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3117"/>
  <workbookPr showInkAnnotation="0" autoCompressPictures="0"/>
  <bookViews>
    <workbookView xWindow="0" yWindow="0" windowWidth="20500" windowHeight="7160" tabRatio="915"/>
  </bookViews>
  <sheets>
    <sheet name="Overview &amp; key" sheetId="21" r:id="rId1"/>
    <sheet name="M.1. Study characteristics" sheetId="1" r:id="rId2"/>
    <sheet name="M.2. Outcomes" sheetId="11" r:id="rId3"/>
    <sheet name="Scrapbook" sheetId="7" state="hidden" r:id="rId4"/>
    <sheet name="Convert 3 Groups to Pairwise" sheetId="13" state="hidden" r:id="rId5"/>
    <sheet name="Convert 4 Groups to Pairwise" sheetId="12" state="hidden" r:id="rId6"/>
    <sheet name="Convert 5 Groups to Pairwise" sheetId="17" state="hidden" r:id="rId7"/>
    <sheet name="Convert 6 Groups to Pairwise" sheetId="20" state="hidden" r:id="rId8"/>
    <sheet name="Values" sheetId="5" state="hidden" r:id="rId9"/>
  </sheets>
  <definedNames>
    <definedName name="_xlnm._FilterDatabase" localSheetId="1" hidden="1">'M.1. Study characteristics'!$A$3:$AS$35</definedName>
    <definedName name="_xlnm._FilterDatabase" localSheetId="2" hidden="1">'M.2. Outcomes'!$A$1:$J$114</definedName>
    <definedName name="Age_Exc">Values!$P$4:$P$105</definedName>
    <definedName name="Applicable">Values!$AG$4:$AG$9</definedName>
    <definedName name="Assessor">Values!$M$4:$M$19</definedName>
    <definedName name="Country">Values!$H$4:$H$254</definedName>
    <definedName name="Data">Values!$J$4:$J$8</definedName>
    <definedName name="Diagnosis">Values!$N$4:$N$18</definedName>
    <definedName name="Diagnosis_Format">Values!#REF!</definedName>
    <definedName name="Diagnostic_Intrvw">Values!#REF!</definedName>
    <definedName name="Direction">Values!$AC$4:$AC$5</definedName>
    <definedName name="Direction2">Values!$AC$4:$AC$5</definedName>
    <definedName name="Dose_Stable">Values!#REF!</definedName>
    <definedName name="Drug_Exc" localSheetId="4">Values!#REF!</definedName>
    <definedName name="Drug_Exc" localSheetId="5">Values!#REF!</definedName>
    <definedName name="Drug_Exc" localSheetId="6">Values!#REF!</definedName>
    <definedName name="Drug_Exc" localSheetId="7">Values!#REF!</definedName>
    <definedName name="Drug_Exc" localSheetId="2">Values!#REF!</definedName>
    <definedName name="Drug_Exc">Values!#REF!</definedName>
    <definedName name="Exc">Values!$Q$4:$Q$7</definedName>
    <definedName name="Exclusion">Values!$AF$4:$AF$30</definedName>
    <definedName name="Format">Values!#REF!</definedName>
    <definedName name="From">Values!$I$4:$I$5</definedName>
    <definedName name="Group">Values!#REF!</definedName>
    <definedName name="Inc_Questionnaire">Values!#REF!</definedName>
    <definedName name="Int_Setting">Values!#REF!</definedName>
    <definedName name="Mthd_Analy">Values!$U$4:$U$11</definedName>
    <definedName name="OutName">Values!$Z$4:$Z$139</definedName>
    <definedName name="OutType">Values!$AA$4:$AA$20</definedName>
    <definedName name="Phase">Values!$AB$4:$AB$7</definedName>
    <definedName name="Population">Values!$O$4:$O$7</definedName>
    <definedName name="Provider">Values!#REF!</definedName>
    <definedName name="Provider2">Values!#REF!</definedName>
    <definedName name="Pub_Status">Values!$W$4:$W$9</definedName>
    <definedName name="RandMethod">Values!$S$4:$S$9</definedName>
    <definedName name="Rater">Values!$Y$4:$Y$13</definedName>
    <definedName name="Recruit_Loc">Values!$K$5:$K$17</definedName>
    <definedName name="Reported">Values!$V$4:$V$14</definedName>
    <definedName name="ROB">Values!$T$4:$T$6</definedName>
    <definedName name="Setting">Values!$K$4:$K$14</definedName>
    <definedName name="Specific_Group">Values!#REF!</definedName>
    <definedName name="Specific_Group2">Values!#REF!</definedName>
    <definedName name="Study_ID">'M.1. Study characteristics'!$A$4:$A$800</definedName>
    <definedName name="Tails">Values!$AD$4:$AD$5</definedName>
    <definedName name="Treatment_Exc">Values!$Q$4:$Q$7</definedName>
    <definedName name="Unit_Rand">Values!$R$4:$R$10</definedName>
    <definedName name="Washout">Values!$L$4:$L$6</definedName>
    <definedName name="WholeN1">Values!$E$4:$E$3005</definedName>
    <definedName name="WholeN2">Values!$F$4:$F$3004</definedName>
    <definedName name="Year">Values!$G$4:$G$58</definedName>
    <definedName name="YesNo1">Values!$A$4:$A$5</definedName>
    <definedName name="YesNo2">Values!$B$4:$B$6</definedName>
    <definedName name="YesNo3">Values!$C$4:$C$6</definedName>
    <definedName name="YesNo4">Values!$D$4:$D$7</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V4" i="20" l="1"/>
  <c r="EW4" i="20"/>
  <c r="EX4" i="20"/>
  <c r="EY4" i="20"/>
  <c r="EZ4" i="20"/>
  <c r="FA4" i="20"/>
  <c r="FB4" i="20"/>
  <c r="FC4" i="20"/>
  <c r="FF4" i="20"/>
  <c r="FG4" i="20"/>
  <c r="FI4" i="20"/>
  <c r="FP4" i="20"/>
  <c r="FJ4" i="20"/>
  <c r="FQ4" i="20"/>
  <c r="FK4" i="20"/>
  <c r="FR4" i="20"/>
  <c r="FL4" i="20"/>
  <c r="FS4" i="20"/>
  <c r="FM4" i="20"/>
  <c r="FT4" i="20"/>
  <c r="FN4" i="20"/>
  <c r="FU4" i="20"/>
  <c r="FV4" i="20"/>
  <c r="BS10" i="20"/>
  <c r="BS11" i="20"/>
  <c r="BS12" i="20"/>
  <c r="BS13" i="20"/>
  <c r="BR4" i="20"/>
  <c r="FW4" i="20"/>
  <c r="EV5" i="20"/>
  <c r="EW5" i="20"/>
  <c r="EX5" i="20"/>
  <c r="EY5" i="20"/>
  <c r="EZ5" i="20"/>
  <c r="FA5" i="20"/>
  <c r="FB5" i="20"/>
  <c r="FC5" i="20"/>
  <c r="FF5" i="20"/>
  <c r="FG5" i="20"/>
  <c r="FI5" i="20"/>
  <c r="FP5" i="20"/>
  <c r="FJ5" i="20"/>
  <c r="FQ5" i="20"/>
  <c r="FK5" i="20"/>
  <c r="FR5" i="20"/>
  <c r="FL5" i="20"/>
  <c r="FS5" i="20"/>
  <c r="FM5" i="20"/>
  <c r="FT5" i="20"/>
  <c r="FN5" i="20"/>
  <c r="FU5" i="20"/>
  <c r="FV5" i="20"/>
  <c r="BV5" i="20"/>
  <c r="FW5" i="20"/>
  <c r="EV6" i="20"/>
  <c r="EW6" i="20"/>
  <c r="FA6" i="20"/>
  <c r="EX6" i="20"/>
  <c r="FB6" i="20"/>
  <c r="EY6" i="20"/>
  <c r="FC6" i="20"/>
  <c r="EZ6" i="20"/>
  <c r="FF6" i="20"/>
  <c r="FG6" i="20"/>
  <c r="FI6" i="20"/>
  <c r="FP6" i="20"/>
  <c r="FJ6" i="20"/>
  <c r="FQ6" i="20"/>
  <c r="FK6" i="20"/>
  <c r="FR6" i="20"/>
  <c r="FL6" i="20"/>
  <c r="FS6" i="20"/>
  <c r="FM6" i="20"/>
  <c r="FT6" i="20"/>
  <c r="FN6" i="20"/>
  <c r="FU6" i="20"/>
  <c r="FV6" i="20"/>
  <c r="BV6" i="20"/>
  <c r="FW6" i="20"/>
  <c r="BS7" i="20"/>
  <c r="EV7" i="20"/>
  <c r="EW7" i="20"/>
  <c r="FA7" i="20"/>
  <c r="EX7" i="20"/>
  <c r="FB7" i="20"/>
  <c r="EY7" i="20"/>
  <c r="FC7" i="20"/>
  <c r="EZ7" i="20"/>
  <c r="FF7" i="20"/>
  <c r="FG7" i="20"/>
  <c r="FI7" i="20"/>
  <c r="FP7" i="20"/>
  <c r="FJ7" i="20"/>
  <c r="FQ7" i="20"/>
  <c r="FK7" i="20"/>
  <c r="FR7" i="20"/>
  <c r="FL7" i="20"/>
  <c r="FS7" i="20"/>
  <c r="FM7" i="20"/>
  <c r="FT7" i="20"/>
  <c r="FN7" i="20"/>
  <c r="FU7" i="20"/>
  <c r="FV7" i="20"/>
  <c r="FW7" i="20"/>
  <c r="EV8" i="20"/>
  <c r="EW8" i="20"/>
  <c r="FA8" i="20"/>
  <c r="EX8" i="20"/>
  <c r="FB8" i="20"/>
  <c r="EY8" i="20"/>
  <c r="EZ8" i="20"/>
  <c r="FC8" i="20"/>
  <c r="FF8" i="20"/>
  <c r="FG8" i="20"/>
  <c r="FI8" i="20"/>
  <c r="FP8" i="20"/>
  <c r="FJ8" i="20"/>
  <c r="FQ8" i="20"/>
  <c r="FK8" i="20"/>
  <c r="FR8" i="20"/>
  <c r="FL8" i="20"/>
  <c r="FS8" i="20"/>
  <c r="FM8" i="20"/>
  <c r="FT8" i="20"/>
  <c r="FN8" i="20"/>
  <c r="FU8" i="20"/>
  <c r="FV8" i="20"/>
  <c r="BX8" i="20"/>
  <c r="FW8" i="20"/>
  <c r="EV9" i="20"/>
  <c r="EZ9" i="20"/>
  <c r="EW9" i="20"/>
  <c r="FA9" i="20"/>
  <c r="EX9" i="20"/>
  <c r="FB9" i="20"/>
  <c r="EY9" i="20"/>
  <c r="FC9" i="20"/>
  <c r="FF9" i="20"/>
  <c r="FG9" i="20"/>
  <c r="FI9" i="20"/>
  <c r="FP9" i="20"/>
  <c r="FJ9" i="20"/>
  <c r="FQ9" i="20"/>
  <c r="FK9" i="20"/>
  <c r="FR9" i="20"/>
  <c r="FL9" i="20"/>
  <c r="FS9" i="20"/>
  <c r="FM9" i="20"/>
  <c r="FT9" i="20"/>
  <c r="FN9" i="20"/>
  <c r="FU9" i="20"/>
  <c r="FV9" i="20"/>
  <c r="BX9" i="20"/>
  <c r="BX10" i="20"/>
  <c r="BX11" i="20"/>
  <c r="BX12" i="20"/>
  <c r="BX13" i="20"/>
  <c r="BX14" i="20"/>
  <c r="BX15" i="20"/>
  <c r="BX16" i="20"/>
  <c r="BX17" i="20"/>
  <c r="BX18" i="20"/>
  <c r="FW9" i="20"/>
  <c r="EV10" i="20"/>
  <c r="EW10" i="20"/>
  <c r="FA10" i="20"/>
  <c r="EX10" i="20"/>
  <c r="FB10" i="20"/>
  <c r="EY10" i="20"/>
  <c r="FC10" i="20"/>
  <c r="EZ10" i="20"/>
  <c r="FF10" i="20"/>
  <c r="FG10" i="20"/>
  <c r="FI10" i="20"/>
  <c r="FP10" i="20"/>
  <c r="FJ10" i="20"/>
  <c r="FQ10" i="20"/>
  <c r="FK10" i="20"/>
  <c r="FR10" i="20"/>
  <c r="FL10" i="20"/>
  <c r="FS10" i="20"/>
  <c r="FM10" i="20"/>
  <c r="FT10" i="20"/>
  <c r="FN10" i="20"/>
  <c r="FU10" i="20"/>
  <c r="FV10" i="20"/>
  <c r="FW10" i="20"/>
  <c r="EV11" i="20"/>
  <c r="EZ11" i="20"/>
  <c r="EW11" i="20"/>
  <c r="FA11" i="20"/>
  <c r="EX11" i="20"/>
  <c r="FB11" i="20"/>
  <c r="EY11" i="20"/>
  <c r="FC11" i="20"/>
  <c r="FF11" i="20"/>
  <c r="FG11" i="20"/>
  <c r="FI11" i="20"/>
  <c r="FP11" i="20"/>
  <c r="FJ11" i="20"/>
  <c r="FQ11" i="20"/>
  <c r="FK11" i="20"/>
  <c r="FR11" i="20"/>
  <c r="FL11" i="20"/>
  <c r="FS11" i="20"/>
  <c r="FM11" i="20"/>
  <c r="FT11" i="20"/>
  <c r="FN11" i="20"/>
  <c r="FU11" i="20"/>
  <c r="FV11" i="20"/>
  <c r="FW11" i="20"/>
  <c r="EV12" i="20"/>
  <c r="EW12" i="20"/>
  <c r="EX12" i="20"/>
  <c r="EY12" i="20"/>
  <c r="EZ12" i="20"/>
  <c r="FA12" i="20"/>
  <c r="FB12" i="20"/>
  <c r="FC12" i="20"/>
  <c r="FF12" i="20"/>
  <c r="FG12" i="20"/>
  <c r="FI12" i="20"/>
  <c r="FP12" i="20"/>
  <c r="FJ12" i="20"/>
  <c r="FQ12" i="20"/>
  <c r="FK12" i="20"/>
  <c r="FR12" i="20"/>
  <c r="FL12" i="20"/>
  <c r="FS12" i="20"/>
  <c r="FM12" i="20"/>
  <c r="FT12" i="20"/>
  <c r="FN12" i="20"/>
  <c r="FU12" i="20"/>
  <c r="FV12" i="20"/>
  <c r="FW12" i="20"/>
  <c r="EV13" i="20"/>
  <c r="EW13" i="20"/>
  <c r="FA13" i="20"/>
  <c r="EX13" i="20"/>
  <c r="FB13" i="20"/>
  <c r="EY13" i="20"/>
  <c r="FC13" i="20"/>
  <c r="EZ13" i="20"/>
  <c r="FF13" i="20"/>
  <c r="FG13" i="20"/>
  <c r="FI13" i="20"/>
  <c r="FP13" i="20"/>
  <c r="FJ13" i="20"/>
  <c r="FQ13" i="20"/>
  <c r="FK13" i="20"/>
  <c r="FR13" i="20"/>
  <c r="FL13" i="20"/>
  <c r="FS13" i="20"/>
  <c r="FM13" i="20"/>
  <c r="FT13" i="20"/>
  <c r="FN13" i="20"/>
  <c r="FU13" i="20"/>
  <c r="FV13" i="20"/>
  <c r="FW13" i="20"/>
  <c r="BS14" i="20"/>
  <c r="BS15" i="20"/>
  <c r="BS16" i="20"/>
  <c r="BS17" i="20"/>
  <c r="BS18" i="20"/>
  <c r="EV14" i="20"/>
  <c r="EZ14" i="20"/>
  <c r="EW14" i="20"/>
  <c r="FA14" i="20"/>
  <c r="EX14" i="20"/>
  <c r="EY14" i="20"/>
  <c r="FC14" i="20"/>
  <c r="FB14" i="20"/>
  <c r="FF14" i="20"/>
  <c r="FG14" i="20"/>
  <c r="FI14" i="20"/>
  <c r="FJ14" i="20"/>
  <c r="FQ14" i="20"/>
  <c r="FK14" i="20"/>
  <c r="FR14" i="20"/>
  <c r="FL14" i="20"/>
  <c r="FS14" i="20"/>
  <c r="FM14" i="20"/>
  <c r="FT14" i="20"/>
  <c r="FN14" i="20"/>
  <c r="FU14" i="20"/>
  <c r="FP14" i="20"/>
  <c r="FV14" i="20"/>
  <c r="FW14" i="20"/>
  <c r="EV15" i="20"/>
  <c r="EZ15" i="20"/>
  <c r="EW15" i="20"/>
  <c r="FA15" i="20"/>
  <c r="EX15" i="20"/>
  <c r="FB15" i="20"/>
  <c r="EY15" i="20"/>
  <c r="FC15" i="20"/>
  <c r="FF15" i="20"/>
  <c r="FG15" i="20"/>
  <c r="FI15" i="20"/>
  <c r="FP15" i="20"/>
  <c r="FJ15" i="20"/>
  <c r="FQ15" i="20"/>
  <c r="FK15" i="20"/>
  <c r="FR15" i="20"/>
  <c r="FL15" i="20"/>
  <c r="FS15" i="20"/>
  <c r="FM15" i="20"/>
  <c r="FT15" i="20"/>
  <c r="FN15" i="20"/>
  <c r="FU15" i="20"/>
  <c r="FV15" i="20"/>
  <c r="FW15" i="20"/>
  <c r="EV16" i="20"/>
  <c r="EZ16" i="20"/>
  <c r="EW16" i="20"/>
  <c r="EX16" i="20"/>
  <c r="FB16" i="20"/>
  <c r="EY16" i="20"/>
  <c r="FC16" i="20"/>
  <c r="FA16" i="20"/>
  <c r="FF16" i="20"/>
  <c r="FG16" i="20"/>
  <c r="FI16" i="20"/>
  <c r="FP16" i="20"/>
  <c r="FJ16" i="20"/>
  <c r="FQ16" i="20"/>
  <c r="FK16" i="20"/>
  <c r="FR16" i="20"/>
  <c r="FL16" i="20"/>
  <c r="FS16" i="20"/>
  <c r="FM16" i="20"/>
  <c r="FT16" i="20"/>
  <c r="FN16" i="20"/>
  <c r="FU16" i="20"/>
  <c r="FV16" i="20"/>
  <c r="FW16" i="20"/>
  <c r="EV17" i="20"/>
  <c r="EW17" i="20"/>
  <c r="FA17" i="20"/>
  <c r="EX17" i="20"/>
  <c r="FB17" i="20"/>
  <c r="EY17" i="20"/>
  <c r="FC17" i="20"/>
  <c r="EZ17" i="20"/>
  <c r="FF17" i="20"/>
  <c r="FG17" i="20"/>
  <c r="FI17" i="20"/>
  <c r="FP17" i="20"/>
  <c r="FJ17" i="20"/>
  <c r="FQ17" i="20"/>
  <c r="FK17" i="20"/>
  <c r="FR17" i="20"/>
  <c r="FL17" i="20"/>
  <c r="FS17" i="20"/>
  <c r="FM17" i="20"/>
  <c r="FT17" i="20"/>
  <c r="FN17" i="20"/>
  <c r="FU17" i="20"/>
  <c r="FV17" i="20"/>
  <c r="FW17" i="20"/>
  <c r="BR18" i="20"/>
  <c r="BT18" i="20"/>
  <c r="EV18" i="20"/>
  <c r="EW18" i="20"/>
  <c r="EX18" i="20"/>
  <c r="EY18" i="20"/>
  <c r="EZ18" i="20"/>
  <c r="FA18" i="20"/>
  <c r="FB18" i="20"/>
  <c r="FC18" i="20"/>
  <c r="FF18" i="20"/>
  <c r="FG18" i="20"/>
  <c r="FI18" i="20"/>
  <c r="FP18" i="20"/>
  <c r="FJ18" i="20"/>
  <c r="FQ18" i="20"/>
  <c r="FK18" i="20"/>
  <c r="FR18" i="20"/>
  <c r="FL18" i="20"/>
  <c r="FS18" i="20"/>
  <c r="FM18" i="20"/>
  <c r="FT18" i="20"/>
  <c r="FN18" i="20"/>
  <c r="FU18" i="20"/>
  <c r="FV18" i="20"/>
  <c r="FW18" i="20"/>
  <c r="EV19" i="20"/>
  <c r="EZ19" i="20"/>
  <c r="EW19" i="20"/>
  <c r="FA19" i="20"/>
  <c r="EX19" i="20"/>
  <c r="EY19" i="20"/>
  <c r="FC19" i="20"/>
  <c r="FB19" i="20"/>
  <c r="FF19" i="20"/>
  <c r="FG19" i="20"/>
  <c r="FI19" i="20"/>
  <c r="FP19" i="20"/>
  <c r="FJ19" i="20"/>
  <c r="FQ19" i="20"/>
  <c r="FK19" i="20"/>
  <c r="FR19" i="20"/>
  <c r="FL19" i="20"/>
  <c r="FS19" i="20"/>
  <c r="FM19" i="20"/>
  <c r="FT19" i="20"/>
  <c r="FN19" i="20"/>
  <c r="FU19" i="20"/>
  <c r="FV19" i="20"/>
  <c r="BS22" i="20"/>
  <c r="FW19" i="20"/>
  <c r="EV20" i="20"/>
  <c r="EW20" i="20"/>
  <c r="FA20" i="20"/>
  <c r="EX20" i="20"/>
  <c r="FB20" i="20"/>
  <c r="EY20" i="20"/>
  <c r="FC20" i="20"/>
  <c r="EZ20" i="20"/>
  <c r="FF20" i="20"/>
  <c r="FG20" i="20"/>
  <c r="FI20" i="20"/>
  <c r="FP20" i="20"/>
  <c r="FJ20" i="20"/>
  <c r="FQ20" i="20"/>
  <c r="FK20" i="20"/>
  <c r="FR20" i="20"/>
  <c r="FL20" i="20"/>
  <c r="FS20" i="20"/>
  <c r="FM20" i="20"/>
  <c r="FT20" i="20"/>
  <c r="FN20" i="20"/>
  <c r="FU20" i="20"/>
  <c r="FV20" i="20"/>
  <c r="BW20" i="20"/>
  <c r="FW20" i="20"/>
  <c r="EV21" i="20"/>
  <c r="EW21" i="20"/>
  <c r="FA21" i="20"/>
  <c r="EX21" i="20"/>
  <c r="FB21" i="20"/>
  <c r="EY21" i="20"/>
  <c r="FC21" i="20"/>
  <c r="EZ21" i="20"/>
  <c r="FF21" i="20"/>
  <c r="FG21" i="20"/>
  <c r="FI21" i="20"/>
  <c r="FP21" i="20"/>
  <c r="FJ21" i="20"/>
  <c r="FQ21" i="20"/>
  <c r="FK21" i="20"/>
  <c r="FR21" i="20"/>
  <c r="FL21" i="20"/>
  <c r="FS21" i="20"/>
  <c r="FM21" i="20"/>
  <c r="FT21" i="20"/>
  <c r="FN21" i="20"/>
  <c r="FU21" i="20"/>
  <c r="FV21" i="20"/>
  <c r="BW21" i="20"/>
  <c r="FW21" i="20"/>
  <c r="EV22" i="20"/>
  <c r="EZ22" i="20"/>
  <c r="EW22" i="20"/>
  <c r="FA22" i="20"/>
  <c r="EX22" i="20"/>
  <c r="FB22" i="20"/>
  <c r="EY22" i="20"/>
  <c r="FC22" i="20"/>
  <c r="FF22" i="20"/>
  <c r="FG22" i="20"/>
  <c r="FI22" i="20"/>
  <c r="FP22" i="20"/>
  <c r="FJ22" i="20"/>
  <c r="FQ22" i="20"/>
  <c r="FK22" i="20"/>
  <c r="FL22" i="20"/>
  <c r="FS22" i="20"/>
  <c r="FM22" i="20"/>
  <c r="FT22" i="20"/>
  <c r="FN22" i="20"/>
  <c r="FU22" i="20"/>
  <c r="FR22" i="20"/>
  <c r="FV22" i="20"/>
  <c r="FW22" i="20"/>
  <c r="EV23" i="20"/>
  <c r="EW23" i="20"/>
  <c r="EX23" i="20"/>
  <c r="FB23" i="20"/>
  <c r="EY23" i="20"/>
  <c r="FC23" i="20"/>
  <c r="EZ23" i="20"/>
  <c r="FA23" i="20"/>
  <c r="FF23" i="20"/>
  <c r="FG23" i="20"/>
  <c r="FI23" i="20"/>
  <c r="FP23" i="20"/>
  <c r="FJ23" i="20"/>
  <c r="FQ23" i="20"/>
  <c r="FK23" i="20"/>
  <c r="FR23" i="20"/>
  <c r="FL23" i="20"/>
  <c r="FS23" i="20"/>
  <c r="FM23" i="20"/>
  <c r="FT23" i="20"/>
  <c r="FN23" i="20"/>
  <c r="FU23" i="20"/>
  <c r="FV23" i="20"/>
  <c r="BX23" i="20"/>
  <c r="FW23" i="20"/>
  <c r="EV24" i="20"/>
  <c r="EZ24" i="20"/>
  <c r="EW24" i="20"/>
  <c r="FA24" i="20"/>
  <c r="EX24" i="20"/>
  <c r="FB24" i="20"/>
  <c r="EY24" i="20"/>
  <c r="FC24" i="20"/>
  <c r="FF24" i="20"/>
  <c r="FG24" i="20"/>
  <c r="FI24" i="20"/>
  <c r="FP24" i="20"/>
  <c r="FJ24" i="20"/>
  <c r="FQ24" i="20"/>
  <c r="FK24" i="20"/>
  <c r="FR24" i="20"/>
  <c r="FL24" i="20"/>
  <c r="FS24" i="20"/>
  <c r="FM24" i="20"/>
  <c r="FT24" i="20"/>
  <c r="FN24" i="20"/>
  <c r="FU24" i="20"/>
  <c r="FV24" i="20"/>
  <c r="BX24" i="20"/>
  <c r="BX25" i="20"/>
  <c r="BX26" i="20"/>
  <c r="BX27" i="20"/>
  <c r="BX28" i="20"/>
  <c r="BX29" i="20"/>
  <c r="BX30" i="20"/>
  <c r="BX31" i="20"/>
  <c r="BX32" i="20"/>
  <c r="BX33" i="20"/>
  <c r="FW24" i="20"/>
  <c r="EV25" i="20"/>
  <c r="EW25" i="20"/>
  <c r="EX25" i="20"/>
  <c r="EY25" i="20"/>
  <c r="FC25" i="20"/>
  <c r="EZ25" i="20"/>
  <c r="FA25" i="20"/>
  <c r="FB25" i="20"/>
  <c r="FF25" i="20"/>
  <c r="FG25" i="20"/>
  <c r="FI25" i="20"/>
  <c r="FP25" i="20"/>
  <c r="FJ25" i="20"/>
  <c r="FQ25" i="20"/>
  <c r="FK25" i="20"/>
  <c r="FR25" i="20"/>
  <c r="FL25" i="20"/>
  <c r="FS25" i="20"/>
  <c r="FM25" i="20"/>
  <c r="FT25" i="20"/>
  <c r="FN25" i="20"/>
  <c r="FU25" i="20"/>
  <c r="FV25" i="20"/>
  <c r="FW25" i="20"/>
  <c r="EV26" i="20"/>
  <c r="EZ26" i="20"/>
  <c r="EW26" i="20"/>
  <c r="FA26" i="20"/>
  <c r="EX26" i="20"/>
  <c r="FB26" i="20"/>
  <c r="EY26" i="20"/>
  <c r="FC26" i="20"/>
  <c r="FF26" i="20"/>
  <c r="FG26" i="20"/>
  <c r="FI26" i="20"/>
  <c r="FP26" i="20"/>
  <c r="FJ26" i="20"/>
  <c r="FQ26" i="20"/>
  <c r="FK26" i="20"/>
  <c r="FR26" i="20"/>
  <c r="FL26" i="20"/>
  <c r="FS26" i="20"/>
  <c r="FM26" i="20"/>
  <c r="FT26" i="20"/>
  <c r="FN26" i="20"/>
  <c r="FU26" i="20"/>
  <c r="FV26" i="20"/>
  <c r="FW26" i="20"/>
  <c r="EV27" i="20"/>
  <c r="EW27" i="20"/>
  <c r="EX27" i="20"/>
  <c r="EY27" i="20"/>
  <c r="EZ27" i="20"/>
  <c r="FA27" i="20"/>
  <c r="FB27" i="20"/>
  <c r="FC27" i="20"/>
  <c r="FF27" i="20"/>
  <c r="FG27" i="20"/>
  <c r="FI27" i="20"/>
  <c r="FP27" i="20"/>
  <c r="FJ27" i="20"/>
  <c r="FQ27" i="20"/>
  <c r="FK27" i="20"/>
  <c r="FR27" i="20"/>
  <c r="FL27" i="20"/>
  <c r="FS27" i="20"/>
  <c r="FM27" i="20"/>
  <c r="FT27" i="20"/>
  <c r="FN27" i="20"/>
  <c r="FU27" i="20"/>
  <c r="FV27" i="20"/>
  <c r="FW27" i="20"/>
  <c r="EV28" i="20"/>
  <c r="EZ28" i="20"/>
  <c r="EW28" i="20"/>
  <c r="FA28" i="20"/>
  <c r="EX28" i="20"/>
  <c r="FB28" i="20"/>
  <c r="EY28" i="20"/>
  <c r="FC28" i="20"/>
  <c r="FF28" i="20"/>
  <c r="FG28" i="20"/>
  <c r="FI28" i="20"/>
  <c r="FP28" i="20"/>
  <c r="FJ28" i="20"/>
  <c r="FQ28" i="20"/>
  <c r="FK28" i="20"/>
  <c r="FR28" i="20"/>
  <c r="FL28" i="20"/>
  <c r="FS28" i="20"/>
  <c r="FM28" i="20"/>
  <c r="FN28" i="20"/>
  <c r="FU28" i="20"/>
  <c r="FT28" i="20"/>
  <c r="FV28" i="20"/>
  <c r="FW28" i="20"/>
  <c r="EV29" i="20"/>
  <c r="EW29" i="20"/>
  <c r="EX29" i="20"/>
  <c r="FB29" i="20"/>
  <c r="EY29" i="20"/>
  <c r="FC29" i="20"/>
  <c r="EZ29" i="20"/>
  <c r="FA29" i="20"/>
  <c r="FF29" i="20"/>
  <c r="FG29" i="20"/>
  <c r="FI29" i="20"/>
  <c r="FJ29" i="20"/>
  <c r="FQ29" i="20"/>
  <c r="FK29" i="20"/>
  <c r="FR29" i="20"/>
  <c r="FL29" i="20"/>
  <c r="FS29" i="20"/>
  <c r="FM29" i="20"/>
  <c r="FT29" i="20"/>
  <c r="FN29" i="20"/>
  <c r="FU29" i="20"/>
  <c r="FP29" i="20"/>
  <c r="FV29" i="20"/>
  <c r="FW29" i="20"/>
  <c r="EV30" i="20"/>
  <c r="EZ30" i="20"/>
  <c r="EW30" i="20"/>
  <c r="FA30" i="20"/>
  <c r="EX30" i="20"/>
  <c r="EY30" i="20"/>
  <c r="FC30" i="20"/>
  <c r="FB30" i="20"/>
  <c r="FF30" i="20"/>
  <c r="FG30" i="20"/>
  <c r="FI30" i="20"/>
  <c r="FP30" i="20"/>
  <c r="FJ30" i="20"/>
  <c r="FQ30" i="20"/>
  <c r="FK30" i="20"/>
  <c r="FR30" i="20"/>
  <c r="FL30" i="20"/>
  <c r="FS30" i="20"/>
  <c r="FM30" i="20"/>
  <c r="FT30" i="20"/>
  <c r="FN30" i="20"/>
  <c r="FU30" i="20"/>
  <c r="FV30" i="20"/>
  <c r="FW30" i="20"/>
  <c r="EV31" i="20"/>
  <c r="EW31" i="20"/>
  <c r="FA31" i="20"/>
  <c r="EX31" i="20"/>
  <c r="FB31" i="20"/>
  <c r="EY31" i="20"/>
  <c r="FC31" i="20"/>
  <c r="EZ31" i="20"/>
  <c r="FF31" i="20"/>
  <c r="FG31" i="20"/>
  <c r="FI31" i="20"/>
  <c r="FJ31" i="20"/>
  <c r="FQ31" i="20"/>
  <c r="FK31" i="20"/>
  <c r="FR31" i="20"/>
  <c r="FL31" i="20"/>
  <c r="FS31" i="20"/>
  <c r="FM31" i="20"/>
  <c r="FT31" i="20"/>
  <c r="FN31" i="20"/>
  <c r="FU31" i="20"/>
  <c r="FP31" i="20"/>
  <c r="FV31" i="20"/>
  <c r="FW31" i="20"/>
  <c r="EV32" i="20"/>
  <c r="EZ32" i="20"/>
  <c r="EW32" i="20"/>
  <c r="FA32" i="20"/>
  <c r="EX32" i="20"/>
  <c r="EY32" i="20"/>
  <c r="FB32" i="20"/>
  <c r="FC32" i="20"/>
  <c r="FF32" i="20"/>
  <c r="FG32" i="20"/>
  <c r="FI32" i="20"/>
  <c r="FP32" i="20"/>
  <c r="FJ32" i="20"/>
  <c r="FQ32" i="20"/>
  <c r="FK32" i="20"/>
  <c r="FR32" i="20"/>
  <c r="FL32" i="20"/>
  <c r="FS32" i="20"/>
  <c r="FM32" i="20"/>
  <c r="FT32" i="20"/>
  <c r="FN32" i="20"/>
  <c r="FU32" i="20"/>
  <c r="FV32" i="20"/>
  <c r="FW32" i="20"/>
  <c r="EV33" i="20"/>
  <c r="EW33" i="20"/>
  <c r="EX33" i="20"/>
  <c r="FB33" i="20"/>
  <c r="EY33" i="20"/>
  <c r="FC33" i="20"/>
  <c r="EZ33" i="20"/>
  <c r="FA33" i="20"/>
  <c r="FF33" i="20"/>
  <c r="FG33" i="20"/>
  <c r="FI33" i="20"/>
  <c r="FP33" i="20"/>
  <c r="FJ33" i="20"/>
  <c r="FQ33" i="20"/>
  <c r="FK33" i="20"/>
  <c r="FR33" i="20"/>
  <c r="FL33" i="20"/>
  <c r="FS33" i="20"/>
  <c r="FM33" i="20"/>
  <c r="FT33" i="20"/>
  <c r="FN33" i="20"/>
  <c r="FU33" i="20"/>
  <c r="FV33" i="20"/>
  <c r="FW33" i="20"/>
  <c r="EV34" i="20"/>
  <c r="EW34" i="20"/>
  <c r="FA34" i="20"/>
  <c r="EX34" i="20"/>
  <c r="FB34" i="20"/>
  <c r="EY34" i="20"/>
  <c r="FC34" i="20"/>
  <c r="EZ34" i="20"/>
  <c r="FF34" i="20"/>
  <c r="FG34" i="20"/>
  <c r="FI34" i="20"/>
  <c r="FP34" i="20"/>
  <c r="FJ34" i="20"/>
  <c r="FQ34" i="20"/>
  <c r="FK34" i="20"/>
  <c r="FR34" i="20"/>
  <c r="FL34" i="20"/>
  <c r="FS34" i="20"/>
  <c r="FM34" i="20"/>
  <c r="FT34" i="20"/>
  <c r="FN34" i="20"/>
  <c r="FU34" i="20"/>
  <c r="FV34" i="20"/>
  <c r="FW34" i="20"/>
  <c r="EV35" i="20"/>
  <c r="EZ35" i="20"/>
  <c r="EW35" i="20"/>
  <c r="FA35" i="20"/>
  <c r="EX35" i="20"/>
  <c r="FB35" i="20"/>
  <c r="EY35" i="20"/>
  <c r="FC35" i="20"/>
  <c r="FD35" i="20"/>
  <c r="FO35" i="20"/>
  <c r="FI35" i="20"/>
  <c r="FP35" i="20"/>
  <c r="FJ35" i="20"/>
  <c r="FQ35" i="20"/>
  <c r="FK35" i="20"/>
  <c r="FR35" i="20"/>
  <c r="FL35" i="20"/>
  <c r="FS35" i="20"/>
  <c r="FM35" i="20"/>
  <c r="FT35" i="20"/>
  <c r="FN35" i="20"/>
  <c r="FU35" i="20"/>
  <c r="ET35" i="20"/>
  <c r="FF35" i="20"/>
  <c r="FG35" i="20"/>
  <c r="FV35" i="20"/>
  <c r="FW35" i="20"/>
  <c r="EV36" i="20"/>
  <c r="EZ36" i="20"/>
  <c r="EW36" i="20"/>
  <c r="EX36" i="20"/>
  <c r="EY36" i="20"/>
  <c r="FC36" i="20"/>
  <c r="FA36" i="20"/>
  <c r="FB36" i="20"/>
  <c r="FF36" i="20"/>
  <c r="FG36" i="20"/>
  <c r="FI36" i="20"/>
  <c r="FP36" i="20"/>
  <c r="FJ36" i="20"/>
  <c r="FQ36" i="20"/>
  <c r="FK36" i="20"/>
  <c r="FR36" i="20"/>
  <c r="FL36" i="20"/>
  <c r="FS36" i="20"/>
  <c r="FM36" i="20"/>
  <c r="FT36" i="20"/>
  <c r="FN36" i="20"/>
  <c r="FU36" i="20"/>
  <c r="FV36" i="20"/>
  <c r="BQ36" i="20"/>
  <c r="FW36" i="20"/>
  <c r="EV37" i="20"/>
  <c r="EZ37" i="20"/>
  <c r="EW37" i="20"/>
  <c r="FA37" i="20"/>
  <c r="EX37" i="20"/>
  <c r="FB37" i="20"/>
  <c r="EY37" i="20"/>
  <c r="FC37" i="20"/>
  <c r="FF37" i="20"/>
  <c r="FG37" i="20"/>
  <c r="FI37" i="20"/>
  <c r="FP37" i="20"/>
  <c r="FJ37" i="20"/>
  <c r="FQ37" i="20"/>
  <c r="FK37" i="20"/>
  <c r="FR37" i="20"/>
  <c r="FL37" i="20"/>
  <c r="FS37" i="20"/>
  <c r="FM37" i="20"/>
  <c r="FT37" i="20"/>
  <c r="FN37" i="20"/>
  <c r="FU37" i="20"/>
  <c r="FV37" i="20"/>
  <c r="FW37" i="20"/>
  <c r="EV38" i="20"/>
  <c r="EZ38" i="20"/>
  <c r="EW38" i="20"/>
  <c r="FA38" i="20"/>
  <c r="EX38" i="20"/>
  <c r="FB38" i="20"/>
  <c r="EY38" i="20"/>
  <c r="FC38" i="20"/>
  <c r="FF38" i="20"/>
  <c r="FG38" i="20"/>
  <c r="FI38" i="20"/>
  <c r="FP38" i="20"/>
  <c r="FJ38" i="20"/>
  <c r="FQ38" i="20"/>
  <c r="FK38" i="20"/>
  <c r="FR38" i="20"/>
  <c r="FL38" i="20"/>
  <c r="FS38" i="20"/>
  <c r="FM38" i="20"/>
  <c r="FT38" i="20"/>
  <c r="FN38" i="20"/>
  <c r="FU38" i="20"/>
  <c r="FV38" i="20"/>
  <c r="BX38" i="20"/>
  <c r="FW38" i="20"/>
  <c r="EV39" i="20"/>
  <c r="EZ39" i="20"/>
  <c r="EW39" i="20"/>
  <c r="FA39" i="20"/>
  <c r="EX39" i="20"/>
  <c r="FB39" i="20"/>
  <c r="EY39" i="20"/>
  <c r="FC39" i="20"/>
  <c r="FF39" i="20"/>
  <c r="FG39" i="20"/>
  <c r="FI39" i="20"/>
  <c r="FP39" i="20"/>
  <c r="FJ39" i="20"/>
  <c r="FQ39" i="20"/>
  <c r="FK39" i="20"/>
  <c r="FR39" i="20"/>
  <c r="FL39" i="20"/>
  <c r="FS39" i="20"/>
  <c r="FM39" i="20"/>
  <c r="FT39" i="20"/>
  <c r="FN39" i="20"/>
  <c r="FU39" i="20"/>
  <c r="FV39" i="20"/>
  <c r="BX39" i="20"/>
  <c r="BX40" i="20"/>
  <c r="BX41" i="20"/>
  <c r="BX42" i="20"/>
  <c r="BX43" i="20"/>
  <c r="BX44" i="20"/>
  <c r="BX45" i="20"/>
  <c r="BX46" i="20"/>
  <c r="BX47" i="20"/>
  <c r="BX48" i="20"/>
  <c r="FW39" i="20"/>
  <c r="EV40" i="20"/>
  <c r="EZ40" i="20"/>
  <c r="EW40" i="20"/>
  <c r="EX40" i="20"/>
  <c r="FB40" i="20"/>
  <c r="EY40" i="20"/>
  <c r="FC40" i="20"/>
  <c r="FA40" i="20"/>
  <c r="FF40" i="20"/>
  <c r="FG40" i="20"/>
  <c r="FI40" i="20"/>
  <c r="FP40" i="20"/>
  <c r="FJ40" i="20"/>
  <c r="FQ40" i="20"/>
  <c r="FK40" i="20"/>
  <c r="FR40" i="20"/>
  <c r="FL40" i="20"/>
  <c r="FS40" i="20"/>
  <c r="FM40" i="20"/>
  <c r="FT40" i="20"/>
  <c r="FN40" i="20"/>
  <c r="FU40" i="20"/>
  <c r="FV40" i="20"/>
  <c r="FW40" i="20"/>
  <c r="EV41" i="20"/>
  <c r="EW41" i="20"/>
  <c r="FA41" i="20"/>
  <c r="EX41" i="20"/>
  <c r="FB41" i="20"/>
  <c r="EY41" i="20"/>
  <c r="FC41" i="20"/>
  <c r="EZ41" i="20"/>
  <c r="FF41" i="20"/>
  <c r="FG41" i="20"/>
  <c r="FI41" i="20"/>
  <c r="FP41" i="20"/>
  <c r="FJ41" i="20"/>
  <c r="FQ41" i="20"/>
  <c r="FK41" i="20"/>
  <c r="FR41" i="20"/>
  <c r="FL41" i="20"/>
  <c r="FS41" i="20"/>
  <c r="FM41" i="20"/>
  <c r="FT41" i="20"/>
  <c r="FN41" i="20"/>
  <c r="FU41" i="20"/>
  <c r="FV41" i="20"/>
  <c r="FW41" i="20"/>
  <c r="EV42" i="20"/>
  <c r="EW42" i="20"/>
  <c r="FA42" i="20"/>
  <c r="EX42" i="20"/>
  <c r="EY42" i="20"/>
  <c r="FC42" i="20"/>
  <c r="EZ42" i="20"/>
  <c r="FB42" i="20"/>
  <c r="FF42" i="20"/>
  <c r="FG42" i="20"/>
  <c r="FI42" i="20"/>
  <c r="FP42" i="20"/>
  <c r="FJ42" i="20"/>
  <c r="FQ42" i="20"/>
  <c r="FK42" i="20"/>
  <c r="FR42" i="20"/>
  <c r="FL42" i="20"/>
  <c r="FS42" i="20"/>
  <c r="FM42" i="20"/>
  <c r="FT42" i="20"/>
  <c r="FN42" i="20"/>
  <c r="FU42" i="20"/>
  <c r="FV42" i="20"/>
  <c r="FW42" i="20"/>
  <c r="EV43" i="20"/>
  <c r="EZ43" i="20"/>
  <c r="EW43" i="20"/>
  <c r="EX43" i="20"/>
  <c r="FB43" i="20"/>
  <c r="EY43" i="20"/>
  <c r="FC43" i="20"/>
  <c r="FA43" i="20"/>
  <c r="FF43" i="20"/>
  <c r="FG43" i="20"/>
  <c r="FI43" i="20"/>
  <c r="FP43" i="20"/>
  <c r="FJ43" i="20"/>
  <c r="FQ43" i="20"/>
  <c r="FK43" i="20"/>
  <c r="FR43" i="20"/>
  <c r="FL43" i="20"/>
  <c r="FS43" i="20"/>
  <c r="FM43" i="20"/>
  <c r="FT43" i="20"/>
  <c r="FN43" i="20"/>
  <c r="FU43" i="20"/>
  <c r="FV43" i="20"/>
  <c r="FW43" i="20"/>
  <c r="BS44" i="20"/>
  <c r="BS45" i="20"/>
  <c r="BS46" i="20"/>
  <c r="BS47" i="20"/>
  <c r="BS48" i="20"/>
  <c r="EV44" i="20"/>
  <c r="EZ44" i="20"/>
  <c r="EW44" i="20"/>
  <c r="FA44" i="20"/>
  <c r="EX44" i="20"/>
  <c r="FB44" i="20"/>
  <c r="EY44" i="20"/>
  <c r="FC44" i="20"/>
  <c r="FF44" i="20"/>
  <c r="FG44" i="20"/>
  <c r="FI44" i="20"/>
  <c r="FP44" i="20"/>
  <c r="FJ44" i="20"/>
  <c r="FQ44" i="20"/>
  <c r="FK44" i="20"/>
  <c r="FR44" i="20"/>
  <c r="FL44" i="20"/>
  <c r="FS44" i="20"/>
  <c r="FM44" i="20"/>
  <c r="FT44" i="20"/>
  <c r="FN44" i="20"/>
  <c r="FU44" i="20"/>
  <c r="FV44" i="20"/>
  <c r="FW44" i="20"/>
  <c r="EV45" i="20"/>
  <c r="EW45" i="20"/>
  <c r="EX45" i="20"/>
  <c r="FB45" i="20"/>
  <c r="EY45" i="20"/>
  <c r="FC45" i="20"/>
  <c r="EZ45" i="20"/>
  <c r="FA45" i="20"/>
  <c r="FF45" i="20"/>
  <c r="FG45" i="20"/>
  <c r="FI45" i="20"/>
  <c r="FP45" i="20"/>
  <c r="FJ45" i="20"/>
  <c r="FQ45" i="20"/>
  <c r="FK45" i="20"/>
  <c r="FR45" i="20"/>
  <c r="FL45" i="20"/>
  <c r="FS45" i="20"/>
  <c r="FM45" i="20"/>
  <c r="FT45" i="20"/>
  <c r="FN45" i="20"/>
  <c r="FU45" i="20"/>
  <c r="FV45" i="20"/>
  <c r="FW45" i="20"/>
  <c r="EV46" i="20"/>
  <c r="EZ46" i="20"/>
  <c r="EW46" i="20"/>
  <c r="FA46" i="20"/>
  <c r="EX46" i="20"/>
  <c r="FB46" i="20"/>
  <c r="EY46" i="20"/>
  <c r="FC46" i="20"/>
  <c r="FF46" i="20"/>
  <c r="FG46" i="20"/>
  <c r="FI46" i="20"/>
  <c r="FP46" i="20"/>
  <c r="FJ46" i="20"/>
  <c r="FQ46" i="20"/>
  <c r="FK46" i="20"/>
  <c r="FR46" i="20"/>
  <c r="FL46" i="20"/>
  <c r="FS46" i="20"/>
  <c r="FM46" i="20"/>
  <c r="FT46" i="20"/>
  <c r="FN46" i="20"/>
  <c r="FU46" i="20"/>
  <c r="FV46" i="20"/>
  <c r="FW46" i="20"/>
  <c r="EV47" i="20"/>
  <c r="EZ47" i="20"/>
  <c r="EW47" i="20"/>
  <c r="FA47" i="20"/>
  <c r="EX47" i="20"/>
  <c r="FB47" i="20"/>
  <c r="EY47" i="20"/>
  <c r="FC47" i="20"/>
  <c r="FF47" i="20"/>
  <c r="FG47" i="20"/>
  <c r="FI47" i="20"/>
  <c r="FP47" i="20"/>
  <c r="FJ47" i="20"/>
  <c r="FQ47" i="20"/>
  <c r="FK47" i="20"/>
  <c r="FR47" i="20"/>
  <c r="FL47" i="20"/>
  <c r="FS47" i="20"/>
  <c r="FM47" i="20"/>
  <c r="FT47" i="20"/>
  <c r="FN47" i="20"/>
  <c r="FU47" i="20"/>
  <c r="FV47" i="20"/>
  <c r="FW47" i="20"/>
  <c r="EV48" i="20"/>
  <c r="EW48" i="20"/>
  <c r="FA48" i="20"/>
  <c r="EX48" i="20"/>
  <c r="FB48" i="20"/>
  <c r="EY48" i="20"/>
  <c r="FC48" i="20"/>
  <c r="EZ48" i="20"/>
  <c r="FF48" i="20"/>
  <c r="FG48" i="20"/>
  <c r="FI48" i="20"/>
  <c r="FP48" i="20"/>
  <c r="FJ48" i="20"/>
  <c r="FQ48" i="20"/>
  <c r="FK48" i="20"/>
  <c r="FR48" i="20"/>
  <c r="FL48" i="20"/>
  <c r="FS48" i="20"/>
  <c r="FM48" i="20"/>
  <c r="FT48" i="20"/>
  <c r="FN48" i="20"/>
  <c r="FU48" i="20"/>
  <c r="FV48" i="20"/>
  <c r="FW48" i="20"/>
  <c r="EV49" i="20"/>
  <c r="EW49" i="20"/>
  <c r="FA49" i="20"/>
  <c r="EX49" i="20"/>
  <c r="FB49" i="20"/>
  <c r="EY49" i="20"/>
  <c r="EZ49" i="20"/>
  <c r="FC49" i="20"/>
  <c r="FF49" i="20"/>
  <c r="FG49" i="20"/>
  <c r="FI49" i="20"/>
  <c r="FP49" i="20"/>
  <c r="FJ49" i="20"/>
  <c r="FQ49" i="20"/>
  <c r="FK49" i="20"/>
  <c r="FR49" i="20"/>
  <c r="FL49" i="20"/>
  <c r="FS49" i="20"/>
  <c r="FM49" i="20"/>
  <c r="FT49" i="20"/>
  <c r="FN49" i="20"/>
  <c r="FU49" i="20"/>
  <c r="FV49" i="20"/>
  <c r="BR51" i="20"/>
  <c r="FW49" i="20"/>
  <c r="EV50" i="20"/>
  <c r="EZ50" i="20"/>
  <c r="EW50" i="20"/>
  <c r="FA50" i="20"/>
  <c r="EX50" i="20"/>
  <c r="FB50" i="20"/>
  <c r="EY50" i="20"/>
  <c r="FC50" i="20"/>
  <c r="FF50" i="20"/>
  <c r="FG50" i="20"/>
  <c r="FI50" i="20"/>
  <c r="FP50" i="20"/>
  <c r="FJ50" i="20"/>
  <c r="FQ50" i="20"/>
  <c r="FK50" i="20"/>
  <c r="FR50" i="20"/>
  <c r="FL50" i="20"/>
  <c r="FS50" i="20"/>
  <c r="FM50" i="20"/>
  <c r="FT50" i="20"/>
  <c r="FN50" i="20"/>
  <c r="FU50" i="20"/>
  <c r="FV50" i="20"/>
  <c r="FW50" i="20"/>
  <c r="EV51" i="20"/>
  <c r="EW51" i="20"/>
  <c r="EX51" i="20"/>
  <c r="EY51" i="20"/>
  <c r="FC51" i="20"/>
  <c r="EZ51" i="20"/>
  <c r="FA51" i="20"/>
  <c r="FB51" i="20"/>
  <c r="FF51" i="20"/>
  <c r="FG51" i="20"/>
  <c r="FI51" i="20"/>
  <c r="FP51" i="20"/>
  <c r="FJ51" i="20"/>
  <c r="FQ51" i="20"/>
  <c r="FK51" i="20"/>
  <c r="FR51" i="20"/>
  <c r="FL51" i="20"/>
  <c r="FS51" i="20"/>
  <c r="FM51" i="20"/>
  <c r="FT51" i="20"/>
  <c r="FN51" i="20"/>
  <c r="FU51" i="20"/>
  <c r="FV51" i="20"/>
  <c r="BX51" i="20"/>
  <c r="FW51" i="20"/>
  <c r="EV52" i="20"/>
  <c r="EW52" i="20"/>
  <c r="EX52" i="20"/>
  <c r="FB52" i="20"/>
  <c r="EY52" i="20"/>
  <c r="FC52" i="20"/>
  <c r="EZ52" i="20"/>
  <c r="FA52" i="20"/>
  <c r="FF52" i="20"/>
  <c r="FG52" i="20"/>
  <c r="FI52" i="20"/>
  <c r="FP52" i="20"/>
  <c r="FJ52" i="20"/>
  <c r="FQ52" i="20"/>
  <c r="FK52" i="20"/>
  <c r="FR52" i="20"/>
  <c r="FL52" i="20"/>
  <c r="FS52" i="20"/>
  <c r="FM52" i="20"/>
  <c r="FT52" i="20"/>
  <c r="FN52" i="20"/>
  <c r="FU52" i="20"/>
  <c r="FV52" i="20"/>
  <c r="FW52" i="20"/>
  <c r="EV53" i="20"/>
  <c r="EZ53" i="20"/>
  <c r="EW53" i="20"/>
  <c r="FA53" i="20"/>
  <c r="EX53" i="20"/>
  <c r="EY53" i="20"/>
  <c r="FC53" i="20"/>
  <c r="FB53" i="20"/>
  <c r="FF53" i="20"/>
  <c r="FG53" i="20"/>
  <c r="FI53" i="20"/>
  <c r="FP53" i="20"/>
  <c r="FJ53" i="20"/>
  <c r="FQ53" i="20"/>
  <c r="FK53" i="20"/>
  <c r="FR53" i="20"/>
  <c r="FL53" i="20"/>
  <c r="FS53" i="20"/>
  <c r="FM53" i="20"/>
  <c r="FT53" i="20"/>
  <c r="FN53" i="20"/>
  <c r="FU53" i="20"/>
  <c r="FV53" i="20"/>
  <c r="BX53" i="20"/>
  <c r="FW53" i="20"/>
  <c r="EV54" i="20"/>
  <c r="EZ54" i="20"/>
  <c r="EW54" i="20"/>
  <c r="EX54" i="20"/>
  <c r="FB54" i="20"/>
  <c r="EY54" i="20"/>
  <c r="FC54" i="20"/>
  <c r="FA54" i="20"/>
  <c r="FF54" i="20"/>
  <c r="FG54" i="20"/>
  <c r="FI54" i="20"/>
  <c r="FP54" i="20"/>
  <c r="FJ54" i="20"/>
  <c r="FQ54" i="20"/>
  <c r="FK54" i="20"/>
  <c r="FR54" i="20"/>
  <c r="FL54" i="20"/>
  <c r="FS54" i="20"/>
  <c r="FM54" i="20"/>
  <c r="FT54" i="20"/>
  <c r="FN54" i="20"/>
  <c r="FU54" i="20"/>
  <c r="FV54" i="20"/>
  <c r="BX54" i="20"/>
  <c r="BX55" i="20"/>
  <c r="BX56" i="20"/>
  <c r="BX57" i="20"/>
  <c r="BX58" i="20"/>
  <c r="BX59" i="20"/>
  <c r="BX60" i="20"/>
  <c r="BX61" i="20"/>
  <c r="BX62" i="20"/>
  <c r="BX63" i="20"/>
  <c r="FW54" i="20"/>
  <c r="EV55" i="20"/>
  <c r="EZ55" i="20"/>
  <c r="EW55" i="20"/>
  <c r="FA55" i="20"/>
  <c r="EX55" i="20"/>
  <c r="FB55" i="20"/>
  <c r="EY55" i="20"/>
  <c r="FC55" i="20"/>
  <c r="FF55" i="20"/>
  <c r="FG55" i="20"/>
  <c r="FI55" i="20"/>
  <c r="FP55" i="20"/>
  <c r="FJ55" i="20"/>
  <c r="FQ55" i="20"/>
  <c r="FK55" i="20"/>
  <c r="FR55" i="20"/>
  <c r="FL55" i="20"/>
  <c r="FS55" i="20"/>
  <c r="FM55" i="20"/>
  <c r="FT55" i="20"/>
  <c r="FN55" i="20"/>
  <c r="FU55" i="20"/>
  <c r="FV55" i="20"/>
  <c r="FW55" i="20"/>
  <c r="EV56" i="20"/>
  <c r="EW56" i="20"/>
  <c r="FA56" i="20"/>
  <c r="EX56" i="20"/>
  <c r="FB56" i="20"/>
  <c r="EY56" i="20"/>
  <c r="FC56" i="20"/>
  <c r="EZ56" i="20"/>
  <c r="FF56" i="20"/>
  <c r="FG56" i="20"/>
  <c r="FI56" i="20"/>
  <c r="FP56" i="20"/>
  <c r="FJ56" i="20"/>
  <c r="FQ56" i="20"/>
  <c r="FK56" i="20"/>
  <c r="FR56" i="20"/>
  <c r="FL56" i="20"/>
  <c r="FS56" i="20"/>
  <c r="FM56" i="20"/>
  <c r="FT56" i="20"/>
  <c r="FN56" i="20"/>
  <c r="FU56" i="20"/>
  <c r="FV56" i="20"/>
  <c r="FW56" i="20"/>
  <c r="EV57" i="20"/>
  <c r="EZ57" i="20"/>
  <c r="EW57" i="20"/>
  <c r="FA57" i="20"/>
  <c r="EX57" i="20"/>
  <c r="FB57" i="20"/>
  <c r="EY57" i="20"/>
  <c r="FC57" i="20"/>
  <c r="FF57" i="20"/>
  <c r="FG57" i="20"/>
  <c r="FI57" i="20"/>
  <c r="FP57" i="20"/>
  <c r="FJ57" i="20"/>
  <c r="FQ57" i="20"/>
  <c r="FK57" i="20"/>
  <c r="FR57" i="20"/>
  <c r="FL57" i="20"/>
  <c r="FS57" i="20"/>
  <c r="FM57" i="20"/>
  <c r="FT57" i="20"/>
  <c r="FN57" i="20"/>
  <c r="FU57" i="20"/>
  <c r="FV57" i="20"/>
  <c r="FW57" i="20"/>
  <c r="EV58" i="20"/>
  <c r="EW58" i="20"/>
  <c r="EX58" i="20"/>
  <c r="FB58" i="20"/>
  <c r="EY58" i="20"/>
  <c r="FC58" i="20"/>
  <c r="EZ58" i="20"/>
  <c r="FA58" i="20"/>
  <c r="FF58" i="20"/>
  <c r="FG58" i="20"/>
  <c r="FI58" i="20"/>
  <c r="FP58" i="20"/>
  <c r="FJ58" i="20"/>
  <c r="FQ58" i="20"/>
  <c r="FK58" i="20"/>
  <c r="FR58" i="20"/>
  <c r="FL58" i="20"/>
  <c r="FS58" i="20"/>
  <c r="FM58" i="20"/>
  <c r="FT58" i="20"/>
  <c r="FN58" i="20"/>
  <c r="FU58" i="20"/>
  <c r="FV58" i="20"/>
  <c r="FW58" i="20"/>
  <c r="EV59" i="20"/>
  <c r="EW59" i="20"/>
  <c r="EX59" i="20"/>
  <c r="FB59" i="20"/>
  <c r="EY59" i="20"/>
  <c r="FC59" i="20"/>
  <c r="EZ59" i="20"/>
  <c r="FA59" i="20"/>
  <c r="FF59" i="20"/>
  <c r="FG59" i="20"/>
  <c r="FI59" i="20"/>
  <c r="FP59" i="20"/>
  <c r="FJ59" i="20"/>
  <c r="FQ59" i="20"/>
  <c r="FK59" i="20"/>
  <c r="FR59" i="20"/>
  <c r="FL59" i="20"/>
  <c r="FS59" i="20"/>
  <c r="FM59" i="20"/>
  <c r="FT59" i="20"/>
  <c r="FN59" i="20"/>
  <c r="FU59" i="20"/>
  <c r="FV59" i="20"/>
  <c r="FW59" i="20"/>
  <c r="EV60" i="20"/>
  <c r="EZ60" i="20"/>
  <c r="EW60" i="20"/>
  <c r="FA60" i="20"/>
  <c r="EX60" i="20"/>
  <c r="FB60" i="20"/>
  <c r="EY60" i="20"/>
  <c r="FC60" i="20"/>
  <c r="FF60" i="20"/>
  <c r="FG60" i="20"/>
  <c r="FI60" i="20"/>
  <c r="FP60" i="20"/>
  <c r="FJ60" i="20"/>
  <c r="FQ60" i="20"/>
  <c r="FK60" i="20"/>
  <c r="FR60" i="20"/>
  <c r="FL60" i="20"/>
  <c r="FS60" i="20"/>
  <c r="FM60" i="20"/>
  <c r="FT60" i="20"/>
  <c r="FN60" i="20"/>
  <c r="FU60" i="20"/>
  <c r="FV60" i="20"/>
  <c r="FW60" i="20"/>
  <c r="EV61" i="20"/>
  <c r="EW61" i="20"/>
  <c r="FA61" i="20"/>
  <c r="EX61" i="20"/>
  <c r="FB61" i="20"/>
  <c r="EY61" i="20"/>
  <c r="FC61" i="20"/>
  <c r="EZ61" i="20"/>
  <c r="FF61" i="20"/>
  <c r="FG61" i="20"/>
  <c r="FI61" i="20"/>
  <c r="FP61" i="20"/>
  <c r="FJ61" i="20"/>
  <c r="FK61" i="20"/>
  <c r="FR61" i="20"/>
  <c r="FL61" i="20"/>
  <c r="FS61" i="20"/>
  <c r="FM61" i="20"/>
  <c r="FT61" i="20"/>
  <c r="FN61" i="20"/>
  <c r="FU61" i="20"/>
  <c r="FQ61" i="20"/>
  <c r="FV61" i="20"/>
  <c r="FW61" i="20"/>
  <c r="EV62" i="20"/>
  <c r="EW62" i="20"/>
  <c r="FA62" i="20"/>
  <c r="EX62" i="20"/>
  <c r="FB62" i="20"/>
  <c r="EY62" i="20"/>
  <c r="FC62" i="20"/>
  <c r="EZ62" i="20"/>
  <c r="FF62" i="20"/>
  <c r="FG62" i="20"/>
  <c r="FI62" i="20"/>
  <c r="FP62" i="20"/>
  <c r="FJ62" i="20"/>
  <c r="FQ62" i="20"/>
  <c r="FK62" i="20"/>
  <c r="FR62" i="20"/>
  <c r="FL62" i="20"/>
  <c r="FS62" i="20"/>
  <c r="FM62" i="20"/>
  <c r="FT62" i="20"/>
  <c r="FN62" i="20"/>
  <c r="FU62" i="20"/>
  <c r="FV62" i="20"/>
  <c r="FW62" i="20"/>
  <c r="EV63" i="20"/>
  <c r="EW63" i="20"/>
  <c r="EX63" i="20"/>
  <c r="FB63" i="20"/>
  <c r="EY63" i="20"/>
  <c r="FC63" i="20"/>
  <c r="EZ63" i="20"/>
  <c r="FA63" i="20"/>
  <c r="FF63" i="20"/>
  <c r="FG63" i="20"/>
  <c r="FI63" i="20"/>
  <c r="FP63" i="20"/>
  <c r="FJ63" i="20"/>
  <c r="FQ63" i="20"/>
  <c r="FK63" i="20"/>
  <c r="FR63" i="20"/>
  <c r="FL63" i="20"/>
  <c r="FS63" i="20"/>
  <c r="FM63" i="20"/>
  <c r="FT63" i="20"/>
  <c r="FN63" i="20"/>
  <c r="FU63" i="20"/>
  <c r="FV63" i="20"/>
  <c r="FW63" i="20"/>
  <c r="EV64" i="20"/>
  <c r="EW64" i="20"/>
  <c r="FA64" i="20"/>
  <c r="EX64" i="20"/>
  <c r="FB64" i="20"/>
  <c r="EY64" i="20"/>
  <c r="FC64" i="20"/>
  <c r="EZ64" i="20"/>
  <c r="FF64" i="20"/>
  <c r="FG64" i="20"/>
  <c r="FI64" i="20"/>
  <c r="FP64" i="20"/>
  <c r="FJ64" i="20"/>
  <c r="FQ64" i="20"/>
  <c r="FK64" i="20"/>
  <c r="FR64" i="20"/>
  <c r="FL64" i="20"/>
  <c r="FS64" i="20"/>
  <c r="FM64" i="20"/>
  <c r="FT64" i="20"/>
  <c r="FN64" i="20"/>
  <c r="FU64" i="20"/>
  <c r="FV64" i="20"/>
  <c r="BR64" i="20"/>
  <c r="BR65" i="20"/>
  <c r="BT65" i="20"/>
  <c r="FW64" i="20"/>
  <c r="EV65" i="20"/>
  <c r="EW65" i="20"/>
  <c r="FA65" i="20"/>
  <c r="EX65" i="20"/>
  <c r="FB65" i="20"/>
  <c r="EY65" i="20"/>
  <c r="FC65" i="20"/>
  <c r="EZ65" i="20"/>
  <c r="FF65" i="20"/>
  <c r="FG65" i="20"/>
  <c r="FI65" i="20"/>
  <c r="FP65" i="20"/>
  <c r="FJ65" i="20"/>
  <c r="FQ65" i="20"/>
  <c r="FK65" i="20"/>
  <c r="FR65" i="20"/>
  <c r="FL65" i="20"/>
  <c r="FS65" i="20"/>
  <c r="FM65" i="20"/>
  <c r="FT65" i="20"/>
  <c r="FN65" i="20"/>
  <c r="FU65" i="20"/>
  <c r="FV65" i="20"/>
  <c r="BZ65" i="20"/>
  <c r="FW65" i="20"/>
  <c r="EV66" i="20"/>
  <c r="EZ66" i="20"/>
  <c r="EW66" i="20"/>
  <c r="FA66" i="20"/>
  <c r="EX66" i="20"/>
  <c r="EY66" i="20"/>
  <c r="FC66" i="20"/>
  <c r="FB66" i="20"/>
  <c r="FF66" i="20"/>
  <c r="FG66" i="20"/>
  <c r="FI66" i="20"/>
  <c r="FP66" i="20"/>
  <c r="FJ66" i="20"/>
  <c r="FQ66" i="20"/>
  <c r="FK66" i="20"/>
  <c r="FR66" i="20"/>
  <c r="FL66" i="20"/>
  <c r="FS66" i="20"/>
  <c r="FM66" i="20"/>
  <c r="FT66" i="20"/>
  <c r="FN66" i="20"/>
  <c r="FU66" i="20"/>
  <c r="FV66" i="20"/>
  <c r="BQ66" i="20"/>
  <c r="FW66" i="20"/>
  <c r="EV67" i="20"/>
  <c r="EW67" i="20"/>
  <c r="FA67" i="20"/>
  <c r="EX67" i="20"/>
  <c r="FB67" i="20"/>
  <c r="EY67" i="20"/>
  <c r="FC67" i="20"/>
  <c r="EZ67" i="20"/>
  <c r="FF67" i="20"/>
  <c r="FG67" i="20"/>
  <c r="FI67" i="20"/>
  <c r="FP67" i="20"/>
  <c r="FJ67" i="20"/>
  <c r="FQ67" i="20"/>
  <c r="FK67" i="20"/>
  <c r="FR67" i="20"/>
  <c r="FL67" i="20"/>
  <c r="FS67" i="20"/>
  <c r="FM67" i="20"/>
  <c r="FT67" i="20"/>
  <c r="FN67" i="20"/>
  <c r="FU67" i="20"/>
  <c r="FV67" i="20"/>
  <c r="BZ67" i="20"/>
  <c r="BZ68" i="20"/>
  <c r="BZ69" i="20"/>
  <c r="BZ70" i="20"/>
  <c r="BZ71" i="20"/>
  <c r="BZ72" i="20"/>
  <c r="BZ73" i="20"/>
  <c r="BZ74" i="20"/>
  <c r="BZ75" i="20"/>
  <c r="BZ76" i="20"/>
  <c r="BZ77" i="20"/>
  <c r="BZ78" i="20"/>
  <c r="FW67" i="20"/>
  <c r="EV68" i="20"/>
  <c r="EZ68" i="20"/>
  <c r="EW68" i="20"/>
  <c r="FA68" i="20"/>
  <c r="EX68" i="20"/>
  <c r="FB68" i="20"/>
  <c r="EY68" i="20"/>
  <c r="FC68" i="20"/>
  <c r="FF68" i="20"/>
  <c r="FG68" i="20"/>
  <c r="FI68" i="20"/>
  <c r="FP68" i="20"/>
  <c r="FJ68" i="20"/>
  <c r="FQ68" i="20"/>
  <c r="FK68" i="20"/>
  <c r="FR68" i="20"/>
  <c r="FL68" i="20"/>
  <c r="FS68" i="20"/>
  <c r="FM68" i="20"/>
  <c r="FT68" i="20"/>
  <c r="FN68" i="20"/>
  <c r="FU68" i="20"/>
  <c r="FV68" i="20"/>
  <c r="BX68" i="20"/>
  <c r="FW68" i="20"/>
  <c r="EV69" i="20"/>
  <c r="EZ69" i="20"/>
  <c r="EW69" i="20"/>
  <c r="EX69" i="20"/>
  <c r="FB69" i="20"/>
  <c r="EY69" i="20"/>
  <c r="FC69" i="20"/>
  <c r="FA69" i="20"/>
  <c r="FF69" i="20"/>
  <c r="FG69" i="20"/>
  <c r="FI69" i="20"/>
  <c r="FP69" i="20"/>
  <c r="FJ69" i="20"/>
  <c r="FQ69" i="20"/>
  <c r="FK69" i="20"/>
  <c r="FR69" i="20"/>
  <c r="FL69" i="20"/>
  <c r="FS69" i="20"/>
  <c r="FM69" i="20"/>
  <c r="FT69" i="20"/>
  <c r="FN69" i="20"/>
  <c r="FU69" i="20"/>
  <c r="FV69" i="20"/>
  <c r="BX69" i="20"/>
  <c r="BX70" i="20"/>
  <c r="BX71" i="20"/>
  <c r="BX72" i="20"/>
  <c r="BX73" i="20"/>
  <c r="BX74" i="20"/>
  <c r="BX75" i="20"/>
  <c r="BX76" i="20"/>
  <c r="BX77" i="20"/>
  <c r="BX78" i="20"/>
  <c r="FW69" i="20"/>
  <c r="BS70" i="20"/>
  <c r="EV70" i="20"/>
  <c r="EW70" i="20"/>
  <c r="FA70" i="20"/>
  <c r="EX70" i="20"/>
  <c r="FB70" i="20"/>
  <c r="EY70" i="20"/>
  <c r="FC70" i="20"/>
  <c r="EZ70" i="20"/>
  <c r="FF70" i="20"/>
  <c r="FG70" i="20"/>
  <c r="FI70" i="20"/>
  <c r="FP70" i="20"/>
  <c r="FJ70" i="20"/>
  <c r="FQ70" i="20"/>
  <c r="FK70" i="20"/>
  <c r="FR70" i="20"/>
  <c r="FL70" i="20"/>
  <c r="FS70" i="20"/>
  <c r="FM70" i="20"/>
  <c r="FT70" i="20"/>
  <c r="FN70" i="20"/>
  <c r="FU70" i="20"/>
  <c r="FV70" i="20"/>
  <c r="FW70" i="20"/>
  <c r="EV71" i="20"/>
  <c r="EZ71" i="20"/>
  <c r="EW71" i="20"/>
  <c r="FA71" i="20"/>
  <c r="EX71" i="20"/>
  <c r="FB71" i="20"/>
  <c r="EY71" i="20"/>
  <c r="FC71" i="20"/>
  <c r="FF71" i="20"/>
  <c r="FG71" i="20"/>
  <c r="FI71" i="20"/>
  <c r="FP71" i="20"/>
  <c r="FJ71" i="20"/>
  <c r="FQ71" i="20"/>
  <c r="FK71" i="20"/>
  <c r="FR71" i="20"/>
  <c r="FL71" i="20"/>
  <c r="FS71" i="20"/>
  <c r="FM71" i="20"/>
  <c r="FT71" i="20"/>
  <c r="FN71" i="20"/>
  <c r="FU71" i="20"/>
  <c r="FV71" i="20"/>
  <c r="FW71" i="20"/>
  <c r="EV72" i="20"/>
  <c r="EZ72" i="20"/>
  <c r="EW72" i="20"/>
  <c r="FA72" i="20"/>
  <c r="EX72" i="20"/>
  <c r="FB72" i="20"/>
  <c r="EY72" i="20"/>
  <c r="FC72" i="20"/>
  <c r="FF72" i="20"/>
  <c r="FG72" i="20"/>
  <c r="FI72" i="20"/>
  <c r="FP72" i="20"/>
  <c r="FJ72" i="20"/>
  <c r="FQ72" i="20"/>
  <c r="FK72" i="20"/>
  <c r="FR72" i="20"/>
  <c r="FL72" i="20"/>
  <c r="FM72" i="20"/>
  <c r="FT72" i="20"/>
  <c r="FN72" i="20"/>
  <c r="FU72" i="20"/>
  <c r="FS72" i="20"/>
  <c r="FV72" i="20"/>
  <c r="FW72" i="20"/>
  <c r="EV73" i="20"/>
  <c r="EW73" i="20"/>
  <c r="EX73" i="20"/>
  <c r="FB73" i="20"/>
  <c r="EY73" i="20"/>
  <c r="FC73" i="20"/>
  <c r="EZ73" i="20"/>
  <c r="FA73" i="20"/>
  <c r="FF73" i="20"/>
  <c r="FG73" i="20"/>
  <c r="FI73" i="20"/>
  <c r="FP73" i="20"/>
  <c r="FJ73" i="20"/>
  <c r="FQ73" i="20"/>
  <c r="FK73" i="20"/>
  <c r="FR73" i="20"/>
  <c r="FL73" i="20"/>
  <c r="FS73" i="20"/>
  <c r="FM73" i="20"/>
  <c r="FT73" i="20"/>
  <c r="FN73" i="20"/>
  <c r="FU73" i="20"/>
  <c r="FV73" i="20"/>
  <c r="FW73" i="20"/>
  <c r="EV74" i="20"/>
  <c r="EZ74" i="20"/>
  <c r="EW74" i="20"/>
  <c r="FA74" i="20"/>
  <c r="EX74" i="20"/>
  <c r="FB74" i="20"/>
  <c r="EY74" i="20"/>
  <c r="FC74" i="20"/>
  <c r="FF74" i="20"/>
  <c r="FG74" i="20"/>
  <c r="FI74" i="20"/>
  <c r="FP74" i="20"/>
  <c r="FJ74" i="20"/>
  <c r="FQ74" i="20"/>
  <c r="FK74" i="20"/>
  <c r="FR74" i="20"/>
  <c r="FL74" i="20"/>
  <c r="FS74" i="20"/>
  <c r="FM74" i="20"/>
  <c r="FT74" i="20"/>
  <c r="FN74" i="20"/>
  <c r="FU74" i="20"/>
  <c r="FV74" i="20"/>
  <c r="FW74" i="20"/>
  <c r="EV75" i="20"/>
  <c r="EZ75" i="20"/>
  <c r="EW75" i="20"/>
  <c r="FA75" i="20"/>
  <c r="EX75" i="20"/>
  <c r="FB75" i="20"/>
  <c r="EY75" i="20"/>
  <c r="FC75" i="20"/>
  <c r="FF75" i="20"/>
  <c r="FG75" i="20"/>
  <c r="FI75" i="20"/>
  <c r="FP75" i="20"/>
  <c r="FJ75" i="20"/>
  <c r="FQ75" i="20"/>
  <c r="FK75" i="20"/>
  <c r="FR75" i="20"/>
  <c r="FL75" i="20"/>
  <c r="FS75" i="20"/>
  <c r="FM75" i="20"/>
  <c r="FT75" i="20"/>
  <c r="FN75" i="20"/>
  <c r="FU75" i="20"/>
  <c r="FV75" i="20"/>
  <c r="FW75" i="20"/>
  <c r="EV76" i="20"/>
  <c r="EZ76" i="20"/>
  <c r="EW76" i="20"/>
  <c r="FA76" i="20"/>
  <c r="EX76" i="20"/>
  <c r="FB76" i="20"/>
  <c r="EY76" i="20"/>
  <c r="FC76" i="20"/>
  <c r="FF76" i="20"/>
  <c r="FG76" i="20"/>
  <c r="FI76" i="20"/>
  <c r="FP76" i="20"/>
  <c r="FJ76" i="20"/>
  <c r="FQ76" i="20"/>
  <c r="FK76" i="20"/>
  <c r="FR76" i="20"/>
  <c r="FL76" i="20"/>
  <c r="FS76" i="20"/>
  <c r="FM76" i="20"/>
  <c r="FT76" i="20"/>
  <c r="FN76" i="20"/>
  <c r="FU76" i="20"/>
  <c r="FV76" i="20"/>
  <c r="FW76" i="20"/>
  <c r="EV77" i="20"/>
  <c r="EZ77" i="20"/>
  <c r="EW77" i="20"/>
  <c r="FA77" i="20"/>
  <c r="EX77" i="20"/>
  <c r="FB77" i="20"/>
  <c r="EY77" i="20"/>
  <c r="FC77" i="20"/>
  <c r="FF77" i="20"/>
  <c r="FG77" i="20"/>
  <c r="FI77" i="20"/>
  <c r="FP77" i="20"/>
  <c r="FJ77" i="20"/>
  <c r="FQ77" i="20"/>
  <c r="FK77" i="20"/>
  <c r="FR77" i="20"/>
  <c r="FL77" i="20"/>
  <c r="FS77" i="20"/>
  <c r="FM77" i="20"/>
  <c r="FT77" i="20"/>
  <c r="FN77" i="20"/>
  <c r="FU77" i="20"/>
  <c r="FV77" i="20"/>
  <c r="FW77" i="20"/>
  <c r="EV78" i="20"/>
  <c r="EW78" i="20"/>
  <c r="EX78" i="20"/>
  <c r="FB78" i="20"/>
  <c r="EY78" i="20"/>
  <c r="EZ78" i="20"/>
  <c r="FA78" i="20"/>
  <c r="FC78" i="20"/>
  <c r="FF78" i="20"/>
  <c r="FG78" i="20"/>
  <c r="FI78" i="20"/>
  <c r="FP78" i="20"/>
  <c r="FJ78" i="20"/>
  <c r="FQ78" i="20"/>
  <c r="FK78" i="20"/>
  <c r="FR78" i="20"/>
  <c r="FL78" i="20"/>
  <c r="FS78" i="20"/>
  <c r="FM78" i="20"/>
  <c r="FT78" i="20"/>
  <c r="FN78" i="20"/>
  <c r="FU78" i="20"/>
  <c r="FV78" i="20"/>
  <c r="FW78" i="20"/>
  <c r="EV79" i="20"/>
  <c r="EW79" i="20"/>
  <c r="FA79" i="20"/>
  <c r="EX79" i="20"/>
  <c r="EY79" i="20"/>
  <c r="FC79" i="20"/>
  <c r="EZ79" i="20"/>
  <c r="FB79" i="20"/>
  <c r="FF79" i="20"/>
  <c r="FG79" i="20"/>
  <c r="FI79" i="20"/>
  <c r="FP79" i="20"/>
  <c r="FJ79" i="20"/>
  <c r="FQ79" i="20"/>
  <c r="FK79" i="20"/>
  <c r="FR79" i="20"/>
  <c r="FL79" i="20"/>
  <c r="FS79" i="20"/>
  <c r="FM79" i="20"/>
  <c r="FT79" i="20"/>
  <c r="FN79" i="20"/>
  <c r="FU79" i="20"/>
  <c r="FV79" i="20"/>
  <c r="BS80" i="20"/>
  <c r="BS81" i="20"/>
  <c r="BR84" i="20"/>
  <c r="BQ79" i="20"/>
  <c r="FW79" i="20"/>
  <c r="EV80" i="20"/>
  <c r="EZ80" i="20"/>
  <c r="EW80" i="20"/>
  <c r="EX80" i="20"/>
  <c r="FB80" i="20"/>
  <c r="EY80" i="20"/>
  <c r="FC80" i="20"/>
  <c r="FA80" i="20"/>
  <c r="FF80" i="20"/>
  <c r="FG80" i="20"/>
  <c r="FI80" i="20"/>
  <c r="FP80" i="20"/>
  <c r="FJ80" i="20"/>
  <c r="FQ80" i="20"/>
  <c r="FK80" i="20"/>
  <c r="FR80" i="20"/>
  <c r="FL80" i="20"/>
  <c r="FS80" i="20"/>
  <c r="FM80" i="20"/>
  <c r="FT80" i="20"/>
  <c r="FN80" i="20"/>
  <c r="FU80" i="20"/>
  <c r="FV80" i="20"/>
  <c r="BV80" i="20"/>
  <c r="BQ80" i="20"/>
  <c r="FW80" i="20"/>
  <c r="EV81" i="20"/>
  <c r="EW81" i="20"/>
  <c r="FA81" i="20"/>
  <c r="EX81" i="20"/>
  <c r="FB81" i="20"/>
  <c r="EY81" i="20"/>
  <c r="FC81" i="20"/>
  <c r="EZ81" i="20"/>
  <c r="FF81" i="20"/>
  <c r="FG81" i="20"/>
  <c r="FI81" i="20"/>
  <c r="FP81" i="20"/>
  <c r="FJ81" i="20"/>
  <c r="FQ81" i="20"/>
  <c r="FK81" i="20"/>
  <c r="FR81" i="20"/>
  <c r="FL81" i="20"/>
  <c r="FS81" i="20"/>
  <c r="FM81" i="20"/>
  <c r="FT81" i="20"/>
  <c r="FN81" i="20"/>
  <c r="FU81" i="20"/>
  <c r="FV81" i="20"/>
  <c r="BV81" i="20"/>
  <c r="FW81" i="20"/>
  <c r="EV82" i="20"/>
  <c r="EZ82" i="20"/>
  <c r="EW82" i="20"/>
  <c r="EX82" i="20"/>
  <c r="FB82" i="20"/>
  <c r="EY82" i="20"/>
  <c r="FC82" i="20"/>
  <c r="FA82" i="20"/>
  <c r="FF82" i="20"/>
  <c r="FG82" i="20"/>
  <c r="FI82" i="20"/>
  <c r="FP82" i="20"/>
  <c r="FJ82" i="20"/>
  <c r="FQ82" i="20"/>
  <c r="FK82" i="20"/>
  <c r="FR82" i="20"/>
  <c r="FL82" i="20"/>
  <c r="FM82" i="20"/>
  <c r="FT82" i="20"/>
  <c r="FN82" i="20"/>
  <c r="FU82" i="20"/>
  <c r="FS82" i="20"/>
  <c r="FV82" i="20"/>
  <c r="BX82" i="20"/>
  <c r="FW82" i="20"/>
  <c r="EV83" i="20"/>
  <c r="EW83" i="20"/>
  <c r="EX83" i="20"/>
  <c r="FB83" i="20"/>
  <c r="EY83" i="20"/>
  <c r="FC83" i="20"/>
  <c r="EZ83" i="20"/>
  <c r="FA83" i="20"/>
  <c r="FF83" i="20"/>
  <c r="FG83" i="20"/>
  <c r="FI83" i="20"/>
  <c r="FP83" i="20"/>
  <c r="FJ83" i="20"/>
  <c r="FQ83" i="20"/>
  <c r="FK83" i="20"/>
  <c r="FR83" i="20"/>
  <c r="FL83" i="20"/>
  <c r="FS83" i="20"/>
  <c r="FM83" i="20"/>
  <c r="FT83" i="20"/>
  <c r="FN83" i="20"/>
  <c r="FU83" i="20"/>
  <c r="FV83" i="20"/>
  <c r="BX83" i="20"/>
  <c r="FW83" i="20"/>
  <c r="EV84" i="20"/>
  <c r="EZ84" i="20"/>
  <c r="EW84" i="20"/>
  <c r="EX84" i="20"/>
  <c r="FB84" i="20"/>
  <c r="EY84" i="20"/>
  <c r="FC84" i="20"/>
  <c r="FA84" i="20"/>
  <c r="FF84" i="20"/>
  <c r="FG84" i="20"/>
  <c r="FI84" i="20"/>
  <c r="FP84" i="20"/>
  <c r="FJ84" i="20"/>
  <c r="FQ84" i="20"/>
  <c r="FK84" i="20"/>
  <c r="FR84" i="20"/>
  <c r="FL84" i="20"/>
  <c r="FS84" i="20"/>
  <c r="FM84" i="20"/>
  <c r="FT84" i="20"/>
  <c r="FN84" i="20"/>
  <c r="FU84" i="20"/>
  <c r="FV84" i="20"/>
  <c r="BX84" i="20"/>
  <c r="BX85" i="20"/>
  <c r="BX86" i="20"/>
  <c r="BX87" i="20"/>
  <c r="BX88" i="20"/>
  <c r="BX89" i="20"/>
  <c r="BX90" i="20"/>
  <c r="BX91" i="20"/>
  <c r="BX92" i="20"/>
  <c r="BX93" i="20"/>
  <c r="FW84" i="20"/>
  <c r="EV85" i="20"/>
  <c r="EW85" i="20"/>
  <c r="EX85" i="20"/>
  <c r="EY85" i="20"/>
  <c r="EZ85" i="20"/>
  <c r="FA85" i="20"/>
  <c r="FB85" i="20"/>
  <c r="FC85" i="20"/>
  <c r="FF85" i="20"/>
  <c r="FG85" i="20"/>
  <c r="FI85" i="20"/>
  <c r="FP85" i="20"/>
  <c r="FJ85" i="20"/>
  <c r="FQ85" i="20"/>
  <c r="FK85" i="20"/>
  <c r="FR85" i="20"/>
  <c r="FL85" i="20"/>
  <c r="FS85" i="20"/>
  <c r="FM85" i="20"/>
  <c r="FN85" i="20"/>
  <c r="FU85" i="20"/>
  <c r="FT85" i="20"/>
  <c r="FV85" i="20"/>
  <c r="FW85" i="20"/>
  <c r="EV86" i="20"/>
  <c r="EW86" i="20"/>
  <c r="FA86" i="20"/>
  <c r="EX86" i="20"/>
  <c r="FB86" i="20"/>
  <c r="EY86" i="20"/>
  <c r="EZ86" i="20"/>
  <c r="FC86" i="20"/>
  <c r="FF86" i="20"/>
  <c r="FG86" i="20"/>
  <c r="FI86" i="20"/>
  <c r="FP86" i="20"/>
  <c r="FJ86" i="20"/>
  <c r="FQ86" i="20"/>
  <c r="FK86" i="20"/>
  <c r="FL86" i="20"/>
  <c r="FS86" i="20"/>
  <c r="FM86" i="20"/>
  <c r="FT86" i="20"/>
  <c r="FN86" i="20"/>
  <c r="FU86" i="20"/>
  <c r="FR86" i="20"/>
  <c r="FV86" i="20"/>
  <c r="FW86" i="20"/>
  <c r="EV87" i="20"/>
  <c r="EZ87" i="20"/>
  <c r="EW87" i="20"/>
  <c r="FA87" i="20"/>
  <c r="EX87" i="20"/>
  <c r="FB87" i="20"/>
  <c r="EY87" i="20"/>
  <c r="FC87" i="20"/>
  <c r="FF87" i="20"/>
  <c r="FG87" i="20"/>
  <c r="FI87" i="20"/>
  <c r="FP87" i="20"/>
  <c r="FJ87" i="20"/>
  <c r="FQ87" i="20"/>
  <c r="FK87" i="20"/>
  <c r="FR87" i="20"/>
  <c r="FL87" i="20"/>
  <c r="FS87" i="20"/>
  <c r="FM87" i="20"/>
  <c r="FT87" i="20"/>
  <c r="FN87" i="20"/>
  <c r="FU87" i="20"/>
  <c r="FV87" i="20"/>
  <c r="FW87" i="20"/>
  <c r="EV88" i="20"/>
  <c r="EZ88" i="20"/>
  <c r="EW88" i="20"/>
  <c r="EX88" i="20"/>
  <c r="FB88" i="20"/>
  <c r="EY88" i="20"/>
  <c r="FC88" i="20"/>
  <c r="FA88" i="20"/>
  <c r="FF88" i="20"/>
  <c r="FG88" i="20"/>
  <c r="FI88" i="20"/>
  <c r="FP88" i="20"/>
  <c r="FJ88" i="20"/>
  <c r="FQ88" i="20"/>
  <c r="FK88" i="20"/>
  <c r="FR88" i="20"/>
  <c r="FL88" i="20"/>
  <c r="FS88" i="20"/>
  <c r="FM88" i="20"/>
  <c r="FT88" i="20"/>
  <c r="FN88" i="20"/>
  <c r="FU88" i="20"/>
  <c r="FV88" i="20"/>
  <c r="FW88" i="20"/>
  <c r="BS89" i="20"/>
  <c r="BS90" i="20"/>
  <c r="BS91" i="20"/>
  <c r="BS92" i="20"/>
  <c r="BS93" i="20"/>
  <c r="EV89" i="20"/>
  <c r="EW89" i="20"/>
  <c r="FA89" i="20"/>
  <c r="EX89" i="20"/>
  <c r="FB89" i="20"/>
  <c r="EY89" i="20"/>
  <c r="FC89" i="20"/>
  <c r="EZ89" i="20"/>
  <c r="FF89" i="20"/>
  <c r="FG89" i="20"/>
  <c r="FI89" i="20"/>
  <c r="FP89" i="20"/>
  <c r="FJ89" i="20"/>
  <c r="FK89" i="20"/>
  <c r="FR89" i="20"/>
  <c r="FL89" i="20"/>
  <c r="FS89" i="20"/>
  <c r="FM89" i="20"/>
  <c r="FT89" i="20"/>
  <c r="FN89" i="20"/>
  <c r="FQ89" i="20"/>
  <c r="FU89" i="20"/>
  <c r="FV89" i="20"/>
  <c r="FW89" i="20"/>
  <c r="EV90" i="20"/>
  <c r="EZ90" i="20"/>
  <c r="EW90" i="20"/>
  <c r="FA90" i="20"/>
  <c r="EX90" i="20"/>
  <c r="FB90" i="20"/>
  <c r="EY90" i="20"/>
  <c r="FC90" i="20"/>
  <c r="FF90" i="20"/>
  <c r="FG90" i="20"/>
  <c r="FI90" i="20"/>
  <c r="FP90" i="20"/>
  <c r="FJ90" i="20"/>
  <c r="FQ90" i="20"/>
  <c r="FK90" i="20"/>
  <c r="FR90" i="20"/>
  <c r="FL90" i="20"/>
  <c r="FS90" i="20"/>
  <c r="FM90" i="20"/>
  <c r="FT90" i="20"/>
  <c r="FN90" i="20"/>
  <c r="FU90" i="20"/>
  <c r="FV90" i="20"/>
  <c r="FW90" i="20"/>
  <c r="EV91" i="20"/>
  <c r="EZ91" i="20"/>
  <c r="EW91" i="20"/>
  <c r="FA91" i="20"/>
  <c r="EX91" i="20"/>
  <c r="FB91" i="20"/>
  <c r="EY91" i="20"/>
  <c r="FC91" i="20"/>
  <c r="FF91" i="20"/>
  <c r="FG91" i="20"/>
  <c r="FI91" i="20"/>
  <c r="FP91" i="20"/>
  <c r="FJ91" i="20"/>
  <c r="FQ91" i="20"/>
  <c r="FK91" i="20"/>
  <c r="FR91" i="20"/>
  <c r="FL91" i="20"/>
  <c r="FS91" i="20"/>
  <c r="FM91" i="20"/>
  <c r="FT91" i="20"/>
  <c r="FN91" i="20"/>
  <c r="FU91" i="20"/>
  <c r="FV91" i="20"/>
  <c r="FW91" i="20"/>
  <c r="EV92" i="20"/>
  <c r="EZ92" i="20"/>
  <c r="EW92" i="20"/>
  <c r="FA92" i="20"/>
  <c r="EX92" i="20"/>
  <c r="FB92" i="20"/>
  <c r="EY92" i="20"/>
  <c r="FC92" i="20"/>
  <c r="FF92" i="20"/>
  <c r="FG92" i="20"/>
  <c r="FI92" i="20"/>
  <c r="FP92" i="20"/>
  <c r="FJ92" i="20"/>
  <c r="FQ92" i="20"/>
  <c r="FK92" i="20"/>
  <c r="FR92" i="20"/>
  <c r="FL92" i="20"/>
  <c r="FS92" i="20"/>
  <c r="FM92" i="20"/>
  <c r="FT92" i="20"/>
  <c r="FN92" i="20"/>
  <c r="FU92" i="20"/>
  <c r="FV92" i="20"/>
  <c r="FW92" i="20"/>
  <c r="EV93" i="20"/>
  <c r="EZ93" i="20"/>
  <c r="EW93" i="20"/>
  <c r="FA93" i="20"/>
  <c r="EX93" i="20"/>
  <c r="FB93" i="20"/>
  <c r="EY93" i="20"/>
  <c r="FC93" i="20"/>
  <c r="FF93" i="20"/>
  <c r="FG93" i="20"/>
  <c r="FI93" i="20"/>
  <c r="FP93" i="20"/>
  <c r="FJ93" i="20"/>
  <c r="FQ93" i="20"/>
  <c r="FK93" i="20"/>
  <c r="FR93" i="20"/>
  <c r="FL93" i="20"/>
  <c r="FS93" i="20"/>
  <c r="FM93" i="20"/>
  <c r="FT93" i="20"/>
  <c r="FN93" i="20"/>
  <c r="FU93" i="20"/>
  <c r="FV93" i="20"/>
  <c r="FW93" i="20"/>
  <c r="EV94" i="20"/>
  <c r="EW94" i="20"/>
  <c r="EX94" i="20"/>
  <c r="FB94" i="20"/>
  <c r="EY94" i="20"/>
  <c r="FC94" i="20"/>
  <c r="EZ94" i="20"/>
  <c r="FA94" i="20"/>
  <c r="FF94" i="20"/>
  <c r="FG94" i="20"/>
  <c r="FI94" i="20"/>
  <c r="FP94" i="20"/>
  <c r="FJ94" i="20"/>
  <c r="FQ94" i="20"/>
  <c r="FK94" i="20"/>
  <c r="FR94" i="20"/>
  <c r="FL94" i="20"/>
  <c r="FS94" i="20"/>
  <c r="FM94" i="20"/>
  <c r="FT94" i="20"/>
  <c r="FN94" i="20"/>
  <c r="FU94" i="20"/>
  <c r="FV94" i="20"/>
  <c r="BR94" i="20"/>
  <c r="FW94" i="20"/>
  <c r="EV95" i="20"/>
  <c r="EZ95" i="20"/>
  <c r="EW95" i="20"/>
  <c r="FA95" i="20"/>
  <c r="EX95" i="20"/>
  <c r="FB95" i="20"/>
  <c r="EY95" i="20"/>
  <c r="FC95" i="20"/>
  <c r="FF95" i="20"/>
  <c r="FG95" i="20"/>
  <c r="FI95" i="20"/>
  <c r="FP95" i="20"/>
  <c r="FJ95" i="20"/>
  <c r="FQ95" i="20"/>
  <c r="FK95" i="20"/>
  <c r="FR95" i="20"/>
  <c r="FL95" i="20"/>
  <c r="FS95" i="20"/>
  <c r="FM95" i="20"/>
  <c r="FT95" i="20"/>
  <c r="FN95" i="20"/>
  <c r="FU95" i="20"/>
  <c r="FV95" i="20"/>
  <c r="BV95" i="20"/>
  <c r="FW95" i="20"/>
  <c r="EV96" i="20"/>
  <c r="EZ96" i="20"/>
  <c r="EW96" i="20"/>
  <c r="FA96" i="20"/>
  <c r="EX96" i="20"/>
  <c r="FB96" i="20"/>
  <c r="EY96" i="20"/>
  <c r="FC96" i="20"/>
  <c r="FF96" i="20"/>
  <c r="FG96" i="20"/>
  <c r="FI96" i="20"/>
  <c r="FP96" i="20"/>
  <c r="FJ96" i="20"/>
  <c r="FQ96" i="20"/>
  <c r="FK96" i="20"/>
  <c r="FR96" i="20"/>
  <c r="FL96" i="20"/>
  <c r="FS96" i="20"/>
  <c r="FM96" i="20"/>
  <c r="FT96" i="20"/>
  <c r="FN96" i="20"/>
  <c r="FU96" i="20"/>
  <c r="FV96" i="20"/>
  <c r="BV96" i="20"/>
  <c r="FW96" i="20"/>
  <c r="EV97" i="20"/>
  <c r="EZ97" i="20"/>
  <c r="EW97" i="20"/>
  <c r="FA97" i="20"/>
  <c r="EX97" i="20"/>
  <c r="FB97" i="20"/>
  <c r="EY97" i="20"/>
  <c r="FC97" i="20"/>
  <c r="FF97" i="20"/>
  <c r="FG97" i="20"/>
  <c r="FI97" i="20"/>
  <c r="FP97" i="20"/>
  <c r="FJ97" i="20"/>
  <c r="FQ97" i="20"/>
  <c r="FK97" i="20"/>
  <c r="FR97" i="20"/>
  <c r="FL97" i="20"/>
  <c r="FS97" i="20"/>
  <c r="FM97" i="20"/>
  <c r="FT97" i="20"/>
  <c r="FN97" i="20"/>
  <c r="FU97" i="20"/>
  <c r="FV97" i="20"/>
  <c r="BV97" i="20"/>
  <c r="BV98" i="20"/>
  <c r="BV99" i="20"/>
  <c r="BV100" i="20"/>
  <c r="BV101" i="20"/>
  <c r="BV102" i="20"/>
  <c r="BV103" i="20"/>
  <c r="BV104" i="20"/>
  <c r="BV105" i="20"/>
  <c r="BV106" i="20"/>
  <c r="BV107" i="20"/>
  <c r="BV108" i="20"/>
  <c r="FW97" i="20"/>
  <c r="EV98" i="20"/>
  <c r="EZ98" i="20"/>
  <c r="EW98" i="20"/>
  <c r="FA98" i="20"/>
  <c r="EX98" i="20"/>
  <c r="FB98" i="20"/>
  <c r="EY98" i="20"/>
  <c r="FC98" i="20"/>
  <c r="FF98" i="20"/>
  <c r="FG98" i="20"/>
  <c r="FI98" i="20"/>
  <c r="FP98" i="20"/>
  <c r="FJ98" i="20"/>
  <c r="FQ98" i="20"/>
  <c r="FK98" i="20"/>
  <c r="FR98" i="20"/>
  <c r="FL98" i="20"/>
  <c r="FS98" i="20"/>
  <c r="FM98" i="20"/>
  <c r="FT98" i="20"/>
  <c r="FN98" i="20"/>
  <c r="FU98" i="20"/>
  <c r="FV98" i="20"/>
  <c r="BX98" i="20"/>
  <c r="FW98" i="20"/>
  <c r="EV99" i="20"/>
  <c r="EW99" i="20"/>
  <c r="FA99" i="20"/>
  <c r="EX99" i="20"/>
  <c r="FB99" i="20"/>
  <c r="EY99" i="20"/>
  <c r="EZ99" i="20"/>
  <c r="FC99" i="20"/>
  <c r="FF99" i="20"/>
  <c r="FG99" i="20"/>
  <c r="FI99" i="20"/>
  <c r="FP99" i="20"/>
  <c r="FJ99" i="20"/>
  <c r="FQ99" i="20"/>
  <c r="FK99" i="20"/>
  <c r="FR99" i="20"/>
  <c r="FL99" i="20"/>
  <c r="FM99" i="20"/>
  <c r="FT99" i="20"/>
  <c r="FN99" i="20"/>
  <c r="FU99" i="20"/>
  <c r="FS99" i="20"/>
  <c r="FV99" i="20"/>
  <c r="BX99" i="20"/>
  <c r="BX100" i="20"/>
  <c r="BX101" i="20"/>
  <c r="BX102" i="20"/>
  <c r="BX103" i="20"/>
  <c r="BX104" i="20"/>
  <c r="BX105" i="20"/>
  <c r="BX106" i="20"/>
  <c r="BX107" i="20"/>
  <c r="BX108" i="20"/>
  <c r="FW99" i="20"/>
  <c r="EV100" i="20"/>
  <c r="EZ100" i="20"/>
  <c r="EW100" i="20"/>
  <c r="EX100" i="20"/>
  <c r="FB100" i="20"/>
  <c r="EY100" i="20"/>
  <c r="FC100" i="20"/>
  <c r="FA100" i="20"/>
  <c r="FF100" i="20"/>
  <c r="FG100" i="20"/>
  <c r="FI100" i="20"/>
  <c r="FP100" i="20"/>
  <c r="FJ100" i="20"/>
  <c r="FQ100" i="20"/>
  <c r="FK100" i="20"/>
  <c r="FR100" i="20"/>
  <c r="FL100" i="20"/>
  <c r="FS100" i="20"/>
  <c r="FM100" i="20"/>
  <c r="FT100" i="20"/>
  <c r="FN100" i="20"/>
  <c r="FU100" i="20"/>
  <c r="FV100" i="20"/>
  <c r="FW100" i="20"/>
  <c r="EV101" i="20"/>
  <c r="EW101" i="20"/>
  <c r="EX101" i="20"/>
  <c r="FB101" i="20"/>
  <c r="EY101" i="20"/>
  <c r="FC101" i="20"/>
  <c r="EZ101" i="20"/>
  <c r="FA101" i="20"/>
  <c r="FF101" i="20"/>
  <c r="FG101" i="20"/>
  <c r="FI101" i="20"/>
  <c r="FP101" i="20"/>
  <c r="FJ101" i="20"/>
  <c r="FQ101" i="20"/>
  <c r="FK101" i="20"/>
  <c r="FR101" i="20"/>
  <c r="FL101" i="20"/>
  <c r="FS101" i="20"/>
  <c r="FM101" i="20"/>
  <c r="FT101" i="20"/>
  <c r="FN101" i="20"/>
  <c r="FU101" i="20"/>
  <c r="FV101" i="20"/>
  <c r="FW101" i="20"/>
  <c r="EV102" i="20"/>
  <c r="EZ102" i="20"/>
  <c r="EW102" i="20"/>
  <c r="FA102" i="20"/>
  <c r="EX102" i="20"/>
  <c r="FB102" i="20"/>
  <c r="EY102" i="20"/>
  <c r="FC102" i="20"/>
  <c r="FF102" i="20"/>
  <c r="FG102" i="20"/>
  <c r="FI102" i="20"/>
  <c r="FP102" i="20"/>
  <c r="FJ102" i="20"/>
  <c r="FQ102" i="20"/>
  <c r="FK102" i="20"/>
  <c r="FR102" i="20"/>
  <c r="FL102" i="20"/>
  <c r="FS102" i="20"/>
  <c r="FM102" i="20"/>
  <c r="FT102" i="20"/>
  <c r="FN102" i="20"/>
  <c r="FU102" i="20"/>
  <c r="FV102" i="20"/>
  <c r="FW102" i="20"/>
  <c r="EV103" i="20"/>
  <c r="EW103" i="20"/>
  <c r="EX103" i="20"/>
  <c r="EY103" i="20"/>
  <c r="FC103" i="20"/>
  <c r="EZ103" i="20"/>
  <c r="FA103" i="20"/>
  <c r="FB103" i="20"/>
  <c r="FF103" i="20"/>
  <c r="FG103" i="20"/>
  <c r="FI103" i="20"/>
  <c r="FP103" i="20"/>
  <c r="FJ103" i="20"/>
  <c r="FQ103" i="20"/>
  <c r="FK103" i="20"/>
  <c r="FR103" i="20"/>
  <c r="FL103" i="20"/>
  <c r="FS103" i="20"/>
  <c r="FM103" i="20"/>
  <c r="FT103" i="20"/>
  <c r="FN103" i="20"/>
  <c r="FU103" i="20"/>
  <c r="FV103" i="20"/>
  <c r="FW103" i="20"/>
  <c r="EV104" i="20"/>
  <c r="EZ104" i="20"/>
  <c r="EW104" i="20"/>
  <c r="FA104" i="20"/>
  <c r="EX104" i="20"/>
  <c r="FB104" i="20"/>
  <c r="EY104" i="20"/>
  <c r="FC104" i="20"/>
  <c r="FF104" i="20"/>
  <c r="FG104" i="20"/>
  <c r="FI104" i="20"/>
  <c r="FP104" i="20"/>
  <c r="FJ104" i="20"/>
  <c r="FQ104" i="20"/>
  <c r="FK104" i="20"/>
  <c r="FR104" i="20"/>
  <c r="FL104" i="20"/>
  <c r="FS104" i="20"/>
  <c r="FM104" i="20"/>
  <c r="FN104" i="20"/>
  <c r="FU104" i="20"/>
  <c r="FT104" i="20"/>
  <c r="FV104" i="20"/>
  <c r="FW104" i="20"/>
  <c r="EV105" i="20"/>
  <c r="EZ105" i="20"/>
  <c r="EW105" i="20"/>
  <c r="FA105" i="20"/>
  <c r="EX105" i="20"/>
  <c r="FB105" i="20"/>
  <c r="EY105" i="20"/>
  <c r="FC105" i="20"/>
  <c r="FF105" i="20"/>
  <c r="FG105" i="20"/>
  <c r="FI105" i="20"/>
  <c r="FP105" i="20"/>
  <c r="FJ105" i="20"/>
  <c r="FK105" i="20"/>
  <c r="FR105" i="20"/>
  <c r="FL105" i="20"/>
  <c r="FS105" i="20"/>
  <c r="FM105" i="20"/>
  <c r="FT105" i="20"/>
  <c r="FN105" i="20"/>
  <c r="FU105" i="20"/>
  <c r="FQ105" i="20"/>
  <c r="FV105" i="20"/>
  <c r="FW105" i="20"/>
  <c r="EV106" i="20"/>
  <c r="EW106" i="20"/>
  <c r="FA106" i="20"/>
  <c r="EX106" i="20"/>
  <c r="EY106" i="20"/>
  <c r="FC106" i="20"/>
  <c r="EZ106" i="20"/>
  <c r="FB106" i="20"/>
  <c r="FF106" i="20"/>
  <c r="FG106" i="20"/>
  <c r="FI106" i="20"/>
  <c r="FP106" i="20"/>
  <c r="FJ106" i="20"/>
  <c r="FQ106" i="20"/>
  <c r="FK106" i="20"/>
  <c r="FR106" i="20"/>
  <c r="FL106" i="20"/>
  <c r="FS106" i="20"/>
  <c r="FM106" i="20"/>
  <c r="FT106" i="20"/>
  <c r="FN106" i="20"/>
  <c r="FU106" i="20"/>
  <c r="FV106" i="20"/>
  <c r="FW106" i="20"/>
  <c r="EV107" i="20"/>
  <c r="EZ107" i="20"/>
  <c r="EW107" i="20"/>
  <c r="FA107" i="20"/>
  <c r="EX107" i="20"/>
  <c r="FB107" i="20"/>
  <c r="EY107" i="20"/>
  <c r="FC107" i="20"/>
  <c r="FF107" i="20"/>
  <c r="FG107" i="20"/>
  <c r="FI107" i="20"/>
  <c r="FP107" i="20"/>
  <c r="FJ107" i="20"/>
  <c r="FQ107" i="20"/>
  <c r="FK107" i="20"/>
  <c r="FR107" i="20"/>
  <c r="FL107" i="20"/>
  <c r="FS107" i="20"/>
  <c r="FM107" i="20"/>
  <c r="FT107" i="20"/>
  <c r="FN107" i="20"/>
  <c r="FU107" i="20"/>
  <c r="FV107" i="20"/>
  <c r="FW107" i="20"/>
  <c r="EV108" i="20"/>
  <c r="EZ108" i="20"/>
  <c r="EW108" i="20"/>
  <c r="FA108" i="20"/>
  <c r="EX108" i="20"/>
  <c r="FB108" i="20"/>
  <c r="EY108" i="20"/>
  <c r="FC108" i="20"/>
  <c r="FF108" i="20"/>
  <c r="FG108" i="20"/>
  <c r="FI108" i="20"/>
  <c r="FP108" i="20"/>
  <c r="FJ108" i="20"/>
  <c r="FQ108" i="20"/>
  <c r="FK108" i="20"/>
  <c r="FR108" i="20"/>
  <c r="FL108" i="20"/>
  <c r="FS108" i="20"/>
  <c r="FM108" i="20"/>
  <c r="FT108" i="20"/>
  <c r="FN108" i="20"/>
  <c r="FU108" i="20"/>
  <c r="FV108" i="20"/>
  <c r="FW108" i="20"/>
  <c r="EV109" i="20"/>
  <c r="EW109" i="20"/>
  <c r="EX109" i="20"/>
  <c r="EY109" i="20"/>
  <c r="EZ109" i="20"/>
  <c r="FA109" i="20"/>
  <c r="FB109" i="20"/>
  <c r="FC109" i="20"/>
  <c r="FF109" i="20"/>
  <c r="FG109" i="20"/>
  <c r="FI109" i="20"/>
  <c r="FP109" i="20"/>
  <c r="FJ109" i="20"/>
  <c r="FQ109" i="20"/>
  <c r="FK109" i="20"/>
  <c r="FR109" i="20"/>
  <c r="FL109" i="20"/>
  <c r="FS109" i="20"/>
  <c r="FM109" i="20"/>
  <c r="FT109" i="20"/>
  <c r="FN109" i="20"/>
  <c r="FU109" i="20"/>
  <c r="FV109" i="20"/>
  <c r="FW109" i="20"/>
  <c r="EV110" i="20"/>
  <c r="EZ110" i="20"/>
  <c r="EW110" i="20"/>
  <c r="FA110" i="20"/>
  <c r="EX110" i="20"/>
  <c r="FB110" i="20"/>
  <c r="EY110" i="20"/>
  <c r="FC110" i="20"/>
  <c r="FF110" i="20"/>
  <c r="FG110" i="20"/>
  <c r="FI110" i="20"/>
  <c r="FP110" i="20"/>
  <c r="FJ110" i="20"/>
  <c r="FQ110" i="20"/>
  <c r="FK110" i="20"/>
  <c r="FR110" i="20"/>
  <c r="FL110" i="20"/>
  <c r="FS110" i="20"/>
  <c r="FM110" i="20"/>
  <c r="FT110" i="20"/>
  <c r="FN110" i="20"/>
  <c r="FU110" i="20"/>
  <c r="FV110" i="20"/>
  <c r="BU110" i="20"/>
  <c r="FW110" i="20"/>
  <c r="EV111" i="20"/>
  <c r="EW111" i="20"/>
  <c r="EX111" i="20"/>
  <c r="EY111" i="20"/>
  <c r="FC111" i="20"/>
  <c r="EZ111" i="20"/>
  <c r="FA111" i="20"/>
  <c r="FB111" i="20"/>
  <c r="FF111" i="20"/>
  <c r="FG111" i="20"/>
  <c r="FI111" i="20"/>
  <c r="FP111" i="20"/>
  <c r="FJ111" i="20"/>
  <c r="FQ111" i="20"/>
  <c r="FK111" i="20"/>
  <c r="FR111" i="20"/>
  <c r="FL111" i="20"/>
  <c r="FS111" i="20"/>
  <c r="FM111" i="20"/>
  <c r="FT111" i="20"/>
  <c r="FN111" i="20"/>
  <c r="FU111" i="20"/>
  <c r="FV111" i="20"/>
  <c r="BQ111" i="20"/>
  <c r="FW111" i="20"/>
  <c r="EV112" i="20"/>
  <c r="EZ112" i="20"/>
  <c r="EW112" i="20"/>
  <c r="FA112" i="20"/>
  <c r="EX112" i="20"/>
  <c r="FB112" i="20"/>
  <c r="EY112" i="20"/>
  <c r="FC112" i="20"/>
  <c r="FF112" i="20"/>
  <c r="FG112" i="20"/>
  <c r="FI112" i="20"/>
  <c r="FP112" i="20"/>
  <c r="FJ112" i="20"/>
  <c r="FQ112" i="20"/>
  <c r="FK112" i="20"/>
  <c r="FL112" i="20"/>
  <c r="FM112" i="20"/>
  <c r="FT112" i="20"/>
  <c r="FN112" i="20"/>
  <c r="FU112" i="20"/>
  <c r="FR112" i="20"/>
  <c r="FS112" i="20"/>
  <c r="FV112" i="20"/>
  <c r="BU112" i="20"/>
  <c r="BU113" i="20"/>
  <c r="BU114" i="20"/>
  <c r="BU115" i="20"/>
  <c r="BU116" i="20"/>
  <c r="BU117" i="20"/>
  <c r="BU118" i="20"/>
  <c r="BU119" i="20"/>
  <c r="BU120" i="20"/>
  <c r="BU121" i="20"/>
  <c r="BU122" i="20"/>
  <c r="BU123" i="20"/>
  <c r="FW112" i="20"/>
  <c r="EV113" i="20"/>
  <c r="EW113" i="20"/>
  <c r="EX113" i="20"/>
  <c r="FB113" i="20"/>
  <c r="EY113" i="20"/>
  <c r="FC113" i="20"/>
  <c r="EZ113" i="20"/>
  <c r="FA113" i="20"/>
  <c r="FF113" i="20"/>
  <c r="FG113" i="20"/>
  <c r="FI113" i="20"/>
  <c r="FP113" i="20"/>
  <c r="FJ113" i="20"/>
  <c r="FQ113" i="20"/>
  <c r="FK113" i="20"/>
  <c r="FR113" i="20"/>
  <c r="FL113" i="20"/>
  <c r="FS113" i="20"/>
  <c r="FM113" i="20"/>
  <c r="FT113" i="20"/>
  <c r="FN113" i="20"/>
  <c r="FU113" i="20"/>
  <c r="FV113" i="20"/>
  <c r="BX113" i="20"/>
  <c r="FW113" i="20"/>
  <c r="EV114" i="20"/>
  <c r="EW114" i="20"/>
  <c r="EX114" i="20"/>
  <c r="EY114" i="20"/>
  <c r="EZ114" i="20"/>
  <c r="FA114" i="20"/>
  <c r="FB114" i="20"/>
  <c r="FC114" i="20"/>
  <c r="FF114" i="20"/>
  <c r="FG114" i="20"/>
  <c r="FI114" i="20"/>
  <c r="FP114" i="20"/>
  <c r="FJ114" i="20"/>
  <c r="FQ114" i="20"/>
  <c r="FK114" i="20"/>
  <c r="FR114" i="20"/>
  <c r="FL114" i="20"/>
  <c r="FS114" i="20"/>
  <c r="FM114" i="20"/>
  <c r="FT114" i="20"/>
  <c r="FN114" i="20"/>
  <c r="FU114" i="20"/>
  <c r="FV114" i="20"/>
  <c r="BX114" i="20"/>
  <c r="BX115" i="20"/>
  <c r="BX116" i="20"/>
  <c r="BX117" i="20"/>
  <c r="BX118" i="20"/>
  <c r="BX119" i="20"/>
  <c r="BX120" i="20"/>
  <c r="BX121" i="20"/>
  <c r="BX122" i="20"/>
  <c r="BX123" i="20"/>
  <c r="FW114" i="20"/>
  <c r="EV115" i="20"/>
  <c r="EW115" i="20"/>
  <c r="EX115" i="20"/>
  <c r="FB115" i="20"/>
  <c r="EY115" i="20"/>
  <c r="FC115" i="20"/>
  <c r="EZ115" i="20"/>
  <c r="FA115" i="20"/>
  <c r="FF115" i="20"/>
  <c r="FG115" i="20"/>
  <c r="FI115" i="20"/>
  <c r="FP115" i="20"/>
  <c r="FJ115" i="20"/>
  <c r="FQ115" i="20"/>
  <c r="FK115" i="20"/>
  <c r="FR115" i="20"/>
  <c r="FL115" i="20"/>
  <c r="FS115" i="20"/>
  <c r="FM115" i="20"/>
  <c r="FT115" i="20"/>
  <c r="FN115" i="20"/>
  <c r="FU115" i="20"/>
  <c r="FV115" i="20"/>
  <c r="FW115" i="20"/>
  <c r="EV116" i="20"/>
  <c r="EZ116" i="20"/>
  <c r="EW116" i="20"/>
  <c r="FA116" i="20"/>
  <c r="EX116" i="20"/>
  <c r="EY116" i="20"/>
  <c r="FC116" i="20"/>
  <c r="FB116" i="20"/>
  <c r="FF116" i="20"/>
  <c r="FG116" i="20"/>
  <c r="FI116" i="20"/>
  <c r="FP116" i="20"/>
  <c r="FJ116" i="20"/>
  <c r="FQ116" i="20"/>
  <c r="FK116" i="20"/>
  <c r="FR116" i="20"/>
  <c r="FL116" i="20"/>
  <c r="FS116" i="20"/>
  <c r="FM116" i="20"/>
  <c r="FT116" i="20"/>
  <c r="FN116" i="20"/>
  <c r="FU116" i="20"/>
  <c r="FV116" i="20"/>
  <c r="FW116" i="20"/>
  <c r="EV117" i="20"/>
  <c r="EW117" i="20"/>
  <c r="EX117" i="20"/>
  <c r="EY117" i="20"/>
  <c r="FC117" i="20"/>
  <c r="EZ117" i="20"/>
  <c r="FA117" i="20"/>
  <c r="FB117" i="20"/>
  <c r="FF117" i="20"/>
  <c r="FG117" i="20"/>
  <c r="FI117" i="20"/>
  <c r="FP117" i="20"/>
  <c r="FJ117" i="20"/>
  <c r="FQ117" i="20"/>
  <c r="FK117" i="20"/>
  <c r="FR117" i="20"/>
  <c r="FL117" i="20"/>
  <c r="FS117" i="20"/>
  <c r="FM117" i="20"/>
  <c r="FT117" i="20"/>
  <c r="FN117" i="20"/>
  <c r="FU117" i="20"/>
  <c r="FV117" i="20"/>
  <c r="FW117" i="20"/>
  <c r="EV118" i="20"/>
  <c r="EZ118" i="20"/>
  <c r="EW118" i="20"/>
  <c r="FA118" i="20"/>
  <c r="EX118" i="20"/>
  <c r="FB118" i="20"/>
  <c r="EY118" i="20"/>
  <c r="FC118" i="20"/>
  <c r="FF118" i="20"/>
  <c r="FG118" i="20"/>
  <c r="FI118" i="20"/>
  <c r="FP118" i="20"/>
  <c r="FJ118" i="20"/>
  <c r="FQ118" i="20"/>
  <c r="FK118" i="20"/>
  <c r="FR118" i="20"/>
  <c r="FL118" i="20"/>
  <c r="FS118" i="20"/>
  <c r="FM118" i="20"/>
  <c r="FT118" i="20"/>
  <c r="FN118" i="20"/>
  <c r="FU118" i="20"/>
  <c r="FV118" i="20"/>
  <c r="FW118" i="20"/>
  <c r="BS119" i="20"/>
  <c r="BS120" i="20"/>
  <c r="BS121" i="20"/>
  <c r="BS122" i="20"/>
  <c r="BS123" i="20"/>
  <c r="EV119" i="20"/>
  <c r="EW119" i="20"/>
  <c r="EX119" i="20"/>
  <c r="EY119" i="20"/>
  <c r="FC119" i="20"/>
  <c r="EZ119" i="20"/>
  <c r="FA119" i="20"/>
  <c r="FB119" i="20"/>
  <c r="FF119" i="20"/>
  <c r="FG119" i="20"/>
  <c r="FI119" i="20"/>
  <c r="FP119" i="20"/>
  <c r="FJ119" i="20"/>
  <c r="FQ119" i="20"/>
  <c r="FK119" i="20"/>
  <c r="FR119" i="20"/>
  <c r="FL119" i="20"/>
  <c r="FS119" i="20"/>
  <c r="FM119" i="20"/>
  <c r="FT119" i="20"/>
  <c r="FN119" i="20"/>
  <c r="FU119" i="20"/>
  <c r="FV119" i="20"/>
  <c r="FW119" i="20"/>
  <c r="EV120" i="20"/>
  <c r="EW120" i="20"/>
  <c r="FA120" i="20"/>
  <c r="EX120" i="20"/>
  <c r="FB120" i="20"/>
  <c r="EY120" i="20"/>
  <c r="FC120" i="20"/>
  <c r="EZ120" i="20"/>
  <c r="FF120" i="20"/>
  <c r="FG120" i="20"/>
  <c r="FI120" i="20"/>
  <c r="FP120" i="20"/>
  <c r="FJ120" i="20"/>
  <c r="FQ120" i="20"/>
  <c r="FK120" i="20"/>
  <c r="FR120" i="20"/>
  <c r="FL120" i="20"/>
  <c r="FS120" i="20"/>
  <c r="FM120" i="20"/>
  <c r="FT120" i="20"/>
  <c r="FN120" i="20"/>
  <c r="FU120" i="20"/>
  <c r="FV120" i="20"/>
  <c r="FW120" i="20"/>
  <c r="EV121" i="20"/>
  <c r="EW121" i="20"/>
  <c r="EX121" i="20"/>
  <c r="FB121" i="20"/>
  <c r="EY121" i="20"/>
  <c r="FC121" i="20"/>
  <c r="EZ121" i="20"/>
  <c r="FA121" i="20"/>
  <c r="FF121" i="20"/>
  <c r="FG121" i="20"/>
  <c r="FI121" i="20"/>
  <c r="FP121" i="20"/>
  <c r="FJ121" i="20"/>
  <c r="FK121" i="20"/>
  <c r="FR121" i="20"/>
  <c r="FL121" i="20"/>
  <c r="FS121" i="20"/>
  <c r="FM121" i="20"/>
  <c r="FT121" i="20"/>
  <c r="FN121" i="20"/>
  <c r="FU121" i="20"/>
  <c r="FQ121" i="20"/>
  <c r="FV121" i="20"/>
  <c r="FW121" i="20"/>
  <c r="EV122" i="20"/>
  <c r="EZ122" i="20"/>
  <c r="EW122" i="20"/>
  <c r="FA122" i="20"/>
  <c r="EX122" i="20"/>
  <c r="FB122" i="20"/>
  <c r="EY122" i="20"/>
  <c r="FC122" i="20"/>
  <c r="FF122" i="20"/>
  <c r="FG122" i="20"/>
  <c r="FI122" i="20"/>
  <c r="FP122" i="20"/>
  <c r="FJ122" i="20"/>
  <c r="FQ122" i="20"/>
  <c r="FK122" i="20"/>
  <c r="FR122" i="20"/>
  <c r="FL122" i="20"/>
  <c r="FS122" i="20"/>
  <c r="FM122" i="20"/>
  <c r="FT122" i="20"/>
  <c r="FN122" i="20"/>
  <c r="FU122" i="20"/>
  <c r="FV122" i="20"/>
  <c r="FW122" i="20"/>
  <c r="EV123" i="20"/>
  <c r="EW123" i="20"/>
  <c r="EX123" i="20"/>
  <c r="EY123" i="20"/>
  <c r="EZ123" i="20"/>
  <c r="FA123" i="20"/>
  <c r="FB123" i="20"/>
  <c r="FC123" i="20"/>
  <c r="FF123" i="20"/>
  <c r="FG123" i="20"/>
  <c r="FI123" i="20"/>
  <c r="FP123" i="20"/>
  <c r="FJ123" i="20"/>
  <c r="FQ123" i="20"/>
  <c r="FK123" i="20"/>
  <c r="FR123" i="20"/>
  <c r="FL123" i="20"/>
  <c r="FS123" i="20"/>
  <c r="FM123" i="20"/>
  <c r="FT123" i="20"/>
  <c r="FN123" i="20"/>
  <c r="FU123" i="20"/>
  <c r="FV123" i="20"/>
  <c r="FW123" i="20"/>
  <c r="EV124" i="20"/>
  <c r="EZ124" i="20"/>
  <c r="EW124" i="20"/>
  <c r="FA124" i="20"/>
  <c r="EX124" i="20"/>
  <c r="FB124" i="20"/>
  <c r="EY124" i="20"/>
  <c r="FC124" i="20"/>
  <c r="FF124" i="20"/>
  <c r="FG124" i="20"/>
  <c r="FI124" i="20"/>
  <c r="FP124" i="20"/>
  <c r="FJ124" i="20"/>
  <c r="FQ124" i="20"/>
  <c r="FK124" i="20"/>
  <c r="FR124" i="20"/>
  <c r="FL124" i="20"/>
  <c r="FS124" i="20"/>
  <c r="FM124" i="20"/>
  <c r="FT124" i="20"/>
  <c r="FN124" i="20"/>
  <c r="FU124" i="20"/>
  <c r="FV124" i="20"/>
  <c r="BS125" i="20"/>
  <c r="BS126" i="20"/>
  <c r="BR129" i="20"/>
  <c r="BR132" i="20"/>
  <c r="BR136" i="20"/>
  <c r="FW124" i="20"/>
  <c r="EV125" i="20"/>
  <c r="EZ125" i="20"/>
  <c r="EW125" i="20"/>
  <c r="FA125" i="20"/>
  <c r="EX125" i="20"/>
  <c r="FB125" i="20"/>
  <c r="EY125" i="20"/>
  <c r="FC125" i="20"/>
  <c r="FF125" i="20"/>
  <c r="FG125" i="20"/>
  <c r="FI125" i="20"/>
  <c r="FP125" i="20"/>
  <c r="FJ125" i="20"/>
  <c r="FQ125" i="20"/>
  <c r="FK125" i="20"/>
  <c r="FR125" i="20"/>
  <c r="FL125" i="20"/>
  <c r="FM125" i="20"/>
  <c r="FT125" i="20"/>
  <c r="FN125" i="20"/>
  <c r="FU125" i="20"/>
  <c r="FS125" i="20"/>
  <c r="FV125" i="20"/>
  <c r="BZ125" i="20"/>
  <c r="FW125" i="20"/>
  <c r="EV126" i="20"/>
  <c r="EZ126" i="20"/>
  <c r="EW126" i="20"/>
  <c r="EX126" i="20"/>
  <c r="EY126" i="20"/>
  <c r="FC126" i="20"/>
  <c r="FA126" i="20"/>
  <c r="FB126" i="20"/>
  <c r="FF126" i="20"/>
  <c r="FG126" i="20"/>
  <c r="FI126" i="20"/>
  <c r="FP126" i="20"/>
  <c r="FJ126" i="20"/>
  <c r="FQ126" i="20"/>
  <c r="FK126" i="20"/>
  <c r="FR126" i="20"/>
  <c r="FL126" i="20"/>
  <c r="FS126" i="20"/>
  <c r="FM126" i="20"/>
  <c r="FN126" i="20"/>
  <c r="FU126" i="20"/>
  <c r="FT126" i="20"/>
  <c r="FV126" i="20"/>
  <c r="BU126" i="20"/>
  <c r="FW126" i="20"/>
  <c r="BS127" i="20"/>
  <c r="BS128" i="20"/>
  <c r="EV127" i="20"/>
  <c r="EW127" i="20"/>
  <c r="EX127" i="20"/>
  <c r="EY127" i="20"/>
  <c r="FC127" i="20"/>
  <c r="EZ127" i="20"/>
  <c r="FA127" i="20"/>
  <c r="FB127" i="20"/>
  <c r="FF127" i="20"/>
  <c r="FG127" i="20"/>
  <c r="FI127" i="20"/>
  <c r="FP127" i="20"/>
  <c r="FJ127" i="20"/>
  <c r="FQ127" i="20"/>
  <c r="FK127" i="20"/>
  <c r="FR127" i="20"/>
  <c r="FL127" i="20"/>
  <c r="FS127" i="20"/>
  <c r="FM127" i="20"/>
  <c r="FT127" i="20"/>
  <c r="FN127" i="20"/>
  <c r="FU127" i="20"/>
  <c r="FV127" i="20"/>
  <c r="BX127" i="20"/>
  <c r="FW127" i="20"/>
  <c r="EV128" i="20"/>
  <c r="EW128" i="20"/>
  <c r="FA128" i="20"/>
  <c r="EX128" i="20"/>
  <c r="FB128" i="20"/>
  <c r="EY128" i="20"/>
  <c r="FC128" i="20"/>
  <c r="EZ128" i="20"/>
  <c r="FF128" i="20"/>
  <c r="FG128" i="20"/>
  <c r="FI128" i="20"/>
  <c r="FP128" i="20"/>
  <c r="FJ128" i="20"/>
  <c r="FQ128" i="20"/>
  <c r="FK128" i="20"/>
  <c r="FL128" i="20"/>
  <c r="FS128" i="20"/>
  <c r="FM128" i="20"/>
  <c r="FT128" i="20"/>
  <c r="FN128" i="20"/>
  <c r="FU128" i="20"/>
  <c r="FR128" i="20"/>
  <c r="FV128" i="20"/>
  <c r="BX128" i="20"/>
  <c r="FW128" i="20"/>
  <c r="EV129" i="20"/>
  <c r="EW129" i="20"/>
  <c r="EX129" i="20"/>
  <c r="EY129" i="20"/>
  <c r="FC129" i="20"/>
  <c r="EZ129" i="20"/>
  <c r="FA129" i="20"/>
  <c r="FB129" i="20"/>
  <c r="FF129" i="20"/>
  <c r="FG129" i="20"/>
  <c r="FI129" i="20"/>
  <c r="FP129" i="20"/>
  <c r="FJ129" i="20"/>
  <c r="FQ129" i="20"/>
  <c r="FK129" i="20"/>
  <c r="FR129" i="20"/>
  <c r="FL129" i="20"/>
  <c r="FS129" i="20"/>
  <c r="FM129" i="20"/>
  <c r="FT129" i="20"/>
  <c r="FN129" i="20"/>
  <c r="FU129" i="20"/>
  <c r="FV129" i="20"/>
  <c r="BX129" i="20"/>
  <c r="BX130" i="20"/>
  <c r="FW129" i="20"/>
  <c r="BS130" i="20"/>
  <c r="EV130" i="20"/>
  <c r="EZ130" i="20"/>
  <c r="EW130" i="20"/>
  <c r="FA130" i="20"/>
  <c r="EX130" i="20"/>
  <c r="FB130" i="20"/>
  <c r="EY130" i="20"/>
  <c r="FC130" i="20"/>
  <c r="FF130" i="20"/>
  <c r="FG130" i="20"/>
  <c r="FI130" i="20"/>
  <c r="FP130" i="20"/>
  <c r="FJ130" i="20"/>
  <c r="FQ130" i="20"/>
  <c r="FK130" i="20"/>
  <c r="FR130" i="20"/>
  <c r="FL130" i="20"/>
  <c r="FS130" i="20"/>
  <c r="FM130" i="20"/>
  <c r="FT130" i="20"/>
  <c r="FN130" i="20"/>
  <c r="FU130" i="20"/>
  <c r="FV130" i="20"/>
  <c r="FW130" i="20"/>
  <c r="BX131" i="20"/>
  <c r="BX132" i="20"/>
  <c r="BX133" i="20"/>
  <c r="BX134" i="20"/>
  <c r="BX135" i="20"/>
  <c r="BX136" i="20"/>
  <c r="BX137" i="20"/>
  <c r="BX138" i="20"/>
  <c r="EV131" i="20"/>
  <c r="EZ131" i="20"/>
  <c r="EW131" i="20"/>
  <c r="FA131" i="20"/>
  <c r="EX131" i="20"/>
  <c r="FB131" i="20"/>
  <c r="EY131" i="20"/>
  <c r="FC131" i="20"/>
  <c r="FF131" i="20"/>
  <c r="FG131" i="20"/>
  <c r="FI131" i="20"/>
  <c r="FP131" i="20"/>
  <c r="FJ131" i="20"/>
  <c r="FQ131" i="20"/>
  <c r="FK131" i="20"/>
  <c r="FR131" i="20"/>
  <c r="FL131" i="20"/>
  <c r="FS131" i="20"/>
  <c r="FM131" i="20"/>
  <c r="FT131" i="20"/>
  <c r="FN131" i="20"/>
  <c r="FU131" i="20"/>
  <c r="FV131" i="20"/>
  <c r="FW131" i="20"/>
  <c r="EV132" i="20"/>
  <c r="EZ132" i="20"/>
  <c r="EW132" i="20"/>
  <c r="FA132" i="20"/>
  <c r="EX132" i="20"/>
  <c r="FB132" i="20"/>
  <c r="EY132" i="20"/>
  <c r="FC132" i="20"/>
  <c r="FF132" i="20"/>
  <c r="FG132" i="20"/>
  <c r="FI132" i="20"/>
  <c r="FP132" i="20"/>
  <c r="FJ132" i="20"/>
  <c r="FQ132" i="20"/>
  <c r="FK132" i="20"/>
  <c r="FR132" i="20"/>
  <c r="FL132" i="20"/>
  <c r="FS132" i="20"/>
  <c r="FM132" i="20"/>
  <c r="FT132" i="20"/>
  <c r="FN132" i="20"/>
  <c r="FU132" i="20"/>
  <c r="FV132" i="20"/>
  <c r="FW132" i="20"/>
  <c r="EV133" i="20"/>
  <c r="EW133" i="20"/>
  <c r="FA133" i="20"/>
  <c r="EX133" i="20"/>
  <c r="FB133" i="20"/>
  <c r="EY133" i="20"/>
  <c r="FC133" i="20"/>
  <c r="EZ133" i="20"/>
  <c r="FF133" i="20"/>
  <c r="FG133" i="20"/>
  <c r="FI133" i="20"/>
  <c r="FP133" i="20"/>
  <c r="FJ133" i="20"/>
  <c r="FQ133" i="20"/>
  <c r="FK133" i="20"/>
  <c r="FR133" i="20"/>
  <c r="FL133" i="20"/>
  <c r="FS133" i="20"/>
  <c r="FM133" i="20"/>
  <c r="FT133" i="20"/>
  <c r="FN133" i="20"/>
  <c r="FU133" i="20"/>
  <c r="FV133" i="20"/>
  <c r="FW133" i="20"/>
  <c r="EV134" i="20"/>
  <c r="EZ134" i="20"/>
  <c r="EW134" i="20"/>
  <c r="FA134" i="20"/>
  <c r="EX134" i="20"/>
  <c r="FB134" i="20"/>
  <c r="EY134" i="20"/>
  <c r="FC134" i="20"/>
  <c r="FF134" i="20"/>
  <c r="FG134" i="20"/>
  <c r="FI134" i="20"/>
  <c r="FP134" i="20"/>
  <c r="FJ134" i="20"/>
  <c r="FQ134" i="20"/>
  <c r="FK134" i="20"/>
  <c r="FR134" i="20"/>
  <c r="FL134" i="20"/>
  <c r="FS134" i="20"/>
  <c r="FM134" i="20"/>
  <c r="FT134" i="20"/>
  <c r="FN134" i="20"/>
  <c r="FU134" i="20"/>
  <c r="FV134" i="20"/>
  <c r="FW134" i="20"/>
  <c r="EV135" i="20"/>
  <c r="EW135" i="20"/>
  <c r="EX135" i="20"/>
  <c r="EY135" i="20"/>
  <c r="FC135" i="20"/>
  <c r="EZ135" i="20"/>
  <c r="FA135" i="20"/>
  <c r="FB135" i="20"/>
  <c r="FF135" i="20"/>
  <c r="FG135" i="20"/>
  <c r="FI135" i="20"/>
  <c r="FP135" i="20"/>
  <c r="FJ135" i="20"/>
  <c r="FQ135" i="20"/>
  <c r="FK135" i="20"/>
  <c r="FR135" i="20"/>
  <c r="FL135" i="20"/>
  <c r="FS135" i="20"/>
  <c r="FM135" i="20"/>
  <c r="FT135" i="20"/>
  <c r="FN135" i="20"/>
  <c r="FU135" i="20"/>
  <c r="FV135" i="20"/>
  <c r="FW135" i="20"/>
  <c r="EV136" i="20"/>
  <c r="EZ136" i="20"/>
  <c r="EW136" i="20"/>
  <c r="FA136" i="20"/>
  <c r="EX136" i="20"/>
  <c r="FB136" i="20"/>
  <c r="EY136" i="20"/>
  <c r="FC136" i="20"/>
  <c r="FF136" i="20"/>
  <c r="FG136" i="20"/>
  <c r="FI136" i="20"/>
  <c r="FP136" i="20"/>
  <c r="FJ136" i="20"/>
  <c r="FQ136" i="20"/>
  <c r="FK136" i="20"/>
  <c r="FR136" i="20"/>
  <c r="FL136" i="20"/>
  <c r="FS136" i="20"/>
  <c r="FM136" i="20"/>
  <c r="FT136" i="20"/>
  <c r="FN136" i="20"/>
  <c r="FU136" i="20"/>
  <c r="FV136" i="20"/>
  <c r="FW136" i="20"/>
  <c r="EV137" i="20"/>
  <c r="EZ137" i="20"/>
  <c r="EW137" i="20"/>
  <c r="FA137" i="20"/>
  <c r="EX137" i="20"/>
  <c r="EY137" i="20"/>
  <c r="FC137" i="20"/>
  <c r="FB137" i="20"/>
  <c r="FF137" i="20"/>
  <c r="FG137" i="20"/>
  <c r="FI137" i="20"/>
  <c r="FP137" i="20"/>
  <c r="FJ137" i="20"/>
  <c r="FQ137" i="20"/>
  <c r="FK137" i="20"/>
  <c r="FR137" i="20"/>
  <c r="FL137" i="20"/>
  <c r="FS137" i="20"/>
  <c r="FM137" i="20"/>
  <c r="FT137" i="20"/>
  <c r="FN137" i="20"/>
  <c r="FU137" i="20"/>
  <c r="FV137" i="20"/>
  <c r="FW137" i="20"/>
  <c r="EV138" i="20"/>
  <c r="EW138" i="20"/>
  <c r="EX138" i="20"/>
  <c r="FB138" i="20"/>
  <c r="EY138" i="20"/>
  <c r="FC138" i="20"/>
  <c r="EZ138" i="20"/>
  <c r="FA138" i="20"/>
  <c r="FF138" i="20"/>
  <c r="FG138" i="20"/>
  <c r="FI138" i="20"/>
  <c r="FP138" i="20"/>
  <c r="FJ138" i="20"/>
  <c r="FQ138" i="20"/>
  <c r="FK138" i="20"/>
  <c r="FR138" i="20"/>
  <c r="FL138" i="20"/>
  <c r="FS138" i="20"/>
  <c r="FM138" i="20"/>
  <c r="FT138" i="20"/>
  <c r="FN138" i="20"/>
  <c r="FU138" i="20"/>
  <c r="FV138" i="20"/>
  <c r="FW138" i="20"/>
  <c r="EV139" i="20"/>
  <c r="EW139" i="20"/>
  <c r="FA139" i="20"/>
  <c r="EX139" i="20"/>
  <c r="FB139" i="20"/>
  <c r="EY139" i="20"/>
  <c r="FC139" i="20"/>
  <c r="EZ139" i="20"/>
  <c r="FF139" i="20"/>
  <c r="FG139" i="20"/>
  <c r="FI139" i="20"/>
  <c r="FP139" i="20"/>
  <c r="FJ139" i="20"/>
  <c r="FQ139" i="20"/>
  <c r="FK139" i="20"/>
  <c r="FR139" i="20"/>
  <c r="FL139" i="20"/>
  <c r="FM139" i="20"/>
  <c r="FT139" i="20"/>
  <c r="FN139" i="20"/>
  <c r="FU139" i="20"/>
  <c r="FS139" i="20"/>
  <c r="FV139" i="20"/>
  <c r="BS149" i="20"/>
  <c r="BS150" i="20"/>
  <c r="BS151" i="20"/>
  <c r="BS152" i="20"/>
  <c r="BS153" i="20"/>
  <c r="FW139" i="20"/>
  <c r="EV140" i="20"/>
  <c r="EW140" i="20"/>
  <c r="EX140" i="20"/>
  <c r="EY140" i="20"/>
  <c r="FC140" i="20"/>
  <c r="EZ140" i="20"/>
  <c r="FA140" i="20"/>
  <c r="FB140" i="20"/>
  <c r="FF140" i="20"/>
  <c r="FG140" i="20"/>
  <c r="FI140" i="20"/>
  <c r="FP140" i="20"/>
  <c r="FJ140" i="20"/>
  <c r="FQ140" i="20"/>
  <c r="FK140" i="20"/>
  <c r="FR140" i="20"/>
  <c r="FL140" i="20"/>
  <c r="FS140" i="20"/>
  <c r="FM140" i="20"/>
  <c r="FT140" i="20"/>
  <c r="FN140" i="20"/>
  <c r="FU140" i="20"/>
  <c r="FV140" i="20"/>
  <c r="BU140" i="20"/>
  <c r="FW140" i="20"/>
  <c r="BR141" i="20"/>
  <c r="BS139" i="20"/>
  <c r="BR143" i="20"/>
  <c r="BR146" i="20"/>
  <c r="BR150" i="20"/>
  <c r="EV141" i="20"/>
  <c r="EZ141" i="20"/>
  <c r="EW141" i="20"/>
  <c r="FA141" i="20"/>
  <c r="EX141" i="20"/>
  <c r="EY141" i="20"/>
  <c r="FC141" i="20"/>
  <c r="FB141" i="20"/>
  <c r="FF141" i="20"/>
  <c r="FG141" i="20"/>
  <c r="FI141" i="20"/>
  <c r="FP141" i="20"/>
  <c r="FJ141" i="20"/>
  <c r="FQ141" i="20"/>
  <c r="FK141" i="20"/>
  <c r="FR141" i="20"/>
  <c r="FL141" i="20"/>
  <c r="FS141" i="20"/>
  <c r="FM141" i="20"/>
  <c r="FT141" i="20"/>
  <c r="FN141" i="20"/>
  <c r="FU141" i="20"/>
  <c r="FV141" i="20"/>
  <c r="BQ141" i="20"/>
  <c r="FW141" i="20"/>
  <c r="EV142" i="20"/>
  <c r="EW142" i="20"/>
  <c r="FA142" i="20"/>
  <c r="EX142" i="20"/>
  <c r="FB142" i="20"/>
  <c r="EY142" i="20"/>
  <c r="FC142" i="20"/>
  <c r="EZ142" i="20"/>
  <c r="FF142" i="20"/>
  <c r="FG142" i="20"/>
  <c r="FI142" i="20"/>
  <c r="FP142" i="20"/>
  <c r="FJ142" i="20"/>
  <c r="FQ142" i="20"/>
  <c r="FK142" i="20"/>
  <c r="FL142" i="20"/>
  <c r="FM142" i="20"/>
  <c r="FT142" i="20"/>
  <c r="FN142" i="20"/>
  <c r="FU142" i="20"/>
  <c r="FR142" i="20"/>
  <c r="FS142" i="20"/>
  <c r="FV142" i="20"/>
  <c r="BU142" i="20"/>
  <c r="BU143" i="20"/>
  <c r="BU144" i="20"/>
  <c r="BU145" i="20"/>
  <c r="BU146" i="20"/>
  <c r="BU147" i="20"/>
  <c r="BU148" i="20"/>
  <c r="BU149" i="20"/>
  <c r="BU150" i="20"/>
  <c r="BU151" i="20"/>
  <c r="BU152" i="20"/>
  <c r="BU153" i="20"/>
  <c r="FW142" i="20"/>
  <c r="EV143" i="20"/>
  <c r="EW143" i="20"/>
  <c r="EX143" i="20"/>
  <c r="EY143" i="20"/>
  <c r="EZ143" i="20"/>
  <c r="FA143" i="20"/>
  <c r="FB143" i="20"/>
  <c r="FC143" i="20"/>
  <c r="FF143" i="20"/>
  <c r="FG143" i="20"/>
  <c r="FI143" i="20"/>
  <c r="FP143" i="20"/>
  <c r="FJ143" i="20"/>
  <c r="FQ143" i="20"/>
  <c r="FK143" i="20"/>
  <c r="FR143" i="20"/>
  <c r="FL143" i="20"/>
  <c r="FS143" i="20"/>
  <c r="FM143" i="20"/>
  <c r="FT143" i="20"/>
  <c r="FN143" i="20"/>
  <c r="FU143" i="20"/>
  <c r="FV143" i="20"/>
  <c r="BX143" i="20"/>
  <c r="FW143" i="20"/>
  <c r="EV144" i="20"/>
  <c r="EZ144" i="20"/>
  <c r="EW144" i="20"/>
  <c r="FA144" i="20"/>
  <c r="EX144" i="20"/>
  <c r="FB144" i="20"/>
  <c r="EY144" i="20"/>
  <c r="FC144" i="20"/>
  <c r="FF144" i="20"/>
  <c r="FG144" i="20"/>
  <c r="FI144" i="20"/>
  <c r="FP144" i="20"/>
  <c r="FJ144" i="20"/>
  <c r="FQ144" i="20"/>
  <c r="FK144" i="20"/>
  <c r="FL144" i="20"/>
  <c r="FS144" i="20"/>
  <c r="FM144" i="20"/>
  <c r="FT144" i="20"/>
  <c r="FN144" i="20"/>
  <c r="FU144" i="20"/>
  <c r="FR144" i="20"/>
  <c r="FV144" i="20"/>
  <c r="BX144" i="20"/>
  <c r="BX145" i="20"/>
  <c r="BX146" i="20"/>
  <c r="BX147" i="20"/>
  <c r="BX148" i="20"/>
  <c r="BX149" i="20"/>
  <c r="BX150" i="20"/>
  <c r="BX151" i="20"/>
  <c r="BX152" i="20"/>
  <c r="BX153" i="20"/>
  <c r="FW144" i="20"/>
  <c r="EV145" i="20"/>
  <c r="EW145" i="20"/>
  <c r="FA145" i="20"/>
  <c r="EX145" i="20"/>
  <c r="FB145" i="20"/>
  <c r="EY145" i="20"/>
  <c r="FC145" i="20"/>
  <c r="EZ145" i="20"/>
  <c r="FF145" i="20"/>
  <c r="FG145" i="20"/>
  <c r="FI145" i="20"/>
  <c r="FP145" i="20"/>
  <c r="FJ145" i="20"/>
  <c r="FQ145" i="20"/>
  <c r="FK145" i="20"/>
  <c r="FR145" i="20"/>
  <c r="FL145" i="20"/>
  <c r="FS145" i="20"/>
  <c r="FM145" i="20"/>
  <c r="FT145" i="20"/>
  <c r="FN145" i="20"/>
  <c r="FU145" i="20"/>
  <c r="FV145" i="20"/>
  <c r="FW145" i="20"/>
  <c r="EV146" i="20"/>
  <c r="EW146" i="20"/>
  <c r="FA146" i="20"/>
  <c r="EX146" i="20"/>
  <c r="FB146" i="20"/>
  <c r="EY146" i="20"/>
  <c r="FC146" i="20"/>
  <c r="EZ146" i="20"/>
  <c r="FF146" i="20"/>
  <c r="FG146" i="20"/>
  <c r="FI146" i="20"/>
  <c r="FP146" i="20"/>
  <c r="FJ146" i="20"/>
  <c r="FQ146" i="20"/>
  <c r="FK146" i="20"/>
  <c r="FR146" i="20"/>
  <c r="FL146" i="20"/>
  <c r="FS146" i="20"/>
  <c r="FM146" i="20"/>
  <c r="FT146" i="20"/>
  <c r="FN146" i="20"/>
  <c r="FU146" i="20"/>
  <c r="FV146" i="20"/>
  <c r="FW146" i="20"/>
  <c r="EV147" i="20"/>
  <c r="EZ147" i="20"/>
  <c r="EW147" i="20"/>
  <c r="FA147" i="20"/>
  <c r="EX147" i="20"/>
  <c r="FB147" i="20"/>
  <c r="EY147" i="20"/>
  <c r="FC147" i="20"/>
  <c r="FF147" i="20"/>
  <c r="FG147" i="20"/>
  <c r="FI147" i="20"/>
  <c r="FP147" i="20"/>
  <c r="FJ147" i="20"/>
  <c r="FQ147" i="20"/>
  <c r="FK147" i="20"/>
  <c r="FR147" i="20"/>
  <c r="FL147" i="20"/>
  <c r="FS147" i="20"/>
  <c r="FM147" i="20"/>
  <c r="FT147" i="20"/>
  <c r="FN147" i="20"/>
  <c r="FU147" i="20"/>
  <c r="FV147" i="20"/>
  <c r="FW147" i="20"/>
  <c r="EV148" i="20"/>
  <c r="EZ148" i="20"/>
  <c r="EW148" i="20"/>
  <c r="FA148" i="20"/>
  <c r="EX148" i="20"/>
  <c r="EY148" i="20"/>
  <c r="FC148" i="20"/>
  <c r="FB148" i="20"/>
  <c r="FF148" i="20"/>
  <c r="FG148" i="20"/>
  <c r="FI148" i="20"/>
  <c r="FP148" i="20"/>
  <c r="FJ148" i="20"/>
  <c r="FQ148" i="20"/>
  <c r="FK148" i="20"/>
  <c r="FR148" i="20"/>
  <c r="FL148" i="20"/>
  <c r="FS148" i="20"/>
  <c r="FM148" i="20"/>
  <c r="FT148" i="20"/>
  <c r="FN148" i="20"/>
  <c r="FU148" i="20"/>
  <c r="FV148" i="20"/>
  <c r="FW148" i="20"/>
  <c r="EV149" i="20"/>
  <c r="EZ149" i="20"/>
  <c r="EW149" i="20"/>
  <c r="FA149" i="20"/>
  <c r="EX149" i="20"/>
  <c r="FB149" i="20"/>
  <c r="EY149" i="20"/>
  <c r="FC149" i="20"/>
  <c r="FF149" i="20"/>
  <c r="FG149" i="20"/>
  <c r="FI149" i="20"/>
  <c r="FP149" i="20"/>
  <c r="FJ149" i="20"/>
  <c r="FQ149" i="20"/>
  <c r="FK149" i="20"/>
  <c r="FL149" i="20"/>
  <c r="FS149" i="20"/>
  <c r="FM149" i="20"/>
  <c r="FT149" i="20"/>
  <c r="FN149" i="20"/>
  <c r="FU149" i="20"/>
  <c r="FR149" i="20"/>
  <c r="FV149" i="20"/>
  <c r="FW149" i="20"/>
  <c r="EV150" i="20"/>
  <c r="EW150" i="20"/>
  <c r="EX150" i="20"/>
  <c r="FB150" i="20"/>
  <c r="EY150" i="20"/>
  <c r="FC150" i="20"/>
  <c r="EZ150" i="20"/>
  <c r="FA150" i="20"/>
  <c r="FF150" i="20"/>
  <c r="FG150" i="20"/>
  <c r="FI150" i="20"/>
  <c r="FP150" i="20"/>
  <c r="FJ150" i="20"/>
  <c r="FQ150" i="20"/>
  <c r="FK150" i="20"/>
  <c r="FR150" i="20"/>
  <c r="FL150" i="20"/>
  <c r="FS150" i="20"/>
  <c r="FM150" i="20"/>
  <c r="FT150" i="20"/>
  <c r="FN150" i="20"/>
  <c r="FU150" i="20"/>
  <c r="FV150" i="20"/>
  <c r="FW150" i="20"/>
  <c r="EV151" i="20"/>
  <c r="EZ151" i="20"/>
  <c r="EW151" i="20"/>
  <c r="FA151" i="20"/>
  <c r="EX151" i="20"/>
  <c r="FB151" i="20"/>
  <c r="EY151" i="20"/>
  <c r="FC151" i="20"/>
  <c r="FF151" i="20"/>
  <c r="FG151" i="20"/>
  <c r="FI151" i="20"/>
  <c r="FP151" i="20"/>
  <c r="FJ151" i="20"/>
  <c r="FQ151" i="20"/>
  <c r="FK151" i="20"/>
  <c r="FR151" i="20"/>
  <c r="FL151" i="20"/>
  <c r="FS151" i="20"/>
  <c r="FM151" i="20"/>
  <c r="FT151" i="20"/>
  <c r="FN151" i="20"/>
  <c r="FU151" i="20"/>
  <c r="FV151" i="20"/>
  <c r="FW151" i="20"/>
  <c r="EV152" i="20"/>
  <c r="EW152" i="20"/>
  <c r="EX152" i="20"/>
  <c r="FB152" i="20"/>
  <c r="EY152" i="20"/>
  <c r="FC152" i="20"/>
  <c r="EZ152" i="20"/>
  <c r="FA152" i="20"/>
  <c r="FF152" i="20"/>
  <c r="FG152" i="20"/>
  <c r="FI152" i="20"/>
  <c r="FP152" i="20"/>
  <c r="FJ152" i="20"/>
  <c r="FQ152" i="20"/>
  <c r="FK152" i="20"/>
  <c r="FR152" i="20"/>
  <c r="FL152" i="20"/>
  <c r="FS152" i="20"/>
  <c r="FM152" i="20"/>
  <c r="FT152" i="20"/>
  <c r="FN152" i="20"/>
  <c r="FU152" i="20"/>
  <c r="FV152" i="20"/>
  <c r="FW152" i="20"/>
  <c r="EV153" i="20"/>
  <c r="EZ153" i="20"/>
  <c r="EW153" i="20"/>
  <c r="FA153" i="20"/>
  <c r="EX153" i="20"/>
  <c r="FB153" i="20"/>
  <c r="EY153" i="20"/>
  <c r="FC153" i="20"/>
  <c r="FF153" i="20"/>
  <c r="FG153" i="20"/>
  <c r="FI153" i="20"/>
  <c r="FP153" i="20"/>
  <c r="FJ153" i="20"/>
  <c r="FQ153" i="20"/>
  <c r="FK153" i="20"/>
  <c r="FR153" i="20"/>
  <c r="FL153" i="20"/>
  <c r="FS153" i="20"/>
  <c r="FM153" i="20"/>
  <c r="FT153" i="20"/>
  <c r="FN153" i="20"/>
  <c r="FU153" i="20"/>
  <c r="FV153" i="20"/>
  <c r="FW153" i="20"/>
  <c r="EV154" i="20"/>
  <c r="EZ154" i="20"/>
  <c r="EW154" i="20"/>
  <c r="FA154" i="20"/>
  <c r="EX154" i="20"/>
  <c r="EY154" i="20"/>
  <c r="FC154" i="20"/>
  <c r="FB154" i="20"/>
  <c r="FF154" i="20"/>
  <c r="FG154" i="20"/>
  <c r="FI154" i="20"/>
  <c r="FP154" i="20"/>
  <c r="FJ154" i="20"/>
  <c r="FQ154" i="20"/>
  <c r="FK154" i="20"/>
  <c r="FR154" i="20"/>
  <c r="FL154" i="20"/>
  <c r="FS154" i="20"/>
  <c r="FM154" i="20"/>
  <c r="FT154" i="20"/>
  <c r="FN154" i="20"/>
  <c r="FU154" i="20"/>
  <c r="FV154" i="20"/>
  <c r="BR156" i="20"/>
  <c r="BS154" i="20"/>
  <c r="BR158" i="20"/>
  <c r="BR161" i="20"/>
  <c r="BR165" i="20"/>
  <c r="FW154" i="20"/>
  <c r="EV155" i="20"/>
  <c r="EW155" i="20"/>
  <c r="EX155" i="20"/>
  <c r="EY155" i="20"/>
  <c r="FC155" i="20"/>
  <c r="EZ155" i="20"/>
  <c r="FA155" i="20"/>
  <c r="FB155" i="20"/>
  <c r="FF155" i="20"/>
  <c r="FG155" i="20"/>
  <c r="FI155" i="20"/>
  <c r="FP155" i="20"/>
  <c r="FJ155" i="20"/>
  <c r="FQ155" i="20"/>
  <c r="FK155" i="20"/>
  <c r="FR155" i="20"/>
  <c r="FL155" i="20"/>
  <c r="FS155" i="20"/>
  <c r="FM155" i="20"/>
  <c r="FT155" i="20"/>
  <c r="FN155" i="20"/>
  <c r="FU155" i="20"/>
  <c r="FV155" i="20"/>
  <c r="BQ155" i="20"/>
  <c r="FW155" i="20"/>
  <c r="EV156" i="20"/>
  <c r="EW156" i="20"/>
  <c r="EX156" i="20"/>
  <c r="EY156" i="20"/>
  <c r="FC156" i="20"/>
  <c r="EZ156" i="20"/>
  <c r="FA156" i="20"/>
  <c r="FB156" i="20"/>
  <c r="FF156" i="20"/>
  <c r="FG156" i="20"/>
  <c r="FI156" i="20"/>
  <c r="FP156" i="20"/>
  <c r="FJ156" i="20"/>
  <c r="FQ156" i="20"/>
  <c r="FK156" i="20"/>
  <c r="FR156" i="20"/>
  <c r="FL156" i="20"/>
  <c r="FS156" i="20"/>
  <c r="FM156" i="20"/>
  <c r="FT156" i="20"/>
  <c r="FN156" i="20"/>
  <c r="FU156" i="20"/>
  <c r="FV156" i="20"/>
  <c r="BV156" i="20"/>
  <c r="FW156" i="20"/>
  <c r="EV157" i="20"/>
  <c r="EW157" i="20"/>
  <c r="EX157" i="20"/>
  <c r="FB157" i="20"/>
  <c r="EY157" i="20"/>
  <c r="FC157" i="20"/>
  <c r="EZ157" i="20"/>
  <c r="FA157" i="20"/>
  <c r="FF157" i="20"/>
  <c r="FG157" i="20"/>
  <c r="FI157" i="20"/>
  <c r="FP157" i="20"/>
  <c r="FJ157" i="20"/>
  <c r="FQ157" i="20"/>
  <c r="FK157" i="20"/>
  <c r="FR157" i="20"/>
  <c r="FL157" i="20"/>
  <c r="FS157" i="20"/>
  <c r="FM157" i="20"/>
  <c r="FT157" i="20"/>
  <c r="FN157" i="20"/>
  <c r="FU157" i="20"/>
  <c r="FV157" i="20"/>
  <c r="BQ157" i="20"/>
  <c r="BQ158" i="20"/>
  <c r="BQ159" i="20"/>
  <c r="BQ160" i="20"/>
  <c r="BQ161" i="20"/>
  <c r="BQ162" i="20"/>
  <c r="BQ163" i="20"/>
  <c r="BQ164" i="20"/>
  <c r="BQ165" i="20"/>
  <c r="BQ166" i="20"/>
  <c r="BQ167" i="20"/>
  <c r="BQ168" i="20"/>
  <c r="FW157" i="20"/>
  <c r="EV158" i="20"/>
  <c r="EW158" i="20"/>
  <c r="EX158" i="20"/>
  <c r="FB158" i="20"/>
  <c r="EY158" i="20"/>
  <c r="FC158" i="20"/>
  <c r="EZ158" i="20"/>
  <c r="FA158" i="20"/>
  <c r="FF158" i="20"/>
  <c r="FG158" i="20"/>
  <c r="FI158" i="20"/>
  <c r="FP158" i="20"/>
  <c r="FJ158" i="20"/>
  <c r="FQ158" i="20"/>
  <c r="FK158" i="20"/>
  <c r="FR158" i="20"/>
  <c r="FL158" i="20"/>
  <c r="FS158" i="20"/>
  <c r="FM158" i="20"/>
  <c r="FT158" i="20"/>
  <c r="FN158" i="20"/>
  <c r="FU158" i="20"/>
  <c r="FV158" i="20"/>
  <c r="BX158" i="20"/>
  <c r="FW158" i="20"/>
  <c r="EV159" i="20"/>
  <c r="EZ159" i="20"/>
  <c r="EW159" i="20"/>
  <c r="FA159" i="20"/>
  <c r="EX159" i="20"/>
  <c r="FB159" i="20"/>
  <c r="EY159" i="20"/>
  <c r="FC159" i="20"/>
  <c r="FF159" i="20"/>
  <c r="FG159" i="20"/>
  <c r="FI159" i="20"/>
  <c r="FP159" i="20"/>
  <c r="FJ159" i="20"/>
  <c r="FQ159" i="20"/>
  <c r="FK159" i="20"/>
  <c r="FL159" i="20"/>
  <c r="FS159" i="20"/>
  <c r="FM159" i="20"/>
  <c r="FT159" i="20"/>
  <c r="FN159" i="20"/>
  <c r="FU159" i="20"/>
  <c r="FR159" i="20"/>
  <c r="FV159" i="20"/>
  <c r="BX159" i="20"/>
  <c r="BX160" i="20"/>
  <c r="BX161" i="20"/>
  <c r="BX162" i="20"/>
  <c r="BX163" i="20"/>
  <c r="BX164" i="20"/>
  <c r="BX165" i="20"/>
  <c r="BX166" i="20"/>
  <c r="BX167" i="20"/>
  <c r="BX168" i="20"/>
  <c r="FW159" i="20"/>
  <c r="EV160" i="20"/>
  <c r="EW160" i="20"/>
  <c r="FA160" i="20"/>
  <c r="EX160" i="20"/>
  <c r="FB160" i="20"/>
  <c r="EY160" i="20"/>
  <c r="FC160" i="20"/>
  <c r="EZ160" i="20"/>
  <c r="FF160" i="20"/>
  <c r="FG160" i="20"/>
  <c r="FI160" i="20"/>
  <c r="FP160" i="20"/>
  <c r="FJ160" i="20"/>
  <c r="FQ160" i="20"/>
  <c r="FK160" i="20"/>
  <c r="FR160" i="20"/>
  <c r="FL160" i="20"/>
  <c r="FS160" i="20"/>
  <c r="FM160" i="20"/>
  <c r="FT160" i="20"/>
  <c r="FN160" i="20"/>
  <c r="FU160" i="20"/>
  <c r="FV160" i="20"/>
  <c r="FW160" i="20"/>
  <c r="EV161" i="20"/>
  <c r="EZ161" i="20"/>
  <c r="EW161" i="20"/>
  <c r="FA161" i="20"/>
  <c r="EX161" i="20"/>
  <c r="FB161" i="20"/>
  <c r="EY161" i="20"/>
  <c r="FC161" i="20"/>
  <c r="FF161" i="20"/>
  <c r="FG161" i="20"/>
  <c r="FI161" i="20"/>
  <c r="FP161" i="20"/>
  <c r="FJ161" i="20"/>
  <c r="FQ161" i="20"/>
  <c r="FK161" i="20"/>
  <c r="FR161" i="20"/>
  <c r="FL161" i="20"/>
  <c r="FS161" i="20"/>
  <c r="FM161" i="20"/>
  <c r="FT161" i="20"/>
  <c r="FN161" i="20"/>
  <c r="FU161" i="20"/>
  <c r="FV161" i="20"/>
  <c r="FW161" i="20"/>
  <c r="EV162" i="20"/>
  <c r="EW162" i="20"/>
  <c r="EX162" i="20"/>
  <c r="EY162" i="20"/>
  <c r="EZ162" i="20"/>
  <c r="FA162" i="20"/>
  <c r="FB162" i="20"/>
  <c r="FC162" i="20"/>
  <c r="FF162" i="20"/>
  <c r="FG162" i="20"/>
  <c r="FI162" i="20"/>
  <c r="FP162" i="20"/>
  <c r="FJ162" i="20"/>
  <c r="FQ162" i="20"/>
  <c r="FK162" i="20"/>
  <c r="FR162" i="20"/>
  <c r="FL162" i="20"/>
  <c r="FS162" i="20"/>
  <c r="FM162" i="20"/>
  <c r="FT162" i="20"/>
  <c r="FN162" i="20"/>
  <c r="FU162" i="20"/>
  <c r="FV162" i="20"/>
  <c r="FW162" i="20"/>
  <c r="EV163" i="20"/>
  <c r="EW163" i="20"/>
  <c r="FA163" i="20"/>
  <c r="EX163" i="20"/>
  <c r="FB163" i="20"/>
  <c r="EY163" i="20"/>
  <c r="FC163" i="20"/>
  <c r="EZ163" i="20"/>
  <c r="FF163" i="20"/>
  <c r="FG163" i="20"/>
  <c r="FI163" i="20"/>
  <c r="FP163" i="20"/>
  <c r="FJ163" i="20"/>
  <c r="FQ163" i="20"/>
  <c r="FK163" i="20"/>
  <c r="FR163" i="20"/>
  <c r="FL163" i="20"/>
  <c r="FS163" i="20"/>
  <c r="FM163" i="20"/>
  <c r="FT163" i="20"/>
  <c r="FN163" i="20"/>
  <c r="FU163" i="20"/>
  <c r="FV163" i="20"/>
  <c r="FW163" i="20"/>
  <c r="EV164" i="20"/>
  <c r="EW164" i="20"/>
  <c r="EX164" i="20"/>
  <c r="FB164" i="20"/>
  <c r="EY164" i="20"/>
  <c r="FC164" i="20"/>
  <c r="EZ164" i="20"/>
  <c r="FA164" i="20"/>
  <c r="FF164" i="20"/>
  <c r="FG164" i="20"/>
  <c r="FI164" i="20"/>
  <c r="FP164" i="20"/>
  <c r="FJ164" i="20"/>
  <c r="FQ164" i="20"/>
  <c r="FK164" i="20"/>
  <c r="FR164" i="20"/>
  <c r="FL164" i="20"/>
  <c r="FS164" i="20"/>
  <c r="FM164" i="20"/>
  <c r="FT164" i="20"/>
  <c r="FN164" i="20"/>
  <c r="FU164" i="20"/>
  <c r="FV164" i="20"/>
  <c r="FW164" i="20"/>
  <c r="EV165" i="20"/>
  <c r="EZ165" i="20"/>
  <c r="EW165" i="20"/>
  <c r="FA165" i="20"/>
  <c r="EX165" i="20"/>
  <c r="FB165" i="20"/>
  <c r="EY165" i="20"/>
  <c r="FC165" i="20"/>
  <c r="FF165" i="20"/>
  <c r="FG165" i="20"/>
  <c r="FI165" i="20"/>
  <c r="FP165" i="20"/>
  <c r="FJ165" i="20"/>
  <c r="FQ165" i="20"/>
  <c r="FK165" i="20"/>
  <c r="FR165" i="20"/>
  <c r="FL165" i="20"/>
  <c r="FS165" i="20"/>
  <c r="FM165" i="20"/>
  <c r="FT165" i="20"/>
  <c r="FN165" i="20"/>
  <c r="FU165" i="20"/>
  <c r="FV165" i="20"/>
  <c r="FW165" i="20"/>
  <c r="EV166" i="20"/>
  <c r="EZ166" i="20"/>
  <c r="EW166" i="20"/>
  <c r="FA166" i="20"/>
  <c r="EX166" i="20"/>
  <c r="FB166" i="20"/>
  <c r="EY166" i="20"/>
  <c r="FC166" i="20"/>
  <c r="FF166" i="20"/>
  <c r="FG166" i="20"/>
  <c r="FI166" i="20"/>
  <c r="FP166" i="20"/>
  <c r="FJ166" i="20"/>
  <c r="FQ166" i="20"/>
  <c r="FK166" i="20"/>
  <c r="FR166" i="20"/>
  <c r="FL166" i="20"/>
  <c r="FM166" i="20"/>
  <c r="FT166" i="20"/>
  <c r="FN166" i="20"/>
  <c r="FU166" i="20"/>
  <c r="FS166" i="20"/>
  <c r="FV166" i="20"/>
  <c r="FW166" i="20"/>
  <c r="EV167" i="20"/>
  <c r="EW167" i="20"/>
  <c r="EX167" i="20"/>
  <c r="EY167" i="20"/>
  <c r="FC167" i="20"/>
  <c r="EZ167" i="20"/>
  <c r="FA167" i="20"/>
  <c r="FB167" i="20"/>
  <c r="FF167" i="20"/>
  <c r="FG167" i="20"/>
  <c r="FI167" i="20"/>
  <c r="FP167" i="20"/>
  <c r="FJ167" i="20"/>
  <c r="FQ167" i="20"/>
  <c r="FK167" i="20"/>
  <c r="FR167" i="20"/>
  <c r="FL167" i="20"/>
  <c r="FS167" i="20"/>
  <c r="FM167" i="20"/>
  <c r="FT167" i="20"/>
  <c r="FN167" i="20"/>
  <c r="FU167" i="20"/>
  <c r="FV167" i="20"/>
  <c r="FW167" i="20"/>
  <c r="EV168" i="20"/>
  <c r="EZ168" i="20"/>
  <c r="EW168" i="20"/>
  <c r="FA168" i="20"/>
  <c r="EX168" i="20"/>
  <c r="FB168" i="20"/>
  <c r="EY168" i="20"/>
  <c r="FC168" i="20"/>
  <c r="FF168" i="20"/>
  <c r="FG168" i="20"/>
  <c r="FI168" i="20"/>
  <c r="FP168" i="20"/>
  <c r="FJ168" i="20"/>
  <c r="FQ168" i="20"/>
  <c r="FK168" i="20"/>
  <c r="FR168" i="20"/>
  <c r="FL168" i="20"/>
  <c r="FS168" i="20"/>
  <c r="FM168" i="20"/>
  <c r="FT168" i="20"/>
  <c r="FN168" i="20"/>
  <c r="FU168" i="20"/>
  <c r="FV168" i="20"/>
  <c r="FW168" i="20"/>
  <c r="EV169" i="20"/>
  <c r="EW169" i="20"/>
  <c r="EX169" i="20"/>
  <c r="FB169" i="20"/>
  <c r="EY169" i="20"/>
  <c r="FC169" i="20"/>
  <c r="EZ169" i="20"/>
  <c r="FA169" i="20"/>
  <c r="FF169" i="20"/>
  <c r="FG169" i="20"/>
  <c r="FI169" i="20"/>
  <c r="FP169" i="20"/>
  <c r="FJ169" i="20"/>
  <c r="FQ169" i="20"/>
  <c r="FK169" i="20"/>
  <c r="FR169" i="20"/>
  <c r="FL169" i="20"/>
  <c r="FS169" i="20"/>
  <c r="FM169" i="20"/>
  <c r="FT169" i="20"/>
  <c r="FN169" i="20"/>
  <c r="FU169" i="20"/>
  <c r="FV169" i="20"/>
  <c r="BQ169" i="20"/>
  <c r="FW169" i="20"/>
  <c r="BS170" i="20"/>
  <c r="BS171" i="20"/>
  <c r="BR174" i="20"/>
  <c r="BR177" i="20"/>
  <c r="BR181" i="20"/>
  <c r="EV170" i="20"/>
  <c r="EW170" i="20"/>
  <c r="EX170" i="20"/>
  <c r="EY170" i="20"/>
  <c r="EZ170" i="20"/>
  <c r="FA170" i="20"/>
  <c r="FB170" i="20"/>
  <c r="FC170" i="20"/>
  <c r="FF170" i="20"/>
  <c r="FG170" i="20"/>
  <c r="FI170" i="20"/>
  <c r="FP170" i="20"/>
  <c r="FJ170" i="20"/>
  <c r="FQ170" i="20"/>
  <c r="FK170" i="20"/>
  <c r="FR170" i="20"/>
  <c r="FL170" i="20"/>
  <c r="FS170" i="20"/>
  <c r="FM170" i="20"/>
  <c r="FT170" i="20"/>
  <c r="FN170" i="20"/>
  <c r="FU170" i="20"/>
  <c r="FV170" i="20"/>
  <c r="BV170" i="20"/>
  <c r="FW170" i="20"/>
  <c r="BR171" i="20"/>
  <c r="BS169" i="20"/>
  <c r="BR173" i="20"/>
  <c r="BR176" i="20"/>
  <c r="BR180" i="20"/>
  <c r="EV171" i="20"/>
  <c r="EZ171" i="20"/>
  <c r="EW171" i="20"/>
  <c r="FA171" i="20"/>
  <c r="EX171" i="20"/>
  <c r="EY171" i="20"/>
  <c r="FC171" i="20"/>
  <c r="FB171" i="20"/>
  <c r="FF171" i="20"/>
  <c r="FG171" i="20"/>
  <c r="FI171" i="20"/>
  <c r="FP171" i="20"/>
  <c r="FJ171" i="20"/>
  <c r="FQ171" i="20"/>
  <c r="FK171" i="20"/>
  <c r="FR171" i="20"/>
  <c r="FL171" i="20"/>
  <c r="FS171" i="20"/>
  <c r="FM171" i="20"/>
  <c r="FT171" i="20"/>
  <c r="FN171" i="20"/>
  <c r="FU171" i="20"/>
  <c r="FV171" i="20"/>
  <c r="BQ171" i="20"/>
  <c r="FW171" i="20"/>
  <c r="BS172" i="20"/>
  <c r="BS173" i="20"/>
  <c r="EV172" i="20"/>
  <c r="EZ172" i="20"/>
  <c r="EW172" i="20"/>
  <c r="FA172" i="20"/>
  <c r="EX172" i="20"/>
  <c r="FB172" i="20"/>
  <c r="EY172" i="20"/>
  <c r="FC172" i="20"/>
  <c r="FF172" i="20"/>
  <c r="FG172" i="20"/>
  <c r="FI172" i="20"/>
  <c r="FP172" i="20"/>
  <c r="FJ172" i="20"/>
  <c r="FQ172" i="20"/>
  <c r="FK172" i="20"/>
  <c r="FR172" i="20"/>
  <c r="FL172" i="20"/>
  <c r="FS172" i="20"/>
  <c r="FM172" i="20"/>
  <c r="FT172" i="20"/>
  <c r="FN172" i="20"/>
  <c r="FU172" i="20"/>
  <c r="FV172" i="20"/>
  <c r="FW172" i="20"/>
  <c r="EV173" i="20"/>
  <c r="EZ173" i="20"/>
  <c r="EW173" i="20"/>
  <c r="FA173" i="20"/>
  <c r="EX173" i="20"/>
  <c r="FB173" i="20"/>
  <c r="EY173" i="20"/>
  <c r="FC173" i="20"/>
  <c r="FF173" i="20"/>
  <c r="FG173" i="20"/>
  <c r="FI173" i="20"/>
  <c r="FP173" i="20"/>
  <c r="FJ173" i="20"/>
  <c r="FQ173" i="20"/>
  <c r="FK173" i="20"/>
  <c r="FR173" i="20"/>
  <c r="FL173" i="20"/>
  <c r="FS173" i="20"/>
  <c r="FM173" i="20"/>
  <c r="FT173" i="20"/>
  <c r="FN173" i="20"/>
  <c r="FU173" i="20"/>
  <c r="FV173" i="20"/>
  <c r="BX173" i="20"/>
  <c r="FW173" i="20"/>
  <c r="EV174" i="20"/>
  <c r="EW174" i="20"/>
  <c r="EX174" i="20"/>
  <c r="EY174" i="20"/>
  <c r="EZ174" i="20"/>
  <c r="FA174" i="20"/>
  <c r="FB174" i="20"/>
  <c r="FC174" i="20"/>
  <c r="FF174" i="20"/>
  <c r="FG174" i="20"/>
  <c r="FI174" i="20"/>
  <c r="FP174" i="20"/>
  <c r="FJ174" i="20"/>
  <c r="FQ174" i="20"/>
  <c r="FK174" i="20"/>
  <c r="FR174" i="20"/>
  <c r="FL174" i="20"/>
  <c r="FS174" i="20"/>
  <c r="FM174" i="20"/>
  <c r="FT174" i="20"/>
  <c r="FN174" i="20"/>
  <c r="FU174" i="20"/>
  <c r="FV174" i="20"/>
  <c r="BX174" i="20"/>
  <c r="BX175" i="20"/>
  <c r="BX176" i="20"/>
  <c r="BX177" i="20"/>
  <c r="BX178" i="20"/>
  <c r="BX179" i="20"/>
  <c r="BX180" i="20"/>
  <c r="BX181" i="20"/>
  <c r="BX182" i="20"/>
  <c r="BX183" i="20"/>
  <c r="FW174" i="20"/>
  <c r="BS175" i="20"/>
  <c r="BS176" i="20"/>
  <c r="BS177" i="20"/>
  <c r="BS178" i="20"/>
  <c r="EV175" i="20"/>
  <c r="EZ175" i="20"/>
  <c r="EW175" i="20"/>
  <c r="FA175" i="20"/>
  <c r="EX175" i="20"/>
  <c r="FB175" i="20"/>
  <c r="EY175" i="20"/>
  <c r="FC175" i="20"/>
  <c r="FF175" i="20"/>
  <c r="FG175" i="20"/>
  <c r="FI175" i="20"/>
  <c r="FP175" i="20"/>
  <c r="FJ175" i="20"/>
  <c r="FQ175" i="20"/>
  <c r="FK175" i="20"/>
  <c r="FR175" i="20"/>
  <c r="FL175" i="20"/>
  <c r="FS175" i="20"/>
  <c r="FM175" i="20"/>
  <c r="FT175" i="20"/>
  <c r="FN175" i="20"/>
  <c r="FU175" i="20"/>
  <c r="FV175" i="20"/>
  <c r="FW175" i="20"/>
  <c r="EV176" i="20"/>
  <c r="EW176" i="20"/>
  <c r="EX176" i="20"/>
  <c r="EY176" i="20"/>
  <c r="FC176" i="20"/>
  <c r="EZ176" i="20"/>
  <c r="FA176" i="20"/>
  <c r="FB176" i="20"/>
  <c r="FF176" i="20"/>
  <c r="FG176" i="20"/>
  <c r="FI176" i="20"/>
  <c r="FP176" i="20"/>
  <c r="FJ176" i="20"/>
  <c r="FQ176" i="20"/>
  <c r="FK176" i="20"/>
  <c r="FR176" i="20"/>
  <c r="FL176" i="20"/>
  <c r="FS176" i="20"/>
  <c r="FM176" i="20"/>
  <c r="FT176" i="20"/>
  <c r="FN176" i="20"/>
  <c r="FU176" i="20"/>
  <c r="FV176" i="20"/>
  <c r="FW176" i="20"/>
  <c r="EV177" i="20"/>
  <c r="EZ177" i="20"/>
  <c r="EW177" i="20"/>
  <c r="FA177" i="20"/>
  <c r="EX177" i="20"/>
  <c r="FB177" i="20"/>
  <c r="EY177" i="20"/>
  <c r="FC177" i="20"/>
  <c r="FF177" i="20"/>
  <c r="FG177" i="20"/>
  <c r="FI177" i="20"/>
  <c r="FP177" i="20"/>
  <c r="FJ177" i="20"/>
  <c r="FQ177" i="20"/>
  <c r="FK177" i="20"/>
  <c r="FR177" i="20"/>
  <c r="FL177" i="20"/>
  <c r="FS177" i="20"/>
  <c r="FM177" i="20"/>
  <c r="FN177" i="20"/>
  <c r="FU177" i="20"/>
  <c r="FT177" i="20"/>
  <c r="FV177" i="20"/>
  <c r="FW177" i="20"/>
  <c r="EV178" i="20"/>
  <c r="EW178" i="20"/>
  <c r="EX178" i="20"/>
  <c r="EY178" i="20"/>
  <c r="FC178" i="20"/>
  <c r="EZ178" i="20"/>
  <c r="FA178" i="20"/>
  <c r="FB178" i="20"/>
  <c r="FF178" i="20"/>
  <c r="FG178" i="20"/>
  <c r="FI178" i="20"/>
  <c r="FP178" i="20"/>
  <c r="FJ178" i="20"/>
  <c r="FQ178" i="20"/>
  <c r="FK178" i="20"/>
  <c r="FR178" i="20"/>
  <c r="FL178" i="20"/>
  <c r="FS178" i="20"/>
  <c r="FM178" i="20"/>
  <c r="FT178" i="20"/>
  <c r="FN178" i="20"/>
  <c r="FU178" i="20"/>
  <c r="FV178" i="20"/>
  <c r="FW178" i="20"/>
  <c r="BS179" i="20"/>
  <c r="BS180" i="20"/>
  <c r="BS181" i="20"/>
  <c r="BS182" i="20"/>
  <c r="BS183" i="20"/>
  <c r="EV179" i="20"/>
  <c r="EZ179" i="20"/>
  <c r="EW179" i="20"/>
  <c r="FA179" i="20"/>
  <c r="EX179" i="20"/>
  <c r="FB179" i="20"/>
  <c r="EY179" i="20"/>
  <c r="FC179" i="20"/>
  <c r="FF179" i="20"/>
  <c r="FG179" i="20"/>
  <c r="FI179" i="20"/>
  <c r="FP179" i="20"/>
  <c r="FJ179" i="20"/>
  <c r="FQ179" i="20"/>
  <c r="FK179" i="20"/>
  <c r="FR179" i="20"/>
  <c r="FL179" i="20"/>
  <c r="FS179" i="20"/>
  <c r="FM179" i="20"/>
  <c r="FT179" i="20"/>
  <c r="FN179" i="20"/>
  <c r="FU179" i="20"/>
  <c r="FV179" i="20"/>
  <c r="FW179" i="20"/>
  <c r="EV180" i="20"/>
  <c r="EZ180" i="20"/>
  <c r="EW180" i="20"/>
  <c r="FA180" i="20"/>
  <c r="EX180" i="20"/>
  <c r="FB180" i="20"/>
  <c r="EY180" i="20"/>
  <c r="FC180" i="20"/>
  <c r="FF180" i="20"/>
  <c r="FG180" i="20"/>
  <c r="FI180" i="20"/>
  <c r="FJ180" i="20"/>
  <c r="FQ180" i="20"/>
  <c r="FK180" i="20"/>
  <c r="FR180" i="20"/>
  <c r="FL180" i="20"/>
  <c r="FS180" i="20"/>
  <c r="FM180" i="20"/>
  <c r="FT180" i="20"/>
  <c r="FN180" i="20"/>
  <c r="FU180" i="20"/>
  <c r="FP180" i="20"/>
  <c r="FV180" i="20"/>
  <c r="FW180" i="20"/>
  <c r="EV181" i="20"/>
  <c r="EZ181" i="20"/>
  <c r="EW181" i="20"/>
  <c r="FA181" i="20"/>
  <c r="EX181" i="20"/>
  <c r="FB181" i="20"/>
  <c r="EY181" i="20"/>
  <c r="FC181" i="20"/>
  <c r="FF181" i="20"/>
  <c r="FG181" i="20"/>
  <c r="FI181" i="20"/>
  <c r="FP181" i="20"/>
  <c r="FJ181" i="20"/>
  <c r="FQ181" i="20"/>
  <c r="FK181" i="20"/>
  <c r="FR181" i="20"/>
  <c r="FL181" i="20"/>
  <c r="FS181" i="20"/>
  <c r="FM181" i="20"/>
  <c r="FT181" i="20"/>
  <c r="FN181" i="20"/>
  <c r="FU181" i="20"/>
  <c r="FV181" i="20"/>
  <c r="FW181" i="20"/>
  <c r="EV182" i="20"/>
  <c r="EW182" i="20"/>
  <c r="EX182" i="20"/>
  <c r="FB182" i="20"/>
  <c r="EY182" i="20"/>
  <c r="FC182" i="20"/>
  <c r="EZ182" i="20"/>
  <c r="FA182" i="20"/>
  <c r="FF182" i="20"/>
  <c r="FG182" i="20"/>
  <c r="FI182" i="20"/>
  <c r="FP182" i="20"/>
  <c r="FJ182" i="20"/>
  <c r="FQ182" i="20"/>
  <c r="FK182" i="20"/>
  <c r="FR182" i="20"/>
  <c r="FL182" i="20"/>
  <c r="FS182" i="20"/>
  <c r="FM182" i="20"/>
  <c r="FT182" i="20"/>
  <c r="FN182" i="20"/>
  <c r="FU182" i="20"/>
  <c r="FV182" i="20"/>
  <c r="FW182" i="20"/>
  <c r="EV183" i="20"/>
  <c r="EW183" i="20"/>
  <c r="EX183" i="20"/>
  <c r="EY183" i="20"/>
  <c r="FC183" i="20"/>
  <c r="EZ183" i="20"/>
  <c r="FA183" i="20"/>
  <c r="FB183" i="20"/>
  <c r="FF183" i="20"/>
  <c r="FG183" i="20"/>
  <c r="FI183" i="20"/>
  <c r="FP183" i="20"/>
  <c r="FJ183" i="20"/>
  <c r="FQ183" i="20"/>
  <c r="FK183" i="20"/>
  <c r="FR183" i="20"/>
  <c r="FL183" i="20"/>
  <c r="FS183" i="20"/>
  <c r="FM183" i="20"/>
  <c r="FT183" i="20"/>
  <c r="FN183" i="20"/>
  <c r="FU183" i="20"/>
  <c r="FV183" i="20"/>
  <c r="FW183" i="20"/>
  <c r="EV4" i="17"/>
  <c r="EZ4" i="17"/>
  <c r="EW4" i="17"/>
  <c r="FA4" i="17"/>
  <c r="EX4" i="17"/>
  <c r="FB4" i="17"/>
  <c r="EY4" i="17"/>
  <c r="FC4" i="17"/>
  <c r="FF4" i="17"/>
  <c r="FG4" i="17"/>
  <c r="FI4" i="17"/>
  <c r="FP4" i="17"/>
  <c r="FJ4" i="17"/>
  <c r="FQ4" i="17"/>
  <c r="FK4" i="17"/>
  <c r="FR4" i="17"/>
  <c r="FL4" i="17"/>
  <c r="FS4" i="17"/>
  <c r="FM4" i="17"/>
  <c r="FN4" i="17"/>
  <c r="FU4" i="17"/>
  <c r="FT4" i="17"/>
  <c r="FV4" i="17"/>
  <c r="BR4" i="17"/>
  <c r="FW4" i="17"/>
  <c r="EV5" i="17"/>
  <c r="EW5" i="17"/>
  <c r="EX5" i="17"/>
  <c r="EY5" i="17"/>
  <c r="FC5" i="17"/>
  <c r="EZ5" i="17"/>
  <c r="FA5" i="17"/>
  <c r="FB5" i="17"/>
  <c r="FF5" i="17"/>
  <c r="FG5" i="17"/>
  <c r="FI5" i="17"/>
  <c r="FP5" i="17"/>
  <c r="FJ5" i="17"/>
  <c r="FQ5" i="17"/>
  <c r="FK5" i="17"/>
  <c r="FR5" i="17"/>
  <c r="FL5" i="17"/>
  <c r="FS5" i="17"/>
  <c r="FM5" i="17"/>
  <c r="FT5" i="17"/>
  <c r="FN5" i="17"/>
  <c r="FU5" i="17"/>
  <c r="FV5" i="17"/>
  <c r="BV5" i="17"/>
  <c r="FW5" i="17"/>
  <c r="EV6" i="17"/>
  <c r="EZ6" i="17"/>
  <c r="EW6" i="17"/>
  <c r="FA6" i="17"/>
  <c r="EX6" i="17"/>
  <c r="FB6" i="17"/>
  <c r="EY6" i="17"/>
  <c r="FC6" i="17"/>
  <c r="FF6" i="17"/>
  <c r="FG6" i="17"/>
  <c r="FI6" i="17"/>
  <c r="FP6" i="17"/>
  <c r="FJ6" i="17"/>
  <c r="FQ6" i="17"/>
  <c r="FK6" i="17"/>
  <c r="FR6" i="17"/>
  <c r="FL6" i="17"/>
  <c r="FS6" i="17"/>
  <c r="FM6" i="17"/>
  <c r="FT6" i="17"/>
  <c r="FN6" i="17"/>
  <c r="FU6" i="17"/>
  <c r="FV6" i="17"/>
  <c r="BV6" i="17"/>
  <c r="FW6" i="17"/>
  <c r="EV7" i="17"/>
  <c r="EZ7" i="17"/>
  <c r="EW7" i="17"/>
  <c r="FA7" i="17"/>
  <c r="EX7" i="17"/>
  <c r="FB7" i="17"/>
  <c r="EY7" i="17"/>
  <c r="FC7" i="17"/>
  <c r="FF7" i="17"/>
  <c r="FG7" i="17"/>
  <c r="FI7" i="17"/>
  <c r="FJ7" i="17"/>
  <c r="FQ7" i="17"/>
  <c r="FK7" i="17"/>
  <c r="FR7" i="17"/>
  <c r="FL7" i="17"/>
  <c r="FS7" i="17"/>
  <c r="FM7" i="17"/>
  <c r="FT7" i="17"/>
  <c r="FN7" i="17"/>
  <c r="FU7" i="17"/>
  <c r="FP7" i="17"/>
  <c r="FV7" i="17"/>
  <c r="BV7" i="17"/>
  <c r="BV8" i="17"/>
  <c r="BV9" i="17"/>
  <c r="BV10" i="17"/>
  <c r="BV11" i="17"/>
  <c r="BV12" i="17"/>
  <c r="BV13" i="17"/>
  <c r="FW7" i="17"/>
  <c r="EV8" i="17"/>
  <c r="EW8" i="17"/>
  <c r="EX8" i="17"/>
  <c r="FB8" i="17"/>
  <c r="EY8" i="17"/>
  <c r="FC8" i="17"/>
  <c r="EZ8" i="17"/>
  <c r="FA8" i="17"/>
  <c r="FF8" i="17"/>
  <c r="FG8" i="17"/>
  <c r="FI8" i="17"/>
  <c r="FP8" i="17"/>
  <c r="FJ8" i="17"/>
  <c r="FQ8" i="17"/>
  <c r="FK8" i="17"/>
  <c r="FR8" i="17"/>
  <c r="FL8" i="17"/>
  <c r="FS8" i="17"/>
  <c r="FM8" i="17"/>
  <c r="FT8" i="17"/>
  <c r="FN8" i="17"/>
  <c r="FU8" i="17"/>
  <c r="FV8" i="17"/>
  <c r="BX8" i="17"/>
  <c r="BX9" i="17"/>
  <c r="BX10" i="17"/>
  <c r="BX11" i="17"/>
  <c r="BX12" i="17"/>
  <c r="BX13" i="17"/>
  <c r="FW8" i="17"/>
  <c r="EV9" i="17"/>
  <c r="EZ9" i="17"/>
  <c r="EW9" i="17"/>
  <c r="FA9" i="17"/>
  <c r="EX9" i="17"/>
  <c r="EY9" i="17"/>
  <c r="FC9" i="17"/>
  <c r="FB9" i="17"/>
  <c r="FF9" i="17"/>
  <c r="FG9" i="17"/>
  <c r="FI9" i="17"/>
  <c r="FP9" i="17"/>
  <c r="FJ9" i="17"/>
  <c r="FQ9" i="17"/>
  <c r="FK9" i="17"/>
  <c r="FR9" i="17"/>
  <c r="FL9" i="17"/>
  <c r="FS9" i="17"/>
  <c r="FM9" i="17"/>
  <c r="FT9" i="17"/>
  <c r="FN9" i="17"/>
  <c r="FU9" i="17"/>
  <c r="FV9" i="17"/>
  <c r="FW9" i="17"/>
  <c r="BS10" i="17"/>
  <c r="BS11" i="17"/>
  <c r="BS12" i="17"/>
  <c r="BS13" i="17"/>
  <c r="EV10" i="17"/>
  <c r="EZ10" i="17"/>
  <c r="EW10" i="17"/>
  <c r="FA10" i="17"/>
  <c r="EX10" i="17"/>
  <c r="FB10" i="17"/>
  <c r="EY10" i="17"/>
  <c r="FC10" i="17"/>
  <c r="FF10" i="17"/>
  <c r="FG10" i="17"/>
  <c r="FI10" i="17"/>
  <c r="FP10" i="17"/>
  <c r="FJ10" i="17"/>
  <c r="FQ10" i="17"/>
  <c r="FK10" i="17"/>
  <c r="FL10" i="17"/>
  <c r="FS10" i="17"/>
  <c r="FM10" i="17"/>
  <c r="FT10" i="17"/>
  <c r="FN10" i="17"/>
  <c r="FU10" i="17"/>
  <c r="FR10" i="17"/>
  <c r="FV10" i="17"/>
  <c r="FW10" i="17"/>
  <c r="EV11" i="17"/>
  <c r="EZ11" i="17"/>
  <c r="EW11" i="17"/>
  <c r="FA11" i="17"/>
  <c r="EX11" i="17"/>
  <c r="FB11" i="17"/>
  <c r="EY11" i="17"/>
  <c r="FC11" i="17"/>
  <c r="FF11" i="17"/>
  <c r="FG11" i="17"/>
  <c r="FI11" i="17"/>
  <c r="FP11" i="17"/>
  <c r="FJ11" i="17"/>
  <c r="FQ11" i="17"/>
  <c r="FK11" i="17"/>
  <c r="FR11" i="17"/>
  <c r="FL11" i="17"/>
  <c r="FS11" i="17"/>
  <c r="FM11" i="17"/>
  <c r="FT11" i="17"/>
  <c r="FN11" i="17"/>
  <c r="FU11" i="17"/>
  <c r="FV11" i="17"/>
  <c r="FW11" i="17"/>
  <c r="EV12" i="17"/>
  <c r="EW12" i="17"/>
  <c r="EX12" i="17"/>
  <c r="EY12" i="17"/>
  <c r="EZ12" i="17"/>
  <c r="FA12" i="17"/>
  <c r="FB12" i="17"/>
  <c r="FC12" i="17"/>
  <c r="FF12" i="17"/>
  <c r="FG12" i="17"/>
  <c r="FI12" i="17"/>
  <c r="FP12" i="17"/>
  <c r="FJ12" i="17"/>
  <c r="FQ12" i="17"/>
  <c r="FK12" i="17"/>
  <c r="FR12" i="17"/>
  <c r="FL12" i="17"/>
  <c r="FS12" i="17"/>
  <c r="FM12" i="17"/>
  <c r="FT12" i="17"/>
  <c r="FN12" i="17"/>
  <c r="FU12" i="17"/>
  <c r="FV12" i="17"/>
  <c r="FW12" i="17"/>
  <c r="EV13" i="17"/>
  <c r="EZ13" i="17"/>
  <c r="EW13" i="17"/>
  <c r="FA13" i="17"/>
  <c r="EX13" i="17"/>
  <c r="FB13" i="17"/>
  <c r="EY13" i="17"/>
  <c r="FC13" i="17"/>
  <c r="FF13" i="17"/>
  <c r="FG13" i="17"/>
  <c r="FI13" i="17"/>
  <c r="FP13" i="17"/>
  <c r="FJ13" i="17"/>
  <c r="FQ13" i="17"/>
  <c r="FK13" i="17"/>
  <c r="FL13" i="17"/>
  <c r="FS13" i="17"/>
  <c r="FM13" i="17"/>
  <c r="FT13" i="17"/>
  <c r="FN13" i="17"/>
  <c r="FU13" i="17"/>
  <c r="FR13" i="17"/>
  <c r="FV13" i="17"/>
  <c r="FW13" i="17"/>
  <c r="EV14" i="17"/>
  <c r="EW14" i="17"/>
  <c r="EX14" i="17"/>
  <c r="EY14" i="17"/>
  <c r="FC14" i="17"/>
  <c r="EZ14" i="17"/>
  <c r="FA14" i="17"/>
  <c r="FB14" i="17"/>
  <c r="FF14" i="17"/>
  <c r="FG14" i="17"/>
  <c r="FI14" i="17"/>
  <c r="FP14" i="17"/>
  <c r="FJ14" i="17"/>
  <c r="FQ14" i="17"/>
  <c r="FK14" i="17"/>
  <c r="FR14" i="17"/>
  <c r="FL14" i="17"/>
  <c r="FS14" i="17"/>
  <c r="FM14" i="17"/>
  <c r="FT14" i="17"/>
  <c r="FN14" i="17"/>
  <c r="FU14" i="17"/>
  <c r="FV14" i="17"/>
  <c r="BR14" i="17"/>
  <c r="FW14" i="17"/>
  <c r="EV15" i="17"/>
  <c r="EZ15" i="17"/>
  <c r="EW15" i="17"/>
  <c r="FA15" i="17"/>
  <c r="EX15" i="17"/>
  <c r="FB15" i="17"/>
  <c r="EY15" i="17"/>
  <c r="FC15" i="17"/>
  <c r="FF15" i="17"/>
  <c r="FG15" i="17"/>
  <c r="FI15" i="17"/>
  <c r="FP15" i="17"/>
  <c r="FJ15" i="17"/>
  <c r="FQ15" i="17"/>
  <c r="FK15" i="17"/>
  <c r="FR15" i="17"/>
  <c r="FL15" i="17"/>
  <c r="FS15" i="17"/>
  <c r="FM15" i="17"/>
  <c r="FT15" i="17"/>
  <c r="FN15" i="17"/>
  <c r="FU15" i="17"/>
  <c r="FV15" i="17"/>
  <c r="BV15" i="17"/>
  <c r="FW15" i="17"/>
  <c r="EV16" i="17"/>
  <c r="EW16" i="17"/>
  <c r="EX16" i="17"/>
  <c r="FB16" i="17"/>
  <c r="EY16" i="17"/>
  <c r="FC16" i="17"/>
  <c r="EZ16" i="17"/>
  <c r="FA16" i="17"/>
  <c r="FF16" i="17"/>
  <c r="FG16" i="17"/>
  <c r="FI16" i="17"/>
  <c r="FP16" i="17"/>
  <c r="FJ16" i="17"/>
  <c r="FQ16" i="17"/>
  <c r="FK16" i="17"/>
  <c r="FR16" i="17"/>
  <c r="FL16" i="17"/>
  <c r="FS16" i="17"/>
  <c r="FM16" i="17"/>
  <c r="FT16" i="17"/>
  <c r="FN16" i="17"/>
  <c r="FU16" i="17"/>
  <c r="FV16" i="17"/>
  <c r="BV16" i="17"/>
  <c r="FW16" i="17"/>
  <c r="EV17" i="17"/>
  <c r="EZ17" i="17"/>
  <c r="EW17" i="17"/>
  <c r="FA17" i="17"/>
  <c r="EX17" i="17"/>
  <c r="FB17" i="17"/>
  <c r="EY17" i="17"/>
  <c r="FC17" i="17"/>
  <c r="FF17" i="17"/>
  <c r="FG17" i="17"/>
  <c r="FI17" i="17"/>
  <c r="FP17" i="17"/>
  <c r="FJ17" i="17"/>
  <c r="FQ17" i="17"/>
  <c r="FK17" i="17"/>
  <c r="FR17" i="17"/>
  <c r="FL17" i="17"/>
  <c r="FS17" i="17"/>
  <c r="FM17" i="17"/>
  <c r="FT17" i="17"/>
  <c r="FN17" i="17"/>
  <c r="FU17" i="17"/>
  <c r="FV17" i="17"/>
  <c r="BV17" i="17"/>
  <c r="BV18" i="17"/>
  <c r="BV19" i="17"/>
  <c r="BV20" i="17"/>
  <c r="BV21" i="17"/>
  <c r="BV22" i="17"/>
  <c r="BV23" i="17"/>
  <c r="FW17" i="17"/>
  <c r="EV18" i="17"/>
  <c r="EW18" i="17"/>
  <c r="EX18" i="17"/>
  <c r="EY18" i="17"/>
  <c r="FC18" i="17"/>
  <c r="EZ18" i="17"/>
  <c r="FA18" i="17"/>
  <c r="FB18" i="17"/>
  <c r="FF18" i="17"/>
  <c r="FG18" i="17"/>
  <c r="FI18" i="17"/>
  <c r="FP18" i="17"/>
  <c r="FJ18" i="17"/>
  <c r="FQ18" i="17"/>
  <c r="FK18" i="17"/>
  <c r="FR18" i="17"/>
  <c r="FL18" i="17"/>
  <c r="FS18" i="17"/>
  <c r="FM18" i="17"/>
  <c r="FN18" i="17"/>
  <c r="FU18" i="17"/>
  <c r="FT18" i="17"/>
  <c r="FV18" i="17"/>
  <c r="BX18" i="17"/>
  <c r="BX19" i="17"/>
  <c r="BX20" i="17"/>
  <c r="BX21" i="17"/>
  <c r="BX22" i="17"/>
  <c r="BX23" i="17"/>
  <c r="FW18" i="17"/>
  <c r="EV19" i="17"/>
  <c r="EW19" i="17"/>
  <c r="EX19" i="17"/>
  <c r="EY19" i="17"/>
  <c r="EZ19" i="17"/>
  <c r="FA19" i="17"/>
  <c r="FB19" i="17"/>
  <c r="FC19" i="17"/>
  <c r="FF19" i="17"/>
  <c r="FG19" i="17"/>
  <c r="FI19" i="17"/>
  <c r="FP19" i="17"/>
  <c r="FJ19" i="17"/>
  <c r="FQ19" i="17"/>
  <c r="FK19" i="17"/>
  <c r="FR19" i="17"/>
  <c r="FL19" i="17"/>
  <c r="FS19" i="17"/>
  <c r="FM19" i="17"/>
  <c r="FT19" i="17"/>
  <c r="FN19" i="17"/>
  <c r="FU19" i="17"/>
  <c r="FV19" i="17"/>
  <c r="FW19" i="17"/>
  <c r="EV20" i="17"/>
  <c r="EZ20" i="17"/>
  <c r="EW20" i="17"/>
  <c r="EX20" i="17"/>
  <c r="EY20" i="17"/>
  <c r="FC20" i="17"/>
  <c r="FA20" i="17"/>
  <c r="FB20" i="17"/>
  <c r="FF20" i="17"/>
  <c r="FG20" i="17"/>
  <c r="FI20" i="17"/>
  <c r="FP20" i="17"/>
  <c r="FJ20" i="17"/>
  <c r="FQ20" i="17"/>
  <c r="FK20" i="17"/>
  <c r="FR20" i="17"/>
  <c r="FL20" i="17"/>
  <c r="FS20" i="17"/>
  <c r="FM20" i="17"/>
  <c r="FT20" i="17"/>
  <c r="FN20" i="17"/>
  <c r="FU20" i="17"/>
  <c r="FV20" i="17"/>
  <c r="FW20" i="17"/>
  <c r="EV21" i="17"/>
  <c r="EZ21" i="17"/>
  <c r="EW21" i="17"/>
  <c r="FA21" i="17"/>
  <c r="EX21" i="17"/>
  <c r="FB21" i="17"/>
  <c r="EY21" i="17"/>
  <c r="FC21" i="17"/>
  <c r="FF21" i="17"/>
  <c r="FG21" i="17"/>
  <c r="FI21" i="17"/>
  <c r="FP21" i="17"/>
  <c r="FJ21" i="17"/>
  <c r="FQ21" i="17"/>
  <c r="FK21" i="17"/>
  <c r="FL21" i="17"/>
  <c r="FS21" i="17"/>
  <c r="FM21" i="17"/>
  <c r="FT21" i="17"/>
  <c r="FN21" i="17"/>
  <c r="FU21" i="17"/>
  <c r="FR21" i="17"/>
  <c r="FV21" i="17"/>
  <c r="FW21" i="17"/>
  <c r="EV22" i="17"/>
  <c r="EW22" i="17"/>
  <c r="EX22" i="17"/>
  <c r="FB22" i="17"/>
  <c r="EY22" i="17"/>
  <c r="FC22" i="17"/>
  <c r="EZ22" i="17"/>
  <c r="FA22" i="17"/>
  <c r="FF22" i="17"/>
  <c r="FG22" i="17"/>
  <c r="FI22" i="17"/>
  <c r="FP22" i="17"/>
  <c r="FJ22" i="17"/>
  <c r="FQ22" i="17"/>
  <c r="FK22" i="17"/>
  <c r="FR22" i="17"/>
  <c r="FL22" i="17"/>
  <c r="FS22" i="17"/>
  <c r="FM22" i="17"/>
  <c r="FT22" i="17"/>
  <c r="FN22" i="17"/>
  <c r="FU22" i="17"/>
  <c r="FV22" i="17"/>
  <c r="FW22" i="17"/>
  <c r="EV23" i="17"/>
  <c r="EZ23" i="17"/>
  <c r="EW23" i="17"/>
  <c r="FA23" i="17"/>
  <c r="EX23" i="17"/>
  <c r="FB23" i="17"/>
  <c r="EY23" i="17"/>
  <c r="FC23" i="17"/>
  <c r="FF23" i="17"/>
  <c r="FG23" i="17"/>
  <c r="FI23" i="17"/>
  <c r="FJ23" i="17"/>
  <c r="FQ23" i="17"/>
  <c r="FK23" i="17"/>
  <c r="FR23" i="17"/>
  <c r="FL23" i="17"/>
  <c r="FS23" i="17"/>
  <c r="FM23" i="17"/>
  <c r="FT23" i="17"/>
  <c r="FN23" i="17"/>
  <c r="FU23" i="17"/>
  <c r="FP23" i="17"/>
  <c r="FV23" i="17"/>
  <c r="FW23" i="17"/>
  <c r="EV24" i="17"/>
  <c r="EW24" i="17"/>
  <c r="EX24" i="17"/>
  <c r="EY24" i="17"/>
  <c r="FC24" i="17"/>
  <c r="EZ24" i="17"/>
  <c r="FA24" i="17"/>
  <c r="FB24" i="17"/>
  <c r="FF24" i="17"/>
  <c r="FG24" i="17"/>
  <c r="FI24" i="17"/>
  <c r="FP24" i="17"/>
  <c r="FJ24" i="17"/>
  <c r="FQ24" i="17"/>
  <c r="FK24" i="17"/>
  <c r="FR24" i="17"/>
  <c r="FL24" i="17"/>
  <c r="FS24" i="17"/>
  <c r="FM24" i="17"/>
  <c r="FT24" i="17"/>
  <c r="FN24" i="17"/>
  <c r="FU24" i="17"/>
  <c r="FV24" i="17"/>
  <c r="BR24" i="17"/>
  <c r="FW24" i="17"/>
  <c r="EV25" i="17"/>
  <c r="EZ25" i="17"/>
  <c r="EW25" i="17"/>
  <c r="FA25" i="17"/>
  <c r="EX25" i="17"/>
  <c r="FB25" i="17"/>
  <c r="EY25" i="17"/>
  <c r="FC25" i="17"/>
  <c r="FF25" i="17"/>
  <c r="FG25" i="17"/>
  <c r="FI25" i="17"/>
  <c r="FP25" i="17"/>
  <c r="FJ25" i="17"/>
  <c r="FQ25" i="17"/>
  <c r="FK25" i="17"/>
  <c r="FR25" i="17"/>
  <c r="FL25" i="17"/>
  <c r="FS25" i="17"/>
  <c r="FM25" i="17"/>
  <c r="FT25" i="17"/>
  <c r="FN25" i="17"/>
  <c r="FU25" i="17"/>
  <c r="FV25" i="17"/>
  <c r="BV25" i="17"/>
  <c r="FW25" i="17"/>
  <c r="EV26" i="17"/>
  <c r="EZ26" i="17"/>
  <c r="EW26" i="17"/>
  <c r="FA26" i="17"/>
  <c r="EX26" i="17"/>
  <c r="EY26" i="17"/>
  <c r="FB26" i="17"/>
  <c r="FC26" i="17"/>
  <c r="FF26" i="17"/>
  <c r="FG26" i="17"/>
  <c r="FI26" i="17"/>
  <c r="FP26" i="17"/>
  <c r="FJ26" i="17"/>
  <c r="FQ26" i="17"/>
  <c r="FK26" i="17"/>
  <c r="FR26" i="17"/>
  <c r="FL26" i="17"/>
  <c r="FS26" i="17"/>
  <c r="FM26" i="17"/>
  <c r="FT26" i="17"/>
  <c r="FN26" i="17"/>
  <c r="FU26" i="17"/>
  <c r="FV26" i="17"/>
  <c r="BV26" i="17"/>
  <c r="FW26" i="17"/>
  <c r="EV27" i="17"/>
  <c r="EW27" i="17"/>
  <c r="EX27" i="17"/>
  <c r="FB27" i="17"/>
  <c r="EY27" i="17"/>
  <c r="FC27" i="17"/>
  <c r="EZ27" i="17"/>
  <c r="FA27" i="17"/>
  <c r="FF27" i="17"/>
  <c r="FG27" i="17"/>
  <c r="FI27" i="17"/>
  <c r="FP27" i="17"/>
  <c r="FJ27" i="17"/>
  <c r="FQ27" i="17"/>
  <c r="FK27" i="17"/>
  <c r="FR27" i="17"/>
  <c r="FL27" i="17"/>
  <c r="FS27" i="17"/>
  <c r="FM27" i="17"/>
  <c r="FT27" i="17"/>
  <c r="FN27" i="17"/>
  <c r="FU27" i="17"/>
  <c r="FV27" i="17"/>
  <c r="BV27" i="17"/>
  <c r="BV28" i="17"/>
  <c r="BV29" i="17"/>
  <c r="BV30" i="17"/>
  <c r="BV31" i="17"/>
  <c r="BV32" i="17"/>
  <c r="BV33" i="17"/>
  <c r="FW27" i="17"/>
  <c r="EV28" i="17"/>
  <c r="EZ28" i="17"/>
  <c r="EW28" i="17"/>
  <c r="FA28" i="17"/>
  <c r="EX28" i="17"/>
  <c r="FB28" i="17"/>
  <c r="EY28" i="17"/>
  <c r="FC28" i="17"/>
  <c r="FF28" i="17"/>
  <c r="FG28" i="17"/>
  <c r="FI28" i="17"/>
  <c r="FP28" i="17"/>
  <c r="FJ28" i="17"/>
  <c r="FQ28" i="17"/>
  <c r="FK28" i="17"/>
  <c r="FR28" i="17"/>
  <c r="FL28" i="17"/>
  <c r="FS28" i="17"/>
  <c r="FM28" i="17"/>
  <c r="FT28" i="17"/>
  <c r="FN28" i="17"/>
  <c r="FU28" i="17"/>
  <c r="FV28" i="17"/>
  <c r="BX28" i="17"/>
  <c r="BX29" i="17"/>
  <c r="BX30" i="17"/>
  <c r="BX31" i="17"/>
  <c r="BX32" i="17"/>
  <c r="BX33" i="17"/>
  <c r="FW28" i="17"/>
  <c r="EV29" i="17"/>
  <c r="EZ29" i="17"/>
  <c r="EW29" i="17"/>
  <c r="FA29" i="17"/>
  <c r="EX29" i="17"/>
  <c r="FB29" i="17"/>
  <c r="EY29" i="17"/>
  <c r="FC29" i="17"/>
  <c r="FF29" i="17"/>
  <c r="FG29" i="17"/>
  <c r="FI29" i="17"/>
  <c r="FP29" i="17"/>
  <c r="FJ29" i="17"/>
  <c r="FQ29" i="17"/>
  <c r="FK29" i="17"/>
  <c r="FR29" i="17"/>
  <c r="FL29" i="17"/>
  <c r="FS29" i="17"/>
  <c r="FM29" i="17"/>
  <c r="FT29" i="17"/>
  <c r="FN29" i="17"/>
  <c r="FU29" i="17"/>
  <c r="FV29" i="17"/>
  <c r="FW29" i="17"/>
  <c r="BS30" i="17"/>
  <c r="BS31" i="17"/>
  <c r="BS32" i="17"/>
  <c r="BS33" i="17"/>
  <c r="EV30" i="17"/>
  <c r="EW30" i="17"/>
  <c r="EX30" i="17"/>
  <c r="FB30" i="17"/>
  <c r="EY30" i="17"/>
  <c r="FC30" i="17"/>
  <c r="EZ30" i="17"/>
  <c r="FA30" i="17"/>
  <c r="FF30" i="17"/>
  <c r="FG30" i="17"/>
  <c r="FI30" i="17"/>
  <c r="FP30" i="17"/>
  <c r="FJ30" i="17"/>
  <c r="FQ30" i="17"/>
  <c r="FK30" i="17"/>
  <c r="FR30" i="17"/>
  <c r="FL30" i="17"/>
  <c r="FS30" i="17"/>
  <c r="FM30" i="17"/>
  <c r="FT30" i="17"/>
  <c r="FN30" i="17"/>
  <c r="FU30" i="17"/>
  <c r="FV30" i="17"/>
  <c r="FW30" i="17"/>
  <c r="EV31" i="17"/>
  <c r="EW31" i="17"/>
  <c r="EX31" i="17"/>
  <c r="EY31" i="17"/>
  <c r="EZ31" i="17"/>
  <c r="FA31" i="17"/>
  <c r="FB31" i="17"/>
  <c r="FC31" i="17"/>
  <c r="FF31" i="17"/>
  <c r="FG31" i="17"/>
  <c r="FI31" i="17"/>
  <c r="FP31" i="17"/>
  <c r="FJ31" i="17"/>
  <c r="FQ31" i="17"/>
  <c r="FK31" i="17"/>
  <c r="FR31" i="17"/>
  <c r="FL31" i="17"/>
  <c r="FS31" i="17"/>
  <c r="FM31" i="17"/>
  <c r="FT31" i="17"/>
  <c r="FN31" i="17"/>
  <c r="FU31" i="17"/>
  <c r="FV31" i="17"/>
  <c r="FW31" i="17"/>
  <c r="EV32" i="17"/>
  <c r="EZ32" i="17"/>
  <c r="EW32" i="17"/>
  <c r="FA32" i="17"/>
  <c r="EX32" i="17"/>
  <c r="FB32" i="17"/>
  <c r="EY32" i="17"/>
  <c r="FC32" i="17"/>
  <c r="FF32" i="17"/>
  <c r="FG32" i="17"/>
  <c r="FI32" i="17"/>
  <c r="FP32" i="17"/>
  <c r="FJ32" i="17"/>
  <c r="FQ32" i="17"/>
  <c r="FK32" i="17"/>
  <c r="FR32" i="17"/>
  <c r="FL32" i="17"/>
  <c r="FS32" i="17"/>
  <c r="FM32" i="17"/>
  <c r="FT32" i="17"/>
  <c r="FN32" i="17"/>
  <c r="FU32" i="17"/>
  <c r="FV32" i="17"/>
  <c r="FW32" i="17"/>
  <c r="EV33" i="17"/>
  <c r="EZ33" i="17"/>
  <c r="EW33" i="17"/>
  <c r="FA33" i="17"/>
  <c r="EX33" i="17"/>
  <c r="EY33" i="17"/>
  <c r="FB33" i="17"/>
  <c r="FC33" i="17"/>
  <c r="FF33" i="17"/>
  <c r="FG33" i="17"/>
  <c r="FI33" i="17"/>
  <c r="FP33" i="17"/>
  <c r="FJ33" i="17"/>
  <c r="FQ33" i="17"/>
  <c r="FK33" i="17"/>
  <c r="FR33" i="17"/>
  <c r="FL33" i="17"/>
  <c r="FS33" i="17"/>
  <c r="FM33" i="17"/>
  <c r="FT33" i="17"/>
  <c r="FN33" i="17"/>
  <c r="FU33" i="17"/>
  <c r="FV33" i="17"/>
  <c r="FW33" i="17"/>
  <c r="EV34" i="17"/>
  <c r="EZ34" i="17"/>
  <c r="EW34" i="17"/>
  <c r="FA34" i="17"/>
  <c r="EX34" i="17"/>
  <c r="EY34" i="17"/>
  <c r="FB34" i="17"/>
  <c r="FC34" i="17"/>
  <c r="FF34" i="17"/>
  <c r="FG34" i="17"/>
  <c r="FI34" i="17"/>
  <c r="FP34" i="17"/>
  <c r="FJ34" i="17"/>
  <c r="FQ34" i="17"/>
  <c r="FK34" i="17"/>
  <c r="FR34" i="17"/>
  <c r="FL34" i="17"/>
  <c r="FS34" i="17"/>
  <c r="FM34" i="17"/>
  <c r="FT34" i="17"/>
  <c r="FN34" i="17"/>
  <c r="FU34" i="17"/>
  <c r="FV34" i="17"/>
  <c r="BS37" i="17"/>
  <c r="FW34" i="17"/>
  <c r="EV35" i="17"/>
  <c r="EW35" i="17"/>
  <c r="EX35" i="17"/>
  <c r="FB35" i="17"/>
  <c r="EY35" i="17"/>
  <c r="FC35" i="17"/>
  <c r="EZ35" i="17"/>
  <c r="FA35" i="17"/>
  <c r="FF35" i="17"/>
  <c r="FG35" i="17"/>
  <c r="FI35" i="17"/>
  <c r="FP35" i="17"/>
  <c r="FJ35" i="17"/>
  <c r="FQ35" i="17"/>
  <c r="FK35" i="17"/>
  <c r="FR35" i="17"/>
  <c r="FL35" i="17"/>
  <c r="FS35" i="17"/>
  <c r="FM35" i="17"/>
  <c r="FT35" i="17"/>
  <c r="FN35" i="17"/>
  <c r="FU35" i="17"/>
  <c r="FV35" i="17"/>
  <c r="BV35" i="17"/>
  <c r="FW35" i="17"/>
  <c r="EV36" i="17"/>
  <c r="EZ36" i="17"/>
  <c r="EW36" i="17"/>
  <c r="EX36" i="17"/>
  <c r="FB36" i="17"/>
  <c r="EY36" i="17"/>
  <c r="FC36" i="17"/>
  <c r="FA36" i="17"/>
  <c r="FF36" i="17"/>
  <c r="FG36" i="17"/>
  <c r="FI36" i="17"/>
  <c r="FJ36" i="17"/>
  <c r="FQ36" i="17"/>
  <c r="FK36" i="17"/>
  <c r="FR36" i="17"/>
  <c r="FL36" i="17"/>
  <c r="FS36" i="17"/>
  <c r="FM36" i="17"/>
  <c r="FT36" i="17"/>
  <c r="FN36" i="17"/>
  <c r="FU36" i="17"/>
  <c r="FP36" i="17"/>
  <c r="FV36" i="17"/>
  <c r="BV36" i="17"/>
  <c r="FW36" i="17"/>
  <c r="EV37" i="17"/>
  <c r="EW37" i="17"/>
  <c r="FA37" i="17"/>
  <c r="EX37" i="17"/>
  <c r="FB37" i="17"/>
  <c r="EY37" i="17"/>
  <c r="FC37" i="17"/>
  <c r="EZ37" i="17"/>
  <c r="FF37" i="17"/>
  <c r="FG37" i="17"/>
  <c r="FI37" i="17"/>
  <c r="FP37" i="17"/>
  <c r="FJ37" i="17"/>
  <c r="FQ37" i="17"/>
  <c r="FK37" i="17"/>
  <c r="FR37" i="17"/>
  <c r="FL37" i="17"/>
  <c r="FS37" i="17"/>
  <c r="FM37" i="17"/>
  <c r="FT37" i="17"/>
  <c r="FN37" i="17"/>
  <c r="FU37" i="17"/>
  <c r="FV37" i="17"/>
  <c r="BV37" i="17"/>
  <c r="BV38" i="17"/>
  <c r="BV39" i="17"/>
  <c r="BV40" i="17"/>
  <c r="BV41" i="17"/>
  <c r="BV42" i="17"/>
  <c r="BV43" i="17"/>
  <c r="FW37" i="17"/>
  <c r="EV38" i="17"/>
  <c r="EZ38" i="17"/>
  <c r="EW38" i="17"/>
  <c r="FA38" i="17"/>
  <c r="EX38" i="17"/>
  <c r="EY38" i="17"/>
  <c r="FB38" i="17"/>
  <c r="FC38" i="17"/>
  <c r="FF38" i="17"/>
  <c r="FG38" i="17"/>
  <c r="FI38" i="17"/>
  <c r="FP38" i="17"/>
  <c r="FJ38" i="17"/>
  <c r="FQ38" i="17"/>
  <c r="FK38" i="17"/>
  <c r="FR38" i="17"/>
  <c r="FL38" i="17"/>
  <c r="FS38" i="17"/>
  <c r="FM38" i="17"/>
  <c r="FT38" i="17"/>
  <c r="FN38" i="17"/>
  <c r="FU38" i="17"/>
  <c r="FV38" i="17"/>
  <c r="BX38" i="17"/>
  <c r="BX39" i="17"/>
  <c r="BX40" i="17"/>
  <c r="BX41" i="17"/>
  <c r="BX42" i="17"/>
  <c r="BX43" i="17"/>
  <c r="FW38" i="17"/>
  <c r="EV39" i="17"/>
  <c r="EW39" i="17"/>
  <c r="EX39" i="17"/>
  <c r="FB39" i="17"/>
  <c r="EY39" i="17"/>
  <c r="FC39" i="17"/>
  <c r="EZ39" i="17"/>
  <c r="FA39" i="17"/>
  <c r="FF39" i="17"/>
  <c r="FG39" i="17"/>
  <c r="FI39" i="17"/>
  <c r="FP39" i="17"/>
  <c r="FJ39" i="17"/>
  <c r="FQ39" i="17"/>
  <c r="FK39" i="17"/>
  <c r="FR39" i="17"/>
  <c r="FL39" i="17"/>
  <c r="FS39" i="17"/>
  <c r="FM39" i="17"/>
  <c r="FT39" i="17"/>
  <c r="FN39" i="17"/>
  <c r="FU39" i="17"/>
  <c r="FV39" i="17"/>
  <c r="FW39" i="17"/>
  <c r="EV40" i="17"/>
  <c r="EZ40" i="17"/>
  <c r="EW40" i="17"/>
  <c r="EX40" i="17"/>
  <c r="FB40" i="17"/>
  <c r="EY40" i="17"/>
  <c r="FC40" i="17"/>
  <c r="FA40" i="17"/>
  <c r="FF40" i="17"/>
  <c r="FG40" i="17"/>
  <c r="FI40" i="17"/>
  <c r="FP40" i="17"/>
  <c r="FJ40" i="17"/>
  <c r="FQ40" i="17"/>
  <c r="FK40" i="17"/>
  <c r="FR40" i="17"/>
  <c r="FL40" i="17"/>
  <c r="FS40" i="17"/>
  <c r="FM40" i="17"/>
  <c r="FT40" i="17"/>
  <c r="FN40" i="17"/>
  <c r="FU40" i="17"/>
  <c r="FV40" i="17"/>
  <c r="FW40" i="17"/>
  <c r="EV41" i="17"/>
  <c r="EW41" i="17"/>
  <c r="FA41" i="17"/>
  <c r="EX41" i="17"/>
  <c r="FB41" i="17"/>
  <c r="EY41" i="17"/>
  <c r="FC41" i="17"/>
  <c r="EZ41" i="17"/>
  <c r="FF41" i="17"/>
  <c r="FG41" i="17"/>
  <c r="FI41" i="17"/>
  <c r="FP41" i="17"/>
  <c r="FJ41" i="17"/>
  <c r="FQ41" i="17"/>
  <c r="FK41" i="17"/>
  <c r="FR41" i="17"/>
  <c r="FL41" i="17"/>
  <c r="FS41" i="17"/>
  <c r="FM41" i="17"/>
  <c r="FN41" i="17"/>
  <c r="FU41" i="17"/>
  <c r="FT41" i="17"/>
  <c r="FV41" i="17"/>
  <c r="FW41" i="17"/>
  <c r="EV42" i="17"/>
  <c r="EZ42" i="17"/>
  <c r="EW42" i="17"/>
  <c r="FA42" i="17"/>
  <c r="EX42" i="17"/>
  <c r="FB42" i="17"/>
  <c r="EY42" i="17"/>
  <c r="FC42" i="17"/>
  <c r="FF42" i="17"/>
  <c r="FG42" i="17"/>
  <c r="FI42" i="17"/>
  <c r="FP42" i="17"/>
  <c r="FJ42" i="17"/>
  <c r="FQ42" i="17"/>
  <c r="FK42" i="17"/>
  <c r="FL42" i="17"/>
  <c r="FS42" i="17"/>
  <c r="FM42" i="17"/>
  <c r="FT42" i="17"/>
  <c r="FN42" i="17"/>
  <c r="FU42" i="17"/>
  <c r="FR42" i="17"/>
  <c r="FV42" i="17"/>
  <c r="FW42" i="17"/>
  <c r="EV43" i="17"/>
  <c r="EZ43" i="17"/>
  <c r="EW43" i="17"/>
  <c r="FA43" i="17"/>
  <c r="EX43" i="17"/>
  <c r="FB43" i="17"/>
  <c r="EY43" i="17"/>
  <c r="FC43" i="17"/>
  <c r="FF43" i="17"/>
  <c r="FG43" i="17"/>
  <c r="FI43" i="17"/>
  <c r="FP43" i="17"/>
  <c r="FJ43" i="17"/>
  <c r="FQ43" i="17"/>
  <c r="FK43" i="17"/>
  <c r="FR43" i="17"/>
  <c r="FL43" i="17"/>
  <c r="FS43" i="17"/>
  <c r="FM43" i="17"/>
  <c r="FT43" i="17"/>
  <c r="FN43" i="17"/>
  <c r="FU43" i="17"/>
  <c r="FV43" i="17"/>
  <c r="FW43" i="17"/>
  <c r="EV44" i="17"/>
  <c r="EZ44" i="17"/>
  <c r="EW44" i="17"/>
  <c r="FA44" i="17"/>
  <c r="EX44" i="17"/>
  <c r="FB44" i="17"/>
  <c r="EY44" i="17"/>
  <c r="FC44" i="17"/>
  <c r="FF44" i="17"/>
  <c r="FG44" i="17"/>
  <c r="FI44" i="17"/>
  <c r="FJ44" i="17"/>
  <c r="FQ44" i="17"/>
  <c r="FK44" i="17"/>
  <c r="FR44" i="17"/>
  <c r="FL44" i="17"/>
  <c r="FS44" i="17"/>
  <c r="FM44" i="17"/>
  <c r="FT44" i="17"/>
  <c r="FN44" i="17"/>
  <c r="FU44" i="17"/>
  <c r="FP44" i="17"/>
  <c r="FV44" i="17"/>
  <c r="BS45" i="17"/>
  <c r="BS46" i="17"/>
  <c r="BR49" i="17"/>
  <c r="FW44" i="17"/>
  <c r="EV45" i="17"/>
  <c r="EW45" i="17"/>
  <c r="FA45" i="17"/>
  <c r="EX45" i="17"/>
  <c r="FB45" i="17"/>
  <c r="EY45" i="17"/>
  <c r="FC45" i="17"/>
  <c r="EZ45" i="17"/>
  <c r="FF45" i="17"/>
  <c r="FG45" i="17"/>
  <c r="FI45" i="17"/>
  <c r="FP45" i="17"/>
  <c r="FJ45" i="17"/>
  <c r="FQ45" i="17"/>
  <c r="FK45" i="17"/>
  <c r="FR45" i="17"/>
  <c r="FL45" i="17"/>
  <c r="FS45" i="17"/>
  <c r="FM45" i="17"/>
  <c r="FT45" i="17"/>
  <c r="FN45" i="17"/>
  <c r="FU45" i="17"/>
  <c r="FV45" i="17"/>
  <c r="BV45" i="17"/>
  <c r="FW45" i="17"/>
  <c r="EV46" i="17"/>
  <c r="EW46" i="17"/>
  <c r="EX46" i="17"/>
  <c r="EY46" i="17"/>
  <c r="FC46" i="17"/>
  <c r="EZ46" i="17"/>
  <c r="FA46" i="17"/>
  <c r="FB46" i="17"/>
  <c r="FF46" i="17"/>
  <c r="FG46" i="17"/>
  <c r="FI46" i="17"/>
  <c r="FP46" i="17"/>
  <c r="FJ46" i="17"/>
  <c r="FQ46" i="17"/>
  <c r="FK46" i="17"/>
  <c r="FR46" i="17"/>
  <c r="FL46" i="17"/>
  <c r="FS46" i="17"/>
  <c r="FM46" i="17"/>
  <c r="FT46" i="17"/>
  <c r="FN46" i="17"/>
  <c r="FU46" i="17"/>
  <c r="FV46" i="17"/>
  <c r="BV46" i="17"/>
  <c r="FW46" i="17"/>
  <c r="BS47" i="17"/>
  <c r="BS48" i="17"/>
  <c r="EV47" i="17"/>
  <c r="EW47" i="17"/>
  <c r="EX47" i="17"/>
  <c r="EY47" i="17"/>
  <c r="EZ47" i="17"/>
  <c r="FA47" i="17"/>
  <c r="FB47" i="17"/>
  <c r="FC47" i="17"/>
  <c r="FF47" i="17"/>
  <c r="FG47" i="17"/>
  <c r="FI47" i="17"/>
  <c r="FP47" i="17"/>
  <c r="FJ47" i="17"/>
  <c r="FQ47" i="17"/>
  <c r="FK47" i="17"/>
  <c r="FR47" i="17"/>
  <c r="FL47" i="17"/>
  <c r="FS47" i="17"/>
  <c r="FM47" i="17"/>
  <c r="FT47" i="17"/>
  <c r="FN47" i="17"/>
  <c r="FU47" i="17"/>
  <c r="FV47" i="17"/>
  <c r="BV47" i="17"/>
  <c r="BV48" i="17"/>
  <c r="BV49" i="17"/>
  <c r="BV50" i="17"/>
  <c r="BV51" i="17"/>
  <c r="BV52" i="17"/>
  <c r="BV53" i="17"/>
  <c r="FW47" i="17"/>
  <c r="EV48" i="17"/>
  <c r="EZ48" i="17"/>
  <c r="EW48" i="17"/>
  <c r="FA48" i="17"/>
  <c r="EX48" i="17"/>
  <c r="FB48" i="17"/>
  <c r="EY48" i="17"/>
  <c r="FC48" i="17"/>
  <c r="FF48" i="17"/>
  <c r="FG48" i="17"/>
  <c r="FI48" i="17"/>
  <c r="FP48" i="17"/>
  <c r="FJ48" i="17"/>
  <c r="FQ48" i="17"/>
  <c r="FK48" i="17"/>
  <c r="FR48" i="17"/>
  <c r="FL48" i="17"/>
  <c r="FS48" i="17"/>
  <c r="FM48" i="17"/>
  <c r="FT48" i="17"/>
  <c r="FN48" i="17"/>
  <c r="FU48" i="17"/>
  <c r="FV48" i="17"/>
  <c r="BX48" i="17"/>
  <c r="BX49" i="17"/>
  <c r="BX50" i="17"/>
  <c r="BX51" i="17"/>
  <c r="BX52" i="17"/>
  <c r="BX53" i="17"/>
  <c r="FW48" i="17"/>
  <c r="EV49" i="17"/>
  <c r="EW49" i="17"/>
  <c r="EX49" i="17"/>
  <c r="EY49" i="17"/>
  <c r="EZ49" i="17"/>
  <c r="FA49" i="17"/>
  <c r="FB49" i="17"/>
  <c r="FC49" i="17"/>
  <c r="FF49" i="17"/>
  <c r="FG49" i="17"/>
  <c r="FI49" i="17"/>
  <c r="FP49" i="17"/>
  <c r="FJ49" i="17"/>
  <c r="FQ49" i="17"/>
  <c r="FK49" i="17"/>
  <c r="FR49" i="17"/>
  <c r="FL49" i="17"/>
  <c r="FS49" i="17"/>
  <c r="FM49" i="17"/>
  <c r="FT49" i="17"/>
  <c r="FN49" i="17"/>
  <c r="FU49" i="17"/>
  <c r="FV49" i="17"/>
  <c r="FW49" i="17"/>
  <c r="BS50" i="17"/>
  <c r="BS51" i="17"/>
  <c r="BS52" i="17"/>
  <c r="BS53" i="17"/>
  <c r="EV50" i="17"/>
  <c r="EZ50" i="17"/>
  <c r="EW50" i="17"/>
  <c r="FA50" i="17"/>
  <c r="EX50" i="17"/>
  <c r="FB50" i="17"/>
  <c r="EY50" i="17"/>
  <c r="FC50" i="17"/>
  <c r="FF50" i="17"/>
  <c r="FG50" i="17"/>
  <c r="FI50" i="17"/>
  <c r="FP50" i="17"/>
  <c r="FJ50" i="17"/>
  <c r="FQ50" i="17"/>
  <c r="FK50" i="17"/>
  <c r="FL50" i="17"/>
  <c r="FS50" i="17"/>
  <c r="FM50" i="17"/>
  <c r="FT50" i="17"/>
  <c r="FN50" i="17"/>
  <c r="FU50" i="17"/>
  <c r="FR50" i="17"/>
  <c r="FV50" i="17"/>
  <c r="FW50" i="17"/>
  <c r="EV51" i="17"/>
  <c r="EW51" i="17"/>
  <c r="FA51" i="17"/>
  <c r="EX51" i="17"/>
  <c r="FB51" i="17"/>
  <c r="EY51" i="17"/>
  <c r="FC51" i="17"/>
  <c r="EZ51" i="17"/>
  <c r="FF51" i="17"/>
  <c r="FG51" i="17"/>
  <c r="FI51" i="17"/>
  <c r="FP51" i="17"/>
  <c r="FJ51" i="17"/>
  <c r="FQ51" i="17"/>
  <c r="FK51" i="17"/>
  <c r="FR51" i="17"/>
  <c r="FL51" i="17"/>
  <c r="FS51" i="17"/>
  <c r="FM51" i="17"/>
  <c r="FT51" i="17"/>
  <c r="FN51" i="17"/>
  <c r="FU51" i="17"/>
  <c r="FV51" i="17"/>
  <c r="FW51" i="17"/>
  <c r="EV52" i="17"/>
  <c r="EZ52" i="17"/>
  <c r="EW52" i="17"/>
  <c r="FA52" i="17"/>
  <c r="EX52" i="17"/>
  <c r="FB52" i="17"/>
  <c r="EY52" i="17"/>
  <c r="FC52" i="17"/>
  <c r="FF52" i="17"/>
  <c r="FG52" i="17"/>
  <c r="FI52" i="17"/>
  <c r="FP52" i="17"/>
  <c r="FJ52" i="17"/>
  <c r="FQ52" i="17"/>
  <c r="FK52" i="17"/>
  <c r="FR52" i="17"/>
  <c r="FL52" i="17"/>
  <c r="FS52" i="17"/>
  <c r="FM52" i="17"/>
  <c r="FT52" i="17"/>
  <c r="FN52" i="17"/>
  <c r="FU52" i="17"/>
  <c r="FV52" i="17"/>
  <c r="FW52" i="17"/>
  <c r="EV53" i="17"/>
  <c r="EW53" i="17"/>
  <c r="EX53" i="17"/>
  <c r="EY53" i="17"/>
  <c r="EZ53" i="17"/>
  <c r="FA53" i="17"/>
  <c r="FB53" i="17"/>
  <c r="FC53" i="17"/>
  <c r="FF53" i="17"/>
  <c r="FG53" i="17"/>
  <c r="FI53" i="17"/>
  <c r="FP53" i="17"/>
  <c r="FJ53" i="17"/>
  <c r="FQ53" i="17"/>
  <c r="FK53" i="17"/>
  <c r="FR53" i="17"/>
  <c r="FL53" i="17"/>
  <c r="FS53" i="17"/>
  <c r="FM53" i="17"/>
  <c r="FT53" i="17"/>
  <c r="FN53" i="17"/>
  <c r="FU53" i="17"/>
  <c r="FV53" i="17"/>
  <c r="FW53" i="17"/>
  <c r="EV54" i="17"/>
  <c r="EZ54" i="17"/>
  <c r="EW54" i="17"/>
  <c r="FA54" i="17"/>
  <c r="EX54" i="17"/>
  <c r="FB54" i="17"/>
  <c r="EY54" i="17"/>
  <c r="FC54" i="17"/>
  <c r="FF54" i="17"/>
  <c r="FG54" i="17"/>
  <c r="FI54" i="17"/>
  <c r="FP54" i="17"/>
  <c r="FJ54" i="17"/>
  <c r="FQ54" i="17"/>
  <c r="FK54" i="17"/>
  <c r="FL54" i="17"/>
  <c r="FS54" i="17"/>
  <c r="FM54" i="17"/>
  <c r="FT54" i="17"/>
  <c r="FN54" i="17"/>
  <c r="FU54" i="17"/>
  <c r="FR54" i="17"/>
  <c r="FV54" i="17"/>
  <c r="BR54" i="17"/>
  <c r="BR55" i="17"/>
  <c r="BT55" i="17"/>
  <c r="FW54" i="17"/>
  <c r="EV55" i="17"/>
  <c r="EW55" i="17"/>
  <c r="EX55" i="17"/>
  <c r="EY55" i="17"/>
  <c r="FC55" i="17"/>
  <c r="EZ55" i="17"/>
  <c r="FA55" i="17"/>
  <c r="FB55" i="17"/>
  <c r="FF55" i="17"/>
  <c r="FG55" i="17"/>
  <c r="FI55" i="17"/>
  <c r="FP55" i="17"/>
  <c r="FJ55" i="17"/>
  <c r="FQ55" i="17"/>
  <c r="FK55" i="17"/>
  <c r="FR55" i="17"/>
  <c r="FL55" i="17"/>
  <c r="FS55" i="17"/>
  <c r="FM55" i="17"/>
  <c r="FT55" i="17"/>
  <c r="FN55" i="17"/>
  <c r="FU55" i="17"/>
  <c r="FV55" i="17"/>
  <c r="BV55" i="17"/>
  <c r="FW55" i="17"/>
  <c r="EV56" i="17"/>
  <c r="EZ56" i="17"/>
  <c r="EW56" i="17"/>
  <c r="FA56" i="17"/>
  <c r="EX56" i="17"/>
  <c r="FB56" i="17"/>
  <c r="EY56" i="17"/>
  <c r="FC56" i="17"/>
  <c r="FF56" i="17"/>
  <c r="FG56" i="17"/>
  <c r="FI56" i="17"/>
  <c r="FP56" i="17"/>
  <c r="FJ56" i="17"/>
  <c r="FQ56" i="17"/>
  <c r="FK56" i="17"/>
  <c r="FL56" i="17"/>
  <c r="FS56" i="17"/>
  <c r="FM56" i="17"/>
  <c r="FT56" i="17"/>
  <c r="FN56" i="17"/>
  <c r="FU56" i="17"/>
  <c r="FR56" i="17"/>
  <c r="FV56" i="17"/>
  <c r="BV56" i="17"/>
  <c r="FW56" i="17"/>
  <c r="EV57" i="17"/>
  <c r="EW57" i="17"/>
  <c r="FA57" i="17"/>
  <c r="EX57" i="17"/>
  <c r="FB57" i="17"/>
  <c r="EY57" i="17"/>
  <c r="FC57" i="17"/>
  <c r="EZ57" i="17"/>
  <c r="FF57" i="17"/>
  <c r="FG57" i="17"/>
  <c r="FI57" i="17"/>
  <c r="FP57" i="17"/>
  <c r="FJ57" i="17"/>
  <c r="FQ57" i="17"/>
  <c r="FK57" i="17"/>
  <c r="FR57" i="17"/>
  <c r="FL57" i="17"/>
  <c r="FS57" i="17"/>
  <c r="FM57" i="17"/>
  <c r="FT57" i="17"/>
  <c r="FN57" i="17"/>
  <c r="FU57" i="17"/>
  <c r="FV57" i="17"/>
  <c r="BV57" i="17"/>
  <c r="BV58" i="17"/>
  <c r="BV59" i="17"/>
  <c r="BV60" i="17"/>
  <c r="BV61" i="17"/>
  <c r="BV62" i="17"/>
  <c r="BV63" i="17"/>
  <c r="FW57" i="17"/>
  <c r="EV58" i="17"/>
  <c r="EW58" i="17"/>
  <c r="EX58" i="17"/>
  <c r="EY58" i="17"/>
  <c r="EZ58" i="17"/>
  <c r="FA58" i="17"/>
  <c r="FB58" i="17"/>
  <c r="FC58" i="17"/>
  <c r="FF58" i="17"/>
  <c r="FG58" i="17"/>
  <c r="FI58" i="17"/>
  <c r="FP58" i="17"/>
  <c r="FJ58" i="17"/>
  <c r="FQ58" i="17"/>
  <c r="FK58" i="17"/>
  <c r="FR58" i="17"/>
  <c r="FL58" i="17"/>
  <c r="FS58" i="17"/>
  <c r="FM58" i="17"/>
  <c r="FT58" i="17"/>
  <c r="FN58" i="17"/>
  <c r="FU58" i="17"/>
  <c r="FV58" i="17"/>
  <c r="BX58" i="17"/>
  <c r="BX59" i="17"/>
  <c r="BX60" i="17"/>
  <c r="BX61" i="17"/>
  <c r="BX62" i="17"/>
  <c r="BX63" i="17"/>
  <c r="FW58" i="17"/>
  <c r="EV59" i="17"/>
  <c r="EZ59" i="17"/>
  <c r="EW59" i="17"/>
  <c r="FA59" i="17"/>
  <c r="EX59" i="17"/>
  <c r="FB59" i="17"/>
  <c r="EY59" i="17"/>
  <c r="FC59" i="17"/>
  <c r="FF59" i="17"/>
  <c r="FG59" i="17"/>
  <c r="FI59" i="17"/>
  <c r="FP59" i="17"/>
  <c r="FJ59" i="17"/>
  <c r="FQ59" i="17"/>
  <c r="FK59" i="17"/>
  <c r="FL59" i="17"/>
  <c r="FS59" i="17"/>
  <c r="FM59" i="17"/>
  <c r="FT59" i="17"/>
  <c r="FN59" i="17"/>
  <c r="FU59" i="17"/>
  <c r="FR59" i="17"/>
  <c r="FV59" i="17"/>
  <c r="FW59" i="17"/>
  <c r="EV60" i="17"/>
  <c r="EW60" i="17"/>
  <c r="EX60" i="17"/>
  <c r="EY60" i="17"/>
  <c r="FC60" i="17"/>
  <c r="EZ60" i="17"/>
  <c r="FA60" i="17"/>
  <c r="FB60" i="17"/>
  <c r="FF60" i="17"/>
  <c r="FG60" i="17"/>
  <c r="FI60" i="17"/>
  <c r="FP60" i="17"/>
  <c r="FJ60" i="17"/>
  <c r="FQ60" i="17"/>
  <c r="FK60" i="17"/>
  <c r="FR60" i="17"/>
  <c r="FL60" i="17"/>
  <c r="FS60" i="17"/>
  <c r="FM60" i="17"/>
  <c r="FT60" i="17"/>
  <c r="FN60" i="17"/>
  <c r="FU60" i="17"/>
  <c r="FV60" i="17"/>
  <c r="FW60" i="17"/>
  <c r="EV61" i="17"/>
  <c r="EZ61" i="17"/>
  <c r="EW61" i="17"/>
  <c r="FA61" i="17"/>
  <c r="EX61" i="17"/>
  <c r="FB61" i="17"/>
  <c r="EY61" i="17"/>
  <c r="FC61" i="17"/>
  <c r="FF61" i="17"/>
  <c r="FG61" i="17"/>
  <c r="FI61" i="17"/>
  <c r="FP61" i="17"/>
  <c r="FJ61" i="17"/>
  <c r="FQ61" i="17"/>
  <c r="FK61" i="17"/>
  <c r="FR61" i="17"/>
  <c r="FL61" i="17"/>
  <c r="FS61" i="17"/>
  <c r="FM61" i="17"/>
  <c r="FT61" i="17"/>
  <c r="FN61" i="17"/>
  <c r="FU61" i="17"/>
  <c r="FV61" i="17"/>
  <c r="FW61" i="17"/>
  <c r="EV62" i="17"/>
  <c r="EZ62" i="17"/>
  <c r="EW62" i="17"/>
  <c r="FA62" i="17"/>
  <c r="EX62" i="17"/>
  <c r="FB62" i="17"/>
  <c r="EY62" i="17"/>
  <c r="FC62" i="17"/>
  <c r="FF62" i="17"/>
  <c r="FG62" i="17"/>
  <c r="FI62" i="17"/>
  <c r="FP62" i="17"/>
  <c r="FJ62" i="17"/>
  <c r="FQ62" i="17"/>
  <c r="FK62" i="17"/>
  <c r="FR62" i="17"/>
  <c r="FL62" i="17"/>
  <c r="FS62" i="17"/>
  <c r="FM62" i="17"/>
  <c r="FT62" i="17"/>
  <c r="FN62" i="17"/>
  <c r="FU62" i="17"/>
  <c r="FV62" i="17"/>
  <c r="FW62" i="17"/>
  <c r="EV63" i="17"/>
  <c r="EW63" i="17"/>
  <c r="EX63" i="17"/>
  <c r="EY63" i="17"/>
  <c r="FC63" i="17"/>
  <c r="EZ63" i="17"/>
  <c r="FA63" i="17"/>
  <c r="FB63" i="17"/>
  <c r="FF63" i="17"/>
  <c r="FG63" i="17"/>
  <c r="FI63" i="17"/>
  <c r="FP63" i="17"/>
  <c r="FJ63" i="17"/>
  <c r="FQ63" i="17"/>
  <c r="FK63" i="17"/>
  <c r="FR63" i="17"/>
  <c r="FL63" i="17"/>
  <c r="FS63" i="17"/>
  <c r="FM63" i="17"/>
  <c r="FT63" i="17"/>
  <c r="FN63" i="17"/>
  <c r="FU63" i="17"/>
  <c r="FV63" i="17"/>
  <c r="FW63" i="17"/>
  <c r="EV64" i="17"/>
  <c r="EZ64" i="17"/>
  <c r="EW64" i="17"/>
  <c r="FA64" i="17"/>
  <c r="EX64" i="17"/>
  <c r="FB64" i="17"/>
  <c r="EY64" i="17"/>
  <c r="FC64" i="17"/>
  <c r="FF64" i="17"/>
  <c r="FG64" i="17"/>
  <c r="FI64" i="17"/>
  <c r="FP64" i="17"/>
  <c r="FJ64" i="17"/>
  <c r="FQ64" i="17"/>
  <c r="FK64" i="17"/>
  <c r="FR64" i="17"/>
  <c r="FL64" i="17"/>
  <c r="FS64" i="17"/>
  <c r="FM64" i="17"/>
  <c r="FT64" i="17"/>
  <c r="FN64" i="17"/>
  <c r="FU64" i="17"/>
  <c r="FV64" i="17"/>
  <c r="FW64" i="17"/>
  <c r="EV65" i="17"/>
  <c r="EW65" i="17"/>
  <c r="EX65" i="17"/>
  <c r="EY65" i="17"/>
  <c r="EZ65" i="17"/>
  <c r="FA65" i="17"/>
  <c r="FB65" i="17"/>
  <c r="FC65" i="17"/>
  <c r="FF65" i="17"/>
  <c r="FG65" i="17"/>
  <c r="FI65" i="17"/>
  <c r="FP65" i="17"/>
  <c r="FJ65" i="17"/>
  <c r="FQ65" i="17"/>
  <c r="FK65" i="17"/>
  <c r="FR65" i="17"/>
  <c r="FL65" i="17"/>
  <c r="FS65" i="17"/>
  <c r="FM65" i="17"/>
  <c r="FT65" i="17"/>
  <c r="FN65" i="17"/>
  <c r="FU65" i="17"/>
  <c r="FV65" i="17"/>
  <c r="BV65" i="17"/>
  <c r="FW65" i="17"/>
  <c r="EV66" i="17"/>
  <c r="EW66" i="17"/>
  <c r="FA66" i="17"/>
  <c r="EX66" i="17"/>
  <c r="EY66" i="17"/>
  <c r="FC66" i="17"/>
  <c r="EZ66" i="17"/>
  <c r="FB66" i="17"/>
  <c r="FF66" i="17"/>
  <c r="FG66" i="17"/>
  <c r="FI66" i="17"/>
  <c r="FP66" i="17"/>
  <c r="FJ66" i="17"/>
  <c r="FQ66" i="17"/>
  <c r="FK66" i="17"/>
  <c r="FR66" i="17"/>
  <c r="FL66" i="17"/>
  <c r="FS66" i="17"/>
  <c r="FM66" i="17"/>
  <c r="FT66" i="17"/>
  <c r="FN66" i="17"/>
  <c r="FU66" i="17"/>
  <c r="FV66" i="17"/>
  <c r="BV66" i="17"/>
  <c r="FW66" i="17"/>
  <c r="EV67" i="17"/>
  <c r="EZ67" i="17"/>
  <c r="EW67" i="17"/>
  <c r="FA67" i="17"/>
  <c r="EX67" i="17"/>
  <c r="FB67" i="17"/>
  <c r="EY67" i="17"/>
  <c r="FC67" i="17"/>
  <c r="FF67" i="17"/>
  <c r="FG67" i="17"/>
  <c r="FI67" i="17"/>
  <c r="FP67" i="17"/>
  <c r="FJ67" i="17"/>
  <c r="FQ67" i="17"/>
  <c r="FK67" i="17"/>
  <c r="FR67" i="17"/>
  <c r="FL67" i="17"/>
  <c r="FS67" i="17"/>
  <c r="FM67" i="17"/>
  <c r="FT67" i="17"/>
  <c r="FN67" i="17"/>
  <c r="FU67" i="17"/>
  <c r="FV67" i="17"/>
  <c r="BV67" i="17"/>
  <c r="BV68" i="17"/>
  <c r="BV69" i="17"/>
  <c r="BV70" i="17"/>
  <c r="BV71" i="17"/>
  <c r="BV72" i="17"/>
  <c r="BV73" i="17"/>
  <c r="FW67" i="17"/>
  <c r="EV68" i="17"/>
  <c r="EZ68" i="17"/>
  <c r="EW68" i="17"/>
  <c r="FA68" i="17"/>
  <c r="EX68" i="17"/>
  <c r="FB68" i="17"/>
  <c r="EY68" i="17"/>
  <c r="FC68" i="17"/>
  <c r="FF68" i="17"/>
  <c r="FG68" i="17"/>
  <c r="FI68" i="17"/>
  <c r="FP68" i="17"/>
  <c r="FJ68" i="17"/>
  <c r="FQ68" i="17"/>
  <c r="FK68" i="17"/>
  <c r="FL68" i="17"/>
  <c r="FS68" i="17"/>
  <c r="FM68" i="17"/>
  <c r="FT68" i="17"/>
  <c r="FN68" i="17"/>
  <c r="FU68" i="17"/>
  <c r="FR68" i="17"/>
  <c r="FV68" i="17"/>
  <c r="BX68" i="17"/>
  <c r="BX69" i="17"/>
  <c r="BX70" i="17"/>
  <c r="BX71" i="17"/>
  <c r="BX72" i="17"/>
  <c r="BX73" i="17"/>
  <c r="FW68" i="17"/>
  <c r="EV69" i="17"/>
  <c r="EW69" i="17"/>
  <c r="EX69" i="17"/>
  <c r="EY69" i="17"/>
  <c r="FC69" i="17"/>
  <c r="EZ69" i="17"/>
  <c r="FA69" i="17"/>
  <c r="FB69" i="17"/>
  <c r="FF69" i="17"/>
  <c r="FG69" i="17"/>
  <c r="FI69" i="17"/>
  <c r="FP69" i="17"/>
  <c r="FJ69" i="17"/>
  <c r="FQ69" i="17"/>
  <c r="FK69" i="17"/>
  <c r="FL69" i="17"/>
  <c r="FS69" i="17"/>
  <c r="FM69" i="17"/>
  <c r="FT69" i="17"/>
  <c r="FN69" i="17"/>
  <c r="FU69" i="17"/>
  <c r="FR69" i="17"/>
  <c r="FV69" i="17"/>
  <c r="FW69" i="17"/>
  <c r="EV70" i="17"/>
  <c r="EZ70" i="17"/>
  <c r="EW70" i="17"/>
  <c r="EX70" i="17"/>
  <c r="FB70" i="17"/>
  <c r="EY70" i="17"/>
  <c r="FC70" i="17"/>
  <c r="FA70" i="17"/>
  <c r="FF70" i="17"/>
  <c r="FG70" i="17"/>
  <c r="FI70" i="17"/>
  <c r="FP70" i="17"/>
  <c r="FJ70" i="17"/>
  <c r="FQ70" i="17"/>
  <c r="FK70" i="17"/>
  <c r="FR70" i="17"/>
  <c r="FL70" i="17"/>
  <c r="FS70" i="17"/>
  <c r="FM70" i="17"/>
  <c r="FT70" i="17"/>
  <c r="FN70" i="17"/>
  <c r="FU70" i="17"/>
  <c r="FV70" i="17"/>
  <c r="FW70" i="17"/>
  <c r="EV71" i="17"/>
  <c r="EW71" i="17"/>
  <c r="FA71" i="17"/>
  <c r="EX71" i="17"/>
  <c r="FB71" i="17"/>
  <c r="EY71" i="17"/>
  <c r="FC71" i="17"/>
  <c r="EZ71" i="17"/>
  <c r="FF71" i="17"/>
  <c r="FG71" i="17"/>
  <c r="FI71" i="17"/>
  <c r="FP71" i="17"/>
  <c r="FJ71" i="17"/>
  <c r="FQ71" i="17"/>
  <c r="FK71" i="17"/>
  <c r="FR71" i="17"/>
  <c r="FL71" i="17"/>
  <c r="FS71" i="17"/>
  <c r="FM71" i="17"/>
  <c r="FN71" i="17"/>
  <c r="FU71" i="17"/>
  <c r="FT71" i="17"/>
  <c r="FV71" i="17"/>
  <c r="FW71" i="17"/>
  <c r="EV72" i="17"/>
  <c r="EZ72" i="17"/>
  <c r="EW72" i="17"/>
  <c r="EX72" i="17"/>
  <c r="EY72" i="17"/>
  <c r="FC72" i="17"/>
  <c r="FA72" i="17"/>
  <c r="FB72" i="17"/>
  <c r="FF72" i="17"/>
  <c r="FG72" i="17"/>
  <c r="FI72" i="17"/>
  <c r="FP72" i="17"/>
  <c r="FJ72" i="17"/>
  <c r="FQ72" i="17"/>
  <c r="FK72" i="17"/>
  <c r="FR72" i="17"/>
  <c r="FL72" i="17"/>
  <c r="FS72" i="17"/>
  <c r="FM72" i="17"/>
  <c r="FT72" i="17"/>
  <c r="FN72" i="17"/>
  <c r="FU72" i="17"/>
  <c r="FV72" i="17"/>
  <c r="FW72" i="17"/>
  <c r="EV73" i="17"/>
  <c r="EW73" i="17"/>
  <c r="EX73" i="17"/>
  <c r="FB73" i="17"/>
  <c r="EY73" i="17"/>
  <c r="FC73" i="17"/>
  <c r="EZ73" i="17"/>
  <c r="FA73" i="17"/>
  <c r="FF73" i="17"/>
  <c r="FG73" i="17"/>
  <c r="FI73" i="17"/>
  <c r="FP73" i="17"/>
  <c r="FJ73" i="17"/>
  <c r="FQ73" i="17"/>
  <c r="FK73" i="17"/>
  <c r="FR73" i="17"/>
  <c r="FL73" i="17"/>
  <c r="FS73" i="17"/>
  <c r="FM73" i="17"/>
  <c r="FT73" i="17"/>
  <c r="FN73" i="17"/>
  <c r="FU73" i="17"/>
  <c r="FV73" i="17"/>
  <c r="FW73" i="17"/>
  <c r="EV74" i="17"/>
  <c r="EZ74" i="17"/>
  <c r="EW74" i="17"/>
  <c r="FA74" i="17"/>
  <c r="EX74" i="17"/>
  <c r="FB74" i="17"/>
  <c r="EY74" i="17"/>
  <c r="FC74" i="17"/>
  <c r="FF74" i="17"/>
  <c r="FG74" i="17"/>
  <c r="FI74" i="17"/>
  <c r="FP74" i="17"/>
  <c r="FJ74" i="17"/>
  <c r="FQ74" i="17"/>
  <c r="FK74" i="17"/>
  <c r="FR74" i="17"/>
  <c r="FL74" i="17"/>
  <c r="FS74" i="17"/>
  <c r="FM74" i="17"/>
  <c r="FT74" i="17"/>
  <c r="FN74" i="17"/>
  <c r="FU74" i="17"/>
  <c r="FV74" i="17"/>
  <c r="FW74" i="17"/>
  <c r="EV75" i="17"/>
  <c r="EZ75" i="17"/>
  <c r="EW75" i="17"/>
  <c r="EX75" i="17"/>
  <c r="FB75" i="17"/>
  <c r="EY75" i="17"/>
  <c r="FA75" i="17"/>
  <c r="FC75" i="17"/>
  <c r="FF75" i="17"/>
  <c r="FG75" i="17"/>
  <c r="FI75" i="17"/>
  <c r="FP75" i="17"/>
  <c r="FJ75" i="17"/>
  <c r="FQ75" i="17"/>
  <c r="FK75" i="17"/>
  <c r="FR75" i="17"/>
  <c r="FL75" i="17"/>
  <c r="FS75" i="17"/>
  <c r="FM75" i="17"/>
  <c r="FT75" i="17"/>
  <c r="FN75" i="17"/>
  <c r="FU75" i="17"/>
  <c r="FV75" i="17"/>
  <c r="BV75" i="17"/>
  <c r="FW75" i="17"/>
  <c r="EV76" i="17"/>
  <c r="EZ76" i="17"/>
  <c r="EW76" i="17"/>
  <c r="FA76" i="17"/>
  <c r="EX76" i="17"/>
  <c r="FB76" i="17"/>
  <c r="EY76" i="17"/>
  <c r="FC76" i="17"/>
  <c r="FF76" i="17"/>
  <c r="FG76" i="17"/>
  <c r="FI76" i="17"/>
  <c r="FP76" i="17"/>
  <c r="FJ76" i="17"/>
  <c r="FQ76" i="17"/>
  <c r="FK76" i="17"/>
  <c r="FR76" i="17"/>
  <c r="FL76" i="17"/>
  <c r="FS76" i="17"/>
  <c r="FM76" i="17"/>
  <c r="FT76" i="17"/>
  <c r="FN76" i="17"/>
  <c r="FU76" i="17"/>
  <c r="FV76" i="17"/>
  <c r="BV76" i="17"/>
  <c r="FW76" i="17"/>
  <c r="EV77" i="17"/>
  <c r="EW77" i="17"/>
  <c r="EX77" i="17"/>
  <c r="FB77" i="17"/>
  <c r="EY77" i="17"/>
  <c r="FC77" i="17"/>
  <c r="EZ77" i="17"/>
  <c r="FA77" i="17"/>
  <c r="FF77" i="17"/>
  <c r="FG77" i="17"/>
  <c r="FI77" i="17"/>
  <c r="FP77" i="17"/>
  <c r="FJ77" i="17"/>
  <c r="FQ77" i="17"/>
  <c r="FK77" i="17"/>
  <c r="FR77" i="17"/>
  <c r="FL77" i="17"/>
  <c r="FS77" i="17"/>
  <c r="FM77" i="17"/>
  <c r="FT77" i="17"/>
  <c r="FN77" i="17"/>
  <c r="FU77" i="17"/>
  <c r="FV77" i="17"/>
  <c r="BV77" i="17"/>
  <c r="BV78" i="17"/>
  <c r="BV79" i="17"/>
  <c r="BV80" i="17"/>
  <c r="BV81" i="17"/>
  <c r="BV82" i="17"/>
  <c r="BV83" i="17"/>
  <c r="FW77" i="17"/>
  <c r="EV78" i="17"/>
  <c r="EZ78" i="17"/>
  <c r="EW78" i="17"/>
  <c r="EX78" i="17"/>
  <c r="EY78" i="17"/>
  <c r="FC78" i="17"/>
  <c r="FA78" i="17"/>
  <c r="FB78" i="17"/>
  <c r="FF78" i="17"/>
  <c r="FG78" i="17"/>
  <c r="FI78" i="17"/>
  <c r="FP78" i="17"/>
  <c r="FJ78" i="17"/>
  <c r="FQ78" i="17"/>
  <c r="FK78" i="17"/>
  <c r="FR78" i="17"/>
  <c r="FL78" i="17"/>
  <c r="FS78" i="17"/>
  <c r="FM78" i="17"/>
  <c r="FT78" i="17"/>
  <c r="FN78" i="17"/>
  <c r="FU78" i="17"/>
  <c r="FV78" i="17"/>
  <c r="BX78" i="17"/>
  <c r="BX79" i="17"/>
  <c r="BX80" i="17"/>
  <c r="BX81" i="17"/>
  <c r="BX82" i="17"/>
  <c r="BX83" i="17"/>
  <c r="FW78" i="17"/>
  <c r="EV79" i="17"/>
  <c r="EW79" i="17"/>
  <c r="EX79" i="17"/>
  <c r="FB79" i="17"/>
  <c r="EY79" i="17"/>
  <c r="FC79" i="17"/>
  <c r="EZ79" i="17"/>
  <c r="FA79" i="17"/>
  <c r="FF79" i="17"/>
  <c r="FG79" i="17"/>
  <c r="FI79" i="17"/>
  <c r="FP79" i="17"/>
  <c r="FJ79" i="17"/>
  <c r="FQ79" i="17"/>
  <c r="FK79" i="17"/>
  <c r="FR79" i="17"/>
  <c r="FL79" i="17"/>
  <c r="FS79" i="17"/>
  <c r="FM79" i="17"/>
  <c r="FT79" i="17"/>
  <c r="FN79" i="17"/>
  <c r="FU79" i="17"/>
  <c r="FV79" i="17"/>
  <c r="FW79" i="17"/>
  <c r="EV80" i="17"/>
  <c r="EZ80" i="17"/>
  <c r="EW80" i="17"/>
  <c r="FA80" i="17"/>
  <c r="EX80" i="17"/>
  <c r="FB80" i="17"/>
  <c r="EY80" i="17"/>
  <c r="FC80" i="17"/>
  <c r="FF80" i="17"/>
  <c r="FG80" i="17"/>
  <c r="FI80" i="17"/>
  <c r="FP80" i="17"/>
  <c r="FJ80" i="17"/>
  <c r="FQ80" i="17"/>
  <c r="FK80" i="17"/>
  <c r="FR80" i="17"/>
  <c r="FL80" i="17"/>
  <c r="FS80" i="17"/>
  <c r="FM80" i="17"/>
  <c r="FT80" i="17"/>
  <c r="FN80" i="17"/>
  <c r="FU80" i="17"/>
  <c r="FV80" i="17"/>
  <c r="FW80" i="17"/>
  <c r="EV81" i="17"/>
  <c r="EZ81" i="17"/>
  <c r="EW81" i="17"/>
  <c r="FA81" i="17"/>
  <c r="EX81" i="17"/>
  <c r="FB81" i="17"/>
  <c r="EY81" i="17"/>
  <c r="FC81" i="17"/>
  <c r="FF81" i="17"/>
  <c r="FG81" i="17"/>
  <c r="FI81" i="17"/>
  <c r="FP81" i="17"/>
  <c r="FJ81" i="17"/>
  <c r="FQ81" i="17"/>
  <c r="FK81" i="17"/>
  <c r="FR81" i="17"/>
  <c r="FL81" i="17"/>
  <c r="FS81" i="17"/>
  <c r="FM81" i="17"/>
  <c r="FT81" i="17"/>
  <c r="FN81" i="17"/>
  <c r="FU81" i="17"/>
  <c r="FV81" i="17"/>
  <c r="FW81" i="17"/>
  <c r="EV82" i="17"/>
  <c r="EW82" i="17"/>
  <c r="EX82" i="17"/>
  <c r="FB82" i="17"/>
  <c r="EY82" i="17"/>
  <c r="FC82" i="17"/>
  <c r="EZ82" i="17"/>
  <c r="FA82" i="17"/>
  <c r="FF82" i="17"/>
  <c r="FG82" i="17"/>
  <c r="FI82" i="17"/>
  <c r="FP82" i="17"/>
  <c r="FJ82" i="17"/>
  <c r="FQ82" i="17"/>
  <c r="FK82" i="17"/>
  <c r="FR82" i="17"/>
  <c r="FL82" i="17"/>
  <c r="FS82" i="17"/>
  <c r="FM82" i="17"/>
  <c r="FN82" i="17"/>
  <c r="FU82" i="17"/>
  <c r="FT82" i="17"/>
  <c r="FV82" i="17"/>
  <c r="FW82" i="17"/>
  <c r="EV83" i="17"/>
  <c r="EW83" i="17"/>
  <c r="FA83" i="17"/>
  <c r="EX83" i="17"/>
  <c r="EY83" i="17"/>
  <c r="FC83" i="17"/>
  <c r="EZ83" i="17"/>
  <c r="FB83" i="17"/>
  <c r="FF83" i="17"/>
  <c r="FG83" i="17"/>
  <c r="FI83" i="17"/>
  <c r="FP83" i="17"/>
  <c r="FJ83" i="17"/>
  <c r="FQ83" i="17"/>
  <c r="FK83" i="17"/>
  <c r="FR83" i="17"/>
  <c r="FL83" i="17"/>
  <c r="FS83" i="17"/>
  <c r="FM83" i="17"/>
  <c r="FT83" i="17"/>
  <c r="FN83" i="17"/>
  <c r="FU83" i="17"/>
  <c r="FV83" i="17"/>
  <c r="FW83" i="17"/>
  <c r="EV84" i="17"/>
  <c r="EZ84" i="17"/>
  <c r="EW84" i="17"/>
  <c r="FA84" i="17"/>
  <c r="EX84" i="17"/>
  <c r="FB84" i="17"/>
  <c r="EY84" i="17"/>
  <c r="FC84" i="17"/>
  <c r="FF84" i="17"/>
  <c r="FG84" i="17"/>
  <c r="FI84" i="17"/>
  <c r="FP84" i="17"/>
  <c r="FJ84" i="17"/>
  <c r="FQ84" i="17"/>
  <c r="FK84" i="17"/>
  <c r="FL84" i="17"/>
  <c r="FS84" i="17"/>
  <c r="FM84" i="17"/>
  <c r="FT84" i="17"/>
  <c r="FN84" i="17"/>
  <c r="FU84" i="17"/>
  <c r="FR84" i="17"/>
  <c r="FV84" i="17"/>
  <c r="BS90" i="17"/>
  <c r="BS91" i="17"/>
  <c r="BS92" i="17"/>
  <c r="BS93" i="17"/>
  <c r="FW84" i="17"/>
  <c r="EV85" i="17"/>
  <c r="EW85" i="17"/>
  <c r="EX85" i="17"/>
  <c r="EY85" i="17"/>
  <c r="EZ85" i="17"/>
  <c r="FA85" i="17"/>
  <c r="FB85" i="17"/>
  <c r="FC85" i="17"/>
  <c r="FF85" i="17"/>
  <c r="FG85" i="17"/>
  <c r="FI85" i="17"/>
  <c r="FJ85" i="17"/>
  <c r="FQ85" i="17"/>
  <c r="FK85" i="17"/>
  <c r="FR85" i="17"/>
  <c r="FL85" i="17"/>
  <c r="FS85" i="17"/>
  <c r="FM85" i="17"/>
  <c r="FT85" i="17"/>
  <c r="FN85" i="17"/>
  <c r="FU85" i="17"/>
  <c r="FP85" i="17"/>
  <c r="FV85" i="17"/>
  <c r="FW85" i="17"/>
  <c r="EV86" i="17"/>
  <c r="EW86" i="17"/>
  <c r="FA86" i="17"/>
  <c r="EX86" i="17"/>
  <c r="FB86" i="17"/>
  <c r="EY86" i="17"/>
  <c r="FC86" i="17"/>
  <c r="EZ86" i="17"/>
  <c r="FF86" i="17"/>
  <c r="FG86" i="17"/>
  <c r="FI86" i="17"/>
  <c r="FP86" i="17"/>
  <c r="FJ86" i="17"/>
  <c r="FQ86" i="17"/>
  <c r="FK86" i="17"/>
  <c r="FL86" i="17"/>
  <c r="FS86" i="17"/>
  <c r="FM86" i="17"/>
  <c r="FT86" i="17"/>
  <c r="FN86" i="17"/>
  <c r="FU86" i="17"/>
  <c r="FR86" i="17"/>
  <c r="FV86" i="17"/>
  <c r="FW86" i="17"/>
  <c r="BS87" i="17"/>
  <c r="BS89" i="17"/>
  <c r="EV87" i="17"/>
  <c r="EW87" i="17"/>
  <c r="EX87" i="17"/>
  <c r="EY87" i="17"/>
  <c r="EZ87" i="17"/>
  <c r="FA87" i="17"/>
  <c r="FB87" i="17"/>
  <c r="FC87" i="17"/>
  <c r="FF87" i="17"/>
  <c r="FG87" i="17"/>
  <c r="FI87" i="17"/>
  <c r="FP87" i="17"/>
  <c r="FJ87" i="17"/>
  <c r="FQ87" i="17"/>
  <c r="FK87" i="17"/>
  <c r="FR87" i="17"/>
  <c r="FL87" i="17"/>
  <c r="FS87" i="17"/>
  <c r="FM87" i="17"/>
  <c r="FT87" i="17"/>
  <c r="FN87" i="17"/>
  <c r="FU87" i="17"/>
  <c r="FV87" i="17"/>
  <c r="FW87" i="17"/>
  <c r="EV88" i="17"/>
  <c r="EZ88" i="17"/>
  <c r="EW88" i="17"/>
  <c r="FA88" i="17"/>
  <c r="EX88" i="17"/>
  <c r="FB88" i="17"/>
  <c r="EY88" i="17"/>
  <c r="FC88" i="17"/>
  <c r="FF88" i="17"/>
  <c r="FG88" i="17"/>
  <c r="FI88" i="17"/>
  <c r="FP88" i="17"/>
  <c r="FJ88" i="17"/>
  <c r="FQ88" i="17"/>
  <c r="FK88" i="17"/>
  <c r="FR88" i="17"/>
  <c r="FL88" i="17"/>
  <c r="FS88" i="17"/>
  <c r="FM88" i="17"/>
  <c r="FT88" i="17"/>
  <c r="FN88" i="17"/>
  <c r="FU88" i="17"/>
  <c r="FV88" i="17"/>
  <c r="BX88" i="17"/>
  <c r="BX89" i="17"/>
  <c r="BX90" i="17"/>
  <c r="BX91" i="17"/>
  <c r="BX92" i="17"/>
  <c r="BX93" i="17"/>
  <c r="FW88" i="17"/>
  <c r="EV89" i="17"/>
  <c r="EZ89" i="17"/>
  <c r="EW89" i="17"/>
  <c r="FA89" i="17"/>
  <c r="EX89" i="17"/>
  <c r="FB89" i="17"/>
  <c r="EY89" i="17"/>
  <c r="FC89" i="17"/>
  <c r="FF89" i="17"/>
  <c r="FG89" i="17"/>
  <c r="FI89" i="17"/>
  <c r="FP89" i="17"/>
  <c r="FJ89" i="17"/>
  <c r="FQ89" i="17"/>
  <c r="FK89" i="17"/>
  <c r="FR89" i="17"/>
  <c r="FL89" i="17"/>
  <c r="FS89" i="17"/>
  <c r="FM89" i="17"/>
  <c r="FT89" i="17"/>
  <c r="FN89" i="17"/>
  <c r="FU89" i="17"/>
  <c r="FV89" i="17"/>
  <c r="FW89" i="17"/>
  <c r="EV90" i="17"/>
  <c r="EW90" i="17"/>
  <c r="EX90" i="17"/>
  <c r="FB90" i="17"/>
  <c r="EY90" i="17"/>
  <c r="FC90" i="17"/>
  <c r="EZ90" i="17"/>
  <c r="FA90" i="17"/>
  <c r="FF90" i="17"/>
  <c r="FG90" i="17"/>
  <c r="FI90" i="17"/>
  <c r="FP90" i="17"/>
  <c r="FJ90" i="17"/>
  <c r="FQ90" i="17"/>
  <c r="FK90" i="17"/>
  <c r="FR90" i="17"/>
  <c r="FL90" i="17"/>
  <c r="FS90" i="17"/>
  <c r="FM90" i="17"/>
  <c r="FT90" i="17"/>
  <c r="FN90" i="17"/>
  <c r="FU90" i="17"/>
  <c r="FV90" i="17"/>
  <c r="FW90" i="17"/>
  <c r="EV91" i="17"/>
  <c r="EW91" i="17"/>
  <c r="EX91" i="17"/>
  <c r="EY91" i="17"/>
  <c r="EZ91" i="17"/>
  <c r="FA91" i="17"/>
  <c r="FB91" i="17"/>
  <c r="FC91" i="17"/>
  <c r="FF91" i="17"/>
  <c r="FG91" i="17"/>
  <c r="FI91" i="17"/>
  <c r="FP91" i="17"/>
  <c r="FJ91" i="17"/>
  <c r="FQ91" i="17"/>
  <c r="FK91" i="17"/>
  <c r="FR91" i="17"/>
  <c r="FL91" i="17"/>
  <c r="FS91" i="17"/>
  <c r="FM91" i="17"/>
  <c r="FT91" i="17"/>
  <c r="FN91" i="17"/>
  <c r="FU91" i="17"/>
  <c r="FV91" i="17"/>
  <c r="FW91" i="17"/>
  <c r="EV92" i="17"/>
  <c r="EZ92" i="17"/>
  <c r="EW92" i="17"/>
  <c r="FA92" i="17"/>
  <c r="EX92" i="17"/>
  <c r="FB92" i="17"/>
  <c r="EY92" i="17"/>
  <c r="FC92" i="17"/>
  <c r="FF92" i="17"/>
  <c r="FG92" i="17"/>
  <c r="FI92" i="17"/>
  <c r="FP92" i="17"/>
  <c r="FJ92" i="17"/>
  <c r="FQ92" i="17"/>
  <c r="FK92" i="17"/>
  <c r="FR92" i="17"/>
  <c r="FL92" i="17"/>
  <c r="FS92" i="17"/>
  <c r="FM92" i="17"/>
  <c r="FT92" i="17"/>
  <c r="FN92" i="17"/>
  <c r="FU92" i="17"/>
  <c r="FV92" i="17"/>
  <c r="FW92" i="17"/>
  <c r="EV93" i="17"/>
  <c r="EZ93" i="17"/>
  <c r="EW93" i="17"/>
  <c r="FA93" i="17"/>
  <c r="EX93" i="17"/>
  <c r="FB93" i="17"/>
  <c r="EY93" i="17"/>
  <c r="FC93" i="17"/>
  <c r="FF93" i="17"/>
  <c r="FG93" i="17"/>
  <c r="FI93" i="17"/>
  <c r="FP93" i="17"/>
  <c r="FJ93" i="17"/>
  <c r="FQ93" i="17"/>
  <c r="FK93" i="17"/>
  <c r="FR93" i="17"/>
  <c r="FL93" i="17"/>
  <c r="FS93" i="17"/>
  <c r="FM93" i="17"/>
  <c r="FT93" i="17"/>
  <c r="FN93" i="17"/>
  <c r="FU93" i="17"/>
  <c r="FV93" i="17"/>
  <c r="FW93" i="17"/>
  <c r="EV94" i="17"/>
  <c r="EW94" i="17"/>
  <c r="EX94" i="17"/>
  <c r="FB94" i="17"/>
  <c r="EY94" i="17"/>
  <c r="FC94" i="17"/>
  <c r="EZ94" i="17"/>
  <c r="FA94" i="17"/>
  <c r="FF94" i="17"/>
  <c r="FG94" i="17"/>
  <c r="FI94" i="17"/>
  <c r="FP94" i="17"/>
  <c r="FJ94" i="17"/>
  <c r="FQ94" i="17"/>
  <c r="FK94" i="17"/>
  <c r="FR94" i="17"/>
  <c r="FL94" i="17"/>
  <c r="FS94" i="17"/>
  <c r="FM94" i="17"/>
  <c r="FT94" i="17"/>
  <c r="FN94" i="17"/>
  <c r="FU94" i="17"/>
  <c r="FV94" i="17"/>
  <c r="BS97" i="17"/>
  <c r="FW94" i="17"/>
  <c r="EV95" i="17"/>
  <c r="EW95" i="17"/>
  <c r="FA95" i="17"/>
  <c r="EX95" i="17"/>
  <c r="FB95" i="17"/>
  <c r="EY95" i="17"/>
  <c r="FC95" i="17"/>
  <c r="EZ95" i="17"/>
  <c r="FF95" i="17"/>
  <c r="FG95" i="17"/>
  <c r="FI95" i="17"/>
  <c r="FP95" i="17"/>
  <c r="FJ95" i="17"/>
  <c r="FQ95" i="17"/>
  <c r="FK95" i="17"/>
  <c r="FR95" i="17"/>
  <c r="FL95" i="17"/>
  <c r="FS95" i="17"/>
  <c r="FM95" i="17"/>
  <c r="FT95" i="17"/>
  <c r="FN95" i="17"/>
  <c r="FU95" i="17"/>
  <c r="FV95" i="17"/>
  <c r="FW95" i="17"/>
  <c r="BR96" i="17"/>
  <c r="BS94" i="17"/>
  <c r="BR98" i="17"/>
  <c r="EV96" i="17"/>
  <c r="EW96" i="17"/>
  <c r="EX96" i="17"/>
  <c r="FB96" i="17"/>
  <c r="EY96" i="17"/>
  <c r="EZ96" i="17"/>
  <c r="FA96" i="17"/>
  <c r="FC96" i="17"/>
  <c r="FF96" i="17"/>
  <c r="FG96" i="17"/>
  <c r="FI96" i="17"/>
  <c r="FP96" i="17"/>
  <c r="FJ96" i="17"/>
  <c r="FQ96" i="17"/>
  <c r="FK96" i="17"/>
  <c r="FR96" i="17"/>
  <c r="FL96" i="17"/>
  <c r="FS96" i="17"/>
  <c r="FM96" i="17"/>
  <c r="FT96" i="17"/>
  <c r="FN96" i="17"/>
  <c r="FU96" i="17"/>
  <c r="FV96" i="17"/>
  <c r="BV96" i="17"/>
  <c r="FW96" i="17"/>
  <c r="EV97" i="17"/>
  <c r="EW97" i="17"/>
  <c r="FA97" i="17"/>
  <c r="EX97" i="17"/>
  <c r="FB97" i="17"/>
  <c r="EY97" i="17"/>
  <c r="FC97" i="17"/>
  <c r="EZ97" i="17"/>
  <c r="FF97" i="17"/>
  <c r="FG97" i="17"/>
  <c r="FI97" i="17"/>
  <c r="FP97" i="17"/>
  <c r="FJ97" i="17"/>
  <c r="FQ97" i="17"/>
  <c r="FK97" i="17"/>
  <c r="FR97" i="17"/>
  <c r="FL97" i="17"/>
  <c r="FS97" i="17"/>
  <c r="FM97" i="17"/>
  <c r="FT97" i="17"/>
  <c r="FN97" i="17"/>
  <c r="FU97" i="17"/>
  <c r="FV97" i="17"/>
  <c r="BV97" i="17"/>
  <c r="BV98" i="17"/>
  <c r="BV99" i="17"/>
  <c r="BV100" i="17"/>
  <c r="BV101" i="17"/>
  <c r="BV102" i="17"/>
  <c r="BV103" i="17"/>
  <c r="FW97" i="17"/>
  <c r="EV98" i="17"/>
  <c r="EZ98" i="17"/>
  <c r="EW98" i="17"/>
  <c r="FA98" i="17"/>
  <c r="EX98" i="17"/>
  <c r="FB98" i="17"/>
  <c r="EY98" i="17"/>
  <c r="FC98" i="17"/>
  <c r="FF98" i="17"/>
  <c r="FG98" i="17"/>
  <c r="FI98" i="17"/>
  <c r="FP98" i="17"/>
  <c r="FJ98" i="17"/>
  <c r="FQ98" i="17"/>
  <c r="FK98" i="17"/>
  <c r="FR98" i="17"/>
  <c r="FL98" i="17"/>
  <c r="FS98" i="17"/>
  <c r="FM98" i="17"/>
  <c r="FT98" i="17"/>
  <c r="FN98" i="17"/>
  <c r="FU98" i="17"/>
  <c r="FV98" i="17"/>
  <c r="BX98" i="17"/>
  <c r="BX99" i="17"/>
  <c r="BX100" i="17"/>
  <c r="BX101" i="17"/>
  <c r="BX102" i="17"/>
  <c r="BX103" i="17"/>
  <c r="FW98" i="17"/>
  <c r="EV99" i="17"/>
  <c r="EW99" i="17"/>
  <c r="EX99" i="17"/>
  <c r="EY99" i="17"/>
  <c r="FC99" i="17"/>
  <c r="EZ99" i="17"/>
  <c r="FA99" i="17"/>
  <c r="FB99" i="17"/>
  <c r="FF99" i="17"/>
  <c r="FG99" i="17"/>
  <c r="FI99" i="17"/>
  <c r="FP99" i="17"/>
  <c r="FJ99" i="17"/>
  <c r="FQ99" i="17"/>
  <c r="FK99" i="17"/>
  <c r="FR99" i="17"/>
  <c r="FL99" i="17"/>
  <c r="FS99" i="17"/>
  <c r="FM99" i="17"/>
  <c r="FT99" i="17"/>
  <c r="FN99" i="17"/>
  <c r="FU99" i="17"/>
  <c r="FV99" i="17"/>
  <c r="FW99" i="17"/>
  <c r="EV100" i="17"/>
  <c r="EZ100" i="17"/>
  <c r="EW100" i="17"/>
  <c r="FA100" i="17"/>
  <c r="EX100" i="17"/>
  <c r="FB100" i="17"/>
  <c r="EY100" i="17"/>
  <c r="FC100" i="17"/>
  <c r="FF100" i="17"/>
  <c r="FG100" i="17"/>
  <c r="FI100" i="17"/>
  <c r="FP100" i="17"/>
  <c r="FJ100" i="17"/>
  <c r="FQ100" i="17"/>
  <c r="FK100" i="17"/>
  <c r="FR100" i="17"/>
  <c r="FL100" i="17"/>
  <c r="FS100" i="17"/>
  <c r="FM100" i="17"/>
  <c r="FT100" i="17"/>
  <c r="FN100" i="17"/>
  <c r="FU100" i="17"/>
  <c r="FV100" i="17"/>
  <c r="FW100" i="17"/>
  <c r="EV101" i="17"/>
  <c r="EW101" i="17"/>
  <c r="EX101" i="17"/>
  <c r="EY101" i="17"/>
  <c r="FC101" i="17"/>
  <c r="EZ101" i="17"/>
  <c r="FA101" i="17"/>
  <c r="FB101" i="17"/>
  <c r="FF101" i="17"/>
  <c r="FG101" i="17"/>
  <c r="FI101" i="17"/>
  <c r="FP101" i="17"/>
  <c r="FJ101" i="17"/>
  <c r="FQ101" i="17"/>
  <c r="FK101" i="17"/>
  <c r="FR101" i="17"/>
  <c r="FL101" i="17"/>
  <c r="FS101" i="17"/>
  <c r="FM101" i="17"/>
  <c r="FT101" i="17"/>
  <c r="FN101" i="17"/>
  <c r="FU101" i="17"/>
  <c r="FV101" i="17"/>
  <c r="FW101" i="17"/>
  <c r="EV102" i="17"/>
  <c r="EW102" i="17"/>
  <c r="FA102" i="17"/>
  <c r="EX102" i="17"/>
  <c r="FB102" i="17"/>
  <c r="EY102" i="17"/>
  <c r="FC102" i="17"/>
  <c r="EZ102" i="17"/>
  <c r="FF102" i="17"/>
  <c r="FG102" i="17"/>
  <c r="FI102" i="17"/>
  <c r="FP102" i="17"/>
  <c r="FJ102" i="17"/>
  <c r="FQ102" i="17"/>
  <c r="FK102" i="17"/>
  <c r="FR102" i="17"/>
  <c r="FL102" i="17"/>
  <c r="FS102" i="17"/>
  <c r="FM102" i="17"/>
  <c r="FT102" i="17"/>
  <c r="FN102" i="17"/>
  <c r="FU102" i="17"/>
  <c r="FV102" i="17"/>
  <c r="FW102" i="17"/>
  <c r="EV103" i="17"/>
  <c r="EW103" i="17"/>
  <c r="EX103" i="17"/>
  <c r="EY103" i="17"/>
  <c r="FC103" i="17"/>
  <c r="EZ103" i="17"/>
  <c r="FA103" i="17"/>
  <c r="FB103" i="17"/>
  <c r="FF103" i="17"/>
  <c r="FG103" i="17"/>
  <c r="FI103" i="17"/>
  <c r="FP103" i="17"/>
  <c r="FJ103" i="17"/>
  <c r="FQ103" i="17"/>
  <c r="FK103" i="17"/>
  <c r="FR103" i="17"/>
  <c r="FL103" i="17"/>
  <c r="FS103" i="17"/>
  <c r="FM103" i="17"/>
  <c r="FT103" i="17"/>
  <c r="FN103" i="17"/>
  <c r="FU103" i="17"/>
  <c r="FV103" i="17"/>
  <c r="FW103" i="17"/>
  <c r="EV4" i="12"/>
  <c r="EW4" i="12"/>
  <c r="FA4" i="12"/>
  <c r="EX4" i="12"/>
  <c r="FB4" i="12"/>
  <c r="EY4" i="12"/>
  <c r="FC4" i="12"/>
  <c r="EZ4" i="12"/>
  <c r="FF4" i="12"/>
  <c r="FG4" i="12"/>
  <c r="FI4" i="12"/>
  <c r="FP4" i="12"/>
  <c r="FJ4" i="12"/>
  <c r="FQ4" i="12"/>
  <c r="FK4" i="12"/>
  <c r="FR4" i="12"/>
  <c r="FL4" i="12"/>
  <c r="FS4" i="12"/>
  <c r="FM4" i="12"/>
  <c r="FT4" i="12"/>
  <c r="FN4" i="12"/>
  <c r="FU4" i="12"/>
  <c r="FV4" i="12"/>
  <c r="FW4" i="12"/>
  <c r="EV5" i="12"/>
  <c r="EZ5" i="12"/>
  <c r="EW5" i="12"/>
  <c r="FA5" i="12"/>
  <c r="EX5" i="12"/>
  <c r="FB5" i="12"/>
  <c r="EY5" i="12"/>
  <c r="FC5" i="12"/>
  <c r="FF5" i="12"/>
  <c r="FG5" i="12"/>
  <c r="FI5" i="12"/>
  <c r="FP5" i="12"/>
  <c r="FJ5" i="12"/>
  <c r="FQ5" i="12"/>
  <c r="FK5" i="12"/>
  <c r="FR5" i="12"/>
  <c r="FL5" i="12"/>
  <c r="FS5" i="12"/>
  <c r="FM5" i="12"/>
  <c r="FT5" i="12"/>
  <c r="FN5" i="12"/>
  <c r="FU5" i="12"/>
  <c r="FV5" i="12"/>
  <c r="FW5" i="12"/>
  <c r="EV6" i="12"/>
  <c r="EZ6" i="12"/>
  <c r="EW6" i="12"/>
  <c r="FA6" i="12"/>
  <c r="EX6" i="12"/>
  <c r="FB6" i="12"/>
  <c r="EY6" i="12"/>
  <c r="FC6" i="12"/>
  <c r="FF6" i="12"/>
  <c r="FG6" i="12"/>
  <c r="FI6" i="12"/>
  <c r="FP6" i="12"/>
  <c r="FJ6" i="12"/>
  <c r="FQ6" i="12"/>
  <c r="FK6" i="12"/>
  <c r="FR6" i="12"/>
  <c r="FL6" i="12"/>
  <c r="FS6" i="12"/>
  <c r="FM6" i="12"/>
  <c r="FT6" i="12"/>
  <c r="FN6" i="12"/>
  <c r="FU6" i="12"/>
  <c r="FV6" i="12"/>
  <c r="FW6" i="12"/>
  <c r="EV7" i="12"/>
  <c r="EZ7" i="12"/>
  <c r="EW7" i="12"/>
  <c r="FA7" i="12"/>
  <c r="EX7" i="12"/>
  <c r="FB7" i="12"/>
  <c r="EY7" i="12"/>
  <c r="FC7" i="12"/>
  <c r="FF7" i="12"/>
  <c r="FG7" i="12"/>
  <c r="FI7" i="12"/>
  <c r="FP7" i="12"/>
  <c r="FJ7" i="12"/>
  <c r="FQ7" i="12"/>
  <c r="FK7" i="12"/>
  <c r="FR7" i="12"/>
  <c r="FL7" i="12"/>
  <c r="FS7" i="12"/>
  <c r="FM7" i="12"/>
  <c r="FT7" i="12"/>
  <c r="FN7" i="12"/>
  <c r="FU7" i="12"/>
  <c r="FV7" i="12"/>
  <c r="BX7" i="12"/>
  <c r="BX8" i="12"/>
  <c r="BX9" i="12"/>
  <c r="FW7" i="12"/>
  <c r="EV8" i="12"/>
  <c r="EW8" i="12"/>
  <c r="EX8" i="12"/>
  <c r="EY8" i="12"/>
  <c r="FC8" i="12"/>
  <c r="EZ8" i="12"/>
  <c r="FA8" i="12"/>
  <c r="FB8" i="12"/>
  <c r="FF8" i="12"/>
  <c r="FG8" i="12"/>
  <c r="FI8" i="12"/>
  <c r="FP8" i="12"/>
  <c r="FJ8" i="12"/>
  <c r="FQ8" i="12"/>
  <c r="FK8" i="12"/>
  <c r="FR8" i="12"/>
  <c r="FL8" i="12"/>
  <c r="FS8" i="12"/>
  <c r="FM8" i="12"/>
  <c r="FT8" i="12"/>
  <c r="FN8" i="12"/>
  <c r="FU8" i="12"/>
  <c r="FV8" i="12"/>
  <c r="FW8" i="12"/>
  <c r="EV9" i="12"/>
  <c r="EZ9" i="12"/>
  <c r="EW9" i="12"/>
  <c r="FA9" i="12"/>
  <c r="EX9" i="12"/>
  <c r="FB9" i="12"/>
  <c r="EY9" i="12"/>
  <c r="FC9" i="12"/>
  <c r="FF9" i="12"/>
  <c r="FG9" i="12"/>
  <c r="FI9" i="12"/>
  <c r="FP9" i="12"/>
  <c r="FJ9" i="12"/>
  <c r="FQ9" i="12"/>
  <c r="FK9" i="12"/>
  <c r="FR9" i="12"/>
  <c r="FL9" i="12"/>
  <c r="FS9" i="12"/>
  <c r="FM9" i="12"/>
  <c r="FT9" i="12"/>
  <c r="FN9" i="12"/>
  <c r="FU9" i="12"/>
  <c r="FV9" i="12"/>
  <c r="FW9" i="12"/>
  <c r="EV10" i="12"/>
  <c r="EW10" i="12"/>
  <c r="EX10" i="12"/>
  <c r="FB10" i="12"/>
  <c r="EY10" i="12"/>
  <c r="FC10" i="12"/>
  <c r="EZ10" i="12"/>
  <c r="FA10" i="12"/>
  <c r="FF10" i="12"/>
  <c r="FG10" i="12"/>
  <c r="FI10" i="12"/>
  <c r="FP10" i="12"/>
  <c r="FJ10" i="12"/>
  <c r="FQ10" i="12"/>
  <c r="FK10" i="12"/>
  <c r="FR10" i="12"/>
  <c r="FL10" i="12"/>
  <c r="FS10" i="12"/>
  <c r="FM10" i="12"/>
  <c r="FT10" i="12"/>
  <c r="FN10" i="12"/>
  <c r="FU10" i="12"/>
  <c r="FV10" i="12"/>
  <c r="BR10" i="12"/>
  <c r="FW10" i="12"/>
  <c r="EV11" i="12"/>
  <c r="EZ11" i="12"/>
  <c r="EW11" i="12"/>
  <c r="FA11" i="12"/>
  <c r="EX11" i="12"/>
  <c r="FB11" i="12"/>
  <c r="EY11" i="12"/>
  <c r="FC11" i="12"/>
  <c r="FF11" i="12"/>
  <c r="FG11" i="12"/>
  <c r="FI11" i="12"/>
  <c r="FP11" i="12"/>
  <c r="FJ11" i="12"/>
  <c r="FQ11" i="12"/>
  <c r="FK11" i="12"/>
  <c r="FR11" i="12"/>
  <c r="FL11" i="12"/>
  <c r="FS11" i="12"/>
  <c r="FM11" i="12"/>
  <c r="FT11" i="12"/>
  <c r="FN11" i="12"/>
  <c r="FU11" i="12"/>
  <c r="FV11" i="12"/>
  <c r="FW11" i="12"/>
  <c r="EV12" i="12"/>
  <c r="EW12" i="12"/>
  <c r="EX12" i="12"/>
  <c r="EY12" i="12"/>
  <c r="FC12" i="12"/>
  <c r="EZ12" i="12"/>
  <c r="FA12" i="12"/>
  <c r="FB12" i="12"/>
  <c r="FF12" i="12"/>
  <c r="FG12" i="12"/>
  <c r="FI12" i="12"/>
  <c r="FP12" i="12"/>
  <c r="FJ12" i="12"/>
  <c r="FQ12" i="12"/>
  <c r="FK12" i="12"/>
  <c r="FR12" i="12"/>
  <c r="FL12" i="12"/>
  <c r="FS12" i="12"/>
  <c r="FM12" i="12"/>
  <c r="FT12" i="12"/>
  <c r="FN12" i="12"/>
  <c r="FU12" i="12"/>
  <c r="FV12" i="12"/>
  <c r="FW12" i="12"/>
  <c r="EV13" i="12"/>
  <c r="EW13" i="12"/>
  <c r="FA13" i="12"/>
  <c r="EX13" i="12"/>
  <c r="FB13" i="12"/>
  <c r="EY13" i="12"/>
  <c r="FC13" i="12"/>
  <c r="EZ13" i="12"/>
  <c r="FF13" i="12"/>
  <c r="FG13" i="12"/>
  <c r="FI13" i="12"/>
  <c r="FP13" i="12"/>
  <c r="FJ13" i="12"/>
  <c r="FQ13" i="12"/>
  <c r="FK13" i="12"/>
  <c r="FR13" i="12"/>
  <c r="FL13" i="12"/>
  <c r="FS13" i="12"/>
  <c r="FM13" i="12"/>
  <c r="FT13" i="12"/>
  <c r="FN13" i="12"/>
  <c r="FU13" i="12"/>
  <c r="FV13" i="12"/>
  <c r="BZ13" i="12"/>
  <c r="BZ14" i="12"/>
  <c r="BZ15" i="12"/>
  <c r="FW13" i="12"/>
  <c r="EV14" i="12"/>
  <c r="EZ14" i="12"/>
  <c r="EW14" i="12"/>
  <c r="FA14" i="12"/>
  <c r="EX14" i="12"/>
  <c r="FB14" i="12"/>
  <c r="EY14" i="12"/>
  <c r="FC14" i="12"/>
  <c r="FF14" i="12"/>
  <c r="FG14" i="12"/>
  <c r="FI14" i="12"/>
  <c r="FP14" i="12"/>
  <c r="FJ14" i="12"/>
  <c r="FK14" i="12"/>
  <c r="FR14" i="12"/>
  <c r="FL14" i="12"/>
  <c r="FS14" i="12"/>
  <c r="FM14" i="12"/>
  <c r="FT14" i="12"/>
  <c r="FN14" i="12"/>
  <c r="FU14" i="12"/>
  <c r="FQ14" i="12"/>
  <c r="FV14" i="12"/>
  <c r="FW14" i="12"/>
  <c r="EV15" i="12"/>
  <c r="EW15" i="12"/>
  <c r="EX15" i="12"/>
  <c r="EY15" i="12"/>
  <c r="FC15" i="12"/>
  <c r="EZ15" i="12"/>
  <c r="FA15" i="12"/>
  <c r="FB15" i="12"/>
  <c r="FF15" i="12"/>
  <c r="FG15" i="12"/>
  <c r="FI15" i="12"/>
  <c r="FP15" i="12"/>
  <c r="FJ15" i="12"/>
  <c r="FQ15" i="12"/>
  <c r="FK15" i="12"/>
  <c r="FR15" i="12"/>
  <c r="FL15" i="12"/>
  <c r="FS15" i="12"/>
  <c r="FM15" i="12"/>
  <c r="FT15" i="12"/>
  <c r="FN15" i="12"/>
  <c r="FU15" i="12"/>
  <c r="FV15" i="12"/>
  <c r="FW15" i="12"/>
  <c r="EV16" i="12"/>
  <c r="EZ16" i="12"/>
  <c r="EW16" i="12"/>
  <c r="FA16" i="12"/>
  <c r="EX16" i="12"/>
  <c r="FB16" i="12"/>
  <c r="EY16" i="12"/>
  <c r="FC16" i="12"/>
  <c r="FD16" i="12"/>
  <c r="FF16" i="12"/>
  <c r="FG16" i="12"/>
  <c r="FI16" i="12"/>
  <c r="FP16" i="12"/>
  <c r="FJ16" i="12"/>
  <c r="FQ16" i="12"/>
  <c r="FK16" i="12"/>
  <c r="FR16" i="12"/>
  <c r="FL16" i="12"/>
  <c r="FS16" i="12"/>
  <c r="FM16" i="12"/>
  <c r="FT16" i="12"/>
  <c r="FN16" i="12"/>
  <c r="FU16" i="12"/>
  <c r="FV16" i="12"/>
  <c r="BQ16" i="12"/>
  <c r="FW16" i="12"/>
  <c r="EV17" i="12"/>
  <c r="EW17" i="12"/>
  <c r="EX17" i="12"/>
  <c r="FB17" i="12"/>
  <c r="EY17" i="12"/>
  <c r="FC17" i="12"/>
  <c r="EZ17" i="12"/>
  <c r="FA17" i="12"/>
  <c r="FF17" i="12"/>
  <c r="FG17" i="12"/>
  <c r="FI17" i="12"/>
  <c r="FP17" i="12"/>
  <c r="FJ17" i="12"/>
  <c r="FQ17" i="12"/>
  <c r="FK17" i="12"/>
  <c r="FR17" i="12"/>
  <c r="FL17" i="12"/>
  <c r="FS17" i="12"/>
  <c r="FM17" i="12"/>
  <c r="FT17" i="12"/>
  <c r="FN17" i="12"/>
  <c r="FU17" i="12"/>
  <c r="FV17" i="12"/>
  <c r="BV17" i="12"/>
  <c r="FW17" i="12"/>
  <c r="BR18" i="12"/>
  <c r="BS16" i="12"/>
  <c r="BR20" i="12"/>
  <c r="BT20" i="12"/>
  <c r="EV18" i="12"/>
  <c r="EZ18" i="12"/>
  <c r="EW18" i="12"/>
  <c r="FA18" i="12"/>
  <c r="EX18" i="12"/>
  <c r="FB18" i="12"/>
  <c r="EY18" i="12"/>
  <c r="FC18" i="12"/>
  <c r="FF18" i="12"/>
  <c r="FG18" i="12"/>
  <c r="FI18" i="12"/>
  <c r="FP18" i="12"/>
  <c r="FJ18" i="12"/>
  <c r="FQ18" i="12"/>
  <c r="FK18" i="12"/>
  <c r="FR18" i="12"/>
  <c r="FL18" i="12"/>
  <c r="FS18" i="12"/>
  <c r="FM18" i="12"/>
  <c r="FT18" i="12"/>
  <c r="FN18" i="12"/>
  <c r="FU18" i="12"/>
  <c r="FV18" i="12"/>
  <c r="BX18" i="12"/>
  <c r="FW18" i="12"/>
  <c r="EV19" i="12"/>
  <c r="EW19" i="12"/>
  <c r="EX19" i="12"/>
  <c r="FB19" i="12"/>
  <c r="EY19" i="12"/>
  <c r="FC19" i="12"/>
  <c r="EZ19" i="12"/>
  <c r="FA19" i="12"/>
  <c r="FF19" i="12"/>
  <c r="FG19" i="12"/>
  <c r="FI19" i="12"/>
  <c r="FP19" i="12"/>
  <c r="FJ19" i="12"/>
  <c r="FQ19" i="12"/>
  <c r="FK19" i="12"/>
  <c r="FR19" i="12"/>
  <c r="FL19" i="12"/>
  <c r="FS19" i="12"/>
  <c r="FM19" i="12"/>
  <c r="FT19" i="12"/>
  <c r="FN19" i="12"/>
  <c r="FU19" i="12"/>
  <c r="FV19" i="12"/>
  <c r="FW19" i="12"/>
  <c r="EV20" i="12"/>
  <c r="EW20" i="12"/>
  <c r="FA20" i="12"/>
  <c r="EX20" i="12"/>
  <c r="FB20" i="12"/>
  <c r="EY20" i="12"/>
  <c r="FC20" i="12"/>
  <c r="EZ20" i="12"/>
  <c r="FF20" i="12"/>
  <c r="FG20" i="12"/>
  <c r="FI20" i="12"/>
  <c r="FP20" i="12"/>
  <c r="FJ20" i="12"/>
  <c r="FQ20" i="12"/>
  <c r="FK20" i="12"/>
  <c r="FR20" i="12"/>
  <c r="FL20" i="12"/>
  <c r="FS20" i="12"/>
  <c r="FM20" i="12"/>
  <c r="FT20" i="12"/>
  <c r="FN20" i="12"/>
  <c r="FU20" i="12"/>
  <c r="FV20" i="12"/>
  <c r="FW20" i="12"/>
  <c r="EV21" i="12"/>
  <c r="EW21" i="12"/>
  <c r="EX21" i="12"/>
  <c r="FB21" i="12"/>
  <c r="EY21" i="12"/>
  <c r="FC21" i="12"/>
  <c r="EZ21" i="12"/>
  <c r="FA21" i="12"/>
  <c r="FF21" i="12"/>
  <c r="FG21" i="12"/>
  <c r="FI21" i="12"/>
  <c r="FP21" i="12"/>
  <c r="FJ21" i="12"/>
  <c r="FQ21" i="12"/>
  <c r="FK21" i="12"/>
  <c r="FR21" i="12"/>
  <c r="FL21" i="12"/>
  <c r="FS21" i="12"/>
  <c r="FM21" i="12"/>
  <c r="FT21" i="12"/>
  <c r="FN21" i="12"/>
  <c r="FU21" i="12"/>
  <c r="FV21" i="12"/>
  <c r="FW21" i="12"/>
  <c r="EV22" i="12"/>
  <c r="EZ22" i="12"/>
  <c r="EW22" i="12"/>
  <c r="FA22" i="12"/>
  <c r="EX22" i="12"/>
  <c r="FB22" i="12"/>
  <c r="EY22" i="12"/>
  <c r="FC22" i="12"/>
  <c r="FF22" i="12"/>
  <c r="FG22" i="12"/>
  <c r="FI22" i="12"/>
  <c r="FP22" i="12"/>
  <c r="FJ22" i="12"/>
  <c r="FQ22" i="12"/>
  <c r="FK22" i="12"/>
  <c r="FR22" i="12"/>
  <c r="FL22" i="12"/>
  <c r="FS22" i="12"/>
  <c r="FM22" i="12"/>
  <c r="FT22" i="12"/>
  <c r="FN22" i="12"/>
  <c r="FU22" i="12"/>
  <c r="FV22" i="12"/>
  <c r="FW22" i="12"/>
  <c r="EV23" i="12"/>
  <c r="EW23" i="12"/>
  <c r="EX23" i="12"/>
  <c r="FB23" i="12"/>
  <c r="EY23" i="12"/>
  <c r="FC23" i="12"/>
  <c r="EZ23" i="12"/>
  <c r="FA23" i="12"/>
  <c r="FF23" i="12"/>
  <c r="FG23" i="12"/>
  <c r="FI23" i="12"/>
  <c r="FP23" i="12"/>
  <c r="FJ23" i="12"/>
  <c r="FQ23" i="12"/>
  <c r="FK23" i="12"/>
  <c r="FR23" i="12"/>
  <c r="FL23" i="12"/>
  <c r="FS23" i="12"/>
  <c r="FM23" i="12"/>
  <c r="FT23" i="12"/>
  <c r="FN23" i="12"/>
  <c r="FU23" i="12"/>
  <c r="FV23" i="12"/>
  <c r="FW23" i="12"/>
  <c r="EV24" i="12"/>
  <c r="EZ24" i="12"/>
  <c r="EW24" i="12"/>
  <c r="FA24" i="12"/>
  <c r="EX24" i="12"/>
  <c r="FB24" i="12"/>
  <c r="EY24" i="12"/>
  <c r="FC24" i="12"/>
  <c r="FF24" i="12"/>
  <c r="FG24" i="12"/>
  <c r="FI24" i="12"/>
  <c r="FP24" i="12"/>
  <c r="FJ24" i="12"/>
  <c r="FQ24" i="12"/>
  <c r="FK24" i="12"/>
  <c r="FR24" i="12"/>
  <c r="FL24" i="12"/>
  <c r="FM24" i="12"/>
  <c r="FT24" i="12"/>
  <c r="FN24" i="12"/>
  <c r="FU24" i="12"/>
  <c r="FS24" i="12"/>
  <c r="FV24" i="12"/>
  <c r="BZ24" i="12"/>
  <c r="FW24" i="12"/>
  <c r="EV25" i="12"/>
  <c r="EW25" i="12"/>
  <c r="FA25" i="12"/>
  <c r="EX25" i="12"/>
  <c r="FB25" i="12"/>
  <c r="EY25" i="12"/>
  <c r="FC25" i="12"/>
  <c r="EZ25" i="12"/>
  <c r="FF25" i="12"/>
  <c r="FG25" i="12"/>
  <c r="FI25" i="12"/>
  <c r="FP25" i="12"/>
  <c r="FJ25" i="12"/>
  <c r="FQ25" i="12"/>
  <c r="FK25" i="12"/>
  <c r="FR25" i="12"/>
  <c r="FL25" i="12"/>
  <c r="FS25" i="12"/>
  <c r="FM25" i="12"/>
  <c r="FT25" i="12"/>
  <c r="FN25" i="12"/>
  <c r="FU25" i="12"/>
  <c r="FV25" i="12"/>
  <c r="BZ25" i="12"/>
  <c r="BZ26" i="12"/>
  <c r="BZ27" i="12"/>
  <c r="FW25" i="12"/>
  <c r="EV26" i="12"/>
  <c r="EZ26" i="12"/>
  <c r="EW26" i="12"/>
  <c r="FA26" i="12"/>
  <c r="EX26" i="12"/>
  <c r="FB26" i="12"/>
  <c r="EY26" i="12"/>
  <c r="FC26" i="12"/>
  <c r="FF26" i="12"/>
  <c r="FG26" i="12"/>
  <c r="FI26" i="12"/>
  <c r="FP26" i="12"/>
  <c r="FJ26" i="12"/>
  <c r="FQ26" i="12"/>
  <c r="FK26" i="12"/>
  <c r="FR26" i="12"/>
  <c r="FL26" i="12"/>
  <c r="FS26" i="12"/>
  <c r="FM26" i="12"/>
  <c r="FT26" i="12"/>
  <c r="FN26" i="12"/>
  <c r="FU26" i="12"/>
  <c r="FV26" i="12"/>
  <c r="FW26" i="12"/>
  <c r="EV27" i="12"/>
  <c r="EW27" i="12"/>
  <c r="FA27" i="12"/>
  <c r="EX27" i="12"/>
  <c r="FB27" i="12"/>
  <c r="EY27" i="12"/>
  <c r="FC27" i="12"/>
  <c r="EZ27" i="12"/>
  <c r="FF27" i="12"/>
  <c r="FG27" i="12"/>
  <c r="FI27" i="12"/>
  <c r="FP27" i="12"/>
  <c r="FJ27" i="12"/>
  <c r="FQ27" i="12"/>
  <c r="FK27" i="12"/>
  <c r="FR27" i="12"/>
  <c r="FL27" i="12"/>
  <c r="FS27" i="12"/>
  <c r="FM27" i="12"/>
  <c r="FT27" i="12"/>
  <c r="FN27" i="12"/>
  <c r="FU27" i="12"/>
  <c r="FV27" i="12"/>
  <c r="FW27" i="12"/>
  <c r="EV28" i="12"/>
  <c r="EZ28" i="12"/>
  <c r="EW28" i="12"/>
  <c r="FA28" i="12"/>
  <c r="EX28" i="12"/>
  <c r="FB28" i="12"/>
  <c r="EY28" i="12"/>
  <c r="FC28" i="12"/>
  <c r="FF28" i="12"/>
  <c r="FG28" i="12"/>
  <c r="FI28" i="12"/>
  <c r="FP28" i="12"/>
  <c r="FJ28" i="12"/>
  <c r="FQ28" i="12"/>
  <c r="FK28" i="12"/>
  <c r="FR28" i="12"/>
  <c r="FL28" i="12"/>
  <c r="FS28" i="12"/>
  <c r="FM28" i="12"/>
  <c r="FT28" i="12"/>
  <c r="FN28" i="12"/>
  <c r="FU28" i="12"/>
  <c r="FV28" i="12"/>
  <c r="FW28" i="12"/>
  <c r="EV29" i="12"/>
  <c r="EW29" i="12"/>
  <c r="EX29" i="12"/>
  <c r="FB29" i="12"/>
  <c r="EY29" i="12"/>
  <c r="FC29" i="12"/>
  <c r="EZ29" i="12"/>
  <c r="FA29" i="12"/>
  <c r="FF29" i="12"/>
  <c r="FG29" i="12"/>
  <c r="FI29" i="12"/>
  <c r="FP29" i="12"/>
  <c r="FJ29" i="12"/>
  <c r="FK29" i="12"/>
  <c r="FR29" i="12"/>
  <c r="FL29" i="12"/>
  <c r="FS29" i="12"/>
  <c r="FM29" i="12"/>
  <c r="FT29" i="12"/>
  <c r="FN29" i="12"/>
  <c r="FQ29" i="12"/>
  <c r="FU29" i="12"/>
  <c r="FV29" i="12"/>
  <c r="BV29" i="12"/>
  <c r="FW29" i="12"/>
  <c r="EV30" i="12"/>
  <c r="EW30" i="12"/>
  <c r="EX30" i="12"/>
  <c r="EY30" i="12"/>
  <c r="FC30" i="12"/>
  <c r="EZ30" i="12"/>
  <c r="FA30" i="12"/>
  <c r="FB30" i="12"/>
  <c r="FF30" i="12"/>
  <c r="FG30" i="12"/>
  <c r="FI30" i="12"/>
  <c r="FP30" i="12"/>
  <c r="FJ30" i="12"/>
  <c r="FQ30" i="12"/>
  <c r="FK30" i="12"/>
  <c r="FR30" i="12"/>
  <c r="FL30" i="12"/>
  <c r="FS30" i="12"/>
  <c r="FM30" i="12"/>
  <c r="FT30" i="12"/>
  <c r="FN30" i="12"/>
  <c r="FU30" i="12"/>
  <c r="FV30" i="12"/>
  <c r="FW30" i="12"/>
  <c r="EV31" i="12"/>
  <c r="EZ31" i="12"/>
  <c r="EW31" i="12"/>
  <c r="EX31" i="12"/>
  <c r="FB31" i="12"/>
  <c r="EY31" i="12"/>
  <c r="FC31" i="12"/>
  <c r="FA31" i="12"/>
  <c r="FF31" i="12"/>
  <c r="FG31" i="12"/>
  <c r="FI31" i="12"/>
  <c r="FP31" i="12"/>
  <c r="FJ31" i="12"/>
  <c r="FQ31" i="12"/>
  <c r="FK31" i="12"/>
  <c r="FR31" i="12"/>
  <c r="FL31" i="12"/>
  <c r="FS31" i="12"/>
  <c r="FM31" i="12"/>
  <c r="FT31" i="12"/>
  <c r="FN31" i="12"/>
  <c r="FU31" i="12"/>
  <c r="FV31" i="12"/>
  <c r="BX31" i="12"/>
  <c r="BX32" i="12"/>
  <c r="BX33" i="12"/>
  <c r="FW31" i="12"/>
  <c r="EV32" i="12"/>
  <c r="EZ32" i="12"/>
  <c r="EW32" i="12"/>
  <c r="FA32" i="12"/>
  <c r="EX32" i="12"/>
  <c r="FB32" i="12"/>
  <c r="EY32" i="12"/>
  <c r="FC32" i="12"/>
  <c r="FF32" i="12"/>
  <c r="FG32" i="12"/>
  <c r="FI32" i="12"/>
  <c r="FP32" i="12"/>
  <c r="FJ32" i="12"/>
  <c r="FQ32" i="12"/>
  <c r="FK32" i="12"/>
  <c r="FR32" i="12"/>
  <c r="FL32" i="12"/>
  <c r="FS32" i="12"/>
  <c r="FM32" i="12"/>
  <c r="FT32" i="12"/>
  <c r="FN32" i="12"/>
  <c r="FU32" i="12"/>
  <c r="FV32" i="12"/>
  <c r="FW32" i="12"/>
  <c r="EV33" i="12"/>
  <c r="EW33" i="12"/>
  <c r="EX33" i="12"/>
  <c r="FB33" i="12"/>
  <c r="EY33" i="12"/>
  <c r="FC33" i="12"/>
  <c r="EZ33" i="12"/>
  <c r="FA33" i="12"/>
  <c r="FF33" i="12"/>
  <c r="FG33" i="12"/>
  <c r="FI33" i="12"/>
  <c r="FP33" i="12"/>
  <c r="FJ33" i="12"/>
  <c r="FQ33" i="12"/>
  <c r="FK33" i="12"/>
  <c r="FR33" i="12"/>
  <c r="FL33" i="12"/>
  <c r="FS33" i="12"/>
  <c r="FM33" i="12"/>
  <c r="FT33" i="12"/>
  <c r="FN33" i="12"/>
  <c r="FU33" i="12"/>
  <c r="FV33" i="12"/>
  <c r="FW33" i="12"/>
  <c r="EV34" i="12"/>
  <c r="EZ34" i="12"/>
  <c r="EW34" i="12"/>
  <c r="FA34" i="12"/>
  <c r="EX34" i="12"/>
  <c r="FB34" i="12"/>
  <c r="EY34" i="12"/>
  <c r="FC34" i="12"/>
  <c r="FF34" i="12"/>
  <c r="FG34" i="12"/>
  <c r="FI34" i="12"/>
  <c r="FP34" i="12"/>
  <c r="FJ34" i="12"/>
  <c r="FQ34" i="12"/>
  <c r="FK34" i="12"/>
  <c r="FR34" i="12"/>
  <c r="FL34" i="12"/>
  <c r="FS34" i="12"/>
  <c r="FM34" i="12"/>
  <c r="FT34" i="12"/>
  <c r="FN34" i="12"/>
  <c r="FU34" i="12"/>
  <c r="FV34" i="12"/>
  <c r="BS37" i="12"/>
  <c r="FW34" i="12"/>
  <c r="EV35" i="12"/>
  <c r="EZ35" i="12"/>
  <c r="EW35" i="12"/>
  <c r="FA35" i="12"/>
  <c r="EX35" i="12"/>
  <c r="FB35" i="12"/>
  <c r="EY35" i="12"/>
  <c r="FC35" i="12"/>
  <c r="FF35" i="12"/>
  <c r="FG35" i="12"/>
  <c r="FI35" i="12"/>
  <c r="FP35" i="12"/>
  <c r="FJ35" i="12"/>
  <c r="FQ35" i="12"/>
  <c r="FK35" i="12"/>
  <c r="FR35" i="12"/>
  <c r="FL35" i="12"/>
  <c r="FS35" i="12"/>
  <c r="FM35" i="12"/>
  <c r="FT35" i="12"/>
  <c r="FN35" i="12"/>
  <c r="FU35" i="12"/>
  <c r="FV35" i="12"/>
  <c r="FW35" i="12"/>
  <c r="EV36" i="12"/>
  <c r="EW36" i="12"/>
  <c r="EX36" i="12"/>
  <c r="EY36" i="12"/>
  <c r="FC36" i="12"/>
  <c r="EZ36" i="12"/>
  <c r="FA36" i="12"/>
  <c r="FB36" i="12"/>
  <c r="FF36" i="12"/>
  <c r="FG36" i="12"/>
  <c r="FI36" i="12"/>
  <c r="FP36" i="12"/>
  <c r="FJ36" i="12"/>
  <c r="FQ36" i="12"/>
  <c r="FK36" i="12"/>
  <c r="FR36" i="12"/>
  <c r="FL36" i="12"/>
  <c r="FM36" i="12"/>
  <c r="FT36" i="12"/>
  <c r="FN36" i="12"/>
  <c r="FU36" i="12"/>
  <c r="FS36" i="12"/>
  <c r="FV36" i="12"/>
  <c r="FW36" i="12"/>
  <c r="EV37" i="12"/>
  <c r="EW37" i="12"/>
  <c r="EX37" i="12"/>
  <c r="FB37" i="12"/>
  <c r="EY37" i="12"/>
  <c r="FC37" i="12"/>
  <c r="EZ37" i="12"/>
  <c r="FA37" i="12"/>
  <c r="FF37" i="12"/>
  <c r="FG37" i="12"/>
  <c r="FI37" i="12"/>
  <c r="FP37" i="12"/>
  <c r="FJ37" i="12"/>
  <c r="FQ37" i="12"/>
  <c r="FK37" i="12"/>
  <c r="FR37" i="12"/>
  <c r="FL37" i="12"/>
  <c r="FS37" i="12"/>
  <c r="FM37" i="12"/>
  <c r="FT37" i="12"/>
  <c r="FN37" i="12"/>
  <c r="FU37" i="12"/>
  <c r="FV37" i="12"/>
  <c r="FW37" i="12"/>
  <c r="EV38" i="12"/>
  <c r="EW38" i="12"/>
  <c r="FA38" i="12"/>
  <c r="EX38" i="12"/>
  <c r="FB38" i="12"/>
  <c r="EY38" i="12"/>
  <c r="FC38" i="12"/>
  <c r="EZ38" i="12"/>
  <c r="FF38" i="12"/>
  <c r="FG38" i="12"/>
  <c r="FI38" i="12"/>
  <c r="FP38" i="12"/>
  <c r="FJ38" i="12"/>
  <c r="FQ38" i="12"/>
  <c r="FK38" i="12"/>
  <c r="FR38" i="12"/>
  <c r="FL38" i="12"/>
  <c r="FS38" i="12"/>
  <c r="FM38" i="12"/>
  <c r="FT38" i="12"/>
  <c r="FN38" i="12"/>
  <c r="FU38" i="12"/>
  <c r="FV38" i="12"/>
  <c r="FW38" i="12"/>
  <c r="EV39" i="12"/>
  <c r="EW39" i="12"/>
  <c r="EX39" i="12"/>
  <c r="EY39" i="12"/>
  <c r="FC39" i="12"/>
  <c r="EZ39" i="12"/>
  <c r="FA39" i="12"/>
  <c r="FB39" i="12"/>
  <c r="FF39" i="12"/>
  <c r="FG39" i="12"/>
  <c r="FI39" i="12"/>
  <c r="FP39" i="12"/>
  <c r="FJ39" i="12"/>
  <c r="FQ39" i="12"/>
  <c r="FK39" i="12"/>
  <c r="FR39" i="12"/>
  <c r="FL39" i="12"/>
  <c r="FS39" i="12"/>
  <c r="FM39" i="12"/>
  <c r="FT39" i="12"/>
  <c r="FN39" i="12"/>
  <c r="FU39" i="12"/>
  <c r="FV39" i="12"/>
  <c r="FW39" i="12"/>
  <c r="EV40" i="12"/>
  <c r="EZ40" i="12"/>
  <c r="EW40" i="12"/>
  <c r="FA40" i="12"/>
  <c r="EX40" i="12"/>
  <c r="FB40" i="12"/>
  <c r="EY40" i="12"/>
  <c r="FC40" i="12"/>
  <c r="FF40" i="12"/>
  <c r="FG40" i="12"/>
  <c r="FI40" i="12"/>
  <c r="FP40" i="12"/>
  <c r="FJ40" i="12"/>
  <c r="FQ40" i="12"/>
  <c r="FK40" i="12"/>
  <c r="FR40" i="12"/>
  <c r="FL40" i="12"/>
  <c r="FS40" i="12"/>
  <c r="FM40" i="12"/>
  <c r="FT40" i="12"/>
  <c r="FN40" i="12"/>
  <c r="FU40" i="12"/>
  <c r="FV40" i="12"/>
  <c r="BS41" i="12"/>
  <c r="BS42" i="12"/>
  <c r="BR45" i="12"/>
  <c r="BT45" i="12"/>
  <c r="FW40" i="12"/>
  <c r="EV41" i="12"/>
  <c r="EW41" i="12"/>
  <c r="EX41" i="12"/>
  <c r="FB41" i="12"/>
  <c r="EY41" i="12"/>
  <c r="FC41" i="12"/>
  <c r="EZ41" i="12"/>
  <c r="FA41" i="12"/>
  <c r="FF41" i="12"/>
  <c r="FG41" i="12"/>
  <c r="FI41" i="12"/>
  <c r="FP41" i="12"/>
  <c r="FJ41" i="12"/>
  <c r="FK41" i="12"/>
  <c r="FR41" i="12"/>
  <c r="FL41" i="12"/>
  <c r="FS41" i="12"/>
  <c r="FM41" i="12"/>
  <c r="FT41" i="12"/>
  <c r="FN41" i="12"/>
  <c r="FU41" i="12"/>
  <c r="FQ41" i="12"/>
  <c r="FV41" i="12"/>
  <c r="FW41" i="12"/>
  <c r="EV42" i="12"/>
  <c r="EZ42" i="12"/>
  <c r="EW42" i="12"/>
  <c r="FA42" i="12"/>
  <c r="EX42" i="12"/>
  <c r="FB42" i="12"/>
  <c r="EY42" i="12"/>
  <c r="FC42" i="12"/>
  <c r="FF42" i="12"/>
  <c r="FG42" i="12"/>
  <c r="FI42" i="12"/>
  <c r="FP42" i="12"/>
  <c r="FJ42" i="12"/>
  <c r="FQ42" i="12"/>
  <c r="FK42" i="12"/>
  <c r="FR42" i="12"/>
  <c r="FL42" i="12"/>
  <c r="FS42" i="12"/>
  <c r="FM42" i="12"/>
  <c r="FT42" i="12"/>
  <c r="FN42" i="12"/>
  <c r="FU42" i="12"/>
  <c r="FV42" i="12"/>
  <c r="BZ42" i="12"/>
  <c r="FW42" i="12"/>
  <c r="EV43" i="12"/>
  <c r="EW43" i="12"/>
  <c r="EX43" i="12"/>
  <c r="EY43" i="12"/>
  <c r="FC43" i="12"/>
  <c r="EZ43" i="12"/>
  <c r="FA43" i="12"/>
  <c r="FB43" i="12"/>
  <c r="FF43" i="12"/>
  <c r="FG43" i="12"/>
  <c r="FI43" i="12"/>
  <c r="FP43" i="12"/>
  <c r="FJ43" i="12"/>
  <c r="FQ43" i="12"/>
  <c r="FK43" i="12"/>
  <c r="FR43" i="12"/>
  <c r="FL43" i="12"/>
  <c r="FS43" i="12"/>
  <c r="FM43" i="12"/>
  <c r="FT43" i="12"/>
  <c r="FN43" i="12"/>
  <c r="FU43" i="12"/>
  <c r="FV43" i="12"/>
  <c r="FW43" i="12"/>
  <c r="EV44" i="12"/>
  <c r="EW44" i="12"/>
  <c r="EX44" i="12"/>
  <c r="EY44" i="12"/>
  <c r="FC44" i="12"/>
  <c r="EZ44" i="12"/>
  <c r="FA44" i="12"/>
  <c r="FB44" i="12"/>
  <c r="FF44" i="12"/>
  <c r="FG44" i="12"/>
  <c r="FI44" i="12"/>
  <c r="FP44" i="12"/>
  <c r="FJ44" i="12"/>
  <c r="FQ44" i="12"/>
  <c r="FK44" i="12"/>
  <c r="FR44" i="12"/>
  <c r="FL44" i="12"/>
  <c r="FS44" i="12"/>
  <c r="FM44" i="12"/>
  <c r="FT44" i="12"/>
  <c r="FN44" i="12"/>
  <c r="FU44" i="12"/>
  <c r="FV44" i="12"/>
  <c r="FW44" i="12"/>
  <c r="EV45" i="12"/>
  <c r="EZ45" i="12"/>
  <c r="EW45" i="12"/>
  <c r="FA45" i="12"/>
  <c r="EX45" i="12"/>
  <c r="FB45" i="12"/>
  <c r="EY45" i="12"/>
  <c r="FC45" i="12"/>
  <c r="FF45" i="12"/>
  <c r="FG45" i="12"/>
  <c r="FI45" i="12"/>
  <c r="FP45" i="12"/>
  <c r="FJ45" i="12"/>
  <c r="FK45" i="12"/>
  <c r="FR45" i="12"/>
  <c r="FL45" i="12"/>
  <c r="FS45" i="12"/>
  <c r="FM45" i="12"/>
  <c r="FT45" i="12"/>
  <c r="FN45" i="12"/>
  <c r="FU45" i="12"/>
  <c r="FQ45" i="12"/>
  <c r="FV45" i="12"/>
  <c r="FW45" i="12"/>
  <c r="EV46" i="12"/>
  <c r="EW46" i="12"/>
  <c r="FA46" i="12"/>
  <c r="EX46" i="12"/>
  <c r="FB46" i="12"/>
  <c r="EY46" i="12"/>
  <c r="EZ46" i="12"/>
  <c r="FC46" i="12"/>
  <c r="FF46" i="12"/>
  <c r="FG46" i="12"/>
  <c r="FI46" i="12"/>
  <c r="FP46" i="12"/>
  <c r="FJ46" i="12"/>
  <c r="FQ46" i="12"/>
  <c r="FK46" i="12"/>
  <c r="FR46" i="12"/>
  <c r="FL46" i="12"/>
  <c r="FS46" i="12"/>
  <c r="FM46" i="12"/>
  <c r="FT46" i="12"/>
  <c r="FN46" i="12"/>
  <c r="FU46" i="12"/>
  <c r="FV46" i="12"/>
  <c r="BQ46" i="12"/>
  <c r="FW46" i="12"/>
  <c r="EV47" i="12"/>
  <c r="EW47" i="12"/>
  <c r="FA47" i="12"/>
  <c r="EX47" i="12"/>
  <c r="FB47" i="12"/>
  <c r="EY47" i="12"/>
  <c r="FC47" i="12"/>
  <c r="EZ47" i="12"/>
  <c r="FF47" i="12"/>
  <c r="FG47" i="12"/>
  <c r="FI47" i="12"/>
  <c r="FP47" i="12"/>
  <c r="FJ47" i="12"/>
  <c r="FQ47" i="12"/>
  <c r="FK47" i="12"/>
  <c r="FR47" i="12"/>
  <c r="FL47" i="12"/>
  <c r="FS47" i="12"/>
  <c r="FM47" i="12"/>
  <c r="FT47" i="12"/>
  <c r="FN47" i="12"/>
  <c r="FU47" i="12"/>
  <c r="FV47" i="12"/>
  <c r="BZ47" i="12"/>
  <c r="FW47" i="12"/>
  <c r="EV48" i="12"/>
  <c r="EZ48" i="12"/>
  <c r="EW48" i="12"/>
  <c r="FA48" i="12"/>
  <c r="EX48" i="12"/>
  <c r="FB48" i="12"/>
  <c r="EY48" i="12"/>
  <c r="FC48" i="12"/>
  <c r="FF48" i="12"/>
  <c r="FG48" i="12"/>
  <c r="FI48" i="12"/>
  <c r="FP48" i="12"/>
  <c r="FJ48" i="12"/>
  <c r="FQ48" i="12"/>
  <c r="FK48" i="12"/>
  <c r="FR48" i="12"/>
  <c r="FL48" i="12"/>
  <c r="FS48" i="12"/>
  <c r="FM48" i="12"/>
  <c r="FT48" i="12"/>
  <c r="FN48" i="12"/>
  <c r="FU48" i="12"/>
  <c r="FV48" i="12"/>
  <c r="BX48" i="12"/>
  <c r="FW48" i="12"/>
  <c r="EV49" i="12"/>
  <c r="EZ49" i="12"/>
  <c r="EW49" i="12"/>
  <c r="FA49" i="12"/>
  <c r="EX49" i="12"/>
  <c r="FB49" i="12"/>
  <c r="EY49" i="12"/>
  <c r="FC49" i="12"/>
  <c r="FF49" i="12"/>
  <c r="FG49" i="12"/>
  <c r="FI49" i="12"/>
  <c r="FP49" i="12"/>
  <c r="FJ49" i="12"/>
  <c r="FQ49" i="12"/>
  <c r="FK49" i="12"/>
  <c r="FR49" i="12"/>
  <c r="FL49" i="12"/>
  <c r="FS49" i="12"/>
  <c r="FM49" i="12"/>
  <c r="FT49" i="12"/>
  <c r="FN49" i="12"/>
  <c r="FU49" i="12"/>
  <c r="FV49" i="12"/>
  <c r="BQ49" i="12"/>
  <c r="BQ50" i="12"/>
  <c r="BQ51" i="12"/>
  <c r="FW49" i="12"/>
  <c r="EV50" i="12"/>
  <c r="EZ50" i="12"/>
  <c r="EW50" i="12"/>
  <c r="FA50" i="12"/>
  <c r="EX50" i="12"/>
  <c r="FB50" i="12"/>
  <c r="EY50" i="12"/>
  <c r="FC50" i="12"/>
  <c r="FF50" i="12"/>
  <c r="FG50" i="12"/>
  <c r="FI50" i="12"/>
  <c r="FP50" i="12"/>
  <c r="FJ50" i="12"/>
  <c r="FQ50" i="12"/>
  <c r="FK50" i="12"/>
  <c r="FR50" i="12"/>
  <c r="FL50" i="12"/>
  <c r="FS50" i="12"/>
  <c r="FM50" i="12"/>
  <c r="FT50" i="12"/>
  <c r="FN50" i="12"/>
  <c r="FU50" i="12"/>
  <c r="FV50" i="12"/>
  <c r="FW50" i="12"/>
  <c r="EV51" i="12"/>
  <c r="EW51" i="12"/>
  <c r="EX51" i="12"/>
  <c r="FB51" i="12"/>
  <c r="EY51" i="12"/>
  <c r="FC51" i="12"/>
  <c r="EZ51" i="12"/>
  <c r="FA51" i="12"/>
  <c r="FF51" i="12"/>
  <c r="FG51" i="12"/>
  <c r="FI51" i="12"/>
  <c r="FP51" i="12"/>
  <c r="FJ51" i="12"/>
  <c r="FQ51" i="12"/>
  <c r="FK51" i="12"/>
  <c r="FR51" i="12"/>
  <c r="FL51" i="12"/>
  <c r="FS51" i="12"/>
  <c r="FM51" i="12"/>
  <c r="FT51" i="12"/>
  <c r="FN51" i="12"/>
  <c r="FU51" i="12"/>
  <c r="FV51" i="12"/>
  <c r="FW51" i="12"/>
  <c r="EV52" i="12"/>
  <c r="EZ52" i="12"/>
  <c r="EW52" i="12"/>
  <c r="FA52" i="12"/>
  <c r="EX52" i="12"/>
  <c r="FB52" i="12"/>
  <c r="EY52" i="12"/>
  <c r="FC52" i="12"/>
  <c r="FF52" i="12"/>
  <c r="FG52" i="12"/>
  <c r="FI52" i="12"/>
  <c r="FP52" i="12"/>
  <c r="FJ52" i="12"/>
  <c r="FK52" i="12"/>
  <c r="FR52" i="12"/>
  <c r="FL52" i="12"/>
  <c r="FS52" i="12"/>
  <c r="FM52" i="12"/>
  <c r="FT52" i="12"/>
  <c r="FN52" i="12"/>
  <c r="FU52" i="12"/>
  <c r="FQ52" i="12"/>
  <c r="FV52" i="12"/>
  <c r="FW52" i="12"/>
  <c r="EV53" i="12"/>
  <c r="EW53" i="12"/>
  <c r="EX53" i="12"/>
  <c r="FB53" i="12"/>
  <c r="EY53" i="12"/>
  <c r="FC53" i="12"/>
  <c r="EZ53" i="12"/>
  <c r="FA53" i="12"/>
  <c r="FF53" i="12"/>
  <c r="FG53" i="12"/>
  <c r="FI53" i="12"/>
  <c r="FP53" i="12"/>
  <c r="FJ53" i="12"/>
  <c r="FQ53" i="12"/>
  <c r="FK53" i="12"/>
  <c r="FR53" i="12"/>
  <c r="FL53" i="12"/>
  <c r="FS53" i="12"/>
  <c r="FM53" i="12"/>
  <c r="FT53" i="12"/>
  <c r="FN53" i="12"/>
  <c r="FU53" i="12"/>
  <c r="FV53" i="12"/>
  <c r="FW53" i="12"/>
  <c r="EV54" i="12"/>
  <c r="EZ54" i="12"/>
  <c r="EW54" i="12"/>
  <c r="FA54" i="12"/>
  <c r="EX54" i="12"/>
  <c r="FB54" i="12"/>
  <c r="EY54" i="12"/>
  <c r="FC54" i="12"/>
  <c r="FF54" i="12"/>
  <c r="FG54" i="12"/>
  <c r="FI54" i="12"/>
  <c r="FP54" i="12"/>
  <c r="FJ54" i="12"/>
  <c r="FQ54" i="12"/>
  <c r="FK54" i="12"/>
  <c r="FR54" i="12"/>
  <c r="FL54" i="12"/>
  <c r="FS54" i="12"/>
  <c r="FM54" i="12"/>
  <c r="FT54" i="12"/>
  <c r="FN54" i="12"/>
  <c r="FU54" i="12"/>
  <c r="FV54" i="12"/>
  <c r="BZ54" i="12"/>
  <c r="BQ54" i="12"/>
  <c r="FW54" i="12"/>
  <c r="EV55" i="12"/>
  <c r="EW55" i="12"/>
  <c r="EX55" i="12"/>
  <c r="FB55" i="12"/>
  <c r="EY55" i="12"/>
  <c r="FC55" i="12"/>
  <c r="EZ55" i="12"/>
  <c r="FA55" i="12"/>
  <c r="FF55" i="12"/>
  <c r="FG55" i="12"/>
  <c r="FI55" i="12"/>
  <c r="FP55" i="12"/>
  <c r="FJ55" i="12"/>
  <c r="FQ55" i="12"/>
  <c r="FK55" i="12"/>
  <c r="FR55" i="12"/>
  <c r="FL55" i="12"/>
  <c r="FS55" i="12"/>
  <c r="FM55" i="12"/>
  <c r="FT55" i="12"/>
  <c r="FN55" i="12"/>
  <c r="FU55" i="12"/>
  <c r="FV55" i="12"/>
  <c r="BZ55" i="12"/>
  <c r="BZ56" i="12"/>
  <c r="BZ57" i="12"/>
  <c r="FW55" i="12"/>
  <c r="EV56" i="12"/>
  <c r="EZ56" i="12"/>
  <c r="EW56" i="12"/>
  <c r="FA56" i="12"/>
  <c r="EX56" i="12"/>
  <c r="FB56" i="12"/>
  <c r="EY56" i="12"/>
  <c r="FC56" i="12"/>
  <c r="FF56" i="12"/>
  <c r="FG56" i="12"/>
  <c r="FI56" i="12"/>
  <c r="FP56" i="12"/>
  <c r="FJ56" i="12"/>
  <c r="FQ56" i="12"/>
  <c r="FK56" i="12"/>
  <c r="FR56" i="12"/>
  <c r="FL56" i="12"/>
  <c r="FS56" i="12"/>
  <c r="FM56" i="12"/>
  <c r="FT56" i="12"/>
  <c r="FN56" i="12"/>
  <c r="FU56" i="12"/>
  <c r="FV56" i="12"/>
  <c r="FW56" i="12"/>
  <c r="EV57" i="12"/>
  <c r="EZ57" i="12"/>
  <c r="EW57" i="12"/>
  <c r="FA57" i="12"/>
  <c r="EX57" i="12"/>
  <c r="FB57" i="12"/>
  <c r="EY57" i="12"/>
  <c r="FC57" i="12"/>
  <c r="FF57" i="12"/>
  <c r="FG57" i="12"/>
  <c r="FI57" i="12"/>
  <c r="FP57" i="12"/>
  <c r="FJ57" i="12"/>
  <c r="FQ57" i="12"/>
  <c r="FK57" i="12"/>
  <c r="FR57" i="12"/>
  <c r="FL57" i="12"/>
  <c r="FS57" i="12"/>
  <c r="FM57" i="12"/>
  <c r="FT57" i="12"/>
  <c r="FN57" i="12"/>
  <c r="FU57" i="12"/>
  <c r="FV57" i="12"/>
  <c r="FW57" i="12"/>
  <c r="EV58" i="12"/>
  <c r="EW58" i="12"/>
  <c r="EX58" i="12"/>
  <c r="FB58" i="12"/>
  <c r="EY58" i="12"/>
  <c r="FC58" i="12"/>
  <c r="EZ58" i="12"/>
  <c r="FA58" i="12"/>
  <c r="FF58" i="12"/>
  <c r="FG58" i="12"/>
  <c r="FI58" i="12"/>
  <c r="FP58" i="12"/>
  <c r="FJ58" i="12"/>
  <c r="FQ58" i="12"/>
  <c r="FK58" i="12"/>
  <c r="FR58" i="12"/>
  <c r="FL58" i="12"/>
  <c r="FS58" i="12"/>
  <c r="FM58" i="12"/>
  <c r="FT58" i="12"/>
  <c r="FN58" i="12"/>
  <c r="FU58" i="12"/>
  <c r="FV58" i="12"/>
  <c r="BR58" i="12"/>
  <c r="FW58" i="12"/>
  <c r="EV59" i="12"/>
  <c r="EW59" i="12"/>
  <c r="EX59" i="12"/>
  <c r="FB59" i="12"/>
  <c r="EY59" i="12"/>
  <c r="FC59" i="12"/>
  <c r="EZ59" i="12"/>
  <c r="FA59" i="12"/>
  <c r="FF59" i="12"/>
  <c r="FG59" i="12"/>
  <c r="FI59" i="12"/>
  <c r="FP59" i="12"/>
  <c r="FJ59" i="12"/>
  <c r="FQ59" i="12"/>
  <c r="FK59" i="12"/>
  <c r="FR59" i="12"/>
  <c r="FL59" i="12"/>
  <c r="FM59" i="12"/>
  <c r="FT59" i="12"/>
  <c r="FN59" i="12"/>
  <c r="FU59" i="12"/>
  <c r="FS59" i="12"/>
  <c r="FV59" i="12"/>
  <c r="BZ59" i="12"/>
  <c r="FW59" i="12"/>
  <c r="EV60" i="12"/>
  <c r="EZ60" i="12"/>
  <c r="EW60" i="12"/>
  <c r="FA60" i="12"/>
  <c r="EX60" i="12"/>
  <c r="FB60" i="12"/>
  <c r="EY60" i="12"/>
  <c r="FC60" i="12"/>
  <c r="FF60" i="12"/>
  <c r="FG60" i="12"/>
  <c r="FI60" i="12"/>
  <c r="FP60" i="12"/>
  <c r="FJ60" i="12"/>
  <c r="FQ60" i="12"/>
  <c r="FK60" i="12"/>
  <c r="FR60" i="12"/>
  <c r="FL60" i="12"/>
  <c r="FS60" i="12"/>
  <c r="FM60" i="12"/>
  <c r="FT60" i="12"/>
  <c r="FN60" i="12"/>
  <c r="FU60" i="12"/>
  <c r="FV60" i="12"/>
  <c r="BQ60" i="12"/>
  <c r="FW60" i="12"/>
  <c r="EV61" i="12"/>
  <c r="EZ61" i="12"/>
  <c r="EW61" i="12"/>
  <c r="FA61" i="12"/>
  <c r="EX61" i="12"/>
  <c r="FB61" i="12"/>
  <c r="EY61" i="12"/>
  <c r="FC61" i="12"/>
  <c r="FF61" i="12"/>
  <c r="FG61" i="12"/>
  <c r="FI61" i="12"/>
  <c r="FP61" i="12"/>
  <c r="FJ61" i="12"/>
  <c r="FQ61" i="12"/>
  <c r="FK61" i="12"/>
  <c r="FR61" i="12"/>
  <c r="FL61" i="12"/>
  <c r="FS61" i="12"/>
  <c r="FM61" i="12"/>
  <c r="FT61" i="12"/>
  <c r="FN61" i="12"/>
  <c r="FU61" i="12"/>
  <c r="FV61" i="12"/>
  <c r="BQ61" i="12"/>
  <c r="BQ62" i="12"/>
  <c r="BQ63" i="12"/>
  <c r="FW61" i="12"/>
  <c r="EV62" i="12"/>
  <c r="EW62" i="12"/>
  <c r="EX62" i="12"/>
  <c r="FB62" i="12"/>
  <c r="EY62" i="12"/>
  <c r="FC62" i="12"/>
  <c r="EZ62" i="12"/>
  <c r="FA62" i="12"/>
  <c r="FF62" i="12"/>
  <c r="FG62" i="12"/>
  <c r="FI62" i="12"/>
  <c r="FP62" i="12"/>
  <c r="FJ62" i="12"/>
  <c r="FQ62" i="12"/>
  <c r="FK62" i="12"/>
  <c r="FR62" i="12"/>
  <c r="FL62" i="12"/>
  <c r="FS62" i="12"/>
  <c r="FM62" i="12"/>
  <c r="FT62" i="12"/>
  <c r="FN62" i="12"/>
  <c r="FU62" i="12"/>
  <c r="FV62" i="12"/>
  <c r="FW62" i="12"/>
  <c r="EV63" i="12"/>
  <c r="EZ63" i="12"/>
  <c r="EW63" i="12"/>
  <c r="FA63" i="12"/>
  <c r="EX63" i="12"/>
  <c r="FB63" i="12"/>
  <c r="EY63" i="12"/>
  <c r="FC63" i="12"/>
  <c r="FF63" i="12"/>
  <c r="FG63" i="12"/>
  <c r="FI63" i="12"/>
  <c r="FP63" i="12"/>
  <c r="FJ63" i="12"/>
  <c r="FQ63" i="12"/>
  <c r="FK63" i="12"/>
  <c r="FR63" i="12"/>
  <c r="FL63" i="12"/>
  <c r="FM63" i="12"/>
  <c r="FT63" i="12"/>
  <c r="FN63" i="12"/>
  <c r="FU63" i="12"/>
  <c r="FS63" i="12"/>
  <c r="FV63" i="12"/>
  <c r="FW63" i="12"/>
  <c r="EV64" i="12"/>
  <c r="EW64" i="12"/>
  <c r="EX64" i="12"/>
  <c r="EY64" i="12"/>
  <c r="EZ64" i="12"/>
  <c r="FA64" i="12"/>
  <c r="FB64" i="12"/>
  <c r="FC64" i="12"/>
  <c r="FF64" i="12"/>
  <c r="FG64" i="12"/>
  <c r="FI64" i="12"/>
  <c r="FP64" i="12"/>
  <c r="FJ64" i="12"/>
  <c r="FQ64" i="12"/>
  <c r="FK64" i="12"/>
  <c r="FR64" i="12"/>
  <c r="FL64" i="12"/>
  <c r="FS64" i="12"/>
  <c r="FM64" i="12"/>
  <c r="FT64" i="12"/>
  <c r="FN64" i="12"/>
  <c r="FU64" i="12"/>
  <c r="FV64" i="12"/>
  <c r="BV64" i="12"/>
  <c r="FW64" i="12"/>
  <c r="EV65" i="12"/>
  <c r="EZ65" i="12"/>
  <c r="EW65" i="12"/>
  <c r="FA65" i="12"/>
  <c r="EX65" i="12"/>
  <c r="FB65" i="12"/>
  <c r="EY65" i="12"/>
  <c r="FC65" i="12"/>
  <c r="FF65" i="12"/>
  <c r="FG65" i="12"/>
  <c r="FI65" i="12"/>
  <c r="FP65" i="12"/>
  <c r="FJ65" i="12"/>
  <c r="FQ65" i="12"/>
  <c r="FK65" i="12"/>
  <c r="FR65" i="12"/>
  <c r="FL65" i="12"/>
  <c r="FS65" i="12"/>
  <c r="FM65" i="12"/>
  <c r="FT65" i="12"/>
  <c r="FN65" i="12"/>
  <c r="FU65" i="12"/>
  <c r="FV65" i="12"/>
  <c r="BV65" i="12"/>
  <c r="FW65" i="12"/>
  <c r="EV66" i="12"/>
  <c r="EW66" i="12"/>
  <c r="EX66" i="12"/>
  <c r="FB66" i="12"/>
  <c r="EY66" i="12"/>
  <c r="FC66" i="12"/>
  <c r="EZ66" i="12"/>
  <c r="FA66" i="12"/>
  <c r="FF66" i="12"/>
  <c r="FG66" i="12"/>
  <c r="FI66" i="12"/>
  <c r="FP66" i="12"/>
  <c r="FJ66" i="12"/>
  <c r="FQ66" i="12"/>
  <c r="FK66" i="12"/>
  <c r="FR66" i="12"/>
  <c r="FL66" i="12"/>
  <c r="FS66" i="12"/>
  <c r="FM66" i="12"/>
  <c r="FT66" i="12"/>
  <c r="FN66" i="12"/>
  <c r="FU66" i="12"/>
  <c r="FV66" i="12"/>
  <c r="BZ66" i="12"/>
  <c r="FW66" i="12"/>
  <c r="EV67" i="12"/>
  <c r="EZ67" i="12"/>
  <c r="EW67" i="12"/>
  <c r="FA67" i="12"/>
  <c r="EX67" i="12"/>
  <c r="FB67" i="12"/>
  <c r="EY67" i="12"/>
  <c r="FC67" i="12"/>
  <c r="FF67" i="12"/>
  <c r="FG67" i="12"/>
  <c r="FI67" i="12"/>
  <c r="FP67" i="12"/>
  <c r="FJ67" i="12"/>
  <c r="FQ67" i="12"/>
  <c r="FK67" i="12"/>
  <c r="FR67" i="12"/>
  <c r="FL67" i="12"/>
  <c r="FS67" i="12"/>
  <c r="FM67" i="12"/>
  <c r="FT67" i="12"/>
  <c r="FN67" i="12"/>
  <c r="FU67" i="12"/>
  <c r="FV67" i="12"/>
  <c r="BV67" i="12"/>
  <c r="BV68" i="12"/>
  <c r="BV69" i="12"/>
  <c r="FW67" i="12"/>
  <c r="EV68" i="12"/>
  <c r="EW68" i="12"/>
  <c r="EX68" i="12"/>
  <c r="EY68" i="12"/>
  <c r="FC68" i="12"/>
  <c r="EZ68" i="12"/>
  <c r="FA68" i="12"/>
  <c r="FB68" i="12"/>
  <c r="FF68" i="12"/>
  <c r="FG68" i="12"/>
  <c r="FI68" i="12"/>
  <c r="FP68" i="12"/>
  <c r="FJ68" i="12"/>
  <c r="FQ68" i="12"/>
  <c r="FK68" i="12"/>
  <c r="FR68" i="12"/>
  <c r="FL68" i="12"/>
  <c r="FS68" i="12"/>
  <c r="FM68" i="12"/>
  <c r="FT68" i="12"/>
  <c r="FN68" i="12"/>
  <c r="FU68" i="12"/>
  <c r="FV68" i="12"/>
  <c r="FW68" i="12"/>
  <c r="EV69" i="12"/>
  <c r="EZ69" i="12"/>
  <c r="EW69" i="12"/>
  <c r="FA69" i="12"/>
  <c r="EX69" i="12"/>
  <c r="FB69" i="12"/>
  <c r="EY69" i="12"/>
  <c r="FC69" i="12"/>
  <c r="FF69" i="12"/>
  <c r="FG69" i="12"/>
  <c r="FI69" i="12"/>
  <c r="FP69" i="12"/>
  <c r="FJ69" i="12"/>
  <c r="FQ69" i="12"/>
  <c r="FK69" i="12"/>
  <c r="FR69" i="12"/>
  <c r="FL69" i="12"/>
  <c r="FS69" i="12"/>
  <c r="FM69" i="12"/>
  <c r="FT69" i="12"/>
  <c r="FN69" i="12"/>
  <c r="FU69" i="12"/>
  <c r="FV69" i="12"/>
  <c r="FW69" i="12"/>
  <c r="EV70" i="12"/>
  <c r="EW70" i="12"/>
  <c r="EX70" i="12"/>
  <c r="FB70" i="12"/>
  <c r="EY70" i="12"/>
  <c r="FC70" i="12"/>
  <c r="EZ70" i="12"/>
  <c r="FA70" i="12"/>
  <c r="FD70" i="12"/>
  <c r="EQ70" i="12"/>
  <c r="FF70" i="12"/>
  <c r="FG70" i="12"/>
  <c r="FI70" i="12"/>
  <c r="FP70" i="12"/>
  <c r="FJ70" i="12"/>
  <c r="FQ70" i="12"/>
  <c r="FK70" i="12"/>
  <c r="FR70" i="12"/>
  <c r="FL70" i="12"/>
  <c r="FS70" i="12"/>
  <c r="FM70" i="12"/>
  <c r="FT70" i="12"/>
  <c r="FN70" i="12"/>
  <c r="FU70" i="12"/>
  <c r="FV70" i="12"/>
  <c r="BR70" i="12"/>
  <c r="BR71" i="12"/>
  <c r="BT71" i="12"/>
  <c r="FW70" i="12"/>
  <c r="EV71" i="12"/>
  <c r="EZ71" i="12"/>
  <c r="EW71" i="12"/>
  <c r="FA71" i="12"/>
  <c r="EX71" i="12"/>
  <c r="FB71" i="12"/>
  <c r="EY71" i="12"/>
  <c r="FC71" i="12"/>
  <c r="FF71" i="12"/>
  <c r="FG71" i="12"/>
  <c r="FI71" i="12"/>
  <c r="FP71" i="12"/>
  <c r="FJ71" i="12"/>
  <c r="FQ71" i="12"/>
  <c r="FK71" i="12"/>
  <c r="FR71" i="12"/>
  <c r="FL71" i="12"/>
  <c r="FS71" i="12"/>
  <c r="FM71" i="12"/>
  <c r="FT71" i="12"/>
  <c r="FN71" i="12"/>
  <c r="FU71" i="12"/>
  <c r="FV71" i="12"/>
  <c r="BZ71" i="12"/>
  <c r="FW71" i="12"/>
  <c r="EV72" i="12"/>
  <c r="EW72" i="12"/>
  <c r="EX72" i="12"/>
  <c r="EY72" i="12"/>
  <c r="FC72" i="12"/>
  <c r="EZ72" i="12"/>
  <c r="FA72" i="12"/>
  <c r="FB72" i="12"/>
  <c r="FF72" i="12"/>
  <c r="FG72" i="12"/>
  <c r="FI72" i="12"/>
  <c r="FP72" i="12"/>
  <c r="FJ72" i="12"/>
  <c r="FQ72" i="12"/>
  <c r="FK72" i="12"/>
  <c r="FR72" i="12"/>
  <c r="FL72" i="12"/>
  <c r="FS72" i="12"/>
  <c r="FM72" i="12"/>
  <c r="FT72" i="12"/>
  <c r="FN72" i="12"/>
  <c r="FU72" i="12"/>
  <c r="FV72" i="12"/>
  <c r="BZ72" i="12"/>
  <c r="FW72" i="12"/>
  <c r="FV73" i="12"/>
  <c r="BZ73" i="12"/>
  <c r="BZ74" i="12"/>
  <c r="BZ75" i="12"/>
  <c r="EV73" i="12"/>
  <c r="EZ73" i="12"/>
  <c r="EW73" i="12"/>
  <c r="FA73" i="12"/>
  <c r="EX73" i="12"/>
  <c r="FB73" i="12"/>
  <c r="EY73" i="12"/>
  <c r="FC73" i="12"/>
  <c r="FF73" i="12"/>
  <c r="FG73" i="12"/>
  <c r="FI73" i="12"/>
  <c r="FP73" i="12"/>
  <c r="FJ73" i="12"/>
  <c r="FQ73" i="12"/>
  <c r="FK73" i="12"/>
  <c r="FR73" i="12"/>
  <c r="FL73" i="12"/>
  <c r="FS73" i="12"/>
  <c r="FM73" i="12"/>
  <c r="FT73" i="12"/>
  <c r="FN73" i="12"/>
  <c r="FU73" i="12"/>
  <c r="FW73" i="12"/>
  <c r="EV74" i="12"/>
  <c r="EZ74" i="12"/>
  <c r="EW74" i="12"/>
  <c r="EX74" i="12"/>
  <c r="FB74" i="12"/>
  <c r="EY74" i="12"/>
  <c r="FC74" i="12"/>
  <c r="FA74" i="12"/>
  <c r="FF74" i="12"/>
  <c r="FG74" i="12"/>
  <c r="FI74" i="12"/>
  <c r="FP74" i="12"/>
  <c r="FJ74" i="12"/>
  <c r="FQ74" i="12"/>
  <c r="FK74" i="12"/>
  <c r="FR74" i="12"/>
  <c r="FL74" i="12"/>
  <c r="FM74" i="12"/>
  <c r="FT74" i="12"/>
  <c r="FN74" i="12"/>
  <c r="FU74" i="12"/>
  <c r="FS74" i="12"/>
  <c r="FV74" i="12"/>
  <c r="FW74" i="12"/>
  <c r="EV75" i="12"/>
  <c r="EW75" i="12"/>
  <c r="EX75" i="12"/>
  <c r="FB75" i="12"/>
  <c r="EY75" i="12"/>
  <c r="FC75" i="12"/>
  <c r="EZ75" i="12"/>
  <c r="FA75" i="12"/>
  <c r="FF75" i="12"/>
  <c r="FG75" i="12"/>
  <c r="FI75" i="12"/>
  <c r="FP75" i="12"/>
  <c r="FJ75" i="12"/>
  <c r="FQ75" i="12"/>
  <c r="FK75" i="12"/>
  <c r="FR75" i="12"/>
  <c r="FL75" i="12"/>
  <c r="FS75" i="12"/>
  <c r="FM75" i="12"/>
  <c r="FT75" i="12"/>
  <c r="FN75" i="12"/>
  <c r="FU75" i="12"/>
  <c r="FV75" i="12"/>
  <c r="FW75" i="12"/>
  <c r="EV76" i="12"/>
  <c r="EZ76" i="12"/>
  <c r="EW76" i="12"/>
  <c r="FA76" i="12"/>
  <c r="EX76" i="12"/>
  <c r="FB76" i="12"/>
  <c r="EY76" i="12"/>
  <c r="FC76" i="12"/>
  <c r="FF76" i="12"/>
  <c r="FG76" i="12"/>
  <c r="FI76" i="12"/>
  <c r="FP76" i="12"/>
  <c r="FJ76" i="12"/>
  <c r="FQ76" i="12"/>
  <c r="FK76" i="12"/>
  <c r="FR76" i="12"/>
  <c r="FL76" i="12"/>
  <c r="FS76" i="12"/>
  <c r="FM76" i="12"/>
  <c r="FT76" i="12"/>
  <c r="FN76" i="12"/>
  <c r="FU76" i="12"/>
  <c r="FV76" i="12"/>
  <c r="FW76" i="12"/>
  <c r="EV77" i="12"/>
  <c r="EW77" i="12"/>
  <c r="EX77" i="12"/>
  <c r="FB77" i="12"/>
  <c r="EY77" i="12"/>
  <c r="FC77" i="12"/>
  <c r="EZ77" i="12"/>
  <c r="FA77" i="12"/>
  <c r="FF77" i="12"/>
  <c r="FG77" i="12"/>
  <c r="FI77" i="12"/>
  <c r="FP77" i="12"/>
  <c r="FJ77" i="12"/>
  <c r="FQ77" i="12"/>
  <c r="FK77" i="12"/>
  <c r="FR77" i="12"/>
  <c r="FL77" i="12"/>
  <c r="FS77" i="12"/>
  <c r="FM77" i="12"/>
  <c r="FT77" i="12"/>
  <c r="FN77" i="12"/>
  <c r="FU77" i="12"/>
  <c r="FV77" i="12"/>
  <c r="BV77" i="12"/>
  <c r="FW77" i="12"/>
  <c r="EV78" i="12"/>
  <c r="EZ78" i="12"/>
  <c r="EW78" i="12"/>
  <c r="FA78" i="12"/>
  <c r="EX78" i="12"/>
  <c r="FB78" i="12"/>
  <c r="EY78" i="12"/>
  <c r="FC78" i="12"/>
  <c r="FF78" i="12"/>
  <c r="FG78" i="12"/>
  <c r="FI78" i="12"/>
  <c r="FP78" i="12"/>
  <c r="FJ78" i="12"/>
  <c r="FQ78" i="12"/>
  <c r="FK78" i="12"/>
  <c r="FR78" i="12"/>
  <c r="FL78" i="12"/>
  <c r="FS78" i="12"/>
  <c r="FM78" i="12"/>
  <c r="FT78" i="12"/>
  <c r="FN78" i="12"/>
  <c r="FU78" i="12"/>
  <c r="FV78" i="12"/>
  <c r="BZ78" i="12"/>
  <c r="BQ78" i="12"/>
  <c r="FW78" i="12"/>
  <c r="EV79" i="12"/>
  <c r="EW79" i="12"/>
  <c r="EX79" i="12"/>
  <c r="FB79" i="12"/>
  <c r="EY79" i="12"/>
  <c r="EZ79" i="12"/>
  <c r="FA79" i="12"/>
  <c r="FC79" i="12"/>
  <c r="FF79" i="12"/>
  <c r="FG79" i="12"/>
  <c r="FI79" i="12"/>
  <c r="FP79" i="12"/>
  <c r="FJ79" i="12"/>
  <c r="FQ79" i="12"/>
  <c r="FK79" i="12"/>
  <c r="FR79" i="12"/>
  <c r="FL79" i="12"/>
  <c r="FS79" i="12"/>
  <c r="FM79" i="12"/>
  <c r="FT79" i="12"/>
  <c r="FN79" i="12"/>
  <c r="FU79" i="12"/>
  <c r="FV79" i="12"/>
  <c r="BV79" i="12"/>
  <c r="BV80" i="12"/>
  <c r="BV81" i="12"/>
  <c r="FW79" i="12"/>
  <c r="EV80" i="12"/>
  <c r="EZ80" i="12"/>
  <c r="EW80" i="12"/>
  <c r="FA80" i="12"/>
  <c r="EX80" i="12"/>
  <c r="EY80" i="12"/>
  <c r="FB80" i="12"/>
  <c r="FC80" i="12"/>
  <c r="FF80" i="12"/>
  <c r="FG80" i="12"/>
  <c r="FI80" i="12"/>
  <c r="FP80" i="12"/>
  <c r="FJ80" i="12"/>
  <c r="FQ80" i="12"/>
  <c r="FK80" i="12"/>
  <c r="FR80" i="12"/>
  <c r="FL80" i="12"/>
  <c r="FS80" i="12"/>
  <c r="FM80" i="12"/>
  <c r="FT80" i="12"/>
  <c r="FN80" i="12"/>
  <c r="FU80" i="12"/>
  <c r="FV80" i="12"/>
  <c r="FW80" i="12"/>
  <c r="EV81" i="12"/>
  <c r="EW81" i="12"/>
  <c r="EX81" i="12"/>
  <c r="EY81" i="12"/>
  <c r="FC81" i="12"/>
  <c r="EZ81" i="12"/>
  <c r="FA81" i="12"/>
  <c r="FB81" i="12"/>
  <c r="FF81" i="12"/>
  <c r="FG81" i="12"/>
  <c r="FI81" i="12"/>
  <c r="FP81" i="12"/>
  <c r="FJ81" i="12"/>
  <c r="FQ81" i="12"/>
  <c r="FK81" i="12"/>
  <c r="FR81" i="12"/>
  <c r="FL81" i="12"/>
  <c r="FS81" i="12"/>
  <c r="FM81" i="12"/>
  <c r="FT81" i="12"/>
  <c r="FN81" i="12"/>
  <c r="FU81" i="12"/>
  <c r="FV81" i="12"/>
  <c r="FW81" i="12"/>
  <c r="EV82" i="12"/>
  <c r="EZ82" i="12"/>
  <c r="EW82" i="12"/>
  <c r="FA82" i="12"/>
  <c r="EX82" i="12"/>
  <c r="FB82" i="12"/>
  <c r="EY82" i="12"/>
  <c r="FC82" i="12"/>
  <c r="FF82" i="12"/>
  <c r="FG82" i="12"/>
  <c r="FI82" i="12"/>
  <c r="FP82" i="12"/>
  <c r="FJ82" i="12"/>
  <c r="FQ82" i="12"/>
  <c r="FK82" i="12"/>
  <c r="FR82" i="12"/>
  <c r="FL82" i="12"/>
  <c r="FM82" i="12"/>
  <c r="FT82" i="12"/>
  <c r="FN82" i="12"/>
  <c r="FU82" i="12"/>
  <c r="FS82" i="12"/>
  <c r="FV82" i="12"/>
  <c r="BR82" i="12"/>
  <c r="BR83" i="12"/>
  <c r="BT83" i="12"/>
  <c r="FW82" i="12"/>
  <c r="BS83" i="12"/>
  <c r="BS84" i="12"/>
  <c r="BR87" i="12"/>
  <c r="BT87" i="12"/>
  <c r="EV83" i="12"/>
  <c r="EW83" i="12"/>
  <c r="EX83" i="12"/>
  <c r="FB83" i="12"/>
  <c r="EY83" i="12"/>
  <c r="FC83" i="12"/>
  <c r="EZ83" i="12"/>
  <c r="FA83" i="12"/>
  <c r="FF83" i="12"/>
  <c r="FG83" i="12"/>
  <c r="FI83" i="12"/>
  <c r="FP83" i="12"/>
  <c r="FJ83" i="12"/>
  <c r="FQ83" i="12"/>
  <c r="FK83" i="12"/>
  <c r="FR83" i="12"/>
  <c r="FL83" i="12"/>
  <c r="FS83" i="12"/>
  <c r="FM83" i="12"/>
  <c r="FT83" i="12"/>
  <c r="FN83" i="12"/>
  <c r="FU83" i="12"/>
  <c r="FV83" i="12"/>
  <c r="BZ83" i="12"/>
  <c r="FW83" i="12"/>
  <c r="EV84" i="12"/>
  <c r="EZ84" i="12"/>
  <c r="EW84" i="12"/>
  <c r="FA84" i="12"/>
  <c r="EX84" i="12"/>
  <c r="FB84" i="12"/>
  <c r="EY84" i="12"/>
  <c r="FC84" i="12"/>
  <c r="FF84" i="12"/>
  <c r="FG84" i="12"/>
  <c r="FI84" i="12"/>
  <c r="FP84" i="12"/>
  <c r="FJ84" i="12"/>
  <c r="FQ84" i="12"/>
  <c r="FK84" i="12"/>
  <c r="FR84" i="12"/>
  <c r="FL84" i="12"/>
  <c r="FS84" i="12"/>
  <c r="FM84" i="12"/>
  <c r="FT84" i="12"/>
  <c r="FN84" i="12"/>
  <c r="FU84" i="12"/>
  <c r="FV84" i="12"/>
  <c r="BZ84" i="12"/>
  <c r="FW84" i="12"/>
  <c r="BS85" i="12"/>
  <c r="EV85" i="12"/>
  <c r="EZ85" i="12"/>
  <c r="EW85" i="12"/>
  <c r="EX85" i="12"/>
  <c r="FB85" i="12"/>
  <c r="EY85" i="12"/>
  <c r="FC85" i="12"/>
  <c r="FA85" i="12"/>
  <c r="FF85" i="12"/>
  <c r="FG85" i="12"/>
  <c r="FI85" i="12"/>
  <c r="FP85" i="12"/>
  <c r="FJ85" i="12"/>
  <c r="FK85" i="12"/>
  <c r="FR85" i="12"/>
  <c r="FL85" i="12"/>
  <c r="FS85" i="12"/>
  <c r="FM85" i="12"/>
  <c r="FT85" i="12"/>
  <c r="FN85" i="12"/>
  <c r="FU85" i="12"/>
  <c r="FQ85" i="12"/>
  <c r="FV85" i="12"/>
  <c r="BZ85" i="12"/>
  <c r="BZ86" i="12"/>
  <c r="BZ87" i="12"/>
  <c r="FW85" i="12"/>
  <c r="EV86" i="12"/>
  <c r="EW86" i="12"/>
  <c r="EX86" i="12"/>
  <c r="FB86" i="12"/>
  <c r="EY86" i="12"/>
  <c r="FC86" i="12"/>
  <c r="EZ86" i="12"/>
  <c r="FA86" i="12"/>
  <c r="FF86" i="12"/>
  <c r="FG86" i="12"/>
  <c r="FI86" i="12"/>
  <c r="FP86" i="12"/>
  <c r="FJ86" i="12"/>
  <c r="FQ86" i="12"/>
  <c r="FK86" i="12"/>
  <c r="FR86" i="12"/>
  <c r="FL86" i="12"/>
  <c r="FS86" i="12"/>
  <c r="FM86" i="12"/>
  <c r="FT86" i="12"/>
  <c r="FN86" i="12"/>
  <c r="FU86" i="12"/>
  <c r="FV86" i="12"/>
  <c r="FW86" i="12"/>
  <c r="EV87" i="12"/>
  <c r="EZ87" i="12"/>
  <c r="EW87" i="12"/>
  <c r="FA87" i="12"/>
  <c r="EX87" i="12"/>
  <c r="FB87" i="12"/>
  <c r="EY87" i="12"/>
  <c r="FC87" i="12"/>
  <c r="FF87" i="12"/>
  <c r="FG87" i="12"/>
  <c r="FI87" i="12"/>
  <c r="FP87" i="12"/>
  <c r="FJ87" i="12"/>
  <c r="FQ87" i="12"/>
  <c r="FK87" i="12"/>
  <c r="FR87" i="12"/>
  <c r="FL87" i="12"/>
  <c r="FS87" i="12"/>
  <c r="FM87" i="12"/>
  <c r="FT87" i="12"/>
  <c r="FN87" i="12"/>
  <c r="FU87" i="12"/>
  <c r="FV87" i="12"/>
  <c r="FW87" i="12"/>
  <c r="EV88" i="12"/>
  <c r="EW88" i="12"/>
  <c r="EX88" i="12"/>
  <c r="EY88" i="12"/>
  <c r="EZ88" i="12"/>
  <c r="FA88" i="12"/>
  <c r="FB88" i="12"/>
  <c r="FC88" i="12"/>
  <c r="FF88" i="12"/>
  <c r="FG88" i="12"/>
  <c r="FI88" i="12"/>
  <c r="FP88" i="12"/>
  <c r="FJ88" i="12"/>
  <c r="FQ88" i="12"/>
  <c r="FK88" i="12"/>
  <c r="FR88" i="12"/>
  <c r="FL88" i="12"/>
  <c r="FS88" i="12"/>
  <c r="FM88" i="12"/>
  <c r="FT88" i="12"/>
  <c r="FN88" i="12"/>
  <c r="FU88" i="12"/>
  <c r="FV88" i="12"/>
  <c r="BV88" i="12"/>
  <c r="FW88" i="12"/>
  <c r="EV89" i="12"/>
  <c r="EZ89" i="12"/>
  <c r="EW89" i="12"/>
  <c r="FA89" i="12"/>
  <c r="EX89" i="12"/>
  <c r="FB89" i="12"/>
  <c r="EY89" i="12"/>
  <c r="FC89" i="12"/>
  <c r="FF89" i="12"/>
  <c r="FG89" i="12"/>
  <c r="FI89" i="12"/>
  <c r="FP89" i="12"/>
  <c r="FJ89" i="12"/>
  <c r="FQ89" i="12"/>
  <c r="FK89" i="12"/>
  <c r="FR89" i="12"/>
  <c r="FL89" i="12"/>
  <c r="FS89" i="12"/>
  <c r="FM89" i="12"/>
  <c r="FT89" i="12"/>
  <c r="FN89" i="12"/>
  <c r="FU89" i="12"/>
  <c r="FV89" i="12"/>
  <c r="BV89" i="12"/>
  <c r="FW89" i="12"/>
  <c r="EV90" i="12"/>
  <c r="EW90" i="12"/>
  <c r="EX90" i="12"/>
  <c r="FB90" i="12"/>
  <c r="EY90" i="12"/>
  <c r="FC90" i="12"/>
  <c r="EZ90" i="12"/>
  <c r="FA90" i="12"/>
  <c r="FF90" i="12"/>
  <c r="FG90" i="12"/>
  <c r="FI90" i="12"/>
  <c r="FP90" i="12"/>
  <c r="FJ90" i="12"/>
  <c r="FQ90" i="12"/>
  <c r="FK90" i="12"/>
  <c r="FR90" i="12"/>
  <c r="FL90" i="12"/>
  <c r="FS90" i="12"/>
  <c r="FM90" i="12"/>
  <c r="FT90" i="12"/>
  <c r="FN90" i="12"/>
  <c r="FU90" i="12"/>
  <c r="FV90" i="12"/>
  <c r="BV90" i="12"/>
  <c r="FW90" i="12"/>
  <c r="EV91" i="12"/>
  <c r="EZ91" i="12"/>
  <c r="EW91" i="12"/>
  <c r="FA91" i="12"/>
  <c r="EX91" i="12"/>
  <c r="FB91" i="12"/>
  <c r="EY91" i="12"/>
  <c r="FC91" i="12"/>
  <c r="FF91" i="12"/>
  <c r="FG91" i="12"/>
  <c r="FI91" i="12"/>
  <c r="FP91" i="12"/>
  <c r="FJ91" i="12"/>
  <c r="FQ91" i="12"/>
  <c r="FK91" i="12"/>
  <c r="FR91" i="12"/>
  <c r="FL91" i="12"/>
  <c r="FS91" i="12"/>
  <c r="FM91" i="12"/>
  <c r="FT91" i="12"/>
  <c r="FN91" i="12"/>
  <c r="FU91" i="12"/>
  <c r="FV91" i="12"/>
  <c r="BZ91" i="12"/>
  <c r="BZ92" i="12"/>
  <c r="BZ93" i="12"/>
  <c r="BQ91" i="12"/>
  <c r="BQ92" i="12"/>
  <c r="BQ93" i="12"/>
  <c r="FW91" i="12"/>
  <c r="EV92" i="12"/>
  <c r="EZ92" i="12"/>
  <c r="EW92" i="12"/>
  <c r="FA92" i="12"/>
  <c r="EX92" i="12"/>
  <c r="FB92" i="12"/>
  <c r="EY92" i="12"/>
  <c r="FC92" i="12"/>
  <c r="FF92" i="12"/>
  <c r="FG92" i="12"/>
  <c r="FI92" i="12"/>
  <c r="FP92" i="12"/>
  <c r="FJ92" i="12"/>
  <c r="FQ92" i="12"/>
  <c r="FK92" i="12"/>
  <c r="FR92" i="12"/>
  <c r="FL92" i="12"/>
  <c r="FS92" i="12"/>
  <c r="FM92" i="12"/>
  <c r="FT92" i="12"/>
  <c r="FN92" i="12"/>
  <c r="FU92" i="12"/>
  <c r="FV92" i="12"/>
  <c r="FW92" i="12"/>
  <c r="EV93" i="12"/>
  <c r="EW93" i="12"/>
  <c r="EX93" i="12"/>
  <c r="EY93" i="12"/>
  <c r="FC93" i="12"/>
  <c r="EZ93" i="12"/>
  <c r="FA93" i="12"/>
  <c r="FB93" i="12"/>
  <c r="FF93" i="12"/>
  <c r="FG93" i="12"/>
  <c r="FI93" i="12"/>
  <c r="FP93" i="12"/>
  <c r="FJ93" i="12"/>
  <c r="FQ93" i="12"/>
  <c r="FK93" i="12"/>
  <c r="FR93" i="12"/>
  <c r="FL93" i="12"/>
  <c r="FS93" i="12"/>
  <c r="FM93" i="12"/>
  <c r="FT93" i="12"/>
  <c r="FN93" i="12"/>
  <c r="FU93" i="12"/>
  <c r="FV93" i="12"/>
  <c r="FW93" i="12"/>
  <c r="EV94" i="12"/>
  <c r="EZ94" i="12"/>
  <c r="EW94" i="12"/>
  <c r="FA94" i="12"/>
  <c r="EX94" i="12"/>
  <c r="FB94" i="12"/>
  <c r="EY94" i="12"/>
  <c r="FC94" i="12"/>
  <c r="FF94" i="12"/>
  <c r="FG94" i="12"/>
  <c r="FI94" i="12"/>
  <c r="FP94" i="12"/>
  <c r="FJ94" i="12"/>
  <c r="FQ94" i="12"/>
  <c r="FK94" i="12"/>
  <c r="FR94" i="12"/>
  <c r="FL94" i="12"/>
  <c r="FS94" i="12"/>
  <c r="FM94" i="12"/>
  <c r="FT94" i="12"/>
  <c r="FN94" i="12"/>
  <c r="FU94" i="12"/>
  <c r="FV94" i="12"/>
  <c r="FW94" i="12"/>
  <c r="EV95" i="12"/>
  <c r="EZ95" i="12"/>
  <c r="EW95" i="12"/>
  <c r="EX95" i="12"/>
  <c r="FB95" i="12"/>
  <c r="EY95" i="12"/>
  <c r="FC95" i="12"/>
  <c r="FA95" i="12"/>
  <c r="FF95" i="12"/>
  <c r="FG95" i="12"/>
  <c r="FI95" i="12"/>
  <c r="FP95" i="12"/>
  <c r="FJ95" i="12"/>
  <c r="FQ95" i="12"/>
  <c r="FK95" i="12"/>
  <c r="FR95" i="12"/>
  <c r="FL95" i="12"/>
  <c r="FS95" i="12"/>
  <c r="FM95" i="12"/>
  <c r="FT95" i="12"/>
  <c r="FN95" i="12"/>
  <c r="FU95" i="12"/>
  <c r="FV95" i="12"/>
  <c r="BZ95" i="12"/>
  <c r="FW95" i="12"/>
  <c r="BR96" i="12"/>
  <c r="EV96" i="12"/>
  <c r="EZ96" i="12"/>
  <c r="EW96" i="12"/>
  <c r="FA96" i="12"/>
  <c r="EX96" i="12"/>
  <c r="FB96" i="12"/>
  <c r="EY96" i="12"/>
  <c r="FC96" i="12"/>
  <c r="FF96" i="12"/>
  <c r="FG96" i="12"/>
  <c r="FI96" i="12"/>
  <c r="FP96" i="12"/>
  <c r="FJ96" i="12"/>
  <c r="FQ96" i="12"/>
  <c r="FK96" i="12"/>
  <c r="FR96" i="12"/>
  <c r="FL96" i="12"/>
  <c r="FS96" i="12"/>
  <c r="FM96" i="12"/>
  <c r="FT96" i="12"/>
  <c r="FN96" i="12"/>
  <c r="FU96" i="12"/>
  <c r="FV96" i="12"/>
  <c r="BX96" i="12"/>
  <c r="FW96" i="12"/>
  <c r="EV97" i="12"/>
  <c r="EW97" i="12"/>
  <c r="EX97" i="12"/>
  <c r="FB97" i="12"/>
  <c r="EY97" i="12"/>
  <c r="FC97" i="12"/>
  <c r="EZ97" i="12"/>
  <c r="FA97" i="12"/>
  <c r="FF97" i="12"/>
  <c r="FG97" i="12"/>
  <c r="FI97" i="12"/>
  <c r="FP97" i="12"/>
  <c r="FJ97" i="12"/>
  <c r="FQ97" i="12"/>
  <c r="FK97" i="12"/>
  <c r="FR97" i="12"/>
  <c r="FL97" i="12"/>
  <c r="FM97" i="12"/>
  <c r="FT97" i="12"/>
  <c r="FN97" i="12"/>
  <c r="FU97" i="12"/>
  <c r="FS97" i="12"/>
  <c r="FV97" i="12"/>
  <c r="BV97" i="12"/>
  <c r="BV98" i="12"/>
  <c r="BV99" i="12"/>
  <c r="FW97" i="12"/>
  <c r="EV98" i="12"/>
  <c r="EW98" i="12"/>
  <c r="FA98" i="12"/>
  <c r="EX98" i="12"/>
  <c r="FB98" i="12"/>
  <c r="EY98" i="12"/>
  <c r="FC98" i="12"/>
  <c r="EZ98" i="12"/>
  <c r="FF98" i="12"/>
  <c r="FG98" i="12"/>
  <c r="FI98" i="12"/>
  <c r="FP98" i="12"/>
  <c r="FJ98" i="12"/>
  <c r="FQ98" i="12"/>
  <c r="FK98" i="12"/>
  <c r="FR98" i="12"/>
  <c r="FL98" i="12"/>
  <c r="FS98" i="12"/>
  <c r="FM98" i="12"/>
  <c r="FT98" i="12"/>
  <c r="FN98" i="12"/>
  <c r="FU98" i="12"/>
  <c r="FV98" i="12"/>
  <c r="FW98" i="12"/>
  <c r="EV99" i="12"/>
  <c r="EZ99" i="12"/>
  <c r="EW99" i="12"/>
  <c r="FA99" i="12"/>
  <c r="EX99" i="12"/>
  <c r="FB99" i="12"/>
  <c r="EY99" i="12"/>
  <c r="FC99" i="12"/>
  <c r="FF99" i="12"/>
  <c r="FG99" i="12"/>
  <c r="FI99" i="12"/>
  <c r="FP99" i="12"/>
  <c r="FJ99" i="12"/>
  <c r="FQ99" i="12"/>
  <c r="FK99" i="12"/>
  <c r="FR99" i="12"/>
  <c r="FL99" i="12"/>
  <c r="FM99" i="12"/>
  <c r="FT99" i="12"/>
  <c r="FN99" i="12"/>
  <c r="FU99" i="12"/>
  <c r="FS99" i="12"/>
  <c r="FV99" i="12"/>
  <c r="FW99" i="12"/>
  <c r="EV100" i="12"/>
  <c r="EW100" i="12"/>
  <c r="FA100" i="12"/>
  <c r="EX100" i="12"/>
  <c r="FB100" i="12"/>
  <c r="EY100" i="12"/>
  <c r="FC100" i="12"/>
  <c r="EZ100" i="12"/>
  <c r="FF100" i="12"/>
  <c r="FG100" i="12"/>
  <c r="FI100" i="12"/>
  <c r="FP100" i="12"/>
  <c r="FJ100" i="12"/>
  <c r="FQ100" i="12"/>
  <c r="FK100" i="12"/>
  <c r="FR100" i="12"/>
  <c r="FL100" i="12"/>
  <c r="FM100" i="12"/>
  <c r="FT100" i="12"/>
  <c r="FN100" i="12"/>
  <c r="FU100" i="12"/>
  <c r="FS100" i="12"/>
  <c r="FV100" i="12"/>
  <c r="BZ100" i="12"/>
  <c r="FW100" i="12"/>
  <c r="EV101" i="12"/>
  <c r="EZ101" i="12"/>
  <c r="EW101" i="12"/>
  <c r="EX101" i="12"/>
  <c r="FB101" i="12"/>
  <c r="EY101" i="12"/>
  <c r="FC101" i="12"/>
  <c r="FA101" i="12"/>
  <c r="FF101" i="12"/>
  <c r="FG101" i="12"/>
  <c r="FI101" i="12"/>
  <c r="FP101" i="12"/>
  <c r="FJ101" i="12"/>
  <c r="FQ101" i="12"/>
  <c r="FK101" i="12"/>
  <c r="FR101" i="12"/>
  <c r="FL101" i="12"/>
  <c r="FS101" i="12"/>
  <c r="FM101" i="12"/>
  <c r="FT101" i="12"/>
  <c r="FN101" i="12"/>
  <c r="FU101" i="12"/>
  <c r="FV101" i="12"/>
  <c r="FW101" i="12"/>
  <c r="EV102" i="12"/>
  <c r="EZ102" i="12"/>
  <c r="EW102" i="12"/>
  <c r="FA102" i="12"/>
  <c r="EX102" i="12"/>
  <c r="FB102" i="12"/>
  <c r="EY102" i="12"/>
  <c r="FC102" i="12"/>
  <c r="FF102" i="12"/>
  <c r="FG102" i="12"/>
  <c r="FI102" i="12"/>
  <c r="FP102" i="12"/>
  <c r="FJ102" i="12"/>
  <c r="FQ102" i="12"/>
  <c r="FK102" i="12"/>
  <c r="FR102" i="12"/>
  <c r="FL102" i="12"/>
  <c r="FM102" i="12"/>
  <c r="FT102" i="12"/>
  <c r="FN102" i="12"/>
  <c r="FU102" i="12"/>
  <c r="FS102" i="12"/>
  <c r="FV102" i="12"/>
  <c r="FW102" i="12"/>
  <c r="EV103" i="12"/>
  <c r="EZ103" i="12"/>
  <c r="EW103" i="12"/>
  <c r="FA103" i="12"/>
  <c r="EX103" i="12"/>
  <c r="FB103" i="12"/>
  <c r="EY103" i="12"/>
  <c r="FC103" i="12"/>
  <c r="FF103" i="12"/>
  <c r="FG103" i="12"/>
  <c r="FI103" i="12"/>
  <c r="FP103" i="12"/>
  <c r="FJ103" i="12"/>
  <c r="FQ103" i="12"/>
  <c r="FK103" i="12"/>
  <c r="FR103" i="12"/>
  <c r="FL103" i="12"/>
  <c r="FS103" i="12"/>
  <c r="FM103" i="12"/>
  <c r="FT103" i="12"/>
  <c r="FN103" i="12"/>
  <c r="FU103" i="12"/>
  <c r="FV103" i="12"/>
  <c r="FW103" i="12"/>
  <c r="EV104" i="12"/>
  <c r="EZ104" i="12"/>
  <c r="EW104" i="12"/>
  <c r="FA104" i="12"/>
  <c r="EX104" i="12"/>
  <c r="FB104" i="12"/>
  <c r="EY104" i="12"/>
  <c r="FC104" i="12"/>
  <c r="FF104" i="12"/>
  <c r="FG104" i="12"/>
  <c r="FI104" i="12"/>
  <c r="FP104" i="12"/>
  <c r="FJ104" i="12"/>
  <c r="FQ104" i="12"/>
  <c r="FK104" i="12"/>
  <c r="FR104" i="12"/>
  <c r="FL104" i="12"/>
  <c r="FM104" i="12"/>
  <c r="FT104" i="12"/>
  <c r="FN104" i="12"/>
  <c r="FU104" i="12"/>
  <c r="FS104" i="12"/>
  <c r="FV104" i="12"/>
  <c r="FW104" i="12"/>
  <c r="EV105" i="12"/>
  <c r="EW105" i="12"/>
  <c r="EX105" i="12"/>
  <c r="EY105" i="12"/>
  <c r="EZ105" i="12"/>
  <c r="FA105" i="12"/>
  <c r="FB105" i="12"/>
  <c r="FC105" i="12"/>
  <c r="FF105" i="12"/>
  <c r="FG105" i="12"/>
  <c r="FI105" i="12"/>
  <c r="FP105" i="12"/>
  <c r="FJ105" i="12"/>
  <c r="FQ105" i="12"/>
  <c r="FK105" i="12"/>
  <c r="FR105" i="12"/>
  <c r="FL105" i="12"/>
  <c r="FS105" i="12"/>
  <c r="FM105" i="12"/>
  <c r="FT105" i="12"/>
  <c r="FN105" i="12"/>
  <c r="FU105" i="12"/>
  <c r="FV105" i="12"/>
  <c r="FW105" i="12"/>
  <c r="EV106" i="12"/>
  <c r="EW106" i="12"/>
  <c r="EX106" i="12"/>
  <c r="FB106" i="12"/>
  <c r="EY106" i="12"/>
  <c r="FC106" i="12"/>
  <c r="EZ106" i="12"/>
  <c r="FA106" i="12"/>
  <c r="FF106" i="12"/>
  <c r="FG106" i="12"/>
  <c r="FI106" i="12"/>
  <c r="FP106" i="12"/>
  <c r="FJ106" i="12"/>
  <c r="FQ106" i="12"/>
  <c r="FK106" i="12"/>
  <c r="FR106" i="12"/>
  <c r="FL106" i="12"/>
  <c r="FS106" i="12"/>
  <c r="FM106" i="12"/>
  <c r="FT106" i="12"/>
  <c r="FN106" i="12"/>
  <c r="FU106" i="12"/>
  <c r="FV106" i="12"/>
  <c r="FW106" i="12"/>
  <c r="EV107" i="12"/>
  <c r="EZ107" i="12"/>
  <c r="EW107" i="12"/>
  <c r="FA107" i="12"/>
  <c r="EX107" i="12"/>
  <c r="EY107" i="12"/>
  <c r="FC107" i="12"/>
  <c r="FB107" i="12"/>
  <c r="FF107" i="12"/>
  <c r="FG107" i="12"/>
  <c r="FI107" i="12"/>
  <c r="FP107" i="12"/>
  <c r="FJ107" i="12"/>
  <c r="FQ107" i="12"/>
  <c r="FK107" i="12"/>
  <c r="FR107" i="12"/>
  <c r="FL107" i="12"/>
  <c r="FS107" i="12"/>
  <c r="FM107" i="12"/>
  <c r="FT107" i="12"/>
  <c r="FN107" i="12"/>
  <c r="FU107" i="12"/>
  <c r="FV107" i="12"/>
  <c r="FW107" i="12"/>
  <c r="EV108" i="12"/>
  <c r="EW108" i="12"/>
  <c r="EX108" i="12"/>
  <c r="FB108" i="12"/>
  <c r="EY108" i="12"/>
  <c r="FC108" i="12"/>
  <c r="EZ108" i="12"/>
  <c r="FA108" i="12"/>
  <c r="FF108" i="12"/>
  <c r="FG108" i="12"/>
  <c r="FI108" i="12"/>
  <c r="FP108" i="12"/>
  <c r="FJ108" i="12"/>
  <c r="FQ108" i="12"/>
  <c r="FK108" i="12"/>
  <c r="FR108" i="12"/>
  <c r="FL108" i="12"/>
  <c r="FS108" i="12"/>
  <c r="FM108" i="12"/>
  <c r="FT108" i="12"/>
  <c r="FN108" i="12"/>
  <c r="FU108" i="12"/>
  <c r="FV108" i="12"/>
  <c r="BQ108" i="12"/>
  <c r="FW108" i="12"/>
  <c r="EV109" i="12"/>
  <c r="EZ109" i="12"/>
  <c r="EW109" i="12"/>
  <c r="EX109" i="12"/>
  <c r="FB109" i="12"/>
  <c r="EY109" i="12"/>
  <c r="FA109" i="12"/>
  <c r="FC109" i="12"/>
  <c r="FF109" i="12"/>
  <c r="FG109" i="12"/>
  <c r="FI109" i="12"/>
  <c r="FP109" i="12"/>
  <c r="FJ109" i="12"/>
  <c r="FQ109" i="12"/>
  <c r="FK109" i="12"/>
  <c r="FR109" i="12"/>
  <c r="FL109" i="12"/>
  <c r="FS109" i="12"/>
  <c r="FM109" i="12"/>
  <c r="FT109" i="12"/>
  <c r="FN109" i="12"/>
  <c r="FU109" i="12"/>
  <c r="FV109" i="12"/>
  <c r="FW109" i="12"/>
  <c r="EV110" i="12"/>
  <c r="EW110" i="12"/>
  <c r="FA110" i="12"/>
  <c r="EX110" i="12"/>
  <c r="FB110" i="12"/>
  <c r="EY110" i="12"/>
  <c r="FC110" i="12"/>
  <c r="EZ110" i="12"/>
  <c r="FF110" i="12"/>
  <c r="FG110" i="12"/>
  <c r="FI110" i="12"/>
  <c r="FP110" i="12"/>
  <c r="FJ110" i="12"/>
  <c r="FQ110" i="12"/>
  <c r="FK110" i="12"/>
  <c r="FR110" i="12"/>
  <c r="FL110" i="12"/>
  <c r="FS110" i="12"/>
  <c r="FM110" i="12"/>
  <c r="FT110" i="12"/>
  <c r="FN110" i="12"/>
  <c r="FU110" i="12"/>
  <c r="FV110" i="12"/>
  <c r="FW110" i="12"/>
  <c r="EV111" i="12"/>
  <c r="EZ111" i="12"/>
  <c r="EW111" i="12"/>
  <c r="FA111" i="12"/>
  <c r="EX111" i="12"/>
  <c r="FB111" i="12"/>
  <c r="EY111" i="12"/>
  <c r="FC111" i="12"/>
  <c r="FF111" i="12"/>
  <c r="FG111" i="12"/>
  <c r="FI111" i="12"/>
  <c r="FP111" i="12"/>
  <c r="FJ111" i="12"/>
  <c r="FQ111" i="12"/>
  <c r="FK111" i="12"/>
  <c r="FR111" i="12"/>
  <c r="FL111" i="12"/>
  <c r="FS111" i="12"/>
  <c r="FM111" i="12"/>
  <c r="FT111" i="12"/>
  <c r="FN111" i="12"/>
  <c r="FU111" i="12"/>
  <c r="FV111" i="12"/>
  <c r="FW111" i="12"/>
  <c r="EV112" i="12"/>
  <c r="EW112" i="12"/>
  <c r="EX112" i="12"/>
  <c r="EY112" i="12"/>
  <c r="FC112" i="12"/>
  <c r="EZ112" i="12"/>
  <c r="FA112" i="12"/>
  <c r="FB112" i="12"/>
  <c r="FF112" i="12"/>
  <c r="FG112" i="12"/>
  <c r="FI112" i="12"/>
  <c r="FP112" i="12"/>
  <c r="FJ112" i="12"/>
  <c r="FQ112" i="12"/>
  <c r="FK112" i="12"/>
  <c r="FR112" i="12"/>
  <c r="FL112" i="12"/>
  <c r="FS112" i="12"/>
  <c r="FM112" i="12"/>
  <c r="FT112" i="12"/>
  <c r="FN112" i="12"/>
  <c r="FU112" i="12"/>
  <c r="FV112" i="12"/>
  <c r="BQ112" i="12"/>
  <c r="FW112" i="12"/>
  <c r="EV113" i="12"/>
  <c r="EW113" i="12"/>
  <c r="EX113" i="12"/>
  <c r="EY113" i="12"/>
  <c r="FC113" i="12"/>
  <c r="EZ113" i="12"/>
  <c r="FA113" i="12"/>
  <c r="FB113" i="12"/>
  <c r="FF113" i="12"/>
  <c r="FG113" i="12"/>
  <c r="FI113" i="12"/>
  <c r="FP113" i="12"/>
  <c r="FJ113" i="12"/>
  <c r="FQ113" i="12"/>
  <c r="FK113" i="12"/>
  <c r="FR113" i="12"/>
  <c r="FL113" i="12"/>
  <c r="FS113" i="12"/>
  <c r="FM113" i="12"/>
  <c r="FT113" i="12"/>
  <c r="FN113" i="12"/>
  <c r="FU113" i="12"/>
  <c r="FV113" i="12"/>
  <c r="BX113" i="12"/>
  <c r="FW113" i="12"/>
  <c r="EV114" i="12"/>
  <c r="EW114" i="12"/>
  <c r="EX114" i="12"/>
  <c r="EY114" i="12"/>
  <c r="FC114" i="12"/>
  <c r="EZ114" i="12"/>
  <c r="FA114" i="12"/>
  <c r="FB114" i="12"/>
  <c r="FF114" i="12"/>
  <c r="FG114" i="12"/>
  <c r="FI114" i="12"/>
  <c r="FP114" i="12"/>
  <c r="FJ114" i="12"/>
  <c r="FQ114" i="12"/>
  <c r="FK114" i="12"/>
  <c r="FR114" i="12"/>
  <c r="FL114" i="12"/>
  <c r="FS114" i="12"/>
  <c r="FM114" i="12"/>
  <c r="FT114" i="12"/>
  <c r="FN114" i="12"/>
  <c r="FU114" i="12"/>
  <c r="FV114" i="12"/>
  <c r="BX114" i="12"/>
  <c r="FW114" i="12"/>
  <c r="EV115" i="12"/>
  <c r="EZ115" i="12"/>
  <c r="EW115" i="12"/>
  <c r="FA115" i="12"/>
  <c r="EX115" i="12"/>
  <c r="FB115" i="12"/>
  <c r="EY115" i="12"/>
  <c r="FC115" i="12"/>
  <c r="FF115" i="12"/>
  <c r="FG115" i="12"/>
  <c r="FI115" i="12"/>
  <c r="FP115" i="12"/>
  <c r="FJ115" i="12"/>
  <c r="FK115" i="12"/>
  <c r="FR115" i="12"/>
  <c r="FL115" i="12"/>
  <c r="FS115" i="12"/>
  <c r="FM115" i="12"/>
  <c r="FT115" i="12"/>
  <c r="FN115" i="12"/>
  <c r="FU115" i="12"/>
  <c r="FQ115" i="12"/>
  <c r="FV115" i="12"/>
  <c r="FW115" i="12"/>
  <c r="EV116" i="12"/>
  <c r="EW116" i="12"/>
  <c r="FA116" i="12"/>
  <c r="EX116" i="12"/>
  <c r="FB116" i="12"/>
  <c r="EY116" i="12"/>
  <c r="FC116" i="12"/>
  <c r="EZ116" i="12"/>
  <c r="FF116" i="12"/>
  <c r="FG116" i="12"/>
  <c r="FI116" i="12"/>
  <c r="FP116" i="12"/>
  <c r="FJ116" i="12"/>
  <c r="FQ116" i="12"/>
  <c r="FK116" i="12"/>
  <c r="FR116" i="12"/>
  <c r="FL116" i="12"/>
  <c r="FM116" i="12"/>
  <c r="FT116" i="12"/>
  <c r="FN116" i="12"/>
  <c r="FU116" i="12"/>
  <c r="FS116" i="12"/>
  <c r="FV116" i="12"/>
  <c r="FW116" i="12"/>
  <c r="EV117" i="12"/>
  <c r="EW117" i="12"/>
  <c r="EX117" i="12"/>
  <c r="FB117" i="12"/>
  <c r="EY117" i="12"/>
  <c r="FC117" i="12"/>
  <c r="EZ117" i="12"/>
  <c r="FA117" i="12"/>
  <c r="FF117" i="12"/>
  <c r="FG117" i="12"/>
  <c r="FI117" i="12"/>
  <c r="FP117" i="12"/>
  <c r="FJ117" i="12"/>
  <c r="FQ117" i="12"/>
  <c r="FK117" i="12"/>
  <c r="FR117" i="12"/>
  <c r="FL117" i="12"/>
  <c r="FS117" i="12"/>
  <c r="FM117" i="12"/>
  <c r="FT117" i="12"/>
  <c r="FN117" i="12"/>
  <c r="FU117" i="12"/>
  <c r="FV117" i="12"/>
  <c r="FW117" i="12"/>
  <c r="EV118" i="12"/>
  <c r="EZ118" i="12"/>
  <c r="EW118" i="12"/>
  <c r="FA118" i="12"/>
  <c r="EX118" i="12"/>
  <c r="FB118" i="12"/>
  <c r="EY118" i="12"/>
  <c r="FC118" i="12"/>
  <c r="FF118" i="12"/>
  <c r="FG118" i="12"/>
  <c r="FI118" i="12"/>
  <c r="FP118" i="12"/>
  <c r="FJ118" i="12"/>
  <c r="FK118" i="12"/>
  <c r="FR118" i="12"/>
  <c r="FL118" i="12"/>
  <c r="FS118" i="12"/>
  <c r="FM118" i="12"/>
  <c r="FT118" i="12"/>
  <c r="FN118" i="12"/>
  <c r="FU118" i="12"/>
  <c r="FQ118" i="12"/>
  <c r="FV118" i="12"/>
  <c r="BW118" i="12"/>
  <c r="FW118" i="12"/>
  <c r="EV119" i="12"/>
  <c r="EW119" i="12"/>
  <c r="EX119" i="12"/>
  <c r="EY119" i="12"/>
  <c r="EZ119" i="12"/>
  <c r="FA119" i="12"/>
  <c r="FB119" i="12"/>
  <c r="FC119" i="12"/>
  <c r="FF119" i="12"/>
  <c r="FG119" i="12"/>
  <c r="FI119" i="12"/>
  <c r="FP119" i="12"/>
  <c r="FJ119" i="12"/>
  <c r="FQ119" i="12"/>
  <c r="FK119" i="12"/>
  <c r="FR119" i="12"/>
  <c r="FL119" i="12"/>
  <c r="FS119" i="12"/>
  <c r="FM119" i="12"/>
  <c r="FT119" i="12"/>
  <c r="FN119" i="12"/>
  <c r="FU119" i="12"/>
  <c r="FV119" i="12"/>
  <c r="BV119" i="12"/>
  <c r="FW119" i="12"/>
  <c r="EV120" i="12"/>
  <c r="EZ120" i="12"/>
  <c r="EW120" i="12"/>
  <c r="FA120" i="12"/>
  <c r="EX120" i="12"/>
  <c r="FB120" i="12"/>
  <c r="EY120" i="12"/>
  <c r="FC120" i="12"/>
  <c r="FF120" i="12"/>
  <c r="FG120" i="12"/>
  <c r="FI120" i="12"/>
  <c r="FP120" i="12"/>
  <c r="FJ120" i="12"/>
  <c r="FQ120" i="12"/>
  <c r="FK120" i="12"/>
  <c r="FR120" i="12"/>
  <c r="FL120" i="12"/>
  <c r="FS120" i="12"/>
  <c r="FM120" i="12"/>
  <c r="FT120" i="12"/>
  <c r="FN120" i="12"/>
  <c r="FU120" i="12"/>
  <c r="FV120" i="12"/>
  <c r="BQ120" i="12"/>
  <c r="FW120" i="12"/>
  <c r="EV121" i="12"/>
  <c r="EW121" i="12"/>
  <c r="FA121" i="12"/>
  <c r="EX121" i="12"/>
  <c r="FB121" i="12"/>
  <c r="EY121" i="12"/>
  <c r="FC121" i="12"/>
  <c r="EZ121" i="12"/>
  <c r="FF121" i="12"/>
  <c r="FG121" i="12"/>
  <c r="FI121" i="12"/>
  <c r="FP121" i="12"/>
  <c r="FJ121" i="12"/>
  <c r="FQ121" i="12"/>
  <c r="FK121" i="12"/>
  <c r="FR121" i="12"/>
  <c r="FL121" i="12"/>
  <c r="FS121" i="12"/>
  <c r="FM121" i="12"/>
  <c r="FT121" i="12"/>
  <c r="FN121" i="12"/>
  <c r="FU121" i="12"/>
  <c r="FV121" i="12"/>
  <c r="BQ121" i="12"/>
  <c r="BQ122" i="12"/>
  <c r="BQ123" i="12"/>
  <c r="FW121" i="12"/>
  <c r="EV122" i="12"/>
  <c r="EW122" i="12"/>
  <c r="FA122" i="12"/>
  <c r="EX122" i="12"/>
  <c r="FB122" i="12"/>
  <c r="EY122" i="12"/>
  <c r="FC122" i="12"/>
  <c r="EZ122" i="12"/>
  <c r="FF122" i="12"/>
  <c r="FG122" i="12"/>
  <c r="FI122" i="12"/>
  <c r="FP122" i="12"/>
  <c r="FJ122" i="12"/>
  <c r="FQ122" i="12"/>
  <c r="FK122" i="12"/>
  <c r="FR122" i="12"/>
  <c r="FL122" i="12"/>
  <c r="FS122" i="12"/>
  <c r="FM122" i="12"/>
  <c r="FT122" i="12"/>
  <c r="FN122" i="12"/>
  <c r="FU122" i="12"/>
  <c r="FV122" i="12"/>
  <c r="FW122" i="12"/>
  <c r="EV123" i="12"/>
  <c r="EZ123" i="12"/>
  <c r="EW123" i="12"/>
  <c r="FA123" i="12"/>
  <c r="EX123" i="12"/>
  <c r="EY123" i="12"/>
  <c r="FB123" i="12"/>
  <c r="FC123" i="12"/>
  <c r="FF123" i="12"/>
  <c r="FG123" i="12"/>
  <c r="FI123" i="12"/>
  <c r="FP123" i="12"/>
  <c r="FJ123" i="12"/>
  <c r="FQ123" i="12"/>
  <c r="FK123" i="12"/>
  <c r="FR123" i="12"/>
  <c r="FL123" i="12"/>
  <c r="FS123" i="12"/>
  <c r="FM123" i="12"/>
  <c r="FT123" i="12"/>
  <c r="FN123" i="12"/>
  <c r="FU123" i="12"/>
  <c r="FV123" i="12"/>
  <c r="FW123" i="12"/>
  <c r="EV124" i="12"/>
  <c r="EZ124" i="12"/>
  <c r="EW124" i="12"/>
  <c r="FA124" i="12"/>
  <c r="EX124" i="12"/>
  <c r="FB124" i="12"/>
  <c r="EY124" i="12"/>
  <c r="FC124" i="12"/>
  <c r="FF124" i="12"/>
  <c r="FG124" i="12"/>
  <c r="FI124" i="12"/>
  <c r="FP124" i="12"/>
  <c r="FJ124" i="12"/>
  <c r="FQ124" i="12"/>
  <c r="FK124" i="12"/>
  <c r="FR124" i="12"/>
  <c r="FL124" i="12"/>
  <c r="FS124" i="12"/>
  <c r="FM124" i="12"/>
  <c r="FT124" i="12"/>
  <c r="FN124" i="12"/>
  <c r="FU124" i="12"/>
  <c r="FV124" i="12"/>
  <c r="FW124" i="12"/>
  <c r="EV125" i="12"/>
  <c r="EZ125" i="12"/>
  <c r="EW125" i="12"/>
  <c r="FA125" i="12"/>
  <c r="EX125" i="12"/>
  <c r="FB125" i="12"/>
  <c r="EY125" i="12"/>
  <c r="FC125" i="12"/>
  <c r="FF125" i="12"/>
  <c r="FG125" i="12"/>
  <c r="FI125" i="12"/>
  <c r="FP125" i="12"/>
  <c r="FJ125" i="12"/>
  <c r="FQ125" i="12"/>
  <c r="FK125" i="12"/>
  <c r="FR125" i="12"/>
  <c r="FL125" i="12"/>
  <c r="FS125" i="12"/>
  <c r="FM125" i="12"/>
  <c r="FT125" i="12"/>
  <c r="FN125" i="12"/>
  <c r="FU125" i="12"/>
  <c r="FV125" i="12"/>
  <c r="BQ125" i="12"/>
  <c r="FW125" i="12"/>
  <c r="EV126" i="12"/>
  <c r="EW126" i="12"/>
  <c r="EX126" i="12"/>
  <c r="FB126" i="12"/>
  <c r="EY126" i="12"/>
  <c r="FC126" i="12"/>
  <c r="EZ126" i="12"/>
  <c r="FA126" i="12"/>
  <c r="FF126" i="12"/>
  <c r="FG126" i="12"/>
  <c r="FI126" i="12"/>
  <c r="FP126" i="12"/>
  <c r="FJ126" i="12"/>
  <c r="FQ126" i="12"/>
  <c r="FK126" i="12"/>
  <c r="FL126" i="12"/>
  <c r="FS126" i="12"/>
  <c r="FM126" i="12"/>
  <c r="FT126" i="12"/>
  <c r="FN126" i="12"/>
  <c r="FU126" i="12"/>
  <c r="FR126" i="12"/>
  <c r="FV126" i="12"/>
  <c r="BQ126" i="12"/>
  <c r="FW126" i="12"/>
  <c r="EV127" i="12"/>
  <c r="EW127" i="12"/>
  <c r="FA127" i="12"/>
  <c r="EX127" i="12"/>
  <c r="FB127" i="12"/>
  <c r="EY127" i="12"/>
  <c r="FC127" i="12"/>
  <c r="EZ127" i="12"/>
  <c r="FF127" i="12"/>
  <c r="FG127" i="12"/>
  <c r="FI127" i="12"/>
  <c r="FP127" i="12"/>
  <c r="FJ127" i="12"/>
  <c r="FQ127" i="12"/>
  <c r="FK127" i="12"/>
  <c r="FR127" i="12"/>
  <c r="FL127" i="12"/>
  <c r="FS127" i="12"/>
  <c r="FM127" i="12"/>
  <c r="FT127" i="12"/>
  <c r="FN127" i="12"/>
  <c r="FU127" i="12"/>
  <c r="FV127" i="12"/>
  <c r="BQ127" i="12"/>
  <c r="BQ128" i="12"/>
  <c r="BQ129" i="12"/>
  <c r="FW127" i="12"/>
  <c r="EV128" i="12"/>
  <c r="EZ128" i="12"/>
  <c r="EW128" i="12"/>
  <c r="FA128" i="12"/>
  <c r="EX128" i="12"/>
  <c r="FB128" i="12"/>
  <c r="EY128" i="12"/>
  <c r="FC128" i="12"/>
  <c r="FF128" i="12"/>
  <c r="FG128" i="12"/>
  <c r="FI128" i="12"/>
  <c r="FP128" i="12"/>
  <c r="FJ128" i="12"/>
  <c r="FQ128" i="12"/>
  <c r="FK128" i="12"/>
  <c r="FR128" i="12"/>
  <c r="FL128" i="12"/>
  <c r="FS128" i="12"/>
  <c r="FM128" i="12"/>
  <c r="FT128" i="12"/>
  <c r="FN128" i="12"/>
  <c r="FU128" i="12"/>
  <c r="FV128" i="12"/>
  <c r="FW128" i="12"/>
  <c r="EV129" i="12"/>
  <c r="EW129" i="12"/>
  <c r="EX129" i="12"/>
  <c r="EY129" i="12"/>
  <c r="EZ129" i="12"/>
  <c r="FA129" i="12"/>
  <c r="FB129" i="12"/>
  <c r="FC129" i="12"/>
  <c r="FF129" i="12"/>
  <c r="FG129" i="12"/>
  <c r="FI129" i="12"/>
  <c r="FP129" i="12"/>
  <c r="FJ129" i="12"/>
  <c r="FQ129" i="12"/>
  <c r="FK129" i="12"/>
  <c r="FR129" i="12"/>
  <c r="FL129" i="12"/>
  <c r="FS129" i="12"/>
  <c r="FM129" i="12"/>
  <c r="FT129" i="12"/>
  <c r="FN129" i="12"/>
  <c r="FU129" i="12"/>
  <c r="FV129" i="12"/>
  <c r="FW129" i="12"/>
  <c r="EV130" i="12"/>
  <c r="EZ130" i="12"/>
  <c r="EW130" i="12"/>
  <c r="EX130" i="12"/>
  <c r="FB130" i="12"/>
  <c r="EY130" i="12"/>
  <c r="FC130" i="12"/>
  <c r="FA130" i="12"/>
  <c r="FF130" i="12"/>
  <c r="FG130" i="12"/>
  <c r="FI130" i="12"/>
  <c r="FP130" i="12"/>
  <c r="FJ130" i="12"/>
  <c r="FQ130" i="12"/>
  <c r="FK130" i="12"/>
  <c r="FR130" i="12"/>
  <c r="FL130" i="12"/>
  <c r="FS130" i="12"/>
  <c r="FM130" i="12"/>
  <c r="FT130" i="12"/>
  <c r="FN130" i="12"/>
  <c r="FU130" i="12"/>
  <c r="FV130" i="12"/>
  <c r="BQ130" i="12"/>
  <c r="FW130" i="12"/>
  <c r="EV131" i="12"/>
  <c r="EW131" i="12"/>
  <c r="EX131" i="12"/>
  <c r="EY131" i="12"/>
  <c r="FC131" i="12"/>
  <c r="EZ131" i="12"/>
  <c r="FA131" i="12"/>
  <c r="FB131" i="12"/>
  <c r="FF131" i="12"/>
  <c r="FG131" i="12"/>
  <c r="FI131" i="12"/>
  <c r="FP131" i="12"/>
  <c r="FJ131" i="12"/>
  <c r="FQ131" i="12"/>
  <c r="FK131" i="12"/>
  <c r="FR131" i="12"/>
  <c r="FL131" i="12"/>
  <c r="FS131" i="12"/>
  <c r="FM131" i="12"/>
  <c r="FT131" i="12"/>
  <c r="FN131" i="12"/>
  <c r="FU131" i="12"/>
  <c r="FV131" i="12"/>
  <c r="BQ131" i="12"/>
  <c r="FW131" i="12"/>
  <c r="EV132" i="12"/>
  <c r="EW132" i="12"/>
  <c r="FA132" i="12"/>
  <c r="EX132" i="12"/>
  <c r="FB132" i="12"/>
  <c r="EY132" i="12"/>
  <c r="FC132" i="12"/>
  <c r="EZ132" i="12"/>
  <c r="FF132" i="12"/>
  <c r="FG132" i="12"/>
  <c r="FI132" i="12"/>
  <c r="FP132" i="12"/>
  <c r="FJ132" i="12"/>
  <c r="FQ132" i="12"/>
  <c r="FK132" i="12"/>
  <c r="FR132" i="12"/>
  <c r="FL132" i="12"/>
  <c r="FS132" i="12"/>
  <c r="FM132" i="12"/>
  <c r="FT132" i="12"/>
  <c r="FN132" i="12"/>
  <c r="FU132" i="12"/>
  <c r="FV132" i="12"/>
  <c r="FW132" i="12"/>
  <c r="EV133" i="12"/>
  <c r="EW133" i="12"/>
  <c r="FA133" i="12"/>
  <c r="EX133" i="12"/>
  <c r="FB133" i="12"/>
  <c r="EY133" i="12"/>
  <c r="FC133" i="12"/>
  <c r="EZ133" i="12"/>
  <c r="FF133" i="12"/>
  <c r="FG133" i="12"/>
  <c r="FI133" i="12"/>
  <c r="FP133" i="12"/>
  <c r="FJ133" i="12"/>
  <c r="FQ133" i="12"/>
  <c r="FK133" i="12"/>
  <c r="FR133" i="12"/>
  <c r="FL133" i="12"/>
  <c r="FS133" i="12"/>
  <c r="FM133" i="12"/>
  <c r="FT133" i="12"/>
  <c r="FN133" i="12"/>
  <c r="FU133" i="12"/>
  <c r="FV133" i="12"/>
  <c r="BQ133" i="12"/>
  <c r="BQ134" i="12"/>
  <c r="BQ135" i="12"/>
  <c r="FW133" i="12"/>
  <c r="EV134" i="12"/>
  <c r="EZ134" i="12"/>
  <c r="EW134" i="12"/>
  <c r="FA134" i="12"/>
  <c r="EX134" i="12"/>
  <c r="FB134" i="12"/>
  <c r="EY134" i="12"/>
  <c r="FC134" i="12"/>
  <c r="FF134" i="12"/>
  <c r="FG134" i="12"/>
  <c r="FI134" i="12"/>
  <c r="FP134" i="12"/>
  <c r="FJ134" i="12"/>
  <c r="FQ134" i="12"/>
  <c r="FK134" i="12"/>
  <c r="FR134" i="12"/>
  <c r="FL134" i="12"/>
  <c r="FM134" i="12"/>
  <c r="FT134" i="12"/>
  <c r="FN134" i="12"/>
  <c r="FU134" i="12"/>
  <c r="FS134" i="12"/>
  <c r="FV134" i="12"/>
  <c r="FW134" i="12"/>
  <c r="EV135" i="12"/>
  <c r="EZ135" i="12"/>
  <c r="EW135" i="12"/>
  <c r="FA135" i="12"/>
  <c r="EX135" i="12"/>
  <c r="FB135" i="12"/>
  <c r="EY135" i="12"/>
  <c r="FC135" i="12"/>
  <c r="FF135" i="12"/>
  <c r="FG135" i="12"/>
  <c r="FI135" i="12"/>
  <c r="FP135" i="12"/>
  <c r="FJ135" i="12"/>
  <c r="FQ135" i="12"/>
  <c r="FK135" i="12"/>
  <c r="FR135" i="12"/>
  <c r="FL135" i="12"/>
  <c r="FS135" i="12"/>
  <c r="FM135" i="12"/>
  <c r="FT135" i="12"/>
  <c r="FN135" i="12"/>
  <c r="FU135" i="12"/>
  <c r="FV135" i="12"/>
  <c r="FW135" i="12"/>
  <c r="EV136" i="12"/>
  <c r="EW136" i="12"/>
  <c r="EX136" i="12"/>
  <c r="EY136" i="12"/>
  <c r="FC136" i="12"/>
  <c r="EZ136" i="12"/>
  <c r="FA136" i="12"/>
  <c r="FB136" i="12"/>
  <c r="FF136" i="12"/>
  <c r="FG136" i="12"/>
  <c r="FI136" i="12"/>
  <c r="FP136" i="12"/>
  <c r="FJ136" i="12"/>
  <c r="FQ136" i="12"/>
  <c r="FK136" i="12"/>
  <c r="FR136" i="12"/>
  <c r="FL136" i="12"/>
  <c r="FS136" i="12"/>
  <c r="FM136" i="12"/>
  <c r="FT136" i="12"/>
  <c r="FN136" i="12"/>
  <c r="FU136" i="12"/>
  <c r="FV136" i="12"/>
  <c r="FW136" i="12"/>
  <c r="EV137" i="12"/>
  <c r="EZ137" i="12"/>
  <c r="EW137" i="12"/>
  <c r="EX137" i="12"/>
  <c r="FB137" i="12"/>
  <c r="EY137" i="12"/>
  <c r="FC137" i="12"/>
  <c r="FA137" i="12"/>
  <c r="FF137" i="12"/>
  <c r="FG137" i="12"/>
  <c r="FI137" i="12"/>
  <c r="FP137" i="12"/>
  <c r="FJ137" i="12"/>
  <c r="FQ137" i="12"/>
  <c r="FK137" i="12"/>
  <c r="FR137" i="12"/>
  <c r="FL137" i="12"/>
  <c r="FM137" i="12"/>
  <c r="FT137" i="12"/>
  <c r="FN137" i="12"/>
  <c r="FU137" i="12"/>
  <c r="FS137" i="12"/>
  <c r="FV137" i="12"/>
  <c r="BQ137" i="12"/>
  <c r="FW137" i="12"/>
  <c r="EV138" i="12"/>
  <c r="EZ138" i="12"/>
  <c r="EW138" i="12"/>
  <c r="FA138" i="12"/>
  <c r="EX138" i="12"/>
  <c r="FB138" i="12"/>
  <c r="EY138" i="12"/>
  <c r="FC138" i="12"/>
  <c r="FF138" i="12"/>
  <c r="FG138" i="12"/>
  <c r="FI138" i="12"/>
  <c r="FP138" i="12"/>
  <c r="FJ138" i="12"/>
  <c r="FQ138" i="12"/>
  <c r="FK138" i="12"/>
  <c r="FR138" i="12"/>
  <c r="FL138" i="12"/>
  <c r="FM138" i="12"/>
  <c r="FT138" i="12"/>
  <c r="FN138" i="12"/>
  <c r="FU138" i="12"/>
  <c r="FS138" i="12"/>
  <c r="FV138" i="12"/>
  <c r="BQ138" i="12"/>
  <c r="FW138" i="12"/>
  <c r="EV139" i="12"/>
  <c r="EW139" i="12"/>
  <c r="EX139" i="12"/>
  <c r="FB139" i="12"/>
  <c r="EY139" i="12"/>
  <c r="FC139" i="12"/>
  <c r="EZ139" i="12"/>
  <c r="FA139" i="12"/>
  <c r="FF139" i="12"/>
  <c r="FG139" i="12"/>
  <c r="FI139" i="12"/>
  <c r="FP139" i="12"/>
  <c r="FJ139" i="12"/>
  <c r="FQ139" i="12"/>
  <c r="FK139" i="12"/>
  <c r="FR139" i="12"/>
  <c r="FL139" i="12"/>
  <c r="FS139" i="12"/>
  <c r="FM139" i="12"/>
  <c r="FT139" i="12"/>
  <c r="FN139" i="12"/>
  <c r="FU139" i="12"/>
  <c r="FV139" i="12"/>
  <c r="BQ139" i="12"/>
  <c r="BQ140" i="12"/>
  <c r="BQ141" i="12"/>
  <c r="FW139" i="12"/>
  <c r="EV140" i="12"/>
  <c r="EW140" i="12"/>
  <c r="EX140" i="12"/>
  <c r="EY140" i="12"/>
  <c r="EZ140" i="12"/>
  <c r="FA140" i="12"/>
  <c r="FB140" i="12"/>
  <c r="FC140" i="12"/>
  <c r="FF140" i="12"/>
  <c r="FG140" i="12"/>
  <c r="FI140" i="12"/>
  <c r="FP140" i="12"/>
  <c r="FJ140" i="12"/>
  <c r="FQ140" i="12"/>
  <c r="FK140" i="12"/>
  <c r="FR140" i="12"/>
  <c r="FL140" i="12"/>
  <c r="FS140" i="12"/>
  <c r="FM140" i="12"/>
  <c r="FT140" i="12"/>
  <c r="FN140" i="12"/>
  <c r="FU140" i="12"/>
  <c r="FV140" i="12"/>
  <c r="FW140" i="12"/>
  <c r="EV141" i="12"/>
  <c r="EW141" i="12"/>
  <c r="FA141" i="12"/>
  <c r="EX141" i="12"/>
  <c r="FB141" i="12"/>
  <c r="EY141" i="12"/>
  <c r="FC141" i="12"/>
  <c r="EZ141" i="12"/>
  <c r="FF141" i="12"/>
  <c r="FG141" i="12"/>
  <c r="FI141" i="12"/>
  <c r="FP141" i="12"/>
  <c r="FJ141" i="12"/>
  <c r="FQ141" i="12"/>
  <c r="FK141" i="12"/>
  <c r="FR141" i="12"/>
  <c r="FL141" i="12"/>
  <c r="FS141" i="12"/>
  <c r="FM141" i="12"/>
  <c r="FT141" i="12"/>
  <c r="FN141" i="12"/>
  <c r="FU141" i="12"/>
  <c r="FV141" i="12"/>
  <c r="FW141" i="12"/>
  <c r="EV142" i="12"/>
  <c r="EZ142" i="12"/>
  <c r="EW142" i="12"/>
  <c r="FA142" i="12"/>
  <c r="EX142" i="12"/>
  <c r="FB142" i="12"/>
  <c r="EY142" i="12"/>
  <c r="FC142" i="12"/>
  <c r="FF142" i="12"/>
  <c r="FG142" i="12"/>
  <c r="FI142" i="12"/>
  <c r="FP142" i="12"/>
  <c r="FJ142" i="12"/>
  <c r="FQ142" i="12"/>
  <c r="FK142" i="12"/>
  <c r="FR142" i="12"/>
  <c r="FL142" i="12"/>
  <c r="FS142" i="12"/>
  <c r="FM142" i="12"/>
  <c r="FT142" i="12"/>
  <c r="FN142" i="12"/>
  <c r="FU142" i="12"/>
  <c r="FV142" i="12"/>
  <c r="BQ142" i="12"/>
  <c r="FW142" i="12"/>
  <c r="EV143" i="12"/>
  <c r="EW143" i="12"/>
  <c r="EX143" i="12"/>
  <c r="EY143" i="12"/>
  <c r="FC143" i="12"/>
  <c r="EZ143" i="12"/>
  <c r="FA143" i="12"/>
  <c r="FB143" i="12"/>
  <c r="FF143" i="12"/>
  <c r="FG143" i="12"/>
  <c r="FI143" i="12"/>
  <c r="FP143" i="12"/>
  <c r="FJ143" i="12"/>
  <c r="FQ143" i="12"/>
  <c r="FK143" i="12"/>
  <c r="FR143" i="12"/>
  <c r="FL143" i="12"/>
  <c r="FS143" i="12"/>
  <c r="FM143" i="12"/>
  <c r="FT143" i="12"/>
  <c r="FN143" i="12"/>
  <c r="FU143" i="12"/>
  <c r="FV143" i="12"/>
  <c r="BQ143" i="12"/>
  <c r="FW143" i="12"/>
  <c r="EV144" i="12"/>
  <c r="EZ144" i="12"/>
  <c r="EW144" i="12"/>
  <c r="FA144" i="12"/>
  <c r="EX144" i="12"/>
  <c r="EY144" i="12"/>
  <c r="FC144" i="12"/>
  <c r="FB144" i="12"/>
  <c r="FF144" i="12"/>
  <c r="FG144" i="12"/>
  <c r="FI144" i="12"/>
  <c r="FP144" i="12"/>
  <c r="FJ144" i="12"/>
  <c r="FQ144" i="12"/>
  <c r="FK144" i="12"/>
  <c r="FR144" i="12"/>
  <c r="FL144" i="12"/>
  <c r="FS144" i="12"/>
  <c r="FM144" i="12"/>
  <c r="FT144" i="12"/>
  <c r="FN144" i="12"/>
  <c r="FU144" i="12"/>
  <c r="FV144" i="12"/>
  <c r="BQ144" i="12"/>
  <c r="FW144" i="12"/>
  <c r="EV145" i="12"/>
  <c r="EW145" i="12"/>
  <c r="FA145" i="12"/>
  <c r="EX145" i="12"/>
  <c r="FB145" i="12"/>
  <c r="EY145" i="12"/>
  <c r="FC145" i="12"/>
  <c r="EZ145" i="12"/>
  <c r="FF145" i="12"/>
  <c r="FG145" i="12"/>
  <c r="FI145" i="12"/>
  <c r="FP145" i="12"/>
  <c r="FJ145" i="12"/>
  <c r="FQ145" i="12"/>
  <c r="FK145" i="12"/>
  <c r="FR145" i="12"/>
  <c r="FL145" i="12"/>
  <c r="FS145" i="12"/>
  <c r="FM145" i="12"/>
  <c r="FT145" i="12"/>
  <c r="FN145" i="12"/>
  <c r="FU145" i="12"/>
  <c r="FV145" i="12"/>
  <c r="BQ145" i="12"/>
  <c r="BQ146" i="12"/>
  <c r="BQ147" i="12"/>
  <c r="FW145" i="12"/>
  <c r="EV146" i="12"/>
  <c r="EZ146" i="12"/>
  <c r="EW146" i="12"/>
  <c r="FA146" i="12"/>
  <c r="EX146" i="12"/>
  <c r="FB146" i="12"/>
  <c r="EY146" i="12"/>
  <c r="FC146" i="12"/>
  <c r="FF146" i="12"/>
  <c r="FG146" i="12"/>
  <c r="FI146" i="12"/>
  <c r="FP146" i="12"/>
  <c r="FJ146" i="12"/>
  <c r="FQ146" i="12"/>
  <c r="FK146" i="12"/>
  <c r="FR146" i="12"/>
  <c r="FL146" i="12"/>
  <c r="FS146" i="12"/>
  <c r="FM146" i="12"/>
  <c r="FT146" i="12"/>
  <c r="FN146" i="12"/>
  <c r="FU146" i="12"/>
  <c r="FV146" i="12"/>
  <c r="FW146" i="12"/>
  <c r="EV147" i="12"/>
  <c r="EZ147" i="12"/>
  <c r="EW147" i="12"/>
  <c r="FA147" i="12"/>
  <c r="EX147" i="12"/>
  <c r="FB147" i="12"/>
  <c r="EY147" i="12"/>
  <c r="FC147" i="12"/>
  <c r="FF147" i="12"/>
  <c r="FG147" i="12"/>
  <c r="FI147" i="12"/>
  <c r="FP147" i="12"/>
  <c r="FJ147" i="12"/>
  <c r="FQ147" i="12"/>
  <c r="FK147" i="12"/>
  <c r="FR147" i="12"/>
  <c r="FL147" i="12"/>
  <c r="FS147" i="12"/>
  <c r="FM147" i="12"/>
  <c r="FT147" i="12"/>
  <c r="FN147" i="12"/>
  <c r="FU147" i="12"/>
  <c r="FV147" i="12"/>
  <c r="FW147" i="12"/>
  <c r="EV148" i="12"/>
  <c r="EW148" i="12"/>
  <c r="EX148" i="12"/>
  <c r="EY148" i="12"/>
  <c r="FC148" i="12"/>
  <c r="EZ148" i="12"/>
  <c r="FA148" i="12"/>
  <c r="FB148" i="12"/>
  <c r="FF148" i="12"/>
  <c r="FG148" i="12"/>
  <c r="FI148" i="12"/>
  <c r="FP148" i="12"/>
  <c r="FJ148" i="12"/>
  <c r="FQ148" i="12"/>
  <c r="FK148" i="12"/>
  <c r="FR148" i="12"/>
  <c r="FL148" i="12"/>
  <c r="FS148" i="12"/>
  <c r="FM148" i="12"/>
  <c r="FT148" i="12"/>
  <c r="FN148" i="12"/>
  <c r="FU148" i="12"/>
  <c r="FV148" i="12"/>
  <c r="BZ148" i="12"/>
  <c r="FW148" i="12"/>
  <c r="EV149" i="12"/>
  <c r="EZ149" i="12"/>
  <c r="EW149" i="12"/>
  <c r="FA149" i="12"/>
  <c r="EX149" i="12"/>
  <c r="FB149" i="12"/>
  <c r="EY149" i="12"/>
  <c r="FC149" i="12"/>
  <c r="FF149" i="12"/>
  <c r="FG149" i="12"/>
  <c r="FI149" i="12"/>
  <c r="FP149" i="12"/>
  <c r="FJ149" i="12"/>
  <c r="FQ149" i="12"/>
  <c r="FK149" i="12"/>
  <c r="FR149" i="12"/>
  <c r="FL149" i="12"/>
  <c r="FS149" i="12"/>
  <c r="FM149" i="12"/>
  <c r="FT149" i="12"/>
  <c r="FN149" i="12"/>
  <c r="FU149" i="12"/>
  <c r="FV149" i="12"/>
  <c r="BW149" i="12"/>
  <c r="FW149" i="12"/>
  <c r="EV150" i="12"/>
  <c r="EZ150" i="12"/>
  <c r="EW150" i="12"/>
  <c r="FA150" i="12"/>
  <c r="EX150" i="12"/>
  <c r="FB150" i="12"/>
  <c r="EY150" i="12"/>
  <c r="FC150" i="12"/>
  <c r="FF150" i="12"/>
  <c r="FG150" i="12"/>
  <c r="FI150" i="12"/>
  <c r="FP150" i="12"/>
  <c r="FJ150" i="12"/>
  <c r="FQ150" i="12"/>
  <c r="FK150" i="12"/>
  <c r="FR150" i="12"/>
  <c r="FL150" i="12"/>
  <c r="FS150" i="12"/>
  <c r="FM150" i="12"/>
  <c r="FT150" i="12"/>
  <c r="FN150" i="12"/>
  <c r="FU150" i="12"/>
  <c r="FV150" i="12"/>
  <c r="BZ150" i="12"/>
  <c r="FW150" i="12"/>
  <c r="EV151" i="12"/>
  <c r="EW151" i="12"/>
  <c r="EX151" i="12"/>
  <c r="FB151" i="12"/>
  <c r="EY151" i="12"/>
  <c r="FC151" i="12"/>
  <c r="EZ151" i="12"/>
  <c r="FA151" i="12"/>
  <c r="FF151" i="12"/>
  <c r="FG151" i="12"/>
  <c r="FI151" i="12"/>
  <c r="FP151" i="12"/>
  <c r="FJ151" i="12"/>
  <c r="FQ151" i="12"/>
  <c r="FK151" i="12"/>
  <c r="FR151" i="12"/>
  <c r="FL151" i="12"/>
  <c r="FS151" i="12"/>
  <c r="FM151" i="12"/>
  <c r="FT151" i="12"/>
  <c r="FN151" i="12"/>
  <c r="FU151" i="12"/>
  <c r="FV151" i="12"/>
  <c r="BV151" i="12"/>
  <c r="BV152" i="12"/>
  <c r="BV153" i="12"/>
  <c r="FW151" i="12"/>
  <c r="EV152" i="12"/>
  <c r="EW152" i="12"/>
  <c r="FA152" i="12"/>
  <c r="EX152" i="12"/>
  <c r="FB152" i="12"/>
  <c r="EY152" i="12"/>
  <c r="FC152" i="12"/>
  <c r="EZ152" i="12"/>
  <c r="FF152" i="12"/>
  <c r="FG152" i="12"/>
  <c r="FI152" i="12"/>
  <c r="FP152" i="12"/>
  <c r="FJ152" i="12"/>
  <c r="FQ152" i="12"/>
  <c r="FK152" i="12"/>
  <c r="FR152" i="12"/>
  <c r="FL152" i="12"/>
  <c r="FS152" i="12"/>
  <c r="FM152" i="12"/>
  <c r="FT152" i="12"/>
  <c r="FN152" i="12"/>
  <c r="FU152" i="12"/>
  <c r="FV152" i="12"/>
  <c r="FW152" i="12"/>
  <c r="EV153" i="12"/>
  <c r="EZ153" i="12"/>
  <c r="EW153" i="12"/>
  <c r="FA153" i="12"/>
  <c r="EX153" i="12"/>
  <c r="FB153" i="12"/>
  <c r="EY153" i="12"/>
  <c r="FC153" i="12"/>
  <c r="FF153" i="12"/>
  <c r="FG153" i="12"/>
  <c r="FI153" i="12"/>
  <c r="FP153" i="12"/>
  <c r="FJ153" i="12"/>
  <c r="FQ153" i="12"/>
  <c r="FK153" i="12"/>
  <c r="FR153" i="12"/>
  <c r="FL153" i="12"/>
  <c r="FS153" i="12"/>
  <c r="FM153" i="12"/>
  <c r="FT153" i="12"/>
  <c r="FN153" i="12"/>
  <c r="FU153" i="12"/>
  <c r="FV153" i="12"/>
  <c r="FW153" i="12"/>
  <c r="EV154" i="12"/>
  <c r="EW154" i="12"/>
  <c r="EX154" i="12"/>
  <c r="FB154" i="12"/>
  <c r="EY154" i="12"/>
  <c r="EZ154" i="12"/>
  <c r="FA154" i="12"/>
  <c r="FC154" i="12"/>
  <c r="FF154" i="12"/>
  <c r="FG154" i="12"/>
  <c r="FI154" i="12"/>
  <c r="FP154" i="12"/>
  <c r="FJ154" i="12"/>
  <c r="FQ154" i="12"/>
  <c r="FK154" i="12"/>
  <c r="FR154" i="12"/>
  <c r="FL154" i="12"/>
  <c r="FS154" i="12"/>
  <c r="FM154" i="12"/>
  <c r="FT154" i="12"/>
  <c r="FN154" i="12"/>
  <c r="FU154" i="12"/>
  <c r="FV154" i="12"/>
  <c r="BQ154" i="12"/>
  <c r="FW154" i="12"/>
  <c r="EV155" i="12"/>
  <c r="EZ155" i="12"/>
  <c r="EW155" i="12"/>
  <c r="FA155" i="12"/>
  <c r="EX155" i="12"/>
  <c r="FB155" i="12"/>
  <c r="EY155" i="12"/>
  <c r="FC155" i="12"/>
  <c r="FF155" i="12"/>
  <c r="FG155" i="12"/>
  <c r="FI155" i="12"/>
  <c r="FP155" i="12"/>
  <c r="FJ155" i="12"/>
  <c r="FQ155" i="12"/>
  <c r="FK155" i="12"/>
  <c r="FR155" i="12"/>
  <c r="FL155" i="12"/>
  <c r="FS155" i="12"/>
  <c r="FM155" i="12"/>
  <c r="FT155" i="12"/>
  <c r="FN155" i="12"/>
  <c r="FU155" i="12"/>
  <c r="FV155" i="12"/>
  <c r="FW155" i="12"/>
  <c r="BR156" i="12"/>
  <c r="BS154" i="12"/>
  <c r="BR158" i="12"/>
  <c r="BT158" i="12"/>
  <c r="EV156" i="12"/>
  <c r="EW156" i="12"/>
  <c r="FA156" i="12"/>
  <c r="EX156" i="12"/>
  <c r="EY156" i="12"/>
  <c r="FC156" i="12"/>
  <c r="EZ156" i="12"/>
  <c r="FB156" i="12"/>
  <c r="FF156" i="12"/>
  <c r="FG156" i="12"/>
  <c r="FI156" i="12"/>
  <c r="FP156" i="12"/>
  <c r="FJ156" i="12"/>
  <c r="FQ156" i="12"/>
  <c r="FK156" i="12"/>
  <c r="FR156" i="12"/>
  <c r="FL156" i="12"/>
  <c r="FS156" i="12"/>
  <c r="FM156" i="12"/>
  <c r="FT156" i="12"/>
  <c r="FN156" i="12"/>
  <c r="FU156" i="12"/>
  <c r="FV156" i="12"/>
  <c r="BZ156" i="12"/>
  <c r="FW156" i="12"/>
  <c r="BS157" i="12"/>
  <c r="EV157" i="12"/>
  <c r="EZ157" i="12"/>
  <c r="EW157" i="12"/>
  <c r="FA157" i="12"/>
  <c r="EX157" i="12"/>
  <c r="FB157" i="12"/>
  <c r="EY157" i="12"/>
  <c r="FC157" i="12"/>
  <c r="FF157" i="12"/>
  <c r="FG157" i="12"/>
  <c r="FI157" i="12"/>
  <c r="FP157" i="12"/>
  <c r="FJ157" i="12"/>
  <c r="FQ157" i="12"/>
  <c r="FK157" i="12"/>
  <c r="FR157" i="12"/>
  <c r="FL157" i="12"/>
  <c r="FM157" i="12"/>
  <c r="FT157" i="12"/>
  <c r="FN157" i="12"/>
  <c r="FU157" i="12"/>
  <c r="FS157" i="12"/>
  <c r="FV157" i="12"/>
  <c r="FW157" i="12"/>
  <c r="EV158" i="12"/>
  <c r="EW158" i="12"/>
  <c r="EX158" i="12"/>
  <c r="FB158" i="12"/>
  <c r="EY158" i="12"/>
  <c r="FC158" i="12"/>
  <c r="EZ158" i="12"/>
  <c r="FA158" i="12"/>
  <c r="FF158" i="12"/>
  <c r="FG158" i="12"/>
  <c r="FI158" i="12"/>
  <c r="FP158" i="12"/>
  <c r="FJ158" i="12"/>
  <c r="FQ158" i="12"/>
  <c r="FK158" i="12"/>
  <c r="FR158" i="12"/>
  <c r="FL158" i="12"/>
  <c r="FS158" i="12"/>
  <c r="FM158" i="12"/>
  <c r="FT158" i="12"/>
  <c r="FN158" i="12"/>
  <c r="FU158" i="12"/>
  <c r="FV158" i="12"/>
  <c r="FW158" i="12"/>
  <c r="EV159" i="12"/>
  <c r="EZ159" i="12"/>
  <c r="EW159" i="12"/>
  <c r="FA159" i="12"/>
  <c r="EX159" i="12"/>
  <c r="FB159" i="12"/>
  <c r="EY159" i="12"/>
  <c r="FC159" i="12"/>
  <c r="FF159" i="12"/>
  <c r="FG159" i="12"/>
  <c r="FI159" i="12"/>
  <c r="FP159" i="12"/>
  <c r="FJ159" i="12"/>
  <c r="FQ159" i="12"/>
  <c r="FK159" i="12"/>
  <c r="FR159" i="12"/>
  <c r="FL159" i="12"/>
  <c r="FM159" i="12"/>
  <c r="FT159" i="12"/>
  <c r="FN159" i="12"/>
  <c r="FU159" i="12"/>
  <c r="FS159" i="12"/>
  <c r="FV159" i="12"/>
  <c r="FW159" i="12"/>
  <c r="EV160" i="12"/>
  <c r="EZ160" i="12"/>
  <c r="EW160" i="12"/>
  <c r="FA160" i="12"/>
  <c r="EX160" i="12"/>
  <c r="EY160" i="12"/>
  <c r="FC160" i="12"/>
  <c r="FB160" i="12"/>
  <c r="FF160" i="12"/>
  <c r="FG160" i="12"/>
  <c r="FI160" i="12"/>
  <c r="FP160" i="12"/>
  <c r="FJ160" i="12"/>
  <c r="FQ160" i="12"/>
  <c r="FK160" i="12"/>
  <c r="FR160" i="12"/>
  <c r="FL160" i="12"/>
  <c r="FS160" i="12"/>
  <c r="FM160" i="12"/>
  <c r="FT160" i="12"/>
  <c r="FN160" i="12"/>
  <c r="FU160" i="12"/>
  <c r="FV160" i="12"/>
  <c r="FW160" i="12"/>
  <c r="EV161" i="12"/>
  <c r="EZ161" i="12"/>
  <c r="EW161" i="12"/>
  <c r="FA161" i="12"/>
  <c r="EX161" i="12"/>
  <c r="FB161" i="12"/>
  <c r="EY161" i="12"/>
  <c r="FC161" i="12"/>
  <c r="FF161" i="12"/>
  <c r="FG161" i="12"/>
  <c r="FI161" i="12"/>
  <c r="FP161" i="12"/>
  <c r="FJ161" i="12"/>
  <c r="FQ161" i="12"/>
  <c r="FK161" i="12"/>
  <c r="FR161" i="12"/>
  <c r="FL161" i="12"/>
  <c r="FS161" i="12"/>
  <c r="FM161" i="12"/>
  <c r="FT161" i="12"/>
  <c r="FN161" i="12"/>
  <c r="FU161" i="12"/>
  <c r="FV161" i="12"/>
  <c r="FW161" i="12"/>
  <c r="EV162" i="12"/>
  <c r="EZ162" i="12"/>
  <c r="EW162" i="12"/>
  <c r="FA162" i="12"/>
  <c r="EX162" i="12"/>
  <c r="EY162" i="12"/>
  <c r="FB162" i="12"/>
  <c r="FC162" i="12"/>
  <c r="FF162" i="12"/>
  <c r="FG162" i="12"/>
  <c r="FI162" i="12"/>
  <c r="FP162" i="12"/>
  <c r="FJ162" i="12"/>
  <c r="FQ162" i="12"/>
  <c r="FK162" i="12"/>
  <c r="FR162" i="12"/>
  <c r="FL162" i="12"/>
  <c r="FS162" i="12"/>
  <c r="FM162" i="12"/>
  <c r="FT162" i="12"/>
  <c r="FN162" i="12"/>
  <c r="FU162" i="12"/>
  <c r="FV162" i="12"/>
  <c r="BV162" i="12"/>
  <c r="FW162" i="12"/>
  <c r="EV163" i="12"/>
  <c r="EW163" i="12"/>
  <c r="EX163" i="12"/>
  <c r="FB163" i="12"/>
  <c r="EY163" i="12"/>
  <c r="FC163" i="12"/>
  <c r="EZ163" i="12"/>
  <c r="FA163" i="12"/>
  <c r="FF163" i="12"/>
  <c r="FG163" i="12"/>
  <c r="FI163" i="12"/>
  <c r="FP163" i="12"/>
  <c r="FJ163" i="12"/>
  <c r="FQ163" i="12"/>
  <c r="FK163" i="12"/>
  <c r="FR163" i="12"/>
  <c r="FL163" i="12"/>
  <c r="FS163" i="12"/>
  <c r="FM163" i="12"/>
  <c r="FT163" i="12"/>
  <c r="FN163" i="12"/>
  <c r="FU163" i="12"/>
  <c r="FV163" i="12"/>
  <c r="BQ163" i="12"/>
  <c r="BQ164" i="12"/>
  <c r="BQ165" i="12"/>
  <c r="FW163" i="12"/>
  <c r="EV164" i="12"/>
  <c r="EZ164" i="12"/>
  <c r="EW164" i="12"/>
  <c r="EX164" i="12"/>
  <c r="FB164" i="12"/>
  <c r="EY164" i="12"/>
  <c r="FC164" i="12"/>
  <c r="FA164" i="12"/>
  <c r="FF164" i="12"/>
  <c r="FG164" i="12"/>
  <c r="FI164" i="12"/>
  <c r="FP164" i="12"/>
  <c r="FJ164" i="12"/>
  <c r="FQ164" i="12"/>
  <c r="FK164" i="12"/>
  <c r="FR164" i="12"/>
  <c r="FL164" i="12"/>
  <c r="FS164" i="12"/>
  <c r="FM164" i="12"/>
  <c r="FT164" i="12"/>
  <c r="FN164" i="12"/>
  <c r="FU164" i="12"/>
  <c r="FV164" i="12"/>
  <c r="FW164" i="12"/>
  <c r="EV165" i="12"/>
  <c r="EZ165" i="12"/>
  <c r="EW165" i="12"/>
  <c r="FA165" i="12"/>
  <c r="EX165" i="12"/>
  <c r="EY165" i="12"/>
  <c r="FC165" i="12"/>
  <c r="FB165" i="12"/>
  <c r="FF165" i="12"/>
  <c r="FG165" i="12"/>
  <c r="FI165" i="12"/>
  <c r="FP165" i="12"/>
  <c r="FJ165" i="12"/>
  <c r="FQ165" i="12"/>
  <c r="FK165" i="12"/>
  <c r="FR165" i="12"/>
  <c r="FL165" i="12"/>
  <c r="FS165" i="12"/>
  <c r="FM165" i="12"/>
  <c r="FT165" i="12"/>
  <c r="FN165" i="12"/>
  <c r="FU165" i="12"/>
  <c r="FV165" i="12"/>
  <c r="FW165" i="12"/>
  <c r="EV166" i="12"/>
  <c r="EZ166" i="12"/>
  <c r="EW166" i="12"/>
  <c r="FA166" i="12"/>
  <c r="EX166" i="12"/>
  <c r="FB166" i="12"/>
  <c r="EY166" i="12"/>
  <c r="FC166" i="12"/>
  <c r="FF166" i="12"/>
  <c r="FG166" i="12"/>
  <c r="FI166" i="12"/>
  <c r="FP166" i="12"/>
  <c r="FJ166" i="12"/>
  <c r="FQ166" i="12"/>
  <c r="FK166" i="12"/>
  <c r="FR166" i="12"/>
  <c r="FL166" i="12"/>
  <c r="FS166" i="12"/>
  <c r="FM166" i="12"/>
  <c r="FT166" i="12"/>
  <c r="FN166" i="12"/>
  <c r="FU166" i="12"/>
  <c r="FV166" i="12"/>
  <c r="BR166" i="12"/>
  <c r="BR167" i="12"/>
  <c r="BT167" i="12"/>
  <c r="FW166" i="12"/>
  <c r="BS167" i="12"/>
  <c r="EV167" i="12"/>
  <c r="EZ167" i="12"/>
  <c r="EW167" i="12"/>
  <c r="FA167" i="12"/>
  <c r="EX167" i="12"/>
  <c r="FB167" i="12"/>
  <c r="EY167" i="12"/>
  <c r="FC167" i="12"/>
  <c r="FF167" i="12"/>
  <c r="FG167" i="12"/>
  <c r="FI167" i="12"/>
  <c r="FP167" i="12"/>
  <c r="FJ167" i="12"/>
  <c r="FQ167" i="12"/>
  <c r="FK167" i="12"/>
  <c r="FR167" i="12"/>
  <c r="FL167" i="12"/>
  <c r="FS167" i="12"/>
  <c r="FM167" i="12"/>
  <c r="FT167" i="12"/>
  <c r="FN167" i="12"/>
  <c r="FU167" i="12"/>
  <c r="FV167" i="12"/>
  <c r="BZ167" i="12"/>
  <c r="FW167" i="12"/>
  <c r="BR168" i="12"/>
  <c r="BS166" i="12"/>
  <c r="BR170" i="12"/>
  <c r="BT170" i="12"/>
  <c r="BS168" i="12"/>
  <c r="BR171" i="12"/>
  <c r="BT171" i="12"/>
  <c r="EV168" i="12"/>
  <c r="EW168" i="12"/>
  <c r="EX168" i="12"/>
  <c r="EY168" i="12"/>
  <c r="FC168" i="12"/>
  <c r="EZ168" i="12"/>
  <c r="FA168" i="12"/>
  <c r="FB168" i="12"/>
  <c r="FF168" i="12"/>
  <c r="FG168" i="12"/>
  <c r="FI168" i="12"/>
  <c r="FP168" i="12"/>
  <c r="FJ168" i="12"/>
  <c r="FQ168" i="12"/>
  <c r="FK168" i="12"/>
  <c r="FR168" i="12"/>
  <c r="FL168" i="12"/>
  <c r="FS168" i="12"/>
  <c r="FM168" i="12"/>
  <c r="FT168" i="12"/>
  <c r="FN168" i="12"/>
  <c r="FU168" i="12"/>
  <c r="FV168" i="12"/>
  <c r="FW168" i="12"/>
  <c r="BS169" i="12"/>
  <c r="BS170" i="12"/>
  <c r="EV169" i="12"/>
  <c r="EW169" i="12"/>
  <c r="EX169" i="12"/>
  <c r="FB169" i="12"/>
  <c r="EY169" i="12"/>
  <c r="FC169" i="12"/>
  <c r="EZ169" i="12"/>
  <c r="FA169" i="12"/>
  <c r="FF169" i="12"/>
  <c r="FG169" i="12"/>
  <c r="FI169" i="12"/>
  <c r="FP169" i="12"/>
  <c r="FJ169" i="12"/>
  <c r="FQ169" i="12"/>
  <c r="FK169" i="12"/>
  <c r="FR169" i="12"/>
  <c r="FL169" i="12"/>
  <c r="FS169" i="12"/>
  <c r="FM169" i="12"/>
  <c r="FT169" i="12"/>
  <c r="FN169" i="12"/>
  <c r="FU169" i="12"/>
  <c r="FV169" i="12"/>
  <c r="BQ169" i="12"/>
  <c r="BQ170" i="12"/>
  <c r="BQ171" i="12"/>
  <c r="FW169" i="12"/>
  <c r="EV170" i="12"/>
  <c r="EZ170" i="12"/>
  <c r="EW170" i="12"/>
  <c r="FA170" i="12"/>
  <c r="EX170" i="12"/>
  <c r="FB170" i="12"/>
  <c r="EY170" i="12"/>
  <c r="FC170" i="12"/>
  <c r="FF170" i="12"/>
  <c r="FG170" i="12"/>
  <c r="FI170" i="12"/>
  <c r="FP170" i="12"/>
  <c r="FJ170" i="12"/>
  <c r="FK170" i="12"/>
  <c r="FR170" i="12"/>
  <c r="FL170" i="12"/>
  <c r="FS170" i="12"/>
  <c r="FM170" i="12"/>
  <c r="FT170" i="12"/>
  <c r="FN170" i="12"/>
  <c r="FU170" i="12"/>
  <c r="FQ170" i="12"/>
  <c r="FV170" i="12"/>
  <c r="FW170" i="12"/>
  <c r="BS171" i="12"/>
  <c r="EV171" i="12"/>
  <c r="EW171" i="12"/>
  <c r="FA171" i="12"/>
  <c r="EX171" i="12"/>
  <c r="FB171" i="12"/>
  <c r="EY171" i="12"/>
  <c r="FC171" i="12"/>
  <c r="EZ171" i="12"/>
  <c r="FF171" i="12"/>
  <c r="FG171" i="12"/>
  <c r="FI171" i="12"/>
  <c r="FP171" i="12"/>
  <c r="FJ171" i="12"/>
  <c r="FQ171" i="12"/>
  <c r="FK171" i="12"/>
  <c r="FR171" i="12"/>
  <c r="FL171" i="12"/>
  <c r="FS171" i="12"/>
  <c r="FM171" i="12"/>
  <c r="FT171" i="12"/>
  <c r="FN171" i="12"/>
  <c r="FU171" i="12"/>
  <c r="FV171" i="12"/>
  <c r="FW171" i="12"/>
  <c r="EV172" i="12"/>
  <c r="EZ172" i="12"/>
  <c r="EW172" i="12"/>
  <c r="FA172" i="12"/>
  <c r="EX172" i="12"/>
  <c r="FB172" i="12"/>
  <c r="EY172" i="12"/>
  <c r="FC172" i="12"/>
  <c r="FF172" i="12"/>
  <c r="FG172" i="12"/>
  <c r="FI172" i="12"/>
  <c r="FP172" i="12"/>
  <c r="FJ172" i="12"/>
  <c r="FQ172" i="12"/>
  <c r="FK172" i="12"/>
  <c r="FR172" i="12"/>
  <c r="FL172" i="12"/>
  <c r="FS172" i="12"/>
  <c r="FM172" i="12"/>
  <c r="FT172" i="12"/>
  <c r="FN172" i="12"/>
  <c r="FU172" i="12"/>
  <c r="FV172" i="12"/>
  <c r="BS175" i="12"/>
  <c r="FW172" i="12"/>
  <c r="EV173" i="12"/>
  <c r="EW173" i="12"/>
  <c r="EX173" i="12"/>
  <c r="EY173" i="12"/>
  <c r="EZ173" i="12"/>
  <c r="FA173" i="12"/>
  <c r="FB173" i="12"/>
  <c r="FC173" i="12"/>
  <c r="FF173" i="12"/>
  <c r="FG173" i="12"/>
  <c r="FI173" i="12"/>
  <c r="FP173" i="12"/>
  <c r="FJ173" i="12"/>
  <c r="FQ173" i="12"/>
  <c r="FK173" i="12"/>
  <c r="FR173" i="12"/>
  <c r="FL173" i="12"/>
  <c r="FS173" i="12"/>
  <c r="FM173" i="12"/>
  <c r="FT173" i="12"/>
  <c r="FN173" i="12"/>
  <c r="FU173" i="12"/>
  <c r="FV173" i="12"/>
  <c r="BX173" i="12"/>
  <c r="FW173" i="12"/>
  <c r="EV174" i="12"/>
  <c r="EZ174" i="12"/>
  <c r="EW174" i="12"/>
  <c r="FA174" i="12"/>
  <c r="EX174" i="12"/>
  <c r="FB174" i="12"/>
  <c r="EY174" i="12"/>
  <c r="FC174" i="12"/>
  <c r="FF174" i="12"/>
  <c r="FG174" i="12"/>
  <c r="FI174" i="12"/>
  <c r="FP174" i="12"/>
  <c r="FJ174" i="12"/>
  <c r="FQ174" i="12"/>
  <c r="FK174" i="12"/>
  <c r="FR174" i="12"/>
  <c r="FL174" i="12"/>
  <c r="FS174" i="12"/>
  <c r="FM174" i="12"/>
  <c r="FT174" i="12"/>
  <c r="FN174" i="12"/>
  <c r="FU174" i="12"/>
  <c r="FV174" i="12"/>
  <c r="FW174" i="12"/>
  <c r="FV175" i="12"/>
  <c r="BX175" i="12"/>
  <c r="BX176" i="12"/>
  <c r="BX177" i="12"/>
  <c r="EV175" i="12"/>
  <c r="EW175" i="12"/>
  <c r="EX175" i="12"/>
  <c r="FB175" i="12"/>
  <c r="EY175" i="12"/>
  <c r="FC175" i="12"/>
  <c r="EZ175" i="12"/>
  <c r="FA175" i="12"/>
  <c r="FF175" i="12"/>
  <c r="FG175" i="12"/>
  <c r="FI175" i="12"/>
  <c r="FP175" i="12"/>
  <c r="FJ175" i="12"/>
  <c r="FQ175" i="12"/>
  <c r="FK175" i="12"/>
  <c r="FR175" i="12"/>
  <c r="FL175" i="12"/>
  <c r="FS175" i="12"/>
  <c r="FM175" i="12"/>
  <c r="FT175" i="12"/>
  <c r="FN175" i="12"/>
  <c r="FU175" i="12"/>
  <c r="BZ175" i="12"/>
  <c r="BZ176" i="12"/>
  <c r="BZ177" i="12"/>
  <c r="FW175" i="12"/>
  <c r="EV176" i="12"/>
  <c r="EW176" i="12"/>
  <c r="EX176" i="12"/>
  <c r="FB176" i="12"/>
  <c r="EY176" i="12"/>
  <c r="FC176" i="12"/>
  <c r="EZ176" i="12"/>
  <c r="FA176" i="12"/>
  <c r="FF176" i="12"/>
  <c r="FG176" i="12"/>
  <c r="FI176" i="12"/>
  <c r="FP176" i="12"/>
  <c r="FJ176" i="12"/>
  <c r="FQ176" i="12"/>
  <c r="FK176" i="12"/>
  <c r="FR176" i="12"/>
  <c r="FL176" i="12"/>
  <c r="FS176" i="12"/>
  <c r="FM176" i="12"/>
  <c r="FT176" i="12"/>
  <c r="FN176" i="12"/>
  <c r="FU176" i="12"/>
  <c r="FV176" i="12"/>
  <c r="FW176" i="12"/>
  <c r="EV177" i="12"/>
  <c r="EW177" i="12"/>
  <c r="FA177" i="12"/>
  <c r="EX177" i="12"/>
  <c r="FB177" i="12"/>
  <c r="EY177" i="12"/>
  <c r="FC177" i="12"/>
  <c r="EZ177" i="12"/>
  <c r="FF177" i="12"/>
  <c r="FG177" i="12"/>
  <c r="FI177" i="12"/>
  <c r="FP177" i="12"/>
  <c r="FJ177" i="12"/>
  <c r="FQ177" i="12"/>
  <c r="FK177" i="12"/>
  <c r="FR177" i="12"/>
  <c r="FL177" i="12"/>
  <c r="FS177" i="12"/>
  <c r="FM177" i="12"/>
  <c r="FT177" i="12"/>
  <c r="FN177" i="12"/>
  <c r="FU177" i="12"/>
  <c r="FV177" i="12"/>
  <c r="FW177" i="12"/>
  <c r="EV178" i="12"/>
  <c r="EZ178" i="12"/>
  <c r="EW178" i="12"/>
  <c r="FA178" i="12"/>
  <c r="EX178" i="12"/>
  <c r="FB178" i="12"/>
  <c r="EY178" i="12"/>
  <c r="FC178" i="12"/>
  <c r="FF178" i="12"/>
  <c r="FG178" i="12"/>
  <c r="FI178" i="12"/>
  <c r="FP178" i="12"/>
  <c r="FJ178" i="12"/>
  <c r="FQ178" i="12"/>
  <c r="FK178" i="12"/>
  <c r="FR178" i="12"/>
  <c r="FL178" i="12"/>
  <c r="FS178" i="12"/>
  <c r="FM178" i="12"/>
  <c r="FT178" i="12"/>
  <c r="FN178" i="12"/>
  <c r="FU178" i="12"/>
  <c r="FV178" i="12"/>
  <c r="FW178" i="12"/>
  <c r="EV179" i="12"/>
  <c r="EW179" i="12"/>
  <c r="EX179" i="12"/>
  <c r="FB179" i="12"/>
  <c r="EY179" i="12"/>
  <c r="FC179" i="12"/>
  <c r="EZ179" i="12"/>
  <c r="FA179" i="12"/>
  <c r="FF179" i="12"/>
  <c r="FG179" i="12"/>
  <c r="FI179" i="12"/>
  <c r="FP179" i="12"/>
  <c r="FJ179" i="12"/>
  <c r="FK179" i="12"/>
  <c r="FR179" i="12"/>
  <c r="FL179" i="12"/>
  <c r="FS179" i="12"/>
  <c r="FM179" i="12"/>
  <c r="FT179" i="12"/>
  <c r="FN179" i="12"/>
  <c r="FU179" i="12"/>
  <c r="FQ179" i="12"/>
  <c r="FV179" i="12"/>
  <c r="FW179" i="12"/>
  <c r="EV180" i="12"/>
  <c r="EZ180" i="12"/>
  <c r="EW180" i="12"/>
  <c r="FA180" i="12"/>
  <c r="EX180" i="12"/>
  <c r="FB180" i="12"/>
  <c r="EY180" i="12"/>
  <c r="FC180" i="12"/>
  <c r="FF180" i="12"/>
  <c r="FG180" i="12"/>
  <c r="FI180" i="12"/>
  <c r="FP180" i="12"/>
  <c r="FJ180" i="12"/>
  <c r="FQ180" i="12"/>
  <c r="FK180" i="12"/>
  <c r="FR180" i="12"/>
  <c r="FL180" i="12"/>
  <c r="FS180" i="12"/>
  <c r="FM180" i="12"/>
  <c r="FT180" i="12"/>
  <c r="FN180" i="12"/>
  <c r="FU180" i="12"/>
  <c r="FV180" i="12"/>
  <c r="FW180" i="12"/>
  <c r="EV181" i="12"/>
  <c r="EZ181" i="12"/>
  <c r="EW181" i="12"/>
  <c r="FA181" i="12"/>
  <c r="EX181" i="12"/>
  <c r="FB181" i="12"/>
  <c r="EY181" i="12"/>
  <c r="FC181" i="12"/>
  <c r="FF181" i="12"/>
  <c r="FG181" i="12"/>
  <c r="FI181" i="12"/>
  <c r="FP181" i="12"/>
  <c r="FJ181" i="12"/>
  <c r="FQ181" i="12"/>
  <c r="FK181" i="12"/>
  <c r="FR181" i="12"/>
  <c r="FL181" i="12"/>
  <c r="FS181" i="12"/>
  <c r="FM181" i="12"/>
  <c r="FT181" i="12"/>
  <c r="FN181" i="12"/>
  <c r="FU181" i="12"/>
  <c r="FV181" i="12"/>
  <c r="BQ181" i="12"/>
  <c r="BQ182" i="12"/>
  <c r="BQ183" i="12"/>
  <c r="FW181" i="12"/>
  <c r="EV182" i="12"/>
  <c r="EW182" i="12"/>
  <c r="EX182" i="12"/>
  <c r="EY182" i="12"/>
  <c r="FC182" i="12"/>
  <c r="EZ182" i="12"/>
  <c r="FA182" i="12"/>
  <c r="FB182" i="12"/>
  <c r="FF182" i="12"/>
  <c r="FG182" i="12"/>
  <c r="FI182" i="12"/>
  <c r="FP182" i="12"/>
  <c r="FJ182" i="12"/>
  <c r="FQ182" i="12"/>
  <c r="FK182" i="12"/>
  <c r="FR182" i="12"/>
  <c r="FL182" i="12"/>
  <c r="FS182" i="12"/>
  <c r="FM182" i="12"/>
  <c r="FT182" i="12"/>
  <c r="FN182" i="12"/>
  <c r="FU182" i="12"/>
  <c r="FV182" i="12"/>
  <c r="FW182" i="12"/>
  <c r="EV183" i="12"/>
  <c r="EW183" i="12"/>
  <c r="EX183" i="12"/>
  <c r="FB183" i="12"/>
  <c r="EY183" i="12"/>
  <c r="FC183" i="12"/>
  <c r="EZ183" i="12"/>
  <c r="FA183" i="12"/>
  <c r="FF183" i="12"/>
  <c r="FG183" i="12"/>
  <c r="FI183" i="12"/>
  <c r="FP183" i="12"/>
  <c r="FJ183" i="12"/>
  <c r="FQ183" i="12"/>
  <c r="FK183" i="12"/>
  <c r="FR183" i="12"/>
  <c r="FL183" i="12"/>
  <c r="FS183" i="12"/>
  <c r="FM183" i="12"/>
  <c r="FT183" i="12"/>
  <c r="FN183" i="12"/>
  <c r="FU183" i="12"/>
  <c r="FV183" i="12"/>
  <c r="FW183" i="12"/>
  <c r="EV184" i="12"/>
  <c r="EZ184" i="12"/>
  <c r="EW184" i="12"/>
  <c r="FA184" i="12"/>
  <c r="EX184" i="12"/>
  <c r="FB184" i="12"/>
  <c r="EY184" i="12"/>
  <c r="FC184" i="12"/>
  <c r="FF184" i="12"/>
  <c r="FG184" i="12"/>
  <c r="FI184" i="12"/>
  <c r="FP184" i="12"/>
  <c r="FJ184" i="12"/>
  <c r="FQ184" i="12"/>
  <c r="FK184" i="12"/>
  <c r="FR184" i="12"/>
  <c r="FL184" i="12"/>
  <c r="FS184" i="12"/>
  <c r="FM184" i="12"/>
  <c r="FT184" i="12"/>
  <c r="FN184" i="12"/>
  <c r="FU184" i="12"/>
  <c r="FV184" i="12"/>
  <c r="FW184" i="12"/>
  <c r="EV185" i="12"/>
  <c r="EW185" i="12"/>
  <c r="FA185" i="12"/>
  <c r="EX185" i="12"/>
  <c r="FB185" i="12"/>
  <c r="EY185" i="12"/>
  <c r="FC185" i="12"/>
  <c r="EZ185" i="12"/>
  <c r="FF185" i="12"/>
  <c r="FG185" i="12"/>
  <c r="FI185" i="12"/>
  <c r="FP185" i="12"/>
  <c r="FJ185" i="12"/>
  <c r="FQ185" i="12"/>
  <c r="FK185" i="12"/>
  <c r="FR185" i="12"/>
  <c r="FL185" i="12"/>
  <c r="FS185" i="12"/>
  <c r="FM185" i="12"/>
  <c r="FT185" i="12"/>
  <c r="FN185" i="12"/>
  <c r="FU185" i="12"/>
  <c r="FV185" i="12"/>
  <c r="BX185" i="12"/>
  <c r="FW185" i="12"/>
  <c r="EV186" i="12"/>
  <c r="EZ186" i="12"/>
  <c r="EW186" i="12"/>
  <c r="FA186" i="12"/>
  <c r="EX186" i="12"/>
  <c r="FB186" i="12"/>
  <c r="EY186" i="12"/>
  <c r="FC186" i="12"/>
  <c r="FF186" i="12"/>
  <c r="FG186" i="12"/>
  <c r="FI186" i="12"/>
  <c r="FP186" i="12"/>
  <c r="FJ186" i="12"/>
  <c r="FQ186" i="12"/>
  <c r="FK186" i="12"/>
  <c r="FR186" i="12"/>
  <c r="FL186" i="12"/>
  <c r="FS186" i="12"/>
  <c r="FM186" i="12"/>
  <c r="FT186" i="12"/>
  <c r="FN186" i="12"/>
  <c r="FU186" i="12"/>
  <c r="FV186" i="12"/>
  <c r="FW186" i="12"/>
  <c r="EV187" i="12"/>
  <c r="EW187" i="12"/>
  <c r="EX187" i="12"/>
  <c r="FB187" i="12"/>
  <c r="EY187" i="12"/>
  <c r="FC187" i="12"/>
  <c r="EZ187" i="12"/>
  <c r="FA187" i="12"/>
  <c r="FF187" i="12"/>
  <c r="FG187" i="12"/>
  <c r="FI187" i="12"/>
  <c r="FP187" i="12"/>
  <c r="FJ187" i="12"/>
  <c r="FQ187" i="12"/>
  <c r="FK187" i="12"/>
  <c r="FR187" i="12"/>
  <c r="FL187" i="12"/>
  <c r="FS187" i="12"/>
  <c r="FM187" i="12"/>
  <c r="FT187" i="12"/>
  <c r="FN187" i="12"/>
  <c r="FU187" i="12"/>
  <c r="FV187" i="12"/>
  <c r="BV187" i="12"/>
  <c r="BV188" i="12"/>
  <c r="BV189" i="12"/>
  <c r="FW187" i="12"/>
  <c r="EV188" i="12"/>
  <c r="EZ188" i="12"/>
  <c r="EW188" i="12"/>
  <c r="FA188" i="12"/>
  <c r="EX188" i="12"/>
  <c r="FB188" i="12"/>
  <c r="EY188" i="12"/>
  <c r="FC188" i="12"/>
  <c r="FF188" i="12"/>
  <c r="FG188" i="12"/>
  <c r="FI188" i="12"/>
  <c r="FP188" i="12"/>
  <c r="FJ188" i="12"/>
  <c r="FQ188" i="12"/>
  <c r="FK188" i="12"/>
  <c r="FR188" i="12"/>
  <c r="FL188" i="12"/>
  <c r="FS188" i="12"/>
  <c r="FM188" i="12"/>
  <c r="FT188" i="12"/>
  <c r="FN188" i="12"/>
  <c r="FU188" i="12"/>
  <c r="FV188" i="12"/>
  <c r="FW188" i="12"/>
  <c r="EV189" i="12"/>
  <c r="EW189" i="12"/>
  <c r="FA189" i="12"/>
  <c r="EX189" i="12"/>
  <c r="FB189" i="12"/>
  <c r="EY189" i="12"/>
  <c r="FC189" i="12"/>
  <c r="EZ189" i="12"/>
  <c r="FF189" i="12"/>
  <c r="FG189" i="12"/>
  <c r="FI189" i="12"/>
  <c r="FP189" i="12"/>
  <c r="FJ189" i="12"/>
  <c r="FQ189" i="12"/>
  <c r="FK189" i="12"/>
  <c r="FR189" i="12"/>
  <c r="FL189" i="12"/>
  <c r="FS189" i="12"/>
  <c r="FM189" i="12"/>
  <c r="FT189" i="12"/>
  <c r="FN189" i="12"/>
  <c r="FU189" i="12"/>
  <c r="FV189" i="12"/>
  <c r="FW189" i="12"/>
  <c r="EV190" i="12"/>
  <c r="EZ190" i="12"/>
  <c r="EW190" i="12"/>
  <c r="FA190" i="12"/>
  <c r="EX190" i="12"/>
  <c r="FB190" i="12"/>
  <c r="EY190" i="12"/>
  <c r="FC190" i="12"/>
  <c r="FF190" i="12"/>
  <c r="FG190" i="12"/>
  <c r="FI190" i="12"/>
  <c r="FP190" i="12"/>
  <c r="FJ190" i="12"/>
  <c r="FQ190" i="12"/>
  <c r="FK190" i="12"/>
  <c r="FR190" i="12"/>
  <c r="FL190" i="12"/>
  <c r="FS190" i="12"/>
  <c r="FM190" i="12"/>
  <c r="FT190" i="12"/>
  <c r="FN190" i="12"/>
  <c r="FU190" i="12"/>
  <c r="FV190" i="12"/>
  <c r="BS191" i="12"/>
  <c r="BS192" i="12"/>
  <c r="BR195" i="12"/>
  <c r="BT195" i="12"/>
  <c r="FW190" i="12"/>
  <c r="EV191" i="12"/>
  <c r="EZ191" i="12"/>
  <c r="EW191" i="12"/>
  <c r="FA191" i="12"/>
  <c r="EX191" i="12"/>
  <c r="FB191" i="12"/>
  <c r="EY191" i="12"/>
  <c r="FC191" i="12"/>
  <c r="FF191" i="12"/>
  <c r="FG191" i="12"/>
  <c r="FI191" i="12"/>
  <c r="FP191" i="12"/>
  <c r="FJ191" i="12"/>
  <c r="FQ191" i="12"/>
  <c r="FK191" i="12"/>
  <c r="FR191" i="12"/>
  <c r="FL191" i="12"/>
  <c r="FS191" i="12"/>
  <c r="FM191" i="12"/>
  <c r="FT191" i="12"/>
  <c r="FN191" i="12"/>
  <c r="FU191" i="12"/>
  <c r="FV191" i="12"/>
  <c r="BY191" i="12"/>
  <c r="FW191" i="12"/>
  <c r="EV192" i="12"/>
  <c r="EW192" i="12"/>
  <c r="EX192" i="12"/>
  <c r="EY192" i="12"/>
  <c r="FC192" i="12"/>
  <c r="EZ192" i="12"/>
  <c r="FA192" i="12"/>
  <c r="FB192" i="12"/>
  <c r="FF192" i="12"/>
  <c r="FG192" i="12"/>
  <c r="FI192" i="12"/>
  <c r="FP192" i="12"/>
  <c r="FJ192" i="12"/>
  <c r="FQ192" i="12"/>
  <c r="FK192" i="12"/>
  <c r="FR192" i="12"/>
  <c r="FL192" i="12"/>
  <c r="FS192" i="12"/>
  <c r="FM192" i="12"/>
  <c r="FT192" i="12"/>
  <c r="FN192" i="12"/>
  <c r="FU192" i="12"/>
  <c r="FV192" i="12"/>
  <c r="BQ192" i="12"/>
  <c r="FW192" i="12"/>
  <c r="EV193" i="12"/>
  <c r="EZ193" i="12"/>
  <c r="EW193" i="12"/>
  <c r="FA193" i="12"/>
  <c r="EX193" i="12"/>
  <c r="FB193" i="12"/>
  <c r="EY193" i="12"/>
  <c r="FC193" i="12"/>
  <c r="FF193" i="12"/>
  <c r="FG193" i="12"/>
  <c r="FI193" i="12"/>
  <c r="FP193" i="12"/>
  <c r="FJ193" i="12"/>
  <c r="FQ193" i="12"/>
  <c r="FK193" i="12"/>
  <c r="FR193" i="12"/>
  <c r="FL193" i="12"/>
  <c r="FS193" i="12"/>
  <c r="FM193" i="12"/>
  <c r="FT193" i="12"/>
  <c r="FN193" i="12"/>
  <c r="FU193" i="12"/>
  <c r="FV193" i="12"/>
  <c r="BQ193" i="12"/>
  <c r="BQ194" i="12"/>
  <c r="BQ195" i="12"/>
  <c r="FW193" i="12"/>
  <c r="EV194" i="12"/>
  <c r="EW194" i="12"/>
  <c r="FA194" i="12"/>
  <c r="EX194" i="12"/>
  <c r="FB194" i="12"/>
  <c r="EY194" i="12"/>
  <c r="FC194" i="12"/>
  <c r="EZ194" i="12"/>
  <c r="FF194" i="12"/>
  <c r="FG194" i="12"/>
  <c r="FI194" i="12"/>
  <c r="FP194" i="12"/>
  <c r="FJ194" i="12"/>
  <c r="FK194" i="12"/>
  <c r="FR194" i="12"/>
  <c r="FL194" i="12"/>
  <c r="FS194" i="12"/>
  <c r="FM194" i="12"/>
  <c r="FT194" i="12"/>
  <c r="FN194" i="12"/>
  <c r="FU194" i="12"/>
  <c r="FQ194" i="12"/>
  <c r="FV194" i="12"/>
  <c r="FW194" i="12"/>
  <c r="EV195" i="12"/>
  <c r="EW195" i="12"/>
  <c r="EX195" i="12"/>
  <c r="FB195" i="12"/>
  <c r="EY195" i="12"/>
  <c r="FC195" i="12"/>
  <c r="EZ195" i="12"/>
  <c r="FA195" i="12"/>
  <c r="FF195" i="12"/>
  <c r="FG195" i="12"/>
  <c r="FI195" i="12"/>
  <c r="FP195" i="12"/>
  <c r="FJ195" i="12"/>
  <c r="FQ195" i="12"/>
  <c r="FK195" i="12"/>
  <c r="FR195" i="12"/>
  <c r="FL195" i="12"/>
  <c r="FS195" i="12"/>
  <c r="FM195" i="12"/>
  <c r="FT195" i="12"/>
  <c r="FN195" i="12"/>
  <c r="FU195" i="12"/>
  <c r="FV195" i="12"/>
  <c r="FW195" i="12"/>
  <c r="EV196" i="12"/>
  <c r="EZ196" i="12"/>
  <c r="EW196" i="12"/>
  <c r="FA196" i="12"/>
  <c r="EX196" i="12"/>
  <c r="FB196" i="12"/>
  <c r="EY196" i="12"/>
  <c r="FC196" i="12"/>
  <c r="FF196" i="12"/>
  <c r="FG196" i="12"/>
  <c r="FI196" i="12"/>
  <c r="FP196" i="12"/>
  <c r="FJ196" i="12"/>
  <c r="FQ196" i="12"/>
  <c r="FK196" i="12"/>
  <c r="FR196" i="12"/>
  <c r="FL196" i="12"/>
  <c r="FS196" i="12"/>
  <c r="FM196" i="12"/>
  <c r="FT196" i="12"/>
  <c r="FN196" i="12"/>
  <c r="FU196" i="12"/>
  <c r="FV196" i="12"/>
  <c r="BR198" i="12"/>
  <c r="FW196" i="12"/>
  <c r="EV197" i="12"/>
  <c r="EW197" i="12"/>
  <c r="FA197" i="12"/>
  <c r="EX197" i="12"/>
  <c r="FB197" i="12"/>
  <c r="EY197" i="12"/>
  <c r="FC197" i="12"/>
  <c r="EZ197" i="12"/>
  <c r="FF197" i="12"/>
  <c r="FG197" i="12"/>
  <c r="FI197" i="12"/>
  <c r="FP197" i="12"/>
  <c r="FJ197" i="12"/>
  <c r="FQ197" i="12"/>
  <c r="FK197" i="12"/>
  <c r="FR197" i="12"/>
  <c r="FL197" i="12"/>
  <c r="FS197" i="12"/>
  <c r="FM197" i="12"/>
  <c r="FT197" i="12"/>
  <c r="FN197" i="12"/>
  <c r="FU197" i="12"/>
  <c r="FV197" i="12"/>
  <c r="BX197" i="12"/>
  <c r="FW197" i="12"/>
  <c r="EV198" i="12"/>
  <c r="EZ198" i="12"/>
  <c r="EW198" i="12"/>
  <c r="FA198" i="12"/>
  <c r="EX198" i="12"/>
  <c r="FB198" i="12"/>
  <c r="EY198" i="12"/>
  <c r="FC198" i="12"/>
  <c r="FF198" i="12"/>
  <c r="FG198" i="12"/>
  <c r="FI198" i="12"/>
  <c r="FP198" i="12"/>
  <c r="FJ198" i="12"/>
  <c r="FQ198" i="12"/>
  <c r="FK198" i="12"/>
  <c r="FR198" i="12"/>
  <c r="FL198" i="12"/>
  <c r="FS198" i="12"/>
  <c r="FM198" i="12"/>
  <c r="FT198" i="12"/>
  <c r="FN198" i="12"/>
  <c r="FU198" i="12"/>
  <c r="FV198" i="12"/>
  <c r="BY198" i="12"/>
  <c r="BQ198" i="12"/>
  <c r="FW198" i="12"/>
  <c r="EV199" i="12"/>
  <c r="EW199" i="12"/>
  <c r="FA199" i="12"/>
  <c r="EX199" i="12"/>
  <c r="FB199" i="12"/>
  <c r="EY199" i="12"/>
  <c r="FC199" i="12"/>
  <c r="EZ199" i="12"/>
  <c r="FF199" i="12"/>
  <c r="FG199" i="12"/>
  <c r="FI199" i="12"/>
  <c r="FP199" i="12"/>
  <c r="FJ199" i="12"/>
  <c r="FQ199" i="12"/>
  <c r="FK199" i="12"/>
  <c r="FR199" i="12"/>
  <c r="FL199" i="12"/>
  <c r="FS199" i="12"/>
  <c r="FM199" i="12"/>
  <c r="FT199" i="12"/>
  <c r="FN199" i="12"/>
  <c r="FU199" i="12"/>
  <c r="FV199" i="12"/>
  <c r="BZ199" i="12"/>
  <c r="BZ200" i="12"/>
  <c r="BZ201" i="12"/>
  <c r="FW199" i="12"/>
  <c r="EV200" i="12"/>
  <c r="EZ200" i="12"/>
  <c r="EW200" i="12"/>
  <c r="FA200" i="12"/>
  <c r="EX200" i="12"/>
  <c r="FB200" i="12"/>
  <c r="EY200" i="12"/>
  <c r="FC200" i="12"/>
  <c r="FF200" i="12"/>
  <c r="FG200" i="12"/>
  <c r="FI200" i="12"/>
  <c r="FP200" i="12"/>
  <c r="FJ200" i="12"/>
  <c r="FQ200" i="12"/>
  <c r="FK200" i="12"/>
  <c r="FR200" i="12"/>
  <c r="FL200" i="12"/>
  <c r="FS200" i="12"/>
  <c r="FM200" i="12"/>
  <c r="FT200" i="12"/>
  <c r="FN200" i="12"/>
  <c r="FU200" i="12"/>
  <c r="FV200" i="12"/>
  <c r="FW200" i="12"/>
  <c r="EV201" i="12"/>
  <c r="EW201" i="12"/>
  <c r="EX201" i="12"/>
  <c r="FB201" i="12"/>
  <c r="EY201" i="12"/>
  <c r="FC201" i="12"/>
  <c r="EZ201" i="12"/>
  <c r="FA201" i="12"/>
  <c r="FF201" i="12"/>
  <c r="FG201" i="12"/>
  <c r="FI201" i="12"/>
  <c r="FP201" i="12"/>
  <c r="FJ201" i="12"/>
  <c r="FQ201" i="12"/>
  <c r="FK201" i="12"/>
  <c r="FR201" i="12"/>
  <c r="FL201" i="12"/>
  <c r="FS201" i="12"/>
  <c r="FM201" i="12"/>
  <c r="FT201" i="12"/>
  <c r="FN201" i="12"/>
  <c r="FU201" i="12"/>
  <c r="FV201" i="12"/>
  <c r="FW201" i="12"/>
  <c r="EV202" i="12"/>
  <c r="EZ202" i="12"/>
  <c r="EW202" i="12"/>
  <c r="FA202" i="12"/>
  <c r="EX202" i="12"/>
  <c r="FB202" i="12"/>
  <c r="EY202" i="12"/>
  <c r="FC202" i="12"/>
  <c r="FF202" i="12"/>
  <c r="FG202" i="12"/>
  <c r="FI202" i="12"/>
  <c r="FP202" i="12"/>
  <c r="FJ202" i="12"/>
  <c r="FQ202" i="12"/>
  <c r="FK202" i="12"/>
  <c r="FR202" i="12"/>
  <c r="FL202" i="12"/>
  <c r="FS202" i="12"/>
  <c r="FM202" i="12"/>
  <c r="FT202" i="12"/>
  <c r="FN202" i="12"/>
  <c r="FU202" i="12"/>
  <c r="FV202" i="12"/>
  <c r="FW202" i="12"/>
  <c r="FV203" i="12"/>
  <c r="BX203" i="12"/>
  <c r="EV203" i="12"/>
  <c r="EW203" i="12"/>
  <c r="EX203" i="12"/>
  <c r="FB203" i="12"/>
  <c r="EY203" i="12"/>
  <c r="FC203" i="12"/>
  <c r="EZ203" i="12"/>
  <c r="FA203" i="12"/>
  <c r="FF203" i="12"/>
  <c r="FG203" i="12"/>
  <c r="FI203" i="12"/>
  <c r="FP203" i="12"/>
  <c r="FJ203" i="12"/>
  <c r="FQ203" i="12"/>
  <c r="FK203" i="12"/>
  <c r="FR203" i="12"/>
  <c r="FL203" i="12"/>
  <c r="FS203" i="12"/>
  <c r="FM203" i="12"/>
  <c r="FT203" i="12"/>
  <c r="FN203" i="12"/>
  <c r="FU203" i="12"/>
  <c r="BZ203" i="12"/>
  <c r="FW203" i="12"/>
  <c r="EV204" i="12"/>
  <c r="EW204" i="12"/>
  <c r="FA204" i="12"/>
  <c r="EX204" i="12"/>
  <c r="FB204" i="12"/>
  <c r="EY204" i="12"/>
  <c r="FC204" i="12"/>
  <c r="EZ204" i="12"/>
  <c r="FF204" i="12"/>
  <c r="FG204" i="12"/>
  <c r="FI204" i="12"/>
  <c r="FP204" i="12"/>
  <c r="FJ204" i="12"/>
  <c r="FQ204" i="12"/>
  <c r="FK204" i="12"/>
  <c r="FR204" i="12"/>
  <c r="FL204" i="12"/>
  <c r="FS204" i="12"/>
  <c r="FM204" i="12"/>
  <c r="FT204" i="12"/>
  <c r="FN204" i="12"/>
  <c r="FU204" i="12"/>
  <c r="FV204" i="12"/>
  <c r="BQ204" i="12"/>
  <c r="FW204" i="12"/>
  <c r="EV205" i="12"/>
  <c r="EZ205" i="12"/>
  <c r="EW205" i="12"/>
  <c r="FA205" i="12"/>
  <c r="EX205" i="12"/>
  <c r="FB205" i="12"/>
  <c r="EY205" i="12"/>
  <c r="FC205" i="12"/>
  <c r="FF205" i="12"/>
  <c r="FG205" i="12"/>
  <c r="FI205" i="12"/>
  <c r="FP205" i="12"/>
  <c r="FJ205" i="12"/>
  <c r="FQ205" i="12"/>
  <c r="FK205" i="12"/>
  <c r="FR205" i="12"/>
  <c r="FL205" i="12"/>
  <c r="FS205" i="12"/>
  <c r="FM205" i="12"/>
  <c r="FT205" i="12"/>
  <c r="FN205" i="12"/>
  <c r="FU205" i="12"/>
  <c r="FV205" i="12"/>
  <c r="BQ205" i="12"/>
  <c r="BQ206" i="12"/>
  <c r="BQ207" i="12"/>
  <c r="FW205" i="12"/>
  <c r="EV206" i="12"/>
  <c r="EZ206" i="12"/>
  <c r="EW206" i="12"/>
  <c r="FA206" i="12"/>
  <c r="EX206" i="12"/>
  <c r="FB206" i="12"/>
  <c r="EY206" i="12"/>
  <c r="FC206" i="12"/>
  <c r="FF206" i="12"/>
  <c r="FG206" i="12"/>
  <c r="FI206" i="12"/>
  <c r="FP206" i="12"/>
  <c r="FJ206" i="12"/>
  <c r="FQ206" i="12"/>
  <c r="FK206" i="12"/>
  <c r="FR206" i="12"/>
  <c r="FL206" i="12"/>
  <c r="FS206" i="12"/>
  <c r="FM206" i="12"/>
  <c r="FT206" i="12"/>
  <c r="FN206" i="12"/>
  <c r="FU206" i="12"/>
  <c r="FV206" i="12"/>
  <c r="FW206" i="12"/>
  <c r="EV207" i="12"/>
  <c r="EW207" i="12"/>
  <c r="EX207" i="12"/>
  <c r="FB207" i="12"/>
  <c r="EY207" i="12"/>
  <c r="FC207" i="12"/>
  <c r="EZ207" i="12"/>
  <c r="FA207" i="12"/>
  <c r="FF207" i="12"/>
  <c r="FG207" i="12"/>
  <c r="FI207" i="12"/>
  <c r="FP207" i="12"/>
  <c r="FJ207" i="12"/>
  <c r="FQ207" i="12"/>
  <c r="FK207" i="12"/>
  <c r="FR207" i="12"/>
  <c r="FL207" i="12"/>
  <c r="FS207" i="12"/>
  <c r="FM207" i="12"/>
  <c r="FT207" i="12"/>
  <c r="FN207" i="12"/>
  <c r="FU207" i="12"/>
  <c r="FV207" i="12"/>
  <c r="FW207" i="12"/>
  <c r="EV208" i="12"/>
  <c r="EZ208" i="12"/>
  <c r="EW208" i="12"/>
  <c r="FA208" i="12"/>
  <c r="EX208" i="12"/>
  <c r="FB208" i="12"/>
  <c r="EY208" i="12"/>
  <c r="FC208" i="12"/>
  <c r="FF208" i="12"/>
  <c r="FG208" i="12"/>
  <c r="FI208" i="12"/>
  <c r="FP208" i="12"/>
  <c r="FJ208" i="12"/>
  <c r="FK208" i="12"/>
  <c r="FR208" i="12"/>
  <c r="FL208" i="12"/>
  <c r="FS208" i="12"/>
  <c r="FM208" i="12"/>
  <c r="FT208" i="12"/>
  <c r="FN208" i="12"/>
  <c r="FU208" i="12"/>
  <c r="FQ208" i="12"/>
  <c r="FV208" i="12"/>
  <c r="BQ208" i="12"/>
  <c r="FW208" i="12"/>
  <c r="EV209" i="12"/>
  <c r="EW209" i="12"/>
  <c r="FA209" i="12"/>
  <c r="EX209" i="12"/>
  <c r="FB209" i="12"/>
  <c r="EY209" i="12"/>
  <c r="FC209" i="12"/>
  <c r="EZ209" i="12"/>
  <c r="FF209" i="12"/>
  <c r="FG209" i="12"/>
  <c r="FI209" i="12"/>
  <c r="FP209" i="12"/>
  <c r="FJ209" i="12"/>
  <c r="FQ209" i="12"/>
  <c r="FK209" i="12"/>
  <c r="FR209" i="12"/>
  <c r="FL209" i="12"/>
  <c r="FS209" i="12"/>
  <c r="FM209" i="12"/>
  <c r="FT209" i="12"/>
  <c r="FN209" i="12"/>
  <c r="FU209" i="12"/>
  <c r="FV209" i="12"/>
  <c r="FW209" i="12"/>
  <c r="BR210" i="12"/>
  <c r="EV210" i="12"/>
  <c r="EW210" i="12"/>
  <c r="EX210" i="12"/>
  <c r="FB210" i="12"/>
  <c r="EY210" i="12"/>
  <c r="FC210" i="12"/>
  <c r="EZ210" i="12"/>
  <c r="FA210" i="12"/>
  <c r="FF210" i="12"/>
  <c r="FG210" i="12"/>
  <c r="FI210" i="12"/>
  <c r="FP210" i="12"/>
  <c r="FJ210" i="12"/>
  <c r="FQ210" i="12"/>
  <c r="FK210" i="12"/>
  <c r="FR210" i="12"/>
  <c r="FL210" i="12"/>
  <c r="FS210" i="12"/>
  <c r="FM210" i="12"/>
  <c r="FT210" i="12"/>
  <c r="FN210" i="12"/>
  <c r="FU210" i="12"/>
  <c r="FV210" i="12"/>
  <c r="BZ210" i="12"/>
  <c r="FW210" i="12"/>
  <c r="EV211" i="12"/>
  <c r="EZ211" i="12"/>
  <c r="EW211" i="12"/>
  <c r="FA211" i="12"/>
  <c r="EX211" i="12"/>
  <c r="FB211" i="12"/>
  <c r="EY211" i="12"/>
  <c r="FC211" i="12"/>
  <c r="FF211" i="12"/>
  <c r="FG211" i="12"/>
  <c r="FI211" i="12"/>
  <c r="FP211" i="12"/>
  <c r="FJ211" i="12"/>
  <c r="FQ211" i="12"/>
  <c r="FK211" i="12"/>
  <c r="FR211" i="12"/>
  <c r="FL211" i="12"/>
  <c r="FS211" i="12"/>
  <c r="FM211" i="12"/>
  <c r="FT211" i="12"/>
  <c r="FN211" i="12"/>
  <c r="FU211" i="12"/>
  <c r="FV211" i="12"/>
  <c r="BQ211" i="12"/>
  <c r="BQ212" i="12"/>
  <c r="BQ213" i="12"/>
  <c r="FW211" i="12"/>
  <c r="EV212" i="12"/>
  <c r="EW212" i="12"/>
  <c r="EX212" i="12"/>
  <c r="FB212" i="12"/>
  <c r="EY212" i="12"/>
  <c r="FC212" i="12"/>
  <c r="EZ212" i="12"/>
  <c r="FA212" i="12"/>
  <c r="FF212" i="12"/>
  <c r="FG212" i="12"/>
  <c r="FI212" i="12"/>
  <c r="FP212" i="12"/>
  <c r="FJ212" i="12"/>
  <c r="FQ212" i="12"/>
  <c r="FK212" i="12"/>
  <c r="FR212" i="12"/>
  <c r="FL212" i="12"/>
  <c r="FS212" i="12"/>
  <c r="FM212" i="12"/>
  <c r="FT212" i="12"/>
  <c r="FN212" i="12"/>
  <c r="FU212" i="12"/>
  <c r="FV212" i="12"/>
  <c r="FW212" i="12"/>
  <c r="EV213" i="12"/>
  <c r="EW213" i="12"/>
  <c r="FA213" i="12"/>
  <c r="EX213" i="12"/>
  <c r="FB213" i="12"/>
  <c r="EY213" i="12"/>
  <c r="FC213" i="12"/>
  <c r="EZ213" i="12"/>
  <c r="FF213" i="12"/>
  <c r="FG213" i="12"/>
  <c r="FI213" i="12"/>
  <c r="FP213" i="12"/>
  <c r="FJ213" i="12"/>
  <c r="FQ213" i="12"/>
  <c r="FK213" i="12"/>
  <c r="FR213" i="12"/>
  <c r="FL213" i="12"/>
  <c r="FS213" i="12"/>
  <c r="FM213" i="12"/>
  <c r="FT213" i="12"/>
  <c r="FN213" i="12"/>
  <c r="FU213" i="12"/>
  <c r="FV213" i="12"/>
  <c r="FW213" i="12"/>
  <c r="EV214" i="12"/>
  <c r="EZ214" i="12"/>
  <c r="EW214" i="12"/>
  <c r="FA214" i="12"/>
  <c r="EX214" i="12"/>
  <c r="FB214" i="12"/>
  <c r="EY214" i="12"/>
  <c r="FC214" i="12"/>
  <c r="FF214" i="12"/>
  <c r="FG214" i="12"/>
  <c r="FI214" i="12"/>
  <c r="FP214" i="12"/>
  <c r="FJ214" i="12"/>
  <c r="FQ214" i="12"/>
  <c r="FK214" i="12"/>
  <c r="FR214" i="12"/>
  <c r="FL214" i="12"/>
  <c r="FS214" i="12"/>
  <c r="FM214" i="12"/>
  <c r="FT214" i="12"/>
  <c r="FN214" i="12"/>
  <c r="FU214" i="12"/>
  <c r="FV214" i="12"/>
  <c r="BX214" i="12"/>
  <c r="FW214" i="12"/>
  <c r="EV215" i="12"/>
  <c r="EW215" i="12"/>
  <c r="EX215" i="12"/>
  <c r="FB215" i="12"/>
  <c r="EY215" i="12"/>
  <c r="FC215" i="12"/>
  <c r="EZ215" i="12"/>
  <c r="FA215" i="12"/>
  <c r="FF215" i="12"/>
  <c r="FG215" i="12"/>
  <c r="FI215" i="12"/>
  <c r="FP215" i="12"/>
  <c r="FJ215" i="12"/>
  <c r="FQ215" i="12"/>
  <c r="FK215" i="12"/>
  <c r="FR215" i="12"/>
  <c r="FL215" i="12"/>
  <c r="FS215" i="12"/>
  <c r="FM215" i="12"/>
  <c r="FT215" i="12"/>
  <c r="FN215" i="12"/>
  <c r="FU215" i="12"/>
  <c r="FV215" i="12"/>
  <c r="FW215" i="12"/>
  <c r="EV216" i="12"/>
  <c r="EW216" i="12"/>
  <c r="FA216" i="12"/>
  <c r="EX216" i="12"/>
  <c r="EY216" i="12"/>
  <c r="FC216" i="12"/>
  <c r="EZ216" i="12"/>
  <c r="FB216" i="12"/>
  <c r="FF216" i="12"/>
  <c r="FG216" i="12"/>
  <c r="FI216" i="12"/>
  <c r="FP216" i="12"/>
  <c r="FJ216" i="12"/>
  <c r="FQ216" i="12"/>
  <c r="FK216" i="12"/>
  <c r="FR216" i="12"/>
  <c r="FL216" i="12"/>
  <c r="FS216" i="12"/>
  <c r="FM216" i="12"/>
  <c r="FT216" i="12"/>
  <c r="FN216" i="12"/>
  <c r="FU216" i="12"/>
  <c r="FV216" i="12"/>
  <c r="BQ216" i="12"/>
  <c r="FW216" i="12"/>
  <c r="EV217" i="12"/>
  <c r="EW217" i="12"/>
  <c r="FA217" i="12"/>
  <c r="EX217" i="12"/>
  <c r="FB217" i="12"/>
  <c r="EY217" i="12"/>
  <c r="FC217" i="12"/>
  <c r="EZ217" i="12"/>
  <c r="FF217" i="12"/>
  <c r="FG217" i="12"/>
  <c r="FI217" i="12"/>
  <c r="FP217" i="12"/>
  <c r="FJ217" i="12"/>
  <c r="FQ217" i="12"/>
  <c r="FK217" i="12"/>
  <c r="FR217" i="12"/>
  <c r="FL217" i="12"/>
  <c r="FS217" i="12"/>
  <c r="FM217" i="12"/>
  <c r="FT217" i="12"/>
  <c r="FN217" i="12"/>
  <c r="FU217" i="12"/>
  <c r="FV217" i="12"/>
  <c r="BQ217" i="12"/>
  <c r="BQ218" i="12"/>
  <c r="BQ219" i="12"/>
  <c r="FW217" i="12"/>
  <c r="EV218" i="12"/>
  <c r="EZ218" i="12"/>
  <c r="EW218" i="12"/>
  <c r="FA218" i="12"/>
  <c r="EX218" i="12"/>
  <c r="FB218" i="12"/>
  <c r="EY218" i="12"/>
  <c r="FC218" i="12"/>
  <c r="FF218" i="12"/>
  <c r="FG218" i="12"/>
  <c r="FI218" i="12"/>
  <c r="FP218" i="12"/>
  <c r="FJ218" i="12"/>
  <c r="FQ218" i="12"/>
  <c r="FK218" i="12"/>
  <c r="FR218" i="12"/>
  <c r="FL218" i="12"/>
  <c r="FS218" i="12"/>
  <c r="FM218" i="12"/>
  <c r="FT218" i="12"/>
  <c r="FN218" i="12"/>
  <c r="FU218" i="12"/>
  <c r="FV218" i="12"/>
  <c r="FW218" i="12"/>
  <c r="EV219" i="12"/>
  <c r="EW219" i="12"/>
  <c r="EX219" i="12"/>
  <c r="EY219" i="12"/>
  <c r="FC219" i="12"/>
  <c r="EZ219" i="12"/>
  <c r="FA219" i="12"/>
  <c r="FB219" i="12"/>
  <c r="FF219" i="12"/>
  <c r="FG219" i="12"/>
  <c r="FI219" i="12"/>
  <c r="FP219" i="12"/>
  <c r="FJ219" i="12"/>
  <c r="FK219" i="12"/>
  <c r="FR219" i="12"/>
  <c r="FL219" i="12"/>
  <c r="FS219" i="12"/>
  <c r="FM219" i="12"/>
  <c r="FT219" i="12"/>
  <c r="FN219" i="12"/>
  <c r="FU219" i="12"/>
  <c r="FQ219" i="12"/>
  <c r="FV219" i="12"/>
  <c r="FW219" i="12"/>
  <c r="EV4" i="13"/>
  <c r="EW4" i="13"/>
  <c r="FA4" i="13"/>
  <c r="EX4" i="13"/>
  <c r="FB4" i="13"/>
  <c r="EY4" i="13"/>
  <c r="FC4" i="13"/>
  <c r="EZ4" i="13"/>
  <c r="FF4" i="13"/>
  <c r="FG4" i="13"/>
  <c r="FI4" i="13"/>
  <c r="FP4" i="13"/>
  <c r="FJ4" i="13"/>
  <c r="FQ4" i="13"/>
  <c r="FK4" i="13"/>
  <c r="FR4" i="13"/>
  <c r="FL4" i="13"/>
  <c r="FS4" i="13"/>
  <c r="FM4" i="13"/>
  <c r="FT4" i="13"/>
  <c r="FN4" i="13"/>
  <c r="FU4" i="13"/>
  <c r="FV4" i="13"/>
  <c r="FW4" i="13"/>
  <c r="EV5" i="13"/>
  <c r="EW5" i="13"/>
  <c r="EX5" i="13"/>
  <c r="EY5" i="13"/>
  <c r="EZ5" i="13"/>
  <c r="FA5" i="13"/>
  <c r="FB5" i="13"/>
  <c r="FC5" i="13"/>
  <c r="FF5" i="13"/>
  <c r="FG5" i="13"/>
  <c r="FI5" i="13"/>
  <c r="FP5" i="13"/>
  <c r="FJ5" i="13"/>
  <c r="FQ5" i="13"/>
  <c r="FK5" i="13"/>
  <c r="FR5" i="13"/>
  <c r="FL5" i="13"/>
  <c r="FS5" i="13"/>
  <c r="FM5" i="13"/>
  <c r="FT5" i="13"/>
  <c r="FN5" i="13"/>
  <c r="FU5" i="13"/>
  <c r="FV5" i="13"/>
  <c r="BX5" i="13"/>
  <c r="FW5" i="13"/>
  <c r="EV6" i="13"/>
  <c r="EZ6" i="13"/>
  <c r="EW6" i="13"/>
  <c r="FA6" i="13"/>
  <c r="EX6" i="13"/>
  <c r="FB6" i="13"/>
  <c r="EY6" i="13"/>
  <c r="FC6" i="13"/>
  <c r="FF6" i="13"/>
  <c r="FG6" i="13"/>
  <c r="FI6" i="13"/>
  <c r="FP6" i="13"/>
  <c r="FJ6" i="13"/>
  <c r="FQ6" i="13"/>
  <c r="FK6" i="13"/>
  <c r="FR6" i="13"/>
  <c r="FL6" i="13"/>
  <c r="FS6" i="13"/>
  <c r="FM6" i="13"/>
  <c r="FT6" i="13"/>
  <c r="FN6" i="13"/>
  <c r="FU6" i="13"/>
  <c r="FV6" i="13"/>
  <c r="BQ6" i="13"/>
  <c r="FW6" i="13"/>
  <c r="EV7" i="13"/>
  <c r="EW7" i="13"/>
  <c r="EX7" i="13"/>
  <c r="EY7" i="13"/>
  <c r="FC7" i="13"/>
  <c r="EZ7" i="13"/>
  <c r="FA7" i="13"/>
  <c r="FB7" i="13"/>
  <c r="FF7" i="13"/>
  <c r="FG7" i="13"/>
  <c r="FI7" i="13"/>
  <c r="FP7" i="13"/>
  <c r="FJ7" i="13"/>
  <c r="FK7" i="13"/>
  <c r="FR7" i="13"/>
  <c r="FL7" i="13"/>
  <c r="FS7" i="13"/>
  <c r="FM7" i="13"/>
  <c r="FT7" i="13"/>
  <c r="FN7" i="13"/>
  <c r="FU7" i="13"/>
  <c r="FQ7" i="13"/>
  <c r="FV7" i="13"/>
  <c r="BR9" i="13"/>
  <c r="FW7" i="13"/>
  <c r="EV8" i="13"/>
  <c r="EW8" i="13"/>
  <c r="FA8" i="13"/>
  <c r="EX8" i="13"/>
  <c r="FB8" i="13"/>
  <c r="EY8" i="13"/>
  <c r="FC8" i="13"/>
  <c r="EZ8" i="13"/>
  <c r="FF8" i="13"/>
  <c r="FG8" i="13"/>
  <c r="FI8" i="13"/>
  <c r="FP8" i="13"/>
  <c r="FJ8" i="13"/>
  <c r="FQ8" i="13"/>
  <c r="FK8" i="13"/>
  <c r="FR8" i="13"/>
  <c r="FL8" i="13"/>
  <c r="FS8" i="13"/>
  <c r="FM8" i="13"/>
  <c r="FT8" i="13"/>
  <c r="FN8" i="13"/>
  <c r="FU8" i="13"/>
  <c r="FV8" i="13"/>
  <c r="FW8" i="13"/>
  <c r="EV9" i="13"/>
  <c r="EW9" i="13"/>
  <c r="EX9" i="13"/>
  <c r="FB9" i="13"/>
  <c r="EY9" i="13"/>
  <c r="FC9" i="13"/>
  <c r="EZ9" i="13"/>
  <c r="FA9" i="13"/>
  <c r="FF9" i="13"/>
  <c r="FG9" i="13"/>
  <c r="FI9" i="13"/>
  <c r="FP9" i="13"/>
  <c r="FJ9" i="13"/>
  <c r="FQ9" i="13"/>
  <c r="FK9" i="13"/>
  <c r="FR9" i="13"/>
  <c r="FL9" i="13"/>
  <c r="FS9" i="13"/>
  <c r="FM9" i="13"/>
  <c r="FT9" i="13"/>
  <c r="FN9" i="13"/>
  <c r="FU9" i="13"/>
  <c r="FV9" i="13"/>
  <c r="BQ9" i="13"/>
  <c r="FW9" i="13"/>
  <c r="EV10" i="13"/>
  <c r="EZ10" i="13"/>
  <c r="EW10" i="13"/>
  <c r="FA10" i="13"/>
  <c r="EX10" i="13"/>
  <c r="FB10" i="13"/>
  <c r="EY10" i="13"/>
  <c r="FC10" i="13"/>
  <c r="FF10" i="13"/>
  <c r="FG10" i="13"/>
  <c r="FI10" i="13"/>
  <c r="FP10" i="13"/>
  <c r="FJ10" i="13"/>
  <c r="FQ10" i="13"/>
  <c r="FK10" i="13"/>
  <c r="FR10" i="13"/>
  <c r="FL10" i="13"/>
  <c r="FS10" i="13"/>
  <c r="FM10" i="13"/>
  <c r="FT10" i="13"/>
  <c r="FN10" i="13"/>
  <c r="FU10" i="13"/>
  <c r="FV10" i="13"/>
  <c r="BQ10" i="13"/>
  <c r="FW10" i="13"/>
  <c r="EV11" i="13"/>
  <c r="EW11" i="13"/>
  <c r="EX11" i="13"/>
  <c r="FB11" i="13"/>
  <c r="EY11" i="13"/>
  <c r="FC11" i="13"/>
  <c r="EZ11" i="13"/>
  <c r="FA11" i="13"/>
  <c r="FF11" i="13"/>
  <c r="FG11" i="13"/>
  <c r="FI11" i="13"/>
  <c r="FP11" i="13"/>
  <c r="FJ11" i="13"/>
  <c r="FQ11" i="13"/>
  <c r="FK11" i="13"/>
  <c r="FR11" i="13"/>
  <c r="FL11" i="13"/>
  <c r="FS11" i="13"/>
  <c r="FM11" i="13"/>
  <c r="FT11" i="13"/>
  <c r="FN11" i="13"/>
  <c r="FU11" i="13"/>
  <c r="FV11" i="13"/>
  <c r="FW11" i="13"/>
  <c r="EV12" i="13"/>
  <c r="EW12" i="13"/>
  <c r="EX12" i="13"/>
  <c r="EY12" i="13"/>
  <c r="FC12" i="13"/>
  <c r="EZ12" i="13"/>
  <c r="FA12" i="13"/>
  <c r="FB12" i="13"/>
  <c r="FF12" i="13"/>
  <c r="FG12" i="13"/>
  <c r="FI12" i="13"/>
  <c r="FP12" i="13"/>
  <c r="FJ12" i="13"/>
  <c r="FQ12" i="13"/>
  <c r="FK12" i="13"/>
  <c r="FR12" i="13"/>
  <c r="FL12" i="13"/>
  <c r="FS12" i="13"/>
  <c r="FM12" i="13"/>
  <c r="FT12" i="13"/>
  <c r="FN12" i="13"/>
  <c r="FU12" i="13"/>
  <c r="FV12" i="13"/>
  <c r="BQ12" i="13"/>
  <c r="FW12" i="13"/>
  <c r="EV13" i="13"/>
  <c r="EW13" i="13"/>
  <c r="EX13" i="13"/>
  <c r="FB13" i="13"/>
  <c r="EY13" i="13"/>
  <c r="FC13" i="13"/>
  <c r="EZ13" i="13"/>
  <c r="FA13" i="13"/>
  <c r="FF13" i="13"/>
  <c r="FG13" i="13"/>
  <c r="FI13" i="13"/>
  <c r="FP13" i="13"/>
  <c r="FJ13" i="13"/>
  <c r="FQ13" i="13"/>
  <c r="FK13" i="13"/>
  <c r="FR13" i="13"/>
  <c r="FL13" i="13"/>
  <c r="FS13" i="13"/>
  <c r="FM13" i="13"/>
  <c r="FT13" i="13"/>
  <c r="FN13" i="13"/>
  <c r="FU13" i="13"/>
  <c r="FV13" i="13"/>
  <c r="BX13" i="13"/>
  <c r="FW13" i="13"/>
  <c r="EV14" i="13"/>
  <c r="EZ14" i="13"/>
  <c r="EW14" i="13"/>
  <c r="FA14" i="13"/>
  <c r="EX14" i="13"/>
  <c r="FB14" i="13"/>
  <c r="EY14" i="13"/>
  <c r="FC14" i="13"/>
  <c r="FF14" i="13"/>
  <c r="FG14" i="13"/>
  <c r="FI14" i="13"/>
  <c r="FP14" i="13"/>
  <c r="FJ14" i="13"/>
  <c r="FQ14" i="13"/>
  <c r="FK14" i="13"/>
  <c r="FR14" i="13"/>
  <c r="FL14" i="13"/>
  <c r="FS14" i="13"/>
  <c r="FM14" i="13"/>
  <c r="FT14" i="13"/>
  <c r="FN14" i="13"/>
  <c r="FU14" i="13"/>
  <c r="FV14" i="13"/>
  <c r="BX14" i="13"/>
  <c r="FW14" i="13"/>
  <c r="EV15" i="13"/>
  <c r="EW15" i="13"/>
  <c r="EX15" i="13"/>
  <c r="EY15" i="13"/>
  <c r="FC15" i="13"/>
  <c r="EZ15" i="13"/>
  <c r="FA15" i="13"/>
  <c r="FB15" i="13"/>
  <c r="FF15" i="13"/>
  <c r="FG15" i="13"/>
  <c r="FI15" i="13"/>
  <c r="FP15" i="13"/>
  <c r="FJ15" i="13"/>
  <c r="FQ15" i="13"/>
  <c r="FK15" i="13"/>
  <c r="FR15" i="13"/>
  <c r="FL15" i="13"/>
  <c r="FS15" i="13"/>
  <c r="FM15" i="13"/>
  <c r="FT15" i="13"/>
  <c r="FN15" i="13"/>
  <c r="FU15" i="13"/>
  <c r="FV15" i="13"/>
  <c r="BQ15" i="13"/>
  <c r="FW15" i="13"/>
  <c r="EV16" i="13"/>
  <c r="EZ16" i="13"/>
  <c r="EW16" i="13"/>
  <c r="FA16" i="13"/>
  <c r="EX16" i="13"/>
  <c r="FB16" i="13"/>
  <c r="EY16" i="13"/>
  <c r="FC16" i="13"/>
  <c r="FF16" i="13"/>
  <c r="FG16" i="13"/>
  <c r="FI16" i="13"/>
  <c r="FP16" i="13"/>
  <c r="FJ16" i="13"/>
  <c r="FQ16" i="13"/>
  <c r="FK16" i="13"/>
  <c r="FR16" i="13"/>
  <c r="FL16" i="13"/>
  <c r="FS16" i="13"/>
  <c r="FM16" i="13"/>
  <c r="FT16" i="13"/>
  <c r="FN16" i="13"/>
  <c r="FU16" i="13"/>
  <c r="FV16" i="13"/>
  <c r="BX16" i="13"/>
  <c r="FW16" i="13"/>
  <c r="EV17" i="13"/>
  <c r="EZ17" i="13"/>
  <c r="EW17" i="13"/>
  <c r="FA17" i="13"/>
  <c r="EX17" i="13"/>
  <c r="FB17" i="13"/>
  <c r="EY17" i="13"/>
  <c r="FC17" i="13"/>
  <c r="FF17" i="13"/>
  <c r="FG17" i="13"/>
  <c r="FI17" i="13"/>
  <c r="FP17" i="13"/>
  <c r="FJ17" i="13"/>
  <c r="FQ17" i="13"/>
  <c r="FK17" i="13"/>
  <c r="FR17" i="13"/>
  <c r="FL17" i="13"/>
  <c r="FS17" i="13"/>
  <c r="FM17" i="13"/>
  <c r="FT17" i="13"/>
  <c r="FN17" i="13"/>
  <c r="FU17" i="13"/>
  <c r="FV17" i="13"/>
  <c r="BX17" i="13"/>
  <c r="FW17" i="13"/>
  <c r="EV18" i="13"/>
  <c r="EW18" i="13"/>
  <c r="EX18" i="13"/>
  <c r="EY18" i="13"/>
  <c r="FC18" i="13"/>
  <c r="EZ18" i="13"/>
  <c r="FA18" i="13"/>
  <c r="FB18" i="13"/>
  <c r="FF18" i="13"/>
  <c r="FG18" i="13"/>
  <c r="FI18" i="13"/>
  <c r="FP18" i="13"/>
  <c r="FJ18" i="13"/>
  <c r="FQ18" i="13"/>
  <c r="FK18" i="13"/>
  <c r="FR18" i="13"/>
  <c r="FL18" i="13"/>
  <c r="FS18" i="13"/>
  <c r="FM18" i="13"/>
  <c r="FT18" i="13"/>
  <c r="FN18" i="13"/>
  <c r="FU18" i="13"/>
  <c r="FV18" i="13"/>
  <c r="BQ18" i="13"/>
  <c r="FW18" i="13"/>
  <c r="EV19" i="13"/>
  <c r="EZ19" i="13"/>
  <c r="EW19" i="13"/>
  <c r="FA19" i="13"/>
  <c r="EX19" i="13"/>
  <c r="FB19" i="13"/>
  <c r="EY19" i="13"/>
  <c r="FC19" i="13"/>
  <c r="FF19" i="13"/>
  <c r="FG19" i="13"/>
  <c r="FI19" i="13"/>
  <c r="FP19" i="13"/>
  <c r="FJ19" i="13"/>
  <c r="FQ19" i="13"/>
  <c r="FK19" i="13"/>
  <c r="FR19" i="13"/>
  <c r="FL19" i="13"/>
  <c r="FS19" i="13"/>
  <c r="FM19" i="13"/>
  <c r="FT19" i="13"/>
  <c r="FN19" i="13"/>
  <c r="FU19" i="13"/>
  <c r="FV19" i="13"/>
  <c r="FW19" i="13"/>
  <c r="EV20" i="13"/>
  <c r="EW20" i="13"/>
  <c r="EX20" i="13"/>
  <c r="FB20" i="13"/>
  <c r="EY20" i="13"/>
  <c r="FC20" i="13"/>
  <c r="EZ20" i="13"/>
  <c r="FA20" i="13"/>
  <c r="FF20" i="13"/>
  <c r="FG20" i="13"/>
  <c r="FI20" i="13"/>
  <c r="FP20" i="13"/>
  <c r="FJ20" i="13"/>
  <c r="FQ20" i="13"/>
  <c r="FK20" i="13"/>
  <c r="FR20" i="13"/>
  <c r="FL20" i="13"/>
  <c r="FS20" i="13"/>
  <c r="FM20" i="13"/>
  <c r="FT20" i="13"/>
  <c r="FN20" i="13"/>
  <c r="FU20" i="13"/>
  <c r="FV20" i="13"/>
  <c r="FW20" i="13"/>
  <c r="EV21" i="13"/>
  <c r="EZ21" i="13"/>
  <c r="EW21" i="13"/>
  <c r="EX21" i="13"/>
  <c r="EY21" i="13"/>
  <c r="FC21" i="13"/>
  <c r="FA21" i="13"/>
  <c r="FB21" i="13"/>
  <c r="FF21" i="13"/>
  <c r="FG21" i="13"/>
  <c r="FI21" i="13"/>
  <c r="FP21" i="13"/>
  <c r="FJ21" i="13"/>
  <c r="FQ21" i="13"/>
  <c r="FK21" i="13"/>
  <c r="FR21" i="13"/>
  <c r="FL21" i="13"/>
  <c r="FS21" i="13"/>
  <c r="FM21" i="13"/>
  <c r="FT21" i="13"/>
  <c r="FN21" i="13"/>
  <c r="FU21" i="13"/>
  <c r="FV21" i="13"/>
  <c r="BQ21" i="13"/>
  <c r="FW21" i="13"/>
  <c r="EV22" i="13"/>
  <c r="EW22" i="13"/>
  <c r="FA22" i="13"/>
  <c r="EX22" i="13"/>
  <c r="FB22" i="13"/>
  <c r="EY22" i="13"/>
  <c r="FC22" i="13"/>
  <c r="EZ22" i="13"/>
  <c r="FF22" i="13"/>
  <c r="FG22" i="13"/>
  <c r="FI22" i="13"/>
  <c r="FP22" i="13"/>
  <c r="FJ22" i="13"/>
  <c r="FQ22" i="13"/>
  <c r="FK22" i="13"/>
  <c r="FR22" i="13"/>
  <c r="FL22" i="13"/>
  <c r="FS22" i="13"/>
  <c r="FM22" i="13"/>
  <c r="FT22" i="13"/>
  <c r="FN22" i="13"/>
  <c r="FU22" i="13"/>
  <c r="FV22" i="13"/>
  <c r="BX22" i="13"/>
  <c r="BQ22" i="13"/>
  <c r="FW22" i="13"/>
  <c r="EV23" i="13"/>
  <c r="EW23" i="13"/>
  <c r="EX23" i="13"/>
  <c r="EY23" i="13"/>
  <c r="EZ23" i="13"/>
  <c r="FA23" i="13"/>
  <c r="FB23" i="13"/>
  <c r="FC23" i="13"/>
  <c r="FF23" i="13"/>
  <c r="FG23" i="13"/>
  <c r="FI23" i="13"/>
  <c r="FP23" i="13"/>
  <c r="FJ23" i="13"/>
  <c r="FQ23" i="13"/>
  <c r="FK23" i="13"/>
  <c r="FR23" i="13"/>
  <c r="FL23" i="13"/>
  <c r="FS23" i="13"/>
  <c r="FM23" i="13"/>
  <c r="FT23" i="13"/>
  <c r="FN23" i="13"/>
  <c r="FU23" i="13"/>
  <c r="FV23" i="13"/>
  <c r="BX23" i="13"/>
  <c r="FW23" i="13"/>
  <c r="EV24" i="13"/>
  <c r="EZ24" i="13"/>
  <c r="EW24" i="13"/>
  <c r="FA24" i="13"/>
  <c r="EX24" i="13"/>
  <c r="EY24" i="13"/>
  <c r="FC24" i="13"/>
  <c r="FB24" i="13"/>
  <c r="FF24" i="13"/>
  <c r="FG24" i="13"/>
  <c r="FI24" i="13"/>
  <c r="FP24" i="13"/>
  <c r="FJ24" i="13"/>
  <c r="FQ24" i="13"/>
  <c r="FK24" i="13"/>
  <c r="FR24" i="13"/>
  <c r="FL24" i="13"/>
  <c r="FS24" i="13"/>
  <c r="FM24" i="13"/>
  <c r="FT24" i="13"/>
  <c r="FN24" i="13"/>
  <c r="FU24" i="13"/>
  <c r="FV24" i="13"/>
  <c r="BQ24" i="13"/>
  <c r="FW24" i="13"/>
  <c r="EV25" i="13"/>
  <c r="EW25" i="13"/>
  <c r="EX25" i="13"/>
  <c r="FB25" i="13"/>
  <c r="EY25" i="13"/>
  <c r="FC25" i="13"/>
  <c r="EZ25" i="13"/>
  <c r="FA25" i="13"/>
  <c r="FF25" i="13"/>
  <c r="FG25" i="13"/>
  <c r="FI25" i="13"/>
  <c r="FP25" i="13"/>
  <c r="FJ25" i="13"/>
  <c r="FQ25" i="13"/>
  <c r="FK25" i="13"/>
  <c r="FR25" i="13"/>
  <c r="FL25" i="13"/>
  <c r="FS25" i="13"/>
  <c r="FM25" i="13"/>
  <c r="FT25" i="13"/>
  <c r="FN25" i="13"/>
  <c r="FU25" i="13"/>
  <c r="FV25" i="13"/>
  <c r="BS26" i="13"/>
  <c r="BS27" i="13"/>
  <c r="FW25" i="13"/>
  <c r="EV26" i="13"/>
  <c r="EZ26" i="13"/>
  <c r="EW26" i="13"/>
  <c r="FA26" i="13"/>
  <c r="EX26" i="13"/>
  <c r="EY26" i="13"/>
  <c r="FC26" i="13"/>
  <c r="FB26" i="13"/>
  <c r="FF26" i="13"/>
  <c r="FG26" i="13"/>
  <c r="FI26" i="13"/>
  <c r="FP26" i="13"/>
  <c r="FJ26" i="13"/>
  <c r="FQ26" i="13"/>
  <c r="FK26" i="13"/>
  <c r="FR26" i="13"/>
  <c r="FL26" i="13"/>
  <c r="FS26" i="13"/>
  <c r="FM26" i="13"/>
  <c r="FT26" i="13"/>
  <c r="FN26" i="13"/>
  <c r="FU26" i="13"/>
  <c r="FV26" i="13"/>
  <c r="BX26" i="13"/>
  <c r="FW26" i="13"/>
  <c r="EV27" i="13"/>
  <c r="EZ27" i="13"/>
  <c r="EW27" i="13"/>
  <c r="FA27" i="13"/>
  <c r="EX27" i="13"/>
  <c r="EY27" i="13"/>
  <c r="FC27" i="13"/>
  <c r="FB27" i="13"/>
  <c r="FF27" i="13"/>
  <c r="FG27" i="13"/>
  <c r="FI27" i="13"/>
  <c r="FP27" i="13"/>
  <c r="FJ27" i="13"/>
  <c r="FQ27" i="13"/>
  <c r="FK27" i="13"/>
  <c r="FR27" i="13"/>
  <c r="FL27" i="13"/>
  <c r="FS27" i="13"/>
  <c r="FM27" i="13"/>
  <c r="FT27" i="13"/>
  <c r="FN27" i="13"/>
  <c r="FU27" i="13"/>
  <c r="FV27" i="13"/>
  <c r="BQ27" i="13"/>
  <c r="FW27" i="13"/>
  <c r="FV28" i="13"/>
  <c r="BV28" i="13"/>
  <c r="EV28" i="13"/>
  <c r="EW28" i="13"/>
  <c r="EX28" i="13"/>
  <c r="EY28" i="13"/>
  <c r="FC28" i="13"/>
  <c r="EZ28" i="13"/>
  <c r="FA28" i="13"/>
  <c r="FB28" i="13"/>
  <c r="FF28" i="13"/>
  <c r="FG28" i="13"/>
  <c r="FI28" i="13"/>
  <c r="FP28" i="13"/>
  <c r="FJ28" i="13"/>
  <c r="FQ28" i="13"/>
  <c r="FK28" i="13"/>
  <c r="FR28" i="13"/>
  <c r="FL28" i="13"/>
  <c r="FS28" i="13"/>
  <c r="FM28" i="13"/>
  <c r="FT28" i="13"/>
  <c r="FN28" i="13"/>
  <c r="FU28" i="13"/>
  <c r="FW28" i="13"/>
  <c r="EV29" i="13"/>
  <c r="EZ29" i="13"/>
  <c r="EW29" i="13"/>
  <c r="FA29" i="13"/>
  <c r="EX29" i="13"/>
  <c r="EY29" i="13"/>
  <c r="FC29" i="13"/>
  <c r="FB29" i="13"/>
  <c r="FF29" i="13"/>
  <c r="FG29" i="13"/>
  <c r="FI29" i="13"/>
  <c r="FP29" i="13"/>
  <c r="FJ29" i="13"/>
  <c r="FK29" i="13"/>
  <c r="FR29" i="13"/>
  <c r="FL29" i="13"/>
  <c r="FS29" i="13"/>
  <c r="FM29" i="13"/>
  <c r="FT29" i="13"/>
  <c r="FN29" i="13"/>
  <c r="FU29" i="13"/>
  <c r="FQ29" i="13"/>
  <c r="FV29" i="13"/>
  <c r="BV29" i="13"/>
  <c r="FW29" i="13"/>
  <c r="EV30" i="13"/>
  <c r="EW30" i="13"/>
  <c r="EX30" i="13"/>
  <c r="EY30" i="13"/>
  <c r="FC30" i="13"/>
  <c r="EZ30" i="13"/>
  <c r="FA30" i="13"/>
  <c r="FB30" i="13"/>
  <c r="FF30" i="13"/>
  <c r="FG30" i="13"/>
  <c r="FI30" i="13"/>
  <c r="FP30" i="13"/>
  <c r="FJ30" i="13"/>
  <c r="FQ30" i="13"/>
  <c r="FK30" i="13"/>
  <c r="FR30" i="13"/>
  <c r="FL30" i="13"/>
  <c r="FS30" i="13"/>
  <c r="FM30" i="13"/>
  <c r="FT30" i="13"/>
  <c r="FN30" i="13"/>
  <c r="FU30" i="13"/>
  <c r="FV30" i="13"/>
  <c r="BQ30" i="13"/>
  <c r="FW30" i="13"/>
  <c r="EV31" i="13"/>
  <c r="EW31" i="13"/>
  <c r="FA31" i="13"/>
  <c r="EX31" i="13"/>
  <c r="FB31" i="13"/>
  <c r="EY31" i="13"/>
  <c r="FC31" i="13"/>
  <c r="EZ31" i="13"/>
  <c r="FF31" i="13"/>
  <c r="FG31" i="13"/>
  <c r="FI31" i="13"/>
  <c r="FP31" i="13"/>
  <c r="FJ31" i="13"/>
  <c r="FQ31" i="13"/>
  <c r="FK31" i="13"/>
  <c r="FR31" i="13"/>
  <c r="FL31" i="13"/>
  <c r="FS31" i="13"/>
  <c r="FM31" i="13"/>
  <c r="FT31" i="13"/>
  <c r="FN31" i="13"/>
  <c r="FU31" i="13"/>
  <c r="FV31" i="13"/>
  <c r="FW31" i="13"/>
  <c r="EV32" i="13"/>
  <c r="EW32" i="13"/>
  <c r="EX32" i="13"/>
  <c r="EY32" i="13"/>
  <c r="FC32" i="13"/>
  <c r="EZ32" i="13"/>
  <c r="FA32" i="13"/>
  <c r="FB32" i="13"/>
  <c r="FF32" i="13"/>
  <c r="FG32" i="13"/>
  <c r="FI32" i="13"/>
  <c r="FP32" i="13"/>
  <c r="FJ32" i="13"/>
  <c r="FQ32" i="13"/>
  <c r="FK32" i="13"/>
  <c r="FR32" i="13"/>
  <c r="FL32" i="13"/>
  <c r="FS32" i="13"/>
  <c r="FM32" i="13"/>
  <c r="FT32" i="13"/>
  <c r="FN32" i="13"/>
  <c r="FU32" i="13"/>
  <c r="FV32" i="13"/>
  <c r="FW32" i="13"/>
  <c r="EV33" i="13"/>
  <c r="EZ33" i="13"/>
  <c r="EW33" i="13"/>
  <c r="FA33" i="13"/>
  <c r="EX33" i="13"/>
  <c r="FB33" i="13"/>
  <c r="EY33" i="13"/>
  <c r="FC33" i="13"/>
  <c r="FF33" i="13"/>
  <c r="FG33" i="13"/>
  <c r="FI33" i="13"/>
  <c r="FP33" i="13"/>
  <c r="FJ33" i="13"/>
  <c r="FK33" i="13"/>
  <c r="FR33" i="13"/>
  <c r="FL33" i="13"/>
  <c r="FS33" i="13"/>
  <c r="FM33" i="13"/>
  <c r="FT33" i="13"/>
  <c r="FN33" i="13"/>
  <c r="FU33" i="13"/>
  <c r="FQ33" i="13"/>
  <c r="FV33" i="13"/>
  <c r="BQ33" i="13"/>
  <c r="FW33" i="13"/>
  <c r="EV34" i="13"/>
  <c r="EW34" i="13"/>
  <c r="EX34" i="13"/>
  <c r="FB34" i="13"/>
  <c r="EY34" i="13"/>
  <c r="FC34" i="13"/>
  <c r="EZ34" i="13"/>
  <c r="FA34" i="13"/>
  <c r="FF34" i="13"/>
  <c r="FG34" i="13"/>
  <c r="FI34" i="13"/>
  <c r="FP34" i="13"/>
  <c r="FJ34" i="13"/>
  <c r="FQ34" i="13"/>
  <c r="FK34" i="13"/>
  <c r="FR34" i="13"/>
  <c r="FL34" i="13"/>
  <c r="FS34" i="13"/>
  <c r="FM34" i="13"/>
  <c r="FT34" i="13"/>
  <c r="FN34" i="13"/>
  <c r="FU34" i="13"/>
  <c r="FV34" i="13"/>
  <c r="BX34" i="13"/>
  <c r="FW34" i="13"/>
  <c r="EV35" i="13"/>
  <c r="EZ35" i="13"/>
  <c r="EW35" i="13"/>
  <c r="FA35" i="13"/>
  <c r="EX35" i="13"/>
  <c r="FB35" i="13"/>
  <c r="EY35" i="13"/>
  <c r="FC35" i="13"/>
  <c r="FF35" i="13"/>
  <c r="FG35" i="13"/>
  <c r="FI35" i="13"/>
  <c r="FP35" i="13"/>
  <c r="FJ35" i="13"/>
  <c r="FQ35" i="13"/>
  <c r="FK35" i="13"/>
  <c r="FR35" i="13"/>
  <c r="FL35" i="13"/>
  <c r="FS35" i="13"/>
  <c r="FM35" i="13"/>
  <c r="FT35" i="13"/>
  <c r="FN35" i="13"/>
  <c r="FU35" i="13"/>
  <c r="FV35" i="13"/>
  <c r="FW35" i="13"/>
  <c r="EV36" i="13"/>
  <c r="EW36" i="13"/>
  <c r="EX36" i="13"/>
  <c r="FB36" i="13"/>
  <c r="EY36" i="13"/>
  <c r="FC36" i="13"/>
  <c r="EZ36" i="13"/>
  <c r="FA36" i="13"/>
  <c r="FF36" i="13"/>
  <c r="FG36" i="13"/>
  <c r="FI36" i="13"/>
  <c r="FP36" i="13"/>
  <c r="FJ36" i="13"/>
  <c r="FQ36" i="13"/>
  <c r="FK36" i="13"/>
  <c r="FR36" i="13"/>
  <c r="FL36" i="13"/>
  <c r="FS36" i="13"/>
  <c r="FM36" i="13"/>
  <c r="FT36" i="13"/>
  <c r="FN36" i="13"/>
  <c r="FU36" i="13"/>
  <c r="FV36" i="13"/>
  <c r="BQ36" i="13"/>
  <c r="FW36" i="13"/>
  <c r="EV37" i="13"/>
  <c r="EZ37" i="13"/>
  <c r="EW37" i="13"/>
  <c r="FA37" i="13"/>
  <c r="EX37" i="13"/>
  <c r="EY37" i="13"/>
  <c r="FC37" i="13"/>
  <c r="FB37" i="13"/>
  <c r="FF37" i="13"/>
  <c r="FG37" i="13"/>
  <c r="FI37" i="13"/>
  <c r="FP37" i="13"/>
  <c r="FJ37" i="13"/>
  <c r="FQ37" i="13"/>
  <c r="FK37" i="13"/>
  <c r="FR37" i="13"/>
  <c r="FL37" i="13"/>
  <c r="FS37" i="13"/>
  <c r="FM37" i="13"/>
  <c r="FT37" i="13"/>
  <c r="FN37" i="13"/>
  <c r="FU37" i="13"/>
  <c r="FV37" i="13"/>
  <c r="BV37" i="13"/>
  <c r="FW37" i="13"/>
  <c r="EV38" i="13"/>
  <c r="EZ38" i="13"/>
  <c r="EW38" i="13"/>
  <c r="EX38" i="13"/>
  <c r="FB38" i="13"/>
  <c r="EY38" i="13"/>
  <c r="FC38" i="13"/>
  <c r="FA38" i="13"/>
  <c r="FF38" i="13"/>
  <c r="FG38" i="13"/>
  <c r="FI38" i="13"/>
  <c r="FP38" i="13"/>
  <c r="FJ38" i="13"/>
  <c r="FQ38" i="13"/>
  <c r="FK38" i="13"/>
  <c r="FR38" i="13"/>
  <c r="FL38" i="13"/>
  <c r="FS38" i="13"/>
  <c r="FM38" i="13"/>
  <c r="FT38" i="13"/>
  <c r="FN38" i="13"/>
  <c r="FU38" i="13"/>
  <c r="FV38" i="13"/>
  <c r="BV38" i="13"/>
  <c r="FW38" i="13"/>
  <c r="EV39" i="13"/>
  <c r="EW39" i="13"/>
  <c r="FA39" i="13"/>
  <c r="EX39" i="13"/>
  <c r="FB39" i="13"/>
  <c r="EY39" i="13"/>
  <c r="FC39" i="13"/>
  <c r="EZ39" i="13"/>
  <c r="FF39" i="13"/>
  <c r="FG39" i="13"/>
  <c r="FI39" i="13"/>
  <c r="FP39" i="13"/>
  <c r="FJ39" i="13"/>
  <c r="FQ39" i="13"/>
  <c r="FK39" i="13"/>
  <c r="FR39" i="13"/>
  <c r="FL39" i="13"/>
  <c r="FS39" i="13"/>
  <c r="FM39" i="13"/>
  <c r="FT39" i="13"/>
  <c r="FN39" i="13"/>
  <c r="FU39" i="13"/>
  <c r="FV39" i="13"/>
  <c r="BQ39" i="13"/>
  <c r="FW39" i="13"/>
  <c r="EV40" i="13"/>
  <c r="EZ40" i="13"/>
  <c r="EW40" i="13"/>
  <c r="FA40" i="13"/>
  <c r="EX40" i="13"/>
  <c r="FB40" i="13"/>
  <c r="EY40" i="13"/>
  <c r="FC40" i="13"/>
  <c r="FF40" i="13"/>
  <c r="FG40" i="13"/>
  <c r="FI40" i="13"/>
  <c r="FP40" i="13"/>
  <c r="FJ40" i="13"/>
  <c r="FQ40" i="13"/>
  <c r="FK40" i="13"/>
  <c r="FR40" i="13"/>
  <c r="FL40" i="13"/>
  <c r="FS40" i="13"/>
  <c r="FM40" i="13"/>
  <c r="FT40" i="13"/>
  <c r="FN40" i="13"/>
  <c r="FU40" i="13"/>
  <c r="FV40" i="13"/>
  <c r="FW40" i="13"/>
  <c r="EV41" i="13"/>
  <c r="EW41" i="13"/>
  <c r="FA41" i="13"/>
  <c r="EX41" i="13"/>
  <c r="FB41" i="13"/>
  <c r="EY41" i="13"/>
  <c r="FC41" i="13"/>
  <c r="EZ41" i="13"/>
  <c r="FF41" i="13"/>
  <c r="FG41" i="13"/>
  <c r="FI41" i="13"/>
  <c r="FP41" i="13"/>
  <c r="FJ41" i="13"/>
  <c r="FQ41" i="13"/>
  <c r="FK41" i="13"/>
  <c r="FR41" i="13"/>
  <c r="FL41" i="13"/>
  <c r="FS41" i="13"/>
  <c r="FM41" i="13"/>
  <c r="FT41" i="13"/>
  <c r="FN41" i="13"/>
  <c r="FU41" i="13"/>
  <c r="FV41" i="13"/>
  <c r="FW41" i="13"/>
  <c r="EV42" i="13"/>
  <c r="EW42" i="13"/>
  <c r="EX42" i="13"/>
  <c r="EY42" i="13"/>
  <c r="FC42" i="13"/>
  <c r="EZ42" i="13"/>
  <c r="FA42" i="13"/>
  <c r="FB42" i="13"/>
  <c r="FF42" i="13"/>
  <c r="FG42" i="13"/>
  <c r="FI42" i="13"/>
  <c r="FP42" i="13"/>
  <c r="FJ42" i="13"/>
  <c r="FQ42" i="13"/>
  <c r="FK42" i="13"/>
  <c r="FR42" i="13"/>
  <c r="FL42" i="13"/>
  <c r="FS42" i="13"/>
  <c r="FM42" i="13"/>
  <c r="FT42" i="13"/>
  <c r="FN42" i="13"/>
  <c r="FU42" i="13"/>
  <c r="FV42" i="13"/>
  <c r="BQ42" i="13"/>
  <c r="FW42" i="13"/>
  <c r="EV43" i="13"/>
  <c r="EW43" i="13"/>
  <c r="EX43" i="13"/>
  <c r="FB43" i="13"/>
  <c r="EY43" i="13"/>
  <c r="FC43" i="13"/>
  <c r="EZ43" i="13"/>
  <c r="FA43" i="13"/>
  <c r="FF43" i="13"/>
  <c r="FG43" i="13"/>
  <c r="FI43" i="13"/>
  <c r="FP43" i="13"/>
  <c r="FJ43" i="13"/>
  <c r="FQ43" i="13"/>
  <c r="FK43" i="13"/>
  <c r="FR43" i="13"/>
  <c r="FL43" i="13"/>
  <c r="FS43" i="13"/>
  <c r="FM43" i="13"/>
  <c r="FT43" i="13"/>
  <c r="FN43" i="13"/>
  <c r="FU43" i="13"/>
  <c r="FV43" i="13"/>
  <c r="FW43" i="13"/>
  <c r="EV44" i="13"/>
  <c r="EZ44" i="13"/>
  <c r="EW44" i="13"/>
  <c r="FA44" i="13"/>
  <c r="EX44" i="13"/>
  <c r="FB44" i="13"/>
  <c r="EY44" i="13"/>
  <c r="FC44" i="13"/>
  <c r="FF44" i="13"/>
  <c r="FG44" i="13"/>
  <c r="FI44" i="13"/>
  <c r="FP44" i="13"/>
  <c r="FJ44" i="13"/>
  <c r="FQ44" i="13"/>
  <c r="FK44" i="13"/>
  <c r="FR44" i="13"/>
  <c r="FL44" i="13"/>
  <c r="FS44" i="13"/>
  <c r="FM44" i="13"/>
  <c r="FT44" i="13"/>
  <c r="FN44" i="13"/>
  <c r="FU44" i="13"/>
  <c r="FV44" i="13"/>
  <c r="BX44" i="13"/>
  <c r="FW44" i="13"/>
  <c r="EV45" i="13"/>
  <c r="EW45" i="13"/>
  <c r="EX45" i="13"/>
  <c r="EY45" i="13"/>
  <c r="FC45" i="13"/>
  <c r="EZ45" i="13"/>
  <c r="FA45" i="13"/>
  <c r="FB45" i="13"/>
  <c r="FF45" i="13"/>
  <c r="FG45" i="13"/>
  <c r="FI45" i="13"/>
  <c r="FP45" i="13"/>
  <c r="FJ45" i="13"/>
  <c r="FQ45" i="13"/>
  <c r="FK45" i="13"/>
  <c r="FR45" i="13"/>
  <c r="FL45" i="13"/>
  <c r="FS45" i="13"/>
  <c r="FM45" i="13"/>
  <c r="FT45" i="13"/>
  <c r="FN45" i="13"/>
  <c r="FU45" i="13"/>
  <c r="FV45" i="13"/>
  <c r="FW45" i="13"/>
  <c r="EV46" i="13"/>
  <c r="EZ46" i="13"/>
  <c r="EW46" i="13"/>
  <c r="FA46" i="13"/>
  <c r="EX46" i="13"/>
  <c r="FB46" i="13"/>
  <c r="EY46" i="13"/>
  <c r="FC46" i="13"/>
  <c r="FF46" i="13"/>
  <c r="FG46" i="13"/>
  <c r="FI46" i="13"/>
  <c r="FP46" i="13"/>
  <c r="FJ46" i="13"/>
  <c r="FQ46" i="13"/>
  <c r="FK46" i="13"/>
  <c r="FR46" i="13"/>
  <c r="FL46" i="13"/>
  <c r="FS46" i="13"/>
  <c r="FM46" i="13"/>
  <c r="FT46" i="13"/>
  <c r="FN46" i="13"/>
  <c r="FU46" i="13"/>
  <c r="FV46" i="13"/>
  <c r="BQ46" i="13"/>
  <c r="FW46" i="13"/>
  <c r="EV47" i="13"/>
  <c r="EW47" i="13"/>
  <c r="EX47" i="13"/>
  <c r="EY47" i="13"/>
  <c r="FC47" i="13"/>
  <c r="EZ47" i="13"/>
  <c r="FA47" i="13"/>
  <c r="FB47" i="13"/>
  <c r="FF47" i="13"/>
  <c r="FG47" i="13"/>
  <c r="FI47" i="13"/>
  <c r="FP47" i="13"/>
  <c r="FJ47" i="13"/>
  <c r="FK47" i="13"/>
  <c r="FR47" i="13"/>
  <c r="FL47" i="13"/>
  <c r="FS47" i="13"/>
  <c r="FM47" i="13"/>
  <c r="FT47" i="13"/>
  <c r="FN47" i="13"/>
  <c r="FU47" i="13"/>
  <c r="FQ47" i="13"/>
  <c r="FV47" i="13"/>
  <c r="FW47" i="13"/>
  <c r="EV48" i="13"/>
  <c r="EZ48" i="13"/>
  <c r="EW48" i="13"/>
  <c r="FA48" i="13"/>
  <c r="EX48" i="13"/>
  <c r="FB48" i="13"/>
  <c r="EY48" i="13"/>
  <c r="FC48" i="13"/>
  <c r="FF48" i="13"/>
  <c r="FG48" i="13"/>
  <c r="FI48" i="13"/>
  <c r="FP48" i="13"/>
  <c r="FJ48" i="13"/>
  <c r="FQ48" i="13"/>
  <c r="FK48" i="13"/>
  <c r="FR48" i="13"/>
  <c r="FL48" i="13"/>
  <c r="FS48" i="13"/>
  <c r="FM48" i="13"/>
  <c r="FT48" i="13"/>
  <c r="FN48" i="13"/>
  <c r="FU48" i="13"/>
  <c r="FV48" i="13"/>
  <c r="FW48" i="13"/>
  <c r="EV49" i="13"/>
  <c r="EW49" i="13"/>
  <c r="EX49" i="13"/>
  <c r="FB49" i="13"/>
  <c r="EY49" i="13"/>
  <c r="FC49" i="13"/>
  <c r="EZ49" i="13"/>
  <c r="FA49" i="13"/>
  <c r="FF49" i="13"/>
  <c r="FG49" i="13"/>
  <c r="FI49" i="13"/>
  <c r="FP49" i="13"/>
  <c r="FJ49" i="13"/>
  <c r="FQ49" i="13"/>
  <c r="FK49" i="13"/>
  <c r="FR49" i="13"/>
  <c r="FL49" i="13"/>
  <c r="FS49" i="13"/>
  <c r="FM49" i="13"/>
  <c r="FT49" i="13"/>
  <c r="FN49" i="13"/>
  <c r="FU49" i="13"/>
  <c r="FV49" i="13"/>
  <c r="BV49" i="13"/>
  <c r="FW49" i="13"/>
  <c r="EV50" i="13"/>
  <c r="EZ50" i="13"/>
  <c r="EW50" i="13"/>
  <c r="FA50" i="13"/>
  <c r="EX50" i="13"/>
  <c r="FB50" i="13"/>
  <c r="EY50" i="13"/>
  <c r="FC50" i="13"/>
  <c r="FF50" i="13"/>
  <c r="FG50" i="13"/>
  <c r="FI50" i="13"/>
  <c r="FP50" i="13"/>
  <c r="FJ50" i="13"/>
  <c r="FQ50" i="13"/>
  <c r="FK50" i="13"/>
  <c r="FR50" i="13"/>
  <c r="FL50" i="13"/>
  <c r="FS50" i="13"/>
  <c r="FM50" i="13"/>
  <c r="FT50" i="13"/>
  <c r="FN50" i="13"/>
  <c r="FU50" i="13"/>
  <c r="FV50" i="13"/>
  <c r="FW50" i="13"/>
  <c r="EV51" i="13"/>
  <c r="EZ51" i="13"/>
  <c r="EW51" i="13"/>
  <c r="FA51" i="13"/>
  <c r="EX51" i="13"/>
  <c r="FB51" i="13"/>
  <c r="EY51" i="13"/>
  <c r="FC51" i="13"/>
  <c r="FF51" i="13"/>
  <c r="FG51" i="13"/>
  <c r="FI51" i="13"/>
  <c r="FP51" i="13"/>
  <c r="FJ51" i="13"/>
  <c r="FQ51" i="13"/>
  <c r="FK51" i="13"/>
  <c r="FR51" i="13"/>
  <c r="FL51" i="13"/>
  <c r="FS51" i="13"/>
  <c r="FM51" i="13"/>
  <c r="FT51" i="13"/>
  <c r="FN51" i="13"/>
  <c r="FU51" i="13"/>
  <c r="FV51" i="13"/>
  <c r="BQ51" i="13"/>
  <c r="FW51" i="13"/>
  <c r="EV52" i="13"/>
  <c r="EZ52" i="13"/>
  <c r="EW52" i="13"/>
  <c r="FA52" i="13"/>
  <c r="EX52" i="13"/>
  <c r="FB52" i="13"/>
  <c r="EY52" i="13"/>
  <c r="FC52" i="13"/>
  <c r="FF52" i="13"/>
  <c r="FG52" i="13"/>
  <c r="FI52" i="13"/>
  <c r="FP52" i="13"/>
  <c r="FJ52" i="13"/>
  <c r="FQ52" i="13"/>
  <c r="FK52" i="13"/>
  <c r="FR52" i="13"/>
  <c r="FL52" i="13"/>
  <c r="FS52" i="13"/>
  <c r="FM52" i="13"/>
  <c r="FT52" i="13"/>
  <c r="FN52" i="13"/>
  <c r="FU52" i="13"/>
  <c r="FV52" i="13"/>
  <c r="BX52" i="13"/>
  <c r="FW52" i="13"/>
  <c r="EV53" i="13"/>
  <c r="EZ53" i="13"/>
  <c r="EW53" i="13"/>
  <c r="FA53" i="13"/>
  <c r="EX53" i="13"/>
  <c r="FB53" i="13"/>
  <c r="EY53" i="13"/>
  <c r="FC53" i="13"/>
  <c r="FF53" i="13"/>
  <c r="FG53" i="13"/>
  <c r="FI53" i="13"/>
  <c r="FP53" i="13"/>
  <c r="FJ53" i="13"/>
  <c r="FQ53" i="13"/>
  <c r="FK53" i="13"/>
  <c r="FR53" i="13"/>
  <c r="FL53" i="13"/>
  <c r="FS53" i="13"/>
  <c r="FM53" i="13"/>
  <c r="FT53" i="13"/>
  <c r="FN53" i="13"/>
  <c r="FU53" i="13"/>
  <c r="FV53" i="13"/>
  <c r="BX53" i="13"/>
  <c r="FW53" i="13"/>
  <c r="EV54" i="13"/>
  <c r="EZ54" i="13"/>
  <c r="EW54" i="13"/>
  <c r="FA54" i="13"/>
  <c r="EX54" i="13"/>
  <c r="FB54" i="13"/>
  <c r="EY54" i="13"/>
  <c r="FC54" i="13"/>
  <c r="FF54" i="13"/>
  <c r="FG54" i="13"/>
  <c r="FI54" i="13"/>
  <c r="FP54" i="13"/>
  <c r="FJ54" i="13"/>
  <c r="FQ54" i="13"/>
  <c r="FK54" i="13"/>
  <c r="FR54" i="13"/>
  <c r="FL54" i="13"/>
  <c r="FS54" i="13"/>
  <c r="FM54" i="13"/>
  <c r="FT54" i="13"/>
  <c r="FN54" i="13"/>
  <c r="FU54" i="13"/>
  <c r="FV54" i="13"/>
  <c r="BV54" i="13"/>
  <c r="FW54" i="13"/>
  <c r="EV55" i="13"/>
  <c r="EW55" i="13"/>
  <c r="EX55" i="13"/>
  <c r="FB55" i="13"/>
  <c r="EY55" i="13"/>
  <c r="FC55" i="13"/>
  <c r="EZ55" i="13"/>
  <c r="FA55" i="13"/>
  <c r="FF55" i="13"/>
  <c r="FG55" i="13"/>
  <c r="FI55" i="13"/>
  <c r="FP55" i="13"/>
  <c r="FJ55" i="13"/>
  <c r="FQ55" i="13"/>
  <c r="FK55" i="13"/>
  <c r="FR55" i="13"/>
  <c r="FL55" i="13"/>
  <c r="FS55" i="13"/>
  <c r="FM55" i="13"/>
  <c r="FT55" i="13"/>
  <c r="FN55" i="13"/>
  <c r="FU55" i="13"/>
  <c r="FV55" i="13"/>
  <c r="BR55" i="13"/>
  <c r="FW55" i="13"/>
  <c r="BS56" i="13"/>
  <c r="BS57" i="13"/>
  <c r="EV56" i="13"/>
  <c r="EZ56" i="13"/>
  <c r="EW56" i="13"/>
  <c r="FA56" i="13"/>
  <c r="EX56" i="13"/>
  <c r="FB56" i="13"/>
  <c r="EY56" i="13"/>
  <c r="FC56" i="13"/>
  <c r="FF56" i="13"/>
  <c r="FG56" i="13"/>
  <c r="FI56" i="13"/>
  <c r="FP56" i="13"/>
  <c r="FJ56" i="13"/>
  <c r="FQ56" i="13"/>
  <c r="FK56" i="13"/>
  <c r="FR56" i="13"/>
  <c r="FL56" i="13"/>
  <c r="FS56" i="13"/>
  <c r="FM56" i="13"/>
  <c r="FT56" i="13"/>
  <c r="FN56" i="13"/>
  <c r="FU56" i="13"/>
  <c r="FV56" i="13"/>
  <c r="BV56" i="13"/>
  <c r="FW56" i="13"/>
  <c r="EV57" i="13"/>
  <c r="EZ57" i="13"/>
  <c r="EW57" i="13"/>
  <c r="FA57" i="13"/>
  <c r="EX57" i="13"/>
  <c r="EY57" i="13"/>
  <c r="FC57" i="13"/>
  <c r="FB57" i="13"/>
  <c r="FF57" i="13"/>
  <c r="FG57" i="13"/>
  <c r="FI57" i="13"/>
  <c r="FP57" i="13"/>
  <c r="FJ57" i="13"/>
  <c r="FQ57" i="13"/>
  <c r="FK57" i="13"/>
  <c r="FR57" i="13"/>
  <c r="FL57" i="13"/>
  <c r="FS57" i="13"/>
  <c r="FM57" i="13"/>
  <c r="FT57" i="13"/>
  <c r="FN57" i="13"/>
  <c r="FU57" i="13"/>
  <c r="FV57" i="13"/>
  <c r="FW57" i="13"/>
  <c r="EV58" i="13"/>
  <c r="EW58" i="13"/>
  <c r="FA58" i="13"/>
  <c r="EX58" i="13"/>
  <c r="FB58" i="13"/>
  <c r="EY58" i="13"/>
  <c r="FC58" i="13"/>
  <c r="EZ58" i="13"/>
  <c r="FF58" i="13"/>
  <c r="FG58" i="13"/>
  <c r="FI58" i="13"/>
  <c r="FP58" i="13"/>
  <c r="FJ58" i="13"/>
  <c r="FK58" i="13"/>
  <c r="FR58" i="13"/>
  <c r="FL58" i="13"/>
  <c r="FS58" i="13"/>
  <c r="FM58" i="13"/>
  <c r="FT58" i="13"/>
  <c r="FN58" i="13"/>
  <c r="FU58" i="13"/>
  <c r="FQ58" i="13"/>
  <c r="FV58" i="13"/>
  <c r="FW58" i="13"/>
  <c r="EV59" i="13"/>
  <c r="EW59" i="13"/>
  <c r="EX59" i="13"/>
  <c r="FB59" i="13"/>
  <c r="EY59" i="13"/>
  <c r="FC59" i="13"/>
  <c r="EZ59" i="13"/>
  <c r="FA59" i="13"/>
  <c r="FF59" i="13"/>
  <c r="FG59" i="13"/>
  <c r="FI59" i="13"/>
  <c r="FP59" i="13"/>
  <c r="FJ59" i="13"/>
  <c r="FQ59" i="13"/>
  <c r="FK59" i="13"/>
  <c r="FR59" i="13"/>
  <c r="FL59" i="13"/>
  <c r="FS59" i="13"/>
  <c r="FM59" i="13"/>
  <c r="FT59" i="13"/>
  <c r="FN59" i="13"/>
  <c r="FU59" i="13"/>
  <c r="FV59" i="13"/>
  <c r="BZ59" i="13"/>
  <c r="FW59" i="13"/>
  <c r="EV60" i="13"/>
  <c r="EZ60" i="13"/>
  <c r="EW60" i="13"/>
  <c r="FA60" i="13"/>
  <c r="EX60" i="13"/>
  <c r="FB60" i="13"/>
  <c r="EY60" i="13"/>
  <c r="FC60" i="13"/>
  <c r="FD60" i="13"/>
  <c r="FF60" i="13"/>
  <c r="FG60" i="13"/>
  <c r="FI60" i="13"/>
  <c r="FP60" i="13"/>
  <c r="FJ60" i="13"/>
  <c r="FQ60" i="13"/>
  <c r="FK60" i="13"/>
  <c r="FR60" i="13"/>
  <c r="FL60" i="13"/>
  <c r="FS60" i="13"/>
  <c r="FM60" i="13"/>
  <c r="FT60" i="13"/>
  <c r="FN60" i="13"/>
  <c r="FU60" i="13"/>
  <c r="FV60" i="13"/>
  <c r="BZ60" i="13"/>
  <c r="FW60" i="13"/>
  <c r="EV61" i="13"/>
  <c r="EW61" i="13"/>
  <c r="EX61" i="13"/>
  <c r="EY61" i="13"/>
  <c r="FC61" i="13"/>
  <c r="EZ61" i="13"/>
  <c r="FA61" i="13"/>
  <c r="FB61" i="13"/>
  <c r="FF61" i="13"/>
  <c r="FG61" i="13"/>
  <c r="FI61" i="13"/>
  <c r="FP61" i="13"/>
  <c r="FJ61" i="13"/>
  <c r="FQ61" i="13"/>
  <c r="FK61" i="13"/>
  <c r="FR61" i="13"/>
  <c r="FL61" i="13"/>
  <c r="FS61" i="13"/>
  <c r="FM61" i="13"/>
  <c r="FT61" i="13"/>
  <c r="FN61" i="13"/>
  <c r="FU61" i="13"/>
  <c r="FV61" i="13"/>
  <c r="BV61" i="13"/>
  <c r="FW61" i="13"/>
  <c r="EV62" i="13"/>
  <c r="EW62" i="13"/>
  <c r="FA62" i="13"/>
  <c r="EX62" i="13"/>
  <c r="FB62" i="13"/>
  <c r="EY62" i="13"/>
  <c r="FC62" i="13"/>
  <c r="EZ62" i="13"/>
  <c r="FF62" i="13"/>
  <c r="FG62" i="13"/>
  <c r="FI62" i="13"/>
  <c r="FP62" i="13"/>
  <c r="FJ62" i="13"/>
  <c r="FK62" i="13"/>
  <c r="FR62" i="13"/>
  <c r="FL62" i="13"/>
  <c r="FS62" i="13"/>
  <c r="FM62" i="13"/>
  <c r="FT62" i="13"/>
  <c r="FN62" i="13"/>
  <c r="FU62" i="13"/>
  <c r="FQ62" i="13"/>
  <c r="FV62" i="13"/>
  <c r="BX62" i="13"/>
  <c r="FW62" i="13"/>
  <c r="BR63" i="13"/>
  <c r="BS61" i="13"/>
  <c r="EV63" i="13"/>
  <c r="EW63" i="13"/>
  <c r="FA63" i="13"/>
  <c r="EX63" i="13"/>
  <c r="EY63" i="13"/>
  <c r="FC63" i="13"/>
  <c r="EZ63" i="13"/>
  <c r="FB63" i="13"/>
  <c r="FD63" i="13"/>
  <c r="FF63" i="13"/>
  <c r="FG63" i="13"/>
  <c r="FI63" i="13"/>
  <c r="FP63" i="13"/>
  <c r="FJ63" i="13"/>
  <c r="FQ63" i="13"/>
  <c r="FK63" i="13"/>
  <c r="FR63" i="13"/>
  <c r="FL63" i="13"/>
  <c r="FS63" i="13"/>
  <c r="FM63" i="13"/>
  <c r="FT63" i="13"/>
  <c r="FN63" i="13"/>
  <c r="FU63" i="13"/>
  <c r="FV63" i="13"/>
  <c r="BX63" i="13"/>
  <c r="FW63" i="13"/>
  <c r="EV64" i="13"/>
  <c r="EZ64" i="13"/>
  <c r="EW64" i="13"/>
  <c r="FA64" i="13"/>
  <c r="EX64" i="13"/>
  <c r="FB64" i="13"/>
  <c r="EY64" i="13"/>
  <c r="FC64" i="13"/>
  <c r="FF64" i="13"/>
  <c r="FG64" i="13"/>
  <c r="FI64" i="13"/>
  <c r="FP64" i="13"/>
  <c r="FJ64" i="13"/>
  <c r="FQ64" i="13"/>
  <c r="FK64" i="13"/>
  <c r="FR64" i="13"/>
  <c r="FL64" i="13"/>
  <c r="FS64" i="13"/>
  <c r="FM64" i="13"/>
  <c r="FT64" i="13"/>
  <c r="FN64" i="13"/>
  <c r="FU64" i="13"/>
  <c r="FV64" i="13"/>
  <c r="FW64" i="13"/>
  <c r="EV65" i="13"/>
  <c r="EW65" i="13"/>
  <c r="FA65" i="13"/>
  <c r="EX65" i="13"/>
  <c r="FB65" i="13"/>
  <c r="EY65" i="13"/>
  <c r="FC65" i="13"/>
  <c r="EZ65" i="13"/>
  <c r="FF65" i="13"/>
  <c r="FG65" i="13"/>
  <c r="FI65" i="13"/>
  <c r="FP65" i="13"/>
  <c r="FJ65" i="13"/>
  <c r="FQ65" i="13"/>
  <c r="FK65" i="13"/>
  <c r="FR65" i="13"/>
  <c r="FL65" i="13"/>
  <c r="FS65" i="13"/>
  <c r="FM65" i="13"/>
  <c r="FT65" i="13"/>
  <c r="FN65" i="13"/>
  <c r="FU65" i="13"/>
  <c r="FV65" i="13"/>
  <c r="FW65" i="13"/>
  <c r="EV66" i="13"/>
  <c r="EW66" i="13"/>
  <c r="EX66" i="13"/>
  <c r="EY66" i="13"/>
  <c r="FC66" i="13"/>
  <c r="EZ66" i="13"/>
  <c r="FA66" i="13"/>
  <c r="FB66" i="13"/>
  <c r="FF66" i="13"/>
  <c r="FG66" i="13"/>
  <c r="FI66" i="13"/>
  <c r="FP66" i="13"/>
  <c r="FJ66" i="13"/>
  <c r="FQ66" i="13"/>
  <c r="FK66" i="13"/>
  <c r="FR66" i="13"/>
  <c r="FL66" i="13"/>
  <c r="FS66" i="13"/>
  <c r="FM66" i="13"/>
  <c r="FT66" i="13"/>
  <c r="FN66" i="13"/>
  <c r="FU66" i="13"/>
  <c r="FV66" i="13"/>
  <c r="FW66" i="13"/>
  <c r="EV67" i="13"/>
  <c r="EZ67" i="13"/>
  <c r="EW67" i="13"/>
  <c r="FA67" i="13"/>
  <c r="EX67" i="13"/>
  <c r="FB67" i="13"/>
  <c r="EY67" i="13"/>
  <c r="FC67" i="13"/>
  <c r="FF67" i="13"/>
  <c r="FG67" i="13"/>
  <c r="FI67" i="13"/>
  <c r="FP67" i="13"/>
  <c r="FJ67" i="13"/>
  <c r="FQ67" i="13"/>
  <c r="FK67" i="13"/>
  <c r="FR67" i="13"/>
  <c r="FL67" i="13"/>
  <c r="FS67" i="13"/>
  <c r="FM67" i="13"/>
  <c r="FT67" i="13"/>
  <c r="FN67" i="13"/>
  <c r="FU67" i="13"/>
  <c r="FV67" i="13"/>
  <c r="FW67" i="13"/>
  <c r="EV68" i="13"/>
  <c r="EZ68" i="13"/>
  <c r="EW68" i="13"/>
  <c r="FA68" i="13"/>
  <c r="EX68" i="13"/>
  <c r="FB68" i="13"/>
  <c r="EY68" i="13"/>
  <c r="FC68" i="13"/>
  <c r="FD68" i="13"/>
  <c r="FF68" i="13"/>
  <c r="FG68" i="13"/>
  <c r="FI68" i="13"/>
  <c r="FP68" i="13"/>
  <c r="FJ68" i="13"/>
  <c r="FQ68" i="13"/>
  <c r="FK68" i="13"/>
  <c r="FR68" i="13"/>
  <c r="FL68" i="13"/>
  <c r="FS68" i="13"/>
  <c r="FM68" i="13"/>
  <c r="FT68" i="13"/>
  <c r="FN68" i="13"/>
  <c r="FU68" i="13"/>
  <c r="FV68" i="13"/>
  <c r="BV68" i="13"/>
  <c r="FW68" i="13"/>
  <c r="EV69" i="13"/>
  <c r="EW69" i="13"/>
  <c r="FA69" i="13"/>
  <c r="EX69" i="13"/>
  <c r="FB69" i="13"/>
  <c r="EY69" i="13"/>
  <c r="FC69" i="13"/>
  <c r="EZ69" i="13"/>
  <c r="FF69" i="13"/>
  <c r="FG69" i="13"/>
  <c r="FI69" i="13"/>
  <c r="FP69" i="13"/>
  <c r="FJ69" i="13"/>
  <c r="FK69" i="13"/>
  <c r="FR69" i="13"/>
  <c r="FL69" i="13"/>
  <c r="FS69" i="13"/>
  <c r="FM69" i="13"/>
  <c r="FT69" i="13"/>
  <c r="FN69" i="13"/>
  <c r="FU69" i="13"/>
  <c r="FQ69" i="13"/>
  <c r="FV69" i="13"/>
  <c r="BV69" i="13"/>
  <c r="FW69" i="13"/>
  <c r="FV70" i="13"/>
  <c r="BV70" i="13"/>
  <c r="EV70" i="13"/>
  <c r="EZ70" i="13"/>
  <c r="EW70" i="13"/>
  <c r="FA70" i="13"/>
  <c r="EX70" i="13"/>
  <c r="EY70" i="13"/>
  <c r="FC70" i="13"/>
  <c r="FB70" i="13"/>
  <c r="FF70" i="13"/>
  <c r="FG70" i="13"/>
  <c r="FI70" i="13"/>
  <c r="FP70" i="13"/>
  <c r="FJ70" i="13"/>
  <c r="FQ70" i="13"/>
  <c r="FK70" i="13"/>
  <c r="FR70" i="13"/>
  <c r="FL70" i="13"/>
  <c r="FS70" i="13"/>
  <c r="FM70" i="13"/>
  <c r="FT70" i="13"/>
  <c r="FN70" i="13"/>
  <c r="FU70" i="13"/>
  <c r="BX70" i="13"/>
  <c r="FW70" i="13"/>
  <c r="EV71" i="13"/>
  <c r="EW71" i="13"/>
  <c r="EX71" i="13"/>
  <c r="FB71" i="13"/>
  <c r="EY71" i="13"/>
  <c r="FC71" i="13"/>
  <c r="EZ71" i="13"/>
  <c r="FA71" i="13"/>
  <c r="FF71" i="13"/>
  <c r="FG71" i="13"/>
  <c r="FI71" i="13"/>
  <c r="FP71" i="13"/>
  <c r="FJ71" i="13"/>
  <c r="FQ71" i="13"/>
  <c r="FK71" i="13"/>
  <c r="FR71" i="13"/>
  <c r="FL71" i="13"/>
  <c r="FS71" i="13"/>
  <c r="FM71" i="13"/>
  <c r="FT71" i="13"/>
  <c r="FN71" i="13"/>
  <c r="FU71" i="13"/>
  <c r="FV71" i="13"/>
  <c r="BZ71" i="13"/>
  <c r="FW71" i="13"/>
  <c r="EV72" i="13"/>
  <c r="EZ72" i="13"/>
  <c r="EW72" i="13"/>
  <c r="FA72" i="13"/>
  <c r="EX72" i="13"/>
  <c r="FB72" i="13"/>
  <c r="EY72" i="13"/>
  <c r="FC72" i="13"/>
  <c r="FF72" i="13"/>
  <c r="FG72" i="13"/>
  <c r="FI72" i="13"/>
  <c r="FP72" i="13"/>
  <c r="FJ72" i="13"/>
  <c r="FQ72" i="13"/>
  <c r="FK72" i="13"/>
  <c r="FR72" i="13"/>
  <c r="FL72" i="13"/>
  <c r="FS72" i="13"/>
  <c r="FM72" i="13"/>
  <c r="FT72" i="13"/>
  <c r="FN72" i="13"/>
  <c r="FU72" i="13"/>
  <c r="FV72" i="13"/>
  <c r="BZ72" i="13"/>
  <c r="FW72" i="13"/>
  <c r="EV73" i="13"/>
  <c r="EZ73" i="13"/>
  <c r="EW73" i="13"/>
  <c r="FA73" i="13"/>
  <c r="EX73" i="13"/>
  <c r="FB73" i="13"/>
  <c r="EY73" i="13"/>
  <c r="FC73" i="13"/>
  <c r="FF73" i="13"/>
  <c r="FG73" i="13"/>
  <c r="FI73" i="13"/>
  <c r="FP73" i="13"/>
  <c r="FJ73" i="13"/>
  <c r="FQ73" i="13"/>
  <c r="FK73" i="13"/>
  <c r="FR73" i="13"/>
  <c r="FL73" i="13"/>
  <c r="FS73" i="13"/>
  <c r="FM73" i="13"/>
  <c r="FT73" i="13"/>
  <c r="FN73" i="13"/>
  <c r="FU73" i="13"/>
  <c r="FV73" i="13"/>
  <c r="BX73" i="13"/>
  <c r="FW73" i="13"/>
  <c r="EV74" i="13"/>
  <c r="EW74" i="13"/>
  <c r="FA74" i="13"/>
  <c r="EX74" i="13"/>
  <c r="FB74" i="13"/>
  <c r="EY74" i="13"/>
  <c r="FC74" i="13"/>
  <c r="EZ74" i="13"/>
  <c r="FF74" i="13"/>
  <c r="FG74" i="13"/>
  <c r="FI74" i="13"/>
  <c r="FP74" i="13"/>
  <c r="FJ74" i="13"/>
  <c r="FQ74" i="13"/>
  <c r="FK74" i="13"/>
  <c r="FR74" i="13"/>
  <c r="FL74" i="13"/>
  <c r="FS74" i="13"/>
  <c r="FM74" i="13"/>
  <c r="FT74" i="13"/>
  <c r="FN74" i="13"/>
  <c r="FU74" i="13"/>
  <c r="FV74" i="13"/>
  <c r="FW74" i="13"/>
  <c r="EV75" i="13"/>
  <c r="EW75" i="13"/>
  <c r="EX75" i="13"/>
  <c r="EY75" i="13"/>
  <c r="FC75" i="13"/>
  <c r="EZ75" i="13"/>
  <c r="FA75" i="13"/>
  <c r="FB75" i="13"/>
  <c r="FF75" i="13"/>
  <c r="FG75" i="13"/>
  <c r="FI75" i="13"/>
  <c r="FP75" i="13"/>
  <c r="FJ75" i="13"/>
  <c r="FQ75" i="13"/>
  <c r="FK75" i="13"/>
  <c r="FR75" i="13"/>
  <c r="FL75" i="13"/>
  <c r="FS75" i="13"/>
  <c r="FM75" i="13"/>
  <c r="FT75" i="13"/>
  <c r="FN75" i="13"/>
  <c r="FU75" i="13"/>
  <c r="FV75" i="13"/>
  <c r="BX75" i="13"/>
  <c r="FW75" i="13"/>
  <c r="EV76" i="13"/>
  <c r="EW76" i="13"/>
  <c r="FA76" i="13"/>
  <c r="EX76" i="13"/>
  <c r="FB76" i="13"/>
  <c r="EY76" i="13"/>
  <c r="EZ76" i="13"/>
  <c r="FC76" i="13"/>
  <c r="FF76" i="13"/>
  <c r="FG76" i="13"/>
  <c r="FI76" i="13"/>
  <c r="FP76" i="13"/>
  <c r="FJ76" i="13"/>
  <c r="FQ76" i="13"/>
  <c r="FK76" i="13"/>
  <c r="FR76" i="13"/>
  <c r="FL76" i="13"/>
  <c r="FS76" i="13"/>
  <c r="FM76" i="13"/>
  <c r="FT76" i="13"/>
  <c r="FN76" i="13"/>
  <c r="FU76" i="13"/>
  <c r="FV76" i="13"/>
  <c r="BQ76" i="13"/>
  <c r="FW76" i="13"/>
  <c r="EV77" i="13"/>
  <c r="EZ77" i="13"/>
  <c r="EW77" i="13"/>
  <c r="FA77" i="13"/>
  <c r="EX77" i="13"/>
  <c r="FB77" i="13"/>
  <c r="EY77" i="13"/>
  <c r="FC77" i="13"/>
  <c r="FF77" i="13"/>
  <c r="FG77" i="13"/>
  <c r="FI77" i="13"/>
  <c r="FP77" i="13"/>
  <c r="FJ77" i="13"/>
  <c r="FQ77" i="13"/>
  <c r="FK77" i="13"/>
  <c r="FR77" i="13"/>
  <c r="FL77" i="13"/>
  <c r="FS77" i="13"/>
  <c r="FM77" i="13"/>
  <c r="FT77" i="13"/>
  <c r="FN77" i="13"/>
  <c r="FU77" i="13"/>
  <c r="FV77" i="13"/>
  <c r="FW77" i="13"/>
  <c r="EV78" i="13"/>
  <c r="EZ78" i="13"/>
  <c r="EW78" i="13"/>
  <c r="FA78" i="13"/>
  <c r="EX78" i="13"/>
  <c r="FB78" i="13"/>
  <c r="EY78" i="13"/>
  <c r="FC78" i="13"/>
  <c r="FF78" i="13"/>
  <c r="FG78" i="13"/>
  <c r="FI78" i="13"/>
  <c r="FP78" i="13"/>
  <c r="FJ78" i="13"/>
  <c r="FQ78" i="13"/>
  <c r="FK78" i="13"/>
  <c r="FR78" i="13"/>
  <c r="FL78" i="13"/>
  <c r="FS78" i="13"/>
  <c r="FM78" i="13"/>
  <c r="FT78" i="13"/>
  <c r="FN78" i="13"/>
  <c r="FU78" i="13"/>
  <c r="FV78" i="13"/>
  <c r="FW78" i="13"/>
  <c r="EV79" i="13"/>
  <c r="EW79" i="13"/>
  <c r="EX79" i="13"/>
  <c r="FB79" i="13"/>
  <c r="EY79" i="13"/>
  <c r="FC79" i="13"/>
  <c r="EZ79" i="13"/>
  <c r="FA79" i="13"/>
  <c r="FF79" i="13"/>
  <c r="FG79" i="13"/>
  <c r="FI79" i="13"/>
  <c r="FP79" i="13"/>
  <c r="FJ79" i="13"/>
  <c r="FQ79" i="13"/>
  <c r="FK79" i="13"/>
  <c r="FR79" i="13"/>
  <c r="FL79" i="13"/>
  <c r="FS79" i="13"/>
  <c r="FM79" i="13"/>
  <c r="FT79" i="13"/>
  <c r="FN79" i="13"/>
  <c r="FU79" i="13"/>
  <c r="FV79" i="13"/>
  <c r="BS80" i="13"/>
  <c r="BS81" i="13"/>
  <c r="FW79" i="13"/>
  <c r="EV80" i="13"/>
  <c r="EZ80" i="13"/>
  <c r="EW80" i="13"/>
  <c r="FA80" i="13"/>
  <c r="EX80" i="13"/>
  <c r="EY80" i="13"/>
  <c r="FB80" i="13"/>
  <c r="FC80" i="13"/>
  <c r="FD80" i="13"/>
  <c r="FF80" i="13"/>
  <c r="FG80" i="13"/>
  <c r="FI80" i="13"/>
  <c r="FP80" i="13"/>
  <c r="FJ80" i="13"/>
  <c r="FQ80" i="13"/>
  <c r="FK80" i="13"/>
  <c r="FR80" i="13"/>
  <c r="FL80" i="13"/>
  <c r="FS80" i="13"/>
  <c r="FM80" i="13"/>
  <c r="FT80" i="13"/>
  <c r="FN80" i="13"/>
  <c r="FU80" i="13"/>
  <c r="FV80" i="13"/>
  <c r="BV80" i="13"/>
  <c r="FW80" i="13"/>
  <c r="EV81" i="13"/>
  <c r="EZ81" i="13"/>
  <c r="EW81" i="13"/>
  <c r="FA81" i="13"/>
  <c r="EX81" i="13"/>
  <c r="FB81" i="13"/>
  <c r="EY81" i="13"/>
  <c r="FC81" i="13"/>
  <c r="FF81" i="13"/>
  <c r="FG81" i="13"/>
  <c r="FI81" i="13"/>
  <c r="FP81" i="13"/>
  <c r="FJ81" i="13"/>
  <c r="FQ81" i="13"/>
  <c r="FK81" i="13"/>
  <c r="FR81" i="13"/>
  <c r="FL81" i="13"/>
  <c r="FS81" i="13"/>
  <c r="FM81" i="13"/>
  <c r="FT81" i="13"/>
  <c r="FN81" i="13"/>
  <c r="FU81" i="13"/>
  <c r="FV81" i="13"/>
  <c r="BV81" i="13"/>
  <c r="FW81" i="13"/>
  <c r="EV82" i="13"/>
  <c r="EW82" i="13"/>
  <c r="EX82" i="13"/>
  <c r="FB82" i="13"/>
  <c r="EY82" i="13"/>
  <c r="FC82" i="13"/>
  <c r="EZ82" i="13"/>
  <c r="FA82" i="13"/>
  <c r="FF82" i="13"/>
  <c r="FG82" i="13"/>
  <c r="FI82" i="13"/>
  <c r="FP82" i="13"/>
  <c r="FJ82" i="13"/>
  <c r="FQ82" i="13"/>
  <c r="FK82" i="13"/>
  <c r="FR82" i="13"/>
  <c r="FL82" i="13"/>
  <c r="FS82" i="13"/>
  <c r="FM82" i="13"/>
  <c r="FT82" i="13"/>
  <c r="FN82" i="13"/>
  <c r="FU82" i="13"/>
  <c r="FV82" i="13"/>
  <c r="BZ82" i="13"/>
  <c r="FW82" i="13"/>
  <c r="EV83" i="13"/>
  <c r="EW83" i="13"/>
  <c r="FA83" i="13"/>
  <c r="EX83" i="13"/>
  <c r="FB83" i="13"/>
  <c r="EY83" i="13"/>
  <c r="FC83" i="13"/>
  <c r="EZ83" i="13"/>
  <c r="FF83" i="13"/>
  <c r="FG83" i="13"/>
  <c r="FI83" i="13"/>
  <c r="FP83" i="13"/>
  <c r="FJ83" i="13"/>
  <c r="FQ83" i="13"/>
  <c r="FK83" i="13"/>
  <c r="FR83" i="13"/>
  <c r="FL83" i="13"/>
  <c r="FS83" i="13"/>
  <c r="FM83" i="13"/>
  <c r="FT83" i="13"/>
  <c r="FN83" i="13"/>
  <c r="FU83" i="13"/>
  <c r="FV83" i="13"/>
  <c r="FW83" i="13"/>
  <c r="EV84" i="13"/>
  <c r="EZ84" i="13"/>
  <c r="EW84" i="13"/>
  <c r="FA84" i="13"/>
  <c r="EX84" i="13"/>
  <c r="FB84" i="13"/>
  <c r="EY84" i="13"/>
  <c r="FC84" i="13"/>
  <c r="FF84" i="13"/>
  <c r="FG84" i="13"/>
  <c r="FI84" i="13"/>
  <c r="FP84" i="13"/>
  <c r="FJ84" i="13"/>
  <c r="FQ84" i="13"/>
  <c r="FK84" i="13"/>
  <c r="FR84" i="13"/>
  <c r="FL84" i="13"/>
  <c r="FS84" i="13"/>
  <c r="FM84" i="13"/>
  <c r="FT84" i="13"/>
  <c r="FN84" i="13"/>
  <c r="FU84" i="13"/>
  <c r="FV84" i="13"/>
  <c r="FW84" i="13"/>
  <c r="EV85" i="13"/>
  <c r="EZ85" i="13"/>
  <c r="EW85" i="13"/>
  <c r="FA85" i="13"/>
  <c r="EX85" i="13"/>
  <c r="FB85" i="13"/>
  <c r="EY85" i="13"/>
  <c r="FC85" i="13"/>
  <c r="FF85" i="13"/>
  <c r="FG85" i="13"/>
  <c r="FI85" i="13"/>
  <c r="FP85" i="13"/>
  <c r="FJ85" i="13"/>
  <c r="FQ85" i="13"/>
  <c r="FK85" i="13"/>
  <c r="FR85" i="13"/>
  <c r="FL85" i="13"/>
  <c r="FS85" i="13"/>
  <c r="FM85" i="13"/>
  <c r="FT85" i="13"/>
  <c r="FN85" i="13"/>
  <c r="FU85" i="13"/>
  <c r="FV85" i="13"/>
  <c r="FW85" i="13"/>
  <c r="EV86" i="13"/>
  <c r="EW86" i="13"/>
  <c r="EX86" i="13"/>
  <c r="EY86" i="13"/>
  <c r="FC86" i="13"/>
  <c r="EZ86" i="13"/>
  <c r="FA86" i="13"/>
  <c r="FB86" i="13"/>
  <c r="FF86" i="13"/>
  <c r="FG86" i="13"/>
  <c r="FI86" i="13"/>
  <c r="FP86" i="13"/>
  <c r="FJ86" i="13"/>
  <c r="FK86" i="13"/>
  <c r="FR86" i="13"/>
  <c r="FL86" i="13"/>
  <c r="FS86" i="13"/>
  <c r="FM86" i="13"/>
  <c r="FT86" i="13"/>
  <c r="FN86" i="13"/>
  <c r="FU86" i="13"/>
  <c r="FQ86" i="13"/>
  <c r="FV86" i="13"/>
  <c r="BZ86" i="13"/>
  <c r="FW86" i="13"/>
  <c r="EV87" i="13"/>
  <c r="EW87" i="13"/>
  <c r="EX87" i="13"/>
  <c r="FB87" i="13"/>
  <c r="EY87" i="13"/>
  <c r="FC87" i="13"/>
  <c r="EZ87" i="13"/>
  <c r="FA87" i="13"/>
  <c r="FF87" i="13"/>
  <c r="FG87" i="13"/>
  <c r="FI87" i="13"/>
  <c r="FP87" i="13"/>
  <c r="FJ87" i="13"/>
  <c r="FQ87" i="13"/>
  <c r="FK87" i="13"/>
  <c r="FR87" i="13"/>
  <c r="FL87" i="13"/>
  <c r="FS87" i="13"/>
  <c r="FM87" i="13"/>
  <c r="FT87" i="13"/>
  <c r="FN87" i="13"/>
  <c r="FU87" i="13"/>
  <c r="FV87" i="13"/>
  <c r="BZ87" i="13"/>
  <c r="FW87" i="13"/>
  <c r="EV88" i="13"/>
  <c r="EZ88" i="13"/>
  <c r="EW88" i="13"/>
  <c r="FA88" i="13"/>
  <c r="EX88" i="13"/>
  <c r="FB88" i="13"/>
  <c r="EY88" i="13"/>
  <c r="FC88" i="13"/>
  <c r="FF88" i="13"/>
  <c r="FG88" i="13"/>
  <c r="FI88" i="13"/>
  <c r="FP88" i="13"/>
  <c r="FJ88" i="13"/>
  <c r="FQ88" i="13"/>
  <c r="FK88" i="13"/>
  <c r="FR88" i="13"/>
  <c r="FL88" i="13"/>
  <c r="FS88" i="13"/>
  <c r="FM88" i="13"/>
  <c r="FT88" i="13"/>
  <c r="FN88" i="13"/>
  <c r="FU88" i="13"/>
  <c r="FV88" i="13"/>
  <c r="FW88" i="13"/>
  <c r="EV89" i="13"/>
  <c r="EW89" i="13"/>
  <c r="FA89" i="13"/>
  <c r="EX89" i="13"/>
  <c r="FB89" i="13"/>
  <c r="EY89" i="13"/>
  <c r="FC89" i="13"/>
  <c r="EZ89" i="13"/>
  <c r="FF89" i="13"/>
  <c r="FG89" i="13"/>
  <c r="FI89" i="13"/>
  <c r="FP89" i="13"/>
  <c r="FJ89" i="13"/>
  <c r="FK89" i="13"/>
  <c r="FR89" i="13"/>
  <c r="FL89" i="13"/>
  <c r="FS89" i="13"/>
  <c r="FM89" i="13"/>
  <c r="FT89" i="13"/>
  <c r="FN89" i="13"/>
  <c r="FU89" i="13"/>
  <c r="FQ89" i="13"/>
  <c r="FV89" i="13"/>
  <c r="FW89" i="13"/>
  <c r="EV90" i="13"/>
  <c r="EW90" i="13"/>
  <c r="FA90" i="13"/>
  <c r="EX90" i="13"/>
  <c r="FB90" i="13"/>
  <c r="EY90" i="13"/>
  <c r="FC90" i="13"/>
  <c r="EZ90" i="13"/>
  <c r="FF90" i="13"/>
  <c r="FG90" i="13"/>
  <c r="FI90" i="13"/>
  <c r="FP90" i="13"/>
  <c r="FJ90" i="13"/>
  <c r="FK90" i="13"/>
  <c r="FR90" i="13"/>
  <c r="FL90" i="13"/>
  <c r="FS90" i="13"/>
  <c r="FM90" i="13"/>
  <c r="FT90" i="13"/>
  <c r="FN90" i="13"/>
  <c r="FU90" i="13"/>
  <c r="FQ90" i="13"/>
  <c r="FV90" i="13"/>
  <c r="BZ90" i="13"/>
  <c r="FW90" i="13"/>
  <c r="EV91" i="13"/>
  <c r="EZ91" i="13"/>
  <c r="EW91" i="13"/>
  <c r="FA91" i="13"/>
  <c r="EX91" i="13"/>
  <c r="FB91" i="13"/>
  <c r="EY91" i="13"/>
  <c r="FC91" i="13"/>
  <c r="FF91" i="13"/>
  <c r="FG91" i="13"/>
  <c r="FI91" i="13"/>
  <c r="FP91" i="13"/>
  <c r="FJ91" i="13"/>
  <c r="FQ91" i="13"/>
  <c r="FK91" i="13"/>
  <c r="FR91" i="13"/>
  <c r="FL91" i="13"/>
  <c r="FS91" i="13"/>
  <c r="FM91" i="13"/>
  <c r="FT91" i="13"/>
  <c r="FN91" i="13"/>
  <c r="FU91" i="13"/>
  <c r="FV91" i="13"/>
  <c r="BR91" i="13"/>
  <c r="FW91" i="13"/>
  <c r="EV92" i="13"/>
  <c r="EZ92" i="13"/>
  <c r="EW92" i="13"/>
  <c r="FA92" i="13"/>
  <c r="EX92" i="13"/>
  <c r="FB92" i="13"/>
  <c r="EY92" i="13"/>
  <c r="FC92" i="13"/>
  <c r="FF92" i="13"/>
  <c r="FG92" i="13"/>
  <c r="FI92" i="13"/>
  <c r="FP92" i="13"/>
  <c r="FJ92" i="13"/>
  <c r="FQ92" i="13"/>
  <c r="FK92" i="13"/>
  <c r="FR92" i="13"/>
  <c r="FL92" i="13"/>
  <c r="FS92" i="13"/>
  <c r="FM92" i="13"/>
  <c r="FT92" i="13"/>
  <c r="FN92" i="13"/>
  <c r="FU92" i="13"/>
  <c r="FV92" i="13"/>
  <c r="FW92" i="13"/>
  <c r="EV93" i="13"/>
  <c r="EZ93" i="13"/>
  <c r="EW93" i="13"/>
  <c r="EX93" i="13"/>
  <c r="FB93" i="13"/>
  <c r="EY93" i="13"/>
  <c r="FC93" i="13"/>
  <c r="FA93" i="13"/>
  <c r="FF93" i="13"/>
  <c r="FG93" i="13"/>
  <c r="FI93" i="13"/>
  <c r="FP93" i="13"/>
  <c r="FJ93" i="13"/>
  <c r="FQ93" i="13"/>
  <c r="FK93" i="13"/>
  <c r="FR93" i="13"/>
  <c r="FL93" i="13"/>
  <c r="FS93" i="13"/>
  <c r="FM93" i="13"/>
  <c r="FT93" i="13"/>
  <c r="FN93" i="13"/>
  <c r="FU93" i="13"/>
  <c r="FV93" i="13"/>
  <c r="FW93" i="13"/>
  <c r="EV94" i="13"/>
  <c r="EZ94" i="13"/>
  <c r="EW94" i="13"/>
  <c r="EX94" i="13"/>
  <c r="FB94" i="13"/>
  <c r="EY94" i="13"/>
  <c r="FC94" i="13"/>
  <c r="FA94" i="13"/>
  <c r="FF94" i="13"/>
  <c r="FG94" i="13"/>
  <c r="FI94" i="13"/>
  <c r="FP94" i="13"/>
  <c r="FJ94" i="13"/>
  <c r="FQ94" i="13"/>
  <c r="FK94" i="13"/>
  <c r="FR94" i="13"/>
  <c r="FL94" i="13"/>
  <c r="FS94" i="13"/>
  <c r="FM94" i="13"/>
  <c r="FT94" i="13"/>
  <c r="FN94" i="13"/>
  <c r="FU94" i="13"/>
  <c r="FV94" i="13"/>
  <c r="FW94" i="13"/>
  <c r="EV95" i="13"/>
  <c r="EW95" i="13"/>
  <c r="EX95" i="13"/>
  <c r="EY95" i="13"/>
  <c r="FC95" i="13"/>
  <c r="EZ95" i="13"/>
  <c r="FA95" i="13"/>
  <c r="FB95" i="13"/>
  <c r="FF95" i="13"/>
  <c r="FG95" i="13"/>
  <c r="FI95" i="13"/>
  <c r="FP95" i="13"/>
  <c r="FJ95" i="13"/>
  <c r="FQ95" i="13"/>
  <c r="FK95" i="13"/>
  <c r="FR95" i="13"/>
  <c r="FL95" i="13"/>
  <c r="FS95" i="13"/>
  <c r="FM95" i="13"/>
  <c r="FT95" i="13"/>
  <c r="FN95" i="13"/>
  <c r="FU95" i="13"/>
  <c r="FV95" i="13"/>
  <c r="BQ95" i="13"/>
  <c r="FW95" i="13"/>
  <c r="EV96" i="13"/>
  <c r="EW96" i="13"/>
  <c r="FA96" i="13"/>
  <c r="EX96" i="13"/>
  <c r="FB96" i="13"/>
  <c r="EY96" i="13"/>
  <c r="FC96" i="13"/>
  <c r="EZ96" i="13"/>
  <c r="FF96" i="13"/>
  <c r="FG96" i="13"/>
  <c r="FI96" i="13"/>
  <c r="FP96" i="13"/>
  <c r="FJ96" i="13"/>
  <c r="FQ96" i="13"/>
  <c r="FK96" i="13"/>
  <c r="FR96" i="13"/>
  <c r="FL96" i="13"/>
  <c r="FM96" i="13"/>
  <c r="FT96" i="13"/>
  <c r="FN96" i="13"/>
  <c r="FU96" i="13"/>
  <c r="FS96" i="13"/>
  <c r="FV96" i="13"/>
  <c r="BX96" i="13"/>
  <c r="FW96" i="13"/>
  <c r="EV97" i="13"/>
  <c r="EW97" i="13"/>
  <c r="FA97" i="13"/>
  <c r="EX97" i="13"/>
  <c r="FB97" i="13"/>
  <c r="EY97" i="13"/>
  <c r="EZ97" i="13"/>
  <c r="FC97" i="13"/>
  <c r="FF97" i="13"/>
  <c r="FG97" i="13"/>
  <c r="FI97" i="13"/>
  <c r="FP97" i="13"/>
  <c r="FJ97" i="13"/>
  <c r="FQ97" i="13"/>
  <c r="FK97" i="13"/>
  <c r="FR97" i="13"/>
  <c r="FL97" i="13"/>
  <c r="FS97" i="13"/>
  <c r="FM97" i="13"/>
  <c r="FT97" i="13"/>
  <c r="FN97" i="13"/>
  <c r="FU97" i="13"/>
  <c r="FV97" i="13"/>
  <c r="BQ97" i="13"/>
  <c r="FW97" i="13"/>
  <c r="EV98" i="13"/>
  <c r="EZ98" i="13"/>
  <c r="EW98" i="13"/>
  <c r="FA98" i="13"/>
  <c r="EX98" i="13"/>
  <c r="EY98" i="13"/>
  <c r="FC98" i="13"/>
  <c r="FB98" i="13"/>
  <c r="FF98" i="13"/>
  <c r="FG98" i="13"/>
  <c r="FI98" i="13"/>
  <c r="FP98" i="13"/>
  <c r="FJ98" i="13"/>
  <c r="FQ98" i="13"/>
  <c r="FK98" i="13"/>
  <c r="FR98" i="13"/>
  <c r="FL98" i="13"/>
  <c r="FS98" i="13"/>
  <c r="FM98" i="13"/>
  <c r="FT98" i="13"/>
  <c r="FN98" i="13"/>
  <c r="FU98" i="13"/>
  <c r="FV98" i="13"/>
  <c r="BQ98" i="13"/>
  <c r="FW98" i="13"/>
  <c r="EV99" i="13"/>
  <c r="EW99" i="13"/>
  <c r="EX99" i="13"/>
  <c r="FB99" i="13"/>
  <c r="EY99" i="13"/>
  <c r="FC99" i="13"/>
  <c r="EZ99" i="13"/>
  <c r="FA99" i="13"/>
  <c r="FF99" i="13"/>
  <c r="FG99" i="13"/>
  <c r="FI99" i="13"/>
  <c r="FP99" i="13"/>
  <c r="FJ99" i="13"/>
  <c r="FQ99" i="13"/>
  <c r="FK99" i="13"/>
  <c r="FR99" i="13"/>
  <c r="FL99" i="13"/>
  <c r="FM99" i="13"/>
  <c r="FT99" i="13"/>
  <c r="FN99" i="13"/>
  <c r="FU99" i="13"/>
  <c r="FS99" i="13"/>
  <c r="FV99" i="13"/>
  <c r="BX99" i="13"/>
  <c r="FW99" i="13"/>
  <c r="EV100" i="13"/>
  <c r="EW100" i="13"/>
  <c r="FA100" i="13"/>
  <c r="EX100" i="13"/>
  <c r="FB100" i="13"/>
  <c r="EY100" i="13"/>
  <c r="FC100" i="13"/>
  <c r="EZ100" i="13"/>
  <c r="FF100" i="13"/>
  <c r="FG100" i="13"/>
  <c r="FI100" i="13"/>
  <c r="FP100" i="13"/>
  <c r="FJ100" i="13"/>
  <c r="FQ100" i="13"/>
  <c r="FK100" i="13"/>
  <c r="FR100" i="13"/>
  <c r="FL100" i="13"/>
  <c r="FS100" i="13"/>
  <c r="FM100" i="13"/>
  <c r="FT100" i="13"/>
  <c r="FN100" i="13"/>
  <c r="FU100" i="13"/>
  <c r="FV100" i="13"/>
  <c r="BQ100" i="13"/>
  <c r="FW100" i="13"/>
  <c r="EV101" i="13"/>
  <c r="EZ101" i="13"/>
  <c r="EW101" i="13"/>
  <c r="FA101" i="13"/>
  <c r="EX101" i="13"/>
  <c r="FB101" i="13"/>
  <c r="EY101" i="13"/>
  <c r="FC101" i="13"/>
  <c r="FF101" i="13"/>
  <c r="FG101" i="13"/>
  <c r="FI101" i="13"/>
  <c r="FP101" i="13"/>
  <c r="FJ101" i="13"/>
  <c r="FQ101" i="13"/>
  <c r="FK101" i="13"/>
  <c r="FR101" i="13"/>
  <c r="FL101" i="13"/>
  <c r="FS101" i="13"/>
  <c r="FM101" i="13"/>
  <c r="FT101" i="13"/>
  <c r="FN101" i="13"/>
  <c r="FU101" i="13"/>
  <c r="FV101" i="13"/>
  <c r="BU101" i="13"/>
  <c r="FW101" i="13"/>
  <c r="EV102" i="13"/>
  <c r="EW102" i="13"/>
  <c r="FA102" i="13"/>
  <c r="EX102" i="13"/>
  <c r="FB102" i="13"/>
  <c r="EY102" i="13"/>
  <c r="FC102" i="13"/>
  <c r="EZ102" i="13"/>
  <c r="FF102" i="13"/>
  <c r="FG102" i="13"/>
  <c r="FI102" i="13"/>
  <c r="FP102" i="13"/>
  <c r="FJ102" i="13"/>
  <c r="FQ102" i="13"/>
  <c r="FK102" i="13"/>
  <c r="FR102" i="13"/>
  <c r="FL102" i="13"/>
  <c r="FS102" i="13"/>
  <c r="FM102" i="13"/>
  <c r="FT102" i="13"/>
  <c r="FN102" i="13"/>
  <c r="FU102" i="13"/>
  <c r="FV102" i="13"/>
  <c r="BQ102" i="13"/>
  <c r="FW102" i="13"/>
  <c r="EV103" i="13"/>
  <c r="EW103" i="13"/>
  <c r="EX103" i="13"/>
  <c r="EY103" i="13"/>
  <c r="EZ103" i="13"/>
  <c r="FA103" i="13"/>
  <c r="FB103" i="13"/>
  <c r="FC103" i="13"/>
  <c r="FF103" i="13"/>
  <c r="FG103" i="13"/>
  <c r="FI103" i="13"/>
  <c r="FP103" i="13"/>
  <c r="FJ103" i="13"/>
  <c r="FQ103" i="13"/>
  <c r="FK103" i="13"/>
  <c r="FR103" i="13"/>
  <c r="FL103" i="13"/>
  <c r="FS103" i="13"/>
  <c r="FM103" i="13"/>
  <c r="FT103" i="13"/>
  <c r="FN103" i="13"/>
  <c r="FU103" i="13"/>
  <c r="FV103" i="13"/>
  <c r="FW103" i="13"/>
  <c r="EV104" i="13"/>
  <c r="EZ104" i="13"/>
  <c r="EW104" i="13"/>
  <c r="FA104" i="13"/>
  <c r="EX104" i="13"/>
  <c r="FB104" i="13"/>
  <c r="EY104" i="13"/>
  <c r="FC104" i="13"/>
  <c r="FF104" i="13"/>
  <c r="FG104" i="13"/>
  <c r="FI104" i="13"/>
  <c r="FP104" i="13"/>
  <c r="FJ104" i="13"/>
  <c r="FQ104" i="13"/>
  <c r="FK104" i="13"/>
  <c r="FR104" i="13"/>
  <c r="FL104" i="13"/>
  <c r="FS104" i="13"/>
  <c r="FM104" i="13"/>
  <c r="FT104" i="13"/>
  <c r="FN104" i="13"/>
  <c r="FU104" i="13"/>
  <c r="FV104" i="13"/>
  <c r="FW104" i="13"/>
  <c r="EV105" i="13"/>
  <c r="EW105" i="13"/>
  <c r="EX105" i="13"/>
  <c r="FB105" i="13"/>
  <c r="EY105" i="13"/>
  <c r="FC105" i="13"/>
  <c r="EZ105" i="13"/>
  <c r="FA105" i="13"/>
  <c r="FF105" i="13"/>
  <c r="FG105" i="13"/>
  <c r="FI105" i="13"/>
  <c r="FP105" i="13"/>
  <c r="FJ105" i="13"/>
  <c r="FQ105" i="13"/>
  <c r="FK105" i="13"/>
  <c r="FR105" i="13"/>
  <c r="FL105" i="13"/>
  <c r="FS105" i="13"/>
  <c r="FM105" i="13"/>
  <c r="FT105" i="13"/>
  <c r="FN105" i="13"/>
  <c r="FU105" i="13"/>
  <c r="FV105" i="13"/>
  <c r="FW105" i="13"/>
  <c r="EV106" i="13"/>
  <c r="EW106" i="13"/>
  <c r="FA106" i="13"/>
  <c r="EX106" i="13"/>
  <c r="FB106" i="13"/>
  <c r="EY106" i="13"/>
  <c r="FC106" i="13"/>
  <c r="EZ106" i="13"/>
  <c r="FF106" i="13"/>
  <c r="FG106" i="13"/>
  <c r="FI106" i="13"/>
  <c r="FP106" i="13"/>
  <c r="FJ106" i="13"/>
  <c r="FQ106" i="13"/>
  <c r="FK106" i="13"/>
  <c r="FR106" i="13"/>
  <c r="FL106" i="13"/>
  <c r="FS106" i="13"/>
  <c r="FM106" i="13"/>
  <c r="FT106" i="13"/>
  <c r="FN106" i="13"/>
  <c r="FU106" i="13"/>
  <c r="FV106" i="13"/>
  <c r="FW106" i="13"/>
  <c r="EV107" i="13"/>
  <c r="EW107" i="13"/>
  <c r="EX107" i="13"/>
  <c r="EY107" i="13"/>
  <c r="FC107" i="13"/>
  <c r="EZ107" i="13"/>
  <c r="FA107" i="13"/>
  <c r="FB107" i="13"/>
  <c r="FF107" i="13"/>
  <c r="FG107" i="13"/>
  <c r="FI107" i="13"/>
  <c r="FP107" i="13"/>
  <c r="FJ107" i="13"/>
  <c r="FQ107" i="13"/>
  <c r="FK107" i="13"/>
  <c r="FR107" i="13"/>
  <c r="FL107" i="13"/>
  <c r="FS107" i="13"/>
  <c r="FM107" i="13"/>
  <c r="FT107" i="13"/>
  <c r="FN107" i="13"/>
  <c r="FU107" i="13"/>
  <c r="FV107" i="13"/>
  <c r="FW107" i="13"/>
  <c r="EV108" i="13"/>
  <c r="EZ108" i="13"/>
  <c r="EW108" i="13"/>
  <c r="FA108" i="13"/>
  <c r="EX108" i="13"/>
  <c r="FB108" i="13"/>
  <c r="EY108" i="13"/>
  <c r="FC108" i="13"/>
  <c r="FF108" i="13"/>
  <c r="FG108" i="13"/>
  <c r="FI108" i="13"/>
  <c r="FP108" i="13"/>
  <c r="FJ108" i="13"/>
  <c r="FQ108" i="13"/>
  <c r="FK108" i="13"/>
  <c r="FR108" i="13"/>
  <c r="FL108" i="13"/>
  <c r="FS108" i="13"/>
  <c r="FM108" i="13"/>
  <c r="FT108" i="13"/>
  <c r="FN108" i="13"/>
  <c r="FU108" i="13"/>
  <c r="FV108" i="13"/>
  <c r="BQ108" i="13"/>
  <c r="FW108" i="13"/>
  <c r="EV109" i="13"/>
  <c r="EZ109" i="13"/>
  <c r="EW109" i="13"/>
  <c r="FA109" i="13"/>
  <c r="EX109" i="13"/>
  <c r="FB109" i="13"/>
  <c r="EY109" i="13"/>
  <c r="FC109" i="13"/>
  <c r="FF109" i="13"/>
  <c r="FG109" i="13"/>
  <c r="FI109" i="13"/>
  <c r="FP109" i="13"/>
  <c r="FJ109" i="13"/>
  <c r="FK109" i="13"/>
  <c r="FR109" i="13"/>
  <c r="FL109" i="13"/>
  <c r="FS109" i="13"/>
  <c r="FM109" i="13"/>
  <c r="FT109" i="13"/>
  <c r="FN109" i="13"/>
  <c r="FU109" i="13"/>
  <c r="FQ109" i="13"/>
  <c r="FV109" i="13"/>
  <c r="FW109" i="13"/>
  <c r="EV110" i="13"/>
  <c r="EW110" i="13"/>
  <c r="EX110" i="13"/>
  <c r="EY110" i="13"/>
  <c r="EZ110" i="13"/>
  <c r="FA110" i="13"/>
  <c r="FB110" i="13"/>
  <c r="FC110" i="13"/>
  <c r="FF110" i="13"/>
  <c r="FG110" i="13"/>
  <c r="FI110" i="13"/>
  <c r="FP110" i="13"/>
  <c r="FJ110" i="13"/>
  <c r="FQ110" i="13"/>
  <c r="FK110" i="13"/>
  <c r="FR110" i="13"/>
  <c r="FL110" i="13"/>
  <c r="FS110" i="13"/>
  <c r="FM110" i="13"/>
  <c r="FT110" i="13"/>
  <c r="FN110" i="13"/>
  <c r="FU110" i="13"/>
  <c r="FV110" i="13"/>
  <c r="BV110" i="13"/>
  <c r="FW110" i="13"/>
  <c r="EV111" i="13"/>
  <c r="EW111" i="13"/>
  <c r="EX111" i="13"/>
  <c r="FB111" i="13"/>
  <c r="EY111" i="13"/>
  <c r="FC111" i="13"/>
  <c r="EZ111" i="13"/>
  <c r="FA111" i="13"/>
  <c r="FF111" i="13"/>
  <c r="FG111" i="13"/>
  <c r="FI111" i="13"/>
  <c r="FP111" i="13"/>
  <c r="FJ111" i="13"/>
  <c r="FQ111" i="13"/>
  <c r="FK111" i="13"/>
  <c r="FR111" i="13"/>
  <c r="FL111" i="13"/>
  <c r="FS111" i="13"/>
  <c r="FM111" i="13"/>
  <c r="FT111" i="13"/>
  <c r="FN111" i="13"/>
  <c r="FU111" i="13"/>
  <c r="FV111" i="13"/>
  <c r="FW111" i="13"/>
  <c r="EV112" i="13"/>
  <c r="EW112" i="13"/>
  <c r="FA112" i="13"/>
  <c r="EX112" i="13"/>
  <c r="FB112" i="13"/>
  <c r="EY112" i="13"/>
  <c r="EZ112" i="13"/>
  <c r="FC112" i="13"/>
  <c r="FF112" i="13"/>
  <c r="FG112" i="13"/>
  <c r="FI112" i="13"/>
  <c r="FP112" i="13"/>
  <c r="FJ112" i="13"/>
  <c r="FQ112" i="13"/>
  <c r="FK112" i="13"/>
  <c r="FR112" i="13"/>
  <c r="FL112" i="13"/>
  <c r="FS112" i="13"/>
  <c r="FM112" i="13"/>
  <c r="FT112" i="13"/>
  <c r="FN112" i="13"/>
  <c r="FU112" i="13"/>
  <c r="FV112" i="13"/>
  <c r="FW112" i="13"/>
  <c r="EV113" i="13"/>
  <c r="EW113" i="13"/>
  <c r="FA113" i="13"/>
  <c r="EX113" i="13"/>
  <c r="FB113" i="13"/>
  <c r="EY113" i="13"/>
  <c r="FC113" i="13"/>
  <c r="EZ113" i="13"/>
  <c r="FF113" i="13"/>
  <c r="FG113" i="13"/>
  <c r="FI113" i="13"/>
  <c r="FP113" i="13"/>
  <c r="FJ113" i="13"/>
  <c r="FQ113" i="13"/>
  <c r="FK113" i="13"/>
  <c r="FR113" i="13"/>
  <c r="FL113" i="13"/>
  <c r="FS113" i="13"/>
  <c r="FM113" i="13"/>
  <c r="FT113" i="13"/>
  <c r="FN113" i="13"/>
  <c r="FU113" i="13"/>
  <c r="FV113" i="13"/>
  <c r="BW113" i="13"/>
  <c r="FW113" i="13"/>
  <c r="EV114" i="13"/>
  <c r="EW114" i="13"/>
  <c r="EX114" i="13"/>
  <c r="EY114" i="13"/>
  <c r="FC114" i="13"/>
  <c r="EZ114" i="13"/>
  <c r="FA114" i="13"/>
  <c r="FB114" i="13"/>
  <c r="FF114" i="13"/>
  <c r="FG114" i="13"/>
  <c r="FI114" i="13"/>
  <c r="FP114" i="13"/>
  <c r="FJ114" i="13"/>
  <c r="FQ114" i="13"/>
  <c r="FK114" i="13"/>
  <c r="FR114" i="13"/>
  <c r="FL114" i="13"/>
  <c r="FS114" i="13"/>
  <c r="FM114" i="13"/>
  <c r="FT114" i="13"/>
  <c r="FN114" i="13"/>
  <c r="FU114" i="13"/>
  <c r="FV114" i="13"/>
  <c r="BQ114" i="13"/>
  <c r="FW114" i="13"/>
  <c r="EV115" i="13"/>
  <c r="EW115" i="13"/>
  <c r="FA115" i="13"/>
  <c r="EX115" i="13"/>
  <c r="FB115" i="13"/>
  <c r="EY115" i="13"/>
  <c r="FC115" i="13"/>
  <c r="EZ115" i="13"/>
  <c r="FF115" i="13"/>
  <c r="FG115" i="13"/>
  <c r="FI115" i="13"/>
  <c r="FP115" i="13"/>
  <c r="FJ115" i="13"/>
  <c r="FQ115" i="13"/>
  <c r="FK115" i="13"/>
  <c r="FR115" i="13"/>
  <c r="FL115" i="13"/>
  <c r="FS115" i="13"/>
  <c r="FM115" i="13"/>
  <c r="FT115" i="13"/>
  <c r="FN115" i="13"/>
  <c r="FU115" i="13"/>
  <c r="FV115" i="13"/>
  <c r="FW115" i="13"/>
  <c r="EV116" i="13"/>
  <c r="EZ116" i="13"/>
  <c r="EW116" i="13"/>
  <c r="FA116" i="13"/>
  <c r="EX116" i="13"/>
  <c r="FB116" i="13"/>
  <c r="EY116" i="13"/>
  <c r="FC116" i="13"/>
  <c r="FF116" i="13"/>
  <c r="FG116" i="13"/>
  <c r="FI116" i="13"/>
  <c r="FP116" i="13"/>
  <c r="FJ116" i="13"/>
  <c r="FQ116" i="13"/>
  <c r="FK116" i="13"/>
  <c r="FR116" i="13"/>
  <c r="FL116" i="13"/>
  <c r="FS116" i="13"/>
  <c r="FM116" i="13"/>
  <c r="FT116" i="13"/>
  <c r="FN116" i="13"/>
  <c r="FU116" i="13"/>
  <c r="FV116" i="13"/>
  <c r="BU116" i="13"/>
  <c r="FW116" i="13"/>
  <c r="EV117" i="13"/>
  <c r="EW117" i="13"/>
  <c r="FA117" i="13"/>
  <c r="EX117" i="13"/>
  <c r="FB117" i="13"/>
  <c r="EY117" i="13"/>
  <c r="FC117" i="13"/>
  <c r="EZ117" i="13"/>
  <c r="FF117" i="13"/>
  <c r="FG117" i="13"/>
  <c r="FI117" i="13"/>
  <c r="FP117" i="13"/>
  <c r="FJ117" i="13"/>
  <c r="FQ117" i="13"/>
  <c r="FK117" i="13"/>
  <c r="FR117" i="13"/>
  <c r="FL117" i="13"/>
  <c r="FS117" i="13"/>
  <c r="FM117" i="13"/>
  <c r="FT117" i="13"/>
  <c r="FN117" i="13"/>
  <c r="FU117" i="13"/>
  <c r="FV117" i="13"/>
  <c r="BW117" i="13"/>
  <c r="FW117" i="13"/>
  <c r="EV118" i="13"/>
  <c r="EZ118" i="13"/>
  <c r="EW118" i="13"/>
  <c r="EX118" i="13"/>
  <c r="FB118" i="13"/>
  <c r="EY118" i="13"/>
  <c r="FC118" i="13"/>
  <c r="FA118" i="13"/>
  <c r="FF118" i="13"/>
  <c r="FG118" i="13"/>
  <c r="FI118" i="13"/>
  <c r="FP118" i="13"/>
  <c r="FJ118" i="13"/>
  <c r="FQ118" i="13"/>
  <c r="FK118" i="13"/>
  <c r="FR118" i="13"/>
  <c r="FL118" i="13"/>
  <c r="FS118" i="13"/>
  <c r="FM118" i="13"/>
  <c r="FT118" i="13"/>
  <c r="FN118" i="13"/>
  <c r="FU118" i="13"/>
  <c r="FV118" i="13"/>
  <c r="FW118" i="13"/>
  <c r="EV119" i="13"/>
  <c r="EW119" i="13"/>
  <c r="FA119" i="13"/>
  <c r="EX119" i="13"/>
  <c r="FB119" i="13"/>
  <c r="EY119" i="13"/>
  <c r="EZ119" i="13"/>
  <c r="FC119" i="13"/>
  <c r="FF119" i="13"/>
  <c r="FG119" i="13"/>
  <c r="FI119" i="13"/>
  <c r="FP119" i="13"/>
  <c r="FJ119" i="13"/>
  <c r="FQ119" i="13"/>
  <c r="FK119" i="13"/>
  <c r="FR119" i="13"/>
  <c r="FL119" i="13"/>
  <c r="FS119" i="13"/>
  <c r="FM119" i="13"/>
  <c r="FT119" i="13"/>
  <c r="FN119" i="13"/>
  <c r="FU119" i="13"/>
  <c r="FV119" i="13"/>
  <c r="FW119" i="13"/>
  <c r="EV120" i="13"/>
  <c r="EW120" i="13"/>
  <c r="EX120" i="13"/>
  <c r="EY120" i="13"/>
  <c r="FC120" i="13"/>
  <c r="EZ120" i="13"/>
  <c r="FA120" i="13"/>
  <c r="FB120" i="13"/>
  <c r="FF120" i="13"/>
  <c r="FG120" i="13"/>
  <c r="FI120" i="13"/>
  <c r="FP120" i="13"/>
  <c r="FJ120" i="13"/>
  <c r="FQ120" i="13"/>
  <c r="FK120" i="13"/>
  <c r="FR120" i="13"/>
  <c r="FL120" i="13"/>
  <c r="FS120" i="13"/>
  <c r="FM120" i="13"/>
  <c r="FT120" i="13"/>
  <c r="FN120" i="13"/>
  <c r="FU120" i="13"/>
  <c r="FV120" i="13"/>
  <c r="BQ120" i="13"/>
  <c r="FW120" i="13"/>
  <c r="EV121" i="13"/>
  <c r="EZ121" i="13"/>
  <c r="EW121" i="13"/>
  <c r="EX121" i="13"/>
  <c r="FB121" i="13"/>
  <c r="EY121" i="13"/>
  <c r="FC121" i="13"/>
  <c r="FA121" i="13"/>
  <c r="FF121" i="13"/>
  <c r="FG121" i="13"/>
  <c r="FI121" i="13"/>
  <c r="FP121" i="13"/>
  <c r="FJ121" i="13"/>
  <c r="FQ121" i="13"/>
  <c r="FK121" i="13"/>
  <c r="FR121" i="13"/>
  <c r="FL121" i="13"/>
  <c r="FS121" i="13"/>
  <c r="FM121" i="13"/>
  <c r="FT121" i="13"/>
  <c r="FN121" i="13"/>
  <c r="FU121" i="13"/>
  <c r="FV121" i="13"/>
  <c r="FW121" i="13"/>
  <c r="EV122" i="13"/>
  <c r="EW122" i="13"/>
  <c r="FA122" i="13"/>
  <c r="EX122" i="13"/>
  <c r="FB122" i="13"/>
  <c r="EY122" i="13"/>
  <c r="FC122" i="13"/>
  <c r="EZ122" i="13"/>
  <c r="FF122" i="13"/>
  <c r="FG122" i="13"/>
  <c r="FI122" i="13"/>
  <c r="FP122" i="13"/>
  <c r="FJ122" i="13"/>
  <c r="FQ122" i="13"/>
  <c r="FK122" i="13"/>
  <c r="FR122" i="13"/>
  <c r="FL122" i="13"/>
  <c r="FS122" i="13"/>
  <c r="FM122" i="13"/>
  <c r="FT122" i="13"/>
  <c r="FN122" i="13"/>
  <c r="FU122" i="13"/>
  <c r="FV122" i="13"/>
  <c r="FW122" i="13"/>
  <c r="EV123" i="13"/>
  <c r="EZ123" i="13"/>
  <c r="EW123" i="13"/>
  <c r="FA123" i="13"/>
  <c r="EX123" i="13"/>
  <c r="FB123" i="13"/>
  <c r="EY123" i="13"/>
  <c r="FC123" i="13"/>
  <c r="FF123" i="13"/>
  <c r="FG123" i="13"/>
  <c r="FI123" i="13"/>
  <c r="FP123" i="13"/>
  <c r="FJ123" i="13"/>
  <c r="FQ123" i="13"/>
  <c r="FK123" i="13"/>
  <c r="FR123" i="13"/>
  <c r="FL123" i="13"/>
  <c r="FS123" i="13"/>
  <c r="FM123" i="13"/>
  <c r="FT123" i="13"/>
  <c r="FN123" i="13"/>
  <c r="FU123" i="13"/>
  <c r="FV123" i="13"/>
  <c r="FW123" i="13"/>
  <c r="EV124" i="13"/>
  <c r="EZ124" i="13"/>
  <c r="EW124" i="13"/>
  <c r="EX124" i="13"/>
  <c r="FB124" i="13"/>
  <c r="EY124" i="13"/>
  <c r="FC124" i="13"/>
  <c r="FA124" i="13"/>
  <c r="FF124" i="13"/>
  <c r="FG124" i="13"/>
  <c r="FI124" i="13"/>
  <c r="FP124" i="13"/>
  <c r="FJ124" i="13"/>
  <c r="FQ124" i="13"/>
  <c r="FK124" i="13"/>
  <c r="FR124" i="13"/>
  <c r="FL124" i="13"/>
  <c r="FS124" i="13"/>
  <c r="FM124" i="13"/>
  <c r="FT124" i="13"/>
  <c r="FN124" i="13"/>
  <c r="FU124" i="13"/>
  <c r="FV124" i="13"/>
  <c r="FW124" i="13"/>
  <c r="EV125" i="13"/>
  <c r="EZ125" i="13"/>
  <c r="EW125" i="13"/>
  <c r="FA125" i="13"/>
  <c r="EX125" i="13"/>
  <c r="FB125" i="13"/>
  <c r="EY125" i="13"/>
  <c r="FC125" i="13"/>
  <c r="FF125" i="13"/>
  <c r="FG125" i="13"/>
  <c r="FI125" i="13"/>
  <c r="FP125" i="13"/>
  <c r="FJ125" i="13"/>
  <c r="FQ125" i="13"/>
  <c r="FK125" i="13"/>
  <c r="FR125" i="13"/>
  <c r="FL125" i="13"/>
  <c r="FS125" i="13"/>
  <c r="FM125" i="13"/>
  <c r="FT125" i="13"/>
  <c r="FN125" i="13"/>
  <c r="FU125" i="13"/>
  <c r="FV125" i="13"/>
  <c r="BV125" i="13"/>
  <c r="FW125" i="13"/>
  <c r="EV126" i="13"/>
  <c r="EW126" i="13"/>
  <c r="FA126" i="13"/>
  <c r="EX126" i="13"/>
  <c r="EY126" i="13"/>
  <c r="FC126" i="13"/>
  <c r="EZ126" i="13"/>
  <c r="FB126" i="13"/>
  <c r="FF126" i="13"/>
  <c r="FG126" i="13"/>
  <c r="FI126" i="13"/>
  <c r="FP126" i="13"/>
  <c r="FJ126" i="13"/>
  <c r="FQ126" i="13"/>
  <c r="FK126" i="13"/>
  <c r="FR126" i="13"/>
  <c r="FL126" i="13"/>
  <c r="FS126" i="13"/>
  <c r="FM126" i="13"/>
  <c r="FT126" i="13"/>
  <c r="FN126" i="13"/>
  <c r="FU126" i="13"/>
  <c r="FV126" i="13"/>
  <c r="BQ126" i="13"/>
  <c r="FW126" i="13"/>
  <c r="EV127" i="13"/>
  <c r="EZ127" i="13"/>
  <c r="EW127" i="13"/>
  <c r="EX127" i="13"/>
  <c r="FB127" i="13"/>
  <c r="EY127" i="13"/>
  <c r="FC127" i="13"/>
  <c r="FA127" i="13"/>
  <c r="FF127" i="13"/>
  <c r="FG127" i="13"/>
  <c r="FI127" i="13"/>
  <c r="FP127" i="13"/>
  <c r="FJ127" i="13"/>
  <c r="FQ127" i="13"/>
  <c r="FK127" i="13"/>
  <c r="FR127" i="13"/>
  <c r="FL127" i="13"/>
  <c r="FS127" i="13"/>
  <c r="FM127" i="13"/>
  <c r="FT127" i="13"/>
  <c r="FN127" i="13"/>
  <c r="FU127" i="13"/>
  <c r="FV127" i="13"/>
  <c r="BV127" i="13"/>
  <c r="BQ127" i="13"/>
  <c r="FW127" i="13"/>
  <c r="EV128" i="13"/>
  <c r="EW128" i="13"/>
  <c r="EX128" i="13"/>
  <c r="EY128" i="13"/>
  <c r="EZ128" i="13"/>
  <c r="FA128" i="13"/>
  <c r="FB128" i="13"/>
  <c r="FC128" i="13"/>
  <c r="FF128" i="13"/>
  <c r="FG128" i="13"/>
  <c r="FI128" i="13"/>
  <c r="FP128" i="13"/>
  <c r="FJ128" i="13"/>
  <c r="FK128" i="13"/>
  <c r="FR128" i="13"/>
  <c r="FL128" i="13"/>
  <c r="FS128" i="13"/>
  <c r="FM128" i="13"/>
  <c r="FT128" i="13"/>
  <c r="FN128" i="13"/>
  <c r="FU128" i="13"/>
  <c r="FQ128" i="13"/>
  <c r="FV128" i="13"/>
  <c r="FW128" i="13"/>
  <c r="BR129" i="13"/>
  <c r="BT129" i="13"/>
  <c r="EV129" i="13"/>
  <c r="EW129" i="13"/>
  <c r="EX129" i="13"/>
  <c r="FB129" i="13"/>
  <c r="EY129" i="13"/>
  <c r="FC129" i="13"/>
  <c r="EZ129" i="13"/>
  <c r="FA129" i="13"/>
  <c r="FF129" i="13"/>
  <c r="FG129" i="13"/>
  <c r="FI129" i="13"/>
  <c r="FP129" i="13"/>
  <c r="FJ129" i="13"/>
  <c r="FQ129" i="13"/>
  <c r="FK129" i="13"/>
  <c r="FR129" i="13"/>
  <c r="FL129" i="13"/>
  <c r="FS129" i="13"/>
  <c r="FM129" i="13"/>
  <c r="FT129" i="13"/>
  <c r="FN129" i="13"/>
  <c r="FU129" i="13"/>
  <c r="FV129" i="13"/>
  <c r="FW129" i="13"/>
  <c r="EV130" i="13"/>
  <c r="EW130" i="13"/>
  <c r="FA130" i="13"/>
  <c r="EX130" i="13"/>
  <c r="FB130" i="13"/>
  <c r="EY130" i="13"/>
  <c r="FC130" i="13"/>
  <c r="EZ130" i="13"/>
  <c r="FF130" i="13"/>
  <c r="FG130" i="13"/>
  <c r="FI130" i="13"/>
  <c r="FP130" i="13"/>
  <c r="FJ130" i="13"/>
  <c r="FQ130" i="13"/>
  <c r="FK130" i="13"/>
  <c r="FR130" i="13"/>
  <c r="FL130" i="13"/>
  <c r="FS130" i="13"/>
  <c r="FM130" i="13"/>
  <c r="FT130" i="13"/>
  <c r="FN130" i="13"/>
  <c r="FU130" i="13"/>
  <c r="FV130" i="13"/>
  <c r="FW130" i="13"/>
  <c r="EV131" i="13"/>
  <c r="EZ131" i="13"/>
  <c r="EW131" i="13"/>
  <c r="EX131" i="13"/>
  <c r="FB131" i="13"/>
  <c r="EY131" i="13"/>
  <c r="FC131" i="13"/>
  <c r="FA131" i="13"/>
  <c r="FF131" i="13"/>
  <c r="FG131" i="13"/>
  <c r="FI131" i="13"/>
  <c r="FP131" i="13"/>
  <c r="FJ131" i="13"/>
  <c r="FQ131" i="13"/>
  <c r="FK131" i="13"/>
  <c r="FR131" i="13"/>
  <c r="FL131" i="13"/>
  <c r="FS131" i="13"/>
  <c r="FM131" i="13"/>
  <c r="FT131" i="13"/>
  <c r="FN131" i="13"/>
  <c r="FU131" i="13"/>
  <c r="FV131" i="13"/>
  <c r="FW131" i="13"/>
  <c r="EV132" i="13"/>
  <c r="EW132" i="13"/>
  <c r="EX132" i="13"/>
  <c r="EY132" i="13"/>
  <c r="FC132" i="13"/>
  <c r="EZ132" i="13"/>
  <c r="FA132" i="13"/>
  <c r="FB132" i="13"/>
  <c r="FF132" i="13"/>
  <c r="FG132" i="13"/>
  <c r="FI132" i="13"/>
  <c r="FP132" i="13"/>
  <c r="FJ132" i="13"/>
  <c r="FQ132" i="13"/>
  <c r="FK132" i="13"/>
  <c r="FR132" i="13"/>
  <c r="FL132" i="13"/>
  <c r="FS132" i="13"/>
  <c r="FM132" i="13"/>
  <c r="FT132" i="13"/>
  <c r="FN132" i="13"/>
  <c r="FU132" i="13"/>
  <c r="FV132" i="13"/>
  <c r="BQ132" i="13"/>
  <c r="FW132" i="13"/>
  <c r="EV133" i="13"/>
  <c r="EW133" i="13"/>
  <c r="FA133" i="13"/>
  <c r="EX133" i="13"/>
  <c r="FB133" i="13"/>
  <c r="EY133" i="13"/>
  <c r="FC133" i="13"/>
  <c r="EZ133" i="13"/>
  <c r="FF133" i="13"/>
  <c r="FG133" i="13"/>
  <c r="FI133" i="13"/>
  <c r="FP133" i="13"/>
  <c r="FJ133" i="13"/>
  <c r="FQ133" i="13"/>
  <c r="FK133" i="13"/>
  <c r="FR133" i="13"/>
  <c r="FL133" i="13"/>
  <c r="FS133" i="13"/>
  <c r="FM133" i="13"/>
  <c r="FT133" i="13"/>
  <c r="FN133" i="13"/>
  <c r="FU133" i="13"/>
  <c r="FV133" i="13"/>
  <c r="BV133" i="13"/>
  <c r="BQ133" i="13"/>
  <c r="FW133" i="13"/>
  <c r="EV134" i="13"/>
  <c r="EZ134" i="13"/>
  <c r="EW134" i="13"/>
  <c r="FA134" i="13"/>
  <c r="EX134" i="13"/>
  <c r="FB134" i="13"/>
  <c r="EY134" i="13"/>
  <c r="FC134" i="13"/>
  <c r="FF134" i="13"/>
  <c r="FG134" i="13"/>
  <c r="FI134" i="13"/>
  <c r="FP134" i="13"/>
  <c r="FJ134" i="13"/>
  <c r="FQ134" i="13"/>
  <c r="FK134" i="13"/>
  <c r="FR134" i="13"/>
  <c r="FL134" i="13"/>
  <c r="FS134" i="13"/>
  <c r="FM134" i="13"/>
  <c r="FT134" i="13"/>
  <c r="FN134" i="13"/>
  <c r="FU134" i="13"/>
  <c r="FV134" i="13"/>
  <c r="FW134" i="13"/>
  <c r="EV135" i="13"/>
  <c r="EW135" i="13"/>
  <c r="FA135" i="13"/>
  <c r="EX135" i="13"/>
  <c r="FB135" i="13"/>
  <c r="EY135" i="13"/>
  <c r="FC135" i="13"/>
  <c r="EZ135" i="13"/>
  <c r="FF135" i="13"/>
  <c r="FG135" i="13"/>
  <c r="FI135" i="13"/>
  <c r="FP135" i="13"/>
  <c r="FJ135" i="13"/>
  <c r="FQ135" i="13"/>
  <c r="FK135" i="13"/>
  <c r="FR135" i="13"/>
  <c r="FL135" i="13"/>
  <c r="FS135" i="13"/>
  <c r="FM135" i="13"/>
  <c r="FT135" i="13"/>
  <c r="FN135" i="13"/>
  <c r="FU135" i="13"/>
  <c r="FV135" i="13"/>
  <c r="BQ135" i="13"/>
  <c r="FW135" i="13"/>
  <c r="EV136" i="13"/>
  <c r="EZ136" i="13"/>
  <c r="EW136" i="13"/>
  <c r="EX136" i="13"/>
  <c r="FB136" i="13"/>
  <c r="EY136" i="13"/>
  <c r="FC136" i="13"/>
  <c r="FA136" i="13"/>
  <c r="FF136" i="13"/>
  <c r="FG136" i="13"/>
  <c r="FI136" i="13"/>
  <c r="FP136" i="13"/>
  <c r="FJ136" i="13"/>
  <c r="FQ136" i="13"/>
  <c r="FK136" i="13"/>
  <c r="FR136" i="13"/>
  <c r="FL136" i="13"/>
  <c r="FS136" i="13"/>
  <c r="FM136" i="13"/>
  <c r="FT136" i="13"/>
  <c r="FN136" i="13"/>
  <c r="FU136" i="13"/>
  <c r="FV136" i="13"/>
  <c r="BQ136" i="13"/>
  <c r="FW136" i="13"/>
  <c r="EV137" i="13"/>
  <c r="EW137" i="13"/>
  <c r="EX137" i="13"/>
  <c r="FB137" i="13"/>
  <c r="EY137" i="13"/>
  <c r="FC137" i="13"/>
  <c r="EZ137" i="13"/>
  <c r="FA137" i="13"/>
  <c r="FF137" i="13"/>
  <c r="FG137" i="13"/>
  <c r="FI137" i="13"/>
  <c r="FP137" i="13"/>
  <c r="FJ137" i="13"/>
  <c r="FQ137" i="13"/>
  <c r="FK137" i="13"/>
  <c r="FR137" i="13"/>
  <c r="FL137" i="13"/>
  <c r="FS137" i="13"/>
  <c r="FM137" i="13"/>
  <c r="FT137" i="13"/>
  <c r="FN137" i="13"/>
  <c r="FU137" i="13"/>
  <c r="FV137" i="13"/>
  <c r="BV137" i="13"/>
  <c r="FW137" i="13"/>
  <c r="EV138" i="13"/>
  <c r="EW138" i="13"/>
  <c r="FA138" i="13"/>
  <c r="EX138" i="13"/>
  <c r="FB138" i="13"/>
  <c r="EY138" i="13"/>
  <c r="FC138" i="13"/>
  <c r="EZ138" i="13"/>
  <c r="FF138" i="13"/>
  <c r="FG138" i="13"/>
  <c r="FI138" i="13"/>
  <c r="FP138" i="13"/>
  <c r="FJ138" i="13"/>
  <c r="FQ138" i="13"/>
  <c r="FK138" i="13"/>
  <c r="FR138" i="13"/>
  <c r="FL138" i="13"/>
  <c r="FS138" i="13"/>
  <c r="FM138" i="13"/>
  <c r="FT138" i="13"/>
  <c r="FN138" i="13"/>
  <c r="FU138" i="13"/>
  <c r="FV138" i="13"/>
  <c r="BQ138" i="13"/>
  <c r="FW138" i="13"/>
  <c r="EV139" i="13"/>
  <c r="EW139" i="13"/>
  <c r="FA139" i="13"/>
  <c r="EX139" i="13"/>
  <c r="FB139" i="13"/>
  <c r="EY139" i="13"/>
  <c r="FC139" i="13"/>
  <c r="EZ139" i="13"/>
  <c r="FF139" i="13"/>
  <c r="FG139" i="13"/>
  <c r="FI139" i="13"/>
  <c r="FP139" i="13"/>
  <c r="FJ139" i="13"/>
  <c r="FQ139" i="13"/>
  <c r="FK139" i="13"/>
  <c r="FR139" i="13"/>
  <c r="FL139" i="13"/>
  <c r="FS139" i="13"/>
  <c r="FM139" i="13"/>
  <c r="FT139" i="13"/>
  <c r="FN139" i="13"/>
  <c r="FU139" i="13"/>
  <c r="FV139" i="13"/>
  <c r="BV139" i="13"/>
  <c r="BQ139" i="13"/>
  <c r="FW139" i="13"/>
  <c r="EV140" i="13"/>
  <c r="EZ140" i="13"/>
  <c r="EW140" i="13"/>
  <c r="FA140" i="13"/>
  <c r="EX140" i="13"/>
  <c r="FB140" i="13"/>
  <c r="EY140" i="13"/>
  <c r="FC140" i="13"/>
  <c r="FF140" i="13"/>
  <c r="FG140" i="13"/>
  <c r="FI140" i="13"/>
  <c r="FP140" i="13"/>
  <c r="FJ140" i="13"/>
  <c r="FQ140" i="13"/>
  <c r="FK140" i="13"/>
  <c r="FR140" i="13"/>
  <c r="FL140" i="13"/>
  <c r="FS140" i="13"/>
  <c r="FM140" i="13"/>
  <c r="FT140" i="13"/>
  <c r="FN140" i="13"/>
  <c r="FU140" i="13"/>
  <c r="FV140" i="13"/>
  <c r="FW140" i="13"/>
  <c r="EV141" i="13"/>
  <c r="EW141" i="13"/>
  <c r="EX141" i="13"/>
  <c r="FB141" i="13"/>
  <c r="EY141" i="13"/>
  <c r="FC141" i="13"/>
  <c r="EZ141" i="13"/>
  <c r="FA141" i="13"/>
  <c r="FF141" i="13"/>
  <c r="FG141" i="13"/>
  <c r="FI141" i="13"/>
  <c r="FP141" i="13"/>
  <c r="FJ141" i="13"/>
  <c r="FQ141" i="13"/>
  <c r="FK141" i="13"/>
  <c r="FR141" i="13"/>
  <c r="FL141" i="13"/>
  <c r="FS141" i="13"/>
  <c r="FM141" i="13"/>
  <c r="FT141" i="13"/>
  <c r="FN141" i="13"/>
  <c r="FU141" i="13"/>
  <c r="FV141" i="13"/>
  <c r="BQ141" i="13"/>
  <c r="FW141" i="13"/>
  <c r="EV142" i="13"/>
  <c r="EZ142" i="13"/>
  <c r="EW142" i="13"/>
  <c r="EX142" i="13"/>
  <c r="FB142" i="13"/>
  <c r="EY142" i="13"/>
  <c r="FC142" i="13"/>
  <c r="FA142" i="13"/>
  <c r="FF142" i="13"/>
  <c r="FG142" i="13"/>
  <c r="FI142" i="13"/>
  <c r="FP142" i="13"/>
  <c r="FJ142" i="13"/>
  <c r="FQ142" i="13"/>
  <c r="FK142" i="13"/>
  <c r="FR142" i="13"/>
  <c r="FL142" i="13"/>
  <c r="FS142" i="13"/>
  <c r="FM142" i="13"/>
  <c r="FT142" i="13"/>
  <c r="FN142" i="13"/>
  <c r="FU142" i="13"/>
  <c r="FV142" i="13"/>
  <c r="BQ142" i="13"/>
  <c r="FW142" i="13"/>
  <c r="EV143" i="13"/>
  <c r="EW143" i="13"/>
  <c r="EX143" i="13"/>
  <c r="FB143" i="13"/>
  <c r="EY143" i="13"/>
  <c r="FC143" i="13"/>
  <c r="EZ143" i="13"/>
  <c r="FA143" i="13"/>
  <c r="FF143" i="13"/>
  <c r="FG143" i="13"/>
  <c r="FI143" i="13"/>
  <c r="FP143" i="13"/>
  <c r="FJ143" i="13"/>
  <c r="FQ143" i="13"/>
  <c r="FK143" i="13"/>
  <c r="FR143" i="13"/>
  <c r="FL143" i="13"/>
  <c r="FS143" i="13"/>
  <c r="FM143" i="13"/>
  <c r="FT143" i="13"/>
  <c r="FN143" i="13"/>
  <c r="FU143" i="13"/>
  <c r="FV143" i="13"/>
  <c r="BV143" i="13"/>
  <c r="BQ143" i="13"/>
  <c r="FW143" i="13"/>
  <c r="EV144" i="13"/>
  <c r="EZ144" i="13"/>
  <c r="EW144" i="13"/>
  <c r="FA144" i="13"/>
  <c r="EX144" i="13"/>
  <c r="EY144" i="13"/>
  <c r="FC144" i="13"/>
  <c r="FB144" i="13"/>
  <c r="FF144" i="13"/>
  <c r="FG144" i="13"/>
  <c r="FI144" i="13"/>
  <c r="FP144" i="13"/>
  <c r="FJ144" i="13"/>
  <c r="FQ144" i="13"/>
  <c r="FK144" i="13"/>
  <c r="FR144" i="13"/>
  <c r="FL144" i="13"/>
  <c r="FS144" i="13"/>
  <c r="FM144" i="13"/>
  <c r="FT144" i="13"/>
  <c r="FN144" i="13"/>
  <c r="FU144" i="13"/>
  <c r="FV144" i="13"/>
  <c r="BQ144" i="13"/>
  <c r="FW144" i="13"/>
  <c r="EV145" i="13"/>
  <c r="EW145" i="13"/>
  <c r="FA145" i="13"/>
  <c r="EX145" i="13"/>
  <c r="FB145" i="13"/>
  <c r="EY145" i="13"/>
  <c r="FC145" i="13"/>
  <c r="EZ145" i="13"/>
  <c r="FF145" i="13"/>
  <c r="FG145" i="13"/>
  <c r="FI145" i="13"/>
  <c r="FP145" i="13"/>
  <c r="FJ145" i="13"/>
  <c r="FQ145" i="13"/>
  <c r="FK145" i="13"/>
  <c r="FR145" i="13"/>
  <c r="FL145" i="13"/>
  <c r="FS145" i="13"/>
  <c r="FM145" i="13"/>
  <c r="FT145" i="13"/>
  <c r="FN145" i="13"/>
  <c r="FU145" i="13"/>
  <c r="FV145" i="13"/>
  <c r="BV145" i="13"/>
  <c r="BQ145" i="13"/>
  <c r="FW145" i="13"/>
  <c r="BS146" i="13"/>
  <c r="BS147" i="13"/>
  <c r="EV146" i="13"/>
  <c r="EZ146" i="13"/>
  <c r="EW146" i="13"/>
  <c r="FA146" i="13"/>
  <c r="EX146" i="13"/>
  <c r="FB146" i="13"/>
  <c r="EY146" i="13"/>
  <c r="FC146" i="13"/>
  <c r="FF146" i="13"/>
  <c r="FG146" i="13"/>
  <c r="FI146" i="13"/>
  <c r="FP146" i="13"/>
  <c r="FJ146" i="13"/>
  <c r="FQ146" i="13"/>
  <c r="FK146" i="13"/>
  <c r="FR146" i="13"/>
  <c r="FL146" i="13"/>
  <c r="FS146" i="13"/>
  <c r="FM146" i="13"/>
  <c r="FT146" i="13"/>
  <c r="FN146" i="13"/>
  <c r="FU146" i="13"/>
  <c r="FV146" i="13"/>
  <c r="FW146" i="13"/>
  <c r="BR147" i="13"/>
  <c r="BT147" i="13"/>
  <c r="EV147" i="13"/>
  <c r="EW147" i="13"/>
  <c r="EX147" i="13"/>
  <c r="FB147" i="13"/>
  <c r="EY147" i="13"/>
  <c r="FC147" i="13"/>
  <c r="EZ147" i="13"/>
  <c r="FA147" i="13"/>
  <c r="FF147" i="13"/>
  <c r="FG147" i="13"/>
  <c r="FI147" i="13"/>
  <c r="FP147" i="13"/>
  <c r="FJ147" i="13"/>
  <c r="FQ147" i="13"/>
  <c r="FK147" i="13"/>
  <c r="FR147" i="13"/>
  <c r="FL147" i="13"/>
  <c r="FS147" i="13"/>
  <c r="FM147" i="13"/>
  <c r="FT147" i="13"/>
  <c r="FN147" i="13"/>
  <c r="FU147" i="13"/>
  <c r="FV147" i="13"/>
  <c r="BQ147" i="13"/>
  <c r="FW147" i="13"/>
  <c r="EV148" i="13"/>
  <c r="EZ148" i="13"/>
  <c r="EW148" i="13"/>
  <c r="EX148" i="13"/>
  <c r="FB148" i="13"/>
  <c r="EY148" i="13"/>
  <c r="FC148" i="13"/>
  <c r="FA148" i="13"/>
  <c r="FF148" i="13"/>
  <c r="FG148" i="13"/>
  <c r="FI148" i="13"/>
  <c r="FP148" i="13"/>
  <c r="FJ148" i="13"/>
  <c r="FQ148" i="13"/>
  <c r="FK148" i="13"/>
  <c r="FR148" i="13"/>
  <c r="FL148" i="13"/>
  <c r="FS148" i="13"/>
  <c r="FM148" i="13"/>
  <c r="FT148" i="13"/>
  <c r="FN148" i="13"/>
  <c r="FU148" i="13"/>
  <c r="FV148" i="13"/>
  <c r="BQ148" i="13"/>
  <c r="FW148" i="13"/>
  <c r="EV149" i="13"/>
  <c r="EW149" i="13"/>
  <c r="FA149" i="13"/>
  <c r="EX149" i="13"/>
  <c r="FB149" i="13"/>
  <c r="EY149" i="13"/>
  <c r="FC149" i="13"/>
  <c r="EZ149" i="13"/>
  <c r="FF149" i="13"/>
  <c r="FG149" i="13"/>
  <c r="FI149" i="13"/>
  <c r="FP149" i="13"/>
  <c r="FJ149" i="13"/>
  <c r="FQ149" i="13"/>
  <c r="FK149" i="13"/>
  <c r="FR149" i="13"/>
  <c r="FL149" i="13"/>
  <c r="FS149" i="13"/>
  <c r="FM149" i="13"/>
  <c r="FT149" i="13"/>
  <c r="FN149" i="13"/>
  <c r="FU149" i="13"/>
  <c r="FV149" i="13"/>
  <c r="BV149" i="13"/>
  <c r="FW149" i="13"/>
  <c r="BR150" i="13"/>
  <c r="BT150" i="13"/>
  <c r="EV150" i="13"/>
  <c r="EZ150" i="13"/>
  <c r="EW150" i="13"/>
  <c r="FA150" i="13"/>
  <c r="EX150" i="13"/>
  <c r="EY150" i="13"/>
  <c r="FC150" i="13"/>
  <c r="FB150" i="13"/>
  <c r="FF150" i="13"/>
  <c r="FG150" i="13"/>
  <c r="FI150" i="13"/>
  <c r="FP150" i="13"/>
  <c r="FJ150" i="13"/>
  <c r="FQ150" i="13"/>
  <c r="FK150" i="13"/>
  <c r="FR150" i="13"/>
  <c r="FL150" i="13"/>
  <c r="FS150" i="13"/>
  <c r="FM150" i="13"/>
  <c r="FT150" i="13"/>
  <c r="FN150" i="13"/>
  <c r="FU150" i="13"/>
  <c r="FV150" i="13"/>
  <c r="BQ150" i="13"/>
  <c r="FW150" i="13"/>
  <c r="EV151" i="13"/>
  <c r="EW151" i="13"/>
  <c r="EX151" i="13"/>
  <c r="FB151" i="13"/>
  <c r="EY151" i="13"/>
  <c r="FC151" i="13"/>
  <c r="EZ151" i="13"/>
  <c r="FA151" i="13"/>
  <c r="FF151" i="13"/>
  <c r="FG151" i="13"/>
  <c r="FI151" i="13"/>
  <c r="FP151" i="13"/>
  <c r="FJ151" i="13"/>
  <c r="FQ151" i="13"/>
  <c r="FK151" i="13"/>
  <c r="FR151" i="13"/>
  <c r="FL151" i="13"/>
  <c r="FS151" i="13"/>
  <c r="FM151" i="13"/>
  <c r="FT151" i="13"/>
  <c r="FN151" i="13"/>
  <c r="FU151" i="13"/>
  <c r="FV151" i="13"/>
  <c r="BV151" i="13"/>
  <c r="FW151" i="13"/>
  <c r="EV152" i="13"/>
  <c r="EZ152" i="13"/>
  <c r="EW152" i="13"/>
  <c r="FA152" i="13"/>
  <c r="EX152" i="13"/>
  <c r="FB152" i="13"/>
  <c r="EY152" i="13"/>
  <c r="FC152" i="13"/>
  <c r="FF152" i="13"/>
  <c r="FG152" i="13"/>
  <c r="FI152" i="13"/>
  <c r="FP152" i="13"/>
  <c r="FJ152" i="13"/>
  <c r="FQ152" i="13"/>
  <c r="FK152" i="13"/>
  <c r="FR152" i="13"/>
  <c r="FL152" i="13"/>
  <c r="FS152" i="13"/>
  <c r="FM152" i="13"/>
  <c r="FT152" i="13"/>
  <c r="FN152" i="13"/>
  <c r="FU152" i="13"/>
  <c r="FV152" i="13"/>
  <c r="FW152" i="13"/>
  <c r="EV153" i="13"/>
  <c r="EZ153" i="13"/>
  <c r="EW153" i="13"/>
  <c r="FA153" i="13"/>
  <c r="EX153" i="13"/>
  <c r="FB153" i="13"/>
  <c r="EY153" i="13"/>
  <c r="FC153" i="13"/>
  <c r="FF153" i="13"/>
  <c r="FG153" i="13"/>
  <c r="FI153" i="13"/>
  <c r="FP153" i="13"/>
  <c r="FJ153" i="13"/>
  <c r="FQ153" i="13"/>
  <c r="FK153" i="13"/>
  <c r="FR153" i="13"/>
  <c r="FL153" i="13"/>
  <c r="FS153" i="13"/>
  <c r="FM153" i="13"/>
  <c r="FT153" i="13"/>
  <c r="FN153" i="13"/>
  <c r="FU153" i="13"/>
  <c r="FV153" i="13"/>
  <c r="BQ153" i="13"/>
  <c r="FW153" i="13"/>
  <c r="EV154" i="13"/>
  <c r="EZ154" i="13"/>
  <c r="EW154" i="13"/>
  <c r="FA154" i="13"/>
  <c r="EX154" i="13"/>
  <c r="FB154" i="13"/>
  <c r="EY154" i="13"/>
  <c r="FC154" i="13"/>
  <c r="FF154" i="13"/>
  <c r="FG154" i="13"/>
  <c r="FI154" i="13"/>
  <c r="FP154" i="13"/>
  <c r="FJ154" i="13"/>
  <c r="FQ154" i="13"/>
  <c r="FK154" i="13"/>
  <c r="FR154" i="13"/>
  <c r="FL154" i="13"/>
  <c r="FS154" i="13"/>
  <c r="FM154" i="13"/>
  <c r="FT154" i="13"/>
  <c r="FN154" i="13"/>
  <c r="FU154" i="13"/>
  <c r="FV154" i="13"/>
  <c r="FW154" i="13"/>
  <c r="EV155" i="13"/>
  <c r="EW155" i="13"/>
  <c r="FA155" i="13"/>
  <c r="EX155" i="13"/>
  <c r="FB155" i="13"/>
  <c r="EY155" i="13"/>
  <c r="FC155" i="13"/>
  <c r="EZ155" i="13"/>
  <c r="FF155" i="13"/>
  <c r="FG155" i="13"/>
  <c r="FI155" i="13"/>
  <c r="FP155" i="13"/>
  <c r="FJ155" i="13"/>
  <c r="FQ155" i="13"/>
  <c r="FK155" i="13"/>
  <c r="FR155" i="13"/>
  <c r="FL155" i="13"/>
  <c r="FS155" i="13"/>
  <c r="FM155" i="13"/>
  <c r="FT155" i="13"/>
  <c r="FN155" i="13"/>
  <c r="FU155" i="13"/>
  <c r="FV155" i="13"/>
  <c r="FW155" i="13"/>
  <c r="EV156" i="13"/>
  <c r="EW156" i="13"/>
  <c r="FA156" i="13"/>
  <c r="EX156" i="13"/>
  <c r="EY156" i="13"/>
  <c r="FC156" i="13"/>
  <c r="EZ156" i="13"/>
  <c r="FB156" i="13"/>
  <c r="FF156" i="13"/>
  <c r="FG156" i="13"/>
  <c r="FI156" i="13"/>
  <c r="FP156" i="13"/>
  <c r="FJ156" i="13"/>
  <c r="FQ156" i="13"/>
  <c r="FK156" i="13"/>
  <c r="FR156" i="13"/>
  <c r="FL156" i="13"/>
  <c r="FS156" i="13"/>
  <c r="FM156" i="13"/>
  <c r="FT156" i="13"/>
  <c r="FN156" i="13"/>
  <c r="FU156" i="13"/>
  <c r="FV156" i="13"/>
  <c r="BQ156" i="13"/>
  <c r="FW156" i="13"/>
  <c r="EV157" i="13"/>
  <c r="EW157" i="13"/>
  <c r="FA157" i="13"/>
  <c r="EX157" i="13"/>
  <c r="FB157" i="13"/>
  <c r="EY157" i="13"/>
  <c r="FC157" i="13"/>
  <c r="EZ157" i="13"/>
  <c r="FF157" i="13"/>
  <c r="FG157" i="13"/>
  <c r="FI157" i="13"/>
  <c r="FP157" i="13"/>
  <c r="FJ157" i="13"/>
  <c r="FQ157" i="13"/>
  <c r="FK157" i="13"/>
  <c r="FR157" i="13"/>
  <c r="FL157" i="13"/>
  <c r="FS157" i="13"/>
  <c r="FM157" i="13"/>
  <c r="FT157" i="13"/>
  <c r="FN157" i="13"/>
  <c r="FU157" i="13"/>
  <c r="FV157" i="13"/>
  <c r="BV157" i="13"/>
  <c r="BQ157" i="13"/>
  <c r="FW157" i="13"/>
  <c r="BS158" i="13"/>
  <c r="BS159" i="13"/>
  <c r="EV158" i="13"/>
  <c r="EZ158" i="13"/>
  <c r="EW158" i="13"/>
  <c r="FA158" i="13"/>
  <c r="EX158" i="13"/>
  <c r="FB158" i="13"/>
  <c r="EY158" i="13"/>
  <c r="FC158" i="13"/>
  <c r="FF158" i="13"/>
  <c r="FG158" i="13"/>
  <c r="FI158" i="13"/>
  <c r="FP158" i="13"/>
  <c r="FJ158" i="13"/>
  <c r="FQ158" i="13"/>
  <c r="FK158" i="13"/>
  <c r="FR158" i="13"/>
  <c r="FL158" i="13"/>
  <c r="FS158" i="13"/>
  <c r="FM158" i="13"/>
  <c r="FT158" i="13"/>
  <c r="FN158" i="13"/>
  <c r="FU158" i="13"/>
  <c r="FV158" i="13"/>
  <c r="BQ158" i="13"/>
  <c r="FW158" i="13"/>
  <c r="BR159" i="13"/>
  <c r="BT159" i="13"/>
  <c r="EV159" i="13"/>
  <c r="EZ159" i="13"/>
  <c r="EW159" i="13"/>
  <c r="EX159" i="13"/>
  <c r="FB159" i="13"/>
  <c r="EY159" i="13"/>
  <c r="FC159" i="13"/>
  <c r="FA159" i="13"/>
  <c r="FF159" i="13"/>
  <c r="FG159" i="13"/>
  <c r="FI159" i="13"/>
  <c r="FP159" i="13"/>
  <c r="FJ159" i="13"/>
  <c r="FQ159" i="13"/>
  <c r="FK159" i="13"/>
  <c r="FR159" i="13"/>
  <c r="FL159" i="13"/>
  <c r="FS159" i="13"/>
  <c r="FM159" i="13"/>
  <c r="FT159" i="13"/>
  <c r="FN159" i="13"/>
  <c r="FU159" i="13"/>
  <c r="FV159" i="13"/>
  <c r="BQ159" i="13"/>
  <c r="FW159" i="13"/>
  <c r="EV160" i="13"/>
  <c r="EZ160" i="13"/>
  <c r="EW160" i="13"/>
  <c r="EX160" i="13"/>
  <c r="FB160" i="13"/>
  <c r="EY160" i="13"/>
  <c r="FC160" i="13"/>
  <c r="FA160" i="13"/>
  <c r="FF160" i="13"/>
  <c r="FG160" i="13"/>
  <c r="FI160" i="13"/>
  <c r="FP160" i="13"/>
  <c r="FJ160" i="13"/>
  <c r="FQ160" i="13"/>
  <c r="FK160" i="13"/>
  <c r="FR160" i="13"/>
  <c r="FL160" i="13"/>
  <c r="FS160" i="13"/>
  <c r="FM160" i="13"/>
  <c r="FT160" i="13"/>
  <c r="FN160" i="13"/>
  <c r="FU160" i="13"/>
  <c r="FV160" i="13"/>
  <c r="BQ160" i="13"/>
  <c r="FW160" i="13"/>
  <c r="EV161" i="13"/>
  <c r="EZ161" i="13"/>
  <c r="EW161" i="13"/>
  <c r="EX161" i="13"/>
  <c r="FB161" i="13"/>
  <c r="EY161" i="13"/>
  <c r="FC161" i="13"/>
  <c r="FA161" i="13"/>
  <c r="FF161" i="13"/>
  <c r="FG161" i="13"/>
  <c r="FI161" i="13"/>
  <c r="FP161" i="13"/>
  <c r="FJ161" i="13"/>
  <c r="FQ161" i="13"/>
  <c r="FK161" i="13"/>
  <c r="FR161" i="13"/>
  <c r="FL161" i="13"/>
  <c r="FS161" i="13"/>
  <c r="FM161" i="13"/>
  <c r="FT161" i="13"/>
  <c r="FN161" i="13"/>
  <c r="FU161" i="13"/>
  <c r="FV161" i="13"/>
  <c r="BV161" i="13"/>
  <c r="BQ161" i="13"/>
  <c r="FW161" i="13"/>
  <c r="EV162" i="13"/>
  <c r="EW162" i="13"/>
  <c r="FA162" i="13"/>
  <c r="EX162" i="13"/>
  <c r="FB162" i="13"/>
  <c r="EY162" i="13"/>
  <c r="FC162" i="13"/>
  <c r="EZ162" i="13"/>
  <c r="FF162" i="13"/>
  <c r="FG162" i="13"/>
  <c r="FI162" i="13"/>
  <c r="FP162" i="13"/>
  <c r="FJ162" i="13"/>
  <c r="FQ162" i="13"/>
  <c r="FK162" i="13"/>
  <c r="FR162" i="13"/>
  <c r="FL162" i="13"/>
  <c r="FS162" i="13"/>
  <c r="FM162" i="13"/>
  <c r="FT162" i="13"/>
  <c r="FN162" i="13"/>
  <c r="FU162" i="13"/>
  <c r="FV162" i="13"/>
  <c r="BQ162" i="13"/>
  <c r="FW162" i="13"/>
  <c r="EV163" i="13"/>
  <c r="EW163" i="13"/>
  <c r="FA163" i="13"/>
  <c r="EX163" i="13"/>
  <c r="FB163" i="13"/>
  <c r="EY163" i="13"/>
  <c r="FC163" i="13"/>
  <c r="EZ163" i="13"/>
  <c r="FF163" i="13"/>
  <c r="FG163" i="13"/>
  <c r="FI163" i="13"/>
  <c r="FP163" i="13"/>
  <c r="FJ163" i="13"/>
  <c r="FQ163" i="13"/>
  <c r="FK163" i="13"/>
  <c r="FR163" i="13"/>
  <c r="FL163" i="13"/>
  <c r="FS163" i="13"/>
  <c r="FM163" i="13"/>
  <c r="FT163" i="13"/>
  <c r="FN163" i="13"/>
  <c r="FU163" i="13"/>
  <c r="FV163" i="13"/>
  <c r="BV163" i="13"/>
  <c r="FW163" i="13"/>
  <c r="BS164" i="13"/>
  <c r="BS165" i="13"/>
  <c r="EV164" i="13"/>
  <c r="EZ164" i="13"/>
  <c r="EW164" i="13"/>
  <c r="FA164" i="13"/>
  <c r="EX164" i="13"/>
  <c r="FB164" i="13"/>
  <c r="EY164" i="13"/>
  <c r="FC164" i="13"/>
  <c r="FF164" i="13"/>
  <c r="FG164" i="13"/>
  <c r="FI164" i="13"/>
  <c r="FP164" i="13"/>
  <c r="FJ164" i="13"/>
  <c r="FQ164" i="13"/>
  <c r="FK164" i="13"/>
  <c r="FR164" i="13"/>
  <c r="FL164" i="13"/>
  <c r="FS164" i="13"/>
  <c r="FM164" i="13"/>
  <c r="FT164" i="13"/>
  <c r="FN164" i="13"/>
  <c r="FU164" i="13"/>
  <c r="FV164" i="13"/>
  <c r="FW164" i="13"/>
  <c r="EV165" i="13"/>
  <c r="EZ165" i="13"/>
  <c r="EW165" i="13"/>
  <c r="FA165" i="13"/>
  <c r="EX165" i="13"/>
  <c r="FB165" i="13"/>
  <c r="EY165" i="13"/>
  <c r="FC165" i="13"/>
  <c r="FF165" i="13"/>
  <c r="FG165" i="13"/>
  <c r="FI165" i="13"/>
  <c r="FP165" i="13"/>
  <c r="FJ165" i="13"/>
  <c r="FQ165" i="13"/>
  <c r="FK165" i="13"/>
  <c r="FR165" i="13"/>
  <c r="FL165" i="13"/>
  <c r="FM165" i="13"/>
  <c r="FT165" i="13"/>
  <c r="FN165" i="13"/>
  <c r="FU165" i="13"/>
  <c r="FS165" i="13"/>
  <c r="FV165" i="13"/>
  <c r="BQ165" i="13"/>
  <c r="FW165" i="13"/>
  <c r="EV166" i="13"/>
  <c r="EZ166" i="13"/>
  <c r="EW166" i="13"/>
  <c r="FA166" i="13"/>
  <c r="EX166" i="13"/>
  <c r="FB166" i="13"/>
  <c r="EY166" i="13"/>
  <c r="FC166" i="13"/>
  <c r="FF166" i="13"/>
  <c r="FG166" i="13"/>
  <c r="FI166" i="13"/>
  <c r="FP166" i="13"/>
  <c r="FJ166" i="13"/>
  <c r="FQ166" i="13"/>
  <c r="FK166" i="13"/>
  <c r="FR166" i="13"/>
  <c r="FL166" i="13"/>
  <c r="FS166" i="13"/>
  <c r="FM166" i="13"/>
  <c r="FT166" i="13"/>
  <c r="FN166" i="13"/>
  <c r="FU166" i="13"/>
  <c r="FV166" i="13"/>
  <c r="BQ166" i="13"/>
  <c r="FW166" i="13"/>
  <c r="EV167" i="13"/>
  <c r="EW167" i="13"/>
  <c r="EX167" i="13"/>
  <c r="FB167" i="13"/>
  <c r="EY167" i="13"/>
  <c r="FC167" i="13"/>
  <c r="EZ167" i="13"/>
  <c r="FA167" i="13"/>
  <c r="FF167" i="13"/>
  <c r="FG167" i="13"/>
  <c r="FI167" i="13"/>
  <c r="FP167" i="13"/>
  <c r="FJ167" i="13"/>
  <c r="FQ167" i="13"/>
  <c r="FK167" i="13"/>
  <c r="FR167" i="13"/>
  <c r="FL167" i="13"/>
  <c r="FS167" i="13"/>
  <c r="FM167" i="13"/>
  <c r="FT167" i="13"/>
  <c r="FN167" i="13"/>
  <c r="FU167" i="13"/>
  <c r="FV167" i="13"/>
  <c r="FW167" i="13"/>
  <c r="EV168" i="13"/>
  <c r="EZ168" i="13"/>
  <c r="EW168" i="13"/>
  <c r="FA168" i="13"/>
  <c r="EX168" i="13"/>
  <c r="EY168" i="13"/>
  <c r="FC168" i="13"/>
  <c r="FB168" i="13"/>
  <c r="FF168" i="13"/>
  <c r="FG168" i="13"/>
  <c r="FI168" i="13"/>
  <c r="FP168" i="13"/>
  <c r="FJ168" i="13"/>
  <c r="FQ168" i="13"/>
  <c r="FK168" i="13"/>
  <c r="FR168" i="13"/>
  <c r="FL168" i="13"/>
  <c r="FS168" i="13"/>
  <c r="FM168" i="13"/>
  <c r="FT168" i="13"/>
  <c r="FN168" i="13"/>
  <c r="FU168" i="13"/>
  <c r="FV168" i="13"/>
  <c r="BQ168" i="13"/>
  <c r="FW168" i="13"/>
  <c r="EV169" i="13"/>
  <c r="EW169" i="13"/>
  <c r="EX169" i="13"/>
  <c r="FB169" i="13"/>
  <c r="EY169" i="13"/>
  <c r="FC169" i="13"/>
  <c r="EZ169" i="13"/>
  <c r="FA169" i="13"/>
  <c r="FF169" i="13"/>
  <c r="FG169" i="13"/>
  <c r="FI169" i="13"/>
  <c r="FP169" i="13"/>
  <c r="FJ169" i="13"/>
  <c r="FQ169" i="13"/>
  <c r="FK169" i="13"/>
  <c r="FR169" i="13"/>
  <c r="FL169" i="13"/>
  <c r="FS169" i="13"/>
  <c r="FM169" i="13"/>
  <c r="FT169" i="13"/>
  <c r="FN169" i="13"/>
  <c r="FU169" i="13"/>
  <c r="FV169" i="13"/>
  <c r="BV169" i="13"/>
  <c r="FW169" i="13"/>
  <c r="EV170" i="13"/>
  <c r="EZ170" i="13"/>
  <c r="EW170" i="13"/>
  <c r="FA170" i="13"/>
  <c r="EX170" i="13"/>
  <c r="FB170" i="13"/>
  <c r="EY170" i="13"/>
  <c r="FC170" i="13"/>
  <c r="FF170" i="13"/>
  <c r="FG170" i="13"/>
  <c r="FI170" i="13"/>
  <c r="FP170" i="13"/>
  <c r="FJ170" i="13"/>
  <c r="FQ170" i="13"/>
  <c r="FK170" i="13"/>
  <c r="FR170" i="13"/>
  <c r="FL170" i="13"/>
  <c r="FS170" i="13"/>
  <c r="FM170" i="13"/>
  <c r="FT170" i="13"/>
  <c r="FN170" i="13"/>
  <c r="FU170" i="13"/>
  <c r="FV170" i="13"/>
  <c r="BQ170" i="13"/>
  <c r="FW170" i="13"/>
  <c r="EV171" i="13"/>
  <c r="EW171" i="13"/>
  <c r="FA171" i="13"/>
  <c r="EX171" i="13"/>
  <c r="FB171" i="13"/>
  <c r="EY171" i="13"/>
  <c r="FC171" i="13"/>
  <c r="EZ171" i="13"/>
  <c r="FF171" i="13"/>
  <c r="FG171" i="13"/>
  <c r="FI171" i="13"/>
  <c r="FP171" i="13"/>
  <c r="FJ171" i="13"/>
  <c r="FQ171" i="13"/>
  <c r="FK171" i="13"/>
  <c r="FR171" i="13"/>
  <c r="FL171" i="13"/>
  <c r="FS171" i="13"/>
  <c r="FM171" i="13"/>
  <c r="FT171" i="13"/>
  <c r="FN171" i="13"/>
  <c r="FU171" i="13"/>
  <c r="FV171" i="13"/>
  <c r="FW171" i="13"/>
  <c r="EV172" i="13"/>
  <c r="EZ172" i="13"/>
  <c r="EW172" i="13"/>
  <c r="FA172" i="13"/>
  <c r="EX172" i="13"/>
  <c r="FB172" i="13"/>
  <c r="EY172" i="13"/>
  <c r="FC172" i="13"/>
  <c r="FF172" i="13"/>
  <c r="FG172" i="13"/>
  <c r="FI172" i="13"/>
  <c r="FP172" i="13"/>
  <c r="FJ172" i="13"/>
  <c r="FQ172" i="13"/>
  <c r="FK172" i="13"/>
  <c r="FR172" i="13"/>
  <c r="FL172" i="13"/>
  <c r="FS172" i="13"/>
  <c r="FM172" i="13"/>
  <c r="FT172" i="13"/>
  <c r="FN172" i="13"/>
  <c r="FU172" i="13"/>
  <c r="FV172" i="13"/>
  <c r="BQ172" i="13"/>
  <c r="FW172" i="13"/>
  <c r="EV173" i="13"/>
  <c r="EW173" i="13"/>
  <c r="FA173" i="13"/>
  <c r="EX173" i="13"/>
  <c r="FB173" i="13"/>
  <c r="EY173" i="13"/>
  <c r="FC173" i="13"/>
  <c r="EZ173" i="13"/>
  <c r="FF173" i="13"/>
  <c r="FG173" i="13"/>
  <c r="FI173" i="13"/>
  <c r="FP173" i="13"/>
  <c r="FJ173" i="13"/>
  <c r="FQ173" i="13"/>
  <c r="FK173" i="13"/>
  <c r="FR173" i="13"/>
  <c r="FL173" i="13"/>
  <c r="FS173" i="13"/>
  <c r="FM173" i="13"/>
  <c r="FT173" i="13"/>
  <c r="FN173" i="13"/>
  <c r="FU173" i="13"/>
  <c r="FV173" i="13"/>
  <c r="BV173" i="13"/>
  <c r="BQ173" i="13"/>
  <c r="FW173" i="13"/>
  <c r="BR174" i="13"/>
  <c r="BT174" i="13"/>
  <c r="EV174" i="13"/>
  <c r="EZ174" i="13"/>
  <c r="EW174" i="13"/>
  <c r="FA174" i="13"/>
  <c r="EX174" i="13"/>
  <c r="FB174" i="13"/>
  <c r="EY174" i="13"/>
  <c r="FC174" i="13"/>
  <c r="FF174" i="13"/>
  <c r="FG174" i="13"/>
  <c r="FI174" i="13"/>
  <c r="FP174" i="13"/>
  <c r="FJ174" i="13"/>
  <c r="FQ174" i="13"/>
  <c r="FK174" i="13"/>
  <c r="FR174" i="13"/>
  <c r="FL174" i="13"/>
  <c r="FS174" i="13"/>
  <c r="FM174" i="13"/>
  <c r="FT174" i="13"/>
  <c r="FN174" i="13"/>
  <c r="FU174" i="13"/>
  <c r="FV174" i="13"/>
  <c r="FW174" i="13"/>
  <c r="EV175" i="13"/>
  <c r="EW175" i="13"/>
  <c r="EX175" i="13"/>
  <c r="FB175" i="13"/>
  <c r="EY175" i="13"/>
  <c r="FC175" i="13"/>
  <c r="EZ175" i="13"/>
  <c r="FA175" i="13"/>
  <c r="FF175" i="13"/>
  <c r="FG175" i="13"/>
  <c r="FI175" i="13"/>
  <c r="FP175" i="13"/>
  <c r="FJ175" i="13"/>
  <c r="FQ175" i="13"/>
  <c r="FK175" i="13"/>
  <c r="FR175" i="13"/>
  <c r="FL175" i="13"/>
  <c r="FS175" i="13"/>
  <c r="FM175" i="13"/>
  <c r="FT175" i="13"/>
  <c r="FN175" i="13"/>
  <c r="FU175" i="13"/>
  <c r="FV175" i="13"/>
  <c r="FW175" i="13"/>
  <c r="EV176" i="13"/>
  <c r="EZ176" i="13"/>
  <c r="EW176" i="13"/>
  <c r="FA176" i="13"/>
  <c r="EX176" i="13"/>
  <c r="FB176" i="13"/>
  <c r="EY176" i="13"/>
  <c r="FC176" i="13"/>
  <c r="FF176" i="13"/>
  <c r="FG176" i="13"/>
  <c r="FI176" i="13"/>
  <c r="FP176" i="13"/>
  <c r="FJ176" i="13"/>
  <c r="FQ176" i="13"/>
  <c r="FK176" i="13"/>
  <c r="FR176" i="13"/>
  <c r="FL176" i="13"/>
  <c r="FS176" i="13"/>
  <c r="FM176" i="13"/>
  <c r="FT176" i="13"/>
  <c r="FN176" i="13"/>
  <c r="FU176" i="13"/>
  <c r="FV176" i="13"/>
  <c r="BQ176" i="13"/>
  <c r="FW176" i="13"/>
  <c r="EV177" i="13"/>
  <c r="EZ177" i="13"/>
  <c r="EW177" i="13"/>
  <c r="FA177" i="13"/>
  <c r="EX177" i="13"/>
  <c r="FB177" i="13"/>
  <c r="EY177" i="13"/>
  <c r="FC177" i="13"/>
  <c r="FF177" i="13"/>
  <c r="FG177" i="13"/>
  <c r="FI177" i="13"/>
  <c r="FP177" i="13"/>
  <c r="FJ177" i="13"/>
  <c r="FQ177" i="13"/>
  <c r="FK177" i="13"/>
  <c r="FR177" i="13"/>
  <c r="FL177" i="13"/>
  <c r="FS177" i="13"/>
  <c r="FM177" i="13"/>
  <c r="FT177" i="13"/>
  <c r="FN177" i="13"/>
  <c r="FU177" i="13"/>
  <c r="FV177" i="13"/>
  <c r="FW177" i="13"/>
  <c r="EV178" i="13"/>
  <c r="EZ178" i="13"/>
  <c r="EW178" i="13"/>
  <c r="FA178" i="13"/>
  <c r="EX178" i="13"/>
  <c r="FB178" i="13"/>
  <c r="EY178" i="13"/>
  <c r="FC178" i="13"/>
  <c r="FF178" i="13"/>
  <c r="FG178" i="13"/>
  <c r="FI178" i="13"/>
  <c r="FP178" i="13"/>
  <c r="FJ178" i="13"/>
  <c r="FQ178" i="13"/>
  <c r="FK178" i="13"/>
  <c r="FR178" i="13"/>
  <c r="FL178" i="13"/>
  <c r="FS178" i="13"/>
  <c r="FM178" i="13"/>
  <c r="FT178" i="13"/>
  <c r="FN178" i="13"/>
  <c r="FU178" i="13"/>
  <c r="FV178" i="13"/>
  <c r="BQ178" i="13"/>
  <c r="FW178" i="13"/>
  <c r="EV179" i="13"/>
  <c r="EW179" i="13"/>
  <c r="FA179" i="13"/>
  <c r="EX179" i="13"/>
  <c r="FB179" i="13"/>
  <c r="EY179" i="13"/>
  <c r="FC179" i="13"/>
  <c r="EZ179" i="13"/>
  <c r="FF179" i="13"/>
  <c r="FG179" i="13"/>
  <c r="FI179" i="13"/>
  <c r="FP179" i="13"/>
  <c r="FJ179" i="13"/>
  <c r="FQ179" i="13"/>
  <c r="FK179" i="13"/>
  <c r="FR179" i="13"/>
  <c r="FL179" i="13"/>
  <c r="FS179" i="13"/>
  <c r="FM179" i="13"/>
  <c r="FT179" i="13"/>
  <c r="FN179" i="13"/>
  <c r="FU179" i="13"/>
  <c r="FV179" i="13"/>
  <c r="BV179" i="13"/>
  <c r="BQ179" i="13"/>
  <c r="FW179" i="13"/>
  <c r="BR180" i="13"/>
  <c r="BT180" i="13"/>
  <c r="EV180" i="13"/>
  <c r="EW180" i="13"/>
  <c r="EX180" i="13"/>
  <c r="EY180" i="13"/>
  <c r="FC180" i="13"/>
  <c r="EZ180" i="13"/>
  <c r="FA180" i="13"/>
  <c r="FB180" i="13"/>
  <c r="FF180" i="13"/>
  <c r="FG180" i="13"/>
  <c r="FI180" i="13"/>
  <c r="FP180" i="13"/>
  <c r="FJ180" i="13"/>
  <c r="FQ180" i="13"/>
  <c r="FK180" i="13"/>
  <c r="FR180" i="13"/>
  <c r="FL180" i="13"/>
  <c r="FS180" i="13"/>
  <c r="FM180" i="13"/>
  <c r="FT180" i="13"/>
  <c r="FN180" i="13"/>
  <c r="FU180" i="13"/>
  <c r="FV180" i="13"/>
  <c r="BQ180" i="13"/>
  <c r="FW180" i="13"/>
  <c r="EV181" i="13"/>
  <c r="EW181" i="13"/>
  <c r="FA181" i="13"/>
  <c r="EX181" i="13"/>
  <c r="FB181" i="13"/>
  <c r="EY181" i="13"/>
  <c r="FC181" i="13"/>
  <c r="EZ181" i="13"/>
  <c r="FF181" i="13"/>
  <c r="FG181" i="13"/>
  <c r="FI181" i="13"/>
  <c r="FP181" i="13"/>
  <c r="FJ181" i="13"/>
  <c r="FQ181" i="13"/>
  <c r="FK181" i="13"/>
  <c r="FR181" i="13"/>
  <c r="FL181" i="13"/>
  <c r="FS181" i="13"/>
  <c r="FM181" i="13"/>
  <c r="FT181" i="13"/>
  <c r="FN181" i="13"/>
  <c r="FU181" i="13"/>
  <c r="FV181" i="13"/>
  <c r="FW181" i="13"/>
  <c r="EV182" i="13"/>
  <c r="EZ182" i="13"/>
  <c r="EW182" i="13"/>
  <c r="FA182" i="13"/>
  <c r="EX182" i="13"/>
  <c r="FB182" i="13"/>
  <c r="EY182" i="13"/>
  <c r="FC182" i="13"/>
  <c r="FF182" i="13"/>
  <c r="FG182" i="13"/>
  <c r="FI182" i="13"/>
  <c r="FP182" i="13"/>
  <c r="FJ182" i="13"/>
  <c r="FQ182" i="13"/>
  <c r="FK182" i="13"/>
  <c r="FR182" i="13"/>
  <c r="FL182" i="13"/>
  <c r="FS182" i="13"/>
  <c r="FM182" i="13"/>
  <c r="FT182" i="13"/>
  <c r="FN182" i="13"/>
  <c r="FU182" i="13"/>
  <c r="FV182" i="13"/>
  <c r="BQ182" i="13"/>
  <c r="FW182" i="13"/>
  <c r="EV183" i="13"/>
  <c r="EZ183" i="13"/>
  <c r="EW183" i="13"/>
  <c r="FA183" i="13"/>
  <c r="EX183" i="13"/>
  <c r="FB183" i="13"/>
  <c r="EY183" i="13"/>
  <c r="FC183" i="13"/>
  <c r="FF183" i="13"/>
  <c r="FG183" i="13"/>
  <c r="FI183" i="13"/>
  <c r="FP183" i="13"/>
  <c r="FJ183" i="13"/>
  <c r="FQ183" i="13"/>
  <c r="FK183" i="13"/>
  <c r="FR183" i="13"/>
  <c r="FL183" i="13"/>
  <c r="FS183" i="13"/>
  <c r="FM183" i="13"/>
  <c r="FT183" i="13"/>
  <c r="FN183" i="13"/>
  <c r="FU183" i="13"/>
  <c r="FV183" i="13"/>
  <c r="FW183" i="13"/>
  <c r="EV184" i="13"/>
  <c r="EZ184" i="13"/>
  <c r="EW184" i="13"/>
  <c r="FA184" i="13"/>
  <c r="EX184" i="13"/>
  <c r="FB184" i="13"/>
  <c r="EY184" i="13"/>
  <c r="FC184" i="13"/>
  <c r="FF184" i="13"/>
  <c r="FG184" i="13"/>
  <c r="FI184" i="13"/>
  <c r="FP184" i="13"/>
  <c r="FJ184" i="13"/>
  <c r="FQ184" i="13"/>
  <c r="FK184" i="13"/>
  <c r="FR184" i="13"/>
  <c r="FL184" i="13"/>
  <c r="FS184" i="13"/>
  <c r="FM184" i="13"/>
  <c r="FT184" i="13"/>
  <c r="FN184" i="13"/>
  <c r="FU184" i="13"/>
  <c r="FV184" i="13"/>
  <c r="BQ184" i="13"/>
  <c r="FW184" i="13"/>
  <c r="EV185" i="13"/>
  <c r="EW185" i="13"/>
  <c r="EX185" i="13"/>
  <c r="FB185" i="13"/>
  <c r="EY185" i="13"/>
  <c r="FC185" i="13"/>
  <c r="EZ185" i="13"/>
  <c r="FA185" i="13"/>
  <c r="FF185" i="13"/>
  <c r="FG185" i="13"/>
  <c r="FI185" i="13"/>
  <c r="FP185" i="13"/>
  <c r="FJ185" i="13"/>
  <c r="FQ185" i="13"/>
  <c r="FK185" i="13"/>
  <c r="FR185" i="13"/>
  <c r="FL185" i="13"/>
  <c r="FS185" i="13"/>
  <c r="FM185" i="13"/>
  <c r="FT185" i="13"/>
  <c r="FN185" i="13"/>
  <c r="FU185" i="13"/>
  <c r="FV185" i="13"/>
  <c r="FW185" i="13"/>
  <c r="EV186" i="13"/>
  <c r="EW186" i="13"/>
  <c r="EX186" i="13"/>
  <c r="FB186" i="13"/>
  <c r="EY186" i="13"/>
  <c r="FC186" i="13"/>
  <c r="EZ186" i="13"/>
  <c r="FA186" i="13"/>
  <c r="FF186" i="13"/>
  <c r="FG186" i="13"/>
  <c r="FI186" i="13"/>
  <c r="FP186" i="13"/>
  <c r="FJ186" i="13"/>
  <c r="FQ186" i="13"/>
  <c r="FK186" i="13"/>
  <c r="FR186" i="13"/>
  <c r="FL186" i="13"/>
  <c r="FS186" i="13"/>
  <c r="FM186" i="13"/>
  <c r="FT186" i="13"/>
  <c r="FN186" i="13"/>
  <c r="FU186" i="13"/>
  <c r="FV186" i="13"/>
  <c r="BQ186" i="13"/>
  <c r="FW186" i="13"/>
  <c r="EV187" i="13"/>
  <c r="EW187" i="13"/>
  <c r="FA187" i="13"/>
  <c r="EX187" i="13"/>
  <c r="FB187" i="13"/>
  <c r="EY187" i="13"/>
  <c r="FC187" i="13"/>
  <c r="EZ187" i="13"/>
  <c r="FF187" i="13"/>
  <c r="FG187" i="13"/>
  <c r="FI187" i="13"/>
  <c r="FP187" i="13"/>
  <c r="FJ187" i="13"/>
  <c r="FQ187" i="13"/>
  <c r="FK187" i="13"/>
  <c r="FR187" i="13"/>
  <c r="FL187" i="13"/>
  <c r="FS187" i="13"/>
  <c r="FM187" i="13"/>
  <c r="FT187" i="13"/>
  <c r="FN187" i="13"/>
  <c r="FU187" i="13"/>
  <c r="FV187" i="13"/>
  <c r="FW187" i="13"/>
  <c r="EV188" i="13"/>
  <c r="EZ188" i="13"/>
  <c r="EW188" i="13"/>
  <c r="FA188" i="13"/>
  <c r="EX188" i="13"/>
  <c r="FB188" i="13"/>
  <c r="EY188" i="13"/>
  <c r="FC188" i="13"/>
  <c r="FF188" i="13"/>
  <c r="FG188" i="13"/>
  <c r="FI188" i="13"/>
  <c r="FP188" i="13"/>
  <c r="FJ188" i="13"/>
  <c r="FQ188" i="13"/>
  <c r="FK188" i="13"/>
  <c r="FR188" i="13"/>
  <c r="FL188" i="13"/>
  <c r="FS188" i="13"/>
  <c r="FM188" i="13"/>
  <c r="FT188" i="13"/>
  <c r="FN188" i="13"/>
  <c r="FU188" i="13"/>
  <c r="FV188" i="13"/>
  <c r="FW188" i="13"/>
  <c r="EV189" i="13"/>
  <c r="EW189" i="13"/>
  <c r="EX189" i="13"/>
  <c r="EY189" i="13"/>
  <c r="FC189" i="13"/>
  <c r="EZ189" i="13"/>
  <c r="FA189" i="13"/>
  <c r="FB189" i="13"/>
  <c r="FF189" i="13"/>
  <c r="FG189" i="13"/>
  <c r="FI189" i="13"/>
  <c r="FP189" i="13"/>
  <c r="FJ189" i="13"/>
  <c r="FQ189" i="13"/>
  <c r="FK189" i="13"/>
  <c r="FR189" i="13"/>
  <c r="FL189" i="13"/>
  <c r="FS189" i="13"/>
  <c r="FM189" i="13"/>
  <c r="FT189" i="13"/>
  <c r="FN189" i="13"/>
  <c r="FU189" i="13"/>
  <c r="FV189" i="13"/>
  <c r="BQ189" i="13"/>
  <c r="FW189" i="13"/>
  <c r="EV190" i="13"/>
  <c r="EW190" i="13"/>
  <c r="FA190" i="13"/>
  <c r="EX190" i="13"/>
  <c r="FB190" i="13"/>
  <c r="EY190" i="13"/>
  <c r="FC190" i="13"/>
  <c r="EZ190" i="13"/>
  <c r="FF190" i="13"/>
  <c r="FG190" i="13"/>
  <c r="FI190" i="13"/>
  <c r="FP190" i="13"/>
  <c r="FJ190" i="13"/>
  <c r="FQ190" i="13"/>
  <c r="FK190" i="13"/>
  <c r="FR190" i="13"/>
  <c r="FL190" i="13"/>
  <c r="FS190" i="13"/>
  <c r="FM190" i="13"/>
  <c r="FT190" i="13"/>
  <c r="FN190" i="13"/>
  <c r="FU190" i="13"/>
  <c r="FV190" i="13"/>
  <c r="BV190" i="13"/>
  <c r="BQ190" i="13"/>
  <c r="FW190" i="13"/>
  <c r="EV191" i="13"/>
  <c r="EZ191" i="13"/>
  <c r="EW191" i="13"/>
  <c r="FA191" i="13"/>
  <c r="EX191" i="13"/>
  <c r="FB191" i="13"/>
  <c r="EY191" i="13"/>
  <c r="FC191" i="13"/>
  <c r="FF191" i="13"/>
  <c r="FG191" i="13"/>
  <c r="FI191" i="13"/>
  <c r="FP191" i="13"/>
  <c r="FJ191" i="13"/>
  <c r="FQ191" i="13"/>
  <c r="FK191" i="13"/>
  <c r="FR191" i="13"/>
  <c r="FL191" i="13"/>
  <c r="FS191" i="13"/>
  <c r="FM191" i="13"/>
  <c r="FT191" i="13"/>
  <c r="FN191" i="13"/>
  <c r="FU191" i="13"/>
  <c r="FV191" i="13"/>
  <c r="FW191" i="13"/>
  <c r="BR192" i="13"/>
  <c r="BT192" i="13"/>
  <c r="EV192" i="13"/>
  <c r="EZ192" i="13"/>
  <c r="EW192" i="13"/>
  <c r="EX192" i="13"/>
  <c r="FB192" i="13"/>
  <c r="EY192" i="13"/>
  <c r="FC192" i="13"/>
  <c r="FA192" i="13"/>
  <c r="FF192" i="13"/>
  <c r="FG192" i="13"/>
  <c r="FI192" i="13"/>
  <c r="FP192" i="13"/>
  <c r="FJ192" i="13"/>
  <c r="FQ192" i="13"/>
  <c r="FK192" i="13"/>
  <c r="FR192" i="13"/>
  <c r="FL192" i="13"/>
  <c r="FS192" i="13"/>
  <c r="FM192" i="13"/>
  <c r="FT192" i="13"/>
  <c r="FN192" i="13"/>
  <c r="FU192" i="13"/>
  <c r="FV192" i="13"/>
  <c r="BQ192" i="13"/>
  <c r="FW192" i="13"/>
  <c r="EV193" i="13"/>
  <c r="EZ193" i="13"/>
  <c r="EW193" i="13"/>
  <c r="FA193" i="13"/>
  <c r="EX193" i="13"/>
  <c r="FB193" i="13"/>
  <c r="EY193" i="13"/>
  <c r="FC193" i="13"/>
  <c r="FF193" i="13"/>
  <c r="FG193" i="13"/>
  <c r="FI193" i="13"/>
  <c r="FP193" i="13"/>
  <c r="FJ193" i="13"/>
  <c r="FQ193" i="13"/>
  <c r="FK193" i="13"/>
  <c r="FR193" i="13"/>
  <c r="FL193" i="13"/>
  <c r="FS193" i="13"/>
  <c r="FM193" i="13"/>
  <c r="FT193" i="13"/>
  <c r="FN193" i="13"/>
  <c r="FU193" i="13"/>
  <c r="FV193" i="13"/>
  <c r="FW193" i="13"/>
  <c r="EV194" i="13"/>
  <c r="EW194" i="13"/>
  <c r="EX194" i="13"/>
  <c r="FB194" i="13"/>
  <c r="EY194" i="13"/>
  <c r="FC194" i="13"/>
  <c r="EZ194" i="13"/>
  <c r="FA194" i="13"/>
  <c r="FF194" i="13"/>
  <c r="FG194" i="13"/>
  <c r="FI194" i="13"/>
  <c r="FP194" i="13"/>
  <c r="FJ194" i="13"/>
  <c r="FQ194" i="13"/>
  <c r="FK194" i="13"/>
  <c r="FR194" i="13"/>
  <c r="FL194" i="13"/>
  <c r="FS194" i="13"/>
  <c r="FM194" i="13"/>
  <c r="FT194" i="13"/>
  <c r="FN194" i="13"/>
  <c r="FU194" i="13"/>
  <c r="FV194" i="13"/>
  <c r="BV194" i="13"/>
  <c r="FW194" i="13"/>
  <c r="EV195" i="13"/>
  <c r="EZ195" i="13"/>
  <c r="EW195" i="13"/>
  <c r="FA195" i="13"/>
  <c r="EX195" i="13"/>
  <c r="FB195" i="13"/>
  <c r="EY195" i="13"/>
  <c r="FC195" i="13"/>
  <c r="FF195" i="13"/>
  <c r="FG195" i="13"/>
  <c r="FI195" i="13"/>
  <c r="FP195" i="13"/>
  <c r="FJ195" i="13"/>
  <c r="FQ195" i="13"/>
  <c r="FK195" i="13"/>
  <c r="FR195" i="13"/>
  <c r="FL195" i="13"/>
  <c r="FS195" i="13"/>
  <c r="FM195" i="13"/>
  <c r="FT195" i="13"/>
  <c r="FN195" i="13"/>
  <c r="FU195" i="13"/>
  <c r="FV195" i="13"/>
  <c r="BW195" i="13"/>
  <c r="FW195" i="13"/>
  <c r="EV196" i="13"/>
  <c r="EW196" i="13"/>
  <c r="EX196" i="13"/>
  <c r="FB196" i="13"/>
  <c r="EY196" i="13"/>
  <c r="FC196" i="13"/>
  <c r="EZ196" i="13"/>
  <c r="FA196" i="13"/>
  <c r="FF196" i="13"/>
  <c r="FG196" i="13"/>
  <c r="FI196" i="13"/>
  <c r="FP196" i="13"/>
  <c r="FJ196" i="13"/>
  <c r="FQ196" i="13"/>
  <c r="FK196" i="13"/>
  <c r="FR196" i="13"/>
  <c r="FL196" i="13"/>
  <c r="FS196" i="13"/>
  <c r="FM196" i="13"/>
  <c r="FT196" i="13"/>
  <c r="FN196" i="13"/>
  <c r="FU196" i="13"/>
  <c r="FV196" i="13"/>
  <c r="BV196" i="13"/>
  <c r="FW196" i="13"/>
  <c r="EV197" i="13"/>
  <c r="EW197" i="13"/>
  <c r="FA197" i="13"/>
  <c r="EX197" i="13"/>
  <c r="FB197" i="13"/>
  <c r="EY197" i="13"/>
  <c r="FC197" i="13"/>
  <c r="EZ197" i="13"/>
  <c r="FF197" i="13"/>
  <c r="FG197" i="13"/>
  <c r="FI197" i="13"/>
  <c r="FP197" i="13"/>
  <c r="FJ197" i="13"/>
  <c r="FQ197" i="13"/>
  <c r="FK197" i="13"/>
  <c r="FR197" i="13"/>
  <c r="FL197" i="13"/>
  <c r="FS197" i="13"/>
  <c r="FM197" i="13"/>
  <c r="FT197" i="13"/>
  <c r="FN197" i="13"/>
  <c r="FU197" i="13"/>
  <c r="FV197" i="13"/>
  <c r="BV197" i="13"/>
  <c r="BQ197" i="13"/>
  <c r="FW197" i="13"/>
  <c r="EV198" i="13"/>
  <c r="EW198" i="13"/>
  <c r="EX198" i="13"/>
  <c r="EY198" i="13"/>
  <c r="FC198" i="13"/>
  <c r="EZ198" i="13"/>
  <c r="FA198" i="13"/>
  <c r="FB198" i="13"/>
  <c r="FF198" i="13"/>
  <c r="FG198" i="13"/>
  <c r="FI198" i="13"/>
  <c r="FP198" i="13"/>
  <c r="FJ198" i="13"/>
  <c r="FQ198" i="13"/>
  <c r="FK198" i="13"/>
  <c r="FR198" i="13"/>
  <c r="FL198" i="13"/>
  <c r="FS198" i="13"/>
  <c r="FM198" i="13"/>
  <c r="FT198" i="13"/>
  <c r="FN198" i="13"/>
  <c r="FU198" i="13"/>
  <c r="FV198" i="13"/>
  <c r="BQ198" i="13"/>
  <c r="FW198" i="13"/>
  <c r="EV199" i="13"/>
  <c r="EW199" i="13"/>
  <c r="FA199" i="13"/>
  <c r="EX199" i="13"/>
  <c r="FB199" i="13"/>
  <c r="EY199" i="13"/>
  <c r="FC199" i="13"/>
  <c r="EZ199" i="13"/>
  <c r="FF199" i="13"/>
  <c r="FG199" i="13"/>
  <c r="FI199" i="13"/>
  <c r="FP199" i="13"/>
  <c r="FJ199" i="13"/>
  <c r="FQ199" i="13"/>
  <c r="FK199" i="13"/>
  <c r="FR199" i="13"/>
  <c r="FL199" i="13"/>
  <c r="FS199" i="13"/>
  <c r="FM199" i="13"/>
  <c r="FT199" i="13"/>
  <c r="FN199" i="13"/>
  <c r="FU199" i="13"/>
  <c r="FV199" i="13"/>
  <c r="BV199" i="13"/>
  <c r="BQ199" i="13"/>
  <c r="FW199" i="13"/>
  <c r="EV200" i="13"/>
  <c r="EZ200" i="13"/>
  <c r="EW200" i="13"/>
  <c r="FA200" i="13"/>
  <c r="EX200" i="13"/>
  <c r="FB200" i="13"/>
  <c r="EY200" i="13"/>
  <c r="FC200" i="13"/>
  <c r="FF200" i="13"/>
  <c r="FG200" i="13"/>
  <c r="FI200" i="13"/>
  <c r="FP200" i="13"/>
  <c r="FJ200" i="13"/>
  <c r="FQ200" i="13"/>
  <c r="FK200" i="13"/>
  <c r="FR200" i="13"/>
  <c r="FL200" i="13"/>
  <c r="FS200" i="13"/>
  <c r="FM200" i="13"/>
  <c r="FT200" i="13"/>
  <c r="FN200" i="13"/>
  <c r="FU200" i="13"/>
  <c r="FV200" i="13"/>
  <c r="BV200" i="13"/>
  <c r="BQ200" i="13"/>
  <c r="FW200" i="13"/>
  <c r="BR201" i="13"/>
  <c r="BT201" i="13"/>
  <c r="EV201" i="13"/>
  <c r="EZ201" i="13"/>
  <c r="EW201" i="13"/>
  <c r="FA201" i="13"/>
  <c r="EX201" i="13"/>
  <c r="FB201" i="13"/>
  <c r="EY201" i="13"/>
  <c r="FC201" i="13"/>
  <c r="FF201" i="13"/>
  <c r="FG201" i="13"/>
  <c r="FI201" i="13"/>
  <c r="FP201" i="13"/>
  <c r="FJ201" i="13"/>
  <c r="FQ201" i="13"/>
  <c r="FK201" i="13"/>
  <c r="FR201" i="13"/>
  <c r="FL201" i="13"/>
  <c r="FS201" i="13"/>
  <c r="FM201" i="13"/>
  <c r="FT201" i="13"/>
  <c r="FN201" i="13"/>
  <c r="FU201" i="13"/>
  <c r="FV201" i="13"/>
  <c r="FW201" i="13"/>
  <c r="EV202" i="13"/>
  <c r="EZ202" i="13"/>
  <c r="EW202" i="13"/>
  <c r="FA202" i="13"/>
  <c r="EX202" i="13"/>
  <c r="FB202" i="13"/>
  <c r="EY202" i="13"/>
  <c r="FC202" i="13"/>
  <c r="FF202" i="13"/>
  <c r="FG202" i="13"/>
  <c r="FI202" i="13"/>
  <c r="FP202" i="13"/>
  <c r="FJ202" i="13"/>
  <c r="FQ202" i="13"/>
  <c r="FK202" i="13"/>
  <c r="FR202" i="13"/>
  <c r="FL202" i="13"/>
  <c r="FS202" i="13"/>
  <c r="FM202" i="13"/>
  <c r="FT202" i="13"/>
  <c r="FN202" i="13"/>
  <c r="FU202" i="13"/>
  <c r="FV202" i="13"/>
  <c r="BV202" i="13"/>
  <c r="BQ202" i="13"/>
  <c r="FW202" i="13"/>
  <c r="EV203" i="13"/>
  <c r="EW203" i="13"/>
  <c r="FA203" i="13"/>
  <c r="EX203" i="13"/>
  <c r="FB203" i="13"/>
  <c r="EY203" i="13"/>
  <c r="FC203" i="13"/>
  <c r="EZ203" i="13"/>
  <c r="FF203" i="13"/>
  <c r="FG203" i="13"/>
  <c r="FI203" i="13"/>
  <c r="FP203" i="13"/>
  <c r="FJ203" i="13"/>
  <c r="FQ203" i="13"/>
  <c r="FK203" i="13"/>
  <c r="FR203" i="13"/>
  <c r="FL203" i="13"/>
  <c r="FS203" i="13"/>
  <c r="FM203" i="13"/>
  <c r="FT203" i="13"/>
  <c r="FN203" i="13"/>
  <c r="FU203" i="13"/>
  <c r="FV203" i="13"/>
  <c r="BV203" i="13"/>
  <c r="FW203" i="13"/>
  <c r="BR204" i="13"/>
  <c r="BT204" i="13"/>
  <c r="EV204" i="13"/>
  <c r="EW204" i="13"/>
  <c r="EX204" i="13"/>
  <c r="FB204" i="13"/>
  <c r="EY204" i="13"/>
  <c r="FC204" i="13"/>
  <c r="EZ204" i="13"/>
  <c r="FA204" i="13"/>
  <c r="FF204" i="13"/>
  <c r="FG204" i="13"/>
  <c r="FI204" i="13"/>
  <c r="FP204" i="13"/>
  <c r="FJ204" i="13"/>
  <c r="FQ204" i="13"/>
  <c r="FK204" i="13"/>
  <c r="FR204" i="13"/>
  <c r="FL204" i="13"/>
  <c r="FS204" i="13"/>
  <c r="FM204" i="13"/>
  <c r="FT204" i="13"/>
  <c r="FN204" i="13"/>
  <c r="FU204" i="13"/>
  <c r="FV204" i="13"/>
  <c r="BQ204" i="13"/>
  <c r="FW204" i="13"/>
  <c r="EV205" i="13"/>
  <c r="EW205" i="13"/>
  <c r="FA205" i="13"/>
  <c r="EX205" i="13"/>
  <c r="FB205" i="13"/>
  <c r="EY205" i="13"/>
  <c r="FC205" i="13"/>
  <c r="EZ205" i="13"/>
  <c r="FF205" i="13"/>
  <c r="FG205" i="13"/>
  <c r="FI205" i="13"/>
  <c r="FP205" i="13"/>
  <c r="FJ205" i="13"/>
  <c r="FQ205" i="13"/>
  <c r="FK205" i="13"/>
  <c r="FR205" i="13"/>
  <c r="FL205" i="13"/>
  <c r="FS205" i="13"/>
  <c r="FM205" i="13"/>
  <c r="FT205" i="13"/>
  <c r="FN205" i="13"/>
  <c r="FU205" i="13"/>
  <c r="FV205" i="13"/>
  <c r="BV205" i="13"/>
  <c r="FW205" i="13"/>
  <c r="BS206" i="13"/>
  <c r="BS207" i="13"/>
  <c r="EV206" i="13"/>
  <c r="EW206" i="13"/>
  <c r="EX206" i="13"/>
  <c r="FB206" i="13"/>
  <c r="EY206" i="13"/>
  <c r="FC206" i="13"/>
  <c r="EZ206" i="13"/>
  <c r="FA206" i="13"/>
  <c r="FF206" i="13"/>
  <c r="FG206" i="13"/>
  <c r="FI206" i="13"/>
  <c r="FP206" i="13"/>
  <c r="FJ206" i="13"/>
  <c r="FQ206" i="13"/>
  <c r="FK206" i="13"/>
  <c r="FR206" i="13"/>
  <c r="FL206" i="13"/>
  <c r="FS206" i="13"/>
  <c r="FM206" i="13"/>
  <c r="FT206" i="13"/>
  <c r="FN206" i="13"/>
  <c r="FU206" i="13"/>
  <c r="FV206" i="13"/>
  <c r="BV206" i="13"/>
  <c r="FW206" i="13"/>
  <c r="BR207" i="13"/>
  <c r="BT207" i="13"/>
  <c r="EV207" i="13"/>
  <c r="EZ207" i="13"/>
  <c r="EW207" i="13"/>
  <c r="FA207" i="13"/>
  <c r="EX207" i="13"/>
  <c r="FB207" i="13"/>
  <c r="EY207" i="13"/>
  <c r="FC207" i="13"/>
  <c r="FF207" i="13"/>
  <c r="FG207" i="13"/>
  <c r="FI207" i="13"/>
  <c r="FP207" i="13"/>
  <c r="FJ207" i="13"/>
  <c r="FQ207" i="13"/>
  <c r="FK207" i="13"/>
  <c r="FR207" i="13"/>
  <c r="FL207" i="13"/>
  <c r="FS207" i="13"/>
  <c r="FM207" i="13"/>
  <c r="FT207" i="13"/>
  <c r="FN207" i="13"/>
  <c r="FU207" i="13"/>
  <c r="FV207" i="13"/>
  <c r="FW207" i="13"/>
  <c r="EV208" i="13"/>
  <c r="EW208" i="13"/>
  <c r="EX208" i="13"/>
  <c r="FB208" i="13"/>
  <c r="EY208" i="13"/>
  <c r="FC208" i="13"/>
  <c r="EZ208" i="13"/>
  <c r="FA208" i="13"/>
  <c r="FF208" i="13"/>
  <c r="FG208" i="13"/>
  <c r="FI208" i="13"/>
  <c r="FP208" i="13"/>
  <c r="FJ208" i="13"/>
  <c r="FQ208" i="13"/>
  <c r="FK208" i="13"/>
  <c r="FR208" i="13"/>
  <c r="FL208" i="13"/>
  <c r="FS208" i="13"/>
  <c r="FM208" i="13"/>
  <c r="FT208" i="13"/>
  <c r="FN208" i="13"/>
  <c r="FU208" i="13"/>
  <c r="FV208" i="13"/>
  <c r="BV208" i="13"/>
  <c r="BQ208" i="13"/>
  <c r="FW208" i="13"/>
  <c r="EV209" i="13"/>
  <c r="EW209" i="13"/>
  <c r="FA209" i="13"/>
  <c r="EX209" i="13"/>
  <c r="FB209" i="13"/>
  <c r="EY209" i="13"/>
  <c r="FC209" i="13"/>
  <c r="EZ209" i="13"/>
  <c r="FF209" i="13"/>
  <c r="FG209" i="13"/>
  <c r="FI209" i="13"/>
  <c r="FP209" i="13"/>
  <c r="FJ209" i="13"/>
  <c r="FQ209" i="13"/>
  <c r="FK209" i="13"/>
  <c r="FR209" i="13"/>
  <c r="FL209" i="13"/>
  <c r="FS209" i="13"/>
  <c r="FM209" i="13"/>
  <c r="FT209" i="13"/>
  <c r="FN209" i="13"/>
  <c r="FU209" i="13"/>
  <c r="FV209" i="13"/>
  <c r="FW209" i="13"/>
  <c r="BR210" i="13"/>
  <c r="BT210" i="13"/>
  <c r="EV210" i="13"/>
  <c r="EW210" i="13"/>
  <c r="EX210" i="13"/>
  <c r="EY210" i="13"/>
  <c r="FC210" i="13"/>
  <c r="EZ210" i="13"/>
  <c r="FA210" i="13"/>
  <c r="FB210" i="13"/>
  <c r="FF210" i="13"/>
  <c r="FG210" i="13"/>
  <c r="FI210" i="13"/>
  <c r="FP210" i="13"/>
  <c r="FJ210" i="13"/>
  <c r="FQ210" i="13"/>
  <c r="FK210" i="13"/>
  <c r="FR210" i="13"/>
  <c r="FL210" i="13"/>
  <c r="FS210" i="13"/>
  <c r="FM210" i="13"/>
  <c r="FT210" i="13"/>
  <c r="FN210" i="13"/>
  <c r="FU210" i="13"/>
  <c r="FV210" i="13"/>
  <c r="BQ210" i="13"/>
  <c r="FW210" i="13"/>
  <c r="EV211" i="13"/>
  <c r="EW211" i="13"/>
  <c r="FA211" i="13"/>
  <c r="EX211" i="13"/>
  <c r="FB211" i="13"/>
  <c r="EY211" i="13"/>
  <c r="FC211" i="13"/>
  <c r="EZ211" i="13"/>
  <c r="FF211" i="13"/>
  <c r="FG211" i="13"/>
  <c r="FI211" i="13"/>
  <c r="FP211" i="13"/>
  <c r="FJ211" i="13"/>
  <c r="FQ211" i="13"/>
  <c r="FK211" i="13"/>
  <c r="FR211" i="13"/>
  <c r="FL211" i="13"/>
  <c r="FS211" i="13"/>
  <c r="FM211" i="13"/>
  <c r="FT211" i="13"/>
  <c r="FN211" i="13"/>
  <c r="FU211" i="13"/>
  <c r="FV211" i="13"/>
  <c r="BV211" i="13"/>
  <c r="FW211" i="13"/>
  <c r="EV212" i="13"/>
  <c r="EW212" i="13"/>
  <c r="EX212" i="13"/>
  <c r="EY212" i="13"/>
  <c r="FC212" i="13"/>
  <c r="EZ212" i="13"/>
  <c r="FA212" i="13"/>
  <c r="FB212" i="13"/>
  <c r="FF212" i="13"/>
  <c r="FG212" i="13"/>
  <c r="FI212" i="13"/>
  <c r="FP212" i="13"/>
  <c r="FJ212" i="13"/>
  <c r="FQ212" i="13"/>
  <c r="FK212" i="13"/>
  <c r="FR212" i="13"/>
  <c r="FL212" i="13"/>
  <c r="FS212" i="13"/>
  <c r="FM212" i="13"/>
  <c r="FT212" i="13"/>
  <c r="FN212" i="13"/>
  <c r="FU212" i="13"/>
  <c r="FV212" i="13"/>
  <c r="FW212" i="13"/>
  <c r="EV213" i="13"/>
  <c r="EW213" i="13"/>
  <c r="FA213" i="13"/>
  <c r="EX213" i="13"/>
  <c r="FB213" i="13"/>
  <c r="EY213" i="13"/>
  <c r="FC213" i="13"/>
  <c r="EZ213" i="13"/>
  <c r="FF213" i="13"/>
  <c r="FG213" i="13"/>
  <c r="FI213" i="13"/>
  <c r="FP213" i="13"/>
  <c r="FJ213" i="13"/>
  <c r="FQ213" i="13"/>
  <c r="FK213" i="13"/>
  <c r="FR213" i="13"/>
  <c r="FL213" i="13"/>
  <c r="FS213" i="13"/>
  <c r="FM213" i="13"/>
  <c r="FT213" i="13"/>
  <c r="FN213" i="13"/>
  <c r="FU213" i="13"/>
  <c r="FV213" i="13"/>
  <c r="BQ213" i="13"/>
  <c r="FW213" i="13"/>
  <c r="EV214" i="13"/>
  <c r="EZ214" i="13"/>
  <c r="EW214" i="13"/>
  <c r="EX214" i="13"/>
  <c r="FB214" i="13"/>
  <c r="EY214" i="13"/>
  <c r="FC214" i="13"/>
  <c r="FA214" i="13"/>
  <c r="FF214" i="13"/>
  <c r="FG214" i="13"/>
  <c r="FI214" i="13"/>
  <c r="FP214" i="13"/>
  <c r="FJ214" i="13"/>
  <c r="FQ214" i="13"/>
  <c r="FK214" i="13"/>
  <c r="FR214" i="13"/>
  <c r="FL214" i="13"/>
  <c r="FS214" i="13"/>
  <c r="FM214" i="13"/>
  <c r="FT214" i="13"/>
  <c r="FN214" i="13"/>
  <c r="FU214" i="13"/>
  <c r="FV214" i="13"/>
  <c r="BV214" i="13"/>
  <c r="FW214" i="13"/>
  <c r="EV215" i="13"/>
  <c r="EZ215" i="13"/>
  <c r="EW215" i="13"/>
  <c r="FA215" i="13"/>
  <c r="EX215" i="13"/>
  <c r="FB215" i="13"/>
  <c r="EY215" i="13"/>
  <c r="FC215" i="13"/>
  <c r="FF215" i="13"/>
  <c r="FG215" i="13"/>
  <c r="FI215" i="13"/>
  <c r="FP215" i="13"/>
  <c r="FJ215" i="13"/>
  <c r="FQ215" i="13"/>
  <c r="FK215" i="13"/>
  <c r="FR215" i="13"/>
  <c r="FL215" i="13"/>
  <c r="FS215" i="13"/>
  <c r="FM215" i="13"/>
  <c r="FT215" i="13"/>
  <c r="FN215" i="13"/>
  <c r="FU215" i="13"/>
  <c r="FV215" i="13"/>
  <c r="BU215" i="13"/>
  <c r="FW215" i="13"/>
  <c r="EV216" i="13"/>
  <c r="EW216" i="13"/>
  <c r="EX216" i="13"/>
  <c r="FB216" i="13"/>
  <c r="EY216" i="13"/>
  <c r="FC216" i="13"/>
  <c r="EZ216" i="13"/>
  <c r="FA216" i="13"/>
  <c r="FF216" i="13"/>
  <c r="FG216" i="13"/>
  <c r="FI216" i="13"/>
  <c r="FP216" i="13"/>
  <c r="FJ216" i="13"/>
  <c r="FQ216" i="13"/>
  <c r="FK216" i="13"/>
  <c r="FR216" i="13"/>
  <c r="FL216" i="13"/>
  <c r="FM216" i="13"/>
  <c r="FT216" i="13"/>
  <c r="FN216" i="13"/>
  <c r="FU216" i="13"/>
  <c r="FS216" i="13"/>
  <c r="FV216" i="13"/>
  <c r="FW216" i="13"/>
  <c r="EV217" i="13"/>
  <c r="EW217" i="13"/>
  <c r="EX217" i="13"/>
  <c r="FB217" i="13"/>
  <c r="EY217" i="13"/>
  <c r="FC217" i="13"/>
  <c r="EZ217" i="13"/>
  <c r="FA217" i="13"/>
  <c r="FF217" i="13"/>
  <c r="FG217" i="13"/>
  <c r="FI217" i="13"/>
  <c r="FP217" i="13"/>
  <c r="FJ217" i="13"/>
  <c r="FQ217" i="13"/>
  <c r="FK217" i="13"/>
  <c r="FR217" i="13"/>
  <c r="FL217" i="13"/>
  <c r="FS217" i="13"/>
  <c r="FM217" i="13"/>
  <c r="FT217" i="13"/>
  <c r="FN217" i="13"/>
  <c r="FU217" i="13"/>
  <c r="FV217" i="13"/>
  <c r="FW217" i="13"/>
  <c r="EV218" i="13"/>
  <c r="EZ218" i="13"/>
  <c r="EW218" i="13"/>
  <c r="FA218" i="13"/>
  <c r="EX218" i="13"/>
  <c r="FB218" i="13"/>
  <c r="EY218" i="13"/>
  <c r="FC218" i="13"/>
  <c r="FF218" i="13"/>
  <c r="FG218" i="13"/>
  <c r="FI218" i="13"/>
  <c r="FP218" i="13"/>
  <c r="FJ218" i="13"/>
  <c r="FQ218" i="13"/>
  <c r="FK218" i="13"/>
  <c r="FR218" i="13"/>
  <c r="FL218" i="13"/>
  <c r="FS218" i="13"/>
  <c r="FM218" i="13"/>
  <c r="FT218" i="13"/>
  <c r="FN218" i="13"/>
  <c r="FU218" i="13"/>
  <c r="FV218" i="13"/>
  <c r="FW218" i="13"/>
  <c r="EV219" i="13"/>
  <c r="EZ219" i="13"/>
  <c r="EW219" i="13"/>
  <c r="FA219" i="13"/>
  <c r="EX219" i="13"/>
  <c r="FB219" i="13"/>
  <c r="EY219" i="13"/>
  <c r="FC219" i="13"/>
  <c r="FF219" i="13"/>
  <c r="FG219" i="13"/>
  <c r="FI219" i="13"/>
  <c r="FP219" i="13"/>
  <c r="FJ219" i="13"/>
  <c r="FQ219" i="13"/>
  <c r="FK219" i="13"/>
  <c r="FR219" i="13"/>
  <c r="FL219" i="13"/>
  <c r="FS219" i="13"/>
  <c r="FM219" i="13"/>
  <c r="FT219" i="13"/>
  <c r="FN219" i="13"/>
  <c r="FU219" i="13"/>
  <c r="FV219" i="13"/>
  <c r="BX219" i="13"/>
  <c r="FW219" i="13"/>
  <c r="F24" i="7"/>
  <c r="BN31" i="7"/>
  <c r="J31" i="7"/>
  <c r="BO31" i="7"/>
  <c r="BO32" i="7"/>
  <c r="BO33" i="7"/>
  <c r="BO34" i="7"/>
  <c r="BO35" i="7"/>
  <c r="BP31" i="7"/>
  <c r="BP32" i="7"/>
  <c r="BQ31" i="7"/>
  <c r="BQ32" i="7"/>
  <c r="BQ33" i="7"/>
  <c r="BQ34" i="7"/>
  <c r="BQ35" i="7"/>
  <c r="BQ36" i="7"/>
  <c r="BQ37" i="7"/>
  <c r="BQ38" i="7"/>
  <c r="BQ39" i="7"/>
  <c r="BQ40" i="7"/>
  <c r="BQ41" i="7"/>
  <c r="BQ42" i="7"/>
  <c r="BR31" i="7"/>
  <c r="BR32" i="7"/>
  <c r="BR33" i="7"/>
  <c r="BR34" i="7"/>
  <c r="BR35" i="7"/>
  <c r="BR36" i="7"/>
  <c r="BR37" i="7"/>
  <c r="BR38" i="7"/>
  <c r="BR39" i="7"/>
  <c r="BR40" i="7"/>
  <c r="BR41" i="7"/>
  <c r="BR42" i="7"/>
  <c r="BS31" i="7"/>
  <c r="BS32" i="7"/>
  <c r="BS33" i="7"/>
  <c r="BS34" i="7"/>
  <c r="BS35" i="7"/>
  <c r="BS36" i="7"/>
  <c r="BS37" i="7"/>
  <c r="BS38" i="7"/>
  <c r="BS39" i="7"/>
  <c r="BS40" i="7"/>
  <c r="BS41" i="7"/>
  <c r="BS42" i="7"/>
  <c r="BT31" i="7"/>
  <c r="BT32" i="7"/>
  <c r="BT33" i="7"/>
  <c r="BT34" i="7"/>
  <c r="BT35" i="7"/>
  <c r="BT36" i="7"/>
  <c r="BT37" i="7"/>
  <c r="BT38" i="7"/>
  <c r="BT39" i="7"/>
  <c r="BT40" i="7"/>
  <c r="BT41" i="7"/>
  <c r="BT42" i="7"/>
  <c r="CA32" i="7"/>
  <c r="CB32" i="7"/>
  <c r="CC32" i="7"/>
  <c r="CD32" i="7"/>
  <c r="CA33" i="7"/>
  <c r="CB33" i="7"/>
  <c r="CC33" i="7"/>
  <c r="CD33" i="7"/>
  <c r="CA34" i="7"/>
  <c r="CB34" i="7"/>
  <c r="CC34" i="7"/>
  <c r="CD34" i="7"/>
  <c r="CA35" i="7"/>
  <c r="CB35" i="7"/>
  <c r="CC35" i="7"/>
  <c r="CD35" i="7"/>
  <c r="J36" i="7"/>
  <c r="BY36" i="7"/>
  <c r="BZ36" i="7"/>
  <c r="CA36" i="7"/>
  <c r="CB36" i="7"/>
  <c r="CC36" i="7"/>
  <c r="CD36" i="7"/>
  <c r="J37" i="7"/>
  <c r="BY37" i="7"/>
  <c r="BZ37" i="7"/>
  <c r="CA37" i="7"/>
  <c r="CB37" i="7"/>
  <c r="CC37" i="7"/>
  <c r="CD37" i="7"/>
  <c r="J38" i="7"/>
  <c r="BY38" i="7"/>
  <c r="BZ38" i="7"/>
  <c r="CA38" i="7"/>
  <c r="CB38" i="7"/>
  <c r="CC38" i="7"/>
  <c r="CD38" i="7"/>
  <c r="J39" i="7"/>
  <c r="BY39" i="7"/>
  <c r="BZ39" i="7"/>
  <c r="CA39" i="7"/>
  <c r="CB39" i="7"/>
  <c r="CC39" i="7"/>
  <c r="CD39" i="7"/>
  <c r="J40" i="7"/>
  <c r="BY40" i="7"/>
  <c r="BZ40" i="7"/>
  <c r="CA40" i="7"/>
  <c r="CB40" i="7"/>
  <c r="CC40" i="7"/>
  <c r="CD40" i="7"/>
  <c r="J41" i="7"/>
  <c r="BY41" i="7"/>
  <c r="BZ41" i="7"/>
  <c r="CA41" i="7"/>
  <c r="CB41" i="7"/>
  <c r="CC41" i="7"/>
  <c r="CD41" i="7"/>
  <c r="J42" i="7"/>
  <c r="BY42" i="7"/>
  <c r="BZ42" i="7"/>
  <c r="CA42" i="7"/>
  <c r="CB42" i="7"/>
  <c r="CC42" i="7"/>
  <c r="CD42" i="7"/>
  <c r="J49" i="7"/>
  <c r="K49" i="7"/>
  <c r="J50" i="7"/>
  <c r="K50" i="7"/>
  <c r="J51" i="7"/>
  <c r="K51" i="7"/>
  <c r="J52" i="7"/>
  <c r="K52" i="7"/>
  <c r="J53" i="7"/>
  <c r="K53" i="7"/>
  <c r="J54" i="7"/>
  <c r="K54" i="7"/>
  <c r="J55" i="7"/>
  <c r="K55" i="7"/>
  <c r="J56" i="7"/>
  <c r="K56" i="7"/>
  <c r="J57" i="7"/>
  <c r="K57" i="7"/>
  <c r="J58" i="7"/>
  <c r="K58" i="7"/>
  <c r="J59" i="7"/>
  <c r="K59" i="7"/>
  <c r="J60" i="7"/>
  <c r="K60" i="7"/>
  <c r="J61" i="7"/>
  <c r="K61" i="7"/>
  <c r="F67" i="7"/>
  <c r="BQ67" i="7"/>
  <c r="F68" i="7"/>
  <c r="BN68" i="7"/>
  <c r="BO68" i="7"/>
  <c r="F69" i="7"/>
  <c r="F70" i="7"/>
  <c r="F71" i="7"/>
  <c r="F72" i="7"/>
  <c r="F73" i="7"/>
  <c r="E81" i="7"/>
  <c r="F81" i="7"/>
  <c r="BN81" i="7"/>
  <c r="BO81" i="7"/>
  <c r="E82" i="7"/>
  <c r="F82" i="7"/>
  <c r="BN82" i="7"/>
  <c r="BN83" i="7"/>
  <c r="BO82" i="7"/>
  <c r="BO83" i="7"/>
  <c r="BO84" i="7"/>
  <c r="BO85" i="7"/>
  <c r="BO86" i="7"/>
  <c r="E83" i="7"/>
  <c r="F83" i="7"/>
  <c r="E84" i="7"/>
  <c r="F84" i="7"/>
  <c r="BN84" i="7"/>
  <c r="BN85" i="7"/>
  <c r="BN86" i="7"/>
  <c r="E85" i="7"/>
  <c r="F85" i="7"/>
  <c r="E86" i="7"/>
  <c r="F86" i="7"/>
  <c r="BP93" i="7"/>
  <c r="BP94" i="7"/>
  <c r="BP95" i="7"/>
  <c r="BP96" i="7"/>
  <c r="BP97" i="7"/>
  <c r="BP98" i="7"/>
  <c r="BO99" i="7"/>
  <c r="I93" i="7"/>
  <c r="BP99" i="7"/>
  <c r="M108" i="7"/>
  <c r="N108" i="7"/>
  <c r="O108" i="7"/>
  <c r="BP108" i="7"/>
  <c r="BP109" i="7"/>
  <c r="BS108" i="7"/>
  <c r="BV108" i="7"/>
  <c r="BY108" i="7"/>
  <c r="CA108" i="7"/>
  <c r="CF108" i="7"/>
  <c r="CF109" i="7"/>
  <c r="CF110" i="7"/>
  <c r="CF111" i="7"/>
  <c r="CF112" i="7"/>
  <c r="CF113" i="7"/>
  <c r="CF114" i="7"/>
  <c r="CF115" i="7"/>
  <c r="CF116" i="7"/>
  <c r="CF117" i="7"/>
  <c r="CF118" i="7"/>
  <c r="CF119" i="7"/>
  <c r="CF120" i="7"/>
  <c r="CF121" i="7"/>
  <c r="CF122" i="7"/>
  <c r="CF123" i="7"/>
  <c r="CF124" i="7"/>
  <c r="CF125" i="7"/>
  <c r="CF126" i="7"/>
  <c r="CF127" i="7"/>
  <c r="CF128" i="7"/>
  <c r="CF129" i="7"/>
  <c r="CF130" i="7"/>
  <c r="M109" i="7"/>
  <c r="N109" i="7"/>
  <c r="O109" i="7"/>
  <c r="M110" i="7"/>
  <c r="N110" i="7"/>
  <c r="O110" i="7"/>
  <c r="M111" i="7"/>
  <c r="N111" i="7"/>
  <c r="O111" i="7"/>
  <c r="M112" i="7"/>
  <c r="N112" i="7"/>
  <c r="O112" i="7"/>
  <c r="M113" i="7"/>
  <c r="N113" i="7"/>
  <c r="O113" i="7"/>
  <c r="M114" i="7"/>
  <c r="N114" i="7"/>
  <c r="O114" i="7"/>
  <c r="M115" i="7"/>
  <c r="N115" i="7"/>
  <c r="O115" i="7"/>
  <c r="M116" i="7"/>
  <c r="N116" i="7"/>
  <c r="O116" i="7"/>
  <c r="M117" i="7"/>
  <c r="N117" i="7"/>
  <c r="O117" i="7"/>
  <c r="M118" i="7"/>
  <c r="N118" i="7"/>
  <c r="O118" i="7"/>
  <c r="M119" i="7"/>
  <c r="N119" i="7"/>
  <c r="O119" i="7"/>
  <c r="M120" i="7"/>
  <c r="N120" i="7"/>
  <c r="O120" i="7"/>
  <c r="M121" i="7"/>
  <c r="N121" i="7"/>
  <c r="O121" i="7"/>
  <c r="M122" i="7"/>
  <c r="N122" i="7"/>
  <c r="O122" i="7"/>
  <c r="M123" i="7"/>
  <c r="N123" i="7"/>
  <c r="O123" i="7"/>
  <c r="M124" i="7"/>
  <c r="N124" i="7"/>
  <c r="O124" i="7"/>
  <c r="M125" i="7"/>
  <c r="N125" i="7"/>
  <c r="O125" i="7"/>
  <c r="M126" i="7"/>
  <c r="N126" i="7"/>
  <c r="O126" i="7"/>
  <c r="M127" i="7"/>
  <c r="N127" i="7"/>
  <c r="O127" i="7"/>
  <c r="M128" i="7"/>
  <c r="N128" i="7"/>
  <c r="O128" i="7"/>
  <c r="M129" i="7"/>
  <c r="N129" i="7"/>
  <c r="O129" i="7"/>
  <c r="M130" i="7"/>
  <c r="N130" i="7"/>
  <c r="O130" i="7"/>
  <c r="Q136" i="7"/>
  <c r="R136" i="7"/>
  <c r="S136" i="7"/>
  <c r="BP136" i="7"/>
  <c r="BR136" i="7"/>
  <c r="BS136" i="7"/>
  <c r="BV136" i="7"/>
  <c r="BY136" i="7"/>
  <c r="BZ136" i="7"/>
  <c r="BZ137" i="7"/>
  <c r="BZ138" i="7"/>
  <c r="BZ139" i="7"/>
  <c r="BZ140" i="7"/>
  <c r="BZ141" i="7"/>
  <c r="BZ142" i="7"/>
  <c r="BZ143" i="7"/>
  <c r="BZ144" i="7"/>
  <c r="BZ145" i="7"/>
  <c r="BZ146" i="7"/>
  <c r="BZ147" i="7"/>
  <c r="BZ148" i="7"/>
  <c r="BZ149" i="7"/>
  <c r="BZ150" i="7"/>
  <c r="BZ151" i="7"/>
  <c r="BZ152" i="7"/>
  <c r="BZ153" i="7"/>
  <c r="BZ154" i="7"/>
  <c r="BZ155" i="7"/>
  <c r="BZ156" i="7"/>
  <c r="BZ157" i="7"/>
  <c r="BZ158" i="7"/>
  <c r="CF136" i="7"/>
  <c r="Q137" i="7"/>
  <c r="R137" i="7"/>
  <c r="S137" i="7"/>
  <c r="BP137" i="7"/>
  <c r="BR137" i="7"/>
  <c r="BS137" i="7"/>
  <c r="BV137" i="7"/>
  <c r="BX137" i="7"/>
  <c r="BY137" i="7"/>
  <c r="CA137" i="7"/>
  <c r="CF137" i="7"/>
  <c r="Q138" i="7"/>
  <c r="R138" i="7"/>
  <c r="S138" i="7"/>
  <c r="BP138" i="7"/>
  <c r="BR138" i="7"/>
  <c r="BS138" i="7"/>
  <c r="BV138" i="7"/>
  <c r="BX138" i="7"/>
  <c r="BY138" i="7"/>
  <c r="CA138" i="7"/>
  <c r="CF138" i="7"/>
  <c r="Q139" i="7"/>
  <c r="R139" i="7"/>
  <c r="S139" i="7"/>
  <c r="BP139" i="7"/>
  <c r="BR139" i="7"/>
  <c r="BS139" i="7"/>
  <c r="BU139" i="7"/>
  <c r="BV139" i="7"/>
  <c r="BX139" i="7"/>
  <c r="BY139" i="7"/>
  <c r="CA139" i="7"/>
  <c r="CF139" i="7"/>
  <c r="Q140" i="7"/>
  <c r="R140" i="7"/>
  <c r="S140" i="7"/>
  <c r="BP140" i="7"/>
  <c r="BR140" i="7"/>
  <c r="BS140" i="7"/>
  <c r="BV140" i="7"/>
  <c r="BX140" i="7"/>
  <c r="BY140" i="7"/>
  <c r="CA140" i="7"/>
  <c r="CF140" i="7"/>
  <c r="Q141" i="7"/>
  <c r="R141" i="7"/>
  <c r="S141" i="7"/>
  <c r="BP141" i="7"/>
  <c r="BR141" i="7"/>
  <c r="BS141" i="7"/>
  <c r="BV141" i="7"/>
  <c r="BX141" i="7"/>
  <c r="BY141" i="7"/>
  <c r="CA141" i="7"/>
  <c r="CF141" i="7"/>
  <c r="Q142" i="7"/>
  <c r="R142" i="7"/>
  <c r="S142" i="7"/>
  <c r="BP142" i="7"/>
  <c r="BR142" i="7"/>
  <c r="BS142" i="7"/>
  <c r="BV142" i="7"/>
  <c r="BY142" i="7"/>
  <c r="CF142" i="7"/>
  <c r="CD142" i="7"/>
  <c r="BX142" i="7"/>
  <c r="CA142" i="7"/>
  <c r="Q143" i="7"/>
  <c r="R143" i="7"/>
  <c r="S143" i="7"/>
  <c r="BP143" i="7"/>
  <c r="BR143" i="7"/>
  <c r="BS143" i="7"/>
  <c r="BU143" i="7"/>
  <c r="BV143" i="7"/>
  <c r="BX143" i="7"/>
  <c r="BY143" i="7"/>
  <c r="CA143" i="7"/>
  <c r="CF143" i="7"/>
  <c r="Q144" i="7"/>
  <c r="R144" i="7"/>
  <c r="S144" i="7"/>
  <c r="BP144" i="7"/>
  <c r="BR144" i="7"/>
  <c r="BS144" i="7"/>
  <c r="CB144" i="7"/>
  <c r="BV144" i="7"/>
  <c r="BX144" i="7"/>
  <c r="BY144" i="7"/>
  <c r="CA144" i="7"/>
  <c r="CF144" i="7"/>
  <c r="Q145" i="7"/>
  <c r="R145" i="7"/>
  <c r="S145" i="7"/>
  <c r="BP145" i="7"/>
  <c r="BR145" i="7"/>
  <c r="BS145" i="7"/>
  <c r="BU145" i="7"/>
  <c r="BV145" i="7"/>
  <c r="BX145" i="7"/>
  <c r="BY145" i="7"/>
  <c r="CA145" i="7"/>
  <c r="CF145" i="7"/>
  <c r="Q146" i="7"/>
  <c r="R146" i="7"/>
  <c r="S146" i="7"/>
  <c r="BP146" i="7"/>
  <c r="BR146" i="7"/>
  <c r="BS146" i="7"/>
  <c r="BU146" i="7"/>
  <c r="BV146" i="7"/>
  <c r="BY146" i="7"/>
  <c r="CA146" i="7"/>
  <c r="CF146" i="7"/>
  <c r="Q147" i="7"/>
  <c r="R147" i="7"/>
  <c r="S147" i="7"/>
  <c r="BP147" i="7"/>
  <c r="BS147" i="7"/>
  <c r="BU147" i="7"/>
  <c r="BV147" i="7"/>
  <c r="BX147" i="7"/>
  <c r="BY147" i="7"/>
  <c r="CA147" i="7"/>
  <c r="CF147" i="7"/>
  <c r="Q148" i="7"/>
  <c r="R148" i="7"/>
  <c r="S148" i="7"/>
  <c r="BP148" i="7"/>
  <c r="BR148" i="7"/>
  <c r="BS148" i="7"/>
  <c r="CB148" i="7"/>
  <c r="BV148" i="7"/>
  <c r="BY148" i="7"/>
  <c r="CA148" i="7"/>
  <c r="CF148" i="7"/>
  <c r="Q149" i="7"/>
  <c r="R149" i="7"/>
  <c r="S149" i="7"/>
  <c r="BP149" i="7"/>
  <c r="BR149" i="7"/>
  <c r="BS149" i="7"/>
  <c r="CB149" i="7"/>
  <c r="BV149" i="7"/>
  <c r="BX149" i="7"/>
  <c r="BY149" i="7"/>
  <c r="CA149" i="7"/>
  <c r="CF149" i="7"/>
  <c r="Q150" i="7"/>
  <c r="R150" i="7"/>
  <c r="S150" i="7"/>
  <c r="BP150" i="7"/>
  <c r="BR150" i="7"/>
  <c r="BS150" i="7"/>
  <c r="BV150" i="7"/>
  <c r="BY150" i="7"/>
  <c r="CA150" i="7"/>
  <c r="CF150" i="7"/>
  <c r="Q151" i="7"/>
  <c r="R151" i="7"/>
  <c r="S151" i="7"/>
  <c r="BP151" i="7"/>
  <c r="BR151" i="7"/>
  <c r="BS151" i="7"/>
  <c r="BU151" i="7"/>
  <c r="BV151" i="7"/>
  <c r="BX151" i="7"/>
  <c r="BY151" i="7"/>
  <c r="CA151" i="7"/>
  <c r="CF151" i="7"/>
  <c r="Q152" i="7"/>
  <c r="R152" i="7"/>
  <c r="S152" i="7"/>
  <c r="BP152" i="7"/>
  <c r="BR152" i="7"/>
  <c r="BS152" i="7"/>
  <c r="CB152" i="7"/>
  <c r="BV152" i="7"/>
  <c r="BY152" i="7"/>
  <c r="CA152" i="7"/>
  <c r="CF152" i="7"/>
  <c r="Q153" i="7"/>
  <c r="R153" i="7"/>
  <c r="S153" i="7"/>
  <c r="BP153" i="7"/>
  <c r="BS153" i="7"/>
  <c r="BV153" i="7"/>
  <c r="BX153" i="7"/>
  <c r="BY153" i="7"/>
  <c r="CA153" i="7"/>
  <c r="CF153" i="7"/>
  <c r="Q154" i="7"/>
  <c r="R154" i="7"/>
  <c r="S154" i="7"/>
  <c r="BP154" i="7"/>
  <c r="BS154" i="7"/>
  <c r="BV154" i="7"/>
  <c r="BX154" i="7"/>
  <c r="BY154" i="7"/>
  <c r="CA154" i="7"/>
  <c r="CF154" i="7"/>
  <c r="Q155" i="7"/>
  <c r="R155" i="7"/>
  <c r="S155" i="7"/>
  <c r="BP155" i="7"/>
  <c r="BR155" i="7"/>
  <c r="BS155" i="7"/>
  <c r="BU155" i="7"/>
  <c r="BV155" i="7"/>
  <c r="BX155" i="7"/>
  <c r="BY155" i="7"/>
  <c r="CF155" i="7"/>
  <c r="Q156" i="7"/>
  <c r="R156" i="7"/>
  <c r="S156" i="7"/>
  <c r="BP156" i="7"/>
  <c r="BR156" i="7"/>
  <c r="BS156" i="7"/>
  <c r="BV156" i="7"/>
  <c r="BX156" i="7"/>
  <c r="BY156" i="7"/>
  <c r="CA156" i="7"/>
  <c r="CF156" i="7"/>
  <c r="Q157" i="7"/>
  <c r="R157" i="7"/>
  <c r="S157" i="7"/>
  <c r="BP157" i="7"/>
  <c r="BR157" i="7"/>
  <c r="BS157" i="7"/>
  <c r="BU157" i="7"/>
  <c r="BV157" i="7"/>
  <c r="BX157" i="7"/>
  <c r="BY157" i="7"/>
  <c r="CA157" i="7"/>
  <c r="CF157" i="7"/>
  <c r="Q158" i="7"/>
  <c r="R158" i="7"/>
  <c r="S158" i="7"/>
  <c r="BP158" i="7"/>
  <c r="BS158" i="7"/>
  <c r="BV158" i="7"/>
  <c r="BX158" i="7"/>
  <c r="BY158" i="7"/>
  <c r="CA158" i="7"/>
  <c r="CF158" i="7"/>
  <c r="F165" i="7"/>
  <c r="BP165" i="7"/>
  <c r="BQ165" i="7"/>
  <c r="BR165" i="7"/>
  <c r="BP166" i="7"/>
  <c r="BQ166" i="7"/>
  <c r="BR166" i="7"/>
  <c r="BP167" i="7"/>
  <c r="BQ167" i="7"/>
  <c r="BR167" i="7"/>
  <c r="BP168" i="7"/>
  <c r="BQ168" i="7"/>
  <c r="BR168" i="7"/>
  <c r="BP169" i="7"/>
  <c r="BQ169" i="7"/>
  <c r="BR169" i="7"/>
  <c r="BP170" i="7"/>
  <c r="BQ170" i="7"/>
  <c r="BR170" i="7"/>
  <c r="BP171" i="7"/>
  <c r="BQ171" i="7"/>
  <c r="BR171" i="7"/>
  <c r="BP172" i="7"/>
  <c r="BQ172" i="7"/>
  <c r="BR172" i="7"/>
  <c r="BP173" i="7"/>
  <c r="BQ173" i="7"/>
  <c r="BR173" i="7"/>
  <c r="BP174" i="7"/>
  <c r="BQ174" i="7"/>
  <c r="BR174" i="7"/>
  <c r="BP175" i="7"/>
  <c r="BQ175" i="7"/>
  <c r="BR175" i="7"/>
  <c r="BS175" i="7"/>
  <c r="E181" i="7"/>
  <c r="BP181" i="7"/>
  <c r="E182" i="7"/>
  <c r="BP182" i="7"/>
  <c r="E183" i="7"/>
  <c r="BP183" i="7"/>
  <c r="E184" i="7"/>
  <c r="BP184" i="7"/>
  <c r="E185" i="7"/>
  <c r="BP185" i="7"/>
  <c r="E186" i="7"/>
  <c r="BP186" i="7"/>
  <c r="E187" i="7"/>
  <c r="BP187" i="7"/>
  <c r="E188" i="7"/>
  <c r="BP188" i="7"/>
  <c r="E189" i="7"/>
  <c r="BP189" i="7"/>
  <c r="E190" i="7"/>
  <c r="BP190" i="7"/>
  <c r="E191" i="7"/>
  <c r="BP191" i="7"/>
  <c r="E192" i="7"/>
  <c r="BP192" i="7"/>
  <c r="E193" i="7"/>
  <c r="BP193" i="7"/>
  <c r="E194" i="7"/>
  <c r="BP194" i="7"/>
  <c r="E195" i="7"/>
  <c r="BP195" i="7"/>
  <c r="E196" i="7"/>
  <c r="BP196" i="7"/>
  <c r="E197" i="7"/>
  <c r="BP197" i="7"/>
  <c r="E198" i="7"/>
  <c r="BP198" i="7"/>
  <c r="E199" i="7"/>
  <c r="BP199" i="7"/>
  <c r="E200" i="7"/>
  <c r="BP200" i="7"/>
  <c r="E201" i="7"/>
  <c r="BP201" i="7"/>
  <c r="E202" i="7"/>
  <c r="BP202" i="7"/>
  <c r="E203" i="7"/>
  <c r="BP203" i="7"/>
  <c r="E204" i="7"/>
  <c r="BP204" i="7"/>
  <c r="E205" i="7"/>
  <c r="BP205" i="7"/>
  <c r="E206" i="7"/>
  <c r="BP206" i="7"/>
  <c r="E207" i="7"/>
  <c r="BP207" i="7"/>
  <c r="E208" i="7"/>
  <c r="BP208" i="7"/>
  <c r="E209" i="7"/>
  <c r="BP209" i="7"/>
  <c r="E210" i="7"/>
  <c r="BP210" i="7"/>
  <c r="E211" i="7"/>
  <c r="BP211" i="7"/>
  <c r="E212" i="7"/>
  <c r="BP212" i="7"/>
  <c r="I219" i="7"/>
  <c r="J219" i="7"/>
  <c r="K219" i="7"/>
  <c r="L219" i="7"/>
  <c r="M219" i="7"/>
  <c r="N219" i="7"/>
  <c r="BP219" i="7"/>
  <c r="BS219" i="7"/>
  <c r="I220" i="7"/>
  <c r="J220" i="7"/>
  <c r="K220" i="7"/>
  <c r="L220" i="7"/>
  <c r="M220" i="7"/>
  <c r="N220" i="7"/>
  <c r="BP220" i="7"/>
  <c r="BS220" i="7"/>
  <c r="I221" i="7"/>
  <c r="J221" i="7"/>
  <c r="K221" i="7"/>
  <c r="L221" i="7"/>
  <c r="M221" i="7"/>
  <c r="N221" i="7"/>
  <c r="BP221" i="7"/>
  <c r="BS221" i="7"/>
  <c r="I222" i="7"/>
  <c r="J222" i="7"/>
  <c r="K222" i="7"/>
  <c r="L222" i="7"/>
  <c r="M222" i="7"/>
  <c r="N222" i="7"/>
  <c r="BP222" i="7"/>
  <c r="BS222" i="7"/>
  <c r="I223" i="7"/>
  <c r="J223" i="7"/>
  <c r="K223" i="7"/>
  <c r="L223" i="7"/>
  <c r="M223" i="7"/>
  <c r="N223" i="7"/>
  <c r="BP223" i="7"/>
  <c r="BS223" i="7"/>
  <c r="I224" i="7"/>
  <c r="J224" i="7"/>
  <c r="K224" i="7"/>
  <c r="L224" i="7"/>
  <c r="M224" i="7"/>
  <c r="N224" i="7"/>
  <c r="BP224" i="7"/>
  <c r="BS224" i="7"/>
  <c r="I225" i="7"/>
  <c r="J225" i="7"/>
  <c r="K225" i="7"/>
  <c r="L225" i="7"/>
  <c r="M225" i="7"/>
  <c r="N225" i="7"/>
  <c r="BP225" i="7"/>
  <c r="BS225" i="7"/>
  <c r="I226" i="7"/>
  <c r="J226" i="7"/>
  <c r="K226" i="7"/>
  <c r="L226" i="7"/>
  <c r="M226" i="7"/>
  <c r="N226" i="7"/>
  <c r="BP226" i="7"/>
  <c r="BS226" i="7"/>
  <c r="I227" i="7"/>
  <c r="J227" i="7"/>
  <c r="K227" i="7"/>
  <c r="L227" i="7"/>
  <c r="M227" i="7"/>
  <c r="N227" i="7"/>
  <c r="BP227" i="7"/>
  <c r="BS227" i="7"/>
  <c r="I228" i="7"/>
  <c r="J228" i="7"/>
  <c r="K228" i="7"/>
  <c r="L228" i="7"/>
  <c r="M228" i="7"/>
  <c r="N228" i="7"/>
  <c r="BP228" i="7"/>
  <c r="BS228" i="7"/>
  <c r="I229" i="7"/>
  <c r="J229" i="7"/>
  <c r="K229" i="7"/>
  <c r="L229" i="7"/>
  <c r="M229" i="7"/>
  <c r="N229" i="7"/>
  <c r="BP229" i="7"/>
  <c r="BS229" i="7"/>
  <c r="I230" i="7"/>
  <c r="J230" i="7"/>
  <c r="K230" i="7"/>
  <c r="L230" i="7"/>
  <c r="M230" i="7"/>
  <c r="N230" i="7"/>
  <c r="BP230" i="7"/>
  <c r="BS230" i="7"/>
  <c r="I231" i="7"/>
  <c r="J231" i="7"/>
  <c r="K231" i="7"/>
  <c r="L231" i="7"/>
  <c r="M231" i="7"/>
  <c r="N231" i="7"/>
  <c r="BP231" i="7"/>
  <c r="BS231" i="7"/>
  <c r="I232" i="7"/>
  <c r="J232" i="7"/>
  <c r="K232" i="7"/>
  <c r="L232" i="7"/>
  <c r="M232" i="7"/>
  <c r="N232" i="7"/>
  <c r="BP232" i="7"/>
  <c r="BS232" i="7"/>
  <c r="I233" i="7"/>
  <c r="J233" i="7"/>
  <c r="K233" i="7"/>
  <c r="L233" i="7"/>
  <c r="M233" i="7"/>
  <c r="N233" i="7"/>
  <c r="BP233" i="7"/>
  <c r="BS233" i="7"/>
  <c r="I234" i="7"/>
  <c r="J234" i="7"/>
  <c r="K234" i="7"/>
  <c r="L234" i="7"/>
  <c r="M234" i="7"/>
  <c r="N234" i="7"/>
  <c r="BP234" i="7"/>
  <c r="BS234" i="7"/>
  <c r="I235" i="7"/>
  <c r="J235" i="7"/>
  <c r="K235" i="7"/>
  <c r="L235" i="7"/>
  <c r="M235" i="7"/>
  <c r="N235" i="7"/>
  <c r="BP235" i="7"/>
  <c r="BS235" i="7"/>
  <c r="I236" i="7"/>
  <c r="J236" i="7"/>
  <c r="K236" i="7"/>
  <c r="L236" i="7"/>
  <c r="M236" i="7"/>
  <c r="N236" i="7"/>
  <c r="BP236" i="7"/>
  <c r="BS236" i="7"/>
  <c r="I237" i="7"/>
  <c r="J237" i="7"/>
  <c r="K237" i="7"/>
  <c r="L237" i="7"/>
  <c r="M237" i="7"/>
  <c r="N237" i="7"/>
  <c r="BP237" i="7"/>
  <c r="BS237" i="7"/>
  <c r="I238" i="7"/>
  <c r="J238" i="7"/>
  <c r="K238" i="7"/>
  <c r="L238" i="7"/>
  <c r="M238" i="7"/>
  <c r="N238" i="7"/>
  <c r="BP238" i="7"/>
  <c r="BS238" i="7"/>
  <c r="I239" i="7"/>
  <c r="J239" i="7"/>
  <c r="K239" i="7"/>
  <c r="L239" i="7"/>
  <c r="M239" i="7"/>
  <c r="N239" i="7"/>
  <c r="BP239" i="7"/>
  <c r="BS239" i="7"/>
  <c r="I240" i="7"/>
  <c r="J240" i="7"/>
  <c r="K240" i="7"/>
  <c r="L240" i="7"/>
  <c r="M240" i="7"/>
  <c r="N240" i="7"/>
  <c r="BP240" i="7"/>
  <c r="BS240" i="7"/>
  <c r="I241" i="7"/>
  <c r="J241" i="7"/>
  <c r="K241" i="7"/>
  <c r="L241" i="7"/>
  <c r="M241" i="7"/>
  <c r="N241" i="7"/>
  <c r="BP241" i="7"/>
  <c r="BS241" i="7"/>
  <c r="I242" i="7"/>
  <c r="J242" i="7"/>
  <c r="K242" i="7"/>
  <c r="L242" i="7"/>
  <c r="M242" i="7"/>
  <c r="N242" i="7"/>
  <c r="BP242" i="7"/>
  <c r="BS242" i="7"/>
  <c r="I243" i="7"/>
  <c r="J243" i="7"/>
  <c r="K243" i="7"/>
  <c r="L243" i="7"/>
  <c r="M243" i="7"/>
  <c r="N243" i="7"/>
  <c r="BP243" i="7"/>
  <c r="BS243" i="7"/>
  <c r="I244" i="7"/>
  <c r="J244" i="7"/>
  <c r="K244" i="7"/>
  <c r="L244" i="7"/>
  <c r="M244" i="7"/>
  <c r="N244" i="7"/>
  <c r="BP244" i="7"/>
  <c r="BS244" i="7"/>
  <c r="I245" i="7"/>
  <c r="J245" i="7"/>
  <c r="K245" i="7"/>
  <c r="L245" i="7"/>
  <c r="M245" i="7"/>
  <c r="N245" i="7"/>
  <c r="BP245" i="7"/>
  <c r="BS245" i="7"/>
  <c r="I246" i="7"/>
  <c r="J246" i="7"/>
  <c r="K246" i="7"/>
  <c r="L246" i="7"/>
  <c r="M246" i="7"/>
  <c r="N246" i="7"/>
  <c r="BP246" i="7"/>
  <c r="BS246" i="7"/>
  <c r="I247" i="7"/>
  <c r="J247" i="7"/>
  <c r="K247" i="7"/>
  <c r="L247" i="7"/>
  <c r="M247" i="7"/>
  <c r="N247" i="7"/>
  <c r="BP247" i="7"/>
  <c r="BS247" i="7"/>
  <c r="I248" i="7"/>
  <c r="J248" i="7"/>
  <c r="K248" i="7"/>
  <c r="L248" i="7"/>
  <c r="M248" i="7"/>
  <c r="N248" i="7"/>
  <c r="BP248" i="7"/>
  <c r="BS248" i="7"/>
  <c r="I249" i="7"/>
  <c r="J249" i="7"/>
  <c r="K249" i="7"/>
  <c r="L249" i="7"/>
  <c r="M249" i="7"/>
  <c r="N249" i="7"/>
  <c r="BP249" i="7"/>
  <c r="BS249" i="7"/>
  <c r="I250" i="7"/>
  <c r="J250" i="7"/>
  <c r="K250" i="7"/>
  <c r="L250" i="7"/>
  <c r="M250" i="7"/>
  <c r="N250" i="7"/>
  <c r="BP250" i="7"/>
  <c r="BS250" i="7"/>
  <c r="I251" i="7"/>
  <c r="J251" i="7"/>
  <c r="K251" i="7"/>
  <c r="L251" i="7"/>
  <c r="M251" i="7"/>
  <c r="N251" i="7"/>
  <c r="BP251" i="7"/>
  <c r="BS251" i="7"/>
  <c r="I252" i="7"/>
  <c r="J252" i="7"/>
  <c r="K252" i="7"/>
  <c r="L252" i="7"/>
  <c r="M252" i="7"/>
  <c r="N252" i="7"/>
  <c r="BP252" i="7"/>
  <c r="BS252" i="7"/>
  <c r="I253" i="7"/>
  <c r="J253" i="7"/>
  <c r="K253" i="7"/>
  <c r="L253" i="7"/>
  <c r="M253" i="7"/>
  <c r="N253" i="7"/>
  <c r="BP253" i="7"/>
  <c r="BS253" i="7"/>
  <c r="I254" i="7"/>
  <c r="J254" i="7"/>
  <c r="K254" i="7"/>
  <c r="L254" i="7"/>
  <c r="M254" i="7"/>
  <c r="N254" i="7"/>
  <c r="BP254" i="7"/>
  <c r="BS254" i="7"/>
  <c r="I255" i="7"/>
  <c r="J255" i="7"/>
  <c r="K255" i="7"/>
  <c r="L255" i="7"/>
  <c r="M255" i="7"/>
  <c r="N255" i="7"/>
  <c r="BP255" i="7"/>
  <c r="BS255" i="7"/>
  <c r="I256" i="7"/>
  <c r="J256" i="7"/>
  <c r="K256" i="7"/>
  <c r="L256" i="7"/>
  <c r="M256" i="7"/>
  <c r="N256" i="7"/>
  <c r="BP256" i="7"/>
  <c r="BS256" i="7"/>
  <c r="I257" i="7"/>
  <c r="J257" i="7"/>
  <c r="K257" i="7"/>
  <c r="L257" i="7"/>
  <c r="M257" i="7"/>
  <c r="N257" i="7"/>
  <c r="BP257" i="7"/>
  <c r="BS257" i="7"/>
  <c r="I258" i="7"/>
  <c r="J258" i="7"/>
  <c r="K258" i="7"/>
  <c r="L258" i="7"/>
  <c r="M258" i="7"/>
  <c r="N258" i="7"/>
  <c r="BP258" i="7"/>
  <c r="BS258" i="7"/>
  <c r="I259" i="7"/>
  <c r="J259" i="7"/>
  <c r="K259" i="7"/>
  <c r="L259" i="7"/>
  <c r="M259" i="7"/>
  <c r="N259" i="7"/>
  <c r="BP259" i="7"/>
  <c r="BS259" i="7"/>
  <c r="I260" i="7"/>
  <c r="J260" i="7"/>
  <c r="K260" i="7"/>
  <c r="L260" i="7"/>
  <c r="M260" i="7"/>
  <c r="N260" i="7"/>
  <c r="BP260" i="7"/>
  <c r="BS260" i="7"/>
  <c r="I261" i="7"/>
  <c r="J261" i="7"/>
  <c r="K261" i="7"/>
  <c r="L261" i="7"/>
  <c r="M261" i="7"/>
  <c r="N261" i="7"/>
  <c r="BP261" i="7"/>
  <c r="BS261" i="7"/>
  <c r="I262" i="7"/>
  <c r="J262" i="7"/>
  <c r="K262" i="7"/>
  <c r="L262" i="7"/>
  <c r="M262" i="7"/>
  <c r="N262" i="7"/>
  <c r="BP262" i="7"/>
  <c r="BS262" i="7"/>
  <c r="I263" i="7"/>
  <c r="J263" i="7"/>
  <c r="K263" i="7"/>
  <c r="L263" i="7"/>
  <c r="M263" i="7"/>
  <c r="N263" i="7"/>
  <c r="BP263" i="7"/>
  <c r="BS263" i="7"/>
  <c r="I264" i="7"/>
  <c r="J264" i="7"/>
  <c r="K264" i="7"/>
  <c r="L264" i="7"/>
  <c r="M264" i="7"/>
  <c r="N264" i="7"/>
  <c r="BP264" i="7"/>
  <c r="BS264" i="7"/>
  <c r="I265" i="7"/>
  <c r="J265" i="7"/>
  <c r="K265" i="7"/>
  <c r="L265" i="7"/>
  <c r="M265" i="7"/>
  <c r="N265" i="7"/>
  <c r="BP265" i="7"/>
  <c r="BS265" i="7"/>
  <c r="I266" i="7"/>
  <c r="J266" i="7"/>
  <c r="K266" i="7"/>
  <c r="L266" i="7"/>
  <c r="M266" i="7"/>
  <c r="N266" i="7"/>
  <c r="BP266" i="7"/>
  <c r="BS266" i="7"/>
  <c r="I267" i="7"/>
  <c r="J267" i="7"/>
  <c r="K267" i="7"/>
  <c r="L267" i="7"/>
  <c r="M267" i="7"/>
  <c r="N267" i="7"/>
  <c r="BP267" i="7"/>
  <c r="BS267" i="7"/>
  <c r="I268" i="7"/>
  <c r="J268" i="7"/>
  <c r="K268" i="7"/>
  <c r="L268" i="7"/>
  <c r="M268" i="7"/>
  <c r="N268" i="7"/>
  <c r="BP268" i="7"/>
  <c r="BS268" i="7"/>
  <c r="I269" i="7"/>
  <c r="J269" i="7"/>
  <c r="K269" i="7"/>
  <c r="L269" i="7"/>
  <c r="M269" i="7"/>
  <c r="N269" i="7"/>
  <c r="BP269" i="7"/>
  <c r="BS269" i="7"/>
  <c r="I270" i="7"/>
  <c r="J270" i="7"/>
  <c r="K270" i="7"/>
  <c r="L270" i="7"/>
  <c r="M270" i="7"/>
  <c r="N270" i="7"/>
  <c r="BP270" i="7"/>
  <c r="BS270" i="7"/>
  <c r="I271" i="7"/>
  <c r="J271" i="7"/>
  <c r="K271" i="7"/>
  <c r="L271" i="7"/>
  <c r="M271" i="7"/>
  <c r="N271" i="7"/>
  <c r="BP271" i="7"/>
  <c r="BS271" i="7"/>
  <c r="I272" i="7"/>
  <c r="J272" i="7"/>
  <c r="K272" i="7"/>
  <c r="L272" i="7"/>
  <c r="M272" i="7"/>
  <c r="N272" i="7"/>
  <c r="BP272" i="7"/>
  <c r="BS272" i="7"/>
  <c r="I273" i="7"/>
  <c r="J273" i="7"/>
  <c r="K273" i="7"/>
  <c r="L273" i="7"/>
  <c r="M273" i="7"/>
  <c r="N273" i="7"/>
  <c r="BP273" i="7"/>
  <c r="BS273" i="7"/>
  <c r="I274" i="7"/>
  <c r="J274" i="7"/>
  <c r="K274" i="7"/>
  <c r="L274" i="7"/>
  <c r="M274" i="7"/>
  <c r="N274" i="7"/>
  <c r="BP274" i="7"/>
  <c r="BS274" i="7"/>
  <c r="I275" i="7"/>
  <c r="J275" i="7"/>
  <c r="K275" i="7"/>
  <c r="L275" i="7"/>
  <c r="M275" i="7"/>
  <c r="N275" i="7"/>
  <c r="BP275" i="7"/>
  <c r="BS275" i="7"/>
  <c r="I276" i="7"/>
  <c r="J276" i="7"/>
  <c r="K276" i="7"/>
  <c r="L276" i="7"/>
  <c r="M276" i="7"/>
  <c r="N276" i="7"/>
  <c r="BP276" i="7"/>
  <c r="BS276" i="7"/>
  <c r="I277" i="7"/>
  <c r="J277" i="7"/>
  <c r="K277" i="7"/>
  <c r="L277" i="7"/>
  <c r="M277" i="7"/>
  <c r="N277" i="7"/>
  <c r="BP277" i="7"/>
  <c r="BS277" i="7"/>
  <c r="I278" i="7"/>
  <c r="J278" i="7"/>
  <c r="K278" i="7"/>
  <c r="L278" i="7"/>
  <c r="M278" i="7"/>
  <c r="N278" i="7"/>
  <c r="BP278" i="7"/>
  <c r="BS278" i="7"/>
  <c r="I279" i="7"/>
  <c r="J279" i="7"/>
  <c r="K279" i="7"/>
  <c r="L279" i="7"/>
  <c r="M279" i="7"/>
  <c r="N279" i="7"/>
  <c r="BP279" i="7"/>
  <c r="BS279" i="7"/>
  <c r="I280" i="7"/>
  <c r="J280" i="7"/>
  <c r="K280" i="7"/>
  <c r="L280" i="7"/>
  <c r="M280" i="7"/>
  <c r="N280" i="7"/>
  <c r="BP280" i="7"/>
  <c r="BS280" i="7"/>
  <c r="I281" i="7"/>
  <c r="J281" i="7"/>
  <c r="K281" i="7"/>
  <c r="L281" i="7"/>
  <c r="M281" i="7"/>
  <c r="N281" i="7"/>
  <c r="BP281" i="7"/>
  <c r="BS281" i="7"/>
  <c r="I282" i="7"/>
  <c r="J282" i="7"/>
  <c r="K282" i="7"/>
  <c r="L282" i="7"/>
  <c r="M282" i="7"/>
  <c r="N282" i="7"/>
  <c r="BP282" i="7"/>
  <c r="BS282" i="7"/>
  <c r="I283" i="7"/>
  <c r="J283" i="7"/>
  <c r="K283" i="7"/>
  <c r="L283" i="7"/>
  <c r="M283" i="7"/>
  <c r="N283" i="7"/>
  <c r="BP283" i="7"/>
  <c r="BS283" i="7"/>
  <c r="Z292" i="7"/>
  <c r="AA292" i="7"/>
  <c r="AB292" i="7"/>
  <c r="AC292" i="7"/>
  <c r="AD292" i="7"/>
  <c r="AE292" i="7"/>
  <c r="BM292" i="7"/>
  <c r="BN292" i="7"/>
  <c r="BO292" i="7"/>
  <c r="BP292" i="7"/>
  <c r="BS292" i="7"/>
  <c r="BR292" i="7"/>
  <c r="BT292" i="7"/>
  <c r="BU292" i="7"/>
  <c r="BV292" i="7"/>
  <c r="BW292" i="7"/>
  <c r="BZ292" i="7"/>
  <c r="BY292" i="7"/>
  <c r="Z293" i="7"/>
  <c r="AA293" i="7"/>
  <c r="AB293" i="7"/>
  <c r="AC293" i="7"/>
  <c r="AD293" i="7"/>
  <c r="AE293" i="7"/>
  <c r="BM293" i="7"/>
  <c r="BN293" i="7"/>
  <c r="BO293" i="7"/>
  <c r="BP293" i="7"/>
  <c r="BS293" i="7"/>
  <c r="BR293" i="7"/>
  <c r="BT293" i="7"/>
  <c r="BU293" i="7"/>
  <c r="BV293" i="7"/>
  <c r="BW293" i="7"/>
  <c r="BZ293" i="7"/>
  <c r="BY293" i="7"/>
  <c r="Z294" i="7"/>
  <c r="AA294" i="7"/>
  <c r="AB294" i="7"/>
  <c r="AC294" i="7"/>
  <c r="AD294" i="7"/>
  <c r="AE294" i="7"/>
  <c r="BM294" i="7"/>
  <c r="BN294" i="7"/>
  <c r="BO294" i="7"/>
  <c r="BP294" i="7"/>
  <c r="BS294" i="7"/>
  <c r="BR294" i="7"/>
  <c r="BT294" i="7"/>
  <c r="BU294" i="7"/>
  <c r="BV294" i="7"/>
  <c r="BW294" i="7"/>
  <c r="BZ294" i="7"/>
  <c r="BY294" i="7"/>
  <c r="Z295" i="7"/>
  <c r="AA295" i="7"/>
  <c r="AB295" i="7"/>
  <c r="AC295" i="7"/>
  <c r="AD295" i="7"/>
  <c r="AE295" i="7"/>
  <c r="BM295" i="7"/>
  <c r="BN295" i="7"/>
  <c r="BO295" i="7"/>
  <c r="BP295" i="7"/>
  <c r="BS295" i="7"/>
  <c r="BR295" i="7"/>
  <c r="BT295" i="7"/>
  <c r="BU295" i="7"/>
  <c r="BV295" i="7"/>
  <c r="BW295" i="7"/>
  <c r="BZ295" i="7"/>
  <c r="BY295" i="7"/>
  <c r="Z296" i="7"/>
  <c r="AA296" i="7"/>
  <c r="AB296" i="7"/>
  <c r="AC296" i="7"/>
  <c r="AD296" i="7"/>
  <c r="AE296" i="7"/>
  <c r="BM296" i="7"/>
  <c r="BN296" i="7"/>
  <c r="BO296" i="7"/>
  <c r="BP296" i="7"/>
  <c r="BS296" i="7"/>
  <c r="BR296" i="7"/>
  <c r="BT296" i="7"/>
  <c r="BU296" i="7"/>
  <c r="BV296" i="7"/>
  <c r="BW296" i="7"/>
  <c r="BZ296" i="7"/>
  <c r="BY296" i="7"/>
  <c r="Z297" i="7"/>
  <c r="AA297" i="7"/>
  <c r="AB297" i="7"/>
  <c r="AC297" i="7"/>
  <c r="AD297" i="7"/>
  <c r="AE297" i="7"/>
  <c r="BM297" i="7"/>
  <c r="BN297" i="7"/>
  <c r="BO297" i="7"/>
  <c r="BP297" i="7"/>
  <c r="BS297" i="7"/>
  <c r="BR297" i="7"/>
  <c r="BT297" i="7"/>
  <c r="BU297" i="7"/>
  <c r="BV297" i="7"/>
  <c r="BW297" i="7"/>
  <c r="BZ297" i="7"/>
  <c r="BY297" i="7"/>
  <c r="Z298" i="7"/>
  <c r="AA298" i="7"/>
  <c r="AB298" i="7"/>
  <c r="AC298" i="7"/>
  <c r="AD298" i="7"/>
  <c r="AE298" i="7"/>
  <c r="BM298" i="7"/>
  <c r="BN298" i="7"/>
  <c r="BO298" i="7"/>
  <c r="BP298" i="7"/>
  <c r="BS298" i="7"/>
  <c r="BR298" i="7"/>
  <c r="BT298" i="7"/>
  <c r="BU298" i="7"/>
  <c r="BV298" i="7"/>
  <c r="BW298" i="7"/>
  <c r="BZ298" i="7"/>
  <c r="BY298" i="7"/>
  <c r="Z299" i="7"/>
  <c r="AA299" i="7"/>
  <c r="AB299" i="7"/>
  <c r="AC299" i="7"/>
  <c r="AD299" i="7"/>
  <c r="AE299" i="7"/>
  <c r="BM299" i="7"/>
  <c r="BN299" i="7"/>
  <c r="BO299" i="7"/>
  <c r="BP299" i="7"/>
  <c r="BS299" i="7"/>
  <c r="BR299" i="7"/>
  <c r="BT299" i="7"/>
  <c r="BU299" i="7"/>
  <c r="BV299" i="7"/>
  <c r="BW299" i="7"/>
  <c r="BZ299" i="7"/>
  <c r="BY299" i="7"/>
  <c r="Z300" i="7"/>
  <c r="AA300" i="7"/>
  <c r="AB300" i="7"/>
  <c r="AC300" i="7"/>
  <c r="AD300" i="7"/>
  <c r="AE300" i="7"/>
  <c r="BM300" i="7"/>
  <c r="BN300" i="7"/>
  <c r="BO300" i="7"/>
  <c r="BP300" i="7"/>
  <c r="BS300" i="7"/>
  <c r="BR300" i="7"/>
  <c r="BT300" i="7"/>
  <c r="BU300" i="7"/>
  <c r="BV300" i="7"/>
  <c r="BW300" i="7"/>
  <c r="BZ300" i="7"/>
  <c r="BY300" i="7"/>
  <c r="Z301" i="7"/>
  <c r="AA301" i="7"/>
  <c r="AB301" i="7"/>
  <c r="AC301" i="7"/>
  <c r="AD301" i="7"/>
  <c r="AE301" i="7"/>
  <c r="BM301" i="7"/>
  <c r="BN301" i="7"/>
  <c r="BO301" i="7"/>
  <c r="BP301" i="7"/>
  <c r="BS301" i="7"/>
  <c r="BR301" i="7"/>
  <c r="BT301" i="7"/>
  <c r="BU301" i="7"/>
  <c r="BV301" i="7"/>
  <c r="BW301" i="7"/>
  <c r="BZ301" i="7"/>
  <c r="BY301" i="7"/>
  <c r="Z302" i="7"/>
  <c r="AA302" i="7"/>
  <c r="AB302" i="7"/>
  <c r="AC302" i="7"/>
  <c r="AD302" i="7"/>
  <c r="AE302" i="7"/>
  <c r="BM302" i="7"/>
  <c r="BN302" i="7"/>
  <c r="BO302" i="7"/>
  <c r="BP302" i="7"/>
  <c r="BS302" i="7"/>
  <c r="BR302" i="7"/>
  <c r="BT302" i="7"/>
  <c r="BU302" i="7"/>
  <c r="BV302" i="7"/>
  <c r="BW302" i="7"/>
  <c r="BZ302" i="7"/>
  <c r="BY302" i="7"/>
  <c r="Z303" i="7"/>
  <c r="AA303" i="7"/>
  <c r="AB303" i="7"/>
  <c r="AC303" i="7"/>
  <c r="AD303" i="7"/>
  <c r="AE303" i="7"/>
  <c r="BM303" i="7"/>
  <c r="BN303" i="7"/>
  <c r="BO303" i="7"/>
  <c r="BP303" i="7"/>
  <c r="BS303" i="7"/>
  <c r="BR303" i="7"/>
  <c r="BT303" i="7"/>
  <c r="BU303" i="7"/>
  <c r="BV303" i="7"/>
  <c r="BW303" i="7"/>
  <c r="BZ303" i="7"/>
  <c r="BY303" i="7"/>
  <c r="Z304" i="7"/>
  <c r="AA304" i="7"/>
  <c r="AB304" i="7"/>
  <c r="AC304" i="7"/>
  <c r="AD304" i="7"/>
  <c r="AE304" i="7"/>
  <c r="BM304" i="7"/>
  <c r="BN304" i="7"/>
  <c r="BO304" i="7"/>
  <c r="BP304" i="7"/>
  <c r="BS304" i="7"/>
  <c r="BR304" i="7"/>
  <c r="BT304" i="7"/>
  <c r="BU304" i="7"/>
  <c r="BV304" i="7"/>
  <c r="BW304" i="7"/>
  <c r="BZ304" i="7"/>
  <c r="BY304" i="7"/>
  <c r="Z305" i="7"/>
  <c r="AA305" i="7"/>
  <c r="AB305" i="7"/>
  <c r="AC305" i="7"/>
  <c r="AD305" i="7"/>
  <c r="AE305" i="7"/>
  <c r="BM305" i="7"/>
  <c r="BN305" i="7"/>
  <c r="BO305" i="7"/>
  <c r="BP305" i="7"/>
  <c r="BS305" i="7"/>
  <c r="BR305" i="7"/>
  <c r="BT305" i="7"/>
  <c r="BU305" i="7"/>
  <c r="BV305" i="7"/>
  <c r="BW305" i="7"/>
  <c r="BZ305" i="7"/>
  <c r="BY305" i="7"/>
  <c r="Z306" i="7"/>
  <c r="AA306" i="7"/>
  <c r="AB306" i="7"/>
  <c r="AC306" i="7"/>
  <c r="AD306" i="7"/>
  <c r="AE306" i="7"/>
  <c r="BM306" i="7"/>
  <c r="BN306" i="7"/>
  <c r="BO306" i="7"/>
  <c r="BP306" i="7"/>
  <c r="BS306" i="7"/>
  <c r="BR306" i="7"/>
  <c r="BT306" i="7"/>
  <c r="BU306" i="7"/>
  <c r="BV306" i="7"/>
  <c r="BW306" i="7"/>
  <c r="BZ306" i="7"/>
  <c r="BY306" i="7"/>
  <c r="Z307" i="7"/>
  <c r="AA307" i="7"/>
  <c r="AB307" i="7"/>
  <c r="AC307" i="7"/>
  <c r="AD307" i="7"/>
  <c r="AE307" i="7"/>
  <c r="BM307" i="7"/>
  <c r="BN307" i="7"/>
  <c r="BO307" i="7"/>
  <c r="BP307" i="7"/>
  <c r="BS307" i="7"/>
  <c r="BR307" i="7"/>
  <c r="BT307" i="7"/>
  <c r="BU307" i="7"/>
  <c r="BV307" i="7"/>
  <c r="BW307" i="7"/>
  <c r="BZ307" i="7"/>
  <c r="BY307" i="7"/>
  <c r="Z308" i="7"/>
  <c r="AA308" i="7"/>
  <c r="AB308" i="7"/>
  <c r="AC308" i="7"/>
  <c r="AD308" i="7"/>
  <c r="AE308" i="7"/>
  <c r="BM308" i="7"/>
  <c r="BN308" i="7"/>
  <c r="BO308" i="7"/>
  <c r="BP308" i="7"/>
  <c r="BS308" i="7"/>
  <c r="BR308" i="7"/>
  <c r="BT308" i="7"/>
  <c r="BU308" i="7"/>
  <c r="BV308" i="7"/>
  <c r="BW308" i="7"/>
  <c r="BZ308" i="7"/>
  <c r="BY308" i="7"/>
  <c r="Z309" i="7"/>
  <c r="AA309" i="7"/>
  <c r="AB309" i="7"/>
  <c r="AC309" i="7"/>
  <c r="AD309" i="7"/>
  <c r="AE309" i="7"/>
  <c r="BM309" i="7"/>
  <c r="BN309" i="7"/>
  <c r="BO309" i="7"/>
  <c r="BP309" i="7"/>
  <c r="BS309" i="7"/>
  <c r="BR309" i="7"/>
  <c r="BT309" i="7"/>
  <c r="BU309" i="7"/>
  <c r="BV309" i="7"/>
  <c r="BW309" i="7"/>
  <c r="BZ309" i="7"/>
  <c r="BY309" i="7"/>
  <c r="Z310" i="7"/>
  <c r="AA310" i="7"/>
  <c r="AB310" i="7"/>
  <c r="AC310" i="7"/>
  <c r="AD310" i="7"/>
  <c r="AE310" i="7"/>
  <c r="BM310" i="7"/>
  <c r="BN310" i="7"/>
  <c r="BO310" i="7"/>
  <c r="BP310" i="7"/>
  <c r="BS310" i="7"/>
  <c r="BR310" i="7"/>
  <c r="BT310" i="7"/>
  <c r="BU310" i="7"/>
  <c r="BV310" i="7"/>
  <c r="BW310" i="7"/>
  <c r="BZ310" i="7"/>
  <c r="BY310" i="7"/>
  <c r="Z311" i="7"/>
  <c r="AA311" i="7"/>
  <c r="AB311" i="7"/>
  <c r="AC311" i="7"/>
  <c r="AD311" i="7"/>
  <c r="AE311" i="7"/>
  <c r="BM311" i="7"/>
  <c r="BN311" i="7"/>
  <c r="BO311" i="7"/>
  <c r="BP311" i="7"/>
  <c r="BS311" i="7"/>
  <c r="BR311" i="7"/>
  <c r="BT311" i="7"/>
  <c r="BU311" i="7"/>
  <c r="BV311" i="7"/>
  <c r="BW311" i="7"/>
  <c r="BZ311" i="7"/>
  <c r="BY311" i="7"/>
  <c r="Z312" i="7"/>
  <c r="AA312" i="7"/>
  <c r="AB312" i="7"/>
  <c r="AC312" i="7"/>
  <c r="AD312" i="7"/>
  <c r="AE312" i="7"/>
  <c r="BM312" i="7"/>
  <c r="BN312" i="7"/>
  <c r="BO312" i="7"/>
  <c r="BP312" i="7"/>
  <c r="BS312" i="7"/>
  <c r="BR312" i="7"/>
  <c r="BT312" i="7"/>
  <c r="BU312" i="7"/>
  <c r="BV312" i="7"/>
  <c r="BW312" i="7"/>
  <c r="BZ312" i="7"/>
  <c r="BY312" i="7"/>
  <c r="Z313" i="7"/>
  <c r="AA313" i="7"/>
  <c r="AB313" i="7"/>
  <c r="AC313" i="7"/>
  <c r="AD313" i="7"/>
  <c r="AE313" i="7"/>
  <c r="BM313" i="7"/>
  <c r="BN313" i="7"/>
  <c r="BO313" i="7"/>
  <c r="BP313" i="7"/>
  <c r="BS313" i="7"/>
  <c r="BR313" i="7"/>
  <c r="BT313" i="7"/>
  <c r="BU313" i="7"/>
  <c r="BV313" i="7"/>
  <c r="BW313" i="7"/>
  <c r="BZ313" i="7"/>
  <c r="BY313" i="7"/>
  <c r="Z314" i="7"/>
  <c r="AA314" i="7"/>
  <c r="AB314" i="7"/>
  <c r="AC314" i="7"/>
  <c r="AD314" i="7"/>
  <c r="AE314" i="7"/>
  <c r="BM314" i="7"/>
  <c r="BN314" i="7"/>
  <c r="BO314" i="7"/>
  <c r="BP314" i="7"/>
  <c r="BS314" i="7"/>
  <c r="BR314" i="7"/>
  <c r="BT314" i="7"/>
  <c r="BU314" i="7"/>
  <c r="BV314" i="7"/>
  <c r="BW314" i="7"/>
  <c r="BZ314" i="7"/>
  <c r="BY314" i="7"/>
  <c r="Z315" i="7"/>
  <c r="AA315" i="7"/>
  <c r="AB315" i="7"/>
  <c r="AC315" i="7"/>
  <c r="AD315" i="7"/>
  <c r="AE315" i="7"/>
  <c r="BM315" i="7"/>
  <c r="BN315" i="7"/>
  <c r="BO315" i="7"/>
  <c r="BP315" i="7"/>
  <c r="BS315" i="7"/>
  <c r="BR315" i="7"/>
  <c r="BT315" i="7"/>
  <c r="BU315" i="7"/>
  <c r="BV315" i="7"/>
  <c r="BW315" i="7"/>
  <c r="BZ315" i="7"/>
  <c r="BY315" i="7"/>
  <c r="Z316" i="7"/>
  <c r="AA316" i="7"/>
  <c r="AB316" i="7"/>
  <c r="AC316" i="7"/>
  <c r="AD316" i="7"/>
  <c r="AE316" i="7"/>
  <c r="BM316" i="7"/>
  <c r="BN316" i="7"/>
  <c r="BO316" i="7"/>
  <c r="BP316" i="7"/>
  <c r="BS316" i="7"/>
  <c r="BR316" i="7"/>
  <c r="BT316" i="7"/>
  <c r="BU316" i="7"/>
  <c r="BV316" i="7"/>
  <c r="BW316" i="7"/>
  <c r="BZ316" i="7"/>
  <c r="BY316" i="7"/>
  <c r="Z317" i="7"/>
  <c r="AA317" i="7"/>
  <c r="AB317" i="7"/>
  <c r="AC317" i="7"/>
  <c r="AD317" i="7"/>
  <c r="AE317" i="7"/>
  <c r="BM317" i="7"/>
  <c r="BN317" i="7"/>
  <c r="BO317" i="7"/>
  <c r="BP317" i="7"/>
  <c r="BS317" i="7"/>
  <c r="BR317" i="7"/>
  <c r="BT317" i="7"/>
  <c r="BU317" i="7"/>
  <c r="BV317" i="7"/>
  <c r="BW317" i="7"/>
  <c r="BZ317" i="7"/>
  <c r="BY317" i="7"/>
  <c r="Z318" i="7"/>
  <c r="AA318" i="7"/>
  <c r="AB318" i="7"/>
  <c r="AC318" i="7"/>
  <c r="AD318" i="7"/>
  <c r="AE318" i="7"/>
  <c r="BM318" i="7"/>
  <c r="BN318" i="7"/>
  <c r="BO318" i="7"/>
  <c r="BP318" i="7"/>
  <c r="BS318" i="7"/>
  <c r="BR318" i="7"/>
  <c r="BT318" i="7"/>
  <c r="BU318" i="7"/>
  <c r="BV318" i="7"/>
  <c r="BW318" i="7"/>
  <c r="BZ318" i="7"/>
  <c r="BY318" i="7"/>
  <c r="Z319" i="7"/>
  <c r="AA319" i="7"/>
  <c r="AB319" i="7"/>
  <c r="AC319" i="7"/>
  <c r="AD319" i="7"/>
  <c r="AE319" i="7"/>
  <c r="BM319" i="7"/>
  <c r="BN319" i="7"/>
  <c r="BO319" i="7"/>
  <c r="BP319" i="7"/>
  <c r="BS319" i="7"/>
  <c r="BR319" i="7"/>
  <c r="BT319" i="7"/>
  <c r="BU319" i="7"/>
  <c r="BV319" i="7"/>
  <c r="BW319" i="7"/>
  <c r="BZ319" i="7"/>
  <c r="BY319" i="7"/>
  <c r="Z320" i="7"/>
  <c r="AA320" i="7"/>
  <c r="AB320" i="7"/>
  <c r="AC320" i="7"/>
  <c r="AD320" i="7"/>
  <c r="AE320" i="7"/>
  <c r="BM320" i="7"/>
  <c r="BN320" i="7"/>
  <c r="BO320" i="7"/>
  <c r="BP320" i="7"/>
  <c r="BS320" i="7"/>
  <c r="BR320" i="7"/>
  <c r="BT320" i="7"/>
  <c r="BU320" i="7"/>
  <c r="BV320" i="7"/>
  <c r="BW320" i="7"/>
  <c r="BZ320" i="7"/>
  <c r="BY320" i="7"/>
  <c r="Z321" i="7"/>
  <c r="AA321" i="7"/>
  <c r="AB321" i="7"/>
  <c r="AC321" i="7"/>
  <c r="AD321" i="7"/>
  <c r="AE321" i="7"/>
  <c r="BM321" i="7"/>
  <c r="BN321" i="7"/>
  <c r="BO321" i="7"/>
  <c r="BP321" i="7"/>
  <c r="BS321" i="7"/>
  <c r="BR321" i="7"/>
  <c r="BT321" i="7"/>
  <c r="BU321" i="7"/>
  <c r="BV321" i="7"/>
  <c r="BW321" i="7"/>
  <c r="BZ321" i="7"/>
  <c r="BY321" i="7"/>
  <c r="Z322" i="7"/>
  <c r="AA322" i="7"/>
  <c r="AB322" i="7"/>
  <c r="AC322" i="7"/>
  <c r="AD322" i="7"/>
  <c r="AE322" i="7"/>
  <c r="BM322" i="7"/>
  <c r="BN322" i="7"/>
  <c r="BO322" i="7"/>
  <c r="BP322" i="7"/>
  <c r="BS322" i="7"/>
  <c r="BR322" i="7"/>
  <c r="BT322" i="7"/>
  <c r="BU322" i="7"/>
  <c r="BV322" i="7"/>
  <c r="BW322" i="7"/>
  <c r="BZ322" i="7"/>
  <c r="BY322" i="7"/>
  <c r="Z323" i="7"/>
  <c r="AA323" i="7"/>
  <c r="AB323" i="7"/>
  <c r="AC323" i="7"/>
  <c r="AD323" i="7"/>
  <c r="AE323" i="7"/>
  <c r="BM323" i="7"/>
  <c r="BN323" i="7"/>
  <c r="BO323" i="7"/>
  <c r="BP323" i="7"/>
  <c r="BS323" i="7"/>
  <c r="BR323" i="7"/>
  <c r="BT323" i="7"/>
  <c r="BU323" i="7"/>
  <c r="BV323" i="7"/>
  <c r="BW323" i="7"/>
  <c r="BX323" i="7"/>
  <c r="BZ323" i="7"/>
  <c r="BY323" i="7"/>
  <c r="Z324" i="7"/>
  <c r="AA324" i="7"/>
  <c r="AB324" i="7"/>
  <c r="AC324" i="7"/>
  <c r="AD324" i="7"/>
  <c r="AE324" i="7"/>
  <c r="BM324" i="7"/>
  <c r="BN324" i="7"/>
  <c r="BO324" i="7"/>
  <c r="BP324" i="7"/>
  <c r="BS324" i="7"/>
  <c r="BR324" i="7"/>
  <c r="BT324" i="7"/>
  <c r="BU324" i="7"/>
  <c r="BV324" i="7"/>
  <c r="BW324" i="7"/>
  <c r="BZ324" i="7"/>
  <c r="BY324" i="7"/>
  <c r="Z325" i="7"/>
  <c r="AA325" i="7"/>
  <c r="AB325" i="7"/>
  <c r="AC325" i="7"/>
  <c r="AD325" i="7"/>
  <c r="AE325" i="7"/>
  <c r="BM325" i="7"/>
  <c r="BN325" i="7"/>
  <c r="BO325" i="7"/>
  <c r="BP325" i="7"/>
  <c r="BS325" i="7"/>
  <c r="BR325" i="7"/>
  <c r="BT325" i="7"/>
  <c r="BU325" i="7"/>
  <c r="BV325" i="7"/>
  <c r="BW325" i="7"/>
  <c r="BZ325" i="7"/>
  <c r="BY325" i="7"/>
  <c r="Z326" i="7"/>
  <c r="AA326" i="7"/>
  <c r="AB326" i="7"/>
  <c r="AC326" i="7"/>
  <c r="AD326" i="7"/>
  <c r="AE326" i="7"/>
  <c r="BM326" i="7"/>
  <c r="BN326" i="7"/>
  <c r="BO326" i="7"/>
  <c r="BP326" i="7"/>
  <c r="BQ326" i="7"/>
  <c r="BS326" i="7"/>
  <c r="BR326" i="7"/>
  <c r="BT326" i="7"/>
  <c r="BU326" i="7"/>
  <c r="BV326" i="7"/>
  <c r="BW326" i="7"/>
  <c r="BZ326" i="7"/>
  <c r="BY326" i="7"/>
  <c r="Z327" i="7"/>
  <c r="AA327" i="7"/>
  <c r="AB327" i="7"/>
  <c r="AC327" i="7"/>
  <c r="AD327" i="7"/>
  <c r="AE327" i="7"/>
  <c r="BM327" i="7"/>
  <c r="BN327" i="7"/>
  <c r="BO327" i="7"/>
  <c r="BP327" i="7"/>
  <c r="BS327" i="7"/>
  <c r="BR327" i="7"/>
  <c r="BT327" i="7"/>
  <c r="BU327" i="7"/>
  <c r="BV327" i="7"/>
  <c r="BW327" i="7"/>
  <c r="BZ327" i="7"/>
  <c r="BY327" i="7"/>
  <c r="Z328" i="7"/>
  <c r="AA328" i="7"/>
  <c r="AB328" i="7"/>
  <c r="AC328" i="7"/>
  <c r="AD328" i="7"/>
  <c r="AE328" i="7"/>
  <c r="BM328" i="7"/>
  <c r="BN328" i="7"/>
  <c r="BO328" i="7"/>
  <c r="BP328" i="7"/>
  <c r="BS328" i="7"/>
  <c r="BR328" i="7"/>
  <c r="BT328" i="7"/>
  <c r="BU328" i="7"/>
  <c r="BV328" i="7"/>
  <c r="BW328" i="7"/>
  <c r="BZ328" i="7"/>
  <c r="BY328" i="7"/>
  <c r="Z329" i="7"/>
  <c r="AA329" i="7"/>
  <c r="AB329" i="7"/>
  <c r="AC329" i="7"/>
  <c r="AD329" i="7"/>
  <c r="AE329" i="7"/>
  <c r="BM329" i="7"/>
  <c r="BN329" i="7"/>
  <c r="BO329" i="7"/>
  <c r="BP329" i="7"/>
  <c r="BS329" i="7"/>
  <c r="BR329" i="7"/>
  <c r="BT329" i="7"/>
  <c r="BU329" i="7"/>
  <c r="BV329" i="7"/>
  <c r="BW329" i="7"/>
  <c r="BZ329" i="7"/>
  <c r="BY329" i="7"/>
  <c r="Z330" i="7"/>
  <c r="AA330" i="7"/>
  <c r="AB330" i="7"/>
  <c r="AC330" i="7"/>
  <c r="AD330" i="7"/>
  <c r="AE330" i="7"/>
  <c r="BM330" i="7"/>
  <c r="BN330" i="7"/>
  <c r="BO330" i="7"/>
  <c r="BP330" i="7"/>
  <c r="BS330" i="7"/>
  <c r="BR330" i="7"/>
  <c r="BT330" i="7"/>
  <c r="BU330" i="7"/>
  <c r="BV330" i="7"/>
  <c r="BW330" i="7"/>
  <c r="BZ330" i="7"/>
  <c r="BY330" i="7"/>
  <c r="Z331" i="7"/>
  <c r="AA331" i="7"/>
  <c r="AB331" i="7"/>
  <c r="AC331" i="7"/>
  <c r="AD331" i="7"/>
  <c r="AE331" i="7"/>
  <c r="BM331" i="7"/>
  <c r="BN331" i="7"/>
  <c r="BO331" i="7"/>
  <c r="BP331" i="7"/>
  <c r="BS331" i="7"/>
  <c r="BR331" i="7"/>
  <c r="BT331" i="7"/>
  <c r="BU331" i="7"/>
  <c r="BV331" i="7"/>
  <c r="BW331" i="7"/>
  <c r="BZ331" i="7"/>
  <c r="BY331" i="7"/>
  <c r="Z332" i="7"/>
  <c r="AA332" i="7"/>
  <c r="AB332" i="7"/>
  <c r="AC332" i="7"/>
  <c r="AD332" i="7"/>
  <c r="AE332" i="7"/>
  <c r="BM332" i="7"/>
  <c r="BN332" i="7"/>
  <c r="BO332" i="7"/>
  <c r="BP332" i="7"/>
  <c r="BS332" i="7"/>
  <c r="BR332" i="7"/>
  <c r="BT332" i="7"/>
  <c r="BU332" i="7"/>
  <c r="BV332" i="7"/>
  <c r="BW332" i="7"/>
  <c r="BZ332" i="7"/>
  <c r="BY332" i="7"/>
  <c r="Z333" i="7"/>
  <c r="AA333" i="7"/>
  <c r="AB333" i="7"/>
  <c r="AC333" i="7"/>
  <c r="AD333" i="7"/>
  <c r="AE333" i="7"/>
  <c r="BM333" i="7"/>
  <c r="BN333" i="7"/>
  <c r="BO333" i="7"/>
  <c r="BP333" i="7"/>
  <c r="BS333" i="7"/>
  <c r="BR333" i="7"/>
  <c r="BT333" i="7"/>
  <c r="BU333" i="7"/>
  <c r="BV333" i="7"/>
  <c r="BW333" i="7"/>
  <c r="BZ333" i="7"/>
  <c r="BY333" i="7"/>
  <c r="Z334" i="7"/>
  <c r="AA334" i="7"/>
  <c r="AB334" i="7"/>
  <c r="AC334" i="7"/>
  <c r="AD334" i="7"/>
  <c r="AE334" i="7"/>
  <c r="BM334" i="7"/>
  <c r="BN334" i="7"/>
  <c r="BO334" i="7"/>
  <c r="BP334" i="7"/>
  <c r="BS334" i="7"/>
  <c r="BR334" i="7"/>
  <c r="BT334" i="7"/>
  <c r="BU334" i="7"/>
  <c r="BV334" i="7"/>
  <c r="BW334" i="7"/>
  <c r="BZ334" i="7"/>
  <c r="BY334" i="7"/>
  <c r="Z335" i="7"/>
  <c r="AA335" i="7"/>
  <c r="AB335" i="7"/>
  <c r="AC335" i="7"/>
  <c r="AD335" i="7"/>
  <c r="AE335" i="7"/>
  <c r="BM335" i="7"/>
  <c r="BN335" i="7"/>
  <c r="BO335" i="7"/>
  <c r="BP335" i="7"/>
  <c r="BS335" i="7"/>
  <c r="BR335" i="7"/>
  <c r="BT335" i="7"/>
  <c r="BU335" i="7"/>
  <c r="BV335" i="7"/>
  <c r="BW335" i="7"/>
  <c r="BZ335" i="7"/>
  <c r="BY335" i="7"/>
  <c r="Z336" i="7"/>
  <c r="AA336" i="7"/>
  <c r="AB336" i="7"/>
  <c r="AC336" i="7"/>
  <c r="AD336" i="7"/>
  <c r="AE336" i="7"/>
  <c r="BM336" i="7"/>
  <c r="BN336" i="7"/>
  <c r="BO336" i="7"/>
  <c r="BP336" i="7"/>
  <c r="BS336" i="7"/>
  <c r="BR336" i="7"/>
  <c r="BT336" i="7"/>
  <c r="BU336" i="7"/>
  <c r="BV336" i="7"/>
  <c r="BW336" i="7"/>
  <c r="BZ336" i="7"/>
  <c r="BY336" i="7"/>
  <c r="Z337" i="7"/>
  <c r="AA337" i="7"/>
  <c r="AB337" i="7"/>
  <c r="AC337" i="7"/>
  <c r="AD337" i="7"/>
  <c r="AE337" i="7"/>
  <c r="BM337" i="7"/>
  <c r="BN337" i="7"/>
  <c r="BO337" i="7"/>
  <c r="BP337" i="7"/>
  <c r="BS337" i="7"/>
  <c r="BR337" i="7"/>
  <c r="BT337" i="7"/>
  <c r="BU337" i="7"/>
  <c r="BV337" i="7"/>
  <c r="BW337" i="7"/>
  <c r="BZ337" i="7"/>
  <c r="BY337" i="7"/>
  <c r="Z338" i="7"/>
  <c r="AA338" i="7"/>
  <c r="AB338" i="7"/>
  <c r="AC338" i="7"/>
  <c r="AD338" i="7"/>
  <c r="AE338" i="7"/>
  <c r="BM338" i="7"/>
  <c r="BN338" i="7"/>
  <c r="BO338" i="7"/>
  <c r="BP338" i="7"/>
  <c r="BS338" i="7"/>
  <c r="BR338" i="7"/>
  <c r="BT338" i="7"/>
  <c r="BU338" i="7"/>
  <c r="BV338" i="7"/>
  <c r="BW338" i="7"/>
  <c r="BZ338" i="7"/>
  <c r="BY338" i="7"/>
  <c r="Z339" i="7"/>
  <c r="AA339" i="7"/>
  <c r="AB339" i="7"/>
  <c r="AC339" i="7"/>
  <c r="AD339" i="7"/>
  <c r="AE339" i="7"/>
  <c r="BM339" i="7"/>
  <c r="BN339" i="7"/>
  <c r="BO339" i="7"/>
  <c r="BP339" i="7"/>
  <c r="BS339" i="7"/>
  <c r="BR339" i="7"/>
  <c r="BT339" i="7"/>
  <c r="BU339" i="7"/>
  <c r="BV339" i="7"/>
  <c r="BW339" i="7"/>
  <c r="BZ339" i="7"/>
  <c r="BY339" i="7"/>
  <c r="Z340" i="7"/>
  <c r="AA340" i="7"/>
  <c r="AB340" i="7"/>
  <c r="AC340" i="7"/>
  <c r="AD340" i="7"/>
  <c r="AE340" i="7"/>
  <c r="BM340" i="7"/>
  <c r="BN340" i="7"/>
  <c r="BO340" i="7"/>
  <c r="BP340" i="7"/>
  <c r="BS340" i="7"/>
  <c r="BR340" i="7"/>
  <c r="BT340" i="7"/>
  <c r="BU340" i="7"/>
  <c r="BV340" i="7"/>
  <c r="BW340" i="7"/>
  <c r="BZ340" i="7"/>
  <c r="BY340" i="7"/>
  <c r="Z341" i="7"/>
  <c r="AA341" i="7"/>
  <c r="AB341" i="7"/>
  <c r="AC341" i="7"/>
  <c r="AD341" i="7"/>
  <c r="AE341" i="7"/>
  <c r="BM341" i="7"/>
  <c r="BN341" i="7"/>
  <c r="BO341" i="7"/>
  <c r="BP341" i="7"/>
  <c r="BS341" i="7"/>
  <c r="BR341" i="7"/>
  <c r="BT341" i="7"/>
  <c r="BU341" i="7"/>
  <c r="BV341" i="7"/>
  <c r="BW341" i="7"/>
  <c r="BZ341" i="7"/>
  <c r="BY341" i="7"/>
  <c r="Z342" i="7"/>
  <c r="AA342" i="7"/>
  <c r="AB342" i="7"/>
  <c r="AC342" i="7"/>
  <c r="AD342" i="7"/>
  <c r="AE342" i="7"/>
  <c r="BM342" i="7"/>
  <c r="BN342" i="7"/>
  <c r="BO342" i="7"/>
  <c r="BP342" i="7"/>
  <c r="BS342" i="7"/>
  <c r="BR342" i="7"/>
  <c r="BT342" i="7"/>
  <c r="BU342" i="7"/>
  <c r="BV342" i="7"/>
  <c r="BW342" i="7"/>
  <c r="BZ342" i="7"/>
  <c r="BY342" i="7"/>
  <c r="Z343" i="7"/>
  <c r="AA343" i="7"/>
  <c r="AB343" i="7"/>
  <c r="AC343" i="7"/>
  <c r="AD343" i="7"/>
  <c r="AE343" i="7"/>
  <c r="BM343" i="7"/>
  <c r="BN343" i="7"/>
  <c r="BO343" i="7"/>
  <c r="BP343" i="7"/>
  <c r="BS343" i="7"/>
  <c r="BR343" i="7"/>
  <c r="BT343" i="7"/>
  <c r="BU343" i="7"/>
  <c r="BV343" i="7"/>
  <c r="BW343" i="7"/>
  <c r="BZ343" i="7"/>
  <c r="BY343" i="7"/>
  <c r="Z344" i="7"/>
  <c r="AA344" i="7"/>
  <c r="AB344" i="7"/>
  <c r="AC344" i="7"/>
  <c r="AD344" i="7"/>
  <c r="AE344" i="7"/>
  <c r="BM344" i="7"/>
  <c r="BN344" i="7"/>
  <c r="BO344" i="7"/>
  <c r="BP344" i="7"/>
  <c r="BS344" i="7"/>
  <c r="BR344" i="7"/>
  <c r="BT344" i="7"/>
  <c r="BU344" i="7"/>
  <c r="BV344" i="7"/>
  <c r="BW344" i="7"/>
  <c r="BZ344" i="7"/>
  <c r="BY344" i="7"/>
  <c r="Z345" i="7"/>
  <c r="AA345" i="7"/>
  <c r="AB345" i="7"/>
  <c r="AC345" i="7"/>
  <c r="AD345" i="7"/>
  <c r="AE345" i="7"/>
  <c r="BM345" i="7"/>
  <c r="BN345" i="7"/>
  <c r="BO345" i="7"/>
  <c r="BP345" i="7"/>
  <c r="BS345" i="7"/>
  <c r="BR345" i="7"/>
  <c r="BT345" i="7"/>
  <c r="BU345" i="7"/>
  <c r="BV345" i="7"/>
  <c r="BW345" i="7"/>
  <c r="BZ345" i="7"/>
  <c r="BY345" i="7"/>
  <c r="Z346" i="7"/>
  <c r="AA346" i="7"/>
  <c r="AB346" i="7"/>
  <c r="AC346" i="7"/>
  <c r="AD346" i="7"/>
  <c r="AE346" i="7"/>
  <c r="BM346" i="7"/>
  <c r="BN346" i="7"/>
  <c r="BO346" i="7"/>
  <c r="BP346" i="7"/>
  <c r="BS346" i="7"/>
  <c r="BR346" i="7"/>
  <c r="BT346" i="7"/>
  <c r="BU346" i="7"/>
  <c r="BV346" i="7"/>
  <c r="BW346" i="7"/>
  <c r="BZ346" i="7"/>
  <c r="BY346" i="7"/>
  <c r="Z347" i="7"/>
  <c r="AA347" i="7"/>
  <c r="AB347" i="7"/>
  <c r="AC347" i="7"/>
  <c r="AD347" i="7"/>
  <c r="AE347" i="7"/>
  <c r="BM347" i="7"/>
  <c r="BN347" i="7"/>
  <c r="BO347" i="7"/>
  <c r="BP347" i="7"/>
  <c r="BS347" i="7"/>
  <c r="BR347" i="7"/>
  <c r="BT347" i="7"/>
  <c r="BU347" i="7"/>
  <c r="BV347" i="7"/>
  <c r="BW347" i="7"/>
  <c r="BZ347" i="7"/>
  <c r="BY347" i="7"/>
  <c r="Z348" i="7"/>
  <c r="AA348" i="7"/>
  <c r="AB348" i="7"/>
  <c r="AC348" i="7"/>
  <c r="AD348" i="7"/>
  <c r="AE348" i="7"/>
  <c r="BM348" i="7"/>
  <c r="BN348" i="7"/>
  <c r="BO348" i="7"/>
  <c r="BP348" i="7"/>
  <c r="BS348" i="7"/>
  <c r="BR348" i="7"/>
  <c r="BT348" i="7"/>
  <c r="BU348" i="7"/>
  <c r="BV348" i="7"/>
  <c r="BW348" i="7"/>
  <c r="BZ348" i="7"/>
  <c r="BY348" i="7"/>
  <c r="Z349" i="7"/>
  <c r="AA349" i="7"/>
  <c r="AB349" i="7"/>
  <c r="AC349" i="7"/>
  <c r="AD349" i="7"/>
  <c r="AE349" i="7"/>
  <c r="BM349" i="7"/>
  <c r="BN349" i="7"/>
  <c r="BO349" i="7"/>
  <c r="BP349" i="7"/>
  <c r="BS349" i="7"/>
  <c r="BR349" i="7"/>
  <c r="BT349" i="7"/>
  <c r="BU349" i="7"/>
  <c r="BV349" i="7"/>
  <c r="BW349" i="7"/>
  <c r="BZ349" i="7"/>
  <c r="BY349" i="7"/>
  <c r="Z350" i="7"/>
  <c r="AA350" i="7"/>
  <c r="AB350" i="7"/>
  <c r="AC350" i="7"/>
  <c r="AD350" i="7"/>
  <c r="AE350" i="7"/>
  <c r="BM350" i="7"/>
  <c r="BN350" i="7"/>
  <c r="BO350" i="7"/>
  <c r="BP350" i="7"/>
  <c r="BS350" i="7"/>
  <c r="BR350" i="7"/>
  <c r="BT350" i="7"/>
  <c r="BU350" i="7"/>
  <c r="BV350" i="7"/>
  <c r="BW350" i="7"/>
  <c r="BZ350" i="7"/>
  <c r="BY350" i="7"/>
  <c r="Z351" i="7"/>
  <c r="AA351" i="7"/>
  <c r="AB351" i="7"/>
  <c r="AC351" i="7"/>
  <c r="AD351" i="7"/>
  <c r="AE351" i="7"/>
  <c r="BM351" i="7"/>
  <c r="BN351" i="7"/>
  <c r="BO351" i="7"/>
  <c r="BP351" i="7"/>
  <c r="BS351" i="7"/>
  <c r="BR351" i="7"/>
  <c r="BT351" i="7"/>
  <c r="BU351" i="7"/>
  <c r="BV351" i="7"/>
  <c r="BW351" i="7"/>
  <c r="BZ351" i="7"/>
  <c r="BY351" i="7"/>
  <c r="Z352" i="7"/>
  <c r="AA352" i="7"/>
  <c r="AB352" i="7"/>
  <c r="AC352" i="7"/>
  <c r="AD352" i="7"/>
  <c r="AE352" i="7"/>
  <c r="BM352" i="7"/>
  <c r="BN352" i="7"/>
  <c r="BO352" i="7"/>
  <c r="BP352" i="7"/>
  <c r="BS352" i="7"/>
  <c r="BR352" i="7"/>
  <c r="BT352" i="7"/>
  <c r="BU352" i="7"/>
  <c r="BV352" i="7"/>
  <c r="BW352" i="7"/>
  <c r="BX352" i="7"/>
  <c r="BZ352" i="7"/>
  <c r="BY352" i="7"/>
  <c r="Z353" i="7"/>
  <c r="AA353" i="7"/>
  <c r="AB353" i="7"/>
  <c r="AC353" i="7"/>
  <c r="AD353" i="7"/>
  <c r="AE353" i="7"/>
  <c r="BM353" i="7"/>
  <c r="BN353" i="7"/>
  <c r="BO353" i="7"/>
  <c r="BP353" i="7"/>
  <c r="BS353" i="7"/>
  <c r="BR353" i="7"/>
  <c r="BT353" i="7"/>
  <c r="BU353" i="7"/>
  <c r="BV353" i="7"/>
  <c r="BW353" i="7"/>
  <c r="BZ353" i="7"/>
  <c r="BY353" i="7"/>
  <c r="Z354" i="7"/>
  <c r="AA354" i="7"/>
  <c r="AB354" i="7"/>
  <c r="AC354" i="7"/>
  <c r="AD354" i="7"/>
  <c r="AE354" i="7"/>
  <c r="BM354" i="7"/>
  <c r="BN354" i="7"/>
  <c r="BO354" i="7"/>
  <c r="BP354" i="7"/>
  <c r="BS354" i="7"/>
  <c r="BR354" i="7"/>
  <c r="BT354" i="7"/>
  <c r="BU354" i="7"/>
  <c r="BV354" i="7"/>
  <c r="BW354" i="7"/>
  <c r="BZ354" i="7"/>
  <c r="BY354" i="7"/>
  <c r="Z355" i="7"/>
  <c r="AA355" i="7"/>
  <c r="AB355" i="7"/>
  <c r="AC355" i="7"/>
  <c r="AD355" i="7"/>
  <c r="AE355" i="7"/>
  <c r="BM355" i="7"/>
  <c r="BN355" i="7"/>
  <c r="BO355" i="7"/>
  <c r="BP355" i="7"/>
  <c r="BS355" i="7"/>
  <c r="BR355" i="7"/>
  <c r="BT355" i="7"/>
  <c r="BU355" i="7"/>
  <c r="BV355" i="7"/>
  <c r="BW355" i="7"/>
  <c r="BZ355" i="7"/>
  <c r="BY355" i="7"/>
  <c r="Z356" i="7"/>
  <c r="AA356" i="7"/>
  <c r="AB356" i="7"/>
  <c r="AC356" i="7"/>
  <c r="AD356" i="7"/>
  <c r="AE356" i="7"/>
  <c r="BM356" i="7"/>
  <c r="BN356" i="7"/>
  <c r="BO356" i="7"/>
  <c r="BP356" i="7"/>
  <c r="BS356" i="7"/>
  <c r="BR356" i="7"/>
  <c r="BT356" i="7"/>
  <c r="BU356" i="7"/>
  <c r="BV356" i="7"/>
  <c r="BW356" i="7"/>
  <c r="BZ356" i="7"/>
  <c r="BY356" i="7"/>
  <c r="Z357" i="7"/>
  <c r="AA357" i="7"/>
  <c r="AB357" i="7"/>
  <c r="AC357" i="7"/>
  <c r="AD357" i="7"/>
  <c r="AE357" i="7"/>
  <c r="BM357" i="7"/>
  <c r="BN357" i="7"/>
  <c r="BO357" i="7"/>
  <c r="BP357" i="7"/>
  <c r="BS357" i="7"/>
  <c r="BR357" i="7"/>
  <c r="BT357" i="7"/>
  <c r="BU357" i="7"/>
  <c r="BV357" i="7"/>
  <c r="BW357" i="7"/>
  <c r="BZ357" i="7"/>
  <c r="BY357" i="7"/>
  <c r="Z358" i="7"/>
  <c r="AA358" i="7"/>
  <c r="AB358" i="7"/>
  <c r="AC358" i="7"/>
  <c r="AD358" i="7"/>
  <c r="AE358" i="7"/>
  <c r="BM358" i="7"/>
  <c r="BN358" i="7"/>
  <c r="BO358" i="7"/>
  <c r="BP358" i="7"/>
  <c r="BS358" i="7"/>
  <c r="BR358" i="7"/>
  <c r="BT358" i="7"/>
  <c r="BU358" i="7"/>
  <c r="BV358" i="7"/>
  <c r="BW358" i="7"/>
  <c r="BZ358" i="7"/>
  <c r="BY358" i="7"/>
  <c r="Z359" i="7"/>
  <c r="AA359" i="7"/>
  <c r="AB359" i="7"/>
  <c r="AC359" i="7"/>
  <c r="AD359" i="7"/>
  <c r="AE359" i="7"/>
  <c r="BM359" i="7"/>
  <c r="BN359" i="7"/>
  <c r="BO359" i="7"/>
  <c r="BP359" i="7"/>
  <c r="BS359" i="7"/>
  <c r="BR359" i="7"/>
  <c r="BT359" i="7"/>
  <c r="BU359" i="7"/>
  <c r="BV359" i="7"/>
  <c r="BW359" i="7"/>
  <c r="BZ359" i="7"/>
  <c r="BY359" i="7"/>
  <c r="Z360" i="7"/>
  <c r="AA360" i="7"/>
  <c r="AB360" i="7"/>
  <c r="AC360" i="7"/>
  <c r="AD360" i="7"/>
  <c r="AE360" i="7"/>
  <c r="BM360" i="7"/>
  <c r="BN360" i="7"/>
  <c r="BO360" i="7"/>
  <c r="BP360" i="7"/>
  <c r="BS360" i="7"/>
  <c r="BR360" i="7"/>
  <c r="BT360" i="7"/>
  <c r="BU360" i="7"/>
  <c r="BV360" i="7"/>
  <c r="BW360" i="7"/>
  <c r="BZ360" i="7"/>
  <c r="BY360" i="7"/>
  <c r="Z361" i="7"/>
  <c r="AA361" i="7"/>
  <c r="AB361" i="7"/>
  <c r="AC361" i="7"/>
  <c r="AD361" i="7"/>
  <c r="AE361" i="7"/>
  <c r="BM361" i="7"/>
  <c r="BN361" i="7"/>
  <c r="BO361" i="7"/>
  <c r="BP361" i="7"/>
  <c r="BS361" i="7"/>
  <c r="BR361" i="7"/>
  <c r="BT361" i="7"/>
  <c r="BU361" i="7"/>
  <c r="BV361" i="7"/>
  <c r="BW361" i="7"/>
  <c r="BZ361" i="7"/>
  <c r="BY361" i="7"/>
  <c r="Z362" i="7"/>
  <c r="AA362" i="7"/>
  <c r="AB362" i="7"/>
  <c r="AC362" i="7"/>
  <c r="AD362" i="7"/>
  <c r="AE362" i="7"/>
  <c r="BM362" i="7"/>
  <c r="BN362" i="7"/>
  <c r="BO362" i="7"/>
  <c r="BP362" i="7"/>
  <c r="BS362" i="7"/>
  <c r="BR362" i="7"/>
  <c r="BT362" i="7"/>
  <c r="BU362" i="7"/>
  <c r="BV362" i="7"/>
  <c r="BW362" i="7"/>
  <c r="BZ362" i="7"/>
  <c r="BY362" i="7"/>
  <c r="Z363" i="7"/>
  <c r="AA363" i="7"/>
  <c r="AB363" i="7"/>
  <c r="AC363" i="7"/>
  <c r="AD363" i="7"/>
  <c r="AE363" i="7"/>
  <c r="BM363" i="7"/>
  <c r="BN363" i="7"/>
  <c r="BO363" i="7"/>
  <c r="BP363" i="7"/>
  <c r="BS363" i="7"/>
  <c r="BR363" i="7"/>
  <c r="BT363" i="7"/>
  <c r="BU363" i="7"/>
  <c r="BV363" i="7"/>
  <c r="BW363" i="7"/>
  <c r="BZ363" i="7"/>
  <c r="BY363" i="7"/>
  <c r="Z364" i="7"/>
  <c r="AA364" i="7"/>
  <c r="AB364" i="7"/>
  <c r="AC364" i="7"/>
  <c r="AD364" i="7"/>
  <c r="AE364" i="7"/>
  <c r="BM364" i="7"/>
  <c r="BN364" i="7"/>
  <c r="BO364" i="7"/>
  <c r="BP364" i="7"/>
  <c r="BS364" i="7"/>
  <c r="BR364" i="7"/>
  <c r="BT364" i="7"/>
  <c r="BU364" i="7"/>
  <c r="BV364" i="7"/>
  <c r="BW364" i="7"/>
  <c r="BZ364" i="7"/>
  <c r="BY364" i="7"/>
  <c r="Z365" i="7"/>
  <c r="AA365" i="7"/>
  <c r="AB365" i="7"/>
  <c r="AC365" i="7"/>
  <c r="AD365" i="7"/>
  <c r="AE365" i="7"/>
  <c r="BM365" i="7"/>
  <c r="BN365" i="7"/>
  <c r="BO365" i="7"/>
  <c r="BP365" i="7"/>
  <c r="BS365" i="7"/>
  <c r="BR365" i="7"/>
  <c r="BT365" i="7"/>
  <c r="BU365" i="7"/>
  <c r="BV365" i="7"/>
  <c r="BW365" i="7"/>
  <c r="BZ365" i="7"/>
  <c r="BY365" i="7"/>
  <c r="Z366" i="7"/>
  <c r="AA366" i="7"/>
  <c r="AB366" i="7"/>
  <c r="AC366" i="7"/>
  <c r="AD366" i="7"/>
  <c r="AE366" i="7"/>
  <c r="BM366" i="7"/>
  <c r="BN366" i="7"/>
  <c r="BO366" i="7"/>
  <c r="BP366" i="7"/>
  <c r="BS366" i="7"/>
  <c r="BR366" i="7"/>
  <c r="BT366" i="7"/>
  <c r="BU366" i="7"/>
  <c r="BV366" i="7"/>
  <c r="BW366" i="7"/>
  <c r="BZ366" i="7"/>
  <c r="BY366" i="7"/>
  <c r="Z367" i="7"/>
  <c r="AA367" i="7"/>
  <c r="AB367" i="7"/>
  <c r="AC367" i="7"/>
  <c r="AD367" i="7"/>
  <c r="AE367" i="7"/>
  <c r="BM367" i="7"/>
  <c r="BN367" i="7"/>
  <c r="BO367" i="7"/>
  <c r="BP367" i="7"/>
  <c r="BS367" i="7"/>
  <c r="BR367" i="7"/>
  <c r="BT367" i="7"/>
  <c r="BU367" i="7"/>
  <c r="BV367" i="7"/>
  <c r="BW367" i="7"/>
  <c r="BZ367" i="7"/>
  <c r="BY367" i="7"/>
  <c r="Z368" i="7"/>
  <c r="AA368" i="7"/>
  <c r="AB368" i="7"/>
  <c r="AC368" i="7"/>
  <c r="AD368" i="7"/>
  <c r="AE368" i="7"/>
  <c r="BM368" i="7"/>
  <c r="BN368" i="7"/>
  <c r="BO368" i="7"/>
  <c r="BP368" i="7"/>
  <c r="BS368" i="7"/>
  <c r="BR368" i="7"/>
  <c r="BT368" i="7"/>
  <c r="BU368" i="7"/>
  <c r="BV368" i="7"/>
  <c r="BW368" i="7"/>
  <c r="BZ368" i="7"/>
  <c r="BY368" i="7"/>
  <c r="Z369" i="7"/>
  <c r="AA369" i="7"/>
  <c r="AB369" i="7"/>
  <c r="AC369" i="7"/>
  <c r="AD369" i="7"/>
  <c r="AE369" i="7"/>
  <c r="BM369" i="7"/>
  <c r="BN369" i="7"/>
  <c r="BO369" i="7"/>
  <c r="BP369" i="7"/>
  <c r="BS369" i="7"/>
  <c r="BR369" i="7"/>
  <c r="BT369" i="7"/>
  <c r="BU369" i="7"/>
  <c r="BV369" i="7"/>
  <c r="BW369" i="7"/>
  <c r="BZ369" i="7"/>
  <c r="BY369" i="7"/>
  <c r="Z370" i="7"/>
  <c r="AA370" i="7"/>
  <c r="AB370" i="7"/>
  <c r="AC370" i="7"/>
  <c r="AD370" i="7"/>
  <c r="AE370" i="7"/>
  <c r="BM370" i="7"/>
  <c r="BN370" i="7"/>
  <c r="BO370" i="7"/>
  <c r="BP370" i="7"/>
  <c r="BS370" i="7"/>
  <c r="BR370" i="7"/>
  <c r="BT370" i="7"/>
  <c r="BU370" i="7"/>
  <c r="BV370" i="7"/>
  <c r="BW370" i="7"/>
  <c r="BZ370" i="7"/>
  <c r="BY370" i="7"/>
  <c r="Z371" i="7"/>
  <c r="AA371" i="7"/>
  <c r="AB371" i="7"/>
  <c r="AC371" i="7"/>
  <c r="AD371" i="7"/>
  <c r="AE371" i="7"/>
  <c r="BM371" i="7"/>
  <c r="BN371" i="7"/>
  <c r="BO371" i="7"/>
  <c r="BP371" i="7"/>
  <c r="BS371" i="7"/>
  <c r="BR371" i="7"/>
  <c r="BT371" i="7"/>
  <c r="BU371" i="7"/>
  <c r="BV371" i="7"/>
  <c r="BW371" i="7"/>
  <c r="BZ371" i="7"/>
  <c r="BY371" i="7"/>
  <c r="Z372" i="7"/>
  <c r="AA372" i="7"/>
  <c r="AB372" i="7"/>
  <c r="AC372" i="7"/>
  <c r="AD372" i="7"/>
  <c r="AE372" i="7"/>
  <c r="BM372" i="7"/>
  <c r="BN372" i="7"/>
  <c r="BO372" i="7"/>
  <c r="BP372" i="7"/>
  <c r="BS372" i="7"/>
  <c r="BR372" i="7"/>
  <c r="BT372" i="7"/>
  <c r="BU372" i="7"/>
  <c r="BV372" i="7"/>
  <c r="BW372" i="7"/>
  <c r="BZ372" i="7"/>
  <c r="BY372" i="7"/>
  <c r="Z373" i="7"/>
  <c r="AA373" i="7"/>
  <c r="AB373" i="7"/>
  <c r="AC373" i="7"/>
  <c r="AD373" i="7"/>
  <c r="AE373" i="7"/>
  <c r="BM373" i="7"/>
  <c r="BN373" i="7"/>
  <c r="BO373" i="7"/>
  <c r="BP373" i="7"/>
  <c r="BS373" i="7"/>
  <c r="BR373" i="7"/>
  <c r="BT373" i="7"/>
  <c r="BU373" i="7"/>
  <c r="BV373" i="7"/>
  <c r="BW373" i="7"/>
  <c r="BZ373" i="7"/>
  <c r="BY373" i="7"/>
  <c r="Z374" i="7"/>
  <c r="AA374" i="7"/>
  <c r="AB374" i="7"/>
  <c r="AC374" i="7"/>
  <c r="AD374" i="7"/>
  <c r="AE374" i="7"/>
  <c r="BM374" i="7"/>
  <c r="BN374" i="7"/>
  <c r="BO374" i="7"/>
  <c r="BP374" i="7"/>
  <c r="BS374" i="7"/>
  <c r="BR374" i="7"/>
  <c r="BT374" i="7"/>
  <c r="BU374" i="7"/>
  <c r="BV374" i="7"/>
  <c r="BW374" i="7"/>
  <c r="BZ374" i="7"/>
  <c r="BY374" i="7"/>
  <c r="Z375" i="7"/>
  <c r="AA375" i="7"/>
  <c r="AB375" i="7"/>
  <c r="AC375" i="7"/>
  <c r="AD375" i="7"/>
  <c r="AE375" i="7"/>
  <c r="BM375" i="7"/>
  <c r="BN375" i="7"/>
  <c r="BO375" i="7"/>
  <c r="BP375" i="7"/>
  <c r="BS375" i="7"/>
  <c r="BR375" i="7"/>
  <c r="BT375" i="7"/>
  <c r="BU375" i="7"/>
  <c r="BV375" i="7"/>
  <c r="BW375" i="7"/>
  <c r="BZ375" i="7"/>
  <c r="BY375" i="7"/>
  <c r="Z376" i="7"/>
  <c r="AA376" i="7"/>
  <c r="AB376" i="7"/>
  <c r="AC376" i="7"/>
  <c r="AD376" i="7"/>
  <c r="AE376" i="7"/>
  <c r="BM376" i="7"/>
  <c r="BN376" i="7"/>
  <c r="BO376" i="7"/>
  <c r="BP376" i="7"/>
  <c r="BS376" i="7"/>
  <c r="BR376" i="7"/>
  <c r="BT376" i="7"/>
  <c r="BU376" i="7"/>
  <c r="BV376" i="7"/>
  <c r="BW376" i="7"/>
  <c r="BZ376" i="7"/>
  <c r="BY376" i="7"/>
  <c r="Z377" i="7"/>
  <c r="AA377" i="7"/>
  <c r="AB377" i="7"/>
  <c r="AC377" i="7"/>
  <c r="AD377" i="7"/>
  <c r="AE377" i="7"/>
  <c r="BM377" i="7"/>
  <c r="BN377" i="7"/>
  <c r="BO377" i="7"/>
  <c r="BP377" i="7"/>
  <c r="BS377" i="7"/>
  <c r="BR377" i="7"/>
  <c r="BT377" i="7"/>
  <c r="BU377" i="7"/>
  <c r="BV377" i="7"/>
  <c r="BW377" i="7"/>
  <c r="BZ377" i="7"/>
  <c r="BY377" i="7"/>
  <c r="Z378" i="7"/>
  <c r="AA378" i="7"/>
  <c r="AB378" i="7"/>
  <c r="AC378" i="7"/>
  <c r="AD378" i="7"/>
  <c r="AE378" i="7"/>
  <c r="BM378" i="7"/>
  <c r="BN378" i="7"/>
  <c r="BO378" i="7"/>
  <c r="BP378" i="7"/>
  <c r="BS378" i="7"/>
  <c r="BR378" i="7"/>
  <c r="BT378" i="7"/>
  <c r="BU378" i="7"/>
  <c r="BV378" i="7"/>
  <c r="BW378" i="7"/>
  <c r="BZ378" i="7"/>
  <c r="BY378" i="7"/>
  <c r="Z379" i="7"/>
  <c r="AA379" i="7"/>
  <c r="AB379" i="7"/>
  <c r="AC379" i="7"/>
  <c r="AD379" i="7"/>
  <c r="AE379" i="7"/>
  <c r="BM379" i="7"/>
  <c r="BN379" i="7"/>
  <c r="BO379" i="7"/>
  <c r="BP379" i="7"/>
  <c r="BS379" i="7"/>
  <c r="BR379" i="7"/>
  <c r="BT379" i="7"/>
  <c r="BU379" i="7"/>
  <c r="BV379" i="7"/>
  <c r="BW379" i="7"/>
  <c r="BZ379" i="7"/>
  <c r="BY379" i="7"/>
  <c r="Z380" i="7"/>
  <c r="AA380" i="7"/>
  <c r="AB380" i="7"/>
  <c r="AC380" i="7"/>
  <c r="AD380" i="7"/>
  <c r="AE380" i="7"/>
  <c r="BM380" i="7"/>
  <c r="BN380" i="7"/>
  <c r="BO380" i="7"/>
  <c r="BP380" i="7"/>
  <c r="BS380" i="7"/>
  <c r="BR380" i="7"/>
  <c r="BT380" i="7"/>
  <c r="BU380" i="7"/>
  <c r="BV380" i="7"/>
  <c r="BW380" i="7"/>
  <c r="BZ380" i="7"/>
  <c r="BY380" i="7"/>
  <c r="I387" i="7"/>
  <c r="J387" i="7"/>
  <c r="M387" i="7"/>
  <c r="K387" i="7"/>
  <c r="L387" i="7"/>
  <c r="N387" i="7"/>
  <c r="BM387" i="7"/>
  <c r="BQ387" i="7"/>
  <c r="BP387" i="7"/>
  <c r="I388" i="7"/>
  <c r="J388" i="7"/>
  <c r="M388" i="7"/>
  <c r="K388" i="7"/>
  <c r="L388" i="7"/>
  <c r="N388" i="7"/>
  <c r="BM388" i="7"/>
  <c r="BQ388" i="7"/>
  <c r="BP388" i="7"/>
  <c r="I389" i="7"/>
  <c r="J389" i="7"/>
  <c r="M389" i="7"/>
  <c r="K389" i="7"/>
  <c r="L389" i="7"/>
  <c r="N389" i="7"/>
  <c r="BM389" i="7"/>
  <c r="BQ389" i="7"/>
  <c r="BP389" i="7"/>
  <c r="BN389" i="7"/>
  <c r="BO389" i="7"/>
  <c r="I390" i="7"/>
  <c r="J390" i="7"/>
  <c r="M390" i="7"/>
  <c r="K390" i="7"/>
  <c r="L390" i="7"/>
  <c r="N390" i="7"/>
  <c r="BM390" i="7"/>
  <c r="BQ390" i="7"/>
  <c r="BP390" i="7"/>
  <c r="I391" i="7"/>
  <c r="J391" i="7"/>
  <c r="M391" i="7"/>
  <c r="K391" i="7"/>
  <c r="L391" i="7"/>
  <c r="N391" i="7"/>
  <c r="BM391" i="7"/>
  <c r="BQ391" i="7"/>
  <c r="BP391" i="7"/>
  <c r="I392" i="7"/>
  <c r="J392" i="7"/>
  <c r="M392" i="7"/>
  <c r="K392" i="7"/>
  <c r="L392" i="7"/>
  <c r="N392" i="7"/>
  <c r="BM392" i="7"/>
  <c r="BQ392" i="7"/>
  <c r="BP392" i="7"/>
  <c r="I393" i="7"/>
  <c r="J393" i="7"/>
  <c r="M393" i="7"/>
  <c r="K393" i="7"/>
  <c r="L393" i="7"/>
  <c r="N393" i="7"/>
  <c r="BM393" i="7"/>
  <c r="BQ393" i="7"/>
  <c r="BP393" i="7"/>
  <c r="I394" i="7"/>
  <c r="J394" i="7"/>
  <c r="M394" i="7"/>
  <c r="K394" i="7"/>
  <c r="L394" i="7"/>
  <c r="N394" i="7"/>
  <c r="BM394" i="7"/>
  <c r="BQ394" i="7"/>
  <c r="BP394" i="7"/>
  <c r="I395" i="7"/>
  <c r="J395" i="7"/>
  <c r="M395" i="7"/>
  <c r="K395" i="7"/>
  <c r="L395" i="7"/>
  <c r="N395" i="7"/>
  <c r="BM395" i="7"/>
  <c r="BQ395" i="7"/>
  <c r="BP395" i="7"/>
  <c r="I396" i="7"/>
  <c r="J396" i="7"/>
  <c r="M396" i="7"/>
  <c r="K396" i="7"/>
  <c r="L396" i="7"/>
  <c r="N396" i="7"/>
  <c r="BM396" i="7"/>
  <c r="BQ396" i="7"/>
  <c r="BP396" i="7"/>
  <c r="I397" i="7"/>
  <c r="J397" i="7"/>
  <c r="M397" i="7"/>
  <c r="K397" i="7"/>
  <c r="L397" i="7"/>
  <c r="N397" i="7"/>
  <c r="BM397" i="7"/>
  <c r="BQ397" i="7"/>
  <c r="BP397" i="7"/>
  <c r="I398" i="7"/>
  <c r="J398" i="7"/>
  <c r="M398" i="7"/>
  <c r="K398" i="7"/>
  <c r="L398" i="7"/>
  <c r="N398" i="7"/>
  <c r="BM398" i="7"/>
  <c r="BQ398" i="7"/>
  <c r="BP398" i="7"/>
  <c r="I399" i="7"/>
  <c r="J399" i="7"/>
  <c r="M399" i="7"/>
  <c r="K399" i="7"/>
  <c r="L399" i="7"/>
  <c r="N399" i="7"/>
  <c r="BM399" i="7"/>
  <c r="BQ399" i="7"/>
  <c r="BP399" i="7"/>
  <c r="I400" i="7"/>
  <c r="J400" i="7"/>
  <c r="M400" i="7"/>
  <c r="K400" i="7"/>
  <c r="L400" i="7"/>
  <c r="N400" i="7"/>
  <c r="BM400" i="7"/>
  <c r="BQ400" i="7"/>
  <c r="BP400" i="7"/>
  <c r="I401" i="7"/>
  <c r="J401" i="7"/>
  <c r="M401" i="7"/>
  <c r="K401" i="7"/>
  <c r="L401" i="7"/>
  <c r="N401" i="7"/>
  <c r="BM401" i="7"/>
  <c r="BQ401" i="7"/>
  <c r="BP401" i="7"/>
  <c r="I402" i="7"/>
  <c r="J402" i="7"/>
  <c r="M402" i="7"/>
  <c r="K402" i="7"/>
  <c r="L402" i="7"/>
  <c r="N402" i="7"/>
  <c r="BM402" i="7"/>
  <c r="BQ402" i="7"/>
  <c r="BP402" i="7"/>
  <c r="I403" i="7"/>
  <c r="J403" i="7"/>
  <c r="M403" i="7"/>
  <c r="K403" i="7"/>
  <c r="L403" i="7"/>
  <c r="N403" i="7"/>
  <c r="BM403" i="7"/>
  <c r="BQ403" i="7"/>
  <c r="BP403" i="7"/>
  <c r="I404" i="7"/>
  <c r="J404" i="7"/>
  <c r="M404" i="7"/>
  <c r="K404" i="7"/>
  <c r="L404" i="7"/>
  <c r="N404" i="7"/>
  <c r="BM404" i="7"/>
  <c r="BQ404" i="7"/>
  <c r="BP404" i="7"/>
  <c r="I405" i="7"/>
  <c r="J405" i="7"/>
  <c r="M405" i="7"/>
  <c r="K405" i="7"/>
  <c r="L405" i="7"/>
  <c r="N405" i="7"/>
  <c r="BM405" i="7"/>
  <c r="BQ405" i="7"/>
  <c r="BP405" i="7"/>
  <c r="I406" i="7"/>
  <c r="J406" i="7"/>
  <c r="M406" i="7"/>
  <c r="K406" i="7"/>
  <c r="L406" i="7"/>
  <c r="N406" i="7"/>
  <c r="BM406" i="7"/>
  <c r="BQ406" i="7"/>
  <c r="BP406" i="7"/>
  <c r="BQ82" i="13"/>
  <c r="BU82" i="13"/>
  <c r="BW82" i="13"/>
  <c r="BY82" i="13"/>
  <c r="CD145" i="7"/>
  <c r="CB108" i="7"/>
  <c r="BO69" i="7"/>
  <c r="BO70" i="7"/>
  <c r="BO71" i="7"/>
  <c r="BO72" i="7"/>
  <c r="BO73" i="7"/>
  <c r="BW219" i="13"/>
  <c r="BY218" i="13"/>
  <c r="BU218" i="13"/>
  <c r="BY217" i="13"/>
  <c r="BW217" i="13"/>
  <c r="BU217" i="13"/>
  <c r="BY216" i="13"/>
  <c r="BW216" i="13"/>
  <c r="BU216" i="13"/>
  <c r="BY214" i="13"/>
  <c r="BW214" i="13"/>
  <c r="BU214" i="13"/>
  <c r="BW213" i="13"/>
  <c r="BY212" i="13"/>
  <c r="BU212" i="13"/>
  <c r="BY211" i="13"/>
  <c r="BW211" i="13"/>
  <c r="BU211" i="13"/>
  <c r="BY210" i="13"/>
  <c r="BW210" i="13"/>
  <c r="BU210" i="13"/>
  <c r="BW209" i="13"/>
  <c r="BY208" i="13"/>
  <c r="BW208" i="13"/>
  <c r="BU208" i="13"/>
  <c r="BW207" i="13"/>
  <c r="BU207" i="13"/>
  <c r="BY206" i="13"/>
  <c r="BW206" i="13"/>
  <c r="BU206" i="13"/>
  <c r="BY205" i="13"/>
  <c r="BW205" i="13"/>
  <c r="BU205" i="13"/>
  <c r="BY204" i="13"/>
  <c r="BW204" i="13"/>
  <c r="BU204" i="13"/>
  <c r="BY203" i="13"/>
  <c r="BW203" i="13"/>
  <c r="BU203" i="13"/>
  <c r="BY202" i="13"/>
  <c r="BW202" i="13"/>
  <c r="BU202" i="13"/>
  <c r="BY200" i="13"/>
  <c r="BW200" i="13"/>
  <c r="BU200" i="13"/>
  <c r="BY199" i="13"/>
  <c r="BW199" i="13"/>
  <c r="BU199" i="13"/>
  <c r="BY198" i="13"/>
  <c r="BW198" i="13"/>
  <c r="BU198" i="13"/>
  <c r="BY197" i="13"/>
  <c r="BW197" i="13"/>
  <c r="BY196" i="13"/>
  <c r="BW196" i="13"/>
  <c r="BU196" i="13"/>
  <c r="BY194" i="13"/>
  <c r="BW194" i="13"/>
  <c r="BU194" i="13"/>
  <c r="BY192" i="13"/>
  <c r="BW192" i="13"/>
  <c r="BU192" i="13"/>
  <c r="BW191" i="13"/>
  <c r="BU191" i="13"/>
  <c r="BY190" i="13"/>
  <c r="BW190" i="13"/>
  <c r="BU190" i="13"/>
  <c r="BW189" i="13"/>
  <c r="BU189" i="13"/>
  <c r="BY188" i="13"/>
  <c r="BW188" i="13"/>
  <c r="BU188" i="13"/>
  <c r="BY186" i="13"/>
  <c r="BW186" i="13"/>
  <c r="BU186" i="13"/>
  <c r="BY183" i="13"/>
  <c r="BU183" i="13"/>
  <c r="BY182" i="13"/>
  <c r="BU182" i="13"/>
  <c r="BW181" i="13"/>
  <c r="BU181" i="13"/>
  <c r="BY180" i="13"/>
  <c r="BW180" i="13"/>
  <c r="BU180" i="13"/>
  <c r="BY179" i="13"/>
  <c r="BW179" i="13"/>
  <c r="BU179" i="13"/>
  <c r="BY178" i="13"/>
  <c r="BU178" i="13"/>
  <c r="BY177" i="13"/>
  <c r="BU177" i="13"/>
  <c r="BY176" i="13"/>
  <c r="BU176" i="13"/>
  <c r="BW175" i="13"/>
  <c r="BU175" i="13"/>
  <c r="BY174" i="13"/>
  <c r="BU174" i="13"/>
  <c r="BY173" i="13"/>
  <c r="BW173" i="13"/>
  <c r="BU173" i="13"/>
  <c r="BY172" i="13"/>
  <c r="BW172" i="13"/>
  <c r="BU172" i="13"/>
  <c r="BW171" i="13"/>
  <c r="BU171" i="13"/>
  <c r="BY170" i="13"/>
  <c r="BY169" i="13"/>
  <c r="BW169" i="13"/>
  <c r="BU169" i="13"/>
  <c r="BY168" i="13"/>
  <c r="BW168" i="13"/>
  <c r="BU168" i="13"/>
  <c r="BY167" i="13"/>
  <c r="BW167" i="13"/>
  <c r="BY166" i="13"/>
  <c r="BU166" i="13"/>
  <c r="BY165" i="13"/>
  <c r="BW165" i="13"/>
  <c r="BU165" i="13"/>
  <c r="BY163" i="13"/>
  <c r="BW163" i="13"/>
  <c r="BU163" i="13"/>
  <c r="BY162" i="13"/>
  <c r="BW162" i="13"/>
  <c r="BU162" i="13"/>
  <c r="BY161" i="13"/>
  <c r="BW161" i="13"/>
  <c r="BU161" i="13"/>
  <c r="BY160" i="13"/>
  <c r="BU160" i="13"/>
  <c r="BY159" i="13"/>
  <c r="BW159" i="13"/>
  <c r="BU159" i="13"/>
  <c r="BY158" i="13"/>
  <c r="BU158" i="13"/>
  <c r="BY157" i="13"/>
  <c r="BW157" i="13"/>
  <c r="BU157" i="13"/>
  <c r="BY156" i="13"/>
  <c r="BW156" i="13"/>
  <c r="BU156" i="13"/>
  <c r="BW155" i="13"/>
  <c r="BU155" i="13"/>
  <c r="BY153" i="13"/>
  <c r="BW153" i="13"/>
  <c r="BU153" i="13"/>
  <c r="BY151" i="13"/>
  <c r="BW151" i="13"/>
  <c r="BU151" i="13"/>
  <c r="BY150" i="13"/>
  <c r="BW150" i="13"/>
  <c r="BU150" i="13"/>
  <c r="BY149" i="13"/>
  <c r="BW149" i="13"/>
  <c r="BU149" i="13"/>
  <c r="BY148" i="13"/>
  <c r="BW148" i="13"/>
  <c r="BU148" i="13"/>
  <c r="BY147" i="13"/>
  <c r="BW147" i="13"/>
  <c r="BU147" i="13"/>
  <c r="BY145" i="13"/>
  <c r="BW145" i="13"/>
  <c r="BU145" i="13"/>
  <c r="BY144" i="13"/>
  <c r="BW144" i="13"/>
  <c r="BU144" i="13"/>
  <c r="BY143" i="13"/>
  <c r="BW143" i="13"/>
  <c r="BU143" i="13"/>
  <c r="BY142" i="13"/>
  <c r="BU142" i="13"/>
  <c r="BY141" i="13"/>
  <c r="BW141" i="13"/>
  <c r="BU141" i="13"/>
  <c r="BU140" i="13"/>
  <c r="BY139" i="13"/>
  <c r="BW139" i="13"/>
  <c r="BU139" i="13"/>
  <c r="BY138" i="13"/>
  <c r="BW138" i="13"/>
  <c r="BU138" i="13"/>
  <c r="BY137" i="13"/>
  <c r="BW137" i="13"/>
  <c r="BU137" i="13"/>
  <c r="BY136" i="13"/>
  <c r="BU136" i="13"/>
  <c r="BY135" i="13"/>
  <c r="BW135" i="13"/>
  <c r="BU135" i="13"/>
  <c r="BY134" i="13"/>
  <c r="BU134" i="13"/>
  <c r="BY133" i="13"/>
  <c r="BW133" i="13"/>
  <c r="BU133" i="13"/>
  <c r="BY132" i="13"/>
  <c r="BW132" i="13"/>
  <c r="BU132" i="13"/>
  <c r="BW131" i="13"/>
  <c r="BY130" i="13"/>
  <c r="BW130" i="13"/>
  <c r="BU130" i="13"/>
  <c r="BW129" i="13"/>
  <c r="BU129" i="13"/>
  <c r="BY128" i="13"/>
  <c r="BW128" i="13"/>
  <c r="BU128" i="13"/>
  <c r="BY127" i="13"/>
  <c r="BW127" i="13"/>
  <c r="BU127" i="13"/>
  <c r="BY126" i="13"/>
  <c r="BW126" i="13"/>
  <c r="BU126" i="13"/>
  <c r="BY125" i="13"/>
  <c r="BW125" i="13"/>
  <c r="BU125" i="13"/>
  <c r="BY124" i="13"/>
  <c r="BW124" i="13"/>
  <c r="BU124" i="13"/>
  <c r="BW123" i="13"/>
  <c r="BY122" i="13"/>
  <c r="BW122" i="13"/>
  <c r="BU122" i="13"/>
  <c r="BY121" i="13"/>
  <c r="BW121" i="13"/>
  <c r="BU121" i="13"/>
  <c r="BY120" i="13"/>
  <c r="BW120" i="13"/>
  <c r="BU120" i="13"/>
  <c r="BY119" i="13"/>
  <c r="BW119" i="13"/>
  <c r="BU119" i="13"/>
  <c r="BY118" i="13"/>
  <c r="BU118" i="13"/>
  <c r="BY116" i="13"/>
  <c r="BW115" i="13"/>
  <c r="BY114" i="13"/>
  <c r="BW114" i="13"/>
  <c r="BU114" i="13"/>
  <c r="BY113" i="13"/>
  <c r="BU113" i="13"/>
  <c r="BY111" i="13"/>
  <c r="BW111" i="13"/>
  <c r="BY110" i="13"/>
  <c r="BW110" i="13"/>
  <c r="BU110" i="13"/>
  <c r="BY108" i="13"/>
  <c r="BW108" i="13"/>
  <c r="BU108" i="13"/>
  <c r="BY107" i="13"/>
  <c r="BW107" i="13"/>
  <c r="BU107" i="13"/>
  <c r="BY106" i="13"/>
  <c r="BW106" i="13"/>
  <c r="BU106" i="13"/>
  <c r="BY105" i="13"/>
  <c r="BW104" i="13"/>
  <c r="BU104" i="13"/>
  <c r="BY102" i="13"/>
  <c r="BW102" i="13"/>
  <c r="BU102" i="13"/>
  <c r="BY101" i="13"/>
  <c r="BW101" i="13"/>
  <c r="BY100" i="13"/>
  <c r="BW100" i="13"/>
  <c r="BU100" i="13"/>
  <c r="BY99" i="13"/>
  <c r="BW99" i="13"/>
  <c r="BU99" i="13"/>
  <c r="BY98" i="13"/>
  <c r="BW98" i="13"/>
  <c r="BU98" i="13"/>
  <c r="BY97" i="13"/>
  <c r="BW97" i="13"/>
  <c r="BU97" i="13"/>
  <c r="BY96" i="13"/>
  <c r="BW96" i="13"/>
  <c r="BU96" i="13"/>
  <c r="BY95" i="13"/>
  <c r="BW95" i="13"/>
  <c r="BU95" i="13"/>
  <c r="BW94" i="13"/>
  <c r="BY93" i="13"/>
  <c r="BW93" i="13"/>
  <c r="BU93" i="13"/>
  <c r="BY92" i="13"/>
  <c r="BW92" i="13"/>
  <c r="BU92" i="13"/>
  <c r="BY91" i="13"/>
  <c r="BW91" i="13"/>
  <c r="BU91" i="13"/>
  <c r="BY90" i="13"/>
  <c r="BW90" i="13"/>
  <c r="BU90" i="13"/>
  <c r="BY89" i="13"/>
  <c r="BW89" i="13"/>
  <c r="BU89" i="13"/>
  <c r="BW88" i="13"/>
  <c r="BU88" i="13"/>
  <c r="BY87" i="13"/>
  <c r="BW87" i="13"/>
  <c r="BU87" i="13"/>
  <c r="BY86" i="13"/>
  <c r="BW86" i="13"/>
  <c r="BU86" i="13"/>
  <c r="BY85" i="13"/>
  <c r="BW85" i="13"/>
  <c r="BU85" i="13"/>
  <c r="BY84" i="13"/>
  <c r="BW84" i="13"/>
  <c r="BU84" i="13"/>
  <c r="BY83" i="13"/>
  <c r="BW83" i="13"/>
  <c r="BU83" i="13"/>
  <c r="BX82" i="13"/>
  <c r="FD70" i="13"/>
  <c r="FD66" i="13"/>
  <c r="ES70" i="12"/>
  <c r="FH70" i="12"/>
  <c r="FE70" i="12"/>
  <c r="ER70" i="12"/>
  <c r="FO70" i="12"/>
  <c r="ET70" i="12"/>
  <c r="BV149" i="12"/>
  <c r="BX148" i="12"/>
  <c r="BV148" i="12"/>
  <c r="BR148" i="12"/>
  <c r="BZ145" i="12"/>
  <c r="BZ146" i="12"/>
  <c r="BZ147" i="12"/>
  <c r="BX145" i="12"/>
  <c r="BX146" i="12"/>
  <c r="BX147" i="12"/>
  <c r="BV145" i="12"/>
  <c r="BV146" i="12"/>
  <c r="BV147" i="12"/>
  <c r="BZ144" i="12"/>
  <c r="BX144" i="12"/>
  <c r="BV144" i="12"/>
  <c r="BZ143" i="12"/>
  <c r="BX143" i="12"/>
  <c r="BV143" i="12"/>
  <c r="BZ142" i="12"/>
  <c r="BX142" i="12"/>
  <c r="BV142" i="12"/>
  <c r="BR142" i="12"/>
  <c r="BZ139" i="12"/>
  <c r="BZ140" i="12"/>
  <c r="BZ141" i="12"/>
  <c r="BX139" i="12"/>
  <c r="BX140" i="12"/>
  <c r="BX141" i="12"/>
  <c r="BV139" i="12"/>
  <c r="BV140" i="12"/>
  <c r="BV141" i="12"/>
  <c r="BZ138" i="12"/>
  <c r="BX138" i="12"/>
  <c r="BV138" i="12"/>
  <c r="BZ137" i="12"/>
  <c r="BX137" i="12"/>
  <c r="BV137" i="12"/>
  <c r="BZ136" i="12"/>
  <c r="BX136" i="12"/>
  <c r="BV136" i="12"/>
  <c r="BZ133" i="12"/>
  <c r="BZ134" i="12"/>
  <c r="BZ135" i="12"/>
  <c r="BX133" i="12"/>
  <c r="BX134" i="12"/>
  <c r="BX135" i="12"/>
  <c r="BV133" i="12"/>
  <c r="BV134" i="12"/>
  <c r="BV135" i="12"/>
  <c r="BX132" i="12"/>
  <c r="BV132" i="12"/>
  <c r="BZ131" i="12"/>
  <c r="BX131" i="12"/>
  <c r="BV131" i="12"/>
  <c r="BZ130" i="12"/>
  <c r="BX130" i="12"/>
  <c r="BV130" i="12"/>
  <c r="BR130" i="12"/>
  <c r="BZ127" i="12"/>
  <c r="BZ128" i="12"/>
  <c r="BZ129" i="12"/>
  <c r="BX127" i="12"/>
  <c r="BX128" i="12"/>
  <c r="BX129" i="12"/>
  <c r="BV127" i="12"/>
  <c r="BV128" i="12"/>
  <c r="BV129" i="12"/>
  <c r="BZ126" i="12"/>
  <c r="BX126" i="12"/>
  <c r="BV126" i="12"/>
  <c r="BZ125" i="12"/>
  <c r="BX125" i="12"/>
  <c r="BV125" i="12"/>
  <c r="BZ124" i="12"/>
  <c r="BX124" i="12"/>
  <c r="BV124" i="12"/>
  <c r="BR124" i="12"/>
  <c r="BZ121" i="12"/>
  <c r="BZ122" i="12"/>
  <c r="BZ123" i="12"/>
  <c r="BX121" i="12"/>
  <c r="BX122" i="12"/>
  <c r="BX123" i="12"/>
  <c r="BV121" i="12"/>
  <c r="BV122" i="12"/>
  <c r="BV123" i="12"/>
  <c r="BZ120" i="12"/>
  <c r="BX120" i="12"/>
  <c r="BV120" i="12"/>
  <c r="BZ119" i="12"/>
  <c r="FD116" i="12"/>
  <c r="FO116" i="12"/>
  <c r="FD114" i="12"/>
  <c r="FD111" i="12"/>
  <c r="FO111" i="12"/>
  <c r="FD109" i="12"/>
  <c r="FD99" i="12"/>
  <c r="FO99" i="12"/>
  <c r="BQ119" i="12"/>
  <c r="BU119" i="12"/>
  <c r="BW119" i="12"/>
  <c r="BY119" i="12"/>
  <c r="EQ16" i="12"/>
  <c r="ES16" i="12"/>
  <c r="ER16" i="12"/>
  <c r="FO16" i="12"/>
  <c r="ET16" i="12"/>
  <c r="BT98" i="17"/>
  <c r="BR101" i="17"/>
  <c r="BT101" i="17"/>
  <c r="BY81" i="13"/>
  <c r="BW81" i="13"/>
  <c r="BU81" i="13"/>
  <c r="BY79" i="13"/>
  <c r="BW79" i="13"/>
  <c r="BU79" i="13"/>
  <c r="BY78" i="13"/>
  <c r="BW78" i="13"/>
  <c r="BU78" i="13"/>
  <c r="BY77" i="13"/>
  <c r="BW77" i="13"/>
  <c r="BU77" i="13"/>
  <c r="BY76" i="13"/>
  <c r="BW76" i="13"/>
  <c r="BU76" i="13"/>
  <c r="BY75" i="13"/>
  <c r="BW75" i="13"/>
  <c r="BU75" i="13"/>
  <c r="BY74" i="13"/>
  <c r="BW74" i="13"/>
  <c r="BU74" i="13"/>
  <c r="BY73" i="13"/>
  <c r="BW73" i="13"/>
  <c r="BU73" i="13"/>
  <c r="BY72" i="13"/>
  <c r="BW72" i="13"/>
  <c r="BU72" i="13"/>
  <c r="BY71" i="13"/>
  <c r="BW71" i="13"/>
  <c r="BU71" i="13"/>
  <c r="BY70" i="13"/>
  <c r="BW70" i="13"/>
  <c r="BU70" i="13"/>
  <c r="BY69" i="13"/>
  <c r="BW69" i="13"/>
  <c r="BU69" i="13"/>
  <c r="BY68" i="13"/>
  <c r="BW68" i="13"/>
  <c r="BU68" i="13"/>
  <c r="BY66" i="13"/>
  <c r="BW66" i="13"/>
  <c r="BU66" i="13"/>
  <c r="BY65" i="13"/>
  <c r="BW65" i="13"/>
  <c r="BU65" i="13"/>
  <c r="BY64" i="13"/>
  <c r="BW64" i="13"/>
  <c r="BU64" i="13"/>
  <c r="BY63" i="13"/>
  <c r="BW63" i="13"/>
  <c r="BU63" i="13"/>
  <c r="BY62" i="13"/>
  <c r="BW62" i="13"/>
  <c r="BU62" i="13"/>
  <c r="BY61" i="13"/>
  <c r="BW61" i="13"/>
  <c r="BU61" i="13"/>
  <c r="BY60" i="13"/>
  <c r="BW60" i="13"/>
  <c r="BU60" i="13"/>
  <c r="BY59" i="13"/>
  <c r="BW59" i="13"/>
  <c r="BU59" i="13"/>
  <c r="BY58" i="13"/>
  <c r="BW58" i="13"/>
  <c r="BU58" i="13"/>
  <c r="BY56" i="13"/>
  <c r="BW56" i="13"/>
  <c r="BU56" i="13"/>
  <c r="BY55" i="13"/>
  <c r="BW55" i="13"/>
  <c r="BU55" i="13"/>
  <c r="BY54" i="13"/>
  <c r="BW54" i="13"/>
  <c r="BU54" i="13"/>
  <c r="BY53" i="13"/>
  <c r="BW53" i="13"/>
  <c r="BU53" i="13"/>
  <c r="BY52" i="13"/>
  <c r="BW52" i="13"/>
  <c r="BU52" i="13"/>
  <c r="BY51" i="13"/>
  <c r="BW51" i="13"/>
  <c r="BU51" i="13"/>
  <c r="BY49" i="13"/>
  <c r="BW49" i="13"/>
  <c r="BU49" i="13"/>
  <c r="BY46" i="13"/>
  <c r="BW46" i="13"/>
  <c r="BU46" i="13"/>
  <c r="BU45" i="13"/>
  <c r="BY44" i="13"/>
  <c r="BW44" i="13"/>
  <c r="BU44" i="13"/>
  <c r="BY43" i="13"/>
  <c r="BY42" i="13"/>
  <c r="BW42" i="13"/>
  <c r="BU42" i="13"/>
  <c r="BY41" i="13"/>
  <c r="BW41" i="13"/>
  <c r="BU41" i="13"/>
  <c r="BY40" i="13"/>
  <c r="BW40" i="13"/>
  <c r="BU40" i="13"/>
  <c r="BY39" i="13"/>
  <c r="BW39" i="13"/>
  <c r="BU39" i="13"/>
  <c r="BY38" i="13"/>
  <c r="BW38" i="13"/>
  <c r="BU38" i="13"/>
  <c r="BY37" i="13"/>
  <c r="BW37" i="13"/>
  <c r="BU37" i="13"/>
  <c r="BY36" i="13"/>
  <c r="BW36" i="13"/>
  <c r="BU36" i="13"/>
  <c r="BY34" i="13"/>
  <c r="BW34" i="13"/>
  <c r="BU34" i="13"/>
  <c r="BY33" i="13"/>
  <c r="BW33" i="13"/>
  <c r="BU33" i="13"/>
  <c r="BY32" i="13"/>
  <c r="BW32" i="13"/>
  <c r="BU32" i="13"/>
  <c r="BY31" i="13"/>
  <c r="BW31" i="13"/>
  <c r="BU31" i="13"/>
  <c r="BY30" i="13"/>
  <c r="BW30" i="13"/>
  <c r="BU30" i="13"/>
  <c r="BU29" i="13"/>
  <c r="BY28" i="13"/>
  <c r="BW28" i="13"/>
  <c r="BU28" i="13"/>
  <c r="BY27" i="13"/>
  <c r="BW27" i="13"/>
  <c r="BU27" i="13"/>
  <c r="BY26" i="13"/>
  <c r="BW26" i="13"/>
  <c r="BU26" i="13"/>
  <c r="BY25" i="13"/>
  <c r="BW25" i="13"/>
  <c r="BU25" i="13"/>
  <c r="BY24" i="13"/>
  <c r="BW24" i="13"/>
  <c r="BU24" i="13"/>
  <c r="BY23" i="13"/>
  <c r="BW23" i="13"/>
  <c r="BU23" i="13"/>
  <c r="BY22" i="13"/>
  <c r="BW22" i="13"/>
  <c r="BU22" i="13"/>
  <c r="BY21" i="13"/>
  <c r="BW21" i="13"/>
  <c r="BU21" i="13"/>
  <c r="BY20" i="13"/>
  <c r="BW20" i="13"/>
  <c r="BU20" i="13"/>
  <c r="BU19" i="13"/>
  <c r="BY18" i="13"/>
  <c r="BW18" i="13"/>
  <c r="BU18" i="13"/>
  <c r="BY17" i="13"/>
  <c r="BW17" i="13"/>
  <c r="BU17" i="13"/>
  <c r="BY16" i="13"/>
  <c r="BW16" i="13"/>
  <c r="BU16" i="13"/>
  <c r="BY15" i="13"/>
  <c r="BW15" i="13"/>
  <c r="BU15" i="13"/>
  <c r="BY14" i="13"/>
  <c r="BW14" i="13"/>
  <c r="BU14" i="13"/>
  <c r="BY13" i="13"/>
  <c r="BW13" i="13"/>
  <c r="BU13" i="13"/>
  <c r="BY12" i="13"/>
  <c r="BW12" i="13"/>
  <c r="BU12" i="13"/>
  <c r="BY11" i="13"/>
  <c r="BU11" i="13"/>
  <c r="BY10" i="13"/>
  <c r="BW10" i="13"/>
  <c r="BU10" i="13"/>
  <c r="BY9" i="13"/>
  <c r="BW9" i="13"/>
  <c r="BU9" i="13"/>
  <c r="BY8" i="13"/>
  <c r="BW8" i="13"/>
  <c r="BU8" i="13"/>
  <c r="BY7" i="13"/>
  <c r="BW7" i="13"/>
  <c r="BU7" i="13"/>
  <c r="BY6" i="13"/>
  <c r="BW6" i="13"/>
  <c r="BU6" i="13"/>
  <c r="BY5" i="13"/>
  <c r="BW5" i="13"/>
  <c r="BU5" i="13"/>
  <c r="BY4" i="13"/>
  <c r="BW4" i="13"/>
  <c r="BU4" i="13"/>
  <c r="BY217" i="12"/>
  <c r="BY218" i="12"/>
  <c r="BY219" i="12"/>
  <c r="BW217" i="12"/>
  <c r="BW218" i="12"/>
  <c r="BW219" i="12"/>
  <c r="BU217" i="12"/>
  <c r="BU218" i="12"/>
  <c r="BU219" i="12"/>
  <c r="BY216" i="12"/>
  <c r="BW216" i="12"/>
  <c r="BU216" i="12"/>
  <c r="BY215" i="12"/>
  <c r="BW215" i="12"/>
  <c r="BU215" i="12"/>
  <c r="BW214" i="12"/>
  <c r="BU214" i="12"/>
  <c r="BY211" i="12"/>
  <c r="BY212" i="12"/>
  <c r="BY213" i="12"/>
  <c r="BW211" i="12"/>
  <c r="BW212" i="12"/>
  <c r="BW213" i="12"/>
  <c r="BU211" i="12"/>
  <c r="BU212" i="12"/>
  <c r="BU213" i="12"/>
  <c r="BY210" i="12"/>
  <c r="BW210" i="12"/>
  <c r="BU210" i="12"/>
  <c r="BY209" i="12"/>
  <c r="BW209" i="12"/>
  <c r="BU209" i="12"/>
  <c r="BY208" i="12"/>
  <c r="BW208" i="12"/>
  <c r="BU208" i="12"/>
  <c r="BY205" i="12"/>
  <c r="BY206" i="12"/>
  <c r="BY207" i="12"/>
  <c r="BW205" i="12"/>
  <c r="BW206" i="12"/>
  <c r="BW207" i="12"/>
  <c r="BU205" i="12"/>
  <c r="BU206" i="12"/>
  <c r="BU207" i="12"/>
  <c r="BY204" i="12"/>
  <c r="BW204" i="12"/>
  <c r="BU204" i="12"/>
  <c r="BY203" i="12"/>
  <c r="BW203" i="12"/>
  <c r="BU203" i="12"/>
  <c r="BY202" i="12"/>
  <c r="BW202" i="12"/>
  <c r="BU202" i="12"/>
  <c r="BY199" i="12"/>
  <c r="BY200" i="12"/>
  <c r="BY201" i="12"/>
  <c r="BW199" i="12"/>
  <c r="BW200" i="12"/>
  <c r="BW201" i="12"/>
  <c r="BU199" i="12"/>
  <c r="BU200" i="12"/>
  <c r="BU201" i="12"/>
  <c r="BW198" i="12"/>
  <c r="BU198" i="12"/>
  <c r="BY197" i="12"/>
  <c r="BW197" i="12"/>
  <c r="BU197" i="12"/>
  <c r="BY196" i="12"/>
  <c r="BW196" i="12"/>
  <c r="BU196" i="12"/>
  <c r="BY193" i="12"/>
  <c r="BY194" i="12"/>
  <c r="BY195" i="12"/>
  <c r="BW193" i="12"/>
  <c r="BW194" i="12"/>
  <c r="BW195" i="12"/>
  <c r="BU193" i="12"/>
  <c r="BU194" i="12"/>
  <c r="BU195" i="12"/>
  <c r="BY192" i="12"/>
  <c r="BW192" i="12"/>
  <c r="BU192" i="12"/>
  <c r="BW191" i="12"/>
  <c r="BU191" i="12"/>
  <c r="BY190" i="12"/>
  <c r="BW190" i="12"/>
  <c r="BU190" i="12"/>
  <c r="BY187" i="12"/>
  <c r="BY188" i="12"/>
  <c r="BY189" i="12"/>
  <c r="BW187" i="12"/>
  <c r="BW188" i="12"/>
  <c r="BW189" i="12"/>
  <c r="BU187" i="12"/>
  <c r="BU188" i="12"/>
  <c r="BU189" i="12"/>
  <c r="BY186" i="12"/>
  <c r="BW186" i="12"/>
  <c r="BU186" i="12"/>
  <c r="BY185" i="12"/>
  <c r="BW185" i="12"/>
  <c r="BU185" i="12"/>
  <c r="BY184" i="12"/>
  <c r="BW184" i="12"/>
  <c r="BU184" i="12"/>
  <c r="BY181" i="12"/>
  <c r="BY182" i="12"/>
  <c r="BY183" i="12"/>
  <c r="BW181" i="12"/>
  <c r="BW182" i="12"/>
  <c r="BW183" i="12"/>
  <c r="BU181" i="12"/>
  <c r="BU182" i="12"/>
  <c r="BU183" i="12"/>
  <c r="BY180" i="12"/>
  <c r="BU180" i="12"/>
  <c r="BY179" i="12"/>
  <c r="BW179" i="12"/>
  <c r="BU179" i="12"/>
  <c r="BY178" i="12"/>
  <c r="BW178" i="12"/>
  <c r="BU178" i="12"/>
  <c r="BY175" i="12"/>
  <c r="BY176" i="12"/>
  <c r="BY177" i="12"/>
  <c r="BW175" i="12"/>
  <c r="BW176" i="12"/>
  <c r="BW177" i="12"/>
  <c r="BU175" i="12"/>
  <c r="BU176" i="12"/>
  <c r="BU177" i="12"/>
  <c r="BY174" i="12"/>
  <c r="BW174" i="12"/>
  <c r="BU174" i="12"/>
  <c r="BY173" i="12"/>
  <c r="BW173" i="12"/>
  <c r="BU173" i="12"/>
  <c r="BY172" i="12"/>
  <c r="BW172" i="12"/>
  <c r="BU172" i="12"/>
  <c r="BY169" i="12"/>
  <c r="BY170" i="12"/>
  <c r="BY171" i="12"/>
  <c r="BW169" i="12"/>
  <c r="BW170" i="12"/>
  <c r="BW171" i="12"/>
  <c r="BU169" i="12"/>
  <c r="BU170" i="12"/>
  <c r="BU171" i="12"/>
  <c r="BY167" i="12"/>
  <c r="BW167" i="12"/>
  <c r="BU167" i="12"/>
  <c r="BY166" i="12"/>
  <c r="BW166" i="12"/>
  <c r="BU166" i="12"/>
  <c r="BY163" i="12"/>
  <c r="BY164" i="12"/>
  <c r="BY165" i="12"/>
  <c r="BW163" i="12"/>
  <c r="BW164" i="12"/>
  <c r="BW165" i="12"/>
  <c r="BU163" i="12"/>
  <c r="BU164" i="12"/>
  <c r="BU165" i="12"/>
  <c r="BY162" i="12"/>
  <c r="BW162" i="12"/>
  <c r="BU162" i="12"/>
  <c r="BY161" i="12"/>
  <c r="BW161" i="12"/>
  <c r="BU161" i="12"/>
  <c r="BY160" i="12"/>
  <c r="BW160" i="12"/>
  <c r="BU160" i="12"/>
  <c r="BY157" i="12"/>
  <c r="BY158" i="12"/>
  <c r="BY159" i="12"/>
  <c r="BW157" i="12"/>
  <c r="BW158" i="12"/>
  <c r="BW159" i="12"/>
  <c r="BU157" i="12"/>
  <c r="BU158" i="12"/>
  <c r="BU159" i="12"/>
  <c r="BY156" i="12"/>
  <c r="BU156" i="12"/>
  <c r="BY155" i="12"/>
  <c r="BW155" i="12"/>
  <c r="BU155" i="12"/>
  <c r="BY154" i="12"/>
  <c r="BW154" i="12"/>
  <c r="BU154" i="12"/>
  <c r="BY151" i="12"/>
  <c r="BY152" i="12"/>
  <c r="BY153" i="12"/>
  <c r="BW151" i="12"/>
  <c r="BW152" i="12"/>
  <c r="BW153" i="12"/>
  <c r="BU151" i="12"/>
  <c r="BU152" i="12"/>
  <c r="BU153" i="12"/>
  <c r="BY150" i="12"/>
  <c r="BW150" i="12"/>
  <c r="BU150" i="12"/>
  <c r="BY149" i="12"/>
  <c r="BU149" i="12"/>
  <c r="BY148" i="12"/>
  <c r="BW148" i="12"/>
  <c r="BU148" i="12"/>
  <c r="BY145" i="12"/>
  <c r="BY146" i="12"/>
  <c r="BY147" i="12"/>
  <c r="BW145" i="12"/>
  <c r="BW146" i="12"/>
  <c r="BW147" i="12"/>
  <c r="BU145" i="12"/>
  <c r="BU146" i="12"/>
  <c r="BU147" i="12"/>
  <c r="BY144" i="12"/>
  <c r="BW144" i="12"/>
  <c r="BU144" i="12"/>
  <c r="BY143" i="12"/>
  <c r="BW143" i="12"/>
  <c r="BU143" i="12"/>
  <c r="BY142" i="12"/>
  <c r="BW142" i="12"/>
  <c r="BU142" i="12"/>
  <c r="BY139" i="12"/>
  <c r="BY140" i="12"/>
  <c r="BY141" i="12"/>
  <c r="BW139" i="12"/>
  <c r="BW140" i="12"/>
  <c r="BW141" i="12"/>
  <c r="BU139" i="12"/>
  <c r="BU140" i="12"/>
  <c r="BU141" i="12"/>
  <c r="BY138" i="12"/>
  <c r="BW138" i="12"/>
  <c r="BU138" i="12"/>
  <c r="BY137" i="12"/>
  <c r="BW137" i="12"/>
  <c r="BU137" i="12"/>
  <c r="BY136" i="12"/>
  <c r="BW136" i="12"/>
  <c r="BU136" i="12"/>
  <c r="BY133" i="12"/>
  <c r="BY134" i="12"/>
  <c r="BY135" i="12"/>
  <c r="BW133" i="12"/>
  <c r="BW134" i="12"/>
  <c r="BW135" i="12"/>
  <c r="BU133" i="12"/>
  <c r="BU134" i="12"/>
  <c r="BU135" i="12"/>
  <c r="BY132" i="12"/>
  <c r="BW132" i="12"/>
  <c r="BU132" i="12"/>
  <c r="BY131" i="12"/>
  <c r="BW131" i="12"/>
  <c r="BU131" i="12"/>
  <c r="BY130" i="12"/>
  <c r="BW130" i="12"/>
  <c r="BU130" i="12"/>
  <c r="BY127" i="12"/>
  <c r="BY128" i="12"/>
  <c r="BY129" i="12"/>
  <c r="BW127" i="12"/>
  <c r="BW128" i="12"/>
  <c r="BW129" i="12"/>
  <c r="BU127" i="12"/>
  <c r="BU128" i="12"/>
  <c r="BU129" i="12"/>
  <c r="BY126" i="12"/>
  <c r="BW126" i="12"/>
  <c r="BU126" i="12"/>
  <c r="BY125" i="12"/>
  <c r="BW125" i="12"/>
  <c r="BU125" i="12"/>
  <c r="BY124" i="12"/>
  <c r="BW124" i="12"/>
  <c r="BU124" i="12"/>
  <c r="BY121" i="12"/>
  <c r="BY122" i="12"/>
  <c r="BY123" i="12"/>
  <c r="BW121" i="12"/>
  <c r="BW122" i="12"/>
  <c r="BW123" i="12"/>
  <c r="BU121" i="12"/>
  <c r="BU122" i="12"/>
  <c r="BU123" i="12"/>
  <c r="BY120" i="12"/>
  <c r="BW120" i="12"/>
  <c r="BU120" i="12"/>
  <c r="BX119" i="12"/>
  <c r="FD118" i="12"/>
  <c r="FO118" i="12"/>
  <c r="ET118" i="12"/>
  <c r="DV118" i="12"/>
  <c r="FD117" i="12"/>
  <c r="FO117" i="12"/>
  <c r="FD115" i="12"/>
  <c r="FD113" i="12"/>
  <c r="FD101" i="12"/>
  <c r="FO101" i="12"/>
  <c r="ET101" i="12"/>
  <c r="GF101" i="12"/>
  <c r="GJ101" i="12"/>
  <c r="FH16" i="12"/>
  <c r="FE16" i="12"/>
  <c r="BV87" i="17"/>
  <c r="BV88" i="17"/>
  <c r="BV89" i="17"/>
  <c r="BV90" i="17"/>
  <c r="BV91" i="17"/>
  <c r="BV92" i="17"/>
  <c r="BV93" i="17"/>
  <c r="BX87" i="17"/>
  <c r="BZ87" i="17"/>
  <c r="BZ88" i="17"/>
  <c r="BZ89" i="17"/>
  <c r="BZ90" i="17"/>
  <c r="BZ91" i="17"/>
  <c r="BZ92" i="17"/>
  <c r="BZ93" i="17"/>
  <c r="BV86" i="17"/>
  <c r="BX86" i="17"/>
  <c r="BZ86" i="17"/>
  <c r="BV85" i="17"/>
  <c r="BX85" i="17"/>
  <c r="BZ85" i="17"/>
  <c r="BR84" i="17"/>
  <c r="BV84" i="17"/>
  <c r="BX84" i="17"/>
  <c r="BZ84" i="17"/>
  <c r="BR86" i="17"/>
  <c r="BT24" i="17"/>
  <c r="BR25" i="17"/>
  <c r="BT25" i="17"/>
  <c r="BR27" i="17"/>
  <c r="BR30" i="17"/>
  <c r="BT30" i="17"/>
  <c r="BT4" i="17"/>
  <c r="BR5" i="17"/>
  <c r="BT5" i="17"/>
  <c r="BR7" i="17"/>
  <c r="BY87" i="17"/>
  <c r="BY88" i="17"/>
  <c r="BY89" i="17"/>
  <c r="BY90" i="17"/>
  <c r="BY91" i="17"/>
  <c r="BY92" i="17"/>
  <c r="BY93" i="17"/>
  <c r="BU87" i="17"/>
  <c r="BU88" i="17"/>
  <c r="BU89" i="17"/>
  <c r="BU90" i="17"/>
  <c r="BU91" i="17"/>
  <c r="BU92" i="17"/>
  <c r="BU93" i="17"/>
  <c r="BQ87" i="17"/>
  <c r="BQ88" i="17"/>
  <c r="BQ89" i="17"/>
  <c r="BQ90" i="17"/>
  <c r="BQ91" i="17"/>
  <c r="BQ92" i="17"/>
  <c r="BQ93" i="17"/>
  <c r="BY86" i="17"/>
  <c r="BU86" i="17"/>
  <c r="BQ86" i="17"/>
  <c r="BY85" i="17"/>
  <c r="BU85" i="17"/>
  <c r="BQ85" i="17"/>
  <c r="BY84" i="17"/>
  <c r="BU84" i="17"/>
  <c r="BQ84" i="17"/>
  <c r="BT54" i="17"/>
  <c r="BR57" i="17"/>
  <c r="BT49" i="17"/>
  <c r="BR52" i="17"/>
  <c r="BT52" i="17"/>
  <c r="BT14" i="17"/>
  <c r="BR15" i="17"/>
  <c r="BT15" i="17"/>
  <c r="BR17" i="17"/>
  <c r="BY118" i="12"/>
  <c r="BU118" i="12"/>
  <c r="BY115" i="12"/>
  <c r="BY116" i="12"/>
  <c r="BY117" i="12"/>
  <c r="BW115" i="12"/>
  <c r="BW116" i="12"/>
  <c r="BW117" i="12"/>
  <c r="BU115" i="12"/>
  <c r="BU116" i="12"/>
  <c r="BU117" i="12"/>
  <c r="BY114" i="12"/>
  <c r="BW114" i="12"/>
  <c r="BU114" i="12"/>
  <c r="BY113" i="12"/>
  <c r="BW113" i="12"/>
  <c r="BU113" i="12"/>
  <c r="BY112" i="12"/>
  <c r="BW112" i="12"/>
  <c r="BU112" i="12"/>
  <c r="BY109" i="12"/>
  <c r="BY110" i="12"/>
  <c r="BY111" i="12"/>
  <c r="BW109" i="12"/>
  <c r="BW110" i="12"/>
  <c r="BW111" i="12"/>
  <c r="BU109" i="12"/>
  <c r="BU110" i="12"/>
  <c r="BU111" i="12"/>
  <c r="BY108" i="12"/>
  <c r="BW108" i="12"/>
  <c r="BU108" i="12"/>
  <c r="BY107" i="12"/>
  <c r="BW107" i="12"/>
  <c r="BU107" i="12"/>
  <c r="BY106" i="12"/>
  <c r="BW106" i="12"/>
  <c r="BU106" i="12"/>
  <c r="BY103" i="12"/>
  <c r="BY104" i="12"/>
  <c r="BY105" i="12"/>
  <c r="BW103" i="12"/>
  <c r="BW104" i="12"/>
  <c r="BW105" i="12"/>
  <c r="BU103" i="12"/>
  <c r="BU104" i="12"/>
  <c r="BU105" i="12"/>
  <c r="BY102" i="12"/>
  <c r="BW102" i="12"/>
  <c r="BU102" i="12"/>
  <c r="BY101" i="12"/>
  <c r="BW101" i="12"/>
  <c r="BU101" i="12"/>
  <c r="BY100" i="12"/>
  <c r="BW100" i="12"/>
  <c r="BU100" i="12"/>
  <c r="BY97" i="12"/>
  <c r="BY98" i="12"/>
  <c r="BY99" i="12"/>
  <c r="BW97" i="12"/>
  <c r="BW98" i="12"/>
  <c r="BW99" i="12"/>
  <c r="BU97" i="12"/>
  <c r="BU98" i="12"/>
  <c r="BU99" i="12"/>
  <c r="BY96" i="12"/>
  <c r="BW96" i="12"/>
  <c r="BU96" i="12"/>
  <c r="BY95" i="12"/>
  <c r="BW95" i="12"/>
  <c r="BU95" i="12"/>
  <c r="BY94" i="12"/>
  <c r="BW94" i="12"/>
  <c r="BU94" i="12"/>
  <c r="BY91" i="12"/>
  <c r="BY92" i="12"/>
  <c r="BY93" i="12"/>
  <c r="BW91" i="12"/>
  <c r="BW92" i="12"/>
  <c r="BW93" i="12"/>
  <c r="BU91" i="12"/>
  <c r="BU92" i="12"/>
  <c r="BU93" i="12"/>
  <c r="BY90" i="12"/>
  <c r="BW90" i="12"/>
  <c r="BU90" i="12"/>
  <c r="BY89" i="12"/>
  <c r="BW89" i="12"/>
  <c r="BU89" i="12"/>
  <c r="BY88" i="12"/>
  <c r="BW88" i="12"/>
  <c r="BU88" i="12"/>
  <c r="BY85" i="12"/>
  <c r="BY86" i="12"/>
  <c r="BY87" i="12"/>
  <c r="BW85" i="12"/>
  <c r="BW86" i="12"/>
  <c r="BW87" i="12"/>
  <c r="BU85" i="12"/>
  <c r="BU86" i="12"/>
  <c r="BU87" i="12"/>
  <c r="BY84" i="12"/>
  <c r="BW84" i="12"/>
  <c r="BU84" i="12"/>
  <c r="BY83" i="12"/>
  <c r="BW83" i="12"/>
  <c r="BU83" i="12"/>
  <c r="BY82" i="12"/>
  <c r="BW82" i="12"/>
  <c r="BU82" i="12"/>
  <c r="BY79" i="12"/>
  <c r="BY80" i="12"/>
  <c r="BY81" i="12"/>
  <c r="BW79" i="12"/>
  <c r="BW80" i="12"/>
  <c r="BW81" i="12"/>
  <c r="BU79" i="12"/>
  <c r="BU80" i="12"/>
  <c r="BU81" i="12"/>
  <c r="BY78" i="12"/>
  <c r="BW78" i="12"/>
  <c r="BU78" i="12"/>
  <c r="BY77" i="12"/>
  <c r="BW77" i="12"/>
  <c r="BU77" i="12"/>
  <c r="BY76" i="12"/>
  <c r="BW76" i="12"/>
  <c r="BU76" i="12"/>
  <c r="BY73" i="12"/>
  <c r="BY74" i="12"/>
  <c r="BY75" i="12"/>
  <c r="BW73" i="12"/>
  <c r="BW74" i="12"/>
  <c r="BW75" i="12"/>
  <c r="BU73" i="12"/>
  <c r="BU74" i="12"/>
  <c r="BU75" i="12"/>
  <c r="BY72" i="12"/>
  <c r="BW72" i="12"/>
  <c r="BU72" i="12"/>
  <c r="BY71" i="12"/>
  <c r="BW71" i="12"/>
  <c r="BU71" i="12"/>
  <c r="BY70" i="12"/>
  <c r="BW70" i="12"/>
  <c r="BU70" i="12"/>
  <c r="BY67" i="12"/>
  <c r="BY68" i="12"/>
  <c r="BY69" i="12"/>
  <c r="BW67" i="12"/>
  <c r="BW68" i="12"/>
  <c r="BW69" i="12"/>
  <c r="BU67" i="12"/>
  <c r="BU68" i="12"/>
  <c r="BU69" i="12"/>
  <c r="BY66" i="12"/>
  <c r="BW66" i="12"/>
  <c r="BU66" i="12"/>
  <c r="BY65" i="12"/>
  <c r="BW65" i="12"/>
  <c r="BU65" i="12"/>
  <c r="BY64" i="12"/>
  <c r="BW64" i="12"/>
  <c r="BU64" i="12"/>
  <c r="BY61" i="12"/>
  <c r="BY62" i="12"/>
  <c r="BY63" i="12"/>
  <c r="BW61" i="12"/>
  <c r="BW62" i="12"/>
  <c r="BW63" i="12"/>
  <c r="BU61" i="12"/>
  <c r="BU62" i="12"/>
  <c r="BU63" i="12"/>
  <c r="BY60" i="12"/>
  <c r="BW60" i="12"/>
  <c r="BU60" i="12"/>
  <c r="BY59" i="12"/>
  <c r="BW59" i="12"/>
  <c r="BU59" i="12"/>
  <c r="BY58" i="12"/>
  <c r="BW58" i="12"/>
  <c r="BU58" i="12"/>
  <c r="BY55" i="12"/>
  <c r="BY56" i="12"/>
  <c r="BY57" i="12"/>
  <c r="BW55" i="12"/>
  <c r="BW56" i="12"/>
  <c r="BW57" i="12"/>
  <c r="BU55" i="12"/>
  <c r="BU56" i="12"/>
  <c r="BU57" i="12"/>
  <c r="BY54" i="12"/>
  <c r="BW54" i="12"/>
  <c r="BU54" i="12"/>
  <c r="BY53" i="12"/>
  <c r="BW53" i="12"/>
  <c r="BU53" i="12"/>
  <c r="BY52" i="12"/>
  <c r="BW52" i="12"/>
  <c r="BU52" i="12"/>
  <c r="BY49" i="12"/>
  <c r="BY50" i="12"/>
  <c r="BY51" i="12"/>
  <c r="BW49" i="12"/>
  <c r="BW50" i="12"/>
  <c r="BW51" i="12"/>
  <c r="BU49" i="12"/>
  <c r="BU50" i="12"/>
  <c r="BU51" i="12"/>
  <c r="BY48" i="12"/>
  <c r="BW48" i="12"/>
  <c r="BU48" i="12"/>
  <c r="BY47" i="12"/>
  <c r="BW47" i="12"/>
  <c r="BU47" i="12"/>
  <c r="BY46" i="12"/>
  <c r="BW46" i="12"/>
  <c r="BU46" i="12"/>
  <c r="BY43" i="12"/>
  <c r="BY44" i="12"/>
  <c r="BY45" i="12"/>
  <c r="BW43" i="12"/>
  <c r="BW44" i="12"/>
  <c r="BW45" i="12"/>
  <c r="BU43" i="12"/>
  <c r="BU44" i="12"/>
  <c r="BU45" i="12"/>
  <c r="BY42" i="12"/>
  <c r="BW42" i="12"/>
  <c r="BU42" i="12"/>
  <c r="BY41" i="12"/>
  <c r="BW41" i="12"/>
  <c r="BU41" i="12"/>
  <c r="BY40" i="12"/>
  <c r="BW40" i="12"/>
  <c r="BU40" i="12"/>
  <c r="BY37" i="12"/>
  <c r="BY38" i="12"/>
  <c r="BY39" i="12"/>
  <c r="BW37" i="12"/>
  <c r="BW38" i="12"/>
  <c r="BW39" i="12"/>
  <c r="BU37" i="12"/>
  <c r="BU38" i="12"/>
  <c r="BU39" i="12"/>
  <c r="BY36" i="12"/>
  <c r="BW36" i="12"/>
  <c r="BU36" i="12"/>
  <c r="BY35" i="12"/>
  <c r="BW35" i="12"/>
  <c r="BU35" i="12"/>
  <c r="BY34" i="12"/>
  <c r="BW34" i="12"/>
  <c r="BU34" i="12"/>
  <c r="BY31" i="12"/>
  <c r="BY32" i="12"/>
  <c r="BY33" i="12"/>
  <c r="BW31" i="12"/>
  <c r="BW32" i="12"/>
  <c r="BW33" i="12"/>
  <c r="BU31" i="12"/>
  <c r="BU32" i="12"/>
  <c r="BU33" i="12"/>
  <c r="BY30" i="12"/>
  <c r="BW30" i="12"/>
  <c r="BU30" i="12"/>
  <c r="BY29" i="12"/>
  <c r="BW29" i="12"/>
  <c r="BU29" i="12"/>
  <c r="BY28" i="12"/>
  <c r="BW28" i="12"/>
  <c r="BU28" i="12"/>
  <c r="BY25" i="12"/>
  <c r="BY26" i="12"/>
  <c r="BY27" i="12"/>
  <c r="BW25" i="12"/>
  <c r="BW26" i="12"/>
  <c r="BW27" i="12"/>
  <c r="BU25" i="12"/>
  <c r="BU26" i="12"/>
  <c r="BU27" i="12"/>
  <c r="BY24" i="12"/>
  <c r="BW24" i="12"/>
  <c r="BU24" i="12"/>
  <c r="BY23" i="12"/>
  <c r="BW23" i="12"/>
  <c r="BU23" i="12"/>
  <c r="BY22" i="12"/>
  <c r="BW22" i="12"/>
  <c r="BU22" i="12"/>
  <c r="BY19" i="12"/>
  <c r="BY20" i="12"/>
  <c r="BY21" i="12"/>
  <c r="BW19" i="12"/>
  <c r="BW20" i="12"/>
  <c r="BW21" i="12"/>
  <c r="BU19" i="12"/>
  <c r="BU20" i="12"/>
  <c r="BU21" i="12"/>
  <c r="BY18" i="12"/>
  <c r="BW18" i="12"/>
  <c r="BU18" i="12"/>
  <c r="BY17" i="12"/>
  <c r="BW17" i="12"/>
  <c r="BU17" i="12"/>
  <c r="BY16" i="12"/>
  <c r="BW16" i="12"/>
  <c r="BU16" i="12"/>
  <c r="BY13" i="12"/>
  <c r="BY14" i="12"/>
  <c r="BY15" i="12"/>
  <c r="BW13" i="12"/>
  <c r="BW14" i="12"/>
  <c r="BW15" i="12"/>
  <c r="BU13" i="12"/>
  <c r="BU14" i="12"/>
  <c r="BU15" i="12"/>
  <c r="BY12" i="12"/>
  <c r="BW12" i="12"/>
  <c r="BU12" i="12"/>
  <c r="BY11" i="12"/>
  <c r="BW11" i="12"/>
  <c r="BU11" i="12"/>
  <c r="BY10" i="12"/>
  <c r="BW10" i="12"/>
  <c r="BU10" i="12"/>
  <c r="BY7" i="12"/>
  <c r="BY8" i="12"/>
  <c r="BY9" i="12"/>
  <c r="BW7" i="12"/>
  <c r="BW8" i="12"/>
  <c r="BW9" i="12"/>
  <c r="BU7" i="12"/>
  <c r="BU8" i="12"/>
  <c r="BU9" i="12"/>
  <c r="BY6" i="12"/>
  <c r="BW6" i="12"/>
  <c r="BU6" i="12"/>
  <c r="BY5" i="12"/>
  <c r="BW5" i="12"/>
  <c r="BU5" i="12"/>
  <c r="BY4" i="12"/>
  <c r="BW4" i="12"/>
  <c r="BU4" i="12"/>
  <c r="BY97" i="17"/>
  <c r="BY98" i="17"/>
  <c r="BY99" i="17"/>
  <c r="BY100" i="17"/>
  <c r="BY101" i="17"/>
  <c r="BY102" i="17"/>
  <c r="BY103" i="17"/>
  <c r="BW97" i="17"/>
  <c r="BW98" i="17"/>
  <c r="BW99" i="17"/>
  <c r="BW100" i="17"/>
  <c r="BW101" i="17"/>
  <c r="BW102" i="17"/>
  <c r="BW103" i="17"/>
  <c r="BU97" i="17"/>
  <c r="BU98" i="17"/>
  <c r="BU99" i="17"/>
  <c r="BU100" i="17"/>
  <c r="BU101" i="17"/>
  <c r="BU102" i="17"/>
  <c r="BU103" i="17"/>
  <c r="BY96" i="17"/>
  <c r="BW96" i="17"/>
  <c r="BU96" i="17"/>
  <c r="BY95" i="17"/>
  <c r="BW95" i="17"/>
  <c r="BU95" i="17"/>
  <c r="BY94" i="17"/>
  <c r="BW94" i="17"/>
  <c r="BU94" i="17"/>
  <c r="BW87" i="17"/>
  <c r="BW88" i="17"/>
  <c r="BW89" i="17"/>
  <c r="BW90" i="17"/>
  <c r="BW91" i="17"/>
  <c r="BW92" i="17"/>
  <c r="BW93" i="17"/>
  <c r="BW86" i="17"/>
  <c r="BW85" i="17"/>
  <c r="BS85" i="17"/>
  <c r="BS86" i="17"/>
  <c r="BR89" i="17"/>
  <c r="BW84" i="17"/>
  <c r="BY77" i="17"/>
  <c r="BY78" i="17"/>
  <c r="BY79" i="17"/>
  <c r="BY80" i="17"/>
  <c r="BY81" i="17"/>
  <c r="BY82" i="17"/>
  <c r="BY83" i="17"/>
  <c r="BW77" i="17"/>
  <c r="BW78" i="17"/>
  <c r="BW79" i="17"/>
  <c r="BW80" i="17"/>
  <c r="BW81" i="17"/>
  <c r="BW82" i="17"/>
  <c r="BW83" i="17"/>
  <c r="BU77" i="17"/>
  <c r="BU78" i="17"/>
  <c r="BU79" i="17"/>
  <c r="BU80" i="17"/>
  <c r="BU81" i="17"/>
  <c r="BU82" i="17"/>
  <c r="BU83" i="17"/>
  <c r="BQ77" i="17"/>
  <c r="BQ78" i="17"/>
  <c r="BQ79" i="17"/>
  <c r="BQ80" i="17"/>
  <c r="BQ81" i="17"/>
  <c r="BQ82" i="17"/>
  <c r="BQ83" i="17"/>
  <c r="BY76" i="17"/>
  <c r="BW76" i="17"/>
  <c r="BU76" i="17"/>
  <c r="BQ76" i="17"/>
  <c r="BY75" i="17"/>
  <c r="BW75" i="17"/>
  <c r="BU75" i="17"/>
  <c r="BQ75" i="17"/>
  <c r="BY74" i="17"/>
  <c r="BW74" i="17"/>
  <c r="BU74" i="17"/>
  <c r="BQ74" i="17"/>
  <c r="BY67" i="17"/>
  <c r="BY68" i="17"/>
  <c r="BY69" i="17"/>
  <c r="BY70" i="17"/>
  <c r="BY71" i="17"/>
  <c r="BY72" i="17"/>
  <c r="BY73" i="17"/>
  <c r="BW67" i="17"/>
  <c r="BW68" i="17"/>
  <c r="BW69" i="17"/>
  <c r="BW70" i="17"/>
  <c r="BW71" i="17"/>
  <c r="BW72" i="17"/>
  <c r="BW73" i="17"/>
  <c r="BU67" i="17"/>
  <c r="BU68" i="17"/>
  <c r="BU69" i="17"/>
  <c r="BU70" i="17"/>
  <c r="BU71" i="17"/>
  <c r="BU72" i="17"/>
  <c r="BU73" i="17"/>
  <c r="BQ67" i="17"/>
  <c r="BQ68" i="17"/>
  <c r="BQ69" i="17"/>
  <c r="BQ70" i="17"/>
  <c r="BQ71" i="17"/>
  <c r="BQ72" i="17"/>
  <c r="BQ73" i="17"/>
  <c r="BY66" i="17"/>
  <c r="BW66" i="17"/>
  <c r="BU66" i="17"/>
  <c r="BQ66" i="17"/>
  <c r="BY65" i="17"/>
  <c r="BW65" i="17"/>
  <c r="BU65" i="17"/>
  <c r="BQ65" i="17"/>
  <c r="BY64" i="17"/>
  <c r="BW64" i="17"/>
  <c r="BU64" i="17"/>
  <c r="BQ64" i="17"/>
  <c r="BY57" i="17"/>
  <c r="BY58" i="17"/>
  <c r="BY59" i="17"/>
  <c r="BY60" i="17"/>
  <c r="BY61" i="17"/>
  <c r="BY62" i="17"/>
  <c r="BY63" i="17"/>
  <c r="BW57" i="17"/>
  <c r="BW58" i="17"/>
  <c r="BW59" i="17"/>
  <c r="BW60" i="17"/>
  <c r="BW61" i="17"/>
  <c r="BW62" i="17"/>
  <c r="BW63" i="17"/>
  <c r="BU57" i="17"/>
  <c r="BU58" i="17"/>
  <c r="BU59" i="17"/>
  <c r="BU60" i="17"/>
  <c r="BU61" i="17"/>
  <c r="BU62" i="17"/>
  <c r="BU63" i="17"/>
  <c r="BQ57" i="17"/>
  <c r="BQ58" i="17"/>
  <c r="BQ59" i="17"/>
  <c r="BQ60" i="17"/>
  <c r="BQ61" i="17"/>
  <c r="BQ62" i="17"/>
  <c r="BQ63" i="17"/>
  <c r="BY56" i="17"/>
  <c r="BW56" i="17"/>
  <c r="BU56" i="17"/>
  <c r="BQ56" i="17"/>
  <c r="BY55" i="17"/>
  <c r="BW55" i="17"/>
  <c r="BU55" i="17"/>
  <c r="BQ55" i="17"/>
  <c r="BY54" i="17"/>
  <c r="BW54" i="17"/>
  <c r="BU54" i="17"/>
  <c r="BQ54" i="17"/>
  <c r="BY47" i="17"/>
  <c r="BY48" i="17"/>
  <c r="BY49" i="17"/>
  <c r="BY50" i="17"/>
  <c r="BY51" i="17"/>
  <c r="BY52" i="17"/>
  <c r="BY53" i="17"/>
  <c r="BW47" i="17"/>
  <c r="BW48" i="17"/>
  <c r="BW49" i="17"/>
  <c r="BW50" i="17"/>
  <c r="BW51" i="17"/>
  <c r="BW52" i="17"/>
  <c r="BW53" i="17"/>
  <c r="BU47" i="17"/>
  <c r="BU48" i="17"/>
  <c r="BU49" i="17"/>
  <c r="BU50" i="17"/>
  <c r="BU51" i="17"/>
  <c r="BU52" i="17"/>
  <c r="BU53" i="17"/>
  <c r="BQ47" i="17"/>
  <c r="BQ48" i="17"/>
  <c r="BQ49" i="17"/>
  <c r="BQ50" i="17"/>
  <c r="BQ51" i="17"/>
  <c r="BQ52" i="17"/>
  <c r="BQ53" i="17"/>
  <c r="BY46" i="17"/>
  <c r="BW46" i="17"/>
  <c r="BU46" i="17"/>
  <c r="BQ46" i="17"/>
  <c r="BY45" i="17"/>
  <c r="BW45" i="17"/>
  <c r="BU45" i="17"/>
  <c r="BQ45" i="17"/>
  <c r="BY44" i="17"/>
  <c r="BW44" i="17"/>
  <c r="BU44" i="17"/>
  <c r="BQ44" i="17"/>
  <c r="BY37" i="17"/>
  <c r="BY38" i="17"/>
  <c r="BY39" i="17"/>
  <c r="BY40" i="17"/>
  <c r="BY41" i="17"/>
  <c r="BY42" i="17"/>
  <c r="BY43" i="17"/>
  <c r="BW37" i="17"/>
  <c r="BW38" i="17"/>
  <c r="BW39" i="17"/>
  <c r="BW40" i="17"/>
  <c r="BW41" i="17"/>
  <c r="BW42" i="17"/>
  <c r="BW43" i="17"/>
  <c r="BU37" i="17"/>
  <c r="BU38" i="17"/>
  <c r="BU39" i="17"/>
  <c r="BU40" i="17"/>
  <c r="BU41" i="17"/>
  <c r="BU42" i="17"/>
  <c r="BU43" i="17"/>
  <c r="BQ37" i="17"/>
  <c r="BQ38" i="17"/>
  <c r="BQ39" i="17"/>
  <c r="BQ40" i="17"/>
  <c r="BQ41" i="17"/>
  <c r="BQ42" i="17"/>
  <c r="BQ43" i="17"/>
  <c r="BY36" i="17"/>
  <c r="BW36" i="17"/>
  <c r="BU36" i="17"/>
  <c r="BQ36" i="17"/>
  <c r="BY35" i="17"/>
  <c r="BW35" i="17"/>
  <c r="BU35" i="17"/>
  <c r="BQ35" i="17"/>
  <c r="BY34" i="17"/>
  <c r="BW34" i="17"/>
  <c r="BU34" i="17"/>
  <c r="BQ34" i="17"/>
  <c r="BY27" i="17"/>
  <c r="BY28" i="17"/>
  <c r="BY29" i="17"/>
  <c r="BY30" i="17"/>
  <c r="BY31" i="17"/>
  <c r="BY32" i="17"/>
  <c r="BY33" i="17"/>
  <c r="BW27" i="17"/>
  <c r="BW28" i="17"/>
  <c r="BW29" i="17"/>
  <c r="BW30" i="17"/>
  <c r="BW31" i="17"/>
  <c r="BW32" i="17"/>
  <c r="BW33" i="17"/>
  <c r="BU27" i="17"/>
  <c r="BU28" i="17"/>
  <c r="BU29" i="17"/>
  <c r="BU30" i="17"/>
  <c r="BU31" i="17"/>
  <c r="BU32" i="17"/>
  <c r="BU33" i="17"/>
  <c r="BQ27" i="17"/>
  <c r="BQ28" i="17"/>
  <c r="BQ29" i="17"/>
  <c r="BQ30" i="17"/>
  <c r="BQ31" i="17"/>
  <c r="BQ32" i="17"/>
  <c r="BQ33" i="17"/>
  <c r="BY26" i="17"/>
  <c r="BW26" i="17"/>
  <c r="BU26" i="17"/>
  <c r="BQ26" i="17"/>
  <c r="BY25" i="17"/>
  <c r="BW25" i="17"/>
  <c r="BU25" i="17"/>
  <c r="BQ25" i="17"/>
  <c r="BY24" i="17"/>
  <c r="BW24" i="17"/>
  <c r="BU24" i="17"/>
  <c r="BQ24" i="17"/>
  <c r="BY17" i="17"/>
  <c r="BY18" i="17"/>
  <c r="BY19" i="17"/>
  <c r="BY20" i="17"/>
  <c r="BY21" i="17"/>
  <c r="BY22" i="17"/>
  <c r="BY23" i="17"/>
  <c r="BW17" i="17"/>
  <c r="BW18" i="17"/>
  <c r="BW19" i="17"/>
  <c r="BW20" i="17"/>
  <c r="BW21" i="17"/>
  <c r="BW22" i="17"/>
  <c r="BW23" i="17"/>
  <c r="BU17" i="17"/>
  <c r="BU18" i="17"/>
  <c r="BU19" i="17"/>
  <c r="BU20" i="17"/>
  <c r="BU21" i="17"/>
  <c r="BU22" i="17"/>
  <c r="BU23" i="17"/>
  <c r="BQ17" i="17"/>
  <c r="BQ18" i="17"/>
  <c r="BQ19" i="17"/>
  <c r="BQ20" i="17"/>
  <c r="BQ21" i="17"/>
  <c r="BQ22" i="17"/>
  <c r="BQ23" i="17"/>
  <c r="BY16" i="17"/>
  <c r="BW16" i="17"/>
  <c r="BU16" i="17"/>
  <c r="BQ16" i="17"/>
  <c r="BY15" i="17"/>
  <c r="BW15" i="17"/>
  <c r="BU15" i="17"/>
  <c r="BQ15" i="17"/>
  <c r="BY14" i="17"/>
  <c r="BW14" i="17"/>
  <c r="BU14" i="17"/>
  <c r="BQ14" i="17"/>
  <c r="BY7" i="17"/>
  <c r="BY8" i="17"/>
  <c r="BY9" i="17"/>
  <c r="BY10" i="17"/>
  <c r="BY11" i="17"/>
  <c r="BY12" i="17"/>
  <c r="BY13" i="17"/>
  <c r="BW7" i="17"/>
  <c r="BW8" i="17"/>
  <c r="BW9" i="17"/>
  <c r="BW10" i="17"/>
  <c r="BW11" i="17"/>
  <c r="BW12" i="17"/>
  <c r="BW13" i="17"/>
  <c r="BU7" i="17"/>
  <c r="BU8" i="17"/>
  <c r="BU9" i="17"/>
  <c r="BU10" i="17"/>
  <c r="BU11" i="17"/>
  <c r="BU12" i="17"/>
  <c r="BU13" i="17"/>
  <c r="BQ7" i="17"/>
  <c r="BQ8" i="17"/>
  <c r="BQ9" i="17"/>
  <c r="BQ10" i="17"/>
  <c r="BQ11" i="17"/>
  <c r="BQ12" i="17"/>
  <c r="BQ13" i="17"/>
  <c r="BY6" i="17"/>
  <c r="BW6" i="17"/>
  <c r="BU6" i="17"/>
  <c r="BQ6" i="17"/>
  <c r="BY5" i="17"/>
  <c r="BW5" i="17"/>
  <c r="BU5" i="17"/>
  <c r="BQ5" i="17"/>
  <c r="BY4" i="17"/>
  <c r="BW4" i="17"/>
  <c r="BU4" i="17"/>
  <c r="BQ4" i="17"/>
  <c r="FD178" i="20"/>
  <c r="FO178" i="20"/>
  <c r="FD176" i="20"/>
  <c r="FO176" i="20"/>
  <c r="BZ77" i="17"/>
  <c r="BZ78" i="17"/>
  <c r="BZ79" i="17"/>
  <c r="BZ80" i="17"/>
  <c r="BZ81" i="17"/>
  <c r="BZ82" i="17"/>
  <c r="BZ83" i="17"/>
  <c r="BX77" i="17"/>
  <c r="BZ76" i="17"/>
  <c r="BX76" i="17"/>
  <c r="BR76" i="17"/>
  <c r="BS74" i="17"/>
  <c r="BR78" i="17"/>
  <c r="BZ75" i="17"/>
  <c r="BX75" i="17"/>
  <c r="BZ74" i="17"/>
  <c r="BX74" i="17"/>
  <c r="BV74" i="17"/>
  <c r="BZ67" i="17"/>
  <c r="BZ68" i="17"/>
  <c r="BZ69" i="17"/>
  <c r="BZ70" i="17"/>
  <c r="BZ71" i="17"/>
  <c r="BZ72" i="17"/>
  <c r="BZ73" i="17"/>
  <c r="BX67" i="17"/>
  <c r="BZ66" i="17"/>
  <c r="BX66" i="17"/>
  <c r="BR66" i="17"/>
  <c r="BZ65" i="17"/>
  <c r="BX65" i="17"/>
  <c r="BZ64" i="17"/>
  <c r="BX64" i="17"/>
  <c r="BV64" i="17"/>
  <c r="BZ57" i="17"/>
  <c r="BZ58" i="17"/>
  <c r="BZ59" i="17"/>
  <c r="BZ60" i="17"/>
  <c r="BZ61" i="17"/>
  <c r="BZ62" i="17"/>
  <c r="BZ63" i="17"/>
  <c r="BX57" i="17"/>
  <c r="BZ56" i="17"/>
  <c r="BX56" i="17"/>
  <c r="BR56" i="17"/>
  <c r="BT56" i="17"/>
  <c r="BZ55" i="17"/>
  <c r="BX55" i="17"/>
  <c r="BZ54" i="17"/>
  <c r="BX54" i="17"/>
  <c r="BV54" i="17"/>
  <c r="BZ47" i="17"/>
  <c r="BZ48" i="17"/>
  <c r="BZ49" i="17"/>
  <c r="BZ50" i="17"/>
  <c r="BZ51" i="17"/>
  <c r="BZ52" i="17"/>
  <c r="BZ53" i="17"/>
  <c r="BX47" i="17"/>
  <c r="BZ46" i="17"/>
  <c r="BX46" i="17"/>
  <c r="BR46" i="17"/>
  <c r="BZ45" i="17"/>
  <c r="BX45" i="17"/>
  <c r="BZ44" i="17"/>
  <c r="BX44" i="17"/>
  <c r="BV44" i="17"/>
  <c r="BZ37" i="17"/>
  <c r="BZ38" i="17"/>
  <c r="BZ39" i="17"/>
  <c r="BZ40" i="17"/>
  <c r="BZ41" i="17"/>
  <c r="BZ42" i="17"/>
  <c r="BZ43" i="17"/>
  <c r="BX37" i="17"/>
  <c r="BZ36" i="17"/>
  <c r="BX36" i="17"/>
  <c r="BR36" i="17"/>
  <c r="BS34" i="17"/>
  <c r="BR38" i="17"/>
  <c r="BZ35" i="17"/>
  <c r="BX35" i="17"/>
  <c r="BZ34" i="17"/>
  <c r="BX34" i="17"/>
  <c r="BV34" i="17"/>
  <c r="BZ27" i="17"/>
  <c r="BZ28" i="17"/>
  <c r="BZ29" i="17"/>
  <c r="BZ30" i="17"/>
  <c r="BZ31" i="17"/>
  <c r="BZ32" i="17"/>
  <c r="BZ33" i="17"/>
  <c r="BX27" i="17"/>
  <c r="BZ26" i="17"/>
  <c r="BX26" i="17"/>
  <c r="BR26" i="17"/>
  <c r="BZ25" i="17"/>
  <c r="BX25" i="17"/>
  <c r="BZ24" i="17"/>
  <c r="BX24" i="17"/>
  <c r="BV24" i="17"/>
  <c r="BZ17" i="17"/>
  <c r="BZ18" i="17"/>
  <c r="BZ19" i="17"/>
  <c r="BZ20" i="17"/>
  <c r="BZ21" i="17"/>
  <c r="BZ22" i="17"/>
  <c r="BZ23" i="17"/>
  <c r="BX17" i="17"/>
  <c r="BZ16" i="17"/>
  <c r="BX16" i="17"/>
  <c r="BZ15" i="17"/>
  <c r="BX15" i="17"/>
  <c r="BZ14" i="17"/>
  <c r="BX14" i="17"/>
  <c r="BV14" i="17"/>
  <c r="BZ7" i="17"/>
  <c r="BZ8" i="17"/>
  <c r="BZ9" i="17"/>
  <c r="BZ10" i="17"/>
  <c r="BZ11" i="17"/>
  <c r="BZ12" i="17"/>
  <c r="BZ13" i="17"/>
  <c r="BX7" i="17"/>
  <c r="BZ6" i="17"/>
  <c r="BX6" i="17"/>
  <c r="BZ5" i="17"/>
  <c r="BX5" i="17"/>
  <c r="BZ4" i="17"/>
  <c r="BX4" i="17"/>
  <c r="BV4" i="17"/>
  <c r="BT94" i="20"/>
  <c r="BR95" i="20"/>
  <c r="BT95" i="20"/>
  <c r="BR97" i="20"/>
  <c r="BT97" i="20"/>
  <c r="BY171" i="20"/>
  <c r="BW171" i="20"/>
  <c r="BU171" i="20"/>
  <c r="BY169" i="20"/>
  <c r="BW169" i="20"/>
  <c r="BU169" i="20"/>
  <c r="BR169" i="20"/>
  <c r="BY157" i="20"/>
  <c r="BY158" i="20"/>
  <c r="BY159" i="20"/>
  <c r="BY160" i="20"/>
  <c r="BY161" i="20"/>
  <c r="BY162" i="20"/>
  <c r="BY163" i="20"/>
  <c r="BY164" i="20"/>
  <c r="BY165" i="20"/>
  <c r="BY166" i="20"/>
  <c r="BY167" i="20"/>
  <c r="BY168" i="20"/>
  <c r="BW157" i="20"/>
  <c r="BW158" i="20"/>
  <c r="BW159" i="20"/>
  <c r="BW160" i="20"/>
  <c r="BW161" i="20"/>
  <c r="BW162" i="20"/>
  <c r="BW163" i="20"/>
  <c r="BW164" i="20"/>
  <c r="BW165" i="20"/>
  <c r="BW166" i="20"/>
  <c r="BW167" i="20"/>
  <c r="BW168" i="20"/>
  <c r="BU157" i="20"/>
  <c r="BU158" i="20"/>
  <c r="BU159" i="20"/>
  <c r="BU160" i="20"/>
  <c r="BU161" i="20"/>
  <c r="BU162" i="20"/>
  <c r="BU163" i="20"/>
  <c r="BU164" i="20"/>
  <c r="BU165" i="20"/>
  <c r="BU166" i="20"/>
  <c r="BU167" i="20"/>
  <c r="BU168" i="20"/>
  <c r="BY155" i="20"/>
  <c r="BW155" i="20"/>
  <c r="BU155" i="20"/>
  <c r="BZ142" i="20"/>
  <c r="BZ143" i="20"/>
  <c r="BZ144" i="20"/>
  <c r="BZ145" i="20"/>
  <c r="BZ146" i="20"/>
  <c r="BZ147" i="20"/>
  <c r="BZ148" i="20"/>
  <c r="BZ149" i="20"/>
  <c r="BZ150" i="20"/>
  <c r="BZ151" i="20"/>
  <c r="BZ152" i="20"/>
  <c r="BZ153" i="20"/>
  <c r="BX142" i="20"/>
  <c r="BV142" i="20"/>
  <c r="BV143" i="20"/>
  <c r="BV144" i="20"/>
  <c r="BV145" i="20"/>
  <c r="BV146" i="20"/>
  <c r="BV147" i="20"/>
  <c r="BV148" i="20"/>
  <c r="BV149" i="20"/>
  <c r="BV150" i="20"/>
  <c r="BV151" i="20"/>
  <c r="BV152" i="20"/>
  <c r="BV153" i="20"/>
  <c r="BQ142" i="20"/>
  <c r="BQ143" i="20"/>
  <c r="BQ144" i="20"/>
  <c r="BQ145" i="20"/>
  <c r="BQ146" i="20"/>
  <c r="BQ147" i="20"/>
  <c r="BQ148" i="20"/>
  <c r="BQ149" i="20"/>
  <c r="BQ150" i="20"/>
  <c r="BQ151" i="20"/>
  <c r="BQ152" i="20"/>
  <c r="BQ153" i="20"/>
  <c r="BY141" i="20"/>
  <c r="BW141" i="20"/>
  <c r="BU141" i="20"/>
  <c r="BZ140" i="20"/>
  <c r="BX140" i="20"/>
  <c r="BV140" i="20"/>
  <c r="BQ140" i="20"/>
  <c r="BY139" i="20"/>
  <c r="BW139" i="20"/>
  <c r="BU139" i="20"/>
  <c r="BR139" i="20"/>
  <c r="BY172" i="20"/>
  <c r="BY173" i="20"/>
  <c r="BY174" i="20"/>
  <c r="BY175" i="20"/>
  <c r="BY176" i="20"/>
  <c r="BY177" i="20"/>
  <c r="BY178" i="20"/>
  <c r="BY179" i="20"/>
  <c r="BY180" i="20"/>
  <c r="BY181" i="20"/>
  <c r="BY182" i="20"/>
  <c r="BY183" i="20"/>
  <c r="BW172" i="20"/>
  <c r="BW173" i="20"/>
  <c r="BW174" i="20"/>
  <c r="BW175" i="20"/>
  <c r="BW176" i="20"/>
  <c r="BW177" i="20"/>
  <c r="BW178" i="20"/>
  <c r="BW179" i="20"/>
  <c r="BW180" i="20"/>
  <c r="BW181" i="20"/>
  <c r="BW182" i="20"/>
  <c r="BW183" i="20"/>
  <c r="BZ171" i="20"/>
  <c r="BX171" i="20"/>
  <c r="BV171" i="20"/>
  <c r="BY170" i="20"/>
  <c r="BW170" i="20"/>
  <c r="BZ169" i="20"/>
  <c r="BX169" i="20"/>
  <c r="BV169" i="20"/>
  <c r="BZ157" i="20"/>
  <c r="BZ158" i="20"/>
  <c r="BZ159" i="20"/>
  <c r="BZ160" i="20"/>
  <c r="BZ161" i="20"/>
  <c r="BZ162" i="20"/>
  <c r="BZ163" i="20"/>
  <c r="BZ164" i="20"/>
  <c r="BZ165" i="20"/>
  <c r="BZ166" i="20"/>
  <c r="BZ167" i="20"/>
  <c r="BZ168" i="20"/>
  <c r="BX157" i="20"/>
  <c r="BV157" i="20"/>
  <c r="BV158" i="20"/>
  <c r="BV159" i="20"/>
  <c r="BV160" i="20"/>
  <c r="BV161" i="20"/>
  <c r="BV162" i="20"/>
  <c r="BV163" i="20"/>
  <c r="BV164" i="20"/>
  <c r="BV165" i="20"/>
  <c r="BV166" i="20"/>
  <c r="BV167" i="20"/>
  <c r="BV168" i="20"/>
  <c r="BY156" i="20"/>
  <c r="BW156" i="20"/>
  <c r="BZ155" i="20"/>
  <c r="BX155" i="20"/>
  <c r="BV155" i="20"/>
  <c r="BY154" i="20"/>
  <c r="BW154" i="20"/>
  <c r="BU154" i="20"/>
  <c r="BY142" i="20"/>
  <c r="BY143" i="20"/>
  <c r="BY144" i="20"/>
  <c r="BY145" i="20"/>
  <c r="BY146" i="20"/>
  <c r="BY147" i="20"/>
  <c r="BY148" i="20"/>
  <c r="BY149" i="20"/>
  <c r="BY150" i="20"/>
  <c r="BY151" i="20"/>
  <c r="BY152" i="20"/>
  <c r="BY153" i="20"/>
  <c r="BW142" i="20"/>
  <c r="BW143" i="20"/>
  <c r="BW144" i="20"/>
  <c r="BW145" i="20"/>
  <c r="BW146" i="20"/>
  <c r="BW147" i="20"/>
  <c r="BW148" i="20"/>
  <c r="BW149" i="20"/>
  <c r="BW150" i="20"/>
  <c r="BW151" i="20"/>
  <c r="BW152" i="20"/>
  <c r="BW153" i="20"/>
  <c r="BZ141" i="20"/>
  <c r="BX141" i="20"/>
  <c r="BV141" i="20"/>
  <c r="BY140" i="20"/>
  <c r="BW140" i="20"/>
  <c r="BZ139" i="20"/>
  <c r="BX139" i="20"/>
  <c r="BV139" i="20"/>
  <c r="FD129" i="20"/>
  <c r="BY127" i="20"/>
  <c r="BY128" i="20"/>
  <c r="BY129" i="20"/>
  <c r="BY130" i="20"/>
  <c r="BY131" i="20"/>
  <c r="BY132" i="20"/>
  <c r="BY133" i="20"/>
  <c r="BY134" i="20"/>
  <c r="BY135" i="20"/>
  <c r="BY136" i="20"/>
  <c r="BY137" i="20"/>
  <c r="BY138" i="20"/>
  <c r="BW127" i="20"/>
  <c r="BW128" i="20"/>
  <c r="BW129" i="20"/>
  <c r="BW130" i="20"/>
  <c r="BW131" i="20"/>
  <c r="BW132" i="20"/>
  <c r="BW133" i="20"/>
  <c r="BW134" i="20"/>
  <c r="BW135" i="20"/>
  <c r="BW136" i="20"/>
  <c r="BW137" i="20"/>
  <c r="BW138" i="20"/>
  <c r="BZ126" i="20"/>
  <c r="BX126" i="20"/>
  <c r="BV126" i="20"/>
  <c r="BQ126" i="20"/>
  <c r="BY125" i="20"/>
  <c r="BW125" i="20"/>
  <c r="BZ124" i="20"/>
  <c r="BX124" i="20"/>
  <c r="BV124" i="20"/>
  <c r="BQ124" i="20"/>
  <c r="BZ112" i="20"/>
  <c r="BZ113" i="20"/>
  <c r="BZ114" i="20"/>
  <c r="BZ115" i="20"/>
  <c r="BZ116" i="20"/>
  <c r="BZ117" i="20"/>
  <c r="BZ118" i="20"/>
  <c r="BZ119" i="20"/>
  <c r="BZ120" i="20"/>
  <c r="BZ121" i="20"/>
  <c r="BZ122" i="20"/>
  <c r="BZ123" i="20"/>
  <c r="BX112" i="20"/>
  <c r="BV112" i="20"/>
  <c r="BV113" i="20"/>
  <c r="BV114" i="20"/>
  <c r="BV115" i="20"/>
  <c r="BV116" i="20"/>
  <c r="BV117" i="20"/>
  <c r="BV118" i="20"/>
  <c r="BV119" i="20"/>
  <c r="BV120" i="20"/>
  <c r="BV121" i="20"/>
  <c r="BV122" i="20"/>
  <c r="BV123" i="20"/>
  <c r="BQ112" i="20"/>
  <c r="BQ113" i="20"/>
  <c r="BQ114" i="20"/>
  <c r="BQ115" i="20"/>
  <c r="BQ116" i="20"/>
  <c r="BQ117" i="20"/>
  <c r="BQ118" i="20"/>
  <c r="BQ119" i="20"/>
  <c r="BQ120" i="20"/>
  <c r="BQ121" i="20"/>
  <c r="BQ122" i="20"/>
  <c r="BQ123" i="20"/>
  <c r="BY111" i="20"/>
  <c r="BW111" i="20"/>
  <c r="BU111" i="20"/>
  <c r="BZ110" i="20"/>
  <c r="BX110" i="20"/>
  <c r="BV110" i="20"/>
  <c r="BQ110" i="20"/>
  <c r="BY109" i="20"/>
  <c r="BW109" i="20"/>
  <c r="BU109" i="20"/>
  <c r="BR109" i="20"/>
  <c r="BR112" i="20"/>
  <c r="BR115" i="20"/>
  <c r="BR119" i="20"/>
  <c r="BY97" i="20"/>
  <c r="BY98" i="20"/>
  <c r="BY99" i="20"/>
  <c r="BY100" i="20"/>
  <c r="BY101" i="20"/>
  <c r="BY102" i="20"/>
  <c r="BY103" i="20"/>
  <c r="BY104" i="20"/>
  <c r="BY105" i="20"/>
  <c r="BY106" i="20"/>
  <c r="BY107" i="20"/>
  <c r="BY108" i="20"/>
  <c r="BW97" i="20"/>
  <c r="BW98" i="20"/>
  <c r="BW99" i="20"/>
  <c r="BW100" i="20"/>
  <c r="BW101" i="20"/>
  <c r="BW102" i="20"/>
  <c r="BW103" i="20"/>
  <c r="BW104" i="20"/>
  <c r="BW105" i="20"/>
  <c r="BW106" i="20"/>
  <c r="BW107" i="20"/>
  <c r="BW108" i="20"/>
  <c r="BU97" i="20"/>
  <c r="BU98" i="20"/>
  <c r="BU99" i="20"/>
  <c r="BU100" i="20"/>
  <c r="BU101" i="20"/>
  <c r="BU102" i="20"/>
  <c r="BU103" i="20"/>
  <c r="BU104" i="20"/>
  <c r="BU105" i="20"/>
  <c r="BU106" i="20"/>
  <c r="BU107" i="20"/>
  <c r="BU108" i="20"/>
  <c r="BQ97" i="20"/>
  <c r="BQ98" i="20"/>
  <c r="BQ99" i="20"/>
  <c r="BQ100" i="20"/>
  <c r="BQ101" i="20"/>
  <c r="BQ102" i="20"/>
  <c r="BQ103" i="20"/>
  <c r="BQ104" i="20"/>
  <c r="BQ105" i="20"/>
  <c r="BQ106" i="20"/>
  <c r="BQ107" i="20"/>
  <c r="BQ108" i="20"/>
  <c r="BY96" i="20"/>
  <c r="BW96" i="20"/>
  <c r="BU96" i="20"/>
  <c r="BQ96" i="20"/>
  <c r="BY95" i="20"/>
  <c r="BW95" i="20"/>
  <c r="BU95" i="20"/>
  <c r="BQ95" i="20"/>
  <c r="BY94" i="20"/>
  <c r="BW94" i="20"/>
  <c r="BU94" i="20"/>
  <c r="BQ94" i="20"/>
  <c r="FD83" i="20"/>
  <c r="FD81" i="20"/>
  <c r="EQ81" i="20"/>
  <c r="FD79" i="20"/>
  <c r="EQ79" i="20"/>
  <c r="BY126" i="20"/>
  <c r="BW126" i="20"/>
  <c r="BY124" i="20"/>
  <c r="BW124" i="20"/>
  <c r="BU124" i="20"/>
  <c r="BY112" i="20"/>
  <c r="BY113" i="20"/>
  <c r="BY114" i="20"/>
  <c r="BY115" i="20"/>
  <c r="BY116" i="20"/>
  <c r="BY117" i="20"/>
  <c r="BY118" i="20"/>
  <c r="BY119" i="20"/>
  <c r="BY120" i="20"/>
  <c r="BY121" i="20"/>
  <c r="BY122" i="20"/>
  <c r="BY123" i="20"/>
  <c r="BW112" i="20"/>
  <c r="BW113" i="20"/>
  <c r="BW114" i="20"/>
  <c r="BW115" i="20"/>
  <c r="BW116" i="20"/>
  <c r="BW117" i="20"/>
  <c r="BW118" i="20"/>
  <c r="BW119" i="20"/>
  <c r="BW120" i="20"/>
  <c r="BW121" i="20"/>
  <c r="BW122" i="20"/>
  <c r="BW123" i="20"/>
  <c r="BZ111" i="20"/>
  <c r="BX111" i="20"/>
  <c r="BV111" i="20"/>
  <c r="BY110" i="20"/>
  <c r="BW110" i="20"/>
  <c r="BZ109" i="20"/>
  <c r="BX109" i="20"/>
  <c r="BV109" i="20"/>
  <c r="BZ97" i="20"/>
  <c r="BZ98" i="20"/>
  <c r="BZ99" i="20"/>
  <c r="BZ100" i="20"/>
  <c r="BZ101" i="20"/>
  <c r="BZ102" i="20"/>
  <c r="BZ103" i="20"/>
  <c r="BZ104" i="20"/>
  <c r="BZ105" i="20"/>
  <c r="BZ106" i="20"/>
  <c r="BZ107" i="20"/>
  <c r="BZ108" i="20"/>
  <c r="BX97" i="20"/>
  <c r="BZ96" i="20"/>
  <c r="BX96" i="20"/>
  <c r="BZ95" i="20"/>
  <c r="BX95" i="20"/>
  <c r="BZ94" i="20"/>
  <c r="BX94" i="20"/>
  <c r="BV94" i="20"/>
  <c r="FD84" i="20"/>
  <c r="FD82" i="20"/>
  <c r="FO82" i="20"/>
  <c r="ET82" i="20"/>
  <c r="FD80" i="20"/>
  <c r="ER80" i="20"/>
  <c r="FD50" i="20"/>
  <c r="BQ51" i="20"/>
  <c r="BU51" i="20"/>
  <c r="BW51" i="20"/>
  <c r="BY51" i="20"/>
  <c r="BY82" i="20"/>
  <c r="BY83" i="20"/>
  <c r="BY84" i="20"/>
  <c r="BY85" i="20"/>
  <c r="BY86" i="20"/>
  <c r="BY87" i="20"/>
  <c r="BY88" i="20"/>
  <c r="BY89" i="20"/>
  <c r="BY90" i="20"/>
  <c r="BY91" i="20"/>
  <c r="BY92" i="20"/>
  <c r="BY93" i="20"/>
  <c r="BW82" i="20"/>
  <c r="BW83" i="20"/>
  <c r="BW84" i="20"/>
  <c r="BW85" i="20"/>
  <c r="BW86" i="20"/>
  <c r="BW87" i="20"/>
  <c r="BW88" i="20"/>
  <c r="BW89" i="20"/>
  <c r="BW90" i="20"/>
  <c r="BW91" i="20"/>
  <c r="BW92" i="20"/>
  <c r="BW93" i="20"/>
  <c r="BU82" i="20"/>
  <c r="BU83" i="20"/>
  <c r="BU84" i="20"/>
  <c r="BU85" i="20"/>
  <c r="BU86" i="20"/>
  <c r="BU87" i="20"/>
  <c r="BU88" i="20"/>
  <c r="BU89" i="20"/>
  <c r="BU90" i="20"/>
  <c r="BU91" i="20"/>
  <c r="BU92" i="20"/>
  <c r="BU93" i="20"/>
  <c r="BY81" i="20"/>
  <c r="BW81" i="20"/>
  <c r="BU81" i="20"/>
  <c r="BY80" i="20"/>
  <c r="BW80" i="20"/>
  <c r="BU80" i="20"/>
  <c r="BY79" i="20"/>
  <c r="BW79" i="20"/>
  <c r="BU79" i="20"/>
  <c r="BY67" i="20"/>
  <c r="BY68" i="20"/>
  <c r="BY69" i="20"/>
  <c r="BY70" i="20"/>
  <c r="BY71" i="20"/>
  <c r="BY72" i="20"/>
  <c r="BY73" i="20"/>
  <c r="BY74" i="20"/>
  <c r="BY75" i="20"/>
  <c r="BY76" i="20"/>
  <c r="BY77" i="20"/>
  <c r="BY78" i="20"/>
  <c r="BW67" i="20"/>
  <c r="BW68" i="20"/>
  <c r="BW69" i="20"/>
  <c r="BW70" i="20"/>
  <c r="BW71" i="20"/>
  <c r="BW72" i="20"/>
  <c r="BW73" i="20"/>
  <c r="BW74" i="20"/>
  <c r="BW75" i="20"/>
  <c r="BW76" i="20"/>
  <c r="BW77" i="20"/>
  <c r="BW78" i="20"/>
  <c r="BU67" i="20"/>
  <c r="BU68" i="20"/>
  <c r="BU69" i="20"/>
  <c r="BU70" i="20"/>
  <c r="BU71" i="20"/>
  <c r="BU72" i="20"/>
  <c r="BU73" i="20"/>
  <c r="BU74" i="20"/>
  <c r="BU75" i="20"/>
  <c r="BU76" i="20"/>
  <c r="BU77" i="20"/>
  <c r="BU78" i="20"/>
  <c r="BY66" i="20"/>
  <c r="BW66" i="20"/>
  <c r="BU66" i="20"/>
  <c r="BY65" i="20"/>
  <c r="BW65" i="20"/>
  <c r="BU65" i="20"/>
  <c r="BY64" i="20"/>
  <c r="BW64" i="20"/>
  <c r="BU64" i="20"/>
  <c r="BY52" i="20"/>
  <c r="BY53" i="20"/>
  <c r="BY54" i="20"/>
  <c r="BY55" i="20"/>
  <c r="BY56" i="20"/>
  <c r="BY57" i="20"/>
  <c r="BY58" i="20"/>
  <c r="BY59" i="20"/>
  <c r="BY60" i="20"/>
  <c r="BY61" i="20"/>
  <c r="BY62" i="20"/>
  <c r="BY63" i="20"/>
  <c r="BW52" i="20"/>
  <c r="BW53" i="20"/>
  <c r="BW54" i="20"/>
  <c r="BW55" i="20"/>
  <c r="BW56" i="20"/>
  <c r="BW57" i="20"/>
  <c r="BW58" i="20"/>
  <c r="BW59" i="20"/>
  <c r="BW60" i="20"/>
  <c r="BW61" i="20"/>
  <c r="BW62" i="20"/>
  <c r="BW63" i="20"/>
  <c r="BU52" i="20"/>
  <c r="BU53" i="20"/>
  <c r="BU54" i="20"/>
  <c r="BU55" i="20"/>
  <c r="BU56" i="20"/>
  <c r="BU57" i="20"/>
  <c r="BU58" i="20"/>
  <c r="BU59" i="20"/>
  <c r="BU60" i="20"/>
  <c r="BU61" i="20"/>
  <c r="BU62" i="20"/>
  <c r="BU63" i="20"/>
  <c r="BZ51" i="20"/>
  <c r="BV51" i="20"/>
  <c r="BV36" i="20"/>
  <c r="BX36" i="20"/>
  <c r="BZ36" i="20"/>
  <c r="BW36" i="20"/>
  <c r="BY50" i="20"/>
  <c r="BW50" i="20"/>
  <c r="BU50" i="20"/>
  <c r="BY49" i="20"/>
  <c r="BW49" i="20"/>
  <c r="BU49" i="20"/>
  <c r="BU36" i="20"/>
  <c r="BV35" i="20"/>
  <c r="BX35" i="20"/>
  <c r="BZ35" i="20"/>
  <c r="BW35" i="20"/>
  <c r="BQ35" i="20"/>
  <c r="BU35" i="20"/>
  <c r="BY35" i="20"/>
  <c r="FD40" i="20"/>
  <c r="FO40" i="20"/>
  <c r="BV22" i="20"/>
  <c r="BV23" i="20"/>
  <c r="BV24" i="20"/>
  <c r="BV25" i="20"/>
  <c r="BV26" i="20"/>
  <c r="BV27" i="20"/>
  <c r="BV28" i="20"/>
  <c r="BV29" i="20"/>
  <c r="BV30" i="20"/>
  <c r="BV31" i="20"/>
  <c r="BV32" i="20"/>
  <c r="BV33" i="20"/>
  <c r="BQ22" i="20"/>
  <c r="BQ23" i="20"/>
  <c r="BQ24" i="20"/>
  <c r="BQ25" i="20"/>
  <c r="BQ26" i="20"/>
  <c r="BQ27" i="20"/>
  <c r="BQ28" i="20"/>
  <c r="BQ29" i="20"/>
  <c r="BQ30" i="20"/>
  <c r="BQ31" i="20"/>
  <c r="BQ32" i="20"/>
  <c r="BQ33" i="20"/>
  <c r="BU22" i="20"/>
  <c r="BU23" i="20"/>
  <c r="BU24" i="20"/>
  <c r="BU25" i="20"/>
  <c r="BU26" i="20"/>
  <c r="BU27" i="20"/>
  <c r="BU28" i="20"/>
  <c r="BU29" i="20"/>
  <c r="BU30" i="20"/>
  <c r="BU31" i="20"/>
  <c r="BU32" i="20"/>
  <c r="BU33" i="20"/>
  <c r="BX22" i="20"/>
  <c r="BZ22" i="20"/>
  <c r="BZ23" i="20"/>
  <c r="BZ24" i="20"/>
  <c r="BZ25" i="20"/>
  <c r="BZ26" i="20"/>
  <c r="BZ27" i="20"/>
  <c r="BZ28" i="20"/>
  <c r="BZ29" i="20"/>
  <c r="BZ30" i="20"/>
  <c r="BZ31" i="20"/>
  <c r="BZ32" i="20"/>
  <c r="BZ33" i="20"/>
  <c r="BW22" i="20"/>
  <c r="BW23" i="20"/>
  <c r="BW24" i="20"/>
  <c r="BW25" i="20"/>
  <c r="BW26" i="20"/>
  <c r="BW27" i="20"/>
  <c r="BW28" i="20"/>
  <c r="BW29" i="20"/>
  <c r="BW30" i="20"/>
  <c r="BW31" i="20"/>
  <c r="BW32" i="20"/>
  <c r="BW33" i="20"/>
  <c r="BY22" i="20"/>
  <c r="BY23" i="20"/>
  <c r="BY24" i="20"/>
  <c r="BY25" i="20"/>
  <c r="BY26" i="20"/>
  <c r="BY27" i="20"/>
  <c r="BY28" i="20"/>
  <c r="BY29" i="20"/>
  <c r="BY30" i="20"/>
  <c r="BY31" i="20"/>
  <c r="BY32" i="20"/>
  <c r="BY33" i="20"/>
  <c r="BV21" i="20"/>
  <c r="BX21" i="20"/>
  <c r="BZ21" i="20"/>
  <c r="BV20" i="20"/>
  <c r="BX20" i="20"/>
  <c r="BZ20" i="20"/>
  <c r="BR19" i="20"/>
  <c r="BV19" i="20"/>
  <c r="BX19" i="20"/>
  <c r="BZ19" i="20"/>
  <c r="BR21" i="20"/>
  <c r="BY21" i="20"/>
  <c r="BU21" i="20"/>
  <c r="BQ21" i="20"/>
  <c r="BY20" i="20"/>
  <c r="BU20" i="20"/>
  <c r="BQ20" i="20"/>
  <c r="BY19" i="20"/>
  <c r="BU19" i="20"/>
  <c r="BQ19" i="20"/>
  <c r="BT4" i="20"/>
  <c r="BR5" i="20"/>
  <c r="BT5" i="20"/>
  <c r="BR7" i="20"/>
  <c r="BY6" i="20"/>
  <c r="BW6" i="20"/>
  <c r="BU6" i="20"/>
  <c r="BQ6" i="20"/>
  <c r="BY5" i="20"/>
  <c r="BW5" i="20"/>
  <c r="BU5" i="20"/>
  <c r="BQ5" i="20"/>
  <c r="BY4" i="20"/>
  <c r="BW4" i="20"/>
  <c r="BU4" i="20"/>
  <c r="BQ4" i="20"/>
  <c r="BZ6" i="20"/>
  <c r="BX6" i="20"/>
  <c r="BZ5" i="20"/>
  <c r="BX5" i="20"/>
  <c r="BZ4" i="20"/>
  <c r="BX4" i="20"/>
  <c r="BV4" i="20"/>
  <c r="BT36" i="17"/>
  <c r="BS54" i="17"/>
  <c r="BR58" i="17"/>
  <c r="BT58" i="17"/>
  <c r="BT76" i="17"/>
  <c r="ER50" i="20"/>
  <c r="FO50" i="20"/>
  <c r="ET50" i="20"/>
  <c r="EQ80" i="20"/>
  <c r="FO80" i="20"/>
  <c r="ET80" i="20"/>
  <c r="ES79" i="20"/>
  <c r="FH79" i="20"/>
  <c r="FE79" i="20"/>
  <c r="ER79" i="20"/>
  <c r="FO79" i="20"/>
  <c r="ET79" i="20"/>
  <c r="CK79" i="20"/>
  <c r="ES83" i="20"/>
  <c r="ER85" i="20"/>
  <c r="ER86" i="20"/>
  <c r="ER87" i="20"/>
  <c r="BR110" i="20"/>
  <c r="ES133" i="20"/>
  <c r="BR140" i="20"/>
  <c r="BR142" i="20"/>
  <c r="BR145" i="20"/>
  <c r="BR149" i="20"/>
  <c r="BT26" i="17"/>
  <c r="BS24" i="17"/>
  <c r="BR28" i="17"/>
  <c r="BT28" i="17"/>
  <c r="BT57" i="17"/>
  <c r="BR60" i="17"/>
  <c r="BT60" i="17"/>
  <c r="BT27" i="17"/>
  <c r="ES113" i="12"/>
  <c r="FH113" i="12"/>
  <c r="FE113" i="12"/>
  <c r="ER113" i="12"/>
  <c r="CB16" i="12"/>
  <c r="CD16" i="12"/>
  <c r="CD19" i="12"/>
  <c r="CH16" i="12"/>
  <c r="CP16" i="12"/>
  <c r="CP17" i="12"/>
  <c r="CP19" i="12"/>
  <c r="CU16" i="12"/>
  <c r="CZ16" i="12"/>
  <c r="CZ19" i="12"/>
  <c r="DF16" i="12"/>
  <c r="DF17" i="12"/>
  <c r="DF18" i="12"/>
  <c r="DF19" i="12"/>
  <c r="DF20" i="12"/>
  <c r="DF21" i="12"/>
  <c r="DI16" i="12"/>
  <c r="DK16" i="12"/>
  <c r="DS16" i="12"/>
  <c r="DV16" i="12"/>
  <c r="DX16" i="12"/>
  <c r="DX19" i="12"/>
  <c r="FX16" i="12"/>
  <c r="GB16" i="12"/>
  <c r="GF16" i="12"/>
  <c r="GJ16" i="12"/>
  <c r="DM17" i="12"/>
  <c r="DI21" i="12"/>
  <c r="DO17" i="12"/>
  <c r="DZ17" i="12"/>
  <c r="DZ18" i="12"/>
  <c r="DV21" i="12"/>
  <c r="EB17" i="12"/>
  <c r="EB18" i="12"/>
  <c r="DX21" i="12"/>
  <c r="CB18" i="12"/>
  <c r="CE16" i="12"/>
  <c r="DI18" i="12"/>
  <c r="DK18" i="12"/>
  <c r="DK20" i="12"/>
  <c r="DV18" i="12"/>
  <c r="DX18" i="12"/>
  <c r="EB16" i="12"/>
  <c r="CC16" i="12"/>
  <c r="CJ16" i="12"/>
  <c r="CJ17" i="12"/>
  <c r="CO16" i="12"/>
  <c r="CO17" i="12"/>
  <c r="CO19" i="12"/>
  <c r="CY16" i="12"/>
  <c r="CY19" i="12"/>
  <c r="DA16" i="12"/>
  <c r="DE16" i="12"/>
  <c r="DE17" i="12"/>
  <c r="DE18" i="12"/>
  <c r="DG16" i="12"/>
  <c r="DJ16" i="12"/>
  <c r="DL16" i="12"/>
  <c r="DL17" i="12"/>
  <c r="DU16" i="12"/>
  <c r="DW16" i="12"/>
  <c r="DW19" i="12"/>
  <c r="EC16" i="12"/>
  <c r="GG16" i="12"/>
  <c r="GK16" i="12"/>
  <c r="GI16" i="12"/>
  <c r="GM16" i="12"/>
  <c r="DN17" i="12"/>
  <c r="DP17" i="12"/>
  <c r="EA17" i="12"/>
  <c r="EA18" i="12"/>
  <c r="DW21" i="12"/>
  <c r="CC18" i="12"/>
  <c r="DJ18" i="12"/>
  <c r="DJ20" i="12"/>
  <c r="DL18" i="12"/>
  <c r="DU18" i="12"/>
  <c r="DY16" i="12"/>
  <c r="GA16" i="12"/>
  <c r="GE16" i="12"/>
  <c r="DW18" i="12"/>
  <c r="FO109" i="12"/>
  <c r="ET109" i="12"/>
  <c r="FX109" i="12"/>
  <c r="GB109" i="12"/>
  <c r="BT130" i="12"/>
  <c r="BR131" i="12"/>
  <c r="BT131" i="12"/>
  <c r="BR133" i="12"/>
  <c r="BT133" i="12"/>
  <c r="BT142" i="12"/>
  <c r="BR143" i="12"/>
  <c r="BT143" i="12"/>
  <c r="BR145" i="12"/>
  <c r="BT145" i="12"/>
  <c r="CD70" i="12"/>
  <c r="DF70" i="12"/>
  <c r="DF71" i="12"/>
  <c r="DF72" i="12"/>
  <c r="DF73" i="12"/>
  <c r="DF74" i="12"/>
  <c r="DF75" i="12"/>
  <c r="DK70" i="12"/>
  <c r="DK71" i="12"/>
  <c r="FX70" i="12"/>
  <c r="GB70" i="12"/>
  <c r="DM71" i="12"/>
  <c r="DM72" i="12"/>
  <c r="CB72" i="12"/>
  <c r="DK72" i="12"/>
  <c r="DK74" i="12"/>
  <c r="CO70" i="12"/>
  <c r="CO71" i="12"/>
  <c r="CO73" i="12"/>
  <c r="DE70" i="12"/>
  <c r="DE71" i="12"/>
  <c r="DE72" i="12"/>
  <c r="DL70" i="12"/>
  <c r="EC70" i="12"/>
  <c r="GI70" i="12"/>
  <c r="GM70" i="12"/>
  <c r="DY71" i="12"/>
  <c r="DL72" i="12"/>
  <c r="BT89" i="17"/>
  <c r="BR92" i="17"/>
  <c r="BT92" i="17"/>
  <c r="BT7" i="17"/>
  <c r="BR10" i="17"/>
  <c r="BT10" i="17"/>
  <c r="BT86" i="17"/>
  <c r="BS84" i="17"/>
  <c r="BR88" i="17"/>
  <c r="BR91" i="17"/>
  <c r="BT91" i="17"/>
  <c r="BT84" i="17"/>
  <c r="BR85" i="17"/>
  <c r="BT85" i="17"/>
  <c r="BR87" i="17"/>
  <c r="BT87" i="17"/>
  <c r="EQ115" i="12"/>
  <c r="EQ116" i="12"/>
  <c r="EQ117" i="12"/>
  <c r="ES115" i="12"/>
  <c r="FH115" i="12"/>
  <c r="FE115" i="12"/>
  <c r="FO115" i="12"/>
  <c r="ET115" i="12"/>
  <c r="CM115" i="12"/>
  <c r="CM116" i="12"/>
  <c r="CM117" i="12"/>
  <c r="ER115" i="12"/>
  <c r="ER116" i="12"/>
  <c r="ER117" i="12"/>
  <c r="EQ114" i="12"/>
  <c r="ES114" i="12"/>
  <c r="FH114" i="12"/>
  <c r="FE114" i="12"/>
  <c r="ER114" i="12"/>
  <c r="FO114" i="12"/>
  <c r="ET114" i="12"/>
  <c r="DD115" i="12"/>
  <c r="DD116" i="12"/>
  <c r="DD117" i="12"/>
  <c r="BR149" i="12"/>
  <c r="BT149" i="12"/>
  <c r="EQ66" i="13"/>
  <c r="EQ70" i="13"/>
  <c r="ES70" i="13"/>
  <c r="FH70" i="13"/>
  <c r="FE70" i="13"/>
  <c r="FO70" i="13"/>
  <c r="ET70" i="13"/>
  <c r="ER70" i="13"/>
  <c r="CF115" i="12"/>
  <c r="CF116" i="12"/>
  <c r="CF117" i="12"/>
  <c r="CR115" i="12"/>
  <c r="CR116" i="12"/>
  <c r="CR117" i="12"/>
  <c r="DO115" i="12"/>
  <c r="DO116" i="12"/>
  <c r="DO117" i="12"/>
  <c r="DS115" i="12"/>
  <c r="DZ115" i="12"/>
  <c r="DZ116" i="12"/>
  <c r="DZ117" i="12"/>
  <c r="FX115" i="12"/>
  <c r="GB115" i="12"/>
  <c r="CE115" i="12"/>
  <c r="CE116" i="12"/>
  <c r="CE117" i="12"/>
  <c r="DG115" i="12"/>
  <c r="EC115" i="12"/>
  <c r="GG115" i="12"/>
  <c r="GK115" i="12"/>
  <c r="CL115" i="12"/>
  <c r="CL116" i="12"/>
  <c r="CL117" i="12"/>
  <c r="EA115" i="12"/>
  <c r="EA116" i="12"/>
  <c r="EA117" i="12"/>
  <c r="ET116" i="12"/>
  <c r="BT88" i="17"/>
  <c r="DY72" i="12"/>
  <c r="DK73" i="12"/>
  <c r="CH109" i="12"/>
  <c r="EA16" i="12"/>
  <c r="DW20" i="12"/>
  <c r="DP16" i="12"/>
  <c r="DL20" i="12"/>
  <c r="CF16" i="12"/>
  <c r="CC20" i="12"/>
  <c r="DJ17" i="12"/>
  <c r="DJ19" i="12"/>
  <c r="CY17" i="12"/>
  <c r="CC17" i="12"/>
  <c r="CC19" i="12"/>
  <c r="DZ16" i="12"/>
  <c r="DV20" i="12"/>
  <c r="DM16" i="12"/>
  <c r="DI20" i="12"/>
  <c r="CB20" i="12"/>
  <c r="DM18" i="12"/>
  <c r="DX17" i="12"/>
  <c r="DK17" i="12"/>
  <c r="DK19" i="12"/>
  <c r="CU17" i="12"/>
  <c r="CU19" i="12"/>
  <c r="CP118" i="12"/>
  <c r="CP119" i="12"/>
  <c r="CP121" i="12"/>
  <c r="DL118" i="12"/>
  <c r="DL119" i="12"/>
  <c r="DR118" i="12"/>
  <c r="DS101" i="12"/>
  <c r="BR31" i="17"/>
  <c r="BT31" i="17"/>
  <c r="DO70" i="12"/>
  <c r="DU20" i="12"/>
  <c r="DN16" i="12"/>
  <c r="FZ16" i="12"/>
  <c r="GD16" i="12"/>
  <c r="DP18" i="12"/>
  <c r="DL21" i="12"/>
  <c r="DU17" i="12"/>
  <c r="DU19" i="12"/>
  <c r="DL19" i="12"/>
  <c r="DA17" i="12"/>
  <c r="DA19" i="12"/>
  <c r="CJ19" i="12"/>
  <c r="DX20" i="12"/>
  <c r="DO18" i="12"/>
  <c r="DK21" i="12"/>
  <c r="DV17" i="12"/>
  <c r="DV19" i="12"/>
  <c r="DI17" i="12"/>
  <c r="DI19" i="12"/>
  <c r="CB17" i="12"/>
  <c r="CB19" i="12"/>
  <c r="ES134" i="20"/>
  <c r="FH134" i="20"/>
  <c r="FE134" i="20"/>
  <c r="FH133" i="20"/>
  <c r="FE133" i="20"/>
  <c r="CB79" i="20"/>
  <c r="CD79" i="20"/>
  <c r="CU79" i="20"/>
  <c r="DF79" i="20"/>
  <c r="DF80" i="20"/>
  <c r="DF81" i="20"/>
  <c r="DF82" i="20"/>
  <c r="DF83" i="20"/>
  <c r="DF84" i="20"/>
  <c r="DF85" i="20"/>
  <c r="DF86" i="20"/>
  <c r="DF87" i="20"/>
  <c r="DF88" i="20"/>
  <c r="DF89" i="20"/>
  <c r="DF90" i="20"/>
  <c r="DF91" i="20"/>
  <c r="DF92" i="20"/>
  <c r="DF93" i="20"/>
  <c r="DS79" i="20"/>
  <c r="DV79" i="20"/>
  <c r="DV82" i="20"/>
  <c r="DV85" i="20"/>
  <c r="DV89" i="20"/>
  <c r="GH79" i="20"/>
  <c r="GL79" i="20"/>
  <c r="DM80" i="20"/>
  <c r="CB81" i="20"/>
  <c r="DI81" i="20"/>
  <c r="CC79" i="20"/>
  <c r="DA79" i="20"/>
  <c r="DA80" i="20"/>
  <c r="DE79" i="20"/>
  <c r="DE80" i="20"/>
  <c r="DE81" i="20"/>
  <c r="DW79" i="20"/>
  <c r="DW82" i="20"/>
  <c r="DW85" i="20"/>
  <c r="DW89" i="20"/>
  <c r="GI79" i="20"/>
  <c r="GM79" i="20"/>
  <c r="DY80" i="20"/>
  <c r="DY81" i="20"/>
  <c r="DJ81" i="20"/>
  <c r="DJ83" i="20"/>
  <c r="DJ86" i="20"/>
  <c r="DJ90" i="20"/>
  <c r="CJ79" i="20"/>
  <c r="CJ80" i="20"/>
  <c r="CO79" i="20"/>
  <c r="CO80" i="20"/>
  <c r="CO82" i="20"/>
  <c r="CO85" i="20"/>
  <c r="CO89" i="20"/>
  <c r="DG79" i="20"/>
  <c r="DL79" i="20"/>
  <c r="DU79" i="20"/>
  <c r="DN80" i="20"/>
  <c r="DN81" i="20"/>
  <c r="EA80" i="20"/>
  <c r="EA81" i="20"/>
  <c r="DW84" i="20"/>
  <c r="DW87" i="20"/>
  <c r="DW91" i="20"/>
  <c r="DU81" i="20"/>
  <c r="DU83" i="20"/>
  <c r="CR80" i="20"/>
  <c r="DB80" i="20"/>
  <c r="DB81" i="20"/>
  <c r="GH80" i="20"/>
  <c r="GL80" i="20"/>
  <c r="CE80" i="20"/>
  <c r="CB84" i="20"/>
  <c r="CG80" i="20"/>
  <c r="CV80" i="20"/>
  <c r="CF50" i="20"/>
  <c r="CH50" i="20"/>
  <c r="CR50" i="20"/>
  <c r="CW50" i="20"/>
  <c r="CU54" i="20"/>
  <c r="CU57" i="20"/>
  <c r="CU61" i="20"/>
  <c r="DB50" i="20"/>
  <c r="DD50" i="20"/>
  <c r="DS50" i="20"/>
  <c r="FX50" i="20"/>
  <c r="GB50" i="20"/>
  <c r="GF50" i="20"/>
  <c r="GJ50" i="20"/>
  <c r="GH50" i="20"/>
  <c r="GL50" i="20"/>
  <c r="CG50" i="20"/>
  <c r="CQ50" i="20"/>
  <c r="CO54" i="20"/>
  <c r="CO57" i="20"/>
  <c r="CO61" i="20"/>
  <c r="CV50" i="20"/>
  <c r="GI50" i="20"/>
  <c r="GM50" i="20"/>
  <c r="CE50" i="20"/>
  <c r="CE51" i="20"/>
  <c r="DC50" i="20"/>
  <c r="DG50" i="20"/>
  <c r="EC50" i="20"/>
  <c r="GG50" i="20"/>
  <c r="GK50" i="20"/>
  <c r="BT78" i="17"/>
  <c r="BR81" i="17"/>
  <c r="BT81" i="17"/>
  <c r="BR61" i="17"/>
  <c r="BT61" i="17"/>
  <c r="BT38" i="17"/>
  <c r="BR41" i="17"/>
  <c r="BT41" i="17"/>
  <c r="CF82" i="20"/>
  <c r="CH82" i="20"/>
  <c r="CM82" i="20"/>
  <c r="CM83" i="20"/>
  <c r="CM84" i="20"/>
  <c r="CR82" i="20"/>
  <c r="CR83" i="20"/>
  <c r="CR84" i="20"/>
  <c r="DM82" i="20"/>
  <c r="DO82" i="20"/>
  <c r="DS82" i="20"/>
  <c r="DZ82" i="20"/>
  <c r="EB82" i="20"/>
  <c r="EB83" i="20"/>
  <c r="EB84" i="20"/>
  <c r="FX82" i="20"/>
  <c r="GB82" i="20"/>
  <c r="GF82" i="20"/>
  <c r="GJ82" i="20"/>
  <c r="GH82" i="20"/>
  <c r="GL82" i="20"/>
  <c r="CE82" i="20"/>
  <c r="DG82" i="20"/>
  <c r="DP82" i="20"/>
  <c r="DY82" i="20"/>
  <c r="DY83" i="20"/>
  <c r="DY84" i="20"/>
  <c r="EC82" i="20"/>
  <c r="GG82" i="20"/>
  <c r="GK82" i="20"/>
  <c r="CG82" i="20"/>
  <c r="CD88" i="20"/>
  <c r="CD92" i="20"/>
  <c r="CL82" i="20"/>
  <c r="CL83" i="20"/>
  <c r="CL84" i="20"/>
  <c r="CQ82" i="20"/>
  <c r="DN82" i="20"/>
  <c r="EA82" i="20"/>
  <c r="DW88" i="20"/>
  <c r="DW92" i="20"/>
  <c r="GI82" i="20"/>
  <c r="GM82" i="20"/>
  <c r="CK88" i="20"/>
  <c r="CK92" i="20"/>
  <c r="CB54" i="20"/>
  <c r="CB57" i="20"/>
  <c r="CB61" i="20"/>
  <c r="CD54" i="20"/>
  <c r="CD57" i="20"/>
  <c r="CD61" i="20"/>
  <c r="CG51" i="20"/>
  <c r="CR51" i="20"/>
  <c r="CP54" i="20"/>
  <c r="CP57" i="20"/>
  <c r="CP61" i="20"/>
  <c r="CB87" i="20"/>
  <c r="CB91" i="20"/>
  <c r="CE81" i="20"/>
  <c r="DY79" i="20"/>
  <c r="CJ82" i="20"/>
  <c r="CJ85" i="20"/>
  <c r="CJ89" i="20"/>
  <c r="DN79" i="20"/>
  <c r="CB83" i="20"/>
  <c r="CB86" i="20"/>
  <c r="CB90" i="20"/>
  <c r="CE79" i="20"/>
  <c r="CH116" i="12"/>
  <c r="DS116" i="12"/>
  <c r="FX116" i="12"/>
  <c r="GB116" i="12"/>
  <c r="GF116" i="12"/>
  <c r="GJ116" i="12"/>
  <c r="GH116" i="12"/>
  <c r="GL116" i="12"/>
  <c r="GI116" i="12"/>
  <c r="GM116" i="12"/>
  <c r="ET117" i="12"/>
  <c r="CH117" i="12"/>
  <c r="DG116" i="12"/>
  <c r="EC116" i="12"/>
  <c r="GG116" i="12"/>
  <c r="GK116" i="12"/>
  <c r="CG83" i="20"/>
  <c r="CG84" i="20"/>
  <c r="DL88" i="20"/>
  <c r="DL92" i="20"/>
  <c r="DP83" i="20"/>
  <c r="DP84" i="20"/>
  <c r="DX88" i="20"/>
  <c r="DX92" i="20"/>
  <c r="DD51" i="20"/>
  <c r="DA54" i="20"/>
  <c r="DA57" i="20"/>
  <c r="DA61" i="20"/>
  <c r="CW51" i="20"/>
  <c r="DV80" i="20"/>
  <c r="ES135" i="20"/>
  <c r="DU75" i="12"/>
  <c r="FX117" i="12"/>
  <c r="GB117" i="12"/>
  <c r="GH117" i="12"/>
  <c r="GL117" i="12"/>
  <c r="GG117" i="12"/>
  <c r="GK117" i="12"/>
  <c r="DV121" i="12"/>
  <c r="DV119" i="12"/>
  <c r="DI84" i="20"/>
  <c r="DI87" i="20"/>
  <c r="DM81" i="20"/>
  <c r="DL73" i="12"/>
  <c r="DL71" i="12"/>
  <c r="CB74" i="12"/>
  <c r="CE70" i="12"/>
  <c r="BV103" i="13"/>
  <c r="BS104" i="13"/>
  <c r="BS105" i="13"/>
  <c r="BU103" i="13"/>
  <c r="BW103" i="13"/>
  <c r="BY103" i="13"/>
  <c r="EQ68" i="13"/>
  <c r="ER68" i="13"/>
  <c r="ES68" i="13"/>
  <c r="FH68" i="13"/>
  <c r="FE68" i="13"/>
  <c r="FO68" i="13"/>
  <c r="ET68" i="13"/>
  <c r="ES60" i="13"/>
  <c r="FH60" i="13"/>
  <c r="FE60" i="13"/>
  <c r="ER60" i="13"/>
  <c r="FO60" i="13"/>
  <c r="ET60" i="13"/>
  <c r="EQ60" i="13"/>
  <c r="BX35" i="13"/>
  <c r="BY35" i="13"/>
  <c r="BW35" i="13"/>
  <c r="BU35" i="13"/>
  <c r="BX34" i="20"/>
  <c r="BZ34" i="20"/>
  <c r="BW34" i="20"/>
  <c r="BV34" i="20"/>
  <c r="BU34" i="20"/>
  <c r="BS37" i="20"/>
  <c r="BQ34" i="20"/>
  <c r="BS40" i="20"/>
  <c r="BR36" i="20"/>
  <c r="BY34" i="20"/>
  <c r="DL121" i="12"/>
  <c r="FZ17" i="12"/>
  <c r="GD17" i="12"/>
  <c r="CQ101" i="12"/>
  <c r="DV120" i="12"/>
  <c r="CH118" i="12"/>
  <c r="DY109" i="12"/>
  <c r="DY110" i="12"/>
  <c r="DA82" i="20"/>
  <c r="DA85" i="20"/>
  <c r="DA89" i="20"/>
  <c r="DJ84" i="20"/>
  <c r="DJ87" i="20"/>
  <c r="DJ91" i="20"/>
  <c r="CG81" i="20"/>
  <c r="CD84" i="20"/>
  <c r="CD87" i="20"/>
  <c r="CD91" i="20"/>
  <c r="DW80" i="20"/>
  <c r="CC88" i="20"/>
  <c r="CC92" i="20"/>
  <c r="CF83" i="20"/>
  <c r="CF84" i="20"/>
  <c r="DB51" i="20"/>
  <c r="CY54" i="20"/>
  <c r="CY57" i="20"/>
  <c r="CY61" i="20"/>
  <c r="CB82" i="20"/>
  <c r="CB85" i="20"/>
  <c r="CB89" i="20"/>
  <c r="CB80" i="20"/>
  <c r="GI118" i="12"/>
  <c r="GM118" i="12"/>
  <c r="EC118" i="12"/>
  <c r="ES84" i="20"/>
  <c r="FH84" i="20"/>
  <c r="FE84" i="20"/>
  <c r="FH83" i="20"/>
  <c r="FE83" i="20"/>
  <c r="CW80" i="20"/>
  <c r="EC80" i="20"/>
  <c r="GI80" i="20"/>
  <c r="GM80" i="20"/>
  <c r="CF80" i="20"/>
  <c r="FX80" i="20"/>
  <c r="GB80" i="20"/>
  <c r="GG80" i="20"/>
  <c r="GK80" i="20"/>
  <c r="DS80" i="20"/>
  <c r="DC80" i="20"/>
  <c r="DL74" i="12"/>
  <c r="DP70" i="12"/>
  <c r="DN18" i="12"/>
  <c r="DJ21" i="12"/>
  <c r="CK118" i="12"/>
  <c r="DF118" i="12"/>
  <c r="DF119" i="12"/>
  <c r="DF120" i="12"/>
  <c r="DF121" i="12"/>
  <c r="DF122" i="12"/>
  <c r="DF123" i="12"/>
  <c r="DS118" i="12"/>
  <c r="GF118" i="12"/>
  <c r="GJ118" i="12"/>
  <c r="DZ119" i="12"/>
  <c r="DZ120" i="12"/>
  <c r="DV123" i="12"/>
  <c r="CT118" i="12"/>
  <c r="DU118" i="12"/>
  <c r="EA119" i="12"/>
  <c r="EA120" i="12"/>
  <c r="DW123" i="12"/>
  <c r="DK120" i="12"/>
  <c r="DA118" i="12"/>
  <c r="DW118" i="12"/>
  <c r="CC120" i="12"/>
  <c r="DW120" i="12"/>
  <c r="CD118" i="12"/>
  <c r="CU118" i="12"/>
  <c r="DK118" i="12"/>
  <c r="DX118" i="12"/>
  <c r="DM119" i="12"/>
  <c r="CJ118" i="12"/>
  <c r="DG118" i="12"/>
  <c r="GG118" i="12"/>
  <c r="GK118" i="12"/>
  <c r="CD120" i="12"/>
  <c r="DX120" i="12"/>
  <c r="DJ118" i="12"/>
  <c r="DP119" i="12"/>
  <c r="DL120" i="12"/>
  <c r="CB118" i="12"/>
  <c r="DI118" i="12"/>
  <c r="GH118" i="12"/>
  <c r="GL118" i="12"/>
  <c r="CY118" i="12"/>
  <c r="CB120" i="12"/>
  <c r="DE118" i="12"/>
  <c r="DE119" i="12"/>
  <c r="DE120" i="12"/>
  <c r="DJ120" i="12"/>
  <c r="DQ118" i="12"/>
  <c r="CZ118" i="12"/>
  <c r="CZ121" i="12"/>
  <c r="FX118" i="12"/>
  <c r="GB118" i="12"/>
  <c r="CO118" i="12"/>
  <c r="CO119" i="12"/>
  <c r="CO121" i="12"/>
  <c r="DN119" i="12"/>
  <c r="CC118" i="12"/>
  <c r="CC119" i="12"/>
  <c r="DY119" i="12"/>
  <c r="BV187" i="13"/>
  <c r="BU187" i="13"/>
  <c r="BW187" i="13"/>
  <c r="BY187" i="13"/>
  <c r="EQ80" i="13"/>
  <c r="ER80" i="13"/>
  <c r="FO80" i="13"/>
  <c r="ET80" i="13"/>
  <c r="DD80" i="13"/>
  <c r="DD81" i="13"/>
  <c r="BY67" i="13"/>
  <c r="BU67" i="13"/>
  <c r="BW67" i="13"/>
  <c r="FO63" i="13"/>
  <c r="ET63" i="13"/>
  <c r="CZ63" i="13"/>
  <c r="DC61" i="13"/>
  <c r="ES63" i="13"/>
  <c r="FH63" i="13"/>
  <c r="FE63" i="13"/>
  <c r="BQ37" i="20"/>
  <c r="BQ38" i="20"/>
  <c r="BQ39" i="20"/>
  <c r="BQ40" i="20"/>
  <c r="BQ41" i="20"/>
  <c r="BQ42" i="20"/>
  <c r="BQ43" i="20"/>
  <c r="BQ44" i="20"/>
  <c r="BQ45" i="20"/>
  <c r="BQ46" i="20"/>
  <c r="BQ47" i="20"/>
  <c r="BQ48" i="20"/>
  <c r="BV37" i="20"/>
  <c r="BV38" i="20"/>
  <c r="BV39" i="20"/>
  <c r="BV40" i="20"/>
  <c r="BV41" i="20"/>
  <c r="BV42" i="20"/>
  <c r="BV43" i="20"/>
  <c r="BV44" i="20"/>
  <c r="BV45" i="20"/>
  <c r="BV46" i="20"/>
  <c r="BV47" i="20"/>
  <c r="BV48" i="20"/>
  <c r="BW37" i="20"/>
  <c r="BW38" i="20"/>
  <c r="BW39" i="20"/>
  <c r="BW40" i="20"/>
  <c r="BW41" i="20"/>
  <c r="BW42" i="20"/>
  <c r="BW43" i="20"/>
  <c r="BW44" i="20"/>
  <c r="BW45" i="20"/>
  <c r="BW46" i="20"/>
  <c r="BW47" i="20"/>
  <c r="BW48" i="20"/>
  <c r="BX37" i="20"/>
  <c r="BU37" i="20"/>
  <c r="BU38" i="20"/>
  <c r="BU39" i="20"/>
  <c r="BU40" i="20"/>
  <c r="BU41" i="20"/>
  <c r="BU42" i="20"/>
  <c r="BU43" i="20"/>
  <c r="BU44" i="20"/>
  <c r="BU45" i="20"/>
  <c r="BU46" i="20"/>
  <c r="BU47" i="20"/>
  <c r="BU48" i="20"/>
  <c r="BZ37" i="20"/>
  <c r="BZ38" i="20"/>
  <c r="BZ39" i="20"/>
  <c r="BZ40" i="20"/>
  <c r="BZ41" i="20"/>
  <c r="BZ42" i="20"/>
  <c r="BZ43" i="20"/>
  <c r="BZ44" i="20"/>
  <c r="BZ45" i="20"/>
  <c r="BZ46" i="20"/>
  <c r="BZ47" i="20"/>
  <c r="BZ48" i="20"/>
  <c r="BY37" i="20"/>
  <c r="BY38" i="20"/>
  <c r="BY39" i="20"/>
  <c r="BY40" i="20"/>
  <c r="BY41" i="20"/>
  <c r="BY42" i="20"/>
  <c r="BY43" i="20"/>
  <c r="BY44" i="20"/>
  <c r="BY45" i="20"/>
  <c r="BY46" i="20"/>
  <c r="BY47" i="20"/>
  <c r="BY48" i="20"/>
  <c r="GG35" i="20"/>
  <c r="GK35" i="20"/>
  <c r="EC35" i="20"/>
  <c r="CW35" i="20"/>
  <c r="CH35" i="20"/>
  <c r="CV35" i="20"/>
  <c r="EB119" i="12"/>
  <c r="EB120" i="12"/>
  <c r="DX123" i="12"/>
  <c r="DV88" i="20"/>
  <c r="DV92" i="20"/>
  <c r="DZ83" i="20"/>
  <c r="DZ84" i="20"/>
  <c r="DR119" i="12"/>
  <c r="DR121" i="12"/>
  <c r="CM109" i="12"/>
  <c r="CM110" i="12"/>
  <c r="CM111" i="12"/>
  <c r="DS109" i="12"/>
  <c r="GF109" i="12"/>
  <c r="GJ109" i="12"/>
  <c r="CL109" i="12"/>
  <c r="CL110" i="12"/>
  <c r="CL111" i="12"/>
  <c r="EC109" i="12"/>
  <c r="CF109" i="12"/>
  <c r="CF110" i="12"/>
  <c r="CF111" i="12"/>
  <c r="DM109" i="12"/>
  <c r="DM110" i="12"/>
  <c r="DM111" i="12"/>
  <c r="EB109" i="12"/>
  <c r="EB110" i="12"/>
  <c r="EB111" i="12"/>
  <c r="GH109" i="12"/>
  <c r="GL109" i="12"/>
  <c r="DN109" i="12"/>
  <c r="DN110" i="12"/>
  <c r="DN111" i="12"/>
  <c r="ET110" i="12"/>
  <c r="DP109" i="12"/>
  <c r="DP110" i="12"/>
  <c r="DP111" i="12"/>
  <c r="DO109" i="12"/>
  <c r="DO110" i="12"/>
  <c r="DO111" i="12"/>
  <c r="CG109" i="12"/>
  <c r="CG110" i="12"/>
  <c r="CG111" i="12"/>
  <c r="CE109" i="12"/>
  <c r="CE110" i="12"/>
  <c r="CE111" i="12"/>
  <c r="DG109" i="12"/>
  <c r="DZ109" i="12"/>
  <c r="DZ110" i="12"/>
  <c r="DZ111" i="12"/>
  <c r="CQ109" i="12"/>
  <c r="CQ110" i="12"/>
  <c r="CQ111" i="12"/>
  <c r="CR109" i="12"/>
  <c r="CR110" i="12"/>
  <c r="CR111" i="12"/>
  <c r="GI109" i="12"/>
  <c r="GM109" i="12"/>
  <c r="GG109" i="12"/>
  <c r="GK109" i="12"/>
  <c r="CW101" i="12"/>
  <c r="CU105" i="12"/>
  <c r="FX101" i="12"/>
  <c r="GB101" i="12"/>
  <c r="DC101" i="12"/>
  <c r="CG101" i="12"/>
  <c r="CH101" i="12"/>
  <c r="DD101" i="12"/>
  <c r="GH101" i="12"/>
  <c r="GL101" i="12"/>
  <c r="EC101" i="12"/>
  <c r="CV101" i="12"/>
  <c r="DB101" i="12"/>
  <c r="CY105" i="12"/>
  <c r="DG101" i="12"/>
  <c r="CR101" i="12"/>
  <c r="CE101" i="12"/>
  <c r="GI101" i="12"/>
  <c r="GM101" i="12"/>
  <c r="BW201" i="13"/>
  <c r="BY201" i="13"/>
  <c r="BV185" i="13"/>
  <c r="BY185" i="13"/>
  <c r="BW185" i="13"/>
  <c r="BU185" i="13"/>
  <c r="BR156" i="13"/>
  <c r="BT156" i="13"/>
  <c r="BQ154" i="13"/>
  <c r="BU154" i="13"/>
  <c r="BY154" i="13"/>
  <c r="BY47" i="13"/>
  <c r="BW47" i="13"/>
  <c r="BU47" i="13"/>
  <c r="BV7" i="20"/>
  <c r="BV8" i="20"/>
  <c r="BV9" i="20"/>
  <c r="BV10" i="20"/>
  <c r="BV11" i="20"/>
  <c r="BV12" i="20"/>
  <c r="BV13" i="20"/>
  <c r="BV14" i="20"/>
  <c r="BV15" i="20"/>
  <c r="BV16" i="20"/>
  <c r="BV17" i="20"/>
  <c r="BV18" i="20"/>
  <c r="BY7" i="20"/>
  <c r="BY8" i="20"/>
  <c r="BY9" i="20"/>
  <c r="BY10" i="20"/>
  <c r="BY11" i="20"/>
  <c r="BY12" i="20"/>
  <c r="BY13" i="20"/>
  <c r="BY14" i="20"/>
  <c r="BY15" i="20"/>
  <c r="BY16" i="20"/>
  <c r="BY17" i="20"/>
  <c r="BY18" i="20"/>
  <c r="BU7" i="20"/>
  <c r="BU8" i="20"/>
  <c r="BU9" i="20"/>
  <c r="BU10" i="20"/>
  <c r="BU11" i="20"/>
  <c r="BU12" i="20"/>
  <c r="BU13" i="20"/>
  <c r="BU14" i="20"/>
  <c r="BU15" i="20"/>
  <c r="BU16" i="20"/>
  <c r="BU17" i="20"/>
  <c r="BU18" i="20"/>
  <c r="BX7" i="20"/>
  <c r="BZ7" i="20"/>
  <c r="BZ8" i="20"/>
  <c r="BZ9" i="20"/>
  <c r="BZ10" i="20"/>
  <c r="BZ11" i="20"/>
  <c r="BZ12" i="20"/>
  <c r="BZ13" i="20"/>
  <c r="BZ14" i="20"/>
  <c r="BZ15" i="20"/>
  <c r="BZ16" i="20"/>
  <c r="BZ17" i="20"/>
  <c r="BZ18" i="20"/>
  <c r="BQ7" i="20"/>
  <c r="BQ8" i="20"/>
  <c r="BQ9" i="20"/>
  <c r="BQ10" i="20"/>
  <c r="BQ11" i="20"/>
  <c r="BQ12" i="20"/>
  <c r="BQ13" i="20"/>
  <c r="BQ14" i="20"/>
  <c r="BQ15" i="20"/>
  <c r="BQ16" i="20"/>
  <c r="BQ17" i="20"/>
  <c r="BQ18" i="20"/>
  <c r="CQ51" i="20"/>
  <c r="CC82" i="20"/>
  <c r="CC85" i="20"/>
  <c r="CC89" i="20"/>
  <c r="CC80" i="20"/>
  <c r="CF101" i="12"/>
  <c r="GG101" i="12"/>
  <c r="GK101" i="12"/>
  <c r="DU120" i="12"/>
  <c r="DI120" i="12"/>
  <c r="DO119" i="12"/>
  <c r="DW17" i="12"/>
  <c r="EA109" i="12"/>
  <c r="EA110" i="12"/>
  <c r="EA111" i="12"/>
  <c r="DU72" i="12"/>
  <c r="GA72" i="12"/>
  <c r="GE72" i="12"/>
  <c r="ES80" i="13"/>
  <c r="FH80" i="13"/>
  <c r="FE80" i="13"/>
  <c r="BW7" i="20"/>
  <c r="BW8" i="20"/>
  <c r="BW9" i="20"/>
  <c r="BW10" i="20"/>
  <c r="BW11" i="20"/>
  <c r="BW12" i="20"/>
  <c r="BW13" i="20"/>
  <c r="BW14" i="20"/>
  <c r="BW15" i="20"/>
  <c r="BW16" i="20"/>
  <c r="BW17" i="20"/>
  <c r="BW18" i="20"/>
  <c r="BS35" i="20"/>
  <c r="BS36" i="20"/>
  <c r="BR39" i="20"/>
  <c r="BR42" i="20"/>
  <c r="BR34" i="20"/>
  <c r="DK81" i="20"/>
  <c r="DZ80" i="20"/>
  <c r="DZ81" i="20"/>
  <c r="DV84" i="20"/>
  <c r="DV87" i="20"/>
  <c r="DV91" i="20"/>
  <c r="DX79" i="20"/>
  <c r="DI79" i="20"/>
  <c r="CZ17" i="12"/>
  <c r="CD17" i="12"/>
  <c r="BT148" i="12"/>
  <c r="BR151" i="12"/>
  <c r="BT151" i="12"/>
  <c r="CZ70" i="12"/>
  <c r="DQ70" i="12"/>
  <c r="EB71" i="12"/>
  <c r="EB72" i="12"/>
  <c r="DX75" i="12"/>
  <c r="DX72" i="12"/>
  <c r="GG70" i="12"/>
  <c r="GK70" i="12"/>
  <c r="DJ72" i="12"/>
  <c r="CB70" i="12"/>
  <c r="DI70" i="12"/>
  <c r="GH70" i="12"/>
  <c r="GL70" i="12"/>
  <c r="DI72" i="12"/>
  <c r="CY70" i="12"/>
  <c r="DR70" i="12"/>
  <c r="DP71" i="12"/>
  <c r="DL75" i="12"/>
  <c r="CL113" i="12"/>
  <c r="FX114" i="12"/>
  <c r="GB114" i="12"/>
  <c r="GI114" i="12"/>
  <c r="GM114" i="12"/>
  <c r="CH79" i="20"/>
  <c r="CZ79" i="20"/>
  <c r="DQ79" i="20"/>
  <c r="DQ82" i="20"/>
  <c r="FX79" i="20"/>
  <c r="GB79" i="20"/>
  <c r="DO80" i="20"/>
  <c r="CD81" i="20"/>
  <c r="DX81" i="20"/>
  <c r="DJ79" i="20"/>
  <c r="DJ80" i="20"/>
  <c r="DP80" i="20"/>
  <c r="DW81" i="20"/>
  <c r="EA79" i="20"/>
  <c r="CY79" i="20"/>
  <c r="EC79" i="20"/>
  <c r="DL81" i="20"/>
  <c r="BT21" i="20"/>
  <c r="BS19" i="20"/>
  <c r="BR23" i="20"/>
  <c r="BW136" i="7"/>
  <c r="BW137" i="7"/>
  <c r="BW138" i="7"/>
  <c r="BW139" i="7"/>
  <c r="BW140" i="7"/>
  <c r="BW141" i="7"/>
  <c r="BW142" i="7"/>
  <c r="BW143" i="7"/>
  <c r="BW144" i="7"/>
  <c r="BW145" i="7"/>
  <c r="BW146" i="7"/>
  <c r="BW147" i="7"/>
  <c r="BW148" i="7"/>
  <c r="BW149" i="7"/>
  <c r="BW150" i="7"/>
  <c r="BW151" i="7"/>
  <c r="BW152" i="7"/>
  <c r="BW153" i="7"/>
  <c r="BW154" i="7"/>
  <c r="BW155" i="7"/>
  <c r="BW156" i="7"/>
  <c r="BW157" i="7"/>
  <c r="BW158" i="7"/>
  <c r="BX136" i="7"/>
  <c r="BV209" i="13"/>
  <c r="BY209" i="13"/>
  <c r="BU209" i="13"/>
  <c r="GG79" i="20"/>
  <c r="GK79" i="20"/>
  <c r="CT79" i="20"/>
  <c r="CC81" i="20"/>
  <c r="DR79" i="20"/>
  <c r="DR82" i="20"/>
  <c r="DV81" i="20"/>
  <c r="EB80" i="20"/>
  <c r="EB81" i="20"/>
  <c r="DX84" i="20"/>
  <c r="DX87" i="20"/>
  <c r="DX91" i="20"/>
  <c r="GF79" i="20"/>
  <c r="GJ79" i="20"/>
  <c r="DK79" i="20"/>
  <c r="CP79" i="20"/>
  <c r="CP80" i="20"/>
  <c r="CP82" i="20"/>
  <c r="CP85" i="20"/>
  <c r="CP89" i="20"/>
  <c r="DO16" i="12"/>
  <c r="ES116" i="12"/>
  <c r="BR153" i="7"/>
  <c r="BU153" i="7"/>
  <c r="CC153" i="7"/>
  <c r="CB153" i="7"/>
  <c r="CE153" i="7"/>
  <c r="CD153" i="7"/>
  <c r="CB141" i="7"/>
  <c r="CD141" i="7"/>
  <c r="CB140" i="7"/>
  <c r="CD140" i="7"/>
  <c r="BU138" i="7"/>
  <c r="CD138" i="7"/>
  <c r="ES80" i="20"/>
  <c r="FH80" i="20"/>
  <c r="FE80" i="20"/>
  <c r="BQ183" i="13"/>
  <c r="BW183" i="13"/>
  <c r="BV181" i="13"/>
  <c r="BS182" i="13"/>
  <c r="BS183" i="13"/>
  <c r="BR183" i="13"/>
  <c r="BT183" i="13"/>
  <c r="BQ181" i="13"/>
  <c r="BY181" i="13"/>
  <c r="BQ177" i="13"/>
  <c r="BW177" i="13"/>
  <c r="BV175" i="13"/>
  <c r="BR177" i="13"/>
  <c r="BT177" i="13"/>
  <c r="BS176" i="13"/>
  <c r="BS177" i="13"/>
  <c r="BQ175" i="13"/>
  <c r="BY175" i="13"/>
  <c r="BQ174" i="13"/>
  <c r="BW174" i="13"/>
  <c r="BV167" i="13"/>
  <c r="BQ167" i="13"/>
  <c r="BU167" i="13"/>
  <c r="BX40" i="13"/>
  <c r="BS41" i="13"/>
  <c r="BS42" i="13"/>
  <c r="BR42" i="13"/>
  <c r="BS40" i="13"/>
  <c r="BQ40" i="13"/>
  <c r="ES81" i="20"/>
  <c r="FH81" i="20"/>
  <c r="FE81" i="20"/>
  <c r="BN402" i="7"/>
  <c r="BO402" i="7"/>
  <c r="BV212" i="13"/>
  <c r="BW212" i="13"/>
  <c r="BQ203" i="13"/>
  <c r="BQ171" i="13"/>
  <c r="BY171" i="13"/>
  <c r="BV155" i="13"/>
  <c r="BQ155" i="13"/>
  <c r="BY155" i="13"/>
  <c r="BQ129" i="13"/>
  <c r="BY129" i="13"/>
  <c r="BV118" i="13"/>
  <c r="BQ118" i="13"/>
  <c r="BW118" i="13"/>
  <c r="BQ111" i="13"/>
  <c r="BU111" i="13"/>
  <c r="BX8" i="13"/>
  <c r="BQ8" i="13"/>
  <c r="BS196" i="12"/>
  <c r="BR200" i="12"/>
  <c r="BT200" i="12"/>
  <c r="BT198" i="12"/>
  <c r="BV161" i="12"/>
  <c r="BQ161" i="12"/>
  <c r="BY189" i="13"/>
  <c r="BU197" i="13"/>
  <c r="BN395" i="7"/>
  <c r="BO395" i="7"/>
  <c r="BQ362" i="7"/>
  <c r="BX360" i="7"/>
  <c r="BX321" i="7"/>
  <c r="BX315" i="7"/>
  <c r="CD147" i="7"/>
  <c r="BS209" i="13"/>
  <c r="BS210" i="13"/>
  <c r="BS203" i="13"/>
  <c r="BS204" i="13"/>
  <c r="BS170" i="13"/>
  <c r="BS171" i="13"/>
  <c r="FD69" i="13"/>
  <c r="FD56" i="13"/>
  <c r="BV22" i="13"/>
  <c r="BR74" i="17"/>
  <c r="BS77" i="17"/>
  <c r="FD102" i="13"/>
  <c r="FD81" i="13"/>
  <c r="BR6" i="13"/>
  <c r="BS5" i="13"/>
  <c r="BS6" i="13"/>
  <c r="BX209" i="12"/>
  <c r="BQ209" i="12"/>
  <c r="BZ174" i="12"/>
  <c r="BV174" i="12"/>
  <c r="BV107" i="12"/>
  <c r="BQ107" i="12"/>
  <c r="BN390" i="7"/>
  <c r="BO390" i="7"/>
  <c r="BX368" i="7"/>
  <c r="BX294" i="7"/>
  <c r="CB157" i="7"/>
  <c r="CB145" i="7"/>
  <c r="CA136" i="7"/>
  <c r="BR171" i="13"/>
  <c r="BT171" i="13"/>
  <c r="BS128" i="13"/>
  <c r="BS129" i="13"/>
  <c r="BR24" i="13"/>
  <c r="BS22" i="13"/>
  <c r="BS23" i="13"/>
  <c r="BS24" i="13"/>
  <c r="BZ23" i="12"/>
  <c r="BQ23" i="12"/>
  <c r="BV172" i="20"/>
  <c r="BV173" i="20"/>
  <c r="BV174" i="20"/>
  <c r="BV175" i="20"/>
  <c r="BV176" i="20"/>
  <c r="BV177" i="20"/>
  <c r="BV178" i="20"/>
  <c r="BV179" i="20"/>
  <c r="BV180" i="20"/>
  <c r="BV181" i="20"/>
  <c r="BV182" i="20"/>
  <c r="BV183" i="20"/>
  <c r="BZ172" i="20"/>
  <c r="BZ173" i="20"/>
  <c r="BZ174" i="20"/>
  <c r="BZ175" i="20"/>
  <c r="BZ176" i="20"/>
  <c r="BZ177" i="20"/>
  <c r="BZ178" i="20"/>
  <c r="BZ179" i="20"/>
  <c r="BZ180" i="20"/>
  <c r="BZ181" i="20"/>
  <c r="BZ182" i="20"/>
  <c r="BZ183" i="20"/>
  <c r="BQ172" i="20"/>
  <c r="BQ173" i="20"/>
  <c r="BQ174" i="20"/>
  <c r="BQ175" i="20"/>
  <c r="BQ176" i="20"/>
  <c r="BQ177" i="20"/>
  <c r="BQ178" i="20"/>
  <c r="BQ179" i="20"/>
  <c r="BQ180" i="20"/>
  <c r="BQ181" i="20"/>
  <c r="BQ182" i="20"/>
  <c r="BQ183" i="20"/>
  <c r="BU172" i="20"/>
  <c r="BU173" i="20"/>
  <c r="BU174" i="20"/>
  <c r="BU175" i="20"/>
  <c r="BU176" i="20"/>
  <c r="BU177" i="20"/>
  <c r="BU178" i="20"/>
  <c r="BU179" i="20"/>
  <c r="BU180" i="20"/>
  <c r="BU181" i="20"/>
  <c r="BU182" i="20"/>
  <c r="BU183" i="20"/>
  <c r="FD106" i="12"/>
  <c r="ES106" i="12"/>
  <c r="FH106" i="12"/>
  <c r="FE106" i="12"/>
  <c r="FD105" i="12"/>
  <c r="FO105" i="12"/>
  <c r="BR12" i="12"/>
  <c r="FD158" i="20"/>
  <c r="FD146" i="20"/>
  <c r="FO146" i="20"/>
  <c r="BR124" i="20"/>
  <c r="BS5" i="20"/>
  <c r="BS6" i="20"/>
  <c r="BR9" i="20"/>
  <c r="FD108" i="12"/>
  <c r="ES108" i="12"/>
  <c r="FH108" i="12"/>
  <c r="FE108" i="12"/>
  <c r="FD98" i="12"/>
  <c r="FO98" i="12"/>
  <c r="FD28" i="20"/>
  <c r="FO28" i="20"/>
  <c r="FD209" i="12"/>
  <c r="FD104" i="12"/>
  <c r="FO104" i="12"/>
  <c r="BQ66" i="12"/>
  <c r="BS17" i="12"/>
  <c r="BS18" i="12"/>
  <c r="BR21" i="12"/>
  <c r="BT21" i="12"/>
  <c r="BS11" i="12"/>
  <c r="BS12" i="12"/>
  <c r="BR15" i="12"/>
  <c r="BT15" i="12"/>
  <c r="BS20" i="17"/>
  <c r="BS21" i="17"/>
  <c r="BS22" i="17"/>
  <c r="BS23" i="17"/>
  <c r="BS134" i="20"/>
  <c r="BS135" i="20"/>
  <c r="BS136" i="20"/>
  <c r="BS137" i="20"/>
  <c r="BS138" i="20"/>
  <c r="BR126" i="20"/>
  <c r="BS124" i="20"/>
  <c r="BR128" i="20"/>
  <c r="BR131" i="20"/>
  <c r="BR135" i="20"/>
  <c r="FD108" i="20"/>
  <c r="FO108" i="20"/>
  <c r="GA81" i="20"/>
  <c r="GE81" i="20"/>
  <c r="DU84" i="20"/>
  <c r="DU87" i="20"/>
  <c r="GA84" i="20"/>
  <c r="GE84" i="20"/>
  <c r="EC117" i="12"/>
  <c r="DS117" i="12"/>
  <c r="CY84" i="20"/>
  <c r="CY87" i="20"/>
  <c r="CY91" i="20"/>
  <c r="CP88" i="20"/>
  <c r="CP92" i="20"/>
  <c r="DU88" i="20"/>
  <c r="DU92" i="20"/>
  <c r="CJ88" i="20"/>
  <c r="CJ92" i="20"/>
  <c r="EA83" i="20"/>
  <c r="EA84" i="20"/>
  <c r="CH80" i="20"/>
  <c r="DD80" i="20"/>
  <c r="GF80" i="20"/>
  <c r="GJ80" i="20"/>
  <c r="DG80" i="20"/>
  <c r="CQ80" i="20"/>
  <c r="CO84" i="20"/>
  <c r="CO87" i="20"/>
  <c r="CO91" i="20"/>
  <c r="CP70" i="13"/>
  <c r="CP71" i="13"/>
  <c r="GF70" i="13"/>
  <c r="GJ70" i="13"/>
  <c r="CB72" i="13"/>
  <c r="CE70" i="13"/>
  <c r="CO70" i="13"/>
  <c r="CO71" i="13"/>
  <c r="EC70" i="13"/>
  <c r="DY71" i="13"/>
  <c r="CU70" i="13"/>
  <c r="CU71" i="13"/>
  <c r="DS70" i="13"/>
  <c r="GH70" i="13"/>
  <c r="GL70" i="13"/>
  <c r="CD72" i="13"/>
  <c r="CG70" i="13"/>
  <c r="DG70" i="13"/>
  <c r="GG70" i="13"/>
  <c r="GK70" i="13"/>
  <c r="DJ70" i="13"/>
  <c r="DJ71" i="13"/>
  <c r="DJ72" i="13"/>
  <c r="DN70" i="13"/>
  <c r="CD70" i="13"/>
  <c r="CD71" i="13"/>
  <c r="DF70" i="13"/>
  <c r="DF71" i="13"/>
  <c r="DF72" i="13"/>
  <c r="DV70" i="13"/>
  <c r="DV71" i="13"/>
  <c r="DO71" i="13"/>
  <c r="DO72" i="13"/>
  <c r="DV72" i="13"/>
  <c r="DZ70" i="13"/>
  <c r="DL70" i="13"/>
  <c r="DL71" i="13"/>
  <c r="DL72" i="13"/>
  <c r="DP70" i="13"/>
  <c r="DW70" i="13"/>
  <c r="DW71" i="13"/>
  <c r="CH70" i="13"/>
  <c r="DI70" i="13"/>
  <c r="DI71" i="13"/>
  <c r="FX70" i="13"/>
  <c r="GB70" i="13"/>
  <c r="EB71" i="13"/>
  <c r="EB72" i="13"/>
  <c r="CJ70" i="13"/>
  <c r="CJ71" i="13"/>
  <c r="DU70" i="13"/>
  <c r="DU71" i="13"/>
  <c r="CC70" i="13"/>
  <c r="CC71" i="13"/>
  <c r="DW72" i="13"/>
  <c r="EA70" i="13"/>
  <c r="BR90" i="17"/>
  <c r="BT90" i="17"/>
  <c r="EC60" i="13"/>
  <c r="CO60" i="13"/>
  <c r="CQ58" i="13"/>
  <c r="GF60" i="13"/>
  <c r="GJ60" i="13"/>
  <c r="CU60" i="13"/>
  <c r="CW58" i="13"/>
  <c r="CH60" i="13"/>
  <c r="DN115" i="12"/>
  <c r="DN116" i="12"/>
  <c r="DP115" i="12"/>
  <c r="DP116" i="12"/>
  <c r="DP117" i="12"/>
  <c r="GH115" i="12"/>
  <c r="GL115" i="12"/>
  <c r="DB35" i="20"/>
  <c r="BT7" i="20"/>
  <c r="BR10" i="20"/>
  <c r="GI60" i="13"/>
  <c r="GM60" i="13"/>
  <c r="DG60" i="13"/>
  <c r="CJ60" i="13"/>
  <c r="CL58" i="13"/>
  <c r="FX60" i="13"/>
  <c r="GB60" i="13"/>
  <c r="CP60" i="13"/>
  <c r="CR58" i="13"/>
  <c r="BT39" i="20"/>
  <c r="DC35" i="20"/>
  <c r="GH35" i="20"/>
  <c r="GL35" i="20"/>
  <c r="FX35" i="20"/>
  <c r="GB35" i="20"/>
  <c r="BX364" i="7"/>
  <c r="BX339" i="7"/>
  <c r="BX331" i="7"/>
  <c r="BN403" i="7"/>
  <c r="BO403" i="7"/>
  <c r="BX379" i="7"/>
  <c r="BQ338" i="7"/>
  <c r="BX311" i="7"/>
  <c r="BQ310" i="7"/>
  <c r="BQ308" i="7"/>
  <c r="BQ306" i="7"/>
  <c r="BQ304" i="7"/>
  <c r="BQ302" i="7"/>
  <c r="BN397" i="7"/>
  <c r="BO397" i="7"/>
  <c r="BN387" i="7"/>
  <c r="BO387" i="7"/>
  <c r="BX355" i="7"/>
  <c r="BX344" i="7"/>
  <c r="BX343" i="7"/>
  <c r="BQ187" i="13"/>
  <c r="BQ185" i="13"/>
  <c r="BQ151" i="13"/>
  <c r="FD79" i="13"/>
  <c r="FD73" i="13"/>
  <c r="FD72" i="13"/>
  <c r="FD59" i="13"/>
  <c r="FD55" i="13"/>
  <c r="BV208" i="12"/>
  <c r="FD194" i="12"/>
  <c r="FO194" i="12"/>
  <c r="FD144" i="12"/>
  <c r="BY32" i="7"/>
  <c r="BS197" i="13"/>
  <c r="BS198" i="13"/>
  <c r="FD113" i="13"/>
  <c r="ER113" i="13"/>
  <c r="FD78" i="13"/>
  <c r="FD74" i="13"/>
  <c r="BZ69" i="13"/>
  <c r="FD62" i="13"/>
  <c r="FD57" i="13"/>
  <c r="FD54" i="13"/>
  <c r="BV173" i="12"/>
  <c r="BQ300" i="7"/>
  <c r="BQ298" i="7"/>
  <c r="BQ296" i="7"/>
  <c r="BN32" i="7"/>
  <c r="BN33" i="7"/>
  <c r="BQ205" i="13"/>
  <c r="BR165" i="13"/>
  <c r="BT165" i="13"/>
  <c r="BS152" i="13"/>
  <c r="BS153" i="13"/>
  <c r="BS140" i="13"/>
  <c r="BS141" i="13"/>
  <c r="BQ137" i="13"/>
  <c r="BR135" i="13"/>
  <c r="BT135" i="13"/>
  <c r="BS134" i="13"/>
  <c r="BS135" i="13"/>
  <c r="FD76" i="13"/>
  <c r="FD75" i="13"/>
  <c r="BX199" i="12"/>
  <c r="BX200" i="12"/>
  <c r="BX201" i="12"/>
  <c r="BQ197" i="12"/>
  <c r="BR154" i="12"/>
  <c r="BV154" i="12"/>
  <c r="BS155" i="12"/>
  <c r="BS156" i="12"/>
  <c r="BR159" i="12"/>
  <c r="BT159" i="12"/>
  <c r="BX293" i="7"/>
  <c r="CD139" i="7"/>
  <c r="BQ136" i="7"/>
  <c r="BQ137" i="7"/>
  <c r="BQ138" i="7"/>
  <c r="BQ139" i="7"/>
  <c r="BQ140" i="7"/>
  <c r="BQ141" i="7"/>
  <c r="BQ142" i="7"/>
  <c r="BQ143" i="7"/>
  <c r="BQ144" i="7"/>
  <c r="BQ145" i="7"/>
  <c r="BQ146" i="7"/>
  <c r="BQ147" i="7"/>
  <c r="BQ148" i="7"/>
  <c r="BQ149" i="7"/>
  <c r="BQ150" i="7"/>
  <c r="BQ151" i="7"/>
  <c r="BQ152" i="7"/>
  <c r="BQ153" i="7"/>
  <c r="BQ154" i="7"/>
  <c r="BQ155" i="7"/>
  <c r="BQ156" i="7"/>
  <c r="BQ157" i="7"/>
  <c r="BQ158" i="7"/>
  <c r="BY33" i="7"/>
  <c r="BS212" i="13"/>
  <c r="BS213" i="13"/>
  <c r="BQ209" i="13"/>
  <c r="BQ206" i="13"/>
  <c r="BS200" i="13"/>
  <c r="BS201" i="13"/>
  <c r="BR198" i="13"/>
  <c r="BT198" i="13"/>
  <c r="BQ196" i="13"/>
  <c r="BR189" i="13"/>
  <c r="BT189" i="13"/>
  <c r="BQ169" i="13"/>
  <c r="BQ163" i="13"/>
  <c r="BR153" i="13"/>
  <c r="BT153" i="13"/>
  <c r="BQ149" i="13"/>
  <c r="BR141" i="13"/>
  <c r="BT141" i="13"/>
  <c r="BR105" i="13"/>
  <c r="BT105" i="13"/>
  <c r="BS83" i="13"/>
  <c r="BS84" i="13"/>
  <c r="BQ69" i="13"/>
  <c r="FD58" i="13"/>
  <c r="ER58" i="13"/>
  <c r="BQ56" i="13"/>
  <c r="FD40" i="13"/>
  <c r="ER40" i="13"/>
  <c r="BR12" i="13"/>
  <c r="BQ5" i="13"/>
  <c r="BS211" i="12"/>
  <c r="BS212" i="12"/>
  <c r="BQ199" i="12"/>
  <c r="BQ200" i="12"/>
  <c r="BQ201" i="12"/>
  <c r="BQ173" i="12"/>
  <c r="FD112" i="12"/>
  <c r="FD110" i="12"/>
  <c r="FO110" i="12"/>
  <c r="BQ89" i="12"/>
  <c r="BS73" i="12"/>
  <c r="BS74" i="12"/>
  <c r="BX71" i="12"/>
  <c r="BX70" i="12"/>
  <c r="FD69" i="12"/>
  <c r="FO69" i="12"/>
  <c r="BS65" i="12"/>
  <c r="BS66" i="12"/>
  <c r="BR69" i="12"/>
  <c r="BT69" i="12"/>
  <c r="BS61" i="12"/>
  <c r="BR60" i="12"/>
  <c r="BS58" i="12"/>
  <c r="BR62" i="12"/>
  <c r="BT62" i="12"/>
  <c r="FD55" i="12"/>
  <c r="FO55" i="12"/>
  <c r="ET55" i="12"/>
  <c r="BV42" i="12"/>
  <c r="BQ29" i="12"/>
  <c r="BQ17" i="12"/>
  <c r="BS13" i="12"/>
  <c r="BS14" i="12"/>
  <c r="BQ96" i="17"/>
  <c r="BS95" i="17"/>
  <c r="BS96" i="17"/>
  <c r="BR99" i="17"/>
  <c r="BS49" i="17"/>
  <c r="BR44" i="17"/>
  <c r="FD10" i="17"/>
  <c r="FO10" i="17"/>
  <c r="FD128" i="12"/>
  <c r="FO128" i="12"/>
  <c r="FD102" i="12"/>
  <c r="FO102" i="12"/>
  <c r="ET102" i="12"/>
  <c r="BX91" i="12"/>
  <c r="BX92" i="12"/>
  <c r="BX93" i="12"/>
  <c r="BX78" i="12"/>
  <c r="BS71" i="12"/>
  <c r="BS72" i="12"/>
  <c r="BR75" i="12"/>
  <c r="BT75" i="12"/>
  <c r="BQ10" i="12"/>
  <c r="BS100" i="17"/>
  <c r="BS101" i="17"/>
  <c r="BS102" i="17"/>
  <c r="BS103" i="17"/>
  <c r="BQ97" i="17"/>
  <c r="BQ98" i="17"/>
  <c r="BQ99" i="17"/>
  <c r="BQ100" i="17"/>
  <c r="BQ101" i="17"/>
  <c r="BQ102" i="17"/>
  <c r="BQ103" i="17"/>
  <c r="BR93" i="17"/>
  <c r="BT93" i="17"/>
  <c r="BR53" i="17"/>
  <c r="BT53" i="17"/>
  <c r="FD25" i="17"/>
  <c r="FD103" i="12"/>
  <c r="FD100" i="12"/>
  <c r="BV58" i="12"/>
  <c r="BX10" i="12"/>
  <c r="BX94" i="17"/>
  <c r="FD70" i="17"/>
  <c r="FO70" i="17"/>
  <c r="FD50" i="17"/>
  <c r="FO50" i="17"/>
  <c r="FD34" i="17"/>
  <c r="BX95" i="12"/>
  <c r="FD19" i="12"/>
  <c r="FD95" i="17"/>
  <c r="ES95" i="17"/>
  <c r="FH95" i="17"/>
  <c r="FE95" i="17"/>
  <c r="FD65" i="17"/>
  <c r="FD107" i="20"/>
  <c r="FO107" i="20"/>
  <c r="BQ67" i="20"/>
  <c r="BQ68" i="20"/>
  <c r="BQ69" i="20"/>
  <c r="BQ70" i="20"/>
  <c r="BQ71" i="20"/>
  <c r="BQ72" i="20"/>
  <c r="BQ73" i="20"/>
  <c r="BQ74" i="20"/>
  <c r="BQ75" i="20"/>
  <c r="BQ76" i="20"/>
  <c r="BQ77" i="20"/>
  <c r="BQ78" i="20"/>
  <c r="BX65" i="20"/>
  <c r="BQ64" i="20"/>
  <c r="FD14" i="20"/>
  <c r="FO14" i="20"/>
  <c r="BS129" i="20"/>
  <c r="FD122" i="20"/>
  <c r="FO122" i="20"/>
  <c r="FD95" i="20"/>
  <c r="BV65" i="20"/>
  <c r="FD42" i="20"/>
  <c r="FO42" i="20"/>
  <c r="FD21" i="20"/>
  <c r="FD11" i="17"/>
  <c r="FO11" i="17"/>
  <c r="FD4" i="17"/>
  <c r="BR183" i="20"/>
  <c r="FD161" i="20"/>
  <c r="FO161" i="20"/>
  <c r="FD134" i="20"/>
  <c r="FO134" i="20"/>
  <c r="FD120" i="20"/>
  <c r="FO120" i="20"/>
  <c r="BS74" i="20"/>
  <c r="BS75" i="20"/>
  <c r="BS76" i="20"/>
  <c r="BS77" i="20"/>
  <c r="BS78" i="20"/>
  <c r="BS65" i="20"/>
  <c r="BS66" i="20"/>
  <c r="BR69" i="20"/>
  <c r="BT69" i="20"/>
  <c r="FD46" i="20"/>
  <c r="FO46" i="20"/>
  <c r="FD31" i="17"/>
  <c r="FO31" i="17"/>
  <c r="FD23" i="17"/>
  <c r="FO23" i="17"/>
  <c r="FD17" i="17"/>
  <c r="BQ170" i="20"/>
  <c r="FD149" i="20"/>
  <c r="FO149" i="20"/>
  <c r="BR133" i="20"/>
  <c r="BR137" i="20"/>
  <c r="BS104" i="20"/>
  <c r="BS105" i="20"/>
  <c r="BS106" i="20"/>
  <c r="BS107" i="20"/>
  <c r="BS108" i="20"/>
  <c r="FD98" i="20"/>
  <c r="BQ81" i="20"/>
  <c r="BS67" i="20"/>
  <c r="BR66" i="20"/>
  <c r="BS64" i="20"/>
  <c r="BR68" i="20"/>
  <c r="FD65" i="20"/>
  <c r="FD64" i="20"/>
  <c r="FD23" i="20"/>
  <c r="FD22" i="20"/>
  <c r="CC84" i="20"/>
  <c r="CC87" i="20"/>
  <c r="CC91" i="20"/>
  <c r="CF81" i="20"/>
  <c r="DL80" i="20"/>
  <c r="DL82" i="20"/>
  <c r="DL85" i="20"/>
  <c r="DL89" i="20"/>
  <c r="BV109" i="13"/>
  <c r="BR111" i="13"/>
  <c r="BY109" i="13"/>
  <c r="BW109" i="13"/>
  <c r="BU109" i="13"/>
  <c r="BS110" i="13"/>
  <c r="BS111" i="13"/>
  <c r="EQ58" i="13"/>
  <c r="FO58" i="13"/>
  <c r="ET58" i="13"/>
  <c r="BQ48" i="13"/>
  <c r="BY48" i="13"/>
  <c r="BW48" i="13"/>
  <c r="BU48" i="13"/>
  <c r="CY71" i="12"/>
  <c r="CY73" i="12"/>
  <c r="CC121" i="12"/>
  <c r="DJ123" i="12"/>
  <c r="DN120" i="12"/>
  <c r="CZ119" i="12"/>
  <c r="DN83" i="20"/>
  <c r="DJ88" i="20"/>
  <c r="DJ92" i="20"/>
  <c r="DO83" i="20"/>
  <c r="DO84" i="20"/>
  <c r="DK88" i="20"/>
  <c r="DK92" i="20"/>
  <c r="DD102" i="12"/>
  <c r="DA105" i="12"/>
  <c r="CL114" i="12"/>
  <c r="CJ117" i="12"/>
  <c r="DO81" i="20"/>
  <c r="DK84" i="20"/>
  <c r="DK87" i="20"/>
  <c r="DK91" i="20"/>
  <c r="CF118" i="12"/>
  <c r="CC122" i="12"/>
  <c r="CT119" i="12"/>
  <c r="CT121" i="12"/>
  <c r="DZ79" i="20"/>
  <c r="DV83" i="20"/>
  <c r="DV86" i="20"/>
  <c r="DV90" i="20"/>
  <c r="CK80" i="20"/>
  <c r="CK82" i="20"/>
  <c r="CK85" i="20"/>
  <c r="CK89" i="20"/>
  <c r="DY120" i="12"/>
  <c r="DQ80" i="20"/>
  <c r="DY111" i="12"/>
  <c r="CO88" i="20"/>
  <c r="CO92" i="20"/>
  <c r="CQ83" i="20"/>
  <c r="CQ84" i="20"/>
  <c r="CE83" i="20"/>
  <c r="CE84" i="20"/>
  <c r="CB88" i="20"/>
  <c r="CB92" i="20"/>
  <c r="DM83" i="20"/>
  <c r="DM84" i="20"/>
  <c r="DI88" i="20"/>
  <c r="DI92" i="20"/>
  <c r="DB102" i="12"/>
  <c r="DC102" i="12"/>
  <c r="CZ105" i="12"/>
  <c r="BY57" i="13"/>
  <c r="BW57" i="13"/>
  <c r="BU57" i="13"/>
  <c r="BV50" i="13"/>
  <c r="BY50" i="13"/>
  <c r="BW50" i="13"/>
  <c r="BU50" i="13"/>
  <c r="FO40" i="13"/>
  <c r="ET40" i="13"/>
  <c r="ER108" i="12"/>
  <c r="EQ106" i="12"/>
  <c r="ER106" i="12"/>
  <c r="FO106" i="12"/>
  <c r="ET106" i="12"/>
  <c r="DW83" i="20"/>
  <c r="DW86" i="20"/>
  <c r="DW90" i="20"/>
  <c r="DU86" i="20"/>
  <c r="DU90" i="20"/>
  <c r="GA83" i="20"/>
  <c r="GE83" i="20"/>
  <c r="CV81" i="20"/>
  <c r="CT84" i="20"/>
  <c r="CT87" i="20"/>
  <c r="CT91" i="20"/>
  <c r="CW81" i="20"/>
  <c r="CU84" i="20"/>
  <c r="CU87" i="20"/>
  <c r="CU91" i="20"/>
  <c r="DM79" i="20"/>
  <c r="DI83" i="20"/>
  <c r="DI86" i="20"/>
  <c r="DI90" i="20"/>
  <c r="BV164" i="13"/>
  <c r="BW164" i="13"/>
  <c r="BU164" i="13"/>
  <c r="BQ164" i="13"/>
  <c r="BY164" i="13"/>
  <c r="CD83" i="20"/>
  <c r="CD86" i="20"/>
  <c r="CD90" i="20"/>
  <c r="CG79" i="20"/>
  <c r="CZ54" i="20"/>
  <c r="CZ57" i="20"/>
  <c r="CZ61" i="20"/>
  <c r="DC51" i="20"/>
  <c r="CF51" i="20"/>
  <c r="CC54" i="20"/>
  <c r="CC57" i="20"/>
  <c r="CC61" i="20"/>
  <c r="CH114" i="12"/>
  <c r="DC115" i="12"/>
  <c r="DC116" i="12"/>
  <c r="DC117" i="12"/>
  <c r="DG114" i="12"/>
  <c r="CK114" i="12"/>
  <c r="GH114" i="12"/>
  <c r="GL114" i="12"/>
  <c r="EC114" i="12"/>
  <c r="CZ114" i="12"/>
  <c r="DB115" i="12"/>
  <c r="CJ114" i="12"/>
  <c r="GF114" i="12"/>
  <c r="GJ114" i="12"/>
  <c r="CO114" i="12"/>
  <c r="CW115" i="12"/>
  <c r="CW116" i="12"/>
  <c r="CW117" i="12"/>
  <c r="CT114" i="12"/>
  <c r="CY114" i="12"/>
  <c r="CP114" i="12"/>
  <c r="DA114" i="12"/>
  <c r="CV115" i="12"/>
  <c r="CV116" i="12"/>
  <c r="CV117" i="12"/>
  <c r="CM113" i="12"/>
  <c r="GG114" i="12"/>
  <c r="GK114" i="12"/>
  <c r="CU114" i="12"/>
  <c r="DS114" i="12"/>
  <c r="DE115" i="12"/>
  <c r="DE116" i="12"/>
  <c r="DE117" i="12"/>
  <c r="CT39" i="20"/>
  <c r="CT42" i="20"/>
  <c r="CT46" i="20"/>
  <c r="CV36" i="20"/>
  <c r="FZ18" i="12"/>
  <c r="GD18" i="12"/>
  <c r="BV152" i="13"/>
  <c r="BW152" i="13"/>
  <c r="BQ152" i="13"/>
  <c r="BY152" i="13"/>
  <c r="BU152" i="13"/>
  <c r="ES136" i="20"/>
  <c r="FH135" i="20"/>
  <c r="FE135" i="20"/>
  <c r="DI75" i="12"/>
  <c r="GI117" i="12"/>
  <c r="GM117" i="12"/>
  <c r="GF117" i="12"/>
  <c r="GJ117" i="12"/>
  <c r="DG117" i="12"/>
  <c r="CV51" i="20"/>
  <c r="CT54" i="20"/>
  <c r="CT57" i="20"/>
  <c r="CT61" i="20"/>
  <c r="DL84" i="20"/>
  <c r="DL87" i="20"/>
  <c r="DL91" i="20"/>
  <c r="DP81" i="20"/>
  <c r="CU80" i="20"/>
  <c r="CU82" i="20"/>
  <c r="CU85" i="20"/>
  <c r="CU89" i="20"/>
  <c r="FZ81" i="20"/>
  <c r="GD81" i="20"/>
  <c r="DK119" i="12"/>
  <c r="DK121" i="12"/>
  <c r="CM62" i="13"/>
  <c r="CM63" i="13"/>
  <c r="CH63" i="13"/>
  <c r="GF63" i="13"/>
  <c r="GJ63" i="13"/>
  <c r="CT63" i="13"/>
  <c r="CV61" i="13"/>
  <c r="ES88" i="20"/>
  <c r="FO84" i="20"/>
  <c r="EQ88" i="20"/>
  <c r="EQ89" i="20"/>
  <c r="EQ90" i="20"/>
  <c r="EQ91" i="20"/>
  <c r="EQ92" i="20"/>
  <c r="EQ93" i="20"/>
  <c r="ER88" i="20"/>
  <c r="ER89" i="20"/>
  <c r="ER90" i="20"/>
  <c r="ER91" i="20"/>
  <c r="ER92" i="20"/>
  <c r="ER93" i="20"/>
  <c r="CD71" i="12"/>
  <c r="CD73" i="12"/>
  <c r="BS41" i="20"/>
  <c r="BS42" i="20"/>
  <c r="BS43" i="20"/>
  <c r="BR48" i="20"/>
  <c r="BT48" i="20"/>
  <c r="BT66" i="17"/>
  <c r="BS64" i="17"/>
  <c r="BR68" i="17"/>
  <c r="BT17" i="17"/>
  <c r="BR20" i="17"/>
  <c r="BT20" i="17"/>
  <c r="BR125" i="12"/>
  <c r="BT125" i="12"/>
  <c r="BR127" i="12"/>
  <c r="BT127" i="12"/>
  <c r="BT124" i="12"/>
  <c r="ES66" i="13"/>
  <c r="FH66" i="13"/>
  <c r="FE66" i="13"/>
  <c r="FO66" i="13"/>
  <c r="ET66" i="13"/>
  <c r="ER66" i="13"/>
  <c r="DR71" i="12"/>
  <c r="DR73" i="12"/>
  <c r="CK70" i="13"/>
  <c r="CK71" i="13"/>
  <c r="DK70" i="13"/>
  <c r="DK71" i="13"/>
  <c r="DI72" i="13"/>
  <c r="DM70" i="13"/>
  <c r="CT70" i="13"/>
  <c r="CT71" i="13"/>
  <c r="DN71" i="13"/>
  <c r="DA70" i="13"/>
  <c r="DA71" i="13"/>
  <c r="GI70" i="13"/>
  <c r="GM70" i="13"/>
  <c r="DQ70" i="13"/>
  <c r="DQ71" i="13"/>
  <c r="DQ72" i="13"/>
  <c r="DM71" i="13"/>
  <c r="DM72" i="13"/>
  <c r="DK72" i="13"/>
  <c r="DO70" i="13"/>
  <c r="CY70" i="13"/>
  <c r="CY71" i="13"/>
  <c r="EA71" i="13"/>
  <c r="EA72" i="13"/>
  <c r="DE70" i="13"/>
  <c r="DE71" i="13"/>
  <c r="DE72" i="13"/>
  <c r="DP71" i="13"/>
  <c r="DP72" i="13"/>
  <c r="CB70" i="13"/>
  <c r="CB71" i="13"/>
  <c r="CZ70" i="13"/>
  <c r="CZ71" i="13"/>
  <c r="DX70" i="13"/>
  <c r="DX71" i="13"/>
  <c r="DZ71" i="13"/>
  <c r="DZ72" i="13"/>
  <c r="DX72" i="13"/>
  <c r="EB70" i="13"/>
  <c r="DU72" i="13"/>
  <c r="DY70" i="13"/>
  <c r="DR70" i="13"/>
  <c r="DR71" i="13"/>
  <c r="DR72" i="13"/>
  <c r="CC72" i="13"/>
  <c r="CF70" i="13"/>
  <c r="CG115" i="12"/>
  <c r="CG116" i="12"/>
  <c r="CG117" i="12"/>
  <c r="EQ83" i="20"/>
  <c r="EQ84" i="20"/>
  <c r="ES85" i="20"/>
  <c r="EQ85" i="20"/>
  <c r="EQ86" i="20"/>
  <c r="EQ87" i="20"/>
  <c r="ER83" i="20"/>
  <c r="ER84" i="20"/>
  <c r="FO83" i="20"/>
  <c r="ET83" i="20"/>
  <c r="EQ63" i="13"/>
  <c r="ER63" i="13"/>
  <c r="EQ109" i="12"/>
  <c r="EQ110" i="12"/>
  <c r="EQ111" i="12"/>
  <c r="ES109" i="12"/>
  <c r="ER109" i="12"/>
  <c r="ER110" i="12"/>
  <c r="ER111" i="12"/>
  <c r="BV193" i="13"/>
  <c r="BU193" i="13"/>
  <c r="BR195" i="13"/>
  <c r="BT195" i="13"/>
  <c r="BY193" i="13"/>
  <c r="BW193" i="13"/>
  <c r="BQ193" i="13"/>
  <c r="ER59" i="13"/>
  <c r="FO59" i="13"/>
  <c r="ET59" i="13"/>
  <c r="BQ168" i="12"/>
  <c r="BY168" i="12"/>
  <c r="BW168" i="12"/>
  <c r="BU168" i="12"/>
  <c r="ER112" i="12"/>
  <c r="FO112" i="12"/>
  <c r="ET112" i="12"/>
  <c r="CH115" i="12"/>
  <c r="EB115" i="12"/>
  <c r="EB116" i="12"/>
  <c r="EB117" i="12"/>
  <c r="CQ115" i="12"/>
  <c r="CQ116" i="12"/>
  <c r="CQ117" i="12"/>
  <c r="DM115" i="12"/>
  <c r="GF115" i="12"/>
  <c r="GJ115" i="12"/>
  <c r="DY115" i="12"/>
  <c r="DY116" i="12"/>
  <c r="GI115" i="12"/>
  <c r="GM115" i="12"/>
  <c r="FO129" i="20"/>
  <c r="EQ133" i="20"/>
  <c r="EQ134" i="20"/>
  <c r="EQ135" i="20"/>
  <c r="EQ136" i="20"/>
  <c r="EQ137" i="20"/>
  <c r="EQ138" i="20"/>
  <c r="ER133" i="20"/>
  <c r="ER134" i="20"/>
  <c r="ER135" i="20"/>
  <c r="ER136" i="20"/>
  <c r="ER137" i="20"/>
  <c r="ER138" i="20"/>
  <c r="ES118" i="12"/>
  <c r="FH118" i="12"/>
  <c r="FE118" i="12"/>
  <c r="ER118" i="12"/>
  <c r="EQ118" i="12"/>
  <c r="BT19" i="20"/>
  <c r="BR20" i="20"/>
  <c r="BT20" i="20"/>
  <c r="BR22" i="20"/>
  <c r="CP70" i="12"/>
  <c r="CP71" i="12"/>
  <c r="CP73" i="12"/>
  <c r="CU70" i="12"/>
  <c r="DV70" i="12"/>
  <c r="DO71" i="12"/>
  <c r="DV72" i="12"/>
  <c r="DA70" i="12"/>
  <c r="DW70" i="12"/>
  <c r="EA71" i="12"/>
  <c r="EA72" i="12"/>
  <c r="DW75" i="12"/>
  <c r="CH70" i="12"/>
  <c r="DS70" i="12"/>
  <c r="DZ71" i="12"/>
  <c r="DZ72" i="12"/>
  <c r="DV75" i="12"/>
  <c r="CC70" i="12"/>
  <c r="DG70" i="12"/>
  <c r="DW72" i="12"/>
  <c r="CK70" i="12"/>
  <c r="DX70" i="12"/>
  <c r="CJ70" i="12"/>
  <c r="DJ70" i="12"/>
  <c r="DN71" i="12"/>
  <c r="GF70" i="12"/>
  <c r="GJ70" i="12"/>
  <c r="CD72" i="12"/>
  <c r="CT70" i="12"/>
  <c r="DU70" i="12"/>
  <c r="CC72" i="12"/>
  <c r="BQ292" i="7"/>
  <c r="CA155" i="7"/>
  <c r="CD155" i="7"/>
  <c r="CB136" i="7"/>
  <c r="CD136" i="7"/>
  <c r="BV215" i="13"/>
  <c r="BY215" i="13"/>
  <c r="BV146" i="13"/>
  <c r="BW146" i="13"/>
  <c r="BY146" i="13"/>
  <c r="BU146" i="13"/>
  <c r="BQ146" i="13"/>
  <c r="ER55" i="12"/>
  <c r="ER56" i="12"/>
  <c r="ER57" i="12"/>
  <c r="ES35" i="20"/>
  <c r="FH35" i="20"/>
  <c r="FE35" i="20"/>
  <c r="EQ35" i="20"/>
  <c r="ER35" i="20"/>
  <c r="BR100" i="20"/>
  <c r="CQ35" i="20"/>
  <c r="CF35" i="20"/>
  <c r="GF35" i="20"/>
  <c r="GJ35" i="20"/>
  <c r="CE35" i="20"/>
  <c r="GI35" i="20"/>
  <c r="GM35" i="20"/>
  <c r="DS35" i="20"/>
  <c r="CG35" i="20"/>
  <c r="DD35" i="20"/>
  <c r="DG35" i="20"/>
  <c r="CR35" i="20"/>
  <c r="EQ101" i="12"/>
  <c r="ES101" i="12"/>
  <c r="FH101" i="12"/>
  <c r="FE101" i="12"/>
  <c r="ER101" i="12"/>
  <c r="BW215" i="13"/>
  <c r="BX19" i="13"/>
  <c r="BS20" i="13"/>
  <c r="BS21" i="13"/>
  <c r="BR21" i="13"/>
  <c r="BS19" i="13"/>
  <c r="BQ19" i="13"/>
  <c r="BW19" i="13"/>
  <c r="BY19" i="13"/>
  <c r="EQ50" i="20"/>
  <c r="ES50" i="20"/>
  <c r="FH50" i="20"/>
  <c r="FE50" i="20"/>
  <c r="EQ113" i="12"/>
  <c r="FO113" i="12"/>
  <c r="ET113" i="12"/>
  <c r="FO102" i="13"/>
  <c r="ET102" i="13"/>
  <c r="ES102" i="13"/>
  <c r="FH102" i="13"/>
  <c r="FE102" i="13"/>
  <c r="ER81" i="20"/>
  <c r="FO81" i="20"/>
  <c r="ET81" i="20"/>
  <c r="BQ105" i="13"/>
  <c r="BW105" i="13"/>
  <c r="BU105" i="13"/>
  <c r="CK16" i="12"/>
  <c r="DQ16" i="12"/>
  <c r="GH16" i="12"/>
  <c r="GL16" i="12"/>
  <c r="CD18" i="12"/>
  <c r="CT16" i="12"/>
  <c r="DR16" i="12"/>
  <c r="DY17" i="12"/>
  <c r="DY18" i="12"/>
  <c r="BX317" i="7"/>
  <c r="BX152" i="7"/>
  <c r="CD152" i="7"/>
  <c r="BQ219" i="13"/>
  <c r="BY219" i="13"/>
  <c r="BU219" i="13"/>
  <c r="BV218" i="13"/>
  <c r="BW218" i="13"/>
  <c r="BY112" i="13"/>
  <c r="BW112" i="13"/>
  <c r="BU112" i="13"/>
  <c r="BQ180" i="12"/>
  <c r="BW180" i="12"/>
  <c r="BX150" i="7"/>
  <c r="CD150" i="7"/>
  <c r="BX148" i="7"/>
  <c r="CD148" i="7"/>
  <c r="BV188" i="13"/>
  <c r="BQ188" i="13"/>
  <c r="ES113" i="13"/>
  <c r="FH113" i="13"/>
  <c r="FE113" i="13"/>
  <c r="BS158" i="12"/>
  <c r="BS159" i="12"/>
  <c r="BV28" i="12"/>
  <c r="BS29" i="12"/>
  <c r="BS30" i="12"/>
  <c r="BR33" i="12"/>
  <c r="BT33" i="12"/>
  <c r="BS31" i="12"/>
  <c r="BR30" i="12"/>
  <c r="BS28" i="12"/>
  <c r="BR32" i="12"/>
  <c r="BT32" i="12"/>
  <c r="BQ28" i="12"/>
  <c r="BX363" i="7"/>
  <c r="CD108" i="7"/>
  <c r="BN69" i="7"/>
  <c r="BN70" i="7"/>
  <c r="BN71" i="7"/>
  <c r="BN72" i="7"/>
  <c r="BN73" i="7"/>
  <c r="BP68" i="7"/>
  <c r="BQ201" i="13"/>
  <c r="BU201" i="13"/>
  <c r="FD53" i="13"/>
  <c r="FD107" i="12"/>
  <c r="BX376" i="7"/>
  <c r="BV140" i="13"/>
  <c r="BY140" i="13"/>
  <c r="BW140" i="13"/>
  <c r="BQ140" i="13"/>
  <c r="BQ45" i="13"/>
  <c r="BY45" i="13"/>
  <c r="BW45" i="13"/>
  <c r="BX43" i="13"/>
  <c r="BW43" i="13"/>
  <c r="BU43" i="13"/>
  <c r="FD197" i="12"/>
  <c r="BX340" i="7"/>
  <c r="BQ318" i="7"/>
  <c r="BV170" i="13"/>
  <c r="BW170" i="13"/>
  <c r="BV166" i="13"/>
  <c r="BW166" i="13"/>
  <c r="BS167" i="13"/>
  <c r="BS168" i="13"/>
  <c r="BV142" i="13"/>
  <c r="BW142" i="13"/>
  <c r="BS143" i="13"/>
  <c r="BS144" i="13"/>
  <c r="BV131" i="13"/>
  <c r="BQ131" i="13"/>
  <c r="BY131" i="13"/>
  <c r="BU131" i="13"/>
  <c r="FD71" i="13"/>
  <c r="FD65" i="13"/>
  <c r="BX46" i="13"/>
  <c r="BS47" i="13"/>
  <c r="BS48" i="13"/>
  <c r="BR48" i="13"/>
  <c r="BS46" i="13"/>
  <c r="FD8" i="13"/>
  <c r="BZ215" i="12"/>
  <c r="BX215" i="12"/>
  <c r="BS215" i="12"/>
  <c r="BS216" i="12"/>
  <c r="BR219" i="12"/>
  <c r="BT219" i="12"/>
  <c r="BX149" i="12"/>
  <c r="ES144" i="12"/>
  <c r="FH144" i="12"/>
  <c r="FE144" i="12"/>
  <c r="FO144" i="12"/>
  <c r="ET144" i="12"/>
  <c r="BX31" i="13"/>
  <c r="BS32" i="13"/>
  <c r="BS33" i="13"/>
  <c r="BV31" i="13"/>
  <c r="BQ31" i="13"/>
  <c r="BX25" i="13"/>
  <c r="BV25" i="13"/>
  <c r="BQ25" i="13"/>
  <c r="BR27" i="13"/>
  <c r="BT27" i="13"/>
  <c r="ES209" i="12"/>
  <c r="FH209" i="12"/>
  <c r="FE209" i="12"/>
  <c r="FO209" i="12"/>
  <c r="ET209" i="12"/>
  <c r="BV112" i="12"/>
  <c r="BZ112" i="12"/>
  <c r="BS113" i="12"/>
  <c r="BS114" i="12"/>
  <c r="BR117" i="12"/>
  <c r="BT117" i="12"/>
  <c r="BS115" i="12"/>
  <c r="BR114" i="12"/>
  <c r="BV184" i="13"/>
  <c r="BS185" i="13"/>
  <c r="BS186" i="13"/>
  <c r="BW184" i="13"/>
  <c r="BV160" i="13"/>
  <c r="BS161" i="13"/>
  <c r="BS162" i="13"/>
  <c r="BW160" i="13"/>
  <c r="BV136" i="13"/>
  <c r="BS137" i="13"/>
  <c r="BS138" i="13"/>
  <c r="BW136" i="13"/>
  <c r="BR94" i="13"/>
  <c r="BR95" i="13"/>
  <c r="BT95" i="13"/>
  <c r="BS95" i="13"/>
  <c r="BS96" i="13"/>
  <c r="BY94" i="13"/>
  <c r="BU94" i="13"/>
  <c r="FD67" i="13"/>
  <c r="FD61" i="13"/>
  <c r="BX41" i="13"/>
  <c r="BQ41" i="13"/>
  <c r="BX20" i="13"/>
  <c r="BQ20" i="13"/>
  <c r="BX11" i="13"/>
  <c r="BQ11" i="13"/>
  <c r="BR214" i="12"/>
  <c r="BR217" i="12"/>
  <c r="BT217" i="12"/>
  <c r="BS217" i="12"/>
  <c r="BS218" i="12"/>
  <c r="BR216" i="12"/>
  <c r="BS214" i="12"/>
  <c r="BR218" i="12"/>
  <c r="BT218" i="12"/>
  <c r="BX162" i="12"/>
  <c r="BQ162" i="12"/>
  <c r="FD89" i="17"/>
  <c r="FO89" i="17"/>
  <c r="BW156" i="12"/>
  <c r="BY214" i="12"/>
  <c r="BW29" i="13"/>
  <c r="BU80" i="13"/>
  <c r="ER95" i="17"/>
  <c r="BU184" i="13"/>
  <c r="BN391" i="7"/>
  <c r="BO391" i="7"/>
  <c r="BQ378" i="7"/>
  <c r="BX347" i="7"/>
  <c r="BQ330" i="7"/>
  <c r="BX322" i="7"/>
  <c r="BX319" i="7"/>
  <c r="BX318" i="7"/>
  <c r="BX316" i="7"/>
  <c r="BX313" i="7"/>
  <c r="BR158" i="7"/>
  <c r="CD158" i="7"/>
  <c r="BR147" i="7"/>
  <c r="CB137" i="7"/>
  <c r="CD137" i="7"/>
  <c r="BO36" i="7"/>
  <c r="BO37" i="7"/>
  <c r="BO38" i="7"/>
  <c r="BO39" i="7"/>
  <c r="BO40" i="7"/>
  <c r="BO41" i="7"/>
  <c r="BO42" i="7"/>
  <c r="BY35" i="7"/>
  <c r="BV191" i="13"/>
  <c r="BQ191" i="13"/>
  <c r="BY191" i="13"/>
  <c r="BV182" i="13"/>
  <c r="BW182" i="13"/>
  <c r="BV178" i="13"/>
  <c r="BS179" i="13"/>
  <c r="BS180" i="13"/>
  <c r="BW178" i="13"/>
  <c r="BR168" i="13"/>
  <c r="BT168" i="13"/>
  <c r="BV154" i="13"/>
  <c r="BS155" i="13"/>
  <c r="BS156" i="13"/>
  <c r="BW154" i="13"/>
  <c r="BR144" i="13"/>
  <c r="BT144" i="13"/>
  <c r="BV134" i="13"/>
  <c r="BQ134" i="13"/>
  <c r="BW134" i="13"/>
  <c r="BV124" i="13"/>
  <c r="BQ124" i="13"/>
  <c r="FD116" i="13"/>
  <c r="FD107" i="13"/>
  <c r="BV104" i="13"/>
  <c r="BY104" i="13"/>
  <c r="BZ88" i="13"/>
  <c r="BS89" i="13"/>
  <c r="BS90" i="13"/>
  <c r="BY88" i="13"/>
  <c r="FD64" i="13"/>
  <c r="BR33" i="13"/>
  <c r="BT33" i="13"/>
  <c r="BV160" i="12"/>
  <c r="BQ160" i="12"/>
  <c r="BS161" i="12"/>
  <c r="BS162" i="12"/>
  <c r="BR165" i="12"/>
  <c r="BT165" i="12"/>
  <c r="BR138" i="12"/>
  <c r="BT138" i="12"/>
  <c r="BQ136" i="12"/>
  <c r="BR136" i="12"/>
  <c r="BY29" i="13"/>
  <c r="BW80" i="13"/>
  <c r="BY184" i="13"/>
  <c r="BX380" i="7"/>
  <c r="BX336" i="7"/>
  <c r="CB156" i="7"/>
  <c r="BU156" i="7"/>
  <c r="CC156" i="7"/>
  <c r="CE156" i="7"/>
  <c r="BU154" i="7"/>
  <c r="CB154" i="7"/>
  <c r="BV158" i="13"/>
  <c r="BW158" i="13"/>
  <c r="BQ123" i="13"/>
  <c r="BY123" i="13"/>
  <c r="BU123" i="13"/>
  <c r="FD108" i="13"/>
  <c r="FD106" i="13"/>
  <c r="FD90" i="13"/>
  <c r="BX78" i="13"/>
  <c r="BQ78" i="13"/>
  <c r="FD34" i="13"/>
  <c r="FD16" i="13"/>
  <c r="BS62" i="12"/>
  <c r="BS63" i="12"/>
  <c r="FD86" i="17"/>
  <c r="BW11" i="13"/>
  <c r="BY80" i="13"/>
  <c r="BU170" i="13"/>
  <c r="BX332" i="7"/>
  <c r="BQ328" i="7"/>
  <c r="BX310" i="7"/>
  <c r="BX308" i="7"/>
  <c r="BX306" i="7"/>
  <c r="BX304" i="7"/>
  <c r="BX302" i="7"/>
  <c r="BX300" i="7"/>
  <c r="BX298" i="7"/>
  <c r="BX296" i="7"/>
  <c r="BR154" i="7"/>
  <c r="CD154" i="7"/>
  <c r="CD144" i="7"/>
  <c r="BY34" i="7"/>
  <c r="BQ207" i="13"/>
  <c r="BY207" i="13"/>
  <c r="BQ195" i="13"/>
  <c r="BY195" i="13"/>
  <c r="BU195" i="13"/>
  <c r="BR186" i="13"/>
  <c r="BT186" i="13"/>
  <c r="BV176" i="13"/>
  <c r="BW176" i="13"/>
  <c r="BV172" i="13"/>
  <c r="BS173" i="13"/>
  <c r="BS174" i="13"/>
  <c r="BR162" i="13"/>
  <c r="BT162" i="13"/>
  <c r="BV148" i="13"/>
  <c r="BS149" i="13"/>
  <c r="BS150" i="13"/>
  <c r="BR138" i="13"/>
  <c r="BT138" i="13"/>
  <c r="FD77" i="13"/>
  <c r="BV64" i="13"/>
  <c r="BQ64" i="13"/>
  <c r="BS65" i="13"/>
  <c r="BS66" i="13"/>
  <c r="BR66" i="13"/>
  <c r="BR64" i="13"/>
  <c r="BT64" i="13"/>
  <c r="BX61" i="13"/>
  <c r="BS62" i="13"/>
  <c r="BS63" i="13"/>
  <c r="BX32" i="13"/>
  <c r="BQ32" i="13"/>
  <c r="BS7" i="13"/>
  <c r="BT9" i="13"/>
  <c r="FD138" i="12"/>
  <c r="BQ132" i="12"/>
  <c r="BZ132" i="12"/>
  <c r="FD71" i="12"/>
  <c r="EQ19" i="12"/>
  <c r="EQ20" i="12"/>
  <c r="EQ21" i="12"/>
  <c r="ES19" i="12"/>
  <c r="FH19" i="12"/>
  <c r="FE19" i="12"/>
  <c r="BU213" i="13"/>
  <c r="BN394" i="7"/>
  <c r="BO394" i="7"/>
  <c r="BN392" i="7"/>
  <c r="BO392" i="7"/>
  <c r="BX375" i="7"/>
  <c r="BX314" i="7"/>
  <c r="BX312" i="7"/>
  <c r="BX295" i="7"/>
  <c r="CC157" i="7"/>
  <c r="BV119" i="13"/>
  <c r="BQ119" i="13"/>
  <c r="BX77" i="13"/>
  <c r="BQ77" i="13"/>
  <c r="BR67" i="13"/>
  <c r="BT67" i="13"/>
  <c r="BS68" i="13"/>
  <c r="BS69" i="13"/>
  <c r="BR190" i="12"/>
  <c r="BR193" i="12"/>
  <c r="BT193" i="12"/>
  <c r="BR192" i="12"/>
  <c r="BS190" i="12"/>
  <c r="BR194" i="12"/>
  <c r="BT194" i="12"/>
  <c r="BS193" i="12"/>
  <c r="BS195" i="12"/>
  <c r="BR178" i="12"/>
  <c r="BT178" i="12"/>
  <c r="BR180" i="12"/>
  <c r="BS178" i="12"/>
  <c r="BR182" i="12"/>
  <c r="BT182" i="12"/>
  <c r="BS179" i="12"/>
  <c r="BS180" i="12"/>
  <c r="BR183" i="12"/>
  <c r="BT183" i="12"/>
  <c r="FD157" i="12"/>
  <c r="FD5" i="17"/>
  <c r="BY213" i="13"/>
  <c r="BN400" i="7"/>
  <c r="BO400" i="7"/>
  <c r="BX372" i="7"/>
  <c r="BQ370" i="7"/>
  <c r="BQ322" i="7"/>
  <c r="BX292" i="7"/>
  <c r="BU148" i="7"/>
  <c r="CC148" i="7"/>
  <c r="CE148" i="7"/>
  <c r="BU140" i="7"/>
  <c r="CC140" i="7"/>
  <c r="BQ194" i="13"/>
  <c r="FD121" i="13"/>
  <c r="ER121" i="13"/>
  <c r="FD98" i="13"/>
  <c r="FD88" i="13"/>
  <c r="BV76" i="13"/>
  <c r="BS77" i="13"/>
  <c r="BS78" i="13"/>
  <c r="BR76" i="13"/>
  <c r="BT76" i="13"/>
  <c r="BR78" i="13"/>
  <c r="BX66" i="13"/>
  <c r="BQ66" i="13"/>
  <c r="BX47" i="13"/>
  <c r="BQ47" i="13"/>
  <c r="FD41" i="13"/>
  <c r="ES41" i="13"/>
  <c r="FH41" i="13"/>
  <c r="FE41" i="13"/>
  <c r="BX10" i="13"/>
  <c r="BS11" i="13"/>
  <c r="BS12" i="13"/>
  <c r="FD158" i="12"/>
  <c r="FO158" i="12"/>
  <c r="FD153" i="12"/>
  <c r="FO153" i="12"/>
  <c r="BS143" i="12"/>
  <c r="BS144" i="12"/>
  <c r="BR147" i="12"/>
  <c r="BT147" i="12"/>
  <c r="BS145" i="12"/>
  <c r="BR144" i="12"/>
  <c r="FD125" i="12"/>
  <c r="FD124" i="12"/>
  <c r="BV40" i="12"/>
  <c r="BR42" i="12"/>
  <c r="BQ40" i="12"/>
  <c r="BS43" i="12"/>
  <c r="BV128" i="13"/>
  <c r="BQ128" i="13"/>
  <c r="BX4" i="13"/>
  <c r="BQ4" i="13"/>
  <c r="CD149" i="7"/>
  <c r="BX371" i="7"/>
  <c r="BX356" i="7"/>
  <c r="BQ354" i="7"/>
  <c r="BX348" i="7"/>
  <c r="BQ346" i="7"/>
  <c r="BX335" i="7"/>
  <c r="BX325" i="7"/>
  <c r="BQ314" i="7"/>
  <c r="CD156" i="7"/>
  <c r="FD122" i="13"/>
  <c r="FO122" i="13"/>
  <c r="ET122" i="13"/>
  <c r="FD115" i="13"/>
  <c r="BX74" i="13"/>
  <c r="BV74" i="13"/>
  <c r="FD52" i="13"/>
  <c r="BX7" i="13"/>
  <c r="BV7" i="13"/>
  <c r="BQ7" i="13"/>
  <c r="BS8" i="13"/>
  <c r="BS9" i="13"/>
  <c r="BZ211" i="12"/>
  <c r="BZ212" i="12"/>
  <c r="BZ213" i="12"/>
  <c r="BX211" i="12"/>
  <c r="BX212" i="12"/>
  <c r="BX213" i="12"/>
  <c r="BS208" i="12"/>
  <c r="BR212" i="12"/>
  <c r="BT212" i="12"/>
  <c r="BT210" i="12"/>
  <c r="BX196" i="12"/>
  <c r="BS197" i="12"/>
  <c r="BS198" i="12"/>
  <c r="BR201" i="12"/>
  <c r="BT201" i="12"/>
  <c r="BS199" i="12"/>
  <c r="BS200" i="12"/>
  <c r="BQ196" i="12"/>
  <c r="BS86" i="12"/>
  <c r="BS87" i="12"/>
  <c r="BV76" i="12"/>
  <c r="BS77" i="12"/>
  <c r="BS78" i="12"/>
  <c r="BR81" i="12"/>
  <c r="BT81" i="12"/>
  <c r="BQ76" i="12"/>
  <c r="FD84" i="17"/>
  <c r="FD23" i="13"/>
  <c r="FD131" i="12"/>
  <c r="BZ96" i="12"/>
  <c r="BQ96" i="12"/>
  <c r="FD10" i="12"/>
  <c r="FD44" i="17"/>
  <c r="FD14" i="17"/>
  <c r="BX90" i="13"/>
  <c r="BQ26" i="13"/>
  <c r="BQ23" i="13"/>
  <c r="BQ124" i="12"/>
  <c r="BS127" i="12"/>
  <c r="BS129" i="12"/>
  <c r="BR126" i="12"/>
  <c r="BS124" i="12"/>
  <c r="BR128" i="12"/>
  <c r="BT128" i="12"/>
  <c r="BS125" i="12"/>
  <c r="BS126" i="12"/>
  <c r="BR129" i="12"/>
  <c r="BT129" i="12"/>
  <c r="BX102" i="12"/>
  <c r="BV102" i="12"/>
  <c r="FD40" i="12"/>
  <c r="FD11" i="12"/>
  <c r="FD26" i="17"/>
  <c r="FD90" i="20"/>
  <c r="FO90" i="20"/>
  <c r="BX184" i="12"/>
  <c r="BS187" i="12"/>
  <c r="FD177" i="12"/>
  <c r="FO177" i="12"/>
  <c r="BX163" i="12"/>
  <c r="BX164" i="12"/>
  <c r="BX165" i="12"/>
  <c r="BV163" i="12"/>
  <c r="BV164" i="12"/>
  <c r="BV165" i="12"/>
  <c r="FD134" i="12"/>
  <c r="FO134" i="12"/>
  <c r="BX109" i="12"/>
  <c r="BX110" i="12"/>
  <c r="BX111" i="12"/>
  <c r="BQ109" i="12"/>
  <c r="BQ110" i="12"/>
  <c r="BQ111" i="12"/>
  <c r="FD82" i="12"/>
  <c r="FD76" i="12"/>
  <c r="BR22" i="12"/>
  <c r="BT22" i="12"/>
  <c r="BS25" i="12"/>
  <c r="BR24" i="12"/>
  <c r="FD22" i="12"/>
  <c r="FD56" i="17"/>
  <c r="FD114" i="13"/>
  <c r="FD112" i="13"/>
  <c r="BR75" i="13"/>
  <c r="BS73" i="13"/>
  <c r="BV73" i="13"/>
  <c r="BX208" i="12"/>
  <c r="BS209" i="12"/>
  <c r="BS210" i="12"/>
  <c r="BR213" i="12"/>
  <c r="BT213" i="12"/>
  <c r="FD196" i="12"/>
  <c r="BR132" i="12"/>
  <c r="BV109" i="12"/>
  <c r="BV110" i="12"/>
  <c r="BV111" i="12"/>
  <c r="FD83" i="12"/>
  <c r="BR46" i="12"/>
  <c r="BT46" i="12"/>
  <c r="BR48" i="12"/>
  <c r="BT48" i="12"/>
  <c r="BS47" i="12"/>
  <c r="BS48" i="12"/>
  <c r="BR51" i="12"/>
  <c r="BT51" i="12"/>
  <c r="BS49" i="12"/>
  <c r="BV41" i="12"/>
  <c r="BQ41" i="12"/>
  <c r="FD23" i="12"/>
  <c r="FD6" i="12"/>
  <c r="FD88" i="17"/>
  <c r="EQ90" i="17"/>
  <c r="EQ91" i="17"/>
  <c r="EQ92" i="17"/>
  <c r="EQ93" i="17"/>
  <c r="FD74" i="17"/>
  <c r="FD47" i="17"/>
  <c r="FD33" i="17"/>
  <c r="FO33" i="17"/>
  <c r="FD171" i="20"/>
  <c r="FD163" i="20"/>
  <c r="FO163" i="20"/>
  <c r="BX54" i="12"/>
  <c r="FD17" i="12"/>
  <c r="BV16" i="12"/>
  <c r="BS19" i="12"/>
  <c r="FD94" i="17"/>
  <c r="FD81" i="17"/>
  <c r="FO81" i="17"/>
  <c r="FD39" i="17"/>
  <c r="FO39" i="17"/>
  <c r="FD32" i="17"/>
  <c r="FO32" i="17"/>
  <c r="FD27" i="17"/>
  <c r="FD15" i="17"/>
  <c r="FD157" i="20"/>
  <c r="FD138" i="20"/>
  <c r="FO138" i="20"/>
  <c r="FD6" i="20"/>
  <c r="FD95" i="12"/>
  <c r="FD62" i="12"/>
  <c r="FO62" i="12"/>
  <c r="FD30" i="12"/>
  <c r="FD103" i="17"/>
  <c r="FO103" i="17"/>
  <c r="FD68" i="17"/>
  <c r="BS55" i="17"/>
  <c r="BS56" i="17"/>
  <c r="BR59" i="17"/>
  <c r="BS57" i="17"/>
  <c r="BS60" i="17"/>
  <c r="BS61" i="17"/>
  <c r="BS62" i="17"/>
  <c r="BS63" i="17"/>
  <c r="BQ210" i="12"/>
  <c r="BX210" i="12"/>
  <c r="FD179" i="12"/>
  <c r="BQ166" i="12"/>
  <c r="BX166" i="12"/>
  <c r="FD56" i="12"/>
  <c r="FO56" i="12"/>
  <c r="FD14" i="12"/>
  <c r="FO14" i="12"/>
  <c r="FD35" i="17"/>
  <c r="FD153" i="20"/>
  <c r="FO153" i="20"/>
  <c r="FD112" i="20"/>
  <c r="BX50" i="20"/>
  <c r="BV50" i="20"/>
  <c r="BS50" i="20"/>
  <c r="BS51" i="20"/>
  <c r="BR54" i="20"/>
  <c r="BV49" i="20"/>
  <c r="FD191" i="12"/>
  <c r="BV114" i="12"/>
  <c r="BX83" i="12"/>
  <c r="BX66" i="12"/>
  <c r="BV52" i="12"/>
  <c r="BS53" i="12"/>
  <c r="BS54" i="12"/>
  <c r="BR57" i="12"/>
  <c r="BT57" i="12"/>
  <c r="FD9" i="12"/>
  <c r="FO9" i="12"/>
  <c r="BR94" i="17"/>
  <c r="BR97" i="17"/>
  <c r="BQ94" i="17"/>
  <c r="FD77" i="17"/>
  <c r="FD20" i="17"/>
  <c r="FO20" i="17"/>
  <c r="FD63" i="17"/>
  <c r="FO63" i="17"/>
  <c r="BS38" i="17"/>
  <c r="BR43" i="17"/>
  <c r="BT43" i="17"/>
  <c r="FD30" i="17"/>
  <c r="FO30" i="17"/>
  <c r="FD9" i="17"/>
  <c r="FO9" i="17"/>
  <c r="FD7" i="17"/>
  <c r="FO7" i="17"/>
  <c r="ET7" i="17"/>
  <c r="FD34" i="20"/>
  <c r="FD24" i="17"/>
  <c r="FD21" i="17"/>
  <c r="FO21" i="17"/>
  <c r="FD16" i="17"/>
  <c r="FD13" i="17"/>
  <c r="FO13" i="17"/>
  <c r="FD77" i="20"/>
  <c r="FO77" i="20"/>
  <c r="FD76" i="20"/>
  <c r="FO76" i="20"/>
  <c r="FD37" i="20"/>
  <c r="FD167" i="20"/>
  <c r="FO167" i="20"/>
  <c r="BX154" i="20"/>
  <c r="BS164" i="20"/>
  <c r="BS165" i="20"/>
  <c r="BS166" i="20"/>
  <c r="BS167" i="20"/>
  <c r="BS168" i="20"/>
  <c r="FD142" i="20"/>
  <c r="FD131" i="20"/>
  <c r="FO131" i="20"/>
  <c r="FD33" i="20"/>
  <c r="FO33" i="20"/>
  <c r="FD25" i="20"/>
  <c r="FO25" i="20"/>
  <c r="FD5" i="20"/>
  <c r="FD155" i="20"/>
  <c r="FD139" i="20"/>
  <c r="FD113" i="20"/>
  <c r="FD105" i="20"/>
  <c r="FO105" i="20"/>
  <c r="FD94" i="20"/>
  <c r="FD143" i="20"/>
  <c r="BS140" i="20"/>
  <c r="BS141" i="20"/>
  <c r="BR144" i="20"/>
  <c r="BR147" i="20"/>
  <c r="BR151" i="20"/>
  <c r="BS142" i="20"/>
  <c r="BS145" i="20"/>
  <c r="FD43" i="20"/>
  <c r="FO43" i="20"/>
  <c r="FD26" i="20"/>
  <c r="FO26" i="20"/>
  <c r="BW19" i="20"/>
  <c r="BS20" i="20"/>
  <c r="BS21" i="20"/>
  <c r="BR24" i="20"/>
  <c r="BS25" i="20"/>
  <c r="BS26" i="20"/>
  <c r="BS27" i="20"/>
  <c r="BS28" i="20"/>
  <c r="BS29" i="20"/>
  <c r="BS30" i="20"/>
  <c r="BS31" i="20"/>
  <c r="BS32" i="20"/>
  <c r="BS33" i="20"/>
  <c r="FD75" i="20"/>
  <c r="FO75" i="20"/>
  <c r="BS71" i="20"/>
  <c r="BS72" i="20"/>
  <c r="BS73" i="20"/>
  <c r="BR78" i="20"/>
  <c r="BT78" i="20"/>
  <c r="BS68" i="20"/>
  <c r="BR73" i="20"/>
  <c r="FD13" i="20"/>
  <c r="FO13" i="20"/>
  <c r="BS95" i="20"/>
  <c r="BS96" i="20"/>
  <c r="BR99" i="20"/>
  <c r="BR102" i="20"/>
  <c r="BS97" i="20"/>
  <c r="BS98" i="20"/>
  <c r="BS85" i="20"/>
  <c r="FD10" i="20"/>
  <c r="FO10" i="20"/>
  <c r="BR6" i="20"/>
  <c r="DN117" i="12"/>
  <c r="DU82" i="20"/>
  <c r="DU80" i="20"/>
  <c r="GA80" i="20"/>
  <c r="GE80" i="20"/>
  <c r="CT80" i="20"/>
  <c r="CT82" i="20"/>
  <c r="CT85" i="20"/>
  <c r="CT89" i="20"/>
  <c r="CD82" i="20"/>
  <c r="CD85" i="20"/>
  <c r="CD89" i="20"/>
  <c r="CD80" i="20"/>
  <c r="CR81" i="20"/>
  <c r="CP84" i="20"/>
  <c r="CP87" i="20"/>
  <c r="CP91" i="20"/>
  <c r="GA79" i="20"/>
  <c r="GE79" i="20"/>
  <c r="FZ70" i="13"/>
  <c r="GD70" i="13"/>
  <c r="CR68" i="13"/>
  <c r="CR69" i="13"/>
  <c r="DB68" i="13"/>
  <c r="DD68" i="13"/>
  <c r="DD69" i="13"/>
  <c r="GF68" i="13"/>
  <c r="GJ68" i="13"/>
  <c r="CG68" i="13"/>
  <c r="CG69" i="13"/>
  <c r="CV68" i="13"/>
  <c r="CV69" i="13"/>
  <c r="CE68" i="13"/>
  <c r="CE69" i="13"/>
  <c r="DG68" i="13"/>
  <c r="CF68" i="13"/>
  <c r="CF69" i="13"/>
  <c r="CW68" i="13"/>
  <c r="CW69" i="13"/>
  <c r="DS68" i="13"/>
  <c r="EC68" i="13"/>
  <c r="CH68" i="13"/>
  <c r="FX68" i="13"/>
  <c r="GB68" i="13"/>
  <c r="GH68" i="13"/>
  <c r="GL68" i="13"/>
  <c r="CQ68" i="13"/>
  <c r="CQ69" i="13"/>
  <c r="GI68" i="13"/>
  <c r="GM68" i="13"/>
  <c r="DC68" i="13"/>
  <c r="DC69" i="13"/>
  <c r="GG68" i="13"/>
  <c r="GK68" i="13"/>
  <c r="BR170" i="20"/>
  <c r="BR172" i="20"/>
  <c r="BR175" i="20"/>
  <c r="BR179" i="20"/>
  <c r="EQ82" i="20"/>
  <c r="ES82" i="20"/>
  <c r="FH82" i="20"/>
  <c r="FE82" i="20"/>
  <c r="ER82" i="20"/>
  <c r="BT46" i="17"/>
  <c r="BS44" i="17"/>
  <c r="BR48" i="17"/>
  <c r="BP33" i="7"/>
  <c r="BZ32" i="7"/>
  <c r="CD151" i="7"/>
  <c r="CD143" i="7"/>
  <c r="CD157" i="7"/>
  <c r="BN398" i="7"/>
  <c r="BO398" i="7"/>
  <c r="BV116" i="13"/>
  <c r="BQ116" i="13"/>
  <c r="BW116" i="13"/>
  <c r="BV115" i="13"/>
  <c r="BS116" i="13"/>
  <c r="BS117" i="13"/>
  <c r="BR117" i="13"/>
  <c r="BQ115" i="13"/>
  <c r="BY115" i="13"/>
  <c r="BU115" i="13"/>
  <c r="BX146" i="7"/>
  <c r="CD146" i="7"/>
  <c r="ES121" i="13"/>
  <c r="FH121" i="13"/>
  <c r="FE121" i="13"/>
  <c r="FO121" i="13"/>
  <c r="ET121" i="13"/>
  <c r="BQ117" i="13"/>
  <c r="BU117" i="13"/>
  <c r="BY117" i="13"/>
  <c r="BN406" i="7"/>
  <c r="BO406" i="7"/>
  <c r="BN399" i="7"/>
  <c r="BO399" i="7"/>
  <c r="BX367" i="7"/>
  <c r="BX324" i="7"/>
  <c r="BX309" i="7"/>
  <c r="BX307" i="7"/>
  <c r="BX305" i="7"/>
  <c r="BX303" i="7"/>
  <c r="BX301" i="7"/>
  <c r="BX299" i="7"/>
  <c r="BX297" i="7"/>
  <c r="BT136" i="7"/>
  <c r="BT137" i="7"/>
  <c r="BT138" i="7"/>
  <c r="BT139" i="7"/>
  <c r="BT140" i="7"/>
  <c r="BT141" i="7"/>
  <c r="BT142" i="7"/>
  <c r="BT143" i="7"/>
  <c r="BT144" i="7"/>
  <c r="BT145" i="7"/>
  <c r="BT146" i="7"/>
  <c r="BT147" i="7"/>
  <c r="BT148" i="7"/>
  <c r="BT149" i="7"/>
  <c r="BT150" i="7"/>
  <c r="BT151" i="7"/>
  <c r="BT152" i="7"/>
  <c r="BT153" i="7"/>
  <c r="BT154" i="7"/>
  <c r="BT155" i="7"/>
  <c r="BT156" i="7"/>
  <c r="BT157" i="7"/>
  <c r="BT158" i="7"/>
  <c r="BU136" i="7"/>
  <c r="CC136" i="7"/>
  <c r="BY109" i="7"/>
  <c r="BZ108" i="7"/>
  <c r="BZ109" i="7"/>
  <c r="BZ110" i="7"/>
  <c r="BZ111" i="7"/>
  <c r="BZ112" i="7"/>
  <c r="BZ113" i="7"/>
  <c r="BZ114" i="7"/>
  <c r="BZ115" i="7"/>
  <c r="BZ116" i="7"/>
  <c r="BZ117" i="7"/>
  <c r="BZ118" i="7"/>
  <c r="BZ119" i="7"/>
  <c r="BZ120" i="7"/>
  <c r="BZ121" i="7"/>
  <c r="BZ122" i="7"/>
  <c r="BZ123" i="7"/>
  <c r="BZ124" i="7"/>
  <c r="BZ125" i="7"/>
  <c r="BZ126" i="7"/>
  <c r="BZ127" i="7"/>
  <c r="BZ128" i="7"/>
  <c r="BZ129" i="7"/>
  <c r="BZ130" i="7"/>
  <c r="BQ216" i="13"/>
  <c r="BX216" i="13"/>
  <c r="BX65" i="13"/>
  <c r="BV65" i="13"/>
  <c r="BX359" i="7"/>
  <c r="BX351" i="7"/>
  <c r="BX320" i="7"/>
  <c r="BU158" i="7"/>
  <c r="CC158" i="7"/>
  <c r="CB158" i="7"/>
  <c r="BU150" i="7"/>
  <c r="CC150" i="7"/>
  <c r="CB150" i="7"/>
  <c r="BU142" i="7"/>
  <c r="CC142" i="7"/>
  <c r="CB142" i="7"/>
  <c r="BV122" i="13"/>
  <c r="BQ122" i="13"/>
  <c r="BV121" i="13"/>
  <c r="BS122" i="13"/>
  <c r="BS123" i="13"/>
  <c r="BR123" i="13"/>
  <c r="BQ121" i="13"/>
  <c r="BV106" i="13"/>
  <c r="BS107" i="13"/>
  <c r="BS108" i="13"/>
  <c r="BR108" i="13"/>
  <c r="BQ106" i="13"/>
  <c r="BS10" i="13"/>
  <c r="BT12" i="13"/>
  <c r="BN405" i="7"/>
  <c r="BO405" i="7"/>
  <c r="BN404" i="7"/>
  <c r="BO404" i="7"/>
  <c r="BN401" i="7"/>
  <c r="BO401" i="7"/>
  <c r="BN393" i="7"/>
  <c r="BO393" i="7"/>
  <c r="BU108" i="7"/>
  <c r="BS109" i="7"/>
  <c r="CB109" i="7"/>
  <c r="BT108" i="7"/>
  <c r="BT109" i="7"/>
  <c r="BT110" i="7"/>
  <c r="BT111" i="7"/>
  <c r="BT112" i="7"/>
  <c r="BT113" i="7"/>
  <c r="BT114" i="7"/>
  <c r="BT115" i="7"/>
  <c r="BT116" i="7"/>
  <c r="BT117" i="7"/>
  <c r="BT118" i="7"/>
  <c r="BT119" i="7"/>
  <c r="BT120" i="7"/>
  <c r="BT121" i="7"/>
  <c r="BT122" i="7"/>
  <c r="BT123" i="7"/>
  <c r="BT124" i="7"/>
  <c r="BT125" i="7"/>
  <c r="BT126" i="7"/>
  <c r="BT127" i="7"/>
  <c r="BT128" i="7"/>
  <c r="BT129" i="7"/>
  <c r="BT130" i="7"/>
  <c r="BQ99" i="7"/>
  <c r="BV217" i="13"/>
  <c r="BS218" i="13"/>
  <c r="BS219" i="13"/>
  <c r="BV130" i="13"/>
  <c r="BR132" i="13"/>
  <c r="BT132" i="13"/>
  <c r="BS131" i="13"/>
  <c r="BS132" i="13"/>
  <c r="BQ130" i="13"/>
  <c r="BN396" i="7"/>
  <c r="BO396" i="7"/>
  <c r="BQ380" i="7"/>
  <c r="BX377" i="7"/>
  <c r="BX374" i="7"/>
  <c r="BQ372" i="7"/>
  <c r="BX369" i="7"/>
  <c r="BX366" i="7"/>
  <c r="BQ364" i="7"/>
  <c r="BX361" i="7"/>
  <c r="BX358" i="7"/>
  <c r="BQ356" i="7"/>
  <c r="BX353" i="7"/>
  <c r="BX350" i="7"/>
  <c r="BQ348" i="7"/>
  <c r="BX345" i="7"/>
  <c r="BX342" i="7"/>
  <c r="BQ340" i="7"/>
  <c r="BX337" i="7"/>
  <c r="BX334" i="7"/>
  <c r="BQ332" i="7"/>
  <c r="BX329" i="7"/>
  <c r="BX327" i="7"/>
  <c r="BQ323" i="7"/>
  <c r="BQ319" i="7"/>
  <c r="BQ315" i="7"/>
  <c r="BQ311" i="7"/>
  <c r="BQ293" i="7"/>
  <c r="CC155" i="7"/>
  <c r="CC147" i="7"/>
  <c r="CC139" i="7"/>
  <c r="BS215" i="13"/>
  <c r="BS216" i="13"/>
  <c r="FD214" i="13"/>
  <c r="BX213" i="13"/>
  <c r="FD212" i="13"/>
  <c r="FD207" i="13"/>
  <c r="FD204" i="13"/>
  <c r="FD201" i="13"/>
  <c r="FD198" i="13"/>
  <c r="FD195" i="13"/>
  <c r="FD192" i="13"/>
  <c r="FD186" i="13"/>
  <c r="FD183" i="13"/>
  <c r="FD180" i="13"/>
  <c r="FD177" i="13"/>
  <c r="FD174" i="13"/>
  <c r="FD171" i="13"/>
  <c r="FD168" i="13"/>
  <c r="FD165" i="13"/>
  <c r="FD162" i="13"/>
  <c r="FD159" i="13"/>
  <c r="FD156" i="13"/>
  <c r="FD153" i="13"/>
  <c r="FD150" i="13"/>
  <c r="FD147" i="13"/>
  <c r="FD144" i="13"/>
  <c r="FD141" i="13"/>
  <c r="FD138" i="13"/>
  <c r="FD135" i="13"/>
  <c r="FD132" i="13"/>
  <c r="FD130" i="13"/>
  <c r="FD128" i="13"/>
  <c r="BR126" i="13"/>
  <c r="BT126" i="13"/>
  <c r="BS125" i="13"/>
  <c r="BS126" i="13"/>
  <c r="BR120" i="13"/>
  <c r="BS119" i="13"/>
  <c r="BS120" i="13"/>
  <c r="BZ84" i="13"/>
  <c r="BX84" i="13"/>
  <c r="BV75" i="13"/>
  <c r="BX58" i="13"/>
  <c r="BS59" i="13"/>
  <c r="BS60" i="13"/>
  <c r="BV58" i="13"/>
  <c r="BV57" i="13"/>
  <c r="BZ57" i="13"/>
  <c r="BQ57" i="13"/>
  <c r="BX54" i="13"/>
  <c r="BQ54" i="13"/>
  <c r="BX38" i="13"/>
  <c r="BQ38" i="13"/>
  <c r="BX37" i="13"/>
  <c r="BS38" i="13"/>
  <c r="BS39" i="13"/>
  <c r="BR39" i="13"/>
  <c r="BQ37" i="13"/>
  <c r="BX28" i="13"/>
  <c r="BS29" i="13"/>
  <c r="BS30" i="13"/>
  <c r="BR30" i="13"/>
  <c r="BQ28" i="13"/>
  <c r="BT21" i="13"/>
  <c r="BX101" i="12"/>
  <c r="BV101" i="12"/>
  <c r="BX378" i="7"/>
  <c r="BQ376" i="7"/>
  <c r="BX373" i="7"/>
  <c r="BX370" i="7"/>
  <c r="BQ368" i="7"/>
  <c r="BX365" i="7"/>
  <c r="BX362" i="7"/>
  <c r="BQ360" i="7"/>
  <c r="BX357" i="7"/>
  <c r="BX354" i="7"/>
  <c r="BQ352" i="7"/>
  <c r="BX349" i="7"/>
  <c r="BX346" i="7"/>
  <c r="BQ344" i="7"/>
  <c r="BX341" i="7"/>
  <c r="BX338" i="7"/>
  <c r="BQ336" i="7"/>
  <c r="BX333" i="7"/>
  <c r="BX330" i="7"/>
  <c r="BX328" i="7"/>
  <c r="BX326" i="7"/>
  <c r="BQ325" i="7"/>
  <c r="BQ321" i="7"/>
  <c r="BQ317" i="7"/>
  <c r="BQ313" i="7"/>
  <c r="BQ295" i="7"/>
  <c r="BV175" i="7"/>
  <c r="CC151" i="7"/>
  <c r="BU149" i="7"/>
  <c r="CC149" i="7"/>
  <c r="CE149" i="7"/>
  <c r="CB146" i="7"/>
  <c r="CC143" i="7"/>
  <c r="BU141" i="7"/>
  <c r="CC141" i="7"/>
  <c r="CE141" i="7"/>
  <c r="BU137" i="7"/>
  <c r="CC137" i="7"/>
  <c r="CE137" i="7"/>
  <c r="FD219" i="13"/>
  <c r="BV219" i="13"/>
  <c r="BX209" i="13"/>
  <c r="BX208" i="13"/>
  <c r="BX206" i="13"/>
  <c r="BX205" i="13"/>
  <c r="BX203" i="13"/>
  <c r="BX202" i="13"/>
  <c r="BX200" i="13"/>
  <c r="BX199" i="13"/>
  <c r="BX197" i="13"/>
  <c r="BX196" i="13"/>
  <c r="BX194" i="13"/>
  <c r="BX193" i="13"/>
  <c r="BX191" i="13"/>
  <c r="BX190" i="13"/>
  <c r="BX188" i="13"/>
  <c r="BX187" i="13"/>
  <c r="BX185" i="13"/>
  <c r="BX184" i="13"/>
  <c r="BX182" i="13"/>
  <c r="BX181" i="13"/>
  <c r="BX179" i="13"/>
  <c r="BX178" i="13"/>
  <c r="BX176" i="13"/>
  <c r="BX175" i="13"/>
  <c r="BX173" i="13"/>
  <c r="BX172" i="13"/>
  <c r="BX170" i="13"/>
  <c r="BX169" i="13"/>
  <c r="BX167" i="13"/>
  <c r="BX166" i="13"/>
  <c r="BX164" i="13"/>
  <c r="BX163" i="13"/>
  <c r="BX161" i="13"/>
  <c r="BX160" i="13"/>
  <c r="BX158" i="13"/>
  <c r="BX157" i="13"/>
  <c r="BX155" i="13"/>
  <c r="BX154" i="13"/>
  <c r="BX152" i="13"/>
  <c r="BX151" i="13"/>
  <c r="BX149" i="13"/>
  <c r="BX148" i="13"/>
  <c r="BX146" i="13"/>
  <c r="BX145" i="13"/>
  <c r="BX143" i="13"/>
  <c r="BX142" i="13"/>
  <c r="BX140" i="13"/>
  <c r="BX139" i="13"/>
  <c r="BX137" i="13"/>
  <c r="BX136" i="13"/>
  <c r="BX134" i="13"/>
  <c r="BX133" i="13"/>
  <c r="BQ125" i="13"/>
  <c r="BV112" i="13"/>
  <c r="BS113" i="13"/>
  <c r="BS114" i="13"/>
  <c r="BR114" i="13"/>
  <c r="BQ112" i="13"/>
  <c r="BT6" i="13"/>
  <c r="BS4" i="13"/>
  <c r="BR202" i="12"/>
  <c r="BX202" i="12"/>
  <c r="BS203" i="12"/>
  <c r="BS204" i="12"/>
  <c r="BR207" i="12"/>
  <c r="BT207" i="12"/>
  <c r="BR204" i="12"/>
  <c r="BS202" i="12"/>
  <c r="BR206" i="12"/>
  <c r="BT206" i="12"/>
  <c r="BS205" i="12"/>
  <c r="BZ186" i="12"/>
  <c r="BX186" i="12"/>
  <c r="BQ186" i="12"/>
  <c r="BV186" i="12"/>
  <c r="FD139" i="12"/>
  <c r="BV118" i="12"/>
  <c r="BX118" i="12"/>
  <c r="BQ374" i="7"/>
  <c r="BQ366" i="7"/>
  <c r="BQ358" i="7"/>
  <c r="BQ350" i="7"/>
  <c r="BQ342" i="7"/>
  <c r="BQ334" i="7"/>
  <c r="BQ327" i="7"/>
  <c r="BQ324" i="7"/>
  <c r="BQ320" i="7"/>
  <c r="BQ316" i="7"/>
  <c r="BQ312" i="7"/>
  <c r="BQ309" i="7"/>
  <c r="BQ307" i="7"/>
  <c r="BQ305" i="7"/>
  <c r="BQ303" i="7"/>
  <c r="BQ301" i="7"/>
  <c r="BQ299" i="7"/>
  <c r="BQ297" i="7"/>
  <c r="BQ294" i="7"/>
  <c r="BU175" i="7"/>
  <c r="BU152" i="7"/>
  <c r="CC152" i="7"/>
  <c r="CE152" i="7"/>
  <c r="CC146" i="7"/>
  <c r="CE146" i="7"/>
  <c r="CC145" i="7"/>
  <c r="CE145" i="7"/>
  <c r="BU144" i="7"/>
  <c r="CC144" i="7"/>
  <c r="CE144" i="7"/>
  <c r="CB138" i="7"/>
  <c r="FD217" i="13"/>
  <c r="FD215" i="13"/>
  <c r="BS194" i="13"/>
  <c r="BS195" i="13"/>
  <c r="BS191" i="13"/>
  <c r="BS192" i="13"/>
  <c r="BS188" i="13"/>
  <c r="BS189" i="13"/>
  <c r="FD127" i="13"/>
  <c r="FD125" i="13"/>
  <c r="FD124" i="13"/>
  <c r="FD120" i="13"/>
  <c r="FD119" i="13"/>
  <c r="FD118" i="13"/>
  <c r="BV113" i="13"/>
  <c r="BQ113" i="13"/>
  <c r="BV107" i="13"/>
  <c r="BQ107" i="13"/>
  <c r="BX50" i="13"/>
  <c r="BQ50" i="13"/>
  <c r="BX49" i="13"/>
  <c r="BS50" i="13"/>
  <c r="BS51" i="13"/>
  <c r="BR51" i="13"/>
  <c r="BQ49" i="13"/>
  <c r="BX29" i="13"/>
  <c r="BQ29" i="13"/>
  <c r="BS176" i="12"/>
  <c r="BS177" i="12"/>
  <c r="BZ155" i="12"/>
  <c r="BV155" i="12"/>
  <c r="BQ155" i="12"/>
  <c r="BX155" i="12"/>
  <c r="FD99" i="13"/>
  <c r="BR97" i="13"/>
  <c r="BR98" i="13"/>
  <c r="BT98" i="13"/>
  <c r="FD95" i="13"/>
  <c r="BZ94" i="13"/>
  <c r="FD92" i="13"/>
  <c r="FD82" i="13"/>
  <c r="BV82" i="13"/>
  <c r="BV78" i="13"/>
  <c r="BV66" i="13"/>
  <c r="BZ64" i="13"/>
  <c r="BZ56" i="13"/>
  <c r="BR54" i="13"/>
  <c r="BS53" i="13"/>
  <c r="BS54" i="13"/>
  <c r="FD50" i="13"/>
  <c r="FD49" i="13"/>
  <c r="BV47" i="13"/>
  <c r="BV46" i="13"/>
  <c r="BR45" i="13"/>
  <c r="BS44" i="13"/>
  <c r="BS45" i="13"/>
  <c r="BT42" i="13"/>
  <c r="FD38" i="13"/>
  <c r="FD37" i="13"/>
  <c r="FD36" i="13"/>
  <c r="BR36" i="13"/>
  <c r="BS35" i="13"/>
  <c r="BS36" i="13"/>
  <c r="BV32" i="13"/>
  <c r="FD29" i="13"/>
  <c r="FD28" i="13"/>
  <c r="BV26" i="13"/>
  <c r="BT24" i="13"/>
  <c r="FD22" i="13"/>
  <c r="BV20" i="13"/>
  <c r="BV19" i="13"/>
  <c r="BR18" i="13"/>
  <c r="BS17" i="13"/>
  <c r="BS18" i="13"/>
  <c r="BR15" i="13"/>
  <c r="BS14" i="13"/>
  <c r="BS15" i="13"/>
  <c r="BV11" i="13"/>
  <c r="BV10" i="13"/>
  <c r="FD7" i="13"/>
  <c r="BV5" i="13"/>
  <c r="BV4" i="13"/>
  <c r="FD208" i="12"/>
  <c r="FD198" i="12"/>
  <c r="BZ191" i="12"/>
  <c r="BX191" i="12"/>
  <c r="FD189" i="12"/>
  <c r="FO189" i="12"/>
  <c r="BX151" i="12"/>
  <c r="BX152" i="12"/>
  <c r="BX153" i="12"/>
  <c r="BQ151" i="12"/>
  <c r="BQ152" i="12"/>
  <c r="BQ153" i="12"/>
  <c r="BZ67" i="12"/>
  <c r="BZ68" i="12"/>
  <c r="BZ69" i="12"/>
  <c r="BX67" i="12"/>
  <c r="BX68" i="12"/>
  <c r="BX69" i="12"/>
  <c r="BQ67" i="12"/>
  <c r="BQ68" i="12"/>
  <c r="BQ69" i="12"/>
  <c r="BZ35" i="12"/>
  <c r="BQ35" i="12"/>
  <c r="BX35" i="12"/>
  <c r="BR103" i="17"/>
  <c r="BT103" i="17"/>
  <c r="BS98" i="17"/>
  <c r="BS99" i="17"/>
  <c r="BQ110" i="13"/>
  <c r="BQ109" i="13"/>
  <c r="BQ104" i="13"/>
  <c r="BQ103" i="13"/>
  <c r="FD100" i="13"/>
  <c r="BZ96" i="13"/>
  <c r="FD86" i="13"/>
  <c r="BQ81" i="13"/>
  <c r="BQ80" i="13"/>
  <c r="BV77" i="13"/>
  <c r="BZ76" i="13"/>
  <c r="BS74" i="13"/>
  <c r="BS75" i="13"/>
  <c r="BS71" i="13"/>
  <c r="BS72" i="13"/>
  <c r="BQ68" i="13"/>
  <c r="BQ53" i="13"/>
  <c r="BQ52" i="13"/>
  <c r="BV52" i="13"/>
  <c r="BQ44" i="13"/>
  <c r="FD44" i="13"/>
  <c r="BQ43" i="13"/>
  <c r="FD43" i="13"/>
  <c r="BV41" i="13"/>
  <c r="BV40" i="13"/>
  <c r="BQ35" i="13"/>
  <c r="FD35" i="13"/>
  <c r="BQ34" i="13"/>
  <c r="BV34" i="13"/>
  <c r="FD31" i="13"/>
  <c r="FD30" i="13"/>
  <c r="FD25" i="13"/>
  <c r="BV23" i="13"/>
  <c r="BQ17" i="13"/>
  <c r="FD17" i="13"/>
  <c r="BQ16" i="13"/>
  <c r="BV16" i="13"/>
  <c r="BQ14" i="13"/>
  <c r="FD14" i="13"/>
  <c r="BQ13" i="13"/>
  <c r="FD13" i="13"/>
  <c r="FD12" i="13"/>
  <c r="BV8" i="13"/>
  <c r="BS219" i="12"/>
  <c r="FD217" i="12"/>
  <c r="FD216" i="12"/>
  <c r="FD215" i="12"/>
  <c r="FD213" i="12"/>
  <c r="FO213" i="12"/>
  <c r="FD212" i="12"/>
  <c r="FO212" i="12"/>
  <c r="BV211" i="12"/>
  <c r="BV212" i="12"/>
  <c r="BV213" i="12"/>
  <c r="BV210" i="12"/>
  <c r="BV209" i="12"/>
  <c r="FD207" i="12"/>
  <c r="FO207" i="12"/>
  <c r="FD201" i="12"/>
  <c r="FO201" i="12"/>
  <c r="BS201" i="12"/>
  <c r="FD200" i="12"/>
  <c r="FO200" i="12"/>
  <c r="BV199" i="12"/>
  <c r="BV200" i="12"/>
  <c r="BV201" i="12"/>
  <c r="BZ198" i="12"/>
  <c r="BV198" i="12"/>
  <c r="BX198" i="12"/>
  <c r="BZ179" i="12"/>
  <c r="BX179" i="12"/>
  <c r="BX172" i="12"/>
  <c r="BR174" i="12"/>
  <c r="BS172" i="12"/>
  <c r="BR176" i="12"/>
  <c r="BT176" i="12"/>
  <c r="BS173" i="12"/>
  <c r="BS174" i="12"/>
  <c r="BR177" i="12"/>
  <c r="BT177" i="12"/>
  <c r="BV172" i="12"/>
  <c r="BQ172" i="12"/>
  <c r="BS107" i="12"/>
  <c r="BS108" i="12"/>
  <c r="BR111" i="12"/>
  <c r="BT111" i="12"/>
  <c r="BS109" i="12"/>
  <c r="BS111" i="12"/>
  <c r="BX100" i="12"/>
  <c r="BR102" i="12"/>
  <c r="BV100" i="12"/>
  <c r="BS101" i="12"/>
  <c r="BS102" i="12"/>
  <c r="BR105" i="12"/>
  <c r="BT105" i="12"/>
  <c r="BS103" i="12"/>
  <c r="BR100" i="12"/>
  <c r="BQ100" i="12"/>
  <c r="BZ90" i="12"/>
  <c r="BX90" i="12"/>
  <c r="BQ90" i="12"/>
  <c r="BS38" i="12"/>
  <c r="BS39" i="12"/>
  <c r="BV4" i="12"/>
  <c r="BS7" i="12"/>
  <c r="BS5" i="12"/>
  <c r="BS6" i="12"/>
  <c r="BR9" i="12"/>
  <c r="BT9" i="12"/>
  <c r="BR6" i="12"/>
  <c r="BS4" i="12"/>
  <c r="BR8" i="12"/>
  <c r="BT8" i="12"/>
  <c r="BQ4" i="12"/>
  <c r="BX4" i="12"/>
  <c r="FD110" i="13"/>
  <c r="FD109" i="13"/>
  <c r="BS103" i="13"/>
  <c r="FD104" i="13"/>
  <c r="FD103" i="13"/>
  <c r="FD97" i="13"/>
  <c r="FD96" i="13"/>
  <c r="FD93" i="13"/>
  <c r="FD87" i="13"/>
  <c r="BX87" i="13"/>
  <c r="FD84" i="13"/>
  <c r="BZ81" i="13"/>
  <c r="BZ80" i="13"/>
  <c r="BZ68" i="13"/>
  <c r="BV63" i="13"/>
  <c r="BV62" i="13"/>
  <c r="BV53" i="13"/>
  <c r="FD47" i="13"/>
  <c r="FD46" i="13"/>
  <c r="BV44" i="13"/>
  <c r="BV43" i="13"/>
  <c r="FD42" i="13"/>
  <c r="BV35" i="13"/>
  <c r="FD32" i="13"/>
  <c r="FD26" i="13"/>
  <c r="FD24" i="13"/>
  <c r="FD20" i="13"/>
  <c r="FD19" i="13"/>
  <c r="BV17" i="13"/>
  <c r="BV14" i="13"/>
  <c r="BV13" i="13"/>
  <c r="FD11" i="13"/>
  <c r="FD10" i="13"/>
  <c r="FD5" i="13"/>
  <c r="FD4" i="13"/>
  <c r="FD218" i="12"/>
  <c r="FO218" i="12"/>
  <c r="FD205" i="12"/>
  <c r="FD203" i="12"/>
  <c r="FD199" i="12"/>
  <c r="FD188" i="12"/>
  <c r="FO188" i="12"/>
  <c r="BZ187" i="12"/>
  <c r="BZ188" i="12"/>
  <c r="BZ189" i="12"/>
  <c r="BX187" i="12"/>
  <c r="BX188" i="12"/>
  <c r="BX189" i="12"/>
  <c r="BQ187" i="12"/>
  <c r="BQ188" i="12"/>
  <c r="BQ189" i="12"/>
  <c r="BZ149" i="12"/>
  <c r="BQ149" i="12"/>
  <c r="BZ97" i="12"/>
  <c r="BZ98" i="12"/>
  <c r="BZ99" i="12"/>
  <c r="BX97" i="12"/>
  <c r="BX98" i="12"/>
  <c r="BX99" i="12"/>
  <c r="BQ97" i="12"/>
  <c r="BQ98" i="12"/>
  <c r="BQ99" i="12"/>
  <c r="BR94" i="12"/>
  <c r="BR97" i="12"/>
  <c r="BT97" i="12"/>
  <c r="BX94" i="12"/>
  <c r="BS95" i="12"/>
  <c r="BS96" i="12"/>
  <c r="BR99" i="12"/>
  <c r="BT99" i="12"/>
  <c r="BV94" i="12"/>
  <c r="BZ79" i="12"/>
  <c r="BZ80" i="12"/>
  <c r="BZ81" i="12"/>
  <c r="BX79" i="12"/>
  <c r="BX80" i="12"/>
  <c r="BX81" i="12"/>
  <c r="BQ79" i="12"/>
  <c r="BQ80" i="12"/>
  <c r="BQ81" i="12"/>
  <c r="BX6" i="12"/>
  <c r="BV6" i="12"/>
  <c r="BR186" i="12"/>
  <c r="BS185" i="12"/>
  <c r="BS186" i="12"/>
  <c r="BR189" i="12"/>
  <c r="BT189" i="12"/>
  <c r="BV175" i="12"/>
  <c r="BV176" i="12"/>
  <c r="BV177" i="12"/>
  <c r="BX174" i="12"/>
  <c r="FD173" i="12"/>
  <c r="FD160" i="12"/>
  <c r="FD152" i="12"/>
  <c r="FO152" i="12"/>
  <c r="FD151" i="12"/>
  <c r="FD135" i="12"/>
  <c r="FO135" i="12"/>
  <c r="BS133" i="12"/>
  <c r="BS131" i="12"/>
  <c r="BS132" i="12"/>
  <c r="BR135" i="12"/>
  <c r="BT135" i="12"/>
  <c r="FD129" i="12"/>
  <c r="FO129" i="12"/>
  <c r="FD126" i="12"/>
  <c r="BV113" i="12"/>
  <c r="BZ109" i="12"/>
  <c r="BZ110" i="12"/>
  <c r="BZ111" i="12"/>
  <c r="BV96" i="12"/>
  <c r="BS89" i="12"/>
  <c r="BS90" i="12"/>
  <c r="BR93" i="12"/>
  <c r="BT93" i="12"/>
  <c r="FD87" i="12"/>
  <c r="FO87" i="12"/>
  <c r="FD85" i="12"/>
  <c r="BV83" i="12"/>
  <c r="BV78" i="12"/>
  <c r="BV71" i="12"/>
  <c r="BV70" i="12"/>
  <c r="BV66" i="12"/>
  <c r="BZ37" i="12"/>
  <c r="BZ38" i="12"/>
  <c r="BZ39" i="12"/>
  <c r="BV37" i="12"/>
  <c r="BV38" i="12"/>
  <c r="BV39" i="12"/>
  <c r="BX19" i="12"/>
  <c r="BX20" i="12"/>
  <c r="BX21" i="12"/>
  <c r="BV19" i="12"/>
  <c r="BV20" i="12"/>
  <c r="BV21" i="12"/>
  <c r="BZ11" i="12"/>
  <c r="BX11" i="12"/>
  <c r="BQ11" i="12"/>
  <c r="BV197" i="12"/>
  <c r="BV196" i="12"/>
  <c r="BX190" i="12"/>
  <c r="FD187" i="12"/>
  <c r="FD186" i="12"/>
  <c r="BQ185" i="12"/>
  <c r="FD185" i="12"/>
  <c r="BQ184" i="12"/>
  <c r="FD184" i="12"/>
  <c r="BS181" i="12"/>
  <c r="BX178" i="12"/>
  <c r="FD174" i="12"/>
  <c r="FD167" i="12"/>
  <c r="BV166" i="12"/>
  <c r="FD156" i="12"/>
  <c r="FD155" i="12"/>
  <c r="BX154" i="12"/>
  <c r="BR150" i="12"/>
  <c r="BS148" i="12"/>
  <c r="BR152" i="12"/>
  <c r="BT152" i="12"/>
  <c r="FD149" i="12"/>
  <c r="FD145" i="12"/>
  <c r="FD136" i="12"/>
  <c r="FD132" i="12"/>
  <c r="FD130" i="12"/>
  <c r="FD122" i="12"/>
  <c r="FO122" i="12"/>
  <c r="BR112" i="12"/>
  <c r="BR113" i="12"/>
  <c r="BT113" i="12"/>
  <c r="BZ107" i="12"/>
  <c r="FD96" i="12"/>
  <c r="BV95" i="12"/>
  <c r="BV91" i="12"/>
  <c r="BV92" i="12"/>
  <c r="BV93" i="12"/>
  <c r="BQ88" i="12"/>
  <c r="FD88" i="12"/>
  <c r="BR84" i="12"/>
  <c r="BX82" i="12"/>
  <c r="BQ77" i="12"/>
  <c r="FD77" i="12"/>
  <c r="BS75" i="12"/>
  <c r="FD72" i="12"/>
  <c r="BR72" i="12"/>
  <c r="BT72" i="12"/>
  <c r="BQ65" i="12"/>
  <c r="BV53" i="12"/>
  <c r="BQ53" i="12"/>
  <c r="BX30" i="12"/>
  <c r="BV30" i="12"/>
  <c r="BZ95" i="17"/>
  <c r="BX95" i="17"/>
  <c r="BQ95" i="17"/>
  <c r="FD79" i="17"/>
  <c r="FO79" i="17"/>
  <c r="FD64" i="17"/>
  <c r="FD195" i="12"/>
  <c r="FO195" i="12"/>
  <c r="FD190" i="12"/>
  <c r="BV185" i="12"/>
  <c r="BV184" i="12"/>
  <c r="FD166" i="12"/>
  <c r="FD159" i="12"/>
  <c r="FO159" i="12"/>
  <c r="FD154" i="12"/>
  <c r="FD150" i="12"/>
  <c r="FD148" i="12"/>
  <c r="FD147" i="12"/>
  <c r="FO147" i="12"/>
  <c r="FD142" i="12"/>
  <c r="FD140" i="12"/>
  <c r="FO140" i="12"/>
  <c r="FD137" i="12"/>
  <c r="FD133" i="12"/>
  <c r="FD127" i="12"/>
  <c r="FD123" i="12"/>
  <c r="FO123" i="12"/>
  <c r="FD121" i="12"/>
  <c r="FD94" i="12"/>
  <c r="FD90" i="12"/>
  <c r="FD89" i="12"/>
  <c r="BV82" i="12"/>
  <c r="FD80" i="12"/>
  <c r="FO80" i="12"/>
  <c r="FD79" i="12"/>
  <c r="FD75" i="12"/>
  <c r="FO75" i="12"/>
  <c r="BR34" i="12"/>
  <c r="BR37" i="12"/>
  <c r="BT37" i="12"/>
  <c r="BS35" i="12"/>
  <c r="BS36" i="12"/>
  <c r="BR39" i="12"/>
  <c r="BT39" i="12"/>
  <c r="BR36" i="12"/>
  <c r="BT36" i="12"/>
  <c r="BQ34" i="12"/>
  <c r="BX34" i="12"/>
  <c r="BS15" i="12"/>
  <c r="BV5" i="12"/>
  <c r="BQ5" i="12"/>
  <c r="BX5" i="12"/>
  <c r="BT99" i="17"/>
  <c r="BR102" i="17"/>
  <c r="BT102" i="17"/>
  <c r="FD92" i="17"/>
  <c r="FO92" i="17"/>
  <c r="FD83" i="17"/>
  <c r="FO83" i="17"/>
  <c r="FD58" i="17"/>
  <c r="EQ60" i="17"/>
  <c r="EQ61" i="17"/>
  <c r="EQ62" i="17"/>
  <c r="EQ63" i="17"/>
  <c r="BS59" i="12"/>
  <c r="BS60" i="12"/>
  <c r="BR63" i="12"/>
  <c r="BT63" i="12"/>
  <c r="BX58" i="12"/>
  <c r="FD54" i="12"/>
  <c r="FD53" i="12"/>
  <c r="FD51" i="12"/>
  <c r="FO51" i="12"/>
  <c r="FD50" i="12"/>
  <c r="FO50" i="12"/>
  <c r="FD49" i="12"/>
  <c r="BX47" i="12"/>
  <c r="BX46" i="12"/>
  <c r="FD35" i="12"/>
  <c r="FD34" i="12"/>
  <c r="BX29" i="12"/>
  <c r="BX28" i="12"/>
  <c r="FD24" i="12"/>
  <c r="BS23" i="12"/>
  <c r="BS24" i="12"/>
  <c r="BR27" i="12"/>
  <c r="BT27" i="12"/>
  <c r="BX22" i="12"/>
  <c r="BV18" i="12"/>
  <c r="FD7" i="12"/>
  <c r="FD5" i="12"/>
  <c r="BX97" i="17"/>
  <c r="BX96" i="17"/>
  <c r="FD93" i="17"/>
  <c r="FO93" i="17"/>
  <c r="BS88" i="17"/>
  <c r="FD78" i="17"/>
  <c r="ER78" i="17"/>
  <c r="ER79" i="17"/>
  <c r="BS75" i="17"/>
  <c r="BS76" i="17"/>
  <c r="BR79" i="17"/>
  <c r="FD71" i="17"/>
  <c r="FO71" i="17"/>
  <c r="FD61" i="17"/>
  <c r="FO61" i="17"/>
  <c r="FD60" i="17"/>
  <c r="FO60" i="17"/>
  <c r="FD59" i="17"/>
  <c r="FO59" i="17"/>
  <c r="FD57" i="17"/>
  <c r="FD51" i="17"/>
  <c r="FO51" i="17"/>
  <c r="FD48" i="17"/>
  <c r="ES50" i="17"/>
  <c r="ES51" i="17"/>
  <c r="FD8" i="17"/>
  <c r="ES10" i="17"/>
  <c r="BX59" i="12"/>
  <c r="FD57" i="12"/>
  <c r="FO57" i="12"/>
  <c r="BQ55" i="12"/>
  <c r="BQ56" i="12"/>
  <c r="BQ57" i="12"/>
  <c r="BX55" i="12"/>
  <c r="BX56" i="12"/>
  <c r="BX57" i="12"/>
  <c r="BV54" i="12"/>
  <c r="FD48" i="12"/>
  <c r="FD43" i="12"/>
  <c r="BX41" i="12"/>
  <c r="FD38" i="12"/>
  <c r="FO38" i="12"/>
  <c r="BV31" i="12"/>
  <c r="BV32" i="12"/>
  <c r="BV33" i="12"/>
  <c r="BQ22" i="12"/>
  <c r="BX17" i="12"/>
  <c r="BX16" i="12"/>
  <c r="BV7" i="12"/>
  <c r="BV8" i="12"/>
  <c r="BV9" i="12"/>
  <c r="BS80" i="17"/>
  <c r="BS81" i="17"/>
  <c r="BS82" i="17"/>
  <c r="BS83" i="17"/>
  <c r="BR83" i="17"/>
  <c r="BT83" i="17"/>
  <c r="FD76" i="17"/>
  <c r="FD75" i="17"/>
  <c r="FD72" i="17"/>
  <c r="FO72" i="17"/>
  <c r="FD69" i="17"/>
  <c r="FO69" i="17"/>
  <c r="FD67" i="17"/>
  <c r="FD54" i="17"/>
  <c r="FD53" i="17"/>
  <c r="FO53" i="17"/>
  <c r="FD49" i="17"/>
  <c r="FO49" i="17"/>
  <c r="BX170" i="20"/>
  <c r="BU170" i="20"/>
  <c r="BQ64" i="12"/>
  <c r="FD59" i="12"/>
  <c r="BV59" i="12"/>
  <c r="BV55" i="12"/>
  <c r="BV56" i="12"/>
  <c r="BV57" i="12"/>
  <c r="BQ52" i="12"/>
  <c r="FD52" i="12"/>
  <c r="BQ47" i="12"/>
  <c r="FD47" i="12"/>
  <c r="FD46" i="12"/>
  <c r="FD41" i="12"/>
  <c r="BX40" i="12"/>
  <c r="FD28" i="12"/>
  <c r="BX23" i="12"/>
  <c r="FD15" i="12"/>
  <c r="FO15" i="12"/>
  <c r="FD13" i="12"/>
  <c r="FD12" i="12"/>
  <c r="FD96" i="17"/>
  <c r="FD87" i="17"/>
  <c r="FD85" i="17"/>
  <c r="FD82" i="17"/>
  <c r="FO82" i="17"/>
  <c r="FD66" i="17"/>
  <c r="FD62" i="17"/>
  <c r="FO62" i="17"/>
  <c r="FD55" i="17"/>
  <c r="FD52" i="17"/>
  <c r="FO52" i="17"/>
  <c r="FD42" i="17"/>
  <c r="FO42" i="17"/>
  <c r="FD19" i="17"/>
  <c r="FO19" i="17"/>
  <c r="FD12" i="17"/>
  <c r="FO12" i="17"/>
  <c r="FD182" i="20"/>
  <c r="FO182" i="20"/>
  <c r="FD177" i="20"/>
  <c r="FO177" i="20"/>
  <c r="FD175" i="20"/>
  <c r="FO175" i="20"/>
  <c r="FD174" i="20"/>
  <c r="FD170" i="20"/>
  <c r="BS160" i="20"/>
  <c r="FD159" i="20"/>
  <c r="FO159" i="20"/>
  <c r="BV154" i="20"/>
  <c r="FD118" i="20"/>
  <c r="FO118" i="20"/>
  <c r="FD40" i="17"/>
  <c r="FO40" i="17"/>
  <c r="FD6" i="17"/>
  <c r="FO6" i="17"/>
  <c r="ET6" i="17"/>
  <c r="FD183" i="20"/>
  <c r="FO183" i="20"/>
  <c r="FD168" i="20"/>
  <c r="FO168" i="20"/>
  <c r="FD164" i="20"/>
  <c r="FO164" i="20"/>
  <c r="FD152" i="20"/>
  <c r="FO152" i="20"/>
  <c r="FD151" i="20"/>
  <c r="FO151" i="20"/>
  <c r="FD148" i="20"/>
  <c r="FO148" i="20"/>
  <c r="FD144" i="20"/>
  <c r="ER148" i="20"/>
  <c r="ER149" i="20"/>
  <c r="ER150" i="20"/>
  <c r="ER151" i="20"/>
  <c r="ER152" i="20"/>
  <c r="ER153" i="20"/>
  <c r="FD141" i="20"/>
  <c r="FO141" i="20"/>
  <c r="ET141" i="20"/>
  <c r="FD38" i="17"/>
  <c r="FD22" i="17"/>
  <c r="FO22" i="17"/>
  <c r="FD18" i="17"/>
  <c r="ES20" i="17"/>
  <c r="ES21" i="17"/>
  <c r="ES22" i="17"/>
  <c r="FD180" i="20"/>
  <c r="FO180" i="20"/>
  <c r="FD173" i="20"/>
  <c r="FD172" i="20"/>
  <c r="FD169" i="20"/>
  <c r="FD165" i="20"/>
  <c r="FO165" i="20"/>
  <c r="FD162" i="20"/>
  <c r="FO162" i="20"/>
  <c r="FD160" i="20"/>
  <c r="FO160" i="20"/>
  <c r="FD150" i="20"/>
  <c r="FO150" i="20"/>
  <c r="FD147" i="20"/>
  <c r="FO147" i="20"/>
  <c r="FD145" i="20"/>
  <c r="FO145" i="20"/>
  <c r="BS131" i="20"/>
  <c r="BS132" i="20"/>
  <c r="BS133" i="20"/>
  <c r="BR138" i="20"/>
  <c r="FD140" i="20"/>
  <c r="FD133" i="20"/>
  <c r="FO133" i="20"/>
  <c r="FD132" i="20"/>
  <c r="FO132" i="20"/>
  <c r="FD124" i="20"/>
  <c r="FD114" i="20"/>
  <c r="EQ118" i="20"/>
  <c r="EQ119" i="20"/>
  <c r="EQ120" i="20"/>
  <c r="EQ121" i="20"/>
  <c r="EQ122" i="20"/>
  <c r="EQ123" i="20"/>
  <c r="FD109" i="20"/>
  <c r="FD104" i="20"/>
  <c r="FO104" i="20"/>
  <c r="BV82" i="20"/>
  <c r="BV83" i="20"/>
  <c r="BV84" i="20"/>
  <c r="BV85" i="20"/>
  <c r="BV86" i="20"/>
  <c r="BV87" i="20"/>
  <c r="BV88" i="20"/>
  <c r="BV89" i="20"/>
  <c r="BV90" i="20"/>
  <c r="BV91" i="20"/>
  <c r="BV92" i="20"/>
  <c r="BV93" i="20"/>
  <c r="FD78" i="20"/>
  <c r="FO78" i="20"/>
  <c r="FD73" i="20"/>
  <c r="FO73" i="20"/>
  <c r="FD51" i="20"/>
  <c r="FD48" i="20"/>
  <c r="FO48" i="20"/>
  <c r="FD45" i="20"/>
  <c r="FO45" i="20"/>
  <c r="FD38" i="20"/>
  <c r="FD30" i="20"/>
  <c r="FO30" i="20"/>
  <c r="BR33" i="20"/>
  <c r="BT33" i="20"/>
  <c r="BS8" i="20"/>
  <c r="BR13" i="20"/>
  <c r="BS9" i="20"/>
  <c r="FD137" i="20"/>
  <c r="FO137" i="20"/>
  <c r="FD121" i="20"/>
  <c r="FO121" i="20"/>
  <c r="FD110" i="20"/>
  <c r="FD101" i="20"/>
  <c r="FO101" i="20"/>
  <c r="BS100" i="20"/>
  <c r="BR96" i="20"/>
  <c r="FD87" i="20"/>
  <c r="FO87" i="20"/>
  <c r="BQ82" i="20"/>
  <c r="BQ83" i="20"/>
  <c r="BQ84" i="20"/>
  <c r="BQ85" i="20"/>
  <c r="BQ86" i="20"/>
  <c r="BQ87" i="20"/>
  <c r="BQ88" i="20"/>
  <c r="BQ89" i="20"/>
  <c r="BQ90" i="20"/>
  <c r="BQ91" i="20"/>
  <c r="BQ92" i="20"/>
  <c r="BQ93" i="20"/>
  <c r="FD69" i="20"/>
  <c r="FD57" i="20"/>
  <c r="FO57" i="20"/>
  <c r="FD36" i="20"/>
  <c r="FD27" i="20"/>
  <c r="FO27" i="20"/>
  <c r="FD19" i="20"/>
  <c r="FD11" i="20"/>
  <c r="FO11" i="20"/>
  <c r="FD9" i="20"/>
  <c r="FO9" i="20"/>
  <c r="BR28" i="20"/>
  <c r="BS23" i="20"/>
  <c r="FD135" i="20"/>
  <c r="FO135" i="20"/>
  <c r="FD130" i="20"/>
  <c r="FO130" i="20"/>
  <c r="FD128" i="20"/>
  <c r="EQ128" i="20"/>
  <c r="EQ129" i="20"/>
  <c r="FD126" i="20"/>
  <c r="FD88" i="20"/>
  <c r="FO88" i="20"/>
  <c r="BZ82" i="20"/>
  <c r="BZ83" i="20"/>
  <c r="BZ84" i="20"/>
  <c r="BZ85" i="20"/>
  <c r="BZ86" i="20"/>
  <c r="BZ87" i="20"/>
  <c r="BZ88" i="20"/>
  <c r="BZ89" i="20"/>
  <c r="BZ90" i="20"/>
  <c r="BZ91" i="20"/>
  <c r="BZ92" i="20"/>
  <c r="BZ93" i="20"/>
  <c r="BZ81" i="20"/>
  <c r="BZ80" i="20"/>
  <c r="BR81" i="20"/>
  <c r="BT81" i="20"/>
  <c r="BR79" i="20"/>
  <c r="BZ79" i="20"/>
  <c r="BX49" i="20"/>
  <c r="BQ49" i="20"/>
  <c r="BS52" i="20"/>
  <c r="BR58" i="20"/>
  <c r="BS55" i="20"/>
  <c r="BS59" i="20"/>
  <c r="BS60" i="20"/>
  <c r="BS61" i="20"/>
  <c r="BS62" i="20"/>
  <c r="BS63" i="20"/>
  <c r="FD47" i="20"/>
  <c r="FO47" i="20"/>
  <c r="FD32" i="20"/>
  <c r="FO32" i="20"/>
  <c r="FD17" i="20"/>
  <c r="FO17" i="20"/>
  <c r="FD8" i="20"/>
  <c r="EQ10" i="20"/>
  <c r="EQ11" i="20"/>
  <c r="EQ12" i="20"/>
  <c r="FD74" i="20"/>
  <c r="FO74" i="20"/>
  <c r="FD68" i="20"/>
  <c r="FD66" i="20"/>
  <c r="BQ65" i="20"/>
  <c r="BX64" i="20"/>
  <c r="FD60" i="20"/>
  <c r="FO60" i="20"/>
  <c r="FD52" i="20"/>
  <c r="BQ50" i="20"/>
  <c r="FD44" i="20"/>
  <c r="FO44" i="20"/>
  <c r="FD39" i="20"/>
  <c r="FD31" i="20"/>
  <c r="FO31" i="20"/>
  <c r="FD24" i="20"/>
  <c r="ES28" i="20"/>
  <c r="FD18" i="20"/>
  <c r="FO18" i="20"/>
  <c r="FD7" i="20"/>
  <c r="FD72" i="20"/>
  <c r="FO72" i="20"/>
  <c r="FD71" i="20"/>
  <c r="FO71" i="20"/>
  <c r="BV64" i="20"/>
  <c r="BZ50" i="20"/>
  <c r="BY36" i="20"/>
  <c r="FD29" i="20"/>
  <c r="FO29" i="20"/>
  <c r="FD15" i="20"/>
  <c r="FO15" i="20"/>
  <c r="FD4" i="20"/>
  <c r="CE39" i="7"/>
  <c r="CE37" i="7"/>
  <c r="CE40" i="7"/>
  <c r="CE36" i="7"/>
  <c r="BN34" i="7"/>
  <c r="CE38" i="7"/>
  <c r="DI91" i="20"/>
  <c r="DU91" i="20"/>
  <c r="CG80" i="13"/>
  <c r="CG81" i="13"/>
  <c r="CH80" i="13"/>
  <c r="DB80" i="13"/>
  <c r="GI80" i="13"/>
  <c r="GM80" i="13"/>
  <c r="BS38" i="20"/>
  <c r="BQ379" i="7"/>
  <c r="BQ375" i="7"/>
  <c r="BQ371" i="7"/>
  <c r="BQ367" i="7"/>
  <c r="BQ363" i="7"/>
  <c r="BQ359" i="7"/>
  <c r="BQ355" i="7"/>
  <c r="BQ351" i="7"/>
  <c r="BQ347" i="7"/>
  <c r="BQ343" i="7"/>
  <c r="BQ339" i="7"/>
  <c r="BQ335" i="7"/>
  <c r="BQ331" i="7"/>
  <c r="CC138" i="7"/>
  <c r="BN388" i="7"/>
  <c r="BO388" i="7"/>
  <c r="BQ377" i="7"/>
  <c r="BQ373" i="7"/>
  <c r="BQ369" i="7"/>
  <c r="BQ365" i="7"/>
  <c r="BQ361" i="7"/>
  <c r="BQ357" i="7"/>
  <c r="BQ353" i="7"/>
  <c r="BQ349" i="7"/>
  <c r="BQ345" i="7"/>
  <c r="BQ341" i="7"/>
  <c r="BQ337" i="7"/>
  <c r="BQ333" i="7"/>
  <c r="BQ329" i="7"/>
  <c r="BT175" i="7"/>
  <c r="CE41" i="7"/>
  <c r="FD213" i="13"/>
  <c r="FD211" i="13"/>
  <c r="FD210" i="13"/>
  <c r="FD209" i="13"/>
  <c r="FD208" i="13"/>
  <c r="FD206" i="13"/>
  <c r="FD205" i="13"/>
  <c r="FD203" i="13"/>
  <c r="FD202" i="13"/>
  <c r="FD200" i="13"/>
  <c r="FD199" i="13"/>
  <c r="FD197" i="13"/>
  <c r="FD196" i="13"/>
  <c r="FD194" i="13"/>
  <c r="FD193" i="13"/>
  <c r="FD191" i="13"/>
  <c r="FD190" i="13"/>
  <c r="FD188" i="13"/>
  <c r="FD187" i="13"/>
  <c r="FD185" i="13"/>
  <c r="FD184" i="13"/>
  <c r="FD182" i="13"/>
  <c r="FD181" i="13"/>
  <c r="FD179" i="13"/>
  <c r="FD178" i="13"/>
  <c r="FD176" i="13"/>
  <c r="FD175" i="13"/>
  <c r="FD173" i="13"/>
  <c r="FD172" i="13"/>
  <c r="FD170" i="13"/>
  <c r="FD169" i="13"/>
  <c r="FD167" i="13"/>
  <c r="FD166" i="13"/>
  <c r="FD164" i="13"/>
  <c r="FD163" i="13"/>
  <c r="FD161" i="13"/>
  <c r="FD160" i="13"/>
  <c r="FD158" i="13"/>
  <c r="FD157" i="13"/>
  <c r="FD155" i="13"/>
  <c r="FD154" i="13"/>
  <c r="FD152" i="13"/>
  <c r="FD151" i="13"/>
  <c r="FD149" i="13"/>
  <c r="FD148" i="13"/>
  <c r="FD146" i="13"/>
  <c r="FD145" i="13"/>
  <c r="FD143" i="13"/>
  <c r="FD142" i="13"/>
  <c r="FD140" i="13"/>
  <c r="FD139" i="13"/>
  <c r="FD137" i="13"/>
  <c r="FD136" i="13"/>
  <c r="FD134" i="13"/>
  <c r="FD133" i="13"/>
  <c r="FD131" i="13"/>
  <c r="FD126" i="13"/>
  <c r="FD123" i="13"/>
  <c r="FD117" i="13"/>
  <c r="FD111" i="13"/>
  <c r="FD105" i="13"/>
  <c r="G165" i="7"/>
  <c r="CB155" i="7"/>
  <c r="CE155" i="7"/>
  <c r="CB151" i="7"/>
  <c r="CB147" i="7"/>
  <c r="CE147" i="7"/>
  <c r="CB143" i="7"/>
  <c r="CB139" i="7"/>
  <c r="CE42" i="7"/>
  <c r="FD129" i="13"/>
  <c r="BP110" i="7"/>
  <c r="BR109" i="7"/>
  <c r="BX108" i="7"/>
  <c r="BW108" i="7"/>
  <c r="BW109" i="7"/>
  <c r="BW110" i="7"/>
  <c r="BW111" i="7"/>
  <c r="BW112" i="7"/>
  <c r="BW113" i="7"/>
  <c r="BW114" i="7"/>
  <c r="BW115" i="7"/>
  <c r="BW116" i="7"/>
  <c r="BW117" i="7"/>
  <c r="BW118" i="7"/>
  <c r="BW119" i="7"/>
  <c r="BW120" i="7"/>
  <c r="BW121" i="7"/>
  <c r="BW122" i="7"/>
  <c r="BW123" i="7"/>
  <c r="BW124" i="7"/>
  <c r="BW125" i="7"/>
  <c r="BW126" i="7"/>
  <c r="BW127" i="7"/>
  <c r="BW128" i="7"/>
  <c r="BW129" i="7"/>
  <c r="BW130" i="7"/>
  <c r="BV109" i="7"/>
  <c r="BR108" i="7"/>
  <c r="BQ108" i="7"/>
  <c r="BQ109" i="7"/>
  <c r="BQ110" i="7"/>
  <c r="BQ111" i="7"/>
  <c r="BQ112" i="7"/>
  <c r="BQ113" i="7"/>
  <c r="BQ114" i="7"/>
  <c r="BQ115" i="7"/>
  <c r="BQ116" i="7"/>
  <c r="BQ117" i="7"/>
  <c r="BQ118" i="7"/>
  <c r="BQ119" i="7"/>
  <c r="BQ120" i="7"/>
  <c r="BQ121" i="7"/>
  <c r="BQ122" i="7"/>
  <c r="BQ123" i="7"/>
  <c r="BQ124" i="7"/>
  <c r="BQ125" i="7"/>
  <c r="BQ126" i="7"/>
  <c r="BQ127" i="7"/>
  <c r="BQ128" i="7"/>
  <c r="BQ129" i="7"/>
  <c r="BQ130" i="7"/>
  <c r="FD218" i="13"/>
  <c r="FD216" i="13"/>
  <c r="FD189" i="13"/>
  <c r="BZ219" i="13"/>
  <c r="BQ218" i="13"/>
  <c r="BQ217" i="13"/>
  <c r="BZ216" i="13"/>
  <c r="BQ215" i="13"/>
  <c r="BQ214" i="13"/>
  <c r="BZ213" i="13"/>
  <c r="BQ212" i="13"/>
  <c r="BQ211" i="13"/>
  <c r="BZ210" i="13"/>
  <c r="BZ207" i="13"/>
  <c r="BZ204" i="13"/>
  <c r="BZ201" i="13"/>
  <c r="BZ198" i="13"/>
  <c r="BZ195" i="13"/>
  <c r="BZ192" i="13"/>
  <c r="BZ189" i="13"/>
  <c r="BZ186" i="13"/>
  <c r="BZ183" i="13"/>
  <c r="BZ180" i="13"/>
  <c r="BZ177" i="13"/>
  <c r="BZ174" i="13"/>
  <c r="BZ171" i="13"/>
  <c r="BZ168" i="13"/>
  <c r="BZ165" i="13"/>
  <c r="BZ162" i="13"/>
  <c r="BZ159" i="13"/>
  <c r="BZ156" i="13"/>
  <c r="BZ153" i="13"/>
  <c r="BZ150" i="13"/>
  <c r="BZ147" i="13"/>
  <c r="BZ144" i="13"/>
  <c r="BZ141" i="13"/>
  <c r="BZ138" i="13"/>
  <c r="BZ135" i="13"/>
  <c r="BZ132" i="13"/>
  <c r="BZ129" i="13"/>
  <c r="BZ126" i="13"/>
  <c r="BZ123" i="13"/>
  <c r="BZ120" i="13"/>
  <c r="BZ117" i="13"/>
  <c r="BZ114" i="13"/>
  <c r="BZ111" i="13"/>
  <c r="BZ108" i="13"/>
  <c r="BZ105" i="13"/>
  <c r="BZ102" i="13"/>
  <c r="BV101" i="13"/>
  <c r="BX101" i="13"/>
  <c r="BZ101" i="13"/>
  <c r="BQ93" i="13"/>
  <c r="BV93" i="13"/>
  <c r="BV92" i="13"/>
  <c r="BX92" i="13"/>
  <c r="BT91" i="13"/>
  <c r="BR92" i="13"/>
  <c r="BT92" i="13"/>
  <c r="BQ85" i="13"/>
  <c r="BV85" i="13"/>
  <c r="BX85" i="13"/>
  <c r="BR87" i="13"/>
  <c r="BR85" i="13"/>
  <c r="BQ83" i="13"/>
  <c r="BV83" i="13"/>
  <c r="BX83" i="13"/>
  <c r="BT55" i="13"/>
  <c r="BR56" i="13"/>
  <c r="BT56" i="13"/>
  <c r="FD211" i="12"/>
  <c r="FD210" i="12"/>
  <c r="BR181" i="12"/>
  <c r="BT181" i="12"/>
  <c r="BR179" i="12"/>
  <c r="BT179" i="12"/>
  <c r="FD178" i="12"/>
  <c r="FD172" i="12"/>
  <c r="BZ218" i="13"/>
  <c r="BZ217" i="13"/>
  <c r="BR217" i="13"/>
  <c r="BZ215" i="13"/>
  <c r="BZ214" i="13"/>
  <c r="BR214" i="13"/>
  <c r="BZ212" i="13"/>
  <c r="BZ211" i="13"/>
  <c r="BR211" i="13"/>
  <c r="BX210" i="13"/>
  <c r="BS208" i="13"/>
  <c r="BZ209" i="13"/>
  <c r="BZ208" i="13"/>
  <c r="BR208" i="13"/>
  <c r="BX207" i="13"/>
  <c r="BS205" i="13"/>
  <c r="BZ206" i="13"/>
  <c r="BZ205" i="13"/>
  <c r="BR205" i="13"/>
  <c r="BX204" i="13"/>
  <c r="BS202" i="13"/>
  <c r="BZ203" i="13"/>
  <c r="BZ202" i="13"/>
  <c r="BR202" i="13"/>
  <c r="BX201" i="13"/>
  <c r="BS199" i="13"/>
  <c r="BZ200" i="13"/>
  <c r="BZ199" i="13"/>
  <c r="BR199" i="13"/>
  <c r="BX198" i="13"/>
  <c r="BZ197" i="13"/>
  <c r="BZ196" i="13"/>
  <c r="BR196" i="13"/>
  <c r="BX195" i="13"/>
  <c r="BZ194" i="13"/>
  <c r="BZ193" i="13"/>
  <c r="BR193" i="13"/>
  <c r="BX192" i="13"/>
  <c r="BS190" i="13"/>
  <c r="BZ191" i="13"/>
  <c r="BZ190" i="13"/>
  <c r="BR190" i="13"/>
  <c r="BX189" i="13"/>
  <c r="BS187" i="13"/>
  <c r="BZ188" i="13"/>
  <c r="BZ187" i="13"/>
  <c r="BR187" i="13"/>
  <c r="BX186" i="13"/>
  <c r="BS184" i="13"/>
  <c r="BZ185" i="13"/>
  <c r="BZ184" i="13"/>
  <c r="BR184" i="13"/>
  <c r="BX183" i="13"/>
  <c r="BS181" i="13"/>
  <c r="BZ182" i="13"/>
  <c r="BZ181" i="13"/>
  <c r="BR181" i="13"/>
  <c r="BX180" i="13"/>
  <c r="BS178" i="13"/>
  <c r="BZ179" i="13"/>
  <c r="BZ178" i="13"/>
  <c r="BR178" i="13"/>
  <c r="BX177" i="13"/>
  <c r="BS175" i="13"/>
  <c r="BZ176" i="13"/>
  <c r="BZ175" i="13"/>
  <c r="BR175" i="13"/>
  <c r="BX174" i="13"/>
  <c r="BS172" i="13"/>
  <c r="BZ173" i="13"/>
  <c r="BZ172" i="13"/>
  <c r="BR172" i="13"/>
  <c r="BX171" i="13"/>
  <c r="BS169" i="13"/>
  <c r="BZ170" i="13"/>
  <c r="BZ169" i="13"/>
  <c r="BR169" i="13"/>
  <c r="BX168" i="13"/>
  <c r="BZ167" i="13"/>
  <c r="BZ166" i="13"/>
  <c r="BR166" i="13"/>
  <c r="BX165" i="13"/>
  <c r="BS163" i="13"/>
  <c r="BZ164" i="13"/>
  <c r="BZ163" i="13"/>
  <c r="BR163" i="13"/>
  <c r="BX162" i="13"/>
  <c r="BZ161" i="13"/>
  <c r="BZ160" i="13"/>
  <c r="BR160" i="13"/>
  <c r="BX159" i="13"/>
  <c r="BS157" i="13"/>
  <c r="BZ158" i="13"/>
  <c r="BZ157" i="13"/>
  <c r="BR157" i="13"/>
  <c r="BX156" i="13"/>
  <c r="BZ155" i="13"/>
  <c r="BZ154" i="13"/>
  <c r="BR154" i="13"/>
  <c r="BX153" i="13"/>
  <c r="BS151" i="13"/>
  <c r="BZ152" i="13"/>
  <c r="BZ151" i="13"/>
  <c r="BR151" i="13"/>
  <c r="BX150" i="13"/>
  <c r="BS148" i="13"/>
  <c r="BZ149" i="13"/>
  <c r="BZ148" i="13"/>
  <c r="BR148" i="13"/>
  <c r="BX147" i="13"/>
  <c r="BS145" i="13"/>
  <c r="BZ146" i="13"/>
  <c r="BZ145" i="13"/>
  <c r="BR145" i="13"/>
  <c r="BX144" i="13"/>
  <c r="BZ143" i="13"/>
  <c r="BZ142" i="13"/>
  <c r="BR142" i="13"/>
  <c r="BX141" i="13"/>
  <c r="BS139" i="13"/>
  <c r="BZ140" i="13"/>
  <c r="BZ139" i="13"/>
  <c r="BR139" i="13"/>
  <c r="BX138" i="13"/>
  <c r="BZ137" i="13"/>
  <c r="BZ136" i="13"/>
  <c r="BR136" i="13"/>
  <c r="BX135" i="13"/>
  <c r="BS133" i="13"/>
  <c r="BZ134" i="13"/>
  <c r="BZ133" i="13"/>
  <c r="BR133" i="13"/>
  <c r="BX132" i="13"/>
  <c r="BZ131" i="13"/>
  <c r="BZ130" i="13"/>
  <c r="BR130" i="13"/>
  <c r="BX129" i="13"/>
  <c r="BS127" i="13"/>
  <c r="BZ128" i="13"/>
  <c r="BZ127" i="13"/>
  <c r="BR127" i="13"/>
  <c r="BX126" i="13"/>
  <c r="BZ125" i="13"/>
  <c r="BZ124" i="13"/>
  <c r="BR124" i="13"/>
  <c r="BX123" i="13"/>
  <c r="BZ122" i="13"/>
  <c r="BZ121" i="13"/>
  <c r="BR121" i="13"/>
  <c r="BX120" i="13"/>
  <c r="BZ119" i="13"/>
  <c r="BZ118" i="13"/>
  <c r="BR118" i="13"/>
  <c r="BX117" i="13"/>
  <c r="BZ116" i="13"/>
  <c r="BZ115" i="13"/>
  <c r="BR115" i="13"/>
  <c r="BX114" i="13"/>
  <c r="BZ113" i="13"/>
  <c r="BZ112" i="13"/>
  <c r="BR112" i="13"/>
  <c r="BX111" i="13"/>
  <c r="BZ110" i="13"/>
  <c r="BZ109" i="13"/>
  <c r="BR109" i="13"/>
  <c r="BX108" i="13"/>
  <c r="BZ107" i="13"/>
  <c r="BZ106" i="13"/>
  <c r="BR106" i="13"/>
  <c r="BX105" i="13"/>
  <c r="BZ104" i="13"/>
  <c r="BZ103" i="13"/>
  <c r="BR103" i="13"/>
  <c r="BX102" i="13"/>
  <c r="BV100" i="13"/>
  <c r="BX100" i="13"/>
  <c r="BR102" i="13"/>
  <c r="BZ100" i="13"/>
  <c r="BQ99" i="13"/>
  <c r="BV99" i="13"/>
  <c r="BV98" i="13"/>
  <c r="BX98" i="13"/>
  <c r="BZ98" i="13"/>
  <c r="BQ91" i="13"/>
  <c r="BV91" i="13"/>
  <c r="BX91" i="13"/>
  <c r="BR93" i="13"/>
  <c r="BQ89" i="13"/>
  <c r="BV89" i="13"/>
  <c r="BX89" i="13"/>
  <c r="FD45" i="13"/>
  <c r="FD18" i="13"/>
  <c r="FD9" i="13"/>
  <c r="FD214" i="12"/>
  <c r="FD206" i="12"/>
  <c r="FO206" i="12"/>
  <c r="FD204" i="12"/>
  <c r="FD202" i="12"/>
  <c r="FD193" i="12"/>
  <c r="FD183" i="12"/>
  <c r="FO183" i="12"/>
  <c r="FD176" i="12"/>
  <c r="FO176" i="12"/>
  <c r="FD171" i="12"/>
  <c r="FO171" i="12"/>
  <c r="FD169" i="12"/>
  <c r="FD168" i="12"/>
  <c r="BR219" i="13"/>
  <c r="BX218" i="13"/>
  <c r="BX217" i="13"/>
  <c r="BV216" i="13"/>
  <c r="BR216" i="13"/>
  <c r="BX215" i="13"/>
  <c r="BX214" i="13"/>
  <c r="BV213" i="13"/>
  <c r="BR213" i="13"/>
  <c r="BX212" i="13"/>
  <c r="BX211" i="13"/>
  <c r="BV210" i="13"/>
  <c r="BV207" i="13"/>
  <c r="BV204" i="13"/>
  <c r="BV201" i="13"/>
  <c r="BV198" i="13"/>
  <c r="BV195" i="13"/>
  <c r="BV192" i="13"/>
  <c r="BV189" i="13"/>
  <c r="BV186" i="13"/>
  <c r="BV183" i="13"/>
  <c r="BV180" i="13"/>
  <c r="BV177" i="13"/>
  <c r="BV174" i="13"/>
  <c r="BV171" i="13"/>
  <c r="BV168" i="13"/>
  <c r="BV165" i="13"/>
  <c r="BV162" i="13"/>
  <c r="BV159" i="13"/>
  <c r="BV156" i="13"/>
  <c r="BV153" i="13"/>
  <c r="BV150" i="13"/>
  <c r="BV147" i="13"/>
  <c r="BV144" i="13"/>
  <c r="BV141" i="13"/>
  <c r="BV138" i="13"/>
  <c r="BV135" i="13"/>
  <c r="BV132" i="13"/>
  <c r="BX131" i="13"/>
  <c r="BX130" i="13"/>
  <c r="BV129" i="13"/>
  <c r="BX128" i="13"/>
  <c r="BX127" i="13"/>
  <c r="BV126" i="13"/>
  <c r="BX125" i="13"/>
  <c r="BX124" i="13"/>
  <c r="BV123" i="13"/>
  <c r="BX122" i="13"/>
  <c r="BX121" i="13"/>
  <c r="BV120" i="13"/>
  <c r="BX119" i="13"/>
  <c r="BX118" i="13"/>
  <c r="BV117" i="13"/>
  <c r="BX116" i="13"/>
  <c r="BX115" i="13"/>
  <c r="BV114" i="13"/>
  <c r="BX113" i="13"/>
  <c r="BX112" i="13"/>
  <c r="BV111" i="13"/>
  <c r="BX110" i="13"/>
  <c r="BX109" i="13"/>
  <c r="BV108" i="13"/>
  <c r="BX107" i="13"/>
  <c r="BX106" i="13"/>
  <c r="BV105" i="13"/>
  <c r="BX104" i="13"/>
  <c r="BX103" i="13"/>
  <c r="BV102" i="13"/>
  <c r="BS101" i="13"/>
  <c r="BS102" i="13"/>
  <c r="BV97" i="13"/>
  <c r="BX97" i="13"/>
  <c r="BR99" i="13"/>
  <c r="BZ97" i="13"/>
  <c r="BQ96" i="13"/>
  <c r="BV96" i="13"/>
  <c r="BV95" i="13"/>
  <c r="BX95" i="13"/>
  <c r="BZ95" i="13"/>
  <c r="BQ94" i="13"/>
  <c r="BZ93" i="13"/>
  <c r="BZ92" i="13"/>
  <c r="FD91" i="13"/>
  <c r="FD89" i="13"/>
  <c r="BQ88" i="13"/>
  <c r="BV88" i="13"/>
  <c r="BX88" i="13"/>
  <c r="BR90" i="13"/>
  <c r="BR88" i="13"/>
  <c r="BS86" i="13"/>
  <c r="BS87" i="13"/>
  <c r="FD85" i="13"/>
  <c r="FD83" i="13"/>
  <c r="FD48" i="13"/>
  <c r="FD33" i="13"/>
  <c r="FD27" i="13"/>
  <c r="FD21" i="13"/>
  <c r="FD15" i="13"/>
  <c r="FD6" i="13"/>
  <c r="FD219" i="12"/>
  <c r="FO219" i="12"/>
  <c r="BT202" i="12"/>
  <c r="BR205" i="12"/>
  <c r="BT205" i="12"/>
  <c r="BR203" i="12"/>
  <c r="BT203" i="12"/>
  <c r="FD192" i="12"/>
  <c r="FD181" i="12"/>
  <c r="FD180" i="12"/>
  <c r="FD175" i="12"/>
  <c r="FD170" i="12"/>
  <c r="FO170" i="12"/>
  <c r="BQ101" i="13"/>
  <c r="FD101" i="13"/>
  <c r="BR100" i="13"/>
  <c r="BZ99" i="13"/>
  <c r="BS98" i="13"/>
  <c r="BS99" i="13"/>
  <c r="BT97" i="13"/>
  <c r="BV94" i="13"/>
  <c r="BX94" i="13"/>
  <c r="BR96" i="13"/>
  <c r="FD94" i="13"/>
  <c r="BX93" i="13"/>
  <c r="BQ92" i="13"/>
  <c r="BS92" i="13"/>
  <c r="BS93" i="13"/>
  <c r="BZ91" i="13"/>
  <c r="BZ89" i="13"/>
  <c r="BQ86" i="13"/>
  <c r="BV86" i="13"/>
  <c r="BX86" i="13"/>
  <c r="BZ85" i="13"/>
  <c r="BZ83" i="13"/>
  <c r="BR79" i="13"/>
  <c r="BZ79" i="13"/>
  <c r="BQ79" i="13"/>
  <c r="BR81" i="13"/>
  <c r="BV79" i="13"/>
  <c r="BX79" i="13"/>
  <c r="FD51" i="13"/>
  <c r="FD39" i="13"/>
  <c r="FD182" i="12"/>
  <c r="FO182" i="12"/>
  <c r="BX72" i="13"/>
  <c r="BX71" i="13"/>
  <c r="BX67" i="13"/>
  <c r="BX60" i="13"/>
  <c r="BX59" i="13"/>
  <c r="BX55" i="13"/>
  <c r="BZ51" i="13"/>
  <c r="BZ48" i="13"/>
  <c r="BZ45" i="13"/>
  <c r="BZ42" i="13"/>
  <c r="BZ39" i="13"/>
  <c r="BZ36" i="13"/>
  <c r="BZ33" i="13"/>
  <c r="BZ30" i="13"/>
  <c r="BZ27" i="13"/>
  <c r="BZ24" i="13"/>
  <c r="BZ21" i="13"/>
  <c r="BZ18" i="13"/>
  <c r="BZ15" i="13"/>
  <c r="BZ12" i="13"/>
  <c r="BZ9" i="13"/>
  <c r="BZ6" i="13"/>
  <c r="BZ217" i="12"/>
  <c r="BZ218" i="12"/>
  <c r="BZ219" i="12"/>
  <c r="BZ216" i="12"/>
  <c r="BZ205" i="12"/>
  <c r="BZ206" i="12"/>
  <c r="BZ207" i="12"/>
  <c r="BZ204" i="12"/>
  <c r="BZ193" i="12"/>
  <c r="BZ194" i="12"/>
  <c r="BZ195" i="12"/>
  <c r="BZ192" i="12"/>
  <c r="BZ181" i="12"/>
  <c r="BZ182" i="12"/>
  <c r="BZ183" i="12"/>
  <c r="BZ180" i="12"/>
  <c r="BZ169" i="12"/>
  <c r="BZ170" i="12"/>
  <c r="BZ171" i="12"/>
  <c r="BZ168" i="12"/>
  <c r="BT166" i="12"/>
  <c r="FD165" i="12"/>
  <c r="FO165" i="12"/>
  <c r="BQ157" i="12"/>
  <c r="BQ158" i="12"/>
  <c r="BQ159" i="12"/>
  <c r="BV157" i="12"/>
  <c r="BV158" i="12"/>
  <c r="BV159" i="12"/>
  <c r="BX157" i="12"/>
  <c r="BX158" i="12"/>
  <c r="BX159" i="12"/>
  <c r="BV90" i="13"/>
  <c r="BV87" i="13"/>
  <c r="BV84" i="13"/>
  <c r="BR84" i="13"/>
  <c r="BX81" i="13"/>
  <c r="BX80" i="13"/>
  <c r="BZ78" i="13"/>
  <c r="BZ77" i="13"/>
  <c r="BX76" i="13"/>
  <c r="BQ73" i="13"/>
  <c r="BZ73" i="13"/>
  <c r="BR73" i="13"/>
  <c r="BV72" i="13"/>
  <c r="BR72" i="13"/>
  <c r="BV71" i="13"/>
  <c r="BX69" i="13"/>
  <c r="BX68" i="13"/>
  <c r="BV67" i="13"/>
  <c r="BZ66" i="13"/>
  <c r="BQ65" i="13"/>
  <c r="BZ65" i="13"/>
  <c r="BX64" i="13"/>
  <c r="BT63" i="13"/>
  <c r="BQ61" i="13"/>
  <c r="BZ61" i="13"/>
  <c r="BR61" i="13"/>
  <c r="BV60" i="13"/>
  <c r="BR60" i="13"/>
  <c r="BV59" i="13"/>
  <c r="BX57" i="13"/>
  <c r="BX56" i="13"/>
  <c r="BV55" i="13"/>
  <c r="BZ54" i="13"/>
  <c r="BZ53" i="13"/>
  <c r="BZ52" i="13"/>
  <c r="BR52" i="13"/>
  <c r="BX51" i="13"/>
  <c r="BZ50" i="13"/>
  <c r="BZ49" i="13"/>
  <c r="BR49" i="13"/>
  <c r="BX48" i="13"/>
  <c r="BZ47" i="13"/>
  <c r="BZ46" i="13"/>
  <c r="BR46" i="13"/>
  <c r="BX45" i="13"/>
  <c r="BZ44" i="13"/>
  <c r="BZ43" i="13"/>
  <c r="BR43" i="13"/>
  <c r="BX42" i="13"/>
  <c r="BZ41" i="13"/>
  <c r="BZ40" i="13"/>
  <c r="BR40" i="13"/>
  <c r="BX39" i="13"/>
  <c r="BZ38" i="13"/>
  <c r="BZ37" i="13"/>
  <c r="BR37" i="13"/>
  <c r="BX36" i="13"/>
  <c r="BZ35" i="13"/>
  <c r="BZ34" i="13"/>
  <c r="BR34" i="13"/>
  <c r="BX33" i="13"/>
  <c r="BZ32" i="13"/>
  <c r="BZ31" i="13"/>
  <c r="BR31" i="13"/>
  <c r="BX30" i="13"/>
  <c r="BZ29" i="13"/>
  <c r="BZ28" i="13"/>
  <c r="BR28" i="13"/>
  <c r="BX27" i="13"/>
  <c r="BZ26" i="13"/>
  <c r="BZ25" i="13"/>
  <c r="BR25" i="13"/>
  <c r="BX24" i="13"/>
  <c r="BZ23" i="13"/>
  <c r="BZ22" i="13"/>
  <c r="BR22" i="13"/>
  <c r="BX21" i="13"/>
  <c r="BZ20" i="13"/>
  <c r="BZ19" i="13"/>
  <c r="BR19" i="13"/>
  <c r="BX18" i="13"/>
  <c r="BZ17" i="13"/>
  <c r="BZ16" i="13"/>
  <c r="BR16" i="13"/>
  <c r="BX15" i="13"/>
  <c r="BZ14" i="13"/>
  <c r="BZ13" i="13"/>
  <c r="BR13" i="13"/>
  <c r="BX12" i="13"/>
  <c r="BZ11" i="13"/>
  <c r="BZ10" i="13"/>
  <c r="BR10" i="13"/>
  <c r="BX9" i="13"/>
  <c r="BZ8" i="13"/>
  <c r="BZ7" i="13"/>
  <c r="BR7" i="13"/>
  <c r="BX6" i="13"/>
  <c r="BZ5" i="13"/>
  <c r="BZ4" i="13"/>
  <c r="BR4" i="13"/>
  <c r="BX217" i="12"/>
  <c r="BX218" i="12"/>
  <c r="BX219" i="12"/>
  <c r="BX216" i="12"/>
  <c r="BV215" i="12"/>
  <c r="BV214" i="12"/>
  <c r="BZ209" i="12"/>
  <c r="BZ208" i="12"/>
  <c r="BR208" i="12"/>
  <c r="BX205" i="12"/>
  <c r="BX206" i="12"/>
  <c r="BX207" i="12"/>
  <c r="BX204" i="12"/>
  <c r="BV203" i="12"/>
  <c r="BV202" i="12"/>
  <c r="BZ197" i="12"/>
  <c r="BZ196" i="12"/>
  <c r="BR196" i="12"/>
  <c r="BX193" i="12"/>
  <c r="BX194" i="12"/>
  <c r="BX195" i="12"/>
  <c r="BX192" i="12"/>
  <c r="BV191" i="12"/>
  <c r="BV190" i="12"/>
  <c r="BZ185" i="12"/>
  <c r="BZ184" i="12"/>
  <c r="BR184" i="12"/>
  <c r="BX181" i="12"/>
  <c r="BX182" i="12"/>
  <c r="BX183" i="12"/>
  <c r="BX180" i="12"/>
  <c r="BV179" i="12"/>
  <c r="BV178" i="12"/>
  <c r="BQ175" i="12"/>
  <c r="BQ176" i="12"/>
  <c r="BQ177" i="12"/>
  <c r="BQ174" i="12"/>
  <c r="BT174" i="12"/>
  <c r="BZ173" i="12"/>
  <c r="BZ172" i="12"/>
  <c r="BR172" i="12"/>
  <c r="BX169" i="12"/>
  <c r="BX170" i="12"/>
  <c r="BX171" i="12"/>
  <c r="BR169" i="12"/>
  <c r="BT169" i="12"/>
  <c r="BX168" i="12"/>
  <c r="BX167" i="12"/>
  <c r="FD163" i="12"/>
  <c r="FD146" i="12"/>
  <c r="FO146" i="12"/>
  <c r="FD143" i="12"/>
  <c r="BQ90" i="13"/>
  <c r="BQ87" i="13"/>
  <c r="BQ84" i="13"/>
  <c r="BR82" i="13"/>
  <c r="BQ75" i="13"/>
  <c r="BZ75" i="13"/>
  <c r="BQ74" i="13"/>
  <c r="BZ74" i="13"/>
  <c r="BQ70" i="13"/>
  <c r="BZ70" i="13"/>
  <c r="BR70" i="13"/>
  <c r="BR69" i="13"/>
  <c r="BR65" i="13"/>
  <c r="BT65" i="13"/>
  <c r="BQ63" i="13"/>
  <c r="BZ63" i="13"/>
  <c r="BQ62" i="13"/>
  <c r="BZ62" i="13"/>
  <c r="BQ58" i="13"/>
  <c r="BZ58" i="13"/>
  <c r="BR58" i="13"/>
  <c r="BR57" i="13"/>
  <c r="BV51" i="13"/>
  <c r="BV48" i="13"/>
  <c r="BV45" i="13"/>
  <c r="BV42" i="13"/>
  <c r="BV39" i="13"/>
  <c r="BV36" i="13"/>
  <c r="BV33" i="13"/>
  <c r="BV30" i="13"/>
  <c r="BV27" i="13"/>
  <c r="BV24" i="13"/>
  <c r="BV21" i="13"/>
  <c r="BV18" i="13"/>
  <c r="BV15" i="13"/>
  <c r="BV12" i="13"/>
  <c r="BV9" i="13"/>
  <c r="BV6" i="13"/>
  <c r="BV217" i="12"/>
  <c r="BV218" i="12"/>
  <c r="BV219" i="12"/>
  <c r="BV216" i="12"/>
  <c r="BQ215" i="12"/>
  <c r="BQ214" i="12"/>
  <c r="BV205" i="12"/>
  <c r="BV206" i="12"/>
  <c r="BV207" i="12"/>
  <c r="BV204" i="12"/>
  <c r="BQ203" i="12"/>
  <c r="BQ202" i="12"/>
  <c r="BV193" i="12"/>
  <c r="BV194" i="12"/>
  <c r="BV195" i="12"/>
  <c r="BV192" i="12"/>
  <c r="BQ191" i="12"/>
  <c r="BQ190" i="12"/>
  <c r="BV181" i="12"/>
  <c r="BV182" i="12"/>
  <c r="BV183" i="12"/>
  <c r="BV180" i="12"/>
  <c r="BQ179" i="12"/>
  <c r="BQ178" i="12"/>
  <c r="BV169" i="12"/>
  <c r="BV170" i="12"/>
  <c r="BV171" i="12"/>
  <c r="BV168" i="12"/>
  <c r="BQ167" i="12"/>
  <c r="BV167" i="12"/>
  <c r="FD162" i="12"/>
  <c r="BQ156" i="12"/>
  <c r="BV156" i="12"/>
  <c r="BX156" i="12"/>
  <c r="FD141" i="12"/>
  <c r="FO141" i="12"/>
  <c r="BQ72" i="13"/>
  <c r="BQ71" i="13"/>
  <c r="BQ67" i="13"/>
  <c r="BZ67" i="13"/>
  <c r="BQ60" i="13"/>
  <c r="BQ59" i="13"/>
  <c r="BQ55" i="13"/>
  <c r="BZ55" i="13"/>
  <c r="BZ214" i="12"/>
  <c r="BZ202" i="12"/>
  <c r="BT192" i="12"/>
  <c r="BZ190" i="12"/>
  <c r="BZ178" i="12"/>
  <c r="BT168" i="12"/>
  <c r="FD164" i="12"/>
  <c r="FO164" i="12"/>
  <c r="FD161" i="12"/>
  <c r="BZ157" i="12"/>
  <c r="BZ158" i="12"/>
  <c r="BZ159" i="12"/>
  <c r="BR155" i="12"/>
  <c r="BT155" i="12"/>
  <c r="BT154" i="12"/>
  <c r="BR157" i="12"/>
  <c r="BT157" i="12"/>
  <c r="BZ161" i="12"/>
  <c r="BZ160" i="12"/>
  <c r="BR160" i="12"/>
  <c r="BS151" i="12"/>
  <c r="BX150" i="12"/>
  <c r="BS149" i="12"/>
  <c r="BS150" i="12"/>
  <c r="BR153" i="12"/>
  <c r="BT153" i="12"/>
  <c r="FD120" i="12"/>
  <c r="FD119" i="12"/>
  <c r="BZ115" i="12"/>
  <c r="BZ116" i="12"/>
  <c r="BZ117" i="12"/>
  <c r="BQ115" i="12"/>
  <c r="BQ116" i="12"/>
  <c r="BQ117" i="12"/>
  <c r="FD97" i="12"/>
  <c r="BT94" i="12"/>
  <c r="FD92" i="12"/>
  <c r="FO92" i="12"/>
  <c r="FD91" i="12"/>
  <c r="BQ84" i="12"/>
  <c r="BV84" i="12"/>
  <c r="BX84" i="12"/>
  <c r="FD84" i="12"/>
  <c r="FD81" i="12"/>
  <c r="FO81" i="12"/>
  <c r="FD74" i="12"/>
  <c r="FO74" i="12"/>
  <c r="BS70" i="12"/>
  <c r="BR74" i="12"/>
  <c r="BT74" i="12"/>
  <c r="FD61" i="12"/>
  <c r="FD58" i="12"/>
  <c r="BZ163" i="12"/>
  <c r="BZ164" i="12"/>
  <c r="BZ165" i="12"/>
  <c r="BS163" i="12"/>
  <c r="BZ162" i="12"/>
  <c r="BR162" i="12"/>
  <c r="BX161" i="12"/>
  <c r="BX160" i="12"/>
  <c r="BZ151" i="12"/>
  <c r="BZ152" i="12"/>
  <c r="BZ153" i="12"/>
  <c r="BV150" i="12"/>
  <c r="BS137" i="12"/>
  <c r="BS138" i="12"/>
  <c r="BR141" i="12"/>
  <c r="BT141" i="12"/>
  <c r="BR118" i="12"/>
  <c r="BZ118" i="12"/>
  <c r="BQ118" i="12"/>
  <c r="BR120" i="12"/>
  <c r="BS121" i="12"/>
  <c r="BX115" i="12"/>
  <c r="BX116" i="12"/>
  <c r="BX117" i="12"/>
  <c r="BR106" i="12"/>
  <c r="BZ106" i="12"/>
  <c r="BQ106" i="12"/>
  <c r="BR108" i="12"/>
  <c r="BV106" i="12"/>
  <c r="BX106" i="12"/>
  <c r="BZ103" i="12"/>
  <c r="BZ104" i="12"/>
  <c r="BZ105" i="12"/>
  <c r="BQ103" i="12"/>
  <c r="BQ104" i="12"/>
  <c r="BQ105" i="12"/>
  <c r="BV103" i="12"/>
  <c r="BV104" i="12"/>
  <c r="BV105" i="12"/>
  <c r="BX103" i="12"/>
  <c r="BX104" i="12"/>
  <c r="BX105" i="12"/>
  <c r="FD93" i="12"/>
  <c r="FO93" i="12"/>
  <c r="FD86" i="12"/>
  <c r="FO86" i="12"/>
  <c r="BS82" i="12"/>
  <c r="BR86" i="12"/>
  <c r="BT86" i="12"/>
  <c r="BT84" i="12"/>
  <c r="BQ73" i="12"/>
  <c r="BQ74" i="12"/>
  <c r="BQ75" i="12"/>
  <c r="BV73" i="12"/>
  <c r="BV74" i="12"/>
  <c r="BV75" i="12"/>
  <c r="BX73" i="12"/>
  <c r="BX74" i="12"/>
  <c r="BX75" i="12"/>
  <c r="FD73" i="12"/>
  <c r="FD66" i="12"/>
  <c r="FD63" i="12"/>
  <c r="FO63" i="12"/>
  <c r="FD60" i="12"/>
  <c r="BT58" i="12"/>
  <c r="BR61" i="12"/>
  <c r="BT61" i="12"/>
  <c r="BR59" i="12"/>
  <c r="BT59" i="12"/>
  <c r="BZ166" i="12"/>
  <c r="BT156" i="12"/>
  <c r="BZ154" i="12"/>
  <c r="BQ150" i="12"/>
  <c r="BQ148" i="12"/>
  <c r="BS139" i="12"/>
  <c r="BS119" i="12"/>
  <c r="BS120" i="12"/>
  <c r="BR123" i="12"/>
  <c r="BT123" i="12"/>
  <c r="BV115" i="12"/>
  <c r="BV116" i="12"/>
  <c r="BV117" i="12"/>
  <c r="BV108" i="12"/>
  <c r="BX108" i="12"/>
  <c r="BZ108" i="12"/>
  <c r="BS94" i="12"/>
  <c r="BR98" i="12"/>
  <c r="BT98" i="12"/>
  <c r="BT96" i="12"/>
  <c r="BQ85" i="12"/>
  <c r="BQ86" i="12"/>
  <c r="BQ87" i="12"/>
  <c r="BV85" i="12"/>
  <c r="BV86" i="12"/>
  <c r="BV87" i="12"/>
  <c r="BX85" i="12"/>
  <c r="BX86" i="12"/>
  <c r="BX87" i="12"/>
  <c r="FD78" i="12"/>
  <c r="BT70" i="12"/>
  <c r="BR73" i="12"/>
  <c r="BT73" i="12"/>
  <c r="FD68" i="12"/>
  <c r="FO68" i="12"/>
  <c r="FD67" i="12"/>
  <c r="FD65" i="12"/>
  <c r="FD64" i="12"/>
  <c r="BS100" i="12"/>
  <c r="BR104" i="12"/>
  <c r="BT104" i="12"/>
  <c r="BT102" i="12"/>
  <c r="BT82" i="12"/>
  <c r="BR85" i="12"/>
  <c r="BT85" i="12"/>
  <c r="BQ72" i="12"/>
  <c r="BV72" i="12"/>
  <c r="BX72" i="12"/>
  <c r="BZ61" i="12"/>
  <c r="BZ62" i="12"/>
  <c r="BZ63" i="12"/>
  <c r="BZ60" i="12"/>
  <c r="BZ49" i="12"/>
  <c r="BZ50" i="12"/>
  <c r="BZ51" i="12"/>
  <c r="BX43" i="12"/>
  <c r="BX44" i="12"/>
  <c r="BX45" i="12"/>
  <c r="BQ43" i="12"/>
  <c r="BQ44" i="12"/>
  <c r="BQ45" i="12"/>
  <c r="BS40" i="12"/>
  <c r="BR44" i="12"/>
  <c r="BT44" i="12"/>
  <c r="BT42" i="12"/>
  <c r="BQ36" i="12"/>
  <c r="BX36" i="12"/>
  <c r="BR25" i="12"/>
  <c r="BT25" i="12"/>
  <c r="BQ12" i="12"/>
  <c r="BV12" i="12"/>
  <c r="BX12" i="12"/>
  <c r="BS10" i="12"/>
  <c r="BR14" i="12"/>
  <c r="BT14" i="12"/>
  <c r="BT12" i="12"/>
  <c r="ER68" i="17"/>
  <c r="ER69" i="17"/>
  <c r="EQ70" i="17"/>
  <c r="EQ71" i="17"/>
  <c r="EQ72" i="17"/>
  <c r="EQ73" i="17"/>
  <c r="ES70" i="17"/>
  <c r="BR64" i="17"/>
  <c r="BS70" i="17"/>
  <c r="BS71" i="17"/>
  <c r="BS72" i="17"/>
  <c r="BS73" i="17"/>
  <c r="BS65" i="17"/>
  <c r="BS66" i="17"/>
  <c r="BR69" i="17"/>
  <c r="BX107" i="12"/>
  <c r="BZ89" i="12"/>
  <c r="BZ88" i="12"/>
  <c r="BR88" i="12"/>
  <c r="BZ77" i="12"/>
  <c r="BZ76" i="12"/>
  <c r="BR76" i="12"/>
  <c r="BZ65" i="12"/>
  <c r="BZ64" i="12"/>
  <c r="BR64" i="12"/>
  <c r="BX61" i="12"/>
  <c r="BX62" i="12"/>
  <c r="BX63" i="12"/>
  <c r="BX60" i="12"/>
  <c r="BZ53" i="12"/>
  <c r="BZ52" i="12"/>
  <c r="BR52" i="12"/>
  <c r="BX49" i="12"/>
  <c r="BX50" i="12"/>
  <c r="BX51" i="12"/>
  <c r="FD45" i="12"/>
  <c r="FO45" i="12"/>
  <c r="FD36" i="12"/>
  <c r="BR35" i="12"/>
  <c r="BT35" i="12"/>
  <c r="FD33" i="12"/>
  <c r="FO33" i="12"/>
  <c r="FD18" i="12"/>
  <c r="BT10" i="12"/>
  <c r="BR13" i="12"/>
  <c r="BT13" i="12"/>
  <c r="FD4" i="12"/>
  <c r="FD102" i="17"/>
  <c r="FO102" i="17"/>
  <c r="FD99" i="17"/>
  <c r="FO99" i="17"/>
  <c r="FD90" i="17"/>
  <c r="FO90" i="17"/>
  <c r="BS67" i="17"/>
  <c r="BQ114" i="12"/>
  <c r="BZ114" i="12"/>
  <c r="BQ113" i="12"/>
  <c r="BZ113" i="12"/>
  <c r="BX112" i="12"/>
  <c r="BQ102" i="12"/>
  <c r="BZ102" i="12"/>
  <c r="BQ101" i="12"/>
  <c r="BZ101" i="12"/>
  <c r="BS97" i="12"/>
  <c r="BQ95" i="12"/>
  <c r="BQ94" i="12"/>
  <c r="BS91" i="12"/>
  <c r="BR90" i="12"/>
  <c r="BX89" i="12"/>
  <c r="BX88" i="12"/>
  <c r="BQ83" i="12"/>
  <c r="BQ82" i="12"/>
  <c r="BS79" i="12"/>
  <c r="BR78" i="12"/>
  <c r="BX77" i="12"/>
  <c r="BX76" i="12"/>
  <c r="BQ71" i="12"/>
  <c r="BQ70" i="12"/>
  <c r="BS67" i="12"/>
  <c r="BR66" i="12"/>
  <c r="BX65" i="12"/>
  <c r="BX64" i="12"/>
  <c r="BV61" i="12"/>
  <c r="BV62" i="12"/>
  <c r="BV63" i="12"/>
  <c r="BV60" i="12"/>
  <c r="BQ59" i="12"/>
  <c r="BQ58" i="12"/>
  <c r="BS55" i="12"/>
  <c r="BR54" i="12"/>
  <c r="BX53" i="12"/>
  <c r="BX52" i="12"/>
  <c r="BV49" i="12"/>
  <c r="BV50" i="12"/>
  <c r="BV51" i="12"/>
  <c r="BZ48" i="12"/>
  <c r="BZ43" i="12"/>
  <c r="BZ44" i="12"/>
  <c r="BZ45" i="12"/>
  <c r="BX42" i="12"/>
  <c r="BQ42" i="12"/>
  <c r="FD42" i="12"/>
  <c r="BQ37" i="12"/>
  <c r="BQ38" i="12"/>
  <c r="BQ39" i="12"/>
  <c r="BX37" i="12"/>
  <c r="BX38" i="12"/>
  <c r="BX39" i="12"/>
  <c r="FD37" i="12"/>
  <c r="BZ36" i="12"/>
  <c r="FD32" i="12"/>
  <c r="FO32" i="12"/>
  <c r="FD31" i="12"/>
  <c r="FD29" i="12"/>
  <c r="FD26" i="12"/>
  <c r="FO26" i="12"/>
  <c r="BQ25" i="12"/>
  <c r="BQ26" i="12"/>
  <c r="BQ27" i="12"/>
  <c r="BV25" i="12"/>
  <c r="BV26" i="12"/>
  <c r="BV27" i="12"/>
  <c r="BX25" i="12"/>
  <c r="BX26" i="12"/>
  <c r="BX27" i="12"/>
  <c r="FD25" i="12"/>
  <c r="BZ12" i="12"/>
  <c r="BR11" i="12"/>
  <c r="BT11" i="12"/>
  <c r="FD100" i="17"/>
  <c r="FO100" i="17"/>
  <c r="FD98" i="17"/>
  <c r="BT96" i="17"/>
  <c r="FD91" i="17"/>
  <c r="FO91" i="17"/>
  <c r="FD73" i="17"/>
  <c r="FO73" i="17"/>
  <c r="BZ94" i="12"/>
  <c r="BZ82" i="12"/>
  <c r="BZ70" i="12"/>
  <c r="BZ58" i="12"/>
  <c r="BQ48" i="12"/>
  <c r="BV48" i="12"/>
  <c r="FD44" i="12"/>
  <c r="FO44" i="12"/>
  <c r="BV43" i="12"/>
  <c r="BV44" i="12"/>
  <c r="BV45" i="12"/>
  <c r="FD39" i="12"/>
  <c r="FO39" i="12"/>
  <c r="BV36" i="12"/>
  <c r="FD27" i="12"/>
  <c r="FO27" i="12"/>
  <c r="BQ24" i="12"/>
  <c r="BV24" i="12"/>
  <c r="BX24" i="12"/>
  <c r="BS22" i="12"/>
  <c r="BR26" i="12"/>
  <c r="BT26" i="12"/>
  <c r="BT24" i="12"/>
  <c r="FD21" i="12"/>
  <c r="FO21" i="12"/>
  <c r="FD20" i="12"/>
  <c r="FO20" i="12"/>
  <c r="BQ13" i="12"/>
  <c r="BQ14" i="12"/>
  <c r="BQ15" i="12"/>
  <c r="BV13" i="12"/>
  <c r="BV14" i="12"/>
  <c r="BV15" i="12"/>
  <c r="BX13" i="12"/>
  <c r="BX14" i="12"/>
  <c r="BX15" i="12"/>
  <c r="FD8" i="12"/>
  <c r="FO8" i="12"/>
  <c r="FD101" i="17"/>
  <c r="FO101" i="17"/>
  <c r="FD97" i="17"/>
  <c r="FD80" i="17"/>
  <c r="FO80" i="17"/>
  <c r="BV47" i="12"/>
  <c r="BV46" i="12"/>
  <c r="BZ41" i="12"/>
  <c r="BZ40" i="12"/>
  <c r="BR40" i="12"/>
  <c r="BV35" i="12"/>
  <c r="BV34" i="12"/>
  <c r="BQ31" i="12"/>
  <c r="BQ32" i="12"/>
  <c r="BQ33" i="12"/>
  <c r="BQ30" i="12"/>
  <c r="BZ29" i="12"/>
  <c r="BZ28" i="12"/>
  <c r="BR28" i="12"/>
  <c r="BV23" i="12"/>
  <c r="BV22" i="12"/>
  <c r="BQ19" i="12"/>
  <c r="BQ20" i="12"/>
  <c r="BQ21" i="12"/>
  <c r="BQ18" i="12"/>
  <c r="BT18" i="12"/>
  <c r="BZ17" i="12"/>
  <c r="BZ16" i="12"/>
  <c r="BR16" i="12"/>
  <c r="BV11" i="12"/>
  <c r="BV10" i="12"/>
  <c r="BQ7" i="12"/>
  <c r="BQ8" i="12"/>
  <c r="BQ9" i="12"/>
  <c r="BQ6" i="12"/>
  <c r="BZ5" i="12"/>
  <c r="BZ4" i="12"/>
  <c r="BR4" i="12"/>
  <c r="BZ97" i="17"/>
  <c r="BZ98" i="17"/>
  <c r="BZ99" i="17"/>
  <c r="BZ100" i="17"/>
  <c r="BZ101" i="17"/>
  <c r="BZ102" i="17"/>
  <c r="BZ103" i="17"/>
  <c r="BZ96" i="17"/>
  <c r="BV95" i="17"/>
  <c r="BV94" i="17"/>
  <c r="FD46" i="17"/>
  <c r="BS39" i="17"/>
  <c r="FD37" i="17"/>
  <c r="FD36" i="17"/>
  <c r="FD28" i="17"/>
  <c r="ER4" i="17"/>
  <c r="FO4" i="17"/>
  <c r="ET4" i="17"/>
  <c r="FD181" i="20"/>
  <c r="FO181" i="20"/>
  <c r="FD179" i="20"/>
  <c r="FO179" i="20"/>
  <c r="BZ31" i="12"/>
  <c r="BZ32" i="12"/>
  <c r="BZ33" i="12"/>
  <c r="BZ30" i="12"/>
  <c r="BZ19" i="12"/>
  <c r="BZ20" i="12"/>
  <c r="BZ21" i="12"/>
  <c r="BZ18" i="12"/>
  <c r="BZ7" i="12"/>
  <c r="BZ8" i="12"/>
  <c r="BZ9" i="12"/>
  <c r="BZ6" i="12"/>
  <c r="FD45" i="17"/>
  <c r="FD43" i="17"/>
  <c r="FO43" i="17"/>
  <c r="FD41" i="17"/>
  <c r="FO41" i="17"/>
  <c r="BZ46" i="12"/>
  <c r="BZ34" i="12"/>
  <c r="BZ22" i="12"/>
  <c r="BZ10" i="12"/>
  <c r="BZ94" i="17"/>
  <c r="BR34" i="17"/>
  <c r="BS35" i="17"/>
  <c r="BS36" i="17"/>
  <c r="BR39" i="17"/>
  <c r="BS40" i="17"/>
  <c r="BS41" i="17"/>
  <c r="BS42" i="17"/>
  <c r="BS43" i="17"/>
  <c r="FD29" i="17"/>
  <c r="FO29" i="17"/>
  <c r="ER20" i="17"/>
  <c r="ER21" i="17"/>
  <c r="ER22" i="17"/>
  <c r="ER23" i="17"/>
  <c r="ER173" i="20"/>
  <c r="ER174" i="20"/>
  <c r="EQ175" i="20"/>
  <c r="EQ176" i="20"/>
  <c r="EQ177" i="20"/>
  <c r="ES175" i="20"/>
  <c r="FD166" i="20"/>
  <c r="FO166" i="20"/>
  <c r="ER118" i="20"/>
  <c r="ER119" i="20"/>
  <c r="ER120" i="20"/>
  <c r="ER121" i="20"/>
  <c r="ER122" i="20"/>
  <c r="ER123" i="20"/>
  <c r="BS110" i="20"/>
  <c r="BS111" i="20"/>
  <c r="BR114" i="20"/>
  <c r="BR117" i="20"/>
  <c r="BR121" i="20"/>
  <c r="BQ109" i="20"/>
  <c r="BS115" i="20"/>
  <c r="BR111" i="20"/>
  <c r="BS109" i="20"/>
  <c r="BR113" i="20"/>
  <c r="BR116" i="20"/>
  <c r="BR120" i="20"/>
  <c r="BS112" i="20"/>
  <c r="BR87" i="20"/>
  <c r="BT84" i="20"/>
  <c r="EQ28" i="20"/>
  <c r="EQ29" i="20"/>
  <c r="EQ30" i="20"/>
  <c r="EQ31" i="20"/>
  <c r="EQ32" i="20"/>
  <c r="EQ33" i="20"/>
  <c r="BS27" i="17"/>
  <c r="BS25" i="17"/>
  <c r="BS26" i="17"/>
  <c r="BR29" i="17"/>
  <c r="BS17" i="17"/>
  <c r="BR16" i="17"/>
  <c r="BS15" i="17"/>
  <c r="BS16" i="17"/>
  <c r="BR19" i="17"/>
  <c r="BS7" i="17"/>
  <c r="BS5" i="17"/>
  <c r="BS6" i="17"/>
  <c r="BR9" i="17"/>
  <c r="BR178" i="20"/>
  <c r="BR182" i="20"/>
  <c r="BQ156" i="20"/>
  <c r="BX156" i="20"/>
  <c r="BU156" i="20"/>
  <c r="FD156" i="20"/>
  <c r="FO143" i="20"/>
  <c r="ET143" i="20"/>
  <c r="ES145" i="20"/>
  <c r="ER143" i="20"/>
  <c r="ER144" i="20"/>
  <c r="ER139" i="20"/>
  <c r="FO139" i="20"/>
  <c r="ET139" i="20"/>
  <c r="BU125" i="20"/>
  <c r="BQ125" i="20"/>
  <c r="BV125" i="20"/>
  <c r="BX125" i="20"/>
  <c r="FD125" i="20"/>
  <c r="FD123" i="20"/>
  <c r="FO123" i="20"/>
  <c r="FD116" i="20"/>
  <c r="FO116" i="20"/>
  <c r="FD115" i="20"/>
  <c r="FO115" i="20"/>
  <c r="BX172" i="20"/>
  <c r="BZ170" i="20"/>
  <c r="BR6" i="17"/>
  <c r="FO5" i="17"/>
  <c r="ET5" i="17"/>
  <c r="BS174" i="20"/>
  <c r="BZ156" i="20"/>
  <c r="FD154" i="20"/>
  <c r="FD136" i="20"/>
  <c r="FO136" i="20"/>
  <c r="BZ127" i="20"/>
  <c r="BZ128" i="20"/>
  <c r="BZ129" i="20"/>
  <c r="BZ130" i="20"/>
  <c r="BZ131" i="20"/>
  <c r="BZ132" i="20"/>
  <c r="BZ133" i="20"/>
  <c r="BZ134" i="20"/>
  <c r="BZ135" i="20"/>
  <c r="BZ136" i="20"/>
  <c r="BZ137" i="20"/>
  <c r="BZ138" i="20"/>
  <c r="BU127" i="20"/>
  <c r="BU128" i="20"/>
  <c r="BU129" i="20"/>
  <c r="BU130" i="20"/>
  <c r="BU131" i="20"/>
  <c r="BU132" i="20"/>
  <c r="BU133" i="20"/>
  <c r="BU134" i="20"/>
  <c r="BU135" i="20"/>
  <c r="BU136" i="20"/>
  <c r="BU137" i="20"/>
  <c r="BU138" i="20"/>
  <c r="BQ127" i="20"/>
  <c r="BQ128" i="20"/>
  <c r="BQ129" i="20"/>
  <c r="BQ130" i="20"/>
  <c r="BQ131" i="20"/>
  <c r="BQ132" i="20"/>
  <c r="BQ133" i="20"/>
  <c r="BQ134" i="20"/>
  <c r="BQ135" i="20"/>
  <c r="BQ136" i="20"/>
  <c r="BQ137" i="20"/>
  <c r="BQ138" i="20"/>
  <c r="FD127" i="20"/>
  <c r="BV127" i="20"/>
  <c r="BV128" i="20"/>
  <c r="BV129" i="20"/>
  <c r="BV130" i="20"/>
  <c r="BV131" i="20"/>
  <c r="BV132" i="20"/>
  <c r="BV133" i="20"/>
  <c r="BV134" i="20"/>
  <c r="BV135" i="20"/>
  <c r="BV136" i="20"/>
  <c r="BV137" i="20"/>
  <c r="BV138" i="20"/>
  <c r="FD119" i="20"/>
  <c r="FO119" i="20"/>
  <c r="FD117" i="20"/>
  <c r="FO117" i="20"/>
  <c r="BR154" i="20"/>
  <c r="BQ154" i="20"/>
  <c r="BQ139" i="20"/>
  <c r="FD102" i="20"/>
  <c r="FO102" i="20"/>
  <c r="FD91" i="20"/>
  <c r="FO91" i="20"/>
  <c r="FD89" i="20"/>
  <c r="FO89" i="20"/>
  <c r="BS86" i="20"/>
  <c r="BS87" i="20"/>
  <c r="BS88" i="20"/>
  <c r="BR93" i="20"/>
  <c r="BT93" i="20"/>
  <c r="BV52" i="20"/>
  <c r="BV53" i="20"/>
  <c r="BV54" i="20"/>
  <c r="BV55" i="20"/>
  <c r="BV56" i="20"/>
  <c r="BV57" i="20"/>
  <c r="BV58" i="20"/>
  <c r="BV59" i="20"/>
  <c r="BV60" i="20"/>
  <c r="BV61" i="20"/>
  <c r="BV62" i="20"/>
  <c r="BV63" i="20"/>
  <c r="BX52" i="20"/>
  <c r="BQ52" i="20"/>
  <c r="BQ53" i="20"/>
  <c r="BQ54" i="20"/>
  <c r="BQ55" i="20"/>
  <c r="BQ56" i="20"/>
  <c r="BQ57" i="20"/>
  <c r="BQ58" i="20"/>
  <c r="BQ59" i="20"/>
  <c r="BQ60" i="20"/>
  <c r="BQ61" i="20"/>
  <c r="BQ62" i="20"/>
  <c r="BQ63" i="20"/>
  <c r="BZ52" i="20"/>
  <c r="BZ53" i="20"/>
  <c r="BZ54" i="20"/>
  <c r="BZ55" i="20"/>
  <c r="BZ56" i="20"/>
  <c r="BZ57" i="20"/>
  <c r="BZ58" i="20"/>
  <c r="BZ59" i="20"/>
  <c r="BZ60" i="20"/>
  <c r="BZ61" i="20"/>
  <c r="BZ62" i="20"/>
  <c r="BZ63" i="20"/>
  <c r="ER40" i="20"/>
  <c r="ER41" i="20"/>
  <c r="ER42" i="20"/>
  <c r="ES38" i="20"/>
  <c r="ES39" i="20"/>
  <c r="FH39" i="20"/>
  <c r="FE39" i="20"/>
  <c r="ES40" i="20"/>
  <c r="ES41" i="20"/>
  <c r="EQ40" i="20"/>
  <c r="EQ41" i="20"/>
  <c r="EQ42" i="20"/>
  <c r="BZ154" i="20"/>
  <c r="FD111" i="20"/>
  <c r="FD103" i="20"/>
  <c r="FO103" i="20"/>
  <c r="FD100" i="20"/>
  <c r="FO100" i="20"/>
  <c r="FD96" i="20"/>
  <c r="FD93" i="20"/>
  <c r="FO93" i="20"/>
  <c r="FD92" i="20"/>
  <c r="FO92" i="20"/>
  <c r="FD86" i="20"/>
  <c r="FO86" i="20"/>
  <c r="FD85" i="20"/>
  <c r="FO85" i="20"/>
  <c r="BT79" i="20"/>
  <c r="BR82" i="20"/>
  <c r="BR80" i="20"/>
  <c r="BT80" i="20"/>
  <c r="FH40" i="20"/>
  <c r="FE40" i="20"/>
  <c r="BS157" i="20"/>
  <c r="BS155" i="20"/>
  <c r="BS156" i="20"/>
  <c r="BR159" i="20"/>
  <c r="BR162" i="20"/>
  <c r="BR166" i="20"/>
  <c r="FD106" i="20"/>
  <c r="FO106" i="20"/>
  <c r="FD99" i="20"/>
  <c r="FD97" i="20"/>
  <c r="BS49" i="20"/>
  <c r="BR53" i="20"/>
  <c r="BT51" i="20"/>
  <c r="BX79" i="20"/>
  <c r="BV66" i="20"/>
  <c r="BX66" i="20"/>
  <c r="FD62" i="20"/>
  <c r="FO62" i="20"/>
  <c r="FD59" i="20"/>
  <c r="FO59" i="20"/>
  <c r="FD56" i="20"/>
  <c r="FO56" i="20"/>
  <c r="BT54" i="20"/>
  <c r="BR57" i="20"/>
  <c r="BS82" i="20"/>
  <c r="BX81" i="20"/>
  <c r="BX80" i="20"/>
  <c r="BV79" i="20"/>
  <c r="BZ66" i="20"/>
  <c r="FD58" i="20"/>
  <c r="FO58" i="20"/>
  <c r="FD55" i="20"/>
  <c r="FO55" i="20"/>
  <c r="ES43" i="20"/>
  <c r="ES44" i="20"/>
  <c r="EQ43" i="20"/>
  <c r="EQ44" i="20"/>
  <c r="EQ45" i="20"/>
  <c r="EQ46" i="20"/>
  <c r="EQ47" i="20"/>
  <c r="EQ48" i="20"/>
  <c r="FD70" i="20"/>
  <c r="FO70" i="20"/>
  <c r="BS69" i="20"/>
  <c r="BV67" i="20"/>
  <c r="BV68" i="20"/>
  <c r="BV69" i="20"/>
  <c r="BV70" i="20"/>
  <c r="BV71" i="20"/>
  <c r="BV72" i="20"/>
  <c r="BV73" i="20"/>
  <c r="BV74" i="20"/>
  <c r="BV75" i="20"/>
  <c r="BV76" i="20"/>
  <c r="BV77" i="20"/>
  <c r="BV78" i="20"/>
  <c r="BX67" i="20"/>
  <c r="FD67" i="20"/>
  <c r="BT64" i="20"/>
  <c r="BR67" i="20"/>
  <c r="FD63" i="20"/>
  <c r="FO63" i="20"/>
  <c r="FD61" i="20"/>
  <c r="FO61" i="20"/>
  <c r="FD54" i="20"/>
  <c r="ES10" i="20"/>
  <c r="FD53" i="20"/>
  <c r="BT9" i="20"/>
  <c r="BR12" i="20"/>
  <c r="BZ64" i="20"/>
  <c r="BS54" i="20"/>
  <c r="BS53" i="20"/>
  <c r="FD49" i="20"/>
  <c r="FD41" i="20"/>
  <c r="FO41" i="20"/>
  <c r="ES23" i="20"/>
  <c r="ES24" i="20"/>
  <c r="FH24" i="20"/>
  <c r="FE24" i="20"/>
  <c r="ES25" i="20"/>
  <c r="EQ25" i="20"/>
  <c r="EQ26" i="20"/>
  <c r="EQ27" i="20"/>
  <c r="BZ49" i="20"/>
  <c r="BR49" i="20"/>
  <c r="FD12" i="20"/>
  <c r="FO12" i="20"/>
  <c r="EQ13" i="20"/>
  <c r="EQ14" i="20"/>
  <c r="EQ15" i="20"/>
  <c r="EQ16" i="20"/>
  <c r="EQ17" i="20"/>
  <c r="EQ18" i="20"/>
  <c r="ER13" i="20"/>
  <c r="ER14" i="20"/>
  <c r="ER15" i="20"/>
  <c r="ER16" i="20"/>
  <c r="ER17" i="20"/>
  <c r="ER18" i="20"/>
  <c r="ES13" i="20"/>
  <c r="ER4" i="20"/>
  <c r="FO4" i="20"/>
  <c r="ET4" i="20"/>
  <c r="FD20" i="20"/>
  <c r="FD16" i="20"/>
  <c r="FO16" i="20"/>
  <c r="BS4" i="20"/>
  <c r="BR8" i="20"/>
  <c r="BT6" i="20"/>
  <c r="BS24" i="20"/>
  <c r="FO158" i="20"/>
  <c r="ET158" i="20"/>
  <c r="GH158" i="20"/>
  <c r="GL158" i="20"/>
  <c r="EQ160" i="20"/>
  <c r="EQ161" i="20"/>
  <c r="EQ162" i="20"/>
  <c r="ER160" i="20"/>
  <c r="ER161" i="20"/>
  <c r="ER162" i="20"/>
  <c r="ES158" i="20"/>
  <c r="ER158" i="20"/>
  <c r="ER159" i="20"/>
  <c r="ES160" i="20"/>
  <c r="EQ158" i="20"/>
  <c r="EQ159" i="20"/>
  <c r="ER81" i="13"/>
  <c r="ES81" i="13"/>
  <c r="FH81" i="13"/>
  <c r="FE81" i="13"/>
  <c r="FO81" i="13"/>
  <c r="ET81" i="13"/>
  <c r="EQ81" i="13"/>
  <c r="DK83" i="20"/>
  <c r="DK86" i="20"/>
  <c r="DK90" i="20"/>
  <c r="DO79" i="20"/>
  <c r="DO120" i="12"/>
  <c r="DK123" i="12"/>
  <c r="CF102" i="12"/>
  <c r="CC105" i="12"/>
  <c r="CB105" i="12"/>
  <c r="CE102" i="12"/>
  <c r="CB122" i="12"/>
  <c r="CE118" i="12"/>
  <c r="CJ121" i="12"/>
  <c r="CJ119" i="12"/>
  <c r="BR95" i="17"/>
  <c r="BT95" i="17"/>
  <c r="BR72" i="20"/>
  <c r="ES118" i="20"/>
  <c r="BT66" i="20"/>
  <c r="FO114" i="20"/>
  <c r="BT60" i="12"/>
  <c r="BT94" i="17"/>
  <c r="ES163" i="20"/>
  <c r="ES164" i="20"/>
  <c r="BS154" i="13"/>
  <c r="BT190" i="12"/>
  <c r="CE139" i="7"/>
  <c r="DC80" i="13"/>
  <c r="DC81" i="13"/>
  <c r="FX80" i="13"/>
  <c r="GB80" i="13"/>
  <c r="DS80" i="13"/>
  <c r="CV80" i="13"/>
  <c r="CV81" i="13"/>
  <c r="BS31" i="13"/>
  <c r="EQ122" i="13"/>
  <c r="CE32" i="7"/>
  <c r="CF32" i="7"/>
  <c r="J32" i="7"/>
  <c r="DR80" i="20"/>
  <c r="CE157" i="7"/>
  <c r="DY70" i="12"/>
  <c r="GA70" i="12"/>
  <c r="GE70" i="12"/>
  <c r="DS63" i="13"/>
  <c r="CY63" i="13"/>
  <c r="DB61" i="13"/>
  <c r="CO63" i="13"/>
  <c r="CQ61" i="13"/>
  <c r="FZ79" i="20"/>
  <c r="GD79" i="20"/>
  <c r="EQ108" i="12"/>
  <c r="ES58" i="13"/>
  <c r="FH58" i="13"/>
  <c r="FE58" i="13"/>
  <c r="EQ102" i="12"/>
  <c r="BT74" i="17"/>
  <c r="BR75" i="17"/>
  <c r="BT75" i="17"/>
  <c r="BR77" i="17"/>
  <c r="DL83" i="20"/>
  <c r="DL86" i="20"/>
  <c r="DL90" i="20"/>
  <c r="DP79" i="20"/>
  <c r="DU74" i="12"/>
  <c r="DM70" i="12"/>
  <c r="DI74" i="12"/>
  <c r="DJ74" i="12"/>
  <c r="DN70" i="12"/>
  <c r="DQ73" i="12"/>
  <c r="DQ71" i="12"/>
  <c r="GF110" i="12"/>
  <c r="GJ110" i="12"/>
  <c r="GG110" i="12"/>
  <c r="GK110" i="12"/>
  <c r="FX110" i="12"/>
  <c r="GB110" i="12"/>
  <c r="EC110" i="12"/>
  <c r="CH110" i="12"/>
  <c r="DS110" i="12"/>
  <c r="DG110" i="12"/>
  <c r="GI110" i="12"/>
  <c r="GM110" i="12"/>
  <c r="ET111" i="12"/>
  <c r="GH110" i="12"/>
  <c r="GL110" i="12"/>
  <c r="DR120" i="12"/>
  <c r="DR123" i="12"/>
  <c r="DR122" i="12"/>
  <c r="DI121" i="12"/>
  <c r="DI119" i="12"/>
  <c r="DJ119" i="12"/>
  <c r="DJ121" i="12"/>
  <c r="DC81" i="20"/>
  <c r="CZ84" i="20"/>
  <c r="CZ87" i="20"/>
  <c r="CZ91" i="20"/>
  <c r="CM59" i="13"/>
  <c r="CM60" i="13"/>
  <c r="CZ60" i="13"/>
  <c r="DC58" i="13"/>
  <c r="CT60" i="13"/>
  <c r="CV58" i="13"/>
  <c r="CK60" i="13"/>
  <c r="CM58" i="13"/>
  <c r="GH60" i="13"/>
  <c r="GL60" i="13"/>
  <c r="GG60" i="13"/>
  <c r="GK60" i="13"/>
  <c r="CL59" i="13"/>
  <c r="CL60" i="13"/>
  <c r="CY60" i="13"/>
  <c r="DB58" i="13"/>
  <c r="DS60" i="13"/>
  <c r="DA60" i="13"/>
  <c r="DD58" i="13"/>
  <c r="DG63" i="13"/>
  <c r="GH63" i="13"/>
  <c r="GL63" i="13"/>
  <c r="CK63" i="13"/>
  <c r="CM61" i="13"/>
  <c r="FX63" i="13"/>
  <c r="GB63" i="13"/>
  <c r="GG63" i="13"/>
  <c r="GK63" i="13"/>
  <c r="CB121" i="12"/>
  <c r="CB119" i="12"/>
  <c r="CU121" i="12"/>
  <c r="CU119" i="12"/>
  <c r="DU119" i="12"/>
  <c r="GA119" i="12"/>
  <c r="GE119" i="12"/>
  <c r="DU121" i="12"/>
  <c r="DZ118" i="12"/>
  <c r="DV122" i="12"/>
  <c r="BS39" i="20"/>
  <c r="BR43" i="20"/>
  <c r="BS136" i="12"/>
  <c r="BR140" i="12"/>
  <c r="BT140" i="12"/>
  <c r="BR191" i="12"/>
  <c r="BT191" i="12"/>
  <c r="CQ80" i="13"/>
  <c r="CQ81" i="13"/>
  <c r="CR80" i="13"/>
  <c r="CR81" i="13"/>
  <c r="DG80" i="13"/>
  <c r="GF80" i="13"/>
  <c r="GJ80" i="13"/>
  <c r="ER122" i="13"/>
  <c r="CE140" i="7"/>
  <c r="CU63" i="13"/>
  <c r="CW61" i="13"/>
  <c r="CP63" i="13"/>
  <c r="CR61" i="13"/>
  <c r="DA63" i="13"/>
  <c r="DD61" i="13"/>
  <c r="DJ82" i="20"/>
  <c r="DJ85" i="20"/>
  <c r="DJ89" i="20"/>
  <c r="CW102" i="12"/>
  <c r="DP72" i="12"/>
  <c r="ES102" i="12"/>
  <c r="FH102" i="12"/>
  <c r="FE102" i="12"/>
  <c r="CF80" i="13"/>
  <c r="CF81" i="13"/>
  <c r="ER209" i="12"/>
  <c r="EQ209" i="12"/>
  <c r="EQ102" i="13"/>
  <c r="ER102" i="13"/>
  <c r="EQ56" i="13"/>
  <c r="ER56" i="13"/>
  <c r="FO56" i="13"/>
  <c r="ET56" i="13"/>
  <c r="ES56" i="13"/>
  <c r="FH56" i="13"/>
  <c r="FE56" i="13"/>
  <c r="FH116" i="12"/>
  <c r="FE116" i="12"/>
  <c r="ES117" i="12"/>
  <c r="FH117" i="12"/>
  <c r="FE117" i="12"/>
  <c r="CF79" i="20"/>
  <c r="CC83" i="20"/>
  <c r="CC86" i="20"/>
  <c r="CC90" i="20"/>
  <c r="BR26" i="20"/>
  <c r="BT23" i="20"/>
  <c r="CY82" i="20"/>
  <c r="CY85" i="20"/>
  <c r="CY89" i="20"/>
  <c r="CY80" i="20"/>
  <c r="FY80" i="20"/>
  <c r="GC80" i="20"/>
  <c r="EB79" i="20"/>
  <c r="DX83" i="20"/>
  <c r="DX86" i="20"/>
  <c r="DX90" i="20"/>
  <c r="DI73" i="12"/>
  <c r="DI71" i="12"/>
  <c r="DX74" i="12"/>
  <c r="EB70" i="12"/>
  <c r="DI82" i="20"/>
  <c r="DI85" i="20"/>
  <c r="DI89" i="20"/>
  <c r="DI80" i="20"/>
  <c r="FZ80" i="20"/>
  <c r="GD80" i="20"/>
  <c r="BT34" i="20"/>
  <c r="BR37" i="20"/>
  <c r="BR35" i="20"/>
  <c r="BT35" i="20"/>
  <c r="DI122" i="12"/>
  <c r="DM118" i="12"/>
  <c r="CP105" i="12"/>
  <c r="CR102" i="12"/>
  <c r="CD105" i="12"/>
  <c r="CG102" i="12"/>
  <c r="CW36" i="20"/>
  <c r="CU39" i="20"/>
  <c r="CU42" i="20"/>
  <c r="CU46" i="20"/>
  <c r="DQ119" i="12"/>
  <c r="DQ121" i="12"/>
  <c r="CY121" i="12"/>
  <c r="CY119" i="12"/>
  <c r="DP118" i="12"/>
  <c r="DL122" i="12"/>
  <c r="CD122" i="12"/>
  <c r="CG118" i="12"/>
  <c r="DM120" i="12"/>
  <c r="FZ120" i="12"/>
  <c r="GD120" i="12"/>
  <c r="DI123" i="12"/>
  <c r="CD121" i="12"/>
  <c r="CD119" i="12"/>
  <c r="DA119" i="12"/>
  <c r="DA121" i="12"/>
  <c r="CQ102" i="12"/>
  <c r="CO105" i="12"/>
  <c r="BS34" i="20"/>
  <c r="BR38" i="20"/>
  <c r="BT36" i="20"/>
  <c r="DK82" i="20"/>
  <c r="DK85" i="20"/>
  <c r="DK89" i="20"/>
  <c r="DK80" i="20"/>
  <c r="CZ71" i="12"/>
  <c r="CZ73" i="12"/>
  <c r="CT105" i="12"/>
  <c r="CV102" i="12"/>
  <c r="DX122" i="12"/>
  <c r="EB118" i="12"/>
  <c r="DW121" i="12"/>
  <c r="DW119" i="12"/>
  <c r="BS79" i="20"/>
  <c r="BR83" i="20"/>
  <c r="EQ163" i="20"/>
  <c r="EQ164" i="20"/>
  <c r="EQ165" i="20"/>
  <c r="EQ166" i="20"/>
  <c r="EQ167" i="20"/>
  <c r="EQ168" i="20"/>
  <c r="BT180" i="12"/>
  <c r="BT75" i="13"/>
  <c r="BS196" i="13"/>
  <c r="GG80" i="13"/>
  <c r="GK80" i="13"/>
  <c r="GH80" i="13"/>
  <c r="GL80" i="13"/>
  <c r="EC80" i="13"/>
  <c r="CE80" i="13"/>
  <c r="CE81" i="13"/>
  <c r="CW80" i="13"/>
  <c r="CW81" i="13"/>
  <c r="BS213" i="12"/>
  <c r="ES122" i="13"/>
  <c r="FH122" i="13"/>
  <c r="FE122" i="13"/>
  <c r="EC63" i="13"/>
  <c r="CL62" i="13"/>
  <c r="CL63" i="13"/>
  <c r="GI63" i="13"/>
  <c r="GM63" i="13"/>
  <c r="CJ63" i="13"/>
  <c r="CL61" i="13"/>
  <c r="FO108" i="12"/>
  <c r="ET108" i="12"/>
  <c r="ER102" i="12"/>
  <c r="BR127" i="20"/>
  <c r="BR130" i="20"/>
  <c r="BR134" i="20"/>
  <c r="BR125" i="20"/>
  <c r="BS79" i="17"/>
  <c r="BS78" i="17"/>
  <c r="ER69" i="13"/>
  <c r="ES69" i="13"/>
  <c r="FH69" i="13"/>
  <c r="FE69" i="13"/>
  <c r="EQ69" i="13"/>
  <c r="FO69" i="13"/>
  <c r="ET69" i="13"/>
  <c r="CZ82" i="20"/>
  <c r="CZ85" i="20"/>
  <c r="CZ89" i="20"/>
  <c r="CZ80" i="20"/>
  <c r="CB73" i="12"/>
  <c r="CB71" i="12"/>
  <c r="DX80" i="20"/>
  <c r="DX82" i="20"/>
  <c r="DX85" i="20"/>
  <c r="DX89" i="20"/>
  <c r="BR46" i="20"/>
  <c r="BT46" i="20"/>
  <c r="BT42" i="20"/>
  <c r="DU122" i="12"/>
  <c r="DY118" i="12"/>
  <c r="GA118" i="12"/>
  <c r="GE118" i="12"/>
  <c r="DJ122" i="12"/>
  <c r="DN118" i="12"/>
  <c r="DP120" i="12"/>
  <c r="DL123" i="12"/>
  <c r="DX121" i="12"/>
  <c r="DX119" i="12"/>
  <c r="DW122" i="12"/>
  <c r="EA118" i="12"/>
  <c r="DO118" i="12"/>
  <c r="DK122" i="12"/>
  <c r="CK119" i="12"/>
  <c r="CK121" i="12"/>
  <c r="EQ20" i="17"/>
  <c r="EQ21" i="17"/>
  <c r="EQ22" i="17"/>
  <c r="EQ23" i="17"/>
  <c r="ER8" i="20"/>
  <c r="ER9" i="20"/>
  <c r="ER18" i="17"/>
  <c r="ER19" i="17"/>
  <c r="BS34" i="12"/>
  <c r="BR38" i="12"/>
  <c r="BT38" i="12"/>
  <c r="ER58" i="17"/>
  <c r="ER59" i="17"/>
  <c r="BT214" i="12"/>
  <c r="BS124" i="13"/>
  <c r="BS136" i="13"/>
  <c r="CE151" i="7"/>
  <c r="CE138" i="7"/>
  <c r="BS128" i="12"/>
  <c r="BS194" i="12"/>
  <c r="DY160" i="20"/>
  <c r="CC154" i="7"/>
  <c r="CE154" i="7"/>
  <c r="ES55" i="12"/>
  <c r="GA70" i="13"/>
  <c r="GE70" i="13"/>
  <c r="EQ40" i="13"/>
  <c r="FZ82" i="20"/>
  <c r="GD82" i="20"/>
  <c r="EQ64" i="20"/>
  <c r="ER64" i="20"/>
  <c r="FO64" i="20"/>
  <c r="ET64" i="20"/>
  <c r="ES64" i="20"/>
  <c r="FH64" i="20"/>
  <c r="FE64" i="20"/>
  <c r="ES4" i="17"/>
  <c r="FH4" i="17"/>
  <c r="FE4" i="17"/>
  <c r="EQ4" i="17"/>
  <c r="FO103" i="12"/>
  <c r="ET103" i="12"/>
  <c r="ER103" i="12"/>
  <c r="ER104" i="12"/>
  <c r="ER105" i="12"/>
  <c r="ES103" i="12"/>
  <c r="EQ103" i="12"/>
  <c r="EQ104" i="12"/>
  <c r="EQ105" i="12"/>
  <c r="EQ57" i="13"/>
  <c r="FO57" i="13"/>
  <c r="ET57" i="13"/>
  <c r="ER57" i="13"/>
  <c r="ES57" i="13"/>
  <c r="FH57" i="13"/>
  <c r="FE57" i="13"/>
  <c r="ES78" i="13"/>
  <c r="FH78" i="13"/>
  <c r="FE78" i="13"/>
  <c r="EQ78" i="13"/>
  <c r="FO78" i="13"/>
  <c r="ET78" i="13"/>
  <c r="ER78" i="13"/>
  <c r="EQ144" i="12"/>
  <c r="ER144" i="12"/>
  <c r="EQ59" i="13"/>
  <c r="ES59" i="13"/>
  <c r="FH59" i="13"/>
  <c r="FE59" i="13"/>
  <c r="CY39" i="20"/>
  <c r="CY42" i="20"/>
  <c r="CY46" i="20"/>
  <c r="DB36" i="20"/>
  <c r="DA84" i="20"/>
  <c r="DA87" i="20"/>
  <c r="DA91" i="20"/>
  <c r="DD81" i="20"/>
  <c r="FO65" i="20"/>
  <c r="ET65" i="20"/>
  <c r="EQ65" i="20"/>
  <c r="ES65" i="20"/>
  <c r="FH65" i="20"/>
  <c r="FE65" i="20"/>
  <c r="ER65" i="20"/>
  <c r="ER98" i="20"/>
  <c r="ER99" i="20"/>
  <c r="ES98" i="20"/>
  <c r="FO98" i="20"/>
  <c r="ET98" i="20"/>
  <c r="EQ100" i="20"/>
  <c r="EQ101" i="20"/>
  <c r="EQ102" i="20"/>
  <c r="ER100" i="20"/>
  <c r="ER101" i="20"/>
  <c r="ER102" i="20"/>
  <c r="ES100" i="20"/>
  <c r="EQ98" i="20"/>
  <c r="EQ99" i="20"/>
  <c r="FO95" i="20"/>
  <c r="ET95" i="20"/>
  <c r="EQ95" i="20"/>
  <c r="ES95" i="20"/>
  <c r="FH95" i="20"/>
  <c r="FE95" i="20"/>
  <c r="ER95" i="20"/>
  <c r="ER65" i="17"/>
  <c r="ES65" i="17"/>
  <c r="FH65" i="17"/>
  <c r="FE65" i="17"/>
  <c r="EQ65" i="17"/>
  <c r="FO65" i="17"/>
  <c r="ET65" i="17"/>
  <c r="ER34" i="17"/>
  <c r="FO34" i="17"/>
  <c r="ET34" i="17"/>
  <c r="EQ34" i="17"/>
  <c r="ES34" i="17"/>
  <c r="FH34" i="17"/>
  <c r="FE34" i="17"/>
  <c r="ER25" i="17"/>
  <c r="FO25" i="17"/>
  <c r="ET25" i="17"/>
  <c r="ES25" i="17"/>
  <c r="FH25" i="17"/>
  <c r="FE25" i="17"/>
  <c r="EQ25" i="17"/>
  <c r="BT44" i="17"/>
  <c r="BR45" i="17"/>
  <c r="BT45" i="17"/>
  <c r="BR47" i="17"/>
  <c r="ER75" i="13"/>
  <c r="FO75" i="13"/>
  <c r="ET75" i="13"/>
  <c r="EQ75" i="13"/>
  <c r="ES75" i="13"/>
  <c r="FH75" i="13"/>
  <c r="FE75" i="13"/>
  <c r="EQ62" i="13"/>
  <c r="ES62" i="13"/>
  <c r="FH62" i="13"/>
  <c r="FE62" i="13"/>
  <c r="ER62" i="13"/>
  <c r="FO62" i="13"/>
  <c r="ET62" i="13"/>
  <c r="ES72" i="13"/>
  <c r="FH72" i="13"/>
  <c r="FE72" i="13"/>
  <c r="FO72" i="13"/>
  <c r="ET72" i="13"/>
  <c r="EQ72" i="13"/>
  <c r="ER72" i="13"/>
  <c r="EQ113" i="13"/>
  <c r="EQ55" i="12"/>
  <c r="EQ56" i="12"/>
  <c r="EQ57" i="12"/>
  <c r="CQ81" i="20"/>
  <c r="ES40" i="13"/>
  <c r="FH40" i="13"/>
  <c r="FE40" i="13"/>
  <c r="ER22" i="20"/>
  <c r="FO22" i="20"/>
  <c r="ET22" i="20"/>
  <c r="ES22" i="20"/>
  <c r="FH22" i="20"/>
  <c r="FE22" i="20"/>
  <c r="EQ22" i="20"/>
  <c r="BR71" i="20"/>
  <c r="BT68" i="20"/>
  <c r="ER17" i="17"/>
  <c r="ES17" i="17"/>
  <c r="FH17" i="17"/>
  <c r="FE17" i="17"/>
  <c r="EQ17" i="17"/>
  <c r="FO17" i="17"/>
  <c r="ET17" i="17"/>
  <c r="ER21" i="20"/>
  <c r="EQ21" i="20"/>
  <c r="FO21" i="20"/>
  <c r="ET21" i="20"/>
  <c r="ES21" i="20"/>
  <c r="FH21" i="20"/>
  <c r="FE21" i="20"/>
  <c r="EQ95" i="17"/>
  <c r="FO95" i="17"/>
  <c r="ET95" i="17"/>
  <c r="EQ76" i="13"/>
  <c r="ER76" i="13"/>
  <c r="ES76" i="13"/>
  <c r="FH76" i="13"/>
  <c r="FE76" i="13"/>
  <c r="FO76" i="13"/>
  <c r="ET76" i="13"/>
  <c r="FO73" i="13"/>
  <c r="ET73" i="13"/>
  <c r="ER73" i="13"/>
  <c r="EQ73" i="13"/>
  <c r="ES73" i="13"/>
  <c r="FH73" i="13"/>
  <c r="FE73" i="13"/>
  <c r="DC36" i="20"/>
  <c r="CZ39" i="20"/>
  <c r="CZ42" i="20"/>
  <c r="CZ46" i="20"/>
  <c r="BR14" i="20"/>
  <c r="BT14" i="20"/>
  <c r="BT10" i="20"/>
  <c r="ES60" i="17"/>
  <c r="ES61" i="17"/>
  <c r="BR77" i="13"/>
  <c r="BT77" i="13"/>
  <c r="BR68" i="13"/>
  <c r="BT68" i="13"/>
  <c r="BR215" i="12"/>
  <c r="BT215" i="12"/>
  <c r="BS130" i="13"/>
  <c r="GF158" i="20"/>
  <c r="GJ158" i="20"/>
  <c r="FO113" i="13"/>
  <c r="ET113" i="13"/>
  <c r="ER23" i="20"/>
  <c r="ER24" i="20"/>
  <c r="EQ23" i="20"/>
  <c r="EQ24" i="20"/>
  <c r="FO23" i="20"/>
  <c r="ET23" i="20"/>
  <c r="ER25" i="20"/>
  <c r="ER26" i="20"/>
  <c r="ER27" i="20"/>
  <c r="ER19" i="12"/>
  <c r="ER20" i="12"/>
  <c r="ER21" i="12"/>
  <c r="FO19" i="12"/>
  <c r="ET19" i="12"/>
  <c r="EQ100" i="12"/>
  <c r="FO100" i="12"/>
  <c r="ET100" i="12"/>
  <c r="ES100" i="12"/>
  <c r="FH100" i="12"/>
  <c r="FE100" i="12"/>
  <c r="ER100" i="12"/>
  <c r="EQ112" i="12"/>
  <c r="ES112" i="12"/>
  <c r="FH112" i="12"/>
  <c r="FE112" i="12"/>
  <c r="EQ54" i="13"/>
  <c r="ES54" i="13"/>
  <c r="FH54" i="13"/>
  <c r="FE54" i="13"/>
  <c r="FO54" i="13"/>
  <c r="ET54" i="13"/>
  <c r="ER54" i="13"/>
  <c r="EQ74" i="13"/>
  <c r="ES74" i="13"/>
  <c r="FH74" i="13"/>
  <c r="FE74" i="13"/>
  <c r="ER74" i="13"/>
  <c r="FO74" i="13"/>
  <c r="ET74" i="13"/>
  <c r="EQ55" i="13"/>
  <c r="ES55" i="13"/>
  <c r="FH55" i="13"/>
  <c r="FE55" i="13"/>
  <c r="FO55" i="13"/>
  <c r="ET55" i="13"/>
  <c r="ER55" i="13"/>
  <c r="ER79" i="13"/>
  <c r="EQ79" i="13"/>
  <c r="ES79" i="13"/>
  <c r="FH79" i="13"/>
  <c r="FE79" i="13"/>
  <c r="FO79" i="13"/>
  <c r="ET79" i="13"/>
  <c r="GA71" i="13"/>
  <c r="GE71" i="13"/>
  <c r="DY72" i="13"/>
  <c r="GA72" i="13"/>
  <c r="GE72" i="13"/>
  <c r="ES71" i="17"/>
  <c r="FH71" i="17"/>
  <c r="FE71" i="17"/>
  <c r="FH70" i="17"/>
  <c r="FE70" i="17"/>
  <c r="BS143" i="20"/>
  <c r="BR148" i="20"/>
  <c r="BR152" i="20"/>
  <c r="BS144" i="20"/>
  <c r="ER14" i="17"/>
  <c r="ES14" i="17"/>
  <c r="FH14" i="17"/>
  <c r="FE14" i="17"/>
  <c r="EQ14" i="17"/>
  <c r="FO14" i="17"/>
  <c r="ET14" i="17"/>
  <c r="EQ124" i="12"/>
  <c r="FO124" i="12"/>
  <c r="ET124" i="12"/>
  <c r="ER124" i="12"/>
  <c r="ES124" i="12"/>
  <c r="FH124" i="12"/>
  <c r="FE124" i="12"/>
  <c r="FO108" i="13"/>
  <c r="ET108" i="13"/>
  <c r="ES108" i="13"/>
  <c r="FH108" i="13"/>
  <c r="FE108" i="13"/>
  <c r="ER108" i="13"/>
  <c r="EQ108" i="13"/>
  <c r="EQ107" i="12"/>
  <c r="ES107" i="12"/>
  <c r="FH107" i="12"/>
  <c r="FE107" i="12"/>
  <c r="FO107" i="12"/>
  <c r="ET107" i="12"/>
  <c r="ER107" i="12"/>
  <c r="CF36" i="20"/>
  <c r="CC39" i="20"/>
  <c r="CC42" i="20"/>
  <c r="CC46" i="20"/>
  <c r="BR104" i="20"/>
  <c r="BT100" i="20"/>
  <c r="CC71" i="12"/>
  <c r="CC73" i="12"/>
  <c r="DR72" i="12"/>
  <c r="DR75" i="12"/>
  <c r="DR74" i="12"/>
  <c r="CP116" i="12"/>
  <c r="CR112" i="12"/>
  <c r="BS46" i="12"/>
  <c r="BR50" i="12"/>
  <c r="BT50" i="12"/>
  <c r="FH43" i="20"/>
  <c r="FE43" i="20"/>
  <c r="EQ10" i="17"/>
  <c r="EQ11" i="17"/>
  <c r="EQ12" i="17"/>
  <c r="EQ13" i="17"/>
  <c r="ER10" i="17"/>
  <c r="ER11" i="17"/>
  <c r="ER12" i="17"/>
  <c r="ER13" i="17"/>
  <c r="FO144" i="20"/>
  <c r="EQ130" i="20"/>
  <c r="EQ131" i="20"/>
  <c r="EQ132" i="20"/>
  <c r="BT6" i="12"/>
  <c r="BR47" i="12"/>
  <c r="BT47" i="12"/>
  <c r="BR95" i="12"/>
  <c r="BT95" i="12"/>
  <c r="BS160" i="13"/>
  <c r="BS44" i="12"/>
  <c r="BS45" i="12"/>
  <c r="ER10" i="20"/>
  <c r="ER11" i="20"/>
  <c r="ER12" i="20"/>
  <c r="BS99" i="20"/>
  <c r="BT99" i="20"/>
  <c r="EQ148" i="20"/>
  <c r="EQ149" i="20"/>
  <c r="EQ150" i="20"/>
  <c r="EQ151" i="20"/>
  <c r="EQ152" i="20"/>
  <c r="EQ153" i="20"/>
  <c r="FO8" i="17"/>
  <c r="ET8" i="17"/>
  <c r="ES130" i="20"/>
  <c r="EQ50" i="17"/>
  <c r="EQ51" i="17"/>
  <c r="EQ52" i="17"/>
  <c r="EQ53" i="17"/>
  <c r="ER163" i="20"/>
  <c r="ER164" i="20"/>
  <c r="ER165" i="20"/>
  <c r="ER166" i="20"/>
  <c r="ER167" i="20"/>
  <c r="ER168" i="20"/>
  <c r="BS142" i="13"/>
  <c r="BS25" i="13"/>
  <c r="EQ41" i="13"/>
  <c r="DD160" i="20"/>
  <c r="DA168" i="20"/>
  <c r="ET159" i="20"/>
  <c r="ES139" i="20"/>
  <c r="FH139" i="20"/>
  <c r="FE139" i="20"/>
  <c r="EQ139" i="20"/>
  <c r="ER24" i="17"/>
  <c r="FO24" i="17"/>
  <c r="ET24" i="17"/>
  <c r="ES24" i="17"/>
  <c r="FH24" i="17"/>
  <c r="FE24" i="17"/>
  <c r="EQ24" i="17"/>
  <c r="EQ95" i="12"/>
  <c r="FO95" i="12"/>
  <c r="ET95" i="12"/>
  <c r="ES95" i="12"/>
  <c r="FH95" i="12"/>
  <c r="FE95" i="12"/>
  <c r="ER95" i="12"/>
  <c r="BS50" i="12"/>
  <c r="BS51" i="12"/>
  <c r="FO40" i="12"/>
  <c r="ET40" i="12"/>
  <c r="EQ40" i="12"/>
  <c r="ES40" i="12"/>
  <c r="FH40" i="12"/>
  <c r="FE40" i="12"/>
  <c r="ER40" i="12"/>
  <c r="ES23" i="13"/>
  <c r="FH23" i="13"/>
  <c r="FE23" i="13"/>
  <c r="FO23" i="13"/>
  <c r="ET23" i="13"/>
  <c r="EQ23" i="13"/>
  <c r="ER23" i="13"/>
  <c r="BS76" i="13"/>
  <c r="BT78" i="13"/>
  <c r="ER5" i="17"/>
  <c r="ES5" i="17"/>
  <c r="FH5" i="17"/>
  <c r="FE5" i="17"/>
  <c r="EQ5" i="17"/>
  <c r="EQ71" i="12"/>
  <c r="ES71" i="12"/>
  <c r="FH71" i="12"/>
  <c r="FE71" i="12"/>
  <c r="FO71" i="12"/>
  <c r="ET71" i="12"/>
  <c r="ER71" i="12"/>
  <c r="EQ77" i="13"/>
  <c r="ES77" i="13"/>
  <c r="FH77" i="13"/>
  <c r="FE77" i="13"/>
  <c r="ER77" i="13"/>
  <c r="FO77" i="13"/>
  <c r="ET77" i="13"/>
  <c r="ES86" i="17"/>
  <c r="FH86" i="17"/>
  <c r="FE86" i="17"/>
  <c r="FO86" i="17"/>
  <c r="ET86" i="17"/>
  <c r="ER86" i="17"/>
  <c r="EQ86" i="17"/>
  <c r="ES90" i="13"/>
  <c r="FH90" i="13"/>
  <c r="FE90" i="13"/>
  <c r="ER90" i="13"/>
  <c r="FO90" i="13"/>
  <c r="ET90" i="13"/>
  <c r="EQ90" i="13"/>
  <c r="FO116" i="13"/>
  <c r="ET116" i="13"/>
  <c r="CE116" i="13"/>
  <c r="CE117" i="13"/>
  <c r="ER116" i="13"/>
  <c r="ES116" i="13"/>
  <c r="FH116" i="13"/>
  <c r="FE116" i="13"/>
  <c r="EQ116" i="13"/>
  <c r="GA18" i="12"/>
  <c r="GE18" i="12"/>
  <c r="DU21" i="12"/>
  <c r="CB39" i="20"/>
  <c r="CB42" i="20"/>
  <c r="CB46" i="20"/>
  <c r="CE36" i="20"/>
  <c r="DZ55" i="12"/>
  <c r="DZ56" i="12"/>
  <c r="DZ57" i="12"/>
  <c r="CL55" i="12"/>
  <c r="CL56" i="12"/>
  <c r="CL57" i="12"/>
  <c r="EC55" i="12"/>
  <c r="DM55" i="12"/>
  <c r="DM56" i="12"/>
  <c r="DM57" i="12"/>
  <c r="CE55" i="12"/>
  <c r="CE56" i="12"/>
  <c r="CE57" i="12"/>
  <c r="CF55" i="12"/>
  <c r="CF56" i="12"/>
  <c r="CF57" i="12"/>
  <c r="DP55" i="12"/>
  <c r="DP56" i="12"/>
  <c r="DP57" i="12"/>
  <c r="CH55" i="12"/>
  <c r="FX55" i="12"/>
  <c r="GB55" i="12"/>
  <c r="DY55" i="12"/>
  <c r="DY56" i="12"/>
  <c r="DY57" i="12"/>
  <c r="CR55" i="12"/>
  <c r="CR56" i="12"/>
  <c r="CR57" i="12"/>
  <c r="CG55" i="12"/>
  <c r="CG56" i="12"/>
  <c r="CG57" i="12"/>
  <c r="GI55" i="12"/>
  <c r="GM55" i="12"/>
  <c r="DN55" i="12"/>
  <c r="DN56" i="12"/>
  <c r="DN57" i="12"/>
  <c r="DO55" i="12"/>
  <c r="DO56" i="12"/>
  <c r="DO57" i="12"/>
  <c r="EA55" i="12"/>
  <c r="EA56" i="12"/>
  <c r="EA57" i="12"/>
  <c r="GF55" i="12"/>
  <c r="GJ55" i="12"/>
  <c r="DG55" i="12"/>
  <c r="GG55" i="12"/>
  <c r="GK55" i="12"/>
  <c r="ET56" i="12"/>
  <c r="DS55" i="12"/>
  <c r="CM55" i="12"/>
  <c r="CM56" i="12"/>
  <c r="CM57" i="12"/>
  <c r="EB55" i="12"/>
  <c r="EB56" i="12"/>
  <c r="EB57" i="12"/>
  <c r="CQ55" i="12"/>
  <c r="CQ56" i="12"/>
  <c r="CQ57" i="12"/>
  <c r="GH55" i="12"/>
  <c r="GL55" i="12"/>
  <c r="CT73" i="12"/>
  <c r="CT71" i="12"/>
  <c r="DW74" i="12"/>
  <c r="EA70" i="12"/>
  <c r="DA71" i="12"/>
  <c r="DA73" i="12"/>
  <c r="CJ116" i="12"/>
  <c r="CL112" i="12"/>
  <c r="ES37" i="20"/>
  <c r="FH37" i="20"/>
  <c r="FE37" i="20"/>
  <c r="FO37" i="20"/>
  <c r="ET37" i="20"/>
  <c r="EQ37" i="20"/>
  <c r="ER37" i="20"/>
  <c r="EQ191" i="12"/>
  <c r="ER191" i="12"/>
  <c r="ES191" i="12"/>
  <c r="FH191" i="12"/>
  <c r="FE191" i="12"/>
  <c r="FO191" i="12"/>
  <c r="ET191" i="12"/>
  <c r="BR63" i="17"/>
  <c r="BT63" i="17"/>
  <c r="BS58" i="17"/>
  <c r="BS59" i="17"/>
  <c r="ER74" i="17"/>
  <c r="ES74" i="17"/>
  <c r="FH74" i="17"/>
  <c r="FE74" i="17"/>
  <c r="FO74" i="17"/>
  <c r="ET74" i="17"/>
  <c r="EQ74" i="17"/>
  <c r="DC160" i="20"/>
  <c r="GI158" i="20"/>
  <c r="GM158" i="20"/>
  <c r="DP160" i="20"/>
  <c r="CH158" i="20"/>
  <c r="DM160" i="20"/>
  <c r="CR160" i="20"/>
  <c r="DG158" i="20"/>
  <c r="CT17" i="12"/>
  <c r="CT19" i="12"/>
  <c r="FH88" i="20"/>
  <c r="FE88" i="20"/>
  <c r="ES89" i="20"/>
  <c r="CZ116" i="12"/>
  <c r="DC112" i="12"/>
  <c r="BT150" i="12"/>
  <c r="EA160" i="20"/>
  <c r="DW168" i="20"/>
  <c r="DE160" i="20"/>
  <c r="DE161" i="20"/>
  <c r="DE162" i="20"/>
  <c r="DE163" i="20"/>
  <c r="DE164" i="20"/>
  <c r="DE165" i="20"/>
  <c r="DE166" i="20"/>
  <c r="DE167" i="20"/>
  <c r="DE168" i="20"/>
  <c r="BT59" i="17"/>
  <c r="BR62" i="17"/>
  <c r="BT62" i="17"/>
  <c r="ER157" i="20"/>
  <c r="ES157" i="20"/>
  <c r="FH157" i="20"/>
  <c r="FE157" i="20"/>
  <c r="EQ157" i="20"/>
  <c r="FO157" i="20"/>
  <c r="ET157" i="20"/>
  <c r="ES90" i="17"/>
  <c r="EQ88" i="17"/>
  <c r="EQ89" i="17"/>
  <c r="ER88" i="17"/>
  <c r="ER89" i="17"/>
  <c r="FO88" i="17"/>
  <c r="ET88" i="17"/>
  <c r="ER90" i="17"/>
  <c r="ER91" i="17"/>
  <c r="ER92" i="17"/>
  <c r="ER93" i="17"/>
  <c r="ES76" i="12"/>
  <c r="FH76" i="12"/>
  <c r="FE76" i="12"/>
  <c r="FO76" i="12"/>
  <c r="ET76" i="12"/>
  <c r="ER76" i="12"/>
  <c r="EQ76" i="12"/>
  <c r="BS189" i="12"/>
  <c r="BS188" i="12"/>
  <c r="ER44" i="17"/>
  <c r="EQ44" i="17"/>
  <c r="ES44" i="17"/>
  <c r="FH44" i="17"/>
  <c r="FE44" i="17"/>
  <c r="FO44" i="17"/>
  <c r="ET44" i="17"/>
  <c r="EQ52" i="13"/>
  <c r="ES52" i="13"/>
  <c r="FH52" i="13"/>
  <c r="FE52" i="13"/>
  <c r="ER52" i="13"/>
  <c r="FO52" i="13"/>
  <c r="ET52" i="13"/>
  <c r="EQ125" i="12"/>
  <c r="ER125" i="12"/>
  <c r="FO125" i="12"/>
  <c r="ET125" i="12"/>
  <c r="ES125" i="12"/>
  <c r="FH125" i="12"/>
  <c r="FE125" i="12"/>
  <c r="ES138" i="12"/>
  <c r="FH138" i="12"/>
  <c r="FE138" i="12"/>
  <c r="ER138" i="12"/>
  <c r="FO138" i="12"/>
  <c r="ET138" i="12"/>
  <c r="EQ138" i="12"/>
  <c r="ES16" i="13"/>
  <c r="FH16" i="13"/>
  <c r="FE16" i="13"/>
  <c r="FO16" i="13"/>
  <c r="ET16" i="13"/>
  <c r="EQ16" i="13"/>
  <c r="ER16" i="13"/>
  <c r="CU144" i="12"/>
  <c r="CY144" i="12"/>
  <c r="CZ144" i="12"/>
  <c r="DB145" i="12"/>
  <c r="DB146" i="12"/>
  <c r="DA144" i="12"/>
  <c r="DE145" i="12"/>
  <c r="DE146" i="12"/>
  <c r="DE147" i="12"/>
  <c r="CM143" i="12"/>
  <c r="GF144" i="12"/>
  <c r="GJ144" i="12"/>
  <c r="CL143" i="12"/>
  <c r="GG144" i="12"/>
  <c r="GK144" i="12"/>
  <c r="DS144" i="12"/>
  <c r="CO144" i="12"/>
  <c r="FX144" i="12"/>
  <c r="GB144" i="12"/>
  <c r="CT144" i="12"/>
  <c r="CW145" i="12"/>
  <c r="CW146" i="12"/>
  <c r="CW147" i="12"/>
  <c r="GI144" i="12"/>
  <c r="GM144" i="12"/>
  <c r="CJ144" i="12"/>
  <c r="CH144" i="12"/>
  <c r="DG144" i="12"/>
  <c r="CP144" i="12"/>
  <c r="CV145" i="12"/>
  <c r="CV146" i="12"/>
  <c r="CV147" i="12"/>
  <c r="GH144" i="12"/>
  <c r="GL144" i="12"/>
  <c r="DD145" i="12"/>
  <c r="DD146" i="12"/>
  <c r="DD147" i="12"/>
  <c r="EC144" i="12"/>
  <c r="CK144" i="12"/>
  <c r="DC145" i="12"/>
  <c r="DC146" i="12"/>
  <c r="DC147" i="12"/>
  <c r="EQ53" i="13"/>
  <c r="ES53" i="13"/>
  <c r="FH53" i="13"/>
  <c r="FE53" i="13"/>
  <c r="FO53" i="13"/>
  <c r="ET53" i="13"/>
  <c r="ER53" i="13"/>
  <c r="ER6" i="17"/>
  <c r="BS110" i="12"/>
  <c r="ET160" i="20"/>
  <c r="GH160" i="20"/>
  <c r="GL160" i="20"/>
  <c r="CQ160" i="20"/>
  <c r="CL160" i="20"/>
  <c r="ER145" i="20"/>
  <c r="ER146" i="20"/>
  <c r="ER147" i="20"/>
  <c r="ES143" i="20"/>
  <c r="EQ143" i="20"/>
  <c r="EQ144" i="20"/>
  <c r="EQ68" i="17"/>
  <c r="EQ69" i="17"/>
  <c r="ER70" i="17"/>
  <c r="ER71" i="17"/>
  <c r="ER72" i="17"/>
  <c r="ER73" i="17"/>
  <c r="FO68" i="17"/>
  <c r="ET68" i="17"/>
  <c r="ES68" i="17"/>
  <c r="ER15" i="17"/>
  <c r="ES15" i="17"/>
  <c r="FH15" i="17"/>
  <c r="FE15" i="17"/>
  <c r="FO15" i="17"/>
  <c r="ET15" i="17"/>
  <c r="EQ15" i="17"/>
  <c r="ES17" i="12"/>
  <c r="FH17" i="12"/>
  <c r="FE17" i="12"/>
  <c r="FO17" i="12"/>
  <c r="ET17" i="12"/>
  <c r="ER17" i="12"/>
  <c r="EQ17" i="12"/>
  <c r="EQ6" i="12"/>
  <c r="ES6" i="12"/>
  <c r="FH6" i="12"/>
  <c r="FE6" i="12"/>
  <c r="ER6" i="12"/>
  <c r="FO6" i="12"/>
  <c r="ET6" i="12"/>
  <c r="FO83" i="12"/>
  <c r="ET83" i="12"/>
  <c r="EQ83" i="12"/>
  <c r="ES83" i="12"/>
  <c r="FH83" i="12"/>
  <c r="FE83" i="12"/>
  <c r="ER83" i="12"/>
  <c r="ES112" i="13"/>
  <c r="FH112" i="13"/>
  <c r="FE112" i="13"/>
  <c r="EQ112" i="13"/>
  <c r="ER112" i="13"/>
  <c r="FO112" i="13"/>
  <c r="ET112" i="13"/>
  <c r="EQ82" i="12"/>
  <c r="ER82" i="12"/>
  <c r="ES82" i="12"/>
  <c r="FH82" i="12"/>
  <c r="FE82" i="12"/>
  <c r="FO82" i="12"/>
  <c r="ET82" i="12"/>
  <c r="EQ10" i="12"/>
  <c r="ES10" i="12"/>
  <c r="FH10" i="12"/>
  <c r="FE10" i="12"/>
  <c r="ER10" i="12"/>
  <c r="FO10" i="12"/>
  <c r="ET10" i="12"/>
  <c r="BT144" i="12"/>
  <c r="BS142" i="12"/>
  <c r="BR146" i="12"/>
  <c r="BT146" i="12"/>
  <c r="FO88" i="13"/>
  <c r="ET88" i="13"/>
  <c r="ES88" i="13"/>
  <c r="FH88" i="13"/>
  <c r="FE88" i="13"/>
  <c r="EQ88" i="13"/>
  <c r="ER88" i="13"/>
  <c r="BS64" i="13"/>
  <c r="BT66" i="13"/>
  <c r="FO34" i="13"/>
  <c r="ET34" i="13"/>
  <c r="EQ34" i="13"/>
  <c r="ER34" i="13"/>
  <c r="ES34" i="13"/>
  <c r="FH34" i="13"/>
  <c r="FE34" i="13"/>
  <c r="BS112" i="12"/>
  <c r="BR116" i="12"/>
  <c r="BT116" i="12"/>
  <c r="BT114" i="12"/>
  <c r="CV113" i="13"/>
  <c r="CV114" i="13"/>
  <c r="CR113" i="13"/>
  <c r="CR114" i="13"/>
  <c r="DC113" i="13"/>
  <c r="DC114" i="13"/>
  <c r="CW113" i="13"/>
  <c r="CW114" i="13"/>
  <c r="GH113" i="13"/>
  <c r="GL113" i="13"/>
  <c r="GG113" i="13"/>
  <c r="GK113" i="13"/>
  <c r="DD113" i="13"/>
  <c r="DD114" i="13"/>
  <c r="DG113" i="13"/>
  <c r="FX113" i="13"/>
  <c r="GB113" i="13"/>
  <c r="EC113" i="13"/>
  <c r="GF113" i="13"/>
  <c r="GJ113" i="13"/>
  <c r="CH113" i="13"/>
  <c r="GI113" i="13"/>
  <c r="GM113" i="13"/>
  <c r="CF113" i="13"/>
  <c r="CF114" i="13"/>
  <c r="DS113" i="13"/>
  <c r="CE113" i="13"/>
  <c r="CE114" i="13"/>
  <c r="CG113" i="13"/>
  <c r="CG114" i="13"/>
  <c r="CQ113" i="13"/>
  <c r="CQ114" i="13"/>
  <c r="DB113" i="13"/>
  <c r="DB114" i="13"/>
  <c r="DA39" i="20"/>
  <c r="DA42" i="20"/>
  <c r="DA46" i="20"/>
  <c r="DD36" i="20"/>
  <c r="DJ73" i="12"/>
  <c r="DJ71" i="12"/>
  <c r="FZ71" i="12"/>
  <c r="GD71" i="12"/>
  <c r="FZ70" i="12"/>
  <c r="GD70" i="12"/>
  <c r="CU71" i="12"/>
  <c r="CU73" i="12"/>
  <c r="CH83" i="20"/>
  <c r="CQ85" i="20"/>
  <c r="ET85" i="20"/>
  <c r="DD85" i="20"/>
  <c r="DS83" i="20"/>
  <c r="CV85" i="20"/>
  <c r="DG83" i="20"/>
  <c r="DM85" i="20"/>
  <c r="GH83" i="20"/>
  <c r="GL83" i="20"/>
  <c r="DN85" i="20"/>
  <c r="CM85" i="20"/>
  <c r="EB85" i="20"/>
  <c r="DE85" i="20"/>
  <c r="DE86" i="20"/>
  <c r="DE87" i="20"/>
  <c r="DE88" i="20"/>
  <c r="DE89" i="20"/>
  <c r="DE90" i="20"/>
  <c r="DE91" i="20"/>
  <c r="DE92" i="20"/>
  <c r="DE93" i="20"/>
  <c r="DB85" i="20"/>
  <c r="DP85" i="20"/>
  <c r="DO85" i="20"/>
  <c r="FX83" i="20"/>
  <c r="GB83" i="20"/>
  <c r="DY85" i="20"/>
  <c r="DZ85" i="20"/>
  <c r="DC85" i="20"/>
  <c r="EA85" i="20"/>
  <c r="EC83" i="20"/>
  <c r="GG83" i="20"/>
  <c r="GK83" i="20"/>
  <c r="GI83" i="20"/>
  <c r="GM83" i="20"/>
  <c r="CL85" i="20"/>
  <c r="ET84" i="20"/>
  <c r="CR85" i="20"/>
  <c r="CW85" i="20"/>
  <c r="GF83" i="20"/>
  <c r="GJ83" i="20"/>
  <c r="FZ71" i="13"/>
  <c r="GD71" i="13"/>
  <c r="DN72" i="13"/>
  <c r="FZ72" i="13"/>
  <c r="GD72" i="13"/>
  <c r="BT68" i="17"/>
  <c r="BR71" i="17"/>
  <c r="BT71" i="17"/>
  <c r="CT116" i="12"/>
  <c r="CV112" i="12"/>
  <c r="DQ83" i="20"/>
  <c r="DQ81" i="20"/>
  <c r="DQ84" i="20"/>
  <c r="DQ85" i="20"/>
  <c r="DQ86" i="20"/>
  <c r="DQ87" i="20"/>
  <c r="DQ88" i="20"/>
  <c r="DQ89" i="20"/>
  <c r="DQ90" i="20"/>
  <c r="DQ91" i="20"/>
  <c r="DQ92" i="20"/>
  <c r="DQ93" i="20"/>
  <c r="ES148" i="20"/>
  <c r="ES149" i="20"/>
  <c r="BT112" i="12"/>
  <c r="BT30" i="12"/>
  <c r="EQ80" i="17"/>
  <c r="EQ81" i="17"/>
  <c r="EQ82" i="17"/>
  <c r="EQ83" i="17"/>
  <c r="BT94" i="13"/>
  <c r="BT48" i="13"/>
  <c r="ER41" i="13"/>
  <c r="BT126" i="12"/>
  <c r="BS166" i="13"/>
  <c r="CE136" i="7"/>
  <c r="BR103" i="20"/>
  <c r="BT103" i="20"/>
  <c r="ER130" i="20"/>
  <c r="ER131" i="20"/>
  <c r="ER132" i="20"/>
  <c r="EQ145" i="20"/>
  <c r="EQ146" i="20"/>
  <c r="EQ147" i="20"/>
  <c r="FH163" i="20"/>
  <c r="FE163" i="20"/>
  <c r="BT34" i="12"/>
  <c r="BR23" i="12"/>
  <c r="BT23" i="12"/>
  <c r="BT216" i="12"/>
  <c r="CE143" i="7"/>
  <c r="CE142" i="7"/>
  <c r="ES20" i="12"/>
  <c r="FH20" i="12"/>
  <c r="FE20" i="12"/>
  <c r="CM160" i="20"/>
  <c r="FX158" i="20"/>
  <c r="GB158" i="20"/>
  <c r="DS158" i="20"/>
  <c r="BS146" i="20"/>
  <c r="BS147" i="20"/>
  <c r="BS148" i="20"/>
  <c r="BR153" i="20"/>
  <c r="ER155" i="20"/>
  <c r="EQ155" i="20"/>
  <c r="FO155" i="20"/>
  <c r="ET155" i="20"/>
  <c r="ES155" i="20"/>
  <c r="FH155" i="20"/>
  <c r="FE155" i="20"/>
  <c r="ES34" i="20"/>
  <c r="FH34" i="20"/>
  <c r="FE34" i="20"/>
  <c r="EQ34" i="20"/>
  <c r="ER34" i="20"/>
  <c r="FO34" i="20"/>
  <c r="ET34" i="20"/>
  <c r="ER77" i="17"/>
  <c r="ES77" i="17"/>
  <c r="FH77" i="17"/>
  <c r="FE77" i="17"/>
  <c r="EQ77" i="17"/>
  <c r="FO77" i="17"/>
  <c r="ET77" i="17"/>
  <c r="ER35" i="17"/>
  <c r="EQ35" i="17"/>
  <c r="FO35" i="17"/>
  <c r="ET35" i="17"/>
  <c r="ES35" i="17"/>
  <c r="FH35" i="17"/>
  <c r="FE35" i="17"/>
  <c r="ER6" i="20"/>
  <c r="EQ6" i="20"/>
  <c r="FO6" i="20"/>
  <c r="ET6" i="20"/>
  <c r="ES6" i="20"/>
  <c r="FH6" i="20"/>
  <c r="FE6" i="20"/>
  <c r="EQ94" i="17"/>
  <c r="ER94" i="17"/>
  <c r="ES94" i="17"/>
  <c r="FH94" i="17"/>
  <c r="FE94" i="17"/>
  <c r="FO94" i="17"/>
  <c r="ET94" i="17"/>
  <c r="ER47" i="17"/>
  <c r="ES47" i="17"/>
  <c r="FH47" i="17"/>
  <c r="FE47" i="17"/>
  <c r="FO47" i="17"/>
  <c r="ET47" i="17"/>
  <c r="EQ47" i="17"/>
  <c r="BS26" i="12"/>
  <c r="BS27" i="12"/>
  <c r="ES84" i="17"/>
  <c r="FH84" i="17"/>
  <c r="FE84" i="17"/>
  <c r="ER84" i="17"/>
  <c r="FO84" i="17"/>
  <c r="ET84" i="17"/>
  <c r="EQ84" i="17"/>
  <c r="ER157" i="12"/>
  <c r="ER158" i="12"/>
  <c r="ER159" i="12"/>
  <c r="EQ157" i="12"/>
  <c r="EQ158" i="12"/>
  <c r="EQ159" i="12"/>
  <c r="ES157" i="12"/>
  <c r="FO157" i="12"/>
  <c r="ET157" i="12"/>
  <c r="FO106" i="13"/>
  <c r="ET106" i="13"/>
  <c r="ES106" i="13"/>
  <c r="FH106" i="13"/>
  <c r="FE106" i="13"/>
  <c r="ER106" i="13"/>
  <c r="EQ106" i="13"/>
  <c r="FO64" i="13"/>
  <c r="ET64" i="13"/>
  <c r="ES64" i="13"/>
  <c r="FH64" i="13"/>
  <c r="FE64" i="13"/>
  <c r="EQ64" i="13"/>
  <c r="ER64" i="13"/>
  <c r="CR209" i="12"/>
  <c r="GH209" i="12"/>
  <c r="GL209" i="12"/>
  <c r="GG209" i="12"/>
  <c r="GK209" i="12"/>
  <c r="CW209" i="12"/>
  <c r="CE209" i="12"/>
  <c r="GI209" i="12"/>
  <c r="GM209" i="12"/>
  <c r="DS209" i="12"/>
  <c r="CV209" i="12"/>
  <c r="FX209" i="12"/>
  <c r="GB209" i="12"/>
  <c r="GF209" i="12"/>
  <c r="GJ209" i="12"/>
  <c r="CF209" i="12"/>
  <c r="CQ209" i="12"/>
  <c r="DD209" i="12"/>
  <c r="CG209" i="12"/>
  <c r="DG209" i="12"/>
  <c r="CH209" i="12"/>
  <c r="DB209" i="12"/>
  <c r="DC209" i="12"/>
  <c r="EC209" i="12"/>
  <c r="FO8" i="13"/>
  <c r="ET8" i="13"/>
  <c r="EQ8" i="13"/>
  <c r="ES8" i="13"/>
  <c r="FH8" i="13"/>
  <c r="FE8" i="13"/>
  <c r="ER8" i="13"/>
  <c r="CR103" i="12"/>
  <c r="CR104" i="12"/>
  <c r="CR105" i="12"/>
  <c r="GF103" i="12"/>
  <c r="GJ103" i="12"/>
  <c r="GI103" i="12"/>
  <c r="GM103" i="12"/>
  <c r="DM103" i="12"/>
  <c r="DM104" i="12"/>
  <c r="DM105" i="12"/>
  <c r="GH103" i="12"/>
  <c r="GL103" i="12"/>
  <c r="CG103" i="12"/>
  <c r="CG104" i="12"/>
  <c r="CG105" i="12"/>
  <c r="ET104" i="12"/>
  <c r="CF103" i="12"/>
  <c r="CF104" i="12"/>
  <c r="CF105" i="12"/>
  <c r="DZ103" i="12"/>
  <c r="DZ104" i="12"/>
  <c r="DZ105" i="12"/>
  <c r="DP103" i="12"/>
  <c r="DP104" i="12"/>
  <c r="DP105" i="12"/>
  <c r="CQ103" i="12"/>
  <c r="CQ104" i="12"/>
  <c r="CQ105" i="12"/>
  <c r="CM103" i="12"/>
  <c r="CM104" i="12"/>
  <c r="CM105" i="12"/>
  <c r="DG103" i="12"/>
  <c r="DY103" i="12"/>
  <c r="DO103" i="12"/>
  <c r="DO104" i="12"/>
  <c r="DO105" i="12"/>
  <c r="EC103" i="12"/>
  <c r="FX103" i="12"/>
  <c r="GB103" i="12"/>
  <c r="CE103" i="12"/>
  <c r="CE104" i="12"/>
  <c r="CE105" i="12"/>
  <c r="GG103" i="12"/>
  <c r="GK103" i="12"/>
  <c r="EA103" i="12"/>
  <c r="EA104" i="12"/>
  <c r="EA105" i="12"/>
  <c r="CL103" i="12"/>
  <c r="CL104" i="12"/>
  <c r="CL105" i="12"/>
  <c r="DN103" i="12"/>
  <c r="DS103" i="12"/>
  <c r="EB103" i="12"/>
  <c r="EB104" i="12"/>
  <c r="EB105" i="12"/>
  <c r="CH103" i="12"/>
  <c r="DR17" i="12"/>
  <c r="DR19" i="12"/>
  <c r="CG70" i="12"/>
  <c r="CD74" i="12"/>
  <c r="DZ70" i="12"/>
  <c r="DV74" i="12"/>
  <c r="CD112" i="12"/>
  <c r="DI112" i="12"/>
  <c r="DI114" i="12"/>
  <c r="DJ114" i="12"/>
  <c r="DU112" i="12"/>
  <c r="CH112" i="12"/>
  <c r="DK112" i="12"/>
  <c r="GH112" i="12"/>
  <c r="GL112" i="12"/>
  <c r="DK114" i="12"/>
  <c r="DJ112" i="12"/>
  <c r="DW114" i="12"/>
  <c r="EC112" i="12"/>
  <c r="DV112" i="12"/>
  <c r="DZ113" i="12"/>
  <c r="DZ114" i="12"/>
  <c r="DV117" i="12"/>
  <c r="CC112" i="12"/>
  <c r="GI112" i="12"/>
  <c r="GM112" i="12"/>
  <c r="CT112" i="12"/>
  <c r="DN113" i="12"/>
  <c r="CK112" i="12"/>
  <c r="FX112" i="12"/>
  <c r="GB112" i="12"/>
  <c r="DX114" i="12"/>
  <c r="CC114" i="12"/>
  <c r="EA113" i="12"/>
  <c r="EA114" i="12"/>
  <c r="DW117" i="12"/>
  <c r="CP112" i="12"/>
  <c r="CP113" i="12"/>
  <c r="CP115" i="12"/>
  <c r="GF112" i="12"/>
  <c r="GJ112" i="12"/>
  <c r="DA112" i="12"/>
  <c r="CJ112" i="12"/>
  <c r="DL114" i="12"/>
  <c r="CU112" i="12"/>
  <c r="DM113" i="12"/>
  <c r="DE112" i="12"/>
  <c r="DE113" i="12"/>
  <c r="DE114" i="12"/>
  <c r="CO112" i="12"/>
  <c r="CO113" i="12"/>
  <c r="CO115" i="12"/>
  <c r="DU114" i="12"/>
  <c r="DF112" i="12"/>
  <c r="DF113" i="12"/>
  <c r="DF114" i="12"/>
  <c r="DF115" i="12"/>
  <c r="DF116" i="12"/>
  <c r="DF117" i="12"/>
  <c r="EB113" i="12"/>
  <c r="EB114" i="12"/>
  <c r="DX117" i="12"/>
  <c r="DR112" i="12"/>
  <c r="DG112" i="12"/>
  <c r="DO113" i="12"/>
  <c r="CY112" i="12"/>
  <c r="CB114" i="12"/>
  <c r="DL112" i="12"/>
  <c r="CD114" i="12"/>
  <c r="GG112" i="12"/>
  <c r="GK112" i="12"/>
  <c r="DS112" i="12"/>
  <c r="DP113" i="12"/>
  <c r="DW112" i="12"/>
  <c r="DY113" i="12"/>
  <c r="CB112" i="12"/>
  <c r="DX112" i="12"/>
  <c r="DV114" i="12"/>
  <c r="CZ112" i="12"/>
  <c r="DQ112" i="12"/>
  <c r="FH136" i="20"/>
  <c r="FE136" i="20"/>
  <c r="ES137" i="20"/>
  <c r="DD112" i="12"/>
  <c r="DA116" i="12"/>
  <c r="DB116" i="12"/>
  <c r="CK108" i="12"/>
  <c r="CJ108" i="12"/>
  <c r="CV109" i="12"/>
  <c r="CV110" i="12"/>
  <c r="CV111" i="12"/>
  <c r="CZ108" i="12"/>
  <c r="CW109" i="12"/>
  <c r="CW110" i="12"/>
  <c r="CW111" i="12"/>
  <c r="CY108" i="12"/>
  <c r="DA108" i="12"/>
  <c r="CO108" i="12"/>
  <c r="GI108" i="12"/>
  <c r="GM108" i="12"/>
  <c r="GF108" i="12"/>
  <c r="GJ108" i="12"/>
  <c r="CT108" i="12"/>
  <c r="DC109" i="12"/>
  <c r="DC110" i="12"/>
  <c r="DC111" i="12"/>
  <c r="CP108" i="12"/>
  <c r="GG108" i="12"/>
  <c r="GK108" i="12"/>
  <c r="DS108" i="12"/>
  <c r="EC108" i="12"/>
  <c r="FX108" i="12"/>
  <c r="GB108" i="12"/>
  <c r="GH108" i="12"/>
  <c r="GL108" i="12"/>
  <c r="DB109" i="12"/>
  <c r="DB110" i="12"/>
  <c r="CU108" i="12"/>
  <c r="DD109" i="12"/>
  <c r="DD110" i="12"/>
  <c r="DD111" i="12"/>
  <c r="CM107" i="12"/>
  <c r="CH108" i="12"/>
  <c r="DE109" i="12"/>
  <c r="DE110" i="12"/>
  <c r="DE111" i="12"/>
  <c r="CL107" i="12"/>
  <c r="DG108" i="12"/>
  <c r="FZ83" i="20"/>
  <c r="GD83" i="20"/>
  <c r="DN84" i="20"/>
  <c r="FZ84" i="20"/>
  <c r="GD84" i="20"/>
  <c r="CD20" i="12"/>
  <c r="CG16" i="12"/>
  <c r="CQ36" i="20"/>
  <c r="CO39" i="20"/>
  <c r="CO42" i="20"/>
  <c r="CO46" i="20"/>
  <c r="DN72" i="12"/>
  <c r="FZ72" i="12"/>
  <c r="GD72" i="12"/>
  <c r="DJ75" i="12"/>
  <c r="DV73" i="12"/>
  <c r="DV71" i="12"/>
  <c r="DY117" i="12"/>
  <c r="DB112" i="12"/>
  <c r="CY116" i="12"/>
  <c r="GA17" i="12"/>
  <c r="GE17" i="12"/>
  <c r="FO41" i="13"/>
  <c r="ET41" i="13"/>
  <c r="EQ121" i="13"/>
  <c r="DN160" i="20"/>
  <c r="DJ168" i="20"/>
  <c r="GG158" i="20"/>
  <c r="GK158" i="20"/>
  <c r="EC158" i="20"/>
  <c r="BR27" i="20"/>
  <c r="BT24" i="20"/>
  <c r="FO94" i="20"/>
  <c r="ET94" i="20"/>
  <c r="ER94" i="20"/>
  <c r="ES94" i="20"/>
  <c r="FH94" i="20"/>
  <c r="FE94" i="20"/>
  <c r="EQ94" i="20"/>
  <c r="ER27" i="17"/>
  <c r="ES27" i="17"/>
  <c r="FH27" i="17"/>
  <c r="FE27" i="17"/>
  <c r="EQ27" i="17"/>
  <c r="FO27" i="17"/>
  <c r="ET27" i="17"/>
  <c r="FO23" i="12"/>
  <c r="ET23" i="12"/>
  <c r="ER23" i="12"/>
  <c r="EQ23" i="12"/>
  <c r="ES23" i="12"/>
  <c r="FH23" i="12"/>
  <c r="FE23" i="12"/>
  <c r="ER114" i="13"/>
  <c r="ES114" i="13"/>
  <c r="FH114" i="13"/>
  <c r="FE114" i="13"/>
  <c r="FO114" i="13"/>
  <c r="ET114" i="13"/>
  <c r="EQ114" i="13"/>
  <c r="BS147" i="12"/>
  <c r="BS146" i="12"/>
  <c r="ES98" i="13"/>
  <c r="FH98" i="13"/>
  <c r="FE98" i="13"/>
  <c r="ER98" i="13"/>
  <c r="FO98" i="13"/>
  <c r="ET98" i="13"/>
  <c r="EQ98" i="13"/>
  <c r="ER61" i="13"/>
  <c r="EQ61" i="13"/>
  <c r="FO61" i="13"/>
  <c r="ET61" i="13"/>
  <c r="ES61" i="13"/>
  <c r="FH61" i="13"/>
  <c r="FE61" i="13"/>
  <c r="BS117" i="12"/>
  <c r="BS116" i="12"/>
  <c r="ER65" i="13"/>
  <c r="ES65" i="13"/>
  <c r="FH65" i="13"/>
  <c r="FE65" i="13"/>
  <c r="FO65" i="13"/>
  <c r="ET65" i="13"/>
  <c r="EQ65" i="13"/>
  <c r="FO197" i="12"/>
  <c r="ET197" i="12"/>
  <c r="EQ197" i="12"/>
  <c r="ES197" i="12"/>
  <c r="FH197" i="12"/>
  <c r="FE197" i="12"/>
  <c r="ER197" i="12"/>
  <c r="BS32" i="12"/>
  <c r="BS33" i="12"/>
  <c r="DQ19" i="12"/>
  <c r="DQ17" i="12"/>
  <c r="CG36" i="20"/>
  <c r="CD39" i="20"/>
  <c r="CD42" i="20"/>
  <c r="CD46" i="20"/>
  <c r="CJ71" i="12"/>
  <c r="CJ73" i="12"/>
  <c r="DM116" i="12"/>
  <c r="ES110" i="12"/>
  <c r="FH109" i="12"/>
  <c r="FE109" i="12"/>
  <c r="CW112" i="12"/>
  <c r="CU116" i="12"/>
  <c r="CM112" i="12"/>
  <c r="CK116" i="12"/>
  <c r="CB58" i="13"/>
  <c r="CB59" i="13"/>
  <c r="DF58" i="13"/>
  <c r="DF59" i="13"/>
  <c r="DF60" i="13"/>
  <c r="FX58" i="13"/>
  <c r="GB58" i="13"/>
  <c r="DV60" i="13"/>
  <c r="DZ58" i="13"/>
  <c r="CY58" i="13"/>
  <c r="DR58" i="13"/>
  <c r="DR59" i="13"/>
  <c r="DR60" i="13"/>
  <c r="DJ60" i="13"/>
  <c r="DN58" i="13"/>
  <c r="CD58" i="13"/>
  <c r="CD59" i="13"/>
  <c r="DI58" i="13"/>
  <c r="DI59" i="13"/>
  <c r="GF58" i="13"/>
  <c r="GJ58" i="13"/>
  <c r="EB59" i="13"/>
  <c r="EB60" i="13"/>
  <c r="DG58" i="13"/>
  <c r="DL60" i="13"/>
  <c r="DP58" i="13"/>
  <c r="DW58" i="13"/>
  <c r="DW59" i="13"/>
  <c r="CP58" i="13"/>
  <c r="CP59" i="13"/>
  <c r="DS58" i="13"/>
  <c r="DM59" i="13"/>
  <c r="DM60" i="13"/>
  <c r="CD60" i="13"/>
  <c r="CG58" i="13"/>
  <c r="EC58" i="13"/>
  <c r="DA58" i="13"/>
  <c r="DA59" i="13"/>
  <c r="DP59" i="13"/>
  <c r="DP60" i="13"/>
  <c r="DV58" i="13"/>
  <c r="DV59" i="13"/>
  <c r="CB60" i="13"/>
  <c r="CE58" i="13"/>
  <c r="CT58" i="13"/>
  <c r="CT59" i="13"/>
  <c r="CC58" i="13"/>
  <c r="CC59" i="13"/>
  <c r="CC60" i="13"/>
  <c r="CF58" i="13"/>
  <c r="CH58" i="13"/>
  <c r="DX58" i="13"/>
  <c r="DX59" i="13"/>
  <c r="DE58" i="13"/>
  <c r="DE59" i="13"/>
  <c r="DE60" i="13"/>
  <c r="DW60" i="13"/>
  <c r="EA58" i="13"/>
  <c r="CK58" i="13"/>
  <c r="CK59" i="13"/>
  <c r="DI60" i="13"/>
  <c r="DM58" i="13"/>
  <c r="DL58" i="13"/>
  <c r="DL59" i="13"/>
  <c r="DJ58" i="13"/>
  <c r="DJ59" i="13"/>
  <c r="CZ58" i="13"/>
  <c r="CZ59" i="13"/>
  <c r="GH58" i="13"/>
  <c r="GL58" i="13"/>
  <c r="DK60" i="13"/>
  <c r="DO58" i="13"/>
  <c r="GG58" i="13"/>
  <c r="GK58" i="13"/>
  <c r="DU58" i="13"/>
  <c r="DU59" i="13"/>
  <c r="DN59" i="13"/>
  <c r="DO59" i="13"/>
  <c r="DO60" i="13"/>
  <c r="EA59" i="13"/>
  <c r="EA60" i="13"/>
  <c r="DK58" i="13"/>
  <c r="DK59" i="13"/>
  <c r="CJ58" i="13"/>
  <c r="CJ59" i="13"/>
  <c r="DX60" i="13"/>
  <c r="EB58" i="13"/>
  <c r="CO58" i="13"/>
  <c r="CO59" i="13"/>
  <c r="DU60" i="13"/>
  <c r="DY58" i="13"/>
  <c r="GA58" i="13"/>
  <c r="GE58" i="13"/>
  <c r="CU58" i="13"/>
  <c r="CU59" i="13"/>
  <c r="DQ58" i="13"/>
  <c r="DQ59" i="13"/>
  <c r="DQ60" i="13"/>
  <c r="DZ59" i="13"/>
  <c r="DZ60" i="13"/>
  <c r="DY59" i="13"/>
  <c r="GI58" i="13"/>
  <c r="GM58" i="13"/>
  <c r="BT111" i="13"/>
  <c r="BS109" i="13"/>
  <c r="ER5" i="20"/>
  <c r="ES5" i="20"/>
  <c r="FH5" i="20"/>
  <c r="FE5" i="20"/>
  <c r="FO5" i="20"/>
  <c r="ET5" i="20"/>
  <c r="EQ5" i="20"/>
  <c r="ER7" i="17"/>
  <c r="EQ7" i="17"/>
  <c r="ES7" i="17"/>
  <c r="FH7" i="17"/>
  <c r="FE7" i="17"/>
  <c r="BS20" i="12"/>
  <c r="BS21" i="12"/>
  <c r="BR137" i="12"/>
  <c r="BT137" i="12"/>
  <c r="BR139" i="12"/>
  <c r="BT139" i="12"/>
  <c r="BT136" i="12"/>
  <c r="CZ81" i="20"/>
  <c r="DB82" i="20"/>
  <c r="CT81" i="20"/>
  <c r="DS81" i="20"/>
  <c r="DD82" i="20"/>
  <c r="CY81" i="20"/>
  <c r="CH81" i="20"/>
  <c r="GF81" i="20"/>
  <c r="GJ81" i="20"/>
  <c r="DC82" i="20"/>
  <c r="GG81" i="20"/>
  <c r="GK81" i="20"/>
  <c r="CM80" i="20"/>
  <c r="CW82" i="20"/>
  <c r="CK81" i="20"/>
  <c r="DA81" i="20"/>
  <c r="CV82" i="20"/>
  <c r="CP81" i="20"/>
  <c r="GI81" i="20"/>
  <c r="GM81" i="20"/>
  <c r="DE82" i="20"/>
  <c r="DE83" i="20"/>
  <c r="DE84" i="20"/>
  <c r="FX81" i="20"/>
  <c r="GB81" i="20"/>
  <c r="EC81" i="20"/>
  <c r="GH81" i="20"/>
  <c r="GL81" i="20"/>
  <c r="CL80" i="20"/>
  <c r="CJ81" i="20"/>
  <c r="CU81" i="20"/>
  <c r="DG81" i="20"/>
  <c r="CO81" i="20"/>
  <c r="CR36" i="20"/>
  <c r="CP39" i="20"/>
  <c r="CP42" i="20"/>
  <c r="CP46" i="20"/>
  <c r="DO72" i="12"/>
  <c r="DK75" i="12"/>
  <c r="BT22" i="20"/>
  <c r="BR25" i="20"/>
  <c r="GA120" i="12"/>
  <c r="GE120" i="12"/>
  <c r="DU123" i="12"/>
  <c r="CM101" i="12"/>
  <c r="GF102" i="12"/>
  <c r="GJ102" i="12"/>
  <c r="GI102" i="12"/>
  <c r="GM102" i="12"/>
  <c r="DG102" i="12"/>
  <c r="CH102" i="12"/>
  <c r="GH102" i="12"/>
  <c r="GL102" i="12"/>
  <c r="EC102" i="12"/>
  <c r="CU102" i="12"/>
  <c r="DB103" i="12"/>
  <c r="CJ102" i="12"/>
  <c r="DE103" i="12"/>
  <c r="DE104" i="12"/>
  <c r="DE105" i="12"/>
  <c r="CW103" i="12"/>
  <c r="CW104" i="12"/>
  <c r="CW105" i="12"/>
  <c r="CT102" i="12"/>
  <c r="CY102" i="12"/>
  <c r="DD103" i="12"/>
  <c r="DD104" i="12"/>
  <c r="DD105" i="12"/>
  <c r="GG102" i="12"/>
  <c r="GK102" i="12"/>
  <c r="CP102" i="12"/>
  <c r="DA102" i="12"/>
  <c r="DC103" i="12"/>
  <c r="DC104" i="12"/>
  <c r="DC105" i="12"/>
  <c r="CL101" i="12"/>
  <c r="DS102" i="12"/>
  <c r="CV103" i="12"/>
  <c r="CV104" i="12"/>
  <c r="CV105" i="12"/>
  <c r="CZ102" i="12"/>
  <c r="CK102" i="12"/>
  <c r="FX102" i="12"/>
  <c r="GB102" i="12"/>
  <c r="CO102" i="12"/>
  <c r="BS193" i="13"/>
  <c r="BR115" i="12"/>
  <c r="BT115" i="12"/>
  <c r="CV160" i="20"/>
  <c r="CV161" i="20"/>
  <c r="CV162" i="20"/>
  <c r="CV163" i="20"/>
  <c r="DZ160" i="20"/>
  <c r="DV168" i="20"/>
  <c r="DO160" i="20"/>
  <c r="DO161" i="20"/>
  <c r="DO162" i="20"/>
  <c r="DO163" i="20"/>
  <c r="BT73" i="20"/>
  <c r="BR77" i="20"/>
  <c r="BT77" i="20"/>
  <c r="ES142" i="20"/>
  <c r="FH142" i="20"/>
  <c r="FE142" i="20"/>
  <c r="ER142" i="20"/>
  <c r="EQ142" i="20"/>
  <c r="FO142" i="20"/>
  <c r="ET142" i="20"/>
  <c r="ER16" i="17"/>
  <c r="EQ16" i="17"/>
  <c r="ES16" i="17"/>
  <c r="FH16" i="17"/>
  <c r="FE16" i="17"/>
  <c r="FO16" i="17"/>
  <c r="ET16" i="17"/>
  <c r="ES179" i="12"/>
  <c r="FH179" i="12"/>
  <c r="FE179" i="12"/>
  <c r="FO179" i="12"/>
  <c r="ET179" i="12"/>
  <c r="ER179" i="12"/>
  <c r="EQ179" i="12"/>
  <c r="EQ30" i="12"/>
  <c r="ES30" i="12"/>
  <c r="FH30" i="12"/>
  <c r="FE30" i="12"/>
  <c r="ER30" i="12"/>
  <c r="FO30" i="12"/>
  <c r="ET30" i="12"/>
  <c r="BS130" i="12"/>
  <c r="BR134" i="12"/>
  <c r="BT134" i="12"/>
  <c r="BT132" i="12"/>
  <c r="ER56" i="17"/>
  <c r="ES56" i="17"/>
  <c r="FH56" i="17"/>
  <c r="FE56" i="17"/>
  <c r="FO56" i="17"/>
  <c r="ET56" i="17"/>
  <c r="EQ56" i="17"/>
  <c r="ER26" i="17"/>
  <c r="EQ26" i="17"/>
  <c r="ES26" i="17"/>
  <c r="FH26" i="17"/>
  <c r="FE26" i="17"/>
  <c r="FO26" i="17"/>
  <c r="ET26" i="17"/>
  <c r="FO115" i="13"/>
  <c r="ET115" i="13"/>
  <c r="ER115" i="13"/>
  <c r="EQ115" i="13"/>
  <c r="ES115" i="13"/>
  <c r="FH115" i="13"/>
  <c r="FE115" i="13"/>
  <c r="ER67" i="13"/>
  <c r="ES67" i="13"/>
  <c r="FH67" i="13"/>
  <c r="FE67" i="13"/>
  <c r="EQ67" i="13"/>
  <c r="FO67" i="13"/>
  <c r="ET67" i="13"/>
  <c r="ER71" i="13"/>
  <c r="FO71" i="13"/>
  <c r="ET71" i="13"/>
  <c r="EQ71" i="13"/>
  <c r="ES71" i="13"/>
  <c r="FH71" i="13"/>
  <c r="FE71" i="13"/>
  <c r="BQ68" i="7"/>
  <c r="BP69" i="7"/>
  <c r="CK17" i="12"/>
  <c r="CK19" i="12"/>
  <c r="CO102" i="13"/>
  <c r="CQ100" i="13"/>
  <c r="CM101" i="13"/>
  <c r="CM102" i="13"/>
  <c r="GF102" i="13"/>
  <c r="GJ102" i="13"/>
  <c r="CT102" i="13"/>
  <c r="CV100" i="13"/>
  <c r="CH102" i="13"/>
  <c r="GH102" i="13"/>
  <c r="GL102" i="13"/>
  <c r="DG102" i="13"/>
  <c r="CU102" i="13"/>
  <c r="CW100" i="13"/>
  <c r="GG102" i="13"/>
  <c r="GK102" i="13"/>
  <c r="GI102" i="13"/>
  <c r="GM102" i="13"/>
  <c r="CJ102" i="13"/>
  <c r="CL100" i="13"/>
  <c r="CZ102" i="13"/>
  <c r="DC100" i="13"/>
  <c r="FX102" i="13"/>
  <c r="GB102" i="13"/>
  <c r="CL101" i="13"/>
  <c r="CL102" i="13"/>
  <c r="CY102" i="13"/>
  <c r="DB100" i="13"/>
  <c r="EC102" i="13"/>
  <c r="CP102" i="13"/>
  <c r="CR100" i="13"/>
  <c r="DS102" i="13"/>
  <c r="DA102" i="13"/>
  <c r="DD100" i="13"/>
  <c r="CK102" i="13"/>
  <c r="CM100" i="13"/>
  <c r="CF70" i="12"/>
  <c r="CC74" i="12"/>
  <c r="DX71" i="12"/>
  <c r="DX73" i="12"/>
  <c r="CM65" i="13"/>
  <c r="CM66" i="13"/>
  <c r="DS66" i="13"/>
  <c r="CT66" i="13"/>
  <c r="CV64" i="13"/>
  <c r="GI66" i="13"/>
  <c r="GM66" i="13"/>
  <c r="CH66" i="13"/>
  <c r="FX66" i="13"/>
  <c r="GB66" i="13"/>
  <c r="CY66" i="13"/>
  <c r="DB64" i="13"/>
  <c r="GH66" i="13"/>
  <c r="GL66" i="13"/>
  <c r="EC66" i="13"/>
  <c r="CL65" i="13"/>
  <c r="CL66" i="13"/>
  <c r="CK66" i="13"/>
  <c r="CM64" i="13"/>
  <c r="CJ66" i="13"/>
  <c r="CL64" i="13"/>
  <c r="CP66" i="13"/>
  <c r="CR64" i="13"/>
  <c r="CO66" i="13"/>
  <c r="CQ64" i="13"/>
  <c r="CZ66" i="13"/>
  <c r="DC64" i="13"/>
  <c r="DG66" i="13"/>
  <c r="GF66" i="13"/>
  <c r="GJ66" i="13"/>
  <c r="CU66" i="13"/>
  <c r="CW64" i="13"/>
  <c r="GG66" i="13"/>
  <c r="GK66" i="13"/>
  <c r="DA66" i="13"/>
  <c r="DD64" i="13"/>
  <c r="CQ112" i="12"/>
  <c r="CO116" i="12"/>
  <c r="ES88" i="17"/>
  <c r="ES89" i="17"/>
  <c r="FH89" i="17"/>
  <c r="FE89" i="17"/>
  <c r="BR49" i="12"/>
  <c r="BT49" i="12"/>
  <c r="BT204" i="12"/>
  <c r="EB160" i="20"/>
  <c r="DX168" i="20"/>
  <c r="DB160" i="20"/>
  <c r="CW160" i="20"/>
  <c r="EQ113" i="20"/>
  <c r="EQ114" i="20"/>
  <c r="EQ115" i="20"/>
  <c r="EQ116" i="20"/>
  <c r="EQ117" i="20"/>
  <c r="ER113" i="20"/>
  <c r="ER114" i="20"/>
  <c r="ER115" i="20"/>
  <c r="ER116" i="20"/>
  <c r="ER117" i="20"/>
  <c r="ES115" i="20"/>
  <c r="FO113" i="20"/>
  <c r="ET113" i="20"/>
  <c r="ES113" i="20"/>
  <c r="EQ112" i="20"/>
  <c r="ES112" i="20"/>
  <c r="FH112" i="20"/>
  <c r="FE112" i="20"/>
  <c r="ER112" i="20"/>
  <c r="FO112" i="20"/>
  <c r="ET112" i="20"/>
  <c r="ER171" i="20"/>
  <c r="EQ171" i="20"/>
  <c r="ES171" i="20"/>
  <c r="FH171" i="20"/>
  <c r="FE171" i="20"/>
  <c r="FO171" i="20"/>
  <c r="ET171" i="20"/>
  <c r="ER196" i="12"/>
  <c r="EQ196" i="12"/>
  <c r="ES196" i="12"/>
  <c r="FH196" i="12"/>
  <c r="FE196" i="12"/>
  <c r="FO196" i="12"/>
  <c r="ET196" i="12"/>
  <c r="ER22" i="12"/>
  <c r="EQ22" i="12"/>
  <c r="ES22" i="12"/>
  <c r="FH22" i="12"/>
  <c r="FE22" i="12"/>
  <c r="FO22" i="12"/>
  <c r="ET22" i="12"/>
  <c r="FO11" i="12"/>
  <c r="ET11" i="12"/>
  <c r="ER11" i="12"/>
  <c r="EQ11" i="12"/>
  <c r="ES11" i="12"/>
  <c r="FH11" i="12"/>
  <c r="FE11" i="12"/>
  <c r="ER131" i="12"/>
  <c r="EQ131" i="12"/>
  <c r="ES131" i="12"/>
  <c r="FH131" i="12"/>
  <c r="FE131" i="12"/>
  <c r="FO131" i="12"/>
  <c r="ET131" i="12"/>
  <c r="CH122" i="13"/>
  <c r="GH122" i="13"/>
  <c r="GL122" i="13"/>
  <c r="DG122" i="13"/>
  <c r="CR122" i="13"/>
  <c r="CR123" i="13"/>
  <c r="CQ122" i="13"/>
  <c r="CQ123" i="13"/>
  <c r="DD122" i="13"/>
  <c r="DD123" i="13"/>
  <c r="GG122" i="13"/>
  <c r="GK122" i="13"/>
  <c r="GF122" i="13"/>
  <c r="GJ122" i="13"/>
  <c r="GI122" i="13"/>
  <c r="GM122" i="13"/>
  <c r="CW122" i="13"/>
  <c r="CW123" i="13"/>
  <c r="DC122" i="13"/>
  <c r="DC123" i="13"/>
  <c r="EC122" i="13"/>
  <c r="CF122" i="13"/>
  <c r="CF123" i="13"/>
  <c r="DB122" i="13"/>
  <c r="DB123" i="13"/>
  <c r="DS122" i="13"/>
  <c r="FX122" i="13"/>
  <c r="GB122" i="13"/>
  <c r="CV122" i="13"/>
  <c r="CV123" i="13"/>
  <c r="CE122" i="13"/>
  <c r="CE123" i="13"/>
  <c r="CG122" i="13"/>
  <c r="CG123" i="13"/>
  <c r="ER107" i="13"/>
  <c r="EQ107" i="13"/>
  <c r="FO107" i="13"/>
  <c r="ET107" i="13"/>
  <c r="ES107" i="13"/>
  <c r="FH107" i="13"/>
  <c r="FE107" i="13"/>
  <c r="CF113" i="12"/>
  <c r="GF113" i="12"/>
  <c r="GJ113" i="12"/>
  <c r="CQ113" i="12"/>
  <c r="CH113" i="12"/>
  <c r="GH113" i="12"/>
  <c r="GL113" i="12"/>
  <c r="CV113" i="12"/>
  <c r="DB113" i="12"/>
  <c r="DG113" i="12"/>
  <c r="CE113" i="12"/>
  <c r="DC113" i="12"/>
  <c r="EC113" i="12"/>
  <c r="FX113" i="12"/>
  <c r="GB113" i="12"/>
  <c r="GG113" i="12"/>
  <c r="GK113" i="12"/>
  <c r="CG113" i="12"/>
  <c r="GI113" i="12"/>
  <c r="GM113" i="12"/>
  <c r="CR113" i="12"/>
  <c r="CW113" i="12"/>
  <c r="DD113" i="12"/>
  <c r="DS113" i="12"/>
  <c r="DU71" i="12"/>
  <c r="GA71" i="12"/>
  <c r="GE71" i="12"/>
  <c r="DU73" i="12"/>
  <c r="CK71" i="12"/>
  <c r="CK73" i="12"/>
  <c r="DW71" i="12"/>
  <c r="DW73" i="12"/>
  <c r="CH59" i="13"/>
  <c r="GH59" i="13"/>
  <c r="GL59" i="13"/>
  <c r="EC59" i="13"/>
  <c r="CR59" i="13"/>
  <c r="CR60" i="13"/>
  <c r="CG59" i="13"/>
  <c r="CG60" i="13"/>
  <c r="GG59" i="13"/>
  <c r="GK59" i="13"/>
  <c r="DD59" i="13"/>
  <c r="DD60" i="13"/>
  <c r="GI59" i="13"/>
  <c r="GM59" i="13"/>
  <c r="CV59" i="13"/>
  <c r="CV60" i="13"/>
  <c r="CF59" i="13"/>
  <c r="CF60" i="13"/>
  <c r="CE59" i="13"/>
  <c r="CE60" i="13"/>
  <c r="CW59" i="13"/>
  <c r="CW60" i="13"/>
  <c r="DC59" i="13"/>
  <c r="DC60" i="13"/>
  <c r="DB59" i="13"/>
  <c r="DS59" i="13"/>
  <c r="FX59" i="13"/>
  <c r="GB59" i="13"/>
  <c r="GF59" i="13"/>
  <c r="GJ59" i="13"/>
  <c r="DG59" i="13"/>
  <c r="CQ59" i="13"/>
  <c r="CQ60" i="13"/>
  <c r="ES86" i="20"/>
  <c r="FH85" i="20"/>
  <c r="FE85" i="20"/>
  <c r="CM114" i="12"/>
  <c r="CK117" i="12"/>
  <c r="CH106" i="12"/>
  <c r="DK106" i="12"/>
  <c r="DM107" i="12"/>
  <c r="DV108" i="12"/>
  <c r="DL106" i="12"/>
  <c r="DU108" i="12"/>
  <c r="DP107" i="12"/>
  <c r="DV106" i="12"/>
  <c r="EB107" i="12"/>
  <c r="EB108" i="12"/>
  <c r="DX111" i="12"/>
  <c r="CO106" i="12"/>
  <c r="CO107" i="12"/>
  <c r="CO109" i="12"/>
  <c r="GG106" i="12"/>
  <c r="GK106" i="12"/>
  <c r="DE106" i="12"/>
  <c r="DE107" i="12"/>
  <c r="DE108" i="12"/>
  <c r="DJ108" i="12"/>
  <c r="DF106" i="12"/>
  <c r="DF107" i="12"/>
  <c r="DF108" i="12"/>
  <c r="DF109" i="12"/>
  <c r="DF110" i="12"/>
  <c r="DF111" i="12"/>
  <c r="DO107" i="12"/>
  <c r="DY107" i="12"/>
  <c r="DI106" i="12"/>
  <c r="DZ107" i="12"/>
  <c r="DZ108" i="12"/>
  <c r="DV111" i="12"/>
  <c r="CT106" i="12"/>
  <c r="DL108" i="12"/>
  <c r="CC108" i="12"/>
  <c r="CK106" i="12"/>
  <c r="DX106" i="12"/>
  <c r="DI108" i="12"/>
  <c r="DU106" i="12"/>
  <c r="DJ106" i="12"/>
  <c r="CZ106" i="12"/>
  <c r="DK108" i="12"/>
  <c r="CC106" i="12"/>
  <c r="DQ106" i="12"/>
  <c r="DX108" i="12"/>
  <c r="DA106" i="12"/>
  <c r="DS106" i="12"/>
  <c r="CJ106" i="12"/>
  <c r="DR106" i="12"/>
  <c r="CB106" i="12"/>
  <c r="GF106" i="12"/>
  <c r="GJ106" i="12"/>
  <c r="DG106" i="12"/>
  <c r="GI106" i="12"/>
  <c r="GM106" i="12"/>
  <c r="CU106" i="12"/>
  <c r="EA107" i="12"/>
  <c r="EA108" i="12"/>
  <c r="DW111" i="12"/>
  <c r="FX106" i="12"/>
  <c r="GB106" i="12"/>
  <c r="DW106" i="12"/>
  <c r="GH106" i="12"/>
  <c r="GL106" i="12"/>
  <c r="DW108" i="12"/>
  <c r="CD106" i="12"/>
  <c r="EC106" i="12"/>
  <c r="CB108" i="12"/>
  <c r="CD108" i="12"/>
  <c r="CY106" i="12"/>
  <c r="DN107" i="12"/>
  <c r="CP106" i="12"/>
  <c r="CP107" i="12"/>
  <c r="CP109" i="12"/>
  <c r="CU40" i="13"/>
  <c r="CU41" i="13"/>
  <c r="DV40" i="13"/>
  <c r="DV41" i="13"/>
  <c r="EB41" i="13"/>
  <c r="EB42" i="13"/>
  <c r="CJ40" i="13"/>
  <c r="CJ41" i="13"/>
  <c r="DL40" i="13"/>
  <c r="DL41" i="13"/>
  <c r="DN41" i="13"/>
  <c r="DU42" i="13"/>
  <c r="DY40" i="13"/>
  <c r="CZ40" i="13"/>
  <c r="CZ41" i="13"/>
  <c r="DX40" i="13"/>
  <c r="DX41" i="13"/>
  <c r="CB42" i="13"/>
  <c r="CE40" i="13"/>
  <c r="CO40" i="13"/>
  <c r="CO41" i="13"/>
  <c r="DR40" i="13"/>
  <c r="DR41" i="13"/>
  <c r="DR42" i="13"/>
  <c r="DP41" i="13"/>
  <c r="DP42" i="13"/>
  <c r="CH40" i="13"/>
  <c r="DI40" i="13"/>
  <c r="DI41" i="13"/>
  <c r="GH40" i="13"/>
  <c r="GL40" i="13"/>
  <c r="DK42" i="13"/>
  <c r="DO40" i="13"/>
  <c r="DA40" i="13"/>
  <c r="DA41" i="13"/>
  <c r="DW40" i="13"/>
  <c r="DW41" i="13"/>
  <c r="EA41" i="13"/>
  <c r="EA42" i="13"/>
  <c r="CD40" i="13"/>
  <c r="CD41" i="13"/>
  <c r="DS40" i="13"/>
  <c r="DV42" i="13"/>
  <c r="DZ40" i="13"/>
  <c r="DU40" i="13"/>
  <c r="DU41" i="13"/>
  <c r="DJ42" i="13"/>
  <c r="DN40" i="13"/>
  <c r="CK40" i="13"/>
  <c r="CK41" i="13"/>
  <c r="FX40" i="13"/>
  <c r="GB40" i="13"/>
  <c r="DX42" i="13"/>
  <c r="EB40" i="13"/>
  <c r="DL42" i="13"/>
  <c r="DP40" i="13"/>
  <c r="DO41" i="13"/>
  <c r="DO42" i="13"/>
  <c r="CY40" i="13"/>
  <c r="CY41" i="13"/>
  <c r="GI40" i="13"/>
  <c r="GM40" i="13"/>
  <c r="DF40" i="13"/>
  <c r="DF41" i="13"/>
  <c r="DF42" i="13"/>
  <c r="CC40" i="13"/>
  <c r="CC41" i="13"/>
  <c r="DY41" i="13"/>
  <c r="DK40" i="13"/>
  <c r="DK41" i="13"/>
  <c r="CT40" i="13"/>
  <c r="CT41" i="13"/>
  <c r="CC42" i="13"/>
  <c r="CF40" i="13"/>
  <c r="DQ40" i="13"/>
  <c r="DQ41" i="13"/>
  <c r="DQ42" i="13"/>
  <c r="DE40" i="13"/>
  <c r="DE41" i="13"/>
  <c r="DE42" i="13"/>
  <c r="DW42" i="13"/>
  <c r="EA40" i="13"/>
  <c r="DM41" i="13"/>
  <c r="DM42" i="13"/>
  <c r="DJ40" i="13"/>
  <c r="DJ41" i="13"/>
  <c r="GF40" i="13"/>
  <c r="GJ40" i="13"/>
  <c r="DZ41" i="13"/>
  <c r="DZ42" i="13"/>
  <c r="CD42" i="13"/>
  <c r="CG40" i="13"/>
  <c r="CP40" i="13"/>
  <c r="CP41" i="13"/>
  <c r="GG40" i="13"/>
  <c r="GK40" i="13"/>
  <c r="DG40" i="13"/>
  <c r="EC40" i="13"/>
  <c r="DI42" i="13"/>
  <c r="DM40" i="13"/>
  <c r="CB40" i="13"/>
  <c r="CB41" i="13"/>
  <c r="BS94" i="20"/>
  <c r="BR98" i="20"/>
  <c r="BT96" i="20"/>
  <c r="EQ140" i="20"/>
  <c r="ES140" i="20"/>
  <c r="FH140" i="20"/>
  <c r="FE140" i="20"/>
  <c r="FO140" i="20"/>
  <c r="ET140" i="20"/>
  <c r="ER140" i="20"/>
  <c r="FO173" i="20"/>
  <c r="ET173" i="20"/>
  <c r="ES173" i="20"/>
  <c r="EQ173" i="20"/>
  <c r="EQ174" i="20"/>
  <c r="ER175" i="20"/>
  <c r="ER176" i="20"/>
  <c r="ER177" i="20"/>
  <c r="ES40" i="17"/>
  <c r="ER38" i="17"/>
  <c r="ER39" i="17"/>
  <c r="EQ40" i="17"/>
  <c r="EQ41" i="17"/>
  <c r="EQ42" i="17"/>
  <c r="EQ43" i="17"/>
  <c r="ES38" i="17"/>
  <c r="EQ38" i="17"/>
  <c r="EQ39" i="17"/>
  <c r="FO38" i="17"/>
  <c r="ET38" i="17"/>
  <c r="ER40" i="17"/>
  <c r="ER41" i="17"/>
  <c r="ER42" i="17"/>
  <c r="ER43" i="17"/>
  <c r="ER178" i="20"/>
  <c r="ER179" i="20"/>
  <c r="ER180" i="20"/>
  <c r="ER181" i="20"/>
  <c r="ER182" i="20"/>
  <c r="ER183" i="20"/>
  <c r="EQ178" i="20"/>
  <c r="EQ179" i="20"/>
  <c r="EQ180" i="20"/>
  <c r="EQ181" i="20"/>
  <c r="EQ182" i="20"/>
  <c r="EQ183" i="20"/>
  <c r="ES178" i="20"/>
  <c r="FO174" i="20"/>
  <c r="ER55" i="17"/>
  <c r="ES55" i="17"/>
  <c r="FH55" i="17"/>
  <c r="FE55" i="17"/>
  <c r="FO55" i="17"/>
  <c r="ET55" i="17"/>
  <c r="EQ55" i="17"/>
  <c r="ES85" i="17"/>
  <c r="FH85" i="17"/>
  <c r="FE85" i="17"/>
  <c r="ER85" i="17"/>
  <c r="FO85" i="17"/>
  <c r="ET85" i="17"/>
  <c r="EQ85" i="17"/>
  <c r="EQ12" i="12"/>
  <c r="ES12" i="12"/>
  <c r="FH12" i="12"/>
  <c r="FE12" i="12"/>
  <c r="ER12" i="12"/>
  <c r="FO12" i="12"/>
  <c r="ET12" i="12"/>
  <c r="ES28" i="12"/>
  <c r="FH28" i="12"/>
  <c r="FE28" i="12"/>
  <c r="ER28" i="12"/>
  <c r="FO28" i="12"/>
  <c r="ET28" i="12"/>
  <c r="EQ28" i="12"/>
  <c r="EQ47" i="12"/>
  <c r="ES47" i="12"/>
  <c r="FH47" i="12"/>
  <c r="FE47" i="12"/>
  <c r="ER47" i="12"/>
  <c r="FO47" i="12"/>
  <c r="ET47" i="12"/>
  <c r="ER54" i="17"/>
  <c r="ES54" i="17"/>
  <c r="FH54" i="17"/>
  <c r="FE54" i="17"/>
  <c r="EQ54" i="17"/>
  <c r="FO54" i="17"/>
  <c r="ET54" i="17"/>
  <c r="ER75" i="17"/>
  <c r="EQ75" i="17"/>
  <c r="ES75" i="17"/>
  <c r="FH75" i="17"/>
  <c r="FE75" i="17"/>
  <c r="FO75" i="17"/>
  <c r="ET75" i="17"/>
  <c r="FO48" i="12"/>
  <c r="ET48" i="12"/>
  <c r="EQ48" i="12"/>
  <c r="ES48" i="12"/>
  <c r="FH48" i="12"/>
  <c r="FE48" i="12"/>
  <c r="ER48" i="12"/>
  <c r="EQ89" i="12"/>
  <c r="ES89" i="12"/>
  <c r="FH89" i="12"/>
  <c r="FE89" i="12"/>
  <c r="ER89" i="12"/>
  <c r="FO89" i="12"/>
  <c r="ET89" i="12"/>
  <c r="ES150" i="12"/>
  <c r="FH150" i="12"/>
  <c r="FE150" i="12"/>
  <c r="ER150" i="12"/>
  <c r="FO150" i="12"/>
  <c r="ET150" i="12"/>
  <c r="EQ150" i="12"/>
  <c r="ER64" i="17"/>
  <c r="EQ64" i="17"/>
  <c r="ES64" i="17"/>
  <c r="FH64" i="17"/>
  <c r="FE64" i="17"/>
  <c r="FO64" i="17"/>
  <c r="ET64" i="17"/>
  <c r="EQ145" i="12"/>
  <c r="EQ146" i="12"/>
  <c r="EQ147" i="12"/>
  <c r="FO145" i="12"/>
  <c r="ET145" i="12"/>
  <c r="ER145" i="12"/>
  <c r="ER146" i="12"/>
  <c r="ER147" i="12"/>
  <c r="ES145" i="12"/>
  <c r="ES155" i="12"/>
  <c r="FH155" i="12"/>
  <c r="FE155" i="12"/>
  <c r="ER155" i="12"/>
  <c r="FO155" i="12"/>
  <c r="ET155" i="12"/>
  <c r="EQ155" i="12"/>
  <c r="ES174" i="12"/>
  <c r="FH174" i="12"/>
  <c r="FE174" i="12"/>
  <c r="EQ174" i="12"/>
  <c r="ER174" i="12"/>
  <c r="FO174" i="12"/>
  <c r="ET174" i="12"/>
  <c r="ES187" i="12"/>
  <c r="FO187" i="12"/>
  <c r="ET187" i="12"/>
  <c r="ER187" i="12"/>
  <c r="ER188" i="12"/>
  <c r="ER189" i="12"/>
  <c r="EQ187" i="12"/>
  <c r="EQ188" i="12"/>
  <c r="EQ189" i="12"/>
  <c r="ER151" i="12"/>
  <c r="ER152" i="12"/>
  <c r="ER153" i="12"/>
  <c r="ES151" i="12"/>
  <c r="FO151" i="12"/>
  <c r="ET151" i="12"/>
  <c r="EQ151" i="12"/>
  <c r="EQ152" i="12"/>
  <c r="EQ153" i="12"/>
  <c r="ER205" i="12"/>
  <c r="ER206" i="12"/>
  <c r="ER207" i="12"/>
  <c r="EQ205" i="12"/>
  <c r="EQ206" i="12"/>
  <c r="EQ207" i="12"/>
  <c r="FO205" i="12"/>
  <c r="ET205" i="12"/>
  <c r="ES205" i="12"/>
  <c r="ES10" i="13"/>
  <c r="FH10" i="13"/>
  <c r="FE10" i="13"/>
  <c r="FO10" i="13"/>
  <c r="ET10" i="13"/>
  <c r="EQ10" i="13"/>
  <c r="ER10" i="13"/>
  <c r="ES26" i="13"/>
  <c r="FH26" i="13"/>
  <c r="FE26" i="13"/>
  <c r="EQ26" i="13"/>
  <c r="ER26" i="13"/>
  <c r="FO26" i="13"/>
  <c r="ET26" i="13"/>
  <c r="ES87" i="13"/>
  <c r="FH87" i="13"/>
  <c r="FE87" i="13"/>
  <c r="ER87" i="13"/>
  <c r="FO87" i="13"/>
  <c r="ET87" i="13"/>
  <c r="EQ87" i="13"/>
  <c r="ER103" i="13"/>
  <c r="ES103" i="13"/>
  <c r="FH103" i="13"/>
  <c r="FE103" i="13"/>
  <c r="EQ103" i="13"/>
  <c r="FO103" i="13"/>
  <c r="ET103" i="13"/>
  <c r="ER110" i="13"/>
  <c r="FO110" i="13"/>
  <c r="ET110" i="13"/>
  <c r="EQ110" i="13"/>
  <c r="ES110" i="13"/>
  <c r="FH110" i="13"/>
  <c r="FE110" i="13"/>
  <c r="ER217" i="12"/>
  <c r="ER218" i="12"/>
  <c r="ER219" i="12"/>
  <c r="ES217" i="12"/>
  <c r="FO217" i="12"/>
  <c r="ET217" i="12"/>
  <c r="EQ217" i="12"/>
  <c r="EQ218" i="12"/>
  <c r="EQ219" i="12"/>
  <c r="ER13" i="13"/>
  <c r="EQ13" i="13"/>
  <c r="ES13" i="13"/>
  <c r="FH13" i="13"/>
  <c r="FE13" i="13"/>
  <c r="FO13" i="13"/>
  <c r="ET13" i="13"/>
  <c r="ES44" i="13"/>
  <c r="FH44" i="13"/>
  <c r="FE44" i="13"/>
  <c r="EQ44" i="13"/>
  <c r="ER44" i="13"/>
  <c r="FO44" i="13"/>
  <c r="ET44" i="13"/>
  <c r="EQ86" i="13"/>
  <c r="FO86" i="13"/>
  <c r="ET86" i="13"/>
  <c r="ES86" i="13"/>
  <c r="FH86" i="13"/>
  <c r="FE86" i="13"/>
  <c r="ER86" i="13"/>
  <c r="EQ38" i="13"/>
  <c r="ER38" i="13"/>
  <c r="FO38" i="13"/>
  <c r="ET38" i="13"/>
  <c r="ES38" i="13"/>
  <c r="FH38" i="13"/>
  <c r="FE38" i="13"/>
  <c r="EQ92" i="13"/>
  <c r="ER92" i="13"/>
  <c r="FO92" i="13"/>
  <c r="ET92" i="13"/>
  <c r="ES92" i="13"/>
  <c r="FH92" i="13"/>
  <c r="FE92" i="13"/>
  <c r="EQ99" i="13"/>
  <c r="ES99" i="13"/>
  <c r="FH99" i="13"/>
  <c r="FE99" i="13"/>
  <c r="ER99" i="13"/>
  <c r="FO99" i="13"/>
  <c r="ET99" i="13"/>
  <c r="BT51" i="13"/>
  <c r="BS49" i="13"/>
  <c r="ER124" i="13"/>
  <c r="EQ124" i="13"/>
  <c r="ES124" i="13"/>
  <c r="FH124" i="13"/>
  <c r="FE124" i="13"/>
  <c r="FO124" i="13"/>
  <c r="ET124" i="13"/>
  <c r="BT114" i="13"/>
  <c r="BS112" i="13"/>
  <c r="BT120" i="13"/>
  <c r="BS118" i="13"/>
  <c r="FO130" i="13"/>
  <c r="ET130" i="13"/>
  <c r="EQ130" i="13"/>
  <c r="ES130" i="13"/>
  <c r="FH130" i="13"/>
  <c r="FE130" i="13"/>
  <c r="ER130" i="13"/>
  <c r="ES141" i="13"/>
  <c r="FH141" i="13"/>
  <c r="FE141" i="13"/>
  <c r="EQ141" i="13"/>
  <c r="ER141" i="13"/>
  <c r="FO141" i="13"/>
  <c r="ET141" i="13"/>
  <c r="ER153" i="13"/>
  <c r="ES153" i="13"/>
  <c r="FH153" i="13"/>
  <c r="FE153" i="13"/>
  <c r="FO153" i="13"/>
  <c r="ET153" i="13"/>
  <c r="EQ153" i="13"/>
  <c r="FO165" i="13"/>
  <c r="ET165" i="13"/>
  <c r="ER165" i="13"/>
  <c r="EQ165" i="13"/>
  <c r="ES165" i="13"/>
  <c r="FH165" i="13"/>
  <c r="FE165" i="13"/>
  <c r="EQ177" i="13"/>
  <c r="ER177" i="13"/>
  <c r="FO177" i="13"/>
  <c r="ET177" i="13"/>
  <c r="ES177" i="13"/>
  <c r="FH177" i="13"/>
  <c r="FE177" i="13"/>
  <c r="ES192" i="13"/>
  <c r="FH192" i="13"/>
  <c r="FE192" i="13"/>
  <c r="FO192" i="13"/>
  <c r="ET192" i="13"/>
  <c r="EQ192" i="13"/>
  <c r="ER192" i="13"/>
  <c r="FO204" i="13"/>
  <c r="ET204" i="13"/>
  <c r="EQ204" i="13"/>
  <c r="ES204" i="13"/>
  <c r="FH204" i="13"/>
  <c r="FE204" i="13"/>
  <c r="ER204" i="13"/>
  <c r="FO214" i="13"/>
  <c r="ET214" i="13"/>
  <c r="EQ214" i="13"/>
  <c r="ES214" i="13"/>
  <c r="FH214" i="13"/>
  <c r="FE214" i="13"/>
  <c r="ER214" i="13"/>
  <c r="CO108" i="13"/>
  <c r="CQ106" i="13"/>
  <c r="DA108" i="13"/>
  <c r="DD106" i="13"/>
  <c r="GG108" i="13"/>
  <c r="GK108" i="13"/>
  <c r="CH108" i="13"/>
  <c r="CU108" i="13"/>
  <c r="CW106" i="13"/>
  <c r="FX108" i="13"/>
  <c r="GB108" i="13"/>
  <c r="CL107" i="13"/>
  <c r="CL108" i="13"/>
  <c r="CT108" i="13"/>
  <c r="CV106" i="13"/>
  <c r="CK108" i="13"/>
  <c r="CM106" i="13"/>
  <c r="CY108" i="13"/>
  <c r="DG108" i="13"/>
  <c r="GI108" i="13"/>
  <c r="GM108" i="13"/>
  <c r="CZ108" i="13"/>
  <c r="DC106" i="13"/>
  <c r="GF108" i="13"/>
  <c r="GJ108" i="13"/>
  <c r="CJ108" i="13"/>
  <c r="CL106" i="13"/>
  <c r="EC108" i="13"/>
  <c r="CM107" i="13"/>
  <c r="CM108" i="13"/>
  <c r="CP108" i="13"/>
  <c r="CR106" i="13"/>
  <c r="DS108" i="13"/>
  <c r="GH108" i="13"/>
  <c r="GL108" i="13"/>
  <c r="CQ116" i="13"/>
  <c r="CQ117" i="13"/>
  <c r="CG116" i="13"/>
  <c r="CG117" i="13"/>
  <c r="CR116" i="13"/>
  <c r="CR117" i="13"/>
  <c r="CE150" i="7"/>
  <c r="CT168" i="20"/>
  <c r="DU168" i="20"/>
  <c r="DY161" i="20"/>
  <c r="DY162" i="20"/>
  <c r="DY163" i="20"/>
  <c r="DB69" i="13"/>
  <c r="FO24" i="20"/>
  <c r="ER28" i="20"/>
  <c r="ER29" i="20"/>
  <c r="ER30" i="20"/>
  <c r="ER31" i="20"/>
  <c r="ER32" i="20"/>
  <c r="ER33" i="20"/>
  <c r="EQ8" i="20"/>
  <c r="EQ9" i="20"/>
  <c r="FO8" i="20"/>
  <c r="ET8" i="20"/>
  <c r="ES8" i="20"/>
  <c r="EQ126" i="20"/>
  <c r="ER126" i="20"/>
  <c r="ES126" i="20"/>
  <c r="FH126" i="20"/>
  <c r="FE126" i="20"/>
  <c r="FO126" i="20"/>
  <c r="ET126" i="20"/>
  <c r="FO19" i="20"/>
  <c r="ET19" i="20"/>
  <c r="ES19" i="20"/>
  <c r="FH19" i="20"/>
  <c r="FE19" i="20"/>
  <c r="EQ19" i="20"/>
  <c r="ER19" i="20"/>
  <c r="EQ73" i="20"/>
  <c r="EQ74" i="20"/>
  <c r="EQ75" i="20"/>
  <c r="EQ76" i="20"/>
  <c r="EQ77" i="20"/>
  <c r="EQ78" i="20"/>
  <c r="FO69" i="20"/>
  <c r="ER73" i="20"/>
  <c r="ER74" i="20"/>
  <c r="ER75" i="20"/>
  <c r="ER76" i="20"/>
  <c r="ER77" i="20"/>
  <c r="ER78" i="20"/>
  <c r="ES73" i="20"/>
  <c r="BS101" i="20"/>
  <c r="BS102" i="20"/>
  <c r="BS103" i="20"/>
  <c r="BR108" i="20"/>
  <c r="EQ124" i="20"/>
  <c r="FO124" i="20"/>
  <c r="ET124" i="20"/>
  <c r="ER124" i="20"/>
  <c r="ES124" i="20"/>
  <c r="FH124" i="20"/>
  <c r="FE124" i="20"/>
  <c r="ER141" i="20"/>
  <c r="EQ141" i="20"/>
  <c r="ES141" i="20"/>
  <c r="FH141" i="20"/>
  <c r="FE141" i="20"/>
  <c r="EQ6" i="17"/>
  <c r="ES6" i="17"/>
  <c r="FH6" i="17"/>
  <c r="FE6" i="17"/>
  <c r="ES87" i="17"/>
  <c r="FH87" i="17"/>
  <c r="FE87" i="17"/>
  <c r="FO87" i="17"/>
  <c r="ET87" i="17"/>
  <c r="EQ87" i="17"/>
  <c r="ER87" i="17"/>
  <c r="FO13" i="12"/>
  <c r="ET13" i="12"/>
  <c r="ES13" i="12"/>
  <c r="EQ13" i="12"/>
  <c r="EQ14" i="12"/>
  <c r="EQ15" i="12"/>
  <c r="ER13" i="12"/>
  <c r="ER14" i="12"/>
  <c r="ER15" i="12"/>
  <c r="ER67" i="17"/>
  <c r="EQ67" i="17"/>
  <c r="ES67" i="17"/>
  <c r="FH67" i="17"/>
  <c r="FE67" i="17"/>
  <c r="FO67" i="17"/>
  <c r="ET67" i="17"/>
  <c r="ER76" i="17"/>
  <c r="ES76" i="17"/>
  <c r="FH76" i="17"/>
  <c r="FE76" i="17"/>
  <c r="EQ76" i="17"/>
  <c r="FO76" i="17"/>
  <c r="ET76" i="17"/>
  <c r="ER57" i="17"/>
  <c r="EQ57" i="17"/>
  <c r="ES57" i="17"/>
  <c r="FH57" i="17"/>
  <c r="FE57" i="17"/>
  <c r="FO57" i="17"/>
  <c r="ET57" i="17"/>
  <c r="EQ53" i="12"/>
  <c r="ES53" i="12"/>
  <c r="FH53" i="12"/>
  <c r="FE53" i="12"/>
  <c r="ER53" i="12"/>
  <c r="FO53" i="12"/>
  <c r="ET53" i="12"/>
  <c r="ER60" i="17"/>
  <c r="ER61" i="17"/>
  <c r="ER62" i="17"/>
  <c r="ER63" i="17"/>
  <c r="EQ58" i="17"/>
  <c r="EQ59" i="17"/>
  <c r="FO58" i="17"/>
  <c r="ET58" i="17"/>
  <c r="ES58" i="17"/>
  <c r="FO79" i="12"/>
  <c r="ET79" i="12"/>
  <c r="ES79" i="12"/>
  <c r="EQ79" i="12"/>
  <c r="EQ80" i="12"/>
  <c r="EQ81" i="12"/>
  <c r="ER79" i="12"/>
  <c r="ER80" i="12"/>
  <c r="ER81" i="12"/>
  <c r="EQ90" i="12"/>
  <c r="ES90" i="12"/>
  <c r="FH90" i="12"/>
  <c r="FE90" i="12"/>
  <c r="ER90" i="12"/>
  <c r="FO90" i="12"/>
  <c r="ET90" i="12"/>
  <c r="EQ127" i="12"/>
  <c r="EQ128" i="12"/>
  <c r="EQ129" i="12"/>
  <c r="ES127" i="12"/>
  <c r="FO127" i="12"/>
  <c r="ET127" i="12"/>
  <c r="ER127" i="12"/>
  <c r="ER128" i="12"/>
  <c r="ER129" i="12"/>
  <c r="ER142" i="12"/>
  <c r="FO142" i="12"/>
  <c r="ET142" i="12"/>
  <c r="EQ142" i="12"/>
  <c r="ES142" i="12"/>
  <c r="FH142" i="12"/>
  <c r="FE142" i="12"/>
  <c r="ER154" i="12"/>
  <c r="FO154" i="12"/>
  <c r="ET154" i="12"/>
  <c r="EQ154" i="12"/>
  <c r="ES154" i="12"/>
  <c r="FH154" i="12"/>
  <c r="FE154" i="12"/>
  <c r="ER77" i="12"/>
  <c r="FO77" i="12"/>
  <c r="ET77" i="12"/>
  <c r="EQ77" i="12"/>
  <c r="ES77" i="12"/>
  <c r="FH77" i="12"/>
  <c r="FE77" i="12"/>
  <c r="FO88" i="12"/>
  <c r="ET88" i="12"/>
  <c r="EQ88" i="12"/>
  <c r="ES88" i="12"/>
  <c r="FH88" i="12"/>
  <c r="FE88" i="12"/>
  <c r="ER88" i="12"/>
  <c r="ES96" i="12"/>
  <c r="FH96" i="12"/>
  <c r="FE96" i="12"/>
  <c r="ER96" i="12"/>
  <c r="FO96" i="12"/>
  <c r="ET96" i="12"/>
  <c r="EQ96" i="12"/>
  <c r="EQ130" i="12"/>
  <c r="ER130" i="12"/>
  <c r="ES130" i="12"/>
  <c r="FH130" i="12"/>
  <c r="FE130" i="12"/>
  <c r="FO130" i="12"/>
  <c r="ET130" i="12"/>
  <c r="ES149" i="12"/>
  <c r="FH149" i="12"/>
  <c r="FE149" i="12"/>
  <c r="ER149" i="12"/>
  <c r="FO149" i="12"/>
  <c r="ET149" i="12"/>
  <c r="EQ149" i="12"/>
  <c r="FO156" i="12"/>
  <c r="ET156" i="12"/>
  <c r="EQ156" i="12"/>
  <c r="ES156" i="12"/>
  <c r="FH156" i="12"/>
  <c r="FE156" i="12"/>
  <c r="ER156" i="12"/>
  <c r="ES185" i="12"/>
  <c r="FH185" i="12"/>
  <c r="FE185" i="12"/>
  <c r="ER185" i="12"/>
  <c r="FO185" i="12"/>
  <c r="ET185" i="12"/>
  <c r="EQ185" i="12"/>
  <c r="FO85" i="12"/>
  <c r="ET85" i="12"/>
  <c r="ES85" i="12"/>
  <c r="EQ85" i="12"/>
  <c r="EQ86" i="12"/>
  <c r="EQ87" i="12"/>
  <c r="ER85" i="12"/>
  <c r="ER86" i="12"/>
  <c r="ER87" i="12"/>
  <c r="FO11" i="13"/>
  <c r="ET11" i="13"/>
  <c r="EQ11" i="13"/>
  <c r="ES11" i="13"/>
  <c r="FH11" i="13"/>
  <c r="FE11" i="13"/>
  <c r="ER11" i="13"/>
  <c r="FO19" i="13"/>
  <c r="ET19" i="13"/>
  <c r="ES19" i="13"/>
  <c r="FH19" i="13"/>
  <c r="FE19" i="13"/>
  <c r="ER19" i="13"/>
  <c r="EQ19" i="13"/>
  <c r="ER32" i="13"/>
  <c r="FO32" i="13"/>
  <c r="ET32" i="13"/>
  <c r="EQ32" i="13"/>
  <c r="ES32" i="13"/>
  <c r="FH32" i="13"/>
  <c r="FE32" i="13"/>
  <c r="ER93" i="13"/>
  <c r="FO93" i="13"/>
  <c r="ET93" i="13"/>
  <c r="EQ93" i="13"/>
  <c r="ES93" i="13"/>
  <c r="FH93" i="13"/>
  <c r="FE93" i="13"/>
  <c r="ER104" i="13"/>
  <c r="FO104" i="13"/>
  <c r="ET104" i="13"/>
  <c r="EQ104" i="13"/>
  <c r="ES104" i="13"/>
  <c r="FH104" i="13"/>
  <c r="FE104" i="13"/>
  <c r="BS8" i="12"/>
  <c r="BS9" i="12"/>
  <c r="BR101" i="12"/>
  <c r="BT101" i="12"/>
  <c r="BT100" i="12"/>
  <c r="BR103" i="12"/>
  <c r="BT103" i="12"/>
  <c r="ES25" i="13"/>
  <c r="FH25" i="13"/>
  <c r="FE25" i="13"/>
  <c r="FO25" i="13"/>
  <c r="ET25" i="13"/>
  <c r="EQ25" i="13"/>
  <c r="ER25" i="13"/>
  <c r="ES198" i="12"/>
  <c r="FH198" i="12"/>
  <c r="FE198" i="12"/>
  <c r="FO198" i="12"/>
  <c r="ET198" i="12"/>
  <c r="EQ198" i="12"/>
  <c r="ER198" i="12"/>
  <c r="EQ7" i="13"/>
  <c r="ER7" i="13"/>
  <c r="ES7" i="13"/>
  <c r="FH7" i="13"/>
  <c r="FE7" i="13"/>
  <c r="FO7" i="13"/>
  <c r="ET7" i="13"/>
  <c r="BS13" i="13"/>
  <c r="BT15" i="13"/>
  <c r="ER28" i="13"/>
  <c r="EQ28" i="13"/>
  <c r="ES28" i="13"/>
  <c r="FH28" i="13"/>
  <c r="FE28" i="13"/>
  <c r="FO28" i="13"/>
  <c r="ET28" i="13"/>
  <c r="BS34" i="13"/>
  <c r="BT36" i="13"/>
  <c r="BS52" i="13"/>
  <c r="BT54" i="13"/>
  <c r="ES118" i="13"/>
  <c r="FH118" i="13"/>
  <c r="FE118" i="13"/>
  <c r="ER118" i="13"/>
  <c r="FO118" i="13"/>
  <c r="ET118" i="13"/>
  <c r="EQ118" i="13"/>
  <c r="EQ125" i="13"/>
  <c r="ES125" i="13"/>
  <c r="FH125" i="13"/>
  <c r="FE125" i="13"/>
  <c r="ER125" i="13"/>
  <c r="FO125" i="13"/>
  <c r="ET125" i="13"/>
  <c r="EQ139" i="12"/>
  <c r="EQ140" i="12"/>
  <c r="EQ141" i="12"/>
  <c r="FO139" i="12"/>
  <c r="ET139" i="12"/>
  <c r="ER139" i="12"/>
  <c r="ER140" i="12"/>
  <c r="ER141" i="12"/>
  <c r="ES139" i="12"/>
  <c r="ES219" i="13"/>
  <c r="FH219" i="13"/>
  <c r="FE219" i="13"/>
  <c r="ER219" i="13"/>
  <c r="FO219" i="13"/>
  <c r="ET219" i="13"/>
  <c r="EQ219" i="13"/>
  <c r="BT30" i="13"/>
  <c r="BS28" i="13"/>
  <c r="BT39" i="13"/>
  <c r="BS37" i="13"/>
  <c r="EQ132" i="13"/>
  <c r="FO132" i="13"/>
  <c r="ET132" i="13"/>
  <c r="ES132" i="13"/>
  <c r="FH132" i="13"/>
  <c r="FE132" i="13"/>
  <c r="ER132" i="13"/>
  <c r="ES144" i="13"/>
  <c r="FH144" i="13"/>
  <c r="FE144" i="13"/>
  <c r="FO144" i="13"/>
  <c r="ET144" i="13"/>
  <c r="EQ144" i="13"/>
  <c r="ER144" i="13"/>
  <c r="FO156" i="13"/>
  <c r="ET156" i="13"/>
  <c r="EQ156" i="13"/>
  <c r="ES156" i="13"/>
  <c r="FH156" i="13"/>
  <c r="FE156" i="13"/>
  <c r="ER156" i="13"/>
  <c r="FO168" i="13"/>
  <c r="ET168" i="13"/>
  <c r="ES168" i="13"/>
  <c r="FH168" i="13"/>
  <c r="FE168" i="13"/>
  <c r="ER168" i="13"/>
  <c r="EQ168" i="13"/>
  <c r="EQ180" i="13"/>
  <c r="ER180" i="13"/>
  <c r="FO180" i="13"/>
  <c r="ET180" i="13"/>
  <c r="ES180" i="13"/>
  <c r="FH180" i="13"/>
  <c r="FE180" i="13"/>
  <c r="ES195" i="13"/>
  <c r="FH195" i="13"/>
  <c r="FE195" i="13"/>
  <c r="ER195" i="13"/>
  <c r="FO195" i="13"/>
  <c r="ET195" i="13"/>
  <c r="EQ195" i="13"/>
  <c r="FO207" i="13"/>
  <c r="ET207" i="13"/>
  <c r="EQ207" i="13"/>
  <c r="ES207" i="13"/>
  <c r="FH207" i="13"/>
  <c r="FE207" i="13"/>
  <c r="ER207" i="13"/>
  <c r="BT108" i="13"/>
  <c r="BS106" i="13"/>
  <c r="DB41" i="13"/>
  <c r="DB42" i="13"/>
  <c r="FX41" i="13"/>
  <c r="GB41" i="13"/>
  <c r="CG41" i="13"/>
  <c r="CG42" i="13"/>
  <c r="DG41" i="13"/>
  <c r="CH41" i="13"/>
  <c r="DD41" i="13"/>
  <c r="DD42" i="13"/>
  <c r="GF41" i="13"/>
  <c r="GJ41" i="13"/>
  <c r="CQ41" i="13"/>
  <c r="CQ42" i="13"/>
  <c r="EC41" i="13"/>
  <c r="CR41" i="13"/>
  <c r="CR42" i="13"/>
  <c r="GH41" i="13"/>
  <c r="GL41" i="13"/>
  <c r="CV41" i="13"/>
  <c r="CV42" i="13"/>
  <c r="GG41" i="13"/>
  <c r="GK41" i="13"/>
  <c r="CF41" i="13"/>
  <c r="CF42" i="13"/>
  <c r="CW41" i="13"/>
  <c r="CW42" i="13"/>
  <c r="DS41" i="13"/>
  <c r="CE41" i="13"/>
  <c r="CE42" i="13"/>
  <c r="DC41" i="13"/>
  <c r="DC42" i="13"/>
  <c r="GI41" i="13"/>
  <c r="GM41" i="13"/>
  <c r="BR51" i="17"/>
  <c r="BT51" i="17"/>
  <c r="BT48" i="17"/>
  <c r="EB161" i="20"/>
  <c r="EB162" i="20"/>
  <c r="EB163" i="20"/>
  <c r="CY168" i="20"/>
  <c r="DB161" i="20"/>
  <c r="DB162" i="20"/>
  <c r="CU168" i="20"/>
  <c r="CW161" i="20"/>
  <c r="CW162" i="20"/>
  <c r="CW163" i="20"/>
  <c r="CC108" i="7"/>
  <c r="CE108" i="7"/>
  <c r="ER52" i="20"/>
  <c r="FO52" i="20"/>
  <c r="ET52" i="20"/>
  <c r="EQ52" i="20"/>
  <c r="ES52" i="20"/>
  <c r="FH52" i="20"/>
  <c r="FE52" i="20"/>
  <c r="FO66" i="20"/>
  <c r="ET66" i="20"/>
  <c r="EQ66" i="20"/>
  <c r="ES66" i="20"/>
  <c r="FH66" i="20"/>
  <c r="FE66" i="20"/>
  <c r="ER66" i="20"/>
  <c r="BR63" i="20"/>
  <c r="BT63" i="20"/>
  <c r="BS56" i="20"/>
  <c r="BS57" i="20"/>
  <c r="BS58" i="20"/>
  <c r="ES128" i="20"/>
  <c r="ER128" i="20"/>
  <c r="ER129" i="20"/>
  <c r="FO128" i="20"/>
  <c r="ET128" i="20"/>
  <c r="BT28" i="20"/>
  <c r="BR32" i="20"/>
  <c r="BT32" i="20"/>
  <c r="ES51" i="20"/>
  <c r="FH51" i="20"/>
  <c r="FE51" i="20"/>
  <c r="ER51" i="20"/>
  <c r="FO51" i="20"/>
  <c r="ET51" i="20"/>
  <c r="EQ51" i="20"/>
  <c r="ER169" i="20"/>
  <c r="ES169" i="20"/>
  <c r="FH169" i="20"/>
  <c r="FE169" i="20"/>
  <c r="FO169" i="20"/>
  <c r="ET169" i="20"/>
  <c r="EQ169" i="20"/>
  <c r="ES18" i="17"/>
  <c r="FO18" i="17"/>
  <c r="ET18" i="17"/>
  <c r="EQ18" i="17"/>
  <c r="EQ19" i="17"/>
  <c r="BS161" i="20"/>
  <c r="BS162" i="20"/>
  <c r="BS163" i="20"/>
  <c r="BR168" i="20"/>
  <c r="ER66" i="17"/>
  <c r="EQ66" i="17"/>
  <c r="ES66" i="17"/>
  <c r="FH66" i="17"/>
  <c r="FE66" i="17"/>
  <c r="FO66" i="17"/>
  <c r="ET66" i="17"/>
  <c r="ES41" i="12"/>
  <c r="FH41" i="12"/>
  <c r="FE41" i="12"/>
  <c r="ER41" i="12"/>
  <c r="FO41" i="12"/>
  <c r="ET41" i="12"/>
  <c r="EQ41" i="12"/>
  <c r="ER52" i="12"/>
  <c r="FO52" i="12"/>
  <c r="ET52" i="12"/>
  <c r="EQ52" i="12"/>
  <c r="ES52" i="12"/>
  <c r="FH52" i="12"/>
  <c r="FE52" i="12"/>
  <c r="FO59" i="12"/>
  <c r="ET59" i="12"/>
  <c r="EQ59" i="12"/>
  <c r="ES59" i="12"/>
  <c r="FH59" i="12"/>
  <c r="FE59" i="12"/>
  <c r="ER59" i="12"/>
  <c r="ER8" i="17"/>
  <c r="ER9" i="17"/>
  <c r="EQ8" i="17"/>
  <c r="EQ9" i="17"/>
  <c r="ES8" i="17"/>
  <c r="BT79" i="17"/>
  <c r="BR82" i="17"/>
  <c r="BT82" i="17"/>
  <c r="ER5" i="12"/>
  <c r="FO5" i="12"/>
  <c r="ET5" i="12"/>
  <c r="EQ5" i="12"/>
  <c r="ES5" i="12"/>
  <c r="FH5" i="12"/>
  <c r="FE5" i="12"/>
  <c r="EQ34" i="12"/>
  <c r="ES34" i="12"/>
  <c r="FH34" i="12"/>
  <c r="FE34" i="12"/>
  <c r="ER34" i="12"/>
  <c r="FO34" i="12"/>
  <c r="ET34" i="12"/>
  <c r="ER49" i="12"/>
  <c r="ER50" i="12"/>
  <c r="ER51" i="12"/>
  <c r="ES49" i="12"/>
  <c r="FO49" i="12"/>
  <c r="ET49" i="12"/>
  <c r="EQ49" i="12"/>
  <c r="EQ50" i="12"/>
  <c r="EQ51" i="12"/>
  <c r="ER54" i="12"/>
  <c r="FO54" i="12"/>
  <c r="ET54" i="12"/>
  <c r="EQ54" i="12"/>
  <c r="ES54" i="12"/>
  <c r="FH54" i="12"/>
  <c r="FE54" i="12"/>
  <c r="ES94" i="12"/>
  <c r="FH94" i="12"/>
  <c r="FE94" i="12"/>
  <c r="ER94" i="12"/>
  <c r="FO94" i="12"/>
  <c r="ET94" i="12"/>
  <c r="EQ94" i="12"/>
  <c r="FO133" i="12"/>
  <c r="ET133" i="12"/>
  <c r="ES133" i="12"/>
  <c r="EQ133" i="12"/>
  <c r="EQ134" i="12"/>
  <c r="EQ135" i="12"/>
  <c r="ER133" i="12"/>
  <c r="ER134" i="12"/>
  <c r="ER135" i="12"/>
  <c r="ER190" i="12"/>
  <c r="FO190" i="12"/>
  <c r="ET190" i="12"/>
  <c r="EQ190" i="12"/>
  <c r="ES190" i="12"/>
  <c r="FH190" i="12"/>
  <c r="FE190" i="12"/>
  <c r="ES132" i="12"/>
  <c r="FH132" i="12"/>
  <c r="FE132" i="12"/>
  <c r="ER132" i="12"/>
  <c r="FO132" i="12"/>
  <c r="ET132" i="12"/>
  <c r="EQ132" i="12"/>
  <c r="BS182" i="12"/>
  <c r="BS183" i="12"/>
  <c r="BS135" i="12"/>
  <c r="BS134" i="12"/>
  <c r="FO160" i="12"/>
  <c r="ET160" i="12"/>
  <c r="ES160" i="12"/>
  <c r="FH160" i="12"/>
  <c r="FE160" i="12"/>
  <c r="ER160" i="12"/>
  <c r="EQ160" i="12"/>
  <c r="ES199" i="12"/>
  <c r="FO199" i="12"/>
  <c r="ET199" i="12"/>
  <c r="EQ199" i="12"/>
  <c r="EQ200" i="12"/>
  <c r="EQ201" i="12"/>
  <c r="ER199" i="12"/>
  <c r="ER200" i="12"/>
  <c r="ER201" i="12"/>
  <c r="EQ4" i="13"/>
  <c r="ER4" i="13"/>
  <c r="FO4" i="13"/>
  <c r="ET4" i="13"/>
  <c r="ES4" i="13"/>
  <c r="FH4" i="13"/>
  <c r="FE4" i="13"/>
  <c r="FO20" i="13"/>
  <c r="ET20" i="13"/>
  <c r="EQ20" i="13"/>
  <c r="ES20" i="13"/>
  <c r="FH20" i="13"/>
  <c r="FE20" i="13"/>
  <c r="ER20" i="13"/>
  <c r="EQ46" i="13"/>
  <c r="ER46" i="13"/>
  <c r="ES46" i="13"/>
  <c r="FH46" i="13"/>
  <c r="FE46" i="13"/>
  <c r="FO46" i="13"/>
  <c r="ET46" i="13"/>
  <c r="ES84" i="13"/>
  <c r="FH84" i="13"/>
  <c r="FE84" i="13"/>
  <c r="ER84" i="13"/>
  <c r="FO84" i="13"/>
  <c r="ET84" i="13"/>
  <c r="EQ84" i="13"/>
  <c r="FO96" i="13"/>
  <c r="ET96" i="13"/>
  <c r="ES96" i="13"/>
  <c r="FH96" i="13"/>
  <c r="FE96" i="13"/>
  <c r="ER96" i="13"/>
  <c r="EQ96" i="13"/>
  <c r="BS104" i="12"/>
  <c r="BS105" i="12"/>
  <c r="FO215" i="12"/>
  <c r="ET215" i="12"/>
  <c r="ES215" i="12"/>
  <c r="FH215" i="12"/>
  <c r="FE215" i="12"/>
  <c r="EQ215" i="12"/>
  <c r="ER215" i="12"/>
  <c r="EQ14" i="13"/>
  <c r="ES14" i="13"/>
  <c r="FH14" i="13"/>
  <c r="FE14" i="13"/>
  <c r="ER14" i="13"/>
  <c r="FO14" i="13"/>
  <c r="ET14" i="13"/>
  <c r="ER17" i="13"/>
  <c r="EQ17" i="13"/>
  <c r="ES17" i="13"/>
  <c r="FH17" i="13"/>
  <c r="FE17" i="13"/>
  <c r="FO17" i="13"/>
  <c r="ET17" i="13"/>
  <c r="FO30" i="13"/>
  <c r="ET30" i="13"/>
  <c r="ES30" i="13"/>
  <c r="FH30" i="13"/>
  <c r="FE30" i="13"/>
  <c r="ER30" i="13"/>
  <c r="EQ30" i="13"/>
  <c r="FO35" i="13"/>
  <c r="ET35" i="13"/>
  <c r="ER35" i="13"/>
  <c r="EQ35" i="13"/>
  <c r="ES35" i="13"/>
  <c r="FH35" i="13"/>
  <c r="FE35" i="13"/>
  <c r="FO43" i="13"/>
  <c r="ET43" i="13"/>
  <c r="ES43" i="13"/>
  <c r="FH43" i="13"/>
  <c r="FE43" i="13"/>
  <c r="ER43" i="13"/>
  <c r="EQ43" i="13"/>
  <c r="EQ100" i="13"/>
  <c r="FO100" i="13"/>
  <c r="ET100" i="13"/>
  <c r="ES100" i="13"/>
  <c r="FH100" i="13"/>
  <c r="FE100" i="13"/>
  <c r="ER100" i="13"/>
  <c r="ER208" i="12"/>
  <c r="EQ208" i="12"/>
  <c r="ES208" i="12"/>
  <c r="FH208" i="12"/>
  <c r="FE208" i="12"/>
  <c r="FO208" i="12"/>
  <c r="ET208" i="12"/>
  <c r="EQ22" i="13"/>
  <c r="ER22" i="13"/>
  <c r="ES22" i="13"/>
  <c r="FH22" i="13"/>
  <c r="FE22" i="13"/>
  <c r="FO22" i="13"/>
  <c r="ET22" i="13"/>
  <c r="ES29" i="13"/>
  <c r="FH29" i="13"/>
  <c r="FE29" i="13"/>
  <c r="FO29" i="13"/>
  <c r="ET29" i="13"/>
  <c r="EQ29" i="13"/>
  <c r="ER29" i="13"/>
  <c r="ES36" i="13"/>
  <c r="FH36" i="13"/>
  <c r="FE36" i="13"/>
  <c r="FO36" i="13"/>
  <c r="ET36" i="13"/>
  <c r="EQ36" i="13"/>
  <c r="ER36" i="13"/>
  <c r="EQ49" i="13"/>
  <c r="ER49" i="13"/>
  <c r="FO49" i="13"/>
  <c r="ET49" i="13"/>
  <c r="ES49" i="13"/>
  <c r="FH49" i="13"/>
  <c r="FE49" i="13"/>
  <c r="EQ95" i="13"/>
  <c r="ER95" i="13"/>
  <c r="FO95" i="13"/>
  <c r="ET95" i="13"/>
  <c r="ES95" i="13"/>
  <c r="FH95" i="13"/>
  <c r="FE95" i="13"/>
  <c r="ES119" i="13"/>
  <c r="FH119" i="13"/>
  <c r="FE119" i="13"/>
  <c r="ER119" i="13"/>
  <c r="FO119" i="13"/>
  <c r="ET119" i="13"/>
  <c r="EQ119" i="13"/>
  <c r="FO127" i="13"/>
  <c r="ET127" i="13"/>
  <c r="EQ127" i="13"/>
  <c r="ES127" i="13"/>
  <c r="FH127" i="13"/>
  <c r="FE127" i="13"/>
  <c r="ER127" i="13"/>
  <c r="ER215" i="13"/>
  <c r="ES215" i="13"/>
  <c r="FH215" i="13"/>
  <c r="FE215" i="13"/>
  <c r="FO215" i="13"/>
  <c r="ET215" i="13"/>
  <c r="EQ215" i="13"/>
  <c r="BS206" i="12"/>
  <c r="BS207" i="12"/>
  <c r="ES135" i="13"/>
  <c r="FH135" i="13"/>
  <c r="FE135" i="13"/>
  <c r="ER135" i="13"/>
  <c r="FO135" i="13"/>
  <c r="ET135" i="13"/>
  <c r="EQ135" i="13"/>
  <c r="ES147" i="13"/>
  <c r="FH147" i="13"/>
  <c r="FE147" i="13"/>
  <c r="ER147" i="13"/>
  <c r="FO147" i="13"/>
  <c r="ET147" i="13"/>
  <c r="EQ147" i="13"/>
  <c r="FO159" i="13"/>
  <c r="ET159" i="13"/>
  <c r="EQ159" i="13"/>
  <c r="ES159" i="13"/>
  <c r="FH159" i="13"/>
  <c r="FE159" i="13"/>
  <c r="ER159" i="13"/>
  <c r="FO171" i="13"/>
  <c r="ET171" i="13"/>
  <c r="EQ171" i="13"/>
  <c r="ES171" i="13"/>
  <c r="FH171" i="13"/>
  <c r="FE171" i="13"/>
  <c r="ER171" i="13"/>
  <c r="ES183" i="13"/>
  <c r="FH183" i="13"/>
  <c r="FE183" i="13"/>
  <c r="ER183" i="13"/>
  <c r="FO183" i="13"/>
  <c r="ET183" i="13"/>
  <c r="EQ183" i="13"/>
  <c r="ER198" i="13"/>
  <c r="ES198" i="13"/>
  <c r="FH198" i="13"/>
  <c r="FE198" i="13"/>
  <c r="FO198" i="13"/>
  <c r="ET198" i="13"/>
  <c r="EQ198" i="13"/>
  <c r="ES212" i="13"/>
  <c r="FH212" i="13"/>
  <c r="FE212" i="13"/>
  <c r="ER212" i="13"/>
  <c r="FO212" i="13"/>
  <c r="ET212" i="13"/>
  <c r="EQ212" i="13"/>
  <c r="BU109" i="7"/>
  <c r="CC109" i="7"/>
  <c r="CE109" i="7"/>
  <c r="BS110" i="7"/>
  <c r="BT123" i="13"/>
  <c r="BS121" i="13"/>
  <c r="CE158" i="7"/>
  <c r="CJ121" i="13"/>
  <c r="CJ122" i="13"/>
  <c r="CY121" i="13"/>
  <c r="CY122" i="13"/>
  <c r="DG121" i="13"/>
  <c r="EC121" i="13"/>
  <c r="DN122" i="13"/>
  <c r="DN123" i="13"/>
  <c r="EA122" i="13"/>
  <c r="EA123" i="13"/>
  <c r="CP121" i="13"/>
  <c r="CP122" i="13"/>
  <c r="DQ121" i="13"/>
  <c r="DQ122" i="13"/>
  <c r="DQ123" i="13"/>
  <c r="GF121" i="13"/>
  <c r="GJ121" i="13"/>
  <c r="CB123" i="13"/>
  <c r="CE121" i="13"/>
  <c r="DK123" i="13"/>
  <c r="DO121" i="13"/>
  <c r="CO121" i="13"/>
  <c r="CO122" i="13"/>
  <c r="DA121" i="13"/>
  <c r="DA122" i="13"/>
  <c r="DJ121" i="13"/>
  <c r="DJ122" i="13"/>
  <c r="DU121" i="13"/>
  <c r="DU122" i="13"/>
  <c r="GG121" i="13"/>
  <c r="GK121" i="13"/>
  <c r="DP122" i="13"/>
  <c r="DP123" i="13"/>
  <c r="CC123" i="13"/>
  <c r="CF121" i="13"/>
  <c r="DU123" i="13"/>
  <c r="DY121" i="13"/>
  <c r="CD121" i="13"/>
  <c r="CD122" i="13"/>
  <c r="DF121" i="13"/>
  <c r="DF122" i="13"/>
  <c r="DF123" i="13"/>
  <c r="DX121" i="13"/>
  <c r="DX122" i="13"/>
  <c r="GH121" i="13"/>
  <c r="GL121" i="13"/>
  <c r="DZ122" i="13"/>
  <c r="DZ123" i="13"/>
  <c r="CD123" i="13"/>
  <c r="CG121" i="13"/>
  <c r="DV123" i="13"/>
  <c r="DZ121" i="13"/>
  <c r="CT121" i="13"/>
  <c r="CT122" i="13"/>
  <c r="DL121" i="13"/>
  <c r="DL122" i="13"/>
  <c r="DW121" i="13"/>
  <c r="DW122" i="13"/>
  <c r="GI121" i="13"/>
  <c r="GM121" i="13"/>
  <c r="DJ123" i="13"/>
  <c r="DN121" i="13"/>
  <c r="DW123" i="13"/>
  <c r="EA121" i="13"/>
  <c r="CH121" i="13"/>
  <c r="CU121" i="13"/>
  <c r="CU122" i="13"/>
  <c r="DI121" i="13"/>
  <c r="DI122" i="13"/>
  <c r="DS121" i="13"/>
  <c r="FX121" i="13"/>
  <c r="GB121" i="13"/>
  <c r="DM122" i="13"/>
  <c r="DM123" i="13"/>
  <c r="EB122" i="13"/>
  <c r="EB123" i="13"/>
  <c r="DX123" i="13"/>
  <c r="EB121" i="13"/>
  <c r="CC121" i="13"/>
  <c r="CC122" i="13"/>
  <c r="DE121" i="13"/>
  <c r="DE122" i="13"/>
  <c r="DE123" i="13"/>
  <c r="DR121" i="13"/>
  <c r="DR122" i="13"/>
  <c r="DR123" i="13"/>
  <c r="DY122" i="13"/>
  <c r="DY123" i="13"/>
  <c r="DL123" i="13"/>
  <c r="DP121" i="13"/>
  <c r="CB121" i="13"/>
  <c r="CB122" i="13"/>
  <c r="CK121" i="13"/>
  <c r="CK122" i="13"/>
  <c r="CZ121" i="13"/>
  <c r="CZ122" i="13"/>
  <c r="DK121" i="13"/>
  <c r="DK122" i="13"/>
  <c r="DV121" i="13"/>
  <c r="DV122" i="13"/>
  <c r="DO122" i="13"/>
  <c r="DO123" i="13"/>
  <c r="DI123" i="13"/>
  <c r="DM121" i="13"/>
  <c r="BT117" i="13"/>
  <c r="BS115" i="13"/>
  <c r="BP34" i="7"/>
  <c r="BZ33" i="7"/>
  <c r="CE33" i="7"/>
  <c r="CF33" i="7"/>
  <c r="J33" i="7"/>
  <c r="CF160" i="20"/>
  <c r="GF160" i="20"/>
  <c r="GJ160" i="20"/>
  <c r="CE160" i="20"/>
  <c r="GG160" i="20"/>
  <c r="GK160" i="20"/>
  <c r="DS160" i="20"/>
  <c r="FX160" i="20"/>
  <c r="GB160" i="20"/>
  <c r="ET161" i="20"/>
  <c r="EC160" i="20"/>
  <c r="CG160" i="20"/>
  <c r="CH160" i="20"/>
  <c r="DD161" i="20"/>
  <c r="DD162" i="20"/>
  <c r="DD163" i="20"/>
  <c r="CO168" i="20"/>
  <c r="CQ161" i="20"/>
  <c r="CQ162" i="20"/>
  <c r="CQ163" i="20"/>
  <c r="GG159" i="20"/>
  <c r="GK159" i="20"/>
  <c r="DM164" i="20"/>
  <c r="DM165" i="20"/>
  <c r="DM166" i="20"/>
  <c r="DM167" i="20"/>
  <c r="DM168" i="20"/>
  <c r="DS159" i="20"/>
  <c r="DC164" i="20"/>
  <c r="DC165" i="20"/>
  <c r="DC166" i="20"/>
  <c r="DC167" i="20"/>
  <c r="DC168" i="20"/>
  <c r="DY164" i="20"/>
  <c r="DY165" i="20"/>
  <c r="DY166" i="20"/>
  <c r="DY167" i="20"/>
  <c r="DG159" i="20"/>
  <c r="CM164" i="20"/>
  <c r="CM165" i="20"/>
  <c r="CM166" i="20"/>
  <c r="CM167" i="20"/>
  <c r="CM168" i="20"/>
  <c r="DB164" i="20"/>
  <c r="DB165" i="20"/>
  <c r="DB166" i="20"/>
  <c r="DB167" i="20"/>
  <c r="DB168" i="20"/>
  <c r="FY168" i="20"/>
  <c r="GC168" i="20"/>
  <c r="DO164" i="20"/>
  <c r="DO165" i="20"/>
  <c r="DO166" i="20"/>
  <c r="DO167" i="20"/>
  <c r="DO168" i="20"/>
  <c r="EB164" i="20"/>
  <c r="EB165" i="20"/>
  <c r="EB166" i="20"/>
  <c r="EB167" i="20"/>
  <c r="EB168" i="20"/>
  <c r="CV164" i="20"/>
  <c r="CV165" i="20"/>
  <c r="CV166" i="20"/>
  <c r="CV167" i="20"/>
  <c r="CV168" i="20"/>
  <c r="DN164" i="20"/>
  <c r="DN165" i="20"/>
  <c r="DN166" i="20"/>
  <c r="DN167" i="20"/>
  <c r="EC159" i="20"/>
  <c r="CR164" i="20"/>
  <c r="CR165" i="20"/>
  <c r="CR166" i="20"/>
  <c r="CR167" i="20"/>
  <c r="CR168" i="20"/>
  <c r="DD164" i="20"/>
  <c r="DD165" i="20"/>
  <c r="DD166" i="20"/>
  <c r="DD167" i="20"/>
  <c r="DD168" i="20"/>
  <c r="DZ164" i="20"/>
  <c r="DZ165" i="20"/>
  <c r="DZ166" i="20"/>
  <c r="DZ167" i="20"/>
  <c r="DZ168" i="20"/>
  <c r="CH159" i="20"/>
  <c r="GF159" i="20"/>
  <c r="GJ159" i="20"/>
  <c r="CL164" i="20"/>
  <c r="CL165" i="20"/>
  <c r="CL166" i="20"/>
  <c r="CL167" i="20"/>
  <c r="CL168" i="20"/>
  <c r="DP164" i="20"/>
  <c r="DP165" i="20"/>
  <c r="DP166" i="20"/>
  <c r="DP167" i="20"/>
  <c r="DP168" i="20"/>
  <c r="CQ164" i="20"/>
  <c r="CQ165" i="20"/>
  <c r="CQ166" i="20"/>
  <c r="CQ167" i="20"/>
  <c r="CQ168" i="20"/>
  <c r="GI159" i="20"/>
  <c r="GM159" i="20"/>
  <c r="FX159" i="20"/>
  <c r="GB159" i="20"/>
  <c r="EA164" i="20"/>
  <c r="EA165" i="20"/>
  <c r="EA166" i="20"/>
  <c r="EA167" i="20"/>
  <c r="EA168" i="20"/>
  <c r="CW164" i="20"/>
  <c r="CW165" i="20"/>
  <c r="CW166" i="20"/>
  <c r="CW167" i="20"/>
  <c r="CW168" i="20"/>
  <c r="GH159" i="20"/>
  <c r="GL159" i="20"/>
  <c r="CJ168" i="20"/>
  <c r="CL161" i="20"/>
  <c r="CL162" i="20"/>
  <c r="CL163" i="20"/>
  <c r="DR81" i="20"/>
  <c r="DR84" i="20"/>
  <c r="DR85" i="20"/>
  <c r="DR86" i="20"/>
  <c r="DR87" i="20"/>
  <c r="DR88" i="20"/>
  <c r="DR89" i="20"/>
  <c r="DR90" i="20"/>
  <c r="DR91" i="20"/>
  <c r="DR92" i="20"/>
  <c r="DR93" i="20"/>
  <c r="DR83" i="20"/>
  <c r="GA82" i="20"/>
  <c r="GE82" i="20"/>
  <c r="DU85" i="20"/>
  <c r="FH88" i="17"/>
  <c r="FE88" i="17"/>
  <c r="EQ4" i="20"/>
  <c r="ES4" i="20"/>
  <c r="FH4" i="20"/>
  <c r="FE4" i="20"/>
  <c r="ER7" i="20"/>
  <c r="FO7" i="20"/>
  <c r="ET7" i="20"/>
  <c r="EQ7" i="20"/>
  <c r="ES7" i="20"/>
  <c r="FH7" i="20"/>
  <c r="FE7" i="20"/>
  <c r="FO39" i="20"/>
  <c r="ER43" i="20"/>
  <c r="ER44" i="20"/>
  <c r="ER45" i="20"/>
  <c r="ER46" i="20"/>
  <c r="ER47" i="20"/>
  <c r="ER48" i="20"/>
  <c r="EQ68" i="20"/>
  <c r="EQ69" i="20"/>
  <c r="FO68" i="20"/>
  <c r="ET68" i="20"/>
  <c r="ES70" i="20"/>
  <c r="ER70" i="20"/>
  <c r="ER71" i="20"/>
  <c r="ER72" i="20"/>
  <c r="ES68" i="20"/>
  <c r="EQ70" i="20"/>
  <c r="EQ71" i="20"/>
  <c r="EQ72" i="20"/>
  <c r="ER68" i="20"/>
  <c r="ER69" i="20"/>
  <c r="BR62" i="20"/>
  <c r="BT62" i="20"/>
  <c r="BT58" i="20"/>
  <c r="ES36" i="20"/>
  <c r="FH36" i="20"/>
  <c r="FE36" i="20"/>
  <c r="ER36" i="20"/>
  <c r="FO36" i="20"/>
  <c r="ET36" i="20"/>
  <c r="EQ36" i="20"/>
  <c r="FO110" i="20"/>
  <c r="ET110" i="20"/>
  <c r="DB110" i="20"/>
  <c r="EQ110" i="20"/>
  <c r="ER110" i="20"/>
  <c r="ES110" i="20"/>
  <c r="FH110" i="20"/>
  <c r="FE110" i="20"/>
  <c r="BT13" i="20"/>
  <c r="BR17" i="20"/>
  <c r="BT17" i="20"/>
  <c r="ER38" i="20"/>
  <c r="ER39" i="20"/>
  <c r="EQ38" i="20"/>
  <c r="EQ39" i="20"/>
  <c r="FO38" i="20"/>
  <c r="ET38" i="20"/>
  <c r="EQ109" i="20"/>
  <c r="ER109" i="20"/>
  <c r="ES109" i="20"/>
  <c r="FH109" i="20"/>
  <c r="FE109" i="20"/>
  <c r="FO109" i="20"/>
  <c r="ET109" i="20"/>
  <c r="ER172" i="20"/>
  <c r="FO172" i="20"/>
  <c r="ET172" i="20"/>
  <c r="EQ172" i="20"/>
  <c r="ES172" i="20"/>
  <c r="FH172" i="20"/>
  <c r="FE172" i="20"/>
  <c r="ES170" i="20"/>
  <c r="FH170" i="20"/>
  <c r="FE170" i="20"/>
  <c r="ER170" i="20"/>
  <c r="EQ170" i="20"/>
  <c r="FO170" i="20"/>
  <c r="ET170" i="20"/>
  <c r="ES96" i="17"/>
  <c r="FH96" i="17"/>
  <c r="FE96" i="17"/>
  <c r="ER96" i="17"/>
  <c r="FO96" i="17"/>
  <c r="ET96" i="17"/>
  <c r="EQ96" i="17"/>
  <c r="FO46" i="12"/>
  <c r="ET46" i="12"/>
  <c r="EQ46" i="12"/>
  <c r="ES46" i="12"/>
  <c r="FH46" i="12"/>
  <c r="FE46" i="12"/>
  <c r="ER46" i="12"/>
  <c r="ES43" i="12"/>
  <c r="EQ43" i="12"/>
  <c r="EQ44" i="12"/>
  <c r="EQ45" i="12"/>
  <c r="FO43" i="12"/>
  <c r="ET43" i="12"/>
  <c r="ER43" i="12"/>
  <c r="ER44" i="12"/>
  <c r="ER45" i="12"/>
  <c r="ER48" i="17"/>
  <c r="ER49" i="17"/>
  <c r="ES48" i="17"/>
  <c r="ER50" i="17"/>
  <c r="ER51" i="17"/>
  <c r="ER52" i="17"/>
  <c r="ER53" i="17"/>
  <c r="EQ48" i="17"/>
  <c r="EQ49" i="17"/>
  <c r="FO48" i="17"/>
  <c r="ET48" i="17"/>
  <c r="ES80" i="17"/>
  <c r="ER80" i="17"/>
  <c r="ER81" i="17"/>
  <c r="ER82" i="17"/>
  <c r="ER83" i="17"/>
  <c r="ES78" i="17"/>
  <c r="EQ78" i="17"/>
  <c r="EQ79" i="17"/>
  <c r="FO78" i="17"/>
  <c r="ET78" i="17"/>
  <c r="FO7" i="12"/>
  <c r="ET7" i="12"/>
  <c r="ES7" i="12"/>
  <c r="EQ7" i="12"/>
  <c r="EQ8" i="12"/>
  <c r="EQ9" i="12"/>
  <c r="ER7" i="12"/>
  <c r="ER8" i="12"/>
  <c r="ER9" i="12"/>
  <c r="FO24" i="12"/>
  <c r="ET24" i="12"/>
  <c r="EQ24" i="12"/>
  <c r="ES24" i="12"/>
  <c r="FH24" i="12"/>
  <c r="FE24" i="12"/>
  <c r="ER24" i="12"/>
  <c r="ER35" i="12"/>
  <c r="FO35" i="12"/>
  <c r="ET35" i="12"/>
  <c r="EQ35" i="12"/>
  <c r="ES35" i="12"/>
  <c r="FH35" i="12"/>
  <c r="FE35" i="12"/>
  <c r="EQ121" i="12"/>
  <c r="EQ122" i="12"/>
  <c r="EQ123" i="12"/>
  <c r="ER121" i="12"/>
  <c r="ER122" i="12"/>
  <c r="ER123" i="12"/>
  <c r="FO121" i="12"/>
  <c r="ET121" i="12"/>
  <c r="ES121" i="12"/>
  <c r="ER137" i="12"/>
  <c r="FO137" i="12"/>
  <c r="ET137" i="12"/>
  <c r="EQ137" i="12"/>
  <c r="ES137" i="12"/>
  <c r="FH137" i="12"/>
  <c r="FE137" i="12"/>
  <c r="ES148" i="12"/>
  <c r="FH148" i="12"/>
  <c r="FE148" i="12"/>
  <c r="ER148" i="12"/>
  <c r="FO148" i="12"/>
  <c r="ET148" i="12"/>
  <c r="EQ148" i="12"/>
  <c r="EQ166" i="12"/>
  <c r="ES166" i="12"/>
  <c r="FH166" i="12"/>
  <c r="FE166" i="12"/>
  <c r="ER166" i="12"/>
  <c r="FO166" i="12"/>
  <c r="ET166" i="12"/>
  <c r="ES72" i="12"/>
  <c r="FH72" i="12"/>
  <c r="FE72" i="12"/>
  <c r="ER72" i="12"/>
  <c r="FO72" i="12"/>
  <c r="ET72" i="12"/>
  <c r="EQ72" i="12"/>
  <c r="ES136" i="12"/>
  <c r="FH136" i="12"/>
  <c r="FE136" i="12"/>
  <c r="ER136" i="12"/>
  <c r="FO136" i="12"/>
  <c r="ET136" i="12"/>
  <c r="EQ136" i="12"/>
  <c r="EQ167" i="12"/>
  <c r="ES167" i="12"/>
  <c r="FH167" i="12"/>
  <c r="FE167" i="12"/>
  <c r="ER167" i="12"/>
  <c r="FO167" i="12"/>
  <c r="ET167" i="12"/>
  <c r="ES184" i="12"/>
  <c r="FH184" i="12"/>
  <c r="FE184" i="12"/>
  <c r="FO184" i="12"/>
  <c r="ET184" i="12"/>
  <c r="EQ184" i="12"/>
  <c r="ER184" i="12"/>
  <c r="ER186" i="12"/>
  <c r="EQ186" i="12"/>
  <c r="ES186" i="12"/>
  <c r="FH186" i="12"/>
  <c r="FE186" i="12"/>
  <c r="FO186" i="12"/>
  <c r="ET186" i="12"/>
  <c r="EQ126" i="12"/>
  <c r="FO126" i="12"/>
  <c r="ET126" i="12"/>
  <c r="ER126" i="12"/>
  <c r="ES126" i="12"/>
  <c r="FH126" i="12"/>
  <c r="FE126" i="12"/>
  <c r="EQ173" i="12"/>
  <c r="ES173" i="12"/>
  <c r="FH173" i="12"/>
  <c r="FE173" i="12"/>
  <c r="ER173" i="12"/>
  <c r="FO173" i="12"/>
  <c r="ET173" i="12"/>
  <c r="BS184" i="12"/>
  <c r="BR188" i="12"/>
  <c r="BT188" i="12"/>
  <c r="BT186" i="12"/>
  <c r="ES203" i="12"/>
  <c r="FH203" i="12"/>
  <c r="FE203" i="12"/>
  <c r="FO203" i="12"/>
  <c r="ET203" i="12"/>
  <c r="EQ203" i="12"/>
  <c r="ER203" i="12"/>
  <c r="ES5" i="13"/>
  <c r="FH5" i="13"/>
  <c r="FE5" i="13"/>
  <c r="ER5" i="13"/>
  <c r="FO5" i="13"/>
  <c r="ET5" i="13"/>
  <c r="EQ5" i="13"/>
  <c r="ES24" i="13"/>
  <c r="FH24" i="13"/>
  <c r="FE24" i="13"/>
  <c r="FO24" i="13"/>
  <c r="ET24" i="13"/>
  <c r="EQ24" i="13"/>
  <c r="ER24" i="13"/>
  <c r="FO42" i="13"/>
  <c r="ET42" i="13"/>
  <c r="ES42" i="13"/>
  <c r="FH42" i="13"/>
  <c r="FE42" i="13"/>
  <c r="EQ42" i="13"/>
  <c r="ER42" i="13"/>
  <c r="ER47" i="13"/>
  <c r="EQ47" i="13"/>
  <c r="ES47" i="13"/>
  <c r="FH47" i="13"/>
  <c r="FE47" i="13"/>
  <c r="FO47" i="13"/>
  <c r="ET47" i="13"/>
  <c r="ES97" i="13"/>
  <c r="FH97" i="13"/>
  <c r="FE97" i="13"/>
  <c r="ER97" i="13"/>
  <c r="FO97" i="13"/>
  <c r="ET97" i="13"/>
  <c r="EQ97" i="13"/>
  <c r="FO109" i="13"/>
  <c r="ET109" i="13"/>
  <c r="EQ109" i="13"/>
  <c r="ES109" i="13"/>
  <c r="FH109" i="13"/>
  <c r="FE109" i="13"/>
  <c r="ER109" i="13"/>
  <c r="ES216" i="12"/>
  <c r="FH216" i="12"/>
  <c r="FE216" i="12"/>
  <c r="ER216" i="12"/>
  <c r="FO216" i="12"/>
  <c r="ET216" i="12"/>
  <c r="EQ216" i="12"/>
  <c r="ER12" i="13"/>
  <c r="EQ12" i="13"/>
  <c r="ES12" i="13"/>
  <c r="FH12" i="13"/>
  <c r="FE12" i="13"/>
  <c r="FO12" i="13"/>
  <c r="ET12" i="13"/>
  <c r="FO31" i="13"/>
  <c r="ET31" i="13"/>
  <c r="ES31" i="13"/>
  <c r="FH31" i="13"/>
  <c r="FE31" i="13"/>
  <c r="EQ31" i="13"/>
  <c r="ER31" i="13"/>
  <c r="BS16" i="13"/>
  <c r="BT18" i="13"/>
  <c r="ES37" i="13"/>
  <c r="FH37" i="13"/>
  <c r="FE37" i="13"/>
  <c r="FO37" i="13"/>
  <c r="ET37" i="13"/>
  <c r="EQ37" i="13"/>
  <c r="ER37" i="13"/>
  <c r="BS43" i="13"/>
  <c r="BT45" i="13"/>
  <c r="FO50" i="13"/>
  <c r="ET50" i="13"/>
  <c r="EQ50" i="13"/>
  <c r="ES50" i="13"/>
  <c r="FH50" i="13"/>
  <c r="FE50" i="13"/>
  <c r="ER50" i="13"/>
  <c r="EQ82" i="13"/>
  <c r="FO82" i="13"/>
  <c r="ET82" i="13"/>
  <c r="ES82" i="13"/>
  <c r="FH82" i="13"/>
  <c r="FE82" i="13"/>
  <c r="ER82" i="13"/>
  <c r="EQ120" i="13"/>
  <c r="ES120" i="13"/>
  <c r="FH120" i="13"/>
  <c r="FE120" i="13"/>
  <c r="ER120" i="13"/>
  <c r="FO120" i="13"/>
  <c r="ET120" i="13"/>
  <c r="EQ217" i="13"/>
  <c r="FO217" i="13"/>
  <c r="ET217" i="13"/>
  <c r="ES217" i="13"/>
  <c r="FH217" i="13"/>
  <c r="FE217" i="13"/>
  <c r="ER217" i="13"/>
  <c r="ES128" i="13"/>
  <c r="FH128" i="13"/>
  <c r="FE128" i="13"/>
  <c r="FO128" i="13"/>
  <c r="ET128" i="13"/>
  <c r="EQ128" i="13"/>
  <c r="ER128" i="13"/>
  <c r="ES138" i="13"/>
  <c r="FH138" i="13"/>
  <c r="FE138" i="13"/>
  <c r="ER138" i="13"/>
  <c r="FO138" i="13"/>
  <c r="ET138" i="13"/>
  <c r="EQ138" i="13"/>
  <c r="ER150" i="13"/>
  <c r="ES150" i="13"/>
  <c r="FH150" i="13"/>
  <c r="FE150" i="13"/>
  <c r="FO150" i="13"/>
  <c r="ET150" i="13"/>
  <c r="EQ150" i="13"/>
  <c r="FO162" i="13"/>
  <c r="ET162" i="13"/>
  <c r="ER162" i="13"/>
  <c r="EQ162" i="13"/>
  <c r="ES162" i="13"/>
  <c r="FH162" i="13"/>
  <c r="FE162" i="13"/>
  <c r="FO174" i="13"/>
  <c r="ET174" i="13"/>
  <c r="EQ174" i="13"/>
  <c r="ES174" i="13"/>
  <c r="FH174" i="13"/>
  <c r="FE174" i="13"/>
  <c r="ER174" i="13"/>
  <c r="ES186" i="13"/>
  <c r="FH186" i="13"/>
  <c r="FE186" i="13"/>
  <c r="EQ186" i="13"/>
  <c r="ER186" i="13"/>
  <c r="FO186" i="13"/>
  <c r="ET186" i="13"/>
  <c r="ER201" i="13"/>
  <c r="ES201" i="13"/>
  <c r="FH201" i="13"/>
  <c r="FE201" i="13"/>
  <c r="FO201" i="13"/>
  <c r="ET201" i="13"/>
  <c r="EQ201" i="13"/>
  <c r="BY110" i="7"/>
  <c r="CA109" i="7"/>
  <c r="CK168" i="20"/>
  <c r="CM161" i="20"/>
  <c r="CM162" i="20"/>
  <c r="CM163" i="20"/>
  <c r="BN35" i="7"/>
  <c r="ES14" i="20"/>
  <c r="FH13" i="20"/>
  <c r="FE13" i="20"/>
  <c r="BT12" i="20"/>
  <c r="BR16" i="20"/>
  <c r="BT16" i="20"/>
  <c r="FO20" i="20"/>
  <c r="ET20" i="20"/>
  <c r="ES20" i="20"/>
  <c r="FH20" i="20"/>
  <c r="FE20" i="20"/>
  <c r="EQ20" i="20"/>
  <c r="ER20" i="20"/>
  <c r="FH23" i="20"/>
  <c r="FE23" i="20"/>
  <c r="ES26" i="20"/>
  <c r="FH25" i="20"/>
  <c r="FE25" i="20"/>
  <c r="BR70" i="20"/>
  <c r="BT67" i="20"/>
  <c r="EQ97" i="20"/>
  <c r="ER97" i="20"/>
  <c r="ES97" i="20"/>
  <c r="FH97" i="20"/>
  <c r="FE97" i="20"/>
  <c r="FO97" i="20"/>
  <c r="ET97" i="20"/>
  <c r="BS158" i="20"/>
  <c r="BS159" i="20"/>
  <c r="BR163" i="20"/>
  <c r="BR167" i="20"/>
  <c r="FH38" i="20"/>
  <c r="FE38" i="20"/>
  <c r="BR157" i="20"/>
  <c r="BR160" i="20"/>
  <c r="BR164" i="20"/>
  <c r="BR155" i="20"/>
  <c r="ES154" i="20"/>
  <c r="FH154" i="20"/>
  <c r="FE154" i="20"/>
  <c r="ER154" i="20"/>
  <c r="FO154" i="20"/>
  <c r="ET154" i="20"/>
  <c r="EQ154" i="20"/>
  <c r="BT6" i="17"/>
  <c r="BS4" i="17"/>
  <c r="BR8" i="17"/>
  <c r="CQ7" i="17"/>
  <c r="DY7" i="17"/>
  <c r="CH7" i="17"/>
  <c r="DO7" i="17"/>
  <c r="FX7" i="17"/>
  <c r="GB7" i="17"/>
  <c r="GH7" i="17"/>
  <c r="GL7" i="17"/>
  <c r="CE7" i="17"/>
  <c r="DG7" i="17"/>
  <c r="EA7" i="17"/>
  <c r="GI7" i="17"/>
  <c r="GM7" i="17"/>
  <c r="CM7" i="17"/>
  <c r="DS7" i="17"/>
  <c r="CL7" i="17"/>
  <c r="GG7" i="17"/>
  <c r="GK7" i="17"/>
  <c r="DM7" i="17"/>
  <c r="DN7" i="17"/>
  <c r="DZ7" i="17"/>
  <c r="DP7" i="17"/>
  <c r="CF7" i="17"/>
  <c r="EB7" i="17"/>
  <c r="CG7" i="17"/>
  <c r="EC7" i="17"/>
  <c r="CR7" i="17"/>
  <c r="GF7" i="17"/>
  <c r="GJ7" i="17"/>
  <c r="BR13" i="17"/>
  <c r="BT13" i="17"/>
  <c r="BS8" i="17"/>
  <c r="BS9" i="17"/>
  <c r="BT16" i="17"/>
  <c r="BS14" i="17"/>
  <c r="BR18" i="17"/>
  <c r="BR123" i="20"/>
  <c r="BS116" i="20"/>
  <c r="BS117" i="20"/>
  <c r="BS118" i="20"/>
  <c r="FH21" i="17"/>
  <c r="FE21" i="17"/>
  <c r="ER45" i="17"/>
  <c r="ES45" i="17"/>
  <c r="FH45" i="17"/>
  <c r="FE45" i="17"/>
  <c r="EQ45" i="17"/>
  <c r="FO45" i="17"/>
  <c r="ET45" i="17"/>
  <c r="ER37" i="17"/>
  <c r="EQ37" i="17"/>
  <c r="FO37" i="17"/>
  <c r="ET37" i="17"/>
  <c r="ES37" i="17"/>
  <c r="FH37" i="17"/>
  <c r="FE37" i="17"/>
  <c r="BR7" i="12"/>
  <c r="BT7" i="12"/>
  <c r="BR5" i="12"/>
  <c r="BT5" i="12"/>
  <c r="BT4" i="12"/>
  <c r="BR19" i="12"/>
  <c r="BT19" i="12"/>
  <c r="BR17" i="12"/>
  <c r="BT17" i="12"/>
  <c r="BT16" i="12"/>
  <c r="BR31" i="12"/>
  <c r="BT31" i="12"/>
  <c r="BR29" i="12"/>
  <c r="BT29" i="12"/>
  <c r="BT28" i="12"/>
  <c r="BR43" i="12"/>
  <c r="BT43" i="12"/>
  <c r="BR41" i="12"/>
  <c r="BT41" i="12"/>
  <c r="BT40" i="12"/>
  <c r="ER97" i="17"/>
  <c r="FO97" i="17"/>
  <c r="ET97" i="17"/>
  <c r="EQ97" i="17"/>
  <c r="ES97" i="17"/>
  <c r="FH97" i="17"/>
  <c r="FE97" i="17"/>
  <c r="EQ98" i="17"/>
  <c r="EQ99" i="17"/>
  <c r="EQ100" i="17"/>
  <c r="EQ101" i="17"/>
  <c r="EQ102" i="17"/>
  <c r="EQ103" i="17"/>
  <c r="ES100" i="17"/>
  <c r="ER98" i="17"/>
  <c r="ER99" i="17"/>
  <c r="ER100" i="17"/>
  <c r="ER101" i="17"/>
  <c r="ER102" i="17"/>
  <c r="ER103" i="17"/>
  <c r="ES98" i="17"/>
  <c r="FO98" i="17"/>
  <c r="ET98" i="17"/>
  <c r="ER25" i="12"/>
  <c r="ER26" i="12"/>
  <c r="ER27" i="12"/>
  <c r="ES25" i="12"/>
  <c r="EQ25" i="12"/>
  <c r="EQ26" i="12"/>
  <c r="EQ27" i="12"/>
  <c r="FO25" i="12"/>
  <c r="ET25" i="12"/>
  <c r="EQ37" i="12"/>
  <c r="EQ38" i="12"/>
  <c r="EQ39" i="12"/>
  <c r="FO37" i="12"/>
  <c r="ET37" i="12"/>
  <c r="ER37" i="12"/>
  <c r="ER38" i="12"/>
  <c r="ER39" i="12"/>
  <c r="ES37" i="12"/>
  <c r="BS81" i="12"/>
  <c r="BS80" i="12"/>
  <c r="FH164" i="20"/>
  <c r="FE164" i="20"/>
  <c r="ES165" i="20"/>
  <c r="BR67" i="17"/>
  <c r="BT64" i="17"/>
  <c r="BR65" i="17"/>
  <c r="BT65" i="17"/>
  <c r="ES64" i="12"/>
  <c r="FH64" i="12"/>
  <c r="FE64" i="12"/>
  <c r="ER64" i="12"/>
  <c r="FO64" i="12"/>
  <c r="ET64" i="12"/>
  <c r="EQ64" i="12"/>
  <c r="BT108" i="12"/>
  <c r="BS106" i="12"/>
  <c r="BR110" i="12"/>
  <c r="BT110" i="12"/>
  <c r="EQ61" i="12"/>
  <c r="EQ62" i="12"/>
  <c r="EQ63" i="12"/>
  <c r="FO61" i="12"/>
  <c r="ET61" i="12"/>
  <c r="ER61" i="12"/>
  <c r="ER62" i="12"/>
  <c r="ER63" i="12"/>
  <c r="ES61" i="12"/>
  <c r="BT58" i="13"/>
  <c r="BR59" i="13"/>
  <c r="BT59" i="13"/>
  <c r="BT69" i="13"/>
  <c r="BS67" i="13"/>
  <c r="BR175" i="12"/>
  <c r="BT175" i="12"/>
  <c r="BR173" i="12"/>
  <c r="BT173" i="12"/>
  <c r="BT172" i="12"/>
  <c r="BR211" i="12"/>
  <c r="BT211" i="12"/>
  <c r="BR209" i="12"/>
  <c r="BT209" i="12"/>
  <c r="BT208" i="12"/>
  <c r="BT84" i="13"/>
  <c r="BS82" i="13"/>
  <c r="BT81" i="13"/>
  <c r="BS79" i="13"/>
  <c r="ER192" i="12"/>
  <c r="FO192" i="12"/>
  <c r="ET192" i="12"/>
  <c r="EQ192" i="12"/>
  <c r="ES192" i="12"/>
  <c r="FH192" i="12"/>
  <c r="FE192" i="12"/>
  <c r="ES27" i="13"/>
  <c r="FH27" i="13"/>
  <c r="FE27" i="13"/>
  <c r="ER27" i="13"/>
  <c r="FO27" i="13"/>
  <c r="ET27" i="13"/>
  <c r="EQ27" i="13"/>
  <c r="FO85" i="13"/>
  <c r="ET85" i="13"/>
  <c r="ER85" i="13"/>
  <c r="EQ85" i="13"/>
  <c r="ES85" i="13"/>
  <c r="FH85" i="13"/>
  <c r="FE85" i="13"/>
  <c r="FO91" i="13"/>
  <c r="ET91" i="13"/>
  <c r="EQ91" i="13"/>
  <c r="ES91" i="13"/>
  <c r="FH91" i="13"/>
  <c r="FE91" i="13"/>
  <c r="ER91" i="13"/>
  <c r="FO202" i="12"/>
  <c r="ET202" i="12"/>
  <c r="EQ202" i="12"/>
  <c r="ES202" i="12"/>
  <c r="FH202" i="12"/>
  <c r="FE202" i="12"/>
  <c r="ER202" i="12"/>
  <c r="FO18" i="13"/>
  <c r="ET18" i="13"/>
  <c r="EQ18" i="13"/>
  <c r="ES18" i="13"/>
  <c r="FH18" i="13"/>
  <c r="FE18" i="13"/>
  <c r="ER18" i="13"/>
  <c r="BR128" i="13"/>
  <c r="BT128" i="13"/>
  <c r="BT127" i="13"/>
  <c r="BR140" i="13"/>
  <c r="BT140" i="13"/>
  <c r="BT139" i="13"/>
  <c r="BR152" i="13"/>
  <c r="BT152" i="13"/>
  <c r="BT151" i="13"/>
  <c r="BR164" i="13"/>
  <c r="BT164" i="13"/>
  <c r="BT163" i="13"/>
  <c r="BR176" i="13"/>
  <c r="BT176" i="13"/>
  <c r="BT175" i="13"/>
  <c r="BR188" i="13"/>
  <c r="BT188" i="13"/>
  <c r="BT187" i="13"/>
  <c r="BR200" i="13"/>
  <c r="BT200" i="13"/>
  <c r="BT199" i="13"/>
  <c r="BR212" i="13"/>
  <c r="BT212" i="13"/>
  <c r="BT211" i="13"/>
  <c r="BT85" i="13"/>
  <c r="BR86" i="13"/>
  <c r="BT86" i="13"/>
  <c r="ER189" i="13"/>
  <c r="FO189" i="13"/>
  <c r="ET189" i="13"/>
  <c r="EQ189" i="13"/>
  <c r="ES189" i="13"/>
  <c r="FH189" i="13"/>
  <c r="FE189" i="13"/>
  <c r="ER123" i="13"/>
  <c r="FO123" i="13"/>
  <c r="ET123" i="13"/>
  <c r="EQ123" i="13"/>
  <c r="ES123" i="13"/>
  <c r="FH123" i="13"/>
  <c r="FE123" i="13"/>
  <c r="ER134" i="13"/>
  <c r="ES134" i="13"/>
  <c r="FH134" i="13"/>
  <c r="FE134" i="13"/>
  <c r="FO134" i="13"/>
  <c r="ET134" i="13"/>
  <c r="EQ134" i="13"/>
  <c r="ER140" i="13"/>
  <c r="FO140" i="13"/>
  <c r="ET140" i="13"/>
  <c r="EQ140" i="13"/>
  <c r="ES140" i="13"/>
  <c r="FH140" i="13"/>
  <c r="FE140" i="13"/>
  <c r="ER146" i="13"/>
  <c r="ES146" i="13"/>
  <c r="FH146" i="13"/>
  <c r="FE146" i="13"/>
  <c r="EQ146" i="13"/>
  <c r="FO146" i="13"/>
  <c r="ET146" i="13"/>
  <c r="ER152" i="13"/>
  <c r="ES152" i="13"/>
  <c r="FH152" i="13"/>
  <c r="FE152" i="13"/>
  <c r="FO152" i="13"/>
  <c r="ET152" i="13"/>
  <c r="EQ152" i="13"/>
  <c r="ER158" i="13"/>
  <c r="ES158" i="13"/>
  <c r="FH158" i="13"/>
  <c r="FE158" i="13"/>
  <c r="FO158" i="13"/>
  <c r="ET158" i="13"/>
  <c r="EQ158" i="13"/>
  <c r="ER164" i="13"/>
  <c r="ES164" i="13"/>
  <c r="FH164" i="13"/>
  <c r="FE164" i="13"/>
  <c r="FO164" i="13"/>
  <c r="ET164" i="13"/>
  <c r="EQ164" i="13"/>
  <c r="ER170" i="13"/>
  <c r="ES170" i="13"/>
  <c r="FH170" i="13"/>
  <c r="FE170" i="13"/>
  <c r="EQ170" i="13"/>
  <c r="FO170" i="13"/>
  <c r="ET170" i="13"/>
  <c r="ER176" i="13"/>
  <c r="ES176" i="13"/>
  <c r="FH176" i="13"/>
  <c r="FE176" i="13"/>
  <c r="FO176" i="13"/>
  <c r="ET176" i="13"/>
  <c r="EQ176" i="13"/>
  <c r="ER182" i="13"/>
  <c r="ES182" i="13"/>
  <c r="FH182" i="13"/>
  <c r="FE182" i="13"/>
  <c r="FO182" i="13"/>
  <c r="ET182" i="13"/>
  <c r="EQ182" i="13"/>
  <c r="ER188" i="13"/>
  <c r="ES188" i="13"/>
  <c r="FH188" i="13"/>
  <c r="FE188" i="13"/>
  <c r="FO188" i="13"/>
  <c r="ET188" i="13"/>
  <c r="EQ188" i="13"/>
  <c r="ER194" i="13"/>
  <c r="ES194" i="13"/>
  <c r="FH194" i="13"/>
  <c r="FE194" i="13"/>
  <c r="EQ194" i="13"/>
  <c r="FO194" i="13"/>
  <c r="ET194" i="13"/>
  <c r="ER200" i="13"/>
  <c r="ES200" i="13"/>
  <c r="FH200" i="13"/>
  <c r="FE200" i="13"/>
  <c r="FO200" i="13"/>
  <c r="ET200" i="13"/>
  <c r="EQ200" i="13"/>
  <c r="ER206" i="13"/>
  <c r="ES206" i="13"/>
  <c r="FH206" i="13"/>
  <c r="FE206" i="13"/>
  <c r="FO206" i="13"/>
  <c r="ET206" i="13"/>
  <c r="EQ206" i="13"/>
  <c r="FO211" i="13"/>
  <c r="ET211" i="13"/>
  <c r="EQ211" i="13"/>
  <c r="ES211" i="13"/>
  <c r="FH211" i="13"/>
  <c r="FE211" i="13"/>
  <c r="ER211" i="13"/>
  <c r="ER58" i="20"/>
  <c r="ER59" i="20"/>
  <c r="ER60" i="20"/>
  <c r="ER61" i="20"/>
  <c r="ER62" i="20"/>
  <c r="ER63" i="20"/>
  <c r="ES58" i="20"/>
  <c r="EQ58" i="20"/>
  <c r="EQ59" i="20"/>
  <c r="EQ60" i="20"/>
  <c r="EQ61" i="20"/>
  <c r="EQ62" i="20"/>
  <c r="EQ63" i="20"/>
  <c r="FO54" i="20"/>
  <c r="BR61" i="20"/>
  <c r="BT61" i="20"/>
  <c r="BT57" i="20"/>
  <c r="EQ103" i="20"/>
  <c r="EQ104" i="20"/>
  <c r="EQ105" i="20"/>
  <c r="EQ106" i="20"/>
  <c r="EQ107" i="20"/>
  <c r="EQ108" i="20"/>
  <c r="FO99" i="20"/>
  <c r="ER103" i="20"/>
  <c r="ER104" i="20"/>
  <c r="ER105" i="20"/>
  <c r="ER106" i="20"/>
  <c r="ER107" i="20"/>
  <c r="ER108" i="20"/>
  <c r="ES103" i="20"/>
  <c r="BT82" i="20"/>
  <c r="BR85" i="20"/>
  <c r="ES42" i="20"/>
  <c r="FH42" i="20"/>
  <c r="FE42" i="20"/>
  <c r="FH41" i="20"/>
  <c r="FE41" i="20"/>
  <c r="EC8" i="17"/>
  <c r="EA10" i="17"/>
  <c r="EA11" i="17"/>
  <c r="EA12" i="17"/>
  <c r="EA13" i="17"/>
  <c r="ET10" i="17"/>
  <c r="GG8" i="17"/>
  <c r="GK8" i="17"/>
  <c r="ET9" i="17"/>
  <c r="CH8" i="17"/>
  <c r="GF8" i="17"/>
  <c r="GJ8" i="17"/>
  <c r="CM10" i="17"/>
  <c r="CM11" i="17"/>
  <c r="CM12" i="17"/>
  <c r="CM13" i="17"/>
  <c r="CR10" i="17"/>
  <c r="CR11" i="17"/>
  <c r="CR12" i="17"/>
  <c r="CR13" i="17"/>
  <c r="CW10" i="17"/>
  <c r="CW11" i="17"/>
  <c r="CW12" i="17"/>
  <c r="CW13" i="17"/>
  <c r="DB10" i="17"/>
  <c r="DG8" i="17"/>
  <c r="DY10" i="17"/>
  <c r="FX8" i="17"/>
  <c r="GB8" i="17"/>
  <c r="CQ10" i="17"/>
  <c r="CQ11" i="17"/>
  <c r="CQ12" i="17"/>
  <c r="CQ13" i="17"/>
  <c r="DC10" i="17"/>
  <c r="DC11" i="17"/>
  <c r="DC12" i="17"/>
  <c r="DC13" i="17"/>
  <c r="DN10" i="17"/>
  <c r="DD10" i="17"/>
  <c r="DD11" i="17"/>
  <c r="DD12" i="17"/>
  <c r="DD13" i="17"/>
  <c r="DO10" i="17"/>
  <c r="DO11" i="17"/>
  <c r="DO12" i="17"/>
  <c r="DO13" i="17"/>
  <c r="EB10" i="17"/>
  <c r="EB11" i="17"/>
  <c r="EB12" i="17"/>
  <c r="EB13" i="17"/>
  <c r="GI8" i="17"/>
  <c r="GM8" i="17"/>
  <c r="DP10" i="17"/>
  <c r="DP11" i="17"/>
  <c r="DP12" i="17"/>
  <c r="DP13" i="17"/>
  <c r="GH8" i="17"/>
  <c r="GL8" i="17"/>
  <c r="CL10" i="17"/>
  <c r="CL11" i="17"/>
  <c r="CL12" i="17"/>
  <c r="CL13" i="17"/>
  <c r="CV10" i="17"/>
  <c r="CV11" i="17"/>
  <c r="CV12" i="17"/>
  <c r="CV13" i="17"/>
  <c r="DE10" i="17"/>
  <c r="DE11" i="17"/>
  <c r="DE12" i="17"/>
  <c r="DE13" i="17"/>
  <c r="DS8" i="17"/>
  <c r="DM10" i="17"/>
  <c r="DM11" i="17"/>
  <c r="DM12" i="17"/>
  <c r="DM13" i="17"/>
  <c r="DZ10" i="17"/>
  <c r="DZ11" i="17"/>
  <c r="DZ12" i="17"/>
  <c r="DZ13" i="17"/>
  <c r="BS18" i="17"/>
  <c r="BR23" i="17"/>
  <c r="BT23" i="17"/>
  <c r="BS19" i="17"/>
  <c r="ES29" i="20"/>
  <c r="FH28" i="20"/>
  <c r="FE28" i="20"/>
  <c r="BR91" i="20"/>
  <c r="BT91" i="20"/>
  <c r="BT87" i="20"/>
  <c r="CO6" i="17"/>
  <c r="DG6" i="17"/>
  <c r="GI6" i="17"/>
  <c r="GM6" i="17"/>
  <c r="DE7" i="17"/>
  <c r="DE8" i="17"/>
  <c r="DE9" i="17"/>
  <c r="CH6" i="17"/>
  <c r="CZ6" i="17"/>
  <c r="GF6" i="17"/>
  <c r="GJ6" i="17"/>
  <c r="CW7" i="17"/>
  <c r="CT6" i="17"/>
  <c r="EC6" i="17"/>
  <c r="CK6" i="17"/>
  <c r="DS6" i="17"/>
  <c r="DB7" i="17"/>
  <c r="CJ6" i="17"/>
  <c r="CM5" i="17"/>
  <c r="CY6" i="17"/>
  <c r="CV7" i="17"/>
  <c r="CP6" i="17"/>
  <c r="GH6" i="17"/>
  <c r="GL6" i="17"/>
  <c r="DA6" i="17"/>
  <c r="DC7" i="17"/>
  <c r="CU6" i="17"/>
  <c r="CL5" i="17"/>
  <c r="GG6" i="17"/>
  <c r="GK6" i="17"/>
  <c r="FX6" i="17"/>
  <c r="GB6" i="17"/>
  <c r="DD7" i="17"/>
  <c r="ES29" i="12"/>
  <c r="FH29" i="12"/>
  <c r="FE29" i="12"/>
  <c r="ER29" i="12"/>
  <c r="FO29" i="12"/>
  <c r="ET29" i="12"/>
  <c r="EQ29" i="12"/>
  <c r="BS52" i="12"/>
  <c r="BR56" i="12"/>
  <c r="BT56" i="12"/>
  <c r="BT54" i="12"/>
  <c r="BS64" i="12"/>
  <c r="BR68" i="12"/>
  <c r="BT68" i="12"/>
  <c r="BT66" i="12"/>
  <c r="BS88" i="12"/>
  <c r="BR92" i="12"/>
  <c r="BT92" i="12"/>
  <c r="BT90" i="12"/>
  <c r="BS99" i="12"/>
  <c r="BS98" i="12"/>
  <c r="ER18" i="12"/>
  <c r="FO18" i="12"/>
  <c r="ET18" i="12"/>
  <c r="EQ18" i="12"/>
  <c r="ES18" i="12"/>
  <c r="FH18" i="12"/>
  <c r="FE18" i="12"/>
  <c r="ER36" i="12"/>
  <c r="FO36" i="12"/>
  <c r="ET36" i="12"/>
  <c r="EQ36" i="12"/>
  <c r="ES36" i="12"/>
  <c r="FH36" i="12"/>
  <c r="FE36" i="12"/>
  <c r="BR91" i="12"/>
  <c r="BT91" i="12"/>
  <c r="BR89" i="12"/>
  <c r="BT89" i="12"/>
  <c r="BT88" i="12"/>
  <c r="FH60" i="17"/>
  <c r="FE60" i="17"/>
  <c r="FO65" i="12"/>
  <c r="ET65" i="12"/>
  <c r="EQ65" i="12"/>
  <c r="ES65" i="12"/>
  <c r="FH65" i="12"/>
  <c r="FE65" i="12"/>
  <c r="ER65" i="12"/>
  <c r="BS140" i="12"/>
  <c r="BS141" i="12"/>
  <c r="ER66" i="12"/>
  <c r="FO66" i="12"/>
  <c r="ET66" i="12"/>
  <c r="EQ66" i="12"/>
  <c r="ES66" i="12"/>
  <c r="FH66" i="12"/>
  <c r="FE66" i="12"/>
  <c r="BS122" i="12"/>
  <c r="BS123" i="12"/>
  <c r="BT118" i="12"/>
  <c r="BR119" i="12"/>
  <c r="BT119" i="12"/>
  <c r="BR121" i="12"/>
  <c r="BT121" i="12"/>
  <c r="BS164" i="12"/>
  <c r="BS165" i="12"/>
  <c r="ER84" i="12"/>
  <c r="FO84" i="12"/>
  <c r="ET84" i="12"/>
  <c r="EQ84" i="12"/>
  <c r="ES84" i="12"/>
  <c r="FH84" i="12"/>
  <c r="FE84" i="12"/>
  <c r="ER91" i="12"/>
  <c r="ER92" i="12"/>
  <c r="ER93" i="12"/>
  <c r="ES91" i="12"/>
  <c r="EQ91" i="12"/>
  <c r="EQ92" i="12"/>
  <c r="EQ93" i="12"/>
  <c r="FO91" i="12"/>
  <c r="ET91" i="12"/>
  <c r="ER97" i="12"/>
  <c r="ER98" i="12"/>
  <c r="ER99" i="12"/>
  <c r="ES97" i="12"/>
  <c r="EQ97" i="12"/>
  <c r="EQ98" i="12"/>
  <c r="EQ99" i="12"/>
  <c r="FO97" i="12"/>
  <c r="ET97" i="12"/>
  <c r="FO119" i="12"/>
  <c r="ET119" i="12"/>
  <c r="EQ119" i="12"/>
  <c r="ES119" i="12"/>
  <c r="FH119" i="12"/>
  <c r="FE119" i="12"/>
  <c r="ER119" i="12"/>
  <c r="BS153" i="12"/>
  <c r="BS152" i="12"/>
  <c r="BT70" i="13"/>
  <c r="BR71" i="13"/>
  <c r="BT71" i="13"/>
  <c r="BT82" i="13"/>
  <c r="BR83" i="13"/>
  <c r="BT83" i="13"/>
  <c r="ES143" i="12"/>
  <c r="FH143" i="12"/>
  <c r="FE143" i="12"/>
  <c r="ER143" i="12"/>
  <c r="FO143" i="12"/>
  <c r="ET143" i="12"/>
  <c r="EQ143" i="12"/>
  <c r="BR199" i="12"/>
  <c r="BT199" i="12"/>
  <c r="BR197" i="12"/>
  <c r="BT197" i="12"/>
  <c r="BT196" i="12"/>
  <c r="BR62" i="13"/>
  <c r="BT62" i="13"/>
  <c r="BT61" i="13"/>
  <c r="BT72" i="13"/>
  <c r="BS70" i="13"/>
  <c r="BR101" i="13"/>
  <c r="BT101" i="13"/>
  <c r="BT100" i="13"/>
  <c r="ER175" i="12"/>
  <c r="ER176" i="12"/>
  <c r="ER177" i="12"/>
  <c r="ES175" i="12"/>
  <c r="EQ175" i="12"/>
  <c r="EQ176" i="12"/>
  <c r="EQ177" i="12"/>
  <c r="FO175" i="12"/>
  <c r="ET175" i="12"/>
  <c r="FO6" i="13"/>
  <c r="ET6" i="13"/>
  <c r="EQ6" i="13"/>
  <c r="ES6" i="13"/>
  <c r="FH6" i="13"/>
  <c r="FE6" i="13"/>
  <c r="ER6" i="13"/>
  <c r="ES33" i="13"/>
  <c r="FH33" i="13"/>
  <c r="FE33" i="13"/>
  <c r="ER33" i="13"/>
  <c r="FO33" i="13"/>
  <c r="ET33" i="13"/>
  <c r="EQ33" i="13"/>
  <c r="BT213" i="13"/>
  <c r="BS211" i="13"/>
  <c r="BT216" i="13"/>
  <c r="BS214" i="13"/>
  <c r="BT219" i="13"/>
  <c r="BS217" i="13"/>
  <c r="EQ204" i="12"/>
  <c r="ES204" i="12"/>
  <c r="FH204" i="12"/>
  <c r="FE204" i="12"/>
  <c r="ER204" i="12"/>
  <c r="FO204" i="12"/>
  <c r="ET204" i="12"/>
  <c r="ES45" i="13"/>
  <c r="FH45" i="13"/>
  <c r="FE45" i="13"/>
  <c r="ER45" i="13"/>
  <c r="FO45" i="13"/>
  <c r="ET45" i="13"/>
  <c r="EQ45" i="13"/>
  <c r="BT93" i="13"/>
  <c r="BS91" i="13"/>
  <c r="BR131" i="13"/>
  <c r="BT131" i="13"/>
  <c r="BT130" i="13"/>
  <c r="BR143" i="13"/>
  <c r="BT143" i="13"/>
  <c r="BT142" i="13"/>
  <c r="BR155" i="13"/>
  <c r="BT155" i="13"/>
  <c r="BT154" i="13"/>
  <c r="BR167" i="13"/>
  <c r="BT167" i="13"/>
  <c r="BT166" i="13"/>
  <c r="BR179" i="13"/>
  <c r="BT179" i="13"/>
  <c r="BT178" i="13"/>
  <c r="BR191" i="13"/>
  <c r="BT191" i="13"/>
  <c r="BT190" i="13"/>
  <c r="BR203" i="13"/>
  <c r="BT203" i="13"/>
  <c r="BT202" i="13"/>
  <c r="ER172" i="12"/>
  <c r="FO172" i="12"/>
  <c r="ET172" i="12"/>
  <c r="EQ172" i="12"/>
  <c r="ES172" i="12"/>
  <c r="FH172" i="12"/>
  <c r="FE172" i="12"/>
  <c r="ES210" i="12"/>
  <c r="FH210" i="12"/>
  <c r="FE210" i="12"/>
  <c r="ER210" i="12"/>
  <c r="FO210" i="12"/>
  <c r="ET210" i="12"/>
  <c r="EQ210" i="12"/>
  <c r="BT87" i="13"/>
  <c r="BS85" i="13"/>
  <c r="ER216" i="13"/>
  <c r="ES216" i="13"/>
  <c r="FH216" i="13"/>
  <c r="FE216" i="13"/>
  <c r="EQ216" i="13"/>
  <c r="FO216" i="13"/>
  <c r="ET216" i="13"/>
  <c r="BX109" i="7"/>
  <c r="BV110" i="7"/>
  <c r="CD109" i="7"/>
  <c r="FO129" i="13"/>
  <c r="ET129" i="13"/>
  <c r="EQ129" i="13"/>
  <c r="ES129" i="13"/>
  <c r="FH129" i="13"/>
  <c r="FE129" i="13"/>
  <c r="ER129" i="13"/>
  <c r="ES105" i="13"/>
  <c r="FH105" i="13"/>
  <c r="FE105" i="13"/>
  <c r="ER105" i="13"/>
  <c r="FO105" i="13"/>
  <c r="ET105" i="13"/>
  <c r="EQ105" i="13"/>
  <c r="ER126" i="13"/>
  <c r="ES126" i="13"/>
  <c r="FH126" i="13"/>
  <c r="FE126" i="13"/>
  <c r="FO126" i="13"/>
  <c r="ET126" i="13"/>
  <c r="EQ126" i="13"/>
  <c r="EQ136" i="13"/>
  <c r="ES136" i="13"/>
  <c r="FH136" i="13"/>
  <c r="FE136" i="13"/>
  <c r="ER136" i="13"/>
  <c r="FO136" i="13"/>
  <c r="ET136" i="13"/>
  <c r="EQ142" i="13"/>
  <c r="ER142" i="13"/>
  <c r="FO142" i="13"/>
  <c r="ET142" i="13"/>
  <c r="ES142" i="13"/>
  <c r="FH142" i="13"/>
  <c r="FE142" i="13"/>
  <c r="EQ148" i="13"/>
  <c r="FO148" i="13"/>
  <c r="ET148" i="13"/>
  <c r="ES148" i="13"/>
  <c r="FH148" i="13"/>
  <c r="FE148" i="13"/>
  <c r="ER148" i="13"/>
  <c r="EQ154" i="13"/>
  <c r="ES154" i="13"/>
  <c r="FH154" i="13"/>
  <c r="FE154" i="13"/>
  <c r="ER154" i="13"/>
  <c r="FO154" i="13"/>
  <c r="ET154" i="13"/>
  <c r="EQ160" i="13"/>
  <c r="ES160" i="13"/>
  <c r="FH160" i="13"/>
  <c r="FE160" i="13"/>
  <c r="ER160" i="13"/>
  <c r="FO160" i="13"/>
  <c r="ET160" i="13"/>
  <c r="EQ166" i="13"/>
  <c r="ER166" i="13"/>
  <c r="FO166" i="13"/>
  <c r="ET166" i="13"/>
  <c r="ES166" i="13"/>
  <c r="FH166" i="13"/>
  <c r="FE166" i="13"/>
  <c r="EQ172" i="13"/>
  <c r="FO172" i="13"/>
  <c r="ET172" i="13"/>
  <c r="ES172" i="13"/>
  <c r="FH172" i="13"/>
  <c r="FE172" i="13"/>
  <c r="ER172" i="13"/>
  <c r="EQ178" i="13"/>
  <c r="ES178" i="13"/>
  <c r="FH178" i="13"/>
  <c r="FE178" i="13"/>
  <c r="ER178" i="13"/>
  <c r="FO178" i="13"/>
  <c r="ET178" i="13"/>
  <c r="EQ184" i="13"/>
  <c r="ES184" i="13"/>
  <c r="FH184" i="13"/>
  <c r="FE184" i="13"/>
  <c r="ER184" i="13"/>
  <c r="FO184" i="13"/>
  <c r="ET184" i="13"/>
  <c r="EQ190" i="13"/>
  <c r="ER190" i="13"/>
  <c r="FO190" i="13"/>
  <c r="ET190" i="13"/>
  <c r="ES190" i="13"/>
  <c r="FH190" i="13"/>
  <c r="FE190" i="13"/>
  <c r="EQ196" i="13"/>
  <c r="FO196" i="13"/>
  <c r="ET196" i="13"/>
  <c r="ES196" i="13"/>
  <c r="FH196" i="13"/>
  <c r="FE196" i="13"/>
  <c r="ER196" i="13"/>
  <c r="EQ202" i="13"/>
  <c r="ES202" i="13"/>
  <c r="FH202" i="13"/>
  <c r="FE202" i="13"/>
  <c r="ER202" i="13"/>
  <c r="FO202" i="13"/>
  <c r="ET202" i="13"/>
  <c r="EQ208" i="13"/>
  <c r="ES208" i="13"/>
  <c r="FH208" i="13"/>
  <c r="FE208" i="13"/>
  <c r="ER208" i="13"/>
  <c r="FO208" i="13"/>
  <c r="ET208" i="13"/>
  <c r="EQ213" i="13"/>
  <c r="ES213" i="13"/>
  <c r="FH213" i="13"/>
  <c r="FE213" i="13"/>
  <c r="ER213" i="13"/>
  <c r="FO213" i="13"/>
  <c r="ET213" i="13"/>
  <c r="BT8" i="20"/>
  <c r="BR11" i="20"/>
  <c r="BT72" i="20"/>
  <c r="BR76" i="20"/>
  <c r="BT76" i="20"/>
  <c r="ER111" i="20"/>
  <c r="FO111" i="20"/>
  <c r="ET111" i="20"/>
  <c r="ES111" i="20"/>
  <c r="FH111" i="20"/>
  <c r="FE111" i="20"/>
  <c r="EQ111" i="20"/>
  <c r="EQ127" i="20"/>
  <c r="ER127" i="20"/>
  <c r="ES127" i="20"/>
  <c r="FH127" i="20"/>
  <c r="FE127" i="20"/>
  <c r="FO127" i="20"/>
  <c r="ET127" i="20"/>
  <c r="BT102" i="20"/>
  <c r="BR106" i="20"/>
  <c r="CF110" i="20"/>
  <c r="GF110" i="20"/>
  <c r="GJ110" i="20"/>
  <c r="CE110" i="20"/>
  <c r="DC110" i="20"/>
  <c r="CW110" i="20"/>
  <c r="FX110" i="20"/>
  <c r="GB110" i="20"/>
  <c r="GH110" i="20"/>
  <c r="GL110" i="20"/>
  <c r="CT139" i="20"/>
  <c r="DL139" i="20"/>
  <c r="EC139" i="20"/>
  <c r="EB140" i="20"/>
  <c r="EB141" i="20"/>
  <c r="DX144" i="20"/>
  <c r="DX147" i="20"/>
  <c r="DX151" i="20"/>
  <c r="DU141" i="20"/>
  <c r="CH139" i="20"/>
  <c r="CZ139" i="20"/>
  <c r="DI139" i="20"/>
  <c r="DV139" i="20"/>
  <c r="GF139" i="20"/>
  <c r="GJ139" i="20"/>
  <c r="DN140" i="20"/>
  <c r="CB141" i="20"/>
  <c r="DV141" i="20"/>
  <c r="CJ139" i="20"/>
  <c r="DU139" i="20"/>
  <c r="GI139" i="20"/>
  <c r="GM139" i="20"/>
  <c r="DL141" i="20"/>
  <c r="CK139" i="20"/>
  <c r="DS139" i="20"/>
  <c r="DY140" i="20"/>
  <c r="DX141" i="20"/>
  <c r="CO139" i="20"/>
  <c r="CO140" i="20"/>
  <c r="CO142" i="20"/>
  <c r="CO145" i="20"/>
  <c r="CO149" i="20"/>
  <c r="CY139" i="20"/>
  <c r="DG139" i="20"/>
  <c r="DW139" i="20"/>
  <c r="DM140" i="20"/>
  <c r="DW141" i="20"/>
  <c r="CP139" i="20"/>
  <c r="CP140" i="20"/>
  <c r="CP142" i="20"/>
  <c r="CP145" i="20"/>
  <c r="CP149" i="20"/>
  <c r="CU139" i="20"/>
  <c r="DX139" i="20"/>
  <c r="GH139" i="20"/>
  <c r="GL139" i="20"/>
  <c r="EA140" i="20"/>
  <c r="EA141" i="20"/>
  <c r="DW144" i="20"/>
  <c r="DW147" i="20"/>
  <c r="DW151" i="20"/>
  <c r="CD141" i="20"/>
  <c r="DA139" i="20"/>
  <c r="DJ139" i="20"/>
  <c r="GG139" i="20"/>
  <c r="GK139" i="20"/>
  <c r="DO140" i="20"/>
  <c r="CC141" i="20"/>
  <c r="CB139" i="20"/>
  <c r="DF139" i="20"/>
  <c r="DF140" i="20"/>
  <c r="DF141" i="20"/>
  <c r="DF142" i="20"/>
  <c r="DF143" i="20"/>
  <c r="DF144" i="20"/>
  <c r="DF145" i="20"/>
  <c r="DF146" i="20"/>
  <c r="DF147" i="20"/>
  <c r="DF148" i="20"/>
  <c r="DF149" i="20"/>
  <c r="DF150" i="20"/>
  <c r="DF151" i="20"/>
  <c r="DF152" i="20"/>
  <c r="DF153" i="20"/>
  <c r="DK139" i="20"/>
  <c r="FX139" i="20"/>
  <c r="GB139" i="20"/>
  <c r="DI141" i="20"/>
  <c r="CC139" i="20"/>
  <c r="DE139" i="20"/>
  <c r="DE140" i="20"/>
  <c r="DE141" i="20"/>
  <c r="DR139" i="20"/>
  <c r="DZ140" i="20"/>
  <c r="DZ141" i="20"/>
  <c r="DV144" i="20"/>
  <c r="DV147" i="20"/>
  <c r="DV151" i="20"/>
  <c r="DJ141" i="20"/>
  <c r="CD139" i="20"/>
  <c r="DQ139" i="20"/>
  <c r="DP140" i="20"/>
  <c r="DK141" i="20"/>
  <c r="ES146" i="20"/>
  <c r="FH145" i="20"/>
  <c r="FE145" i="20"/>
  <c r="ER156" i="20"/>
  <c r="EQ156" i="20"/>
  <c r="ES156" i="20"/>
  <c r="FH156" i="20"/>
  <c r="FE156" i="20"/>
  <c r="FO156" i="20"/>
  <c r="ET156" i="20"/>
  <c r="ES11" i="17"/>
  <c r="FH10" i="17"/>
  <c r="FE10" i="17"/>
  <c r="BT29" i="17"/>
  <c r="BR32" i="17"/>
  <c r="BT32" i="17"/>
  <c r="BS113" i="20"/>
  <c r="BS114" i="20"/>
  <c r="BR118" i="20"/>
  <c r="BR122" i="20"/>
  <c r="FH130" i="20"/>
  <c r="FE130" i="20"/>
  <c r="ES131" i="20"/>
  <c r="ES176" i="20"/>
  <c r="FH175" i="20"/>
  <c r="FE175" i="20"/>
  <c r="BT39" i="17"/>
  <c r="BR42" i="17"/>
  <c r="BT42" i="17"/>
  <c r="ES52" i="17"/>
  <c r="FH51" i="17"/>
  <c r="FE51" i="17"/>
  <c r="EQ31" i="12"/>
  <c r="EQ32" i="12"/>
  <c r="EQ33" i="12"/>
  <c r="FO31" i="12"/>
  <c r="ET31" i="12"/>
  <c r="ER31" i="12"/>
  <c r="ER32" i="12"/>
  <c r="ER33" i="12"/>
  <c r="ES31" i="12"/>
  <c r="BS57" i="12"/>
  <c r="BS56" i="12"/>
  <c r="BS69" i="12"/>
  <c r="BS68" i="12"/>
  <c r="BS93" i="12"/>
  <c r="BS92" i="12"/>
  <c r="BR73" i="17"/>
  <c r="BT73" i="17"/>
  <c r="BS69" i="17"/>
  <c r="BS68" i="17"/>
  <c r="BR100" i="17"/>
  <c r="BT100" i="17"/>
  <c r="BT97" i="17"/>
  <c r="FO4" i="12"/>
  <c r="ET4" i="12"/>
  <c r="EQ4" i="12"/>
  <c r="ES4" i="12"/>
  <c r="FH4" i="12"/>
  <c r="FE4" i="12"/>
  <c r="ER4" i="12"/>
  <c r="BR55" i="12"/>
  <c r="BT55" i="12"/>
  <c r="BR53" i="12"/>
  <c r="BT53" i="12"/>
  <c r="BT52" i="12"/>
  <c r="BR79" i="12"/>
  <c r="BT79" i="12"/>
  <c r="BR77" i="12"/>
  <c r="BT77" i="12"/>
  <c r="BT76" i="12"/>
  <c r="BR72" i="17"/>
  <c r="BT72" i="17"/>
  <c r="BT69" i="17"/>
  <c r="ER67" i="12"/>
  <c r="ER68" i="12"/>
  <c r="ER69" i="12"/>
  <c r="ES67" i="12"/>
  <c r="EQ67" i="12"/>
  <c r="EQ68" i="12"/>
  <c r="EQ69" i="12"/>
  <c r="FO67" i="12"/>
  <c r="ET67" i="12"/>
  <c r="EQ78" i="12"/>
  <c r="ES78" i="12"/>
  <c r="FH78" i="12"/>
  <c r="FE78" i="12"/>
  <c r="ER78" i="12"/>
  <c r="FO78" i="12"/>
  <c r="ET78" i="12"/>
  <c r="ER73" i="12"/>
  <c r="ER74" i="12"/>
  <c r="ER75" i="12"/>
  <c r="ES73" i="12"/>
  <c r="EQ73" i="12"/>
  <c r="EQ74" i="12"/>
  <c r="EQ75" i="12"/>
  <c r="FO73" i="12"/>
  <c r="ET73" i="12"/>
  <c r="BS118" i="12"/>
  <c r="BR122" i="12"/>
  <c r="BT122" i="12"/>
  <c r="BT120" i="12"/>
  <c r="EQ120" i="12"/>
  <c r="ES120" i="12"/>
  <c r="FH120" i="12"/>
  <c r="FE120" i="12"/>
  <c r="FO120" i="12"/>
  <c r="ET120" i="12"/>
  <c r="ER120" i="12"/>
  <c r="BR163" i="12"/>
  <c r="BT163" i="12"/>
  <c r="BR161" i="12"/>
  <c r="BT161" i="12"/>
  <c r="BT160" i="12"/>
  <c r="ES162" i="12"/>
  <c r="FH162" i="12"/>
  <c r="FE162" i="12"/>
  <c r="ER162" i="12"/>
  <c r="FO162" i="12"/>
  <c r="ET162" i="12"/>
  <c r="EQ162" i="12"/>
  <c r="BR187" i="12"/>
  <c r="BT187" i="12"/>
  <c r="BR185" i="12"/>
  <c r="BT185" i="12"/>
  <c r="BT184" i="12"/>
  <c r="ES39" i="13"/>
  <c r="FH39" i="13"/>
  <c r="FE39" i="13"/>
  <c r="ER39" i="13"/>
  <c r="FO39" i="13"/>
  <c r="ET39" i="13"/>
  <c r="EQ39" i="13"/>
  <c r="EQ94" i="13"/>
  <c r="ES94" i="13"/>
  <c r="FH94" i="13"/>
  <c r="FE94" i="13"/>
  <c r="ER94" i="13"/>
  <c r="FO94" i="13"/>
  <c r="ET94" i="13"/>
  <c r="FO101" i="13"/>
  <c r="ET101" i="13"/>
  <c r="ES101" i="13"/>
  <c r="FH101" i="13"/>
  <c r="FE101" i="13"/>
  <c r="ER101" i="13"/>
  <c r="EQ101" i="13"/>
  <c r="EQ180" i="12"/>
  <c r="ES180" i="12"/>
  <c r="FH180" i="12"/>
  <c r="FE180" i="12"/>
  <c r="ER180" i="12"/>
  <c r="FO180" i="12"/>
  <c r="ET180" i="12"/>
  <c r="ES15" i="13"/>
  <c r="FH15" i="13"/>
  <c r="FE15" i="13"/>
  <c r="ER15" i="13"/>
  <c r="FO15" i="13"/>
  <c r="ET15" i="13"/>
  <c r="EQ15" i="13"/>
  <c r="FO48" i="13"/>
  <c r="ET48" i="13"/>
  <c r="EQ48" i="13"/>
  <c r="ES48" i="13"/>
  <c r="FH48" i="13"/>
  <c r="FE48" i="13"/>
  <c r="ER48" i="13"/>
  <c r="BT88" i="13"/>
  <c r="BR89" i="13"/>
  <c r="BT89" i="13"/>
  <c r="BT99" i="13"/>
  <c r="BS97" i="13"/>
  <c r="ER168" i="12"/>
  <c r="FO168" i="12"/>
  <c r="ET168" i="12"/>
  <c r="EQ168" i="12"/>
  <c r="ES168" i="12"/>
  <c r="FH168" i="12"/>
  <c r="FE168" i="12"/>
  <c r="BR134" i="13"/>
  <c r="BT134" i="13"/>
  <c r="BT133" i="13"/>
  <c r="BR146" i="13"/>
  <c r="BT146" i="13"/>
  <c r="BT145" i="13"/>
  <c r="BR158" i="13"/>
  <c r="BT158" i="13"/>
  <c r="BT157" i="13"/>
  <c r="BR170" i="13"/>
  <c r="BT170" i="13"/>
  <c r="BT169" i="13"/>
  <c r="BR182" i="13"/>
  <c r="BT182" i="13"/>
  <c r="BT181" i="13"/>
  <c r="BR194" i="13"/>
  <c r="BT194" i="13"/>
  <c r="BT193" i="13"/>
  <c r="BR206" i="13"/>
  <c r="BT206" i="13"/>
  <c r="BT205" i="13"/>
  <c r="BR218" i="13"/>
  <c r="BT218" i="13"/>
  <c r="BT217" i="13"/>
  <c r="FO178" i="12"/>
  <c r="ET178" i="12"/>
  <c r="EQ178" i="12"/>
  <c r="ES178" i="12"/>
  <c r="FH178" i="12"/>
  <c r="FE178" i="12"/>
  <c r="ER178" i="12"/>
  <c r="EQ211" i="12"/>
  <c r="EQ212" i="12"/>
  <c r="EQ213" i="12"/>
  <c r="FO211" i="12"/>
  <c r="ET211" i="12"/>
  <c r="ER211" i="12"/>
  <c r="ER212" i="12"/>
  <c r="ER213" i="12"/>
  <c r="ES211" i="12"/>
  <c r="ER218" i="13"/>
  <c r="ES218" i="13"/>
  <c r="FH218" i="13"/>
  <c r="FE218" i="13"/>
  <c r="EQ218" i="13"/>
  <c r="FO218" i="13"/>
  <c r="ET218" i="13"/>
  <c r="BR110" i="7"/>
  <c r="BP111" i="7"/>
  <c r="EQ111" i="13"/>
  <c r="ES111" i="13"/>
  <c r="FH111" i="13"/>
  <c r="FE111" i="13"/>
  <c r="ER111" i="13"/>
  <c r="FO111" i="13"/>
  <c r="ET111" i="13"/>
  <c r="EQ131" i="13"/>
  <c r="FO131" i="13"/>
  <c r="ET131" i="13"/>
  <c r="ES131" i="13"/>
  <c r="FH131" i="13"/>
  <c r="FE131" i="13"/>
  <c r="ER131" i="13"/>
  <c r="FO137" i="13"/>
  <c r="ET137" i="13"/>
  <c r="ER137" i="13"/>
  <c r="EQ137" i="13"/>
  <c r="ES137" i="13"/>
  <c r="FH137" i="13"/>
  <c r="FE137" i="13"/>
  <c r="FO143" i="13"/>
  <c r="ET143" i="13"/>
  <c r="EQ143" i="13"/>
  <c r="ER143" i="13"/>
  <c r="ES143" i="13"/>
  <c r="FH143" i="13"/>
  <c r="FE143" i="13"/>
  <c r="EQ149" i="13"/>
  <c r="FO149" i="13"/>
  <c r="ET149" i="13"/>
  <c r="ER149" i="13"/>
  <c r="ES149" i="13"/>
  <c r="FH149" i="13"/>
  <c r="FE149" i="13"/>
  <c r="FO155" i="13"/>
  <c r="ET155" i="13"/>
  <c r="EQ155" i="13"/>
  <c r="ES155" i="13"/>
  <c r="FH155" i="13"/>
  <c r="FE155" i="13"/>
  <c r="ER155" i="13"/>
  <c r="EQ161" i="13"/>
  <c r="FO161" i="13"/>
  <c r="ET161" i="13"/>
  <c r="ES161" i="13"/>
  <c r="FH161" i="13"/>
  <c r="FE161" i="13"/>
  <c r="ER161" i="13"/>
  <c r="FO167" i="13"/>
  <c r="ET167" i="13"/>
  <c r="EQ167" i="13"/>
  <c r="ER167" i="13"/>
  <c r="ES167" i="13"/>
  <c r="FH167" i="13"/>
  <c r="FE167" i="13"/>
  <c r="EQ173" i="13"/>
  <c r="FO173" i="13"/>
  <c r="ET173" i="13"/>
  <c r="ER173" i="13"/>
  <c r="ES173" i="13"/>
  <c r="FH173" i="13"/>
  <c r="FE173" i="13"/>
  <c r="FO179" i="13"/>
  <c r="ET179" i="13"/>
  <c r="EQ179" i="13"/>
  <c r="ES179" i="13"/>
  <c r="FH179" i="13"/>
  <c r="FE179" i="13"/>
  <c r="ER179" i="13"/>
  <c r="EQ185" i="13"/>
  <c r="FO185" i="13"/>
  <c r="ET185" i="13"/>
  <c r="ES185" i="13"/>
  <c r="FH185" i="13"/>
  <c r="FE185" i="13"/>
  <c r="ER185" i="13"/>
  <c r="FO191" i="13"/>
  <c r="ET191" i="13"/>
  <c r="EQ191" i="13"/>
  <c r="ER191" i="13"/>
  <c r="ES191" i="13"/>
  <c r="FH191" i="13"/>
  <c r="FE191" i="13"/>
  <c r="EQ197" i="13"/>
  <c r="FO197" i="13"/>
  <c r="ET197" i="13"/>
  <c r="ER197" i="13"/>
  <c r="ES197" i="13"/>
  <c r="FH197" i="13"/>
  <c r="FE197" i="13"/>
  <c r="FO203" i="13"/>
  <c r="ET203" i="13"/>
  <c r="EQ203" i="13"/>
  <c r="ES203" i="13"/>
  <c r="FH203" i="13"/>
  <c r="FE203" i="13"/>
  <c r="ER203" i="13"/>
  <c r="EQ209" i="13"/>
  <c r="FO209" i="13"/>
  <c r="ET209" i="13"/>
  <c r="ES209" i="13"/>
  <c r="FH209" i="13"/>
  <c r="FE209" i="13"/>
  <c r="ER209" i="13"/>
  <c r="CJ4" i="20"/>
  <c r="DA4" i="20"/>
  <c r="DG4" i="20"/>
  <c r="DU4" i="20"/>
  <c r="DP5" i="20"/>
  <c r="DJ6" i="20"/>
  <c r="CB4" i="20"/>
  <c r="CP4" i="20"/>
  <c r="CP5" i="20"/>
  <c r="CP7" i="20"/>
  <c r="CP10" i="20"/>
  <c r="CP14" i="20"/>
  <c r="DQ4" i="20"/>
  <c r="FX4" i="20"/>
  <c r="GB4" i="20"/>
  <c r="GH4" i="20"/>
  <c r="GL4" i="20"/>
  <c r="DZ5" i="20"/>
  <c r="DZ6" i="20"/>
  <c r="DV9" i="20"/>
  <c r="DV12" i="20"/>
  <c r="DV16" i="20"/>
  <c r="DI6" i="20"/>
  <c r="CO4" i="20"/>
  <c r="CO5" i="20"/>
  <c r="CO7" i="20"/>
  <c r="CO10" i="20"/>
  <c r="CO14" i="20"/>
  <c r="DE4" i="20"/>
  <c r="DE5" i="20"/>
  <c r="DE6" i="20"/>
  <c r="DJ4" i="20"/>
  <c r="DW4" i="20"/>
  <c r="GI4" i="20"/>
  <c r="GM4" i="20"/>
  <c r="DY5" i="20"/>
  <c r="DL6" i="20"/>
  <c r="CD4" i="20"/>
  <c r="CU4" i="20"/>
  <c r="DS4" i="20"/>
  <c r="EB5" i="20"/>
  <c r="EB6" i="20"/>
  <c r="DX9" i="20"/>
  <c r="DX12" i="20"/>
  <c r="DX16" i="20"/>
  <c r="DK6" i="20"/>
  <c r="CT4" i="20"/>
  <c r="DL4" i="20"/>
  <c r="EC4" i="20"/>
  <c r="EA5" i="20"/>
  <c r="EA6" i="20"/>
  <c r="DW9" i="20"/>
  <c r="DW12" i="20"/>
  <c r="DW16" i="20"/>
  <c r="DU6" i="20"/>
  <c r="CH4" i="20"/>
  <c r="CZ4" i="20"/>
  <c r="DI4" i="20"/>
  <c r="DV4" i="20"/>
  <c r="GF4" i="20"/>
  <c r="GJ4" i="20"/>
  <c r="DM5" i="20"/>
  <c r="CB6" i="20"/>
  <c r="DV6" i="20"/>
  <c r="CC4" i="20"/>
  <c r="CY4" i="20"/>
  <c r="DR4" i="20"/>
  <c r="GG4" i="20"/>
  <c r="GK4" i="20"/>
  <c r="DN5" i="20"/>
  <c r="CC6" i="20"/>
  <c r="DW6" i="20"/>
  <c r="CK4" i="20"/>
  <c r="DF4" i="20"/>
  <c r="DF5" i="20"/>
  <c r="DF6" i="20"/>
  <c r="DF7" i="20"/>
  <c r="DF8" i="20"/>
  <c r="DF9" i="20"/>
  <c r="DF10" i="20"/>
  <c r="DF11" i="20"/>
  <c r="DF12" i="20"/>
  <c r="DF13" i="20"/>
  <c r="DF14" i="20"/>
  <c r="DF15" i="20"/>
  <c r="DF16" i="20"/>
  <c r="DF17" i="20"/>
  <c r="DF18" i="20"/>
  <c r="DK4" i="20"/>
  <c r="DX4" i="20"/>
  <c r="DO5" i="20"/>
  <c r="CD6" i="20"/>
  <c r="DX6" i="20"/>
  <c r="BR50" i="20"/>
  <c r="BT50" i="20"/>
  <c r="BR52" i="20"/>
  <c r="BT49" i="20"/>
  <c r="FO49" i="20"/>
  <c r="ET49" i="20"/>
  <c r="EQ49" i="20"/>
  <c r="ER49" i="20"/>
  <c r="ES49" i="20"/>
  <c r="FH49" i="20"/>
  <c r="FE49" i="20"/>
  <c r="ES53" i="20"/>
  <c r="EQ55" i="20"/>
  <c r="EQ56" i="20"/>
  <c r="EQ57" i="20"/>
  <c r="FO53" i="20"/>
  <c r="ET53" i="20"/>
  <c r="EQ53" i="20"/>
  <c r="EQ54" i="20"/>
  <c r="ER53" i="20"/>
  <c r="ER54" i="20"/>
  <c r="ER55" i="20"/>
  <c r="ER56" i="20"/>
  <c r="ER57" i="20"/>
  <c r="ES55" i="20"/>
  <c r="FH10" i="20"/>
  <c r="FE10" i="20"/>
  <c r="ES11" i="20"/>
  <c r="ES67" i="20"/>
  <c r="FH67" i="20"/>
  <c r="FE67" i="20"/>
  <c r="ER67" i="20"/>
  <c r="FO67" i="20"/>
  <c r="ET67" i="20"/>
  <c r="EQ67" i="20"/>
  <c r="ES45" i="20"/>
  <c r="FH44" i="20"/>
  <c r="FE44" i="20"/>
  <c r="BS84" i="20"/>
  <c r="BR88" i="20"/>
  <c r="BS83" i="20"/>
  <c r="BR56" i="20"/>
  <c r="BT53" i="20"/>
  <c r="EQ96" i="20"/>
  <c r="ER96" i="20"/>
  <c r="ES96" i="20"/>
  <c r="FH96" i="20"/>
  <c r="FE96" i="20"/>
  <c r="FO96" i="20"/>
  <c r="ET96" i="20"/>
  <c r="CQ5" i="17"/>
  <c r="EC5" i="17"/>
  <c r="CW5" i="17"/>
  <c r="FX5" i="17"/>
  <c r="GB5" i="17"/>
  <c r="GH5" i="17"/>
  <c r="GL5" i="17"/>
  <c r="CV5" i="17"/>
  <c r="GG5" i="17"/>
  <c r="GK5" i="17"/>
  <c r="CF5" i="17"/>
  <c r="DB5" i="17"/>
  <c r="DG5" i="17"/>
  <c r="CR5" i="17"/>
  <c r="CE5" i="17"/>
  <c r="DD5" i="17"/>
  <c r="CG5" i="17"/>
  <c r="GI5" i="17"/>
  <c r="GM5" i="17"/>
  <c r="DS5" i="17"/>
  <c r="DC5" i="17"/>
  <c r="CH5" i="17"/>
  <c r="GF5" i="17"/>
  <c r="GJ5" i="17"/>
  <c r="CT141" i="20"/>
  <c r="EC141" i="20"/>
  <c r="CL140" i="20"/>
  <c r="CU141" i="20"/>
  <c r="CM140" i="20"/>
  <c r="CY141" i="20"/>
  <c r="GG141" i="20"/>
  <c r="GK141" i="20"/>
  <c r="CW142" i="20"/>
  <c r="CH141" i="20"/>
  <c r="CZ141" i="20"/>
  <c r="GF141" i="20"/>
  <c r="GJ141" i="20"/>
  <c r="CV142" i="20"/>
  <c r="CJ141" i="20"/>
  <c r="CK141" i="20"/>
  <c r="CO141" i="20"/>
  <c r="GI141" i="20"/>
  <c r="GM141" i="20"/>
  <c r="CP141" i="20"/>
  <c r="GH141" i="20"/>
  <c r="GL141" i="20"/>
  <c r="DA141" i="20"/>
  <c r="DB142" i="20"/>
  <c r="DS141" i="20"/>
  <c r="DC142" i="20"/>
  <c r="DG141" i="20"/>
  <c r="DD142" i="20"/>
  <c r="FX141" i="20"/>
  <c r="GB141" i="20"/>
  <c r="DE142" i="20"/>
  <c r="DE143" i="20"/>
  <c r="DE144" i="20"/>
  <c r="EQ125" i="20"/>
  <c r="ER125" i="20"/>
  <c r="ES125" i="20"/>
  <c r="FH125" i="20"/>
  <c r="FE125" i="20"/>
  <c r="FO125" i="20"/>
  <c r="ET125" i="20"/>
  <c r="EC143" i="20"/>
  <c r="DC145" i="20"/>
  <c r="DY145" i="20"/>
  <c r="DS143" i="20"/>
  <c r="CM145" i="20"/>
  <c r="DD145" i="20"/>
  <c r="EB145" i="20"/>
  <c r="GG143" i="20"/>
  <c r="GK143" i="20"/>
  <c r="CL145" i="20"/>
  <c r="DE145" i="20"/>
  <c r="DE146" i="20"/>
  <c r="DE147" i="20"/>
  <c r="DE148" i="20"/>
  <c r="DE149" i="20"/>
  <c r="DE150" i="20"/>
  <c r="DE151" i="20"/>
  <c r="DE152" i="20"/>
  <c r="DE153" i="20"/>
  <c r="EA145" i="20"/>
  <c r="FX143" i="20"/>
  <c r="GB143" i="20"/>
  <c r="GH143" i="20"/>
  <c r="GL143" i="20"/>
  <c r="CR145" i="20"/>
  <c r="DM145" i="20"/>
  <c r="DN145" i="20"/>
  <c r="CW145" i="20"/>
  <c r="GI143" i="20"/>
  <c r="GM143" i="20"/>
  <c r="DP145" i="20"/>
  <c r="GF143" i="20"/>
  <c r="GJ143" i="20"/>
  <c r="DB145" i="20"/>
  <c r="CQ145" i="20"/>
  <c r="ET145" i="20"/>
  <c r="DO145" i="20"/>
  <c r="DG143" i="20"/>
  <c r="CV145" i="20"/>
  <c r="CH143" i="20"/>
  <c r="ET144" i="20"/>
  <c r="DZ145" i="20"/>
  <c r="BT9" i="17"/>
  <c r="BR12" i="17"/>
  <c r="BT12" i="17"/>
  <c r="BT19" i="17"/>
  <c r="BR22" i="17"/>
  <c r="BT22" i="17"/>
  <c r="BS28" i="17"/>
  <c r="BR33" i="17"/>
  <c r="BT33" i="17"/>
  <c r="BS29" i="17"/>
  <c r="BT83" i="20"/>
  <c r="BR86" i="20"/>
  <c r="ES119" i="20"/>
  <c r="FH118" i="20"/>
  <c r="FE118" i="20"/>
  <c r="FH22" i="17"/>
  <c r="FE22" i="17"/>
  <c r="ES23" i="17"/>
  <c r="FH23" i="17"/>
  <c r="FE23" i="17"/>
  <c r="FH20" i="17"/>
  <c r="FE20" i="17"/>
  <c r="BR37" i="17"/>
  <c r="BT34" i="17"/>
  <c r="BR35" i="17"/>
  <c r="BT35" i="17"/>
  <c r="CO4" i="17"/>
  <c r="CO5" i="17"/>
  <c r="CO7" i="17"/>
  <c r="CO10" i="17"/>
  <c r="CT4" i="17"/>
  <c r="DL4" i="17"/>
  <c r="EC4" i="17"/>
  <c r="EA5" i="17"/>
  <c r="EA6" i="17"/>
  <c r="DW9" i="17"/>
  <c r="DW12" i="17"/>
  <c r="CC6" i="17"/>
  <c r="DW6" i="17"/>
  <c r="CK4" i="17"/>
  <c r="DS4" i="17"/>
  <c r="CD6" i="17"/>
  <c r="DX6" i="17"/>
  <c r="CY4" i="17"/>
  <c r="DR4" i="17"/>
  <c r="GG4" i="17"/>
  <c r="GK4" i="17"/>
  <c r="DN5" i="17"/>
  <c r="DJ6" i="17"/>
  <c r="CB4" i="17"/>
  <c r="CP4" i="17"/>
  <c r="CP5" i="17"/>
  <c r="CP7" i="17"/>
  <c r="CP10" i="17"/>
  <c r="CU4" i="17"/>
  <c r="DI4" i="17"/>
  <c r="DV4" i="17"/>
  <c r="GF4" i="17"/>
  <c r="GJ4" i="17"/>
  <c r="DM5" i="17"/>
  <c r="DI6" i="17"/>
  <c r="DJ4" i="17"/>
  <c r="GI4" i="17"/>
  <c r="GM4" i="17"/>
  <c r="CH4" i="17"/>
  <c r="DF4" i="17"/>
  <c r="DF5" i="17"/>
  <c r="DF6" i="17"/>
  <c r="DF7" i="17"/>
  <c r="DF8" i="17"/>
  <c r="DF9" i="17"/>
  <c r="DF10" i="17"/>
  <c r="DF11" i="17"/>
  <c r="DF12" i="17"/>
  <c r="DF13" i="17"/>
  <c r="FX4" i="17"/>
  <c r="GB4" i="17"/>
  <c r="DZ5" i="17"/>
  <c r="DZ6" i="17"/>
  <c r="DV9" i="17"/>
  <c r="DV12" i="17"/>
  <c r="CB6" i="17"/>
  <c r="CC4" i="17"/>
  <c r="DA4" i="17"/>
  <c r="DU4" i="17"/>
  <c r="DP5" i="17"/>
  <c r="DL6" i="17"/>
  <c r="DK4" i="17"/>
  <c r="DK6" i="17"/>
  <c r="CJ4" i="17"/>
  <c r="DE4" i="17"/>
  <c r="DE5" i="17"/>
  <c r="DE6" i="17"/>
  <c r="DW4" i="17"/>
  <c r="DY5" i="17"/>
  <c r="DU6" i="17"/>
  <c r="DQ4" i="17"/>
  <c r="GH4" i="17"/>
  <c r="GL4" i="17"/>
  <c r="EB5" i="17"/>
  <c r="EB6" i="17"/>
  <c r="DX9" i="17"/>
  <c r="DX12" i="17"/>
  <c r="DV6" i="17"/>
  <c r="DG4" i="17"/>
  <c r="CD4" i="17"/>
  <c r="CZ4" i="17"/>
  <c r="DX4" i="17"/>
  <c r="DO5" i="17"/>
  <c r="EQ30" i="17"/>
  <c r="EQ31" i="17"/>
  <c r="EQ32" i="17"/>
  <c r="EQ33" i="17"/>
  <c r="ER30" i="17"/>
  <c r="ER31" i="17"/>
  <c r="ER32" i="17"/>
  <c r="ER33" i="17"/>
  <c r="ER28" i="17"/>
  <c r="ER29" i="17"/>
  <c r="ES30" i="17"/>
  <c r="ES28" i="17"/>
  <c r="FO28" i="17"/>
  <c r="ET28" i="17"/>
  <c r="EQ28" i="17"/>
  <c r="EQ29" i="17"/>
  <c r="ER36" i="17"/>
  <c r="EQ36" i="17"/>
  <c r="FO36" i="17"/>
  <c r="ET36" i="17"/>
  <c r="ES36" i="17"/>
  <c r="FH36" i="17"/>
  <c r="FE36" i="17"/>
  <c r="ER46" i="17"/>
  <c r="ES46" i="17"/>
  <c r="FH46" i="17"/>
  <c r="FE46" i="17"/>
  <c r="FO46" i="17"/>
  <c r="ET46" i="17"/>
  <c r="EQ46" i="17"/>
  <c r="ER42" i="12"/>
  <c r="FO42" i="12"/>
  <c r="ET42" i="12"/>
  <c r="EQ42" i="12"/>
  <c r="ES42" i="12"/>
  <c r="FH42" i="12"/>
  <c r="FE42" i="12"/>
  <c r="BS76" i="12"/>
  <c r="BR80" i="12"/>
  <c r="BT80" i="12"/>
  <c r="BT78" i="12"/>
  <c r="BR67" i="12"/>
  <c r="BT67" i="12"/>
  <c r="BR65" i="12"/>
  <c r="BT65" i="12"/>
  <c r="BT64" i="12"/>
  <c r="FH50" i="17"/>
  <c r="FE50" i="17"/>
  <c r="ER60" i="12"/>
  <c r="FO60" i="12"/>
  <c r="ET60" i="12"/>
  <c r="EQ60" i="12"/>
  <c r="ES60" i="12"/>
  <c r="FH60" i="12"/>
  <c r="FE60" i="12"/>
  <c r="BT106" i="12"/>
  <c r="BR109" i="12"/>
  <c r="BT109" i="12"/>
  <c r="BR107" i="12"/>
  <c r="BT107" i="12"/>
  <c r="BS160" i="12"/>
  <c r="BR164" i="12"/>
  <c r="BT164" i="12"/>
  <c r="BT162" i="12"/>
  <c r="ES58" i="12"/>
  <c r="FH58" i="12"/>
  <c r="FE58" i="12"/>
  <c r="ER58" i="12"/>
  <c r="FO58" i="12"/>
  <c r="ET58" i="12"/>
  <c r="EQ58" i="12"/>
  <c r="ES161" i="12"/>
  <c r="FH161" i="12"/>
  <c r="FE161" i="12"/>
  <c r="ER161" i="12"/>
  <c r="FO161" i="12"/>
  <c r="ET161" i="12"/>
  <c r="EQ161" i="12"/>
  <c r="BT57" i="13"/>
  <c r="BS55" i="13"/>
  <c r="EQ163" i="12"/>
  <c r="EQ164" i="12"/>
  <c r="EQ165" i="12"/>
  <c r="FO163" i="12"/>
  <c r="ET163" i="12"/>
  <c r="ER163" i="12"/>
  <c r="ER164" i="12"/>
  <c r="ER165" i="12"/>
  <c r="ES163" i="12"/>
  <c r="BR5" i="13"/>
  <c r="BT5" i="13"/>
  <c r="BT4" i="13"/>
  <c r="BR8" i="13"/>
  <c r="BT8" i="13"/>
  <c r="BT7" i="13"/>
  <c r="BR11" i="13"/>
  <c r="BT11" i="13"/>
  <c r="BT10" i="13"/>
  <c r="BR14" i="13"/>
  <c r="BT14" i="13"/>
  <c r="BT13" i="13"/>
  <c r="BR17" i="13"/>
  <c r="BT17" i="13"/>
  <c r="BT16" i="13"/>
  <c r="BR20" i="13"/>
  <c r="BT20" i="13"/>
  <c r="BT19" i="13"/>
  <c r="BR23" i="13"/>
  <c r="BT23" i="13"/>
  <c r="BT22" i="13"/>
  <c r="BR26" i="13"/>
  <c r="BT26" i="13"/>
  <c r="BT25" i="13"/>
  <c r="BR29" i="13"/>
  <c r="BT29" i="13"/>
  <c r="BT28" i="13"/>
  <c r="BR32" i="13"/>
  <c r="BT32" i="13"/>
  <c r="BT31" i="13"/>
  <c r="BR35" i="13"/>
  <c r="BT35" i="13"/>
  <c r="BT34" i="13"/>
  <c r="BR38" i="13"/>
  <c r="BT38" i="13"/>
  <c r="BT37" i="13"/>
  <c r="BR41" i="13"/>
  <c r="BT41" i="13"/>
  <c r="BT40" i="13"/>
  <c r="BR44" i="13"/>
  <c r="BT44" i="13"/>
  <c r="BT43" i="13"/>
  <c r="BR47" i="13"/>
  <c r="BT47" i="13"/>
  <c r="BT46" i="13"/>
  <c r="BR50" i="13"/>
  <c r="BT50" i="13"/>
  <c r="BT49" i="13"/>
  <c r="BR53" i="13"/>
  <c r="BT53" i="13"/>
  <c r="BT52" i="13"/>
  <c r="BT60" i="13"/>
  <c r="BS58" i="13"/>
  <c r="BR74" i="13"/>
  <c r="BT74" i="13"/>
  <c r="BT73" i="13"/>
  <c r="ES51" i="13"/>
  <c r="FH51" i="13"/>
  <c r="FE51" i="13"/>
  <c r="ER51" i="13"/>
  <c r="FO51" i="13"/>
  <c r="ET51" i="13"/>
  <c r="EQ51" i="13"/>
  <c r="BT79" i="13"/>
  <c r="BR80" i="13"/>
  <c r="BT80" i="13"/>
  <c r="BT96" i="13"/>
  <c r="BS94" i="13"/>
  <c r="ES181" i="12"/>
  <c r="EQ181" i="12"/>
  <c r="EQ182" i="12"/>
  <c r="EQ183" i="12"/>
  <c r="FO181" i="12"/>
  <c r="ET181" i="12"/>
  <c r="ER181" i="12"/>
  <c r="ER182" i="12"/>
  <c r="ER183" i="12"/>
  <c r="ES21" i="13"/>
  <c r="FH21" i="13"/>
  <c r="FE21" i="13"/>
  <c r="ER21" i="13"/>
  <c r="FO21" i="13"/>
  <c r="ET21" i="13"/>
  <c r="EQ21" i="13"/>
  <c r="EQ83" i="13"/>
  <c r="ER83" i="13"/>
  <c r="FO83" i="13"/>
  <c r="ET83" i="13"/>
  <c r="ES83" i="13"/>
  <c r="FH83" i="13"/>
  <c r="FE83" i="13"/>
  <c r="BT90" i="13"/>
  <c r="BS88" i="13"/>
  <c r="FO89" i="13"/>
  <c r="ET89" i="13"/>
  <c r="EQ89" i="13"/>
  <c r="ES89" i="13"/>
  <c r="FH89" i="13"/>
  <c r="FE89" i="13"/>
  <c r="ER89" i="13"/>
  <c r="FO169" i="12"/>
  <c r="ET169" i="12"/>
  <c r="ER169" i="12"/>
  <c r="ER170" i="12"/>
  <c r="ER171" i="12"/>
  <c r="ES169" i="12"/>
  <c r="EQ169" i="12"/>
  <c r="EQ170" i="12"/>
  <c r="EQ171" i="12"/>
  <c r="FO193" i="12"/>
  <c r="ET193" i="12"/>
  <c r="ER193" i="12"/>
  <c r="ER194" i="12"/>
  <c r="ER195" i="12"/>
  <c r="ES193" i="12"/>
  <c r="EQ193" i="12"/>
  <c r="EQ194" i="12"/>
  <c r="EQ195" i="12"/>
  <c r="ES214" i="12"/>
  <c r="FH214" i="12"/>
  <c r="FE214" i="12"/>
  <c r="ER214" i="12"/>
  <c r="FO214" i="12"/>
  <c r="ET214" i="12"/>
  <c r="EQ214" i="12"/>
  <c r="ES9" i="13"/>
  <c r="FH9" i="13"/>
  <c r="FE9" i="13"/>
  <c r="ER9" i="13"/>
  <c r="FO9" i="13"/>
  <c r="ET9" i="13"/>
  <c r="EQ9" i="13"/>
  <c r="BT102" i="13"/>
  <c r="BS100" i="13"/>
  <c r="BR104" i="13"/>
  <c r="BT104" i="13"/>
  <c r="BT103" i="13"/>
  <c r="BR107" i="13"/>
  <c r="BT107" i="13"/>
  <c r="BT106" i="13"/>
  <c r="BR110" i="13"/>
  <c r="BT110" i="13"/>
  <c r="BT109" i="13"/>
  <c r="BR113" i="13"/>
  <c r="BT113" i="13"/>
  <c r="BT112" i="13"/>
  <c r="BR116" i="13"/>
  <c r="BT116" i="13"/>
  <c r="BT115" i="13"/>
  <c r="BR119" i="13"/>
  <c r="BT119" i="13"/>
  <c r="BT118" i="13"/>
  <c r="BR122" i="13"/>
  <c r="BT122" i="13"/>
  <c r="BT121" i="13"/>
  <c r="BR125" i="13"/>
  <c r="BT125" i="13"/>
  <c r="BT124" i="13"/>
  <c r="BR137" i="13"/>
  <c r="BT137" i="13"/>
  <c r="BT136" i="13"/>
  <c r="BR149" i="13"/>
  <c r="BT149" i="13"/>
  <c r="BT148" i="13"/>
  <c r="BR161" i="13"/>
  <c r="BT161" i="13"/>
  <c r="BT160" i="13"/>
  <c r="BR173" i="13"/>
  <c r="BT173" i="13"/>
  <c r="BT172" i="13"/>
  <c r="BR185" i="13"/>
  <c r="BT185" i="13"/>
  <c r="BT184" i="13"/>
  <c r="BR197" i="13"/>
  <c r="BT197" i="13"/>
  <c r="BT196" i="13"/>
  <c r="BR209" i="13"/>
  <c r="BT209" i="13"/>
  <c r="BT208" i="13"/>
  <c r="BR215" i="13"/>
  <c r="BT215" i="13"/>
  <c r="BT214" i="13"/>
  <c r="FO117" i="13"/>
  <c r="ET117" i="13"/>
  <c r="EQ117" i="13"/>
  <c r="ES117" i="13"/>
  <c r="FH117" i="13"/>
  <c r="FE117" i="13"/>
  <c r="ER117" i="13"/>
  <c r="FO133" i="13"/>
  <c r="ET133" i="13"/>
  <c r="ES133" i="13"/>
  <c r="FH133" i="13"/>
  <c r="FE133" i="13"/>
  <c r="ER133" i="13"/>
  <c r="EQ133" i="13"/>
  <c r="FO139" i="13"/>
  <c r="ET139" i="13"/>
  <c r="ER139" i="13"/>
  <c r="EQ139" i="13"/>
  <c r="ES139" i="13"/>
  <c r="FH139" i="13"/>
  <c r="FE139" i="13"/>
  <c r="FO145" i="13"/>
  <c r="ET145" i="13"/>
  <c r="EQ145" i="13"/>
  <c r="ES145" i="13"/>
  <c r="FH145" i="13"/>
  <c r="FE145" i="13"/>
  <c r="ER145" i="13"/>
  <c r="FO151" i="13"/>
  <c r="ET151" i="13"/>
  <c r="EQ151" i="13"/>
  <c r="ES151" i="13"/>
  <c r="FH151" i="13"/>
  <c r="FE151" i="13"/>
  <c r="ER151" i="13"/>
  <c r="FO157" i="13"/>
  <c r="ET157" i="13"/>
  <c r="ES157" i="13"/>
  <c r="FH157" i="13"/>
  <c r="FE157" i="13"/>
  <c r="ER157" i="13"/>
  <c r="EQ157" i="13"/>
  <c r="FO163" i="13"/>
  <c r="ET163" i="13"/>
  <c r="ER163" i="13"/>
  <c r="EQ163" i="13"/>
  <c r="ES163" i="13"/>
  <c r="FH163" i="13"/>
  <c r="FE163" i="13"/>
  <c r="FO169" i="13"/>
  <c r="ET169" i="13"/>
  <c r="EQ169" i="13"/>
  <c r="ES169" i="13"/>
  <c r="FH169" i="13"/>
  <c r="FE169" i="13"/>
  <c r="ER169" i="13"/>
  <c r="FO175" i="13"/>
  <c r="ET175" i="13"/>
  <c r="EQ175" i="13"/>
  <c r="ES175" i="13"/>
  <c r="FH175" i="13"/>
  <c r="FE175" i="13"/>
  <c r="ER175" i="13"/>
  <c r="FO181" i="13"/>
  <c r="ET181" i="13"/>
  <c r="ES181" i="13"/>
  <c r="FH181" i="13"/>
  <c r="FE181" i="13"/>
  <c r="ER181" i="13"/>
  <c r="EQ181" i="13"/>
  <c r="FO187" i="13"/>
  <c r="ET187" i="13"/>
  <c r="ER187" i="13"/>
  <c r="EQ187" i="13"/>
  <c r="ES187" i="13"/>
  <c r="FH187" i="13"/>
  <c r="FE187" i="13"/>
  <c r="FO193" i="13"/>
  <c r="ET193" i="13"/>
  <c r="EQ193" i="13"/>
  <c r="ES193" i="13"/>
  <c r="FH193" i="13"/>
  <c r="FE193" i="13"/>
  <c r="ER193" i="13"/>
  <c r="FO199" i="13"/>
  <c r="ET199" i="13"/>
  <c r="EQ199" i="13"/>
  <c r="ES199" i="13"/>
  <c r="FH199" i="13"/>
  <c r="FE199" i="13"/>
  <c r="ER199" i="13"/>
  <c r="FO205" i="13"/>
  <c r="ET205" i="13"/>
  <c r="ES205" i="13"/>
  <c r="FH205" i="13"/>
  <c r="FE205" i="13"/>
  <c r="ER205" i="13"/>
  <c r="EQ205" i="13"/>
  <c r="ER210" i="13"/>
  <c r="ES210" i="13"/>
  <c r="FH210" i="13"/>
  <c r="FE210" i="13"/>
  <c r="EQ210" i="13"/>
  <c r="FO210" i="13"/>
  <c r="ET210" i="13"/>
  <c r="DB81" i="13"/>
  <c r="CF56" i="13"/>
  <c r="CF57" i="13"/>
  <c r="DD56" i="13"/>
  <c r="DD57" i="13"/>
  <c r="CV56" i="13"/>
  <c r="CV57" i="13"/>
  <c r="DS56" i="13"/>
  <c r="FX56" i="13"/>
  <c r="GB56" i="13"/>
  <c r="DC56" i="13"/>
  <c r="DC57" i="13"/>
  <c r="GF56" i="13"/>
  <c r="GJ56" i="13"/>
  <c r="CQ56" i="13"/>
  <c r="CQ57" i="13"/>
  <c r="CW56" i="13"/>
  <c r="CW57" i="13"/>
  <c r="CE56" i="13"/>
  <c r="CE57" i="13"/>
  <c r="EC56" i="13"/>
  <c r="GH56" i="13"/>
  <c r="GL56" i="13"/>
  <c r="GG56" i="13"/>
  <c r="GK56" i="13"/>
  <c r="DG56" i="13"/>
  <c r="CG56" i="13"/>
  <c r="CG57" i="13"/>
  <c r="CH56" i="13"/>
  <c r="DB56" i="13"/>
  <c r="DB57" i="13"/>
  <c r="GI56" i="13"/>
  <c r="GM56" i="13"/>
  <c r="CR56" i="13"/>
  <c r="CR57" i="13"/>
  <c r="BR47" i="20"/>
  <c r="BT47" i="20"/>
  <c r="BT43" i="20"/>
  <c r="FZ119" i="12"/>
  <c r="GD119" i="12"/>
  <c r="BT37" i="20"/>
  <c r="BR40" i="20"/>
  <c r="BR80" i="17"/>
  <c r="BT80" i="17"/>
  <c r="BT77" i="17"/>
  <c r="GF81" i="13"/>
  <c r="GJ81" i="13"/>
  <c r="CK81" i="13"/>
  <c r="CM79" i="13"/>
  <c r="CL80" i="13"/>
  <c r="CL81" i="13"/>
  <c r="CZ81" i="13"/>
  <c r="DC79" i="13"/>
  <c r="GI81" i="13"/>
  <c r="GM81" i="13"/>
  <c r="CY81" i="13"/>
  <c r="DB79" i="13"/>
  <c r="CH81" i="13"/>
  <c r="FX81" i="13"/>
  <c r="GB81" i="13"/>
  <c r="GH81" i="13"/>
  <c r="GL81" i="13"/>
  <c r="GG81" i="13"/>
  <c r="GK81" i="13"/>
  <c r="DG81" i="13"/>
  <c r="CM80" i="13"/>
  <c r="CM81" i="13"/>
  <c r="CU81" i="13"/>
  <c r="CW79" i="13"/>
  <c r="EC81" i="13"/>
  <c r="DS81" i="13"/>
  <c r="CJ81" i="13"/>
  <c r="CL79" i="13"/>
  <c r="CP81" i="13"/>
  <c r="CR79" i="13"/>
  <c r="CO81" i="13"/>
  <c r="CQ79" i="13"/>
  <c r="DA81" i="13"/>
  <c r="DD79" i="13"/>
  <c r="CT81" i="13"/>
  <c r="CV79" i="13"/>
  <c r="FH160" i="20"/>
  <c r="FE160" i="20"/>
  <c r="ES161" i="20"/>
  <c r="CK69" i="13"/>
  <c r="CM67" i="13"/>
  <c r="DS69" i="13"/>
  <c r="CL68" i="13"/>
  <c r="CL69" i="13"/>
  <c r="CY69" i="13"/>
  <c r="DB67" i="13"/>
  <c r="DA69" i="13"/>
  <c r="DD67" i="13"/>
  <c r="CM68" i="13"/>
  <c r="CM69" i="13"/>
  <c r="CU69" i="13"/>
  <c r="CW67" i="13"/>
  <c r="GF69" i="13"/>
  <c r="GJ69" i="13"/>
  <c r="CO69" i="13"/>
  <c r="CQ67" i="13"/>
  <c r="EC69" i="13"/>
  <c r="CZ69" i="13"/>
  <c r="DC67" i="13"/>
  <c r="CT69" i="13"/>
  <c r="CV67" i="13"/>
  <c r="FX69" i="13"/>
  <c r="GB69" i="13"/>
  <c r="DG69" i="13"/>
  <c r="CP69" i="13"/>
  <c r="CR67" i="13"/>
  <c r="CJ69" i="13"/>
  <c r="CL67" i="13"/>
  <c r="GI69" i="13"/>
  <c r="GM69" i="13"/>
  <c r="GH69" i="13"/>
  <c r="GL69" i="13"/>
  <c r="GG69" i="13"/>
  <c r="GK69" i="13"/>
  <c r="CH69" i="13"/>
  <c r="FZ118" i="12"/>
  <c r="GD118" i="12"/>
  <c r="BT26" i="20"/>
  <c r="BR30" i="20"/>
  <c r="BT30" i="20"/>
  <c r="GF111" i="12"/>
  <c r="GJ111" i="12"/>
  <c r="DG111" i="12"/>
  <c r="GH111" i="12"/>
  <c r="GL111" i="12"/>
  <c r="GI111" i="12"/>
  <c r="GM111" i="12"/>
  <c r="EC111" i="12"/>
  <c r="DS111" i="12"/>
  <c r="GG111" i="12"/>
  <c r="GK111" i="12"/>
  <c r="CH111" i="12"/>
  <c r="FX111" i="12"/>
  <c r="GB111" i="12"/>
  <c r="FY81" i="13"/>
  <c r="GC81" i="13"/>
  <c r="BR41" i="20"/>
  <c r="BT38" i="20"/>
  <c r="DQ122" i="12"/>
  <c r="DQ120" i="12"/>
  <c r="DQ123" i="12"/>
  <c r="DQ72" i="12"/>
  <c r="DQ75" i="12"/>
  <c r="DQ74" i="12"/>
  <c r="ES159" i="20"/>
  <c r="FH159" i="20"/>
  <c r="FE159" i="20"/>
  <c r="FH158" i="20"/>
  <c r="FE158" i="20"/>
  <c r="CM19" i="12"/>
  <c r="CM20" i="12"/>
  <c r="CM21" i="12"/>
  <c r="CE19" i="12"/>
  <c r="CE20" i="12"/>
  <c r="CE21" i="12"/>
  <c r="EA19" i="12"/>
  <c r="EA20" i="12"/>
  <c r="EA21" i="12"/>
  <c r="DO19" i="12"/>
  <c r="DO20" i="12"/>
  <c r="DO21" i="12"/>
  <c r="DG19" i="12"/>
  <c r="EB19" i="12"/>
  <c r="EB20" i="12"/>
  <c r="EB21" i="12"/>
  <c r="DY19" i="12"/>
  <c r="GF19" i="12"/>
  <c r="GJ19" i="12"/>
  <c r="GI19" i="12"/>
  <c r="GM19" i="12"/>
  <c r="CF19" i="12"/>
  <c r="CF20" i="12"/>
  <c r="CF21" i="12"/>
  <c r="CQ19" i="12"/>
  <c r="CQ20" i="12"/>
  <c r="CQ21" i="12"/>
  <c r="ET20" i="12"/>
  <c r="DM19" i="12"/>
  <c r="DM20" i="12"/>
  <c r="DM21" i="12"/>
  <c r="CG19" i="12"/>
  <c r="CG20" i="12"/>
  <c r="CG21" i="12"/>
  <c r="CH19" i="12"/>
  <c r="CR19" i="12"/>
  <c r="CR20" i="12"/>
  <c r="CR21" i="12"/>
  <c r="GH19" i="12"/>
  <c r="GL19" i="12"/>
  <c r="GG19" i="12"/>
  <c r="GK19" i="12"/>
  <c r="DN19" i="12"/>
  <c r="FX19" i="12"/>
  <c r="GB19" i="12"/>
  <c r="DP19" i="12"/>
  <c r="DP20" i="12"/>
  <c r="DP21" i="12"/>
  <c r="DZ19" i="12"/>
  <c r="DZ20" i="12"/>
  <c r="DZ21" i="12"/>
  <c r="EC19" i="12"/>
  <c r="DS19" i="12"/>
  <c r="CL19" i="12"/>
  <c r="CL20" i="12"/>
  <c r="CL21" i="12"/>
  <c r="CD73" i="13"/>
  <c r="CD74" i="13"/>
  <c r="CP73" i="13"/>
  <c r="CP74" i="13"/>
  <c r="CZ73" i="13"/>
  <c r="CZ74" i="13"/>
  <c r="DI73" i="13"/>
  <c r="DI74" i="13"/>
  <c r="DV73" i="13"/>
  <c r="DV74" i="13"/>
  <c r="DZ74" i="13"/>
  <c r="DZ75" i="13"/>
  <c r="DI75" i="13"/>
  <c r="DM73" i="13"/>
  <c r="DX75" i="13"/>
  <c r="EB73" i="13"/>
  <c r="CT73" i="13"/>
  <c r="CT74" i="13"/>
  <c r="DU73" i="13"/>
  <c r="DU74" i="13"/>
  <c r="EA74" i="13"/>
  <c r="EA75" i="13"/>
  <c r="DU75" i="13"/>
  <c r="DY73" i="13"/>
  <c r="GA73" i="13"/>
  <c r="GE73" i="13"/>
  <c r="DE73" i="13"/>
  <c r="DE74" i="13"/>
  <c r="DE75" i="13"/>
  <c r="GI73" i="13"/>
  <c r="GM73" i="13"/>
  <c r="DJ75" i="13"/>
  <c r="DN73" i="13"/>
  <c r="CH73" i="13"/>
  <c r="DK73" i="13"/>
  <c r="DK74" i="13"/>
  <c r="DX73" i="13"/>
  <c r="DX74" i="13"/>
  <c r="GH73" i="13"/>
  <c r="GL73" i="13"/>
  <c r="EB74" i="13"/>
  <c r="EB75" i="13"/>
  <c r="CJ73" i="13"/>
  <c r="CJ74" i="13"/>
  <c r="CY73" i="13"/>
  <c r="CY74" i="13"/>
  <c r="EC73" i="13"/>
  <c r="CC73" i="13"/>
  <c r="CC74" i="13"/>
  <c r="DJ73" i="13"/>
  <c r="DJ74" i="13"/>
  <c r="DP74" i="13"/>
  <c r="DP75" i="13"/>
  <c r="DW75" i="13"/>
  <c r="EA73" i="13"/>
  <c r="CK73" i="13"/>
  <c r="CK74" i="13"/>
  <c r="CU73" i="13"/>
  <c r="CU74" i="13"/>
  <c r="DF73" i="13"/>
  <c r="DF74" i="13"/>
  <c r="DF75" i="13"/>
  <c r="DQ73" i="13"/>
  <c r="DQ74" i="13"/>
  <c r="DQ75" i="13"/>
  <c r="FX73" i="13"/>
  <c r="GB73" i="13"/>
  <c r="DM74" i="13"/>
  <c r="DM75" i="13"/>
  <c r="CB75" i="13"/>
  <c r="CE73" i="13"/>
  <c r="DK75" i="13"/>
  <c r="DO73" i="13"/>
  <c r="DG73" i="13"/>
  <c r="GG73" i="13"/>
  <c r="GK73" i="13"/>
  <c r="DL75" i="13"/>
  <c r="DP73" i="13"/>
  <c r="DA73" i="13"/>
  <c r="DA74" i="13"/>
  <c r="DR73" i="13"/>
  <c r="DR74" i="13"/>
  <c r="DR75" i="13"/>
  <c r="DY74" i="13"/>
  <c r="CB73" i="13"/>
  <c r="CB74" i="13"/>
  <c r="DS73" i="13"/>
  <c r="GF73" i="13"/>
  <c r="GJ73" i="13"/>
  <c r="DO74" i="13"/>
  <c r="DO75" i="13"/>
  <c r="CD75" i="13"/>
  <c r="CG73" i="13"/>
  <c r="DV75" i="13"/>
  <c r="DZ73" i="13"/>
  <c r="CO73" i="13"/>
  <c r="CO74" i="13"/>
  <c r="DL73" i="13"/>
  <c r="DL74" i="13"/>
  <c r="DN74" i="13"/>
  <c r="DW73" i="13"/>
  <c r="DW74" i="13"/>
  <c r="CC75" i="13"/>
  <c r="CF73" i="13"/>
  <c r="CL20" i="20"/>
  <c r="GG21" i="20"/>
  <c r="GK21" i="20"/>
  <c r="DC22" i="20"/>
  <c r="CW22" i="20"/>
  <c r="DA21" i="20"/>
  <c r="GF21" i="20"/>
  <c r="GJ21" i="20"/>
  <c r="EC21" i="20"/>
  <c r="CK21" i="20"/>
  <c r="CM20" i="20"/>
  <c r="CP21" i="20"/>
  <c r="CY21" i="20"/>
  <c r="FX21" i="20"/>
  <c r="GB21" i="20"/>
  <c r="GH21" i="20"/>
  <c r="GL21" i="20"/>
  <c r="CJ21" i="20"/>
  <c r="CO21" i="20"/>
  <c r="DS21" i="20"/>
  <c r="DB22" i="20"/>
  <c r="GI21" i="20"/>
  <c r="GM21" i="20"/>
  <c r="CH21" i="20"/>
  <c r="CZ21" i="20"/>
  <c r="DE22" i="20"/>
  <c r="DE23" i="20"/>
  <c r="DE24" i="20"/>
  <c r="CU21" i="20"/>
  <c r="DG21" i="20"/>
  <c r="DD22" i="20"/>
  <c r="CT21" i="20"/>
  <c r="CV22" i="20"/>
  <c r="BT71" i="20"/>
  <c r="BR75" i="20"/>
  <c r="BT75" i="20"/>
  <c r="CV65" i="17"/>
  <c r="CH65" i="17"/>
  <c r="FX65" i="17"/>
  <c r="GB65" i="17"/>
  <c r="CG65" i="17"/>
  <c r="CR65" i="17"/>
  <c r="DC65" i="17"/>
  <c r="CW65" i="17"/>
  <c r="GG65" i="17"/>
  <c r="GK65" i="17"/>
  <c r="DS65" i="17"/>
  <c r="GI65" i="17"/>
  <c r="GM65" i="17"/>
  <c r="CF65" i="17"/>
  <c r="EC65" i="17"/>
  <c r="GF65" i="17"/>
  <c r="GJ65" i="17"/>
  <c r="DD65" i="17"/>
  <c r="DG65" i="17"/>
  <c r="CE65" i="17"/>
  <c r="CQ65" i="17"/>
  <c r="DB65" i="17"/>
  <c r="GH65" i="17"/>
  <c r="GL65" i="17"/>
  <c r="EC98" i="20"/>
  <c r="DC100" i="20"/>
  <c r="DS98" i="20"/>
  <c r="DB100" i="20"/>
  <c r="DG98" i="20"/>
  <c r="DN100" i="20"/>
  <c r="GH98" i="20"/>
  <c r="GL98" i="20"/>
  <c r="EB100" i="20"/>
  <c r="ET99" i="20"/>
  <c r="EA100" i="20"/>
  <c r="CW100" i="20"/>
  <c r="CL100" i="20"/>
  <c r="ET100" i="20"/>
  <c r="DO100" i="20"/>
  <c r="CV100" i="20"/>
  <c r="GF98" i="20"/>
  <c r="GJ98" i="20"/>
  <c r="DZ100" i="20"/>
  <c r="DE100" i="20"/>
  <c r="DE101" i="20"/>
  <c r="DE102" i="20"/>
  <c r="DE103" i="20"/>
  <c r="DE104" i="20"/>
  <c r="DE105" i="20"/>
  <c r="DE106" i="20"/>
  <c r="DE107" i="20"/>
  <c r="DE108" i="20"/>
  <c r="DP100" i="20"/>
  <c r="CQ100" i="20"/>
  <c r="FX98" i="20"/>
  <c r="GB98" i="20"/>
  <c r="CM100" i="20"/>
  <c r="CH98" i="20"/>
  <c r="DM100" i="20"/>
  <c r="DY100" i="20"/>
  <c r="DD100" i="20"/>
  <c r="GG98" i="20"/>
  <c r="GK98" i="20"/>
  <c r="GI98" i="20"/>
  <c r="GM98" i="20"/>
  <c r="CR100" i="20"/>
  <c r="CL77" i="13"/>
  <c r="CL78" i="13"/>
  <c r="CU78" i="13"/>
  <c r="CW76" i="13"/>
  <c r="GG78" i="13"/>
  <c r="GK78" i="13"/>
  <c r="FX78" i="13"/>
  <c r="GB78" i="13"/>
  <c r="GH78" i="13"/>
  <c r="GL78" i="13"/>
  <c r="CO78" i="13"/>
  <c r="CQ76" i="13"/>
  <c r="DG78" i="13"/>
  <c r="CJ78" i="13"/>
  <c r="CL76" i="13"/>
  <c r="CY78" i="13"/>
  <c r="DB76" i="13"/>
  <c r="DA78" i="13"/>
  <c r="DD76" i="13"/>
  <c r="CH78" i="13"/>
  <c r="GI78" i="13"/>
  <c r="GM78" i="13"/>
  <c r="DS78" i="13"/>
  <c r="CM77" i="13"/>
  <c r="CM78" i="13"/>
  <c r="EC78" i="13"/>
  <c r="CT78" i="13"/>
  <c r="CV76" i="13"/>
  <c r="CZ78" i="13"/>
  <c r="DC76" i="13"/>
  <c r="GF78" i="13"/>
  <c r="GJ78" i="13"/>
  <c r="CP78" i="13"/>
  <c r="CR76" i="13"/>
  <c r="CK78" i="13"/>
  <c r="CM76" i="13"/>
  <c r="ES104" i="12"/>
  <c r="FH103" i="12"/>
  <c r="FE103" i="12"/>
  <c r="DN161" i="20"/>
  <c r="DN162" i="20"/>
  <c r="DN163" i="20"/>
  <c r="GA122" i="13"/>
  <c r="GE122" i="13"/>
  <c r="GF116" i="13"/>
  <c r="GJ116" i="13"/>
  <c r="DB116" i="13"/>
  <c r="GA40" i="13"/>
  <c r="GE40" i="13"/>
  <c r="FY112" i="12"/>
  <c r="GC112" i="12"/>
  <c r="DQ76" i="13"/>
  <c r="DQ77" i="13"/>
  <c r="DQ78" i="13"/>
  <c r="DI76" i="13"/>
  <c r="DI77" i="13"/>
  <c r="DM77" i="13"/>
  <c r="DM78" i="13"/>
  <c r="CT76" i="13"/>
  <c r="CT77" i="13"/>
  <c r="DA76" i="13"/>
  <c r="DA77" i="13"/>
  <c r="DK76" i="13"/>
  <c r="DK77" i="13"/>
  <c r="CB78" i="13"/>
  <c r="CE76" i="13"/>
  <c r="DU76" i="13"/>
  <c r="DU77" i="13"/>
  <c r="DW76" i="13"/>
  <c r="DW77" i="13"/>
  <c r="CB76" i="13"/>
  <c r="CB77" i="13"/>
  <c r="FX76" i="13"/>
  <c r="GB76" i="13"/>
  <c r="CD78" i="13"/>
  <c r="CG76" i="13"/>
  <c r="GG76" i="13"/>
  <c r="GK76" i="13"/>
  <c r="CC78" i="13"/>
  <c r="CF76" i="13"/>
  <c r="CD76" i="13"/>
  <c r="CD77" i="13"/>
  <c r="GF76" i="13"/>
  <c r="GJ76" i="13"/>
  <c r="DV78" i="13"/>
  <c r="DZ76" i="13"/>
  <c r="DL78" i="13"/>
  <c r="DP76" i="13"/>
  <c r="DW78" i="13"/>
  <c r="EA76" i="13"/>
  <c r="DX76" i="13"/>
  <c r="DX77" i="13"/>
  <c r="DP77" i="13"/>
  <c r="DP78" i="13"/>
  <c r="CJ76" i="13"/>
  <c r="CJ77" i="13"/>
  <c r="EB77" i="13"/>
  <c r="EB78" i="13"/>
  <c r="DJ78" i="13"/>
  <c r="DN76" i="13"/>
  <c r="DG76" i="13"/>
  <c r="DO77" i="13"/>
  <c r="DO78" i="13"/>
  <c r="DX78" i="13"/>
  <c r="EB76" i="13"/>
  <c r="CH76" i="13"/>
  <c r="DN77" i="13"/>
  <c r="CO76" i="13"/>
  <c r="CO77" i="13"/>
  <c r="DF76" i="13"/>
  <c r="DF77" i="13"/>
  <c r="DF78" i="13"/>
  <c r="DU78" i="13"/>
  <c r="DY76" i="13"/>
  <c r="GA76" i="13"/>
  <c r="GE76" i="13"/>
  <c r="CZ76" i="13"/>
  <c r="CZ77" i="13"/>
  <c r="DE76" i="13"/>
  <c r="DE77" i="13"/>
  <c r="DE78" i="13"/>
  <c r="DY77" i="13"/>
  <c r="EC76" i="13"/>
  <c r="DS76" i="13"/>
  <c r="CK76" i="13"/>
  <c r="CK77" i="13"/>
  <c r="EA77" i="13"/>
  <c r="EA78" i="13"/>
  <c r="GH76" i="13"/>
  <c r="GL76" i="13"/>
  <c r="GI76" i="13"/>
  <c r="GM76" i="13"/>
  <c r="DR76" i="13"/>
  <c r="DR77" i="13"/>
  <c r="DR78" i="13"/>
  <c r="CY76" i="13"/>
  <c r="CY77" i="13"/>
  <c r="DK78" i="13"/>
  <c r="DO76" i="13"/>
  <c r="CU76" i="13"/>
  <c r="CU77" i="13"/>
  <c r="CC76" i="13"/>
  <c r="CC77" i="13"/>
  <c r="DZ77" i="13"/>
  <c r="DZ78" i="13"/>
  <c r="DV76" i="13"/>
  <c r="DV77" i="13"/>
  <c r="DJ76" i="13"/>
  <c r="DJ77" i="13"/>
  <c r="DI78" i="13"/>
  <c r="DM76" i="13"/>
  <c r="DL76" i="13"/>
  <c r="DL77" i="13"/>
  <c r="CP76" i="13"/>
  <c r="CP77" i="13"/>
  <c r="DS95" i="17"/>
  <c r="DD95" i="17"/>
  <c r="CV95" i="17"/>
  <c r="CF95" i="17"/>
  <c r="DC95" i="17"/>
  <c r="CW95" i="17"/>
  <c r="GI95" i="17"/>
  <c r="GM95" i="17"/>
  <c r="CQ95" i="17"/>
  <c r="GG95" i="17"/>
  <c r="GK95" i="17"/>
  <c r="CE95" i="17"/>
  <c r="FX95" i="17"/>
  <c r="GB95" i="17"/>
  <c r="CR95" i="17"/>
  <c r="CH95" i="17"/>
  <c r="EC95" i="17"/>
  <c r="CG95" i="17"/>
  <c r="DG95" i="17"/>
  <c r="DB95" i="17"/>
  <c r="GF95" i="17"/>
  <c r="GJ95" i="17"/>
  <c r="GH95" i="17"/>
  <c r="GL95" i="17"/>
  <c r="EC62" i="13"/>
  <c r="CG62" i="13"/>
  <c r="CG63" i="13"/>
  <c r="FX62" i="13"/>
  <c r="GB62" i="13"/>
  <c r="DD62" i="13"/>
  <c r="DD63" i="13"/>
  <c r="CW62" i="13"/>
  <c r="CW63" i="13"/>
  <c r="CV62" i="13"/>
  <c r="CV63" i="13"/>
  <c r="CR62" i="13"/>
  <c r="CR63" i="13"/>
  <c r="CF62" i="13"/>
  <c r="CF63" i="13"/>
  <c r="CE62" i="13"/>
  <c r="CE63" i="13"/>
  <c r="CQ62" i="13"/>
  <c r="CQ63" i="13"/>
  <c r="GF62" i="13"/>
  <c r="GJ62" i="13"/>
  <c r="DC62" i="13"/>
  <c r="DC63" i="13"/>
  <c r="GI62" i="13"/>
  <c r="GM62" i="13"/>
  <c r="DS62" i="13"/>
  <c r="DB62" i="13"/>
  <c r="DB63" i="13"/>
  <c r="FY63" i="13"/>
  <c r="GC63" i="13"/>
  <c r="CH62" i="13"/>
  <c r="DG62" i="13"/>
  <c r="GH62" i="13"/>
  <c r="GL62" i="13"/>
  <c r="GG62" i="13"/>
  <c r="GK62" i="13"/>
  <c r="BR50" i="17"/>
  <c r="BT50" i="17"/>
  <c r="BT47" i="17"/>
  <c r="FH100" i="20"/>
  <c r="FE100" i="20"/>
  <c r="ES101" i="20"/>
  <c r="FH98" i="20"/>
  <c r="FE98" i="20"/>
  <c r="ES99" i="20"/>
  <c r="FH99" i="20"/>
  <c r="FE99" i="20"/>
  <c r="DS57" i="13"/>
  <c r="CT57" i="13"/>
  <c r="CV55" i="13"/>
  <c r="DA57" i="13"/>
  <c r="DD55" i="13"/>
  <c r="CJ57" i="13"/>
  <c r="CL55" i="13"/>
  <c r="CP57" i="13"/>
  <c r="CR55" i="13"/>
  <c r="CO57" i="13"/>
  <c r="CQ55" i="13"/>
  <c r="CK57" i="13"/>
  <c r="CM55" i="13"/>
  <c r="GF57" i="13"/>
  <c r="GJ57" i="13"/>
  <c r="CY57" i="13"/>
  <c r="DB55" i="13"/>
  <c r="CZ57" i="13"/>
  <c r="DC55" i="13"/>
  <c r="CM56" i="13"/>
  <c r="CM57" i="13"/>
  <c r="GH57" i="13"/>
  <c r="GL57" i="13"/>
  <c r="GI57" i="13"/>
  <c r="GM57" i="13"/>
  <c r="DG57" i="13"/>
  <c r="CL56" i="13"/>
  <c r="CL57" i="13"/>
  <c r="FX57" i="13"/>
  <c r="GB57" i="13"/>
  <c r="EC57" i="13"/>
  <c r="CH57" i="13"/>
  <c r="GG57" i="13"/>
  <c r="GK57" i="13"/>
  <c r="CU57" i="13"/>
  <c r="CW55" i="13"/>
  <c r="FH55" i="12"/>
  <c r="FE55" i="12"/>
  <c r="ES56" i="12"/>
  <c r="DD116" i="13"/>
  <c r="DD117" i="13"/>
  <c r="DS116" i="13"/>
  <c r="CP79" i="13"/>
  <c r="CP80" i="13"/>
  <c r="CZ79" i="13"/>
  <c r="CZ80" i="13"/>
  <c r="DK79" i="13"/>
  <c r="DK80" i="13"/>
  <c r="DX79" i="13"/>
  <c r="DX80" i="13"/>
  <c r="GH79" i="13"/>
  <c r="GL79" i="13"/>
  <c r="EB80" i="13"/>
  <c r="EB81" i="13"/>
  <c r="DK81" i="13"/>
  <c r="DO79" i="13"/>
  <c r="CO79" i="13"/>
  <c r="CO80" i="13"/>
  <c r="DG79" i="13"/>
  <c r="GG79" i="13"/>
  <c r="GK79" i="13"/>
  <c r="DU81" i="13"/>
  <c r="DY79" i="13"/>
  <c r="DJ79" i="13"/>
  <c r="DJ80" i="13"/>
  <c r="GI79" i="13"/>
  <c r="GM79" i="13"/>
  <c r="DY80" i="13"/>
  <c r="DW81" i="13"/>
  <c r="EA79" i="13"/>
  <c r="CD79" i="13"/>
  <c r="CD80" i="13"/>
  <c r="DQ79" i="13"/>
  <c r="DQ80" i="13"/>
  <c r="DQ81" i="13"/>
  <c r="FX79" i="13"/>
  <c r="GB79" i="13"/>
  <c r="DM80" i="13"/>
  <c r="DM81" i="13"/>
  <c r="CB81" i="13"/>
  <c r="CE79" i="13"/>
  <c r="DV81" i="13"/>
  <c r="DZ79" i="13"/>
  <c r="CT79" i="13"/>
  <c r="CT80" i="13"/>
  <c r="DL79" i="13"/>
  <c r="DL80" i="13"/>
  <c r="DN80" i="13"/>
  <c r="CC79" i="13"/>
  <c r="CC80" i="13"/>
  <c r="DR79" i="13"/>
  <c r="DR80" i="13"/>
  <c r="DR81" i="13"/>
  <c r="CC81" i="13"/>
  <c r="CF79" i="13"/>
  <c r="CH79" i="13"/>
  <c r="CU79" i="13"/>
  <c r="CU80" i="13"/>
  <c r="DF79" i="13"/>
  <c r="DF80" i="13"/>
  <c r="DF81" i="13"/>
  <c r="DS79" i="13"/>
  <c r="DO80" i="13"/>
  <c r="DO81" i="13"/>
  <c r="CD81" i="13"/>
  <c r="CG79" i="13"/>
  <c r="DX81" i="13"/>
  <c r="EB79" i="13"/>
  <c r="CY79" i="13"/>
  <c r="DU79" i="13"/>
  <c r="DU80" i="13"/>
  <c r="EA80" i="13"/>
  <c r="EA81" i="13"/>
  <c r="DA79" i="13"/>
  <c r="DA80" i="13"/>
  <c r="DW79" i="13"/>
  <c r="DW80" i="13"/>
  <c r="DP80" i="13"/>
  <c r="DP81" i="13"/>
  <c r="DJ81" i="13"/>
  <c r="DN79" i="13"/>
  <c r="CB79" i="13"/>
  <c r="CB80" i="13"/>
  <c r="CK79" i="13"/>
  <c r="CK80" i="13"/>
  <c r="DI79" i="13"/>
  <c r="DI80" i="13"/>
  <c r="DV79" i="13"/>
  <c r="DV80" i="13"/>
  <c r="GF79" i="13"/>
  <c r="GJ79" i="13"/>
  <c r="DZ80" i="13"/>
  <c r="DZ81" i="13"/>
  <c r="DI81" i="13"/>
  <c r="DM79" i="13"/>
  <c r="CJ79" i="13"/>
  <c r="CJ80" i="13"/>
  <c r="EC79" i="13"/>
  <c r="DL81" i="13"/>
  <c r="DP79" i="13"/>
  <c r="DE79" i="13"/>
  <c r="DE80" i="13"/>
  <c r="DE81" i="13"/>
  <c r="GH74" i="13"/>
  <c r="GL74" i="13"/>
  <c r="CW74" i="13"/>
  <c r="CW75" i="13"/>
  <c r="GG74" i="13"/>
  <c r="GK74" i="13"/>
  <c r="DC74" i="13"/>
  <c r="DC75" i="13"/>
  <c r="CV74" i="13"/>
  <c r="CV75" i="13"/>
  <c r="GI74" i="13"/>
  <c r="GM74" i="13"/>
  <c r="DS74" i="13"/>
  <c r="DB74" i="13"/>
  <c r="CH74" i="13"/>
  <c r="DG74" i="13"/>
  <c r="FX74" i="13"/>
  <c r="GB74" i="13"/>
  <c r="CG74" i="13"/>
  <c r="CG75" i="13"/>
  <c r="CR74" i="13"/>
  <c r="CR75" i="13"/>
  <c r="CF74" i="13"/>
  <c r="CF75" i="13"/>
  <c r="CE74" i="13"/>
  <c r="CE75" i="13"/>
  <c r="CQ74" i="13"/>
  <c r="CQ75" i="13"/>
  <c r="GF74" i="13"/>
  <c r="GJ74" i="13"/>
  <c r="EC74" i="13"/>
  <c r="DD74" i="13"/>
  <c r="DD75" i="13"/>
  <c r="CB100" i="12"/>
  <c r="CP100" i="12"/>
  <c r="CP101" i="12"/>
  <c r="CP103" i="12"/>
  <c r="CZ100" i="12"/>
  <c r="DK100" i="12"/>
  <c r="DX100" i="12"/>
  <c r="GH100" i="12"/>
  <c r="GL100" i="12"/>
  <c r="DZ101" i="12"/>
  <c r="DZ102" i="12"/>
  <c r="DV105" i="12"/>
  <c r="CD102" i="12"/>
  <c r="DX102" i="12"/>
  <c r="DJ100" i="12"/>
  <c r="DP101" i="12"/>
  <c r="DW102" i="12"/>
  <c r="CY100" i="12"/>
  <c r="EC100" i="12"/>
  <c r="DL102" i="12"/>
  <c r="CD100" i="12"/>
  <c r="DF100" i="12"/>
  <c r="DF101" i="12"/>
  <c r="DF102" i="12"/>
  <c r="DF103" i="12"/>
  <c r="DF104" i="12"/>
  <c r="DF105" i="12"/>
  <c r="DQ100" i="12"/>
  <c r="FX100" i="12"/>
  <c r="GB100" i="12"/>
  <c r="DI102" i="12"/>
  <c r="CC100" i="12"/>
  <c r="DR100" i="12"/>
  <c r="DY101" i="12"/>
  <c r="CJ100" i="12"/>
  <c r="DG100" i="12"/>
  <c r="GG100" i="12"/>
  <c r="GK100" i="12"/>
  <c r="DU102" i="12"/>
  <c r="CH100" i="12"/>
  <c r="DS100" i="12"/>
  <c r="DM101" i="12"/>
  <c r="EB101" i="12"/>
  <c r="EB102" i="12"/>
  <c r="DX105" i="12"/>
  <c r="DK102" i="12"/>
  <c r="DA100" i="12"/>
  <c r="DW100" i="12"/>
  <c r="CC102" i="12"/>
  <c r="CO100" i="12"/>
  <c r="CO101" i="12"/>
  <c r="CO103" i="12"/>
  <c r="DL100" i="12"/>
  <c r="DN101" i="12"/>
  <c r="CK100" i="12"/>
  <c r="CU100" i="12"/>
  <c r="DI100" i="12"/>
  <c r="DV100" i="12"/>
  <c r="GF100" i="12"/>
  <c r="GJ100" i="12"/>
  <c r="DO101" i="12"/>
  <c r="CB102" i="12"/>
  <c r="DV102" i="12"/>
  <c r="DE100" i="12"/>
  <c r="DE101" i="12"/>
  <c r="DE102" i="12"/>
  <c r="GI100" i="12"/>
  <c r="GM100" i="12"/>
  <c r="DJ102" i="12"/>
  <c r="CT100" i="12"/>
  <c r="DU100" i="12"/>
  <c r="EA101" i="12"/>
  <c r="EA102" i="12"/>
  <c r="DW105" i="12"/>
  <c r="CQ25" i="17"/>
  <c r="FX25" i="17"/>
  <c r="GB25" i="17"/>
  <c r="EC25" i="17"/>
  <c r="CW25" i="17"/>
  <c r="CF25" i="17"/>
  <c r="CH25" i="17"/>
  <c r="DG25" i="17"/>
  <c r="GH25" i="17"/>
  <c r="GL25" i="17"/>
  <c r="CV25" i="17"/>
  <c r="CR25" i="17"/>
  <c r="DB25" i="17"/>
  <c r="DD25" i="17"/>
  <c r="GI25" i="17"/>
  <c r="GM25" i="17"/>
  <c r="GF25" i="17"/>
  <c r="GJ25" i="17"/>
  <c r="CE25" i="17"/>
  <c r="GG25" i="17"/>
  <c r="GK25" i="17"/>
  <c r="DC25" i="17"/>
  <c r="CG25" i="17"/>
  <c r="DS25" i="17"/>
  <c r="DA34" i="17"/>
  <c r="FX34" i="17"/>
  <c r="GB34" i="17"/>
  <c r="GH34" i="17"/>
  <c r="GL34" i="17"/>
  <c r="DP35" i="17"/>
  <c r="DV36" i="17"/>
  <c r="CH34" i="17"/>
  <c r="DQ34" i="17"/>
  <c r="DZ35" i="17"/>
  <c r="DZ36" i="17"/>
  <c r="DV39" i="17"/>
  <c r="DV42" i="17"/>
  <c r="DW34" i="17"/>
  <c r="DW36" i="17"/>
  <c r="CD36" i="17"/>
  <c r="DL34" i="17"/>
  <c r="CB34" i="17"/>
  <c r="DV34" i="17"/>
  <c r="CO34" i="17"/>
  <c r="CO35" i="17"/>
  <c r="CO37" i="17"/>
  <c r="CO40" i="17"/>
  <c r="DN35" i="17"/>
  <c r="DX34" i="17"/>
  <c r="DY35" i="17"/>
  <c r="CJ34" i="17"/>
  <c r="EA35" i="17"/>
  <c r="EA36" i="17"/>
  <c r="DW39" i="17"/>
  <c r="DW42" i="17"/>
  <c r="DR34" i="17"/>
  <c r="DU36" i="17"/>
  <c r="DU34" i="17"/>
  <c r="CC34" i="17"/>
  <c r="GI34" i="17"/>
  <c r="GM34" i="17"/>
  <c r="CK34" i="17"/>
  <c r="DX36" i="17"/>
  <c r="EC34" i="17"/>
  <c r="CP34" i="17"/>
  <c r="CP35" i="17"/>
  <c r="CP37" i="17"/>
  <c r="CP40" i="17"/>
  <c r="GF34" i="17"/>
  <c r="GJ34" i="17"/>
  <c r="CY34" i="17"/>
  <c r="DL36" i="17"/>
  <c r="DO35" i="17"/>
  <c r="CZ34" i="17"/>
  <c r="DM35" i="17"/>
  <c r="CD34" i="17"/>
  <c r="CB36" i="17"/>
  <c r="EB35" i="17"/>
  <c r="EB36" i="17"/>
  <c r="DX39" i="17"/>
  <c r="DX42" i="17"/>
  <c r="DE34" i="17"/>
  <c r="DE35" i="17"/>
  <c r="DE36" i="17"/>
  <c r="DF34" i="17"/>
  <c r="DF35" i="17"/>
  <c r="DF36" i="17"/>
  <c r="DF37" i="17"/>
  <c r="DF38" i="17"/>
  <c r="DF39" i="17"/>
  <c r="DF40" i="17"/>
  <c r="DF41" i="17"/>
  <c r="DF42" i="17"/>
  <c r="DF43" i="17"/>
  <c r="DK36" i="17"/>
  <c r="DG34" i="17"/>
  <c r="CU34" i="17"/>
  <c r="DJ34" i="17"/>
  <c r="CC36" i="17"/>
  <c r="DS34" i="17"/>
  <c r="CT34" i="17"/>
  <c r="DJ36" i="17"/>
  <c r="DI34" i="17"/>
  <c r="DI36" i="17"/>
  <c r="GG34" i="17"/>
  <c r="GK34" i="17"/>
  <c r="DK34" i="17"/>
  <c r="FX65" i="20"/>
  <c r="GB65" i="20"/>
  <c r="DG65" i="20"/>
  <c r="CH65" i="20"/>
  <c r="CE65" i="20"/>
  <c r="CR65" i="20"/>
  <c r="DC65" i="20"/>
  <c r="CW65" i="20"/>
  <c r="GG65" i="20"/>
  <c r="GK65" i="20"/>
  <c r="GH65" i="20"/>
  <c r="GL65" i="20"/>
  <c r="GI65" i="20"/>
  <c r="GM65" i="20"/>
  <c r="DD65" i="20"/>
  <c r="DS65" i="20"/>
  <c r="EC65" i="20"/>
  <c r="CG65" i="20"/>
  <c r="CV65" i="20"/>
  <c r="DB65" i="20"/>
  <c r="CF65" i="20"/>
  <c r="CQ65" i="20"/>
  <c r="GF65" i="20"/>
  <c r="GJ65" i="20"/>
  <c r="DK64" i="20"/>
  <c r="FX64" i="20"/>
  <c r="GB64" i="20"/>
  <c r="DJ64" i="20"/>
  <c r="DL66" i="20"/>
  <c r="CZ64" i="20"/>
  <c r="DL64" i="20"/>
  <c r="GF64" i="20"/>
  <c r="GJ64" i="20"/>
  <c r="EC64" i="20"/>
  <c r="DZ65" i="20"/>
  <c r="DZ66" i="20"/>
  <c r="DV69" i="20"/>
  <c r="DV72" i="20"/>
  <c r="DV76" i="20"/>
  <c r="DJ66" i="20"/>
  <c r="CU64" i="20"/>
  <c r="CJ64" i="20"/>
  <c r="DV64" i="20"/>
  <c r="GI64" i="20"/>
  <c r="GM64" i="20"/>
  <c r="DK66" i="20"/>
  <c r="DI64" i="20"/>
  <c r="DN65" i="20"/>
  <c r="DR64" i="20"/>
  <c r="DU64" i="20"/>
  <c r="CK64" i="20"/>
  <c r="CD66" i="20"/>
  <c r="EB65" i="20"/>
  <c r="EB66" i="20"/>
  <c r="DX69" i="20"/>
  <c r="DX72" i="20"/>
  <c r="DX76" i="20"/>
  <c r="DU66" i="20"/>
  <c r="DA64" i="20"/>
  <c r="DM65" i="20"/>
  <c r="CH64" i="20"/>
  <c r="EA65" i="20"/>
  <c r="EA66" i="20"/>
  <c r="DW69" i="20"/>
  <c r="DW72" i="20"/>
  <c r="DW76" i="20"/>
  <c r="DX64" i="20"/>
  <c r="DO65" i="20"/>
  <c r="CD64" i="20"/>
  <c r="DP65" i="20"/>
  <c r="CC64" i="20"/>
  <c r="DF64" i="20"/>
  <c r="DF65" i="20"/>
  <c r="DF66" i="20"/>
  <c r="DF67" i="20"/>
  <c r="DF68" i="20"/>
  <c r="DF69" i="20"/>
  <c r="DF70" i="20"/>
  <c r="DF71" i="20"/>
  <c r="DF72" i="20"/>
  <c r="DF73" i="20"/>
  <c r="DF74" i="20"/>
  <c r="DF75" i="20"/>
  <c r="DF76" i="20"/>
  <c r="DF77" i="20"/>
  <c r="DF78" i="20"/>
  <c r="GG64" i="20"/>
  <c r="GK64" i="20"/>
  <c r="DV66" i="20"/>
  <c r="DS64" i="20"/>
  <c r="DQ64" i="20"/>
  <c r="DX66" i="20"/>
  <c r="CT64" i="20"/>
  <c r="CB66" i="20"/>
  <c r="CY64" i="20"/>
  <c r="CP64" i="20"/>
  <c r="CP65" i="20"/>
  <c r="CP67" i="20"/>
  <c r="CP70" i="20"/>
  <c r="CP74" i="20"/>
  <c r="DG64" i="20"/>
  <c r="GH64" i="20"/>
  <c r="GL64" i="20"/>
  <c r="DW66" i="20"/>
  <c r="DE64" i="20"/>
  <c r="DE65" i="20"/>
  <c r="DE66" i="20"/>
  <c r="CO64" i="20"/>
  <c r="CO65" i="20"/>
  <c r="CO67" i="20"/>
  <c r="CO70" i="20"/>
  <c r="CO74" i="20"/>
  <c r="DI66" i="20"/>
  <c r="DW64" i="20"/>
  <c r="DY65" i="20"/>
  <c r="DY66" i="20"/>
  <c r="DU69" i="20"/>
  <c r="DU72" i="20"/>
  <c r="DU76" i="20"/>
  <c r="CC66" i="20"/>
  <c r="CB64" i="20"/>
  <c r="FY57" i="13"/>
  <c r="GC57" i="13"/>
  <c r="ES21" i="12"/>
  <c r="FH21" i="12"/>
  <c r="FE21" i="12"/>
  <c r="CD110" i="7"/>
  <c r="DZ161" i="20"/>
  <c r="DZ162" i="20"/>
  <c r="DZ163" i="20"/>
  <c r="CH116" i="13"/>
  <c r="CW116" i="13"/>
  <c r="CW117" i="13"/>
  <c r="DS55" i="13"/>
  <c r="CH55" i="13"/>
  <c r="DI55" i="13"/>
  <c r="DI56" i="13"/>
  <c r="EB56" i="13"/>
  <c r="EB57" i="13"/>
  <c r="CO55" i="13"/>
  <c r="CO56" i="13"/>
  <c r="CC55" i="13"/>
  <c r="CC56" i="13"/>
  <c r="DJ57" i="13"/>
  <c r="DN55" i="13"/>
  <c r="CP55" i="13"/>
  <c r="CP56" i="13"/>
  <c r="CD57" i="13"/>
  <c r="CG55" i="13"/>
  <c r="DU55" i="13"/>
  <c r="DU56" i="13"/>
  <c r="DA55" i="13"/>
  <c r="DA56" i="13"/>
  <c r="DV55" i="13"/>
  <c r="DV56" i="13"/>
  <c r="DK57" i="13"/>
  <c r="DO55" i="13"/>
  <c r="EC55" i="13"/>
  <c r="DW55" i="13"/>
  <c r="DW56" i="13"/>
  <c r="CD55" i="13"/>
  <c r="CD56" i="13"/>
  <c r="CZ55" i="13"/>
  <c r="CZ56" i="13"/>
  <c r="FX55" i="13"/>
  <c r="GB55" i="13"/>
  <c r="DV57" i="13"/>
  <c r="DZ55" i="13"/>
  <c r="GG55" i="13"/>
  <c r="GK55" i="13"/>
  <c r="DG55" i="13"/>
  <c r="CU55" i="13"/>
  <c r="CU56" i="13"/>
  <c r="DJ55" i="13"/>
  <c r="DJ56" i="13"/>
  <c r="DI57" i="13"/>
  <c r="DM55" i="13"/>
  <c r="CC57" i="13"/>
  <c r="CF55" i="13"/>
  <c r="DZ56" i="13"/>
  <c r="DZ57" i="13"/>
  <c r="GI55" i="13"/>
  <c r="GM55" i="13"/>
  <c r="CJ55" i="13"/>
  <c r="CJ56" i="13"/>
  <c r="GF55" i="13"/>
  <c r="GJ55" i="13"/>
  <c r="CB57" i="13"/>
  <c r="CE55" i="13"/>
  <c r="DK55" i="13"/>
  <c r="DK56" i="13"/>
  <c r="DY56" i="13"/>
  <c r="CY55" i="13"/>
  <c r="CY56" i="13"/>
  <c r="FY56" i="13"/>
  <c r="GC56" i="13"/>
  <c r="CK55" i="13"/>
  <c r="CK56" i="13"/>
  <c r="DX57" i="13"/>
  <c r="EB55" i="13"/>
  <c r="DW57" i="13"/>
  <c r="EA55" i="13"/>
  <c r="DO56" i="13"/>
  <c r="DO57" i="13"/>
  <c r="GH55" i="13"/>
  <c r="GL55" i="13"/>
  <c r="DQ55" i="13"/>
  <c r="DQ56" i="13"/>
  <c r="DQ57" i="13"/>
  <c r="DN56" i="13"/>
  <c r="DF55" i="13"/>
  <c r="DF56" i="13"/>
  <c r="DF57" i="13"/>
  <c r="DL55" i="13"/>
  <c r="DL56" i="13"/>
  <c r="DP56" i="13"/>
  <c r="DP57" i="13"/>
  <c r="DE55" i="13"/>
  <c r="DE56" i="13"/>
  <c r="DE57" i="13"/>
  <c r="CB55" i="13"/>
  <c r="CB56" i="13"/>
  <c r="CT55" i="13"/>
  <c r="CT56" i="13"/>
  <c r="DM56" i="13"/>
  <c r="DM57" i="13"/>
  <c r="DR55" i="13"/>
  <c r="DR56" i="13"/>
  <c r="DR57" i="13"/>
  <c r="DX55" i="13"/>
  <c r="DX56" i="13"/>
  <c r="DU57" i="13"/>
  <c r="DY55" i="13"/>
  <c r="GA55" i="13"/>
  <c r="GE55" i="13"/>
  <c r="DL57" i="13"/>
  <c r="DP55" i="13"/>
  <c r="EA56" i="13"/>
  <c r="EA57" i="13"/>
  <c r="CK54" i="13"/>
  <c r="CM52" i="13"/>
  <c r="FX54" i="13"/>
  <c r="GB54" i="13"/>
  <c r="CL53" i="13"/>
  <c r="CL54" i="13"/>
  <c r="CY54" i="13"/>
  <c r="DB52" i="13"/>
  <c r="DA54" i="13"/>
  <c r="DD52" i="13"/>
  <c r="CP54" i="13"/>
  <c r="CR52" i="13"/>
  <c r="CZ54" i="13"/>
  <c r="DC52" i="13"/>
  <c r="GF54" i="13"/>
  <c r="GJ54" i="13"/>
  <c r="CJ54" i="13"/>
  <c r="CL52" i="13"/>
  <c r="DG54" i="13"/>
  <c r="GI54" i="13"/>
  <c r="GM54" i="13"/>
  <c r="CM53" i="13"/>
  <c r="CM54" i="13"/>
  <c r="CO54" i="13"/>
  <c r="CQ52" i="13"/>
  <c r="EC54" i="13"/>
  <c r="CH54" i="13"/>
  <c r="CU54" i="13"/>
  <c r="CW52" i="13"/>
  <c r="DS54" i="13"/>
  <c r="GH54" i="13"/>
  <c r="GL54" i="13"/>
  <c r="CT54" i="13"/>
  <c r="CV52" i="13"/>
  <c r="GG54" i="13"/>
  <c r="GK54" i="13"/>
  <c r="CL25" i="20"/>
  <c r="CQ25" i="20"/>
  <c r="ET25" i="20"/>
  <c r="CM25" i="20"/>
  <c r="DN25" i="20"/>
  <c r="FX23" i="20"/>
  <c r="GB23" i="20"/>
  <c r="EC23" i="20"/>
  <c r="DY25" i="20"/>
  <c r="CR25" i="20"/>
  <c r="GG23" i="20"/>
  <c r="GK23" i="20"/>
  <c r="GH23" i="20"/>
  <c r="GL23" i="20"/>
  <c r="CW25" i="20"/>
  <c r="CV25" i="20"/>
  <c r="DD25" i="20"/>
  <c r="GI23" i="20"/>
  <c r="GM23" i="20"/>
  <c r="DC25" i="20"/>
  <c r="DE25" i="20"/>
  <c r="DE26" i="20"/>
  <c r="DE27" i="20"/>
  <c r="DE28" i="20"/>
  <c r="DE29" i="20"/>
  <c r="DE30" i="20"/>
  <c r="DE31" i="20"/>
  <c r="DE32" i="20"/>
  <c r="DE33" i="20"/>
  <c r="EA25" i="20"/>
  <c r="DP25" i="20"/>
  <c r="DM25" i="20"/>
  <c r="DZ25" i="20"/>
  <c r="GF23" i="20"/>
  <c r="GJ23" i="20"/>
  <c r="CH23" i="20"/>
  <c r="DB25" i="20"/>
  <c r="EB25" i="20"/>
  <c r="DS23" i="20"/>
  <c r="DO25" i="20"/>
  <c r="DG23" i="20"/>
  <c r="ET24" i="20"/>
  <c r="DZ17" i="17"/>
  <c r="CG17" i="17"/>
  <c r="CR17" i="17"/>
  <c r="DO17" i="17"/>
  <c r="DG17" i="17"/>
  <c r="DS17" i="17"/>
  <c r="CF17" i="17"/>
  <c r="DP17" i="17"/>
  <c r="DN17" i="17"/>
  <c r="CQ17" i="17"/>
  <c r="FX17" i="17"/>
  <c r="GB17" i="17"/>
  <c r="EA17" i="17"/>
  <c r="CL17" i="17"/>
  <c r="DM17" i="17"/>
  <c r="GF17" i="17"/>
  <c r="GJ17" i="17"/>
  <c r="GI17" i="17"/>
  <c r="GM17" i="17"/>
  <c r="GH17" i="17"/>
  <c r="GL17" i="17"/>
  <c r="EC17" i="17"/>
  <c r="CH17" i="17"/>
  <c r="CE17" i="17"/>
  <c r="CM17" i="17"/>
  <c r="GG17" i="17"/>
  <c r="GK17" i="17"/>
  <c r="DY17" i="17"/>
  <c r="EB17" i="17"/>
  <c r="DY22" i="20"/>
  <c r="CE22" i="20"/>
  <c r="CQ22" i="20"/>
  <c r="CH22" i="20"/>
  <c r="FX22" i="20"/>
  <c r="GB22" i="20"/>
  <c r="DN22" i="20"/>
  <c r="GG22" i="20"/>
  <c r="GK22" i="20"/>
  <c r="DO22" i="20"/>
  <c r="DM22" i="20"/>
  <c r="EA22" i="20"/>
  <c r="GI22" i="20"/>
  <c r="GM22" i="20"/>
  <c r="GH22" i="20"/>
  <c r="GL22" i="20"/>
  <c r="CM22" i="20"/>
  <c r="DZ22" i="20"/>
  <c r="CG22" i="20"/>
  <c r="EB22" i="20"/>
  <c r="DP22" i="20"/>
  <c r="DS22" i="20"/>
  <c r="CR22" i="20"/>
  <c r="CL22" i="20"/>
  <c r="GF22" i="20"/>
  <c r="GJ22" i="20"/>
  <c r="DG22" i="20"/>
  <c r="EC22" i="20"/>
  <c r="CF22" i="20"/>
  <c r="CM71" i="13"/>
  <c r="CM72" i="13"/>
  <c r="CU72" i="13"/>
  <c r="CW70" i="13"/>
  <c r="GF72" i="13"/>
  <c r="GJ72" i="13"/>
  <c r="DG72" i="13"/>
  <c r="CH72" i="13"/>
  <c r="CZ72" i="13"/>
  <c r="DC70" i="13"/>
  <c r="GH72" i="13"/>
  <c r="GL72" i="13"/>
  <c r="CO72" i="13"/>
  <c r="CQ70" i="13"/>
  <c r="EC72" i="13"/>
  <c r="GI72" i="13"/>
  <c r="GM72" i="13"/>
  <c r="CK72" i="13"/>
  <c r="CM70" i="13"/>
  <c r="DS72" i="13"/>
  <c r="CL71" i="13"/>
  <c r="CL72" i="13"/>
  <c r="CT72" i="13"/>
  <c r="CV70" i="13"/>
  <c r="GG72" i="13"/>
  <c r="GK72" i="13"/>
  <c r="CP72" i="13"/>
  <c r="CR70" i="13"/>
  <c r="FX72" i="13"/>
  <c r="GB72" i="13"/>
  <c r="CJ72" i="13"/>
  <c r="CL70" i="13"/>
  <c r="CY72" i="13"/>
  <c r="DB70" i="13"/>
  <c r="FY70" i="13"/>
  <c r="GC70" i="13"/>
  <c r="DA72" i="13"/>
  <c r="DD70" i="13"/>
  <c r="CP75" i="13"/>
  <c r="CR73" i="13"/>
  <c r="EC75" i="13"/>
  <c r="DS75" i="13"/>
  <c r="DG75" i="13"/>
  <c r="CO75" i="13"/>
  <c r="CQ73" i="13"/>
  <c r="CJ75" i="13"/>
  <c r="CL73" i="13"/>
  <c r="CL74" i="13"/>
  <c r="CL75" i="13"/>
  <c r="CT75" i="13"/>
  <c r="CV73" i="13"/>
  <c r="CM74" i="13"/>
  <c r="CM75" i="13"/>
  <c r="DA75" i="13"/>
  <c r="DD73" i="13"/>
  <c r="CU75" i="13"/>
  <c r="CW73" i="13"/>
  <c r="GG75" i="13"/>
  <c r="GK75" i="13"/>
  <c r="CZ75" i="13"/>
  <c r="DC73" i="13"/>
  <c r="GF75" i="13"/>
  <c r="GJ75" i="13"/>
  <c r="CH75" i="13"/>
  <c r="GH75" i="13"/>
  <c r="GL75" i="13"/>
  <c r="CK75" i="13"/>
  <c r="CM73" i="13"/>
  <c r="CY75" i="13"/>
  <c r="DB73" i="13"/>
  <c r="FY73" i="13"/>
  <c r="GC73" i="13"/>
  <c r="GI75" i="13"/>
  <c r="GM75" i="13"/>
  <c r="FX75" i="13"/>
  <c r="GB75" i="13"/>
  <c r="DG95" i="20"/>
  <c r="CG95" i="20"/>
  <c r="DS95" i="20"/>
  <c r="CR95" i="20"/>
  <c r="GG95" i="20"/>
  <c r="GK95" i="20"/>
  <c r="DC95" i="20"/>
  <c r="CQ95" i="20"/>
  <c r="GH95" i="20"/>
  <c r="GL95" i="20"/>
  <c r="CW95" i="20"/>
  <c r="GI95" i="20"/>
  <c r="GM95" i="20"/>
  <c r="CF95" i="20"/>
  <c r="CH95" i="20"/>
  <c r="EC95" i="20"/>
  <c r="DB95" i="20"/>
  <c r="CV95" i="20"/>
  <c r="CE95" i="20"/>
  <c r="GF95" i="20"/>
  <c r="GJ95" i="20"/>
  <c r="FX95" i="20"/>
  <c r="GB95" i="20"/>
  <c r="DD95" i="20"/>
  <c r="DS110" i="20"/>
  <c r="DG160" i="20"/>
  <c r="DG116" i="13"/>
  <c r="DW107" i="12"/>
  <c r="DW109" i="12"/>
  <c r="DR109" i="12"/>
  <c r="DR107" i="12"/>
  <c r="CT109" i="12"/>
  <c r="CT107" i="12"/>
  <c r="DM108" i="12"/>
  <c r="DI111" i="12"/>
  <c r="CZ117" i="12"/>
  <c r="DC114" i="12"/>
  <c r="DS11" i="12"/>
  <c r="DC11" i="12"/>
  <c r="FX11" i="12"/>
  <c r="GB11" i="12"/>
  <c r="EC11" i="12"/>
  <c r="CR11" i="12"/>
  <c r="CG11" i="12"/>
  <c r="CH11" i="12"/>
  <c r="CV11" i="12"/>
  <c r="CW11" i="12"/>
  <c r="DG11" i="12"/>
  <c r="GF11" i="12"/>
  <c r="GJ11" i="12"/>
  <c r="DB11" i="12"/>
  <c r="DD11" i="12"/>
  <c r="CQ11" i="12"/>
  <c r="CF11" i="12"/>
  <c r="GH11" i="12"/>
  <c r="GL11" i="12"/>
  <c r="CE11" i="12"/>
  <c r="GI11" i="12"/>
  <c r="GM11" i="12"/>
  <c r="GG11" i="12"/>
  <c r="GK11" i="12"/>
  <c r="ES72" i="17"/>
  <c r="ES73" i="17"/>
  <c r="FH73" i="17"/>
  <c r="FE73" i="17"/>
  <c r="CG106" i="12"/>
  <c r="CD110" i="12"/>
  <c r="DU107" i="12"/>
  <c r="GA107" i="12"/>
  <c r="GE107" i="12"/>
  <c r="DU109" i="12"/>
  <c r="GA109" i="12"/>
  <c r="GE109" i="12"/>
  <c r="DI109" i="12"/>
  <c r="DI107" i="12"/>
  <c r="CP117" i="12"/>
  <c r="CR114" i="12"/>
  <c r="CV115" i="20"/>
  <c r="CH113" i="20"/>
  <c r="CR115" i="20"/>
  <c r="CL115" i="20"/>
  <c r="ET115" i="20"/>
  <c r="CW115" i="20"/>
  <c r="CQ115" i="20"/>
  <c r="DS113" i="20"/>
  <c r="DB115" i="20"/>
  <c r="EC113" i="20"/>
  <c r="DN115" i="20"/>
  <c r="DO115" i="20"/>
  <c r="DG113" i="20"/>
  <c r="EA115" i="20"/>
  <c r="DZ115" i="20"/>
  <c r="GG113" i="20"/>
  <c r="GK113" i="20"/>
  <c r="FX113" i="20"/>
  <c r="GB113" i="20"/>
  <c r="EB115" i="20"/>
  <c r="DC115" i="20"/>
  <c r="ET114" i="20"/>
  <c r="GI113" i="20"/>
  <c r="GM113" i="20"/>
  <c r="DD115" i="20"/>
  <c r="DM115" i="20"/>
  <c r="DY115" i="20"/>
  <c r="DP115" i="20"/>
  <c r="CM115" i="20"/>
  <c r="GF113" i="20"/>
  <c r="GJ113" i="20"/>
  <c r="GH113" i="20"/>
  <c r="GL113" i="20"/>
  <c r="DE115" i="20"/>
  <c r="DE116" i="20"/>
  <c r="DE117" i="20"/>
  <c r="DE118" i="20"/>
  <c r="DE119" i="20"/>
  <c r="DE120" i="20"/>
  <c r="DE121" i="20"/>
  <c r="DE122" i="20"/>
  <c r="DE123" i="20"/>
  <c r="CR100" i="12"/>
  <c r="CP104" i="12"/>
  <c r="DB104" i="12"/>
  <c r="CM102" i="12"/>
  <c r="CK105" i="12"/>
  <c r="CL79" i="20"/>
  <c r="CJ83" i="20"/>
  <c r="CJ86" i="20"/>
  <c r="CJ90" i="20"/>
  <c r="CV83" i="20"/>
  <c r="CV84" i="20"/>
  <c r="CT88" i="20"/>
  <c r="CT92" i="20"/>
  <c r="CQ5" i="20"/>
  <c r="FX5" i="20"/>
  <c r="GB5" i="20"/>
  <c r="CE5" i="20"/>
  <c r="DS5" i="20"/>
  <c r="DB5" i="20"/>
  <c r="DG5" i="20"/>
  <c r="GG5" i="20"/>
  <c r="GK5" i="20"/>
  <c r="CR5" i="20"/>
  <c r="CG5" i="20"/>
  <c r="CH5" i="20"/>
  <c r="GI5" i="20"/>
  <c r="GM5" i="20"/>
  <c r="GH5" i="20"/>
  <c r="GL5" i="20"/>
  <c r="CV5" i="20"/>
  <c r="EC5" i="20"/>
  <c r="DC5" i="20"/>
  <c r="CF5" i="20"/>
  <c r="GF5" i="20"/>
  <c r="GJ5" i="20"/>
  <c r="CW5" i="20"/>
  <c r="DD5" i="20"/>
  <c r="DS197" i="12"/>
  <c r="DC197" i="12"/>
  <c r="FX197" i="12"/>
  <c r="GB197" i="12"/>
  <c r="DG197" i="12"/>
  <c r="CR197" i="12"/>
  <c r="CE197" i="12"/>
  <c r="CH197" i="12"/>
  <c r="CV197" i="12"/>
  <c r="CW197" i="12"/>
  <c r="EC197" i="12"/>
  <c r="GF197" i="12"/>
  <c r="GJ197" i="12"/>
  <c r="DD197" i="12"/>
  <c r="GH197" i="12"/>
  <c r="GL197" i="12"/>
  <c r="CG197" i="12"/>
  <c r="GG197" i="12"/>
  <c r="GK197" i="12"/>
  <c r="CQ197" i="12"/>
  <c r="DB197" i="12"/>
  <c r="GI197" i="12"/>
  <c r="GM197" i="12"/>
  <c r="CF197" i="12"/>
  <c r="CP61" i="13"/>
  <c r="CP62" i="13"/>
  <c r="DI61" i="13"/>
  <c r="DI62" i="13"/>
  <c r="GF61" i="13"/>
  <c r="GJ61" i="13"/>
  <c r="CB63" i="13"/>
  <c r="CE61" i="13"/>
  <c r="GG61" i="13"/>
  <c r="GK61" i="13"/>
  <c r="CC61" i="13"/>
  <c r="CC62" i="13"/>
  <c r="DR61" i="13"/>
  <c r="DR62" i="13"/>
  <c r="DR63" i="13"/>
  <c r="DW63" i="13"/>
  <c r="EA61" i="13"/>
  <c r="DK61" i="13"/>
  <c r="DK62" i="13"/>
  <c r="CD63" i="13"/>
  <c r="CG61" i="13"/>
  <c r="CO61" i="13"/>
  <c r="CO62" i="13"/>
  <c r="DN62" i="13"/>
  <c r="DW61" i="13"/>
  <c r="DW62" i="13"/>
  <c r="CD61" i="13"/>
  <c r="CD62" i="13"/>
  <c r="CZ61" i="13"/>
  <c r="CZ62" i="13"/>
  <c r="DS61" i="13"/>
  <c r="DO62" i="13"/>
  <c r="DO63" i="13"/>
  <c r="DK63" i="13"/>
  <c r="DO61" i="13"/>
  <c r="DG61" i="13"/>
  <c r="DL63" i="13"/>
  <c r="DP61" i="13"/>
  <c r="DE61" i="13"/>
  <c r="DE62" i="13"/>
  <c r="DE63" i="13"/>
  <c r="DY62" i="13"/>
  <c r="CH61" i="13"/>
  <c r="CY61" i="13"/>
  <c r="CC63" i="13"/>
  <c r="CF61" i="13"/>
  <c r="CK61" i="13"/>
  <c r="CK62" i="13"/>
  <c r="DQ61" i="13"/>
  <c r="DQ62" i="13"/>
  <c r="DQ63" i="13"/>
  <c r="EB62" i="13"/>
  <c r="EB63" i="13"/>
  <c r="DL61" i="13"/>
  <c r="DL62" i="13"/>
  <c r="DA61" i="13"/>
  <c r="DA62" i="13"/>
  <c r="DV61" i="13"/>
  <c r="DV62" i="13"/>
  <c r="DI63" i="13"/>
  <c r="DM61" i="13"/>
  <c r="DU61" i="13"/>
  <c r="DU62" i="13"/>
  <c r="FX61" i="13"/>
  <c r="GB61" i="13"/>
  <c r="DV63" i="13"/>
  <c r="DZ61" i="13"/>
  <c r="EA62" i="13"/>
  <c r="EA63" i="13"/>
  <c r="DJ61" i="13"/>
  <c r="DJ62" i="13"/>
  <c r="CT61" i="13"/>
  <c r="CT62" i="13"/>
  <c r="GI61" i="13"/>
  <c r="GM61" i="13"/>
  <c r="DX61" i="13"/>
  <c r="DX62" i="13"/>
  <c r="EC61" i="13"/>
  <c r="DP62" i="13"/>
  <c r="DP63" i="13"/>
  <c r="GH61" i="13"/>
  <c r="GL61" i="13"/>
  <c r="DJ63" i="13"/>
  <c r="DN61" i="13"/>
  <c r="FZ61" i="13"/>
  <c r="GD61" i="13"/>
  <c r="DX63" i="13"/>
  <c r="EB61" i="13"/>
  <c r="CB61" i="13"/>
  <c r="CB62" i="13"/>
  <c r="DU63" i="13"/>
  <c r="DY61" i="13"/>
  <c r="CU61" i="13"/>
  <c r="CU62" i="13"/>
  <c r="DF61" i="13"/>
  <c r="DF62" i="13"/>
  <c r="DF63" i="13"/>
  <c r="DM62" i="13"/>
  <c r="DM63" i="13"/>
  <c r="CJ61" i="13"/>
  <c r="CJ62" i="13"/>
  <c r="DZ62" i="13"/>
  <c r="DZ63" i="13"/>
  <c r="CH23" i="12"/>
  <c r="GH23" i="12"/>
  <c r="GL23" i="12"/>
  <c r="GG23" i="12"/>
  <c r="GK23" i="12"/>
  <c r="CW23" i="12"/>
  <c r="CQ23" i="12"/>
  <c r="FX23" i="12"/>
  <c r="GB23" i="12"/>
  <c r="EC23" i="12"/>
  <c r="DD23" i="12"/>
  <c r="GI23" i="12"/>
  <c r="GM23" i="12"/>
  <c r="DS23" i="12"/>
  <c r="CG23" i="12"/>
  <c r="CR23" i="12"/>
  <c r="DB23" i="12"/>
  <c r="CV23" i="12"/>
  <c r="DC23" i="12"/>
  <c r="DG23" i="12"/>
  <c r="CE23" i="12"/>
  <c r="CF23" i="12"/>
  <c r="GF23" i="12"/>
  <c r="GJ23" i="12"/>
  <c r="CT94" i="20"/>
  <c r="DU94" i="20"/>
  <c r="EA95" i="20"/>
  <c r="EA96" i="20"/>
  <c r="DW99" i="20"/>
  <c r="DW102" i="20"/>
  <c r="DW106" i="20"/>
  <c r="CH94" i="20"/>
  <c r="DQ94" i="20"/>
  <c r="DI96" i="20"/>
  <c r="DA94" i="20"/>
  <c r="GG94" i="20"/>
  <c r="GK94" i="20"/>
  <c r="DU96" i="20"/>
  <c r="DF94" i="20"/>
  <c r="DF95" i="20"/>
  <c r="DF96" i="20"/>
  <c r="DF97" i="20"/>
  <c r="DF98" i="20"/>
  <c r="DF99" i="20"/>
  <c r="DF100" i="20"/>
  <c r="DF101" i="20"/>
  <c r="DF102" i="20"/>
  <c r="DF103" i="20"/>
  <c r="DF104" i="20"/>
  <c r="DF105" i="20"/>
  <c r="DF106" i="20"/>
  <c r="DF107" i="20"/>
  <c r="DF108" i="20"/>
  <c r="GF94" i="20"/>
  <c r="GJ94" i="20"/>
  <c r="CD96" i="20"/>
  <c r="DE94" i="20"/>
  <c r="DE95" i="20"/>
  <c r="DE96" i="20"/>
  <c r="GI94" i="20"/>
  <c r="GM94" i="20"/>
  <c r="DW96" i="20"/>
  <c r="DI94" i="20"/>
  <c r="GH94" i="20"/>
  <c r="GL94" i="20"/>
  <c r="DK96" i="20"/>
  <c r="CC94" i="20"/>
  <c r="DL94" i="20"/>
  <c r="DY95" i="20"/>
  <c r="CK94" i="20"/>
  <c r="DV94" i="20"/>
  <c r="DZ95" i="20"/>
  <c r="DZ96" i="20"/>
  <c r="DV99" i="20"/>
  <c r="DV102" i="20"/>
  <c r="DV106" i="20"/>
  <c r="CY94" i="20"/>
  <c r="CC96" i="20"/>
  <c r="DK94" i="20"/>
  <c r="EB95" i="20"/>
  <c r="EB96" i="20"/>
  <c r="DX99" i="20"/>
  <c r="DX102" i="20"/>
  <c r="DX106" i="20"/>
  <c r="DG94" i="20"/>
  <c r="DJ96" i="20"/>
  <c r="DS94" i="20"/>
  <c r="CB96" i="20"/>
  <c r="DW94" i="20"/>
  <c r="CD94" i="20"/>
  <c r="DR94" i="20"/>
  <c r="CZ94" i="20"/>
  <c r="EC94" i="20"/>
  <c r="DX94" i="20"/>
  <c r="DL96" i="20"/>
  <c r="DO95" i="20"/>
  <c r="CP94" i="20"/>
  <c r="CP95" i="20"/>
  <c r="CP97" i="20"/>
  <c r="CP100" i="20"/>
  <c r="CP104" i="20"/>
  <c r="CU94" i="20"/>
  <c r="CJ94" i="20"/>
  <c r="FX94" i="20"/>
  <c r="GB94" i="20"/>
  <c r="DJ94" i="20"/>
  <c r="DV96" i="20"/>
  <c r="DX96" i="20"/>
  <c r="CB94" i="20"/>
  <c r="CO94" i="20"/>
  <c r="CO95" i="20"/>
  <c r="CO97" i="20"/>
  <c r="CO100" i="20"/>
  <c r="CO104" i="20"/>
  <c r="DP95" i="20"/>
  <c r="DN95" i="20"/>
  <c r="DM95" i="20"/>
  <c r="CK111" i="12"/>
  <c r="CM108" i="12"/>
  <c r="CY110" i="12"/>
  <c r="FY110" i="12"/>
  <c r="GC110" i="12"/>
  <c r="DB106" i="12"/>
  <c r="FY106" i="12"/>
  <c r="GC106" i="12"/>
  <c r="DB117" i="12"/>
  <c r="FY116" i="12"/>
  <c r="GC116" i="12"/>
  <c r="CB113" i="12"/>
  <c r="CB115" i="12"/>
  <c r="CE112" i="12"/>
  <c r="CB116" i="12"/>
  <c r="CC213" i="12"/>
  <c r="CF210" i="12"/>
  <c r="DE84" i="17"/>
  <c r="DE85" i="17"/>
  <c r="DE86" i="17"/>
  <c r="GG84" i="17"/>
  <c r="GK84" i="17"/>
  <c r="DJ86" i="17"/>
  <c r="CZ84" i="17"/>
  <c r="DI86" i="17"/>
  <c r="DX84" i="17"/>
  <c r="DX86" i="17"/>
  <c r="CT84" i="17"/>
  <c r="DW84" i="17"/>
  <c r="CC86" i="17"/>
  <c r="DI84" i="17"/>
  <c r="CD84" i="17"/>
  <c r="DO85" i="17"/>
  <c r="CY84" i="17"/>
  <c r="EC84" i="17"/>
  <c r="DL86" i="17"/>
  <c r="DQ84" i="17"/>
  <c r="CH84" i="17"/>
  <c r="EB85" i="17"/>
  <c r="EB86" i="17"/>
  <c r="DX89" i="17"/>
  <c r="DX92" i="17"/>
  <c r="CC84" i="17"/>
  <c r="DJ84" i="17"/>
  <c r="DP85" i="17"/>
  <c r="CB84" i="17"/>
  <c r="DM85" i="17"/>
  <c r="DK84" i="17"/>
  <c r="DK86" i="17"/>
  <c r="CJ84" i="17"/>
  <c r="GI84" i="17"/>
  <c r="GM84" i="17"/>
  <c r="CP84" i="17"/>
  <c r="CP85" i="17"/>
  <c r="CP87" i="17"/>
  <c r="CP90" i="17"/>
  <c r="CO84" i="17"/>
  <c r="CO85" i="17"/>
  <c r="CO87" i="17"/>
  <c r="CO90" i="17"/>
  <c r="DN85" i="17"/>
  <c r="CU84" i="17"/>
  <c r="DS84" i="17"/>
  <c r="DG84" i="17"/>
  <c r="DZ85" i="17"/>
  <c r="DZ86" i="17"/>
  <c r="DV89" i="17"/>
  <c r="DV92" i="17"/>
  <c r="DL84" i="17"/>
  <c r="DV84" i="17"/>
  <c r="DR84" i="17"/>
  <c r="GH84" i="17"/>
  <c r="GL84" i="17"/>
  <c r="EA85" i="17"/>
  <c r="EA86" i="17"/>
  <c r="DW89" i="17"/>
  <c r="DW92" i="17"/>
  <c r="DF84" i="17"/>
  <c r="DF85" i="17"/>
  <c r="DF86" i="17"/>
  <c r="DF87" i="17"/>
  <c r="DF88" i="17"/>
  <c r="DF89" i="17"/>
  <c r="DF90" i="17"/>
  <c r="DF91" i="17"/>
  <c r="DF92" i="17"/>
  <c r="DF93" i="17"/>
  <c r="DU84" i="17"/>
  <c r="GF84" i="17"/>
  <c r="GJ84" i="17"/>
  <c r="DY85" i="17"/>
  <c r="DY86" i="17"/>
  <c r="CD86" i="17"/>
  <c r="DU86" i="17"/>
  <c r="CK84" i="17"/>
  <c r="DA84" i="17"/>
  <c r="DW86" i="17"/>
  <c r="CB86" i="17"/>
  <c r="FX84" i="17"/>
  <c r="GB84" i="17"/>
  <c r="DV86" i="17"/>
  <c r="CU93" i="20"/>
  <c r="CW86" i="20"/>
  <c r="CW87" i="20"/>
  <c r="CW88" i="20"/>
  <c r="DC86" i="20"/>
  <c r="DC87" i="20"/>
  <c r="DC88" i="20"/>
  <c r="CZ93" i="20"/>
  <c r="EB86" i="20"/>
  <c r="EB87" i="20"/>
  <c r="EB88" i="20"/>
  <c r="DX93" i="20"/>
  <c r="DA93" i="20"/>
  <c r="DD86" i="20"/>
  <c r="DD87" i="20"/>
  <c r="DD88" i="20"/>
  <c r="DB53" i="13"/>
  <c r="CV53" i="13"/>
  <c r="CV54" i="13"/>
  <c r="DD53" i="13"/>
  <c r="DD54" i="13"/>
  <c r="GI53" i="13"/>
  <c r="GM53" i="13"/>
  <c r="CR53" i="13"/>
  <c r="CR54" i="13"/>
  <c r="GF53" i="13"/>
  <c r="GJ53" i="13"/>
  <c r="DG53" i="13"/>
  <c r="EC53" i="13"/>
  <c r="DS53" i="13"/>
  <c r="GG53" i="13"/>
  <c r="GK53" i="13"/>
  <c r="FX53" i="13"/>
  <c r="GB53" i="13"/>
  <c r="CW53" i="13"/>
  <c r="CW54" i="13"/>
  <c r="GH53" i="13"/>
  <c r="GL53" i="13"/>
  <c r="CG53" i="13"/>
  <c r="CG54" i="13"/>
  <c r="CH53" i="13"/>
  <c r="CE53" i="13"/>
  <c r="CE54" i="13"/>
  <c r="CQ53" i="13"/>
  <c r="CQ54" i="13"/>
  <c r="DC53" i="13"/>
  <c r="DC54" i="13"/>
  <c r="CF53" i="13"/>
  <c r="CF54" i="13"/>
  <c r="DD142" i="12"/>
  <c r="DA146" i="12"/>
  <c r="CV90" i="17"/>
  <c r="CV91" i="17"/>
  <c r="CV92" i="17"/>
  <c r="CV93" i="17"/>
  <c r="ET90" i="17"/>
  <c r="GF88" i="17"/>
  <c r="GJ88" i="17"/>
  <c r="DG88" i="17"/>
  <c r="DC90" i="17"/>
  <c r="DC91" i="17"/>
  <c r="DC92" i="17"/>
  <c r="DC93" i="17"/>
  <c r="GH88" i="17"/>
  <c r="GL88" i="17"/>
  <c r="CM90" i="17"/>
  <c r="CM91" i="17"/>
  <c r="CM92" i="17"/>
  <c r="CM93" i="17"/>
  <c r="GI88" i="17"/>
  <c r="GM88" i="17"/>
  <c r="DP90" i="17"/>
  <c r="DP91" i="17"/>
  <c r="DP92" i="17"/>
  <c r="DP93" i="17"/>
  <c r="DZ90" i="17"/>
  <c r="DZ91" i="17"/>
  <c r="DZ92" i="17"/>
  <c r="DZ93" i="17"/>
  <c r="DB90" i="17"/>
  <c r="DB91" i="17"/>
  <c r="CL90" i="17"/>
  <c r="CL91" i="17"/>
  <c r="CL92" i="17"/>
  <c r="CL93" i="17"/>
  <c r="DM90" i="17"/>
  <c r="DM91" i="17"/>
  <c r="DM92" i="17"/>
  <c r="DM93" i="17"/>
  <c r="CQ90" i="17"/>
  <c r="CQ91" i="17"/>
  <c r="CQ92" i="17"/>
  <c r="CQ93" i="17"/>
  <c r="CH88" i="17"/>
  <c r="CR90" i="17"/>
  <c r="CR91" i="17"/>
  <c r="CR92" i="17"/>
  <c r="CR93" i="17"/>
  <c r="DE90" i="17"/>
  <c r="DE91" i="17"/>
  <c r="DE92" i="17"/>
  <c r="DE93" i="17"/>
  <c r="DO90" i="17"/>
  <c r="DO91" i="17"/>
  <c r="DO92" i="17"/>
  <c r="DO93" i="17"/>
  <c r="DN90" i="17"/>
  <c r="EB90" i="17"/>
  <c r="EB91" i="17"/>
  <c r="EB92" i="17"/>
  <c r="EB93" i="17"/>
  <c r="DY90" i="17"/>
  <c r="DY91" i="17"/>
  <c r="DD90" i="17"/>
  <c r="DD91" i="17"/>
  <c r="DD92" i="17"/>
  <c r="DD93" i="17"/>
  <c r="DS88" i="17"/>
  <c r="FX88" i="17"/>
  <c r="GB88" i="17"/>
  <c r="CW90" i="17"/>
  <c r="CW91" i="17"/>
  <c r="CW92" i="17"/>
  <c r="CW93" i="17"/>
  <c r="ET89" i="17"/>
  <c r="EC88" i="17"/>
  <c r="GG88" i="17"/>
  <c r="GK88" i="17"/>
  <c r="EA90" i="17"/>
  <c r="EA91" i="17"/>
  <c r="EA92" i="17"/>
  <c r="EA93" i="17"/>
  <c r="ES90" i="20"/>
  <c r="FH89" i="20"/>
  <c r="FE89" i="20"/>
  <c r="DL168" i="20"/>
  <c r="DP161" i="20"/>
  <c r="DP162" i="20"/>
  <c r="DP163" i="20"/>
  <c r="DP37" i="20"/>
  <c r="DM37" i="20"/>
  <c r="CR37" i="20"/>
  <c r="EA37" i="20"/>
  <c r="CM37" i="20"/>
  <c r="CE37" i="20"/>
  <c r="EC37" i="20"/>
  <c r="DO37" i="20"/>
  <c r="CQ37" i="20"/>
  <c r="GI37" i="20"/>
  <c r="GM37" i="20"/>
  <c r="CH37" i="20"/>
  <c r="CF37" i="20"/>
  <c r="CG37" i="20"/>
  <c r="DZ37" i="20"/>
  <c r="DN37" i="20"/>
  <c r="GF37" i="20"/>
  <c r="GJ37" i="20"/>
  <c r="DS37" i="20"/>
  <c r="CL37" i="20"/>
  <c r="EB37" i="20"/>
  <c r="DG37" i="20"/>
  <c r="GG37" i="20"/>
  <c r="GK37" i="20"/>
  <c r="FX37" i="20"/>
  <c r="GB37" i="20"/>
  <c r="GH37" i="20"/>
  <c r="GL37" i="20"/>
  <c r="DY37" i="20"/>
  <c r="BR107" i="20"/>
  <c r="GA41" i="13"/>
  <c r="GE41" i="13"/>
  <c r="DY42" i="13"/>
  <c r="GA42" i="13"/>
  <c r="GE42" i="13"/>
  <c r="DX110" i="12"/>
  <c r="EB106" i="12"/>
  <c r="DX109" i="12"/>
  <c r="DX107" i="12"/>
  <c r="DO108" i="12"/>
  <c r="DK111" i="12"/>
  <c r="DP108" i="12"/>
  <c r="DL111" i="12"/>
  <c r="CD117" i="12"/>
  <c r="CG114" i="12"/>
  <c r="CV114" i="12"/>
  <c r="CT117" i="12"/>
  <c r="CY56" i="17"/>
  <c r="DE57" i="17"/>
  <c r="DE58" i="17"/>
  <c r="DE59" i="17"/>
  <c r="FX56" i="17"/>
  <c r="GB56" i="17"/>
  <c r="CT56" i="17"/>
  <c r="CM55" i="17"/>
  <c r="GH56" i="17"/>
  <c r="GL56" i="17"/>
  <c r="DA56" i="17"/>
  <c r="CH56" i="17"/>
  <c r="CW57" i="17"/>
  <c r="GG56" i="17"/>
  <c r="GK56" i="17"/>
  <c r="CU56" i="17"/>
  <c r="EC56" i="17"/>
  <c r="GF56" i="17"/>
  <c r="GJ56" i="17"/>
  <c r="GI56" i="17"/>
  <c r="GM56" i="17"/>
  <c r="DB57" i="17"/>
  <c r="CL55" i="17"/>
  <c r="CK56" i="17"/>
  <c r="DC57" i="17"/>
  <c r="CP56" i="17"/>
  <c r="CJ56" i="17"/>
  <c r="DD57" i="17"/>
  <c r="CO56" i="17"/>
  <c r="DG56" i="17"/>
  <c r="CV57" i="17"/>
  <c r="DS56" i="17"/>
  <c r="CZ56" i="17"/>
  <c r="DC100" i="12"/>
  <c r="CZ104" i="12"/>
  <c r="CM79" i="20"/>
  <c r="CK83" i="20"/>
  <c r="CK86" i="20"/>
  <c r="CK90" i="20"/>
  <c r="DA88" i="20"/>
  <c r="DA92" i="20"/>
  <c r="DD83" i="20"/>
  <c r="DD84" i="20"/>
  <c r="FZ58" i="13"/>
  <c r="GD58" i="13"/>
  <c r="DB65" i="13"/>
  <c r="CV65" i="13"/>
  <c r="CV66" i="13"/>
  <c r="DD65" i="13"/>
  <c r="DD66" i="13"/>
  <c r="GI65" i="13"/>
  <c r="GM65" i="13"/>
  <c r="CR65" i="13"/>
  <c r="CR66" i="13"/>
  <c r="GF65" i="13"/>
  <c r="GJ65" i="13"/>
  <c r="DG65" i="13"/>
  <c r="DS65" i="13"/>
  <c r="GG65" i="13"/>
  <c r="GK65" i="13"/>
  <c r="FX65" i="13"/>
  <c r="GB65" i="13"/>
  <c r="GH65" i="13"/>
  <c r="GL65" i="13"/>
  <c r="CW65" i="13"/>
  <c r="CW66" i="13"/>
  <c r="CG65" i="13"/>
  <c r="CG66" i="13"/>
  <c r="CH65" i="13"/>
  <c r="DC65" i="13"/>
  <c r="DC66" i="13"/>
  <c r="CQ65" i="13"/>
  <c r="CQ66" i="13"/>
  <c r="EC65" i="13"/>
  <c r="CE65" i="13"/>
  <c r="CE66" i="13"/>
  <c r="CF65" i="13"/>
  <c r="CF66" i="13"/>
  <c r="CO114" i="13"/>
  <c r="CQ112" i="13"/>
  <c r="GG114" i="13"/>
  <c r="GK114" i="13"/>
  <c r="CT114" i="13"/>
  <c r="CV112" i="13"/>
  <c r="CZ114" i="13"/>
  <c r="DC112" i="13"/>
  <c r="DA114" i="13"/>
  <c r="DD112" i="13"/>
  <c r="CH114" i="13"/>
  <c r="EC114" i="13"/>
  <c r="GF114" i="13"/>
  <c r="GJ114" i="13"/>
  <c r="GI114" i="13"/>
  <c r="GM114" i="13"/>
  <c r="GH114" i="13"/>
  <c r="GL114" i="13"/>
  <c r="CY114" i="13"/>
  <c r="DB112" i="13"/>
  <c r="CP114" i="13"/>
  <c r="CR112" i="13"/>
  <c r="DG114" i="13"/>
  <c r="CM113" i="13"/>
  <c r="CM114" i="13"/>
  <c r="CK114" i="13"/>
  <c r="CM112" i="13"/>
  <c r="CL113" i="13"/>
  <c r="CL114" i="13"/>
  <c r="DS114" i="13"/>
  <c r="CJ114" i="13"/>
  <c r="CL112" i="13"/>
  <c r="CU114" i="13"/>
  <c r="CW112" i="13"/>
  <c r="FX114" i="13"/>
  <c r="GB114" i="13"/>
  <c r="BR31" i="20"/>
  <c r="BT31" i="20"/>
  <c r="BT27" i="20"/>
  <c r="CW106" i="12"/>
  <c r="CU110" i="12"/>
  <c r="CZ110" i="12"/>
  <c r="DC106" i="12"/>
  <c r="DW113" i="12"/>
  <c r="DW115" i="12"/>
  <c r="DO114" i="12"/>
  <c r="DK117" i="12"/>
  <c r="DM114" i="12"/>
  <c r="DI117" i="12"/>
  <c r="CF112" i="12"/>
  <c r="CC116" i="12"/>
  <c r="DR20" i="12"/>
  <c r="DR18" i="12"/>
  <c r="DR21" i="12"/>
  <c r="DB210" i="12"/>
  <c r="CY213" i="12"/>
  <c r="CR210" i="12"/>
  <c r="CP213" i="12"/>
  <c r="CY106" i="13"/>
  <c r="CY107" i="13"/>
  <c r="EA107" i="13"/>
  <c r="EA108" i="13"/>
  <c r="CH106" i="13"/>
  <c r="DK106" i="13"/>
  <c r="DK107" i="13"/>
  <c r="GH106" i="13"/>
  <c r="GL106" i="13"/>
  <c r="DK108" i="13"/>
  <c r="DO106" i="13"/>
  <c r="DA106" i="13"/>
  <c r="DA107" i="13"/>
  <c r="DW106" i="13"/>
  <c r="DW107" i="13"/>
  <c r="CC108" i="13"/>
  <c r="CF106" i="13"/>
  <c r="CK106" i="13"/>
  <c r="CK107" i="13"/>
  <c r="DQ106" i="13"/>
  <c r="DQ107" i="13"/>
  <c r="DQ108" i="13"/>
  <c r="DM107" i="13"/>
  <c r="DM108" i="13"/>
  <c r="DV108" i="13"/>
  <c r="DZ106" i="13"/>
  <c r="CC106" i="13"/>
  <c r="CC107" i="13"/>
  <c r="DJ106" i="13"/>
  <c r="DJ107" i="13"/>
  <c r="GI106" i="13"/>
  <c r="GM106" i="13"/>
  <c r="DU108" i="13"/>
  <c r="DY106" i="13"/>
  <c r="CZ106" i="13"/>
  <c r="CZ107" i="13"/>
  <c r="DV106" i="13"/>
  <c r="DV107" i="13"/>
  <c r="EB107" i="13"/>
  <c r="EB108" i="13"/>
  <c r="DL106" i="13"/>
  <c r="DL107" i="13"/>
  <c r="DJ108" i="13"/>
  <c r="DN106" i="13"/>
  <c r="DZ107" i="13"/>
  <c r="DZ108" i="13"/>
  <c r="DR106" i="13"/>
  <c r="DR107" i="13"/>
  <c r="DR108" i="13"/>
  <c r="DL108" i="13"/>
  <c r="DP106" i="13"/>
  <c r="DI106" i="13"/>
  <c r="DI107" i="13"/>
  <c r="CB108" i="13"/>
  <c r="CE106" i="13"/>
  <c r="CO106" i="13"/>
  <c r="CO107" i="13"/>
  <c r="GG106" i="13"/>
  <c r="GK106" i="13"/>
  <c r="CD106" i="13"/>
  <c r="CD107" i="13"/>
  <c r="DX106" i="13"/>
  <c r="DX107" i="13"/>
  <c r="DX108" i="13"/>
  <c r="EB106" i="13"/>
  <c r="CJ106" i="13"/>
  <c r="CJ107" i="13"/>
  <c r="DY107" i="13"/>
  <c r="FX106" i="13"/>
  <c r="GB106" i="13"/>
  <c r="CT106" i="13"/>
  <c r="CT107" i="13"/>
  <c r="DW108" i="13"/>
  <c r="EA106" i="13"/>
  <c r="GF106" i="13"/>
  <c r="GJ106" i="13"/>
  <c r="DE106" i="13"/>
  <c r="DE107" i="13"/>
  <c r="DE108" i="13"/>
  <c r="CB106" i="13"/>
  <c r="CB107" i="13"/>
  <c r="DO107" i="13"/>
  <c r="DO108" i="13"/>
  <c r="DU106" i="13"/>
  <c r="DU107" i="13"/>
  <c r="CU106" i="13"/>
  <c r="CU107" i="13"/>
  <c r="DI108" i="13"/>
  <c r="DM106" i="13"/>
  <c r="DF106" i="13"/>
  <c r="DF107" i="13"/>
  <c r="DF108" i="13"/>
  <c r="DS106" i="13"/>
  <c r="DP107" i="13"/>
  <c r="DP108" i="13"/>
  <c r="CD108" i="13"/>
  <c r="CG106" i="13"/>
  <c r="DG106" i="13"/>
  <c r="EC106" i="13"/>
  <c r="DN107" i="13"/>
  <c r="CP106" i="13"/>
  <c r="CP107" i="13"/>
  <c r="CE35" i="17"/>
  <c r="DS35" i="17"/>
  <c r="DG35" i="17"/>
  <c r="DB35" i="17"/>
  <c r="EC35" i="17"/>
  <c r="DD35" i="17"/>
  <c r="CG35" i="17"/>
  <c r="CF35" i="17"/>
  <c r="GH35" i="17"/>
  <c r="GL35" i="17"/>
  <c r="CR35" i="17"/>
  <c r="CW35" i="17"/>
  <c r="DC35" i="17"/>
  <c r="GI35" i="17"/>
  <c r="GM35" i="17"/>
  <c r="CH35" i="17"/>
  <c r="CV35" i="17"/>
  <c r="CQ35" i="17"/>
  <c r="GG35" i="17"/>
  <c r="GK35" i="17"/>
  <c r="FX35" i="17"/>
  <c r="GB35" i="17"/>
  <c r="GF35" i="17"/>
  <c r="GJ35" i="17"/>
  <c r="GI110" i="20"/>
  <c r="GM110" i="20"/>
  <c r="DD110" i="20"/>
  <c r="FH148" i="20"/>
  <c r="FE148" i="20"/>
  <c r="DK168" i="20"/>
  <c r="CD109" i="12"/>
  <c r="CD107" i="12"/>
  <c r="DQ109" i="12"/>
  <c r="DQ107" i="12"/>
  <c r="CK107" i="12"/>
  <c r="CK109" i="12"/>
  <c r="DY106" i="12"/>
  <c r="GA106" i="12"/>
  <c r="GE106" i="12"/>
  <c r="DU110" i="12"/>
  <c r="GA110" i="12"/>
  <c r="GE110" i="12"/>
  <c r="DF196" i="12"/>
  <c r="DF197" i="12"/>
  <c r="DF198" i="12"/>
  <c r="DF199" i="12"/>
  <c r="DF200" i="12"/>
  <c r="DF201" i="12"/>
  <c r="GF196" i="12"/>
  <c r="GJ196" i="12"/>
  <c r="DI198" i="12"/>
  <c r="CT196" i="12"/>
  <c r="DU196" i="12"/>
  <c r="DP197" i="12"/>
  <c r="CB196" i="12"/>
  <c r="DI196" i="12"/>
  <c r="GH196" i="12"/>
  <c r="GL196" i="12"/>
  <c r="DK198" i="12"/>
  <c r="CY196" i="12"/>
  <c r="DW196" i="12"/>
  <c r="DY197" i="12"/>
  <c r="DY198" i="12"/>
  <c r="CK196" i="12"/>
  <c r="DS196" i="12"/>
  <c r="DZ197" i="12"/>
  <c r="DZ198" i="12"/>
  <c r="DV201" i="12"/>
  <c r="CC196" i="12"/>
  <c r="DG196" i="12"/>
  <c r="DJ198" i="12"/>
  <c r="CP196" i="12"/>
  <c r="CP197" i="12"/>
  <c r="CP199" i="12"/>
  <c r="DM197" i="12"/>
  <c r="CO196" i="12"/>
  <c r="CO197" i="12"/>
  <c r="CO199" i="12"/>
  <c r="GG196" i="12"/>
  <c r="GK196" i="12"/>
  <c r="DW198" i="12"/>
  <c r="CU196" i="12"/>
  <c r="DO197" i="12"/>
  <c r="GI196" i="12"/>
  <c r="GM196" i="12"/>
  <c r="DQ196" i="12"/>
  <c r="CD198" i="12"/>
  <c r="DJ196" i="12"/>
  <c r="EA197" i="12"/>
  <c r="EA198" i="12"/>
  <c r="DW201" i="12"/>
  <c r="DX196" i="12"/>
  <c r="DE196" i="12"/>
  <c r="DE197" i="12"/>
  <c r="DE198" i="12"/>
  <c r="DU198" i="12"/>
  <c r="FX196" i="12"/>
  <c r="GB196" i="12"/>
  <c r="DL196" i="12"/>
  <c r="EB197" i="12"/>
  <c r="EB198" i="12"/>
  <c r="DX201" i="12"/>
  <c r="DR196" i="12"/>
  <c r="CH196" i="12"/>
  <c r="DV198" i="12"/>
  <c r="CB198" i="12"/>
  <c r="DX198" i="12"/>
  <c r="CJ196" i="12"/>
  <c r="DK196" i="12"/>
  <c r="CC198" i="12"/>
  <c r="EC196" i="12"/>
  <c r="DN197" i="12"/>
  <c r="DL198" i="12"/>
  <c r="CD196" i="12"/>
  <c r="CZ196" i="12"/>
  <c r="DA196" i="12"/>
  <c r="DV196" i="12"/>
  <c r="DM112" i="20"/>
  <c r="GH112" i="20"/>
  <c r="GL112" i="20"/>
  <c r="DP112" i="20"/>
  <c r="CF112" i="20"/>
  <c r="FX112" i="20"/>
  <c r="GB112" i="20"/>
  <c r="DG112" i="20"/>
  <c r="CH112" i="20"/>
  <c r="DN112" i="20"/>
  <c r="DO112" i="20"/>
  <c r="CE112" i="20"/>
  <c r="EC112" i="20"/>
  <c r="DS112" i="20"/>
  <c r="DY112" i="20"/>
  <c r="DZ112" i="20"/>
  <c r="EA112" i="20"/>
  <c r="GI112" i="20"/>
  <c r="GM112" i="20"/>
  <c r="GG112" i="20"/>
  <c r="GK112" i="20"/>
  <c r="CM112" i="20"/>
  <c r="GF112" i="20"/>
  <c r="GJ112" i="20"/>
  <c r="CR112" i="20"/>
  <c r="EB112" i="20"/>
  <c r="CG112" i="20"/>
  <c r="CQ112" i="20"/>
  <c r="CL112" i="20"/>
  <c r="CH71" i="13"/>
  <c r="GH71" i="13"/>
  <c r="GL71" i="13"/>
  <c r="EC71" i="13"/>
  <c r="CR71" i="13"/>
  <c r="CR72" i="13"/>
  <c r="CG71" i="13"/>
  <c r="CG72" i="13"/>
  <c r="GG71" i="13"/>
  <c r="GK71" i="13"/>
  <c r="DD71" i="13"/>
  <c r="DD72" i="13"/>
  <c r="GI71" i="13"/>
  <c r="GM71" i="13"/>
  <c r="CF71" i="13"/>
  <c r="CF72" i="13"/>
  <c r="CE71" i="13"/>
  <c r="CE72" i="13"/>
  <c r="CW71" i="13"/>
  <c r="CW72" i="13"/>
  <c r="DC71" i="13"/>
  <c r="DC72" i="13"/>
  <c r="DB71" i="13"/>
  <c r="DG71" i="13"/>
  <c r="DS71" i="13"/>
  <c r="FX71" i="13"/>
  <c r="GB71" i="13"/>
  <c r="GF71" i="13"/>
  <c r="GJ71" i="13"/>
  <c r="CV71" i="13"/>
  <c r="CV72" i="13"/>
  <c r="CQ71" i="13"/>
  <c r="CQ72" i="13"/>
  <c r="DO142" i="20"/>
  <c r="CE142" i="20"/>
  <c r="EA142" i="20"/>
  <c r="DZ142" i="20"/>
  <c r="CQ142" i="20"/>
  <c r="EB142" i="20"/>
  <c r="DG142" i="20"/>
  <c r="CM142" i="20"/>
  <c r="DY142" i="20"/>
  <c r="CH142" i="20"/>
  <c r="CL142" i="20"/>
  <c r="CR142" i="20"/>
  <c r="DN142" i="20"/>
  <c r="FX142" i="20"/>
  <c r="GB142" i="20"/>
  <c r="GG142" i="20"/>
  <c r="GK142" i="20"/>
  <c r="CG142" i="20"/>
  <c r="DP142" i="20"/>
  <c r="DM142" i="20"/>
  <c r="GF142" i="20"/>
  <c r="GJ142" i="20"/>
  <c r="GH142" i="20"/>
  <c r="GL142" i="20"/>
  <c r="EC142" i="20"/>
  <c r="CF142" i="20"/>
  <c r="DS142" i="20"/>
  <c r="GI142" i="20"/>
  <c r="GM142" i="20"/>
  <c r="DB100" i="12"/>
  <c r="CY104" i="12"/>
  <c r="CW83" i="20"/>
  <c r="CW84" i="20"/>
  <c r="CU88" i="20"/>
  <c r="CU92" i="20"/>
  <c r="DG110" i="20"/>
  <c r="CH110" i="20"/>
  <c r="FZ40" i="13"/>
  <c r="GD40" i="13"/>
  <c r="EA106" i="12"/>
  <c r="DW110" i="12"/>
  <c r="CC107" i="12"/>
  <c r="CC109" i="12"/>
  <c r="CF106" i="12"/>
  <c r="CC110" i="12"/>
  <c r="DN106" i="12"/>
  <c r="DJ110" i="12"/>
  <c r="DL109" i="12"/>
  <c r="DL107" i="12"/>
  <c r="CJ115" i="13"/>
  <c r="CJ116" i="13"/>
  <c r="DJ115" i="13"/>
  <c r="DJ116" i="13"/>
  <c r="GI115" i="13"/>
  <c r="GM115" i="13"/>
  <c r="DL117" i="13"/>
  <c r="DP115" i="13"/>
  <c r="DS115" i="13"/>
  <c r="DO116" i="13"/>
  <c r="DO117" i="13"/>
  <c r="DV117" i="13"/>
  <c r="DZ115" i="13"/>
  <c r="CO115" i="13"/>
  <c r="CO116" i="13"/>
  <c r="DL115" i="13"/>
  <c r="DL116" i="13"/>
  <c r="DU117" i="13"/>
  <c r="DY115" i="13"/>
  <c r="CU115" i="13"/>
  <c r="CU116" i="13"/>
  <c r="DV115" i="13"/>
  <c r="DV116" i="13"/>
  <c r="DZ116" i="13"/>
  <c r="DZ117" i="13"/>
  <c r="DX117" i="13"/>
  <c r="EB115" i="13"/>
  <c r="CY115" i="13"/>
  <c r="CY116" i="13"/>
  <c r="DW115" i="13"/>
  <c r="DW116" i="13"/>
  <c r="DY116" i="13"/>
  <c r="DY117" i="13"/>
  <c r="CD115" i="13"/>
  <c r="CD116" i="13"/>
  <c r="DI115" i="13"/>
  <c r="DI116" i="13"/>
  <c r="CB117" i="13"/>
  <c r="CE115" i="13"/>
  <c r="DR115" i="13"/>
  <c r="DR116" i="13"/>
  <c r="DR117" i="13"/>
  <c r="CC117" i="13"/>
  <c r="CF115" i="13"/>
  <c r="DF115" i="13"/>
  <c r="DF116" i="13"/>
  <c r="DF117" i="13"/>
  <c r="DM116" i="13"/>
  <c r="DM117" i="13"/>
  <c r="DU115" i="13"/>
  <c r="DU116" i="13"/>
  <c r="GA116" i="13"/>
  <c r="GE116" i="13"/>
  <c r="DJ117" i="13"/>
  <c r="DN115" i="13"/>
  <c r="DK115" i="13"/>
  <c r="DK116" i="13"/>
  <c r="EB116" i="13"/>
  <c r="EB117" i="13"/>
  <c r="GG115" i="13"/>
  <c r="GK115" i="13"/>
  <c r="CH115" i="13"/>
  <c r="DX115" i="13"/>
  <c r="DX116" i="13"/>
  <c r="DI117" i="13"/>
  <c r="DM115" i="13"/>
  <c r="DA115" i="13"/>
  <c r="DA116" i="13"/>
  <c r="DW117" i="13"/>
  <c r="EA115" i="13"/>
  <c r="GF115" i="13"/>
  <c r="GJ115" i="13"/>
  <c r="DE115" i="13"/>
  <c r="DE116" i="13"/>
  <c r="DE117" i="13"/>
  <c r="CB115" i="13"/>
  <c r="CB116" i="13"/>
  <c r="GH115" i="13"/>
  <c r="GL115" i="13"/>
  <c r="DG115" i="13"/>
  <c r="CK115" i="13"/>
  <c r="CK116" i="13"/>
  <c r="EC115" i="13"/>
  <c r="CZ115" i="13"/>
  <c r="CZ116" i="13"/>
  <c r="DK117" i="13"/>
  <c r="DO115" i="13"/>
  <c r="DN116" i="13"/>
  <c r="DP116" i="13"/>
  <c r="DP117" i="13"/>
  <c r="EA116" i="13"/>
  <c r="EA117" i="13"/>
  <c r="CT115" i="13"/>
  <c r="CT116" i="13"/>
  <c r="FX115" i="13"/>
  <c r="GB115" i="13"/>
  <c r="CC115" i="13"/>
  <c r="CC116" i="13"/>
  <c r="CD117" i="13"/>
  <c r="CG115" i="13"/>
  <c r="CP115" i="13"/>
  <c r="CP116" i="13"/>
  <c r="DQ115" i="13"/>
  <c r="DQ116" i="13"/>
  <c r="DQ117" i="13"/>
  <c r="CV100" i="12"/>
  <c r="CT104" i="12"/>
  <c r="CM81" i="20"/>
  <c r="CK84" i="20"/>
  <c r="CK87" i="20"/>
  <c r="CK91" i="20"/>
  <c r="CV79" i="20"/>
  <c r="CT83" i="20"/>
  <c r="CT86" i="20"/>
  <c r="CT90" i="20"/>
  <c r="CY59" i="13"/>
  <c r="FY58" i="13"/>
  <c r="GC58" i="13"/>
  <c r="FH110" i="12"/>
  <c r="FE110" i="12"/>
  <c r="ES111" i="12"/>
  <c r="FH111" i="12"/>
  <c r="FE111" i="12"/>
  <c r="CE98" i="13"/>
  <c r="CE99" i="13"/>
  <c r="DG98" i="13"/>
  <c r="CR98" i="13"/>
  <c r="CR99" i="13"/>
  <c r="EC98" i="13"/>
  <c r="CW98" i="13"/>
  <c r="CW99" i="13"/>
  <c r="GI98" i="13"/>
  <c r="GM98" i="13"/>
  <c r="DS98" i="13"/>
  <c r="GH98" i="13"/>
  <c r="GL98" i="13"/>
  <c r="CF98" i="13"/>
  <c r="CF99" i="13"/>
  <c r="CV98" i="13"/>
  <c r="CV99" i="13"/>
  <c r="DB98" i="13"/>
  <c r="DB99" i="13"/>
  <c r="GG98" i="13"/>
  <c r="GK98" i="13"/>
  <c r="CH98" i="13"/>
  <c r="CG98" i="13"/>
  <c r="CG99" i="13"/>
  <c r="FX98" i="13"/>
  <c r="GB98" i="13"/>
  <c r="CQ98" i="13"/>
  <c r="CQ99" i="13"/>
  <c r="DC98" i="13"/>
  <c r="DC99" i="13"/>
  <c r="GF98" i="13"/>
  <c r="GJ98" i="13"/>
  <c r="DD98" i="13"/>
  <c r="DD99" i="13"/>
  <c r="CJ110" i="12"/>
  <c r="CL106" i="12"/>
  <c r="FH137" i="20"/>
  <c r="FE137" i="20"/>
  <c r="ES138" i="20"/>
  <c r="FH138" i="20"/>
  <c r="FE138" i="20"/>
  <c r="DQ113" i="12"/>
  <c r="DQ115" i="12"/>
  <c r="DR115" i="12"/>
  <c r="DR113" i="12"/>
  <c r="DL116" i="12"/>
  <c r="DP112" i="12"/>
  <c r="DJ116" i="12"/>
  <c r="DN112" i="12"/>
  <c r="ES158" i="12"/>
  <c r="FH157" i="12"/>
  <c r="FE157" i="12"/>
  <c r="DK93" i="20"/>
  <c r="DO86" i="20"/>
  <c r="DO87" i="20"/>
  <c r="DO88" i="20"/>
  <c r="DI93" i="20"/>
  <c r="DM86" i="20"/>
  <c r="DM87" i="20"/>
  <c r="DM88" i="20"/>
  <c r="CF17" i="12"/>
  <c r="DC17" i="12"/>
  <c r="FX17" i="12"/>
  <c r="GB17" i="12"/>
  <c r="DG17" i="12"/>
  <c r="DS17" i="12"/>
  <c r="EC17" i="12"/>
  <c r="GF17" i="12"/>
  <c r="GJ17" i="12"/>
  <c r="GG17" i="12"/>
  <c r="GK17" i="12"/>
  <c r="CR17" i="12"/>
  <c r="CE17" i="12"/>
  <c r="CQ17" i="12"/>
  <c r="CH17" i="12"/>
  <c r="CV17" i="12"/>
  <c r="DD17" i="12"/>
  <c r="CG17" i="12"/>
  <c r="GI17" i="12"/>
  <c r="GM17" i="12"/>
  <c r="CW17" i="12"/>
  <c r="DB17" i="12"/>
  <c r="GH17" i="12"/>
  <c r="GL17" i="12"/>
  <c r="CM142" i="12"/>
  <c r="CK146" i="12"/>
  <c r="CL142" i="12"/>
  <c r="CJ146" i="12"/>
  <c r="CL144" i="12"/>
  <c r="CJ147" i="12"/>
  <c r="CW142" i="12"/>
  <c r="CU146" i="12"/>
  <c r="CE157" i="20"/>
  <c r="EA157" i="20"/>
  <c r="DM157" i="20"/>
  <c r="GH157" i="20"/>
  <c r="GL157" i="20"/>
  <c r="CQ157" i="20"/>
  <c r="CF157" i="20"/>
  <c r="FX157" i="20"/>
  <c r="GB157" i="20"/>
  <c r="DG157" i="20"/>
  <c r="CH157" i="20"/>
  <c r="GF157" i="20"/>
  <c r="GJ157" i="20"/>
  <c r="DY157" i="20"/>
  <c r="DO157" i="20"/>
  <c r="GG157" i="20"/>
  <c r="GK157" i="20"/>
  <c r="GI157" i="20"/>
  <c r="GM157" i="20"/>
  <c r="CL157" i="20"/>
  <c r="DS157" i="20"/>
  <c r="DN157" i="20"/>
  <c r="DP157" i="20"/>
  <c r="CR157" i="20"/>
  <c r="DZ157" i="20"/>
  <c r="EB157" i="20"/>
  <c r="CG157" i="20"/>
  <c r="EC157" i="20"/>
  <c r="CM157" i="20"/>
  <c r="CJ74" i="17"/>
  <c r="DJ74" i="17"/>
  <c r="DU76" i="17"/>
  <c r="CZ74" i="17"/>
  <c r="FX74" i="17"/>
  <c r="GB74" i="17"/>
  <c r="DE74" i="17"/>
  <c r="DE75" i="17"/>
  <c r="DE76" i="17"/>
  <c r="GG74" i="17"/>
  <c r="GK74" i="17"/>
  <c r="DL76" i="17"/>
  <c r="DF74" i="17"/>
  <c r="DF75" i="17"/>
  <c r="DF76" i="17"/>
  <c r="DF77" i="17"/>
  <c r="DF78" i="17"/>
  <c r="DF79" i="17"/>
  <c r="DF80" i="17"/>
  <c r="DF81" i="17"/>
  <c r="DF82" i="17"/>
  <c r="DF83" i="17"/>
  <c r="DI76" i="17"/>
  <c r="GI74" i="17"/>
  <c r="GM74" i="17"/>
  <c r="DW76" i="17"/>
  <c r="DI74" i="17"/>
  <c r="GH74" i="17"/>
  <c r="GL74" i="17"/>
  <c r="DK76" i="17"/>
  <c r="CO74" i="17"/>
  <c r="CO75" i="17"/>
  <c r="CO77" i="17"/>
  <c r="CO80" i="17"/>
  <c r="DR74" i="17"/>
  <c r="DY75" i="17"/>
  <c r="DY76" i="17"/>
  <c r="CH74" i="17"/>
  <c r="DS74" i="17"/>
  <c r="DZ75" i="17"/>
  <c r="DZ76" i="17"/>
  <c r="DV79" i="17"/>
  <c r="DV82" i="17"/>
  <c r="DG74" i="17"/>
  <c r="CC76" i="17"/>
  <c r="DQ74" i="17"/>
  <c r="CD76" i="17"/>
  <c r="DL74" i="17"/>
  <c r="DJ76" i="17"/>
  <c r="DV74" i="17"/>
  <c r="DV76" i="17"/>
  <c r="CC74" i="17"/>
  <c r="EC74" i="17"/>
  <c r="CK74" i="17"/>
  <c r="DM75" i="17"/>
  <c r="CT74" i="17"/>
  <c r="CB74" i="17"/>
  <c r="EB75" i="17"/>
  <c r="EB76" i="17"/>
  <c r="DX79" i="17"/>
  <c r="DX82" i="17"/>
  <c r="CY74" i="17"/>
  <c r="CD74" i="17"/>
  <c r="CB76" i="17"/>
  <c r="DA74" i="17"/>
  <c r="CP74" i="17"/>
  <c r="CP75" i="17"/>
  <c r="CP77" i="17"/>
  <c r="CP80" i="17"/>
  <c r="DX76" i="17"/>
  <c r="DW74" i="17"/>
  <c r="DK74" i="17"/>
  <c r="EA75" i="17"/>
  <c r="EA76" i="17"/>
  <c r="DW79" i="17"/>
  <c r="DW82" i="17"/>
  <c r="CU74" i="17"/>
  <c r="DX74" i="17"/>
  <c r="DO75" i="17"/>
  <c r="GF74" i="17"/>
  <c r="GJ74" i="17"/>
  <c r="DP75" i="17"/>
  <c r="DN75" i="17"/>
  <c r="DU74" i="17"/>
  <c r="DB23" i="13"/>
  <c r="DB24" i="13"/>
  <c r="CQ23" i="13"/>
  <c r="CQ24" i="13"/>
  <c r="DD23" i="13"/>
  <c r="DD24" i="13"/>
  <c r="CV23" i="13"/>
  <c r="CV24" i="13"/>
  <c r="GF23" i="13"/>
  <c r="GJ23" i="13"/>
  <c r="EC23" i="13"/>
  <c r="CF23" i="13"/>
  <c r="CF24" i="13"/>
  <c r="CG23" i="13"/>
  <c r="CG24" i="13"/>
  <c r="CH23" i="13"/>
  <c r="DC23" i="13"/>
  <c r="DC24" i="13"/>
  <c r="DS23" i="13"/>
  <c r="GI23" i="13"/>
  <c r="GM23" i="13"/>
  <c r="CR23" i="13"/>
  <c r="CR24" i="13"/>
  <c r="CW23" i="13"/>
  <c r="CW24" i="13"/>
  <c r="FX23" i="13"/>
  <c r="GB23" i="13"/>
  <c r="CE23" i="13"/>
  <c r="CE24" i="13"/>
  <c r="GH23" i="13"/>
  <c r="GL23" i="13"/>
  <c r="GG23" i="13"/>
  <c r="GK23" i="13"/>
  <c r="DG23" i="13"/>
  <c r="CJ14" i="17"/>
  <c r="DL14" i="17"/>
  <c r="DN15" i="17"/>
  <c r="DW16" i="17"/>
  <c r="CZ14" i="17"/>
  <c r="DX14" i="17"/>
  <c r="DZ15" i="17"/>
  <c r="DZ16" i="17"/>
  <c r="DV19" i="17"/>
  <c r="DV22" i="17"/>
  <c r="DX16" i="17"/>
  <c r="CC14" i="17"/>
  <c r="DR14" i="17"/>
  <c r="DY15" i="17"/>
  <c r="DY16" i="17"/>
  <c r="CH14" i="17"/>
  <c r="DK14" i="17"/>
  <c r="DK16" i="17"/>
  <c r="CO14" i="17"/>
  <c r="CO15" i="17"/>
  <c r="CO17" i="17"/>
  <c r="CO20" i="17"/>
  <c r="DU14" i="17"/>
  <c r="EA15" i="17"/>
  <c r="EA16" i="17"/>
  <c r="DW19" i="17"/>
  <c r="DW22" i="17"/>
  <c r="CK14" i="17"/>
  <c r="DQ14" i="17"/>
  <c r="DM15" i="17"/>
  <c r="DV16" i="17"/>
  <c r="DA14" i="17"/>
  <c r="GG14" i="17"/>
  <c r="GK14" i="17"/>
  <c r="DL16" i="17"/>
  <c r="CU14" i="17"/>
  <c r="FX14" i="17"/>
  <c r="GB14" i="17"/>
  <c r="EB15" i="17"/>
  <c r="EB16" i="17"/>
  <c r="DX19" i="17"/>
  <c r="DX22" i="17"/>
  <c r="DG14" i="17"/>
  <c r="DJ16" i="17"/>
  <c r="DI14" i="17"/>
  <c r="CB16" i="17"/>
  <c r="DJ14" i="17"/>
  <c r="DU16" i="17"/>
  <c r="DS14" i="17"/>
  <c r="CD16" i="17"/>
  <c r="GI14" i="17"/>
  <c r="GM14" i="17"/>
  <c r="CP14" i="17"/>
  <c r="CP15" i="17"/>
  <c r="CP17" i="17"/>
  <c r="CP20" i="17"/>
  <c r="GF14" i="17"/>
  <c r="GJ14" i="17"/>
  <c r="DP15" i="17"/>
  <c r="CC16" i="17"/>
  <c r="GH14" i="17"/>
  <c r="GL14" i="17"/>
  <c r="DE14" i="17"/>
  <c r="DE15" i="17"/>
  <c r="DE16" i="17"/>
  <c r="DI16" i="17"/>
  <c r="EC14" i="17"/>
  <c r="CB14" i="17"/>
  <c r="DF14" i="17"/>
  <c r="DF15" i="17"/>
  <c r="DF16" i="17"/>
  <c r="DF17" i="17"/>
  <c r="DF18" i="17"/>
  <c r="DF19" i="17"/>
  <c r="DF20" i="17"/>
  <c r="DF21" i="17"/>
  <c r="DF22" i="17"/>
  <c r="DF23" i="17"/>
  <c r="DV14" i="17"/>
  <c r="DO15" i="17"/>
  <c r="DW14" i="17"/>
  <c r="CT14" i="17"/>
  <c r="CY14" i="17"/>
  <c r="CD14" i="17"/>
  <c r="CG110" i="20"/>
  <c r="GG110" i="20"/>
  <c r="GK110" i="20"/>
  <c r="GI160" i="20"/>
  <c r="GM160" i="20"/>
  <c r="EA161" i="20"/>
  <c r="EA162" i="20"/>
  <c r="EA163" i="20"/>
  <c r="GI116" i="13"/>
  <c r="GM116" i="13"/>
  <c r="CF116" i="13"/>
  <c r="CF117" i="13"/>
  <c r="EC110" i="20"/>
  <c r="CV110" i="20"/>
  <c r="CT114" i="20"/>
  <c r="CT117" i="20"/>
  <c r="CT121" i="20"/>
  <c r="FZ122" i="13"/>
  <c r="GD122" i="13"/>
  <c r="GA121" i="13"/>
  <c r="GE121" i="13"/>
  <c r="GG116" i="13"/>
  <c r="GK116" i="13"/>
  <c r="DJ111" i="12"/>
  <c r="FZ111" i="12"/>
  <c r="GD111" i="12"/>
  <c r="DN108" i="12"/>
  <c r="CZ107" i="12"/>
  <c r="CZ109" i="12"/>
  <c r="DD114" i="12"/>
  <c r="DA117" i="12"/>
  <c r="DC83" i="20"/>
  <c r="DC84" i="20"/>
  <c r="CZ88" i="20"/>
  <c r="CZ92" i="20"/>
  <c r="CZ83" i="20"/>
  <c r="CZ86" i="20"/>
  <c r="CZ90" i="20"/>
  <c r="DC79" i="20"/>
  <c r="GA59" i="13"/>
  <c r="GE59" i="13"/>
  <c r="DY60" i="13"/>
  <c r="GA60" i="13"/>
  <c r="GE60" i="13"/>
  <c r="DM117" i="12"/>
  <c r="CO110" i="12"/>
  <c r="CQ106" i="12"/>
  <c r="DV116" i="12"/>
  <c r="DZ112" i="12"/>
  <c r="CD116" i="12"/>
  <c r="CG112" i="12"/>
  <c r="DA113" i="12"/>
  <c r="DA115" i="12"/>
  <c r="DN114" i="12"/>
  <c r="DJ117" i="12"/>
  <c r="DJ113" i="12"/>
  <c r="DJ115" i="12"/>
  <c r="DI115" i="12"/>
  <c r="DI113" i="12"/>
  <c r="DN104" i="12"/>
  <c r="DY104" i="12"/>
  <c r="DA213" i="12"/>
  <c r="DD210" i="12"/>
  <c r="CB213" i="12"/>
  <c r="CE210" i="12"/>
  <c r="DQ64" i="13"/>
  <c r="DQ65" i="13"/>
  <c r="DQ66" i="13"/>
  <c r="DO65" i="13"/>
  <c r="DO66" i="13"/>
  <c r="DV66" i="13"/>
  <c r="DZ64" i="13"/>
  <c r="DU64" i="13"/>
  <c r="DU65" i="13"/>
  <c r="DA64" i="13"/>
  <c r="DA65" i="13"/>
  <c r="CC66" i="13"/>
  <c r="CF64" i="13"/>
  <c r="CZ64" i="13"/>
  <c r="CZ65" i="13"/>
  <c r="DS64" i="13"/>
  <c r="DZ65" i="13"/>
  <c r="DZ66" i="13"/>
  <c r="DX66" i="13"/>
  <c r="EB64" i="13"/>
  <c r="EC64" i="13"/>
  <c r="DE64" i="13"/>
  <c r="DE65" i="13"/>
  <c r="DE66" i="13"/>
  <c r="DJ66" i="13"/>
  <c r="DN64" i="13"/>
  <c r="CH64" i="13"/>
  <c r="FX64" i="13"/>
  <c r="GB64" i="13"/>
  <c r="CB66" i="13"/>
  <c r="CE64" i="13"/>
  <c r="CT64" i="13"/>
  <c r="CT65" i="13"/>
  <c r="EA65" i="13"/>
  <c r="EA66" i="13"/>
  <c r="DW64" i="13"/>
  <c r="DW65" i="13"/>
  <c r="CB64" i="13"/>
  <c r="CB65" i="13"/>
  <c r="DK64" i="13"/>
  <c r="DK65" i="13"/>
  <c r="EB65" i="13"/>
  <c r="EB66" i="13"/>
  <c r="DL64" i="13"/>
  <c r="DL65" i="13"/>
  <c r="GI64" i="13"/>
  <c r="GM64" i="13"/>
  <c r="CD64" i="13"/>
  <c r="CD65" i="13"/>
  <c r="CD66" i="13"/>
  <c r="CG64" i="13"/>
  <c r="GG64" i="13"/>
  <c r="GK64" i="13"/>
  <c r="DP65" i="13"/>
  <c r="DP66" i="13"/>
  <c r="CK64" i="13"/>
  <c r="CK65" i="13"/>
  <c r="DV64" i="13"/>
  <c r="DV65" i="13"/>
  <c r="DI66" i="13"/>
  <c r="DM64" i="13"/>
  <c r="DN65" i="13"/>
  <c r="DY65" i="13"/>
  <c r="CU64" i="13"/>
  <c r="CU65" i="13"/>
  <c r="GF64" i="13"/>
  <c r="GJ64" i="13"/>
  <c r="CJ64" i="13"/>
  <c r="CJ65" i="13"/>
  <c r="DU66" i="13"/>
  <c r="DY64" i="13"/>
  <c r="CY64" i="13"/>
  <c r="CY65" i="13"/>
  <c r="DI64" i="13"/>
  <c r="DI65" i="13"/>
  <c r="DG64" i="13"/>
  <c r="DX64" i="13"/>
  <c r="DX65" i="13"/>
  <c r="DL66" i="13"/>
  <c r="DP64" i="13"/>
  <c r="CP64" i="13"/>
  <c r="CP65" i="13"/>
  <c r="DK66" i="13"/>
  <c r="DO64" i="13"/>
  <c r="DW66" i="13"/>
  <c r="EA64" i="13"/>
  <c r="GH64" i="13"/>
  <c r="GL64" i="13"/>
  <c r="DM65" i="13"/>
  <c r="DM66" i="13"/>
  <c r="CO64" i="13"/>
  <c r="CO65" i="13"/>
  <c r="CC64" i="13"/>
  <c r="CC65" i="13"/>
  <c r="DJ64" i="13"/>
  <c r="DJ65" i="13"/>
  <c r="DR64" i="13"/>
  <c r="DR65" i="13"/>
  <c r="DR66" i="13"/>
  <c r="DF64" i="13"/>
  <c r="DF65" i="13"/>
  <c r="DF66" i="13"/>
  <c r="CE47" i="17"/>
  <c r="EA47" i="17"/>
  <c r="CR47" i="17"/>
  <c r="CG47" i="17"/>
  <c r="GG47" i="17"/>
  <c r="GK47" i="17"/>
  <c r="DS47" i="17"/>
  <c r="CL47" i="17"/>
  <c r="GI47" i="17"/>
  <c r="GM47" i="17"/>
  <c r="DZ47" i="17"/>
  <c r="DN47" i="17"/>
  <c r="CH47" i="17"/>
  <c r="GF47" i="17"/>
  <c r="GJ47" i="17"/>
  <c r="EC47" i="17"/>
  <c r="GH47" i="17"/>
  <c r="GL47" i="17"/>
  <c r="CQ47" i="17"/>
  <c r="DM47" i="17"/>
  <c r="DY47" i="17"/>
  <c r="CF47" i="17"/>
  <c r="CM47" i="17"/>
  <c r="EB47" i="17"/>
  <c r="DP47" i="17"/>
  <c r="DO47" i="17"/>
  <c r="FX47" i="17"/>
  <c r="GB47" i="17"/>
  <c r="DG47" i="17"/>
  <c r="CT6" i="20"/>
  <c r="CJ6" i="20"/>
  <c r="CO6" i="20"/>
  <c r="CV7" i="20"/>
  <c r="CU6" i="20"/>
  <c r="DG6" i="20"/>
  <c r="GG6" i="20"/>
  <c r="GK6" i="20"/>
  <c r="DC7" i="20"/>
  <c r="DE7" i="20"/>
  <c r="DE8" i="20"/>
  <c r="DE9" i="20"/>
  <c r="CH6" i="20"/>
  <c r="DS6" i="20"/>
  <c r="FX6" i="20"/>
  <c r="GB6" i="20"/>
  <c r="DB7" i="20"/>
  <c r="CK6" i="20"/>
  <c r="GI6" i="20"/>
  <c r="GM6" i="20"/>
  <c r="CY6" i="20"/>
  <c r="CZ6" i="20"/>
  <c r="GF6" i="20"/>
  <c r="GJ6" i="20"/>
  <c r="CL5" i="20"/>
  <c r="DA6" i="20"/>
  <c r="CW7" i="20"/>
  <c r="CP6" i="20"/>
  <c r="CM5" i="20"/>
  <c r="DD7" i="20"/>
  <c r="EC6" i="20"/>
  <c r="GH6" i="20"/>
  <c r="GL6" i="20"/>
  <c r="CQ155" i="20"/>
  <c r="DB155" i="20"/>
  <c r="EC155" i="20"/>
  <c r="CF155" i="20"/>
  <c r="GF155" i="20"/>
  <c r="GJ155" i="20"/>
  <c r="CW155" i="20"/>
  <c r="GG155" i="20"/>
  <c r="GK155" i="20"/>
  <c r="DC155" i="20"/>
  <c r="GH155" i="20"/>
  <c r="GL155" i="20"/>
  <c r="CH155" i="20"/>
  <c r="CG155" i="20"/>
  <c r="DD155" i="20"/>
  <c r="DG155" i="20"/>
  <c r="CE155" i="20"/>
  <c r="FX155" i="20"/>
  <c r="GB155" i="20"/>
  <c r="GI155" i="20"/>
  <c r="GM155" i="20"/>
  <c r="CV155" i="20"/>
  <c r="CR155" i="20"/>
  <c r="DS155" i="20"/>
  <c r="CY93" i="20"/>
  <c r="FY85" i="20"/>
  <c r="GC85" i="20"/>
  <c r="DB86" i="20"/>
  <c r="CV86" i="20"/>
  <c r="CV87" i="20"/>
  <c r="CV88" i="20"/>
  <c r="CT93" i="20"/>
  <c r="CU10" i="12"/>
  <c r="DX10" i="12"/>
  <c r="CB12" i="12"/>
  <c r="CO10" i="12"/>
  <c r="CO11" i="12"/>
  <c r="CO13" i="12"/>
  <c r="DR10" i="12"/>
  <c r="DY11" i="12"/>
  <c r="DY12" i="12"/>
  <c r="CZ10" i="12"/>
  <c r="GF10" i="12"/>
  <c r="GJ10" i="12"/>
  <c r="DK12" i="12"/>
  <c r="DE10" i="12"/>
  <c r="DE11" i="12"/>
  <c r="DE12" i="12"/>
  <c r="GI10" i="12"/>
  <c r="GM10" i="12"/>
  <c r="DU12" i="12"/>
  <c r="DI10" i="12"/>
  <c r="DO11" i="12"/>
  <c r="CJ10" i="12"/>
  <c r="DW10" i="12"/>
  <c r="DJ12" i="12"/>
  <c r="CB10" i="12"/>
  <c r="DK10" i="12"/>
  <c r="DZ11" i="12"/>
  <c r="DZ12" i="12"/>
  <c r="DV15" i="12"/>
  <c r="CT10" i="12"/>
  <c r="EC10" i="12"/>
  <c r="DL12" i="12"/>
  <c r="CK10" i="12"/>
  <c r="DV10" i="12"/>
  <c r="DI12" i="12"/>
  <c r="DG10" i="12"/>
  <c r="DP11" i="12"/>
  <c r="CH10" i="12"/>
  <c r="DM11" i="12"/>
  <c r="DJ10" i="12"/>
  <c r="DW12" i="12"/>
  <c r="CP10" i="12"/>
  <c r="CP11" i="12"/>
  <c r="CP13" i="12"/>
  <c r="EB11" i="12"/>
  <c r="EB12" i="12"/>
  <c r="DX15" i="12"/>
  <c r="DL10" i="12"/>
  <c r="DQ10" i="12"/>
  <c r="DX12" i="12"/>
  <c r="DN11" i="12"/>
  <c r="FX10" i="12"/>
  <c r="GB10" i="12"/>
  <c r="GG10" i="12"/>
  <c r="GK10" i="12"/>
  <c r="GH10" i="12"/>
  <c r="GL10" i="12"/>
  <c r="EA11" i="12"/>
  <c r="EA12" i="12"/>
  <c r="DW15" i="12"/>
  <c r="CD12" i="12"/>
  <c r="CD10" i="12"/>
  <c r="CC10" i="12"/>
  <c r="CC12" i="12"/>
  <c r="DF10" i="12"/>
  <c r="DF11" i="12"/>
  <c r="DF12" i="12"/>
  <c r="DF13" i="12"/>
  <c r="DF14" i="12"/>
  <c r="DF15" i="12"/>
  <c r="DA10" i="12"/>
  <c r="DU10" i="12"/>
  <c r="DV12" i="12"/>
  <c r="CY10" i="12"/>
  <c r="DS10" i="12"/>
  <c r="CY112" i="13"/>
  <c r="CY113" i="13"/>
  <c r="FY113" i="13"/>
  <c r="GC113" i="13"/>
  <c r="DU112" i="13"/>
  <c r="DU113" i="13"/>
  <c r="EA113" i="13"/>
  <c r="EA114" i="13"/>
  <c r="DI112" i="13"/>
  <c r="DI113" i="13"/>
  <c r="CD114" i="13"/>
  <c r="CG112" i="13"/>
  <c r="DA112" i="13"/>
  <c r="DA113" i="13"/>
  <c r="DW112" i="13"/>
  <c r="DW113" i="13"/>
  <c r="CC114" i="13"/>
  <c r="CF112" i="13"/>
  <c r="CH112" i="13"/>
  <c r="DK112" i="13"/>
  <c r="DK113" i="13"/>
  <c r="GH112" i="13"/>
  <c r="GL112" i="13"/>
  <c r="DI114" i="13"/>
  <c r="DM112" i="13"/>
  <c r="CJ112" i="13"/>
  <c r="CJ113" i="13"/>
  <c r="DJ112" i="13"/>
  <c r="DJ113" i="13"/>
  <c r="GI112" i="13"/>
  <c r="GM112" i="13"/>
  <c r="DU114" i="13"/>
  <c r="DY112" i="13"/>
  <c r="CU112" i="13"/>
  <c r="CU113" i="13"/>
  <c r="DV112" i="13"/>
  <c r="DV113" i="13"/>
  <c r="DZ113" i="13"/>
  <c r="DZ114" i="13"/>
  <c r="CT112" i="13"/>
  <c r="CT113" i="13"/>
  <c r="DN113" i="13"/>
  <c r="DN114" i="13"/>
  <c r="CK112" i="13"/>
  <c r="CK113" i="13"/>
  <c r="FX112" i="13"/>
  <c r="GB112" i="13"/>
  <c r="DV114" i="13"/>
  <c r="DZ112" i="13"/>
  <c r="DE112" i="13"/>
  <c r="DE113" i="13"/>
  <c r="DE114" i="13"/>
  <c r="DP113" i="13"/>
  <c r="DP114" i="13"/>
  <c r="CP112" i="13"/>
  <c r="CP113" i="13"/>
  <c r="GF112" i="13"/>
  <c r="GJ112" i="13"/>
  <c r="DX114" i="13"/>
  <c r="EB112" i="13"/>
  <c r="DL112" i="13"/>
  <c r="DL113" i="13"/>
  <c r="DL114" i="13"/>
  <c r="DP112" i="13"/>
  <c r="DF112" i="13"/>
  <c r="DF113" i="13"/>
  <c r="DF114" i="13"/>
  <c r="DG112" i="13"/>
  <c r="CB112" i="13"/>
  <c r="CB113" i="13"/>
  <c r="DO113" i="13"/>
  <c r="DO114" i="13"/>
  <c r="CD112" i="13"/>
  <c r="CD113" i="13"/>
  <c r="EB113" i="13"/>
  <c r="EB114" i="13"/>
  <c r="DR112" i="13"/>
  <c r="DR113" i="13"/>
  <c r="DR114" i="13"/>
  <c r="CB114" i="13"/>
  <c r="CE112" i="13"/>
  <c r="GG112" i="13"/>
  <c r="GK112" i="13"/>
  <c r="DQ112" i="13"/>
  <c r="DQ113" i="13"/>
  <c r="DQ114" i="13"/>
  <c r="DY113" i="13"/>
  <c r="DY114" i="13"/>
  <c r="DJ114" i="13"/>
  <c r="DN112" i="13"/>
  <c r="DW114" i="13"/>
  <c r="EA112" i="13"/>
  <c r="DM113" i="13"/>
  <c r="DM114" i="13"/>
  <c r="CC112" i="13"/>
  <c r="CC113" i="13"/>
  <c r="CO112" i="13"/>
  <c r="CO113" i="13"/>
  <c r="EC112" i="13"/>
  <c r="DK114" i="13"/>
  <c r="DO112" i="13"/>
  <c r="DS112" i="13"/>
  <c r="DX112" i="13"/>
  <c r="DX113" i="13"/>
  <c r="CZ112" i="13"/>
  <c r="CZ113" i="13"/>
  <c r="CH6" i="12"/>
  <c r="GH6" i="12"/>
  <c r="GL6" i="12"/>
  <c r="CY6" i="12"/>
  <c r="DE7" i="12"/>
  <c r="DE8" i="12"/>
  <c r="DE9" i="12"/>
  <c r="DS6" i="12"/>
  <c r="CO6" i="12"/>
  <c r="DC7" i="12"/>
  <c r="DC8" i="12"/>
  <c r="DC9" i="12"/>
  <c r="CK6" i="12"/>
  <c r="DB7" i="12"/>
  <c r="DB8" i="12"/>
  <c r="EC6" i="12"/>
  <c r="CU6" i="12"/>
  <c r="CT6" i="12"/>
  <c r="CZ6" i="12"/>
  <c r="DA6" i="12"/>
  <c r="CW7" i="12"/>
  <c r="CW8" i="12"/>
  <c r="CW9" i="12"/>
  <c r="GI6" i="12"/>
  <c r="GM6" i="12"/>
  <c r="DD7" i="12"/>
  <c r="DD8" i="12"/>
  <c r="DD9" i="12"/>
  <c r="CL5" i="12"/>
  <c r="CM5" i="12"/>
  <c r="GG6" i="12"/>
  <c r="GK6" i="12"/>
  <c r="CP6" i="12"/>
  <c r="FX6" i="12"/>
  <c r="GB6" i="12"/>
  <c r="CJ6" i="12"/>
  <c r="GF6" i="12"/>
  <c r="GJ6" i="12"/>
  <c r="DG6" i="12"/>
  <c r="CV7" i="12"/>
  <c r="CV8" i="12"/>
  <c r="CV9" i="12"/>
  <c r="CM144" i="12"/>
  <c r="CK147" i="12"/>
  <c r="DS125" i="12"/>
  <c r="DC125" i="12"/>
  <c r="FX125" i="12"/>
  <c r="GB125" i="12"/>
  <c r="DG125" i="12"/>
  <c r="CR125" i="12"/>
  <c r="CE125" i="12"/>
  <c r="GH125" i="12"/>
  <c r="GL125" i="12"/>
  <c r="CG125" i="12"/>
  <c r="CW125" i="12"/>
  <c r="EC125" i="12"/>
  <c r="DB125" i="12"/>
  <c r="DD125" i="12"/>
  <c r="GF125" i="12"/>
  <c r="GJ125" i="12"/>
  <c r="CV125" i="12"/>
  <c r="CQ125" i="12"/>
  <c r="GG125" i="12"/>
  <c r="GK125" i="12"/>
  <c r="GI125" i="12"/>
  <c r="GM125" i="12"/>
  <c r="CF125" i="12"/>
  <c r="CH125" i="12"/>
  <c r="DI168" i="20"/>
  <c r="DM161" i="20"/>
  <c r="DM162" i="20"/>
  <c r="DM163" i="20"/>
  <c r="DG90" i="13"/>
  <c r="CU90" i="13"/>
  <c r="CW88" i="13"/>
  <c r="EC90" i="13"/>
  <c r="CZ90" i="13"/>
  <c r="DC88" i="13"/>
  <c r="CO90" i="13"/>
  <c r="CQ88" i="13"/>
  <c r="CM89" i="13"/>
  <c r="CM90" i="13"/>
  <c r="GF90" i="13"/>
  <c r="GJ90" i="13"/>
  <c r="CT90" i="13"/>
  <c r="CV88" i="13"/>
  <c r="DS90" i="13"/>
  <c r="CY90" i="13"/>
  <c r="DB88" i="13"/>
  <c r="FX90" i="13"/>
  <c r="GB90" i="13"/>
  <c r="GI90" i="13"/>
  <c r="GM90" i="13"/>
  <c r="GH90" i="13"/>
  <c r="GL90" i="13"/>
  <c r="CL89" i="13"/>
  <c r="CL90" i="13"/>
  <c r="CJ90" i="13"/>
  <c r="CL88" i="13"/>
  <c r="GG90" i="13"/>
  <c r="GK90" i="13"/>
  <c r="DA90" i="13"/>
  <c r="DD88" i="13"/>
  <c r="CP90" i="13"/>
  <c r="CR88" i="13"/>
  <c r="CH90" i="13"/>
  <c r="CK90" i="13"/>
  <c r="CM88" i="13"/>
  <c r="CF95" i="12"/>
  <c r="GF95" i="12"/>
  <c r="GJ95" i="12"/>
  <c r="EC95" i="12"/>
  <c r="CR95" i="12"/>
  <c r="CG95" i="12"/>
  <c r="DS95" i="12"/>
  <c r="DG95" i="12"/>
  <c r="FX95" i="12"/>
  <c r="GB95" i="12"/>
  <c r="GI95" i="12"/>
  <c r="GM95" i="12"/>
  <c r="GH95" i="12"/>
  <c r="GL95" i="12"/>
  <c r="CH95" i="12"/>
  <c r="CV95" i="12"/>
  <c r="DB95" i="12"/>
  <c r="DD95" i="12"/>
  <c r="DC95" i="12"/>
  <c r="CE95" i="12"/>
  <c r="CQ95" i="12"/>
  <c r="GG95" i="12"/>
  <c r="GK95" i="12"/>
  <c r="CW95" i="12"/>
  <c r="CQ110" i="20"/>
  <c r="CQ111" i="20"/>
  <c r="CR110" i="20"/>
  <c r="CR111" i="20"/>
  <c r="FY122" i="13"/>
  <c r="GC122" i="13"/>
  <c r="GH116" i="13"/>
  <c r="GL116" i="13"/>
  <c r="CV116" i="13"/>
  <c r="CV117" i="13"/>
  <c r="DC116" i="13"/>
  <c r="DC117" i="13"/>
  <c r="DN42" i="13"/>
  <c r="FZ42" i="13"/>
  <c r="GD42" i="13"/>
  <c r="FZ41" i="13"/>
  <c r="GD41" i="13"/>
  <c r="CY107" i="12"/>
  <c r="CY109" i="12"/>
  <c r="FY109" i="12"/>
  <c r="GC109" i="12"/>
  <c r="CJ109" i="12"/>
  <c r="CJ107" i="12"/>
  <c r="DJ109" i="12"/>
  <c r="FZ109" i="12"/>
  <c r="GD109" i="12"/>
  <c r="DJ107" i="12"/>
  <c r="DK107" i="12"/>
  <c r="DK109" i="12"/>
  <c r="CW114" i="12"/>
  <c r="CU117" i="12"/>
  <c r="CB117" i="12"/>
  <c r="CE114" i="12"/>
  <c r="CF114" i="12"/>
  <c r="CC117" i="12"/>
  <c r="CF131" i="12"/>
  <c r="GF131" i="12"/>
  <c r="GJ131" i="12"/>
  <c r="EC131" i="12"/>
  <c r="CH131" i="12"/>
  <c r="GH131" i="12"/>
  <c r="GL131" i="12"/>
  <c r="GG131" i="12"/>
  <c r="GK131" i="12"/>
  <c r="DB131" i="12"/>
  <c r="CQ131" i="12"/>
  <c r="CV131" i="12"/>
  <c r="CR131" i="12"/>
  <c r="DC131" i="12"/>
  <c r="DS131" i="12"/>
  <c r="DG131" i="12"/>
  <c r="GI131" i="12"/>
  <c r="GM131" i="12"/>
  <c r="DD131" i="12"/>
  <c r="CW131" i="12"/>
  <c r="FX131" i="12"/>
  <c r="GB131" i="12"/>
  <c r="CE131" i="12"/>
  <c r="CG131" i="12"/>
  <c r="CK22" i="12"/>
  <c r="DQ22" i="12"/>
  <c r="DI24" i="12"/>
  <c r="CY22" i="12"/>
  <c r="DU22" i="12"/>
  <c r="DY23" i="12"/>
  <c r="DY24" i="12"/>
  <c r="CB22" i="12"/>
  <c r="DI22" i="12"/>
  <c r="GH22" i="12"/>
  <c r="GL22" i="12"/>
  <c r="DK24" i="12"/>
  <c r="DE22" i="12"/>
  <c r="DE23" i="12"/>
  <c r="DE24" i="12"/>
  <c r="GG22" i="12"/>
  <c r="GK22" i="12"/>
  <c r="DL24" i="12"/>
  <c r="CZ22" i="12"/>
  <c r="CD24" i="12"/>
  <c r="GI22" i="12"/>
  <c r="GM22" i="12"/>
  <c r="DF22" i="12"/>
  <c r="DF23" i="12"/>
  <c r="DF24" i="12"/>
  <c r="DF25" i="12"/>
  <c r="DF26" i="12"/>
  <c r="DF27" i="12"/>
  <c r="GF22" i="12"/>
  <c r="GJ22" i="12"/>
  <c r="DV24" i="12"/>
  <c r="DG22" i="12"/>
  <c r="DN23" i="12"/>
  <c r="CD22" i="12"/>
  <c r="DS22" i="12"/>
  <c r="DZ23" i="12"/>
  <c r="DZ24" i="12"/>
  <c r="DV27" i="12"/>
  <c r="CJ22" i="12"/>
  <c r="DR22" i="12"/>
  <c r="CC24" i="12"/>
  <c r="DV22" i="12"/>
  <c r="DX24" i="12"/>
  <c r="EC22" i="12"/>
  <c r="DX22" i="12"/>
  <c r="CC22" i="12"/>
  <c r="CP22" i="12"/>
  <c r="CP23" i="12"/>
  <c r="CP25" i="12"/>
  <c r="DO23" i="12"/>
  <c r="DA22" i="12"/>
  <c r="DJ24" i="12"/>
  <c r="EB23" i="12"/>
  <c r="EB24" i="12"/>
  <c r="DX27" i="12"/>
  <c r="EA23" i="12"/>
  <c r="EA24" i="12"/>
  <c r="DW27" i="12"/>
  <c r="CH22" i="12"/>
  <c r="CB24" i="12"/>
  <c r="DU24" i="12"/>
  <c r="CU22" i="12"/>
  <c r="CO22" i="12"/>
  <c r="CO23" i="12"/>
  <c r="CO25" i="12"/>
  <c r="DW24" i="12"/>
  <c r="DK22" i="12"/>
  <c r="DJ22" i="12"/>
  <c r="DP23" i="12"/>
  <c r="FX22" i="12"/>
  <c r="GB22" i="12"/>
  <c r="DL22" i="12"/>
  <c r="CT22" i="12"/>
  <c r="DW22" i="12"/>
  <c r="DM23" i="12"/>
  <c r="CL170" i="20"/>
  <c r="CU171" i="20"/>
  <c r="CT171" i="20"/>
  <c r="EC171" i="20"/>
  <c r="DA171" i="20"/>
  <c r="DD172" i="20"/>
  <c r="CW172" i="20"/>
  <c r="DB172" i="20"/>
  <c r="CO171" i="20"/>
  <c r="DG171" i="20"/>
  <c r="CY171" i="20"/>
  <c r="CJ171" i="20"/>
  <c r="GI171" i="20"/>
  <c r="GM171" i="20"/>
  <c r="CP171" i="20"/>
  <c r="CK171" i="20"/>
  <c r="FX171" i="20"/>
  <c r="GB171" i="20"/>
  <c r="CZ171" i="20"/>
  <c r="DS171" i="20"/>
  <c r="GH171" i="20"/>
  <c r="GL171" i="20"/>
  <c r="GF171" i="20"/>
  <c r="GJ171" i="20"/>
  <c r="DC172" i="20"/>
  <c r="CV172" i="20"/>
  <c r="GG171" i="20"/>
  <c r="GK171" i="20"/>
  <c r="CH171" i="20"/>
  <c r="DE172" i="20"/>
  <c r="DE173" i="20"/>
  <c r="DE174" i="20"/>
  <c r="CM170" i="20"/>
  <c r="FH113" i="20"/>
  <c r="FE113" i="20"/>
  <c r="ES114" i="20"/>
  <c r="FH114" i="20"/>
  <c r="FE114" i="20"/>
  <c r="BQ69" i="7"/>
  <c r="BP70" i="7"/>
  <c r="DS30" i="12"/>
  <c r="CJ30" i="12"/>
  <c r="CK30" i="12"/>
  <c r="DB31" i="12"/>
  <c r="DB32" i="12"/>
  <c r="EC30" i="12"/>
  <c r="FX30" i="12"/>
  <c r="GB30" i="12"/>
  <c r="CT30" i="12"/>
  <c r="CW31" i="12"/>
  <c r="CW32" i="12"/>
  <c r="CW33" i="12"/>
  <c r="GI30" i="12"/>
  <c r="GM30" i="12"/>
  <c r="CM29" i="12"/>
  <c r="DD31" i="12"/>
  <c r="DD32" i="12"/>
  <c r="DD33" i="12"/>
  <c r="CV31" i="12"/>
  <c r="CV32" i="12"/>
  <c r="CV33" i="12"/>
  <c r="CU30" i="12"/>
  <c r="CY30" i="12"/>
  <c r="CP30" i="12"/>
  <c r="GG30" i="12"/>
  <c r="GK30" i="12"/>
  <c r="CZ30" i="12"/>
  <c r="DC31" i="12"/>
  <c r="DC32" i="12"/>
  <c r="DC33" i="12"/>
  <c r="CL29" i="12"/>
  <c r="DE31" i="12"/>
  <c r="DE32" i="12"/>
  <c r="DE33" i="12"/>
  <c r="CH30" i="12"/>
  <c r="GH30" i="12"/>
  <c r="GL30" i="12"/>
  <c r="GF30" i="12"/>
  <c r="GJ30" i="12"/>
  <c r="CO30" i="12"/>
  <c r="DA30" i="12"/>
  <c r="DG30" i="12"/>
  <c r="EC16" i="17"/>
  <c r="CM15" i="17"/>
  <c r="DG16" i="17"/>
  <c r="CH16" i="17"/>
  <c r="GH16" i="17"/>
  <c r="GL16" i="17"/>
  <c r="GG16" i="17"/>
  <c r="GK16" i="17"/>
  <c r="CK16" i="17"/>
  <c r="CO16" i="17"/>
  <c r="CV17" i="17"/>
  <c r="CZ16" i="17"/>
  <c r="DD17" i="17"/>
  <c r="GI16" i="17"/>
  <c r="GM16" i="17"/>
  <c r="FX16" i="17"/>
  <c r="GB16" i="17"/>
  <c r="GF16" i="17"/>
  <c r="GJ16" i="17"/>
  <c r="CJ16" i="17"/>
  <c r="DA16" i="17"/>
  <c r="DC17" i="17"/>
  <c r="CU16" i="17"/>
  <c r="DB17" i="17"/>
  <c r="CL15" i="17"/>
  <c r="CT16" i="17"/>
  <c r="DE17" i="17"/>
  <c r="DE18" i="17"/>
  <c r="DE19" i="17"/>
  <c r="CW17" i="17"/>
  <c r="CY16" i="17"/>
  <c r="CP16" i="17"/>
  <c r="DS16" i="17"/>
  <c r="CQ100" i="12"/>
  <c r="CO104" i="12"/>
  <c r="DD100" i="12"/>
  <c r="DA104" i="12"/>
  <c r="CL100" i="12"/>
  <c r="CJ104" i="12"/>
  <c r="CU83" i="20"/>
  <c r="CU86" i="20"/>
  <c r="CU90" i="20"/>
  <c r="CW79" i="20"/>
  <c r="CR79" i="20"/>
  <c r="CP83" i="20"/>
  <c r="CP86" i="20"/>
  <c r="CP90" i="20"/>
  <c r="DD106" i="12"/>
  <c r="DA110" i="12"/>
  <c r="DX115" i="12"/>
  <c r="DX113" i="12"/>
  <c r="DL113" i="12"/>
  <c r="DL115" i="12"/>
  <c r="DU116" i="12"/>
  <c r="GA116" i="12"/>
  <c r="GE116" i="12"/>
  <c r="DY112" i="12"/>
  <c r="GA112" i="12"/>
  <c r="GE112" i="12"/>
  <c r="CT115" i="12"/>
  <c r="CT113" i="12"/>
  <c r="DO112" i="12"/>
  <c r="DK116" i="12"/>
  <c r="CD115" i="12"/>
  <c r="CD113" i="12"/>
  <c r="DD8" i="13"/>
  <c r="DD9" i="13"/>
  <c r="CG8" i="13"/>
  <c r="CG9" i="13"/>
  <c r="GG8" i="13"/>
  <c r="GK8" i="13"/>
  <c r="DS8" i="13"/>
  <c r="CQ8" i="13"/>
  <c r="CQ9" i="13"/>
  <c r="CR8" i="13"/>
  <c r="CR9" i="13"/>
  <c r="DC8" i="13"/>
  <c r="DC9" i="13"/>
  <c r="CF8" i="13"/>
  <c r="CF9" i="13"/>
  <c r="CE8" i="13"/>
  <c r="CE9" i="13"/>
  <c r="CH8" i="13"/>
  <c r="DB8" i="13"/>
  <c r="DB9" i="13"/>
  <c r="FX8" i="13"/>
  <c r="GB8" i="13"/>
  <c r="GF8" i="13"/>
  <c r="GJ8" i="13"/>
  <c r="GH8" i="13"/>
  <c r="GL8" i="13"/>
  <c r="CV8" i="13"/>
  <c r="CV9" i="13"/>
  <c r="EC8" i="13"/>
  <c r="GI8" i="13"/>
  <c r="GM8" i="13"/>
  <c r="CW8" i="13"/>
  <c r="CW9" i="13"/>
  <c r="DG8" i="13"/>
  <c r="CO213" i="12"/>
  <c r="CQ210" i="12"/>
  <c r="CW210" i="12"/>
  <c r="CU213" i="12"/>
  <c r="EA86" i="20"/>
  <c r="EA87" i="20"/>
  <c r="EA88" i="20"/>
  <c r="DW93" i="20"/>
  <c r="CH15" i="17"/>
  <c r="DD15" i="17"/>
  <c r="CV15" i="17"/>
  <c r="GG15" i="17"/>
  <c r="GK15" i="17"/>
  <c r="GF15" i="17"/>
  <c r="GJ15" i="17"/>
  <c r="CG15" i="17"/>
  <c r="CF15" i="17"/>
  <c r="DB15" i="17"/>
  <c r="GH15" i="17"/>
  <c r="GL15" i="17"/>
  <c r="GI15" i="17"/>
  <c r="GM15" i="17"/>
  <c r="CR15" i="17"/>
  <c r="CQ15" i="17"/>
  <c r="CW15" i="17"/>
  <c r="CE15" i="17"/>
  <c r="FX15" i="17"/>
  <c r="GB15" i="17"/>
  <c r="DC15" i="17"/>
  <c r="DS15" i="17"/>
  <c r="EC15" i="17"/>
  <c r="DG15" i="17"/>
  <c r="ES144" i="20"/>
  <c r="FH144" i="20"/>
  <c r="FE144" i="20"/>
  <c r="FH143" i="20"/>
  <c r="FE143" i="20"/>
  <c r="CV142" i="12"/>
  <c r="CT146" i="12"/>
  <c r="CB16" i="13"/>
  <c r="CB17" i="13"/>
  <c r="CZ16" i="13"/>
  <c r="CZ17" i="13"/>
  <c r="DX16" i="13"/>
  <c r="DX17" i="13"/>
  <c r="CB18" i="13"/>
  <c r="CE16" i="13"/>
  <c r="CO16" i="13"/>
  <c r="CO17" i="13"/>
  <c r="DR16" i="13"/>
  <c r="DR17" i="13"/>
  <c r="DR18" i="13"/>
  <c r="DY17" i="13"/>
  <c r="CD16" i="13"/>
  <c r="CD17" i="13"/>
  <c r="DF16" i="13"/>
  <c r="DF17" i="13"/>
  <c r="DF18" i="13"/>
  <c r="FX16" i="13"/>
  <c r="GB16" i="13"/>
  <c r="CD18" i="13"/>
  <c r="CG16" i="13"/>
  <c r="CT16" i="13"/>
  <c r="CT17" i="13"/>
  <c r="DU16" i="13"/>
  <c r="DU17" i="13"/>
  <c r="EA17" i="13"/>
  <c r="EA18" i="13"/>
  <c r="DK16" i="13"/>
  <c r="DK17" i="13"/>
  <c r="DM17" i="13"/>
  <c r="DM18" i="13"/>
  <c r="DV18" i="13"/>
  <c r="DZ16" i="13"/>
  <c r="DE16" i="13"/>
  <c r="DE17" i="13"/>
  <c r="DE18" i="13"/>
  <c r="GG16" i="13"/>
  <c r="GK16" i="13"/>
  <c r="DL18" i="13"/>
  <c r="DP16" i="13"/>
  <c r="DQ16" i="13"/>
  <c r="DQ17" i="13"/>
  <c r="DQ18" i="13"/>
  <c r="DI18" i="13"/>
  <c r="DM16" i="13"/>
  <c r="DJ16" i="13"/>
  <c r="DJ17" i="13"/>
  <c r="DJ18" i="13"/>
  <c r="DN16" i="13"/>
  <c r="CH16" i="13"/>
  <c r="DS16" i="13"/>
  <c r="DK18" i="13"/>
  <c r="DO16" i="13"/>
  <c r="DL16" i="13"/>
  <c r="DL17" i="13"/>
  <c r="DU18" i="13"/>
  <c r="DY16" i="13"/>
  <c r="GA16" i="13"/>
  <c r="GE16" i="13"/>
  <c r="CU16" i="13"/>
  <c r="CU17" i="13"/>
  <c r="GH16" i="13"/>
  <c r="GL16" i="13"/>
  <c r="CJ16" i="13"/>
  <c r="CJ17" i="13"/>
  <c r="GI16" i="13"/>
  <c r="GM16" i="13"/>
  <c r="DO17" i="13"/>
  <c r="DO18" i="13"/>
  <c r="DW16" i="13"/>
  <c r="DW17" i="13"/>
  <c r="CK16" i="13"/>
  <c r="CK17" i="13"/>
  <c r="DZ17" i="13"/>
  <c r="DZ18" i="13"/>
  <c r="EC16" i="13"/>
  <c r="CP16" i="13"/>
  <c r="CP17" i="13"/>
  <c r="EB17" i="13"/>
  <c r="EB18" i="13"/>
  <c r="DN17" i="13"/>
  <c r="CC16" i="13"/>
  <c r="CC17" i="13"/>
  <c r="CC18" i="13"/>
  <c r="CF16" i="13"/>
  <c r="DP17" i="13"/>
  <c r="DP18" i="13"/>
  <c r="DI16" i="13"/>
  <c r="DI17" i="13"/>
  <c r="DV16" i="13"/>
  <c r="DV17" i="13"/>
  <c r="DW18" i="13"/>
  <c r="EA16" i="13"/>
  <c r="DA16" i="13"/>
  <c r="DA17" i="13"/>
  <c r="DX18" i="13"/>
  <c r="EB16" i="13"/>
  <c r="GF16" i="13"/>
  <c r="GJ16" i="13"/>
  <c r="DG16" i="13"/>
  <c r="CY16" i="13"/>
  <c r="CY17" i="13"/>
  <c r="EC116" i="13"/>
  <c r="FX116" i="13"/>
  <c r="GB116" i="13"/>
  <c r="CE106" i="12"/>
  <c r="CB110" i="12"/>
  <c r="CU109" i="12"/>
  <c r="CU107" i="12"/>
  <c r="DA107" i="12"/>
  <c r="DA109" i="12"/>
  <c r="DM106" i="12"/>
  <c r="DI110" i="12"/>
  <c r="DY108" i="12"/>
  <c r="DV109" i="12"/>
  <c r="DV107" i="12"/>
  <c r="DB60" i="13"/>
  <c r="FY60" i="13"/>
  <c r="GC60" i="13"/>
  <c r="FY59" i="13"/>
  <c r="GC59" i="13"/>
  <c r="DB114" i="12"/>
  <c r="FY114" i="12"/>
  <c r="GC114" i="12"/>
  <c r="CY117" i="12"/>
  <c r="CE107" i="13"/>
  <c r="CE108" i="13"/>
  <c r="GI107" i="13"/>
  <c r="GM107" i="13"/>
  <c r="DS107" i="13"/>
  <c r="CG107" i="13"/>
  <c r="CG108" i="13"/>
  <c r="CF107" i="13"/>
  <c r="CF108" i="13"/>
  <c r="FX107" i="13"/>
  <c r="GB107" i="13"/>
  <c r="DC107" i="13"/>
  <c r="DC108" i="13"/>
  <c r="CW107" i="13"/>
  <c r="CW108" i="13"/>
  <c r="GH107" i="13"/>
  <c r="GL107" i="13"/>
  <c r="CQ107" i="13"/>
  <c r="CQ108" i="13"/>
  <c r="DB107" i="13"/>
  <c r="EC107" i="13"/>
  <c r="GG107" i="13"/>
  <c r="GK107" i="13"/>
  <c r="CH107" i="13"/>
  <c r="CR107" i="13"/>
  <c r="CR108" i="13"/>
  <c r="GF107" i="13"/>
  <c r="GJ107" i="13"/>
  <c r="DG107" i="13"/>
  <c r="DD107" i="13"/>
  <c r="DD108" i="13"/>
  <c r="CV107" i="13"/>
  <c r="CV108" i="13"/>
  <c r="ES116" i="20"/>
  <c r="FH115" i="20"/>
  <c r="FE115" i="20"/>
  <c r="CM100" i="12"/>
  <c r="CK104" i="12"/>
  <c r="CW100" i="12"/>
  <c r="CU104" i="12"/>
  <c r="BT25" i="20"/>
  <c r="BR29" i="20"/>
  <c r="BT29" i="20"/>
  <c r="CL81" i="20"/>
  <c r="CJ84" i="20"/>
  <c r="CJ87" i="20"/>
  <c r="CJ91" i="20"/>
  <c r="DA83" i="20"/>
  <c r="DA86" i="20"/>
  <c r="DA90" i="20"/>
  <c r="DD79" i="20"/>
  <c r="DB79" i="20"/>
  <c r="FY79" i="20"/>
  <c r="GC79" i="20"/>
  <c r="CY83" i="20"/>
  <c r="CY86" i="20"/>
  <c r="CY90" i="20"/>
  <c r="FY81" i="20"/>
  <c r="GC81" i="20"/>
  <c r="FZ59" i="13"/>
  <c r="GD59" i="13"/>
  <c r="DN60" i="13"/>
  <c r="FZ60" i="13"/>
  <c r="GD60" i="13"/>
  <c r="DQ18" i="12"/>
  <c r="DQ21" i="12"/>
  <c r="DQ20" i="12"/>
  <c r="CG27" i="17"/>
  <c r="EC27" i="17"/>
  <c r="DM27" i="17"/>
  <c r="CQ27" i="17"/>
  <c r="GI27" i="17"/>
  <c r="GM27" i="17"/>
  <c r="EB27" i="17"/>
  <c r="DG27" i="17"/>
  <c r="CF27" i="17"/>
  <c r="FX27" i="17"/>
  <c r="GB27" i="17"/>
  <c r="DY27" i="17"/>
  <c r="CR27" i="17"/>
  <c r="EA27" i="17"/>
  <c r="GF27" i="17"/>
  <c r="GJ27" i="17"/>
  <c r="GG27" i="17"/>
  <c r="GK27" i="17"/>
  <c r="GH27" i="17"/>
  <c r="GL27" i="17"/>
  <c r="CE27" i="17"/>
  <c r="CM27" i="17"/>
  <c r="CH27" i="17"/>
  <c r="DZ27" i="17"/>
  <c r="DP27" i="17"/>
  <c r="DO27" i="17"/>
  <c r="DS27" i="17"/>
  <c r="CL27" i="17"/>
  <c r="DN27" i="17"/>
  <c r="CR106" i="12"/>
  <c r="CP110" i="12"/>
  <c r="DY114" i="12"/>
  <c r="CY113" i="12"/>
  <c r="FY113" i="12"/>
  <c r="GC113" i="12"/>
  <c r="CY115" i="12"/>
  <c r="FY115" i="12"/>
  <c r="GC115" i="12"/>
  <c r="CC113" i="12"/>
  <c r="CC115" i="12"/>
  <c r="DK113" i="12"/>
  <c r="DK115" i="12"/>
  <c r="CZ213" i="12"/>
  <c r="DC210" i="12"/>
  <c r="CD94" i="17"/>
  <c r="DX96" i="17"/>
  <c r="DE94" i="17"/>
  <c r="DE95" i="17"/>
  <c r="DE96" i="17"/>
  <c r="GG94" i="17"/>
  <c r="GK94" i="17"/>
  <c r="DJ96" i="17"/>
  <c r="CH94" i="17"/>
  <c r="DI94" i="17"/>
  <c r="GF94" i="17"/>
  <c r="GJ94" i="17"/>
  <c r="EB95" i="17"/>
  <c r="EB96" i="17"/>
  <c r="DX99" i="17"/>
  <c r="DX102" i="17"/>
  <c r="CC94" i="17"/>
  <c r="DG94" i="17"/>
  <c r="GI94" i="17"/>
  <c r="GM94" i="17"/>
  <c r="DL96" i="17"/>
  <c r="DS94" i="17"/>
  <c r="CD96" i="17"/>
  <c r="DR94" i="17"/>
  <c r="DY95" i="17"/>
  <c r="DY96" i="17"/>
  <c r="CU94" i="17"/>
  <c r="DK96" i="17"/>
  <c r="DL94" i="17"/>
  <c r="CC96" i="17"/>
  <c r="CZ94" i="17"/>
  <c r="GH94" i="17"/>
  <c r="GL94" i="17"/>
  <c r="DV96" i="17"/>
  <c r="DU94" i="17"/>
  <c r="DU96" i="17"/>
  <c r="DQ94" i="17"/>
  <c r="DZ95" i="17"/>
  <c r="DZ96" i="17"/>
  <c r="DV99" i="17"/>
  <c r="DV102" i="17"/>
  <c r="CT94" i="17"/>
  <c r="DN95" i="17"/>
  <c r="DV94" i="17"/>
  <c r="CJ94" i="17"/>
  <c r="EA95" i="17"/>
  <c r="EA96" i="17"/>
  <c r="DW99" i="17"/>
  <c r="DW102" i="17"/>
  <c r="DX94" i="17"/>
  <c r="CO94" i="17"/>
  <c r="CO95" i="17"/>
  <c r="CO97" i="17"/>
  <c r="CO100" i="17"/>
  <c r="FX94" i="17"/>
  <c r="GB94" i="17"/>
  <c r="CY94" i="17"/>
  <c r="DW96" i="17"/>
  <c r="CK94" i="17"/>
  <c r="DO95" i="17"/>
  <c r="DJ94" i="17"/>
  <c r="CP94" i="17"/>
  <c r="CP95" i="17"/>
  <c r="CP97" i="17"/>
  <c r="CP100" i="17"/>
  <c r="DW94" i="17"/>
  <c r="DF94" i="17"/>
  <c r="DF95" i="17"/>
  <c r="DF96" i="17"/>
  <c r="DF97" i="17"/>
  <c r="DF98" i="17"/>
  <c r="DF99" i="17"/>
  <c r="DF100" i="17"/>
  <c r="DF101" i="17"/>
  <c r="DF102" i="17"/>
  <c r="DF103" i="17"/>
  <c r="EC94" i="17"/>
  <c r="DK94" i="17"/>
  <c r="DP95" i="17"/>
  <c r="DI96" i="17"/>
  <c r="CB96" i="17"/>
  <c r="DA94" i="17"/>
  <c r="CB94" i="17"/>
  <c r="DM95" i="17"/>
  <c r="DE34" i="20"/>
  <c r="DE35" i="20"/>
  <c r="DE36" i="20"/>
  <c r="GG34" i="20"/>
  <c r="GK34" i="20"/>
  <c r="DL36" i="20"/>
  <c r="DI34" i="20"/>
  <c r="DV36" i="20"/>
  <c r="GF34" i="20"/>
  <c r="GJ34" i="20"/>
  <c r="DG34" i="20"/>
  <c r="DN35" i="20"/>
  <c r="CB34" i="20"/>
  <c r="DM35" i="20"/>
  <c r="DS34" i="20"/>
  <c r="DJ34" i="20"/>
  <c r="DP35" i="20"/>
  <c r="CK34" i="20"/>
  <c r="DZ35" i="20"/>
  <c r="DZ36" i="20"/>
  <c r="DV39" i="20"/>
  <c r="DV42" i="20"/>
  <c r="DV46" i="20"/>
  <c r="DX34" i="20"/>
  <c r="CO34" i="20"/>
  <c r="CO35" i="20"/>
  <c r="CO37" i="20"/>
  <c r="CO40" i="20"/>
  <c r="CO44" i="20"/>
  <c r="DU34" i="20"/>
  <c r="CC36" i="20"/>
  <c r="CZ34" i="20"/>
  <c r="CD34" i="20"/>
  <c r="DK36" i="20"/>
  <c r="DW34" i="20"/>
  <c r="CP34" i="20"/>
  <c r="CP35" i="20"/>
  <c r="CP37" i="20"/>
  <c r="CP40" i="20"/>
  <c r="CP44" i="20"/>
  <c r="DF34" i="20"/>
  <c r="DF35" i="20"/>
  <c r="DF36" i="20"/>
  <c r="DF37" i="20"/>
  <c r="DF38" i="20"/>
  <c r="DF39" i="20"/>
  <c r="DF40" i="20"/>
  <c r="DF41" i="20"/>
  <c r="DF42" i="20"/>
  <c r="DF43" i="20"/>
  <c r="DF44" i="20"/>
  <c r="DF45" i="20"/>
  <c r="DF46" i="20"/>
  <c r="DF47" i="20"/>
  <c r="DF48" i="20"/>
  <c r="CC34" i="20"/>
  <c r="EC34" i="20"/>
  <c r="CU34" i="20"/>
  <c r="DK34" i="20"/>
  <c r="CY34" i="20"/>
  <c r="EA35" i="20"/>
  <c r="EA36" i="20"/>
  <c r="DW39" i="20"/>
  <c r="DW42" i="20"/>
  <c r="DW46" i="20"/>
  <c r="GH34" i="20"/>
  <c r="GL34" i="20"/>
  <c r="EB35" i="20"/>
  <c r="EB36" i="20"/>
  <c r="DX39" i="20"/>
  <c r="DX42" i="20"/>
  <c r="DX46" i="20"/>
  <c r="DR34" i="20"/>
  <c r="CB36" i="20"/>
  <c r="GI34" i="20"/>
  <c r="GM34" i="20"/>
  <c r="DI36" i="20"/>
  <c r="DY35" i="20"/>
  <c r="CH34" i="20"/>
  <c r="CJ34" i="20"/>
  <c r="DU36" i="20"/>
  <c r="DO35" i="20"/>
  <c r="FX34" i="20"/>
  <c r="GB34" i="20"/>
  <c r="CT34" i="20"/>
  <c r="CD36" i="20"/>
  <c r="DA34" i="20"/>
  <c r="DX36" i="20"/>
  <c r="DJ36" i="20"/>
  <c r="DL34" i="20"/>
  <c r="DW36" i="20"/>
  <c r="DQ34" i="20"/>
  <c r="DV34" i="20"/>
  <c r="CP93" i="20"/>
  <c r="CR86" i="20"/>
  <c r="CR87" i="20"/>
  <c r="CR88" i="20"/>
  <c r="DV93" i="20"/>
  <c r="DZ86" i="20"/>
  <c r="DZ87" i="20"/>
  <c r="DZ88" i="20"/>
  <c r="CK93" i="20"/>
  <c r="CM86" i="20"/>
  <c r="CM87" i="20"/>
  <c r="CM88" i="20"/>
  <c r="CH85" i="20"/>
  <c r="CE85" i="20"/>
  <c r="CG85" i="20"/>
  <c r="DS85" i="20"/>
  <c r="GG85" i="20"/>
  <c r="GK85" i="20"/>
  <c r="GH85" i="20"/>
  <c r="GL85" i="20"/>
  <c r="GF85" i="20"/>
  <c r="GJ85" i="20"/>
  <c r="CF85" i="20"/>
  <c r="DG85" i="20"/>
  <c r="EC85" i="20"/>
  <c r="GI85" i="20"/>
  <c r="GM85" i="20"/>
  <c r="ET86" i="20"/>
  <c r="FX85" i="20"/>
  <c r="GB85" i="20"/>
  <c r="CP146" i="12"/>
  <c r="CR142" i="12"/>
  <c r="CQ142" i="12"/>
  <c r="CO146" i="12"/>
  <c r="DB147" i="12"/>
  <c r="CU52" i="13"/>
  <c r="CU53" i="13"/>
  <c r="DX52" i="13"/>
  <c r="DX53" i="13"/>
  <c r="CB54" i="13"/>
  <c r="CE52" i="13"/>
  <c r="CO52" i="13"/>
  <c r="CO53" i="13"/>
  <c r="DR52" i="13"/>
  <c r="DR53" i="13"/>
  <c r="DR54" i="13"/>
  <c r="EA53" i="13"/>
  <c r="EA54" i="13"/>
  <c r="DJ54" i="13"/>
  <c r="DN52" i="13"/>
  <c r="CZ52" i="13"/>
  <c r="CZ53" i="13"/>
  <c r="FX52" i="13"/>
  <c r="GB52" i="13"/>
  <c r="CD54" i="13"/>
  <c r="CG52" i="13"/>
  <c r="CT52" i="13"/>
  <c r="CT53" i="13"/>
  <c r="DU52" i="13"/>
  <c r="DU53" i="13"/>
  <c r="DW54" i="13"/>
  <c r="EA52" i="13"/>
  <c r="CD52" i="13"/>
  <c r="CD53" i="13"/>
  <c r="DK52" i="13"/>
  <c r="DK53" i="13"/>
  <c r="DM53" i="13"/>
  <c r="DM54" i="13"/>
  <c r="DV54" i="13"/>
  <c r="DZ52" i="13"/>
  <c r="DE52" i="13"/>
  <c r="DE53" i="13"/>
  <c r="DE54" i="13"/>
  <c r="EC52" i="13"/>
  <c r="DI52" i="13"/>
  <c r="DI53" i="13"/>
  <c r="EB53" i="13"/>
  <c r="EB54" i="13"/>
  <c r="DG52" i="13"/>
  <c r="DL54" i="13"/>
  <c r="DP52" i="13"/>
  <c r="DQ52" i="13"/>
  <c r="DQ53" i="13"/>
  <c r="DQ54" i="13"/>
  <c r="DI54" i="13"/>
  <c r="DM52" i="13"/>
  <c r="DJ52" i="13"/>
  <c r="DJ53" i="13"/>
  <c r="DU54" i="13"/>
  <c r="DY52" i="13"/>
  <c r="CH52" i="13"/>
  <c r="GF52" i="13"/>
  <c r="GJ52" i="13"/>
  <c r="CC52" i="13"/>
  <c r="CC53" i="13"/>
  <c r="DW52" i="13"/>
  <c r="DW53" i="13"/>
  <c r="CC54" i="13"/>
  <c r="CF52" i="13"/>
  <c r="DV52" i="13"/>
  <c r="DV53" i="13"/>
  <c r="DA52" i="13"/>
  <c r="DA53" i="13"/>
  <c r="GH52" i="13"/>
  <c r="GL52" i="13"/>
  <c r="DL52" i="13"/>
  <c r="DL53" i="13"/>
  <c r="DO53" i="13"/>
  <c r="DO54" i="13"/>
  <c r="CK52" i="13"/>
  <c r="CK53" i="13"/>
  <c r="DK54" i="13"/>
  <c r="DO52" i="13"/>
  <c r="GI52" i="13"/>
  <c r="GM52" i="13"/>
  <c r="CB52" i="13"/>
  <c r="CB53" i="13"/>
  <c r="GG52" i="13"/>
  <c r="GK52" i="13"/>
  <c r="CP52" i="13"/>
  <c r="CP53" i="13"/>
  <c r="DN53" i="13"/>
  <c r="DF52" i="13"/>
  <c r="DF53" i="13"/>
  <c r="DF54" i="13"/>
  <c r="DP53" i="13"/>
  <c r="DP54" i="13"/>
  <c r="CJ52" i="13"/>
  <c r="CJ53" i="13"/>
  <c r="DS52" i="13"/>
  <c r="DY53" i="13"/>
  <c r="DX54" i="13"/>
  <c r="EB52" i="13"/>
  <c r="CY52" i="13"/>
  <c r="DZ53" i="13"/>
  <c r="DZ54" i="13"/>
  <c r="CH40" i="12"/>
  <c r="DQ40" i="12"/>
  <c r="DM41" i="12"/>
  <c r="DV42" i="12"/>
  <c r="DA40" i="12"/>
  <c r="EC40" i="12"/>
  <c r="CC42" i="12"/>
  <c r="CD40" i="12"/>
  <c r="DS40" i="12"/>
  <c r="DZ41" i="12"/>
  <c r="DZ42" i="12"/>
  <c r="DV45" i="12"/>
  <c r="CJ40" i="12"/>
  <c r="DL40" i="12"/>
  <c r="DP41" i="12"/>
  <c r="CZ40" i="12"/>
  <c r="GF40" i="12"/>
  <c r="GJ40" i="12"/>
  <c r="DI42" i="12"/>
  <c r="CY40" i="12"/>
  <c r="GG40" i="12"/>
  <c r="GK40" i="12"/>
  <c r="DL42" i="12"/>
  <c r="DF40" i="12"/>
  <c r="DF41" i="12"/>
  <c r="DF42" i="12"/>
  <c r="DF43" i="12"/>
  <c r="DF44" i="12"/>
  <c r="DF45" i="12"/>
  <c r="DO41" i="12"/>
  <c r="GI40" i="12"/>
  <c r="GM40" i="12"/>
  <c r="DI40" i="12"/>
  <c r="EB41" i="12"/>
  <c r="EB42" i="12"/>
  <c r="DX45" i="12"/>
  <c r="CT40" i="12"/>
  <c r="CB40" i="12"/>
  <c r="DX40" i="12"/>
  <c r="DK42" i="12"/>
  <c r="DJ40" i="12"/>
  <c r="EA41" i="12"/>
  <c r="EA42" i="12"/>
  <c r="DW45" i="12"/>
  <c r="FX40" i="12"/>
  <c r="GB40" i="12"/>
  <c r="DE40" i="12"/>
  <c r="DE41" i="12"/>
  <c r="DE42" i="12"/>
  <c r="DU42" i="12"/>
  <c r="DG40" i="12"/>
  <c r="DW42" i="12"/>
  <c r="CP40" i="12"/>
  <c r="CP41" i="12"/>
  <c r="CP43" i="12"/>
  <c r="CD42" i="12"/>
  <c r="DW40" i="12"/>
  <c r="CC40" i="12"/>
  <c r="CK40" i="12"/>
  <c r="CO40" i="12"/>
  <c r="CO41" i="12"/>
  <c r="CO43" i="12"/>
  <c r="CU40" i="12"/>
  <c r="DR40" i="12"/>
  <c r="DV40" i="12"/>
  <c r="DN41" i="12"/>
  <c r="DX42" i="12"/>
  <c r="DU40" i="12"/>
  <c r="DY41" i="12"/>
  <c r="DY42" i="12"/>
  <c r="GH40" i="12"/>
  <c r="GL40" i="12"/>
  <c r="CB42" i="12"/>
  <c r="DJ42" i="12"/>
  <c r="DK40" i="12"/>
  <c r="DD107" i="12"/>
  <c r="GI107" i="12"/>
  <c r="GM107" i="12"/>
  <c r="DS107" i="12"/>
  <c r="CH107" i="12"/>
  <c r="GH107" i="12"/>
  <c r="GL107" i="12"/>
  <c r="DG107" i="12"/>
  <c r="CG107" i="12"/>
  <c r="CQ107" i="12"/>
  <c r="CF107" i="12"/>
  <c r="CV107" i="12"/>
  <c r="EC107" i="12"/>
  <c r="CR107" i="12"/>
  <c r="GG107" i="12"/>
  <c r="GK107" i="12"/>
  <c r="CW107" i="12"/>
  <c r="DB107" i="12"/>
  <c r="FX107" i="12"/>
  <c r="GB107" i="12"/>
  <c r="CE107" i="12"/>
  <c r="DC107" i="12"/>
  <c r="GF107" i="12"/>
  <c r="GJ107" i="12"/>
  <c r="GF84" i="20"/>
  <c r="GJ84" i="20"/>
  <c r="CV89" i="20"/>
  <c r="CV90" i="20"/>
  <c r="CV91" i="20"/>
  <c r="CV92" i="20"/>
  <c r="CV93" i="20"/>
  <c r="CM89" i="20"/>
  <c r="CM90" i="20"/>
  <c r="CM91" i="20"/>
  <c r="CM92" i="20"/>
  <c r="CM93" i="20"/>
  <c r="EB89" i="20"/>
  <c r="EB90" i="20"/>
  <c r="EB91" i="20"/>
  <c r="EB92" i="20"/>
  <c r="EB93" i="20"/>
  <c r="GH84" i="20"/>
  <c r="GL84" i="20"/>
  <c r="DC89" i="20"/>
  <c r="DC90" i="20"/>
  <c r="DC91" i="20"/>
  <c r="DC92" i="20"/>
  <c r="DC93" i="20"/>
  <c r="CR89" i="20"/>
  <c r="CR90" i="20"/>
  <c r="CR91" i="20"/>
  <c r="CR92" i="20"/>
  <c r="CR93" i="20"/>
  <c r="GG84" i="20"/>
  <c r="GK84" i="20"/>
  <c r="DP89" i="20"/>
  <c r="DP90" i="20"/>
  <c r="DP91" i="20"/>
  <c r="DP92" i="20"/>
  <c r="DP93" i="20"/>
  <c r="DD89" i="20"/>
  <c r="DD90" i="20"/>
  <c r="DD91" i="20"/>
  <c r="DD92" i="20"/>
  <c r="DD93" i="20"/>
  <c r="FX84" i="20"/>
  <c r="GB84" i="20"/>
  <c r="DY89" i="20"/>
  <c r="DY90" i="20"/>
  <c r="DG84" i="20"/>
  <c r="EA89" i="20"/>
  <c r="EA90" i="20"/>
  <c r="EA91" i="20"/>
  <c r="EA92" i="20"/>
  <c r="EA93" i="20"/>
  <c r="EC84" i="20"/>
  <c r="GI84" i="20"/>
  <c r="GM84" i="20"/>
  <c r="CH84" i="20"/>
  <c r="DB89" i="20"/>
  <c r="DS84" i="20"/>
  <c r="DM89" i="20"/>
  <c r="DM90" i="20"/>
  <c r="DM91" i="20"/>
  <c r="DM92" i="20"/>
  <c r="DM93" i="20"/>
  <c r="CL89" i="20"/>
  <c r="CL90" i="20"/>
  <c r="CL91" i="20"/>
  <c r="CL92" i="20"/>
  <c r="CL93" i="20"/>
  <c r="DO89" i="20"/>
  <c r="DO90" i="20"/>
  <c r="DO91" i="20"/>
  <c r="DO92" i="20"/>
  <c r="DO93" i="20"/>
  <c r="DZ89" i="20"/>
  <c r="DZ90" i="20"/>
  <c r="DZ91" i="20"/>
  <c r="DZ92" i="20"/>
  <c r="DZ93" i="20"/>
  <c r="CQ89" i="20"/>
  <c r="CQ90" i="20"/>
  <c r="CQ91" i="20"/>
  <c r="CQ92" i="20"/>
  <c r="CQ93" i="20"/>
  <c r="CW89" i="20"/>
  <c r="CW90" i="20"/>
  <c r="CW91" i="20"/>
  <c r="CW92" i="20"/>
  <c r="CW93" i="20"/>
  <c r="DN89" i="20"/>
  <c r="DY86" i="20"/>
  <c r="DU93" i="20"/>
  <c r="DJ93" i="20"/>
  <c r="DN86" i="20"/>
  <c r="FZ85" i="20"/>
  <c r="GD85" i="20"/>
  <c r="CO93" i="20"/>
  <c r="CQ86" i="20"/>
  <c r="CQ87" i="20"/>
  <c r="CQ88" i="20"/>
  <c r="CH82" i="12"/>
  <c r="DQ82" i="12"/>
  <c r="DO83" i="12"/>
  <c r="DV84" i="12"/>
  <c r="DE82" i="12"/>
  <c r="DE83" i="12"/>
  <c r="DE84" i="12"/>
  <c r="GG82" i="12"/>
  <c r="GK82" i="12"/>
  <c r="DL84" i="12"/>
  <c r="DI82" i="12"/>
  <c r="DM83" i="12"/>
  <c r="DX84" i="12"/>
  <c r="DJ82" i="12"/>
  <c r="DP83" i="12"/>
  <c r="CB82" i="12"/>
  <c r="DK82" i="12"/>
  <c r="DZ83" i="12"/>
  <c r="DZ84" i="12"/>
  <c r="DV87" i="12"/>
  <c r="CC82" i="12"/>
  <c r="DL82" i="12"/>
  <c r="DY83" i="12"/>
  <c r="DY84" i="12"/>
  <c r="CP82" i="12"/>
  <c r="CP83" i="12"/>
  <c r="CP85" i="12"/>
  <c r="DX82" i="12"/>
  <c r="CB84" i="12"/>
  <c r="CT82" i="12"/>
  <c r="DW82" i="12"/>
  <c r="DJ84" i="12"/>
  <c r="DF82" i="12"/>
  <c r="DF83" i="12"/>
  <c r="DF84" i="12"/>
  <c r="DF85" i="12"/>
  <c r="DF86" i="12"/>
  <c r="DF87" i="12"/>
  <c r="CD84" i="12"/>
  <c r="DR82" i="12"/>
  <c r="DW84" i="12"/>
  <c r="DS82" i="12"/>
  <c r="DI84" i="12"/>
  <c r="DU82" i="12"/>
  <c r="CD82" i="12"/>
  <c r="GF82" i="12"/>
  <c r="GJ82" i="12"/>
  <c r="CO82" i="12"/>
  <c r="CO83" i="12"/>
  <c r="CO85" i="12"/>
  <c r="DN83" i="12"/>
  <c r="EB83" i="12"/>
  <c r="EB84" i="12"/>
  <c r="DX87" i="12"/>
  <c r="GI82" i="12"/>
  <c r="GM82" i="12"/>
  <c r="EA83" i="12"/>
  <c r="EA84" i="12"/>
  <c r="DW87" i="12"/>
  <c r="CK82" i="12"/>
  <c r="DK84" i="12"/>
  <c r="CC84" i="12"/>
  <c r="CZ82" i="12"/>
  <c r="CY82" i="12"/>
  <c r="DG82" i="12"/>
  <c r="EC82" i="12"/>
  <c r="CU82" i="12"/>
  <c r="DU84" i="12"/>
  <c r="CJ82" i="12"/>
  <c r="DV82" i="12"/>
  <c r="FX82" i="12"/>
  <c r="GB82" i="12"/>
  <c r="GH82" i="12"/>
  <c r="GL82" i="12"/>
  <c r="DA82" i="12"/>
  <c r="ES69" i="17"/>
  <c r="FH69" i="17"/>
  <c r="FE69" i="17"/>
  <c r="FH68" i="17"/>
  <c r="FE68" i="17"/>
  <c r="CZ146" i="12"/>
  <c r="DC142" i="12"/>
  <c r="CU138" i="12"/>
  <c r="DD139" i="12"/>
  <c r="DD140" i="12"/>
  <c r="DD141" i="12"/>
  <c r="EC138" i="12"/>
  <c r="CZ138" i="12"/>
  <c r="CL137" i="12"/>
  <c r="GG138" i="12"/>
  <c r="GK138" i="12"/>
  <c r="CM137" i="12"/>
  <c r="GF138" i="12"/>
  <c r="GJ138" i="12"/>
  <c r="CT138" i="12"/>
  <c r="DC139" i="12"/>
  <c r="DC140" i="12"/>
  <c r="DC141" i="12"/>
  <c r="FX138" i="12"/>
  <c r="GB138" i="12"/>
  <c r="DG138" i="12"/>
  <c r="GH138" i="12"/>
  <c r="GL138" i="12"/>
  <c r="GI138" i="12"/>
  <c r="GM138" i="12"/>
  <c r="CH138" i="12"/>
  <c r="CJ138" i="12"/>
  <c r="CP138" i="12"/>
  <c r="DE139" i="12"/>
  <c r="DE140" i="12"/>
  <c r="DE141" i="12"/>
  <c r="DS138" i="12"/>
  <c r="CW139" i="12"/>
  <c r="CW140" i="12"/>
  <c r="CW141" i="12"/>
  <c r="CO138" i="12"/>
  <c r="DA138" i="12"/>
  <c r="CK138" i="12"/>
  <c r="DB139" i="12"/>
  <c r="DB140" i="12"/>
  <c r="CY138" i="12"/>
  <c r="CV139" i="12"/>
  <c r="CV140" i="12"/>
  <c r="CV141" i="12"/>
  <c r="CZ168" i="20"/>
  <c r="DC161" i="20"/>
  <c r="DC162" i="20"/>
  <c r="DC163" i="20"/>
  <c r="CR191" i="12"/>
  <c r="CE191" i="12"/>
  <c r="GI191" i="12"/>
  <c r="GM191" i="12"/>
  <c r="CW191" i="12"/>
  <c r="CG191" i="12"/>
  <c r="DS191" i="12"/>
  <c r="DC191" i="12"/>
  <c r="GH191" i="12"/>
  <c r="GL191" i="12"/>
  <c r="CQ191" i="12"/>
  <c r="DB191" i="12"/>
  <c r="EC191" i="12"/>
  <c r="CV191" i="12"/>
  <c r="DG191" i="12"/>
  <c r="GG191" i="12"/>
  <c r="GK191" i="12"/>
  <c r="CH191" i="12"/>
  <c r="CF191" i="12"/>
  <c r="DD191" i="12"/>
  <c r="FX191" i="12"/>
  <c r="GB191" i="12"/>
  <c r="GF191" i="12"/>
  <c r="GJ191" i="12"/>
  <c r="CW71" i="12"/>
  <c r="CG71" i="12"/>
  <c r="CH71" i="12"/>
  <c r="CE71" i="12"/>
  <c r="DS71" i="12"/>
  <c r="DG71" i="12"/>
  <c r="CF71" i="12"/>
  <c r="CV71" i="12"/>
  <c r="CR71" i="12"/>
  <c r="DC71" i="12"/>
  <c r="FX71" i="12"/>
  <c r="GB71" i="12"/>
  <c r="GI71" i="12"/>
  <c r="GM71" i="12"/>
  <c r="GG71" i="12"/>
  <c r="GK71" i="12"/>
  <c r="GF71" i="12"/>
  <c r="GJ71" i="12"/>
  <c r="DD71" i="12"/>
  <c r="GH71" i="12"/>
  <c r="GL71" i="12"/>
  <c r="CQ71" i="12"/>
  <c r="DB71" i="12"/>
  <c r="EC71" i="12"/>
  <c r="CJ24" i="17"/>
  <c r="DJ24" i="17"/>
  <c r="DN25" i="17"/>
  <c r="DW26" i="17"/>
  <c r="DF24" i="17"/>
  <c r="DF25" i="17"/>
  <c r="DF26" i="17"/>
  <c r="DF27" i="17"/>
  <c r="DF28" i="17"/>
  <c r="DF29" i="17"/>
  <c r="DF30" i="17"/>
  <c r="DF31" i="17"/>
  <c r="DF32" i="17"/>
  <c r="DF33" i="17"/>
  <c r="GF24" i="17"/>
  <c r="GJ24" i="17"/>
  <c r="DI26" i="17"/>
  <c r="CT24" i="17"/>
  <c r="DW24" i="17"/>
  <c r="DJ26" i="17"/>
  <c r="CU24" i="17"/>
  <c r="FX24" i="17"/>
  <c r="GB24" i="17"/>
  <c r="DK26" i="17"/>
  <c r="CY24" i="17"/>
  <c r="EC24" i="17"/>
  <c r="DL26" i="17"/>
  <c r="CZ24" i="17"/>
  <c r="GH24" i="17"/>
  <c r="GL24" i="17"/>
  <c r="DV26" i="17"/>
  <c r="DG24" i="17"/>
  <c r="DP25" i="17"/>
  <c r="CD24" i="17"/>
  <c r="DQ24" i="17"/>
  <c r="DZ25" i="17"/>
  <c r="DZ26" i="17"/>
  <c r="DV29" i="17"/>
  <c r="DV32" i="17"/>
  <c r="DE24" i="17"/>
  <c r="DE25" i="17"/>
  <c r="DE26" i="17"/>
  <c r="CC26" i="17"/>
  <c r="DS24" i="17"/>
  <c r="DX26" i="17"/>
  <c r="DL24" i="17"/>
  <c r="DU26" i="17"/>
  <c r="DV24" i="17"/>
  <c r="CC24" i="17"/>
  <c r="GG24" i="17"/>
  <c r="GK24" i="17"/>
  <c r="CK24" i="17"/>
  <c r="DO25" i="17"/>
  <c r="CO24" i="17"/>
  <c r="CO25" i="17"/>
  <c r="CO27" i="17"/>
  <c r="CO30" i="17"/>
  <c r="CB24" i="17"/>
  <c r="CB26" i="17"/>
  <c r="CH24" i="17"/>
  <c r="CD26" i="17"/>
  <c r="DU24" i="17"/>
  <c r="DK24" i="17"/>
  <c r="DX24" i="17"/>
  <c r="DA24" i="17"/>
  <c r="DM25" i="17"/>
  <c r="DR24" i="17"/>
  <c r="EB25" i="17"/>
  <c r="EB26" i="17"/>
  <c r="DX29" i="17"/>
  <c r="DX32" i="17"/>
  <c r="DY25" i="17"/>
  <c r="EA25" i="17"/>
  <c r="EA26" i="17"/>
  <c r="DW29" i="17"/>
  <c r="DW32" i="17"/>
  <c r="CP24" i="17"/>
  <c r="CP25" i="17"/>
  <c r="CP27" i="17"/>
  <c r="CP30" i="17"/>
  <c r="DI24" i="17"/>
  <c r="GI24" i="17"/>
  <c r="GM24" i="17"/>
  <c r="CP124" i="12"/>
  <c r="CP125" i="12"/>
  <c r="CP127" i="12"/>
  <c r="DS124" i="12"/>
  <c r="DZ125" i="12"/>
  <c r="DZ126" i="12"/>
  <c r="DV129" i="12"/>
  <c r="DX126" i="12"/>
  <c r="DG124" i="12"/>
  <c r="GI124" i="12"/>
  <c r="GM124" i="12"/>
  <c r="DL126" i="12"/>
  <c r="CD124" i="12"/>
  <c r="DK124" i="12"/>
  <c r="DO125" i="12"/>
  <c r="CC124" i="12"/>
  <c r="DL124" i="12"/>
  <c r="DY125" i="12"/>
  <c r="CU124" i="12"/>
  <c r="FX124" i="12"/>
  <c r="GB124" i="12"/>
  <c r="CD126" i="12"/>
  <c r="CY124" i="12"/>
  <c r="EC124" i="12"/>
  <c r="DJ126" i="12"/>
  <c r="CK124" i="12"/>
  <c r="GF124" i="12"/>
  <c r="GJ124" i="12"/>
  <c r="DV126" i="12"/>
  <c r="DU124" i="12"/>
  <c r="DU126" i="12"/>
  <c r="GH124" i="12"/>
  <c r="GL124" i="12"/>
  <c r="CJ124" i="12"/>
  <c r="DW124" i="12"/>
  <c r="DW126" i="12"/>
  <c r="DI124" i="12"/>
  <c r="DA124" i="12"/>
  <c r="DP125" i="12"/>
  <c r="DX124" i="12"/>
  <c r="DE124" i="12"/>
  <c r="DE125" i="12"/>
  <c r="DE126" i="12"/>
  <c r="DM125" i="12"/>
  <c r="DJ124" i="12"/>
  <c r="CZ124" i="12"/>
  <c r="DI126" i="12"/>
  <c r="DN125" i="12"/>
  <c r="DF124" i="12"/>
  <c r="DF125" i="12"/>
  <c r="DF126" i="12"/>
  <c r="DF127" i="12"/>
  <c r="DF128" i="12"/>
  <c r="DF129" i="12"/>
  <c r="DR124" i="12"/>
  <c r="DQ124" i="12"/>
  <c r="GG124" i="12"/>
  <c r="GK124" i="12"/>
  <c r="DV124" i="12"/>
  <c r="EA125" i="12"/>
  <c r="EA126" i="12"/>
  <c r="DW129" i="12"/>
  <c r="CB126" i="12"/>
  <c r="CC126" i="12"/>
  <c r="CT124" i="12"/>
  <c r="DK126" i="12"/>
  <c r="CB124" i="12"/>
  <c r="CH124" i="12"/>
  <c r="EB125" i="12"/>
  <c r="EB126" i="12"/>
  <c r="DX129" i="12"/>
  <c r="CO124" i="12"/>
  <c r="CO125" i="12"/>
  <c r="CO127" i="12"/>
  <c r="FY102" i="12"/>
  <c r="GC102" i="12"/>
  <c r="DB111" i="12"/>
  <c r="CT110" i="12"/>
  <c r="CV106" i="12"/>
  <c r="DP114" i="12"/>
  <c r="DL117" i="12"/>
  <c r="CU115" i="12"/>
  <c r="CU113" i="12"/>
  <c r="EB112" i="12"/>
  <c r="DX116" i="12"/>
  <c r="DV113" i="12"/>
  <c r="DV115" i="12"/>
  <c r="DU115" i="12"/>
  <c r="GA115" i="12"/>
  <c r="GE115" i="12"/>
  <c r="DU113" i="12"/>
  <c r="GA113" i="12"/>
  <c r="GE113" i="12"/>
  <c r="CT213" i="12"/>
  <c r="CV210" i="12"/>
  <c r="DZ157" i="12"/>
  <c r="DZ158" i="12"/>
  <c r="DZ159" i="12"/>
  <c r="CQ157" i="12"/>
  <c r="CQ158" i="12"/>
  <c r="CQ159" i="12"/>
  <c r="GG157" i="12"/>
  <c r="GK157" i="12"/>
  <c r="CH157" i="12"/>
  <c r="EB157" i="12"/>
  <c r="EB158" i="12"/>
  <c r="EB159" i="12"/>
  <c r="GI157" i="12"/>
  <c r="GM157" i="12"/>
  <c r="DM157" i="12"/>
  <c r="DM158" i="12"/>
  <c r="DM159" i="12"/>
  <c r="GH157" i="12"/>
  <c r="GL157" i="12"/>
  <c r="DP157" i="12"/>
  <c r="DP158" i="12"/>
  <c r="DP159" i="12"/>
  <c r="DG157" i="12"/>
  <c r="DO157" i="12"/>
  <c r="DO158" i="12"/>
  <c r="DO159" i="12"/>
  <c r="DN157" i="12"/>
  <c r="DN158" i="12"/>
  <c r="DN159" i="12"/>
  <c r="GF157" i="12"/>
  <c r="GJ157" i="12"/>
  <c r="EC157" i="12"/>
  <c r="CL157" i="12"/>
  <c r="CL158" i="12"/>
  <c r="CL159" i="12"/>
  <c r="CF157" i="12"/>
  <c r="CF158" i="12"/>
  <c r="CF159" i="12"/>
  <c r="DY157" i="12"/>
  <c r="DY158" i="12"/>
  <c r="DY159" i="12"/>
  <c r="CM157" i="12"/>
  <c r="CM158" i="12"/>
  <c r="CM159" i="12"/>
  <c r="EA157" i="12"/>
  <c r="EA158" i="12"/>
  <c r="EA159" i="12"/>
  <c r="DS157" i="12"/>
  <c r="CR157" i="12"/>
  <c r="CR158" i="12"/>
  <c r="CR159" i="12"/>
  <c r="FX157" i="12"/>
  <c r="GB157" i="12"/>
  <c r="CE157" i="12"/>
  <c r="CE158" i="12"/>
  <c r="CE159" i="12"/>
  <c r="ET158" i="12"/>
  <c r="CG157" i="12"/>
  <c r="CG158" i="12"/>
  <c r="CG159" i="12"/>
  <c r="CJ93" i="20"/>
  <c r="CL86" i="20"/>
  <c r="CL87" i="20"/>
  <c r="CL88" i="20"/>
  <c r="CJ88" i="13"/>
  <c r="CJ89" i="13"/>
  <c r="GG88" i="13"/>
  <c r="GK88" i="13"/>
  <c r="DJ90" i="13"/>
  <c r="DN88" i="13"/>
  <c r="CD88" i="13"/>
  <c r="CD89" i="13"/>
  <c r="DK88" i="13"/>
  <c r="DK89" i="13"/>
  <c r="GF88" i="13"/>
  <c r="GJ88" i="13"/>
  <c r="EB89" i="13"/>
  <c r="EB90" i="13"/>
  <c r="CO88" i="13"/>
  <c r="CO89" i="13"/>
  <c r="DL88" i="13"/>
  <c r="DL89" i="13"/>
  <c r="GI88" i="13"/>
  <c r="GM88" i="13"/>
  <c r="CH88" i="13"/>
  <c r="CB90" i="13"/>
  <c r="CE88" i="13"/>
  <c r="DX90" i="13"/>
  <c r="EB88" i="13"/>
  <c r="DA88" i="13"/>
  <c r="DA89" i="13"/>
  <c r="DY89" i="13"/>
  <c r="CU88" i="13"/>
  <c r="CU89" i="13"/>
  <c r="DV88" i="13"/>
  <c r="DV89" i="13"/>
  <c r="DI90" i="13"/>
  <c r="DM88" i="13"/>
  <c r="DE88" i="13"/>
  <c r="DE89" i="13"/>
  <c r="DE90" i="13"/>
  <c r="DN89" i="13"/>
  <c r="CB88" i="13"/>
  <c r="CB89" i="13"/>
  <c r="DS88" i="13"/>
  <c r="DG88" i="13"/>
  <c r="DP89" i="13"/>
  <c r="DP90" i="13"/>
  <c r="DX88" i="13"/>
  <c r="DX89" i="13"/>
  <c r="DR88" i="13"/>
  <c r="DR89" i="13"/>
  <c r="DR90" i="13"/>
  <c r="CC90" i="13"/>
  <c r="CF88" i="13"/>
  <c r="CZ88" i="13"/>
  <c r="CZ89" i="13"/>
  <c r="GH88" i="13"/>
  <c r="GL88" i="13"/>
  <c r="DK90" i="13"/>
  <c r="DO88" i="13"/>
  <c r="CT88" i="13"/>
  <c r="CT89" i="13"/>
  <c r="DQ88" i="13"/>
  <c r="DQ89" i="13"/>
  <c r="DQ90" i="13"/>
  <c r="DV90" i="13"/>
  <c r="DZ88" i="13"/>
  <c r="CY88" i="13"/>
  <c r="CY89" i="13"/>
  <c r="DL90" i="13"/>
  <c r="DP88" i="13"/>
  <c r="DJ88" i="13"/>
  <c r="DJ89" i="13"/>
  <c r="DU90" i="13"/>
  <c r="DY88" i="13"/>
  <c r="FX88" i="13"/>
  <c r="GB88" i="13"/>
  <c r="DU88" i="13"/>
  <c r="DU89" i="13"/>
  <c r="CK88" i="13"/>
  <c r="CK89" i="13"/>
  <c r="DO89" i="13"/>
  <c r="DO90" i="13"/>
  <c r="EC88" i="13"/>
  <c r="CD90" i="13"/>
  <c r="CG88" i="13"/>
  <c r="EA89" i="13"/>
  <c r="EA90" i="13"/>
  <c r="DW90" i="13"/>
  <c r="EA88" i="13"/>
  <c r="DM89" i="13"/>
  <c r="DM90" i="13"/>
  <c r="CC88" i="13"/>
  <c r="CC89" i="13"/>
  <c r="DW88" i="13"/>
  <c r="DW89" i="13"/>
  <c r="CP88" i="13"/>
  <c r="CP89" i="13"/>
  <c r="DI88" i="13"/>
  <c r="DI89" i="13"/>
  <c r="DF88" i="13"/>
  <c r="DF89" i="13"/>
  <c r="DF90" i="13"/>
  <c r="DZ89" i="13"/>
  <c r="DZ90" i="13"/>
  <c r="CL70" i="17"/>
  <c r="CL71" i="17"/>
  <c r="CL72" i="17"/>
  <c r="CL73" i="17"/>
  <c r="EA70" i="17"/>
  <c r="EA71" i="17"/>
  <c r="EA72" i="17"/>
  <c r="EA73" i="17"/>
  <c r="CM70" i="17"/>
  <c r="CM71" i="17"/>
  <c r="CM72" i="17"/>
  <c r="CM73" i="17"/>
  <c r="DO70" i="17"/>
  <c r="DO71" i="17"/>
  <c r="DO72" i="17"/>
  <c r="DO73" i="17"/>
  <c r="DP70" i="17"/>
  <c r="DP71" i="17"/>
  <c r="DP72" i="17"/>
  <c r="DP73" i="17"/>
  <c r="GH68" i="17"/>
  <c r="GL68" i="17"/>
  <c r="DZ70" i="17"/>
  <c r="DZ71" i="17"/>
  <c r="DZ72" i="17"/>
  <c r="DZ73" i="17"/>
  <c r="GI68" i="17"/>
  <c r="GM68" i="17"/>
  <c r="DY70" i="17"/>
  <c r="DY71" i="17"/>
  <c r="DY72" i="17"/>
  <c r="DY73" i="17"/>
  <c r="EB70" i="17"/>
  <c r="EB71" i="17"/>
  <c r="EB72" i="17"/>
  <c r="EB73" i="17"/>
  <c r="CV70" i="17"/>
  <c r="CV71" i="17"/>
  <c r="CV72" i="17"/>
  <c r="CV73" i="17"/>
  <c r="DS68" i="17"/>
  <c r="ET69" i="17"/>
  <c r="GF68" i="17"/>
  <c r="GJ68" i="17"/>
  <c r="CQ70" i="17"/>
  <c r="CQ71" i="17"/>
  <c r="CQ72" i="17"/>
  <c r="CQ73" i="17"/>
  <c r="DN70" i="17"/>
  <c r="DN71" i="17"/>
  <c r="DN72" i="17"/>
  <c r="DN73" i="17"/>
  <c r="DB70" i="17"/>
  <c r="DB71" i="17"/>
  <c r="DB72" i="17"/>
  <c r="EC68" i="17"/>
  <c r="CW70" i="17"/>
  <c r="CW71" i="17"/>
  <c r="CW72" i="17"/>
  <c r="CW73" i="17"/>
  <c r="GG68" i="17"/>
  <c r="GK68" i="17"/>
  <c r="DD70" i="17"/>
  <c r="DD71" i="17"/>
  <c r="DD72" i="17"/>
  <c r="DD73" i="17"/>
  <c r="ET70" i="17"/>
  <c r="DC70" i="17"/>
  <c r="DC71" i="17"/>
  <c r="DC72" i="17"/>
  <c r="DC73" i="17"/>
  <c r="DE70" i="17"/>
  <c r="DE71" i="17"/>
  <c r="DE72" i="17"/>
  <c r="DE73" i="17"/>
  <c r="CH68" i="17"/>
  <c r="CR70" i="17"/>
  <c r="CR71" i="17"/>
  <c r="CR72" i="17"/>
  <c r="CR73" i="17"/>
  <c r="FX68" i="17"/>
  <c r="GB68" i="17"/>
  <c r="DM70" i="17"/>
  <c r="DM71" i="17"/>
  <c r="DM72" i="17"/>
  <c r="DM73" i="17"/>
  <c r="DG68" i="17"/>
  <c r="CY146" i="12"/>
  <c r="FY146" i="12"/>
  <c r="GC146" i="12"/>
  <c r="DB142" i="12"/>
  <c r="ES91" i="17"/>
  <c r="FH90" i="17"/>
  <c r="FE90" i="17"/>
  <c r="EC56" i="12"/>
  <c r="GG56" i="12"/>
  <c r="GK56" i="12"/>
  <c r="FX56" i="12"/>
  <c r="GB56" i="12"/>
  <c r="GI56" i="12"/>
  <c r="GM56" i="12"/>
  <c r="ET57" i="12"/>
  <c r="DS56" i="12"/>
  <c r="GH56" i="12"/>
  <c r="GL56" i="12"/>
  <c r="DG56" i="12"/>
  <c r="CH56" i="12"/>
  <c r="GF56" i="12"/>
  <c r="GJ56" i="12"/>
  <c r="EC86" i="17"/>
  <c r="CU86" i="17"/>
  <c r="FX86" i="17"/>
  <c r="GB86" i="17"/>
  <c r="CT86" i="17"/>
  <c r="DE87" i="17"/>
  <c r="DE88" i="17"/>
  <c r="DE89" i="17"/>
  <c r="CH86" i="17"/>
  <c r="CY86" i="17"/>
  <c r="CK86" i="17"/>
  <c r="DS86" i="17"/>
  <c r="GG86" i="17"/>
  <c r="GK86" i="17"/>
  <c r="GH86" i="17"/>
  <c r="GL86" i="17"/>
  <c r="CO86" i="17"/>
  <c r="DA86" i="17"/>
  <c r="DD87" i="17"/>
  <c r="CV87" i="17"/>
  <c r="GF86" i="17"/>
  <c r="GJ86" i="17"/>
  <c r="CL85" i="17"/>
  <c r="CJ86" i="17"/>
  <c r="CW87" i="17"/>
  <c r="DC87" i="17"/>
  <c r="DG86" i="17"/>
  <c r="CP86" i="17"/>
  <c r="DB87" i="17"/>
  <c r="CZ86" i="17"/>
  <c r="CM85" i="17"/>
  <c r="GI86" i="17"/>
  <c r="GM86" i="17"/>
  <c r="CB107" i="12"/>
  <c r="CB109" i="12"/>
  <c r="DK110" i="12"/>
  <c r="DO106" i="12"/>
  <c r="DL110" i="12"/>
  <c r="DP106" i="12"/>
  <c r="DV110" i="12"/>
  <c r="DZ106" i="12"/>
  <c r="ES87" i="20"/>
  <c r="FH87" i="20"/>
  <c r="FE87" i="20"/>
  <c r="FH86" i="20"/>
  <c r="FE86" i="20"/>
  <c r="CO117" i="12"/>
  <c r="CQ114" i="12"/>
  <c r="CP67" i="13"/>
  <c r="CP68" i="13"/>
  <c r="DI67" i="13"/>
  <c r="DI68" i="13"/>
  <c r="CB69" i="13"/>
  <c r="CE67" i="13"/>
  <c r="CJ67" i="13"/>
  <c r="CJ68" i="13"/>
  <c r="EC67" i="13"/>
  <c r="DA67" i="13"/>
  <c r="DA68" i="13"/>
  <c r="DP68" i="13"/>
  <c r="DP69" i="13"/>
  <c r="GF67" i="13"/>
  <c r="GJ67" i="13"/>
  <c r="CD69" i="13"/>
  <c r="CG67" i="13"/>
  <c r="CO67" i="13"/>
  <c r="CO68" i="13"/>
  <c r="GG67" i="13"/>
  <c r="GK67" i="13"/>
  <c r="DE67" i="13"/>
  <c r="DE68" i="13"/>
  <c r="DE69" i="13"/>
  <c r="CD67" i="13"/>
  <c r="CD68" i="13"/>
  <c r="CZ67" i="13"/>
  <c r="CZ68" i="13"/>
  <c r="DS67" i="13"/>
  <c r="DO68" i="13"/>
  <c r="DO69" i="13"/>
  <c r="DK69" i="13"/>
  <c r="DO67" i="13"/>
  <c r="EA68" i="13"/>
  <c r="EA69" i="13"/>
  <c r="DW67" i="13"/>
  <c r="DW68" i="13"/>
  <c r="DJ69" i="13"/>
  <c r="DN67" i="13"/>
  <c r="FX67" i="13"/>
  <c r="GB67" i="13"/>
  <c r="DV69" i="13"/>
  <c r="DZ67" i="13"/>
  <c r="GI67" i="13"/>
  <c r="GM67" i="13"/>
  <c r="GH67" i="13"/>
  <c r="GL67" i="13"/>
  <c r="DX69" i="13"/>
  <c r="EB67" i="13"/>
  <c r="DN68" i="13"/>
  <c r="CB67" i="13"/>
  <c r="CB68" i="13"/>
  <c r="DF67" i="13"/>
  <c r="DF68" i="13"/>
  <c r="DF69" i="13"/>
  <c r="DM68" i="13"/>
  <c r="DM69" i="13"/>
  <c r="DL69" i="13"/>
  <c r="DP67" i="13"/>
  <c r="DY68" i="13"/>
  <c r="CH67" i="13"/>
  <c r="DK67" i="13"/>
  <c r="DK68" i="13"/>
  <c r="DZ68" i="13"/>
  <c r="DZ69" i="13"/>
  <c r="CY67" i="13"/>
  <c r="CC67" i="13"/>
  <c r="CC68" i="13"/>
  <c r="CU67" i="13"/>
  <c r="CU68" i="13"/>
  <c r="DI69" i="13"/>
  <c r="DM67" i="13"/>
  <c r="CT67" i="13"/>
  <c r="CT68" i="13"/>
  <c r="CC69" i="13"/>
  <c r="CF67" i="13"/>
  <c r="DQ67" i="13"/>
  <c r="DQ68" i="13"/>
  <c r="DQ69" i="13"/>
  <c r="DG67" i="13"/>
  <c r="DW69" i="13"/>
  <c r="EA67" i="13"/>
  <c r="CK67" i="13"/>
  <c r="CK68" i="13"/>
  <c r="EB68" i="13"/>
  <c r="EB69" i="13"/>
  <c r="DJ67" i="13"/>
  <c r="DJ68" i="13"/>
  <c r="DX67" i="13"/>
  <c r="DX68" i="13"/>
  <c r="DL67" i="13"/>
  <c r="DL68" i="13"/>
  <c r="DU67" i="13"/>
  <c r="DU68" i="13"/>
  <c r="DV67" i="13"/>
  <c r="DV68" i="13"/>
  <c r="DU69" i="13"/>
  <c r="DY67" i="13"/>
  <c r="DR67" i="13"/>
  <c r="DR68" i="13"/>
  <c r="DR69" i="13"/>
  <c r="CP26" i="17"/>
  <c r="CL25" i="17"/>
  <c r="CY26" i="17"/>
  <c r="FX26" i="17"/>
  <c r="GB26" i="17"/>
  <c r="GG26" i="17"/>
  <c r="GK26" i="17"/>
  <c r="CV27" i="17"/>
  <c r="DD27" i="17"/>
  <c r="GH26" i="17"/>
  <c r="GL26" i="17"/>
  <c r="DE27" i="17"/>
  <c r="DE28" i="17"/>
  <c r="DE29" i="17"/>
  <c r="DS26" i="17"/>
  <c r="CH26" i="17"/>
  <c r="CZ26" i="17"/>
  <c r="CT26" i="17"/>
  <c r="DG26" i="17"/>
  <c r="EC26" i="17"/>
  <c r="CU26" i="17"/>
  <c r="GI26" i="17"/>
  <c r="GM26" i="17"/>
  <c r="CK26" i="17"/>
  <c r="DB27" i="17"/>
  <c r="CJ26" i="17"/>
  <c r="GF26" i="17"/>
  <c r="GJ26" i="17"/>
  <c r="DA26" i="17"/>
  <c r="DC27" i="17"/>
  <c r="CO26" i="17"/>
  <c r="CW27" i="17"/>
  <c r="CM25" i="17"/>
  <c r="DD179" i="12"/>
  <c r="CV179" i="12"/>
  <c r="DS179" i="12"/>
  <c r="DC179" i="12"/>
  <c r="CH179" i="12"/>
  <c r="GH179" i="12"/>
  <c r="GL179" i="12"/>
  <c r="GG179" i="12"/>
  <c r="GK179" i="12"/>
  <c r="CW179" i="12"/>
  <c r="EC179" i="12"/>
  <c r="DB179" i="12"/>
  <c r="GI179" i="12"/>
  <c r="GM179" i="12"/>
  <c r="CE179" i="12"/>
  <c r="CG179" i="12"/>
  <c r="CQ179" i="12"/>
  <c r="DG179" i="12"/>
  <c r="CF179" i="12"/>
  <c r="FX179" i="12"/>
  <c r="GB179" i="12"/>
  <c r="CR179" i="12"/>
  <c r="GF179" i="12"/>
  <c r="GJ179" i="12"/>
  <c r="CL102" i="12"/>
  <c r="CJ105" i="12"/>
  <c r="CQ79" i="20"/>
  <c r="CO83" i="20"/>
  <c r="CO86" i="20"/>
  <c r="CO90" i="20"/>
  <c r="DB83" i="20"/>
  <c r="FY82" i="20"/>
  <c r="GC82" i="20"/>
  <c r="CY88" i="20"/>
  <c r="CY92" i="20"/>
  <c r="CJ111" i="12"/>
  <c r="CL108" i="12"/>
  <c r="CM106" i="12"/>
  <c r="CK110" i="12"/>
  <c r="CZ113" i="12"/>
  <c r="CZ115" i="12"/>
  <c r="CJ113" i="12"/>
  <c r="CJ115" i="12"/>
  <c r="CK113" i="12"/>
  <c r="CK115" i="12"/>
  <c r="EA112" i="12"/>
  <c r="DW116" i="12"/>
  <c r="DM112" i="12"/>
  <c r="DI116" i="12"/>
  <c r="GF104" i="12"/>
  <c r="GJ104" i="12"/>
  <c r="GH104" i="12"/>
  <c r="GL104" i="12"/>
  <c r="ET105" i="12"/>
  <c r="DG104" i="12"/>
  <c r="EC104" i="12"/>
  <c r="GG104" i="12"/>
  <c r="GK104" i="12"/>
  <c r="CH104" i="12"/>
  <c r="DS104" i="12"/>
  <c r="GI104" i="12"/>
  <c r="GM104" i="12"/>
  <c r="FX104" i="12"/>
  <c r="GB104" i="12"/>
  <c r="CG210" i="12"/>
  <c r="CD213" i="12"/>
  <c r="DY77" i="17"/>
  <c r="CR77" i="17"/>
  <c r="GF77" i="17"/>
  <c r="GJ77" i="17"/>
  <c r="CQ77" i="17"/>
  <c r="CF77" i="17"/>
  <c r="FX77" i="17"/>
  <c r="GB77" i="17"/>
  <c r="DG77" i="17"/>
  <c r="CH77" i="17"/>
  <c r="EA77" i="17"/>
  <c r="DO77" i="17"/>
  <c r="DP77" i="17"/>
  <c r="EB77" i="17"/>
  <c r="EC77" i="17"/>
  <c r="GH77" i="17"/>
  <c r="GL77" i="17"/>
  <c r="CE77" i="17"/>
  <c r="CM77" i="17"/>
  <c r="GI77" i="17"/>
  <c r="GM77" i="17"/>
  <c r="DM77" i="17"/>
  <c r="DS77" i="17"/>
  <c r="CG77" i="17"/>
  <c r="GG77" i="17"/>
  <c r="GK77" i="17"/>
  <c r="DZ77" i="17"/>
  <c r="CL77" i="17"/>
  <c r="DN77" i="17"/>
  <c r="DL93" i="20"/>
  <c r="DP86" i="20"/>
  <c r="DP87" i="20"/>
  <c r="DP88" i="20"/>
  <c r="FY114" i="13"/>
  <c r="GC114" i="13"/>
  <c r="CB34" i="13"/>
  <c r="CB35" i="13"/>
  <c r="CZ34" i="13"/>
  <c r="CZ35" i="13"/>
  <c r="DX34" i="13"/>
  <c r="DX35" i="13"/>
  <c r="CB36" i="13"/>
  <c r="CE34" i="13"/>
  <c r="CO34" i="13"/>
  <c r="CO35" i="13"/>
  <c r="DR34" i="13"/>
  <c r="DR35" i="13"/>
  <c r="DR36" i="13"/>
  <c r="DP35" i="13"/>
  <c r="DP36" i="13"/>
  <c r="CD34" i="13"/>
  <c r="CD35" i="13"/>
  <c r="DF34" i="13"/>
  <c r="DF35" i="13"/>
  <c r="DF36" i="13"/>
  <c r="FX34" i="13"/>
  <c r="GB34" i="13"/>
  <c r="CD36" i="13"/>
  <c r="CG34" i="13"/>
  <c r="CT34" i="13"/>
  <c r="CT35" i="13"/>
  <c r="DU34" i="13"/>
  <c r="DU35" i="13"/>
  <c r="DW36" i="13"/>
  <c r="EA34" i="13"/>
  <c r="DK34" i="13"/>
  <c r="DK35" i="13"/>
  <c r="DM35" i="13"/>
  <c r="DM36" i="13"/>
  <c r="DV36" i="13"/>
  <c r="DZ34" i="13"/>
  <c r="DE34" i="13"/>
  <c r="DE35" i="13"/>
  <c r="DE36" i="13"/>
  <c r="EC34" i="13"/>
  <c r="CC36" i="13"/>
  <c r="CF34" i="13"/>
  <c r="DO35" i="13"/>
  <c r="DO36" i="13"/>
  <c r="CY34" i="13"/>
  <c r="CY35" i="13"/>
  <c r="GI34" i="13"/>
  <c r="GM34" i="13"/>
  <c r="DZ35" i="13"/>
  <c r="DZ36" i="13"/>
  <c r="DA34" i="13"/>
  <c r="DA35" i="13"/>
  <c r="DN35" i="13"/>
  <c r="CH34" i="13"/>
  <c r="DS34" i="13"/>
  <c r="DK36" i="13"/>
  <c r="DO34" i="13"/>
  <c r="DL34" i="13"/>
  <c r="DL35" i="13"/>
  <c r="DJ36" i="13"/>
  <c r="DN34" i="13"/>
  <c r="CP34" i="13"/>
  <c r="CP35" i="13"/>
  <c r="DI36" i="13"/>
  <c r="DM34" i="13"/>
  <c r="GG34" i="13"/>
  <c r="GK34" i="13"/>
  <c r="CU34" i="13"/>
  <c r="CU35" i="13"/>
  <c r="DX36" i="13"/>
  <c r="EB34" i="13"/>
  <c r="DY35" i="13"/>
  <c r="DI34" i="13"/>
  <c r="DI35" i="13"/>
  <c r="CC34" i="13"/>
  <c r="CC35" i="13"/>
  <c r="EA35" i="13"/>
  <c r="EA36" i="13"/>
  <c r="DV34" i="13"/>
  <c r="DV35" i="13"/>
  <c r="DG34" i="13"/>
  <c r="DU36" i="13"/>
  <c r="DY34" i="13"/>
  <c r="GA34" i="13"/>
  <c r="GE34" i="13"/>
  <c r="CJ34" i="13"/>
  <c r="CJ35" i="13"/>
  <c r="DJ34" i="13"/>
  <c r="DJ35" i="13"/>
  <c r="GH34" i="13"/>
  <c r="GL34" i="13"/>
  <c r="DQ34" i="13"/>
  <c r="DQ35" i="13"/>
  <c r="DQ36" i="13"/>
  <c r="GF34" i="13"/>
  <c r="GJ34" i="13"/>
  <c r="EB35" i="13"/>
  <c r="EB36" i="13"/>
  <c r="DW34" i="13"/>
  <c r="DW35" i="13"/>
  <c r="DL36" i="13"/>
  <c r="DP34" i="13"/>
  <c r="CK34" i="13"/>
  <c r="CK35" i="13"/>
  <c r="CW83" i="12"/>
  <c r="CG83" i="12"/>
  <c r="CR83" i="12"/>
  <c r="CQ83" i="12"/>
  <c r="FX83" i="12"/>
  <c r="GB83" i="12"/>
  <c r="EC83" i="12"/>
  <c r="CH83" i="12"/>
  <c r="DC83" i="12"/>
  <c r="DB83" i="12"/>
  <c r="DG83" i="12"/>
  <c r="GF83" i="12"/>
  <c r="GJ83" i="12"/>
  <c r="DD83" i="12"/>
  <c r="DS83" i="12"/>
  <c r="CV83" i="12"/>
  <c r="CF83" i="12"/>
  <c r="CE83" i="12"/>
  <c r="GG83" i="12"/>
  <c r="GK83" i="12"/>
  <c r="GI83" i="12"/>
  <c r="GM83" i="12"/>
  <c r="GH83" i="12"/>
  <c r="GL83" i="12"/>
  <c r="DN45" i="17"/>
  <c r="EC44" i="17"/>
  <c r="DL46" i="17"/>
  <c r="DV44" i="17"/>
  <c r="DI44" i="17"/>
  <c r="DZ45" i="17"/>
  <c r="DZ46" i="17"/>
  <c r="DV49" i="17"/>
  <c r="DV52" i="17"/>
  <c r="CC44" i="17"/>
  <c r="DA44" i="17"/>
  <c r="DL44" i="17"/>
  <c r="CD46" i="17"/>
  <c r="DX46" i="17"/>
  <c r="CD44" i="17"/>
  <c r="DE44" i="17"/>
  <c r="DE45" i="17"/>
  <c r="DE46" i="17"/>
  <c r="DX44" i="17"/>
  <c r="DY45" i="17"/>
  <c r="DY46" i="17"/>
  <c r="DU46" i="17"/>
  <c r="GA46" i="17"/>
  <c r="GE46" i="17"/>
  <c r="DK46" i="17"/>
  <c r="CP44" i="17"/>
  <c r="CP45" i="17"/>
  <c r="CP47" i="17"/>
  <c r="CP50" i="17"/>
  <c r="CC46" i="17"/>
  <c r="EA45" i="17"/>
  <c r="EA46" i="17"/>
  <c r="DW49" i="17"/>
  <c r="DW52" i="17"/>
  <c r="GG44" i="17"/>
  <c r="GK44" i="17"/>
  <c r="EB45" i="17"/>
  <c r="EB46" i="17"/>
  <c r="DX49" i="17"/>
  <c r="DX52" i="17"/>
  <c r="DW46" i="17"/>
  <c r="DJ44" i="17"/>
  <c r="DS44" i="17"/>
  <c r="CU44" i="17"/>
  <c r="DG44" i="17"/>
  <c r="FX44" i="17"/>
  <c r="GB44" i="17"/>
  <c r="DJ46" i="17"/>
  <c r="DV46" i="17"/>
  <c r="CJ44" i="17"/>
  <c r="DK44" i="17"/>
  <c r="DM45" i="17"/>
  <c r="CB44" i="17"/>
  <c r="DR44" i="17"/>
  <c r="CY44" i="17"/>
  <c r="DF44" i="17"/>
  <c r="DF45" i="17"/>
  <c r="DF46" i="17"/>
  <c r="DF47" i="17"/>
  <c r="DF48" i="17"/>
  <c r="DF49" i="17"/>
  <c r="DF50" i="17"/>
  <c r="DF51" i="17"/>
  <c r="DF52" i="17"/>
  <c r="DF53" i="17"/>
  <c r="DP45" i="17"/>
  <c r="DI46" i="17"/>
  <c r="CK44" i="17"/>
  <c r="DW44" i="17"/>
  <c r="GF44" i="17"/>
  <c r="GJ44" i="17"/>
  <c r="CO44" i="17"/>
  <c r="CO45" i="17"/>
  <c r="CO47" i="17"/>
  <c r="CO50" i="17"/>
  <c r="CZ44" i="17"/>
  <c r="GI44" i="17"/>
  <c r="GM44" i="17"/>
  <c r="DO45" i="17"/>
  <c r="CT44" i="17"/>
  <c r="CB46" i="17"/>
  <c r="DU44" i="17"/>
  <c r="GH44" i="17"/>
  <c r="GL44" i="17"/>
  <c r="CH44" i="17"/>
  <c r="DQ44" i="17"/>
  <c r="CB76" i="12"/>
  <c r="DI76" i="12"/>
  <c r="GH76" i="12"/>
  <c r="GL76" i="12"/>
  <c r="DI78" i="12"/>
  <c r="CY76" i="12"/>
  <c r="DW76" i="12"/>
  <c r="CC78" i="12"/>
  <c r="CD76" i="12"/>
  <c r="DQ76" i="12"/>
  <c r="DZ77" i="12"/>
  <c r="DZ78" i="12"/>
  <c r="DV81" i="12"/>
  <c r="CC76" i="12"/>
  <c r="DL76" i="12"/>
  <c r="DY77" i="12"/>
  <c r="CU76" i="12"/>
  <c r="FX76" i="12"/>
  <c r="GB76" i="12"/>
  <c r="CD78" i="12"/>
  <c r="DA76" i="12"/>
  <c r="GG76" i="12"/>
  <c r="GK76" i="12"/>
  <c r="DU78" i="12"/>
  <c r="CZ76" i="12"/>
  <c r="DO77" i="12"/>
  <c r="CO76" i="12"/>
  <c r="CO77" i="12"/>
  <c r="CO79" i="12"/>
  <c r="GI76" i="12"/>
  <c r="GM76" i="12"/>
  <c r="DF76" i="12"/>
  <c r="DF77" i="12"/>
  <c r="DF78" i="12"/>
  <c r="DF79" i="12"/>
  <c r="DF80" i="12"/>
  <c r="DF81" i="12"/>
  <c r="EB77" i="12"/>
  <c r="EB78" i="12"/>
  <c r="DX81" i="12"/>
  <c r="CT76" i="12"/>
  <c r="DN77" i="12"/>
  <c r="DV76" i="12"/>
  <c r="DK78" i="12"/>
  <c r="DJ76" i="12"/>
  <c r="DJ78" i="12"/>
  <c r="DM77" i="12"/>
  <c r="DR76" i="12"/>
  <c r="CH76" i="12"/>
  <c r="DU76" i="12"/>
  <c r="DK76" i="12"/>
  <c r="DX78" i="12"/>
  <c r="EA77" i="12"/>
  <c r="EA78" i="12"/>
  <c r="DW81" i="12"/>
  <c r="GF76" i="12"/>
  <c r="GJ76" i="12"/>
  <c r="DL78" i="12"/>
  <c r="CB78" i="12"/>
  <c r="DW78" i="12"/>
  <c r="DV78" i="12"/>
  <c r="CK76" i="12"/>
  <c r="DE76" i="12"/>
  <c r="DE77" i="12"/>
  <c r="DE78" i="12"/>
  <c r="DX76" i="12"/>
  <c r="CJ76" i="12"/>
  <c r="DG76" i="12"/>
  <c r="CP76" i="12"/>
  <c r="CP77" i="12"/>
  <c r="CP79" i="12"/>
  <c r="DS76" i="12"/>
  <c r="EC76" i="12"/>
  <c r="DP77" i="12"/>
  <c r="CP168" i="20"/>
  <c r="CR161" i="20"/>
  <c r="CR162" i="20"/>
  <c r="CR163" i="20"/>
  <c r="DB77" i="13"/>
  <c r="CV77" i="13"/>
  <c r="CV78" i="13"/>
  <c r="DD77" i="13"/>
  <c r="DD78" i="13"/>
  <c r="GI77" i="13"/>
  <c r="GM77" i="13"/>
  <c r="CR77" i="13"/>
  <c r="CR78" i="13"/>
  <c r="GF77" i="13"/>
  <c r="GJ77" i="13"/>
  <c r="DG77" i="13"/>
  <c r="FX77" i="13"/>
  <c r="GB77" i="13"/>
  <c r="GH77" i="13"/>
  <c r="GL77" i="13"/>
  <c r="CF77" i="13"/>
  <c r="CF78" i="13"/>
  <c r="CG77" i="13"/>
  <c r="CG78" i="13"/>
  <c r="GG77" i="13"/>
  <c r="GK77" i="13"/>
  <c r="CW77" i="13"/>
  <c r="CW78" i="13"/>
  <c r="DS77" i="13"/>
  <c r="CH77" i="13"/>
  <c r="CQ77" i="13"/>
  <c r="CQ78" i="13"/>
  <c r="CE77" i="13"/>
  <c r="CE78" i="13"/>
  <c r="DC77" i="13"/>
  <c r="DC78" i="13"/>
  <c r="EC77" i="13"/>
  <c r="CA110" i="7"/>
  <c r="BY111" i="7"/>
  <c r="CJ174" i="13"/>
  <c r="CL172" i="13"/>
  <c r="CT174" i="13"/>
  <c r="CV172" i="13"/>
  <c r="DA174" i="13"/>
  <c r="DD172" i="13"/>
  <c r="GG174" i="13"/>
  <c r="GK174" i="13"/>
  <c r="CM173" i="13"/>
  <c r="CM174" i="13"/>
  <c r="CP174" i="13"/>
  <c r="CR172" i="13"/>
  <c r="FX174" i="13"/>
  <c r="GB174" i="13"/>
  <c r="GH174" i="13"/>
  <c r="GL174" i="13"/>
  <c r="CU174" i="13"/>
  <c r="CW172" i="13"/>
  <c r="CL173" i="13"/>
  <c r="CL174" i="13"/>
  <c r="CO174" i="13"/>
  <c r="CQ172" i="13"/>
  <c r="CY174" i="13"/>
  <c r="DB172" i="13"/>
  <c r="DG174" i="13"/>
  <c r="GI174" i="13"/>
  <c r="GM174" i="13"/>
  <c r="CH174" i="13"/>
  <c r="CZ174" i="13"/>
  <c r="DC172" i="13"/>
  <c r="GF174" i="13"/>
  <c r="GJ174" i="13"/>
  <c r="EC174" i="13"/>
  <c r="CK174" i="13"/>
  <c r="CM172" i="13"/>
  <c r="DS174" i="13"/>
  <c r="CJ162" i="13"/>
  <c r="CL160" i="13"/>
  <c r="CT162" i="13"/>
  <c r="CV160" i="13"/>
  <c r="DA162" i="13"/>
  <c r="DD160" i="13"/>
  <c r="GG162" i="13"/>
  <c r="GK162" i="13"/>
  <c r="CM161" i="13"/>
  <c r="CM162" i="13"/>
  <c r="CP162" i="13"/>
  <c r="CR160" i="13"/>
  <c r="GF162" i="13"/>
  <c r="GJ162" i="13"/>
  <c r="DS162" i="13"/>
  <c r="CL161" i="13"/>
  <c r="CL162" i="13"/>
  <c r="CO162" i="13"/>
  <c r="CQ160" i="13"/>
  <c r="CY162" i="13"/>
  <c r="DB160" i="13"/>
  <c r="DG162" i="13"/>
  <c r="GI162" i="13"/>
  <c r="GM162" i="13"/>
  <c r="CH162" i="13"/>
  <c r="CU162" i="13"/>
  <c r="CW160" i="13"/>
  <c r="FX162" i="13"/>
  <c r="GB162" i="13"/>
  <c r="GH162" i="13"/>
  <c r="GL162" i="13"/>
  <c r="EC162" i="13"/>
  <c r="CK162" i="13"/>
  <c r="CM160" i="13"/>
  <c r="CZ162" i="13"/>
  <c r="DC160" i="13"/>
  <c r="CF50" i="13"/>
  <c r="CF51" i="13"/>
  <c r="CW50" i="13"/>
  <c r="CW51" i="13"/>
  <c r="DS50" i="13"/>
  <c r="CH50" i="13"/>
  <c r="FX50" i="13"/>
  <c r="GB50" i="13"/>
  <c r="GH50" i="13"/>
  <c r="GL50" i="13"/>
  <c r="CG50" i="13"/>
  <c r="CG51" i="13"/>
  <c r="CV50" i="13"/>
  <c r="CV51" i="13"/>
  <c r="DG50" i="13"/>
  <c r="GI50" i="13"/>
  <c r="GM50" i="13"/>
  <c r="CR50" i="13"/>
  <c r="CR51" i="13"/>
  <c r="DB50" i="13"/>
  <c r="EC50" i="13"/>
  <c r="DD50" i="13"/>
  <c r="DD51" i="13"/>
  <c r="GF50" i="13"/>
  <c r="GJ50" i="13"/>
  <c r="CE50" i="13"/>
  <c r="CE51" i="13"/>
  <c r="CQ50" i="13"/>
  <c r="CQ51" i="13"/>
  <c r="DC50" i="13"/>
  <c r="DC51" i="13"/>
  <c r="GG50" i="13"/>
  <c r="GK50" i="13"/>
  <c r="CD31" i="13"/>
  <c r="CD32" i="13"/>
  <c r="CP31" i="13"/>
  <c r="CP32" i="13"/>
  <c r="CZ31" i="13"/>
  <c r="CZ32" i="13"/>
  <c r="DI31" i="13"/>
  <c r="DI32" i="13"/>
  <c r="DV31" i="13"/>
  <c r="DV32" i="13"/>
  <c r="GH31" i="13"/>
  <c r="GL31" i="13"/>
  <c r="EB32" i="13"/>
  <c r="EB33" i="13"/>
  <c r="DK33" i="13"/>
  <c r="DO31" i="13"/>
  <c r="CJ31" i="13"/>
  <c r="CJ32" i="13"/>
  <c r="DA31" i="13"/>
  <c r="DA32" i="13"/>
  <c r="DL31" i="13"/>
  <c r="DL32" i="13"/>
  <c r="GG31" i="13"/>
  <c r="GK31" i="13"/>
  <c r="DJ33" i="13"/>
  <c r="DN31" i="13"/>
  <c r="DW33" i="13"/>
  <c r="EA31" i="13"/>
  <c r="CH31" i="13"/>
  <c r="DK31" i="13"/>
  <c r="DK32" i="13"/>
  <c r="DX31" i="13"/>
  <c r="DX32" i="13"/>
  <c r="DM32" i="13"/>
  <c r="DM33" i="13"/>
  <c r="CB33" i="13"/>
  <c r="CE31" i="13"/>
  <c r="DV33" i="13"/>
  <c r="DZ31" i="13"/>
  <c r="CO31" i="13"/>
  <c r="CO32" i="13"/>
  <c r="DE31" i="13"/>
  <c r="DE32" i="13"/>
  <c r="DE33" i="13"/>
  <c r="DR31" i="13"/>
  <c r="DR32" i="13"/>
  <c r="DR33" i="13"/>
  <c r="DW31" i="13"/>
  <c r="DW32" i="13"/>
  <c r="GI31" i="13"/>
  <c r="GM31" i="13"/>
  <c r="DY32" i="13"/>
  <c r="DY33" i="13"/>
  <c r="DL33" i="13"/>
  <c r="DP31" i="13"/>
  <c r="CK31" i="13"/>
  <c r="CK32" i="13"/>
  <c r="CU31" i="13"/>
  <c r="CU32" i="13"/>
  <c r="DF31" i="13"/>
  <c r="DF32" i="13"/>
  <c r="DF33" i="13"/>
  <c r="DQ31" i="13"/>
  <c r="DQ32" i="13"/>
  <c r="DQ33" i="13"/>
  <c r="FX31" i="13"/>
  <c r="GB31" i="13"/>
  <c r="DO32" i="13"/>
  <c r="DO33" i="13"/>
  <c r="CD33" i="13"/>
  <c r="CG31" i="13"/>
  <c r="DX33" i="13"/>
  <c r="EB31" i="13"/>
  <c r="CT31" i="13"/>
  <c r="CT32" i="13"/>
  <c r="DG31" i="13"/>
  <c r="DN32" i="13"/>
  <c r="EA32" i="13"/>
  <c r="EA33" i="13"/>
  <c r="DU33" i="13"/>
  <c r="DY31" i="13"/>
  <c r="CB31" i="13"/>
  <c r="CB32" i="13"/>
  <c r="DS31" i="13"/>
  <c r="GF31" i="13"/>
  <c r="GJ31" i="13"/>
  <c r="DZ32" i="13"/>
  <c r="DZ33" i="13"/>
  <c r="DI33" i="13"/>
  <c r="DM31" i="13"/>
  <c r="CC31" i="13"/>
  <c r="CC32" i="13"/>
  <c r="CY31" i="13"/>
  <c r="CY32" i="13"/>
  <c r="DJ31" i="13"/>
  <c r="DJ32" i="13"/>
  <c r="DU31" i="13"/>
  <c r="DU32" i="13"/>
  <c r="EC31" i="13"/>
  <c r="DP32" i="13"/>
  <c r="DP33" i="13"/>
  <c r="CC33" i="13"/>
  <c r="CF31" i="13"/>
  <c r="CT109" i="13"/>
  <c r="CT110" i="13"/>
  <c r="DL109" i="13"/>
  <c r="DL110" i="13"/>
  <c r="DW109" i="13"/>
  <c r="DW110" i="13"/>
  <c r="GI109" i="13"/>
  <c r="GM109" i="13"/>
  <c r="DJ111" i="13"/>
  <c r="DN109" i="13"/>
  <c r="DW111" i="13"/>
  <c r="EA109" i="13"/>
  <c r="CH109" i="13"/>
  <c r="CU109" i="13"/>
  <c r="CU110" i="13"/>
  <c r="DI109" i="13"/>
  <c r="DI110" i="13"/>
  <c r="DS109" i="13"/>
  <c r="FX109" i="13"/>
  <c r="GB109" i="13"/>
  <c r="DM110" i="13"/>
  <c r="DM111" i="13"/>
  <c r="EB110" i="13"/>
  <c r="EB111" i="13"/>
  <c r="DX111" i="13"/>
  <c r="EB109" i="13"/>
  <c r="CC109" i="13"/>
  <c r="CC110" i="13"/>
  <c r="DE109" i="13"/>
  <c r="DE110" i="13"/>
  <c r="DE111" i="13"/>
  <c r="DR109" i="13"/>
  <c r="DR110" i="13"/>
  <c r="DR111" i="13"/>
  <c r="DY110" i="13"/>
  <c r="DY111" i="13"/>
  <c r="DL111" i="13"/>
  <c r="DP109" i="13"/>
  <c r="CB109" i="13"/>
  <c r="CB110" i="13"/>
  <c r="CK109" i="13"/>
  <c r="CK110" i="13"/>
  <c r="CZ109" i="13"/>
  <c r="CZ110" i="13"/>
  <c r="DK109" i="13"/>
  <c r="DK110" i="13"/>
  <c r="DV109" i="13"/>
  <c r="DV110" i="13"/>
  <c r="DO110" i="13"/>
  <c r="DO111" i="13"/>
  <c r="DI111" i="13"/>
  <c r="DM109" i="13"/>
  <c r="CJ109" i="13"/>
  <c r="CJ110" i="13"/>
  <c r="CY109" i="13"/>
  <c r="CY110" i="13"/>
  <c r="DG109" i="13"/>
  <c r="EC109" i="13"/>
  <c r="DN110" i="13"/>
  <c r="DN111" i="13"/>
  <c r="EA110" i="13"/>
  <c r="EA111" i="13"/>
  <c r="CP109" i="13"/>
  <c r="CP110" i="13"/>
  <c r="DQ109" i="13"/>
  <c r="DQ110" i="13"/>
  <c r="DQ111" i="13"/>
  <c r="GF109" i="13"/>
  <c r="GJ109" i="13"/>
  <c r="CB111" i="13"/>
  <c r="CE109" i="13"/>
  <c r="DK111" i="13"/>
  <c r="DO109" i="13"/>
  <c r="CO109" i="13"/>
  <c r="CO110" i="13"/>
  <c r="DA109" i="13"/>
  <c r="DA110" i="13"/>
  <c r="DJ109" i="13"/>
  <c r="DJ110" i="13"/>
  <c r="DU109" i="13"/>
  <c r="DU110" i="13"/>
  <c r="GG109" i="13"/>
  <c r="GK109" i="13"/>
  <c r="DP110" i="13"/>
  <c r="DP111" i="13"/>
  <c r="CC111" i="13"/>
  <c r="CF109" i="13"/>
  <c r="DU111" i="13"/>
  <c r="DY109" i="13"/>
  <c r="CD109" i="13"/>
  <c r="CD110" i="13"/>
  <c r="DF109" i="13"/>
  <c r="DF110" i="13"/>
  <c r="DF111" i="13"/>
  <c r="DX109" i="13"/>
  <c r="DX110" i="13"/>
  <c r="GH109" i="13"/>
  <c r="GL109" i="13"/>
  <c r="DZ110" i="13"/>
  <c r="DZ111" i="13"/>
  <c r="CD111" i="13"/>
  <c r="CG109" i="13"/>
  <c r="DV111" i="13"/>
  <c r="DZ109" i="13"/>
  <c r="CH42" i="13"/>
  <c r="GH42" i="13"/>
  <c r="GL42" i="13"/>
  <c r="CT42" i="13"/>
  <c r="CV40" i="13"/>
  <c r="EC42" i="13"/>
  <c r="CK42" i="13"/>
  <c r="CM40" i="13"/>
  <c r="CU42" i="13"/>
  <c r="CW40" i="13"/>
  <c r="DS42" i="13"/>
  <c r="CL41" i="13"/>
  <c r="CL42" i="13"/>
  <c r="CY42" i="13"/>
  <c r="DB40" i="13"/>
  <c r="FY40" i="13"/>
  <c r="GC40" i="13"/>
  <c r="GG42" i="13"/>
  <c r="GK42" i="13"/>
  <c r="CM41" i="13"/>
  <c r="CM42" i="13"/>
  <c r="CP42" i="13"/>
  <c r="CR40" i="13"/>
  <c r="CZ42" i="13"/>
  <c r="DC40" i="13"/>
  <c r="GF42" i="13"/>
  <c r="GJ42" i="13"/>
  <c r="CO42" i="13"/>
  <c r="CQ40" i="13"/>
  <c r="DG42" i="13"/>
  <c r="GI42" i="13"/>
  <c r="GM42" i="13"/>
  <c r="FX42" i="13"/>
  <c r="GB42" i="13"/>
  <c r="CJ42" i="13"/>
  <c r="CL40" i="13"/>
  <c r="DA42" i="13"/>
  <c r="DD40" i="13"/>
  <c r="CH136" i="12"/>
  <c r="CU136" i="12"/>
  <c r="DK136" i="12"/>
  <c r="DX136" i="12"/>
  <c r="DM137" i="12"/>
  <c r="DK138" i="12"/>
  <c r="CJ136" i="12"/>
  <c r="DA136" i="12"/>
  <c r="DL136" i="12"/>
  <c r="EC136" i="12"/>
  <c r="DP137" i="12"/>
  <c r="CC138" i="12"/>
  <c r="DW138" i="12"/>
  <c r="CK136" i="12"/>
  <c r="CZ136" i="12"/>
  <c r="DQ136" i="12"/>
  <c r="FX136" i="12"/>
  <c r="GB136" i="12"/>
  <c r="DO137" i="12"/>
  <c r="CB138" i="12"/>
  <c r="DV138" i="12"/>
  <c r="CO136" i="12"/>
  <c r="CO137" i="12"/>
  <c r="CO139" i="12"/>
  <c r="DE136" i="12"/>
  <c r="DE137" i="12"/>
  <c r="DE138" i="12"/>
  <c r="DR136" i="12"/>
  <c r="GG136" i="12"/>
  <c r="GK136" i="12"/>
  <c r="DY137" i="12"/>
  <c r="DJ138" i="12"/>
  <c r="CB136" i="12"/>
  <c r="CP136" i="12"/>
  <c r="CP137" i="12"/>
  <c r="CP139" i="12"/>
  <c r="DF136" i="12"/>
  <c r="DF137" i="12"/>
  <c r="DF138" i="12"/>
  <c r="DF139" i="12"/>
  <c r="DF140" i="12"/>
  <c r="DF141" i="12"/>
  <c r="DS136" i="12"/>
  <c r="GF136" i="12"/>
  <c r="GJ136" i="12"/>
  <c r="DZ137" i="12"/>
  <c r="DZ138" i="12"/>
  <c r="DV141" i="12"/>
  <c r="CD138" i="12"/>
  <c r="DX138" i="12"/>
  <c r="CT136" i="12"/>
  <c r="DG136" i="12"/>
  <c r="DU136" i="12"/>
  <c r="GI136" i="12"/>
  <c r="GM136" i="12"/>
  <c r="EA137" i="12"/>
  <c r="EA138" i="12"/>
  <c r="DW141" i="12"/>
  <c r="DL138" i="12"/>
  <c r="CD136" i="12"/>
  <c r="DI136" i="12"/>
  <c r="DV136" i="12"/>
  <c r="GH136" i="12"/>
  <c r="GL136" i="12"/>
  <c r="EB137" i="12"/>
  <c r="EB138" i="12"/>
  <c r="DX141" i="12"/>
  <c r="DI138" i="12"/>
  <c r="CC136" i="12"/>
  <c r="CY136" i="12"/>
  <c r="DJ136" i="12"/>
  <c r="DW136" i="12"/>
  <c r="DN137" i="12"/>
  <c r="DU138" i="12"/>
  <c r="CK72" i="12"/>
  <c r="DS72" i="12"/>
  <c r="CL71" i="12"/>
  <c r="CY72" i="12"/>
  <c r="GG72" i="12"/>
  <c r="GK72" i="12"/>
  <c r="CP72" i="12"/>
  <c r="FX72" i="12"/>
  <c r="GB72" i="12"/>
  <c r="GH72" i="12"/>
  <c r="GL72" i="12"/>
  <c r="DB73" i="12"/>
  <c r="CJ72" i="12"/>
  <c r="DA72" i="12"/>
  <c r="GI72" i="12"/>
  <c r="GM72" i="12"/>
  <c r="DE73" i="12"/>
  <c r="DE74" i="12"/>
  <c r="DE75" i="12"/>
  <c r="CM71" i="12"/>
  <c r="CU72" i="12"/>
  <c r="DD73" i="12"/>
  <c r="DD74" i="12"/>
  <c r="DD75" i="12"/>
  <c r="CO72" i="12"/>
  <c r="DG72" i="12"/>
  <c r="CV73" i="12"/>
  <c r="CV74" i="12"/>
  <c r="CV75" i="12"/>
  <c r="CH72" i="12"/>
  <c r="CZ72" i="12"/>
  <c r="GF72" i="12"/>
  <c r="GJ72" i="12"/>
  <c r="CW73" i="12"/>
  <c r="CW74" i="12"/>
  <c r="CW75" i="12"/>
  <c r="CT72" i="12"/>
  <c r="EC72" i="12"/>
  <c r="DC73" i="12"/>
  <c r="DC74" i="12"/>
  <c r="DC75" i="12"/>
  <c r="CK148" i="12"/>
  <c r="CZ148" i="12"/>
  <c r="DQ148" i="12"/>
  <c r="FX148" i="12"/>
  <c r="GB148" i="12"/>
  <c r="DO149" i="12"/>
  <c r="CB150" i="12"/>
  <c r="DV150" i="12"/>
  <c r="CO148" i="12"/>
  <c r="CO149" i="12"/>
  <c r="CO151" i="12"/>
  <c r="DE148" i="12"/>
  <c r="DE149" i="12"/>
  <c r="DE150" i="12"/>
  <c r="DR148" i="12"/>
  <c r="GG148" i="12"/>
  <c r="GK148" i="12"/>
  <c r="DY149" i="12"/>
  <c r="DJ150" i="12"/>
  <c r="CD148" i="12"/>
  <c r="DI148" i="12"/>
  <c r="DV148" i="12"/>
  <c r="GH148" i="12"/>
  <c r="GL148" i="12"/>
  <c r="EB149" i="12"/>
  <c r="EB150" i="12"/>
  <c r="DX153" i="12"/>
  <c r="DI150" i="12"/>
  <c r="CC148" i="12"/>
  <c r="CY148" i="12"/>
  <c r="DJ148" i="12"/>
  <c r="DW148" i="12"/>
  <c r="DN149" i="12"/>
  <c r="DU150" i="12"/>
  <c r="CH148" i="12"/>
  <c r="CU148" i="12"/>
  <c r="DK148" i="12"/>
  <c r="DX148" i="12"/>
  <c r="DM149" i="12"/>
  <c r="DK150" i="12"/>
  <c r="CJ148" i="12"/>
  <c r="DA148" i="12"/>
  <c r="DL148" i="12"/>
  <c r="EC148" i="12"/>
  <c r="DP149" i="12"/>
  <c r="CC150" i="12"/>
  <c r="DW150" i="12"/>
  <c r="DS148" i="12"/>
  <c r="DX150" i="12"/>
  <c r="GI148" i="12"/>
  <c r="GM148" i="12"/>
  <c r="CB148" i="12"/>
  <c r="GF148" i="12"/>
  <c r="GJ148" i="12"/>
  <c r="CT148" i="12"/>
  <c r="EA149" i="12"/>
  <c r="EA150" i="12"/>
  <c r="DW153" i="12"/>
  <c r="CP148" i="12"/>
  <c r="CP149" i="12"/>
  <c r="CP151" i="12"/>
  <c r="DZ149" i="12"/>
  <c r="DZ150" i="12"/>
  <c r="DV153" i="12"/>
  <c r="DG148" i="12"/>
  <c r="DL150" i="12"/>
  <c r="DF148" i="12"/>
  <c r="DF149" i="12"/>
  <c r="DF150" i="12"/>
  <c r="DF151" i="12"/>
  <c r="DF152" i="12"/>
  <c r="DF153" i="12"/>
  <c r="CD150" i="12"/>
  <c r="DU148" i="12"/>
  <c r="CF121" i="12"/>
  <c r="CF122" i="12"/>
  <c r="CF123" i="12"/>
  <c r="DO121" i="12"/>
  <c r="DO122" i="12"/>
  <c r="DO123" i="12"/>
  <c r="CE121" i="12"/>
  <c r="CE122" i="12"/>
  <c r="CE123" i="12"/>
  <c r="CQ121" i="12"/>
  <c r="CQ122" i="12"/>
  <c r="CQ123" i="12"/>
  <c r="DP121" i="12"/>
  <c r="DP122" i="12"/>
  <c r="DP123" i="12"/>
  <c r="GG121" i="12"/>
  <c r="GK121" i="12"/>
  <c r="CR121" i="12"/>
  <c r="CR122" i="12"/>
  <c r="CR123" i="12"/>
  <c r="DS121" i="12"/>
  <c r="FX121" i="12"/>
  <c r="GB121" i="12"/>
  <c r="CG121" i="12"/>
  <c r="CG122" i="12"/>
  <c r="CG123" i="12"/>
  <c r="DY121" i="12"/>
  <c r="GI121" i="12"/>
  <c r="GM121" i="12"/>
  <c r="CH121" i="12"/>
  <c r="DM121" i="12"/>
  <c r="DM122" i="12"/>
  <c r="DM123" i="12"/>
  <c r="DZ121" i="12"/>
  <c r="DZ122" i="12"/>
  <c r="DZ123" i="12"/>
  <c r="GF121" i="12"/>
  <c r="GJ121" i="12"/>
  <c r="DG121" i="12"/>
  <c r="EA121" i="12"/>
  <c r="EA122" i="12"/>
  <c r="EA123" i="12"/>
  <c r="ET122" i="12"/>
  <c r="CM121" i="12"/>
  <c r="CM122" i="12"/>
  <c r="CM123" i="12"/>
  <c r="EB121" i="12"/>
  <c r="EB122" i="12"/>
  <c r="EB123" i="12"/>
  <c r="GH121" i="12"/>
  <c r="GL121" i="12"/>
  <c r="CL121" i="12"/>
  <c r="CL122" i="12"/>
  <c r="CL123" i="12"/>
  <c r="DN121" i="12"/>
  <c r="EC121" i="12"/>
  <c r="DG48" i="17"/>
  <c r="GI48" i="17"/>
  <c r="GM48" i="17"/>
  <c r="CQ50" i="17"/>
  <c r="CQ51" i="17"/>
  <c r="CQ52" i="17"/>
  <c r="CQ53" i="17"/>
  <c r="DN50" i="17"/>
  <c r="EA50" i="17"/>
  <c r="EA51" i="17"/>
  <c r="EA52" i="17"/>
  <c r="EA53" i="17"/>
  <c r="FX48" i="17"/>
  <c r="GB48" i="17"/>
  <c r="GH48" i="17"/>
  <c r="GL48" i="17"/>
  <c r="CR50" i="17"/>
  <c r="CR51" i="17"/>
  <c r="CR52" i="17"/>
  <c r="CR53" i="17"/>
  <c r="DB50" i="17"/>
  <c r="DB51" i="17"/>
  <c r="DB52" i="17"/>
  <c r="DB53" i="17"/>
  <c r="DZ50" i="17"/>
  <c r="DZ51" i="17"/>
  <c r="DZ52" i="17"/>
  <c r="DZ53" i="17"/>
  <c r="EC48" i="17"/>
  <c r="CV50" i="17"/>
  <c r="CV51" i="17"/>
  <c r="CV52" i="17"/>
  <c r="CV53" i="17"/>
  <c r="DP50" i="17"/>
  <c r="DP51" i="17"/>
  <c r="DP52" i="17"/>
  <c r="DP53" i="17"/>
  <c r="ET50" i="17"/>
  <c r="DD50" i="17"/>
  <c r="DD51" i="17"/>
  <c r="DD52" i="17"/>
  <c r="DD53" i="17"/>
  <c r="EB50" i="17"/>
  <c r="EB51" i="17"/>
  <c r="EB52" i="17"/>
  <c r="EB53" i="17"/>
  <c r="GG48" i="17"/>
  <c r="GK48" i="17"/>
  <c r="ET49" i="17"/>
  <c r="DC50" i="17"/>
  <c r="DC51" i="17"/>
  <c r="DC52" i="17"/>
  <c r="DC53" i="17"/>
  <c r="CH48" i="17"/>
  <c r="GF48" i="17"/>
  <c r="GJ48" i="17"/>
  <c r="CM50" i="17"/>
  <c r="CM51" i="17"/>
  <c r="CM52" i="17"/>
  <c r="CM53" i="17"/>
  <c r="CW50" i="17"/>
  <c r="CW51" i="17"/>
  <c r="CW52" i="17"/>
  <c r="CW53" i="17"/>
  <c r="DM50" i="17"/>
  <c r="DM51" i="17"/>
  <c r="DM52" i="17"/>
  <c r="DM53" i="17"/>
  <c r="CL50" i="17"/>
  <c r="CL51" i="17"/>
  <c r="CL52" i="17"/>
  <c r="CL53" i="17"/>
  <c r="DE50" i="17"/>
  <c r="DE51" i="17"/>
  <c r="DE52" i="17"/>
  <c r="DE53" i="17"/>
  <c r="DY50" i="17"/>
  <c r="DY51" i="17"/>
  <c r="DY52" i="17"/>
  <c r="DY53" i="17"/>
  <c r="DS48" i="17"/>
  <c r="DO50" i="17"/>
  <c r="DO51" i="17"/>
  <c r="DO52" i="17"/>
  <c r="DO53" i="17"/>
  <c r="FH43" i="12"/>
  <c r="FE43" i="12"/>
  <c r="ES44" i="12"/>
  <c r="CB46" i="12"/>
  <c r="CP46" i="12"/>
  <c r="CP47" i="12"/>
  <c r="CP49" i="12"/>
  <c r="DQ46" i="12"/>
  <c r="FX46" i="12"/>
  <c r="GB46" i="12"/>
  <c r="GH46" i="12"/>
  <c r="GL46" i="12"/>
  <c r="DZ47" i="12"/>
  <c r="DZ48" i="12"/>
  <c r="DV51" i="12"/>
  <c r="CD48" i="12"/>
  <c r="DX48" i="12"/>
  <c r="DE46" i="12"/>
  <c r="DE47" i="12"/>
  <c r="DE48" i="12"/>
  <c r="DL46" i="12"/>
  <c r="EC46" i="12"/>
  <c r="EA47" i="12"/>
  <c r="EA48" i="12"/>
  <c r="DW51" i="12"/>
  <c r="DL48" i="12"/>
  <c r="CD46" i="12"/>
  <c r="CU46" i="12"/>
  <c r="DS46" i="12"/>
  <c r="DI48" i="12"/>
  <c r="CC46" i="12"/>
  <c r="CT46" i="12"/>
  <c r="DR46" i="12"/>
  <c r="GG46" i="12"/>
  <c r="GK46" i="12"/>
  <c r="DN47" i="12"/>
  <c r="DU48" i="12"/>
  <c r="CH46" i="12"/>
  <c r="CZ46" i="12"/>
  <c r="DI46" i="12"/>
  <c r="DV46" i="12"/>
  <c r="GF46" i="12"/>
  <c r="GJ46" i="12"/>
  <c r="DM47" i="12"/>
  <c r="EB47" i="12"/>
  <c r="EB48" i="12"/>
  <c r="DX51" i="12"/>
  <c r="DK48" i="12"/>
  <c r="CJ46" i="12"/>
  <c r="CY46" i="12"/>
  <c r="DG46" i="12"/>
  <c r="DU46" i="12"/>
  <c r="DP47" i="12"/>
  <c r="CC48" i="12"/>
  <c r="DW48" i="12"/>
  <c r="CK46" i="12"/>
  <c r="DF46" i="12"/>
  <c r="DF47" i="12"/>
  <c r="DF48" i="12"/>
  <c r="DF49" i="12"/>
  <c r="DF50" i="12"/>
  <c r="DF51" i="12"/>
  <c r="DK46" i="12"/>
  <c r="DX46" i="12"/>
  <c r="DO47" i="12"/>
  <c r="CB48" i="12"/>
  <c r="DV48" i="12"/>
  <c r="CO46" i="12"/>
  <c r="CO47" i="12"/>
  <c r="CO49" i="12"/>
  <c r="DA46" i="12"/>
  <c r="DJ46" i="12"/>
  <c r="DW46" i="12"/>
  <c r="GI46" i="12"/>
  <c r="GM46" i="12"/>
  <c r="DY47" i="12"/>
  <c r="DJ48" i="12"/>
  <c r="FH70" i="20"/>
  <c r="FE70" i="20"/>
  <c r="ES71" i="20"/>
  <c r="CE161" i="20"/>
  <c r="CE162" i="20"/>
  <c r="CE163" i="20"/>
  <c r="CB168" i="20"/>
  <c r="BP35" i="7"/>
  <c r="BZ34" i="7"/>
  <c r="CE34" i="7"/>
  <c r="CF34" i="7"/>
  <c r="J34" i="7"/>
  <c r="FZ121" i="13"/>
  <c r="GD121" i="13"/>
  <c r="CH36" i="13"/>
  <c r="GH36" i="13"/>
  <c r="GL36" i="13"/>
  <c r="CT36" i="13"/>
  <c r="CV34" i="13"/>
  <c r="EC36" i="13"/>
  <c r="CK36" i="13"/>
  <c r="CM34" i="13"/>
  <c r="CU36" i="13"/>
  <c r="CW34" i="13"/>
  <c r="DS36" i="13"/>
  <c r="CL35" i="13"/>
  <c r="CL36" i="13"/>
  <c r="CY36" i="13"/>
  <c r="DB34" i="13"/>
  <c r="GG36" i="13"/>
  <c r="GK36" i="13"/>
  <c r="FX36" i="13"/>
  <c r="GB36" i="13"/>
  <c r="CJ36" i="13"/>
  <c r="CL34" i="13"/>
  <c r="DA36" i="13"/>
  <c r="DD34" i="13"/>
  <c r="GI36" i="13"/>
  <c r="GM36" i="13"/>
  <c r="CM35" i="13"/>
  <c r="CM36" i="13"/>
  <c r="CP36" i="13"/>
  <c r="CR34" i="13"/>
  <c r="CZ36" i="13"/>
  <c r="DC34" i="13"/>
  <c r="GF36" i="13"/>
  <c r="GJ36" i="13"/>
  <c r="CO36" i="13"/>
  <c r="CQ34" i="13"/>
  <c r="DG36" i="13"/>
  <c r="DB29" i="13"/>
  <c r="DB30" i="13"/>
  <c r="FX29" i="13"/>
  <c r="GB29" i="13"/>
  <c r="CG29" i="13"/>
  <c r="CG30" i="13"/>
  <c r="DG29" i="13"/>
  <c r="CH29" i="13"/>
  <c r="DD29" i="13"/>
  <c r="DD30" i="13"/>
  <c r="GF29" i="13"/>
  <c r="GJ29" i="13"/>
  <c r="CQ29" i="13"/>
  <c r="CQ30" i="13"/>
  <c r="EC29" i="13"/>
  <c r="CR29" i="13"/>
  <c r="CR30" i="13"/>
  <c r="GH29" i="13"/>
  <c r="GL29" i="13"/>
  <c r="CV29" i="13"/>
  <c r="CV30" i="13"/>
  <c r="GG29" i="13"/>
  <c r="GK29" i="13"/>
  <c r="CF29" i="13"/>
  <c r="CF30" i="13"/>
  <c r="CW29" i="13"/>
  <c r="CW30" i="13"/>
  <c r="DS29" i="13"/>
  <c r="CE29" i="13"/>
  <c r="CE30" i="13"/>
  <c r="DC29" i="13"/>
  <c r="DC30" i="13"/>
  <c r="GI29" i="13"/>
  <c r="GM29" i="13"/>
  <c r="DJ100" i="13"/>
  <c r="DJ101" i="13"/>
  <c r="DR100" i="13"/>
  <c r="DR101" i="13"/>
  <c r="DR102" i="13"/>
  <c r="EC100" i="13"/>
  <c r="EA101" i="13"/>
  <c r="EA102" i="13"/>
  <c r="DJ102" i="13"/>
  <c r="DN100" i="13"/>
  <c r="DU102" i="13"/>
  <c r="DY100" i="13"/>
  <c r="CB100" i="13"/>
  <c r="CB101" i="13"/>
  <c r="CH100" i="13"/>
  <c r="CZ100" i="13"/>
  <c r="CZ101" i="13"/>
  <c r="DK100" i="13"/>
  <c r="DK101" i="13"/>
  <c r="DS100" i="13"/>
  <c r="CC100" i="13"/>
  <c r="CC101" i="13"/>
  <c r="CO100" i="13"/>
  <c r="CO101" i="13"/>
  <c r="CY100" i="13"/>
  <c r="DE100" i="13"/>
  <c r="DE101" i="13"/>
  <c r="DE102" i="13"/>
  <c r="GG100" i="13"/>
  <c r="GK100" i="13"/>
  <c r="DN101" i="13"/>
  <c r="CK100" i="13"/>
  <c r="CK101" i="13"/>
  <c r="DF100" i="13"/>
  <c r="DF101" i="13"/>
  <c r="DF102" i="13"/>
  <c r="DV100" i="13"/>
  <c r="DV101" i="13"/>
  <c r="FX100" i="13"/>
  <c r="GB100" i="13"/>
  <c r="GH100" i="13"/>
  <c r="GL100" i="13"/>
  <c r="DO101" i="13"/>
  <c r="DO102" i="13"/>
  <c r="EB101" i="13"/>
  <c r="EB102" i="13"/>
  <c r="CD102" i="13"/>
  <c r="CG100" i="13"/>
  <c r="DK102" i="13"/>
  <c r="DO100" i="13"/>
  <c r="DX102" i="13"/>
  <c r="EB100" i="13"/>
  <c r="DL100" i="13"/>
  <c r="DL101" i="13"/>
  <c r="DU100" i="13"/>
  <c r="DU101" i="13"/>
  <c r="DP101" i="13"/>
  <c r="DP102" i="13"/>
  <c r="CC102" i="13"/>
  <c r="CF100" i="13"/>
  <c r="DL102" i="13"/>
  <c r="DP100" i="13"/>
  <c r="DW102" i="13"/>
  <c r="EA100" i="13"/>
  <c r="CD100" i="13"/>
  <c r="CD101" i="13"/>
  <c r="CP100" i="13"/>
  <c r="CP101" i="13"/>
  <c r="DI100" i="13"/>
  <c r="DI101" i="13"/>
  <c r="DQ100" i="13"/>
  <c r="DQ101" i="13"/>
  <c r="DQ102" i="13"/>
  <c r="CJ100" i="13"/>
  <c r="CJ101" i="13"/>
  <c r="CT100" i="13"/>
  <c r="CT101" i="13"/>
  <c r="DA100" i="13"/>
  <c r="DA101" i="13"/>
  <c r="DG100" i="13"/>
  <c r="DW100" i="13"/>
  <c r="DW101" i="13"/>
  <c r="GI100" i="13"/>
  <c r="GM100" i="13"/>
  <c r="DY101" i="13"/>
  <c r="CU100" i="13"/>
  <c r="CU101" i="13"/>
  <c r="DX100" i="13"/>
  <c r="DX101" i="13"/>
  <c r="GF100" i="13"/>
  <c r="GJ100" i="13"/>
  <c r="DM101" i="13"/>
  <c r="DM102" i="13"/>
  <c r="DZ101" i="13"/>
  <c r="DZ102" i="13"/>
  <c r="CB102" i="13"/>
  <c r="CE100" i="13"/>
  <c r="DI102" i="13"/>
  <c r="DM100" i="13"/>
  <c r="DV102" i="13"/>
  <c r="DZ100" i="13"/>
  <c r="CK46" i="13"/>
  <c r="CK47" i="13"/>
  <c r="CU46" i="13"/>
  <c r="CU47" i="13"/>
  <c r="DF46" i="13"/>
  <c r="DF47" i="13"/>
  <c r="DF48" i="13"/>
  <c r="DQ46" i="13"/>
  <c r="DQ47" i="13"/>
  <c r="DQ48" i="13"/>
  <c r="FX46" i="13"/>
  <c r="GB46" i="13"/>
  <c r="DO47" i="13"/>
  <c r="DO48" i="13"/>
  <c r="CD48" i="13"/>
  <c r="CG46" i="13"/>
  <c r="DX48" i="13"/>
  <c r="EB46" i="13"/>
  <c r="CT46" i="13"/>
  <c r="CT47" i="13"/>
  <c r="DG46" i="13"/>
  <c r="CB46" i="13"/>
  <c r="CB47" i="13"/>
  <c r="DS46" i="13"/>
  <c r="GF46" i="13"/>
  <c r="GJ46" i="13"/>
  <c r="DZ47" i="13"/>
  <c r="DZ48" i="13"/>
  <c r="DI48" i="13"/>
  <c r="DM46" i="13"/>
  <c r="CH46" i="13"/>
  <c r="DK46" i="13"/>
  <c r="DK47" i="13"/>
  <c r="DX46" i="13"/>
  <c r="DX47" i="13"/>
  <c r="DM47" i="13"/>
  <c r="DM48" i="13"/>
  <c r="CB48" i="13"/>
  <c r="CE46" i="13"/>
  <c r="DV48" i="13"/>
  <c r="DZ46" i="13"/>
  <c r="CO46" i="13"/>
  <c r="CO47" i="13"/>
  <c r="DE46" i="13"/>
  <c r="DE47" i="13"/>
  <c r="DE48" i="13"/>
  <c r="DR46" i="13"/>
  <c r="DR47" i="13"/>
  <c r="DR48" i="13"/>
  <c r="DW46" i="13"/>
  <c r="DW47" i="13"/>
  <c r="CD46" i="13"/>
  <c r="CD47" i="13"/>
  <c r="DV46" i="13"/>
  <c r="DV47" i="13"/>
  <c r="CC46" i="13"/>
  <c r="CC47" i="13"/>
  <c r="DJ46" i="13"/>
  <c r="DJ47" i="13"/>
  <c r="DN47" i="13"/>
  <c r="EA47" i="13"/>
  <c r="EA48" i="13"/>
  <c r="DU48" i="13"/>
  <c r="DY46" i="13"/>
  <c r="CP46" i="13"/>
  <c r="CP47" i="13"/>
  <c r="GH46" i="13"/>
  <c r="GL46" i="13"/>
  <c r="CJ46" i="13"/>
  <c r="CJ47" i="13"/>
  <c r="DL46" i="13"/>
  <c r="DL47" i="13"/>
  <c r="EC46" i="13"/>
  <c r="DP47" i="13"/>
  <c r="DP48" i="13"/>
  <c r="CC48" i="13"/>
  <c r="CF46" i="13"/>
  <c r="CZ46" i="13"/>
  <c r="CZ47" i="13"/>
  <c r="EB47" i="13"/>
  <c r="EB48" i="13"/>
  <c r="CY46" i="13"/>
  <c r="CY47" i="13"/>
  <c r="DU46" i="13"/>
  <c r="DU47" i="13"/>
  <c r="GG46" i="13"/>
  <c r="GK46" i="13"/>
  <c r="DJ48" i="13"/>
  <c r="DN46" i="13"/>
  <c r="DW48" i="13"/>
  <c r="EA46" i="13"/>
  <c r="DI46" i="13"/>
  <c r="DI47" i="13"/>
  <c r="DK48" i="13"/>
  <c r="DO46" i="13"/>
  <c r="DA46" i="13"/>
  <c r="DA47" i="13"/>
  <c r="GI46" i="13"/>
  <c r="GM46" i="13"/>
  <c r="DY47" i="13"/>
  <c r="DL48" i="13"/>
  <c r="DP46" i="13"/>
  <c r="CK34" i="12"/>
  <c r="CZ34" i="12"/>
  <c r="DQ34" i="12"/>
  <c r="FX34" i="12"/>
  <c r="GB34" i="12"/>
  <c r="DO35" i="12"/>
  <c r="DK36" i="12"/>
  <c r="CJ34" i="12"/>
  <c r="DA34" i="12"/>
  <c r="DJ34" i="12"/>
  <c r="DW34" i="12"/>
  <c r="DN35" i="12"/>
  <c r="DU36" i="12"/>
  <c r="CB34" i="12"/>
  <c r="CP34" i="12"/>
  <c r="CP35" i="12"/>
  <c r="CP37" i="12"/>
  <c r="DF34" i="12"/>
  <c r="DF35" i="12"/>
  <c r="DF36" i="12"/>
  <c r="DF37" i="12"/>
  <c r="DF38" i="12"/>
  <c r="DF39" i="12"/>
  <c r="DS34" i="12"/>
  <c r="GF34" i="12"/>
  <c r="GJ34" i="12"/>
  <c r="DZ35" i="12"/>
  <c r="DZ36" i="12"/>
  <c r="DV39" i="12"/>
  <c r="CB36" i="12"/>
  <c r="DV36" i="12"/>
  <c r="CO34" i="12"/>
  <c r="CO35" i="12"/>
  <c r="CO37" i="12"/>
  <c r="DE34" i="12"/>
  <c r="DE35" i="12"/>
  <c r="DE36" i="12"/>
  <c r="DL34" i="12"/>
  <c r="EC34" i="12"/>
  <c r="DP35" i="12"/>
  <c r="CC36" i="12"/>
  <c r="DW36" i="12"/>
  <c r="CD34" i="12"/>
  <c r="DI34" i="12"/>
  <c r="DV34" i="12"/>
  <c r="GH34" i="12"/>
  <c r="GL34" i="12"/>
  <c r="CD36" i="12"/>
  <c r="DX36" i="12"/>
  <c r="CT34" i="12"/>
  <c r="DR34" i="12"/>
  <c r="GG34" i="12"/>
  <c r="GK34" i="12"/>
  <c r="DY35" i="12"/>
  <c r="DJ36" i="12"/>
  <c r="CH34" i="12"/>
  <c r="CU34" i="12"/>
  <c r="DK34" i="12"/>
  <c r="DX34" i="12"/>
  <c r="DM35" i="12"/>
  <c r="EB35" i="12"/>
  <c r="EB36" i="12"/>
  <c r="DX39" i="12"/>
  <c r="DI36" i="12"/>
  <c r="CC34" i="12"/>
  <c r="CY34" i="12"/>
  <c r="DG34" i="12"/>
  <c r="DU34" i="12"/>
  <c r="GI34" i="12"/>
  <c r="GM34" i="12"/>
  <c r="EA35" i="12"/>
  <c r="EA36" i="12"/>
  <c r="DW39" i="12"/>
  <c r="DL36" i="12"/>
  <c r="CW59" i="12"/>
  <c r="FX59" i="12"/>
  <c r="GB59" i="12"/>
  <c r="GH59" i="12"/>
  <c r="GL59" i="12"/>
  <c r="CQ59" i="12"/>
  <c r="EC59" i="12"/>
  <c r="CF59" i="12"/>
  <c r="DB59" i="12"/>
  <c r="CV59" i="12"/>
  <c r="GG59" i="12"/>
  <c r="GK59" i="12"/>
  <c r="CH59" i="12"/>
  <c r="DD59" i="12"/>
  <c r="GF59" i="12"/>
  <c r="GJ59" i="12"/>
  <c r="CE59" i="12"/>
  <c r="DC59" i="12"/>
  <c r="GI59" i="12"/>
  <c r="GM59" i="12"/>
  <c r="CR59" i="12"/>
  <c r="DS59" i="12"/>
  <c r="CG59" i="12"/>
  <c r="DG59" i="12"/>
  <c r="GG18" i="17"/>
  <c r="GK18" i="17"/>
  <c r="EA20" i="17"/>
  <c r="EA21" i="17"/>
  <c r="EA22" i="17"/>
  <c r="EA23" i="17"/>
  <c r="DS18" i="17"/>
  <c r="CM20" i="17"/>
  <c r="CM21" i="17"/>
  <c r="CM22" i="17"/>
  <c r="CM23" i="17"/>
  <c r="DD20" i="17"/>
  <c r="DD21" i="17"/>
  <c r="DD22" i="17"/>
  <c r="DD23" i="17"/>
  <c r="DO20" i="17"/>
  <c r="DO21" i="17"/>
  <c r="DO22" i="17"/>
  <c r="DO23" i="17"/>
  <c r="EB20" i="17"/>
  <c r="EB21" i="17"/>
  <c r="EB22" i="17"/>
  <c r="EB23" i="17"/>
  <c r="GI18" i="17"/>
  <c r="GM18" i="17"/>
  <c r="CQ20" i="17"/>
  <c r="CQ21" i="17"/>
  <c r="CQ22" i="17"/>
  <c r="CQ23" i="17"/>
  <c r="DC20" i="17"/>
  <c r="DC21" i="17"/>
  <c r="DC22" i="17"/>
  <c r="DC23" i="17"/>
  <c r="DN20" i="17"/>
  <c r="FX18" i="17"/>
  <c r="GB18" i="17"/>
  <c r="CR20" i="17"/>
  <c r="CR21" i="17"/>
  <c r="CR22" i="17"/>
  <c r="CR23" i="17"/>
  <c r="DG18" i="17"/>
  <c r="ET19" i="17"/>
  <c r="DP20" i="17"/>
  <c r="DP21" i="17"/>
  <c r="DP22" i="17"/>
  <c r="DP23" i="17"/>
  <c r="ET20" i="17"/>
  <c r="GF18" i="17"/>
  <c r="GJ18" i="17"/>
  <c r="CW20" i="17"/>
  <c r="CW21" i="17"/>
  <c r="CW22" i="17"/>
  <c r="CW23" i="17"/>
  <c r="DM20" i="17"/>
  <c r="DM21" i="17"/>
  <c r="DM22" i="17"/>
  <c r="DM23" i="17"/>
  <c r="DZ20" i="17"/>
  <c r="DZ21" i="17"/>
  <c r="DZ22" i="17"/>
  <c r="DZ23" i="17"/>
  <c r="EC18" i="17"/>
  <c r="CL20" i="17"/>
  <c r="CL21" i="17"/>
  <c r="CL22" i="17"/>
  <c r="CL23" i="17"/>
  <c r="CV20" i="17"/>
  <c r="CV21" i="17"/>
  <c r="CV22" i="17"/>
  <c r="CV23" i="17"/>
  <c r="DE20" i="17"/>
  <c r="DE21" i="17"/>
  <c r="DE22" i="17"/>
  <c r="DE23" i="17"/>
  <c r="DY20" i="17"/>
  <c r="CH18" i="17"/>
  <c r="GH18" i="17"/>
  <c r="GL18" i="17"/>
  <c r="DB20" i="17"/>
  <c r="FX128" i="20"/>
  <c r="GB128" i="20"/>
  <c r="GH128" i="20"/>
  <c r="GL128" i="20"/>
  <c r="EC128" i="20"/>
  <c r="CL130" i="20"/>
  <c r="DE130" i="20"/>
  <c r="DE131" i="20"/>
  <c r="DE132" i="20"/>
  <c r="DE133" i="20"/>
  <c r="DE134" i="20"/>
  <c r="DE135" i="20"/>
  <c r="DE136" i="20"/>
  <c r="DE137" i="20"/>
  <c r="DE138" i="20"/>
  <c r="DP130" i="20"/>
  <c r="CM130" i="20"/>
  <c r="DO130" i="20"/>
  <c r="DZ130" i="20"/>
  <c r="GG128" i="20"/>
  <c r="GK128" i="20"/>
  <c r="CQ130" i="20"/>
  <c r="DY130" i="20"/>
  <c r="CR130" i="20"/>
  <c r="EB130" i="20"/>
  <c r="CH128" i="20"/>
  <c r="GF128" i="20"/>
  <c r="GJ128" i="20"/>
  <c r="ET129" i="20"/>
  <c r="CV130" i="20"/>
  <c r="EA130" i="20"/>
  <c r="CW130" i="20"/>
  <c r="DD130" i="20"/>
  <c r="DS128" i="20"/>
  <c r="DC130" i="20"/>
  <c r="DM130" i="20"/>
  <c r="DN130" i="20"/>
  <c r="DG128" i="20"/>
  <c r="ET130" i="20"/>
  <c r="GI128" i="20"/>
  <c r="GM128" i="20"/>
  <c r="DB130" i="20"/>
  <c r="CH66" i="20"/>
  <c r="CZ66" i="20"/>
  <c r="DD67" i="20"/>
  <c r="CT66" i="20"/>
  <c r="EC66" i="20"/>
  <c r="CK66" i="20"/>
  <c r="DS66" i="20"/>
  <c r="GH66" i="20"/>
  <c r="GL66" i="20"/>
  <c r="CL65" i="20"/>
  <c r="CY66" i="20"/>
  <c r="GG66" i="20"/>
  <c r="GK66" i="20"/>
  <c r="CV67" i="20"/>
  <c r="CP66" i="20"/>
  <c r="FX66" i="20"/>
  <c r="GB66" i="20"/>
  <c r="CW67" i="20"/>
  <c r="CJ66" i="20"/>
  <c r="DA66" i="20"/>
  <c r="DC67" i="20"/>
  <c r="CM65" i="20"/>
  <c r="CO66" i="20"/>
  <c r="CU66" i="20"/>
  <c r="DG66" i="20"/>
  <c r="GF66" i="20"/>
  <c r="GJ66" i="20"/>
  <c r="GI66" i="20"/>
  <c r="GM66" i="20"/>
  <c r="DB67" i="20"/>
  <c r="DE67" i="20"/>
  <c r="DE68" i="20"/>
  <c r="DE69" i="20"/>
  <c r="DB163" i="20"/>
  <c r="CJ207" i="13"/>
  <c r="CL205" i="13"/>
  <c r="CT207" i="13"/>
  <c r="CV205" i="13"/>
  <c r="DA207" i="13"/>
  <c r="DD205" i="13"/>
  <c r="GG207" i="13"/>
  <c r="GK207" i="13"/>
  <c r="CM206" i="13"/>
  <c r="CM207" i="13"/>
  <c r="CP207" i="13"/>
  <c r="CR205" i="13"/>
  <c r="FX207" i="13"/>
  <c r="GB207" i="13"/>
  <c r="GH207" i="13"/>
  <c r="GL207" i="13"/>
  <c r="CU207" i="13"/>
  <c r="CW205" i="13"/>
  <c r="CL206" i="13"/>
  <c r="CL207" i="13"/>
  <c r="CO207" i="13"/>
  <c r="CQ205" i="13"/>
  <c r="CY207" i="13"/>
  <c r="DB205" i="13"/>
  <c r="DG207" i="13"/>
  <c r="GI207" i="13"/>
  <c r="GM207" i="13"/>
  <c r="CH207" i="13"/>
  <c r="CZ207" i="13"/>
  <c r="DC205" i="13"/>
  <c r="GF207" i="13"/>
  <c r="GJ207" i="13"/>
  <c r="EC207" i="13"/>
  <c r="CK207" i="13"/>
  <c r="CM205" i="13"/>
  <c r="DS207" i="13"/>
  <c r="CJ168" i="13"/>
  <c r="CL166" i="13"/>
  <c r="CT168" i="13"/>
  <c r="CV166" i="13"/>
  <c r="DA168" i="13"/>
  <c r="DD166" i="13"/>
  <c r="GG168" i="13"/>
  <c r="GK168" i="13"/>
  <c r="CM167" i="13"/>
  <c r="CM168" i="13"/>
  <c r="CP168" i="13"/>
  <c r="CR166" i="13"/>
  <c r="GF168" i="13"/>
  <c r="GJ168" i="13"/>
  <c r="DS168" i="13"/>
  <c r="CL167" i="13"/>
  <c r="CL168" i="13"/>
  <c r="CO168" i="13"/>
  <c r="CQ166" i="13"/>
  <c r="CY168" i="13"/>
  <c r="DB166" i="13"/>
  <c r="DG168" i="13"/>
  <c r="GI168" i="13"/>
  <c r="GM168" i="13"/>
  <c r="CH168" i="13"/>
  <c r="CU168" i="13"/>
  <c r="CW166" i="13"/>
  <c r="FX168" i="13"/>
  <c r="GB168" i="13"/>
  <c r="GH168" i="13"/>
  <c r="GL168" i="13"/>
  <c r="EC168" i="13"/>
  <c r="CK168" i="13"/>
  <c r="CM166" i="13"/>
  <c r="CZ168" i="13"/>
  <c r="DC166" i="13"/>
  <c r="CJ156" i="13"/>
  <c r="CL154" i="13"/>
  <c r="CT156" i="13"/>
  <c r="CV154" i="13"/>
  <c r="DA156" i="13"/>
  <c r="DD154" i="13"/>
  <c r="GG156" i="13"/>
  <c r="GK156" i="13"/>
  <c r="CM155" i="13"/>
  <c r="CM156" i="13"/>
  <c r="CP156" i="13"/>
  <c r="CR154" i="13"/>
  <c r="GF156" i="13"/>
  <c r="GJ156" i="13"/>
  <c r="DS156" i="13"/>
  <c r="CL155" i="13"/>
  <c r="CL156" i="13"/>
  <c r="CO156" i="13"/>
  <c r="CQ154" i="13"/>
  <c r="CY156" i="13"/>
  <c r="DB154" i="13"/>
  <c r="DG156" i="13"/>
  <c r="GI156" i="13"/>
  <c r="GM156" i="13"/>
  <c r="CH156" i="13"/>
  <c r="CU156" i="13"/>
  <c r="CW154" i="13"/>
  <c r="FX156" i="13"/>
  <c r="GB156" i="13"/>
  <c r="GH156" i="13"/>
  <c r="GL156" i="13"/>
  <c r="EC156" i="13"/>
  <c r="CK156" i="13"/>
  <c r="CM154" i="13"/>
  <c r="CZ156" i="13"/>
  <c r="DC154" i="13"/>
  <c r="CK130" i="12"/>
  <c r="CZ130" i="12"/>
  <c r="DQ130" i="12"/>
  <c r="FX130" i="12"/>
  <c r="GB130" i="12"/>
  <c r="DO131" i="12"/>
  <c r="CB132" i="12"/>
  <c r="DV132" i="12"/>
  <c r="CO130" i="12"/>
  <c r="CO131" i="12"/>
  <c r="CO133" i="12"/>
  <c r="DE130" i="12"/>
  <c r="DE131" i="12"/>
  <c r="DE132" i="12"/>
  <c r="DR130" i="12"/>
  <c r="GG130" i="12"/>
  <c r="GK130" i="12"/>
  <c r="DY131" i="12"/>
  <c r="DJ132" i="12"/>
  <c r="CB130" i="12"/>
  <c r="CP130" i="12"/>
  <c r="CP131" i="12"/>
  <c r="CP133" i="12"/>
  <c r="DF130" i="12"/>
  <c r="DF131" i="12"/>
  <c r="DF132" i="12"/>
  <c r="DF133" i="12"/>
  <c r="DF134" i="12"/>
  <c r="DF135" i="12"/>
  <c r="DS130" i="12"/>
  <c r="GF130" i="12"/>
  <c r="GJ130" i="12"/>
  <c r="DZ131" i="12"/>
  <c r="DZ132" i="12"/>
  <c r="DV135" i="12"/>
  <c r="CD132" i="12"/>
  <c r="DX132" i="12"/>
  <c r="CT130" i="12"/>
  <c r="DG130" i="12"/>
  <c r="DU130" i="12"/>
  <c r="GI130" i="12"/>
  <c r="GM130" i="12"/>
  <c r="EA131" i="12"/>
  <c r="EA132" i="12"/>
  <c r="DW135" i="12"/>
  <c r="DL132" i="12"/>
  <c r="CD130" i="12"/>
  <c r="DI130" i="12"/>
  <c r="DV130" i="12"/>
  <c r="GH130" i="12"/>
  <c r="GL130" i="12"/>
  <c r="EB131" i="12"/>
  <c r="EB132" i="12"/>
  <c r="DX135" i="12"/>
  <c r="DI132" i="12"/>
  <c r="CC130" i="12"/>
  <c r="CY130" i="12"/>
  <c r="DJ130" i="12"/>
  <c r="DW130" i="12"/>
  <c r="DN131" i="12"/>
  <c r="DU132" i="12"/>
  <c r="CH130" i="12"/>
  <c r="CU130" i="12"/>
  <c r="DK130" i="12"/>
  <c r="DX130" i="12"/>
  <c r="DM131" i="12"/>
  <c r="DK132" i="12"/>
  <c r="CJ130" i="12"/>
  <c r="DA130" i="12"/>
  <c r="DL130" i="12"/>
  <c r="EC130" i="12"/>
  <c r="DP131" i="12"/>
  <c r="CC132" i="12"/>
  <c r="DW132" i="12"/>
  <c r="CK90" i="12"/>
  <c r="DS90" i="12"/>
  <c r="CL89" i="12"/>
  <c r="CY90" i="12"/>
  <c r="GG90" i="12"/>
  <c r="GK90" i="12"/>
  <c r="CP90" i="12"/>
  <c r="FX90" i="12"/>
  <c r="GB90" i="12"/>
  <c r="GH90" i="12"/>
  <c r="GL90" i="12"/>
  <c r="DB91" i="12"/>
  <c r="DB92" i="12"/>
  <c r="CJ90" i="12"/>
  <c r="DA90" i="12"/>
  <c r="GI90" i="12"/>
  <c r="GM90" i="12"/>
  <c r="DE91" i="12"/>
  <c r="DE92" i="12"/>
  <c r="DE93" i="12"/>
  <c r="CM89" i="12"/>
  <c r="CU90" i="12"/>
  <c r="DD91" i="12"/>
  <c r="DD92" i="12"/>
  <c r="DD93" i="12"/>
  <c r="CO90" i="12"/>
  <c r="DG90" i="12"/>
  <c r="CV91" i="12"/>
  <c r="CV92" i="12"/>
  <c r="CV93" i="12"/>
  <c r="CH90" i="12"/>
  <c r="CZ90" i="12"/>
  <c r="GF90" i="12"/>
  <c r="GJ90" i="12"/>
  <c r="CW91" i="12"/>
  <c r="CW92" i="12"/>
  <c r="CW93" i="12"/>
  <c r="CT90" i="12"/>
  <c r="EC90" i="12"/>
  <c r="DC91" i="12"/>
  <c r="DC92" i="12"/>
  <c r="DC93" i="12"/>
  <c r="FH58" i="17"/>
  <c r="FE58" i="17"/>
  <c r="ES59" i="17"/>
  <c r="FH59" i="17"/>
  <c r="FE59" i="17"/>
  <c r="CH53" i="12"/>
  <c r="DD53" i="12"/>
  <c r="GH53" i="12"/>
  <c r="GL53" i="12"/>
  <c r="CV53" i="12"/>
  <c r="GG53" i="12"/>
  <c r="GK53" i="12"/>
  <c r="CR53" i="12"/>
  <c r="DS53" i="12"/>
  <c r="CE53" i="12"/>
  <c r="DC53" i="12"/>
  <c r="CW53" i="12"/>
  <c r="FX53" i="12"/>
  <c r="GB53" i="12"/>
  <c r="CG53" i="12"/>
  <c r="DG53" i="12"/>
  <c r="GI53" i="12"/>
  <c r="GM53" i="12"/>
  <c r="CF53" i="12"/>
  <c r="DB53" i="12"/>
  <c r="GF53" i="12"/>
  <c r="GJ53" i="12"/>
  <c r="CQ53" i="12"/>
  <c r="EC53" i="12"/>
  <c r="DG57" i="17"/>
  <c r="CH57" i="17"/>
  <c r="FX57" i="17"/>
  <c r="GB57" i="17"/>
  <c r="DY57" i="17"/>
  <c r="CM57" i="17"/>
  <c r="GH57" i="17"/>
  <c r="GL57" i="17"/>
  <c r="CE57" i="17"/>
  <c r="EA57" i="17"/>
  <c r="DO57" i="17"/>
  <c r="GI57" i="17"/>
  <c r="GM57" i="17"/>
  <c r="DS57" i="17"/>
  <c r="CQ57" i="17"/>
  <c r="DP57" i="17"/>
  <c r="EB57" i="17"/>
  <c r="CR57" i="17"/>
  <c r="GG57" i="17"/>
  <c r="GK57" i="17"/>
  <c r="CG57" i="17"/>
  <c r="DZ57" i="17"/>
  <c r="CF57" i="17"/>
  <c r="DN57" i="17"/>
  <c r="GF57" i="17"/>
  <c r="GJ57" i="17"/>
  <c r="CL57" i="17"/>
  <c r="DM57" i="17"/>
  <c r="EC57" i="17"/>
  <c r="CT76" i="17"/>
  <c r="EC76" i="17"/>
  <c r="DC77" i="17"/>
  <c r="CK76" i="17"/>
  <c r="DS76" i="17"/>
  <c r="CW77" i="17"/>
  <c r="CL75" i="17"/>
  <c r="CY76" i="17"/>
  <c r="GG76" i="17"/>
  <c r="GK76" i="17"/>
  <c r="DE77" i="17"/>
  <c r="DE78" i="17"/>
  <c r="DE79" i="17"/>
  <c r="CP76" i="17"/>
  <c r="FX76" i="17"/>
  <c r="GB76" i="17"/>
  <c r="DB77" i="17"/>
  <c r="CJ76" i="17"/>
  <c r="DA76" i="17"/>
  <c r="GI76" i="17"/>
  <c r="GM76" i="17"/>
  <c r="CM75" i="17"/>
  <c r="CU76" i="17"/>
  <c r="GF76" i="17"/>
  <c r="GJ76" i="17"/>
  <c r="DD77" i="17"/>
  <c r="CO76" i="17"/>
  <c r="DG76" i="17"/>
  <c r="CV77" i="17"/>
  <c r="CH76" i="17"/>
  <c r="CZ76" i="17"/>
  <c r="GH76" i="17"/>
  <c r="GL76" i="17"/>
  <c r="CG67" i="17"/>
  <c r="DN67" i="17"/>
  <c r="EC67" i="17"/>
  <c r="CF67" i="17"/>
  <c r="DM67" i="17"/>
  <c r="EB67" i="17"/>
  <c r="GH67" i="17"/>
  <c r="GL67" i="17"/>
  <c r="CL67" i="17"/>
  <c r="DP67" i="17"/>
  <c r="GG67" i="17"/>
  <c r="GK67" i="17"/>
  <c r="CH67" i="17"/>
  <c r="DO67" i="17"/>
  <c r="FX67" i="17"/>
  <c r="GB67" i="17"/>
  <c r="CQ67" i="17"/>
  <c r="DY67" i="17"/>
  <c r="CM67" i="17"/>
  <c r="DS67" i="17"/>
  <c r="CE67" i="17"/>
  <c r="CR67" i="17"/>
  <c r="DG67" i="17"/>
  <c r="DZ67" i="17"/>
  <c r="EA67" i="17"/>
  <c r="GF67" i="17"/>
  <c r="GJ67" i="17"/>
  <c r="GI67" i="17"/>
  <c r="GM67" i="17"/>
  <c r="DG8" i="20"/>
  <c r="GI8" i="20"/>
  <c r="GM8" i="20"/>
  <c r="EC8" i="20"/>
  <c r="ET9" i="20"/>
  <c r="CV10" i="20"/>
  <c r="EA10" i="20"/>
  <c r="CR10" i="20"/>
  <c r="DM10" i="20"/>
  <c r="DS8" i="20"/>
  <c r="CQ10" i="20"/>
  <c r="DN10" i="20"/>
  <c r="GF8" i="20"/>
  <c r="GJ8" i="20"/>
  <c r="DD10" i="20"/>
  <c r="GG8" i="20"/>
  <c r="GK8" i="20"/>
  <c r="FX8" i="20"/>
  <c r="GB8" i="20"/>
  <c r="DC10" i="20"/>
  <c r="DP10" i="20"/>
  <c r="CM10" i="20"/>
  <c r="DO10" i="20"/>
  <c r="GH8" i="20"/>
  <c r="GL8" i="20"/>
  <c r="DE10" i="20"/>
  <c r="DE11" i="20"/>
  <c r="DE12" i="20"/>
  <c r="DE13" i="20"/>
  <c r="DE14" i="20"/>
  <c r="DE15" i="20"/>
  <c r="DE16" i="20"/>
  <c r="DE17" i="20"/>
  <c r="DE18" i="20"/>
  <c r="DY10" i="20"/>
  <c r="CW10" i="20"/>
  <c r="DZ10" i="20"/>
  <c r="CH8" i="20"/>
  <c r="CL10" i="20"/>
  <c r="ET10" i="20"/>
  <c r="DB10" i="20"/>
  <c r="EB10" i="20"/>
  <c r="FY116" i="13"/>
  <c r="GC116" i="13"/>
  <c r="DB117" i="13"/>
  <c r="CL140" i="13"/>
  <c r="CL141" i="13"/>
  <c r="CO141" i="13"/>
  <c r="CQ139" i="13"/>
  <c r="CY141" i="13"/>
  <c r="DB139" i="13"/>
  <c r="DG141" i="13"/>
  <c r="GI141" i="13"/>
  <c r="GM141" i="13"/>
  <c r="CH141" i="13"/>
  <c r="CU141" i="13"/>
  <c r="CW139" i="13"/>
  <c r="FX141" i="13"/>
  <c r="GB141" i="13"/>
  <c r="GH141" i="13"/>
  <c r="GL141" i="13"/>
  <c r="EC141" i="13"/>
  <c r="CK141" i="13"/>
  <c r="CM139" i="13"/>
  <c r="CJ141" i="13"/>
  <c r="CL139" i="13"/>
  <c r="CT141" i="13"/>
  <c r="CV139" i="13"/>
  <c r="DA141" i="13"/>
  <c r="DD139" i="13"/>
  <c r="GG141" i="13"/>
  <c r="GK141" i="13"/>
  <c r="CM140" i="13"/>
  <c r="CM141" i="13"/>
  <c r="CZ141" i="13"/>
  <c r="DC139" i="13"/>
  <c r="GF141" i="13"/>
  <c r="GJ141" i="13"/>
  <c r="CP141" i="13"/>
  <c r="CR139" i="13"/>
  <c r="DS141" i="13"/>
  <c r="CC124" i="13"/>
  <c r="CC125" i="13"/>
  <c r="DA124" i="13"/>
  <c r="DA125" i="13"/>
  <c r="DU124" i="13"/>
  <c r="DU125" i="13"/>
  <c r="GG124" i="13"/>
  <c r="GK124" i="13"/>
  <c r="DY125" i="13"/>
  <c r="DJ126" i="13"/>
  <c r="DN124" i="13"/>
  <c r="DW126" i="13"/>
  <c r="EA124" i="13"/>
  <c r="CP124" i="13"/>
  <c r="CP125" i="13"/>
  <c r="DF124" i="13"/>
  <c r="DF125" i="13"/>
  <c r="DF126" i="13"/>
  <c r="DK124" i="13"/>
  <c r="DK125" i="13"/>
  <c r="DV124" i="13"/>
  <c r="DV125" i="13"/>
  <c r="DO125" i="13"/>
  <c r="DO126" i="13"/>
  <c r="CB126" i="13"/>
  <c r="CE124" i="13"/>
  <c r="DK126" i="13"/>
  <c r="DO124" i="13"/>
  <c r="CT124" i="13"/>
  <c r="CT125" i="13"/>
  <c r="DE124" i="13"/>
  <c r="DE125" i="13"/>
  <c r="DE126" i="13"/>
  <c r="DL124" i="13"/>
  <c r="DL125" i="13"/>
  <c r="GI124" i="13"/>
  <c r="GM124" i="13"/>
  <c r="EA125" i="13"/>
  <c r="EA126" i="13"/>
  <c r="CH124" i="13"/>
  <c r="CU124" i="13"/>
  <c r="CU125" i="13"/>
  <c r="DX124" i="13"/>
  <c r="DX125" i="13"/>
  <c r="GH124" i="13"/>
  <c r="GL124" i="13"/>
  <c r="DZ125" i="13"/>
  <c r="DZ126" i="13"/>
  <c r="CD126" i="13"/>
  <c r="CG124" i="13"/>
  <c r="DV126" i="13"/>
  <c r="DZ124" i="13"/>
  <c r="CJ124" i="13"/>
  <c r="CJ125" i="13"/>
  <c r="CY124" i="13"/>
  <c r="CY125" i="13"/>
  <c r="DG124" i="13"/>
  <c r="DR124" i="13"/>
  <c r="DR125" i="13"/>
  <c r="DR126" i="13"/>
  <c r="DW124" i="13"/>
  <c r="DW125" i="13"/>
  <c r="DN125" i="13"/>
  <c r="DN126" i="13"/>
  <c r="DL126" i="13"/>
  <c r="DP124" i="13"/>
  <c r="CB124" i="13"/>
  <c r="CB125" i="13"/>
  <c r="CK124" i="13"/>
  <c r="CK125" i="13"/>
  <c r="DQ124" i="13"/>
  <c r="DQ125" i="13"/>
  <c r="DQ126" i="13"/>
  <c r="FX124" i="13"/>
  <c r="GB124" i="13"/>
  <c r="DM125" i="13"/>
  <c r="DM126" i="13"/>
  <c r="DI126" i="13"/>
  <c r="DM124" i="13"/>
  <c r="CO124" i="13"/>
  <c r="CO125" i="13"/>
  <c r="DJ124" i="13"/>
  <c r="DJ125" i="13"/>
  <c r="EC124" i="13"/>
  <c r="DP125" i="13"/>
  <c r="DP126" i="13"/>
  <c r="CC126" i="13"/>
  <c r="CF124" i="13"/>
  <c r="DU126" i="13"/>
  <c r="DY124" i="13"/>
  <c r="CD124" i="13"/>
  <c r="CD125" i="13"/>
  <c r="CZ124" i="13"/>
  <c r="CZ125" i="13"/>
  <c r="DI124" i="13"/>
  <c r="DI125" i="13"/>
  <c r="DS124" i="13"/>
  <c r="GF124" i="13"/>
  <c r="GJ124" i="13"/>
  <c r="EB125" i="13"/>
  <c r="EB126" i="13"/>
  <c r="DX126" i="13"/>
  <c r="EB124" i="13"/>
  <c r="CE86" i="13"/>
  <c r="CE87" i="13"/>
  <c r="CQ86" i="13"/>
  <c r="CQ87" i="13"/>
  <c r="DC86" i="13"/>
  <c r="DC87" i="13"/>
  <c r="GG86" i="13"/>
  <c r="GK86" i="13"/>
  <c r="CF86" i="13"/>
  <c r="CF87" i="13"/>
  <c r="CW86" i="13"/>
  <c r="CW87" i="13"/>
  <c r="DS86" i="13"/>
  <c r="DB86" i="13"/>
  <c r="DB87" i="13"/>
  <c r="FX86" i="13"/>
  <c r="GB86" i="13"/>
  <c r="CG86" i="13"/>
  <c r="CG87" i="13"/>
  <c r="CV86" i="13"/>
  <c r="CV87" i="13"/>
  <c r="DG86" i="13"/>
  <c r="GI86" i="13"/>
  <c r="GM86" i="13"/>
  <c r="CH86" i="13"/>
  <c r="DD86" i="13"/>
  <c r="DD87" i="13"/>
  <c r="GF86" i="13"/>
  <c r="GJ86" i="13"/>
  <c r="EC86" i="13"/>
  <c r="CR86" i="13"/>
  <c r="CR87" i="13"/>
  <c r="GH86" i="13"/>
  <c r="GL86" i="13"/>
  <c r="FH217" i="12"/>
  <c r="FE217" i="12"/>
  <c r="ES218" i="12"/>
  <c r="CE110" i="13"/>
  <c r="CE111" i="13"/>
  <c r="CQ110" i="13"/>
  <c r="CQ111" i="13"/>
  <c r="DC110" i="13"/>
  <c r="DC111" i="13"/>
  <c r="GG110" i="13"/>
  <c r="GK110" i="13"/>
  <c r="CF110" i="13"/>
  <c r="CF111" i="13"/>
  <c r="CW110" i="13"/>
  <c r="CW111" i="13"/>
  <c r="DS110" i="13"/>
  <c r="DB110" i="13"/>
  <c r="FX110" i="13"/>
  <c r="GB110" i="13"/>
  <c r="CG110" i="13"/>
  <c r="CG111" i="13"/>
  <c r="CV110" i="13"/>
  <c r="CV111" i="13"/>
  <c r="DG110" i="13"/>
  <c r="GI110" i="13"/>
  <c r="GM110" i="13"/>
  <c r="CH110" i="13"/>
  <c r="DD110" i="13"/>
  <c r="DD111" i="13"/>
  <c r="GF110" i="13"/>
  <c r="GJ110" i="13"/>
  <c r="EC110" i="13"/>
  <c r="CR110" i="13"/>
  <c r="CR111" i="13"/>
  <c r="GH110" i="13"/>
  <c r="GL110" i="13"/>
  <c r="CK10" i="13"/>
  <c r="CK11" i="13"/>
  <c r="CU10" i="13"/>
  <c r="CU11" i="13"/>
  <c r="DF10" i="13"/>
  <c r="DF11" i="13"/>
  <c r="DF12" i="13"/>
  <c r="DQ10" i="13"/>
  <c r="DQ11" i="13"/>
  <c r="DQ12" i="13"/>
  <c r="FX10" i="13"/>
  <c r="GB10" i="13"/>
  <c r="DO11" i="13"/>
  <c r="DO12" i="13"/>
  <c r="CD12" i="13"/>
  <c r="CG10" i="13"/>
  <c r="DX12" i="13"/>
  <c r="EB10" i="13"/>
  <c r="CT10" i="13"/>
  <c r="CT11" i="13"/>
  <c r="DG10" i="13"/>
  <c r="DU10" i="13"/>
  <c r="DU11" i="13"/>
  <c r="EC10" i="13"/>
  <c r="DP11" i="13"/>
  <c r="DP12" i="13"/>
  <c r="CC12" i="13"/>
  <c r="CF10" i="13"/>
  <c r="DW12" i="13"/>
  <c r="EA10" i="13"/>
  <c r="CB10" i="13"/>
  <c r="CB11" i="13"/>
  <c r="DS10" i="13"/>
  <c r="GF10" i="13"/>
  <c r="GJ10" i="13"/>
  <c r="DZ11" i="13"/>
  <c r="DZ12" i="13"/>
  <c r="DI12" i="13"/>
  <c r="DM10" i="13"/>
  <c r="CC10" i="13"/>
  <c r="CC11" i="13"/>
  <c r="CY10" i="13"/>
  <c r="CY11" i="13"/>
  <c r="DJ10" i="13"/>
  <c r="DJ11" i="13"/>
  <c r="GG10" i="13"/>
  <c r="GK10" i="13"/>
  <c r="DJ12" i="13"/>
  <c r="DN10" i="13"/>
  <c r="CD10" i="13"/>
  <c r="CD11" i="13"/>
  <c r="CP10" i="13"/>
  <c r="CP11" i="13"/>
  <c r="CZ10" i="13"/>
  <c r="CZ11" i="13"/>
  <c r="DI10" i="13"/>
  <c r="DI11" i="13"/>
  <c r="DV10" i="13"/>
  <c r="DV11" i="13"/>
  <c r="GH10" i="13"/>
  <c r="GL10" i="13"/>
  <c r="EB11" i="13"/>
  <c r="EB12" i="13"/>
  <c r="DK12" i="13"/>
  <c r="DO10" i="13"/>
  <c r="CJ10" i="13"/>
  <c r="CJ11" i="13"/>
  <c r="DA10" i="13"/>
  <c r="DA11" i="13"/>
  <c r="DL10" i="13"/>
  <c r="DL11" i="13"/>
  <c r="DW10" i="13"/>
  <c r="DW11" i="13"/>
  <c r="GI10" i="13"/>
  <c r="GM10" i="13"/>
  <c r="DY11" i="13"/>
  <c r="DL12" i="13"/>
  <c r="DP10" i="13"/>
  <c r="CH10" i="13"/>
  <c r="DK10" i="13"/>
  <c r="DK11" i="13"/>
  <c r="DX10" i="13"/>
  <c r="DX11" i="13"/>
  <c r="DM11" i="13"/>
  <c r="DM12" i="13"/>
  <c r="CB12" i="13"/>
  <c r="CE10" i="13"/>
  <c r="DV12" i="13"/>
  <c r="DZ10" i="13"/>
  <c r="CO10" i="13"/>
  <c r="CO11" i="13"/>
  <c r="DE10" i="13"/>
  <c r="DE11" i="13"/>
  <c r="DE12" i="13"/>
  <c r="DR10" i="13"/>
  <c r="DR11" i="13"/>
  <c r="DR12" i="13"/>
  <c r="DN11" i="13"/>
  <c r="EA11" i="13"/>
  <c r="EA12" i="13"/>
  <c r="DU12" i="13"/>
  <c r="DY10" i="13"/>
  <c r="ES152" i="12"/>
  <c r="FH151" i="12"/>
  <c r="FE151" i="12"/>
  <c r="CR187" i="12"/>
  <c r="CR188" i="12"/>
  <c r="CR189" i="12"/>
  <c r="EB187" i="12"/>
  <c r="EB188" i="12"/>
  <c r="EB189" i="12"/>
  <c r="CQ187" i="12"/>
  <c r="CQ188" i="12"/>
  <c r="CQ189" i="12"/>
  <c r="EC187" i="12"/>
  <c r="CH187" i="12"/>
  <c r="DM187" i="12"/>
  <c r="DM188" i="12"/>
  <c r="DM189" i="12"/>
  <c r="DZ187" i="12"/>
  <c r="DZ188" i="12"/>
  <c r="DZ189" i="12"/>
  <c r="CL187" i="12"/>
  <c r="CL188" i="12"/>
  <c r="CL189" i="12"/>
  <c r="DN187" i="12"/>
  <c r="EA187" i="12"/>
  <c r="EA188" i="12"/>
  <c r="EA189" i="12"/>
  <c r="CM187" i="12"/>
  <c r="CM188" i="12"/>
  <c r="CM189" i="12"/>
  <c r="DO187" i="12"/>
  <c r="DO188" i="12"/>
  <c r="DO189" i="12"/>
  <c r="GF187" i="12"/>
  <c r="GJ187" i="12"/>
  <c r="CE187" i="12"/>
  <c r="CE188" i="12"/>
  <c r="CE189" i="12"/>
  <c r="DP187" i="12"/>
  <c r="DP188" i="12"/>
  <c r="DP189" i="12"/>
  <c r="GI187" i="12"/>
  <c r="GM187" i="12"/>
  <c r="CG187" i="12"/>
  <c r="CG188" i="12"/>
  <c r="CG189" i="12"/>
  <c r="ET188" i="12"/>
  <c r="DS187" i="12"/>
  <c r="DG187" i="12"/>
  <c r="FX187" i="12"/>
  <c r="GB187" i="12"/>
  <c r="DY187" i="12"/>
  <c r="CF187" i="12"/>
  <c r="CF188" i="12"/>
  <c r="CF189" i="12"/>
  <c r="GH187" i="12"/>
  <c r="GL187" i="12"/>
  <c r="GG187" i="12"/>
  <c r="GK187" i="12"/>
  <c r="CH145" i="12"/>
  <c r="DM145" i="12"/>
  <c r="DM146" i="12"/>
  <c r="DM147" i="12"/>
  <c r="DZ145" i="12"/>
  <c r="DZ146" i="12"/>
  <c r="DZ147" i="12"/>
  <c r="GF145" i="12"/>
  <c r="GJ145" i="12"/>
  <c r="DG145" i="12"/>
  <c r="EA145" i="12"/>
  <c r="EA146" i="12"/>
  <c r="EA147" i="12"/>
  <c r="ET146" i="12"/>
  <c r="CF145" i="12"/>
  <c r="CF146" i="12"/>
  <c r="CF147" i="12"/>
  <c r="DO145" i="12"/>
  <c r="DO146" i="12"/>
  <c r="DO147" i="12"/>
  <c r="CE145" i="12"/>
  <c r="CE146" i="12"/>
  <c r="CE147" i="12"/>
  <c r="CQ145" i="12"/>
  <c r="CQ146" i="12"/>
  <c r="CQ147" i="12"/>
  <c r="DP145" i="12"/>
  <c r="DP146" i="12"/>
  <c r="DP147" i="12"/>
  <c r="GG145" i="12"/>
  <c r="GK145" i="12"/>
  <c r="CR145" i="12"/>
  <c r="CR146" i="12"/>
  <c r="CR147" i="12"/>
  <c r="DS145" i="12"/>
  <c r="FX145" i="12"/>
  <c r="GB145" i="12"/>
  <c r="CG145" i="12"/>
  <c r="CG146" i="12"/>
  <c r="CG147" i="12"/>
  <c r="DY145" i="12"/>
  <c r="DY146" i="12"/>
  <c r="GI145" i="12"/>
  <c r="GM145" i="12"/>
  <c r="EB145" i="12"/>
  <c r="EB146" i="12"/>
  <c r="EB147" i="12"/>
  <c r="EC145" i="12"/>
  <c r="GH145" i="12"/>
  <c r="GL145" i="12"/>
  <c r="CM145" i="12"/>
  <c r="CM146" i="12"/>
  <c r="CM147" i="12"/>
  <c r="CL145" i="12"/>
  <c r="CL146" i="12"/>
  <c r="CL147" i="12"/>
  <c r="DN145" i="12"/>
  <c r="DN146" i="12"/>
  <c r="FH40" i="17"/>
  <c r="FE40" i="17"/>
  <c r="ES41" i="17"/>
  <c r="DG173" i="20"/>
  <c r="DC175" i="20"/>
  <c r="DY175" i="20"/>
  <c r="DS173" i="20"/>
  <c r="GH173" i="20"/>
  <c r="GL173" i="20"/>
  <c r="CW175" i="20"/>
  <c r="DO175" i="20"/>
  <c r="EC173" i="20"/>
  <c r="CL175" i="20"/>
  <c r="DE175" i="20"/>
  <c r="DE176" i="20"/>
  <c r="DE177" i="20"/>
  <c r="DE178" i="20"/>
  <c r="DE179" i="20"/>
  <c r="DE180" i="20"/>
  <c r="DE181" i="20"/>
  <c r="DE182" i="20"/>
  <c r="DE183" i="20"/>
  <c r="EA175" i="20"/>
  <c r="FX173" i="20"/>
  <c r="GB173" i="20"/>
  <c r="ET174" i="20"/>
  <c r="DB175" i="20"/>
  <c r="DZ175" i="20"/>
  <c r="GG173" i="20"/>
  <c r="GK173" i="20"/>
  <c r="CQ175" i="20"/>
  <c r="DN175" i="20"/>
  <c r="ET175" i="20"/>
  <c r="GF173" i="20"/>
  <c r="GJ173" i="20"/>
  <c r="CM175" i="20"/>
  <c r="DD175" i="20"/>
  <c r="EB175" i="20"/>
  <c r="CV175" i="20"/>
  <c r="CR175" i="20"/>
  <c r="DP175" i="20"/>
  <c r="DM175" i="20"/>
  <c r="CH173" i="20"/>
  <c r="GI173" i="20"/>
  <c r="GM173" i="20"/>
  <c r="CJ186" i="13"/>
  <c r="CL184" i="13"/>
  <c r="CT186" i="13"/>
  <c r="CV184" i="13"/>
  <c r="DA186" i="13"/>
  <c r="DD184" i="13"/>
  <c r="GG186" i="13"/>
  <c r="GK186" i="13"/>
  <c r="CM185" i="13"/>
  <c r="CM186" i="13"/>
  <c r="CP186" i="13"/>
  <c r="CR184" i="13"/>
  <c r="FX186" i="13"/>
  <c r="GB186" i="13"/>
  <c r="GH186" i="13"/>
  <c r="GL186" i="13"/>
  <c r="CU186" i="13"/>
  <c r="CW184" i="13"/>
  <c r="CL185" i="13"/>
  <c r="CL186" i="13"/>
  <c r="CO186" i="13"/>
  <c r="CQ184" i="13"/>
  <c r="CY186" i="13"/>
  <c r="DB184" i="13"/>
  <c r="DG186" i="13"/>
  <c r="GI186" i="13"/>
  <c r="GM186" i="13"/>
  <c r="CH186" i="13"/>
  <c r="CZ186" i="13"/>
  <c r="DC184" i="13"/>
  <c r="GF186" i="13"/>
  <c r="GJ186" i="13"/>
  <c r="EC186" i="13"/>
  <c r="CK186" i="13"/>
  <c r="CM184" i="13"/>
  <c r="DS186" i="13"/>
  <c r="CY120" i="13"/>
  <c r="DB118" i="13"/>
  <c r="DG120" i="13"/>
  <c r="GI120" i="13"/>
  <c r="GM120" i="13"/>
  <c r="CZ120" i="13"/>
  <c r="DC118" i="13"/>
  <c r="GF120" i="13"/>
  <c r="GJ120" i="13"/>
  <c r="CJ120" i="13"/>
  <c r="CL118" i="13"/>
  <c r="EC120" i="13"/>
  <c r="CM119" i="13"/>
  <c r="CM120" i="13"/>
  <c r="CP120" i="13"/>
  <c r="CR118" i="13"/>
  <c r="DS120" i="13"/>
  <c r="GH120" i="13"/>
  <c r="GL120" i="13"/>
  <c r="CO120" i="13"/>
  <c r="CQ118" i="13"/>
  <c r="DA120" i="13"/>
  <c r="DD118" i="13"/>
  <c r="GG120" i="13"/>
  <c r="GK120" i="13"/>
  <c r="CH120" i="13"/>
  <c r="CU120" i="13"/>
  <c r="CW118" i="13"/>
  <c r="FX120" i="13"/>
  <c r="GB120" i="13"/>
  <c r="CL119" i="13"/>
  <c r="CL120" i="13"/>
  <c r="CT120" i="13"/>
  <c r="CV118" i="13"/>
  <c r="CK120" i="13"/>
  <c r="CM118" i="13"/>
  <c r="CD37" i="13"/>
  <c r="CD38" i="13"/>
  <c r="CP37" i="13"/>
  <c r="CP38" i="13"/>
  <c r="CZ37" i="13"/>
  <c r="CZ38" i="13"/>
  <c r="DI37" i="13"/>
  <c r="DI38" i="13"/>
  <c r="DS37" i="13"/>
  <c r="GF37" i="13"/>
  <c r="GJ37" i="13"/>
  <c r="DZ38" i="13"/>
  <c r="DZ39" i="13"/>
  <c r="DI39" i="13"/>
  <c r="DM37" i="13"/>
  <c r="CC37" i="13"/>
  <c r="CC38" i="13"/>
  <c r="CY37" i="13"/>
  <c r="CY38" i="13"/>
  <c r="DG37" i="13"/>
  <c r="DN38" i="13"/>
  <c r="EA38" i="13"/>
  <c r="EA39" i="13"/>
  <c r="DU39" i="13"/>
  <c r="DY37" i="13"/>
  <c r="CH37" i="13"/>
  <c r="DK37" i="13"/>
  <c r="DK38" i="13"/>
  <c r="DV37" i="13"/>
  <c r="DV38" i="13"/>
  <c r="GH37" i="13"/>
  <c r="GL37" i="13"/>
  <c r="EB38" i="13"/>
  <c r="EB39" i="13"/>
  <c r="DK39" i="13"/>
  <c r="DO37" i="13"/>
  <c r="CJ37" i="13"/>
  <c r="CJ38" i="13"/>
  <c r="DA37" i="13"/>
  <c r="DA38" i="13"/>
  <c r="DJ37" i="13"/>
  <c r="DJ38" i="13"/>
  <c r="DU37" i="13"/>
  <c r="DU38" i="13"/>
  <c r="EC37" i="13"/>
  <c r="DP38" i="13"/>
  <c r="DP39" i="13"/>
  <c r="CC39" i="13"/>
  <c r="CF37" i="13"/>
  <c r="CK37" i="13"/>
  <c r="CK38" i="13"/>
  <c r="CU37" i="13"/>
  <c r="CU38" i="13"/>
  <c r="DF37" i="13"/>
  <c r="DF38" i="13"/>
  <c r="DF39" i="13"/>
  <c r="DQ37" i="13"/>
  <c r="DQ38" i="13"/>
  <c r="DQ39" i="13"/>
  <c r="DX37" i="13"/>
  <c r="DX38" i="13"/>
  <c r="DM38" i="13"/>
  <c r="DM39" i="13"/>
  <c r="CB39" i="13"/>
  <c r="CE37" i="13"/>
  <c r="DV39" i="13"/>
  <c r="DZ37" i="13"/>
  <c r="CO37" i="13"/>
  <c r="CO38" i="13"/>
  <c r="DE37" i="13"/>
  <c r="DE38" i="13"/>
  <c r="DE39" i="13"/>
  <c r="DL37" i="13"/>
  <c r="DL38" i="13"/>
  <c r="GG37" i="13"/>
  <c r="GK37" i="13"/>
  <c r="DJ39" i="13"/>
  <c r="DN37" i="13"/>
  <c r="DW39" i="13"/>
  <c r="EA37" i="13"/>
  <c r="CB37" i="13"/>
  <c r="CB38" i="13"/>
  <c r="FX37" i="13"/>
  <c r="GB37" i="13"/>
  <c r="DO38" i="13"/>
  <c r="DO39" i="13"/>
  <c r="CD39" i="13"/>
  <c r="CG37" i="13"/>
  <c r="DX39" i="13"/>
  <c r="EB37" i="13"/>
  <c r="CT37" i="13"/>
  <c r="CT38" i="13"/>
  <c r="DR37" i="13"/>
  <c r="DR38" i="13"/>
  <c r="DR39" i="13"/>
  <c r="DW37" i="13"/>
  <c r="DW38" i="13"/>
  <c r="GI37" i="13"/>
  <c r="GM37" i="13"/>
  <c r="DY38" i="13"/>
  <c r="DL39" i="13"/>
  <c r="DP37" i="13"/>
  <c r="FX12" i="13"/>
  <c r="GB12" i="13"/>
  <c r="CJ12" i="13"/>
  <c r="CL10" i="13"/>
  <c r="DA12" i="13"/>
  <c r="DD10" i="13"/>
  <c r="GI12" i="13"/>
  <c r="GM12" i="13"/>
  <c r="CM11" i="13"/>
  <c r="CM12" i="13"/>
  <c r="CP12" i="13"/>
  <c r="CR10" i="13"/>
  <c r="CZ12" i="13"/>
  <c r="DC10" i="13"/>
  <c r="GF12" i="13"/>
  <c r="GJ12" i="13"/>
  <c r="CO12" i="13"/>
  <c r="CQ10" i="13"/>
  <c r="DG12" i="13"/>
  <c r="CH12" i="13"/>
  <c r="GH12" i="13"/>
  <c r="GL12" i="13"/>
  <c r="CT12" i="13"/>
  <c r="CV10" i="13"/>
  <c r="EC12" i="13"/>
  <c r="CK12" i="13"/>
  <c r="CM10" i="13"/>
  <c r="CU12" i="13"/>
  <c r="CW10" i="13"/>
  <c r="DS12" i="13"/>
  <c r="CL11" i="13"/>
  <c r="CL12" i="13"/>
  <c r="CY12" i="13"/>
  <c r="DB10" i="13"/>
  <c r="FY10" i="13"/>
  <c r="GC10" i="13"/>
  <c r="GG12" i="13"/>
  <c r="GK12" i="13"/>
  <c r="DB47" i="13"/>
  <c r="FX47" i="13"/>
  <c r="GB47" i="13"/>
  <c r="CG47" i="13"/>
  <c r="CG48" i="13"/>
  <c r="DG47" i="13"/>
  <c r="CH47" i="13"/>
  <c r="DD47" i="13"/>
  <c r="DD48" i="13"/>
  <c r="GF47" i="13"/>
  <c r="GJ47" i="13"/>
  <c r="CQ47" i="13"/>
  <c r="CQ48" i="13"/>
  <c r="EC47" i="13"/>
  <c r="CR47" i="13"/>
  <c r="CR48" i="13"/>
  <c r="GH47" i="13"/>
  <c r="GL47" i="13"/>
  <c r="CV47" i="13"/>
  <c r="CV48" i="13"/>
  <c r="GG47" i="13"/>
  <c r="GK47" i="13"/>
  <c r="CF47" i="13"/>
  <c r="CF48" i="13"/>
  <c r="CW47" i="13"/>
  <c r="CW48" i="13"/>
  <c r="DS47" i="13"/>
  <c r="CE47" i="13"/>
  <c r="CE48" i="13"/>
  <c r="DC47" i="13"/>
  <c r="DC48" i="13"/>
  <c r="GI47" i="13"/>
  <c r="GM47" i="13"/>
  <c r="CK126" i="12"/>
  <c r="DS126" i="12"/>
  <c r="CW127" i="12"/>
  <c r="CW128" i="12"/>
  <c r="CW129" i="12"/>
  <c r="CJ126" i="12"/>
  <c r="DA126" i="12"/>
  <c r="CP126" i="12"/>
  <c r="FX126" i="12"/>
  <c r="GB126" i="12"/>
  <c r="DB127" i="12"/>
  <c r="CO126" i="12"/>
  <c r="DG126" i="12"/>
  <c r="GI126" i="12"/>
  <c r="GM126" i="12"/>
  <c r="DC127" i="12"/>
  <c r="DC128" i="12"/>
  <c r="DC129" i="12"/>
  <c r="CM125" i="12"/>
  <c r="CU126" i="12"/>
  <c r="GF126" i="12"/>
  <c r="GJ126" i="12"/>
  <c r="DD127" i="12"/>
  <c r="DD128" i="12"/>
  <c r="DD129" i="12"/>
  <c r="CT126" i="12"/>
  <c r="EC126" i="12"/>
  <c r="DE127" i="12"/>
  <c r="DE128" i="12"/>
  <c r="DE129" i="12"/>
  <c r="CH126" i="12"/>
  <c r="CZ126" i="12"/>
  <c r="GH126" i="12"/>
  <c r="GL126" i="12"/>
  <c r="CL125" i="12"/>
  <c r="CY126" i="12"/>
  <c r="GG126" i="12"/>
  <c r="GK126" i="12"/>
  <c r="CV127" i="12"/>
  <c r="CV128" i="12"/>
  <c r="CV129" i="12"/>
  <c r="CD184" i="12"/>
  <c r="DI184" i="12"/>
  <c r="DV184" i="12"/>
  <c r="GH184" i="12"/>
  <c r="GL184" i="12"/>
  <c r="EB185" i="12"/>
  <c r="EB186" i="12"/>
  <c r="DX189" i="12"/>
  <c r="DI186" i="12"/>
  <c r="CC184" i="12"/>
  <c r="CY184" i="12"/>
  <c r="DJ184" i="12"/>
  <c r="DW184" i="12"/>
  <c r="DN185" i="12"/>
  <c r="DU186" i="12"/>
  <c r="CH184" i="12"/>
  <c r="CU184" i="12"/>
  <c r="DK184" i="12"/>
  <c r="DX184" i="12"/>
  <c r="DM185" i="12"/>
  <c r="DK186" i="12"/>
  <c r="CJ184" i="12"/>
  <c r="DA184" i="12"/>
  <c r="DL184" i="12"/>
  <c r="EC184" i="12"/>
  <c r="DP185" i="12"/>
  <c r="CC186" i="12"/>
  <c r="DW186" i="12"/>
  <c r="CK184" i="12"/>
  <c r="CZ184" i="12"/>
  <c r="DQ184" i="12"/>
  <c r="FX184" i="12"/>
  <c r="GB184" i="12"/>
  <c r="DO185" i="12"/>
  <c r="CB186" i="12"/>
  <c r="DV186" i="12"/>
  <c r="CO184" i="12"/>
  <c r="CO185" i="12"/>
  <c r="CO187" i="12"/>
  <c r="DE184" i="12"/>
  <c r="DE185" i="12"/>
  <c r="DE186" i="12"/>
  <c r="DR184" i="12"/>
  <c r="GG184" i="12"/>
  <c r="GK184" i="12"/>
  <c r="DY185" i="12"/>
  <c r="DJ186" i="12"/>
  <c r="CB184" i="12"/>
  <c r="CP184" i="12"/>
  <c r="CP185" i="12"/>
  <c r="CP187" i="12"/>
  <c r="DF184" i="12"/>
  <c r="DF185" i="12"/>
  <c r="DF186" i="12"/>
  <c r="DF187" i="12"/>
  <c r="DF188" i="12"/>
  <c r="DF189" i="12"/>
  <c r="DS184" i="12"/>
  <c r="GF184" i="12"/>
  <c r="GJ184" i="12"/>
  <c r="DZ185" i="12"/>
  <c r="DZ186" i="12"/>
  <c r="DV189" i="12"/>
  <c r="CD186" i="12"/>
  <c r="DX186" i="12"/>
  <c r="CT184" i="12"/>
  <c r="DG184" i="12"/>
  <c r="DU184" i="12"/>
  <c r="GI184" i="12"/>
  <c r="GM184" i="12"/>
  <c r="EA185" i="12"/>
  <c r="EA186" i="12"/>
  <c r="DW189" i="12"/>
  <c r="DL186" i="12"/>
  <c r="CW137" i="12"/>
  <c r="FX137" i="12"/>
  <c r="GB137" i="12"/>
  <c r="CG137" i="12"/>
  <c r="DG137" i="12"/>
  <c r="GI137" i="12"/>
  <c r="GM137" i="12"/>
  <c r="CF137" i="12"/>
  <c r="DB137" i="12"/>
  <c r="GF137" i="12"/>
  <c r="GJ137" i="12"/>
  <c r="CQ137" i="12"/>
  <c r="EC137" i="12"/>
  <c r="CH137" i="12"/>
  <c r="DD137" i="12"/>
  <c r="GH137" i="12"/>
  <c r="GL137" i="12"/>
  <c r="CV137" i="12"/>
  <c r="GG137" i="12"/>
  <c r="GK137" i="12"/>
  <c r="CR137" i="12"/>
  <c r="DS137" i="12"/>
  <c r="CE137" i="12"/>
  <c r="DC137" i="12"/>
  <c r="CW35" i="12"/>
  <c r="FX35" i="12"/>
  <c r="GB35" i="12"/>
  <c r="GH35" i="12"/>
  <c r="GL35" i="12"/>
  <c r="CQ35" i="12"/>
  <c r="EC35" i="12"/>
  <c r="CF35" i="12"/>
  <c r="DB35" i="12"/>
  <c r="CV35" i="12"/>
  <c r="GG35" i="12"/>
  <c r="GK35" i="12"/>
  <c r="CH35" i="12"/>
  <c r="DD35" i="12"/>
  <c r="GF35" i="12"/>
  <c r="GJ35" i="12"/>
  <c r="CE35" i="12"/>
  <c r="DC35" i="12"/>
  <c r="GI35" i="12"/>
  <c r="GM35" i="12"/>
  <c r="CR35" i="12"/>
  <c r="DS35" i="12"/>
  <c r="CG35" i="12"/>
  <c r="DG35" i="12"/>
  <c r="ES8" i="12"/>
  <c r="FH7" i="12"/>
  <c r="FE7" i="12"/>
  <c r="ES79" i="17"/>
  <c r="FH79" i="17"/>
  <c r="FE79" i="17"/>
  <c r="FH78" i="17"/>
  <c r="FE78" i="17"/>
  <c r="CW170" i="20"/>
  <c r="FX170" i="20"/>
  <c r="GB170" i="20"/>
  <c r="GH170" i="20"/>
  <c r="GL170" i="20"/>
  <c r="CQ170" i="20"/>
  <c r="EC170" i="20"/>
  <c r="CF170" i="20"/>
  <c r="DB170" i="20"/>
  <c r="CV170" i="20"/>
  <c r="GG170" i="20"/>
  <c r="GK170" i="20"/>
  <c r="CH170" i="20"/>
  <c r="DD170" i="20"/>
  <c r="GF170" i="20"/>
  <c r="GJ170" i="20"/>
  <c r="CE170" i="20"/>
  <c r="DC170" i="20"/>
  <c r="GI170" i="20"/>
  <c r="GM170" i="20"/>
  <c r="CR170" i="20"/>
  <c r="DS170" i="20"/>
  <c r="CG170" i="20"/>
  <c r="DG170" i="20"/>
  <c r="CJ109" i="20"/>
  <c r="DA109" i="20"/>
  <c r="DL109" i="20"/>
  <c r="EC109" i="20"/>
  <c r="DO110" i="20"/>
  <c r="CC111" i="20"/>
  <c r="DW111" i="20"/>
  <c r="CK109" i="20"/>
  <c r="CZ109" i="20"/>
  <c r="DQ109" i="20"/>
  <c r="FX109" i="20"/>
  <c r="GB109" i="20"/>
  <c r="GH109" i="20"/>
  <c r="GL109" i="20"/>
  <c r="DY110" i="20"/>
  <c r="DI111" i="20"/>
  <c r="CO109" i="20"/>
  <c r="CO110" i="20"/>
  <c r="CO112" i="20"/>
  <c r="CO115" i="20"/>
  <c r="CO119" i="20"/>
  <c r="DE109" i="20"/>
  <c r="DE110" i="20"/>
  <c r="DE111" i="20"/>
  <c r="DR109" i="20"/>
  <c r="GG109" i="20"/>
  <c r="GK109" i="20"/>
  <c r="DZ110" i="20"/>
  <c r="DZ111" i="20"/>
  <c r="DV114" i="20"/>
  <c r="DV117" i="20"/>
  <c r="DV121" i="20"/>
  <c r="DJ111" i="20"/>
  <c r="CB109" i="20"/>
  <c r="CP109" i="20"/>
  <c r="CP110" i="20"/>
  <c r="CP112" i="20"/>
  <c r="CP115" i="20"/>
  <c r="CP119" i="20"/>
  <c r="DF109" i="20"/>
  <c r="DF110" i="20"/>
  <c r="DF111" i="20"/>
  <c r="DF112" i="20"/>
  <c r="DF113" i="20"/>
  <c r="DF114" i="20"/>
  <c r="DF115" i="20"/>
  <c r="DF116" i="20"/>
  <c r="DF117" i="20"/>
  <c r="DF118" i="20"/>
  <c r="DF119" i="20"/>
  <c r="DF120" i="20"/>
  <c r="DF121" i="20"/>
  <c r="DF122" i="20"/>
  <c r="DF123" i="20"/>
  <c r="DS109" i="20"/>
  <c r="EA110" i="20"/>
  <c r="EA111" i="20"/>
  <c r="DW114" i="20"/>
  <c r="DW117" i="20"/>
  <c r="DW121" i="20"/>
  <c r="DK111" i="20"/>
  <c r="CT109" i="20"/>
  <c r="DG109" i="20"/>
  <c r="DU109" i="20"/>
  <c r="GI109" i="20"/>
  <c r="GM109" i="20"/>
  <c r="EB110" i="20"/>
  <c r="EB111" i="20"/>
  <c r="DX114" i="20"/>
  <c r="DX117" i="20"/>
  <c r="DX121" i="20"/>
  <c r="DL111" i="20"/>
  <c r="CD109" i="20"/>
  <c r="DI109" i="20"/>
  <c r="DV109" i="20"/>
  <c r="GF109" i="20"/>
  <c r="GJ109" i="20"/>
  <c r="DN110" i="20"/>
  <c r="CB111" i="20"/>
  <c r="DV111" i="20"/>
  <c r="CC109" i="20"/>
  <c r="CY109" i="20"/>
  <c r="DJ109" i="20"/>
  <c r="DW109" i="20"/>
  <c r="DM110" i="20"/>
  <c r="DU111" i="20"/>
  <c r="CH109" i="20"/>
  <c r="CU109" i="20"/>
  <c r="DK109" i="20"/>
  <c r="DX109" i="20"/>
  <c r="DP110" i="20"/>
  <c r="CD111" i="20"/>
  <c r="DX111" i="20"/>
  <c r="CM40" i="20"/>
  <c r="DD40" i="20"/>
  <c r="EB40" i="20"/>
  <c r="DP40" i="20"/>
  <c r="GF38" i="20"/>
  <c r="GJ38" i="20"/>
  <c r="CV40" i="20"/>
  <c r="DG38" i="20"/>
  <c r="GI38" i="20"/>
  <c r="GM38" i="20"/>
  <c r="CR40" i="20"/>
  <c r="DM40" i="20"/>
  <c r="CH38" i="20"/>
  <c r="DY40" i="20"/>
  <c r="DE40" i="20"/>
  <c r="DE41" i="20"/>
  <c r="DE42" i="20"/>
  <c r="DE43" i="20"/>
  <c r="DE44" i="20"/>
  <c r="DE45" i="20"/>
  <c r="DE46" i="20"/>
  <c r="DE47" i="20"/>
  <c r="DE48" i="20"/>
  <c r="EC38" i="20"/>
  <c r="ET39" i="20"/>
  <c r="CW40" i="20"/>
  <c r="DO40" i="20"/>
  <c r="DS38" i="20"/>
  <c r="ET40" i="20"/>
  <c r="CL40" i="20"/>
  <c r="DN40" i="20"/>
  <c r="GG38" i="20"/>
  <c r="GK38" i="20"/>
  <c r="GH38" i="20"/>
  <c r="GL38" i="20"/>
  <c r="DB40" i="20"/>
  <c r="DZ40" i="20"/>
  <c r="DC40" i="20"/>
  <c r="FX38" i="20"/>
  <c r="GB38" i="20"/>
  <c r="CQ40" i="20"/>
  <c r="EA40" i="20"/>
  <c r="FX68" i="20"/>
  <c r="GB68" i="20"/>
  <c r="DB70" i="20"/>
  <c r="DZ70" i="20"/>
  <c r="GG68" i="20"/>
  <c r="GK68" i="20"/>
  <c r="CL70" i="20"/>
  <c r="DE70" i="20"/>
  <c r="DE71" i="20"/>
  <c r="DE72" i="20"/>
  <c r="DE73" i="20"/>
  <c r="DE74" i="20"/>
  <c r="DE75" i="20"/>
  <c r="DE76" i="20"/>
  <c r="DE77" i="20"/>
  <c r="DE78" i="20"/>
  <c r="EA70" i="20"/>
  <c r="CM70" i="20"/>
  <c r="DD70" i="20"/>
  <c r="EB70" i="20"/>
  <c r="CQ70" i="20"/>
  <c r="DN70" i="20"/>
  <c r="ET70" i="20"/>
  <c r="CH68" i="20"/>
  <c r="GF68" i="20"/>
  <c r="GJ68" i="20"/>
  <c r="CR70" i="20"/>
  <c r="DM70" i="20"/>
  <c r="DG68" i="20"/>
  <c r="GI68" i="20"/>
  <c r="GM68" i="20"/>
  <c r="CV70" i="20"/>
  <c r="DP70" i="20"/>
  <c r="DS68" i="20"/>
  <c r="GH68" i="20"/>
  <c r="GL68" i="20"/>
  <c r="CW70" i="20"/>
  <c r="DO70" i="20"/>
  <c r="EC68" i="20"/>
  <c r="ET69" i="20"/>
  <c r="DC70" i="20"/>
  <c r="DY70" i="20"/>
  <c r="DY168" i="20"/>
  <c r="GA168" i="20"/>
  <c r="GE168" i="20"/>
  <c r="EC161" i="20"/>
  <c r="DS161" i="20"/>
  <c r="DG161" i="20"/>
  <c r="GI161" i="20"/>
  <c r="GM161" i="20"/>
  <c r="FX161" i="20"/>
  <c r="GB161" i="20"/>
  <c r="GH161" i="20"/>
  <c r="GL161" i="20"/>
  <c r="GG161" i="20"/>
  <c r="GK161" i="20"/>
  <c r="CH161" i="20"/>
  <c r="GF161" i="20"/>
  <c r="GJ161" i="20"/>
  <c r="ET162" i="20"/>
  <c r="CQ212" i="13"/>
  <c r="CQ213" i="13"/>
  <c r="DG212" i="13"/>
  <c r="CW212" i="13"/>
  <c r="CW213" i="13"/>
  <c r="DS212" i="13"/>
  <c r="GH212" i="13"/>
  <c r="GL212" i="13"/>
  <c r="CE212" i="13"/>
  <c r="CE213" i="13"/>
  <c r="CV212" i="13"/>
  <c r="CV213" i="13"/>
  <c r="EC212" i="13"/>
  <c r="CF212" i="13"/>
  <c r="CF213" i="13"/>
  <c r="FX212" i="13"/>
  <c r="GB212" i="13"/>
  <c r="CG212" i="13"/>
  <c r="CG213" i="13"/>
  <c r="GG212" i="13"/>
  <c r="GK212" i="13"/>
  <c r="CH212" i="13"/>
  <c r="DB212" i="13"/>
  <c r="DB213" i="13"/>
  <c r="GF212" i="13"/>
  <c r="GJ212" i="13"/>
  <c r="DC212" i="13"/>
  <c r="DC213" i="13"/>
  <c r="GI212" i="13"/>
  <c r="GM212" i="13"/>
  <c r="CR212" i="13"/>
  <c r="CR213" i="13"/>
  <c r="DD212" i="13"/>
  <c r="DD213" i="13"/>
  <c r="CJ198" i="13"/>
  <c r="CL196" i="13"/>
  <c r="CT198" i="13"/>
  <c r="CV196" i="13"/>
  <c r="DA198" i="13"/>
  <c r="DD196" i="13"/>
  <c r="GG198" i="13"/>
  <c r="GK198" i="13"/>
  <c r="CM197" i="13"/>
  <c r="CM198" i="13"/>
  <c r="CP198" i="13"/>
  <c r="CR196" i="13"/>
  <c r="FX198" i="13"/>
  <c r="GB198" i="13"/>
  <c r="GH198" i="13"/>
  <c r="GL198" i="13"/>
  <c r="CU198" i="13"/>
  <c r="CW196" i="13"/>
  <c r="CL197" i="13"/>
  <c r="CL198" i="13"/>
  <c r="CO198" i="13"/>
  <c r="CQ196" i="13"/>
  <c r="CY198" i="13"/>
  <c r="DB196" i="13"/>
  <c r="DG198" i="13"/>
  <c r="GI198" i="13"/>
  <c r="GM198" i="13"/>
  <c r="CH198" i="13"/>
  <c r="CZ198" i="13"/>
  <c r="DC196" i="13"/>
  <c r="GF198" i="13"/>
  <c r="GJ198" i="13"/>
  <c r="EC198" i="13"/>
  <c r="CK198" i="13"/>
  <c r="CM196" i="13"/>
  <c r="DS198" i="13"/>
  <c r="CJ183" i="13"/>
  <c r="CL181" i="13"/>
  <c r="CT183" i="13"/>
  <c r="CV181" i="13"/>
  <c r="DA183" i="13"/>
  <c r="DD181" i="13"/>
  <c r="GG183" i="13"/>
  <c r="GK183" i="13"/>
  <c r="CM182" i="13"/>
  <c r="CM183" i="13"/>
  <c r="CP183" i="13"/>
  <c r="CR181" i="13"/>
  <c r="FX183" i="13"/>
  <c r="GB183" i="13"/>
  <c r="GH183" i="13"/>
  <c r="GL183" i="13"/>
  <c r="CU183" i="13"/>
  <c r="CW181" i="13"/>
  <c r="CL182" i="13"/>
  <c r="CL183" i="13"/>
  <c r="CO183" i="13"/>
  <c r="CQ181" i="13"/>
  <c r="CY183" i="13"/>
  <c r="DB181" i="13"/>
  <c r="DG183" i="13"/>
  <c r="GI183" i="13"/>
  <c r="GM183" i="13"/>
  <c r="CH183" i="13"/>
  <c r="CZ183" i="13"/>
  <c r="DC181" i="13"/>
  <c r="GF183" i="13"/>
  <c r="GJ183" i="13"/>
  <c r="EC183" i="13"/>
  <c r="CK183" i="13"/>
  <c r="CM181" i="13"/>
  <c r="DS183" i="13"/>
  <c r="CL146" i="13"/>
  <c r="CL147" i="13"/>
  <c r="CO147" i="13"/>
  <c r="CQ145" i="13"/>
  <c r="CY147" i="13"/>
  <c r="DB145" i="13"/>
  <c r="DG147" i="13"/>
  <c r="GI147" i="13"/>
  <c r="GM147" i="13"/>
  <c r="CH147" i="13"/>
  <c r="CU147" i="13"/>
  <c r="CW145" i="13"/>
  <c r="FX147" i="13"/>
  <c r="GB147" i="13"/>
  <c r="GH147" i="13"/>
  <c r="GL147" i="13"/>
  <c r="EC147" i="13"/>
  <c r="CK147" i="13"/>
  <c r="CM145" i="13"/>
  <c r="CJ147" i="13"/>
  <c r="CL145" i="13"/>
  <c r="CT147" i="13"/>
  <c r="CV145" i="13"/>
  <c r="DA147" i="13"/>
  <c r="DD145" i="13"/>
  <c r="GG147" i="13"/>
  <c r="GK147" i="13"/>
  <c r="CM146" i="13"/>
  <c r="CM147" i="13"/>
  <c r="CZ147" i="13"/>
  <c r="DC145" i="13"/>
  <c r="GF147" i="13"/>
  <c r="GJ147" i="13"/>
  <c r="CP147" i="13"/>
  <c r="CR145" i="13"/>
  <c r="DS147" i="13"/>
  <c r="CL134" i="13"/>
  <c r="CL135" i="13"/>
  <c r="CT135" i="13"/>
  <c r="CV133" i="13"/>
  <c r="EC135" i="13"/>
  <c r="CM134" i="13"/>
  <c r="CM135" i="13"/>
  <c r="CP135" i="13"/>
  <c r="CR133" i="13"/>
  <c r="CZ135" i="13"/>
  <c r="DC133" i="13"/>
  <c r="GF135" i="13"/>
  <c r="GJ135" i="13"/>
  <c r="CJ135" i="13"/>
  <c r="CL133" i="13"/>
  <c r="CY135" i="13"/>
  <c r="DB133" i="13"/>
  <c r="GG135" i="13"/>
  <c r="GK135" i="13"/>
  <c r="CH135" i="13"/>
  <c r="DA135" i="13"/>
  <c r="DD133" i="13"/>
  <c r="GI135" i="13"/>
  <c r="GM135" i="13"/>
  <c r="CK135" i="13"/>
  <c r="CM133" i="13"/>
  <c r="CU135" i="13"/>
  <c r="CW133" i="13"/>
  <c r="DS135" i="13"/>
  <c r="GH135" i="13"/>
  <c r="GL135" i="13"/>
  <c r="CO135" i="13"/>
  <c r="CQ133" i="13"/>
  <c r="DG135" i="13"/>
  <c r="FX135" i="13"/>
  <c r="GB135" i="13"/>
  <c r="CC127" i="13"/>
  <c r="CC128" i="13"/>
  <c r="CT127" i="13"/>
  <c r="CT128" i="13"/>
  <c r="DE127" i="13"/>
  <c r="DE128" i="13"/>
  <c r="DE129" i="13"/>
  <c r="DL127" i="13"/>
  <c r="DL128" i="13"/>
  <c r="DW127" i="13"/>
  <c r="DW128" i="13"/>
  <c r="GI127" i="13"/>
  <c r="GM127" i="13"/>
  <c r="DU129" i="13"/>
  <c r="DY127" i="13"/>
  <c r="CP127" i="13"/>
  <c r="CP128" i="13"/>
  <c r="DK127" i="13"/>
  <c r="DK128" i="13"/>
  <c r="DV127" i="13"/>
  <c r="DV128" i="13"/>
  <c r="GF127" i="13"/>
  <c r="GJ127" i="13"/>
  <c r="DO128" i="13"/>
  <c r="DO129" i="13"/>
  <c r="CB129" i="13"/>
  <c r="CE127" i="13"/>
  <c r="DK129" i="13"/>
  <c r="DO127" i="13"/>
  <c r="CJ127" i="13"/>
  <c r="CJ128" i="13"/>
  <c r="DY128" i="13"/>
  <c r="DJ129" i="13"/>
  <c r="DN127" i="13"/>
  <c r="CD127" i="13"/>
  <c r="CD128" i="13"/>
  <c r="DF127" i="13"/>
  <c r="DF128" i="13"/>
  <c r="DF129" i="13"/>
  <c r="DQ127" i="13"/>
  <c r="DQ128" i="13"/>
  <c r="DQ129" i="13"/>
  <c r="DX127" i="13"/>
  <c r="DX128" i="13"/>
  <c r="GH127" i="13"/>
  <c r="GL127" i="13"/>
  <c r="CD129" i="13"/>
  <c r="CG127" i="13"/>
  <c r="CY127" i="13"/>
  <c r="CY128" i="13"/>
  <c r="DG127" i="13"/>
  <c r="DR127" i="13"/>
  <c r="DR128" i="13"/>
  <c r="DR129" i="13"/>
  <c r="EC127" i="13"/>
  <c r="DN128" i="13"/>
  <c r="EA128" i="13"/>
  <c r="EA129" i="13"/>
  <c r="DL129" i="13"/>
  <c r="DP127" i="13"/>
  <c r="DW129" i="13"/>
  <c r="EA127" i="13"/>
  <c r="CH127" i="13"/>
  <c r="CU127" i="13"/>
  <c r="CU128" i="13"/>
  <c r="DI127" i="13"/>
  <c r="DI128" i="13"/>
  <c r="FX127" i="13"/>
  <c r="GB127" i="13"/>
  <c r="DZ128" i="13"/>
  <c r="DZ129" i="13"/>
  <c r="DV129" i="13"/>
  <c r="DZ127" i="13"/>
  <c r="CO127" i="13"/>
  <c r="CO128" i="13"/>
  <c r="DA127" i="13"/>
  <c r="DA128" i="13"/>
  <c r="DJ127" i="13"/>
  <c r="DJ128" i="13"/>
  <c r="DU127" i="13"/>
  <c r="DU128" i="13"/>
  <c r="GG127" i="13"/>
  <c r="GK127" i="13"/>
  <c r="DP128" i="13"/>
  <c r="DP129" i="13"/>
  <c r="CC129" i="13"/>
  <c r="CF127" i="13"/>
  <c r="CB127" i="13"/>
  <c r="CB128" i="13"/>
  <c r="CK127" i="13"/>
  <c r="CK128" i="13"/>
  <c r="CZ127" i="13"/>
  <c r="CZ128" i="13"/>
  <c r="DS127" i="13"/>
  <c r="DM128" i="13"/>
  <c r="DM129" i="13"/>
  <c r="EB128" i="13"/>
  <c r="EB129" i="13"/>
  <c r="DI129" i="13"/>
  <c r="DM127" i="13"/>
  <c r="DX129" i="13"/>
  <c r="EB127" i="13"/>
  <c r="CD43" i="13"/>
  <c r="CD44" i="13"/>
  <c r="CP43" i="13"/>
  <c r="CP44" i="13"/>
  <c r="CZ43" i="13"/>
  <c r="CZ44" i="13"/>
  <c r="DI43" i="13"/>
  <c r="DI44" i="13"/>
  <c r="DV43" i="13"/>
  <c r="DV44" i="13"/>
  <c r="GH43" i="13"/>
  <c r="GL43" i="13"/>
  <c r="EB44" i="13"/>
  <c r="EB45" i="13"/>
  <c r="DK45" i="13"/>
  <c r="DO43" i="13"/>
  <c r="CJ43" i="13"/>
  <c r="CJ44" i="13"/>
  <c r="DA43" i="13"/>
  <c r="DA44" i="13"/>
  <c r="DL43" i="13"/>
  <c r="DL44" i="13"/>
  <c r="GG43" i="13"/>
  <c r="GK43" i="13"/>
  <c r="DJ45" i="13"/>
  <c r="DN43" i="13"/>
  <c r="DW45" i="13"/>
  <c r="EA43" i="13"/>
  <c r="CH43" i="13"/>
  <c r="DK43" i="13"/>
  <c r="DK44" i="13"/>
  <c r="DX43" i="13"/>
  <c r="DX44" i="13"/>
  <c r="DM44" i="13"/>
  <c r="DM45" i="13"/>
  <c r="CB45" i="13"/>
  <c r="CE43" i="13"/>
  <c r="DV45" i="13"/>
  <c r="DZ43" i="13"/>
  <c r="CO43" i="13"/>
  <c r="CO44" i="13"/>
  <c r="DE43" i="13"/>
  <c r="DE44" i="13"/>
  <c r="DE45" i="13"/>
  <c r="DR43" i="13"/>
  <c r="DR44" i="13"/>
  <c r="DR45" i="13"/>
  <c r="DW43" i="13"/>
  <c r="DW44" i="13"/>
  <c r="GI43" i="13"/>
  <c r="GM43" i="13"/>
  <c r="DY44" i="13"/>
  <c r="DL45" i="13"/>
  <c r="DP43" i="13"/>
  <c r="CB43" i="13"/>
  <c r="CB44" i="13"/>
  <c r="DS43" i="13"/>
  <c r="GF43" i="13"/>
  <c r="GJ43" i="13"/>
  <c r="DZ44" i="13"/>
  <c r="DZ45" i="13"/>
  <c r="DI45" i="13"/>
  <c r="DM43" i="13"/>
  <c r="CC43" i="13"/>
  <c r="CC44" i="13"/>
  <c r="CY43" i="13"/>
  <c r="CY44" i="13"/>
  <c r="DJ43" i="13"/>
  <c r="DJ44" i="13"/>
  <c r="DU43" i="13"/>
  <c r="DU44" i="13"/>
  <c r="EC43" i="13"/>
  <c r="DP44" i="13"/>
  <c r="DP45" i="13"/>
  <c r="CC45" i="13"/>
  <c r="CF43" i="13"/>
  <c r="DQ43" i="13"/>
  <c r="DQ44" i="13"/>
  <c r="DQ45" i="13"/>
  <c r="DX45" i="13"/>
  <c r="EB43" i="13"/>
  <c r="CK43" i="13"/>
  <c r="CK44" i="13"/>
  <c r="FX43" i="13"/>
  <c r="GB43" i="13"/>
  <c r="CT43" i="13"/>
  <c r="CT44" i="13"/>
  <c r="DN44" i="13"/>
  <c r="CU43" i="13"/>
  <c r="CU44" i="13"/>
  <c r="DO44" i="13"/>
  <c r="DO45" i="13"/>
  <c r="DG43" i="13"/>
  <c r="EA44" i="13"/>
  <c r="EA45" i="13"/>
  <c r="DF43" i="13"/>
  <c r="DF44" i="13"/>
  <c r="DF45" i="13"/>
  <c r="CD45" i="13"/>
  <c r="CG43" i="13"/>
  <c r="DU45" i="13"/>
  <c r="DY43" i="13"/>
  <c r="GA43" i="13"/>
  <c r="GE43" i="13"/>
  <c r="DB35" i="13"/>
  <c r="FX35" i="13"/>
  <c r="GB35" i="13"/>
  <c r="CG35" i="13"/>
  <c r="CG36" i="13"/>
  <c r="DG35" i="13"/>
  <c r="CH35" i="13"/>
  <c r="DD35" i="13"/>
  <c r="DD36" i="13"/>
  <c r="GF35" i="13"/>
  <c r="GJ35" i="13"/>
  <c r="CQ35" i="13"/>
  <c r="CQ36" i="13"/>
  <c r="EC35" i="13"/>
  <c r="CR35" i="13"/>
  <c r="CR36" i="13"/>
  <c r="GH35" i="13"/>
  <c r="GL35" i="13"/>
  <c r="CV35" i="13"/>
  <c r="CV36" i="13"/>
  <c r="GG35" i="13"/>
  <c r="GK35" i="13"/>
  <c r="CF35" i="13"/>
  <c r="CF36" i="13"/>
  <c r="CW35" i="13"/>
  <c r="CW36" i="13"/>
  <c r="DS35" i="13"/>
  <c r="CE35" i="13"/>
  <c r="CE36" i="13"/>
  <c r="DC35" i="13"/>
  <c r="DC36" i="13"/>
  <c r="GI35" i="13"/>
  <c r="GM35" i="13"/>
  <c r="CH30" i="13"/>
  <c r="GH30" i="13"/>
  <c r="GL30" i="13"/>
  <c r="CT30" i="13"/>
  <c r="CV28" i="13"/>
  <c r="EC30" i="13"/>
  <c r="CK30" i="13"/>
  <c r="CM28" i="13"/>
  <c r="CU30" i="13"/>
  <c r="CW28" i="13"/>
  <c r="DS30" i="13"/>
  <c r="CL29" i="13"/>
  <c r="CL30" i="13"/>
  <c r="CY30" i="13"/>
  <c r="DB28" i="13"/>
  <c r="GG30" i="13"/>
  <c r="GK30" i="13"/>
  <c r="FX30" i="13"/>
  <c r="GB30" i="13"/>
  <c r="CJ30" i="13"/>
  <c r="CL28" i="13"/>
  <c r="DA30" i="13"/>
  <c r="DD28" i="13"/>
  <c r="GI30" i="13"/>
  <c r="GM30" i="13"/>
  <c r="CM29" i="13"/>
  <c r="CM30" i="13"/>
  <c r="CP30" i="13"/>
  <c r="CR28" i="13"/>
  <c r="CZ30" i="13"/>
  <c r="DC28" i="13"/>
  <c r="GF30" i="13"/>
  <c r="GJ30" i="13"/>
  <c r="CO30" i="13"/>
  <c r="CQ28" i="13"/>
  <c r="DG30" i="13"/>
  <c r="CR215" i="12"/>
  <c r="DS215" i="12"/>
  <c r="CG215" i="12"/>
  <c r="DG215" i="12"/>
  <c r="CW215" i="12"/>
  <c r="FX215" i="12"/>
  <c r="GB215" i="12"/>
  <c r="GH215" i="12"/>
  <c r="GL215" i="12"/>
  <c r="CQ215" i="12"/>
  <c r="EC215" i="12"/>
  <c r="CF215" i="12"/>
  <c r="DB215" i="12"/>
  <c r="CV215" i="12"/>
  <c r="GG215" i="12"/>
  <c r="GK215" i="12"/>
  <c r="CH215" i="12"/>
  <c r="DD215" i="12"/>
  <c r="GF215" i="12"/>
  <c r="GJ215" i="12"/>
  <c r="CE215" i="12"/>
  <c r="DC215" i="12"/>
  <c r="GI215" i="12"/>
  <c r="GM215" i="12"/>
  <c r="CU84" i="13"/>
  <c r="CW82" i="13"/>
  <c r="CL83" i="13"/>
  <c r="CL84" i="13"/>
  <c r="CO84" i="13"/>
  <c r="CQ82" i="13"/>
  <c r="CY84" i="13"/>
  <c r="DB82" i="13"/>
  <c r="DG84" i="13"/>
  <c r="GI84" i="13"/>
  <c r="GM84" i="13"/>
  <c r="CH84" i="13"/>
  <c r="CZ84" i="13"/>
  <c r="DC82" i="13"/>
  <c r="GF84" i="13"/>
  <c r="GJ84" i="13"/>
  <c r="EC84" i="13"/>
  <c r="CK84" i="13"/>
  <c r="CM82" i="13"/>
  <c r="DS84" i="13"/>
  <c r="CJ84" i="13"/>
  <c r="CL82" i="13"/>
  <c r="CT84" i="13"/>
  <c r="CV82" i="13"/>
  <c r="DA84" i="13"/>
  <c r="DD82" i="13"/>
  <c r="GG84" i="13"/>
  <c r="GK84" i="13"/>
  <c r="CM83" i="13"/>
  <c r="CM84" i="13"/>
  <c r="CP84" i="13"/>
  <c r="CR82" i="13"/>
  <c r="FX84" i="13"/>
  <c r="GB84" i="13"/>
  <c r="GH84" i="13"/>
  <c r="GL84" i="13"/>
  <c r="CK4" i="13"/>
  <c r="CK5" i="13"/>
  <c r="CU4" i="13"/>
  <c r="CU5" i="13"/>
  <c r="DF4" i="13"/>
  <c r="DF5" i="13"/>
  <c r="DF6" i="13"/>
  <c r="DQ4" i="13"/>
  <c r="DQ5" i="13"/>
  <c r="DQ6" i="13"/>
  <c r="FX4" i="13"/>
  <c r="GB4" i="13"/>
  <c r="DO5" i="13"/>
  <c r="DO6" i="13"/>
  <c r="CD6" i="13"/>
  <c r="CG4" i="13"/>
  <c r="DX6" i="13"/>
  <c r="EB4" i="13"/>
  <c r="CT4" i="13"/>
  <c r="CT5" i="13"/>
  <c r="DG4" i="13"/>
  <c r="DU4" i="13"/>
  <c r="DU5" i="13"/>
  <c r="EC4" i="13"/>
  <c r="DP5" i="13"/>
  <c r="DP6" i="13"/>
  <c r="CC6" i="13"/>
  <c r="CF4" i="13"/>
  <c r="DW6" i="13"/>
  <c r="EA4" i="13"/>
  <c r="CB4" i="13"/>
  <c r="CB5" i="13"/>
  <c r="DS4" i="13"/>
  <c r="GF4" i="13"/>
  <c r="GJ4" i="13"/>
  <c r="DZ5" i="13"/>
  <c r="DZ6" i="13"/>
  <c r="DI6" i="13"/>
  <c r="DM4" i="13"/>
  <c r="CC4" i="13"/>
  <c r="CC5" i="13"/>
  <c r="CY4" i="13"/>
  <c r="CY5" i="13"/>
  <c r="DJ4" i="13"/>
  <c r="DJ5" i="13"/>
  <c r="GG4" i="13"/>
  <c r="GK4" i="13"/>
  <c r="DJ6" i="13"/>
  <c r="DN4" i="13"/>
  <c r="CD4" i="13"/>
  <c r="CD5" i="13"/>
  <c r="CP4" i="13"/>
  <c r="CP5" i="13"/>
  <c r="CZ4" i="13"/>
  <c r="CZ5" i="13"/>
  <c r="DI4" i="13"/>
  <c r="DI5" i="13"/>
  <c r="DV4" i="13"/>
  <c r="DV5" i="13"/>
  <c r="GH4" i="13"/>
  <c r="GL4" i="13"/>
  <c r="EB5" i="13"/>
  <c r="EB6" i="13"/>
  <c r="DK6" i="13"/>
  <c r="DO4" i="13"/>
  <c r="CJ4" i="13"/>
  <c r="CJ5" i="13"/>
  <c r="DA4" i="13"/>
  <c r="DA5" i="13"/>
  <c r="DL4" i="13"/>
  <c r="DL5" i="13"/>
  <c r="DW4" i="13"/>
  <c r="DW5" i="13"/>
  <c r="GI4" i="13"/>
  <c r="GM4" i="13"/>
  <c r="DY5" i="13"/>
  <c r="DL6" i="13"/>
  <c r="DP4" i="13"/>
  <c r="CH4" i="13"/>
  <c r="DK4" i="13"/>
  <c r="DK5" i="13"/>
  <c r="DX4" i="13"/>
  <c r="DX5" i="13"/>
  <c r="DM5" i="13"/>
  <c r="DM6" i="13"/>
  <c r="CB6" i="13"/>
  <c r="CE4" i="13"/>
  <c r="DV6" i="13"/>
  <c r="DZ4" i="13"/>
  <c r="CO4" i="13"/>
  <c r="CO5" i="13"/>
  <c r="DE4" i="13"/>
  <c r="DE5" i="13"/>
  <c r="DE6" i="13"/>
  <c r="DR4" i="13"/>
  <c r="DR5" i="13"/>
  <c r="DR6" i="13"/>
  <c r="DN5" i="13"/>
  <c r="EA5" i="13"/>
  <c r="EA6" i="13"/>
  <c r="DU6" i="13"/>
  <c r="DY4" i="13"/>
  <c r="CK132" i="12"/>
  <c r="DS132" i="12"/>
  <c r="CW133" i="12"/>
  <c r="CW134" i="12"/>
  <c r="CW135" i="12"/>
  <c r="CJ132" i="12"/>
  <c r="DA132" i="12"/>
  <c r="CP132" i="12"/>
  <c r="FX132" i="12"/>
  <c r="GB132" i="12"/>
  <c r="DB133" i="12"/>
  <c r="CO132" i="12"/>
  <c r="DG132" i="12"/>
  <c r="GI132" i="12"/>
  <c r="GM132" i="12"/>
  <c r="DC133" i="12"/>
  <c r="DC134" i="12"/>
  <c r="DC135" i="12"/>
  <c r="CM131" i="12"/>
  <c r="CU132" i="12"/>
  <c r="GF132" i="12"/>
  <c r="GJ132" i="12"/>
  <c r="DD133" i="12"/>
  <c r="DD134" i="12"/>
  <c r="DD135" i="12"/>
  <c r="CT132" i="12"/>
  <c r="EC132" i="12"/>
  <c r="DE133" i="12"/>
  <c r="DE134" i="12"/>
  <c r="DE135" i="12"/>
  <c r="CH132" i="12"/>
  <c r="CZ132" i="12"/>
  <c r="GH132" i="12"/>
  <c r="GL132" i="12"/>
  <c r="CL131" i="12"/>
  <c r="CY132" i="12"/>
  <c r="GG132" i="12"/>
  <c r="GK132" i="12"/>
  <c r="CV133" i="12"/>
  <c r="CV134" i="12"/>
  <c r="CV135" i="12"/>
  <c r="CD94" i="12"/>
  <c r="CU94" i="12"/>
  <c r="DI94" i="12"/>
  <c r="DV94" i="12"/>
  <c r="GF94" i="12"/>
  <c r="GJ94" i="12"/>
  <c r="DM95" i="12"/>
  <c r="EB95" i="12"/>
  <c r="EB96" i="12"/>
  <c r="DX99" i="12"/>
  <c r="DK96" i="12"/>
  <c r="CJ94" i="12"/>
  <c r="CY94" i="12"/>
  <c r="DG94" i="12"/>
  <c r="DU94" i="12"/>
  <c r="DP95" i="12"/>
  <c r="DJ96" i="12"/>
  <c r="CH94" i="12"/>
  <c r="CZ94" i="12"/>
  <c r="DK94" i="12"/>
  <c r="DX94" i="12"/>
  <c r="DO95" i="12"/>
  <c r="CB96" i="12"/>
  <c r="DV96" i="12"/>
  <c r="CO94" i="12"/>
  <c r="CO95" i="12"/>
  <c r="CO97" i="12"/>
  <c r="DA94" i="12"/>
  <c r="DJ94" i="12"/>
  <c r="DW94" i="12"/>
  <c r="GI94" i="12"/>
  <c r="GM94" i="12"/>
  <c r="DY95" i="12"/>
  <c r="DL96" i="12"/>
  <c r="CK94" i="12"/>
  <c r="DF94" i="12"/>
  <c r="DF95" i="12"/>
  <c r="DF96" i="12"/>
  <c r="DF97" i="12"/>
  <c r="DF98" i="12"/>
  <c r="DF99" i="12"/>
  <c r="DQ94" i="12"/>
  <c r="FX94" i="12"/>
  <c r="GB94" i="12"/>
  <c r="GH94" i="12"/>
  <c r="GL94" i="12"/>
  <c r="DZ95" i="12"/>
  <c r="DZ96" i="12"/>
  <c r="DV99" i="12"/>
  <c r="CD96" i="12"/>
  <c r="DX96" i="12"/>
  <c r="DE94" i="12"/>
  <c r="DE95" i="12"/>
  <c r="DE96" i="12"/>
  <c r="DL94" i="12"/>
  <c r="EC94" i="12"/>
  <c r="EA95" i="12"/>
  <c r="EA96" i="12"/>
  <c r="DW99" i="12"/>
  <c r="DU96" i="12"/>
  <c r="CB94" i="12"/>
  <c r="CP94" i="12"/>
  <c r="CP95" i="12"/>
  <c r="CP97" i="12"/>
  <c r="DS94" i="12"/>
  <c r="DI96" i="12"/>
  <c r="CC94" i="12"/>
  <c r="CT94" i="12"/>
  <c r="DR94" i="12"/>
  <c r="GG94" i="12"/>
  <c r="GK94" i="12"/>
  <c r="DN95" i="12"/>
  <c r="CC96" i="12"/>
  <c r="DW96" i="12"/>
  <c r="CM49" i="12"/>
  <c r="CM50" i="12"/>
  <c r="CM51" i="12"/>
  <c r="EB49" i="12"/>
  <c r="EB50" i="12"/>
  <c r="EB51" i="12"/>
  <c r="GH49" i="12"/>
  <c r="GL49" i="12"/>
  <c r="CL49" i="12"/>
  <c r="CL50" i="12"/>
  <c r="CL51" i="12"/>
  <c r="DN49" i="12"/>
  <c r="EC49" i="12"/>
  <c r="CF49" i="12"/>
  <c r="CF50" i="12"/>
  <c r="CF51" i="12"/>
  <c r="DO49" i="12"/>
  <c r="DO50" i="12"/>
  <c r="DO51" i="12"/>
  <c r="CE49" i="12"/>
  <c r="CE50" i="12"/>
  <c r="CE51" i="12"/>
  <c r="CQ49" i="12"/>
  <c r="CQ50" i="12"/>
  <c r="CQ51" i="12"/>
  <c r="DP49" i="12"/>
  <c r="DP50" i="12"/>
  <c r="DP51" i="12"/>
  <c r="GG49" i="12"/>
  <c r="GK49" i="12"/>
  <c r="CR49" i="12"/>
  <c r="CR50" i="12"/>
  <c r="CR51" i="12"/>
  <c r="DS49" i="12"/>
  <c r="FX49" i="12"/>
  <c r="GB49" i="12"/>
  <c r="CG49" i="12"/>
  <c r="CG50" i="12"/>
  <c r="CG51" i="12"/>
  <c r="DY49" i="12"/>
  <c r="DY50" i="12"/>
  <c r="GI49" i="12"/>
  <c r="GM49" i="12"/>
  <c r="CH49" i="12"/>
  <c r="DM49" i="12"/>
  <c r="DM50" i="12"/>
  <c r="DM51" i="12"/>
  <c r="DZ49" i="12"/>
  <c r="DZ50" i="12"/>
  <c r="DZ51" i="12"/>
  <c r="GF49" i="12"/>
  <c r="GJ49" i="12"/>
  <c r="DG49" i="12"/>
  <c r="EA49" i="12"/>
  <c r="EA50" i="12"/>
  <c r="EA51" i="12"/>
  <c r="ET50" i="12"/>
  <c r="CL65" i="17"/>
  <c r="CY66" i="17"/>
  <c r="GG66" i="17"/>
  <c r="GK66" i="17"/>
  <c r="DE67" i="17"/>
  <c r="DE68" i="17"/>
  <c r="DE69" i="17"/>
  <c r="CP66" i="17"/>
  <c r="FX66" i="17"/>
  <c r="GB66" i="17"/>
  <c r="DB67" i="17"/>
  <c r="CJ66" i="17"/>
  <c r="DA66" i="17"/>
  <c r="GI66" i="17"/>
  <c r="GM66" i="17"/>
  <c r="CM65" i="17"/>
  <c r="CU66" i="17"/>
  <c r="GF66" i="17"/>
  <c r="GJ66" i="17"/>
  <c r="DD67" i="17"/>
  <c r="CO66" i="17"/>
  <c r="DG66" i="17"/>
  <c r="CV67" i="17"/>
  <c r="CH66" i="17"/>
  <c r="CZ66" i="17"/>
  <c r="GH66" i="17"/>
  <c r="GL66" i="17"/>
  <c r="CT66" i="17"/>
  <c r="EC66" i="17"/>
  <c r="DC67" i="17"/>
  <c r="CK66" i="17"/>
  <c r="DS66" i="17"/>
  <c r="CW67" i="17"/>
  <c r="FH18" i="17"/>
  <c r="FE18" i="17"/>
  <c r="ES19" i="17"/>
  <c r="FH19" i="17"/>
  <c r="FE19" i="17"/>
  <c r="FH139" i="12"/>
  <c r="FE139" i="12"/>
  <c r="ES140" i="12"/>
  <c r="CG125" i="13"/>
  <c r="CG126" i="13"/>
  <c r="GG125" i="13"/>
  <c r="GK125" i="13"/>
  <c r="CH125" i="13"/>
  <c r="DB125" i="13"/>
  <c r="DC125" i="13"/>
  <c r="DC126" i="13"/>
  <c r="GI125" i="13"/>
  <c r="GM125" i="13"/>
  <c r="CR125" i="13"/>
  <c r="CR126" i="13"/>
  <c r="DD125" i="13"/>
  <c r="DD126" i="13"/>
  <c r="GF125" i="13"/>
  <c r="GJ125" i="13"/>
  <c r="CQ125" i="13"/>
  <c r="CQ126" i="13"/>
  <c r="DG125" i="13"/>
  <c r="DS125" i="13"/>
  <c r="GH125" i="13"/>
  <c r="GL125" i="13"/>
  <c r="CE125" i="13"/>
  <c r="CE126" i="13"/>
  <c r="CV125" i="13"/>
  <c r="CV126" i="13"/>
  <c r="EC125" i="13"/>
  <c r="CF125" i="13"/>
  <c r="CF126" i="13"/>
  <c r="CW125" i="13"/>
  <c r="CW126" i="13"/>
  <c r="FX125" i="13"/>
  <c r="GB125" i="13"/>
  <c r="CD28" i="13"/>
  <c r="CD29" i="13"/>
  <c r="CP28" i="13"/>
  <c r="CP29" i="13"/>
  <c r="CZ28" i="13"/>
  <c r="CZ29" i="13"/>
  <c r="DI28" i="13"/>
  <c r="DI29" i="13"/>
  <c r="DS28" i="13"/>
  <c r="GF28" i="13"/>
  <c r="GJ28" i="13"/>
  <c r="DZ29" i="13"/>
  <c r="DZ30" i="13"/>
  <c r="DI30" i="13"/>
  <c r="DM28" i="13"/>
  <c r="CC28" i="13"/>
  <c r="CC29" i="13"/>
  <c r="CY28" i="13"/>
  <c r="CY29" i="13"/>
  <c r="DG28" i="13"/>
  <c r="DN29" i="13"/>
  <c r="EA29" i="13"/>
  <c r="EA30" i="13"/>
  <c r="DU30" i="13"/>
  <c r="DY28" i="13"/>
  <c r="CH28" i="13"/>
  <c r="DK28" i="13"/>
  <c r="DK29" i="13"/>
  <c r="DV28" i="13"/>
  <c r="DV29" i="13"/>
  <c r="GH28" i="13"/>
  <c r="GL28" i="13"/>
  <c r="EB29" i="13"/>
  <c r="EB30" i="13"/>
  <c r="DK30" i="13"/>
  <c r="DO28" i="13"/>
  <c r="CJ28" i="13"/>
  <c r="CJ29" i="13"/>
  <c r="DA28" i="13"/>
  <c r="DA29" i="13"/>
  <c r="DJ28" i="13"/>
  <c r="DJ29" i="13"/>
  <c r="DU28" i="13"/>
  <c r="DU29" i="13"/>
  <c r="EC28" i="13"/>
  <c r="DP29" i="13"/>
  <c r="DP30" i="13"/>
  <c r="CC30" i="13"/>
  <c r="CF28" i="13"/>
  <c r="CK28" i="13"/>
  <c r="CK29" i="13"/>
  <c r="CU28" i="13"/>
  <c r="CU29" i="13"/>
  <c r="DF28" i="13"/>
  <c r="DF29" i="13"/>
  <c r="DF30" i="13"/>
  <c r="DQ28" i="13"/>
  <c r="DQ29" i="13"/>
  <c r="DQ30" i="13"/>
  <c r="DX28" i="13"/>
  <c r="DX29" i="13"/>
  <c r="DM29" i="13"/>
  <c r="DM30" i="13"/>
  <c r="CB30" i="13"/>
  <c r="CE28" i="13"/>
  <c r="DV30" i="13"/>
  <c r="DZ28" i="13"/>
  <c r="CO28" i="13"/>
  <c r="CO29" i="13"/>
  <c r="DE28" i="13"/>
  <c r="DE29" i="13"/>
  <c r="DE30" i="13"/>
  <c r="DL28" i="13"/>
  <c r="DL29" i="13"/>
  <c r="GG28" i="13"/>
  <c r="GK28" i="13"/>
  <c r="DJ30" i="13"/>
  <c r="DN28" i="13"/>
  <c r="DW30" i="13"/>
  <c r="EA28" i="13"/>
  <c r="CB28" i="13"/>
  <c r="CB29" i="13"/>
  <c r="FX28" i="13"/>
  <c r="GB28" i="13"/>
  <c r="DO29" i="13"/>
  <c r="DO30" i="13"/>
  <c r="CD30" i="13"/>
  <c r="CG28" i="13"/>
  <c r="DX30" i="13"/>
  <c r="EB28" i="13"/>
  <c r="CT28" i="13"/>
  <c r="CT29" i="13"/>
  <c r="DR28" i="13"/>
  <c r="DR29" i="13"/>
  <c r="DR30" i="13"/>
  <c r="DW28" i="13"/>
  <c r="DW29" i="13"/>
  <c r="GI28" i="13"/>
  <c r="GM28" i="13"/>
  <c r="DY29" i="13"/>
  <c r="DL30" i="13"/>
  <c r="DP28" i="13"/>
  <c r="CH198" i="12"/>
  <c r="CZ198" i="12"/>
  <c r="GF198" i="12"/>
  <c r="GJ198" i="12"/>
  <c r="CW199" i="12"/>
  <c r="CW200" i="12"/>
  <c r="CW201" i="12"/>
  <c r="CT198" i="12"/>
  <c r="EC198" i="12"/>
  <c r="DC199" i="12"/>
  <c r="DC200" i="12"/>
  <c r="DC201" i="12"/>
  <c r="CK198" i="12"/>
  <c r="DS198" i="12"/>
  <c r="CL197" i="12"/>
  <c r="CY198" i="12"/>
  <c r="GG198" i="12"/>
  <c r="GK198" i="12"/>
  <c r="CP198" i="12"/>
  <c r="FX198" i="12"/>
  <c r="GB198" i="12"/>
  <c r="GH198" i="12"/>
  <c r="GL198" i="12"/>
  <c r="DB199" i="12"/>
  <c r="CJ198" i="12"/>
  <c r="DA198" i="12"/>
  <c r="GI198" i="12"/>
  <c r="GM198" i="12"/>
  <c r="DE199" i="12"/>
  <c r="DE200" i="12"/>
  <c r="DE201" i="12"/>
  <c r="CM197" i="12"/>
  <c r="CU198" i="12"/>
  <c r="DD199" i="12"/>
  <c r="DD200" i="12"/>
  <c r="DD201" i="12"/>
  <c r="CO198" i="12"/>
  <c r="DG198" i="12"/>
  <c r="CV199" i="12"/>
  <c r="CV200" i="12"/>
  <c r="CV201" i="12"/>
  <c r="CD25" i="13"/>
  <c r="CD26" i="13"/>
  <c r="CP25" i="13"/>
  <c r="CP26" i="13"/>
  <c r="CZ25" i="13"/>
  <c r="CZ26" i="13"/>
  <c r="DI25" i="13"/>
  <c r="DI26" i="13"/>
  <c r="DS25" i="13"/>
  <c r="GF25" i="13"/>
  <c r="GJ25" i="13"/>
  <c r="DZ26" i="13"/>
  <c r="DZ27" i="13"/>
  <c r="DI27" i="13"/>
  <c r="DM25" i="13"/>
  <c r="CC25" i="13"/>
  <c r="CC26" i="13"/>
  <c r="CY25" i="13"/>
  <c r="CY26" i="13"/>
  <c r="DG25" i="13"/>
  <c r="DN26" i="13"/>
  <c r="EA26" i="13"/>
  <c r="EA27" i="13"/>
  <c r="DU27" i="13"/>
  <c r="DY25" i="13"/>
  <c r="CH25" i="13"/>
  <c r="DK25" i="13"/>
  <c r="DK26" i="13"/>
  <c r="DV25" i="13"/>
  <c r="DV26" i="13"/>
  <c r="GH25" i="13"/>
  <c r="GL25" i="13"/>
  <c r="EB26" i="13"/>
  <c r="EB27" i="13"/>
  <c r="DK27" i="13"/>
  <c r="DO25" i="13"/>
  <c r="CJ25" i="13"/>
  <c r="CJ26" i="13"/>
  <c r="DA25" i="13"/>
  <c r="DA26" i="13"/>
  <c r="DJ25" i="13"/>
  <c r="DJ26" i="13"/>
  <c r="DU25" i="13"/>
  <c r="DU26" i="13"/>
  <c r="EC25" i="13"/>
  <c r="DP26" i="13"/>
  <c r="DP27" i="13"/>
  <c r="CC27" i="13"/>
  <c r="CF25" i="13"/>
  <c r="CK25" i="13"/>
  <c r="CK26" i="13"/>
  <c r="CU25" i="13"/>
  <c r="CU26" i="13"/>
  <c r="DF25" i="13"/>
  <c r="DF26" i="13"/>
  <c r="DF27" i="13"/>
  <c r="DQ25" i="13"/>
  <c r="DQ26" i="13"/>
  <c r="DQ27" i="13"/>
  <c r="DX25" i="13"/>
  <c r="DX26" i="13"/>
  <c r="DM26" i="13"/>
  <c r="DM27" i="13"/>
  <c r="CB27" i="13"/>
  <c r="CE25" i="13"/>
  <c r="DV27" i="13"/>
  <c r="DZ25" i="13"/>
  <c r="CO25" i="13"/>
  <c r="CO26" i="13"/>
  <c r="DE25" i="13"/>
  <c r="DE26" i="13"/>
  <c r="DE27" i="13"/>
  <c r="DL25" i="13"/>
  <c r="DL26" i="13"/>
  <c r="GG25" i="13"/>
  <c r="GK25" i="13"/>
  <c r="DJ27" i="13"/>
  <c r="DN25" i="13"/>
  <c r="DW27" i="13"/>
  <c r="EA25" i="13"/>
  <c r="CB25" i="13"/>
  <c r="CB26" i="13"/>
  <c r="FX25" i="13"/>
  <c r="GB25" i="13"/>
  <c r="DO26" i="13"/>
  <c r="DO27" i="13"/>
  <c r="CD27" i="13"/>
  <c r="CG25" i="13"/>
  <c r="DX27" i="13"/>
  <c r="EB25" i="13"/>
  <c r="CT25" i="13"/>
  <c r="CT26" i="13"/>
  <c r="DR25" i="13"/>
  <c r="DR26" i="13"/>
  <c r="DR27" i="13"/>
  <c r="DW25" i="13"/>
  <c r="DW26" i="13"/>
  <c r="GI25" i="13"/>
  <c r="GM25" i="13"/>
  <c r="DY26" i="13"/>
  <c r="DL27" i="13"/>
  <c r="DP25" i="13"/>
  <c r="CH185" i="12"/>
  <c r="DD185" i="12"/>
  <c r="GF185" i="12"/>
  <c r="GJ185" i="12"/>
  <c r="CE185" i="12"/>
  <c r="DC185" i="12"/>
  <c r="GI185" i="12"/>
  <c r="GM185" i="12"/>
  <c r="CW185" i="12"/>
  <c r="FX185" i="12"/>
  <c r="GB185" i="12"/>
  <c r="GH185" i="12"/>
  <c r="GL185" i="12"/>
  <c r="CQ185" i="12"/>
  <c r="EC185" i="12"/>
  <c r="CF185" i="12"/>
  <c r="DB185" i="12"/>
  <c r="CV185" i="12"/>
  <c r="GG185" i="12"/>
  <c r="GK185" i="12"/>
  <c r="CG185" i="12"/>
  <c r="CR185" i="12"/>
  <c r="DG185" i="12"/>
  <c r="DS185" i="12"/>
  <c r="CF149" i="12"/>
  <c r="DB149" i="12"/>
  <c r="GF149" i="12"/>
  <c r="GJ149" i="12"/>
  <c r="CQ149" i="12"/>
  <c r="EC149" i="12"/>
  <c r="CR149" i="12"/>
  <c r="DS149" i="12"/>
  <c r="CE149" i="12"/>
  <c r="DC149" i="12"/>
  <c r="CW149" i="12"/>
  <c r="FX149" i="12"/>
  <c r="GB149" i="12"/>
  <c r="CG149" i="12"/>
  <c r="DG149" i="12"/>
  <c r="GI149" i="12"/>
  <c r="GM149" i="12"/>
  <c r="DD149" i="12"/>
  <c r="GH149" i="12"/>
  <c r="GL149" i="12"/>
  <c r="CV149" i="12"/>
  <c r="CH149" i="12"/>
  <c r="GG149" i="12"/>
  <c r="GK149" i="12"/>
  <c r="CM95" i="12"/>
  <c r="CU96" i="12"/>
  <c r="DD97" i="12"/>
  <c r="DD98" i="12"/>
  <c r="DD99" i="12"/>
  <c r="CO96" i="12"/>
  <c r="DG96" i="12"/>
  <c r="CV97" i="12"/>
  <c r="CV98" i="12"/>
  <c r="CV99" i="12"/>
  <c r="CH96" i="12"/>
  <c r="CZ96" i="12"/>
  <c r="GF96" i="12"/>
  <c r="GJ96" i="12"/>
  <c r="CW97" i="12"/>
  <c r="CW98" i="12"/>
  <c r="CW99" i="12"/>
  <c r="CT96" i="12"/>
  <c r="EC96" i="12"/>
  <c r="DC97" i="12"/>
  <c r="DC98" i="12"/>
  <c r="DC99" i="12"/>
  <c r="CK96" i="12"/>
  <c r="DS96" i="12"/>
  <c r="CL95" i="12"/>
  <c r="CY96" i="12"/>
  <c r="GG96" i="12"/>
  <c r="GK96" i="12"/>
  <c r="CP96" i="12"/>
  <c r="FX96" i="12"/>
  <c r="GB96" i="12"/>
  <c r="GH96" i="12"/>
  <c r="GL96" i="12"/>
  <c r="DB97" i="12"/>
  <c r="CJ96" i="12"/>
  <c r="DA96" i="12"/>
  <c r="GI96" i="12"/>
  <c r="GM96" i="12"/>
  <c r="DE97" i="12"/>
  <c r="DE98" i="12"/>
  <c r="DE99" i="12"/>
  <c r="CH127" i="12"/>
  <c r="DM127" i="12"/>
  <c r="DM128" i="12"/>
  <c r="DM129" i="12"/>
  <c r="DZ127" i="12"/>
  <c r="DZ128" i="12"/>
  <c r="DZ129" i="12"/>
  <c r="GF127" i="12"/>
  <c r="GJ127" i="12"/>
  <c r="DG127" i="12"/>
  <c r="EA127" i="12"/>
  <c r="EA128" i="12"/>
  <c r="EA129" i="12"/>
  <c r="ET128" i="12"/>
  <c r="CM127" i="12"/>
  <c r="CM128" i="12"/>
  <c r="CM129" i="12"/>
  <c r="EB127" i="12"/>
  <c r="EB128" i="12"/>
  <c r="EB129" i="12"/>
  <c r="GH127" i="12"/>
  <c r="GL127" i="12"/>
  <c r="CL127" i="12"/>
  <c r="CL128" i="12"/>
  <c r="CL129" i="12"/>
  <c r="DN127" i="12"/>
  <c r="EC127" i="12"/>
  <c r="CF127" i="12"/>
  <c r="CF128" i="12"/>
  <c r="CF129" i="12"/>
  <c r="DO127" i="12"/>
  <c r="DO128" i="12"/>
  <c r="DO129" i="12"/>
  <c r="CE127" i="12"/>
  <c r="CE128" i="12"/>
  <c r="CE129" i="12"/>
  <c r="CQ127" i="12"/>
  <c r="CQ128" i="12"/>
  <c r="CQ129" i="12"/>
  <c r="DP127" i="12"/>
  <c r="DP128" i="12"/>
  <c r="DP129" i="12"/>
  <c r="GG127" i="12"/>
  <c r="GK127" i="12"/>
  <c r="CR127" i="12"/>
  <c r="CR128" i="12"/>
  <c r="CR129" i="12"/>
  <c r="DS127" i="12"/>
  <c r="FX127" i="12"/>
  <c r="GB127" i="12"/>
  <c r="CG127" i="12"/>
  <c r="CG128" i="12"/>
  <c r="CG129" i="12"/>
  <c r="DY127" i="12"/>
  <c r="GI127" i="12"/>
  <c r="GM127" i="12"/>
  <c r="CL60" i="17"/>
  <c r="CL61" i="17"/>
  <c r="CL62" i="17"/>
  <c r="CL63" i="17"/>
  <c r="DE60" i="17"/>
  <c r="DE61" i="17"/>
  <c r="DE62" i="17"/>
  <c r="DE63" i="17"/>
  <c r="DY60" i="17"/>
  <c r="DY61" i="17"/>
  <c r="DS58" i="17"/>
  <c r="DO60" i="17"/>
  <c r="DO61" i="17"/>
  <c r="DO62" i="17"/>
  <c r="DO63" i="17"/>
  <c r="DG58" i="17"/>
  <c r="GI58" i="17"/>
  <c r="GM58" i="17"/>
  <c r="CQ60" i="17"/>
  <c r="CQ61" i="17"/>
  <c r="CQ62" i="17"/>
  <c r="CQ63" i="17"/>
  <c r="DN60" i="17"/>
  <c r="EA60" i="17"/>
  <c r="EA61" i="17"/>
  <c r="EA62" i="17"/>
  <c r="EA63" i="17"/>
  <c r="FX58" i="17"/>
  <c r="GB58" i="17"/>
  <c r="GH58" i="17"/>
  <c r="GL58" i="17"/>
  <c r="CR60" i="17"/>
  <c r="CR61" i="17"/>
  <c r="CR62" i="17"/>
  <c r="CR63" i="17"/>
  <c r="DB60" i="17"/>
  <c r="DB61" i="17"/>
  <c r="DZ60" i="17"/>
  <c r="DZ61" i="17"/>
  <c r="DZ62" i="17"/>
  <c r="DZ63" i="17"/>
  <c r="EC58" i="17"/>
  <c r="CV60" i="17"/>
  <c r="CV61" i="17"/>
  <c r="CV62" i="17"/>
  <c r="CV63" i="17"/>
  <c r="DP60" i="17"/>
  <c r="DP61" i="17"/>
  <c r="DP62" i="17"/>
  <c r="DP63" i="17"/>
  <c r="ET60" i="17"/>
  <c r="DD60" i="17"/>
  <c r="DD61" i="17"/>
  <c r="DD62" i="17"/>
  <c r="DD63" i="17"/>
  <c r="EB60" i="17"/>
  <c r="EB61" i="17"/>
  <c r="EB62" i="17"/>
  <c r="EB63" i="17"/>
  <c r="GG58" i="17"/>
  <c r="GK58" i="17"/>
  <c r="ET59" i="17"/>
  <c r="DC60" i="17"/>
  <c r="DC61" i="17"/>
  <c r="DC62" i="17"/>
  <c r="DC63" i="17"/>
  <c r="CH58" i="17"/>
  <c r="GF58" i="17"/>
  <c r="GJ58" i="17"/>
  <c r="CM60" i="17"/>
  <c r="CM61" i="17"/>
  <c r="CM62" i="17"/>
  <c r="CM63" i="17"/>
  <c r="CW60" i="17"/>
  <c r="CW61" i="17"/>
  <c r="CW62" i="17"/>
  <c r="CW63" i="17"/>
  <c r="DM60" i="17"/>
  <c r="DM61" i="17"/>
  <c r="DM62" i="17"/>
  <c r="DM63" i="17"/>
  <c r="CJ177" i="13"/>
  <c r="CL175" i="13"/>
  <c r="CT177" i="13"/>
  <c r="CV175" i="13"/>
  <c r="DA177" i="13"/>
  <c r="DD175" i="13"/>
  <c r="GG177" i="13"/>
  <c r="GK177" i="13"/>
  <c r="CM176" i="13"/>
  <c r="CM177" i="13"/>
  <c r="CP177" i="13"/>
  <c r="CR175" i="13"/>
  <c r="FX177" i="13"/>
  <c r="GB177" i="13"/>
  <c r="GH177" i="13"/>
  <c r="GL177" i="13"/>
  <c r="CU177" i="13"/>
  <c r="CW175" i="13"/>
  <c r="CL176" i="13"/>
  <c r="CL177" i="13"/>
  <c r="CO177" i="13"/>
  <c r="CQ175" i="13"/>
  <c r="CY177" i="13"/>
  <c r="DB175" i="13"/>
  <c r="DG177" i="13"/>
  <c r="GI177" i="13"/>
  <c r="GM177" i="13"/>
  <c r="CH177" i="13"/>
  <c r="CZ177" i="13"/>
  <c r="DC175" i="13"/>
  <c r="GF177" i="13"/>
  <c r="GJ177" i="13"/>
  <c r="EC177" i="13"/>
  <c r="CK177" i="13"/>
  <c r="CM175" i="13"/>
  <c r="DS177" i="13"/>
  <c r="CL152" i="13"/>
  <c r="CL153" i="13"/>
  <c r="CO153" i="13"/>
  <c r="CQ151" i="13"/>
  <c r="CY153" i="13"/>
  <c r="DB151" i="13"/>
  <c r="DG153" i="13"/>
  <c r="GI153" i="13"/>
  <c r="GM153" i="13"/>
  <c r="CH153" i="13"/>
  <c r="CU153" i="13"/>
  <c r="CW151" i="13"/>
  <c r="FX153" i="13"/>
  <c r="GB153" i="13"/>
  <c r="GH153" i="13"/>
  <c r="GL153" i="13"/>
  <c r="EC153" i="13"/>
  <c r="CK153" i="13"/>
  <c r="CM151" i="13"/>
  <c r="CJ153" i="13"/>
  <c r="CL151" i="13"/>
  <c r="CT153" i="13"/>
  <c r="CV151" i="13"/>
  <c r="DA153" i="13"/>
  <c r="DD151" i="13"/>
  <c r="GG153" i="13"/>
  <c r="GK153" i="13"/>
  <c r="CM152" i="13"/>
  <c r="CM153" i="13"/>
  <c r="CZ153" i="13"/>
  <c r="DC151" i="13"/>
  <c r="GF153" i="13"/>
  <c r="GJ153" i="13"/>
  <c r="CP153" i="13"/>
  <c r="CR151" i="13"/>
  <c r="DS153" i="13"/>
  <c r="FH187" i="12"/>
  <c r="FE187" i="12"/>
  <c r="ES188" i="12"/>
  <c r="CH48" i="12"/>
  <c r="CZ48" i="12"/>
  <c r="GF48" i="12"/>
  <c r="GJ48" i="12"/>
  <c r="CW49" i="12"/>
  <c r="CW50" i="12"/>
  <c r="CW51" i="12"/>
  <c r="CT48" i="12"/>
  <c r="EC48" i="12"/>
  <c r="DC49" i="12"/>
  <c r="DC50" i="12"/>
  <c r="DC51" i="12"/>
  <c r="CK48" i="12"/>
  <c r="DS48" i="12"/>
  <c r="CL47" i="12"/>
  <c r="CY48" i="12"/>
  <c r="GG48" i="12"/>
  <c r="GK48" i="12"/>
  <c r="CP48" i="12"/>
  <c r="FX48" i="12"/>
  <c r="GB48" i="12"/>
  <c r="GH48" i="12"/>
  <c r="GL48" i="12"/>
  <c r="DB49" i="12"/>
  <c r="CJ48" i="12"/>
  <c r="DA48" i="12"/>
  <c r="GI48" i="12"/>
  <c r="GM48" i="12"/>
  <c r="DE49" i="12"/>
  <c r="DE50" i="12"/>
  <c r="DE51" i="12"/>
  <c r="CM47" i="12"/>
  <c r="CU48" i="12"/>
  <c r="DD49" i="12"/>
  <c r="DD50" i="12"/>
  <c r="DD51" i="12"/>
  <c r="CO48" i="12"/>
  <c r="DG48" i="12"/>
  <c r="CV49" i="12"/>
  <c r="CV50" i="12"/>
  <c r="CV51" i="12"/>
  <c r="ES39" i="17"/>
  <c r="FH39" i="17"/>
  <c r="FE39" i="17"/>
  <c r="FH38" i="17"/>
  <c r="FE38" i="17"/>
  <c r="CJ201" i="13"/>
  <c r="CL199" i="13"/>
  <c r="CT201" i="13"/>
  <c r="CV199" i="13"/>
  <c r="DA201" i="13"/>
  <c r="DD199" i="13"/>
  <c r="GG201" i="13"/>
  <c r="GK201" i="13"/>
  <c r="CM200" i="13"/>
  <c r="CM201" i="13"/>
  <c r="CP201" i="13"/>
  <c r="CR199" i="13"/>
  <c r="FX201" i="13"/>
  <c r="GB201" i="13"/>
  <c r="GH201" i="13"/>
  <c r="GL201" i="13"/>
  <c r="CU201" i="13"/>
  <c r="CW199" i="13"/>
  <c r="CL200" i="13"/>
  <c r="CL201" i="13"/>
  <c r="CO201" i="13"/>
  <c r="CQ199" i="13"/>
  <c r="CY201" i="13"/>
  <c r="DB199" i="13"/>
  <c r="DG201" i="13"/>
  <c r="GI201" i="13"/>
  <c r="GM201" i="13"/>
  <c r="CH201" i="13"/>
  <c r="CZ201" i="13"/>
  <c r="DC199" i="13"/>
  <c r="GF201" i="13"/>
  <c r="GJ201" i="13"/>
  <c r="EC201" i="13"/>
  <c r="CK201" i="13"/>
  <c r="CM199" i="13"/>
  <c r="DS201" i="13"/>
  <c r="CJ150" i="13"/>
  <c r="CL148" i="13"/>
  <c r="CT150" i="13"/>
  <c r="CV148" i="13"/>
  <c r="DA150" i="13"/>
  <c r="DD148" i="13"/>
  <c r="GG150" i="13"/>
  <c r="GK150" i="13"/>
  <c r="CM149" i="13"/>
  <c r="CM150" i="13"/>
  <c r="CP150" i="13"/>
  <c r="CR148" i="13"/>
  <c r="GF150" i="13"/>
  <c r="GJ150" i="13"/>
  <c r="DS150" i="13"/>
  <c r="CL149" i="13"/>
  <c r="CL150" i="13"/>
  <c r="CO150" i="13"/>
  <c r="CQ148" i="13"/>
  <c r="CY150" i="13"/>
  <c r="DB148" i="13"/>
  <c r="DG150" i="13"/>
  <c r="GI150" i="13"/>
  <c r="GM150" i="13"/>
  <c r="CH150" i="13"/>
  <c r="CU150" i="13"/>
  <c r="CW148" i="13"/>
  <c r="FX150" i="13"/>
  <c r="GB150" i="13"/>
  <c r="GH150" i="13"/>
  <c r="GL150" i="13"/>
  <c r="EC150" i="13"/>
  <c r="CK150" i="13"/>
  <c r="CM148" i="13"/>
  <c r="CZ150" i="13"/>
  <c r="DC148" i="13"/>
  <c r="CJ138" i="13"/>
  <c r="CL136" i="13"/>
  <c r="CY138" i="13"/>
  <c r="DB136" i="13"/>
  <c r="DG138" i="13"/>
  <c r="GI138" i="13"/>
  <c r="GM138" i="13"/>
  <c r="FX138" i="13"/>
  <c r="GB138" i="13"/>
  <c r="CO138" i="13"/>
  <c r="CQ136" i="13"/>
  <c r="EC138" i="13"/>
  <c r="CM137" i="13"/>
  <c r="CM138" i="13"/>
  <c r="CP138" i="13"/>
  <c r="CR136" i="13"/>
  <c r="CZ138" i="13"/>
  <c r="DC136" i="13"/>
  <c r="GF138" i="13"/>
  <c r="GJ138" i="13"/>
  <c r="DA138" i="13"/>
  <c r="DD136" i="13"/>
  <c r="GG138" i="13"/>
  <c r="GK138" i="13"/>
  <c r="CH138" i="13"/>
  <c r="GH138" i="13"/>
  <c r="GL138" i="13"/>
  <c r="CL137" i="13"/>
  <c r="CL138" i="13"/>
  <c r="CT138" i="13"/>
  <c r="CV136" i="13"/>
  <c r="CK138" i="13"/>
  <c r="CM136" i="13"/>
  <c r="CU138" i="13"/>
  <c r="CW136" i="13"/>
  <c r="DS138" i="13"/>
  <c r="CP216" i="12"/>
  <c r="FX216" i="12"/>
  <c r="GB216" i="12"/>
  <c r="GH216" i="12"/>
  <c r="GL216" i="12"/>
  <c r="DB217" i="12"/>
  <c r="DB218" i="12"/>
  <c r="CJ216" i="12"/>
  <c r="DA216" i="12"/>
  <c r="GI216" i="12"/>
  <c r="GM216" i="12"/>
  <c r="CH216" i="12"/>
  <c r="CZ216" i="12"/>
  <c r="GF216" i="12"/>
  <c r="GJ216" i="12"/>
  <c r="CW217" i="12"/>
  <c r="CW218" i="12"/>
  <c r="CW219" i="12"/>
  <c r="CT216" i="12"/>
  <c r="EC216" i="12"/>
  <c r="CK216" i="12"/>
  <c r="DS216" i="12"/>
  <c r="CL215" i="12"/>
  <c r="CY216" i="12"/>
  <c r="GG216" i="12"/>
  <c r="GK216" i="12"/>
  <c r="CM215" i="12"/>
  <c r="DD217" i="12"/>
  <c r="DD218" i="12"/>
  <c r="DD219" i="12"/>
  <c r="DC217" i="12"/>
  <c r="DC218" i="12"/>
  <c r="DC219" i="12"/>
  <c r="CU216" i="12"/>
  <c r="CO216" i="12"/>
  <c r="DG216" i="12"/>
  <c r="DE217" i="12"/>
  <c r="DE218" i="12"/>
  <c r="DE219" i="12"/>
  <c r="CV217" i="12"/>
  <c r="CV218" i="12"/>
  <c r="CV219" i="12"/>
  <c r="DL97" i="13"/>
  <c r="DL98" i="13"/>
  <c r="DU97" i="13"/>
  <c r="DU98" i="13"/>
  <c r="DP98" i="13"/>
  <c r="DP99" i="13"/>
  <c r="CC99" i="13"/>
  <c r="CF97" i="13"/>
  <c r="DL99" i="13"/>
  <c r="DP97" i="13"/>
  <c r="DW99" i="13"/>
  <c r="EA97" i="13"/>
  <c r="CD97" i="13"/>
  <c r="CD98" i="13"/>
  <c r="CP97" i="13"/>
  <c r="CP98" i="13"/>
  <c r="DI97" i="13"/>
  <c r="DI98" i="13"/>
  <c r="DQ97" i="13"/>
  <c r="DQ98" i="13"/>
  <c r="DQ99" i="13"/>
  <c r="CJ97" i="13"/>
  <c r="CJ98" i="13"/>
  <c r="CT97" i="13"/>
  <c r="CT98" i="13"/>
  <c r="DA97" i="13"/>
  <c r="DA98" i="13"/>
  <c r="DG97" i="13"/>
  <c r="DW97" i="13"/>
  <c r="DW98" i="13"/>
  <c r="GI97" i="13"/>
  <c r="GM97" i="13"/>
  <c r="DY98" i="13"/>
  <c r="CU97" i="13"/>
  <c r="CU98" i="13"/>
  <c r="DX97" i="13"/>
  <c r="DX98" i="13"/>
  <c r="GF97" i="13"/>
  <c r="GJ97" i="13"/>
  <c r="DM98" i="13"/>
  <c r="DM99" i="13"/>
  <c r="DZ98" i="13"/>
  <c r="DZ99" i="13"/>
  <c r="CB99" i="13"/>
  <c r="CE97" i="13"/>
  <c r="DI99" i="13"/>
  <c r="DM97" i="13"/>
  <c r="DV99" i="13"/>
  <c r="DZ97" i="13"/>
  <c r="DJ97" i="13"/>
  <c r="DJ98" i="13"/>
  <c r="DR97" i="13"/>
  <c r="DR98" i="13"/>
  <c r="DR99" i="13"/>
  <c r="EC97" i="13"/>
  <c r="EA98" i="13"/>
  <c r="EA99" i="13"/>
  <c r="DJ99" i="13"/>
  <c r="DN97" i="13"/>
  <c r="DU99" i="13"/>
  <c r="DY97" i="13"/>
  <c r="CB97" i="13"/>
  <c r="CB98" i="13"/>
  <c r="CH97" i="13"/>
  <c r="CZ97" i="13"/>
  <c r="CZ98" i="13"/>
  <c r="DK97" i="13"/>
  <c r="DK98" i="13"/>
  <c r="DS97" i="13"/>
  <c r="CC97" i="13"/>
  <c r="CC98" i="13"/>
  <c r="CO97" i="13"/>
  <c r="CO98" i="13"/>
  <c r="CY97" i="13"/>
  <c r="CY98" i="13"/>
  <c r="DE97" i="13"/>
  <c r="DE98" i="13"/>
  <c r="DE99" i="13"/>
  <c r="GG97" i="13"/>
  <c r="GK97" i="13"/>
  <c r="DN98" i="13"/>
  <c r="CK97" i="13"/>
  <c r="CK98" i="13"/>
  <c r="DF97" i="13"/>
  <c r="DF98" i="13"/>
  <c r="DF99" i="13"/>
  <c r="DV97" i="13"/>
  <c r="DV98" i="13"/>
  <c r="FX97" i="13"/>
  <c r="GB97" i="13"/>
  <c r="GH97" i="13"/>
  <c r="GL97" i="13"/>
  <c r="DO98" i="13"/>
  <c r="DO99" i="13"/>
  <c r="EB98" i="13"/>
  <c r="EB99" i="13"/>
  <c r="CD99" i="13"/>
  <c r="CG97" i="13"/>
  <c r="DK99" i="13"/>
  <c r="DO97" i="13"/>
  <c r="DX99" i="13"/>
  <c r="EB97" i="13"/>
  <c r="DB5" i="13"/>
  <c r="FX5" i="13"/>
  <c r="GB5" i="13"/>
  <c r="CG5" i="13"/>
  <c r="CG6" i="13"/>
  <c r="DG5" i="13"/>
  <c r="CH5" i="13"/>
  <c r="DD5" i="13"/>
  <c r="DD6" i="13"/>
  <c r="GF5" i="13"/>
  <c r="GJ5" i="13"/>
  <c r="CQ5" i="13"/>
  <c r="CQ6" i="13"/>
  <c r="EC5" i="13"/>
  <c r="CR5" i="13"/>
  <c r="CR6" i="13"/>
  <c r="GH5" i="13"/>
  <c r="GL5" i="13"/>
  <c r="CV5" i="13"/>
  <c r="CV6" i="13"/>
  <c r="GG5" i="13"/>
  <c r="GK5" i="13"/>
  <c r="CF5" i="13"/>
  <c r="CF6" i="13"/>
  <c r="CW5" i="13"/>
  <c r="CW6" i="13"/>
  <c r="DS5" i="13"/>
  <c r="CE5" i="13"/>
  <c r="CE6" i="13"/>
  <c r="DC5" i="13"/>
  <c r="DC6" i="13"/>
  <c r="GI5" i="13"/>
  <c r="GM5" i="13"/>
  <c r="CP24" i="12"/>
  <c r="FX24" i="12"/>
  <c r="GB24" i="12"/>
  <c r="GH24" i="12"/>
  <c r="GL24" i="12"/>
  <c r="DB25" i="12"/>
  <c r="CJ24" i="12"/>
  <c r="DA24" i="12"/>
  <c r="GI24" i="12"/>
  <c r="GM24" i="12"/>
  <c r="DE25" i="12"/>
  <c r="DE26" i="12"/>
  <c r="DE27" i="12"/>
  <c r="CM23" i="12"/>
  <c r="CU24" i="12"/>
  <c r="DD25" i="12"/>
  <c r="DD26" i="12"/>
  <c r="DD27" i="12"/>
  <c r="CO24" i="12"/>
  <c r="DG24" i="12"/>
  <c r="CV25" i="12"/>
  <c r="CV26" i="12"/>
  <c r="CV27" i="12"/>
  <c r="CH24" i="12"/>
  <c r="CZ24" i="12"/>
  <c r="GF24" i="12"/>
  <c r="GJ24" i="12"/>
  <c r="CW25" i="12"/>
  <c r="CW26" i="12"/>
  <c r="CW27" i="12"/>
  <c r="CT24" i="12"/>
  <c r="EC24" i="12"/>
  <c r="DC25" i="12"/>
  <c r="DC26" i="12"/>
  <c r="DC27" i="12"/>
  <c r="CK24" i="12"/>
  <c r="DS24" i="12"/>
  <c r="CL23" i="12"/>
  <c r="CY24" i="12"/>
  <c r="GG24" i="12"/>
  <c r="GK24" i="12"/>
  <c r="CM7" i="12"/>
  <c r="CM8" i="12"/>
  <c r="CM9" i="12"/>
  <c r="EB7" i="12"/>
  <c r="EB8" i="12"/>
  <c r="EB9" i="12"/>
  <c r="GH7" i="12"/>
  <c r="GL7" i="12"/>
  <c r="CL7" i="12"/>
  <c r="CL8" i="12"/>
  <c r="CL9" i="12"/>
  <c r="DN7" i="12"/>
  <c r="DN8" i="12"/>
  <c r="DN9" i="12"/>
  <c r="EC7" i="12"/>
  <c r="CF7" i="12"/>
  <c r="CF8" i="12"/>
  <c r="CF9" i="12"/>
  <c r="DO7" i="12"/>
  <c r="DO8" i="12"/>
  <c r="DO9" i="12"/>
  <c r="CE7" i="12"/>
  <c r="CE8" i="12"/>
  <c r="CE9" i="12"/>
  <c r="CQ7" i="12"/>
  <c r="CQ8" i="12"/>
  <c r="CQ9" i="12"/>
  <c r="DP7" i="12"/>
  <c r="DP8" i="12"/>
  <c r="DP9" i="12"/>
  <c r="GG7" i="12"/>
  <c r="GK7" i="12"/>
  <c r="CR7" i="12"/>
  <c r="CR8" i="12"/>
  <c r="CR9" i="12"/>
  <c r="DS7" i="12"/>
  <c r="FX7" i="12"/>
  <c r="GB7" i="12"/>
  <c r="CG7" i="12"/>
  <c r="CG8" i="12"/>
  <c r="CG9" i="12"/>
  <c r="DY7" i="12"/>
  <c r="DY8" i="12"/>
  <c r="DY9" i="12"/>
  <c r="GI7" i="12"/>
  <c r="GM7" i="12"/>
  <c r="CH7" i="12"/>
  <c r="DM7" i="12"/>
  <c r="DM8" i="12"/>
  <c r="DM9" i="12"/>
  <c r="DZ7" i="12"/>
  <c r="DZ8" i="12"/>
  <c r="DZ9" i="12"/>
  <c r="GF7" i="12"/>
  <c r="GJ7" i="12"/>
  <c r="DG7" i="12"/>
  <c r="EA7" i="12"/>
  <c r="EA8" i="12"/>
  <c r="EA9" i="12"/>
  <c r="ET8" i="12"/>
  <c r="CF43" i="12"/>
  <c r="CF44" i="12"/>
  <c r="CF45" i="12"/>
  <c r="EB43" i="12"/>
  <c r="EB44" i="12"/>
  <c r="EB45" i="12"/>
  <c r="DN43" i="12"/>
  <c r="EA43" i="12"/>
  <c r="EA44" i="12"/>
  <c r="EA45" i="12"/>
  <c r="CH43" i="12"/>
  <c r="DM43" i="12"/>
  <c r="DM44" i="12"/>
  <c r="DM45" i="12"/>
  <c r="DS43" i="12"/>
  <c r="FX43" i="12"/>
  <c r="GB43" i="12"/>
  <c r="GH43" i="12"/>
  <c r="GL43" i="12"/>
  <c r="CG43" i="12"/>
  <c r="CG44" i="12"/>
  <c r="CG45" i="12"/>
  <c r="CQ43" i="12"/>
  <c r="CQ44" i="12"/>
  <c r="CQ45" i="12"/>
  <c r="DP43" i="12"/>
  <c r="DP44" i="12"/>
  <c r="DP45" i="12"/>
  <c r="GI43" i="12"/>
  <c r="GM43" i="12"/>
  <c r="CM43" i="12"/>
  <c r="CM44" i="12"/>
  <c r="CM45" i="12"/>
  <c r="DZ43" i="12"/>
  <c r="DZ44" i="12"/>
  <c r="DZ45" i="12"/>
  <c r="EC43" i="12"/>
  <c r="CR43" i="12"/>
  <c r="CR44" i="12"/>
  <c r="CR45" i="12"/>
  <c r="DO43" i="12"/>
  <c r="DO44" i="12"/>
  <c r="DO45" i="12"/>
  <c r="GF43" i="12"/>
  <c r="GJ43" i="12"/>
  <c r="CE43" i="12"/>
  <c r="CE44" i="12"/>
  <c r="CE45" i="12"/>
  <c r="CL43" i="12"/>
  <c r="CL44" i="12"/>
  <c r="CL45" i="12"/>
  <c r="DG43" i="12"/>
  <c r="DY43" i="12"/>
  <c r="GG43" i="12"/>
  <c r="GK43" i="12"/>
  <c r="ET44" i="12"/>
  <c r="CP96" i="17"/>
  <c r="FX96" i="17"/>
  <c r="GB96" i="17"/>
  <c r="GH96" i="17"/>
  <c r="GL96" i="17"/>
  <c r="DD97" i="17"/>
  <c r="CT96" i="17"/>
  <c r="EC96" i="17"/>
  <c r="DC97" i="17"/>
  <c r="CM95" i="17"/>
  <c r="CU96" i="17"/>
  <c r="CL95" i="17"/>
  <c r="CY96" i="17"/>
  <c r="GG96" i="17"/>
  <c r="GK96" i="17"/>
  <c r="DE97" i="17"/>
  <c r="DE98" i="17"/>
  <c r="DE99" i="17"/>
  <c r="CH96" i="17"/>
  <c r="CZ96" i="17"/>
  <c r="GF96" i="17"/>
  <c r="GJ96" i="17"/>
  <c r="CW97" i="17"/>
  <c r="CJ96" i="17"/>
  <c r="DA96" i="17"/>
  <c r="GI96" i="17"/>
  <c r="GM96" i="17"/>
  <c r="CK96" i="17"/>
  <c r="DS96" i="17"/>
  <c r="DB97" i="17"/>
  <c r="CO96" i="17"/>
  <c r="DG96" i="17"/>
  <c r="CV97" i="17"/>
  <c r="ES69" i="20"/>
  <c r="FH69" i="20"/>
  <c r="FE69" i="20"/>
  <c r="FH68" i="20"/>
  <c r="FE68" i="20"/>
  <c r="DN168" i="20"/>
  <c r="CF161" i="20"/>
  <c r="CF162" i="20"/>
  <c r="CF163" i="20"/>
  <c r="CC168" i="20"/>
  <c r="FZ123" i="13"/>
  <c r="GD123" i="13"/>
  <c r="BU110" i="7"/>
  <c r="CB110" i="7"/>
  <c r="BS111" i="7"/>
  <c r="CK22" i="13"/>
  <c r="CK23" i="13"/>
  <c r="CU22" i="13"/>
  <c r="CU23" i="13"/>
  <c r="DF22" i="13"/>
  <c r="DF23" i="13"/>
  <c r="DF24" i="13"/>
  <c r="DQ22" i="13"/>
  <c r="DQ23" i="13"/>
  <c r="DQ24" i="13"/>
  <c r="FX22" i="13"/>
  <c r="GB22" i="13"/>
  <c r="DO23" i="13"/>
  <c r="DO24" i="13"/>
  <c r="CD24" i="13"/>
  <c r="CG22" i="13"/>
  <c r="DX24" i="13"/>
  <c r="EB22" i="13"/>
  <c r="CT22" i="13"/>
  <c r="CT23" i="13"/>
  <c r="DG22" i="13"/>
  <c r="DN23" i="13"/>
  <c r="EA23" i="13"/>
  <c r="EA24" i="13"/>
  <c r="DU24" i="13"/>
  <c r="DY22" i="13"/>
  <c r="CB22" i="13"/>
  <c r="CB23" i="13"/>
  <c r="DS22" i="13"/>
  <c r="GF22" i="13"/>
  <c r="GJ22" i="13"/>
  <c r="DZ23" i="13"/>
  <c r="DZ24" i="13"/>
  <c r="DI24" i="13"/>
  <c r="DM22" i="13"/>
  <c r="CC22" i="13"/>
  <c r="CC23" i="13"/>
  <c r="CY22" i="13"/>
  <c r="CY23" i="13"/>
  <c r="FY23" i="13"/>
  <c r="GC23" i="13"/>
  <c r="DJ22" i="13"/>
  <c r="DJ23" i="13"/>
  <c r="DU22" i="13"/>
  <c r="DU23" i="13"/>
  <c r="EC22" i="13"/>
  <c r="DP23" i="13"/>
  <c r="DP24" i="13"/>
  <c r="CC24" i="13"/>
  <c r="CF22" i="13"/>
  <c r="CD22" i="13"/>
  <c r="CD23" i="13"/>
  <c r="CP22" i="13"/>
  <c r="CP23" i="13"/>
  <c r="CZ22" i="13"/>
  <c r="CZ23" i="13"/>
  <c r="DI22" i="13"/>
  <c r="DI23" i="13"/>
  <c r="DV22" i="13"/>
  <c r="DV23" i="13"/>
  <c r="GH22" i="13"/>
  <c r="GL22" i="13"/>
  <c r="EB23" i="13"/>
  <c r="EB24" i="13"/>
  <c r="DK24" i="13"/>
  <c r="DO22" i="13"/>
  <c r="CJ22" i="13"/>
  <c r="CJ23" i="13"/>
  <c r="DA22" i="13"/>
  <c r="DA23" i="13"/>
  <c r="DL22" i="13"/>
  <c r="DL23" i="13"/>
  <c r="GG22" i="13"/>
  <c r="GK22" i="13"/>
  <c r="DJ24" i="13"/>
  <c r="DN22" i="13"/>
  <c r="DW24" i="13"/>
  <c r="EA22" i="13"/>
  <c r="CH22" i="13"/>
  <c r="DK22" i="13"/>
  <c r="DK23" i="13"/>
  <c r="DX22" i="13"/>
  <c r="DX23" i="13"/>
  <c r="DM23" i="13"/>
  <c r="DM24" i="13"/>
  <c r="CB24" i="13"/>
  <c r="CE22" i="13"/>
  <c r="DV24" i="13"/>
  <c r="DZ22" i="13"/>
  <c r="CO22" i="13"/>
  <c r="CO23" i="13"/>
  <c r="DE22" i="13"/>
  <c r="DE23" i="13"/>
  <c r="DE24" i="13"/>
  <c r="DR22" i="13"/>
  <c r="DR23" i="13"/>
  <c r="DR24" i="13"/>
  <c r="DW22" i="13"/>
  <c r="DW23" i="13"/>
  <c r="GI22" i="13"/>
  <c r="GM22" i="13"/>
  <c r="DY23" i="13"/>
  <c r="DL24" i="13"/>
  <c r="DP22" i="13"/>
  <c r="CD208" i="12"/>
  <c r="DI208" i="12"/>
  <c r="DV208" i="12"/>
  <c r="GH208" i="12"/>
  <c r="GL208" i="12"/>
  <c r="EB209" i="12"/>
  <c r="EB210" i="12"/>
  <c r="DX213" i="12"/>
  <c r="DI210" i="12"/>
  <c r="CC208" i="12"/>
  <c r="CY208" i="12"/>
  <c r="DJ208" i="12"/>
  <c r="DW208" i="12"/>
  <c r="DN209" i="12"/>
  <c r="DU210" i="12"/>
  <c r="CH208" i="12"/>
  <c r="CU208" i="12"/>
  <c r="DK208" i="12"/>
  <c r="DX208" i="12"/>
  <c r="DM209" i="12"/>
  <c r="DK210" i="12"/>
  <c r="CJ208" i="12"/>
  <c r="DA208" i="12"/>
  <c r="DL208" i="12"/>
  <c r="EC208" i="12"/>
  <c r="DP209" i="12"/>
  <c r="CC210" i="12"/>
  <c r="DW210" i="12"/>
  <c r="CK208" i="12"/>
  <c r="CZ208" i="12"/>
  <c r="DQ208" i="12"/>
  <c r="FX208" i="12"/>
  <c r="GB208" i="12"/>
  <c r="DO209" i="12"/>
  <c r="CB210" i="12"/>
  <c r="DV210" i="12"/>
  <c r="CO208" i="12"/>
  <c r="CO209" i="12"/>
  <c r="CO211" i="12"/>
  <c r="DE208" i="12"/>
  <c r="DE209" i="12"/>
  <c r="DE210" i="12"/>
  <c r="DR208" i="12"/>
  <c r="GG208" i="12"/>
  <c r="GK208" i="12"/>
  <c r="DY209" i="12"/>
  <c r="DJ210" i="12"/>
  <c r="CB208" i="12"/>
  <c r="CP208" i="12"/>
  <c r="CP209" i="12"/>
  <c r="CP211" i="12"/>
  <c r="DF208" i="12"/>
  <c r="DF209" i="12"/>
  <c r="DF210" i="12"/>
  <c r="DF211" i="12"/>
  <c r="DF212" i="12"/>
  <c r="DF213" i="12"/>
  <c r="DS208" i="12"/>
  <c r="GF208" i="12"/>
  <c r="GJ208" i="12"/>
  <c r="DZ209" i="12"/>
  <c r="DZ210" i="12"/>
  <c r="DV213" i="12"/>
  <c r="CD210" i="12"/>
  <c r="DX210" i="12"/>
  <c r="CT208" i="12"/>
  <c r="DG208" i="12"/>
  <c r="DU208" i="12"/>
  <c r="GI208" i="12"/>
  <c r="GM208" i="12"/>
  <c r="EA209" i="12"/>
  <c r="EA210" i="12"/>
  <c r="DW213" i="12"/>
  <c r="DL210" i="12"/>
  <c r="DB17" i="13"/>
  <c r="FX17" i="13"/>
  <c r="GB17" i="13"/>
  <c r="CG17" i="13"/>
  <c r="CG18" i="13"/>
  <c r="DG17" i="13"/>
  <c r="CH17" i="13"/>
  <c r="DD17" i="13"/>
  <c r="DD18" i="13"/>
  <c r="GF17" i="13"/>
  <c r="GJ17" i="13"/>
  <c r="CQ17" i="13"/>
  <c r="CQ18" i="13"/>
  <c r="EC17" i="13"/>
  <c r="CR17" i="13"/>
  <c r="CR18" i="13"/>
  <c r="GH17" i="13"/>
  <c r="GL17" i="13"/>
  <c r="CV17" i="13"/>
  <c r="CV18" i="13"/>
  <c r="GG17" i="13"/>
  <c r="GK17" i="13"/>
  <c r="CF17" i="13"/>
  <c r="CF18" i="13"/>
  <c r="CW17" i="13"/>
  <c r="CW18" i="13"/>
  <c r="DS17" i="13"/>
  <c r="CE17" i="13"/>
  <c r="CE18" i="13"/>
  <c r="DC17" i="13"/>
  <c r="DC18" i="13"/>
  <c r="GI17" i="13"/>
  <c r="GM17" i="13"/>
  <c r="CF14" i="13"/>
  <c r="CF15" i="13"/>
  <c r="CW14" i="13"/>
  <c r="CW15" i="13"/>
  <c r="DS14" i="13"/>
  <c r="CH14" i="13"/>
  <c r="FX14" i="13"/>
  <c r="GB14" i="13"/>
  <c r="GH14" i="13"/>
  <c r="GL14" i="13"/>
  <c r="CG14" i="13"/>
  <c r="CG15" i="13"/>
  <c r="CV14" i="13"/>
  <c r="CV15" i="13"/>
  <c r="DG14" i="13"/>
  <c r="GI14" i="13"/>
  <c r="GM14" i="13"/>
  <c r="CR14" i="13"/>
  <c r="CR15" i="13"/>
  <c r="DB14" i="13"/>
  <c r="EC14" i="13"/>
  <c r="DD14" i="13"/>
  <c r="DD15" i="13"/>
  <c r="GF14" i="13"/>
  <c r="GJ14" i="13"/>
  <c r="CE14" i="13"/>
  <c r="CE15" i="13"/>
  <c r="CQ14" i="13"/>
  <c r="CQ15" i="13"/>
  <c r="DC14" i="13"/>
  <c r="DC15" i="13"/>
  <c r="GG14" i="13"/>
  <c r="GK14" i="13"/>
  <c r="CF199" i="12"/>
  <c r="CF200" i="12"/>
  <c r="CF201" i="12"/>
  <c r="DO199" i="12"/>
  <c r="DO200" i="12"/>
  <c r="DO201" i="12"/>
  <c r="CE199" i="12"/>
  <c r="CE200" i="12"/>
  <c r="CE201" i="12"/>
  <c r="CQ199" i="12"/>
  <c r="CQ200" i="12"/>
  <c r="CQ201" i="12"/>
  <c r="DP199" i="12"/>
  <c r="DP200" i="12"/>
  <c r="DP201" i="12"/>
  <c r="GG199" i="12"/>
  <c r="GK199" i="12"/>
  <c r="CH199" i="12"/>
  <c r="DM199" i="12"/>
  <c r="DM200" i="12"/>
  <c r="DM201" i="12"/>
  <c r="DZ199" i="12"/>
  <c r="DZ200" i="12"/>
  <c r="DZ201" i="12"/>
  <c r="GF199" i="12"/>
  <c r="GJ199" i="12"/>
  <c r="DG199" i="12"/>
  <c r="EA199" i="12"/>
  <c r="EA200" i="12"/>
  <c r="EA201" i="12"/>
  <c r="ET200" i="12"/>
  <c r="CM199" i="12"/>
  <c r="CM200" i="12"/>
  <c r="CM201" i="12"/>
  <c r="EB199" i="12"/>
  <c r="EB200" i="12"/>
  <c r="EB201" i="12"/>
  <c r="GH199" i="12"/>
  <c r="GL199" i="12"/>
  <c r="CL199" i="12"/>
  <c r="CL200" i="12"/>
  <c r="CL201" i="12"/>
  <c r="DN199" i="12"/>
  <c r="EC199" i="12"/>
  <c r="CG199" i="12"/>
  <c r="CG200" i="12"/>
  <c r="CG201" i="12"/>
  <c r="CR199" i="12"/>
  <c r="CR200" i="12"/>
  <c r="CR201" i="12"/>
  <c r="DS199" i="12"/>
  <c r="DY199" i="12"/>
  <c r="FX199" i="12"/>
  <c r="GB199" i="12"/>
  <c r="GI199" i="12"/>
  <c r="GM199" i="12"/>
  <c r="CH190" i="12"/>
  <c r="CZ190" i="12"/>
  <c r="DK190" i="12"/>
  <c r="DX190" i="12"/>
  <c r="DO191" i="12"/>
  <c r="CB192" i="12"/>
  <c r="DV192" i="12"/>
  <c r="CO190" i="12"/>
  <c r="CO191" i="12"/>
  <c r="CO193" i="12"/>
  <c r="DA190" i="12"/>
  <c r="DJ190" i="12"/>
  <c r="DW190" i="12"/>
  <c r="GI190" i="12"/>
  <c r="GM190" i="12"/>
  <c r="DY191" i="12"/>
  <c r="DY192" i="12"/>
  <c r="DL192" i="12"/>
  <c r="CB190" i="12"/>
  <c r="CP190" i="12"/>
  <c r="CP191" i="12"/>
  <c r="CP193" i="12"/>
  <c r="DS190" i="12"/>
  <c r="DI192" i="12"/>
  <c r="CC190" i="12"/>
  <c r="CT190" i="12"/>
  <c r="DR190" i="12"/>
  <c r="GG190" i="12"/>
  <c r="GK190" i="12"/>
  <c r="DN191" i="12"/>
  <c r="CC192" i="12"/>
  <c r="DW192" i="12"/>
  <c r="CD190" i="12"/>
  <c r="CU190" i="12"/>
  <c r="DI190" i="12"/>
  <c r="DV190" i="12"/>
  <c r="GF190" i="12"/>
  <c r="GJ190" i="12"/>
  <c r="DM191" i="12"/>
  <c r="EB191" i="12"/>
  <c r="EB192" i="12"/>
  <c r="DX195" i="12"/>
  <c r="DK192" i="12"/>
  <c r="CJ190" i="12"/>
  <c r="CY190" i="12"/>
  <c r="DG190" i="12"/>
  <c r="DU190" i="12"/>
  <c r="DP191" i="12"/>
  <c r="DJ192" i="12"/>
  <c r="FX190" i="12"/>
  <c r="GB190" i="12"/>
  <c r="DX192" i="12"/>
  <c r="EC190" i="12"/>
  <c r="CK190" i="12"/>
  <c r="GH190" i="12"/>
  <c r="GL190" i="12"/>
  <c r="DF190" i="12"/>
  <c r="DF191" i="12"/>
  <c r="DF192" i="12"/>
  <c r="DF193" i="12"/>
  <c r="DF194" i="12"/>
  <c r="DF195" i="12"/>
  <c r="DZ191" i="12"/>
  <c r="DZ192" i="12"/>
  <c r="DV195" i="12"/>
  <c r="DE190" i="12"/>
  <c r="DE191" i="12"/>
  <c r="DE192" i="12"/>
  <c r="EA191" i="12"/>
  <c r="EA192" i="12"/>
  <c r="DW195" i="12"/>
  <c r="DQ190" i="12"/>
  <c r="CD192" i="12"/>
  <c r="DL190" i="12"/>
  <c r="DU192" i="12"/>
  <c r="ES134" i="12"/>
  <c r="FH133" i="12"/>
  <c r="FE133" i="12"/>
  <c r="CH54" i="12"/>
  <c r="CZ54" i="12"/>
  <c r="GH54" i="12"/>
  <c r="GL54" i="12"/>
  <c r="CL53" i="12"/>
  <c r="CY54" i="12"/>
  <c r="GG54" i="12"/>
  <c r="GK54" i="12"/>
  <c r="CV55" i="12"/>
  <c r="CV56" i="12"/>
  <c r="CV57" i="12"/>
  <c r="CK54" i="12"/>
  <c r="DS54" i="12"/>
  <c r="CW55" i="12"/>
  <c r="CW56" i="12"/>
  <c r="CW57" i="12"/>
  <c r="CJ54" i="12"/>
  <c r="DA54" i="12"/>
  <c r="CP54" i="12"/>
  <c r="FX54" i="12"/>
  <c r="GB54" i="12"/>
  <c r="DB55" i="12"/>
  <c r="CO54" i="12"/>
  <c r="DG54" i="12"/>
  <c r="GI54" i="12"/>
  <c r="GM54" i="12"/>
  <c r="DC55" i="12"/>
  <c r="DC56" i="12"/>
  <c r="DC57" i="12"/>
  <c r="CM53" i="12"/>
  <c r="CU54" i="12"/>
  <c r="GF54" i="12"/>
  <c r="GJ54" i="12"/>
  <c r="DD55" i="12"/>
  <c r="DD56" i="12"/>
  <c r="DD57" i="12"/>
  <c r="CT54" i="12"/>
  <c r="EC54" i="12"/>
  <c r="DE55" i="12"/>
  <c r="DE56" i="12"/>
  <c r="DE57" i="12"/>
  <c r="ES50" i="12"/>
  <c r="FH49" i="12"/>
  <c r="FE49" i="12"/>
  <c r="CF5" i="12"/>
  <c r="DB5" i="12"/>
  <c r="GF5" i="12"/>
  <c r="GJ5" i="12"/>
  <c r="CQ5" i="12"/>
  <c r="EC5" i="12"/>
  <c r="CH5" i="12"/>
  <c r="DD5" i="12"/>
  <c r="GH5" i="12"/>
  <c r="GL5" i="12"/>
  <c r="CV5" i="12"/>
  <c r="GG5" i="12"/>
  <c r="GK5" i="12"/>
  <c r="CR5" i="12"/>
  <c r="DS5" i="12"/>
  <c r="CE5" i="12"/>
  <c r="DC5" i="12"/>
  <c r="CW5" i="12"/>
  <c r="FX5" i="12"/>
  <c r="GB5" i="12"/>
  <c r="CG5" i="12"/>
  <c r="DG5" i="12"/>
  <c r="GI5" i="12"/>
  <c r="GM5" i="12"/>
  <c r="FH8" i="17"/>
  <c r="FE8" i="17"/>
  <c r="ES9" i="17"/>
  <c r="FH9" i="17"/>
  <c r="FE9" i="17"/>
  <c r="CR41" i="12"/>
  <c r="DS41" i="12"/>
  <c r="CG41" i="12"/>
  <c r="DG41" i="12"/>
  <c r="CW41" i="12"/>
  <c r="FX41" i="12"/>
  <c r="GB41" i="12"/>
  <c r="GH41" i="12"/>
  <c r="GL41" i="12"/>
  <c r="CQ41" i="12"/>
  <c r="EC41" i="12"/>
  <c r="CF41" i="12"/>
  <c r="DB41" i="12"/>
  <c r="CV41" i="12"/>
  <c r="GG41" i="12"/>
  <c r="GK41" i="12"/>
  <c r="CH41" i="12"/>
  <c r="DD41" i="12"/>
  <c r="GF41" i="12"/>
  <c r="GJ41" i="12"/>
  <c r="CE41" i="12"/>
  <c r="DC41" i="12"/>
  <c r="GI41" i="12"/>
  <c r="GM41" i="12"/>
  <c r="FH128" i="20"/>
  <c r="FE128" i="20"/>
  <c r="ES129" i="20"/>
  <c r="FH129" i="20"/>
  <c r="FE129" i="20"/>
  <c r="FY42" i="13"/>
  <c r="GC42" i="13"/>
  <c r="CJ195" i="13"/>
  <c r="CL193" i="13"/>
  <c r="CT195" i="13"/>
  <c r="CV193" i="13"/>
  <c r="DA195" i="13"/>
  <c r="DD193" i="13"/>
  <c r="GG195" i="13"/>
  <c r="GK195" i="13"/>
  <c r="CM194" i="13"/>
  <c r="CM195" i="13"/>
  <c r="CP195" i="13"/>
  <c r="CR193" i="13"/>
  <c r="FX195" i="13"/>
  <c r="GB195" i="13"/>
  <c r="GH195" i="13"/>
  <c r="GL195" i="13"/>
  <c r="CU195" i="13"/>
  <c r="CW193" i="13"/>
  <c r="CL194" i="13"/>
  <c r="CL195" i="13"/>
  <c r="CO195" i="13"/>
  <c r="CQ193" i="13"/>
  <c r="CY195" i="13"/>
  <c r="DB193" i="13"/>
  <c r="DG195" i="13"/>
  <c r="GI195" i="13"/>
  <c r="GM195" i="13"/>
  <c r="CH195" i="13"/>
  <c r="CZ195" i="13"/>
  <c r="DC193" i="13"/>
  <c r="GF195" i="13"/>
  <c r="GJ195" i="13"/>
  <c r="EC195" i="13"/>
  <c r="CK195" i="13"/>
  <c r="CM193" i="13"/>
  <c r="DS195" i="13"/>
  <c r="CJ180" i="13"/>
  <c r="CL178" i="13"/>
  <c r="CT180" i="13"/>
  <c r="CV178" i="13"/>
  <c r="DA180" i="13"/>
  <c r="DD178" i="13"/>
  <c r="GG180" i="13"/>
  <c r="GK180" i="13"/>
  <c r="CM179" i="13"/>
  <c r="CM180" i="13"/>
  <c r="CP180" i="13"/>
  <c r="CR178" i="13"/>
  <c r="FX180" i="13"/>
  <c r="GB180" i="13"/>
  <c r="GH180" i="13"/>
  <c r="GL180" i="13"/>
  <c r="CU180" i="13"/>
  <c r="CW178" i="13"/>
  <c r="CL179" i="13"/>
  <c r="CL180" i="13"/>
  <c r="CO180" i="13"/>
  <c r="CQ178" i="13"/>
  <c r="CY180" i="13"/>
  <c r="DB178" i="13"/>
  <c r="DG180" i="13"/>
  <c r="GI180" i="13"/>
  <c r="GM180" i="13"/>
  <c r="CH180" i="13"/>
  <c r="CZ180" i="13"/>
  <c r="DC178" i="13"/>
  <c r="GF180" i="13"/>
  <c r="GJ180" i="13"/>
  <c r="EC180" i="13"/>
  <c r="CK180" i="13"/>
  <c r="CM178" i="13"/>
  <c r="DS180" i="13"/>
  <c r="EC219" i="13"/>
  <c r="CK219" i="13"/>
  <c r="CM217" i="13"/>
  <c r="DS219" i="13"/>
  <c r="CJ219" i="13"/>
  <c r="CL217" i="13"/>
  <c r="CT219" i="13"/>
  <c r="CV217" i="13"/>
  <c r="DA219" i="13"/>
  <c r="DD217" i="13"/>
  <c r="GG219" i="13"/>
  <c r="GK219" i="13"/>
  <c r="CM218" i="13"/>
  <c r="CM219" i="13"/>
  <c r="CP219" i="13"/>
  <c r="CR217" i="13"/>
  <c r="FX219" i="13"/>
  <c r="GB219" i="13"/>
  <c r="GH219" i="13"/>
  <c r="GL219" i="13"/>
  <c r="CU219" i="13"/>
  <c r="CW217" i="13"/>
  <c r="CL218" i="13"/>
  <c r="CL219" i="13"/>
  <c r="CO219" i="13"/>
  <c r="CQ217" i="13"/>
  <c r="CY219" i="13"/>
  <c r="DB217" i="13"/>
  <c r="DG219" i="13"/>
  <c r="GI219" i="13"/>
  <c r="GM219" i="13"/>
  <c r="CH219" i="13"/>
  <c r="CZ219" i="13"/>
  <c r="DC217" i="13"/>
  <c r="GF219" i="13"/>
  <c r="GJ219" i="13"/>
  <c r="CT118" i="13"/>
  <c r="CT119" i="13"/>
  <c r="DE118" i="13"/>
  <c r="DE119" i="13"/>
  <c r="DE120" i="13"/>
  <c r="DL118" i="13"/>
  <c r="DL119" i="13"/>
  <c r="GI118" i="13"/>
  <c r="GM118" i="13"/>
  <c r="EA119" i="13"/>
  <c r="EA120" i="13"/>
  <c r="CH118" i="13"/>
  <c r="CU118" i="13"/>
  <c r="CU119" i="13"/>
  <c r="DX118" i="13"/>
  <c r="DX119" i="13"/>
  <c r="GH118" i="13"/>
  <c r="GL118" i="13"/>
  <c r="DZ119" i="13"/>
  <c r="DZ120" i="13"/>
  <c r="CD120" i="13"/>
  <c r="CG118" i="13"/>
  <c r="DV120" i="13"/>
  <c r="DZ118" i="13"/>
  <c r="CJ118" i="13"/>
  <c r="CJ119" i="13"/>
  <c r="CY118" i="13"/>
  <c r="CY119" i="13"/>
  <c r="DG118" i="13"/>
  <c r="DR118" i="13"/>
  <c r="DR119" i="13"/>
  <c r="DR120" i="13"/>
  <c r="DW118" i="13"/>
  <c r="DW119" i="13"/>
  <c r="DN119" i="13"/>
  <c r="DN120" i="13"/>
  <c r="DL120" i="13"/>
  <c r="DP118" i="13"/>
  <c r="CB118" i="13"/>
  <c r="CB119" i="13"/>
  <c r="CK118" i="13"/>
  <c r="CK119" i="13"/>
  <c r="DQ118" i="13"/>
  <c r="DQ119" i="13"/>
  <c r="DQ120" i="13"/>
  <c r="FX118" i="13"/>
  <c r="GB118" i="13"/>
  <c r="DM119" i="13"/>
  <c r="DM120" i="13"/>
  <c r="DI120" i="13"/>
  <c r="DM118" i="13"/>
  <c r="CO118" i="13"/>
  <c r="CO119" i="13"/>
  <c r="DJ118" i="13"/>
  <c r="DJ119" i="13"/>
  <c r="EC118" i="13"/>
  <c r="DP119" i="13"/>
  <c r="DP120" i="13"/>
  <c r="CC120" i="13"/>
  <c r="CF118" i="13"/>
  <c r="DU120" i="13"/>
  <c r="DY118" i="13"/>
  <c r="CD118" i="13"/>
  <c r="CD119" i="13"/>
  <c r="CZ118" i="13"/>
  <c r="CZ119" i="13"/>
  <c r="DI118" i="13"/>
  <c r="DI119" i="13"/>
  <c r="DS118" i="13"/>
  <c r="GF118" i="13"/>
  <c r="GJ118" i="13"/>
  <c r="EB119" i="13"/>
  <c r="EB120" i="13"/>
  <c r="DX120" i="13"/>
  <c r="EB118" i="13"/>
  <c r="CC118" i="13"/>
  <c r="CC119" i="13"/>
  <c r="DA118" i="13"/>
  <c r="DA119" i="13"/>
  <c r="DU118" i="13"/>
  <c r="DU119" i="13"/>
  <c r="GG118" i="13"/>
  <c r="GK118" i="13"/>
  <c r="DY119" i="13"/>
  <c r="DJ120" i="13"/>
  <c r="DN118" i="13"/>
  <c r="DW120" i="13"/>
  <c r="EA118" i="13"/>
  <c r="CP118" i="13"/>
  <c r="CP119" i="13"/>
  <c r="DF118" i="13"/>
  <c r="DF119" i="13"/>
  <c r="DF120" i="13"/>
  <c r="DK118" i="13"/>
  <c r="DK119" i="13"/>
  <c r="DV118" i="13"/>
  <c r="DV119" i="13"/>
  <c r="DO119" i="13"/>
  <c r="DO120" i="13"/>
  <c r="CB120" i="13"/>
  <c r="CE118" i="13"/>
  <c r="DK120" i="13"/>
  <c r="DO118" i="13"/>
  <c r="CE104" i="13"/>
  <c r="CE105" i="13"/>
  <c r="CQ104" i="13"/>
  <c r="CQ105" i="13"/>
  <c r="DC104" i="13"/>
  <c r="DC105" i="13"/>
  <c r="GG104" i="13"/>
  <c r="GK104" i="13"/>
  <c r="CF104" i="13"/>
  <c r="CF105" i="13"/>
  <c r="CW104" i="13"/>
  <c r="CW105" i="13"/>
  <c r="DS104" i="13"/>
  <c r="DB104" i="13"/>
  <c r="FX104" i="13"/>
  <c r="GB104" i="13"/>
  <c r="CG104" i="13"/>
  <c r="CG105" i="13"/>
  <c r="CV104" i="13"/>
  <c r="CV105" i="13"/>
  <c r="DG104" i="13"/>
  <c r="GI104" i="13"/>
  <c r="GM104" i="13"/>
  <c r="CH104" i="13"/>
  <c r="DD104" i="13"/>
  <c r="DD105" i="13"/>
  <c r="GF104" i="13"/>
  <c r="GJ104" i="13"/>
  <c r="EC104" i="13"/>
  <c r="CR104" i="13"/>
  <c r="CR105" i="13"/>
  <c r="GH104" i="13"/>
  <c r="GL104" i="13"/>
  <c r="EC93" i="13"/>
  <c r="CK93" i="13"/>
  <c r="CM91" i="13"/>
  <c r="DS93" i="13"/>
  <c r="CJ93" i="13"/>
  <c r="CL91" i="13"/>
  <c r="CT93" i="13"/>
  <c r="CV91" i="13"/>
  <c r="DA93" i="13"/>
  <c r="DD91" i="13"/>
  <c r="GG93" i="13"/>
  <c r="GK93" i="13"/>
  <c r="CM92" i="13"/>
  <c r="CM93" i="13"/>
  <c r="CP93" i="13"/>
  <c r="CR91" i="13"/>
  <c r="FX93" i="13"/>
  <c r="GB93" i="13"/>
  <c r="GH93" i="13"/>
  <c r="GL93" i="13"/>
  <c r="CU93" i="13"/>
  <c r="CW91" i="13"/>
  <c r="CL92" i="13"/>
  <c r="CL93" i="13"/>
  <c r="CO93" i="13"/>
  <c r="CQ91" i="13"/>
  <c r="CY93" i="13"/>
  <c r="DB91" i="13"/>
  <c r="DG93" i="13"/>
  <c r="GI93" i="13"/>
  <c r="GM93" i="13"/>
  <c r="CH93" i="13"/>
  <c r="CZ93" i="13"/>
  <c r="DC91" i="13"/>
  <c r="GF93" i="13"/>
  <c r="GJ93" i="13"/>
  <c r="CF32" i="13"/>
  <c r="CF33" i="13"/>
  <c r="CW32" i="13"/>
  <c r="CW33" i="13"/>
  <c r="DS32" i="13"/>
  <c r="CH32" i="13"/>
  <c r="FX32" i="13"/>
  <c r="GB32" i="13"/>
  <c r="GH32" i="13"/>
  <c r="GL32" i="13"/>
  <c r="CG32" i="13"/>
  <c r="CG33" i="13"/>
  <c r="CV32" i="13"/>
  <c r="CV33" i="13"/>
  <c r="DG32" i="13"/>
  <c r="GI32" i="13"/>
  <c r="GM32" i="13"/>
  <c r="CR32" i="13"/>
  <c r="CR33" i="13"/>
  <c r="DB32" i="13"/>
  <c r="EC32" i="13"/>
  <c r="DD32" i="13"/>
  <c r="DD33" i="13"/>
  <c r="GF32" i="13"/>
  <c r="GJ32" i="13"/>
  <c r="CE32" i="13"/>
  <c r="CE33" i="13"/>
  <c r="CQ32" i="13"/>
  <c r="CQ33" i="13"/>
  <c r="DC32" i="13"/>
  <c r="DC33" i="13"/>
  <c r="GG32" i="13"/>
  <c r="GK32" i="13"/>
  <c r="FH85" i="12"/>
  <c r="FE85" i="12"/>
  <c r="ES86" i="12"/>
  <c r="CR77" i="12"/>
  <c r="DS77" i="12"/>
  <c r="CE77" i="12"/>
  <c r="DC77" i="12"/>
  <c r="CW77" i="12"/>
  <c r="FX77" i="12"/>
  <c r="GB77" i="12"/>
  <c r="CG77" i="12"/>
  <c r="DG77" i="12"/>
  <c r="GI77" i="12"/>
  <c r="GM77" i="12"/>
  <c r="CF77" i="12"/>
  <c r="DB77" i="12"/>
  <c r="GF77" i="12"/>
  <c r="GJ77" i="12"/>
  <c r="CQ77" i="12"/>
  <c r="EC77" i="12"/>
  <c r="CH77" i="12"/>
  <c r="DD77" i="12"/>
  <c r="GH77" i="12"/>
  <c r="GL77" i="12"/>
  <c r="CV77" i="12"/>
  <c r="GG77" i="12"/>
  <c r="GK77" i="12"/>
  <c r="CB154" i="12"/>
  <c r="CP154" i="12"/>
  <c r="CP155" i="12"/>
  <c r="CP157" i="12"/>
  <c r="DF154" i="12"/>
  <c r="DF155" i="12"/>
  <c r="DF156" i="12"/>
  <c r="DF157" i="12"/>
  <c r="DF158" i="12"/>
  <c r="DF159" i="12"/>
  <c r="DS154" i="12"/>
  <c r="GF154" i="12"/>
  <c r="GJ154" i="12"/>
  <c r="DZ155" i="12"/>
  <c r="DZ156" i="12"/>
  <c r="DV159" i="12"/>
  <c r="CD156" i="12"/>
  <c r="DX156" i="12"/>
  <c r="CT154" i="12"/>
  <c r="DG154" i="12"/>
  <c r="DU154" i="12"/>
  <c r="GI154" i="12"/>
  <c r="GM154" i="12"/>
  <c r="EA155" i="12"/>
  <c r="EA156" i="12"/>
  <c r="DW159" i="12"/>
  <c r="DL156" i="12"/>
  <c r="CH154" i="12"/>
  <c r="CU154" i="12"/>
  <c r="DK154" i="12"/>
  <c r="DX154" i="12"/>
  <c r="DM155" i="12"/>
  <c r="DK156" i="12"/>
  <c r="CJ154" i="12"/>
  <c r="DA154" i="12"/>
  <c r="DL154" i="12"/>
  <c r="EC154" i="12"/>
  <c r="DP155" i="12"/>
  <c r="CC156" i="12"/>
  <c r="DW156" i="12"/>
  <c r="CK154" i="12"/>
  <c r="CZ154" i="12"/>
  <c r="DQ154" i="12"/>
  <c r="FX154" i="12"/>
  <c r="GB154" i="12"/>
  <c r="DO155" i="12"/>
  <c r="CB156" i="12"/>
  <c r="DV156" i="12"/>
  <c r="CO154" i="12"/>
  <c r="CO155" i="12"/>
  <c r="CO157" i="12"/>
  <c r="DE154" i="12"/>
  <c r="DE155" i="12"/>
  <c r="DE156" i="12"/>
  <c r="DR154" i="12"/>
  <c r="GG154" i="12"/>
  <c r="GK154" i="12"/>
  <c r="DY155" i="12"/>
  <c r="DJ156" i="12"/>
  <c r="CD154" i="12"/>
  <c r="GH154" i="12"/>
  <c r="GL154" i="12"/>
  <c r="CY154" i="12"/>
  <c r="EB155" i="12"/>
  <c r="EB156" i="12"/>
  <c r="DX159" i="12"/>
  <c r="DJ154" i="12"/>
  <c r="DU156" i="12"/>
  <c r="DI154" i="12"/>
  <c r="DI156" i="12"/>
  <c r="DW154" i="12"/>
  <c r="DV154" i="12"/>
  <c r="CC154" i="12"/>
  <c r="DN155" i="12"/>
  <c r="CK142" i="12"/>
  <c r="DF142" i="12"/>
  <c r="DF143" i="12"/>
  <c r="DF144" i="12"/>
  <c r="DF145" i="12"/>
  <c r="DF146" i="12"/>
  <c r="DF147" i="12"/>
  <c r="DQ142" i="12"/>
  <c r="FX142" i="12"/>
  <c r="GB142" i="12"/>
  <c r="GH142" i="12"/>
  <c r="GL142" i="12"/>
  <c r="DZ143" i="12"/>
  <c r="DZ144" i="12"/>
  <c r="DV147" i="12"/>
  <c r="CD144" i="12"/>
  <c r="DX144" i="12"/>
  <c r="DE142" i="12"/>
  <c r="DE143" i="12"/>
  <c r="DE144" i="12"/>
  <c r="DL142" i="12"/>
  <c r="EC142" i="12"/>
  <c r="EA143" i="12"/>
  <c r="EA144" i="12"/>
  <c r="DW147" i="12"/>
  <c r="DU144" i="12"/>
  <c r="CB142" i="12"/>
  <c r="CP142" i="12"/>
  <c r="CP143" i="12"/>
  <c r="CP145" i="12"/>
  <c r="DS142" i="12"/>
  <c r="DI144" i="12"/>
  <c r="CC142" i="12"/>
  <c r="CT142" i="12"/>
  <c r="DR142" i="12"/>
  <c r="GG142" i="12"/>
  <c r="GK142" i="12"/>
  <c r="DN143" i="12"/>
  <c r="CC144" i="12"/>
  <c r="DW144" i="12"/>
  <c r="CD142" i="12"/>
  <c r="CU142" i="12"/>
  <c r="DI142" i="12"/>
  <c r="DV142" i="12"/>
  <c r="GF142" i="12"/>
  <c r="GJ142" i="12"/>
  <c r="DM143" i="12"/>
  <c r="EB143" i="12"/>
  <c r="EB144" i="12"/>
  <c r="DX147" i="12"/>
  <c r="DK144" i="12"/>
  <c r="CJ142" i="12"/>
  <c r="CY142" i="12"/>
  <c r="DG142" i="12"/>
  <c r="DU142" i="12"/>
  <c r="DP143" i="12"/>
  <c r="DJ144" i="12"/>
  <c r="CH142" i="12"/>
  <c r="CZ142" i="12"/>
  <c r="DK142" i="12"/>
  <c r="DX142" i="12"/>
  <c r="DO143" i="12"/>
  <c r="CB144" i="12"/>
  <c r="DV144" i="12"/>
  <c r="CO142" i="12"/>
  <c r="CO143" i="12"/>
  <c r="CO145" i="12"/>
  <c r="DA142" i="12"/>
  <c r="DJ142" i="12"/>
  <c r="DW142" i="12"/>
  <c r="GI142" i="12"/>
  <c r="GM142" i="12"/>
  <c r="DY143" i="12"/>
  <c r="DL144" i="12"/>
  <c r="FH127" i="12"/>
  <c r="FE127" i="12"/>
  <c r="ES128" i="12"/>
  <c r="FH79" i="12"/>
  <c r="FE79" i="12"/>
  <c r="ES80" i="12"/>
  <c r="ES14" i="12"/>
  <c r="FH13" i="12"/>
  <c r="FE13" i="12"/>
  <c r="CG87" i="17"/>
  <c r="DN87" i="17"/>
  <c r="EC87" i="17"/>
  <c r="GH87" i="17"/>
  <c r="GL87" i="17"/>
  <c r="DO87" i="17"/>
  <c r="GF87" i="17"/>
  <c r="GJ87" i="17"/>
  <c r="CL87" i="17"/>
  <c r="DP87" i="17"/>
  <c r="GG87" i="17"/>
  <c r="GK87" i="17"/>
  <c r="CF87" i="17"/>
  <c r="CH87" i="17"/>
  <c r="DS87" i="17"/>
  <c r="CQ87" i="17"/>
  <c r="DY87" i="17"/>
  <c r="DM87" i="17"/>
  <c r="CM87" i="17"/>
  <c r="EB87" i="17"/>
  <c r="CE87" i="17"/>
  <c r="DG87" i="17"/>
  <c r="EA87" i="17"/>
  <c r="GI87" i="17"/>
  <c r="GM87" i="17"/>
  <c r="DZ87" i="17"/>
  <c r="CR87" i="17"/>
  <c r="FX87" i="17"/>
  <c r="GB87" i="17"/>
  <c r="CC19" i="20"/>
  <c r="CY19" i="20"/>
  <c r="DJ19" i="20"/>
  <c r="DW19" i="20"/>
  <c r="GI19" i="20"/>
  <c r="GM19" i="20"/>
  <c r="EA20" i="20"/>
  <c r="EA21" i="20"/>
  <c r="DW24" i="20"/>
  <c r="DW27" i="20"/>
  <c r="DW31" i="20"/>
  <c r="DJ21" i="20"/>
  <c r="CD19" i="20"/>
  <c r="FX19" i="20"/>
  <c r="GB19" i="20"/>
  <c r="CO19" i="20"/>
  <c r="CO20" i="20"/>
  <c r="CO22" i="20"/>
  <c r="CO25" i="20"/>
  <c r="CO29" i="20"/>
  <c r="DG19" i="20"/>
  <c r="EC19" i="20"/>
  <c r="DP20" i="20"/>
  <c r="CC21" i="20"/>
  <c r="CH19" i="20"/>
  <c r="DS19" i="20"/>
  <c r="DO20" i="20"/>
  <c r="DX21" i="20"/>
  <c r="DQ19" i="20"/>
  <c r="DZ20" i="20"/>
  <c r="DZ21" i="20"/>
  <c r="DV24" i="20"/>
  <c r="DV27" i="20"/>
  <c r="DV31" i="20"/>
  <c r="CT19" i="20"/>
  <c r="DL19" i="20"/>
  <c r="GG19" i="20"/>
  <c r="GK19" i="20"/>
  <c r="DY20" i="20"/>
  <c r="DL21" i="20"/>
  <c r="DF19" i="20"/>
  <c r="DF20" i="20"/>
  <c r="DF21" i="20"/>
  <c r="DF22" i="20"/>
  <c r="DF23" i="20"/>
  <c r="DF24" i="20"/>
  <c r="DF25" i="20"/>
  <c r="DF26" i="20"/>
  <c r="DF27" i="20"/>
  <c r="DF28" i="20"/>
  <c r="DF29" i="20"/>
  <c r="DF30" i="20"/>
  <c r="DF31" i="20"/>
  <c r="DF32" i="20"/>
  <c r="DF33" i="20"/>
  <c r="DX19" i="20"/>
  <c r="EB20" i="20"/>
  <c r="EB21" i="20"/>
  <c r="DX24" i="20"/>
  <c r="DX27" i="20"/>
  <c r="DX31" i="20"/>
  <c r="CB19" i="20"/>
  <c r="CU19" i="20"/>
  <c r="DV19" i="20"/>
  <c r="CB21" i="20"/>
  <c r="DA19" i="20"/>
  <c r="DR19" i="20"/>
  <c r="DU21" i="20"/>
  <c r="GF19" i="20"/>
  <c r="GJ19" i="20"/>
  <c r="CD21" i="20"/>
  <c r="CK19" i="20"/>
  <c r="CZ19" i="20"/>
  <c r="GH19" i="20"/>
  <c r="GL19" i="20"/>
  <c r="DI21" i="20"/>
  <c r="CJ19" i="20"/>
  <c r="DE19" i="20"/>
  <c r="DE20" i="20"/>
  <c r="DE21" i="20"/>
  <c r="DU19" i="20"/>
  <c r="DN20" i="20"/>
  <c r="DW21" i="20"/>
  <c r="DK19" i="20"/>
  <c r="DK21" i="20"/>
  <c r="CP19" i="20"/>
  <c r="CP20" i="20"/>
  <c r="CP22" i="20"/>
  <c r="CP25" i="20"/>
  <c r="CP29" i="20"/>
  <c r="DI19" i="20"/>
  <c r="DM20" i="20"/>
  <c r="DV21" i="20"/>
  <c r="DB106" i="13"/>
  <c r="FY106" i="13"/>
  <c r="GC106" i="13"/>
  <c r="CJ192" i="13"/>
  <c r="CL190" i="13"/>
  <c r="CT192" i="13"/>
  <c r="CV190" i="13"/>
  <c r="DA192" i="13"/>
  <c r="DD190" i="13"/>
  <c r="GG192" i="13"/>
  <c r="GK192" i="13"/>
  <c r="CM191" i="13"/>
  <c r="CM192" i="13"/>
  <c r="CP192" i="13"/>
  <c r="CR190" i="13"/>
  <c r="FX192" i="13"/>
  <c r="GB192" i="13"/>
  <c r="GH192" i="13"/>
  <c r="GL192" i="13"/>
  <c r="CU192" i="13"/>
  <c r="CW190" i="13"/>
  <c r="CL191" i="13"/>
  <c r="CL192" i="13"/>
  <c r="CO192" i="13"/>
  <c r="CQ190" i="13"/>
  <c r="CY192" i="13"/>
  <c r="DB190" i="13"/>
  <c r="DG192" i="13"/>
  <c r="GI192" i="13"/>
  <c r="GM192" i="13"/>
  <c r="CH192" i="13"/>
  <c r="CZ192" i="13"/>
  <c r="DC190" i="13"/>
  <c r="GF192" i="13"/>
  <c r="GJ192" i="13"/>
  <c r="EC192" i="13"/>
  <c r="CK192" i="13"/>
  <c r="CM190" i="13"/>
  <c r="DS192" i="13"/>
  <c r="CU99" i="13"/>
  <c r="CW97" i="13"/>
  <c r="CL98" i="13"/>
  <c r="CL99" i="13"/>
  <c r="CO99" i="13"/>
  <c r="CQ97" i="13"/>
  <c r="CY99" i="13"/>
  <c r="DG99" i="13"/>
  <c r="GI99" i="13"/>
  <c r="GM99" i="13"/>
  <c r="CH99" i="13"/>
  <c r="CZ99" i="13"/>
  <c r="DC97" i="13"/>
  <c r="GF99" i="13"/>
  <c r="GJ99" i="13"/>
  <c r="EC99" i="13"/>
  <c r="CK99" i="13"/>
  <c r="CM97" i="13"/>
  <c r="DS99" i="13"/>
  <c r="CJ99" i="13"/>
  <c r="CL97" i="13"/>
  <c r="CT99" i="13"/>
  <c r="CV97" i="13"/>
  <c r="DA99" i="13"/>
  <c r="DD97" i="13"/>
  <c r="GG99" i="13"/>
  <c r="GK99" i="13"/>
  <c r="CM98" i="13"/>
  <c r="CM99" i="13"/>
  <c r="CP99" i="13"/>
  <c r="CR97" i="13"/>
  <c r="FX99" i="13"/>
  <c r="GB99" i="13"/>
  <c r="GH99" i="13"/>
  <c r="GL99" i="13"/>
  <c r="CF44" i="13"/>
  <c r="CF45" i="13"/>
  <c r="CW44" i="13"/>
  <c r="CW45" i="13"/>
  <c r="DS44" i="13"/>
  <c r="CH44" i="13"/>
  <c r="FX44" i="13"/>
  <c r="GB44" i="13"/>
  <c r="GH44" i="13"/>
  <c r="GL44" i="13"/>
  <c r="CG44" i="13"/>
  <c r="CG45" i="13"/>
  <c r="CV44" i="13"/>
  <c r="CV45" i="13"/>
  <c r="DG44" i="13"/>
  <c r="GI44" i="13"/>
  <c r="GM44" i="13"/>
  <c r="CR44" i="13"/>
  <c r="CR45" i="13"/>
  <c r="DB44" i="13"/>
  <c r="EC44" i="13"/>
  <c r="DD44" i="13"/>
  <c r="DD45" i="13"/>
  <c r="GF44" i="13"/>
  <c r="GJ44" i="13"/>
  <c r="CE44" i="13"/>
  <c r="CE45" i="13"/>
  <c r="CQ44" i="13"/>
  <c r="CQ45" i="13"/>
  <c r="DC44" i="13"/>
  <c r="DC45" i="13"/>
  <c r="GG44" i="13"/>
  <c r="GK44" i="13"/>
  <c r="CK13" i="13"/>
  <c r="CK14" i="13"/>
  <c r="CU13" i="13"/>
  <c r="CU14" i="13"/>
  <c r="DF13" i="13"/>
  <c r="DF14" i="13"/>
  <c r="DF15" i="13"/>
  <c r="DQ13" i="13"/>
  <c r="DQ14" i="13"/>
  <c r="DQ15" i="13"/>
  <c r="FX13" i="13"/>
  <c r="GB13" i="13"/>
  <c r="DO14" i="13"/>
  <c r="DO15" i="13"/>
  <c r="CD15" i="13"/>
  <c r="CG13" i="13"/>
  <c r="DX15" i="13"/>
  <c r="EB13" i="13"/>
  <c r="CT13" i="13"/>
  <c r="CT14" i="13"/>
  <c r="DG13" i="13"/>
  <c r="DU13" i="13"/>
  <c r="DU14" i="13"/>
  <c r="EC13" i="13"/>
  <c r="DP14" i="13"/>
  <c r="DP15" i="13"/>
  <c r="CC15" i="13"/>
  <c r="CF13" i="13"/>
  <c r="DW15" i="13"/>
  <c r="EA13" i="13"/>
  <c r="CB13" i="13"/>
  <c r="CB14" i="13"/>
  <c r="DS13" i="13"/>
  <c r="GF13" i="13"/>
  <c r="GJ13" i="13"/>
  <c r="DZ14" i="13"/>
  <c r="DZ15" i="13"/>
  <c r="DI15" i="13"/>
  <c r="DM13" i="13"/>
  <c r="CC13" i="13"/>
  <c r="CC14" i="13"/>
  <c r="CY13" i="13"/>
  <c r="CY14" i="13"/>
  <c r="DJ13" i="13"/>
  <c r="DJ14" i="13"/>
  <c r="GG13" i="13"/>
  <c r="GK13" i="13"/>
  <c r="DJ15" i="13"/>
  <c r="DN13" i="13"/>
  <c r="CD13" i="13"/>
  <c r="CD14" i="13"/>
  <c r="CP13" i="13"/>
  <c r="CP14" i="13"/>
  <c r="CZ13" i="13"/>
  <c r="CZ14" i="13"/>
  <c r="DI13" i="13"/>
  <c r="DI14" i="13"/>
  <c r="DV13" i="13"/>
  <c r="DV14" i="13"/>
  <c r="GH13" i="13"/>
  <c r="GL13" i="13"/>
  <c r="EB14" i="13"/>
  <c r="EB15" i="13"/>
  <c r="DK15" i="13"/>
  <c r="DO13" i="13"/>
  <c r="CJ13" i="13"/>
  <c r="CJ14" i="13"/>
  <c r="DA13" i="13"/>
  <c r="DA14" i="13"/>
  <c r="DL13" i="13"/>
  <c r="DL14" i="13"/>
  <c r="DW13" i="13"/>
  <c r="DW14" i="13"/>
  <c r="GI13" i="13"/>
  <c r="GM13" i="13"/>
  <c r="DY14" i="13"/>
  <c r="DL15" i="13"/>
  <c r="DP13" i="13"/>
  <c r="CH13" i="13"/>
  <c r="DK13" i="13"/>
  <c r="DK14" i="13"/>
  <c r="DX13" i="13"/>
  <c r="DX14" i="13"/>
  <c r="DM14" i="13"/>
  <c r="DM15" i="13"/>
  <c r="CB15" i="13"/>
  <c r="CE13" i="13"/>
  <c r="DV15" i="13"/>
  <c r="DZ13" i="13"/>
  <c r="CO13" i="13"/>
  <c r="CO14" i="13"/>
  <c r="DE13" i="13"/>
  <c r="DE14" i="13"/>
  <c r="DE15" i="13"/>
  <c r="DR13" i="13"/>
  <c r="DR14" i="13"/>
  <c r="DR15" i="13"/>
  <c r="DN14" i="13"/>
  <c r="EA14" i="13"/>
  <c r="EA15" i="13"/>
  <c r="DU15" i="13"/>
  <c r="DY13" i="13"/>
  <c r="DL103" i="13"/>
  <c r="DL104" i="13"/>
  <c r="DU103" i="13"/>
  <c r="DU104" i="13"/>
  <c r="DP104" i="13"/>
  <c r="DP105" i="13"/>
  <c r="CC105" i="13"/>
  <c r="CF103" i="13"/>
  <c r="DL105" i="13"/>
  <c r="DP103" i="13"/>
  <c r="DW105" i="13"/>
  <c r="EA103" i="13"/>
  <c r="CD103" i="13"/>
  <c r="CD104" i="13"/>
  <c r="CP103" i="13"/>
  <c r="CP104" i="13"/>
  <c r="DI103" i="13"/>
  <c r="DI104" i="13"/>
  <c r="DQ103" i="13"/>
  <c r="DQ104" i="13"/>
  <c r="DQ105" i="13"/>
  <c r="CJ103" i="13"/>
  <c r="CJ104" i="13"/>
  <c r="CT103" i="13"/>
  <c r="CT104" i="13"/>
  <c r="DA103" i="13"/>
  <c r="DA104" i="13"/>
  <c r="DG103" i="13"/>
  <c r="DW103" i="13"/>
  <c r="DW104" i="13"/>
  <c r="GI103" i="13"/>
  <c r="GM103" i="13"/>
  <c r="DY104" i="13"/>
  <c r="CU103" i="13"/>
  <c r="CU104" i="13"/>
  <c r="DX103" i="13"/>
  <c r="DX104" i="13"/>
  <c r="GF103" i="13"/>
  <c r="GJ103" i="13"/>
  <c r="DM104" i="13"/>
  <c r="DM105" i="13"/>
  <c r="DZ104" i="13"/>
  <c r="DZ105" i="13"/>
  <c r="CB105" i="13"/>
  <c r="CE103" i="13"/>
  <c r="DI105" i="13"/>
  <c r="DM103" i="13"/>
  <c r="DV105" i="13"/>
  <c r="DZ103" i="13"/>
  <c r="DJ103" i="13"/>
  <c r="DJ104" i="13"/>
  <c r="DR103" i="13"/>
  <c r="DR104" i="13"/>
  <c r="DR105" i="13"/>
  <c r="EC103" i="13"/>
  <c r="EA104" i="13"/>
  <c r="EA105" i="13"/>
  <c r="DJ105" i="13"/>
  <c r="DN103" i="13"/>
  <c r="DU105" i="13"/>
  <c r="DY103" i="13"/>
  <c r="CB103" i="13"/>
  <c r="CB104" i="13"/>
  <c r="CH103" i="13"/>
  <c r="CZ103" i="13"/>
  <c r="CZ104" i="13"/>
  <c r="DK103" i="13"/>
  <c r="DK104" i="13"/>
  <c r="DS103" i="13"/>
  <c r="CC103" i="13"/>
  <c r="CC104" i="13"/>
  <c r="CO103" i="13"/>
  <c r="CO104" i="13"/>
  <c r="CY103" i="13"/>
  <c r="CY104" i="13"/>
  <c r="DE103" i="13"/>
  <c r="DE104" i="13"/>
  <c r="DE105" i="13"/>
  <c r="GG103" i="13"/>
  <c r="GK103" i="13"/>
  <c r="DN104" i="13"/>
  <c r="CK103" i="13"/>
  <c r="CK104" i="13"/>
  <c r="DF103" i="13"/>
  <c r="DF104" i="13"/>
  <c r="DF105" i="13"/>
  <c r="DV103" i="13"/>
  <c r="DV104" i="13"/>
  <c r="FX103" i="13"/>
  <c r="GB103" i="13"/>
  <c r="GH103" i="13"/>
  <c r="GL103" i="13"/>
  <c r="DO104" i="13"/>
  <c r="DO105" i="13"/>
  <c r="EB104" i="13"/>
  <c r="EB105" i="13"/>
  <c r="CD105" i="13"/>
  <c r="CG103" i="13"/>
  <c r="DK105" i="13"/>
  <c r="DO103" i="13"/>
  <c r="DX105" i="13"/>
  <c r="EB103" i="13"/>
  <c r="CF26" i="13"/>
  <c r="CF27" i="13"/>
  <c r="CW26" i="13"/>
  <c r="CW27" i="13"/>
  <c r="DS26" i="13"/>
  <c r="CH26" i="13"/>
  <c r="FX26" i="13"/>
  <c r="GB26" i="13"/>
  <c r="GH26" i="13"/>
  <c r="GL26" i="13"/>
  <c r="CG26" i="13"/>
  <c r="CG27" i="13"/>
  <c r="CV26" i="13"/>
  <c r="CV27" i="13"/>
  <c r="DG26" i="13"/>
  <c r="GI26" i="13"/>
  <c r="GM26" i="13"/>
  <c r="CR26" i="13"/>
  <c r="CR27" i="13"/>
  <c r="DB26" i="13"/>
  <c r="EC26" i="13"/>
  <c r="DD26" i="13"/>
  <c r="DD27" i="13"/>
  <c r="GF26" i="13"/>
  <c r="GJ26" i="13"/>
  <c r="CE26" i="13"/>
  <c r="CE27" i="13"/>
  <c r="CQ26" i="13"/>
  <c r="CQ27" i="13"/>
  <c r="DC26" i="13"/>
  <c r="DC27" i="13"/>
  <c r="GG26" i="13"/>
  <c r="GK26" i="13"/>
  <c r="ES206" i="12"/>
  <c r="FH205" i="12"/>
  <c r="FE205" i="12"/>
  <c r="CK174" i="12"/>
  <c r="DS174" i="12"/>
  <c r="CL173" i="12"/>
  <c r="CY174" i="12"/>
  <c r="GG174" i="12"/>
  <c r="GK174" i="12"/>
  <c r="CP174" i="12"/>
  <c r="FX174" i="12"/>
  <c r="GB174" i="12"/>
  <c r="GH174" i="12"/>
  <c r="GL174" i="12"/>
  <c r="DB175" i="12"/>
  <c r="DB176" i="12"/>
  <c r="CJ174" i="12"/>
  <c r="DA174" i="12"/>
  <c r="GI174" i="12"/>
  <c r="GM174" i="12"/>
  <c r="DE175" i="12"/>
  <c r="DE176" i="12"/>
  <c r="DE177" i="12"/>
  <c r="CM173" i="12"/>
  <c r="CU174" i="12"/>
  <c r="DD175" i="12"/>
  <c r="DD176" i="12"/>
  <c r="DD177" i="12"/>
  <c r="CO174" i="12"/>
  <c r="DG174" i="12"/>
  <c r="CV175" i="12"/>
  <c r="CV176" i="12"/>
  <c r="CV177" i="12"/>
  <c r="CH174" i="12"/>
  <c r="CZ174" i="12"/>
  <c r="GF174" i="12"/>
  <c r="GJ174" i="12"/>
  <c r="CW175" i="12"/>
  <c r="CW176" i="12"/>
  <c r="CW177" i="12"/>
  <c r="CT174" i="12"/>
  <c r="EC174" i="12"/>
  <c r="DC175" i="12"/>
  <c r="DC176" i="12"/>
  <c r="DC177" i="12"/>
  <c r="ES146" i="12"/>
  <c r="FH145" i="12"/>
  <c r="FE145" i="12"/>
  <c r="CJ64" i="17"/>
  <c r="CY64" i="17"/>
  <c r="DG64" i="17"/>
  <c r="DU64" i="17"/>
  <c r="GI64" i="17"/>
  <c r="GM64" i="17"/>
  <c r="DY65" i="17"/>
  <c r="DL66" i="17"/>
  <c r="CD64" i="17"/>
  <c r="DI64" i="17"/>
  <c r="DV64" i="17"/>
  <c r="GF64" i="17"/>
  <c r="GJ64" i="17"/>
  <c r="DZ65" i="17"/>
  <c r="DZ66" i="17"/>
  <c r="DV69" i="17"/>
  <c r="DV72" i="17"/>
  <c r="DI66" i="17"/>
  <c r="CO64" i="17"/>
  <c r="CO65" i="17"/>
  <c r="CO67" i="17"/>
  <c r="CO70" i="17"/>
  <c r="DA64" i="17"/>
  <c r="DJ64" i="17"/>
  <c r="DW64" i="17"/>
  <c r="EA65" i="17"/>
  <c r="EA66" i="17"/>
  <c r="DW69" i="17"/>
  <c r="DW72" i="17"/>
  <c r="DU66" i="17"/>
  <c r="CH64" i="17"/>
  <c r="CU64" i="17"/>
  <c r="DK64" i="17"/>
  <c r="DX64" i="17"/>
  <c r="GH64" i="17"/>
  <c r="GL64" i="17"/>
  <c r="EB65" i="17"/>
  <c r="EB66" i="17"/>
  <c r="DX69" i="17"/>
  <c r="DX72" i="17"/>
  <c r="DK66" i="17"/>
  <c r="DE64" i="17"/>
  <c r="DE65" i="17"/>
  <c r="DE66" i="17"/>
  <c r="DL64" i="17"/>
  <c r="EC64" i="17"/>
  <c r="DN65" i="17"/>
  <c r="CC66" i="17"/>
  <c r="DW66" i="17"/>
  <c r="CK64" i="17"/>
  <c r="CZ64" i="17"/>
  <c r="DQ64" i="17"/>
  <c r="FX64" i="17"/>
  <c r="GB64" i="17"/>
  <c r="DM65" i="17"/>
  <c r="CB66" i="17"/>
  <c r="DV66" i="17"/>
  <c r="DJ66" i="17"/>
  <c r="DS64" i="17"/>
  <c r="DX66" i="17"/>
  <c r="DR64" i="17"/>
  <c r="CB64" i="17"/>
  <c r="CC64" i="17"/>
  <c r="GG64" i="17"/>
  <c r="GK64" i="17"/>
  <c r="CP64" i="17"/>
  <c r="CP65" i="17"/>
  <c r="CP67" i="17"/>
  <c r="CP70" i="17"/>
  <c r="DO65" i="17"/>
  <c r="CT64" i="17"/>
  <c r="DP65" i="17"/>
  <c r="DF64" i="17"/>
  <c r="DF65" i="17"/>
  <c r="DF66" i="17"/>
  <c r="DF67" i="17"/>
  <c r="DF68" i="17"/>
  <c r="DF69" i="17"/>
  <c r="DF70" i="17"/>
  <c r="DF71" i="17"/>
  <c r="DF72" i="17"/>
  <c r="DF73" i="17"/>
  <c r="CD66" i="17"/>
  <c r="CW89" i="12"/>
  <c r="FX89" i="12"/>
  <c r="GB89" i="12"/>
  <c r="GH89" i="12"/>
  <c r="GL89" i="12"/>
  <c r="CQ89" i="12"/>
  <c r="EC89" i="12"/>
  <c r="CF89" i="12"/>
  <c r="DB89" i="12"/>
  <c r="CV89" i="12"/>
  <c r="GG89" i="12"/>
  <c r="GK89" i="12"/>
  <c r="CH89" i="12"/>
  <c r="DD89" i="12"/>
  <c r="GF89" i="12"/>
  <c r="GJ89" i="12"/>
  <c r="CE89" i="12"/>
  <c r="DC89" i="12"/>
  <c r="GI89" i="12"/>
  <c r="GM89" i="12"/>
  <c r="CR89" i="12"/>
  <c r="DS89" i="12"/>
  <c r="CG89" i="12"/>
  <c r="DG89" i="12"/>
  <c r="CE75" i="17"/>
  <c r="DC75" i="17"/>
  <c r="CH75" i="17"/>
  <c r="DD75" i="17"/>
  <c r="GH75" i="17"/>
  <c r="GL75" i="17"/>
  <c r="CG75" i="17"/>
  <c r="DG75" i="17"/>
  <c r="GI75" i="17"/>
  <c r="GM75" i="17"/>
  <c r="CR75" i="17"/>
  <c r="DS75" i="17"/>
  <c r="CQ75" i="17"/>
  <c r="EC75" i="17"/>
  <c r="CW75" i="17"/>
  <c r="FX75" i="17"/>
  <c r="GB75" i="17"/>
  <c r="CV75" i="17"/>
  <c r="GG75" i="17"/>
  <c r="GK75" i="17"/>
  <c r="CF75" i="17"/>
  <c r="DB75" i="17"/>
  <c r="GF75" i="17"/>
  <c r="GJ75" i="17"/>
  <c r="CC54" i="17"/>
  <c r="CT54" i="17"/>
  <c r="DG54" i="17"/>
  <c r="DU54" i="17"/>
  <c r="DP55" i="17"/>
  <c r="DJ56" i="17"/>
  <c r="CB54" i="17"/>
  <c r="CP54" i="17"/>
  <c r="CP55" i="17"/>
  <c r="CP57" i="17"/>
  <c r="CP60" i="17"/>
  <c r="CZ54" i="17"/>
  <c r="DQ54" i="17"/>
  <c r="FX54" i="17"/>
  <c r="GB54" i="17"/>
  <c r="DM55" i="17"/>
  <c r="DK56" i="17"/>
  <c r="CJ54" i="17"/>
  <c r="CY54" i="17"/>
  <c r="DJ54" i="17"/>
  <c r="DW54" i="17"/>
  <c r="GI54" i="17"/>
  <c r="GM54" i="17"/>
  <c r="DY55" i="17"/>
  <c r="DY56" i="17"/>
  <c r="DL56" i="17"/>
  <c r="CD54" i="17"/>
  <c r="DF54" i="17"/>
  <c r="DF55" i="17"/>
  <c r="DF56" i="17"/>
  <c r="DF57" i="17"/>
  <c r="DF58" i="17"/>
  <c r="DF59" i="17"/>
  <c r="DF60" i="17"/>
  <c r="DF61" i="17"/>
  <c r="DF62" i="17"/>
  <c r="DF63" i="17"/>
  <c r="DS54" i="17"/>
  <c r="GF54" i="17"/>
  <c r="GJ54" i="17"/>
  <c r="DO55" i="17"/>
  <c r="CB56" i="17"/>
  <c r="DV56" i="17"/>
  <c r="CO54" i="17"/>
  <c r="CO55" i="17"/>
  <c r="CO57" i="17"/>
  <c r="CO60" i="17"/>
  <c r="DA54" i="17"/>
  <c r="DL54" i="17"/>
  <c r="EC54" i="17"/>
  <c r="EA55" i="17"/>
  <c r="EA56" i="17"/>
  <c r="DW59" i="17"/>
  <c r="DW62" i="17"/>
  <c r="DU56" i="17"/>
  <c r="CH54" i="17"/>
  <c r="DI54" i="17"/>
  <c r="DV54" i="17"/>
  <c r="DZ55" i="17"/>
  <c r="DZ56" i="17"/>
  <c r="DV59" i="17"/>
  <c r="DV62" i="17"/>
  <c r="CD56" i="17"/>
  <c r="DX56" i="17"/>
  <c r="DE54" i="17"/>
  <c r="DE55" i="17"/>
  <c r="DE56" i="17"/>
  <c r="CC56" i="17"/>
  <c r="DK54" i="17"/>
  <c r="DI56" i="17"/>
  <c r="DR54" i="17"/>
  <c r="DW56" i="17"/>
  <c r="DX54" i="17"/>
  <c r="GG54" i="17"/>
  <c r="GK54" i="17"/>
  <c r="CK54" i="17"/>
  <c r="GH54" i="17"/>
  <c r="GL54" i="17"/>
  <c r="DN55" i="17"/>
  <c r="CU54" i="17"/>
  <c r="EB55" i="17"/>
  <c r="EB56" i="17"/>
  <c r="DX59" i="17"/>
  <c r="DX62" i="17"/>
  <c r="CF47" i="12"/>
  <c r="DB47" i="12"/>
  <c r="GF47" i="12"/>
  <c r="GJ47" i="12"/>
  <c r="CQ47" i="12"/>
  <c r="EC47" i="12"/>
  <c r="CH47" i="12"/>
  <c r="DD47" i="12"/>
  <c r="GH47" i="12"/>
  <c r="GL47" i="12"/>
  <c r="CV47" i="12"/>
  <c r="GG47" i="12"/>
  <c r="GK47" i="12"/>
  <c r="CR47" i="12"/>
  <c r="DS47" i="12"/>
  <c r="CE47" i="12"/>
  <c r="DC47" i="12"/>
  <c r="CW47" i="12"/>
  <c r="FX47" i="12"/>
  <c r="GB47" i="12"/>
  <c r="CG47" i="12"/>
  <c r="DG47" i="12"/>
  <c r="GI47" i="12"/>
  <c r="GM47" i="12"/>
  <c r="CH12" i="12"/>
  <c r="CZ12" i="12"/>
  <c r="GH12" i="12"/>
  <c r="GL12" i="12"/>
  <c r="CL11" i="12"/>
  <c r="CY12" i="12"/>
  <c r="GG12" i="12"/>
  <c r="GK12" i="12"/>
  <c r="CV13" i="12"/>
  <c r="CV14" i="12"/>
  <c r="CV15" i="12"/>
  <c r="CK12" i="12"/>
  <c r="DS12" i="12"/>
  <c r="CW13" i="12"/>
  <c r="CW14" i="12"/>
  <c r="CW15" i="12"/>
  <c r="CJ12" i="12"/>
  <c r="DA12" i="12"/>
  <c r="CP12" i="12"/>
  <c r="FX12" i="12"/>
  <c r="GB12" i="12"/>
  <c r="DB13" i="12"/>
  <c r="CO12" i="12"/>
  <c r="DG12" i="12"/>
  <c r="GI12" i="12"/>
  <c r="GM12" i="12"/>
  <c r="DC13" i="12"/>
  <c r="DC14" i="12"/>
  <c r="DC15" i="12"/>
  <c r="CM11" i="12"/>
  <c r="CU12" i="12"/>
  <c r="GF12" i="12"/>
  <c r="GJ12" i="12"/>
  <c r="DD13" i="12"/>
  <c r="DD14" i="12"/>
  <c r="DD15" i="12"/>
  <c r="CT12" i="12"/>
  <c r="EC12" i="12"/>
  <c r="DE13" i="12"/>
  <c r="DE14" i="12"/>
  <c r="DE15" i="12"/>
  <c r="CR140" i="20"/>
  <c r="DS140" i="20"/>
  <c r="CE140" i="20"/>
  <c r="DC140" i="20"/>
  <c r="CW140" i="20"/>
  <c r="FX140" i="20"/>
  <c r="GB140" i="20"/>
  <c r="CG140" i="20"/>
  <c r="DG140" i="20"/>
  <c r="GI140" i="20"/>
  <c r="GM140" i="20"/>
  <c r="CF140" i="20"/>
  <c r="DB140" i="20"/>
  <c r="GF140" i="20"/>
  <c r="GJ140" i="20"/>
  <c r="CQ140" i="20"/>
  <c r="EC140" i="20"/>
  <c r="CH140" i="20"/>
  <c r="DD140" i="20"/>
  <c r="GH140" i="20"/>
  <c r="GL140" i="20"/>
  <c r="CV140" i="20"/>
  <c r="GG140" i="20"/>
  <c r="GK140" i="20"/>
  <c r="BT98" i="20"/>
  <c r="BR101" i="20"/>
  <c r="CC110" i="7"/>
  <c r="CE128" i="13"/>
  <c r="CE129" i="13"/>
  <c r="CV128" i="13"/>
  <c r="CV129" i="13"/>
  <c r="EC128" i="13"/>
  <c r="CR128" i="13"/>
  <c r="CR129" i="13"/>
  <c r="GH128" i="13"/>
  <c r="GL128" i="13"/>
  <c r="CG128" i="13"/>
  <c r="CG129" i="13"/>
  <c r="GG128" i="13"/>
  <c r="GK128" i="13"/>
  <c r="CF128" i="13"/>
  <c r="CF129" i="13"/>
  <c r="CW128" i="13"/>
  <c r="CW129" i="13"/>
  <c r="DS128" i="13"/>
  <c r="DC128" i="13"/>
  <c r="DC129" i="13"/>
  <c r="DB128" i="13"/>
  <c r="FX128" i="13"/>
  <c r="GB128" i="13"/>
  <c r="CQ128" i="13"/>
  <c r="CQ129" i="13"/>
  <c r="DG128" i="13"/>
  <c r="GI128" i="13"/>
  <c r="GM128" i="13"/>
  <c r="CH128" i="13"/>
  <c r="DD128" i="13"/>
  <c r="DD129" i="13"/>
  <c r="GF128" i="13"/>
  <c r="GJ128" i="13"/>
  <c r="CC217" i="13"/>
  <c r="CC218" i="13"/>
  <c r="CO217" i="13"/>
  <c r="CO218" i="13"/>
  <c r="CY217" i="13"/>
  <c r="CY218" i="13"/>
  <c r="DE217" i="13"/>
  <c r="DE218" i="13"/>
  <c r="DE219" i="13"/>
  <c r="GG217" i="13"/>
  <c r="GK217" i="13"/>
  <c r="DN218" i="13"/>
  <c r="CK217" i="13"/>
  <c r="CK218" i="13"/>
  <c r="DF217" i="13"/>
  <c r="DF218" i="13"/>
  <c r="DF219" i="13"/>
  <c r="DK217" i="13"/>
  <c r="DK218" i="13"/>
  <c r="DS217" i="13"/>
  <c r="DL217" i="13"/>
  <c r="DL218" i="13"/>
  <c r="DU217" i="13"/>
  <c r="DU218" i="13"/>
  <c r="DP218" i="13"/>
  <c r="DP219" i="13"/>
  <c r="CC219" i="13"/>
  <c r="CF217" i="13"/>
  <c r="DL219" i="13"/>
  <c r="DP217" i="13"/>
  <c r="DW219" i="13"/>
  <c r="EA217" i="13"/>
  <c r="CD217" i="13"/>
  <c r="CD218" i="13"/>
  <c r="CP217" i="13"/>
  <c r="CP218" i="13"/>
  <c r="DV217" i="13"/>
  <c r="DV218" i="13"/>
  <c r="FX217" i="13"/>
  <c r="GB217" i="13"/>
  <c r="GH217" i="13"/>
  <c r="GL217" i="13"/>
  <c r="DO218" i="13"/>
  <c r="DO219" i="13"/>
  <c r="EB218" i="13"/>
  <c r="EB219" i="13"/>
  <c r="CD219" i="13"/>
  <c r="CG217" i="13"/>
  <c r="DK219" i="13"/>
  <c r="DO217" i="13"/>
  <c r="DX219" i="13"/>
  <c r="EB217" i="13"/>
  <c r="CJ217" i="13"/>
  <c r="CJ218" i="13"/>
  <c r="CT217" i="13"/>
  <c r="CT218" i="13"/>
  <c r="DA217" i="13"/>
  <c r="DA218" i="13"/>
  <c r="DG217" i="13"/>
  <c r="DW217" i="13"/>
  <c r="DW218" i="13"/>
  <c r="GI217" i="13"/>
  <c r="GM217" i="13"/>
  <c r="DY218" i="13"/>
  <c r="CU217" i="13"/>
  <c r="CU218" i="13"/>
  <c r="DI217" i="13"/>
  <c r="DI218" i="13"/>
  <c r="DQ217" i="13"/>
  <c r="DQ218" i="13"/>
  <c r="DQ219" i="13"/>
  <c r="DJ217" i="13"/>
  <c r="DJ218" i="13"/>
  <c r="DR217" i="13"/>
  <c r="DR218" i="13"/>
  <c r="DR219" i="13"/>
  <c r="EC217" i="13"/>
  <c r="EA218" i="13"/>
  <c r="EA219" i="13"/>
  <c r="DJ219" i="13"/>
  <c r="DN217" i="13"/>
  <c r="DU219" i="13"/>
  <c r="DY217" i="13"/>
  <c r="CB217" i="13"/>
  <c r="CB218" i="13"/>
  <c r="CH217" i="13"/>
  <c r="CZ217" i="13"/>
  <c r="CZ218" i="13"/>
  <c r="DX217" i="13"/>
  <c r="DX218" i="13"/>
  <c r="GF217" i="13"/>
  <c r="GJ217" i="13"/>
  <c r="DM218" i="13"/>
  <c r="DM219" i="13"/>
  <c r="DZ218" i="13"/>
  <c r="DZ219" i="13"/>
  <c r="CB219" i="13"/>
  <c r="CE217" i="13"/>
  <c r="DI219" i="13"/>
  <c r="DM217" i="13"/>
  <c r="DV219" i="13"/>
  <c r="DZ217" i="13"/>
  <c r="DJ82" i="13"/>
  <c r="DJ83" i="13"/>
  <c r="DR82" i="13"/>
  <c r="DR83" i="13"/>
  <c r="DR84" i="13"/>
  <c r="EC82" i="13"/>
  <c r="EA83" i="13"/>
  <c r="EA84" i="13"/>
  <c r="DJ84" i="13"/>
  <c r="DN82" i="13"/>
  <c r="DU84" i="13"/>
  <c r="DY82" i="13"/>
  <c r="CC82" i="13"/>
  <c r="CC83" i="13"/>
  <c r="CP82" i="13"/>
  <c r="CP83" i="13"/>
  <c r="DI82" i="13"/>
  <c r="DI83" i="13"/>
  <c r="DQ82" i="13"/>
  <c r="DQ83" i="13"/>
  <c r="DQ84" i="13"/>
  <c r="CD82" i="13"/>
  <c r="CD83" i="13"/>
  <c r="CO82" i="13"/>
  <c r="CO83" i="13"/>
  <c r="CY82" i="13"/>
  <c r="CY83" i="13"/>
  <c r="DE82" i="13"/>
  <c r="DE83" i="13"/>
  <c r="DE84" i="13"/>
  <c r="GG82" i="13"/>
  <c r="GK82" i="13"/>
  <c r="DN83" i="13"/>
  <c r="CU82" i="13"/>
  <c r="CU83" i="13"/>
  <c r="DX82" i="13"/>
  <c r="DX83" i="13"/>
  <c r="GF82" i="13"/>
  <c r="GJ82" i="13"/>
  <c r="DM83" i="13"/>
  <c r="DM84" i="13"/>
  <c r="DZ83" i="13"/>
  <c r="DZ84" i="13"/>
  <c r="CB84" i="13"/>
  <c r="CE82" i="13"/>
  <c r="DI84" i="13"/>
  <c r="DM82" i="13"/>
  <c r="DV84" i="13"/>
  <c r="DZ82" i="13"/>
  <c r="DL82" i="13"/>
  <c r="DL83" i="13"/>
  <c r="DU82" i="13"/>
  <c r="DU83" i="13"/>
  <c r="DP83" i="13"/>
  <c r="DP84" i="13"/>
  <c r="CC84" i="13"/>
  <c r="CF82" i="13"/>
  <c r="DL84" i="13"/>
  <c r="DP82" i="13"/>
  <c r="DW84" i="13"/>
  <c r="EA82" i="13"/>
  <c r="CH82" i="13"/>
  <c r="CZ82" i="13"/>
  <c r="CZ83" i="13"/>
  <c r="DK82" i="13"/>
  <c r="DK83" i="13"/>
  <c r="DS82" i="13"/>
  <c r="CB82" i="13"/>
  <c r="CB83" i="13"/>
  <c r="CJ82" i="13"/>
  <c r="CJ83" i="13"/>
  <c r="CT82" i="13"/>
  <c r="CT83" i="13"/>
  <c r="DA82" i="13"/>
  <c r="DA83" i="13"/>
  <c r="DG82" i="13"/>
  <c r="DW82" i="13"/>
  <c r="DW83" i="13"/>
  <c r="GI82" i="13"/>
  <c r="GM82" i="13"/>
  <c r="DY83" i="13"/>
  <c r="CK82" i="13"/>
  <c r="CK83" i="13"/>
  <c r="DF82" i="13"/>
  <c r="DF83" i="13"/>
  <c r="DF84" i="13"/>
  <c r="DV82" i="13"/>
  <c r="DV83" i="13"/>
  <c r="FX82" i="13"/>
  <c r="GB82" i="13"/>
  <c r="GH82" i="13"/>
  <c r="GL82" i="13"/>
  <c r="DO83" i="13"/>
  <c r="DO84" i="13"/>
  <c r="EB83" i="13"/>
  <c r="EB84" i="13"/>
  <c r="CD84" i="13"/>
  <c r="CG82" i="13"/>
  <c r="DK84" i="13"/>
  <c r="DO82" i="13"/>
  <c r="DX84" i="13"/>
  <c r="EB82" i="13"/>
  <c r="CH24" i="13"/>
  <c r="GH24" i="13"/>
  <c r="GL24" i="13"/>
  <c r="CT24" i="13"/>
  <c r="CV22" i="13"/>
  <c r="EC24" i="13"/>
  <c r="CK24" i="13"/>
  <c r="CM22" i="13"/>
  <c r="CU24" i="13"/>
  <c r="CW22" i="13"/>
  <c r="DS24" i="13"/>
  <c r="CL23" i="13"/>
  <c r="CL24" i="13"/>
  <c r="CY24" i="13"/>
  <c r="GG24" i="13"/>
  <c r="GK24" i="13"/>
  <c r="FX24" i="13"/>
  <c r="GB24" i="13"/>
  <c r="CJ24" i="13"/>
  <c r="CL22" i="13"/>
  <c r="DA24" i="13"/>
  <c r="DD22" i="13"/>
  <c r="GI24" i="13"/>
  <c r="GM24" i="13"/>
  <c r="CM23" i="13"/>
  <c r="CM24" i="13"/>
  <c r="CP24" i="13"/>
  <c r="CR22" i="13"/>
  <c r="CZ24" i="13"/>
  <c r="DC22" i="13"/>
  <c r="GF24" i="13"/>
  <c r="GJ24" i="13"/>
  <c r="CO24" i="13"/>
  <c r="CQ22" i="13"/>
  <c r="DG24" i="13"/>
  <c r="CH203" i="12"/>
  <c r="DD203" i="12"/>
  <c r="GH203" i="12"/>
  <c r="GL203" i="12"/>
  <c r="CV203" i="12"/>
  <c r="GG203" i="12"/>
  <c r="GK203" i="12"/>
  <c r="CR203" i="12"/>
  <c r="DS203" i="12"/>
  <c r="CE203" i="12"/>
  <c r="DC203" i="12"/>
  <c r="CW203" i="12"/>
  <c r="FX203" i="12"/>
  <c r="GB203" i="12"/>
  <c r="CG203" i="12"/>
  <c r="DG203" i="12"/>
  <c r="GI203" i="12"/>
  <c r="GM203" i="12"/>
  <c r="CF203" i="12"/>
  <c r="DB203" i="12"/>
  <c r="GF203" i="12"/>
  <c r="GJ203" i="12"/>
  <c r="CQ203" i="12"/>
  <c r="EC203" i="12"/>
  <c r="CR173" i="12"/>
  <c r="DS173" i="12"/>
  <c r="CE173" i="12"/>
  <c r="DC173" i="12"/>
  <c r="CF173" i="12"/>
  <c r="DB173" i="12"/>
  <c r="GF173" i="12"/>
  <c r="GJ173" i="12"/>
  <c r="CQ173" i="12"/>
  <c r="EC173" i="12"/>
  <c r="CH173" i="12"/>
  <c r="DD173" i="12"/>
  <c r="GH173" i="12"/>
  <c r="GL173" i="12"/>
  <c r="CV173" i="12"/>
  <c r="GG173" i="12"/>
  <c r="GK173" i="12"/>
  <c r="DG173" i="12"/>
  <c r="CW173" i="12"/>
  <c r="GI173" i="12"/>
  <c r="GM173" i="12"/>
  <c r="FX173" i="12"/>
  <c r="GB173" i="12"/>
  <c r="CG173" i="12"/>
  <c r="CK186" i="12"/>
  <c r="DS186" i="12"/>
  <c r="CW187" i="12"/>
  <c r="CW188" i="12"/>
  <c r="CW189" i="12"/>
  <c r="CJ186" i="12"/>
  <c r="DA186" i="12"/>
  <c r="CP186" i="12"/>
  <c r="FX186" i="12"/>
  <c r="GB186" i="12"/>
  <c r="DB187" i="12"/>
  <c r="DB188" i="12"/>
  <c r="CO186" i="12"/>
  <c r="DG186" i="12"/>
  <c r="GI186" i="12"/>
  <c r="GM186" i="12"/>
  <c r="DC187" i="12"/>
  <c r="DC188" i="12"/>
  <c r="DC189" i="12"/>
  <c r="CM185" i="12"/>
  <c r="CU186" i="12"/>
  <c r="GF186" i="12"/>
  <c r="GJ186" i="12"/>
  <c r="DD187" i="12"/>
  <c r="DD188" i="12"/>
  <c r="DD189" i="12"/>
  <c r="CT186" i="12"/>
  <c r="EC186" i="12"/>
  <c r="DE187" i="12"/>
  <c r="DE188" i="12"/>
  <c r="DE189" i="12"/>
  <c r="CH186" i="12"/>
  <c r="CZ186" i="12"/>
  <c r="GH186" i="12"/>
  <c r="GL186" i="12"/>
  <c r="CL185" i="12"/>
  <c r="CY186" i="12"/>
  <c r="GG186" i="12"/>
  <c r="GK186" i="12"/>
  <c r="CV187" i="12"/>
  <c r="CV188" i="12"/>
  <c r="CV189" i="12"/>
  <c r="CF167" i="12"/>
  <c r="DB167" i="12"/>
  <c r="CV167" i="12"/>
  <c r="GG167" i="12"/>
  <c r="GK167" i="12"/>
  <c r="CH167" i="12"/>
  <c r="DD167" i="12"/>
  <c r="GF167" i="12"/>
  <c r="GJ167" i="12"/>
  <c r="CE167" i="12"/>
  <c r="DC167" i="12"/>
  <c r="GI167" i="12"/>
  <c r="GM167" i="12"/>
  <c r="CR167" i="12"/>
  <c r="DS167" i="12"/>
  <c r="CG167" i="12"/>
  <c r="DG167" i="12"/>
  <c r="CW167" i="12"/>
  <c r="FX167" i="12"/>
  <c r="GB167" i="12"/>
  <c r="GH167" i="12"/>
  <c r="GL167" i="12"/>
  <c r="CQ167" i="12"/>
  <c r="EC167" i="12"/>
  <c r="CK166" i="12"/>
  <c r="DF166" i="12"/>
  <c r="DF167" i="12"/>
  <c r="DF168" i="12"/>
  <c r="DF169" i="12"/>
  <c r="DF170" i="12"/>
  <c r="DF171" i="12"/>
  <c r="DQ166" i="12"/>
  <c r="FX166" i="12"/>
  <c r="GB166" i="12"/>
  <c r="GH166" i="12"/>
  <c r="GL166" i="12"/>
  <c r="DZ167" i="12"/>
  <c r="DZ168" i="12"/>
  <c r="DV171" i="12"/>
  <c r="CD168" i="12"/>
  <c r="DX168" i="12"/>
  <c r="DE166" i="12"/>
  <c r="DE167" i="12"/>
  <c r="DE168" i="12"/>
  <c r="DL166" i="12"/>
  <c r="EC166" i="12"/>
  <c r="EA167" i="12"/>
  <c r="EA168" i="12"/>
  <c r="DW171" i="12"/>
  <c r="DU168" i="12"/>
  <c r="CD166" i="12"/>
  <c r="CU166" i="12"/>
  <c r="DI166" i="12"/>
  <c r="DV166" i="12"/>
  <c r="GF166" i="12"/>
  <c r="GJ166" i="12"/>
  <c r="DM167" i="12"/>
  <c r="EB167" i="12"/>
  <c r="EB168" i="12"/>
  <c r="DX171" i="12"/>
  <c r="DK168" i="12"/>
  <c r="CJ166" i="12"/>
  <c r="CY166" i="12"/>
  <c r="DG166" i="12"/>
  <c r="DU166" i="12"/>
  <c r="DP167" i="12"/>
  <c r="DJ168" i="12"/>
  <c r="CH166" i="12"/>
  <c r="CZ166" i="12"/>
  <c r="DK166" i="12"/>
  <c r="DX166" i="12"/>
  <c r="DO167" i="12"/>
  <c r="CB168" i="12"/>
  <c r="DV168" i="12"/>
  <c r="CO166" i="12"/>
  <c r="CO167" i="12"/>
  <c r="CO169" i="12"/>
  <c r="DA166" i="12"/>
  <c r="DJ166" i="12"/>
  <c r="DW166" i="12"/>
  <c r="GI166" i="12"/>
  <c r="GM166" i="12"/>
  <c r="DY167" i="12"/>
  <c r="DL168" i="12"/>
  <c r="DS166" i="12"/>
  <c r="DI168" i="12"/>
  <c r="DR166" i="12"/>
  <c r="DW168" i="12"/>
  <c r="CB166" i="12"/>
  <c r="CC166" i="12"/>
  <c r="GG166" i="12"/>
  <c r="GK166" i="12"/>
  <c r="CP166" i="12"/>
  <c r="CP167" i="12"/>
  <c r="CP169" i="12"/>
  <c r="CT166" i="12"/>
  <c r="DN167" i="12"/>
  <c r="CC168" i="12"/>
  <c r="FH121" i="12"/>
  <c r="FE121" i="12"/>
  <c r="ES122" i="12"/>
  <c r="EC78" i="17"/>
  <c r="CV80" i="17"/>
  <c r="CV81" i="17"/>
  <c r="CV82" i="17"/>
  <c r="CV83" i="17"/>
  <c r="DP80" i="17"/>
  <c r="DP81" i="17"/>
  <c r="DP82" i="17"/>
  <c r="DP83" i="17"/>
  <c r="ET80" i="17"/>
  <c r="DD80" i="17"/>
  <c r="DD81" i="17"/>
  <c r="DD82" i="17"/>
  <c r="DD83" i="17"/>
  <c r="EB80" i="17"/>
  <c r="EB81" i="17"/>
  <c r="EB82" i="17"/>
  <c r="EB83" i="17"/>
  <c r="GG78" i="17"/>
  <c r="GK78" i="17"/>
  <c r="ET79" i="17"/>
  <c r="DC80" i="17"/>
  <c r="DC81" i="17"/>
  <c r="DC82" i="17"/>
  <c r="DC83" i="17"/>
  <c r="CH78" i="17"/>
  <c r="GF78" i="17"/>
  <c r="GJ78" i="17"/>
  <c r="CM80" i="17"/>
  <c r="CM81" i="17"/>
  <c r="CM82" i="17"/>
  <c r="CM83" i="17"/>
  <c r="CW80" i="17"/>
  <c r="CW81" i="17"/>
  <c r="CW82" i="17"/>
  <c r="CW83" i="17"/>
  <c r="DM80" i="17"/>
  <c r="DM81" i="17"/>
  <c r="DM82" i="17"/>
  <c r="DM83" i="17"/>
  <c r="CL80" i="17"/>
  <c r="CL81" i="17"/>
  <c r="CL82" i="17"/>
  <c r="CL83" i="17"/>
  <c r="DE80" i="17"/>
  <c r="DE81" i="17"/>
  <c r="DE82" i="17"/>
  <c r="DE83" i="17"/>
  <c r="DY80" i="17"/>
  <c r="DS78" i="17"/>
  <c r="DO80" i="17"/>
  <c r="DO81" i="17"/>
  <c r="DO82" i="17"/>
  <c r="DO83" i="17"/>
  <c r="DG78" i="17"/>
  <c r="GI78" i="17"/>
  <c r="GM78" i="17"/>
  <c r="CQ80" i="17"/>
  <c r="CQ81" i="17"/>
  <c r="CQ82" i="17"/>
  <c r="CQ83" i="17"/>
  <c r="DN80" i="17"/>
  <c r="EA80" i="17"/>
  <c r="EA81" i="17"/>
  <c r="EA82" i="17"/>
  <c r="EA83" i="17"/>
  <c r="FX78" i="17"/>
  <c r="GB78" i="17"/>
  <c r="GH78" i="17"/>
  <c r="GL78" i="17"/>
  <c r="CR80" i="17"/>
  <c r="CR81" i="17"/>
  <c r="CR82" i="17"/>
  <c r="CR83" i="17"/>
  <c r="DB80" i="17"/>
  <c r="DZ80" i="17"/>
  <c r="DZ81" i="17"/>
  <c r="DZ82" i="17"/>
  <c r="DZ83" i="17"/>
  <c r="FH80" i="17"/>
  <c r="FE80" i="17"/>
  <c r="ES81" i="17"/>
  <c r="FH48" i="17"/>
  <c r="FE48" i="17"/>
  <c r="ES49" i="17"/>
  <c r="FH49" i="17"/>
  <c r="FE49" i="17"/>
  <c r="CR172" i="20"/>
  <c r="DZ172" i="20"/>
  <c r="GF172" i="20"/>
  <c r="GJ172" i="20"/>
  <c r="CG172" i="20"/>
  <c r="DN172" i="20"/>
  <c r="EC172" i="20"/>
  <c r="CF172" i="20"/>
  <c r="DM172" i="20"/>
  <c r="EB172" i="20"/>
  <c r="GH172" i="20"/>
  <c r="GL172" i="20"/>
  <c r="CL172" i="20"/>
  <c r="DP172" i="20"/>
  <c r="GG172" i="20"/>
  <c r="GK172" i="20"/>
  <c r="CH172" i="20"/>
  <c r="CM172" i="20"/>
  <c r="DG172" i="20"/>
  <c r="GI172" i="20"/>
  <c r="GM172" i="20"/>
  <c r="DO172" i="20"/>
  <c r="DY172" i="20"/>
  <c r="DS172" i="20"/>
  <c r="CE172" i="20"/>
  <c r="EA172" i="20"/>
  <c r="FX172" i="20"/>
  <c r="GB172" i="20"/>
  <c r="CQ172" i="20"/>
  <c r="CJ36" i="20"/>
  <c r="DA36" i="20"/>
  <c r="DE37" i="20"/>
  <c r="DE38" i="20"/>
  <c r="DE39" i="20"/>
  <c r="CZ36" i="20"/>
  <c r="CH36" i="20"/>
  <c r="CO36" i="20"/>
  <c r="DG36" i="20"/>
  <c r="GI36" i="20"/>
  <c r="GM36" i="20"/>
  <c r="CK36" i="20"/>
  <c r="GH36" i="20"/>
  <c r="GL36" i="20"/>
  <c r="DS36" i="20"/>
  <c r="GF36" i="20"/>
  <c r="GJ36" i="20"/>
  <c r="CT36" i="20"/>
  <c r="EC36" i="20"/>
  <c r="CV37" i="20"/>
  <c r="CP36" i="20"/>
  <c r="DD37" i="20"/>
  <c r="CW37" i="20"/>
  <c r="DB37" i="20"/>
  <c r="CL35" i="20"/>
  <c r="CY36" i="20"/>
  <c r="GG36" i="20"/>
  <c r="GK36" i="20"/>
  <c r="DC37" i="20"/>
  <c r="CU36" i="20"/>
  <c r="CM35" i="20"/>
  <c r="FX36" i="20"/>
  <c r="GB36" i="20"/>
  <c r="CE7" i="20"/>
  <c r="CF7" i="20"/>
  <c r="CL7" i="20"/>
  <c r="DM7" i="20"/>
  <c r="DP7" i="20"/>
  <c r="EB7" i="20"/>
  <c r="GG7" i="20"/>
  <c r="GK7" i="20"/>
  <c r="DO7" i="20"/>
  <c r="DZ7" i="20"/>
  <c r="CG7" i="20"/>
  <c r="GI7" i="20"/>
  <c r="GM7" i="20"/>
  <c r="CH7" i="20"/>
  <c r="CR7" i="20"/>
  <c r="EA7" i="20"/>
  <c r="GH7" i="20"/>
  <c r="GL7" i="20"/>
  <c r="DY7" i="20"/>
  <c r="EC7" i="20"/>
  <c r="DS7" i="20"/>
  <c r="DG7" i="20"/>
  <c r="FX7" i="20"/>
  <c r="GB7" i="20"/>
  <c r="CQ7" i="20"/>
  <c r="GF7" i="20"/>
  <c r="GJ7" i="20"/>
  <c r="DN7" i="20"/>
  <c r="CM7" i="20"/>
  <c r="DU89" i="20"/>
  <c r="GA89" i="20"/>
  <c r="GE89" i="20"/>
  <c r="GA85" i="20"/>
  <c r="GE85" i="20"/>
  <c r="CD168" i="20"/>
  <c r="CG161" i="20"/>
  <c r="CG162" i="20"/>
  <c r="CG163" i="20"/>
  <c r="GA123" i="13"/>
  <c r="GE123" i="13"/>
  <c r="CL170" i="13"/>
  <c r="CL171" i="13"/>
  <c r="CO171" i="13"/>
  <c r="CQ169" i="13"/>
  <c r="CY171" i="13"/>
  <c r="DB169" i="13"/>
  <c r="DG171" i="13"/>
  <c r="GI171" i="13"/>
  <c r="GM171" i="13"/>
  <c r="CH171" i="13"/>
  <c r="CU171" i="13"/>
  <c r="CW169" i="13"/>
  <c r="FX171" i="13"/>
  <c r="GB171" i="13"/>
  <c r="GH171" i="13"/>
  <c r="GL171" i="13"/>
  <c r="EC171" i="13"/>
  <c r="CK171" i="13"/>
  <c r="CM169" i="13"/>
  <c r="CJ171" i="13"/>
  <c r="CL169" i="13"/>
  <c r="CT171" i="13"/>
  <c r="CV169" i="13"/>
  <c r="DA171" i="13"/>
  <c r="DD169" i="13"/>
  <c r="GG171" i="13"/>
  <c r="GK171" i="13"/>
  <c r="CM170" i="13"/>
  <c r="CM171" i="13"/>
  <c r="CZ171" i="13"/>
  <c r="DC169" i="13"/>
  <c r="GF171" i="13"/>
  <c r="GJ171" i="13"/>
  <c r="CP171" i="13"/>
  <c r="CR169" i="13"/>
  <c r="DS171" i="13"/>
  <c r="CL158" i="13"/>
  <c r="CL159" i="13"/>
  <c r="CO159" i="13"/>
  <c r="CQ157" i="13"/>
  <c r="CY159" i="13"/>
  <c r="DB157" i="13"/>
  <c r="DG159" i="13"/>
  <c r="GI159" i="13"/>
  <c r="GM159" i="13"/>
  <c r="CH159" i="13"/>
  <c r="CU159" i="13"/>
  <c r="CW157" i="13"/>
  <c r="FX159" i="13"/>
  <c r="GB159" i="13"/>
  <c r="GH159" i="13"/>
  <c r="GL159" i="13"/>
  <c r="EC159" i="13"/>
  <c r="CK159" i="13"/>
  <c r="CM157" i="13"/>
  <c r="CJ159" i="13"/>
  <c r="CL157" i="13"/>
  <c r="CT159" i="13"/>
  <c r="CV157" i="13"/>
  <c r="DA159" i="13"/>
  <c r="DD157" i="13"/>
  <c r="GG159" i="13"/>
  <c r="GK159" i="13"/>
  <c r="CM158" i="13"/>
  <c r="CM159" i="13"/>
  <c r="CZ159" i="13"/>
  <c r="DC157" i="13"/>
  <c r="GF159" i="13"/>
  <c r="GJ159" i="13"/>
  <c r="CP159" i="13"/>
  <c r="CR157" i="13"/>
  <c r="DS159" i="13"/>
  <c r="CQ215" i="13"/>
  <c r="CQ216" i="13"/>
  <c r="CH215" i="13"/>
  <c r="DB215" i="13"/>
  <c r="FX215" i="13"/>
  <c r="GB215" i="13"/>
  <c r="CE215" i="13"/>
  <c r="CE216" i="13"/>
  <c r="DG215" i="13"/>
  <c r="GI215" i="13"/>
  <c r="GM215" i="13"/>
  <c r="CR215" i="13"/>
  <c r="CR216" i="13"/>
  <c r="DD215" i="13"/>
  <c r="DD216" i="13"/>
  <c r="GF215" i="13"/>
  <c r="GJ215" i="13"/>
  <c r="CV215" i="13"/>
  <c r="CV216" i="13"/>
  <c r="EC215" i="13"/>
  <c r="CF215" i="13"/>
  <c r="CF216" i="13"/>
  <c r="CW215" i="13"/>
  <c r="CW216" i="13"/>
  <c r="CG215" i="13"/>
  <c r="CG216" i="13"/>
  <c r="DC215" i="13"/>
  <c r="DC216" i="13"/>
  <c r="GG215" i="13"/>
  <c r="GK215" i="13"/>
  <c r="DS215" i="13"/>
  <c r="GH215" i="13"/>
  <c r="GL215" i="13"/>
  <c r="CE119" i="13"/>
  <c r="CE120" i="13"/>
  <c r="DC119" i="13"/>
  <c r="DC120" i="13"/>
  <c r="CR119" i="13"/>
  <c r="CR120" i="13"/>
  <c r="DD119" i="13"/>
  <c r="DD120" i="13"/>
  <c r="CG119" i="13"/>
  <c r="CG120" i="13"/>
  <c r="DG119" i="13"/>
  <c r="GI119" i="13"/>
  <c r="GM119" i="13"/>
  <c r="CW119" i="13"/>
  <c r="CW120" i="13"/>
  <c r="DS119" i="13"/>
  <c r="GH119" i="13"/>
  <c r="GL119" i="13"/>
  <c r="CQ119" i="13"/>
  <c r="CQ120" i="13"/>
  <c r="EC119" i="13"/>
  <c r="CF119" i="13"/>
  <c r="CF120" i="13"/>
  <c r="FX119" i="13"/>
  <c r="GB119" i="13"/>
  <c r="CV119" i="13"/>
  <c r="CV120" i="13"/>
  <c r="GG119" i="13"/>
  <c r="GK119" i="13"/>
  <c r="CH119" i="13"/>
  <c r="DB119" i="13"/>
  <c r="GF119" i="13"/>
  <c r="GJ119" i="13"/>
  <c r="CE95" i="13"/>
  <c r="CE96" i="13"/>
  <c r="DC95" i="13"/>
  <c r="DC96" i="13"/>
  <c r="GI95" i="13"/>
  <c r="GM95" i="13"/>
  <c r="DD95" i="13"/>
  <c r="DD96" i="13"/>
  <c r="GF95" i="13"/>
  <c r="GJ95" i="13"/>
  <c r="CG95" i="13"/>
  <c r="CG96" i="13"/>
  <c r="DG95" i="13"/>
  <c r="CF95" i="13"/>
  <c r="CF96" i="13"/>
  <c r="CW95" i="13"/>
  <c r="CW96" i="13"/>
  <c r="DS95" i="13"/>
  <c r="CQ95" i="13"/>
  <c r="CQ96" i="13"/>
  <c r="EC95" i="13"/>
  <c r="CH95" i="13"/>
  <c r="FX95" i="13"/>
  <c r="GB95" i="13"/>
  <c r="GH95" i="13"/>
  <c r="GL95" i="13"/>
  <c r="CV95" i="13"/>
  <c r="CV96" i="13"/>
  <c r="GG95" i="13"/>
  <c r="GK95" i="13"/>
  <c r="CR95" i="13"/>
  <c r="CR96" i="13"/>
  <c r="DB95" i="13"/>
  <c r="DB96" i="13"/>
  <c r="CD49" i="13"/>
  <c r="CD50" i="13"/>
  <c r="CP49" i="13"/>
  <c r="CP50" i="13"/>
  <c r="CZ49" i="13"/>
  <c r="CZ50" i="13"/>
  <c r="DI49" i="13"/>
  <c r="DI50" i="13"/>
  <c r="DV49" i="13"/>
  <c r="DV50" i="13"/>
  <c r="GH49" i="13"/>
  <c r="GL49" i="13"/>
  <c r="EB50" i="13"/>
  <c r="EB51" i="13"/>
  <c r="DK51" i="13"/>
  <c r="DO49" i="13"/>
  <c r="CJ49" i="13"/>
  <c r="CJ50" i="13"/>
  <c r="DA49" i="13"/>
  <c r="DA50" i="13"/>
  <c r="DL49" i="13"/>
  <c r="DL50" i="13"/>
  <c r="GG49" i="13"/>
  <c r="GK49" i="13"/>
  <c r="DJ51" i="13"/>
  <c r="DN49" i="13"/>
  <c r="DW51" i="13"/>
  <c r="EA49" i="13"/>
  <c r="CH49" i="13"/>
  <c r="DK49" i="13"/>
  <c r="DK50" i="13"/>
  <c r="DX49" i="13"/>
  <c r="DX50" i="13"/>
  <c r="DM50" i="13"/>
  <c r="DM51" i="13"/>
  <c r="CB51" i="13"/>
  <c r="CE49" i="13"/>
  <c r="DV51" i="13"/>
  <c r="DZ49" i="13"/>
  <c r="CO49" i="13"/>
  <c r="CO50" i="13"/>
  <c r="DE49" i="13"/>
  <c r="DE50" i="13"/>
  <c r="DE51" i="13"/>
  <c r="DR49" i="13"/>
  <c r="DR50" i="13"/>
  <c r="DR51" i="13"/>
  <c r="DW49" i="13"/>
  <c r="DW50" i="13"/>
  <c r="GI49" i="13"/>
  <c r="GM49" i="13"/>
  <c r="DY50" i="13"/>
  <c r="DY51" i="13"/>
  <c r="DL51" i="13"/>
  <c r="DP49" i="13"/>
  <c r="CK49" i="13"/>
  <c r="CK50" i="13"/>
  <c r="CU49" i="13"/>
  <c r="CU50" i="13"/>
  <c r="DF49" i="13"/>
  <c r="DF50" i="13"/>
  <c r="DF51" i="13"/>
  <c r="DQ49" i="13"/>
  <c r="DQ50" i="13"/>
  <c r="DQ51" i="13"/>
  <c r="FX49" i="13"/>
  <c r="GB49" i="13"/>
  <c r="DO50" i="13"/>
  <c r="DO51" i="13"/>
  <c r="CD51" i="13"/>
  <c r="CG49" i="13"/>
  <c r="DX51" i="13"/>
  <c r="EB49" i="13"/>
  <c r="CT49" i="13"/>
  <c r="CT50" i="13"/>
  <c r="DG49" i="13"/>
  <c r="DN50" i="13"/>
  <c r="EA50" i="13"/>
  <c r="EA51" i="13"/>
  <c r="DU51" i="13"/>
  <c r="DY49" i="13"/>
  <c r="CB49" i="13"/>
  <c r="CB50" i="13"/>
  <c r="DS49" i="13"/>
  <c r="GF49" i="13"/>
  <c r="GJ49" i="13"/>
  <c r="DZ50" i="13"/>
  <c r="DZ51" i="13"/>
  <c r="DI51" i="13"/>
  <c r="DM49" i="13"/>
  <c r="CC49" i="13"/>
  <c r="CC50" i="13"/>
  <c r="CY49" i="13"/>
  <c r="CY50" i="13"/>
  <c r="DJ49" i="13"/>
  <c r="DJ50" i="13"/>
  <c r="DU49" i="13"/>
  <c r="DU50" i="13"/>
  <c r="EC49" i="13"/>
  <c r="DP50" i="13"/>
  <c r="DP51" i="13"/>
  <c r="CC51" i="13"/>
  <c r="CF49" i="13"/>
  <c r="EC96" i="13"/>
  <c r="CK96" i="13"/>
  <c r="CM94" i="13"/>
  <c r="DS96" i="13"/>
  <c r="CJ96" i="13"/>
  <c r="CL94" i="13"/>
  <c r="CT96" i="13"/>
  <c r="CV94" i="13"/>
  <c r="DA96" i="13"/>
  <c r="DD94" i="13"/>
  <c r="GG96" i="13"/>
  <c r="GK96" i="13"/>
  <c r="CM95" i="13"/>
  <c r="CM96" i="13"/>
  <c r="CP96" i="13"/>
  <c r="CR94" i="13"/>
  <c r="FX96" i="13"/>
  <c r="GB96" i="13"/>
  <c r="GH96" i="13"/>
  <c r="GL96" i="13"/>
  <c r="CU96" i="13"/>
  <c r="CW94" i="13"/>
  <c r="CL95" i="13"/>
  <c r="CL96" i="13"/>
  <c r="CO96" i="13"/>
  <c r="CQ94" i="13"/>
  <c r="CY96" i="13"/>
  <c r="DB94" i="13"/>
  <c r="DG96" i="13"/>
  <c r="GI96" i="13"/>
  <c r="GM96" i="13"/>
  <c r="CH96" i="13"/>
  <c r="CZ96" i="13"/>
  <c r="DC94" i="13"/>
  <c r="GF96" i="13"/>
  <c r="GJ96" i="13"/>
  <c r="CF20" i="13"/>
  <c r="CF21" i="13"/>
  <c r="CW20" i="13"/>
  <c r="CW21" i="13"/>
  <c r="DS20" i="13"/>
  <c r="CH20" i="13"/>
  <c r="FX20" i="13"/>
  <c r="GB20" i="13"/>
  <c r="GH20" i="13"/>
  <c r="GL20" i="13"/>
  <c r="CG20" i="13"/>
  <c r="CG21" i="13"/>
  <c r="CV20" i="13"/>
  <c r="CV21" i="13"/>
  <c r="DG20" i="13"/>
  <c r="GI20" i="13"/>
  <c r="GM20" i="13"/>
  <c r="CR20" i="13"/>
  <c r="CR21" i="13"/>
  <c r="DB20" i="13"/>
  <c r="EC20" i="13"/>
  <c r="DD20" i="13"/>
  <c r="DD21" i="13"/>
  <c r="GF20" i="13"/>
  <c r="GJ20" i="13"/>
  <c r="CE20" i="13"/>
  <c r="CE21" i="13"/>
  <c r="CQ20" i="13"/>
  <c r="CQ21" i="13"/>
  <c r="DC20" i="13"/>
  <c r="DC21" i="13"/>
  <c r="GG20" i="13"/>
  <c r="GK20" i="13"/>
  <c r="ES200" i="12"/>
  <c r="FH199" i="12"/>
  <c r="FE199" i="12"/>
  <c r="CK160" i="12"/>
  <c r="CZ160" i="12"/>
  <c r="DQ160" i="12"/>
  <c r="FX160" i="12"/>
  <c r="GB160" i="12"/>
  <c r="DO161" i="12"/>
  <c r="CB162" i="12"/>
  <c r="DV162" i="12"/>
  <c r="CO160" i="12"/>
  <c r="CO161" i="12"/>
  <c r="CO163" i="12"/>
  <c r="DE160" i="12"/>
  <c r="DE161" i="12"/>
  <c r="DE162" i="12"/>
  <c r="DR160" i="12"/>
  <c r="GG160" i="12"/>
  <c r="GK160" i="12"/>
  <c r="DY161" i="12"/>
  <c r="DY162" i="12"/>
  <c r="DJ162" i="12"/>
  <c r="CB160" i="12"/>
  <c r="CP160" i="12"/>
  <c r="CP161" i="12"/>
  <c r="CP163" i="12"/>
  <c r="DF160" i="12"/>
  <c r="DF161" i="12"/>
  <c r="DF162" i="12"/>
  <c r="DF163" i="12"/>
  <c r="DF164" i="12"/>
  <c r="DF165" i="12"/>
  <c r="DS160" i="12"/>
  <c r="GF160" i="12"/>
  <c r="GJ160" i="12"/>
  <c r="DZ161" i="12"/>
  <c r="DZ162" i="12"/>
  <c r="DV165" i="12"/>
  <c r="CD162" i="12"/>
  <c r="DX162" i="12"/>
  <c r="CT160" i="12"/>
  <c r="DG160" i="12"/>
  <c r="DU160" i="12"/>
  <c r="GI160" i="12"/>
  <c r="GM160" i="12"/>
  <c r="EA161" i="12"/>
  <c r="EA162" i="12"/>
  <c r="DW165" i="12"/>
  <c r="DL162" i="12"/>
  <c r="CD160" i="12"/>
  <c r="DI160" i="12"/>
  <c r="DV160" i="12"/>
  <c r="GH160" i="12"/>
  <c r="GL160" i="12"/>
  <c r="EB161" i="12"/>
  <c r="EB162" i="12"/>
  <c r="DX165" i="12"/>
  <c r="DI162" i="12"/>
  <c r="CC160" i="12"/>
  <c r="CY160" i="12"/>
  <c r="DJ160" i="12"/>
  <c r="DW160" i="12"/>
  <c r="DN161" i="12"/>
  <c r="DU162" i="12"/>
  <c r="CH160" i="12"/>
  <c r="CU160" i="12"/>
  <c r="DK160" i="12"/>
  <c r="DX160" i="12"/>
  <c r="DM161" i="12"/>
  <c r="DK162" i="12"/>
  <c r="CJ160" i="12"/>
  <c r="DA160" i="12"/>
  <c r="DL160" i="12"/>
  <c r="EC160" i="12"/>
  <c r="DP161" i="12"/>
  <c r="CC162" i="12"/>
  <c r="DW162" i="12"/>
  <c r="CF133" i="12"/>
  <c r="CF134" i="12"/>
  <c r="CF135" i="12"/>
  <c r="DS133" i="12"/>
  <c r="FX133" i="12"/>
  <c r="GB133" i="12"/>
  <c r="GH133" i="12"/>
  <c r="GL133" i="12"/>
  <c r="CG133" i="12"/>
  <c r="CG134" i="12"/>
  <c r="CG135" i="12"/>
  <c r="DG133" i="12"/>
  <c r="DY133" i="12"/>
  <c r="GG133" i="12"/>
  <c r="GK133" i="12"/>
  <c r="ET134" i="12"/>
  <c r="CH133" i="12"/>
  <c r="DM133" i="12"/>
  <c r="DM134" i="12"/>
  <c r="DM135" i="12"/>
  <c r="DZ133" i="12"/>
  <c r="DZ134" i="12"/>
  <c r="DZ135" i="12"/>
  <c r="CL133" i="12"/>
  <c r="CL134" i="12"/>
  <c r="CL135" i="12"/>
  <c r="DN133" i="12"/>
  <c r="EA133" i="12"/>
  <c r="EA134" i="12"/>
  <c r="EA135" i="12"/>
  <c r="CM133" i="12"/>
  <c r="CM134" i="12"/>
  <c r="CM135" i="12"/>
  <c r="DO133" i="12"/>
  <c r="DO134" i="12"/>
  <c r="DO135" i="12"/>
  <c r="GF133" i="12"/>
  <c r="GJ133" i="12"/>
  <c r="CE133" i="12"/>
  <c r="CE134" i="12"/>
  <c r="CE135" i="12"/>
  <c r="DP133" i="12"/>
  <c r="DP134" i="12"/>
  <c r="DP135" i="12"/>
  <c r="GI133" i="12"/>
  <c r="GM133" i="12"/>
  <c r="CR133" i="12"/>
  <c r="CR134" i="12"/>
  <c r="CR135" i="12"/>
  <c r="EB133" i="12"/>
  <c r="EB134" i="12"/>
  <c r="EB135" i="12"/>
  <c r="CQ133" i="12"/>
  <c r="CQ134" i="12"/>
  <c r="CQ135" i="12"/>
  <c r="EC133" i="12"/>
  <c r="CB52" i="12"/>
  <c r="CP52" i="12"/>
  <c r="CP53" i="12"/>
  <c r="CP55" i="12"/>
  <c r="DF52" i="12"/>
  <c r="DF53" i="12"/>
  <c r="DF54" i="12"/>
  <c r="DF55" i="12"/>
  <c r="DF56" i="12"/>
  <c r="DF57" i="12"/>
  <c r="DS52" i="12"/>
  <c r="GF52" i="12"/>
  <c r="GJ52" i="12"/>
  <c r="DZ53" i="12"/>
  <c r="DZ54" i="12"/>
  <c r="DV57" i="12"/>
  <c r="CD54" i="12"/>
  <c r="DX54" i="12"/>
  <c r="CT52" i="12"/>
  <c r="DG52" i="12"/>
  <c r="DU52" i="12"/>
  <c r="GI52" i="12"/>
  <c r="GM52" i="12"/>
  <c r="EA53" i="12"/>
  <c r="EA54" i="12"/>
  <c r="DW57" i="12"/>
  <c r="DL54" i="12"/>
  <c r="CD52" i="12"/>
  <c r="DI52" i="12"/>
  <c r="DV52" i="12"/>
  <c r="GH52" i="12"/>
  <c r="GL52" i="12"/>
  <c r="EB53" i="12"/>
  <c r="EB54" i="12"/>
  <c r="DX57" i="12"/>
  <c r="DI54" i="12"/>
  <c r="CC52" i="12"/>
  <c r="CY52" i="12"/>
  <c r="DJ52" i="12"/>
  <c r="DW52" i="12"/>
  <c r="DN53" i="12"/>
  <c r="DU54" i="12"/>
  <c r="CH52" i="12"/>
  <c r="CU52" i="12"/>
  <c r="DK52" i="12"/>
  <c r="DX52" i="12"/>
  <c r="DM53" i="12"/>
  <c r="DK54" i="12"/>
  <c r="CJ52" i="12"/>
  <c r="DA52" i="12"/>
  <c r="DL52" i="12"/>
  <c r="EC52" i="12"/>
  <c r="DP53" i="12"/>
  <c r="CC54" i="12"/>
  <c r="DW54" i="12"/>
  <c r="CK52" i="12"/>
  <c r="CZ52" i="12"/>
  <c r="DQ52" i="12"/>
  <c r="FX52" i="12"/>
  <c r="GB52" i="12"/>
  <c r="DO53" i="12"/>
  <c r="CB54" i="12"/>
  <c r="DV54" i="12"/>
  <c r="CO52" i="12"/>
  <c r="CO53" i="12"/>
  <c r="CO55" i="12"/>
  <c r="DE52" i="12"/>
  <c r="DE53" i="12"/>
  <c r="DE54" i="12"/>
  <c r="DR52" i="12"/>
  <c r="GG52" i="12"/>
  <c r="GK52" i="12"/>
  <c r="DY53" i="12"/>
  <c r="DJ54" i="12"/>
  <c r="CC169" i="20"/>
  <c r="CT169" i="20"/>
  <c r="DR169" i="20"/>
  <c r="GG169" i="20"/>
  <c r="GK169" i="20"/>
  <c r="DM170" i="20"/>
  <c r="EB170" i="20"/>
  <c r="EB171" i="20"/>
  <c r="DX174" i="20"/>
  <c r="DX177" i="20"/>
  <c r="DX181" i="20"/>
  <c r="DU171" i="20"/>
  <c r="CH169" i="20"/>
  <c r="CZ169" i="20"/>
  <c r="DK169" i="20"/>
  <c r="DX169" i="20"/>
  <c r="DN170" i="20"/>
  <c r="DK171" i="20"/>
  <c r="CJ169" i="20"/>
  <c r="CY169" i="20"/>
  <c r="DG169" i="20"/>
  <c r="DU169" i="20"/>
  <c r="DO170" i="20"/>
  <c r="CC171" i="20"/>
  <c r="DW171" i="20"/>
  <c r="CK169" i="20"/>
  <c r="DF169" i="20"/>
  <c r="DF170" i="20"/>
  <c r="DF171" i="20"/>
  <c r="DF172" i="20"/>
  <c r="DF173" i="20"/>
  <c r="DF174" i="20"/>
  <c r="DF175" i="20"/>
  <c r="DF176" i="20"/>
  <c r="DF177" i="20"/>
  <c r="DF178" i="20"/>
  <c r="DF179" i="20"/>
  <c r="DF180" i="20"/>
  <c r="DF181" i="20"/>
  <c r="DF182" i="20"/>
  <c r="DF183" i="20"/>
  <c r="DQ169" i="20"/>
  <c r="FX169" i="20"/>
  <c r="GB169" i="20"/>
  <c r="DP170" i="20"/>
  <c r="CB171" i="20"/>
  <c r="DV171" i="20"/>
  <c r="CO169" i="20"/>
  <c r="CO170" i="20"/>
  <c r="CO172" i="20"/>
  <c r="CO175" i="20"/>
  <c r="CO179" i="20"/>
  <c r="DA169" i="20"/>
  <c r="DJ169" i="20"/>
  <c r="DW169" i="20"/>
  <c r="GI169" i="20"/>
  <c r="GM169" i="20"/>
  <c r="DZ170" i="20"/>
  <c r="DZ171" i="20"/>
  <c r="DV174" i="20"/>
  <c r="DV177" i="20"/>
  <c r="DV181" i="20"/>
  <c r="DJ171" i="20"/>
  <c r="CB169" i="20"/>
  <c r="CP169" i="20"/>
  <c r="CP170" i="20"/>
  <c r="CP172" i="20"/>
  <c r="CP175" i="20"/>
  <c r="CP179" i="20"/>
  <c r="DS169" i="20"/>
  <c r="GF169" i="20"/>
  <c r="GJ169" i="20"/>
  <c r="DY170" i="20"/>
  <c r="CD171" i="20"/>
  <c r="DX171" i="20"/>
  <c r="DE169" i="20"/>
  <c r="DE170" i="20"/>
  <c r="DE171" i="20"/>
  <c r="DL169" i="20"/>
  <c r="EC169" i="20"/>
  <c r="DL171" i="20"/>
  <c r="CD169" i="20"/>
  <c r="CU169" i="20"/>
  <c r="DI169" i="20"/>
  <c r="DV169" i="20"/>
  <c r="GH169" i="20"/>
  <c r="GL169" i="20"/>
  <c r="EA170" i="20"/>
  <c r="EA171" i="20"/>
  <c r="DW174" i="20"/>
  <c r="DW177" i="20"/>
  <c r="DW181" i="20"/>
  <c r="DI171" i="20"/>
  <c r="CK51" i="20"/>
  <c r="DS51" i="20"/>
  <c r="CT51" i="20"/>
  <c r="FX51" i="20"/>
  <c r="GB51" i="20"/>
  <c r="CW52" i="20"/>
  <c r="GG51" i="20"/>
  <c r="GK51" i="20"/>
  <c r="DC52" i="20"/>
  <c r="CP51" i="20"/>
  <c r="CL50" i="20"/>
  <c r="CY51" i="20"/>
  <c r="GF51" i="20"/>
  <c r="GJ51" i="20"/>
  <c r="DB52" i="20"/>
  <c r="DE52" i="20"/>
  <c r="DE53" i="20"/>
  <c r="DE54" i="20"/>
  <c r="CM50" i="20"/>
  <c r="CU51" i="20"/>
  <c r="CJ51" i="20"/>
  <c r="DG51" i="20"/>
  <c r="DD52" i="20"/>
  <c r="GI51" i="20"/>
  <c r="GM51" i="20"/>
  <c r="CH51" i="20"/>
  <c r="CZ51" i="20"/>
  <c r="CO51" i="20"/>
  <c r="EC51" i="20"/>
  <c r="GH51" i="20"/>
  <c r="GL51" i="20"/>
  <c r="DA51" i="20"/>
  <c r="CV52" i="20"/>
  <c r="CF52" i="20"/>
  <c r="DM52" i="20"/>
  <c r="EB52" i="20"/>
  <c r="GH52" i="20"/>
  <c r="GL52" i="20"/>
  <c r="CQ52" i="20"/>
  <c r="DY52" i="20"/>
  <c r="GI52" i="20"/>
  <c r="GM52" i="20"/>
  <c r="CH52" i="20"/>
  <c r="DO52" i="20"/>
  <c r="FX52" i="20"/>
  <c r="GB52" i="20"/>
  <c r="CE52" i="20"/>
  <c r="DG52" i="20"/>
  <c r="EA52" i="20"/>
  <c r="CM52" i="20"/>
  <c r="DS52" i="20"/>
  <c r="GF52" i="20"/>
  <c r="GJ52" i="20"/>
  <c r="CG52" i="20"/>
  <c r="DN52" i="20"/>
  <c r="EC52" i="20"/>
  <c r="CR52" i="20"/>
  <c r="DZ52" i="20"/>
  <c r="CL52" i="20"/>
  <c r="DP52" i="20"/>
  <c r="GG52" i="20"/>
  <c r="GK52" i="20"/>
  <c r="CJ144" i="13"/>
  <c r="CL142" i="13"/>
  <c r="CT144" i="13"/>
  <c r="CV142" i="13"/>
  <c r="DA144" i="13"/>
  <c r="DD142" i="13"/>
  <c r="GG144" i="13"/>
  <c r="GK144" i="13"/>
  <c r="CM143" i="13"/>
  <c r="CM144" i="13"/>
  <c r="CP144" i="13"/>
  <c r="CR142" i="13"/>
  <c r="GF144" i="13"/>
  <c r="GJ144" i="13"/>
  <c r="DS144" i="13"/>
  <c r="CL143" i="13"/>
  <c r="CL144" i="13"/>
  <c r="CO144" i="13"/>
  <c r="CQ142" i="13"/>
  <c r="CY144" i="13"/>
  <c r="DB142" i="13"/>
  <c r="DG144" i="13"/>
  <c r="GI144" i="13"/>
  <c r="GM144" i="13"/>
  <c r="CH144" i="13"/>
  <c r="CU144" i="13"/>
  <c r="CW142" i="13"/>
  <c r="FX144" i="13"/>
  <c r="GB144" i="13"/>
  <c r="GH144" i="13"/>
  <c r="GL144" i="13"/>
  <c r="EC144" i="13"/>
  <c r="CK144" i="13"/>
  <c r="CM142" i="13"/>
  <c r="CZ144" i="13"/>
  <c r="DC142" i="13"/>
  <c r="CJ132" i="13"/>
  <c r="CL130" i="13"/>
  <c r="EC132" i="13"/>
  <c r="CM131" i="13"/>
  <c r="CM132" i="13"/>
  <c r="FX132" i="13"/>
  <c r="GB132" i="13"/>
  <c r="CO132" i="13"/>
  <c r="CQ130" i="13"/>
  <c r="DA132" i="13"/>
  <c r="DD130" i="13"/>
  <c r="GG132" i="13"/>
  <c r="GK132" i="13"/>
  <c r="CP132" i="13"/>
  <c r="CR130" i="13"/>
  <c r="CZ132" i="13"/>
  <c r="DC130" i="13"/>
  <c r="CL131" i="13"/>
  <c r="CL132" i="13"/>
  <c r="CT132" i="13"/>
  <c r="CV130" i="13"/>
  <c r="CH132" i="13"/>
  <c r="GF132" i="13"/>
  <c r="GJ132" i="13"/>
  <c r="CY132" i="13"/>
  <c r="DB130" i="13"/>
  <c r="DG132" i="13"/>
  <c r="GI132" i="13"/>
  <c r="GM132" i="13"/>
  <c r="CK132" i="13"/>
  <c r="CM130" i="13"/>
  <c r="CU132" i="13"/>
  <c r="CW130" i="13"/>
  <c r="DS132" i="13"/>
  <c r="GH132" i="13"/>
  <c r="GL132" i="13"/>
  <c r="CF139" i="12"/>
  <c r="CF140" i="12"/>
  <c r="CF141" i="12"/>
  <c r="DS139" i="12"/>
  <c r="FX139" i="12"/>
  <c r="GB139" i="12"/>
  <c r="GH139" i="12"/>
  <c r="GL139" i="12"/>
  <c r="CG139" i="12"/>
  <c r="CG140" i="12"/>
  <c r="CG141" i="12"/>
  <c r="DG139" i="12"/>
  <c r="DY139" i="12"/>
  <c r="DY140" i="12"/>
  <c r="GG139" i="12"/>
  <c r="GK139" i="12"/>
  <c r="ET140" i="12"/>
  <c r="CH139" i="12"/>
  <c r="DM139" i="12"/>
  <c r="DM140" i="12"/>
  <c r="DM141" i="12"/>
  <c r="DZ139" i="12"/>
  <c r="DZ140" i="12"/>
  <c r="DZ141" i="12"/>
  <c r="CL139" i="12"/>
  <c r="CL140" i="12"/>
  <c r="CL141" i="12"/>
  <c r="DN139" i="12"/>
  <c r="DN140" i="12"/>
  <c r="EA139" i="12"/>
  <c r="EA140" i="12"/>
  <c r="EA141" i="12"/>
  <c r="CM139" i="12"/>
  <c r="CM140" i="12"/>
  <c r="CM141" i="12"/>
  <c r="DO139" i="12"/>
  <c r="DO140" i="12"/>
  <c r="DO141" i="12"/>
  <c r="GF139" i="12"/>
  <c r="GJ139" i="12"/>
  <c r="CE139" i="12"/>
  <c r="CE140" i="12"/>
  <c r="CE141" i="12"/>
  <c r="DP139" i="12"/>
  <c r="DP140" i="12"/>
  <c r="DP141" i="12"/>
  <c r="GI139" i="12"/>
  <c r="GM139" i="12"/>
  <c r="CR139" i="12"/>
  <c r="CR140" i="12"/>
  <c r="CR141" i="12"/>
  <c r="EB139" i="12"/>
  <c r="EB140" i="12"/>
  <c r="EB141" i="12"/>
  <c r="CQ139" i="12"/>
  <c r="CQ140" i="12"/>
  <c r="CQ141" i="12"/>
  <c r="EC139" i="12"/>
  <c r="CK7" i="13"/>
  <c r="CK8" i="13"/>
  <c r="CU7" i="13"/>
  <c r="CU8" i="13"/>
  <c r="DF7" i="13"/>
  <c r="DF8" i="13"/>
  <c r="DF9" i="13"/>
  <c r="DQ7" i="13"/>
  <c r="DQ8" i="13"/>
  <c r="DQ9" i="13"/>
  <c r="FX7" i="13"/>
  <c r="GB7" i="13"/>
  <c r="DO8" i="13"/>
  <c r="DO9" i="13"/>
  <c r="CD9" i="13"/>
  <c r="CG7" i="13"/>
  <c r="DX9" i="13"/>
  <c r="EB7" i="13"/>
  <c r="CT7" i="13"/>
  <c r="CT8" i="13"/>
  <c r="DG7" i="13"/>
  <c r="DU7" i="13"/>
  <c r="DU8" i="13"/>
  <c r="EC7" i="13"/>
  <c r="DP8" i="13"/>
  <c r="DP9" i="13"/>
  <c r="CC9" i="13"/>
  <c r="CF7" i="13"/>
  <c r="DW9" i="13"/>
  <c r="EA7" i="13"/>
  <c r="CB7" i="13"/>
  <c r="CB8" i="13"/>
  <c r="DS7" i="13"/>
  <c r="GF7" i="13"/>
  <c r="GJ7" i="13"/>
  <c r="DZ8" i="13"/>
  <c r="DZ9" i="13"/>
  <c r="DI9" i="13"/>
  <c r="DM7" i="13"/>
  <c r="CC7" i="13"/>
  <c r="CC8" i="13"/>
  <c r="CY7" i="13"/>
  <c r="CY8" i="13"/>
  <c r="DJ7" i="13"/>
  <c r="DJ8" i="13"/>
  <c r="GG7" i="13"/>
  <c r="GK7" i="13"/>
  <c r="DJ9" i="13"/>
  <c r="DN7" i="13"/>
  <c r="CD7" i="13"/>
  <c r="CD8" i="13"/>
  <c r="CP7" i="13"/>
  <c r="CP8" i="13"/>
  <c r="CZ7" i="13"/>
  <c r="CZ8" i="13"/>
  <c r="DI7" i="13"/>
  <c r="DI8" i="13"/>
  <c r="DV7" i="13"/>
  <c r="DV8" i="13"/>
  <c r="GH7" i="13"/>
  <c r="GL7" i="13"/>
  <c r="EB8" i="13"/>
  <c r="EB9" i="13"/>
  <c r="DK9" i="13"/>
  <c r="DO7" i="13"/>
  <c r="CJ7" i="13"/>
  <c r="CJ8" i="13"/>
  <c r="DA7" i="13"/>
  <c r="DA8" i="13"/>
  <c r="DL7" i="13"/>
  <c r="DL8" i="13"/>
  <c r="DW7" i="13"/>
  <c r="DW8" i="13"/>
  <c r="GI7" i="13"/>
  <c r="GM7" i="13"/>
  <c r="DY8" i="13"/>
  <c r="DL9" i="13"/>
  <c r="DP7" i="13"/>
  <c r="CH7" i="13"/>
  <c r="DK7" i="13"/>
  <c r="DK8" i="13"/>
  <c r="DX7" i="13"/>
  <c r="DX8" i="13"/>
  <c r="DM8" i="13"/>
  <c r="DM9" i="13"/>
  <c r="CB9" i="13"/>
  <c r="CE7" i="13"/>
  <c r="DV9" i="13"/>
  <c r="DZ7" i="13"/>
  <c r="CO7" i="13"/>
  <c r="CO8" i="13"/>
  <c r="DE7" i="13"/>
  <c r="DE8" i="13"/>
  <c r="DE9" i="13"/>
  <c r="DR7" i="13"/>
  <c r="DR8" i="13"/>
  <c r="DR9" i="13"/>
  <c r="DN8" i="13"/>
  <c r="EA8" i="13"/>
  <c r="EA9" i="13"/>
  <c r="DU9" i="13"/>
  <c r="DY7" i="13"/>
  <c r="CD19" i="13"/>
  <c r="CD20" i="13"/>
  <c r="CP19" i="13"/>
  <c r="CP20" i="13"/>
  <c r="CZ19" i="13"/>
  <c r="CZ20" i="13"/>
  <c r="DI19" i="13"/>
  <c r="DI20" i="13"/>
  <c r="DV19" i="13"/>
  <c r="DV20" i="13"/>
  <c r="GH19" i="13"/>
  <c r="GL19" i="13"/>
  <c r="EB20" i="13"/>
  <c r="EB21" i="13"/>
  <c r="DK21" i="13"/>
  <c r="DO19" i="13"/>
  <c r="CJ19" i="13"/>
  <c r="CJ20" i="13"/>
  <c r="DA19" i="13"/>
  <c r="DA20" i="13"/>
  <c r="DL19" i="13"/>
  <c r="DL20" i="13"/>
  <c r="GG19" i="13"/>
  <c r="GK19" i="13"/>
  <c r="DJ21" i="13"/>
  <c r="DN19" i="13"/>
  <c r="DW21" i="13"/>
  <c r="EA19" i="13"/>
  <c r="CH19" i="13"/>
  <c r="DK19" i="13"/>
  <c r="DK20" i="13"/>
  <c r="DX19" i="13"/>
  <c r="DX20" i="13"/>
  <c r="DM20" i="13"/>
  <c r="DM21" i="13"/>
  <c r="CB21" i="13"/>
  <c r="CE19" i="13"/>
  <c r="DV21" i="13"/>
  <c r="DZ19" i="13"/>
  <c r="CO19" i="13"/>
  <c r="CO20" i="13"/>
  <c r="DE19" i="13"/>
  <c r="DE20" i="13"/>
  <c r="DE21" i="13"/>
  <c r="DR19" i="13"/>
  <c r="DR20" i="13"/>
  <c r="DR21" i="13"/>
  <c r="DW19" i="13"/>
  <c r="DW20" i="13"/>
  <c r="GI19" i="13"/>
  <c r="GM19" i="13"/>
  <c r="DY20" i="13"/>
  <c r="DL21" i="13"/>
  <c r="DP19" i="13"/>
  <c r="CK19" i="13"/>
  <c r="CK20" i="13"/>
  <c r="CU19" i="13"/>
  <c r="CU20" i="13"/>
  <c r="DF19" i="13"/>
  <c r="DF20" i="13"/>
  <c r="DF21" i="13"/>
  <c r="DQ19" i="13"/>
  <c r="DQ20" i="13"/>
  <c r="DQ21" i="13"/>
  <c r="FX19" i="13"/>
  <c r="GB19" i="13"/>
  <c r="DO20" i="13"/>
  <c r="DO21" i="13"/>
  <c r="CD21" i="13"/>
  <c r="CG19" i="13"/>
  <c r="DX21" i="13"/>
  <c r="EB19" i="13"/>
  <c r="CT19" i="13"/>
  <c r="CT20" i="13"/>
  <c r="DG19" i="13"/>
  <c r="DN20" i="13"/>
  <c r="EA20" i="13"/>
  <c r="EA21" i="13"/>
  <c r="DU21" i="13"/>
  <c r="DY19" i="13"/>
  <c r="CB19" i="13"/>
  <c r="CB20" i="13"/>
  <c r="DS19" i="13"/>
  <c r="GF19" i="13"/>
  <c r="GJ19" i="13"/>
  <c r="DZ20" i="13"/>
  <c r="DZ21" i="13"/>
  <c r="DI21" i="13"/>
  <c r="DM19" i="13"/>
  <c r="CC19" i="13"/>
  <c r="CC20" i="13"/>
  <c r="CY19" i="13"/>
  <c r="CY20" i="13"/>
  <c r="DJ19" i="13"/>
  <c r="DJ20" i="13"/>
  <c r="DU19" i="13"/>
  <c r="DU20" i="13"/>
  <c r="EC19" i="13"/>
  <c r="DP20" i="13"/>
  <c r="DP21" i="13"/>
  <c r="CC21" i="13"/>
  <c r="CF19" i="13"/>
  <c r="DB11" i="13"/>
  <c r="FX11" i="13"/>
  <c r="GB11" i="13"/>
  <c r="CG11" i="13"/>
  <c r="CG12" i="13"/>
  <c r="DG11" i="13"/>
  <c r="CH11" i="13"/>
  <c r="DD11" i="13"/>
  <c r="DD12" i="13"/>
  <c r="GF11" i="13"/>
  <c r="GJ11" i="13"/>
  <c r="CQ11" i="13"/>
  <c r="CQ12" i="13"/>
  <c r="EC11" i="13"/>
  <c r="CR11" i="13"/>
  <c r="CR12" i="13"/>
  <c r="GH11" i="13"/>
  <c r="GL11" i="13"/>
  <c r="CV11" i="13"/>
  <c r="CV12" i="13"/>
  <c r="GG11" i="13"/>
  <c r="GK11" i="13"/>
  <c r="CF11" i="13"/>
  <c r="CF12" i="13"/>
  <c r="CW11" i="13"/>
  <c r="CW12" i="13"/>
  <c r="DS11" i="13"/>
  <c r="CE11" i="13"/>
  <c r="CE12" i="13"/>
  <c r="DC11" i="13"/>
  <c r="DC12" i="13"/>
  <c r="GI11" i="13"/>
  <c r="GM11" i="13"/>
  <c r="CR85" i="12"/>
  <c r="CR86" i="12"/>
  <c r="CR87" i="12"/>
  <c r="EB85" i="12"/>
  <c r="EB86" i="12"/>
  <c r="EB87" i="12"/>
  <c r="CQ85" i="12"/>
  <c r="CQ86" i="12"/>
  <c r="CQ87" i="12"/>
  <c r="EC85" i="12"/>
  <c r="CF85" i="12"/>
  <c r="CF86" i="12"/>
  <c r="CF87" i="12"/>
  <c r="DS85" i="12"/>
  <c r="FX85" i="12"/>
  <c r="GB85" i="12"/>
  <c r="GH85" i="12"/>
  <c r="GL85" i="12"/>
  <c r="CG85" i="12"/>
  <c r="CG86" i="12"/>
  <c r="CG87" i="12"/>
  <c r="DG85" i="12"/>
  <c r="DY85" i="12"/>
  <c r="GG85" i="12"/>
  <c r="GK85" i="12"/>
  <c r="ET86" i="12"/>
  <c r="CM85" i="12"/>
  <c r="CM86" i="12"/>
  <c r="CM87" i="12"/>
  <c r="DO85" i="12"/>
  <c r="DO86" i="12"/>
  <c r="DO87" i="12"/>
  <c r="GF85" i="12"/>
  <c r="GJ85" i="12"/>
  <c r="CE85" i="12"/>
  <c r="CE86" i="12"/>
  <c r="CE87" i="12"/>
  <c r="DP85" i="12"/>
  <c r="DP86" i="12"/>
  <c r="DP87" i="12"/>
  <c r="GI85" i="12"/>
  <c r="GM85" i="12"/>
  <c r="DM85" i="12"/>
  <c r="DM86" i="12"/>
  <c r="DM87" i="12"/>
  <c r="CL85" i="12"/>
  <c r="CL86" i="12"/>
  <c r="CL87" i="12"/>
  <c r="DZ85" i="12"/>
  <c r="DZ86" i="12"/>
  <c r="DZ87" i="12"/>
  <c r="DN85" i="12"/>
  <c r="EA85" i="12"/>
  <c r="EA86" i="12"/>
  <c r="EA87" i="12"/>
  <c r="CH85" i="12"/>
  <c r="CH156" i="12"/>
  <c r="CZ156" i="12"/>
  <c r="GH156" i="12"/>
  <c r="GL156" i="12"/>
  <c r="CL155" i="12"/>
  <c r="CY156" i="12"/>
  <c r="GG156" i="12"/>
  <c r="GK156" i="12"/>
  <c r="CV157" i="12"/>
  <c r="CV158" i="12"/>
  <c r="CV159" i="12"/>
  <c r="CP156" i="12"/>
  <c r="FX156" i="12"/>
  <c r="GB156" i="12"/>
  <c r="DB157" i="12"/>
  <c r="DB158" i="12"/>
  <c r="CO156" i="12"/>
  <c r="DG156" i="12"/>
  <c r="GI156" i="12"/>
  <c r="GM156" i="12"/>
  <c r="DC157" i="12"/>
  <c r="DC158" i="12"/>
  <c r="DC159" i="12"/>
  <c r="CM155" i="12"/>
  <c r="CU156" i="12"/>
  <c r="GF156" i="12"/>
  <c r="GJ156" i="12"/>
  <c r="DD157" i="12"/>
  <c r="DD158" i="12"/>
  <c r="DD159" i="12"/>
  <c r="CT156" i="12"/>
  <c r="EC156" i="12"/>
  <c r="DE157" i="12"/>
  <c r="DE158" i="12"/>
  <c r="DE159" i="12"/>
  <c r="CW157" i="12"/>
  <c r="CW158" i="12"/>
  <c r="CW159" i="12"/>
  <c r="CJ156" i="12"/>
  <c r="CK156" i="12"/>
  <c r="DA156" i="12"/>
  <c r="DS156" i="12"/>
  <c r="CH88" i="12"/>
  <c r="CZ88" i="12"/>
  <c r="DK88" i="12"/>
  <c r="CK88" i="12"/>
  <c r="DF88" i="12"/>
  <c r="DF89" i="12"/>
  <c r="DF90" i="12"/>
  <c r="DF91" i="12"/>
  <c r="DF92" i="12"/>
  <c r="DF93" i="12"/>
  <c r="DQ88" i="12"/>
  <c r="FX88" i="12"/>
  <c r="GB88" i="12"/>
  <c r="GH88" i="12"/>
  <c r="GL88" i="12"/>
  <c r="DZ89" i="12"/>
  <c r="DZ90" i="12"/>
  <c r="DV93" i="12"/>
  <c r="CD90" i="12"/>
  <c r="DX90" i="12"/>
  <c r="DE88" i="12"/>
  <c r="DE89" i="12"/>
  <c r="DE90" i="12"/>
  <c r="DL88" i="12"/>
  <c r="EC88" i="12"/>
  <c r="CD88" i="12"/>
  <c r="CU88" i="12"/>
  <c r="DI88" i="12"/>
  <c r="CB88" i="12"/>
  <c r="DV88" i="12"/>
  <c r="DK90" i="12"/>
  <c r="CO88" i="12"/>
  <c r="CO89" i="12"/>
  <c r="CO91" i="12"/>
  <c r="DU88" i="12"/>
  <c r="GI88" i="12"/>
  <c r="GM88" i="12"/>
  <c r="EA89" i="12"/>
  <c r="EA90" i="12"/>
  <c r="DW93" i="12"/>
  <c r="DU90" i="12"/>
  <c r="CP88" i="12"/>
  <c r="CP89" i="12"/>
  <c r="CP91" i="12"/>
  <c r="DX88" i="12"/>
  <c r="EB89" i="12"/>
  <c r="EB90" i="12"/>
  <c r="DX93" i="12"/>
  <c r="DV90" i="12"/>
  <c r="CT88" i="12"/>
  <c r="DG88" i="12"/>
  <c r="DW88" i="12"/>
  <c r="DN89" i="12"/>
  <c r="CC90" i="12"/>
  <c r="DW90" i="12"/>
  <c r="DM89" i="12"/>
  <c r="CB90" i="12"/>
  <c r="CC88" i="12"/>
  <c r="CY88" i="12"/>
  <c r="DJ88" i="12"/>
  <c r="GG88" i="12"/>
  <c r="GK88" i="12"/>
  <c r="DP89" i="12"/>
  <c r="DJ90" i="12"/>
  <c r="DS88" i="12"/>
  <c r="GF88" i="12"/>
  <c r="GJ88" i="12"/>
  <c r="DO89" i="12"/>
  <c r="DI90" i="12"/>
  <c r="CJ88" i="12"/>
  <c r="DA88" i="12"/>
  <c r="DR88" i="12"/>
  <c r="DY89" i="12"/>
  <c r="DL90" i="12"/>
  <c r="CR79" i="12"/>
  <c r="CR80" i="12"/>
  <c r="CR81" i="12"/>
  <c r="DS79" i="12"/>
  <c r="FX79" i="12"/>
  <c r="GB79" i="12"/>
  <c r="CG79" i="12"/>
  <c r="CG80" i="12"/>
  <c r="CG81" i="12"/>
  <c r="DY79" i="12"/>
  <c r="GI79" i="12"/>
  <c r="GM79" i="12"/>
  <c r="CH79" i="12"/>
  <c r="DM79" i="12"/>
  <c r="DM80" i="12"/>
  <c r="DM81" i="12"/>
  <c r="DZ79" i="12"/>
  <c r="DZ80" i="12"/>
  <c r="DZ81" i="12"/>
  <c r="GF79" i="12"/>
  <c r="GJ79" i="12"/>
  <c r="DG79" i="12"/>
  <c r="EA79" i="12"/>
  <c r="EA80" i="12"/>
  <c r="EA81" i="12"/>
  <c r="ET80" i="12"/>
  <c r="CM79" i="12"/>
  <c r="CM80" i="12"/>
  <c r="CM81" i="12"/>
  <c r="EB79" i="12"/>
  <c r="EB80" i="12"/>
  <c r="EB81" i="12"/>
  <c r="GH79" i="12"/>
  <c r="GL79" i="12"/>
  <c r="CL79" i="12"/>
  <c r="CL80" i="12"/>
  <c r="CL81" i="12"/>
  <c r="DN79" i="12"/>
  <c r="EC79" i="12"/>
  <c r="CF79" i="12"/>
  <c r="CF80" i="12"/>
  <c r="CF81" i="12"/>
  <c r="DO79" i="12"/>
  <c r="DO80" i="12"/>
  <c r="DO81" i="12"/>
  <c r="CE79" i="12"/>
  <c r="CE80" i="12"/>
  <c r="CE81" i="12"/>
  <c r="CQ79" i="12"/>
  <c r="CQ80" i="12"/>
  <c r="CQ81" i="12"/>
  <c r="DP79" i="12"/>
  <c r="DP80" i="12"/>
  <c r="DP81" i="12"/>
  <c r="GG79" i="12"/>
  <c r="GK79" i="12"/>
  <c r="CR13" i="12"/>
  <c r="CR14" i="12"/>
  <c r="CR15" i="12"/>
  <c r="EB13" i="12"/>
  <c r="EB14" i="12"/>
  <c r="EB15" i="12"/>
  <c r="CQ13" i="12"/>
  <c r="CQ14" i="12"/>
  <c r="CQ15" i="12"/>
  <c r="EC13" i="12"/>
  <c r="CF13" i="12"/>
  <c r="CF14" i="12"/>
  <c r="CF15" i="12"/>
  <c r="DS13" i="12"/>
  <c r="FX13" i="12"/>
  <c r="GB13" i="12"/>
  <c r="GH13" i="12"/>
  <c r="GL13" i="12"/>
  <c r="CG13" i="12"/>
  <c r="CG14" i="12"/>
  <c r="CG15" i="12"/>
  <c r="DG13" i="12"/>
  <c r="DY13" i="12"/>
  <c r="GG13" i="12"/>
  <c r="GK13" i="12"/>
  <c r="ET14" i="12"/>
  <c r="CH13" i="12"/>
  <c r="DM13" i="12"/>
  <c r="DM14" i="12"/>
  <c r="DM15" i="12"/>
  <c r="DZ13" i="12"/>
  <c r="DZ14" i="12"/>
  <c r="DZ15" i="12"/>
  <c r="CL13" i="12"/>
  <c r="CL14" i="12"/>
  <c r="CL15" i="12"/>
  <c r="DN13" i="12"/>
  <c r="EA13" i="12"/>
  <c r="EA14" i="12"/>
  <c r="EA15" i="12"/>
  <c r="CM13" i="12"/>
  <c r="CM14" i="12"/>
  <c r="CM15" i="12"/>
  <c r="DO13" i="12"/>
  <c r="DO14" i="12"/>
  <c r="DO15" i="12"/>
  <c r="GF13" i="12"/>
  <c r="GJ13" i="12"/>
  <c r="CE13" i="12"/>
  <c r="CE14" i="12"/>
  <c r="CE15" i="12"/>
  <c r="DP13" i="12"/>
  <c r="DP14" i="12"/>
  <c r="DP15" i="12"/>
  <c r="GI13" i="12"/>
  <c r="GM13" i="12"/>
  <c r="CK124" i="20"/>
  <c r="CU124" i="20"/>
  <c r="DQ124" i="20"/>
  <c r="FX124" i="20"/>
  <c r="GB124" i="20"/>
  <c r="EA125" i="20"/>
  <c r="EA126" i="20"/>
  <c r="DW129" i="20"/>
  <c r="DW132" i="20"/>
  <c r="DW136" i="20"/>
  <c r="DI126" i="20"/>
  <c r="CC124" i="20"/>
  <c r="CT124" i="20"/>
  <c r="DG124" i="20"/>
  <c r="DU124" i="20"/>
  <c r="DZ125" i="20"/>
  <c r="DZ126" i="20"/>
  <c r="DV129" i="20"/>
  <c r="DV132" i="20"/>
  <c r="DV136" i="20"/>
  <c r="DU126" i="20"/>
  <c r="CB124" i="20"/>
  <c r="CP124" i="20"/>
  <c r="CP125" i="20"/>
  <c r="CP127" i="20"/>
  <c r="CP130" i="20"/>
  <c r="CP134" i="20"/>
  <c r="CZ124" i="20"/>
  <c r="DS124" i="20"/>
  <c r="DN125" i="20"/>
  <c r="DK126" i="20"/>
  <c r="CJ124" i="20"/>
  <c r="CY124" i="20"/>
  <c r="DJ124" i="20"/>
  <c r="DW124" i="20"/>
  <c r="GI124" i="20"/>
  <c r="GM124" i="20"/>
  <c r="EB125" i="20"/>
  <c r="EB126" i="20"/>
  <c r="DX129" i="20"/>
  <c r="DX132" i="20"/>
  <c r="DX136" i="20"/>
  <c r="CC126" i="20"/>
  <c r="DW126" i="20"/>
  <c r="CD124" i="20"/>
  <c r="DF124" i="20"/>
  <c r="DF125" i="20"/>
  <c r="DF126" i="20"/>
  <c r="DF127" i="20"/>
  <c r="DF128" i="20"/>
  <c r="DF129" i="20"/>
  <c r="DF130" i="20"/>
  <c r="DF131" i="20"/>
  <c r="DF132" i="20"/>
  <c r="DF133" i="20"/>
  <c r="DF134" i="20"/>
  <c r="DF135" i="20"/>
  <c r="DF136" i="20"/>
  <c r="DF137" i="20"/>
  <c r="DF138" i="20"/>
  <c r="DI124" i="20"/>
  <c r="DV124" i="20"/>
  <c r="GF124" i="20"/>
  <c r="GJ124" i="20"/>
  <c r="DP125" i="20"/>
  <c r="CB126" i="20"/>
  <c r="DV126" i="20"/>
  <c r="CO124" i="20"/>
  <c r="CO125" i="20"/>
  <c r="CO127" i="20"/>
  <c r="CO130" i="20"/>
  <c r="CO134" i="20"/>
  <c r="DA124" i="20"/>
  <c r="DL124" i="20"/>
  <c r="EC124" i="20"/>
  <c r="DM125" i="20"/>
  <c r="DJ126" i="20"/>
  <c r="CH124" i="20"/>
  <c r="DX124" i="20"/>
  <c r="DX126" i="20"/>
  <c r="GG124" i="20"/>
  <c r="GK124" i="20"/>
  <c r="GH124" i="20"/>
  <c r="GL124" i="20"/>
  <c r="DO125" i="20"/>
  <c r="DY125" i="20"/>
  <c r="DE124" i="20"/>
  <c r="DE125" i="20"/>
  <c r="DE126" i="20"/>
  <c r="DK124" i="20"/>
  <c r="CD126" i="20"/>
  <c r="DR124" i="20"/>
  <c r="DL126" i="20"/>
  <c r="ES74" i="20"/>
  <c r="FH73" i="20"/>
  <c r="FE73" i="20"/>
  <c r="CL125" i="20"/>
  <c r="CU126" i="20"/>
  <c r="CO126" i="20"/>
  <c r="DG126" i="20"/>
  <c r="CH126" i="20"/>
  <c r="CZ126" i="20"/>
  <c r="GF126" i="20"/>
  <c r="GJ126" i="20"/>
  <c r="CV127" i="20"/>
  <c r="CT126" i="20"/>
  <c r="EC126" i="20"/>
  <c r="CW127" i="20"/>
  <c r="CK126" i="20"/>
  <c r="DS126" i="20"/>
  <c r="DC127" i="20"/>
  <c r="CM125" i="20"/>
  <c r="CY126" i="20"/>
  <c r="GG126" i="20"/>
  <c r="GK126" i="20"/>
  <c r="DB127" i="20"/>
  <c r="CP126" i="20"/>
  <c r="FX126" i="20"/>
  <c r="GB126" i="20"/>
  <c r="GH126" i="20"/>
  <c r="GL126" i="20"/>
  <c r="DE127" i="20"/>
  <c r="DE128" i="20"/>
  <c r="DE129" i="20"/>
  <c r="CJ126" i="20"/>
  <c r="DA126" i="20"/>
  <c r="GI126" i="20"/>
  <c r="GM126" i="20"/>
  <c r="DD127" i="20"/>
  <c r="FH8" i="20"/>
  <c r="FE8" i="20"/>
  <c r="ES9" i="20"/>
  <c r="FH9" i="20"/>
  <c r="FE9" i="20"/>
  <c r="CJ214" i="13"/>
  <c r="CJ215" i="13"/>
  <c r="CT214" i="13"/>
  <c r="CT215" i="13"/>
  <c r="DA214" i="13"/>
  <c r="DA215" i="13"/>
  <c r="DG214" i="13"/>
  <c r="DW214" i="13"/>
  <c r="DW215" i="13"/>
  <c r="GI214" i="13"/>
  <c r="GM214" i="13"/>
  <c r="DY215" i="13"/>
  <c r="CU214" i="13"/>
  <c r="CU215" i="13"/>
  <c r="DX214" i="13"/>
  <c r="DX215" i="13"/>
  <c r="GF214" i="13"/>
  <c r="GJ214" i="13"/>
  <c r="DM215" i="13"/>
  <c r="DM216" i="13"/>
  <c r="DZ215" i="13"/>
  <c r="DZ216" i="13"/>
  <c r="CB216" i="13"/>
  <c r="CE214" i="13"/>
  <c r="DI216" i="13"/>
  <c r="DM214" i="13"/>
  <c r="DV216" i="13"/>
  <c r="DZ214" i="13"/>
  <c r="DJ214" i="13"/>
  <c r="DJ215" i="13"/>
  <c r="DR214" i="13"/>
  <c r="DR215" i="13"/>
  <c r="DR216" i="13"/>
  <c r="EC214" i="13"/>
  <c r="EA215" i="13"/>
  <c r="EA216" i="13"/>
  <c r="DJ216" i="13"/>
  <c r="DN214" i="13"/>
  <c r="DU216" i="13"/>
  <c r="DY214" i="13"/>
  <c r="CB214" i="13"/>
  <c r="CB215" i="13"/>
  <c r="CH214" i="13"/>
  <c r="CZ214" i="13"/>
  <c r="CZ215" i="13"/>
  <c r="DK214" i="13"/>
  <c r="DK215" i="13"/>
  <c r="DS214" i="13"/>
  <c r="CC214" i="13"/>
  <c r="CC215" i="13"/>
  <c r="CO214" i="13"/>
  <c r="CO215" i="13"/>
  <c r="CY214" i="13"/>
  <c r="CY215" i="13"/>
  <c r="DE214" i="13"/>
  <c r="DE215" i="13"/>
  <c r="DE216" i="13"/>
  <c r="GG214" i="13"/>
  <c r="GK214" i="13"/>
  <c r="DN215" i="13"/>
  <c r="DN216" i="13"/>
  <c r="CK214" i="13"/>
  <c r="CK215" i="13"/>
  <c r="DF214" i="13"/>
  <c r="DF215" i="13"/>
  <c r="DF216" i="13"/>
  <c r="DV214" i="13"/>
  <c r="DV215" i="13"/>
  <c r="FX214" i="13"/>
  <c r="GB214" i="13"/>
  <c r="GH214" i="13"/>
  <c r="GL214" i="13"/>
  <c r="DO215" i="13"/>
  <c r="DO216" i="13"/>
  <c r="EB215" i="13"/>
  <c r="EB216" i="13"/>
  <c r="CD216" i="13"/>
  <c r="CG214" i="13"/>
  <c r="DK216" i="13"/>
  <c r="DO214" i="13"/>
  <c r="DX216" i="13"/>
  <c r="EB214" i="13"/>
  <c r="DL214" i="13"/>
  <c r="DL215" i="13"/>
  <c r="DU214" i="13"/>
  <c r="DU215" i="13"/>
  <c r="DP215" i="13"/>
  <c r="DP216" i="13"/>
  <c r="CC216" i="13"/>
  <c r="CF214" i="13"/>
  <c r="DL216" i="13"/>
  <c r="DP214" i="13"/>
  <c r="DW216" i="13"/>
  <c r="EA214" i="13"/>
  <c r="CD214" i="13"/>
  <c r="CD215" i="13"/>
  <c r="CP214" i="13"/>
  <c r="CP215" i="13"/>
  <c r="DI214" i="13"/>
  <c r="DI215" i="13"/>
  <c r="DQ214" i="13"/>
  <c r="DQ215" i="13"/>
  <c r="DQ216" i="13"/>
  <c r="CJ204" i="13"/>
  <c r="CL202" i="13"/>
  <c r="CT204" i="13"/>
  <c r="CV202" i="13"/>
  <c r="DA204" i="13"/>
  <c r="DD202" i="13"/>
  <c r="GG204" i="13"/>
  <c r="GK204" i="13"/>
  <c r="CM203" i="13"/>
  <c r="CM204" i="13"/>
  <c r="CP204" i="13"/>
  <c r="CR202" i="13"/>
  <c r="FX204" i="13"/>
  <c r="GB204" i="13"/>
  <c r="GH204" i="13"/>
  <c r="GL204" i="13"/>
  <c r="CU204" i="13"/>
  <c r="CW202" i="13"/>
  <c r="CL203" i="13"/>
  <c r="CL204" i="13"/>
  <c r="CO204" i="13"/>
  <c r="CQ202" i="13"/>
  <c r="CY204" i="13"/>
  <c r="DB202" i="13"/>
  <c r="DG204" i="13"/>
  <c r="GI204" i="13"/>
  <c r="GM204" i="13"/>
  <c r="CH204" i="13"/>
  <c r="CZ204" i="13"/>
  <c r="DC202" i="13"/>
  <c r="GF204" i="13"/>
  <c r="GJ204" i="13"/>
  <c r="EC204" i="13"/>
  <c r="CK204" i="13"/>
  <c r="CM202" i="13"/>
  <c r="DS204" i="13"/>
  <c r="CL164" i="13"/>
  <c r="CL165" i="13"/>
  <c r="CO165" i="13"/>
  <c r="CQ163" i="13"/>
  <c r="CY165" i="13"/>
  <c r="DB163" i="13"/>
  <c r="DG165" i="13"/>
  <c r="GI165" i="13"/>
  <c r="GM165" i="13"/>
  <c r="CH165" i="13"/>
  <c r="CU165" i="13"/>
  <c r="CW163" i="13"/>
  <c r="FX165" i="13"/>
  <c r="GB165" i="13"/>
  <c r="GH165" i="13"/>
  <c r="GL165" i="13"/>
  <c r="EC165" i="13"/>
  <c r="CK165" i="13"/>
  <c r="CM163" i="13"/>
  <c r="CJ165" i="13"/>
  <c r="CL163" i="13"/>
  <c r="CT165" i="13"/>
  <c r="CV163" i="13"/>
  <c r="DA165" i="13"/>
  <c r="DD163" i="13"/>
  <c r="GG165" i="13"/>
  <c r="GK165" i="13"/>
  <c r="CM164" i="13"/>
  <c r="CM165" i="13"/>
  <c r="CZ165" i="13"/>
  <c r="DC163" i="13"/>
  <c r="GF165" i="13"/>
  <c r="GJ165" i="13"/>
  <c r="CP165" i="13"/>
  <c r="CR163" i="13"/>
  <c r="DS165" i="13"/>
  <c r="CO130" i="13"/>
  <c r="CO131" i="13"/>
  <c r="DA130" i="13"/>
  <c r="DA131" i="13"/>
  <c r="DJ130" i="13"/>
  <c r="DJ131" i="13"/>
  <c r="DU130" i="13"/>
  <c r="DU131" i="13"/>
  <c r="EC130" i="13"/>
  <c r="DP131" i="13"/>
  <c r="DP132" i="13"/>
  <c r="CC132" i="13"/>
  <c r="CF130" i="13"/>
  <c r="DU132" i="13"/>
  <c r="DY130" i="13"/>
  <c r="CB130" i="13"/>
  <c r="CB131" i="13"/>
  <c r="CK130" i="13"/>
  <c r="CK131" i="13"/>
  <c r="DQ130" i="13"/>
  <c r="DQ131" i="13"/>
  <c r="DQ132" i="13"/>
  <c r="FX130" i="13"/>
  <c r="GB130" i="13"/>
  <c r="DM131" i="13"/>
  <c r="DM132" i="13"/>
  <c r="DI132" i="13"/>
  <c r="DM130" i="13"/>
  <c r="CC130" i="13"/>
  <c r="CC131" i="13"/>
  <c r="CT130" i="13"/>
  <c r="CT131" i="13"/>
  <c r="DE130" i="13"/>
  <c r="DE131" i="13"/>
  <c r="DE132" i="13"/>
  <c r="GG130" i="13"/>
  <c r="GK130" i="13"/>
  <c r="DY131" i="13"/>
  <c r="DY132" i="13"/>
  <c r="DJ132" i="13"/>
  <c r="DN130" i="13"/>
  <c r="CD130" i="13"/>
  <c r="CD131" i="13"/>
  <c r="CZ130" i="13"/>
  <c r="CZ131" i="13"/>
  <c r="DI130" i="13"/>
  <c r="DI131" i="13"/>
  <c r="DS130" i="13"/>
  <c r="GF130" i="13"/>
  <c r="GJ130" i="13"/>
  <c r="EB131" i="13"/>
  <c r="EB132" i="13"/>
  <c r="DX132" i="13"/>
  <c r="EB130" i="13"/>
  <c r="CY130" i="13"/>
  <c r="CY131" i="13"/>
  <c r="DL130" i="13"/>
  <c r="DL131" i="13"/>
  <c r="DW130" i="13"/>
  <c r="DW131" i="13"/>
  <c r="GI130" i="13"/>
  <c r="GM130" i="13"/>
  <c r="EA131" i="13"/>
  <c r="EA132" i="13"/>
  <c r="CP130" i="13"/>
  <c r="CP131" i="13"/>
  <c r="DF130" i="13"/>
  <c r="DF131" i="13"/>
  <c r="DF132" i="13"/>
  <c r="DK130" i="13"/>
  <c r="DK131" i="13"/>
  <c r="DV130" i="13"/>
  <c r="DV131" i="13"/>
  <c r="DO131" i="13"/>
  <c r="DO132" i="13"/>
  <c r="CB132" i="13"/>
  <c r="CE130" i="13"/>
  <c r="DK132" i="13"/>
  <c r="DO130" i="13"/>
  <c r="CJ130" i="13"/>
  <c r="CJ131" i="13"/>
  <c r="DG130" i="13"/>
  <c r="DR130" i="13"/>
  <c r="DR131" i="13"/>
  <c r="DR132" i="13"/>
  <c r="DN131" i="13"/>
  <c r="DL132" i="13"/>
  <c r="DP130" i="13"/>
  <c r="DW132" i="13"/>
  <c r="EA130" i="13"/>
  <c r="CH130" i="13"/>
  <c r="CU130" i="13"/>
  <c r="CU131" i="13"/>
  <c r="DX130" i="13"/>
  <c r="DX131" i="13"/>
  <c r="GH130" i="13"/>
  <c r="GL130" i="13"/>
  <c r="DZ131" i="13"/>
  <c r="DZ132" i="13"/>
  <c r="CD132" i="13"/>
  <c r="CG130" i="13"/>
  <c r="DV132" i="13"/>
  <c r="DZ130" i="13"/>
  <c r="CE92" i="13"/>
  <c r="CE93" i="13"/>
  <c r="CQ92" i="13"/>
  <c r="CQ93" i="13"/>
  <c r="DC92" i="13"/>
  <c r="DC93" i="13"/>
  <c r="GG92" i="13"/>
  <c r="GK92" i="13"/>
  <c r="CF92" i="13"/>
  <c r="CF93" i="13"/>
  <c r="CW92" i="13"/>
  <c r="CW93" i="13"/>
  <c r="DS92" i="13"/>
  <c r="DB92" i="13"/>
  <c r="DB93" i="13"/>
  <c r="FY93" i="13"/>
  <c r="GC93" i="13"/>
  <c r="FX92" i="13"/>
  <c r="GB92" i="13"/>
  <c r="CG92" i="13"/>
  <c r="CG93" i="13"/>
  <c r="CV92" i="13"/>
  <c r="CV93" i="13"/>
  <c r="DG92" i="13"/>
  <c r="GI92" i="13"/>
  <c r="GM92" i="13"/>
  <c r="CH92" i="13"/>
  <c r="DD92" i="13"/>
  <c r="DD93" i="13"/>
  <c r="GF92" i="13"/>
  <c r="GJ92" i="13"/>
  <c r="EC92" i="13"/>
  <c r="CR92" i="13"/>
  <c r="CR93" i="13"/>
  <c r="GH92" i="13"/>
  <c r="GL92" i="13"/>
  <c r="CF38" i="13"/>
  <c r="CF39" i="13"/>
  <c r="CW38" i="13"/>
  <c r="CW39" i="13"/>
  <c r="DS38" i="13"/>
  <c r="CH38" i="13"/>
  <c r="FX38" i="13"/>
  <c r="GB38" i="13"/>
  <c r="GH38" i="13"/>
  <c r="GL38" i="13"/>
  <c r="CG38" i="13"/>
  <c r="CG39" i="13"/>
  <c r="CV38" i="13"/>
  <c r="CV39" i="13"/>
  <c r="DG38" i="13"/>
  <c r="GI38" i="13"/>
  <c r="GM38" i="13"/>
  <c r="CR38" i="13"/>
  <c r="CR39" i="13"/>
  <c r="DB38" i="13"/>
  <c r="EC38" i="13"/>
  <c r="DD38" i="13"/>
  <c r="DD39" i="13"/>
  <c r="GF38" i="13"/>
  <c r="GJ38" i="13"/>
  <c r="CE38" i="13"/>
  <c r="CE39" i="13"/>
  <c r="CQ38" i="13"/>
  <c r="CQ39" i="13"/>
  <c r="DC38" i="13"/>
  <c r="DC39" i="13"/>
  <c r="GG38" i="13"/>
  <c r="GK38" i="13"/>
  <c r="CF217" i="12"/>
  <c r="CF218" i="12"/>
  <c r="CF219" i="12"/>
  <c r="DS217" i="12"/>
  <c r="FX217" i="12"/>
  <c r="GB217" i="12"/>
  <c r="GH217" i="12"/>
  <c r="GL217" i="12"/>
  <c r="CG217" i="12"/>
  <c r="CG218" i="12"/>
  <c r="CG219" i="12"/>
  <c r="DG217" i="12"/>
  <c r="DY217" i="12"/>
  <c r="DY218" i="12"/>
  <c r="DY219" i="12"/>
  <c r="GG217" i="12"/>
  <c r="GK217" i="12"/>
  <c r="ET218" i="12"/>
  <c r="CH217" i="12"/>
  <c r="DM217" i="12"/>
  <c r="DM218" i="12"/>
  <c r="DM219" i="12"/>
  <c r="DZ217" i="12"/>
  <c r="DZ218" i="12"/>
  <c r="DZ219" i="12"/>
  <c r="CL217" i="12"/>
  <c r="CL218" i="12"/>
  <c r="CL219" i="12"/>
  <c r="DN217" i="12"/>
  <c r="DN218" i="12"/>
  <c r="DN219" i="12"/>
  <c r="EA217" i="12"/>
  <c r="EA218" i="12"/>
  <c r="EA219" i="12"/>
  <c r="CM217" i="12"/>
  <c r="CM218" i="12"/>
  <c r="CM219" i="12"/>
  <c r="DO217" i="12"/>
  <c r="DO218" i="12"/>
  <c r="DO219" i="12"/>
  <c r="GF217" i="12"/>
  <c r="GJ217" i="12"/>
  <c r="CE217" i="12"/>
  <c r="CE218" i="12"/>
  <c r="CE219" i="12"/>
  <c r="DP217" i="12"/>
  <c r="DP218" i="12"/>
  <c r="DP219" i="12"/>
  <c r="GI217" i="12"/>
  <c r="GM217" i="12"/>
  <c r="CR217" i="12"/>
  <c r="CR218" i="12"/>
  <c r="CR219" i="12"/>
  <c r="EB217" i="12"/>
  <c r="EB218" i="12"/>
  <c r="EB219" i="12"/>
  <c r="CQ217" i="12"/>
  <c r="CQ218" i="12"/>
  <c r="CQ219" i="12"/>
  <c r="EC217" i="12"/>
  <c r="CU87" i="13"/>
  <c r="CW85" i="13"/>
  <c r="CL86" i="13"/>
  <c r="CL87" i="13"/>
  <c r="CO87" i="13"/>
  <c r="CQ85" i="13"/>
  <c r="CY87" i="13"/>
  <c r="DB85" i="13"/>
  <c r="DG87" i="13"/>
  <c r="GI87" i="13"/>
  <c r="GM87" i="13"/>
  <c r="CH87" i="13"/>
  <c r="CZ87" i="13"/>
  <c r="DC85" i="13"/>
  <c r="GF87" i="13"/>
  <c r="GJ87" i="13"/>
  <c r="EC87" i="13"/>
  <c r="CK87" i="13"/>
  <c r="CM85" i="13"/>
  <c r="DS87" i="13"/>
  <c r="CJ87" i="13"/>
  <c r="CL85" i="13"/>
  <c r="CT87" i="13"/>
  <c r="CV85" i="13"/>
  <c r="DA87" i="13"/>
  <c r="DD85" i="13"/>
  <c r="GG87" i="13"/>
  <c r="GK87" i="13"/>
  <c r="CM86" i="13"/>
  <c r="CM87" i="13"/>
  <c r="CP87" i="13"/>
  <c r="CR85" i="13"/>
  <c r="FX87" i="13"/>
  <c r="GB87" i="13"/>
  <c r="GH87" i="13"/>
  <c r="GL87" i="13"/>
  <c r="CF205" i="12"/>
  <c r="CF206" i="12"/>
  <c r="CF207" i="12"/>
  <c r="DO205" i="12"/>
  <c r="DO206" i="12"/>
  <c r="DO207" i="12"/>
  <c r="CE205" i="12"/>
  <c r="CE206" i="12"/>
  <c r="CE207" i="12"/>
  <c r="CQ205" i="12"/>
  <c r="CQ206" i="12"/>
  <c r="CQ207" i="12"/>
  <c r="DP205" i="12"/>
  <c r="DP206" i="12"/>
  <c r="DP207" i="12"/>
  <c r="GG205" i="12"/>
  <c r="GK205" i="12"/>
  <c r="CR205" i="12"/>
  <c r="CR206" i="12"/>
  <c r="CR207" i="12"/>
  <c r="DS205" i="12"/>
  <c r="FX205" i="12"/>
  <c r="GB205" i="12"/>
  <c r="CG205" i="12"/>
  <c r="CG206" i="12"/>
  <c r="CG207" i="12"/>
  <c r="DY205" i="12"/>
  <c r="DY206" i="12"/>
  <c r="DY207" i="12"/>
  <c r="GI205" i="12"/>
  <c r="GM205" i="12"/>
  <c r="CH205" i="12"/>
  <c r="DM205" i="12"/>
  <c r="DM206" i="12"/>
  <c r="DM207" i="12"/>
  <c r="DZ205" i="12"/>
  <c r="DZ206" i="12"/>
  <c r="DZ207" i="12"/>
  <c r="GF205" i="12"/>
  <c r="GJ205" i="12"/>
  <c r="DG205" i="12"/>
  <c r="EA205" i="12"/>
  <c r="EA206" i="12"/>
  <c r="EA207" i="12"/>
  <c r="ET206" i="12"/>
  <c r="CM205" i="12"/>
  <c r="CM206" i="12"/>
  <c r="CM207" i="12"/>
  <c r="EB205" i="12"/>
  <c r="EB206" i="12"/>
  <c r="EB207" i="12"/>
  <c r="GH205" i="12"/>
  <c r="GL205" i="12"/>
  <c r="CL205" i="12"/>
  <c r="CL206" i="12"/>
  <c r="CL207" i="12"/>
  <c r="DN205" i="12"/>
  <c r="DN206" i="12"/>
  <c r="DN207" i="12"/>
  <c r="EC205" i="12"/>
  <c r="CM151" i="12"/>
  <c r="CM152" i="12"/>
  <c r="CM153" i="12"/>
  <c r="EB151" i="12"/>
  <c r="EB152" i="12"/>
  <c r="EB153" i="12"/>
  <c r="GH151" i="12"/>
  <c r="GL151" i="12"/>
  <c r="CL151" i="12"/>
  <c r="CL152" i="12"/>
  <c r="CL153" i="12"/>
  <c r="DN151" i="12"/>
  <c r="DN152" i="12"/>
  <c r="EC151" i="12"/>
  <c r="CR151" i="12"/>
  <c r="CR152" i="12"/>
  <c r="CR153" i="12"/>
  <c r="DS151" i="12"/>
  <c r="FX151" i="12"/>
  <c r="GB151" i="12"/>
  <c r="CG151" i="12"/>
  <c r="CG152" i="12"/>
  <c r="CG153" i="12"/>
  <c r="DY151" i="12"/>
  <c r="GI151" i="12"/>
  <c r="GM151" i="12"/>
  <c r="CH151" i="12"/>
  <c r="DM151" i="12"/>
  <c r="DM152" i="12"/>
  <c r="DM153" i="12"/>
  <c r="DZ151" i="12"/>
  <c r="DZ152" i="12"/>
  <c r="DZ153" i="12"/>
  <c r="GF151" i="12"/>
  <c r="GJ151" i="12"/>
  <c r="DG151" i="12"/>
  <c r="EA151" i="12"/>
  <c r="EA152" i="12"/>
  <c r="EA153" i="12"/>
  <c r="ET152" i="12"/>
  <c r="CF151" i="12"/>
  <c r="CF152" i="12"/>
  <c r="CF153" i="12"/>
  <c r="CE151" i="12"/>
  <c r="CE152" i="12"/>
  <c r="CE153" i="12"/>
  <c r="CQ151" i="12"/>
  <c r="CQ152" i="12"/>
  <c r="CQ153" i="12"/>
  <c r="DO151" i="12"/>
  <c r="DO152" i="12"/>
  <c r="DO153" i="12"/>
  <c r="DP151" i="12"/>
  <c r="DP152" i="12"/>
  <c r="DP153" i="12"/>
  <c r="GG151" i="12"/>
  <c r="GK151" i="12"/>
  <c r="CW155" i="12"/>
  <c r="FX155" i="12"/>
  <c r="GB155" i="12"/>
  <c r="CG155" i="12"/>
  <c r="DG155" i="12"/>
  <c r="GI155" i="12"/>
  <c r="GM155" i="12"/>
  <c r="CF155" i="12"/>
  <c r="DB155" i="12"/>
  <c r="GF155" i="12"/>
  <c r="GJ155" i="12"/>
  <c r="CQ155" i="12"/>
  <c r="EC155" i="12"/>
  <c r="CH155" i="12"/>
  <c r="DD155" i="12"/>
  <c r="GH155" i="12"/>
  <c r="GL155" i="12"/>
  <c r="CV155" i="12"/>
  <c r="GG155" i="12"/>
  <c r="GK155" i="12"/>
  <c r="CR155" i="12"/>
  <c r="DS155" i="12"/>
  <c r="CE155" i="12"/>
  <c r="DC155" i="12"/>
  <c r="CP150" i="12"/>
  <c r="FX150" i="12"/>
  <c r="GB150" i="12"/>
  <c r="GH150" i="12"/>
  <c r="GL150" i="12"/>
  <c r="DB151" i="12"/>
  <c r="DB152" i="12"/>
  <c r="CJ150" i="12"/>
  <c r="DA150" i="12"/>
  <c r="GI150" i="12"/>
  <c r="GM150" i="12"/>
  <c r="DE151" i="12"/>
  <c r="DE152" i="12"/>
  <c r="DE153" i="12"/>
  <c r="CM149" i="12"/>
  <c r="CU150" i="12"/>
  <c r="DD151" i="12"/>
  <c r="DD152" i="12"/>
  <c r="DD153" i="12"/>
  <c r="CO150" i="12"/>
  <c r="DG150" i="12"/>
  <c r="CV151" i="12"/>
  <c r="CV152" i="12"/>
  <c r="CV153" i="12"/>
  <c r="CH150" i="12"/>
  <c r="CZ150" i="12"/>
  <c r="GF150" i="12"/>
  <c r="GJ150" i="12"/>
  <c r="CW151" i="12"/>
  <c r="CW152" i="12"/>
  <c r="CW153" i="12"/>
  <c r="CT150" i="12"/>
  <c r="EC150" i="12"/>
  <c r="DC151" i="12"/>
  <c r="DC152" i="12"/>
  <c r="DC153" i="12"/>
  <c r="CK150" i="12"/>
  <c r="DS150" i="12"/>
  <c r="CL149" i="12"/>
  <c r="CY150" i="12"/>
  <c r="GG150" i="12"/>
  <c r="GK150" i="12"/>
  <c r="CB28" i="12"/>
  <c r="CP28" i="12"/>
  <c r="CP29" i="12"/>
  <c r="CP31" i="12"/>
  <c r="DF28" i="12"/>
  <c r="DF29" i="12"/>
  <c r="DF30" i="12"/>
  <c r="DF31" i="12"/>
  <c r="DF32" i="12"/>
  <c r="DF33" i="12"/>
  <c r="DS28" i="12"/>
  <c r="GF28" i="12"/>
  <c r="GJ28" i="12"/>
  <c r="DZ29" i="12"/>
  <c r="DZ30" i="12"/>
  <c r="DV33" i="12"/>
  <c r="CD30" i="12"/>
  <c r="DX30" i="12"/>
  <c r="CT28" i="12"/>
  <c r="DG28" i="12"/>
  <c r="DU28" i="12"/>
  <c r="GI28" i="12"/>
  <c r="GM28" i="12"/>
  <c r="EA29" i="12"/>
  <c r="EA30" i="12"/>
  <c r="DW33" i="12"/>
  <c r="DL30" i="12"/>
  <c r="CD28" i="12"/>
  <c r="DI28" i="12"/>
  <c r="DV28" i="12"/>
  <c r="GH28" i="12"/>
  <c r="GL28" i="12"/>
  <c r="EB29" i="12"/>
  <c r="EB30" i="12"/>
  <c r="DX33" i="12"/>
  <c r="DI30" i="12"/>
  <c r="CC28" i="12"/>
  <c r="CY28" i="12"/>
  <c r="DJ28" i="12"/>
  <c r="DW28" i="12"/>
  <c r="DN29" i="12"/>
  <c r="DU30" i="12"/>
  <c r="CH28" i="12"/>
  <c r="CU28" i="12"/>
  <c r="DK28" i="12"/>
  <c r="DX28" i="12"/>
  <c r="DM29" i="12"/>
  <c r="DK30" i="12"/>
  <c r="CJ28" i="12"/>
  <c r="DA28" i="12"/>
  <c r="DL28" i="12"/>
  <c r="EC28" i="12"/>
  <c r="DP29" i="12"/>
  <c r="CC30" i="12"/>
  <c r="DW30" i="12"/>
  <c r="CK28" i="12"/>
  <c r="CZ28" i="12"/>
  <c r="DQ28" i="12"/>
  <c r="FX28" i="12"/>
  <c r="GB28" i="12"/>
  <c r="DO29" i="12"/>
  <c r="CB30" i="12"/>
  <c r="DV30" i="12"/>
  <c r="CO28" i="12"/>
  <c r="CO29" i="12"/>
  <c r="CO31" i="12"/>
  <c r="DE28" i="12"/>
  <c r="DE29" i="12"/>
  <c r="DE30" i="12"/>
  <c r="DR28" i="12"/>
  <c r="GG28" i="12"/>
  <c r="GK28" i="12"/>
  <c r="DY29" i="12"/>
  <c r="DJ30" i="12"/>
  <c r="CE85" i="17"/>
  <c r="DC85" i="17"/>
  <c r="DD85" i="17"/>
  <c r="CR85" i="17"/>
  <c r="FX85" i="17"/>
  <c r="GB85" i="17"/>
  <c r="CG85" i="17"/>
  <c r="DG85" i="17"/>
  <c r="GI85" i="17"/>
  <c r="GM85" i="17"/>
  <c r="GH85" i="17"/>
  <c r="GL85" i="17"/>
  <c r="CW85" i="17"/>
  <c r="GF85" i="17"/>
  <c r="GJ85" i="17"/>
  <c r="CQ85" i="17"/>
  <c r="EC85" i="17"/>
  <c r="DB85" i="17"/>
  <c r="CV85" i="17"/>
  <c r="GG85" i="17"/>
  <c r="GK85" i="17"/>
  <c r="CF85" i="17"/>
  <c r="CH85" i="17"/>
  <c r="DS85" i="17"/>
  <c r="CQ55" i="17"/>
  <c r="EC55" i="17"/>
  <c r="CW55" i="17"/>
  <c r="FX55" i="17"/>
  <c r="GB55" i="17"/>
  <c r="CV55" i="17"/>
  <c r="GG55" i="17"/>
  <c r="GK55" i="17"/>
  <c r="CF55" i="17"/>
  <c r="DB55" i="17"/>
  <c r="GF55" i="17"/>
  <c r="GJ55" i="17"/>
  <c r="CE55" i="17"/>
  <c r="DC55" i="17"/>
  <c r="CH55" i="17"/>
  <c r="DD55" i="17"/>
  <c r="GH55" i="17"/>
  <c r="GL55" i="17"/>
  <c r="CG55" i="17"/>
  <c r="DG55" i="17"/>
  <c r="GI55" i="17"/>
  <c r="GM55" i="17"/>
  <c r="CR55" i="17"/>
  <c r="DS55" i="17"/>
  <c r="ES179" i="20"/>
  <c r="FH178" i="20"/>
  <c r="FE178" i="20"/>
  <c r="GG38" i="17"/>
  <c r="GK38" i="17"/>
  <c r="ET39" i="17"/>
  <c r="DC40" i="17"/>
  <c r="DC41" i="17"/>
  <c r="DC42" i="17"/>
  <c r="DC43" i="17"/>
  <c r="CH38" i="17"/>
  <c r="GF38" i="17"/>
  <c r="GJ38" i="17"/>
  <c r="CM40" i="17"/>
  <c r="CM41" i="17"/>
  <c r="CM42" i="17"/>
  <c r="CM43" i="17"/>
  <c r="CW40" i="17"/>
  <c r="CW41" i="17"/>
  <c r="CW42" i="17"/>
  <c r="CW43" i="17"/>
  <c r="DM40" i="17"/>
  <c r="DM41" i="17"/>
  <c r="DM42" i="17"/>
  <c r="DM43" i="17"/>
  <c r="CL40" i="17"/>
  <c r="CL41" i="17"/>
  <c r="CL42" i="17"/>
  <c r="CL43" i="17"/>
  <c r="DE40" i="17"/>
  <c r="DE41" i="17"/>
  <c r="DE42" i="17"/>
  <c r="DE43" i="17"/>
  <c r="DY40" i="17"/>
  <c r="DS38" i="17"/>
  <c r="DO40" i="17"/>
  <c r="DO41" i="17"/>
  <c r="DO42" i="17"/>
  <c r="DO43" i="17"/>
  <c r="DG38" i="17"/>
  <c r="GI38" i="17"/>
  <c r="GM38" i="17"/>
  <c r="CQ40" i="17"/>
  <c r="CQ41" i="17"/>
  <c r="CQ42" i="17"/>
  <c r="CQ43" i="17"/>
  <c r="DN40" i="17"/>
  <c r="DN41" i="17"/>
  <c r="EA40" i="17"/>
  <c r="EA41" i="17"/>
  <c r="EA42" i="17"/>
  <c r="EA43" i="17"/>
  <c r="FX38" i="17"/>
  <c r="GB38" i="17"/>
  <c r="GH38" i="17"/>
  <c r="GL38" i="17"/>
  <c r="CR40" i="17"/>
  <c r="CR41" i="17"/>
  <c r="CR42" i="17"/>
  <c r="CR43" i="17"/>
  <c r="DB40" i="17"/>
  <c r="DB41" i="17"/>
  <c r="DB42" i="17"/>
  <c r="DZ40" i="17"/>
  <c r="DZ41" i="17"/>
  <c r="DZ42" i="17"/>
  <c r="DZ43" i="17"/>
  <c r="EC38" i="17"/>
  <c r="CV40" i="17"/>
  <c r="CV41" i="17"/>
  <c r="CV42" i="17"/>
  <c r="CV43" i="17"/>
  <c r="DP40" i="17"/>
  <c r="DP41" i="17"/>
  <c r="DP42" i="17"/>
  <c r="DP43" i="17"/>
  <c r="ET40" i="17"/>
  <c r="DD40" i="17"/>
  <c r="DD41" i="17"/>
  <c r="DD42" i="17"/>
  <c r="DD43" i="17"/>
  <c r="EB40" i="17"/>
  <c r="EB41" i="17"/>
  <c r="EB42" i="17"/>
  <c r="EB43" i="17"/>
  <c r="ES174" i="20"/>
  <c r="FH174" i="20"/>
  <c r="FE174" i="20"/>
  <c r="FH173" i="20"/>
  <c r="FE173" i="20"/>
  <c r="FY41" i="13"/>
  <c r="GC41" i="13"/>
  <c r="BN36" i="7"/>
  <c r="DM169" i="12"/>
  <c r="DM170" i="12"/>
  <c r="DM171" i="12"/>
  <c r="CQ169" i="12"/>
  <c r="CQ170" i="12"/>
  <c r="CQ171" i="12"/>
  <c r="DN169" i="12"/>
  <c r="DY169" i="12"/>
  <c r="EC169" i="12"/>
  <c r="CH169" i="12"/>
  <c r="CR169" i="12"/>
  <c r="CR170" i="12"/>
  <c r="CR171" i="12"/>
  <c r="FX169" i="12"/>
  <c r="GB169" i="12"/>
  <c r="GH169" i="12"/>
  <c r="GL169" i="12"/>
  <c r="CL169" i="12"/>
  <c r="CL170" i="12"/>
  <c r="CL171" i="12"/>
  <c r="DP169" i="12"/>
  <c r="DP170" i="12"/>
  <c r="DP171" i="12"/>
  <c r="EA169" i="12"/>
  <c r="EA170" i="12"/>
  <c r="EA171" i="12"/>
  <c r="GG169" i="12"/>
  <c r="GK169" i="12"/>
  <c r="ET170" i="12"/>
  <c r="CF169" i="12"/>
  <c r="CF170" i="12"/>
  <c r="CF171" i="12"/>
  <c r="CM169" i="12"/>
  <c r="CM170" i="12"/>
  <c r="CM171" i="12"/>
  <c r="DS169" i="12"/>
  <c r="EB169" i="12"/>
  <c r="EB170" i="12"/>
  <c r="EB171" i="12"/>
  <c r="CG169" i="12"/>
  <c r="CG170" i="12"/>
  <c r="CG171" i="12"/>
  <c r="DO169" i="12"/>
  <c r="DO170" i="12"/>
  <c r="DO171" i="12"/>
  <c r="DZ169" i="12"/>
  <c r="DZ170" i="12"/>
  <c r="DZ171" i="12"/>
  <c r="GF169" i="12"/>
  <c r="GJ169" i="12"/>
  <c r="CE169" i="12"/>
  <c r="CE170" i="12"/>
  <c r="CE171" i="12"/>
  <c r="DG169" i="12"/>
  <c r="GI169" i="12"/>
  <c r="GM169" i="12"/>
  <c r="CK21" i="13"/>
  <c r="CM19" i="13"/>
  <c r="CU21" i="13"/>
  <c r="CW19" i="13"/>
  <c r="DS21" i="13"/>
  <c r="CP21" i="13"/>
  <c r="CR19" i="13"/>
  <c r="CZ21" i="13"/>
  <c r="DC19" i="13"/>
  <c r="EC21" i="13"/>
  <c r="GF21" i="13"/>
  <c r="GJ21" i="13"/>
  <c r="CO21" i="13"/>
  <c r="CQ19" i="13"/>
  <c r="DA21" i="13"/>
  <c r="DD19" i="13"/>
  <c r="CM20" i="13"/>
  <c r="CM21" i="13"/>
  <c r="GH21" i="13"/>
  <c r="GL21" i="13"/>
  <c r="CT21" i="13"/>
  <c r="CV19" i="13"/>
  <c r="DG21" i="13"/>
  <c r="CH21" i="13"/>
  <c r="CL20" i="13"/>
  <c r="CL21" i="13"/>
  <c r="CY21" i="13"/>
  <c r="GG21" i="13"/>
  <c r="GK21" i="13"/>
  <c r="CJ21" i="13"/>
  <c r="CL19" i="13"/>
  <c r="GI21" i="13"/>
  <c r="GM21" i="13"/>
  <c r="FX21" i="13"/>
  <c r="GB21" i="13"/>
  <c r="CH58" i="12"/>
  <c r="DS58" i="12"/>
  <c r="DK60" i="12"/>
  <c r="CJ58" i="12"/>
  <c r="CT58" i="12"/>
  <c r="DL58" i="12"/>
  <c r="EC58" i="12"/>
  <c r="EA59" i="12"/>
  <c r="EA60" i="12"/>
  <c r="DW63" i="12"/>
  <c r="DJ60" i="12"/>
  <c r="CB58" i="12"/>
  <c r="CP58" i="12"/>
  <c r="CP59" i="12"/>
  <c r="CP61" i="12"/>
  <c r="CZ58" i="12"/>
  <c r="DK58" i="12"/>
  <c r="DX58" i="12"/>
  <c r="DO59" i="12"/>
  <c r="EB59" i="12"/>
  <c r="EB60" i="12"/>
  <c r="DX63" i="12"/>
  <c r="CD60" i="12"/>
  <c r="DX60" i="12"/>
  <c r="DA58" i="12"/>
  <c r="DG58" i="12"/>
  <c r="DU58" i="12"/>
  <c r="DP59" i="12"/>
  <c r="DU60" i="12"/>
  <c r="CK58" i="12"/>
  <c r="DV58" i="12"/>
  <c r="DM59" i="12"/>
  <c r="CB60" i="12"/>
  <c r="CO58" i="12"/>
  <c r="CO59" i="12"/>
  <c r="CO61" i="12"/>
  <c r="GG58" i="12"/>
  <c r="GK58" i="12"/>
  <c r="FX58" i="12"/>
  <c r="GB58" i="12"/>
  <c r="DZ59" i="12"/>
  <c r="DZ60" i="12"/>
  <c r="DV63" i="12"/>
  <c r="DI60" i="12"/>
  <c r="DJ58" i="12"/>
  <c r="GI58" i="12"/>
  <c r="GM58" i="12"/>
  <c r="CC60" i="12"/>
  <c r="CU58" i="12"/>
  <c r="DI58" i="12"/>
  <c r="GF58" i="12"/>
  <c r="GJ58" i="12"/>
  <c r="DV60" i="12"/>
  <c r="CY58" i="12"/>
  <c r="DR58" i="12"/>
  <c r="DN59" i="12"/>
  <c r="DL60" i="12"/>
  <c r="CD58" i="12"/>
  <c r="DF58" i="12"/>
  <c r="DF59" i="12"/>
  <c r="DF60" i="12"/>
  <c r="DF61" i="12"/>
  <c r="DF62" i="12"/>
  <c r="DF63" i="12"/>
  <c r="DQ58" i="12"/>
  <c r="GH58" i="12"/>
  <c r="GL58" i="12"/>
  <c r="CC58" i="12"/>
  <c r="DE58" i="12"/>
  <c r="DE59" i="12"/>
  <c r="DE60" i="12"/>
  <c r="DW58" i="12"/>
  <c r="DY59" i="12"/>
  <c r="DW60" i="12"/>
  <c r="CK42" i="12"/>
  <c r="DS42" i="12"/>
  <c r="CO42" i="12"/>
  <c r="DG42" i="12"/>
  <c r="GI42" i="12"/>
  <c r="GM42" i="12"/>
  <c r="DE43" i="12"/>
  <c r="DE44" i="12"/>
  <c r="DE45" i="12"/>
  <c r="CP42" i="12"/>
  <c r="FX42" i="12"/>
  <c r="GB42" i="12"/>
  <c r="GH42" i="12"/>
  <c r="GL42" i="12"/>
  <c r="CT42" i="12"/>
  <c r="EC42" i="12"/>
  <c r="DC43" i="12"/>
  <c r="DC44" i="12"/>
  <c r="DC45" i="12"/>
  <c r="CM41" i="12"/>
  <c r="CU42" i="12"/>
  <c r="DB43" i="12"/>
  <c r="CL41" i="12"/>
  <c r="CY42" i="12"/>
  <c r="GG42" i="12"/>
  <c r="GK42" i="12"/>
  <c r="CV43" i="12"/>
  <c r="CV44" i="12"/>
  <c r="CV45" i="12"/>
  <c r="CH42" i="12"/>
  <c r="CZ42" i="12"/>
  <c r="GF42" i="12"/>
  <c r="GJ42" i="12"/>
  <c r="CW43" i="12"/>
  <c r="CW44" i="12"/>
  <c r="CW45" i="12"/>
  <c r="DD43" i="12"/>
  <c r="DD44" i="12"/>
  <c r="DD45" i="12"/>
  <c r="CJ42" i="12"/>
  <c r="DA42" i="12"/>
  <c r="CD7" i="17"/>
  <c r="CD10" i="17"/>
  <c r="CD5" i="17"/>
  <c r="DK5" i="17"/>
  <c r="DK7" i="17"/>
  <c r="DK10" i="17"/>
  <c r="CB5" i="17"/>
  <c r="CB7" i="17"/>
  <c r="CB10" i="17"/>
  <c r="CR139" i="20"/>
  <c r="CP143" i="20"/>
  <c r="CP146" i="20"/>
  <c r="CP150" i="20"/>
  <c r="CF6" i="17"/>
  <c r="CC9" i="17"/>
  <c r="CC12" i="17"/>
  <c r="CJ96" i="20"/>
  <c r="DA96" i="20"/>
  <c r="DC97" i="20"/>
  <c r="CM95" i="20"/>
  <c r="CU96" i="20"/>
  <c r="CO96" i="20"/>
  <c r="DG96" i="20"/>
  <c r="GI96" i="20"/>
  <c r="GM96" i="20"/>
  <c r="DE97" i="20"/>
  <c r="DE98" i="20"/>
  <c r="DE99" i="20"/>
  <c r="CH96" i="20"/>
  <c r="CZ96" i="20"/>
  <c r="GF96" i="20"/>
  <c r="GJ96" i="20"/>
  <c r="CW97" i="20"/>
  <c r="CL95" i="20"/>
  <c r="CY96" i="20"/>
  <c r="GG96" i="20"/>
  <c r="GK96" i="20"/>
  <c r="CV97" i="20"/>
  <c r="CP96" i="20"/>
  <c r="FX96" i="20"/>
  <c r="GB96" i="20"/>
  <c r="GH96" i="20"/>
  <c r="GL96" i="20"/>
  <c r="DD97" i="20"/>
  <c r="CT96" i="20"/>
  <c r="CK96" i="20"/>
  <c r="EC96" i="20"/>
  <c r="DS96" i="20"/>
  <c r="DB97" i="20"/>
  <c r="DJ9" i="20"/>
  <c r="DJ12" i="20"/>
  <c r="DN6" i="20"/>
  <c r="DY6" i="20"/>
  <c r="CK39" i="13"/>
  <c r="CM37" i="13"/>
  <c r="CU39" i="13"/>
  <c r="CW37" i="13"/>
  <c r="DS39" i="13"/>
  <c r="CP39" i="13"/>
  <c r="CR37" i="13"/>
  <c r="CZ39" i="13"/>
  <c r="DC37" i="13"/>
  <c r="EC39" i="13"/>
  <c r="CH39" i="13"/>
  <c r="CL38" i="13"/>
  <c r="CL39" i="13"/>
  <c r="CY39" i="13"/>
  <c r="GG39" i="13"/>
  <c r="GK39" i="13"/>
  <c r="FX39" i="13"/>
  <c r="GB39" i="13"/>
  <c r="CJ39" i="13"/>
  <c r="CL37" i="13"/>
  <c r="GI39" i="13"/>
  <c r="GM39" i="13"/>
  <c r="GF39" i="13"/>
  <c r="GJ39" i="13"/>
  <c r="CO39" i="13"/>
  <c r="CQ37" i="13"/>
  <c r="DA39" i="13"/>
  <c r="DD37" i="13"/>
  <c r="GH39" i="13"/>
  <c r="GL39" i="13"/>
  <c r="CT39" i="13"/>
  <c r="CV37" i="13"/>
  <c r="CM38" i="13"/>
  <c r="CM39" i="13"/>
  <c r="DG39" i="13"/>
  <c r="CV111" i="20"/>
  <c r="CC166" i="13"/>
  <c r="CC167" i="13"/>
  <c r="CO166" i="13"/>
  <c r="CO167" i="13"/>
  <c r="CY166" i="13"/>
  <c r="DE166" i="13"/>
  <c r="DE167" i="13"/>
  <c r="DE168" i="13"/>
  <c r="DJ166" i="13"/>
  <c r="DJ167" i="13"/>
  <c r="DR166" i="13"/>
  <c r="DR167" i="13"/>
  <c r="DR168" i="13"/>
  <c r="GG166" i="13"/>
  <c r="GK166" i="13"/>
  <c r="DN167" i="13"/>
  <c r="EA167" i="13"/>
  <c r="EA168" i="13"/>
  <c r="DJ168" i="13"/>
  <c r="DN166" i="13"/>
  <c r="DU168" i="13"/>
  <c r="DY166" i="13"/>
  <c r="DW168" i="13"/>
  <c r="EA166" i="13"/>
  <c r="CD166" i="13"/>
  <c r="CD167" i="13"/>
  <c r="DK166" i="13"/>
  <c r="DK167" i="13"/>
  <c r="DX166" i="13"/>
  <c r="DX167" i="13"/>
  <c r="GF166" i="13"/>
  <c r="GJ166" i="13"/>
  <c r="DM167" i="13"/>
  <c r="DM168" i="13"/>
  <c r="DZ167" i="13"/>
  <c r="DZ168" i="13"/>
  <c r="CB168" i="13"/>
  <c r="CE166" i="13"/>
  <c r="DI168" i="13"/>
  <c r="DM166" i="13"/>
  <c r="DV168" i="13"/>
  <c r="DZ166" i="13"/>
  <c r="DW166" i="13"/>
  <c r="DW167" i="13"/>
  <c r="DP167" i="13"/>
  <c r="DP168" i="13"/>
  <c r="CP166" i="13"/>
  <c r="CP167" i="13"/>
  <c r="CZ166" i="13"/>
  <c r="CZ167" i="13"/>
  <c r="DS166" i="13"/>
  <c r="CJ166" i="13"/>
  <c r="CJ167" i="13"/>
  <c r="CT166" i="13"/>
  <c r="CT167" i="13"/>
  <c r="DA166" i="13"/>
  <c r="DA167" i="13"/>
  <c r="DL166" i="13"/>
  <c r="DL167" i="13"/>
  <c r="GI166" i="13"/>
  <c r="GM166" i="13"/>
  <c r="CC168" i="13"/>
  <c r="CF166" i="13"/>
  <c r="DL168" i="13"/>
  <c r="DP166" i="13"/>
  <c r="CB166" i="13"/>
  <c r="CB167" i="13"/>
  <c r="CH166" i="13"/>
  <c r="DI166" i="13"/>
  <c r="DI167" i="13"/>
  <c r="DQ166" i="13"/>
  <c r="DQ167" i="13"/>
  <c r="DQ168" i="13"/>
  <c r="DV166" i="13"/>
  <c r="DV167" i="13"/>
  <c r="FX166" i="13"/>
  <c r="GB166" i="13"/>
  <c r="GH166" i="13"/>
  <c r="GL166" i="13"/>
  <c r="DO167" i="13"/>
  <c r="DO168" i="13"/>
  <c r="EB167" i="13"/>
  <c r="EB168" i="13"/>
  <c r="CD168" i="13"/>
  <c r="CG166" i="13"/>
  <c r="DK168" i="13"/>
  <c r="DO166" i="13"/>
  <c r="DX168" i="13"/>
  <c r="EB166" i="13"/>
  <c r="EC166" i="13"/>
  <c r="CU166" i="13"/>
  <c r="CU167" i="13"/>
  <c r="DG166" i="13"/>
  <c r="DF166" i="13"/>
  <c r="DF167" i="13"/>
  <c r="DF168" i="13"/>
  <c r="DY167" i="13"/>
  <c r="DU166" i="13"/>
  <c r="DU167" i="13"/>
  <c r="CK166" i="13"/>
  <c r="CK167" i="13"/>
  <c r="CC142" i="13"/>
  <c r="CC143" i="13"/>
  <c r="CO142" i="13"/>
  <c r="CO143" i="13"/>
  <c r="CY142" i="13"/>
  <c r="DE142" i="13"/>
  <c r="DE143" i="13"/>
  <c r="DE144" i="13"/>
  <c r="DJ142" i="13"/>
  <c r="DJ143" i="13"/>
  <c r="DR142" i="13"/>
  <c r="DR143" i="13"/>
  <c r="DR144" i="13"/>
  <c r="GG142" i="13"/>
  <c r="GK142" i="13"/>
  <c r="DN143" i="13"/>
  <c r="EA143" i="13"/>
  <c r="EA144" i="13"/>
  <c r="DJ144" i="13"/>
  <c r="DN142" i="13"/>
  <c r="DU144" i="13"/>
  <c r="DY142" i="13"/>
  <c r="DW144" i="13"/>
  <c r="EA142" i="13"/>
  <c r="CD142" i="13"/>
  <c r="CD143" i="13"/>
  <c r="DK142" i="13"/>
  <c r="DK143" i="13"/>
  <c r="DX142" i="13"/>
  <c r="DX143" i="13"/>
  <c r="GF142" i="13"/>
  <c r="GJ142" i="13"/>
  <c r="DM143" i="13"/>
  <c r="DM144" i="13"/>
  <c r="DZ143" i="13"/>
  <c r="DZ144" i="13"/>
  <c r="CB144" i="13"/>
  <c r="CE142" i="13"/>
  <c r="DI144" i="13"/>
  <c r="DM142" i="13"/>
  <c r="DV144" i="13"/>
  <c r="DZ142" i="13"/>
  <c r="DW142" i="13"/>
  <c r="DW143" i="13"/>
  <c r="DP143" i="13"/>
  <c r="DP144" i="13"/>
  <c r="CP142" i="13"/>
  <c r="CP143" i="13"/>
  <c r="CZ142" i="13"/>
  <c r="CZ143" i="13"/>
  <c r="DS142" i="13"/>
  <c r="CJ142" i="13"/>
  <c r="CJ143" i="13"/>
  <c r="CT142" i="13"/>
  <c r="CT143" i="13"/>
  <c r="DA142" i="13"/>
  <c r="DA143" i="13"/>
  <c r="DL142" i="13"/>
  <c r="DL143" i="13"/>
  <c r="GI142" i="13"/>
  <c r="GM142" i="13"/>
  <c r="CC144" i="13"/>
  <c r="CF142" i="13"/>
  <c r="DL144" i="13"/>
  <c r="DP142" i="13"/>
  <c r="CB142" i="13"/>
  <c r="CB143" i="13"/>
  <c r="CH142" i="13"/>
  <c r="DI142" i="13"/>
  <c r="DI143" i="13"/>
  <c r="DQ142" i="13"/>
  <c r="DQ143" i="13"/>
  <c r="DQ144" i="13"/>
  <c r="DV142" i="13"/>
  <c r="DV143" i="13"/>
  <c r="FX142" i="13"/>
  <c r="GB142" i="13"/>
  <c r="GH142" i="13"/>
  <c r="GL142" i="13"/>
  <c r="DO143" i="13"/>
  <c r="DO144" i="13"/>
  <c r="EB143" i="13"/>
  <c r="EB144" i="13"/>
  <c r="CD144" i="13"/>
  <c r="CG142" i="13"/>
  <c r="DK144" i="13"/>
  <c r="DO142" i="13"/>
  <c r="DX144" i="13"/>
  <c r="EB142" i="13"/>
  <c r="EC142" i="13"/>
  <c r="CU142" i="13"/>
  <c r="CU143" i="13"/>
  <c r="DG142" i="13"/>
  <c r="DF142" i="13"/>
  <c r="DF143" i="13"/>
  <c r="DF144" i="13"/>
  <c r="DY143" i="13"/>
  <c r="DU142" i="13"/>
  <c r="DU143" i="13"/>
  <c r="CK142" i="13"/>
  <c r="CK143" i="13"/>
  <c r="CJ126" i="13"/>
  <c r="CL124" i="13"/>
  <c r="CT126" i="13"/>
  <c r="CV124" i="13"/>
  <c r="DG126" i="13"/>
  <c r="GI126" i="13"/>
  <c r="GM126" i="13"/>
  <c r="CH126" i="13"/>
  <c r="GF126" i="13"/>
  <c r="GJ126" i="13"/>
  <c r="EC126" i="13"/>
  <c r="CK126" i="13"/>
  <c r="CM124" i="13"/>
  <c r="CU126" i="13"/>
  <c r="CW124" i="13"/>
  <c r="DS126" i="13"/>
  <c r="CL125" i="13"/>
  <c r="CL126" i="13"/>
  <c r="CY126" i="13"/>
  <c r="GG126" i="13"/>
  <c r="GK126" i="13"/>
  <c r="FX126" i="13"/>
  <c r="GB126" i="13"/>
  <c r="CP126" i="13"/>
  <c r="CR124" i="13"/>
  <c r="CO126" i="13"/>
  <c r="CQ124" i="13"/>
  <c r="DA126" i="13"/>
  <c r="DD124" i="13"/>
  <c r="CM125" i="13"/>
  <c r="CM126" i="13"/>
  <c r="GH126" i="13"/>
  <c r="GL126" i="13"/>
  <c r="CZ126" i="13"/>
  <c r="DC124" i="13"/>
  <c r="CK33" i="13"/>
  <c r="CM31" i="13"/>
  <c r="CU33" i="13"/>
  <c r="CW31" i="13"/>
  <c r="DS33" i="13"/>
  <c r="CP33" i="13"/>
  <c r="CR31" i="13"/>
  <c r="CZ33" i="13"/>
  <c r="DC31" i="13"/>
  <c r="EC33" i="13"/>
  <c r="GF33" i="13"/>
  <c r="GJ33" i="13"/>
  <c r="CO33" i="13"/>
  <c r="CQ31" i="13"/>
  <c r="DA33" i="13"/>
  <c r="DD31" i="13"/>
  <c r="CM32" i="13"/>
  <c r="CM33" i="13"/>
  <c r="GH33" i="13"/>
  <c r="GL33" i="13"/>
  <c r="CT33" i="13"/>
  <c r="CV31" i="13"/>
  <c r="DG33" i="13"/>
  <c r="CH33" i="13"/>
  <c r="CL32" i="13"/>
  <c r="CL33" i="13"/>
  <c r="CY33" i="13"/>
  <c r="GG33" i="13"/>
  <c r="GK33" i="13"/>
  <c r="GI33" i="13"/>
  <c r="GM33" i="13"/>
  <c r="FX33" i="13"/>
  <c r="GB33" i="13"/>
  <c r="CJ33" i="13"/>
  <c r="CL31" i="13"/>
  <c r="FH97" i="12"/>
  <c r="FE97" i="12"/>
  <c r="ES98" i="12"/>
  <c r="FH72" i="17"/>
  <c r="FE72" i="17"/>
  <c r="CM17" i="12"/>
  <c r="CU18" i="12"/>
  <c r="DB19" i="12"/>
  <c r="CL17" i="12"/>
  <c r="CY18" i="12"/>
  <c r="GG18" i="12"/>
  <c r="GK18" i="12"/>
  <c r="CV19" i="12"/>
  <c r="CV20" i="12"/>
  <c r="CV21" i="12"/>
  <c r="CH18" i="12"/>
  <c r="CZ18" i="12"/>
  <c r="GF18" i="12"/>
  <c r="GJ18" i="12"/>
  <c r="CW19" i="12"/>
  <c r="CW20" i="12"/>
  <c r="CW21" i="12"/>
  <c r="DD19" i="12"/>
  <c r="DD20" i="12"/>
  <c r="DD21" i="12"/>
  <c r="CJ18" i="12"/>
  <c r="DA18" i="12"/>
  <c r="CK18" i="12"/>
  <c r="DS18" i="12"/>
  <c r="CO18" i="12"/>
  <c r="DG18" i="12"/>
  <c r="GI18" i="12"/>
  <c r="GM18" i="12"/>
  <c r="DE19" i="12"/>
  <c r="DE20" i="12"/>
  <c r="DE21" i="12"/>
  <c r="CP18" i="12"/>
  <c r="FX18" i="12"/>
  <c r="GB18" i="12"/>
  <c r="GH18" i="12"/>
  <c r="GL18" i="12"/>
  <c r="CT18" i="12"/>
  <c r="EC18" i="12"/>
  <c r="DC19" i="12"/>
  <c r="DC20" i="12"/>
  <c r="DC21" i="12"/>
  <c r="CR4" i="17"/>
  <c r="CP8" i="17"/>
  <c r="CP11" i="17"/>
  <c r="CK27" i="13"/>
  <c r="CM25" i="13"/>
  <c r="CU27" i="13"/>
  <c r="CW25" i="13"/>
  <c r="DS27" i="13"/>
  <c r="CP27" i="13"/>
  <c r="CR25" i="13"/>
  <c r="CZ27" i="13"/>
  <c r="DC25" i="13"/>
  <c r="EC27" i="13"/>
  <c r="CH27" i="13"/>
  <c r="CL26" i="13"/>
  <c r="CL27" i="13"/>
  <c r="CY27" i="13"/>
  <c r="GG27" i="13"/>
  <c r="GK27" i="13"/>
  <c r="FX27" i="13"/>
  <c r="GB27" i="13"/>
  <c r="CJ27" i="13"/>
  <c r="CL25" i="13"/>
  <c r="GI27" i="13"/>
  <c r="GM27" i="13"/>
  <c r="GF27" i="13"/>
  <c r="GJ27" i="13"/>
  <c r="CO27" i="13"/>
  <c r="CQ25" i="13"/>
  <c r="DA27" i="13"/>
  <c r="DD25" i="13"/>
  <c r="CT27" i="13"/>
  <c r="CV25" i="13"/>
  <c r="CM26" i="13"/>
  <c r="CM27" i="13"/>
  <c r="DG27" i="13"/>
  <c r="GH27" i="13"/>
  <c r="GL27" i="13"/>
  <c r="CH64" i="12"/>
  <c r="DS64" i="12"/>
  <c r="DK66" i="12"/>
  <c r="CJ64" i="12"/>
  <c r="CT64" i="12"/>
  <c r="DL64" i="12"/>
  <c r="EC64" i="12"/>
  <c r="EA65" i="12"/>
  <c r="EA66" i="12"/>
  <c r="DW69" i="12"/>
  <c r="DJ66" i="12"/>
  <c r="CK64" i="12"/>
  <c r="CU64" i="12"/>
  <c r="DI64" i="12"/>
  <c r="DV64" i="12"/>
  <c r="GF64" i="12"/>
  <c r="GJ64" i="12"/>
  <c r="DM65" i="12"/>
  <c r="CB66" i="12"/>
  <c r="DV66" i="12"/>
  <c r="CO64" i="12"/>
  <c r="CO65" i="12"/>
  <c r="CO67" i="12"/>
  <c r="CY64" i="12"/>
  <c r="DR64" i="12"/>
  <c r="GG64" i="12"/>
  <c r="GK64" i="12"/>
  <c r="DN65" i="12"/>
  <c r="DL66" i="12"/>
  <c r="CB64" i="12"/>
  <c r="CP64" i="12"/>
  <c r="CP65" i="12"/>
  <c r="CP67" i="12"/>
  <c r="CZ64" i="12"/>
  <c r="DK64" i="12"/>
  <c r="DX64" i="12"/>
  <c r="DO65" i="12"/>
  <c r="EB65" i="12"/>
  <c r="EB66" i="12"/>
  <c r="DX69" i="12"/>
  <c r="CD66" i="12"/>
  <c r="DX66" i="12"/>
  <c r="DA64" i="12"/>
  <c r="DG64" i="12"/>
  <c r="DU64" i="12"/>
  <c r="DP65" i="12"/>
  <c r="DU66" i="12"/>
  <c r="CD64" i="12"/>
  <c r="DF64" i="12"/>
  <c r="DF65" i="12"/>
  <c r="DF66" i="12"/>
  <c r="DF67" i="12"/>
  <c r="DF68" i="12"/>
  <c r="DF69" i="12"/>
  <c r="DQ64" i="12"/>
  <c r="FX64" i="12"/>
  <c r="GB64" i="12"/>
  <c r="GH64" i="12"/>
  <c r="GL64" i="12"/>
  <c r="DZ65" i="12"/>
  <c r="DZ66" i="12"/>
  <c r="DV69" i="12"/>
  <c r="DI66" i="12"/>
  <c r="CC64" i="12"/>
  <c r="DE64" i="12"/>
  <c r="DE65" i="12"/>
  <c r="DE66" i="12"/>
  <c r="DJ64" i="12"/>
  <c r="DW64" i="12"/>
  <c r="GI64" i="12"/>
  <c r="GM64" i="12"/>
  <c r="DY65" i="12"/>
  <c r="CC66" i="12"/>
  <c r="DW66" i="12"/>
  <c r="CF37" i="12"/>
  <c r="CF38" i="12"/>
  <c r="CF39" i="12"/>
  <c r="CM37" i="12"/>
  <c r="CM38" i="12"/>
  <c r="CM39" i="12"/>
  <c r="DS37" i="12"/>
  <c r="EB37" i="12"/>
  <c r="EB38" i="12"/>
  <c r="EB39" i="12"/>
  <c r="CG37" i="12"/>
  <c r="CG38" i="12"/>
  <c r="CG39" i="12"/>
  <c r="DO37" i="12"/>
  <c r="DO38" i="12"/>
  <c r="DO39" i="12"/>
  <c r="DZ37" i="12"/>
  <c r="DZ38" i="12"/>
  <c r="DZ39" i="12"/>
  <c r="GF37" i="12"/>
  <c r="GJ37" i="12"/>
  <c r="CE37" i="12"/>
  <c r="CE38" i="12"/>
  <c r="CE39" i="12"/>
  <c r="DG37" i="12"/>
  <c r="GI37" i="12"/>
  <c r="GM37" i="12"/>
  <c r="DM37" i="12"/>
  <c r="DM38" i="12"/>
  <c r="DM39" i="12"/>
  <c r="CQ37" i="12"/>
  <c r="CQ38" i="12"/>
  <c r="CQ39" i="12"/>
  <c r="DN37" i="12"/>
  <c r="DY37" i="12"/>
  <c r="EC37" i="12"/>
  <c r="CH37" i="12"/>
  <c r="CR37" i="12"/>
  <c r="CR38" i="12"/>
  <c r="CR39" i="12"/>
  <c r="FX37" i="12"/>
  <c r="GB37" i="12"/>
  <c r="GH37" i="12"/>
  <c r="GL37" i="12"/>
  <c r="CL37" i="12"/>
  <c r="CL38" i="12"/>
  <c r="CL39" i="12"/>
  <c r="DP37" i="12"/>
  <c r="DP38" i="12"/>
  <c r="DP39" i="12"/>
  <c r="EA37" i="12"/>
  <c r="EA38" i="12"/>
  <c r="EA39" i="12"/>
  <c r="GG37" i="12"/>
  <c r="GK37" i="12"/>
  <c r="ET38" i="12"/>
  <c r="FH25" i="12"/>
  <c r="FE25" i="12"/>
  <c r="ES26" i="12"/>
  <c r="CC13" i="17"/>
  <c r="CF8" i="17"/>
  <c r="CF9" i="17"/>
  <c r="CK13" i="17"/>
  <c r="CM8" i="17"/>
  <c r="CM9" i="17"/>
  <c r="CB13" i="17"/>
  <c r="CE8" i="17"/>
  <c r="CE9" i="17"/>
  <c r="CJ205" i="13"/>
  <c r="CJ206" i="13"/>
  <c r="CT205" i="13"/>
  <c r="CT206" i="13"/>
  <c r="DA205" i="13"/>
  <c r="DA206" i="13"/>
  <c r="DL205" i="13"/>
  <c r="DL206" i="13"/>
  <c r="GI205" i="13"/>
  <c r="GM205" i="13"/>
  <c r="CC207" i="13"/>
  <c r="CF205" i="13"/>
  <c r="DL207" i="13"/>
  <c r="DP205" i="13"/>
  <c r="CB205" i="13"/>
  <c r="CB206" i="13"/>
  <c r="CH205" i="13"/>
  <c r="DI205" i="13"/>
  <c r="DI206" i="13"/>
  <c r="DQ205" i="13"/>
  <c r="DQ206" i="13"/>
  <c r="DQ207" i="13"/>
  <c r="DV205" i="13"/>
  <c r="DV206" i="13"/>
  <c r="FX205" i="13"/>
  <c r="GB205" i="13"/>
  <c r="GH205" i="13"/>
  <c r="GL205" i="13"/>
  <c r="DO206" i="13"/>
  <c r="DO207" i="13"/>
  <c r="EB206" i="13"/>
  <c r="EB207" i="13"/>
  <c r="CD207" i="13"/>
  <c r="CG205" i="13"/>
  <c r="DK207" i="13"/>
  <c r="DO205" i="13"/>
  <c r="DX207" i="13"/>
  <c r="EB205" i="13"/>
  <c r="DG205" i="13"/>
  <c r="DU205" i="13"/>
  <c r="DU206" i="13"/>
  <c r="EC205" i="13"/>
  <c r="DY206" i="13"/>
  <c r="CK205" i="13"/>
  <c r="CK206" i="13"/>
  <c r="CU205" i="13"/>
  <c r="CU206" i="13"/>
  <c r="DF205" i="13"/>
  <c r="DF206" i="13"/>
  <c r="DF207" i="13"/>
  <c r="CC205" i="13"/>
  <c r="CC206" i="13"/>
  <c r="CO205" i="13"/>
  <c r="CO206" i="13"/>
  <c r="CY205" i="13"/>
  <c r="DE205" i="13"/>
  <c r="DE206" i="13"/>
  <c r="DE207" i="13"/>
  <c r="DJ205" i="13"/>
  <c r="DJ206" i="13"/>
  <c r="DR205" i="13"/>
  <c r="DR206" i="13"/>
  <c r="DR207" i="13"/>
  <c r="GG205" i="13"/>
  <c r="GK205" i="13"/>
  <c r="DN206" i="13"/>
  <c r="EA206" i="13"/>
  <c r="EA207" i="13"/>
  <c r="DJ207" i="13"/>
  <c r="DN205" i="13"/>
  <c r="DU207" i="13"/>
  <c r="DY205" i="13"/>
  <c r="GA205" i="13"/>
  <c r="GE205" i="13"/>
  <c r="DW207" i="13"/>
  <c r="EA205" i="13"/>
  <c r="CD205" i="13"/>
  <c r="CD206" i="13"/>
  <c r="DK205" i="13"/>
  <c r="DK206" i="13"/>
  <c r="DX205" i="13"/>
  <c r="DX206" i="13"/>
  <c r="GF205" i="13"/>
  <c r="GJ205" i="13"/>
  <c r="DM206" i="13"/>
  <c r="DM207" i="13"/>
  <c r="DZ206" i="13"/>
  <c r="DZ207" i="13"/>
  <c r="CB207" i="13"/>
  <c r="CE205" i="13"/>
  <c r="DI207" i="13"/>
  <c r="DM205" i="13"/>
  <c r="DV207" i="13"/>
  <c r="DZ205" i="13"/>
  <c r="CZ205" i="13"/>
  <c r="CZ206" i="13"/>
  <c r="DP206" i="13"/>
  <c r="DP207" i="13"/>
  <c r="DW205" i="13"/>
  <c r="DW206" i="13"/>
  <c r="CP205" i="13"/>
  <c r="CP206" i="13"/>
  <c r="DS205" i="13"/>
  <c r="CJ199" i="13"/>
  <c r="CJ200" i="13"/>
  <c r="CT199" i="13"/>
  <c r="CT200" i="13"/>
  <c r="DA199" i="13"/>
  <c r="DA200" i="13"/>
  <c r="DL199" i="13"/>
  <c r="DL200" i="13"/>
  <c r="GI199" i="13"/>
  <c r="GM199" i="13"/>
  <c r="CC201" i="13"/>
  <c r="CF199" i="13"/>
  <c r="DL201" i="13"/>
  <c r="DP199" i="13"/>
  <c r="CB199" i="13"/>
  <c r="CB200" i="13"/>
  <c r="CH199" i="13"/>
  <c r="DI199" i="13"/>
  <c r="DI200" i="13"/>
  <c r="DQ199" i="13"/>
  <c r="DQ200" i="13"/>
  <c r="DQ201" i="13"/>
  <c r="DV199" i="13"/>
  <c r="DV200" i="13"/>
  <c r="FX199" i="13"/>
  <c r="GB199" i="13"/>
  <c r="GH199" i="13"/>
  <c r="GL199" i="13"/>
  <c r="DO200" i="13"/>
  <c r="DO201" i="13"/>
  <c r="EB200" i="13"/>
  <c r="EB201" i="13"/>
  <c r="CD201" i="13"/>
  <c r="CG199" i="13"/>
  <c r="DK201" i="13"/>
  <c r="DO199" i="13"/>
  <c r="DX201" i="13"/>
  <c r="EB199" i="13"/>
  <c r="DG199" i="13"/>
  <c r="DU199" i="13"/>
  <c r="DU200" i="13"/>
  <c r="EC199" i="13"/>
  <c r="DY200" i="13"/>
  <c r="CK199" i="13"/>
  <c r="CK200" i="13"/>
  <c r="CU199" i="13"/>
  <c r="CU200" i="13"/>
  <c r="DF199" i="13"/>
  <c r="DF200" i="13"/>
  <c r="DF201" i="13"/>
  <c r="CC199" i="13"/>
  <c r="CC200" i="13"/>
  <c r="CO199" i="13"/>
  <c r="CO200" i="13"/>
  <c r="CY199" i="13"/>
  <c r="DE199" i="13"/>
  <c r="DE200" i="13"/>
  <c r="DE201" i="13"/>
  <c r="DJ199" i="13"/>
  <c r="DJ200" i="13"/>
  <c r="DR199" i="13"/>
  <c r="DR200" i="13"/>
  <c r="DR201" i="13"/>
  <c r="GG199" i="13"/>
  <c r="GK199" i="13"/>
  <c r="DN200" i="13"/>
  <c r="EA200" i="13"/>
  <c r="EA201" i="13"/>
  <c r="DJ201" i="13"/>
  <c r="DN199" i="13"/>
  <c r="DU201" i="13"/>
  <c r="DY199" i="13"/>
  <c r="GA199" i="13"/>
  <c r="GE199" i="13"/>
  <c r="DW201" i="13"/>
  <c r="EA199" i="13"/>
  <c r="CD199" i="13"/>
  <c r="CD200" i="13"/>
  <c r="DK199" i="13"/>
  <c r="DK200" i="13"/>
  <c r="DX199" i="13"/>
  <c r="DX200" i="13"/>
  <c r="GF199" i="13"/>
  <c r="GJ199" i="13"/>
  <c r="DM200" i="13"/>
  <c r="DM201" i="13"/>
  <c r="DZ200" i="13"/>
  <c r="DZ201" i="13"/>
  <c r="CB201" i="13"/>
  <c r="CE199" i="13"/>
  <c r="DI201" i="13"/>
  <c r="DM199" i="13"/>
  <c r="DV201" i="13"/>
  <c r="DZ199" i="13"/>
  <c r="DP200" i="13"/>
  <c r="DP201" i="13"/>
  <c r="DW199" i="13"/>
  <c r="DW200" i="13"/>
  <c r="CP199" i="13"/>
  <c r="CP200" i="13"/>
  <c r="DS199" i="13"/>
  <c r="CZ199" i="13"/>
  <c r="CZ200" i="13"/>
  <c r="CJ193" i="13"/>
  <c r="CJ194" i="13"/>
  <c r="CT193" i="13"/>
  <c r="CT194" i="13"/>
  <c r="DA193" i="13"/>
  <c r="DA194" i="13"/>
  <c r="DL193" i="13"/>
  <c r="DL194" i="13"/>
  <c r="GI193" i="13"/>
  <c r="GM193" i="13"/>
  <c r="CC195" i="13"/>
  <c r="CF193" i="13"/>
  <c r="DL195" i="13"/>
  <c r="DP193" i="13"/>
  <c r="CB193" i="13"/>
  <c r="CB194" i="13"/>
  <c r="CH193" i="13"/>
  <c r="DI193" i="13"/>
  <c r="DI194" i="13"/>
  <c r="DQ193" i="13"/>
  <c r="DQ194" i="13"/>
  <c r="DQ195" i="13"/>
  <c r="DV193" i="13"/>
  <c r="DV194" i="13"/>
  <c r="FX193" i="13"/>
  <c r="GB193" i="13"/>
  <c r="GH193" i="13"/>
  <c r="GL193" i="13"/>
  <c r="DO194" i="13"/>
  <c r="DO195" i="13"/>
  <c r="EB194" i="13"/>
  <c r="EB195" i="13"/>
  <c r="CD195" i="13"/>
  <c r="CG193" i="13"/>
  <c r="DK195" i="13"/>
  <c r="DO193" i="13"/>
  <c r="DX195" i="13"/>
  <c r="EB193" i="13"/>
  <c r="DG193" i="13"/>
  <c r="DU193" i="13"/>
  <c r="DU194" i="13"/>
  <c r="EC193" i="13"/>
  <c r="DY194" i="13"/>
  <c r="CK193" i="13"/>
  <c r="CK194" i="13"/>
  <c r="CU193" i="13"/>
  <c r="CU194" i="13"/>
  <c r="DF193" i="13"/>
  <c r="DF194" i="13"/>
  <c r="DF195" i="13"/>
  <c r="CC193" i="13"/>
  <c r="CC194" i="13"/>
  <c r="CO193" i="13"/>
  <c r="CO194" i="13"/>
  <c r="CY193" i="13"/>
  <c r="DE193" i="13"/>
  <c r="DE194" i="13"/>
  <c r="DE195" i="13"/>
  <c r="DJ193" i="13"/>
  <c r="DJ194" i="13"/>
  <c r="DR193" i="13"/>
  <c r="DR194" i="13"/>
  <c r="DR195" i="13"/>
  <c r="GG193" i="13"/>
  <c r="GK193" i="13"/>
  <c r="DN194" i="13"/>
  <c r="EA194" i="13"/>
  <c r="EA195" i="13"/>
  <c r="DJ195" i="13"/>
  <c r="DN193" i="13"/>
  <c r="DU195" i="13"/>
  <c r="DY193" i="13"/>
  <c r="GA193" i="13"/>
  <c r="GE193" i="13"/>
  <c r="DW195" i="13"/>
  <c r="EA193" i="13"/>
  <c r="CD193" i="13"/>
  <c r="CD194" i="13"/>
  <c r="DK193" i="13"/>
  <c r="DK194" i="13"/>
  <c r="DX193" i="13"/>
  <c r="DX194" i="13"/>
  <c r="GF193" i="13"/>
  <c r="GJ193" i="13"/>
  <c r="DM194" i="13"/>
  <c r="DM195" i="13"/>
  <c r="DZ194" i="13"/>
  <c r="DZ195" i="13"/>
  <c r="CB195" i="13"/>
  <c r="CE193" i="13"/>
  <c r="DI195" i="13"/>
  <c r="DM193" i="13"/>
  <c r="DV195" i="13"/>
  <c r="DZ193" i="13"/>
  <c r="DW193" i="13"/>
  <c r="DW194" i="13"/>
  <c r="CP193" i="13"/>
  <c r="CP194" i="13"/>
  <c r="DS193" i="13"/>
  <c r="CZ193" i="13"/>
  <c r="CZ194" i="13"/>
  <c r="DP194" i="13"/>
  <c r="DP195" i="13"/>
  <c r="CJ187" i="13"/>
  <c r="CJ188" i="13"/>
  <c r="CT187" i="13"/>
  <c r="CT188" i="13"/>
  <c r="DA187" i="13"/>
  <c r="DA188" i="13"/>
  <c r="DL187" i="13"/>
  <c r="DL188" i="13"/>
  <c r="GI187" i="13"/>
  <c r="GM187" i="13"/>
  <c r="CC189" i="13"/>
  <c r="CF187" i="13"/>
  <c r="DL189" i="13"/>
  <c r="DP187" i="13"/>
  <c r="CB187" i="13"/>
  <c r="CB188" i="13"/>
  <c r="CH187" i="13"/>
  <c r="DI187" i="13"/>
  <c r="DI188" i="13"/>
  <c r="DQ187" i="13"/>
  <c r="DQ188" i="13"/>
  <c r="DQ189" i="13"/>
  <c r="DV187" i="13"/>
  <c r="DV188" i="13"/>
  <c r="FX187" i="13"/>
  <c r="GB187" i="13"/>
  <c r="GH187" i="13"/>
  <c r="GL187" i="13"/>
  <c r="DO188" i="13"/>
  <c r="DO189" i="13"/>
  <c r="EB188" i="13"/>
  <c r="EB189" i="13"/>
  <c r="CD189" i="13"/>
  <c r="CG187" i="13"/>
  <c r="DK189" i="13"/>
  <c r="DO187" i="13"/>
  <c r="DX189" i="13"/>
  <c r="EB187" i="13"/>
  <c r="DG187" i="13"/>
  <c r="DU187" i="13"/>
  <c r="DU188" i="13"/>
  <c r="EC187" i="13"/>
  <c r="DY188" i="13"/>
  <c r="CK187" i="13"/>
  <c r="CK188" i="13"/>
  <c r="CU187" i="13"/>
  <c r="CU188" i="13"/>
  <c r="DF187" i="13"/>
  <c r="DF188" i="13"/>
  <c r="DF189" i="13"/>
  <c r="CC187" i="13"/>
  <c r="CC188" i="13"/>
  <c r="CO187" i="13"/>
  <c r="CO188" i="13"/>
  <c r="CY187" i="13"/>
  <c r="CY188" i="13"/>
  <c r="DE187" i="13"/>
  <c r="DE188" i="13"/>
  <c r="DE189" i="13"/>
  <c r="DJ187" i="13"/>
  <c r="DJ188" i="13"/>
  <c r="DR187" i="13"/>
  <c r="DR188" i="13"/>
  <c r="DR189" i="13"/>
  <c r="GG187" i="13"/>
  <c r="GK187" i="13"/>
  <c r="DN188" i="13"/>
  <c r="EA188" i="13"/>
  <c r="EA189" i="13"/>
  <c r="DJ189" i="13"/>
  <c r="DN187" i="13"/>
  <c r="DU189" i="13"/>
  <c r="DY187" i="13"/>
  <c r="GA187" i="13"/>
  <c r="GE187" i="13"/>
  <c r="DW189" i="13"/>
  <c r="EA187" i="13"/>
  <c r="CD187" i="13"/>
  <c r="CD188" i="13"/>
  <c r="DK187" i="13"/>
  <c r="DK188" i="13"/>
  <c r="DX187" i="13"/>
  <c r="DX188" i="13"/>
  <c r="GF187" i="13"/>
  <c r="GJ187" i="13"/>
  <c r="DM188" i="13"/>
  <c r="DM189" i="13"/>
  <c r="DZ188" i="13"/>
  <c r="DZ189" i="13"/>
  <c r="CB189" i="13"/>
  <c r="CE187" i="13"/>
  <c r="DI189" i="13"/>
  <c r="DM187" i="13"/>
  <c r="DV189" i="13"/>
  <c r="DZ187" i="13"/>
  <c r="DP188" i="13"/>
  <c r="DP189" i="13"/>
  <c r="DW187" i="13"/>
  <c r="DW188" i="13"/>
  <c r="CP187" i="13"/>
  <c r="CP188" i="13"/>
  <c r="DS187" i="13"/>
  <c r="CZ187" i="13"/>
  <c r="CZ188" i="13"/>
  <c r="CJ181" i="13"/>
  <c r="CJ182" i="13"/>
  <c r="CT181" i="13"/>
  <c r="CT182" i="13"/>
  <c r="DA181" i="13"/>
  <c r="DA182" i="13"/>
  <c r="DL181" i="13"/>
  <c r="DL182" i="13"/>
  <c r="GI181" i="13"/>
  <c r="GM181" i="13"/>
  <c r="CC183" i="13"/>
  <c r="CF181" i="13"/>
  <c r="DL183" i="13"/>
  <c r="DP181" i="13"/>
  <c r="CB181" i="13"/>
  <c r="CB182" i="13"/>
  <c r="CH181" i="13"/>
  <c r="DI181" i="13"/>
  <c r="DI182" i="13"/>
  <c r="DQ181" i="13"/>
  <c r="DQ182" i="13"/>
  <c r="DQ183" i="13"/>
  <c r="DV181" i="13"/>
  <c r="DV182" i="13"/>
  <c r="FX181" i="13"/>
  <c r="GB181" i="13"/>
  <c r="GH181" i="13"/>
  <c r="GL181" i="13"/>
  <c r="DO182" i="13"/>
  <c r="DO183" i="13"/>
  <c r="EB182" i="13"/>
  <c r="EB183" i="13"/>
  <c r="CD183" i="13"/>
  <c r="CG181" i="13"/>
  <c r="DK183" i="13"/>
  <c r="DO181" i="13"/>
  <c r="DX183" i="13"/>
  <c r="EB181" i="13"/>
  <c r="DG181" i="13"/>
  <c r="DU181" i="13"/>
  <c r="DU182" i="13"/>
  <c r="EC181" i="13"/>
  <c r="DY182" i="13"/>
  <c r="CK181" i="13"/>
  <c r="CK182" i="13"/>
  <c r="CU181" i="13"/>
  <c r="CU182" i="13"/>
  <c r="DF181" i="13"/>
  <c r="DF182" i="13"/>
  <c r="DF183" i="13"/>
  <c r="CC181" i="13"/>
  <c r="CC182" i="13"/>
  <c r="CO181" i="13"/>
  <c r="CO182" i="13"/>
  <c r="CY181" i="13"/>
  <c r="DE181" i="13"/>
  <c r="DE182" i="13"/>
  <c r="DE183" i="13"/>
  <c r="DJ181" i="13"/>
  <c r="DJ182" i="13"/>
  <c r="DR181" i="13"/>
  <c r="DR182" i="13"/>
  <c r="DR183" i="13"/>
  <c r="GG181" i="13"/>
  <c r="GK181" i="13"/>
  <c r="DN182" i="13"/>
  <c r="EA182" i="13"/>
  <c r="EA183" i="13"/>
  <c r="DJ183" i="13"/>
  <c r="DN181" i="13"/>
  <c r="DU183" i="13"/>
  <c r="DY181" i="13"/>
  <c r="GA181" i="13"/>
  <c r="GE181" i="13"/>
  <c r="DW183" i="13"/>
  <c r="EA181" i="13"/>
  <c r="CD181" i="13"/>
  <c r="CD182" i="13"/>
  <c r="DK181" i="13"/>
  <c r="DK182" i="13"/>
  <c r="DX181" i="13"/>
  <c r="DX182" i="13"/>
  <c r="GF181" i="13"/>
  <c r="GJ181" i="13"/>
  <c r="DM182" i="13"/>
  <c r="DM183" i="13"/>
  <c r="DZ182" i="13"/>
  <c r="DZ183" i="13"/>
  <c r="CB183" i="13"/>
  <c r="CE181" i="13"/>
  <c r="DI183" i="13"/>
  <c r="DM181" i="13"/>
  <c r="DV183" i="13"/>
  <c r="DZ181" i="13"/>
  <c r="DW181" i="13"/>
  <c r="DW182" i="13"/>
  <c r="CP181" i="13"/>
  <c r="CP182" i="13"/>
  <c r="DS181" i="13"/>
  <c r="CZ181" i="13"/>
  <c r="CZ182" i="13"/>
  <c r="DP182" i="13"/>
  <c r="DP183" i="13"/>
  <c r="CJ175" i="13"/>
  <c r="CJ176" i="13"/>
  <c r="CT175" i="13"/>
  <c r="CT176" i="13"/>
  <c r="DA175" i="13"/>
  <c r="DA176" i="13"/>
  <c r="DL175" i="13"/>
  <c r="DL176" i="13"/>
  <c r="GI175" i="13"/>
  <c r="GM175" i="13"/>
  <c r="CC177" i="13"/>
  <c r="CF175" i="13"/>
  <c r="DL177" i="13"/>
  <c r="DP175" i="13"/>
  <c r="CB175" i="13"/>
  <c r="CB176" i="13"/>
  <c r="CH175" i="13"/>
  <c r="DI175" i="13"/>
  <c r="DI176" i="13"/>
  <c r="DQ175" i="13"/>
  <c r="DQ176" i="13"/>
  <c r="DQ177" i="13"/>
  <c r="DV175" i="13"/>
  <c r="DV176" i="13"/>
  <c r="FX175" i="13"/>
  <c r="GB175" i="13"/>
  <c r="GH175" i="13"/>
  <c r="GL175" i="13"/>
  <c r="DO176" i="13"/>
  <c r="DO177" i="13"/>
  <c r="EB176" i="13"/>
  <c r="EB177" i="13"/>
  <c r="CD177" i="13"/>
  <c r="CG175" i="13"/>
  <c r="DK177" i="13"/>
  <c r="DO175" i="13"/>
  <c r="DX177" i="13"/>
  <c r="EB175" i="13"/>
  <c r="DG175" i="13"/>
  <c r="DU175" i="13"/>
  <c r="DU176" i="13"/>
  <c r="EC175" i="13"/>
  <c r="DY176" i="13"/>
  <c r="CK175" i="13"/>
  <c r="CK176" i="13"/>
  <c r="CU175" i="13"/>
  <c r="CU176" i="13"/>
  <c r="DF175" i="13"/>
  <c r="DF176" i="13"/>
  <c r="DF177" i="13"/>
  <c r="CC175" i="13"/>
  <c r="CC176" i="13"/>
  <c r="CO175" i="13"/>
  <c r="CO176" i="13"/>
  <c r="CY175" i="13"/>
  <c r="DE175" i="13"/>
  <c r="DE176" i="13"/>
  <c r="DE177" i="13"/>
  <c r="DJ175" i="13"/>
  <c r="DJ176" i="13"/>
  <c r="DR175" i="13"/>
  <c r="DR176" i="13"/>
  <c r="DR177" i="13"/>
  <c r="GG175" i="13"/>
  <c r="GK175" i="13"/>
  <c r="DN176" i="13"/>
  <c r="EA176" i="13"/>
  <c r="EA177" i="13"/>
  <c r="DJ177" i="13"/>
  <c r="DN175" i="13"/>
  <c r="DU177" i="13"/>
  <c r="DY175" i="13"/>
  <c r="GA175" i="13"/>
  <c r="GE175" i="13"/>
  <c r="DW177" i="13"/>
  <c r="EA175" i="13"/>
  <c r="CD175" i="13"/>
  <c r="CD176" i="13"/>
  <c r="DK175" i="13"/>
  <c r="DK176" i="13"/>
  <c r="DX175" i="13"/>
  <c r="DX176" i="13"/>
  <c r="GF175" i="13"/>
  <c r="GJ175" i="13"/>
  <c r="DM176" i="13"/>
  <c r="DM177" i="13"/>
  <c r="DZ176" i="13"/>
  <c r="DZ177" i="13"/>
  <c r="CB177" i="13"/>
  <c r="CE175" i="13"/>
  <c r="DI177" i="13"/>
  <c r="DM175" i="13"/>
  <c r="DV177" i="13"/>
  <c r="DZ175" i="13"/>
  <c r="DW175" i="13"/>
  <c r="DW176" i="13"/>
  <c r="CP175" i="13"/>
  <c r="CP176" i="13"/>
  <c r="DS175" i="13"/>
  <c r="CZ175" i="13"/>
  <c r="CZ176" i="13"/>
  <c r="DP176" i="13"/>
  <c r="DP177" i="13"/>
  <c r="CJ169" i="13"/>
  <c r="CJ170" i="13"/>
  <c r="CT169" i="13"/>
  <c r="CT170" i="13"/>
  <c r="DA169" i="13"/>
  <c r="DA170" i="13"/>
  <c r="DL169" i="13"/>
  <c r="DL170" i="13"/>
  <c r="GI169" i="13"/>
  <c r="GM169" i="13"/>
  <c r="CC171" i="13"/>
  <c r="CF169" i="13"/>
  <c r="DL171" i="13"/>
  <c r="DP169" i="13"/>
  <c r="CB169" i="13"/>
  <c r="CB170" i="13"/>
  <c r="CH169" i="13"/>
  <c r="DI169" i="13"/>
  <c r="DI170" i="13"/>
  <c r="DQ169" i="13"/>
  <c r="DQ170" i="13"/>
  <c r="DQ171" i="13"/>
  <c r="DV169" i="13"/>
  <c r="DV170" i="13"/>
  <c r="FX169" i="13"/>
  <c r="GB169" i="13"/>
  <c r="GH169" i="13"/>
  <c r="GL169" i="13"/>
  <c r="DO170" i="13"/>
  <c r="DO171" i="13"/>
  <c r="EB170" i="13"/>
  <c r="EB171" i="13"/>
  <c r="CD171" i="13"/>
  <c r="CG169" i="13"/>
  <c r="DK171" i="13"/>
  <c r="DO169" i="13"/>
  <c r="DX171" i="13"/>
  <c r="EB169" i="13"/>
  <c r="DG169" i="13"/>
  <c r="DU169" i="13"/>
  <c r="DU170" i="13"/>
  <c r="EC169" i="13"/>
  <c r="DY170" i="13"/>
  <c r="CK169" i="13"/>
  <c r="CK170" i="13"/>
  <c r="CU169" i="13"/>
  <c r="CU170" i="13"/>
  <c r="DF169" i="13"/>
  <c r="DF170" i="13"/>
  <c r="DF171" i="13"/>
  <c r="CC169" i="13"/>
  <c r="CC170" i="13"/>
  <c r="CO169" i="13"/>
  <c r="CO170" i="13"/>
  <c r="CY169" i="13"/>
  <c r="DE169" i="13"/>
  <c r="DE170" i="13"/>
  <c r="DE171" i="13"/>
  <c r="DJ169" i="13"/>
  <c r="DJ170" i="13"/>
  <c r="DR169" i="13"/>
  <c r="DR170" i="13"/>
  <c r="DR171" i="13"/>
  <c r="GG169" i="13"/>
  <c r="GK169" i="13"/>
  <c r="DN170" i="13"/>
  <c r="EA170" i="13"/>
  <c r="EA171" i="13"/>
  <c r="DJ171" i="13"/>
  <c r="DN169" i="13"/>
  <c r="DU171" i="13"/>
  <c r="DY169" i="13"/>
  <c r="GA169" i="13"/>
  <c r="GE169" i="13"/>
  <c r="DW171" i="13"/>
  <c r="EA169" i="13"/>
  <c r="CD169" i="13"/>
  <c r="CD170" i="13"/>
  <c r="DK169" i="13"/>
  <c r="DK170" i="13"/>
  <c r="DX169" i="13"/>
  <c r="DX170" i="13"/>
  <c r="GF169" i="13"/>
  <c r="GJ169" i="13"/>
  <c r="DM170" i="13"/>
  <c r="DM171" i="13"/>
  <c r="DZ170" i="13"/>
  <c r="DZ171" i="13"/>
  <c r="CB171" i="13"/>
  <c r="CE169" i="13"/>
  <c r="DI171" i="13"/>
  <c r="DM169" i="13"/>
  <c r="DV171" i="13"/>
  <c r="DZ169" i="13"/>
  <c r="DW169" i="13"/>
  <c r="DW170" i="13"/>
  <c r="CP169" i="13"/>
  <c r="CP170" i="13"/>
  <c r="DS169" i="13"/>
  <c r="CZ169" i="13"/>
  <c r="CZ170" i="13"/>
  <c r="DP170" i="13"/>
  <c r="DP171" i="13"/>
  <c r="CJ163" i="13"/>
  <c r="CJ164" i="13"/>
  <c r="CT163" i="13"/>
  <c r="CT164" i="13"/>
  <c r="DA163" i="13"/>
  <c r="DA164" i="13"/>
  <c r="DL163" i="13"/>
  <c r="DL164" i="13"/>
  <c r="GI163" i="13"/>
  <c r="GM163" i="13"/>
  <c r="CC165" i="13"/>
  <c r="CF163" i="13"/>
  <c r="DL165" i="13"/>
  <c r="DP163" i="13"/>
  <c r="CB163" i="13"/>
  <c r="CB164" i="13"/>
  <c r="CH163" i="13"/>
  <c r="DI163" i="13"/>
  <c r="DI164" i="13"/>
  <c r="DQ163" i="13"/>
  <c r="DQ164" i="13"/>
  <c r="DQ165" i="13"/>
  <c r="DV163" i="13"/>
  <c r="DV164" i="13"/>
  <c r="FX163" i="13"/>
  <c r="GB163" i="13"/>
  <c r="GH163" i="13"/>
  <c r="GL163" i="13"/>
  <c r="DO164" i="13"/>
  <c r="DO165" i="13"/>
  <c r="EB164" i="13"/>
  <c r="EB165" i="13"/>
  <c r="CD165" i="13"/>
  <c r="CG163" i="13"/>
  <c r="DK165" i="13"/>
  <c r="DO163" i="13"/>
  <c r="DX165" i="13"/>
  <c r="EB163" i="13"/>
  <c r="DG163" i="13"/>
  <c r="DU163" i="13"/>
  <c r="DU164" i="13"/>
  <c r="EC163" i="13"/>
  <c r="DY164" i="13"/>
  <c r="CK163" i="13"/>
  <c r="CK164" i="13"/>
  <c r="CU163" i="13"/>
  <c r="CU164" i="13"/>
  <c r="DF163" i="13"/>
  <c r="DF164" i="13"/>
  <c r="DF165" i="13"/>
  <c r="CC163" i="13"/>
  <c r="CC164" i="13"/>
  <c r="CO163" i="13"/>
  <c r="CO164" i="13"/>
  <c r="CY163" i="13"/>
  <c r="DE163" i="13"/>
  <c r="DE164" i="13"/>
  <c r="DE165" i="13"/>
  <c r="DJ163" i="13"/>
  <c r="DJ164" i="13"/>
  <c r="DR163" i="13"/>
  <c r="DR164" i="13"/>
  <c r="DR165" i="13"/>
  <c r="GG163" i="13"/>
  <c r="GK163" i="13"/>
  <c r="DN164" i="13"/>
  <c r="EA164" i="13"/>
  <c r="EA165" i="13"/>
  <c r="DJ165" i="13"/>
  <c r="DN163" i="13"/>
  <c r="DU165" i="13"/>
  <c r="DY163" i="13"/>
  <c r="GA163" i="13"/>
  <c r="GE163" i="13"/>
  <c r="DW165" i="13"/>
  <c r="EA163" i="13"/>
  <c r="CD163" i="13"/>
  <c r="CD164" i="13"/>
  <c r="DK163" i="13"/>
  <c r="DK164" i="13"/>
  <c r="DX163" i="13"/>
  <c r="DX164" i="13"/>
  <c r="GF163" i="13"/>
  <c r="GJ163" i="13"/>
  <c r="DM164" i="13"/>
  <c r="DM165" i="13"/>
  <c r="DZ164" i="13"/>
  <c r="DZ165" i="13"/>
  <c r="CB165" i="13"/>
  <c r="CE163" i="13"/>
  <c r="DI165" i="13"/>
  <c r="DM163" i="13"/>
  <c r="DV165" i="13"/>
  <c r="DZ163" i="13"/>
  <c r="DW163" i="13"/>
  <c r="DW164" i="13"/>
  <c r="CP163" i="13"/>
  <c r="CP164" i="13"/>
  <c r="DS163" i="13"/>
  <c r="CZ163" i="13"/>
  <c r="CZ164" i="13"/>
  <c r="DP164" i="13"/>
  <c r="DP165" i="13"/>
  <c r="CJ157" i="13"/>
  <c r="CJ158" i="13"/>
  <c r="CT157" i="13"/>
  <c r="CT158" i="13"/>
  <c r="DA157" i="13"/>
  <c r="DA158" i="13"/>
  <c r="DL157" i="13"/>
  <c r="DL158" i="13"/>
  <c r="GI157" i="13"/>
  <c r="GM157" i="13"/>
  <c r="CC159" i="13"/>
  <c r="CF157" i="13"/>
  <c r="DL159" i="13"/>
  <c r="DP157" i="13"/>
  <c r="CB157" i="13"/>
  <c r="CB158" i="13"/>
  <c r="CH157" i="13"/>
  <c r="DI157" i="13"/>
  <c r="DI158" i="13"/>
  <c r="DQ157" i="13"/>
  <c r="DQ158" i="13"/>
  <c r="DQ159" i="13"/>
  <c r="DV157" i="13"/>
  <c r="DV158" i="13"/>
  <c r="FX157" i="13"/>
  <c r="GB157" i="13"/>
  <c r="GH157" i="13"/>
  <c r="GL157" i="13"/>
  <c r="DO158" i="13"/>
  <c r="DO159" i="13"/>
  <c r="EB158" i="13"/>
  <c r="EB159" i="13"/>
  <c r="CD159" i="13"/>
  <c r="CG157" i="13"/>
  <c r="DK159" i="13"/>
  <c r="DO157" i="13"/>
  <c r="DX159" i="13"/>
  <c r="EB157" i="13"/>
  <c r="DG157" i="13"/>
  <c r="DU157" i="13"/>
  <c r="DU158" i="13"/>
  <c r="EC157" i="13"/>
  <c r="DY158" i="13"/>
  <c r="CK157" i="13"/>
  <c r="CK158" i="13"/>
  <c r="CU157" i="13"/>
  <c r="CU158" i="13"/>
  <c r="DF157" i="13"/>
  <c r="DF158" i="13"/>
  <c r="DF159" i="13"/>
  <c r="CC157" i="13"/>
  <c r="CC158" i="13"/>
  <c r="CO157" i="13"/>
  <c r="CO158" i="13"/>
  <c r="CY157" i="13"/>
  <c r="DE157" i="13"/>
  <c r="DE158" i="13"/>
  <c r="DE159" i="13"/>
  <c r="DJ157" i="13"/>
  <c r="DJ158" i="13"/>
  <c r="DR157" i="13"/>
  <c r="DR158" i="13"/>
  <c r="DR159" i="13"/>
  <c r="GG157" i="13"/>
  <c r="GK157" i="13"/>
  <c r="DN158" i="13"/>
  <c r="EA158" i="13"/>
  <c r="EA159" i="13"/>
  <c r="DJ159" i="13"/>
  <c r="DN157" i="13"/>
  <c r="DU159" i="13"/>
  <c r="DY157" i="13"/>
  <c r="GA157" i="13"/>
  <c r="GE157" i="13"/>
  <c r="DW159" i="13"/>
  <c r="EA157" i="13"/>
  <c r="CD157" i="13"/>
  <c r="CD158" i="13"/>
  <c r="DK157" i="13"/>
  <c r="DK158" i="13"/>
  <c r="DX157" i="13"/>
  <c r="DX158" i="13"/>
  <c r="GF157" i="13"/>
  <c r="GJ157" i="13"/>
  <c r="DM158" i="13"/>
  <c r="DM159" i="13"/>
  <c r="DZ158" i="13"/>
  <c r="DZ159" i="13"/>
  <c r="CB159" i="13"/>
  <c r="CE157" i="13"/>
  <c r="DI159" i="13"/>
  <c r="DM157" i="13"/>
  <c r="DV159" i="13"/>
  <c r="DZ157" i="13"/>
  <c r="CZ157" i="13"/>
  <c r="CZ158" i="13"/>
  <c r="DP158" i="13"/>
  <c r="DP159" i="13"/>
  <c r="DW157" i="13"/>
  <c r="DW158" i="13"/>
  <c r="CP157" i="13"/>
  <c r="CP158" i="13"/>
  <c r="DS157" i="13"/>
  <c r="CJ151" i="13"/>
  <c r="CJ152" i="13"/>
  <c r="CT151" i="13"/>
  <c r="CT152" i="13"/>
  <c r="DA151" i="13"/>
  <c r="DA152" i="13"/>
  <c r="DL151" i="13"/>
  <c r="DL152" i="13"/>
  <c r="GI151" i="13"/>
  <c r="GM151" i="13"/>
  <c r="CC153" i="13"/>
  <c r="CF151" i="13"/>
  <c r="DL153" i="13"/>
  <c r="DP151" i="13"/>
  <c r="CB151" i="13"/>
  <c r="CB152" i="13"/>
  <c r="CH151" i="13"/>
  <c r="DI151" i="13"/>
  <c r="DI152" i="13"/>
  <c r="DQ151" i="13"/>
  <c r="DQ152" i="13"/>
  <c r="DQ153" i="13"/>
  <c r="DV151" i="13"/>
  <c r="DV152" i="13"/>
  <c r="FX151" i="13"/>
  <c r="GB151" i="13"/>
  <c r="GH151" i="13"/>
  <c r="GL151" i="13"/>
  <c r="DO152" i="13"/>
  <c r="DO153" i="13"/>
  <c r="EB152" i="13"/>
  <c r="EB153" i="13"/>
  <c r="CD153" i="13"/>
  <c r="CG151" i="13"/>
  <c r="DK153" i="13"/>
  <c r="DO151" i="13"/>
  <c r="DX153" i="13"/>
  <c r="EB151" i="13"/>
  <c r="DG151" i="13"/>
  <c r="DU151" i="13"/>
  <c r="DU152" i="13"/>
  <c r="EC151" i="13"/>
  <c r="DY152" i="13"/>
  <c r="CK151" i="13"/>
  <c r="CK152" i="13"/>
  <c r="CU151" i="13"/>
  <c r="CU152" i="13"/>
  <c r="DF151" i="13"/>
  <c r="DF152" i="13"/>
  <c r="DF153" i="13"/>
  <c r="CC151" i="13"/>
  <c r="CC152" i="13"/>
  <c r="CO151" i="13"/>
  <c r="CO152" i="13"/>
  <c r="CY151" i="13"/>
  <c r="DE151" i="13"/>
  <c r="DE152" i="13"/>
  <c r="DE153" i="13"/>
  <c r="DJ151" i="13"/>
  <c r="DJ152" i="13"/>
  <c r="DR151" i="13"/>
  <c r="DR152" i="13"/>
  <c r="DR153" i="13"/>
  <c r="GG151" i="13"/>
  <c r="GK151" i="13"/>
  <c r="DN152" i="13"/>
  <c r="EA152" i="13"/>
  <c r="EA153" i="13"/>
  <c r="DJ153" i="13"/>
  <c r="DN151" i="13"/>
  <c r="DU153" i="13"/>
  <c r="DY151" i="13"/>
  <c r="GA151" i="13"/>
  <c r="GE151" i="13"/>
  <c r="DW153" i="13"/>
  <c r="EA151" i="13"/>
  <c r="CD151" i="13"/>
  <c r="CD152" i="13"/>
  <c r="DK151" i="13"/>
  <c r="DK152" i="13"/>
  <c r="DX151" i="13"/>
  <c r="DX152" i="13"/>
  <c r="GF151" i="13"/>
  <c r="GJ151" i="13"/>
  <c r="DM152" i="13"/>
  <c r="DM153" i="13"/>
  <c r="DZ152" i="13"/>
  <c r="DZ153" i="13"/>
  <c r="CB153" i="13"/>
  <c r="CE151" i="13"/>
  <c r="DI153" i="13"/>
  <c r="DM151" i="13"/>
  <c r="DV153" i="13"/>
  <c r="DZ151" i="13"/>
  <c r="DP152" i="13"/>
  <c r="DP153" i="13"/>
  <c r="DW151" i="13"/>
  <c r="DW152" i="13"/>
  <c r="CP151" i="13"/>
  <c r="CP152" i="13"/>
  <c r="DS151" i="13"/>
  <c r="CZ151" i="13"/>
  <c r="CZ152" i="13"/>
  <c r="CJ145" i="13"/>
  <c r="CJ146" i="13"/>
  <c r="CT145" i="13"/>
  <c r="CT146" i="13"/>
  <c r="DA145" i="13"/>
  <c r="DA146" i="13"/>
  <c r="DL145" i="13"/>
  <c r="DL146" i="13"/>
  <c r="GI145" i="13"/>
  <c r="GM145" i="13"/>
  <c r="CC147" i="13"/>
  <c r="CF145" i="13"/>
  <c r="DL147" i="13"/>
  <c r="DP145" i="13"/>
  <c r="CB145" i="13"/>
  <c r="CB146" i="13"/>
  <c r="CH145" i="13"/>
  <c r="DI145" i="13"/>
  <c r="DI146" i="13"/>
  <c r="DQ145" i="13"/>
  <c r="DQ146" i="13"/>
  <c r="DQ147" i="13"/>
  <c r="DV145" i="13"/>
  <c r="DV146" i="13"/>
  <c r="FX145" i="13"/>
  <c r="GB145" i="13"/>
  <c r="GH145" i="13"/>
  <c r="GL145" i="13"/>
  <c r="DO146" i="13"/>
  <c r="DO147" i="13"/>
  <c r="EB146" i="13"/>
  <c r="EB147" i="13"/>
  <c r="CD147" i="13"/>
  <c r="CG145" i="13"/>
  <c r="DK147" i="13"/>
  <c r="DO145" i="13"/>
  <c r="DX147" i="13"/>
  <c r="EB145" i="13"/>
  <c r="DG145" i="13"/>
  <c r="DU145" i="13"/>
  <c r="DU146" i="13"/>
  <c r="EC145" i="13"/>
  <c r="DY146" i="13"/>
  <c r="CK145" i="13"/>
  <c r="CK146" i="13"/>
  <c r="CU145" i="13"/>
  <c r="CU146" i="13"/>
  <c r="DF145" i="13"/>
  <c r="DF146" i="13"/>
  <c r="DF147" i="13"/>
  <c r="CC145" i="13"/>
  <c r="CC146" i="13"/>
  <c r="CO145" i="13"/>
  <c r="CO146" i="13"/>
  <c r="CY145" i="13"/>
  <c r="DE145" i="13"/>
  <c r="DE146" i="13"/>
  <c r="DE147" i="13"/>
  <c r="DJ145" i="13"/>
  <c r="DJ146" i="13"/>
  <c r="DR145" i="13"/>
  <c r="DR146" i="13"/>
  <c r="DR147" i="13"/>
  <c r="GG145" i="13"/>
  <c r="GK145" i="13"/>
  <c r="DN146" i="13"/>
  <c r="EA146" i="13"/>
  <c r="EA147" i="13"/>
  <c r="DJ147" i="13"/>
  <c r="DN145" i="13"/>
  <c r="DU147" i="13"/>
  <c r="DY145" i="13"/>
  <c r="GA145" i="13"/>
  <c r="GE145" i="13"/>
  <c r="DW147" i="13"/>
  <c r="EA145" i="13"/>
  <c r="CD145" i="13"/>
  <c r="CD146" i="13"/>
  <c r="DK145" i="13"/>
  <c r="DK146" i="13"/>
  <c r="DX145" i="13"/>
  <c r="DX146" i="13"/>
  <c r="GF145" i="13"/>
  <c r="GJ145" i="13"/>
  <c r="DM146" i="13"/>
  <c r="DM147" i="13"/>
  <c r="DZ146" i="13"/>
  <c r="DZ147" i="13"/>
  <c r="CB147" i="13"/>
  <c r="CE145" i="13"/>
  <c r="DI147" i="13"/>
  <c r="DM145" i="13"/>
  <c r="DV147" i="13"/>
  <c r="DZ145" i="13"/>
  <c r="DW145" i="13"/>
  <c r="DW146" i="13"/>
  <c r="CP145" i="13"/>
  <c r="CP146" i="13"/>
  <c r="DS145" i="13"/>
  <c r="CZ145" i="13"/>
  <c r="CZ146" i="13"/>
  <c r="DP146" i="13"/>
  <c r="DP147" i="13"/>
  <c r="DW139" i="13"/>
  <c r="DW140" i="13"/>
  <c r="DP140" i="13"/>
  <c r="DP141" i="13"/>
  <c r="CC139" i="13"/>
  <c r="CC140" i="13"/>
  <c r="CT139" i="13"/>
  <c r="CT140" i="13"/>
  <c r="DJ139" i="13"/>
  <c r="DJ140" i="13"/>
  <c r="EC139" i="13"/>
  <c r="DN140" i="13"/>
  <c r="CC141" i="13"/>
  <c r="CF139" i="13"/>
  <c r="DW141" i="13"/>
  <c r="EA139" i="13"/>
  <c r="CH139" i="13"/>
  <c r="DI139" i="13"/>
  <c r="DI140" i="13"/>
  <c r="DQ139" i="13"/>
  <c r="DQ140" i="13"/>
  <c r="DQ141" i="13"/>
  <c r="DV139" i="13"/>
  <c r="DV140" i="13"/>
  <c r="FX139" i="13"/>
  <c r="GB139" i="13"/>
  <c r="GH139" i="13"/>
  <c r="GL139" i="13"/>
  <c r="DO140" i="13"/>
  <c r="DO141" i="13"/>
  <c r="EB140" i="13"/>
  <c r="EB141" i="13"/>
  <c r="CD141" i="13"/>
  <c r="CG139" i="13"/>
  <c r="DK141" i="13"/>
  <c r="DO139" i="13"/>
  <c r="DX141" i="13"/>
  <c r="EB139" i="13"/>
  <c r="CJ139" i="13"/>
  <c r="CJ140" i="13"/>
  <c r="DE139" i="13"/>
  <c r="DE140" i="13"/>
  <c r="DE141" i="13"/>
  <c r="DL139" i="13"/>
  <c r="DL140" i="13"/>
  <c r="DU139" i="13"/>
  <c r="DU140" i="13"/>
  <c r="GG139" i="13"/>
  <c r="GK139" i="13"/>
  <c r="DU141" i="13"/>
  <c r="DY139" i="13"/>
  <c r="CB139" i="13"/>
  <c r="CB140" i="13"/>
  <c r="CK139" i="13"/>
  <c r="CK140" i="13"/>
  <c r="CU139" i="13"/>
  <c r="CU140" i="13"/>
  <c r="DF139" i="13"/>
  <c r="DF140" i="13"/>
  <c r="DF141" i="13"/>
  <c r="CY139" i="13"/>
  <c r="GI139" i="13"/>
  <c r="GM139" i="13"/>
  <c r="DY140" i="13"/>
  <c r="DJ141" i="13"/>
  <c r="DN139" i="13"/>
  <c r="DK139" i="13"/>
  <c r="DK140" i="13"/>
  <c r="DX139" i="13"/>
  <c r="DX140" i="13"/>
  <c r="GF139" i="13"/>
  <c r="GJ139" i="13"/>
  <c r="DM140" i="13"/>
  <c r="DM141" i="13"/>
  <c r="DZ140" i="13"/>
  <c r="DZ141" i="13"/>
  <c r="CB141" i="13"/>
  <c r="CE139" i="13"/>
  <c r="DI141" i="13"/>
  <c r="DM139" i="13"/>
  <c r="DV141" i="13"/>
  <c r="DZ139" i="13"/>
  <c r="DG139" i="13"/>
  <c r="EA140" i="13"/>
  <c r="EA141" i="13"/>
  <c r="CP139" i="13"/>
  <c r="CP140" i="13"/>
  <c r="DS139" i="13"/>
  <c r="DR139" i="13"/>
  <c r="DR140" i="13"/>
  <c r="DR141" i="13"/>
  <c r="DL141" i="13"/>
  <c r="DP139" i="13"/>
  <c r="CZ139" i="13"/>
  <c r="CZ140" i="13"/>
  <c r="CO139" i="13"/>
  <c r="CO140" i="13"/>
  <c r="DA139" i="13"/>
  <c r="DA140" i="13"/>
  <c r="CD139" i="13"/>
  <c r="CD140" i="13"/>
  <c r="DW133" i="13"/>
  <c r="DW134" i="13"/>
  <c r="DP134" i="13"/>
  <c r="DP135" i="13"/>
  <c r="CP133" i="13"/>
  <c r="CP134" i="13"/>
  <c r="CZ133" i="13"/>
  <c r="CZ134" i="13"/>
  <c r="DS133" i="13"/>
  <c r="CO133" i="13"/>
  <c r="CO134" i="13"/>
  <c r="DA133" i="13"/>
  <c r="DA134" i="13"/>
  <c r="DG133" i="13"/>
  <c r="DR133" i="13"/>
  <c r="DR134" i="13"/>
  <c r="DR135" i="13"/>
  <c r="EA134" i="13"/>
  <c r="EA135" i="13"/>
  <c r="DL135" i="13"/>
  <c r="DP133" i="13"/>
  <c r="CD133" i="13"/>
  <c r="CD134" i="13"/>
  <c r="DF133" i="13"/>
  <c r="DF134" i="13"/>
  <c r="DF135" i="13"/>
  <c r="DK133" i="13"/>
  <c r="DK134" i="13"/>
  <c r="DV133" i="13"/>
  <c r="DV134" i="13"/>
  <c r="DM134" i="13"/>
  <c r="DM135" i="13"/>
  <c r="EB134" i="13"/>
  <c r="EB135" i="13"/>
  <c r="DV135" i="13"/>
  <c r="DZ133" i="13"/>
  <c r="CC133" i="13"/>
  <c r="CC134" i="13"/>
  <c r="CT133" i="13"/>
  <c r="CT134" i="13"/>
  <c r="DJ133" i="13"/>
  <c r="DJ134" i="13"/>
  <c r="EC133" i="13"/>
  <c r="DN134" i="13"/>
  <c r="CC135" i="13"/>
  <c r="CF133" i="13"/>
  <c r="DW135" i="13"/>
  <c r="EA133" i="13"/>
  <c r="CH133" i="13"/>
  <c r="CU133" i="13"/>
  <c r="CU134" i="13"/>
  <c r="DQ133" i="13"/>
  <c r="DQ134" i="13"/>
  <c r="DQ135" i="13"/>
  <c r="GF133" i="13"/>
  <c r="GJ133" i="13"/>
  <c r="DO134" i="13"/>
  <c r="DO135" i="13"/>
  <c r="DI135" i="13"/>
  <c r="DM133" i="13"/>
  <c r="DX135" i="13"/>
  <c r="EB133" i="13"/>
  <c r="CJ133" i="13"/>
  <c r="CJ134" i="13"/>
  <c r="DE133" i="13"/>
  <c r="DE134" i="13"/>
  <c r="DE135" i="13"/>
  <c r="DL133" i="13"/>
  <c r="DL134" i="13"/>
  <c r="DU133" i="13"/>
  <c r="DU134" i="13"/>
  <c r="GG133" i="13"/>
  <c r="GK133" i="13"/>
  <c r="DU135" i="13"/>
  <c r="DY133" i="13"/>
  <c r="CB133" i="13"/>
  <c r="CB134" i="13"/>
  <c r="CK133" i="13"/>
  <c r="CK134" i="13"/>
  <c r="DI133" i="13"/>
  <c r="DI134" i="13"/>
  <c r="DX133" i="13"/>
  <c r="DX134" i="13"/>
  <c r="GH133" i="13"/>
  <c r="GL133" i="13"/>
  <c r="CB135" i="13"/>
  <c r="CE133" i="13"/>
  <c r="DK135" i="13"/>
  <c r="DO133" i="13"/>
  <c r="DY134" i="13"/>
  <c r="FX133" i="13"/>
  <c r="GB133" i="13"/>
  <c r="DJ135" i="13"/>
  <c r="DN133" i="13"/>
  <c r="DZ134" i="13"/>
  <c r="DZ135" i="13"/>
  <c r="CY133" i="13"/>
  <c r="GI133" i="13"/>
  <c r="GM133" i="13"/>
  <c r="CD135" i="13"/>
  <c r="CG133" i="13"/>
  <c r="CL116" i="13"/>
  <c r="CL117" i="13"/>
  <c r="CO117" i="13"/>
  <c r="CQ115" i="13"/>
  <c r="CY117" i="13"/>
  <c r="DA117" i="13"/>
  <c r="DD115" i="13"/>
  <c r="GG117" i="13"/>
  <c r="GK117" i="13"/>
  <c r="CM116" i="13"/>
  <c r="CM117" i="13"/>
  <c r="FX117" i="13"/>
  <c r="GB117" i="13"/>
  <c r="GH117" i="13"/>
  <c r="GL117" i="13"/>
  <c r="CP117" i="13"/>
  <c r="CR115" i="13"/>
  <c r="CZ117" i="13"/>
  <c r="DC115" i="13"/>
  <c r="CJ117" i="13"/>
  <c r="CL115" i="13"/>
  <c r="GI117" i="13"/>
  <c r="GM117" i="13"/>
  <c r="GF117" i="13"/>
  <c r="GJ117" i="13"/>
  <c r="CU117" i="13"/>
  <c r="CW115" i="13"/>
  <c r="CT117" i="13"/>
  <c r="CV115" i="13"/>
  <c r="DG117" i="13"/>
  <c r="CH117" i="13"/>
  <c r="EC117" i="13"/>
  <c r="CK117" i="13"/>
  <c r="CM115" i="13"/>
  <c r="DS117" i="13"/>
  <c r="ES164" i="12"/>
  <c r="FH163" i="12"/>
  <c r="FE163" i="12"/>
  <c r="ES31" i="17"/>
  <c r="FH30" i="17"/>
  <c r="FE30" i="17"/>
  <c r="DK9" i="17"/>
  <c r="DK12" i="17"/>
  <c r="DO6" i="17"/>
  <c r="DQ5" i="17"/>
  <c r="DQ7" i="17"/>
  <c r="DP4" i="17"/>
  <c r="DL8" i="17"/>
  <c r="DL11" i="17"/>
  <c r="CC5" i="17"/>
  <c r="CC7" i="17"/>
  <c r="CC10" i="17"/>
  <c r="DM4" i="17"/>
  <c r="DI8" i="17"/>
  <c r="DI11" i="17"/>
  <c r="DI7" i="17"/>
  <c r="DI10" i="17"/>
  <c r="DI5" i="17"/>
  <c r="DN4" i="17"/>
  <c r="DJ8" i="17"/>
  <c r="DJ11" i="17"/>
  <c r="CY5" i="17"/>
  <c r="FY5" i="17"/>
  <c r="GC5" i="17"/>
  <c r="CY7" i="17"/>
  <c r="CY10" i="17"/>
  <c r="FY10" i="17"/>
  <c r="GC10" i="17"/>
  <c r="CK5" i="17"/>
  <c r="CK7" i="17"/>
  <c r="CK10" i="17"/>
  <c r="BT86" i="20"/>
  <c r="BR90" i="20"/>
  <c r="BT90" i="20"/>
  <c r="CT153" i="20"/>
  <c r="CV146" i="20"/>
  <c r="CV147" i="20"/>
  <c r="CV148" i="20"/>
  <c r="CO153" i="20"/>
  <c r="CQ146" i="20"/>
  <c r="CQ147" i="20"/>
  <c r="CQ148" i="20"/>
  <c r="CP153" i="20"/>
  <c r="CR146" i="20"/>
  <c r="CR147" i="20"/>
  <c r="CR148" i="20"/>
  <c r="DA153" i="20"/>
  <c r="DD146" i="20"/>
  <c r="DD147" i="20"/>
  <c r="DD148" i="20"/>
  <c r="DC146" i="20"/>
  <c r="DC147" i="20"/>
  <c r="DC148" i="20"/>
  <c r="CZ153" i="20"/>
  <c r="DD143" i="20"/>
  <c r="DD144" i="20"/>
  <c r="DA148" i="20"/>
  <c r="DA152" i="20"/>
  <c r="CY148" i="20"/>
  <c r="CY152" i="20"/>
  <c r="DB143" i="20"/>
  <c r="CV143" i="20"/>
  <c r="CV144" i="20"/>
  <c r="CT148" i="20"/>
  <c r="CT152" i="20"/>
  <c r="CU148" i="20"/>
  <c r="CU152" i="20"/>
  <c r="CW143" i="20"/>
  <c r="CW144" i="20"/>
  <c r="CW139" i="20"/>
  <c r="CU143" i="20"/>
  <c r="CU146" i="20"/>
  <c r="CU150" i="20"/>
  <c r="CR6" i="17"/>
  <c r="CP9" i="17"/>
  <c r="CP12" i="17"/>
  <c r="CW6" i="17"/>
  <c r="CU9" i="17"/>
  <c r="CU12" i="17"/>
  <c r="BR60" i="20"/>
  <c r="BT60" i="20"/>
  <c r="BT56" i="20"/>
  <c r="ES56" i="20"/>
  <c r="FH55" i="20"/>
  <c r="FE55" i="20"/>
  <c r="CH53" i="20"/>
  <c r="GF53" i="20"/>
  <c r="GJ53" i="20"/>
  <c r="CM55" i="20"/>
  <c r="DD55" i="20"/>
  <c r="EB55" i="20"/>
  <c r="CL55" i="20"/>
  <c r="DE55" i="20"/>
  <c r="DE56" i="20"/>
  <c r="DE57" i="20"/>
  <c r="DE58" i="20"/>
  <c r="DE59" i="20"/>
  <c r="DE60" i="20"/>
  <c r="DE61" i="20"/>
  <c r="DE62" i="20"/>
  <c r="DE63" i="20"/>
  <c r="EA55" i="20"/>
  <c r="DS53" i="20"/>
  <c r="CR55" i="20"/>
  <c r="DM55" i="20"/>
  <c r="DG53" i="20"/>
  <c r="GI53" i="20"/>
  <c r="GM53" i="20"/>
  <c r="CQ55" i="20"/>
  <c r="DN55" i="20"/>
  <c r="ET55" i="20"/>
  <c r="FX53" i="20"/>
  <c r="GB53" i="20"/>
  <c r="GH53" i="20"/>
  <c r="GL53" i="20"/>
  <c r="CW55" i="20"/>
  <c r="DO55" i="20"/>
  <c r="EC53" i="20"/>
  <c r="CV55" i="20"/>
  <c r="DP55" i="20"/>
  <c r="DB55" i="20"/>
  <c r="DZ55" i="20"/>
  <c r="GG53" i="20"/>
  <c r="GK53" i="20"/>
  <c r="ET54" i="20"/>
  <c r="DC55" i="20"/>
  <c r="DY55" i="20"/>
  <c r="BR55" i="20"/>
  <c r="BT52" i="20"/>
  <c r="DO6" i="20"/>
  <c r="DK9" i="20"/>
  <c r="DK12" i="20"/>
  <c r="DK16" i="20"/>
  <c r="CK5" i="20"/>
  <c r="CK7" i="20"/>
  <c r="CK10" i="20"/>
  <c r="CK14" i="20"/>
  <c r="DZ4" i="20"/>
  <c r="DV8" i="20"/>
  <c r="DV11" i="20"/>
  <c r="DV15" i="20"/>
  <c r="DV5" i="20"/>
  <c r="DV7" i="20"/>
  <c r="DV10" i="20"/>
  <c r="DV14" i="20"/>
  <c r="DY4" i="20"/>
  <c r="GA4" i="20"/>
  <c r="GE4" i="20"/>
  <c r="DU8" i="20"/>
  <c r="DU11" i="20"/>
  <c r="CT5" i="20"/>
  <c r="CT7" i="20"/>
  <c r="CT10" i="20"/>
  <c r="CT14" i="20"/>
  <c r="CU5" i="20"/>
  <c r="CU7" i="20"/>
  <c r="CU10" i="20"/>
  <c r="CU14" i="20"/>
  <c r="DJ8" i="20"/>
  <c r="DJ11" i="20"/>
  <c r="DN4" i="20"/>
  <c r="DA5" i="20"/>
  <c r="DA7" i="20"/>
  <c r="DA10" i="20"/>
  <c r="DA14" i="20"/>
  <c r="BR111" i="7"/>
  <c r="BP112" i="7"/>
  <c r="CF211" i="12"/>
  <c r="CF212" i="12"/>
  <c r="CF213" i="12"/>
  <c r="CM211" i="12"/>
  <c r="CM212" i="12"/>
  <c r="CM213" i="12"/>
  <c r="DS211" i="12"/>
  <c r="EB211" i="12"/>
  <c r="EB212" i="12"/>
  <c r="EB213" i="12"/>
  <c r="CG211" i="12"/>
  <c r="CG212" i="12"/>
  <c r="CG213" i="12"/>
  <c r="DO211" i="12"/>
  <c r="DO212" i="12"/>
  <c r="DO213" i="12"/>
  <c r="DZ211" i="12"/>
  <c r="DZ212" i="12"/>
  <c r="DZ213" i="12"/>
  <c r="GF211" i="12"/>
  <c r="GJ211" i="12"/>
  <c r="CE211" i="12"/>
  <c r="CE212" i="12"/>
  <c r="CE213" i="12"/>
  <c r="DG211" i="12"/>
  <c r="GI211" i="12"/>
  <c r="GM211" i="12"/>
  <c r="DM211" i="12"/>
  <c r="DM212" i="12"/>
  <c r="DM213" i="12"/>
  <c r="CQ211" i="12"/>
  <c r="CQ212" i="12"/>
  <c r="CQ213" i="12"/>
  <c r="DN211" i="12"/>
  <c r="DY211" i="12"/>
  <c r="EC211" i="12"/>
  <c r="CH211" i="12"/>
  <c r="CR211" i="12"/>
  <c r="CR212" i="12"/>
  <c r="CR213" i="12"/>
  <c r="FX211" i="12"/>
  <c r="GB211" i="12"/>
  <c r="GH211" i="12"/>
  <c r="GL211" i="12"/>
  <c r="CL211" i="12"/>
  <c r="CL212" i="12"/>
  <c r="CL213" i="12"/>
  <c r="DP211" i="12"/>
  <c r="DP212" i="12"/>
  <c r="DP213" i="12"/>
  <c r="EA211" i="12"/>
  <c r="EA212" i="12"/>
  <c r="EA213" i="12"/>
  <c r="GG211" i="12"/>
  <c r="GK211" i="12"/>
  <c r="ET212" i="12"/>
  <c r="CK168" i="12"/>
  <c r="DS168" i="12"/>
  <c r="CO168" i="12"/>
  <c r="DG168" i="12"/>
  <c r="GI168" i="12"/>
  <c r="GM168" i="12"/>
  <c r="DE169" i="12"/>
  <c r="DE170" i="12"/>
  <c r="DE171" i="12"/>
  <c r="CP168" i="12"/>
  <c r="FX168" i="12"/>
  <c r="GB168" i="12"/>
  <c r="GH168" i="12"/>
  <c r="GL168" i="12"/>
  <c r="CT168" i="12"/>
  <c r="EC168" i="12"/>
  <c r="DC169" i="12"/>
  <c r="DC170" i="12"/>
  <c r="DC171" i="12"/>
  <c r="CM167" i="12"/>
  <c r="CU168" i="12"/>
  <c r="DB169" i="12"/>
  <c r="CL167" i="12"/>
  <c r="CY168" i="12"/>
  <c r="GG168" i="12"/>
  <c r="GK168" i="12"/>
  <c r="CV169" i="12"/>
  <c r="CV170" i="12"/>
  <c r="CV171" i="12"/>
  <c r="CH168" i="12"/>
  <c r="CZ168" i="12"/>
  <c r="GF168" i="12"/>
  <c r="GJ168" i="12"/>
  <c r="CW169" i="12"/>
  <c r="CW170" i="12"/>
  <c r="CW171" i="12"/>
  <c r="DD169" i="12"/>
  <c r="DD170" i="12"/>
  <c r="DD171" i="12"/>
  <c r="CJ168" i="12"/>
  <c r="DA168" i="12"/>
  <c r="FH73" i="12"/>
  <c r="FE73" i="12"/>
  <c r="ES74" i="12"/>
  <c r="FH67" i="12"/>
  <c r="FE67" i="12"/>
  <c r="ES68" i="12"/>
  <c r="CH31" i="12"/>
  <c r="CR31" i="12"/>
  <c r="CR32" i="12"/>
  <c r="CR33" i="12"/>
  <c r="CF31" i="12"/>
  <c r="CF32" i="12"/>
  <c r="CF33" i="12"/>
  <c r="CM31" i="12"/>
  <c r="CM32" i="12"/>
  <c r="CM33" i="12"/>
  <c r="DS31" i="12"/>
  <c r="EB31" i="12"/>
  <c r="EB32" i="12"/>
  <c r="EB33" i="12"/>
  <c r="CG31" i="12"/>
  <c r="CG32" i="12"/>
  <c r="CG33" i="12"/>
  <c r="DO31" i="12"/>
  <c r="DO32" i="12"/>
  <c r="DO33" i="12"/>
  <c r="DZ31" i="12"/>
  <c r="DZ32" i="12"/>
  <c r="DZ33" i="12"/>
  <c r="GF31" i="12"/>
  <c r="GJ31" i="12"/>
  <c r="CE31" i="12"/>
  <c r="CE32" i="12"/>
  <c r="CE33" i="12"/>
  <c r="DG31" i="12"/>
  <c r="GI31" i="12"/>
  <c r="GM31" i="12"/>
  <c r="DM31" i="12"/>
  <c r="DM32" i="12"/>
  <c r="DM33" i="12"/>
  <c r="CQ31" i="12"/>
  <c r="CQ32" i="12"/>
  <c r="CQ33" i="12"/>
  <c r="DN31" i="12"/>
  <c r="DY31" i="12"/>
  <c r="EC31" i="12"/>
  <c r="CL31" i="12"/>
  <c r="CL32" i="12"/>
  <c r="CL33" i="12"/>
  <c r="GG31" i="12"/>
  <c r="GK31" i="12"/>
  <c r="FX31" i="12"/>
  <c r="GB31" i="12"/>
  <c r="ET32" i="12"/>
  <c r="GH31" i="12"/>
  <c r="GL31" i="12"/>
  <c r="DP31" i="12"/>
  <c r="DP32" i="12"/>
  <c r="DP33" i="12"/>
  <c r="EA31" i="12"/>
  <c r="EA32" i="12"/>
  <c r="EA33" i="12"/>
  <c r="ES132" i="20"/>
  <c r="FH132" i="20"/>
  <c r="FE132" i="20"/>
  <c r="FH131" i="20"/>
  <c r="FE131" i="20"/>
  <c r="ES12" i="17"/>
  <c r="FH11" i="17"/>
  <c r="FE11" i="17"/>
  <c r="DP141" i="20"/>
  <c r="DL144" i="20"/>
  <c r="DL147" i="20"/>
  <c r="DL151" i="20"/>
  <c r="DM139" i="20"/>
  <c r="DI143" i="20"/>
  <c r="DI146" i="20"/>
  <c r="DI150" i="20"/>
  <c r="CB140" i="20"/>
  <c r="CB142" i="20"/>
  <c r="CB145" i="20"/>
  <c r="CB149" i="20"/>
  <c r="DJ140" i="20"/>
  <c r="DJ142" i="20"/>
  <c r="DW143" i="20"/>
  <c r="DW146" i="20"/>
  <c r="DW150" i="20"/>
  <c r="EA139" i="20"/>
  <c r="CY140" i="20"/>
  <c r="CY142" i="20"/>
  <c r="CY145" i="20"/>
  <c r="CY149" i="20"/>
  <c r="DU140" i="20"/>
  <c r="DU142" i="20"/>
  <c r="DJ144" i="20"/>
  <c r="DN141" i="20"/>
  <c r="CZ140" i="20"/>
  <c r="CZ142" i="20"/>
  <c r="CZ145" i="20"/>
  <c r="CZ149" i="20"/>
  <c r="CO114" i="20"/>
  <c r="CO117" i="20"/>
  <c r="CO121" i="20"/>
  <c r="DA114" i="20"/>
  <c r="DA117" i="20"/>
  <c r="DA121" i="20"/>
  <c r="DD111" i="20"/>
  <c r="CY114" i="20"/>
  <c r="CY117" i="20"/>
  <c r="DB111" i="20"/>
  <c r="CG127" i="20"/>
  <c r="DN127" i="20"/>
  <c r="EC127" i="20"/>
  <c r="CR127" i="20"/>
  <c r="DZ127" i="20"/>
  <c r="GF127" i="20"/>
  <c r="GJ127" i="20"/>
  <c r="CL127" i="20"/>
  <c r="DP127" i="20"/>
  <c r="GG127" i="20"/>
  <c r="GK127" i="20"/>
  <c r="CF127" i="20"/>
  <c r="DM127" i="20"/>
  <c r="EB127" i="20"/>
  <c r="CQ127" i="20"/>
  <c r="DY127" i="20"/>
  <c r="CH127" i="20"/>
  <c r="DO127" i="20"/>
  <c r="FX127" i="20"/>
  <c r="GB127" i="20"/>
  <c r="GH127" i="20"/>
  <c r="GL127" i="20"/>
  <c r="CE127" i="20"/>
  <c r="DG127" i="20"/>
  <c r="EA127" i="20"/>
  <c r="GI127" i="20"/>
  <c r="GM127" i="20"/>
  <c r="CM127" i="20"/>
  <c r="DS127" i="20"/>
  <c r="CC196" i="13"/>
  <c r="CC197" i="13"/>
  <c r="CO196" i="13"/>
  <c r="CO197" i="13"/>
  <c r="CY196" i="13"/>
  <c r="DE196" i="13"/>
  <c r="DE197" i="13"/>
  <c r="DE198" i="13"/>
  <c r="DJ196" i="13"/>
  <c r="DJ197" i="13"/>
  <c r="DR196" i="13"/>
  <c r="DR197" i="13"/>
  <c r="DR198" i="13"/>
  <c r="GG196" i="13"/>
  <c r="GK196" i="13"/>
  <c r="DN197" i="13"/>
  <c r="EA197" i="13"/>
  <c r="EA198" i="13"/>
  <c r="DJ198" i="13"/>
  <c r="DN196" i="13"/>
  <c r="DU198" i="13"/>
  <c r="DY196" i="13"/>
  <c r="DW198" i="13"/>
  <c r="EA196" i="13"/>
  <c r="CD196" i="13"/>
  <c r="CD197" i="13"/>
  <c r="DK196" i="13"/>
  <c r="DK197" i="13"/>
  <c r="DX196" i="13"/>
  <c r="DX197" i="13"/>
  <c r="GF196" i="13"/>
  <c r="GJ196" i="13"/>
  <c r="DM197" i="13"/>
  <c r="DM198" i="13"/>
  <c r="DZ197" i="13"/>
  <c r="DZ198" i="13"/>
  <c r="CB198" i="13"/>
  <c r="CE196" i="13"/>
  <c r="DI198" i="13"/>
  <c r="DM196" i="13"/>
  <c r="DV198" i="13"/>
  <c r="DZ196" i="13"/>
  <c r="DW196" i="13"/>
  <c r="DW197" i="13"/>
  <c r="DP197" i="13"/>
  <c r="DP198" i="13"/>
  <c r="CP196" i="13"/>
  <c r="CP197" i="13"/>
  <c r="CZ196" i="13"/>
  <c r="CZ197" i="13"/>
  <c r="DS196" i="13"/>
  <c r="CJ196" i="13"/>
  <c r="CJ197" i="13"/>
  <c r="CT196" i="13"/>
  <c r="CT197" i="13"/>
  <c r="DA196" i="13"/>
  <c r="DA197" i="13"/>
  <c r="DL196" i="13"/>
  <c r="DL197" i="13"/>
  <c r="GI196" i="13"/>
  <c r="GM196" i="13"/>
  <c r="CC198" i="13"/>
  <c r="CF196" i="13"/>
  <c r="DL198" i="13"/>
  <c r="DP196" i="13"/>
  <c r="CB196" i="13"/>
  <c r="CB197" i="13"/>
  <c r="CH196" i="13"/>
  <c r="DI196" i="13"/>
  <c r="DI197" i="13"/>
  <c r="DQ196" i="13"/>
  <c r="DQ197" i="13"/>
  <c r="DQ198" i="13"/>
  <c r="DV196" i="13"/>
  <c r="DV197" i="13"/>
  <c r="FX196" i="13"/>
  <c r="GB196" i="13"/>
  <c r="GH196" i="13"/>
  <c r="GL196" i="13"/>
  <c r="DO197" i="13"/>
  <c r="DO198" i="13"/>
  <c r="EB197" i="13"/>
  <c r="EB198" i="13"/>
  <c r="CD198" i="13"/>
  <c r="CG196" i="13"/>
  <c r="DK198" i="13"/>
  <c r="DO196" i="13"/>
  <c r="DX198" i="13"/>
  <c r="EB196" i="13"/>
  <c r="DG196" i="13"/>
  <c r="DF196" i="13"/>
  <c r="DF197" i="13"/>
  <c r="DF198" i="13"/>
  <c r="DY197" i="13"/>
  <c r="DU196" i="13"/>
  <c r="DU197" i="13"/>
  <c r="CK196" i="13"/>
  <c r="CK197" i="13"/>
  <c r="EC196" i="13"/>
  <c r="CU196" i="13"/>
  <c r="CU197" i="13"/>
  <c r="CC172" i="13"/>
  <c r="CC173" i="13"/>
  <c r="CO172" i="13"/>
  <c r="CO173" i="13"/>
  <c r="CY172" i="13"/>
  <c r="DE172" i="13"/>
  <c r="DE173" i="13"/>
  <c r="DE174" i="13"/>
  <c r="DJ172" i="13"/>
  <c r="DJ173" i="13"/>
  <c r="DR172" i="13"/>
  <c r="DR173" i="13"/>
  <c r="DR174" i="13"/>
  <c r="GG172" i="13"/>
  <c r="GK172" i="13"/>
  <c r="DN173" i="13"/>
  <c r="EA173" i="13"/>
  <c r="EA174" i="13"/>
  <c r="DJ174" i="13"/>
  <c r="DN172" i="13"/>
  <c r="DU174" i="13"/>
  <c r="DY172" i="13"/>
  <c r="DW174" i="13"/>
  <c r="EA172" i="13"/>
  <c r="CD172" i="13"/>
  <c r="CD173" i="13"/>
  <c r="DK172" i="13"/>
  <c r="DK173" i="13"/>
  <c r="DX172" i="13"/>
  <c r="DX173" i="13"/>
  <c r="GF172" i="13"/>
  <c r="GJ172" i="13"/>
  <c r="DM173" i="13"/>
  <c r="DM174" i="13"/>
  <c r="DZ173" i="13"/>
  <c r="DZ174" i="13"/>
  <c r="CB174" i="13"/>
  <c r="CE172" i="13"/>
  <c r="DI174" i="13"/>
  <c r="DM172" i="13"/>
  <c r="DV174" i="13"/>
  <c r="DZ172" i="13"/>
  <c r="DW172" i="13"/>
  <c r="DW173" i="13"/>
  <c r="DP173" i="13"/>
  <c r="DP174" i="13"/>
  <c r="CP172" i="13"/>
  <c r="CP173" i="13"/>
  <c r="CZ172" i="13"/>
  <c r="CZ173" i="13"/>
  <c r="DS172" i="13"/>
  <c r="CJ172" i="13"/>
  <c r="CJ173" i="13"/>
  <c r="CT172" i="13"/>
  <c r="CT173" i="13"/>
  <c r="DA172" i="13"/>
  <c r="DA173" i="13"/>
  <c r="DL172" i="13"/>
  <c r="DL173" i="13"/>
  <c r="GI172" i="13"/>
  <c r="GM172" i="13"/>
  <c r="CC174" i="13"/>
  <c r="CF172" i="13"/>
  <c r="DL174" i="13"/>
  <c r="DP172" i="13"/>
  <c r="CB172" i="13"/>
  <c r="CB173" i="13"/>
  <c r="CH172" i="13"/>
  <c r="DI172" i="13"/>
  <c r="DI173" i="13"/>
  <c r="DQ172" i="13"/>
  <c r="DQ173" i="13"/>
  <c r="DQ174" i="13"/>
  <c r="DV172" i="13"/>
  <c r="DV173" i="13"/>
  <c r="FX172" i="13"/>
  <c r="GB172" i="13"/>
  <c r="GH172" i="13"/>
  <c r="GL172" i="13"/>
  <c r="DO173" i="13"/>
  <c r="DO174" i="13"/>
  <c r="EB173" i="13"/>
  <c r="EB174" i="13"/>
  <c r="CD174" i="13"/>
  <c r="CG172" i="13"/>
  <c r="DK174" i="13"/>
  <c r="DO172" i="13"/>
  <c r="DX174" i="13"/>
  <c r="EB172" i="13"/>
  <c r="DU172" i="13"/>
  <c r="DU173" i="13"/>
  <c r="CK172" i="13"/>
  <c r="CK173" i="13"/>
  <c r="EC172" i="13"/>
  <c r="CU172" i="13"/>
  <c r="CU173" i="13"/>
  <c r="DG172" i="13"/>
  <c r="DF172" i="13"/>
  <c r="DF173" i="13"/>
  <c r="DF174" i="13"/>
  <c r="DY173" i="13"/>
  <c r="CC148" i="13"/>
  <c r="CC149" i="13"/>
  <c r="CO148" i="13"/>
  <c r="CO149" i="13"/>
  <c r="CY148" i="13"/>
  <c r="DE148" i="13"/>
  <c r="DE149" i="13"/>
  <c r="DE150" i="13"/>
  <c r="DJ148" i="13"/>
  <c r="DJ149" i="13"/>
  <c r="DR148" i="13"/>
  <c r="DR149" i="13"/>
  <c r="DR150" i="13"/>
  <c r="GG148" i="13"/>
  <c r="GK148" i="13"/>
  <c r="DN149" i="13"/>
  <c r="EA149" i="13"/>
  <c r="EA150" i="13"/>
  <c r="DJ150" i="13"/>
  <c r="DN148" i="13"/>
  <c r="DU150" i="13"/>
  <c r="DY148" i="13"/>
  <c r="DW150" i="13"/>
  <c r="EA148" i="13"/>
  <c r="CD148" i="13"/>
  <c r="CD149" i="13"/>
  <c r="DK148" i="13"/>
  <c r="DK149" i="13"/>
  <c r="DX148" i="13"/>
  <c r="DX149" i="13"/>
  <c r="GF148" i="13"/>
  <c r="GJ148" i="13"/>
  <c r="DM149" i="13"/>
  <c r="DM150" i="13"/>
  <c r="DZ149" i="13"/>
  <c r="DZ150" i="13"/>
  <c r="CB150" i="13"/>
  <c r="CE148" i="13"/>
  <c r="DI150" i="13"/>
  <c r="DM148" i="13"/>
  <c r="DV150" i="13"/>
  <c r="DZ148" i="13"/>
  <c r="DW148" i="13"/>
  <c r="DW149" i="13"/>
  <c r="DP149" i="13"/>
  <c r="DP150" i="13"/>
  <c r="CP148" i="13"/>
  <c r="CP149" i="13"/>
  <c r="CZ148" i="13"/>
  <c r="CZ149" i="13"/>
  <c r="DS148" i="13"/>
  <c r="CJ148" i="13"/>
  <c r="CJ149" i="13"/>
  <c r="CT148" i="13"/>
  <c r="CT149" i="13"/>
  <c r="DA148" i="13"/>
  <c r="DA149" i="13"/>
  <c r="DL148" i="13"/>
  <c r="DL149" i="13"/>
  <c r="GI148" i="13"/>
  <c r="GM148" i="13"/>
  <c r="CC150" i="13"/>
  <c r="CF148" i="13"/>
  <c r="DL150" i="13"/>
  <c r="DP148" i="13"/>
  <c r="CB148" i="13"/>
  <c r="CB149" i="13"/>
  <c r="CH148" i="13"/>
  <c r="DI148" i="13"/>
  <c r="DI149" i="13"/>
  <c r="DQ148" i="13"/>
  <c r="DQ149" i="13"/>
  <c r="DQ150" i="13"/>
  <c r="DV148" i="13"/>
  <c r="DV149" i="13"/>
  <c r="FX148" i="13"/>
  <c r="GB148" i="13"/>
  <c r="GH148" i="13"/>
  <c r="GL148" i="13"/>
  <c r="DO149" i="13"/>
  <c r="DO150" i="13"/>
  <c r="EB149" i="13"/>
  <c r="EB150" i="13"/>
  <c r="CD150" i="13"/>
  <c r="CG148" i="13"/>
  <c r="DK150" i="13"/>
  <c r="DO148" i="13"/>
  <c r="DX150" i="13"/>
  <c r="EB148" i="13"/>
  <c r="DU148" i="13"/>
  <c r="DU149" i="13"/>
  <c r="CK148" i="13"/>
  <c r="CK149" i="13"/>
  <c r="EC148" i="13"/>
  <c r="CU148" i="13"/>
  <c r="CU149" i="13"/>
  <c r="DG148" i="13"/>
  <c r="DF148" i="13"/>
  <c r="DF149" i="13"/>
  <c r="DF150" i="13"/>
  <c r="DY149" i="13"/>
  <c r="BV111" i="7"/>
  <c r="CD111" i="7"/>
  <c r="BX110" i="7"/>
  <c r="CH204" i="12"/>
  <c r="CZ204" i="12"/>
  <c r="GF204" i="12"/>
  <c r="GJ204" i="12"/>
  <c r="CW205" i="12"/>
  <c r="CW206" i="12"/>
  <c r="CW207" i="12"/>
  <c r="DD205" i="12"/>
  <c r="DD206" i="12"/>
  <c r="DD207" i="12"/>
  <c r="CJ204" i="12"/>
  <c r="DA204" i="12"/>
  <c r="CK204" i="12"/>
  <c r="DS204" i="12"/>
  <c r="CO204" i="12"/>
  <c r="DG204" i="12"/>
  <c r="GI204" i="12"/>
  <c r="GM204" i="12"/>
  <c r="DE205" i="12"/>
  <c r="DE206" i="12"/>
  <c r="DE207" i="12"/>
  <c r="CP204" i="12"/>
  <c r="FX204" i="12"/>
  <c r="GB204" i="12"/>
  <c r="GH204" i="12"/>
  <c r="GL204" i="12"/>
  <c r="CT204" i="12"/>
  <c r="EC204" i="12"/>
  <c r="DC205" i="12"/>
  <c r="DC206" i="12"/>
  <c r="DC207" i="12"/>
  <c r="CM203" i="12"/>
  <c r="CU204" i="12"/>
  <c r="DB205" i="12"/>
  <c r="CL203" i="12"/>
  <c r="CY204" i="12"/>
  <c r="GG204" i="12"/>
  <c r="GK204" i="12"/>
  <c r="CV205" i="12"/>
  <c r="CV206" i="12"/>
  <c r="CV207" i="12"/>
  <c r="ES176" i="12"/>
  <c r="FH175" i="12"/>
  <c r="FE175" i="12"/>
  <c r="CR143" i="12"/>
  <c r="DS143" i="12"/>
  <c r="CG143" i="12"/>
  <c r="DG143" i="12"/>
  <c r="GI143" i="12"/>
  <c r="GM143" i="12"/>
  <c r="CW143" i="12"/>
  <c r="FX143" i="12"/>
  <c r="GB143" i="12"/>
  <c r="GH143" i="12"/>
  <c r="GL143" i="12"/>
  <c r="CQ143" i="12"/>
  <c r="EC143" i="12"/>
  <c r="CF143" i="12"/>
  <c r="DB143" i="12"/>
  <c r="CV143" i="12"/>
  <c r="GG143" i="12"/>
  <c r="GK143" i="12"/>
  <c r="CH143" i="12"/>
  <c r="DD143" i="12"/>
  <c r="GF143" i="12"/>
  <c r="GJ143" i="12"/>
  <c r="CE143" i="12"/>
  <c r="DC143" i="12"/>
  <c r="CH119" i="12"/>
  <c r="DD119" i="12"/>
  <c r="CV119" i="12"/>
  <c r="DC119" i="12"/>
  <c r="CR119" i="12"/>
  <c r="DS119" i="12"/>
  <c r="FX119" i="12"/>
  <c r="GB119" i="12"/>
  <c r="GH119" i="12"/>
  <c r="GL119" i="12"/>
  <c r="DG119" i="12"/>
  <c r="GI119" i="12"/>
  <c r="GM119" i="12"/>
  <c r="CW119" i="12"/>
  <c r="CG119" i="12"/>
  <c r="EC119" i="12"/>
  <c r="CF119" i="12"/>
  <c r="DB119" i="12"/>
  <c r="CQ119" i="12"/>
  <c r="GF119" i="12"/>
  <c r="GJ119" i="12"/>
  <c r="CE119" i="12"/>
  <c r="GG119" i="12"/>
  <c r="GK119" i="12"/>
  <c r="CW29" i="12"/>
  <c r="FX29" i="12"/>
  <c r="GB29" i="12"/>
  <c r="GH29" i="12"/>
  <c r="GL29" i="12"/>
  <c r="CQ29" i="12"/>
  <c r="EC29" i="12"/>
  <c r="CF29" i="12"/>
  <c r="DB29" i="12"/>
  <c r="CV29" i="12"/>
  <c r="GG29" i="12"/>
  <c r="GK29" i="12"/>
  <c r="CH29" i="12"/>
  <c r="DD29" i="12"/>
  <c r="GF29" i="12"/>
  <c r="GJ29" i="12"/>
  <c r="CE29" i="12"/>
  <c r="DC29" i="12"/>
  <c r="CR29" i="12"/>
  <c r="DS29" i="12"/>
  <c r="CG29" i="12"/>
  <c r="DG29" i="12"/>
  <c r="GI29" i="12"/>
  <c r="GM29" i="12"/>
  <c r="CZ13" i="17"/>
  <c r="DC8" i="17"/>
  <c r="DC9" i="17"/>
  <c r="CV8" i="17"/>
  <c r="CV9" i="17"/>
  <c r="CT13" i="17"/>
  <c r="CY13" i="17"/>
  <c r="DB8" i="17"/>
  <c r="CV4" i="17"/>
  <c r="CT8" i="17"/>
  <c r="CT11" i="17"/>
  <c r="CQ4" i="17"/>
  <c r="CO8" i="17"/>
  <c r="CO11" i="17"/>
  <c r="ES30" i="20"/>
  <c r="FH29" i="20"/>
  <c r="FE29" i="20"/>
  <c r="DN11" i="17"/>
  <c r="DY11" i="17"/>
  <c r="GG9" i="17"/>
  <c r="GK9" i="17"/>
  <c r="CH9" i="17"/>
  <c r="GF9" i="17"/>
  <c r="GJ9" i="17"/>
  <c r="DS9" i="17"/>
  <c r="DG9" i="17"/>
  <c r="GI9" i="17"/>
  <c r="GM9" i="17"/>
  <c r="FX9" i="17"/>
  <c r="GB9" i="17"/>
  <c r="GH9" i="17"/>
  <c r="GL9" i="17"/>
  <c r="EC9" i="17"/>
  <c r="CG194" i="13"/>
  <c r="CG195" i="13"/>
  <c r="CV194" i="13"/>
  <c r="CV195" i="13"/>
  <c r="DG194" i="13"/>
  <c r="GI194" i="13"/>
  <c r="GM194" i="13"/>
  <c r="CH194" i="13"/>
  <c r="DS194" i="13"/>
  <c r="EC194" i="13"/>
  <c r="CR194" i="13"/>
  <c r="CR195" i="13"/>
  <c r="DB194" i="13"/>
  <c r="FX194" i="13"/>
  <c r="GB194" i="13"/>
  <c r="GH194" i="13"/>
  <c r="GL194" i="13"/>
  <c r="CE194" i="13"/>
  <c r="CE195" i="13"/>
  <c r="CQ194" i="13"/>
  <c r="CQ195" i="13"/>
  <c r="DC194" i="13"/>
  <c r="DC195" i="13"/>
  <c r="GG194" i="13"/>
  <c r="GK194" i="13"/>
  <c r="CF194" i="13"/>
  <c r="CF195" i="13"/>
  <c r="DD194" i="13"/>
  <c r="DD195" i="13"/>
  <c r="GF194" i="13"/>
  <c r="GJ194" i="13"/>
  <c r="CW194" i="13"/>
  <c r="CW195" i="13"/>
  <c r="CG170" i="13"/>
  <c r="CG171" i="13"/>
  <c r="CV170" i="13"/>
  <c r="CV171" i="13"/>
  <c r="DG170" i="13"/>
  <c r="GI170" i="13"/>
  <c r="GM170" i="13"/>
  <c r="CH170" i="13"/>
  <c r="DS170" i="13"/>
  <c r="EC170" i="13"/>
  <c r="CR170" i="13"/>
  <c r="CR171" i="13"/>
  <c r="DB170" i="13"/>
  <c r="FX170" i="13"/>
  <c r="GB170" i="13"/>
  <c r="GH170" i="13"/>
  <c r="GL170" i="13"/>
  <c r="CE170" i="13"/>
  <c r="CE171" i="13"/>
  <c r="CQ170" i="13"/>
  <c r="CQ171" i="13"/>
  <c r="DC170" i="13"/>
  <c r="DC171" i="13"/>
  <c r="GG170" i="13"/>
  <c r="GK170" i="13"/>
  <c r="CF170" i="13"/>
  <c r="CF171" i="13"/>
  <c r="DD170" i="13"/>
  <c r="DD171" i="13"/>
  <c r="CW170" i="13"/>
  <c r="CW171" i="13"/>
  <c r="GF170" i="13"/>
  <c r="GJ170" i="13"/>
  <c r="CG146" i="13"/>
  <c r="CG147" i="13"/>
  <c r="CV146" i="13"/>
  <c r="CV147" i="13"/>
  <c r="DG146" i="13"/>
  <c r="GI146" i="13"/>
  <c r="GM146" i="13"/>
  <c r="CH146" i="13"/>
  <c r="DS146" i="13"/>
  <c r="EC146" i="13"/>
  <c r="CR146" i="13"/>
  <c r="CR147" i="13"/>
  <c r="DB146" i="13"/>
  <c r="FX146" i="13"/>
  <c r="GB146" i="13"/>
  <c r="GH146" i="13"/>
  <c r="GL146" i="13"/>
  <c r="CE146" i="13"/>
  <c r="CE147" i="13"/>
  <c r="CQ146" i="13"/>
  <c r="CQ147" i="13"/>
  <c r="DC146" i="13"/>
  <c r="DC147" i="13"/>
  <c r="GG146" i="13"/>
  <c r="GK146" i="13"/>
  <c r="CF146" i="13"/>
  <c r="CF147" i="13"/>
  <c r="DD146" i="13"/>
  <c r="DD147" i="13"/>
  <c r="GF146" i="13"/>
  <c r="GJ146" i="13"/>
  <c r="CW146" i="13"/>
  <c r="CW147" i="13"/>
  <c r="CM191" i="12"/>
  <c r="CU192" i="12"/>
  <c r="DB193" i="12"/>
  <c r="CL191" i="12"/>
  <c r="CY192" i="12"/>
  <c r="GG192" i="12"/>
  <c r="GK192" i="12"/>
  <c r="CV193" i="12"/>
  <c r="CV194" i="12"/>
  <c r="CV195" i="12"/>
  <c r="CH192" i="12"/>
  <c r="CZ192" i="12"/>
  <c r="GF192" i="12"/>
  <c r="GJ192" i="12"/>
  <c r="CW193" i="12"/>
  <c r="CW194" i="12"/>
  <c r="CW195" i="12"/>
  <c r="DD193" i="12"/>
  <c r="DD194" i="12"/>
  <c r="DD195" i="12"/>
  <c r="CJ192" i="12"/>
  <c r="DA192" i="12"/>
  <c r="CK192" i="12"/>
  <c r="DS192" i="12"/>
  <c r="CO192" i="12"/>
  <c r="DG192" i="12"/>
  <c r="GI192" i="12"/>
  <c r="GM192" i="12"/>
  <c r="DE193" i="12"/>
  <c r="DE194" i="12"/>
  <c r="DE195" i="12"/>
  <c r="CP192" i="12"/>
  <c r="FX192" i="12"/>
  <c r="GB192" i="12"/>
  <c r="GH192" i="12"/>
  <c r="GL192" i="12"/>
  <c r="CT192" i="12"/>
  <c r="EC192" i="12"/>
  <c r="DC193" i="12"/>
  <c r="DC194" i="12"/>
  <c r="DC195" i="12"/>
  <c r="ES62" i="12"/>
  <c r="FH61" i="12"/>
  <c r="FE61" i="12"/>
  <c r="BR70" i="17"/>
  <c r="BT70" i="17"/>
  <c r="BT67" i="17"/>
  <c r="CQ45" i="17"/>
  <c r="EC45" i="17"/>
  <c r="CW45" i="17"/>
  <c r="FX45" i="17"/>
  <c r="GB45" i="17"/>
  <c r="GH45" i="17"/>
  <c r="GL45" i="17"/>
  <c r="CV45" i="17"/>
  <c r="GG45" i="17"/>
  <c r="GK45" i="17"/>
  <c r="CF45" i="17"/>
  <c r="DB45" i="17"/>
  <c r="CE45" i="17"/>
  <c r="DC45" i="17"/>
  <c r="CH45" i="17"/>
  <c r="DD45" i="17"/>
  <c r="GF45" i="17"/>
  <c r="GJ45" i="17"/>
  <c r="CG45" i="17"/>
  <c r="DG45" i="17"/>
  <c r="GI45" i="17"/>
  <c r="GM45" i="17"/>
  <c r="CR45" i="17"/>
  <c r="DS45" i="17"/>
  <c r="DP8" i="17"/>
  <c r="DP9" i="17"/>
  <c r="DL13" i="17"/>
  <c r="DY8" i="17"/>
  <c r="DU13" i="17"/>
  <c r="CF193" i="12"/>
  <c r="CF194" i="12"/>
  <c r="CF195" i="12"/>
  <c r="CM193" i="12"/>
  <c r="CM194" i="12"/>
  <c r="CM195" i="12"/>
  <c r="DS193" i="12"/>
  <c r="EB193" i="12"/>
  <c r="EB194" i="12"/>
  <c r="EB195" i="12"/>
  <c r="CG193" i="12"/>
  <c r="CG194" i="12"/>
  <c r="CG195" i="12"/>
  <c r="DO193" i="12"/>
  <c r="DO194" i="12"/>
  <c r="DO195" i="12"/>
  <c r="DZ193" i="12"/>
  <c r="DZ194" i="12"/>
  <c r="DZ195" i="12"/>
  <c r="GF193" i="12"/>
  <c r="GJ193" i="12"/>
  <c r="CE193" i="12"/>
  <c r="CE194" i="12"/>
  <c r="CE195" i="12"/>
  <c r="DG193" i="12"/>
  <c r="GI193" i="12"/>
  <c r="GM193" i="12"/>
  <c r="DM193" i="12"/>
  <c r="DM194" i="12"/>
  <c r="DM195" i="12"/>
  <c r="CQ193" i="12"/>
  <c r="CQ194" i="12"/>
  <c r="CQ195" i="12"/>
  <c r="DN193" i="12"/>
  <c r="DY193" i="12"/>
  <c r="EC193" i="12"/>
  <c r="CH193" i="12"/>
  <c r="CR193" i="12"/>
  <c r="CR194" i="12"/>
  <c r="CR195" i="12"/>
  <c r="FX193" i="12"/>
  <c r="GB193" i="12"/>
  <c r="GH193" i="12"/>
  <c r="GL193" i="12"/>
  <c r="CL193" i="12"/>
  <c r="CL194" i="12"/>
  <c r="CL195" i="12"/>
  <c r="DP193" i="12"/>
  <c r="DP194" i="12"/>
  <c r="DP195" i="12"/>
  <c r="EA193" i="12"/>
  <c r="EA194" i="12"/>
  <c r="EA195" i="12"/>
  <c r="GG193" i="12"/>
  <c r="GK193" i="12"/>
  <c r="ET194" i="12"/>
  <c r="CH181" i="12"/>
  <c r="CR181" i="12"/>
  <c r="CR182" i="12"/>
  <c r="CR183" i="12"/>
  <c r="FX181" i="12"/>
  <c r="GB181" i="12"/>
  <c r="GH181" i="12"/>
  <c r="GL181" i="12"/>
  <c r="CL181" i="12"/>
  <c r="CL182" i="12"/>
  <c r="CL183" i="12"/>
  <c r="DP181" i="12"/>
  <c r="DP182" i="12"/>
  <c r="DP183" i="12"/>
  <c r="EA181" i="12"/>
  <c r="EA182" i="12"/>
  <c r="EA183" i="12"/>
  <c r="GG181" i="12"/>
  <c r="GK181" i="12"/>
  <c r="ET182" i="12"/>
  <c r="CF181" i="12"/>
  <c r="CF182" i="12"/>
  <c r="CF183" i="12"/>
  <c r="CM181" i="12"/>
  <c r="CM182" i="12"/>
  <c r="CM183" i="12"/>
  <c r="DS181" i="12"/>
  <c r="EB181" i="12"/>
  <c r="EB182" i="12"/>
  <c r="EB183" i="12"/>
  <c r="CG181" i="12"/>
  <c r="CG182" i="12"/>
  <c r="CG183" i="12"/>
  <c r="DO181" i="12"/>
  <c r="DO182" i="12"/>
  <c r="DO183" i="12"/>
  <c r="DZ181" i="12"/>
  <c r="DZ182" i="12"/>
  <c r="DZ183" i="12"/>
  <c r="GF181" i="12"/>
  <c r="GJ181" i="12"/>
  <c r="CE181" i="12"/>
  <c r="CE182" i="12"/>
  <c r="CE183" i="12"/>
  <c r="DG181" i="12"/>
  <c r="GI181" i="12"/>
  <c r="GM181" i="12"/>
  <c r="DM181" i="12"/>
  <c r="DM182" i="12"/>
  <c r="DM183" i="12"/>
  <c r="CQ181" i="12"/>
  <c r="CQ182" i="12"/>
  <c r="CQ183" i="12"/>
  <c r="DN181" i="12"/>
  <c r="DY181" i="12"/>
  <c r="EC181" i="12"/>
  <c r="CF161" i="12"/>
  <c r="DB161" i="12"/>
  <c r="CV161" i="12"/>
  <c r="GG161" i="12"/>
  <c r="GK161" i="12"/>
  <c r="CH161" i="12"/>
  <c r="DD161" i="12"/>
  <c r="GF161" i="12"/>
  <c r="GJ161" i="12"/>
  <c r="CE161" i="12"/>
  <c r="DC161" i="12"/>
  <c r="CR161" i="12"/>
  <c r="DS161" i="12"/>
  <c r="CG161" i="12"/>
  <c r="DG161" i="12"/>
  <c r="GI161" i="12"/>
  <c r="GM161" i="12"/>
  <c r="CW161" i="12"/>
  <c r="FX161" i="12"/>
  <c r="GB161" i="12"/>
  <c r="GH161" i="12"/>
  <c r="GL161" i="12"/>
  <c r="CQ161" i="12"/>
  <c r="EC161" i="12"/>
  <c r="DW7" i="17"/>
  <c r="DW10" i="17"/>
  <c r="DW5" i="17"/>
  <c r="DJ5" i="17"/>
  <c r="DJ7" i="17"/>
  <c r="DJ10" i="17"/>
  <c r="DR5" i="17"/>
  <c r="DR7" i="17"/>
  <c r="DL153" i="20"/>
  <c r="DP146" i="20"/>
  <c r="DP147" i="20"/>
  <c r="DP148" i="20"/>
  <c r="DW153" i="20"/>
  <c r="EA146" i="20"/>
  <c r="EA147" i="20"/>
  <c r="EA148" i="20"/>
  <c r="DX153" i="20"/>
  <c r="EB146" i="20"/>
  <c r="EB147" i="20"/>
  <c r="EB148" i="20"/>
  <c r="CM141" i="20"/>
  <c r="CK144" i="20"/>
  <c r="CK147" i="20"/>
  <c r="CK151" i="20"/>
  <c r="CC5" i="20"/>
  <c r="CC7" i="20"/>
  <c r="CC10" i="20"/>
  <c r="CC14" i="20"/>
  <c r="DL5" i="20"/>
  <c r="DL7" i="20"/>
  <c r="DL10" i="20"/>
  <c r="DL14" i="20"/>
  <c r="CB5" i="20"/>
  <c r="CB7" i="20"/>
  <c r="CB10" i="20"/>
  <c r="CB14" i="20"/>
  <c r="CH15" i="13"/>
  <c r="GF15" i="13"/>
  <c r="GJ15" i="13"/>
  <c r="CL14" i="13"/>
  <c r="CL15" i="13"/>
  <c r="CO15" i="13"/>
  <c r="CQ13" i="13"/>
  <c r="CY15" i="13"/>
  <c r="DA15" i="13"/>
  <c r="DD13" i="13"/>
  <c r="GG15" i="13"/>
  <c r="GK15" i="13"/>
  <c r="CK15" i="13"/>
  <c r="CM13" i="13"/>
  <c r="CU15" i="13"/>
  <c r="CW13" i="13"/>
  <c r="DS15" i="13"/>
  <c r="CM14" i="13"/>
  <c r="CM15" i="13"/>
  <c r="FX15" i="13"/>
  <c r="GB15" i="13"/>
  <c r="GH15" i="13"/>
  <c r="GL15" i="13"/>
  <c r="CJ15" i="13"/>
  <c r="CL13" i="13"/>
  <c r="CT15" i="13"/>
  <c r="CV13" i="13"/>
  <c r="DG15" i="13"/>
  <c r="GI15" i="13"/>
  <c r="GM15" i="13"/>
  <c r="CP15" i="13"/>
  <c r="CR13" i="13"/>
  <c r="CZ15" i="13"/>
  <c r="DC13" i="13"/>
  <c r="EC15" i="13"/>
  <c r="ES53" i="17"/>
  <c r="FH53" i="17"/>
  <c r="FE53" i="17"/>
  <c r="FH52" i="17"/>
  <c r="FE52" i="17"/>
  <c r="FH176" i="20"/>
  <c r="FE176" i="20"/>
  <c r="ES177" i="20"/>
  <c r="FH177" i="20"/>
  <c r="FE177" i="20"/>
  <c r="DJ143" i="20"/>
  <c r="DN139" i="20"/>
  <c r="DI142" i="20"/>
  <c r="DI145" i="20"/>
  <c r="DI149" i="20"/>
  <c r="DI140" i="20"/>
  <c r="CC190" i="13"/>
  <c r="CC191" i="13"/>
  <c r="CO190" i="13"/>
  <c r="CO191" i="13"/>
  <c r="CY190" i="13"/>
  <c r="DE190" i="13"/>
  <c r="DE191" i="13"/>
  <c r="DE192" i="13"/>
  <c r="DJ190" i="13"/>
  <c r="DJ191" i="13"/>
  <c r="DR190" i="13"/>
  <c r="DR191" i="13"/>
  <c r="DR192" i="13"/>
  <c r="GG190" i="13"/>
  <c r="GK190" i="13"/>
  <c r="DN191" i="13"/>
  <c r="EA191" i="13"/>
  <c r="EA192" i="13"/>
  <c r="DJ192" i="13"/>
  <c r="DN190" i="13"/>
  <c r="DU192" i="13"/>
  <c r="DY190" i="13"/>
  <c r="DW192" i="13"/>
  <c r="EA190" i="13"/>
  <c r="CD190" i="13"/>
  <c r="CD191" i="13"/>
  <c r="DK190" i="13"/>
  <c r="DK191" i="13"/>
  <c r="DX190" i="13"/>
  <c r="DX191" i="13"/>
  <c r="GF190" i="13"/>
  <c r="GJ190" i="13"/>
  <c r="DM191" i="13"/>
  <c r="DM192" i="13"/>
  <c r="DZ191" i="13"/>
  <c r="DZ192" i="13"/>
  <c r="CB192" i="13"/>
  <c r="CE190" i="13"/>
  <c r="DI192" i="13"/>
  <c r="DM190" i="13"/>
  <c r="DV192" i="13"/>
  <c r="DZ190" i="13"/>
  <c r="DW190" i="13"/>
  <c r="DW191" i="13"/>
  <c r="DP191" i="13"/>
  <c r="DP192" i="13"/>
  <c r="CP190" i="13"/>
  <c r="CP191" i="13"/>
  <c r="CZ190" i="13"/>
  <c r="CZ191" i="13"/>
  <c r="DS190" i="13"/>
  <c r="CJ190" i="13"/>
  <c r="CJ191" i="13"/>
  <c r="CT190" i="13"/>
  <c r="CT191" i="13"/>
  <c r="DA190" i="13"/>
  <c r="DA191" i="13"/>
  <c r="DL190" i="13"/>
  <c r="DL191" i="13"/>
  <c r="GI190" i="13"/>
  <c r="GM190" i="13"/>
  <c r="CC192" i="13"/>
  <c r="CF190" i="13"/>
  <c r="DL192" i="13"/>
  <c r="DP190" i="13"/>
  <c r="CB190" i="13"/>
  <c r="CB191" i="13"/>
  <c r="CH190" i="13"/>
  <c r="DI190" i="13"/>
  <c r="DI191" i="13"/>
  <c r="DQ190" i="13"/>
  <c r="DQ191" i="13"/>
  <c r="DQ192" i="13"/>
  <c r="DV190" i="13"/>
  <c r="DV191" i="13"/>
  <c r="FX190" i="13"/>
  <c r="GB190" i="13"/>
  <c r="GH190" i="13"/>
  <c r="GL190" i="13"/>
  <c r="DO191" i="13"/>
  <c r="DO192" i="13"/>
  <c r="EB191" i="13"/>
  <c r="EB192" i="13"/>
  <c r="CD192" i="13"/>
  <c r="CG190" i="13"/>
  <c r="DK192" i="13"/>
  <c r="DO190" i="13"/>
  <c r="DX192" i="13"/>
  <c r="EB190" i="13"/>
  <c r="DY191" i="13"/>
  <c r="DU190" i="13"/>
  <c r="DU191" i="13"/>
  <c r="CK190" i="13"/>
  <c r="CK191" i="13"/>
  <c r="EC190" i="13"/>
  <c r="CU190" i="13"/>
  <c r="CU191" i="13"/>
  <c r="DG190" i="13"/>
  <c r="DF190" i="13"/>
  <c r="DF191" i="13"/>
  <c r="DF192" i="13"/>
  <c r="EC105" i="13"/>
  <c r="CK105" i="13"/>
  <c r="CM103" i="13"/>
  <c r="CU105" i="13"/>
  <c r="CW103" i="13"/>
  <c r="DS105" i="13"/>
  <c r="CL104" i="13"/>
  <c r="CL105" i="13"/>
  <c r="CO105" i="13"/>
  <c r="CQ103" i="13"/>
  <c r="CY105" i="13"/>
  <c r="DA105" i="13"/>
  <c r="DD103" i="13"/>
  <c r="GG105" i="13"/>
  <c r="GK105" i="13"/>
  <c r="CM104" i="13"/>
  <c r="CM105" i="13"/>
  <c r="FX105" i="13"/>
  <c r="GB105" i="13"/>
  <c r="GH105" i="13"/>
  <c r="GL105" i="13"/>
  <c r="CP105" i="13"/>
  <c r="CR103" i="13"/>
  <c r="CZ105" i="13"/>
  <c r="DC103" i="13"/>
  <c r="CJ105" i="13"/>
  <c r="CL103" i="13"/>
  <c r="GI105" i="13"/>
  <c r="GM105" i="13"/>
  <c r="GF105" i="13"/>
  <c r="GJ105" i="13"/>
  <c r="CT105" i="13"/>
  <c r="CV103" i="13"/>
  <c r="CH105" i="13"/>
  <c r="DG105" i="13"/>
  <c r="FH91" i="12"/>
  <c r="FE91" i="12"/>
  <c r="ES92" i="12"/>
  <c r="CK36" i="12"/>
  <c r="DS36" i="12"/>
  <c r="CO36" i="12"/>
  <c r="DG36" i="12"/>
  <c r="GI36" i="12"/>
  <c r="GM36" i="12"/>
  <c r="DE37" i="12"/>
  <c r="DE38" i="12"/>
  <c r="DE39" i="12"/>
  <c r="CP36" i="12"/>
  <c r="FX36" i="12"/>
  <c r="GB36" i="12"/>
  <c r="GH36" i="12"/>
  <c r="GL36" i="12"/>
  <c r="CT36" i="12"/>
  <c r="EC36" i="12"/>
  <c r="DC37" i="12"/>
  <c r="DC38" i="12"/>
  <c r="DC39" i="12"/>
  <c r="CM35" i="12"/>
  <c r="CU36" i="12"/>
  <c r="DB37" i="12"/>
  <c r="CL35" i="12"/>
  <c r="CY36" i="12"/>
  <c r="GG36" i="12"/>
  <c r="GK36" i="12"/>
  <c r="CV37" i="12"/>
  <c r="CV38" i="12"/>
  <c r="CV39" i="12"/>
  <c r="CH36" i="12"/>
  <c r="DD37" i="12"/>
  <c r="DD38" i="12"/>
  <c r="DD39" i="12"/>
  <c r="CZ36" i="12"/>
  <c r="CJ36" i="12"/>
  <c r="GF36" i="12"/>
  <c r="GJ36" i="12"/>
  <c r="DA36" i="12"/>
  <c r="CW37" i="12"/>
  <c r="CW38" i="12"/>
  <c r="CW39" i="12"/>
  <c r="DA13" i="17"/>
  <c r="DD8" i="17"/>
  <c r="DD9" i="17"/>
  <c r="CL4" i="17"/>
  <c r="CJ8" i="17"/>
  <c r="CJ11" i="17"/>
  <c r="CZ8" i="17"/>
  <c r="CZ11" i="17"/>
  <c r="DC4" i="17"/>
  <c r="BT85" i="20"/>
  <c r="BR89" i="20"/>
  <c r="BT89" i="20"/>
  <c r="CJ211" i="13"/>
  <c r="CJ212" i="13"/>
  <c r="CT211" i="13"/>
  <c r="CT212" i="13"/>
  <c r="DA211" i="13"/>
  <c r="DA212" i="13"/>
  <c r="DL211" i="13"/>
  <c r="DL212" i="13"/>
  <c r="GI211" i="13"/>
  <c r="GM211" i="13"/>
  <c r="CC213" i="13"/>
  <c r="CF211" i="13"/>
  <c r="DL213" i="13"/>
  <c r="DP211" i="13"/>
  <c r="CB211" i="13"/>
  <c r="CB212" i="13"/>
  <c r="CH211" i="13"/>
  <c r="DI211" i="13"/>
  <c r="DI212" i="13"/>
  <c r="DQ211" i="13"/>
  <c r="DQ212" i="13"/>
  <c r="DQ213" i="13"/>
  <c r="DV211" i="13"/>
  <c r="DV212" i="13"/>
  <c r="FX211" i="13"/>
  <c r="GB211" i="13"/>
  <c r="GH211" i="13"/>
  <c r="GL211" i="13"/>
  <c r="DO212" i="13"/>
  <c r="DO213" i="13"/>
  <c r="EB212" i="13"/>
  <c r="EB213" i="13"/>
  <c r="CD213" i="13"/>
  <c r="CG211" i="13"/>
  <c r="DK213" i="13"/>
  <c r="DO211" i="13"/>
  <c r="DX213" i="13"/>
  <c r="EB211" i="13"/>
  <c r="DG211" i="13"/>
  <c r="DU211" i="13"/>
  <c r="DU212" i="13"/>
  <c r="EC211" i="13"/>
  <c r="DY212" i="13"/>
  <c r="CK211" i="13"/>
  <c r="CK212" i="13"/>
  <c r="CU211" i="13"/>
  <c r="CU212" i="13"/>
  <c r="DF211" i="13"/>
  <c r="DF212" i="13"/>
  <c r="DF213" i="13"/>
  <c r="CC211" i="13"/>
  <c r="CC212" i="13"/>
  <c r="CO211" i="13"/>
  <c r="CO212" i="13"/>
  <c r="CY211" i="13"/>
  <c r="CY212" i="13"/>
  <c r="FY212" i="13"/>
  <c r="GC212" i="13"/>
  <c r="DE211" i="13"/>
  <c r="DE212" i="13"/>
  <c r="DE213" i="13"/>
  <c r="DJ211" i="13"/>
  <c r="DJ212" i="13"/>
  <c r="DR211" i="13"/>
  <c r="DR212" i="13"/>
  <c r="DR213" i="13"/>
  <c r="GG211" i="13"/>
  <c r="GK211" i="13"/>
  <c r="DN212" i="13"/>
  <c r="EA212" i="13"/>
  <c r="EA213" i="13"/>
  <c r="DJ213" i="13"/>
  <c r="DN211" i="13"/>
  <c r="DU213" i="13"/>
  <c r="DY211" i="13"/>
  <c r="GA211" i="13"/>
  <c r="GE211" i="13"/>
  <c r="DW213" i="13"/>
  <c r="EA211" i="13"/>
  <c r="CD211" i="13"/>
  <c r="CD212" i="13"/>
  <c r="DK211" i="13"/>
  <c r="DK212" i="13"/>
  <c r="DX211" i="13"/>
  <c r="DX212" i="13"/>
  <c r="GF211" i="13"/>
  <c r="GJ211" i="13"/>
  <c r="DM212" i="13"/>
  <c r="DM213" i="13"/>
  <c r="DZ212" i="13"/>
  <c r="DZ213" i="13"/>
  <c r="CB213" i="13"/>
  <c r="CE211" i="13"/>
  <c r="DI213" i="13"/>
  <c r="DM211" i="13"/>
  <c r="DV213" i="13"/>
  <c r="DZ211" i="13"/>
  <c r="DW211" i="13"/>
  <c r="DW212" i="13"/>
  <c r="CP211" i="13"/>
  <c r="CP212" i="13"/>
  <c r="DS211" i="13"/>
  <c r="CZ211" i="13"/>
  <c r="CZ212" i="13"/>
  <c r="DP212" i="13"/>
  <c r="DP213" i="13"/>
  <c r="BT18" i="17"/>
  <c r="BR21" i="17"/>
  <c r="BT21" i="17"/>
  <c r="CR8" i="17"/>
  <c r="CR9" i="17"/>
  <c r="CP13" i="17"/>
  <c r="DM8" i="17"/>
  <c r="DM9" i="17"/>
  <c r="DI13" i="17"/>
  <c r="BR74" i="20"/>
  <c r="BT74" i="20"/>
  <c r="BT70" i="20"/>
  <c r="CL209" i="13"/>
  <c r="CL210" i="13"/>
  <c r="CO210" i="13"/>
  <c r="CQ208" i="13"/>
  <c r="CY210" i="13"/>
  <c r="DB208" i="13"/>
  <c r="DA210" i="13"/>
  <c r="DD208" i="13"/>
  <c r="GG210" i="13"/>
  <c r="GK210" i="13"/>
  <c r="CM209" i="13"/>
  <c r="CM210" i="13"/>
  <c r="FX210" i="13"/>
  <c r="GB210" i="13"/>
  <c r="GH210" i="13"/>
  <c r="GL210" i="13"/>
  <c r="CP210" i="13"/>
  <c r="CR208" i="13"/>
  <c r="CZ210" i="13"/>
  <c r="DC208" i="13"/>
  <c r="CJ210" i="13"/>
  <c r="CL208" i="13"/>
  <c r="CT210" i="13"/>
  <c r="CV208" i="13"/>
  <c r="DG210" i="13"/>
  <c r="GI210" i="13"/>
  <c r="GM210" i="13"/>
  <c r="CH210" i="13"/>
  <c r="GF210" i="13"/>
  <c r="GJ210" i="13"/>
  <c r="EC210" i="13"/>
  <c r="DS210" i="13"/>
  <c r="CK210" i="13"/>
  <c r="CM208" i="13"/>
  <c r="CU210" i="13"/>
  <c r="CW208" i="13"/>
  <c r="CH9" i="13"/>
  <c r="GF9" i="13"/>
  <c r="GJ9" i="13"/>
  <c r="CL8" i="13"/>
  <c r="CL9" i="13"/>
  <c r="CO9" i="13"/>
  <c r="CQ7" i="13"/>
  <c r="CY9" i="13"/>
  <c r="DA9" i="13"/>
  <c r="DD7" i="13"/>
  <c r="GG9" i="13"/>
  <c r="GK9" i="13"/>
  <c r="CK9" i="13"/>
  <c r="CM7" i="13"/>
  <c r="CU9" i="13"/>
  <c r="CW7" i="13"/>
  <c r="DS9" i="13"/>
  <c r="CM8" i="13"/>
  <c r="CM9" i="13"/>
  <c r="FX9" i="13"/>
  <c r="GB9" i="13"/>
  <c r="GH9" i="13"/>
  <c r="GL9" i="13"/>
  <c r="CJ9" i="13"/>
  <c r="CL7" i="13"/>
  <c r="CT9" i="13"/>
  <c r="CV7" i="13"/>
  <c r="DG9" i="13"/>
  <c r="GI9" i="13"/>
  <c r="GM9" i="13"/>
  <c r="CP9" i="13"/>
  <c r="CR7" i="13"/>
  <c r="CZ9" i="13"/>
  <c r="DC7" i="13"/>
  <c r="EC9" i="13"/>
  <c r="CB214" i="12"/>
  <c r="CP214" i="12"/>
  <c r="CP215" i="12"/>
  <c r="CP217" i="12"/>
  <c r="CZ214" i="12"/>
  <c r="DK214" i="12"/>
  <c r="DX214" i="12"/>
  <c r="DO215" i="12"/>
  <c r="EB215" i="12"/>
  <c r="EB216" i="12"/>
  <c r="DX219" i="12"/>
  <c r="CD216" i="12"/>
  <c r="DX216" i="12"/>
  <c r="DA214" i="12"/>
  <c r="DG214" i="12"/>
  <c r="DU214" i="12"/>
  <c r="DP215" i="12"/>
  <c r="DU216" i="12"/>
  <c r="CD214" i="12"/>
  <c r="DF214" i="12"/>
  <c r="DF215" i="12"/>
  <c r="DF216" i="12"/>
  <c r="DF217" i="12"/>
  <c r="DF218" i="12"/>
  <c r="DF219" i="12"/>
  <c r="DQ214" i="12"/>
  <c r="FX214" i="12"/>
  <c r="GB214" i="12"/>
  <c r="GH214" i="12"/>
  <c r="GL214" i="12"/>
  <c r="DZ215" i="12"/>
  <c r="DZ216" i="12"/>
  <c r="DV219" i="12"/>
  <c r="DI216" i="12"/>
  <c r="CC214" i="12"/>
  <c r="DE214" i="12"/>
  <c r="DE215" i="12"/>
  <c r="DE216" i="12"/>
  <c r="DJ214" i="12"/>
  <c r="DW214" i="12"/>
  <c r="GI214" i="12"/>
  <c r="GM214" i="12"/>
  <c r="DY215" i="12"/>
  <c r="CC216" i="12"/>
  <c r="DW216" i="12"/>
  <c r="CH214" i="12"/>
  <c r="DS214" i="12"/>
  <c r="DK216" i="12"/>
  <c r="CJ214" i="12"/>
  <c r="CT214" i="12"/>
  <c r="DL214" i="12"/>
  <c r="EC214" i="12"/>
  <c r="EA215" i="12"/>
  <c r="EA216" i="12"/>
  <c r="DW219" i="12"/>
  <c r="DJ216" i="12"/>
  <c r="CK214" i="12"/>
  <c r="CU214" i="12"/>
  <c r="DI214" i="12"/>
  <c r="DV214" i="12"/>
  <c r="GF214" i="12"/>
  <c r="GJ214" i="12"/>
  <c r="DM215" i="12"/>
  <c r="CB216" i="12"/>
  <c r="DV216" i="12"/>
  <c r="CO214" i="12"/>
  <c r="CO215" i="12"/>
  <c r="CO217" i="12"/>
  <c r="CY214" i="12"/>
  <c r="DR214" i="12"/>
  <c r="GG214" i="12"/>
  <c r="GK214" i="12"/>
  <c r="DN215" i="12"/>
  <c r="DL216" i="12"/>
  <c r="ES194" i="12"/>
  <c r="FH193" i="12"/>
  <c r="FE193" i="12"/>
  <c r="ES170" i="12"/>
  <c r="FH169" i="12"/>
  <c r="FE169" i="12"/>
  <c r="ES182" i="12"/>
  <c r="FH181" i="12"/>
  <c r="FE181" i="12"/>
  <c r="CM59" i="12"/>
  <c r="CU60" i="12"/>
  <c r="DB61" i="12"/>
  <c r="CL59" i="12"/>
  <c r="CY60" i="12"/>
  <c r="GG60" i="12"/>
  <c r="GK60" i="12"/>
  <c r="CV61" i="12"/>
  <c r="CV62" i="12"/>
  <c r="CV63" i="12"/>
  <c r="CK60" i="12"/>
  <c r="DS60" i="12"/>
  <c r="CO60" i="12"/>
  <c r="DG60" i="12"/>
  <c r="GI60" i="12"/>
  <c r="GM60" i="12"/>
  <c r="DE61" i="12"/>
  <c r="DE62" i="12"/>
  <c r="DE63" i="12"/>
  <c r="CH60" i="12"/>
  <c r="GF60" i="12"/>
  <c r="GJ60" i="12"/>
  <c r="DD61" i="12"/>
  <c r="DD62" i="12"/>
  <c r="DD63" i="12"/>
  <c r="DA60" i="12"/>
  <c r="CP60" i="12"/>
  <c r="GH60" i="12"/>
  <c r="GL60" i="12"/>
  <c r="EC60" i="12"/>
  <c r="DC61" i="12"/>
  <c r="DC62" i="12"/>
  <c r="DC63" i="12"/>
  <c r="CZ60" i="12"/>
  <c r="CW61" i="12"/>
  <c r="CW62" i="12"/>
  <c r="CW63" i="12"/>
  <c r="CJ60" i="12"/>
  <c r="FX60" i="12"/>
  <c r="GB60" i="12"/>
  <c r="CT60" i="12"/>
  <c r="DX7" i="17"/>
  <c r="DX10" i="17"/>
  <c r="DX5" i="17"/>
  <c r="DV8" i="17"/>
  <c r="DV11" i="17"/>
  <c r="DZ4" i="17"/>
  <c r="DY4" i="17"/>
  <c r="GA4" i="17"/>
  <c r="GE4" i="17"/>
  <c r="DU8" i="17"/>
  <c r="DU11" i="17"/>
  <c r="CJ7" i="17"/>
  <c r="CJ10" i="17"/>
  <c r="CJ5" i="17"/>
  <c r="DP6" i="17"/>
  <c r="DL9" i="17"/>
  <c r="DL12" i="17"/>
  <c r="CE4" i="17"/>
  <c r="CB8" i="17"/>
  <c r="CB11" i="17"/>
  <c r="DM6" i="17"/>
  <c r="DI9" i="17"/>
  <c r="DI12" i="17"/>
  <c r="CU5" i="17"/>
  <c r="CU7" i="17"/>
  <c r="CU10" i="17"/>
  <c r="DJ9" i="17"/>
  <c r="DJ12" i="17"/>
  <c r="DN6" i="17"/>
  <c r="EB4" i="17"/>
  <c r="DX8" i="17"/>
  <c r="DX11" i="17"/>
  <c r="EA4" i="17"/>
  <c r="DW8" i="17"/>
  <c r="DW11" i="17"/>
  <c r="DL5" i="17"/>
  <c r="DL7" i="17"/>
  <c r="DL10" i="17"/>
  <c r="DV153" i="20"/>
  <c r="DZ146" i="20"/>
  <c r="DZ147" i="20"/>
  <c r="DZ148" i="20"/>
  <c r="DB146" i="20"/>
  <c r="CY153" i="20"/>
  <c r="CU153" i="20"/>
  <c r="CW146" i="20"/>
  <c r="CW147" i="20"/>
  <c r="CW148" i="20"/>
  <c r="CJ153" i="20"/>
  <c r="CL146" i="20"/>
  <c r="CL147" i="20"/>
  <c r="CL148" i="20"/>
  <c r="CK153" i="20"/>
  <c r="CM146" i="20"/>
  <c r="CM147" i="20"/>
  <c r="CM148" i="20"/>
  <c r="DD139" i="20"/>
  <c r="DA143" i="20"/>
  <c r="DA146" i="20"/>
  <c r="DA150" i="20"/>
  <c r="CO143" i="20"/>
  <c r="CO146" i="20"/>
  <c r="CO150" i="20"/>
  <c r="CQ139" i="20"/>
  <c r="CL141" i="20"/>
  <c r="CJ144" i="20"/>
  <c r="CJ147" i="20"/>
  <c r="CJ151" i="20"/>
  <c r="CG6" i="17"/>
  <c r="CD9" i="17"/>
  <c r="CD12" i="17"/>
  <c r="CV6" i="17"/>
  <c r="CT9" i="17"/>
  <c r="CT12" i="17"/>
  <c r="ES46" i="20"/>
  <c r="FH45" i="20"/>
  <c r="FE45" i="20"/>
  <c r="DX5" i="20"/>
  <c r="DX7" i="20"/>
  <c r="DX10" i="20"/>
  <c r="DX14" i="20"/>
  <c r="EA4" i="20"/>
  <c r="DW8" i="20"/>
  <c r="DW11" i="20"/>
  <c r="DW15" i="20"/>
  <c r="DR5" i="20"/>
  <c r="DR7" i="20"/>
  <c r="CE4" i="20"/>
  <c r="CB8" i="20"/>
  <c r="CB11" i="20"/>
  <c r="CB15" i="20"/>
  <c r="DI5" i="20"/>
  <c r="DI7" i="20"/>
  <c r="DI10" i="20"/>
  <c r="DI14" i="20"/>
  <c r="DO4" i="20"/>
  <c r="DK8" i="20"/>
  <c r="DK11" i="20"/>
  <c r="DK15" i="20"/>
  <c r="CD5" i="20"/>
  <c r="CD7" i="20"/>
  <c r="CD10" i="20"/>
  <c r="CD14" i="20"/>
  <c r="DW5" i="20"/>
  <c r="DW7" i="20"/>
  <c r="DW10" i="20"/>
  <c r="DW14" i="20"/>
  <c r="DM4" i="20"/>
  <c r="DI8" i="20"/>
  <c r="DI11" i="20"/>
  <c r="DI15" i="20"/>
  <c r="DQ5" i="20"/>
  <c r="DQ7" i="20"/>
  <c r="DP6" i="20"/>
  <c r="DL9" i="20"/>
  <c r="DL12" i="20"/>
  <c r="DL16" i="20"/>
  <c r="CJ5" i="20"/>
  <c r="CJ7" i="20"/>
  <c r="CJ10" i="20"/>
  <c r="CJ14" i="20"/>
  <c r="CW209" i="13"/>
  <c r="CW210" i="13"/>
  <c r="GF209" i="13"/>
  <c r="GJ209" i="13"/>
  <c r="CG209" i="13"/>
  <c r="CG210" i="13"/>
  <c r="CV209" i="13"/>
  <c r="CV210" i="13"/>
  <c r="DG209" i="13"/>
  <c r="GI209" i="13"/>
  <c r="GM209" i="13"/>
  <c r="CH209" i="13"/>
  <c r="DS209" i="13"/>
  <c r="EC209" i="13"/>
  <c r="CR209" i="13"/>
  <c r="CR210" i="13"/>
  <c r="DB209" i="13"/>
  <c r="FX209" i="13"/>
  <c r="GB209" i="13"/>
  <c r="GH209" i="13"/>
  <c r="GL209" i="13"/>
  <c r="DC209" i="13"/>
  <c r="DC210" i="13"/>
  <c r="DD209" i="13"/>
  <c r="DD210" i="13"/>
  <c r="GG209" i="13"/>
  <c r="GK209" i="13"/>
  <c r="CE209" i="13"/>
  <c r="CE210" i="13"/>
  <c r="CF209" i="13"/>
  <c r="CF210" i="13"/>
  <c r="CQ209" i="13"/>
  <c r="CQ210" i="13"/>
  <c r="CW197" i="13"/>
  <c r="CW198" i="13"/>
  <c r="GF197" i="13"/>
  <c r="GJ197" i="13"/>
  <c r="CG197" i="13"/>
  <c r="CG198" i="13"/>
  <c r="CV197" i="13"/>
  <c r="CV198" i="13"/>
  <c r="DG197" i="13"/>
  <c r="GI197" i="13"/>
  <c r="GM197" i="13"/>
  <c r="CH197" i="13"/>
  <c r="DS197" i="13"/>
  <c r="EC197" i="13"/>
  <c r="CR197" i="13"/>
  <c r="CR198" i="13"/>
  <c r="DB197" i="13"/>
  <c r="FX197" i="13"/>
  <c r="GB197" i="13"/>
  <c r="GH197" i="13"/>
  <c r="GL197" i="13"/>
  <c r="GG197" i="13"/>
  <c r="GK197" i="13"/>
  <c r="CE197" i="13"/>
  <c r="CE198" i="13"/>
  <c r="CF197" i="13"/>
  <c r="CF198" i="13"/>
  <c r="CQ197" i="13"/>
  <c r="CQ198" i="13"/>
  <c r="DD197" i="13"/>
  <c r="DD198" i="13"/>
  <c r="DC197" i="13"/>
  <c r="DC198" i="13"/>
  <c r="CW185" i="13"/>
  <c r="CW186" i="13"/>
  <c r="GF185" i="13"/>
  <c r="GJ185" i="13"/>
  <c r="CG185" i="13"/>
  <c r="CG186" i="13"/>
  <c r="CV185" i="13"/>
  <c r="CV186" i="13"/>
  <c r="DG185" i="13"/>
  <c r="GI185" i="13"/>
  <c r="GM185" i="13"/>
  <c r="CH185" i="13"/>
  <c r="DS185" i="13"/>
  <c r="EC185" i="13"/>
  <c r="CR185" i="13"/>
  <c r="CR186" i="13"/>
  <c r="DB185" i="13"/>
  <c r="FX185" i="13"/>
  <c r="GB185" i="13"/>
  <c r="GH185" i="13"/>
  <c r="GL185" i="13"/>
  <c r="CE185" i="13"/>
  <c r="CE186" i="13"/>
  <c r="CF185" i="13"/>
  <c r="CF186" i="13"/>
  <c r="CQ185" i="13"/>
  <c r="CQ186" i="13"/>
  <c r="DC185" i="13"/>
  <c r="DC186" i="13"/>
  <c r="DD185" i="13"/>
  <c r="DD186" i="13"/>
  <c r="GG185" i="13"/>
  <c r="GK185" i="13"/>
  <c r="CW173" i="13"/>
  <c r="CW174" i="13"/>
  <c r="GF173" i="13"/>
  <c r="GJ173" i="13"/>
  <c r="CG173" i="13"/>
  <c r="CG174" i="13"/>
  <c r="CV173" i="13"/>
  <c r="CV174" i="13"/>
  <c r="DG173" i="13"/>
  <c r="GI173" i="13"/>
  <c r="GM173" i="13"/>
  <c r="CH173" i="13"/>
  <c r="DS173" i="13"/>
  <c r="EC173" i="13"/>
  <c r="CR173" i="13"/>
  <c r="CR174" i="13"/>
  <c r="DB173" i="13"/>
  <c r="FX173" i="13"/>
  <c r="GB173" i="13"/>
  <c r="GH173" i="13"/>
  <c r="GL173" i="13"/>
  <c r="CQ173" i="13"/>
  <c r="CQ174" i="13"/>
  <c r="DC173" i="13"/>
  <c r="DC174" i="13"/>
  <c r="DD173" i="13"/>
  <c r="DD174" i="13"/>
  <c r="GG173" i="13"/>
  <c r="GK173" i="13"/>
  <c r="CE173" i="13"/>
  <c r="CE174" i="13"/>
  <c r="CF173" i="13"/>
  <c r="CF174" i="13"/>
  <c r="CW161" i="13"/>
  <c r="CW162" i="13"/>
  <c r="GF161" i="13"/>
  <c r="GJ161" i="13"/>
  <c r="CG161" i="13"/>
  <c r="CG162" i="13"/>
  <c r="CV161" i="13"/>
  <c r="CV162" i="13"/>
  <c r="DG161" i="13"/>
  <c r="GI161" i="13"/>
  <c r="GM161" i="13"/>
  <c r="CH161" i="13"/>
  <c r="DS161" i="13"/>
  <c r="EC161" i="13"/>
  <c r="CR161" i="13"/>
  <c r="CR162" i="13"/>
  <c r="DB161" i="13"/>
  <c r="FX161" i="13"/>
  <c r="GB161" i="13"/>
  <c r="GH161" i="13"/>
  <c r="GL161" i="13"/>
  <c r="DC161" i="13"/>
  <c r="DC162" i="13"/>
  <c r="DD161" i="13"/>
  <c r="DD162" i="13"/>
  <c r="GG161" i="13"/>
  <c r="GK161" i="13"/>
  <c r="CE161" i="13"/>
  <c r="CE162" i="13"/>
  <c r="CF161" i="13"/>
  <c r="CF162" i="13"/>
  <c r="CQ161" i="13"/>
  <c r="CQ162" i="13"/>
  <c r="CW149" i="13"/>
  <c r="CW150" i="13"/>
  <c r="GF149" i="13"/>
  <c r="GJ149" i="13"/>
  <c r="CG149" i="13"/>
  <c r="CG150" i="13"/>
  <c r="CV149" i="13"/>
  <c r="CV150" i="13"/>
  <c r="DG149" i="13"/>
  <c r="GI149" i="13"/>
  <c r="GM149" i="13"/>
  <c r="CH149" i="13"/>
  <c r="DS149" i="13"/>
  <c r="EC149" i="13"/>
  <c r="CR149" i="13"/>
  <c r="CR150" i="13"/>
  <c r="DB149" i="13"/>
  <c r="FX149" i="13"/>
  <c r="GB149" i="13"/>
  <c r="GH149" i="13"/>
  <c r="GL149" i="13"/>
  <c r="GG149" i="13"/>
  <c r="GK149" i="13"/>
  <c r="CE149" i="13"/>
  <c r="CE150" i="13"/>
  <c r="CF149" i="13"/>
  <c r="CF150" i="13"/>
  <c r="CQ149" i="13"/>
  <c r="CQ150" i="13"/>
  <c r="DC149" i="13"/>
  <c r="DC150" i="13"/>
  <c r="DD149" i="13"/>
  <c r="DD150" i="13"/>
  <c r="EC131" i="13"/>
  <c r="CR131" i="13"/>
  <c r="CR132" i="13"/>
  <c r="DB131" i="13"/>
  <c r="FX131" i="13"/>
  <c r="GB131" i="13"/>
  <c r="GH131" i="13"/>
  <c r="GL131" i="13"/>
  <c r="CE131" i="13"/>
  <c r="CE132" i="13"/>
  <c r="CQ131" i="13"/>
  <c r="CQ132" i="13"/>
  <c r="DC131" i="13"/>
  <c r="DC132" i="13"/>
  <c r="GG131" i="13"/>
  <c r="GK131" i="13"/>
  <c r="CF131" i="13"/>
  <c r="CF132" i="13"/>
  <c r="DD131" i="13"/>
  <c r="DD132" i="13"/>
  <c r="CW131" i="13"/>
  <c r="CW132" i="13"/>
  <c r="GF131" i="13"/>
  <c r="GJ131" i="13"/>
  <c r="CG131" i="13"/>
  <c r="CG132" i="13"/>
  <c r="CH131" i="13"/>
  <c r="CV131" i="13"/>
  <c r="CV132" i="13"/>
  <c r="DG131" i="13"/>
  <c r="DS131" i="13"/>
  <c r="GI131" i="13"/>
  <c r="GM131" i="13"/>
  <c r="CD178" i="12"/>
  <c r="DF178" i="12"/>
  <c r="DF179" i="12"/>
  <c r="DF180" i="12"/>
  <c r="DF181" i="12"/>
  <c r="DF182" i="12"/>
  <c r="DF183" i="12"/>
  <c r="DQ178" i="12"/>
  <c r="FX178" i="12"/>
  <c r="GB178" i="12"/>
  <c r="GH178" i="12"/>
  <c r="GL178" i="12"/>
  <c r="DZ179" i="12"/>
  <c r="DZ180" i="12"/>
  <c r="DV183" i="12"/>
  <c r="DI180" i="12"/>
  <c r="CC178" i="12"/>
  <c r="DE178" i="12"/>
  <c r="DE179" i="12"/>
  <c r="DE180" i="12"/>
  <c r="DJ178" i="12"/>
  <c r="DW178" i="12"/>
  <c r="GI178" i="12"/>
  <c r="GM178" i="12"/>
  <c r="DY179" i="12"/>
  <c r="CC180" i="12"/>
  <c r="DW180" i="12"/>
  <c r="CH178" i="12"/>
  <c r="DS178" i="12"/>
  <c r="DK180" i="12"/>
  <c r="CJ178" i="12"/>
  <c r="CT178" i="12"/>
  <c r="DL178" i="12"/>
  <c r="EC178" i="12"/>
  <c r="EA179" i="12"/>
  <c r="EA180" i="12"/>
  <c r="DW183" i="12"/>
  <c r="DJ180" i="12"/>
  <c r="CK178" i="12"/>
  <c r="CU178" i="12"/>
  <c r="DI178" i="12"/>
  <c r="DV178" i="12"/>
  <c r="GF178" i="12"/>
  <c r="GJ178" i="12"/>
  <c r="DM179" i="12"/>
  <c r="CB180" i="12"/>
  <c r="DV180" i="12"/>
  <c r="CO178" i="12"/>
  <c r="CO179" i="12"/>
  <c r="CO181" i="12"/>
  <c r="CY178" i="12"/>
  <c r="DR178" i="12"/>
  <c r="GG178" i="12"/>
  <c r="GK178" i="12"/>
  <c r="DN179" i="12"/>
  <c r="DL180" i="12"/>
  <c r="CB178" i="12"/>
  <c r="CP178" i="12"/>
  <c r="CP179" i="12"/>
  <c r="CP181" i="12"/>
  <c r="CZ178" i="12"/>
  <c r="DK178" i="12"/>
  <c r="DX178" i="12"/>
  <c r="DO179" i="12"/>
  <c r="EB179" i="12"/>
  <c r="EB180" i="12"/>
  <c r="DX183" i="12"/>
  <c r="CD180" i="12"/>
  <c r="DX180" i="12"/>
  <c r="DA178" i="12"/>
  <c r="DG178" i="12"/>
  <c r="DU178" i="12"/>
  <c r="DP179" i="12"/>
  <c r="DU180" i="12"/>
  <c r="CK48" i="13"/>
  <c r="CM46" i="13"/>
  <c r="CU48" i="13"/>
  <c r="CW46" i="13"/>
  <c r="DS48" i="13"/>
  <c r="CP48" i="13"/>
  <c r="CR46" i="13"/>
  <c r="CZ48" i="13"/>
  <c r="DC46" i="13"/>
  <c r="EC48" i="13"/>
  <c r="GF48" i="13"/>
  <c r="GJ48" i="13"/>
  <c r="CO48" i="13"/>
  <c r="CQ46" i="13"/>
  <c r="DA48" i="13"/>
  <c r="DD46" i="13"/>
  <c r="CM47" i="13"/>
  <c r="CM48" i="13"/>
  <c r="GH48" i="13"/>
  <c r="GL48" i="13"/>
  <c r="CT48" i="13"/>
  <c r="CV46" i="13"/>
  <c r="DG48" i="13"/>
  <c r="CH48" i="13"/>
  <c r="CL47" i="13"/>
  <c r="CL48" i="13"/>
  <c r="CY48" i="13"/>
  <c r="GG48" i="13"/>
  <c r="GK48" i="13"/>
  <c r="GI48" i="13"/>
  <c r="GM48" i="13"/>
  <c r="FX48" i="13"/>
  <c r="GB48" i="13"/>
  <c r="CJ48" i="13"/>
  <c r="CL46" i="13"/>
  <c r="CW101" i="13"/>
  <c r="CW102" i="13"/>
  <c r="GF101" i="13"/>
  <c r="GJ101" i="13"/>
  <c r="CG101" i="13"/>
  <c r="CG102" i="13"/>
  <c r="CV101" i="13"/>
  <c r="CV102" i="13"/>
  <c r="DG101" i="13"/>
  <c r="GI101" i="13"/>
  <c r="GM101" i="13"/>
  <c r="CH101" i="13"/>
  <c r="DS101" i="13"/>
  <c r="EC101" i="13"/>
  <c r="CR101" i="13"/>
  <c r="CR102" i="13"/>
  <c r="DB101" i="13"/>
  <c r="FX101" i="13"/>
  <c r="GB101" i="13"/>
  <c r="GH101" i="13"/>
  <c r="GL101" i="13"/>
  <c r="DC101" i="13"/>
  <c r="DC102" i="13"/>
  <c r="DD101" i="13"/>
  <c r="DD102" i="13"/>
  <c r="GG101" i="13"/>
  <c r="GK101" i="13"/>
  <c r="CE101" i="13"/>
  <c r="CE102" i="13"/>
  <c r="CF101" i="13"/>
  <c r="CF102" i="13"/>
  <c r="CQ101" i="13"/>
  <c r="CQ102" i="13"/>
  <c r="CK120" i="12"/>
  <c r="DS120" i="12"/>
  <c r="CT120" i="12"/>
  <c r="EC120" i="12"/>
  <c r="DC121" i="12"/>
  <c r="DC122" i="12"/>
  <c r="DC123" i="12"/>
  <c r="CM119" i="12"/>
  <c r="CP120" i="12"/>
  <c r="FX120" i="12"/>
  <c r="GB120" i="12"/>
  <c r="GH120" i="12"/>
  <c r="GL120" i="12"/>
  <c r="CY120" i="12"/>
  <c r="GG120" i="12"/>
  <c r="GK120" i="12"/>
  <c r="CV121" i="12"/>
  <c r="CV122" i="12"/>
  <c r="CV123" i="12"/>
  <c r="CL119" i="12"/>
  <c r="CU120" i="12"/>
  <c r="DB121" i="12"/>
  <c r="CJ120" i="12"/>
  <c r="DA120" i="12"/>
  <c r="CH120" i="12"/>
  <c r="CZ120" i="12"/>
  <c r="GF120" i="12"/>
  <c r="GJ120" i="12"/>
  <c r="CW121" i="12"/>
  <c r="CW122" i="12"/>
  <c r="CW123" i="12"/>
  <c r="DD121" i="12"/>
  <c r="DD122" i="12"/>
  <c r="DD123" i="12"/>
  <c r="CO120" i="12"/>
  <c r="DG120" i="12"/>
  <c r="GI120" i="12"/>
  <c r="GM120" i="12"/>
  <c r="DE121" i="12"/>
  <c r="DE122" i="12"/>
  <c r="DE123" i="12"/>
  <c r="CL155" i="20"/>
  <c r="CU156" i="20"/>
  <c r="CO156" i="20"/>
  <c r="DG156" i="20"/>
  <c r="GI156" i="20"/>
  <c r="GM156" i="20"/>
  <c r="DD157" i="20"/>
  <c r="CH156" i="20"/>
  <c r="CZ156" i="20"/>
  <c r="GF156" i="20"/>
  <c r="GJ156" i="20"/>
  <c r="CV157" i="20"/>
  <c r="CT156" i="20"/>
  <c r="EC156" i="20"/>
  <c r="CK156" i="20"/>
  <c r="DS156" i="20"/>
  <c r="DC157" i="20"/>
  <c r="CM155" i="20"/>
  <c r="CY156" i="20"/>
  <c r="GG156" i="20"/>
  <c r="GK156" i="20"/>
  <c r="CW157" i="20"/>
  <c r="CP156" i="20"/>
  <c r="FX156" i="20"/>
  <c r="GB156" i="20"/>
  <c r="GH156" i="20"/>
  <c r="GL156" i="20"/>
  <c r="DE157" i="20"/>
  <c r="DE158" i="20"/>
  <c r="DE159" i="20"/>
  <c r="CJ156" i="20"/>
  <c r="DA156" i="20"/>
  <c r="DB157" i="20"/>
  <c r="DQ140" i="20"/>
  <c r="DQ142" i="20"/>
  <c r="DR142" i="20"/>
  <c r="DR140" i="20"/>
  <c r="CF139" i="20"/>
  <c r="CC143" i="20"/>
  <c r="CC146" i="20"/>
  <c r="CC150" i="20"/>
  <c r="DA140" i="20"/>
  <c r="DA142" i="20"/>
  <c r="DA145" i="20"/>
  <c r="DA149" i="20"/>
  <c r="DX142" i="20"/>
  <c r="DX145" i="20"/>
  <c r="DX149" i="20"/>
  <c r="DX140" i="20"/>
  <c r="DM141" i="20"/>
  <c r="DI144" i="20"/>
  <c r="DI147" i="20"/>
  <c r="DI151" i="20"/>
  <c r="CK142" i="20"/>
  <c r="CK145" i="20"/>
  <c r="CK149" i="20"/>
  <c r="CK140" i="20"/>
  <c r="CJ140" i="20"/>
  <c r="CJ142" i="20"/>
  <c r="CJ145" i="20"/>
  <c r="CJ149" i="20"/>
  <c r="DL140" i="20"/>
  <c r="DL142" i="20"/>
  <c r="DL145" i="20"/>
  <c r="DL149" i="20"/>
  <c r="CZ114" i="20"/>
  <c r="CZ117" i="20"/>
  <c r="CZ121" i="20"/>
  <c r="DC111" i="20"/>
  <c r="CF111" i="20"/>
  <c r="CC114" i="20"/>
  <c r="CC117" i="20"/>
  <c r="CC121" i="20"/>
  <c r="CL128" i="13"/>
  <c r="CL129" i="13"/>
  <c r="CO129" i="13"/>
  <c r="CQ127" i="13"/>
  <c r="CY129" i="13"/>
  <c r="DA129" i="13"/>
  <c r="DD127" i="13"/>
  <c r="GG129" i="13"/>
  <c r="GK129" i="13"/>
  <c r="CM128" i="13"/>
  <c r="CM129" i="13"/>
  <c r="FX129" i="13"/>
  <c r="GB129" i="13"/>
  <c r="GH129" i="13"/>
  <c r="GL129" i="13"/>
  <c r="CP129" i="13"/>
  <c r="CR127" i="13"/>
  <c r="CZ129" i="13"/>
  <c r="DC127" i="13"/>
  <c r="CT129" i="13"/>
  <c r="CV127" i="13"/>
  <c r="DG129" i="13"/>
  <c r="CH129" i="13"/>
  <c r="EC129" i="13"/>
  <c r="CK129" i="13"/>
  <c r="CM127" i="13"/>
  <c r="DS129" i="13"/>
  <c r="CJ129" i="13"/>
  <c r="CL127" i="13"/>
  <c r="GI129" i="13"/>
  <c r="GM129" i="13"/>
  <c r="GF129" i="13"/>
  <c r="GJ129" i="13"/>
  <c r="CU129" i="13"/>
  <c r="CW127" i="13"/>
  <c r="CP210" i="12"/>
  <c r="FX210" i="12"/>
  <c r="GB210" i="12"/>
  <c r="GH210" i="12"/>
  <c r="GL210" i="12"/>
  <c r="CT210" i="12"/>
  <c r="EC210" i="12"/>
  <c r="DC211" i="12"/>
  <c r="DC212" i="12"/>
  <c r="DC213" i="12"/>
  <c r="CM209" i="12"/>
  <c r="CU210" i="12"/>
  <c r="DB211" i="12"/>
  <c r="CL209" i="12"/>
  <c r="CY210" i="12"/>
  <c r="GG210" i="12"/>
  <c r="GK210" i="12"/>
  <c r="CV211" i="12"/>
  <c r="CV212" i="12"/>
  <c r="CV213" i="12"/>
  <c r="CH210" i="12"/>
  <c r="CZ210" i="12"/>
  <c r="GF210" i="12"/>
  <c r="GJ210" i="12"/>
  <c r="CW211" i="12"/>
  <c r="CW212" i="12"/>
  <c r="CW213" i="12"/>
  <c r="DD211" i="12"/>
  <c r="DD212" i="12"/>
  <c r="DD213" i="12"/>
  <c r="CJ210" i="12"/>
  <c r="DA210" i="12"/>
  <c r="CK210" i="12"/>
  <c r="DS210" i="12"/>
  <c r="CO210" i="12"/>
  <c r="DG210" i="12"/>
  <c r="GI210" i="12"/>
  <c r="GM210" i="12"/>
  <c r="DE211" i="12"/>
  <c r="DE212" i="12"/>
  <c r="DE213" i="12"/>
  <c r="CK45" i="13"/>
  <c r="CM43" i="13"/>
  <c r="CU45" i="13"/>
  <c r="CW43" i="13"/>
  <c r="DS45" i="13"/>
  <c r="CP45" i="13"/>
  <c r="CR43" i="13"/>
  <c r="CZ45" i="13"/>
  <c r="DC43" i="13"/>
  <c r="EC45" i="13"/>
  <c r="GF45" i="13"/>
  <c r="GJ45" i="13"/>
  <c r="CO45" i="13"/>
  <c r="CQ43" i="13"/>
  <c r="DA45" i="13"/>
  <c r="DD43" i="13"/>
  <c r="CM44" i="13"/>
  <c r="CM45" i="13"/>
  <c r="GH45" i="13"/>
  <c r="GL45" i="13"/>
  <c r="CT45" i="13"/>
  <c r="CV43" i="13"/>
  <c r="DG45" i="13"/>
  <c r="CH45" i="13"/>
  <c r="CL44" i="13"/>
  <c r="CL45" i="13"/>
  <c r="CY45" i="13"/>
  <c r="GG45" i="13"/>
  <c r="GK45" i="13"/>
  <c r="CJ45" i="13"/>
  <c r="CL43" i="13"/>
  <c r="GI45" i="13"/>
  <c r="GM45" i="13"/>
  <c r="FX45" i="13"/>
  <c r="GB45" i="13"/>
  <c r="CH6" i="13"/>
  <c r="GF6" i="13"/>
  <c r="GJ6" i="13"/>
  <c r="CL5" i="13"/>
  <c r="CL6" i="13"/>
  <c r="CO6" i="13"/>
  <c r="CQ4" i="13"/>
  <c r="CY6" i="13"/>
  <c r="DA6" i="13"/>
  <c r="DD4" i="13"/>
  <c r="GG6" i="13"/>
  <c r="GK6" i="13"/>
  <c r="CK6" i="13"/>
  <c r="CM4" i="13"/>
  <c r="CU6" i="13"/>
  <c r="CW4" i="13"/>
  <c r="DS6" i="13"/>
  <c r="CM5" i="13"/>
  <c r="CM6" i="13"/>
  <c r="FX6" i="13"/>
  <c r="GB6" i="13"/>
  <c r="GH6" i="13"/>
  <c r="GL6" i="13"/>
  <c r="CJ6" i="13"/>
  <c r="CL4" i="13"/>
  <c r="CT6" i="13"/>
  <c r="CV4" i="13"/>
  <c r="DG6" i="13"/>
  <c r="GI6" i="13"/>
  <c r="GM6" i="13"/>
  <c r="CP6" i="13"/>
  <c r="CR4" i="13"/>
  <c r="CZ6" i="13"/>
  <c r="DC4" i="13"/>
  <c r="EC6" i="13"/>
  <c r="DO97" i="12"/>
  <c r="DO98" i="12"/>
  <c r="DO99" i="12"/>
  <c r="DZ97" i="12"/>
  <c r="DZ98" i="12"/>
  <c r="DZ99" i="12"/>
  <c r="GF97" i="12"/>
  <c r="GJ97" i="12"/>
  <c r="CE97" i="12"/>
  <c r="CE98" i="12"/>
  <c r="CE99" i="12"/>
  <c r="DG97" i="12"/>
  <c r="ET98" i="12"/>
  <c r="DM97" i="12"/>
  <c r="DM98" i="12"/>
  <c r="DM99" i="12"/>
  <c r="CQ97" i="12"/>
  <c r="CQ98" i="12"/>
  <c r="CQ99" i="12"/>
  <c r="DN97" i="12"/>
  <c r="DY97" i="12"/>
  <c r="EC97" i="12"/>
  <c r="GG97" i="12"/>
  <c r="GK97" i="12"/>
  <c r="CH97" i="12"/>
  <c r="CR97" i="12"/>
  <c r="CR98" i="12"/>
  <c r="CR99" i="12"/>
  <c r="FX97" i="12"/>
  <c r="GB97" i="12"/>
  <c r="GH97" i="12"/>
  <c r="GL97" i="12"/>
  <c r="CL97" i="12"/>
  <c r="CL98" i="12"/>
  <c r="CL99" i="12"/>
  <c r="DP97" i="12"/>
  <c r="DP98" i="12"/>
  <c r="DP99" i="12"/>
  <c r="EA97" i="12"/>
  <c r="EA98" i="12"/>
  <c r="EA99" i="12"/>
  <c r="GI97" i="12"/>
  <c r="GM97" i="12"/>
  <c r="CF97" i="12"/>
  <c r="CF98" i="12"/>
  <c r="CF99" i="12"/>
  <c r="CM97" i="12"/>
  <c r="CM98" i="12"/>
  <c r="CM99" i="12"/>
  <c r="DS97" i="12"/>
  <c r="EB97" i="12"/>
  <c r="EB98" i="12"/>
  <c r="EB99" i="12"/>
  <c r="CG97" i="12"/>
  <c r="CG98" i="12"/>
  <c r="CG99" i="12"/>
  <c r="CF91" i="12"/>
  <c r="CF92" i="12"/>
  <c r="CF93" i="12"/>
  <c r="CM91" i="12"/>
  <c r="CM92" i="12"/>
  <c r="CM93" i="12"/>
  <c r="DS91" i="12"/>
  <c r="EB91" i="12"/>
  <c r="EB92" i="12"/>
  <c r="EB93" i="12"/>
  <c r="CG91" i="12"/>
  <c r="CG92" i="12"/>
  <c r="CG93" i="12"/>
  <c r="DO91" i="12"/>
  <c r="DO92" i="12"/>
  <c r="DO93" i="12"/>
  <c r="DZ91" i="12"/>
  <c r="DZ92" i="12"/>
  <c r="DZ93" i="12"/>
  <c r="GF91" i="12"/>
  <c r="GJ91" i="12"/>
  <c r="CE91" i="12"/>
  <c r="CE92" i="12"/>
  <c r="CE93" i="12"/>
  <c r="DG91" i="12"/>
  <c r="GI91" i="12"/>
  <c r="GM91" i="12"/>
  <c r="DM91" i="12"/>
  <c r="DM92" i="12"/>
  <c r="DM93" i="12"/>
  <c r="CQ91" i="12"/>
  <c r="CQ92" i="12"/>
  <c r="CQ93" i="12"/>
  <c r="DN91" i="12"/>
  <c r="DY91" i="12"/>
  <c r="EC91" i="12"/>
  <c r="CH91" i="12"/>
  <c r="CR91" i="12"/>
  <c r="CR92" i="12"/>
  <c r="CR93" i="12"/>
  <c r="FX91" i="12"/>
  <c r="GB91" i="12"/>
  <c r="GH91" i="12"/>
  <c r="GL91" i="12"/>
  <c r="CL91" i="12"/>
  <c r="CL92" i="12"/>
  <c r="CL93" i="12"/>
  <c r="DP91" i="12"/>
  <c r="DP92" i="12"/>
  <c r="DP93" i="12"/>
  <c r="EA91" i="12"/>
  <c r="EA92" i="12"/>
  <c r="EA93" i="12"/>
  <c r="GG91" i="12"/>
  <c r="GK91" i="12"/>
  <c r="ET92" i="12"/>
  <c r="CW65" i="12"/>
  <c r="FX65" i="12"/>
  <c r="GB65" i="12"/>
  <c r="GH65" i="12"/>
  <c r="GL65" i="12"/>
  <c r="CQ65" i="12"/>
  <c r="EC65" i="12"/>
  <c r="CH65" i="12"/>
  <c r="DD65" i="12"/>
  <c r="GF65" i="12"/>
  <c r="GJ65" i="12"/>
  <c r="CE65" i="12"/>
  <c r="DC65" i="12"/>
  <c r="CF65" i="12"/>
  <c r="CV65" i="12"/>
  <c r="CR65" i="12"/>
  <c r="DG65" i="12"/>
  <c r="DB65" i="12"/>
  <c r="GG65" i="12"/>
  <c r="GK65" i="12"/>
  <c r="DS65" i="12"/>
  <c r="CG65" i="12"/>
  <c r="GI65" i="12"/>
  <c r="GM65" i="12"/>
  <c r="ES62" i="17"/>
  <c r="FH61" i="17"/>
  <c r="FE61" i="17"/>
  <c r="DD4" i="17"/>
  <c r="DA8" i="17"/>
  <c r="DA11" i="17"/>
  <c r="CY8" i="17"/>
  <c r="CY11" i="17"/>
  <c r="DB4" i="17"/>
  <c r="FY4" i="17"/>
  <c r="GC4" i="17"/>
  <c r="CU13" i="17"/>
  <c r="CW8" i="17"/>
  <c r="CW9" i="17"/>
  <c r="FH103" i="20"/>
  <c r="FE103" i="20"/>
  <c r="ES104" i="20"/>
  <c r="CG206" i="13"/>
  <c r="CG207" i="13"/>
  <c r="CV206" i="13"/>
  <c r="CV207" i="13"/>
  <c r="DG206" i="13"/>
  <c r="GI206" i="13"/>
  <c r="GM206" i="13"/>
  <c r="CH206" i="13"/>
  <c r="DS206" i="13"/>
  <c r="EC206" i="13"/>
  <c r="CR206" i="13"/>
  <c r="CR207" i="13"/>
  <c r="DB206" i="13"/>
  <c r="FX206" i="13"/>
  <c r="GB206" i="13"/>
  <c r="GH206" i="13"/>
  <c r="GL206" i="13"/>
  <c r="CE206" i="13"/>
  <c r="CE207" i="13"/>
  <c r="CQ206" i="13"/>
  <c r="CQ207" i="13"/>
  <c r="DC206" i="13"/>
  <c r="DC207" i="13"/>
  <c r="GG206" i="13"/>
  <c r="GK206" i="13"/>
  <c r="CF206" i="13"/>
  <c r="CF207" i="13"/>
  <c r="DD206" i="13"/>
  <c r="DD207" i="13"/>
  <c r="GF206" i="13"/>
  <c r="GJ206" i="13"/>
  <c r="CW206" i="13"/>
  <c r="CW207" i="13"/>
  <c r="CE200" i="13"/>
  <c r="CE201" i="13"/>
  <c r="CQ200" i="13"/>
  <c r="CQ201" i="13"/>
  <c r="DC200" i="13"/>
  <c r="DC201" i="13"/>
  <c r="GG200" i="13"/>
  <c r="GK200" i="13"/>
  <c r="CF200" i="13"/>
  <c r="CF201" i="13"/>
  <c r="DD200" i="13"/>
  <c r="DD201" i="13"/>
  <c r="CW200" i="13"/>
  <c r="CW201" i="13"/>
  <c r="GF200" i="13"/>
  <c r="GJ200" i="13"/>
  <c r="CG200" i="13"/>
  <c r="CG201" i="13"/>
  <c r="CV200" i="13"/>
  <c r="CV201" i="13"/>
  <c r="DG200" i="13"/>
  <c r="GI200" i="13"/>
  <c r="GM200" i="13"/>
  <c r="CH200" i="13"/>
  <c r="DS200" i="13"/>
  <c r="EC200" i="13"/>
  <c r="FX200" i="13"/>
  <c r="GB200" i="13"/>
  <c r="GH200" i="13"/>
  <c r="GL200" i="13"/>
  <c r="CR200" i="13"/>
  <c r="CR201" i="13"/>
  <c r="DB200" i="13"/>
  <c r="CE188" i="13"/>
  <c r="CE189" i="13"/>
  <c r="CQ188" i="13"/>
  <c r="CQ189" i="13"/>
  <c r="DC188" i="13"/>
  <c r="DC189" i="13"/>
  <c r="GG188" i="13"/>
  <c r="GK188" i="13"/>
  <c r="CF188" i="13"/>
  <c r="CF189" i="13"/>
  <c r="DD188" i="13"/>
  <c r="DD189" i="13"/>
  <c r="CW188" i="13"/>
  <c r="CW189" i="13"/>
  <c r="GF188" i="13"/>
  <c r="GJ188" i="13"/>
  <c r="CG188" i="13"/>
  <c r="CG189" i="13"/>
  <c r="CV188" i="13"/>
  <c r="CV189" i="13"/>
  <c r="DG188" i="13"/>
  <c r="GI188" i="13"/>
  <c r="GM188" i="13"/>
  <c r="CH188" i="13"/>
  <c r="DS188" i="13"/>
  <c r="GH188" i="13"/>
  <c r="GL188" i="13"/>
  <c r="CR188" i="13"/>
  <c r="CR189" i="13"/>
  <c r="DB188" i="13"/>
  <c r="EC188" i="13"/>
  <c r="FX188" i="13"/>
  <c r="GB188" i="13"/>
  <c r="CG182" i="13"/>
  <c r="CG183" i="13"/>
  <c r="CV182" i="13"/>
  <c r="CV183" i="13"/>
  <c r="DG182" i="13"/>
  <c r="GI182" i="13"/>
  <c r="GM182" i="13"/>
  <c r="CH182" i="13"/>
  <c r="DS182" i="13"/>
  <c r="EC182" i="13"/>
  <c r="CR182" i="13"/>
  <c r="CR183" i="13"/>
  <c r="DB182" i="13"/>
  <c r="FX182" i="13"/>
  <c r="GB182" i="13"/>
  <c r="GH182" i="13"/>
  <c r="GL182" i="13"/>
  <c r="CE182" i="13"/>
  <c r="CE183" i="13"/>
  <c r="CQ182" i="13"/>
  <c r="CQ183" i="13"/>
  <c r="DC182" i="13"/>
  <c r="DC183" i="13"/>
  <c r="GG182" i="13"/>
  <c r="GK182" i="13"/>
  <c r="CF182" i="13"/>
  <c r="CF183" i="13"/>
  <c r="DD182" i="13"/>
  <c r="DD183" i="13"/>
  <c r="CW182" i="13"/>
  <c r="CW183" i="13"/>
  <c r="GF182" i="13"/>
  <c r="GJ182" i="13"/>
  <c r="CE176" i="13"/>
  <c r="CE177" i="13"/>
  <c r="CQ176" i="13"/>
  <c r="CQ177" i="13"/>
  <c r="DC176" i="13"/>
  <c r="DC177" i="13"/>
  <c r="GG176" i="13"/>
  <c r="GK176" i="13"/>
  <c r="CF176" i="13"/>
  <c r="CF177" i="13"/>
  <c r="DD176" i="13"/>
  <c r="DD177" i="13"/>
  <c r="CW176" i="13"/>
  <c r="CW177" i="13"/>
  <c r="GF176" i="13"/>
  <c r="GJ176" i="13"/>
  <c r="CG176" i="13"/>
  <c r="CG177" i="13"/>
  <c r="CV176" i="13"/>
  <c r="CV177" i="13"/>
  <c r="DG176" i="13"/>
  <c r="GI176" i="13"/>
  <c r="GM176" i="13"/>
  <c r="CH176" i="13"/>
  <c r="DS176" i="13"/>
  <c r="CR176" i="13"/>
  <c r="CR177" i="13"/>
  <c r="DB176" i="13"/>
  <c r="EC176" i="13"/>
  <c r="FX176" i="13"/>
  <c r="GB176" i="13"/>
  <c r="GH176" i="13"/>
  <c r="GL176" i="13"/>
  <c r="CE164" i="13"/>
  <c r="CE165" i="13"/>
  <c r="CQ164" i="13"/>
  <c r="CQ165" i="13"/>
  <c r="DC164" i="13"/>
  <c r="DC165" i="13"/>
  <c r="GG164" i="13"/>
  <c r="GK164" i="13"/>
  <c r="CF164" i="13"/>
  <c r="CF165" i="13"/>
  <c r="DD164" i="13"/>
  <c r="DD165" i="13"/>
  <c r="CW164" i="13"/>
  <c r="CW165" i="13"/>
  <c r="GF164" i="13"/>
  <c r="GJ164" i="13"/>
  <c r="CG164" i="13"/>
  <c r="CG165" i="13"/>
  <c r="CV164" i="13"/>
  <c r="CV165" i="13"/>
  <c r="DG164" i="13"/>
  <c r="GI164" i="13"/>
  <c r="GM164" i="13"/>
  <c r="CH164" i="13"/>
  <c r="DS164" i="13"/>
  <c r="DB164" i="13"/>
  <c r="EC164" i="13"/>
  <c r="FX164" i="13"/>
  <c r="GB164" i="13"/>
  <c r="GH164" i="13"/>
  <c r="GL164" i="13"/>
  <c r="CR164" i="13"/>
  <c r="CR165" i="13"/>
  <c r="CG158" i="13"/>
  <c r="CG159" i="13"/>
  <c r="CV158" i="13"/>
  <c r="CV159" i="13"/>
  <c r="DG158" i="13"/>
  <c r="GI158" i="13"/>
  <c r="GM158" i="13"/>
  <c r="CH158" i="13"/>
  <c r="DS158" i="13"/>
  <c r="EC158" i="13"/>
  <c r="CR158" i="13"/>
  <c r="CR159" i="13"/>
  <c r="DB158" i="13"/>
  <c r="FX158" i="13"/>
  <c r="GB158" i="13"/>
  <c r="GH158" i="13"/>
  <c r="GL158" i="13"/>
  <c r="CE158" i="13"/>
  <c r="CE159" i="13"/>
  <c r="CQ158" i="13"/>
  <c r="CQ159" i="13"/>
  <c r="DC158" i="13"/>
  <c r="DC159" i="13"/>
  <c r="GG158" i="13"/>
  <c r="GK158" i="13"/>
  <c r="CF158" i="13"/>
  <c r="CF159" i="13"/>
  <c r="DD158" i="13"/>
  <c r="DD159" i="13"/>
  <c r="GF158" i="13"/>
  <c r="GJ158" i="13"/>
  <c r="CW158" i="13"/>
  <c r="CW159" i="13"/>
  <c r="CE152" i="13"/>
  <c r="CE153" i="13"/>
  <c r="CQ152" i="13"/>
  <c r="CQ153" i="13"/>
  <c r="DC152" i="13"/>
  <c r="DC153" i="13"/>
  <c r="GG152" i="13"/>
  <c r="GK152" i="13"/>
  <c r="CF152" i="13"/>
  <c r="CF153" i="13"/>
  <c r="DD152" i="13"/>
  <c r="DD153" i="13"/>
  <c r="CW152" i="13"/>
  <c r="CW153" i="13"/>
  <c r="GF152" i="13"/>
  <c r="GJ152" i="13"/>
  <c r="CG152" i="13"/>
  <c r="CG153" i="13"/>
  <c r="CV152" i="13"/>
  <c r="CV153" i="13"/>
  <c r="DG152" i="13"/>
  <c r="GI152" i="13"/>
  <c r="GM152" i="13"/>
  <c r="CH152" i="13"/>
  <c r="DS152" i="13"/>
  <c r="EC152" i="13"/>
  <c r="FX152" i="13"/>
  <c r="GB152" i="13"/>
  <c r="GH152" i="13"/>
  <c r="GL152" i="13"/>
  <c r="CR152" i="13"/>
  <c r="CR153" i="13"/>
  <c r="DB152" i="13"/>
  <c r="CG134" i="13"/>
  <c r="CG135" i="13"/>
  <c r="CV134" i="13"/>
  <c r="CV135" i="13"/>
  <c r="DG134" i="13"/>
  <c r="GI134" i="13"/>
  <c r="GM134" i="13"/>
  <c r="CH134" i="13"/>
  <c r="DS134" i="13"/>
  <c r="EC134" i="13"/>
  <c r="CR134" i="13"/>
  <c r="CR135" i="13"/>
  <c r="DB134" i="13"/>
  <c r="FX134" i="13"/>
  <c r="GB134" i="13"/>
  <c r="GH134" i="13"/>
  <c r="GL134" i="13"/>
  <c r="CE134" i="13"/>
  <c r="CE135" i="13"/>
  <c r="CQ134" i="13"/>
  <c r="CQ135" i="13"/>
  <c r="DC134" i="13"/>
  <c r="DC135" i="13"/>
  <c r="GG134" i="13"/>
  <c r="GK134" i="13"/>
  <c r="CF134" i="13"/>
  <c r="CF135" i="13"/>
  <c r="DD134" i="13"/>
  <c r="DD135" i="13"/>
  <c r="CW134" i="13"/>
  <c r="CW135" i="13"/>
  <c r="GF134" i="13"/>
  <c r="GJ134" i="13"/>
  <c r="CK18" i="13"/>
  <c r="CM16" i="13"/>
  <c r="CU18" i="13"/>
  <c r="CW16" i="13"/>
  <c r="DS18" i="13"/>
  <c r="CP18" i="13"/>
  <c r="CR16" i="13"/>
  <c r="CZ18" i="13"/>
  <c r="DC16" i="13"/>
  <c r="EC18" i="13"/>
  <c r="GF18" i="13"/>
  <c r="GJ18" i="13"/>
  <c r="CO18" i="13"/>
  <c r="CQ16" i="13"/>
  <c r="DA18" i="13"/>
  <c r="DD16" i="13"/>
  <c r="CM17" i="13"/>
  <c r="CM18" i="13"/>
  <c r="GH18" i="13"/>
  <c r="GL18" i="13"/>
  <c r="CT18" i="13"/>
  <c r="CV16" i="13"/>
  <c r="DG18" i="13"/>
  <c r="CH18" i="13"/>
  <c r="CL17" i="13"/>
  <c r="CL18" i="13"/>
  <c r="CY18" i="13"/>
  <c r="GG18" i="13"/>
  <c r="GK18" i="13"/>
  <c r="FX18" i="13"/>
  <c r="GB18" i="13"/>
  <c r="CJ18" i="13"/>
  <c r="CL16" i="13"/>
  <c r="GI18" i="13"/>
  <c r="GM18" i="13"/>
  <c r="CK202" i="12"/>
  <c r="CU202" i="12"/>
  <c r="DI202" i="12"/>
  <c r="DV202" i="12"/>
  <c r="GF202" i="12"/>
  <c r="GJ202" i="12"/>
  <c r="DM203" i="12"/>
  <c r="CB204" i="12"/>
  <c r="DV204" i="12"/>
  <c r="CO202" i="12"/>
  <c r="CO203" i="12"/>
  <c r="CO205" i="12"/>
  <c r="CY202" i="12"/>
  <c r="DR202" i="12"/>
  <c r="GG202" i="12"/>
  <c r="GK202" i="12"/>
  <c r="DN203" i="12"/>
  <c r="DL204" i="12"/>
  <c r="CB202" i="12"/>
  <c r="CP202" i="12"/>
  <c r="CP203" i="12"/>
  <c r="CP205" i="12"/>
  <c r="CZ202" i="12"/>
  <c r="DK202" i="12"/>
  <c r="DX202" i="12"/>
  <c r="DO203" i="12"/>
  <c r="EB203" i="12"/>
  <c r="EB204" i="12"/>
  <c r="DX207" i="12"/>
  <c r="CD204" i="12"/>
  <c r="DX204" i="12"/>
  <c r="DA202" i="12"/>
  <c r="DG202" i="12"/>
  <c r="DU202" i="12"/>
  <c r="DP203" i="12"/>
  <c r="DU204" i="12"/>
  <c r="CD202" i="12"/>
  <c r="DF202" i="12"/>
  <c r="DF203" i="12"/>
  <c r="DF204" i="12"/>
  <c r="DF205" i="12"/>
  <c r="DF206" i="12"/>
  <c r="DF207" i="12"/>
  <c r="DQ202" i="12"/>
  <c r="FX202" i="12"/>
  <c r="GB202" i="12"/>
  <c r="GH202" i="12"/>
  <c r="GL202" i="12"/>
  <c r="DZ203" i="12"/>
  <c r="DZ204" i="12"/>
  <c r="DV207" i="12"/>
  <c r="DI204" i="12"/>
  <c r="CC202" i="12"/>
  <c r="DE202" i="12"/>
  <c r="DE203" i="12"/>
  <c r="DE204" i="12"/>
  <c r="DJ202" i="12"/>
  <c r="DW202" i="12"/>
  <c r="GI202" i="12"/>
  <c r="GM202" i="12"/>
  <c r="DY203" i="12"/>
  <c r="CC204" i="12"/>
  <c r="DW204" i="12"/>
  <c r="CH202" i="12"/>
  <c r="DS202" i="12"/>
  <c r="DK204" i="12"/>
  <c r="CJ202" i="12"/>
  <c r="CT202" i="12"/>
  <c r="DL202" i="12"/>
  <c r="EC202" i="12"/>
  <c r="EA203" i="12"/>
  <c r="EA204" i="12"/>
  <c r="DW207" i="12"/>
  <c r="DJ204" i="12"/>
  <c r="DG91" i="13"/>
  <c r="DU91" i="13"/>
  <c r="DU92" i="13"/>
  <c r="EC91" i="13"/>
  <c r="DY92" i="13"/>
  <c r="CK91" i="13"/>
  <c r="CK92" i="13"/>
  <c r="CU91" i="13"/>
  <c r="CU92" i="13"/>
  <c r="DF91" i="13"/>
  <c r="DF92" i="13"/>
  <c r="DF93" i="13"/>
  <c r="CC91" i="13"/>
  <c r="CC92" i="13"/>
  <c r="CO91" i="13"/>
  <c r="CO92" i="13"/>
  <c r="CY91" i="13"/>
  <c r="DE91" i="13"/>
  <c r="DE92" i="13"/>
  <c r="DE93" i="13"/>
  <c r="DJ91" i="13"/>
  <c r="DJ92" i="13"/>
  <c r="DR91" i="13"/>
  <c r="DR92" i="13"/>
  <c r="DR93" i="13"/>
  <c r="GG91" i="13"/>
  <c r="GK91" i="13"/>
  <c r="DN92" i="13"/>
  <c r="EA92" i="13"/>
  <c r="EA93" i="13"/>
  <c r="DJ93" i="13"/>
  <c r="DN91" i="13"/>
  <c r="DU93" i="13"/>
  <c r="DY91" i="13"/>
  <c r="GA91" i="13"/>
  <c r="GE91" i="13"/>
  <c r="DW93" i="13"/>
  <c r="EA91" i="13"/>
  <c r="CD91" i="13"/>
  <c r="CD92" i="13"/>
  <c r="DK91" i="13"/>
  <c r="DK92" i="13"/>
  <c r="DX91" i="13"/>
  <c r="DX92" i="13"/>
  <c r="GF91" i="13"/>
  <c r="GJ91" i="13"/>
  <c r="DM92" i="13"/>
  <c r="DM93" i="13"/>
  <c r="DZ92" i="13"/>
  <c r="DZ93" i="13"/>
  <c r="CB93" i="13"/>
  <c r="CE91" i="13"/>
  <c r="DI93" i="13"/>
  <c r="DM91" i="13"/>
  <c r="DV93" i="13"/>
  <c r="DZ91" i="13"/>
  <c r="DW91" i="13"/>
  <c r="DW92" i="13"/>
  <c r="DP92" i="13"/>
  <c r="DP93" i="13"/>
  <c r="CP91" i="13"/>
  <c r="CP92" i="13"/>
  <c r="CZ91" i="13"/>
  <c r="CZ92" i="13"/>
  <c r="DS91" i="13"/>
  <c r="CJ91" i="13"/>
  <c r="CJ92" i="13"/>
  <c r="CT91" i="13"/>
  <c r="CT92" i="13"/>
  <c r="DA91" i="13"/>
  <c r="DA92" i="13"/>
  <c r="DL91" i="13"/>
  <c r="DL92" i="13"/>
  <c r="GI91" i="13"/>
  <c r="GM91" i="13"/>
  <c r="CC93" i="13"/>
  <c r="CF91" i="13"/>
  <c r="DL93" i="13"/>
  <c r="DP91" i="13"/>
  <c r="CB91" i="13"/>
  <c r="CB92" i="13"/>
  <c r="CH91" i="13"/>
  <c r="DI91" i="13"/>
  <c r="DI92" i="13"/>
  <c r="DQ91" i="13"/>
  <c r="DQ92" i="13"/>
  <c r="DQ93" i="13"/>
  <c r="DV91" i="13"/>
  <c r="DV92" i="13"/>
  <c r="FX91" i="13"/>
  <c r="GB91" i="13"/>
  <c r="GH91" i="13"/>
  <c r="GL91" i="13"/>
  <c r="DO92" i="13"/>
  <c r="DO93" i="13"/>
  <c r="EB92" i="13"/>
  <c r="EB93" i="13"/>
  <c r="CD93" i="13"/>
  <c r="CG91" i="13"/>
  <c r="DK93" i="13"/>
  <c r="DO91" i="13"/>
  <c r="DX93" i="13"/>
  <c r="EB91" i="13"/>
  <c r="DG85" i="13"/>
  <c r="DU85" i="13"/>
  <c r="DU86" i="13"/>
  <c r="EC85" i="13"/>
  <c r="DY86" i="13"/>
  <c r="CK85" i="13"/>
  <c r="CK86" i="13"/>
  <c r="CU85" i="13"/>
  <c r="CU86" i="13"/>
  <c r="DF85" i="13"/>
  <c r="DF86" i="13"/>
  <c r="DF87" i="13"/>
  <c r="CC85" i="13"/>
  <c r="CC86" i="13"/>
  <c r="CO85" i="13"/>
  <c r="CO86" i="13"/>
  <c r="CY85" i="13"/>
  <c r="DE85" i="13"/>
  <c r="DE86" i="13"/>
  <c r="DE87" i="13"/>
  <c r="DJ85" i="13"/>
  <c r="DJ86" i="13"/>
  <c r="DR85" i="13"/>
  <c r="DR86" i="13"/>
  <c r="DR87" i="13"/>
  <c r="GG85" i="13"/>
  <c r="GK85" i="13"/>
  <c r="DN86" i="13"/>
  <c r="EA86" i="13"/>
  <c r="EA87" i="13"/>
  <c r="DJ87" i="13"/>
  <c r="DN85" i="13"/>
  <c r="DU87" i="13"/>
  <c r="DY85" i="13"/>
  <c r="GA85" i="13"/>
  <c r="GE85" i="13"/>
  <c r="DW87" i="13"/>
  <c r="EA85" i="13"/>
  <c r="CD85" i="13"/>
  <c r="CD86" i="13"/>
  <c r="DK85" i="13"/>
  <c r="DK86" i="13"/>
  <c r="DX85" i="13"/>
  <c r="DX86" i="13"/>
  <c r="GF85" i="13"/>
  <c r="GJ85" i="13"/>
  <c r="DM86" i="13"/>
  <c r="DM87" i="13"/>
  <c r="DZ86" i="13"/>
  <c r="DZ87" i="13"/>
  <c r="CB87" i="13"/>
  <c r="CE85" i="13"/>
  <c r="DI87" i="13"/>
  <c r="DM85" i="13"/>
  <c r="DV87" i="13"/>
  <c r="DZ85" i="13"/>
  <c r="DW85" i="13"/>
  <c r="DW86" i="13"/>
  <c r="DP86" i="13"/>
  <c r="DP87" i="13"/>
  <c r="CP85" i="13"/>
  <c r="CP86" i="13"/>
  <c r="CZ85" i="13"/>
  <c r="CZ86" i="13"/>
  <c r="DS85" i="13"/>
  <c r="CJ85" i="13"/>
  <c r="CJ86" i="13"/>
  <c r="CT85" i="13"/>
  <c r="CT86" i="13"/>
  <c r="DA85" i="13"/>
  <c r="DA86" i="13"/>
  <c r="DL85" i="13"/>
  <c r="DL86" i="13"/>
  <c r="GI85" i="13"/>
  <c r="GM85" i="13"/>
  <c r="CC87" i="13"/>
  <c r="CF85" i="13"/>
  <c r="DL87" i="13"/>
  <c r="DP85" i="13"/>
  <c r="CB85" i="13"/>
  <c r="CB86" i="13"/>
  <c r="CH85" i="13"/>
  <c r="DI85" i="13"/>
  <c r="DI86" i="13"/>
  <c r="DQ85" i="13"/>
  <c r="DQ86" i="13"/>
  <c r="DQ87" i="13"/>
  <c r="DV85" i="13"/>
  <c r="DV86" i="13"/>
  <c r="FX85" i="13"/>
  <c r="GB85" i="13"/>
  <c r="GH85" i="13"/>
  <c r="GL85" i="13"/>
  <c r="DO86" i="13"/>
  <c r="DO87" i="13"/>
  <c r="EB86" i="13"/>
  <c r="EB87" i="13"/>
  <c r="CD87" i="13"/>
  <c r="CG85" i="13"/>
  <c r="DK87" i="13"/>
  <c r="DO85" i="13"/>
  <c r="DX87" i="13"/>
  <c r="EB85" i="13"/>
  <c r="ES166" i="20"/>
  <c r="FH165" i="20"/>
  <c r="FE165" i="20"/>
  <c r="ES38" i="12"/>
  <c r="FH37" i="12"/>
  <c r="FE37" i="12"/>
  <c r="CH25" i="12"/>
  <c r="CR25" i="12"/>
  <c r="CR26" i="12"/>
  <c r="CR27" i="12"/>
  <c r="FX25" i="12"/>
  <c r="GB25" i="12"/>
  <c r="GH25" i="12"/>
  <c r="GL25" i="12"/>
  <c r="CL25" i="12"/>
  <c r="CL26" i="12"/>
  <c r="CL27" i="12"/>
  <c r="DP25" i="12"/>
  <c r="DP26" i="12"/>
  <c r="DP27" i="12"/>
  <c r="EA25" i="12"/>
  <c r="EA26" i="12"/>
  <c r="EA27" i="12"/>
  <c r="GG25" i="12"/>
  <c r="GK25" i="12"/>
  <c r="ET26" i="12"/>
  <c r="CF25" i="12"/>
  <c r="CF26" i="12"/>
  <c r="CF27" i="12"/>
  <c r="CM25" i="12"/>
  <c r="CM26" i="12"/>
  <c r="CM27" i="12"/>
  <c r="DS25" i="12"/>
  <c r="EB25" i="12"/>
  <c r="EB26" i="12"/>
  <c r="EB27" i="12"/>
  <c r="CG25" i="12"/>
  <c r="CG26" i="12"/>
  <c r="CG27" i="12"/>
  <c r="DO25" i="12"/>
  <c r="DO26" i="12"/>
  <c r="DO27" i="12"/>
  <c r="DZ25" i="12"/>
  <c r="DZ26" i="12"/>
  <c r="DZ27" i="12"/>
  <c r="GF25" i="12"/>
  <c r="GJ25" i="12"/>
  <c r="CE25" i="12"/>
  <c r="CE26" i="12"/>
  <c r="CE27" i="12"/>
  <c r="DG25" i="12"/>
  <c r="GI25" i="12"/>
  <c r="GM25" i="12"/>
  <c r="DM25" i="12"/>
  <c r="DM26" i="12"/>
  <c r="DM27" i="12"/>
  <c r="CQ25" i="12"/>
  <c r="CQ26" i="12"/>
  <c r="CQ27" i="12"/>
  <c r="DN25" i="12"/>
  <c r="DY25" i="12"/>
  <c r="EC25" i="12"/>
  <c r="CH98" i="17"/>
  <c r="GF98" i="17"/>
  <c r="GJ98" i="17"/>
  <c r="CM100" i="17"/>
  <c r="CM101" i="17"/>
  <c r="CM102" i="17"/>
  <c r="CM103" i="17"/>
  <c r="CR100" i="17"/>
  <c r="CR101" i="17"/>
  <c r="CR102" i="17"/>
  <c r="CR103" i="17"/>
  <c r="CW100" i="17"/>
  <c r="CW101" i="17"/>
  <c r="CW102" i="17"/>
  <c r="CW103" i="17"/>
  <c r="DB100" i="17"/>
  <c r="CL100" i="17"/>
  <c r="CL101" i="17"/>
  <c r="CL102" i="17"/>
  <c r="CL103" i="17"/>
  <c r="CQ100" i="17"/>
  <c r="CQ101" i="17"/>
  <c r="CQ102" i="17"/>
  <c r="CQ103" i="17"/>
  <c r="CV100" i="17"/>
  <c r="CV101" i="17"/>
  <c r="CV102" i="17"/>
  <c r="CV103" i="17"/>
  <c r="DC100" i="17"/>
  <c r="DC101" i="17"/>
  <c r="DC102" i="17"/>
  <c r="DC103" i="17"/>
  <c r="DE100" i="17"/>
  <c r="DE101" i="17"/>
  <c r="DE102" i="17"/>
  <c r="DE103" i="17"/>
  <c r="DN100" i="17"/>
  <c r="DS98" i="17"/>
  <c r="DD100" i="17"/>
  <c r="DD101" i="17"/>
  <c r="DD102" i="17"/>
  <c r="DD103" i="17"/>
  <c r="DM100" i="17"/>
  <c r="DM101" i="17"/>
  <c r="DM102" i="17"/>
  <c r="DM103" i="17"/>
  <c r="DO100" i="17"/>
  <c r="DO101" i="17"/>
  <c r="DO102" i="17"/>
  <c r="DO103" i="17"/>
  <c r="DZ100" i="17"/>
  <c r="DZ101" i="17"/>
  <c r="DZ102" i="17"/>
  <c r="DZ103" i="17"/>
  <c r="EB100" i="17"/>
  <c r="EB101" i="17"/>
  <c r="EB102" i="17"/>
  <c r="EB103" i="17"/>
  <c r="DG98" i="17"/>
  <c r="GI98" i="17"/>
  <c r="GM98" i="17"/>
  <c r="DP100" i="17"/>
  <c r="DP101" i="17"/>
  <c r="DP102" i="17"/>
  <c r="DP103" i="17"/>
  <c r="DY100" i="17"/>
  <c r="FX98" i="17"/>
  <c r="GB98" i="17"/>
  <c r="GH98" i="17"/>
  <c r="GL98" i="17"/>
  <c r="EC98" i="17"/>
  <c r="EA100" i="17"/>
  <c r="EA101" i="17"/>
  <c r="EA102" i="17"/>
  <c r="EA103" i="17"/>
  <c r="ET100" i="17"/>
  <c r="GG98" i="17"/>
  <c r="GK98" i="17"/>
  <c r="ET99" i="17"/>
  <c r="FH100" i="17"/>
  <c r="FE100" i="17"/>
  <c r="ES101" i="17"/>
  <c r="CE37" i="17"/>
  <c r="DG37" i="17"/>
  <c r="EA37" i="17"/>
  <c r="GI37" i="17"/>
  <c r="GM37" i="17"/>
  <c r="CM37" i="17"/>
  <c r="DS37" i="17"/>
  <c r="CQ37" i="17"/>
  <c r="DY37" i="17"/>
  <c r="CH37" i="17"/>
  <c r="DO37" i="17"/>
  <c r="FX37" i="17"/>
  <c r="GB37" i="17"/>
  <c r="GH37" i="17"/>
  <c r="GL37" i="17"/>
  <c r="CL37" i="17"/>
  <c r="GG37" i="17"/>
  <c r="GK37" i="17"/>
  <c r="DM37" i="17"/>
  <c r="DN37" i="17"/>
  <c r="DZ37" i="17"/>
  <c r="DP37" i="17"/>
  <c r="CF37" i="17"/>
  <c r="EB37" i="17"/>
  <c r="CG37" i="17"/>
  <c r="EC37" i="17"/>
  <c r="CR37" i="17"/>
  <c r="GF37" i="17"/>
  <c r="GJ37" i="17"/>
  <c r="ES150" i="20"/>
  <c r="FH149" i="20"/>
  <c r="FE149" i="20"/>
  <c r="CG8" i="17"/>
  <c r="CG9" i="17"/>
  <c r="CD13" i="17"/>
  <c r="DV13" i="17"/>
  <c r="DZ8" i="17"/>
  <c r="DZ9" i="17"/>
  <c r="CJ13" i="17"/>
  <c r="CL8" i="17"/>
  <c r="CL9" i="17"/>
  <c r="EA8" i="17"/>
  <c r="EA9" i="17"/>
  <c r="DW13" i="17"/>
  <c r="CQ8" i="17"/>
  <c r="CQ9" i="17"/>
  <c r="CO13" i="17"/>
  <c r="CD154" i="20"/>
  <c r="CU154" i="20"/>
  <c r="DS154" i="20"/>
  <c r="EA155" i="20"/>
  <c r="EA156" i="20"/>
  <c r="DW159" i="20"/>
  <c r="DW162" i="20"/>
  <c r="DW166" i="20"/>
  <c r="DK156" i="20"/>
  <c r="CJ154" i="20"/>
  <c r="DA154" i="20"/>
  <c r="DG154" i="20"/>
  <c r="DU154" i="20"/>
  <c r="DO155" i="20"/>
  <c r="DJ156" i="20"/>
  <c r="CH154" i="20"/>
  <c r="CZ154" i="20"/>
  <c r="DI154" i="20"/>
  <c r="DV154" i="20"/>
  <c r="GF154" i="20"/>
  <c r="GJ154" i="20"/>
  <c r="DN155" i="20"/>
  <c r="CB156" i="20"/>
  <c r="DV156" i="20"/>
  <c r="CO154" i="20"/>
  <c r="CO155" i="20"/>
  <c r="CO157" i="20"/>
  <c r="CO160" i="20"/>
  <c r="CO164" i="20"/>
  <c r="DE154" i="20"/>
  <c r="DE155" i="20"/>
  <c r="DE156" i="20"/>
  <c r="DJ154" i="20"/>
  <c r="DW154" i="20"/>
  <c r="GI154" i="20"/>
  <c r="GM154" i="20"/>
  <c r="DZ155" i="20"/>
  <c r="DZ156" i="20"/>
  <c r="DV159" i="20"/>
  <c r="DV162" i="20"/>
  <c r="DV166" i="20"/>
  <c r="DL156" i="20"/>
  <c r="CK154" i="20"/>
  <c r="DF154" i="20"/>
  <c r="DF155" i="20"/>
  <c r="DF156" i="20"/>
  <c r="DF157" i="20"/>
  <c r="DF158" i="20"/>
  <c r="DF159" i="20"/>
  <c r="DF160" i="20"/>
  <c r="DF161" i="20"/>
  <c r="DF162" i="20"/>
  <c r="DF163" i="20"/>
  <c r="DF164" i="20"/>
  <c r="DF165" i="20"/>
  <c r="DF166" i="20"/>
  <c r="DF167" i="20"/>
  <c r="DF168" i="20"/>
  <c r="DK154" i="20"/>
  <c r="DX154" i="20"/>
  <c r="DP155" i="20"/>
  <c r="CD156" i="20"/>
  <c r="DX156" i="20"/>
  <c r="CT154" i="20"/>
  <c r="DL154" i="20"/>
  <c r="EC154" i="20"/>
  <c r="EB155" i="20"/>
  <c r="EB156" i="20"/>
  <c r="DX159" i="20"/>
  <c r="DX162" i="20"/>
  <c r="DX166" i="20"/>
  <c r="DU156" i="20"/>
  <c r="CB154" i="20"/>
  <c r="CP154" i="20"/>
  <c r="CP155" i="20"/>
  <c r="CP157" i="20"/>
  <c r="CP160" i="20"/>
  <c r="CP164" i="20"/>
  <c r="DQ154" i="20"/>
  <c r="FX154" i="20"/>
  <c r="GB154" i="20"/>
  <c r="GH154" i="20"/>
  <c r="GL154" i="20"/>
  <c r="DY155" i="20"/>
  <c r="DI156" i="20"/>
  <c r="CC154" i="20"/>
  <c r="CY154" i="20"/>
  <c r="DR154" i="20"/>
  <c r="GG154" i="20"/>
  <c r="GK154" i="20"/>
  <c r="DM155" i="20"/>
  <c r="CC156" i="20"/>
  <c r="DW156" i="20"/>
  <c r="ES27" i="20"/>
  <c r="FH27" i="20"/>
  <c r="FE27" i="20"/>
  <c r="FH26" i="20"/>
  <c r="FE26" i="20"/>
  <c r="CW89" i="13"/>
  <c r="CW90" i="13"/>
  <c r="GF89" i="13"/>
  <c r="GJ89" i="13"/>
  <c r="CG89" i="13"/>
  <c r="CG90" i="13"/>
  <c r="CV89" i="13"/>
  <c r="CV90" i="13"/>
  <c r="DG89" i="13"/>
  <c r="GI89" i="13"/>
  <c r="GM89" i="13"/>
  <c r="CH89" i="13"/>
  <c r="DS89" i="13"/>
  <c r="EC89" i="13"/>
  <c r="CR89" i="13"/>
  <c r="CR90" i="13"/>
  <c r="DB89" i="13"/>
  <c r="FX89" i="13"/>
  <c r="GB89" i="13"/>
  <c r="GH89" i="13"/>
  <c r="GL89" i="13"/>
  <c r="GG89" i="13"/>
  <c r="GK89" i="13"/>
  <c r="CE89" i="13"/>
  <c r="CE90" i="13"/>
  <c r="CF89" i="13"/>
  <c r="CF90" i="13"/>
  <c r="CQ89" i="13"/>
  <c r="CQ90" i="13"/>
  <c r="DC89" i="13"/>
  <c r="DC90" i="13"/>
  <c r="DD89" i="13"/>
  <c r="DD90" i="13"/>
  <c r="EC83" i="13"/>
  <c r="CR83" i="13"/>
  <c r="CR84" i="13"/>
  <c r="DB83" i="13"/>
  <c r="FX83" i="13"/>
  <c r="GB83" i="13"/>
  <c r="GH83" i="13"/>
  <c r="GL83" i="13"/>
  <c r="CE83" i="13"/>
  <c r="CE84" i="13"/>
  <c r="CQ83" i="13"/>
  <c r="CQ84" i="13"/>
  <c r="DC83" i="13"/>
  <c r="DC84" i="13"/>
  <c r="GG83" i="13"/>
  <c r="GK83" i="13"/>
  <c r="CF83" i="13"/>
  <c r="CF84" i="13"/>
  <c r="DD83" i="13"/>
  <c r="DD84" i="13"/>
  <c r="CW83" i="13"/>
  <c r="CW84" i="13"/>
  <c r="GF83" i="13"/>
  <c r="GJ83" i="13"/>
  <c r="GI83" i="13"/>
  <c r="GM83" i="13"/>
  <c r="CG83" i="13"/>
  <c r="CG84" i="13"/>
  <c r="CH83" i="13"/>
  <c r="CV83" i="13"/>
  <c r="CV84" i="13"/>
  <c r="DS83" i="13"/>
  <c r="DG83" i="13"/>
  <c r="CK51" i="13"/>
  <c r="CM49" i="13"/>
  <c r="CU51" i="13"/>
  <c r="CW49" i="13"/>
  <c r="DS51" i="13"/>
  <c r="CP51" i="13"/>
  <c r="CR49" i="13"/>
  <c r="CZ51" i="13"/>
  <c r="DC49" i="13"/>
  <c r="EC51" i="13"/>
  <c r="GF51" i="13"/>
  <c r="GJ51" i="13"/>
  <c r="CO51" i="13"/>
  <c r="CQ49" i="13"/>
  <c r="DA51" i="13"/>
  <c r="DD49" i="13"/>
  <c r="CM50" i="13"/>
  <c r="CM51" i="13"/>
  <c r="GH51" i="13"/>
  <c r="GL51" i="13"/>
  <c r="CT51" i="13"/>
  <c r="CV49" i="13"/>
  <c r="DG51" i="13"/>
  <c r="CH51" i="13"/>
  <c r="CL50" i="13"/>
  <c r="CL51" i="13"/>
  <c r="CY51" i="13"/>
  <c r="GG51" i="13"/>
  <c r="GK51" i="13"/>
  <c r="GI51" i="13"/>
  <c r="GM51" i="13"/>
  <c r="FX51" i="13"/>
  <c r="GB51" i="13"/>
  <c r="CJ51" i="13"/>
  <c r="CL49" i="13"/>
  <c r="ES29" i="17"/>
  <c r="FH29" i="17"/>
  <c r="FE29" i="17"/>
  <c r="FH28" i="17"/>
  <c r="FE28" i="17"/>
  <c r="DA5" i="17"/>
  <c r="DA7" i="17"/>
  <c r="DA10" i="17"/>
  <c r="DV5" i="17"/>
  <c r="DV7" i="17"/>
  <c r="DV10" i="17"/>
  <c r="ES120" i="20"/>
  <c r="FH119" i="20"/>
  <c r="FE119" i="20"/>
  <c r="DG145" i="20"/>
  <c r="GI145" i="20"/>
  <c r="GM145" i="20"/>
  <c r="DS145" i="20"/>
  <c r="EC145" i="20"/>
  <c r="FX145" i="20"/>
  <c r="GB145" i="20"/>
  <c r="GH145" i="20"/>
  <c r="GL145" i="20"/>
  <c r="CE145" i="20"/>
  <c r="GG145" i="20"/>
  <c r="GK145" i="20"/>
  <c r="CF145" i="20"/>
  <c r="CG145" i="20"/>
  <c r="CH145" i="20"/>
  <c r="GF145" i="20"/>
  <c r="GJ145" i="20"/>
  <c r="ET146" i="20"/>
  <c r="DI153" i="20"/>
  <c r="DM146" i="20"/>
  <c r="DM147" i="20"/>
  <c r="DM148" i="20"/>
  <c r="DU153" i="20"/>
  <c r="DY146" i="20"/>
  <c r="CL139" i="20"/>
  <c r="CJ143" i="20"/>
  <c r="CJ146" i="20"/>
  <c r="CJ150" i="20"/>
  <c r="CV139" i="20"/>
  <c r="CT143" i="20"/>
  <c r="CT146" i="20"/>
  <c r="CT150" i="20"/>
  <c r="CE6" i="17"/>
  <c r="CB9" i="17"/>
  <c r="CB12" i="17"/>
  <c r="CR67" i="20"/>
  <c r="DZ67" i="20"/>
  <c r="GF67" i="20"/>
  <c r="GJ67" i="20"/>
  <c r="CE67" i="20"/>
  <c r="DG67" i="20"/>
  <c r="EA67" i="20"/>
  <c r="GI67" i="20"/>
  <c r="GM67" i="20"/>
  <c r="CF67" i="20"/>
  <c r="DM67" i="20"/>
  <c r="EB67" i="20"/>
  <c r="CG67" i="20"/>
  <c r="DN67" i="20"/>
  <c r="EC67" i="20"/>
  <c r="CH67" i="20"/>
  <c r="DO67" i="20"/>
  <c r="FX67" i="20"/>
  <c r="GB67" i="20"/>
  <c r="GH67" i="20"/>
  <c r="GL67" i="20"/>
  <c r="CL67" i="20"/>
  <c r="DP67" i="20"/>
  <c r="GG67" i="20"/>
  <c r="GK67" i="20"/>
  <c r="CM67" i="20"/>
  <c r="DS67" i="20"/>
  <c r="CQ67" i="20"/>
  <c r="DY67" i="20"/>
  <c r="CG4" i="20"/>
  <c r="CD8" i="20"/>
  <c r="CD11" i="20"/>
  <c r="CD15" i="20"/>
  <c r="CL110" i="13"/>
  <c r="CL111" i="13"/>
  <c r="CO111" i="13"/>
  <c r="CQ109" i="13"/>
  <c r="CY111" i="13"/>
  <c r="DA111" i="13"/>
  <c r="DD109" i="13"/>
  <c r="GG111" i="13"/>
  <c r="GK111" i="13"/>
  <c r="CM110" i="13"/>
  <c r="CM111" i="13"/>
  <c r="FX111" i="13"/>
  <c r="GB111" i="13"/>
  <c r="GH111" i="13"/>
  <c r="GL111" i="13"/>
  <c r="CP111" i="13"/>
  <c r="CR109" i="13"/>
  <c r="CZ111" i="13"/>
  <c r="DC109" i="13"/>
  <c r="CJ111" i="13"/>
  <c r="CL109" i="13"/>
  <c r="GI111" i="13"/>
  <c r="GM111" i="13"/>
  <c r="GF111" i="13"/>
  <c r="GJ111" i="13"/>
  <c r="CU111" i="13"/>
  <c r="CW109" i="13"/>
  <c r="CT111" i="13"/>
  <c r="CV109" i="13"/>
  <c r="DG111" i="13"/>
  <c r="CH111" i="13"/>
  <c r="CK111" i="13"/>
  <c r="CM109" i="13"/>
  <c r="DS111" i="13"/>
  <c r="EC111" i="13"/>
  <c r="DO139" i="20"/>
  <c r="DK143" i="20"/>
  <c r="DK146" i="20"/>
  <c r="DK150" i="20"/>
  <c r="CC140" i="20"/>
  <c r="CC142" i="20"/>
  <c r="CC145" i="20"/>
  <c r="CC149" i="20"/>
  <c r="GA140" i="20"/>
  <c r="GE140" i="20"/>
  <c r="DY141" i="20"/>
  <c r="CE139" i="20"/>
  <c r="CB143" i="20"/>
  <c r="CB146" i="20"/>
  <c r="CB150" i="20"/>
  <c r="CW111" i="20"/>
  <c r="CU114" i="20"/>
  <c r="CU117" i="20"/>
  <c r="CU121" i="20"/>
  <c r="CH84" i="12"/>
  <c r="CZ84" i="12"/>
  <c r="GF84" i="12"/>
  <c r="GJ84" i="12"/>
  <c r="CW85" i="12"/>
  <c r="CW86" i="12"/>
  <c r="CW87" i="12"/>
  <c r="DD85" i="12"/>
  <c r="DD86" i="12"/>
  <c r="DD87" i="12"/>
  <c r="CJ84" i="12"/>
  <c r="DA84" i="12"/>
  <c r="CK84" i="12"/>
  <c r="DS84" i="12"/>
  <c r="CO84" i="12"/>
  <c r="DG84" i="12"/>
  <c r="GI84" i="12"/>
  <c r="GM84" i="12"/>
  <c r="DE85" i="12"/>
  <c r="DE86" i="12"/>
  <c r="DE87" i="12"/>
  <c r="CP84" i="12"/>
  <c r="FX84" i="12"/>
  <c r="GB84" i="12"/>
  <c r="GH84" i="12"/>
  <c r="GL84" i="12"/>
  <c r="CT84" i="12"/>
  <c r="EC84" i="12"/>
  <c r="DC85" i="12"/>
  <c r="DC86" i="12"/>
  <c r="DC87" i="12"/>
  <c r="CM83" i="12"/>
  <c r="CU84" i="12"/>
  <c r="DB85" i="12"/>
  <c r="CL83" i="12"/>
  <c r="CY84" i="12"/>
  <c r="GG84" i="12"/>
  <c r="GK84" i="12"/>
  <c r="CV85" i="12"/>
  <c r="CV86" i="12"/>
  <c r="CV87" i="12"/>
  <c r="CW4" i="17"/>
  <c r="CU8" i="17"/>
  <c r="CU11" i="17"/>
  <c r="FH58" i="20"/>
  <c r="FE58" i="20"/>
  <c r="ES59" i="20"/>
  <c r="CF163" i="12"/>
  <c r="CF164" i="12"/>
  <c r="CF165" i="12"/>
  <c r="CM163" i="12"/>
  <c r="CM164" i="12"/>
  <c r="CM165" i="12"/>
  <c r="DS163" i="12"/>
  <c r="EB163" i="12"/>
  <c r="EB164" i="12"/>
  <c r="EB165" i="12"/>
  <c r="CG163" i="12"/>
  <c r="CG164" i="12"/>
  <c r="CG165" i="12"/>
  <c r="DO163" i="12"/>
  <c r="DO164" i="12"/>
  <c r="DO165" i="12"/>
  <c r="DZ163" i="12"/>
  <c r="DZ164" i="12"/>
  <c r="DZ165" i="12"/>
  <c r="GF163" i="12"/>
  <c r="GJ163" i="12"/>
  <c r="CE163" i="12"/>
  <c r="CE164" i="12"/>
  <c r="CE165" i="12"/>
  <c r="DG163" i="12"/>
  <c r="GI163" i="12"/>
  <c r="GM163" i="12"/>
  <c r="DM163" i="12"/>
  <c r="DM164" i="12"/>
  <c r="DM165" i="12"/>
  <c r="CQ163" i="12"/>
  <c r="CQ164" i="12"/>
  <c r="CQ165" i="12"/>
  <c r="DN163" i="12"/>
  <c r="DY163" i="12"/>
  <c r="EC163" i="12"/>
  <c r="CH163" i="12"/>
  <c r="CR163" i="12"/>
  <c r="CR164" i="12"/>
  <c r="CR165" i="12"/>
  <c r="FX163" i="12"/>
  <c r="GB163" i="12"/>
  <c r="GH163" i="12"/>
  <c r="GL163" i="12"/>
  <c r="CL163" i="12"/>
  <c r="CL164" i="12"/>
  <c r="CL165" i="12"/>
  <c r="DP163" i="12"/>
  <c r="DP164" i="12"/>
  <c r="DP165" i="12"/>
  <c r="EA163" i="12"/>
  <c r="EA164" i="12"/>
  <c r="EA165" i="12"/>
  <c r="GG163" i="12"/>
  <c r="GK163" i="12"/>
  <c r="ET164" i="12"/>
  <c r="CO46" i="17"/>
  <c r="DG46" i="17"/>
  <c r="GI46" i="17"/>
  <c r="GM46" i="17"/>
  <c r="DE47" i="17"/>
  <c r="DE48" i="17"/>
  <c r="DE49" i="17"/>
  <c r="CH46" i="17"/>
  <c r="CZ46" i="17"/>
  <c r="GF46" i="17"/>
  <c r="GJ46" i="17"/>
  <c r="CW47" i="17"/>
  <c r="CT46" i="17"/>
  <c r="EC46" i="17"/>
  <c r="CK46" i="17"/>
  <c r="DS46" i="17"/>
  <c r="DB47" i="17"/>
  <c r="CL45" i="17"/>
  <c r="CY46" i="17"/>
  <c r="GG46" i="17"/>
  <c r="GK46" i="17"/>
  <c r="CV47" i="17"/>
  <c r="CP46" i="17"/>
  <c r="FX46" i="17"/>
  <c r="GB46" i="17"/>
  <c r="GH46" i="17"/>
  <c r="GL46" i="17"/>
  <c r="DD47" i="17"/>
  <c r="CJ46" i="17"/>
  <c r="DA46" i="17"/>
  <c r="DC47" i="17"/>
  <c r="CM45" i="17"/>
  <c r="CU46" i="17"/>
  <c r="CO36" i="17"/>
  <c r="DG36" i="17"/>
  <c r="GI36" i="17"/>
  <c r="GM36" i="17"/>
  <c r="DE37" i="17"/>
  <c r="DE38" i="17"/>
  <c r="DE39" i="17"/>
  <c r="CH36" i="17"/>
  <c r="CZ36" i="17"/>
  <c r="GF36" i="17"/>
  <c r="GJ36" i="17"/>
  <c r="CW37" i="17"/>
  <c r="CT36" i="17"/>
  <c r="EC36" i="17"/>
  <c r="CK36" i="17"/>
  <c r="DS36" i="17"/>
  <c r="DB37" i="17"/>
  <c r="CL35" i="17"/>
  <c r="CY36" i="17"/>
  <c r="GG36" i="17"/>
  <c r="GK36" i="17"/>
  <c r="CV37" i="17"/>
  <c r="CP36" i="17"/>
  <c r="FX36" i="17"/>
  <c r="GB36" i="17"/>
  <c r="GH36" i="17"/>
  <c r="GL36" i="17"/>
  <c r="DD37" i="17"/>
  <c r="CJ36" i="17"/>
  <c r="DA36" i="17"/>
  <c r="DC37" i="17"/>
  <c r="CM35" i="17"/>
  <c r="CU36" i="17"/>
  <c r="EC28" i="17"/>
  <c r="EA30" i="17"/>
  <c r="EA31" i="17"/>
  <c r="EA32" i="17"/>
  <c r="EA33" i="17"/>
  <c r="ET30" i="17"/>
  <c r="GG28" i="17"/>
  <c r="GK28" i="17"/>
  <c r="ET29" i="17"/>
  <c r="DG28" i="17"/>
  <c r="GI28" i="17"/>
  <c r="GM28" i="17"/>
  <c r="DP30" i="17"/>
  <c r="DP31" i="17"/>
  <c r="DP32" i="17"/>
  <c r="DP33" i="17"/>
  <c r="DY30" i="17"/>
  <c r="FX28" i="17"/>
  <c r="GB28" i="17"/>
  <c r="GH28" i="17"/>
  <c r="GL28" i="17"/>
  <c r="CV30" i="17"/>
  <c r="CV31" i="17"/>
  <c r="CV32" i="17"/>
  <c r="CV33" i="17"/>
  <c r="DN30" i="17"/>
  <c r="DD30" i="17"/>
  <c r="DD31" i="17"/>
  <c r="DD32" i="17"/>
  <c r="DD33" i="17"/>
  <c r="DO30" i="17"/>
  <c r="DO31" i="17"/>
  <c r="DO32" i="17"/>
  <c r="DO33" i="17"/>
  <c r="EB30" i="17"/>
  <c r="EB31" i="17"/>
  <c r="EB32" i="17"/>
  <c r="EB33" i="17"/>
  <c r="DC30" i="17"/>
  <c r="DC31" i="17"/>
  <c r="DC32" i="17"/>
  <c r="DC33" i="17"/>
  <c r="CH28" i="17"/>
  <c r="CM30" i="17"/>
  <c r="CM31" i="17"/>
  <c r="CM32" i="17"/>
  <c r="CM33" i="17"/>
  <c r="CW30" i="17"/>
  <c r="CW31" i="17"/>
  <c r="CW32" i="17"/>
  <c r="CW33" i="17"/>
  <c r="CL30" i="17"/>
  <c r="CL31" i="17"/>
  <c r="CL32" i="17"/>
  <c r="CL33" i="17"/>
  <c r="DE30" i="17"/>
  <c r="DE31" i="17"/>
  <c r="DE32" i="17"/>
  <c r="DE33" i="17"/>
  <c r="DS28" i="17"/>
  <c r="DM30" i="17"/>
  <c r="DM31" i="17"/>
  <c r="DM32" i="17"/>
  <c r="DM33" i="17"/>
  <c r="DZ30" i="17"/>
  <c r="DZ31" i="17"/>
  <c r="DZ32" i="17"/>
  <c r="DZ33" i="17"/>
  <c r="CQ30" i="17"/>
  <c r="CQ31" i="17"/>
  <c r="CQ32" i="17"/>
  <c r="CQ33" i="17"/>
  <c r="GF28" i="17"/>
  <c r="GJ28" i="17"/>
  <c r="CR30" i="17"/>
  <c r="CR31" i="17"/>
  <c r="CR32" i="17"/>
  <c r="CR33" i="17"/>
  <c r="DB30" i="17"/>
  <c r="CZ5" i="17"/>
  <c r="CZ7" i="17"/>
  <c r="CZ10" i="17"/>
  <c r="DY6" i="17"/>
  <c r="DO4" i="17"/>
  <c r="DK8" i="17"/>
  <c r="DK11" i="17"/>
  <c r="DU7" i="17"/>
  <c r="DU10" i="17"/>
  <c r="GA10" i="17"/>
  <c r="GE10" i="17"/>
  <c r="DU5" i="17"/>
  <c r="GA5" i="17"/>
  <c r="GE5" i="17"/>
  <c r="CG4" i="17"/>
  <c r="CD8" i="17"/>
  <c r="CD11" i="17"/>
  <c r="CC8" i="17"/>
  <c r="CC11" i="17"/>
  <c r="CF4" i="17"/>
  <c r="CT5" i="17"/>
  <c r="CT7" i="17"/>
  <c r="CT10" i="17"/>
  <c r="BT37" i="17"/>
  <c r="BR40" i="17"/>
  <c r="BT40" i="17"/>
  <c r="DS144" i="20"/>
  <c r="CQ149" i="20"/>
  <c r="CQ150" i="20"/>
  <c r="CQ151" i="20"/>
  <c r="CQ152" i="20"/>
  <c r="CQ153" i="20"/>
  <c r="DP149" i="20"/>
  <c r="DP150" i="20"/>
  <c r="DP151" i="20"/>
  <c r="DP152" i="20"/>
  <c r="DP153" i="20"/>
  <c r="EC144" i="20"/>
  <c r="DB149" i="20"/>
  <c r="DZ149" i="20"/>
  <c r="DZ150" i="20"/>
  <c r="DZ151" i="20"/>
  <c r="DZ152" i="20"/>
  <c r="DZ153" i="20"/>
  <c r="FX144" i="20"/>
  <c r="GB144" i="20"/>
  <c r="GH144" i="20"/>
  <c r="GL144" i="20"/>
  <c r="CV149" i="20"/>
  <c r="CV150" i="20"/>
  <c r="CV151" i="20"/>
  <c r="CV152" i="20"/>
  <c r="CV153" i="20"/>
  <c r="DY149" i="20"/>
  <c r="GG144" i="20"/>
  <c r="GK144" i="20"/>
  <c r="CM149" i="20"/>
  <c r="CM150" i="20"/>
  <c r="CM151" i="20"/>
  <c r="CM152" i="20"/>
  <c r="CM153" i="20"/>
  <c r="DD149" i="20"/>
  <c r="DD150" i="20"/>
  <c r="DD151" i="20"/>
  <c r="DD152" i="20"/>
  <c r="DD153" i="20"/>
  <c r="EB149" i="20"/>
  <c r="EB150" i="20"/>
  <c r="EB151" i="20"/>
  <c r="EB152" i="20"/>
  <c r="EB153" i="20"/>
  <c r="DC149" i="20"/>
  <c r="DC150" i="20"/>
  <c r="DC151" i="20"/>
  <c r="DC152" i="20"/>
  <c r="DC153" i="20"/>
  <c r="EA149" i="20"/>
  <c r="EA150" i="20"/>
  <c r="EA151" i="20"/>
  <c r="EA152" i="20"/>
  <c r="EA153" i="20"/>
  <c r="CR149" i="20"/>
  <c r="CR150" i="20"/>
  <c r="CR151" i="20"/>
  <c r="CR152" i="20"/>
  <c r="CR153" i="20"/>
  <c r="DM149" i="20"/>
  <c r="DM150" i="20"/>
  <c r="DM151" i="20"/>
  <c r="DM152" i="20"/>
  <c r="DM153" i="20"/>
  <c r="CH144" i="20"/>
  <c r="GF144" i="20"/>
  <c r="GJ144" i="20"/>
  <c r="CL149" i="20"/>
  <c r="CL150" i="20"/>
  <c r="CL151" i="20"/>
  <c r="CL152" i="20"/>
  <c r="CL153" i="20"/>
  <c r="DN149" i="20"/>
  <c r="DG144" i="20"/>
  <c r="GI144" i="20"/>
  <c r="GM144" i="20"/>
  <c r="CW149" i="20"/>
  <c r="CW150" i="20"/>
  <c r="CW151" i="20"/>
  <c r="CW152" i="20"/>
  <c r="CW153" i="20"/>
  <c r="DO149" i="20"/>
  <c r="DO150" i="20"/>
  <c r="DO151" i="20"/>
  <c r="DO152" i="20"/>
  <c r="DO153" i="20"/>
  <c r="DK153" i="20"/>
  <c r="DO146" i="20"/>
  <c r="DO147" i="20"/>
  <c r="DO148" i="20"/>
  <c r="DJ153" i="20"/>
  <c r="DN146" i="20"/>
  <c r="CV125" i="20"/>
  <c r="GG125" i="20"/>
  <c r="GK125" i="20"/>
  <c r="CF125" i="20"/>
  <c r="DB125" i="20"/>
  <c r="CE125" i="20"/>
  <c r="DC125" i="20"/>
  <c r="CH125" i="20"/>
  <c r="DD125" i="20"/>
  <c r="GF125" i="20"/>
  <c r="GJ125" i="20"/>
  <c r="CG125" i="20"/>
  <c r="DG125" i="20"/>
  <c r="GI125" i="20"/>
  <c r="GM125" i="20"/>
  <c r="CR125" i="20"/>
  <c r="DS125" i="20"/>
  <c r="CQ125" i="20"/>
  <c r="EC125" i="20"/>
  <c r="CW125" i="20"/>
  <c r="FX125" i="20"/>
  <c r="GB125" i="20"/>
  <c r="GH125" i="20"/>
  <c r="GL125" i="20"/>
  <c r="DC143" i="20"/>
  <c r="DC144" i="20"/>
  <c r="CZ148" i="20"/>
  <c r="CZ152" i="20"/>
  <c r="CM139" i="20"/>
  <c r="CK143" i="20"/>
  <c r="CK146" i="20"/>
  <c r="CK150" i="20"/>
  <c r="DC139" i="20"/>
  <c r="CZ143" i="20"/>
  <c r="CZ146" i="20"/>
  <c r="CZ150" i="20"/>
  <c r="DB139" i="20"/>
  <c r="FY139" i="20"/>
  <c r="GC139" i="20"/>
  <c r="CY143" i="20"/>
  <c r="CY146" i="20"/>
  <c r="CY150" i="20"/>
  <c r="DC6" i="17"/>
  <c r="CZ9" i="17"/>
  <c r="CZ12" i="17"/>
  <c r="DD6" i="17"/>
  <c r="DA9" i="17"/>
  <c r="DA12" i="17"/>
  <c r="DB6" i="17"/>
  <c r="FY6" i="17"/>
  <c r="GC6" i="17"/>
  <c r="CY9" i="17"/>
  <c r="CY12" i="17"/>
  <c r="CO9" i="17"/>
  <c r="CO12" i="17"/>
  <c r="CQ6" i="17"/>
  <c r="BR92" i="20"/>
  <c r="BT92" i="20"/>
  <c r="BT88" i="20"/>
  <c r="ES12" i="20"/>
  <c r="FH12" i="20"/>
  <c r="FE12" i="20"/>
  <c r="FH11" i="20"/>
  <c r="FE11" i="20"/>
  <c r="ES54" i="20"/>
  <c r="FH54" i="20"/>
  <c r="FE54" i="20"/>
  <c r="FH53" i="20"/>
  <c r="FE53" i="20"/>
  <c r="CC49" i="20"/>
  <c r="CY49" i="20"/>
  <c r="DR49" i="20"/>
  <c r="GG49" i="20"/>
  <c r="GK49" i="20"/>
  <c r="CB49" i="20"/>
  <c r="CP49" i="20"/>
  <c r="CP50" i="20"/>
  <c r="CP52" i="20"/>
  <c r="CP55" i="20"/>
  <c r="CP59" i="20"/>
  <c r="DQ49" i="20"/>
  <c r="FX49" i="20"/>
  <c r="GB49" i="20"/>
  <c r="GH49" i="20"/>
  <c r="GL49" i="20"/>
  <c r="DZ50" i="20"/>
  <c r="DZ51" i="20"/>
  <c r="DV54" i="20"/>
  <c r="DV57" i="20"/>
  <c r="DV61" i="20"/>
  <c r="DI51" i="20"/>
  <c r="DN50" i="20"/>
  <c r="DP50" i="20"/>
  <c r="DW51" i="20"/>
  <c r="CJ49" i="20"/>
  <c r="DA49" i="20"/>
  <c r="DG49" i="20"/>
  <c r="DU49" i="20"/>
  <c r="CD49" i="20"/>
  <c r="CU49" i="20"/>
  <c r="DS49" i="20"/>
  <c r="EB50" i="20"/>
  <c r="EB51" i="20"/>
  <c r="DX54" i="20"/>
  <c r="DX57" i="20"/>
  <c r="DX61" i="20"/>
  <c r="DK51" i="20"/>
  <c r="EA50" i="20"/>
  <c r="EA51" i="20"/>
  <c r="DW54" i="20"/>
  <c r="DW57" i="20"/>
  <c r="DW61" i="20"/>
  <c r="DY50" i="20"/>
  <c r="CO49" i="20"/>
  <c r="CO50" i="20"/>
  <c r="CO52" i="20"/>
  <c r="CO55" i="20"/>
  <c r="CO59" i="20"/>
  <c r="DE49" i="20"/>
  <c r="DE50" i="20"/>
  <c r="DE51" i="20"/>
  <c r="DJ49" i="20"/>
  <c r="DW49" i="20"/>
  <c r="GI49" i="20"/>
  <c r="GM49" i="20"/>
  <c r="CH49" i="20"/>
  <c r="CZ49" i="20"/>
  <c r="DI49" i="20"/>
  <c r="DV49" i="20"/>
  <c r="GF49" i="20"/>
  <c r="GJ49" i="20"/>
  <c r="DM50" i="20"/>
  <c r="CB51" i="20"/>
  <c r="DV51" i="20"/>
  <c r="DL51" i="20"/>
  <c r="CC51" i="20"/>
  <c r="CT49" i="20"/>
  <c r="DL49" i="20"/>
  <c r="EC49" i="20"/>
  <c r="CK49" i="20"/>
  <c r="DF49" i="20"/>
  <c r="DF50" i="20"/>
  <c r="DF51" i="20"/>
  <c r="DF52" i="20"/>
  <c r="DF53" i="20"/>
  <c r="DF54" i="20"/>
  <c r="DF55" i="20"/>
  <c r="DF56" i="20"/>
  <c r="DF57" i="20"/>
  <c r="DF58" i="20"/>
  <c r="DF59" i="20"/>
  <c r="DF60" i="20"/>
  <c r="DF61" i="20"/>
  <c r="DF62" i="20"/>
  <c r="DF63" i="20"/>
  <c r="DK49" i="20"/>
  <c r="DX49" i="20"/>
  <c r="DO50" i="20"/>
  <c r="CD51" i="20"/>
  <c r="DX51" i="20"/>
  <c r="DU51" i="20"/>
  <c r="DJ51" i="20"/>
  <c r="EB4" i="20"/>
  <c r="DX8" i="20"/>
  <c r="DX11" i="20"/>
  <c r="DX15" i="20"/>
  <c r="DK5" i="20"/>
  <c r="DK7" i="20"/>
  <c r="DK10" i="20"/>
  <c r="DK14" i="20"/>
  <c r="CF4" i="20"/>
  <c r="CC8" i="20"/>
  <c r="CC11" i="20"/>
  <c r="CC15" i="20"/>
  <c r="CY5" i="20"/>
  <c r="FY5" i="20"/>
  <c r="GC5" i="20"/>
  <c r="CY7" i="20"/>
  <c r="DM6" i="20"/>
  <c r="DI9" i="20"/>
  <c r="DI12" i="20"/>
  <c r="DI16" i="20"/>
  <c r="CZ5" i="20"/>
  <c r="CZ7" i="20"/>
  <c r="CZ10" i="20"/>
  <c r="CZ14" i="20"/>
  <c r="DP4" i="20"/>
  <c r="DL8" i="20"/>
  <c r="DL11" i="20"/>
  <c r="DL15" i="20"/>
  <c r="DJ7" i="20"/>
  <c r="DJ5" i="20"/>
  <c r="DU5" i="20"/>
  <c r="GA5" i="20"/>
  <c r="GE5" i="20"/>
  <c r="DU7" i="20"/>
  <c r="EC203" i="13"/>
  <c r="CR203" i="13"/>
  <c r="CR204" i="13"/>
  <c r="DB203" i="13"/>
  <c r="FX203" i="13"/>
  <c r="GB203" i="13"/>
  <c r="GH203" i="13"/>
  <c r="GL203" i="13"/>
  <c r="CE203" i="13"/>
  <c r="CE204" i="13"/>
  <c r="CQ203" i="13"/>
  <c r="CQ204" i="13"/>
  <c r="DC203" i="13"/>
  <c r="DC204" i="13"/>
  <c r="GG203" i="13"/>
  <c r="GK203" i="13"/>
  <c r="CF203" i="13"/>
  <c r="CF204" i="13"/>
  <c r="DD203" i="13"/>
  <c r="DD204" i="13"/>
  <c r="CW203" i="13"/>
  <c r="CW204" i="13"/>
  <c r="GF203" i="13"/>
  <c r="GJ203" i="13"/>
  <c r="DG203" i="13"/>
  <c r="DS203" i="13"/>
  <c r="GI203" i="13"/>
  <c r="GM203" i="13"/>
  <c r="CG203" i="13"/>
  <c r="CG204" i="13"/>
  <c r="CH203" i="13"/>
  <c r="CV203" i="13"/>
  <c r="CV204" i="13"/>
  <c r="EC191" i="13"/>
  <c r="CR191" i="13"/>
  <c r="CR192" i="13"/>
  <c r="DB191" i="13"/>
  <c r="FX191" i="13"/>
  <c r="GB191" i="13"/>
  <c r="GH191" i="13"/>
  <c r="GL191" i="13"/>
  <c r="CE191" i="13"/>
  <c r="CE192" i="13"/>
  <c r="CQ191" i="13"/>
  <c r="CQ192" i="13"/>
  <c r="DC191" i="13"/>
  <c r="DC192" i="13"/>
  <c r="GG191" i="13"/>
  <c r="GK191" i="13"/>
  <c r="CF191" i="13"/>
  <c r="CF192" i="13"/>
  <c r="DD191" i="13"/>
  <c r="DD192" i="13"/>
  <c r="CW191" i="13"/>
  <c r="CW192" i="13"/>
  <c r="GF191" i="13"/>
  <c r="GJ191" i="13"/>
  <c r="GI191" i="13"/>
  <c r="GM191" i="13"/>
  <c r="CG191" i="13"/>
  <c r="CG192" i="13"/>
  <c r="CH191" i="13"/>
  <c r="CV191" i="13"/>
  <c r="CV192" i="13"/>
  <c r="DS191" i="13"/>
  <c r="DG191" i="13"/>
  <c r="EC179" i="13"/>
  <c r="CR179" i="13"/>
  <c r="CR180" i="13"/>
  <c r="DB179" i="13"/>
  <c r="FX179" i="13"/>
  <c r="GB179" i="13"/>
  <c r="GH179" i="13"/>
  <c r="GL179" i="13"/>
  <c r="CE179" i="13"/>
  <c r="CE180" i="13"/>
  <c r="CQ179" i="13"/>
  <c r="CQ180" i="13"/>
  <c r="DC179" i="13"/>
  <c r="DC180" i="13"/>
  <c r="GG179" i="13"/>
  <c r="GK179" i="13"/>
  <c r="CF179" i="13"/>
  <c r="CF180" i="13"/>
  <c r="DD179" i="13"/>
  <c r="DD180" i="13"/>
  <c r="CW179" i="13"/>
  <c r="CW180" i="13"/>
  <c r="GF179" i="13"/>
  <c r="GJ179" i="13"/>
  <c r="CG179" i="13"/>
  <c r="CG180" i="13"/>
  <c r="CH179" i="13"/>
  <c r="CV179" i="13"/>
  <c r="CV180" i="13"/>
  <c r="DG179" i="13"/>
  <c r="DS179" i="13"/>
  <c r="GI179" i="13"/>
  <c r="GM179" i="13"/>
  <c r="EC167" i="13"/>
  <c r="CR167" i="13"/>
  <c r="CR168" i="13"/>
  <c r="DB167" i="13"/>
  <c r="FX167" i="13"/>
  <c r="GB167" i="13"/>
  <c r="GH167" i="13"/>
  <c r="GL167" i="13"/>
  <c r="CE167" i="13"/>
  <c r="CE168" i="13"/>
  <c r="CQ167" i="13"/>
  <c r="CQ168" i="13"/>
  <c r="DC167" i="13"/>
  <c r="DC168" i="13"/>
  <c r="GG167" i="13"/>
  <c r="GK167" i="13"/>
  <c r="CF167" i="13"/>
  <c r="CF168" i="13"/>
  <c r="DD167" i="13"/>
  <c r="DD168" i="13"/>
  <c r="CW167" i="13"/>
  <c r="CW168" i="13"/>
  <c r="GF167" i="13"/>
  <c r="GJ167" i="13"/>
  <c r="CV167" i="13"/>
  <c r="CV168" i="13"/>
  <c r="DG167" i="13"/>
  <c r="DS167" i="13"/>
  <c r="GI167" i="13"/>
  <c r="GM167" i="13"/>
  <c r="CG167" i="13"/>
  <c r="CG168" i="13"/>
  <c r="CH167" i="13"/>
  <c r="EC155" i="13"/>
  <c r="CR155" i="13"/>
  <c r="CR156" i="13"/>
  <c r="DB155" i="13"/>
  <c r="FX155" i="13"/>
  <c r="GB155" i="13"/>
  <c r="GH155" i="13"/>
  <c r="GL155" i="13"/>
  <c r="CE155" i="13"/>
  <c r="CE156" i="13"/>
  <c r="CQ155" i="13"/>
  <c r="CQ156" i="13"/>
  <c r="DC155" i="13"/>
  <c r="DC156" i="13"/>
  <c r="GG155" i="13"/>
  <c r="GK155" i="13"/>
  <c r="CF155" i="13"/>
  <c r="CF156" i="13"/>
  <c r="DD155" i="13"/>
  <c r="DD156" i="13"/>
  <c r="CW155" i="13"/>
  <c r="CW156" i="13"/>
  <c r="GF155" i="13"/>
  <c r="GJ155" i="13"/>
  <c r="DG155" i="13"/>
  <c r="DS155" i="13"/>
  <c r="GI155" i="13"/>
  <c r="GM155" i="13"/>
  <c r="CG155" i="13"/>
  <c r="CG156" i="13"/>
  <c r="CH155" i="13"/>
  <c r="CV155" i="13"/>
  <c r="CV156" i="13"/>
  <c r="EC143" i="13"/>
  <c r="CR143" i="13"/>
  <c r="CR144" i="13"/>
  <c r="DB143" i="13"/>
  <c r="FX143" i="13"/>
  <c r="GB143" i="13"/>
  <c r="GH143" i="13"/>
  <c r="GL143" i="13"/>
  <c r="CE143" i="13"/>
  <c r="CE144" i="13"/>
  <c r="CQ143" i="13"/>
  <c r="CQ144" i="13"/>
  <c r="DC143" i="13"/>
  <c r="DC144" i="13"/>
  <c r="GG143" i="13"/>
  <c r="GK143" i="13"/>
  <c r="CF143" i="13"/>
  <c r="CF144" i="13"/>
  <c r="DD143" i="13"/>
  <c r="DD144" i="13"/>
  <c r="CW143" i="13"/>
  <c r="CW144" i="13"/>
  <c r="GF143" i="13"/>
  <c r="GJ143" i="13"/>
  <c r="GI143" i="13"/>
  <c r="GM143" i="13"/>
  <c r="CG143" i="13"/>
  <c r="CG144" i="13"/>
  <c r="CH143" i="13"/>
  <c r="CV143" i="13"/>
  <c r="CV144" i="13"/>
  <c r="DG143" i="13"/>
  <c r="DS143" i="13"/>
  <c r="CW137" i="13"/>
  <c r="CW138" i="13"/>
  <c r="GF137" i="13"/>
  <c r="GJ137" i="13"/>
  <c r="CG137" i="13"/>
  <c r="CG138" i="13"/>
  <c r="CV137" i="13"/>
  <c r="CV138" i="13"/>
  <c r="DG137" i="13"/>
  <c r="GI137" i="13"/>
  <c r="GM137" i="13"/>
  <c r="CH137" i="13"/>
  <c r="DS137" i="13"/>
  <c r="EC137" i="13"/>
  <c r="CR137" i="13"/>
  <c r="CR138" i="13"/>
  <c r="DB137" i="13"/>
  <c r="FX137" i="13"/>
  <c r="GB137" i="13"/>
  <c r="GH137" i="13"/>
  <c r="GL137" i="13"/>
  <c r="CE137" i="13"/>
  <c r="CE138" i="13"/>
  <c r="CF137" i="13"/>
  <c r="CF138" i="13"/>
  <c r="CQ137" i="13"/>
  <c r="CQ138" i="13"/>
  <c r="DC137" i="13"/>
  <c r="DC138" i="13"/>
  <c r="DD137" i="13"/>
  <c r="DD138" i="13"/>
  <c r="GG137" i="13"/>
  <c r="GK137" i="13"/>
  <c r="CG218" i="13"/>
  <c r="CG219" i="13"/>
  <c r="CV218" i="13"/>
  <c r="CV219" i="13"/>
  <c r="DG218" i="13"/>
  <c r="GI218" i="13"/>
  <c r="GM218" i="13"/>
  <c r="CH218" i="13"/>
  <c r="DS218" i="13"/>
  <c r="EC218" i="13"/>
  <c r="CR218" i="13"/>
  <c r="CR219" i="13"/>
  <c r="DB218" i="13"/>
  <c r="FX218" i="13"/>
  <c r="GB218" i="13"/>
  <c r="GH218" i="13"/>
  <c r="GL218" i="13"/>
  <c r="CE218" i="13"/>
  <c r="CE219" i="13"/>
  <c r="CQ218" i="13"/>
  <c r="CQ219" i="13"/>
  <c r="DC218" i="13"/>
  <c r="DC219" i="13"/>
  <c r="GG218" i="13"/>
  <c r="GK218" i="13"/>
  <c r="CF218" i="13"/>
  <c r="CF219" i="13"/>
  <c r="DD218" i="13"/>
  <c r="DD219" i="13"/>
  <c r="GF218" i="13"/>
  <c r="GJ218" i="13"/>
  <c r="CW218" i="13"/>
  <c r="CW219" i="13"/>
  <c r="ES212" i="12"/>
  <c r="FH211" i="12"/>
  <c r="FE211" i="12"/>
  <c r="CP180" i="12"/>
  <c r="FX180" i="12"/>
  <c r="GB180" i="12"/>
  <c r="GH180" i="12"/>
  <c r="GL180" i="12"/>
  <c r="CT180" i="12"/>
  <c r="EC180" i="12"/>
  <c r="DC181" i="12"/>
  <c r="DC182" i="12"/>
  <c r="DC183" i="12"/>
  <c r="CM179" i="12"/>
  <c r="CU180" i="12"/>
  <c r="DB181" i="12"/>
  <c r="CL179" i="12"/>
  <c r="CY180" i="12"/>
  <c r="GG180" i="12"/>
  <c r="GK180" i="12"/>
  <c r="CV181" i="12"/>
  <c r="CV182" i="12"/>
  <c r="CV183" i="12"/>
  <c r="CH180" i="12"/>
  <c r="CZ180" i="12"/>
  <c r="GF180" i="12"/>
  <c r="GJ180" i="12"/>
  <c r="CW181" i="12"/>
  <c r="CW182" i="12"/>
  <c r="CW183" i="12"/>
  <c r="DD181" i="12"/>
  <c r="DD182" i="12"/>
  <c r="DD183" i="12"/>
  <c r="CJ180" i="12"/>
  <c r="DA180" i="12"/>
  <c r="CK180" i="12"/>
  <c r="DS180" i="12"/>
  <c r="CO180" i="12"/>
  <c r="DG180" i="12"/>
  <c r="GI180" i="12"/>
  <c r="GM180" i="12"/>
  <c r="DE181" i="12"/>
  <c r="DE182" i="12"/>
  <c r="DE183" i="12"/>
  <c r="DW94" i="13"/>
  <c r="DW95" i="13"/>
  <c r="DP95" i="13"/>
  <c r="DP96" i="13"/>
  <c r="CP94" i="13"/>
  <c r="CP95" i="13"/>
  <c r="CZ94" i="13"/>
  <c r="CZ95" i="13"/>
  <c r="DS94" i="13"/>
  <c r="CJ94" i="13"/>
  <c r="CJ95" i="13"/>
  <c r="CT94" i="13"/>
  <c r="CT95" i="13"/>
  <c r="DA94" i="13"/>
  <c r="DA95" i="13"/>
  <c r="DL94" i="13"/>
  <c r="DL95" i="13"/>
  <c r="GI94" i="13"/>
  <c r="GM94" i="13"/>
  <c r="CC96" i="13"/>
  <c r="CF94" i="13"/>
  <c r="DL96" i="13"/>
  <c r="DP94" i="13"/>
  <c r="CB94" i="13"/>
  <c r="CB95" i="13"/>
  <c r="CH94" i="13"/>
  <c r="DI94" i="13"/>
  <c r="DI95" i="13"/>
  <c r="DQ94" i="13"/>
  <c r="DQ95" i="13"/>
  <c r="DQ96" i="13"/>
  <c r="DV94" i="13"/>
  <c r="DV95" i="13"/>
  <c r="FX94" i="13"/>
  <c r="GB94" i="13"/>
  <c r="GH94" i="13"/>
  <c r="GL94" i="13"/>
  <c r="DO95" i="13"/>
  <c r="DO96" i="13"/>
  <c r="EB95" i="13"/>
  <c r="EB96" i="13"/>
  <c r="CD96" i="13"/>
  <c r="CG94" i="13"/>
  <c r="DK96" i="13"/>
  <c r="DO94" i="13"/>
  <c r="DX96" i="13"/>
  <c r="EB94" i="13"/>
  <c r="DG94" i="13"/>
  <c r="DU94" i="13"/>
  <c r="DU95" i="13"/>
  <c r="EC94" i="13"/>
  <c r="DY95" i="13"/>
  <c r="CK94" i="13"/>
  <c r="CK95" i="13"/>
  <c r="CU94" i="13"/>
  <c r="CU95" i="13"/>
  <c r="DF94" i="13"/>
  <c r="DF95" i="13"/>
  <c r="DF96" i="13"/>
  <c r="CC94" i="13"/>
  <c r="CC95" i="13"/>
  <c r="CO94" i="13"/>
  <c r="CO95" i="13"/>
  <c r="CY94" i="13"/>
  <c r="DE94" i="13"/>
  <c r="DE95" i="13"/>
  <c r="DE96" i="13"/>
  <c r="DJ94" i="13"/>
  <c r="DJ95" i="13"/>
  <c r="DR94" i="13"/>
  <c r="DR95" i="13"/>
  <c r="DR96" i="13"/>
  <c r="GG94" i="13"/>
  <c r="GK94" i="13"/>
  <c r="DN95" i="13"/>
  <c r="EA95" i="13"/>
  <c r="EA96" i="13"/>
  <c r="DJ96" i="13"/>
  <c r="DN94" i="13"/>
  <c r="DU96" i="13"/>
  <c r="DY94" i="13"/>
  <c r="GA94" i="13"/>
  <c r="GE94" i="13"/>
  <c r="DW96" i="13"/>
  <c r="EA94" i="13"/>
  <c r="CD94" i="13"/>
  <c r="CD95" i="13"/>
  <c r="DK94" i="13"/>
  <c r="DK95" i="13"/>
  <c r="DX94" i="13"/>
  <c r="DX95" i="13"/>
  <c r="GF94" i="13"/>
  <c r="GJ94" i="13"/>
  <c r="DM95" i="13"/>
  <c r="DM96" i="13"/>
  <c r="DZ95" i="13"/>
  <c r="DZ96" i="13"/>
  <c r="CB96" i="13"/>
  <c r="CE94" i="13"/>
  <c r="DI96" i="13"/>
  <c r="DM94" i="13"/>
  <c r="DV96" i="13"/>
  <c r="DZ94" i="13"/>
  <c r="CP162" i="12"/>
  <c r="FX162" i="12"/>
  <c r="GB162" i="12"/>
  <c r="GH162" i="12"/>
  <c r="GL162" i="12"/>
  <c r="CT162" i="12"/>
  <c r="EC162" i="12"/>
  <c r="DC163" i="12"/>
  <c r="DC164" i="12"/>
  <c r="DC165" i="12"/>
  <c r="CM161" i="12"/>
  <c r="CU162" i="12"/>
  <c r="DB163" i="12"/>
  <c r="CL161" i="12"/>
  <c r="CY162" i="12"/>
  <c r="GG162" i="12"/>
  <c r="GK162" i="12"/>
  <c r="CV163" i="12"/>
  <c r="CV164" i="12"/>
  <c r="CV165" i="12"/>
  <c r="CH162" i="12"/>
  <c r="CZ162" i="12"/>
  <c r="GF162" i="12"/>
  <c r="GJ162" i="12"/>
  <c r="CW163" i="12"/>
  <c r="CW164" i="12"/>
  <c r="CW165" i="12"/>
  <c r="DD163" i="12"/>
  <c r="DD164" i="12"/>
  <c r="DD165" i="12"/>
  <c r="CJ162" i="12"/>
  <c r="DA162" i="12"/>
  <c r="CK162" i="12"/>
  <c r="DS162" i="12"/>
  <c r="CO162" i="12"/>
  <c r="DG162" i="12"/>
  <c r="GI162" i="12"/>
  <c r="GM162" i="12"/>
  <c r="DE163" i="12"/>
  <c r="DE164" i="12"/>
  <c r="DE165" i="12"/>
  <c r="CH73" i="12"/>
  <c r="CR73" i="12"/>
  <c r="CR74" i="12"/>
  <c r="CR75" i="12"/>
  <c r="FX73" i="12"/>
  <c r="GB73" i="12"/>
  <c r="GH73" i="12"/>
  <c r="GL73" i="12"/>
  <c r="CL73" i="12"/>
  <c r="CL74" i="12"/>
  <c r="CL75" i="12"/>
  <c r="DP73" i="12"/>
  <c r="DP74" i="12"/>
  <c r="DP75" i="12"/>
  <c r="EA73" i="12"/>
  <c r="EA74" i="12"/>
  <c r="EA75" i="12"/>
  <c r="GG73" i="12"/>
  <c r="GK73" i="12"/>
  <c r="ET74" i="12"/>
  <c r="CF73" i="12"/>
  <c r="CF74" i="12"/>
  <c r="CF75" i="12"/>
  <c r="CM73" i="12"/>
  <c r="CM74" i="12"/>
  <c r="CM75" i="12"/>
  <c r="DS73" i="12"/>
  <c r="EB73" i="12"/>
  <c r="EB74" i="12"/>
  <c r="EB75" i="12"/>
  <c r="CG73" i="12"/>
  <c r="CG74" i="12"/>
  <c r="CG75" i="12"/>
  <c r="DO73" i="12"/>
  <c r="DO74" i="12"/>
  <c r="DO75" i="12"/>
  <c r="DZ73" i="12"/>
  <c r="DZ74" i="12"/>
  <c r="DZ75" i="12"/>
  <c r="GF73" i="12"/>
  <c r="GJ73" i="12"/>
  <c r="CE73" i="12"/>
  <c r="CE74" i="12"/>
  <c r="CE75" i="12"/>
  <c r="DG73" i="12"/>
  <c r="GI73" i="12"/>
  <c r="GM73" i="12"/>
  <c r="DM73" i="12"/>
  <c r="DM74" i="12"/>
  <c r="DM75" i="12"/>
  <c r="CQ73" i="12"/>
  <c r="CQ74" i="12"/>
  <c r="CQ75" i="12"/>
  <c r="DN73" i="12"/>
  <c r="DY73" i="12"/>
  <c r="EC73" i="12"/>
  <c r="CH78" i="12"/>
  <c r="CZ78" i="12"/>
  <c r="GF78" i="12"/>
  <c r="GJ78" i="12"/>
  <c r="CW79" i="12"/>
  <c r="CW80" i="12"/>
  <c r="CW81" i="12"/>
  <c r="DD79" i="12"/>
  <c r="DD80" i="12"/>
  <c r="DD81" i="12"/>
  <c r="CJ78" i="12"/>
  <c r="DA78" i="12"/>
  <c r="CK78" i="12"/>
  <c r="DS78" i="12"/>
  <c r="CO78" i="12"/>
  <c r="DG78" i="12"/>
  <c r="GI78" i="12"/>
  <c r="GM78" i="12"/>
  <c r="DE79" i="12"/>
  <c r="DE80" i="12"/>
  <c r="DE81" i="12"/>
  <c r="CP78" i="12"/>
  <c r="FX78" i="12"/>
  <c r="GB78" i="12"/>
  <c r="GH78" i="12"/>
  <c r="GL78" i="12"/>
  <c r="CT78" i="12"/>
  <c r="EC78" i="12"/>
  <c r="DC79" i="12"/>
  <c r="DC80" i="12"/>
  <c r="DC81" i="12"/>
  <c r="CM77" i="12"/>
  <c r="CU78" i="12"/>
  <c r="DB79" i="12"/>
  <c r="CL77" i="12"/>
  <c r="CY78" i="12"/>
  <c r="GG78" i="12"/>
  <c r="GK78" i="12"/>
  <c r="CV79" i="12"/>
  <c r="CV80" i="12"/>
  <c r="CV81" i="12"/>
  <c r="CH67" i="12"/>
  <c r="CF67" i="12"/>
  <c r="CF68" i="12"/>
  <c r="CF69" i="12"/>
  <c r="DM67" i="12"/>
  <c r="DM68" i="12"/>
  <c r="DM69" i="12"/>
  <c r="CQ67" i="12"/>
  <c r="CQ68" i="12"/>
  <c r="CQ69" i="12"/>
  <c r="DN67" i="12"/>
  <c r="DY67" i="12"/>
  <c r="EC67" i="12"/>
  <c r="CR67" i="12"/>
  <c r="CR68" i="12"/>
  <c r="CR69" i="12"/>
  <c r="FX67" i="12"/>
  <c r="GB67" i="12"/>
  <c r="GH67" i="12"/>
  <c r="GL67" i="12"/>
  <c r="CL67" i="12"/>
  <c r="CL68" i="12"/>
  <c r="CL69" i="12"/>
  <c r="DP67" i="12"/>
  <c r="DP68" i="12"/>
  <c r="DP69" i="12"/>
  <c r="EA67" i="12"/>
  <c r="EA68" i="12"/>
  <c r="EA69" i="12"/>
  <c r="GG67" i="12"/>
  <c r="GK67" i="12"/>
  <c r="ET68" i="12"/>
  <c r="CM67" i="12"/>
  <c r="CM68" i="12"/>
  <c r="CM69" i="12"/>
  <c r="DS67" i="12"/>
  <c r="EB67" i="12"/>
  <c r="EB68" i="12"/>
  <c r="EB69" i="12"/>
  <c r="CG67" i="12"/>
  <c r="CG68" i="12"/>
  <c r="CG69" i="12"/>
  <c r="DO67" i="12"/>
  <c r="DO68" i="12"/>
  <c r="DO69" i="12"/>
  <c r="DZ67" i="12"/>
  <c r="DZ68" i="12"/>
  <c r="DZ69" i="12"/>
  <c r="GF67" i="12"/>
  <c r="GJ67" i="12"/>
  <c r="CE67" i="12"/>
  <c r="CE68" i="12"/>
  <c r="CE69" i="12"/>
  <c r="DG67" i="12"/>
  <c r="GI67" i="12"/>
  <c r="GM67" i="12"/>
  <c r="CD4" i="12"/>
  <c r="DF4" i="12"/>
  <c r="DF5" i="12"/>
  <c r="DF6" i="12"/>
  <c r="DF7" i="12"/>
  <c r="DF8" i="12"/>
  <c r="DF9" i="12"/>
  <c r="DQ4" i="12"/>
  <c r="FX4" i="12"/>
  <c r="GB4" i="12"/>
  <c r="GH4" i="12"/>
  <c r="GL4" i="12"/>
  <c r="DZ5" i="12"/>
  <c r="DZ6" i="12"/>
  <c r="DV9" i="12"/>
  <c r="DI6" i="12"/>
  <c r="CC4" i="12"/>
  <c r="DE4" i="12"/>
  <c r="DE5" i="12"/>
  <c r="DE6" i="12"/>
  <c r="DJ4" i="12"/>
  <c r="DW4" i="12"/>
  <c r="GI4" i="12"/>
  <c r="GM4" i="12"/>
  <c r="DY5" i="12"/>
  <c r="CC6" i="12"/>
  <c r="DW6" i="12"/>
  <c r="CH4" i="12"/>
  <c r="DS4" i="12"/>
  <c r="DK6" i="12"/>
  <c r="CJ4" i="12"/>
  <c r="CT4" i="12"/>
  <c r="DL4" i="12"/>
  <c r="EC4" i="12"/>
  <c r="EA5" i="12"/>
  <c r="EA6" i="12"/>
  <c r="DW9" i="12"/>
  <c r="DJ6" i="12"/>
  <c r="CK4" i="12"/>
  <c r="CU4" i="12"/>
  <c r="DI4" i="12"/>
  <c r="DV4" i="12"/>
  <c r="GF4" i="12"/>
  <c r="GJ4" i="12"/>
  <c r="DM5" i="12"/>
  <c r="CB6" i="12"/>
  <c r="DV6" i="12"/>
  <c r="CO4" i="12"/>
  <c r="CO5" i="12"/>
  <c r="CO7" i="12"/>
  <c r="CY4" i="12"/>
  <c r="DR4" i="12"/>
  <c r="GG4" i="12"/>
  <c r="GK4" i="12"/>
  <c r="DN5" i="12"/>
  <c r="DL6" i="12"/>
  <c r="CB4" i="12"/>
  <c r="CP4" i="12"/>
  <c r="CP5" i="12"/>
  <c r="CP7" i="12"/>
  <c r="CZ4" i="12"/>
  <c r="DK4" i="12"/>
  <c r="DX4" i="12"/>
  <c r="DO5" i="12"/>
  <c r="EB5" i="12"/>
  <c r="EB6" i="12"/>
  <c r="DX9" i="12"/>
  <c r="CD6" i="12"/>
  <c r="DX6" i="12"/>
  <c r="DA4" i="12"/>
  <c r="DG4" i="12"/>
  <c r="DU4" i="12"/>
  <c r="DP5" i="12"/>
  <c r="DU6" i="12"/>
  <c r="ES32" i="12"/>
  <c r="FH31" i="12"/>
  <c r="FE31" i="12"/>
  <c r="FH146" i="20"/>
  <c r="FE146" i="20"/>
  <c r="ES147" i="20"/>
  <c r="FH147" i="20"/>
  <c r="FE147" i="20"/>
  <c r="CD142" i="20"/>
  <c r="CD145" i="20"/>
  <c r="CD149" i="20"/>
  <c r="CD140" i="20"/>
  <c r="DK142" i="20"/>
  <c r="DK145" i="20"/>
  <c r="DK149" i="20"/>
  <c r="DK140" i="20"/>
  <c r="DK144" i="20"/>
  <c r="DK147" i="20"/>
  <c r="DK151" i="20"/>
  <c r="DO141" i="20"/>
  <c r="CG139" i="20"/>
  <c r="CD143" i="20"/>
  <c r="CD146" i="20"/>
  <c r="CD150" i="20"/>
  <c r="CU142" i="20"/>
  <c r="CU145" i="20"/>
  <c r="CU149" i="20"/>
  <c r="CU140" i="20"/>
  <c r="DW142" i="20"/>
  <c r="DW145" i="20"/>
  <c r="DW149" i="20"/>
  <c r="DW140" i="20"/>
  <c r="EB139" i="20"/>
  <c r="DX143" i="20"/>
  <c r="DX146" i="20"/>
  <c r="DX150" i="20"/>
  <c r="DL143" i="20"/>
  <c r="DL146" i="20"/>
  <c r="DL150" i="20"/>
  <c r="DP139" i="20"/>
  <c r="DZ139" i="20"/>
  <c r="DV143" i="20"/>
  <c r="DV146" i="20"/>
  <c r="DV150" i="20"/>
  <c r="DV140" i="20"/>
  <c r="DV142" i="20"/>
  <c r="DV145" i="20"/>
  <c r="DV149" i="20"/>
  <c r="DY139" i="20"/>
  <c r="GA139" i="20"/>
  <c r="GE139" i="20"/>
  <c r="DU143" i="20"/>
  <c r="CT140" i="20"/>
  <c r="CT142" i="20"/>
  <c r="CT145" i="20"/>
  <c r="CT149" i="20"/>
  <c r="CD114" i="20"/>
  <c r="CD117" i="20"/>
  <c r="CD121" i="20"/>
  <c r="CG111" i="20"/>
  <c r="CB114" i="20"/>
  <c r="CB117" i="20"/>
  <c r="CB121" i="20"/>
  <c r="CE111" i="20"/>
  <c r="CJ111" i="20"/>
  <c r="DA111" i="20"/>
  <c r="DB112" i="20"/>
  <c r="CK111" i="20"/>
  <c r="DS111" i="20"/>
  <c r="DC112" i="20"/>
  <c r="CO111" i="20"/>
  <c r="DG111" i="20"/>
  <c r="GI111" i="20"/>
  <c r="GM111" i="20"/>
  <c r="DD112" i="20"/>
  <c r="CP111" i="20"/>
  <c r="FX111" i="20"/>
  <c r="GB111" i="20"/>
  <c r="GH111" i="20"/>
  <c r="GL111" i="20"/>
  <c r="DE112" i="20"/>
  <c r="DE113" i="20"/>
  <c r="DE114" i="20"/>
  <c r="CT111" i="20"/>
  <c r="EC111" i="20"/>
  <c r="CL110" i="20"/>
  <c r="CU111" i="20"/>
  <c r="CM110" i="20"/>
  <c r="CY111" i="20"/>
  <c r="GG111" i="20"/>
  <c r="GK111" i="20"/>
  <c r="CW112" i="20"/>
  <c r="CH111" i="20"/>
  <c r="CZ111" i="20"/>
  <c r="GF111" i="20"/>
  <c r="GJ111" i="20"/>
  <c r="CV112" i="20"/>
  <c r="BR15" i="20"/>
  <c r="BT15" i="20"/>
  <c r="BT11" i="20"/>
  <c r="CJ213" i="13"/>
  <c r="CL211" i="13"/>
  <c r="CT213" i="13"/>
  <c r="CV211" i="13"/>
  <c r="DG213" i="13"/>
  <c r="GI213" i="13"/>
  <c r="GM213" i="13"/>
  <c r="CH213" i="13"/>
  <c r="GF213" i="13"/>
  <c r="GJ213" i="13"/>
  <c r="EC213" i="13"/>
  <c r="CK213" i="13"/>
  <c r="CM211" i="13"/>
  <c r="CU213" i="13"/>
  <c r="CW211" i="13"/>
  <c r="DS213" i="13"/>
  <c r="CL212" i="13"/>
  <c r="CL213" i="13"/>
  <c r="CO213" i="13"/>
  <c r="CQ211" i="13"/>
  <c r="CY213" i="13"/>
  <c r="DA213" i="13"/>
  <c r="DD211" i="13"/>
  <c r="GG213" i="13"/>
  <c r="GK213" i="13"/>
  <c r="CM212" i="13"/>
  <c r="CM213" i="13"/>
  <c r="FX213" i="13"/>
  <c r="GB213" i="13"/>
  <c r="GH213" i="13"/>
  <c r="GL213" i="13"/>
  <c r="CP213" i="13"/>
  <c r="CR211" i="13"/>
  <c r="CZ213" i="13"/>
  <c r="DC211" i="13"/>
  <c r="CC208" i="13"/>
  <c r="CC209" i="13"/>
  <c r="CO208" i="13"/>
  <c r="CO209" i="13"/>
  <c r="CY208" i="13"/>
  <c r="CY209" i="13"/>
  <c r="DE208" i="13"/>
  <c r="DE209" i="13"/>
  <c r="DE210" i="13"/>
  <c r="DJ208" i="13"/>
  <c r="DJ209" i="13"/>
  <c r="DR208" i="13"/>
  <c r="DR209" i="13"/>
  <c r="DR210" i="13"/>
  <c r="GG208" i="13"/>
  <c r="GK208" i="13"/>
  <c r="DN209" i="13"/>
  <c r="EA209" i="13"/>
  <c r="EA210" i="13"/>
  <c r="DJ210" i="13"/>
  <c r="DN208" i="13"/>
  <c r="DU210" i="13"/>
  <c r="DY208" i="13"/>
  <c r="DW210" i="13"/>
  <c r="EA208" i="13"/>
  <c r="CD208" i="13"/>
  <c r="CD209" i="13"/>
  <c r="DK208" i="13"/>
  <c r="DK209" i="13"/>
  <c r="DX208" i="13"/>
  <c r="DX209" i="13"/>
  <c r="GF208" i="13"/>
  <c r="GJ208" i="13"/>
  <c r="DM209" i="13"/>
  <c r="DM210" i="13"/>
  <c r="DZ209" i="13"/>
  <c r="DZ210" i="13"/>
  <c r="CB210" i="13"/>
  <c r="CE208" i="13"/>
  <c r="DI210" i="13"/>
  <c r="DM208" i="13"/>
  <c r="DV210" i="13"/>
  <c r="DZ208" i="13"/>
  <c r="DW208" i="13"/>
  <c r="DW209" i="13"/>
  <c r="DP209" i="13"/>
  <c r="DP210" i="13"/>
  <c r="CP208" i="13"/>
  <c r="CP209" i="13"/>
  <c r="CZ208" i="13"/>
  <c r="CZ209" i="13"/>
  <c r="DS208" i="13"/>
  <c r="CJ208" i="13"/>
  <c r="CJ209" i="13"/>
  <c r="CT208" i="13"/>
  <c r="CT209" i="13"/>
  <c r="DA208" i="13"/>
  <c r="DA209" i="13"/>
  <c r="DL208" i="13"/>
  <c r="DL209" i="13"/>
  <c r="GI208" i="13"/>
  <c r="GM208" i="13"/>
  <c r="CC210" i="13"/>
  <c r="CF208" i="13"/>
  <c r="DL210" i="13"/>
  <c r="DP208" i="13"/>
  <c r="CB208" i="13"/>
  <c r="CB209" i="13"/>
  <c r="CH208" i="13"/>
  <c r="DI208" i="13"/>
  <c r="DI209" i="13"/>
  <c r="DQ208" i="13"/>
  <c r="DQ209" i="13"/>
  <c r="DQ210" i="13"/>
  <c r="DV208" i="13"/>
  <c r="DV209" i="13"/>
  <c r="FX208" i="13"/>
  <c r="GB208" i="13"/>
  <c r="GH208" i="13"/>
  <c r="GL208" i="13"/>
  <c r="DO209" i="13"/>
  <c r="DO210" i="13"/>
  <c r="EB209" i="13"/>
  <c r="EB210" i="13"/>
  <c r="CD210" i="13"/>
  <c r="CG208" i="13"/>
  <c r="DK210" i="13"/>
  <c r="DO208" i="13"/>
  <c r="DX210" i="13"/>
  <c r="EB208" i="13"/>
  <c r="DU208" i="13"/>
  <c r="DU209" i="13"/>
  <c r="CK208" i="13"/>
  <c r="CK209" i="13"/>
  <c r="EC208" i="13"/>
  <c r="CU208" i="13"/>
  <c r="CU209" i="13"/>
  <c r="DG208" i="13"/>
  <c r="DF208" i="13"/>
  <c r="DF209" i="13"/>
  <c r="DF210" i="13"/>
  <c r="DY209" i="13"/>
  <c r="CC202" i="13"/>
  <c r="CC203" i="13"/>
  <c r="CO202" i="13"/>
  <c r="CO203" i="13"/>
  <c r="CY202" i="13"/>
  <c r="DE202" i="13"/>
  <c r="DE203" i="13"/>
  <c r="DE204" i="13"/>
  <c r="DJ202" i="13"/>
  <c r="DJ203" i="13"/>
  <c r="DR202" i="13"/>
  <c r="DR203" i="13"/>
  <c r="DR204" i="13"/>
  <c r="GG202" i="13"/>
  <c r="GK202" i="13"/>
  <c r="DN203" i="13"/>
  <c r="EA203" i="13"/>
  <c r="EA204" i="13"/>
  <c r="DJ204" i="13"/>
  <c r="DN202" i="13"/>
  <c r="DU204" i="13"/>
  <c r="DY202" i="13"/>
  <c r="DW204" i="13"/>
  <c r="EA202" i="13"/>
  <c r="CD202" i="13"/>
  <c r="CD203" i="13"/>
  <c r="DK202" i="13"/>
  <c r="DK203" i="13"/>
  <c r="DX202" i="13"/>
  <c r="DX203" i="13"/>
  <c r="GF202" i="13"/>
  <c r="GJ202" i="13"/>
  <c r="DM203" i="13"/>
  <c r="DM204" i="13"/>
  <c r="DZ203" i="13"/>
  <c r="DZ204" i="13"/>
  <c r="CB204" i="13"/>
  <c r="CE202" i="13"/>
  <c r="DI204" i="13"/>
  <c r="DM202" i="13"/>
  <c r="DV204" i="13"/>
  <c r="DZ202" i="13"/>
  <c r="DW202" i="13"/>
  <c r="DW203" i="13"/>
  <c r="DP203" i="13"/>
  <c r="DP204" i="13"/>
  <c r="CP202" i="13"/>
  <c r="CP203" i="13"/>
  <c r="CZ202" i="13"/>
  <c r="CZ203" i="13"/>
  <c r="DS202" i="13"/>
  <c r="CJ202" i="13"/>
  <c r="CJ203" i="13"/>
  <c r="CT202" i="13"/>
  <c r="CT203" i="13"/>
  <c r="DA202" i="13"/>
  <c r="DA203" i="13"/>
  <c r="DL202" i="13"/>
  <c r="DL203" i="13"/>
  <c r="GI202" i="13"/>
  <c r="GM202" i="13"/>
  <c r="CC204" i="13"/>
  <c r="CF202" i="13"/>
  <c r="DL204" i="13"/>
  <c r="DP202" i="13"/>
  <c r="CB202" i="13"/>
  <c r="CB203" i="13"/>
  <c r="CH202" i="13"/>
  <c r="DI202" i="13"/>
  <c r="DI203" i="13"/>
  <c r="DQ202" i="13"/>
  <c r="DQ203" i="13"/>
  <c r="DQ204" i="13"/>
  <c r="DV202" i="13"/>
  <c r="DV203" i="13"/>
  <c r="FX202" i="13"/>
  <c r="GB202" i="13"/>
  <c r="GH202" i="13"/>
  <c r="GL202" i="13"/>
  <c r="DO203" i="13"/>
  <c r="DO204" i="13"/>
  <c r="EB203" i="13"/>
  <c r="EB204" i="13"/>
  <c r="CD204" i="13"/>
  <c r="CG202" i="13"/>
  <c r="DK204" i="13"/>
  <c r="DO202" i="13"/>
  <c r="DX204" i="13"/>
  <c r="EB202" i="13"/>
  <c r="EC202" i="13"/>
  <c r="CU202" i="13"/>
  <c r="CU203" i="13"/>
  <c r="DG202" i="13"/>
  <c r="DF202" i="13"/>
  <c r="DF203" i="13"/>
  <c r="DF204" i="13"/>
  <c r="DY203" i="13"/>
  <c r="DU202" i="13"/>
  <c r="DU203" i="13"/>
  <c r="CK202" i="13"/>
  <c r="CK203" i="13"/>
  <c r="CC184" i="13"/>
  <c r="CC185" i="13"/>
  <c r="CO184" i="13"/>
  <c r="CO185" i="13"/>
  <c r="CY184" i="13"/>
  <c r="DE184" i="13"/>
  <c r="DE185" i="13"/>
  <c r="DE186" i="13"/>
  <c r="DJ184" i="13"/>
  <c r="DJ185" i="13"/>
  <c r="DR184" i="13"/>
  <c r="DR185" i="13"/>
  <c r="DR186" i="13"/>
  <c r="GG184" i="13"/>
  <c r="GK184" i="13"/>
  <c r="DN185" i="13"/>
  <c r="EA185" i="13"/>
  <c r="EA186" i="13"/>
  <c r="DJ186" i="13"/>
  <c r="DN184" i="13"/>
  <c r="DU186" i="13"/>
  <c r="DY184" i="13"/>
  <c r="DW186" i="13"/>
  <c r="EA184" i="13"/>
  <c r="CD184" i="13"/>
  <c r="CD185" i="13"/>
  <c r="DK184" i="13"/>
  <c r="DK185" i="13"/>
  <c r="DX184" i="13"/>
  <c r="DX185" i="13"/>
  <c r="GF184" i="13"/>
  <c r="GJ184" i="13"/>
  <c r="DM185" i="13"/>
  <c r="DM186" i="13"/>
  <c r="DZ185" i="13"/>
  <c r="DZ186" i="13"/>
  <c r="CB186" i="13"/>
  <c r="CE184" i="13"/>
  <c r="DI186" i="13"/>
  <c r="DM184" i="13"/>
  <c r="DV186" i="13"/>
  <c r="DZ184" i="13"/>
  <c r="DW184" i="13"/>
  <c r="DW185" i="13"/>
  <c r="DP185" i="13"/>
  <c r="DP186" i="13"/>
  <c r="CP184" i="13"/>
  <c r="CP185" i="13"/>
  <c r="CZ184" i="13"/>
  <c r="CZ185" i="13"/>
  <c r="DS184" i="13"/>
  <c r="CJ184" i="13"/>
  <c r="CJ185" i="13"/>
  <c r="CT184" i="13"/>
  <c r="CT185" i="13"/>
  <c r="DA184" i="13"/>
  <c r="DA185" i="13"/>
  <c r="DL184" i="13"/>
  <c r="DL185" i="13"/>
  <c r="GI184" i="13"/>
  <c r="GM184" i="13"/>
  <c r="CC186" i="13"/>
  <c r="CF184" i="13"/>
  <c r="DL186" i="13"/>
  <c r="DP184" i="13"/>
  <c r="CB184" i="13"/>
  <c r="CB185" i="13"/>
  <c r="CH184" i="13"/>
  <c r="DI184" i="13"/>
  <c r="DI185" i="13"/>
  <c r="DQ184" i="13"/>
  <c r="DQ185" i="13"/>
  <c r="DQ186" i="13"/>
  <c r="DV184" i="13"/>
  <c r="DV185" i="13"/>
  <c r="FX184" i="13"/>
  <c r="GB184" i="13"/>
  <c r="GH184" i="13"/>
  <c r="GL184" i="13"/>
  <c r="DO185" i="13"/>
  <c r="DO186" i="13"/>
  <c r="EB185" i="13"/>
  <c r="EB186" i="13"/>
  <c r="CD186" i="13"/>
  <c r="CG184" i="13"/>
  <c r="DK186" i="13"/>
  <c r="DO184" i="13"/>
  <c r="DX186" i="13"/>
  <c r="EB184" i="13"/>
  <c r="DG184" i="13"/>
  <c r="DF184" i="13"/>
  <c r="DF185" i="13"/>
  <c r="DF186" i="13"/>
  <c r="DY185" i="13"/>
  <c r="DU184" i="13"/>
  <c r="DU185" i="13"/>
  <c r="CK184" i="13"/>
  <c r="CK185" i="13"/>
  <c r="EC184" i="13"/>
  <c r="CU184" i="13"/>
  <c r="CU185" i="13"/>
  <c r="CC178" i="13"/>
  <c r="CC179" i="13"/>
  <c r="CO178" i="13"/>
  <c r="CO179" i="13"/>
  <c r="CY178" i="13"/>
  <c r="DE178" i="13"/>
  <c r="DE179" i="13"/>
  <c r="DE180" i="13"/>
  <c r="DJ178" i="13"/>
  <c r="DJ179" i="13"/>
  <c r="DR178" i="13"/>
  <c r="DR179" i="13"/>
  <c r="DR180" i="13"/>
  <c r="GG178" i="13"/>
  <c r="GK178" i="13"/>
  <c r="DN179" i="13"/>
  <c r="EA179" i="13"/>
  <c r="EA180" i="13"/>
  <c r="DJ180" i="13"/>
  <c r="DN178" i="13"/>
  <c r="DU180" i="13"/>
  <c r="DY178" i="13"/>
  <c r="DW180" i="13"/>
  <c r="EA178" i="13"/>
  <c r="CD178" i="13"/>
  <c r="CD179" i="13"/>
  <c r="DK178" i="13"/>
  <c r="DK179" i="13"/>
  <c r="DX178" i="13"/>
  <c r="DX179" i="13"/>
  <c r="GF178" i="13"/>
  <c r="GJ178" i="13"/>
  <c r="DM179" i="13"/>
  <c r="DM180" i="13"/>
  <c r="DZ179" i="13"/>
  <c r="DZ180" i="13"/>
  <c r="CB180" i="13"/>
  <c r="CE178" i="13"/>
  <c r="DI180" i="13"/>
  <c r="DM178" i="13"/>
  <c r="DV180" i="13"/>
  <c r="DZ178" i="13"/>
  <c r="DW178" i="13"/>
  <c r="DW179" i="13"/>
  <c r="DP179" i="13"/>
  <c r="DP180" i="13"/>
  <c r="CP178" i="13"/>
  <c r="CP179" i="13"/>
  <c r="CZ178" i="13"/>
  <c r="CZ179" i="13"/>
  <c r="DS178" i="13"/>
  <c r="CJ178" i="13"/>
  <c r="CJ179" i="13"/>
  <c r="CT178" i="13"/>
  <c r="CT179" i="13"/>
  <c r="DA178" i="13"/>
  <c r="DA179" i="13"/>
  <c r="DL178" i="13"/>
  <c r="DL179" i="13"/>
  <c r="GI178" i="13"/>
  <c r="GM178" i="13"/>
  <c r="CC180" i="13"/>
  <c r="CF178" i="13"/>
  <c r="DL180" i="13"/>
  <c r="DP178" i="13"/>
  <c r="CB178" i="13"/>
  <c r="CB179" i="13"/>
  <c r="CH178" i="13"/>
  <c r="DI178" i="13"/>
  <c r="DI179" i="13"/>
  <c r="DQ178" i="13"/>
  <c r="DQ179" i="13"/>
  <c r="DQ180" i="13"/>
  <c r="DV178" i="13"/>
  <c r="DV179" i="13"/>
  <c r="FX178" i="13"/>
  <c r="GB178" i="13"/>
  <c r="GH178" i="13"/>
  <c r="GL178" i="13"/>
  <c r="DO179" i="13"/>
  <c r="DO180" i="13"/>
  <c r="EB179" i="13"/>
  <c r="EB180" i="13"/>
  <c r="CD180" i="13"/>
  <c r="CG178" i="13"/>
  <c r="DK180" i="13"/>
  <c r="DO178" i="13"/>
  <c r="DX180" i="13"/>
  <c r="EB178" i="13"/>
  <c r="DY179" i="13"/>
  <c r="DU178" i="13"/>
  <c r="DU179" i="13"/>
  <c r="CK178" i="13"/>
  <c r="CK179" i="13"/>
  <c r="EC178" i="13"/>
  <c r="CU178" i="13"/>
  <c r="CU179" i="13"/>
  <c r="DG178" i="13"/>
  <c r="DF178" i="13"/>
  <c r="DF179" i="13"/>
  <c r="DF180" i="13"/>
  <c r="CC160" i="13"/>
  <c r="CC161" i="13"/>
  <c r="CO160" i="13"/>
  <c r="CO161" i="13"/>
  <c r="CY160" i="13"/>
  <c r="DE160" i="13"/>
  <c r="DE161" i="13"/>
  <c r="DE162" i="13"/>
  <c r="DJ160" i="13"/>
  <c r="DJ161" i="13"/>
  <c r="DR160" i="13"/>
  <c r="DR161" i="13"/>
  <c r="DR162" i="13"/>
  <c r="GG160" i="13"/>
  <c r="GK160" i="13"/>
  <c r="DN161" i="13"/>
  <c r="EA161" i="13"/>
  <c r="EA162" i="13"/>
  <c r="DJ162" i="13"/>
  <c r="DN160" i="13"/>
  <c r="DU162" i="13"/>
  <c r="DY160" i="13"/>
  <c r="DW162" i="13"/>
  <c r="EA160" i="13"/>
  <c r="CD160" i="13"/>
  <c r="CD161" i="13"/>
  <c r="DK160" i="13"/>
  <c r="DK161" i="13"/>
  <c r="DX160" i="13"/>
  <c r="DX161" i="13"/>
  <c r="GF160" i="13"/>
  <c r="GJ160" i="13"/>
  <c r="DM161" i="13"/>
  <c r="DM162" i="13"/>
  <c r="DZ161" i="13"/>
  <c r="DZ162" i="13"/>
  <c r="CB162" i="13"/>
  <c r="CE160" i="13"/>
  <c r="DI162" i="13"/>
  <c r="DM160" i="13"/>
  <c r="DV162" i="13"/>
  <c r="DZ160" i="13"/>
  <c r="DW160" i="13"/>
  <c r="DW161" i="13"/>
  <c r="DP161" i="13"/>
  <c r="DP162" i="13"/>
  <c r="CP160" i="13"/>
  <c r="CP161" i="13"/>
  <c r="CZ160" i="13"/>
  <c r="CZ161" i="13"/>
  <c r="DS160" i="13"/>
  <c r="CJ160" i="13"/>
  <c r="CJ161" i="13"/>
  <c r="CT160" i="13"/>
  <c r="CT161" i="13"/>
  <c r="DA160" i="13"/>
  <c r="DA161" i="13"/>
  <c r="DL160" i="13"/>
  <c r="DL161" i="13"/>
  <c r="GI160" i="13"/>
  <c r="GM160" i="13"/>
  <c r="CC162" i="13"/>
  <c r="CF160" i="13"/>
  <c r="DL162" i="13"/>
  <c r="DP160" i="13"/>
  <c r="CB160" i="13"/>
  <c r="CB161" i="13"/>
  <c r="CH160" i="13"/>
  <c r="DI160" i="13"/>
  <c r="DI161" i="13"/>
  <c r="DQ160" i="13"/>
  <c r="DQ161" i="13"/>
  <c r="DQ162" i="13"/>
  <c r="DV160" i="13"/>
  <c r="DV161" i="13"/>
  <c r="FX160" i="13"/>
  <c r="GB160" i="13"/>
  <c r="GH160" i="13"/>
  <c r="GL160" i="13"/>
  <c r="DO161" i="13"/>
  <c r="DO162" i="13"/>
  <c r="EB161" i="13"/>
  <c r="EB162" i="13"/>
  <c r="CD162" i="13"/>
  <c r="CG160" i="13"/>
  <c r="DK162" i="13"/>
  <c r="DO160" i="13"/>
  <c r="DX162" i="13"/>
  <c r="EB160" i="13"/>
  <c r="DG160" i="13"/>
  <c r="DF160" i="13"/>
  <c r="DF161" i="13"/>
  <c r="DF162" i="13"/>
  <c r="DY161" i="13"/>
  <c r="DU160" i="13"/>
  <c r="DU161" i="13"/>
  <c r="CK160" i="13"/>
  <c r="CK161" i="13"/>
  <c r="EC160" i="13"/>
  <c r="CU160" i="13"/>
  <c r="CU161" i="13"/>
  <c r="CC154" i="13"/>
  <c r="CC155" i="13"/>
  <c r="CO154" i="13"/>
  <c r="CO155" i="13"/>
  <c r="CY154" i="13"/>
  <c r="DE154" i="13"/>
  <c r="DE155" i="13"/>
  <c r="DE156" i="13"/>
  <c r="DJ154" i="13"/>
  <c r="DJ155" i="13"/>
  <c r="DR154" i="13"/>
  <c r="DR155" i="13"/>
  <c r="DR156" i="13"/>
  <c r="GG154" i="13"/>
  <c r="GK154" i="13"/>
  <c r="DN155" i="13"/>
  <c r="EA155" i="13"/>
  <c r="EA156" i="13"/>
  <c r="DJ156" i="13"/>
  <c r="DN154" i="13"/>
  <c r="DU156" i="13"/>
  <c r="DY154" i="13"/>
  <c r="DW156" i="13"/>
  <c r="EA154" i="13"/>
  <c r="CD154" i="13"/>
  <c r="CD155" i="13"/>
  <c r="DK154" i="13"/>
  <c r="DK155" i="13"/>
  <c r="DX154" i="13"/>
  <c r="DX155" i="13"/>
  <c r="GF154" i="13"/>
  <c r="GJ154" i="13"/>
  <c r="DM155" i="13"/>
  <c r="DM156" i="13"/>
  <c r="DZ155" i="13"/>
  <c r="DZ156" i="13"/>
  <c r="CB156" i="13"/>
  <c r="CE154" i="13"/>
  <c r="DI156" i="13"/>
  <c r="DM154" i="13"/>
  <c r="DV156" i="13"/>
  <c r="DZ154" i="13"/>
  <c r="DW154" i="13"/>
  <c r="DW155" i="13"/>
  <c r="DP155" i="13"/>
  <c r="DP156" i="13"/>
  <c r="CP154" i="13"/>
  <c r="CP155" i="13"/>
  <c r="CZ154" i="13"/>
  <c r="CZ155" i="13"/>
  <c r="DS154" i="13"/>
  <c r="CJ154" i="13"/>
  <c r="CJ155" i="13"/>
  <c r="CT154" i="13"/>
  <c r="CT155" i="13"/>
  <c r="DA154" i="13"/>
  <c r="DA155" i="13"/>
  <c r="DL154" i="13"/>
  <c r="DL155" i="13"/>
  <c r="GI154" i="13"/>
  <c r="GM154" i="13"/>
  <c r="CC156" i="13"/>
  <c r="CF154" i="13"/>
  <c r="DL156" i="13"/>
  <c r="DP154" i="13"/>
  <c r="CB154" i="13"/>
  <c r="CB155" i="13"/>
  <c r="CH154" i="13"/>
  <c r="DI154" i="13"/>
  <c r="DI155" i="13"/>
  <c r="DQ154" i="13"/>
  <c r="DQ155" i="13"/>
  <c r="DQ156" i="13"/>
  <c r="DV154" i="13"/>
  <c r="DV155" i="13"/>
  <c r="FX154" i="13"/>
  <c r="GB154" i="13"/>
  <c r="GH154" i="13"/>
  <c r="GL154" i="13"/>
  <c r="DO155" i="13"/>
  <c r="DO156" i="13"/>
  <c r="EB155" i="13"/>
  <c r="EB156" i="13"/>
  <c r="CD156" i="13"/>
  <c r="CG154" i="13"/>
  <c r="DK156" i="13"/>
  <c r="DO154" i="13"/>
  <c r="DX156" i="13"/>
  <c r="EB154" i="13"/>
  <c r="DY155" i="13"/>
  <c r="DU154" i="13"/>
  <c r="DU155" i="13"/>
  <c r="CK154" i="13"/>
  <c r="CK155" i="13"/>
  <c r="EC154" i="13"/>
  <c r="CU154" i="13"/>
  <c r="CU155" i="13"/>
  <c r="DG154" i="13"/>
  <c r="DF154" i="13"/>
  <c r="DF155" i="13"/>
  <c r="DF156" i="13"/>
  <c r="DG136" i="13"/>
  <c r="DU136" i="13"/>
  <c r="DU137" i="13"/>
  <c r="EC136" i="13"/>
  <c r="DY137" i="13"/>
  <c r="CK136" i="13"/>
  <c r="CK137" i="13"/>
  <c r="CU136" i="13"/>
  <c r="CU137" i="13"/>
  <c r="DF136" i="13"/>
  <c r="DF137" i="13"/>
  <c r="DF138" i="13"/>
  <c r="CO136" i="13"/>
  <c r="CO137" i="13"/>
  <c r="DR136" i="13"/>
  <c r="DR137" i="13"/>
  <c r="DR138" i="13"/>
  <c r="DW136" i="13"/>
  <c r="DW137" i="13"/>
  <c r="GI136" i="13"/>
  <c r="GM136" i="13"/>
  <c r="EA137" i="13"/>
  <c r="EA138" i="13"/>
  <c r="CD136" i="13"/>
  <c r="CD137" i="13"/>
  <c r="CP136" i="13"/>
  <c r="CP137" i="13"/>
  <c r="DK136" i="13"/>
  <c r="DK137" i="13"/>
  <c r="DS136" i="13"/>
  <c r="FX136" i="13"/>
  <c r="GB136" i="13"/>
  <c r="DM137" i="13"/>
  <c r="DM138" i="13"/>
  <c r="CD138" i="13"/>
  <c r="CG136" i="13"/>
  <c r="DV138" i="13"/>
  <c r="DZ136" i="13"/>
  <c r="CC136" i="13"/>
  <c r="CC137" i="13"/>
  <c r="DA136" i="13"/>
  <c r="DA137" i="13"/>
  <c r="DJ136" i="13"/>
  <c r="DJ137" i="13"/>
  <c r="DN137" i="13"/>
  <c r="DL138" i="13"/>
  <c r="DP136" i="13"/>
  <c r="DW138" i="13"/>
  <c r="EA136" i="13"/>
  <c r="DV136" i="13"/>
  <c r="DV137" i="13"/>
  <c r="GF136" i="13"/>
  <c r="GJ136" i="13"/>
  <c r="EB137" i="13"/>
  <c r="EB138" i="13"/>
  <c r="DI138" i="13"/>
  <c r="DM136" i="13"/>
  <c r="CT136" i="13"/>
  <c r="CT137" i="13"/>
  <c r="DE136" i="13"/>
  <c r="DE137" i="13"/>
  <c r="DE138" i="13"/>
  <c r="GG136" i="13"/>
  <c r="GK136" i="13"/>
  <c r="DP137" i="13"/>
  <c r="DP138" i="13"/>
  <c r="CC138" i="13"/>
  <c r="CF136" i="13"/>
  <c r="DU138" i="13"/>
  <c r="DY136" i="13"/>
  <c r="CH136" i="13"/>
  <c r="DQ136" i="13"/>
  <c r="DQ137" i="13"/>
  <c r="DQ138" i="13"/>
  <c r="DX136" i="13"/>
  <c r="DX137" i="13"/>
  <c r="DO137" i="13"/>
  <c r="DO138" i="13"/>
  <c r="CB138" i="13"/>
  <c r="CE136" i="13"/>
  <c r="DX138" i="13"/>
  <c r="EB136" i="13"/>
  <c r="DL136" i="13"/>
  <c r="DL137" i="13"/>
  <c r="DJ138" i="13"/>
  <c r="DN136" i="13"/>
  <c r="CZ136" i="13"/>
  <c r="CZ137" i="13"/>
  <c r="GH136" i="13"/>
  <c r="GL136" i="13"/>
  <c r="CJ136" i="13"/>
  <c r="CJ137" i="13"/>
  <c r="DI136" i="13"/>
  <c r="DI137" i="13"/>
  <c r="DZ137" i="13"/>
  <c r="DZ138" i="13"/>
  <c r="CY136" i="13"/>
  <c r="CB136" i="13"/>
  <c r="CB137" i="13"/>
  <c r="DK138" i="13"/>
  <c r="DO136" i="13"/>
  <c r="CL215" i="13"/>
  <c r="CL216" i="13"/>
  <c r="CO216" i="13"/>
  <c r="CQ214" i="13"/>
  <c r="CY216" i="13"/>
  <c r="DA216" i="13"/>
  <c r="DD214" i="13"/>
  <c r="GG216" i="13"/>
  <c r="GK216" i="13"/>
  <c r="CM215" i="13"/>
  <c r="CM216" i="13"/>
  <c r="FX216" i="13"/>
  <c r="GB216" i="13"/>
  <c r="GH216" i="13"/>
  <c r="GL216" i="13"/>
  <c r="CP216" i="13"/>
  <c r="CR214" i="13"/>
  <c r="CZ216" i="13"/>
  <c r="DC214" i="13"/>
  <c r="CJ216" i="13"/>
  <c r="CL214" i="13"/>
  <c r="CT216" i="13"/>
  <c r="CV214" i="13"/>
  <c r="DG216" i="13"/>
  <c r="GI216" i="13"/>
  <c r="GM216" i="13"/>
  <c r="CH216" i="13"/>
  <c r="GF216" i="13"/>
  <c r="GJ216" i="13"/>
  <c r="EC216" i="13"/>
  <c r="DS216" i="13"/>
  <c r="CK216" i="13"/>
  <c r="CM214" i="13"/>
  <c r="CU216" i="13"/>
  <c r="CW214" i="13"/>
  <c r="CH172" i="12"/>
  <c r="DS172" i="12"/>
  <c r="DK174" i="12"/>
  <c r="CJ172" i="12"/>
  <c r="CT172" i="12"/>
  <c r="DL172" i="12"/>
  <c r="EC172" i="12"/>
  <c r="EA173" i="12"/>
  <c r="EA174" i="12"/>
  <c r="DW177" i="12"/>
  <c r="DJ174" i="12"/>
  <c r="CK172" i="12"/>
  <c r="CU172" i="12"/>
  <c r="DI172" i="12"/>
  <c r="DV172" i="12"/>
  <c r="GF172" i="12"/>
  <c r="GJ172" i="12"/>
  <c r="DM173" i="12"/>
  <c r="CB174" i="12"/>
  <c r="DV174" i="12"/>
  <c r="CO172" i="12"/>
  <c r="CO173" i="12"/>
  <c r="CO175" i="12"/>
  <c r="CY172" i="12"/>
  <c r="DR172" i="12"/>
  <c r="GG172" i="12"/>
  <c r="GK172" i="12"/>
  <c r="DN173" i="12"/>
  <c r="DL174" i="12"/>
  <c r="CB172" i="12"/>
  <c r="CP172" i="12"/>
  <c r="CP173" i="12"/>
  <c r="CP175" i="12"/>
  <c r="CZ172" i="12"/>
  <c r="DK172" i="12"/>
  <c r="DX172" i="12"/>
  <c r="DO173" i="12"/>
  <c r="EB173" i="12"/>
  <c r="EB174" i="12"/>
  <c r="DX177" i="12"/>
  <c r="CD174" i="12"/>
  <c r="DX174" i="12"/>
  <c r="DA172" i="12"/>
  <c r="DG172" i="12"/>
  <c r="DU172" i="12"/>
  <c r="DP173" i="12"/>
  <c r="DU174" i="12"/>
  <c r="CD172" i="12"/>
  <c r="DF172" i="12"/>
  <c r="DF173" i="12"/>
  <c r="DF174" i="12"/>
  <c r="DF175" i="12"/>
  <c r="DF176" i="12"/>
  <c r="DF177" i="12"/>
  <c r="DQ172" i="12"/>
  <c r="FX172" i="12"/>
  <c r="GB172" i="12"/>
  <c r="GH172" i="12"/>
  <c r="GL172" i="12"/>
  <c r="DZ173" i="12"/>
  <c r="DZ174" i="12"/>
  <c r="DV177" i="12"/>
  <c r="DI174" i="12"/>
  <c r="CC172" i="12"/>
  <c r="DE172" i="12"/>
  <c r="DE173" i="12"/>
  <c r="DE174" i="12"/>
  <c r="DJ172" i="12"/>
  <c r="DW172" i="12"/>
  <c r="GI172" i="12"/>
  <c r="GM172" i="12"/>
  <c r="DY173" i="12"/>
  <c r="CC174" i="12"/>
  <c r="DW174" i="12"/>
  <c r="DO175" i="12"/>
  <c r="DO176" i="12"/>
  <c r="DO177" i="12"/>
  <c r="DZ175" i="12"/>
  <c r="DZ176" i="12"/>
  <c r="DZ177" i="12"/>
  <c r="GF175" i="12"/>
  <c r="GJ175" i="12"/>
  <c r="CE175" i="12"/>
  <c r="CE176" i="12"/>
  <c r="CE177" i="12"/>
  <c r="DG175" i="12"/>
  <c r="GI175" i="12"/>
  <c r="GM175" i="12"/>
  <c r="DM175" i="12"/>
  <c r="DM176" i="12"/>
  <c r="DM177" i="12"/>
  <c r="CQ175" i="12"/>
  <c r="CQ176" i="12"/>
  <c r="CQ177" i="12"/>
  <c r="DN175" i="12"/>
  <c r="DY175" i="12"/>
  <c r="EC175" i="12"/>
  <c r="CH175" i="12"/>
  <c r="CR175" i="12"/>
  <c r="CR176" i="12"/>
  <c r="CR177" i="12"/>
  <c r="FX175" i="12"/>
  <c r="GB175" i="12"/>
  <c r="GH175" i="12"/>
  <c r="GL175" i="12"/>
  <c r="CL175" i="12"/>
  <c r="CL176" i="12"/>
  <c r="CL177" i="12"/>
  <c r="DP175" i="12"/>
  <c r="DP176" i="12"/>
  <c r="DP177" i="12"/>
  <c r="EA175" i="12"/>
  <c r="EA176" i="12"/>
  <c r="EA177" i="12"/>
  <c r="GG175" i="12"/>
  <c r="GK175" i="12"/>
  <c r="ET176" i="12"/>
  <c r="CF175" i="12"/>
  <c r="CF176" i="12"/>
  <c r="CF177" i="12"/>
  <c r="CM175" i="12"/>
  <c r="CM176" i="12"/>
  <c r="CM177" i="12"/>
  <c r="DS175" i="12"/>
  <c r="EB175" i="12"/>
  <c r="EB176" i="12"/>
  <c r="EB177" i="12"/>
  <c r="CG175" i="12"/>
  <c r="CG176" i="12"/>
  <c r="CG177" i="12"/>
  <c r="CM65" i="12"/>
  <c r="CU66" i="12"/>
  <c r="DB67" i="12"/>
  <c r="CL65" i="12"/>
  <c r="CY66" i="12"/>
  <c r="GG66" i="12"/>
  <c r="GK66" i="12"/>
  <c r="CV67" i="12"/>
  <c r="CV68" i="12"/>
  <c r="CV69" i="12"/>
  <c r="CH66" i="12"/>
  <c r="CZ66" i="12"/>
  <c r="GF66" i="12"/>
  <c r="GJ66" i="12"/>
  <c r="CW67" i="12"/>
  <c r="CW68" i="12"/>
  <c r="CW69" i="12"/>
  <c r="DD67" i="12"/>
  <c r="DD68" i="12"/>
  <c r="DD69" i="12"/>
  <c r="CJ66" i="12"/>
  <c r="DA66" i="12"/>
  <c r="CK66" i="12"/>
  <c r="DS66" i="12"/>
  <c r="CO66" i="12"/>
  <c r="DG66" i="12"/>
  <c r="GI66" i="12"/>
  <c r="GM66" i="12"/>
  <c r="DE67" i="12"/>
  <c r="DE68" i="12"/>
  <c r="DE69" i="12"/>
  <c r="CP66" i="12"/>
  <c r="FX66" i="12"/>
  <c r="GB66" i="12"/>
  <c r="GH66" i="12"/>
  <c r="GL66" i="12"/>
  <c r="CT66" i="12"/>
  <c r="EC66" i="12"/>
  <c r="DC67" i="12"/>
  <c r="DC68" i="12"/>
  <c r="DC69" i="12"/>
  <c r="CL6" i="17"/>
  <c r="CJ9" i="17"/>
  <c r="CJ12" i="17"/>
  <c r="CM6" i="17"/>
  <c r="CK9" i="17"/>
  <c r="CK12" i="17"/>
  <c r="CM4" i="17"/>
  <c r="CK8" i="17"/>
  <c r="CK11" i="17"/>
  <c r="DB11" i="17"/>
  <c r="EC10" i="17"/>
  <c r="FX10" i="17"/>
  <c r="GB10" i="17"/>
  <c r="GH10" i="17"/>
  <c r="GL10" i="17"/>
  <c r="GG10" i="17"/>
  <c r="GK10" i="17"/>
  <c r="ET11" i="17"/>
  <c r="CF10" i="17"/>
  <c r="CF11" i="17"/>
  <c r="CF12" i="17"/>
  <c r="CF13" i="17"/>
  <c r="CH10" i="17"/>
  <c r="GF10" i="17"/>
  <c r="GJ10" i="17"/>
  <c r="CE10" i="17"/>
  <c r="CE11" i="17"/>
  <c r="CE12" i="17"/>
  <c r="CE13" i="17"/>
  <c r="CG10" i="17"/>
  <c r="CG11" i="17"/>
  <c r="CG12" i="17"/>
  <c r="CG13" i="17"/>
  <c r="DG10" i="17"/>
  <c r="GI10" i="17"/>
  <c r="GM10" i="17"/>
  <c r="DS10" i="17"/>
  <c r="CE140" i="13"/>
  <c r="CE141" i="13"/>
  <c r="CQ140" i="13"/>
  <c r="CQ141" i="13"/>
  <c r="DC140" i="13"/>
  <c r="DC141" i="13"/>
  <c r="GG140" i="13"/>
  <c r="GK140" i="13"/>
  <c r="CF140" i="13"/>
  <c r="CF141" i="13"/>
  <c r="DD140" i="13"/>
  <c r="DD141" i="13"/>
  <c r="CW140" i="13"/>
  <c r="CW141" i="13"/>
  <c r="GF140" i="13"/>
  <c r="GJ140" i="13"/>
  <c r="CG140" i="13"/>
  <c r="CG141" i="13"/>
  <c r="CV140" i="13"/>
  <c r="CV141" i="13"/>
  <c r="DG140" i="13"/>
  <c r="GI140" i="13"/>
  <c r="GM140" i="13"/>
  <c r="CH140" i="13"/>
  <c r="DS140" i="13"/>
  <c r="GH140" i="13"/>
  <c r="GL140" i="13"/>
  <c r="CR140" i="13"/>
  <c r="CR141" i="13"/>
  <c r="DB140" i="13"/>
  <c r="EC140" i="13"/>
  <c r="FX140" i="13"/>
  <c r="GB140" i="13"/>
  <c r="CL122" i="13"/>
  <c r="CL123" i="13"/>
  <c r="CO123" i="13"/>
  <c r="CQ121" i="13"/>
  <c r="CY123" i="13"/>
  <c r="DA123" i="13"/>
  <c r="DD121" i="13"/>
  <c r="GG123" i="13"/>
  <c r="GK123" i="13"/>
  <c r="CM122" i="13"/>
  <c r="CM123" i="13"/>
  <c r="FX123" i="13"/>
  <c r="GB123" i="13"/>
  <c r="GH123" i="13"/>
  <c r="GL123" i="13"/>
  <c r="CP123" i="13"/>
  <c r="CR121" i="13"/>
  <c r="CZ123" i="13"/>
  <c r="DC121" i="13"/>
  <c r="CJ123" i="13"/>
  <c r="CL121" i="13"/>
  <c r="GI123" i="13"/>
  <c r="GM123" i="13"/>
  <c r="GF123" i="13"/>
  <c r="GJ123" i="13"/>
  <c r="CU123" i="13"/>
  <c r="CW121" i="13"/>
  <c r="CT123" i="13"/>
  <c r="CV121" i="13"/>
  <c r="DG123" i="13"/>
  <c r="CH123" i="13"/>
  <c r="EC123" i="13"/>
  <c r="CK123" i="13"/>
  <c r="CM121" i="13"/>
  <c r="DS123" i="13"/>
  <c r="CJ189" i="13"/>
  <c r="CL187" i="13"/>
  <c r="CT189" i="13"/>
  <c r="CV187" i="13"/>
  <c r="DG189" i="13"/>
  <c r="GI189" i="13"/>
  <c r="GM189" i="13"/>
  <c r="CH189" i="13"/>
  <c r="GF189" i="13"/>
  <c r="GJ189" i="13"/>
  <c r="EC189" i="13"/>
  <c r="CK189" i="13"/>
  <c r="CM187" i="13"/>
  <c r="CU189" i="13"/>
  <c r="CW187" i="13"/>
  <c r="DS189" i="13"/>
  <c r="CL188" i="13"/>
  <c r="CL189" i="13"/>
  <c r="CO189" i="13"/>
  <c r="CQ187" i="13"/>
  <c r="CY189" i="13"/>
  <c r="DB187" i="13"/>
  <c r="DA189" i="13"/>
  <c r="DD187" i="13"/>
  <c r="GG189" i="13"/>
  <c r="GK189" i="13"/>
  <c r="CM188" i="13"/>
  <c r="CM189" i="13"/>
  <c r="FX189" i="13"/>
  <c r="GB189" i="13"/>
  <c r="GH189" i="13"/>
  <c r="GL189" i="13"/>
  <c r="CP189" i="13"/>
  <c r="CR187" i="13"/>
  <c r="CZ189" i="13"/>
  <c r="DC187" i="13"/>
  <c r="DM61" i="12"/>
  <c r="DM62" i="12"/>
  <c r="DM63" i="12"/>
  <c r="CQ61" i="12"/>
  <c r="CQ62" i="12"/>
  <c r="CQ63" i="12"/>
  <c r="DN61" i="12"/>
  <c r="DY61" i="12"/>
  <c r="EC61" i="12"/>
  <c r="CH61" i="12"/>
  <c r="CR61" i="12"/>
  <c r="CR62" i="12"/>
  <c r="CR63" i="12"/>
  <c r="FX61" i="12"/>
  <c r="GB61" i="12"/>
  <c r="GH61" i="12"/>
  <c r="GL61" i="12"/>
  <c r="CL61" i="12"/>
  <c r="CL62" i="12"/>
  <c r="CL63" i="12"/>
  <c r="DP61" i="12"/>
  <c r="DP62" i="12"/>
  <c r="DP63" i="12"/>
  <c r="EA61" i="12"/>
  <c r="EA62" i="12"/>
  <c r="EA63" i="12"/>
  <c r="GG61" i="12"/>
  <c r="GK61" i="12"/>
  <c r="ET62" i="12"/>
  <c r="CF61" i="12"/>
  <c r="CF62" i="12"/>
  <c r="CF63" i="12"/>
  <c r="CM61" i="12"/>
  <c r="CM62" i="12"/>
  <c r="CM63" i="12"/>
  <c r="DS61" i="12"/>
  <c r="EB61" i="12"/>
  <c r="EB62" i="12"/>
  <c r="EB63" i="12"/>
  <c r="CG61" i="12"/>
  <c r="CG62" i="12"/>
  <c r="CG63" i="12"/>
  <c r="DO61" i="12"/>
  <c r="DO62" i="12"/>
  <c r="DO63" i="12"/>
  <c r="DZ61" i="12"/>
  <c r="DZ62" i="12"/>
  <c r="DZ63" i="12"/>
  <c r="GF61" i="12"/>
  <c r="GJ61" i="12"/>
  <c r="CE61" i="12"/>
  <c r="CE62" i="12"/>
  <c r="CE63" i="12"/>
  <c r="DG61" i="12"/>
  <c r="GI61" i="12"/>
  <c r="GM61" i="12"/>
  <c r="FH98" i="17"/>
  <c r="FE98" i="17"/>
  <c r="ES99" i="17"/>
  <c r="FH99" i="17"/>
  <c r="FE99" i="17"/>
  <c r="CM97" i="17"/>
  <c r="DS97" i="17"/>
  <c r="CQ97" i="17"/>
  <c r="DY97" i="17"/>
  <c r="CR97" i="17"/>
  <c r="DZ97" i="17"/>
  <c r="GF97" i="17"/>
  <c r="GJ97" i="17"/>
  <c r="CE97" i="17"/>
  <c r="DG97" i="17"/>
  <c r="EA97" i="17"/>
  <c r="GI97" i="17"/>
  <c r="GM97" i="17"/>
  <c r="CF97" i="17"/>
  <c r="DM97" i="17"/>
  <c r="EB97" i="17"/>
  <c r="CG97" i="17"/>
  <c r="DN97" i="17"/>
  <c r="EC97" i="17"/>
  <c r="CH97" i="17"/>
  <c r="DO97" i="17"/>
  <c r="FX97" i="17"/>
  <c r="GB97" i="17"/>
  <c r="GH97" i="17"/>
  <c r="GL97" i="17"/>
  <c r="CL97" i="17"/>
  <c r="DP97" i="17"/>
  <c r="GG97" i="17"/>
  <c r="GK97" i="17"/>
  <c r="EB8" i="17"/>
  <c r="EB9" i="17"/>
  <c r="DX13" i="17"/>
  <c r="DJ13" i="17"/>
  <c r="DN8" i="17"/>
  <c r="DO8" i="17"/>
  <c r="DO9" i="17"/>
  <c r="DK13" i="17"/>
  <c r="BR11" i="17"/>
  <c r="BT11" i="17"/>
  <c r="BT8" i="17"/>
  <c r="CE97" i="20"/>
  <c r="DG97" i="20"/>
  <c r="EA97" i="20"/>
  <c r="GI97" i="20"/>
  <c r="GM97" i="20"/>
  <c r="CM97" i="20"/>
  <c r="DS97" i="20"/>
  <c r="CG97" i="20"/>
  <c r="DN97" i="20"/>
  <c r="EC97" i="20"/>
  <c r="CR97" i="20"/>
  <c r="DZ97" i="20"/>
  <c r="GF97" i="20"/>
  <c r="GJ97" i="20"/>
  <c r="CQ97" i="20"/>
  <c r="DY97" i="20"/>
  <c r="CH97" i="20"/>
  <c r="DO97" i="20"/>
  <c r="FX97" i="20"/>
  <c r="GB97" i="20"/>
  <c r="GH97" i="20"/>
  <c r="GL97" i="20"/>
  <c r="CL97" i="20"/>
  <c r="DM97" i="20"/>
  <c r="DP97" i="20"/>
  <c r="EB97" i="20"/>
  <c r="GG97" i="20"/>
  <c r="GK97" i="20"/>
  <c r="CF97" i="20"/>
  <c r="CQ20" i="20"/>
  <c r="EC20" i="20"/>
  <c r="DB20" i="20"/>
  <c r="GF20" i="20"/>
  <c r="GJ20" i="20"/>
  <c r="GH20" i="20"/>
  <c r="GL20" i="20"/>
  <c r="CV20" i="20"/>
  <c r="GG20" i="20"/>
  <c r="GK20" i="20"/>
  <c r="CH20" i="20"/>
  <c r="DS20" i="20"/>
  <c r="CE20" i="20"/>
  <c r="DC20" i="20"/>
  <c r="CR20" i="20"/>
  <c r="FX20" i="20"/>
  <c r="GB20" i="20"/>
  <c r="CF20" i="20"/>
  <c r="CG20" i="20"/>
  <c r="DG20" i="20"/>
  <c r="GI20" i="20"/>
  <c r="GM20" i="20"/>
  <c r="CW20" i="20"/>
  <c r="DD20" i="20"/>
  <c r="FH14" i="20"/>
  <c r="FE14" i="20"/>
  <c r="ES15" i="20"/>
  <c r="BR45" i="20"/>
  <c r="BT45" i="20"/>
  <c r="BT41" i="20"/>
  <c r="FY145" i="20"/>
  <c r="GC145" i="20"/>
  <c r="FZ151" i="13"/>
  <c r="GD151" i="13"/>
  <c r="GA131" i="13"/>
  <c r="GE131" i="13"/>
  <c r="DU49" i="17"/>
  <c r="FY98" i="13"/>
  <c r="GC98" i="13"/>
  <c r="FY34" i="13"/>
  <c r="GC34" i="13"/>
  <c r="FZ34" i="13"/>
  <c r="GD34" i="13"/>
  <c r="FZ67" i="13"/>
  <c r="GD67" i="13"/>
  <c r="GA88" i="13"/>
  <c r="GE88" i="13"/>
  <c r="FZ16" i="13"/>
  <c r="GD16" i="13"/>
  <c r="FY140" i="20"/>
  <c r="GC140" i="20"/>
  <c r="FY107" i="12"/>
  <c r="GC107" i="12"/>
  <c r="FY100" i="12"/>
  <c r="GC100" i="12"/>
  <c r="GA79" i="13"/>
  <c r="GE79" i="13"/>
  <c r="FZ73" i="13"/>
  <c r="GD73" i="13"/>
  <c r="FZ5" i="20"/>
  <c r="GD5" i="20"/>
  <c r="GA52" i="13"/>
  <c r="GE52" i="13"/>
  <c r="FH161" i="20"/>
  <c r="FE161" i="20"/>
  <c r="ES162" i="20"/>
  <c r="FH162" i="20"/>
  <c r="FE162" i="20"/>
  <c r="BR44" i="20"/>
  <c r="BT44" i="20"/>
  <c r="BT40" i="20"/>
  <c r="FY69" i="13"/>
  <c r="GC69" i="13"/>
  <c r="DZ23" i="20"/>
  <c r="DZ24" i="20"/>
  <c r="DV28" i="20"/>
  <c r="DV32" i="20"/>
  <c r="DJ28" i="20"/>
  <c r="DJ32" i="20"/>
  <c r="DN23" i="20"/>
  <c r="DN24" i="20"/>
  <c r="CQ18" i="17"/>
  <c r="CQ19" i="17"/>
  <c r="CO23" i="17"/>
  <c r="CD23" i="17"/>
  <c r="CG18" i="17"/>
  <c r="CG19" i="17"/>
  <c r="DP26" i="20"/>
  <c r="DP27" i="20"/>
  <c r="DP28" i="20"/>
  <c r="DL33" i="20"/>
  <c r="DR65" i="20"/>
  <c r="DR67" i="20"/>
  <c r="DN64" i="20"/>
  <c r="DJ68" i="20"/>
  <c r="DJ71" i="20"/>
  <c r="DJ75" i="20"/>
  <c r="CP69" i="20"/>
  <c r="CP72" i="20"/>
  <c r="CP76" i="20"/>
  <c r="CR66" i="20"/>
  <c r="DI35" i="17"/>
  <c r="DI37" i="17"/>
  <c r="DI40" i="17"/>
  <c r="DR37" i="17"/>
  <c r="DR35" i="17"/>
  <c r="CB35" i="17"/>
  <c r="CB37" i="17"/>
  <c r="CB40" i="17"/>
  <c r="DA35" i="17"/>
  <c r="DA37" i="17"/>
  <c r="DA40" i="17"/>
  <c r="CW26" i="17"/>
  <c r="CU29" i="17"/>
  <c r="CU32" i="17"/>
  <c r="DO102" i="12"/>
  <c r="DK105" i="12"/>
  <c r="CU101" i="12"/>
  <c r="CU103" i="12"/>
  <c r="DO100" i="12"/>
  <c r="DK104" i="12"/>
  <c r="CJ103" i="12"/>
  <c r="CJ101" i="12"/>
  <c r="CD101" i="12"/>
  <c r="CD103" i="12"/>
  <c r="DK103" i="12"/>
  <c r="DK101" i="12"/>
  <c r="CY80" i="13"/>
  <c r="FY80" i="13"/>
  <c r="GC80" i="13"/>
  <c r="FY79" i="13"/>
  <c r="GC79" i="13"/>
  <c r="CG96" i="17"/>
  <c r="CD99" i="17"/>
  <c r="CD102" i="17"/>
  <c r="GA77" i="13"/>
  <c r="GE77" i="13"/>
  <c r="DY78" i="13"/>
  <c r="GA78" i="13"/>
  <c r="GE78" i="13"/>
  <c r="CO108" i="20"/>
  <c r="CQ101" i="20"/>
  <c r="CQ102" i="20"/>
  <c r="CQ103" i="20"/>
  <c r="CL101" i="20"/>
  <c r="CL102" i="20"/>
  <c r="CL103" i="20"/>
  <c r="CJ108" i="20"/>
  <c r="DB101" i="20"/>
  <c r="DB102" i="20"/>
  <c r="CY108" i="20"/>
  <c r="CW66" i="17"/>
  <c r="CU69" i="17"/>
  <c r="CU72" i="17"/>
  <c r="DB19" i="20"/>
  <c r="CY23" i="20"/>
  <c r="CY26" i="20"/>
  <c r="CY30" i="20"/>
  <c r="FZ5" i="17"/>
  <c r="GD5" i="17"/>
  <c r="FZ216" i="13"/>
  <c r="GD216" i="13"/>
  <c r="FZ120" i="13"/>
  <c r="GD120" i="13"/>
  <c r="GA25" i="13"/>
  <c r="GE25" i="13"/>
  <c r="GA100" i="13"/>
  <c r="GE100" i="13"/>
  <c r="GA112" i="13"/>
  <c r="GE112" i="13"/>
  <c r="FZ115" i="12"/>
  <c r="GD115" i="12"/>
  <c r="FZ117" i="12"/>
  <c r="GD117" i="12"/>
  <c r="GA66" i="20"/>
  <c r="GE66" i="20"/>
  <c r="GA61" i="13"/>
  <c r="GE61" i="13"/>
  <c r="CU99" i="20"/>
  <c r="CU102" i="20"/>
  <c r="CU106" i="20"/>
  <c r="CW96" i="20"/>
  <c r="DL28" i="20"/>
  <c r="DL32" i="20"/>
  <c r="DP23" i="20"/>
  <c r="DP24" i="20"/>
  <c r="CK28" i="20"/>
  <c r="CK32" i="20"/>
  <c r="CM23" i="20"/>
  <c r="CM24" i="20"/>
  <c r="DM23" i="20"/>
  <c r="DM24" i="20"/>
  <c r="DI28" i="20"/>
  <c r="DI32" i="20"/>
  <c r="DY23" i="20"/>
  <c r="DY24" i="20"/>
  <c r="DU28" i="20"/>
  <c r="DU32" i="20"/>
  <c r="CM18" i="17"/>
  <c r="CM19" i="17"/>
  <c r="CK23" i="17"/>
  <c r="CL18" i="17"/>
  <c r="CL19" i="17"/>
  <c r="CJ23" i="17"/>
  <c r="DN18" i="17"/>
  <c r="DN19" i="17"/>
  <c r="DJ23" i="17"/>
  <c r="DZ18" i="17"/>
  <c r="DZ19" i="17"/>
  <c r="DV23" i="17"/>
  <c r="EA26" i="20"/>
  <c r="EA27" i="20"/>
  <c r="EA28" i="20"/>
  <c r="DW33" i="20"/>
  <c r="DA33" i="20"/>
  <c r="DD26" i="20"/>
  <c r="DD27" i="20"/>
  <c r="DD28" i="20"/>
  <c r="CQ26" i="20"/>
  <c r="CQ27" i="20"/>
  <c r="CQ28" i="20"/>
  <c r="CO33" i="20"/>
  <c r="DW67" i="20"/>
  <c r="DW70" i="20"/>
  <c r="DW74" i="20"/>
  <c r="DW65" i="20"/>
  <c r="EA64" i="20"/>
  <c r="DW68" i="20"/>
  <c r="DW71" i="20"/>
  <c r="DW75" i="20"/>
  <c r="CY67" i="20"/>
  <c r="CY70" i="20"/>
  <c r="CY74" i="20"/>
  <c r="CY65" i="20"/>
  <c r="FY65" i="20"/>
  <c r="GC65" i="20"/>
  <c r="DQ67" i="20"/>
  <c r="DQ65" i="20"/>
  <c r="DK69" i="20"/>
  <c r="DK72" i="20"/>
  <c r="DK76" i="20"/>
  <c r="DO66" i="20"/>
  <c r="DM66" i="20"/>
  <c r="DI69" i="20"/>
  <c r="DI72" i="20"/>
  <c r="DI76" i="20"/>
  <c r="CD68" i="20"/>
  <c r="CD71" i="20"/>
  <c r="CD75" i="20"/>
  <c r="CG64" i="20"/>
  <c r="DN66" i="20"/>
  <c r="FZ66" i="20"/>
  <c r="GD66" i="20"/>
  <c r="DJ69" i="20"/>
  <c r="DJ72" i="20"/>
  <c r="DJ76" i="20"/>
  <c r="DV65" i="20"/>
  <c r="DV67" i="20"/>
  <c r="DV70" i="20"/>
  <c r="DV74" i="20"/>
  <c r="CZ65" i="20"/>
  <c r="CZ67" i="20"/>
  <c r="CZ70" i="20"/>
  <c r="CZ74" i="20"/>
  <c r="DK65" i="20"/>
  <c r="DK67" i="20"/>
  <c r="DK70" i="20"/>
  <c r="DK74" i="20"/>
  <c r="CY69" i="20"/>
  <c r="CY72" i="20"/>
  <c r="CY76" i="20"/>
  <c r="DB66" i="20"/>
  <c r="CB69" i="20"/>
  <c r="CB72" i="20"/>
  <c r="CB76" i="20"/>
  <c r="CE66" i="20"/>
  <c r="DK35" i="17"/>
  <c r="DK37" i="17"/>
  <c r="DK40" i="17"/>
  <c r="DJ38" i="17"/>
  <c r="DJ41" i="17"/>
  <c r="DN34" i="17"/>
  <c r="DJ37" i="17"/>
  <c r="DJ40" i="17"/>
  <c r="FZ40" i="17"/>
  <c r="GD40" i="17"/>
  <c r="DJ35" i="17"/>
  <c r="FZ35" i="17"/>
  <c r="GD35" i="17"/>
  <c r="CD37" i="17"/>
  <c r="CD40" i="17"/>
  <c r="CD35" i="17"/>
  <c r="DL38" i="17"/>
  <c r="DL41" i="17"/>
  <c r="DP34" i="17"/>
  <c r="CC37" i="17"/>
  <c r="CC40" i="17"/>
  <c r="CC35" i="17"/>
  <c r="DN36" i="17"/>
  <c r="DJ39" i="17"/>
  <c r="DJ42" i="17"/>
  <c r="DL35" i="17"/>
  <c r="DL37" i="17"/>
  <c r="DL40" i="17"/>
  <c r="DP36" i="17"/>
  <c r="DL39" i="17"/>
  <c r="DL42" i="17"/>
  <c r="CB29" i="17"/>
  <c r="CB32" i="17"/>
  <c r="CE26" i="17"/>
  <c r="DB26" i="17"/>
  <c r="FY26" i="17"/>
  <c r="GC26" i="17"/>
  <c r="CY29" i="17"/>
  <c r="CY32" i="17"/>
  <c r="DU101" i="12"/>
  <c r="GA101" i="12"/>
  <c r="GE101" i="12"/>
  <c r="DU103" i="12"/>
  <c r="GA103" i="12"/>
  <c r="GE103" i="12"/>
  <c r="CK103" i="12"/>
  <c r="CK101" i="12"/>
  <c r="CF100" i="12"/>
  <c r="CC104" i="12"/>
  <c r="DU104" i="12"/>
  <c r="GA104" i="12"/>
  <c r="GE104" i="12"/>
  <c r="DY100" i="12"/>
  <c r="GA100" i="12"/>
  <c r="GE100" i="12"/>
  <c r="DY102" i="12"/>
  <c r="DP100" i="12"/>
  <c r="DL104" i="12"/>
  <c r="DL105" i="12"/>
  <c r="DP102" i="12"/>
  <c r="CZ103" i="12"/>
  <c r="CZ101" i="12"/>
  <c r="DY81" i="13"/>
  <c r="GA81" i="13"/>
  <c r="GE81" i="13"/>
  <c r="GA80" i="13"/>
  <c r="GE80" i="13"/>
  <c r="ES57" i="12"/>
  <c r="FH57" i="12"/>
  <c r="FE57" i="12"/>
  <c r="FH56" i="12"/>
  <c r="FE56" i="12"/>
  <c r="ES102" i="20"/>
  <c r="FH102" i="20"/>
  <c r="FE102" i="20"/>
  <c r="FH101" i="20"/>
  <c r="FE101" i="20"/>
  <c r="CB99" i="17"/>
  <c r="CB102" i="17"/>
  <c r="CE96" i="17"/>
  <c r="CW96" i="17"/>
  <c r="CU99" i="17"/>
  <c r="CU102" i="17"/>
  <c r="DD96" i="17"/>
  <c r="DA99" i="17"/>
  <c r="DA102" i="17"/>
  <c r="FZ76" i="13"/>
  <c r="GD76" i="13"/>
  <c r="DP101" i="20"/>
  <c r="DP102" i="20"/>
  <c r="DP103" i="20"/>
  <c r="DL108" i="20"/>
  <c r="CV101" i="20"/>
  <c r="CV102" i="20"/>
  <c r="CV103" i="20"/>
  <c r="CT108" i="20"/>
  <c r="CW101" i="20"/>
  <c r="CW102" i="20"/>
  <c r="CW103" i="20"/>
  <c r="CU108" i="20"/>
  <c r="DB66" i="17"/>
  <c r="FY66" i="17"/>
  <c r="GC66" i="17"/>
  <c r="CY69" i="17"/>
  <c r="CY72" i="17"/>
  <c r="DA69" i="17"/>
  <c r="DA72" i="17"/>
  <c r="DD66" i="17"/>
  <c r="DC66" i="17"/>
  <c r="CZ69" i="17"/>
  <c r="CZ72" i="17"/>
  <c r="CV23" i="20"/>
  <c r="CV24" i="20"/>
  <c r="CT28" i="20"/>
  <c r="CT32" i="20"/>
  <c r="CW19" i="20"/>
  <c r="CU23" i="20"/>
  <c r="CU26" i="20"/>
  <c r="CU30" i="20"/>
  <c r="CJ23" i="20"/>
  <c r="CJ26" i="20"/>
  <c r="CJ30" i="20"/>
  <c r="CL19" i="20"/>
  <c r="CR19" i="20"/>
  <c r="CP23" i="20"/>
  <c r="CP26" i="20"/>
  <c r="CP30" i="20"/>
  <c r="FZ74" i="13"/>
  <c r="GD74" i="13"/>
  <c r="DN75" i="13"/>
  <c r="FZ75" i="13"/>
  <c r="GD75" i="13"/>
  <c r="DN20" i="12"/>
  <c r="FZ19" i="12"/>
  <c r="GD19" i="12"/>
  <c r="DY20" i="12"/>
  <c r="GA19" i="12"/>
  <c r="GE19" i="12"/>
  <c r="FZ85" i="13"/>
  <c r="GD85" i="13"/>
  <c r="GA22" i="13"/>
  <c r="GE22" i="13"/>
  <c r="GA37" i="13"/>
  <c r="GE37" i="13"/>
  <c r="FZ116" i="12"/>
  <c r="GD116" i="12"/>
  <c r="FY88" i="13"/>
  <c r="GC88" i="13"/>
  <c r="GA64" i="13"/>
  <c r="GE64" i="13"/>
  <c r="FZ113" i="12"/>
  <c r="GD113" i="12"/>
  <c r="GA115" i="13"/>
  <c r="GE115" i="13"/>
  <c r="CE96" i="20"/>
  <c r="CB99" i="20"/>
  <c r="CB102" i="20"/>
  <c r="CB106" i="20"/>
  <c r="CP99" i="20"/>
  <c r="CP102" i="20"/>
  <c r="CP106" i="20"/>
  <c r="CR96" i="20"/>
  <c r="CF23" i="20"/>
  <c r="CF24" i="20"/>
  <c r="CC28" i="20"/>
  <c r="CC32" i="20"/>
  <c r="CL23" i="20"/>
  <c r="CL24" i="20"/>
  <c r="CJ28" i="20"/>
  <c r="CJ32" i="20"/>
  <c r="EB23" i="20"/>
  <c r="EB24" i="20"/>
  <c r="DX28" i="20"/>
  <c r="DX32" i="20"/>
  <c r="DO23" i="20"/>
  <c r="DO24" i="20"/>
  <c r="DK28" i="20"/>
  <c r="DK32" i="20"/>
  <c r="EB18" i="17"/>
  <c r="EB19" i="17"/>
  <c r="DX23" i="17"/>
  <c r="CE18" i="17"/>
  <c r="CE19" i="17"/>
  <c r="CB23" i="17"/>
  <c r="EA18" i="17"/>
  <c r="EA19" i="17"/>
  <c r="DW23" i="17"/>
  <c r="DL23" i="17"/>
  <c r="DP18" i="17"/>
  <c r="DP19" i="17"/>
  <c r="DO18" i="17"/>
  <c r="DO19" i="17"/>
  <c r="DK23" i="17"/>
  <c r="DD29" i="20"/>
  <c r="DD30" i="20"/>
  <c r="DD31" i="20"/>
  <c r="DD32" i="20"/>
  <c r="DD33" i="20"/>
  <c r="DM29" i="20"/>
  <c r="DM30" i="20"/>
  <c r="DM31" i="20"/>
  <c r="DM32" i="20"/>
  <c r="DM33" i="20"/>
  <c r="GI24" i="20"/>
  <c r="GM24" i="20"/>
  <c r="DO29" i="20"/>
  <c r="DO30" i="20"/>
  <c r="DO31" i="20"/>
  <c r="DO32" i="20"/>
  <c r="DO33" i="20"/>
  <c r="GG24" i="20"/>
  <c r="GK24" i="20"/>
  <c r="CV29" i="20"/>
  <c r="CV30" i="20"/>
  <c r="CV31" i="20"/>
  <c r="CV32" i="20"/>
  <c r="CV33" i="20"/>
  <c r="DC29" i="20"/>
  <c r="DC30" i="20"/>
  <c r="DC31" i="20"/>
  <c r="DC32" i="20"/>
  <c r="DC33" i="20"/>
  <c r="CW29" i="20"/>
  <c r="CW30" i="20"/>
  <c r="CW31" i="20"/>
  <c r="CW32" i="20"/>
  <c r="CW33" i="20"/>
  <c r="DS24" i="20"/>
  <c r="CM29" i="20"/>
  <c r="CM30" i="20"/>
  <c r="CM31" i="20"/>
  <c r="CM32" i="20"/>
  <c r="CM33" i="20"/>
  <c r="GF24" i="20"/>
  <c r="GJ24" i="20"/>
  <c r="CL29" i="20"/>
  <c r="CL30" i="20"/>
  <c r="CL31" i="20"/>
  <c r="CL32" i="20"/>
  <c r="CL33" i="20"/>
  <c r="GH24" i="20"/>
  <c r="GL24" i="20"/>
  <c r="EA29" i="20"/>
  <c r="EA30" i="20"/>
  <c r="EA31" i="20"/>
  <c r="EA32" i="20"/>
  <c r="EA33" i="20"/>
  <c r="FX24" i="20"/>
  <c r="GB24" i="20"/>
  <c r="DP29" i="20"/>
  <c r="DP30" i="20"/>
  <c r="DP31" i="20"/>
  <c r="DP32" i="20"/>
  <c r="DP33" i="20"/>
  <c r="DG24" i="20"/>
  <c r="EB29" i="20"/>
  <c r="EB30" i="20"/>
  <c r="EB31" i="20"/>
  <c r="EB32" i="20"/>
  <c r="EB33" i="20"/>
  <c r="DZ29" i="20"/>
  <c r="DZ30" i="20"/>
  <c r="DZ31" i="20"/>
  <c r="DZ32" i="20"/>
  <c r="DZ33" i="20"/>
  <c r="DB29" i="20"/>
  <c r="DB30" i="20"/>
  <c r="CH24" i="20"/>
  <c r="DN29" i="20"/>
  <c r="DN30" i="20"/>
  <c r="DN31" i="20"/>
  <c r="DN32" i="20"/>
  <c r="DN33" i="20"/>
  <c r="CR29" i="20"/>
  <c r="CR30" i="20"/>
  <c r="CR31" i="20"/>
  <c r="CR32" i="20"/>
  <c r="CR33" i="20"/>
  <c r="EC24" i="20"/>
  <c r="CQ29" i="20"/>
  <c r="CQ30" i="20"/>
  <c r="CQ31" i="20"/>
  <c r="CQ32" i="20"/>
  <c r="CQ33" i="20"/>
  <c r="DY29" i="20"/>
  <c r="DY30" i="20"/>
  <c r="DY31" i="20"/>
  <c r="DY32" i="20"/>
  <c r="EB26" i="20"/>
  <c r="EB27" i="20"/>
  <c r="EB28" i="20"/>
  <c r="DX33" i="20"/>
  <c r="DZ26" i="20"/>
  <c r="DZ27" i="20"/>
  <c r="DZ28" i="20"/>
  <c r="DV33" i="20"/>
  <c r="CV26" i="20"/>
  <c r="CV27" i="20"/>
  <c r="CV28" i="20"/>
  <c r="CT33" i="20"/>
  <c r="CR26" i="20"/>
  <c r="CR27" i="20"/>
  <c r="CR28" i="20"/>
  <c r="CP33" i="20"/>
  <c r="DN26" i="20"/>
  <c r="DN27" i="20"/>
  <c r="DN28" i="20"/>
  <c r="DJ33" i="20"/>
  <c r="CL26" i="20"/>
  <c r="CL27" i="20"/>
  <c r="CL28" i="20"/>
  <c r="CJ33" i="20"/>
  <c r="CB65" i="20"/>
  <c r="CB67" i="20"/>
  <c r="CB70" i="20"/>
  <c r="CB74" i="20"/>
  <c r="DI68" i="20"/>
  <c r="DI71" i="20"/>
  <c r="DI75" i="20"/>
  <c r="DM64" i="20"/>
  <c r="FZ64" i="20"/>
  <c r="GD64" i="20"/>
  <c r="CB68" i="20"/>
  <c r="CB71" i="20"/>
  <c r="CB75" i="20"/>
  <c r="CE64" i="20"/>
  <c r="CC67" i="20"/>
  <c r="CC70" i="20"/>
  <c r="CC74" i="20"/>
  <c r="CC65" i="20"/>
  <c r="DX65" i="20"/>
  <c r="DX67" i="20"/>
  <c r="DX70" i="20"/>
  <c r="DX74" i="20"/>
  <c r="DA65" i="20"/>
  <c r="DA67" i="20"/>
  <c r="DA70" i="20"/>
  <c r="DA74" i="20"/>
  <c r="CK67" i="20"/>
  <c r="CK70" i="20"/>
  <c r="CK74" i="20"/>
  <c r="CK65" i="20"/>
  <c r="DI67" i="20"/>
  <c r="DI70" i="20"/>
  <c r="DI74" i="20"/>
  <c r="DI65" i="20"/>
  <c r="CJ65" i="20"/>
  <c r="CJ67" i="20"/>
  <c r="CJ70" i="20"/>
  <c r="CJ74" i="20"/>
  <c r="DP64" i="20"/>
  <c r="DL68" i="20"/>
  <c r="DL71" i="20"/>
  <c r="DL75" i="20"/>
  <c r="CT69" i="20"/>
  <c r="CT72" i="20"/>
  <c r="CT76" i="20"/>
  <c r="CV66" i="20"/>
  <c r="DA69" i="20"/>
  <c r="DA72" i="20"/>
  <c r="DA76" i="20"/>
  <c r="DD66" i="20"/>
  <c r="CW66" i="20"/>
  <c r="CU69" i="20"/>
  <c r="CU72" i="20"/>
  <c r="CU76" i="20"/>
  <c r="CT35" i="17"/>
  <c r="CT37" i="17"/>
  <c r="CT40" i="17"/>
  <c r="CU35" i="17"/>
  <c r="CU37" i="17"/>
  <c r="CU40" i="17"/>
  <c r="DI39" i="17"/>
  <c r="DI42" i="17"/>
  <c r="DM36" i="17"/>
  <c r="CY37" i="17"/>
  <c r="CY40" i="17"/>
  <c r="FY40" i="17"/>
  <c r="GC40" i="17"/>
  <c r="CY35" i="17"/>
  <c r="EB34" i="17"/>
  <c r="DX38" i="17"/>
  <c r="DX41" i="17"/>
  <c r="DU37" i="17"/>
  <c r="DU40" i="17"/>
  <c r="DU35" i="17"/>
  <c r="CJ35" i="17"/>
  <c r="CJ37" i="17"/>
  <c r="CJ40" i="17"/>
  <c r="CG34" i="17"/>
  <c r="CD38" i="17"/>
  <c r="CD41" i="17"/>
  <c r="DQ35" i="17"/>
  <c r="DQ37" i="17"/>
  <c r="CD29" i="17"/>
  <c r="CD32" i="17"/>
  <c r="CG26" i="17"/>
  <c r="CR26" i="17"/>
  <c r="CP29" i="17"/>
  <c r="CP32" i="17"/>
  <c r="CT101" i="12"/>
  <c r="CT103" i="12"/>
  <c r="DZ100" i="12"/>
  <c r="DV104" i="12"/>
  <c r="DV101" i="12"/>
  <c r="DV103" i="12"/>
  <c r="DN102" i="12"/>
  <c r="DJ105" i="12"/>
  <c r="DW101" i="12"/>
  <c r="DW103" i="12"/>
  <c r="DI105" i="12"/>
  <c r="DM102" i="12"/>
  <c r="DR101" i="12"/>
  <c r="DR103" i="12"/>
  <c r="DQ101" i="12"/>
  <c r="DQ103" i="12"/>
  <c r="DJ101" i="12"/>
  <c r="DI101" i="12"/>
  <c r="FZ101" i="12"/>
  <c r="GD101" i="12"/>
  <c r="DJ103" i="12"/>
  <c r="FZ79" i="13"/>
  <c r="GD79" i="13"/>
  <c r="FY55" i="13"/>
  <c r="GC55" i="13"/>
  <c r="DB96" i="17"/>
  <c r="FY96" i="17"/>
  <c r="GC96" i="17"/>
  <c r="CY99" i="17"/>
  <c r="CY102" i="17"/>
  <c r="DC96" i="17"/>
  <c r="CZ99" i="17"/>
  <c r="CZ102" i="17"/>
  <c r="FZ77" i="13"/>
  <c r="GD77" i="13"/>
  <c r="DN78" i="13"/>
  <c r="FZ78" i="13"/>
  <c r="GD78" i="13"/>
  <c r="ES105" i="12"/>
  <c r="FH105" i="12"/>
  <c r="FE105" i="12"/>
  <c r="FH104" i="12"/>
  <c r="FE104" i="12"/>
  <c r="FY76" i="13"/>
  <c r="GC76" i="13"/>
  <c r="DD101" i="20"/>
  <c r="DD102" i="20"/>
  <c r="DD103" i="20"/>
  <c r="DA108" i="20"/>
  <c r="CK108" i="20"/>
  <c r="CM101" i="20"/>
  <c r="CM102" i="20"/>
  <c r="CM103" i="20"/>
  <c r="DK108" i="20"/>
  <c r="DO101" i="20"/>
  <c r="DO102" i="20"/>
  <c r="DO103" i="20"/>
  <c r="EA101" i="20"/>
  <c r="EA102" i="20"/>
  <c r="EA103" i="20"/>
  <c r="DW108" i="20"/>
  <c r="DN101" i="20"/>
  <c r="DN102" i="20"/>
  <c r="DN103" i="20"/>
  <c r="DJ108" i="20"/>
  <c r="DC101" i="20"/>
  <c r="DC102" i="20"/>
  <c r="DC103" i="20"/>
  <c r="CZ108" i="20"/>
  <c r="CO69" i="17"/>
  <c r="CO72" i="17"/>
  <c r="CQ66" i="17"/>
  <c r="CR66" i="17"/>
  <c r="CP69" i="17"/>
  <c r="CP72" i="17"/>
  <c r="CT69" i="17"/>
  <c r="CT72" i="17"/>
  <c r="CV66" i="17"/>
  <c r="CT23" i="20"/>
  <c r="CT26" i="20"/>
  <c r="CT30" i="20"/>
  <c r="CV19" i="20"/>
  <c r="CY28" i="20"/>
  <c r="CY32" i="20"/>
  <c r="DB23" i="20"/>
  <c r="CK24" i="20"/>
  <c r="CK27" i="20"/>
  <c r="CK31" i="20"/>
  <c r="CM21" i="20"/>
  <c r="DA23" i="20"/>
  <c r="DA26" i="20"/>
  <c r="DA30" i="20"/>
  <c r="DD19" i="20"/>
  <c r="CJ24" i="20"/>
  <c r="CJ27" i="20"/>
  <c r="CJ31" i="20"/>
  <c r="CL21" i="20"/>
  <c r="DY75" i="13"/>
  <c r="GA75" i="13"/>
  <c r="GE75" i="13"/>
  <c r="GA74" i="13"/>
  <c r="GE74" i="13"/>
  <c r="DB96" i="20"/>
  <c r="FY96" i="20"/>
  <c r="GC96" i="20"/>
  <c r="CY99" i="20"/>
  <c r="CY102" i="20"/>
  <c r="CY106" i="20"/>
  <c r="DC96" i="20"/>
  <c r="CZ99" i="20"/>
  <c r="CZ102" i="20"/>
  <c r="CZ106" i="20"/>
  <c r="CG96" i="20"/>
  <c r="CD99" i="20"/>
  <c r="CD102" i="20"/>
  <c r="CD106" i="20"/>
  <c r="EA23" i="20"/>
  <c r="EA24" i="20"/>
  <c r="DW28" i="20"/>
  <c r="DW32" i="20"/>
  <c r="CE23" i="20"/>
  <c r="CE24" i="20"/>
  <c r="CB28" i="20"/>
  <c r="CB32" i="20"/>
  <c r="DI23" i="17"/>
  <c r="DM18" i="17"/>
  <c r="DM19" i="17"/>
  <c r="DK33" i="20"/>
  <c r="DO26" i="20"/>
  <c r="DO27" i="20"/>
  <c r="DO28" i="20"/>
  <c r="CG25" i="20"/>
  <c r="GI25" i="20"/>
  <c r="GM25" i="20"/>
  <c r="CH25" i="20"/>
  <c r="DG25" i="20"/>
  <c r="CF25" i="20"/>
  <c r="GF25" i="20"/>
  <c r="GJ25" i="20"/>
  <c r="EC25" i="20"/>
  <c r="GH25" i="20"/>
  <c r="GL25" i="20"/>
  <c r="GG25" i="20"/>
  <c r="GK25" i="20"/>
  <c r="DS25" i="20"/>
  <c r="CE25" i="20"/>
  <c r="ET26" i="20"/>
  <c r="FX25" i="20"/>
  <c r="GB25" i="20"/>
  <c r="FZ55" i="13"/>
  <c r="GD55" i="13"/>
  <c r="DX68" i="20"/>
  <c r="DX71" i="20"/>
  <c r="DX75" i="20"/>
  <c r="EB64" i="20"/>
  <c r="CD65" i="20"/>
  <c r="CD67" i="20"/>
  <c r="CD70" i="20"/>
  <c r="CD74" i="20"/>
  <c r="DL65" i="20"/>
  <c r="DL67" i="20"/>
  <c r="DL70" i="20"/>
  <c r="DL74" i="20"/>
  <c r="CF66" i="20"/>
  <c r="CC69" i="20"/>
  <c r="CC72" i="20"/>
  <c r="CC76" i="20"/>
  <c r="CF34" i="17"/>
  <c r="CC38" i="17"/>
  <c r="CC41" i="17"/>
  <c r="DK38" i="17"/>
  <c r="DK41" i="17"/>
  <c r="DO34" i="17"/>
  <c r="CE34" i="17"/>
  <c r="CB38" i="17"/>
  <c r="CB41" i="17"/>
  <c r="DO36" i="17"/>
  <c r="DK39" i="17"/>
  <c r="DK42" i="17"/>
  <c r="DX35" i="17"/>
  <c r="DX37" i="17"/>
  <c r="DX40" i="17"/>
  <c r="DW35" i="17"/>
  <c r="DW37" i="17"/>
  <c r="DW40" i="17"/>
  <c r="DZ34" i="17"/>
  <c r="DV38" i="17"/>
  <c r="DV41" i="17"/>
  <c r="DD26" i="17"/>
  <c r="DA29" i="17"/>
  <c r="DA32" i="17"/>
  <c r="DI104" i="12"/>
  <c r="DM100" i="12"/>
  <c r="EA100" i="12"/>
  <c r="DW104" i="12"/>
  <c r="CD104" i="12"/>
  <c r="CG100" i="12"/>
  <c r="CV96" i="17"/>
  <c r="CT99" i="17"/>
  <c r="CT102" i="17"/>
  <c r="DI108" i="20"/>
  <c r="DM101" i="20"/>
  <c r="DM102" i="20"/>
  <c r="DM103" i="20"/>
  <c r="EB101" i="20"/>
  <c r="EB102" i="20"/>
  <c r="EB103" i="20"/>
  <c r="DX108" i="20"/>
  <c r="CF66" i="17"/>
  <c r="CC69" i="17"/>
  <c r="CC72" i="17"/>
  <c r="CO23" i="20"/>
  <c r="CO26" i="20"/>
  <c r="CO30" i="20"/>
  <c r="CQ19" i="20"/>
  <c r="DC23" i="20"/>
  <c r="DC24" i="20"/>
  <c r="CZ28" i="20"/>
  <c r="CZ32" i="20"/>
  <c r="GF20" i="12"/>
  <c r="GJ20" i="12"/>
  <c r="FX20" i="12"/>
  <c r="GB20" i="12"/>
  <c r="GG20" i="12"/>
  <c r="GK20" i="12"/>
  <c r="GH20" i="12"/>
  <c r="GL20" i="12"/>
  <c r="GI20" i="12"/>
  <c r="GM20" i="12"/>
  <c r="CH20" i="12"/>
  <c r="DG20" i="12"/>
  <c r="ET21" i="12"/>
  <c r="DS20" i="12"/>
  <c r="EC20" i="12"/>
  <c r="FZ7" i="13"/>
  <c r="GD7" i="13"/>
  <c r="FY96" i="13"/>
  <c r="GC96" i="13"/>
  <c r="GA10" i="13"/>
  <c r="GE10" i="13"/>
  <c r="GA46" i="13"/>
  <c r="GE46" i="13"/>
  <c r="FZ107" i="12"/>
  <c r="GD107" i="12"/>
  <c r="DA99" i="20"/>
  <c r="DA102" i="20"/>
  <c r="DA106" i="20"/>
  <c r="DD96" i="20"/>
  <c r="CV96" i="20"/>
  <c r="CT99" i="20"/>
  <c r="CT102" i="20"/>
  <c r="CT106" i="20"/>
  <c r="CF96" i="20"/>
  <c r="CC99" i="20"/>
  <c r="CC102" i="20"/>
  <c r="CC106" i="20"/>
  <c r="CO99" i="20"/>
  <c r="CO102" i="20"/>
  <c r="CO106" i="20"/>
  <c r="CQ96" i="20"/>
  <c r="CP28" i="20"/>
  <c r="CP32" i="20"/>
  <c r="CR23" i="20"/>
  <c r="CR24" i="20"/>
  <c r="CG23" i="20"/>
  <c r="CG24" i="20"/>
  <c r="CD28" i="20"/>
  <c r="CD32" i="20"/>
  <c r="CQ23" i="20"/>
  <c r="CQ24" i="20"/>
  <c r="CO28" i="20"/>
  <c r="CO32" i="20"/>
  <c r="DY18" i="17"/>
  <c r="DY19" i="17"/>
  <c r="DU23" i="17"/>
  <c r="CF18" i="17"/>
  <c r="CF19" i="17"/>
  <c r="CC23" i="17"/>
  <c r="CP23" i="17"/>
  <c r="CR18" i="17"/>
  <c r="CR19" i="17"/>
  <c r="CY33" i="20"/>
  <c r="DB26" i="20"/>
  <c r="DM26" i="20"/>
  <c r="DM27" i="20"/>
  <c r="DM28" i="20"/>
  <c r="DI33" i="20"/>
  <c r="DC26" i="20"/>
  <c r="DC27" i="20"/>
  <c r="DC28" i="20"/>
  <c r="CZ33" i="20"/>
  <c r="CU33" i="20"/>
  <c r="CW26" i="20"/>
  <c r="CW27" i="20"/>
  <c r="CW28" i="20"/>
  <c r="DY26" i="20"/>
  <c r="DY27" i="20"/>
  <c r="DY28" i="20"/>
  <c r="GA28" i="20"/>
  <c r="GE28" i="20"/>
  <c r="DU33" i="20"/>
  <c r="CK33" i="20"/>
  <c r="CM26" i="20"/>
  <c r="CM27" i="20"/>
  <c r="CM28" i="20"/>
  <c r="DN57" i="13"/>
  <c r="FZ57" i="13"/>
  <c r="GD57" i="13"/>
  <c r="FZ56" i="13"/>
  <c r="GD56" i="13"/>
  <c r="GA56" i="13"/>
  <c r="GE56" i="13"/>
  <c r="DY57" i="13"/>
  <c r="GA57" i="13"/>
  <c r="GE57" i="13"/>
  <c r="CF64" i="20"/>
  <c r="CC68" i="20"/>
  <c r="CC71" i="20"/>
  <c r="CC75" i="20"/>
  <c r="CT67" i="20"/>
  <c r="CT70" i="20"/>
  <c r="CT74" i="20"/>
  <c r="CT65" i="20"/>
  <c r="DZ64" i="20"/>
  <c r="DV68" i="20"/>
  <c r="DV71" i="20"/>
  <c r="DV75" i="20"/>
  <c r="DL69" i="20"/>
  <c r="DL72" i="20"/>
  <c r="DL76" i="20"/>
  <c r="DP66" i="20"/>
  <c r="DY64" i="20"/>
  <c r="GA64" i="20"/>
  <c r="GE64" i="20"/>
  <c r="DU68" i="20"/>
  <c r="DU71" i="20"/>
  <c r="DU75" i="20"/>
  <c r="DU67" i="20"/>
  <c r="DU70" i="20"/>
  <c r="DU74" i="20"/>
  <c r="DU65" i="20"/>
  <c r="GA65" i="20"/>
  <c r="GE65" i="20"/>
  <c r="DO64" i="20"/>
  <c r="DK68" i="20"/>
  <c r="DK71" i="20"/>
  <c r="DK75" i="20"/>
  <c r="CU67" i="20"/>
  <c r="CU70" i="20"/>
  <c r="CU74" i="20"/>
  <c r="CU65" i="20"/>
  <c r="DJ65" i="20"/>
  <c r="DJ67" i="20"/>
  <c r="DJ70" i="20"/>
  <c r="DJ74" i="20"/>
  <c r="CO69" i="20"/>
  <c r="CO72" i="20"/>
  <c r="CO76" i="20"/>
  <c r="CQ66" i="20"/>
  <c r="CG66" i="20"/>
  <c r="CD69" i="20"/>
  <c r="CD72" i="20"/>
  <c r="CD76" i="20"/>
  <c r="DC66" i="20"/>
  <c r="CZ69" i="20"/>
  <c r="CZ72" i="20"/>
  <c r="CZ76" i="20"/>
  <c r="DI38" i="17"/>
  <c r="DI41" i="17"/>
  <c r="FZ41" i="17"/>
  <c r="GD41" i="17"/>
  <c r="DM34" i="17"/>
  <c r="CZ37" i="17"/>
  <c r="CZ40" i="17"/>
  <c r="CZ35" i="17"/>
  <c r="CK37" i="17"/>
  <c r="CK40" i="17"/>
  <c r="CK35" i="17"/>
  <c r="DY34" i="17"/>
  <c r="GA34" i="17"/>
  <c r="GE34" i="17"/>
  <c r="DU38" i="17"/>
  <c r="DU41" i="17"/>
  <c r="DY36" i="17"/>
  <c r="GA35" i="17"/>
  <c r="GE35" i="17"/>
  <c r="DV35" i="17"/>
  <c r="DV37" i="17"/>
  <c r="DV40" i="17"/>
  <c r="DW38" i="17"/>
  <c r="DW41" i="17"/>
  <c r="EA34" i="17"/>
  <c r="DC26" i="17"/>
  <c r="CZ29" i="17"/>
  <c r="CZ32" i="17"/>
  <c r="CV26" i="17"/>
  <c r="CT29" i="17"/>
  <c r="CT32" i="17"/>
  <c r="CC29" i="17"/>
  <c r="CC32" i="17"/>
  <c r="CF26" i="17"/>
  <c r="CO29" i="17"/>
  <c r="CO32" i="17"/>
  <c r="CQ26" i="17"/>
  <c r="DN100" i="12"/>
  <c r="DJ104" i="12"/>
  <c r="CB104" i="12"/>
  <c r="CE100" i="12"/>
  <c r="DI103" i="12"/>
  <c r="DL101" i="12"/>
  <c r="DL103" i="12"/>
  <c r="DA101" i="12"/>
  <c r="DA103" i="12"/>
  <c r="CC103" i="12"/>
  <c r="CC101" i="12"/>
  <c r="CY101" i="12"/>
  <c r="FY101" i="12"/>
  <c r="GC101" i="12"/>
  <c r="CY103" i="12"/>
  <c r="FY103" i="12"/>
  <c r="GC103" i="12"/>
  <c r="EB100" i="12"/>
  <c r="DX104" i="12"/>
  <c r="DX101" i="12"/>
  <c r="DX103" i="12"/>
  <c r="CB101" i="12"/>
  <c r="CB103" i="12"/>
  <c r="DB75" i="13"/>
  <c r="FY75" i="13"/>
  <c r="GC75" i="13"/>
  <c r="FY74" i="13"/>
  <c r="GC74" i="13"/>
  <c r="DN81" i="13"/>
  <c r="FZ81" i="13"/>
  <c r="GD81" i="13"/>
  <c r="FZ80" i="13"/>
  <c r="GD80" i="13"/>
  <c r="CR96" i="17"/>
  <c r="CP99" i="17"/>
  <c r="CP102" i="17"/>
  <c r="CO99" i="17"/>
  <c r="CO102" i="17"/>
  <c r="CQ96" i="17"/>
  <c r="CF96" i="17"/>
  <c r="CC99" i="17"/>
  <c r="CC102" i="17"/>
  <c r="CP108" i="20"/>
  <c r="CR101" i="20"/>
  <c r="CR102" i="20"/>
  <c r="CR103" i="20"/>
  <c r="DY101" i="20"/>
  <c r="DY102" i="20"/>
  <c r="DU108" i="20"/>
  <c r="DV108" i="20"/>
  <c r="DZ101" i="20"/>
  <c r="DZ102" i="20"/>
  <c r="DZ103" i="20"/>
  <c r="EC100" i="20"/>
  <c r="CF100" i="20"/>
  <c r="CE100" i="20"/>
  <c r="GG100" i="20"/>
  <c r="GK100" i="20"/>
  <c r="CH100" i="20"/>
  <c r="GF100" i="20"/>
  <c r="GJ100" i="20"/>
  <c r="GI100" i="20"/>
  <c r="GM100" i="20"/>
  <c r="GH100" i="20"/>
  <c r="GL100" i="20"/>
  <c r="ET101" i="20"/>
  <c r="CG100" i="20"/>
  <c r="DS100" i="20"/>
  <c r="DG100" i="20"/>
  <c r="FX100" i="20"/>
  <c r="GB100" i="20"/>
  <c r="EC99" i="20"/>
  <c r="CM104" i="20"/>
  <c r="CM105" i="20"/>
  <c r="CM106" i="20"/>
  <c r="CM107" i="20"/>
  <c r="CM108" i="20"/>
  <c r="DB104" i="20"/>
  <c r="DB105" i="20"/>
  <c r="DB106" i="20"/>
  <c r="DB107" i="20"/>
  <c r="DB108" i="20"/>
  <c r="FY108" i="20"/>
  <c r="GC108" i="20"/>
  <c r="DZ104" i="20"/>
  <c r="DZ105" i="20"/>
  <c r="DZ106" i="20"/>
  <c r="DZ107" i="20"/>
  <c r="DZ108" i="20"/>
  <c r="DS99" i="20"/>
  <c r="CL104" i="20"/>
  <c r="CL105" i="20"/>
  <c r="CL106" i="20"/>
  <c r="CL107" i="20"/>
  <c r="CL108" i="20"/>
  <c r="DC104" i="20"/>
  <c r="DC105" i="20"/>
  <c r="DC106" i="20"/>
  <c r="DC107" i="20"/>
  <c r="DC108" i="20"/>
  <c r="EA104" i="20"/>
  <c r="EA105" i="20"/>
  <c r="EA106" i="20"/>
  <c r="EA107" i="20"/>
  <c r="EA108" i="20"/>
  <c r="GG99" i="20"/>
  <c r="GK99" i="20"/>
  <c r="DD104" i="20"/>
  <c r="DD105" i="20"/>
  <c r="DD106" i="20"/>
  <c r="DD107" i="20"/>
  <c r="DD108" i="20"/>
  <c r="EB104" i="20"/>
  <c r="EB105" i="20"/>
  <c r="EB106" i="20"/>
  <c r="EB107" i="20"/>
  <c r="EB108" i="20"/>
  <c r="FX99" i="20"/>
  <c r="GB99" i="20"/>
  <c r="CQ104" i="20"/>
  <c r="CQ105" i="20"/>
  <c r="CQ106" i="20"/>
  <c r="CQ107" i="20"/>
  <c r="CQ108" i="20"/>
  <c r="DN104" i="20"/>
  <c r="DN105" i="20"/>
  <c r="DN106" i="20"/>
  <c r="DN107" i="20"/>
  <c r="DN108" i="20"/>
  <c r="DM104" i="20"/>
  <c r="DM105" i="20"/>
  <c r="DM106" i="20"/>
  <c r="DM107" i="20"/>
  <c r="DM108" i="20"/>
  <c r="GF99" i="20"/>
  <c r="GJ99" i="20"/>
  <c r="DP104" i="20"/>
  <c r="DP105" i="20"/>
  <c r="DP106" i="20"/>
  <c r="DP107" i="20"/>
  <c r="DP108" i="20"/>
  <c r="GI99" i="20"/>
  <c r="GM99" i="20"/>
  <c r="DO104" i="20"/>
  <c r="DO105" i="20"/>
  <c r="DO106" i="20"/>
  <c r="DO107" i="20"/>
  <c r="DO108" i="20"/>
  <c r="GH99" i="20"/>
  <c r="GL99" i="20"/>
  <c r="DY104" i="20"/>
  <c r="DY105" i="20"/>
  <c r="DY106" i="20"/>
  <c r="DY107" i="20"/>
  <c r="DY108" i="20"/>
  <c r="GA108" i="20"/>
  <c r="GE108" i="20"/>
  <c r="CR104" i="20"/>
  <c r="CR105" i="20"/>
  <c r="CR106" i="20"/>
  <c r="CR107" i="20"/>
  <c r="CR108" i="20"/>
  <c r="DG99" i="20"/>
  <c r="CW104" i="20"/>
  <c r="CW105" i="20"/>
  <c r="CW106" i="20"/>
  <c r="CW107" i="20"/>
  <c r="CW108" i="20"/>
  <c r="CH99" i="20"/>
  <c r="CV104" i="20"/>
  <c r="CV105" i="20"/>
  <c r="CV106" i="20"/>
  <c r="CV107" i="20"/>
  <c r="CV108" i="20"/>
  <c r="CB69" i="17"/>
  <c r="CB72" i="17"/>
  <c r="CE66" i="17"/>
  <c r="CG66" i="17"/>
  <c r="CD69" i="17"/>
  <c r="CD72" i="17"/>
  <c r="DA28" i="20"/>
  <c r="DA32" i="20"/>
  <c r="DD23" i="20"/>
  <c r="DD24" i="20"/>
  <c r="DC19" i="20"/>
  <c r="CZ23" i="20"/>
  <c r="CZ26" i="20"/>
  <c r="CZ30" i="20"/>
  <c r="CM19" i="20"/>
  <c r="CK23" i="20"/>
  <c r="CK26" i="20"/>
  <c r="CK30" i="20"/>
  <c r="CU28" i="20"/>
  <c r="CU32" i="20"/>
  <c r="CW23" i="20"/>
  <c r="CW24" i="20"/>
  <c r="CL143" i="20"/>
  <c r="CL144" i="20"/>
  <c r="CJ148" i="20"/>
  <c r="CJ152" i="20"/>
  <c r="EA143" i="20"/>
  <c r="EA144" i="20"/>
  <c r="DW148" i="20"/>
  <c r="DW152" i="20"/>
  <c r="CO118" i="20"/>
  <c r="CO122" i="20"/>
  <c r="CQ113" i="20"/>
  <c r="CQ114" i="20"/>
  <c r="DW118" i="20"/>
  <c r="DW122" i="20"/>
  <c r="EA113" i="20"/>
  <c r="EA114" i="20"/>
  <c r="DA199" i="12"/>
  <c r="DA197" i="12"/>
  <c r="CJ197" i="12"/>
  <c r="CJ199" i="12"/>
  <c r="DJ200" i="12"/>
  <c r="DN196" i="12"/>
  <c r="CY197" i="12"/>
  <c r="CY199" i="12"/>
  <c r="FY199" i="12"/>
  <c r="GC199" i="12"/>
  <c r="DM196" i="12"/>
  <c r="DI200" i="12"/>
  <c r="CW36" i="17"/>
  <c r="CU39" i="17"/>
  <c r="CU42" i="17"/>
  <c r="CV58" i="17"/>
  <c r="CV59" i="17"/>
  <c r="CT63" i="17"/>
  <c r="CL56" i="17"/>
  <c r="CJ59" i="17"/>
  <c r="CJ62" i="17"/>
  <c r="DY38" i="20"/>
  <c r="DU43" i="20"/>
  <c r="DU47" i="20"/>
  <c r="DO38" i="20"/>
  <c r="DO39" i="20"/>
  <c r="DK43" i="20"/>
  <c r="DK47" i="20"/>
  <c r="CB88" i="17"/>
  <c r="CB91" i="17"/>
  <c r="CE84" i="17"/>
  <c r="DU87" i="17"/>
  <c r="DU90" i="17"/>
  <c r="GA90" i="17"/>
  <c r="GE90" i="17"/>
  <c r="DU85" i="17"/>
  <c r="GA85" i="17"/>
  <c r="GE85" i="17"/>
  <c r="DO84" i="17"/>
  <c r="DK88" i="17"/>
  <c r="DK91" i="17"/>
  <c r="CC88" i="17"/>
  <c r="CC91" i="17"/>
  <c r="CF84" i="17"/>
  <c r="DL99" i="20"/>
  <c r="DL102" i="20"/>
  <c r="DL106" i="20"/>
  <c r="DP96" i="20"/>
  <c r="CU97" i="20"/>
  <c r="CU100" i="20"/>
  <c r="CU104" i="20"/>
  <c r="CU95" i="20"/>
  <c r="CD97" i="20"/>
  <c r="CD100" i="20"/>
  <c r="CD104" i="20"/>
  <c r="CD95" i="20"/>
  <c r="CC98" i="20"/>
  <c r="CC101" i="20"/>
  <c r="CC105" i="20"/>
  <c r="CF94" i="20"/>
  <c r="DK98" i="20"/>
  <c r="DK101" i="20"/>
  <c r="DK105" i="20"/>
  <c r="DO94" i="20"/>
  <c r="DU95" i="20"/>
  <c r="DU97" i="20"/>
  <c r="DU100" i="20"/>
  <c r="CY27" i="12"/>
  <c r="DB24" i="12"/>
  <c r="CQ24" i="12"/>
  <c r="CO27" i="12"/>
  <c r="DA201" i="12"/>
  <c r="DD198" i="12"/>
  <c r="DC6" i="20"/>
  <c r="CZ9" i="20"/>
  <c r="CZ12" i="20"/>
  <c r="CZ16" i="20"/>
  <c r="DA123" i="20"/>
  <c r="DD116" i="20"/>
  <c r="DD117" i="20"/>
  <c r="DD118" i="20"/>
  <c r="DW123" i="20"/>
  <c r="EA116" i="20"/>
  <c r="EA117" i="20"/>
  <c r="EA118" i="20"/>
  <c r="CW116" i="20"/>
  <c r="CW117" i="20"/>
  <c r="CW118" i="20"/>
  <c r="CU123" i="20"/>
  <c r="DC12" i="12"/>
  <c r="CZ15" i="12"/>
  <c r="DR110" i="12"/>
  <c r="DR108" i="12"/>
  <c r="DR111" i="12"/>
  <c r="FZ139" i="20"/>
  <c r="GD139" i="20"/>
  <c r="FZ145" i="13"/>
  <c r="GD145" i="13"/>
  <c r="FZ157" i="13"/>
  <c r="GD157" i="13"/>
  <c r="FZ168" i="20"/>
  <c r="GD168" i="20"/>
  <c r="FZ7" i="17"/>
  <c r="GD7" i="17"/>
  <c r="FZ91" i="13"/>
  <c r="GD91" i="13"/>
  <c r="FY7" i="17"/>
  <c r="GC7" i="17"/>
  <c r="CP114" i="20"/>
  <c r="CP117" i="20"/>
  <c r="CP121" i="20"/>
  <c r="GA130" i="13"/>
  <c r="GE130" i="13"/>
  <c r="FZ214" i="13"/>
  <c r="GD214" i="13"/>
  <c r="GA217" i="13"/>
  <c r="GE217" i="13"/>
  <c r="GA97" i="13"/>
  <c r="GE97" i="13"/>
  <c r="CE76" i="12"/>
  <c r="CB80" i="12"/>
  <c r="DR79" i="12"/>
  <c r="DR77" i="12"/>
  <c r="DA77" i="12"/>
  <c r="DA79" i="12"/>
  <c r="DQ77" i="12"/>
  <c r="DQ79" i="12"/>
  <c r="CB77" i="12"/>
  <c r="CB79" i="12"/>
  <c r="DP46" i="17"/>
  <c r="DL49" i="17"/>
  <c r="DL52" i="17"/>
  <c r="DZ44" i="17"/>
  <c r="DV48" i="17"/>
  <c r="DV51" i="17"/>
  <c r="DI45" i="17"/>
  <c r="DI47" i="17"/>
  <c r="DI50" i="17"/>
  <c r="CE84" i="12"/>
  <c r="CB87" i="12"/>
  <c r="DC84" i="12"/>
  <c r="CZ87" i="12"/>
  <c r="CL78" i="17"/>
  <c r="CL79" i="17"/>
  <c r="CJ83" i="17"/>
  <c r="CE78" i="17"/>
  <c r="CE79" i="17"/>
  <c r="CB83" i="17"/>
  <c r="CH105" i="12"/>
  <c r="DG105" i="12"/>
  <c r="FX105" i="12"/>
  <c r="GB105" i="12"/>
  <c r="GF105" i="12"/>
  <c r="GJ105" i="12"/>
  <c r="DS105" i="12"/>
  <c r="GH105" i="12"/>
  <c r="GL105" i="12"/>
  <c r="EC105" i="12"/>
  <c r="GI105" i="12"/>
  <c r="GM105" i="12"/>
  <c r="GG105" i="12"/>
  <c r="GK105" i="12"/>
  <c r="CV24" i="17"/>
  <c r="CT28" i="17"/>
  <c r="CT31" i="17"/>
  <c r="DB88" i="17"/>
  <c r="CY93" i="17"/>
  <c r="CV88" i="17"/>
  <c r="CV89" i="17"/>
  <c r="CT93" i="17"/>
  <c r="CY88" i="17"/>
  <c r="CY91" i="17"/>
  <c r="DB84" i="17"/>
  <c r="FY84" i="17"/>
  <c r="GC84" i="17"/>
  <c r="CF124" i="12"/>
  <c r="CC128" i="12"/>
  <c r="DN126" i="12"/>
  <c r="DJ129" i="12"/>
  <c r="DA127" i="12"/>
  <c r="DA125" i="12"/>
  <c r="DZ124" i="12"/>
  <c r="DV128" i="12"/>
  <c r="CU125" i="12"/>
  <c r="CU127" i="12"/>
  <c r="DK27" i="17"/>
  <c r="DK30" i="17"/>
  <c r="DK25" i="17"/>
  <c r="CK25" i="17"/>
  <c r="CK27" i="17"/>
  <c r="CK30" i="17"/>
  <c r="CF24" i="17"/>
  <c r="CC28" i="17"/>
  <c r="CC31" i="17"/>
  <c r="DJ28" i="17"/>
  <c r="DJ31" i="17"/>
  <c r="DN24" i="17"/>
  <c r="DJ25" i="17"/>
  <c r="DJ27" i="17"/>
  <c r="DJ30" i="17"/>
  <c r="CC195" i="12"/>
  <c r="CF192" i="12"/>
  <c r="DC136" i="12"/>
  <c r="CZ140" i="12"/>
  <c r="DA83" i="12"/>
  <c r="DA85" i="12"/>
  <c r="EA82" i="12"/>
  <c r="DW86" i="12"/>
  <c r="DX85" i="12"/>
  <c r="DX83" i="12"/>
  <c r="DP84" i="12"/>
  <c r="DL87" i="12"/>
  <c r="DV86" i="12"/>
  <c r="DZ82" i="12"/>
  <c r="CO111" i="12"/>
  <c r="CQ108" i="12"/>
  <c r="DK43" i="12"/>
  <c r="DK41" i="12"/>
  <c r="DV43" i="12"/>
  <c r="DV41" i="12"/>
  <c r="DO40" i="12"/>
  <c r="DK44" i="12"/>
  <c r="DL41" i="12"/>
  <c r="DL43" i="12"/>
  <c r="DZ40" i="12"/>
  <c r="DV44" i="12"/>
  <c r="EB34" i="20"/>
  <c r="DX38" i="20"/>
  <c r="DX41" i="20"/>
  <c r="DX45" i="20"/>
  <c r="DW37" i="20"/>
  <c r="DW40" i="20"/>
  <c r="DW44" i="20"/>
  <c r="DW35" i="20"/>
  <c r="CB95" i="17"/>
  <c r="CB97" i="17"/>
  <c r="CB100" i="17"/>
  <c r="DW97" i="17"/>
  <c r="DW100" i="17"/>
  <c r="DW95" i="17"/>
  <c r="DQ95" i="17"/>
  <c r="DQ97" i="17"/>
  <c r="DO94" i="17"/>
  <c r="DK98" i="17"/>
  <c r="DK101" i="17"/>
  <c r="CJ33" i="17"/>
  <c r="CL28" i="17"/>
  <c r="CL29" i="17"/>
  <c r="GA108" i="12"/>
  <c r="GE108" i="12"/>
  <c r="DU111" i="12"/>
  <c r="GA111" i="12"/>
  <c r="GE111" i="12"/>
  <c r="CW18" i="17"/>
  <c r="CW19" i="17"/>
  <c r="CU23" i="17"/>
  <c r="CL14" i="17"/>
  <c r="CJ18" i="17"/>
  <c r="CJ21" i="17"/>
  <c r="CM14" i="17"/>
  <c r="CK18" i="17"/>
  <c r="CK21" i="17"/>
  <c r="DD28" i="12"/>
  <c r="DA32" i="12"/>
  <c r="CZ32" i="12"/>
  <c r="DC28" i="12"/>
  <c r="CM169" i="20"/>
  <c r="CK173" i="20"/>
  <c r="CK176" i="20"/>
  <c r="CK180" i="20"/>
  <c r="CU178" i="20"/>
  <c r="CU182" i="20"/>
  <c r="CW173" i="20"/>
  <c r="CW174" i="20"/>
  <c r="DW23" i="12"/>
  <c r="DW25" i="12"/>
  <c r="DA23" i="12"/>
  <c r="DA25" i="12"/>
  <c r="CF22" i="12"/>
  <c r="CC26" i="12"/>
  <c r="DZ22" i="12"/>
  <c r="DV26" i="12"/>
  <c r="DM22" i="12"/>
  <c r="DI26" i="12"/>
  <c r="CE96" i="12"/>
  <c r="CB99" i="12"/>
  <c r="CW126" i="12"/>
  <c r="CU129" i="12"/>
  <c r="CP8" i="12"/>
  <c r="CR4" i="12"/>
  <c r="CZ8" i="12"/>
  <c r="DC4" i="12"/>
  <c r="CC11" i="12"/>
  <c r="CC13" i="12"/>
  <c r="EB10" i="12"/>
  <c r="DX14" i="12"/>
  <c r="CT11" i="12"/>
  <c r="CT13" i="12"/>
  <c r="DI11" i="12"/>
  <c r="DI13" i="12"/>
  <c r="DR13" i="12"/>
  <c r="DR11" i="12"/>
  <c r="CM6" i="20"/>
  <c r="CK9" i="20"/>
  <c r="CK12" i="20"/>
  <c r="CK16" i="20"/>
  <c r="CO53" i="17"/>
  <c r="CQ48" i="17"/>
  <c r="CQ49" i="17"/>
  <c r="CL48" i="17"/>
  <c r="CL49" i="17"/>
  <c r="CJ53" i="17"/>
  <c r="DY105" i="12"/>
  <c r="CB15" i="17"/>
  <c r="CB17" i="17"/>
  <c r="CB20" i="17"/>
  <c r="DN14" i="17"/>
  <c r="DJ18" i="17"/>
  <c r="DZ14" i="17"/>
  <c r="DV18" i="17"/>
  <c r="DV21" i="17"/>
  <c r="DK15" i="17"/>
  <c r="DK17" i="17"/>
  <c r="DK20" i="17"/>
  <c r="CZ15" i="17"/>
  <c r="CZ17" i="17"/>
  <c r="CZ20" i="17"/>
  <c r="DU77" i="17"/>
  <c r="DU80" i="17"/>
  <c r="DU75" i="17"/>
  <c r="GA75" i="17"/>
  <c r="GE75" i="17"/>
  <c r="DK75" i="17"/>
  <c r="DK77" i="17"/>
  <c r="DK80" i="17"/>
  <c r="DV75" i="17"/>
  <c r="DV77" i="17"/>
  <c r="DV80" i="17"/>
  <c r="DW78" i="17"/>
  <c r="DW81" i="17"/>
  <c r="EA74" i="17"/>
  <c r="CZ75" i="17"/>
  <c r="CZ77" i="17"/>
  <c r="CZ80" i="17"/>
  <c r="DV163" i="20"/>
  <c r="DV167" i="20"/>
  <c r="DZ158" i="20"/>
  <c r="DZ159" i="20"/>
  <c r="DO158" i="20"/>
  <c r="DO159" i="20"/>
  <c r="DK163" i="20"/>
  <c r="DK167" i="20"/>
  <c r="CD21" i="12"/>
  <c r="CG18" i="12"/>
  <c r="FZ115" i="13"/>
  <c r="GD115" i="13"/>
  <c r="FZ4" i="17"/>
  <c r="GD4" i="17"/>
  <c r="GA7" i="13"/>
  <c r="GE7" i="13"/>
  <c r="DB78" i="13"/>
  <c r="FY78" i="13"/>
  <c r="GC78" i="13"/>
  <c r="FY77" i="13"/>
  <c r="GC77" i="13"/>
  <c r="DP76" i="12"/>
  <c r="DL80" i="12"/>
  <c r="DM78" i="12"/>
  <c r="DI81" i="12"/>
  <c r="CG76" i="12"/>
  <c r="CD80" i="12"/>
  <c r="CD79" i="12"/>
  <c r="CD77" i="12"/>
  <c r="DQ47" i="17"/>
  <c r="DQ45" i="17"/>
  <c r="CZ47" i="17"/>
  <c r="CZ50" i="17"/>
  <c r="CZ45" i="17"/>
  <c r="DN44" i="17"/>
  <c r="DJ48" i="17"/>
  <c r="DJ51" i="17"/>
  <c r="CD45" i="17"/>
  <c r="CD47" i="17"/>
  <c r="CD50" i="17"/>
  <c r="DV47" i="17"/>
  <c r="DV50" i="17"/>
  <c r="DV45" i="17"/>
  <c r="CC87" i="12"/>
  <c r="CF84" i="12"/>
  <c r="DZ78" i="17"/>
  <c r="DZ79" i="17"/>
  <c r="DV83" i="17"/>
  <c r="CR180" i="12"/>
  <c r="CP183" i="12"/>
  <c r="CY183" i="12"/>
  <c r="DB180" i="12"/>
  <c r="CV180" i="12"/>
  <c r="CT183" i="12"/>
  <c r="CL24" i="17"/>
  <c r="CJ28" i="17"/>
  <c r="CJ31" i="17"/>
  <c r="DC24" i="17"/>
  <c r="CZ28" i="17"/>
  <c r="CZ31" i="17"/>
  <c r="CP88" i="17"/>
  <c r="CP91" i="17"/>
  <c r="CR84" i="17"/>
  <c r="DD88" i="17"/>
  <c r="DD89" i="17"/>
  <c r="DA93" i="17"/>
  <c r="DB73" i="17"/>
  <c r="FY72" i="17"/>
  <c r="GC72" i="17"/>
  <c r="DS158" i="12"/>
  <c r="GG158" i="12"/>
  <c r="GK158" i="12"/>
  <c r="GH158" i="12"/>
  <c r="GL158" i="12"/>
  <c r="CH158" i="12"/>
  <c r="FX158" i="12"/>
  <c r="GB158" i="12"/>
  <c r="GF158" i="12"/>
  <c r="GJ158" i="12"/>
  <c r="EC158" i="12"/>
  <c r="ET159" i="12"/>
  <c r="DG158" i="12"/>
  <c r="GI158" i="12"/>
  <c r="GM158" i="12"/>
  <c r="CB128" i="12"/>
  <c r="CE124" i="12"/>
  <c r="DI128" i="12"/>
  <c r="DM124" i="12"/>
  <c r="DI127" i="12"/>
  <c r="DI125" i="12"/>
  <c r="DY126" i="12"/>
  <c r="DU25" i="17"/>
  <c r="GA25" i="17"/>
  <c r="GE25" i="17"/>
  <c r="DU27" i="17"/>
  <c r="DU30" i="17"/>
  <c r="CZ27" i="17"/>
  <c r="CZ30" i="17"/>
  <c r="CZ25" i="17"/>
  <c r="DW25" i="17"/>
  <c r="DW27" i="17"/>
  <c r="DW30" i="17"/>
  <c r="CJ25" i="17"/>
  <c r="CJ27" i="17"/>
  <c r="CJ30" i="17"/>
  <c r="CB75" i="12"/>
  <c r="CE72" i="12"/>
  <c r="CZ195" i="12"/>
  <c r="DC192" i="12"/>
  <c r="CY85" i="12"/>
  <c r="CY83" i="12"/>
  <c r="DJ87" i="12"/>
  <c r="DN84" i="12"/>
  <c r="DR85" i="12"/>
  <c r="DR83" i="12"/>
  <c r="DJ83" i="12"/>
  <c r="DJ85" i="12"/>
  <c r="DO84" i="12"/>
  <c r="DK87" i="12"/>
  <c r="DY91" i="20"/>
  <c r="GA90" i="20"/>
  <c r="GE90" i="20"/>
  <c r="DB108" i="12"/>
  <c r="FY108" i="12"/>
  <c r="GC108" i="12"/>
  <c r="CY111" i="12"/>
  <c r="FY111" i="12"/>
  <c r="GC111" i="12"/>
  <c r="CG108" i="12"/>
  <c r="CD111" i="12"/>
  <c r="DJ44" i="12"/>
  <c r="DN40" i="12"/>
  <c r="DR41" i="12"/>
  <c r="DR43" i="12"/>
  <c r="EA40" i="12"/>
  <c r="DW44" i="12"/>
  <c r="DX41" i="12"/>
  <c r="DX43" i="12"/>
  <c r="DL44" i="12"/>
  <c r="DP40" i="12"/>
  <c r="CJ41" i="12"/>
  <c r="CJ43" i="12"/>
  <c r="DM42" i="12"/>
  <c r="DI45" i="12"/>
  <c r="FZ52" i="13"/>
  <c r="GD52" i="13"/>
  <c r="CH86" i="20"/>
  <c r="DS86" i="20"/>
  <c r="GG86" i="20"/>
  <c r="GK86" i="20"/>
  <c r="GH86" i="20"/>
  <c r="GL86" i="20"/>
  <c r="EC86" i="20"/>
  <c r="GI86" i="20"/>
  <c r="GM86" i="20"/>
  <c r="ET87" i="20"/>
  <c r="FX86" i="20"/>
  <c r="GB86" i="20"/>
  <c r="GF86" i="20"/>
  <c r="GJ86" i="20"/>
  <c r="DG86" i="20"/>
  <c r="DA35" i="20"/>
  <c r="DA37" i="20"/>
  <c r="DA40" i="20"/>
  <c r="DA44" i="20"/>
  <c r="DY36" i="20"/>
  <c r="CY35" i="20"/>
  <c r="FY35" i="20"/>
  <c r="GC35" i="20"/>
  <c r="CY37" i="20"/>
  <c r="CY40" i="20"/>
  <c r="CY44" i="20"/>
  <c r="DK38" i="20"/>
  <c r="DK41" i="20"/>
  <c r="DK45" i="20"/>
  <c r="DO34" i="20"/>
  <c r="CK35" i="20"/>
  <c r="CK37" i="20"/>
  <c r="CK40" i="20"/>
  <c r="CK44" i="20"/>
  <c r="DA95" i="17"/>
  <c r="DA97" i="17"/>
  <c r="DA100" i="17"/>
  <c r="DX95" i="17"/>
  <c r="DX97" i="17"/>
  <c r="DX100" i="17"/>
  <c r="DU98" i="17"/>
  <c r="DU101" i="17"/>
  <c r="DY94" i="17"/>
  <c r="GA94" i="17"/>
  <c r="GE94" i="17"/>
  <c r="CU95" i="17"/>
  <c r="CU97" i="17"/>
  <c r="CU100" i="17"/>
  <c r="CC95" i="17"/>
  <c r="CC97" i="17"/>
  <c r="CC100" i="17"/>
  <c r="DX98" i="17"/>
  <c r="DX101" i="17"/>
  <c r="EB94" i="17"/>
  <c r="DX33" i="17"/>
  <c r="EB28" i="17"/>
  <c r="EB29" i="17"/>
  <c r="DN18" i="13"/>
  <c r="FZ18" i="13"/>
  <c r="GD18" i="13"/>
  <c r="FZ17" i="13"/>
  <c r="GD17" i="13"/>
  <c r="DC16" i="17"/>
  <c r="CZ19" i="17"/>
  <c r="CZ22" i="17"/>
  <c r="DB16" i="17"/>
  <c r="FY16" i="17"/>
  <c r="GC16" i="17"/>
  <c r="CY19" i="17"/>
  <c r="CY22" i="17"/>
  <c r="CQ28" i="12"/>
  <c r="CO32" i="12"/>
  <c r="BQ70" i="7"/>
  <c r="BP71" i="7"/>
  <c r="CV173" i="20"/>
  <c r="CV174" i="20"/>
  <c r="CT178" i="20"/>
  <c r="CT182" i="20"/>
  <c r="CP173" i="20"/>
  <c r="CP176" i="20"/>
  <c r="CP180" i="20"/>
  <c r="CR169" i="20"/>
  <c r="DD173" i="20"/>
  <c r="DD174" i="20"/>
  <c r="DA178" i="20"/>
  <c r="DA182" i="20"/>
  <c r="CT23" i="12"/>
  <c r="CT25" i="12"/>
  <c r="CU25" i="12"/>
  <c r="CU23" i="12"/>
  <c r="DO24" i="12"/>
  <c r="DK27" i="12"/>
  <c r="DR25" i="12"/>
  <c r="DR23" i="12"/>
  <c r="DK26" i="12"/>
  <c r="DO22" i="12"/>
  <c r="DQ23" i="12"/>
  <c r="DQ25" i="12"/>
  <c r="DC96" i="12"/>
  <c r="CZ99" i="12"/>
  <c r="CG126" i="12"/>
  <c r="CD129" i="12"/>
  <c r="CV4" i="12"/>
  <c r="CT8" i="12"/>
  <c r="CD11" i="12"/>
  <c r="CD13" i="12"/>
  <c r="DQ11" i="12"/>
  <c r="DQ13" i="12"/>
  <c r="DP12" i="12"/>
  <c r="DL15" i="12"/>
  <c r="DY10" i="12"/>
  <c r="GA10" i="12"/>
  <c r="GE10" i="12"/>
  <c r="DU14" i="12"/>
  <c r="DA159" i="20"/>
  <c r="DA162" i="20"/>
  <c r="DA166" i="20"/>
  <c r="DD156" i="20"/>
  <c r="CF156" i="20"/>
  <c r="CC159" i="20"/>
  <c r="CC162" i="20"/>
  <c r="CC166" i="20"/>
  <c r="CR4" i="20"/>
  <c r="CP8" i="20"/>
  <c r="CP11" i="20"/>
  <c r="CP15" i="20"/>
  <c r="CK8" i="20"/>
  <c r="CK11" i="20"/>
  <c r="CK15" i="20"/>
  <c r="CM4" i="20"/>
  <c r="DK53" i="17"/>
  <c r="DO48" i="17"/>
  <c r="DO49" i="17"/>
  <c r="FZ104" i="12"/>
  <c r="GD104" i="12"/>
  <c r="DN105" i="12"/>
  <c r="FZ105" i="12"/>
  <c r="GD105" i="12"/>
  <c r="FZ114" i="12"/>
  <c r="GD114" i="12"/>
  <c r="FZ108" i="12"/>
  <c r="GD108" i="12"/>
  <c r="CD15" i="17"/>
  <c r="CD17" i="17"/>
  <c r="CD20" i="17"/>
  <c r="DI19" i="17"/>
  <c r="DI22" i="17"/>
  <c r="DM16" i="17"/>
  <c r="EA14" i="17"/>
  <c r="DW18" i="17"/>
  <c r="DW21" i="17"/>
  <c r="DN76" i="17"/>
  <c r="DJ79" i="17"/>
  <c r="DJ82" i="17"/>
  <c r="DW75" i="17"/>
  <c r="DW77" i="17"/>
  <c r="DW80" i="17"/>
  <c r="CB75" i="17"/>
  <c r="CB77" i="17"/>
  <c r="CB80" i="17"/>
  <c r="DJ78" i="17"/>
  <c r="DJ81" i="17"/>
  <c r="DN74" i="17"/>
  <c r="DY74" i="17"/>
  <c r="GA74" i="17"/>
  <c r="GE74" i="17"/>
  <c r="DU78" i="17"/>
  <c r="DU81" i="17"/>
  <c r="CR158" i="20"/>
  <c r="CR159" i="20"/>
  <c r="CP163" i="20"/>
  <c r="CP167" i="20"/>
  <c r="DU163" i="20"/>
  <c r="DY158" i="20"/>
  <c r="DY159" i="20"/>
  <c r="DI163" i="20"/>
  <c r="DI167" i="20"/>
  <c r="DM158" i="20"/>
  <c r="DM159" i="20"/>
  <c r="DD18" i="12"/>
  <c r="DA21" i="12"/>
  <c r="DR114" i="12"/>
  <c r="DR117" i="12"/>
  <c r="DR116" i="12"/>
  <c r="GA117" i="13"/>
  <c r="GE117" i="13"/>
  <c r="DI148" i="20"/>
  <c r="DI152" i="20"/>
  <c r="DM143" i="20"/>
  <c r="DM144" i="20"/>
  <c r="CE143" i="20"/>
  <c r="CE144" i="20"/>
  <c r="CB148" i="20"/>
  <c r="CB152" i="20"/>
  <c r="DB72" i="13"/>
  <c r="FY72" i="13"/>
  <c r="GC72" i="13"/>
  <c r="FY71" i="13"/>
  <c r="GC71" i="13"/>
  <c r="CG113" i="20"/>
  <c r="CG114" i="20"/>
  <c r="CD118" i="20"/>
  <c r="CD122" i="20"/>
  <c r="DV118" i="20"/>
  <c r="DV122" i="20"/>
  <c r="DZ113" i="20"/>
  <c r="DZ114" i="20"/>
  <c r="CZ197" i="12"/>
  <c r="CZ199" i="12"/>
  <c r="DX200" i="12"/>
  <c r="EB196" i="12"/>
  <c r="DY196" i="12"/>
  <c r="GA196" i="12"/>
  <c r="GE196" i="12"/>
  <c r="DU200" i="12"/>
  <c r="DO198" i="12"/>
  <c r="DK201" i="12"/>
  <c r="DO196" i="12"/>
  <c r="DK200" i="12"/>
  <c r="CR36" i="17"/>
  <c r="CP39" i="17"/>
  <c r="CP42" i="17"/>
  <c r="FZ106" i="13"/>
  <c r="GD106" i="13"/>
  <c r="DB58" i="17"/>
  <c r="CY63" i="17"/>
  <c r="DA58" i="17"/>
  <c r="DA61" i="17"/>
  <c r="DD54" i="17"/>
  <c r="DN38" i="20"/>
  <c r="DJ43" i="20"/>
  <c r="DJ47" i="20"/>
  <c r="EA84" i="17"/>
  <c r="DW88" i="17"/>
  <c r="DW91" i="17"/>
  <c r="DK87" i="17"/>
  <c r="DK90" i="17"/>
  <c r="DK85" i="17"/>
  <c r="DQ85" i="17"/>
  <c r="DQ87" i="17"/>
  <c r="DW85" i="17"/>
  <c r="DW87" i="17"/>
  <c r="DW90" i="17"/>
  <c r="FY117" i="12"/>
  <c r="GC117" i="12"/>
  <c r="DW95" i="20"/>
  <c r="DW97" i="20"/>
  <c r="DW100" i="20"/>
  <c r="DW104" i="20"/>
  <c r="CY97" i="20"/>
  <c r="CY100" i="20"/>
  <c r="CY95" i="20"/>
  <c r="FY95" i="20"/>
  <c r="GC95" i="20"/>
  <c r="DY94" i="20"/>
  <c r="GA94" i="20"/>
  <c r="GE94" i="20"/>
  <c r="DU98" i="20"/>
  <c r="DU101" i="20"/>
  <c r="CT97" i="20"/>
  <c r="CT100" i="20"/>
  <c r="CT104" i="20"/>
  <c r="CT95" i="20"/>
  <c r="CR24" i="12"/>
  <c r="CP27" i="12"/>
  <c r="CU27" i="12"/>
  <c r="CW24" i="12"/>
  <c r="CY62" i="13"/>
  <c r="FY62" i="13"/>
  <c r="GC62" i="13"/>
  <c r="FY61" i="13"/>
  <c r="GC61" i="13"/>
  <c r="CC201" i="12"/>
  <c r="CF198" i="12"/>
  <c r="CG115" i="20"/>
  <c r="CH115" i="20"/>
  <c r="DG115" i="20"/>
  <c r="DS115" i="20"/>
  <c r="GH115" i="20"/>
  <c r="GL115" i="20"/>
  <c r="CE115" i="20"/>
  <c r="ET116" i="20"/>
  <c r="EC115" i="20"/>
  <c r="GG115" i="20"/>
  <c r="GK115" i="20"/>
  <c r="GI115" i="20"/>
  <c r="GM115" i="20"/>
  <c r="CF115" i="20"/>
  <c r="FX115" i="20"/>
  <c r="GB115" i="20"/>
  <c r="GF115" i="20"/>
  <c r="GJ115" i="20"/>
  <c r="CE12" i="12"/>
  <c r="CB15" i="12"/>
  <c r="CW12" i="12"/>
  <c r="CU15" i="12"/>
  <c r="CZ201" i="12"/>
  <c r="DC198" i="12"/>
  <c r="CT9" i="20"/>
  <c r="CT12" i="20"/>
  <c r="CT16" i="20"/>
  <c r="CV6" i="20"/>
  <c r="CY9" i="20"/>
  <c r="CY12" i="20"/>
  <c r="DB6" i="20"/>
  <c r="FY6" i="20"/>
  <c r="GC6" i="20"/>
  <c r="CQ119" i="20"/>
  <c r="CQ120" i="20"/>
  <c r="CQ121" i="20"/>
  <c r="CQ122" i="20"/>
  <c r="CQ123" i="20"/>
  <c r="DB119" i="20"/>
  <c r="DB120" i="20"/>
  <c r="DB121" i="20"/>
  <c r="DB122" i="20"/>
  <c r="DB123" i="20"/>
  <c r="CV119" i="20"/>
  <c r="CV120" i="20"/>
  <c r="CV121" i="20"/>
  <c r="CV122" i="20"/>
  <c r="CV123" i="20"/>
  <c r="DG114" i="20"/>
  <c r="DD119" i="20"/>
  <c r="DD120" i="20"/>
  <c r="DD121" i="20"/>
  <c r="DD122" i="20"/>
  <c r="DD123" i="20"/>
  <c r="FX114" i="20"/>
  <c r="GB114" i="20"/>
  <c r="DN119" i="20"/>
  <c r="DN120" i="20"/>
  <c r="DN121" i="20"/>
  <c r="DN122" i="20"/>
  <c r="GI114" i="20"/>
  <c r="GM114" i="20"/>
  <c r="DO119" i="20"/>
  <c r="DO120" i="20"/>
  <c r="DO121" i="20"/>
  <c r="DO122" i="20"/>
  <c r="DO123" i="20"/>
  <c r="GH114" i="20"/>
  <c r="GL114" i="20"/>
  <c r="GG114" i="20"/>
  <c r="GK114" i="20"/>
  <c r="CL119" i="20"/>
  <c r="CL120" i="20"/>
  <c r="CL121" i="20"/>
  <c r="CL122" i="20"/>
  <c r="CL123" i="20"/>
  <c r="CM119" i="20"/>
  <c r="CM120" i="20"/>
  <c r="CM121" i="20"/>
  <c r="CM122" i="20"/>
  <c r="CM123" i="20"/>
  <c r="DC119" i="20"/>
  <c r="DC120" i="20"/>
  <c r="DC121" i="20"/>
  <c r="DC122" i="20"/>
  <c r="DC123" i="20"/>
  <c r="CR119" i="20"/>
  <c r="CR120" i="20"/>
  <c r="CR121" i="20"/>
  <c r="CR122" i="20"/>
  <c r="CR123" i="20"/>
  <c r="DY119" i="20"/>
  <c r="DY120" i="20"/>
  <c r="DY121" i="20"/>
  <c r="DY122" i="20"/>
  <c r="EA119" i="20"/>
  <c r="EA120" i="20"/>
  <c r="EA121" i="20"/>
  <c r="EA122" i="20"/>
  <c r="EA123" i="20"/>
  <c r="EC114" i="20"/>
  <c r="CH114" i="20"/>
  <c r="CW119" i="20"/>
  <c r="CW120" i="20"/>
  <c r="CW121" i="20"/>
  <c r="CW122" i="20"/>
  <c r="CW123" i="20"/>
  <c r="EB119" i="20"/>
  <c r="EB120" i="20"/>
  <c r="EB121" i="20"/>
  <c r="EB122" i="20"/>
  <c r="EB123" i="20"/>
  <c r="GF114" i="20"/>
  <c r="GJ114" i="20"/>
  <c r="DS114" i="20"/>
  <c r="DP119" i="20"/>
  <c r="DP120" i="20"/>
  <c r="DP121" i="20"/>
  <c r="DP122" i="20"/>
  <c r="DP123" i="20"/>
  <c r="DZ119" i="20"/>
  <c r="DZ120" i="20"/>
  <c r="DZ121" i="20"/>
  <c r="DZ122" i="20"/>
  <c r="DZ123" i="20"/>
  <c r="DM119" i="20"/>
  <c r="DM120" i="20"/>
  <c r="DM121" i="20"/>
  <c r="DM122" i="20"/>
  <c r="DM123" i="20"/>
  <c r="DO116" i="20"/>
  <c r="DO117" i="20"/>
  <c r="DO118" i="20"/>
  <c r="DK123" i="20"/>
  <c r="CJ123" i="20"/>
  <c r="CL116" i="20"/>
  <c r="CL117" i="20"/>
  <c r="CL118" i="20"/>
  <c r="CV12" i="12"/>
  <c r="CT15" i="12"/>
  <c r="FZ100" i="13"/>
  <c r="GD100" i="13"/>
  <c r="GA110" i="13"/>
  <c r="GE110" i="13"/>
  <c r="FZ110" i="13"/>
  <c r="GD110" i="13"/>
  <c r="DX79" i="12"/>
  <c r="DX77" i="12"/>
  <c r="DJ77" i="12"/>
  <c r="DJ79" i="12"/>
  <c r="CU79" i="12"/>
  <c r="CU77" i="12"/>
  <c r="DW77" i="12"/>
  <c r="DW79" i="12"/>
  <c r="DU48" i="17"/>
  <c r="DU51" i="17"/>
  <c r="GA51" i="17"/>
  <c r="GE51" i="17"/>
  <c r="DY44" i="17"/>
  <c r="GA44" i="17"/>
  <c r="GE44" i="17"/>
  <c r="DR45" i="17"/>
  <c r="DR47" i="17"/>
  <c r="CC48" i="17"/>
  <c r="CC51" i="17"/>
  <c r="CF44" i="17"/>
  <c r="CG44" i="17"/>
  <c r="CD48" i="17"/>
  <c r="CD51" i="17"/>
  <c r="CG78" i="17"/>
  <c r="CG79" i="17"/>
  <c r="CD83" i="17"/>
  <c r="DX83" i="17"/>
  <c r="EB78" i="17"/>
  <c r="EB79" i="17"/>
  <c r="CO83" i="17"/>
  <c r="CQ78" i="17"/>
  <c r="CQ79" i="17"/>
  <c r="FY83" i="20"/>
  <c r="GC83" i="20"/>
  <c r="DB84" i="20"/>
  <c r="FY84" i="20"/>
  <c r="GC84" i="20"/>
  <c r="CC183" i="12"/>
  <c r="CF180" i="12"/>
  <c r="CU183" i="12"/>
  <c r="CW180" i="12"/>
  <c r="CM26" i="17"/>
  <c r="CK29" i="17"/>
  <c r="CK32" i="17"/>
  <c r="CM24" i="17"/>
  <c r="CK28" i="17"/>
  <c r="CK31" i="17"/>
  <c r="CJ29" i="17"/>
  <c r="CJ32" i="17"/>
  <c r="CL26" i="17"/>
  <c r="CZ93" i="17"/>
  <c r="DC88" i="17"/>
  <c r="DC89" i="17"/>
  <c r="CQ84" i="17"/>
  <c r="CO88" i="17"/>
  <c r="CO91" i="17"/>
  <c r="CV84" i="17"/>
  <c r="CT88" i="17"/>
  <c r="CT91" i="17"/>
  <c r="FZ88" i="13"/>
  <c r="GD88" i="13"/>
  <c r="DV127" i="12"/>
  <c r="DV125" i="12"/>
  <c r="DJ125" i="12"/>
  <c r="FZ125" i="12"/>
  <c r="GD125" i="12"/>
  <c r="DJ127" i="12"/>
  <c r="DW127" i="12"/>
  <c r="DW125" i="12"/>
  <c r="DN124" i="12"/>
  <c r="FZ124" i="12"/>
  <c r="GD124" i="12"/>
  <c r="DJ128" i="12"/>
  <c r="CC127" i="12"/>
  <c r="CC125" i="12"/>
  <c r="DV25" i="17"/>
  <c r="DV27" i="17"/>
  <c r="DV30" i="17"/>
  <c r="DQ27" i="17"/>
  <c r="DQ25" i="17"/>
  <c r="DM24" i="17"/>
  <c r="DI28" i="17"/>
  <c r="DI31" i="17"/>
  <c r="CY75" i="12"/>
  <c r="DB72" i="12"/>
  <c r="FY71" i="12"/>
  <c r="GC71" i="12"/>
  <c r="CZ75" i="12"/>
  <c r="DC72" i="12"/>
  <c r="CG72" i="12"/>
  <c r="CD75" i="12"/>
  <c r="CG192" i="12"/>
  <c r="CD195" i="12"/>
  <c r="CY140" i="12"/>
  <c r="DB136" i="12"/>
  <c r="FY136" i="12"/>
  <c r="GC136" i="12"/>
  <c r="CR136" i="12"/>
  <c r="CP140" i="12"/>
  <c r="CT140" i="12"/>
  <c r="CV136" i="12"/>
  <c r="CW136" i="12"/>
  <c r="CU140" i="12"/>
  <c r="DV83" i="12"/>
  <c r="DV85" i="12"/>
  <c r="CF82" i="12"/>
  <c r="CC86" i="12"/>
  <c r="DL83" i="12"/>
  <c r="DL85" i="12"/>
  <c r="DM84" i="12"/>
  <c r="DI87" i="12"/>
  <c r="DN90" i="20"/>
  <c r="FZ89" i="20"/>
  <c r="GD89" i="20"/>
  <c r="DB90" i="20"/>
  <c r="DB91" i="20"/>
  <c r="FY89" i="20"/>
  <c r="GC89" i="20"/>
  <c r="DU44" i="12"/>
  <c r="DY40" i="12"/>
  <c r="GA40" i="12"/>
  <c r="GE40" i="12"/>
  <c r="CT43" i="12"/>
  <c r="CT41" i="12"/>
  <c r="CY41" i="12"/>
  <c r="CY43" i="12"/>
  <c r="FY43" i="12"/>
  <c r="GC43" i="12"/>
  <c r="CE86" i="20"/>
  <c r="CE87" i="20"/>
  <c r="CE88" i="20"/>
  <c r="CB93" i="20"/>
  <c r="DV37" i="20"/>
  <c r="DV40" i="20"/>
  <c r="DV44" i="20"/>
  <c r="DV35" i="20"/>
  <c r="CT37" i="20"/>
  <c r="CT40" i="20"/>
  <c r="CT44" i="20"/>
  <c r="CT35" i="20"/>
  <c r="CU37" i="20"/>
  <c r="CU40" i="20"/>
  <c r="CU44" i="20"/>
  <c r="CU35" i="20"/>
  <c r="CZ37" i="20"/>
  <c r="CZ40" i="20"/>
  <c r="CZ44" i="20"/>
  <c r="CZ35" i="20"/>
  <c r="DJ37" i="20"/>
  <c r="DJ40" i="20"/>
  <c r="DJ44" i="20"/>
  <c r="DJ35" i="20"/>
  <c r="DI35" i="20"/>
  <c r="FZ35" i="20"/>
  <c r="GD35" i="20"/>
  <c r="DI37" i="20"/>
  <c r="DI40" i="20"/>
  <c r="DI44" i="20"/>
  <c r="DI98" i="17"/>
  <c r="DI101" i="17"/>
  <c r="DM94" i="17"/>
  <c r="DO96" i="17"/>
  <c r="DK99" i="17"/>
  <c r="DK102" i="17"/>
  <c r="CJ97" i="17"/>
  <c r="CJ100" i="17"/>
  <c r="CJ95" i="17"/>
  <c r="DV98" i="17"/>
  <c r="DV101" i="17"/>
  <c r="DZ94" i="17"/>
  <c r="DR95" i="17"/>
  <c r="DR97" i="17"/>
  <c r="GA114" i="12"/>
  <c r="GE114" i="12"/>
  <c r="DU117" i="12"/>
  <c r="GA117" i="12"/>
  <c r="GE117" i="12"/>
  <c r="DP28" i="17"/>
  <c r="DP29" i="17"/>
  <c r="DL33" i="17"/>
  <c r="DW33" i="17"/>
  <c r="EA28" i="17"/>
  <c r="EA29" i="17"/>
  <c r="CQ28" i="17"/>
  <c r="CQ29" i="17"/>
  <c r="CO33" i="17"/>
  <c r="GA17" i="13"/>
  <c r="GE17" i="13"/>
  <c r="DY18" i="13"/>
  <c r="GA18" i="13"/>
  <c r="GE18" i="13"/>
  <c r="CE16" i="17"/>
  <c r="CB19" i="17"/>
  <c r="CB22" i="17"/>
  <c r="CD19" i="17"/>
  <c r="CD22" i="17"/>
  <c r="CG16" i="17"/>
  <c r="CL16" i="17"/>
  <c r="CJ19" i="17"/>
  <c r="CJ22" i="17"/>
  <c r="CY32" i="12"/>
  <c r="FY32" i="12"/>
  <c r="GC32" i="12"/>
  <c r="DB28" i="12"/>
  <c r="FY28" i="12"/>
  <c r="GC28" i="12"/>
  <c r="CL169" i="20"/>
  <c r="CJ173" i="20"/>
  <c r="CJ176" i="20"/>
  <c r="CJ180" i="20"/>
  <c r="CE22" i="12"/>
  <c r="CB26" i="12"/>
  <c r="CC23" i="12"/>
  <c r="CC25" i="12"/>
  <c r="DI23" i="12"/>
  <c r="DI25" i="12"/>
  <c r="CD135" i="12"/>
  <c r="CG132" i="12"/>
  <c r="CZ135" i="12"/>
  <c r="DC132" i="12"/>
  <c r="DB96" i="12"/>
  <c r="CY99" i="12"/>
  <c r="CD99" i="12"/>
  <c r="CG96" i="12"/>
  <c r="CT129" i="12"/>
  <c r="CV126" i="12"/>
  <c r="CE126" i="12"/>
  <c r="CB129" i="12"/>
  <c r="CL6" i="12"/>
  <c r="CJ9" i="12"/>
  <c r="FZ113" i="13"/>
  <c r="GD113" i="13"/>
  <c r="DZ10" i="12"/>
  <c r="DV14" i="12"/>
  <c r="DM10" i="12"/>
  <c r="DI14" i="12"/>
  <c r="CB13" i="12"/>
  <c r="CB11" i="12"/>
  <c r="DX11" i="12"/>
  <c r="DX13" i="12"/>
  <c r="CP159" i="20"/>
  <c r="CP162" i="20"/>
  <c r="CP166" i="20"/>
  <c r="CR156" i="20"/>
  <c r="DB156" i="20"/>
  <c r="FY156" i="20"/>
  <c r="GC156" i="20"/>
  <c r="CY159" i="20"/>
  <c r="CY162" i="20"/>
  <c r="DD4" i="20"/>
  <c r="DA8" i="20"/>
  <c r="DA11" i="20"/>
  <c r="DA15" i="20"/>
  <c r="CV8" i="20"/>
  <c r="CV9" i="20"/>
  <c r="CT13" i="20"/>
  <c r="CT17" i="20"/>
  <c r="EB48" i="17"/>
  <c r="EB49" i="17"/>
  <c r="DX53" i="17"/>
  <c r="CG48" i="17"/>
  <c r="CG49" i="17"/>
  <c r="CD53" i="17"/>
  <c r="DN66" i="13"/>
  <c r="FZ66" i="13"/>
  <c r="GD66" i="13"/>
  <c r="FZ65" i="13"/>
  <c r="GD65" i="13"/>
  <c r="CT15" i="17"/>
  <c r="CT17" i="17"/>
  <c r="CT20" i="17"/>
  <c r="CK15" i="17"/>
  <c r="CK17" i="17"/>
  <c r="CK20" i="17"/>
  <c r="DR15" i="17"/>
  <c r="DR17" i="17"/>
  <c r="DL17" i="17"/>
  <c r="DL20" i="17"/>
  <c r="DL15" i="17"/>
  <c r="DI79" i="17"/>
  <c r="DI82" i="17"/>
  <c r="DM76" i="17"/>
  <c r="CD78" i="17"/>
  <c r="CD81" i="17"/>
  <c r="CG74" i="17"/>
  <c r="DR75" i="17"/>
  <c r="DR77" i="17"/>
  <c r="CJ75" i="17"/>
  <c r="CJ77" i="17"/>
  <c r="CJ80" i="17"/>
  <c r="DJ163" i="20"/>
  <c r="DJ167" i="20"/>
  <c r="FZ167" i="20"/>
  <c r="GD167" i="20"/>
  <c r="DN158" i="20"/>
  <c r="DN159" i="20"/>
  <c r="CE158" i="20"/>
  <c r="CE159" i="20"/>
  <c r="CB163" i="20"/>
  <c r="CB167" i="20"/>
  <c r="CG143" i="20"/>
  <c r="CG144" i="20"/>
  <c r="CD148" i="20"/>
  <c r="CD152" i="20"/>
  <c r="CK148" i="20"/>
  <c r="CK152" i="20"/>
  <c r="CM143" i="20"/>
  <c r="CM144" i="20"/>
  <c r="CP118" i="20"/>
  <c r="CP122" i="20"/>
  <c r="CR113" i="20"/>
  <c r="CR114" i="20"/>
  <c r="CC118" i="20"/>
  <c r="CC122" i="20"/>
  <c r="CF113" i="20"/>
  <c r="CF114" i="20"/>
  <c r="DP196" i="12"/>
  <c r="DL200" i="12"/>
  <c r="DV200" i="12"/>
  <c r="DZ196" i="12"/>
  <c r="DX197" i="12"/>
  <c r="DX199" i="12"/>
  <c r="DW200" i="12"/>
  <c r="EA196" i="12"/>
  <c r="DI199" i="12"/>
  <c r="DJ199" i="12"/>
  <c r="FZ199" i="12"/>
  <c r="GD199" i="12"/>
  <c r="DI197" i="12"/>
  <c r="CO39" i="17"/>
  <c r="CO42" i="17"/>
  <c r="CQ36" i="17"/>
  <c r="CC39" i="17"/>
  <c r="CC42" i="17"/>
  <c r="CF36" i="17"/>
  <c r="DB66" i="13"/>
  <c r="FY66" i="13"/>
  <c r="GC66" i="13"/>
  <c r="FY65" i="13"/>
  <c r="GC65" i="13"/>
  <c r="DA63" i="17"/>
  <c r="DD58" i="17"/>
  <c r="DD59" i="17"/>
  <c r="CM56" i="17"/>
  <c r="CK59" i="17"/>
  <c r="CK62" i="17"/>
  <c r="CG38" i="20"/>
  <c r="CG39" i="20"/>
  <c r="CD43" i="20"/>
  <c r="CD47" i="20"/>
  <c r="CK43" i="20"/>
  <c r="CK47" i="20"/>
  <c r="CM38" i="20"/>
  <c r="CM39" i="20"/>
  <c r="FH90" i="20"/>
  <c r="FE90" i="20"/>
  <c r="ES91" i="20"/>
  <c r="CK85" i="17"/>
  <c r="CK87" i="17"/>
  <c r="CK90" i="17"/>
  <c r="DN86" i="17"/>
  <c r="DJ89" i="17"/>
  <c r="DJ92" i="17"/>
  <c r="CB85" i="17"/>
  <c r="CB87" i="17"/>
  <c r="CB90" i="17"/>
  <c r="EB84" i="17"/>
  <c r="DX88" i="17"/>
  <c r="DX91" i="17"/>
  <c r="EB94" i="20"/>
  <c r="DX98" i="20"/>
  <c r="DX101" i="20"/>
  <c r="DX105" i="20"/>
  <c r="DP94" i="20"/>
  <c r="DL98" i="20"/>
  <c r="DL101" i="20"/>
  <c r="DL105" i="20"/>
  <c r="DV95" i="20"/>
  <c r="DV97" i="20"/>
  <c r="DV100" i="20"/>
  <c r="DV104" i="20"/>
  <c r="EA94" i="20"/>
  <c r="DW98" i="20"/>
  <c r="DW101" i="20"/>
  <c r="DW105" i="20"/>
  <c r="DA97" i="20"/>
  <c r="DA100" i="20"/>
  <c r="DA104" i="20"/>
  <c r="DA95" i="20"/>
  <c r="CC27" i="12"/>
  <c r="CF24" i="12"/>
  <c r="GA62" i="13"/>
  <c r="GE62" i="13"/>
  <c r="DY63" i="13"/>
  <c r="GA63" i="13"/>
  <c r="GE63" i="13"/>
  <c r="FY197" i="12"/>
  <c r="GC197" i="12"/>
  <c r="DB198" i="12"/>
  <c r="CY201" i="12"/>
  <c r="CW198" i="12"/>
  <c r="CU201" i="12"/>
  <c r="DC116" i="20"/>
  <c r="DC117" i="20"/>
  <c r="DC118" i="20"/>
  <c r="CZ123" i="20"/>
  <c r="DJ123" i="20"/>
  <c r="DN116" i="20"/>
  <c r="DN117" i="20"/>
  <c r="DN118" i="20"/>
  <c r="CR116" i="20"/>
  <c r="CR117" i="20"/>
  <c r="CR118" i="20"/>
  <c r="CP123" i="20"/>
  <c r="CC15" i="12"/>
  <c r="CF12" i="12"/>
  <c r="CY45" i="17"/>
  <c r="CY47" i="17"/>
  <c r="CY50" i="17"/>
  <c r="FY50" i="17"/>
  <c r="GC50" i="17"/>
  <c r="DX48" i="17"/>
  <c r="DX51" i="17"/>
  <c r="EB44" i="17"/>
  <c r="DN36" i="13"/>
  <c r="FZ35" i="13"/>
  <c r="GD35" i="13"/>
  <c r="CC83" i="17"/>
  <c r="CF78" i="17"/>
  <c r="CF79" i="17"/>
  <c r="DD180" i="12"/>
  <c r="DA183" i="12"/>
  <c r="DY69" i="13"/>
  <c r="GA69" i="13"/>
  <c r="GE69" i="13"/>
  <c r="GA68" i="13"/>
  <c r="GE68" i="13"/>
  <c r="DA88" i="17"/>
  <c r="DA91" i="17"/>
  <c r="DD84" i="17"/>
  <c r="ES92" i="17"/>
  <c r="FH91" i="17"/>
  <c r="FE91" i="17"/>
  <c r="DN90" i="13"/>
  <c r="FZ90" i="13"/>
  <c r="GD90" i="13"/>
  <c r="FZ89" i="13"/>
  <c r="GD89" i="13"/>
  <c r="CZ125" i="12"/>
  <c r="CZ127" i="12"/>
  <c r="CK127" i="12"/>
  <c r="CK125" i="12"/>
  <c r="EB124" i="12"/>
  <c r="DX128" i="12"/>
  <c r="CG24" i="17"/>
  <c r="CD28" i="17"/>
  <c r="CD31" i="17"/>
  <c r="DP24" i="17"/>
  <c r="DL28" i="17"/>
  <c r="DL31" i="17"/>
  <c r="CB44" i="12"/>
  <c r="CE40" i="12"/>
  <c r="CG34" i="20"/>
  <c r="CD38" i="20"/>
  <c r="CD41" i="20"/>
  <c r="CD45" i="20"/>
  <c r="DP36" i="20"/>
  <c r="DL39" i="20"/>
  <c r="DL42" i="20"/>
  <c r="DL46" i="20"/>
  <c r="CY8" i="12"/>
  <c r="DB4" i="12"/>
  <c r="FY4" i="12"/>
  <c r="GC4" i="12"/>
  <c r="CD14" i="12"/>
  <c r="CG10" i="12"/>
  <c r="CD159" i="20"/>
  <c r="CD162" i="20"/>
  <c r="CD166" i="20"/>
  <c r="CG156" i="20"/>
  <c r="DB8" i="20"/>
  <c r="CY13" i="20"/>
  <c r="CY17" i="20"/>
  <c r="DI18" i="17"/>
  <c r="DI21" i="17"/>
  <c r="DM14" i="17"/>
  <c r="DQ15" i="17"/>
  <c r="DQ17" i="17"/>
  <c r="DN16" i="17"/>
  <c r="FZ16" i="17"/>
  <c r="GD16" i="17"/>
  <c r="DJ19" i="17"/>
  <c r="DJ22" i="17"/>
  <c r="DP76" i="17"/>
  <c r="DL79" i="17"/>
  <c r="DL82" i="17"/>
  <c r="GA76" i="17"/>
  <c r="GE76" i="17"/>
  <c r="DU79" i="17"/>
  <c r="DU82" i="17"/>
  <c r="DJ77" i="17"/>
  <c r="DJ80" i="17"/>
  <c r="DJ75" i="17"/>
  <c r="DW163" i="20"/>
  <c r="DW167" i="20"/>
  <c r="EA158" i="20"/>
  <c r="EA159" i="20"/>
  <c r="DP143" i="20"/>
  <c r="DP144" i="20"/>
  <c r="DL148" i="20"/>
  <c r="DL152" i="20"/>
  <c r="DO143" i="20"/>
  <c r="DO144" i="20"/>
  <c r="DK148" i="20"/>
  <c r="DK152" i="20"/>
  <c r="CC197" i="12"/>
  <c r="CC199" i="12"/>
  <c r="CQ54" i="17"/>
  <c r="CO58" i="17"/>
  <c r="CO61" i="17"/>
  <c r="DV43" i="20"/>
  <c r="DV47" i="20"/>
  <c r="DZ38" i="20"/>
  <c r="DZ39" i="20"/>
  <c r="CB43" i="20"/>
  <c r="CB47" i="20"/>
  <c r="CE38" i="20"/>
  <c r="CE39" i="20"/>
  <c r="FZ130" i="13"/>
  <c r="GD130" i="13"/>
  <c r="GA49" i="13"/>
  <c r="GE49" i="13"/>
  <c r="EB76" i="12"/>
  <c r="DX80" i="12"/>
  <c r="DO76" i="12"/>
  <c r="DK80" i="12"/>
  <c r="DO78" i="12"/>
  <c r="DK81" i="12"/>
  <c r="DY78" i="12"/>
  <c r="CY79" i="12"/>
  <c r="FY79" i="12"/>
  <c r="GC79" i="12"/>
  <c r="CY77" i="12"/>
  <c r="FY77" i="12"/>
  <c r="GC77" i="12"/>
  <c r="DU47" i="17"/>
  <c r="DU45" i="17"/>
  <c r="GA45" i="17"/>
  <c r="GE45" i="17"/>
  <c r="CB45" i="17"/>
  <c r="CB47" i="17"/>
  <c r="CB50" i="17"/>
  <c r="CU47" i="17"/>
  <c r="CU50" i="17"/>
  <c r="CU45" i="17"/>
  <c r="DL47" i="17"/>
  <c r="DL50" i="17"/>
  <c r="DL45" i="17"/>
  <c r="DN46" i="17"/>
  <c r="DJ49" i="17"/>
  <c r="DJ52" i="17"/>
  <c r="DD84" i="12"/>
  <c r="DA87" i="12"/>
  <c r="CQ84" i="12"/>
  <c r="CO87" i="12"/>
  <c r="FZ36" i="13"/>
  <c r="GD36" i="13"/>
  <c r="DL83" i="17"/>
  <c r="DP78" i="17"/>
  <c r="DP79" i="17"/>
  <c r="CW28" i="17"/>
  <c r="CW29" i="17"/>
  <c r="CU33" i="17"/>
  <c r="CP28" i="17"/>
  <c r="CP31" i="17"/>
  <c r="CR24" i="17"/>
  <c r="CW88" i="17"/>
  <c r="CW89" i="17"/>
  <c r="CU93" i="17"/>
  <c r="DS57" i="12"/>
  <c r="GI57" i="12"/>
  <c r="GM57" i="12"/>
  <c r="FX57" i="12"/>
  <c r="GB57" i="12"/>
  <c r="GH57" i="12"/>
  <c r="GL57" i="12"/>
  <c r="CH57" i="12"/>
  <c r="EC57" i="12"/>
  <c r="GG57" i="12"/>
  <c r="GK57" i="12"/>
  <c r="GF57" i="12"/>
  <c r="GJ57" i="12"/>
  <c r="DG57" i="12"/>
  <c r="GG70" i="17"/>
  <c r="GK70" i="17"/>
  <c r="GH70" i="17"/>
  <c r="GL70" i="17"/>
  <c r="GI70" i="17"/>
  <c r="GM70" i="17"/>
  <c r="CE70" i="17"/>
  <c r="CE71" i="17"/>
  <c r="CE72" i="17"/>
  <c r="CE73" i="17"/>
  <c r="CH70" i="17"/>
  <c r="CG70" i="17"/>
  <c r="CG71" i="17"/>
  <c r="CG72" i="17"/>
  <c r="CG73" i="17"/>
  <c r="DG70" i="17"/>
  <c r="EC70" i="17"/>
  <c r="ET71" i="17"/>
  <c r="CF70" i="17"/>
  <c r="CF71" i="17"/>
  <c r="CF72" i="17"/>
  <c r="CF73" i="17"/>
  <c r="DS70" i="17"/>
  <c r="GF70" i="17"/>
  <c r="GJ70" i="17"/>
  <c r="FX70" i="17"/>
  <c r="GB70" i="17"/>
  <c r="DI129" i="12"/>
  <c r="DM126" i="12"/>
  <c r="CJ127" i="12"/>
  <c r="CJ125" i="12"/>
  <c r="DK129" i="12"/>
  <c r="DO126" i="12"/>
  <c r="DR27" i="17"/>
  <c r="DR25" i="17"/>
  <c r="CB28" i="17"/>
  <c r="CB31" i="17"/>
  <c r="CE24" i="17"/>
  <c r="DY24" i="17"/>
  <c r="GA24" i="17"/>
  <c r="GE24" i="17"/>
  <c r="DU28" i="17"/>
  <c r="DU31" i="17"/>
  <c r="CD25" i="17"/>
  <c r="CD27" i="17"/>
  <c r="CD30" i="17"/>
  <c r="CY27" i="17"/>
  <c r="CY30" i="17"/>
  <c r="CY25" i="17"/>
  <c r="FY25" i="17"/>
  <c r="GC25" i="17"/>
  <c r="CQ72" i="12"/>
  <c r="CO75" i="12"/>
  <c r="CR72" i="12"/>
  <c r="CP75" i="12"/>
  <c r="CU75" i="12"/>
  <c r="CW72" i="12"/>
  <c r="CV192" i="12"/>
  <c r="CT195" i="12"/>
  <c r="CW192" i="12"/>
  <c r="CU195" i="12"/>
  <c r="DB141" i="12"/>
  <c r="FY140" i="12"/>
  <c r="GC140" i="12"/>
  <c r="CL136" i="12"/>
  <c r="CJ140" i="12"/>
  <c r="CJ85" i="12"/>
  <c r="CJ83" i="12"/>
  <c r="DK86" i="12"/>
  <c r="DO82" i="12"/>
  <c r="CD85" i="12"/>
  <c r="CD83" i="12"/>
  <c r="DN82" i="12"/>
  <c r="DJ86" i="12"/>
  <c r="CC83" i="12"/>
  <c r="CC85" i="12"/>
  <c r="DI83" i="12"/>
  <c r="DI85" i="12"/>
  <c r="FZ85" i="12"/>
  <c r="GD85" i="12"/>
  <c r="CP111" i="12"/>
  <c r="CR108" i="12"/>
  <c r="GA42" i="12"/>
  <c r="GE42" i="12"/>
  <c r="DU45" i="12"/>
  <c r="CK41" i="12"/>
  <c r="CK43" i="12"/>
  <c r="DM40" i="12"/>
  <c r="DI44" i="12"/>
  <c r="CD41" i="12"/>
  <c r="CD43" i="12"/>
  <c r="DN54" i="13"/>
  <c r="FZ54" i="13"/>
  <c r="GD54" i="13"/>
  <c r="FZ53" i="13"/>
  <c r="GD53" i="13"/>
  <c r="DQ35" i="20"/>
  <c r="DQ37" i="20"/>
  <c r="CB38" i="20"/>
  <c r="CB41" i="20"/>
  <c r="CB45" i="20"/>
  <c r="CE34" i="20"/>
  <c r="CF34" i="20"/>
  <c r="CC38" i="20"/>
  <c r="CC41" i="20"/>
  <c r="CC45" i="20"/>
  <c r="DP34" i="20"/>
  <c r="DL38" i="20"/>
  <c r="DL41" i="20"/>
  <c r="DL45" i="20"/>
  <c r="DP96" i="17"/>
  <c r="DL99" i="17"/>
  <c r="DL102" i="17"/>
  <c r="CK95" i="17"/>
  <c r="CK97" i="17"/>
  <c r="CK100" i="17"/>
  <c r="DV97" i="17"/>
  <c r="DV100" i="17"/>
  <c r="DV95" i="17"/>
  <c r="CG94" i="17"/>
  <c r="CD98" i="17"/>
  <c r="CD101" i="17"/>
  <c r="DI95" i="17"/>
  <c r="DI97" i="17"/>
  <c r="DI100" i="17"/>
  <c r="DJ97" i="17"/>
  <c r="DJ100" i="17"/>
  <c r="FZ100" i="17"/>
  <c r="GD100" i="17"/>
  <c r="DZ28" i="17"/>
  <c r="DZ29" i="17"/>
  <c r="DV33" i="17"/>
  <c r="CR28" i="17"/>
  <c r="CR29" i="17"/>
  <c r="CP33" i="17"/>
  <c r="DM28" i="17"/>
  <c r="DM29" i="17"/>
  <c r="DI33" i="17"/>
  <c r="CU19" i="17"/>
  <c r="CU22" i="17"/>
  <c r="CW16" i="17"/>
  <c r="DB18" i="17"/>
  <c r="CY23" i="17"/>
  <c r="DD18" i="17"/>
  <c r="DD19" i="17"/>
  <c r="DA23" i="17"/>
  <c r="CW28" i="12"/>
  <c r="CU32" i="12"/>
  <c r="CY173" i="20"/>
  <c r="CY176" i="20"/>
  <c r="CY180" i="20"/>
  <c r="DB169" i="20"/>
  <c r="FY169" i="20"/>
  <c r="GC169" i="20"/>
  <c r="CT173" i="20"/>
  <c r="CT176" i="20"/>
  <c r="CT180" i="20"/>
  <c r="CV169" i="20"/>
  <c r="DP24" i="12"/>
  <c r="DL27" i="12"/>
  <c r="DX23" i="12"/>
  <c r="DX25" i="12"/>
  <c r="CD26" i="12"/>
  <c r="CG22" i="12"/>
  <c r="CB23" i="12"/>
  <c r="CB25" i="12"/>
  <c r="CE132" i="12"/>
  <c r="CB135" i="12"/>
  <c r="CR132" i="12"/>
  <c r="CP135" i="12"/>
  <c r="CV96" i="12"/>
  <c r="CT99" i="12"/>
  <c r="CP99" i="12"/>
  <c r="CR96" i="12"/>
  <c r="CP129" i="12"/>
  <c r="CR126" i="12"/>
  <c r="FY8" i="12"/>
  <c r="GC8" i="12"/>
  <c r="DB9" i="12"/>
  <c r="FZ114" i="13"/>
  <c r="GD114" i="13"/>
  <c r="DU11" i="12"/>
  <c r="GA11" i="12"/>
  <c r="GE11" i="12"/>
  <c r="DU13" i="12"/>
  <c r="DV11" i="12"/>
  <c r="DV13" i="12"/>
  <c r="DN10" i="12"/>
  <c r="FZ10" i="12"/>
  <c r="GD10" i="12"/>
  <c r="DJ14" i="12"/>
  <c r="DO10" i="12"/>
  <c r="DK14" i="12"/>
  <c r="CU11" i="12"/>
  <c r="CU13" i="12"/>
  <c r="CT159" i="20"/>
  <c r="CT162" i="20"/>
  <c r="CT166" i="20"/>
  <c r="CV156" i="20"/>
  <c r="CO159" i="20"/>
  <c r="CO162" i="20"/>
  <c r="CO166" i="20"/>
  <c r="CQ156" i="20"/>
  <c r="CJ9" i="20"/>
  <c r="CJ12" i="20"/>
  <c r="CJ16" i="20"/>
  <c r="CL6" i="20"/>
  <c r="CO8" i="20"/>
  <c r="CO11" i="20"/>
  <c r="CO15" i="20"/>
  <c r="CQ4" i="20"/>
  <c r="CM48" i="17"/>
  <c r="CM49" i="17"/>
  <c r="CK53" i="17"/>
  <c r="CR48" i="17"/>
  <c r="CR49" i="17"/>
  <c r="CP53" i="17"/>
  <c r="DW15" i="17"/>
  <c r="DW17" i="17"/>
  <c r="DW20" i="17"/>
  <c r="DY14" i="17"/>
  <c r="GA14" i="17"/>
  <c r="GE14" i="17"/>
  <c r="DU18" i="17"/>
  <c r="CU15" i="17"/>
  <c r="CU17" i="17"/>
  <c r="CU20" i="17"/>
  <c r="CC17" i="17"/>
  <c r="CC20" i="17"/>
  <c r="CC15" i="17"/>
  <c r="CJ15" i="17"/>
  <c r="CJ17" i="17"/>
  <c r="CJ20" i="17"/>
  <c r="DO76" i="17"/>
  <c r="DK79" i="17"/>
  <c r="DK82" i="17"/>
  <c r="DA75" i="17"/>
  <c r="DA77" i="17"/>
  <c r="DA80" i="17"/>
  <c r="CK75" i="17"/>
  <c r="CK77" i="17"/>
  <c r="CK80" i="17"/>
  <c r="DQ75" i="17"/>
  <c r="DQ77" i="17"/>
  <c r="DL78" i="17"/>
  <c r="DL81" i="17"/>
  <c r="DP74" i="17"/>
  <c r="CM158" i="20"/>
  <c r="CM159" i="20"/>
  <c r="CK163" i="20"/>
  <c r="CK167" i="20"/>
  <c r="CQ18" i="12"/>
  <c r="CO21" i="12"/>
  <c r="ES159" i="12"/>
  <c r="FH159" i="12"/>
  <c r="FE159" i="12"/>
  <c r="FH158" i="12"/>
  <c r="FE158" i="12"/>
  <c r="DQ114" i="12"/>
  <c r="DQ117" i="12"/>
  <c r="DQ116" i="12"/>
  <c r="FZ110" i="12"/>
  <c r="GD110" i="12"/>
  <c r="DL118" i="20"/>
  <c r="DL122" i="20"/>
  <c r="DP113" i="20"/>
  <c r="DP114" i="20"/>
  <c r="DJ201" i="12"/>
  <c r="DN198" i="12"/>
  <c r="CB199" i="12"/>
  <c r="CB197" i="12"/>
  <c r="CV36" i="17"/>
  <c r="CT39" i="17"/>
  <c r="CT42" i="17"/>
  <c r="CG36" i="17"/>
  <c r="CD39" i="17"/>
  <c r="CD42" i="17"/>
  <c r="FZ107" i="13"/>
  <c r="GD107" i="13"/>
  <c r="DN108" i="13"/>
  <c r="FZ108" i="13"/>
  <c r="GD108" i="13"/>
  <c r="CL54" i="17"/>
  <c r="CJ58" i="17"/>
  <c r="CJ61" i="17"/>
  <c r="CV54" i="17"/>
  <c r="CT58" i="17"/>
  <c r="CT61" i="17"/>
  <c r="CC43" i="20"/>
  <c r="CC47" i="20"/>
  <c r="CF38" i="20"/>
  <c r="CF39" i="20"/>
  <c r="EA38" i="20"/>
  <c r="EA39" i="20"/>
  <c r="DW43" i="20"/>
  <c r="DW47" i="20"/>
  <c r="DY92" i="17"/>
  <c r="DY93" i="17"/>
  <c r="DU88" i="17"/>
  <c r="DU91" i="17"/>
  <c r="GA91" i="17"/>
  <c r="GE91" i="17"/>
  <c r="DY84" i="17"/>
  <c r="GA84" i="17"/>
  <c r="GE84" i="17"/>
  <c r="DR85" i="17"/>
  <c r="DR87" i="17"/>
  <c r="DL89" i="17"/>
  <c r="DL92" i="17"/>
  <c r="DP86" i="17"/>
  <c r="CY85" i="17"/>
  <c r="FY85" i="17"/>
  <c r="GC85" i="17"/>
  <c r="CY87" i="17"/>
  <c r="CY90" i="17"/>
  <c r="FY90" i="17"/>
  <c r="GC90" i="17"/>
  <c r="DX87" i="17"/>
  <c r="DX90" i="17"/>
  <c r="DX85" i="17"/>
  <c r="DZ94" i="20"/>
  <c r="DV98" i="20"/>
  <c r="DV101" i="20"/>
  <c r="DV105" i="20"/>
  <c r="DX97" i="20"/>
  <c r="DX100" i="20"/>
  <c r="DX104" i="20"/>
  <c r="DX95" i="20"/>
  <c r="DN94" i="20"/>
  <c r="DJ98" i="20"/>
  <c r="DJ101" i="20"/>
  <c r="CK95" i="20"/>
  <c r="CK97" i="20"/>
  <c r="CK100" i="20"/>
  <c r="CK104" i="20"/>
  <c r="DM94" i="20"/>
  <c r="DI98" i="20"/>
  <c r="DI101" i="20"/>
  <c r="DI105" i="20"/>
  <c r="CB27" i="12"/>
  <c r="CE24" i="12"/>
  <c r="CQ198" i="12"/>
  <c r="CO201" i="12"/>
  <c r="CT201" i="12"/>
  <c r="CV198" i="12"/>
  <c r="DA9" i="20"/>
  <c r="DA12" i="20"/>
  <c r="DA16" i="20"/>
  <c r="DD6" i="20"/>
  <c r="CE6" i="20"/>
  <c r="CB9" i="20"/>
  <c r="CB12" i="20"/>
  <c r="CB16" i="20"/>
  <c r="CM116" i="20"/>
  <c r="CM117" i="20"/>
  <c r="CM118" i="20"/>
  <c r="CK123" i="20"/>
  <c r="DX123" i="20"/>
  <c r="EB116" i="20"/>
  <c r="EB117" i="20"/>
  <c r="EB118" i="20"/>
  <c r="CO15" i="12"/>
  <c r="CQ12" i="12"/>
  <c r="CD15" i="12"/>
  <c r="CG12" i="12"/>
  <c r="DJ80" i="12"/>
  <c r="DN76" i="12"/>
  <c r="CF76" i="12"/>
  <c r="CC80" i="12"/>
  <c r="DL48" i="17"/>
  <c r="DL51" i="17"/>
  <c r="DP44" i="17"/>
  <c r="FY27" i="17"/>
  <c r="GC27" i="17"/>
  <c r="CY33" i="17"/>
  <c r="DB28" i="17"/>
  <c r="CY28" i="17"/>
  <c r="CY31" i="17"/>
  <c r="DB24" i="17"/>
  <c r="FY24" i="17"/>
  <c r="GC24" i="17"/>
  <c r="EA124" i="12"/>
  <c r="DW128" i="12"/>
  <c r="DL125" i="12"/>
  <c r="DL127" i="12"/>
  <c r="DY26" i="17"/>
  <c r="CC25" i="17"/>
  <c r="CC27" i="17"/>
  <c r="CC30" i="17"/>
  <c r="CT27" i="17"/>
  <c r="CT30" i="17"/>
  <c r="CT25" i="17"/>
  <c r="CZ83" i="12"/>
  <c r="CZ85" i="12"/>
  <c r="CD86" i="12"/>
  <c r="CG82" i="12"/>
  <c r="EB82" i="12"/>
  <c r="DX86" i="12"/>
  <c r="CU111" i="12"/>
  <c r="CW108" i="12"/>
  <c r="CG86" i="20"/>
  <c r="CG87" i="20"/>
  <c r="CG88" i="20"/>
  <c r="CD93" i="20"/>
  <c r="DK37" i="20"/>
  <c r="DK40" i="20"/>
  <c r="DK44" i="20"/>
  <c r="DK35" i="20"/>
  <c r="GA96" i="17"/>
  <c r="GE96" i="17"/>
  <c r="DU99" i="17"/>
  <c r="DU102" i="17"/>
  <c r="CV28" i="12"/>
  <c r="CT32" i="12"/>
  <c r="DC173" i="20"/>
  <c r="DC174" i="20"/>
  <c r="CZ178" i="20"/>
  <c r="CZ182" i="20"/>
  <c r="DD169" i="20"/>
  <c r="DA173" i="20"/>
  <c r="DA176" i="20"/>
  <c r="DA180" i="20"/>
  <c r="DL23" i="12"/>
  <c r="DL25" i="12"/>
  <c r="DU26" i="12"/>
  <c r="DY22" i="12"/>
  <c r="GA22" i="12"/>
  <c r="GE22" i="12"/>
  <c r="CJ23" i="12"/>
  <c r="CJ25" i="12"/>
  <c r="CK25" i="12"/>
  <c r="CK23" i="12"/>
  <c r="CM6" i="12"/>
  <c r="CK9" i="12"/>
  <c r="CY13" i="12"/>
  <c r="FY13" i="12"/>
  <c r="GC13" i="12"/>
  <c r="CY11" i="12"/>
  <c r="DK13" i="12"/>
  <c r="DK11" i="12"/>
  <c r="CU13" i="20"/>
  <c r="CU17" i="20"/>
  <c r="CW8" i="20"/>
  <c r="CW9" i="20"/>
  <c r="CW4" i="20"/>
  <c r="CU8" i="20"/>
  <c r="CU11" i="20"/>
  <c r="CU15" i="20"/>
  <c r="EB74" i="17"/>
  <c r="DX78" i="17"/>
  <c r="DX81" i="17"/>
  <c r="DL75" i="17"/>
  <c r="DL77" i="17"/>
  <c r="DL80" i="17"/>
  <c r="DL163" i="20"/>
  <c r="DL167" i="20"/>
  <c r="DP158" i="20"/>
  <c r="DP159" i="20"/>
  <c r="CT21" i="12"/>
  <c r="CV18" i="12"/>
  <c r="DY143" i="20"/>
  <c r="DY144" i="20"/>
  <c r="DU148" i="20"/>
  <c r="DU152" i="20"/>
  <c r="EB113" i="20"/>
  <c r="EB114" i="20"/>
  <c r="DX118" i="20"/>
  <c r="DX122" i="20"/>
  <c r="DM86" i="17"/>
  <c r="DI89" i="17"/>
  <c r="DI92" i="17"/>
  <c r="DP84" i="17"/>
  <c r="DL88" i="17"/>
  <c r="DL91" i="17"/>
  <c r="CB95" i="20"/>
  <c r="CB97" i="20"/>
  <c r="CB100" i="20"/>
  <c r="CB104" i="20"/>
  <c r="DO96" i="20"/>
  <c r="DK99" i="20"/>
  <c r="DK102" i="20"/>
  <c r="DK106" i="20"/>
  <c r="CE94" i="20"/>
  <c r="CB98" i="20"/>
  <c r="CB101" i="20"/>
  <c r="CB105" i="20"/>
  <c r="DI97" i="20"/>
  <c r="DI100" i="20"/>
  <c r="DI104" i="20"/>
  <c r="DI95" i="20"/>
  <c r="CG24" i="12"/>
  <c r="CD27" i="12"/>
  <c r="GA50" i="13"/>
  <c r="GE50" i="13"/>
  <c r="FY29" i="13"/>
  <c r="GC29" i="13"/>
  <c r="FZ10" i="17"/>
  <c r="GD10" i="17"/>
  <c r="DP78" i="12"/>
  <c r="DL81" i="12"/>
  <c r="CK77" i="12"/>
  <c r="CK79" i="12"/>
  <c r="DK77" i="12"/>
  <c r="DK79" i="12"/>
  <c r="DV77" i="12"/>
  <c r="DV79" i="12"/>
  <c r="CZ77" i="12"/>
  <c r="CZ79" i="12"/>
  <c r="DL79" i="12"/>
  <c r="DL77" i="12"/>
  <c r="DM76" i="12"/>
  <c r="DI80" i="12"/>
  <c r="CB48" i="17"/>
  <c r="CB51" i="17"/>
  <c r="CE44" i="17"/>
  <c r="DW47" i="17"/>
  <c r="DW50" i="17"/>
  <c r="DW45" i="17"/>
  <c r="DM46" i="17"/>
  <c r="DI49" i="17"/>
  <c r="DI52" i="17"/>
  <c r="DK48" i="17"/>
  <c r="DK51" i="17"/>
  <c r="DO44" i="17"/>
  <c r="DA45" i="17"/>
  <c r="DA47" i="17"/>
  <c r="DA50" i="17"/>
  <c r="CR84" i="12"/>
  <c r="CP87" i="12"/>
  <c r="DM78" i="17"/>
  <c r="DM79" i="17"/>
  <c r="DI83" i="17"/>
  <c r="DK83" i="17"/>
  <c r="DO78" i="17"/>
  <c r="DO79" i="17"/>
  <c r="CR78" i="17"/>
  <c r="CR79" i="17"/>
  <c r="CP83" i="17"/>
  <c r="CQ180" i="12"/>
  <c r="CO183" i="12"/>
  <c r="CO28" i="17"/>
  <c r="CO31" i="17"/>
  <c r="CQ24" i="17"/>
  <c r="CW24" i="17"/>
  <c r="CU28" i="17"/>
  <c r="CU31" i="17"/>
  <c r="CJ88" i="17"/>
  <c r="CJ91" i="17"/>
  <c r="CL84" i="17"/>
  <c r="CW84" i="17"/>
  <c r="CU88" i="17"/>
  <c r="CU91" i="17"/>
  <c r="DS69" i="17"/>
  <c r="FX69" i="17"/>
  <c r="GB69" i="17"/>
  <c r="EC69" i="17"/>
  <c r="DG69" i="17"/>
  <c r="GG69" i="17"/>
  <c r="GK69" i="17"/>
  <c r="CH69" i="17"/>
  <c r="GF69" i="17"/>
  <c r="GJ69" i="17"/>
  <c r="GH69" i="17"/>
  <c r="GL69" i="17"/>
  <c r="GI69" i="17"/>
  <c r="GM69" i="17"/>
  <c r="CB127" i="12"/>
  <c r="CB125" i="12"/>
  <c r="DQ125" i="12"/>
  <c r="DQ127" i="12"/>
  <c r="CY125" i="12"/>
  <c r="CY127" i="12"/>
  <c r="FY127" i="12"/>
  <c r="GC127" i="12"/>
  <c r="DK127" i="12"/>
  <c r="DK125" i="12"/>
  <c r="DM26" i="17"/>
  <c r="DI29" i="17"/>
  <c r="DI32" i="17"/>
  <c r="CB25" i="17"/>
  <c r="CB27" i="17"/>
  <c r="CB30" i="17"/>
  <c r="DL25" i="17"/>
  <c r="DL27" i="17"/>
  <c r="DL30" i="17"/>
  <c r="DP26" i="17"/>
  <c r="DL29" i="17"/>
  <c r="DL32" i="17"/>
  <c r="DK28" i="17"/>
  <c r="DK31" i="17"/>
  <c r="DO24" i="17"/>
  <c r="CV72" i="12"/>
  <c r="CT75" i="12"/>
  <c r="CM136" i="12"/>
  <c r="CK140" i="12"/>
  <c r="CK141" i="12"/>
  <c r="CM138" i="12"/>
  <c r="DU86" i="12"/>
  <c r="DY82" i="12"/>
  <c r="GA82" i="12"/>
  <c r="GE82" i="12"/>
  <c r="CK83" i="12"/>
  <c r="CK85" i="12"/>
  <c r="DU83" i="12"/>
  <c r="GA83" i="12"/>
  <c r="GE83" i="12"/>
  <c r="DU85" i="12"/>
  <c r="GA85" i="12"/>
  <c r="GE85" i="12"/>
  <c r="DW83" i="12"/>
  <c r="DW85" i="12"/>
  <c r="DL86" i="12"/>
  <c r="DP82" i="12"/>
  <c r="DU41" i="12"/>
  <c r="GA41" i="12"/>
  <c r="GE41" i="12"/>
  <c r="DU43" i="12"/>
  <c r="GA43" i="12"/>
  <c r="GE43" i="12"/>
  <c r="CC41" i="12"/>
  <c r="CC43" i="12"/>
  <c r="DI41" i="12"/>
  <c r="DI43" i="12"/>
  <c r="CF40" i="12"/>
  <c r="CC44" i="12"/>
  <c r="CY53" i="13"/>
  <c r="FY53" i="13"/>
  <c r="GC53" i="13"/>
  <c r="FY52" i="13"/>
  <c r="GC52" i="13"/>
  <c r="CF86" i="20"/>
  <c r="CF87" i="20"/>
  <c r="CF88" i="20"/>
  <c r="CC93" i="20"/>
  <c r="DW38" i="20"/>
  <c r="DW41" i="20"/>
  <c r="DW45" i="20"/>
  <c r="EA34" i="20"/>
  <c r="DO36" i="20"/>
  <c r="DK39" i="20"/>
  <c r="DK42" i="20"/>
  <c r="DK46" i="20"/>
  <c r="DR35" i="20"/>
  <c r="DR37" i="20"/>
  <c r="CC35" i="20"/>
  <c r="CC37" i="20"/>
  <c r="CC40" i="20"/>
  <c r="CC44" i="20"/>
  <c r="DU37" i="20"/>
  <c r="DU40" i="20"/>
  <c r="DU44" i="20"/>
  <c r="DU35" i="20"/>
  <c r="GA35" i="20"/>
  <c r="GE35" i="20"/>
  <c r="DM36" i="20"/>
  <c r="DI39" i="20"/>
  <c r="DI42" i="20"/>
  <c r="DI46" i="20"/>
  <c r="DK97" i="17"/>
  <c r="DK100" i="17"/>
  <c r="DK95" i="17"/>
  <c r="EA94" i="17"/>
  <c r="DW98" i="17"/>
  <c r="DW101" i="17"/>
  <c r="DN96" i="17"/>
  <c r="DJ99" i="17"/>
  <c r="DJ102" i="17"/>
  <c r="CZ95" i="17"/>
  <c r="CZ97" i="17"/>
  <c r="CZ100" i="17"/>
  <c r="DY28" i="17"/>
  <c r="DU33" i="17"/>
  <c r="GA27" i="17"/>
  <c r="GE27" i="17"/>
  <c r="ES117" i="20"/>
  <c r="FH117" i="20"/>
  <c r="FE117" i="20"/>
  <c r="FH116" i="20"/>
  <c r="FE116" i="20"/>
  <c r="DY103" i="20"/>
  <c r="CO19" i="17"/>
  <c r="CO22" i="17"/>
  <c r="CQ16" i="17"/>
  <c r="CU18" i="17"/>
  <c r="CU21" i="17"/>
  <c r="CW14" i="17"/>
  <c r="CZ18" i="17"/>
  <c r="CZ21" i="17"/>
  <c r="DC14" i="17"/>
  <c r="CM16" i="17"/>
  <c r="CK19" i="17"/>
  <c r="CK22" i="17"/>
  <c r="DB33" i="12"/>
  <c r="CM171" i="20"/>
  <c r="CK174" i="20"/>
  <c r="CK177" i="20"/>
  <c r="CK181" i="20"/>
  <c r="CU173" i="20"/>
  <c r="CU176" i="20"/>
  <c r="CU180" i="20"/>
  <c r="CW169" i="20"/>
  <c r="DJ23" i="12"/>
  <c r="FZ23" i="12"/>
  <c r="GD23" i="12"/>
  <c r="DJ25" i="12"/>
  <c r="CD23" i="12"/>
  <c r="CD25" i="12"/>
  <c r="CZ25" i="12"/>
  <c r="CZ23" i="12"/>
  <c r="GA24" i="12"/>
  <c r="GE24" i="12"/>
  <c r="DU27" i="12"/>
  <c r="CT135" i="12"/>
  <c r="CV132" i="12"/>
  <c r="CC135" i="12"/>
  <c r="CF132" i="12"/>
  <c r="CW96" i="12"/>
  <c r="CU99" i="12"/>
  <c r="DD126" i="12"/>
  <c r="DA129" i="12"/>
  <c r="CM4" i="12"/>
  <c r="CK8" i="12"/>
  <c r="DA11" i="12"/>
  <c r="DA13" i="12"/>
  <c r="DW14" i="12"/>
  <c r="EA10" i="12"/>
  <c r="CK11" i="12"/>
  <c r="CK13" i="12"/>
  <c r="DW11" i="12"/>
  <c r="DW13" i="12"/>
  <c r="CZ159" i="20"/>
  <c r="CZ162" i="20"/>
  <c r="CZ166" i="20"/>
  <c r="DC156" i="20"/>
  <c r="CL4" i="20"/>
  <c r="CJ8" i="20"/>
  <c r="CJ11" i="20"/>
  <c r="CJ15" i="20"/>
  <c r="CF48" i="17"/>
  <c r="CF49" i="17"/>
  <c r="CC53" i="17"/>
  <c r="DN48" i="17"/>
  <c r="DJ53" i="17"/>
  <c r="EA48" i="17"/>
  <c r="EA49" i="17"/>
  <c r="DW53" i="17"/>
  <c r="DO16" i="17"/>
  <c r="DK19" i="17"/>
  <c r="DK22" i="17"/>
  <c r="CF14" i="17"/>
  <c r="CC18" i="17"/>
  <c r="CC21" i="17"/>
  <c r="DJ15" i="17"/>
  <c r="DJ17" i="17"/>
  <c r="DL18" i="17"/>
  <c r="DL21" i="17"/>
  <c r="DP14" i="17"/>
  <c r="DU15" i="17"/>
  <c r="GA15" i="17"/>
  <c r="GE15" i="17"/>
  <c r="DU17" i="17"/>
  <c r="DX18" i="17"/>
  <c r="DX21" i="17"/>
  <c r="EB14" i="17"/>
  <c r="DX75" i="17"/>
  <c r="DX77" i="17"/>
  <c r="DX80" i="17"/>
  <c r="CE74" i="17"/>
  <c r="CB78" i="17"/>
  <c r="CB81" i="17"/>
  <c r="CC78" i="17"/>
  <c r="CC81" i="17"/>
  <c r="CF74" i="17"/>
  <c r="DK78" i="17"/>
  <c r="DK81" i="17"/>
  <c r="DO74" i="17"/>
  <c r="CJ163" i="20"/>
  <c r="CJ167" i="20"/>
  <c r="CL158" i="20"/>
  <c r="CL159" i="20"/>
  <c r="CY21" i="12"/>
  <c r="DB18" i="12"/>
  <c r="FY18" i="12"/>
  <c r="GC18" i="12"/>
  <c r="FY17" i="12"/>
  <c r="GC17" i="12"/>
  <c r="CB21" i="12"/>
  <c r="CE18" i="12"/>
  <c r="CZ21" i="12"/>
  <c r="DC18" i="12"/>
  <c r="FZ112" i="12"/>
  <c r="GD112" i="12"/>
  <c r="FZ106" i="12"/>
  <c r="GD106" i="12"/>
  <c r="CF143" i="20"/>
  <c r="CF144" i="20"/>
  <c r="CC148" i="20"/>
  <c r="CC152" i="20"/>
  <c r="DX148" i="20"/>
  <c r="DX152" i="20"/>
  <c r="EB143" i="20"/>
  <c r="EB144" i="20"/>
  <c r="CK118" i="20"/>
  <c r="CK122" i="20"/>
  <c r="CM113" i="20"/>
  <c r="CM114" i="20"/>
  <c r="CB118" i="20"/>
  <c r="CB122" i="20"/>
  <c r="CE113" i="20"/>
  <c r="CE114" i="20"/>
  <c r="DR199" i="12"/>
  <c r="DR197" i="12"/>
  <c r="DJ197" i="12"/>
  <c r="FZ197" i="12"/>
  <c r="GD197" i="12"/>
  <c r="CK197" i="12"/>
  <c r="CK199" i="12"/>
  <c r="DL201" i="12"/>
  <c r="DP198" i="12"/>
  <c r="DA39" i="17"/>
  <c r="DA42" i="17"/>
  <c r="DD36" i="17"/>
  <c r="GA107" i="13"/>
  <c r="GE107" i="13"/>
  <c r="DY108" i="13"/>
  <c r="GA108" i="13"/>
  <c r="GE108" i="13"/>
  <c r="CP58" i="17"/>
  <c r="CP61" i="17"/>
  <c r="CR54" i="17"/>
  <c r="CW54" i="17"/>
  <c r="CU58" i="17"/>
  <c r="CU61" i="17"/>
  <c r="DX43" i="20"/>
  <c r="DX47" i="20"/>
  <c r="EB38" i="20"/>
  <c r="EB39" i="20"/>
  <c r="CP43" i="20"/>
  <c r="CP47" i="20"/>
  <c r="CR38" i="20"/>
  <c r="CR39" i="20"/>
  <c r="DB54" i="13"/>
  <c r="FY54" i="13"/>
  <c r="GC54" i="13"/>
  <c r="CG84" i="17"/>
  <c r="CD88" i="17"/>
  <c r="CD91" i="17"/>
  <c r="DV87" i="17"/>
  <c r="DV90" i="17"/>
  <c r="DV85" i="17"/>
  <c r="DJ85" i="17"/>
  <c r="DJ87" i="17"/>
  <c r="DJ90" i="17"/>
  <c r="DK89" i="17"/>
  <c r="DK92" i="17"/>
  <c r="DO86" i="17"/>
  <c r="DI88" i="17"/>
  <c r="DI91" i="17"/>
  <c r="DM84" i="17"/>
  <c r="DJ95" i="20"/>
  <c r="FZ95" i="20"/>
  <c r="GD95" i="20"/>
  <c r="DJ97" i="20"/>
  <c r="DJ100" i="20"/>
  <c r="GA95" i="20"/>
  <c r="GE95" i="20"/>
  <c r="DY96" i="20"/>
  <c r="DQ95" i="20"/>
  <c r="DQ97" i="20"/>
  <c r="DD24" i="12"/>
  <c r="DA27" i="12"/>
  <c r="FZ62" i="13"/>
  <c r="GD62" i="13"/>
  <c r="DN63" i="13"/>
  <c r="FZ63" i="13"/>
  <c r="GD63" i="13"/>
  <c r="CU9" i="20"/>
  <c r="CU12" i="20"/>
  <c r="CU16" i="20"/>
  <c r="CW6" i="20"/>
  <c r="DL123" i="20"/>
  <c r="DP116" i="20"/>
  <c r="DP117" i="20"/>
  <c r="DP118" i="20"/>
  <c r="DB116" i="20"/>
  <c r="DB117" i="20"/>
  <c r="DB118" i="20"/>
  <c r="CY123" i="20"/>
  <c r="CT123" i="20"/>
  <c r="CV116" i="20"/>
  <c r="CV117" i="20"/>
  <c r="CV118" i="20"/>
  <c r="DA15" i="12"/>
  <c r="DD12" i="12"/>
  <c r="CR12" i="12"/>
  <c r="CP15" i="12"/>
  <c r="CJ77" i="12"/>
  <c r="CJ79" i="12"/>
  <c r="CV84" i="12"/>
  <c r="CT87" i="12"/>
  <c r="GA84" i="12"/>
  <c r="GE84" i="12"/>
  <c r="DU87" i="12"/>
  <c r="DQ83" i="12"/>
  <c r="DQ85" i="12"/>
  <c r="GA86" i="20"/>
  <c r="GE86" i="20"/>
  <c r="DY87" i="20"/>
  <c r="CU41" i="12"/>
  <c r="CU43" i="12"/>
  <c r="CB41" i="12"/>
  <c r="CB43" i="12"/>
  <c r="DQ41" i="12"/>
  <c r="DQ43" i="12"/>
  <c r="DI38" i="20"/>
  <c r="DI41" i="20"/>
  <c r="DI45" i="20"/>
  <c r="DM34" i="20"/>
  <c r="CD35" i="20"/>
  <c r="CD37" i="20"/>
  <c r="CD40" i="20"/>
  <c r="CD44" i="20"/>
  <c r="DZ34" i="20"/>
  <c r="DV38" i="20"/>
  <c r="DV41" i="20"/>
  <c r="DV45" i="20"/>
  <c r="CE94" i="17"/>
  <c r="CB98" i="17"/>
  <c r="CB101" i="17"/>
  <c r="DJ95" i="17"/>
  <c r="DU95" i="17"/>
  <c r="GA95" i="17"/>
  <c r="GE95" i="17"/>
  <c r="DU97" i="17"/>
  <c r="DU100" i="17"/>
  <c r="GA100" i="17"/>
  <c r="GE100" i="17"/>
  <c r="CD97" i="17"/>
  <c r="CD100" i="17"/>
  <c r="CD95" i="17"/>
  <c r="DO28" i="17"/>
  <c r="DO29" i="17"/>
  <c r="DK33" i="17"/>
  <c r="CF16" i="17"/>
  <c r="CC19" i="17"/>
  <c r="CC22" i="17"/>
  <c r="CV14" i="17"/>
  <c r="CT18" i="17"/>
  <c r="CT21" i="17"/>
  <c r="CP32" i="12"/>
  <c r="CR28" i="12"/>
  <c r="DD96" i="12"/>
  <c r="DA99" i="12"/>
  <c r="CQ126" i="12"/>
  <c r="CO129" i="12"/>
  <c r="CW4" i="12"/>
  <c r="CU8" i="12"/>
  <c r="DL11" i="12"/>
  <c r="DL13" i="12"/>
  <c r="CB14" i="12"/>
  <c r="CE10" i="12"/>
  <c r="DL53" i="17"/>
  <c r="DP48" i="17"/>
  <c r="DP49" i="17"/>
  <c r="GA65" i="13"/>
  <c r="GE65" i="13"/>
  <c r="DY66" i="13"/>
  <c r="GA66" i="13"/>
  <c r="GE66" i="13"/>
  <c r="CY15" i="17"/>
  <c r="FY15" i="17"/>
  <c r="GC15" i="17"/>
  <c r="CY17" i="17"/>
  <c r="CY20" i="17"/>
  <c r="FY20" i="17"/>
  <c r="GC20" i="17"/>
  <c r="CG14" i="17"/>
  <c r="CD18" i="17"/>
  <c r="CD21" i="17"/>
  <c r="GA16" i="17"/>
  <c r="GE16" i="17"/>
  <c r="DU19" i="17"/>
  <c r="DU22" i="17"/>
  <c r="CT75" i="17"/>
  <c r="CT77" i="17"/>
  <c r="CT80" i="17"/>
  <c r="DM74" i="17"/>
  <c r="DI78" i="17"/>
  <c r="DI81" i="17"/>
  <c r="DY113" i="20"/>
  <c r="DY114" i="20"/>
  <c r="DU118" i="20"/>
  <c r="DU122" i="20"/>
  <c r="CD197" i="12"/>
  <c r="CD199" i="12"/>
  <c r="CB200" i="12"/>
  <c r="CE196" i="12"/>
  <c r="CU199" i="12"/>
  <c r="CU197" i="12"/>
  <c r="CE36" i="17"/>
  <c r="CB39" i="17"/>
  <c r="CB42" i="17"/>
  <c r="DA85" i="17"/>
  <c r="DA87" i="17"/>
  <c r="DA90" i="17"/>
  <c r="CU87" i="17"/>
  <c r="CU90" i="17"/>
  <c r="CU85" i="17"/>
  <c r="CT85" i="17"/>
  <c r="CT87" i="17"/>
  <c r="CT90" i="17"/>
  <c r="FZ126" i="13"/>
  <c r="GD126" i="13"/>
  <c r="GA33" i="13"/>
  <c r="GE33" i="13"/>
  <c r="DV80" i="12"/>
  <c r="DZ76" i="12"/>
  <c r="DU79" i="12"/>
  <c r="GA79" i="12"/>
  <c r="GE79" i="12"/>
  <c r="DU77" i="12"/>
  <c r="GA77" i="12"/>
  <c r="GE77" i="12"/>
  <c r="DJ81" i="12"/>
  <c r="DN78" i="12"/>
  <c r="DY76" i="12"/>
  <c r="GA76" i="12"/>
  <c r="GE76" i="12"/>
  <c r="DU80" i="12"/>
  <c r="CC77" i="12"/>
  <c r="CC79" i="12"/>
  <c r="CT47" i="17"/>
  <c r="CT50" i="17"/>
  <c r="CT45" i="17"/>
  <c r="CK45" i="17"/>
  <c r="CK47" i="17"/>
  <c r="CK50" i="17"/>
  <c r="DK47" i="17"/>
  <c r="DK50" i="17"/>
  <c r="DK45" i="17"/>
  <c r="DJ45" i="17"/>
  <c r="FZ45" i="17"/>
  <c r="GD45" i="17"/>
  <c r="DJ47" i="17"/>
  <c r="DJ50" i="17"/>
  <c r="CC47" i="17"/>
  <c r="CC50" i="17"/>
  <c r="CC45" i="17"/>
  <c r="CD87" i="12"/>
  <c r="CG84" i="12"/>
  <c r="EA78" i="17"/>
  <c r="EA79" i="17"/>
  <c r="DW83" i="17"/>
  <c r="DU83" i="17"/>
  <c r="DY78" i="17"/>
  <c r="GA77" i="17"/>
  <c r="GE77" i="17"/>
  <c r="CD183" i="12"/>
  <c r="CG180" i="12"/>
  <c r="DC28" i="17"/>
  <c r="DC29" i="17"/>
  <c r="CZ33" i="17"/>
  <c r="DA33" i="17"/>
  <c r="DD28" i="17"/>
  <c r="DD29" i="17"/>
  <c r="GA67" i="13"/>
  <c r="GE67" i="13"/>
  <c r="CY68" i="13"/>
  <c r="FY68" i="13"/>
  <c r="GC68" i="13"/>
  <c r="FY67" i="13"/>
  <c r="GC67" i="13"/>
  <c r="CK89" i="17"/>
  <c r="CK92" i="17"/>
  <c r="CM86" i="17"/>
  <c r="CL86" i="17"/>
  <c r="CJ89" i="17"/>
  <c r="CJ92" i="17"/>
  <c r="DO124" i="12"/>
  <c r="DK128" i="12"/>
  <c r="DR125" i="12"/>
  <c r="DR127" i="12"/>
  <c r="DX125" i="12"/>
  <c r="DX127" i="12"/>
  <c r="DU128" i="12"/>
  <c r="DY124" i="12"/>
  <c r="GA124" i="12"/>
  <c r="GE124" i="12"/>
  <c r="CD128" i="12"/>
  <c r="CG124" i="12"/>
  <c r="CD125" i="12"/>
  <c r="CD127" i="12"/>
  <c r="DA25" i="17"/>
  <c r="DA27" i="17"/>
  <c r="DA30" i="17"/>
  <c r="EB24" i="17"/>
  <c r="DX28" i="17"/>
  <c r="DX31" i="17"/>
  <c r="DW28" i="17"/>
  <c r="DW31" i="17"/>
  <c r="EA24" i="17"/>
  <c r="DD72" i="12"/>
  <c r="DA75" i="12"/>
  <c r="CC75" i="12"/>
  <c r="CF72" i="12"/>
  <c r="CY195" i="12"/>
  <c r="DB192" i="12"/>
  <c r="CE192" i="12"/>
  <c r="CB195" i="12"/>
  <c r="DA140" i="12"/>
  <c r="DD136" i="12"/>
  <c r="CU85" i="12"/>
  <c r="CU83" i="12"/>
  <c r="DM82" i="12"/>
  <c r="DI86" i="12"/>
  <c r="CT83" i="12"/>
  <c r="CT85" i="12"/>
  <c r="DK83" i="12"/>
  <c r="DK85" i="12"/>
  <c r="DC108" i="12"/>
  <c r="CZ111" i="12"/>
  <c r="CV108" i="12"/>
  <c r="CT111" i="12"/>
  <c r="EB40" i="12"/>
  <c r="DX44" i="12"/>
  <c r="DW41" i="12"/>
  <c r="DW43" i="12"/>
  <c r="CZ41" i="12"/>
  <c r="CZ43" i="12"/>
  <c r="DL35" i="20"/>
  <c r="DL37" i="20"/>
  <c r="DL40" i="20"/>
  <c r="DL44" i="20"/>
  <c r="DY34" i="20"/>
  <c r="GA34" i="20"/>
  <c r="GE34" i="20"/>
  <c r="DU38" i="20"/>
  <c r="DU41" i="20"/>
  <c r="DU45" i="20"/>
  <c r="CB35" i="20"/>
  <c r="CB37" i="20"/>
  <c r="CB40" i="20"/>
  <c r="CB44" i="20"/>
  <c r="CY95" i="17"/>
  <c r="FY95" i="17"/>
  <c r="GC95" i="17"/>
  <c r="CY97" i="17"/>
  <c r="CY100" i="17"/>
  <c r="CT97" i="17"/>
  <c r="CT100" i="17"/>
  <c r="CT95" i="17"/>
  <c r="CC98" i="17"/>
  <c r="CC101" i="17"/>
  <c r="CF94" i="17"/>
  <c r="DP94" i="17"/>
  <c r="DL98" i="17"/>
  <c r="DL101" i="17"/>
  <c r="DJ98" i="17"/>
  <c r="DJ101" i="17"/>
  <c r="DN94" i="17"/>
  <c r="CK33" i="17"/>
  <c r="CM28" i="17"/>
  <c r="CM29" i="17"/>
  <c r="CD33" i="17"/>
  <c r="CG28" i="17"/>
  <c r="CG29" i="17"/>
  <c r="FY107" i="13"/>
  <c r="GC107" i="13"/>
  <c r="DB108" i="13"/>
  <c r="FY108" i="13"/>
  <c r="GC108" i="13"/>
  <c r="CP19" i="17"/>
  <c r="CP22" i="17"/>
  <c r="CR16" i="17"/>
  <c r="CV16" i="17"/>
  <c r="CT19" i="17"/>
  <c r="CT22" i="17"/>
  <c r="CR14" i="17"/>
  <c r="CP18" i="17"/>
  <c r="CP21" i="17"/>
  <c r="DC18" i="17"/>
  <c r="DC19" i="17"/>
  <c r="CZ23" i="17"/>
  <c r="CT23" i="17"/>
  <c r="CV18" i="17"/>
  <c r="CV19" i="17"/>
  <c r="CJ33" i="12"/>
  <c r="CL30" i="12"/>
  <c r="CM28" i="12"/>
  <c r="CK32" i="12"/>
  <c r="CZ173" i="20"/>
  <c r="CZ176" i="20"/>
  <c r="CZ180" i="20"/>
  <c r="DC169" i="20"/>
  <c r="CO173" i="20"/>
  <c r="CO176" i="20"/>
  <c r="CO180" i="20"/>
  <c r="CQ169" i="20"/>
  <c r="CJ174" i="20"/>
  <c r="CJ177" i="20"/>
  <c r="CJ181" i="20"/>
  <c r="CL171" i="20"/>
  <c r="DK25" i="12"/>
  <c r="DK23" i="12"/>
  <c r="EB22" i="12"/>
  <c r="DX26" i="12"/>
  <c r="DJ27" i="12"/>
  <c r="DN24" i="12"/>
  <c r="DL26" i="12"/>
  <c r="DP22" i="12"/>
  <c r="DU23" i="12"/>
  <c r="GA23" i="12"/>
  <c r="GE23" i="12"/>
  <c r="DU25" i="12"/>
  <c r="GA25" i="12"/>
  <c r="GE25" i="12"/>
  <c r="CW132" i="12"/>
  <c r="CU135" i="12"/>
  <c r="CO135" i="12"/>
  <c r="CQ132" i="12"/>
  <c r="DB126" i="12"/>
  <c r="FY126" i="12"/>
  <c r="GC126" i="12"/>
  <c r="FY125" i="12"/>
  <c r="GC125" i="12"/>
  <c r="CY129" i="12"/>
  <c r="CL4" i="12"/>
  <c r="CJ8" i="12"/>
  <c r="FZ112" i="13"/>
  <c r="GD112" i="13"/>
  <c r="DJ11" i="12"/>
  <c r="DJ13" i="12"/>
  <c r="FZ13" i="12"/>
  <c r="GD13" i="12"/>
  <c r="DL14" i="12"/>
  <c r="DP10" i="12"/>
  <c r="CJ11" i="12"/>
  <c r="CJ13" i="12"/>
  <c r="CZ11" i="12"/>
  <c r="CZ13" i="12"/>
  <c r="DC4" i="20"/>
  <c r="CZ8" i="20"/>
  <c r="CZ11" i="20"/>
  <c r="CZ15" i="20"/>
  <c r="CV4" i="20"/>
  <c r="CT8" i="20"/>
  <c r="CT11" i="20"/>
  <c r="CT15" i="20"/>
  <c r="DY48" i="17"/>
  <c r="DU53" i="17"/>
  <c r="GA53" i="17"/>
  <c r="GE53" i="17"/>
  <c r="DV53" i="17"/>
  <c r="DZ48" i="17"/>
  <c r="DZ49" i="17"/>
  <c r="CB53" i="17"/>
  <c r="CE48" i="17"/>
  <c r="CE49" i="17"/>
  <c r="FZ64" i="13"/>
  <c r="GD64" i="13"/>
  <c r="DV17" i="17"/>
  <c r="DV20" i="17"/>
  <c r="DV15" i="17"/>
  <c r="DP16" i="17"/>
  <c r="DL19" i="17"/>
  <c r="DL22" i="17"/>
  <c r="CE14" i="17"/>
  <c r="CB18" i="17"/>
  <c r="CB21" i="17"/>
  <c r="CU75" i="17"/>
  <c r="CU77" i="17"/>
  <c r="CU80" i="17"/>
  <c r="CD75" i="17"/>
  <c r="CD77" i="17"/>
  <c r="CD80" i="17"/>
  <c r="CC75" i="17"/>
  <c r="CC77" i="17"/>
  <c r="CC80" i="17"/>
  <c r="CD163" i="20"/>
  <c r="CD167" i="20"/>
  <c r="CG158" i="20"/>
  <c r="CG159" i="20"/>
  <c r="CF158" i="20"/>
  <c r="CF159" i="20"/>
  <c r="CC163" i="20"/>
  <c r="CC167" i="20"/>
  <c r="CW18" i="12"/>
  <c r="CU21" i="12"/>
  <c r="CR18" i="12"/>
  <c r="CP21" i="12"/>
  <c r="CC21" i="12"/>
  <c r="CF18" i="12"/>
  <c r="DN117" i="13"/>
  <c r="FZ117" i="13"/>
  <c r="GD117" i="13"/>
  <c r="FZ116" i="13"/>
  <c r="GD116" i="13"/>
  <c r="DJ148" i="20"/>
  <c r="DJ152" i="20"/>
  <c r="DN143" i="20"/>
  <c r="DN144" i="20"/>
  <c r="CQ143" i="20"/>
  <c r="CQ144" i="20"/>
  <c r="CO148" i="20"/>
  <c r="CO152" i="20"/>
  <c r="FY64" i="13"/>
  <c r="GC64" i="13"/>
  <c r="DK118" i="20"/>
  <c r="DK122" i="20"/>
  <c r="DO113" i="20"/>
  <c r="DO114" i="20"/>
  <c r="DM113" i="20"/>
  <c r="DM114" i="20"/>
  <c r="DI118" i="20"/>
  <c r="DI122" i="20"/>
  <c r="CC200" i="12"/>
  <c r="CF196" i="12"/>
  <c r="CG196" i="12"/>
  <c r="CD200" i="12"/>
  <c r="DM198" i="12"/>
  <c r="DI201" i="12"/>
  <c r="DU201" i="12"/>
  <c r="GA198" i="12"/>
  <c r="GE198" i="12"/>
  <c r="DU197" i="12"/>
  <c r="GA197" i="12"/>
  <c r="GE197" i="12"/>
  <c r="DU199" i="12"/>
  <c r="GA199" i="12"/>
  <c r="GE199" i="12"/>
  <c r="GA106" i="13"/>
  <c r="GE106" i="13"/>
  <c r="FY112" i="13"/>
  <c r="GC112" i="13"/>
  <c r="DC54" i="17"/>
  <c r="CZ58" i="17"/>
  <c r="CZ61" i="17"/>
  <c r="DC58" i="17"/>
  <c r="DC59" i="17"/>
  <c r="CZ63" i="17"/>
  <c r="CL38" i="20"/>
  <c r="CL39" i="20"/>
  <c r="CJ43" i="20"/>
  <c r="CJ47" i="20"/>
  <c r="DI43" i="20"/>
  <c r="DI47" i="20"/>
  <c r="DM38" i="20"/>
  <c r="DM39" i="20"/>
  <c r="DN91" i="17"/>
  <c r="FY91" i="17"/>
  <c r="GC91" i="17"/>
  <c r="DB92" i="17"/>
  <c r="DB93" i="17"/>
  <c r="FY93" i="17"/>
  <c r="GC93" i="17"/>
  <c r="DZ84" i="17"/>
  <c r="DV88" i="17"/>
  <c r="DV91" i="17"/>
  <c r="GA86" i="17"/>
  <c r="GE86" i="17"/>
  <c r="DU89" i="17"/>
  <c r="DU92" i="17"/>
  <c r="DL85" i="17"/>
  <c r="DL87" i="17"/>
  <c r="DL90" i="17"/>
  <c r="CC85" i="17"/>
  <c r="CC87" i="17"/>
  <c r="CC90" i="17"/>
  <c r="CD85" i="17"/>
  <c r="CD87" i="17"/>
  <c r="CD90" i="17"/>
  <c r="CZ87" i="17"/>
  <c r="CZ90" i="17"/>
  <c r="CZ85" i="17"/>
  <c r="DM96" i="20"/>
  <c r="DI99" i="20"/>
  <c r="DI102" i="20"/>
  <c r="DI106" i="20"/>
  <c r="CZ95" i="20"/>
  <c r="CZ97" i="20"/>
  <c r="CZ100" i="20"/>
  <c r="CZ104" i="20"/>
  <c r="DL95" i="20"/>
  <c r="DL97" i="20"/>
  <c r="DL100" i="20"/>
  <c r="DL104" i="20"/>
  <c r="CG94" i="20"/>
  <c r="CD98" i="20"/>
  <c r="CD101" i="20"/>
  <c r="CD105" i="20"/>
  <c r="CZ27" i="12"/>
  <c r="DC24" i="12"/>
  <c r="CD201" i="12"/>
  <c r="CG198" i="12"/>
  <c r="CB201" i="12"/>
  <c r="CE198" i="12"/>
  <c r="CG6" i="20"/>
  <c r="CD9" i="20"/>
  <c r="CD12" i="20"/>
  <c r="CD16" i="20"/>
  <c r="CO9" i="20"/>
  <c r="CO12" i="20"/>
  <c r="CO16" i="20"/>
  <c r="CQ6" i="20"/>
  <c r="DB105" i="12"/>
  <c r="FY105" i="12"/>
  <c r="GC105" i="12"/>
  <c r="FY104" i="12"/>
  <c r="GC104" i="12"/>
  <c r="DU123" i="20"/>
  <c r="DY116" i="20"/>
  <c r="DY117" i="20"/>
  <c r="DY118" i="20"/>
  <c r="DB12" i="12"/>
  <c r="FY11" i="12"/>
  <c r="GC11" i="12"/>
  <c r="CY15" i="12"/>
  <c r="FY8" i="13"/>
  <c r="GC8" i="13"/>
  <c r="CE110" i="7"/>
  <c r="FZ103" i="13"/>
  <c r="GD103" i="13"/>
  <c r="FZ43" i="13"/>
  <c r="GD43" i="13"/>
  <c r="FZ127" i="13"/>
  <c r="GD127" i="13"/>
  <c r="FZ46" i="13"/>
  <c r="GD46" i="13"/>
  <c r="GA109" i="13"/>
  <c r="GE109" i="13"/>
  <c r="GA32" i="13"/>
  <c r="GE32" i="13"/>
  <c r="EA76" i="12"/>
  <c r="DW80" i="12"/>
  <c r="CT77" i="12"/>
  <c r="CT79" i="12"/>
  <c r="DI79" i="12"/>
  <c r="DI77" i="12"/>
  <c r="FZ77" i="12"/>
  <c r="GD77" i="12"/>
  <c r="DK49" i="17"/>
  <c r="DK52" i="17"/>
  <c r="DO46" i="17"/>
  <c r="DI48" i="17"/>
  <c r="DI51" i="17"/>
  <c r="DM44" i="17"/>
  <c r="CJ45" i="17"/>
  <c r="CJ47" i="17"/>
  <c r="CJ50" i="17"/>
  <c r="DW48" i="17"/>
  <c r="DW51" i="17"/>
  <c r="EA44" i="17"/>
  <c r="DX45" i="17"/>
  <c r="DX47" i="17"/>
  <c r="DX50" i="17"/>
  <c r="DB84" i="12"/>
  <c r="FY84" i="12"/>
  <c r="GC84" i="12"/>
  <c r="FY83" i="12"/>
  <c r="GC83" i="12"/>
  <c r="CY87" i="12"/>
  <c r="CW84" i="12"/>
  <c r="CU87" i="12"/>
  <c r="GA35" i="13"/>
  <c r="GE35" i="13"/>
  <c r="DY36" i="13"/>
  <c r="GA36" i="13"/>
  <c r="GE36" i="13"/>
  <c r="DN78" i="17"/>
  <c r="DJ83" i="17"/>
  <c r="CM78" i="17"/>
  <c r="CM79" i="17"/>
  <c r="CK83" i="17"/>
  <c r="CB183" i="12"/>
  <c r="CE180" i="12"/>
  <c r="CZ183" i="12"/>
  <c r="DC180" i="12"/>
  <c r="DD24" i="17"/>
  <c r="DA28" i="17"/>
  <c r="DA31" i="17"/>
  <c r="CT33" i="17"/>
  <c r="CV28" i="17"/>
  <c r="CV29" i="17"/>
  <c r="DN69" i="13"/>
  <c r="FZ69" i="13"/>
  <c r="GD69" i="13"/>
  <c r="FZ68" i="13"/>
  <c r="GD68" i="13"/>
  <c r="DC84" i="17"/>
  <c r="CZ88" i="17"/>
  <c r="CZ91" i="17"/>
  <c r="CK88" i="17"/>
  <c r="CK91" i="17"/>
  <c r="CM84" i="17"/>
  <c r="GA89" i="13"/>
  <c r="GE89" i="13"/>
  <c r="DY90" i="13"/>
  <c r="GA90" i="13"/>
  <c r="GE90" i="13"/>
  <c r="CT125" i="12"/>
  <c r="CT127" i="12"/>
  <c r="DP126" i="12"/>
  <c r="DL129" i="12"/>
  <c r="DU127" i="12"/>
  <c r="GA127" i="12"/>
  <c r="GE127" i="12"/>
  <c r="DU125" i="12"/>
  <c r="GA125" i="12"/>
  <c r="GE125" i="12"/>
  <c r="DP124" i="12"/>
  <c r="DL128" i="12"/>
  <c r="DI25" i="17"/>
  <c r="DI27" i="17"/>
  <c r="DI30" i="17"/>
  <c r="DX25" i="17"/>
  <c r="DX27" i="17"/>
  <c r="DX30" i="17"/>
  <c r="DO26" i="17"/>
  <c r="DK29" i="17"/>
  <c r="DK32" i="17"/>
  <c r="DV28" i="17"/>
  <c r="DV31" i="17"/>
  <c r="DZ24" i="17"/>
  <c r="CU25" i="17"/>
  <c r="CU27" i="17"/>
  <c r="CU30" i="17"/>
  <c r="DJ29" i="17"/>
  <c r="DJ32" i="17"/>
  <c r="DN26" i="17"/>
  <c r="DD192" i="12"/>
  <c r="DA195" i="12"/>
  <c r="CO195" i="12"/>
  <c r="CQ192" i="12"/>
  <c r="CP195" i="12"/>
  <c r="CR192" i="12"/>
  <c r="CQ136" i="12"/>
  <c r="CO140" i="12"/>
  <c r="CL138" i="12"/>
  <c r="CJ141" i="12"/>
  <c r="CE82" i="12"/>
  <c r="CB86" i="12"/>
  <c r="CB83" i="12"/>
  <c r="CB85" i="12"/>
  <c r="DN87" i="20"/>
  <c r="FZ86" i="20"/>
  <c r="GD86" i="20"/>
  <c r="CE108" i="12"/>
  <c r="CB111" i="12"/>
  <c r="CF108" i="12"/>
  <c r="CC111" i="12"/>
  <c r="DD108" i="12"/>
  <c r="DA111" i="12"/>
  <c r="DN42" i="12"/>
  <c r="DJ45" i="12"/>
  <c r="CG40" i="12"/>
  <c r="CD44" i="12"/>
  <c r="DJ41" i="12"/>
  <c r="DJ43" i="12"/>
  <c r="FZ43" i="12"/>
  <c r="GD43" i="12"/>
  <c r="DO42" i="12"/>
  <c r="DK45" i="12"/>
  <c r="DP42" i="12"/>
  <c r="DL45" i="12"/>
  <c r="DA41" i="12"/>
  <c r="DA43" i="12"/>
  <c r="DY54" i="13"/>
  <c r="GA54" i="13"/>
  <c r="GE54" i="13"/>
  <c r="GA53" i="13"/>
  <c r="GE53" i="13"/>
  <c r="DN34" i="20"/>
  <c r="FZ34" i="20"/>
  <c r="GD34" i="20"/>
  <c r="DJ38" i="20"/>
  <c r="DJ41" i="20"/>
  <c r="DJ45" i="20"/>
  <c r="CJ37" i="20"/>
  <c r="CJ40" i="20"/>
  <c r="CJ44" i="20"/>
  <c r="CJ35" i="20"/>
  <c r="DX35" i="20"/>
  <c r="DX37" i="20"/>
  <c r="DX40" i="20"/>
  <c r="DX44" i="20"/>
  <c r="DN36" i="20"/>
  <c r="DJ39" i="20"/>
  <c r="DJ42" i="20"/>
  <c r="DJ46" i="20"/>
  <c r="DM96" i="17"/>
  <c r="DI99" i="17"/>
  <c r="DI102" i="17"/>
  <c r="DL95" i="17"/>
  <c r="DL97" i="17"/>
  <c r="DL100" i="17"/>
  <c r="FZ27" i="17"/>
  <c r="GD27" i="17"/>
  <c r="DN28" i="17"/>
  <c r="DJ33" i="17"/>
  <c r="CB33" i="17"/>
  <c r="CE28" i="17"/>
  <c r="CE29" i="17"/>
  <c r="CC33" i="17"/>
  <c r="CF28" i="17"/>
  <c r="CF29" i="17"/>
  <c r="DA19" i="17"/>
  <c r="DA22" i="17"/>
  <c r="DD16" i="17"/>
  <c r="CY18" i="17"/>
  <c r="CY21" i="17"/>
  <c r="DB14" i="17"/>
  <c r="FY14" i="17"/>
  <c r="GC14" i="17"/>
  <c r="DA18" i="17"/>
  <c r="DA21" i="17"/>
  <c r="DD14" i="17"/>
  <c r="CQ14" i="17"/>
  <c r="CO18" i="17"/>
  <c r="CO21" i="17"/>
  <c r="CM30" i="12"/>
  <c r="CK33" i="12"/>
  <c r="CL28" i="12"/>
  <c r="CJ32" i="12"/>
  <c r="DB173" i="20"/>
  <c r="CY178" i="20"/>
  <c r="CY182" i="20"/>
  <c r="DI27" i="12"/>
  <c r="DM24" i="12"/>
  <c r="EA22" i="12"/>
  <c r="DW26" i="12"/>
  <c r="DN22" i="12"/>
  <c r="DJ26" i="12"/>
  <c r="DV23" i="12"/>
  <c r="DV25" i="12"/>
  <c r="CY25" i="12"/>
  <c r="CY23" i="12"/>
  <c r="FY23" i="12"/>
  <c r="GC23" i="12"/>
  <c r="DD132" i="12"/>
  <c r="DA135" i="12"/>
  <c r="CY135" i="12"/>
  <c r="DB132" i="12"/>
  <c r="FY132" i="12"/>
  <c r="GC132" i="12"/>
  <c r="CQ96" i="12"/>
  <c r="CO99" i="12"/>
  <c r="CC99" i="12"/>
  <c r="CF96" i="12"/>
  <c r="CF126" i="12"/>
  <c r="CC129" i="12"/>
  <c r="DC126" i="12"/>
  <c r="CZ129" i="12"/>
  <c r="DD4" i="12"/>
  <c r="DA8" i="12"/>
  <c r="CQ4" i="12"/>
  <c r="CO8" i="12"/>
  <c r="GA114" i="13"/>
  <c r="GE114" i="13"/>
  <c r="GA113" i="13"/>
  <c r="GE113" i="13"/>
  <c r="CF10" i="12"/>
  <c r="CC14" i="12"/>
  <c r="DN12" i="12"/>
  <c r="DM12" i="12"/>
  <c r="FZ12" i="12"/>
  <c r="GD12" i="12"/>
  <c r="DJ15" i="12"/>
  <c r="DI15" i="12"/>
  <c r="DO12" i="12"/>
  <c r="DK15" i="12"/>
  <c r="GA12" i="12"/>
  <c r="GE12" i="12"/>
  <c r="DU15" i="12"/>
  <c r="DB87" i="20"/>
  <c r="FY86" i="20"/>
  <c r="GC86" i="20"/>
  <c r="CB159" i="20"/>
  <c r="CB162" i="20"/>
  <c r="CB166" i="20"/>
  <c r="CE156" i="20"/>
  <c r="CW156" i="20"/>
  <c r="CU159" i="20"/>
  <c r="CU162" i="20"/>
  <c r="CU166" i="20"/>
  <c r="DA13" i="20"/>
  <c r="DA17" i="20"/>
  <c r="DD8" i="20"/>
  <c r="DD9" i="20"/>
  <c r="DB4" i="20"/>
  <c r="FY4" i="20"/>
  <c r="GC4" i="20"/>
  <c r="CY8" i="20"/>
  <c r="CY11" i="20"/>
  <c r="DB11" i="20"/>
  <c r="FY11" i="20"/>
  <c r="GC11" i="20"/>
  <c r="CZ13" i="20"/>
  <c r="CZ17" i="20"/>
  <c r="DC8" i="20"/>
  <c r="DC9" i="20"/>
  <c r="DI53" i="17"/>
  <c r="DM48" i="17"/>
  <c r="DM49" i="17"/>
  <c r="DI17" i="17"/>
  <c r="DI20" i="17"/>
  <c r="DI15" i="17"/>
  <c r="DA15" i="17"/>
  <c r="DA17" i="17"/>
  <c r="DA20" i="17"/>
  <c r="DO14" i="17"/>
  <c r="DK18" i="17"/>
  <c r="DK21" i="17"/>
  <c r="DX17" i="17"/>
  <c r="DX20" i="17"/>
  <c r="DX15" i="17"/>
  <c r="CY75" i="17"/>
  <c r="CY77" i="17"/>
  <c r="CY80" i="17"/>
  <c r="DZ74" i="17"/>
  <c r="DV78" i="17"/>
  <c r="DV81" i="17"/>
  <c r="DI75" i="17"/>
  <c r="DI77" i="17"/>
  <c r="DI80" i="17"/>
  <c r="EB158" i="20"/>
  <c r="EB159" i="20"/>
  <c r="DX163" i="20"/>
  <c r="DX167" i="20"/>
  <c r="CO163" i="20"/>
  <c r="CO167" i="20"/>
  <c r="CQ158" i="20"/>
  <c r="CQ159" i="20"/>
  <c r="CP148" i="20"/>
  <c r="CP152" i="20"/>
  <c r="CR143" i="20"/>
  <c r="CR144" i="20"/>
  <c r="DZ143" i="20"/>
  <c r="DZ144" i="20"/>
  <c r="DV148" i="20"/>
  <c r="DV152" i="20"/>
  <c r="CL113" i="20"/>
  <c r="CL114" i="20"/>
  <c r="CJ118" i="20"/>
  <c r="CJ122" i="20"/>
  <c r="DN113" i="20"/>
  <c r="DN114" i="20"/>
  <c r="DJ118" i="20"/>
  <c r="DJ122" i="20"/>
  <c r="DV197" i="12"/>
  <c r="DV199" i="12"/>
  <c r="DK197" i="12"/>
  <c r="DK199" i="12"/>
  <c r="DL197" i="12"/>
  <c r="DL199" i="12"/>
  <c r="DQ197" i="12"/>
  <c r="DQ199" i="12"/>
  <c r="DW197" i="12"/>
  <c r="DW199" i="12"/>
  <c r="CT197" i="12"/>
  <c r="CT199" i="12"/>
  <c r="DQ110" i="12"/>
  <c r="DQ108" i="12"/>
  <c r="DQ111" i="12"/>
  <c r="DC36" i="17"/>
  <c r="CZ39" i="17"/>
  <c r="CZ42" i="17"/>
  <c r="DB36" i="17"/>
  <c r="FY36" i="17"/>
  <c r="GC36" i="17"/>
  <c r="CY39" i="17"/>
  <c r="CY42" i="17"/>
  <c r="FY42" i="17"/>
  <c r="GC42" i="17"/>
  <c r="CK58" i="17"/>
  <c r="CK61" i="17"/>
  <c r="CM54" i="17"/>
  <c r="CU63" i="17"/>
  <c r="CW58" i="17"/>
  <c r="CW59" i="17"/>
  <c r="DB54" i="17"/>
  <c r="FY54" i="17"/>
  <c r="GC54" i="17"/>
  <c r="CY58" i="17"/>
  <c r="CY61" i="17"/>
  <c r="FY35" i="17"/>
  <c r="GC35" i="17"/>
  <c r="CQ38" i="20"/>
  <c r="CQ39" i="20"/>
  <c r="CO43" i="20"/>
  <c r="CO47" i="20"/>
  <c r="DL43" i="20"/>
  <c r="DL47" i="20"/>
  <c r="DP38" i="20"/>
  <c r="DP39" i="20"/>
  <c r="DS89" i="17"/>
  <c r="FX89" i="17"/>
  <c r="GB89" i="17"/>
  <c r="GG89" i="17"/>
  <c r="GK89" i="17"/>
  <c r="EC89" i="17"/>
  <c r="GI89" i="17"/>
  <c r="GM89" i="17"/>
  <c r="GH89" i="17"/>
  <c r="GL89" i="17"/>
  <c r="GF89" i="17"/>
  <c r="GJ89" i="17"/>
  <c r="DG89" i="17"/>
  <c r="CH89" i="17"/>
  <c r="CG90" i="17"/>
  <c r="CG91" i="17"/>
  <c r="CG92" i="17"/>
  <c r="CG93" i="17"/>
  <c r="ET91" i="17"/>
  <c r="CF90" i="17"/>
  <c r="CF91" i="17"/>
  <c r="CF92" i="17"/>
  <c r="CF93" i="17"/>
  <c r="EC90" i="17"/>
  <c r="DS90" i="17"/>
  <c r="GI90" i="17"/>
  <c r="GM90" i="17"/>
  <c r="CE90" i="17"/>
  <c r="CE91" i="17"/>
  <c r="CE92" i="17"/>
  <c r="CE93" i="17"/>
  <c r="GH90" i="17"/>
  <c r="GL90" i="17"/>
  <c r="FX90" i="17"/>
  <c r="GB90" i="17"/>
  <c r="GF90" i="17"/>
  <c r="GJ90" i="17"/>
  <c r="GG90" i="17"/>
  <c r="GK90" i="17"/>
  <c r="DG90" i="17"/>
  <c r="CH90" i="17"/>
  <c r="CJ85" i="17"/>
  <c r="CJ87" i="17"/>
  <c r="CJ90" i="17"/>
  <c r="DI85" i="17"/>
  <c r="DI87" i="17"/>
  <c r="DI90" i="17"/>
  <c r="DN84" i="17"/>
  <c r="DJ88" i="17"/>
  <c r="DJ91" i="17"/>
  <c r="DJ99" i="20"/>
  <c r="DJ102" i="20"/>
  <c r="DN96" i="20"/>
  <c r="CJ95" i="20"/>
  <c r="CJ97" i="20"/>
  <c r="CJ100" i="20"/>
  <c r="CJ104" i="20"/>
  <c r="DR97" i="20"/>
  <c r="DR95" i="20"/>
  <c r="DK95" i="20"/>
  <c r="DK97" i="20"/>
  <c r="DK100" i="20"/>
  <c r="DK104" i="20"/>
  <c r="CC95" i="20"/>
  <c r="CC97" i="20"/>
  <c r="CC100" i="20"/>
  <c r="CC104" i="20"/>
  <c r="CV24" i="12"/>
  <c r="CT27" i="12"/>
  <c r="CR198" i="12"/>
  <c r="CP201" i="12"/>
  <c r="CF6" i="20"/>
  <c r="CC9" i="20"/>
  <c r="CC12" i="20"/>
  <c r="CC16" i="20"/>
  <c r="CR6" i="20"/>
  <c r="CP9" i="20"/>
  <c r="CP12" i="20"/>
  <c r="CP16" i="20"/>
  <c r="DM116" i="20"/>
  <c r="DM117" i="20"/>
  <c r="DM118" i="20"/>
  <c r="DI123" i="20"/>
  <c r="DZ116" i="20"/>
  <c r="DZ117" i="20"/>
  <c r="DZ118" i="20"/>
  <c r="DV123" i="20"/>
  <c r="CO123" i="20"/>
  <c r="CQ116" i="20"/>
  <c r="CQ117" i="20"/>
  <c r="CQ118" i="20"/>
  <c r="CW56" i="17"/>
  <c r="CU59" i="17"/>
  <c r="CU62" i="17"/>
  <c r="CU89" i="17"/>
  <c r="CU92" i="17"/>
  <c r="CW86" i="17"/>
  <c r="DQ29" i="12"/>
  <c r="DQ31" i="12"/>
  <c r="DA29" i="12"/>
  <c r="DA31" i="12"/>
  <c r="CY29" i="12"/>
  <c r="FY29" i="12"/>
  <c r="GC29" i="12"/>
  <c r="CY31" i="12"/>
  <c r="FY31" i="12"/>
  <c r="GC31" i="12"/>
  <c r="DB153" i="12"/>
  <c r="CM126" i="20"/>
  <c r="CK129" i="20"/>
  <c r="CK132" i="20"/>
  <c r="CK136" i="20"/>
  <c r="CQ124" i="20"/>
  <c r="CO128" i="20"/>
  <c r="CO131" i="20"/>
  <c r="CO135" i="20"/>
  <c r="DL127" i="20"/>
  <c r="DL130" i="20"/>
  <c r="DL134" i="20"/>
  <c r="DL125" i="20"/>
  <c r="CF124" i="20"/>
  <c r="CC128" i="20"/>
  <c r="CC131" i="20"/>
  <c r="CC135" i="20"/>
  <c r="DM88" i="12"/>
  <c r="DI92" i="12"/>
  <c r="EA88" i="12"/>
  <c r="DW92" i="12"/>
  <c r="DK89" i="12"/>
  <c r="DK91" i="12"/>
  <c r="FZ19" i="13"/>
  <c r="GD19" i="13"/>
  <c r="FY130" i="13"/>
  <c r="GC130" i="13"/>
  <c r="CP58" i="20"/>
  <c r="CP62" i="20"/>
  <c r="CR53" i="20"/>
  <c r="CR54" i="20"/>
  <c r="CV53" i="20"/>
  <c r="CV54" i="20"/>
  <c r="CT58" i="20"/>
  <c r="CT62" i="20"/>
  <c r="DA58" i="20"/>
  <c r="DA62" i="20"/>
  <c r="DD53" i="20"/>
  <c r="DD54" i="20"/>
  <c r="CY53" i="20"/>
  <c r="CY56" i="20"/>
  <c r="CY60" i="20"/>
  <c r="DB49" i="20"/>
  <c r="FY51" i="20"/>
  <c r="GC51" i="20"/>
  <c r="DN169" i="20"/>
  <c r="DJ173" i="20"/>
  <c r="DJ176" i="20"/>
  <c r="DJ180" i="20"/>
  <c r="DJ170" i="20"/>
  <c r="DJ172" i="20"/>
  <c r="DJ175" i="20"/>
  <c r="DJ179" i="20"/>
  <c r="CE169" i="20"/>
  <c r="CB173" i="20"/>
  <c r="CB176" i="20"/>
  <c r="CB180" i="20"/>
  <c r="DO171" i="20"/>
  <c r="DK174" i="20"/>
  <c r="DK177" i="20"/>
  <c r="DK181" i="20"/>
  <c r="DK170" i="20"/>
  <c r="DK172" i="20"/>
  <c r="DK175" i="20"/>
  <c r="DK179" i="20"/>
  <c r="CF52" i="12"/>
  <c r="CC56" i="12"/>
  <c r="DY52" i="12"/>
  <c r="GA52" i="12"/>
  <c r="GE52" i="12"/>
  <c r="DU56" i="12"/>
  <c r="GA56" i="12"/>
  <c r="GE56" i="12"/>
  <c r="DL56" i="12"/>
  <c r="DP52" i="12"/>
  <c r="GA160" i="13"/>
  <c r="GE160" i="13"/>
  <c r="GA184" i="13"/>
  <c r="GE184" i="13"/>
  <c r="GA208" i="13"/>
  <c r="GE208" i="13"/>
  <c r="FZ211" i="13"/>
  <c r="GD211" i="13"/>
  <c r="FZ190" i="13"/>
  <c r="GD190" i="13"/>
  <c r="FZ140" i="20"/>
  <c r="GD140" i="20"/>
  <c r="CG40" i="17"/>
  <c r="CG41" i="17"/>
  <c r="CG42" i="17"/>
  <c r="CG43" i="17"/>
  <c r="GG40" i="17"/>
  <c r="GK40" i="17"/>
  <c r="ET41" i="17"/>
  <c r="FX40" i="17"/>
  <c r="GB40" i="17"/>
  <c r="CF40" i="17"/>
  <c r="CF41" i="17"/>
  <c r="CF42" i="17"/>
  <c r="CF43" i="17"/>
  <c r="GF40" i="17"/>
  <c r="GJ40" i="17"/>
  <c r="CE40" i="17"/>
  <c r="CE41" i="17"/>
  <c r="CE42" i="17"/>
  <c r="CE43" i="17"/>
  <c r="DG40" i="17"/>
  <c r="GI40" i="17"/>
  <c r="GM40" i="17"/>
  <c r="CH40" i="17"/>
  <c r="GH40" i="17"/>
  <c r="GL40" i="17"/>
  <c r="EC40" i="17"/>
  <c r="DS40" i="17"/>
  <c r="DY41" i="17"/>
  <c r="GA40" i="17"/>
  <c r="GE40" i="17"/>
  <c r="ES180" i="20"/>
  <c r="FH179" i="20"/>
  <c r="FE179" i="20"/>
  <c r="DB56" i="17"/>
  <c r="FY56" i="17"/>
  <c r="GC56" i="17"/>
  <c r="CY59" i="17"/>
  <c r="CV86" i="17"/>
  <c r="CT89" i="17"/>
  <c r="CT92" i="17"/>
  <c r="DD86" i="17"/>
  <c r="DA89" i="17"/>
  <c r="DA92" i="17"/>
  <c r="DY30" i="12"/>
  <c r="EA28" i="12"/>
  <c r="DW32" i="12"/>
  <c r="DL29" i="12"/>
  <c r="DL31" i="12"/>
  <c r="DI33" i="12"/>
  <c r="DM30" i="12"/>
  <c r="DJ29" i="12"/>
  <c r="DJ31" i="12"/>
  <c r="CD29" i="12"/>
  <c r="CD31" i="12"/>
  <c r="DU29" i="12"/>
  <c r="GA29" i="12"/>
  <c r="GE29" i="12"/>
  <c r="DU31" i="12"/>
  <c r="CD32" i="12"/>
  <c r="CG28" i="12"/>
  <c r="DB148" i="12"/>
  <c r="FY148" i="12"/>
  <c r="GC148" i="12"/>
  <c r="CY152" i="12"/>
  <c r="FY152" i="12"/>
  <c r="GC152" i="12"/>
  <c r="CM150" i="12"/>
  <c r="CK153" i="12"/>
  <c r="CL148" i="12"/>
  <c r="CJ152" i="12"/>
  <c r="CP152" i="12"/>
  <c r="CR148" i="12"/>
  <c r="CR156" i="12"/>
  <c r="CP159" i="12"/>
  <c r="DD156" i="12"/>
  <c r="DA159" i="12"/>
  <c r="DN153" i="12"/>
  <c r="GA214" i="13"/>
  <c r="GE214" i="13"/>
  <c r="DA128" i="20"/>
  <c r="DA131" i="20"/>
  <c r="DA135" i="20"/>
  <c r="DD124" i="20"/>
  <c r="DB124" i="20"/>
  <c r="FY124" i="20"/>
  <c r="GC124" i="20"/>
  <c r="CY128" i="20"/>
  <c r="CY131" i="20"/>
  <c r="CY135" i="20"/>
  <c r="CK128" i="20"/>
  <c r="CK131" i="20"/>
  <c r="CK135" i="20"/>
  <c r="CM124" i="20"/>
  <c r="CV128" i="20"/>
  <c r="CV129" i="20"/>
  <c r="CT133" i="20"/>
  <c r="CT137" i="20"/>
  <c r="CG124" i="20"/>
  <c r="CD128" i="20"/>
  <c r="CD131" i="20"/>
  <c r="CD135" i="20"/>
  <c r="DK129" i="20"/>
  <c r="DK132" i="20"/>
  <c r="DK136" i="20"/>
  <c r="DO126" i="20"/>
  <c r="DX127" i="20"/>
  <c r="DX130" i="20"/>
  <c r="DX134" i="20"/>
  <c r="DX125" i="20"/>
  <c r="DZ124" i="20"/>
  <c r="DV128" i="20"/>
  <c r="DV131" i="20"/>
  <c r="DV135" i="20"/>
  <c r="DV127" i="20"/>
  <c r="DV130" i="20"/>
  <c r="DV134" i="20"/>
  <c r="DV125" i="20"/>
  <c r="EA124" i="20"/>
  <c r="DW128" i="20"/>
  <c r="DW131" i="20"/>
  <c r="DW135" i="20"/>
  <c r="DW125" i="20"/>
  <c r="DW127" i="20"/>
  <c r="DW130" i="20"/>
  <c r="DW134" i="20"/>
  <c r="DK128" i="20"/>
  <c r="DK131" i="20"/>
  <c r="DK135" i="20"/>
  <c r="DO124" i="20"/>
  <c r="DU127" i="20"/>
  <c r="DU130" i="20"/>
  <c r="DU134" i="20"/>
  <c r="DU125" i="20"/>
  <c r="DM124" i="20"/>
  <c r="DI128" i="20"/>
  <c r="DI131" i="20"/>
  <c r="DI135" i="20"/>
  <c r="CU127" i="20"/>
  <c r="CU130" i="20"/>
  <c r="CU134" i="20"/>
  <c r="CU125" i="20"/>
  <c r="GA13" i="12"/>
  <c r="GE13" i="12"/>
  <c r="DY14" i="12"/>
  <c r="DL92" i="12"/>
  <c r="DP88" i="12"/>
  <c r="CJ91" i="12"/>
  <c r="CJ89" i="12"/>
  <c r="DJ89" i="12"/>
  <c r="DJ91" i="12"/>
  <c r="DM90" i="12"/>
  <c r="DI93" i="12"/>
  <c r="DW89" i="12"/>
  <c r="DW91" i="12"/>
  <c r="DK92" i="12"/>
  <c r="DO88" i="12"/>
  <c r="CU89" i="12"/>
  <c r="CU91" i="12"/>
  <c r="CK89" i="12"/>
  <c r="CK91" i="12"/>
  <c r="DB159" i="12"/>
  <c r="CZ158" i="12"/>
  <c r="DC154" i="12"/>
  <c r="DN86" i="12"/>
  <c r="DY86" i="12"/>
  <c r="FZ20" i="13"/>
  <c r="GD20" i="13"/>
  <c r="DN21" i="13"/>
  <c r="FZ21" i="13"/>
  <c r="GD21" i="13"/>
  <c r="GA20" i="13"/>
  <c r="GE20" i="13"/>
  <c r="DY21" i="13"/>
  <c r="GA21" i="13"/>
  <c r="GE21" i="13"/>
  <c r="FZ8" i="13"/>
  <c r="GD8" i="13"/>
  <c r="DN9" i="13"/>
  <c r="FZ9" i="13"/>
  <c r="GD9" i="13"/>
  <c r="DY141" i="12"/>
  <c r="DU52" i="17"/>
  <c r="GA52" i="17"/>
  <c r="GE52" i="17"/>
  <c r="DV58" i="20"/>
  <c r="DV62" i="20"/>
  <c r="DZ53" i="20"/>
  <c r="DZ54" i="20"/>
  <c r="CD58" i="20"/>
  <c r="CD62" i="20"/>
  <c r="CG53" i="20"/>
  <c r="CG54" i="20"/>
  <c r="EA53" i="20"/>
  <c r="EA54" i="20"/>
  <c r="DW58" i="20"/>
  <c r="DW62" i="20"/>
  <c r="DO53" i="20"/>
  <c r="DO54" i="20"/>
  <c r="DK58" i="20"/>
  <c r="DK62" i="20"/>
  <c r="CO58" i="20"/>
  <c r="CO62" i="20"/>
  <c r="CQ53" i="20"/>
  <c r="CQ54" i="20"/>
  <c r="CF53" i="20"/>
  <c r="CF54" i="20"/>
  <c r="CC58" i="20"/>
  <c r="CC62" i="20"/>
  <c r="CW49" i="20"/>
  <c r="CU53" i="20"/>
  <c r="CU56" i="20"/>
  <c r="CU60" i="20"/>
  <c r="CZ58" i="20"/>
  <c r="CZ62" i="20"/>
  <c r="DC53" i="20"/>
  <c r="DC54" i="20"/>
  <c r="CV49" i="20"/>
  <c r="CT53" i="20"/>
  <c r="CT56" i="20"/>
  <c r="CT60" i="20"/>
  <c r="CU170" i="20"/>
  <c r="CU172" i="20"/>
  <c r="CU175" i="20"/>
  <c r="CU179" i="20"/>
  <c r="DL172" i="20"/>
  <c r="DL175" i="20"/>
  <c r="DL179" i="20"/>
  <c r="DL170" i="20"/>
  <c r="DY171" i="20"/>
  <c r="CB172" i="20"/>
  <c r="CB175" i="20"/>
  <c r="CB179" i="20"/>
  <c r="CB170" i="20"/>
  <c r="DW170" i="20"/>
  <c r="DW172" i="20"/>
  <c r="DW175" i="20"/>
  <c r="DW179" i="20"/>
  <c r="DZ169" i="20"/>
  <c r="DV173" i="20"/>
  <c r="DV176" i="20"/>
  <c r="DV180" i="20"/>
  <c r="DQ172" i="20"/>
  <c r="DQ170" i="20"/>
  <c r="CC173" i="20"/>
  <c r="CC176" i="20"/>
  <c r="CC180" i="20"/>
  <c r="CF169" i="20"/>
  <c r="CY170" i="20"/>
  <c r="FY170" i="20"/>
  <c r="GC170" i="20"/>
  <c r="CY172" i="20"/>
  <c r="DX170" i="20"/>
  <c r="DX172" i="20"/>
  <c r="DX175" i="20"/>
  <c r="DX179" i="20"/>
  <c r="DU173" i="20"/>
  <c r="DU176" i="20"/>
  <c r="DU180" i="20"/>
  <c r="DY169" i="20"/>
  <c r="GA169" i="20"/>
  <c r="GE169" i="20"/>
  <c r="DR170" i="20"/>
  <c r="DR172" i="20"/>
  <c r="DY54" i="12"/>
  <c r="EA52" i="12"/>
  <c r="DW56" i="12"/>
  <c r="DL53" i="12"/>
  <c r="DL55" i="12"/>
  <c r="DI57" i="12"/>
  <c r="DM54" i="12"/>
  <c r="DJ53" i="12"/>
  <c r="DJ55" i="12"/>
  <c r="CD53" i="12"/>
  <c r="CD55" i="12"/>
  <c r="DU53" i="12"/>
  <c r="GA53" i="12"/>
  <c r="GE53" i="12"/>
  <c r="DU55" i="12"/>
  <c r="GA55" i="12"/>
  <c r="GE55" i="12"/>
  <c r="CD56" i="12"/>
  <c r="CG52" i="12"/>
  <c r="EA160" i="12"/>
  <c r="DW164" i="12"/>
  <c r="DL163" i="12"/>
  <c r="DL161" i="12"/>
  <c r="DM162" i="12"/>
  <c r="DI165" i="12"/>
  <c r="DJ161" i="12"/>
  <c r="DJ163" i="12"/>
  <c r="CD161" i="12"/>
  <c r="CD163" i="12"/>
  <c r="DU161" i="12"/>
  <c r="GA161" i="12"/>
  <c r="GE161" i="12"/>
  <c r="DU163" i="12"/>
  <c r="CG160" i="12"/>
  <c r="CD164" i="12"/>
  <c r="GA162" i="12"/>
  <c r="GE162" i="12"/>
  <c r="DU165" i="12"/>
  <c r="FZ49" i="13"/>
  <c r="GD49" i="13"/>
  <c r="DJ13" i="20"/>
  <c r="DJ17" i="20"/>
  <c r="DN8" i="20"/>
  <c r="CL8" i="20"/>
  <c r="CL9" i="20"/>
  <c r="CJ13" i="20"/>
  <c r="CJ17" i="20"/>
  <c r="CK39" i="20"/>
  <c r="CK42" i="20"/>
  <c r="CK46" i="20"/>
  <c r="CM36" i="20"/>
  <c r="DB34" i="20"/>
  <c r="FY34" i="20"/>
  <c r="GC34" i="20"/>
  <c r="CY38" i="20"/>
  <c r="CY41" i="20"/>
  <c r="CY45" i="20"/>
  <c r="FY36" i="20"/>
  <c r="GC36" i="20"/>
  <c r="DD38" i="20"/>
  <c r="DD39" i="20"/>
  <c r="DA43" i="20"/>
  <c r="DA47" i="20"/>
  <c r="CV34" i="20"/>
  <c r="CT38" i="20"/>
  <c r="CT41" i="20"/>
  <c r="CT45" i="20"/>
  <c r="CM34" i="20"/>
  <c r="CK38" i="20"/>
  <c r="CK41" i="20"/>
  <c r="CK45" i="20"/>
  <c r="CL34" i="20"/>
  <c r="CJ38" i="20"/>
  <c r="CJ41" i="20"/>
  <c r="CJ45" i="20"/>
  <c r="CB178" i="20"/>
  <c r="CB182" i="20"/>
  <c r="CE173" i="20"/>
  <c r="CE174" i="20"/>
  <c r="EB173" i="20"/>
  <c r="EB174" i="20"/>
  <c r="DX178" i="20"/>
  <c r="DX182" i="20"/>
  <c r="DN173" i="20"/>
  <c r="DJ178" i="20"/>
  <c r="DJ182" i="20"/>
  <c r="CR173" i="20"/>
  <c r="CR174" i="20"/>
  <c r="CP178" i="20"/>
  <c r="CP182" i="20"/>
  <c r="CF166" i="12"/>
  <c r="CC170" i="12"/>
  <c r="DR169" i="12"/>
  <c r="DR167" i="12"/>
  <c r="DY168" i="12"/>
  <c r="DA169" i="12"/>
  <c r="DA167" i="12"/>
  <c r="DK171" i="12"/>
  <c r="DO168" i="12"/>
  <c r="DI167" i="12"/>
  <c r="DI169" i="12"/>
  <c r="EB166" i="12"/>
  <c r="DX170" i="12"/>
  <c r="CW168" i="12"/>
  <c r="CU171" i="12"/>
  <c r="CR168" i="12"/>
  <c r="CP171" i="12"/>
  <c r="CV168" i="12"/>
  <c r="CT171" i="12"/>
  <c r="DC184" i="12"/>
  <c r="CZ188" i="12"/>
  <c r="CV184" i="12"/>
  <c r="CT188" i="12"/>
  <c r="CM186" i="12"/>
  <c r="CK189" i="12"/>
  <c r="CQ184" i="12"/>
  <c r="CO188" i="12"/>
  <c r="DD184" i="12"/>
  <c r="DA188" i="12"/>
  <c r="CM184" i="12"/>
  <c r="CK188" i="12"/>
  <c r="CW174" i="12"/>
  <c r="CU177" i="12"/>
  <c r="CO177" i="12"/>
  <c r="CQ174" i="12"/>
  <c r="CZ177" i="12"/>
  <c r="DC174" i="12"/>
  <c r="CF204" i="12"/>
  <c r="CC207" i="12"/>
  <c r="CY144" i="20"/>
  <c r="CY147" i="20"/>
  <c r="CY151" i="20"/>
  <c r="DB141" i="20"/>
  <c r="FY141" i="20"/>
  <c r="GC141" i="20"/>
  <c r="CD144" i="20"/>
  <c r="CD147" i="20"/>
  <c r="CD151" i="20"/>
  <c r="CG141" i="20"/>
  <c r="CE141" i="20"/>
  <c r="CB144" i="20"/>
  <c r="CB147" i="20"/>
  <c r="CB151" i="20"/>
  <c r="CW10" i="12"/>
  <c r="CU14" i="12"/>
  <c r="CR10" i="12"/>
  <c r="CP14" i="12"/>
  <c r="DB10" i="12"/>
  <c r="FY10" i="12"/>
  <c r="GC10" i="12"/>
  <c r="CY14" i="12"/>
  <c r="FY12" i="12"/>
  <c r="GC12" i="12"/>
  <c r="CO51" i="12"/>
  <c r="CQ48" i="12"/>
  <c r="CK55" i="17"/>
  <c r="CK57" i="17"/>
  <c r="CK60" i="17"/>
  <c r="DR55" i="17"/>
  <c r="DR57" i="17"/>
  <c r="DV57" i="17"/>
  <c r="DV60" i="17"/>
  <c r="DV55" i="17"/>
  <c r="DL58" i="17"/>
  <c r="DL61" i="17"/>
  <c r="DP54" i="17"/>
  <c r="DJ55" i="17"/>
  <c r="DJ57" i="17"/>
  <c r="DJ60" i="17"/>
  <c r="DM56" i="17"/>
  <c r="DI59" i="17"/>
  <c r="DI62" i="17"/>
  <c r="DU55" i="17"/>
  <c r="GA55" i="17"/>
  <c r="GE55" i="17"/>
  <c r="DU57" i="17"/>
  <c r="CT79" i="17"/>
  <c r="CT82" i="17"/>
  <c r="CV76" i="17"/>
  <c r="CO79" i="17"/>
  <c r="CO82" i="17"/>
  <c r="CQ76" i="17"/>
  <c r="CD93" i="12"/>
  <c r="CG90" i="12"/>
  <c r="CZ93" i="12"/>
  <c r="DC90" i="12"/>
  <c r="CF90" i="12"/>
  <c r="CC93" i="12"/>
  <c r="DP66" i="17"/>
  <c r="DL69" i="17"/>
  <c r="DL72" i="17"/>
  <c r="EB64" i="17"/>
  <c r="DX68" i="17"/>
  <c r="DX71" i="17"/>
  <c r="CB68" i="17"/>
  <c r="CB71" i="17"/>
  <c r="CE64" i="17"/>
  <c r="CZ67" i="17"/>
  <c r="CZ70" i="17"/>
  <c r="CZ65" i="17"/>
  <c r="DN66" i="17"/>
  <c r="DJ69" i="17"/>
  <c r="DJ72" i="17"/>
  <c r="DK68" i="17"/>
  <c r="DK71" i="17"/>
  <c r="DO64" i="17"/>
  <c r="DK67" i="17"/>
  <c r="DK70" i="17"/>
  <c r="DK65" i="17"/>
  <c r="DV65" i="17"/>
  <c r="DV67" i="17"/>
  <c r="DV70" i="17"/>
  <c r="DY66" i="17"/>
  <c r="CY65" i="17"/>
  <c r="FY65" i="17"/>
  <c r="GC65" i="17"/>
  <c r="CY67" i="17"/>
  <c r="CY70" i="17"/>
  <c r="FY70" i="17"/>
  <c r="GC70" i="17"/>
  <c r="CK177" i="12"/>
  <c r="CM174" i="12"/>
  <c r="CL172" i="12"/>
  <c r="CJ176" i="12"/>
  <c r="CR172" i="12"/>
  <c r="CP176" i="12"/>
  <c r="GA103" i="13"/>
  <c r="GE103" i="13"/>
  <c r="DY15" i="13"/>
  <c r="GA15" i="13"/>
  <c r="GE15" i="13"/>
  <c r="GA14" i="13"/>
  <c r="GE14" i="13"/>
  <c r="DI20" i="20"/>
  <c r="DI22" i="20"/>
  <c r="DI25" i="20"/>
  <c r="DI29" i="20"/>
  <c r="EA19" i="20"/>
  <c r="DW23" i="20"/>
  <c r="DW26" i="20"/>
  <c r="DW30" i="20"/>
  <c r="CJ20" i="20"/>
  <c r="CJ22" i="20"/>
  <c r="CJ25" i="20"/>
  <c r="CJ29" i="20"/>
  <c r="CK20" i="20"/>
  <c r="CK22" i="20"/>
  <c r="CK25" i="20"/>
  <c r="CK29" i="20"/>
  <c r="DR20" i="20"/>
  <c r="DR22" i="20"/>
  <c r="CU22" i="20"/>
  <c r="CU25" i="20"/>
  <c r="CU29" i="20"/>
  <c r="CU20" i="20"/>
  <c r="DL22" i="20"/>
  <c r="DL25" i="20"/>
  <c r="DL29" i="20"/>
  <c r="DL20" i="20"/>
  <c r="DX23" i="20"/>
  <c r="DX26" i="20"/>
  <c r="DX30" i="20"/>
  <c r="EB19" i="20"/>
  <c r="CC23" i="20"/>
  <c r="CC26" i="20"/>
  <c r="CC30" i="20"/>
  <c r="CF19" i="20"/>
  <c r="CY22" i="20"/>
  <c r="CY20" i="20"/>
  <c r="FY19" i="20"/>
  <c r="GC19" i="20"/>
  <c r="DV93" i="17"/>
  <c r="DZ88" i="17"/>
  <c r="DZ89" i="17"/>
  <c r="CB93" i="17"/>
  <c r="CE88" i="17"/>
  <c r="CE89" i="17"/>
  <c r="DU93" i="17"/>
  <c r="GA93" i="17"/>
  <c r="GE93" i="17"/>
  <c r="DY88" i="17"/>
  <c r="GA87" i="17"/>
  <c r="GE87" i="17"/>
  <c r="CC93" i="17"/>
  <c r="CF88" i="17"/>
  <c r="CF89" i="17"/>
  <c r="DN88" i="17"/>
  <c r="DJ93" i="17"/>
  <c r="FH80" i="12"/>
  <c r="FE80" i="12"/>
  <c r="ES81" i="12"/>
  <c r="FH81" i="12"/>
  <c r="FE81" i="12"/>
  <c r="DP142" i="12"/>
  <c r="DL146" i="12"/>
  <c r="DJ143" i="12"/>
  <c r="DJ145" i="12"/>
  <c r="CB146" i="12"/>
  <c r="CE142" i="12"/>
  <c r="CZ145" i="12"/>
  <c r="CZ143" i="12"/>
  <c r="DU145" i="12"/>
  <c r="GA145" i="12"/>
  <c r="GE145" i="12"/>
  <c r="DU143" i="12"/>
  <c r="GA143" i="12"/>
  <c r="GE143" i="12"/>
  <c r="DK146" i="12"/>
  <c r="DO142" i="12"/>
  <c r="DV143" i="12"/>
  <c r="DV145" i="12"/>
  <c r="DW146" i="12"/>
  <c r="EA142" i="12"/>
  <c r="DR145" i="12"/>
  <c r="DR143" i="12"/>
  <c r="EB142" i="12"/>
  <c r="DX146" i="12"/>
  <c r="DN156" i="12"/>
  <c r="DJ159" i="12"/>
  <c r="DM154" i="12"/>
  <c r="DI158" i="12"/>
  <c r="DN154" i="12"/>
  <c r="DJ158" i="12"/>
  <c r="DO156" i="12"/>
  <c r="DK159" i="12"/>
  <c r="CK155" i="12"/>
  <c r="CK157" i="12"/>
  <c r="DO154" i="12"/>
  <c r="DK158" i="12"/>
  <c r="CU157" i="12"/>
  <c r="CU155" i="12"/>
  <c r="EB154" i="12"/>
  <c r="DX158" i="12"/>
  <c r="DB78" i="12"/>
  <c r="CY81" i="12"/>
  <c r="CD81" i="12"/>
  <c r="CG78" i="12"/>
  <c r="CE78" i="12"/>
  <c r="CB81" i="12"/>
  <c r="DB33" i="13"/>
  <c r="FY32" i="13"/>
  <c r="GC32" i="13"/>
  <c r="DY120" i="13"/>
  <c r="GA120" i="13"/>
  <c r="GE120" i="13"/>
  <c r="GA119" i="13"/>
  <c r="GE119" i="13"/>
  <c r="GA118" i="13"/>
  <c r="GE118" i="13"/>
  <c r="FZ119" i="13"/>
  <c r="GD119" i="13"/>
  <c r="FY217" i="13"/>
  <c r="GC217" i="13"/>
  <c r="DD42" i="12"/>
  <c r="DA45" i="12"/>
  <c r="CY45" i="12"/>
  <c r="DB42" i="12"/>
  <c r="FY41" i="12"/>
  <c r="GC41" i="12"/>
  <c r="CD45" i="12"/>
  <c r="CG42" i="12"/>
  <c r="CO9" i="12"/>
  <c r="CQ6" i="12"/>
  <c r="CT56" i="12"/>
  <c r="CV52" i="12"/>
  <c r="CK57" i="12"/>
  <c r="CM54" i="12"/>
  <c r="CQ52" i="12"/>
  <c r="CO56" i="12"/>
  <c r="DA56" i="12"/>
  <c r="DD52" i="12"/>
  <c r="CK56" i="12"/>
  <c r="CM52" i="12"/>
  <c r="CL54" i="12"/>
  <c r="CJ57" i="12"/>
  <c r="CD194" i="12"/>
  <c r="CG190" i="12"/>
  <c r="DP192" i="12"/>
  <c r="DL195" i="12"/>
  <c r="CJ191" i="12"/>
  <c r="CJ193" i="12"/>
  <c r="CD191" i="12"/>
  <c r="CD193" i="12"/>
  <c r="DM190" i="12"/>
  <c r="DI194" i="12"/>
  <c r="DL194" i="12"/>
  <c r="DP190" i="12"/>
  <c r="DJ191" i="12"/>
  <c r="DJ193" i="12"/>
  <c r="CB194" i="12"/>
  <c r="CE190" i="12"/>
  <c r="CZ191" i="12"/>
  <c r="CZ193" i="12"/>
  <c r="DY200" i="12"/>
  <c r="FY17" i="13"/>
  <c r="GC17" i="13"/>
  <c r="DB18" i="13"/>
  <c r="DU211" i="12"/>
  <c r="GA211" i="12"/>
  <c r="GE211" i="12"/>
  <c r="DU209" i="12"/>
  <c r="CD212" i="12"/>
  <c r="CG208" i="12"/>
  <c r="GA209" i="12"/>
  <c r="GE209" i="12"/>
  <c r="DY210" i="12"/>
  <c r="EA208" i="12"/>
  <c r="DW212" i="12"/>
  <c r="DL209" i="12"/>
  <c r="DL211" i="12"/>
  <c r="DM210" i="12"/>
  <c r="DI213" i="12"/>
  <c r="DJ209" i="12"/>
  <c r="DJ211" i="12"/>
  <c r="CD209" i="12"/>
  <c r="CD211" i="12"/>
  <c r="DB98" i="17"/>
  <c r="CY103" i="17"/>
  <c r="FY97" i="17"/>
  <c r="GC97" i="17"/>
  <c r="DD94" i="17"/>
  <c r="DA98" i="17"/>
  <c r="DA101" i="17"/>
  <c r="CZ98" i="17"/>
  <c r="CZ101" i="17"/>
  <c r="DC94" i="17"/>
  <c r="DB94" i="17"/>
  <c r="FY94" i="17"/>
  <c r="GC94" i="17"/>
  <c r="CY98" i="17"/>
  <c r="CY101" i="17"/>
  <c r="DC98" i="17"/>
  <c r="DC99" i="17"/>
  <c r="CZ103" i="17"/>
  <c r="CH8" i="12"/>
  <c r="GF8" i="12"/>
  <c r="GJ8" i="12"/>
  <c r="DG8" i="12"/>
  <c r="GI8" i="12"/>
  <c r="GM8" i="12"/>
  <c r="DS8" i="12"/>
  <c r="EC8" i="12"/>
  <c r="FX8" i="12"/>
  <c r="GB8" i="12"/>
  <c r="GH8" i="12"/>
  <c r="GL8" i="12"/>
  <c r="GG8" i="12"/>
  <c r="GK8" i="12"/>
  <c r="ET9" i="12"/>
  <c r="CV22" i="12"/>
  <c r="CT26" i="12"/>
  <c r="DN99" i="13"/>
  <c r="FZ99" i="13"/>
  <c r="GD99" i="13"/>
  <c r="FZ98" i="13"/>
  <c r="GD98" i="13"/>
  <c r="FZ97" i="13"/>
  <c r="GD97" i="13"/>
  <c r="CJ219" i="12"/>
  <c r="CL216" i="12"/>
  <c r="CV214" i="12"/>
  <c r="CT218" i="12"/>
  <c r="DB219" i="12"/>
  <c r="CU50" i="12"/>
  <c r="CW46" i="12"/>
  <c r="DD46" i="12"/>
  <c r="DA50" i="12"/>
  <c r="CL48" i="12"/>
  <c r="CJ51" i="12"/>
  <c r="CZ50" i="12"/>
  <c r="DC46" i="12"/>
  <c r="DG59" i="17"/>
  <c r="CH59" i="17"/>
  <c r="GH59" i="17"/>
  <c r="GL59" i="17"/>
  <c r="EC59" i="17"/>
  <c r="DS59" i="17"/>
  <c r="GG59" i="17"/>
  <c r="GK59" i="17"/>
  <c r="FX59" i="17"/>
  <c r="GB59" i="17"/>
  <c r="GI59" i="17"/>
  <c r="GM59" i="17"/>
  <c r="GF59" i="17"/>
  <c r="GJ59" i="17"/>
  <c r="CF60" i="17"/>
  <c r="CF61" i="17"/>
  <c r="CF62" i="17"/>
  <c r="CF63" i="17"/>
  <c r="GF60" i="17"/>
  <c r="GJ60" i="17"/>
  <c r="CE60" i="17"/>
  <c r="CE61" i="17"/>
  <c r="CE62" i="17"/>
  <c r="CE63" i="17"/>
  <c r="DG60" i="17"/>
  <c r="GI60" i="17"/>
  <c r="GM60" i="17"/>
  <c r="CH60" i="17"/>
  <c r="GH60" i="17"/>
  <c r="GL60" i="17"/>
  <c r="EC60" i="17"/>
  <c r="DS60" i="17"/>
  <c r="CG60" i="17"/>
  <c r="CG61" i="17"/>
  <c r="CG62" i="17"/>
  <c r="CG63" i="17"/>
  <c r="GG60" i="17"/>
  <c r="GK60" i="17"/>
  <c r="ET61" i="17"/>
  <c r="FX60" i="17"/>
  <c r="GB60" i="17"/>
  <c r="DY62" i="17"/>
  <c r="DY63" i="17"/>
  <c r="DY128" i="12"/>
  <c r="DN128" i="12"/>
  <c r="FZ127" i="12"/>
  <c r="GD127" i="12"/>
  <c r="DB98" i="12"/>
  <c r="CM94" i="12"/>
  <c r="CK98" i="12"/>
  <c r="CW94" i="12"/>
  <c r="CU98" i="12"/>
  <c r="CV150" i="12"/>
  <c r="CT153" i="12"/>
  <c r="CZ153" i="12"/>
  <c r="DC150" i="12"/>
  <c r="CF150" i="12"/>
  <c r="CC153" i="12"/>
  <c r="CD189" i="12"/>
  <c r="CG186" i="12"/>
  <c r="CC189" i="12"/>
  <c r="CF186" i="12"/>
  <c r="CE186" i="12"/>
  <c r="CB189" i="12"/>
  <c r="DN27" i="13"/>
  <c r="FZ27" i="13"/>
  <c r="GD27" i="13"/>
  <c r="FZ26" i="13"/>
  <c r="GD26" i="13"/>
  <c r="FZ25" i="13"/>
  <c r="GD25" i="13"/>
  <c r="CW196" i="12"/>
  <c r="CU200" i="12"/>
  <c r="DD196" i="12"/>
  <c r="DA200" i="12"/>
  <c r="CL198" i="12"/>
  <c r="CJ201" i="12"/>
  <c r="CZ200" i="12"/>
  <c r="DC196" i="12"/>
  <c r="GA28" i="13"/>
  <c r="GE28" i="13"/>
  <c r="CT68" i="17"/>
  <c r="CT71" i="17"/>
  <c r="CV64" i="17"/>
  <c r="CT73" i="17"/>
  <c r="CV68" i="17"/>
  <c r="CV69" i="17"/>
  <c r="DD64" i="17"/>
  <c r="DA68" i="17"/>
  <c r="DA71" i="17"/>
  <c r="CR64" i="17"/>
  <c r="CP68" i="17"/>
  <c r="CP71" i="17"/>
  <c r="CL66" i="17"/>
  <c r="CJ69" i="17"/>
  <c r="CJ72" i="17"/>
  <c r="DJ99" i="12"/>
  <c r="DN96" i="12"/>
  <c r="CC97" i="12"/>
  <c r="CC95" i="12"/>
  <c r="CB95" i="12"/>
  <c r="CB97" i="12"/>
  <c r="DL97" i="12"/>
  <c r="DL95" i="12"/>
  <c r="DX95" i="12"/>
  <c r="DX97" i="12"/>
  <c r="DJ98" i="12"/>
  <c r="DN94" i="12"/>
  <c r="CY97" i="12"/>
  <c r="FY97" i="12"/>
  <c r="GC97" i="12"/>
  <c r="CY95" i="12"/>
  <c r="FY95" i="12"/>
  <c r="GC95" i="12"/>
  <c r="DI99" i="12"/>
  <c r="DM96" i="12"/>
  <c r="CU95" i="12"/>
  <c r="CU97" i="12"/>
  <c r="DB130" i="12"/>
  <c r="FY130" i="12"/>
  <c r="GC130" i="12"/>
  <c r="CY134" i="12"/>
  <c r="DB134" i="12"/>
  <c r="CL130" i="12"/>
  <c r="CJ134" i="12"/>
  <c r="GA4" i="13"/>
  <c r="GE4" i="13"/>
  <c r="FY82" i="13"/>
  <c r="GC82" i="13"/>
  <c r="DD216" i="12"/>
  <c r="DA219" i="12"/>
  <c r="CY219" i="12"/>
  <c r="DB216" i="12"/>
  <c r="FY216" i="12"/>
  <c r="GC216" i="12"/>
  <c r="CG216" i="12"/>
  <c r="CD219" i="12"/>
  <c r="DY45" i="13"/>
  <c r="GA45" i="13"/>
  <c r="GE45" i="13"/>
  <c r="GA44" i="13"/>
  <c r="GE44" i="13"/>
  <c r="DC71" i="20"/>
  <c r="DC72" i="20"/>
  <c r="DC73" i="20"/>
  <c r="CZ78" i="20"/>
  <c r="CW71" i="20"/>
  <c r="CW72" i="20"/>
  <c r="CW73" i="20"/>
  <c r="CU78" i="20"/>
  <c r="CV71" i="20"/>
  <c r="CV72" i="20"/>
  <c r="CV73" i="20"/>
  <c r="CT78" i="20"/>
  <c r="CP78" i="20"/>
  <c r="CR71" i="20"/>
  <c r="CR72" i="20"/>
  <c r="CR73" i="20"/>
  <c r="DJ78" i="20"/>
  <c r="DN71" i="20"/>
  <c r="FZ70" i="20"/>
  <c r="GD70" i="20"/>
  <c r="CM71" i="20"/>
  <c r="CM72" i="20"/>
  <c r="CM73" i="20"/>
  <c r="CK78" i="20"/>
  <c r="EA41" i="20"/>
  <c r="EA42" i="20"/>
  <c r="EA43" i="20"/>
  <c r="DW48" i="20"/>
  <c r="DV48" i="20"/>
  <c r="DZ41" i="20"/>
  <c r="DZ42" i="20"/>
  <c r="DZ43" i="20"/>
  <c r="DN41" i="20"/>
  <c r="DJ48" i="20"/>
  <c r="FZ40" i="20"/>
  <c r="GD40" i="20"/>
  <c r="DK48" i="20"/>
  <c r="DO41" i="20"/>
  <c r="DO42" i="20"/>
  <c r="DO43" i="20"/>
  <c r="CP48" i="20"/>
  <c r="CR41" i="20"/>
  <c r="CR42" i="20"/>
  <c r="CR43" i="20"/>
  <c r="CK48" i="20"/>
  <c r="CM41" i="20"/>
  <c r="CM42" i="20"/>
  <c r="CM43" i="20"/>
  <c r="DX112" i="20"/>
  <c r="DX115" i="20"/>
  <c r="DX119" i="20"/>
  <c r="DX110" i="20"/>
  <c r="DY109" i="20"/>
  <c r="GA109" i="20"/>
  <c r="GE109" i="20"/>
  <c r="DU113" i="20"/>
  <c r="CY110" i="20"/>
  <c r="FY110" i="20"/>
  <c r="GC110" i="20"/>
  <c r="CY112" i="20"/>
  <c r="CY115" i="20"/>
  <c r="DN111" i="20"/>
  <c r="DJ114" i="20"/>
  <c r="CD112" i="20"/>
  <c r="CD115" i="20"/>
  <c r="CD119" i="20"/>
  <c r="CD110" i="20"/>
  <c r="DU110" i="20"/>
  <c r="GA110" i="20"/>
  <c r="GE110" i="20"/>
  <c r="DU112" i="20"/>
  <c r="CB112" i="20"/>
  <c r="CB115" i="20"/>
  <c r="CB119" i="20"/>
  <c r="CB110" i="20"/>
  <c r="DR112" i="20"/>
  <c r="DR110" i="20"/>
  <c r="DY111" i="20"/>
  <c r="CZ112" i="20"/>
  <c r="CZ115" i="20"/>
  <c r="CZ119" i="20"/>
  <c r="CZ110" i="20"/>
  <c r="DO111" i="20"/>
  <c r="DK114" i="20"/>
  <c r="DK117" i="20"/>
  <c r="DK121" i="20"/>
  <c r="CJ112" i="20"/>
  <c r="CJ115" i="20"/>
  <c r="CJ119" i="20"/>
  <c r="CJ110" i="20"/>
  <c r="CR171" i="20"/>
  <c r="CP174" i="20"/>
  <c r="CP177" i="20"/>
  <c r="CP181" i="20"/>
  <c r="CT174" i="20"/>
  <c r="CT177" i="20"/>
  <c r="CT181" i="20"/>
  <c r="CV171" i="20"/>
  <c r="CO174" i="20"/>
  <c r="CO177" i="20"/>
  <c r="CO181" i="20"/>
  <c r="CQ171" i="20"/>
  <c r="DD36" i="12"/>
  <c r="DA39" i="12"/>
  <c r="DB36" i="12"/>
  <c r="FY36" i="12"/>
  <c r="GC36" i="12"/>
  <c r="CY39" i="12"/>
  <c r="CB141" i="12"/>
  <c r="CE138" i="12"/>
  <c r="CV138" i="12"/>
  <c r="CT141" i="12"/>
  <c r="CF138" i="12"/>
  <c r="CC141" i="12"/>
  <c r="DX188" i="12"/>
  <c r="EB184" i="12"/>
  <c r="DN184" i="12"/>
  <c r="DJ188" i="12"/>
  <c r="DO186" i="12"/>
  <c r="DK189" i="12"/>
  <c r="CK185" i="12"/>
  <c r="CK187" i="12"/>
  <c r="DO184" i="12"/>
  <c r="DK188" i="12"/>
  <c r="CU187" i="12"/>
  <c r="CU185" i="12"/>
  <c r="DW185" i="12"/>
  <c r="DW187" i="12"/>
  <c r="DM184" i="12"/>
  <c r="DI188" i="12"/>
  <c r="DI187" i="12"/>
  <c r="DI185" i="12"/>
  <c r="CY128" i="12"/>
  <c r="DB124" i="12"/>
  <c r="FY124" i="12"/>
  <c r="GC124" i="12"/>
  <c r="DB128" i="12"/>
  <c r="CL124" i="12"/>
  <c r="CJ128" i="12"/>
  <c r="GA38" i="13"/>
  <c r="GE38" i="13"/>
  <c r="DY39" i="13"/>
  <c r="GA39" i="13"/>
  <c r="GE39" i="13"/>
  <c r="DM176" i="20"/>
  <c r="DM177" i="20"/>
  <c r="DM178" i="20"/>
  <c r="DI183" i="20"/>
  <c r="EB176" i="20"/>
  <c r="EB177" i="20"/>
  <c r="EB178" i="20"/>
  <c r="DX183" i="20"/>
  <c r="EC175" i="20"/>
  <c r="GH175" i="20"/>
  <c r="GL175" i="20"/>
  <c r="ET176" i="20"/>
  <c r="CG175" i="20"/>
  <c r="CH175" i="20"/>
  <c r="DG175" i="20"/>
  <c r="GI175" i="20"/>
  <c r="GM175" i="20"/>
  <c r="DS175" i="20"/>
  <c r="GF175" i="20"/>
  <c r="GJ175" i="20"/>
  <c r="CF175" i="20"/>
  <c r="FX175" i="20"/>
  <c r="GB175" i="20"/>
  <c r="CE175" i="20"/>
  <c r="GG175" i="20"/>
  <c r="GK175" i="20"/>
  <c r="DZ176" i="20"/>
  <c r="DZ177" i="20"/>
  <c r="DZ178" i="20"/>
  <c r="DV183" i="20"/>
  <c r="EA176" i="20"/>
  <c r="EA177" i="20"/>
  <c r="EA178" i="20"/>
  <c r="DW183" i="20"/>
  <c r="DK183" i="20"/>
  <c r="DO176" i="20"/>
  <c r="DO177" i="20"/>
  <c r="DO178" i="20"/>
  <c r="DY176" i="20"/>
  <c r="DU183" i="20"/>
  <c r="DY147" i="12"/>
  <c r="ES153" i="12"/>
  <c r="FH153" i="12"/>
  <c r="FE153" i="12"/>
  <c r="FH152" i="12"/>
  <c r="FE152" i="12"/>
  <c r="FZ10" i="13"/>
  <c r="GD10" i="13"/>
  <c r="DB111" i="13"/>
  <c r="FY110" i="13"/>
  <c r="GC110" i="13"/>
  <c r="ES219" i="12"/>
  <c r="FH219" i="12"/>
  <c r="FE219" i="12"/>
  <c r="FH218" i="12"/>
  <c r="FE218" i="12"/>
  <c r="GA124" i="13"/>
  <c r="GE124" i="13"/>
  <c r="FZ125" i="13"/>
  <c r="GD125" i="13"/>
  <c r="DY126" i="13"/>
  <c r="GA126" i="13"/>
  <c r="GE126" i="13"/>
  <c r="GA125" i="13"/>
  <c r="GE125" i="13"/>
  <c r="DX18" i="20"/>
  <c r="EB11" i="20"/>
  <c r="EB12" i="20"/>
  <c r="EB13" i="20"/>
  <c r="DL18" i="20"/>
  <c r="DP11" i="20"/>
  <c r="DP12" i="20"/>
  <c r="DP13" i="20"/>
  <c r="DD11" i="20"/>
  <c r="DD12" i="20"/>
  <c r="DD13" i="20"/>
  <c r="DA18" i="20"/>
  <c r="CT18" i="20"/>
  <c r="CV11" i="20"/>
  <c r="CV12" i="20"/>
  <c r="CV13" i="20"/>
  <c r="DV73" i="17"/>
  <c r="DZ68" i="17"/>
  <c r="DZ69" i="17"/>
  <c r="DP68" i="17"/>
  <c r="DP69" i="17"/>
  <c r="DL73" i="17"/>
  <c r="DM68" i="17"/>
  <c r="DM69" i="17"/>
  <c r="DI73" i="17"/>
  <c r="CG68" i="17"/>
  <c r="CG69" i="17"/>
  <c r="CD73" i="17"/>
  <c r="CV78" i="17"/>
  <c r="CV79" i="17"/>
  <c r="CT83" i="17"/>
  <c r="DA78" i="17"/>
  <c r="DA81" i="17"/>
  <c r="DD74" i="17"/>
  <c r="CR74" i="17"/>
  <c r="CP78" i="17"/>
  <c r="CP81" i="17"/>
  <c r="CJ79" i="17"/>
  <c r="CJ82" i="17"/>
  <c r="CL76" i="17"/>
  <c r="CZ83" i="17"/>
  <c r="DC78" i="17"/>
  <c r="DC79" i="17"/>
  <c r="DI63" i="17"/>
  <c r="DM58" i="17"/>
  <c r="DM59" i="17"/>
  <c r="CF58" i="17"/>
  <c r="CF59" i="17"/>
  <c r="CC63" i="17"/>
  <c r="CR58" i="17"/>
  <c r="CR59" i="17"/>
  <c r="CP63" i="17"/>
  <c r="CE58" i="17"/>
  <c r="CE59" i="17"/>
  <c r="CB63" i="17"/>
  <c r="CQ54" i="12"/>
  <c r="CO57" i="12"/>
  <c r="CW54" i="12"/>
  <c r="CU57" i="12"/>
  <c r="CR54" i="12"/>
  <c r="CP57" i="12"/>
  <c r="DA57" i="12"/>
  <c r="DD54" i="12"/>
  <c r="CM90" i="12"/>
  <c r="CK93" i="12"/>
  <c r="CL88" i="12"/>
  <c r="CJ92" i="12"/>
  <c r="CP92" i="12"/>
  <c r="CR88" i="12"/>
  <c r="DL135" i="12"/>
  <c r="DP132" i="12"/>
  <c r="CJ133" i="12"/>
  <c r="CJ131" i="12"/>
  <c r="DK133" i="12"/>
  <c r="DK131" i="12"/>
  <c r="DN132" i="12"/>
  <c r="DJ135" i="12"/>
  <c r="CC133" i="12"/>
  <c r="CC131" i="12"/>
  <c r="DV131" i="12"/>
  <c r="DV133" i="12"/>
  <c r="CT131" i="12"/>
  <c r="CT133" i="12"/>
  <c r="CB131" i="12"/>
  <c r="CB133" i="12"/>
  <c r="DR131" i="12"/>
  <c r="DR133" i="12"/>
  <c r="CB134" i="12"/>
  <c r="CE130" i="12"/>
  <c r="CZ133" i="12"/>
  <c r="CZ131" i="12"/>
  <c r="DC68" i="20"/>
  <c r="DC69" i="20"/>
  <c r="CZ73" i="20"/>
  <c r="CZ77" i="20"/>
  <c r="DB64" i="20"/>
  <c r="FY64" i="20"/>
  <c r="GC64" i="20"/>
  <c r="CY68" i="20"/>
  <c r="CY71" i="20"/>
  <c r="CY75" i="20"/>
  <c r="FY66" i="20"/>
  <c r="GC66" i="20"/>
  <c r="CM64" i="20"/>
  <c r="CK68" i="20"/>
  <c r="CK71" i="20"/>
  <c r="CK75" i="20"/>
  <c r="CZ68" i="20"/>
  <c r="CZ71" i="20"/>
  <c r="CZ75" i="20"/>
  <c r="DC64" i="20"/>
  <c r="CE130" i="20"/>
  <c r="GG130" i="20"/>
  <c r="GK130" i="20"/>
  <c r="DS130" i="20"/>
  <c r="FX130" i="20"/>
  <c r="GB130" i="20"/>
  <c r="DG130" i="20"/>
  <c r="GI130" i="20"/>
  <c r="GM130" i="20"/>
  <c r="ET131" i="20"/>
  <c r="EC130" i="20"/>
  <c r="CH130" i="20"/>
  <c r="CF130" i="20"/>
  <c r="CG130" i="20"/>
  <c r="GH130" i="20"/>
  <c r="GL130" i="20"/>
  <c r="GF130" i="20"/>
  <c r="GJ130" i="20"/>
  <c r="DC131" i="20"/>
  <c r="DC132" i="20"/>
  <c r="DC133" i="20"/>
  <c r="CZ138" i="20"/>
  <c r="EA131" i="20"/>
  <c r="EA132" i="20"/>
  <c r="EA133" i="20"/>
  <c r="DW138" i="20"/>
  <c r="CQ131" i="20"/>
  <c r="CQ132" i="20"/>
  <c r="CQ133" i="20"/>
  <c r="CO138" i="20"/>
  <c r="CK138" i="20"/>
  <c r="CM131" i="20"/>
  <c r="CM132" i="20"/>
  <c r="CM133" i="20"/>
  <c r="DD60" i="12"/>
  <c r="DA63" i="12"/>
  <c r="CY63" i="12"/>
  <c r="DB60" i="12"/>
  <c r="CY37" i="12"/>
  <c r="CY35" i="12"/>
  <c r="FY35" i="12"/>
  <c r="GC35" i="12"/>
  <c r="DM36" i="12"/>
  <c r="DI39" i="12"/>
  <c r="DR37" i="12"/>
  <c r="DR35" i="12"/>
  <c r="EA34" i="12"/>
  <c r="DW38" i="12"/>
  <c r="DL35" i="12"/>
  <c r="DL37" i="12"/>
  <c r="CE34" i="12"/>
  <c r="CB38" i="12"/>
  <c r="DJ39" i="12"/>
  <c r="DN36" i="12"/>
  <c r="CJ35" i="12"/>
  <c r="CJ37" i="12"/>
  <c r="DQ35" i="12"/>
  <c r="DQ37" i="12"/>
  <c r="GA47" i="13"/>
  <c r="GE47" i="13"/>
  <c r="DY48" i="13"/>
  <c r="GA48" i="13"/>
  <c r="GE48" i="13"/>
  <c r="BP36" i="7"/>
  <c r="BP37" i="7"/>
  <c r="BP38" i="7"/>
  <c r="BP39" i="7"/>
  <c r="BP40" i="7"/>
  <c r="BP41" i="7"/>
  <c r="BP42" i="7"/>
  <c r="BZ35" i="7"/>
  <c r="CE35" i="7"/>
  <c r="CF35" i="7"/>
  <c r="J35" i="7"/>
  <c r="DW47" i="12"/>
  <c r="DW49" i="12"/>
  <c r="DZ46" i="12"/>
  <c r="DV50" i="12"/>
  <c r="DK49" i="12"/>
  <c r="DK47" i="12"/>
  <c r="CF46" i="12"/>
  <c r="CC50" i="12"/>
  <c r="CY49" i="12"/>
  <c r="FY49" i="12"/>
  <c r="GC49" i="12"/>
  <c r="CY47" i="12"/>
  <c r="DI51" i="12"/>
  <c r="DM48" i="12"/>
  <c r="CZ47" i="12"/>
  <c r="CZ49" i="12"/>
  <c r="DI50" i="12"/>
  <c r="DM46" i="12"/>
  <c r="DP46" i="12"/>
  <c r="DL50" i="12"/>
  <c r="CB47" i="12"/>
  <c r="CB49" i="12"/>
  <c r="DN51" i="17"/>
  <c r="DN52" i="17"/>
  <c r="FZ50" i="17"/>
  <c r="GD50" i="17"/>
  <c r="DP148" i="12"/>
  <c r="DL152" i="12"/>
  <c r="CF148" i="12"/>
  <c r="CC152" i="12"/>
  <c r="DA151" i="12"/>
  <c r="DA149" i="12"/>
  <c r="DX149" i="12"/>
  <c r="DX151" i="12"/>
  <c r="DY148" i="12"/>
  <c r="GA148" i="12"/>
  <c r="GE148" i="12"/>
  <c r="DU152" i="12"/>
  <c r="CY149" i="12"/>
  <c r="FY149" i="12"/>
  <c r="GC149" i="12"/>
  <c r="CY151" i="12"/>
  <c r="FY151" i="12"/>
  <c r="GC151" i="12"/>
  <c r="DN148" i="12"/>
  <c r="DJ152" i="12"/>
  <c r="DK153" i="12"/>
  <c r="DO150" i="12"/>
  <c r="CK149" i="12"/>
  <c r="CK151" i="12"/>
  <c r="CW70" i="12"/>
  <c r="CU74" i="12"/>
  <c r="DD70" i="12"/>
  <c r="DA74" i="12"/>
  <c r="CJ75" i="12"/>
  <c r="CL72" i="12"/>
  <c r="DJ141" i="12"/>
  <c r="DN138" i="12"/>
  <c r="CC137" i="12"/>
  <c r="CC139" i="12"/>
  <c r="DV137" i="12"/>
  <c r="DV139" i="12"/>
  <c r="CT137" i="12"/>
  <c r="CT139" i="12"/>
  <c r="CB137" i="12"/>
  <c r="CB139" i="12"/>
  <c r="DR139" i="12"/>
  <c r="DR137" i="12"/>
  <c r="CB140" i="12"/>
  <c r="CE136" i="12"/>
  <c r="CZ137" i="12"/>
  <c r="CZ139" i="12"/>
  <c r="DP138" i="12"/>
  <c r="DL141" i="12"/>
  <c r="CJ137" i="12"/>
  <c r="CJ139" i="12"/>
  <c r="DK137" i="12"/>
  <c r="DK139" i="12"/>
  <c r="FZ111" i="13"/>
  <c r="GD111" i="13"/>
  <c r="CZ59" i="17"/>
  <c r="CZ62" i="17"/>
  <c r="DC56" i="17"/>
  <c r="DC86" i="17"/>
  <c r="CZ89" i="17"/>
  <c r="CZ92" i="17"/>
  <c r="CF28" i="12"/>
  <c r="CC32" i="12"/>
  <c r="DY28" i="12"/>
  <c r="GA28" i="12"/>
  <c r="GE28" i="12"/>
  <c r="DU32" i="12"/>
  <c r="DL32" i="12"/>
  <c r="DP28" i="12"/>
  <c r="DB156" i="12"/>
  <c r="FY156" i="12"/>
  <c r="GC156" i="12"/>
  <c r="CY159" i="12"/>
  <c r="CG156" i="12"/>
  <c r="CD159" i="12"/>
  <c r="CJ128" i="20"/>
  <c r="CJ131" i="20"/>
  <c r="CJ135" i="20"/>
  <c r="CL124" i="20"/>
  <c r="DK127" i="20"/>
  <c r="DK130" i="20"/>
  <c r="DK134" i="20"/>
  <c r="DK125" i="20"/>
  <c r="DI127" i="20"/>
  <c r="DI130" i="20"/>
  <c r="DI134" i="20"/>
  <c r="DI125" i="20"/>
  <c r="CY89" i="12"/>
  <c r="CY91" i="12"/>
  <c r="FY91" i="12"/>
  <c r="GC91" i="12"/>
  <c r="DY134" i="12"/>
  <c r="CF160" i="12"/>
  <c r="CC164" i="12"/>
  <c r="DA161" i="12"/>
  <c r="DA163" i="12"/>
  <c r="DX161" i="12"/>
  <c r="DX163" i="12"/>
  <c r="DY160" i="12"/>
  <c r="GA160" i="12"/>
  <c r="GE160" i="12"/>
  <c r="DU164" i="12"/>
  <c r="CY161" i="12"/>
  <c r="FY161" i="12"/>
  <c r="GC161" i="12"/>
  <c r="CY163" i="12"/>
  <c r="DP160" i="12"/>
  <c r="DL164" i="12"/>
  <c r="DZ160" i="12"/>
  <c r="DV164" i="12"/>
  <c r="DQ161" i="12"/>
  <c r="DQ163" i="12"/>
  <c r="ES201" i="12"/>
  <c r="FH201" i="12"/>
  <c r="FE201" i="12"/>
  <c r="FH200" i="12"/>
  <c r="FE200" i="12"/>
  <c r="FY20" i="13"/>
  <c r="GC20" i="13"/>
  <c r="DB21" i="13"/>
  <c r="FY21" i="13"/>
  <c r="GC21" i="13"/>
  <c r="FY119" i="13"/>
  <c r="GC119" i="13"/>
  <c r="DB120" i="13"/>
  <c r="FY120" i="13"/>
  <c r="GC120" i="13"/>
  <c r="DW13" i="20"/>
  <c r="DW17" i="20"/>
  <c r="EA8" i="20"/>
  <c r="EA9" i="20"/>
  <c r="CG8" i="20"/>
  <c r="CG9" i="20"/>
  <c r="CD13" i="20"/>
  <c r="CD17" i="20"/>
  <c r="EB8" i="20"/>
  <c r="EB9" i="20"/>
  <c r="DX13" i="20"/>
  <c r="DX17" i="20"/>
  <c r="CF8" i="20"/>
  <c r="CF9" i="20"/>
  <c r="CC13" i="20"/>
  <c r="CC17" i="20"/>
  <c r="CW34" i="20"/>
  <c r="CU38" i="20"/>
  <c r="CU41" i="20"/>
  <c r="CU45" i="20"/>
  <c r="CJ39" i="20"/>
  <c r="CJ42" i="20"/>
  <c r="CJ46" i="20"/>
  <c r="CL36" i="20"/>
  <c r="CR34" i="20"/>
  <c r="CP38" i="20"/>
  <c r="CP41" i="20"/>
  <c r="CP45" i="20"/>
  <c r="DC34" i="20"/>
  <c r="CZ38" i="20"/>
  <c r="CZ41" i="20"/>
  <c r="CZ45" i="20"/>
  <c r="CO178" i="20"/>
  <c r="CO182" i="20"/>
  <c r="CQ173" i="20"/>
  <c r="CQ174" i="20"/>
  <c r="DL178" i="20"/>
  <c r="DL182" i="20"/>
  <c r="DP173" i="20"/>
  <c r="DP174" i="20"/>
  <c r="DM173" i="20"/>
  <c r="DM174" i="20"/>
  <c r="DI178" i="20"/>
  <c r="DI182" i="20"/>
  <c r="CG173" i="20"/>
  <c r="CG174" i="20"/>
  <c r="CD178" i="20"/>
  <c r="CD182" i="20"/>
  <c r="DY81" i="17"/>
  <c r="GA80" i="17"/>
  <c r="GE80" i="17"/>
  <c r="DJ171" i="12"/>
  <c r="DN168" i="12"/>
  <c r="CC167" i="12"/>
  <c r="CC169" i="12"/>
  <c r="DM166" i="12"/>
  <c r="DI170" i="12"/>
  <c r="DX169" i="12"/>
  <c r="DX167" i="12"/>
  <c r="DJ170" i="12"/>
  <c r="DN166" i="12"/>
  <c r="CY169" i="12"/>
  <c r="CY167" i="12"/>
  <c r="FY167" i="12"/>
  <c r="GC167" i="12"/>
  <c r="DM168" i="12"/>
  <c r="DI171" i="12"/>
  <c r="CU169" i="12"/>
  <c r="CU167" i="12"/>
  <c r="CD170" i="12"/>
  <c r="CG166" i="12"/>
  <c r="DQ169" i="12"/>
  <c r="DQ167" i="12"/>
  <c r="CO171" i="12"/>
  <c r="CQ168" i="12"/>
  <c r="DD168" i="12"/>
  <c r="DA171" i="12"/>
  <c r="CY171" i="12"/>
  <c r="DB168" i="12"/>
  <c r="FY168" i="12"/>
  <c r="GC168" i="12"/>
  <c r="CY188" i="12"/>
  <c r="FY188" i="12"/>
  <c r="GC188" i="12"/>
  <c r="DB184" i="12"/>
  <c r="FY184" i="12"/>
  <c r="GC184" i="12"/>
  <c r="DB189" i="12"/>
  <c r="CL184" i="12"/>
  <c r="CJ188" i="12"/>
  <c r="CD177" i="12"/>
  <c r="CG174" i="12"/>
  <c r="DD174" i="12"/>
  <c r="DA177" i="12"/>
  <c r="CB177" i="12"/>
  <c r="CE174" i="12"/>
  <c r="CQ204" i="12"/>
  <c r="CO207" i="12"/>
  <c r="CU207" i="12"/>
  <c r="CW204" i="12"/>
  <c r="CR204" i="12"/>
  <c r="CP207" i="12"/>
  <c r="DD204" i="12"/>
  <c r="DA207" i="12"/>
  <c r="DY84" i="13"/>
  <c r="GA84" i="13"/>
  <c r="GE84" i="13"/>
  <c r="GA83" i="13"/>
  <c r="GE83" i="13"/>
  <c r="GA82" i="13"/>
  <c r="GE82" i="13"/>
  <c r="FZ218" i="13"/>
  <c r="GD218" i="13"/>
  <c r="DN219" i="13"/>
  <c r="FZ219" i="13"/>
  <c r="GD219" i="13"/>
  <c r="CV141" i="20"/>
  <c r="CT144" i="20"/>
  <c r="CT147" i="20"/>
  <c r="CT151" i="20"/>
  <c r="CF141" i="20"/>
  <c r="CC144" i="20"/>
  <c r="CC147" i="20"/>
  <c r="CC151" i="20"/>
  <c r="CV10" i="12"/>
  <c r="CT14" i="12"/>
  <c r="CM12" i="12"/>
  <c r="CK15" i="12"/>
  <c r="CO14" i="12"/>
  <c r="CQ10" i="12"/>
  <c r="DD10" i="12"/>
  <c r="DA14" i="12"/>
  <c r="CM10" i="12"/>
  <c r="CK14" i="12"/>
  <c r="CL12" i="12"/>
  <c r="CJ15" i="12"/>
  <c r="CU51" i="12"/>
  <c r="CW48" i="12"/>
  <c r="CP51" i="12"/>
  <c r="CR48" i="12"/>
  <c r="DD48" i="12"/>
  <c r="DA51" i="12"/>
  <c r="CU57" i="17"/>
  <c r="CU60" i="17"/>
  <c r="CU55" i="17"/>
  <c r="DI58" i="17"/>
  <c r="DI61" i="17"/>
  <c r="DM54" i="17"/>
  <c r="DX58" i="17"/>
  <c r="DX61" i="17"/>
  <c r="EB54" i="17"/>
  <c r="DI55" i="17"/>
  <c r="DI57" i="17"/>
  <c r="DI60" i="17"/>
  <c r="DZ54" i="17"/>
  <c r="DV58" i="17"/>
  <c r="DV61" i="17"/>
  <c r="GA56" i="17"/>
  <c r="GE56" i="17"/>
  <c r="DU59" i="17"/>
  <c r="DU62" i="17"/>
  <c r="GA62" i="17"/>
  <c r="GE62" i="17"/>
  <c r="CY55" i="17"/>
  <c r="FY55" i="17"/>
  <c r="GC55" i="17"/>
  <c r="CY57" i="17"/>
  <c r="CB55" i="17"/>
  <c r="CB57" i="17"/>
  <c r="CB60" i="17"/>
  <c r="CY79" i="17"/>
  <c r="CY82" i="17"/>
  <c r="DB76" i="17"/>
  <c r="FY76" i="17"/>
  <c r="GC76" i="17"/>
  <c r="FY75" i="17"/>
  <c r="GC75" i="17"/>
  <c r="CG76" i="17"/>
  <c r="CD79" i="17"/>
  <c r="CD82" i="17"/>
  <c r="CZ79" i="17"/>
  <c r="CZ82" i="17"/>
  <c r="DC76" i="17"/>
  <c r="CB93" i="12"/>
  <c r="CE90" i="12"/>
  <c r="CW90" i="12"/>
  <c r="CU93" i="12"/>
  <c r="CT67" i="17"/>
  <c r="CT70" i="17"/>
  <c r="CT65" i="17"/>
  <c r="CC67" i="17"/>
  <c r="CC70" i="17"/>
  <c r="CC65" i="17"/>
  <c r="DM66" i="17"/>
  <c r="DI69" i="17"/>
  <c r="DI72" i="17"/>
  <c r="CK65" i="17"/>
  <c r="CK67" i="17"/>
  <c r="CK70" i="17"/>
  <c r="CU67" i="17"/>
  <c r="CU70" i="17"/>
  <c r="CU65" i="17"/>
  <c r="DW67" i="17"/>
  <c r="DW70" i="17"/>
  <c r="DW65" i="17"/>
  <c r="DI68" i="17"/>
  <c r="DI71" i="17"/>
  <c r="DM64" i="17"/>
  <c r="DI67" i="17"/>
  <c r="DI70" i="17"/>
  <c r="DI65" i="17"/>
  <c r="CJ67" i="17"/>
  <c r="CJ70" i="17"/>
  <c r="CJ65" i="17"/>
  <c r="CZ176" i="12"/>
  <c r="DC172" i="12"/>
  <c r="CO176" i="12"/>
  <c r="CQ172" i="12"/>
  <c r="DB177" i="12"/>
  <c r="CM172" i="12"/>
  <c r="CK176" i="12"/>
  <c r="FZ104" i="13"/>
  <c r="GD104" i="13"/>
  <c r="DN105" i="13"/>
  <c r="FZ105" i="13"/>
  <c r="GD105" i="13"/>
  <c r="FZ14" i="13"/>
  <c r="GD14" i="13"/>
  <c r="DN15" i="13"/>
  <c r="FZ15" i="13"/>
  <c r="GD15" i="13"/>
  <c r="DN21" i="20"/>
  <c r="DJ24" i="20"/>
  <c r="DJ27" i="20"/>
  <c r="DM19" i="20"/>
  <c r="DI23" i="20"/>
  <c r="DI26" i="20"/>
  <c r="DI30" i="20"/>
  <c r="CG19" i="20"/>
  <c r="CD23" i="20"/>
  <c r="CD26" i="20"/>
  <c r="CD30" i="20"/>
  <c r="DA20" i="20"/>
  <c r="DA22" i="20"/>
  <c r="DA25" i="20"/>
  <c r="DA29" i="20"/>
  <c r="CB20" i="20"/>
  <c r="CB22" i="20"/>
  <c r="CB25" i="20"/>
  <c r="CB29" i="20"/>
  <c r="DP19" i="20"/>
  <c r="DL23" i="20"/>
  <c r="DL26" i="20"/>
  <c r="DL30" i="20"/>
  <c r="CT22" i="20"/>
  <c r="CT25" i="20"/>
  <c r="CT29" i="20"/>
  <c r="CT20" i="20"/>
  <c r="DK24" i="20"/>
  <c r="DK27" i="20"/>
  <c r="DK31" i="20"/>
  <c r="DO21" i="20"/>
  <c r="DL24" i="20"/>
  <c r="DL27" i="20"/>
  <c r="DL31" i="20"/>
  <c r="DP21" i="20"/>
  <c r="CC22" i="20"/>
  <c r="CC25" i="20"/>
  <c r="CC29" i="20"/>
  <c r="CC20" i="20"/>
  <c r="DX93" i="17"/>
  <c r="EB88" i="17"/>
  <c r="EB89" i="17"/>
  <c r="CO93" i="17"/>
  <c r="CQ88" i="17"/>
  <c r="CQ89" i="17"/>
  <c r="DK93" i="17"/>
  <c r="DO88" i="17"/>
  <c r="DO89" i="17"/>
  <c r="CG88" i="17"/>
  <c r="CG89" i="17"/>
  <c r="CD93" i="17"/>
  <c r="DY144" i="12"/>
  <c r="DA145" i="12"/>
  <c r="DA143" i="12"/>
  <c r="DK147" i="12"/>
  <c r="DO144" i="12"/>
  <c r="DI143" i="12"/>
  <c r="FZ143" i="12"/>
  <c r="GD143" i="12"/>
  <c r="DI145" i="12"/>
  <c r="CC146" i="12"/>
  <c r="CF142" i="12"/>
  <c r="CT143" i="12"/>
  <c r="CT145" i="12"/>
  <c r="CD146" i="12"/>
  <c r="CG142" i="12"/>
  <c r="DQ145" i="12"/>
  <c r="DQ143" i="12"/>
  <c r="CC155" i="12"/>
  <c r="CC157" i="12"/>
  <c r="DI155" i="12"/>
  <c r="DI157" i="12"/>
  <c r="CY157" i="12"/>
  <c r="FY157" i="12"/>
  <c r="GC157" i="12"/>
  <c r="CY155" i="12"/>
  <c r="FY155" i="12"/>
  <c r="GC155" i="12"/>
  <c r="DY156" i="12"/>
  <c r="EA154" i="12"/>
  <c r="DW158" i="12"/>
  <c r="DL155" i="12"/>
  <c r="DL157" i="12"/>
  <c r="DM156" i="12"/>
  <c r="DI159" i="12"/>
  <c r="DU155" i="12"/>
  <c r="GA155" i="12"/>
  <c r="GE155" i="12"/>
  <c r="DU157" i="12"/>
  <c r="GA157" i="12"/>
  <c r="GE157" i="12"/>
  <c r="CD158" i="12"/>
  <c r="CG154" i="12"/>
  <c r="CT81" i="12"/>
  <c r="CV78" i="12"/>
  <c r="CF78" i="12"/>
  <c r="CC81" i="12"/>
  <c r="CZ45" i="12"/>
  <c r="DC42" i="12"/>
  <c r="CC45" i="12"/>
  <c r="CF42" i="12"/>
  <c r="CW6" i="12"/>
  <c r="CU9" i="12"/>
  <c r="CR6" i="12"/>
  <c r="CP9" i="12"/>
  <c r="DD6" i="12"/>
  <c r="DA9" i="12"/>
  <c r="ES51" i="12"/>
  <c r="FH51" i="12"/>
  <c r="FE51" i="12"/>
  <c r="FH50" i="12"/>
  <c r="FE50" i="12"/>
  <c r="DB56" i="12"/>
  <c r="CJ56" i="12"/>
  <c r="CL52" i="12"/>
  <c r="ES135" i="12"/>
  <c r="FH135" i="12"/>
  <c r="FE135" i="12"/>
  <c r="FH134" i="12"/>
  <c r="FE134" i="12"/>
  <c r="DQ191" i="12"/>
  <c r="DQ193" i="12"/>
  <c r="EB190" i="12"/>
  <c r="DX194" i="12"/>
  <c r="DU191" i="12"/>
  <c r="GA191" i="12"/>
  <c r="GE191" i="12"/>
  <c r="DU193" i="12"/>
  <c r="GA193" i="12"/>
  <c r="GE193" i="12"/>
  <c r="DO190" i="12"/>
  <c r="DK194" i="12"/>
  <c r="DV191" i="12"/>
  <c r="DV193" i="12"/>
  <c r="EA190" i="12"/>
  <c r="DW194" i="12"/>
  <c r="DR191" i="12"/>
  <c r="DR193" i="12"/>
  <c r="GA192" i="12"/>
  <c r="GE192" i="12"/>
  <c r="DU195" i="12"/>
  <c r="DA191" i="12"/>
  <c r="DA193" i="12"/>
  <c r="DO192" i="12"/>
  <c r="DK195" i="12"/>
  <c r="DN200" i="12"/>
  <c r="DL212" i="12"/>
  <c r="DP208" i="12"/>
  <c r="DZ208" i="12"/>
  <c r="DV212" i="12"/>
  <c r="DQ211" i="12"/>
  <c r="DQ209" i="12"/>
  <c r="CF208" i="12"/>
  <c r="CC212" i="12"/>
  <c r="DA209" i="12"/>
  <c r="DA211" i="12"/>
  <c r="DX209" i="12"/>
  <c r="DX211" i="12"/>
  <c r="DY208" i="12"/>
  <c r="GA208" i="12"/>
  <c r="GE208" i="12"/>
  <c r="DU212" i="12"/>
  <c r="CY209" i="12"/>
  <c r="FY209" i="12"/>
  <c r="GC209" i="12"/>
  <c r="CY211" i="12"/>
  <c r="FY211" i="12"/>
  <c r="GC211" i="12"/>
  <c r="CB111" i="7"/>
  <c r="BS112" i="7"/>
  <c r="BV112" i="7"/>
  <c r="BY112" i="7"/>
  <c r="CD112" i="7"/>
  <c r="BU111" i="7"/>
  <c r="CC111" i="7"/>
  <c r="CT103" i="17"/>
  <c r="CV98" i="17"/>
  <c r="CV99" i="17"/>
  <c r="CJ98" i="17"/>
  <c r="CJ101" i="17"/>
  <c r="CL94" i="17"/>
  <c r="CJ99" i="17"/>
  <c r="CJ102" i="17"/>
  <c r="CL96" i="17"/>
  <c r="DY44" i="12"/>
  <c r="DN44" i="12"/>
  <c r="CM22" i="12"/>
  <c r="CK26" i="12"/>
  <c r="CW22" i="12"/>
  <c r="CU26" i="12"/>
  <c r="DD22" i="12"/>
  <c r="DA26" i="12"/>
  <c r="DB6" i="13"/>
  <c r="FY6" i="13"/>
  <c r="GC6" i="13"/>
  <c r="FY5" i="13"/>
  <c r="GC5" i="13"/>
  <c r="DY99" i="13"/>
  <c r="GA99" i="13"/>
  <c r="GE99" i="13"/>
  <c r="GA98" i="13"/>
  <c r="GE98" i="13"/>
  <c r="CQ214" i="12"/>
  <c r="CO218" i="12"/>
  <c r="CM216" i="12"/>
  <c r="CK219" i="12"/>
  <c r="CK51" i="12"/>
  <c r="CM48" i="12"/>
  <c r="CL46" i="12"/>
  <c r="CJ50" i="12"/>
  <c r="CR46" i="12"/>
  <c r="CP50" i="12"/>
  <c r="CT50" i="12"/>
  <c r="CV46" i="12"/>
  <c r="DB62" i="17"/>
  <c r="FY61" i="17"/>
  <c r="GC61" i="17"/>
  <c r="DS128" i="12"/>
  <c r="GH128" i="12"/>
  <c r="GL128" i="12"/>
  <c r="GI128" i="12"/>
  <c r="GM128" i="12"/>
  <c r="FX128" i="12"/>
  <c r="GB128" i="12"/>
  <c r="DG128" i="12"/>
  <c r="GF128" i="12"/>
  <c r="GJ128" i="12"/>
  <c r="EC128" i="12"/>
  <c r="ET129" i="12"/>
  <c r="CH128" i="12"/>
  <c r="GG128" i="12"/>
  <c r="GK128" i="12"/>
  <c r="DB94" i="12"/>
  <c r="FY94" i="12"/>
  <c r="GC94" i="12"/>
  <c r="CY98" i="12"/>
  <c r="FY96" i="12"/>
  <c r="GC96" i="12"/>
  <c r="CM96" i="12"/>
  <c r="CK99" i="12"/>
  <c r="CD153" i="12"/>
  <c r="CG150" i="12"/>
  <c r="CB153" i="12"/>
  <c r="CE150" i="12"/>
  <c r="CQ150" i="12"/>
  <c r="CO153" i="12"/>
  <c r="CW186" i="12"/>
  <c r="CU189" i="12"/>
  <c r="GA26" i="13"/>
  <c r="GE26" i="13"/>
  <c r="DY27" i="13"/>
  <c r="GA27" i="13"/>
  <c r="GE27" i="13"/>
  <c r="CM198" i="12"/>
  <c r="CK201" i="12"/>
  <c r="CL196" i="12"/>
  <c r="CJ200" i="12"/>
  <c r="CP200" i="12"/>
  <c r="CR196" i="12"/>
  <c r="CV196" i="12"/>
  <c r="CT200" i="12"/>
  <c r="DB126" i="13"/>
  <c r="FY126" i="13"/>
  <c r="GC126" i="13"/>
  <c r="FY125" i="13"/>
  <c r="GC125" i="13"/>
  <c r="FH140" i="12"/>
  <c r="FE140" i="12"/>
  <c r="ES141" i="12"/>
  <c r="FH141" i="12"/>
  <c r="FE141" i="12"/>
  <c r="CK68" i="17"/>
  <c r="CK71" i="17"/>
  <c r="CM64" i="17"/>
  <c r="CU68" i="17"/>
  <c r="CU71" i="17"/>
  <c r="CW64" i="17"/>
  <c r="CL64" i="17"/>
  <c r="CJ68" i="17"/>
  <c r="CJ71" i="17"/>
  <c r="DS50" i="12"/>
  <c r="DG50" i="12"/>
  <c r="ET51" i="12"/>
  <c r="FX50" i="12"/>
  <c r="GB50" i="12"/>
  <c r="EC50" i="12"/>
  <c r="GF50" i="12"/>
  <c r="GJ50" i="12"/>
  <c r="GG50" i="12"/>
  <c r="GK50" i="12"/>
  <c r="CH50" i="12"/>
  <c r="GH50" i="12"/>
  <c r="GL50" i="12"/>
  <c r="GI50" i="12"/>
  <c r="GM50" i="12"/>
  <c r="DY51" i="12"/>
  <c r="DN50" i="12"/>
  <c r="DI98" i="12"/>
  <c r="DM94" i="12"/>
  <c r="DY94" i="12"/>
  <c r="GA94" i="12"/>
  <c r="GE94" i="12"/>
  <c r="DU98" i="12"/>
  <c r="CK97" i="12"/>
  <c r="CK95" i="12"/>
  <c r="DW95" i="12"/>
  <c r="DW97" i="12"/>
  <c r="DZ94" i="12"/>
  <c r="DV98" i="12"/>
  <c r="DK97" i="12"/>
  <c r="DK95" i="12"/>
  <c r="DP96" i="12"/>
  <c r="DL99" i="12"/>
  <c r="CJ95" i="12"/>
  <c r="CJ97" i="12"/>
  <c r="CD95" i="12"/>
  <c r="CD97" i="12"/>
  <c r="CL132" i="12"/>
  <c r="CJ135" i="12"/>
  <c r="GA5" i="13"/>
  <c r="GE5" i="13"/>
  <c r="DY6" i="13"/>
  <c r="GA6" i="13"/>
  <c r="GE6" i="13"/>
  <c r="CZ219" i="12"/>
  <c r="DC216" i="12"/>
  <c r="CC219" i="12"/>
  <c r="CF216" i="12"/>
  <c r="DB36" i="13"/>
  <c r="FY36" i="13"/>
  <c r="GC36" i="13"/>
  <c r="FY35" i="13"/>
  <c r="GC35" i="13"/>
  <c r="FZ44" i="13"/>
  <c r="GD44" i="13"/>
  <c r="DN45" i="13"/>
  <c r="FZ45" i="13"/>
  <c r="GD45" i="13"/>
  <c r="CH69" i="20"/>
  <c r="GH69" i="20"/>
  <c r="GL69" i="20"/>
  <c r="CW74" i="20"/>
  <c r="CW75" i="20"/>
  <c r="CW76" i="20"/>
  <c r="CW77" i="20"/>
  <c r="CW78" i="20"/>
  <c r="EB74" i="20"/>
  <c r="EB75" i="20"/>
  <c r="EB76" i="20"/>
  <c r="EB77" i="20"/>
  <c r="EB78" i="20"/>
  <c r="DC74" i="20"/>
  <c r="DC75" i="20"/>
  <c r="DC76" i="20"/>
  <c r="DC77" i="20"/>
  <c r="DC78" i="20"/>
  <c r="EA74" i="20"/>
  <c r="EA75" i="20"/>
  <c r="EA76" i="20"/>
  <c r="EA77" i="20"/>
  <c r="EA78" i="20"/>
  <c r="FX69" i="20"/>
  <c r="GB69" i="20"/>
  <c r="CR74" i="20"/>
  <c r="CR75" i="20"/>
  <c r="CR76" i="20"/>
  <c r="CR77" i="20"/>
  <c r="CR78" i="20"/>
  <c r="DD74" i="20"/>
  <c r="DD75" i="20"/>
  <c r="DD76" i="20"/>
  <c r="DD77" i="20"/>
  <c r="DD78" i="20"/>
  <c r="DZ74" i="20"/>
  <c r="DZ75" i="20"/>
  <c r="DZ76" i="20"/>
  <c r="DZ77" i="20"/>
  <c r="DZ78" i="20"/>
  <c r="EC69" i="20"/>
  <c r="CV74" i="20"/>
  <c r="CV75" i="20"/>
  <c r="CV76" i="20"/>
  <c r="CV77" i="20"/>
  <c r="CV78" i="20"/>
  <c r="DP74" i="20"/>
  <c r="DP75" i="20"/>
  <c r="DP76" i="20"/>
  <c r="DP77" i="20"/>
  <c r="DP78" i="20"/>
  <c r="GF69" i="20"/>
  <c r="GJ69" i="20"/>
  <c r="DM74" i="20"/>
  <c r="DM75" i="20"/>
  <c r="DM76" i="20"/>
  <c r="DM77" i="20"/>
  <c r="DM78" i="20"/>
  <c r="GG69" i="20"/>
  <c r="GK69" i="20"/>
  <c r="CL74" i="20"/>
  <c r="CL75" i="20"/>
  <c r="CL76" i="20"/>
  <c r="CL77" i="20"/>
  <c r="CL78" i="20"/>
  <c r="DY74" i="20"/>
  <c r="DO74" i="20"/>
  <c r="DO75" i="20"/>
  <c r="DO76" i="20"/>
  <c r="DO77" i="20"/>
  <c r="DO78" i="20"/>
  <c r="DN74" i="20"/>
  <c r="DS69" i="20"/>
  <c r="DG69" i="20"/>
  <c r="CM74" i="20"/>
  <c r="CM75" i="20"/>
  <c r="CM76" i="20"/>
  <c r="CM77" i="20"/>
  <c r="CM78" i="20"/>
  <c r="GI69" i="20"/>
  <c r="GM69" i="20"/>
  <c r="DB74" i="20"/>
  <c r="CQ74" i="20"/>
  <c r="CQ75" i="20"/>
  <c r="CQ76" i="20"/>
  <c r="CQ77" i="20"/>
  <c r="CQ78" i="20"/>
  <c r="CQ71" i="20"/>
  <c r="CQ72" i="20"/>
  <c r="CQ73" i="20"/>
  <c r="CO78" i="20"/>
  <c r="EA71" i="20"/>
  <c r="EA72" i="20"/>
  <c r="EA73" i="20"/>
  <c r="DW78" i="20"/>
  <c r="DV78" i="20"/>
  <c r="DZ71" i="20"/>
  <c r="DZ72" i="20"/>
  <c r="DZ73" i="20"/>
  <c r="CQ41" i="20"/>
  <c r="CQ42" i="20"/>
  <c r="CQ43" i="20"/>
  <c r="CO48" i="20"/>
  <c r="DB41" i="20"/>
  <c r="CY48" i="20"/>
  <c r="FY40" i="20"/>
  <c r="GC40" i="20"/>
  <c r="CL41" i="20"/>
  <c r="CL42" i="20"/>
  <c r="CL43" i="20"/>
  <c r="CJ48" i="20"/>
  <c r="CU48" i="20"/>
  <c r="CW41" i="20"/>
  <c r="CW42" i="20"/>
  <c r="CW43" i="20"/>
  <c r="GA40" i="20"/>
  <c r="GE40" i="20"/>
  <c r="DY41" i="20"/>
  <c r="DU48" i="20"/>
  <c r="DP41" i="20"/>
  <c r="DP42" i="20"/>
  <c r="DP43" i="20"/>
  <c r="DL48" i="20"/>
  <c r="DX113" i="20"/>
  <c r="DX116" i="20"/>
  <c r="DX120" i="20"/>
  <c r="EB109" i="20"/>
  <c r="DK110" i="20"/>
  <c r="DK112" i="20"/>
  <c r="DK115" i="20"/>
  <c r="DK119" i="20"/>
  <c r="DI114" i="20"/>
  <c r="DI117" i="20"/>
  <c r="DI121" i="20"/>
  <c r="DM111" i="20"/>
  <c r="CC110" i="20"/>
  <c r="CC112" i="20"/>
  <c r="CC115" i="20"/>
  <c r="CC119" i="20"/>
  <c r="DP109" i="20"/>
  <c r="DL113" i="20"/>
  <c r="DL116" i="20"/>
  <c r="DL120" i="20"/>
  <c r="DJ113" i="20"/>
  <c r="DN109" i="20"/>
  <c r="CK110" i="20"/>
  <c r="CK112" i="20"/>
  <c r="CK115" i="20"/>
  <c r="CK119" i="20"/>
  <c r="DA174" i="20"/>
  <c r="DA177" i="20"/>
  <c r="DA181" i="20"/>
  <c r="DD171" i="20"/>
  <c r="CY174" i="20"/>
  <c r="CY177" i="20"/>
  <c r="CY181" i="20"/>
  <c r="DB171" i="20"/>
  <c r="FY171" i="20"/>
  <c r="GC171" i="20"/>
  <c r="CD39" i="12"/>
  <c r="CG36" i="12"/>
  <c r="DC36" i="12"/>
  <c r="CZ39" i="12"/>
  <c r="CC39" i="12"/>
  <c r="CF36" i="12"/>
  <c r="CO141" i="12"/>
  <c r="CQ138" i="12"/>
  <c r="CW138" i="12"/>
  <c r="CU141" i="12"/>
  <c r="DU185" i="12"/>
  <c r="GA185" i="12"/>
  <c r="GE185" i="12"/>
  <c r="DU187" i="12"/>
  <c r="GA187" i="12"/>
  <c r="GE187" i="12"/>
  <c r="CG184" i="12"/>
  <c r="CD188" i="12"/>
  <c r="DY186" i="12"/>
  <c r="DW188" i="12"/>
  <c r="EA184" i="12"/>
  <c r="DL187" i="12"/>
  <c r="DL185" i="12"/>
  <c r="DM186" i="12"/>
  <c r="DI189" i="12"/>
  <c r="DJ185" i="12"/>
  <c r="DJ187" i="12"/>
  <c r="CD187" i="12"/>
  <c r="CD185" i="12"/>
  <c r="CJ129" i="12"/>
  <c r="CL126" i="12"/>
  <c r="DL183" i="20"/>
  <c r="DP176" i="20"/>
  <c r="DP177" i="20"/>
  <c r="DP178" i="20"/>
  <c r="DA183" i="20"/>
  <c r="DD176" i="20"/>
  <c r="DD177" i="20"/>
  <c r="DD178" i="20"/>
  <c r="DJ183" i="20"/>
  <c r="DN176" i="20"/>
  <c r="DB176" i="20"/>
  <c r="CY183" i="20"/>
  <c r="CU183" i="20"/>
  <c r="CW176" i="20"/>
  <c r="CW177" i="20"/>
  <c r="CW178" i="20"/>
  <c r="DC176" i="20"/>
  <c r="DC177" i="20"/>
  <c r="DC178" i="20"/>
  <c r="CZ183" i="20"/>
  <c r="DN147" i="12"/>
  <c r="DY188" i="12"/>
  <c r="CH188" i="12"/>
  <c r="GH188" i="12"/>
  <c r="GL188" i="12"/>
  <c r="GI188" i="12"/>
  <c r="GM188" i="12"/>
  <c r="DS188" i="12"/>
  <c r="DG188" i="12"/>
  <c r="ET189" i="12"/>
  <c r="FX188" i="12"/>
  <c r="GB188" i="12"/>
  <c r="EC188" i="12"/>
  <c r="GF188" i="12"/>
  <c r="GJ188" i="12"/>
  <c r="GG188" i="12"/>
  <c r="GK188" i="12"/>
  <c r="FY87" i="13"/>
  <c r="GC87" i="13"/>
  <c r="DB12" i="20"/>
  <c r="DB13" i="20"/>
  <c r="CY18" i="20"/>
  <c r="DZ11" i="20"/>
  <c r="DZ12" i="20"/>
  <c r="DZ13" i="20"/>
  <c r="DV18" i="20"/>
  <c r="DC11" i="20"/>
  <c r="DC12" i="20"/>
  <c r="DC13" i="20"/>
  <c r="CZ18" i="20"/>
  <c r="DI18" i="20"/>
  <c r="DM11" i="20"/>
  <c r="DM12" i="20"/>
  <c r="DM13" i="20"/>
  <c r="DG9" i="20"/>
  <c r="GI9" i="20"/>
  <c r="GM9" i="20"/>
  <c r="CQ14" i="20"/>
  <c r="CQ15" i="20"/>
  <c r="CQ16" i="20"/>
  <c r="CQ17" i="20"/>
  <c r="CQ18" i="20"/>
  <c r="DC14" i="20"/>
  <c r="DC15" i="20"/>
  <c r="DC16" i="20"/>
  <c r="DC17" i="20"/>
  <c r="DC18" i="20"/>
  <c r="DY14" i="20"/>
  <c r="DY15" i="20"/>
  <c r="DY16" i="20"/>
  <c r="DY17" i="20"/>
  <c r="DY18" i="20"/>
  <c r="DS9" i="20"/>
  <c r="DD14" i="20"/>
  <c r="DD15" i="20"/>
  <c r="DD16" i="20"/>
  <c r="DD17" i="20"/>
  <c r="DD18" i="20"/>
  <c r="DB14" i="20"/>
  <c r="DB15" i="20"/>
  <c r="DB16" i="20"/>
  <c r="DB17" i="20"/>
  <c r="GG9" i="20"/>
  <c r="GK9" i="20"/>
  <c r="DN14" i="20"/>
  <c r="DN15" i="20"/>
  <c r="DN16" i="20"/>
  <c r="DN17" i="20"/>
  <c r="DN18" i="20"/>
  <c r="CM14" i="20"/>
  <c r="CM15" i="20"/>
  <c r="CM16" i="20"/>
  <c r="CM17" i="20"/>
  <c r="CM18" i="20"/>
  <c r="CW14" i="20"/>
  <c r="CW15" i="20"/>
  <c r="CW16" i="20"/>
  <c r="CW17" i="20"/>
  <c r="CW18" i="20"/>
  <c r="EB14" i="20"/>
  <c r="EB15" i="20"/>
  <c r="EB16" i="20"/>
  <c r="EB17" i="20"/>
  <c r="EB18" i="20"/>
  <c r="CL14" i="20"/>
  <c r="CL15" i="20"/>
  <c r="CL16" i="20"/>
  <c r="CL17" i="20"/>
  <c r="CL18" i="20"/>
  <c r="DP14" i="20"/>
  <c r="DP15" i="20"/>
  <c r="DP16" i="20"/>
  <c r="DP17" i="20"/>
  <c r="DP18" i="20"/>
  <c r="CH9" i="20"/>
  <c r="GF9" i="20"/>
  <c r="GJ9" i="20"/>
  <c r="DM14" i="20"/>
  <c r="DM15" i="20"/>
  <c r="DM16" i="20"/>
  <c r="DM17" i="20"/>
  <c r="DM18" i="20"/>
  <c r="CR14" i="20"/>
  <c r="CR15" i="20"/>
  <c r="CR16" i="20"/>
  <c r="CR17" i="20"/>
  <c r="CR18" i="20"/>
  <c r="GH9" i="20"/>
  <c r="GL9" i="20"/>
  <c r="FX9" i="20"/>
  <c r="GB9" i="20"/>
  <c r="DO14" i="20"/>
  <c r="DO15" i="20"/>
  <c r="DO16" i="20"/>
  <c r="DO17" i="20"/>
  <c r="DO18" i="20"/>
  <c r="CV14" i="20"/>
  <c r="CV15" i="20"/>
  <c r="CV16" i="20"/>
  <c r="CV17" i="20"/>
  <c r="CV18" i="20"/>
  <c r="DZ14" i="20"/>
  <c r="DZ15" i="20"/>
  <c r="DZ16" i="20"/>
  <c r="DZ17" i="20"/>
  <c r="DZ18" i="20"/>
  <c r="EC9" i="20"/>
  <c r="EA14" i="20"/>
  <c r="EA15" i="20"/>
  <c r="EA16" i="20"/>
  <c r="EA17" i="20"/>
  <c r="EA18" i="20"/>
  <c r="CM68" i="17"/>
  <c r="CM69" i="17"/>
  <c r="CK73" i="17"/>
  <c r="DK73" i="17"/>
  <c r="DO68" i="17"/>
  <c r="DO69" i="17"/>
  <c r="CJ73" i="17"/>
  <c r="CL68" i="17"/>
  <c r="CL69" i="17"/>
  <c r="CC73" i="17"/>
  <c r="CF68" i="17"/>
  <c r="CF69" i="17"/>
  <c r="CU78" i="17"/>
  <c r="CU81" i="17"/>
  <c r="CW74" i="17"/>
  <c r="CL74" i="17"/>
  <c r="CJ78" i="17"/>
  <c r="CJ81" i="17"/>
  <c r="CU83" i="17"/>
  <c r="CW78" i="17"/>
  <c r="CW79" i="17"/>
  <c r="CJ63" i="17"/>
  <c r="CL58" i="17"/>
  <c r="CL59" i="17"/>
  <c r="DV63" i="17"/>
  <c r="DZ58" i="17"/>
  <c r="DZ59" i="17"/>
  <c r="EB58" i="17"/>
  <c r="EB59" i="17"/>
  <c r="DX63" i="17"/>
  <c r="DC54" i="12"/>
  <c r="CZ57" i="12"/>
  <c r="CZ92" i="12"/>
  <c r="DC88" i="12"/>
  <c r="CQ88" i="12"/>
  <c r="CO92" i="12"/>
  <c r="DB93" i="12"/>
  <c r="CM88" i="12"/>
  <c r="CK92" i="12"/>
  <c r="DK134" i="12"/>
  <c r="DO130" i="12"/>
  <c r="CU131" i="12"/>
  <c r="CU133" i="12"/>
  <c r="DW133" i="12"/>
  <c r="DW131" i="12"/>
  <c r="DI134" i="12"/>
  <c r="DM130" i="12"/>
  <c r="DI131" i="12"/>
  <c r="DI133" i="12"/>
  <c r="EB130" i="12"/>
  <c r="DX134" i="12"/>
  <c r="DN130" i="12"/>
  <c r="DJ134" i="12"/>
  <c r="DK135" i="12"/>
  <c r="DO132" i="12"/>
  <c r="CK133" i="12"/>
  <c r="CK131" i="12"/>
  <c r="CY73" i="20"/>
  <c r="CY77" i="20"/>
  <c r="DB68" i="20"/>
  <c r="FY67" i="20"/>
  <c r="GC67" i="20"/>
  <c r="CW64" i="20"/>
  <c r="CU68" i="20"/>
  <c r="CU71" i="20"/>
  <c r="CU75" i="20"/>
  <c r="DD64" i="20"/>
  <c r="DA68" i="20"/>
  <c r="DA71" i="20"/>
  <c r="DA75" i="20"/>
  <c r="CR64" i="20"/>
  <c r="CP68" i="20"/>
  <c r="CP71" i="20"/>
  <c r="CP75" i="20"/>
  <c r="CL66" i="20"/>
  <c r="CJ69" i="20"/>
  <c r="CJ72" i="20"/>
  <c r="CJ76" i="20"/>
  <c r="CT138" i="20"/>
  <c r="CV131" i="20"/>
  <c r="CV132" i="20"/>
  <c r="CV133" i="20"/>
  <c r="EB131" i="20"/>
  <c r="EB132" i="20"/>
  <c r="EB133" i="20"/>
  <c r="DX138" i="20"/>
  <c r="DP131" i="20"/>
  <c r="DP132" i="20"/>
  <c r="DP133" i="20"/>
  <c r="DL138" i="20"/>
  <c r="EC19" i="17"/>
  <c r="DS19" i="17"/>
  <c r="GG19" i="17"/>
  <c r="GK19" i="17"/>
  <c r="FX19" i="17"/>
  <c r="GB19" i="17"/>
  <c r="GI19" i="17"/>
  <c r="GM19" i="17"/>
  <c r="GF19" i="17"/>
  <c r="GJ19" i="17"/>
  <c r="DG19" i="17"/>
  <c r="CH19" i="17"/>
  <c r="GH19" i="17"/>
  <c r="GL19" i="17"/>
  <c r="DN21" i="17"/>
  <c r="CD63" i="12"/>
  <c r="CG60" i="12"/>
  <c r="DC60" i="12"/>
  <c r="CZ63" i="12"/>
  <c r="CC63" i="12"/>
  <c r="CF60" i="12"/>
  <c r="CC35" i="12"/>
  <c r="CC37" i="12"/>
  <c r="DX37" i="12"/>
  <c r="DX35" i="12"/>
  <c r="DN34" i="12"/>
  <c r="DJ38" i="12"/>
  <c r="CT35" i="12"/>
  <c r="CT37" i="12"/>
  <c r="DV35" i="12"/>
  <c r="DV37" i="12"/>
  <c r="CF34" i="12"/>
  <c r="CC38" i="12"/>
  <c r="DW35" i="12"/>
  <c r="DW37" i="12"/>
  <c r="DO34" i="12"/>
  <c r="DK38" i="12"/>
  <c r="CZ35" i="12"/>
  <c r="CZ37" i="12"/>
  <c r="DN48" i="13"/>
  <c r="FZ48" i="13"/>
  <c r="GD48" i="13"/>
  <c r="FZ47" i="13"/>
  <c r="GD47" i="13"/>
  <c r="CY101" i="13"/>
  <c r="FY101" i="13"/>
  <c r="GC101" i="13"/>
  <c r="FY100" i="13"/>
  <c r="GC100" i="13"/>
  <c r="FY30" i="13"/>
  <c r="GC30" i="13"/>
  <c r="DN46" i="12"/>
  <c r="DJ50" i="12"/>
  <c r="DJ47" i="12"/>
  <c r="DJ49" i="12"/>
  <c r="CB50" i="12"/>
  <c r="CE46" i="12"/>
  <c r="DL51" i="12"/>
  <c r="DP48" i="12"/>
  <c r="CJ47" i="12"/>
  <c r="CJ49" i="12"/>
  <c r="DR49" i="12"/>
  <c r="DR47" i="12"/>
  <c r="EB46" i="12"/>
  <c r="DX50" i="12"/>
  <c r="FH44" i="12"/>
  <c r="FE44" i="12"/>
  <c r="ES45" i="12"/>
  <c r="FH45" i="12"/>
  <c r="FE45" i="12"/>
  <c r="DN122" i="12"/>
  <c r="FZ121" i="12"/>
  <c r="GD121" i="12"/>
  <c r="DU149" i="12"/>
  <c r="GA149" i="12"/>
  <c r="GE149" i="12"/>
  <c r="DU151" i="12"/>
  <c r="GA151" i="12"/>
  <c r="GE151" i="12"/>
  <c r="CT149" i="12"/>
  <c r="CT151" i="12"/>
  <c r="EB148" i="12"/>
  <c r="DX152" i="12"/>
  <c r="DP150" i="12"/>
  <c r="DL153" i="12"/>
  <c r="CJ151" i="12"/>
  <c r="CJ149" i="12"/>
  <c r="DK149" i="12"/>
  <c r="DK151" i="12"/>
  <c r="DN150" i="12"/>
  <c r="DJ153" i="12"/>
  <c r="CC149" i="12"/>
  <c r="CC151" i="12"/>
  <c r="DV149" i="12"/>
  <c r="DV151" i="12"/>
  <c r="DY150" i="12"/>
  <c r="CM72" i="12"/>
  <c r="CK75" i="12"/>
  <c r="CL70" i="12"/>
  <c r="CJ74" i="12"/>
  <c r="CR70" i="12"/>
  <c r="CP74" i="12"/>
  <c r="DW137" i="12"/>
  <c r="DW139" i="12"/>
  <c r="DM136" i="12"/>
  <c r="DI140" i="12"/>
  <c r="DJ140" i="12"/>
  <c r="FZ140" i="12"/>
  <c r="GD140" i="12"/>
  <c r="DI137" i="12"/>
  <c r="DI139" i="12"/>
  <c r="EB136" i="12"/>
  <c r="DX140" i="12"/>
  <c r="DN136" i="12"/>
  <c r="DO138" i="12"/>
  <c r="DK141" i="12"/>
  <c r="CK137" i="12"/>
  <c r="CK139" i="12"/>
  <c r="DO136" i="12"/>
  <c r="DK140" i="12"/>
  <c r="CU137" i="12"/>
  <c r="CU139" i="12"/>
  <c r="GA111" i="13"/>
  <c r="GE111" i="13"/>
  <c r="DN33" i="13"/>
  <c r="FZ33" i="13"/>
  <c r="GD33" i="13"/>
  <c r="FZ32" i="13"/>
  <c r="GD32" i="13"/>
  <c r="DB43" i="17"/>
  <c r="GI39" i="17"/>
  <c r="GM39" i="17"/>
  <c r="GF39" i="17"/>
  <c r="GJ39" i="17"/>
  <c r="DG39" i="17"/>
  <c r="CH39" i="17"/>
  <c r="GH39" i="17"/>
  <c r="GL39" i="17"/>
  <c r="EC39" i="17"/>
  <c r="DS39" i="17"/>
  <c r="GG39" i="17"/>
  <c r="GK39" i="17"/>
  <c r="FX39" i="17"/>
  <c r="GB39" i="17"/>
  <c r="CD59" i="17"/>
  <c r="CD62" i="17"/>
  <c r="CG56" i="17"/>
  <c r="CF56" i="17"/>
  <c r="CC59" i="17"/>
  <c r="CC62" i="17"/>
  <c r="DB86" i="17"/>
  <c r="FY86" i="17"/>
  <c r="GC86" i="17"/>
  <c r="CY89" i="17"/>
  <c r="CD89" i="17"/>
  <c r="CD92" i="17"/>
  <c r="CG86" i="17"/>
  <c r="DZ28" i="12"/>
  <c r="DV32" i="12"/>
  <c r="DX29" i="12"/>
  <c r="DX31" i="12"/>
  <c r="CL150" i="12"/>
  <c r="CJ153" i="12"/>
  <c r="CZ152" i="12"/>
  <c r="DC148" i="12"/>
  <c r="CQ148" i="12"/>
  <c r="CO152" i="12"/>
  <c r="DC156" i="12"/>
  <c r="CZ159" i="12"/>
  <c r="CR124" i="20"/>
  <c r="CP128" i="20"/>
  <c r="CP131" i="20"/>
  <c r="CP135" i="20"/>
  <c r="CU133" i="20"/>
  <c r="CU137" i="20"/>
  <c r="CW128" i="20"/>
  <c r="CW129" i="20"/>
  <c r="FH74" i="20"/>
  <c r="FE74" i="20"/>
  <c r="ES75" i="20"/>
  <c r="CB128" i="20"/>
  <c r="CB131" i="20"/>
  <c r="CB135" i="20"/>
  <c r="CE124" i="20"/>
  <c r="DJ125" i="20"/>
  <c r="DJ127" i="20"/>
  <c r="DJ130" i="20"/>
  <c r="DJ134" i="20"/>
  <c r="DN126" i="20"/>
  <c r="DJ129" i="20"/>
  <c r="DJ132" i="20"/>
  <c r="DJ136" i="20"/>
  <c r="CB127" i="20"/>
  <c r="CB130" i="20"/>
  <c r="CB134" i="20"/>
  <c r="CB125" i="20"/>
  <c r="CK127" i="20"/>
  <c r="CK130" i="20"/>
  <c r="CK134" i="20"/>
  <c r="CK125" i="20"/>
  <c r="DN14" i="12"/>
  <c r="DY90" i="12"/>
  <c r="DN88" i="12"/>
  <c r="FZ88" i="12"/>
  <c r="GD88" i="12"/>
  <c r="DJ92" i="12"/>
  <c r="DX89" i="12"/>
  <c r="DX91" i="12"/>
  <c r="DV89" i="12"/>
  <c r="DV91" i="12"/>
  <c r="CD89" i="12"/>
  <c r="CD91" i="12"/>
  <c r="EB88" i="12"/>
  <c r="DX92" i="12"/>
  <c r="DA158" i="12"/>
  <c r="DD154" i="12"/>
  <c r="DB154" i="12"/>
  <c r="FY154" i="12"/>
  <c r="GC154" i="12"/>
  <c r="CY158" i="12"/>
  <c r="FY158" i="12"/>
  <c r="GC158" i="12"/>
  <c r="CO53" i="20"/>
  <c r="CO56" i="20"/>
  <c r="CO60" i="20"/>
  <c r="CQ49" i="20"/>
  <c r="CM51" i="20"/>
  <c r="CK54" i="20"/>
  <c r="CK57" i="20"/>
  <c r="CK61" i="20"/>
  <c r="CD170" i="20"/>
  <c r="CD172" i="20"/>
  <c r="CD175" i="20"/>
  <c r="CD179" i="20"/>
  <c r="DZ52" i="12"/>
  <c r="DV56" i="12"/>
  <c r="DA53" i="12"/>
  <c r="DA55" i="12"/>
  <c r="CY53" i="12"/>
  <c r="FY53" i="12"/>
  <c r="GC53" i="12"/>
  <c r="CY55" i="12"/>
  <c r="FY55" i="12"/>
  <c r="GC55" i="12"/>
  <c r="FZ133" i="13"/>
  <c r="GD133" i="13"/>
  <c r="FZ163" i="13"/>
  <c r="GD163" i="13"/>
  <c r="FZ169" i="13"/>
  <c r="GD169" i="13"/>
  <c r="FZ175" i="13"/>
  <c r="GD175" i="13"/>
  <c r="FZ181" i="13"/>
  <c r="GD181" i="13"/>
  <c r="FZ187" i="13"/>
  <c r="GD187" i="13"/>
  <c r="FZ193" i="13"/>
  <c r="GD193" i="13"/>
  <c r="FZ199" i="13"/>
  <c r="GD199" i="13"/>
  <c r="FZ205" i="13"/>
  <c r="GD205" i="13"/>
  <c r="DN42" i="17"/>
  <c r="CR56" i="17"/>
  <c r="CP59" i="17"/>
  <c r="CP62" i="17"/>
  <c r="CE56" i="17"/>
  <c r="CB59" i="17"/>
  <c r="CB62" i="17"/>
  <c r="CC89" i="17"/>
  <c r="CC92" i="17"/>
  <c r="CF86" i="17"/>
  <c r="CE86" i="17"/>
  <c r="CB89" i="17"/>
  <c r="CB92" i="17"/>
  <c r="DR29" i="12"/>
  <c r="DR31" i="12"/>
  <c r="CB32" i="12"/>
  <c r="CE28" i="12"/>
  <c r="CZ29" i="12"/>
  <c r="CZ31" i="12"/>
  <c r="DL33" i="12"/>
  <c r="DP30" i="12"/>
  <c r="CJ29" i="12"/>
  <c r="CJ31" i="12"/>
  <c r="DK31" i="12"/>
  <c r="DK29" i="12"/>
  <c r="DN30" i="12"/>
  <c r="FZ30" i="12"/>
  <c r="GD30" i="12"/>
  <c r="DJ33" i="12"/>
  <c r="CC31" i="12"/>
  <c r="CC29" i="12"/>
  <c r="DV29" i="12"/>
  <c r="DV31" i="12"/>
  <c r="CT29" i="12"/>
  <c r="CT31" i="12"/>
  <c r="CB29" i="12"/>
  <c r="CB31" i="12"/>
  <c r="CV148" i="12"/>
  <c r="CT152" i="12"/>
  <c r="CE156" i="12"/>
  <c r="CB159" i="12"/>
  <c r="CV156" i="12"/>
  <c r="CT159" i="12"/>
  <c r="CF156" i="12"/>
  <c r="CC159" i="12"/>
  <c r="CH152" i="12"/>
  <c r="GF152" i="12"/>
  <c r="GJ152" i="12"/>
  <c r="DG152" i="12"/>
  <c r="GI152" i="12"/>
  <c r="GM152" i="12"/>
  <c r="DS152" i="12"/>
  <c r="EC152" i="12"/>
  <c r="FX152" i="12"/>
  <c r="GB152" i="12"/>
  <c r="GH152" i="12"/>
  <c r="GL152" i="12"/>
  <c r="GG152" i="12"/>
  <c r="GK152" i="12"/>
  <c r="ET153" i="12"/>
  <c r="DY152" i="12"/>
  <c r="DS218" i="12"/>
  <c r="DG218" i="12"/>
  <c r="ET219" i="12"/>
  <c r="FX218" i="12"/>
  <c r="GB218" i="12"/>
  <c r="EC218" i="12"/>
  <c r="GF218" i="12"/>
  <c r="GJ218" i="12"/>
  <c r="GG218" i="12"/>
  <c r="GK218" i="12"/>
  <c r="CH218" i="12"/>
  <c r="GH218" i="12"/>
  <c r="GL218" i="12"/>
  <c r="GI218" i="12"/>
  <c r="GM218" i="12"/>
  <c r="DB39" i="13"/>
  <c r="FY39" i="13"/>
  <c r="GC39" i="13"/>
  <c r="FY38" i="13"/>
  <c r="GC38" i="13"/>
  <c r="FZ131" i="13"/>
  <c r="GD131" i="13"/>
  <c r="DN132" i="13"/>
  <c r="FZ132" i="13"/>
  <c r="GD132" i="13"/>
  <c r="GA132" i="13"/>
  <c r="GE132" i="13"/>
  <c r="FZ215" i="13"/>
  <c r="GD215" i="13"/>
  <c r="GA215" i="13"/>
  <c r="GE215" i="13"/>
  <c r="DY216" i="13"/>
  <c r="GA216" i="13"/>
  <c r="GE216" i="13"/>
  <c r="DD128" i="20"/>
  <c r="DD129" i="20"/>
  <c r="DA133" i="20"/>
  <c r="DA137" i="20"/>
  <c r="DB128" i="20"/>
  <c r="CY133" i="20"/>
  <c r="CY137" i="20"/>
  <c r="DC128" i="20"/>
  <c r="DC129" i="20"/>
  <c r="CZ133" i="20"/>
  <c r="CZ137" i="20"/>
  <c r="CZ128" i="20"/>
  <c r="CZ131" i="20"/>
  <c r="CZ135" i="20"/>
  <c r="DC124" i="20"/>
  <c r="CU128" i="20"/>
  <c r="CU131" i="20"/>
  <c r="CU135" i="20"/>
  <c r="CW124" i="20"/>
  <c r="DP124" i="20"/>
  <c r="DL128" i="20"/>
  <c r="DL131" i="20"/>
  <c r="DL135" i="20"/>
  <c r="DJ128" i="20"/>
  <c r="DJ131" i="20"/>
  <c r="DJ135" i="20"/>
  <c r="DN124" i="20"/>
  <c r="FZ124" i="20"/>
  <c r="GD124" i="20"/>
  <c r="DA127" i="20"/>
  <c r="DA130" i="20"/>
  <c r="DA134" i="20"/>
  <c r="DA125" i="20"/>
  <c r="DP126" i="20"/>
  <c r="DL129" i="20"/>
  <c r="DL132" i="20"/>
  <c r="DL136" i="20"/>
  <c r="CY125" i="20"/>
  <c r="CY127" i="20"/>
  <c r="CY130" i="20"/>
  <c r="CY134" i="20"/>
  <c r="DY124" i="20"/>
  <c r="GA124" i="20"/>
  <c r="GE124" i="20"/>
  <c r="DU128" i="20"/>
  <c r="DU131" i="20"/>
  <c r="DU135" i="20"/>
  <c r="CT127" i="20"/>
  <c r="CT130" i="20"/>
  <c r="CT134" i="20"/>
  <c r="CT125" i="20"/>
  <c r="CH14" i="12"/>
  <c r="GF14" i="12"/>
  <c r="GJ14" i="12"/>
  <c r="DG14" i="12"/>
  <c r="GI14" i="12"/>
  <c r="GM14" i="12"/>
  <c r="DS14" i="12"/>
  <c r="EC14" i="12"/>
  <c r="FX14" i="12"/>
  <c r="GB14" i="12"/>
  <c r="GH14" i="12"/>
  <c r="GL14" i="12"/>
  <c r="GG14" i="12"/>
  <c r="GK14" i="12"/>
  <c r="ET15" i="12"/>
  <c r="DN80" i="12"/>
  <c r="DR89" i="12"/>
  <c r="DR91" i="12"/>
  <c r="DK93" i="12"/>
  <c r="DO90" i="12"/>
  <c r="DP90" i="12"/>
  <c r="DL93" i="12"/>
  <c r="CC89" i="12"/>
  <c r="CC91" i="12"/>
  <c r="CF88" i="12"/>
  <c r="CC92" i="12"/>
  <c r="CT89" i="12"/>
  <c r="CT91" i="12"/>
  <c r="DU91" i="12"/>
  <c r="GA91" i="12"/>
  <c r="GE91" i="12"/>
  <c r="DU89" i="12"/>
  <c r="GA89" i="12"/>
  <c r="GE89" i="12"/>
  <c r="CB89" i="12"/>
  <c r="CB91" i="12"/>
  <c r="CD92" i="12"/>
  <c r="CG88" i="12"/>
  <c r="DQ91" i="12"/>
  <c r="DQ89" i="12"/>
  <c r="CZ89" i="12"/>
  <c r="CZ91" i="12"/>
  <c r="CK158" i="12"/>
  <c r="CM154" i="12"/>
  <c r="CW154" i="12"/>
  <c r="CU158" i="12"/>
  <c r="CP158" i="12"/>
  <c r="CR154" i="12"/>
  <c r="CL156" i="12"/>
  <c r="CJ159" i="12"/>
  <c r="FX86" i="12"/>
  <c r="GB86" i="12"/>
  <c r="GH86" i="12"/>
  <c r="GL86" i="12"/>
  <c r="GG86" i="12"/>
  <c r="GK86" i="12"/>
  <c r="ET87" i="12"/>
  <c r="CH86" i="12"/>
  <c r="GF86" i="12"/>
  <c r="GJ86" i="12"/>
  <c r="DG86" i="12"/>
  <c r="GI86" i="12"/>
  <c r="GM86" i="12"/>
  <c r="DS86" i="12"/>
  <c r="EC86" i="12"/>
  <c r="GA19" i="13"/>
  <c r="GE19" i="13"/>
  <c r="CH140" i="12"/>
  <c r="GF140" i="12"/>
  <c r="GJ140" i="12"/>
  <c r="DG140" i="12"/>
  <c r="GI140" i="12"/>
  <c r="GM140" i="12"/>
  <c r="DS140" i="12"/>
  <c r="EC140" i="12"/>
  <c r="FX140" i="12"/>
  <c r="GB140" i="12"/>
  <c r="GH140" i="12"/>
  <c r="GL140" i="12"/>
  <c r="GG140" i="12"/>
  <c r="GK140" i="12"/>
  <c r="ET141" i="12"/>
  <c r="DP53" i="20"/>
  <c r="DP54" i="20"/>
  <c r="DL58" i="20"/>
  <c r="DL62" i="20"/>
  <c r="CB58" i="20"/>
  <c r="CB62" i="20"/>
  <c r="CE53" i="20"/>
  <c r="CE54" i="20"/>
  <c r="EB53" i="20"/>
  <c r="EB54" i="20"/>
  <c r="DX58" i="20"/>
  <c r="DX62" i="20"/>
  <c r="DD49" i="20"/>
  <c r="DA53" i="20"/>
  <c r="DA56" i="20"/>
  <c r="DA60" i="20"/>
  <c r="CZ53" i="20"/>
  <c r="CZ56" i="20"/>
  <c r="CZ60" i="20"/>
  <c r="DC49" i="20"/>
  <c r="CJ54" i="20"/>
  <c r="CJ57" i="20"/>
  <c r="CJ61" i="20"/>
  <c r="CL51" i="20"/>
  <c r="CW53" i="20"/>
  <c r="CW54" i="20"/>
  <c r="CU58" i="20"/>
  <c r="CU62" i="20"/>
  <c r="CK53" i="20"/>
  <c r="CK56" i="20"/>
  <c r="CK60" i="20"/>
  <c r="CM49" i="20"/>
  <c r="DV172" i="20"/>
  <c r="DV175" i="20"/>
  <c r="DV179" i="20"/>
  <c r="DV170" i="20"/>
  <c r="DP169" i="20"/>
  <c r="DL173" i="20"/>
  <c r="DL176" i="20"/>
  <c r="DL180" i="20"/>
  <c r="DX173" i="20"/>
  <c r="DX176" i="20"/>
  <c r="DX180" i="20"/>
  <c r="EB169" i="20"/>
  <c r="DA172" i="20"/>
  <c r="DA175" i="20"/>
  <c r="DA179" i="20"/>
  <c r="DA170" i="20"/>
  <c r="DL174" i="20"/>
  <c r="DL177" i="20"/>
  <c r="DL181" i="20"/>
  <c r="DP171" i="20"/>
  <c r="CK170" i="20"/>
  <c r="CK172" i="20"/>
  <c r="CK175" i="20"/>
  <c r="CK179" i="20"/>
  <c r="DU172" i="20"/>
  <c r="DU175" i="20"/>
  <c r="DU179" i="20"/>
  <c r="DU170" i="20"/>
  <c r="GA170" i="20"/>
  <c r="GE170" i="20"/>
  <c r="DK173" i="20"/>
  <c r="DK176" i="20"/>
  <c r="DK180" i="20"/>
  <c r="DO169" i="20"/>
  <c r="CZ172" i="20"/>
  <c r="CZ175" i="20"/>
  <c r="CZ179" i="20"/>
  <c r="CZ170" i="20"/>
  <c r="DI174" i="20"/>
  <c r="DI177" i="20"/>
  <c r="DI181" i="20"/>
  <c r="DM171" i="20"/>
  <c r="CC172" i="20"/>
  <c r="CC175" i="20"/>
  <c r="CC179" i="20"/>
  <c r="CC170" i="20"/>
  <c r="DR53" i="12"/>
  <c r="DR55" i="12"/>
  <c r="CB56" i="12"/>
  <c r="CE52" i="12"/>
  <c r="CZ53" i="12"/>
  <c r="CZ55" i="12"/>
  <c r="DL57" i="12"/>
  <c r="DP54" i="12"/>
  <c r="CJ53" i="12"/>
  <c r="CJ55" i="12"/>
  <c r="DK55" i="12"/>
  <c r="DK53" i="12"/>
  <c r="DN54" i="12"/>
  <c r="DJ57" i="12"/>
  <c r="CC55" i="12"/>
  <c r="CC53" i="12"/>
  <c r="DV53" i="12"/>
  <c r="DV55" i="12"/>
  <c r="CT53" i="12"/>
  <c r="CT55" i="12"/>
  <c r="CB53" i="12"/>
  <c r="CB55" i="12"/>
  <c r="DN134" i="12"/>
  <c r="DL165" i="12"/>
  <c r="DP162" i="12"/>
  <c r="CJ161" i="12"/>
  <c r="CJ163" i="12"/>
  <c r="DK161" i="12"/>
  <c r="DK163" i="12"/>
  <c r="DJ165" i="12"/>
  <c r="DN162" i="12"/>
  <c r="FZ162" i="12"/>
  <c r="GD162" i="12"/>
  <c r="CC161" i="12"/>
  <c r="CC163" i="12"/>
  <c r="DV163" i="12"/>
  <c r="DV161" i="12"/>
  <c r="CT163" i="12"/>
  <c r="CT161" i="12"/>
  <c r="CB163" i="12"/>
  <c r="CB161" i="12"/>
  <c r="DR163" i="12"/>
  <c r="DR161" i="12"/>
  <c r="CB164" i="12"/>
  <c r="CE160" i="12"/>
  <c r="CZ161" i="12"/>
  <c r="CZ163" i="12"/>
  <c r="CO13" i="20"/>
  <c r="CO17" i="20"/>
  <c r="CQ8" i="20"/>
  <c r="CQ9" i="20"/>
  <c r="CP13" i="20"/>
  <c r="CP17" i="20"/>
  <c r="CR8" i="20"/>
  <c r="CR9" i="20"/>
  <c r="DZ8" i="20"/>
  <c r="DZ9" i="20"/>
  <c r="DV13" i="20"/>
  <c r="DV17" i="20"/>
  <c r="DL13" i="20"/>
  <c r="DL17" i="20"/>
  <c r="DP8" i="20"/>
  <c r="DP9" i="20"/>
  <c r="CB13" i="20"/>
  <c r="CB17" i="20"/>
  <c r="CE8" i="20"/>
  <c r="CE9" i="20"/>
  <c r="DC38" i="20"/>
  <c r="DC39" i="20"/>
  <c r="CZ43" i="20"/>
  <c r="CZ47" i="20"/>
  <c r="CY43" i="20"/>
  <c r="CY47" i="20"/>
  <c r="DB38" i="20"/>
  <c r="CT43" i="20"/>
  <c r="CT47" i="20"/>
  <c r="CV38" i="20"/>
  <c r="CV39" i="20"/>
  <c r="DU178" i="20"/>
  <c r="DU182" i="20"/>
  <c r="DY173" i="20"/>
  <c r="CM173" i="20"/>
  <c r="CM174" i="20"/>
  <c r="CK178" i="20"/>
  <c r="CK182" i="20"/>
  <c r="CJ178" i="20"/>
  <c r="CJ182" i="20"/>
  <c r="CL173" i="20"/>
  <c r="CL174" i="20"/>
  <c r="CC178" i="20"/>
  <c r="CC182" i="20"/>
  <c r="CF173" i="20"/>
  <c r="CF174" i="20"/>
  <c r="DB81" i="17"/>
  <c r="FY80" i="17"/>
  <c r="GC80" i="17"/>
  <c r="GG79" i="17"/>
  <c r="GK79" i="17"/>
  <c r="FX79" i="17"/>
  <c r="GB79" i="17"/>
  <c r="GI79" i="17"/>
  <c r="GM79" i="17"/>
  <c r="GF79" i="17"/>
  <c r="GJ79" i="17"/>
  <c r="DG79" i="17"/>
  <c r="CH79" i="17"/>
  <c r="GH79" i="17"/>
  <c r="GL79" i="17"/>
  <c r="EC79" i="17"/>
  <c r="DS79" i="17"/>
  <c r="EC80" i="17"/>
  <c r="DS80" i="17"/>
  <c r="CG80" i="17"/>
  <c r="CG81" i="17"/>
  <c r="CG82" i="17"/>
  <c r="CG83" i="17"/>
  <c r="GG80" i="17"/>
  <c r="GK80" i="17"/>
  <c r="ET81" i="17"/>
  <c r="GH80" i="17"/>
  <c r="GL80" i="17"/>
  <c r="CF80" i="17"/>
  <c r="CF81" i="17"/>
  <c r="CF82" i="17"/>
  <c r="CF83" i="17"/>
  <c r="FX80" i="17"/>
  <c r="GB80" i="17"/>
  <c r="CE80" i="17"/>
  <c r="CE81" i="17"/>
  <c r="CE82" i="17"/>
  <c r="CE83" i="17"/>
  <c r="DG80" i="17"/>
  <c r="GI80" i="17"/>
  <c r="GM80" i="17"/>
  <c r="CH80" i="17"/>
  <c r="GF80" i="17"/>
  <c r="GJ80" i="17"/>
  <c r="ES123" i="12"/>
  <c r="FH123" i="12"/>
  <c r="FE123" i="12"/>
  <c r="FH122" i="12"/>
  <c r="FE122" i="12"/>
  <c r="CT167" i="12"/>
  <c r="CT169" i="12"/>
  <c r="CB167" i="12"/>
  <c r="CB169" i="12"/>
  <c r="DW167" i="12"/>
  <c r="DW169" i="12"/>
  <c r="DV170" i="12"/>
  <c r="DZ166" i="12"/>
  <c r="DK167" i="12"/>
  <c r="DK169" i="12"/>
  <c r="DP168" i="12"/>
  <c r="DL171" i="12"/>
  <c r="CJ169" i="12"/>
  <c r="CJ167" i="12"/>
  <c r="CD169" i="12"/>
  <c r="CD167" i="12"/>
  <c r="DL167" i="12"/>
  <c r="DL169" i="12"/>
  <c r="CD171" i="12"/>
  <c r="CG168" i="12"/>
  <c r="CZ171" i="12"/>
  <c r="DC168" i="12"/>
  <c r="CC171" i="12"/>
  <c r="CF168" i="12"/>
  <c r="CL186" i="12"/>
  <c r="CJ189" i="12"/>
  <c r="CY177" i="12"/>
  <c r="DB174" i="12"/>
  <c r="FY174" i="12"/>
  <c r="GC174" i="12"/>
  <c r="CZ207" i="12"/>
  <c r="DC204" i="12"/>
  <c r="DB22" i="13"/>
  <c r="FY22" i="13"/>
  <c r="GC22" i="13"/>
  <c r="FY24" i="13"/>
  <c r="GC24" i="13"/>
  <c r="FZ82" i="13"/>
  <c r="GD82" i="13"/>
  <c r="FZ217" i="13"/>
  <c r="GD217" i="13"/>
  <c r="DY219" i="13"/>
  <c r="GA219" i="13"/>
  <c r="GE219" i="13"/>
  <c r="GA218" i="13"/>
  <c r="GE218" i="13"/>
  <c r="FY128" i="13"/>
  <c r="GC128" i="13"/>
  <c r="DB129" i="13"/>
  <c r="FY129" i="13"/>
  <c r="GC129" i="13"/>
  <c r="BT101" i="20"/>
  <c r="BR105" i="20"/>
  <c r="CQ141" i="20"/>
  <c r="CO144" i="20"/>
  <c r="CO147" i="20"/>
  <c r="CO151" i="20"/>
  <c r="CW141" i="20"/>
  <c r="CU144" i="20"/>
  <c r="CU147" i="20"/>
  <c r="CU151" i="20"/>
  <c r="CP144" i="20"/>
  <c r="CP147" i="20"/>
  <c r="CP151" i="20"/>
  <c r="CR141" i="20"/>
  <c r="DB14" i="12"/>
  <c r="CL10" i="12"/>
  <c r="CJ14" i="12"/>
  <c r="DC48" i="12"/>
  <c r="CZ51" i="12"/>
  <c r="CY51" i="12"/>
  <c r="FY47" i="12"/>
  <c r="GC47" i="12"/>
  <c r="DB48" i="12"/>
  <c r="FY48" i="12"/>
  <c r="GC48" i="12"/>
  <c r="DJ59" i="17"/>
  <c r="DJ62" i="17"/>
  <c r="DN56" i="17"/>
  <c r="FZ56" i="17"/>
  <c r="GD56" i="17"/>
  <c r="DX55" i="17"/>
  <c r="DX57" i="17"/>
  <c r="DX60" i="17"/>
  <c r="DK57" i="17"/>
  <c r="DK60" i="17"/>
  <c r="DK55" i="17"/>
  <c r="CG54" i="17"/>
  <c r="CD58" i="17"/>
  <c r="CD61" i="17"/>
  <c r="DL57" i="17"/>
  <c r="DL60" i="17"/>
  <c r="DL55" i="17"/>
  <c r="CB58" i="17"/>
  <c r="CB61" i="17"/>
  <c r="CE54" i="17"/>
  <c r="CJ57" i="17"/>
  <c r="CJ60" i="17"/>
  <c r="CJ55" i="17"/>
  <c r="DQ55" i="17"/>
  <c r="DQ57" i="17"/>
  <c r="DN54" i="17"/>
  <c r="DJ58" i="17"/>
  <c r="DJ61" i="17"/>
  <c r="CT55" i="17"/>
  <c r="CT57" i="17"/>
  <c r="CT60" i="17"/>
  <c r="CC79" i="17"/>
  <c r="CC82" i="17"/>
  <c r="CF76" i="17"/>
  <c r="CW76" i="17"/>
  <c r="CU79" i="17"/>
  <c r="CU82" i="17"/>
  <c r="CP79" i="17"/>
  <c r="CP82" i="17"/>
  <c r="CR76" i="17"/>
  <c r="CE76" i="17"/>
  <c r="CB79" i="17"/>
  <c r="CB82" i="17"/>
  <c r="CR90" i="12"/>
  <c r="CP93" i="12"/>
  <c r="CT93" i="12"/>
  <c r="CV90" i="12"/>
  <c r="CQ90" i="12"/>
  <c r="CO93" i="12"/>
  <c r="CD68" i="17"/>
  <c r="CD71" i="17"/>
  <c r="CG64" i="17"/>
  <c r="DK69" i="17"/>
  <c r="DK72" i="17"/>
  <c r="DO66" i="17"/>
  <c r="CB67" i="17"/>
  <c r="CB70" i="17"/>
  <c r="CB65" i="17"/>
  <c r="DN64" i="17"/>
  <c r="DJ68" i="17"/>
  <c r="DJ71" i="17"/>
  <c r="DW68" i="17"/>
  <c r="DW71" i="17"/>
  <c r="EA64" i="17"/>
  <c r="DL65" i="17"/>
  <c r="DL67" i="17"/>
  <c r="DL70" i="17"/>
  <c r="DJ65" i="17"/>
  <c r="DJ67" i="17"/>
  <c r="DJ70" i="17"/>
  <c r="FZ70" i="17"/>
  <c r="GD70" i="17"/>
  <c r="CD65" i="17"/>
  <c r="CD67" i="17"/>
  <c r="CD70" i="17"/>
  <c r="DU65" i="17"/>
  <c r="GA65" i="17"/>
  <c r="GE65" i="17"/>
  <c r="DU67" i="17"/>
  <c r="CT176" i="12"/>
  <c r="CV172" i="12"/>
  <c r="DB172" i="12"/>
  <c r="FY172" i="12"/>
  <c r="GC172" i="12"/>
  <c r="CY176" i="12"/>
  <c r="FY176" i="12"/>
  <c r="GC176" i="12"/>
  <c r="DY105" i="13"/>
  <c r="GA105" i="13"/>
  <c r="GE105" i="13"/>
  <c r="GA104" i="13"/>
  <c r="GE104" i="13"/>
  <c r="FZ13" i="13"/>
  <c r="GD13" i="13"/>
  <c r="DB45" i="13"/>
  <c r="FY44" i="13"/>
  <c r="GC44" i="13"/>
  <c r="DB97" i="13"/>
  <c r="FY97" i="13"/>
  <c r="GC97" i="13"/>
  <c r="FY99" i="13"/>
  <c r="GC99" i="13"/>
  <c r="DZ19" i="20"/>
  <c r="DV23" i="20"/>
  <c r="DV26" i="20"/>
  <c r="DV30" i="20"/>
  <c r="DO19" i="20"/>
  <c r="DK23" i="20"/>
  <c r="DK26" i="20"/>
  <c r="DK30" i="20"/>
  <c r="DU20" i="20"/>
  <c r="DU22" i="20"/>
  <c r="CB23" i="20"/>
  <c r="CB26" i="20"/>
  <c r="CB30" i="20"/>
  <c r="CE19" i="20"/>
  <c r="GA20" i="20"/>
  <c r="GE20" i="20"/>
  <c r="DY21" i="20"/>
  <c r="CD20" i="20"/>
  <c r="CD22" i="20"/>
  <c r="CD25" i="20"/>
  <c r="CD29" i="20"/>
  <c r="DW22" i="20"/>
  <c r="DW25" i="20"/>
  <c r="DW29" i="20"/>
  <c r="DW20" i="20"/>
  <c r="EA88" i="17"/>
  <c r="EA89" i="17"/>
  <c r="DW93" i="17"/>
  <c r="CM88" i="17"/>
  <c r="CM89" i="17"/>
  <c r="CK93" i="17"/>
  <c r="DP88" i="17"/>
  <c r="DP89" i="17"/>
  <c r="DL93" i="17"/>
  <c r="FH128" i="12"/>
  <c r="FE128" i="12"/>
  <c r="ES129" i="12"/>
  <c r="FH129" i="12"/>
  <c r="FE129" i="12"/>
  <c r="DX143" i="12"/>
  <c r="DX145" i="12"/>
  <c r="DJ146" i="12"/>
  <c r="DN142" i="12"/>
  <c r="CY143" i="12"/>
  <c r="CY145" i="12"/>
  <c r="FY145" i="12"/>
  <c r="GC145" i="12"/>
  <c r="FY142" i="12"/>
  <c r="GC142" i="12"/>
  <c r="DM144" i="12"/>
  <c r="DI147" i="12"/>
  <c r="CU143" i="12"/>
  <c r="CU145" i="12"/>
  <c r="DJ147" i="12"/>
  <c r="DN144" i="12"/>
  <c r="CC143" i="12"/>
  <c r="CC145" i="12"/>
  <c r="CB143" i="12"/>
  <c r="CB145" i="12"/>
  <c r="DL143" i="12"/>
  <c r="DL145" i="12"/>
  <c r="DV155" i="12"/>
  <c r="DV157" i="12"/>
  <c r="DU158" i="12"/>
  <c r="GA158" i="12"/>
  <c r="GE158" i="12"/>
  <c r="DY154" i="12"/>
  <c r="GA154" i="12"/>
  <c r="GE154" i="12"/>
  <c r="DV158" i="12"/>
  <c r="DZ154" i="12"/>
  <c r="DQ155" i="12"/>
  <c r="DQ157" i="12"/>
  <c r="CF154" i="12"/>
  <c r="CC158" i="12"/>
  <c r="DA155" i="12"/>
  <c r="DA157" i="12"/>
  <c r="DX157" i="12"/>
  <c r="DX155" i="12"/>
  <c r="DL158" i="12"/>
  <c r="DP154" i="12"/>
  <c r="CQ78" i="12"/>
  <c r="CO81" i="12"/>
  <c r="CW78" i="12"/>
  <c r="CU81" i="12"/>
  <c r="CR78" i="12"/>
  <c r="CP81" i="12"/>
  <c r="CB45" i="12"/>
  <c r="CE42" i="12"/>
  <c r="CW42" i="12"/>
  <c r="CU45" i="12"/>
  <c r="CR42" i="12"/>
  <c r="CP45" i="12"/>
  <c r="CZ9" i="12"/>
  <c r="DC6" i="12"/>
  <c r="CY9" i="12"/>
  <c r="FY9" i="12"/>
  <c r="GC9" i="12"/>
  <c r="DB6" i="12"/>
  <c r="FY6" i="12"/>
  <c r="GC6" i="12"/>
  <c r="CZ56" i="12"/>
  <c r="DC52" i="12"/>
  <c r="DY190" i="12"/>
  <c r="GA190" i="12"/>
  <c r="GE190" i="12"/>
  <c r="DU194" i="12"/>
  <c r="DI191" i="12"/>
  <c r="DI193" i="12"/>
  <c r="CF190" i="12"/>
  <c r="CC194" i="12"/>
  <c r="CT191" i="12"/>
  <c r="CT193" i="12"/>
  <c r="DX191" i="12"/>
  <c r="DX193" i="12"/>
  <c r="FX200" i="12"/>
  <c r="GB200" i="12"/>
  <c r="GH200" i="12"/>
  <c r="GL200" i="12"/>
  <c r="GG200" i="12"/>
  <c r="GK200" i="12"/>
  <c r="ET201" i="12"/>
  <c r="CH200" i="12"/>
  <c r="GF200" i="12"/>
  <c r="GJ200" i="12"/>
  <c r="DG200" i="12"/>
  <c r="GI200" i="12"/>
  <c r="GM200" i="12"/>
  <c r="DS200" i="12"/>
  <c r="EC200" i="12"/>
  <c r="DB15" i="13"/>
  <c r="FY15" i="13"/>
  <c r="GC15" i="13"/>
  <c r="FY14" i="13"/>
  <c r="GC14" i="13"/>
  <c r="CT209" i="12"/>
  <c r="CT211" i="12"/>
  <c r="CB209" i="12"/>
  <c r="CB211" i="12"/>
  <c r="DR209" i="12"/>
  <c r="DR211" i="12"/>
  <c r="CB212" i="12"/>
  <c r="CE208" i="12"/>
  <c r="CZ211" i="12"/>
  <c r="CZ209" i="12"/>
  <c r="DP210" i="12"/>
  <c r="DL213" i="12"/>
  <c r="CJ209" i="12"/>
  <c r="CJ211" i="12"/>
  <c r="DK209" i="12"/>
  <c r="DK211" i="12"/>
  <c r="DN210" i="12"/>
  <c r="DJ213" i="12"/>
  <c r="CC209" i="12"/>
  <c r="CC211" i="12"/>
  <c r="DV209" i="12"/>
  <c r="DV211" i="12"/>
  <c r="DY24" i="13"/>
  <c r="GA24" i="13"/>
  <c r="GE24" i="13"/>
  <c r="GA23" i="13"/>
  <c r="GE23" i="13"/>
  <c r="DN24" i="13"/>
  <c r="FZ24" i="13"/>
  <c r="GD24" i="13"/>
  <c r="FZ23" i="13"/>
  <c r="GD23" i="13"/>
  <c r="CM94" i="17"/>
  <c r="CK98" i="17"/>
  <c r="CK101" i="17"/>
  <c r="CW98" i="17"/>
  <c r="CW99" i="17"/>
  <c r="CU103" i="17"/>
  <c r="CU98" i="17"/>
  <c r="CU101" i="17"/>
  <c r="CW94" i="17"/>
  <c r="CV94" i="17"/>
  <c r="CT98" i="17"/>
  <c r="CT101" i="17"/>
  <c r="CP98" i="17"/>
  <c r="CP101" i="17"/>
  <c r="CR94" i="17"/>
  <c r="DB22" i="12"/>
  <c r="FY22" i="12"/>
  <c r="GC22" i="12"/>
  <c r="CY26" i="12"/>
  <c r="FY24" i="12"/>
  <c r="GC24" i="12"/>
  <c r="CM24" i="12"/>
  <c r="CK27" i="12"/>
  <c r="CL22" i="12"/>
  <c r="CJ26" i="12"/>
  <c r="CR22" i="12"/>
  <c r="CP26" i="12"/>
  <c r="CW214" i="12"/>
  <c r="CU218" i="12"/>
  <c r="CM214" i="12"/>
  <c r="CK218" i="12"/>
  <c r="DD214" i="12"/>
  <c r="DA218" i="12"/>
  <c r="CO50" i="12"/>
  <c r="CQ46" i="12"/>
  <c r="DB50" i="12"/>
  <c r="CM46" i="12"/>
  <c r="CK50" i="12"/>
  <c r="ES189" i="12"/>
  <c r="FH189" i="12"/>
  <c r="FE189" i="12"/>
  <c r="FH188" i="12"/>
  <c r="FE188" i="12"/>
  <c r="DN61" i="17"/>
  <c r="DD94" i="12"/>
  <c r="DA98" i="12"/>
  <c r="CL96" i="12"/>
  <c r="CJ99" i="12"/>
  <c r="CZ98" i="12"/>
  <c r="DC94" i="12"/>
  <c r="CO98" i="12"/>
  <c r="CQ94" i="12"/>
  <c r="DD150" i="12"/>
  <c r="DA153" i="12"/>
  <c r="CV186" i="12"/>
  <c r="CT189" i="12"/>
  <c r="CQ186" i="12"/>
  <c r="CO189" i="12"/>
  <c r="DD186" i="12"/>
  <c r="DA189" i="12"/>
  <c r="CQ196" i="12"/>
  <c r="CO200" i="12"/>
  <c r="DB200" i="12"/>
  <c r="CM196" i="12"/>
  <c r="CK200" i="12"/>
  <c r="DN30" i="13"/>
  <c r="FZ30" i="13"/>
  <c r="GD30" i="13"/>
  <c r="FZ29" i="13"/>
  <c r="GD29" i="13"/>
  <c r="FZ28" i="13"/>
  <c r="GD28" i="13"/>
  <c r="DC68" i="17"/>
  <c r="DC69" i="17"/>
  <c r="CZ73" i="17"/>
  <c r="DC64" i="17"/>
  <c r="CZ68" i="17"/>
  <c r="CZ71" i="17"/>
  <c r="CQ64" i="17"/>
  <c r="CO68" i="17"/>
  <c r="CO71" i="17"/>
  <c r="CM66" i="17"/>
  <c r="CK69" i="17"/>
  <c r="CK72" i="17"/>
  <c r="CY73" i="17"/>
  <c r="FY73" i="17"/>
  <c r="GC73" i="17"/>
  <c r="DB68" i="17"/>
  <c r="FY67" i="17"/>
  <c r="GC67" i="17"/>
  <c r="EA94" i="12"/>
  <c r="DW98" i="12"/>
  <c r="DR97" i="12"/>
  <c r="DR95" i="12"/>
  <c r="DX98" i="12"/>
  <c r="EB94" i="12"/>
  <c r="DP94" i="12"/>
  <c r="DL98" i="12"/>
  <c r="DJ95" i="12"/>
  <c r="DJ97" i="12"/>
  <c r="CB98" i="12"/>
  <c r="CE94" i="12"/>
  <c r="CZ95" i="12"/>
  <c r="CZ97" i="12"/>
  <c r="DU95" i="12"/>
  <c r="GA95" i="12"/>
  <c r="GE95" i="12"/>
  <c r="DU97" i="12"/>
  <c r="GA97" i="12"/>
  <c r="GE97" i="12"/>
  <c r="DO94" i="12"/>
  <c r="DK98" i="12"/>
  <c r="DV97" i="12"/>
  <c r="DV95" i="12"/>
  <c r="CU134" i="12"/>
  <c r="CW130" i="12"/>
  <c r="CP134" i="12"/>
  <c r="CR130" i="12"/>
  <c r="DN6" i="13"/>
  <c r="FZ6" i="13"/>
  <c r="GD6" i="13"/>
  <c r="FZ5" i="13"/>
  <c r="GD5" i="13"/>
  <c r="CB219" i="12"/>
  <c r="CE216" i="12"/>
  <c r="CU219" i="12"/>
  <c r="CW216" i="12"/>
  <c r="CR216" i="12"/>
  <c r="CP219" i="12"/>
  <c r="FY28" i="13"/>
  <c r="GC28" i="13"/>
  <c r="FZ128" i="13"/>
  <c r="GD128" i="13"/>
  <c r="DN129" i="13"/>
  <c r="FZ129" i="13"/>
  <c r="GD129" i="13"/>
  <c r="GA128" i="13"/>
  <c r="GE128" i="13"/>
  <c r="DY129" i="13"/>
  <c r="GA129" i="13"/>
  <c r="GE129" i="13"/>
  <c r="EB71" i="20"/>
  <c r="EB72" i="20"/>
  <c r="EB73" i="20"/>
  <c r="DX78" i="20"/>
  <c r="CY78" i="20"/>
  <c r="DB71" i="20"/>
  <c r="FY70" i="20"/>
  <c r="GC70" i="20"/>
  <c r="DS40" i="20"/>
  <c r="EC40" i="20"/>
  <c r="CF40" i="20"/>
  <c r="CE40" i="20"/>
  <c r="CG40" i="20"/>
  <c r="CH40" i="20"/>
  <c r="DG40" i="20"/>
  <c r="GI40" i="20"/>
  <c r="GM40" i="20"/>
  <c r="GF40" i="20"/>
  <c r="GJ40" i="20"/>
  <c r="GH40" i="20"/>
  <c r="GL40" i="20"/>
  <c r="FX40" i="20"/>
  <c r="GB40" i="20"/>
  <c r="GG40" i="20"/>
  <c r="GK40" i="20"/>
  <c r="ET41" i="20"/>
  <c r="DG39" i="20"/>
  <c r="GI39" i="20"/>
  <c r="GM39" i="20"/>
  <c r="FX39" i="20"/>
  <c r="GB39" i="20"/>
  <c r="CL44" i="20"/>
  <c r="CL45" i="20"/>
  <c r="CL46" i="20"/>
  <c r="CL47" i="20"/>
  <c r="CL48" i="20"/>
  <c r="DY44" i="20"/>
  <c r="CM44" i="20"/>
  <c r="CM45" i="20"/>
  <c r="CM46" i="20"/>
  <c r="CM47" i="20"/>
  <c r="CM48" i="20"/>
  <c r="DM44" i="20"/>
  <c r="DM45" i="20"/>
  <c r="DM46" i="20"/>
  <c r="DM47" i="20"/>
  <c r="DM48" i="20"/>
  <c r="EB44" i="20"/>
  <c r="EB45" i="20"/>
  <c r="EB46" i="20"/>
  <c r="EB47" i="20"/>
  <c r="EB48" i="20"/>
  <c r="GG39" i="20"/>
  <c r="GK39" i="20"/>
  <c r="GH39" i="20"/>
  <c r="GL39" i="20"/>
  <c r="GF39" i="20"/>
  <c r="GJ39" i="20"/>
  <c r="CQ44" i="20"/>
  <c r="CQ45" i="20"/>
  <c r="CQ46" i="20"/>
  <c r="CQ47" i="20"/>
  <c r="CQ48" i="20"/>
  <c r="DN44" i="20"/>
  <c r="CH39" i="20"/>
  <c r="CR44" i="20"/>
  <c r="CR45" i="20"/>
  <c r="CR46" i="20"/>
  <c r="CR47" i="20"/>
  <c r="CR48" i="20"/>
  <c r="DD44" i="20"/>
  <c r="DD45" i="20"/>
  <c r="DD46" i="20"/>
  <c r="DD47" i="20"/>
  <c r="DD48" i="20"/>
  <c r="CV44" i="20"/>
  <c r="CV45" i="20"/>
  <c r="CV46" i="20"/>
  <c r="CV47" i="20"/>
  <c r="CV48" i="20"/>
  <c r="DP44" i="20"/>
  <c r="DP45" i="20"/>
  <c r="DP46" i="20"/>
  <c r="DP47" i="20"/>
  <c r="DP48" i="20"/>
  <c r="DS39" i="20"/>
  <c r="CW44" i="20"/>
  <c r="CW45" i="20"/>
  <c r="CW46" i="20"/>
  <c r="CW47" i="20"/>
  <c r="CW48" i="20"/>
  <c r="DZ44" i="20"/>
  <c r="DZ45" i="20"/>
  <c r="DZ46" i="20"/>
  <c r="DZ47" i="20"/>
  <c r="DZ48" i="20"/>
  <c r="DB44" i="20"/>
  <c r="EC39" i="20"/>
  <c r="DC44" i="20"/>
  <c r="DC45" i="20"/>
  <c r="DC46" i="20"/>
  <c r="DC47" i="20"/>
  <c r="DC48" i="20"/>
  <c r="DO44" i="20"/>
  <c r="DO45" i="20"/>
  <c r="DO46" i="20"/>
  <c r="DO47" i="20"/>
  <c r="DO48" i="20"/>
  <c r="EA44" i="20"/>
  <c r="EA45" i="20"/>
  <c r="EA46" i="20"/>
  <c r="EA47" i="20"/>
  <c r="EA48" i="20"/>
  <c r="DX48" i="20"/>
  <c r="EB41" i="20"/>
  <c r="EB42" i="20"/>
  <c r="EB43" i="20"/>
  <c r="CD113" i="20"/>
  <c r="CD116" i="20"/>
  <c r="CD120" i="20"/>
  <c r="CG109" i="20"/>
  <c r="CU110" i="20"/>
  <c r="CU112" i="20"/>
  <c r="CU115" i="20"/>
  <c r="CU119" i="20"/>
  <c r="DW110" i="20"/>
  <c r="DW112" i="20"/>
  <c r="DW115" i="20"/>
  <c r="DW119" i="20"/>
  <c r="DZ109" i="20"/>
  <c r="DV113" i="20"/>
  <c r="DV116" i="20"/>
  <c r="DV120" i="20"/>
  <c r="DV112" i="20"/>
  <c r="DV115" i="20"/>
  <c r="DV119" i="20"/>
  <c r="DV110" i="20"/>
  <c r="CT112" i="20"/>
  <c r="CT115" i="20"/>
  <c r="CT119" i="20"/>
  <c r="CT110" i="20"/>
  <c r="EA109" i="20"/>
  <c r="DW113" i="20"/>
  <c r="DW116" i="20"/>
  <c r="DW120" i="20"/>
  <c r="DL112" i="20"/>
  <c r="DL115" i="20"/>
  <c r="DL119" i="20"/>
  <c r="DL110" i="20"/>
  <c r="CD174" i="20"/>
  <c r="CD177" i="20"/>
  <c r="CD181" i="20"/>
  <c r="CG171" i="20"/>
  <c r="DC171" i="20"/>
  <c r="CZ174" i="20"/>
  <c r="CZ177" i="20"/>
  <c r="CZ181" i="20"/>
  <c r="CC174" i="20"/>
  <c r="CC177" i="20"/>
  <c r="CC181" i="20"/>
  <c r="CF171" i="20"/>
  <c r="CB39" i="12"/>
  <c r="CE36" i="12"/>
  <c r="CW36" i="12"/>
  <c r="CU39" i="12"/>
  <c r="CR138" i="12"/>
  <c r="CP141" i="12"/>
  <c r="DD138" i="12"/>
  <c r="DA141" i="12"/>
  <c r="DP184" i="12"/>
  <c r="DL188" i="12"/>
  <c r="DV188" i="12"/>
  <c r="DZ184" i="12"/>
  <c r="DQ185" i="12"/>
  <c r="DQ187" i="12"/>
  <c r="CC188" i="12"/>
  <c r="CF184" i="12"/>
  <c r="DA185" i="12"/>
  <c r="DA187" i="12"/>
  <c r="DX187" i="12"/>
  <c r="DX185" i="12"/>
  <c r="DY184" i="12"/>
  <c r="GA184" i="12"/>
  <c r="GE184" i="12"/>
  <c r="DU188" i="12"/>
  <c r="CY187" i="12"/>
  <c r="FY187" i="12"/>
  <c r="GC187" i="12"/>
  <c r="CY185" i="12"/>
  <c r="FY185" i="12"/>
  <c r="GC185" i="12"/>
  <c r="CW124" i="12"/>
  <c r="CU128" i="12"/>
  <c r="CR124" i="12"/>
  <c r="CP128" i="12"/>
  <c r="DB48" i="13"/>
  <c r="FY47" i="13"/>
  <c r="GC47" i="13"/>
  <c r="FY118" i="13"/>
  <c r="GC118" i="13"/>
  <c r="CR176" i="20"/>
  <c r="CR177" i="20"/>
  <c r="CR178" i="20"/>
  <c r="CP183" i="20"/>
  <c r="CK183" i="20"/>
  <c r="CM176" i="20"/>
  <c r="CM177" i="20"/>
  <c r="CM178" i="20"/>
  <c r="CO183" i="20"/>
  <c r="CQ176" i="20"/>
  <c r="CQ177" i="20"/>
  <c r="CQ178" i="20"/>
  <c r="CH174" i="20"/>
  <c r="GG174" i="20"/>
  <c r="GK174" i="20"/>
  <c r="CQ179" i="20"/>
  <c r="CQ180" i="20"/>
  <c r="CQ181" i="20"/>
  <c r="CQ182" i="20"/>
  <c r="CQ183" i="20"/>
  <c r="CV179" i="20"/>
  <c r="CV180" i="20"/>
  <c r="CV181" i="20"/>
  <c r="CV182" i="20"/>
  <c r="CV183" i="20"/>
  <c r="EB179" i="20"/>
  <c r="EB180" i="20"/>
  <c r="EB181" i="20"/>
  <c r="EB182" i="20"/>
  <c r="EB183" i="20"/>
  <c r="FX174" i="20"/>
  <c r="GB174" i="20"/>
  <c r="DG174" i="20"/>
  <c r="DP179" i="20"/>
  <c r="DP180" i="20"/>
  <c r="DP181" i="20"/>
  <c r="DP182" i="20"/>
  <c r="DP183" i="20"/>
  <c r="DY179" i="20"/>
  <c r="CR179" i="20"/>
  <c r="CR180" i="20"/>
  <c r="CR181" i="20"/>
  <c r="CR182" i="20"/>
  <c r="CR183" i="20"/>
  <c r="CW179" i="20"/>
  <c r="CW180" i="20"/>
  <c r="CW181" i="20"/>
  <c r="CW182" i="20"/>
  <c r="CW183" i="20"/>
  <c r="DD179" i="20"/>
  <c r="DD180" i="20"/>
  <c r="DD181" i="20"/>
  <c r="DD182" i="20"/>
  <c r="DD183" i="20"/>
  <c r="DZ179" i="20"/>
  <c r="DZ180" i="20"/>
  <c r="DZ181" i="20"/>
  <c r="DZ182" i="20"/>
  <c r="DZ183" i="20"/>
  <c r="GF174" i="20"/>
  <c r="GJ174" i="20"/>
  <c r="EC174" i="20"/>
  <c r="CL179" i="20"/>
  <c r="CL180" i="20"/>
  <c r="CL181" i="20"/>
  <c r="CL182" i="20"/>
  <c r="CL183" i="20"/>
  <c r="DC179" i="20"/>
  <c r="DC180" i="20"/>
  <c r="DC181" i="20"/>
  <c r="DC182" i="20"/>
  <c r="DC183" i="20"/>
  <c r="EA179" i="20"/>
  <c r="EA180" i="20"/>
  <c r="EA181" i="20"/>
  <c r="EA182" i="20"/>
  <c r="EA183" i="20"/>
  <c r="DM179" i="20"/>
  <c r="DM180" i="20"/>
  <c r="DM181" i="20"/>
  <c r="DM182" i="20"/>
  <c r="DM183" i="20"/>
  <c r="DO179" i="20"/>
  <c r="DO180" i="20"/>
  <c r="DO181" i="20"/>
  <c r="DO182" i="20"/>
  <c r="DO183" i="20"/>
  <c r="GI174" i="20"/>
  <c r="GM174" i="20"/>
  <c r="CM179" i="20"/>
  <c r="CM180" i="20"/>
  <c r="CM181" i="20"/>
  <c r="CM182" i="20"/>
  <c r="CM183" i="20"/>
  <c r="DS174" i="20"/>
  <c r="GH174" i="20"/>
  <c r="GL174" i="20"/>
  <c r="DN179" i="20"/>
  <c r="DN180" i="20"/>
  <c r="DN181" i="20"/>
  <c r="DN182" i="20"/>
  <c r="DB179" i="20"/>
  <c r="CL176" i="20"/>
  <c r="CL177" i="20"/>
  <c r="CL178" i="20"/>
  <c r="CJ183" i="20"/>
  <c r="FZ187" i="12"/>
  <c r="GD187" i="12"/>
  <c r="DN188" i="12"/>
  <c r="GA11" i="13"/>
  <c r="GE11" i="13"/>
  <c r="DY12" i="13"/>
  <c r="GA12" i="13"/>
  <c r="GE12" i="13"/>
  <c r="CE10" i="20"/>
  <c r="GG10" i="20"/>
  <c r="GK10" i="20"/>
  <c r="CF10" i="20"/>
  <c r="DG10" i="20"/>
  <c r="GI10" i="20"/>
  <c r="GM10" i="20"/>
  <c r="DS10" i="20"/>
  <c r="GH10" i="20"/>
  <c r="GL10" i="20"/>
  <c r="EC10" i="20"/>
  <c r="ET11" i="20"/>
  <c r="FX10" i="20"/>
  <c r="GB10" i="20"/>
  <c r="GF10" i="20"/>
  <c r="GJ10" i="20"/>
  <c r="CG10" i="20"/>
  <c r="CH10" i="20"/>
  <c r="CW11" i="20"/>
  <c r="CW12" i="20"/>
  <c r="CW13" i="20"/>
  <c r="CU18" i="20"/>
  <c r="DK18" i="20"/>
  <c r="DO11" i="20"/>
  <c r="DO12" i="20"/>
  <c r="DO13" i="20"/>
  <c r="DN11" i="20"/>
  <c r="DN12" i="20"/>
  <c r="DN13" i="20"/>
  <c r="DJ18" i="20"/>
  <c r="CP18" i="20"/>
  <c r="CR11" i="20"/>
  <c r="CR12" i="20"/>
  <c r="CR13" i="20"/>
  <c r="CR68" i="17"/>
  <c r="CR69" i="17"/>
  <c r="CP73" i="17"/>
  <c r="DY68" i="17"/>
  <c r="DU73" i="17"/>
  <c r="GA73" i="17"/>
  <c r="GE73" i="17"/>
  <c r="DC74" i="17"/>
  <c r="CZ78" i="17"/>
  <c r="CZ81" i="17"/>
  <c r="CQ74" i="17"/>
  <c r="CO78" i="17"/>
  <c r="CO81" i="17"/>
  <c r="CM76" i="17"/>
  <c r="CK79" i="17"/>
  <c r="CK82" i="17"/>
  <c r="DB78" i="17"/>
  <c r="CY83" i="17"/>
  <c r="FY77" i="17"/>
  <c r="GC77" i="17"/>
  <c r="CV74" i="17"/>
  <c r="CT78" i="17"/>
  <c r="CT81" i="17"/>
  <c r="CD63" i="17"/>
  <c r="CG58" i="17"/>
  <c r="CG59" i="17"/>
  <c r="DP58" i="17"/>
  <c r="DP59" i="17"/>
  <c r="DL63" i="17"/>
  <c r="DO58" i="17"/>
  <c r="DO59" i="17"/>
  <c r="DK63" i="17"/>
  <c r="CK63" i="17"/>
  <c r="CM58" i="17"/>
  <c r="CM59" i="17"/>
  <c r="CY57" i="12"/>
  <c r="DB54" i="12"/>
  <c r="FY54" i="12"/>
  <c r="GC54" i="12"/>
  <c r="CD57" i="12"/>
  <c r="CG54" i="12"/>
  <c r="CE54" i="12"/>
  <c r="CB57" i="12"/>
  <c r="CT57" i="12"/>
  <c r="CV54" i="12"/>
  <c r="CV88" i="12"/>
  <c r="CT92" i="12"/>
  <c r="DB88" i="12"/>
  <c r="FY88" i="12"/>
  <c r="GC88" i="12"/>
  <c r="CY92" i="12"/>
  <c r="FY92" i="12"/>
  <c r="GC92" i="12"/>
  <c r="EA130" i="12"/>
  <c r="DW134" i="12"/>
  <c r="DL131" i="12"/>
  <c r="DL133" i="12"/>
  <c r="DI135" i="12"/>
  <c r="DM132" i="12"/>
  <c r="DJ133" i="12"/>
  <c r="FZ133" i="12"/>
  <c r="GD133" i="12"/>
  <c r="DJ131" i="12"/>
  <c r="CD131" i="12"/>
  <c r="CD133" i="12"/>
  <c r="DU133" i="12"/>
  <c r="GA133" i="12"/>
  <c r="GE133" i="12"/>
  <c r="DU131" i="12"/>
  <c r="CD134" i="12"/>
  <c r="CG130" i="12"/>
  <c r="DY132" i="12"/>
  <c r="GA131" i="12"/>
  <c r="GE131" i="12"/>
  <c r="CO68" i="20"/>
  <c r="CO71" i="20"/>
  <c r="CO75" i="20"/>
  <c r="CQ64" i="20"/>
  <c r="CL64" i="20"/>
  <c r="CJ68" i="20"/>
  <c r="CJ71" i="20"/>
  <c r="CJ75" i="20"/>
  <c r="CT73" i="20"/>
  <c r="CT77" i="20"/>
  <c r="CV68" i="20"/>
  <c r="CV69" i="20"/>
  <c r="CV64" i="20"/>
  <c r="CT68" i="20"/>
  <c r="CT71" i="20"/>
  <c r="CT75" i="20"/>
  <c r="CY138" i="20"/>
  <c r="DB131" i="20"/>
  <c r="FY130" i="20"/>
  <c r="GC130" i="20"/>
  <c r="DN131" i="20"/>
  <c r="DJ138" i="20"/>
  <c r="DD131" i="20"/>
  <c r="DD132" i="20"/>
  <c r="DD133" i="20"/>
  <c r="DA138" i="20"/>
  <c r="DG129" i="20"/>
  <c r="FX129" i="20"/>
  <c r="GB129" i="20"/>
  <c r="DB134" i="20"/>
  <c r="DM134" i="20"/>
  <c r="DM135" i="20"/>
  <c r="DM136" i="20"/>
  <c r="DM137" i="20"/>
  <c r="DM138" i="20"/>
  <c r="CL134" i="20"/>
  <c r="CL135" i="20"/>
  <c r="CL136" i="20"/>
  <c r="CL137" i="20"/>
  <c r="CL138" i="20"/>
  <c r="CQ134" i="20"/>
  <c r="CQ135" i="20"/>
  <c r="CQ136" i="20"/>
  <c r="CQ137" i="20"/>
  <c r="CQ138" i="20"/>
  <c r="CH129" i="20"/>
  <c r="GF129" i="20"/>
  <c r="GJ129" i="20"/>
  <c r="CM134" i="20"/>
  <c r="CM135" i="20"/>
  <c r="CM136" i="20"/>
  <c r="CM137" i="20"/>
  <c r="CM138" i="20"/>
  <c r="DO134" i="20"/>
  <c r="DO135" i="20"/>
  <c r="DO136" i="20"/>
  <c r="DO137" i="20"/>
  <c r="DO138" i="20"/>
  <c r="GI129" i="20"/>
  <c r="GM129" i="20"/>
  <c r="DN134" i="20"/>
  <c r="DN135" i="20"/>
  <c r="DY134" i="20"/>
  <c r="DS129" i="20"/>
  <c r="GH129" i="20"/>
  <c r="GL129" i="20"/>
  <c r="CW134" i="20"/>
  <c r="CW135" i="20"/>
  <c r="CW136" i="20"/>
  <c r="CW137" i="20"/>
  <c r="CW138" i="20"/>
  <c r="DZ134" i="20"/>
  <c r="DZ135" i="20"/>
  <c r="DZ136" i="20"/>
  <c r="DZ137" i="20"/>
  <c r="DZ138" i="20"/>
  <c r="EB134" i="20"/>
  <c r="EB135" i="20"/>
  <c r="EB136" i="20"/>
  <c r="EB137" i="20"/>
  <c r="EB138" i="20"/>
  <c r="CV134" i="20"/>
  <c r="CV135" i="20"/>
  <c r="CV136" i="20"/>
  <c r="CV137" i="20"/>
  <c r="CV138" i="20"/>
  <c r="DP134" i="20"/>
  <c r="DP135" i="20"/>
  <c r="DP136" i="20"/>
  <c r="DP137" i="20"/>
  <c r="DP138" i="20"/>
  <c r="EA134" i="20"/>
  <c r="EA135" i="20"/>
  <c r="EA136" i="20"/>
  <c r="EA137" i="20"/>
  <c r="EA138" i="20"/>
  <c r="GG129" i="20"/>
  <c r="GK129" i="20"/>
  <c r="DC134" i="20"/>
  <c r="DC135" i="20"/>
  <c r="DC136" i="20"/>
  <c r="DC137" i="20"/>
  <c r="DC138" i="20"/>
  <c r="CR134" i="20"/>
  <c r="CR135" i="20"/>
  <c r="CR136" i="20"/>
  <c r="CR137" i="20"/>
  <c r="CR138" i="20"/>
  <c r="EC129" i="20"/>
  <c r="DD134" i="20"/>
  <c r="DD135" i="20"/>
  <c r="DD136" i="20"/>
  <c r="DD137" i="20"/>
  <c r="DD138" i="20"/>
  <c r="CR131" i="20"/>
  <c r="CR132" i="20"/>
  <c r="CR133" i="20"/>
  <c r="CP138" i="20"/>
  <c r="DZ131" i="20"/>
  <c r="DZ132" i="20"/>
  <c r="DZ133" i="20"/>
  <c r="DV138" i="20"/>
  <c r="DY21" i="17"/>
  <c r="CE60" i="12"/>
  <c r="CB63" i="12"/>
  <c r="CW60" i="12"/>
  <c r="CU63" i="12"/>
  <c r="DU35" i="12"/>
  <c r="GA35" i="12"/>
  <c r="GE35" i="12"/>
  <c r="DU37" i="12"/>
  <c r="DM34" i="12"/>
  <c r="DI38" i="12"/>
  <c r="DK35" i="12"/>
  <c r="DK37" i="12"/>
  <c r="DY36" i="12"/>
  <c r="EB34" i="12"/>
  <c r="DX38" i="12"/>
  <c r="DI35" i="12"/>
  <c r="DJ35" i="12"/>
  <c r="FZ35" i="12"/>
  <c r="GD35" i="12"/>
  <c r="DI37" i="12"/>
  <c r="DL39" i="12"/>
  <c r="DP36" i="12"/>
  <c r="CB35" i="12"/>
  <c r="CB37" i="12"/>
  <c r="DJ37" i="12"/>
  <c r="DO36" i="12"/>
  <c r="DK39" i="12"/>
  <c r="CK35" i="12"/>
  <c r="CK37" i="12"/>
  <c r="FZ101" i="13"/>
  <c r="GD101" i="13"/>
  <c r="DN102" i="13"/>
  <c r="FZ102" i="13"/>
  <c r="GD102" i="13"/>
  <c r="DY48" i="12"/>
  <c r="DA47" i="12"/>
  <c r="DA49" i="12"/>
  <c r="DO48" i="12"/>
  <c r="DK51" i="12"/>
  <c r="CK49" i="12"/>
  <c r="CK47" i="12"/>
  <c r="DU47" i="12"/>
  <c r="GA47" i="12"/>
  <c r="GE47" i="12"/>
  <c r="DU49" i="12"/>
  <c r="GA49" i="12"/>
  <c r="GE49" i="12"/>
  <c r="DO46" i="12"/>
  <c r="DK50" i="12"/>
  <c r="DV47" i="12"/>
  <c r="DV49" i="12"/>
  <c r="DY46" i="12"/>
  <c r="GA46" i="12"/>
  <c r="GE46" i="12"/>
  <c r="DU50" i="12"/>
  <c r="GA50" i="12"/>
  <c r="GE50" i="12"/>
  <c r="CT47" i="12"/>
  <c r="CT49" i="12"/>
  <c r="CU47" i="12"/>
  <c r="CU49" i="12"/>
  <c r="CD50" i="12"/>
  <c r="CG46" i="12"/>
  <c r="DQ47" i="12"/>
  <c r="DQ49" i="12"/>
  <c r="GI49" i="17"/>
  <c r="GM49" i="17"/>
  <c r="GF49" i="17"/>
  <c r="GJ49" i="17"/>
  <c r="DG49" i="17"/>
  <c r="CH49" i="17"/>
  <c r="GH49" i="17"/>
  <c r="GL49" i="17"/>
  <c r="EC49" i="17"/>
  <c r="DS49" i="17"/>
  <c r="GG49" i="17"/>
  <c r="GK49" i="17"/>
  <c r="FX49" i="17"/>
  <c r="GB49" i="17"/>
  <c r="CG50" i="17"/>
  <c r="CG51" i="17"/>
  <c r="CG52" i="17"/>
  <c r="CG53" i="17"/>
  <c r="GG50" i="17"/>
  <c r="GK50" i="17"/>
  <c r="ET51" i="17"/>
  <c r="FX50" i="17"/>
  <c r="GB50" i="17"/>
  <c r="CF50" i="17"/>
  <c r="CF51" i="17"/>
  <c r="CF52" i="17"/>
  <c r="CF53" i="17"/>
  <c r="GF50" i="17"/>
  <c r="GJ50" i="17"/>
  <c r="CE50" i="17"/>
  <c r="CE51" i="17"/>
  <c r="CE52" i="17"/>
  <c r="CE53" i="17"/>
  <c r="DG50" i="17"/>
  <c r="GI50" i="17"/>
  <c r="GM50" i="17"/>
  <c r="CH50" i="17"/>
  <c r="GH50" i="17"/>
  <c r="GL50" i="17"/>
  <c r="EC50" i="17"/>
  <c r="DS50" i="17"/>
  <c r="CH122" i="12"/>
  <c r="GF122" i="12"/>
  <c r="GJ122" i="12"/>
  <c r="DG122" i="12"/>
  <c r="GI122" i="12"/>
  <c r="GM122" i="12"/>
  <c r="DS122" i="12"/>
  <c r="EC122" i="12"/>
  <c r="ET123" i="12"/>
  <c r="GH122" i="12"/>
  <c r="GL122" i="12"/>
  <c r="GG122" i="12"/>
  <c r="GK122" i="12"/>
  <c r="FX122" i="12"/>
  <c r="GB122" i="12"/>
  <c r="DY122" i="12"/>
  <c r="GA121" i="12"/>
  <c r="GE121" i="12"/>
  <c r="CD152" i="12"/>
  <c r="CG148" i="12"/>
  <c r="DK152" i="12"/>
  <c r="DO148" i="12"/>
  <c r="CU149" i="12"/>
  <c r="CU151" i="12"/>
  <c r="DW149" i="12"/>
  <c r="DW151" i="12"/>
  <c r="DM148" i="12"/>
  <c r="DI152" i="12"/>
  <c r="DI149" i="12"/>
  <c r="DI151" i="12"/>
  <c r="DZ148" i="12"/>
  <c r="DV152" i="12"/>
  <c r="DQ151" i="12"/>
  <c r="DQ149" i="12"/>
  <c r="CZ74" i="12"/>
  <c r="DC70" i="12"/>
  <c r="CQ70" i="12"/>
  <c r="CO74" i="12"/>
  <c r="DB74" i="12"/>
  <c r="FY73" i="12"/>
  <c r="GC73" i="12"/>
  <c r="CM70" i="12"/>
  <c r="CK74" i="12"/>
  <c r="DJ137" i="12"/>
  <c r="FZ137" i="12"/>
  <c r="GD137" i="12"/>
  <c r="DJ139" i="12"/>
  <c r="CD137" i="12"/>
  <c r="CD139" i="12"/>
  <c r="DU139" i="12"/>
  <c r="GA139" i="12"/>
  <c r="GE139" i="12"/>
  <c r="DU137" i="12"/>
  <c r="CD140" i="12"/>
  <c r="CG136" i="12"/>
  <c r="DY138" i="12"/>
  <c r="GA137" i="12"/>
  <c r="GE137" i="12"/>
  <c r="EA136" i="12"/>
  <c r="DW140" i="12"/>
  <c r="DL137" i="12"/>
  <c r="DL139" i="12"/>
  <c r="DM138" i="12"/>
  <c r="DI141" i="12"/>
  <c r="FZ109" i="13"/>
  <c r="GD109" i="13"/>
  <c r="FZ31" i="13"/>
  <c r="GD31" i="13"/>
  <c r="DB51" i="13"/>
  <c r="FY51" i="13"/>
  <c r="GC51" i="13"/>
  <c r="FY50" i="13"/>
  <c r="GC50" i="13"/>
  <c r="CA111" i="7"/>
  <c r="DB12" i="13"/>
  <c r="FY12" i="13"/>
  <c r="GC12" i="13"/>
  <c r="FY11" i="13"/>
  <c r="GC11" i="13"/>
  <c r="DN141" i="12"/>
  <c r="FZ141" i="12"/>
  <c r="GD141" i="12"/>
  <c r="CJ172" i="20"/>
  <c r="CJ175" i="20"/>
  <c r="CJ179" i="20"/>
  <c r="CJ170" i="20"/>
  <c r="CT172" i="20"/>
  <c r="CT175" i="20"/>
  <c r="CT179" i="20"/>
  <c r="CT170" i="20"/>
  <c r="DQ53" i="12"/>
  <c r="DQ55" i="12"/>
  <c r="DX53" i="12"/>
  <c r="DX55" i="12"/>
  <c r="FY187" i="13"/>
  <c r="GC187" i="13"/>
  <c r="GA136" i="13"/>
  <c r="GE136" i="13"/>
  <c r="DA59" i="17"/>
  <c r="DA62" i="17"/>
  <c r="DD56" i="17"/>
  <c r="CV56" i="17"/>
  <c r="CT59" i="17"/>
  <c r="CT62" i="17"/>
  <c r="CO59" i="17"/>
  <c r="CO62" i="17"/>
  <c r="CQ56" i="17"/>
  <c r="CQ86" i="17"/>
  <c r="CO89" i="17"/>
  <c r="CO92" i="17"/>
  <c r="CR86" i="17"/>
  <c r="CP89" i="17"/>
  <c r="CP92" i="17"/>
  <c r="DJ32" i="12"/>
  <c r="DN28" i="12"/>
  <c r="DO30" i="12"/>
  <c r="DK33" i="12"/>
  <c r="CK31" i="12"/>
  <c r="CK29" i="12"/>
  <c r="DO28" i="12"/>
  <c r="DK32" i="12"/>
  <c r="CU29" i="12"/>
  <c r="CU31" i="12"/>
  <c r="DW29" i="12"/>
  <c r="DW31" i="12"/>
  <c r="DI32" i="12"/>
  <c r="DM28" i="12"/>
  <c r="DI29" i="12"/>
  <c r="DI31" i="12"/>
  <c r="EB28" i="12"/>
  <c r="DX32" i="12"/>
  <c r="CM148" i="12"/>
  <c r="CK152" i="12"/>
  <c r="CW148" i="12"/>
  <c r="CU152" i="12"/>
  <c r="DD148" i="12"/>
  <c r="DA152" i="12"/>
  <c r="CQ156" i="12"/>
  <c r="CO159" i="12"/>
  <c r="CU159" i="12"/>
  <c r="CW156" i="12"/>
  <c r="FX206" i="12"/>
  <c r="GB206" i="12"/>
  <c r="GH206" i="12"/>
  <c r="GL206" i="12"/>
  <c r="GG206" i="12"/>
  <c r="GK206" i="12"/>
  <c r="ET207" i="12"/>
  <c r="CH206" i="12"/>
  <c r="GF206" i="12"/>
  <c r="GJ206" i="12"/>
  <c r="DG206" i="12"/>
  <c r="GI206" i="12"/>
  <c r="GM206" i="12"/>
  <c r="DS206" i="12"/>
  <c r="EC206" i="12"/>
  <c r="CT128" i="20"/>
  <c r="CT131" i="20"/>
  <c r="CT135" i="20"/>
  <c r="CV124" i="20"/>
  <c r="CJ129" i="20"/>
  <c r="CJ132" i="20"/>
  <c r="CJ136" i="20"/>
  <c r="CL126" i="20"/>
  <c r="DR125" i="20"/>
  <c r="DR127" i="20"/>
  <c r="GA125" i="20"/>
  <c r="GE125" i="20"/>
  <c r="DY126" i="20"/>
  <c r="DX128" i="20"/>
  <c r="DX131" i="20"/>
  <c r="DX135" i="20"/>
  <c r="EB124" i="20"/>
  <c r="DM126" i="20"/>
  <c r="DI129" i="20"/>
  <c r="DI132" i="20"/>
  <c r="DI136" i="20"/>
  <c r="CD127" i="20"/>
  <c r="CD130" i="20"/>
  <c r="CD134" i="20"/>
  <c r="CD125" i="20"/>
  <c r="CJ127" i="20"/>
  <c r="CJ130" i="20"/>
  <c r="CJ134" i="20"/>
  <c r="CJ125" i="20"/>
  <c r="CZ127" i="20"/>
  <c r="CZ130" i="20"/>
  <c r="CZ134" i="20"/>
  <c r="CZ125" i="20"/>
  <c r="CC125" i="20"/>
  <c r="CC127" i="20"/>
  <c r="CC130" i="20"/>
  <c r="CC134" i="20"/>
  <c r="DQ127" i="20"/>
  <c r="DQ125" i="20"/>
  <c r="CH80" i="12"/>
  <c r="GF80" i="12"/>
  <c r="GJ80" i="12"/>
  <c r="DG80" i="12"/>
  <c r="GI80" i="12"/>
  <c r="GM80" i="12"/>
  <c r="DS80" i="12"/>
  <c r="EC80" i="12"/>
  <c r="FX80" i="12"/>
  <c r="GB80" i="12"/>
  <c r="GH80" i="12"/>
  <c r="GL80" i="12"/>
  <c r="GG80" i="12"/>
  <c r="GK80" i="12"/>
  <c r="ET81" i="12"/>
  <c r="DY80" i="12"/>
  <c r="DA91" i="12"/>
  <c r="DA89" i="12"/>
  <c r="CB92" i="12"/>
  <c r="CE88" i="12"/>
  <c r="DN90" i="12"/>
  <c r="DJ93" i="12"/>
  <c r="DZ88" i="12"/>
  <c r="DV92" i="12"/>
  <c r="DU92" i="12"/>
  <c r="DY88" i="12"/>
  <c r="GA88" i="12"/>
  <c r="GE88" i="12"/>
  <c r="DI89" i="12"/>
  <c r="FZ89" i="12"/>
  <c r="GD89" i="12"/>
  <c r="DI91" i="12"/>
  <c r="DL89" i="12"/>
  <c r="DL91" i="12"/>
  <c r="CJ158" i="12"/>
  <c r="CL154" i="12"/>
  <c r="CV154" i="12"/>
  <c r="CT158" i="12"/>
  <c r="CM156" i="12"/>
  <c r="CK159" i="12"/>
  <c r="CQ154" i="12"/>
  <c r="CO158" i="12"/>
  <c r="DY9" i="13"/>
  <c r="GA9" i="13"/>
  <c r="GE9" i="13"/>
  <c r="GA8" i="13"/>
  <c r="GE8" i="13"/>
  <c r="CL53" i="20"/>
  <c r="CL54" i="20"/>
  <c r="CJ58" i="20"/>
  <c r="CJ62" i="20"/>
  <c r="DN53" i="20"/>
  <c r="DN54" i="20"/>
  <c r="DJ58" i="20"/>
  <c r="DJ62" i="20"/>
  <c r="CM53" i="20"/>
  <c r="CM54" i="20"/>
  <c r="CK58" i="20"/>
  <c r="CK62" i="20"/>
  <c r="DU58" i="20"/>
  <c r="DU62" i="20"/>
  <c r="DY53" i="20"/>
  <c r="DY54" i="20"/>
  <c r="DM53" i="20"/>
  <c r="DM54" i="20"/>
  <c r="DI58" i="20"/>
  <c r="DI62" i="20"/>
  <c r="CJ53" i="20"/>
  <c r="CJ56" i="20"/>
  <c r="CJ60" i="20"/>
  <c r="CL49" i="20"/>
  <c r="DB53" i="20"/>
  <c r="CY58" i="20"/>
  <c r="CY62" i="20"/>
  <c r="CP53" i="20"/>
  <c r="CP56" i="20"/>
  <c r="CP60" i="20"/>
  <c r="CR49" i="20"/>
  <c r="DM169" i="20"/>
  <c r="DI173" i="20"/>
  <c r="DI176" i="20"/>
  <c r="DI180" i="20"/>
  <c r="DI172" i="20"/>
  <c r="DI175" i="20"/>
  <c r="DI179" i="20"/>
  <c r="DI170" i="20"/>
  <c r="CD173" i="20"/>
  <c r="CD176" i="20"/>
  <c r="CD180" i="20"/>
  <c r="CG169" i="20"/>
  <c r="EA169" i="20"/>
  <c r="DW173" i="20"/>
  <c r="DW176" i="20"/>
  <c r="DW180" i="20"/>
  <c r="DN171" i="20"/>
  <c r="FZ171" i="20"/>
  <c r="GD171" i="20"/>
  <c r="DJ174" i="20"/>
  <c r="DJ177" i="20"/>
  <c r="DJ181" i="20"/>
  <c r="DN52" i="12"/>
  <c r="DJ56" i="12"/>
  <c r="DO54" i="12"/>
  <c r="DK57" i="12"/>
  <c r="CK55" i="12"/>
  <c r="CK53" i="12"/>
  <c r="DO52" i="12"/>
  <c r="DK56" i="12"/>
  <c r="CU53" i="12"/>
  <c r="CU55" i="12"/>
  <c r="DW53" i="12"/>
  <c r="DW55" i="12"/>
  <c r="DI56" i="12"/>
  <c r="DM52" i="12"/>
  <c r="DI53" i="12"/>
  <c r="DI55" i="12"/>
  <c r="FZ55" i="12"/>
  <c r="GD55" i="12"/>
  <c r="EB52" i="12"/>
  <c r="DX56" i="12"/>
  <c r="FX134" i="12"/>
  <c r="GB134" i="12"/>
  <c r="GH134" i="12"/>
  <c r="GL134" i="12"/>
  <c r="GG134" i="12"/>
  <c r="GK134" i="12"/>
  <c r="ET135" i="12"/>
  <c r="CH134" i="12"/>
  <c r="GF134" i="12"/>
  <c r="GJ134" i="12"/>
  <c r="DG134" i="12"/>
  <c r="GI134" i="12"/>
  <c r="GM134" i="12"/>
  <c r="DS134" i="12"/>
  <c r="EC134" i="12"/>
  <c r="DO160" i="12"/>
  <c r="DK164" i="12"/>
  <c r="CU161" i="12"/>
  <c r="CU163" i="12"/>
  <c r="DW161" i="12"/>
  <c r="DW163" i="12"/>
  <c r="DM160" i="12"/>
  <c r="DI164" i="12"/>
  <c r="DI163" i="12"/>
  <c r="DI161" i="12"/>
  <c r="DX164" i="12"/>
  <c r="EB160" i="12"/>
  <c r="DN160" i="12"/>
  <c r="DJ164" i="12"/>
  <c r="DO162" i="12"/>
  <c r="DK165" i="12"/>
  <c r="CK161" i="12"/>
  <c r="CK163" i="12"/>
  <c r="DN51" i="13"/>
  <c r="FZ51" i="13"/>
  <c r="GD51" i="13"/>
  <c r="FZ50" i="13"/>
  <c r="GD50" i="13"/>
  <c r="GA51" i="13"/>
  <c r="GE51" i="13"/>
  <c r="DB216" i="13"/>
  <c r="FY216" i="13"/>
  <c r="GC216" i="13"/>
  <c r="FY215" i="13"/>
  <c r="GC215" i="13"/>
  <c r="CK13" i="20"/>
  <c r="CK17" i="20"/>
  <c r="CM8" i="20"/>
  <c r="CM9" i="20"/>
  <c r="DY8" i="20"/>
  <c r="DU13" i="20"/>
  <c r="DU17" i="20"/>
  <c r="DK13" i="20"/>
  <c r="DK17" i="20"/>
  <c r="DO8" i="20"/>
  <c r="DO9" i="20"/>
  <c r="DI13" i="20"/>
  <c r="DI17" i="20"/>
  <c r="DM8" i="20"/>
  <c r="DM9" i="20"/>
  <c r="CW38" i="20"/>
  <c r="CW39" i="20"/>
  <c r="CU43" i="20"/>
  <c r="CU47" i="20"/>
  <c r="CQ34" i="20"/>
  <c r="CO38" i="20"/>
  <c r="CO41" i="20"/>
  <c r="CO45" i="20"/>
  <c r="DA38" i="20"/>
  <c r="DA41" i="20"/>
  <c r="DA45" i="20"/>
  <c r="DD34" i="20"/>
  <c r="DW178" i="20"/>
  <c r="DW182" i="20"/>
  <c r="EA173" i="20"/>
  <c r="EA174" i="20"/>
  <c r="DK178" i="20"/>
  <c r="DK182" i="20"/>
  <c r="DO173" i="20"/>
  <c r="DO174" i="20"/>
  <c r="DZ173" i="20"/>
  <c r="DZ174" i="20"/>
  <c r="DV178" i="20"/>
  <c r="DV182" i="20"/>
  <c r="ES82" i="17"/>
  <c r="FH81" i="17"/>
  <c r="FE81" i="17"/>
  <c r="DN81" i="17"/>
  <c r="FZ80" i="17"/>
  <c r="GD80" i="17"/>
  <c r="EA166" i="12"/>
  <c r="DW170" i="12"/>
  <c r="DP166" i="12"/>
  <c r="DL170" i="12"/>
  <c r="DJ167" i="12"/>
  <c r="FZ167" i="12"/>
  <c r="GD167" i="12"/>
  <c r="DJ169" i="12"/>
  <c r="FZ169" i="12"/>
  <c r="GD169" i="12"/>
  <c r="CE166" i="12"/>
  <c r="CB170" i="12"/>
  <c r="CZ169" i="12"/>
  <c r="CZ167" i="12"/>
  <c r="DU169" i="12"/>
  <c r="DU167" i="12"/>
  <c r="GA167" i="12"/>
  <c r="GE167" i="12"/>
  <c r="DK170" i="12"/>
  <c r="DO166" i="12"/>
  <c r="DV167" i="12"/>
  <c r="DV169" i="12"/>
  <c r="DY166" i="12"/>
  <c r="GA166" i="12"/>
  <c r="GE166" i="12"/>
  <c r="DU170" i="12"/>
  <c r="CK167" i="12"/>
  <c r="CK169" i="12"/>
  <c r="CB171" i="12"/>
  <c r="CE168" i="12"/>
  <c r="CW184" i="12"/>
  <c r="CU188" i="12"/>
  <c r="CR184" i="12"/>
  <c r="CP188" i="12"/>
  <c r="CV174" i="12"/>
  <c r="CT177" i="12"/>
  <c r="CC177" i="12"/>
  <c r="CF174" i="12"/>
  <c r="CR174" i="12"/>
  <c r="CP177" i="12"/>
  <c r="DB204" i="12"/>
  <c r="FY204" i="12"/>
  <c r="GC204" i="12"/>
  <c r="CY207" i="12"/>
  <c r="CG204" i="12"/>
  <c r="CD207" i="12"/>
  <c r="CB207" i="12"/>
  <c r="CE204" i="12"/>
  <c r="CV204" i="12"/>
  <c r="CT207" i="12"/>
  <c r="FZ83" i="13"/>
  <c r="GD83" i="13"/>
  <c r="DN84" i="13"/>
  <c r="FZ84" i="13"/>
  <c r="GD84" i="13"/>
  <c r="DD141" i="20"/>
  <c r="DA144" i="20"/>
  <c r="DA147" i="20"/>
  <c r="DA151" i="20"/>
  <c r="DC141" i="20"/>
  <c r="CZ144" i="20"/>
  <c r="CZ147" i="20"/>
  <c r="CZ151" i="20"/>
  <c r="CZ14" i="12"/>
  <c r="DC10" i="12"/>
  <c r="CG48" i="12"/>
  <c r="CD51" i="12"/>
  <c r="CE48" i="12"/>
  <c r="CB51" i="12"/>
  <c r="CV48" i="12"/>
  <c r="CT51" i="12"/>
  <c r="CC51" i="12"/>
  <c r="CF48" i="12"/>
  <c r="DW58" i="17"/>
  <c r="DW61" i="17"/>
  <c r="EA54" i="17"/>
  <c r="CF54" i="17"/>
  <c r="CC58" i="17"/>
  <c r="CC61" i="17"/>
  <c r="DY54" i="17"/>
  <c r="GA54" i="17"/>
  <c r="GE54" i="17"/>
  <c r="DU58" i="17"/>
  <c r="DU61" i="17"/>
  <c r="GA61" i="17"/>
  <c r="GE61" i="17"/>
  <c r="DA57" i="17"/>
  <c r="DA60" i="17"/>
  <c r="DA55" i="17"/>
  <c r="DO56" i="17"/>
  <c r="DK59" i="17"/>
  <c r="DK62" i="17"/>
  <c r="CD55" i="17"/>
  <c r="CD57" i="17"/>
  <c r="CD60" i="17"/>
  <c r="DW57" i="17"/>
  <c r="DW60" i="17"/>
  <c r="DW55" i="17"/>
  <c r="DO54" i="17"/>
  <c r="DK58" i="17"/>
  <c r="DK61" i="17"/>
  <c r="CZ57" i="17"/>
  <c r="CZ60" i="17"/>
  <c r="CZ55" i="17"/>
  <c r="DL59" i="17"/>
  <c r="DL62" i="17"/>
  <c r="DP56" i="17"/>
  <c r="CC57" i="17"/>
  <c r="CC60" i="17"/>
  <c r="CC55" i="17"/>
  <c r="DA79" i="17"/>
  <c r="DA82" i="17"/>
  <c r="DD76" i="17"/>
  <c r="DA93" i="12"/>
  <c r="DD90" i="12"/>
  <c r="DB90" i="12"/>
  <c r="FY90" i="12"/>
  <c r="GC90" i="12"/>
  <c r="FY89" i="12"/>
  <c r="GC89" i="12"/>
  <c r="CY93" i="12"/>
  <c r="DR65" i="17"/>
  <c r="DR67" i="17"/>
  <c r="DZ64" i="17"/>
  <c r="DV68" i="17"/>
  <c r="DV71" i="17"/>
  <c r="DQ67" i="17"/>
  <c r="DQ65" i="17"/>
  <c r="CC68" i="17"/>
  <c r="CC71" i="17"/>
  <c r="CF64" i="17"/>
  <c r="DX65" i="17"/>
  <c r="DX67" i="17"/>
  <c r="DX70" i="17"/>
  <c r="DY64" i="17"/>
  <c r="GA64" i="17"/>
  <c r="GE64" i="17"/>
  <c r="DU68" i="17"/>
  <c r="DU71" i="17"/>
  <c r="GA71" i="17"/>
  <c r="GE71" i="17"/>
  <c r="DA67" i="17"/>
  <c r="DA70" i="17"/>
  <c r="DA65" i="17"/>
  <c r="DL68" i="17"/>
  <c r="DL71" i="17"/>
  <c r="DP64" i="17"/>
  <c r="ES147" i="12"/>
  <c r="FH147" i="12"/>
  <c r="FE147" i="12"/>
  <c r="FH146" i="12"/>
  <c r="FE146" i="12"/>
  <c r="CU176" i="12"/>
  <c r="CW172" i="12"/>
  <c r="DD172" i="12"/>
  <c r="DA176" i="12"/>
  <c r="CL174" i="12"/>
  <c r="CJ177" i="12"/>
  <c r="ES207" i="12"/>
  <c r="FH207" i="12"/>
  <c r="FE207" i="12"/>
  <c r="FH206" i="12"/>
  <c r="FE206" i="12"/>
  <c r="DB27" i="13"/>
  <c r="FY27" i="13"/>
  <c r="GC27" i="13"/>
  <c r="FY26" i="13"/>
  <c r="GC26" i="13"/>
  <c r="GA13" i="13"/>
  <c r="GE13" i="13"/>
  <c r="DM21" i="20"/>
  <c r="DI24" i="20"/>
  <c r="DI27" i="20"/>
  <c r="DI31" i="20"/>
  <c r="DK20" i="20"/>
  <c r="DK22" i="20"/>
  <c r="DK25" i="20"/>
  <c r="DK29" i="20"/>
  <c r="CZ20" i="20"/>
  <c r="CZ22" i="20"/>
  <c r="CZ25" i="20"/>
  <c r="CZ29" i="20"/>
  <c r="DU23" i="20"/>
  <c r="DY19" i="20"/>
  <c r="GA19" i="20"/>
  <c r="GE19" i="20"/>
  <c r="DV22" i="20"/>
  <c r="DV25" i="20"/>
  <c r="DV29" i="20"/>
  <c r="DV20" i="20"/>
  <c r="DX20" i="20"/>
  <c r="DX22" i="20"/>
  <c r="DX25" i="20"/>
  <c r="DX29" i="20"/>
  <c r="DQ20" i="20"/>
  <c r="DQ22" i="20"/>
  <c r="DN19" i="20"/>
  <c r="DJ23" i="20"/>
  <c r="DJ20" i="20"/>
  <c r="FZ20" i="20"/>
  <c r="GD20" i="20"/>
  <c r="DJ22" i="20"/>
  <c r="CR88" i="17"/>
  <c r="CR89" i="17"/>
  <c r="CP93" i="17"/>
  <c r="DM88" i="17"/>
  <c r="DM89" i="17"/>
  <c r="DI93" i="17"/>
  <c r="CL88" i="17"/>
  <c r="CL89" i="17"/>
  <c r="CJ93" i="17"/>
  <c r="ES15" i="12"/>
  <c r="FH15" i="12"/>
  <c r="FE15" i="12"/>
  <c r="FH14" i="12"/>
  <c r="FE14" i="12"/>
  <c r="DW143" i="12"/>
  <c r="DW145" i="12"/>
  <c r="DZ142" i="12"/>
  <c r="DV146" i="12"/>
  <c r="DK143" i="12"/>
  <c r="DK145" i="12"/>
  <c r="DP144" i="12"/>
  <c r="DL147" i="12"/>
  <c r="CJ145" i="12"/>
  <c r="CJ143" i="12"/>
  <c r="CD143" i="12"/>
  <c r="CD145" i="12"/>
  <c r="DM142" i="12"/>
  <c r="DI146" i="12"/>
  <c r="DY142" i="12"/>
  <c r="GA142" i="12"/>
  <c r="GE142" i="12"/>
  <c r="DU146" i="12"/>
  <c r="GA146" i="12"/>
  <c r="GE146" i="12"/>
  <c r="CK143" i="12"/>
  <c r="CK145" i="12"/>
  <c r="DW157" i="12"/>
  <c r="DW155" i="12"/>
  <c r="DJ157" i="12"/>
  <c r="DJ155" i="12"/>
  <c r="CD157" i="12"/>
  <c r="CD155" i="12"/>
  <c r="DR155" i="12"/>
  <c r="DR157" i="12"/>
  <c r="CE154" i="12"/>
  <c r="CB158" i="12"/>
  <c r="CZ155" i="12"/>
  <c r="CZ157" i="12"/>
  <c r="DL159" i="12"/>
  <c r="DP156" i="12"/>
  <c r="CJ155" i="12"/>
  <c r="CJ157" i="12"/>
  <c r="DK155" i="12"/>
  <c r="DK157" i="12"/>
  <c r="CT155" i="12"/>
  <c r="CT157" i="12"/>
  <c r="CB155" i="12"/>
  <c r="CB157" i="12"/>
  <c r="DA81" i="12"/>
  <c r="DD78" i="12"/>
  <c r="DC78" i="12"/>
  <c r="CZ81" i="12"/>
  <c r="ES87" i="12"/>
  <c r="FH87" i="12"/>
  <c r="FE87" i="12"/>
  <c r="FH86" i="12"/>
  <c r="FE86" i="12"/>
  <c r="FY104" i="13"/>
  <c r="GC104" i="13"/>
  <c r="DB105" i="13"/>
  <c r="FY105" i="13"/>
  <c r="GC105" i="13"/>
  <c r="FZ118" i="13"/>
  <c r="GD118" i="13"/>
  <c r="CV42" i="12"/>
  <c r="CT45" i="12"/>
  <c r="CQ42" i="12"/>
  <c r="CO45" i="12"/>
  <c r="CD9" i="12"/>
  <c r="CG6" i="12"/>
  <c r="CB9" i="12"/>
  <c r="CE6" i="12"/>
  <c r="CV6" i="12"/>
  <c r="CT9" i="12"/>
  <c r="CF6" i="12"/>
  <c r="CC9" i="12"/>
  <c r="CU56" i="12"/>
  <c r="CW52" i="12"/>
  <c r="CP56" i="12"/>
  <c r="CR52" i="12"/>
  <c r="DB52" i="12"/>
  <c r="FY52" i="12"/>
  <c r="GC52" i="12"/>
  <c r="CY56" i="12"/>
  <c r="DL191" i="12"/>
  <c r="DL193" i="12"/>
  <c r="CK191" i="12"/>
  <c r="CK193" i="12"/>
  <c r="DN190" i="12"/>
  <c r="DJ194" i="12"/>
  <c r="CY191" i="12"/>
  <c r="FY191" i="12"/>
  <c r="GC191" i="12"/>
  <c r="CY193" i="12"/>
  <c r="FY193" i="12"/>
  <c r="GC193" i="12"/>
  <c r="DM192" i="12"/>
  <c r="DI195" i="12"/>
  <c r="CU191" i="12"/>
  <c r="CU193" i="12"/>
  <c r="DN192" i="12"/>
  <c r="FZ192" i="12"/>
  <c r="GD192" i="12"/>
  <c r="DJ195" i="12"/>
  <c r="CC191" i="12"/>
  <c r="CC193" i="12"/>
  <c r="CB191" i="12"/>
  <c r="CB193" i="12"/>
  <c r="DW191" i="12"/>
  <c r="DW193" i="12"/>
  <c r="DZ190" i="12"/>
  <c r="DV194" i="12"/>
  <c r="DK191" i="12"/>
  <c r="DK193" i="12"/>
  <c r="EB208" i="12"/>
  <c r="DX212" i="12"/>
  <c r="DJ212" i="12"/>
  <c r="DN208" i="12"/>
  <c r="DK213" i="12"/>
  <c r="DO210" i="12"/>
  <c r="CK209" i="12"/>
  <c r="CK211" i="12"/>
  <c r="DK212" i="12"/>
  <c r="DO208" i="12"/>
  <c r="CU209" i="12"/>
  <c r="CU211" i="12"/>
  <c r="DW209" i="12"/>
  <c r="DW211" i="12"/>
  <c r="DM208" i="12"/>
  <c r="DI212" i="12"/>
  <c r="DI209" i="12"/>
  <c r="DI211" i="12"/>
  <c r="FZ22" i="13"/>
  <c r="GD22" i="13"/>
  <c r="CQ94" i="17"/>
  <c r="CO98" i="17"/>
  <c r="CO101" i="17"/>
  <c r="CM96" i="17"/>
  <c r="CK99" i="17"/>
  <c r="CK102" i="17"/>
  <c r="DA103" i="17"/>
  <c r="DD98" i="17"/>
  <c r="DD99" i="17"/>
  <c r="DS44" i="12"/>
  <c r="GH44" i="12"/>
  <c r="GL44" i="12"/>
  <c r="GG44" i="12"/>
  <c r="GK44" i="12"/>
  <c r="FX44" i="12"/>
  <c r="GB44" i="12"/>
  <c r="DG44" i="12"/>
  <c r="GI44" i="12"/>
  <c r="GM44" i="12"/>
  <c r="CH44" i="12"/>
  <c r="GF44" i="12"/>
  <c r="GJ44" i="12"/>
  <c r="EC44" i="12"/>
  <c r="ET45" i="12"/>
  <c r="CL24" i="12"/>
  <c r="CJ27" i="12"/>
  <c r="CZ26" i="12"/>
  <c r="DC22" i="12"/>
  <c r="CO26" i="12"/>
  <c r="CQ22" i="12"/>
  <c r="FY25" i="12"/>
  <c r="GC25" i="12"/>
  <c r="DB26" i="12"/>
  <c r="CY218" i="12"/>
  <c r="FY218" i="12"/>
  <c r="GC218" i="12"/>
  <c r="DB214" i="12"/>
  <c r="FY214" i="12"/>
  <c r="GC214" i="12"/>
  <c r="CZ218" i="12"/>
  <c r="DC214" i="12"/>
  <c r="CL214" i="12"/>
  <c r="CJ218" i="12"/>
  <c r="CR214" i="12"/>
  <c r="CP218" i="12"/>
  <c r="CY50" i="12"/>
  <c r="DB46" i="12"/>
  <c r="FY46" i="12"/>
  <c r="GC46" i="12"/>
  <c r="CL94" i="12"/>
  <c r="CJ98" i="12"/>
  <c r="CR94" i="12"/>
  <c r="CP98" i="12"/>
  <c r="CV94" i="12"/>
  <c r="CT98" i="12"/>
  <c r="CW150" i="12"/>
  <c r="CU153" i="12"/>
  <c r="CR150" i="12"/>
  <c r="CP153" i="12"/>
  <c r="DB150" i="12"/>
  <c r="FY150" i="12"/>
  <c r="GC150" i="12"/>
  <c r="CY153" i="12"/>
  <c r="CR186" i="12"/>
  <c r="CP189" i="12"/>
  <c r="CY189" i="12"/>
  <c r="DB186" i="12"/>
  <c r="FY186" i="12"/>
  <c r="GC186" i="12"/>
  <c r="DC186" i="12"/>
  <c r="CZ189" i="12"/>
  <c r="DB196" i="12"/>
  <c r="FY196" i="12"/>
  <c r="GC196" i="12"/>
  <c r="CY200" i="12"/>
  <c r="FY198" i="12"/>
  <c r="GC198" i="12"/>
  <c r="GA29" i="13"/>
  <c r="GE29" i="13"/>
  <c r="DY30" i="13"/>
  <c r="GA30" i="13"/>
  <c r="GE30" i="13"/>
  <c r="CU73" i="17"/>
  <c r="CW68" i="17"/>
  <c r="CW69" i="17"/>
  <c r="DD68" i="17"/>
  <c r="DD69" i="17"/>
  <c r="DA73" i="17"/>
  <c r="CY68" i="17"/>
  <c r="CY71" i="17"/>
  <c r="FY71" i="17"/>
  <c r="GC71" i="17"/>
  <c r="DB64" i="17"/>
  <c r="FY64" i="17"/>
  <c r="GC64" i="17"/>
  <c r="CF94" i="12"/>
  <c r="CC98" i="12"/>
  <c r="CT97" i="12"/>
  <c r="CT95" i="12"/>
  <c r="CG94" i="12"/>
  <c r="CD98" i="12"/>
  <c r="DQ95" i="12"/>
  <c r="DQ97" i="12"/>
  <c r="DY96" i="12"/>
  <c r="DA95" i="12"/>
  <c r="DA97" i="12"/>
  <c r="DO96" i="12"/>
  <c r="DK99" i="12"/>
  <c r="DI97" i="12"/>
  <c r="DI95" i="12"/>
  <c r="CZ134" i="12"/>
  <c r="DC130" i="12"/>
  <c r="CT134" i="12"/>
  <c r="CV130" i="12"/>
  <c r="CK135" i="12"/>
  <c r="CM132" i="12"/>
  <c r="CO134" i="12"/>
  <c r="CQ130" i="12"/>
  <c r="DD130" i="12"/>
  <c r="DA134" i="12"/>
  <c r="CM130" i="12"/>
  <c r="CK134" i="12"/>
  <c r="FZ4" i="13"/>
  <c r="GD4" i="13"/>
  <c r="CV216" i="12"/>
  <c r="CT219" i="12"/>
  <c r="CO219" i="12"/>
  <c r="CQ216" i="12"/>
  <c r="GA127" i="13"/>
  <c r="GE127" i="13"/>
  <c r="FX162" i="20"/>
  <c r="GB162" i="20"/>
  <c r="DG162" i="20"/>
  <c r="GI162" i="20"/>
  <c r="GM162" i="20"/>
  <c r="GF162" i="20"/>
  <c r="GJ162" i="20"/>
  <c r="EC162" i="20"/>
  <c r="CH162" i="20"/>
  <c r="GH162" i="20"/>
  <c r="GL162" i="20"/>
  <c r="GG162" i="20"/>
  <c r="GK162" i="20"/>
  <c r="DS162" i="20"/>
  <c r="ET163" i="20"/>
  <c r="DU78" i="20"/>
  <c r="DY71" i="20"/>
  <c r="GA70" i="20"/>
  <c r="GE70" i="20"/>
  <c r="DO71" i="20"/>
  <c r="DO72" i="20"/>
  <c r="DO73" i="20"/>
  <c r="DK78" i="20"/>
  <c r="DP71" i="20"/>
  <c r="DP72" i="20"/>
  <c r="DP73" i="20"/>
  <c r="DL78" i="20"/>
  <c r="DM71" i="20"/>
  <c r="DM72" i="20"/>
  <c r="DM73" i="20"/>
  <c r="DI78" i="20"/>
  <c r="FX70" i="20"/>
  <c r="GB70" i="20"/>
  <c r="GH70" i="20"/>
  <c r="GL70" i="20"/>
  <c r="DG70" i="20"/>
  <c r="GI70" i="20"/>
  <c r="GM70" i="20"/>
  <c r="CH70" i="20"/>
  <c r="GF70" i="20"/>
  <c r="GJ70" i="20"/>
  <c r="CE70" i="20"/>
  <c r="GG70" i="20"/>
  <c r="GK70" i="20"/>
  <c r="ET71" i="20"/>
  <c r="DS70" i="20"/>
  <c r="CG70" i="20"/>
  <c r="EC70" i="20"/>
  <c r="CF70" i="20"/>
  <c r="DD71" i="20"/>
  <c r="DD72" i="20"/>
  <c r="DD73" i="20"/>
  <c r="DA78" i="20"/>
  <c r="CL71" i="20"/>
  <c r="CL72" i="20"/>
  <c r="CL73" i="20"/>
  <c r="CJ78" i="20"/>
  <c r="CZ48" i="20"/>
  <c r="DC41" i="20"/>
  <c r="DC42" i="20"/>
  <c r="DC43" i="20"/>
  <c r="DI48" i="20"/>
  <c r="DM41" i="20"/>
  <c r="DM42" i="20"/>
  <c r="DM43" i="20"/>
  <c r="CV41" i="20"/>
  <c r="CV42" i="20"/>
  <c r="CV43" i="20"/>
  <c r="CT48" i="20"/>
  <c r="DA48" i="20"/>
  <c r="DD41" i="20"/>
  <c r="DD42" i="20"/>
  <c r="DD43" i="20"/>
  <c r="DL114" i="20"/>
  <c r="DL117" i="20"/>
  <c r="DL121" i="20"/>
  <c r="DP111" i="20"/>
  <c r="DJ110" i="20"/>
  <c r="DJ112" i="20"/>
  <c r="CE109" i="20"/>
  <c r="CB113" i="20"/>
  <c r="CB116" i="20"/>
  <c r="CB120" i="20"/>
  <c r="DI112" i="20"/>
  <c r="DI115" i="20"/>
  <c r="DI119" i="20"/>
  <c r="DI110" i="20"/>
  <c r="DK113" i="20"/>
  <c r="DK116" i="20"/>
  <c r="DK120" i="20"/>
  <c r="DO109" i="20"/>
  <c r="DI113" i="20"/>
  <c r="DI116" i="20"/>
  <c r="DI120" i="20"/>
  <c r="DM109" i="20"/>
  <c r="DQ112" i="20"/>
  <c r="DQ110" i="20"/>
  <c r="CC113" i="20"/>
  <c r="CC116" i="20"/>
  <c r="CC120" i="20"/>
  <c r="CF109" i="20"/>
  <c r="DA112" i="20"/>
  <c r="DA115" i="20"/>
  <c r="DA119" i="20"/>
  <c r="DA110" i="20"/>
  <c r="CE171" i="20"/>
  <c r="CB174" i="20"/>
  <c r="CB177" i="20"/>
  <c r="CB181" i="20"/>
  <c r="CW171" i="20"/>
  <c r="CU174" i="20"/>
  <c r="CU177" i="20"/>
  <c r="CU181" i="20"/>
  <c r="ES9" i="12"/>
  <c r="FH9" i="12"/>
  <c r="FE9" i="12"/>
  <c r="FH8" i="12"/>
  <c r="FE8" i="12"/>
  <c r="CP39" i="12"/>
  <c r="CR36" i="12"/>
  <c r="CV36" i="12"/>
  <c r="CT39" i="12"/>
  <c r="CQ36" i="12"/>
  <c r="CO39" i="12"/>
  <c r="CZ141" i="12"/>
  <c r="DC138" i="12"/>
  <c r="DB138" i="12"/>
  <c r="FY138" i="12"/>
  <c r="GC138" i="12"/>
  <c r="CY141" i="12"/>
  <c r="CD141" i="12"/>
  <c r="CG138" i="12"/>
  <c r="CT187" i="12"/>
  <c r="CT185" i="12"/>
  <c r="CB187" i="12"/>
  <c r="CB185" i="12"/>
  <c r="DR185" i="12"/>
  <c r="DR187" i="12"/>
  <c r="CE184" i="12"/>
  <c r="CB188" i="12"/>
  <c r="CZ185" i="12"/>
  <c r="CZ187" i="12"/>
  <c r="DP186" i="12"/>
  <c r="DL189" i="12"/>
  <c r="CJ185" i="12"/>
  <c r="CJ187" i="12"/>
  <c r="DK185" i="12"/>
  <c r="DK187" i="12"/>
  <c r="FZ185" i="12"/>
  <c r="GD185" i="12"/>
  <c r="DN186" i="12"/>
  <c r="DJ189" i="12"/>
  <c r="CC185" i="12"/>
  <c r="CC187" i="12"/>
  <c r="DV187" i="12"/>
  <c r="DV185" i="12"/>
  <c r="CZ128" i="12"/>
  <c r="DC124" i="12"/>
  <c r="CV124" i="12"/>
  <c r="CT128" i="12"/>
  <c r="CM126" i="12"/>
  <c r="CK129" i="12"/>
  <c r="CQ124" i="12"/>
  <c r="CO128" i="12"/>
  <c r="DD124" i="12"/>
  <c r="DA128" i="12"/>
  <c r="CM124" i="12"/>
  <c r="CK128" i="12"/>
  <c r="DN39" i="13"/>
  <c r="FZ39" i="13"/>
  <c r="GD39" i="13"/>
  <c r="FZ38" i="13"/>
  <c r="GD38" i="13"/>
  <c r="FZ37" i="13"/>
  <c r="GD37" i="13"/>
  <c r="CT183" i="20"/>
  <c r="CV176" i="20"/>
  <c r="CV177" i="20"/>
  <c r="CV178" i="20"/>
  <c r="FH41" i="17"/>
  <c r="FE41" i="17"/>
  <c r="ES42" i="17"/>
  <c r="CH146" i="12"/>
  <c r="GF146" i="12"/>
  <c r="GJ146" i="12"/>
  <c r="DG146" i="12"/>
  <c r="GI146" i="12"/>
  <c r="GM146" i="12"/>
  <c r="DS146" i="12"/>
  <c r="EC146" i="12"/>
  <c r="FX146" i="12"/>
  <c r="GB146" i="12"/>
  <c r="GH146" i="12"/>
  <c r="GL146" i="12"/>
  <c r="GG146" i="12"/>
  <c r="GK146" i="12"/>
  <c r="ET147" i="12"/>
  <c r="DN12" i="13"/>
  <c r="FZ12" i="13"/>
  <c r="GD12" i="13"/>
  <c r="FZ11" i="13"/>
  <c r="GD11" i="13"/>
  <c r="FZ124" i="13"/>
  <c r="GD124" i="13"/>
  <c r="CJ18" i="20"/>
  <c r="CL11" i="20"/>
  <c r="CL12" i="20"/>
  <c r="CL13" i="20"/>
  <c r="DY11" i="20"/>
  <c r="DY12" i="20"/>
  <c r="DY13" i="20"/>
  <c r="GA13" i="20"/>
  <c r="GE13" i="20"/>
  <c r="DU18" i="20"/>
  <c r="CM11" i="20"/>
  <c r="CM12" i="20"/>
  <c r="CM13" i="20"/>
  <c r="CK18" i="20"/>
  <c r="CQ11" i="20"/>
  <c r="CQ12" i="20"/>
  <c r="CQ13" i="20"/>
  <c r="CO18" i="20"/>
  <c r="DW18" i="20"/>
  <c r="EA11" i="20"/>
  <c r="EA12" i="20"/>
  <c r="EA13" i="20"/>
  <c r="EA68" i="17"/>
  <c r="EA69" i="17"/>
  <c r="DW73" i="17"/>
  <c r="CB73" i="17"/>
  <c r="CE68" i="17"/>
  <c r="CE69" i="17"/>
  <c r="CQ68" i="17"/>
  <c r="CQ69" i="17"/>
  <c r="CO73" i="17"/>
  <c r="DX73" i="17"/>
  <c r="EB68" i="17"/>
  <c r="EB69" i="17"/>
  <c r="DN68" i="17"/>
  <c r="DJ73" i="17"/>
  <c r="DD78" i="17"/>
  <c r="DD79" i="17"/>
  <c r="DA83" i="17"/>
  <c r="CY78" i="17"/>
  <c r="CY81" i="17"/>
  <c r="DB74" i="17"/>
  <c r="FY74" i="17"/>
  <c r="GC74" i="17"/>
  <c r="CM74" i="17"/>
  <c r="CK78" i="17"/>
  <c r="CK81" i="17"/>
  <c r="DN58" i="17"/>
  <c r="DJ63" i="17"/>
  <c r="FZ57" i="17"/>
  <c r="GD57" i="17"/>
  <c r="CQ58" i="17"/>
  <c r="CQ59" i="17"/>
  <c r="CO63" i="17"/>
  <c r="DW63" i="17"/>
  <c r="EA58" i="17"/>
  <c r="EA59" i="17"/>
  <c r="DY58" i="17"/>
  <c r="DU63" i="17"/>
  <c r="CC57" i="12"/>
  <c r="CF54" i="12"/>
  <c r="CW88" i="12"/>
  <c r="CU92" i="12"/>
  <c r="DD88" i="12"/>
  <c r="DA92" i="12"/>
  <c r="CL90" i="12"/>
  <c r="CJ93" i="12"/>
  <c r="CF130" i="12"/>
  <c r="CC134" i="12"/>
  <c r="DA133" i="12"/>
  <c r="DA131" i="12"/>
  <c r="DX131" i="12"/>
  <c r="DX133" i="12"/>
  <c r="DU134" i="12"/>
  <c r="DY130" i="12"/>
  <c r="GA130" i="12"/>
  <c r="GE130" i="12"/>
  <c r="CY131" i="12"/>
  <c r="FY131" i="12"/>
  <c r="GC131" i="12"/>
  <c r="CY133" i="12"/>
  <c r="FY133" i="12"/>
  <c r="GC133" i="12"/>
  <c r="DP130" i="12"/>
  <c r="DL134" i="12"/>
  <c r="DZ130" i="12"/>
  <c r="DV134" i="12"/>
  <c r="DQ133" i="12"/>
  <c r="DQ131" i="12"/>
  <c r="CM66" i="20"/>
  <c r="CK69" i="20"/>
  <c r="CK72" i="20"/>
  <c r="CK76" i="20"/>
  <c r="CU73" i="20"/>
  <c r="CU77" i="20"/>
  <c r="CW68" i="20"/>
  <c r="CW69" i="20"/>
  <c r="DA73" i="20"/>
  <c r="DA77" i="20"/>
  <c r="DD68" i="20"/>
  <c r="DD69" i="20"/>
  <c r="DM131" i="20"/>
  <c r="DM132" i="20"/>
  <c r="DM133" i="20"/>
  <c r="DI138" i="20"/>
  <c r="CU138" i="20"/>
  <c r="CW131" i="20"/>
  <c r="CW132" i="20"/>
  <c r="CW133" i="20"/>
  <c r="DY131" i="20"/>
  <c r="DU138" i="20"/>
  <c r="DK138" i="20"/>
  <c r="DO131" i="20"/>
  <c r="DO132" i="20"/>
  <c r="DO133" i="20"/>
  <c r="CJ138" i="20"/>
  <c r="CL131" i="20"/>
  <c r="CL132" i="20"/>
  <c r="CL133" i="20"/>
  <c r="DB21" i="17"/>
  <c r="CE20" i="17"/>
  <c r="CE21" i="17"/>
  <c r="CE22" i="17"/>
  <c r="CE23" i="17"/>
  <c r="DG20" i="17"/>
  <c r="GI20" i="17"/>
  <c r="GM20" i="17"/>
  <c r="CH20" i="17"/>
  <c r="GH20" i="17"/>
  <c r="GL20" i="17"/>
  <c r="EC20" i="17"/>
  <c r="DS20" i="17"/>
  <c r="CG20" i="17"/>
  <c r="CG21" i="17"/>
  <c r="CG22" i="17"/>
  <c r="CG23" i="17"/>
  <c r="GG20" i="17"/>
  <c r="GK20" i="17"/>
  <c r="ET21" i="17"/>
  <c r="FX20" i="17"/>
  <c r="GB20" i="17"/>
  <c r="CF20" i="17"/>
  <c r="CF21" i="17"/>
  <c r="CF22" i="17"/>
  <c r="CF23" i="17"/>
  <c r="GF20" i="17"/>
  <c r="GJ20" i="17"/>
  <c r="CP63" i="12"/>
  <c r="CR60" i="12"/>
  <c r="CV60" i="12"/>
  <c r="CT63" i="12"/>
  <c r="CO63" i="12"/>
  <c r="CQ60" i="12"/>
  <c r="DP34" i="12"/>
  <c r="DL38" i="12"/>
  <c r="CU37" i="12"/>
  <c r="CU35" i="12"/>
  <c r="CD38" i="12"/>
  <c r="CG34" i="12"/>
  <c r="CD37" i="12"/>
  <c r="CD35" i="12"/>
  <c r="DV38" i="12"/>
  <c r="DZ34" i="12"/>
  <c r="DY34" i="12"/>
  <c r="GA34" i="12"/>
  <c r="GE34" i="12"/>
  <c r="DU38" i="12"/>
  <c r="DA35" i="12"/>
  <c r="DA37" i="12"/>
  <c r="GA101" i="13"/>
  <c r="GE101" i="13"/>
  <c r="DY102" i="13"/>
  <c r="GA102" i="13"/>
  <c r="GE102" i="13"/>
  <c r="ES72" i="20"/>
  <c r="FH72" i="20"/>
  <c r="FE72" i="20"/>
  <c r="FH71" i="20"/>
  <c r="FE71" i="20"/>
  <c r="DX47" i="12"/>
  <c r="DX49" i="12"/>
  <c r="EA46" i="12"/>
  <c r="DW50" i="12"/>
  <c r="DI47" i="12"/>
  <c r="DI49" i="12"/>
  <c r="DJ51" i="12"/>
  <c r="DN48" i="12"/>
  <c r="CC49" i="12"/>
  <c r="CC47" i="12"/>
  <c r="CD47" i="12"/>
  <c r="CD49" i="12"/>
  <c r="DL47" i="12"/>
  <c r="DL49" i="12"/>
  <c r="CB149" i="12"/>
  <c r="CB151" i="12"/>
  <c r="EA148" i="12"/>
  <c r="DW152" i="12"/>
  <c r="DL149" i="12"/>
  <c r="DL151" i="12"/>
  <c r="DM150" i="12"/>
  <c r="DI153" i="12"/>
  <c r="DJ151" i="12"/>
  <c r="DJ149" i="12"/>
  <c r="CD149" i="12"/>
  <c r="CD151" i="12"/>
  <c r="DR149" i="12"/>
  <c r="DR151" i="12"/>
  <c r="CB152" i="12"/>
  <c r="CE148" i="12"/>
  <c r="CZ151" i="12"/>
  <c r="CZ149" i="12"/>
  <c r="CV70" i="12"/>
  <c r="CT74" i="12"/>
  <c r="CY74" i="12"/>
  <c r="DB70" i="12"/>
  <c r="FY70" i="12"/>
  <c r="GC70" i="12"/>
  <c r="FY72" i="12"/>
  <c r="GC72" i="12"/>
  <c r="DY136" i="12"/>
  <c r="GA136" i="12"/>
  <c r="GE136" i="12"/>
  <c r="DU140" i="12"/>
  <c r="GA140" i="12"/>
  <c r="GE140" i="12"/>
  <c r="CY137" i="12"/>
  <c r="FY137" i="12"/>
  <c r="GC137" i="12"/>
  <c r="CY139" i="12"/>
  <c r="FY139" i="12"/>
  <c r="GC139" i="12"/>
  <c r="DP136" i="12"/>
  <c r="DL140" i="12"/>
  <c r="DZ136" i="12"/>
  <c r="DV140" i="12"/>
  <c r="DQ137" i="12"/>
  <c r="DQ139" i="12"/>
  <c r="CF136" i="12"/>
  <c r="CC140" i="12"/>
  <c r="DA137" i="12"/>
  <c r="DA139" i="12"/>
  <c r="DX137" i="12"/>
  <c r="DX139" i="12"/>
  <c r="GA31" i="13"/>
  <c r="GE31" i="13"/>
  <c r="BN37" i="7"/>
  <c r="CF36" i="7"/>
  <c r="CQ21" i="20"/>
  <c r="CO24" i="20"/>
  <c r="CO27" i="20"/>
  <c r="CO31" i="20"/>
  <c r="DX103" i="17"/>
  <c r="EB98" i="17"/>
  <c r="EB99" i="17"/>
  <c r="DW103" i="17"/>
  <c r="EA98" i="17"/>
  <c r="EA99" i="17"/>
  <c r="CM64" i="12"/>
  <c r="CK68" i="12"/>
  <c r="DX175" i="12"/>
  <c r="DX173" i="12"/>
  <c r="DK103" i="20"/>
  <c r="DK107" i="20"/>
  <c r="DO98" i="20"/>
  <c r="DO99" i="20"/>
  <c r="CR98" i="17"/>
  <c r="CR99" i="17"/>
  <c r="CP103" i="17"/>
  <c r="DD64" i="12"/>
  <c r="DA68" i="12"/>
  <c r="CW64" i="12"/>
  <c r="CU68" i="12"/>
  <c r="CF172" i="12"/>
  <c r="CC176" i="12"/>
  <c r="DJ175" i="12"/>
  <c r="DJ173" i="12"/>
  <c r="DU175" i="12"/>
  <c r="DU173" i="12"/>
  <c r="CD176" i="12"/>
  <c r="CG172" i="12"/>
  <c r="DK173" i="12"/>
  <c r="DK175" i="12"/>
  <c r="DP172" i="12"/>
  <c r="DL176" i="12"/>
  <c r="CY173" i="12"/>
  <c r="FY173" i="12"/>
  <c r="GC173" i="12"/>
  <c r="CY175" i="12"/>
  <c r="FY175" i="12"/>
  <c r="GC175" i="12"/>
  <c r="DM174" i="12"/>
  <c r="DI177" i="12"/>
  <c r="CU175" i="12"/>
  <c r="CU173" i="12"/>
  <c r="DO172" i="12"/>
  <c r="DK176" i="12"/>
  <c r="DB214" i="13"/>
  <c r="FY214" i="13"/>
  <c r="GC214" i="13"/>
  <c r="GA154" i="13"/>
  <c r="GE154" i="13"/>
  <c r="CY155" i="13"/>
  <c r="FY155" i="13"/>
  <c r="GC155" i="13"/>
  <c r="FY154" i="13"/>
  <c r="GC154" i="13"/>
  <c r="CY161" i="13"/>
  <c r="FY161" i="13"/>
  <c r="GC161" i="13"/>
  <c r="FY160" i="13"/>
  <c r="GC160" i="13"/>
  <c r="GA178" i="13"/>
  <c r="GE178" i="13"/>
  <c r="CY179" i="13"/>
  <c r="FY179" i="13"/>
  <c r="GC179" i="13"/>
  <c r="FY178" i="13"/>
  <c r="GC178" i="13"/>
  <c r="CY185" i="13"/>
  <c r="FY185" i="13"/>
  <c r="GC185" i="13"/>
  <c r="FY184" i="13"/>
  <c r="GC184" i="13"/>
  <c r="GA202" i="13"/>
  <c r="GE202" i="13"/>
  <c r="CY203" i="13"/>
  <c r="FY203" i="13"/>
  <c r="GC203" i="13"/>
  <c r="FY202" i="13"/>
  <c r="GC202" i="13"/>
  <c r="DC109" i="20"/>
  <c r="CZ113" i="20"/>
  <c r="CZ116" i="20"/>
  <c r="CZ120" i="20"/>
  <c r="DB109" i="20"/>
  <c r="FY109" i="20"/>
  <c r="GC109" i="20"/>
  <c r="CY113" i="20"/>
  <c r="CY116" i="20"/>
  <c r="CK113" i="20"/>
  <c r="CK116" i="20"/>
  <c r="CK120" i="20"/>
  <c r="CM109" i="20"/>
  <c r="DU8" i="12"/>
  <c r="GA8" i="12"/>
  <c r="GE8" i="12"/>
  <c r="DY4" i="12"/>
  <c r="GA4" i="12"/>
  <c r="GE4" i="12"/>
  <c r="DA5" i="12"/>
  <c r="DA7" i="12"/>
  <c r="DO6" i="12"/>
  <c r="DK9" i="12"/>
  <c r="DV8" i="12"/>
  <c r="DZ4" i="12"/>
  <c r="DV5" i="12"/>
  <c r="DV7" i="12"/>
  <c r="DJ8" i="12"/>
  <c r="DN4" i="12"/>
  <c r="CT5" i="12"/>
  <c r="CT7" i="12"/>
  <c r="CC5" i="12"/>
  <c r="CC7" i="12"/>
  <c r="DN68" i="12"/>
  <c r="CJ81" i="12"/>
  <c r="CL78" i="12"/>
  <c r="DD76" i="12"/>
  <c r="DA80" i="12"/>
  <c r="DY74" i="12"/>
  <c r="GA73" i="12"/>
  <c r="GE73" i="12"/>
  <c r="CL162" i="12"/>
  <c r="CJ165" i="12"/>
  <c r="CY95" i="13"/>
  <c r="FY95" i="13"/>
  <c r="GC95" i="13"/>
  <c r="FY94" i="13"/>
  <c r="GC94" i="13"/>
  <c r="DD178" i="12"/>
  <c r="DA182" i="12"/>
  <c r="CU182" i="12"/>
  <c r="CW178" i="12"/>
  <c r="CT182" i="12"/>
  <c r="CV178" i="12"/>
  <c r="FY218" i="13"/>
  <c r="GC218" i="13"/>
  <c r="DB219" i="13"/>
  <c r="FY219" i="13"/>
  <c r="GC219" i="13"/>
  <c r="DB144" i="13"/>
  <c r="FY144" i="13"/>
  <c r="GC144" i="13"/>
  <c r="DB192" i="13"/>
  <c r="FY192" i="13"/>
  <c r="GC192" i="13"/>
  <c r="DU10" i="20"/>
  <c r="GA7" i="20"/>
  <c r="GE7" i="20"/>
  <c r="EB49" i="20"/>
  <c r="DX53" i="20"/>
  <c r="DX56" i="20"/>
  <c r="DX60" i="20"/>
  <c r="DK50" i="20"/>
  <c r="DK52" i="20"/>
  <c r="DK55" i="20"/>
  <c r="DK59" i="20"/>
  <c r="DL50" i="20"/>
  <c r="DL52" i="20"/>
  <c r="DL55" i="20"/>
  <c r="DL59" i="20"/>
  <c r="DZ49" i="20"/>
  <c r="DV53" i="20"/>
  <c r="DV56" i="20"/>
  <c r="DV60" i="20"/>
  <c r="DV50" i="20"/>
  <c r="DV52" i="20"/>
  <c r="DV55" i="20"/>
  <c r="DV59" i="20"/>
  <c r="DU52" i="20"/>
  <c r="DU50" i="20"/>
  <c r="EA49" i="20"/>
  <c r="DW53" i="20"/>
  <c r="DW56" i="20"/>
  <c r="DW60" i="20"/>
  <c r="CY50" i="20"/>
  <c r="FY50" i="20"/>
  <c r="GC50" i="20"/>
  <c r="CY52" i="20"/>
  <c r="FY49" i="20"/>
  <c r="GC49" i="20"/>
  <c r="CU129" i="20"/>
  <c r="CU132" i="20"/>
  <c r="CU136" i="20"/>
  <c r="CW126" i="20"/>
  <c r="CR126" i="20"/>
  <c r="CP129" i="20"/>
  <c r="CP132" i="20"/>
  <c r="CP136" i="20"/>
  <c r="CB129" i="20"/>
  <c r="CB132" i="20"/>
  <c r="CB136" i="20"/>
  <c r="CE126" i="20"/>
  <c r="CV126" i="20"/>
  <c r="CT129" i="20"/>
  <c r="CT132" i="20"/>
  <c r="CT136" i="20"/>
  <c r="FY30" i="17"/>
  <c r="GC30" i="17"/>
  <c r="DB31" i="17"/>
  <c r="FZ30" i="17"/>
  <c r="GD30" i="17"/>
  <c r="DN31" i="17"/>
  <c r="GA30" i="17"/>
  <c r="GE30" i="17"/>
  <c r="DY31" i="17"/>
  <c r="GG29" i="17"/>
  <c r="GK29" i="17"/>
  <c r="CH29" i="17"/>
  <c r="GF29" i="17"/>
  <c r="GJ29" i="17"/>
  <c r="DS29" i="17"/>
  <c r="DG29" i="17"/>
  <c r="GI29" i="17"/>
  <c r="GM29" i="17"/>
  <c r="FX29" i="17"/>
  <c r="GB29" i="17"/>
  <c r="GH29" i="17"/>
  <c r="GL29" i="17"/>
  <c r="EC29" i="17"/>
  <c r="DA38" i="17"/>
  <c r="DA41" i="17"/>
  <c r="DD34" i="17"/>
  <c r="CY38" i="17"/>
  <c r="CY41" i="17"/>
  <c r="FY41" i="17"/>
  <c r="GC41" i="17"/>
  <c r="DB34" i="17"/>
  <c r="FY34" i="17"/>
  <c r="GC34" i="17"/>
  <c r="CM34" i="17"/>
  <c r="CK38" i="17"/>
  <c r="CK41" i="17"/>
  <c r="CM46" i="17"/>
  <c r="CK49" i="17"/>
  <c r="CK52" i="17"/>
  <c r="DA53" i="17"/>
  <c r="DD48" i="17"/>
  <c r="DD49" i="17"/>
  <c r="CT53" i="17"/>
  <c r="CV48" i="17"/>
  <c r="CV49" i="17"/>
  <c r="DB48" i="17"/>
  <c r="CY53" i="17"/>
  <c r="FY53" i="17"/>
  <c r="GC53" i="17"/>
  <c r="FY47" i="17"/>
  <c r="GC47" i="17"/>
  <c r="CV44" i="17"/>
  <c r="CT48" i="17"/>
  <c r="CT51" i="17"/>
  <c r="CO48" i="17"/>
  <c r="CO51" i="17"/>
  <c r="CQ44" i="17"/>
  <c r="DN164" i="12"/>
  <c r="FZ163" i="12"/>
  <c r="GD163" i="12"/>
  <c r="CL84" i="12"/>
  <c r="CJ87" i="12"/>
  <c r="DD82" i="12"/>
  <c r="DA86" i="12"/>
  <c r="DB109" i="13"/>
  <c r="FY109" i="13"/>
  <c r="GC109" i="13"/>
  <c r="FY111" i="13"/>
  <c r="GC111" i="13"/>
  <c r="CM68" i="20"/>
  <c r="CM69" i="20"/>
  <c r="CK73" i="20"/>
  <c r="CK77" i="20"/>
  <c r="DM68" i="20"/>
  <c r="DM69" i="20"/>
  <c r="DI73" i="20"/>
  <c r="DI77" i="20"/>
  <c r="CR68" i="20"/>
  <c r="CR69" i="20"/>
  <c r="CP73" i="20"/>
  <c r="CP77" i="20"/>
  <c r="DS146" i="20"/>
  <c r="DG146" i="20"/>
  <c r="GI146" i="20"/>
  <c r="GM146" i="20"/>
  <c r="FX146" i="20"/>
  <c r="GB146" i="20"/>
  <c r="GH146" i="20"/>
  <c r="GL146" i="20"/>
  <c r="EC146" i="20"/>
  <c r="GG146" i="20"/>
  <c r="GK146" i="20"/>
  <c r="CH146" i="20"/>
  <c r="GF146" i="20"/>
  <c r="GJ146" i="20"/>
  <c r="ET147" i="20"/>
  <c r="CC153" i="20"/>
  <c r="CF146" i="20"/>
  <c r="CF147" i="20"/>
  <c r="CF148" i="20"/>
  <c r="DB90" i="13"/>
  <c r="FY90" i="13"/>
  <c r="GC90" i="13"/>
  <c r="FY89" i="13"/>
  <c r="GC89" i="13"/>
  <c r="DM154" i="20"/>
  <c r="DI158" i="20"/>
  <c r="DI161" i="20"/>
  <c r="DI165" i="20"/>
  <c r="DQ155" i="20"/>
  <c r="DQ157" i="20"/>
  <c r="EB154" i="20"/>
  <c r="DX158" i="20"/>
  <c r="DX161" i="20"/>
  <c r="DX165" i="20"/>
  <c r="DK155" i="20"/>
  <c r="DK157" i="20"/>
  <c r="DK160" i="20"/>
  <c r="DK164" i="20"/>
  <c r="DJ159" i="20"/>
  <c r="DN156" i="20"/>
  <c r="CZ155" i="20"/>
  <c r="CZ157" i="20"/>
  <c r="CZ160" i="20"/>
  <c r="CZ164" i="20"/>
  <c r="DU155" i="20"/>
  <c r="GA155" i="20"/>
  <c r="GE155" i="20"/>
  <c r="DU157" i="20"/>
  <c r="DO154" i="20"/>
  <c r="DK158" i="20"/>
  <c r="DK161" i="20"/>
  <c r="DK165" i="20"/>
  <c r="CD155" i="20"/>
  <c r="CD157" i="20"/>
  <c r="CD160" i="20"/>
  <c r="CD164" i="20"/>
  <c r="FH150" i="20"/>
  <c r="FE150" i="20"/>
  <c r="ES151" i="20"/>
  <c r="CG38" i="17"/>
  <c r="CG39" i="17"/>
  <c r="CD43" i="17"/>
  <c r="DV43" i="17"/>
  <c r="DZ38" i="17"/>
  <c r="DZ39" i="17"/>
  <c r="CL38" i="17"/>
  <c r="CL39" i="17"/>
  <c r="CJ43" i="17"/>
  <c r="CM38" i="17"/>
  <c r="CM39" i="17"/>
  <c r="CK43" i="17"/>
  <c r="CB43" i="17"/>
  <c r="CE38" i="17"/>
  <c r="CE39" i="17"/>
  <c r="DN101" i="17"/>
  <c r="DS26" i="12"/>
  <c r="EC26" i="12"/>
  <c r="FX26" i="12"/>
  <c r="GB26" i="12"/>
  <c r="GH26" i="12"/>
  <c r="GL26" i="12"/>
  <c r="GG26" i="12"/>
  <c r="GK26" i="12"/>
  <c r="ET27" i="12"/>
  <c r="CH26" i="12"/>
  <c r="GF26" i="12"/>
  <c r="GJ26" i="12"/>
  <c r="DG26" i="12"/>
  <c r="GI26" i="12"/>
  <c r="GM26" i="12"/>
  <c r="ES167" i="20"/>
  <c r="FH166" i="20"/>
  <c r="FE166" i="20"/>
  <c r="DL203" i="12"/>
  <c r="DL205" i="12"/>
  <c r="DY204" i="12"/>
  <c r="CD203" i="12"/>
  <c r="CD205" i="12"/>
  <c r="CZ203" i="12"/>
  <c r="CZ205" i="12"/>
  <c r="DN204" i="12"/>
  <c r="DJ207" i="12"/>
  <c r="CK203" i="12"/>
  <c r="CK205" i="12"/>
  <c r="DB153" i="13"/>
  <c r="FY153" i="13"/>
  <c r="GC153" i="13"/>
  <c r="DB177" i="13"/>
  <c r="FY177" i="13"/>
  <c r="GC177" i="13"/>
  <c r="ES63" i="17"/>
  <c r="FH63" i="17"/>
  <c r="FE63" i="17"/>
  <c r="FH62" i="17"/>
  <c r="FE62" i="17"/>
  <c r="CV66" i="12"/>
  <c r="CT69" i="12"/>
  <c r="CQ66" i="12"/>
  <c r="CO69" i="12"/>
  <c r="DS92" i="12"/>
  <c r="EC92" i="12"/>
  <c r="FX92" i="12"/>
  <c r="GB92" i="12"/>
  <c r="GH92" i="12"/>
  <c r="GL92" i="12"/>
  <c r="GG92" i="12"/>
  <c r="GK92" i="12"/>
  <c r="ET93" i="12"/>
  <c r="CH92" i="12"/>
  <c r="GF92" i="12"/>
  <c r="GJ92" i="12"/>
  <c r="DG92" i="12"/>
  <c r="GI92" i="12"/>
  <c r="GM92" i="12"/>
  <c r="DY98" i="12"/>
  <c r="CH98" i="12"/>
  <c r="GF98" i="12"/>
  <c r="GJ98" i="12"/>
  <c r="DG98" i="12"/>
  <c r="GI98" i="12"/>
  <c r="GM98" i="12"/>
  <c r="DS98" i="12"/>
  <c r="EC98" i="12"/>
  <c r="FX98" i="12"/>
  <c r="GB98" i="12"/>
  <c r="GH98" i="12"/>
  <c r="GL98" i="12"/>
  <c r="GG98" i="12"/>
  <c r="GK98" i="12"/>
  <c r="ET99" i="12"/>
  <c r="DD208" i="12"/>
  <c r="DA212" i="12"/>
  <c r="CW208" i="12"/>
  <c r="CU212" i="12"/>
  <c r="CV208" i="12"/>
  <c r="CT212" i="12"/>
  <c r="CL154" i="20"/>
  <c r="CJ158" i="20"/>
  <c r="CJ161" i="20"/>
  <c r="CJ165" i="20"/>
  <c r="CP158" i="20"/>
  <c r="CP161" i="20"/>
  <c r="CP165" i="20"/>
  <c r="CR154" i="20"/>
  <c r="CK159" i="20"/>
  <c r="CK162" i="20"/>
  <c r="CK166" i="20"/>
  <c r="CM156" i="20"/>
  <c r="DC154" i="20"/>
  <c r="CZ158" i="20"/>
  <c r="CZ161" i="20"/>
  <c r="CZ165" i="20"/>
  <c r="CU122" i="12"/>
  <c r="CW118" i="12"/>
  <c r="CY122" i="12"/>
  <c r="DB118" i="12"/>
  <c r="FY118" i="12"/>
  <c r="GC118" i="12"/>
  <c r="CK123" i="12"/>
  <c r="CM120" i="12"/>
  <c r="CZ181" i="12"/>
  <c r="CZ179" i="12"/>
  <c r="DN180" i="12"/>
  <c r="DJ183" i="12"/>
  <c r="CK179" i="12"/>
  <c r="CK181" i="12"/>
  <c r="DL179" i="12"/>
  <c r="DL181" i="12"/>
  <c r="DY180" i="12"/>
  <c r="CD179" i="12"/>
  <c r="CD181" i="12"/>
  <c r="DB150" i="13"/>
  <c r="FY150" i="13"/>
  <c r="GC150" i="13"/>
  <c r="DB198" i="13"/>
  <c r="FY198" i="13"/>
  <c r="GC198" i="13"/>
  <c r="FY146" i="20"/>
  <c r="GC146" i="20"/>
  <c r="DB147" i="20"/>
  <c r="CV58" i="12"/>
  <c r="CT62" i="12"/>
  <c r="CZ62" i="12"/>
  <c r="DC58" i="12"/>
  <c r="CP62" i="12"/>
  <c r="CR58" i="12"/>
  <c r="CQ58" i="12"/>
  <c r="CO62" i="12"/>
  <c r="CW58" i="12"/>
  <c r="CU62" i="12"/>
  <c r="DP214" i="12"/>
  <c r="DL218" i="12"/>
  <c r="CY217" i="12"/>
  <c r="FY217" i="12"/>
  <c r="GC217" i="12"/>
  <c r="CY215" i="12"/>
  <c r="FY215" i="12"/>
  <c r="GC215" i="12"/>
  <c r="DI219" i="12"/>
  <c r="DM216" i="12"/>
  <c r="CU215" i="12"/>
  <c r="CU217" i="12"/>
  <c r="DO214" i="12"/>
  <c r="DK218" i="12"/>
  <c r="CF214" i="12"/>
  <c r="CC218" i="12"/>
  <c r="DJ215" i="12"/>
  <c r="DJ217" i="12"/>
  <c r="DU215" i="12"/>
  <c r="DU217" i="12"/>
  <c r="GA217" i="12"/>
  <c r="GE217" i="12"/>
  <c r="CD218" i="12"/>
  <c r="CG214" i="12"/>
  <c r="DK217" i="12"/>
  <c r="DK215" i="12"/>
  <c r="FY208" i="13"/>
  <c r="GC208" i="13"/>
  <c r="GA212" i="13"/>
  <c r="GE212" i="13"/>
  <c r="DY213" i="13"/>
  <c r="GA213" i="13"/>
  <c r="GE213" i="13"/>
  <c r="CL34" i="12"/>
  <c r="CJ38" i="12"/>
  <c r="DB38" i="12"/>
  <c r="FY37" i="12"/>
  <c r="GC37" i="12"/>
  <c r="CR34" i="12"/>
  <c r="CP38" i="12"/>
  <c r="CQ34" i="12"/>
  <c r="CO38" i="12"/>
  <c r="DJ146" i="20"/>
  <c r="DJ150" i="20"/>
  <c r="FZ143" i="20"/>
  <c r="GD143" i="20"/>
  <c r="DB13" i="13"/>
  <c r="FY13" i="13"/>
  <c r="GC13" i="13"/>
  <c r="DR8" i="17"/>
  <c r="DR6" i="17"/>
  <c r="DR9" i="17"/>
  <c r="DR10" i="17"/>
  <c r="DR11" i="17"/>
  <c r="DR12" i="17"/>
  <c r="DR13" i="17"/>
  <c r="CD165" i="12"/>
  <c r="CG162" i="12"/>
  <c r="CB165" i="12"/>
  <c r="CE162" i="12"/>
  <c r="FX182" i="12"/>
  <c r="GB182" i="12"/>
  <c r="GH182" i="12"/>
  <c r="GL182" i="12"/>
  <c r="GG182" i="12"/>
  <c r="GK182" i="12"/>
  <c r="ET183" i="12"/>
  <c r="CH182" i="12"/>
  <c r="GF182" i="12"/>
  <c r="GJ182" i="12"/>
  <c r="DG182" i="12"/>
  <c r="GI182" i="12"/>
  <c r="GM182" i="12"/>
  <c r="DS182" i="12"/>
  <c r="EC182" i="12"/>
  <c r="DN194" i="12"/>
  <c r="GA7" i="17"/>
  <c r="GE7" i="17"/>
  <c r="CC49" i="17"/>
  <c r="CC52" i="17"/>
  <c r="CF46" i="17"/>
  <c r="DD190" i="12"/>
  <c r="DA194" i="12"/>
  <c r="CU194" i="12"/>
  <c r="CW190" i="12"/>
  <c r="DB147" i="13"/>
  <c r="FY147" i="13"/>
  <c r="GC147" i="13"/>
  <c r="CT33" i="12"/>
  <c r="CV30" i="12"/>
  <c r="CQ30" i="12"/>
  <c r="CO33" i="12"/>
  <c r="DB120" i="12"/>
  <c r="FY120" i="12"/>
  <c r="GC120" i="12"/>
  <c r="CY123" i="12"/>
  <c r="FY119" i="12"/>
  <c r="GC119" i="12"/>
  <c r="CW120" i="12"/>
  <c r="CU123" i="12"/>
  <c r="CT123" i="12"/>
  <c r="CV120" i="12"/>
  <c r="CB147" i="12"/>
  <c r="CE144" i="12"/>
  <c r="CU147" i="12"/>
  <c r="CW144" i="12"/>
  <c r="DB206" i="12"/>
  <c r="CR202" i="12"/>
  <c r="CP206" i="12"/>
  <c r="CQ202" i="12"/>
  <c r="CO206" i="12"/>
  <c r="CL202" i="12"/>
  <c r="CJ206" i="12"/>
  <c r="DC202" i="12"/>
  <c r="CZ206" i="12"/>
  <c r="DY150" i="13"/>
  <c r="GA150" i="13"/>
  <c r="GE150" i="13"/>
  <c r="GA149" i="13"/>
  <c r="GE149" i="13"/>
  <c r="FZ149" i="13"/>
  <c r="GD149" i="13"/>
  <c r="DN150" i="13"/>
  <c r="FZ150" i="13"/>
  <c r="GD150" i="13"/>
  <c r="DY174" i="13"/>
  <c r="GA174" i="13"/>
  <c r="GE174" i="13"/>
  <c r="GA173" i="13"/>
  <c r="GE173" i="13"/>
  <c r="FZ173" i="13"/>
  <c r="GD173" i="13"/>
  <c r="DN174" i="13"/>
  <c r="FZ174" i="13"/>
  <c r="GD174" i="13"/>
  <c r="DY198" i="13"/>
  <c r="GA198" i="13"/>
  <c r="GE198" i="13"/>
  <c r="GA197" i="13"/>
  <c r="GE197" i="13"/>
  <c r="FZ197" i="13"/>
  <c r="GD197" i="13"/>
  <c r="DN198" i="13"/>
  <c r="FZ198" i="13"/>
  <c r="GD198" i="13"/>
  <c r="DY128" i="20"/>
  <c r="DU133" i="20"/>
  <c r="CC133" i="20"/>
  <c r="CC137" i="20"/>
  <c r="CF128" i="20"/>
  <c r="CF129" i="20"/>
  <c r="DN128" i="20"/>
  <c r="DJ133" i="20"/>
  <c r="CY121" i="20"/>
  <c r="FY121" i="20"/>
  <c r="GC121" i="20"/>
  <c r="FY117" i="20"/>
  <c r="GC117" i="20"/>
  <c r="DU145" i="20"/>
  <c r="GA142" i="20"/>
  <c r="GE142" i="20"/>
  <c r="CL166" i="12"/>
  <c r="CJ170" i="12"/>
  <c r="CZ170" i="12"/>
  <c r="DC166" i="12"/>
  <c r="CY170" i="12"/>
  <c r="DB166" i="12"/>
  <c r="FY166" i="12"/>
  <c r="GC166" i="12"/>
  <c r="CK171" i="12"/>
  <c r="CM168" i="12"/>
  <c r="CM166" i="12"/>
  <c r="CK170" i="12"/>
  <c r="FZ211" i="12"/>
  <c r="GD211" i="12"/>
  <c r="DN212" i="12"/>
  <c r="DJ15" i="20"/>
  <c r="FZ15" i="20"/>
  <c r="GD15" i="20"/>
  <c r="BR59" i="20"/>
  <c r="BT59" i="20"/>
  <c r="BT55" i="20"/>
  <c r="CT63" i="20"/>
  <c r="CV56" i="20"/>
  <c r="CV57" i="20"/>
  <c r="CV58" i="20"/>
  <c r="CO63" i="20"/>
  <c r="CQ56" i="20"/>
  <c r="CQ57" i="20"/>
  <c r="CQ58" i="20"/>
  <c r="CP63" i="20"/>
  <c r="CR56" i="20"/>
  <c r="CR57" i="20"/>
  <c r="CR58" i="20"/>
  <c r="CJ63" i="20"/>
  <c r="CL56" i="20"/>
  <c r="CL57" i="20"/>
  <c r="CL58" i="20"/>
  <c r="FY143" i="20"/>
  <c r="GC143" i="20"/>
  <c r="DB144" i="20"/>
  <c r="DQ6" i="17"/>
  <c r="DQ9" i="17"/>
  <c r="DQ10" i="17"/>
  <c r="DQ11" i="17"/>
  <c r="DQ12" i="17"/>
  <c r="DQ13" i="17"/>
  <c r="DQ8" i="17"/>
  <c r="ES32" i="17"/>
  <c r="FH31" i="17"/>
  <c r="FE31" i="17"/>
  <c r="DB115" i="13"/>
  <c r="FY115" i="13"/>
  <c r="GC115" i="13"/>
  <c r="FY117" i="13"/>
  <c r="GC117" i="13"/>
  <c r="FZ134" i="13"/>
  <c r="GD134" i="13"/>
  <c r="DN135" i="13"/>
  <c r="FZ135" i="13"/>
  <c r="GD135" i="13"/>
  <c r="CY140" i="13"/>
  <c r="FY139" i="13"/>
  <c r="GC139" i="13"/>
  <c r="FZ140" i="13"/>
  <c r="GD140" i="13"/>
  <c r="DN141" i="13"/>
  <c r="FZ141" i="13"/>
  <c r="GD141" i="13"/>
  <c r="GA146" i="13"/>
  <c r="GE146" i="13"/>
  <c r="DY147" i="13"/>
  <c r="GA147" i="13"/>
  <c r="GE147" i="13"/>
  <c r="GA152" i="13"/>
  <c r="GE152" i="13"/>
  <c r="DY153" i="13"/>
  <c r="GA153" i="13"/>
  <c r="GE153" i="13"/>
  <c r="GA158" i="13"/>
  <c r="GE158" i="13"/>
  <c r="DY159" i="13"/>
  <c r="GA159" i="13"/>
  <c r="GE159" i="13"/>
  <c r="GA164" i="13"/>
  <c r="GE164" i="13"/>
  <c r="DY165" i="13"/>
  <c r="GA165" i="13"/>
  <c r="GE165" i="13"/>
  <c r="GA170" i="13"/>
  <c r="GE170" i="13"/>
  <c r="DY171" i="13"/>
  <c r="GA171" i="13"/>
  <c r="GE171" i="13"/>
  <c r="GA176" i="13"/>
  <c r="GE176" i="13"/>
  <c r="DY177" i="13"/>
  <c r="GA177" i="13"/>
  <c r="GE177" i="13"/>
  <c r="GA182" i="13"/>
  <c r="GE182" i="13"/>
  <c r="DY183" i="13"/>
  <c r="GA183" i="13"/>
  <c r="GE183" i="13"/>
  <c r="GA188" i="13"/>
  <c r="GE188" i="13"/>
  <c r="DY189" i="13"/>
  <c r="GA189" i="13"/>
  <c r="GE189" i="13"/>
  <c r="GA194" i="13"/>
  <c r="GE194" i="13"/>
  <c r="DY195" i="13"/>
  <c r="GA195" i="13"/>
  <c r="GE195" i="13"/>
  <c r="GA200" i="13"/>
  <c r="GE200" i="13"/>
  <c r="DY201" i="13"/>
  <c r="GA201" i="13"/>
  <c r="GE201" i="13"/>
  <c r="GA206" i="13"/>
  <c r="GE206" i="13"/>
  <c r="DY207" i="13"/>
  <c r="GA207" i="13"/>
  <c r="GE207" i="13"/>
  <c r="DN38" i="12"/>
  <c r="DY66" i="12"/>
  <c r="CD65" i="12"/>
  <c r="CD67" i="12"/>
  <c r="CZ65" i="12"/>
  <c r="CZ67" i="12"/>
  <c r="DN66" i="12"/>
  <c r="DJ69" i="12"/>
  <c r="CK65" i="12"/>
  <c r="CK67" i="12"/>
  <c r="DL65" i="12"/>
  <c r="DL67" i="12"/>
  <c r="DD16" i="12"/>
  <c r="DA20" i="12"/>
  <c r="CW16" i="12"/>
  <c r="CU20" i="12"/>
  <c r="ES99" i="12"/>
  <c r="FH99" i="12"/>
  <c r="FE99" i="12"/>
  <c r="FH98" i="12"/>
  <c r="FE98" i="12"/>
  <c r="DY144" i="13"/>
  <c r="GA144" i="13"/>
  <c r="GE144" i="13"/>
  <c r="GA143" i="13"/>
  <c r="GE143" i="13"/>
  <c r="FZ142" i="13"/>
  <c r="GD142" i="13"/>
  <c r="DY168" i="13"/>
  <c r="GA168" i="13"/>
  <c r="GE168" i="13"/>
  <c r="GA167" i="13"/>
  <c r="GE167" i="13"/>
  <c r="FZ166" i="13"/>
  <c r="GD166" i="13"/>
  <c r="DJ16" i="20"/>
  <c r="FZ16" i="20"/>
  <c r="GD16" i="20"/>
  <c r="CK98" i="20"/>
  <c r="CK101" i="20"/>
  <c r="CK105" i="20"/>
  <c r="CM94" i="20"/>
  <c r="DB94" i="20"/>
  <c r="FY94" i="20"/>
  <c r="GC94" i="20"/>
  <c r="CY98" i="20"/>
  <c r="CY101" i="20"/>
  <c r="DC94" i="20"/>
  <c r="CZ98" i="20"/>
  <c r="CZ101" i="20"/>
  <c r="CZ105" i="20"/>
  <c r="DC98" i="20"/>
  <c r="DC99" i="20"/>
  <c r="CZ103" i="20"/>
  <c r="CZ107" i="20"/>
  <c r="DB44" i="12"/>
  <c r="CP44" i="12"/>
  <c r="CR40" i="12"/>
  <c r="CQ40" i="12"/>
  <c r="CO44" i="12"/>
  <c r="DY60" i="12"/>
  <c r="DL62" i="12"/>
  <c r="DP58" i="12"/>
  <c r="DZ58" i="12"/>
  <c r="DV62" i="12"/>
  <c r="CF58" i="12"/>
  <c r="CC62" i="12"/>
  <c r="CB62" i="12"/>
  <c r="CE58" i="12"/>
  <c r="DY58" i="12"/>
  <c r="GA58" i="12"/>
  <c r="GE58" i="12"/>
  <c r="DU62" i="12"/>
  <c r="DA59" i="12"/>
  <c r="DA61" i="12"/>
  <c r="DO60" i="12"/>
  <c r="DK63" i="12"/>
  <c r="DO58" i="12"/>
  <c r="DK62" i="12"/>
  <c r="DY170" i="12"/>
  <c r="GA169" i="12"/>
  <c r="GE169" i="12"/>
  <c r="CM98" i="20"/>
  <c r="CM99" i="20"/>
  <c r="CK103" i="20"/>
  <c r="CK107" i="20"/>
  <c r="DB68" i="12"/>
  <c r="DM172" i="12"/>
  <c r="DI176" i="12"/>
  <c r="DI175" i="12"/>
  <c r="DI173" i="12"/>
  <c r="FZ173" i="12"/>
  <c r="GD173" i="12"/>
  <c r="DM98" i="20"/>
  <c r="DM99" i="20"/>
  <c r="DI103" i="20"/>
  <c r="DI107" i="20"/>
  <c r="DN98" i="20"/>
  <c r="DJ103" i="20"/>
  <c r="DM98" i="17"/>
  <c r="DM99" i="17"/>
  <c r="DI103" i="17"/>
  <c r="CM98" i="17"/>
  <c r="CM99" i="17"/>
  <c r="CK103" i="17"/>
  <c r="DD21" i="20"/>
  <c r="DA24" i="20"/>
  <c r="DA27" i="20"/>
  <c r="DA31" i="20"/>
  <c r="CD24" i="20"/>
  <c r="CD27" i="20"/>
  <c r="CD31" i="20"/>
  <c r="CG21" i="20"/>
  <c r="DC21" i="20"/>
  <c r="CZ24" i="20"/>
  <c r="CZ27" i="20"/>
  <c r="CZ31" i="20"/>
  <c r="FY20" i="20"/>
  <c r="GC20" i="20"/>
  <c r="CY24" i="20"/>
  <c r="DB21" i="20"/>
  <c r="FY21" i="20"/>
  <c r="GC21" i="20"/>
  <c r="CL98" i="20"/>
  <c r="CL99" i="20"/>
  <c r="CJ103" i="20"/>
  <c r="CJ107" i="20"/>
  <c r="DZ98" i="20"/>
  <c r="DZ99" i="20"/>
  <c r="DV103" i="20"/>
  <c r="DV107" i="20"/>
  <c r="CG98" i="20"/>
  <c r="CG99" i="20"/>
  <c r="CD103" i="20"/>
  <c r="CD107" i="20"/>
  <c r="EA98" i="20"/>
  <c r="EA99" i="20"/>
  <c r="DW103" i="20"/>
  <c r="DW107" i="20"/>
  <c r="DN9" i="17"/>
  <c r="FZ9" i="17"/>
  <c r="GD9" i="17"/>
  <c r="FZ8" i="17"/>
  <c r="GD8" i="17"/>
  <c r="DJ103" i="17"/>
  <c r="DN98" i="17"/>
  <c r="CC103" i="17"/>
  <c r="CF98" i="17"/>
  <c r="CF99" i="17"/>
  <c r="CE98" i="17"/>
  <c r="CE99" i="17"/>
  <c r="CB103" i="17"/>
  <c r="DU103" i="17"/>
  <c r="DY98" i="17"/>
  <c r="DN62" i="12"/>
  <c r="DB121" i="13"/>
  <c r="FY121" i="13"/>
  <c r="GC121" i="13"/>
  <c r="FY123" i="13"/>
  <c r="GC123" i="13"/>
  <c r="DG11" i="17"/>
  <c r="GI11" i="17"/>
  <c r="GM11" i="17"/>
  <c r="DS11" i="17"/>
  <c r="EC11" i="17"/>
  <c r="FX11" i="17"/>
  <c r="GB11" i="17"/>
  <c r="GH11" i="17"/>
  <c r="GL11" i="17"/>
  <c r="GG11" i="17"/>
  <c r="GK11" i="17"/>
  <c r="ET12" i="17"/>
  <c r="CH11" i="17"/>
  <c r="GF11" i="17"/>
  <c r="GJ11" i="17"/>
  <c r="CR64" i="12"/>
  <c r="CP68" i="12"/>
  <c r="CQ64" i="12"/>
  <c r="CO68" i="12"/>
  <c r="CL64" i="12"/>
  <c r="CJ68" i="12"/>
  <c r="DC64" i="12"/>
  <c r="CZ68" i="12"/>
  <c r="CY68" i="12"/>
  <c r="DB64" i="12"/>
  <c r="FY64" i="12"/>
  <c r="GC64" i="12"/>
  <c r="CM66" i="12"/>
  <c r="CK69" i="12"/>
  <c r="DY176" i="12"/>
  <c r="GA175" i="12"/>
  <c r="GE175" i="12"/>
  <c r="DY174" i="12"/>
  <c r="GA173" i="12"/>
  <c r="GE173" i="12"/>
  <c r="CD175" i="12"/>
  <c r="CD173" i="12"/>
  <c r="CZ173" i="12"/>
  <c r="CZ175" i="12"/>
  <c r="DN174" i="12"/>
  <c r="DJ177" i="12"/>
  <c r="CK173" i="12"/>
  <c r="CK175" i="12"/>
  <c r="DL173" i="12"/>
  <c r="DL175" i="12"/>
  <c r="CY137" i="13"/>
  <c r="FY137" i="13"/>
  <c r="GC137" i="13"/>
  <c r="FY136" i="13"/>
  <c r="GC136" i="13"/>
  <c r="DY156" i="13"/>
  <c r="GA156" i="13"/>
  <c r="GE156" i="13"/>
  <c r="GA155" i="13"/>
  <c r="GE155" i="13"/>
  <c r="FZ154" i="13"/>
  <c r="GD154" i="13"/>
  <c r="FZ160" i="13"/>
  <c r="GD160" i="13"/>
  <c r="DY180" i="13"/>
  <c r="GA180" i="13"/>
  <c r="GE180" i="13"/>
  <c r="GA179" i="13"/>
  <c r="GE179" i="13"/>
  <c r="FZ178" i="13"/>
  <c r="GD178" i="13"/>
  <c r="FZ184" i="13"/>
  <c r="GD184" i="13"/>
  <c r="DY204" i="13"/>
  <c r="GA204" i="13"/>
  <c r="GE204" i="13"/>
  <c r="GA203" i="13"/>
  <c r="GE203" i="13"/>
  <c r="FZ202" i="13"/>
  <c r="GD202" i="13"/>
  <c r="FZ208" i="13"/>
  <c r="GD208" i="13"/>
  <c r="CM111" i="20"/>
  <c r="CK114" i="20"/>
  <c r="CK117" i="20"/>
  <c r="CK121" i="20"/>
  <c r="CV109" i="20"/>
  <c r="CT113" i="20"/>
  <c r="CT116" i="20"/>
  <c r="CT120" i="20"/>
  <c r="CR109" i="20"/>
  <c r="CP113" i="20"/>
  <c r="CP116" i="20"/>
  <c r="CP120" i="20"/>
  <c r="CO113" i="20"/>
  <c r="CO116" i="20"/>
  <c r="CO120" i="20"/>
  <c r="CQ109" i="20"/>
  <c r="CY118" i="20"/>
  <c r="DB113" i="20"/>
  <c r="FY112" i="20"/>
  <c r="GC112" i="20"/>
  <c r="DP6" i="12"/>
  <c r="DL9" i="12"/>
  <c r="EB4" i="12"/>
  <c r="DX8" i="12"/>
  <c r="DX7" i="12"/>
  <c r="DX5" i="12"/>
  <c r="CB5" i="12"/>
  <c r="CB7" i="12"/>
  <c r="DR7" i="12"/>
  <c r="DR5" i="12"/>
  <c r="CE4" i="12"/>
  <c r="CB8" i="12"/>
  <c r="DI5" i="12"/>
  <c r="DI7" i="12"/>
  <c r="CJ5" i="12"/>
  <c r="CJ7" i="12"/>
  <c r="EA4" i="12"/>
  <c r="DW8" i="12"/>
  <c r="DW5" i="12"/>
  <c r="DW7" i="12"/>
  <c r="DM4" i="12"/>
  <c r="DI8" i="12"/>
  <c r="DQ5" i="12"/>
  <c r="DQ7" i="12"/>
  <c r="DB80" i="12"/>
  <c r="CR76" i="12"/>
  <c r="CP80" i="12"/>
  <c r="CQ76" i="12"/>
  <c r="CO80" i="12"/>
  <c r="CL76" i="12"/>
  <c r="CJ80" i="12"/>
  <c r="CZ80" i="12"/>
  <c r="DC76" i="12"/>
  <c r="FZ73" i="12"/>
  <c r="GD73" i="12"/>
  <c r="DN74" i="12"/>
  <c r="CM160" i="12"/>
  <c r="CK164" i="12"/>
  <c r="DB164" i="12"/>
  <c r="FY163" i="12"/>
  <c r="GC163" i="12"/>
  <c r="CP164" i="12"/>
  <c r="CR160" i="12"/>
  <c r="FZ94" i="13"/>
  <c r="GD94" i="13"/>
  <c r="CQ178" i="12"/>
  <c r="CO182" i="12"/>
  <c r="CL178" i="12"/>
  <c r="CJ182" i="12"/>
  <c r="DC178" i="12"/>
  <c r="CZ182" i="12"/>
  <c r="CY182" i="12"/>
  <c r="DB178" i="12"/>
  <c r="FY178" i="12"/>
  <c r="GC178" i="12"/>
  <c r="FY180" i="12"/>
  <c r="GC180" i="12"/>
  <c r="CK183" i="12"/>
  <c r="CM180" i="12"/>
  <c r="ES213" i="12"/>
  <c r="FH213" i="12"/>
  <c r="FE213" i="12"/>
  <c r="FH212" i="12"/>
  <c r="FE212" i="12"/>
  <c r="DB138" i="13"/>
  <c r="FY138" i="13"/>
  <c r="GC138" i="13"/>
  <c r="DB180" i="13"/>
  <c r="FY180" i="13"/>
  <c r="GC180" i="13"/>
  <c r="CG49" i="20"/>
  <c r="CD53" i="20"/>
  <c r="CD56" i="20"/>
  <c r="CD60" i="20"/>
  <c r="CT50" i="20"/>
  <c r="CT52" i="20"/>
  <c r="CT55" i="20"/>
  <c r="CT59" i="20"/>
  <c r="CE49" i="20"/>
  <c r="CB53" i="20"/>
  <c r="CB56" i="20"/>
  <c r="CB60" i="20"/>
  <c r="DI50" i="20"/>
  <c r="DI52" i="20"/>
  <c r="DI55" i="20"/>
  <c r="DI59" i="20"/>
  <c r="DW50" i="20"/>
  <c r="DW52" i="20"/>
  <c r="DW55" i="20"/>
  <c r="DW59" i="20"/>
  <c r="DY51" i="20"/>
  <c r="GA50" i="20"/>
  <c r="GE50" i="20"/>
  <c r="DP51" i="20"/>
  <c r="DL54" i="20"/>
  <c r="DL57" i="20"/>
  <c r="DL61" i="20"/>
  <c r="CB50" i="20"/>
  <c r="CB52" i="20"/>
  <c r="CB55" i="20"/>
  <c r="CB59" i="20"/>
  <c r="CC50" i="20"/>
  <c r="CC52" i="20"/>
  <c r="CC55" i="20"/>
  <c r="CC59" i="20"/>
  <c r="DA129" i="20"/>
  <c r="DA132" i="20"/>
  <c r="DA136" i="20"/>
  <c r="DD126" i="20"/>
  <c r="DB126" i="20"/>
  <c r="FY126" i="20"/>
  <c r="GC126" i="20"/>
  <c r="CY129" i="20"/>
  <c r="FY125" i="20"/>
  <c r="GC125" i="20"/>
  <c r="DN147" i="20"/>
  <c r="DU9" i="17"/>
  <c r="DU12" i="17"/>
  <c r="GA6" i="17"/>
  <c r="GE6" i="17"/>
  <c r="CW34" i="17"/>
  <c r="CU38" i="17"/>
  <c r="CU41" i="17"/>
  <c r="CJ38" i="17"/>
  <c r="CJ41" i="17"/>
  <c r="CL34" i="17"/>
  <c r="CR34" i="17"/>
  <c r="CP38" i="17"/>
  <c r="CP41" i="17"/>
  <c r="CL36" i="17"/>
  <c r="CJ39" i="17"/>
  <c r="CJ42" i="17"/>
  <c r="CZ38" i="17"/>
  <c r="CZ41" i="17"/>
  <c r="DC34" i="17"/>
  <c r="CZ53" i="17"/>
  <c r="DC48" i="17"/>
  <c r="DC49" i="17"/>
  <c r="CU53" i="17"/>
  <c r="CW48" i="17"/>
  <c r="CW49" i="17"/>
  <c r="CH164" i="12"/>
  <c r="GF164" i="12"/>
  <c r="GJ164" i="12"/>
  <c r="DG164" i="12"/>
  <c r="GI164" i="12"/>
  <c r="GM164" i="12"/>
  <c r="DS164" i="12"/>
  <c r="EC164" i="12"/>
  <c r="FX164" i="12"/>
  <c r="GB164" i="12"/>
  <c r="GH164" i="12"/>
  <c r="GL164" i="12"/>
  <c r="GG164" i="12"/>
  <c r="GK164" i="12"/>
  <c r="ET165" i="12"/>
  <c r="FH59" i="20"/>
  <c r="FE59" i="20"/>
  <c r="ES60" i="20"/>
  <c r="DB86" i="12"/>
  <c r="FY85" i="12"/>
  <c r="GC85" i="12"/>
  <c r="CR82" i="12"/>
  <c r="CP86" i="12"/>
  <c r="CQ82" i="12"/>
  <c r="CO86" i="12"/>
  <c r="CL82" i="12"/>
  <c r="CJ86" i="12"/>
  <c r="DC82" i="12"/>
  <c r="CZ86" i="12"/>
  <c r="DU144" i="20"/>
  <c r="GA141" i="20"/>
  <c r="GE141" i="20"/>
  <c r="DU73" i="20"/>
  <c r="DY68" i="20"/>
  <c r="GA67" i="20"/>
  <c r="GE67" i="20"/>
  <c r="DN68" i="20"/>
  <c r="DJ73" i="20"/>
  <c r="FZ67" i="20"/>
  <c r="GD67" i="20"/>
  <c r="CF68" i="20"/>
  <c r="CF69" i="20"/>
  <c r="CC73" i="20"/>
  <c r="CC77" i="20"/>
  <c r="CB73" i="20"/>
  <c r="CB77" i="20"/>
  <c r="CE68" i="20"/>
  <c r="CE69" i="20"/>
  <c r="DB49" i="13"/>
  <c r="FY49" i="13"/>
  <c r="GC49" i="13"/>
  <c r="FY83" i="13"/>
  <c r="GC83" i="13"/>
  <c r="DB84" i="13"/>
  <c r="FY84" i="13"/>
  <c r="GC84" i="13"/>
  <c r="DW158" i="20"/>
  <c r="DW161" i="20"/>
  <c r="DW165" i="20"/>
  <c r="EA154" i="20"/>
  <c r="DR157" i="20"/>
  <c r="DR155" i="20"/>
  <c r="DY156" i="20"/>
  <c r="CD158" i="20"/>
  <c r="CD161" i="20"/>
  <c r="CD165" i="20"/>
  <c r="CG154" i="20"/>
  <c r="EB38" i="17"/>
  <c r="EB39" i="17"/>
  <c r="DX43" i="17"/>
  <c r="DN38" i="17"/>
  <c r="DJ43" i="17"/>
  <c r="DY38" i="17"/>
  <c r="DU43" i="17"/>
  <c r="FH101" i="17"/>
  <c r="FE101" i="17"/>
  <c r="ES102" i="17"/>
  <c r="CF100" i="17"/>
  <c r="CF101" i="17"/>
  <c r="CF102" i="17"/>
  <c r="CF103" i="17"/>
  <c r="CH100" i="17"/>
  <c r="GF100" i="17"/>
  <c r="GJ100" i="17"/>
  <c r="CE100" i="17"/>
  <c r="CE101" i="17"/>
  <c r="CE102" i="17"/>
  <c r="CE103" i="17"/>
  <c r="CG100" i="17"/>
  <c r="CG101" i="17"/>
  <c r="CG102" i="17"/>
  <c r="CG103" i="17"/>
  <c r="DG100" i="17"/>
  <c r="GI100" i="17"/>
  <c r="GM100" i="17"/>
  <c r="DS100" i="17"/>
  <c r="EC100" i="17"/>
  <c r="FX100" i="17"/>
  <c r="GB100" i="17"/>
  <c r="GH100" i="17"/>
  <c r="GL100" i="17"/>
  <c r="GG100" i="17"/>
  <c r="GK100" i="17"/>
  <c r="ET101" i="17"/>
  <c r="DY26" i="12"/>
  <c r="GA86" i="13"/>
  <c r="GE86" i="13"/>
  <c r="DY87" i="13"/>
  <c r="GA87" i="13"/>
  <c r="GE87" i="13"/>
  <c r="GA92" i="13"/>
  <c r="GE92" i="13"/>
  <c r="DY93" i="13"/>
  <c r="GA93" i="13"/>
  <c r="GE93" i="13"/>
  <c r="DN202" i="12"/>
  <c r="DJ206" i="12"/>
  <c r="CT203" i="12"/>
  <c r="CT205" i="12"/>
  <c r="CC203" i="12"/>
  <c r="CC205" i="12"/>
  <c r="DY202" i="12"/>
  <c r="GA202" i="12"/>
  <c r="GE202" i="12"/>
  <c r="DU206" i="12"/>
  <c r="GA206" i="12"/>
  <c r="GE206" i="12"/>
  <c r="DA203" i="12"/>
  <c r="DA205" i="12"/>
  <c r="DO204" i="12"/>
  <c r="DK207" i="12"/>
  <c r="DZ202" i="12"/>
  <c r="DV206" i="12"/>
  <c r="DV203" i="12"/>
  <c r="DV205" i="12"/>
  <c r="DB16" i="13"/>
  <c r="FY16" i="13"/>
  <c r="GC16" i="13"/>
  <c r="FY18" i="13"/>
  <c r="GC18" i="13"/>
  <c r="DB159" i="13"/>
  <c r="FY159" i="13"/>
  <c r="GC159" i="13"/>
  <c r="FY188" i="13"/>
  <c r="GC188" i="13"/>
  <c r="DB189" i="13"/>
  <c r="FY189" i="13"/>
  <c r="GC189" i="13"/>
  <c r="DB66" i="12"/>
  <c r="FY66" i="12"/>
  <c r="GC66" i="12"/>
  <c r="CY69" i="12"/>
  <c r="CF66" i="12"/>
  <c r="CC69" i="12"/>
  <c r="DD66" i="12"/>
  <c r="DA69" i="12"/>
  <c r="DN98" i="12"/>
  <c r="FZ97" i="12"/>
  <c r="GD97" i="12"/>
  <c r="DB4" i="13"/>
  <c r="FY4" i="13"/>
  <c r="GC4" i="13"/>
  <c r="CQ208" i="12"/>
  <c r="CO212" i="12"/>
  <c r="CL208" i="12"/>
  <c r="CJ212" i="12"/>
  <c r="DC208" i="12"/>
  <c r="CZ212" i="12"/>
  <c r="DB208" i="12"/>
  <c r="FY208" i="12"/>
  <c r="GC208" i="12"/>
  <c r="CY212" i="12"/>
  <c r="FY210" i="12"/>
  <c r="GC210" i="12"/>
  <c r="CM210" i="12"/>
  <c r="CK213" i="12"/>
  <c r="DB127" i="13"/>
  <c r="FY127" i="13"/>
  <c r="GC127" i="13"/>
  <c r="DQ143" i="20"/>
  <c r="DQ141" i="20"/>
  <c r="DQ144" i="20"/>
  <c r="DQ145" i="20"/>
  <c r="DQ146" i="20"/>
  <c r="DQ147" i="20"/>
  <c r="DQ148" i="20"/>
  <c r="DQ149" i="20"/>
  <c r="DQ150" i="20"/>
  <c r="DQ151" i="20"/>
  <c r="DQ152" i="20"/>
  <c r="DQ153" i="20"/>
  <c r="CW158" i="20"/>
  <c r="CW159" i="20"/>
  <c r="CU163" i="20"/>
  <c r="CU167" i="20"/>
  <c r="CZ163" i="20"/>
  <c r="CZ167" i="20"/>
  <c r="DC158" i="20"/>
  <c r="DC159" i="20"/>
  <c r="CV154" i="20"/>
  <c r="CT158" i="20"/>
  <c r="CT161" i="20"/>
  <c r="CT165" i="20"/>
  <c r="CO158" i="20"/>
  <c r="CO161" i="20"/>
  <c r="CO165" i="20"/>
  <c r="CQ154" i="20"/>
  <c r="DD118" i="12"/>
  <c r="DA122" i="12"/>
  <c r="CJ123" i="12"/>
  <c r="CL120" i="12"/>
  <c r="CM118" i="12"/>
  <c r="CK122" i="12"/>
  <c r="DB46" i="13"/>
  <c r="FY46" i="13"/>
  <c r="GC46" i="13"/>
  <c r="FY48" i="13"/>
  <c r="GC48" i="13"/>
  <c r="DU182" i="12"/>
  <c r="DY178" i="12"/>
  <c r="GA178" i="12"/>
  <c r="GE178" i="12"/>
  <c r="DA181" i="12"/>
  <c r="DA179" i="12"/>
  <c r="DK183" i="12"/>
  <c r="DO180" i="12"/>
  <c r="DZ178" i="12"/>
  <c r="DV182" i="12"/>
  <c r="DV179" i="12"/>
  <c r="DV181" i="12"/>
  <c r="DN178" i="12"/>
  <c r="DJ182" i="12"/>
  <c r="CT179" i="12"/>
  <c r="CT181" i="12"/>
  <c r="CC179" i="12"/>
  <c r="CC181" i="12"/>
  <c r="FY131" i="13"/>
  <c r="GC131" i="13"/>
  <c r="DB132" i="13"/>
  <c r="FY132" i="13"/>
  <c r="GC132" i="13"/>
  <c r="DB186" i="13"/>
  <c r="FY186" i="13"/>
  <c r="GC186" i="13"/>
  <c r="DQ8" i="20"/>
  <c r="DQ6" i="20"/>
  <c r="DQ9" i="20"/>
  <c r="DQ10" i="20"/>
  <c r="DQ11" i="20"/>
  <c r="DQ12" i="20"/>
  <c r="DQ13" i="20"/>
  <c r="DQ14" i="20"/>
  <c r="DQ15" i="20"/>
  <c r="DQ16" i="20"/>
  <c r="DQ17" i="20"/>
  <c r="DQ18" i="20"/>
  <c r="ES47" i="20"/>
  <c r="FH46" i="20"/>
  <c r="FE46" i="20"/>
  <c r="FZ6" i="17"/>
  <c r="GD6" i="17"/>
  <c r="DD58" i="12"/>
  <c r="DA62" i="12"/>
  <c r="DB58" i="12"/>
  <c r="FY58" i="12"/>
  <c r="GC58" i="12"/>
  <c r="FY60" i="12"/>
  <c r="GC60" i="12"/>
  <c r="CY62" i="12"/>
  <c r="CM60" i="12"/>
  <c r="CK63" i="12"/>
  <c r="ES171" i="12"/>
  <c r="FH171" i="12"/>
  <c r="FE171" i="12"/>
  <c r="FH170" i="12"/>
  <c r="FE170" i="12"/>
  <c r="DJ219" i="12"/>
  <c r="DN216" i="12"/>
  <c r="FZ216" i="12"/>
  <c r="GD216" i="12"/>
  <c r="CK217" i="12"/>
  <c r="CK215" i="12"/>
  <c r="DL215" i="12"/>
  <c r="DL217" i="12"/>
  <c r="DY216" i="12"/>
  <c r="GA215" i="12"/>
  <c r="GE215" i="12"/>
  <c r="CD215" i="12"/>
  <c r="CD217" i="12"/>
  <c r="CZ215" i="12"/>
  <c r="CZ217" i="12"/>
  <c r="FZ212" i="13"/>
  <c r="GD212" i="13"/>
  <c r="DN213" i="13"/>
  <c r="FZ213" i="13"/>
  <c r="GD213" i="13"/>
  <c r="DC34" i="12"/>
  <c r="CZ38" i="12"/>
  <c r="CW34" i="12"/>
  <c r="CU38" i="12"/>
  <c r="CV34" i="12"/>
  <c r="CT38" i="12"/>
  <c r="FZ191" i="13"/>
  <c r="GD191" i="13"/>
  <c r="DN192" i="13"/>
  <c r="FZ192" i="13"/>
  <c r="GD192" i="13"/>
  <c r="CW162" i="12"/>
  <c r="CU165" i="12"/>
  <c r="CV162" i="12"/>
  <c r="CT165" i="12"/>
  <c r="DY182" i="12"/>
  <c r="CH194" i="12"/>
  <c r="GF194" i="12"/>
  <c r="GJ194" i="12"/>
  <c r="DG194" i="12"/>
  <c r="GI194" i="12"/>
  <c r="GM194" i="12"/>
  <c r="DS194" i="12"/>
  <c r="EC194" i="12"/>
  <c r="GG194" i="12"/>
  <c r="GK194" i="12"/>
  <c r="ET195" i="12"/>
  <c r="FX194" i="12"/>
  <c r="GB194" i="12"/>
  <c r="GH194" i="12"/>
  <c r="GL194" i="12"/>
  <c r="CD49" i="17"/>
  <c r="CD52" i="17"/>
  <c r="CG46" i="17"/>
  <c r="DC46" i="17"/>
  <c r="CZ49" i="17"/>
  <c r="CZ52" i="17"/>
  <c r="CW46" i="17"/>
  <c r="CU49" i="17"/>
  <c r="CU52" i="17"/>
  <c r="CR190" i="12"/>
  <c r="CP194" i="12"/>
  <c r="CQ190" i="12"/>
  <c r="CO194" i="12"/>
  <c r="CL190" i="12"/>
  <c r="CJ194" i="12"/>
  <c r="CZ194" i="12"/>
  <c r="DC190" i="12"/>
  <c r="CY194" i="12"/>
  <c r="DB190" i="12"/>
  <c r="FY190" i="12"/>
  <c r="GC190" i="12"/>
  <c r="FY192" i="12"/>
  <c r="GC192" i="12"/>
  <c r="CK195" i="12"/>
  <c r="CM192" i="12"/>
  <c r="GA11" i="17"/>
  <c r="GE11" i="17"/>
  <c r="DY12" i="17"/>
  <c r="ES31" i="20"/>
  <c r="FH30" i="20"/>
  <c r="FE30" i="20"/>
  <c r="CR30" i="12"/>
  <c r="CP33" i="12"/>
  <c r="DA33" i="12"/>
  <c r="DD30" i="12"/>
  <c r="DB30" i="12"/>
  <c r="FY30" i="12"/>
  <c r="GC30" i="12"/>
  <c r="CY33" i="12"/>
  <c r="FY33" i="12"/>
  <c r="GC33" i="12"/>
  <c r="CB123" i="12"/>
  <c r="CE120" i="12"/>
  <c r="CF120" i="12"/>
  <c r="CC123" i="12"/>
  <c r="DA123" i="12"/>
  <c r="DD120" i="12"/>
  <c r="CV144" i="12"/>
  <c r="CT147" i="12"/>
  <c r="CQ144" i="12"/>
  <c r="CO147" i="12"/>
  <c r="CR144" i="12"/>
  <c r="CP147" i="12"/>
  <c r="CW202" i="12"/>
  <c r="CU206" i="12"/>
  <c r="CV202" i="12"/>
  <c r="CT206" i="12"/>
  <c r="GA148" i="13"/>
  <c r="GE148" i="13"/>
  <c r="CY149" i="13"/>
  <c r="FY149" i="13"/>
  <c r="GC149" i="13"/>
  <c r="FY148" i="13"/>
  <c r="GC148" i="13"/>
  <c r="GA172" i="13"/>
  <c r="GE172" i="13"/>
  <c r="CY173" i="13"/>
  <c r="FY172" i="13"/>
  <c r="GC172" i="13"/>
  <c r="GA196" i="13"/>
  <c r="GE196" i="13"/>
  <c r="CY197" i="13"/>
  <c r="FY197" i="13"/>
  <c r="GC197" i="13"/>
  <c r="FY196" i="13"/>
  <c r="GC196" i="13"/>
  <c r="DW133" i="20"/>
  <c r="DW137" i="20"/>
  <c r="EA128" i="20"/>
  <c r="EA129" i="20"/>
  <c r="CO133" i="20"/>
  <c r="CO137" i="20"/>
  <c r="CQ128" i="20"/>
  <c r="CQ129" i="20"/>
  <c r="DZ128" i="20"/>
  <c r="DZ129" i="20"/>
  <c r="DV133" i="20"/>
  <c r="DV137" i="20"/>
  <c r="CD133" i="20"/>
  <c r="CD137" i="20"/>
  <c r="CG128" i="20"/>
  <c r="CG129" i="20"/>
  <c r="CH32" i="12"/>
  <c r="GF32" i="12"/>
  <c r="GJ32" i="12"/>
  <c r="DG32" i="12"/>
  <c r="GI32" i="12"/>
  <c r="GM32" i="12"/>
  <c r="DS32" i="12"/>
  <c r="EC32" i="12"/>
  <c r="FX32" i="12"/>
  <c r="GB32" i="12"/>
  <c r="GH32" i="12"/>
  <c r="GL32" i="12"/>
  <c r="GG32" i="12"/>
  <c r="GK32" i="12"/>
  <c r="ET33" i="12"/>
  <c r="ES75" i="12"/>
  <c r="FH75" i="12"/>
  <c r="FE75" i="12"/>
  <c r="FH74" i="12"/>
  <c r="FE74" i="12"/>
  <c r="CJ171" i="12"/>
  <c r="CL168" i="12"/>
  <c r="DS212" i="12"/>
  <c r="EC212" i="12"/>
  <c r="FX212" i="12"/>
  <c r="GB212" i="12"/>
  <c r="GH212" i="12"/>
  <c r="GL212" i="12"/>
  <c r="GG212" i="12"/>
  <c r="GK212" i="12"/>
  <c r="ET213" i="12"/>
  <c r="CH212" i="12"/>
  <c r="GF212" i="12"/>
  <c r="GJ212" i="12"/>
  <c r="DG212" i="12"/>
  <c r="GI212" i="12"/>
  <c r="GM212" i="12"/>
  <c r="DU15" i="20"/>
  <c r="GA11" i="20"/>
  <c r="GE11" i="20"/>
  <c r="DY56" i="20"/>
  <c r="DU63" i="20"/>
  <c r="DV63" i="20"/>
  <c r="DZ56" i="20"/>
  <c r="DZ57" i="20"/>
  <c r="DZ58" i="20"/>
  <c r="DX63" i="20"/>
  <c r="EB56" i="20"/>
  <c r="EB57" i="20"/>
  <c r="EB58" i="20"/>
  <c r="FY142" i="20"/>
  <c r="GC142" i="20"/>
  <c r="CY134" i="13"/>
  <c r="FY134" i="13"/>
  <c r="GC134" i="13"/>
  <c r="FY133" i="13"/>
  <c r="GC133" i="13"/>
  <c r="GA134" i="13"/>
  <c r="GE134" i="13"/>
  <c r="DY135" i="13"/>
  <c r="GA135" i="13"/>
  <c r="GE135" i="13"/>
  <c r="GA133" i="13"/>
  <c r="GE133" i="13"/>
  <c r="FZ139" i="13"/>
  <c r="GD139" i="13"/>
  <c r="GA139" i="13"/>
  <c r="GE139" i="13"/>
  <c r="FZ146" i="13"/>
  <c r="GD146" i="13"/>
  <c r="DN147" i="13"/>
  <c r="FZ147" i="13"/>
  <c r="GD147" i="13"/>
  <c r="FZ152" i="13"/>
  <c r="GD152" i="13"/>
  <c r="DN153" i="13"/>
  <c r="FZ153" i="13"/>
  <c r="GD153" i="13"/>
  <c r="FZ158" i="13"/>
  <c r="GD158" i="13"/>
  <c r="DN159" i="13"/>
  <c r="FZ159" i="13"/>
  <c r="GD159" i="13"/>
  <c r="FZ164" i="13"/>
  <c r="GD164" i="13"/>
  <c r="DN165" i="13"/>
  <c r="FZ165" i="13"/>
  <c r="GD165" i="13"/>
  <c r="FZ170" i="13"/>
  <c r="GD170" i="13"/>
  <c r="DN171" i="13"/>
  <c r="FZ171" i="13"/>
  <c r="GD171" i="13"/>
  <c r="FZ176" i="13"/>
  <c r="GD176" i="13"/>
  <c r="DN177" i="13"/>
  <c r="FZ177" i="13"/>
  <c r="GD177" i="13"/>
  <c r="FZ182" i="13"/>
  <c r="GD182" i="13"/>
  <c r="DN183" i="13"/>
  <c r="FZ183" i="13"/>
  <c r="GD183" i="13"/>
  <c r="FZ188" i="13"/>
  <c r="GD188" i="13"/>
  <c r="DN189" i="13"/>
  <c r="FZ189" i="13"/>
  <c r="GD189" i="13"/>
  <c r="FZ194" i="13"/>
  <c r="GD194" i="13"/>
  <c r="DN195" i="13"/>
  <c r="FZ195" i="13"/>
  <c r="GD195" i="13"/>
  <c r="FZ200" i="13"/>
  <c r="GD200" i="13"/>
  <c r="DN201" i="13"/>
  <c r="FZ201" i="13"/>
  <c r="GD201" i="13"/>
  <c r="FZ206" i="13"/>
  <c r="GD206" i="13"/>
  <c r="DN207" i="13"/>
  <c r="FZ207" i="13"/>
  <c r="GD207" i="13"/>
  <c r="FX38" i="12"/>
  <c r="GB38" i="12"/>
  <c r="GH38" i="12"/>
  <c r="GL38" i="12"/>
  <c r="GG38" i="12"/>
  <c r="GK38" i="12"/>
  <c r="ET39" i="12"/>
  <c r="CH38" i="12"/>
  <c r="GF38" i="12"/>
  <c r="GJ38" i="12"/>
  <c r="DG38" i="12"/>
  <c r="GI38" i="12"/>
  <c r="GM38" i="12"/>
  <c r="DS38" i="12"/>
  <c r="EC38" i="12"/>
  <c r="CC65" i="12"/>
  <c r="CC67" i="12"/>
  <c r="DY64" i="12"/>
  <c r="GA64" i="12"/>
  <c r="GE64" i="12"/>
  <c r="DU68" i="12"/>
  <c r="DA65" i="12"/>
  <c r="DA67" i="12"/>
  <c r="DO66" i="12"/>
  <c r="DK69" i="12"/>
  <c r="DZ64" i="12"/>
  <c r="DV68" i="12"/>
  <c r="DV65" i="12"/>
  <c r="DV67" i="12"/>
  <c r="DN64" i="12"/>
  <c r="DJ68" i="12"/>
  <c r="CT65" i="12"/>
  <c r="CT67" i="12"/>
  <c r="DB25" i="13"/>
  <c r="FY25" i="13"/>
  <c r="GC25" i="13"/>
  <c r="CR16" i="12"/>
  <c r="CP20" i="12"/>
  <c r="CQ16" i="12"/>
  <c r="CO20" i="12"/>
  <c r="CL16" i="12"/>
  <c r="CJ20" i="12"/>
  <c r="DC16" i="12"/>
  <c r="CZ20" i="12"/>
  <c r="CY20" i="12"/>
  <c r="DB16" i="12"/>
  <c r="FY16" i="12"/>
  <c r="GC16" i="12"/>
  <c r="CM18" i="12"/>
  <c r="CK21" i="12"/>
  <c r="GA6" i="20"/>
  <c r="GE6" i="20"/>
  <c r="DU9" i="20"/>
  <c r="DU12" i="20"/>
  <c r="FY97" i="20"/>
  <c r="GC97" i="20"/>
  <c r="DB98" i="20"/>
  <c r="CY103" i="20"/>
  <c r="CT98" i="20"/>
  <c r="CT101" i="20"/>
  <c r="CT105" i="20"/>
  <c r="CV94" i="20"/>
  <c r="CR94" i="20"/>
  <c r="CP98" i="20"/>
  <c r="CP101" i="20"/>
  <c r="CP105" i="20"/>
  <c r="CL96" i="20"/>
  <c r="CJ99" i="20"/>
  <c r="CJ102" i="20"/>
  <c r="CJ106" i="20"/>
  <c r="CQ94" i="20"/>
  <c r="CO98" i="20"/>
  <c r="CO101" i="20"/>
  <c r="CO105" i="20"/>
  <c r="DD94" i="20"/>
  <c r="DA98" i="20"/>
  <c r="DA101" i="20"/>
  <c r="DA105" i="20"/>
  <c r="DD40" i="12"/>
  <c r="DA44" i="12"/>
  <c r="CW40" i="12"/>
  <c r="CU44" i="12"/>
  <c r="CV40" i="12"/>
  <c r="CT44" i="12"/>
  <c r="DW59" i="12"/>
  <c r="DW61" i="12"/>
  <c r="DQ59" i="12"/>
  <c r="DQ61" i="12"/>
  <c r="DN60" i="12"/>
  <c r="DJ63" i="12"/>
  <c r="DM60" i="12"/>
  <c r="DI63" i="12"/>
  <c r="DP60" i="12"/>
  <c r="DL63" i="12"/>
  <c r="EB58" i="12"/>
  <c r="DX62" i="12"/>
  <c r="DX59" i="12"/>
  <c r="DX61" i="12"/>
  <c r="CB59" i="12"/>
  <c r="CB61" i="12"/>
  <c r="DL59" i="12"/>
  <c r="DL61" i="12"/>
  <c r="DN170" i="12"/>
  <c r="DP98" i="20"/>
  <c r="DP99" i="20"/>
  <c r="DL103" i="20"/>
  <c r="DL107" i="20"/>
  <c r="CL98" i="17"/>
  <c r="CL99" i="17"/>
  <c r="CJ103" i="17"/>
  <c r="DV103" i="17"/>
  <c r="DZ98" i="17"/>
  <c r="DZ99" i="17"/>
  <c r="EA172" i="12"/>
  <c r="DW176" i="12"/>
  <c r="DQ173" i="12"/>
  <c r="DQ175" i="12"/>
  <c r="CE172" i="12"/>
  <c r="CB176" i="12"/>
  <c r="CR21" i="20"/>
  <c r="CP24" i="20"/>
  <c r="CP27" i="20"/>
  <c r="CP31" i="20"/>
  <c r="CC103" i="20"/>
  <c r="CC107" i="20"/>
  <c r="CF98" i="20"/>
  <c r="CF99" i="20"/>
  <c r="DY62" i="12"/>
  <c r="CU24" i="20"/>
  <c r="CU27" i="20"/>
  <c r="CU31" i="20"/>
  <c r="CW21" i="20"/>
  <c r="CF21" i="20"/>
  <c r="CC24" i="20"/>
  <c r="CC27" i="20"/>
  <c r="CC31" i="20"/>
  <c r="CE21" i="20"/>
  <c r="CB24" i="20"/>
  <c r="CB27" i="20"/>
  <c r="CB31" i="20"/>
  <c r="CT24" i="20"/>
  <c r="CT27" i="20"/>
  <c r="CT31" i="20"/>
  <c r="CV21" i="20"/>
  <c r="EB98" i="20"/>
  <c r="EB99" i="20"/>
  <c r="DX103" i="20"/>
  <c r="DX107" i="20"/>
  <c r="DU103" i="20"/>
  <c r="DY98" i="20"/>
  <c r="CR98" i="20"/>
  <c r="CR99" i="20"/>
  <c r="CP103" i="20"/>
  <c r="CP107" i="20"/>
  <c r="DP98" i="17"/>
  <c r="DP99" i="17"/>
  <c r="DL103" i="17"/>
  <c r="DK103" i="17"/>
  <c r="DO98" i="17"/>
  <c r="DO99" i="17"/>
  <c r="CD103" i="17"/>
  <c r="CG98" i="17"/>
  <c r="CG99" i="17"/>
  <c r="CQ98" i="17"/>
  <c r="CQ99" i="17"/>
  <c r="CO103" i="17"/>
  <c r="CH62" i="12"/>
  <c r="GF62" i="12"/>
  <c r="GJ62" i="12"/>
  <c r="DG62" i="12"/>
  <c r="GI62" i="12"/>
  <c r="GM62" i="12"/>
  <c r="DS62" i="12"/>
  <c r="EC62" i="12"/>
  <c r="FX62" i="12"/>
  <c r="GB62" i="12"/>
  <c r="GH62" i="12"/>
  <c r="GL62" i="12"/>
  <c r="GG62" i="12"/>
  <c r="GK62" i="12"/>
  <c r="ET63" i="12"/>
  <c r="FY140" i="13"/>
  <c r="GC140" i="13"/>
  <c r="DB141" i="13"/>
  <c r="FY141" i="13"/>
  <c r="GC141" i="13"/>
  <c r="CV64" i="12"/>
  <c r="CT68" i="12"/>
  <c r="CL66" i="12"/>
  <c r="CJ69" i="12"/>
  <c r="DN176" i="12"/>
  <c r="CC173" i="12"/>
  <c r="CC175" i="12"/>
  <c r="DY172" i="12"/>
  <c r="GA172" i="12"/>
  <c r="GE172" i="12"/>
  <c r="DU176" i="12"/>
  <c r="DA173" i="12"/>
  <c r="DA175" i="12"/>
  <c r="DO174" i="12"/>
  <c r="DK177" i="12"/>
  <c r="DV176" i="12"/>
  <c r="DZ172" i="12"/>
  <c r="DV173" i="12"/>
  <c r="DV175" i="12"/>
  <c r="DN172" i="12"/>
  <c r="DJ176" i="12"/>
  <c r="CT173" i="12"/>
  <c r="CT175" i="12"/>
  <c r="DB211" i="13"/>
  <c r="FY211" i="13"/>
  <c r="GC211" i="13"/>
  <c r="FY213" i="13"/>
  <c r="GC213" i="13"/>
  <c r="CT118" i="20"/>
  <c r="CT122" i="20"/>
  <c r="CV113" i="20"/>
  <c r="CV114" i="20"/>
  <c r="CU118" i="20"/>
  <c r="CU122" i="20"/>
  <c r="CW113" i="20"/>
  <c r="CW114" i="20"/>
  <c r="CU113" i="20"/>
  <c r="CU116" i="20"/>
  <c r="CU120" i="20"/>
  <c r="CW109" i="20"/>
  <c r="DD113" i="20"/>
  <c r="DD114" i="20"/>
  <c r="DA118" i="20"/>
  <c r="DA122" i="20"/>
  <c r="DC113" i="20"/>
  <c r="DC114" i="20"/>
  <c r="CZ118" i="20"/>
  <c r="CZ122" i="20"/>
  <c r="DD109" i="20"/>
  <c r="DA113" i="20"/>
  <c r="DA116" i="20"/>
  <c r="DA120" i="20"/>
  <c r="DU146" i="20"/>
  <c r="DU150" i="20"/>
  <c r="DU5" i="12"/>
  <c r="GA5" i="12"/>
  <c r="GE5" i="12"/>
  <c r="DU7" i="12"/>
  <c r="GA7" i="12"/>
  <c r="GE7" i="12"/>
  <c r="CD8" i="12"/>
  <c r="CG4" i="12"/>
  <c r="DK5" i="12"/>
  <c r="DK7" i="12"/>
  <c r="DP4" i="12"/>
  <c r="DL8" i="12"/>
  <c r="CY5" i="12"/>
  <c r="FY5" i="12"/>
  <c r="GC5" i="12"/>
  <c r="CY7" i="12"/>
  <c r="FY7" i="12"/>
  <c r="GC7" i="12"/>
  <c r="DM6" i="12"/>
  <c r="DI9" i="12"/>
  <c r="CU7" i="12"/>
  <c r="CU5" i="12"/>
  <c r="DO4" i="12"/>
  <c r="DK8" i="12"/>
  <c r="CF4" i="12"/>
  <c r="CC8" i="12"/>
  <c r="DJ7" i="12"/>
  <c r="DJ5" i="12"/>
  <c r="CH68" i="12"/>
  <c r="GF68" i="12"/>
  <c r="GJ68" i="12"/>
  <c r="DG68" i="12"/>
  <c r="GI68" i="12"/>
  <c r="GM68" i="12"/>
  <c r="DS68" i="12"/>
  <c r="EC68" i="12"/>
  <c r="FX68" i="12"/>
  <c r="GB68" i="12"/>
  <c r="GH68" i="12"/>
  <c r="GL68" i="12"/>
  <c r="GG68" i="12"/>
  <c r="GK68" i="12"/>
  <c r="ET69" i="12"/>
  <c r="CW76" i="12"/>
  <c r="CU80" i="12"/>
  <c r="CV76" i="12"/>
  <c r="CT80" i="12"/>
  <c r="DD160" i="12"/>
  <c r="DA164" i="12"/>
  <c r="CW160" i="12"/>
  <c r="CU164" i="12"/>
  <c r="CV160" i="12"/>
  <c r="CT164" i="12"/>
  <c r="DY96" i="13"/>
  <c r="GA96" i="13"/>
  <c r="GE96" i="13"/>
  <c r="GA95" i="13"/>
  <c r="GE95" i="13"/>
  <c r="CL180" i="12"/>
  <c r="CJ183" i="12"/>
  <c r="DB168" i="13"/>
  <c r="FY168" i="13"/>
  <c r="GC168" i="13"/>
  <c r="CY10" i="20"/>
  <c r="FY7" i="20"/>
  <c r="GC7" i="20"/>
  <c r="DJ53" i="20"/>
  <c r="DN49" i="20"/>
  <c r="DO51" i="20"/>
  <c r="DK54" i="20"/>
  <c r="DK57" i="20"/>
  <c r="DK61" i="20"/>
  <c r="CK50" i="20"/>
  <c r="CK52" i="20"/>
  <c r="CK55" i="20"/>
  <c r="CK59" i="20"/>
  <c r="CF49" i="20"/>
  <c r="CC53" i="20"/>
  <c r="CC56" i="20"/>
  <c r="CC60" i="20"/>
  <c r="DM51" i="20"/>
  <c r="DI54" i="20"/>
  <c r="DI57" i="20"/>
  <c r="DI61" i="20"/>
  <c r="CZ50" i="20"/>
  <c r="CZ52" i="20"/>
  <c r="CZ55" i="20"/>
  <c r="CZ59" i="20"/>
  <c r="DJ50" i="20"/>
  <c r="FZ50" i="20"/>
  <c r="GD50" i="20"/>
  <c r="DJ52" i="20"/>
  <c r="CU50" i="20"/>
  <c r="CU52" i="20"/>
  <c r="CU55" i="20"/>
  <c r="CU59" i="20"/>
  <c r="DA50" i="20"/>
  <c r="DA52" i="20"/>
  <c r="DA55" i="20"/>
  <c r="DA59" i="20"/>
  <c r="DN51" i="20"/>
  <c r="DJ54" i="20"/>
  <c r="CQ126" i="20"/>
  <c r="CO129" i="20"/>
  <c r="CO132" i="20"/>
  <c r="CO136" i="20"/>
  <c r="CF126" i="20"/>
  <c r="CC129" i="20"/>
  <c r="CC132" i="20"/>
  <c r="CC136" i="20"/>
  <c r="DN150" i="20"/>
  <c r="DY150" i="20"/>
  <c r="CF30" i="17"/>
  <c r="CF31" i="17"/>
  <c r="CF32" i="17"/>
  <c r="CF33" i="17"/>
  <c r="CH30" i="17"/>
  <c r="GF30" i="17"/>
  <c r="GJ30" i="17"/>
  <c r="CE30" i="17"/>
  <c r="CE31" i="17"/>
  <c r="CE32" i="17"/>
  <c r="CE33" i="17"/>
  <c r="CG30" i="17"/>
  <c r="CG31" i="17"/>
  <c r="CG32" i="17"/>
  <c r="CG33" i="17"/>
  <c r="DG30" i="17"/>
  <c r="GI30" i="17"/>
  <c r="GM30" i="17"/>
  <c r="DS30" i="17"/>
  <c r="EC30" i="17"/>
  <c r="FX30" i="17"/>
  <c r="GB30" i="17"/>
  <c r="GH30" i="17"/>
  <c r="GL30" i="17"/>
  <c r="GG30" i="17"/>
  <c r="GK30" i="17"/>
  <c r="ET31" i="17"/>
  <c r="CK39" i="17"/>
  <c r="CK42" i="17"/>
  <c r="CM36" i="17"/>
  <c r="DD38" i="17"/>
  <c r="DD39" i="17"/>
  <c r="DA43" i="17"/>
  <c r="CV38" i="17"/>
  <c r="CV39" i="17"/>
  <c r="CT43" i="17"/>
  <c r="CY43" i="17"/>
  <c r="FY43" i="17"/>
  <c r="GC43" i="17"/>
  <c r="DB38" i="17"/>
  <c r="FY37" i="17"/>
  <c r="GC37" i="17"/>
  <c r="CV34" i="17"/>
  <c r="CT38" i="17"/>
  <c r="CT41" i="17"/>
  <c r="CQ34" i="17"/>
  <c r="CO38" i="17"/>
  <c r="CO41" i="17"/>
  <c r="DD44" i="17"/>
  <c r="DA48" i="17"/>
  <c r="DA51" i="17"/>
  <c r="DB44" i="17"/>
  <c r="FY44" i="17"/>
  <c r="GC44" i="17"/>
  <c r="CY48" i="17"/>
  <c r="CY51" i="17"/>
  <c r="FY51" i="17"/>
  <c r="GC51" i="17"/>
  <c r="CM44" i="17"/>
  <c r="CK48" i="17"/>
  <c r="CK51" i="17"/>
  <c r="CW82" i="12"/>
  <c r="CU86" i="12"/>
  <c r="CV82" i="12"/>
  <c r="CT86" i="12"/>
  <c r="CQ68" i="20"/>
  <c r="CQ69" i="20"/>
  <c r="CO73" i="20"/>
  <c r="CO77" i="20"/>
  <c r="DP68" i="20"/>
  <c r="DP69" i="20"/>
  <c r="DL73" i="20"/>
  <c r="DL77" i="20"/>
  <c r="DO68" i="20"/>
  <c r="DO69" i="20"/>
  <c r="DK73" i="20"/>
  <c r="DK77" i="20"/>
  <c r="CD73" i="20"/>
  <c r="CD77" i="20"/>
  <c r="CG68" i="20"/>
  <c r="CG69" i="20"/>
  <c r="CB153" i="20"/>
  <c r="CE146" i="20"/>
  <c r="CE147" i="20"/>
  <c r="CE148" i="20"/>
  <c r="ES121" i="20"/>
  <c r="FH120" i="20"/>
  <c r="FE120" i="20"/>
  <c r="CC158" i="20"/>
  <c r="CC161" i="20"/>
  <c r="CC165" i="20"/>
  <c r="CF154" i="20"/>
  <c r="CY155" i="20"/>
  <c r="FY155" i="20"/>
  <c r="GC155" i="20"/>
  <c r="CY157" i="20"/>
  <c r="CY160" i="20"/>
  <c r="CB155" i="20"/>
  <c r="CB157" i="20"/>
  <c r="CB160" i="20"/>
  <c r="CB164" i="20"/>
  <c r="DL155" i="20"/>
  <c r="DL157" i="20"/>
  <c r="DL160" i="20"/>
  <c r="DL164" i="20"/>
  <c r="DL159" i="20"/>
  <c r="DL162" i="20"/>
  <c r="DL166" i="20"/>
  <c r="DP156" i="20"/>
  <c r="CK155" i="20"/>
  <c r="CK157" i="20"/>
  <c r="CK160" i="20"/>
  <c r="CK164" i="20"/>
  <c r="DW157" i="20"/>
  <c r="DW160" i="20"/>
  <c r="DW164" i="20"/>
  <c r="DW155" i="20"/>
  <c r="DZ154" i="20"/>
  <c r="DV158" i="20"/>
  <c r="DV161" i="20"/>
  <c r="DV165" i="20"/>
  <c r="DV155" i="20"/>
  <c r="DV157" i="20"/>
  <c r="DV160" i="20"/>
  <c r="DV164" i="20"/>
  <c r="DN154" i="20"/>
  <c r="FZ154" i="20"/>
  <c r="GD154" i="20"/>
  <c r="DJ158" i="20"/>
  <c r="DA155" i="20"/>
  <c r="DA157" i="20"/>
  <c r="DA160" i="20"/>
  <c r="DA164" i="20"/>
  <c r="CR38" i="17"/>
  <c r="CR39" i="17"/>
  <c r="CP43" i="17"/>
  <c r="CC43" i="17"/>
  <c r="CF38" i="17"/>
  <c r="CF39" i="17"/>
  <c r="DM38" i="17"/>
  <c r="DM39" i="17"/>
  <c r="DI43" i="17"/>
  <c r="CO43" i="17"/>
  <c r="CQ38" i="17"/>
  <c r="CQ39" i="17"/>
  <c r="DW43" i="17"/>
  <c r="EA38" i="17"/>
  <c r="EA39" i="17"/>
  <c r="DY101" i="17"/>
  <c r="DB101" i="17"/>
  <c r="FY100" i="17"/>
  <c r="GC100" i="17"/>
  <c r="DN26" i="12"/>
  <c r="ES39" i="12"/>
  <c r="FH39" i="12"/>
  <c r="FE39" i="12"/>
  <c r="FH38" i="12"/>
  <c r="FE38" i="12"/>
  <c r="FZ86" i="13"/>
  <c r="GD86" i="13"/>
  <c r="DN87" i="13"/>
  <c r="FZ87" i="13"/>
  <c r="GD87" i="13"/>
  <c r="FZ92" i="13"/>
  <c r="GD92" i="13"/>
  <c r="DN93" i="13"/>
  <c r="FZ93" i="13"/>
  <c r="GD93" i="13"/>
  <c r="CJ203" i="12"/>
  <c r="CJ205" i="12"/>
  <c r="DW206" i="12"/>
  <c r="EA202" i="12"/>
  <c r="DW203" i="12"/>
  <c r="DW205" i="12"/>
  <c r="DM202" i="12"/>
  <c r="DI206" i="12"/>
  <c r="DQ203" i="12"/>
  <c r="DQ205" i="12"/>
  <c r="DP204" i="12"/>
  <c r="DL207" i="12"/>
  <c r="EB202" i="12"/>
  <c r="DX206" i="12"/>
  <c r="DX203" i="12"/>
  <c r="DX205" i="12"/>
  <c r="CB203" i="12"/>
  <c r="CB205" i="12"/>
  <c r="DR203" i="12"/>
  <c r="DR205" i="12"/>
  <c r="CB206" i="12"/>
  <c r="CE202" i="12"/>
  <c r="DI203" i="12"/>
  <c r="DI205" i="12"/>
  <c r="DB165" i="13"/>
  <c r="FY165" i="13"/>
  <c r="GC165" i="13"/>
  <c r="DB183" i="13"/>
  <c r="FY183" i="13"/>
  <c r="GC183" i="13"/>
  <c r="DB201" i="13"/>
  <c r="FY201" i="13"/>
  <c r="GC201" i="13"/>
  <c r="CD69" i="12"/>
  <c r="CG66" i="12"/>
  <c r="CZ69" i="12"/>
  <c r="DC66" i="12"/>
  <c r="DY92" i="12"/>
  <c r="DB43" i="13"/>
  <c r="FY43" i="13"/>
  <c r="GC43" i="13"/>
  <c r="FY45" i="13"/>
  <c r="GC45" i="13"/>
  <c r="CL210" i="12"/>
  <c r="CJ213" i="12"/>
  <c r="DR143" i="20"/>
  <c r="DR141" i="20"/>
  <c r="DR144" i="20"/>
  <c r="DR145" i="20"/>
  <c r="DR146" i="20"/>
  <c r="DR147" i="20"/>
  <c r="DR148" i="20"/>
  <c r="DR149" i="20"/>
  <c r="DR150" i="20"/>
  <c r="DR151" i="20"/>
  <c r="DR152" i="20"/>
  <c r="DR153" i="20"/>
  <c r="CY163" i="20"/>
  <c r="DB158" i="20"/>
  <c r="CV158" i="20"/>
  <c r="CV159" i="20"/>
  <c r="CT163" i="20"/>
  <c r="CT167" i="20"/>
  <c r="DD158" i="20"/>
  <c r="DD159" i="20"/>
  <c r="DA163" i="20"/>
  <c r="DA167" i="20"/>
  <c r="CW154" i="20"/>
  <c r="CU158" i="20"/>
  <c r="CU161" i="20"/>
  <c r="CU165" i="20"/>
  <c r="CL118" i="12"/>
  <c r="CJ122" i="12"/>
  <c r="DB102" i="13"/>
  <c r="FY102" i="13"/>
  <c r="GC102" i="13"/>
  <c r="DL183" i="12"/>
  <c r="DP180" i="12"/>
  <c r="EB178" i="12"/>
  <c r="DX182" i="12"/>
  <c r="DX179" i="12"/>
  <c r="DX181" i="12"/>
  <c r="CB179" i="12"/>
  <c r="CB181" i="12"/>
  <c r="DR179" i="12"/>
  <c r="DR181" i="12"/>
  <c r="CB182" i="12"/>
  <c r="CE178" i="12"/>
  <c r="DI179" i="12"/>
  <c r="DI181" i="12"/>
  <c r="CJ181" i="12"/>
  <c r="CJ179" i="12"/>
  <c r="DW182" i="12"/>
  <c r="EA178" i="12"/>
  <c r="DW179" i="12"/>
  <c r="DW181" i="12"/>
  <c r="DM178" i="12"/>
  <c r="DI182" i="12"/>
  <c r="DQ181" i="12"/>
  <c r="DQ179" i="12"/>
  <c r="FY173" i="13"/>
  <c r="GC173" i="13"/>
  <c r="DB174" i="13"/>
  <c r="FY174" i="13"/>
  <c r="GC174" i="13"/>
  <c r="CL58" i="12"/>
  <c r="CJ62" i="12"/>
  <c r="CM58" i="12"/>
  <c r="CK62" i="12"/>
  <c r="CL60" i="12"/>
  <c r="CJ63" i="12"/>
  <c r="DZ214" i="12"/>
  <c r="DV218" i="12"/>
  <c r="DV215" i="12"/>
  <c r="DV217" i="12"/>
  <c r="DN214" i="12"/>
  <c r="DJ218" i="12"/>
  <c r="CT215" i="12"/>
  <c r="CT217" i="12"/>
  <c r="CC217" i="12"/>
  <c r="CC215" i="12"/>
  <c r="DU218" i="12"/>
  <c r="GA218" i="12"/>
  <c r="GE218" i="12"/>
  <c r="DY214" i="12"/>
  <c r="GA214" i="12"/>
  <c r="GE214" i="12"/>
  <c r="DA215" i="12"/>
  <c r="DA217" i="12"/>
  <c r="DO216" i="12"/>
  <c r="DK219" i="12"/>
  <c r="DD34" i="12"/>
  <c r="DA38" i="12"/>
  <c r="CY38" i="12"/>
  <c r="DB34" i="12"/>
  <c r="FY34" i="12"/>
  <c r="GC34" i="12"/>
  <c r="CM36" i="12"/>
  <c r="CK39" i="12"/>
  <c r="CM34" i="12"/>
  <c r="CK38" i="12"/>
  <c r="DB103" i="13"/>
  <c r="FY103" i="13"/>
  <c r="GC103" i="13"/>
  <c r="GA190" i="13"/>
  <c r="GE190" i="13"/>
  <c r="CY191" i="13"/>
  <c r="FY191" i="13"/>
  <c r="GC191" i="13"/>
  <c r="FY190" i="13"/>
  <c r="GC190" i="13"/>
  <c r="CO165" i="12"/>
  <c r="CQ162" i="12"/>
  <c r="CR162" i="12"/>
  <c r="CP165" i="12"/>
  <c r="DD162" i="12"/>
  <c r="DA165" i="12"/>
  <c r="CY165" i="12"/>
  <c r="DB162" i="12"/>
  <c r="FY162" i="12"/>
  <c r="GC162" i="12"/>
  <c r="DN182" i="12"/>
  <c r="GA8" i="17"/>
  <c r="GE8" i="17"/>
  <c r="DY9" i="17"/>
  <c r="CR46" i="17"/>
  <c r="CP49" i="17"/>
  <c r="CP52" i="17"/>
  <c r="CB49" i="17"/>
  <c r="CB52" i="17"/>
  <c r="CE46" i="17"/>
  <c r="CV46" i="17"/>
  <c r="CT49" i="17"/>
  <c r="CT52" i="17"/>
  <c r="CT194" i="12"/>
  <c r="CV190" i="12"/>
  <c r="CJ195" i="12"/>
  <c r="CL192" i="12"/>
  <c r="DB195" i="13"/>
  <c r="FY195" i="13"/>
  <c r="GC195" i="13"/>
  <c r="CZ33" i="12"/>
  <c r="DC30" i="12"/>
  <c r="CF30" i="12"/>
  <c r="CC33" i="12"/>
  <c r="CR120" i="12"/>
  <c r="CP123" i="12"/>
  <c r="DD144" i="12"/>
  <c r="DA147" i="12"/>
  <c r="CY147" i="12"/>
  <c r="FY147" i="12"/>
  <c r="GC147" i="12"/>
  <c r="DB144" i="12"/>
  <c r="FY144" i="12"/>
  <c r="GC144" i="12"/>
  <c r="FY143" i="12"/>
  <c r="GC143" i="12"/>
  <c r="CY206" i="12"/>
  <c r="DB202" i="12"/>
  <c r="FY202" i="12"/>
  <c r="GC202" i="12"/>
  <c r="CM204" i="12"/>
  <c r="CK207" i="12"/>
  <c r="CM202" i="12"/>
  <c r="CK206" i="12"/>
  <c r="FZ148" i="13"/>
  <c r="GD148" i="13"/>
  <c r="FZ172" i="13"/>
  <c r="GD172" i="13"/>
  <c r="FZ196" i="13"/>
  <c r="GD196" i="13"/>
  <c r="DO128" i="20"/>
  <c r="DO129" i="20"/>
  <c r="DK133" i="20"/>
  <c r="DK137" i="20"/>
  <c r="DX133" i="20"/>
  <c r="DX137" i="20"/>
  <c r="EB128" i="20"/>
  <c r="EB129" i="20"/>
  <c r="DL133" i="20"/>
  <c r="DL137" i="20"/>
  <c r="DP128" i="20"/>
  <c r="DP129" i="20"/>
  <c r="CR128" i="20"/>
  <c r="CR129" i="20"/>
  <c r="CP133" i="20"/>
  <c r="CP137" i="20"/>
  <c r="FZ141" i="20"/>
  <c r="GD141" i="20"/>
  <c r="DJ145" i="20"/>
  <c r="FZ142" i="20"/>
  <c r="GD142" i="20"/>
  <c r="DY32" i="12"/>
  <c r="GA31" i="12"/>
  <c r="GE31" i="12"/>
  <c r="DB170" i="12"/>
  <c r="FY169" i="12"/>
  <c r="GC169" i="12"/>
  <c r="CR166" i="12"/>
  <c r="CP170" i="12"/>
  <c r="CQ166" i="12"/>
  <c r="CO170" i="12"/>
  <c r="CZ63" i="20"/>
  <c r="DC56" i="20"/>
  <c r="DC57" i="20"/>
  <c r="DC58" i="20"/>
  <c r="CY63" i="20"/>
  <c r="DB56" i="20"/>
  <c r="DK63" i="20"/>
  <c r="DO56" i="20"/>
  <c r="DO57" i="20"/>
  <c r="DO58" i="20"/>
  <c r="CF55" i="20"/>
  <c r="EC55" i="20"/>
  <c r="CH55" i="20"/>
  <c r="GF55" i="20"/>
  <c r="GJ55" i="20"/>
  <c r="CE55" i="20"/>
  <c r="GG55" i="20"/>
  <c r="GK55" i="20"/>
  <c r="ET56" i="20"/>
  <c r="DS55" i="20"/>
  <c r="CG55" i="20"/>
  <c r="FX55" i="20"/>
  <c r="GB55" i="20"/>
  <c r="GH55" i="20"/>
  <c r="GL55" i="20"/>
  <c r="DG55" i="20"/>
  <c r="GI55" i="20"/>
  <c r="GM55" i="20"/>
  <c r="DW63" i="20"/>
  <c r="EA56" i="20"/>
  <c r="EA57" i="20"/>
  <c r="EA58" i="20"/>
  <c r="DA63" i="20"/>
  <c r="DD56" i="20"/>
  <c r="DD57" i="20"/>
  <c r="DD58" i="20"/>
  <c r="ES165" i="12"/>
  <c r="FH165" i="12"/>
  <c r="FE165" i="12"/>
  <c r="FH164" i="12"/>
  <c r="FE164" i="12"/>
  <c r="GA140" i="13"/>
  <c r="GE140" i="13"/>
  <c r="DY141" i="13"/>
  <c r="GA141" i="13"/>
  <c r="GE141" i="13"/>
  <c r="CY146" i="13"/>
  <c r="FY146" i="13"/>
  <c r="GC146" i="13"/>
  <c r="FY145" i="13"/>
  <c r="GC145" i="13"/>
  <c r="CY152" i="13"/>
  <c r="FY152" i="13"/>
  <c r="GC152" i="13"/>
  <c r="FY151" i="13"/>
  <c r="GC151" i="13"/>
  <c r="CY158" i="13"/>
  <c r="FY158" i="13"/>
  <c r="GC158" i="13"/>
  <c r="FY157" i="13"/>
  <c r="GC157" i="13"/>
  <c r="CY164" i="13"/>
  <c r="FY164" i="13"/>
  <c r="GC164" i="13"/>
  <c r="FY163" i="13"/>
  <c r="GC163" i="13"/>
  <c r="CY170" i="13"/>
  <c r="FY170" i="13"/>
  <c r="GC170" i="13"/>
  <c r="FY169" i="13"/>
  <c r="GC169" i="13"/>
  <c r="CY176" i="13"/>
  <c r="FY176" i="13"/>
  <c r="GC176" i="13"/>
  <c r="FY175" i="13"/>
  <c r="GC175" i="13"/>
  <c r="CY182" i="13"/>
  <c r="FY182" i="13"/>
  <c r="GC182" i="13"/>
  <c r="FY181" i="13"/>
  <c r="GC181" i="13"/>
  <c r="CY194" i="13"/>
  <c r="FY194" i="13"/>
  <c r="GC194" i="13"/>
  <c r="FY193" i="13"/>
  <c r="GC193" i="13"/>
  <c r="CY200" i="13"/>
  <c r="FY200" i="13"/>
  <c r="GC200" i="13"/>
  <c r="FY199" i="13"/>
  <c r="GC199" i="13"/>
  <c r="CY206" i="13"/>
  <c r="FY205" i="13"/>
  <c r="GC205" i="13"/>
  <c r="DW68" i="12"/>
  <c r="EA64" i="12"/>
  <c r="DW65" i="12"/>
  <c r="DW67" i="12"/>
  <c r="DM64" i="12"/>
  <c r="DI68" i="12"/>
  <c r="DQ65" i="12"/>
  <c r="DQ67" i="12"/>
  <c r="DP66" i="12"/>
  <c r="DL69" i="12"/>
  <c r="EB64" i="12"/>
  <c r="DX68" i="12"/>
  <c r="DX65" i="12"/>
  <c r="DX67" i="12"/>
  <c r="CB65" i="12"/>
  <c r="CB67" i="12"/>
  <c r="DR65" i="12"/>
  <c r="DR67" i="12"/>
  <c r="CB68" i="12"/>
  <c r="CE64" i="12"/>
  <c r="DI65" i="12"/>
  <c r="DI67" i="12"/>
  <c r="CJ65" i="12"/>
  <c r="CJ67" i="12"/>
  <c r="CV16" i="12"/>
  <c r="CT20" i="12"/>
  <c r="CL18" i="12"/>
  <c r="CJ21" i="12"/>
  <c r="DB31" i="13"/>
  <c r="FY31" i="13"/>
  <c r="GC31" i="13"/>
  <c r="FY33" i="13"/>
  <c r="GC33" i="13"/>
  <c r="DB124" i="13"/>
  <c r="FY124" i="13"/>
  <c r="GC124" i="13"/>
  <c r="FZ143" i="13"/>
  <c r="GD143" i="13"/>
  <c r="DN144" i="13"/>
  <c r="FZ144" i="13"/>
  <c r="GD144" i="13"/>
  <c r="FZ167" i="13"/>
  <c r="GD167" i="13"/>
  <c r="DN168" i="13"/>
  <c r="FZ168" i="13"/>
  <c r="GD168" i="13"/>
  <c r="DA103" i="20"/>
  <c r="DA107" i="20"/>
  <c r="DD98" i="20"/>
  <c r="DD99" i="20"/>
  <c r="CT103" i="20"/>
  <c r="CT107" i="20"/>
  <c r="CV98" i="20"/>
  <c r="CV99" i="20"/>
  <c r="CW98" i="20"/>
  <c r="CW99" i="20"/>
  <c r="CU103" i="20"/>
  <c r="CU107" i="20"/>
  <c r="CU98" i="20"/>
  <c r="CU101" i="20"/>
  <c r="CU105" i="20"/>
  <c r="CW94" i="20"/>
  <c r="CJ98" i="20"/>
  <c r="CJ101" i="20"/>
  <c r="CJ105" i="20"/>
  <c r="CL94" i="20"/>
  <c r="CL40" i="12"/>
  <c r="CJ44" i="12"/>
  <c r="CZ44" i="12"/>
  <c r="DC40" i="12"/>
  <c r="DB40" i="12"/>
  <c r="FY40" i="12"/>
  <c r="GC40" i="12"/>
  <c r="CY44" i="12"/>
  <c r="FY42" i="12"/>
  <c r="GC42" i="12"/>
  <c r="CM42" i="12"/>
  <c r="CK45" i="12"/>
  <c r="CM40" i="12"/>
  <c r="CK44" i="12"/>
  <c r="DR59" i="12"/>
  <c r="DR61" i="12"/>
  <c r="DI59" i="12"/>
  <c r="DI61" i="12"/>
  <c r="DJ61" i="12"/>
  <c r="DJ59" i="12"/>
  <c r="DV59" i="12"/>
  <c r="DV61" i="12"/>
  <c r="DU61" i="12"/>
  <c r="GA61" i="12"/>
  <c r="GE61" i="12"/>
  <c r="DU59" i="12"/>
  <c r="GA59" i="12"/>
  <c r="GE59" i="12"/>
  <c r="CD62" i="12"/>
  <c r="CG58" i="12"/>
  <c r="DK59" i="12"/>
  <c r="DK61" i="12"/>
  <c r="DN58" i="12"/>
  <c r="DJ62" i="12"/>
  <c r="CT59" i="12"/>
  <c r="CT61" i="12"/>
  <c r="CH170" i="12"/>
  <c r="GF170" i="12"/>
  <c r="GJ170" i="12"/>
  <c r="DG170" i="12"/>
  <c r="GI170" i="12"/>
  <c r="GM170" i="12"/>
  <c r="DS170" i="12"/>
  <c r="EC170" i="12"/>
  <c r="GG170" i="12"/>
  <c r="GK170" i="12"/>
  <c r="ET171" i="12"/>
  <c r="FX170" i="12"/>
  <c r="GB170" i="12"/>
  <c r="GH170" i="12"/>
  <c r="GL170" i="12"/>
  <c r="ES16" i="20"/>
  <c r="FH15" i="20"/>
  <c r="FE15" i="20"/>
  <c r="CQ98" i="20"/>
  <c r="CQ99" i="20"/>
  <c r="CO103" i="20"/>
  <c r="CO107" i="20"/>
  <c r="CE98" i="20"/>
  <c r="CE99" i="20"/>
  <c r="CB103" i="20"/>
  <c r="CB107" i="20"/>
  <c r="DB12" i="17"/>
  <c r="FY11" i="17"/>
  <c r="GC11" i="17"/>
  <c r="FX176" i="12"/>
  <c r="GB176" i="12"/>
  <c r="GH176" i="12"/>
  <c r="GL176" i="12"/>
  <c r="GG176" i="12"/>
  <c r="GK176" i="12"/>
  <c r="ET177" i="12"/>
  <c r="CH176" i="12"/>
  <c r="GF176" i="12"/>
  <c r="GJ176" i="12"/>
  <c r="DG176" i="12"/>
  <c r="GI176" i="12"/>
  <c r="GM176" i="12"/>
  <c r="DS176" i="12"/>
  <c r="EC176" i="12"/>
  <c r="DW175" i="12"/>
  <c r="DW173" i="12"/>
  <c r="DP174" i="12"/>
  <c r="DL177" i="12"/>
  <c r="EB172" i="12"/>
  <c r="DX176" i="12"/>
  <c r="CB173" i="12"/>
  <c r="CB175" i="12"/>
  <c r="DR173" i="12"/>
  <c r="DR175" i="12"/>
  <c r="CJ173" i="12"/>
  <c r="CJ175" i="12"/>
  <c r="FZ136" i="13"/>
  <c r="GD136" i="13"/>
  <c r="FZ137" i="13"/>
  <c r="GD137" i="13"/>
  <c r="DN138" i="13"/>
  <c r="FZ138" i="13"/>
  <c r="GD138" i="13"/>
  <c r="DY138" i="13"/>
  <c r="GA138" i="13"/>
  <c r="GE138" i="13"/>
  <c r="GA137" i="13"/>
  <c r="GE137" i="13"/>
  <c r="FZ155" i="13"/>
  <c r="GD155" i="13"/>
  <c r="DN156" i="13"/>
  <c r="FZ156" i="13"/>
  <c r="GD156" i="13"/>
  <c r="DY162" i="13"/>
  <c r="GA162" i="13"/>
  <c r="GE162" i="13"/>
  <c r="GA161" i="13"/>
  <c r="GE161" i="13"/>
  <c r="FZ161" i="13"/>
  <c r="GD161" i="13"/>
  <c r="DN162" i="13"/>
  <c r="FZ162" i="13"/>
  <c r="GD162" i="13"/>
  <c r="FZ179" i="13"/>
  <c r="GD179" i="13"/>
  <c r="DN180" i="13"/>
  <c r="FZ180" i="13"/>
  <c r="GD180" i="13"/>
  <c r="DY186" i="13"/>
  <c r="GA186" i="13"/>
  <c r="GE186" i="13"/>
  <c r="GA185" i="13"/>
  <c r="GE185" i="13"/>
  <c r="FZ185" i="13"/>
  <c r="GD185" i="13"/>
  <c r="DN186" i="13"/>
  <c r="FZ186" i="13"/>
  <c r="GD186" i="13"/>
  <c r="FZ203" i="13"/>
  <c r="GD203" i="13"/>
  <c r="DN204" i="13"/>
  <c r="FZ204" i="13"/>
  <c r="GD204" i="13"/>
  <c r="DY210" i="13"/>
  <c r="GA210" i="13"/>
  <c r="GE210" i="13"/>
  <c r="GA209" i="13"/>
  <c r="GE209" i="13"/>
  <c r="FZ209" i="13"/>
  <c r="GD209" i="13"/>
  <c r="DN210" i="13"/>
  <c r="FZ210" i="13"/>
  <c r="GD210" i="13"/>
  <c r="CJ114" i="20"/>
  <c r="CJ117" i="20"/>
  <c r="CJ121" i="20"/>
  <c r="CL111" i="20"/>
  <c r="CL109" i="20"/>
  <c r="CJ113" i="20"/>
  <c r="CJ116" i="20"/>
  <c r="CJ120" i="20"/>
  <c r="ES33" i="12"/>
  <c r="FH33" i="12"/>
  <c r="FE33" i="12"/>
  <c r="FH32" i="12"/>
  <c r="FE32" i="12"/>
  <c r="CZ5" i="12"/>
  <c r="CZ7" i="12"/>
  <c r="DJ9" i="12"/>
  <c r="DN6" i="12"/>
  <c r="CK5" i="12"/>
  <c r="CK7" i="12"/>
  <c r="DL5" i="12"/>
  <c r="DL7" i="12"/>
  <c r="DY6" i="12"/>
  <c r="CD7" i="12"/>
  <c r="CD5" i="12"/>
  <c r="DY68" i="12"/>
  <c r="CY80" i="12"/>
  <c r="DB76" i="12"/>
  <c r="FY76" i="12"/>
  <c r="GC76" i="12"/>
  <c r="FY78" i="12"/>
  <c r="GC78" i="12"/>
  <c r="CM78" i="12"/>
  <c r="CK81" i="12"/>
  <c r="CM76" i="12"/>
  <c r="CK80" i="12"/>
  <c r="DS74" i="12"/>
  <c r="EC74" i="12"/>
  <c r="FX74" i="12"/>
  <c r="GB74" i="12"/>
  <c r="GH74" i="12"/>
  <c r="GL74" i="12"/>
  <c r="GG74" i="12"/>
  <c r="GK74" i="12"/>
  <c r="ET75" i="12"/>
  <c r="CH74" i="12"/>
  <c r="GF74" i="12"/>
  <c r="GJ74" i="12"/>
  <c r="DG74" i="12"/>
  <c r="GI74" i="12"/>
  <c r="GM74" i="12"/>
  <c r="CQ160" i="12"/>
  <c r="CO164" i="12"/>
  <c r="CL160" i="12"/>
  <c r="CJ164" i="12"/>
  <c r="CZ164" i="12"/>
  <c r="DC160" i="12"/>
  <c r="DB160" i="12"/>
  <c r="FY160" i="12"/>
  <c r="GC160" i="12"/>
  <c r="CY164" i="12"/>
  <c r="CM162" i="12"/>
  <c r="CK165" i="12"/>
  <c r="DN96" i="13"/>
  <c r="FZ96" i="13"/>
  <c r="GD96" i="13"/>
  <c r="FZ95" i="13"/>
  <c r="GD95" i="13"/>
  <c r="CM178" i="12"/>
  <c r="CK182" i="12"/>
  <c r="DB182" i="12"/>
  <c r="CR178" i="12"/>
  <c r="CP182" i="12"/>
  <c r="DB156" i="13"/>
  <c r="FY156" i="13"/>
  <c r="GC156" i="13"/>
  <c r="DB204" i="13"/>
  <c r="FY204" i="13"/>
  <c r="GC204" i="13"/>
  <c r="DJ10" i="20"/>
  <c r="FZ7" i="20"/>
  <c r="GD7" i="20"/>
  <c r="DY49" i="20"/>
  <c r="GA49" i="20"/>
  <c r="GE49" i="20"/>
  <c r="DU53" i="20"/>
  <c r="DX50" i="20"/>
  <c r="DX52" i="20"/>
  <c r="DX55" i="20"/>
  <c r="DX59" i="20"/>
  <c r="DP49" i="20"/>
  <c r="DL53" i="20"/>
  <c r="DL56" i="20"/>
  <c r="DL60" i="20"/>
  <c r="DO49" i="20"/>
  <c r="DK53" i="20"/>
  <c r="DK56" i="20"/>
  <c r="DK60" i="20"/>
  <c r="CD50" i="20"/>
  <c r="CD52" i="20"/>
  <c r="CD55" i="20"/>
  <c r="CD59" i="20"/>
  <c r="CJ50" i="20"/>
  <c r="CJ52" i="20"/>
  <c r="CJ55" i="20"/>
  <c r="CJ59" i="20"/>
  <c r="DM49" i="20"/>
  <c r="DI53" i="20"/>
  <c r="DI56" i="20"/>
  <c r="DI60" i="20"/>
  <c r="DQ50" i="20"/>
  <c r="DQ52" i="20"/>
  <c r="DR50" i="20"/>
  <c r="DR52" i="20"/>
  <c r="CG126" i="20"/>
  <c r="CD129" i="20"/>
  <c r="CD132" i="20"/>
  <c r="CD136" i="20"/>
  <c r="CZ129" i="20"/>
  <c r="CZ132" i="20"/>
  <c r="CZ136" i="20"/>
  <c r="DC126" i="20"/>
  <c r="DB150" i="20"/>
  <c r="FY149" i="20"/>
  <c r="GC149" i="20"/>
  <c r="CZ43" i="17"/>
  <c r="DC38" i="17"/>
  <c r="DC39" i="17"/>
  <c r="CU43" i="17"/>
  <c r="CW38" i="17"/>
  <c r="CW39" i="17"/>
  <c r="CW44" i="17"/>
  <c r="CU48" i="17"/>
  <c r="CU51" i="17"/>
  <c r="CL44" i="17"/>
  <c r="CJ48" i="17"/>
  <c r="CJ51" i="17"/>
  <c r="CR44" i="17"/>
  <c r="CP48" i="17"/>
  <c r="CP51" i="17"/>
  <c r="CL46" i="17"/>
  <c r="CJ49" i="17"/>
  <c r="CJ52" i="17"/>
  <c r="DC44" i="17"/>
  <c r="CZ48" i="17"/>
  <c r="CZ51" i="17"/>
  <c r="DY164" i="12"/>
  <c r="GA163" i="12"/>
  <c r="GE163" i="12"/>
  <c r="CY86" i="12"/>
  <c r="DB82" i="12"/>
  <c r="FY82" i="12"/>
  <c r="GC82" i="12"/>
  <c r="CM84" i="12"/>
  <c r="CK87" i="12"/>
  <c r="CM82" i="12"/>
  <c r="CK86" i="12"/>
  <c r="CL68" i="20"/>
  <c r="CL69" i="20"/>
  <c r="CJ73" i="20"/>
  <c r="CJ77" i="20"/>
  <c r="EB68" i="20"/>
  <c r="EB69" i="20"/>
  <c r="DX73" i="20"/>
  <c r="DX77" i="20"/>
  <c r="EA68" i="20"/>
  <c r="EA69" i="20"/>
  <c r="DW73" i="20"/>
  <c r="DW77" i="20"/>
  <c r="DZ68" i="20"/>
  <c r="DZ69" i="20"/>
  <c r="DV73" i="20"/>
  <c r="DV77" i="20"/>
  <c r="DY147" i="20"/>
  <c r="CD153" i="20"/>
  <c r="CG146" i="20"/>
  <c r="CG147" i="20"/>
  <c r="CG148" i="20"/>
  <c r="DI159" i="20"/>
  <c r="DI162" i="20"/>
  <c r="DI166" i="20"/>
  <c r="DM156" i="20"/>
  <c r="CC155" i="20"/>
  <c r="CC157" i="20"/>
  <c r="CC160" i="20"/>
  <c r="CC164" i="20"/>
  <c r="DU158" i="20"/>
  <c r="DY154" i="20"/>
  <c r="GA154" i="20"/>
  <c r="GE154" i="20"/>
  <c r="CT155" i="20"/>
  <c r="CT157" i="20"/>
  <c r="CT160" i="20"/>
  <c r="CT164" i="20"/>
  <c r="DX155" i="20"/>
  <c r="DX157" i="20"/>
  <c r="DX160" i="20"/>
  <c r="DX164" i="20"/>
  <c r="DL158" i="20"/>
  <c r="DL161" i="20"/>
  <c r="DL165" i="20"/>
  <c r="DP154" i="20"/>
  <c r="DJ155" i="20"/>
  <c r="DJ157" i="20"/>
  <c r="CE154" i="20"/>
  <c r="CB158" i="20"/>
  <c r="CB161" i="20"/>
  <c r="CB165" i="20"/>
  <c r="DI155" i="20"/>
  <c r="DI157" i="20"/>
  <c r="DI160" i="20"/>
  <c r="DI164" i="20"/>
  <c r="DO156" i="20"/>
  <c r="DK159" i="20"/>
  <c r="DK162" i="20"/>
  <c r="DK166" i="20"/>
  <c r="CJ155" i="20"/>
  <c r="CJ157" i="20"/>
  <c r="CJ160" i="20"/>
  <c r="CJ164" i="20"/>
  <c r="CU155" i="20"/>
  <c r="CU157" i="20"/>
  <c r="CU160" i="20"/>
  <c r="CU164" i="20"/>
  <c r="DP38" i="17"/>
  <c r="DP39" i="17"/>
  <c r="DL43" i="17"/>
  <c r="DK43" i="17"/>
  <c r="DO38" i="17"/>
  <c r="DO39" i="17"/>
  <c r="FX99" i="17"/>
  <c r="GB99" i="17"/>
  <c r="GH99" i="17"/>
  <c r="GL99" i="17"/>
  <c r="GG99" i="17"/>
  <c r="GK99" i="17"/>
  <c r="CH99" i="17"/>
  <c r="GF99" i="17"/>
  <c r="GJ99" i="17"/>
  <c r="DG99" i="17"/>
  <c r="GI99" i="17"/>
  <c r="GM99" i="17"/>
  <c r="DS99" i="17"/>
  <c r="EC99" i="17"/>
  <c r="CY86" i="13"/>
  <c r="FY86" i="13"/>
  <c r="GC86" i="13"/>
  <c r="FY85" i="13"/>
  <c r="GC85" i="13"/>
  <c r="CY92" i="13"/>
  <c r="FY92" i="13"/>
  <c r="GC92" i="13"/>
  <c r="FY91" i="13"/>
  <c r="GC91" i="13"/>
  <c r="DO202" i="12"/>
  <c r="DK206" i="12"/>
  <c r="CC206" i="12"/>
  <c r="CF202" i="12"/>
  <c r="DJ205" i="12"/>
  <c r="DJ203" i="12"/>
  <c r="FZ203" i="12"/>
  <c r="GD203" i="12"/>
  <c r="DU203" i="12"/>
  <c r="GA203" i="12"/>
  <c r="GE203" i="12"/>
  <c r="DU205" i="12"/>
  <c r="GA205" i="12"/>
  <c r="GE205" i="12"/>
  <c r="CD206" i="12"/>
  <c r="CG202" i="12"/>
  <c r="DK203" i="12"/>
  <c r="DK205" i="12"/>
  <c r="DP202" i="12"/>
  <c r="DL206" i="12"/>
  <c r="CY203" i="12"/>
  <c r="FY203" i="12"/>
  <c r="GC203" i="12"/>
  <c r="CY205" i="12"/>
  <c r="FY205" i="12"/>
  <c r="GC205" i="12"/>
  <c r="DM204" i="12"/>
  <c r="DI207" i="12"/>
  <c r="CU203" i="12"/>
  <c r="CU205" i="12"/>
  <c r="DB135" i="13"/>
  <c r="FY135" i="13"/>
  <c r="GC135" i="13"/>
  <c r="DB207" i="13"/>
  <c r="FY207" i="13"/>
  <c r="GC207" i="13"/>
  <c r="FY206" i="13"/>
  <c r="GC206" i="13"/>
  <c r="ES105" i="20"/>
  <c r="FH104" i="20"/>
  <c r="FE104" i="20"/>
  <c r="CR66" i="12"/>
  <c r="CP69" i="12"/>
  <c r="CB69" i="12"/>
  <c r="CE66" i="12"/>
  <c r="CW66" i="12"/>
  <c r="CU69" i="12"/>
  <c r="FZ91" i="12"/>
  <c r="GD91" i="12"/>
  <c r="DN92" i="12"/>
  <c r="CM208" i="12"/>
  <c r="CK212" i="12"/>
  <c r="DB212" i="12"/>
  <c r="CR208" i="12"/>
  <c r="CP212" i="12"/>
  <c r="DD154" i="20"/>
  <c r="DA158" i="20"/>
  <c r="DA161" i="20"/>
  <c r="DA165" i="20"/>
  <c r="CY158" i="20"/>
  <c r="CY161" i="20"/>
  <c r="DB154" i="20"/>
  <c r="FY154" i="20"/>
  <c r="GC154" i="20"/>
  <c r="CM154" i="20"/>
  <c r="CK158" i="20"/>
  <c r="CK161" i="20"/>
  <c r="CK165" i="20"/>
  <c r="CL156" i="20"/>
  <c r="CJ159" i="20"/>
  <c r="CJ162" i="20"/>
  <c r="CJ166" i="20"/>
  <c r="CQ118" i="12"/>
  <c r="CO122" i="12"/>
  <c r="CZ122" i="12"/>
  <c r="DC118" i="12"/>
  <c r="DB122" i="12"/>
  <c r="FY121" i="12"/>
  <c r="GC121" i="12"/>
  <c r="CR118" i="12"/>
  <c r="CP122" i="12"/>
  <c r="CV118" i="12"/>
  <c r="CT122" i="12"/>
  <c r="DU179" i="12"/>
  <c r="GA179" i="12"/>
  <c r="GE179" i="12"/>
  <c r="DU181" i="12"/>
  <c r="GA181" i="12"/>
  <c r="GE181" i="12"/>
  <c r="CD182" i="12"/>
  <c r="CG178" i="12"/>
  <c r="DK179" i="12"/>
  <c r="DK181" i="12"/>
  <c r="DP178" i="12"/>
  <c r="DL182" i="12"/>
  <c r="CY179" i="12"/>
  <c r="FY179" i="12"/>
  <c r="GC179" i="12"/>
  <c r="CY181" i="12"/>
  <c r="FY181" i="12"/>
  <c r="GC181" i="12"/>
  <c r="DM180" i="12"/>
  <c r="DI183" i="12"/>
  <c r="CU179" i="12"/>
  <c r="CU181" i="12"/>
  <c r="DK182" i="12"/>
  <c r="DO178" i="12"/>
  <c r="CC182" i="12"/>
  <c r="CF178" i="12"/>
  <c r="DJ181" i="12"/>
  <c r="DJ179" i="12"/>
  <c r="FZ179" i="12"/>
  <c r="GD179" i="12"/>
  <c r="DB162" i="13"/>
  <c r="FY162" i="13"/>
  <c r="GC162" i="13"/>
  <c r="DB210" i="13"/>
  <c r="FY210" i="13"/>
  <c r="GC210" i="13"/>
  <c r="FY209" i="13"/>
  <c r="GC209" i="13"/>
  <c r="DR8" i="20"/>
  <c r="DR6" i="20"/>
  <c r="DR9" i="20"/>
  <c r="DR10" i="20"/>
  <c r="DR11" i="20"/>
  <c r="DR12" i="20"/>
  <c r="DR13" i="20"/>
  <c r="DR14" i="20"/>
  <c r="DR15" i="20"/>
  <c r="DR16" i="20"/>
  <c r="DR17" i="20"/>
  <c r="DR18" i="20"/>
  <c r="DB62" i="12"/>
  <c r="ES183" i="12"/>
  <c r="FH183" i="12"/>
  <c r="FE183" i="12"/>
  <c r="FH182" i="12"/>
  <c r="FE182" i="12"/>
  <c r="ES195" i="12"/>
  <c r="FH195" i="12"/>
  <c r="FE195" i="12"/>
  <c r="FH194" i="12"/>
  <c r="FE194" i="12"/>
  <c r="DR217" i="12"/>
  <c r="DR215" i="12"/>
  <c r="CB218" i="12"/>
  <c r="CE214" i="12"/>
  <c r="DI215" i="12"/>
  <c r="DI217" i="12"/>
  <c r="CJ215" i="12"/>
  <c r="CJ217" i="12"/>
  <c r="EA214" i="12"/>
  <c r="DW218" i="12"/>
  <c r="DW215" i="12"/>
  <c r="DW217" i="12"/>
  <c r="DI218" i="12"/>
  <c r="DM214" i="12"/>
  <c r="DQ215" i="12"/>
  <c r="DQ217" i="12"/>
  <c r="DP216" i="12"/>
  <c r="DL219" i="12"/>
  <c r="EB214" i="12"/>
  <c r="DX218" i="12"/>
  <c r="DX215" i="12"/>
  <c r="DX217" i="12"/>
  <c r="CB215" i="12"/>
  <c r="CB217" i="12"/>
  <c r="DB7" i="13"/>
  <c r="FY7" i="13"/>
  <c r="GC7" i="13"/>
  <c r="FY9" i="13"/>
  <c r="GC9" i="13"/>
  <c r="CL36" i="12"/>
  <c r="CJ39" i="12"/>
  <c r="FH92" i="12"/>
  <c r="FE92" i="12"/>
  <c r="ES93" i="12"/>
  <c r="FH93" i="12"/>
  <c r="FE93" i="12"/>
  <c r="DY192" i="13"/>
  <c r="GA192" i="13"/>
  <c r="GE192" i="13"/>
  <c r="GA191" i="13"/>
  <c r="GE191" i="13"/>
  <c r="CZ165" i="12"/>
  <c r="DC162" i="12"/>
  <c r="CC165" i="12"/>
  <c r="CF162" i="12"/>
  <c r="DY194" i="12"/>
  <c r="DD46" i="17"/>
  <c r="DA49" i="17"/>
  <c r="DA52" i="17"/>
  <c r="FY45" i="17"/>
  <c r="GC45" i="17"/>
  <c r="CY49" i="17"/>
  <c r="CY52" i="17"/>
  <c r="FY52" i="17"/>
  <c r="GC52" i="17"/>
  <c r="DB46" i="17"/>
  <c r="FY46" i="17"/>
  <c r="GC46" i="17"/>
  <c r="CQ46" i="17"/>
  <c r="CO49" i="17"/>
  <c r="CO52" i="17"/>
  <c r="ES63" i="12"/>
  <c r="FH63" i="12"/>
  <c r="FE63" i="12"/>
  <c r="FH62" i="12"/>
  <c r="FE62" i="12"/>
  <c r="CM190" i="12"/>
  <c r="CK194" i="12"/>
  <c r="DB194" i="12"/>
  <c r="DB171" i="13"/>
  <c r="FY171" i="13"/>
  <c r="GC171" i="13"/>
  <c r="FZ11" i="17"/>
  <c r="GD11" i="17"/>
  <c r="DN12" i="17"/>
  <c r="DB9" i="17"/>
  <c r="FY9" i="17"/>
  <c r="GC9" i="17"/>
  <c r="FY8" i="17"/>
  <c r="GC8" i="17"/>
  <c r="CD33" i="12"/>
  <c r="CG30" i="12"/>
  <c r="CB33" i="12"/>
  <c r="CE30" i="12"/>
  <c r="CW30" i="12"/>
  <c r="CU33" i="12"/>
  <c r="CQ120" i="12"/>
  <c r="CO123" i="12"/>
  <c r="CD123" i="12"/>
  <c r="CG120" i="12"/>
  <c r="CZ123" i="12"/>
  <c r="DC120" i="12"/>
  <c r="CZ147" i="12"/>
  <c r="DC144" i="12"/>
  <c r="CF144" i="12"/>
  <c r="CC147" i="12"/>
  <c r="CG144" i="12"/>
  <c r="CD147" i="12"/>
  <c r="ES177" i="12"/>
  <c r="FH177" i="12"/>
  <c r="FE177" i="12"/>
  <c r="FH176" i="12"/>
  <c r="FE176" i="12"/>
  <c r="CL204" i="12"/>
  <c r="CJ207" i="12"/>
  <c r="DD202" i="12"/>
  <c r="DA206" i="12"/>
  <c r="BX111" i="7"/>
  <c r="CK133" i="20"/>
  <c r="CK137" i="20"/>
  <c r="CM128" i="20"/>
  <c r="CM129" i="20"/>
  <c r="CB133" i="20"/>
  <c r="CB137" i="20"/>
  <c r="CE128" i="20"/>
  <c r="CE129" i="20"/>
  <c r="DI133" i="20"/>
  <c r="DI137" i="20"/>
  <c r="DM128" i="20"/>
  <c r="DM129" i="20"/>
  <c r="CJ133" i="20"/>
  <c r="CJ137" i="20"/>
  <c r="CL128" i="20"/>
  <c r="CL129" i="20"/>
  <c r="FY111" i="20"/>
  <c r="GC111" i="20"/>
  <c r="DJ147" i="20"/>
  <c r="DJ151" i="20"/>
  <c r="FZ144" i="20"/>
  <c r="GD144" i="20"/>
  <c r="FH12" i="17"/>
  <c r="FE12" i="17"/>
  <c r="ES13" i="17"/>
  <c r="FH13" i="17"/>
  <c r="FE13" i="17"/>
  <c r="FZ31" i="12"/>
  <c r="GD31" i="12"/>
  <c r="DN32" i="12"/>
  <c r="FH68" i="12"/>
  <c r="FE68" i="12"/>
  <c r="ES69" i="12"/>
  <c r="FH69" i="12"/>
  <c r="FE69" i="12"/>
  <c r="DD166" i="12"/>
  <c r="DA170" i="12"/>
  <c r="CU170" i="12"/>
  <c r="CW166" i="12"/>
  <c r="CT170" i="12"/>
  <c r="CV166" i="12"/>
  <c r="DY212" i="12"/>
  <c r="BR112" i="7"/>
  <c r="BP113" i="7"/>
  <c r="FZ4" i="20"/>
  <c r="GD4" i="20"/>
  <c r="FX54" i="20"/>
  <c r="GB54" i="20"/>
  <c r="GH54" i="20"/>
  <c r="GL54" i="20"/>
  <c r="CW59" i="20"/>
  <c r="CW60" i="20"/>
  <c r="CW61" i="20"/>
  <c r="CW62" i="20"/>
  <c r="CW63" i="20"/>
  <c r="DO59" i="20"/>
  <c r="DO60" i="20"/>
  <c r="DO61" i="20"/>
  <c r="DO62" i="20"/>
  <c r="DO63" i="20"/>
  <c r="EC54" i="20"/>
  <c r="DC59" i="20"/>
  <c r="DC60" i="20"/>
  <c r="DC61" i="20"/>
  <c r="DC62" i="20"/>
  <c r="DC63" i="20"/>
  <c r="EA59" i="20"/>
  <c r="EA60" i="20"/>
  <c r="EA61" i="20"/>
  <c r="EA62" i="20"/>
  <c r="EA63" i="20"/>
  <c r="DB59" i="20"/>
  <c r="DZ59" i="20"/>
  <c r="DZ60" i="20"/>
  <c r="DZ61" i="20"/>
  <c r="DZ62" i="20"/>
  <c r="DZ63" i="20"/>
  <c r="GG54" i="20"/>
  <c r="GK54" i="20"/>
  <c r="CL59" i="20"/>
  <c r="CL60" i="20"/>
  <c r="CL61" i="20"/>
  <c r="CL62" i="20"/>
  <c r="CL63" i="20"/>
  <c r="DN59" i="20"/>
  <c r="CH54" i="20"/>
  <c r="GF54" i="20"/>
  <c r="GJ54" i="20"/>
  <c r="CM59" i="20"/>
  <c r="CM60" i="20"/>
  <c r="CM61" i="20"/>
  <c r="CM62" i="20"/>
  <c r="CM63" i="20"/>
  <c r="DD59" i="20"/>
  <c r="DD60" i="20"/>
  <c r="DD61" i="20"/>
  <c r="DD62" i="20"/>
  <c r="DD63" i="20"/>
  <c r="EB59" i="20"/>
  <c r="EB60" i="20"/>
  <c r="EB61" i="20"/>
  <c r="EB62" i="20"/>
  <c r="EB63" i="20"/>
  <c r="CQ59" i="20"/>
  <c r="CQ60" i="20"/>
  <c r="CQ61" i="20"/>
  <c r="CQ62" i="20"/>
  <c r="CQ63" i="20"/>
  <c r="DP59" i="20"/>
  <c r="DP60" i="20"/>
  <c r="DP61" i="20"/>
  <c r="DP62" i="20"/>
  <c r="DP63" i="20"/>
  <c r="DS54" i="20"/>
  <c r="CR59" i="20"/>
  <c r="CR60" i="20"/>
  <c r="CR61" i="20"/>
  <c r="CR62" i="20"/>
  <c r="CR63" i="20"/>
  <c r="DM59" i="20"/>
  <c r="DM60" i="20"/>
  <c r="DM61" i="20"/>
  <c r="DM62" i="20"/>
  <c r="DM63" i="20"/>
  <c r="DG54" i="20"/>
  <c r="GI54" i="20"/>
  <c r="GM54" i="20"/>
  <c r="CV59" i="20"/>
  <c r="CV60" i="20"/>
  <c r="CV61" i="20"/>
  <c r="CV62" i="20"/>
  <c r="CV63" i="20"/>
  <c r="DY59" i="20"/>
  <c r="DL63" i="20"/>
  <c r="DP56" i="20"/>
  <c r="DP57" i="20"/>
  <c r="DP58" i="20"/>
  <c r="CU63" i="20"/>
  <c r="CW56" i="20"/>
  <c r="CW57" i="20"/>
  <c r="CW58" i="20"/>
  <c r="DN56" i="20"/>
  <c r="DJ63" i="20"/>
  <c r="DI63" i="20"/>
  <c r="DM56" i="20"/>
  <c r="DM57" i="20"/>
  <c r="DM58" i="20"/>
  <c r="CK63" i="20"/>
  <c r="CM56" i="20"/>
  <c r="CM57" i="20"/>
  <c r="CM58" i="20"/>
  <c r="ES57" i="20"/>
  <c r="FH57" i="20"/>
  <c r="FE57" i="20"/>
  <c r="FH56" i="20"/>
  <c r="FE56" i="20"/>
  <c r="ES27" i="12"/>
  <c r="FH27" i="12"/>
  <c r="FE27" i="12"/>
  <c r="FH26" i="12"/>
  <c r="FE26" i="12"/>
  <c r="GA37" i="12"/>
  <c r="GE37" i="12"/>
  <c r="DY38" i="12"/>
  <c r="CC68" i="12"/>
  <c r="CF64" i="12"/>
  <c r="DJ65" i="12"/>
  <c r="DJ67" i="12"/>
  <c r="FZ67" i="12"/>
  <c r="GD67" i="12"/>
  <c r="DU67" i="12"/>
  <c r="GA67" i="12"/>
  <c r="GE67" i="12"/>
  <c r="DU65" i="12"/>
  <c r="GA65" i="12"/>
  <c r="GE65" i="12"/>
  <c r="CD68" i="12"/>
  <c r="CG64" i="12"/>
  <c r="DK65" i="12"/>
  <c r="DK67" i="12"/>
  <c r="DP64" i="12"/>
  <c r="DL68" i="12"/>
  <c r="CY65" i="12"/>
  <c r="FY65" i="12"/>
  <c r="GC65" i="12"/>
  <c r="CY67" i="12"/>
  <c r="FY67" i="12"/>
  <c r="GC67" i="12"/>
  <c r="DM66" i="12"/>
  <c r="DI69" i="12"/>
  <c r="CU65" i="12"/>
  <c r="CU67" i="12"/>
  <c r="DO64" i="12"/>
  <c r="DK68" i="12"/>
  <c r="CM16" i="12"/>
  <c r="CK20" i="12"/>
  <c r="DB20" i="12"/>
  <c r="FY19" i="12"/>
  <c r="GC19" i="12"/>
  <c r="GA142" i="13"/>
  <c r="GE142" i="13"/>
  <c r="CY143" i="13"/>
  <c r="FY143" i="13"/>
  <c r="GC143" i="13"/>
  <c r="FY142" i="13"/>
  <c r="GC142" i="13"/>
  <c r="GA166" i="13"/>
  <c r="GE166" i="13"/>
  <c r="CY167" i="13"/>
  <c r="FY167" i="13"/>
  <c r="GC167" i="13"/>
  <c r="FY166" i="13"/>
  <c r="GC166" i="13"/>
  <c r="DB37" i="13"/>
  <c r="FY37" i="13"/>
  <c r="GC37" i="13"/>
  <c r="FZ6" i="20"/>
  <c r="GD6" i="20"/>
  <c r="CK99" i="20"/>
  <c r="CK102" i="20"/>
  <c r="CK106" i="20"/>
  <c r="CM96" i="20"/>
  <c r="CL42" i="12"/>
  <c r="CJ45" i="12"/>
  <c r="EA58" i="12"/>
  <c r="DW62" i="12"/>
  <c r="CC59" i="12"/>
  <c r="CC61" i="12"/>
  <c r="CD59" i="12"/>
  <c r="CD61" i="12"/>
  <c r="CY59" i="12"/>
  <c r="FY59" i="12"/>
  <c r="GC59" i="12"/>
  <c r="CY61" i="12"/>
  <c r="FY61" i="12"/>
  <c r="GC61" i="12"/>
  <c r="CU59" i="12"/>
  <c r="CU61" i="12"/>
  <c r="DM58" i="12"/>
  <c r="DI62" i="12"/>
  <c r="CK59" i="12"/>
  <c r="CK61" i="12"/>
  <c r="CZ59" i="12"/>
  <c r="CZ61" i="12"/>
  <c r="CJ59" i="12"/>
  <c r="CJ61" i="12"/>
  <c r="DB19" i="13"/>
  <c r="FY19" i="13"/>
  <c r="GC19" i="13"/>
  <c r="FZ215" i="12"/>
  <c r="GD215" i="12"/>
  <c r="FZ37" i="17"/>
  <c r="GD37" i="17"/>
  <c r="FZ125" i="20"/>
  <c r="GD125" i="20"/>
  <c r="FZ22" i="12"/>
  <c r="GD22" i="12"/>
  <c r="GA118" i="20"/>
  <c r="GE118" i="20"/>
  <c r="CY15" i="20"/>
  <c r="FZ219" i="12"/>
  <c r="GD219" i="12"/>
  <c r="FZ90" i="12"/>
  <c r="GD90" i="12"/>
  <c r="FZ193" i="12"/>
  <c r="GD193" i="12"/>
  <c r="FZ60" i="17"/>
  <c r="GD60" i="17"/>
  <c r="FZ36" i="12"/>
  <c r="GD36" i="12"/>
  <c r="FZ26" i="17"/>
  <c r="GD26" i="17"/>
  <c r="FZ46" i="17"/>
  <c r="GD46" i="17"/>
  <c r="FZ6" i="12"/>
  <c r="GD6" i="12"/>
  <c r="GA97" i="20"/>
  <c r="GE97" i="20"/>
  <c r="GA37" i="17"/>
  <c r="GE37" i="17"/>
  <c r="FZ97" i="17"/>
  <c r="GD97" i="17"/>
  <c r="FY144" i="20"/>
  <c r="GC144" i="20"/>
  <c r="FZ37" i="12"/>
  <c r="GD37" i="12"/>
  <c r="FZ64" i="17"/>
  <c r="GD64" i="17"/>
  <c r="FZ36" i="20"/>
  <c r="GD36" i="20"/>
  <c r="FZ9" i="12"/>
  <c r="GD9" i="12"/>
  <c r="FZ5" i="12"/>
  <c r="GD5" i="12"/>
  <c r="FZ175" i="12"/>
  <c r="GD175" i="12"/>
  <c r="FZ56" i="12"/>
  <c r="GD56" i="12"/>
  <c r="FZ76" i="12"/>
  <c r="GD76" i="12"/>
  <c r="FZ37" i="20"/>
  <c r="GD37" i="20"/>
  <c r="FZ126" i="12"/>
  <c r="GD126" i="12"/>
  <c r="FY26" i="20"/>
  <c r="GC26" i="20"/>
  <c r="DB27" i="20"/>
  <c r="DB28" i="20"/>
  <c r="FY28" i="20"/>
  <c r="GC28" i="20"/>
  <c r="CF26" i="20"/>
  <c r="CF27" i="20"/>
  <c r="CF28" i="20"/>
  <c r="CC33" i="20"/>
  <c r="CG26" i="20"/>
  <c r="CG27" i="20"/>
  <c r="CG28" i="20"/>
  <c r="CD33" i="20"/>
  <c r="FZ103" i="12"/>
  <c r="GD103" i="12"/>
  <c r="FZ102" i="12"/>
  <c r="GD102" i="12"/>
  <c r="DQ38" i="17"/>
  <c r="DQ36" i="17"/>
  <c r="DQ39" i="17"/>
  <c r="DQ40" i="17"/>
  <c r="DQ41" i="17"/>
  <c r="DQ42" i="17"/>
  <c r="DQ43" i="17"/>
  <c r="FZ36" i="17"/>
  <c r="GD36" i="17"/>
  <c r="DR36" i="17"/>
  <c r="DR39" i="17"/>
  <c r="DR40" i="17"/>
  <c r="DR41" i="17"/>
  <c r="DR42" i="17"/>
  <c r="DR43" i="17"/>
  <c r="DR38" i="17"/>
  <c r="FZ95" i="12"/>
  <c r="GD95" i="12"/>
  <c r="FZ96" i="17"/>
  <c r="GD96" i="17"/>
  <c r="FZ75" i="17"/>
  <c r="GD75" i="17"/>
  <c r="FZ79" i="12"/>
  <c r="GD79" i="12"/>
  <c r="FY12" i="20"/>
  <c r="GC12" i="20"/>
  <c r="FZ84" i="12"/>
  <c r="GD84" i="12"/>
  <c r="CB108" i="20"/>
  <c r="CE101" i="20"/>
  <c r="CE102" i="20"/>
  <c r="CE103" i="20"/>
  <c r="GA36" i="17"/>
  <c r="GE36" i="17"/>
  <c r="DU39" i="17"/>
  <c r="DU42" i="17"/>
  <c r="DS21" i="12"/>
  <c r="CH21" i="12"/>
  <c r="GF21" i="12"/>
  <c r="GJ21" i="12"/>
  <c r="GH21" i="12"/>
  <c r="GL21" i="12"/>
  <c r="EC21" i="12"/>
  <c r="GG21" i="12"/>
  <c r="GK21" i="12"/>
  <c r="DG21" i="12"/>
  <c r="GI21" i="12"/>
  <c r="GM21" i="12"/>
  <c r="FX21" i="12"/>
  <c r="GB21" i="12"/>
  <c r="FZ100" i="12"/>
  <c r="GD100" i="12"/>
  <c r="EC26" i="20"/>
  <c r="ET27" i="20"/>
  <c r="FX26" i="20"/>
  <c r="GB26" i="20"/>
  <c r="GG26" i="20"/>
  <c r="GK26" i="20"/>
  <c r="GH26" i="20"/>
  <c r="GL26" i="20"/>
  <c r="GF26" i="20"/>
  <c r="GJ26" i="20"/>
  <c r="GI26" i="20"/>
  <c r="GM26" i="20"/>
  <c r="CH26" i="20"/>
  <c r="DG26" i="20"/>
  <c r="DS26" i="20"/>
  <c r="FY106" i="20"/>
  <c r="GC106" i="20"/>
  <c r="DR102" i="12"/>
  <c r="DR105" i="12"/>
  <c r="DR104" i="12"/>
  <c r="DB31" i="20"/>
  <c r="DB32" i="20"/>
  <c r="FY30" i="20"/>
  <c r="GC30" i="20"/>
  <c r="GA20" i="12"/>
  <c r="GE20" i="12"/>
  <c r="DY21" i="12"/>
  <c r="GA21" i="12"/>
  <c r="GE21" i="12"/>
  <c r="FZ34" i="17"/>
  <c r="GD34" i="17"/>
  <c r="DR66" i="20"/>
  <c r="DR69" i="20"/>
  <c r="DR70" i="20"/>
  <c r="DR71" i="20"/>
  <c r="DR72" i="20"/>
  <c r="DR73" i="20"/>
  <c r="DR74" i="20"/>
  <c r="DR75" i="20"/>
  <c r="DR76" i="20"/>
  <c r="DR77" i="20"/>
  <c r="DR78" i="20"/>
  <c r="DR68" i="20"/>
  <c r="FZ32" i="20"/>
  <c r="GD32" i="20"/>
  <c r="FZ146" i="12"/>
  <c r="GD146" i="12"/>
  <c r="FZ158" i="12"/>
  <c r="GD158" i="12"/>
  <c r="FZ82" i="12"/>
  <c r="GD82" i="12"/>
  <c r="FY87" i="17"/>
  <c r="GC87" i="17"/>
  <c r="CG101" i="20"/>
  <c r="CG102" i="20"/>
  <c r="CG103" i="20"/>
  <c r="CD108" i="20"/>
  <c r="CF101" i="20"/>
  <c r="CF102" i="20"/>
  <c r="CF103" i="20"/>
  <c r="CC108" i="20"/>
  <c r="FZ108" i="20"/>
  <c r="GD108" i="20"/>
  <c r="CB33" i="20"/>
  <c r="CE26" i="20"/>
  <c r="CE27" i="20"/>
  <c r="CE28" i="20"/>
  <c r="FZ28" i="20"/>
  <c r="GD28" i="20"/>
  <c r="DU105" i="12"/>
  <c r="GA102" i="12"/>
  <c r="GE102" i="12"/>
  <c r="FZ65" i="12"/>
  <c r="GD65" i="12"/>
  <c r="FZ110" i="20"/>
  <c r="GD110" i="20"/>
  <c r="GA172" i="20"/>
  <c r="GE172" i="20"/>
  <c r="FZ166" i="12"/>
  <c r="GD166" i="12"/>
  <c r="FZ96" i="20"/>
  <c r="GD96" i="20"/>
  <c r="FZ77" i="17"/>
  <c r="GD77" i="17"/>
  <c r="FZ90" i="17"/>
  <c r="GD90" i="17"/>
  <c r="FZ86" i="17"/>
  <c r="GD86" i="17"/>
  <c r="FZ25" i="12"/>
  <c r="GD25" i="12"/>
  <c r="GA105" i="12"/>
  <c r="GE105" i="12"/>
  <c r="FZ196" i="12"/>
  <c r="GD196" i="12"/>
  <c r="CH101" i="20"/>
  <c r="GF101" i="20"/>
  <c r="GJ101" i="20"/>
  <c r="ET102" i="20"/>
  <c r="DS101" i="20"/>
  <c r="EC101" i="20"/>
  <c r="DG101" i="20"/>
  <c r="GG101" i="20"/>
  <c r="GK101" i="20"/>
  <c r="FX101" i="20"/>
  <c r="GB101" i="20"/>
  <c r="GI101" i="20"/>
  <c r="GM101" i="20"/>
  <c r="GH101" i="20"/>
  <c r="GL101" i="20"/>
  <c r="FY23" i="20"/>
  <c r="GC23" i="20"/>
  <c r="DB24" i="20"/>
  <c r="DQ102" i="12"/>
  <c r="DQ105" i="12"/>
  <c r="DQ104" i="12"/>
  <c r="FZ65" i="20"/>
  <c r="GD65" i="20"/>
  <c r="DY33" i="20"/>
  <c r="GA33" i="20"/>
  <c r="GE33" i="20"/>
  <c r="GA32" i="20"/>
  <c r="GE32" i="20"/>
  <c r="FZ33" i="20"/>
  <c r="GD33" i="20"/>
  <c r="FZ20" i="12"/>
  <c r="GD20" i="12"/>
  <c r="DN21" i="12"/>
  <c r="FZ21" i="12"/>
  <c r="GD21" i="12"/>
  <c r="DQ66" i="20"/>
  <c r="DQ69" i="20"/>
  <c r="DQ70" i="20"/>
  <c r="DQ71" i="20"/>
  <c r="DQ72" i="20"/>
  <c r="DQ73" i="20"/>
  <c r="DQ74" i="20"/>
  <c r="DQ75" i="20"/>
  <c r="DQ76" i="20"/>
  <c r="DQ77" i="20"/>
  <c r="DQ78" i="20"/>
  <c r="DQ68" i="20"/>
  <c r="DB103" i="20"/>
  <c r="FY102" i="20"/>
  <c r="GC102" i="20"/>
  <c r="DB88" i="20"/>
  <c r="FY88" i="20"/>
  <c r="GC88" i="20"/>
  <c r="FY87" i="20"/>
  <c r="GC87" i="20"/>
  <c r="DB174" i="20"/>
  <c r="FY174" i="20"/>
  <c r="GC174" i="20"/>
  <c r="FY173" i="20"/>
  <c r="GC173" i="20"/>
  <c r="GA96" i="20"/>
  <c r="GE96" i="20"/>
  <c r="DU99" i="20"/>
  <c r="DU102" i="20"/>
  <c r="DN49" i="17"/>
  <c r="FZ49" i="17"/>
  <c r="GD49" i="17"/>
  <c r="FZ48" i="17"/>
  <c r="GD48" i="17"/>
  <c r="DR88" i="17"/>
  <c r="DR86" i="17"/>
  <c r="DR89" i="17"/>
  <c r="DR90" i="17"/>
  <c r="DR91" i="17"/>
  <c r="DR92" i="17"/>
  <c r="DR93" i="17"/>
  <c r="DQ12" i="12"/>
  <c r="DQ15" i="12"/>
  <c r="DQ14" i="12"/>
  <c r="FZ25" i="17"/>
  <c r="GD25" i="17"/>
  <c r="FY15" i="20"/>
  <c r="GC15" i="20"/>
  <c r="GA97" i="17"/>
  <c r="GE97" i="17"/>
  <c r="FZ97" i="20"/>
  <c r="GD97" i="20"/>
  <c r="FZ210" i="12"/>
  <c r="GD210" i="12"/>
  <c r="FZ71" i="17"/>
  <c r="GD71" i="17"/>
  <c r="FZ154" i="12"/>
  <c r="GD154" i="12"/>
  <c r="FZ84" i="17"/>
  <c r="GD84" i="17"/>
  <c r="DG91" i="17"/>
  <c r="FX91" i="17"/>
  <c r="GB91" i="17"/>
  <c r="EC91" i="17"/>
  <c r="GF91" i="17"/>
  <c r="GJ91" i="17"/>
  <c r="GI91" i="17"/>
  <c r="GM91" i="17"/>
  <c r="GH91" i="17"/>
  <c r="GL91" i="17"/>
  <c r="CH91" i="17"/>
  <c r="GG91" i="17"/>
  <c r="GK91" i="17"/>
  <c r="DS91" i="17"/>
  <c r="ET92" i="17"/>
  <c r="FZ15" i="17"/>
  <c r="GD15" i="17"/>
  <c r="DY49" i="17"/>
  <c r="GA49" i="17"/>
  <c r="GE49" i="17"/>
  <c r="GA48" i="17"/>
  <c r="GE48" i="17"/>
  <c r="FY90" i="20"/>
  <c r="GC90" i="20"/>
  <c r="DR126" i="12"/>
  <c r="DR129" i="12"/>
  <c r="DR128" i="12"/>
  <c r="FZ85" i="17"/>
  <c r="GD85" i="17"/>
  <c r="FZ41" i="12"/>
  <c r="GD41" i="12"/>
  <c r="DS71" i="17"/>
  <c r="DG71" i="17"/>
  <c r="FX71" i="17"/>
  <c r="GB71" i="17"/>
  <c r="GI71" i="17"/>
  <c r="GM71" i="17"/>
  <c r="GH71" i="17"/>
  <c r="GL71" i="17"/>
  <c r="GF71" i="17"/>
  <c r="GJ71" i="17"/>
  <c r="EC71" i="17"/>
  <c r="GG71" i="17"/>
  <c r="GK71" i="17"/>
  <c r="ET72" i="17"/>
  <c r="CH71" i="17"/>
  <c r="GA47" i="17"/>
  <c r="GE47" i="17"/>
  <c r="DU50" i="17"/>
  <c r="GA50" i="17"/>
  <c r="GE50" i="17"/>
  <c r="DB9" i="20"/>
  <c r="FY9" i="20"/>
  <c r="GC9" i="20"/>
  <c r="FY8" i="20"/>
  <c r="GC8" i="20"/>
  <c r="DQ28" i="17"/>
  <c r="DQ26" i="17"/>
  <c r="DQ29" i="17"/>
  <c r="DQ30" i="17"/>
  <c r="DQ31" i="17"/>
  <c r="DQ32" i="17"/>
  <c r="DQ33" i="17"/>
  <c r="FY123" i="20"/>
  <c r="GC123" i="20"/>
  <c r="CG116" i="20"/>
  <c r="CG117" i="20"/>
  <c r="CG118" i="20"/>
  <c r="CD123" i="20"/>
  <c r="DB59" i="17"/>
  <c r="FY59" i="17"/>
  <c r="GC59" i="17"/>
  <c r="FY58" i="17"/>
  <c r="GC58" i="17"/>
  <c r="DU167" i="20"/>
  <c r="GA167" i="20"/>
  <c r="GE167" i="20"/>
  <c r="GA163" i="20"/>
  <c r="GE163" i="20"/>
  <c r="GI87" i="20"/>
  <c r="GM87" i="20"/>
  <c r="DS87" i="20"/>
  <c r="GH87" i="20"/>
  <c r="GL87" i="20"/>
  <c r="EC87" i="20"/>
  <c r="DG87" i="20"/>
  <c r="ET88" i="20"/>
  <c r="CH87" i="20"/>
  <c r="FX87" i="20"/>
  <c r="GB87" i="20"/>
  <c r="GF87" i="20"/>
  <c r="GJ87" i="20"/>
  <c r="GG87" i="20"/>
  <c r="GK87" i="20"/>
  <c r="DR84" i="12"/>
  <c r="DR87" i="12"/>
  <c r="DR86" i="12"/>
  <c r="DQ46" i="17"/>
  <c r="DQ49" i="17"/>
  <c r="DQ50" i="17"/>
  <c r="DQ51" i="17"/>
  <c r="DQ52" i="17"/>
  <c r="DQ53" i="17"/>
  <c r="DQ48" i="17"/>
  <c r="FZ24" i="17"/>
  <c r="GD24" i="17"/>
  <c r="DB89" i="17"/>
  <c r="FY88" i="17"/>
  <c r="GC88" i="17"/>
  <c r="FZ127" i="20"/>
  <c r="GD127" i="20"/>
  <c r="FZ49" i="12"/>
  <c r="GD49" i="12"/>
  <c r="DR98" i="20"/>
  <c r="DR96" i="20"/>
  <c r="DR99" i="20"/>
  <c r="DR100" i="20"/>
  <c r="DR101" i="20"/>
  <c r="DR102" i="20"/>
  <c r="DR103" i="20"/>
  <c r="DR104" i="20"/>
  <c r="DR105" i="20"/>
  <c r="DR106" i="20"/>
  <c r="DR107" i="20"/>
  <c r="DR108" i="20"/>
  <c r="DQ198" i="12"/>
  <c r="DQ201" i="12"/>
  <c r="DQ200" i="12"/>
  <c r="ES93" i="17"/>
  <c r="FH93" i="17"/>
  <c r="FE93" i="17"/>
  <c r="FH92" i="17"/>
  <c r="FE92" i="17"/>
  <c r="GA122" i="20"/>
  <c r="GE122" i="20"/>
  <c r="DY123" i="20"/>
  <c r="GA123" i="20"/>
  <c r="GE123" i="20"/>
  <c r="FZ180" i="20"/>
  <c r="GD180" i="20"/>
  <c r="FZ87" i="17"/>
  <c r="GD87" i="17"/>
  <c r="DR198" i="12"/>
  <c r="DR201" i="12"/>
  <c r="DR200" i="12"/>
  <c r="DU81" i="12"/>
  <c r="GA78" i="12"/>
  <c r="GE78" i="12"/>
  <c r="DU105" i="20"/>
  <c r="GA105" i="20"/>
  <c r="GE105" i="20"/>
  <c r="GA101" i="20"/>
  <c r="GE101" i="20"/>
  <c r="DR44" i="12"/>
  <c r="DR42" i="12"/>
  <c r="DR45" i="12"/>
  <c r="FZ181" i="12"/>
  <c r="GD181" i="12"/>
  <c r="FZ146" i="20"/>
  <c r="GD146" i="20"/>
  <c r="FZ67" i="17"/>
  <c r="GD67" i="17"/>
  <c r="FZ155" i="12"/>
  <c r="GD155" i="12"/>
  <c r="GA17" i="20"/>
  <c r="GE17" i="20"/>
  <c r="FZ57" i="12"/>
  <c r="GD57" i="12"/>
  <c r="FZ46" i="12"/>
  <c r="GD46" i="12"/>
  <c r="FZ55" i="17"/>
  <c r="GD55" i="17"/>
  <c r="DN79" i="17"/>
  <c r="FZ79" i="17"/>
  <c r="GD79" i="17"/>
  <c r="FZ78" i="17"/>
  <c r="GD78" i="17"/>
  <c r="DN92" i="17"/>
  <c r="FZ91" i="17"/>
  <c r="GD91" i="17"/>
  <c r="FZ24" i="12"/>
  <c r="GD24" i="12"/>
  <c r="GA28" i="17"/>
  <c r="GE28" i="17"/>
  <c r="DY29" i="17"/>
  <c r="DR38" i="20"/>
  <c r="DR36" i="20"/>
  <c r="DR39" i="20"/>
  <c r="DR40" i="20"/>
  <c r="DR41" i="20"/>
  <c r="DR42" i="20"/>
  <c r="DR43" i="20"/>
  <c r="DR44" i="20"/>
  <c r="DR45" i="20"/>
  <c r="DR46" i="20"/>
  <c r="DR47" i="20"/>
  <c r="DR48" i="20"/>
  <c r="DQ128" i="12"/>
  <c r="DQ126" i="12"/>
  <c r="DQ129" i="12"/>
  <c r="FZ198" i="12"/>
  <c r="GD198" i="12"/>
  <c r="DR28" i="17"/>
  <c r="DR26" i="17"/>
  <c r="DR29" i="17"/>
  <c r="DR30" i="17"/>
  <c r="DR31" i="17"/>
  <c r="DR32" i="17"/>
  <c r="DR33" i="17"/>
  <c r="DQ16" i="17"/>
  <c r="DQ19" i="17"/>
  <c r="DQ20" i="17"/>
  <c r="DQ21" i="17"/>
  <c r="DQ22" i="17"/>
  <c r="DQ23" i="17"/>
  <c r="DQ18" i="17"/>
  <c r="ES92" i="20"/>
  <c r="FH91" i="20"/>
  <c r="FE91" i="20"/>
  <c r="DR98" i="17"/>
  <c r="DR96" i="17"/>
  <c r="DR99" i="17"/>
  <c r="DR100" i="17"/>
  <c r="DR101" i="17"/>
  <c r="DR102" i="17"/>
  <c r="DR103" i="17"/>
  <c r="DN91" i="20"/>
  <c r="FZ90" i="20"/>
  <c r="GD90" i="20"/>
  <c r="DR48" i="17"/>
  <c r="DR46" i="17"/>
  <c r="DR49" i="17"/>
  <c r="DR50" i="17"/>
  <c r="DR51" i="17"/>
  <c r="DR52" i="17"/>
  <c r="DR53" i="17"/>
  <c r="FZ38" i="20"/>
  <c r="GD38" i="20"/>
  <c r="DN39" i="20"/>
  <c r="FZ39" i="20"/>
  <c r="GD39" i="20"/>
  <c r="DR24" i="12"/>
  <c r="DR27" i="12"/>
  <c r="DR26" i="12"/>
  <c r="FZ40" i="12"/>
  <c r="GD40" i="12"/>
  <c r="CH159" i="12"/>
  <c r="GI159" i="12"/>
  <c r="GM159" i="12"/>
  <c r="DS159" i="12"/>
  <c r="GH159" i="12"/>
  <c r="GL159" i="12"/>
  <c r="DG159" i="12"/>
  <c r="GG159" i="12"/>
  <c r="GK159" i="12"/>
  <c r="EC159" i="12"/>
  <c r="FX159" i="12"/>
  <c r="GB159" i="12"/>
  <c r="GF159" i="12"/>
  <c r="GJ159" i="12"/>
  <c r="FZ11" i="12"/>
  <c r="GD11" i="12"/>
  <c r="DU104" i="20"/>
  <c r="GA104" i="20"/>
  <c r="GE104" i="20"/>
  <c r="GA100" i="20"/>
  <c r="GE100" i="20"/>
  <c r="GA37" i="20"/>
  <c r="GE37" i="20"/>
  <c r="DN29" i="17"/>
  <c r="FZ29" i="17"/>
  <c r="GD29" i="17"/>
  <c r="FZ28" i="17"/>
  <c r="GD28" i="17"/>
  <c r="DY79" i="17"/>
  <c r="GA79" i="17"/>
  <c r="GE79" i="17"/>
  <c r="GA78" i="17"/>
  <c r="GE78" i="17"/>
  <c r="DJ104" i="20"/>
  <c r="FZ104" i="20"/>
  <c r="GD104" i="20"/>
  <c r="FZ100" i="20"/>
  <c r="GD100" i="20"/>
  <c r="DQ24" i="12"/>
  <c r="DQ27" i="12"/>
  <c r="DQ26" i="12"/>
  <c r="DU39" i="20"/>
  <c r="DU42" i="20"/>
  <c r="DU46" i="20"/>
  <c r="GA36" i="20"/>
  <c r="GE36" i="20"/>
  <c r="DR12" i="12"/>
  <c r="DR15" i="12"/>
  <c r="DR14" i="12"/>
  <c r="FY141" i="12"/>
  <c r="GC141" i="12"/>
  <c r="FZ190" i="12"/>
  <c r="GD190" i="12"/>
  <c r="FY28" i="17"/>
  <c r="GC28" i="17"/>
  <c r="DB29" i="17"/>
  <c r="FY29" i="17"/>
  <c r="GC29" i="17"/>
  <c r="FY17" i="17"/>
  <c r="GC17" i="17"/>
  <c r="FY91" i="20"/>
  <c r="GC91" i="20"/>
  <c r="DB92" i="20"/>
  <c r="DS116" i="20"/>
  <c r="EC116" i="20"/>
  <c r="FX116" i="20"/>
  <c r="GB116" i="20"/>
  <c r="GG116" i="20"/>
  <c r="GK116" i="20"/>
  <c r="GH116" i="20"/>
  <c r="GL116" i="20"/>
  <c r="ET117" i="20"/>
  <c r="DG116" i="20"/>
  <c r="CH116" i="20"/>
  <c r="GF116" i="20"/>
  <c r="GJ116" i="20"/>
  <c r="GI116" i="20"/>
  <c r="GM116" i="20"/>
  <c r="BP72" i="7"/>
  <c r="BQ71" i="7"/>
  <c r="GA15" i="20"/>
  <c r="GE15" i="20"/>
  <c r="FZ65" i="17"/>
  <c r="GD65" i="17"/>
  <c r="DY88" i="20"/>
  <c r="GA88" i="20"/>
  <c r="GE88" i="20"/>
  <c r="GA87" i="20"/>
  <c r="GE87" i="20"/>
  <c r="GA19" i="17"/>
  <c r="GE19" i="17"/>
  <c r="FZ94" i="20"/>
  <c r="GD94" i="20"/>
  <c r="FZ122" i="20"/>
  <c r="GD122" i="20"/>
  <c r="DN123" i="20"/>
  <c r="FZ123" i="20"/>
  <c r="GD123" i="20"/>
  <c r="GA126" i="12"/>
  <c r="GE126" i="12"/>
  <c r="DU129" i="12"/>
  <c r="FZ205" i="12"/>
  <c r="GD205" i="12"/>
  <c r="GA146" i="20"/>
  <c r="GE146" i="20"/>
  <c r="FZ59" i="12"/>
  <c r="GD59" i="12"/>
  <c r="FZ172" i="12"/>
  <c r="GD172" i="12"/>
  <c r="FZ174" i="12"/>
  <c r="GD174" i="12"/>
  <c r="FZ12" i="20"/>
  <c r="GD12" i="20"/>
  <c r="CY16" i="20"/>
  <c r="FY16" i="20"/>
  <c r="GC16" i="20"/>
  <c r="FZ149" i="12"/>
  <c r="GD149" i="12"/>
  <c r="FZ48" i="12"/>
  <c r="GD48" i="12"/>
  <c r="FZ73" i="17"/>
  <c r="GD73" i="17"/>
  <c r="FZ157" i="12"/>
  <c r="GD157" i="12"/>
  <c r="FZ19" i="20"/>
  <c r="GD19" i="20"/>
  <c r="FZ51" i="17"/>
  <c r="GD51" i="17"/>
  <c r="FZ161" i="12"/>
  <c r="GD161" i="12"/>
  <c r="FZ54" i="12"/>
  <c r="GD54" i="12"/>
  <c r="FZ42" i="12"/>
  <c r="GD42" i="12"/>
  <c r="DN88" i="20"/>
  <c r="FZ88" i="20"/>
  <c r="GD88" i="20"/>
  <c r="FZ87" i="20"/>
  <c r="GD87" i="20"/>
  <c r="GA92" i="17"/>
  <c r="GE92" i="17"/>
  <c r="FZ94" i="17"/>
  <c r="GD94" i="17"/>
  <c r="FZ19" i="17"/>
  <c r="GD19" i="17"/>
  <c r="DQ78" i="17"/>
  <c r="DQ76" i="17"/>
  <c r="DQ79" i="17"/>
  <c r="DQ80" i="17"/>
  <c r="DQ81" i="17"/>
  <c r="DQ82" i="17"/>
  <c r="DQ83" i="17"/>
  <c r="FZ95" i="17"/>
  <c r="GD95" i="17"/>
  <c r="DQ36" i="20"/>
  <c r="DQ39" i="20"/>
  <c r="DQ40" i="20"/>
  <c r="DQ41" i="20"/>
  <c r="DQ42" i="20"/>
  <c r="DQ43" i="20"/>
  <c r="DQ44" i="20"/>
  <c r="DQ45" i="20"/>
  <c r="DQ46" i="20"/>
  <c r="DQ47" i="20"/>
  <c r="DQ48" i="20"/>
  <c r="DQ38" i="20"/>
  <c r="FZ118" i="20"/>
  <c r="GD118" i="20"/>
  <c r="DR78" i="17"/>
  <c r="DR76" i="17"/>
  <c r="DR79" i="17"/>
  <c r="DR80" i="17"/>
  <c r="DR81" i="17"/>
  <c r="DR82" i="17"/>
  <c r="DR83" i="17"/>
  <c r="DR16" i="17"/>
  <c r="DR19" i="17"/>
  <c r="DR20" i="17"/>
  <c r="DR21" i="17"/>
  <c r="DR22" i="17"/>
  <c r="DR23" i="17"/>
  <c r="DR18" i="17"/>
  <c r="DQ86" i="17"/>
  <c r="DQ89" i="17"/>
  <c r="DQ90" i="17"/>
  <c r="DQ91" i="17"/>
  <c r="DQ92" i="17"/>
  <c r="DQ93" i="17"/>
  <c r="DQ88" i="17"/>
  <c r="FZ74" i="17"/>
  <c r="GD74" i="17"/>
  <c r="FZ76" i="17"/>
  <c r="GD76" i="17"/>
  <c r="FZ44" i="17"/>
  <c r="GD44" i="17"/>
  <c r="DJ21" i="17"/>
  <c r="FZ21" i="17"/>
  <c r="GD21" i="17"/>
  <c r="FZ18" i="17"/>
  <c r="GD18" i="17"/>
  <c r="FZ47" i="17"/>
  <c r="GD47" i="17"/>
  <c r="GA130" i="20"/>
  <c r="GE130" i="20"/>
  <c r="FZ131" i="12"/>
  <c r="GD131" i="12"/>
  <c r="FZ54" i="17"/>
  <c r="GD54" i="17"/>
  <c r="DR78" i="12"/>
  <c r="DR81" i="12"/>
  <c r="DR80" i="12"/>
  <c r="GA143" i="20"/>
  <c r="GE143" i="20"/>
  <c r="DU20" i="17"/>
  <c r="GA20" i="17"/>
  <c r="GE20" i="17"/>
  <c r="GA17" i="17"/>
  <c r="GE17" i="17"/>
  <c r="GA26" i="17"/>
  <c r="GE26" i="17"/>
  <c r="DU29" i="17"/>
  <c r="DU32" i="17"/>
  <c r="DJ105" i="20"/>
  <c r="FZ101" i="20"/>
  <c r="GD101" i="20"/>
  <c r="DU21" i="17"/>
  <c r="GA18" i="17"/>
  <c r="GE18" i="17"/>
  <c r="DQ96" i="17"/>
  <c r="DQ99" i="17"/>
  <c r="DQ100" i="17"/>
  <c r="DQ101" i="17"/>
  <c r="DQ102" i="17"/>
  <c r="DQ103" i="17"/>
  <c r="DQ98" i="17"/>
  <c r="FZ181" i="20"/>
  <c r="GD181" i="20"/>
  <c r="FZ130" i="20"/>
  <c r="GD130" i="20"/>
  <c r="FZ152" i="12"/>
  <c r="GD152" i="12"/>
  <c r="DB19" i="17"/>
  <c r="FY19" i="17"/>
  <c r="GC19" i="17"/>
  <c r="FY18" i="17"/>
  <c r="GC18" i="17"/>
  <c r="FZ83" i="12"/>
  <c r="GD83" i="12"/>
  <c r="CE116" i="20"/>
  <c r="CE117" i="20"/>
  <c r="CE118" i="20"/>
  <c r="CB123" i="20"/>
  <c r="DY92" i="20"/>
  <c r="GA91" i="20"/>
  <c r="GE91" i="20"/>
  <c r="GA38" i="20"/>
  <c r="GE38" i="20"/>
  <c r="DY39" i="20"/>
  <c r="GA9" i="17"/>
  <c r="GE9" i="17"/>
  <c r="FZ51" i="20"/>
  <c r="GD51" i="20"/>
  <c r="FZ7" i="12"/>
  <c r="GD7" i="12"/>
  <c r="FZ11" i="20"/>
  <c r="GD11" i="20"/>
  <c r="GA127" i="20"/>
  <c r="GE127" i="20"/>
  <c r="FZ151" i="12"/>
  <c r="GD151" i="12"/>
  <c r="FZ186" i="12"/>
  <c r="GD186" i="12"/>
  <c r="FZ209" i="12"/>
  <c r="GD209" i="12"/>
  <c r="FY37" i="20"/>
  <c r="GC37" i="20"/>
  <c r="FY13" i="20"/>
  <c r="GC13" i="20"/>
  <c r="CE111" i="7"/>
  <c r="DJ106" i="20"/>
  <c r="FZ106" i="20"/>
  <c r="GD106" i="20"/>
  <c r="FZ102" i="20"/>
  <c r="GD102" i="20"/>
  <c r="FZ78" i="12"/>
  <c r="GD78" i="12"/>
  <c r="DQ42" i="12"/>
  <c r="DQ45" i="12"/>
  <c r="DQ44" i="12"/>
  <c r="DQ86" i="12"/>
  <c r="DQ84" i="12"/>
  <c r="DQ87" i="12"/>
  <c r="DQ98" i="20"/>
  <c r="DQ96" i="20"/>
  <c r="DQ99" i="20"/>
  <c r="DQ100" i="20"/>
  <c r="DQ101" i="20"/>
  <c r="DQ102" i="20"/>
  <c r="DQ103" i="20"/>
  <c r="DQ104" i="20"/>
  <c r="DQ105" i="20"/>
  <c r="DQ106" i="20"/>
  <c r="DQ107" i="20"/>
  <c r="DQ108" i="20"/>
  <c r="DJ20" i="17"/>
  <c r="FZ20" i="17"/>
  <c r="GD20" i="17"/>
  <c r="FZ17" i="17"/>
  <c r="GD17" i="17"/>
  <c r="FZ105" i="20"/>
  <c r="GD105" i="20"/>
  <c r="CY166" i="20"/>
  <c r="FY166" i="20"/>
  <c r="GC166" i="20"/>
  <c r="FY162" i="20"/>
  <c r="GC162" i="20"/>
  <c r="CF116" i="20"/>
  <c r="CF117" i="20"/>
  <c r="CF118" i="20"/>
  <c r="CC123" i="20"/>
  <c r="CY104" i="20"/>
  <c r="FY104" i="20"/>
  <c r="GC104" i="20"/>
  <c r="FY100" i="20"/>
  <c r="GC100" i="20"/>
  <c r="FZ14" i="17"/>
  <c r="GD14" i="17"/>
  <c r="DQ78" i="12"/>
  <c r="DQ81" i="12"/>
  <c r="DQ80" i="12"/>
  <c r="FZ163" i="20"/>
  <c r="GD163" i="20"/>
  <c r="FZ155" i="20"/>
  <c r="GD155" i="20"/>
  <c r="FZ61" i="12"/>
  <c r="GD61" i="12"/>
  <c r="DQ134" i="12"/>
  <c r="DQ132" i="12"/>
  <c r="DQ135" i="12"/>
  <c r="FZ58" i="17"/>
  <c r="GD58" i="17"/>
  <c r="DN59" i="17"/>
  <c r="FZ59" i="17"/>
  <c r="GD59" i="17"/>
  <c r="DJ115" i="20"/>
  <c r="FZ112" i="20"/>
  <c r="GD112" i="20"/>
  <c r="CC78" i="20"/>
  <c r="CF71" i="20"/>
  <c r="CF72" i="20"/>
  <c r="CF73" i="20"/>
  <c r="CH71" i="20"/>
  <c r="GF71" i="20"/>
  <c r="GJ71" i="20"/>
  <c r="DG71" i="20"/>
  <c r="GI71" i="20"/>
  <c r="GM71" i="20"/>
  <c r="DS71" i="20"/>
  <c r="EC71" i="20"/>
  <c r="FX71" i="20"/>
  <c r="GB71" i="20"/>
  <c r="GH71" i="20"/>
  <c r="GL71" i="20"/>
  <c r="GG71" i="20"/>
  <c r="GK71" i="20"/>
  <c r="ET72" i="20"/>
  <c r="DY72" i="20"/>
  <c r="GA71" i="20"/>
  <c r="GE71" i="20"/>
  <c r="DU99" i="12"/>
  <c r="GA96" i="12"/>
  <c r="GE96" i="12"/>
  <c r="FY26" i="12"/>
  <c r="GC26" i="12"/>
  <c r="DB27" i="12"/>
  <c r="FY27" i="12"/>
  <c r="GC27" i="12"/>
  <c r="CH45" i="12"/>
  <c r="GG45" i="12"/>
  <c r="GK45" i="12"/>
  <c r="DS45" i="12"/>
  <c r="GH45" i="12"/>
  <c r="GL45" i="12"/>
  <c r="GI45" i="12"/>
  <c r="GM45" i="12"/>
  <c r="FX45" i="12"/>
  <c r="GB45" i="12"/>
  <c r="DG45" i="12"/>
  <c r="GF45" i="12"/>
  <c r="GJ45" i="12"/>
  <c r="EC45" i="12"/>
  <c r="DJ26" i="20"/>
  <c r="FZ23" i="20"/>
  <c r="GD23" i="20"/>
  <c r="DQ66" i="17"/>
  <c r="DQ69" i="17"/>
  <c r="DQ70" i="17"/>
  <c r="DQ71" i="17"/>
  <c r="DQ72" i="17"/>
  <c r="DQ73" i="17"/>
  <c r="DQ68" i="17"/>
  <c r="DB54" i="20"/>
  <c r="FY54" i="20"/>
  <c r="GC54" i="20"/>
  <c r="FY53" i="20"/>
  <c r="GC53" i="20"/>
  <c r="DS81" i="12"/>
  <c r="DG81" i="12"/>
  <c r="FX81" i="12"/>
  <c r="GB81" i="12"/>
  <c r="EC81" i="12"/>
  <c r="GF81" i="12"/>
  <c r="GJ81" i="12"/>
  <c r="GG81" i="12"/>
  <c r="GK81" i="12"/>
  <c r="CH81" i="12"/>
  <c r="GH81" i="12"/>
  <c r="GL81" i="12"/>
  <c r="GI81" i="12"/>
  <c r="GM81" i="12"/>
  <c r="GA126" i="20"/>
  <c r="GE126" i="20"/>
  <c r="DU129" i="20"/>
  <c r="DU132" i="20"/>
  <c r="DU136" i="20"/>
  <c r="FZ28" i="12"/>
  <c r="GD28" i="12"/>
  <c r="BY113" i="7"/>
  <c r="CA112" i="7"/>
  <c r="GG51" i="17"/>
  <c r="GK51" i="17"/>
  <c r="CH51" i="17"/>
  <c r="GF51" i="17"/>
  <c r="GJ51" i="17"/>
  <c r="EC51" i="17"/>
  <c r="ET52" i="17"/>
  <c r="DG51" i="17"/>
  <c r="FX51" i="17"/>
  <c r="GB51" i="17"/>
  <c r="GI51" i="17"/>
  <c r="GM51" i="17"/>
  <c r="GH51" i="17"/>
  <c r="GL51" i="17"/>
  <c r="DS51" i="17"/>
  <c r="DN136" i="20"/>
  <c r="DN137" i="20"/>
  <c r="DN138" i="20"/>
  <c r="FZ138" i="20"/>
  <c r="GD138" i="20"/>
  <c r="FZ135" i="20"/>
  <c r="GD135" i="20"/>
  <c r="FZ131" i="20"/>
  <c r="GD131" i="20"/>
  <c r="DN132" i="20"/>
  <c r="DG11" i="20"/>
  <c r="ET12" i="20"/>
  <c r="EC11" i="20"/>
  <c r="CH11" i="20"/>
  <c r="FX11" i="20"/>
  <c r="GB11" i="20"/>
  <c r="GG11" i="20"/>
  <c r="GK11" i="20"/>
  <c r="DS11" i="20"/>
  <c r="GI11" i="20"/>
  <c r="GM11" i="20"/>
  <c r="GH11" i="20"/>
  <c r="GL11" i="20"/>
  <c r="GF11" i="20"/>
  <c r="GJ11" i="20"/>
  <c r="CE11" i="20"/>
  <c r="CE12" i="20"/>
  <c r="CE13" i="20"/>
  <c r="CB18" i="20"/>
  <c r="FZ182" i="20"/>
  <c r="GD182" i="20"/>
  <c r="DN183" i="20"/>
  <c r="FZ183" i="20"/>
  <c r="GD183" i="20"/>
  <c r="DY180" i="20"/>
  <c r="GA179" i="20"/>
  <c r="GE179" i="20"/>
  <c r="DG41" i="20"/>
  <c r="GI41" i="20"/>
  <c r="GM41" i="20"/>
  <c r="FX41" i="20"/>
  <c r="GB41" i="20"/>
  <c r="GH41" i="20"/>
  <c r="GL41" i="20"/>
  <c r="GG41" i="20"/>
  <c r="GK41" i="20"/>
  <c r="CH41" i="20"/>
  <c r="GF41" i="20"/>
  <c r="GJ41" i="20"/>
  <c r="DS41" i="20"/>
  <c r="EC41" i="20"/>
  <c r="ET42" i="20"/>
  <c r="CG41" i="20"/>
  <c r="CG42" i="20"/>
  <c r="CG43" i="20"/>
  <c r="CD48" i="20"/>
  <c r="FY68" i="17"/>
  <c r="GC68" i="17"/>
  <c r="DB69" i="17"/>
  <c r="FY69" i="17"/>
  <c r="GC69" i="17"/>
  <c r="FY200" i="12"/>
  <c r="GC200" i="12"/>
  <c r="DB201" i="12"/>
  <c r="FY201" i="12"/>
  <c r="GC201" i="12"/>
  <c r="FZ61" i="17"/>
  <c r="GD61" i="17"/>
  <c r="DN62" i="17"/>
  <c r="CH201" i="12"/>
  <c r="GF201" i="12"/>
  <c r="GJ201" i="12"/>
  <c r="DG201" i="12"/>
  <c r="GI201" i="12"/>
  <c r="GM201" i="12"/>
  <c r="DS201" i="12"/>
  <c r="EC201" i="12"/>
  <c r="FX201" i="12"/>
  <c r="GB201" i="12"/>
  <c r="GH201" i="12"/>
  <c r="GL201" i="12"/>
  <c r="GG201" i="12"/>
  <c r="GK201" i="12"/>
  <c r="FZ142" i="12"/>
  <c r="GD142" i="12"/>
  <c r="DU24" i="20"/>
  <c r="GA21" i="20"/>
  <c r="GE21" i="20"/>
  <c r="GA22" i="20"/>
  <c r="GE22" i="20"/>
  <c r="DU25" i="20"/>
  <c r="GA173" i="20"/>
  <c r="GE173" i="20"/>
  <c r="DY174" i="20"/>
  <c r="DR162" i="12"/>
  <c r="DR165" i="12"/>
  <c r="DR164" i="12"/>
  <c r="DR92" i="12"/>
  <c r="DR90" i="12"/>
  <c r="DR93" i="12"/>
  <c r="DY153" i="12"/>
  <c r="GA152" i="12"/>
  <c r="GE152" i="12"/>
  <c r="FZ134" i="20"/>
  <c r="GD134" i="20"/>
  <c r="ES76" i="20"/>
  <c r="FH75" i="20"/>
  <c r="FE75" i="20"/>
  <c r="CY92" i="17"/>
  <c r="FY92" i="17"/>
  <c r="GC92" i="17"/>
  <c r="FY89" i="17"/>
  <c r="GC89" i="17"/>
  <c r="DR50" i="12"/>
  <c r="DR48" i="12"/>
  <c r="DR51" i="12"/>
  <c r="DS189" i="12"/>
  <c r="GH189" i="12"/>
  <c r="GL189" i="12"/>
  <c r="GG189" i="12"/>
  <c r="GK189" i="12"/>
  <c r="DG189" i="12"/>
  <c r="GI189" i="12"/>
  <c r="GM189" i="12"/>
  <c r="CH189" i="12"/>
  <c r="GF189" i="12"/>
  <c r="GJ189" i="12"/>
  <c r="EC189" i="12"/>
  <c r="FX189" i="12"/>
  <c r="GB189" i="12"/>
  <c r="FZ109" i="20"/>
  <c r="GD109" i="20"/>
  <c r="DY75" i="20"/>
  <c r="GA74" i="20"/>
  <c r="GE74" i="20"/>
  <c r="DN201" i="12"/>
  <c r="FZ201" i="12"/>
  <c r="GD201" i="12"/>
  <c r="FZ200" i="12"/>
  <c r="GD200" i="12"/>
  <c r="DR194" i="12"/>
  <c r="DR192" i="12"/>
  <c r="DR195" i="12"/>
  <c r="DQ192" i="12"/>
  <c r="DQ195" i="12"/>
  <c r="DQ194" i="12"/>
  <c r="FZ21" i="20"/>
  <c r="GD21" i="20"/>
  <c r="DQ168" i="12"/>
  <c r="DQ171" i="12"/>
  <c r="DQ170" i="12"/>
  <c r="DR138" i="12"/>
  <c r="DR141" i="12"/>
  <c r="DR140" i="12"/>
  <c r="FZ148" i="12"/>
  <c r="GD148" i="12"/>
  <c r="DQ36" i="12"/>
  <c r="DQ39" i="12"/>
  <c r="DQ38" i="12"/>
  <c r="CC138" i="20"/>
  <c r="CF131" i="20"/>
  <c r="CF132" i="20"/>
  <c r="CF133" i="20"/>
  <c r="DR132" i="12"/>
  <c r="DR135" i="12"/>
  <c r="DR134" i="12"/>
  <c r="GA111" i="20"/>
  <c r="GE111" i="20"/>
  <c r="DU114" i="20"/>
  <c r="FZ96" i="12"/>
  <c r="GD96" i="12"/>
  <c r="FY98" i="17"/>
  <c r="GC98" i="17"/>
  <c r="DB99" i="17"/>
  <c r="FY99" i="17"/>
  <c r="GC99" i="17"/>
  <c r="DY201" i="12"/>
  <c r="GA201" i="12"/>
  <c r="GE201" i="12"/>
  <c r="GA200" i="12"/>
  <c r="GE200" i="12"/>
  <c r="FZ159" i="12"/>
  <c r="GD159" i="12"/>
  <c r="FZ17" i="20"/>
  <c r="GD17" i="20"/>
  <c r="CY175" i="20"/>
  <c r="FY172" i="20"/>
  <c r="GC172" i="20"/>
  <c r="DQ171" i="20"/>
  <c r="DQ174" i="20"/>
  <c r="DQ175" i="20"/>
  <c r="DQ176" i="20"/>
  <c r="DQ177" i="20"/>
  <c r="DQ178" i="20"/>
  <c r="DQ179" i="20"/>
  <c r="DQ180" i="20"/>
  <c r="DQ181" i="20"/>
  <c r="DQ182" i="20"/>
  <c r="DQ183" i="20"/>
  <c r="DQ173" i="20"/>
  <c r="FZ153" i="12"/>
  <c r="GD153" i="12"/>
  <c r="FZ29" i="12"/>
  <c r="GD29" i="12"/>
  <c r="GA30" i="12"/>
  <c r="GE30" i="12"/>
  <c r="DU33" i="12"/>
  <c r="ES181" i="20"/>
  <c r="FH180" i="20"/>
  <c r="FE180" i="20"/>
  <c r="DQ138" i="12"/>
  <c r="DQ141" i="12"/>
  <c r="DQ140" i="12"/>
  <c r="DR150" i="12"/>
  <c r="DR153" i="12"/>
  <c r="DR152" i="12"/>
  <c r="GA131" i="20"/>
  <c r="GE131" i="20"/>
  <c r="DY132" i="20"/>
  <c r="DY59" i="17"/>
  <c r="GA59" i="17"/>
  <c r="GE59" i="17"/>
  <c r="GA58" i="17"/>
  <c r="GE58" i="17"/>
  <c r="FZ68" i="17"/>
  <c r="GD68" i="17"/>
  <c r="DN69" i="17"/>
  <c r="FZ69" i="17"/>
  <c r="GD69" i="17"/>
  <c r="ES43" i="17"/>
  <c r="FH43" i="17"/>
  <c r="FE43" i="17"/>
  <c r="FH42" i="17"/>
  <c r="FE42" i="17"/>
  <c r="DR158" i="12"/>
  <c r="DR156" i="12"/>
  <c r="DR159" i="12"/>
  <c r="GA23" i="20"/>
  <c r="GE23" i="20"/>
  <c r="DU26" i="20"/>
  <c r="DR66" i="17"/>
  <c r="DR69" i="17"/>
  <c r="DR70" i="17"/>
  <c r="DR71" i="17"/>
  <c r="DR72" i="17"/>
  <c r="DR73" i="17"/>
  <c r="DR68" i="17"/>
  <c r="DN82" i="17"/>
  <c r="FZ81" i="17"/>
  <c r="GD81" i="17"/>
  <c r="DY9" i="20"/>
  <c r="GA9" i="20"/>
  <c r="GE9" i="20"/>
  <c r="GA8" i="20"/>
  <c r="GE8" i="20"/>
  <c r="GF135" i="12"/>
  <c r="GJ135" i="12"/>
  <c r="GG135" i="12"/>
  <c r="GK135" i="12"/>
  <c r="CH135" i="12"/>
  <c r="GH135" i="12"/>
  <c r="GL135" i="12"/>
  <c r="GI135" i="12"/>
  <c r="GM135" i="12"/>
  <c r="DS135" i="12"/>
  <c r="DG135" i="12"/>
  <c r="FX135" i="12"/>
  <c r="GB135" i="12"/>
  <c r="EC135" i="12"/>
  <c r="DU141" i="12"/>
  <c r="GA141" i="12"/>
  <c r="GE141" i="12"/>
  <c r="GA138" i="12"/>
  <c r="GE138" i="12"/>
  <c r="FY74" i="12"/>
  <c r="GC74" i="12"/>
  <c r="DB75" i="12"/>
  <c r="FY75" i="12"/>
  <c r="GC75" i="12"/>
  <c r="DQ50" i="12"/>
  <c r="DQ48" i="12"/>
  <c r="DQ51" i="12"/>
  <c r="GA36" i="12"/>
  <c r="GE36" i="12"/>
  <c r="DU39" i="12"/>
  <c r="DY22" i="17"/>
  <c r="GA21" i="17"/>
  <c r="GE21" i="17"/>
  <c r="DB135" i="20"/>
  <c r="DB136" i="20"/>
  <c r="DB137" i="20"/>
  <c r="FY134" i="20"/>
  <c r="GC134" i="20"/>
  <c r="GA132" i="12"/>
  <c r="GE132" i="12"/>
  <c r="DU135" i="12"/>
  <c r="DB79" i="17"/>
  <c r="FY79" i="17"/>
  <c r="GC79" i="17"/>
  <c r="FY78" i="17"/>
  <c r="GC78" i="17"/>
  <c r="DY69" i="17"/>
  <c r="GA68" i="17"/>
  <c r="GE68" i="17"/>
  <c r="CD18" i="20"/>
  <c r="CG11" i="20"/>
  <c r="CG12" i="20"/>
  <c r="CG13" i="20"/>
  <c r="DQ188" i="12"/>
  <c r="DQ186" i="12"/>
  <c r="DQ189" i="12"/>
  <c r="CB48" i="20"/>
  <c r="CE41" i="20"/>
  <c r="CE42" i="20"/>
  <c r="CE43" i="20"/>
  <c r="FY50" i="12"/>
  <c r="GC50" i="12"/>
  <c r="DB51" i="12"/>
  <c r="FY51" i="12"/>
  <c r="GC51" i="12"/>
  <c r="DQ156" i="12"/>
  <c r="DQ159" i="12"/>
  <c r="DQ158" i="12"/>
  <c r="GA67" i="17"/>
  <c r="GE67" i="17"/>
  <c r="DU70" i="17"/>
  <c r="GA70" i="17"/>
  <c r="GE70" i="17"/>
  <c r="FY14" i="12"/>
  <c r="GC14" i="12"/>
  <c r="DB15" i="12"/>
  <c r="FY15" i="12"/>
  <c r="GC15" i="12"/>
  <c r="FY81" i="17"/>
  <c r="GC81" i="17"/>
  <c r="DB82" i="17"/>
  <c r="FX141" i="12"/>
  <c r="GB141" i="12"/>
  <c r="EC141" i="12"/>
  <c r="GF141" i="12"/>
  <c r="GJ141" i="12"/>
  <c r="GG141" i="12"/>
  <c r="GK141" i="12"/>
  <c r="CH141" i="12"/>
  <c r="GH141" i="12"/>
  <c r="GL141" i="12"/>
  <c r="GI141" i="12"/>
  <c r="GM141" i="12"/>
  <c r="DS141" i="12"/>
  <c r="DG141" i="12"/>
  <c r="DQ90" i="12"/>
  <c r="DQ93" i="12"/>
  <c r="DQ92" i="12"/>
  <c r="FY127" i="20"/>
  <c r="GC127" i="20"/>
  <c r="DG219" i="12"/>
  <c r="GI219" i="12"/>
  <c r="GM219" i="12"/>
  <c r="CH219" i="12"/>
  <c r="GF219" i="12"/>
  <c r="GJ219" i="12"/>
  <c r="EC219" i="12"/>
  <c r="DS219" i="12"/>
  <c r="GH219" i="12"/>
  <c r="GL219" i="12"/>
  <c r="GG219" i="12"/>
  <c r="GK219" i="12"/>
  <c r="FX219" i="12"/>
  <c r="GB219" i="12"/>
  <c r="DR32" i="12"/>
  <c r="DR30" i="12"/>
  <c r="DR33" i="12"/>
  <c r="FZ24" i="20"/>
  <c r="GD24" i="20"/>
  <c r="FZ139" i="12"/>
  <c r="GD139" i="12"/>
  <c r="GA150" i="12"/>
  <c r="GE150" i="12"/>
  <c r="DU153" i="12"/>
  <c r="FZ150" i="12"/>
  <c r="GD150" i="12"/>
  <c r="FZ47" i="12"/>
  <c r="GD47" i="12"/>
  <c r="FZ18" i="20"/>
  <c r="GD18" i="20"/>
  <c r="FZ147" i="12"/>
  <c r="GD147" i="12"/>
  <c r="FZ175" i="20"/>
  <c r="GD175" i="20"/>
  <c r="DJ116" i="20"/>
  <c r="FZ113" i="20"/>
  <c r="GD113" i="20"/>
  <c r="DB75" i="20"/>
  <c r="DB76" i="20"/>
  <c r="FY74" i="20"/>
  <c r="GC74" i="20"/>
  <c r="FZ50" i="12"/>
  <c r="GD50" i="12"/>
  <c r="DN51" i="12"/>
  <c r="FZ51" i="12"/>
  <c r="GD51" i="12"/>
  <c r="DS129" i="12"/>
  <c r="DG129" i="12"/>
  <c r="FX129" i="12"/>
  <c r="GB129" i="12"/>
  <c r="EC129" i="12"/>
  <c r="GF129" i="12"/>
  <c r="GJ129" i="12"/>
  <c r="GG129" i="12"/>
  <c r="GK129" i="12"/>
  <c r="CH129" i="12"/>
  <c r="GH129" i="12"/>
  <c r="GL129" i="12"/>
  <c r="GI129" i="12"/>
  <c r="GM129" i="12"/>
  <c r="GA44" i="12"/>
  <c r="GE44" i="12"/>
  <c r="DY45" i="12"/>
  <c r="GA45" i="12"/>
  <c r="GE45" i="12"/>
  <c r="BU112" i="7"/>
  <c r="CC112" i="7"/>
  <c r="CB112" i="7"/>
  <c r="BS113" i="7"/>
  <c r="DQ210" i="12"/>
  <c r="DQ213" i="12"/>
  <c r="DQ212" i="12"/>
  <c r="DQ144" i="12"/>
  <c r="DQ147" i="12"/>
  <c r="DQ146" i="12"/>
  <c r="CY60" i="17"/>
  <c r="FY60" i="17"/>
  <c r="GC60" i="17"/>
  <c r="FY57" i="17"/>
  <c r="GC57" i="17"/>
  <c r="DY82" i="17"/>
  <c r="GA81" i="17"/>
  <c r="GE81" i="17"/>
  <c r="DQ162" i="12"/>
  <c r="DQ165" i="12"/>
  <c r="DQ164" i="12"/>
  <c r="DY135" i="12"/>
  <c r="GA134" i="12"/>
  <c r="GE134" i="12"/>
  <c r="CB138" i="20"/>
  <c r="CE131" i="20"/>
  <c r="CE132" i="20"/>
  <c r="CE133" i="20"/>
  <c r="GA176" i="20"/>
  <c r="GE176" i="20"/>
  <c r="DY177" i="20"/>
  <c r="CB183" i="20"/>
  <c r="CE176" i="20"/>
  <c r="CE177" i="20"/>
  <c r="CE178" i="20"/>
  <c r="CG176" i="20"/>
  <c r="CG177" i="20"/>
  <c r="CG178" i="20"/>
  <c r="CD183" i="20"/>
  <c r="FZ184" i="12"/>
  <c r="GD184" i="12"/>
  <c r="DR113" i="20"/>
  <c r="DR111" i="20"/>
  <c r="DR114" i="20"/>
  <c r="DR115" i="20"/>
  <c r="DR116" i="20"/>
  <c r="DR117" i="20"/>
  <c r="DR118" i="20"/>
  <c r="DR119" i="20"/>
  <c r="DR120" i="20"/>
  <c r="DR121" i="20"/>
  <c r="DR122" i="20"/>
  <c r="DR123" i="20"/>
  <c r="DU115" i="20"/>
  <c r="GA112" i="20"/>
  <c r="GE112" i="20"/>
  <c r="DJ117" i="20"/>
  <c r="FZ114" i="20"/>
  <c r="GD114" i="20"/>
  <c r="DU116" i="20"/>
  <c r="GA113" i="20"/>
  <c r="GE113" i="20"/>
  <c r="DN42" i="20"/>
  <c r="FZ41" i="20"/>
  <c r="GD41" i="20"/>
  <c r="DN72" i="20"/>
  <c r="FZ71" i="20"/>
  <c r="GD71" i="20"/>
  <c r="FZ128" i="12"/>
  <c r="GD128" i="12"/>
  <c r="DN129" i="12"/>
  <c r="FZ129" i="12"/>
  <c r="GD129" i="12"/>
  <c r="GA63" i="17"/>
  <c r="GE63" i="17"/>
  <c r="FY219" i="12"/>
  <c r="GC219" i="12"/>
  <c r="FZ156" i="12"/>
  <c r="GD156" i="12"/>
  <c r="DR144" i="12"/>
  <c r="DR147" i="12"/>
  <c r="DR146" i="12"/>
  <c r="DR21" i="20"/>
  <c r="DR24" i="20"/>
  <c r="DR25" i="20"/>
  <c r="DR26" i="20"/>
  <c r="DR27" i="20"/>
  <c r="DR28" i="20"/>
  <c r="DR29" i="20"/>
  <c r="DR30" i="20"/>
  <c r="DR31" i="20"/>
  <c r="DR32" i="20"/>
  <c r="DR33" i="20"/>
  <c r="DR23" i="20"/>
  <c r="DR56" i="17"/>
  <c r="DR59" i="17"/>
  <c r="DR60" i="17"/>
  <c r="DR61" i="17"/>
  <c r="DR62" i="17"/>
  <c r="DR63" i="17"/>
  <c r="DR58" i="17"/>
  <c r="GA168" i="12"/>
  <c r="GE168" i="12"/>
  <c r="DU171" i="12"/>
  <c r="FZ172" i="20"/>
  <c r="GD172" i="20"/>
  <c r="FZ53" i="12"/>
  <c r="GD53" i="12"/>
  <c r="DU57" i="12"/>
  <c r="GA57" i="12"/>
  <c r="GE57" i="12"/>
  <c r="GA54" i="12"/>
  <c r="GE54" i="12"/>
  <c r="DU174" i="20"/>
  <c r="DU177" i="20"/>
  <c r="DU181" i="20"/>
  <c r="GA171" i="20"/>
  <c r="GE171" i="20"/>
  <c r="FZ86" i="12"/>
  <c r="GD86" i="12"/>
  <c r="DN87" i="12"/>
  <c r="FZ87" i="12"/>
  <c r="GD87" i="12"/>
  <c r="FY159" i="12"/>
  <c r="GC159" i="12"/>
  <c r="CY62" i="17"/>
  <c r="FY62" i="17"/>
  <c r="GC62" i="17"/>
  <c r="EC41" i="17"/>
  <c r="FX41" i="17"/>
  <c r="GB41" i="17"/>
  <c r="DG41" i="17"/>
  <c r="GI41" i="17"/>
  <c r="GM41" i="17"/>
  <c r="DS41" i="17"/>
  <c r="GH41" i="17"/>
  <c r="GL41" i="17"/>
  <c r="CH41" i="17"/>
  <c r="GG41" i="17"/>
  <c r="GK41" i="17"/>
  <c r="GF41" i="17"/>
  <c r="GJ41" i="17"/>
  <c r="ET42" i="17"/>
  <c r="FZ169" i="20"/>
  <c r="GD169" i="20"/>
  <c r="DB22" i="17"/>
  <c r="FY21" i="17"/>
  <c r="GC21" i="17"/>
  <c r="DR188" i="12"/>
  <c r="DR186" i="12"/>
  <c r="DR189" i="12"/>
  <c r="DQ113" i="20"/>
  <c r="DQ111" i="20"/>
  <c r="DQ114" i="20"/>
  <c r="DQ115" i="20"/>
  <c r="DQ116" i="20"/>
  <c r="DQ117" i="20"/>
  <c r="DQ118" i="20"/>
  <c r="DQ119" i="20"/>
  <c r="DQ120" i="20"/>
  <c r="DQ121" i="20"/>
  <c r="DQ122" i="20"/>
  <c r="DQ123" i="20"/>
  <c r="CD78" i="20"/>
  <c r="CG71" i="20"/>
  <c r="CG72" i="20"/>
  <c r="CG73" i="20"/>
  <c r="CB78" i="20"/>
  <c r="CE71" i="20"/>
  <c r="CE72" i="20"/>
  <c r="CE73" i="20"/>
  <c r="GG163" i="20"/>
  <c r="GK163" i="20"/>
  <c r="CF164" i="20"/>
  <c r="CF165" i="20"/>
  <c r="CF166" i="20"/>
  <c r="CF167" i="20"/>
  <c r="CF168" i="20"/>
  <c r="FX163" i="20"/>
  <c r="GB163" i="20"/>
  <c r="CG164" i="20"/>
  <c r="CG165" i="20"/>
  <c r="CG166" i="20"/>
  <c r="CG167" i="20"/>
  <c r="CG168" i="20"/>
  <c r="GF163" i="20"/>
  <c r="GJ163" i="20"/>
  <c r="DG163" i="20"/>
  <c r="GI163" i="20"/>
  <c r="GM163" i="20"/>
  <c r="CH163" i="20"/>
  <c r="GH163" i="20"/>
  <c r="GL163" i="20"/>
  <c r="ET164" i="20"/>
  <c r="EC163" i="20"/>
  <c r="DS163" i="20"/>
  <c r="CE164" i="20"/>
  <c r="CE165" i="20"/>
  <c r="CE166" i="20"/>
  <c r="CE167" i="20"/>
  <c r="CE168" i="20"/>
  <c r="DJ25" i="20"/>
  <c r="FZ22" i="20"/>
  <c r="GD22" i="20"/>
  <c r="FZ160" i="12"/>
  <c r="GD160" i="12"/>
  <c r="FZ52" i="12"/>
  <c r="GD52" i="12"/>
  <c r="DQ126" i="20"/>
  <c r="DQ129" i="20"/>
  <c r="DQ130" i="20"/>
  <c r="DQ131" i="20"/>
  <c r="DQ132" i="20"/>
  <c r="DQ133" i="20"/>
  <c r="DQ134" i="20"/>
  <c r="DQ135" i="20"/>
  <c r="DQ136" i="20"/>
  <c r="DQ137" i="20"/>
  <c r="DQ138" i="20"/>
  <c r="DQ128" i="20"/>
  <c r="CH207" i="12"/>
  <c r="GH207" i="12"/>
  <c r="GL207" i="12"/>
  <c r="GI207" i="12"/>
  <c r="GM207" i="12"/>
  <c r="DS207" i="12"/>
  <c r="DG207" i="12"/>
  <c r="FX207" i="12"/>
  <c r="GB207" i="12"/>
  <c r="EC207" i="12"/>
  <c r="GF207" i="12"/>
  <c r="GJ207" i="12"/>
  <c r="GG207" i="12"/>
  <c r="GK207" i="12"/>
  <c r="DQ152" i="12"/>
  <c r="DQ150" i="12"/>
  <c r="DQ153" i="12"/>
  <c r="DB132" i="20"/>
  <c r="DB133" i="20"/>
  <c r="FY133" i="20"/>
  <c r="GC133" i="20"/>
  <c r="FY131" i="20"/>
  <c r="GC131" i="20"/>
  <c r="CF11" i="20"/>
  <c r="CF12" i="20"/>
  <c r="CF13" i="20"/>
  <c r="CC18" i="20"/>
  <c r="DB45" i="20"/>
  <c r="FY44" i="20"/>
  <c r="GC44" i="20"/>
  <c r="CC48" i="20"/>
  <c r="CF41" i="20"/>
  <c r="CF42" i="20"/>
  <c r="CF43" i="20"/>
  <c r="DB72" i="20"/>
  <c r="FY71" i="20"/>
  <c r="GC71" i="20"/>
  <c r="FZ144" i="12"/>
  <c r="GD144" i="12"/>
  <c r="DQ58" i="17"/>
  <c r="DQ56" i="17"/>
  <c r="DQ59" i="17"/>
  <c r="DQ60" i="17"/>
  <c r="DQ61" i="17"/>
  <c r="DQ62" i="17"/>
  <c r="DQ63" i="17"/>
  <c r="EC81" i="17"/>
  <c r="DS81" i="17"/>
  <c r="GG81" i="17"/>
  <c r="GK81" i="17"/>
  <c r="ET82" i="17"/>
  <c r="FX81" i="17"/>
  <c r="GB81" i="17"/>
  <c r="GH81" i="17"/>
  <c r="GL81" i="17"/>
  <c r="GF81" i="17"/>
  <c r="GJ81" i="17"/>
  <c r="DG81" i="17"/>
  <c r="GI81" i="17"/>
  <c r="GM81" i="17"/>
  <c r="CH81" i="17"/>
  <c r="FY38" i="20"/>
  <c r="GC38" i="20"/>
  <c r="DB39" i="20"/>
  <c r="FY39" i="20"/>
  <c r="GC39" i="20"/>
  <c r="DR56" i="12"/>
  <c r="DR54" i="12"/>
  <c r="DR57" i="12"/>
  <c r="DN81" i="12"/>
  <c r="FZ81" i="12"/>
  <c r="GD81" i="12"/>
  <c r="FZ80" i="12"/>
  <c r="GD80" i="12"/>
  <c r="DS153" i="12"/>
  <c r="DG153" i="12"/>
  <c r="FX153" i="12"/>
  <c r="GB153" i="12"/>
  <c r="EC153" i="12"/>
  <c r="GF153" i="12"/>
  <c r="GJ153" i="12"/>
  <c r="GG153" i="12"/>
  <c r="GK153" i="12"/>
  <c r="CH153" i="12"/>
  <c r="GH153" i="12"/>
  <c r="GL153" i="12"/>
  <c r="GI153" i="12"/>
  <c r="GM153" i="12"/>
  <c r="GA90" i="12"/>
  <c r="GE90" i="12"/>
  <c r="DU93" i="12"/>
  <c r="FZ126" i="20"/>
  <c r="GD126" i="20"/>
  <c r="FZ136" i="12"/>
  <c r="GD136" i="12"/>
  <c r="FZ34" i="12"/>
  <c r="GD34" i="12"/>
  <c r="DN22" i="17"/>
  <c r="FZ130" i="12"/>
  <c r="GD130" i="12"/>
  <c r="FY93" i="12"/>
  <c r="GC93" i="12"/>
  <c r="GA18" i="20"/>
  <c r="GE18" i="20"/>
  <c r="DY189" i="12"/>
  <c r="GA188" i="12"/>
  <c r="GE188" i="12"/>
  <c r="DN177" i="20"/>
  <c r="FZ176" i="20"/>
  <c r="GD176" i="20"/>
  <c r="GA186" i="12"/>
  <c r="GE186" i="12"/>
  <c r="DU189" i="12"/>
  <c r="DN75" i="20"/>
  <c r="FZ74" i="20"/>
  <c r="GD74" i="20"/>
  <c r="DB63" i="17"/>
  <c r="FY63" i="17"/>
  <c r="GC63" i="17"/>
  <c r="DB57" i="12"/>
  <c r="FY57" i="12"/>
  <c r="GC57" i="12"/>
  <c r="FY56" i="12"/>
  <c r="GC56" i="12"/>
  <c r="DU159" i="12"/>
  <c r="GA159" i="12"/>
  <c r="GE159" i="12"/>
  <c r="GA156" i="12"/>
  <c r="GE156" i="12"/>
  <c r="FZ168" i="12"/>
  <c r="GD168" i="12"/>
  <c r="FZ138" i="12"/>
  <c r="GD138" i="12"/>
  <c r="DN53" i="17"/>
  <c r="FZ53" i="17"/>
  <c r="GD53" i="17"/>
  <c r="FZ52" i="17"/>
  <c r="GD52" i="17"/>
  <c r="CH176" i="20"/>
  <c r="GF176" i="20"/>
  <c r="GJ176" i="20"/>
  <c r="ET177" i="20"/>
  <c r="EC176" i="20"/>
  <c r="FX176" i="20"/>
  <c r="GB176" i="20"/>
  <c r="GH176" i="20"/>
  <c r="GL176" i="20"/>
  <c r="DG176" i="20"/>
  <c r="GG176" i="20"/>
  <c r="GK176" i="20"/>
  <c r="DS176" i="20"/>
  <c r="GI176" i="20"/>
  <c r="GM176" i="20"/>
  <c r="DB129" i="12"/>
  <c r="FY129" i="12"/>
  <c r="GC129" i="12"/>
  <c r="FY128" i="12"/>
  <c r="GC128" i="12"/>
  <c r="FZ111" i="20"/>
  <c r="GD111" i="20"/>
  <c r="FZ94" i="12"/>
  <c r="GD94" i="12"/>
  <c r="DB99" i="12"/>
  <c r="FY99" i="12"/>
  <c r="GC99" i="12"/>
  <c r="FY98" i="12"/>
  <c r="GC98" i="12"/>
  <c r="GA128" i="12"/>
  <c r="GE128" i="12"/>
  <c r="DY129" i="12"/>
  <c r="FZ191" i="12"/>
  <c r="GD191" i="12"/>
  <c r="GA66" i="17"/>
  <c r="GE66" i="17"/>
  <c r="DU69" i="17"/>
  <c r="DU72" i="17"/>
  <c r="GA72" i="17"/>
  <c r="GE72" i="17"/>
  <c r="FZ72" i="17"/>
  <c r="GD72" i="17"/>
  <c r="GA57" i="17"/>
  <c r="GE57" i="17"/>
  <c r="DU60" i="17"/>
  <c r="GA60" i="17"/>
  <c r="GE60" i="17"/>
  <c r="DY87" i="12"/>
  <c r="GA87" i="12"/>
  <c r="GE87" i="12"/>
  <c r="GA86" i="12"/>
  <c r="GE86" i="12"/>
  <c r="DY15" i="12"/>
  <c r="GA15" i="12"/>
  <c r="GE15" i="12"/>
  <c r="GA14" i="12"/>
  <c r="GE14" i="12"/>
  <c r="FY135" i="20"/>
  <c r="GC135" i="20"/>
  <c r="GA41" i="17"/>
  <c r="GE41" i="17"/>
  <c r="DY42" i="17"/>
  <c r="FZ179" i="20"/>
  <c r="GD179" i="20"/>
  <c r="EC21" i="17"/>
  <c r="FX21" i="17"/>
  <c r="GB21" i="17"/>
  <c r="CH21" i="17"/>
  <c r="DG21" i="17"/>
  <c r="GI21" i="17"/>
  <c r="GM21" i="17"/>
  <c r="DS21" i="17"/>
  <c r="GH21" i="17"/>
  <c r="GL21" i="17"/>
  <c r="GF21" i="17"/>
  <c r="GJ21" i="17"/>
  <c r="GG21" i="17"/>
  <c r="GK21" i="17"/>
  <c r="ET22" i="17"/>
  <c r="CH147" i="12"/>
  <c r="GF147" i="12"/>
  <c r="GJ147" i="12"/>
  <c r="DG147" i="12"/>
  <c r="GI147" i="12"/>
  <c r="GM147" i="12"/>
  <c r="FX147" i="12"/>
  <c r="GB147" i="12"/>
  <c r="GH147" i="12"/>
  <c r="GL147" i="12"/>
  <c r="GG147" i="12"/>
  <c r="GK147" i="12"/>
  <c r="DS147" i="12"/>
  <c r="EC147" i="12"/>
  <c r="DQ96" i="12"/>
  <c r="DQ99" i="12"/>
  <c r="DQ98" i="12"/>
  <c r="FZ208" i="12"/>
  <c r="GD208" i="12"/>
  <c r="DQ21" i="20"/>
  <c r="DQ24" i="20"/>
  <c r="DQ25" i="20"/>
  <c r="DQ26" i="20"/>
  <c r="DQ27" i="20"/>
  <c r="DQ28" i="20"/>
  <c r="DQ29" i="20"/>
  <c r="DQ30" i="20"/>
  <c r="DQ31" i="20"/>
  <c r="DQ32" i="20"/>
  <c r="DQ33" i="20"/>
  <c r="DQ23" i="20"/>
  <c r="FH82" i="17"/>
  <c r="FE82" i="17"/>
  <c r="ES83" i="17"/>
  <c r="FH83" i="17"/>
  <c r="FE83" i="17"/>
  <c r="GA80" i="12"/>
  <c r="GE80" i="12"/>
  <c r="DY81" i="12"/>
  <c r="GA81" i="12"/>
  <c r="GE81" i="12"/>
  <c r="DR126" i="20"/>
  <c r="DR129" i="20"/>
  <c r="DR130" i="20"/>
  <c r="DR131" i="20"/>
  <c r="DR132" i="20"/>
  <c r="DR133" i="20"/>
  <c r="DR134" i="20"/>
  <c r="DR135" i="20"/>
  <c r="DR136" i="20"/>
  <c r="DR137" i="20"/>
  <c r="DR138" i="20"/>
  <c r="DR128" i="20"/>
  <c r="DQ54" i="12"/>
  <c r="DQ57" i="12"/>
  <c r="DQ56" i="12"/>
  <c r="DY123" i="12"/>
  <c r="GA123" i="12"/>
  <c r="GE123" i="12"/>
  <c r="GA122" i="12"/>
  <c r="GE122" i="12"/>
  <c r="FX123" i="12"/>
  <c r="GB123" i="12"/>
  <c r="GH123" i="12"/>
  <c r="GL123" i="12"/>
  <c r="GG123" i="12"/>
  <c r="GK123" i="12"/>
  <c r="CH123" i="12"/>
  <c r="GF123" i="12"/>
  <c r="GJ123" i="12"/>
  <c r="DG123" i="12"/>
  <c r="GI123" i="12"/>
  <c r="GM123" i="12"/>
  <c r="DS123" i="12"/>
  <c r="EC123" i="12"/>
  <c r="GA48" i="12"/>
  <c r="GE48" i="12"/>
  <c r="DU51" i="12"/>
  <c r="DY135" i="20"/>
  <c r="GA134" i="20"/>
  <c r="GE134" i="20"/>
  <c r="FZ13" i="20"/>
  <c r="GD13" i="20"/>
  <c r="DN189" i="12"/>
  <c r="FZ189" i="12"/>
  <c r="GD189" i="12"/>
  <c r="FZ188" i="12"/>
  <c r="GD188" i="12"/>
  <c r="DB180" i="20"/>
  <c r="DN45" i="20"/>
  <c r="FZ44" i="20"/>
  <c r="GD44" i="20"/>
  <c r="GA44" i="20"/>
  <c r="GE44" i="20"/>
  <c r="DY45" i="20"/>
  <c r="DR96" i="12"/>
  <c r="DR99" i="12"/>
  <c r="DR98" i="12"/>
  <c r="DR212" i="12"/>
  <c r="DR210" i="12"/>
  <c r="DR213" i="12"/>
  <c r="DN135" i="12"/>
  <c r="FZ135" i="12"/>
  <c r="GD135" i="12"/>
  <c r="FZ134" i="12"/>
  <c r="GD134" i="12"/>
  <c r="DS87" i="12"/>
  <c r="EC87" i="12"/>
  <c r="FX87" i="12"/>
  <c r="GB87" i="12"/>
  <c r="GH87" i="12"/>
  <c r="GL87" i="12"/>
  <c r="GG87" i="12"/>
  <c r="GK87" i="12"/>
  <c r="CH87" i="12"/>
  <c r="GF87" i="12"/>
  <c r="GJ87" i="12"/>
  <c r="DG87" i="12"/>
  <c r="GI87" i="12"/>
  <c r="GM87" i="12"/>
  <c r="DS15" i="12"/>
  <c r="GH15" i="12"/>
  <c r="GL15" i="12"/>
  <c r="GI15" i="12"/>
  <c r="GM15" i="12"/>
  <c r="FX15" i="12"/>
  <c r="GB15" i="12"/>
  <c r="DG15" i="12"/>
  <c r="GF15" i="12"/>
  <c r="GJ15" i="12"/>
  <c r="EC15" i="12"/>
  <c r="CH15" i="12"/>
  <c r="GG15" i="12"/>
  <c r="GK15" i="12"/>
  <c r="DB129" i="20"/>
  <c r="FY129" i="20"/>
  <c r="GC129" i="20"/>
  <c r="FY128" i="20"/>
  <c r="GC128" i="20"/>
  <c r="FZ42" i="17"/>
  <c r="GD42" i="17"/>
  <c r="DN43" i="17"/>
  <c r="FZ43" i="17"/>
  <c r="GD43" i="17"/>
  <c r="DN15" i="12"/>
  <c r="FZ15" i="12"/>
  <c r="GD15" i="12"/>
  <c r="FZ14" i="12"/>
  <c r="GD14" i="12"/>
  <c r="DN123" i="12"/>
  <c r="FZ123" i="12"/>
  <c r="GD123" i="12"/>
  <c r="FZ122" i="12"/>
  <c r="GD122" i="12"/>
  <c r="DB69" i="20"/>
  <c r="FY69" i="20"/>
  <c r="GC69" i="20"/>
  <c r="FY68" i="20"/>
  <c r="GC68" i="20"/>
  <c r="DB18" i="20"/>
  <c r="FY18" i="20"/>
  <c r="GC18" i="20"/>
  <c r="FY17" i="20"/>
  <c r="GC17" i="20"/>
  <c r="DB177" i="20"/>
  <c r="FY176" i="20"/>
  <c r="GC176" i="20"/>
  <c r="DY42" i="20"/>
  <c r="GA41" i="20"/>
  <c r="GE41" i="20"/>
  <c r="FY41" i="20"/>
  <c r="GC41" i="20"/>
  <c r="DB42" i="20"/>
  <c r="GA51" i="12"/>
  <c r="GE51" i="12"/>
  <c r="FX51" i="12"/>
  <c r="GB51" i="12"/>
  <c r="GH51" i="12"/>
  <c r="GL51" i="12"/>
  <c r="GG51" i="12"/>
  <c r="GK51" i="12"/>
  <c r="CH51" i="12"/>
  <c r="GF51" i="12"/>
  <c r="GJ51" i="12"/>
  <c r="DG51" i="12"/>
  <c r="GI51" i="12"/>
  <c r="GM51" i="12"/>
  <c r="DS51" i="12"/>
  <c r="EC51" i="12"/>
  <c r="DN45" i="12"/>
  <c r="FZ45" i="12"/>
  <c r="GD45" i="12"/>
  <c r="FZ44" i="12"/>
  <c r="GD44" i="12"/>
  <c r="GA144" i="12"/>
  <c r="GE144" i="12"/>
  <c r="DU147" i="12"/>
  <c r="GA147" i="12"/>
  <c r="GE147" i="12"/>
  <c r="DJ31" i="20"/>
  <c r="FZ31" i="20"/>
  <c r="GD31" i="20"/>
  <c r="FZ27" i="20"/>
  <c r="GD27" i="20"/>
  <c r="FY177" i="12"/>
  <c r="GC177" i="12"/>
  <c r="FY189" i="12"/>
  <c r="GC189" i="12"/>
  <c r="DR38" i="12"/>
  <c r="DR36" i="12"/>
  <c r="DR39" i="12"/>
  <c r="CG131" i="20"/>
  <c r="CG132" i="20"/>
  <c r="CG133" i="20"/>
  <c r="CD138" i="20"/>
  <c r="EC131" i="20"/>
  <c r="DS131" i="20"/>
  <c r="DG131" i="20"/>
  <c r="GI131" i="20"/>
  <c r="GM131" i="20"/>
  <c r="FX131" i="20"/>
  <c r="GB131" i="20"/>
  <c r="GH131" i="20"/>
  <c r="GL131" i="20"/>
  <c r="ET132" i="20"/>
  <c r="GG131" i="20"/>
  <c r="GK131" i="20"/>
  <c r="CH131" i="20"/>
  <c r="GF131" i="20"/>
  <c r="GJ131" i="20"/>
  <c r="FY75" i="20"/>
  <c r="GC75" i="20"/>
  <c r="FZ132" i="12"/>
  <c r="GD132" i="12"/>
  <c r="GA175" i="20"/>
  <c r="GE175" i="20"/>
  <c r="CC183" i="20"/>
  <c r="CF176" i="20"/>
  <c r="CF177" i="20"/>
  <c r="CF178" i="20"/>
  <c r="FY115" i="20"/>
  <c r="GC115" i="20"/>
  <c r="CY119" i="20"/>
  <c r="FY119" i="20"/>
  <c r="GC119" i="20"/>
  <c r="DB135" i="12"/>
  <c r="FY135" i="12"/>
  <c r="GC135" i="12"/>
  <c r="FY134" i="12"/>
  <c r="GC134" i="12"/>
  <c r="DG61" i="17"/>
  <c r="GI61" i="17"/>
  <c r="GM61" i="17"/>
  <c r="FX61" i="17"/>
  <c r="GB61" i="17"/>
  <c r="EC61" i="17"/>
  <c r="ET62" i="17"/>
  <c r="GF61" i="17"/>
  <c r="GJ61" i="17"/>
  <c r="GG61" i="17"/>
  <c r="GK61" i="17"/>
  <c r="CH61" i="17"/>
  <c r="DS61" i="17"/>
  <c r="GH61" i="17"/>
  <c r="GL61" i="17"/>
  <c r="CH9" i="12"/>
  <c r="GF9" i="12"/>
  <c r="GJ9" i="12"/>
  <c r="DG9" i="12"/>
  <c r="GI9" i="12"/>
  <c r="GM9" i="12"/>
  <c r="DS9" i="12"/>
  <c r="EC9" i="12"/>
  <c r="FX9" i="12"/>
  <c r="GB9" i="12"/>
  <c r="GH9" i="12"/>
  <c r="GL9" i="12"/>
  <c r="GG9" i="12"/>
  <c r="GK9" i="12"/>
  <c r="DU213" i="12"/>
  <c r="GA210" i="12"/>
  <c r="GE210" i="12"/>
  <c r="FZ145" i="12"/>
  <c r="GD145" i="12"/>
  <c r="DN89" i="17"/>
  <c r="FZ89" i="17"/>
  <c r="GD89" i="17"/>
  <c r="FZ88" i="17"/>
  <c r="GD88" i="17"/>
  <c r="GA88" i="17"/>
  <c r="GE88" i="17"/>
  <c r="DY89" i="17"/>
  <c r="GA89" i="17"/>
  <c r="GE89" i="17"/>
  <c r="CY25" i="20"/>
  <c r="FY22" i="20"/>
  <c r="GC22" i="20"/>
  <c r="FZ66" i="17"/>
  <c r="GD66" i="17"/>
  <c r="DR170" i="12"/>
  <c r="DR168" i="12"/>
  <c r="DR171" i="12"/>
  <c r="FZ173" i="20"/>
  <c r="GD173" i="20"/>
  <c r="DN174" i="20"/>
  <c r="FZ174" i="20"/>
  <c r="GD174" i="20"/>
  <c r="DN9" i="20"/>
  <c r="FZ9" i="20"/>
  <c r="GD9" i="20"/>
  <c r="FZ8" i="20"/>
  <c r="GD8" i="20"/>
  <c r="DR171" i="20"/>
  <c r="DR174" i="20"/>
  <c r="DR175" i="20"/>
  <c r="DR176" i="20"/>
  <c r="DR177" i="20"/>
  <c r="DR178" i="20"/>
  <c r="DR179" i="20"/>
  <c r="DR180" i="20"/>
  <c r="DR181" i="20"/>
  <c r="DR182" i="20"/>
  <c r="DR183" i="20"/>
  <c r="DR173" i="20"/>
  <c r="FZ170" i="20"/>
  <c r="GD170" i="20"/>
  <c r="FY153" i="12"/>
  <c r="GC153" i="12"/>
  <c r="DQ30" i="12"/>
  <c r="DQ33" i="12"/>
  <c r="DQ32" i="12"/>
  <c r="BN38" i="7"/>
  <c r="CF37" i="7"/>
  <c r="DR218" i="12"/>
  <c r="DR216" i="12"/>
  <c r="DR219" i="12"/>
  <c r="FY212" i="12"/>
  <c r="GC212" i="12"/>
  <c r="DB213" i="12"/>
  <c r="FY213" i="12"/>
  <c r="GC213" i="12"/>
  <c r="ES106" i="20"/>
  <c r="FH105" i="20"/>
  <c r="FE105" i="20"/>
  <c r="FZ157" i="20"/>
  <c r="GD157" i="20"/>
  <c r="DJ160" i="20"/>
  <c r="DR53" i="20"/>
  <c r="DR51" i="20"/>
  <c r="DR54" i="20"/>
  <c r="DR55" i="20"/>
  <c r="DR56" i="20"/>
  <c r="DR57" i="20"/>
  <c r="DR58" i="20"/>
  <c r="DR59" i="20"/>
  <c r="DR60" i="20"/>
  <c r="DR61" i="20"/>
  <c r="DR62" i="20"/>
  <c r="DR63" i="20"/>
  <c r="FX177" i="12"/>
  <c r="GB177" i="12"/>
  <c r="GH177" i="12"/>
  <c r="GL177" i="12"/>
  <c r="GG177" i="12"/>
  <c r="GK177" i="12"/>
  <c r="CH177" i="12"/>
  <c r="GF177" i="12"/>
  <c r="GJ177" i="12"/>
  <c r="DG177" i="12"/>
  <c r="GI177" i="12"/>
  <c r="GM177" i="12"/>
  <c r="DS177" i="12"/>
  <c r="EC177" i="12"/>
  <c r="DR68" i="12"/>
  <c r="DR66" i="12"/>
  <c r="DR69" i="12"/>
  <c r="FZ214" i="12"/>
  <c r="GD214" i="12"/>
  <c r="DR180" i="12"/>
  <c r="DR183" i="12"/>
  <c r="DR182" i="12"/>
  <c r="DB159" i="20"/>
  <c r="FY159" i="20"/>
  <c r="GC159" i="20"/>
  <c r="FY158" i="20"/>
  <c r="GC158" i="20"/>
  <c r="GA92" i="12"/>
  <c r="GE92" i="12"/>
  <c r="DY93" i="12"/>
  <c r="DJ161" i="20"/>
  <c r="FZ158" i="20"/>
  <c r="GD158" i="20"/>
  <c r="CY164" i="20"/>
  <c r="FY164" i="20"/>
  <c r="GC164" i="20"/>
  <c r="FY160" i="20"/>
  <c r="GC160" i="20"/>
  <c r="GA150" i="20"/>
  <c r="GE150" i="20"/>
  <c r="DY151" i="20"/>
  <c r="FZ60" i="12"/>
  <c r="GD60" i="12"/>
  <c r="GA12" i="20"/>
  <c r="GE12" i="20"/>
  <c r="DU16" i="20"/>
  <c r="GA16" i="20"/>
  <c r="GE16" i="20"/>
  <c r="FZ64" i="12"/>
  <c r="GD64" i="12"/>
  <c r="DS33" i="12"/>
  <c r="EC33" i="12"/>
  <c r="FX33" i="12"/>
  <c r="GB33" i="12"/>
  <c r="GH33" i="12"/>
  <c r="GL33" i="12"/>
  <c r="GG33" i="12"/>
  <c r="GK33" i="12"/>
  <c r="CH33" i="12"/>
  <c r="GF33" i="12"/>
  <c r="GJ33" i="12"/>
  <c r="DG33" i="12"/>
  <c r="GI33" i="12"/>
  <c r="GM33" i="12"/>
  <c r="DY13" i="17"/>
  <c r="GA13" i="17"/>
  <c r="GE13" i="17"/>
  <c r="GA12" i="17"/>
  <c r="GE12" i="17"/>
  <c r="DY183" i="12"/>
  <c r="GA182" i="12"/>
  <c r="GE182" i="12"/>
  <c r="ES48" i="20"/>
  <c r="FH48" i="20"/>
  <c r="FE48" i="20"/>
  <c r="FH47" i="20"/>
  <c r="FE47" i="20"/>
  <c r="FZ178" i="12"/>
  <c r="GD178" i="12"/>
  <c r="DY27" i="12"/>
  <c r="GA27" i="12"/>
  <c r="GE27" i="12"/>
  <c r="GA26" i="12"/>
  <c r="GE26" i="12"/>
  <c r="DR158" i="20"/>
  <c r="DR156" i="20"/>
  <c r="DR159" i="20"/>
  <c r="DR160" i="20"/>
  <c r="DR161" i="20"/>
  <c r="DR162" i="20"/>
  <c r="DR163" i="20"/>
  <c r="DR164" i="20"/>
  <c r="DR165" i="20"/>
  <c r="DR166" i="20"/>
  <c r="DR167" i="20"/>
  <c r="DR168" i="20"/>
  <c r="GA68" i="20"/>
  <c r="GE68" i="20"/>
  <c r="DY69" i="20"/>
  <c r="GA69" i="20"/>
  <c r="GE69" i="20"/>
  <c r="FZ74" i="12"/>
  <c r="GD74" i="12"/>
  <c r="DN75" i="12"/>
  <c r="FZ75" i="12"/>
  <c r="GD75" i="12"/>
  <c r="DJ107" i="20"/>
  <c r="FZ107" i="20"/>
  <c r="GD107" i="20"/>
  <c r="FZ103" i="20"/>
  <c r="GD103" i="20"/>
  <c r="DU69" i="12"/>
  <c r="GA66" i="12"/>
  <c r="GE66" i="12"/>
  <c r="FY206" i="12"/>
  <c r="GC206" i="12"/>
  <c r="DB207" i="12"/>
  <c r="FY207" i="12"/>
  <c r="GC207" i="12"/>
  <c r="DB148" i="20"/>
  <c r="FY148" i="20"/>
  <c r="GC148" i="20"/>
  <c r="FY147" i="20"/>
  <c r="GC147" i="20"/>
  <c r="FZ207" i="12"/>
  <c r="GD207" i="12"/>
  <c r="DS27" i="12"/>
  <c r="EC27" i="12"/>
  <c r="FX27" i="12"/>
  <c r="GB27" i="12"/>
  <c r="GH27" i="12"/>
  <c r="GL27" i="12"/>
  <c r="GG27" i="12"/>
  <c r="GK27" i="12"/>
  <c r="CH27" i="12"/>
  <c r="GF27" i="12"/>
  <c r="GJ27" i="12"/>
  <c r="DG27" i="12"/>
  <c r="GI27" i="12"/>
  <c r="GM27" i="12"/>
  <c r="DU160" i="20"/>
  <c r="GA157" i="20"/>
  <c r="GE157" i="20"/>
  <c r="DQ158" i="20"/>
  <c r="DQ156" i="20"/>
  <c r="DQ159" i="20"/>
  <c r="DQ160" i="20"/>
  <c r="DQ161" i="20"/>
  <c r="DQ162" i="20"/>
  <c r="DQ163" i="20"/>
  <c r="DQ164" i="20"/>
  <c r="DQ165" i="20"/>
  <c r="DQ166" i="20"/>
  <c r="DQ167" i="20"/>
  <c r="DQ168" i="20"/>
  <c r="DB49" i="17"/>
  <c r="FY49" i="17"/>
  <c r="GC49" i="17"/>
  <c r="FY48" i="17"/>
  <c r="GC48" i="17"/>
  <c r="FZ4" i="12"/>
  <c r="GD4" i="12"/>
  <c r="BX112" i="7"/>
  <c r="BV113" i="7"/>
  <c r="FZ12" i="17"/>
  <c r="GD12" i="17"/>
  <c r="DN13" i="17"/>
  <c r="FZ13" i="17"/>
  <c r="GD13" i="17"/>
  <c r="GA194" i="12"/>
  <c r="GE194" i="12"/>
  <c r="DY195" i="12"/>
  <c r="GA195" i="12"/>
  <c r="GE195" i="12"/>
  <c r="DU161" i="20"/>
  <c r="GA158" i="20"/>
  <c r="GE158" i="20"/>
  <c r="DY148" i="20"/>
  <c r="GA148" i="20"/>
  <c r="GE148" i="20"/>
  <c r="DB183" i="12"/>
  <c r="FY183" i="12"/>
  <c r="GC183" i="12"/>
  <c r="FY182" i="12"/>
  <c r="GC182" i="12"/>
  <c r="CH75" i="12"/>
  <c r="GF75" i="12"/>
  <c r="GJ75" i="12"/>
  <c r="DG75" i="12"/>
  <c r="GI75" i="12"/>
  <c r="GM75" i="12"/>
  <c r="DS75" i="12"/>
  <c r="EC75" i="12"/>
  <c r="FX75" i="12"/>
  <c r="GB75" i="12"/>
  <c r="GH75" i="12"/>
  <c r="GL75" i="12"/>
  <c r="GG75" i="12"/>
  <c r="GK75" i="12"/>
  <c r="DR176" i="12"/>
  <c r="DR174" i="12"/>
  <c r="DR177" i="12"/>
  <c r="DB13" i="17"/>
  <c r="FY13" i="17"/>
  <c r="GC13" i="17"/>
  <c r="FY12" i="17"/>
  <c r="GC12" i="17"/>
  <c r="FZ58" i="12"/>
  <c r="GD58" i="12"/>
  <c r="CD63" i="20"/>
  <c r="CG56" i="20"/>
  <c r="CG57" i="20"/>
  <c r="CG58" i="20"/>
  <c r="CE56" i="20"/>
  <c r="CE57" i="20"/>
  <c r="CE58" i="20"/>
  <c r="CB63" i="20"/>
  <c r="CC63" i="20"/>
  <c r="CF56" i="20"/>
  <c r="CF57" i="20"/>
  <c r="CF58" i="20"/>
  <c r="FY56" i="20"/>
  <c r="GC56" i="20"/>
  <c r="DB57" i="20"/>
  <c r="GA32" i="12"/>
  <c r="GE32" i="12"/>
  <c r="DY33" i="12"/>
  <c r="DN183" i="12"/>
  <c r="FZ183" i="12"/>
  <c r="GD183" i="12"/>
  <c r="FZ182" i="12"/>
  <c r="GD182" i="12"/>
  <c r="DQ180" i="12"/>
  <c r="DQ183" i="12"/>
  <c r="DQ182" i="12"/>
  <c r="CY167" i="20"/>
  <c r="FY167" i="20"/>
  <c r="GC167" i="20"/>
  <c r="FY163" i="20"/>
  <c r="GC163" i="20"/>
  <c r="DR206" i="12"/>
  <c r="DR204" i="12"/>
  <c r="DR207" i="12"/>
  <c r="DB102" i="17"/>
  <c r="FY101" i="17"/>
  <c r="GC101" i="17"/>
  <c r="ES122" i="20"/>
  <c r="FH121" i="20"/>
  <c r="FE121" i="20"/>
  <c r="CY14" i="20"/>
  <c r="FY14" i="20"/>
  <c r="GC14" i="20"/>
  <c r="FY10" i="20"/>
  <c r="GC10" i="20"/>
  <c r="FX63" i="12"/>
  <c r="GB63" i="12"/>
  <c r="GH63" i="12"/>
  <c r="GL63" i="12"/>
  <c r="GG63" i="12"/>
  <c r="GK63" i="12"/>
  <c r="CH63" i="12"/>
  <c r="GF63" i="12"/>
  <c r="GJ63" i="12"/>
  <c r="DG63" i="12"/>
  <c r="GI63" i="12"/>
  <c r="GM63" i="12"/>
  <c r="DS63" i="12"/>
  <c r="EC63" i="12"/>
  <c r="DN171" i="12"/>
  <c r="FZ171" i="12"/>
  <c r="GD171" i="12"/>
  <c r="FZ170" i="12"/>
  <c r="GD170" i="12"/>
  <c r="CY107" i="20"/>
  <c r="FY107" i="20"/>
  <c r="GC107" i="20"/>
  <c r="FY103" i="20"/>
  <c r="GC103" i="20"/>
  <c r="GA216" i="12"/>
  <c r="GE216" i="12"/>
  <c r="DU219" i="12"/>
  <c r="GA219" i="12"/>
  <c r="GE219" i="12"/>
  <c r="DN99" i="12"/>
  <c r="FZ99" i="12"/>
  <c r="GD99" i="12"/>
  <c r="FZ98" i="12"/>
  <c r="GD98" i="12"/>
  <c r="FZ206" i="12"/>
  <c r="GD206" i="12"/>
  <c r="FX101" i="17"/>
  <c r="GB101" i="17"/>
  <c r="GH101" i="17"/>
  <c r="GL101" i="17"/>
  <c r="GG101" i="17"/>
  <c r="GK101" i="17"/>
  <c r="ET102" i="17"/>
  <c r="CH101" i="17"/>
  <c r="GF101" i="17"/>
  <c r="GJ101" i="17"/>
  <c r="DG101" i="17"/>
  <c r="GI101" i="17"/>
  <c r="GM101" i="17"/>
  <c r="DS101" i="17"/>
  <c r="EC101" i="17"/>
  <c r="GA38" i="17"/>
  <c r="GE38" i="17"/>
  <c r="DY39" i="17"/>
  <c r="GA39" i="17"/>
  <c r="GE39" i="17"/>
  <c r="FZ38" i="17"/>
  <c r="GD38" i="17"/>
  <c r="DN39" i="17"/>
  <c r="FZ39" i="17"/>
  <c r="GD39" i="17"/>
  <c r="DJ77" i="20"/>
  <c r="DU77" i="20"/>
  <c r="FY86" i="12"/>
  <c r="GC86" i="12"/>
  <c r="DB87" i="12"/>
  <c r="FY87" i="12"/>
  <c r="GC87" i="12"/>
  <c r="CH165" i="12"/>
  <c r="GF165" i="12"/>
  <c r="GJ165" i="12"/>
  <c r="DG165" i="12"/>
  <c r="GI165" i="12"/>
  <c r="GM165" i="12"/>
  <c r="DS165" i="12"/>
  <c r="EC165" i="12"/>
  <c r="FX165" i="12"/>
  <c r="GB165" i="12"/>
  <c r="GH165" i="12"/>
  <c r="GL165" i="12"/>
  <c r="GG165" i="12"/>
  <c r="GK165" i="12"/>
  <c r="GA51" i="20"/>
  <c r="GE51" i="20"/>
  <c r="DU54" i="20"/>
  <c r="FY164" i="12"/>
  <c r="GC164" i="12"/>
  <c r="DB165" i="12"/>
  <c r="FY165" i="12"/>
  <c r="GC165" i="12"/>
  <c r="DQ6" i="12"/>
  <c r="DQ9" i="12"/>
  <c r="DQ8" i="12"/>
  <c r="FY113" i="20"/>
  <c r="GC113" i="20"/>
  <c r="DB114" i="20"/>
  <c r="FY114" i="20"/>
  <c r="GC114" i="20"/>
  <c r="GA174" i="12"/>
  <c r="GE174" i="12"/>
  <c r="DU177" i="12"/>
  <c r="DN63" i="12"/>
  <c r="FZ63" i="12"/>
  <c r="GD63" i="12"/>
  <c r="FZ62" i="12"/>
  <c r="GD62" i="12"/>
  <c r="FZ98" i="17"/>
  <c r="GD98" i="17"/>
  <c r="DN99" i="17"/>
  <c r="FZ99" i="17"/>
  <c r="GD99" i="17"/>
  <c r="FZ98" i="20"/>
  <c r="GD98" i="20"/>
  <c r="DN99" i="20"/>
  <c r="FZ99" i="20"/>
  <c r="GD99" i="20"/>
  <c r="DB69" i="12"/>
  <c r="FY69" i="12"/>
  <c r="GC69" i="12"/>
  <c r="FY68" i="12"/>
  <c r="GC68" i="12"/>
  <c r="DY171" i="12"/>
  <c r="GA171" i="12"/>
  <c r="GE171" i="12"/>
  <c r="GA170" i="12"/>
  <c r="GE170" i="12"/>
  <c r="FY44" i="12"/>
  <c r="GC44" i="12"/>
  <c r="DB45" i="12"/>
  <c r="FY45" i="12"/>
  <c r="GC45" i="12"/>
  <c r="FZ66" i="12"/>
  <c r="GD66" i="12"/>
  <c r="DU149" i="20"/>
  <c r="GA149" i="20"/>
  <c r="GE149" i="20"/>
  <c r="GA145" i="20"/>
  <c r="GE145" i="20"/>
  <c r="DJ137" i="20"/>
  <c r="FY38" i="12"/>
  <c r="GC38" i="12"/>
  <c r="DB39" i="12"/>
  <c r="FY39" i="12"/>
  <c r="GC39" i="12"/>
  <c r="DS99" i="12"/>
  <c r="FX99" i="12"/>
  <c r="GB99" i="12"/>
  <c r="GH99" i="12"/>
  <c r="GL99" i="12"/>
  <c r="DG99" i="12"/>
  <c r="EC99" i="12"/>
  <c r="CH99" i="12"/>
  <c r="GF99" i="12"/>
  <c r="GJ99" i="12"/>
  <c r="GI99" i="12"/>
  <c r="GM99" i="12"/>
  <c r="GG99" i="12"/>
  <c r="GK99" i="12"/>
  <c r="FX93" i="12"/>
  <c r="GB93" i="12"/>
  <c r="GH93" i="12"/>
  <c r="GL93" i="12"/>
  <c r="GG93" i="12"/>
  <c r="GK93" i="12"/>
  <c r="CH93" i="12"/>
  <c r="GF93" i="12"/>
  <c r="GJ93" i="12"/>
  <c r="DG93" i="12"/>
  <c r="GI93" i="12"/>
  <c r="GM93" i="12"/>
  <c r="DS93" i="12"/>
  <c r="EC93" i="12"/>
  <c r="FZ204" i="12"/>
  <c r="GD204" i="12"/>
  <c r="FZ156" i="20"/>
  <c r="GD156" i="20"/>
  <c r="DN165" i="12"/>
  <c r="FZ165" i="12"/>
  <c r="GD165" i="12"/>
  <c r="FZ164" i="12"/>
  <c r="GD164" i="12"/>
  <c r="DN32" i="17"/>
  <c r="FZ31" i="17"/>
  <c r="GD31" i="17"/>
  <c r="GA74" i="12"/>
  <c r="GE74" i="12"/>
  <c r="DY75" i="12"/>
  <c r="GA75" i="12"/>
  <c r="GE75" i="12"/>
  <c r="FZ8" i="12"/>
  <c r="GD8" i="12"/>
  <c r="DY60" i="20"/>
  <c r="GA212" i="12"/>
  <c r="GE212" i="12"/>
  <c r="DY213" i="12"/>
  <c r="DN60" i="20"/>
  <c r="DB60" i="20"/>
  <c r="BP114" i="7"/>
  <c r="BR113" i="7"/>
  <c r="DN33" i="12"/>
  <c r="FZ33" i="12"/>
  <c r="GD33" i="12"/>
  <c r="FZ32" i="12"/>
  <c r="GD32" i="12"/>
  <c r="FY194" i="12"/>
  <c r="GC194" i="12"/>
  <c r="DB195" i="12"/>
  <c r="FY195" i="12"/>
  <c r="GC195" i="12"/>
  <c r="CY165" i="20"/>
  <c r="FY165" i="20"/>
  <c r="GC165" i="20"/>
  <c r="FY161" i="20"/>
  <c r="GC161" i="20"/>
  <c r="GA164" i="12"/>
  <c r="GE164" i="12"/>
  <c r="DY165" i="12"/>
  <c r="GA165" i="12"/>
  <c r="GE165" i="12"/>
  <c r="DB151" i="20"/>
  <c r="FY150" i="20"/>
  <c r="GC150" i="20"/>
  <c r="DQ53" i="20"/>
  <c r="DQ51" i="20"/>
  <c r="DQ54" i="20"/>
  <c r="DQ55" i="20"/>
  <c r="DQ56" i="20"/>
  <c r="DQ57" i="20"/>
  <c r="DQ58" i="20"/>
  <c r="DQ59" i="20"/>
  <c r="DQ60" i="20"/>
  <c r="DQ61" i="20"/>
  <c r="DQ62" i="20"/>
  <c r="DQ63" i="20"/>
  <c r="DJ14" i="20"/>
  <c r="FZ14" i="20"/>
  <c r="GD14" i="20"/>
  <c r="FZ10" i="20"/>
  <c r="GD10" i="20"/>
  <c r="GA6" i="12"/>
  <c r="GE6" i="12"/>
  <c r="DU9" i="12"/>
  <c r="GA9" i="12"/>
  <c r="GE9" i="12"/>
  <c r="CH171" i="12"/>
  <c r="GF171" i="12"/>
  <c r="GJ171" i="12"/>
  <c r="DG171" i="12"/>
  <c r="GI171" i="12"/>
  <c r="GM171" i="12"/>
  <c r="DS171" i="12"/>
  <c r="EC171" i="12"/>
  <c r="FX171" i="12"/>
  <c r="GB171" i="12"/>
  <c r="GH171" i="12"/>
  <c r="GL171" i="12"/>
  <c r="GG171" i="12"/>
  <c r="GK171" i="12"/>
  <c r="DQ66" i="12"/>
  <c r="DQ69" i="12"/>
  <c r="DQ68" i="12"/>
  <c r="DN27" i="12"/>
  <c r="FZ27" i="12"/>
  <c r="GD27" i="12"/>
  <c r="FZ26" i="12"/>
  <c r="GD26" i="12"/>
  <c r="DY102" i="17"/>
  <c r="GA101" i="17"/>
  <c r="GE101" i="17"/>
  <c r="DB39" i="17"/>
  <c r="FY39" i="17"/>
  <c r="GC39" i="17"/>
  <c r="FY38" i="17"/>
  <c r="GC38" i="17"/>
  <c r="DG31" i="17"/>
  <c r="GI31" i="17"/>
  <c r="GM31" i="17"/>
  <c r="DS31" i="17"/>
  <c r="EC31" i="17"/>
  <c r="FX31" i="17"/>
  <c r="GB31" i="17"/>
  <c r="GH31" i="17"/>
  <c r="GL31" i="17"/>
  <c r="GG31" i="17"/>
  <c r="GK31" i="17"/>
  <c r="ET32" i="17"/>
  <c r="CH31" i="17"/>
  <c r="GF31" i="17"/>
  <c r="GJ31" i="17"/>
  <c r="FZ150" i="20"/>
  <c r="GD150" i="20"/>
  <c r="DN151" i="20"/>
  <c r="DJ55" i="20"/>
  <c r="FZ52" i="20"/>
  <c r="GD52" i="20"/>
  <c r="FZ49" i="20"/>
  <c r="GD49" i="20"/>
  <c r="CH69" i="12"/>
  <c r="GF69" i="12"/>
  <c r="GJ69" i="12"/>
  <c r="DG69" i="12"/>
  <c r="GI69" i="12"/>
  <c r="GM69" i="12"/>
  <c r="DS69" i="12"/>
  <c r="EC69" i="12"/>
  <c r="FX69" i="12"/>
  <c r="GB69" i="12"/>
  <c r="GH69" i="12"/>
  <c r="GL69" i="12"/>
  <c r="GG69" i="12"/>
  <c r="GK69" i="12"/>
  <c r="DN177" i="12"/>
  <c r="FZ177" i="12"/>
  <c r="GD177" i="12"/>
  <c r="FZ176" i="12"/>
  <c r="GD176" i="12"/>
  <c r="DY99" i="20"/>
  <c r="GA98" i="20"/>
  <c r="GE98" i="20"/>
  <c r="DY63" i="12"/>
  <c r="GA62" i="12"/>
  <c r="GE62" i="12"/>
  <c r="DQ60" i="12"/>
  <c r="DQ63" i="12"/>
  <c r="DQ62" i="12"/>
  <c r="DB99" i="20"/>
  <c r="FY99" i="20"/>
  <c r="GC99" i="20"/>
  <c r="FY98" i="20"/>
  <c r="GC98" i="20"/>
  <c r="CH213" i="12"/>
  <c r="GF213" i="12"/>
  <c r="GJ213" i="12"/>
  <c r="DG213" i="12"/>
  <c r="GI213" i="12"/>
  <c r="GM213" i="12"/>
  <c r="DS213" i="12"/>
  <c r="EC213" i="12"/>
  <c r="FX213" i="12"/>
  <c r="GB213" i="12"/>
  <c r="GH213" i="12"/>
  <c r="GL213" i="12"/>
  <c r="GG213" i="12"/>
  <c r="GK213" i="12"/>
  <c r="FZ202" i="12"/>
  <c r="GD202" i="12"/>
  <c r="FH102" i="17"/>
  <c r="FE102" i="17"/>
  <c r="ES103" i="17"/>
  <c r="FH103" i="17"/>
  <c r="FE103" i="17"/>
  <c r="GA156" i="20"/>
  <c r="GE156" i="20"/>
  <c r="DU159" i="20"/>
  <c r="FZ68" i="20"/>
  <c r="GD68" i="20"/>
  <c r="DN69" i="20"/>
  <c r="FZ69" i="20"/>
  <c r="GD69" i="20"/>
  <c r="ES61" i="20"/>
  <c r="FH60" i="20"/>
  <c r="FE60" i="20"/>
  <c r="CY132" i="20"/>
  <c r="DR8" i="12"/>
  <c r="DR6" i="12"/>
  <c r="DR9" i="12"/>
  <c r="CY122" i="20"/>
  <c r="FY122" i="20"/>
  <c r="GC122" i="20"/>
  <c r="FY118" i="20"/>
  <c r="GC118" i="20"/>
  <c r="DG12" i="17"/>
  <c r="GI12" i="17"/>
  <c r="GM12" i="17"/>
  <c r="DS12" i="17"/>
  <c r="EC12" i="17"/>
  <c r="FX12" i="17"/>
  <c r="GB12" i="17"/>
  <c r="GH12" i="17"/>
  <c r="GL12" i="17"/>
  <c r="GG12" i="17"/>
  <c r="GK12" i="17"/>
  <c r="ET13" i="17"/>
  <c r="CH12" i="17"/>
  <c r="GF12" i="17"/>
  <c r="GJ12" i="17"/>
  <c r="GA98" i="17"/>
  <c r="GE98" i="17"/>
  <c r="DY99" i="17"/>
  <c r="GA99" i="17"/>
  <c r="GE99" i="17"/>
  <c r="CY105" i="20"/>
  <c r="FY105" i="20"/>
  <c r="GC105" i="20"/>
  <c r="FY101" i="20"/>
  <c r="GC101" i="20"/>
  <c r="FZ38" i="12"/>
  <c r="GD38" i="12"/>
  <c r="DN39" i="12"/>
  <c r="FZ39" i="12"/>
  <c r="GD39" i="12"/>
  <c r="FH32" i="17"/>
  <c r="FE32" i="17"/>
  <c r="ES33" i="17"/>
  <c r="FH33" i="17"/>
  <c r="FE33" i="17"/>
  <c r="FZ128" i="20"/>
  <c r="GD128" i="20"/>
  <c r="DN129" i="20"/>
  <c r="FZ129" i="20"/>
  <c r="GD129" i="20"/>
  <c r="DU137" i="20"/>
  <c r="CH183" i="12"/>
  <c r="GF183" i="12"/>
  <c r="GJ183" i="12"/>
  <c r="DG183" i="12"/>
  <c r="GI183" i="12"/>
  <c r="GM183" i="12"/>
  <c r="DS183" i="12"/>
  <c r="EC183" i="12"/>
  <c r="FX183" i="12"/>
  <c r="GB183" i="12"/>
  <c r="GH183" i="12"/>
  <c r="GL183" i="12"/>
  <c r="GG183" i="12"/>
  <c r="GK183" i="12"/>
  <c r="DU183" i="12"/>
  <c r="GA180" i="12"/>
  <c r="GE180" i="12"/>
  <c r="FZ180" i="12"/>
  <c r="GD180" i="12"/>
  <c r="DU207" i="12"/>
  <c r="GA207" i="12"/>
  <c r="GE207" i="12"/>
  <c r="GA204" i="12"/>
  <c r="GE204" i="12"/>
  <c r="ES152" i="20"/>
  <c r="FH151" i="20"/>
  <c r="FE151" i="20"/>
  <c r="DJ162" i="20"/>
  <c r="FZ159" i="20"/>
  <c r="GD159" i="20"/>
  <c r="CY55" i="20"/>
  <c r="FY52" i="20"/>
  <c r="GC52" i="20"/>
  <c r="FZ68" i="12"/>
  <c r="GD68" i="12"/>
  <c r="DN69" i="12"/>
  <c r="FZ69" i="12"/>
  <c r="GD69" i="12"/>
  <c r="CY120" i="20"/>
  <c r="FY120" i="20"/>
  <c r="GC120" i="20"/>
  <c r="FY116" i="20"/>
  <c r="GC116" i="20"/>
  <c r="FY20" i="12"/>
  <c r="GC20" i="12"/>
  <c r="DB21" i="12"/>
  <c r="FY21" i="12"/>
  <c r="GC21" i="12"/>
  <c r="DY39" i="12"/>
  <c r="GA38" i="12"/>
  <c r="GE38" i="12"/>
  <c r="DN57" i="20"/>
  <c r="DQ218" i="12"/>
  <c r="DQ216" i="12"/>
  <c r="DQ219" i="12"/>
  <c r="FY62" i="12"/>
  <c r="GC62" i="12"/>
  <c r="DB63" i="12"/>
  <c r="FY63" i="12"/>
  <c r="GC63" i="12"/>
  <c r="FY122" i="12"/>
  <c r="GC122" i="12"/>
  <c r="DB123" i="12"/>
  <c r="FY123" i="12"/>
  <c r="GC123" i="12"/>
  <c r="DN93" i="12"/>
  <c r="FZ93" i="12"/>
  <c r="GD93" i="12"/>
  <c r="FZ92" i="12"/>
  <c r="GD92" i="12"/>
  <c r="DU56" i="20"/>
  <c r="DU60" i="20"/>
  <c r="GA53" i="20"/>
  <c r="GE53" i="20"/>
  <c r="GA68" i="12"/>
  <c r="GE68" i="12"/>
  <c r="DY69" i="12"/>
  <c r="ES17" i="20"/>
  <c r="FH16" i="20"/>
  <c r="FE16" i="20"/>
  <c r="DR62" i="12"/>
  <c r="DR60" i="12"/>
  <c r="DR63" i="12"/>
  <c r="CH56" i="20"/>
  <c r="GF56" i="20"/>
  <c r="GJ56" i="20"/>
  <c r="DG56" i="20"/>
  <c r="GI56" i="20"/>
  <c r="GM56" i="20"/>
  <c r="DS56" i="20"/>
  <c r="EC56" i="20"/>
  <c r="FX56" i="20"/>
  <c r="GB56" i="20"/>
  <c r="GH56" i="20"/>
  <c r="GL56" i="20"/>
  <c r="GG56" i="20"/>
  <c r="GK56" i="20"/>
  <c r="ET57" i="20"/>
  <c r="FY170" i="12"/>
  <c r="GC170" i="12"/>
  <c r="DB171" i="12"/>
  <c r="FY171" i="12"/>
  <c r="GC171" i="12"/>
  <c r="DJ149" i="20"/>
  <c r="FZ149" i="20"/>
  <c r="GD149" i="20"/>
  <c r="FZ145" i="20"/>
  <c r="GD145" i="20"/>
  <c r="FZ218" i="12"/>
  <c r="GD218" i="12"/>
  <c r="FY157" i="20"/>
  <c r="GC157" i="20"/>
  <c r="DQ204" i="12"/>
  <c r="DQ207" i="12"/>
  <c r="DQ206" i="12"/>
  <c r="DJ57" i="20"/>
  <c r="DJ61" i="20"/>
  <c r="FZ54" i="20"/>
  <c r="GD54" i="20"/>
  <c r="DJ56" i="20"/>
  <c r="DJ60" i="20"/>
  <c r="FZ53" i="20"/>
  <c r="GD53" i="20"/>
  <c r="DU107" i="20"/>
  <c r="GA107" i="20"/>
  <c r="GE107" i="20"/>
  <c r="GA103" i="20"/>
  <c r="GE103" i="20"/>
  <c r="DQ176" i="12"/>
  <c r="DQ174" i="12"/>
  <c r="DQ177" i="12"/>
  <c r="CH39" i="12"/>
  <c r="GF39" i="12"/>
  <c r="GJ39" i="12"/>
  <c r="DG39" i="12"/>
  <c r="GI39" i="12"/>
  <c r="GM39" i="12"/>
  <c r="DS39" i="12"/>
  <c r="EC39" i="12"/>
  <c r="FX39" i="12"/>
  <c r="GB39" i="12"/>
  <c r="GH39" i="12"/>
  <c r="GL39" i="12"/>
  <c r="GG39" i="12"/>
  <c r="GK39" i="12"/>
  <c r="DY57" i="20"/>
  <c r="ES32" i="20"/>
  <c r="FH31" i="20"/>
  <c r="FE31" i="20"/>
  <c r="CH195" i="12"/>
  <c r="GF195" i="12"/>
  <c r="GJ195" i="12"/>
  <c r="DG195" i="12"/>
  <c r="GI195" i="12"/>
  <c r="GM195" i="12"/>
  <c r="DS195" i="12"/>
  <c r="EC195" i="12"/>
  <c r="FX195" i="12"/>
  <c r="GB195" i="12"/>
  <c r="GH195" i="12"/>
  <c r="GL195" i="12"/>
  <c r="GG195" i="12"/>
  <c r="GK195" i="12"/>
  <c r="DU147" i="20"/>
  <c r="DU151" i="20"/>
  <c r="GA144" i="20"/>
  <c r="GE144" i="20"/>
  <c r="FZ147" i="20"/>
  <c r="GD147" i="20"/>
  <c r="DN148" i="20"/>
  <c r="FZ148" i="20"/>
  <c r="GD148" i="20"/>
  <c r="FY80" i="12"/>
  <c r="GC80" i="12"/>
  <c r="DB81" i="12"/>
  <c r="FY81" i="12"/>
  <c r="GC81" i="12"/>
  <c r="DY177" i="12"/>
  <c r="GA176" i="12"/>
  <c r="GE176" i="12"/>
  <c r="FY24" i="20"/>
  <c r="GC24" i="20"/>
  <c r="CY27" i="20"/>
  <c r="DU63" i="12"/>
  <c r="GA60" i="12"/>
  <c r="GE60" i="12"/>
  <c r="DN213" i="12"/>
  <c r="FZ213" i="12"/>
  <c r="GD213" i="12"/>
  <c r="FZ212" i="12"/>
  <c r="GD212" i="12"/>
  <c r="GA128" i="20"/>
  <c r="GE128" i="20"/>
  <c r="DY129" i="20"/>
  <c r="DN195" i="12"/>
  <c r="FZ195" i="12"/>
  <c r="GD195" i="12"/>
  <c r="FZ194" i="12"/>
  <c r="GD194" i="12"/>
  <c r="FZ217" i="12"/>
  <c r="GD217" i="12"/>
  <c r="GA98" i="12"/>
  <c r="GE98" i="12"/>
  <c r="DY99" i="12"/>
  <c r="GA99" i="12"/>
  <c r="GE99" i="12"/>
  <c r="FH167" i="20"/>
  <c r="FE167" i="20"/>
  <c r="ES168" i="20"/>
  <c r="FH168" i="20"/>
  <c r="FE168" i="20"/>
  <c r="FZ101" i="17"/>
  <c r="GD101" i="17"/>
  <c r="DN102" i="17"/>
  <c r="GG147" i="20"/>
  <c r="GK147" i="20"/>
  <c r="CH147" i="20"/>
  <c r="GF147" i="20"/>
  <c r="GJ147" i="20"/>
  <c r="ET148" i="20"/>
  <c r="DS147" i="20"/>
  <c r="DG147" i="20"/>
  <c r="GI147" i="20"/>
  <c r="GM147" i="20"/>
  <c r="FX147" i="20"/>
  <c r="GB147" i="20"/>
  <c r="GH147" i="20"/>
  <c r="GL147" i="20"/>
  <c r="EC147" i="20"/>
  <c r="GA31" i="17"/>
  <c r="GE31" i="17"/>
  <c r="DY32" i="17"/>
  <c r="DB32" i="17"/>
  <c r="FY31" i="17"/>
  <c r="GC31" i="17"/>
  <c r="DU55" i="20"/>
  <c r="GA52" i="20"/>
  <c r="GE52" i="20"/>
  <c r="DU14" i="20"/>
  <c r="GA14" i="20"/>
  <c r="GE14" i="20"/>
  <c r="GA10" i="20"/>
  <c r="GE10" i="20"/>
  <c r="GA213" i="12"/>
  <c r="GE213" i="12"/>
  <c r="CD113" i="7"/>
  <c r="GA135" i="12"/>
  <c r="GE135" i="12"/>
  <c r="DB33" i="20"/>
  <c r="FY33" i="20"/>
  <c r="GC33" i="20"/>
  <c r="FY32" i="20"/>
  <c r="GC32" i="20"/>
  <c r="ET28" i="20"/>
  <c r="GH27" i="20"/>
  <c r="GL27" i="20"/>
  <c r="GF27" i="20"/>
  <c r="GJ27" i="20"/>
  <c r="EC27" i="20"/>
  <c r="FX27" i="20"/>
  <c r="GB27" i="20"/>
  <c r="GG27" i="20"/>
  <c r="GK27" i="20"/>
  <c r="DS27" i="20"/>
  <c r="GI27" i="20"/>
  <c r="GM27" i="20"/>
  <c r="CH27" i="20"/>
  <c r="DG27" i="20"/>
  <c r="GA93" i="12"/>
  <c r="GE93" i="12"/>
  <c r="EC102" i="20"/>
  <c r="GI102" i="20"/>
  <c r="GM102" i="20"/>
  <c r="GF102" i="20"/>
  <c r="GJ102" i="20"/>
  <c r="ET103" i="20"/>
  <c r="GH102" i="20"/>
  <c r="GL102" i="20"/>
  <c r="DS102" i="20"/>
  <c r="DG102" i="20"/>
  <c r="FX102" i="20"/>
  <c r="GB102" i="20"/>
  <c r="CH102" i="20"/>
  <c r="GG102" i="20"/>
  <c r="GK102" i="20"/>
  <c r="FZ92" i="17"/>
  <c r="GD92" i="17"/>
  <c r="DN93" i="17"/>
  <c r="FZ93" i="17"/>
  <c r="GD93" i="17"/>
  <c r="GA129" i="20"/>
  <c r="GE129" i="20"/>
  <c r="GH92" i="17"/>
  <c r="GL92" i="17"/>
  <c r="DS92" i="17"/>
  <c r="GG92" i="17"/>
  <c r="GK92" i="17"/>
  <c r="GF92" i="17"/>
  <c r="GJ92" i="17"/>
  <c r="CH92" i="17"/>
  <c r="ET93" i="17"/>
  <c r="DG92" i="17"/>
  <c r="GI92" i="17"/>
  <c r="GM92" i="17"/>
  <c r="FX92" i="17"/>
  <c r="GB92" i="17"/>
  <c r="EC92" i="17"/>
  <c r="DU106" i="20"/>
  <c r="GA106" i="20"/>
  <c r="GE106" i="20"/>
  <c r="GA102" i="20"/>
  <c r="GE102" i="20"/>
  <c r="GA177" i="12"/>
  <c r="GE177" i="12"/>
  <c r="GA33" i="12"/>
  <c r="GE33" i="12"/>
  <c r="FH92" i="20"/>
  <c r="FE92" i="20"/>
  <c r="ES93" i="20"/>
  <c r="FH93" i="20"/>
  <c r="FE93" i="20"/>
  <c r="DY93" i="20"/>
  <c r="GA93" i="20"/>
  <c r="GE93" i="20"/>
  <c r="GA92" i="20"/>
  <c r="GE92" i="20"/>
  <c r="EC117" i="20"/>
  <c r="ET118" i="20"/>
  <c r="GG117" i="20"/>
  <c r="GK117" i="20"/>
  <c r="DS117" i="20"/>
  <c r="GF117" i="20"/>
  <c r="GJ117" i="20"/>
  <c r="GH117" i="20"/>
  <c r="GL117" i="20"/>
  <c r="DG117" i="20"/>
  <c r="GI117" i="20"/>
  <c r="GM117" i="20"/>
  <c r="FX117" i="20"/>
  <c r="GB117" i="20"/>
  <c r="CH117" i="20"/>
  <c r="GA129" i="12"/>
  <c r="GE129" i="12"/>
  <c r="BP73" i="7"/>
  <c r="BQ73" i="7"/>
  <c r="BQ72" i="7"/>
  <c r="GA39" i="12"/>
  <c r="GE39" i="12"/>
  <c r="GA99" i="20"/>
  <c r="GE99" i="20"/>
  <c r="CE112" i="7"/>
  <c r="GA29" i="17"/>
  <c r="GE29" i="17"/>
  <c r="EC88" i="20"/>
  <c r="DS88" i="20"/>
  <c r="GG88" i="20"/>
  <c r="GK88" i="20"/>
  <c r="FX88" i="20"/>
  <c r="GB88" i="20"/>
  <c r="CG89" i="20"/>
  <c r="CG90" i="20"/>
  <c r="CG91" i="20"/>
  <c r="CG92" i="20"/>
  <c r="CG93" i="20"/>
  <c r="CF89" i="20"/>
  <c r="CF90" i="20"/>
  <c r="CF91" i="20"/>
  <c r="CF92" i="20"/>
  <c r="CF93" i="20"/>
  <c r="CE89" i="20"/>
  <c r="CE90" i="20"/>
  <c r="CE91" i="20"/>
  <c r="CE92" i="20"/>
  <c r="CE93" i="20"/>
  <c r="ET89" i="20"/>
  <c r="DG88" i="20"/>
  <c r="GI88" i="20"/>
  <c r="GM88" i="20"/>
  <c r="CH88" i="20"/>
  <c r="GF88" i="20"/>
  <c r="GJ88" i="20"/>
  <c r="GH88" i="20"/>
  <c r="GL88" i="20"/>
  <c r="EC72" i="17"/>
  <c r="GF72" i="17"/>
  <c r="GJ72" i="17"/>
  <c r="GG72" i="17"/>
  <c r="GK72" i="17"/>
  <c r="GH72" i="17"/>
  <c r="GL72" i="17"/>
  <c r="CH72" i="17"/>
  <c r="DG72" i="17"/>
  <c r="GI72" i="17"/>
  <c r="GM72" i="17"/>
  <c r="ET73" i="17"/>
  <c r="FX72" i="17"/>
  <c r="GB72" i="17"/>
  <c r="DS72" i="17"/>
  <c r="GA56" i="20"/>
  <c r="GE56" i="20"/>
  <c r="GA189" i="12"/>
  <c r="GE189" i="12"/>
  <c r="GA39" i="20"/>
  <c r="GE39" i="20"/>
  <c r="GA69" i="12"/>
  <c r="GE69" i="12"/>
  <c r="DB93" i="20"/>
  <c r="FY93" i="20"/>
  <c r="GC93" i="20"/>
  <c r="FY92" i="20"/>
  <c r="GC92" i="20"/>
  <c r="DN92" i="20"/>
  <c r="FZ91" i="20"/>
  <c r="GD91" i="20"/>
  <c r="DN23" i="17"/>
  <c r="FZ23" i="17"/>
  <c r="GD23" i="17"/>
  <c r="FZ22" i="17"/>
  <c r="GD22" i="17"/>
  <c r="FZ72" i="20"/>
  <c r="GD72" i="20"/>
  <c r="DN73" i="20"/>
  <c r="FZ73" i="20"/>
  <c r="GD73" i="20"/>
  <c r="GA177" i="20"/>
  <c r="GE177" i="20"/>
  <c r="DY178" i="20"/>
  <c r="GA178" i="20"/>
  <c r="GE178" i="20"/>
  <c r="GA22" i="17"/>
  <c r="GE22" i="17"/>
  <c r="DY23" i="17"/>
  <c r="GA23" i="17"/>
  <c r="GE23" i="17"/>
  <c r="DU30" i="20"/>
  <c r="GA30" i="20"/>
  <c r="GE30" i="20"/>
  <c r="GA26" i="20"/>
  <c r="GE26" i="20"/>
  <c r="DU29" i="20"/>
  <c r="GA29" i="20"/>
  <c r="GE29" i="20"/>
  <c r="GA25" i="20"/>
  <c r="GE25" i="20"/>
  <c r="CA113" i="7"/>
  <c r="BY114" i="7"/>
  <c r="DJ119" i="20"/>
  <c r="FZ119" i="20"/>
  <c r="GD119" i="20"/>
  <c r="FZ115" i="20"/>
  <c r="GD115" i="20"/>
  <c r="FY177" i="20"/>
  <c r="GC177" i="20"/>
  <c r="DB178" i="20"/>
  <c r="FY178" i="20"/>
  <c r="GC178" i="20"/>
  <c r="DN46" i="20"/>
  <c r="FZ45" i="20"/>
  <c r="GD45" i="20"/>
  <c r="GG22" i="17"/>
  <c r="GK22" i="17"/>
  <c r="DS22" i="17"/>
  <c r="GI22" i="17"/>
  <c r="GM22" i="17"/>
  <c r="FX22" i="17"/>
  <c r="GB22" i="17"/>
  <c r="GH22" i="17"/>
  <c r="GL22" i="17"/>
  <c r="DG22" i="17"/>
  <c r="ET23" i="17"/>
  <c r="EC22" i="17"/>
  <c r="CH22" i="17"/>
  <c r="GF22" i="17"/>
  <c r="GJ22" i="17"/>
  <c r="GA42" i="17"/>
  <c r="GE42" i="17"/>
  <c r="DY43" i="17"/>
  <c r="GA43" i="17"/>
  <c r="GE43" i="17"/>
  <c r="DN76" i="20"/>
  <c r="FZ75" i="20"/>
  <c r="GD75" i="20"/>
  <c r="DN178" i="20"/>
  <c r="FZ178" i="20"/>
  <c r="GD178" i="20"/>
  <c r="FZ177" i="20"/>
  <c r="GD177" i="20"/>
  <c r="GG42" i="17"/>
  <c r="GK42" i="17"/>
  <c r="ET43" i="17"/>
  <c r="GF42" i="17"/>
  <c r="GJ42" i="17"/>
  <c r="CH42" i="17"/>
  <c r="GH42" i="17"/>
  <c r="GL42" i="17"/>
  <c r="DG42" i="17"/>
  <c r="GI42" i="17"/>
  <c r="GM42" i="17"/>
  <c r="DS42" i="17"/>
  <c r="EC42" i="17"/>
  <c r="FX42" i="17"/>
  <c r="GB42" i="17"/>
  <c r="DJ120" i="20"/>
  <c r="FZ120" i="20"/>
  <c r="GD120" i="20"/>
  <c r="FZ116" i="20"/>
  <c r="GD116" i="20"/>
  <c r="FZ82" i="17"/>
  <c r="GD82" i="17"/>
  <c r="DN83" i="17"/>
  <c r="FZ83" i="17"/>
  <c r="GD83" i="17"/>
  <c r="ES182" i="20"/>
  <c r="FH181" i="20"/>
  <c r="FE181" i="20"/>
  <c r="CY179" i="20"/>
  <c r="FY179" i="20"/>
  <c r="GC179" i="20"/>
  <c r="FY175" i="20"/>
  <c r="GC175" i="20"/>
  <c r="DU117" i="20"/>
  <c r="GA114" i="20"/>
  <c r="GE114" i="20"/>
  <c r="GA153" i="12"/>
  <c r="GE153" i="12"/>
  <c r="DY181" i="20"/>
  <c r="GA180" i="20"/>
  <c r="GE180" i="20"/>
  <c r="DY73" i="20"/>
  <c r="GA73" i="20"/>
  <c r="GE73" i="20"/>
  <c r="GA72" i="20"/>
  <c r="GE72" i="20"/>
  <c r="DB43" i="20"/>
  <c r="FY43" i="20"/>
  <c r="GC43" i="20"/>
  <c r="FY42" i="20"/>
  <c r="GC42" i="20"/>
  <c r="DY136" i="20"/>
  <c r="DY137" i="20"/>
  <c r="DY138" i="20"/>
  <c r="GA138" i="20"/>
  <c r="GE138" i="20"/>
  <c r="GA135" i="20"/>
  <c r="GE135" i="20"/>
  <c r="DU119" i="20"/>
  <c r="GA119" i="20"/>
  <c r="GE119" i="20"/>
  <c r="GA115" i="20"/>
  <c r="GE115" i="20"/>
  <c r="GA69" i="17"/>
  <c r="GE69" i="17"/>
  <c r="FZ137" i="20"/>
  <c r="GD137" i="20"/>
  <c r="CH62" i="17"/>
  <c r="GH62" i="17"/>
  <c r="GL62" i="17"/>
  <c r="DG62" i="17"/>
  <c r="GI62" i="17"/>
  <c r="GM62" i="17"/>
  <c r="DS62" i="17"/>
  <c r="EC62" i="17"/>
  <c r="FX62" i="17"/>
  <c r="GB62" i="17"/>
  <c r="GG62" i="17"/>
  <c r="GK62" i="17"/>
  <c r="ET63" i="17"/>
  <c r="GF62" i="17"/>
  <c r="GJ62" i="17"/>
  <c r="DY46" i="20"/>
  <c r="GA45" i="20"/>
  <c r="GE45" i="20"/>
  <c r="DN43" i="20"/>
  <c r="FZ43" i="20"/>
  <c r="GD43" i="20"/>
  <c r="FZ42" i="20"/>
  <c r="GD42" i="20"/>
  <c r="DJ121" i="20"/>
  <c r="FZ121" i="20"/>
  <c r="GD121" i="20"/>
  <c r="FZ117" i="20"/>
  <c r="GD117" i="20"/>
  <c r="GA82" i="17"/>
  <c r="GE82" i="17"/>
  <c r="DY83" i="17"/>
  <c r="GA83" i="17"/>
  <c r="GE83" i="17"/>
  <c r="BS114" i="7"/>
  <c r="BU113" i="7"/>
  <c r="CC113" i="7"/>
  <c r="CB113" i="7"/>
  <c r="FZ136" i="20"/>
  <c r="GD136" i="20"/>
  <c r="DB138" i="20"/>
  <c r="FY138" i="20"/>
  <c r="GC138" i="20"/>
  <c r="FY137" i="20"/>
  <c r="GC137" i="20"/>
  <c r="DY133" i="20"/>
  <c r="GA133" i="20"/>
  <c r="GE133" i="20"/>
  <c r="GA132" i="20"/>
  <c r="GE132" i="20"/>
  <c r="GA75" i="20"/>
  <c r="GE75" i="20"/>
  <c r="DY76" i="20"/>
  <c r="ES77" i="20"/>
  <c r="FH76" i="20"/>
  <c r="FE76" i="20"/>
  <c r="GA174" i="20"/>
  <c r="GE174" i="20"/>
  <c r="DN63" i="17"/>
  <c r="FZ63" i="17"/>
  <c r="GD63" i="17"/>
  <c r="FZ62" i="17"/>
  <c r="GD62" i="17"/>
  <c r="EC42" i="20"/>
  <c r="CH42" i="20"/>
  <c r="GF42" i="20"/>
  <c r="GJ42" i="20"/>
  <c r="GG42" i="20"/>
  <c r="GK42" i="20"/>
  <c r="DS42" i="20"/>
  <c r="GI42" i="20"/>
  <c r="GM42" i="20"/>
  <c r="FX42" i="20"/>
  <c r="GB42" i="20"/>
  <c r="GH42" i="20"/>
  <c r="GL42" i="20"/>
  <c r="DG42" i="20"/>
  <c r="ET43" i="20"/>
  <c r="GG12" i="20"/>
  <c r="GK12" i="20"/>
  <c r="DS12" i="20"/>
  <c r="GI12" i="20"/>
  <c r="GM12" i="20"/>
  <c r="GF12" i="20"/>
  <c r="GJ12" i="20"/>
  <c r="GH12" i="20"/>
  <c r="GL12" i="20"/>
  <c r="DG12" i="20"/>
  <c r="ET13" i="20"/>
  <c r="EC12" i="20"/>
  <c r="FX12" i="20"/>
  <c r="GB12" i="20"/>
  <c r="CH12" i="20"/>
  <c r="GI52" i="17"/>
  <c r="GM52" i="17"/>
  <c r="FX52" i="17"/>
  <c r="GB52" i="17"/>
  <c r="GH52" i="17"/>
  <c r="GL52" i="17"/>
  <c r="DG52" i="17"/>
  <c r="ET53" i="17"/>
  <c r="EC52" i="17"/>
  <c r="CH52" i="17"/>
  <c r="GF52" i="17"/>
  <c r="GJ52" i="17"/>
  <c r="GG52" i="17"/>
  <c r="GK52" i="17"/>
  <c r="DS52" i="17"/>
  <c r="DJ30" i="20"/>
  <c r="FZ30" i="20"/>
  <c r="GD30" i="20"/>
  <c r="FZ26" i="20"/>
  <c r="GD26" i="20"/>
  <c r="FX72" i="20"/>
  <c r="GB72" i="20"/>
  <c r="GH72" i="20"/>
  <c r="GL72" i="20"/>
  <c r="GG72" i="20"/>
  <c r="GK72" i="20"/>
  <c r="ET73" i="20"/>
  <c r="CH72" i="20"/>
  <c r="GF72" i="20"/>
  <c r="GJ72" i="20"/>
  <c r="DG72" i="20"/>
  <c r="GI72" i="20"/>
  <c r="GM72" i="20"/>
  <c r="DS72" i="20"/>
  <c r="EC72" i="20"/>
  <c r="CY29" i="20"/>
  <c r="FY29" i="20"/>
  <c r="GC29" i="20"/>
  <c r="FY25" i="20"/>
  <c r="GC25" i="20"/>
  <c r="DJ29" i="20"/>
  <c r="FZ29" i="20"/>
  <c r="GD29" i="20"/>
  <c r="FZ25" i="20"/>
  <c r="GD25" i="20"/>
  <c r="DS164" i="20"/>
  <c r="CH164" i="20"/>
  <c r="ET165" i="20"/>
  <c r="FX164" i="20"/>
  <c r="GB164" i="20"/>
  <c r="GF164" i="20"/>
  <c r="GJ164" i="20"/>
  <c r="GH164" i="20"/>
  <c r="GL164" i="20"/>
  <c r="EC164" i="20"/>
  <c r="GG164" i="20"/>
  <c r="GK164" i="20"/>
  <c r="DG164" i="20"/>
  <c r="GI164" i="20"/>
  <c r="GM164" i="20"/>
  <c r="DU120" i="20"/>
  <c r="GA120" i="20"/>
  <c r="GE120" i="20"/>
  <c r="GA116" i="20"/>
  <c r="GE116" i="20"/>
  <c r="DN133" i="20"/>
  <c r="FZ133" i="20"/>
  <c r="GD133" i="20"/>
  <c r="FZ132" i="20"/>
  <c r="GD132" i="20"/>
  <c r="GG132" i="20"/>
  <c r="GK132" i="20"/>
  <c r="CH132" i="20"/>
  <c r="GF132" i="20"/>
  <c r="GJ132" i="20"/>
  <c r="ET133" i="20"/>
  <c r="GI132" i="20"/>
  <c r="GM132" i="20"/>
  <c r="DS132" i="20"/>
  <c r="DG132" i="20"/>
  <c r="FX132" i="20"/>
  <c r="GB132" i="20"/>
  <c r="GH132" i="20"/>
  <c r="GL132" i="20"/>
  <c r="EC132" i="20"/>
  <c r="DY43" i="20"/>
  <c r="GA43" i="20"/>
  <c r="GE43" i="20"/>
  <c r="GA42" i="20"/>
  <c r="GE42" i="20"/>
  <c r="DB181" i="20"/>
  <c r="FY180" i="20"/>
  <c r="GC180" i="20"/>
  <c r="EC177" i="20"/>
  <c r="DS177" i="20"/>
  <c r="ET178" i="20"/>
  <c r="GG177" i="20"/>
  <c r="GK177" i="20"/>
  <c r="FX177" i="20"/>
  <c r="GB177" i="20"/>
  <c r="GI177" i="20"/>
  <c r="GM177" i="20"/>
  <c r="GF177" i="20"/>
  <c r="GJ177" i="20"/>
  <c r="DG177" i="20"/>
  <c r="CH177" i="20"/>
  <c r="GH177" i="20"/>
  <c r="GL177" i="20"/>
  <c r="DG82" i="17"/>
  <c r="GI82" i="17"/>
  <c r="GM82" i="17"/>
  <c r="CH82" i="17"/>
  <c r="EC82" i="17"/>
  <c r="DS82" i="17"/>
  <c r="GG82" i="17"/>
  <c r="GK82" i="17"/>
  <c r="ET83" i="17"/>
  <c r="FX82" i="17"/>
  <c r="GB82" i="17"/>
  <c r="GH82" i="17"/>
  <c r="GL82" i="17"/>
  <c r="GF82" i="17"/>
  <c r="GJ82" i="17"/>
  <c r="DB73" i="20"/>
  <c r="FY73" i="20"/>
  <c r="GC73" i="20"/>
  <c r="FY72" i="20"/>
  <c r="GC72" i="20"/>
  <c r="FY45" i="20"/>
  <c r="GC45" i="20"/>
  <c r="DB46" i="20"/>
  <c r="FY22" i="17"/>
  <c r="GC22" i="17"/>
  <c r="DB23" i="17"/>
  <c r="FY23" i="17"/>
  <c r="GC23" i="17"/>
  <c r="FY76" i="20"/>
  <c r="GC76" i="20"/>
  <c r="DB77" i="20"/>
  <c r="DB83" i="17"/>
  <c r="FY83" i="17"/>
  <c r="GC83" i="17"/>
  <c r="FY82" i="17"/>
  <c r="GC82" i="17"/>
  <c r="DU27" i="20"/>
  <c r="GA24" i="20"/>
  <c r="GE24" i="20"/>
  <c r="CF38" i="7"/>
  <c r="BN39" i="7"/>
  <c r="DU59" i="20"/>
  <c r="GA59" i="20"/>
  <c r="GE59" i="20"/>
  <c r="GA55" i="20"/>
  <c r="GE55" i="20"/>
  <c r="CY31" i="20"/>
  <c r="FY31" i="20"/>
  <c r="GC31" i="20"/>
  <c r="FY27" i="20"/>
  <c r="GC27" i="20"/>
  <c r="ES33" i="20"/>
  <c r="FH33" i="20"/>
  <c r="FE33" i="20"/>
  <c r="FH32" i="20"/>
  <c r="FE32" i="20"/>
  <c r="FX57" i="20"/>
  <c r="GB57" i="20"/>
  <c r="GH57" i="20"/>
  <c r="GL57" i="20"/>
  <c r="GG57" i="20"/>
  <c r="GK57" i="20"/>
  <c r="ET58" i="20"/>
  <c r="CH57" i="20"/>
  <c r="GF57" i="20"/>
  <c r="GJ57" i="20"/>
  <c r="DG57" i="20"/>
  <c r="GI57" i="20"/>
  <c r="GM57" i="20"/>
  <c r="DS57" i="20"/>
  <c r="EC57" i="20"/>
  <c r="FZ57" i="20"/>
  <c r="GD57" i="20"/>
  <c r="DN58" i="20"/>
  <c r="FZ58" i="20"/>
  <c r="GD58" i="20"/>
  <c r="DJ166" i="20"/>
  <c r="FZ166" i="20"/>
  <c r="GD166" i="20"/>
  <c r="FZ162" i="20"/>
  <c r="GD162" i="20"/>
  <c r="DG13" i="17"/>
  <c r="GI13" i="17"/>
  <c r="GM13" i="17"/>
  <c r="FX13" i="17"/>
  <c r="GB13" i="17"/>
  <c r="GH13" i="17"/>
  <c r="GL13" i="17"/>
  <c r="EC13" i="17"/>
  <c r="GG13" i="17"/>
  <c r="GK13" i="17"/>
  <c r="CH13" i="17"/>
  <c r="GF13" i="17"/>
  <c r="GJ13" i="17"/>
  <c r="DS13" i="17"/>
  <c r="DN61" i="20"/>
  <c r="FZ60" i="20"/>
  <c r="GD60" i="20"/>
  <c r="GA54" i="20"/>
  <c r="GE54" i="20"/>
  <c r="DU57" i="20"/>
  <c r="DU61" i="20"/>
  <c r="FY57" i="20"/>
  <c r="GC57" i="20"/>
  <c r="DB58" i="20"/>
  <c r="FY58" i="20"/>
  <c r="GC58" i="20"/>
  <c r="BX113" i="7"/>
  <c r="BV114" i="7"/>
  <c r="DU164" i="20"/>
  <c r="GA164" i="20"/>
  <c r="GE164" i="20"/>
  <c r="GA160" i="20"/>
  <c r="GE160" i="20"/>
  <c r="DJ164" i="20"/>
  <c r="FZ164" i="20"/>
  <c r="GD164" i="20"/>
  <c r="FZ160" i="20"/>
  <c r="GD160" i="20"/>
  <c r="DY58" i="20"/>
  <c r="GA58" i="20"/>
  <c r="GE58" i="20"/>
  <c r="ES18" i="20"/>
  <c r="FH18" i="20"/>
  <c r="FE18" i="20"/>
  <c r="FH17" i="20"/>
  <c r="FE17" i="20"/>
  <c r="CY136" i="20"/>
  <c r="FY136" i="20"/>
  <c r="GC136" i="20"/>
  <c r="FY132" i="20"/>
  <c r="GC132" i="20"/>
  <c r="GA63" i="12"/>
  <c r="GE63" i="12"/>
  <c r="DJ59" i="20"/>
  <c r="FZ59" i="20"/>
  <c r="GD59" i="20"/>
  <c r="FZ55" i="20"/>
  <c r="GD55" i="20"/>
  <c r="GA102" i="17"/>
  <c r="GE102" i="17"/>
  <c r="DY103" i="17"/>
  <c r="GA103" i="17"/>
  <c r="GE103" i="17"/>
  <c r="BR114" i="7"/>
  <c r="BP115" i="7"/>
  <c r="GA60" i="20"/>
  <c r="GE60" i="20"/>
  <c r="DY61" i="20"/>
  <c r="FY102" i="17"/>
  <c r="GC102" i="17"/>
  <c r="DB103" i="17"/>
  <c r="FY103" i="17"/>
  <c r="GC103" i="17"/>
  <c r="GA147" i="20"/>
  <c r="GE147" i="20"/>
  <c r="GA183" i="12"/>
  <c r="GE183" i="12"/>
  <c r="DY152" i="20"/>
  <c r="GA151" i="20"/>
  <c r="GE151" i="20"/>
  <c r="FZ102" i="17"/>
  <c r="GD102" i="17"/>
  <c r="DN103" i="17"/>
  <c r="FZ103" i="17"/>
  <c r="GD103" i="17"/>
  <c r="FY32" i="17"/>
  <c r="GC32" i="17"/>
  <c r="DB33" i="17"/>
  <c r="FY33" i="17"/>
  <c r="GC33" i="17"/>
  <c r="CY59" i="20"/>
  <c r="FY59" i="20"/>
  <c r="GC59" i="20"/>
  <c r="FY55" i="20"/>
  <c r="GC55" i="20"/>
  <c r="FH152" i="20"/>
  <c r="FE152" i="20"/>
  <c r="ES153" i="20"/>
  <c r="FH153" i="20"/>
  <c r="FE153" i="20"/>
  <c r="DU162" i="20"/>
  <c r="GA159" i="20"/>
  <c r="GE159" i="20"/>
  <c r="DN152" i="20"/>
  <c r="FZ151" i="20"/>
  <c r="GD151" i="20"/>
  <c r="GG32" i="17"/>
  <c r="GK32" i="17"/>
  <c r="ET33" i="17"/>
  <c r="CH32" i="17"/>
  <c r="GF32" i="17"/>
  <c r="GJ32" i="17"/>
  <c r="DG32" i="17"/>
  <c r="GI32" i="17"/>
  <c r="GM32" i="17"/>
  <c r="DS32" i="17"/>
  <c r="EC32" i="17"/>
  <c r="FX32" i="17"/>
  <c r="GB32" i="17"/>
  <c r="GH32" i="17"/>
  <c r="GL32" i="17"/>
  <c r="FY151" i="20"/>
  <c r="GC151" i="20"/>
  <c r="DB152" i="20"/>
  <c r="FZ32" i="17"/>
  <c r="GD32" i="17"/>
  <c r="DN33" i="17"/>
  <c r="FZ33" i="17"/>
  <c r="GD33" i="17"/>
  <c r="GA32" i="17"/>
  <c r="GE32" i="17"/>
  <c r="DY33" i="17"/>
  <c r="GA33" i="17"/>
  <c r="GE33" i="17"/>
  <c r="FX148" i="20"/>
  <c r="GB148" i="20"/>
  <c r="GH148" i="20"/>
  <c r="GL148" i="20"/>
  <c r="ET149" i="20"/>
  <c r="DG148" i="20"/>
  <c r="GI148" i="20"/>
  <c r="GM148" i="20"/>
  <c r="CH148" i="20"/>
  <c r="GF148" i="20"/>
  <c r="GJ148" i="20"/>
  <c r="CE149" i="20"/>
  <c r="CE150" i="20"/>
  <c r="CE151" i="20"/>
  <c r="CE152" i="20"/>
  <c r="CE153" i="20"/>
  <c r="EC148" i="20"/>
  <c r="DS148" i="20"/>
  <c r="CG149" i="20"/>
  <c r="CG150" i="20"/>
  <c r="CG151" i="20"/>
  <c r="CG152" i="20"/>
  <c r="CG153" i="20"/>
  <c r="GG148" i="20"/>
  <c r="GK148" i="20"/>
  <c r="CF149" i="20"/>
  <c r="CF150" i="20"/>
  <c r="CF151" i="20"/>
  <c r="CF152" i="20"/>
  <c r="CF153" i="20"/>
  <c r="FZ56" i="20"/>
  <c r="GD56" i="20"/>
  <c r="ES62" i="20"/>
  <c r="FH61" i="20"/>
  <c r="FE61" i="20"/>
  <c r="DB61" i="20"/>
  <c r="FY60" i="20"/>
  <c r="GC60" i="20"/>
  <c r="CH102" i="17"/>
  <c r="GF102" i="17"/>
  <c r="GJ102" i="17"/>
  <c r="DG102" i="17"/>
  <c r="GI102" i="17"/>
  <c r="GM102" i="17"/>
  <c r="DS102" i="17"/>
  <c r="EC102" i="17"/>
  <c r="FX102" i="17"/>
  <c r="GB102" i="17"/>
  <c r="GH102" i="17"/>
  <c r="GL102" i="17"/>
  <c r="GG102" i="17"/>
  <c r="GK102" i="17"/>
  <c r="ET103" i="17"/>
  <c r="ES123" i="20"/>
  <c r="FH123" i="20"/>
  <c r="FE123" i="20"/>
  <c r="FH122" i="20"/>
  <c r="FE122" i="20"/>
  <c r="DU165" i="20"/>
  <c r="GA165" i="20"/>
  <c r="GE165" i="20"/>
  <c r="GA161" i="20"/>
  <c r="GE161" i="20"/>
  <c r="DJ165" i="20"/>
  <c r="FZ165" i="20"/>
  <c r="GD165" i="20"/>
  <c r="FZ161" i="20"/>
  <c r="GD161" i="20"/>
  <c r="FH106" i="20"/>
  <c r="FE106" i="20"/>
  <c r="ES107" i="20"/>
  <c r="GI28" i="20"/>
  <c r="GM28" i="20"/>
  <c r="DG28" i="20"/>
  <c r="GH28" i="20"/>
  <c r="GL28" i="20"/>
  <c r="DS28" i="20"/>
  <c r="ET29" i="20"/>
  <c r="GG28" i="20"/>
  <c r="GK28" i="20"/>
  <c r="CH28" i="20"/>
  <c r="CE29" i="20"/>
  <c r="CE30" i="20"/>
  <c r="CE31" i="20"/>
  <c r="CE32" i="20"/>
  <c r="CE33" i="20"/>
  <c r="CG29" i="20"/>
  <c r="CG30" i="20"/>
  <c r="CG31" i="20"/>
  <c r="CG32" i="20"/>
  <c r="CG33" i="20"/>
  <c r="CF29" i="20"/>
  <c r="CF30" i="20"/>
  <c r="CF31" i="20"/>
  <c r="CF32" i="20"/>
  <c r="CF33" i="20"/>
  <c r="FX28" i="20"/>
  <c r="GB28" i="20"/>
  <c r="GF28" i="20"/>
  <c r="GJ28" i="20"/>
  <c r="EC28" i="20"/>
  <c r="GA57" i="20"/>
  <c r="GE57" i="20"/>
  <c r="GF103" i="20"/>
  <c r="GJ103" i="20"/>
  <c r="CH103" i="20"/>
  <c r="GG103" i="20"/>
  <c r="GK103" i="20"/>
  <c r="GI103" i="20"/>
  <c r="GM103" i="20"/>
  <c r="DS103" i="20"/>
  <c r="GH103" i="20"/>
  <c r="GL103" i="20"/>
  <c r="EC103" i="20"/>
  <c r="ET104" i="20"/>
  <c r="DG103" i="20"/>
  <c r="CG104" i="20"/>
  <c r="CG105" i="20"/>
  <c r="CG106" i="20"/>
  <c r="CG107" i="20"/>
  <c r="CG108" i="20"/>
  <c r="FX103" i="20"/>
  <c r="GB103" i="20"/>
  <c r="CE104" i="20"/>
  <c r="CE105" i="20"/>
  <c r="CE106" i="20"/>
  <c r="CE107" i="20"/>
  <c r="CE108" i="20"/>
  <c r="CF104" i="20"/>
  <c r="CF105" i="20"/>
  <c r="CF106" i="20"/>
  <c r="CF107" i="20"/>
  <c r="CF108" i="20"/>
  <c r="GF118" i="20"/>
  <c r="GJ118" i="20"/>
  <c r="EC118" i="20"/>
  <c r="GG118" i="20"/>
  <c r="GK118" i="20"/>
  <c r="DS118" i="20"/>
  <c r="CF119" i="20"/>
  <c r="CF120" i="20"/>
  <c r="CF121" i="20"/>
  <c r="CF122" i="20"/>
  <c r="CF123" i="20"/>
  <c r="FX118" i="20"/>
  <c r="GB118" i="20"/>
  <c r="GH118" i="20"/>
  <c r="GL118" i="20"/>
  <c r="CH118" i="20"/>
  <c r="CE119" i="20"/>
  <c r="CE120" i="20"/>
  <c r="CE121" i="20"/>
  <c r="CE122" i="20"/>
  <c r="CE123" i="20"/>
  <c r="CG119" i="20"/>
  <c r="CG120" i="20"/>
  <c r="CG121" i="20"/>
  <c r="CG122" i="20"/>
  <c r="CG123" i="20"/>
  <c r="ET119" i="20"/>
  <c r="GI118" i="20"/>
  <c r="GM118" i="20"/>
  <c r="DG118" i="20"/>
  <c r="CE113" i="7"/>
  <c r="DG89" i="20"/>
  <c r="CH89" i="20"/>
  <c r="GF89" i="20"/>
  <c r="GJ89" i="20"/>
  <c r="GH89" i="20"/>
  <c r="GL89" i="20"/>
  <c r="EC89" i="20"/>
  <c r="FX89" i="20"/>
  <c r="GB89" i="20"/>
  <c r="DS89" i="20"/>
  <c r="ET90" i="20"/>
  <c r="GG89" i="20"/>
  <c r="GK89" i="20"/>
  <c r="GI89" i="20"/>
  <c r="GM89" i="20"/>
  <c r="GI73" i="17"/>
  <c r="GM73" i="17"/>
  <c r="FX73" i="17"/>
  <c r="GB73" i="17"/>
  <c r="DG73" i="17"/>
  <c r="GG73" i="17"/>
  <c r="GK73" i="17"/>
  <c r="EC73" i="17"/>
  <c r="CH73" i="17"/>
  <c r="DS73" i="17"/>
  <c r="GF73" i="17"/>
  <c r="GJ73" i="17"/>
  <c r="GH73" i="17"/>
  <c r="GL73" i="17"/>
  <c r="GA136" i="20"/>
  <c r="GE136" i="20"/>
  <c r="CH93" i="17"/>
  <c r="GI93" i="17"/>
  <c r="GM93" i="17"/>
  <c r="DS93" i="17"/>
  <c r="GH93" i="17"/>
  <c r="GL93" i="17"/>
  <c r="FX93" i="17"/>
  <c r="GB93" i="17"/>
  <c r="DG93" i="17"/>
  <c r="GF93" i="17"/>
  <c r="GJ93" i="17"/>
  <c r="GG93" i="17"/>
  <c r="GK93" i="17"/>
  <c r="EC93" i="17"/>
  <c r="DN93" i="20"/>
  <c r="FZ93" i="20"/>
  <c r="GD93" i="20"/>
  <c r="FZ92" i="20"/>
  <c r="GD92" i="20"/>
  <c r="GG133" i="20"/>
  <c r="GK133" i="20"/>
  <c r="DS133" i="20"/>
  <c r="GI133" i="20"/>
  <c r="GM133" i="20"/>
  <c r="FX133" i="20"/>
  <c r="GB133" i="20"/>
  <c r="GH133" i="20"/>
  <c r="GL133" i="20"/>
  <c r="CG134" i="20"/>
  <c r="CG135" i="20"/>
  <c r="CG136" i="20"/>
  <c r="CG137" i="20"/>
  <c r="CG138" i="20"/>
  <c r="DG133" i="20"/>
  <c r="CF134" i="20"/>
  <c r="CF135" i="20"/>
  <c r="CF136" i="20"/>
  <c r="CF137" i="20"/>
  <c r="CF138" i="20"/>
  <c r="ET134" i="20"/>
  <c r="EC133" i="20"/>
  <c r="CH133" i="20"/>
  <c r="GF133" i="20"/>
  <c r="GJ133" i="20"/>
  <c r="CE134" i="20"/>
  <c r="CE135" i="20"/>
  <c r="CE136" i="20"/>
  <c r="CE137" i="20"/>
  <c r="CE138" i="20"/>
  <c r="CB114" i="7"/>
  <c r="BS115" i="7"/>
  <c r="BU114" i="7"/>
  <c r="CC114" i="7"/>
  <c r="DU31" i="20"/>
  <c r="GA31" i="20"/>
  <c r="GE31" i="20"/>
  <c r="GA27" i="20"/>
  <c r="GE27" i="20"/>
  <c r="DS178" i="20"/>
  <c r="CE179" i="20"/>
  <c r="CE180" i="20"/>
  <c r="CE181" i="20"/>
  <c r="CE182" i="20"/>
  <c r="CE183" i="20"/>
  <c r="DG178" i="20"/>
  <c r="GI178" i="20"/>
  <c r="GM178" i="20"/>
  <c r="FX178" i="20"/>
  <c r="GB178" i="20"/>
  <c r="CG179" i="20"/>
  <c r="CG180" i="20"/>
  <c r="CG181" i="20"/>
  <c r="CG182" i="20"/>
  <c r="CG183" i="20"/>
  <c r="EC178" i="20"/>
  <c r="GF178" i="20"/>
  <c r="GJ178" i="20"/>
  <c r="GG178" i="20"/>
  <c r="GK178" i="20"/>
  <c r="CF179" i="20"/>
  <c r="CF180" i="20"/>
  <c r="CF181" i="20"/>
  <c r="CF182" i="20"/>
  <c r="CF183" i="20"/>
  <c r="CH178" i="20"/>
  <c r="GH178" i="20"/>
  <c r="GL178" i="20"/>
  <c r="ET179" i="20"/>
  <c r="FY181" i="20"/>
  <c r="GC181" i="20"/>
  <c r="DB182" i="20"/>
  <c r="EC165" i="20"/>
  <c r="GI165" i="20"/>
  <c r="GM165" i="20"/>
  <c r="GH165" i="20"/>
  <c r="GL165" i="20"/>
  <c r="ET166" i="20"/>
  <c r="DG165" i="20"/>
  <c r="FX165" i="20"/>
  <c r="GB165" i="20"/>
  <c r="CH165" i="20"/>
  <c r="GG165" i="20"/>
  <c r="GK165" i="20"/>
  <c r="GF165" i="20"/>
  <c r="GJ165" i="20"/>
  <c r="DS165" i="20"/>
  <c r="DY77" i="20"/>
  <c r="GA76" i="20"/>
  <c r="GE76" i="20"/>
  <c r="GA181" i="20"/>
  <c r="GE181" i="20"/>
  <c r="DY182" i="20"/>
  <c r="DG43" i="17"/>
  <c r="GI43" i="17"/>
  <c r="GM43" i="17"/>
  <c r="FX43" i="17"/>
  <c r="GB43" i="17"/>
  <c r="GH43" i="17"/>
  <c r="GL43" i="17"/>
  <c r="EC43" i="17"/>
  <c r="GG43" i="17"/>
  <c r="GK43" i="17"/>
  <c r="CH43" i="17"/>
  <c r="GF43" i="17"/>
  <c r="GJ43" i="17"/>
  <c r="DS43" i="17"/>
  <c r="DY47" i="20"/>
  <c r="GA46" i="20"/>
  <c r="GE46" i="20"/>
  <c r="DN77" i="20"/>
  <c r="FZ76" i="20"/>
  <c r="GD76" i="20"/>
  <c r="BY115" i="7"/>
  <c r="CA114" i="7"/>
  <c r="DG83" i="17"/>
  <c r="GI83" i="17"/>
  <c r="GM83" i="17"/>
  <c r="CH83" i="17"/>
  <c r="GF83" i="17"/>
  <c r="GJ83" i="17"/>
  <c r="EC83" i="17"/>
  <c r="DS83" i="17"/>
  <c r="GG83" i="17"/>
  <c r="GK83" i="17"/>
  <c r="GH83" i="17"/>
  <c r="GL83" i="17"/>
  <c r="FX83" i="17"/>
  <c r="GB83" i="17"/>
  <c r="EC73" i="20"/>
  <c r="CG74" i="20"/>
  <c r="CG75" i="20"/>
  <c r="CG76" i="20"/>
  <c r="CG77" i="20"/>
  <c r="CG78" i="20"/>
  <c r="GF73" i="20"/>
  <c r="GJ73" i="20"/>
  <c r="DS73" i="20"/>
  <c r="GI73" i="20"/>
  <c r="GM73" i="20"/>
  <c r="ET74" i="20"/>
  <c r="CH73" i="20"/>
  <c r="CF74" i="20"/>
  <c r="CF75" i="20"/>
  <c r="CF76" i="20"/>
  <c r="CF77" i="20"/>
  <c r="CF78" i="20"/>
  <c r="FX73" i="20"/>
  <c r="GB73" i="20"/>
  <c r="GH73" i="20"/>
  <c r="GL73" i="20"/>
  <c r="DG73" i="20"/>
  <c r="CE74" i="20"/>
  <c r="CE75" i="20"/>
  <c r="CE76" i="20"/>
  <c r="CE77" i="20"/>
  <c r="CE78" i="20"/>
  <c r="GG73" i="20"/>
  <c r="GK73" i="20"/>
  <c r="GG53" i="17"/>
  <c r="GK53" i="17"/>
  <c r="EC53" i="17"/>
  <c r="DS53" i="17"/>
  <c r="GI53" i="17"/>
  <c r="GM53" i="17"/>
  <c r="CH53" i="17"/>
  <c r="DG53" i="17"/>
  <c r="GH53" i="17"/>
  <c r="GL53" i="17"/>
  <c r="FX53" i="17"/>
  <c r="GB53" i="17"/>
  <c r="GF53" i="17"/>
  <c r="GJ53" i="17"/>
  <c r="DG13" i="20"/>
  <c r="CE14" i="20"/>
  <c r="CE15" i="20"/>
  <c r="CE16" i="20"/>
  <c r="CE17" i="20"/>
  <c r="CE18" i="20"/>
  <c r="CH13" i="20"/>
  <c r="CF14" i="20"/>
  <c r="CF15" i="20"/>
  <c r="CF16" i="20"/>
  <c r="CF17" i="20"/>
  <c r="CF18" i="20"/>
  <c r="EC13" i="20"/>
  <c r="CG14" i="20"/>
  <c r="CG15" i="20"/>
  <c r="CG16" i="20"/>
  <c r="CG17" i="20"/>
  <c r="CG18" i="20"/>
  <c r="DS13" i="20"/>
  <c r="GG13" i="20"/>
  <c r="GK13" i="20"/>
  <c r="GH13" i="20"/>
  <c r="GL13" i="20"/>
  <c r="FX13" i="20"/>
  <c r="GB13" i="20"/>
  <c r="GI13" i="20"/>
  <c r="GM13" i="20"/>
  <c r="ET14" i="20"/>
  <c r="GF13" i="20"/>
  <c r="GJ13" i="20"/>
  <c r="GG43" i="20"/>
  <c r="GK43" i="20"/>
  <c r="FX43" i="20"/>
  <c r="GB43" i="20"/>
  <c r="GH43" i="20"/>
  <c r="GL43" i="20"/>
  <c r="DG43" i="20"/>
  <c r="CE44" i="20"/>
  <c r="CE45" i="20"/>
  <c r="CE46" i="20"/>
  <c r="CE47" i="20"/>
  <c r="CE48" i="20"/>
  <c r="CH43" i="20"/>
  <c r="GF43" i="20"/>
  <c r="GJ43" i="20"/>
  <c r="CF44" i="20"/>
  <c r="CF45" i="20"/>
  <c r="CF46" i="20"/>
  <c r="CF47" i="20"/>
  <c r="CF48" i="20"/>
  <c r="GI43" i="20"/>
  <c r="GM43" i="20"/>
  <c r="ET44" i="20"/>
  <c r="EC43" i="20"/>
  <c r="CG44" i="20"/>
  <c r="CG45" i="20"/>
  <c r="CG46" i="20"/>
  <c r="CG47" i="20"/>
  <c r="CG48" i="20"/>
  <c r="DS43" i="20"/>
  <c r="CD114" i="7"/>
  <c r="FY77" i="20"/>
  <c r="GC77" i="20"/>
  <c r="DB78" i="20"/>
  <c r="FY78" i="20"/>
  <c r="GC78" i="20"/>
  <c r="FY46" i="20"/>
  <c r="GC46" i="20"/>
  <c r="DB47" i="20"/>
  <c r="ES78" i="20"/>
  <c r="FH78" i="20"/>
  <c r="FE78" i="20"/>
  <c r="FH77" i="20"/>
  <c r="FE77" i="20"/>
  <c r="DG63" i="17"/>
  <c r="GI63" i="17"/>
  <c r="GM63" i="17"/>
  <c r="FX63" i="17"/>
  <c r="GB63" i="17"/>
  <c r="GH63" i="17"/>
  <c r="GL63" i="17"/>
  <c r="EC63" i="17"/>
  <c r="GG63" i="17"/>
  <c r="GK63" i="17"/>
  <c r="CH63" i="17"/>
  <c r="GF63" i="17"/>
  <c r="GJ63" i="17"/>
  <c r="DS63" i="17"/>
  <c r="DU121" i="20"/>
  <c r="GA121" i="20"/>
  <c r="GE121" i="20"/>
  <c r="GA117" i="20"/>
  <c r="GE117" i="20"/>
  <c r="FH182" i="20"/>
  <c r="FE182" i="20"/>
  <c r="ES183" i="20"/>
  <c r="FH183" i="20"/>
  <c r="FE183" i="20"/>
  <c r="GG23" i="17"/>
  <c r="GK23" i="17"/>
  <c r="EC23" i="17"/>
  <c r="DS23" i="17"/>
  <c r="GI23" i="17"/>
  <c r="GM23" i="17"/>
  <c r="DG23" i="17"/>
  <c r="GF23" i="17"/>
  <c r="GJ23" i="17"/>
  <c r="GH23" i="17"/>
  <c r="GL23" i="17"/>
  <c r="CH23" i="17"/>
  <c r="FX23" i="17"/>
  <c r="GB23" i="17"/>
  <c r="DN47" i="20"/>
  <c r="FZ46" i="20"/>
  <c r="GD46" i="20"/>
  <c r="GA137" i="20"/>
  <c r="GE137" i="20"/>
  <c r="CF39" i="7"/>
  <c r="BN40" i="7"/>
  <c r="DS103" i="17"/>
  <c r="EC103" i="17"/>
  <c r="FX103" i="17"/>
  <c r="GB103" i="17"/>
  <c r="GH103" i="17"/>
  <c r="GL103" i="17"/>
  <c r="GG103" i="17"/>
  <c r="GK103" i="17"/>
  <c r="CH103" i="17"/>
  <c r="GF103" i="17"/>
  <c r="GJ103" i="17"/>
  <c r="DG103" i="17"/>
  <c r="GI103" i="17"/>
  <c r="GM103" i="17"/>
  <c r="FY152" i="20"/>
  <c r="GC152" i="20"/>
  <c r="DB153" i="20"/>
  <c r="FY153" i="20"/>
  <c r="GC153" i="20"/>
  <c r="DY62" i="20"/>
  <c r="GA61" i="20"/>
  <c r="GE61" i="20"/>
  <c r="BV115" i="7"/>
  <c r="BX114" i="7"/>
  <c r="FH62" i="20"/>
  <c r="FE62" i="20"/>
  <c r="ES63" i="20"/>
  <c r="FH63" i="20"/>
  <c r="FE63" i="20"/>
  <c r="DS149" i="20"/>
  <c r="DG149" i="20"/>
  <c r="GI149" i="20"/>
  <c r="GM149" i="20"/>
  <c r="FX149" i="20"/>
  <c r="GB149" i="20"/>
  <c r="GH149" i="20"/>
  <c r="GL149" i="20"/>
  <c r="EC149" i="20"/>
  <c r="GG149" i="20"/>
  <c r="GK149" i="20"/>
  <c r="CH149" i="20"/>
  <c r="GF149" i="20"/>
  <c r="GJ149" i="20"/>
  <c r="ET150" i="20"/>
  <c r="DN153" i="20"/>
  <c r="FZ153" i="20"/>
  <c r="GD153" i="20"/>
  <c r="FZ152" i="20"/>
  <c r="GD152" i="20"/>
  <c r="GG33" i="17"/>
  <c r="GK33" i="17"/>
  <c r="CH33" i="17"/>
  <c r="GF33" i="17"/>
  <c r="GJ33" i="17"/>
  <c r="DS33" i="17"/>
  <c r="DG33" i="17"/>
  <c r="GI33" i="17"/>
  <c r="GM33" i="17"/>
  <c r="FX33" i="17"/>
  <c r="GB33" i="17"/>
  <c r="GH33" i="17"/>
  <c r="GL33" i="17"/>
  <c r="EC33" i="17"/>
  <c r="FZ61" i="20"/>
  <c r="GD61" i="20"/>
  <c r="DN62" i="20"/>
  <c r="FX58" i="20"/>
  <c r="GB58" i="20"/>
  <c r="GH58" i="20"/>
  <c r="GL58" i="20"/>
  <c r="EC58" i="20"/>
  <c r="GG58" i="20"/>
  <c r="GK58" i="20"/>
  <c r="CE59" i="20"/>
  <c r="CE60" i="20"/>
  <c r="CE61" i="20"/>
  <c r="CE62" i="20"/>
  <c r="CE63" i="20"/>
  <c r="CH58" i="20"/>
  <c r="GF58" i="20"/>
  <c r="GJ58" i="20"/>
  <c r="CF59" i="20"/>
  <c r="CF60" i="20"/>
  <c r="CF61" i="20"/>
  <c r="CF62" i="20"/>
  <c r="CF63" i="20"/>
  <c r="CG59" i="20"/>
  <c r="CG60" i="20"/>
  <c r="CG61" i="20"/>
  <c r="CG62" i="20"/>
  <c r="CG63" i="20"/>
  <c r="DS58" i="20"/>
  <c r="DG58" i="20"/>
  <c r="GI58" i="20"/>
  <c r="GM58" i="20"/>
  <c r="ET59" i="20"/>
  <c r="FH107" i="20"/>
  <c r="FE107" i="20"/>
  <c r="ES108" i="20"/>
  <c r="FH108" i="20"/>
  <c r="FE108" i="20"/>
  <c r="DB62" i="20"/>
  <c r="FY61" i="20"/>
  <c r="GC61" i="20"/>
  <c r="DU166" i="20"/>
  <c r="GA166" i="20"/>
  <c r="GE166" i="20"/>
  <c r="GA162" i="20"/>
  <c r="GE162" i="20"/>
  <c r="GA152" i="20"/>
  <c r="GE152" i="20"/>
  <c r="DY153" i="20"/>
  <c r="GA153" i="20"/>
  <c r="GE153" i="20"/>
  <c r="BR115" i="7"/>
  <c r="BP116" i="7"/>
  <c r="GF104" i="20"/>
  <c r="GJ104" i="20"/>
  <c r="DS104" i="20"/>
  <c r="DG104" i="20"/>
  <c r="ET105" i="20"/>
  <c r="GI104" i="20"/>
  <c r="GM104" i="20"/>
  <c r="EC104" i="20"/>
  <c r="GH104" i="20"/>
  <c r="GL104" i="20"/>
  <c r="GG104" i="20"/>
  <c r="GK104" i="20"/>
  <c r="FX104" i="20"/>
  <c r="GB104" i="20"/>
  <c r="CH104" i="20"/>
  <c r="CH29" i="20"/>
  <c r="GI29" i="20"/>
  <c r="GM29" i="20"/>
  <c r="EC29" i="20"/>
  <c r="FX29" i="20"/>
  <c r="GB29" i="20"/>
  <c r="GF29" i="20"/>
  <c r="GJ29" i="20"/>
  <c r="GH29" i="20"/>
  <c r="GL29" i="20"/>
  <c r="DS29" i="20"/>
  <c r="ET30" i="20"/>
  <c r="DG29" i="20"/>
  <c r="GG29" i="20"/>
  <c r="GK29" i="20"/>
  <c r="EC90" i="20"/>
  <c r="FX90" i="20"/>
  <c r="GB90" i="20"/>
  <c r="GH90" i="20"/>
  <c r="GL90" i="20"/>
  <c r="CH90" i="20"/>
  <c r="ET91" i="20"/>
  <c r="GF90" i="20"/>
  <c r="GJ90" i="20"/>
  <c r="GG90" i="20"/>
  <c r="GK90" i="20"/>
  <c r="GI90" i="20"/>
  <c r="GM90" i="20"/>
  <c r="DS90" i="20"/>
  <c r="DG90" i="20"/>
  <c r="GI119" i="20"/>
  <c r="GM119" i="20"/>
  <c r="CH119" i="20"/>
  <c r="GF119" i="20"/>
  <c r="GJ119" i="20"/>
  <c r="GG119" i="20"/>
  <c r="GK119" i="20"/>
  <c r="FX119" i="20"/>
  <c r="GB119" i="20"/>
  <c r="DS119" i="20"/>
  <c r="ET120" i="20"/>
  <c r="DG119" i="20"/>
  <c r="EC119" i="20"/>
  <c r="GH119" i="20"/>
  <c r="GL119" i="20"/>
  <c r="FY47" i="20"/>
  <c r="GC47" i="20"/>
  <c r="DB48" i="20"/>
  <c r="FY48" i="20"/>
  <c r="GC48" i="20"/>
  <c r="CH44" i="20"/>
  <c r="DG44" i="20"/>
  <c r="DS44" i="20"/>
  <c r="GG44" i="20"/>
  <c r="GK44" i="20"/>
  <c r="GI44" i="20"/>
  <c r="GM44" i="20"/>
  <c r="ET45" i="20"/>
  <c r="FX44" i="20"/>
  <c r="GB44" i="20"/>
  <c r="EC44" i="20"/>
  <c r="GF44" i="20"/>
  <c r="GJ44" i="20"/>
  <c r="GH44" i="20"/>
  <c r="GL44" i="20"/>
  <c r="DY78" i="20"/>
  <c r="GA78" i="20"/>
  <c r="GE78" i="20"/>
  <c r="GA77" i="20"/>
  <c r="GE77" i="20"/>
  <c r="CE114" i="7"/>
  <c r="DN78" i="20"/>
  <c r="FZ78" i="20"/>
  <c r="GD78" i="20"/>
  <c r="FZ77" i="20"/>
  <c r="GD77" i="20"/>
  <c r="DY183" i="20"/>
  <c r="GA183" i="20"/>
  <c r="GE183" i="20"/>
  <c r="GA182" i="20"/>
  <c r="GE182" i="20"/>
  <c r="GG179" i="20"/>
  <c r="GK179" i="20"/>
  <c r="CH179" i="20"/>
  <c r="GF179" i="20"/>
  <c r="GJ179" i="20"/>
  <c r="ET180" i="20"/>
  <c r="DS179" i="20"/>
  <c r="DG179" i="20"/>
  <c r="GI179" i="20"/>
  <c r="GM179" i="20"/>
  <c r="FX179" i="20"/>
  <c r="GB179" i="20"/>
  <c r="GH179" i="20"/>
  <c r="GL179" i="20"/>
  <c r="EC179" i="20"/>
  <c r="BU115" i="7"/>
  <c r="CC115" i="7"/>
  <c r="BS116" i="7"/>
  <c r="CB115" i="7"/>
  <c r="CD115" i="7"/>
  <c r="DN48" i="20"/>
  <c r="FZ48" i="20"/>
  <c r="GD48" i="20"/>
  <c r="FZ47" i="20"/>
  <c r="GD47" i="20"/>
  <c r="GI14" i="20"/>
  <c r="GM14" i="20"/>
  <c r="GF14" i="20"/>
  <c r="GJ14" i="20"/>
  <c r="GH14" i="20"/>
  <c r="GL14" i="20"/>
  <c r="EC14" i="20"/>
  <c r="FX14" i="20"/>
  <c r="GB14" i="20"/>
  <c r="CH14" i="20"/>
  <c r="GG14" i="20"/>
  <c r="GK14" i="20"/>
  <c r="DS14" i="20"/>
  <c r="DG14" i="20"/>
  <c r="ET15" i="20"/>
  <c r="DS74" i="20"/>
  <c r="GH74" i="20"/>
  <c r="GL74" i="20"/>
  <c r="ET75" i="20"/>
  <c r="FX74" i="20"/>
  <c r="GB74" i="20"/>
  <c r="GG74" i="20"/>
  <c r="GK74" i="20"/>
  <c r="GF74" i="20"/>
  <c r="GJ74" i="20"/>
  <c r="GI74" i="20"/>
  <c r="GM74" i="20"/>
  <c r="CH74" i="20"/>
  <c r="DG74" i="20"/>
  <c r="EC74" i="20"/>
  <c r="CA115" i="7"/>
  <c r="BY116" i="7"/>
  <c r="GA47" i="20"/>
  <c r="GE47" i="20"/>
  <c r="DY48" i="20"/>
  <c r="GA48" i="20"/>
  <c r="GE48" i="20"/>
  <c r="DS166" i="20"/>
  <c r="GH166" i="20"/>
  <c r="GL166" i="20"/>
  <c r="FX166" i="20"/>
  <c r="GB166" i="20"/>
  <c r="EC166" i="20"/>
  <c r="GF166" i="20"/>
  <c r="GJ166" i="20"/>
  <c r="CH166" i="20"/>
  <c r="ET167" i="20"/>
  <c r="GG166" i="20"/>
  <c r="GK166" i="20"/>
  <c r="GI166" i="20"/>
  <c r="GM166" i="20"/>
  <c r="DG166" i="20"/>
  <c r="DB183" i="20"/>
  <c r="FY183" i="20"/>
  <c r="GC183" i="20"/>
  <c r="FY182" i="20"/>
  <c r="GC182" i="20"/>
  <c r="GF134" i="20"/>
  <c r="GJ134" i="20"/>
  <c r="EC134" i="20"/>
  <c r="GH134" i="20"/>
  <c r="GL134" i="20"/>
  <c r="DS134" i="20"/>
  <c r="ET135" i="20"/>
  <c r="FX134" i="20"/>
  <c r="GB134" i="20"/>
  <c r="DG134" i="20"/>
  <c r="GI134" i="20"/>
  <c r="GM134" i="20"/>
  <c r="CH134" i="20"/>
  <c r="GG134" i="20"/>
  <c r="GK134" i="20"/>
  <c r="BN41" i="7"/>
  <c r="CF40" i="7"/>
  <c r="CH150" i="20"/>
  <c r="GF150" i="20"/>
  <c r="GJ150" i="20"/>
  <c r="ET151" i="20"/>
  <c r="DS150" i="20"/>
  <c r="DG150" i="20"/>
  <c r="GI150" i="20"/>
  <c r="GM150" i="20"/>
  <c r="FX150" i="20"/>
  <c r="GB150" i="20"/>
  <c r="GH150" i="20"/>
  <c r="GL150" i="20"/>
  <c r="EC150" i="20"/>
  <c r="GG150" i="20"/>
  <c r="GK150" i="20"/>
  <c r="BX115" i="7"/>
  <c r="BV116" i="7"/>
  <c r="FX59" i="20"/>
  <c r="GB59" i="20"/>
  <c r="GH59" i="20"/>
  <c r="GL59" i="20"/>
  <c r="GG59" i="20"/>
  <c r="GK59" i="20"/>
  <c r="ET60" i="20"/>
  <c r="CH59" i="20"/>
  <c r="GF59" i="20"/>
  <c r="GJ59" i="20"/>
  <c r="DG59" i="20"/>
  <c r="GI59" i="20"/>
  <c r="GM59" i="20"/>
  <c r="DS59" i="20"/>
  <c r="EC59" i="20"/>
  <c r="DN63" i="20"/>
  <c r="FZ63" i="20"/>
  <c r="GD63" i="20"/>
  <c r="FZ62" i="20"/>
  <c r="GD62" i="20"/>
  <c r="DY63" i="20"/>
  <c r="GA63" i="20"/>
  <c r="GE63" i="20"/>
  <c r="GA62" i="20"/>
  <c r="GE62" i="20"/>
  <c r="FY62" i="20"/>
  <c r="GC62" i="20"/>
  <c r="DB63" i="20"/>
  <c r="FY63" i="20"/>
  <c r="GC63" i="20"/>
  <c r="BR116" i="7"/>
  <c r="BP117" i="7"/>
  <c r="DS105" i="20"/>
  <c r="DG105" i="20"/>
  <c r="GH105" i="20"/>
  <c r="GL105" i="20"/>
  <c r="ET106" i="20"/>
  <c r="GF105" i="20"/>
  <c r="GJ105" i="20"/>
  <c r="CH105" i="20"/>
  <c r="GG105" i="20"/>
  <c r="GK105" i="20"/>
  <c r="EC105" i="20"/>
  <c r="FX105" i="20"/>
  <c r="GB105" i="20"/>
  <c r="GI105" i="20"/>
  <c r="GM105" i="20"/>
  <c r="GF30" i="20"/>
  <c r="GJ30" i="20"/>
  <c r="GH30" i="20"/>
  <c r="GL30" i="20"/>
  <c r="ET31" i="20"/>
  <c r="FX30" i="20"/>
  <c r="GB30" i="20"/>
  <c r="DG30" i="20"/>
  <c r="EC30" i="20"/>
  <c r="GG30" i="20"/>
  <c r="GK30" i="20"/>
  <c r="GI30" i="20"/>
  <c r="GM30" i="20"/>
  <c r="CH30" i="20"/>
  <c r="DS30" i="20"/>
  <c r="CD116" i="7"/>
  <c r="EC91" i="20"/>
  <c r="FX91" i="20"/>
  <c r="GB91" i="20"/>
  <c r="GG91" i="20"/>
  <c r="GK91" i="20"/>
  <c r="GH91" i="20"/>
  <c r="GL91" i="20"/>
  <c r="ET92" i="20"/>
  <c r="DG91" i="20"/>
  <c r="CH91" i="20"/>
  <c r="GI91" i="20"/>
  <c r="GM91" i="20"/>
  <c r="GF91" i="20"/>
  <c r="GJ91" i="20"/>
  <c r="DS91" i="20"/>
  <c r="CE115" i="7"/>
  <c r="GG120" i="20"/>
  <c r="GK120" i="20"/>
  <c r="GH120" i="20"/>
  <c r="GL120" i="20"/>
  <c r="ET121" i="20"/>
  <c r="FX120" i="20"/>
  <c r="GB120" i="20"/>
  <c r="GF120" i="20"/>
  <c r="GJ120" i="20"/>
  <c r="EC120" i="20"/>
  <c r="CH120" i="20"/>
  <c r="GI120" i="20"/>
  <c r="GM120" i="20"/>
  <c r="DS120" i="20"/>
  <c r="DG120" i="20"/>
  <c r="BS117" i="7"/>
  <c r="CB116" i="7"/>
  <c r="BU116" i="7"/>
  <c r="CC116" i="7"/>
  <c r="GG180" i="20"/>
  <c r="GK180" i="20"/>
  <c r="GF180" i="20"/>
  <c r="GJ180" i="20"/>
  <c r="DS180" i="20"/>
  <c r="DG180" i="20"/>
  <c r="FX180" i="20"/>
  <c r="GB180" i="20"/>
  <c r="GH180" i="20"/>
  <c r="GL180" i="20"/>
  <c r="EC180" i="20"/>
  <c r="CH180" i="20"/>
  <c r="ET181" i="20"/>
  <c r="GI180" i="20"/>
  <c r="GM180" i="20"/>
  <c r="GG167" i="20"/>
  <c r="GK167" i="20"/>
  <c r="EC167" i="20"/>
  <c r="DS167" i="20"/>
  <c r="GI167" i="20"/>
  <c r="GM167" i="20"/>
  <c r="GF167" i="20"/>
  <c r="GJ167" i="20"/>
  <c r="DG167" i="20"/>
  <c r="CH167" i="20"/>
  <c r="GH167" i="20"/>
  <c r="GL167" i="20"/>
  <c r="FX167" i="20"/>
  <c r="GB167" i="20"/>
  <c r="ET168" i="20"/>
  <c r="CA116" i="7"/>
  <c r="BY117" i="7"/>
  <c r="GG15" i="20"/>
  <c r="GK15" i="20"/>
  <c r="EC15" i="20"/>
  <c r="GF15" i="20"/>
  <c r="GJ15" i="20"/>
  <c r="GH15" i="20"/>
  <c r="GL15" i="20"/>
  <c r="CH15" i="20"/>
  <c r="FX15" i="20"/>
  <c r="GB15" i="20"/>
  <c r="GI15" i="20"/>
  <c r="GM15" i="20"/>
  <c r="DG15" i="20"/>
  <c r="ET16" i="20"/>
  <c r="DS15" i="20"/>
  <c r="DS135" i="20"/>
  <c r="CH135" i="20"/>
  <c r="ET136" i="20"/>
  <c r="DG135" i="20"/>
  <c r="GG135" i="20"/>
  <c r="GK135" i="20"/>
  <c r="GF135" i="20"/>
  <c r="GJ135" i="20"/>
  <c r="GI135" i="20"/>
  <c r="GM135" i="20"/>
  <c r="GH135" i="20"/>
  <c r="GL135" i="20"/>
  <c r="FX135" i="20"/>
  <c r="GB135" i="20"/>
  <c r="EC135" i="20"/>
  <c r="DS75" i="20"/>
  <c r="GH75" i="20"/>
  <c r="GL75" i="20"/>
  <c r="ET76" i="20"/>
  <c r="CH75" i="20"/>
  <c r="FX75" i="20"/>
  <c r="GB75" i="20"/>
  <c r="GG75" i="20"/>
  <c r="GK75" i="20"/>
  <c r="DG75" i="20"/>
  <c r="GF75" i="20"/>
  <c r="GJ75" i="20"/>
  <c r="GI75" i="20"/>
  <c r="GM75" i="20"/>
  <c r="EC75" i="20"/>
  <c r="DG45" i="20"/>
  <c r="CH45" i="20"/>
  <c r="FX45" i="20"/>
  <c r="GB45" i="20"/>
  <c r="GF45" i="20"/>
  <c r="GJ45" i="20"/>
  <c r="EC45" i="20"/>
  <c r="GH45" i="20"/>
  <c r="GL45" i="20"/>
  <c r="GI45" i="20"/>
  <c r="GM45" i="20"/>
  <c r="ET46" i="20"/>
  <c r="GG45" i="20"/>
  <c r="GK45" i="20"/>
  <c r="DS45" i="20"/>
  <c r="BN42" i="7"/>
  <c r="CF42" i="7"/>
  <c r="CF41" i="7"/>
  <c r="BP118" i="7"/>
  <c r="BR117" i="7"/>
  <c r="CH60" i="20"/>
  <c r="GF60" i="20"/>
  <c r="GJ60" i="20"/>
  <c r="DG60" i="20"/>
  <c r="GI60" i="20"/>
  <c r="GM60" i="20"/>
  <c r="EC60" i="20"/>
  <c r="DS60" i="20"/>
  <c r="FX60" i="20"/>
  <c r="GB60" i="20"/>
  <c r="GH60" i="20"/>
  <c r="GL60" i="20"/>
  <c r="GG60" i="20"/>
  <c r="GK60" i="20"/>
  <c r="ET61" i="20"/>
  <c r="BX116" i="7"/>
  <c r="BV117" i="7"/>
  <c r="CD117" i="7"/>
  <c r="GG151" i="20"/>
  <c r="GK151" i="20"/>
  <c r="CH151" i="20"/>
  <c r="GF151" i="20"/>
  <c r="GJ151" i="20"/>
  <c r="ET152" i="20"/>
  <c r="DS151" i="20"/>
  <c r="DG151" i="20"/>
  <c r="GI151" i="20"/>
  <c r="GM151" i="20"/>
  <c r="FX151" i="20"/>
  <c r="GB151" i="20"/>
  <c r="GH151" i="20"/>
  <c r="GL151" i="20"/>
  <c r="EC151" i="20"/>
  <c r="GH106" i="20"/>
  <c r="GL106" i="20"/>
  <c r="FX106" i="20"/>
  <c r="GB106" i="20"/>
  <c r="CH106" i="20"/>
  <c r="DG106" i="20"/>
  <c r="GG106" i="20"/>
  <c r="GK106" i="20"/>
  <c r="EC106" i="20"/>
  <c r="DS106" i="20"/>
  <c r="ET107" i="20"/>
  <c r="GI106" i="20"/>
  <c r="GM106" i="20"/>
  <c r="GF106" i="20"/>
  <c r="GJ106" i="20"/>
  <c r="GG31" i="20"/>
  <c r="GK31" i="20"/>
  <c r="FX31" i="20"/>
  <c r="GB31" i="20"/>
  <c r="GF31" i="20"/>
  <c r="GJ31" i="20"/>
  <c r="EC31" i="20"/>
  <c r="DS31" i="20"/>
  <c r="GI31" i="20"/>
  <c r="GM31" i="20"/>
  <c r="CH31" i="20"/>
  <c r="ET32" i="20"/>
  <c r="DG31" i="20"/>
  <c r="GH31" i="20"/>
  <c r="GL31" i="20"/>
  <c r="EC121" i="20"/>
  <c r="DG121" i="20"/>
  <c r="GG121" i="20"/>
  <c r="GK121" i="20"/>
  <c r="FX121" i="20"/>
  <c r="GB121" i="20"/>
  <c r="CH121" i="20"/>
  <c r="GH121" i="20"/>
  <c r="GL121" i="20"/>
  <c r="GF121" i="20"/>
  <c r="GJ121" i="20"/>
  <c r="GI121" i="20"/>
  <c r="GM121" i="20"/>
  <c r="ET122" i="20"/>
  <c r="DS121" i="20"/>
  <c r="GI92" i="20"/>
  <c r="GM92" i="20"/>
  <c r="EC92" i="20"/>
  <c r="GF92" i="20"/>
  <c r="GJ92" i="20"/>
  <c r="DG92" i="20"/>
  <c r="FX92" i="20"/>
  <c r="GB92" i="20"/>
  <c r="DS92" i="20"/>
  <c r="GH92" i="20"/>
  <c r="GL92" i="20"/>
  <c r="ET93" i="20"/>
  <c r="CH92" i="20"/>
  <c r="GG92" i="20"/>
  <c r="GK92" i="20"/>
  <c r="GG136" i="20"/>
  <c r="GK136" i="20"/>
  <c r="GF136" i="20"/>
  <c r="GJ136" i="20"/>
  <c r="CH136" i="20"/>
  <c r="ET137" i="20"/>
  <c r="GH136" i="20"/>
  <c r="GL136" i="20"/>
  <c r="FX136" i="20"/>
  <c r="GB136" i="20"/>
  <c r="EC136" i="20"/>
  <c r="DS136" i="20"/>
  <c r="GI136" i="20"/>
  <c r="GM136" i="20"/>
  <c r="DG136" i="20"/>
  <c r="CH76" i="20"/>
  <c r="EC76" i="20"/>
  <c r="DS76" i="20"/>
  <c r="GH76" i="20"/>
  <c r="GL76" i="20"/>
  <c r="DG76" i="20"/>
  <c r="FX76" i="20"/>
  <c r="GB76" i="20"/>
  <c r="GF76" i="20"/>
  <c r="GJ76" i="20"/>
  <c r="ET77" i="20"/>
  <c r="GG76" i="20"/>
  <c r="GK76" i="20"/>
  <c r="GI76" i="20"/>
  <c r="GM76" i="20"/>
  <c r="ET47" i="20"/>
  <c r="GI46" i="20"/>
  <c r="GM46" i="20"/>
  <c r="GH46" i="20"/>
  <c r="GL46" i="20"/>
  <c r="GF46" i="20"/>
  <c r="GJ46" i="20"/>
  <c r="DS46" i="20"/>
  <c r="CH46" i="20"/>
  <c r="EC46" i="20"/>
  <c r="GG46" i="20"/>
  <c r="GK46" i="20"/>
  <c r="DG46" i="20"/>
  <c r="FX46" i="20"/>
  <c r="GB46" i="20"/>
  <c r="GI168" i="20"/>
  <c r="GM168" i="20"/>
  <c r="GH168" i="20"/>
  <c r="GL168" i="20"/>
  <c r="CH168" i="20"/>
  <c r="DS168" i="20"/>
  <c r="GG168" i="20"/>
  <c r="GK168" i="20"/>
  <c r="GF168" i="20"/>
  <c r="GJ168" i="20"/>
  <c r="EC168" i="20"/>
  <c r="DG168" i="20"/>
  <c r="FX168" i="20"/>
  <c r="GB168" i="20"/>
  <c r="CA117" i="7"/>
  <c r="BY118" i="7"/>
  <c r="BS118" i="7"/>
  <c r="BU117" i="7"/>
  <c r="CC117" i="7"/>
  <c r="CB117" i="7"/>
  <c r="GF16" i="20"/>
  <c r="GJ16" i="20"/>
  <c r="ET17" i="20"/>
  <c r="DG16" i="20"/>
  <c r="EC16" i="20"/>
  <c r="CH16" i="20"/>
  <c r="DS16" i="20"/>
  <c r="GI16" i="20"/>
  <c r="GM16" i="20"/>
  <c r="GH16" i="20"/>
  <c r="GL16" i="20"/>
  <c r="FX16" i="20"/>
  <c r="GB16" i="20"/>
  <c r="GG16" i="20"/>
  <c r="GK16" i="20"/>
  <c r="EC181" i="20"/>
  <c r="GG181" i="20"/>
  <c r="GK181" i="20"/>
  <c r="DS181" i="20"/>
  <c r="CH181" i="20"/>
  <c r="DG181" i="20"/>
  <c r="GI181" i="20"/>
  <c r="GM181" i="20"/>
  <c r="FX181" i="20"/>
  <c r="GB181" i="20"/>
  <c r="GH181" i="20"/>
  <c r="GL181" i="20"/>
  <c r="GF181" i="20"/>
  <c r="GJ181" i="20"/>
  <c r="ET182" i="20"/>
  <c r="CE116" i="7"/>
  <c r="FX61" i="20"/>
  <c r="GB61" i="20"/>
  <c r="GH61" i="20"/>
  <c r="GL61" i="20"/>
  <c r="GG61" i="20"/>
  <c r="GK61" i="20"/>
  <c r="ET62" i="20"/>
  <c r="CH61" i="20"/>
  <c r="GF61" i="20"/>
  <c r="GJ61" i="20"/>
  <c r="DG61" i="20"/>
  <c r="GI61" i="20"/>
  <c r="GM61" i="20"/>
  <c r="EC61" i="20"/>
  <c r="DS61" i="20"/>
  <c r="CH152" i="20"/>
  <c r="GF152" i="20"/>
  <c r="GJ152" i="20"/>
  <c r="ET153" i="20"/>
  <c r="DS152" i="20"/>
  <c r="DG152" i="20"/>
  <c r="GI152" i="20"/>
  <c r="GM152" i="20"/>
  <c r="FX152" i="20"/>
  <c r="GB152" i="20"/>
  <c r="GH152" i="20"/>
  <c r="GL152" i="20"/>
  <c r="EC152" i="20"/>
  <c r="GG152" i="20"/>
  <c r="GK152" i="20"/>
  <c r="BX117" i="7"/>
  <c r="BV118" i="7"/>
  <c r="CD118" i="7"/>
  <c r="BR118" i="7"/>
  <c r="BP119" i="7"/>
  <c r="DS107" i="20"/>
  <c r="GG107" i="20"/>
  <c r="GK107" i="20"/>
  <c r="DG107" i="20"/>
  <c r="FX107" i="20"/>
  <c r="GB107" i="20"/>
  <c r="CH107" i="20"/>
  <c r="GF107" i="20"/>
  <c r="GJ107" i="20"/>
  <c r="GI107" i="20"/>
  <c r="GM107" i="20"/>
  <c r="EC107" i="20"/>
  <c r="GH107" i="20"/>
  <c r="GL107" i="20"/>
  <c r="ET108" i="20"/>
  <c r="GH32" i="20"/>
  <c r="GL32" i="20"/>
  <c r="EC32" i="20"/>
  <c r="CH32" i="20"/>
  <c r="DG32" i="20"/>
  <c r="GG32" i="20"/>
  <c r="GK32" i="20"/>
  <c r="FX32" i="20"/>
  <c r="GB32" i="20"/>
  <c r="ET33" i="20"/>
  <c r="GF32" i="20"/>
  <c r="GJ32" i="20"/>
  <c r="DS32" i="20"/>
  <c r="GI32" i="20"/>
  <c r="GM32" i="20"/>
  <c r="CE117" i="7"/>
  <c r="GG93" i="20"/>
  <c r="GK93" i="20"/>
  <c r="EC93" i="20"/>
  <c r="DS93" i="20"/>
  <c r="GI93" i="20"/>
  <c r="GM93" i="20"/>
  <c r="GH93" i="20"/>
  <c r="GL93" i="20"/>
  <c r="CH93" i="20"/>
  <c r="GF93" i="20"/>
  <c r="GJ93" i="20"/>
  <c r="DG93" i="20"/>
  <c r="FX93" i="20"/>
  <c r="GB93" i="20"/>
  <c r="GG122" i="20"/>
  <c r="GK122" i="20"/>
  <c r="CH122" i="20"/>
  <c r="FX122" i="20"/>
  <c r="GB122" i="20"/>
  <c r="ET123" i="20"/>
  <c r="GH122" i="20"/>
  <c r="GL122" i="20"/>
  <c r="GF122" i="20"/>
  <c r="GJ122" i="20"/>
  <c r="EC122" i="20"/>
  <c r="DS122" i="20"/>
  <c r="GI122" i="20"/>
  <c r="GM122" i="20"/>
  <c r="DG122" i="20"/>
  <c r="FX182" i="20"/>
  <c r="GB182" i="20"/>
  <c r="DG182" i="20"/>
  <c r="GI182" i="20"/>
  <c r="GM182" i="20"/>
  <c r="CH182" i="20"/>
  <c r="GH182" i="20"/>
  <c r="GL182" i="20"/>
  <c r="GG182" i="20"/>
  <c r="GK182" i="20"/>
  <c r="EC182" i="20"/>
  <c r="DS182" i="20"/>
  <c r="ET183" i="20"/>
  <c r="GF182" i="20"/>
  <c r="GJ182" i="20"/>
  <c r="DG137" i="20"/>
  <c r="EC137" i="20"/>
  <c r="DS137" i="20"/>
  <c r="CH137" i="20"/>
  <c r="GI137" i="20"/>
  <c r="GM137" i="20"/>
  <c r="GG137" i="20"/>
  <c r="GK137" i="20"/>
  <c r="ET138" i="20"/>
  <c r="GH137" i="20"/>
  <c r="GL137" i="20"/>
  <c r="GF137" i="20"/>
  <c r="GJ137" i="20"/>
  <c r="FX137" i="20"/>
  <c r="GB137" i="20"/>
  <c r="DS17" i="20"/>
  <c r="GF17" i="20"/>
  <c r="GJ17" i="20"/>
  <c r="CH17" i="20"/>
  <c r="GI17" i="20"/>
  <c r="GM17" i="20"/>
  <c r="ET18" i="20"/>
  <c r="EC17" i="20"/>
  <c r="DG17" i="20"/>
  <c r="GH17" i="20"/>
  <c r="GL17" i="20"/>
  <c r="FX17" i="20"/>
  <c r="GB17" i="20"/>
  <c r="GG17" i="20"/>
  <c r="GK17" i="20"/>
  <c r="BS119" i="7"/>
  <c r="BU118" i="7"/>
  <c r="CC118" i="7"/>
  <c r="CB118" i="7"/>
  <c r="GI77" i="20"/>
  <c r="GM77" i="20"/>
  <c r="GH77" i="20"/>
  <c r="GL77" i="20"/>
  <c r="CH77" i="20"/>
  <c r="DS77" i="20"/>
  <c r="GG77" i="20"/>
  <c r="GK77" i="20"/>
  <c r="GF77" i="20"/>
  <c r="GJ77" i="20"/>
  <c r="EC77" i="20"/>
  <c r="ET78" i="20"/>
  <c r="DG77" i="20"/>
  <c r="FX77" i="20"/>
  <c r="GB77" i="20"/>
  <c r="CA118" i="7"/>
  <c r="BY119" i="7"/>
  <c r="GH47" i="20"/>
  <c r="GL47" i="20"/>
  <c r="GF47" i="20"/>
  <c r="GJ47" i="20"/>
  <c r="ET48" i="20"/>
  <c r="DG47" i="20"/>
  <c r="GG47" i="20"/>
  <c r="GK47" i="20"/>
  <c r="EC47" i="20"/>
  <c r="FX47" i="20"/>
  <c r="GB47" i="20"/>
  <c r="CH47" i="20"/>
  <c r="DS47" i="20"/>
  <c r="GI47" i="20"/>
  <c r="GM47" i="20"/>
  <c r="BR119" i="7"/>
  <c r="BP120" i="7"/>
  <c r="BV119" i="7"/>
  <c r="BX118" i="7"/>
  <c r="FX62" i="20"/>
  <c r="GB62" i="20"/>
  <c r="GH62" i="20"/>
  <c r="GL62" i="20"/>
  <c r="GG62" i="20"/>
  <c r="GK62" i="20"/>
  <c r="ET63" i="20"/>
  <c r="CH62" i="20"/>
  <c r="GF62" i="20"/>
  <c r="GJ62" i="20"/>
  <c r="DG62" i="20"/>
  <c r="GI62" i="20"/>
  <c r="GM62" i="20"/>
  <c r="DS62" i="20"/>
  <c r="EC62" i="20"/>
  <c r="DS153" i="20"/>
  <c r="GH153" i="20"/>
  <c r="GL153" i="20"/>
  <c r="DG153" i="20"/>
  <c r="GI153" i="20"/>
  <c r="GM153" i="20"/>
  <c r="FX153" i="20"/>
  <c r="GB153" i="20"/>
  <c r="EC153" i="20"/>
  <c r="GF153" i="20"/>
  <c r="GJ153" i="20"/>
  <c r="GG153" i="20"/>
  <c r="GK153" i="20"/>
  <c r="CH153" i="20"/>
  <c r="CD119" i="7"/>
  <c r="EC108" i="20"/>
  <c r="GF108" i="20"/>
  <c r="GJ108" i="20"/>
  <c r="GG108" i="20"/>
  <c r="GK108" i="20"/>
  <c r="GI108" i="20"/>
  <c r="GM108" i="20"/>
  <c r="CH108" i="20"/>
  <c r="GH108" i="20"/>
  <c r="GL108" i="20"/>
  <c r="DS108" i="20"/>
  <c r="DG108" i="20"/>
  <c r="FX108" i="20"/>
  <c r="GB108" i="20"/>
  <c r="CH33" i="20"/>
  <c r="DS33" i="20"/>
  <c r="GI33" i="20"/>
  <c r="GM33" i="20"/>
  <c r="GH33" i="20"/>
  <c r="GL33" i="20"/>
  <c r="GF33" i="20"/>
  <c r="GJ33" i="20"/>
  <c r="GG33" i="20"/>
  <c r="GK33" i="20"/>
  <c r="DG33" i="20"/>
  <c r="EC33" i="20"/>
  <c r="FX33" i="20"/>
  <c r="GB33" i="20"/>
  <c r="DS123" i="20"/>
  <c r="GI123" i="20"/>
  <c r="GM123" i="20"/>
  <c r="CH123" i="20"/>
  <c r="GH123" i="20"/>
  <c r="GL123" i="20"/>
  <c r="GG123" i="20"/>
  <c r="GK123" i="20"/>
  <c r="GF123" i="20"/>
  <c r="GJ123" i="20"/>
  <c r="FX123" i="20"/>
  <c r="GB123" i="20"/>
  <c r="DG123" i="20"/>
  <c r="EC123" i="20"/>
  <c r="CE118" i="7"/>
  <c r="CB119" i="7"/>
  <c r="BS120" i="7"/>
  <c r="BU119" i="7"/>
  <c r="CC119" i="7"/>
  <c r="CA119" i="7"/>
  <c r="BY120" i="7"/>
  <c r="DS78" i="20"/>
  <c r="GH78" i="20"/>
  <c r="GL78" i="20"/>
  <c r="DG78" i="20"/>
  <c r="EC78" i="20"/>
  <c r="GF78" i="20"/>
  <c r="GJ78" i="20"/>
  <c r="GG78" i="20"/>
  <c r="GK78" i="20"/>
  <c r="CH78" i="20"/>
  <c r="FX78" i="20"/>
  <c r="GB78" i="20"/>
  <c r="GI78" i="20"/>
  <c r="GM78" i="20"/>
  <c r="GG18" i="20"/>
  <c r="GK18" i="20"/>
  <c r="GH18" i="20"/>
  <c r="GL18" i="20"/>
  <c r="CH18" i="20"/>
  <c r="DG18" i="20"/>
  <c r="EC18" i="20"/>
  <c r="DS18" i="20"/>
  <c r="GF18" i="20"/>
  <c r="GJ18" i="20"/>
  <c r="FX18" i="20"/>
  <c r="GB18" i="20"/>
  <c r="GI18" i="20"/>
  <c r="GM18" i="20"/>
  <c r="GF138" i="20"/>
  <c r="GJ138" i="20"/>
  <c r="EC138" i="20"/>
  <c r="DG138" i="20"/>
  <c r="FX138" i="20"/>
  <c r="GB138" i="20"/>
  <c r="GI138" i="20"/>
  <c r="GM138" i="20"/>
  <c r="GH138" i="20"/>
  <c r="GL138" i="20"/>
  <c r="CH138" i="20"/>
  <c r="DS138" i="20"/>
  <c r="GG138" i="20"/>
  <c r="GK138" i="20"/>
  <c r="GG183" i="20"/>
  <c r="GK183" i="20"/>
  <c r="EC183" i="20"/>
  <c r="DS183" i="20"/>
  <c r="GH183" i="20"/>
  <c r="GL183" i="20"/>
  <c r="FX183" i="20"/>
  <c r="GB183" i="20"/>
  <c r="GF183" i="20"/>
  <c r="GJ183" i="20"/>
  <c r="GI183" i="20"/>
  <c r="GM183" i="20"/>
  <c r="CH183" i="20"/>
  <c r="DG183" i="20"/>
  <c r="GG48" i="20"/>
  <c r="GK48" i="20"/>
  <c r="DG48" i="20"/>
  <c r="GF48" i="20"/>
  <c r="GJ48" i="20"/>
  <c r="GI48" i="20"/>
  <c r="GM48" i="20"/>
  <c r="CH48" i="20"/>
  <c r="GH48" i="20"/>
  <c r="GL48" i="20"/>
  <c r="EC48" i="20"/>
  <c r="DS48" i="20"/>
  <c r="FX48" i="20"/>
  <c r="GB48" i="20"/>
  <c r="DS63" i="20"/>
  <c r="EC63" i="20"/>
  <c r="FX63" i="20"/>
  <c r="GB63" i="20"/>
  <c r="GH63" i="20"/>
  <c r="GL63" i="20"/>
  <c r="GG63" i="20"/>
  <c r="GK63" i="20"/>
  <c r="GF63" i="20"/>
  <c r="GJ63" i="20"/>
  <c r="GI63" i="20"/>
  <c r="GM63" i="20"/>
  <c r="CH63" i="20"/>
  <c r="DG63" i="20"/>
  <c r="BR120" i="7"/>
  <c r="BP121" i="7"/>
  <c r="BX119" i="7"/>
  <c r="BV120" i="7"/>
  <c r="CE119" i="7"/>
  <c r="CB120" i="7"/>
  <c r="BU120" i="7"/>
  <c r="CC120" i="7"/>
  <c r="BS121" i="7"/>
  <c r="CA120" i="7"/>
  <c r="BY121" i="7"/>
  <c r="BX120" i="7"/>
  <c r="BV121" i="7"/>
  <c r="BP122" i="7"/>
  <c r="BR121" i="7"/>
  <c r="CD120" i="7"/>
  <c r="CE120" i="7"/>
  <c r="CA121" i="7"/>
  <c r="BY122" i="7"/>
  <c r="BU121" i="7"/>
  <c r="CC121" i="7"/>
  <c r="BS122" i="7"/>
  <c r="CB121" i="7"/>
  <c r="BR122" i="7"/>
  <c r="BP123" i="7"/>
  <c r="BX121" i="7"/>
  <c r="BV122" i="7"/>
  <c r="CD121" i="7"/>
  <c r="CE121" i="7"/>
  <c r="CD122" i="7"/>
  <c r="BU122" i="7"/>
  <c r="CC122" i="7"/>
  <c r="CB122" i="7"/>
  <c r="BS123" i="7"/>
  <c r="BY123" i="7"/>
  <c r="CA122" i="7"/>
  <c r="BV123" i="7"/>
  <c r="BX122" i="7"/>
  <c r="BR123" i="7"/>
  <c r="BP124" i="7"/>
  <c r="CD123" i="7"/>
  <c r="CA123" i="7"/>
  <c r="BY124" i="7"/>
  <c r="BS124" i="7"/>
  <c r="CB123" i="7"/>
  <c r="BU123" i="7"/>
  <c r="CC123" i="7"/>
  <c r="CE123" i="7"/>
  <c r="CE122" i="7"/>
  <c r="BR124" i="7"/>
  <c r="BP125" i="7"/>
  <c r="BV124" i="7"/>
  <c r="CD124" i="7"/>
  <c r="BX123" i="7"/>
  <c r="BU124" i="7"/>
  <c r="CC124" i="7"/>
  <c r="CB124" i="7"/>
  <c r="BS125" i="7"/>
  <c r="CA124" i="7"/>
  <c r="BY125" i="7"/>
  <c r="BX124" i="7"/>
  <c r="BV125" i="7"/>
  <c r="BP126" i="7"/>
  <c r="BR125" i="7"/>
  <c r="CD125" i="7"/>
  <c r="BS126" i="7"/>
  <c r="BU125" i="7"/>
  <c r="CC125" i="7"/>
  <c r="CB125" i="7"/>
  <c r="CE124" i="7"/>
  <c r="CA125" i="7"/>
  <c r="BY126" i="7"/>
  <c r="BR126" i="7"/>
  <c r="BP127" i="7"/>
  <c r="BX125" i="7"/>
  <c r="BV126" i="7"/>
  <c r="CD126" i="7"/>
  <c r="CE125" i="7"/>
  <c r="BU126" i="7"/>
  <c r="CC126" i="7"/>
  <c r="BS127" i="7"/>
  <c r="CB126" i="7"/>
  <c r="BY127" i="7"/>
  <c r="CA126" i="7"/>
  <c r="BV127" i="7"/>
  <c r="BX126" i="7"/>
  <c r="BP128" i="7"/>
  <c r="BR127" i="7"/>
  <c r="CD127" i="7"/>
  <c r="BY128" i="7"/>
  <c r="CA127" i="7"/>
  <c r="CB127" i="7"/>
  <c r="BS128" i="7"/>
  <c r="BU127" i="7"/>
  <c r="CC127" i="7"/>
  <c r="CE126" i="7"/>
  <c r="BX127" i="7"/>
  <c r="BV128" i="7"/>
  <c r="BP129" i="7"/>
  <c r="BR128" i="7"/>
  <c r="BS129" i="7"/>
  <c r="BU128" i="7"/>
  <c r="CC128" i="7"/>
  <c r="CB128" i="7"/>
  <c r="CE127" i="7"/>
  <c r="CA128" i="7"/>
  <c r="BY129" i="7"/>
  <c r="BP130" i="7"/>
  <c r="BR129" i="7"/>
  <c r="BV129" i="7"/>
  <c r="BX128" i="7"/>
  <c r="CD128" i="7"/>
  <c r="CE128" i="7"/>
  <c r="CA129" i="7"/>
  <c r="BY130" i="7"/>
  <c r="CA130" i="7"/>
  <c r="BU129" i="7"/>
  <c r="CC129" i="7"/>
  <c r="BS130" i="7"/>
  <c r="CB129" i="7"/>
  <c r="BR130" i="7"/>
  <c r="BV130" i="7"/>
  <c r="BX130" i="7"/>
  <c r="BX129" i="7"/>
  <c r="CD129" i="7"/>
  <c r="CE129" i="7"/>
  <c r="CB130" i="7"/>
  <c r="BU130" i="7"/>
  <c r="CC130" i="7"/>
  <c r="CD130" i="7"/>
  <c r="CE130" i="7"/>
</calcChain>
</file>

<file path=xl/sharedStrings.xml><?xml version="1.0" encoding="utf-8"?>
<sst xmlns="http://schemas.openxmlformats.org/spreadsheetml/2006/main" count="19954" uniqueCount="952">
  <si>
    <t>Country</t>
  </si>
  <si>
    <t>Pub_Status</t>
  </si>
  <si>
    <t>YesNo1</t>
  </si>
  <si>
    <t>YesNo2</t>
  </si>
  <si>
    <t>YesNo3</t>
  </si>
  <si>
    <t>YesNo4</t>
  </si>
  <si>
    <t>WholeN2</t>
  </si>
  <si>
    <t>RandMethod</t>
  </si>
  <si>
    <t>Rater</t>
  </si>
  <si>
    <t>OutType</t>
  </si>
  <si>
    <t>Direction</t>
  </si>
  <si>
    <t xml:space="preserve">Not reported </t>
  </si>
  <si>
    <t>Selected for</t>
  </si>
  <si>
    <t>Conference presentation</t>
  </si>
  <si>
    <t>Yes</t>
  </si>
  <si>
    <t>Not reported</t>
  </si>
  <si>
    <t>Pre randomisation</t>
  </si>
  <si>
    <t>Low</t>
  </si>
  <si>
    <t>Available case</t>
  </si>
  <si>
    <t>Clinician</t>
  </si>
  <si>
    <t>No restriction</t>
  </si>
  <si>
    <t>Excluded</t>
  </si>
  <si>
    <t>No</t>
  </si>
  <si>
    <t>N/A</t>
  </si>
  <si>
    <t>Post randomisation</t>
  </si>
  <si>
    <t>High</t>
  </si>
  <si>
    <t>Parent</t>
  </si>
  <si>
    <t>Dropout</t>
  </si>
  <si>
    <t>Post-Treatment</t>
  </si>
  <si>
    <t>Criminal Justice Service</t>
  </si>
  <si>
    <t>Thesis (doctoral etc)</t>
  </si>
  <si>
    <t>Not Reported</t>
  </si>
  <si>
    <t>Unclear</t>
  </si>
  <si>
    <t>Other</t>
  </si>
  <si>
    <t>Researcher</t>
  </si>
  <si>
    <t>Baseline</t>
  </si>
  <si>
    <t>Mixed</t>
  </si>
  <si>
    <t>Trial registration</t>
  </si>
  <si>
    <t>Self</t>
  </si>
  <si>
    <t>Unpublished manuscript</t>
  </si>
  <si>
    <t>Per protocol</t>
  </si>
  <si>
    <t>Teacher</t>
  </si>
  <si>
    <t>DIAGNOSIS 11</t>
  </si>
  <si>
    <t>INCLUSION CRITERIA</t>
  </si>
  <si>
    <t>EXCLUSION CRITERIA</t>
  </si>
  <si>
    <t>REFERENCES</t>
  </si>
  <si>
    <t>CONTEXT</t>
  </si>
  <si>
    <t>PARTICIPANT DEMOGRAPHICS</t>
  </si>
  <si>
    <t>FUNDING</t>
  </si>
  <si>
    <t>PUBLICATION TYPE</t>
  </si>
  <si>
    <t>Year</t>
  </si>
  <si>
    <t>Notes</t>
  </si>
  <si>
    <t>Age</t>
  </si>
  <si>
    <t>Duration</t>
  </si>
  <si>
    <t>ROB</t>
  </si>
  <si>
    <t>Mthd_Analy</t>
  </si>
  <si>
    <t>Ref1</t>
  </si>
  <si>
    <t>Ref2</t>
  </si>
  <si>
    <t>Ref3</t>
  </si>
  <si>
    <t>STUDY</t>
  </si>
  <si>
    <t>Unit_Rand</t>
  </si>
  <si>
    <t>Format</t>
  </si>
  <si>
    <t>Within Group Change and P values</t>
  </si>
  <si>
    <t>Group 1</t>
  </si>
  <si>
    <t>Group 2</t>
  </si>
  <si>
    <t>Outcome_Name</t>
  </si>
  <si>
    <t>Outcome_Type</t>
  </si>
  <si>
    <t>Wks_PostRan</t>
  </si>
  <si>
    <t>Phase</t>
  </si>
  <si>
    <t>LCL</t>
  </si>
  <si>
    <t>UCL</t>
  </si>
  <si>
    <t>CI%</t>
  </si>
  <si>
    <t>Diff</t>
  </si>
  <si>
    <t>P_value</t>
  </si>
  <si>
    <t>Tails</t>
  </si>
  <si>
    <t>Corr</t>
  </si>
  <si>
    <t>RR</t>
  </si>
  <si>
    <t>Rate R</t>
  </si>
  <si>
    <t>OR</t>
  </si>
  <si>
    <t>Diagnosis</t>
  </si>
  <si>
    <t>Study_ID</t>
  </si>
  <si>
    <t>Age_Min</t>
  </si>
  <si>
    <t>Age_Max</t>
  </si>
  <si>
    <t>Funding_Source</t>
  </si>
  <si>
    <t>Age_Exc</t>
  </si>
  <si>
    <t xml:space="preserve">STUDY CHARACTERISTICS       STUDY CHARACTERISTICS      STUDY CHARACTERISTICS     STUDY CHARACTERISTICS       STUDY CHARACTERISTICS      STUDY CHARACTERISTICS     STUDY CHARACTERISTICS       STUDY CHARACTERISTICS      STUDY CHARACTERISTICS       STUDY CHARACTERISTICS      STUDY CHARACTERISTICS     STUDY CHARACTERISTICS     STUDY CHARACTERISTICS       STUDY CHARACTERISTICS      STUDY CHARACTERISTICS     </t>
  </si>
  <si>
    <t>OUTCOMES      OUTCOMES      OUTCOMES      OUTCOMES      OUTCOMES      OUTCOMES</t>
  </si>
  <si>
    <t>Assessor</t>
  </si>
  <si>
    <t>1+2</t>
  </si>
  <si>
    <t>1+3</t>
  </si>
  <si>
    <t>1+4</t>
  </si>
  <si>
    <t>2+3</t>
  </si>
  <si>
    <t>2+4</t>
  </si>
  <si>
    <t>3+4</t>
  </si>
  <si>
    <t>1+2+3</t>
  </si>
  <si>
    <t>1+2+4</t>
  </si>
  <si>
    <t>2+3+4</t>
  </si>
  <si>
    <t>4. Teacher</t>
  </si>
  <si>
    <t>3. Parent</t>
  </si>
  <si>
    <t>2. Self</t>
  </si>
  <si>
    <t>1. Clinician</t>
  </si>
  <si>
    <t>5. Other</t>
  </si>
  <si>
    <t>6. Not reported</t>
  </si>
  <si>
    <t>7. N/A</t>
  </si>
  <si>
    <t>Individual child</t>
  </si>
  <si>
    <t>Individual mixed</t>
  </si>
  <si>
    <t>Clustered child</t>
  </si>
  <si>
    <t>Clustered mixed</t>
  </si>
  <si>
    <t>IQ</t>
  </si>
  <si>
    <t>WholeN1</t>
  </si>
  <si>
    <t>Applied</t>
  </si>
  <si>
    <t>Randomised</t>
  </si>
  <si>
    <t>Combined Percentage</t>
  </si>
  <si>
    <t>N</t>
  </si>
  <si>
    <t>Mean</t>
  </si>
  <si>
    <t>Count</t>
  </si>
  <si>
    <t>N=</t>
  </si>
  <si>
    <t>Percentage</t>
  </si>
  <si>
    <t>No qualifications / GCSE / Did not complete high school</t>
  </si>
  <si>
    <t>A-Level or high school</t>
  </si>
  <si>
    <t>Postgraduate (UK, AUS)</t>
  </si>
  <si>
    <t>Postgraduate (USA)</t>
  </si>
  <si>
    <t>Number in the Analysis</t>
  </si>
  <si>
    <t>SD</t>
  </si>
  <si>
    <t>N-1</t>
  </si>
  <si>
    <t>SD^2*N-1</t>
  </si>
  <si>
    <t>Sum N-1</t>
  </si>
  <si>
    <t>Sum variance</t>
  </si>
  <si>
    <t>Combined SD</t>
  </si>
  <si>
    <t>Exclusion Rate</t>
  </si>
  <si>
    <t>For example, use to average two intervention groups for comparison with a single control group.</t>
  </si>
  <si>
    <t>Total</t>
  </si>
  <si>
    <t>FORMAT 1</t>
  </si>
  <si>
    <t>FORMAT 2</t>
  </si>
  <si>
    <t>GROUP 1</t>
  </si>
  <si>
    <t>GROUP 2</t>
  </si>
  <si>
    <t>Group 3</t>
  </si>
  <si>
    <t>Group 4</t>
  </si>
  <si>
    <t>For example, use to combine subgroups into a single group.</t>
  </si>
  <si>
    <t>Community college/ Some university</t>
  </si>
  <si>
    <t>Completed university (UK, AUS)</t>
  </si>
  <si>
    <t>Completed university (USA)</t>
  </si>
  <si>
    <t>INSTRUCTIONS:</t>
  </si>
  <si>
    <t>This worksheet includes formulas for converting data in several common formats.</t>
  </si>
  <si>
    <t>CELLS LIKE THIS</t>
  </si>
  <si>
    <t>Mean Years Education</t>
  </si>
  <si>
    <t>(Enter the number of people in each group at the top.)</t>
  </si>
  <si>
    <t>(Enter the number of people in each group at the top.  Enter percentages as decimals; i.e. "0.75" NOT "75%".)</t>
  </si>
  <si>
    <t>Washout</t>
  </si>
  <si>
    <t>OUTCOME</t>
  </si>
  <si>
    <t>TIME POINT</t>
  </si>
  <si>
    <t>Follow-Up</t>
  </si>
  <si>
    <t>OTHER BIAS</t>
  </si>
  <si>
    <t>ND: Symptoms of…</t>
  </si>
  <si>
    <t>XXX spectrum</t>
  </si>
  <si>
    <t>Exc</t>
  </si>
  <si>
    <t>SE</t>
  </si>
  <si>
    <t>Published paper(s)</t>
  </si>
  <si>
    <t>NOTES</t>
  </si>
  <si>
    <t>RISK OF BIAS</t>
  </si>
  <si>
    <t>Please enter data in the GREY cells</t>
  </si>
  <si>
    <t>1) Calculate the EXCLUSION RATE</t>
  </si>
  <si>
    <t>4) From COUNTS or EVENTS in two groups, calculate the COMBINED PERCENTAGE (e.g. percent female)</t>
  </si>
  <si>
    <t>5) From PERCENTAGES in two groups, calculate COUNTS or EVENTS</t>
  </si>
  <si>
    <t>6) From CATEGORICAL EDUCATION DATA, calculate YEARS of education</t>
  </si>
  <si>
    <t>9) Convert SE to SD</t>
  </si>
  <si>
    <t>THIS PAGE CONTAINS:</t>
  </si>
  <si>
    <t>Exclusion</t>
  </si>
  <si>
    <t>Reason 5</t>
  </si>
  <si>
    <t>Reason 6</t>
  </si>
  <si>
    <t>Reason 7</t>
  </si>
  <si>
    <t>Reason 8</t>
  </si>
  <si>
    <t>Reason 9</t>
  </si>
  <si>
    <t>Reason 10</t>
  </si>
  <si>
    <t>Reason 11</t>
  </si>
  <si>
    <t>Reason 12</t>
  </si>
  <si>
    <t>Reason 13</t>
  </si>
  <si>
    <t>Reason 14</t>
  </si>
  <si>
    <t>Reason 15</t>
  </si>
  <si>
    <t>Reason 16</t>
  </si>
  <si>
    <t>Reason 17</t>
  </si>
  <si>
    <t>Reason 18</t>
  </si>
  <si>
    <t>Reason 19</t>
  </si>
  <si>
    <t>Reason 20</t>
  </si>
  <si>
    <t>Reason 21</t>
  </si>
  <si>
    <t>Reason 22</t>
  </si>
  <si>
    <t>Reason 23</t>
  </si>
  <si>
    <t>Reason 24</t>
  </si>
  <si>
    <t>Reason 25</t>
  </si>
  <si>
    <t>Reason 26</t>
  </si>
  <si>
    <t>Reason 27</t>
  </si>
  <si>
    <t>Reason 28</t>
  </si>
  <si>
    <t>Reason 29</t>
  </si>
  <si>
    <t>Reason 30</t>
  </si>
  <si>
    <t>Median and Interquartile Range</t>
  </si>
  <si>
    <t>(Enter the number of people or the percentage in each category.)</t>
  </si>
  <si>
    <t>GROUP</t>
  </si>
  <si>
    <t>Events</t>
  </si>
  <si>
    <t>PY</t>
  </si>
  <si>
    <t>Rate</t>
  </si>
  <si>
    <t>PreMean</t>
  </si>
  <si>
    <t>PostMean</t>
  </si>
  <si>
    <t>Med</t>
  </si>
  <si>
    <t>LQ</t>
  </si>
  <si>
    <t>UQ</t>
  </si>
  <si>
    <t>Pre-Post Means and P values</t>
  </si>
  <si>
    <t>Mean and SD</t>
  </si>
  <si>
    <t>Events / People</t>
  </si>
  <si>
    <t>Events / Person Years</t>
  </si>
  <si>
    <t>Rate / Person Years</t>
  </si>
  <si>
    <t>Mean and SE</t>
  </si>
  <si>
    <t>Mean Difference, SD</t>
  </si>
  <si>
    <t>Mean Difference, SE</t>
  </si>
  <si>
    <t>ODDS RATIO</t>
  </si>
  <si>
    <t>RATE RATIO</t>
  </si>
  <si>
    <t>RISK RATIO (Relative Risk)</t>
  </si>
  <si>
    <t>Quotation</t>
  </si>
  <si>
    <t>No._Groups</t>
  </si>
  <si>
    <t>Sum Format</t>
  </si>
  <si>
    <t>Determine the data format (True if Empty)</t>
  </si>
  <si>
    <t xml:space="preserve">0 if no mean, 1 if M(SD), 2 if M(SE) </t>
  </si>
  <si>
    <t>Reported SD</t>
  </si>
  <si>
    <t>SD (Reported + Calculated)</t>
  </si>
  <si>
    <t>Calculated SD</t>
  </si>
  <si>
    <t>Reported SE</t>
  </si>
  <si>
    <t>TO CONVERT DATA FOR PAIRWISE COMPARISONS, COPY TO THIS COLUMN</t>
  </si>
  <si>
    <t>DETERMINE DATA FORMAT (EQUALS "TRUE" IF BLANK)</t>
  </si>
  <si>
    <t>NUMBER OF DATA FORMAT</t>
  </si>
  <si>
    <t>N1</t>
  </si>
  <si>
    <t>SD1</t>
  </si>
  <si>
    <t>Mean1</t>
  </si>
  <si>
    <t>Mean2</t>
  </si>
  <si>
    <t>SD2</t>
  </si>
  <si>
    <t>N2</t>
  </si>
  <si>
    <t>Events1</t>
  </si>
  <si>
    <t>Events2</t>
  </si>
  <si>
    <t>Diff1</t>
  </si>
  <si>
    <t>Diff2</t>
  </si>
  <si>
    <t>PY1</t>
  </si>
  <si>
    <t>PY2</t>
  </si>
  <si>
    <t>Rate1</t>
  </si>
  <si>
    <t>Rate2</t>
  </si>
  <si>
    <t>P_value1</t>
  </si>
  <si>
    <t>P_value2</t>
  </si>
  <si>
    <t>PreMean2</t>
  </si>
  <si>
    <t>PostMean2</t>
  </si>
  <si>
    <t>PreMean1</t>
  </si>
  <si>
    <t>PostMean1</t>
  </si>
  <si>
    <t>1 If lower scores are better</t>
  </si>
  <si>
    <t>Direction of Effect</t>
  </si>
  <si>
    <t>Mean(SD): 1 if G1&lt;G2</t>
  </si>
  <si>
    <t>Mean(SD): G2-G1</t>
  </si>
  <si>
    <t>Within Group Change: G2-G1</t>
  </si>
  <si>
    <t>Change: 1 if G1&lt;G2</t>
  </si>
  <si>
    <t>Pre-Post Means: 1 if G1&lt;G2</t>
  </si>
  <si>
    <t>Pre-Post Means: G2-G1</t>
  </si>
  <si>
    <t>Median</t>
  </si>
  <si>
    <t>Median: G2-G1</t>
  </si>
  <si>
    <t>Med1</t>
  </si>
  <si>
    <t>Med2</t>
  </si>
  <si>
    <t>LQ2</t>
  </si>
  <si>
    <t>LQ1</t>
  </si>
  <si>
    <t>UQ1</t>
  </si>
  <si>
    <t>UQ2</t>
  </si>
  <si>
    <t>Group 2 Minus Group 1</t>
  </si>
  <si>
    <t>Median: 1 if G1&lt;G2</t>
  </si>
  <si>
    <t>Direction of Effect Step 1</t>
  </si>
  <si>
    <t>Direction of Effect Step 2</t>
  </si>
  <si>
    <t>Change</t>
  </si>
  <si>
    <t>Pre-Post Means</t>
  </si>
  <si>
    <t>Direction of Effect Step 3 (Do directions match)</t>
  </si>
  <si>
    <t xml:space="preserve">PASTE VALUES HERE            PASTE VALUES HERE            PASTE VALUES HERE          PASTE VALUES HERE            PASTE VALUES HERE            PASTE VALUES HERE            PASTE VALUES HERE            PASTE VALUES HERE          PASTE VALUES HERE            PASTE VALUES HERE            PASTE VALUES HERE            PASTE VALUES HERE            PASTE VALUES HERE          PASTE VALUES HERE            PASTE VALUES HERE            PASTE VALUES HERE            PASTE VALUES HERE            PASTE VALUES HERE          </t>
  </si>
  <si>
    <t>STUDY NAME</t>
  </si>
  <si>
    <t xml:space="preserve">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t>
  </si>
  <si>
    <t>Mean(SD)</t>
  </si>
  <si>
    <t>Convert SE to SD</t>
  </si>
  <si>
    <t>Determine Data Format</t>
  </si>
  <si>
    <t>BUFFER</t>
  </si>
  <si>
    <t xml:space="preserve">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PAIRWISE COMPAIRISONS APPEAR HERE                </t>
  </si>
  <si>
    <t>LEAVE BLANK</t>
  </si>
  <si>
    <t>Comparison</t>
  </si>
  <si>
    <t>When you enter data, results will appear in RED text</t>
  </si>
  <si>
    <t>G1</t>
  </si>
  <si>
    <t>G2</t>
  </si>
  <si>
    <t>G3</t>
  </si>
  <si>
    <t>G4</t>
  </si>
  <si>
    <t>N(G1)</t>
  </si>
  <si>
    <t>N(G2)</t>
  </si>
  <si>
    <t>N(G3)</t>
  </si>
  <si>
    <t>N(G4)</t>
  </si>
  <si>
    <t>Sum G1-G4</t>
  </si>
  <si>
    <t>Group 5</t>
  </si>
  <si>
    <t>Group 6</t>
  </si>
  <si>
    <t>N(G5)</t>
  </si>
  <si>
    <t>N(G6)</t>
  </si>
  <si>
    <t>G5</t>
  </si>
  <si>
    <t>G6</t>
  </si>
  <si>
    <t>Mean or %</t>
  </si>
  <si>
    <t xml:space="preserve"> SD</t>
  </si>
  <si>
    <t>Mid-Treatment</t>
  </si>
  <si>
    <t>Published and unpublished</t>
  </si>
  <si>
    <t>7) From MEAN and SD in multiple groups, calculate AVERAGE MEAN and SD</t>
  </si>
  <si>
    <t>8) From SEVERAL MEANs and SDs, calculate AVERAGE MEAN and SD</t>
  </si>
  <si>
    <t>3) From MEANS OR PERCENTAGES in multiple groups, calculate the AVERAGE MEAN or PERCENTAGE</t>
  </si>
  <si>
    <t>Subscale 1</t>
  </si>
  <si>
    <t>Subscale 2</t>
  </si>
  <si>
    <t>Subscale 3</t>
  </si>
  <si>
    <t>Subscale 4</t>
  </si>
  <si>
    <t>Total Mean</t>
  </si>
  <si>
    <t>var1</t>
  </si>
  <si>
    <t>var2</t>
  </si>
  <si>
    <t>var3</t>
  </si>
  <si>
    <t>var4</t>
  </si>
  <si>
    <t>Total sd</t>
  </si>
  <si>
    <t>Mean N</t>
  </si>
  <si>
    <t>2) From MEANS or PERCENTAGES in multiple groups, calculate the AVERAGE MEAN or AVERAGE PERCENTAGE (e.g. average age or percent female)</t>
  </si>
  <si>
    <t>10) From MEAN/SE/N, calculate MEAN/SD/N</t>
  </si>
  <si>
    <t>11) From SUBSCALES with MEAN/SD/N, calculate TOTAL MEAN/SD/N</t>
  </si>
  <si>
    <t xml:space="preserve"> (works for individual groups or pairwise comparisons)</t>
  </si>
  <si>
    <t>Totals</t>
  </si>
  <si>
    <t>(works for individual groups or data formatted for pairwise comparisons)</t>
  </si>
  <si>
    <t>pvalue</t>
  </si>
  <si>
    <t>t</t>
  </si>
  <si>
    <t>df</t>
  </si>
  <si>
    <t>12) From POST-TEST MEANS AND P VALUE, calculate MEAN/SD/N</t>
  </si>
  <si>
    <t>Reported</t>
  </si>
  <si>
    <t>Unclear - No protocol, no communication with authors</t>
  </si>
  <si>
    <t>Low - Published and specified in protocol</t>
  </si>
  <si>
    <t>Low - Obtained from author and specified in protocol</t>
  </si>
  <si>
    <t>Low - Not reported and NOT specified in protocol</t>
  </si>
  <si>
    <t>High - Reported but NOT specified in protocol</t>
  </si>
  <si>
    <t>High - Not reported and specified in protocol (NOT requested from authors)</t>
  </si>
  <si>
    <t>High - Not reported and specified in protocol (requested from authors)</t>
  </si>
  <si>
    <t>Low - Not reported and report or authors confirm NOT measured</t>
  </si>
  <si>
    <t>High - Not reported and authors confirm it was measured</t>
  </si>
  <si>
    <t>High - Not reported and paper says (or seems highly probable) it was measured</t>
  </si>
  <si>
    <t>Computer/Online (low)</t>
  </si>
  <si>
    <t>Minimisation (low)</t>
  </si>
  <si>
    <t>Random numbers table, e.g. in a book (low)</t>
  </si>
  <si>
    <t>Mechanical, e.g. coin toss (low)</t>
  </si>
  <si>
    <t>Cont - LOCF</t>
  </si>
  <si>
    <t>Cont - Other imputation (e.g. mixed effects)</t>
  </si>
  <si>
    <t>Missing Data</t>
  </si>
  <si>
    <t>Blinding</t>
  </si>
  <si>
    <t>No dropout / Denominator is all randomised</t>
  </si>
  <si>
    <t>Cont - LOCF (those receiving some treatment)</t>
  </si>
  <si>
    <t>Cont - Imputation (those receiving some treatment)</t>
  </si>
  <si>
    <t>High - Not reported at all time points</t>
  </si>
  <si>
    <t>Ethnicity</t>
  </si>
  <si>
    <t>Setting</t>
  </si>
  <si>
    <t>Individual adult</t>
  </si>
  <si>
    <t>Clustered adult</t>
  </si>
  <si>
    <t>N/R</t>
  </si>
  <si>
    <t>GENERALISABILITY</t>
  </si>
  <si>
    <t>Population</t>
  </si>
  <si>
    <t>Applicability to review</t>
  </si>
  <si>
    <t>Differential?</t>
  </si>
  <si>
    <t>Comment</t>
  </si>
  <si>
    <t>LOSS TO FOLLOW-UP</t>
  </si>
  <si>
    <t>QUALITY OF RISK FACTOR ASSESSMENT</t>
  </si>
  <si>
    <t>QUALITY OF OUTCOME ASSESSMENT</t>
  </si>
  <si>
    <t>Method</t>
  </si>
  <si>
    <t>ADJUSTING FOR CONFOUNDERS</t>
  </si>
  <si>
    <t>Adjustments made</t>
  </si>
  <si>
    <t>Comments</t>
  </si>
  <si>
    <t>APPROPRIATE STATISTICAL ANALYSIS</t>
  </si>
  <si>
    <t>Risk factor_Type</t>
  </si>
  <si>
    <t>Italy</t>
  </si>
  <si>
    <t>Gender</t>
  </si>
  <si>
    <t>RiskType</t>
  </si>
  <si>
    <t>Nursing staff</t>
  </si>
  <si>
    <t>From</t>
  </si>
  <si>
    <t>UK</t>
  </si>
  <si>
    <t>Decreases risk of violence</t>
  </si>
  <si>
    <t>Increases risk of violence</t>
  </si>
  <si>
    <t>Records</t>
  </si>
  <si>
    <t>Combination of self and other-report</t>
  </si>
  <si>
    <t>Germany</t>
  </si>
  <si>
    <t>Canada</t>
  </si>
  <si>
    <t>PDD</t>
  </si>
  <si>
    <t>Psychiatric social worker</t>
  </si>
  <si>
    <t>Other_criteria</t>
  </si>
  <si>
    <t>Socio-economic status</t>
  </si>
  <si>
    <t>Sweden</t>
  </si>
  <si>
    <t>Combination of nursing and clinial staff</t>
  </si>
  <si>
    <t>No useable data</t>
  </si>
  <si>
    <t>R2</t>
  </si>
  <si>
    <t>Autism diagnosis</t>
  </si>
  <si>
    <t>Aggression</t>
  </si>
  <si>
    <t>Property destruction</t>
  </si>
  <si>
    <t>Self injury</t>
  </si>
  <si>
    <t>Stereotypy</t>
  </si>
  <si>
    <t>No available data</t>
  </si>
  <si>
    <t>Degree of LD</t>
  </si>
  <si>
    <t>Mobility</t>
  </si>
  <si>
    <t>Total (risk group)</t>
  </si>
  <si>
    <t>Events (risk group)</t>
  </si>
  <si>
    <t>Events (no risk group)</t>
  </si>
  <si>
    <t>Total (no risk group)</t>
  </si>
  <si>
    <t>Autism + LD</t>
  </si>
  <si>
    <t>Autism</t>
  </si>
  <si>
    <t>Autism + PDD</t>
  </si>
  <si>
    <t>Developmental Disorders</t>
  </si>
  <si>
    <t>LD (No restrictions)</t>
  </si>
  <si>
    <t>Borderline LD</t>
  </si>
  <si>
    <t>Mild LD</t>
  </si>
  <si>
    <t>Moderate LD</t>
  </si>
  <si>
    <t>Profound LD</t>
  </si>
  <si>
    <t>Severe LD</t>
  </si>
  <si>
    <t>A&amp;E</t>
  </si>
  <si>
    <t>Media Advertising</t>
  </si>
  <si>
    <t>Education services</t>
  </si>
  <si>
    <t>Inpatient Services</t>
  </si>
  <si>
    <t>Outpatient Services</t>
  </si>
  <si>
    <t>Community referral (e.g. Community ID teams)</t>
  </si>
  <si>
    <t>Register</t>
  </si>
  <si>
    <t>Australia</t>
  </si>
  <si>
    <t>Austria</t>
  </si>
  <si>
    <t>Belgium</t>
  </si>
  <si>
    <t>Brazil</t>
  </si>
  <si>
    <t>Europe (Multiple)</t>
  </si>
  <si>
    <t>Hong Kong</t>
  </si>
  <si>
    <t>Iran</t>
  </si>
  <si>
    <t>Ireland</t>
  </si>
  <si>
    <t>Netherlands</t>
  </si>
  <si>
    <t>Portugal</t>
  </si>
  <si>
    <t>Turkey</t>
  </si>
  <si>
    <t>Worldwide (Multiple)</t>
  </si>
  <si>
    <t>USA</t>
  </si>
  <si>
    <t>OR/R2/events/no useable data</t>
  </si>
  <si>
    <t>Target_behaviour</t>
  </si>
  <si>
    <t>Challenging behaviour (not specified)</t>
  </si>
  <si>
    <t>Age (yrs)</t>
  </si>
  <si>
    <t>Sex (% F)</t>
  </si>
  <si>
    <t>ID_DisabilityLevel_Q</t>
  </si>
  <si>
    <t>Other demographics</t>
  </si>
  <si>
    <t>Ando &amp; Yoshimura 1979</t>
  </si>
  <si>
    <t>Ballinger 1971</t>
  </si>
  <si>
    <t>Berkson 1985</t>
  </si>
  <si>
    <t>Bott 1997</t>
  </si>
  <si>
    <t>Davidson 1994</t>
  </si>
  <si>
    <t>Eyman &amp; Call 1977</t>
  </si>
  <si>
    <t>Griffin 1986</t>
  </si>
  <si>
    <t>Hardan &amp; Sahl 1997</t>
  </si>
  <si>
    <t>Jacobson 1982</t>
  </si>
  <si>
    <t>Kebbon &amp; Windahl 1986</t>
  </si>
  <si>
    <t>Maurice &amp; Trudel 1982</t>
  </si>
  <si>
    <t>McLean 1996</t>
  </si>
  <si>
    <t>Rojahn 1986</t>
  </si>
  <si>
    <t>Ross 1972</t>
  </si>
  <si>
    <t>Schroeder 1978</t>
  </si>
  <si>
    <t>Shodell &amp; Relter 1968</t>
  </si>
  <si>
    <t>Data</t>
  </si>
  <si>
    <t>McClintock 2003 review</t>
  </si>
  <si>
    <t>Search</t>
  </si>
  <si>
    <t>-</t>
  </si>
  <si>
    <t>Visial impairment</t>
  </si>
  <si>
    <t>Auditory impairment</t>
  </si>
  <si>
    <t>Baghdadli 2003</t>
  </si>
  <si>
    <t>Risk factor_Description</t>
  </si>
  <si>
    <t>Years</t>
  </si>
  <si>
    <t>Degree of autism; CARS total score</t>
  </si>
  <si>
    <t>Lower chronological age= increase</t>
  </si>
  <si>
    <t>Higher degree of autism= increase</t>
  </si>
  <si>
    <t>Higher higher daily living skills delay= increase</t>
  </si>
  <si>
    <t>Severity of autism</t>
  </si>
  <si>
    <t>Inputted in REVMAN</t>
  </si>
  <si>
    <t>Epilepsy</t>
  </si>
  <si>
    <t>Higher language deficit= increase</t>
  </si>
  <si>
    <t>OR/ events</t>
  </si>
  <si>
    <t>Stage</t>
  </si>
  <si>
    <t>Time 1</t>
  </si>
  <si>
    <t>Medical condition- epilepsy vs no epilepsy</t>
  </si>
  <si>
    <t>Self injury- Head banging</t>
  </si>
  <si>
    <t>Self injury- Skin picking/ pinching</t>
  </si>
  <si>
    <t>Self injury- Hitting</t>
  </si>
  <si>
    <t>Self injury- Biting</t>
  </si>
  <si>
    <t>Self injury- Scratching</t>
  </si>
  <si>
    <t>Self injury- Eye poking</t>
  </si>
  <si>
    <t>Bradley 2004</t>
  </si>
  <si>
    <t>Sleep problem</t>
  </si>
  <si>
    <t>Female gender = increased aggression</t>
  </si>
  <si>
    <t>Cooper 2009</t>
  </si>
  <si>
    <t>Special communication needs vs no needs</t>
  </si>
  <si>
    <t>Outcome_description</t>
  </si>
  <si>
    <t>Self-injurious behaviours refer to aggressive behaviours directed towards one’s self</t>
  </si>
  <si>
    <t>DASH-II- self-injury; clinical significance was based on at least one subscale item receiving a severity score of 1 or 2.</t>
  </si>
  <si>
    <t>DASH-II- stereotypies/tics; established cutoffs for clinical significance</t>
  </si>
  <si>
    <t>DASH-II- sleep disorder; clinical significance was based on at least one subscale item receiving a severity score of 1 or 2.</t>
  </si>
  <si>
    <t>DC-LD definition of SIB</t>
  </si>
  <si>
    <t>Severe/profound = increased self injury</t>
  </si>
  <si>
    <t>Visual impairment = increased self injury</t>
  </si>
  <si>
    <t>Auditory impairment = reduced self injury</t>
  </si>
  <si>
    <t>Impaired mobility = reduces self injury</t>
  </si>
  <si>
    <t>Communication needs = increased self injury</t>
  </si>
  <si>
    <t>Crocker 2013</t>
  </si>
  <si>
    <t>MOAS: verbal aggression</t>
  </si>
  <si>
    <t>MOAS: property aggression</t>
  </si>
  <si>
    <t>MOAS: physical aggression</t>
  </si>
  <si>
    <t>MOAS: sexual aggression</t>
  </si>
  <si>
    <t>Aggression- physical</t>
  </si>
  <si>
    <t>Male = increased aggression</t>
  </si>
  <si>
    <t>Male = reduced aggression</t>
  </si>
  <si>
    <t>Crocker 2006</t>
  </si>
  <si>
    <t>Male = reduced verbal aggression</t>
  </si>
  <si>
    <t>Male = increased property aggression</t>
  </si>
  <si>
    <t>Male = reduced self injury</t>
  </si>
  <si>
    <t>MOAS: self injury</t>
  </si>
  <si>
    <t>Male = increased sexual aggression</t>
  </si>
  <si>
    <t xml:space="preserve">Severe/profound = reduced verbal aggression </t>
  </si>
  <si>
    <t>Severe/profound = increases property aggression</t>
  </si>
  <si>
    <t>Severe/profound = increases physical aggression</t>
  </si>
  <si>
    <t>Hill 2006</t>
  </si>
  <si>
    <t>DASH-II Stereotypy subscale</t>
  </si>
  <si>
    <t>Autism diagnosis= increased stereotypy</t>
  </si>
  <si>
    <t>Holden 2006</t>
  </si>
  <si>
    <t>Challenging behaviour (all)</t>
  </si>
  <si>
    <t>Challenging behaviour survey: Individual schedule (Alborz, Emerson, Kiernan, &amp; Qureshi, 1994)</t>
  </si>
  <si>
    <t>Male = increased CB</t>
  </si>
  <si>
    <t>Severe/profound = increased CB</t>
  </si>
  <si>
    <t>C21st Health Check (Glasgow UCEDD, 2001):</t>
  </si>
  <si>
    <t>Jones 2008</t>
  </si>
  <si>
    <t>Female gender = increased problem behaviour</t>
  </si>
  <si>
    <t>Autism diagnosis= increased CB</t>
  </si>
  <si>
    <t>Visual impairment = increased CB</t>
  </si>
  <si>
    <t>Impaired mobility = increases CB</t>
  </si>
  <si>
    <t>Impaired communication deficit = increased CB</t>
  </si>
  <si>
    <t>Lundqvist 2013</t>
  </si>
  <si>
    <t>Self injurious behaviour</t>
  </si>
  <si>
    <t>BPI- Self injurious behaviour</t>
  </si>
  <si>
    <t>BPI- Stereotypy</t>
  </si>
  <si>
    <t>Severe/profound = increased stereotypy</t>
  </si>
  <si>
    <t>Visual impairment = increased stereotypy</t>
  </si>
  <si>
    <t>Auditory impairment = increased stereotypy</t>
  </si>
  <si>
    <t>Auditory impairment = increased aggressive behaviour</t>
  </si>
  <si>
    <t>Autism = increased self injury</t>
  </si>
  <si>
    <t>Autism = increased stereotypy</t>
  </si>
  <si>
    <t>Autism = increased aggression</t>
  </si>
  <si>
    <t>Expressive language deficit = increased self injury</t>
  </si>
  <si>
    <t>Expressive language deficit = increased aggression</t>
  </si>
  <si>
    <t>Expressive language deficit = increased stereotypy</t>
  </si>
  <si>
    <t>Stereotypy + Aggression</t>
  </si>
  <si>
    <t>Tenneij 2009</t>
  </si>
  <si>
    <t>Tyrer 2006</t>
  </si>
  <si>
    <t>physically aggressive towards others</t>
  </si>
  <si>
    <t>Severe/profound = increased aggression</t>
  </si>
  <si>
    <t>Inappropriate sexual behaviour</t>
  </si>
  <si>
    <t>Destruction of property</t>
  </si>
  <si>
    <t>Maisto 1978</t>
  </si>
  <si>
    <t>Richards 2012</t>
  </si>
  <si>
    <t>Challenging Behaviour Questionnaire (CBQ; Hyman et al. 2002)</t>
  </si>
  <si>
    <t>Adults = reduced self injury</t>
  </si>
  <si>
    <t>Impaired mobility = increases self injury</t>
  </si>
  <si>
    <t>Visual impariment = increases self injury</t>
  </si>
  <si>
    <t>Auditory impariment = increases self injury</t>
  </si>
  <si>
    <t>France</t>
  </si>
  <si>
    <t>Learning disabilities</t>
  </si>
  <si>
    <t>Applicable</t>
  </si>
  <si>
    <t>Yes- C &amp; YP</t>
  </si>
  <si>
    <t>Yes- Adults</t>
  </si>
  <si>
    <t>Yes- All</t>
  </si>
  <si>
    <t>Partial- Autism sample</t>
  </si>
  <si>
    <t>No further info about validation of the questionnaire</t>
  </si>
  <si>
    <t>All &lt;7 years</t>
  </si>
  <si>
    <t>?</t>
  </si>
  <si>
    <t>Validated</t>
  </si>
  <si>
    <t>None</t>
  </si>
  <si>
    <t>Calculated from text. OR also presented</t>
  </si>
  <si>
    <t>Setting_Q</t>
  </si>
  <si>
    <t>French agencies</t>
  </si>
  <si>
    <t>Baghdadli A. (2001) Facteurs de variabilité des troubles
autistiques chez l’enfant: vers une identification
de facteurs pronostiques de l’autisme infantile. Thése
d’université. Faculté de Medecine, Université
Montpellier I.</t>
  </si>
  <si>
    <t>Recruited primarily through approaching public and separate school boards, various parent groups, and agencies serving persons with intellectual disability.</t>
  </si>
  <si>
    <t>DASH-II (Matson, 1995)</t>
  </si>
  <si>
    <t>Not relevant CB; sleep disorder</t>
  </si>
  <si>
    <t xml:space="preserve">Children and young people with intellectual disability from the community </t>
  </si>
  <si>
    <t>C &amp; YP</t>
  </si>
  <si>
    <t>Adults</t>
  </si>
  <si>
    <t>N/S</t>
  </si>
  <si>
    <t>No follow-up</t>
  </si>
  <si>
    <t>Profound = 18%; Severe = 18.9%; Moderate = 24.2%; Mild = 38.9%.</t>
  </si>
  <si>
    <t xml:space="preserve">The operationalised DC-LD definition of SIB </t>
  </si>
  <si>
    <t xml:space="preserve">Calculated from text. </t>
  </si>
  <si>
    <t>(Setting: family, group home, apartment, other)</t>
  </si>
  <si>
    <t>Profound = 12.6%; Severe = 18.9%; Moderate = 37.3%; Mild = 31.2%.</t>
  </si>
  <si>
    <t>Canadian Institutes of Health Research</t>
  </si>
  <si>
    <t>Client files</t>
  </si>
  <si>
    <t>Odd ratios</t>
  </si>
  <si>
    <t>Aberrant Behavior Checklist</t>
  </si>
  <si>
    <t>DASH-II</t>
  </si>
  <si>
    <t>Norway</t>
  </si>
  <si>
    <t>receiving at least a
minimum of care from local health authorities</t>
  </si>
  <si>
    <t>Partly validated</t>
  </si>
  <si>
    <t>Cooper2009a</t>
  </si>
  <si>
    <t>Cooper2009b</t>
  </si>
  <si>
    <t>receiving at least minimum
care from the local health authorities</t>
  </si>
  <si>
    <t>We used the BPI (Rojahn et al., 2001), with additional questions specially adopted for this investigation.</t>
  </si>
  <si>
    <t>Adjusted odds ratio (OR) and 95% confidence
interval (CI) were obtained by univariate binary logistic regression.</t>
  </si>
  <si>
    <t>i) All individuals in the ASD group scoring below the ASD cut-off on the SCQ were also removed from the analysis; Ii) Participants who scored the maximum
possible score of nine on the self-help sub-scale of
theWessex (Kushlick et al. 1973) were excluded.1</t>
  </si>
  <si>
    <t>Recruited in the UK via the National Autistic Society, Fragile X Society and the Down’s Syndrome Association respectively.</t>
  </si>
  <si>
    <t>Majority of instruments are validated.</t>
  </si>
  <si>
    <t>ASD participants only</t>
  </si>
  <si>
    <t>Utilised outcome data from ASD participants only; N = 148</t>
  </si>
  <si>
    <t>People with autism; IQ not reported</t>
  </si>
  <si>
    <t>Research Autism and Cerebra</t>
  </si>
  <si>
    <t xml:space="preserve">Partial- high risk inpatient </t>
  </si>
  <si>
    <t>Profound = 28%; Severe = 26%; Moderate = 20%; Mild = 23%; Unknown = 3%.</t>
  </si>
  <si>
    <t>Compared with those living independently, aggression was almost five times as likely in residents of NHS accommodation</t>
  </si>
  <si>
    <t>Compared with those living independently, aggression was almost three times as likely in people living in residential care</t>
  </si>
  <si>
    <t>Japan</t>
  </si>
  <si>
    <t>Maladaptive Behavior Check List</t>
  </si>
  <si>
    <t>Unclear if validated</t>
  </si>
  <si>
    <t>Comprehension Skill Rating Scale</t>
  </si>
  <si>
    <t>Not validated</t>
  </si>
  <si>
    <t>Data from 'The Royal Dundee Luff Hospital, psychiatric hospital' not utilised</t>
  </si>
  <si>
    <t>Profound = 23%; Severe = 23%; Moderate = 23%; Mild = 23%; &gt;68 = 8%.</t>
  </si>
  <si>
    <t>9% receiving psychotropic drugs, in some instances partly to control the tendency to self injury.</t>
  </si>
  <si>
    <t>Served by early intervention services</t>
  </si>
  <si>
    <t>Registers for People with Learning Disabilities</t>
  </si>
  <si>
    <t>Speech was rated by carer</t>
  </si>
  <si>
    <t>Behaviour classified by carer</t>
  </si>
  <si>
    <t xml:space="preserve">i) Excluded those who were profoundly mentally handicapped; ii) Use one or more specialist services </t>
  </si>
  <si>
    <t>Information on behavior problems was obtained through items selected from the Adaptive Behavior Scale</t>
  </si>
  <si>
    <t>Patients with borderline intellectual functioning were included</t>
  </si>
  <si>
    <t>62% treated with psychotropic medications.</t>
  </si>
  <si>
    <t>Medical records</t>
  </si>
  <si>
    <t>Mild to profound.</t>
  </si>
  <si>
    <t>Kiernan &amp; Alborz 1996</t>
  </si>
  <si>
    <t>Quine 1986</t>
  </si>
  <si>
    <t>The Disability Assessment Schedule (DAS)</t>
  </si>
  <si>
    <t>Questionnaire and formal
language assessment</t>
  </si>
  <si>
    <t>Questionnaire</t>
  </si>
  <si>
    <t>Questionnaire and interview</t>
  </si>
  <si>
    <t>Interviews with carers</t>
  </si>
  <si>
    <t>Review of case notes</t>
  </si>
  <si>
    <t>No validation information provided</t>
  </si>
  <si>
    <t>Mixed settings</t>
  </si>
  <si>
    <t>Mixed setting</t>
  </si>
  <si>
    <t>half of the participants were randomly selected from a sample, who in a previous survey
(Crocker et al. 2006) had displayed no aggressive behaviour in the year preceding the survey</t>
  </si>
  <si>
    <t>Constructed for the purposes of the study. Not validated</t>
  </si>
  <si>
    <t>Whole Swedish population with mental retardation</t>
  </si>
  <si>
    <t>Young adults with intellectual disability</t>
  </si>
  <si>
    <t>Semi structured but not validated</t>
  </si>
  <si>
    <t>Department of Health; Mental health foundation</t>
  </si>
  <si>
    <t>PHS grant</t>
  </si>
  <si>
    <t>Table 1</t>
  </si>
  <si>
    <t>Fonds Institutional de Recherche, Universite du Quebec a Montreal</t>
  </si>
  <si>
    <t>Mixed MR, psychotic and other</t>
  </si>
  <si>
    <t>Severe MR</t>
  </si>
  <si>
    <t>Developed for this study; not validated</t>
  </si>
  <si>
    <t>Severe Learning Disabilities</t>
  </si>
  <si>
    <t>Table 3</t>
  </si>
  <si>
    <t>NICHD</t>
  </si>
  <si>
    <t>Inpatients with MR</t>
  </si>
  <si>
    <t>3 year follow-up. No missing data</t>
  </si>
  <si>
    <t>Survey completed by parents and teachers; not validated</t>
  </si>
  <si>
    <t xml:space="preserve">i) excluded if referral problem was not behavioural or psychiatric crisis; ii) excluded if individuals needs were being adequatley addresses by another agency. </t>
  </si>
  <si>
    <t>Three sources</t>
  </si>
  <si>
    <t>People with MR</t>
  </si>
  <si>
    <t>In text and tables</t>
  </si>
  <si>
    <t>Lebenshilfe</t>
  </si>
  <si>
    <t>LD + Schizophrenia</t>
  </si>
  <si>
    <t>Verbal and non-verbal schizophrenic children</t>
  </si>
  <si>
    <t>Partial- LD + MH diagnosis</t>
  </si>
  <si>
    <t>In text</t>
  </si>
  <si>
    <t>Not verified LD sample</t>
  </si>
  <si>
    <t>&lt;50% MR</t>
  </si>
  <si>
    <t>Children with autism and LD</t>
  </si>
  <si>
    <t>Chidlren and young people with LD</t>
  </si>
  <si>
    <t>Population with LD</t>
  </si>
  <si>
    <t>Over past 12 months</t>
  </si>
  <si>
    <t>Mentally subnormal hospital patients</t>
  </si>
  <si>
    <t>Survey</t>
  </si>
  <si>
    <t>Myrbakk 2008</t>
  </si>
  <si>
    <t xml:space="preserve">Profound = 24.3%; Severe = 44.3%; Miderate = 26.4%; Mild = 5%. </t>
  </si>
  <si>
    <t>People with LD</t>
  </si>
  <si>
    <t>The ABC (Aman &amp; Singh, 1986, 1994) was used to assess behavior problems</t>
  </si>
  <si>
    <t>Comprehensive</t>
  </si>
  <si>
    <t>ABC Severe behaviour problems (challenging behaviour)</t>
  </si>
  <si>
    <t>Inconclusive effect</t>
  </si>
  <si>
    <t>Severe/ Profound = increased CB</t>
  </si>
  <si>
    <t>Data from 4 types of setting available</t>
  </si>
  <si>
    <t>Table 4</t>
  </si>
  <si>
    <t>Physical aggression</t>
  </si>
  <si>
    <t>Physically aggressive, destructive and verbally aggressive; DC-LD definition of aggressive behaviour</t>
  </si>
  <si>
    <t>All aggression</t>
  </si>
  <si>
    <t>BPI- Aggressive/ destructive behaviour; e.g. hitting, kicking, biting, and scratching others, as well as being verbally abusive and cruel</t>
  </si>
  <si>
    <t>SOAS-R- Aggressive incidents, defined as ‘‘any verbal, nonverbal, or physical behavior that was threatening (to self, others, or property) or physical behavior that actually did harm (to self, others, or property).’’</t>
  </si>
  <si>
    <t>Verbal aggression</t>
  </si>
  <si>
    <t>Education</t>
  </si>
  <si>
    <t>Mental health needs</t>
  </si>
  <si>
    <t xml:space="preserve">The control variables were sex and the
level of intellectual impairment. </t>
  </si>
  <si>
    <t>significant association between verbal aggression and the number of psychiatric disorders (P=0.01)</t>
  </si>
  <si>
    <t xml:space="preserve">Severity of mental disorders (SF-36: mental health subscale)/ Presence of specific mental health problems (mood disorders, anxiety, psychosis, substance use related, organic, personality disorders). </t>
  </si>
  <si>
    <t xml:space="preserve">Number of mental disorders/ Presence of specific mental health problems (mood disorders, anxiety, psychosis, substance use related, organic, personality disorders). </t>
  </si>
  <si>
    <t>property aggression was significantly associated with the
severity of mental health problems</t>
  </si>
  <si>
    <t>significant association between verbal aggression and the severity of psychiatric disorders (P=0.01)</t>
  </si>
  <si>
    <t>Depression</t>
  </si>
  <si>
    <t>Adjusted
odds
ratio
(OR)
and
95%
confidence
interval
(CI)
were
obtained
by
univariate
binary
logistic
regression</t>
  </si>
  <si>
    <t>Schizophrenia</t>
  </si>
  <si>
    <t>Psychosis</t>
  </si>
  <si>
    <t>General psychopathology</t>
  </si>
  <si>
    <t>DSM-III-R Checklist</t>
  </si>
  <si>
    <t xml:space="preserve">Known to psychiatric services </t>
  </si>
  <si>
    <t>Adjusted for age, gender, estimated IQ (intelligence quotient) and all other psychological symptoms displaye</t>
  </si>
  <si>
    <t>Psychiatric disorder</t>
  </si>
  <si>
    <t>Physical assault upon others</t>
  </si>
  <si>
    <t>Self injurious action</t>
  </si>
  <si>
    <t>Verbally abusive to others</t>
  </si>
  <si>
    <t>Stereotypic/repetitive movements</t>
  </si>
  <si>
    <t>Additional pre 2003 data</t>
  </si>
  <si>
    <t>Outcome not relevant</t>
  </si>
  <si>
    <t>Utilised general psychopathology as MH needs outcome</t>
  </si>
  <si>
    <t>Severity /number of mental disorders combined in analysis</t>
  </si>
  <si>
    <t>Ando H, Yoshimura I. Comprehension skill levels and prevalence of maladaptive behaviors in autistic and mentally retarded children. Child Psychiatry and Human Development. 1979a;9:131-36.</t>
  </si>
  <si>
    <t xml:space="preserve">Ando H, Yoshimura I. Speech skill levels and prevalence of maladaptive behaviors in autistic and mentally retarded children. Child Psychiatry and Human Development. 1979b;10:85-90.
</t>
  </si>
  <si>
    <t xml:space="preserve">Baghdadli A, Pascal C, Grisi S, Aussilloux C. Risk factors for self-injurious behaviours among 222 young children with autistic disorders. Journal of Intellectual Disability Research. 2003;47:622-27.
</t>
  </si>
  <si>
    <t xml:space="preserve">Baghdadli A, Picot M, Pry R, Michelon C, Burzstejn C, Lazartigues A, et al. What Factors are Related to a Negative Outcome of Self‐Injurious Behaviour During Childhood in Pervasive Developmental Disorders? Journal of Applied Research in Intellectual Disabilities. 2008;21:142-49.
</t>
  </si>
  <si>
    <t>Ballinger B. Minor self-injury. The British Journal of Psychiatry. 1971;118:535-38.</t>
  </si>
  <si>
    <t xml:space="preserve">Berkson G, McQuiston S, Jacobson J, Eyman R, Borthwick S. The relationship between age and stereotyped behaviors. Mental Retardation. 1985;23:31-33.
</t>
  </si>
  <si>
    <t xml:space="preserve">Bhaumik S, Branford D, McGrother C, Thorp C. Autistic traits in adults with learning disabilities. The British Journal of Psychiatry. 1997;170:502-06.
</t>
  </si>
  <si>
    <t>Bott C, Farmer R, Rohde J. Behaviour problems associated with lack of speech in people with learning disabilities. Journal of Intellectual Disability Research. 1997;41:3-7.</t>
  </si>
  <si>
    <t>Bradley EA, Summers JA, Wood HL, Bryson SE. Comparing rates of psychiatric and behavior disorders in adolescents and young adults with severe intellectual disability with and without autism. Journal of Autism and Developmental Disorders. 2004;34:151-61.</t>
  </si>
  <si>
    <t xml:space="preserve">Cooper SA, Smiley E, Allan LM, Jackson A, Finlayson J, Mantry D, et al. Adults with intellectual disabilities: Prevalence, incidence and remission of self-injurious behaviour, and related factors. Journal of Intellectual Disability Research. 2009;53:200-16.
</t>
  </si>
  <si>
    <t xml:space="preserve">Cooper SA, Smiley E, Jackson A, Finlayson J, Allan L, Mantry D, et al. Adults with intellectual disabilities: Prevalence, incidence and remission of aggressive behaviour and related factors. Journal of Intellectual Disability Research. 2009;53:217-32.
</t>
  </si>
  <si>
    <t xml:space="preserve">Jones S, Cooper S-A, Smiley E, Allan L, Williamson A, Morrison J. Prevalence of, and factors associated with, problem behaviors in adults with intellectual disabilities. Journal of Nervous and Mental Disease. 2008;196:678-86.
</t>
  </si>
  <si>
    <t xml:space="preserve">Crocker AG, Mercier C, Lachapelle Y, Brunet A, Morin D, Roy ME. Prevalence and types of aggressive behaviour among adults with intellectual disabilities. Journal of Intellectual Disability Research. 2006;50:652-61.
</t>
  </si>
  <si>
    <t xml:space="preserve">Crocker A, Prokic A, Morin D, Reyes A. Intellectual disability and co-occurring mental health and physical disorders in aggressive behaviour. Journal of Intellectual Disability Research. 2013. (Early access version, no pagination specified)
</t>
  </si>
  <si>
    <t xml:space="preserve">Crocker AG, Mercier C, Allaire JF, Roy ME. Profiles and correlates of aggressive behaviour among adults with intellectual disabilities. Journal of Intellectual Disability Research. 2007;51:786-801.
</t>
  </si>
  <si>
    <t xml:space="preserve">Davidson PW, Cain NN, Sloane-Reeves JE, Van Speybroech A. Characteristics of community-based individuals with mental retardation and aggressive behavioral disorders. American Journal on Mental Retardation. 1994;98:704-16.
</t>
  </si>
  <si>
    <t xml:space="preserve">Eyman RK, Call T. Maladaptive behavior and community placement of mentally retarded persons. American Journal of Mental Deficiency. 1977;82:137-44.
</t>
  </si>
  <si>
    <t xml:space="preserve">Griffin JC, Williams DE, Stark MT, Altmeyer BK, Mason M. Self-injurious behavior: A state-wide prevalence survey of the extent and circumstances. Applied Research in Mental Retardation. 1986;7:105-16.
</t>
  </si>
  <si>
    <t xml:space="preserve">Hardan A, Sahl R. Psychopathology in children and adolescents with developmental disorders. Research in Developmental Disabilities. 1997;18:369-82.
</t>
  </si>
  <si>
    <t xml:space="preserve">Hill J, Furniss F. Patterns of emotional and behavioural disturbance associated with autistic traits in young people with severe intellectual disabilities and challenging behaviours. Research in Developmental Disabilities. 2006;27:517-28.
</t>
  </si>
  <si>
    <t xml:space="preserve">Holden B, Gitlesen JP. A total population study of challenging behaviour in the county of Hedmark, Norway: Prevalence, and risk markers. Research in Developmental Disabilities. 2006;27:456-65.
</t>
  </si>
  <si>
    <t xml:space="preserve">Jacobson JW. Problem behavior and psychiatric impairment within a developmentally disabled population I: Behavior frequency. Applied Research in Mental Retardation. 1982;3:121-39.
</t>
  </si>
  <si>
    <t xml:space="preserve">Kebbon L, Windahl S. Self injurious behaviour results of a nationwide survey among mentally retarded persons in Sweden. Science and service in mental retardation. 1986:142-8.
</t>
  </si>
  <si>
    <t xml:space="preserve">Kieman C, Alborz A. Persistence and change in challenging and problem behaviours of young adults with intellectual disability living in the family home. Journal of Applied Research in Intellectual Disabilities. 1996;9:181-93.
</t>
  </si>
  <si>
    <t xml:space="preserve">Lundqvist LO. Prevalence and risk markers of behavior problems among adults with intellectual disabilities: A total population study in Örebro County, Sweden. Research in Developmental Disabilities. 2013;34:1346-56.
</t>
  </si>
  <si>
    <t xml:space="preserve">Maisto CR, Baumeister A, Maisto A. An analysis of variables related to self-injurious behaviour among institutionalised retarded persons. Journal of Intellectual Disability Research. 1978;22:27-36.
</t>
  </si>
  <si>
    <t xml:space="preserve">Maurice P, Trudel G. Self-injurious behavior prevalence and relationships to environmental events. Monographs of the American Association on Mental Deficiency. 1982:81-103.
</t>
  </si>
  <si>
    <t xml:space="preserve">McLean LK, Brady NC, McLean JE. Reported communication abilities of individuals with severe mental retardation. American Journal on Mental Retardation. 1996;100:580-91.
</t>
  </si>
  <si>
    <t xml:space="preserve">Myrbakk E, Von Tetzcnner S. The prevalence of behavior problems among people with intellectual disability living in community settings. Journal of Mental Health Research in Intellectual Disabilities. 2008;1:205-22.
</t>
  </si>
  <si>
    <t xml:space="preserve">Quine L. Behaviour problems in severely mentally handicapped children. Psychological Medicine. 1986;16:895-907.
</t>
  </si>
  <si>
    <t xml:space="preserve">Richards C, Oliver C, Nelson L, Moss J. Self-injurious behaviour in individuals with autism spectrum disorder and intellectual disability. Journal of Intellectual Disability Research. 2012;56:476-89.
</t>
  </si>
  <si>
    <t xml:space="preserve">Rojahn J. Self-injurious and stereotypic behavior of noninstitutionalized mentally retarded people: Prevalence and classification. American Journal of Mental Deficiency. 1986;91:268-76.
</t>
  </si>
  <si>
    <t xml:space="preserve">Ross RT. Behavioral correlates of levels of intelligence. American Journal of Mental Deficiency. 1972;76:545-49.
</t>
  </si>
  <si>
    <t xml:space="preserve">Schroeder SR, Schroeder CS, Smith B, Dalldorf J. Prevalence of self-injurious behaviors in a large state facility for the retarded: A three-year follow-up study. Journal of Autism and Childhood Schizophrenia. 1978;8:261-69.
</t>
  </si>
  <si>
    <t xml:space="preserve">Shodell MJ, Reiter HH. Self-mutilative behavior in verbal and nonverbal schizophrenic children. Archives of General Psychiatry. 1968;19:453-55.
</t>
  </si>
  <si>
    <t xml:space="preserve">Tenneij NH, Didden R, Stolker JJ, Koot HM. Markers for aggression in inpatient treatment facilities for adults with mild to borderline intellectual disability. Research in Developmental Disabilities. 2009;30:1248-57.
</t>
  </si>
  <si>
    <t xml:space="preserve">Tyrer F, McGrother CW, Thorp CF, Donaldson M, Bhaumik S, Watson JM, et al. Physical aggression towards others in adults with learning disabilities: Prevalence and associated factors. Journal of Intellectual Disability Research. 2006;50:295-304.
</t>
  </si>
  <si>
    <t>Visual impairment</t>
  </si>
  <si>
    <t xml:space="preserve">Strathmartine Hospital, Dundee; Hospital for mentally subnormal. </t>
  </si>
  <si>
    <t>Agencies offering residential, social-vocational programmes as well as individual, family and community support.</t>
  </si>
  <si>
    <t>Individuals referred to a crisis intervention program provided to agencies, community health and mental health providers  (60% enrolled in community day treatment or sheltered employment; 39% education, 1% employment).</t>
  </si>
  <si>
    <t>Individuals residing in institutions, community facilities, or their own homes.</t>
  </si>
  <si>
    <t>13 residential facilities or state schools for the mentally retarded.</t>
  </si>
  <si>
    <t>24-bed inpatient unit (52%), and an outpatient clinic (49%). Patients' referral sources include other clinics within the university, pediatricians, child psychiatrists in the community, family members, various schools, and community mental health agencies.</t>
  </si>
  <si>
    <t>Living in residential establishments</t>
  </si>
  <si>
    <t>69.2%  of people with challenging behaviour were living in staffed accommodation; 30.8% were living with their natural families.</t>
  </si>
  <si>
    <t>Individuals residing either independently in the community, with their families, in family foster care, in community residences (group homes) or developmental centers (state-operated institutions).</t>
  </si>
  <si>
    <t>Young adults with learning disability who were living in their family homes.</t>
  </si>
  <si>
    <t>Residents of a large state-supported residential training institution for the mentally retarded.</t>
  </si>
  <si>
    <t>Schools/ training centres, workshops or group homes.</t>
  </si>
  <si>
    <t>Residents of a state facility.</t>
  </si>
  <si>
    <t>Daytime special education programmes.</t>
  </si>
  <si>
    <t>Leicestershire LD Register; Around 84% of individuals were living with relatives  or in residential care; the remaining 16% were living independently, in NHS accommodation, or had a missing or ‘other’ accommodation status.</t>
  </si>
  <si>
    <t>Profound = 5.9%; Severe = 70%; Mild = 20.3%; None = 4%.</t>
  </si>
  <si>
    <t>Moderate = 74%; Profound = 26%.</t>
  </si>
  <si>
    <t>Moderate = 57.8%; Mild = 42.2%.</t>
  </si>
  <si>
    <t>Profound = 60.7%; Severe = 29.1%; Moderate = 9.1%; Mild = 1.2%.</t>
  </si>
  <si>
    <t>Severe = 100%.</t>
  </si>
  <si>
    <t>Profound = 10.9%; Severe = 15.6%; Moderate = 45.1%; Mild = 28.3%.</t>
  </si>
  <si>
    <t>Mild = 24.7%; Moderate= 34.6%; Severe = 28.6%; Profound = 13.2%.</t>
  </si>
  <si>
    <t>Profound/ Severe = 15.6%; Moderate = 38.9%; Mild = 43.3%; Unspecified = 2.2%.</t>
  </si>
  <si>
    <t>Profound = 47.6%; Severe = 28.5%; Moderate = 8.7%; Mild = 5.2%.</t>
  </si>
  <si>
    <t>Severe to profound retardation; Participants diagnosed as either mentally retarded (43.7%) or psychotic or related diagnosis (48.5%).</t>
  </si>
  <si>
    <t>(82.4% verbal; SCQ score = 26.45).</t>
  </si>
  <si>
    <t>Mild= 14%; Moderate = 30%; Severe = 42%; Profound = 14%.</t>
  </si>
  <si>
    <t>Profound = 47% ; severe = 31%; moderate = 16%; mild = 7%.</t>
  </si>
  <si>
    <t>Severe / profound = 90%; Moderate = 8.3%; Mild = 1.7%.</t>
  </si>
  <si>
    <t>Not reported; 36% verbal; 64% non verbal.</t>
  </si>
  <si>
    <t>Mild = 100%.</t>
  </si>
  <si>
    <t>25 were taking anti-convulsant medication (32%) and 30 were taking some other psychoactive medication (39%). Medication was unknown for five of the participants.</t>
  </si>
  <si>
    <t>Children with autism from the community (all but 4% have LD)</t>
  </si>
  <si>
    <t>Institutionalised retarded persons</t>
  </si>
  <si>
    <t>Total population of severely mentally handicapped children</t>
  </si>
  <si>
    <t>Non-institutionalised retarded population</t>
  </si>
  <si>
    <t>Expressive speech; item of the Autism Diagnostic Interview-Revised rated by level: level 1 (functional speech with syntax), level 2 (only isolated words, more than 5 words) and level 3 (below 5 words).</t>
  </si>
  <si>
    <t>Questionnaire/interview with key person/carer</t>
  </si>
  <si>
    <t>The ADI-R, VABS, and DASH-II were completed during a face-to-face interview with an informant who had interacted with the participant on a daily basis over at least the last 5 years. Almost all of the informants were parents.</t>
  </si>
  <si>
    <t>Interviews, observations, review of medical records.</t>
  </si>
  <si>
    <t>Questionnaire (items from ABS) to direct care staff and social workers.</t>
  </si>
  <si>
    <t>Medical records; IQ was measured by a developmental psychologist using either the WISC-R.</t>
  </si>
  <si>
    <t>Simplified version of Challenging behaviour survey: Individual schedule (Alborz, Emerson, Kiernan, &amp; Qureshi, 1994), specially adjusted for this investigation.</t>
  </si>
  <si>
    <t>Most of the data were collected through the use of a questionnaire, designed in a checklist format.</t>
  </si>
  <si>
    <t>Postal survey completed by staff working with the individuals.</t>
  </si>
  <si>
    <t>Data extracted from the computerized results of a 1970 census of California state hospitals (survey forms completed by ward personnel)</t>
  </si>
  <si>
    <t>Questionnaire and interviews with social workers.</t>
  </si>
  <si>
    <t>Questionnaire and formal language assessment.</t>
  </si>
  <si>
    <t>Questions within the DAS.</t>
  </si>
  <si>
    <t>Information about age and sex was gathered through client files.</t>
  </si>
  <si>
    <t>Constructed for the purposes of the study. Severity judged by infomants according to four categories, correspdoning to the ICD classifcation.  Not validated</t>
  </si>
  <si>
    <t>Using a checklist, the interviewers searched the medical and programming file of each referral for pertinent developmental history. This same checklist served as a questionnaire in a group interview with the ward staff where each resident lived. This procedure allowed an interlocking check involving the program file, the medical file, and the residential care staff. (Comprehensive but not validated).</t>
  </si>
  <si>
    <t>Gender; unclear method.</t>
  </si>
  <si>
    <t>The care-staff members completed a questionnaire about episodes of SIB.</t>
  </si>
  <si>
    <t>Patients were examined by the writer, and the further details were obtained from the ward nursing staff.</t>
  </si>
  <si>
    <t>The questionnaire included enquiry about the person's behaviour. This included: whether the person was aggressive, destructive, noisy, excessively active, sought attention, uncooperative, untruthful, antisocial or sexually delinquent; whether the person wandered or ran away, disturbed others at night, scattered or threw objects about or displayed temper tantrums; whether the person engaged in a variety of objectionable personal habits such as spitting, smearing or swearing. Behavioural problems were classified according to whether they occurred at all, or whether they were severe or frequent in nature.</t>
  </si>
  <si>
    <t>The Modified Overt Aggression Scale was used to assess physical, verbal, property and self-aggression over the past 12 months</t>
  </si>
  <si>
    <t>Clinically significant outward aggressive behaviour was operationalised by a score of 4 or more on the Modified Overt Aggression Scale (MOAS)</t>
  </si>
  <si>
    <t>Interviews, observations, review of medical records</t>
  </si>
  <si>
    <t>Self-Injurious Behavior Identification Survey (copies are available from the senior author) was developed for use in the study</t>
  </si>
  <si>
    <t>Simplified version of challenging behaviour survey: Individual schedule (Alborz, Emerson, Kiernan, &amp; Qureshi, 1994), specially adjusted for this investigation.</t>
  </si>
  <si>
    <t>Most of the data were collected through the use of a questionnaire, designed in a checklist format</t>
  </si>
  <si>
    <t>Challenging Behaviour Questionnaire (CBQ; Hyman et al. 2002).</t>
  </si>
  <si>
    <t>Postal survey completed by staff working with the individuals</t>
  </si>
  <si>
    <t>Data extracted from the computerized results of a 1970 census of California state hospitals (survey forms completed by ward personnel).</t>
  </si>
  <si>
    <t>Staff Observation Aggression Scale-Revised (SOAS-R; Nijman &amp; Palmstierna, 2002).</t>
  </si>
  <si>
    <t>Disability Assessment Schedule (DAS) and provides data about the presence, frequency and severity of behaviour problems (Holmes et al. 1982).</t>
  </si>
  <si>
    <t>Each social worker was interviewed by a pediatrician or a psychologist or an educator to establish reliable definitions and severity of SIB for each referral. Not validated.</t>
  </si>
  <si>
    <t>Calculated from text. OR also presented.</t>
  </si>
  <si>
    <t>See Table 1</t>
  </si>
  <si>
    <t>See Table 2</t>
  </si>
  <si>
    <t>Table 5</t>
  </si>
  <si>
    <t>No demographic information provided.</t>
  </si>
  <si>
    <t>Programme Hospitalier de Recherche Clinique and the Fondation France Télécom.</t>
  </si>
  <si>
    <t>Health Canada through the National Research and Development Program</t>
  </si>
  <si>
    <t>Greater Glasgow Health Board, West of Scotland R&amp;D, the Chief Scientist Office, and the Scottish Executive Health Department.</t>
  </si>
  <si>
    <t>Canadian Institutes of Health Research and Fonds Québécois de Recherche Société et Culture</t>
  </si>
  <si>
    <t>Orebro County Council Research Committee and the Orebro County Council Psychiatry and Habilitation Episteme Foundation.</t>
  </si>
  <si>
    <t>Northern Norwegian Research Centre for Psychiatry.</t>
  </si>
  <si>
    <t>Leicestershire Partnership NHS Trust and the Department of Health</t>
  </si>
  <si>
    <t>CANNOT EXTRACT DATA: 'DSM-IV axis-I data were available for 94 clients (87% of the total sample). For 62 (66%) of these 94 clients an axis-I DSM-IV disorder was established. The three aggressive incidents groups did not differ significantly in the percentage of clients receiving a classification'.</t>
  </si>
  <si>
    <t>Receptive language difficulties</t>
  </si>
  <si>
    <t>Expressive language difficulties</t>
  </si>
  <si>
    <t>VOID (GDG decided epilepsy was a confound rather than direct risk factor)</t>
  </si>
  <si>
    <t>VOID (GDG decided epilepsy was a confound rather than direct risk factor). Cooper2009a</t>
  </si>
  <si>
    <t>VOID (GDG decided epilepsy was a confound rather than direct risk factor). Cooper2009b</t>
  </si>
  <si>
    <t>Diagnosis2</t>
  </si>
  <si>
    <t>Population3</t>
  </si>
  <si>
    <t>ROB4</t>
  </si>
  <si>
    <t>Comment5</t>
  </si>
  <si>
    <t>ROB6</t>
  </si>
  <si>
    <t>Method7</t>
  </si>
  <si>
    <t>Comment8</t>
  </si>
  <si>
    <t>ROB9</t>
  </si>
  <si>
    <t>ROB10</t>
  </si>
  <si>
    <t>Method11</t>
  </si>
  <si>
    <t>Comment12</t>
  </si>
  <si>
    <t>ROB13</t>
  </si>
  <si>
    <t>ROB14</t>
  </si>
  <si>
    <t>The tabs at the bottom of the worksheet contain:</t>
  </si>
  <si>
    <t>Bhaumik 1997</t>
  </si>
  <si>
    <t>M.2: Outcomes</t>
  </si>
  <si>
    <t>M.1: Study characteristics</t>
  </si>
  <si>
    <t>not applicable</t>
  </si>
  <si>
    <t>not reported</t>
  </si>
  <si>
    <t>odds ratio</t>
  </si>
  <si>
    <t>Abbreviations/acronyms</t>
  </si>
  <si>
    <t>MR</t>
  </si>
  <si>
    <t>ASD</t>
  </si>
  <si>
    <t>number of participants</t>
  </si>
  <si>
    <t>autism spectrum disorder</t>
  </si>
  <si>
    <t>LD</t>
  </si>
  <si>
    <t>learning disabilities</t>
  </si>
  <si>
    <t>ID</t>
  </si>
  <si>
    <t>NHS</t>
  </si>
  <si>
    <t>National Health Service</t>
  </si>
  <si>
    <t>Total population of severely mentally handicapped children in 2 health districts.</t>
  </si>
  <si>
    <t>The data collection was administered on behalf of all individuals registered at the daily centres or residents living in the homes.</t>
  </si>
  <si>
    <t>Haruhidai Special School for Mentally Retarded and Autistic Children, Aichi Prefectural Colony</t>
  </si>
  <si>
    <t>children and young people</t>
  </si>
  <si>
    <t>ADI-R</t>
  </si>
  <si>
    <t>VABS</t>
  </si>
  <si>
    <t>Appendix M: Clinical evidence – study characteristics, methodology checklists and outcomes for risk factor review</t>
  </si>
  <si>
    <t>Autism Diagnostic Interview-Revised</t>
  </si>
  <si>
    <t>Vineland Adaptive Behavior Scales</t>
  </si>
  <si>
    <t>Diagnostic Assessment for the Severely Handicapped-II</t>
  </si>
  <si>
    <t xml:space="preserve">The survey included items pertaining to (a) the severity of the SIB responses; (b) demographic variables such as age, admission date, and adaptive behavior level; (c) intellectual functioning level; (d) frequency and type of SIB response topography; (e) frequency and type of mechanical restraint; (f) type of psychoactive medication for SIB; (g) type of formalised treatment program used; (h) other maladaptive behaviors such as aggression and motor dysfunction; (i) medical treatments/history; and (j) physical disabilities </t>
  </si>
  <si>
    <t>SIB</t>
  </si>
  <si>
    <t>Scales of Independent Behavior</t>
  </si>
  <si>
    <t>WISC-R</t>
  </si>
  <si>
    <t>Wechsler Intelligence Scale for Children - Revised</t>
  </si>
  <si>
    <t>Developmental Disabilities Information Survey (Janicki &amp; Jacobson, Note 1, Note 2).</t>
  </si>
  <si>
    <t>intellectual disability</t>
  </si>
  <si>
    <t>Individuals with intellectual disabilities living in 3 institutions</t>
  </si>
  <si>
    <t>Total population of individuals with intellectual disabilities in the state of Kansas.</t>
  </si>
  <si>
    <t>Forty-two participants (30.0%) had Down syndrome, 14 participants (10.0%) had other syndromes,and 9 participants (6.4%)were reported to have perinatal injury.The etiology of the intellectual disabilities was unknown for 75 participants (53.6%). Ten participants (7.8%) had a diagnosis of autism and 27 participants (20.1%) had epilepsy.</t>
  </si>
  <si>
    <t>The level of intellectual disability was assessed with the Leiter-R (Roid &amp; Miller, 1997) for 71 participants and the Wechsler Adult Intelligence Scale (Wechsler, 2003) for 1 participant. For the other 68 participants, level of intellectual disability was estimated from their scores on the Vineland Adaptive Behavior Scale (Sparrow, Balla, &amp; Cicchetti, 1984). A checklist developed by Even Myrbakk was used to collect information about accommodation and social network, and the informants indicated on a Likert scale ranging from 1 (very dissatisfied) to 7 (very satisfied) how content the participants appeared to be with their life situation.</t>
  </si>
  <si>
    <t>TheWessex (Kushlick et al. 1973) is used to assess ability in children and adults with intellectual disabilities. The Social Communication Questionnaire – Lifetime Version (SCQ; Berument et al. 1999) was included to assess ASD behaviours. A demographic questionnaire was utilised to collect information on gender, mobility, verbal ability and diagnosis.</t>
  </si>
  <si>
    <t>Social Communication Questionnaire</t>
  </si>
  <si>
    <t>SCQ</t>
  </si>
  <si>
    <t>Individuals with intellectual disability living in state hospitals.</t>
  </si>
  <si>
    <t>Four inpatient treatment facilities for adults with mild intellectual disability and severe behavioral and emotional problems; specifically a high-risk inpatient population.</t>
  </si>
  <si>
    <t>Adults with mild intellectual disability; specifically a high-risk inpatient population.</t>
  </si>
  <si>
    <t>Adults with intellectual disability</t>
  </si>
  <si>
    <t>Leicestershire Learning Disabilities Register Information Centre</t>
  </si>
  <si>
    <t>Odds of being verbally aggressive are 1.41 higher for individuas with mod versus mild intellectual disability</t>
  </si>
  <si>
    <t>GDG</t>
  </si>
  <si>
    <t>Guideline Development Group</t>
  </si>
  <si>
    <t>All adults with intellectual disability who were registered with a general practitioner/family physician in Greater Glasgow (all 631 general practitioners/family physicians contributed to the ascertainment process), adults with intellectual disability who were receiving support of any type paid for, or provided by, the social work department, including day services and support packages of any size and adults with intellectual disability who were using specialist intellectual disability health services or had done so in the past.</t>
  </si>
  <si>
    <t>Individuals who live in the community and receive services from 1 of 3 large intellectual disability agencies.</t>
  </si>
  <si>
    <t>receiving services from an intellectual disability rehabilitation centre for at least a year and not institutionalised</t>
  </si>
  <si>
    <t>People with intellectual disability in behavioural crisis</t>
  </si>
  <si>
    <t>Inpatients, 8 to 29 years of age with severe intellectual disability</t>
  </si>
  <si>
    <t>People with intellectual disability</t>
  </si>
  <si>
    <t>All individuals in Sweden served by services for intellectual disability; 26% living in institutions; 74% in integrated forms.</t>
  </si>
  <si>
    <t>Community referral (e.g. Community intellectual disability teams)</t>
  </si>
  <si>
    <t>The additional questions covered five areas of interest based on the International Classification of Function, Disability, and Health (World Heath Organization, 2001). These were personal factors: gender, age (in years); disability/disorder: level of intellectual disability (mild, moderate, severe/profound, and unspecified level of intellectual disability, according to clinical practice in Sweden (Granlund &amp; Bond, 2000), and presence of autism and other syndromes (with at least 1% observed prevalence).</t>
  </si>
  <si>
    <t>5 municipalities (people with an administrative intellectual disability).</t>
  </si>
  <si>
    <t>CBQ</t>
  </si>
  <si>
    <t>Challenging Behaviour Questionnaire</t>
  </si>
  <si>
    <t>SOAS-R</t>
  </si>
  <si>
    <t>Staff Observation Aggression Scale-Revised</t>
  </si>
  <si>
    <t>DAS</t>
  </si>
  <si>
    <t>Disability Assessment Schedule</t>
  </si>
  <si>
    <t>BPI</t>
  </si>
  <si>
    <t>Behavior Problems Inventory</t>
  </si>
  <si>
    <t>DC-LD</t>
  </si>
  <si>
    <t>Diagnostic Criteria for Psychiatric Disorders for Use with Adults with Learning Disabilities/Mental Retardation</t>
  </si>
  <si>
    <t>CI</t>
  </si>
  <si>
    <t>confidence interval</t>
  </si>
  <si>
    <t>DSM-III-R</t>
  </si>
  <si>
    <t>Diagnostic and Statistical Manual of Mental Disorders (3rd edition - Revised)</t>
  </si>
  <si>
    <t>MOAS</t>
  </si>
  <si>
    <t>Modified Overt Aggression Scale</t>
  </si>
  <si>
    <t>Does not fit in severe/profound versus mild/moderate category</t>
  </si>
  <si>
    <t>Autism Diagnostic Interview-Revised, Level 3 (below 5 words) versus Level 1 and 2</t>
  </si>
  <si>
    <t>ADI-R diagnosis versus no diagnosis</t>
  </si>
  <si>
    <t>Males versus female</t>
  </si>
  <si>
    <t>Severe/profound versus mild/ moderate</t>
  </si>
  <si>
    <t>Diagnosis versus no diagnosis</t>
  </si>
  <si>
    <t>Impairment versus no impairment</t>
  </si>
  <si>
    <t>Male versus female</t>
  </si>
  <si>
    <t>Moderate versus mild</t>
  </si>
  <si>
    <t>Adult versus child/ young person</t>
  </si>
  <si>
    <t>male versus female</t>
  </si>
  <si>
    <t>Living independently versus NHS accomodation</t>
  </si>
  <si>
    <t>Living independently versus Residentual care</t>
  </si>
  <si>
    <t>CARS</t>
  </si>
  <si>
    <t>Childhood Autism Rating Scale</t>
  </si>
  <si>
    <t>C21st Health Check (Glasgow UCEDD [University Centre for Excellence in Development Disabilities] 2001).</t>
  </si>
  <si>
    <t>UCEDD</t>
  </si>
  <si>
    <t>University Centre for Excellence in Development Disabilities</t>
  </si>
  <si>
    <t>VABS- Daily living skills</t>
  </si>
  <si>
    <t>Degree of learning disability</t>
  </si>
  <si>
    <t>MH</t>
  </si>
  <si>
    <t>mental health</t>
  </si>
  <si>
    <t>mental retardation</t>
  </si>
  <si>
    <t>lower confidence limit</t>
  </si>
  <si>
    <t>upper confidence limit</t>
  </si>
  <si>
    <t>Definitions</t>
  </si>
  <si>
    <t>Challenging behaviour and learning disabilities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</si>
</sst>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26" x14ac:knownFonts="1">
    <font>
      <sz val="12"/>
      <color theme="1"/>
      <name val="Calibri"/>
      <family val="2"/>
      <scheme val="minor"/>
    </font>
    <font>
      <sz val="11"/>
      <color theme="1"/>
      <name val="Arial"/>
      <family val="2"/>
    </font>
    <font>
      <sz val="11"/>
      <color theme="1"/>
      <name val="Arial"/>
      <family val="2"/>
    </font>
    <font>
      <sz val="11"/>
      <color theme="1"/>
      <name val="Calibri"/>
      <family val="2"/>
      <scheme val="minor"/>
    </font>
    <font>
      <sz val="10"/>
      <name val="MS Sans Serif"/>
      <family val="2"/>
    </font>
    <font>
      <b/>
      <sz val="10"/>
      <name val="MS Sans Serif"/>
      <family val="2"/>
    </font>
    <font>
      <sz val="12"/>
      <color theme="1"/>
      <name val="Calibri"/>
      <family val="2"/>
      <scheme val="minor"/>
    </font>
    <font>
      <b/>
      <sz val="12"/>
      <color theme="1"/>
      <name val="Calibri"/>
      <family val="2"/>
      <scheme val="minor"/>
    </font>
    <font>
      <sz val="12"/>
      <color rgb="FFFF0000"/>
      <name val="Calibri"/>
      <family val="2"/>
      <scheme val="minor"/>
    </font>
    <font>
      <b/>
      <u/>
      <sz val="12"/>
      <color theme="1"/>
      <name val="Calibri"/>
      <family val="2"/>
      <scheme val="minor"/>
    </font>
    <font>
      <b/>
      <sz val="12"/>
      <color rgb="FF000000"/>
      <name val="Calibri"/>
      <family val="2"/>
      <scheme val="minor"/>
    </font>
    <font>
      <sz val="12"/>
      <name val="Calibri"/>
      <family val="2"/>
      <scheme val="minor"/>
    </font>
    <font>
      <sz val="12"/>
      <color rgb="FF000000"/>
      <name val="Calibri"/>
      <family val="2"/>
      <scheme val="minor"/>
    </font>
    <font>
      <sz val="12"/>
      <color theme="5"/>
      <name val="Calibri"/>
      <family val="2"/>
      <scheme val="minor"/>
    </font>
    <font>
      <b/>
      <sz val="14"/>
      <color theme="1"/>
      <name val="Calibri"/>
      <family val="2"/>
      <scheme val="minor"/>
    </font>
    <font>
      <b/>
      <sz val="12"/>
      <name val="Calibri"/>
      <family val="2"/>
      <scheme val="minor"/>
    </font>
    <font>
      <sz val="12"/>
      <color indexed="10"/>
      <name val="Calibri"/>
      <family val="2"/>
      <scheme val="minor"/>
    </font>
    <font>
      <b/>
      <u/>
      <sz val="11"/>
      <color theme="1"/>
      <name val="Arial"/>
      <family val="2"/>
    </font>
    <font>
      <sz val="11"/>
      <color theme="1"/>
      <name val="Arial"/>
      <family val="2"/>
    </font>
    <font>
      <b/>
      <sz val="11"/>
      <color theme="1"/>
      <name val="Arial"/>
      <family val="2"/>
    </font>
    <font>
      <u/>
      <sz val="12"/>
      <color theme="10"/>
      <name val="Calibri"/>
      <family val="2"/>
    </font>
    <font>
      <b/>
      <sz val="16"/>
      <color theme="1"/>
      <name val="Arial"/>
      <family val="2"/>
    </font>
    <font>
      <b/>
      <u/>
      <sz val="18"/>
      <color theme="1"/>
      <name val="Arial"/>
      <family val="2"/>
    </font>
    <font>
      <sz val="12"/>
      <color theme="1"/>
      <name val="Arial"/>
      <family val="2"/>
    </font>
    <font>
      <u/>
      <sz val="11"/>
      <color theme="10"/>
      <name val="Arial"/>
      <family val="2"/>
    </font>
    <font>
      <sz val="11"/>
      <name val="Arial"/>
      <family val="2"/>
    </font>
  </fonts>
  <fills count="30">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FAA9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79998168889431442"/>
        <bgColor rgb="FF000000"/>
      </patternFill>
    </fill>
    <fill>
      <patternFill patternType="solid">
        <fgColor theme="8" tint="0.79998168889431442"/>
        <bgColor rgb="FF000000"/>
      </patternFill>
    </fill>
    <fill>
      <patternFill patternType="solid">
        <fgColor rgb="FFDAEEF3"/>
        <bgColor rgb="FF000000"/>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FF66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bgColor indexed="64"/>
      </patternFill>
    </fill>
    <fill>
      <patternFill patternType="solid">
        <fgColor theme="6"/>
        <bgColor indexed="64"/>
      </patternFill>
    </fill>
    <fill>
      <patternFill patternType="solid">
        <fgColor rgb="FF1EFF3D"/>
        <bgColor indexed="64"/>
      </patternFill>
    </fill>
    <fill>
      <patternFill patternType="solid">
        <fgColor rgb="FFC0504D"/>
        <bgColor rgb="FF000000"/>
      </patternFill>
    </fill>
    <fill>
      <patternFill patternType="solid">
        <fgColor rgb="FF9BBB59"/>
        <bgColor rgb="FF000000"/>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6" fillId="0" borderId="0"/>
    <xf numFmtId="0" fontId="3" fillId="0" borderId="0"/>
    <xf numFmtId="0" fontId="20" fillId="0" borderId="0" applyNumberFormat="0" applyFill="0" applyBorder="0" applyAlignment="0" applyProtection="0">
      <alignment vertical="top"/>
      <protection locked="0"/>
    </xf>
  </cellStyleXfs>
  <cellXfs count="385">
    <xf numFmtId="0" fontId="0" fillId="0" borderId="0" xfId="0"/>
    <xf numFmtId="0" fontId="0" fillId="2" borderId="0" xfId="0" applyFill="1"/>
    <xf numFmtId="0" fontId="7" fillId="2" borderId="0" xfId="0" applyFont="1" applyFill="1"/>
    <xf numFmtId="0" fontId="0" fillId="0" borderId="1" xfId="0" applyBorder="1"/>
    <xf numFmtId="0" fontId="0" fillId="0" borderId="0" xfId="0" applyFill="1"/>
    <xf numFmtId="0" fontId="7" fillId="4" borderId="0" xfId="0" applyFont="1" applyFill="1"/>
    <xf numFmtId="0" fontId="0" fillId="0" borderId="0" xfId="0" applyFill="1" applyBorder="1"/>
    <xf numFmtId="0" fontId="0" fillId="0" borderId="0" xfId="0" applyAlignment="1">
      <alignment horizontal="left"/>
    </xf>
    <xf numFmtId="0" fontId="0" fillId="2" borderId="1" xfId="0" applyFill="1" applyBorder="1"/>
    <xf numFmtId="0" fontId="7" fillId="5" borderId="0" xfId="0" applyFont="1" applyFill="1"/>
    <xf numFmtId="0" fontId="0" fillId="6" borderId="1" xfId="0" applyFill="1" applyBorder="1"/>
    <xf numFmtId="0" fontId="0" fillId="6" borderId="2" xfId="0" applyFill="1" applyBorder="1"/>
    <xf numFmtId="0" fontId="0" fillId="0" borderId="3" xfId="0" applyBorder="1"/>
    <xf numFmtId="0" fontId="7" fillId="5" borderId="1" xfId="0" applyFont="1" applyFill="1" applyBorder="1" applyAlignment="1">
      <alignment horizontal="center"/>
    </xf>
    <xf numFmtId="0" fontId="0" fillId="5" borderId="1" xfId="0" applyFill="1" applyBorder="1"/>
    <xf numFmtId="0" fontId="0" fillId="5" borderId="0" xfId="0" applyFill="1"/>
    <xf numFmtId="0" fontId="0" fillId="0" borderId="1" xfId="0" applyFill="1" applyBorder="1"/>
    <xf numFmtId="0" fontId="0" fillId="2" borderId="0" xfId="0" applyFill="1" applyBorder="1"/>
    <xf numFmtId="0" fontId="7" fillId="2" borderId="1" xfId="0" applyFont="1" applyFill="1" applyBorder="1" applyAlignment="1">
      <alignment horizontal="center"/>
    </xf>
    <xf numFmtId="0" fontId="7" fillId="0" borderId="0" xfId="0" applyFont="1" applyFill="1" applyBorder="1" applyAlignment="1">
      <alignment horizontal="center"/>
    </xf>
    <xf numFmtId="0" fontId="7" fillId="0" borderId="1"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xf>
    <xf numFmtId="0" fontId="0" fillId="0" borderId="0" xfId="0" applyFont="1" applyFill="1" applyBorder="1" applyAlignment="1">
      <alignment horizontal="left"/>
    </xf>
    <xf numFmtId="0" fontId="0" fillId="0" borderId="1" xfId="0" applyFont="1" applyFill="1" applyBorder="1" applyAlignment="1"/>
    <xf numFmtId="0" fontId="0" fillId="0" borderId="1" xfId="0" applyBorder="1" applyAlignment="1"/>
    <xf numFmtId="0" fontId="0" fillId="0" borderId="2" xfId="0" applyFill="1" applyBorder="1"/>
    <xf numFmtId="0" fontId="7" fillId="2" borderId="0" xfId="0" applyFont="1" applyFill="1" applyBorder="1" applyAlignment="1">
      <alignment horizontal="center"/>
    </xf>
    <xf numFmtId="0" fontId="8" fillId="6" borderId="0" xfId="0" applyFont="1" applyFill="1"/>
    <xf numFmtId="0" fontId="0" fillId="0" borderId="1" xfId="0" applyFill="1" applyBorder="1" applyAlignment="1"/>
    <xf numFmtId="0" fontId="8" fillId="2" borderId="0" xfId="0" applyFont="1" applyFill="1"/>
    <xf numFmtId="0" fontId="0" fillId="0" borderId="2" xfId="0" applyFont="1" applyFill="1" applyBorder="1" applyAlignment="1"/>
    <xf numFmtId="0" fontId="0" fillId="2" borderId="4" xfId="0" applyFill="1" applyBorder="1"/>
    <xf numFmtId="0" fontId="0" fillId="0" borderId="4" xfId="0" applyFont="1" applyFill="1" applyBorder="1" applyAlignment="1">
      <alignment horizontal="left"/>
    </xf>
    <xf numFmtId="0" fontId="7" fillId="2" borderId="4" xfId="0" applyFont="1" applyFill="1" applyBorder="1" applyAlignment="1">
      <alignment horizontal="center"/>
    </xf>
    <xf numFmtId="0" fontId="0" fillId="0" borderId="4" xfId="0" applyBorder="1"/>
    <xf numFmtId="0" fontId="0" fillId="6" borderId="4" xfId="0" applyFill="1" applyBorder="1"/>
    <xf numFmtId="0" fontId="7" fillId="5" borderId="4" xfId="0" applyFont="1" applyFill="1" applyBorder="1" applyAlignment="1">
      <alignment horizontal="center"/>
    </xf>
    <xf numFmtId="0" fontId="0" fillId="0" borderId="5" xfId="0" applyBorder="1"/>
    <xf numFmtId="0" fontId="0" fillId="0" borderId="4" xfId="0" applyFont="1" applyFill="1" applyBorder="1" applyAlignment="1">
      <alignment horizontal="center"/>
    </xf>
    <xf numFmtId="0" fontId="0" fillId="0" borderId="4" xfId="0" applyFont="1" applyFill="1" applyBorder="1" applyAlignment="1"/>
    <xf numFmtId="0" fontId="0" fillId="0" borderId="4" xfId="0" applyBorder="1" applyAlignment="1"/>
    <xf numFmtId="0" fontId="0" fillId="0" borderId="6" xfId="0" applyFont="1" applyFill="1" applyBorder="1" applyAlignment="1"/>
    <xf numFmtId="0" fontId="7" fillId="5" borderId="7" xfId="0" applyFont="1" applyFill="1" applyBorder="1" applyAlignment="1">
      <alignment horizontal="center"/>
    </xf>
    <xf numFmtId="0" fontId="0" fillId="0" borderId="0" xfId="0" applyBorder="1"/>
    <xf numFmtId="0" fontId="7" fillId="5" borderId="0" xfId="0" applyFont="1" applyFill="1" applyBorder="1"/>
    <xf numFmtId="0" fontId="7" fillId="5" borderId="0" xfId="0" applyFont="1" applyFill="1" applyBorder="1" applyAlignment="1">
      <alignment horizontal="center"/>
    </xf>
    <xf numFmtId="0" fontId="7" fillId="0" borderId="4" xfId="0" applyFont="1" applyFill="1" applyBorder="1" applyAlignment="1">
      <alignment horizontal="center"/>
    </xf>
    <xf numFmtId="0" fontId="0" fillId="0" borderId="4" xfId="0" applyFill="1" applyBorder="1"/>
    <xf numFmtId="0" fontId="0" fillId="0" borderId="4" xfId="0" applyFill="1" applyBorder="1" applyAlignment="1"/>
    <xf numFmtId="0" fontId="0" fillId="2" borderId="7" xfId="0" applyFill="1" applyBorder="1"/>
    <xf numFmtId="0" fontId="0" fillId="0" borderId="7" xfId="0" applyBorder="1"/>
    <xf numFmtId="0" fontId="8" fillId="6" borderId="1" xfId="0" applyFont="1" applyFill="1" applyBorder="1"/>
    <xf numFmtId="0" fontId="7" fillId="5" borderId="1" xfId="0" applyFont="1" applyFill="1" applyBorder="1"/>
    <xf numFmtId="0" fontId="0" fillId="0" borderId="1" xfId="0" applyBorder="1" applyProtection="1">
      <protection locked="0"/>
    </xf>
    <xf numFmtId="0" fontId="0" fillId="0" borderId="0" xfId="0" applyProtection="1">
      <protection locked="0"/>
    </xf>
    <xf numFmtId="0" fontId="0" fillId="2" borderId="1" xfId="0" applyFill="1" applyBorder="1" applyProtection="1">
      <protection locked="0"/>
    </xf>
    <xf numFmtId="0" fontId="0" fillId="2" borderId="0" xfId="0" applyFill="1" applyProtection="1">
      <protection locked="0"/>
    </xf>
    <xf numFmtId="0" fontId="9" fillId="7" borderId="0" xfId="0" applyFont="1" applyFill="1" applyAlignment="1" applyProtection="1">
      <alignment horizontal="center"/>
    </xf>
    <xf numFmtId="0" fontId="7" fillId="2" borderId="0" xfId="0" applyFont="1" applyFill="1" applyProtection="1"/>
    <xf numFmtId="0" fontId="7" fillId="5" borderId="0" xfId="0" applyFont="1" applyFill="1" applyProtection="1"/>
    <xf numFmtId="0" fontId="7" fillId="8" borderId="4" xfId="0" applyFont="1" applyFill="1" applyBorder="1" applyAlignment="1" applyProtection="1">
      <alignment horizontal="center"/>
    </xf>
    <xf numFmtId="0" fontId="7" fillId="3" borderId="0" xfId="0" applyFont="1" applyFill="1" applyAlignment="1" applyProtection="1">
      <alignment horizontal="center"/>
    </xf>
    <xf numFmtId="0" fontId="7" fillId="9" borderId="0" xfId="0" applyFont="1" applyFill="1" applyAlignment="1" applyProtection="1">
      <alignment horizontal="center"/>
    </xf>
    <xf numFmtId="0" fontId="7" fillId="0" borderId="0" xfId="0" applyFont="1" applyProtection="1"/>
    <xf numFmtId="0" fontId="7" fillId="7" borderId="0" xfId="0" applyFont="1" applyFill="1" applyProtection="1"/>
    <xf numFmtId="0" fontId="7" fillId="12" borderId="0" xfId="0" applyFont="1" applyFill="1" applyProtection="1"/>
    <xf numFmtId="0" fontId="7" fillId="13" borderId="0" xfId="0" applyFont="1" applyFill="1" applyProtection="1"/>
    <xf numFmtId="0" fontId="7" fillId="10" borderId="0" xfId="0" applyFont="1" applyFill="1" applyProtection="1"/>
    <xf numFmtId="0" fontId="7" fillId="11" borderId="0" xfId="0" applyFont="1" applyFill="1" applyProtection="1"/>
    <xf numFmtId="0" fontId="7" fillId="14" borderId="8" xfId="0" applyFont="1" applyFill="1" applyBorder="1" applyProtection="1"/>
    <xf numFmtId="0" fontId="7" fillId="14" borderId="9" xfId="0" applyFont="1" applyFill="1" applyBorder="1" applyProtection="1"/>
    <xf numFmtId="0" fontId="7" fillId="14" borderId="10" xfId="0" applyFont="1" applyFill="1" applyBorder="1" applyProtection="1"/>
    <xf numFmtId="0" fontId="7" fillId="8" borderId="7" xfId="0" applyFont="1" applyFill="1" applyBorder="1" applyProtection="1"/>
    <xf numFmtId="0" fontId="7" fillId="4" borderId="0" xfId="0" applyFont="1" applyFill="1" applyAlignment="1" applyProtection="1">
      <alignment horizontal="center"/>
    </xf>
    <xf numFmtId="0" fontId="7" fillId="3" borderId="9" xfId="0" applyFont="1" applyFill="1" applyBorder="1" applyAlignment="1" applyProtection="1">
      <alignment horizontal="center"/>
    </xf>
    <xf numFmtId="0" fontId="7" fillId="9" borderId="0" xfId="0" applyFont="1" applyFill="1" applyProtection="1"/>
    <xf numFmtId="0" fontId="10" fillId="15" borderId="0" xfId="0" applyFont="1" applyFill="1" applyAlignment="1" applyProtection="1">
      <alignment horizontal="center"/>
    </xf>
    <xf numFmtId="0" fontId="10" fillId="16" borderId="0" xfId="0" applyFont="1" applyFill="1" applyAlignment="1" applyProtection="1">
      <alignment horizontal="center"/>
    </xf>
    <xf numFmtId="0" fontId="10" fillId="16" borderId="0" xfId="0" applyFont="1" applyFill="1" applyAlignment="1" applyProtection="1"/>
    <xf numFmtId="0" fontId="10" fillId="15" borderId="0" xfId="0" applyFont="1" applyFill="1" applyAlignment="1" applyProtection="1"/>
    <xf numFmtId="0" fontId="10" fillId="17" borderId="0" xfId="0" applyFont="1" applyFill="1" applyAlignment="1" applyProtection="1">
      <alignment horizontal="center"/>
    </xf>
    <xf numFmtId="0" fontId="7" fillId="0" borderId="0" xfId="0" applyFont="1" applyFill="1" applyProtection="1">
      <protection hidden="1"/>
    </xf>
    <xf numFmtId="0" fontId="0" fillId="0" borderId="0" xfId="0" applyProtection="1">
      <protection hidden="1"/>
    </xf>
    <xf numFmtId="0" fontId="0" fillId="0" borderId="0" xfId="0" applyFill="1" applyProtection="1">
      <protection hidden="1"/>
    </xf>
    <xf numFmtId="0" fontId="0" fillId="5" borderId="0" xfId="0" applyFill="1" applyProtection="1">
      <protection hidden="1"/>
    </xf>
    <xf numFmtId="0" fontId="0" fillId="6" borderId="0" xfId="0" applyFill="1" applyProtection="1">
      <protection hidden="1"/>
    </xf>
    <xf numFmtId="0" fontId="0" fillId="2" borderId="0" xfId="0" applyFill="1" applyBorder="1" applyProtection="1">
      <protection locked="0"/>
    </xf>
    <xf numFmtId="0" fontId="9" fillId="7" borderId="0" xfId="0" applyFont="1" applyFill="1" applyBorder="1" applyAlignment="1" applyProtection="1">
      <alignment vertical="top"/>
    </xf>
    <xf numFmtId="0" fontId="0" fillId="4" borderId="1" xfId="0" applyFill="1" applyBorder="1" applyProtection="1">
      <protection locked="0"/>
    </xf>
    <xf numFmtId="0" fontId="11" fillId="3" borderId="1" xfId="0" applyFont="1" applyFill="1" applyBorder="1" applyProtection="1">
      <protection locked="0"/>
    </xf>
    <xf numFmtId="0" fontId="0" fillId="3" borderId="1" xfId="0" applyFill="1" applyBorder="1" applyProtection="1">
      <protection locked="0"/>
    </xf>
    <xf numFmtId="0" fontId="0" fillId="10" borderId="0" xfId="0" applyFill="1" applyProtection="1">
      <protection hidden="1"/>
    </xf>
    <xf numFmtId="0" fontId="7" fillId="0" borderId="0" xfId="0" applyFont="1" applyProtection="1">
      <protection hidden="1"/>
    </xf>
    <xf numFmtId="0" fontId="11" fillId="0" borderId="0" xfId="0" applyFont="1" applyFill="1" applyProtection="1">
      <protection hidden="1"/>
    </xf>
    <xf numFmtId="0" fontId="8" fillId="0" borderId="0" xfId="0" applyFont="1" applyProtection="1">
      <protection hidden="1"/>
    </xf>
    <xf numFmtId="0" fontId="11" fillId="0" borderId="0" xfId="0" applyFont="1" applyProtection="1">
      <protection hidden="1"/>
    </xf>
    <xf numFmtId="0" fontId="12" fillId="0" borderId="0" xfId="0" applyFont="1" applyFill="1" applyProtection="1">
      <protection hidden="1"/>
    </xf>
    <xf numFmtId="0" fontId="4" fillId="0" borderId="0" xfId="0" applyFont="1" applyFill="1" applyBorder="1" applyProtection="1">
      <protection hidden="1"/>
    </xf>
    <xf numFmtId="0" fontId="4" fillId="0" borderId="0" xfId="0" applyFont="1" applyFill="1" applyProtection="1">
      <protection hidden="1"/>
    </xf>
    <xf numFmtId="0" fontId="0" fillId="0" borderId="2" xfId="0" applyBorder="1" applyProtection="1">
      <protection locked="0"/>
    </xf>
    <xf numFmtId="0" fontId="8" fillId="2" borderId="0" xfId="0" applyFont="1" applyFill="1" applyProtection="1"/>
    <xf numFmtId="0" fontId="8" fillId="6" borderId="0" xfId="0" applyFont="1" applyFill="1" applyProtection="1"/>
    <xf numFmtId="0" fontId="8" fillId="5" borderId="0" xfId="0" applyFont="1" applyFill="1" applyAlignment="1" applyProtection="1"/>
    <xf numFmtId="0" fontId="8" fillId="6" borderId="0" xfId="0" applyFont="1" applyFill="1" applyBorder="1" applyAlignment="1" applyProtection="1">
      <alignment horizontal="center"/>
    </xf>
    <xf numFmtId="0" fontId="8" fillId="6" borderId="0" xfId="0" applyFont="1" applyFill="1" applyBorder="1" applyProtection="1"/>
    <xf numFmtId="0" fontId="8" fillId="5" borderId="1" xfId="0" applyFont="1" applyFill="1" applyBorder="1" applyProtection="1"/>
    <xf numFmtId="0" fontId="9" fillId="2" borderId="0" xfId="0" applyFont="1" applyFill="1" applyAlignment="1" applyProtection="1">
      <alignment horizontal="center"/>
    </xf>
    <xf numFmtId="0" fontId="7" fillId="5" borderId="1" xfId="0" applyFont="1" applyFill="1" applyBorder="1" applyAlignment="1" applyProtection="1">
      <alignment horizontal="center"/>
    </xf>
    <xf numFmtId="0" fontId="7" fillId="18" borderId="0" xfId="0" applyFont="1" applyFill="1" applyBorder="1" applyAlignment="1" applyProtection="1">
      <alignment horizontal="center"/>
    </xf>
    <xf numFmtId="0" fontId="7" fillId="19" borderId="0" xfId="0" applyFont="1" applyFill="1" applyBorder="1" applyAlignment="1" applyProtection="1">
      <alignment horizontal="center"/>
    </xf>
    <xf numFmtId="0" fontId="7" fillId="19" borderId="0" xfId="0" applyFont="1" applyFill="1" applyProtection="1"/>
    <xf numFmtId="0" fontId="7" fillId="18" borderId="0" xfId="0" applyFont="1" applyFill="1" applyProtection="1"/>
    <xf numFmtId="0" fontId="7" fillId="18" borderId="0" xfId="0" applyFont="1" applyFill="1" applyBorder="1" applyAlignment="1" applyProtection="1">
      <alignment horizontal="left"/>
    </xf>
    <xf numFmtId="0" fontId="7" fillId="19" borderId="0" xfId="0" applyFont="1" applyFill="1" applyBorder="1" applyAlignment="1" applyProtection="1">
      <alignment horizontal="left"/>
    </xf>
    <xf numFmtId="0" fontId="0" fillId="20" borderId="1" xfId="0" applyFill="1" applyBorder="1" applyProtection="1">
      <protection locked="0"/>
    </xf>
    <xf numFmtId="0" fontId="0" fillId="2" borderId="2" xfId="0" applyFill="1" applyBorder="1" applyProtection="1">
      <protection locked="0"/>
    </xf>
    <xf numFmtId="0" fontId="0" fillId="20" borderId="4" xfId="0" applyFill="1" applyBorder="1" applyProtection="1">
      <protection locked="0"/>
    </xf>
    <xf numFmtId="0" fontId="0" fillId="2" borderId="4" xfId="0" applyFill="1" applyBorder="1" applyProtection="1">
      <protection locked="0"/>
    </xf>
    <xf numFmtId="0" fontId="0" fillId="2" borderId="6" xfId="0" applyFill="1" applyBorder="1" applyProtection="1">
      <protection locked="0"/>
    </xf>
    <xf numFmtId="0" fontId="0" fillId="0" borderId="0" xfId="0" applyBorder="1" applyProtection="1">
      <protection locked="0"/>
    </xf>
    <xf numFmtId="0" fontId="13" fillId="2" borderId="0" xfId="0" applyFont="1" applyFill="1" applyBorder="1" applyAlignment="1" applyProtection="1"/>
    <xf numFmtId="0" fontId="8" fillId="5" borderId="0" xfId="0" applyFont="1" applyFill="1" applyProtection="1"/>
    <xf numFmtId="0" fontId="0" fillId="0" borderId="1" xfId="0" applyFill="1" applyBorder="1" applyProtection="1">
      <protection locked="0"/>
    </xf>
    <xf numFmtId="0" fontId="0" fillId="0" borderId="2" xfId="0" applyFill="1" applyBorder="1" applyProtection="1">
      <protection locked="0"/>
    </xf>
    <xf numFmtId="0" fontId="8" fillId="2" borderId="0" xfId="0" applyFont="1" applyFill="1" applyAlignment="1" applyProtection="1"/>
    <xf numFmtId="0" fontId="7" fillId="14" borderId="11" xfId="0" applyFont="1" applyFill="1" applyBorder="1" applyProtection="1"/>
    <xf numFmtId="0" fontId="7" fillId="14" borderId="0" xfId="0" applyFont="1" applyFill="1" applyBorder="1" applyProtection="1"/>
    <xf numFmtId="0" fontId="7" fillId="14" borderId="12" xfId="0" applyFont="1" applyFill="1" applyBorder="1" applyProtection="1"/>
    <xf numFmtId="0" fontId="7" fillId="8" borderId="13" xfId="0" applyFont="1" applyFill="1" applyBorder="1" applyProtection="1"/>
    <xf numFmtId="0" fontId="7" fillId="5" borderId="4" xfId="0" applyFont="1" applyFill="1" applyBorder="1" applyAlignment="1" applyProtection="1">
      <alignment horizontal="center"/>
    </xf>
    <xf numFmtId="0" fontId="7" fillId="3" borderId="0" xfId="0" applyFont="1" applyFill="1" applyBorder="1" applyAlignment="1" applyProtection="1">
      <alignment horizontal="center"/>
    </xf>
    <xf numFmtId="0" fontId="6" fillId="0" borderId="0" xfId="1" applyProtection="1">
      <protection hidden="1"/>
    </xf>
    <xf numFmtId="0" fontId="7" fillId="0" borderId="0" xfId="1" applyFont="1" applyProtection="1">
      <protection hidden="1"/>
    </xf>
    <xf numFmtId="0" fontId="7" fillId="0" borderId="0" xfId="0" applyFont="1" applyAlignment="1" applyProtection="1">
      <alignment horizontal="right"/>
      <protection hidden="1"/>
    </xf>
    <xf numFmtId="0" fontId="7" fillId="0" borderId="0" xfId="1" applyFont="1" applyFill="1" applyProtection="1">
      <protection hidden="1"/>
    </xf>
    <xf numFmtId="0" fontId="6" fillId="0" borderId="0" xfId="1" applyFill="1" applyProtection="1">
      <protection hidden="1"/>
    </xf>
    <xf numFmtId="0" fontId="0" fillId="0" borderId="0" xfId="0" applyFont="1" applyFill="1" applyBorder="1" applyProtection="1">
      <protection locked="0"/>
    </xf>
    <xf numFmtId="0" fontId="14" fillId="0" borderId="0" xfId="0" applyFont="1" applyAlignment="1" applyProtection="1">
      <alignment vertical="top"/>
    </xf>
    <xf numFmtId="0" fontId="0" fillId="0" borderId="0" xfId="0" applyProtection="1"/>
    <xf numFmtId="0" fontId="7" fillId="0" borderId="0" xfId="0" applyFont="1" applyFill="1" applyProtection="1"/>
    <xf numFmtId="0" fontId="9" fillId="10" borderId="0" xfId="0" applyFont="1" applyFill="1" applyProtection="1"/>
    <xf numFmtId="0" fontId="0" fillId="10" borderId="0" xfId="0" applyFill="1" applyProtection="1"/>
    <xf numFmtId="0" fontId="7" fillId="0" borderId="0" xfId="0" applyFont="1" applyAlignment="1" applyProtection="1">
      <alignment horizontal="left"/>
    </xf>
    <xf numFmtId="0" fontId="0" fillId="0" borderId="0" xfId="0" applyAlignment="1" applyProtection="1">
      <alignment horizontal="left"/>
    </xf>
    <xf numFmtId="0" fontId="0" fillId="0" borderId="0" xfId="0" applyFill="1" applyProtection="1"/>
    <xf numFmtId="0" fontId="0" fillId="10" borderId="0" xfId="0" applyFill="1" applyAlignment="1" applyProtection="1">
      <alignment horizontal="left"/>
    </xf>
    <xf numFmtId="0" fontId="7" fillId="0" borderId="0" xfId="0" applyFont="1" applyAlignment="1" applyProtection="1">
      <alignment horizontal="right"/>
    </xf>
    <xf numFmtId="0" fontId="0" fillId="0" borderId="1" xfId="0" applyBorder="1" applyProtection="1"/>
    <xf numFmtId="0" fontId="8" fillId="0" borderId="1" xfId="0" applyFont="1" applyFill="1" applyBorder="1" applyAlignment="1" applyProtection="1">
      <alignment horizontal="left"/>
    </xf>
    <xf numFmtId="0" fontId="8" fillId="0" borderId="1" xfId="0" applyFont="1" applyBorder="1" applyAlignment="1" applyProtection="1">
      <alignment horizontal="left"/>
    </xf>
    <xf numFmtId="0" fontId="7" fillId="0" borderId="0" xfId="0" applyFont="1" applyFill="1" applyAlignment="1" applyProtection="1">
      <alignment horizontal="left"/>
    </xf>
    <xf numFmtId="0" fontId="0" fillId="0" borderId="0" xfId="0" applyFont="1" applyFill="1" applyAlignment="1" applyProtection="1">
      <alignment horizontal="left"/>
    </xf>
    <xf numFmtId="1" fontId="8" fillId="0" borderId="1" xfId="0" applyNumberFormat="1" applyFont="1" applyBorder="1" applyAlignment="1" applyProtection="1">
      <alignment horizontal="left"/>
    </xf>
    <xf numFmtId="0" fontId="8" fillId="0" borderId="1" xfId="1" applyFont="1" applyFill="1" applyBorder="1" applyProtection="1"/>
    <xf numFmtId="0" fontId="7" fillId="0" borderId="0" xfId="0" applyFont="1" applyProtection="1">
      <protection locked="0"/>
    </xf>
    <xf numFmtId="0" fontId="7" fillId="0" borderId="0" xfId="0" applyFont="1" applyFill="1" applyProtection="1">
      <protection locked="0"/>
    </xf>
    <xf numFmtId="0" fontId="0" fillId="0" borderId="0" xfId="0" applyAlignment="1" applyProtection="1">
      <alignment horizontal="left"/>
      <protection locked="0"/>
    </xf>
    <xf numFmtId="0" fontId="0" fillId="0" borderId="0" xfId="0" applyFill="1" applyProtection="1">
      <protection locked="0"/>
    </xf>
    <xf numFmtId="0" fontId="0" fillId="0" borderId="0" xfId="0" applyFill="1" applyBorder="1" applyProtection="1">
      <protection locked="0"/>
    </xf>
    <xf numFmtId="0" fontId="8" fillId="0" borderId="0" xfId="0" applyFont="1" applyFill="1" applyAlignment="1" applyProtection="1">
      <alignment horizontal="left"/>
      <protection locked="0"/>
    </xf>
    <xf numFmtId="0" fontId="0" fillId="0" borderId="0" xfId="0" applyFont="1" applyProtection="1">
      <protection locked="0"/>
    </xf>
    <xf numFmtId="0" fontId="7" fillId="0" borderId="0" xfId="0" applyFont="1" applyAlignment="1" applyProtection="1">
      <alignment horizontal="center"/>
      <protection locked="0"/>
    </xf>
    <xf numFmtId="0" fontId="15" fillId="0" borderId="0" xfId="0" applyFont="1" applyFill="1" applyAlignment="1" applyProtection="1">
      <alignment horizontal="right"/>
      <protection locked="0"/>
    </xf>
    <xf numFmtId="0" fontId="9" fillId="0" borderId="0" xfId="0" applyFont="1" applyFill="1" applyProtection="1">
      <protection locked="0"/>
    </xf>
    <xf numFmtId="0" fontId="0" fillId="0" borderId="0" xfId="0" applyFill="1" applyAlignment="1" applyProtection="1">
      <alignment horizontal="left"/>
      <protection locked="0"/>
    </xf>
    <xf numFmtId="0" fontId="15" fillId="0" borderId="0" xfId="0" applyFont="1" applyFill="1" applyProtection="1">
      <protection locked="0"/>
    </xf>
    <xf numFmtId="0" fontId="0" fillId="0" borderId="0" xfId="0" applyFont="1" applyFill="1" applyProtection="1">
      <protection locked="0"/>
    </xf>
    <xf numFmtId="0" fontId="7" fillId="0" borderId="0" xfId="0" applyFont="1" applyFill="1" applyBorder="1" applyProtection="1">
      <protection locked="0"/>
    </xf>
    <xf numFmtId="0" fontId="7" fillId="0" borderId="0" xfId="0" applyFont="1" applyFill="1" applyBorder="1" applyAlignment="1" applyProtection="1">
      <protection locked="0"/>
    </xf>
    <xf numFmtId="0" fontId="10" fillId="0" borderId="0" xfId="0" applyFont="1" applyFill="1" applyBorder="1" applyProtection="1">
      <protection locked="0"/>
    </xf>
    <xf numFmtId="0" fontId="4" fillId="0" borderId="0" xfId="0" applyFont="1" applyFill="1" applyProtection="1">
      <protection locked="0"/>
    </xf>
    <xf numFmtId="0" fontId="5" fillId="0" borderId="2" xfId="0" applyFont="1" applyFill="1" applyBorder="1" applyProtection="1">
      <protection locked="0"/>
    </xf>
    <xf numFmtId="0" fontId="5" fillId="0" borderId="3" xfId="0" applyFont="1" applyFill="1" applyBorder="1" applyAlignment="1" applyProtection="1">
      <alignment horizontal="center"/>
      <protection locked="0"/>
    </xf>
    <xf numFmtId="0" fontId="4" fillId="0" borderId="0" xfId="0" applyFont="1" applyFill="1" applyBorder="1" applyProtection="1">
      <protection locked="0"/>
    </xf>
    <xf numFmtId="0" fontId="5" fillId="0" borderId="2" xfId="0" applyFont="1" applyFill="1" applyBorder="1" applyAlignment="1" applyProtection="1">
      <alignment horizontal="center"/>
      <protection locked="0"/>
    </xf>
    <xf numFmtId="0" fontId="8" fillId="0" borderId="1" xfId="0" applyFont="1" applyBorder="1" applyProtection="1"/>
    <xf numFmtId="0" fontId="5" fillId="0" borderId="0" xfId="0" applyFont="1" applyFill="1" applyBorder="1" applyAlignment="1" applyProtection="1">
      <protection locked="0"/>
    </xf>
    <xf numFmtId="0" fontId="5" fillId="0" borderId="0" xfId="0" applyFont="1" applyFill="1" applyBorder="1" applyProtection="1">
      <protection locked="0"/>
    </xf>
    <xf numFmtId="0" fontId="5" fillId="0" borderId="0" xfId="0" applyFont="1" applyFill="1" applyBorder="1" applyAlignment="1" applyProtection="1">
      <alignment horizontal="center"/>
      <protection locked="0"/>
    </xf>
    <xf numFmtId="0" fontId="0" fillId="21" borderId="1" xfId="0" applyFill="1" applyBorder="1" applyProtection="1">
      <protection locked="0"/>
    </xf>
    <xf numFmtId="0" fontId="0" fillId="3" borderId="0" xfId="0" applyFill="1" applyProtection="1">
      <protection hidden="1"/>
    </xf>
    <xf numFmtId="0" fontId="0" fillId="21" borderId="0" xfId="0" applyFill="1" applyProtection="1">
      <protection hidden="1"/>
    </xf>
    <xf numFmtId="0" fontId="0" fillId="22" borderId="0" xfId="0" applyFill="1" applyProtection="1">
      <protection hidden="1"/>
    </xf>
    <xf numFmtId="0" fontId="0" fillId="0" borderId="11" xfId="0" applyBorder="1" applyAlignment="1" applyProtection="1">
      <protection hidden="1"/>
    </xf>
    <xf numFmtId="0" fontId="0" fillId="0" borderId="0" xfId="0" applyBorder="1" applyAlignment="1" applyProtection="1">
      <protection hidden="1"/>
    </xf>
    <xf numFmtId="0" fontId="0" fillId="0" borderId="12" xfId="0" applyBorder="1" applyAlignment="1" applyProtection="1">
      <protection hidden="1"/>
    </xf>
    <xf numFmtId="0" fontId="0" fillId="5" borderId="0" xfId="0" applyFill="1" applyProtection="1"/>
    <xf numFmtId="0" fontId="14" fillId="18" borderId="0" xfId="0" applyFont="1" applyFill="1" applyAlignment="1" applyProtection="1">
      <alignment vertical="top"/>
    </xf>
    <xf numFmtId="0" fontId="0" fillId="18" borderId="0" xfId="0" applyFill="1" applyProtection="1"/>
    <xf numFmtId="0" fontId="0" fillId="18" borderId="0" xfId="0" applyFill="1" applyProtection="1">
      <protection locked="0"/>
    </xf>
    <xf numFmtId="0" fontId="7" fillId="0" borderId="0" xfId="0" applyFont="1" applyAlignment="1" applyProtection="1">
      <alignment horizontal="center"/>
    </xf>
    <xf numFmtId="0" fontId="15" fillId="0" borderId="1" xfId="0" applyFont="1" applyBorder="1" applyProtection="1"/>
    <xf numFmtId="0" fontId="11" fillId="4" borderId="1" xfId="0" applyFont="1" applyFill="1" applyBorder="1" applyProtection="1">
      <protection locked="0"/>
    </xf>
    <xf numFmtId="0" fontId="11" fillId="0" borderId="0" xfId="0" applyFont="1" applyFill="1" applyProtection="1">
      <protection locked="0"/>
    </xf>
    <xf numFmtId="0" fontId="15" fillId="0" borderId="14" xfId="0" applyFont="1" applyFill="1" applyBorder="1" applyAlignment="1" applyProtection="1">
      <alignment horizontal="center"/>
      <protection locked="0"/>
    </xf>
    <xf numFmtId="0" fontId="15" fillId="0" borderId="3" xfId="0" applyFont="1" applyFill="1" applyBorder="1" applyAlignment="1" applyProtection="1">
      <alignment horizontal="center"/>
      <protection locked="0"/>
    </xf>
    <xf numFmtId="164" fontId="16" fillId="0" borderId="1" xfId="0" applyNumberFormat="1" applyFont="1" applyFill="1" applyBorder="1" applyAlignment="1" applyProtection="1">
      <alignment horizontal="left"/>
    </xf>
    <xf numFmtId="0" fontId="11" fillId="0" borderId="0" xfId="0" applyFont="1" applyFill="1" applyBorder="1" applyProtection="1">
      <protection locked="0"/>
    </xf>
    <xf numFmtId="0" fontId="11" fillId="4" borderId="1" xfId="0" applyFont="1" applyFill="1" applyBorder="1" applyAlignment="1" applyProtection="1">
      <protection locked="0"/>
    </xf>
    <xf numFmtId="0" fontId="15" fillId="0" borderId="2" xfId="0" applyFont="1" applyFill="1" applyBorder="1" applyAlignment="1" applyProtection="1">
      <alignment horizontal="center"/>
      <protection locked="0"/>
    </xf>
    <xf numFmtId="0" fontId="8" fillId="0" borderId="1" xfId="0" applyFont="1" applyFill="1" applyBorder="1" applyProtection="1"/>
    <xf numFmtId="0" fontId="11" fillId="4" borderId="7" xfId="0" applyFont="1" applyFill="1" applyBorder="1" applyProtection="1">
      <protection locked="0"/>
    </xf>
    <xf numFmtId="0" fontId="7" fillId="0" borderId="2" xfId="0" applyFont="1" applyBorder="1" applyAlignment="1" applyProtection="1">
      <alignment horizontal="center"/>
    </xf>
    <xf numFmtId="0" fontId="7" fillId="0" borderId="14" xfId="0" applyFont="1" applyBorder="1" applyAlignment="1" applyProtection="1">
      <alignment horizontal="center"/>
    </xf>
    <xf numFmtId="0" fontId="7" fillId="0" borderId="3" xfId="0" applyFont="1" applyBorder="1" applyAlignment="1" applyProtection="1">
      <alignment horizontal="center"/>
    </xf>
    <xf numFmtId="0" fontId="15" fillId="0" borderId="0" xfId="0" applyFont="1" applyFill="1" applyAlignment="1" applyProtection="1">
      <alignment horizontal="center"/>
    </xf>
    <xf numFmtId="0" fontId="11" fillId="0" borderId="0" xfId="0" applyFont="1" applyFill="1" applyAlignment="1" applyProtection="1">
      <alignment horizontal="center"/>
      <protection locked="0"/>
    </xf>
    <xf numFmtId="0" fontId="10" fillId="0" borderId="1" xfId="0" applyFont="1" applyBorder="1" applyAlignment="1" applyProtection="1">
      <alignment horizontal="center"/>
      <protection locked="0"/>
    </xf>
    <xf numFmtId="0" fontId="7" fillId="0" borderId="1" xfId="0" applyFont="1" applyBorder="1" applyAlignment="1" applyProtection="1">
      <alignment horizontal="center"/>
      <protection locked="0"/>
    </xf>
    <xf numFmtId="0" fontId="10" fillId="0" borderId="8"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0" fillId="0" borderId="0" xfId="0" applyAlignment="1" applyProtection="1">
      <alignment horizontal="center"/>
      <protection locked="0"/>
    </xf>
    <xf numFmtId="0" fontId="7" fillId="0" borderId="0" xfId="0" applyFont="1" applyFill="1" applyAlignment="1" applyProtection="1">
      <alignment horizontal="center"/>
    </xf>
    <xf numFmtId="0" fontId="10" fillId="0" borderId="0" xfId="0" applyFont="1" applyAlignment="1" applyProtection="1">
      <alignment horizontal="center"/>
    </xf>
    <xf numFmtId="2" fontId="8" fillId="0" borderId="1" xfId="0" applyNumberFormat="1" applyFont="1" applyBorder="1" applyProtection="1">
      <protection locked="0"/>
    </xf>
    <xf numFmtId="0" fontId="7" fillId="18" borderId="0" xfId="0" applyFont="1" applyFill="1" applyProtection="1">
      <protection locked="0"/>
    </xf>
    <xf numFmtId="0" fontId="15" fillId="0" borderId="1" xfId="0" applyFont="1" applyBorder="1" applyAlignment="1" applyProtection="1">
      <alignment horizontal="center"/>
    </xf>
    <xf numFmtId="0" fontId="15" fillId="0" borderId="1" xfId="0" applyFont="1" applyFill="1" applyBorder="1" applyAlignment="1" applyProtection="1">
      <alignment horizontal="center"/>
      <protection locked="0"/>
    </xf>
    <xf numFmtId="0" fontId="0" fillId="0" borderId="0" xfId="0" applyFont="1" applyFill="1"/>
    <xf numFmtId="0" fontId="7" fillId="7" borderId="9" xfId="0" applyFont="1" applyFill="1" applyBorder="1" applyProtection="1"/>
    <xf numFmtId="0" fontId="8" fillId="6" borderId="0" xfId="0" applyFont="1" applyFill="1" applyAlignment="1" applyProtection="1"/>
    <xf numFmtId="0" fontId="0" fillId="0" borderId="0" xfId="0" applyAlignment="1" applyProtection="1">
      <protection locked="0"/>
    </xf>
    <xf numFmtId="0" fontId="0" fillId="0" borderId="1" xfId="0" applyBorder="1" applyAlignment="1" applyProtection="1">
      <protection locked="0"/>
    </xf>
    <xf numFmtId="0" fontId="18" fillId="0" borderId="1" xfId="0" applyFont="1" applyBorder="1" applyAlignment="1" applyProtection="1">
      <alignment wrapText="1"/>
      <protection locked="0"/>
    </xf>
    <xf numFmtId="0" fontId="18" fillId="0" borderId="1" xfId="0" applyFont="1" applyFill="1" applyBorder="1" applyAlignment="1" applyProtection="1">
      <alignment wrapText="1"/>
      <protection locked="0"/>
    </xf>
    <xf numFmtId="0" fontId="19" fillId="0" borderId="9" xfId="0" applyFont="1" applyFill="1" applyBorder="1" applyAlignment="1" applyProtection="1"/>
    <xf numFmtId="0" fontId="18" fillId="0" borderId="1" xfId="0" applyFont="1" applyFill="1" applyBorder="1" applyAlignment="1" applyProtection="1">
      <alignment horizontal="right" wrapText="1"/>
      <protection locked="0"/>
    </xf>
    <xf numFmtId="1" fontId="18" fillId="0" borderId="1" xfId="0" applyNumberFormat="1" applyFont="1" applyFill="1" applyBorder="1" applyAlignment="1" applyProtection="1">
      <alignment horizontal="right" wrapText="1"/>
      <protection locked="0"/>
    </xf>
    <xf numFmtId="0" fontId="18" fillId="0" borderId="0" xfId="0" applyFont="1" applyFill="1" applyAlignment="1" applyProtection="1">
      <alignment horizontal="right" wrapText="1"/>
      <protection locked="0"/>
    </xf>
    <xf numFmtId="0" fontId="18" fillId="0" borderId="0" xfId="0" applyFont="1" applyFill="1" applyAlignment="1" applyProtection="1">
      <alignment wrapText="1"/>
      <protection locked="0"/>
    </xf>
    <xf numFmtId="1" fontId="18" fillId="0" borderId="0" xfId="0" applyNumberFormat="1" applyFont="1" applyFill="1" applyAlignment="1" applyProtection="1">
      <alignment horizontal="right" wrapText="1"/>
      <protection locked="0"/>
    </xf>
    <xf numFmtId="0" fontId="18" fillId="0" borderId="0" xfId="0" applyFont="1" applyFill="1" applyAlignment="1" applyProtection="1">
      <protection locked="0"/>
    </xf>
    <xf numFmtId="0" fontId="18" fillId="0" borderId="0" xfId="0" applyFont="1" applyFill="1" applyAlignment="1" applyProtection="1">
      <alignment horizontal="right"/>
      <protection locked="0"/>
    </xf>
    <xf numFmtId="1" fontId="18" fillId="0" borderId="0" xfId="0" applyNumberFormat="1" applyFont="1" applyFill="1" applyAlignment="1" applyProtection="1">
      <alignment horizontal="right"/>
      <protection locked="0"/>
    </xf>
    <xf numFmtId="0" fontId="18" fillId="0" borderId="1" xfId="0" applyFont="1" applyBorder="1" applyAlignment="1">
      <alignment wrapText="1"/>
    </xf>
    <xf numFmtId="0" fontId="19" fillId="0" borderId="10" xfId="0" applyFont="1" applyFill="1" applyBorder="1" applyAlignment="1" applyProtection="1"/>
    <xf numFmtId="0" fontId="19" fillId="0" borderId="7" xfId="0" applyFont="1" applyFill="1" applyBorder="1" applyAlignment="1" applyProtection="1"/>
    <xf numFmtId="0" fontId="19" fillId="0" borderId="7" xfId="0" applyFont="1" applyFill="1" applyBorder="1" applyAlignment="1" applyProtection="1">
      <alignment horizontal="left"/>
    </xf>
    <xf numFmtId="1" fontId="19" fillId="0" borderId="7" xfId="0" applyNumberFormat="1" applyFont="1" applyFill="1" applyBorder="1" applyAlignment="1" applyProtection="1">
      <alignment horizontal="left"/>
    </xf>
    <xf numFmtId="0" fontId="19" fillId="0" borderId="8" xfId="0" applyFont="1" applyFill="1" applyBorder="1" applyAlignment="1" applyProtection="1"/>
    <xf numFmtId="0" fontId="18" fillId="0" borderId="3" xfId="0" applyFont="1" applyFill="1" applyBorder="1" applyAlignment="1" applyProtection="1">
      <alignment horizontal="left" vertical="top" wrapText="1"/>
      <protection locked="0"/>
    </xf>
    <xf numFmtId="0" fontId="18" fillId="0" borderId="1" xfId="0" applyFont="1" applyFill="1" applyBorder="1" applyAlignment="1" applyProtection="1">
      <alignment horizontal="left" vertical="top" wrapText="1"/>
      <protection locked="0"/>
    </xf>
    <xf numFmtId="1" fontId="18" fillId="0" borderId="1" xfId="0" applyNumberFormat="1" applyFont="1" applyFill="1" applyBorder="1" applyAlignment="1" applyProtection="1">
      <alignment horizontal="left" vertical="top" wrapText="1"/>
      <protection locked="0"/>
    </xf>
    <xf numFmtId="0" fontId="18" fillId="0" borderId="2" xfId="0" applyFont="1" applyFill="1" applyBorder="1" applyAlignment="1" applyProtection="1">
      <alignment horizontal="left" vertical="top" wrapText="1"/>
      <protection locked="0"/>
    </xf>
    <xf numFmtId="0" fontId="18" fillId="0" borderId="5" xfId="0" applyFont="1" applyFill="1" applyBorder="1" applyAlignment="1" applyProtection="1">
      <alignment horizontal="left" vertical="top" wrapText="1"/>
      <protection locked="0"/>
    </xf>
    <xf numFmtId="0" fontId="18" fillId="0" borderId="4" xfId="0" applyFont="1" applyFill="1" applyBorder="1" applyAlignment="1" applyProtection="1">
      <alignment horizontal="left" vertical="top" wrapText="1"/>
      <protection locked="0"/>
    </xf>
    <xf numFmtId="1" fontId="18" fillId="0" borderId="4" xfId="0" applyNumberFormat="1" applyFont="1" applyFill="1" applyBorder="1" applyAlignment="1" applyProtection="1">
      <alignment horizontal="left" vertical="top" wrapText="1"/>
      <protection locked="0"/>
    </xf>
    <xf numFmtId="0" fontId="18" fillId="0" borderId="6" xfId="0" applyFont="1" applyFill="1" applyBorder="1" applyAlignment="1" applyProtection="1">
      <alignment horizontal="left" vertical="top" wrapText="1"/>
      <protection locked="0"/>
    </xf>
    <xf numFmtId="0" fontId="17" fillId="24" borderId="0" xfId="0" applyFont="1" applyFill="1" applyBorder="1" applyAlignment="1" applyProtection="1">
      <alignment horizontal="center" vertical="center"/>
    </xf>
    <xf numFmtId="0" fontId="17" fillId="24" borderId="6" xfId="0" applyFont="1" applyFill="1" applyBorder="1" applyAlignment="1" applyProtection="1">
      <alignment horizontal="center" vertical="center"/>
    </xf>
    <xf numFmtId="0" fontId="18" fillId="24" borderId="15" xfId="0" applyFont="1" applyFill="1" applyBorder="1" applyAlignment="1">
      <alignment horizontal="center" vertical="center"/>
    </xf>
    <xf numFmtId="0" fontId="17" fillId="24" borderId="0" xfId="0" applyFont="1" applyFill="1" applyAlignment="1" applyProtection="1">
      <alignment horizontal="center" vertical="center"/>
    </xf>
    <xf numFmtId="0" fontId="17" fillId="24" borderId="9" xfId="0" applyFont="1" applyFill="1" applyBorder="1" applyAlignment="1" applyProtection="1">
      <alignment horizontal="center" vertical="center"/>
    </xf>
    <xf numFmtId="0" fontId="18" fillId="24" borderId="8" xfId="0" applyFont="1" applyFill="1" applyBorder="1" applyAlignment="1">
      <alignment horizontal="center" vertical="center"/>
    </xf>
    <xf numFmtId="0" fontId="18" fillId="24" borderId="9" xfId="0" applyFont="1" applyFill="1" applyBorder="1" applyAlignment="1">
      <alignment horizontal="center" vertical="center"/>
    </xf>
    <xf numFmtId="0" fontId="17" fillId="7" borderId="0" xfId="0" applyFont="1" applyFill="1" applyAlignment="1" applyProtection="1">
      <alignment horizontal="center"/>
    </xf>
    <xf numFmtId="0" fontId="19" fillId="2" borderId="0" xfId="0" applyFont="1" applyFill="1" applyProtection="1"/>
    <xf numFmtId="0" fontId="19" fillId="2" borderId="0" xfId="0" applyFont="1" applyFill="1" applyAlignment="1" applyProtection="1">
      <alignment horizontal="center"/>
    </xf>
    <xf numFmtId="0" fontId="19" fillId="7" borderId="0" xfId="0" applyFont="1" applyFill="1" applyProtection="1"/>
    <xf numFmtId="0" fontId="19" fillId="12" borderId="0" xfId="0" applyFont="1" applyFill="1" applyProtection="1"/>
    <xf numFmtId="0" fontId="19" fillId="13" borderId="0" xfId="0" applyFont="1" applyFill="1" applyProtection="1"/>
    <xf numFmtId="0" fontId="19" fillId="10" borderId="0" xfId="0" applyFont="1" applyFill="1" applyProtection="1"/>
    <xf numFmtId="0" fontId="19" fillId="23" borderId="0" xfId="0" applyFont="1" applyFill="1" applyProtection="1"/>
    <xf numFmtId="0" fontId="18" fillId="0" borderId="1" xfId="0" applyFont="1" applyBorder="1" applyAlignment="1" applyProtection="1">
      <protection locked="0"/>
    </xf>
    <xf numFmtId="0" fontId="18" fillId="0" borderId="1" xfId="0" applyFont="1" applyBorder="1" applyProtection="1">
      <protection locked="0"/>
    </xf>
    <xf numFmtId="0" fontId="18" fillId="2" borderId="1" xfId="0" applyFont="1" applyFill="1" applyBorder="1" applyProtection="1">
      <protection locked="0"/>
    </xf>
    <xf numFmtId="0" fontId="18" fillId="0" borderId="1" xfId="0" applyFont="1" applyFill="1" applyBorder="1" applyProtection="1">
      <protection locked="0"/>
    </xf>
    <xf numFmtId="0" fontId="18" fillId="0" borderId="1" xfId="0" applyFont="1" applyBorder="1"/>
    <xf numFmtId="0" fontId="18" fillId="0" borderId="1" xfId="0" applyFont="1" applyBorder="1" applyAlignment="1">
      <alignment vertical="center" wrapText="1"/>
    </xf>
    <xf numFmtId="0" fontId="18" fillId="0" borderId="1" xfId="0" applyFont="1" applyFill="1" applyBorder="1" applyAlignment="1" applyProtection="1">
      <protection locked="0"/>
    </xf>
    <xf numFmtId="0" fontId="18" fillId="0" borderId="0" xfId="0" applyFont="1" applyFill="1" applyBorder="1" applyProtection="1">
      <protection locked="0"/>
    </xf>
    <xf numFmtId="0" fontId="18" fillId="0" borderId="0" xfId="0" applyFont="1"/>
    <xf numFmtId="0" fontId="18" fillId="0" borderId="0" xfId="0" applyFont="1" applyAlignment="1">
      <alignment vertical="center" wrapText="1"/>
    </xf>
    <xf numFmtId="0" fontId="2" fillId="0" borderId="0" xfId="2" applyFont="1" applyFill="1" applyAlignment="1">
      <alignment wrapText="1"/>
    </xf>
    <xf numFmtId="0" fontId="23" fillId="0" borderId="0" xfId="0" applyFont="1"/>
    <xf numFmtId="0" fontId="2" fillId="0" borderId="0" xfId="0" applyFont="1"/>
    <xf numFmtId="0" fontId="2" fillId="0" borderId="0" xfId="2" applyFont="1"/>
    <xf numFmtId="0" fontId="2" fillId="0" borderId="0" xfId="2" applyFont="1" applyAlignment="1">
      <alignment wrapText="1"/>
    </xf>
    <xf numFmtId="0" fontId="24" fillId="0" borderId="0" xfId="3" applyFont="1" applyFill="1" applyAlignment="1" applyProtection="1">
      <alignment wrapText="1"/>
    </xf>
    <xf numFmtId="0" fontId="22" fillId="4" borderId="0" xfId="0" applyFont="1" applyFill="1" applyAlignment="1">
      <alignment readingOrder="1"/>
    </xf>
    <xf numFmtId="0" fontId="2" fillId="0" borderId="1" xfId="0" applyFont="1" applyFill="1" applyBorder="1" applyAlignment="1" applyProtection="1">
      <alignment horizontal="left" vertical="top" wrapText="1"/>
      <protection locked="0"/>
    </xf>
    <xf numFmtId="0" fontId="23" fillId="4" borderId="0" xfId="0" applyFont="1" applyFill="1" applyAlignment="1">
      <alignment readingOrder="1"/>
    </xf>
    <xf numFmtId="0" fontId="2" fillId="0" borderId="0" xfId="2" applyFont="1" applyFill="1" applyAlignment="1"/>
    <xf numFmtId="0" fontId="25" fillId="0" borderId="0" xfId="0" applyFont="1"/>
    <xf numFmtId="0" fontId="2" fillId="0" borderId="4" xfId="0" applyFont="1" applyFill="1" applyBorder="1" applyAlignment="1" applyProtection="1">
      <alignment horizontal="left" vertical="top" wrapText="1"/>
      <protection locked="0"/>
    </xf>
    <xf numFmtId="0" fontId="2" fillId="0" borderId="1" xfId="0" applyFont="1" applyBorder="1" applyAlignment="1" applyProtection="1">
      <protection locked="0"/>
    </xf>
    <xf numFmtId="0" fontId="2" fillId="0" borderId="1" xfId="0" applyFont="1" applyBorder="1" applyProtection="1">
      <protection locked="0"/>
    </xf>
    <xf numFmtId="0" fontId="19" fillId="3" borderId="0" xfId="2" applyFont="1" applyFill="1" applyAlignment="1">
      <alignment wrapText="1"/>
    </xf>
    <xf numFmtId="0" fontId="2" fillId="3" borderId="0" xfId="2" applyFont="1" applyFill="1"/>
    <xf numFmtId="0" fontId="1" fillId="0" borderId="0" xfId="0" applyFont="1"/>
    <xf numFmtId="0" fontId="25" fillId="0" borderId="0" xfId="2" applyFont="1"/>
    <xf numFmtId="0" fontId="19" fillId="3" borderId="0" xfId="2" applyFont="1" applyFill="1"/>
    <xf numFmtId="0" fontId="21" fillId="3" borderId="0" xfId="0" applyFont="1" applyFill="1" applyAlignment="1">
      <alignment horizontal="left" readingOrder="1"/>
    </xf>
    <xf numFmtId="0" fontId="19" fillId="0" borderId="0" xfId="2" applyFont="1" applyAlignment="1">
      <alignment horizontal="left" vertical="top" readingOrder="1"/>
    </xf>
    <xf numFmtId="0" fontId="17" fillId="24" borderId="11" xfId="0" applyFont="1" applyFill="1" applyBorder="1" applyAlignment="1" applyProtection="1">
      <alignment horizontal="center" vertical="center"/>
    </xf>
    <xf numFmtId="0" fontId="17" fillId="24" borderId="0" xfId="0" applyFont="1" applyFill="1" applyBorder="1" applyAlignment="1" applyProtection="1">
      <alignment horizontal="center" vertical="center"/>
    </xf>
    <xf numFmtId="0" fontId="17" fillId="24" borderId="12" xfId="0" applyFont="1" applyFill="1" applyBorder="1" applyAlignment="1" applyProtection="1">
      <alignment horizontal="center" vertical="center"/>
    </xf>
    <xf numFmtId="0" fontId="17" fillId="24" borderId="8" xfId="0" applyFont="1" applyFill="1" applyBorder="1" applyAlignment="1" applyProtection="1">
      <alignment horizontal="center" vertical="center"/>
    </xf>
    <xf numFmtId="0" fontId="17" fillId="24" borderId="9" xfId="0" applyFont="1" applyFill="1" applyBorder="1" applyAlignment="1" applyProtection="1">
      <alignment horizontal="center" vertical="center"/>
    </xf>
    <xf numFmtId="0" fontId="17" fillId="24" borderId="10" xfId="0" applyFont="1" applyFill="1" applyBorder="1" applyAlignment="1" applyProtection="1">
      <alignment horizontal="center" vertical="center"/>
    </xf>
    <xf numFmtId="0" fontId="17" fillId="24" borderId="6" xfId="0" applyFont="1" applyFill="1" applyBorder="1" applyAlignment="1" applyProtection="1">
      <alignment horizontal="center" vertical="center"/>
    </xf>
    <xf numFmtId="0" fontId="17" fillId="24" borderId="15" xfId="0" applyFont="1" applyFill="1" applyBorder="1" applyAlignment="1" applyProtection="1">
      <alignment horizontal="center" vertical="center"/>
    </xf>
    <xf numFmtId="0" fontId="17" fillId="24" borderId="5" xfId="0" applyFont="1" applyFill="1" applyBorder="1" applyAlignment="1" applyProtection="1">
      <alignment horizontal="center" vertical="center"/>
    </xf>
    <xf numFmtId="1" fontId="17" fillId="24" borderId="15" xfId="0" applyNumberFormat="1" applyFont="1" applyFill="1" applyBorder="1" applyAlignment="1" applyProtection="1">
      <alignment horizontal="center" vertical="center"/>
    </xf>
    <xf numFmtId="1" fontId="17" fillId="24" borderId="9" xfId="0" applyNumberFormat="1" applyFont="1" applyFill="1" applyBorder="1" applyAlignment="1" applyProtection="1">
      <alignment horizontal="center" vertical="center"/>
    </xf>
    <xf numFmtId="0" fontId="18" fillId="24" borderId="15" xfId="0" applyFont="1" applyFill="1" applyBorder="1" applyAlignment="1">
      <alignment horizontal="center" vertical="center"/>
    </xf>
    <xf numFmtId="0" fontId="18" fillId="24" borderId="5" xfId="0" applyFont="1" applyFill="1" applyBorder="1" applyAlignment="1">
      <alignment horizontal="center" vertical="center"/>
    </xf>
    <xf numFmtId="0" fontId="18" fillId="24" borderId="8" xfId="0" applyFont="1" applyFill="1" applyBorder="1" applyAlignment="1">
      <alignment horizontal="center" vertical="center"/>
    </xf>
    <xf numFmtId="0" fontId="18" fillId="24" borderId="9" xfId="0" applyFont="1" applyFill="1" applyBorder="1" applyAlignment="1">
      <alignment horizontal="center" vertical="center"/>
    </xf>
    <xf numFmtId="0" fontId="18" fillId="24" borderId="10" xfId="0" applyFont="1" applyFill="1" applyBorder="1" applyAlignment="1">
      <alignment horizontal="center" vertical="center"/>
    </xf>
    <xf numFmtId="0" fontId="19" fillId="24" borderId="11" xfId="0" applyFont="1" applyFill="1" applyBorder="1" applyAlignment="1">
      <alignment horizontal="center" vertical="center"/>
    </xf>
    <xf numFmtId="0" fontId="19" fillId="24" borderId="0" xfId="0" applyFont="1" applyFill="1" applyAlignment="1">
      <alignment horizontal="center" vertical="center"/>
    </xf>
    <xf numFmtId="0" fontId="19" fillId="24" borderId="12" xfId="0" applyFont="1" applyFill="1" applyBorder="1" applyAlignment="1">
      <alignment horizontal="center" vertical="center"/>
    </xf>
    <xf numFmtId="0" fontId="19" fillId="24" borderId="8" xfId="0" applyFont="1" applyFill="1" applyBorder="1" applyAlignment="1">
      <alignment horizontal="center" vertical="center"/>
    </xf>
    <xf numFmtId="0" fontId="19" fillId="24" borderId="9" xfId="0" applyFont="1" applyFill="1" applyBorder="1" applyAlignment="1">
      <alignment horizontal="center" vertical="center"/>
    </xf>
    <xf numFmtId="0" fontId="19" fillId="24" borderId="10" xfId="0" applyFont="1" applyFill="1" applyBorder="1" applyAlignment="1">
      <alignment horizontal="center" vertical="center"/>
    </xf>
    <xf numFmtId="0" fontId="18" fillId="24" borderId="0" xfId="0" applyFont="1" applyFill="1" applyAlignment="1">
      <alignment horizontal="center" vertical="center"/>
    </xf>
    <xf numFmtId="0" fontId="18" fillId="24" borderId="12" xfId="0" applyFont="1" applyFill="1" applyBorder="1" applyAlignment="1">
      <alignment horizontal="center" vertical="center"/>
    </xf>
    <xf numFmtId="0" fontId="19" fillId="24" borderId="0" xfId="0" applyFont="1" applyFill="1" applyBorder="1" applyAlignment="1">
      <alignment horizontal="center" vertical="center"/>
    </xf>
    <xf numFmtId="0" fontId="19" fillId="10" borderId="0" xfId="0" applyFont="1" applyFill="1" applyAlignment="1" applyProtection="1">
      <alignment horizontal="center"/>
    </xf>
    <xf numFmtId="0" fontId="19" fillId="13" borderId="0" xfId="0" applyFont="1" applyFill="1" applyAlignment="1" applyProtection="1">
      <alignment horizontal="center"/>
    </xf>
    <xf numFmtId="0" fontId="19" fillId="23" borderId="0" xfId="0" applyFont="1" applyFill="1" applyAlignment="1" applyProtection="1">
      <alignment horizontal="center"/>
    </xf>
    <xf numFmtId="0" fontId="17" fillId="21" borderId="0" xfId="0" applyFont="1" applyFill="1" applyAlignment="1" applyProtection="1">
      <alignment horizontal="center" vertical="center"/>
    </xf>
    <xf numFmtId="0" fontId="17" fillId="21" borderId="9" xfId="0" applyFont="1" applyFill="1" applyBorder="1" applyAlignment="1" applyProtection="1">
      <alignment horizontal="center" vertical="center"/>
    </xf>
    <xf numFmtId="0" fontId="17" fillId="21" borderId="0" xfId="0" applyFont="1" applyFill="1" applyAlignment="1" applyProtection="1">
      <alignment horizontal="center" vertical="center" wrapText="1"/>
    </xf>
    <xf numFmtId="0" fontId="17" fillId="21" borderId="9" xfId="0" applyFont="1" applyFill="1" applyBorder="1" applyAlignment="1" applyProtection="1">
      <alignment horizontal="center" vertical="center" wrapText="1"/>
    </xf>
    <xf numFmtId="0" fontId="17" fillId="12" borderId="0" xfId="0" applyFont="1" applyFill="1" applyAlignment="1" applyProtection="1">
      <alignment horizontal="center"/>
    </xf>
    <xf numFmtId="0" fontId="0" fillId="4" borderId="2" xfId="0" applyFill="1" applyBorder="1" applyAlignment="1" applyProtection="1">
      <alignment horizontal="left"/>
    </xf>
    <xf numFmtId="0" fontId="0" fillId="4" borderId="3" xfId="0" applyFill="1" applyBorder="1" applyAlignment="1" applyProtection="1">
      <alignment horizontal="left"/>
    </xf>
    <xf numFmtId="0" fontId="8" fillId="0" borderId="2" xfId="0" applyFont="1" applyBorder="1" applyAlignment="1" applyProtection="1">
      <alignment horizontal="left"/>
    </xf>
    <xf numFmtId="0" fontId="8" fillId="0" borderId="3" xfId="0" applyFont="1" applyBorder="1" applyAlignment="1" applyProtection="1">
      <alignment horizontal="left"/>
    </xf>
    <xf numFmtId="0" fontId="7" fillId="0" borderId="6" xfId="0" applyFont="1" applyFill="1" applyBorder="1" applyAlignment="1" applyProtection="1">
      <alignment horizontal="center"/>
      <protection locked="0"/>
    </xf>
    <xf numFmtId="0" fontId="7" fillId="0" borderId="5" xfId="0" applyFont="1" applyFill="1" applyBorder="1" applyAlignment="1" applyProtection="1">
      <alignment horizontal="center"/>
      <protection locked="0"/>
    </xf>
    <xf numFmtId="0" fontId="7" fillId="0" borderId="0" xfId="0" applyFont="1" applyAlignment="1" applyProtection="1">
      <alignment horizontal="right"/>
      <protection locked="0"/>
    </xf>
    <xf numFmtId="0" fontId="7" fillId="0" borderId="12" xfId="0" applyFont="1" applyBorder="1" applyAlignment="1" applyProtection="1">
      <alignment horizontal="right"/>
      <protection locked="0"/>
    </xf>
    <xf numFmtId="0" fontId="7" fillId="0" borderId="6" xfId="0" applyFont="1" applyBorder="1" applyAlignment="1" applyProtection="1">
      <alignment horizontal="center"/>
      <protection locked="0"/>
    </xf>
    <xf numFmtId="0" fontId="7" fillId="0" borderId="5" xfId="0" applyFont="1" applyBorder="1" applyAlignment="1" applyProtection="1">
      <alignment horizontal="center"/>
      <protection locked="0"/>
    </xf>
    <xf numFmtId="0" fontId="8" fillId="0" borderId="2" xfId="0" applyFont="1" applyFill="1" applyBorder="1" applyAlignment="1" applyProtection="1">
      <alignment horizontal="left"/>
    </xf>
    <xf numFmtId="0" fontId="8" fillId="0" borderId="3" xfId="0" applyFont="1" applyFill="1" applyBorder="1" applyAlignment="1" applyProtection="1">
      <alignment horizontal="left"/>
    </xf>
    <xf numFmtId="2" fontId="7" fillId="0" borderId="0" xfId="0" applyNumberFormat="1" applyFont="1" applyAlignment="1" applyProtection="1">
      <alignment horizontal="right" wrapText="1"/>
      <protection locked="0"/>
    </xf>
    <xf numFmtId="2" fontId="7" fillId="0" borderId="12" xfId="0" applyNumberFormat="1" applyFont="1" applyBorder="1" applyAlignment="1" applyProtection="1">
      <alignment horizontal="right" wrapText="1"/>
      <protection locked="0"/>
    </xf>
    <xf numFmtId="0" fontId="7" fillId="0" borderId="0" xfId="0" applyFont="1" applyAlignment="1" applyProtection="1">
      <alignment horizontal="center"/>
    </xf>
    <xf numFmtId="0" fontId="7" fillId="4" borderId="0" xfId="0" applyFont="1" applyFill="1" applyAlignment="1" applyProtection="1">
      <alignment horizontal="center"/>
      <protection hidden="1"/>
    </xf>
    <xf numFmtId="0" fontId="7" fillId="0" borderId="2"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5" fillId="0" borderId="2" xfId="0" applyFont="1" applyFill="1" applyBorder="1" applyAlignment="1" applyProtection="1">
      <alignment horizontal="center"/>
      <protection locked="0"/>
    </xf>
    <xf numFmtId="0" fontId="5" fillId="0" borderId="14" xfId="0" applyFont="1" applyFill="1" applyBorder="1" applyAlignment="1" applyProtection="1">
      <alignment horizontal="center"/>
      <protection locked="0"/>
    </xf>
    <xf numFmtId="0" fontId="5" fillId="0" borderId="3" xfId="0"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5" fillId="3" borderId="14" xfId="0" applyFont="1" applyFill="1" applyBorder="1" applyAlignment="1" applyProtection="1">
      <alignment horizontal="center"/>
      <protection locked="0"/>
    </xf>
    <xf numFmtId="0" fontId="7" fillId="9" borderId="0" xfId="0" applyFont="1" applyFill="1" applyAlignment="1" applyProtection="1">
      <alignment horizontal="center"/>
      <protection hidden="1"/>
    </xf>
    <xf numFmtId="0" fontId="15" fillId="21" borderId="2" xfId="0" applyFont="1" applyFill="1" applyBorder="1" applyAlignment="1" applyProtection="1">
      <alignment horizontal="center"/>
      <protection locked="0"/>
    </xf>
    <xf numFmtId="0" fontId="15" fillId="21" borderId="14" xfId="0" applyFont="1" applyFill="1" applyBorder="1" applyAlignment="1" applyProtection="1">
      <alignment horizontal="center"/>
      <protection locked="0"/>
    </xf>
    <xf numFmtId="0" fontId="15" fillId="21" borderId="3" xfId="0" applyFont="1" applyFill="1" applyBorder="1" applyAlignment="1" applyProtection="1">
      <alignment horizontal="center"/>
      <protection locked="0"/>
    </xf>
    <xf numFmtId="0" fontId="15" fillId="3" borderId="2" xfId="0" applyFont="1" applyFill="1" applyBorder="1" applyAlignment="1" applyProtection="1">
      <alignment horizontal="center"/>
      <protection locked="0"/>
    </xf>
    <xf numFmtId="0" fontId="15" fillId="3" borderId="14" xfId="0" applyFont="1" applyFill="1" applyBorder="1" applyAlignment="1" applyProtection="1">
      <alignment horizontal="center"/>
      <protection locked="0"/>
    </xf>
    <xf numFmtId="0" fontId="15" fillId="3" borderId="3" xfId="0" applyFont="1" applyFill="1" applyBorder="1" applyAlignment="1" applyProtection="1">
      <alignment horizontal="center"/>
      <protection locked="0"/>
    </xf>
    <xf numFmtId="0" fontId="5" fillId="21" borderId="2" xfId="0" applyFont="1" applyFill="1" applyBorder="1" applyAlignment="1" applyProtection="1">
      <alignment horizontal="center"/>
      <protection locked="0"/>
    </xf>
    <xf numFmtId="0" fontId="5" fillId="21" borderId="14" xfId="0" applyFont="1" applyFill="1" applyBorder="1" applyAlignment="1" applyProtection="1">
      <alignment horizontal="center"/>
      <protection locked="0"/>
    </xf>
    <xf numFmtId="0" fontId="5" fillId="21" borderId="3" xfId="0" applyFont="1" applyFill="1" applyBorder="1" applyAlignment="1" applyProtection="1">
      <alignment horizontal="center"/>
      <protection locked="0"/>
    </xf>
    <xf numFmtId="0" fontId="5" fillId="3" borderId="3" xfId="0" applyFont="1" applyFill="1" applyBorder="1" applyAlignment="1" applyProtection="1">
      <alignment horizontal="center"/>
      <protection locked="0"/>
    </xf>
    <xf numFmtId="0" fontId="13" fillId="27" borderId="0" xfId="0" applyFont="1" applyFill="1" applyBorder="1" applyAlignment="1" applyProtection="1">
      <alignment horizontal="left"/>
    </xf>
    <xf numFmtId="0" fontId="7" fillId="19" borderId="0" xfId="0" applyFont="1" applyFill="1" applyBorder="1" applyAlignment="1" applyProtection="1">
      <alignment horizontal="center"/>
    </xf>
    <xf numFmtId="0" fontId="7" fillId="10" borderId="0" xfId="0" applyFont="1" applyFill="1" applyAlignment="1" applyProtection="1">
      <alignment horizontal="center"/>
    </xf>
    <xf numFmtId="0" fontId="9" fillId="21" borderId="0" xfId="0" applyFont="1" applyFill="1" applyAlignment="1" applyProtection="1">
      <alignment horizontal="center" vertical="center"/>
    </xf>
    <xf numFmtId="0" fontId="9" fillId="21" borderId="9" xfId="0" applyFont="1" applyFill="1" applyBorder="1" applyAlignment="1" applyProtection="1">
      <alignment horizontal="center" vertical="center"/>
    </xf>
    <xf numFmtId="0" fontId="7" fillId="13" borderId="0" xfId="0" applyFont="1" applyFill="1" applyAlignment="1" applyProtection="1">
      <alignment horizontal="center"/>
    </xf>
    <xf numFmtId="0" fontId="7" fillId="25" borderId="0" xfId="0" applyFont="1" applyFill="1" applyAlignment="1" applyProtection="1">
      <alignment horizontal="center"/>
    </xf>
    <xf numFmtId="0" fontId="7" fillId="18" borderId="0" xfId="0" applyFont="1" applyFill="1" applyAlignment="1" applyProtection="1">
      <alignment horizontal="center"/>
    </xf>
    <xf numFmtId="0" fontId="7" fillId="26" borderId="0" xfId="0" applyFont="1" applyFill="1" applyAlignment="1" applyProtection="1">
      <alignment horizontal="center"/>
    </xf>
    <xf numFmtId="0" fontId="7" fillId="9" borderId="0" xfId="0" applyFont="1" applyFill="1" applyAlignment="1" applyProtection="1">
      <alignment horizontal="center"/>
    </xf>
    <xf numFmtId="0" fontId="7" fillId="14" borderId="6" xfId="0" applyFont="1" applyFill="1" applyBorder="1" applyAlignment="1" applyProtection="1">
      <alignment horizontal="center"/>
    </xf>
    <xf numFmtId="0" fontId="7" fillId="14" borderId="15" xfId="0" applyFont="1" applyFill="1" applyBorder="1" applyAlignment="1" applyProtection="1">
      <alignment horizontal="center"/>
    </xf>
    <xf numFmtId="0" fontId="7" fillId="14" borderId="5" xfId="0" applyFont="1" applyFill="1" applyBorder="1" applyAlignment="1" applyProtection="1">
      <alignment horizontal="center"/>
    </xf>
    <xf numFmtId="0" fontId="9" fillId="7" borderId="0" xfId="0" applyFont="1" applyFill="1" applyAlignment="1" applyProtection="1">
      <alignment horizontal="center"/>
    </xf>
    <xf numFmtId="0" fontId="9" fillId="12" borderId="0" xfId="0" applyFont="1" applyFill="1" applyAlignment="1" applyProtection="1">
      <alignment horizontal="center"/>
    </xf>
    <xf numFmtId="0" fontId="7" fillId="18" borderId="0" xfId="0" applyFont="1" applyFill="1" applyBorder="1" applyAlignment="1" applyProtection="1">
      <alignment horizontal="center"/>
    </xf>
    <xf numFmtId="0" fontId="7" fillId="4" borderId="0" xfId="0" applyFont="1" applyFill="1" applyAlignment="1" applyProtection="1">
      <alignment horizontal="center"/>
    </xf>
    <xf numFmtId="0" fontId="7" fillId="3" borderId="0" xfId="0" applyFont="1" applyFill="1" applyAlignment="1" applyProtection="1">
      <alignment horizontal="center"/>
    </xf>
    <xf numFmtId="0" fontId="7" fillId="11" borderId="0" xfId="0" applyFont="1" applyFill="1" applyAlignment="1" applyProtection="1">
      <alignment horizontal="center"/>
    </xf>
    <xf numFmtId="0" fontId="10" fillId="28" borderId="0" xfId="0" applyFont="1" applyFill="1" applyAlignment="1" applyProtection="1">
      <alignment horizontal="center"/>
    </xf>
    <xf numFmtId="0" fontId="13" fillId="27" borderId="0" xfId="0" applyFont="1" applyFill="1" applyBorder="1" applyAlignment="1" applyProtection="1">
      <alignment horizontal="center"/>
    </xf>
    <xf numFmtId="0" fontId="10" fillId="29" borderId="0" xfId="0" applyFont="1" applyFill="1" applyAlignment="1" applyProtection="1">
      <alignment horizontal="center"/>
    </xf>
  </cellXfs>
  <cellStyles count="4">
    <cellStyle name="Hyperlink" xfId="3" builtinId="8"/>
    <cellStyle name="Normal" xfId="0" builtinId="0"/>
    <cellStyle name="Normal 3" xfId="2"/>
    <cellStyle name="Normal 4" xfId="1"/>
  </cellStyles>
  <dxfs count="50">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numFmt numFmtId="1" formatCode="0"/>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numFmt numFmtId="1" formatCode="0"/>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numFmt numFmtId="1" formatCode="0"/>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ables/table1.xml><?xml version="1.0" encoding="utf-8"?>
<table xmlns="http://schemas.openxmlformats.org/spreadsheetml/2006/main" id="2" name="Table2" displayName="Table2" ref="A3:AS35" totalsRowShown="0" headerRowDxfId="49" dataDxfId="47" headerRowBorderDxfId="48" tableBorderDxfId="46" totalsRowBorderDxfId="45">
  <autoFilter ref="A3:AS35"/>
  <tableColumns count="45">
    <tableColumn id="1" name="Study_ID" dataDxfId="44"/>
    <tableColumn id="2" name="From" dataDxfId="43"/>
    <tableColumn id="3" name="OR/R2/events/no useable data" dataDxfId="42"/>
    <tableColumn id="4" name="Notes" dataDxfId="41"/>
    <tableColumn id="5" name="Year" dataDxfId="40"/>
    <tableColumn id="6" name="Country" dataDxfId="39"/>
    <tableColumn id="7" name="Setting" dataDxfId="38"/>
    <tableColumn id="8" name="Setting_Q" dataDxfId="37"/>
    <tableColumn id="9" name="Diagnosis" dataDxfId="36"/>
    <tableColumn id="10" name="Population" dataDxfId="35"/>
    <tableColumn id="11" name="Target_behaviour" dataDxfId="34"/>
    <tableColumn id="12" name="Age_Min" dataDxfId="33"/>
    <tableColumn id="13" name="Age_Max" dataDxfId="32"/>
    <tableColumn id="14" name="Other_criteria" dataDxfId="31"/>
    <tableColumn id="15" name="N" dataDxfId="30"/>
    <tableColumn id="16" name="Age (yrs)" dataDxfId="29"/>
    <tableColumn id="17" name="Sex (% F)" dataDxfId="28"/>
    <tableColumn id="18" name="IQ" dataDxfId="27"/>
    <tableColumn id="19" name="Diagnosis2" dataDxfId="26"/>
    <tableColumn id="20" name="ID_DisabilityLevel_Q" dataDxfId="25"/>
    <tableColumn id="21" name="Other demographics" dataDxfId="24"/>
    <tableColumn id="22" name="Population3" dataDxfId="23"/>
    <tableColumn id="23" name="Applicability to review" dataDxfId="22"/>
    <tableColumn id="24" name="ROB" dataDxfId="21"/>
    <tableColumn id="25" name="Differential?" dataDxfId="20"/>
    <tableColumn id="26" name="Comment" dataDxfId="19"/>
    <tableColumn id="27" name="ROB4" dataDxfId="18"/>
    <tableColumn id="28" name="Method" dataDxfId="17"/>
    <tableColumn id="29" name="Comment5" dataDxfId="16"/>
    <tableColumn id="30" name="ROB6" dataDxfId="15"/>
    <tableColumn id="31" name="Method7" dataDxfId="14"/>
    <tableColumn id="32" name="Comment8" dataDxfId="13"/>
    <tableColumn id="33" name="ROB9" dataDxfId="12"/>
    <tableColumn id="34" name="Adjustments made" dataDxfId="11"/>
    <tableColumn id="35" name="Comments" dataDxfId="10"/>
    <tableColumn id="36" name="ROB10" dataDxfId="9"/>
    <tableColumn id="37" name="Method11" dataDxfId="8"/>
    <tableColumn id="38" name="Comment12" dataDxfId="7"/>
    <tableColumn id="39" name="ROB13" dataDxfId="6"/>
    <tableColumn id="40" name="Quotation" dataDxfId="5"/>
    <tableColumn id="41" name="ROB14" dataDxfId="4"/>
    <tableColumn id="42" name="Funding_Source" dataDxfId="3"/>
    <tableColumn id="43" name="Ref1" dataDxfId="2"/>
    <tableColumn id="44" name="Ref2" dataDxfId="1"/>
    <tableColumn id="45" name="Ref3"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workbookViewId="0"/>
  </sheetViews>
  <sheetFormatPr baseColWidth="10" defaultColWidth="8.83203125" defaultRowHeight="13" x14ac:dyDescent="0"/>
  <cols>
    <col min="1" max="1" width="22.1640625" style="276" customWidth="1"/>
    <col min="2" max="4" width="9" style="276" customWidth="1"/>
    <col min="5" max="5" width="99" style="276" customWidth="1"/>
    <col min="6" max="16384" width="8.83203125" style="276"/>
  </cols>
  <sheetData>
    <row r="1" spans="1:5" s="275" customFormat="1" ht="23.25">
      <c r="A1" s="280" t="s">
        <v>951</v>
      </c>
      <c r="B1" s="282"/>
      <c r="C1" s="282"/>
      <c r="D1" s="282"/>
      <c r="E1" s="282"/>
    </row>
    <row r="2" spans="1:5" ht="20.25">
      <c r="A2" s="293" t="s">
        <v>873</v>
      </c>
      <c r="B2" s="294"/>
      <c r="C2" s="294"/>
      <c r="D2" s="294"/>
      <c r="E2" s="294"/>
    </row>
    <row r="3" spans="1:5">
      <c r="A3" s="274"/>
      <c r="B3" s="277"/>
      <c r="C3" s="277"/>
      <c r="D3" s="277"/>
      <c r="E3" s="277"/>
    </row>
    <row r="4" spans="1:5">
      <c r="A4" s="283" t="s">
        <v>850</v>
      </c>
      <c r="B4" s="277"/>
      <c r="C4" s="277"/>
      <c r="D4" s="277"/>
      <c r="E4" s="277"/>
    </row>
    <row r="5" spans="1:5">
      <c r="A5" s="274"/>
      <c r="B5" s="277"/>
      <c r="C5" s="277"/>
      <c r="D5" s="277"/>
      <c r="E5" s="277"/>
    </row>
    <row r="6" spans="1:5" ht="28.5">
      <c r="A6" s="279" t="s">
        <v>853</v>
      </c>
      <c r="B6" s="277"/>
      <c r="C6" s="277"/>
      <c r="D6" s="277"/>
      <c r="E6" s="277"/>
    </row>
    <row r="7" spans="1:5" ht="15">
      <c r="A7" s="279" t="s">
        <v>852</v>
      </c>
      <c r="B7" s="277"/>
      <c r="C7" s="277"/>
      <c r="D7" s="277"/>
      <c r="E7" s="277"/>
    </row>
    <row r="8" spans="1:5">
      <c r="A8" s="277"/>
      <c r="B8" s="277"/>
      <c r="C8" s="277"/>
      <c r="D8" s="277"/>
      <c r="E8" s="277"/>
    </row>
    <row r="9" spans="1:5" ht="30">
      <c r="A9" s="288" t="s">
        <v>857</v>
      </c>
      <c r="B9" s="292" t="s">
        <v>950</v>
      </c>
      <c r="C9" s="289"/>
      <c r="D9" s="289"/>
      <c r="E9" s="289"/>
    </row>
    <row r="10" spans="1:5">
      <c r="A10" s="276" t="s">
        <v>871</v>
      </c>
      <c r="B10" s="276" t="s">
        <v>874</v>
      </c>
      <c r="C10" s="277"/>
      <c r="D10" s="277"/>
      <c r="E10" s="277"/>
    </row>
    <row r="11" spans="1:5" ht="15">
      <c r="A11" s="278" t="s">
        <v>859</v>
      </c>
      <c r="B11" s="277" t="s">
        <v>861</v>
      </c>
      <c r="C11" s="277"/>
      <c r="D11" s="277"/>
      <c r="E11" s="277"/>
    </row>
    <row r="12" spans="1:5">
      <c r="A12" s="276" t="s">
        <v>915</v>
      </c>
      <c r="B12" s="276" t="s">
        <v>916</v>
      </c>
      <c r="C12" s="277"/>
      <c r="D12" s="277"/>
      <c r="E12" s="277"/>
    </row>
    <row r="13" spans="1:5">
      <c r="A13" s="276" t="s">
        <v>575</v>
      </c>
      <c r="B13" s="276" t="s">
        <v>870</v>
      </c>
      <c r="C13" s="277"/>
      <c r="D13" s="277"/>
      <c r="E13" s="277"/>
    </row>
    <row r="14" spans="1:5">
      <c r="A14" s="276" t="s">
        <v>938</v>
      </c>
      <c r="B14" s="276" t="s">
        <v>939</v>
      </c>
      <c r="C14" s="277"/>
      <c r="D14" s="277"/>
      <c r="E14" s="277"/>
    </row>
    <row r="15" spans="1:5">
      <c r="A15" s="276" t="s">
        <v>909</v>
      </c>
      <c r="B15" s="276" t="s">
        <v>910</v>
      </c>
    </row>
    <row r="16" spans="1:5">
      <c r="A16" s="276" t="s">
        <v>919</v>
      </c>
      <c r="B16" s="276" t="s">
        <v>920</v>
      </c>
    </row>
    <row r="17" spans="1:2">
      <c r="A17" s="276" t="s">
        <v>913</v>
      </c>
      <c r="B17" s="276" t="s">
        <v>914</v>
      </c>
    </row>
    <row r="18" spans="1:2">
      <c r="A18" s="276" t="s">
        <v>588</v>
      </c>
      <c r="B18" s="276" t="s">
        <v>876</v>
      </c>
    </row>
    <row r="19" spans="1:2">
      <c r="A19" s="276" t="s">
        <v>917</v>
      </c>
      <c r="B19" s="276" t="s">
        <v>918</v>
      </c>
    </row>
    <row r="20" spans="1:2">
      <c r="A20" s="276" t="s">
        <v>921</v>
      </c>
      <c r="B20" s="276" t="s">
        <v>922</v>
      </c>
    </row>
    <row r="21" spans="1:2">
      <c r="A21" s="276" t="s">
        <v>897</v>
      </c>
      <c r="B21" s="276" t="s">
        <v>898</v>
      </c>
    </row>
    <row r="22" spans="1:2">
      <c r="A22" s="276" t="s">
        <v>864</v>
      </c>
      <c r="B22" s="284" t="s">
        <v>883</v>
      </c>
    </row>
    <row r="23" spans="1:2">
      <c r="A23" s="290" t="s">
        <v>69</v>
      </c>
      <c r="B23" s="284" t="s">
        <v>948</v>
      </c>
    </row>
    <row r="24" spans="1:2">
      <c r="A24" s="276" t="s">
        <v>862</v>
      </c>
      <c r="B24" s="284" t="s">
        <v>863</v>
      </c>
    </row>
    <row r="25" spans="1:2">
      <c r="A25" s="290" t="s">
        <v>945</v>
      </c>
      <c r="B25" s="284" t="s">
        <v>946</v>
      </c>
    </row>
    <row r="26" spans="1:2">
      <c r="A26" s="276" t="s">
        <v>923</v>
      </c>
      <c r="B26" s="284" t="s">
        <v>924</v>
      </c>
    </row>
    <row r="27" spans="1:2">
      <c r="A27" s="277" t="s">
        <v>858</v>
      </c>
      <c r="B27" s="291" t="s">
        <v>947</v>
      </c>
    </row>
    <row r="28" spans="1:2">
      <c r="A28" s="276" t="s">
        <v>113</v>
      </c>
      <c r="B28" s="284" t="s">
        <v>860</v>
      </c>
    </row>
    <row r="29" spans="1:2" ht="15">
      <c r="A29" s="278" t="s">
        <v>23</v>
      </c>
      <c r="B29" s="277" t="s">
        <v>854</v>
      </c>
    </row>
    <row r="30" spans="1:2" ht="15">
      <c r="A30" s="278" t="s">
        <v>352</v>
      </c>
      <c r="B30" s="277" t="s">
        <v>855</v>
      </c>
    </row>
    <row r="31" spans="1:2">
      <c r="A31" s="276" t="s">
        <v>865</v>
      </c>
      <c r="B31" s="276" t="s">
        <v>866</v>
      </c>
    </row>
    <row r="32" spans="1:2" ht="15">
      <c r="A32" s="278" t="s">
        <v>78</v>
      </c>
      <c r="B32" s="277" t="s">
        <v>856</v>
      </c>
    </row>
    <row r="33" spans="1:2">
      <c r="A33" s="276" t="s">
        <v>890</v>
      </c>
      <c r="B33" s="276" t="s">
        <v>889</v>
      </c>
    </row>
    <row r="34" spans="1:2">
      <c r="A34" s="276" t="s">
        <v>878</v>
      </c>
      <c r="B34" s="276" t="s">
        <v>879</v>
      </c>
    </row>
    <row r="35" spans="1:2">
      <c r="A35" s="276" t="s">
        <v>911</v>
      </c>
      <c r="B35" s="276" t="s">
        <v>912</v>
      </c>
    </row>
    <row r="36" spans="1:2">
      <c r="A36" s="276" t="s">
        <v>941</v>
      </c>
      <c r="B36" s="276" t="s">
        <v>942</v>
      </c>
    </row>
    <row r="37" spans="1:2">
      <c r="A37" s="290" t="s">
        <v>70</v>
      </c>
      <c r="B37" s="284" t="s">
        <v>949</v>
      </c>
    </row>
    <row r="38" spans="1:2">
      <c r="A38" s="276" t="s">
        <v>872</v>
      </c>
      <c r="B38" s="276" t="s">
        <v>875</v>
      </c>
    </row>
    <row r="39" spans="1:2">
      <c r="A39" s="276" t="s">
        <v>880</v>
      </c>
      <c r="B39" s="276" t="s">
        <v>881</v>
      </c>
    </row>
  </sheetData>
  <mergeCells count="1">
    <mergeCell ref="A2:E2"/>
  </mergeCells>
  <hyperlinks>
    <hyperlink ref="A6" location="'Study Characteristics'!A1" display="Table 1: The study characteristics"/>
    <hyperlink ref="A7" location="Outcomes!A1" display="Table 2: Outcomes"/>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73"/>
  <sheetViews>
    <sheetView workbookViewId="0">
      <pane xSplit="6" ySplit="4" topLeftCell="V14" activePane="bottomRight" state="frozen"/>
      <selection pane="topRight" activeCell="G1" sqref="G1"/>
      <selection pane="bottomLeft" activeCell="A5" sqref="A5"/>
      <selection pane="bottomRight" activeCell="V16" sqref="V16"/>
    </sheetView>
  </sheetViews>
  <sheetFormatPr baseColWidth="10" defaultColWidth="11" defaultRowHeight="13" x14ac:dyDescent="0"/>
  <cols>
    <col min="1" max="1" width="23.5" style="232" customWidth="1"/>
    <col min="2" max="2" width="15.1640625" style="232" customWidth="1"/>
    <col min="3" max="3" width="29.1640625" style="232" customWidth="1"/>
    <col min="4" max="4" width="18" style="232" customWidth="1"/>
    <col min="5" max="5" width="9" style="233" customWidth="1"/>
    <col min="6" max="6" width="11" style="232" customWidth="1"/>
    <col min="7" max="7" width="14.1640625" style="232" customWidth="1"/>
    <col min="8" max="8" width="44.1640625" style="232" customWidth="1"/>
    <col min="9" max="9" width="20.1640625" style="232" customWidth="1"/>
    <col min="10" max="10" width="16.5" style="232" customWidth="1"/>
    <col min="11" max="11" width="28.33203125" style="232" customWidth="1"/>
    <col min="12" max="13" width="10.1640625" style="232" hidden="1" customWidth="1"/>
    <col min="14" max="14" width="19.6640625" style="232" hidden="1" customWidth="1"/>
    <col min="15" max="15" width="10.1640625" style="232" customWidth="1"/>
    <col min="16" max="16" width="11" style="234" customWidth="1"/>
    <col min="17" max="18" width="11.5" style="234" customWidth="1"/>
    <col min="19" max="19" width="12.6640625" style="232" customWidth="1"/>
    <col min="20" max="20" width="18.6640625" style="232" customWidth="1"/>
    <col min="21" max="21" width="21.1640625" style="232" customWidth="1"/>
    <col min="22" max="22" width="16.1640625" style="232" customWidth="1"/>
    <col min="23" max="23" width="22.83203125" style="232" customWidth="1"/>
    <col min="24" max="24" width="7.83203125" style="232" customWidth="1"/>
    <col min="25" max="26" width="22.83203125" style="232" customWidth="1"/>
    <col min="27" max="27" width="8.33203125" style="232" customWidth="1"/>
    <col min="28" max="28" width="26.6640625" style="232" customWidth="1"/>
    <col min="29" max="29" width="21.83203125" style="232" customWidth="1"/>
    <col min="30" max="30" width="8.5" style="232" customWidth="1"/>
    <col min="31" max="31" width="36.33203125" style="232" customWidth="1"/>
    <col min="32" max="32" width="20.6640625" style="232" customWidth="1"/>
    <col min="33" max="33" width="9.1640625" style="232" customWidth="1"/>
    <col min="34" max="34" width="19.5" style="232" customWidth="1"/>
    <col min="35" max="35" width="17.1640625" style="232" customWidth="1"/>
    <col min="36" max="36" width="9.1640625" style="232" customWidth="1"/>
    <col min="37" max="37" width="14.1640625" style="232" customWidth="1"/>
    <col min="38" max="38" width="13.6640625" style="232" customWidth="1"/>
    <col min="39" max="39" width="13" style="232" customWidth="1"/>
    <col min="40" max="40" width="22.83203125" style="232" customWidth="1"/>
    <col min="41" max="41" width="8.83203125" style="232" customWidth="1"/>
    <col min="42" max="42" width="17.1640625" style="232" customWidth="1"/>
    <col min="43" max="43" width="66.6640625" style="232" customWidth="1"/>
    <col min="44" max="44" width="52.5" style="232" customWidth="1"/>
    <col min="45" max="45" width="39.1640625" style="232" customWidth="1"/>
    <col min="46" max="16384" width="11" style="232"/>
  </cols>
  <sheetData>
    <row r="1" spans="1:45" s="252" customFormat="1" ht="17" customHeight="1">
      <c r="A1" s="301" t="s">
        <v>59</v>
      </c>
      <c r="B1" s="302"/>
      <c r="C1" s="302"/>
      <c r="D1" s="303"/>
      <c r="E1" s="301" t="s">
        <v>46</v>
      </c>
      <c r="F1" s="302"/>
      <c r="G1" s="303"/>
      <c r="H1" s="249"/>
      <c r="I1" s="295" t="s">
        <v>43</v>
      </c>
      <c r="J1" s="296"/>
      <c r="K1" s="296"/>
      <c r="L1" s="296"/>
      <c r="M1" s="296"/>
      <c r="N1" s="297"/>
      <c r="O1" s="301" t="s">
        <v>47</v>
      </c>
      <c r="P1" s="304"/>
      <c r="Q1" s="304"/>
      <c r="R1" s="304"/>
      <c r="S1" s="302"/>
      <c r="T1" s="302"/>
      <c r="U1" s="303"/>
      <c r="V1" s="301" t="s">
        <v>353</v>
      </c>
      <c r="W1" s="302"/>
      <c r="X1" s="302"/>
      <c r="Y1" s="302" t="s">
        <v>358</v>
      </c>
      <c r="Z1" s="302"/>
      <c r="AA1" s="303"/>
      <c r="AB1" s="301" t="s">
        <v>359</v>
      </c>
      <c r="AC1" s="306"/>
      <c r="AD1" s="307"/>
      <c r="AE1" s="311" t="s">
        <v>360</v>
      </c>
      <c r="AF1" s="312"/>
      <c r="AG1" s="313"/>
      <c r="AH1" s="311" t="s">
        <v>362</v>
      </c>
      <c r="AI1" s="317"/>
      <c r="AJ1" s="318"/>
      <c r="AK1" s="311" t="s">
        <v>365</v>
      </c>
      <c r="AL1" s="319"/>
      <c r="AM1" s="313"/>
      <c r="AN1" s="301" t="s">
        <v>152</v>
      </c>
      <c r="AO1" s="302"/>
      <c r="AP1" s="297" t="s">
        <v>48</v>
      </c>
      <c r="AQ1" s="250" t="s">
        <v>45</v>
      </c>
      <c r="AR1" s="251"/>
      <c r="AS1" s="251"/>
    </row>
    <row r="2" spans="1:45" s="252" customFormat="1" ht="17" customHeight="1">
      <c r="A2" s="298"/>
      <c r="B2" s="299"/>
      <c r="C2" s="299"/>
      <c r="D2" s="300"/>
      <c r="E2" s="298"/>
      <c r="F2" s="299"/>
      <c r="G2" s="300"/>
      <c r="H2" s="253"/>
      <c r="I2" s="298"/>
      <c r="J2" s="299"/>
      <c r="K2" s="299"/>
      <c r="L2" s="299"/>
      <c r="M2" s="299"/>
      <c r="N2" s="300"/>
      <c r="O2" s="298"/>
      <c r="P2" s="305"/>
      <c r="Q2" s="305"/>
      <c r="R2" s="305"/>
      <c r="S2" s="299"/>
      <c r="T2" s="299"/>
      <c r="U2" s="300"/>
      <c r="V2" s="298"/>
      <c r="W2" s="299"/>
      <c r="X2" s="299"/>
      <c r="Y2" s="299"/>
      <c r="Z2" s="299"/>
      <c r="AA2" s="300"/>
      <c r="AB2" s="308"/>
      <c r="AC2" s="309"/>
      <c r="AD2" s="310"/>
      <c r="AE2" s="314"/>
      <c r="AF2" s="315"/>
      <c r="AG2" s="316"/>
      <c r="AH2" s="308"/>
      <c r="AI2" s="309"/>
      <c r="AJ2" s="310"/>
      <c r="AK2" s="314"/>
      <c r="AL2" s="315"/>
      <c r="AM2" s="316"/>
      <c r="AN2" s="298"/>
      <c r="AO2" s="299"/>
      <c r="AP2" s="300"/>
      <c r="AQ2" s="254"/>
      <c r="AR2" s="255"/>
      <c r="AS2" s="255"/>
    </row>
    <row r="3" spans="1:45" s="226" customFormat="1" ht="16.5" customHeight="1">
      <c r="A3" s="236" t="s">
        <v>80</v>
      </c>
      <c r="B3" s="237" t="s">
        <v>371</v>
      </c>
      <c r="C3" s="237" t="s">
        <v>429</v>
      </c>
      <c r="D3" s="237" t="s">
        <v>51</v>
      </c>
      <c r="E3" s="238" t="s">
        <v>50</v>
      </c>
      <c r="F3" s="237" t="s">
        <v>0</v>
      </c>
      <c r="G3" s="237" t="s">
        <v>349</v>
      </c>
      <c r="H3" s="237" t="s">
        <v>568</v>
      </c>
      <c r="I3" s="237" t="s">
        <v>79</v>
      </c>
      <c r="J3" s="237" t="s">
        <v>354</v>
      </c>
      <c r="K3" s="237" t="s">
        <v>430</v>
      </c>
      <c r="L3" s="237" t="s">
        <v>81</v>
      </c>
      <c r="M3" s="237" t="s">
        <v>82</v>
      </c>
      <c r="N3" s="237" t="s">
        <v>381</v>
      </c>
      <c r="O3" s="237" t="s">
        <v>113</v>
      </c>
      <c r="P3" s="239" t="s">
        <v>432</v>
      </c>
      <c r="Q3" s="239" t="s">
        <v>433</v>
      </c>
      <c r="R3" s="239" t="s">
        <v>108</v>
      </c>
      <c r="S3" s="237" t="s">
        <v>837</v>
      </c>
      <c r="T3" s="237" t="s">
        <v>434</v>
      </c>
      <c r="U3" s="237" t="s">
        <v>435</v>
      </c>
      <c r="V3" s="237" t="s">
        <v>838</v>
      </c>
      <c r="W3" s="237" t="s">
        <v>355</v>
      </c>
      <c r="X3" s="237" t="s">
        <v>54</v>
      </c>
      <c r="Y3" s="237" t="s">
        <v>356</v>
      </c>
      <c r="Z3" s="237" t="s">
        <v>357</v>
      </c>
      <c r="AA3" s="237" t="s">
        <v>839</v>
      </c>
      <c r="AB3" s="237" t="s">
        <v>361</v>
      </c>
      <c r="AC3" s="237" t="s">
        <v>840</v>
      </c>
      <c r="AD3" s="237" t="s">
        <v>841</v>
      </c>
      <c r="AE3" s="237" t="s">
        <v>842</v>
      </c>
      <c r="AF3" s="237" t="s">
        <v>843</v>
      </c>
      <c r="AG3" s="237" t="s">
        <v>844</v>
      </c>
      <c r="AH3" s="237" t="s">
        <v>363</v>
      </c>
      <c r="AI3" s="237" t="s">
        <v>364</v>
      </c>
      <c r="AJ3" s="237" t="s">
        <v>845</v>
      </c>
      <c r="AK3" s="237" t="s">
        <v>846</v>
      </c>
      <c r="AL3" s="237" t="s">
        <v>847</v>
      </c>
      <c r="AM3" s="237" t="s">
        <v>848</v>
      </c>
      <c r="AN3" s="237" t="s">
        <v>216</v>
      </c>
      <c r="AO3" s="237" t="s">
        <v>849</v>
      </c>
      <c r="AP3" s="237" t="s">
        <v>83</v>
      </c>
      <c r="AQ3" s="237" t="s">
        <v>56</v>
      </c>
      <c r="AR3" s="237" t="s">
        <v>57</v>
      </c>
      <c r="AS3" s="240" t="s">
        <v>58</v>
      </c>
    </row>
    <row r="4" spans="1:45" s="242" customFormat="1" ht="60.75" customHeight="1">
      <c r="A4" s="241" t="s">
        <v>436</v>
      </c>
      <c r="B4" s="242" t="s">
        <v>453</v>
      </c>
      <c r="C4" s="242" t="s">
        <v>197</v>
      </c>
      <c r="D4" s="242" t="s">
        <v>455</v>
      </c>
      <c r="E4" s="242">
        <v>1979</v>
      </c>
      <c r="F4" s="242" t="s">
        <v>608</v>
      </c>
      <c r="G4" s="242" t="s">
        <v>688</v>
      </c>
      <c r="H4" s="281" t="s">
        <v>869</v>
      </c>
      <c r="I4" s="242" t="s">
        <v>399</v>
      </c>
      <c r="J4" s="242" t="s">
        <v>575</v>
      </c>
      <c r="K4" s="242" t="s">
        <v>516</v>
      </c>
      <c r="L4" s="242">
        <v>6</v>
      </c>
      <c r="M4" s="242">
        <v>14</v>
      </c>
      <c r="N4" s="242" t="s">
        <v>352</v>
      </c>
      <c r="O4" s="242">
        <v>175</v>
      </c>
      <c r="P4" s="243" t="s">
        <v>352</v>
      </c>
      <c r="Q4" s="243">
        <v>35.43</v>
      </c>
      <c r="R4" s="243">
        <v>43</v>
      </c>
      <c r="S4" s="242" t="s">
        <v>399</v>
      </c>
      <c r="T4" s="242" t="s">
        <v>352</v>
      </c>
      <c r="U4" s="242" t="s">
        <v>352</v>
      </c>
      <c r="V4" s="242" t="s">
        <v>666</v>
      </c>
      <c r="W4" s="242" t="s">
        <v>558</v>
      </c>
      <c r="X4" s="242" t="s">
        <v>17</v>
      </c>
      <c r="Y4" s="242" t="s">
        <v>352</v>
      </c>
      <c r="Z4" s="242" t="s">
        <v>578</v>
      </c>
      <c r="AA4" s="242" t="s">
        <v>17</v>
      </c>
      <c r="AB4" s="242" t="s">
        <v>611</v>
      </c>
      <c r="AC4" s="242" t="s">
        <v>610</v>
      </c>
      <c r="AD4" s="242" t="s">
        <v>32</v>
      </c>
      <c r="AE4" s="242" t="s">
        <v>609</v>
      </c>
      <c r="AF4" s="242" t="s">
        <v>610</v>
      </c>
      <c r="AG4" s="242" t="s">
        <v>32</v>
      </c>
      <c r="AH4" s="242" t="s">
        <v>566</v>
      </c>
      <c r="AI4" s="242" t="s">
        <v>23</v>
      </c>
      <c r="AJ4" s="242" t="s">
        <v>25</v>
      </c>
      <c r="AK4" s="242" t="s">
        <v>197</v>
      </c>
      <c r="AL4" s="242" t="s">
        <v>23</v>
      </c>
      <c r="AM4" s="242" t="s">
        <v>17</v>
      </c>
      <c r="AN4" s="242" t="s">
        <v>23</v>
      </c>
      <c r="AO4" s="242" t="s">
        <v>17</v>
      </c>
      <c r="AP4" s="242" t="s">
        <v>455</v>
      </c>
      <c r="AQ4" s="242" t="s">
        <v>713</v>
      </c>
      <c r="AR4" s="242" t="s">
        <v>714</v>
      </c>
      <c r="AS4" s="244"/>
    </row>
    <row r="5" spans="1:45" s="242" customFormat="1" ht="60.75" customHeight="1">
      <c r="A5" s="241" t="s">
        <v>458</v>
      </c>
      <c r="B5" s="242" t="s">
        <v>454</v>
      </c>
      <c r="C5" s="242" t="s">
        <v>469</v>
      </c>
      <c r="D5" s="242" t="s">
        <v>455</v>
      </c>
      <c r="E5" s="242">
        <v>2003</v>
      </c>
      <c r="F5" s="242" t="s">
        <v>555</v>
      </c>
      <c r="G5" s="242" t="s">
        <v>635</v>
      </c>
      <c r="H5" s="242" t="s">
        <v>569</v>
      </c>
      <c r="I5" s="242" t="s">
        <v>400</v>
      </c>
      <c r="J5" s="242" t="s">
        <v>575</v>
      </c>
      <c r="K5" s="242" t="s">
        <v>528</v>
      </c>
      <c r="L5" s="242" t="s">
        <v>577</v>
      </c>
      <c r="M5" s="242">
        <v>7</v>
      </c>
      <c r="N5" s="242" t="s">
        <v>352</v>
      </c>
      <c r="O5" s="242">
        <v>222</v>
      </c>
      <c r="P5" s="243">
        <v>5</v>
      </c>
      <c r="Q5" s="243">
        <v>21.18</v>
      </c>
      <c r="R5" s="243" t="s">
        <v>352</v>
      </c>
      <c r="S5" s="242" t="s">
        <v>556</v>
      </c>
      <c r="T5" s="242" t="s">
        <v>766</v>
      </c>
      <c r="U5" s="242" t="s">
        <v>352</v>
      </c>
      <c r="V5" s="242" t="s">
        <v>783</v>
      </c>
      <c r="W5" s="242" t="s">
        <v>558</v>
      </c>
      <c r="X5" s="242" t="s">
        <v>17</v>
      </c>
      <c r="Y5" s="242" t="s">
        <v>352</v>
      </c>
      <c r="Z5" s="242" t="s">
        <v>578</v>
      </c>
      <c r="AA5" s="242" t="s">
        <v>17</v>
      </c>
      <c r="AB5" s="242" t="s">
        <v>787</v>
      </c>
      <c r="AC5" s="242" t="s">
        <v>565</v>
      </c>
      <c r="AD5" s="242" t="s">
        <v>17</v>
      </c>
      <c r="AE5" s="242" t="s">
        <v>804</v>
      </c>
      <c r="AF5" s="242" t="s">
        <v>562</v>
      </c>
      <c r="AG5" s="242" t="s">
        <v>32</v>
      </c>
      <c r="AH5" s="242" t="s">
        <v>566</v>
      </c>
      <c r="AI5" s="242" t="s">
        <v>23</v>
      </c>
      <c r="AJ5" s="242" t="s">
        <v>25</v>
      </c>
      <c r="AK5" s="242" t="s">
        <v>197</v>
      </c>
      <c r="AL5" s="242" t="s">
        <v>819</v>
      </c>
      <c r="AM5" s="242" t="s">
        <v>17</v>
      </c>
      <c r="AN5" s="242" t="s">
        <v>23</v>
      </c>
      <c r="AO5" s="242" t="s">
        <v>17</v>
      </c>
      <c r="AP5" s="242" t="s">
        <v>824</v>
      </c>
      <c r="AQ5" s="242" t="s">
        <v>715</v>
      </c>
      <c r="AR5" s="242" t="s">
        <v>716</v>
      </c>
      <c r="AS5" s="244" t="s">
        <v>570</v>
      </c>
    </row>
    <row r="6" spans="1:45" s="242" customFormat="1" ht="60.75" customHeight="1">
      <c r="A6" s="241" t="s">
        <v>437</v>
      </c>
      <c r="B6" s="242" t="s">
        <v>453</v>
      </c>
      <c r="C6" s="242" t="s">
        <v>197</v>
      </c>
      <c r="D6" s="242" t="s">
        <v>613</v>
      </c>
      <c r="E6" s="242">
        <v>1971</v>
      </c>
      <c r="F6" s="242" t="s">
        <v>372</v>
      </c>
      <c r="G6" s="242" t="s">
        <v>412</v>
      </c>
      <c r="H6" s="242" t="s">
        <v>751</v>
      </c>
      <c r="I6" s="242" t="s">
        <v>403</v>
      </c>
      <c r="J6" s="242" t="s">
        <v>576</v>
      </c>
      <c r="K6" s="242" t="s">
        <v>528</v>
      </c>
      <c r="L6" s="242" t="s">
        <v>577</v>
      </c>
      <c r="M6" s="242" t="s">
        <v>577</v>
      </c>
      <c r="N6" s="242" t="s">
        <v>352</v>
      </c>
      <c r="O6" s="242">
        <v>626</v>
      </c>
      <c r="P6" s="243" t="s">
        <v>352</v>
      </c>
      <c r="Q6" s="243">
        <v>45.21</v>
      </c>
      <c r="R6" s="243" t="s">
        <v>352</v>
      </c>
      <c r="S6" s="242" t="s">
        <v>556</v>
      </c>
      <c r="T6" s="242" t="s">
        <v>614</v>
      </c>
      <c r="U6" s="242" t="s">
        <v>615</v>
      </c>
      <c r="V6" s="242" t="s">
        <v>670</v>
      </c>
      <c r="W6" s="242" t="s">
        <v>604</v>
      </c>
      <c r="X6" s="242" t="s">
        <v>32</v>
      </c>
      <c r="Y6" s="242" t="s">
        <v>352</v>
      </c>
      <c r="Z6" s="242" t="s">
        <v>578</v>
      </c>
      <c r="AA6" s="242" t="s">
        <v>17</v>
      </c>
      <c r="AB6" s="242" t="s">
        <v>633</v>
      </c>
      <c r="AC6" s="242" t="s">
        <v>634</v>
      </c>
      <c r="AD6" s="242" t="s">
        <v>32</v>
      </c>
      <c r="AE6" s="242" t="s">
        <v>805</v>
      </c>
      <c r="AF6" s="242" t="s">
        <v>612</v>
      </c>
      <c r="AG6" s="242" t="s">
        <v>25</v>
      </c>
      <c r="AH6" s="242" t="s">
        <v>566</v>
      </c>
      <c r="AI6" s="242" t="s">
        <v>23</v>
      </c>
      <c r="AJ6" s="242" t="s">
        <v>25</v>
      </c>
      <c r="AK6" s="242" t="s">
        <v>197</v>
      </c>
      <c r="AL6" s="242" t="s">
        <v>23</v>
      </c>
      <c r="AM6" s="242" t="s">
        <v>17</v>
      </c>
      <c r="AN6" s="242" t="s">
        <v>23</v>
      </c>
      <c r="AO6" s="242" t="s">
        <v>17</v>
      </c>
      <c r="AP6" s="242" t="s">
        <v>455</v>
      </c>
      <c r="AQ6" s="242" t="s">
        <v>717</v>
      </c>
      <c r="AS6" s="244"/>
    </row>
    <row r="7" spans="1:45" s="242" customFormat="1" ht="60.75" customHeight="1">
      <c r="A7" s="241" t="s">
        <v>438</v>
      </c>
      <c r="B7" s="242" t="s">
        <v>453</v>
      </c>
      <c r="C7" s="242" t="s">
        <v>197</v>
      </c>
      <c r="D7" s="242" t="s">
        <v>455</v>
      </c>
      <c r="E7" s="242">
        <v>1985</v>
      </c>
      <c r="F7" s="242" t="s">
        <v>428</v>
      </c>
      <c r="G7" s="242" t="s">
        <v>635</v>
      </c>
      <c r="H7" s="242" t="s">
        <v>616</v>
      </c>
      <c r="I7" s="242" t="s">
        <v>403</v>
      </c>
      <c r="J7" s="242" t="s">
        <v>575</v>
      </c>
      <c r="K7" s="242" t="s">
        <v>391</v>
      </c>
      <c r="L7" s="242">
        <v>0</v>
      </c>
      <c r="M7" s="242">
        <v>3</v>
      </c>
      <c r="N7" s="242" t="s">
        <v>352</v>
      </c>
      <c r="O7" s="242">
        <v>253</v>
      </c>
      <c r="P7" s="243" t="s">
        <v>352</v>
      </c>
      <c r="Q7" s="243" t="s">
        <v>352</v>
      </c>
      <c r="R7" s="243" t="s">
        <v>352</v>
      </c>
      <c r="S7" s="242" t="s">
        <v>556</v>
      </c>
      <c r="T7" s="242" t="s">
        <v>767</v>
      </c>
      <c r="U7" s="242" t="s">
        <v>352</v>
      </c>
      <c r="V7" s="242" t="s">
        <v>574</v>
      </c>
      <c r="W7" s="242" t="s">
        <v>558</v>
      </c>
      <c r="X7" s="242" t="s">
        <v>17</v>
      </c>
      <c r="Y7" s="242" t="s">
        <v>352</v>
      </c>
      <c r="Z7" s="242" t="s">
        <v>578</v>
      </c>
      <c r="AA7" s="242" t="s">
        <v>17</v>
      </c>
      <c r="AB7" s="242" t="s">
        <v>671</v>
      </c>
      <c r="AC7" s="242" t="s">
        <v>654</v>
      </c>
      <c r="AD7" s="242" t="s">
        <v>25</v>
      </c>
      <c r="AE7" s="242" t="s">
        <v>630</v>
      </c>
      <c r="AF7" s="242" t="s">
        <v>654</v>
      </c>
      <c r="AG7" s="242" t="s">
        <v>25</v>
      </c>
      <c r="AH7" s="242" t="s">
        <v>566</v>
      </c>
      <c r="AI7" s="242" t="s">
        <v>23</v>
      </c>
      <c r="AJ7" s="242" t="s">
        <v>25</v>
      </c>
      <c r="AK7" s="242" t="s">
        <v>197</v>
      </c>
      <c r="AL7" s="242" t="s">
        <v>820</v>
      </c>
      <c r="AM7" s="242" t="s">
        <v>17</v>
      </c>
      <c r="AN7" s="242" t="s">
        <v>823</v>
      </c>
      <c r="AO7" s="242" t="s">
        <v>32</v>
      </c>
      <c r="AP7" s="242" t="s">
        <v>352</v>
      </c>
      <c r="AQ7" s="242" t="s">
        <v>718</v>
      </c>
      <c r="AS7" s="244"/>
    </row>
    <row r="8" spans="1:45" s="242" customFormat="1" ht="60.75" customHeight="1">
      <c r="A8" s="241" t="s">
        <v>851</v>
      </c>
      <c r="B8" s="242" t="s">
        <v>453</v>
      </c>
      <c r="C8" s="242" t="s">
        <v>197</v>
      </c>
      <c r="D8" s="242" t="s">
        <v>455</v>
      </c>
      <c r="E8" s="242">
        <v>1997</v>
      </c>
      <c r="F8" s="242" t="s">
        <v>372</v>
      </c>
      <c r="G8" s="242" t="s">
        <v>635</v>
      </c>
      <c r="H8" s="281" t="s">
        <v>895</v>
      </c>
      <c r="I8" s="242" t="s">
        <v>403</v>
      </c>
      <c r="J8" s="242" t="s">
        <v>576</v>
      </c>
      <c r="K8" s="242" t="s">
        <v>516</v>
      </c>
      <c r="L8" s="242" t="s">
        <v>577</v>
      </c>
      <c r="M8" s="242" t="s">
        <v>577</v>
      </c>
      <c r="N8" s="242" t="s">
        <v>352</v>
      </c>
      <c r="O8" s="242">
        <v>2261</v>
      </c>
      <c r="P8" s="243" t="s">
        <v>352</v>
      </c>
      <c r="Q8" s="243" t="s">
        <v>352</v>
      </c>
      <c r="R8" s="243" t="s">
        <v>352</v>
      </c>
      <c r="S8" s="242" t="s">
        <v>556</v>
      </c>
      <c r="T8" s="242" t="s">
        <v>352</v>
      </c>
      <c r="U8" s="242" t="s">
        <v>352</v>
      </c>
      <c r="V8" s="242" t="s">
        <v>894</v>
      </c>
      <c r="W8" s="242" t="s">
        <v>559</v>
      </c>
      <c r="X8" s="242" t="s">
        <v>17</v>
      </c>
      <c r="Y8" s="242" t="s">
        <v>352</v>
      </c>
      <c r="Z8" s="242" t="s">
        <v>578</v>
      </c>
      <c r="AA8" s="242" t="s">
        <v>17</v>
      </c>
      <c r="AB8" s="242" t="s">
        <v>788</v>
      </c>
      <c r="AC8" s="242" t="s">
        <v>634</v>
      </c>
      <c r="AD8" s="242" t="s">
        <v>32</v>
      </c>
      <c r="AE8" s="242" t="s">
        <v>806</v>
      </c>
      <c r="AF8" s="242" t="s">
        <v>634</v>
      </c>
      <c r="AG8" s="242" t="s">
        <v>32</v>
      </c>
      <c r="AH8" s="242" t="s">
        <v>566</v>
      </c>
      <c r="AI8" s="242" t="s">
        <v>23</v>
      </c>
      <c r="AJ8" s="242" t="s">
        <v>25</v>
      </c>
      <c r="AK8" s="242" t="s">
        <v>197</v>
      </c>
      <c r="AL8" s="242" t="s">
        <v>23</v>
      </c>
      <c r="AM8" s="242" t="s">
        <v>17</v>
      </c>
      <c r="AN8" s="242" t="s">
        <v>23</v>
      </c>
      <c r="AO8" s="242" t="s">
        <v>17</v>
      </c>
      <c r="AP8" s="242" t="s">
        <v>455</v>
      </c>
      <c r="AQ8" s="242" t="s">
        <v>719</v>
      </c>
      <c r="AS8" s="244"/>
    </row>
    <row r="9" spans="1:45" s="242" customFormat="1" ht="60.75" customHeight="1">
      <c r="A9" s="241" t="s">
        <v>439</v>
      </c>
      <c r="B9" s="242" t="s">
        <v>453</v>
      </c>
      <c r="C9" s="242" t="s">
        <v>197</v>
      </c>
      <c r="D9" s="242" t="s">
        <v>455</v>
      </c>
      <c r="E9" s="242">
        <v>1997</v>
      </c>
      <c r="F9" s="242" t="s">
        <v>372</v>
      </c>
      <c r="G9" s="242" t="s">
        <v>635</v>
      </c>
      <c r="H9" s="242" t="s">
        <v>617</v>
      </c>
      <c r="I9" s="242" t="s">
        <v>403</v>
      </c>
      <c r="J9" s="242" t="s">
        <v>576</v>
      </c>
      <c r="K9" s="242" t="s">
        <v>516</v>
      </c>
      <c r="L9" s="242">
        <v>16</v>
      </c>
      <c r="M9" s="242">
        <v>65</v>
      </c>
      <c r="N9" s="242" t="s">
        <v>620</v>
      </c>
      <c r="O9" s="242">
        <v>3662</v>
      </c>
      <c r="P9" s="243" t="s">
        <v>352</v>
      </c>
      <c r="Q9" s="243" t="s">
        <v>352</v>
      </c>
      <c r="R9" s="243" t="s">
        <v>352</v>
      </c>
      <c r="S9" s="242" t="s">
        <v>556</v>
      </c>
      <c r="T9" s="242" t="s">
        <v>352</v>
      </c>
      <c r="U9" s="242" t="s">
        <v>352</v>
      </c>
      <c r="V9" s="242" t="s">
        <v>894</v>
      </c>
      <c r="W9" s="242" t="s">
        <v>559</v>
      </c>
      <c r="X9" s="242" t="s">
        <v>17</v>
      </c>
      <c r="Y9" s="242" t="s">
        <v>352</v>
      </c>
      <c r="Z9" s="242" t="s">
        <v>578</v>
      </c>
      <c r="AA9" s="242" t="s">
        <v>17</v>
      </c>
      <c r="AB9" s="242" t="s">
        <v>618</v>
      </c>
      <c r="AC9" s="242" t="s">
        <v>612</v>
      </c>
      <c r="AD9" s="242" t="s">
        <v>25</v>
      </c>
      <c r="AE9" s="242" t="s">
        <v>619</v>
      </c>
      <c r="AF9" s="242" t="s">
        <v>612</v>
      </c>
      <c r="AG9" s="242" t="s">
        <v>25</v>
      </c>
      <c r="AH9" s="242" t="s">
        <v>566</v>
      </c>
      <c r="AI9" s="242" t="s">
        <v>23</v>
      </c>
      <c r="AJ9" s="242" t="s">
        <v>25</v>
      </c>
      <c r="AK9" s="242" t="s">
        <v>197</v>
      </c>
      <c r="AL9" s="242" t="s">
        <v>23</v>
      </c>
      <c r="AM9" s="242" t="s">
        <v>17</v>
      </c>
      <c r="AN9" s="242" t="s">
        <v>23</v>
      </c>
      <c r="AO9" s="242" t="s">
        <v>17</v>
      </c>
      <c r="AP9" s="242" t="s">
        <v>455</v>
      </c>
      <c r="AQ9" s="242" t="s">
        <v>720</v>
      </c>
      <c r="AS9" s="244"/>
    </row>
    <row r="10" spans="1:45" s="242" customFormat="1" ht="60.75" customHeight="1">
      <c r="A10" s="241" t="s">
        <v>479</v>
      </c>
      <c r="B10" s="242" t="s">
        <v>454</v>
      </c>
      <c r="C10" s="242" t="s">
        <v>469</v>
      </c>
      <c r="D10" s="242" t="s">
        <v>455</v>
      </c>
      <c r="E10" s="242">
        <v>2004</v>
      </c>
      <c r="F10" s="242" t="s">
        <v>378</v>
      </c>
      <c r="G10" s="242" t="s">
        <v>635</v>
      </c>
      <c r="H10" s="242" t="s">
        <v>571</v>
      </c>
      <c r="I10" s="242" t="s">
        <v>403</v>
      </c>
      <c r="J10" s="242" t="s">
        <v>575</v>
      </c>
      <c r="K10" s="242" t="s">
        <v>516</v>
      </c>
      <c r="L10" s="242">
        <v>14</v>
      </c>
      <c r="M10" s="242">
        <v>20</v>
      </c>
      <c r="N10" s="242" t="s">
        <v>352</v>
      </c>
      <c r="O10" s="242">
        <v>24</v>
      </c>
      <c r="P10" s="243">
        <v>16.21</v>
      </c>
      <c r="Q10" s="243">
        <v>33.33</v>
      </c>
      <c r="R10" s="243" t="s">
        <v>352</v>
      </c>
      <c r="S10" s="242" t="s">
        <v>556</v>
      </c>
      <c r="T10" s="242" t="s">
        <v>352</v>
      </c>
      <c r="U10" s="242" t="s">
        <v>352</v>
      </c>
      <c r="V10" s="242" t="s">
        <v>574</v>
      </c>
      <c r="W10" s="242" t="s">
        <v>558</v>
      </c>
      <c r="X10" s="242" t="s">
        <v>17</v>
      </c>
      <c r="Y10" s="242" t="s">
        <v>352</v>
      </c>
      <c r="Z10" s="242" t="s">
        <v>578</v>
      </c>
      <c r="AA10" s="242" t="s">
        <v>17</v>
      </c>
      <c r="AB10" s="281" t="s">
        <v>789</v>
      </c>
      <c r="AC10" s="242" t="s">
        <v>565</v>
      </c>
      <c r="AD10" s="242" t="s">
        <v>17</v>
      </c>
      <c r="AE10" s="242" t="s">
        <v>572</v>
      </c>
      <c r="AF10" s="242" t="s">
        <v>565</v>
      </c>
      <c r="AG10" s="242" t="s">
        <v>17</v>
      </c>
      <c r="AH10" s="242" t="s">
        <v>566</v>
      </c>
      <c r="AI10" s="242" t="s">
        <v>23</v>
      </c>
      <c r="AJ10" s="242" t="s">
        <v>25</v>
      </c>
      <c r="AK10" s="242" t="s">
        <v>197</v>
      </c>
      <c r="AL10" s="242" t="s">
        <v>567</v>
      </c>
      <c r="AM10" s="242" t="s">
        <v>17</v>
      </c>
      <c r="AN10" s="242" t="s">
        <v>23</v>
      </c>
      <c r="AO10" s="242" t="s">
        <v>17</v>
      </c>
      <c r="AP10" s="242" t="s">
        <v>825</v>
      </c>
      <c r="AQ10" s="242" t="s">
        <v>721</v>
      </c>
      <c r="AS10" s="244"/>
    </row>
    <row r="11" spans="1:45" s="242" customFormat="1" ht="60.75" customHeight="1">
      <c r="A11" s="241" t="s">
        <v>482</v>
      </c>
      <c r="B11" s="242" t="s">
        <v>454</v>
      </c>
      <c r="C11" s="242" t="s">
        <v>197</v>
      </c>
      <c r="D11" s="242" t="s">
        <v>455</v>
      </c>
      <c r="E11" s="242">
        <v>2009</v>
      </c>
      <c r="F11" s="242" t="s">
        <v>372</v>
      </c>
      <c r="G11" s="242" t="s">
        <v>635</v>
      </c>
      <c r="H11" s="242" t="s">
        <v>899</v>
      </c>
      <c r="I11" s="242" t="s">
        <v>403</v>
      </c>
      <c r="J11" s="242" t="s">
        <v>576</v>
      </c>
      <c r="K11" s="242" t="s">
        <v>516</v>
      </c>
      <c r="L11" s="242">
        <v>16</v>
      </c>
      <c r="M11" s="242" t="s">
        <v>577</v>
      </c>
      <c r="N11" s="242" t="s">
        <v>352</v>
      </c>
      <c r="O11" s="242">
        <v>1023</v>
      </c>
      <c r="P11" s="243">
        <v>43</v>
      </c>
      <c r="Q11" s="243">
        <v>45.1</v>
      </c>
      <c r="R11" s="243" t="s">
        <v>352</v>
      </c>
      <c r="S11" s="242" t="s">
        <v>556</v>
      </c>
      <c r="T11" s="242" t="s">
        <v>579</v>
      </c>
      <c r="U11" s="242" t="s">
        <v>352</v>
      </c>
      <c r="V11" s="242" t="s">
        <v>894</v>
      </c>
      <c r="W11" s="242" t="s">
        <v>559</v>
      </c>
      <c r="X11" s="242" t="s">
        <v>17</v>
      </c>
      <c r="Y11" s="242" t="s">
        <v>352</v>
      </c>
      <c r="Z11" s="242" t="s">
        <v>578</v>
      </c>
      <c r="AA11" s="242" t="s">
        <v>17</v>
      </c>
      <c r="AB11" s="281" t="s">
        <v>940</v>
      </c>
      <c r="AC11" s="242" t="s">
        <v>565</v>
      </c>
      <c r="AD11" s="242" t="s">
        <v>17</v>
      </c>
      <c r="AE11" s="281" t="s">
        <v>580</v>
      </c>
      <c r="AF11" s="242" t="s">
        <v>565</v>
      </c>
      <c r="AG11" s="242" t="s">
        <v>17</v>
      </c>
      <c r="AH11" s="242" t="s">
        <v>14</v>
      </c>
      <c r="AI11" s="242" t="s">
        <v>697</v>
      </c>
      <c r="AJ11" s="242" t="s">
        <v>17</v>
      </c>
      <c r="AK11" s="242" t="s">
        <v>197</v>
      </c>
      <c r="AL11" s="242" t="s">
        <v>581</v>
      </c>
      <c r="AM11" s="242" t="s">
        <v>17</v>
      </c>
      <c r="AN11" s="242" t="s">
        <v>23</v>
      </c>
      <c r="AO11" s="242" t="s">
        <v>17</v>
      </c>
      <c r="AP11" s="242" t="s">
        <v>826</v>
      </c>
      <c r="AQ11" s="242" t="s">
        <v>722</v>
      </c>
      <c r="AR11" s="242" t="s">
        <v>723</v>
      </c>
      <c r="AS11" s="244" t="s">
        <v>724</v>
      </c>
    </row>
    <row r="12" spans="1:45" s="242" customFormat="1" ht="60.75" customHeight="1">
      <c r="A12" s="241" t="s">
        <v>503</v>
      </c>
      <c r="B12" s="242" t="s">
        <v>454</v>
      </c>
      <c r="C12" s="242" t="s">
        <v>197</v>
      </c>
      <c r="D12" s="242" t="s">
        <v>582</v>
      </c>
      <c r="E12" s="242">
        <v>2006</v>
      </c>
      <c r="F12" s="242" t="s">
        <v>378</v>
      </c>
      <c r="G12" s="242" t="s">
        <v>635</v>
      </c>
      <c r="H12" s="242" t="s">
        <v>752</v>
      </c>
      <c r="I12" s="242" t="s">
        <v>403</v>
      </c>
      <c r="J12" s="242" t="s">
        <v>576</v>
      </c>
      <c r="K12" s="242" t="s">
        <v>388</v>
      </c>
      <c r="L12" s="242">
        <v>18</v>
      </c>
      <c r="M12" s="242" t="s">
        <v>577</v>
      </c>
      <c r="N12" s="242" t="s">
        <v>352</v>
      </c>
      <c r="O12" s="242">
        <v>3165</v>
      </c>
      <c r="P12" s="243">
        <v>40.630000000000003</v>
      </c>
      <c r="Q12" s="243">
        <v>48.3</v>
      </c>
      <c r="R12" s="243" t="s">
        <v>352</v>
      </c>
      <c r="S12" s="242" t="s">
        <v>556</v>
      </c>
      <c r="T12" s="242" t="s">
        <v>583</v>
      </c>
      <c r="U12" s="242" t="s">
        <v>352</v>
      </c>
      <c r="V12" s="242" t="s">
        <v>894</v>
      </c>
      <c r="W12" s="242" t="s">
        <v>559</v>
      </c>
      <c r="X12" s="242" t="s">
        <v>17</v>
      </c>
      <c r="Y12" s="242" t="s">
        <v>23</v>
      </c>
      <c r="Z12" s="242" t="s">
        <v>669</v>
      </c>
      <c r="AA12" s="242" t="s">
        <v>17</v>
      </c>
      <c r="AB12" s="242" t="s">
        <v>585</v>
      </c>
      <c r="AC12" s="242" t="s">
        <v>800</v>
      </c>
      <c r="AD12" s="242" t="s">
        <v>17</v>
      </c>
      <c r="AE12" s="242" t="s">
        <v>807</v>
      </c>
      <c r="AF12" s="242" t="s">
        <v>565</v>
      </c>
      <c r="AG12" s="242" t="s">
        <v>17</v>
      </c>
      <c r="AH12" s="242" t="s">
        <v>566</v>
      </c>
      <c r="AI12" s="242" t="s">
        <v>23</v>
      </c>
      <c r="AJ12" s="242" t="s">
        <v>25</v>
      </c>
      <c r="AK12" s="242" t="s">
        <v>197</v>
      </c>
      <c r="AL12" s="242" t="s">
        <v>581</v>
      </c>
      <c r="AM12" s="242" t="s">
        <v>17</v>
      </c>
      <c r="AN12" s="242" t="s">
        <v>23</v>
      </c>
      <c r="AO12" s="242" t="s">
        <v>17</v>
      </c>
      <c r="AP12" s="242" t="s">
        <v>584</v>
      </c>
      <c r="AQ12" s="242" t="s">
        <v>725</v>
      </c>
      <c r="AS12" s="244"/>
    </row>
    <row r="13" spans="1:45" s="242" customFormat="1" ht="60.75" customHeight="1">
      <c r="A13" s="241" t="s">
        <v>495</v>
      </c>
      <c r="B13" s="242" t="s">
        <v>454</v>
      </c>
      <c r="C13" s="242" t="s">
        <v>78</v>
      </c>
      <c r="D13" s="242" t="s">
        <v>637</v>
      </c>
      <c r="E13" s="242">
        <v>2013</v>
      </c>
      <c r="F13" s="242" t="s">
        <v>378</v>
      </c>
      <c r="G13" s="242" t="s">
        <v>635</v>
      </c>
      <c r="H13" s="281" t="s">
        <v>900</v>
      </c>
      <c r="I13" s="242" t="s">
        <v>406</v>
      </c>
      <c r="J13" s="242" t="s">
        <v>576</v>
      </c>
      <c r="K13" s="242" t="s">
        <v>388</v>
      </c>
      <c r="L13" s="242">
        <v>18</v>
      </c>
      <c r="M13" s="242">
        <v>65</v>
      </c>
      <c r="N13" s="242" t="s">
        <v>901</v>
      </c>
      <c r="O13" s="242">
        <v>296</v>
      </c>
      <c r="P13" s="243">
        <v>40.67</v>
      </c>
      <c r="Q13" s="243">
        <v>45.3</v>
      </c>
      <c r="R13" s="243" t="s">
        <v>352</v>
      </c>
      <c r="S13" s="242" t="s">
        <v>556</v>
      </c>
      <c r="T13" s="242" t="s">
        <v>768</v>
      </c>
      <c r="U13" s="242" t="s">
        <v>352</v>
      </c>
      <c r="V13" s="242" t="s">
        <v>894</v>
      </c>
      <c r="W13" s="242" t="s">
        <v>559</v>
      </c>
      <c r="X13" s="242" t="s">
        <v>17</v>
      </c>
      <c r="Y13" s="242" t="s">
        <v>352</v>
      </c>
      <c r="Z13" s="242" t="s">
        <v>578</v>
      </c>
      <c r="AA13" s="242" t="s">
        <v>17</v>
      </c>
      <c r="AB13" s="242" t="s">
        <v>585</v>
      </c>
      <c r="AC13" s="242" t="s">
        <v>800</v>
      </c>
      <c r="AD13" s="242" t="s">
        <v>17</v>
      </c>
      <c r="AE13" s="242" t="s">
        <v>808</v>
      </c>
      <c r="AF13" s="242" t="s">
        <v>565</v>
      </c>
      <c r="AG13" s="242" t="s">
        <v>17</v>
      </c>
      <c r="AH13" s="242" t="s">
        <v>14</v>
      </c>
      <c r="AI13" s="242" t="s">
        <v>690</v>
      </c>
      <c r="AJ13" s="242" t="s">
        <v>17</v>
      </c>
      <c r="AK13" s="242" t="s">
        <v>586</v>
      </c>
      <c r="AL13" s="242" t="s">
        <v>581</v>
      </c>
      <c r="AM13" s="242" t="s">
        <v>17</v>
      </c>
      <c r="AN13" s="242" t="s">
        <v>23</v>
      </c>
      <c r="AO13" s="242" t="s">
        <v>17</v>
      </c>
      <c r="AP13" s="242" t="s">
        <v>827</v>
      </c>
      <c r="AQ13" s="242" t="s">
        <v>726</v>
      </c>
      <c r="AR13" s="242" t="s">
        <v>727</v>
      </c>
      <c r="AS13" s="244"/>
    </row>
    <row r="14" spans="1:45" s="242" customFormat="1" ht="60.75" customHeight="1">
      <c r="A14" s="241" t="s">
        <v>440</v>
      </c>
      <c r="B14" s="242" t="s">
        <v>453</v>
      </c>
      <c r="C14" s="242" t="s">
        <v>197</v>
      </c>
      <c r="D14" s="242" t="s">
        <v>455</v>
      </c>
      <c r="E14" s="242">
        <v>1994</v>
      </c>
      <c r="F14" s="242" t="s">
        <v>428</v>
      </c>
      <c r="G14" s="242" t="s">
        <v>635</v>
      </c>
      <c r="H14" s="242" t="s">
        <v>753</v>
      </c>
      <c r="I14" s="242" t="s">
        <v>402</v>
      </c>
      <c r="J14" s="242" t="s">
        <v>36</v>
      </c>
      <c r="K14" s="242" t="s">
        <v>388</v>
      </c>
      <c r="L14" s="242" t="s">
        <v>577</v>
      </c>
      <c r="M14" s="242" t="s">
        <v>577</v>
      </c>
      <c r="N14" s="242" t="s">
        <v>655</v>
      </c>
      <c r="O14" s="242">
        <v>199</v>
      </c>
      <c r="P14" s="243">
        <v>27.78</v>
      </c>
      <c r="Q14" s="243">
        <v>41</v>
      </c>
      <c r="R14" s="243">
        <v>43.9</v>
      </c>
      <c r="S14" s="242" t="s">
        <v>556</v>
      </c>
      <c r="T14" s="242" t="s">
        <v>625</v>
      </c>
      <c r="U14" s="242" t="s">
        <v>352</v>
      </c>
      <c r="V14" s="242" t="s">
        <v>902</v>
      </c>
      <c r="W14" s="242" t="s">
        <v>560</v>
      </c>
      <c r="X14" s="242" t="s">
        <v>17</v>
      </c>
      <c r="Y14" s="242" t="s">
        <v>352</v>
      </c>
      <c r="Z14" s="242" t="s">
        <v>578</v>
      </c>
      <c r="AA14" s="242" t="s">
        <v>17</v>
      </c>
      <c r="AB14" s="242" t="s">
        <v>790</v>
      </c>
      <c r="AC14" s="242" t="s">
        <v>656</v>
      </c>
      <c r="AD14" s="242" t="s">
        <v>17</v>
      </c>
      <c r="AE14" s="242" t="s">
        <v>809</v>
      </c>
      <c r="AF14" s="242" t="s">
        <v>656</v>
      </c>
      <c r="AG14" s="242" t="s">
        <v>17</v>
      </c>
      <c r="AH14" s="242" t="s">
        <v>566</v>
      </c>
      <c r="AI14" s="242" t="s">
        <v>23</v>
      </c>
      <c r="AJ14" s="242" t="s">
        <v>25</v>
      </c>
      <c r="AK14" s="242" t="s">
        <v>197</v>
      </c>
      <c r="AL14" s="242" t="s">
        <v>644</v>
      </c>
      <c r="AM14" s="242" t="s">
        <v>17</v>
      </c>
      <c r="AN14" s="242" t="s">
        <v>23</v>
      </c>
      <c r="AO14" s="242" t="s">
        <v>17</v>
      </c>
      <c r="AP14" s="242" t="s">
        <v>352</v>
      </c>
      <c r="AQ14" s="242" t="s">
        <v>728</v>
      </c>
      <c r="AS14" s="244"/>
    </row>
    <row r="15" spans="1:45" s="242" customFormat="1" ht="60.75" customHeight="1">
      <c r="A15" s="241" t="s">
        <v>441</v>
      </c>
      <c r="B15" s="242" t="s">
        <v>453</v>
      </c>
      <c r="C15" s="242" t="s">
        <v>197</v>
      </c>
      <c r="D15" s="242" t="s">
        <v>455</v>
      </c>
      <c r="E15" s="242">
        <v>1977</v>
      </c>
      <c r="F15" s="242" t="s">
        <v>428</v>
      </c>
      <c r="G15" s="242" t="s">
        <v>635</v>
      </c>
      <c r="H15" s="242" t="s">
        <v>754</v>
      </c>
      <c r="I15" s="242" t="s">
        <v>403</v>
      </c>
      <c r="J15" s="242" t="s">
        <v>36</v>
      </c>
      <c r="K15" s="242" t="s">
        <v>516</v>
      </c>
      <c r="L15" s="242" t="s">
        <v>577</v>
      </c>
      <c r="M15" s="242" t="s">
        <v>577</v>
      </c>
      <c r="N15" s="242" t="s">
        <v>352</v>
      </c>
      <c r="O15" s="242">
        <v>6870</v>
      </c>
      <c r="P15" s="243" t="s">
        <v>352</v>
      </c>
      <c r="Q15" s="243">
        <v>43.8</v>
      </c>
      <c r="R15" s="243" t="s">
        <v>352</v>
      </c>
      <c r="S15" s="242" t="s">
        <v>556</v>
      </c>
      <c r="T15" s="242" t="s">
        <v>625</v>
      </c>
      <c r="U15" s="242" t="s">
        <v>352</v>
      </c>
      <c r="V15" s="242" t="s">
        <v>657</v>
      </c>
      <c r="W15" s="242" t="s">
        <v>560</v>
      </c>
      <c r="X15" s="242" t="s">
        <v>17</v>
      </c>
      <c r="Y15" s="242" t="s">
        <v>352</v>
      </c>
      <c r="Z15" s="242" t="s">
        <v>578</v>
      </c>
      <c r="AA15" s="242" t="s">
        <v>17</v>
      </c>
      <c r="AB15" s="242" t="s">
        <v>791</v>
      </c>
      <c r="AC15" s="242" t="s">
        <v>565</v>
      </c>
      <c r="AD15" s="242" t="s">
        <v>17</v>
      </c>
      <c r="AE15" s="242" t="s">
        <v>621</v>
      </c>
      <c r="AF15" s="242" t="s">
        <v>565</v>
      </c>
      <c r="AG15" s="242" t="s">
        <v>17</v>
      </c>
      <c r="AH15" s="242" t="s">
        <v>566</v>
      </c>
      <c r="AI15" s="242" t="s">
        <v>23</v>
      </c>
      <c r="AJ15" s="242" t="s">
        <v>25</v>
      </c>
      <c r="AK15" s="242" t="s">
        <v>197</v>
      </c>
      <c r="AL15" s="242" t="s">
        <v>23</v>
      </c>
      <c r="AM15" s="242" t="s">
        <v>17</v>
      </c>
      <c r="AN15" s="242" t="s">
        <v>23</v>
      </c>
      <c r="AO15" s="242" t="s">
        <v>17</v>
      </c>
      <c r="AP15" s="242" t="s">
        <v>352</v>
      </c>
      <c r="AQ15" s="242" t="s">
        <v>729</v>
      </c>
      <c r="AS15" s="244"/>
    </row>
    <row r="16" spans="1:45" s="242" customFormat="1" ht="60.75" customHeight="1">
      <c r="A16" s="241" t="s">
        <v>442</v>
      </c>
      <c r="B16" s="242" t="s">
        <v>453</v>
      </c>
      <c r="C16" s="242" t="s">
        <v>197</v>
      </c>
      <c r="D16" s="242" t="s">
        <v>455</v>
      </c>
      <c r="E16" s="242">
        <v>1986</v>
      </c>
      <c r="F16" s="242" t="s">
        <v>428</v>
      </c>
      <c r="G16" s="242" t="s">
        <v>412</v>
      </c>
      <c r="H16" s="242" t="s">
        <v>755</v>
      </c>
      <c r="I16" s="242" t="s">
        <v>403</v>
      </c>
      <c r="J16" s="242" t="s">
        <v>36</v>
      </c>
      <c r="K16" s="242" t="s">
        <v>528</v>
      </c>
      <c r="L16" s="242" t="s">
        <v>577</v>
      </c>
      <c r="M16" s="242" t="s">
        <v>577</v>
      </c>
      <c r="N16" s="242" t="s">
        <v>455</v>
      </c>
      <c r="O16" s="242">
        <v>1311</v>
      </c>
      <c r="P16" s="243">
        <v>29.5</v>
      </c>
      <c r="Q16" s="243">
        <v>43.17</v>
      </c>
      <c r="R16" s="243" t="s">
        <v>352</v>
      </c>
      <c r="S16" s="242" t="s">
        <v>556</v>
      </c>
      <c r="T16" s="242" t="s">
        <v>769</v>
      </c>
      <c r="U16" s="242" t="s">
        <v>352</v>
      </c>
      <c r="V16" s="242" t="s">
        <v>652</v>
      </c>
      <c r="W16" s="242" t="s">
        <v>604</v>
      </c>
      <c r="X16" s="242" t="s">
        <v>32</v>
      </c>
      <c r="Y16" s="242" t="s">
        <v>352</v>
      </c>
      <c r="Z16" s="242" t="s">
        <v>578</v>
      </c>
      <c r="AA16" s="242" t="s">
        <v>17</v>
      </c>
      <c r="AB16" s="281" t="s">
        <v>877</v>
      </c>
      <c r="AC16" s="242" t="s">
        <v>612</v>
      </c>
      <c r="AD16" s="242" t="s">
        <v>25</v>
      </c>
      <c r="AE16" s="242" t="s">
        <v>810</v>
      </c>
      <c r="AF16" s="242" t="s">
        <v>612</v>
      </c>
      <c r="AG16" s="242" t="s">
        <v>25</v>
      </c>
      <c r="AH16" s="242" t="s">
        <v>566</v>
      </c>
      <c r="AI16" s="242" t="s">
        <v>23</v>
      </c>
      <c r="AJ16" s="242" t="s">
        <v>25</v>
      </c>
      <c r="AK16" s="242" t="s">
        <v>197</v>
      </c>
      <c r="AL16" s="242" t="s">
        <v>23</v>
      </c>
      <c r="AM16" s="242" t="s">
        <v>17</v>
      </c>
      <c r="AN16" s="242" t="s">
        <v>23</v>
      </c>
      <c r="AO16" s="242" t="s">
        <v>17</v>
      </c>
      <c r="AP16" s="242" t="s">
        <v>455</v>
      </c>
      <c r="AQ16" s="242" t="s">
        <v>730</v>
      </c>
      <c r="AS16" s="244"/>
    </row>
    <row r="17" spans="1:45" s="242" customFormat="1" ht="60.75" customHeight="1">
      <c r="A17" s="241" t="s">
        <v>443</v>
      </c>
      <c r="B17" s="242" t="s">
        <v>453</v>
      </c>
      <c r="C17" s="242" t="s">
        <v>197</v>
      </c>
      <c r="D17" s="242" t="s">
        <v>455</v>
      </c>
      <c r="E17" s="242">
        <v>1997</v>
      </c>
      <c r="F17" s="242" t="s">
        <v>428</v>
      </c>
      <c r="G17" s="242" t="s">
        <v>635</v>
      </c>
      <c r="H17" s="242" t="s">
        <v>756</v>
      </c>
      <c r="I17" s="242" t="s">
        <v>403</v>
      </c>
      <c r="J17" s="242" t="s">
        <v>575</v>
      </c>
      <c r="K17" s="242" t="s">
        <v>516</v>
      </c>
      <c r="L17" s="242" t="s">
        <v>577</v>
      </c>
      <c r="M17" s="242" t="s">
        <v>577</v>
      </c>
      <c r="N17" s="242" t="s">
        <v>622</v>
      </c>
      <c r="O17" s="242">
        <v>233</v>
      </c>
      <c r="P17" s="243">
        <v>9</v>
      </c>
      <c r="Q17" s="243">
        <v>28</v>
      </c>
      <c r="R17" s="243" t="s">
        <v>352</v>
      </c>
      <c r="S17" s="242" t="s">
        <v>556</v>
      </c>
      <c r="T17" s="242" t="s">
        <v>352</v>
      </c>
      <c r="U17" s="242" t="s">
        <v>623</v>
      </c>
      <c r="V17" s="242" t="s">
        <v>667</v>
      </c>
      <c r="W17" s="242" t="s">
        <v>558</v>
      </c>
      <c r="X17" s="242" t="s">
        <v>17</v>
      </c>
      <c r="Y17" s="242" t="s">
        <v>352</v>
      </c>
      <c r="Z17" s="242" t="s">
        <v>578</v>
      </c>
      <c r="AA17" s="242" t="s">
        <v>17</v>
      </c>
      <c r="AB17" s="281" t="s">
        <v>792</v>
      </c>
      <c r="AC17" s="242" t="s">
        <v>565</v>
      </c>
      <c r="AD17" s="242" t="s">
        <v>17</v>
      </c>
      <c r="AE17" s="242" t="s">
        <v>624</v>
      </c>
      <c r="AF17" s="242" t="s">
        <v>23</v>
      </c>
      <c r="AG17" s="242" t="s">
        <v>17</v>
      </c>
      <c r="AH17" s="242" t="s">
        <v>566</v>
      </c>
      <c r="AI17" s="242" t="s">
        <v>23</v>
      </c>
      <c r="AJ17" s="242" t="s">
        <v>25</v>
      </c>
      <c r="AK17" s="242" t="s">
        <v>197</v>
      </c>
      <c r="AL17" s="242" t="s">
        <v>23</v>
      </c>
      <c r="AM17" s="242" t="s">
        <v>17</v>
      </c>
      <c r="AN17" s="242" t="s">
        <v>23</v>
      </c>
      <c r="AO17" s="242" t="s">
        <v>17</v>
      </c>
      <c r="AP17" s="242" t="s">
        <v>455</v>
      </c>
      <c r="AQ17" s="242" t="s">
        <v>731</v>
      </c>
      <c r="AS17" s="244"/>
    </row>
    <row r="18" spans="1:45" s="242" customFormat="1" ht="60.75" customHeight="1">
      <c r="A18" s="241" t="s">
        <v>512</v>
      </c>
      <c r="B18" s="242" t="s">
        <v>454</v>
      </c>
      <c r="C18" s="242" t="s">
        <v>197</v>
      </c>
      <c r="D18" s="242" t="s">
        <v>455</v>
      </c>
      <c r="E18" s="242">
        <v>2006</v>
      </c>
      <c r="F18" s="242" t="s">
        <v>372</v>
      </c>
      <c r="G18" s="242" t="s">
        <v>412</v>
      </c>
      <c r="H18" s="242" t="s">
        <v>757</v>
      </c>
      <c r="I18" s="242" t="s">
        <v>408</v>
      </c>
      <c r="J18" s="242" t="s">
        <v>36</v>
      </c>
      <c r="K18" s="242" t="s">
        <v>516</v>
      </c>
      <c r="L18" s="242" t="s">
        <v>577</v>
      </c>
      <c r="M18" s="242" t="s">
        <v>577</v>
      </c>
      <c r="N18" s="242" t="s">
        <v>352</v>
      </c>
      <c r="O18" s="242">
        <v>82</v>
      </c>
      <c r="P18" s="243">
        <v>18.170000000000002</v>
      </c>
      <c r="Q18" s="243">
        <v>22.67</v>
      </c>
      <c r="R18" s="243" t="s">
        <v>352</v>
      </c>
      <c r="S18" s="242" t="s">
        <v>556</v>
      </c>
      <c r="T18" s="242" t="s">
        <v>770</v>
      </c>
      <c r="U18" s="242" t="s">
        <v>782</v>
      </c>
      <c r="V18" s="242" t="s">
        <v>903</v>
      </c>
      <c r="W18" s="242" t="s">
        <v>560</v>
      </c>
      <c r="X18" s="242" t="s">
        <v>17</v>
      </c>
      <c r="Y18" s="242" t="s">
        <v>352</v>
      </c>
      <c r="Z18" s="242" t="s">
        <v>578</v>
      </c>
      <c r="AA18" s="242" t="s">
        <v>17</v>
      </c>
      <c r="AB18" s="242" t="s">
        <v>588</v>
      </c>
      <c r="AC18" s="242" t="s">
        <v>565</v>
      </c>
      <c r="AD18" s="242" t="s">
        <v>17</v>
      </c>
      <c r="AE18" s="242" t="s">
        <v>587</v>
      </c>
      <c r="AF18" s="242" t="s">
        <v>565</v>
      </c>
      <c r="AG18" s="242" t="s">
        <v>17</v>
      </c>
      <c r="AH18" s="242" t="s">
        <v>566</v>
      </c>
      <c r="AI18" s="242" t="s">
        <v>23</v>
      </c>
      <c r="AJ18" s="242" t="s">
        <v>25</v>
      </c>
      <c r="AK18" s="242" t="s">
        <v>197</v>
      </c>
      <c r="AL18" s="242" t="s">
        <v>581</v>
      </c>
      <c r="AM18" s="242" t="s">
        <v>17</v>
      </c>
      <c r="AN18" s="242" t="s">
        <v>23</v>
      </c>
      <c r="AO18" s="242" t="s">
        <v>17</v>
      </c>
      <c r="AP18" s="242" t="s">
        <v>352</v>
      </c>
      <c r="AQ18" s="242" t="s">
        <v>732</v>
      </c>
      <c r="AS18" s="244"/>
    </row>
    <row r="19" spans="1:45" s="242" customFormat="1" ht="60.75" customHeight="1">
      <c r="A19" s="241" t="s">
        <v>515</v>
      </c>
      <c r="B19" s="242" t="s">
        <v>454</v>
      </c>
      <c r="C19" s="242" t="s">
        <v>197</v>
      </c>
      <c r="D19" s="242" t="s">
        <v>455</v>
      </c>
      <c r="E19" s="242">
        <v>2006</v>
      </c>
      <c r="F19" s="242" t="s">
        <v>589</v>
      </c>
      <c r="G19" s="242" t="s">
        <v>635</v>
      </c>
      <c r="H19" s="242" t="s">
        <v>758</v>
      </c>
      <c r="I19" s="242" t="s">
        <v>403</v>
      </c>
      <c r="J19" s="242" t="s">
        <v>36</v>
      </c>
      <c r="K19" s="242" t="s">
        <v>516</v>
      </c>
      <c r="L19" s="242" t="s">
        <v>577</v>
      </c>
      <c r="M19" s="242" t="s">
        <v>577</v>
      </c>
      <c r="N19" s="242" t="s">
        <v>590</v>
      </c>
      <c r="O19" s="242">
        <v>904</v>
      </c>
      <c r="P19" s="243" t="s">
        <v>352</v>
      </c>
      <c r="Q19" s="243">
        <v>45.3</v>
      </c>
      <c r="R19" s="243" t="s">
        <v>352</v>
      </c>
      <c r="S19" s="242" t="s">
        <v>556</v>
      </c>
      <c r="T19" s="281" t="s">
        <v>771</v>
      </c>
      <c r="U19" s="242" t="s">
        <v>352</v>
      </c>
      <c r="V19" s="242" t="s">
        <v>904</v>
      </c>
      <c r="W19" s="242" t="s">
        <v>560</v>
      </c>
      <c r="X19" s="242" t="s">
        <v>17</v>
      </c>
      <c r="Y19" s="242" t="s">
        <v>352</v>
      </c>
      <c r="Z19" s="242" t="s">
        <v>578</v>
      </c>
      <c r="AA19" s="242" t="s">
        <v>17</v>
      </c>
      <c r="AB19" s="242" t="s">
        <v>793</v>
      </c>
      <c r="AC19" s="242" t="s">
        <v>591</v>
      </c>
      <c r="AD19" s="242" t="s">
        <v>32</v>
      </c>
      <c r="AE19" s="242" t="s">
        <v>811</v>
      </c>
      <c r="AF19" s="242" t="s">
        <v>591</v>
      </c>
      <c r="AG19" s="242" t="s">
        <v>32</v>
      </c>
      <c r="AH19" s="242" t="s">
        <v>566</v>
      </c>
      <c r="AI19" s="242" t="s">
        <v>23</v>
      </c>
      <c r="AJ19" s="242" t="s">
        <v>25</v>
      </c>
      <c r="AK19" s="242" t="s">
        <v>197</v>
      </c>
      <c r="AL19" s="242" t="s">
        <v>581</v>
      </c>
      <c r="AM19" s="242" t="s">
        <v>17</v>
      </c>
      <c r="AN19" s="242" t="s">
        <v>23</v>
      </c>
      <c r="AO19" s="242" t="s">
        <v>17</v>
      </c>
      <c r="AP19" s="242" t="s">
        <v>352</v>
      </c>
      <c r="AQ19" s="242" t="s">
        <v>733</v>
      </c>
      <c r="AS19" s="244"/>
    </row>
    <row r="20" spans="1:45" s="242" customFormat="1" ht="60.75" customHeight="1">
      <c r="A20" s="241" t="s">
        <v>444</v>
      </c>
      <c r="B20" s="242" t="s">
        <v>453</v>
      </c>
      <c r="C20" s="242" t="s">
        <v>197</v>
      </c>
      <c r="D20" s="242" t="s">
        <v>455</v>
      </c>
      <c r="E20" s="242">
        <v>1982</v>
      </c>
      <c r="F20" s="242" t="s">
        <v>428</v>
      </c>
      <c r="G20" s="242" t="s">
        <v>635</v>
      </c>
      <c r="H20" s="242" t="s">
        <v>759</v>
      </c>
      <c r="I20" s="242" t="s">
        <v>403</v>
      </c>
      <c r="J20" s="242" t="s">
        <v>36</v>
      </c>
      <c r="K20" s="242" t="s">
        <v>516</v>
      </c>
      <c r="L20" s="242" t="s">
        <v>577</v>
      </c>
      <c r="M20" s="242" t="s">
        <v>577</v>
      </c>
      <c r="N20" s="242" t="s">
        <v>352</v>
      </c>
      <c r="O20" s="242">
        <v>30578</v>
      </c>
      <c r="P20" s="243" t="s">
        <v>352</v>
      </c>
      <c r="Q20" s="243">
        <v>44.42</v>
      </c>
      <c r="R20" s="243" t="s">
        <v>352</v>
      </c>
      <c r="S20" s="242" t="s">
        <v>556</v>
      </c>
      <c r="T20" s="242" t="s">
        <v>625</v>
      </c>
      <c r="U20" s="242" t="s">
        <v>352</v>
      </c>
      <c r="V20" s="242" t="s">
        <v>668</v>
      </c>
      <c r="W20" s="242" t="s">
        <v>560</v>
      </c>
      <c r="X20" s="242" t="s">
        <v>17</v>
      </c>
      <c r="Y20" s="242" t="s">
        <v>352</v>
      </c>
      <c r="Z20" s="242" t="s">
        <v>578</v>
      </c>
      <c r="AA20" s="242" t="s">
        <v>17</v>
      </c>
      <c r="AB20" s="281" t="s">
        <v>882</v>
      </c>
      <c r="AC20" s="242" t="s">
        <v>565</v>
      </c>
      <c r="AD20" s="242" t="s">
        <v>17</v>
      </c>
      <c r="AE20" s="281" t="s">
        <v>882</v>
      </c>
      <c r="AF20" s="242" t="s">
        <v>565</v>
      </c>
      <c r="AG20" s="242" t="s">
        <v>17</v>
      </c>
      <c r="AH20" s="242" t="s">
        <v>566</v>
      </c>
      <c r="AI20" s="242" t="s">
        <v>23</v>
      </c>
      <c r="AJ20" s="242" t="s">
        <v>25</v>
      </c>
      <c r="AK20" s="242" t="s">
        <v>197</v>
      </c>
      <c r="AL20" s="242" t="s">
        <v>23</v>
      </c>
      <c r="AM20" s="242" t="s">
        <v>17</v>
      </c>
      <c r="AN20" s="242" t="s">
        <v>23</v>
      </c>
      <c r="AO20" s="242" t="s">
        <v>17</v>
      </c>
      <c r="AP20" s="242" t="s">
        <v>455</v>
      </c>
      <c r="AQ20" s="242" t="s">
        <v>734</v>
      </c>
      <c r="AS20" s="244"/>
    </row>
    <row r="21" spans="1:45" s="242" customFormat="1" ht="60.75" customHeight="1">
      <c r="A21" s="241" t="s">
        <v>445</v>
      </c>
      <c r="B21" s="242" t="s">
        <v>453</v>
      </c>
      <c r="C21" s="242" t="s">
        <v>197</v>
      </c>
      <c r="D21" s="242" t="s">
        <v>455</v>
      </c>
      <c r="E21" s="242">
        <v>1986</v>
      </c>
      <c r="F21" s="242" t="s">
        <v>383</v>
      </c>
      <c r="G21" s="242" t="s">
        <v>635</v>
      </c>
      <c r="H21" s="242" t="s">
        <v>905</v>
      </c>
      <c r="I21" s="242" t="s">
        <v>403</v>
      </c>
      <c r="J21" s="242" t="s">
        <v>36</v>
      </c>
      <c r="K21" s="242" t="s">
        <v>528</v>
      </c>
      <c r="L21" s="242" t="s">
        <v>577</v>
      </c>
      <c r="M21" s="242" t="s">
        <v>577</v>
      </c>
      <c r="N21" s="242" t="s">
        <v>352</v>
      </c>
      <c r="O21" s="242">
        <v>28215</v>
      </c>
      <c r="P21" s="243" t="s">
        <v>352</v>
      </c>
      <c r="Q21" s="243">
        <v>44</v>
      </c>
      <c r="R21" s="243" t="s">
        <v>352</v>
      </c>
      <c r="S21" s="242" t="s">
        <v>556</v>
      </c>
      <c r="T21" s="242" t="s">
        <v>772</v>
      </c>
      <c r="U21" s="242" t="s">
        <v>352</v>
      </c>
      <c r="V21" s="242" t="s">
        <v>639</v>
      </c>
      <c r="W21" s="242" t="s">
        <v>560</v>
      </c>
      <c r="X21" s="242" t="s">
        <v>17</v>
      </c>
      <c r="Y21" s="242" t="s">
        <v>352</v>
      </c>
      <c r="Z21" s="242" t="s">
        <v>578</v>
      </c>
      <c r="AA21" s="242" t="s">
        <v>17</v>
      </c>
      <c r="AB21" s="242" t="s">
        <v>630</v>
      </c>
      <c r="AC21" s="242" t="s">
        <v>801</v>
      </c>
      <c r="AD21" s="242" t="s">
        <v>25</v>
      </c>
      <c r="AE21" s="242" t="s">
        <v>630</v>
      </c>
      <c r="AF21" s="242" t="s">
        <v>638</v>
      </c>
      <c r="AG21" s="242" t="s">
        <v>25</v>
      </c>
      <c r="AH21" s="242" t="s">
        <v>566</v>
      </c>
      <c r="AI21" s="242" t="s">
        <v>23</v>
      </c>
      <c r="AJ21" s="242" t="s">
        <v>25</v>
      </c>
      <c r="AK21" s="242" t="s">
        <v>197</v>
      </c>
      <c r="AL21" s="242" t="s">
        <v>821</v>
      </c>
      <c r="AM21" s="242" t="s">
        <v>17</v>
      </c>
      <c r="AN21" s="242" t="s">
        <v>23</v>
      </c>
      <c r="AO21" s="242" t="s">
        <v>17</v>
      </c>
      <c r="AP21" s="242" t="s">
        <v>352</v>
      </c>
      <c r="AQ21" s="242" t="s">
        <v>735</v>
      </c>
      <c r="AS21" s="244"/>
    </row>
    <row r="22" spans="1:45" s="242" customFormat="1" ht="60.75" customHeight="1">
      <c r="A22" s="241" t="s">
        <v>626</v>
      </c>
      <c r="B22" s="242" t="s">
        <v>453</v>
      </c>
      <c r="C22" s="242" t="s">
        <v>197</v>
      </c>
      <c r="D22" s="242" t="s">
        <v>455</v>
      </c>
      <c r="E22" s="242">
        <v>1996</v>
      </c>
      <c r="F22" s="242" t="s">
        <v>372</v>
      </c>
      <c r="G22" s="242" t="s">
        <v>906</v>
      </c>
      <c r="H22" s="242" t="s">
        <v>760</v>
      </c>
      <c r="I22" s="242" t="s">
        <v>403</v>
      </c>
      <c r="J22" s="242" t="s">
        <v>576</v>
      </c>
      <c r="K22" s="242" t="s">
        <v>516</v>
      </c>
      <c r="L22" s="242">
        <v>19</v>
      </c>
      <c r="M22" s="242">
        <v>26</v>
      </c>
      <c r="N22" s="242" t="s">
        <v>352</v>
      </c>
      <c r="O22" s="242">
        <v>34</v>
      </c>
      <c r="P22" s="243" t="s">
        <v>352</v>
      </c>
      <c r="Q22" s="243">
        <v>47.09</v>
      </c>
      <c r="R22" s="243" t="s">
        <v>352</v>
      </c>
      <c r="S22" s="242" t="s">
        <v>556</v>
      </c>
      <c r="T22" s="242" t="s">
        <v>352</v>
      </c>
      <c r="U22" s="242" t="s">
        <v>352</v>
      </c>
      <c r="V22" s="242" t="s">
        <v>640</v>
      </c>
      <c r="W22" s="242" t="s">
        <v>559</v>
      </c>
      <c r="X22" s="242" t="s">
        <v>17</v>
      </c>
      <c r="Y22" s="242" t="s">
        <v>352</v>
      </c>
      <c r="Z22" s="242" t="s">
        <v>578</v>
      </c>
      <c r="AA22" s="242" t="s">
        <v>17</v>
      </c>
      <c r="AB22" s="242" t="s">
        <v>632</v>
      </c>
      <c r="AC22" s="242" t="s">
        <v>641</v>
      </c>
      <c r="AD22" s="242" t="s">
        <v>32</v>
      </c>
      <c r="AE22" s="242" t="s">
        <v>632</v>
      </c>
      <c r="AF22" s="242" t="s">
        <v>641</v>
      </c>
      <c r="AG22" s="242" t="s">
        <v>32</v>
      </c>
      <c r="AH22" s="242" t="s">
        <v>566</v>
      </c>
      <c r="AI22" s="242" t="s">
        <v>23</v>
      </c>
      <c r="AJ22" s="242" t="s">
        <v>25</v>
      </c>
      <c r="AK22" s="242" t="s">
        <v>197</v>
      </c>
      <c r="AL22" s="242" t="s">
        <v>663</v>
      </c>
      <c r="AM22" s="242" t="s">
        <v>17</v>
      </c>
      <c r="AN22" s="242" t="s">
        <v>23</v>
      </c>
      <c r="AO22" s="242" t="s">
        <v>17</v>
      </c>
      <c r="AP22" s="242" t="s">
        <v>642</v>
      </c>
      <c r="AQ22" s="242" t="s">
        <v>736</v>
      </c>
      <c r="AS22" s="244"/>
    </row>
    <row r="23" spans="1:45" s="242" customFormat="1" ht="60.75" customHeight="1">
      <c r="A23" s="241" t="s">
        <v>527</v>
      </c>
      <c r="B23" s="242" t="s">
        <v>454</v>
      </c>
      <c r="C23" s="242" t="s">
        <v>197</v>
      </c>
      <c r="D23" s="242" t="s">
        <v>455</v>
      </c>
      <c r="E23" s="242">
        <v>2013</v>
      </c>
      <c r="F23" s="242" t="s">
        <v>383</v>
      </c>
      <c r="G23" s="242" t="s">
        <v>635</v>
      </c>
      <c r="H23" s="281" t="s">
        <v>868</v>
      </c>
      <c r="I23" s="242" t="s">
        <v>403</v>
      </c>
      <c r="J23" s="242" t="s">
        <v>576</v>
      </c>
      <c r="K23" s="242" t="s">
        <v>516</v>
      </c>
      <c r="L23" s="242">
        <v>18</v>
      </c>
      <c r="M23" s="242" t="s">
        <v>577</v>
      </c>
      <c r="N23" s="242" t="s">
        <v>594</v>
      </c>
      <c r="O23" s="242">
        <v>915</v>
      </c>
      <c r="P23" s="243">
        <v>43.4</v>
      </c>
      <c r="Q23" s="243">
        <v>44.92</v>
      </c>
      <c r="R23" s="243" t="s">
        <v>352</v>
      </c>
      <c r="S23" s="242" t="s">
        <v>556</v>
      </c>
      <c r="T23" s="242" t="s">
        <v>773</v>
      </c>
      <c r="U23" s="242" t="s">
        <v>352</v>
      </c>
      <c r="V23" s="242" t="s">
        <v>894</v>
      </c>
      <c r="W23" s="242" t="s">
        <v>559</v>
      </c>
      <c r="X23" s="242" t="s">
        <v>17</v>
      </c>
      <c r="Y23" s="242" t="s">
        <v>352</v>
      </c>
      <c r="Z23" s="242" t="s">
        <v>578</v>
      </c>
      <c r="AA23" s="242" t="s">
        <v>17</v>
      </c>
      <c r="AB23" s="281" t="s">
        <v>907</v>
      </c>
      <c r="AC23" s="242" t="s">
        <v>591</v>
      </c>
      <c r="AD23" s="242" t="s">
        <v>32</v>
      </c>
      <c r="AE23" s="242" t="s">
        <v>595</v>
      </c>
      <c r="AF23" s="242" t="s">
        <v>565</v>
      </c>
      <c r="AG23" s="242" t="s">
        <v>17</v>
      </c>
      <c r="AH23" s="242" t="s">
        <v>14</v>
      </c>
      <c r="AI23" s="242" t="s">
        <v>596</v>
      </c>
      <c r="AJ23" s="242" t="s">
        <v>17</v>
      </c>
      <c r="AK23" s="242" t="s">
        <v>197</v>
      </c>
      <c r="AL23" s="242" t="s">
        <v>581</v>
      </c>
      <c r="AM23" s="242" t="s">
        <v>17</v>
      </c>
      <c r="AN23" s="242" t="s">
        <v>23</v>
      </c>
      <c r="AO23" s="242" t="s">
        <v>17</v>
      </c>
      <c r="AP23" s="242" t="s">
        <v>828</v>
      </c>
      <c r="AQ23" s="242" t="s">
        <v>737</v>
      </c>
      <c r="AS23" s="244"/>
    </row>
    <row r="24" spans="1:45" s="242" customFormat="1" ht="60.75" customHeight="1">
      <c r="A24" s="241" t="s">
        <v>548</v>
      </c>
      <c r="B24" s="242" t="s">
        <v>453</v>
      </c>
      <c r="C24" s="242" t="s">
        <v>197</v>
      </c>
      <c r="D24" s="242" t="s">
        <v>455</v>
      </c>
      <c r="E24" s="242">
        <v>1978</v>
      </c>
      <c r="F24" s="242" t="s">
        <v>428</v>
      </c>
      <c r="G24" s="242" t="s">
        <v>412</v>
      </c>
      <c r="H24" s="242" t="s">
        <v>761</v>
      </c>
      <c r="I24" s="242" t="s">
        <v>403</v>
      </c>
      <c r="J24" s="242" t="s">
        <v>36</v>
      </c>
      <c r="K24" s="242" t="s">
        <v>528</v>
      </c>
      <c r="L24" s="242" t="s">
        <v>577</v>
      </c>
      <c r="M24" s="242" t="s">
        <v>577</v>
      </c>
      <c r="N24" s="242" t="s">
        <v>352</v>
      </c>
      <c r="O24" s="242">
        <v>1300</v>
      </c>
      <c r="P24" s="243">
        <v>33.5</v>
      </c>
      <c r="Q24" s="243">
        <v>44.2</v>
      </c>
      <c r="R24" s="243" t="s">
        <v>352</v>
      </c>
      <c r="S24" s="242" t="s">
        <v>556</v>
      </c>
      <c r="T24" s="242" t="s">
        <v>774</v>
      </c>
      <c r="U24" s="242" t="s">
        <v>352</v>
      </c>
      <c r="V24" s="242" t="s">
        <v>784</v>
      </c>
      <c r="W24" s="242" t="s">
        <v>604</v>
      </c>
      <c r="X24" s="242" t="s">
        <v>32</v>
      </c>
      <c r="Y24" s="242" t="s">
        <v>352</v>
      </c>
      <c r="Z24" s="242" t="s">
        <v>578</v>
      </c>
      <c r="AA24" s="242" t="s">
        <v>17</v>
      </c>
      <c r="AB24" s="242" t="s">
        <v>794</v>
      </c>
      <c r="AC24" s="242" t="s">
        <v>612</v>
      </c>
      <c r="AD24" s="242" t="s">
        <v>25</v>
      </c>
      <c r="AE24" s="242" t="s">
        <v>812</v>
      </c>
      <c r="AF24" s="242" t="s">
        <v>612</v>
      </c>
      <c r="AG24" s="242" t="s">
        <v>25</v>
      </c>
      <c r="AH24" s="242" t="s">
        <v>566</v>
      </c>
      <c r="AI24" s="242" t="s">
        <v>23</v>
      </c>
      <c r="AJ24" s="242" t="s">
        <v>25</v>
      </c>
      <c r="AK24" s="242" t="s">
        <v>197</v>
      </c>
      <c r="AL24" s="242" t="s">
        <v>644</v>
      </c>
      <c r="AM24" s="242" t="s">
        <v>17</v>
      </c>
      <c r="AN24" s="242" t="s">
        <v>23</v>
      </c>
      <c r="AO24" s="242" t="s">
        <v>17</v>
      </c>
      <c r="AP24" s="242" t="s">
        <v>643</v>
      </c>
      <c r="AQ24" s="242" t="s">
        <v>738</v>
      </c>
      <c r="AS24" s="244"/>
    </row>
    <row r="25" spans="1:45" s="242" customFormat="1" ht="60.75" customHeight="1">
      <c r="A25" s="241" t="s">
        <v>446</v>
      </c>
      <c r="B25" s="242" t="s">
        <v>453</v>
      </c>
      <c r="C25" s="242" t="s">
        <v>197</v>
      </c>
      <c r="D25" s="242" t="s">
        <v>665</v>
      </c>
      <c r="E25" s="242">
        <v>1982</v>
      </c>
      <c r="F25" s="242" t="s">
        <v>378</v>
      </c>
      <c r="G25" s="242" t="s">
        <v>412</v>
      </c>
      <c r="H25" s="281" t="s">
        <v>884</v>
      </c>
      <c r="I25" s="242" t="s">
        <v>403</v>
      </c>
      <c r="J25" s="242" t="s">
        <v>576</v>
      </c>
      <c r="K25" s="242" t="s">
        <v>528</v>
      </c>
      <c r="L25" s="242" t="s">
        <v>577</v>
      </c>
      <c r="M25" s="242" t="s">
        <v>577</v>
      </c>
      <c r="N25" s="242" t="s">
        <v>352</v>
      </c>
      <c r="O25" s="242">
        <v>2858</v>
      </c>
      <c r="P25" s="243">
        <v>45.8</v>
      </c>
      <c r="Q25" s="243">
        <v>47.2</v>
      </c>
      <c r="R25" s="243" t="s">
        <v>352</v>
      </c>
      <c r="S25" s="242" t="s">
        <v>36</v>
      </c>
      <c r="T25" s="242" t="s">
        <v>775</v>
      </c>
      <c r="U25" s="242" t="s">
        <v>352</v>
      </c>
      <c r="V25" s="242" t="s">
        <v>646</v>
      </c>
      <c r="W25" s="242" t="s">
        <v>604</v>
      </c>
      <c r="X25" s="242" t="s">
        <v>32</v>
      </c>
      <c r="Y25" s="242" t="s">
        <v>352</v>
      </c>
      <c r="Z25" s="242" t="s">
        <v>578</v>
      </c>
      <c r="AA25" s="242" t="s">
        <v>17</v>
      </c>
      <c r="AB25" s="242" t="s">
        <v>631</v>
      </c>
      <c r="AC25" s="242" t="s">
        <v>612</v>
      </c>
      <c r="AD25" s="242" t="s">
        <v>25</v>
      </c>
      <c r="AE25" s="242" t="s">
        <v>631</v>
      </c>
      <c r="AF25" s="242" t="s">
        <v>612</v>
      </c>
      <c r="AG25" s="242" t="s">
        <v>25</v>
      </c>
      <c r="AH25" s="242" t="s">
        <v>566</v>
      </c>
      <c r="AI25" s="242" t="s">
        <v>23</v>
      </c>
      <c r="AJ25" s="242" t="s">
        <v>25</v>
      </c>
      <c r="AK25" s="242" t="s">
        <v>197</v>
      </c>
      <c r="AL25" s="242" t="s">
        <v>663</v>
      </c>
      <c r="AM25" s="242" t="s">
        <v>17</v>
      </c>
      <c r="AN25" s="242" t="s">
        <v>23</v>
      </c>
      <c r="AO25" s="242" t="s">
        <v>17</v>
      </c>
      <c r="AP25" s="242" t="s">
        <v>645</v>
      </c>
      <c r="AQ25" s="242" t="s">
        <v>739</v>
      </c>
      <c r="AS25" s="244"/>
    </row>
    <row r="26" spans="1:45" s="242" customFormat="1" ht="60.75" customHeight="1">
      <c r="A26" s="241" t="s">
        <v>447</v>
      </c>
      <c r="B26" s="242" t="s">
        <v>453</v>
      </c>
      <c r="C26" s="242" t="s">
        <v>197</v>
      </c>
      <c r="D26" s="242" t="s">
        <v>455</v>
      </c>
      <c r="E26" s="242">
        <v>1996</v>
      </c>
      <c r="F26" s="242" t="s">
        <v>428</v>
      </c>
      <c r="G26" s="242" t="s">
        <v>635</v>
      </c>
      <c r="H26" s="242" t="s">
        <v>885</v>
      </c>
      <c r="I26" s="242" t="s">
        <v>408</v>
      </c>
      <c r="J26" s="242" t="s">
        <v>36</v>
      </c>
      <c r="K26" s="242" t="s">
        <v>516</v>
      </c>
      <c r="L26" s="242">
        <v>7</v>
      </c>
      <c r="M26" s="242">
        <v>35</v>
      </c>
      <c r="N26" s="242" t="s">
        <v>352</v>
      </c>
      <c r="O26" s="242">
        <v>211</v>
      </c>
      <c r="P26" s="243" t="s">
        <v>352</v>
      </c>
      <c r="Q26" s="243">
        <v>34</v>
      </c>
      <c r="R26" s="243" t="s">
        <v>352</v>
      </c>
      <c r="S26" s="242" t="s">
        <v>649</v>
      </c>
      <c r="T26" s="242" t="s">
        <v>770</v>
      </c>
      <c r="U26" s="242" t="s">
        <v>352</v>
      </c>
      <c r="V26" s="242" t="s">
        <v>647</v>
      </c>
      <c r="W26" s="242" t="s">
        <v>560</v>
      </c>
      <c r="X26" s="242" t="s">
        <v>17</v>
      </c>
      <c r="Y26" s="242" t="s">
        <v>352</v>
      </c>
      <c r="Z26" s="242" t="s">
        <v>578</v>
      </c>
      <c r="AA26" s="242" t="s">
        <v>17</v>
      </c>
      <c r="AB26" s="242" t="s">
        <v>630</v>
      </c>
      <c r="AC26" s="242" t="s">
        <v>648</v>
      </c>
      <c r="AD26" s="242" t="s">
        <v>25</v>
      </c>
      <c r="AE26" s="242" t="s">
        <v>630</v>
      </c>
      <c r="AF26" s="242" t="s">
        <v>648</v>
      </c>
      <c r="AG26" s="242" t="s">
        <v>25</v>
      </c>
      <c r="AH26" s="242" t="s">
        <v>566</v>
      </c>
      <c r="AI26" s="242" t="s">
        <v>23</v>
      </c>
      <c r="AJ26" s="242" t="s">
        <v>25</v>
      </c>
      <c r="AK26" s="242" t="s">
        <v>197</v>
      </c>
      <c r="AL26" s="242" t="s">
        <v>822</v>
      </c>
      <c r="AM26" s="242" t="s">
        <v>17</v>
      </c>
      <c r="AN26" s="242" t="s">
        <v>23</v>
      </c>
      <c r="AO26" s="242" t="s">
        <v>17</v>
      </c>
      <c r="AP26" s="242" t="s">
        <v>352</v>
      </c>
      <c r="AQ26" s="242" t="s">
        <v>740</v>
      </c>
      <c r="AS26" s="244"/>
    </row>
    <row r="27" spans="1:45" s="242" customFormat="1" ht="60.75" customHeight="1">
      <c r="A27" s="241" t="s">
        <v>672</v>
      </c>
      <c r="B27" s="242" t="s">
        <v>454</v>
      </c>
      <c r="C27" s="242" t="s">
        <v>197</v>
      </c>
      <c r="D27" s="242" t="s">
        <v>680</v>
      </c>
      <c r="E27" s="242">
        <v>2008</v>
      </c>
      <c r="F27" s="242" t="s">
        <v>589</v>
      </c>
      <c r="G27" s="242" t="s">
        <v>635</v>
      </c>
      <c r="H27" s="281" t="s">
        <v>908</v>
      </c>
      <c r="I27" s="242" t="s">
        <v>403</v>
      </c>
      <c r="J27" s="242" t="s">
        <v>36</v>
      </c>
      <c r="K27" s="242" t="s">
        <v>516</v>
      </c>
      <c r="O27" s="242">
        <v>140</v>
      </c>
      <c r="P27" s="243">
        <v>39.5</v>
      </c>
      <c r="Q27" s="243">
        <v>47.9</v>
      </c>
      <c r="R27" s="243" t="s">
        <v>352</v>
      </c>
      <c r="S27" s="242" t="s">
        <v>556</v>
      </c>
      <c r="T27" s="242" t="s">
        <v>673</v>
      </c>
      <c r="U27" s="242" t="s">
        <v>886</v>
      </c>
      <c r="V27" s="242" t="s">
        <v>674</v>
      </c>
      <c r="W27" s="242" t="s">
        <v>560</v>
      </c>
      <c r="X27" s="242" t="s">
        <v>17</v>
      </c>
      <c r="Y27" s="242" t="s">
        <v>23</v>
      </c>
      <c r="Z27" s="242" t="s">
        <v>578</v>
      </c>
      <c r="AA27" s="242" t="s">
        <v>17</v>
      </c>
      <c r="AB27" s="242" t="s">
        <v>887</v>
      </c>
      <c r="AC27" s="242" t="s">
        <v>676</v>
      </c>
      <c r="AD27" s="242" t="s">
        <v>17</v>
      </c>
      <c r="AE27" s="242" t="s">
        <v>675</v>
      </c>
      <c r="AF27" s="242" t="s">
        <v>565</v>
      </c>
      <c r="AG27" s="242" t="s">
        <v>17</v>
      </c>
      <c r="AH27" s="242" t="s">
        <v>566</v>
      </c>
      <c r="AI27" s="242" t="s">
        <v>23</v>
      </c>
      <c r="AJ27" s="242" t="s">
        <v>25</v>
      </c>
      <c r="AK27" s="242" t="s">
        <v>197</v>
      </c>
      <c r="AL27" s="242" t="s">
        <v>681</v>
      </c>
      <c r="AM27" s="242" t="s">
        <v>17</v>
      </c>
      <c r="AN27" s="242" t="s">
        <v>23</v>
      </c>
      <c r="AO27" s="242" t="s">
        <v>17</v>
      </c>
      <c r="AP27" s="242" t="s">
        <v>829</v>
      </c>
      <c r="AQ27" s="242" t="s">
        <v>741</v>
      </c>
      <c r="AS27" s="244"/>
    </row>
    <row r="28" spans="1:45" s="242" customFormat="1" ht="60.75" customHeight="1">
      <c r="A28" s="241" t="s">
        <v>627</v>
      </c>
      <c r="B28" s="242" t="s">
        <v>453</v>
      </c>
      <c r="C28" s="242" t="s">
        <v>197</v>
      </c>
      <c r="D28" s="242" t="s">
        <v>455</v>
      </c>
      <c r="E28" s="242">
        <v>1986</v>
      </c>
      <c r="F28" s="242" t="s">
        <v>372</v>
      </c>
      <c r="G28" s="242" t="s">
        <v>635</v>
      </c>
      <c r="H28" s="281" t="s">
        <v>867</v>
      </c>
      <c r="I28" s="242" t="s">
        <v>408</v>
      </c>
      <c r="J28" s="242" t="s">
        <v>575</v>
      </c>
      <c r="K28" s="242" t="s">
        <v>516</v>
      </c>
      <c r="L28" s="242">
        <v>0</v>
      </c>
      <c r="M28" s="242">
        <v>18</v>
      </c>
      <c r="N28" s="242" t="s">
        <v>352</v>
      </c>
      <c r="O28" s="242">
        <v>200</v>
      </c>
      <c r="P28" s="243" t="s">
        <v>352</v>
      </c>
      <c r="Q28" s="243">
        <v>37</v>
      </c>
      <c r="R28" s="243" t="s">
        <v>352</v>
      </c>
      <c r="S28" s="242" t="s">
        <v>649</v>
      </c>
      <c r="T28" s="242" t="s">
        <v>770</v>
      </c>
      <c r="U28" s="242" t="s">
        <v>352</v>
      </c>
      <c r="V28" s="242" t="s">
        <v>785</v>
      </c>
      <c r="W28" s="242" t="s">
        <v>558</v>
      </c>
      <c r="X28" s="242" t="s">
        <v>17</v>
      </c>
      <c r="Y28" s="242" t="s">
        <v>352</v>
      </c>
      <c r="Z28" s="242" t="s">
        <v>578</v>
      </c>
      <c r="AA28" s="242" t="s">
        <v>17</v>
      </c>
      <c r="AB28" s="242" t="s">
        <v>628</v>
      </c>
      <c r="AC28" s="242" t="s">
        <v>565</v>
      </c>
      <c r="AD28" s="242" t="s">
        <v>17</v>
      </c>
      <c r="AE28" s="242" t="s">
        <v>628</v>
      </c>
      <c r="AF28" s="242" t="s">
        <v>565</v>
      </c>
      <c r="AG28" s="242" t="s">
        <v>17</v>
      </c>
      <c r="AH28" s="242" t="s">
        <v>566</v>
      </c>
      <c r="AI28" s="242" t="s">
        <v>23</v>
      </c>
      <c r="AJ28" s="242" t="s">
        <v>25</v>
      </c>
      <c r="AK28" s="242" t="s">
        <v>197</v>
      </c>
      <c r="AL28" s="242" t="s">
        <v>23</v>
      </c>
      <c r="AM28" s="242" t="s">
        <v>17</v>
      </c>
      <c r="AN28" s="242" t="s">
        <v>23</v>
      </c>
      <c r="AO28" s="242" t="s">
        <v>17</v>
      </c>
      <c r="AQ28" s="242" t="s">
        <v>742</v>
      </c>
      <c r="AS28" s="244"/>
    </row>
    <row r="29" spans="1:45" s="242" customFormat="1" ht="60.75" customHeight="1">
      <c r="A29" s="241" t="s">
        <v>549</v>
      </c>
      <c r="B29" s="242" t="s">
        <v>454</v>
      </c>
      <c r="C29" s="242" t="s">
        <v>197</v>
      </c>
      <c r="D29" s="242" t="s">
        <v>601</v>
      </c>
      <c r="E29" s="242">
        <v>2012</v>
      </c>
      <c r="F29" s="242" t="s">
        <v>372</v>
      </c>
      <c r="G29" s="242" t="s">
        <v>635</v>
      </c>
      <c r="H29" s="242" t="s">
        <v>598</v>
      </c>
      <c r="I29" s="242" t="s">
        <v>400</v>
      </c>
      <c r="J29" s="242" t="s">
        <v>36</v>
      </c>
      <c r="K29" s="242" t="s">
        <v>516</v>
      </c>
      <c r="L29" s="242">
        <v>4</v>
      </c>
      <c r="M29" s="242" t="s">
        <v>577</v>
      </c>
      <c r="N29" s="242" t="s">
        <v>597</v>
      </c>
      <c r="O29" s="242">
        <v>149</v>
      </c>
      <c r="P29" s="243">
        <v>9.98</v>
      </c>
      <c r="Q29" s="243">
        <v>11.4</v>
      </c>
      <c r="R29" s="243" t="s">
        <v>352</v>
      </c>
      <c r="S29" s="242" t="s">
        <v>400</v>
      </c>
      <c r="T29" s="242" t="s">
        <v>776</v>
      </c>
      <c r="U29" s="242" t="s">
        <v>352</v>
      </c>
      <c r="V29" s="242" t="s">
        <v>602</v>
      </c>
      <c r="W29" s="242" t="s">
        <v>561</v>
      </c>
      <c r="X29" s="242" t="s">
        <v>32</v>
      </c>
      <c r="Y29" s="242" t="s">
        <v>352</v>
      </c>
      <c r="Z29" s="242" t="s">
        <v>578</v>
      </c>
      <c r="AA29" s="242" t="s">
        <v>17</v>
      </c>
      <c r="AB29" s="281" t="s">
        <v>888</v>
      </c>
      <c r="AC29" s="242" t="s">
        <v>599</v>
      </c>
      <c r="AD29" s="242" t="s">
        <v>17</v>
      </c>
      <c r="AE29" s="242" t="s">
        <v>813</v>
      </c>
      <c r="AF29" s="242" t="s">
        <v>565</v>
      </c>
      <c r="AG29" s="242" t="s">
        <v>17</v>
      </c>
      <c r="AH29" s="242" t="s">
        <v>566</v>
      </c>
      <c r="AI29" s="242" t="s">
        <v>23</v>
      </c>
      <c r="AJ29" s="242" t="s">
        <v>25</v>
      </c>
      <c r="AK29" s="242" t="s">
        <v>197</v>
      </c>
      <c r="AL29" s="242" t="s">
        <v>581</v>
      </c>
      <c r="AM29" s="242" t="s">
        <v>17</v>
      </c>
      <c r="AN29" s="242" t="s">
        <v>23</v>
      </c>
      <c r="AO29" s="242" t="s">
        <v>17</v>
      </c>
      <c r="AP29" s="242" t="s">
        <v>603</v>
      </c>
      <c r="AQ29" s="242" t="s">
        <v>743</v>
      </c>
      <c r="AS29" s="244"/>
    </row>
    <row r="30" spans="1:45" s="242" customFormat="1" ht="60.75" customHeight="1">
      <c r="A30" s="241" t="s">
        <v>448</v>
      </c>
      <c r="B30" s="242" t="s">
        <v>453</v>
      </c>
      <c r="C30" s="242" t="s">
        <v>197</v>
      </c>
      <c r="D30" s="242" t="s">
        <v>455</v>
      </c>
      <c r="E30" s="242">
        <v>1986</v>
      </c>
      <c r="F30" s="242" t="s">
        <v>377</v>
      </c>
      <c r="G30" s="242" t="s">
        <v>635</v>
      </c>
      <c r="H30" s="242" t="s">
        <v>762</v>
      </c>
      <c r="I30" s="242" t="s">
        <v>403</v>
      </c>
      <c r="J30" s="242" t="s">
        <v>36</v>
      </c>
      <c r="K30" s="242" t="s">
        <v>528</v>
      </c>
      <c r="L30" s="242" t="s">
        <v>577</v>
      </c>
      <c r="M30" s="242" t="s">
        <v>577</v>
      </c>
      <c r="N30" s="242" t="s">
        <v>352</v>
      </c>
      <c r="O30" s="242">
        <v>25872</v>
      </c>
      <c r="P30" s="243" t="s">
        <v>352</v>
      </c>
      <c r="Q30" s="243">
        <v>46.78</v>
      </c>
      <c r="R30" s="243" t="s">
        <v>352</v>
      </c>
      <c r="S30" s="242" t="s">
        <v>556</v>
      </c>
      <c r="T30" s="242" t="s">
        <v>777</v>
      </c>
      <c r="U30" s="242" t="s">
        <v>352</v>
      </c>
      <c r="V30" s="242" t="s">
        <v>786</v>
      </c>
      <c r="W30" s="242" t="s">
        <v>560</v>
      </c>
      <c r="X30" s="242" t="s">
        <v>17</v>
      </c>
      <c r="Y30" s="242" t="s">
        <v>23</v>
      </c>
      <c r="Z30" s="242" t="s">
        <v>578</v>
      </c>
      <c r="AA30" s="242" t="s">
        <v>17</v>
      </c>
      <c r="AB30" s="242" t="s">
        <v>795</v>
      </c>
      <c r="AC30" s="242" t="s">
        <v>612</v>
      </c>
      <c r="AD30" s="242" t="s">
        <v>25</v>
      </c>
      <c r="AE30" s="242" t="s">
        <v>814</v>
      </c>
      <c r="AF30" s="242" t="s">
        <v>612</v>
      </c>
      <c r="AG30" s="242" t="s">
        <v>25</v>
      </c>
      <c r="AH30" s="242" t="s">
        <v>566</v>
      </c>
      <c r="AI30" s="242" t="s">
        <v>23</v>
      </c>
      <c r="AJ30" s="242" t="s">
        <v>25</v>
      </c>
      <c r="AK30" s="242" t="s">
        <v>197</v>
      </c>
      <c r="AL30" s="242" t="s">
        <v>658</v>
      </c>
      <c r="AM30" s="242" t="s">
        <v>17</v>
      </c>
      <c r="AN30" s="242" t="s">
        <v>23</v>
      </c>
      <c r="AO30" s="242" t="s">
        <v>17</v>
      </c>
      <c r="AP30" s="242" t="s">
        <v>659</v>
      </c>
      <c r="AQ30" s="242" t="s">
        <v>744</v>
      </c>
      <c r="AS30" s="244"/>
    </row>
    <row r="31" spans="1:45" s="242" customFormat="1" ht="60.75" customHeight="1">
      <c r="A31" s="241" t="s">
        <v>449</v>
      </c>
      <c r="B31" s="242" t="s">
        <v>453</v>
      </c>
      <c r="C31" s="242" t="s">
        <v>197</v>
      </c>
      <c r="D31" s="242" t="s">
        <v>455</v>
      </c>
      <c r="E31" s="242">
        <v>1972</v>
      </c>
      <c r="F31" s="242" t="s">
        <v>428</v>
      </c>
      <c r="G31" s="242" t="s">
        <v>412</v>
      </c>
      <c r="H31" s="242" t="s">
        <v>891</v>
      </c>
      <c r="I31" s="242" t="s">
        <v>403</v>
      </c>
      <c r="J31" s="242" t="s">
        <v>36</v>
      </c>
      <c r="K31" s="242" t="s">
        <v>516</v>
      </c>
      <c r="L31" s="242" t="s">
        <v>577</v>
      </c>
      <c r="M31" s="242" t="s">
        <v>577</v>
      </c>
      <c r="N31" s="242" t="s">
        <v>352</v>
      </c>
      <c r="O31" s="242">
        <v>11139</v>
      </c>
      <c r="P31" s="243">
        <v>23</v>
      </c>
      <c r="Q31" s="243">
        <v>42</v>
      </c>
      <c r="R31" s="243" t="s">
        <v>352</v>
      </c>
      <c r="S31" s="242" t="s">
        <v>556</v>
      </c>
      <c r="T31" s="242" t="s">
        <v>778</v>
      </c>
      <c r="U31" s="242" t="s">
        <v>352</v>
      </c>
      <c r="V31" s="242" t="s">
        <v>652</v>
      </c>
      <c r="W31" s="242" t="s">
        <v>604</v>
      </c>
      <c r="X31" s="242" t="s">
        <v>32</v>
      </c>
      <c r="Y31" s="242" t="s">
        <v>352</v>
      </c>
      <c r="Z31" s="242" t="s">
        <v>578</v>
      </c>
      <c r="AA31" s="242" t="s">
        <v>17</v>
      </c>
      <c r="AB31" s="242" t="s">
        <v>796</v>
      </c>
      <c r="AC31" s="242" t="s">
        <v>612</v>
      </c>
      <c r="AD31" s="242" t="s">
        <v>25</v>
      </c>
      <c r="AE31" s="242" t="s">
        <v>815</v>
      </c>
      <c r="AF31" s="242" t="s">
        <v>612</v>
      </c>
      <c r="AG31" s="242" t="s">
        <v>25</v>
      </c>
      <c r="AH31" s="242" t="s">
        <v>566</v>
      </c>
      <c r="AI31" s="242" t="s">
        <v>23</v>
      </c>
      <c r="AJ31" s="242" t="s">
        <v>25</v>
      </c>
      <c r="AK31" s="242" t="s">
        <v>197</v>
      </c>
      <c r="AL31" s="242" t="s">
        <v>650</v>
      </c>
      <c r="AM31" s="242" t="s">
        <v>17</v>
      </c>
      <c r="AN31" s="242" t="s">
        <v>23</v>
      </c>
      <c r="AO31" s="242" t="s">
        <v>17</v>
      </c>
      <c r="AP31" s="242" t="s">
        <v>352</v>
      </c>
      <c r="AQ31" s="242" t="s">
        <v>745</v>
      </c>
      <c r="AS31" s="244"/>
    </row>
    <row r="32" spans="1:45" s="242" customFormat="1" ht="60.75" customHeight="1">
      <c r="A32" s="241" t="s">
        <v>450</v>
      </c>
      <c r="B32" s="242" t="s">
        <v>453</v>
      </c>
      <c r="C32" s="242" t="s">
        <v>197</v>
      </c>
      <c r="D32" s="242" t="s">
        <v>455</v>
      </c>
      <c r="E32" s="242">
        <v>1978</v>
      </c>
      <c r="F32" s="242" t="s">
        <v>428</v>
      </c>
      <c r="G32" s="242" t="s">
        <v>412</v>
      </c>
      <c r="H32" s="242" t="s">
        <v>763</v>
      </c>
      <c r="I32" s="242" t="s">
        <v>403</v>
      </c>
      <c r="J32" s="242" t="s">
        <v>36</v>
      </c>
      <c r="K32" s="242" t="s">
        <v>528</v>
      </c>
      <c r="L32" s="242">
        <v>5</v>
      </c>
      <c r="M32" s="242">
        <v>85</v>
      </c>
      <c r="N32" s="242" t="s">
        <v>352</v>
      </c>
      <c r="O32" s="242">
        <v>1150</v>
      </c>
      <c r="P32" s="243" t="s">
        <v>352</v>
      </c>
      <c r="Q32" s="243">
        <v>55</v>
      </c>
      <c r="R32" s="243" t="s">
        <v>352</v>
      </c>
      <c r="S32" s="242" t="s">
        <v>556</v>
      </c>
      <c r="T32" s="242" t="s">
        <v>779</v>
      </c>
      <c r="U32" s="242" t="s">
        <v>352</v>
      </c>
      <c r="V32" s="242" t="s">
        <v>652</v>
      </c>
      <c r="W32" s="242" t="s">
        <v>604</v>
      </c>
      <c r="X32" s="242" t="s">
        <v>32</v>
      </c>
      <c r="Y32" s="242" t="s">
        <v>22</v>
      </c>
      <c r="Z32" s="242" t="s">
        <v>653</v>
      </c>
      <c r="AA32" s="242" t="s">
        <v>17</v>
      </c>
      <c r="AB32" s="242" t="s">
        <v>797</v>
      </c>
      <c r="AC32" s="242" t="s">
        <v>802</v>
      </c>
      <c r="AD32" s="242" t="s">
        <v>32</v>
      </c>
      <c r="AE32" s="242" t="s">
        <v>797</v>
      </c>
      <c r="AF32" s="242" t="s">
        <v>818</v>
      </c>
      <c r="AG32" s="242" t="s">
        <v>32</v>
      </c>
      <c r="AH32" s="242" t="s">
        <v>566</v>
      </c>
      <c r="AI32" s="242" t="s">
        <v>23</v>
      </c>
      <c r="AJ32" s="242" t="s">
        <v>25</v>
      </c>
      <c r="AK32" s="242" t="s">
        <v>197</v>
      </c>
      <c r="AL32" s="242" t="s">
        <v>644</v>
      </c>
      <c r="AM32" s="242" t="s">
        <v>17</v>
      </c>
      <c r="AN32" s="242" t="s">
        <v>23</v>
      </c>
      <c r="AO32" s="242" t="s">
        <v>17</v>
      </c>
      <c r="AP32" s="242" t="s">
        <v>651</v>
      </c>
      <c r="AQ32" s="242" t="s">
        <v>746</v>
      </c>
      <c r="AS32" s="244"/>
    </row>
    <row r="33" spans="1:45" s="242" customFormat="1" ht="60.75" customHeight="1">
      <c r="A33" s="241" t="s">
        <v>451</v>
      </c>
      <c r="B33" s="242" t="s">
        <v>453</v>
      </c>
      <c r="C33" s="242" t="s">
        <v>197</v>
      </c>
      <c r="D33" s="242" t="s">
        <v>664</v>
      </c>
      <c r="E33" s="242">
        <v>1968</v>
      </c>
      <c r="F33" s="242" t="s">
        <v>428</v>
      </c>
      <c r="G33" s="242" t="s">
        <v>688</v>
      </c>
      <c r="H33" s="242" t="s">
        <v>764</v>
      </c>
      <c r="I33" s="242" t="s">
        <v>660</v>
      </c>
      <c r="J33" s="242" t="s">
        <v>575</v>
      </c>
      <c r="K33" s="242" t="s">
        <v>528</v>
      </c>
      <c r="L33" s="242" t="s">
        <v>577</v>
      </c>
      <c r="M33" s="242">
        <v>18</v>
      </c>
      <c r="N33" s="242" t="s">
        <v>352</v>
      </c>
      <c r="O33" s="242">
        <v>58</v>
      </c>
      <c r="P33" s="243" t="s">
        <v>352</v>
      </c>
      <c r="Q33" s="243" t="s">
        <v>352</v>
      </c>
      <c r="R33" s="243" t="s">
        <v>352</v>
      </c>
      <c r="S33" s="242" t="s">
        <v>660</v>
      </c>
      <c r="T33" s="242" t="s">
        <v>780</v>
      </c>
      <c r="U33" s="242" t="s">
        <v>352</v>
      </c>
      <c r="V33" s="242" t="s">
        <v>661</v>
      </c>
      <c r="W33" s="242" t="s">
        <v>662</v>
      </c>
      <c r="X33" s="242" t="s">
        <v>25</v>
      </c>
      <c r="Y33" s="242" t="s">
        <v>23</v>
      </c>
      <c r="Z33" s="242" t="s">
        <v>578</v>
      </c>
      <c r="AA33" s="242" t="s">
        <v>17</v>
      </c>
      <c r="AB33" s="242" t="s">
        <v>798</v>
      </c>
      <c r="AC33" s="242" t="s">
        <v>612</v>
      </c>
      <c r="AD33" s="242" t="s">
        <v>25</v>
      </c>
      <c r="AE33" s="242" t="s">
        <v>629</v>
      </c>
      <c r="AF33" s="242" t="s">
        <v>612</v>
      </c>
      <c r="AG33" s="242" t="s">
        <v>25</v>
      </c>
      <c r="AH33" s="242" t="s">
        <v>566</v>
      </c>
      <c r="AI33" s="242" t="s">
        <v>23</v>
      </c>
      <c r="AJ33" s="242" t="s">
        <v>25</v>
      </c>
      <c r="AK33" s="242" t="s">
        <v>197</v>
      </c>
      <c r="AL33" s="242" t="s">
        <v>663</v>
      </c>
      <c r="AM33" s="242" t="s">
        <v>17</v>
      </c>
      <c r="AN33" s="242" t="s">
        <v>23</v>
      </c>
      <c r="AO33" s="242" t="s">
        <v>17</v>
      </c>
      <c r="AP33" s="242" t="s">
        <v>352</v>
      </c>
      <c r="AQ33" s="242" t="s">
        <v>747</v>
      </c>
      <c r="AS33" s="244"/>
    </row>
    <row r="34" spans="1:45" s="242" customFormat="1" ht="60.75" customHeight="1">
      <c r="A34" s="241" t="s">
        <v>542</v>
      </c>
      <c r="B34" s="242" t="s">
        <v>454</v>
      </c>
      <c r="C34" s="242" t="s">
        <v>197</v>
      </c>
      <c r="D34" s="242" t="s">
        <v>455</v>
      </c>
      <c r="E34" s="242">
        <v>2009</v>
      </c>
      <c r="F34" s="242" t="s">
        <v>424</v>
      </c>
      <c r="G34" s="242" t="s">
        <v>412</v>
      </c>
      <c r="H34" s="242" t="s">
        <v>892</v>
      </c>
      <c r="I34" s="242" t="s">
        <v>405</v>
      </c>
      <c r="J34" s="242" t="s">
        <v>576</v>
      </c>
      <c r="K34" s="242" t="s">
        <v>516</v>
      </c>
      <c r="L34" s="242">
        <v>18</v>
      </c>
      <c r="M34" s="242" t="s">
        <v>577</v>
      </c>
      <c r="N34" s="242" t="s">
        <v>352</v>
      </c>
      <c r="O34" s="242">
        <v>108</v>
      </c>
      <c r="P34" s="243">
        <v>26.4</v>
      </c>
      <c r="Q34" s="243">
        <v>24.07</v>
      </c>
      <c r="R34" s="243">
        <v>65.599999999999994</v>
      </c>
      <c r="S34" s="242" t="s">
        <v>556</v>
      </c>
      <c r="T34" s="242" t="s">
        <v>781</v>
      </c>
      <c r="U34" s="242" t="s">
        <v>352</v>
      </c>
      <c r="V34" s="242" t="s">
        <v>893</v>
      </c>
      <c r="W34" s="242" t="s">
        <v>604</v>
      </c>
      <c r="X34" s="242" t="s">
        <v>32</v>
      </c>
      <c r="Y34" s="242" t="s">
        <v>352</v>
      </c>
      <c r="Z34" s="242" t="s">
        <v>578</v>
      </c>
      <c r="AA34" s="242" t="s">
        <v>17</v>
      </c>
      <c r="AB34" s="242" t="s">
        <v>352</v>
      </c>
      <c r="AC34" s="242" t="s">
        <v>803</v>
      </c>
      <c r="AD34" s="242" t="s">
        <v>32</v>
      </c>
      <c r="AE34" s="281" t="s">
        <v>816</v>
      </c>
      <c r="AF34" s="242" t="s">
        <v>565</v>
      </c>
      <c r="AG34" s="242" t="s">
        <v>17</v>
      </c>
      <c r="AH34" s="242" t="s">
        <v>566</v>
      </c>
      <c r="AI34" s="242" t="s">
        <v>23</v>
      </c>
      <c r="AJ34" s="242" t="s">
        <v>25</v>
      </c>
      <c r="AK34" s="242" t="s">
        <v>197</v>
      </c>
      <c r="AL34" s="242" t="s">
        <v>581</v>
      </c>
      <c r="AM34" s="242" t="s">
        <v>17</v>
      </c>
      <c r="AN34" s="242" t="s">
        <v>23</v>
      </c>
      <c r="AO34" s="242" t="s">
        <v>17</v>
      </c>
      <c r="AP34" s="242" t="s">
        <v>352</v>
      </c>
      <c r="AQ34" s="242" t="s">
        <v>748</v>
      </c>
      <c r="AS34" s="244"/>
    </row>
    <row r="35" spans="1:45" s="242" customFormat="1" ht="60.75" customHeight="1">
      <c r="A35" s="245" t="s">
        <v>543</v>
      </c>
      <c r="B35" s="246" t="s">
        <v>454</v>
      </c>
      <c r="C35" s="246" t="s">
        <v>469</v>
      </c>
      <c r="D35" s="246" t="s">
        <v>455</v>
      </c>
      <c r="E35" s="246">
        <v>2006</v>
      </c>
      <c r="F35" s="246" t="s">
        <v>372</v>
      </c>
      <c r="G35" s="246" t="s">
        <v>635</v>
      </c>
      <c r="H35" s="246" t="s">
        <v>765</v>
      </c>
      <c r="I35" s="246" t="s">
        <v>403</v>
      </c>
      <c r="J35" s="246" t="s">
        <v>576</v>
      </c>
      <c r="K35" s="246" t="s">
        <v>388</v>
      </c>
      <c r="L35" s="246">
        <v>19</v>
      </c>
      <c r="M35" s="246" t="s">
        <v>577</v>
      </c>
      <c r="N35" s="246" t="s">
        <v>352</v>
      </c>
      <c r="O35" s="246">
        <v>3065</v>
      </c>
      <c r="P35" s="247" t="s">
        <v>352</v>
      </c>
      <c r="Q35" s="247">
        <v>43</v>
      </c>
      <c r="R35" s="247" t="s">
        <v>352</v>
      </c>
      <c r="S35" s="246" t="s">
        <v>556</v>
      </c>
      <c r="T35" s="246" t="s">
        <v>605</v>
      </c>
      <c r="U35" s="246" t="s">
        <v>352</v>
      </c>
      <c r="V35" s="246" t="s">
        <v>894</v>
      </c>
      <c r="W35" s="246" t="s">
        <v>559</v>
      </c>
      <c r="X35" s="246" t="s">
        <v>17</v>
      </c>
      <c r="Y35" s="246" t="s">
        <v>352</v>
      </c>
      <c r="Z35" s="246" t="s">
        <v>578</v>
      </c>
      <c r="AA35" s="246" t="s">
        <v>17</v>
      </c>
      <c r="AB35" s="246" t="s">
        <v>799</v>
      </c>
      <c r="AC35" s="246" t="s">
        <v>565</v>
      </c>
      <c r="AD35" s="246" t="s">
        <v>17</v>
      </c>
      <c r="AE35" s="285" t="s">
        <v>817</v>
      </c>
      <c r="AF35" s="246" t="s">
        <v>565</v>
      </c>
      <c r="AG35" s="246" t="s">
        <v>17</v>
      </c>
      <c r="AH35" s="246" t="s">
        <v>14</v>
      </c>
      <c r="AI35" s="246" t="s">
        <v>703</v>
      </c>
      <c r="AJ35" s="246" t="s">
        <v>17</v>
      </c>
      <c r="AK35" s="246" t="s">
        <v>197</v>
      </c>
      <c r="AL35" s="246" t="s">
        <v>819</v>
      </c>
      <c r="AM35" s="246" t="s">
        <v>17</v>
      </c>
      <c r="AN35" s="246" t="s">
        <v>23</v>
      </c>
      <c r="AO35" s="246" t="s">
        <v>17</v>
      </c>
      <c r="AP35" s="246" t="s">
        <v>830</v>
      </c>
      <c r="AQ35" s="246" t="s">
        <v>749</v>
      </c>
      <c r="AR35" s="246"/>
      <c r="AS35" s="248"/>
    </row>
    <row r="36" spans="1:45" s="225" customFormat="1" ht="30.75" customHeight="1">
      <c r="E36" s="227"/>
      <c r="P36" s="228"/>
      <c r="Q36" s="228"/>
      <c r="R36" s="228"/>
    </row>
    <row r="37" spans="1:45" s="225" customFormat="1" ht="30.75" customHeight="1">
      <c r="E37" s="227"/>
      <c r="P37" s="228"/>
      <c r="Q37" s="228"/>
      <c r="R37" s="228"/>
    </row>
    <row r="38" spans="1:45" s="225" customFormat="1" ht="30.75" customHeight="1">
      <c r="E38" s="227"/>
      <c r="P38" s="228"/>
      <c r="Q38" s="228"/>
      <c r="R38" s="228"/>
    </row>
    <row r="39" spans="1:45" s="225" customFormat="1" ht="30.75" customHeight="1">
      <c r="E39" s="227"/>
      <c r="P39" s="228"/>
      <c r="Q39" s="228"/>
      <c r="R39" s="228"/>
    </row>
    <row r="40" spans="1:45" s="225" customFormat="1" ht="30.75" customHeight="1">
      <c r="E40" s="227"/>
      <c r="P40" s="228"/>
      <c r="Q40" s="228"/>
      <c r="R40" s="228"/>
    </row>
    <row r="41" spans="1:45" s="225" customFormat="1" ht="30.75" customHeight="1">
      <c r="E41" s="227"/>
      <c r="P41" s="228"/>
      <c r="Q41" s="228"/>
      <c r="R41" s="228"/>
    </row>
    <row r="42" spans="1:45" s="225" customFormat="1" ht="30.75" customHeight="1">
      <c r="E42" s="227"/>
      <c r="P42" s="228"/>
      <c r="Q42" s="228"/>
      <c r="R42" s="228"/>
    </row>
    <row r="43" spans="1:45" s="225" customFormat="1" ht="30.75" customHeight="1">
      <c r="E43" s="227"/>
      <c r="P43" s="228"/>
      <c r="Q43" s="228"/>
      <c r="R43" s="228"/>
    </row>
    <row r="44" spans="1:45" s="225" customFormat="1" ht="30.75" customHeight="1">
      <c r="E44" s="227"/>
      <c r="P44" s="228"/>
      <c r="Q44" s="228"/>
      <c r="R44" s="228"/>
    </row>
    <row r="45" spans="1:45" s="225" customFormat="1" ht="30.75" customHeight="1">
      <c r="E45" s="227"/>
      <c r="P45" s="228"/>
      <c r="Q45" s="228"/>
      <c r="R45" s="228"/>
    </row>
    <row r="46" spans="1:45" s="225" customFormat="1" ht="30.75" customHeight="1">
      <c r="E46" s="227"/>
      <c r="P46" s="228"/>
      <c r="Q46" s="228"/>
      <c r="R46" s="228"/>
    </row>
    <row r="47" spans="1:45" s="225" customFormat="1" ht="30.75" customHeight="1">
      <c r="E47" s="227"/>
      <c r="P47" s="228"/>
      <c r="Q47" s="228"/>
      <c r="R47" s="228"/>
    </row>
    <row r="48" spans="1:45" s="225" customFormat="1" ht="30.75" customHeight="1">
      <c r="E48" s="227"/>
      <c r="P48" s="228"/>
      <c r="Q48" s="228"/>
      <c r="R48" s="228"/>
    </row>
    <row r="49" spans="5:18" s="225" customFormat="1" ht="30.75" customHeight="1">
      <c r="E49" s="227"/>
      <c r="P49" s="228"/>
      <c r="Q49" s="228"/>
      <c r="R49" s="228"/>
    </row>
    <row r="50" spans="5:18" s="225" customFormat="1" ht="30.75" customHeight="1">
      <c r="E50" s="227"/>
      <c r="P50" s="228"/>
      <c r="Q50" s="228"/>
      <c r="R50" s="228"/>
    </row>
    <row r="51" spans="5:18" s="225" customFormat="1" ht="30.75" customHeight="1">
      <c r="E51" s="227"/>
      <c r="P51" s="228"/>
      <c r="Q51" s="228"/>
      <c r="R51" s="228"/>
    </row>
    <row r="52" spans="5:18" s="225" customFormat="1" ht="30.75" customHeight="1">
      <c r="E52" s="227"/>
      <c r="P52" s="228"/>
      <c r="Q52" s="228"/>
      <c r="R52" s="228"/>
    </row>
    <row r="53" spans="5:18" s="225" customFormat="1" ht="30.75" customHeight="1">
      <c r="E53" s="227"/>
      <c r="P53" s="228"/>
      <c r="Q53" s="228"/>
      <c r="R53" s="228"/>
    </row>
    <row r="54" spans="5:18" s="225" customFormat="1" ht="30.75" customHeight="1">
      <c r="E54" s="227"/>
      <c r="P54" s="228"/>
      <c r="Q54" s="228"/>
      <c r="R54" s="228"/>
    </row>
    <row r="55" spans="5:18" s="225" customFormat="1" ht="30.75" customHeight="1">
      <c r="E55" s="227"/>
      <c r="P55" s="228"/>
      <c r="Q55" s="228"/>
      <c r="R55" s="228"/>
    </row>
    <row r="56" spans="5:18" s="225" customFormat="1" ht="30.75" customHeight="1">
      <c r="E56" s="227"/>
      <c r="P56" s="228"/>
      <c r="Q56" s="228"/>
      <c r="R56" s="228"/>
    </row>
    <row r="57" spans="5:18" s="225" customFormat="1" ht="30.75" customHeight="1">
      <c r="E57" s="227"/>
      <c r="P57" s="228"/>
      <c r="Q57" s="228"/>
      <c r="R57" s="228"/>
    </row>
    <row r="58" spans="5:18" s="225" customFormat="1" ht="30.75" customHeight="1">
      <c r="E58" s="227"/>
      <c r="P58" s="228"/>
      <c r="Q58" s="228"/>
      <c r="R58" s="228"/>
    </row>
    <row r="59" spans="5:18" s="225" customFormat="1" ht="30.75" customHeight="1">
      <c r="E59" s="227"/>
      <c r="P59" s="228"/>
      <c r="Q59" s="228"/>
      <c r="R59" s="228"/>
    </row>
    <row r="60" spans="5:18" s="225" customFormat="1" ht="30.75" customHeight="1">
      <c r="E60" s="227"/>
      <c r="P60" s="228"/>
      <c r="Q60" s="228"/>
      <c r="R60" s="228"/>
    </row>
    <row r="61" spans="5:18" s="225" customFormat="1" ht="30.75" customHeight="1">
      <c r="E61" s="227"/>
      <c r="P61" s="228"/>
      <c r="Q61" s="228"/>
      <c r="R61" s="228"/>
    </row>
    <row r="62" spans="5:18" s="225" customFormat="1" ht="30.75" customHeight="1">
      <c r="E62" s="227"/>
      <c r="P62" s="228"/>
      <c r="Q62" s="228"/>
      <c r="R62" s="228"/>
    </row>
    <row r="63" spans="5:18" s="225" customFormat="1" ht="30.75" customHeight="1">
      <c r="E63" s="227"/>
      <c r="P63" s="228"/>
      <c r="Q63" s="228"/>
      <c r="R63" s="228"/>
    </row>
    <row r="64" spans="5:18" s="225" customFormat="1" ht="30.75" customHeight="1">
      <c r="E64" s="227"/>
      <c r="P64" s="228"/>
      <c r="Q64" s="228"/>
      <c r="R64" s="228"/>
    </row>
    <row r="65" spans="5:18" s="225" customFormat="1" ht="30.75" customHeight="1">
      <c r="E65" s="227"/>
      <c r="P65" s="228"/>
      <c r="Q65" s="228"/>
      <c r="R65" s="228"/>
    </row>
    <row r="66" spans="5:18" s="225" customFormat="1" ht="30.75" customHeight="1">
      <c r="E66" s="227"/>
      <c r="P66" s="228"/>
      <c r="Q66" s="228"/>
      <c r="R66" s="228"/>
    </row>
    <row r="67" spans="5:18" s="225" customFormat="1" ht="30.75" customHeight="1">
      <c r="E67" s="227"/>
      <c r="P67" s="228"/>
      <c r="Q67" s="228"/>
      <c r="R67" s="228"/>
    </row>
    <row r="68" spans="5:18" s="225" customFormat="1" ht="30.75" customHeight="1">
      <c r="E68" s="227"/>
      <c r="P68" s="228"/>
      <c r="Q68" s="228"/>
      <c r="R68" s="228"/>
    </row>
    <row r="69" spans="5:18" s="225" customFormat="1" ht="30.75" customHeight="1">
      <c r="E69" s="227"/>
      <c r="P69" s="228"/>
      <c r="Q69" s="228"/>
      <c r="R69" s="228"/>
    </row>
    <row r="70" spans="5:18" s="225" customFormat="1" ht="30.75" customHeight="1">
      <c r="E70" s="227"/>
      <c r="P70" s="228"/>
      <c r="Q70" s="228"/>
      <c r="R70" s="228"/>
    </row>
    <row r="71" spans="5:18" s="225" customFormat="1" ht="30.75" customHeight="1">
      <c r="E71" s="227"/>
      <c r="P71" s="228"/>
      <c r="Q71" s="228"/>
      <c r="R71" s="228"/>
    </row>
    <row r="72" spans="5:18" s="225" customFormat="1" ht="30.75" customHeight="1">
      <c r="E72" s="227"/>
      <c r="P72" s="228"/>
      <c r="Q72" s="228"/>
      <c r="R72" s="228"/>
    </row>
    <row r="73" spans="5:18" s="225" customFormat="1" ht="30.75" customHeight="1">
      <c r="E73" s="227"/>
      <c r="P73" s="228"/>
      <c r="Q73" s="228"/>
      <c r="R73" s="228"/>
    </row>
    <row r="74" spans="5:18" s="225" customFormat="1" ht="30.75" customHeight="1">
      <c r="E74" s="227"/>
      <c r="P74" s="228"/>
      <c r="Q74" s="228"/>
      <c r="R74" s="228"/>
    </row>
    <row r="75" spans="5:18" s="225" customFormat="1" ht="30.75" customHeight="1">
      <c r="E75" s="227"/>
      <c r="P75" s="228"/>
      <c r="Q75" s="228"/>
      <c r="R75" s="228"/>
    </row>
    <row r="76" spans="5:18" s="225" customFormat="1" ht="30.75" customHeight="1">
      <c r="E76" s="227"/>
      <c r="P76" s="228"/>
      <c r="Q76" s="228"/>
      <c r="R76" s="228"/>
    </row>
    <row r="77" spans="5:18" s="225" customFormat="1" ht="30.75" customHeight="1">
      <c r="E77" s="227"/>
      <c r="P77" s="228"/>
      <c r="Q77" s="228"/>
      <c r="R77" s="228"/>
    </row>
    <row r="78" spans="5:18" s="225" customFormat="1" ht="30.75" customHeight="1">
      <c r="E78" s="227"/>
      <c r="P78" s="228"/>
      <c r="Q78" s="228"/>
      <c r="R78" s="228"/>
    </row>
    <row r="79" spans="5:18" s="225" customFormat="1" ht="30.75" customHeight="1">
      <c r="E79" s="227"/>
      <c r="P79" s="228"/>
      <c r="Q79" s="228"/>
      <c r="R79" s="228"/>
    </row>
    <row r="80" spans="5:18" s="225" customFormat="1" ht="30.75" customHeight="1">
      <c r="E80" s="227"/>
      <c r="P80" s="228"/>
      <c r="Q80" s="228"/>
      <c r="R80" s="228"/>
    </row>
    <row r="81" spans="5:18" s="225" customFormat="1" ht="30.75" customHeight="1">
      <c r="E81" s="227"/>
      <c r="P81" s="228"/>
      <c r="Q81" s="228"/>
      <c r="R81" s="228"/>
    </row>
    <row r="82" spans="5:18" s="225" customFormat="1" ht="30.75" customHeight="1">
      <c r="E82" s="227"/>
      <c r="P82" s="228"/>
      <c r="Q82" s="228"/>
      <c r="R82" s="228"/>
    </row>
    <row r="83" spans="5:18" s="225" customFormat="1" ht="30.75" customHeight="1">
      <c r="E83" s="227"/>
      <c r="P83" s="228"/>
      <c r="Q83" s="228"/>
      <c r="R83" s="228"/>
    </row>
    <row r="84" spans="5:18" s="225" customFormat="1" ht="30.75" customHeight="1">
      <c r="E84" s="227"/>
      <c r="P84" s="228"/>
      <c r="Q84" s="228"/>
      <c r="R84" s="228"/>
    </row>
    <row r="85" spans="5:18" s="225" customFormat="1" ht="30.75" customHeight="1">
      <c r="E85" s="227"/>
      <c r="P85" s="228"/>
      <c r="Q85" s="228"/>
      <c r="R85" s="228"/>
    </row>
    <row r="86" spans="5:18" s="225" customFormat="1" ht="30.75" customHeight="1">
      <c r="E86" s="227"/>
      <c r="P86" s="228"/>
      <c r="Q86" s="228"/>
      <c r="R86" s="228"/>
    </row>
    <row r="87" spans="5:18" s="225" customFormat="1" ht="30.75" customHeight="1">
      <c r="E87" s="227"/>
      <c r="P87" s="228"/>
      <c r="Q87" s="228"/>
      <c r="R87" s="228"/>
    </row>
    <row r="88" spans="5:18" s="225" customFormat="1" ht="30.75" customHeight="1">
      <c r="E88" s="227"/>
      <c r="P88" s="228"/>
      <c r="Q88" s="228"/>
      <c r="R88" s="228"/>
    </row>
    <row r="89" spans="5:18" s="225" customFormat="1" ht="30.75" customHeight="1">
      <c r="E89" s="227"/>
      <c r="P89" s="228"/>
      <c r="Q89" s="228"/>
      <c r="R89" s="228"/>
    </row>
    <row r="90" spans="5:18" s="225" customFormat="1" ht="30.75" customHeight="1">
      <c r="E90" s="227"/>
      <c r="P90" s="228"/>
      <c r="Q90" s="228"/>
      <c r="R90" s="228"/>
    </row>
    <row r="91" spans="5:18" s="225" customFormat="1" ht="30.75" customHeight="1">
      <c r="E91" s="227"/>
      <c r="P91" s="228"/>
      <c r="Q91" s="228"/>
      <c r="R91" s="228"/>
    </row>
    <row r="92" spans="5:18" s="225" customFormat="1" ht="30.75" customHeight="1">
      <c r="E92" s="227"/>
      <c r="P92" s="228"/>
      <c r="Q92" s="228"/>
      <c r="R92" s="228"/>
    </row>
    <row r="93" spans="5:18" s="225" customFormat="1" ht="30.75" customHeight="1">
      <c r="E93" s="227"/>
      <c r="P93" s="228"/>
      <c r="Q93" s="228"/>
      <c r="R93" s="228"/>
    </row>
    <row r="94" spans="5:18" s="225" customFormat="1" ht="30.75" customHeight="1">
      <c r="E94" s="227"/>
      <c r="P94" s="228"/>
      <c r="Q94" s="228"/>
      <c r="R94" s="228"/>
    </row>
    <row r="95" spans="5:18" s="225" customFormat="1" ht="30.75" customHeight="1">
      <c r="E95" s="227"/>
      <c r="P95" s="228"/>
      <c r="Q95" s="228"/>
      <c r="R95" s="228"/>
    </row>
    <row r="96" spans="5:18" s="225" customFormat="1" ht="30.75" customHeight="1">
      <c r="E96" s="227"/>
      <c r="P96" s="228"/>
      <c r="Q96" s="228"/>
      <c r="R96" s="228"/>
    </row>
    <row r="97" spans="5:18" s="225" customFormat="1" ht="30.75" customHeight="1">
      <c r="E97" s="227"/>
      <c r="P97" s="228"/>
      <c r="Q97" s="228"/>
      <c r="R97" s="228"/>
    </row>
    <row r="98" spans="5:18" s="225" customFormat="1" ht="30.75" customHeight="1">
      <c r="E98" s="227"/>
      <c r="P98" s="228"/>
      <c r="Q98" s="228"/>
      <c r="R98" s="228"/>
    </row>
    <row r="99" spans="5:18" s="225" customFormat="1" ht="30.75" customHeight="1">
      <c r="E99" s="227"/>
      <c r="P99" s="228"/>
      <c r="Q99" s="228"/>
      <c r="R99" s="228"/>
    </row>
    <row r="100" spans="5:18" s="225" customFormat="1" ht="30.75" customHeight="1">
      <c r="E100" s="227"/>
      <c r="P100" s="228"/>
      <c r="Q100" s="228"/>
      <c r="R100" s="228"/>
    </row>
    <row r="101" spans="5:18" s="225" customFormat="1" ht="30.75" customHeight="1">
      <c r="E101" s="227"/>
      <c r="P101" s="228"/>
      <c r="Q101" s="228"/>
      <c r="R101" s="228"/>
    </row>
    <row r="102" spans="5:18" s="225" customFormat="1" ht="30.75" customHeight="1">
      <c r="E102" s="227"/>
      <c r="P102" s="228"/>
      <c r="Q102" s="228"/>
      <c r="R102" s="228"/>
    </row>
    <row r="103" spans="5:18" s="225" customFormat="1" ht="30.75" customHeight="1">
      <c r="E103" s="227"/>
      <c r="P103" s="228"/>
      <c r="Q103" s="228"/>
      <c r="R103" s="228"/>
    </row>
    <row r="104" spans="5:18" s="225" customFormat="1" ht="30.75" customHeight="1">
      <c r="E104" s="227"/>
      <c r="P104" s="228"/>
      <c r="Q104" s="228"/>
      <c r="R104" s="228"/>
    </row>
    <row r="105" spans="5:18" s="225" customFormat="1" ht="30.75" customHeight="1">
      <c r="E105" s="227"/>
      <c r="P105" s="228"/>
      <c r="Q105" s="228"/>
      <c r="R105" s="228"/>
    </row>
    <row r="106" spans="5:18" s="225" customFormat="1" ht="30.75" customHeight="1">
      <c r="E106" s="227"/>
      <c r="P106" s="228"/>
      <c r="Q106" s="228"/>
      <c r="R106" s="228"/>
    </row>
    <row r="107" spans="5:18" s="225" customFormat="1" ht="30.75" customHeight="1">
      <c r="E107" s="227"/>
      <c r="P107" s="228"/>
      <c r="Q107" s="228"/>
      <c r="R107" s="228"/>
    </row>
    <row r="108" spans="5:18" s="225" customFormat="1" ht="30.75" customHeight="1">
      <c r="E108" s="227"/>
      <c r="P108" s="228"/>
      <c r="Q108" s="228"/>
      <c r="R108" s="228"/>
    </row>
    <row r="109" spans="5:18" s="225" customFormat="1" ht="30.75" customHeight="1">
      <c r="E109" s="227"/>
      <c r="P109" s="228"/>
      <c r="Q109" s="228"/>
      <c r="R109" s="228"/>
    </row>
    <row r="110" spans="5:18" s="225" customFormat="1" ht="30.75" customHeight="1">
      <c r="E110" s="227"/>
      <c r="P110" s="228"/>
      <c r="Q110" s="228"/>
      <c r="R110" s="228"/>
    </row>
    <row r="111" spans="5:18" s="225" customFormat="1" ht="30.75" customHeight="1">
      <c r="E111" s="227"/>
      <c r="P111" s="228"/>
      <c r="Q111" s="228"/>
      <c r="R111" s="228"/>
    </row>
    <row r="112" spans="5:18" s="225" customFormat="1" ht="30.75" customHeight="1">
      <c r="E112" s="227"/>
      <c r="P112" s="228"/>
      <c r="Q112" s="228"/>
      <c r="R112" s="228"/>
    </row>
    <row r="113" spans="5:18" s="225" customFormat="1" ht="30.75" customHeight="1">
      <c r="E113" s="227"/>
      <c r="P113" s="228"/>
      <c r="Q113" s="228"/>
      <c r="R113" s="228"/>
    </row>
    <row r="114" spans="5:18" s="225" customFormat="1" ht="30.75" customHeight="1">
      <c r="E114" s="227"/>
      <c r="P114" s="228"/>
      <c r="Q114" s="228"/>
      <c r="R114" s="228"/>
    </row>
    <row r="115" spans="5:18" s="225" customFormat="1" ht="30.75" customHeight="1">
      <c r="E115" s="227"/>
      <c r="P115" s="228"/>
      <c r="Q115" s="228"/>
      <c r="R115" s="228"/>
    </row>
    <row r="116" spans="5:18" s="225" customFormat="1" ht="30.75" customHeight="1">
      <c r="E116" s="227"/>
      <c r="P116" s="228"/>
      <c r="Q116" s="228"/>
      <c r="R116" s="228"/>
    </row>
    <row r="117" spans="5:18" s="225" customFormat="1" ht="30.75" customHeight="1">
      <c r="E117" s="227"/>
      <c r="P117" s="228"/>
      <c r="Q117" s="228"/>
      <c r="R117" s="228"/>
    </row>
    <row r="118" spans="5:18" s="225" customFormat="1" ht="30.75" customHeight="1">
      <c r="E118" s="227"/>
      <c r="P118" s="228"/>
      <c r="Q118" s="228"/>
      <c r="R118" s="228"/>
    </row>
    <row r="119" spans="5:18" s="225" customFormat="1" ht="30.75" customHeight="1">
      <c r="E119" s="227"/>
      <c r="P119" s="228"/>
      <c r="Q119" s="228"/>
      <c r="R119" s="228"/>
    </row>
    <row r="120" spans="5:18" s="225" customFormat="1" ht="30.75" customHeight="1">
      <c r="E120" s="227"/>
      <c r="P120" s="228"/>
      <c r="Q120" s="228"/>
      <c r="R120" s="228"/>
    </row>
    <row r="121" spans="5:18" s="225" customFormat="1" ht="30.75" customHeight="1">
      <c r="E121" s="227"/>
      <c r="P121" s="228"/>
      <c r="Q121" s="228"/>
      <c r="R121" s="228"/>
    </row>
    <row r="122" spans="5:18" s="225" customFormat="1" ht="30.75" customHeight="1">
      <c r="E122" s="227"/>
      <c r="P122" s="228"/>
      <c r="Q122" s="228"/>
      <c r="R122" s="228"/>
    </row>
    <row r="123" spans="5:18" s="225" customFormat="1" ht="30.75" customHeight="1">
      <c r="E123" s="227"/>
      <c r="P123" s="228"/>
      <c r="Q123" s="228"/>
      <c r="R123" s="228"/>
    </row>
    <row r="124" spans="5:18" s="225" customFormat="1" ht="30.75" customHeight="1">
      <c r="E124" s="227"/>
      <c r="P124" s="228"/>
      <c r="Q124" s="228"/>
      <c r="R124" s="228"/>
    </row>
    <row r="125" spans="5:18" s="225" customFormat="1" ht="30.75" customHeight="1">
      <c r="E125" s="227"/>
      <c r="P125" s="228"/>
      <c r="Q125" s="228"/>
      <c r="R125" s="228"/>
    </row>
    <row r="126" spans="5:18" s="225" customFormat="1" ht="30.75" customHeight="1">
      <c r="E126" s="227"/>
      <c r="P126" s="228"/>
      <c r="Q126" s="228"/>
      <c r="R126" s="228"/>
    </row>
    <row r="127" spans="5:18" s="225" customFormat="1" ht="30.75" customHeight="1">
      <c r="E127" s="227"/>
      <c r="P127" s="228"/>
      <c r="Q127" s="228"/>
      <c r="R127" s="228"/>
    </row>
    <row r="128" spans="5:18" s="225" customFormat="1" ht="30.75" customHeight="1">
      <c r="E128" s="227"/>
      <c r="P128" s="228"/>
      <c r="Q128" s="228"/>
      <c r="R128" s="228"/>
    </row>
    <row r="129" spans="5:18" s="225" customFormat="1" ht="30.75" customHeight="1">
      <c r="E129" s="227"/>
      <c r="P129" s="228"/>
      <c r="Q129" s="228"/>
      <c r="R129" s="228"/>
    </row>
    <row r="130" spans="5:18" s="225" customFormat="1" ht="30.75" customHeight="1">
      <c r="E130" s="227"/>
      <c r="P130" s="228"/>
      <c r="Q130" s="228"/>
      <c r="R130" s="228"/>
    </row>
    <row r="131" spans="5:18" s="225" customFormat="1" ht="30.75" customHeight="1">
      <c r="E131" s="227"/>
      <c r="P131" s="228"/>
      <c r="Q131" s="228"/>
      <c r="R131" s="228"/>
    </row>
    <row r="132" spans="5:18" s="225" customFormat="1" ht="30.75" customHeight="1">
      <c r="E132" s="227"/>
      <c r="P132" s="228"/>
      <c r="Q132" s="228"/>
      <c r="R132" s="228"/>
    </row>
    <row r="133" spans="5:18" s="225" customFormat="1" ht="30.75" customHeight="1">
      <c r="E133" s="227"/>
      <c r="P133" s="228"/>
      <c r="Q133" s="228"/>
      <c r="R133" s="228"/>
    </row>
    <row r="134" spans="5:18" s="225" customFormat="1" ht="30.75" customHeight="1">
      <c r="E134" s="227"/>
      <c r="P134" s="228"/>
      <c r="Q134" s="228"/>
      <c r="R134" s="228"/>
    </row>
    <row r="135" spans="5:18" s="225" customFormat="1" ht="30.75" customHeight="1">
      <c r="E135" s="227"/>
      <c r="P135" s="228"/>
      <c r="Q135" s="228"/>
      <c r="R135" s="228"/>
    </row>
    <row r="136" spans="5:18" s="225" customFormat="1" ht="30.75" customHeight="1">
      <c r="E136" s="227"/>
      <c r="P136" s="228"/>
      <c r="Q136" s="228"/>
      <c r="R136" s="228"/>
    </row>
    <row r="137" spans="5:18" s="225" customFormat="1" ht="30.75" customHeight="1">
      <c r="E137" s="227"/>
      <c r="P137" s="228"/>
      <c r="Q137" s="228"/>
      <c r="R137" s="228"/>
    </row>
    <row r="138" spans="5:18" s="225" customFormat="1" ht="30.75" customHeight="1">
      <c r="E138" s="227"/>
      <c r="P138" s="228"/>
      <c r="Q138" s="228"/>
      <c r="R138" s="228"/>
    </row>
    <row r="139" spans="5:18" s="225" customFormat="1" ht="30.75" customHeight="1">
      <c r="E139" s="227"/>
      <c r="P139" s="228"/>
      <c r="Q139" s="228"/>
      <c r="R139" s="228"/>
    </row>
    <row r="140" spans="5:18" s="225" customFormat="1" ht="30.75" customHeight="1">
      <c r="E140" s="227"/>
      <c r="P140" s="228"/>
      <c r="Q140" s="228"/>
      <c r="R140" s="228"/>
    </row>
    <row r="141" spans="5:18" s="225" customFormat="1" ht="30.75" customHeight="1">
      <c r="E141" s="227"/>
      <c r="P141" s="228"/>
      <c r="Q141" s="228"/>
      <c r="R141" s="228"/>
    </row>
    <row r="142" spans="5:18" s="225" customFormat="1" ht="30.75" customHeight="1">
      <c r="E142" s="227"/>
      <c r="P142" s="228"/>
      <c r="Q142" s="228"/>
      <c r="R142" s="228"/>
    </row>
    <row r="143" spans="5:18" s="225" customFormat="1" ht="30.75" customHeight="1">
      <c r="E143" s="227"/>
      <c r="P143" s="228"/>
      <c r="Q143" s="228"/>
      <c r="R143" s="228"/>
    </row>
    <row r="144" spans="5:18" s="225" customFormat="1" ht="30.75" customHeight="1">
      <c r="E144" s="227"/>
      <c r="P144" s="228"/>
      <c r="Q144" s="228"/>
      <c r="R144" s="228"/>
    </row>
    <row r="145" spans="5:18" s="225" customFormat="1" ht="30.75" customHeight="1">
      <c r="E145" s="227"/>
      <c r="P145" s="228"/>
      <c r="Q145" s="228"/>
      <c r="R145" s="228"/>
    </row>
    <row r="146" spans="5:18" s="225" customFormat="1" ht="30.75" customHeight="1">
      <c r="E146" s="227"/>
      <c r="P146" s="228"/>
      <c r="Q146" s="228"/>
      <c r="R146" s="228"/>
    </row>
    <row r="147" spans="5:18" s="225" customFormat="1" ht="30.75" customHeight="1">
      <c r="E147" s="227"/>
      <c r="P147" s="228"/>
      <c r="Q147" s="228"/>
      <c r="R147" s="228"/>
    </row>
    <row r="148" spans="5:18" s="225" customFormat="1" ht="30.75" customHeight="1">
      <c r="E148" s="227"/>
      <c r="P148" s="228"/>
      <c r="Q148" s="228"/>
      <c r="R148" s="228"/>
    </row>
    <row r="149" spans="5:18" s="225" customFormat="1" ht="30.75" customHeight="1">
      <c r="E149" s="227"/>
      <c r="P149" s="228"/>
      <c r="Q149" s="228"/>
      <c r="R149" s="228"/>
    </row>
    <row r="150" spans="5:18" s="225" customFormat="1" ht="30.75" customHeight="1">
      <c r="E150" s="227"/>
      <c r="P150" s="228"/>
      <c r="Q150" s="228"/>
      <c r="R150" s="228"/>
    </row>
    <row r="151" spans="5:18" s="225" customFormat="1" ht="30.75" customHeight="1">
      <c r="E151" s="227"/>
      <c r="P151" s="228"/>
      <c r="Q151" s="228"/>
      <c r="R151" s="228"/>
    </row>
    <row r="152" spans="5:18" s="225" customFormat="1" ht="30.75" customHeight="1">
      <c r="E152" s="227"/>
      <c r="P152" s="228"/>
      <c r="Q152" s="228"/>
      <c r="R152" s="228"/>
    </row>
    <row r="153" spans="5:18" s="225" customFormat="1" ht="30.75" customHeight="1">
      <c r="E153" s="227"/>
      <c r="P153" s="228"/>
      <c r="Q153" s="228"/>
      <c r="R153" s="228"/>
    </row>
    <row r="154" spans="5:18" s="225" customFormat="1" ht="30.75" customHeight="1">
      <c r="E154" s="227"/>
      <c r="P154" s="228"/>
      <c r="Q154" s="228"/>
      <c r="R154" s="228"/>
    </row>
    <row r="155" spans="5:18" s="225" customFormat="1" ht="30.75" customHeight="1">
      <c r="E155" s="227"/>
      <c r="P155" s="228"/>
      <c r="Q155" s="228"/>
      <c r="R155" s="228"/>
    </row>
    <row r="156" spans="5:18" s="225" customFormat="1" ht="30.75" customHeight="1">
      <c r="E156" s="227"/>
      <c r="P156" s="228"/>
      <c r="Q156" s="228"/>
      <c r="R156" s="228"/>
    </row>
    <row r="157" spans="5:18" s="225" customFormat="1" ht="30.75" customHeight="1">
      <c r="E157" s="227"/>
      <c r="P157" s="228"/>
      <c r="Q157" s="228"/>
      <c r="R157" s="228"/>
    </row>
    <row r="158" spans="5:18" s="225" customFormat="1" ht="30.75" customHeight="1">
      <c r="E158" s="227"/>
      <c r="P158" s="228"/>
      <c r="Q158" s="228"/>
      <c r="R158" s="228"/>
    </row>
    <row r="159" spans="5:18" s="225" customFormat="1" ht="30.75" customHeight="1">
      <c r="E159" s="227"/>
      <c r="P159" s="228"/>
      <c r="Q159" s="228"/>
      <c r="R159" s="228"/>
    </row>
    <row r="160" spans="5:18" s="225" customFormat="1" ht="30.75" customHeight="1">
      <c r="E160" s="227"/>
      <c r="P160" s="228"/>
      <c r="Q160" s="228"/>
      <c r="R160" s="228"/>
    </row>
    <row r="161" spans="5:18" s="225" customFormat="1" ht="30.75" customHeight="1">
      <c r="E161" s="227"/>
      <c r="P161" s="228"/>
      <c r="Q161" s="228"/>
      <c r="R161" s="228"/>
    </row>
    <row r="162" spans="5:18" s="225" customFormat="1" ht="30.75" customHeight="1">
      <c r="E162" s="227"/>
      <c r="P162" s="228"/>
      <c r="Q162" s="228"/>
      <c r="R162" s="228"/>
    </row>
    <row r="163" spans="5:18" s="225" customFormat="1" ht="30.75" customHeight="1">
      <c r="E163" s="227"/>
      <c r="P163" s="228"/>
      <c r="Q163" s="228"/>
      <c r="R163" s="228"/>
    </row>
    <row r="164" spans="5:18" s="225" customFormat="1" ht="30.75" customHeight="1">
      <c r="E164" s="227"/>
      <c r="P164" s="228"/>
      <c r="Q164" s="228"/>
      <c r="R164" s="228"/>
    </row>
    <row r="165" spans="5:18" s="225" customFormat="1" ht="30.75" customHeight="1">
      <c r="E165" s="227"/>
      <c r="P165" s="228"/>
      <c r="Q165" s="228"/>
      <c r="R165" s="228"/>
    </row>
    <row r="166" spans="5:18" s="225" customFormat="1" ht="30.75" customHeight="1">
      <c r="E166" s="227"/>
      <c r="P166" s="228"/>
      <c r="Q166" s="228"/>
      <c r="R166" s="228"/>
    </row>
    <row r="167" spans="5:18" s="225" customFormat="1" ht="30.75" customHeight="1">
      <c r="E167" s="227"/>
      <c r="P167" s="228"/>
      <c r="Q167" s="228"/>
      <c r="R167" s="228"/>
    </row>
    <row r="168" spans="5:18" s="225" customFormat="1" ht="30.75" customHeight="1">
      <c r="E168" s="227"/>
      <c r="P168" s="228"/>
      <c r="Q168" s="228"/>
      <c r="R168" s="228"/>
    </row>
    <row r="169" spans="5:18" s="225" customFormat="1" ht="30.75" customHeight="1">
      <c r="E169" s="227"/>
      <c r="P169" s="228"/>
      <c r="Q169" s="228"/>
      <c r="R169" s="228"/>
    </row>
    <row r="170" spans="5:18" s="225" customFormat="1" ht="30.75" customHeight="1">
      <c r="E170" s="227"/>
      <c r="P170" s="228"/>
      <c r="Q170" s="228"/>
      <c r="R170" s="228"/>
    </row>
    <row r="171" spans="5:18" s="225" customFormat="1" ht="30.75" customHeight="1">
      <c r="E171" s="227"/>
      <c r="P171" s="228"/>
      <c r="Q171" s="228"/>
      <c r="R171" s="228"/>
    </row>
    <row r="172" spans="5:18" s="225" customFormat="1" ht="30.75" customHeight="1">
      <c r="E172" s="227"/>
      <c r="P172" s="228"/>
      <c r="Q172" s="228"/>
      <c r="R172" s="228"/>
    </row>
    <row r="173" spans="5:18" s="225" customFormat="1" ht="30.75" customHeight="1">
      <c r="E173" s="227"/>
      <c r="P173" s="228"/>
      <c r="Q173" s="228"/>
      <c r="R173" s="228"/>
    </row>
    <row r="174" spans="5:18" s="225" customFormat="1" ht="30.75" customHeight="1">
      <c r="E174" s="227"/>
      <c r="P174" s="228"/>
      <c r="Q174" s="228"/>
      <c r="R174" s="228"/>
    </row>
    <row r="175" spans="5:18" s="225" customFormat="1" ht="30.75" customHeight="1">
      <c r="E175" s="227"/>
      <c r="P175" s="228"/>
      <c r="Q175" s="228"/>
      <c r="R175" s="228"/>
    </row>
    <row r="176" spans="5:18" s="225" customFormat="1" ht="30.75" customHeight="1">
      <c r="E176" s="227"/>
      <c r="P176" s="228"/>
      <c r="Q176" s="228"/>
      <c r="R176" s="228"/>
    </row>
    <row r="177" spans="5:18" s="225" customFormat="1" ht="30.75" customHeight="1">
      <c r="E177" s="227"/>
      <c r="P177" s="228"/>
      <c r="Q177" s="228"/>
      <c r="R177" s="228"/>
    </row>
    <row r="178" spans="5:18" s="225" customFormat="1" ht="30.75" customHeight="1">
      <c r="E178" s="227"/>
      <c r="P178" s="228"/>
      <c r="Q178" s="228"/>
      <c r="R178" s="228"/>
    </row>
    <row r="179" spans="5:18" s="225" customFormat="1" ht="30.75" customHeight="1">
      <c r="E179" s="227"/>
      <c r="P179" s="228"/>
      <c r="Q179" s="228"/>
      <c r="R179" s="228"/>
    </row>
    <row r="180" spans="5:18" s="225" customFormat="1" ht="30.75" customHeight="1">
      <c r="E180" s="227"/>
      <c r="P180" s="228"/>
      <c r="Q180" s="228"/>
      <c r="R180" s="228"/>
    </row>
    <row r="181" spans="5:18" s="225" customFormat="1" ht="30.75" customHeight="1">
      <c r="E181" s="227"/>
      <c r="P181" s="228"/>
      <c r="Q181" s="228"/>
      <c r="R181" s="228"/>
    </row>
    <row r="182" spans="5:18" s="225" customFormat="1" ht="30.75" customHeight="1">
      <c r="E182" s="227"/>
      <c r="P182" s="228"/>
      <c r="Q182" s="228"/>
      <c r="R182" s="228"/>
    </row>
    <row r="183" spans="5:18" s="225" customFormat="1" ht="30.75" customHeight="1">
      <c r="E183" s="227"/>
      <c r="P183" s="228"/>
      <c r="Q183" s="228"/>
      <c r="R183" s="228"/>
    </row>
    <row r="184" spans="5:18" s="225" customFormat="1" ht="30.75" customHeight="1">
      <c r="E184" s="227"/>
      <c r="P184" s="228"/>
      <c r="Q184" s="228"/>
      <c r="R184" s="228"/>
    </row>
    <row r="185" spans="5:18" s="225" customFormat="1" ht="30.75" customHeight="1">
      <c r="E185" s="227"/>
      <c r="P185" s="228"/>
      <c r="Q185" s="228"/>
      <c r="R185" s="228"/>
    </row>
    <row r="186" spans="5:18" s="225" customFormat="1" ht="30.75" customHeight="1">
      <c r="E186" s="227"/>
      <c r="P186" s="228"/>
      <c r="Q186" s="228"/>
      <c r="R186" s="228"/>
    </row>
    <row r="187" spans="5:18" s="225" customFormat="1" ht="30.75" customHeight="1">
      <c r="E187" s="227"/>
      <c r="P187" s="228"/>
      <c r="Q187" s="228"/>
      <c r="R187" s="228"/>
    </row>
    <row r="188" spans="5:18" s="225" customFormat="1" ht="30.75" customHeight="1">
      <c r="E188" s="227"/>
      <c r="P188" s="228"/>
      <c r="Q188" s="228"/>
      <c r="R188" s="228"/>
    </row>
    <row r="189" spans="5:18" s="225" customFormat="1" ht="30.75" customHeight="1">
      <c r="E189" s="227"/>
      <c r="P189" s="228"/>
      <c r="Q189" s="228"/>
      <c r="R189" s="228"/>
    </row>
    <row r="190" spans="5:18" s="225" customFormat="1" ht="30.75" customHeight="1">
      <c r="E190" s="227"/>
      <c r="P190" s="228"/>
      <c r="Q190" s="228"/>
      <c r="R190" s="228"/>
    </row>
    <row r="191" spans="5:18" s="225" customFormat="1" ht="30.75" customHeight="1">
      <c r="E191" s="227"/>
      <c r="P191" s="228"/>
      <c r="Q191" s="228"/>
      <c r="R191" s="228"/>
    </row>
    <row r="192" spans="5:18" s="225" customFormat="1" ht="30.75" customHeight="1">
      <c r="E192" s="227"/>
      <c r="P192" s="228"/>
      <c r="Q192" s="228"/>
      <c r="R192" s="228"/>
    </row>
    <row r="193" spans="5:18" s="225" customFormat="1" ht="30.75" customHeight="1">
      <c r="E193" s="227"/>
      <c r="P193" s="228"/>
      <c r="Q193" s="228"/>
      <c r="R193" s="228"/>
    </row>
    <row r="194" spans="5:18" s="225" customFormat="1" ht="30.75" customHeight="1">
      <c r="E194" s="227"/>
      <c r="P194" s="228"/>
      <c r="Q194" s="228"/>
      <c r="R194" s="228"/>
    </row>
    <row r="195" spans="5:18" s="225" customFormat="1" ht="30.75" customHeight="1">
      <c r="E195" s="227"/>
      <c r="P195" s="228"/>
      <c r="Q195" s="228"/>
      <c r="R195" s="228"/>
    </row>
    <row r="196" spans="5:18" s="225" customFormat="1" ht="30.75" customHeight="1">
      <c r="E196" s="227"/>
      <c r="P196" s="228"/>
      <c r="Q196" s="228"/>
      <c r="R196" s="228"/>
    </row>
    <row r="197" spans="5:18" s="225" customFormat="1" ht="30.75" customHeight="1">
      <c r="E197" s="227"/>
      <c r="P197" s="228"/>
      <c r="Q197" s="228"/>
      <c r="R197" s="228"/>
    </row>
    <row r="198" spans="5:18" s="225" customFormat="1" ht="30.75" customHeight="1">
      <c r="E198" s="227"/>
      <c r="P198" s="228"/>
      <c r="Q198" s="228"/>
      <c r="R198" s="228"/>
    </row>
    <row r="199" spans="5:18" s="225" customFormat="1" ht="30.75" customHeight="1">
      <c r="E199" s="227"/>
      <c r="P199" s="228"/>
      <c r="Q199" s="228"/>
      <c r="R199" s="228"/>
    </row>
    <row r="200" spans="5:18" s="225" customFormat="1" ht="30.75" customHeight="1">
      <c r="E200" s="227"/>
      <c r="P200" s="228"/>
      <c r="Q200" s="228"/>
      <c r="R200" s="228"/>
    </row>
    <row r="201" spans="5:18" s="225" customFormat="1" ht="30.75" customHeight="1">
      <c r="E201" s="227"/>
      <c r="P201" s="228"/>
      <c r="Q201" s="228"/>
      <c r="R201" s="228"/>
    </row>
    <row r="202" spans="5:18" s="225" customFormat="1" ht="30.75" customHeight="1">
      <c r="E202" s="227"/>
      <c r="P202" s="228"/>
      <c r="Q202" s="228"/>
      <c r="R202" s="228"/>
    </row>
    <row r="203" spans="5:18" s="225" customFormat="1" ht="30.75" customHeight="1">
      <c r="E203" s="227"/>
      <c r="P203" s="228"/>
      <c r="Q203" s="228"/>
      <c r="R203" s="228"/>
    </row>
    <row r="204" spans="5:18" s="225" customFormat="1" ht="30.75" customHeight="1">
      <c r="E204" s="227"/>
      <c r="P204" s="228"/>
      <c r="Q204" s="228"/>
      <c r="R204" s="228"/>
    </row>
    <row r="205" spans="5:18" s="225" customFormat="1" ht="30.75" customHeight="1">
      <c r="E205" s="227"/>
      <c r="P205" s="228"/>
      <c r="Q205" s="228"/>
      <c r="R205" s="228"/>
    </row>
    <row r="206" spans="5:18" s="225" customFormat="1" ht="30.75" customHeight="1">
      <c r="E206" s="227"/>
      <c r="P206" s="228"/>
      <c r="Q206" s="228"/>
      <c r="R206" s="228"/>
    </row>
    <row r="207" spans="5:18" s="225" customFormat="1" ht="30.75" customHeight="1">
      <c r="E207" s="227"/>
      <c r="P207" s="228"/>
      <c r="Q207" s="228"/>
      <c r="R207" s="228"/>
    </row>
    <row r="208" spans="5:18" s="225" customFormat="1" ht="30.75" customHeight="1">
      <c r="E208" s="227"/>
      <c r="P208" s="228"/>
      <c r="Q208" s="228"/>
      <c r="R208" s="228"/>
    </row>
    <row r="209" spans="5:18" s="225" customFormat="1" ht="30.75" customHeight="1">
      <c r="E209" s="227"/>
      <c r="P209" s="228"/>
      <c r="Q209" s="228"/>
      <c r="R209" s="228"/>
    </row>
    <row r="210" spans="5:18" s="225" customFormat="1" ht="30.75" customHeight="1">
      <c r="E210" s="227"/>
      <c r="P210" s="228"/>
      <c r="Q210" s="228"/>
      <c r="R210" s="228"/>
    </row>
    <row r="211" spans="5:18" s="225" customFormat="1" ht="30.75" customHeight="1">
      <c r="E211" s="227"/>
      <c r="P211" s="228"/>
      <c r="Q211" s="228"/>
      <c r="R211" s="228"/>
    </row>
    <row r="212" spans="5:18" s="225" customFormat="1" ht="30.75" customHeight="1">
      <c r="E212" s="227"/>
      <c r="P212" s="228"/>
      <c r="Q212" s="228"/>
      <c r="R212" s="228"/>
    </row>
    <row r="213" spans="5:18" s="225" customFormat="1" ht="30.75" customHeight="1">
      <c r="E213" s="227"/>
      <c r="P213" s="228"/>
      <c r="Q213" s="228"/>
      <c r="R213" s="228"/>
    </row>
    <row r="214" spans="5:18" s="225" customFormat="1" ht="30.75" customHeight="1">
      <c r="E214" s="227"/>
      <c r="P214" s="228"/>
      <c r="Q214" s="228"/>
      <c r="R214" s="228"/>
    </row>
    <row r="215" spans="5:18" s="225" customFormat="1" ht="30.75" customHeight="1">
      <c r="E215" s="227"/>
      <c r="P215" s="228"/>
      <c r="Q215" s="228"/>
      <c r="R215" s="228"/>
    </row>
    <row r="216" spans="5:18" s="225" customFormat="1" ht="30.75" customHeight="1">
      <c r="E216" s="227"/>
      <c r="P216" s="228"/>
      <c r="Q216" s="228"/>
      <c r="R216" s="228"/>
    </row>
    <row r="217" spans="5:18" s="225" customFormat="1" ht="30.75" customHeight="1">
      <c r="E217" s="227"/>
      <c r="P217" s="228"/>
      <c r="Q217" s="228"/>
      <c r="R217" s="228"/>
    </row>
    <row r="218" spans="5:18" s="225" customFormat="1" ht="30.75" customHeight="1">
      <c r="E218" s="227"/>
      <c r="P218" s="228"/>
      <c r="Q218" s="228"/>
      <c r="R218" s="228"/>
    </row>
    <row r="219" spans="5:18" s="225" customFormat="1" ht="30.75" customHeight="1">
      <c r="E219" s="227"/>
      <c r="P219" s="228"/>
      <c r="Q219" s="228"/>
      <c r="R219" s="228"/>
    </row>
    <row r="220" spans="5:18" s="225" customFormat="1" ht="30.75" customHeight="1">
      <c r="E220" s="227"/>
      <c r="P220" s="228"/>
      <c r="Q220" s="228"/>
      <c r="R220" s="228"/>
    </row>
    <row r="221" spans="5:18" s="225" customFormat="1" ht="30.75" customHeight="1">
      <c r="E221" s="227"/>
      <c r="P221" s="228"/>
      <c r="Q221" s="228"/>
      <c r="R221" s="228"/>
    </row>
    <row r="222" spans="5:18" s="225" customFormat="1" ht="30.75" customHeight="1">
      <c r="E222" s="227"/>
      <c r="P222" s="228"/>
      <c r="Q222" s="228"/>
      <c r="R222" s="228"/>
    </row>
    <row r="223" spans="5:18" s="225" customFormat="1" ht="30.75" customHeight="1">
      <c r="E223" s="227"/>
      <c r="P223" s="228"/>
      <c r="Q223" s="228"/>
      <c r="R223" s="228"/>
    </row>
    <row r="224" spans="5:18" s="225" customFormat="1" ht="30.75" customHeight="1">
      <c r="E224" s="227"/>
      <c r="P224" s="228"/>
      <c r="Q224" s="228"/>
      <c r="R224" s="228"/>
    </row>
    <row r="225" spans="5:18" s="225" customFormat="1" ht="30.75" customHeight="1">
      <c r="E225" s="227"/>
      <c r="P225" s="228"/>
      <c r="Q225" s="228"/>
      <c r="R225" s="228"/>
    </row>
    <row r="226" spans="5:18" s="225" customFormat="1" ht="30.75" customHeight="1">
      <c r="E226" s="227"/>
      <c r="P226" s="228"/>
      <c r="Q226" s="228"/>
      <c r="R226" s="228"/>
    </row>
    <row r="227" spans="5:18" s="225" customFormat="1" ht="30.75" customHeight="1">
      <c r="E227" s="227"/>
      <c r="P227" s="228"/>
      <c r="Q227" s="228"/>
      <c r="R227" s="228"/>
    </row>
    <row r="228" spans="5:18" s="225" customFormat="1" ht="30.75" customHeight="1">
      <c r="E228" s="227"/>
      <c r="P228" s="228"/>
      <c r="Q228" s="228"/>
      <c r="R228" s="228"/>
    </row>
    <row r="229" spans="5:18" s="225" customFormat="1" ht="30.75" customHeight="1">
      <c r="E229" s="227"/>
      <c r="P229" s="228"/>
      <c r="Q229" s="228"/>
      <c r="R229" s="228"/>
    </row>
    <row r="230" spans="5:18" s="225" customFormat="1" ht="30.75" customHeight="1">
      <c r="E230" s="227"/>
      <c r="P230" s="228"/>
      <c r="Q230" s="228"/>
      <c r="R230" s="228"/>
    </row>
    <row r="231" spans="5:18" s="225" customFormat="1" ht="30.75" customHeight="1">
      <c r="E231" s="227"/>
      <c r="P231" s="228"/>
      <c r="Q231" s="228"/>
      <c r="R231" s="228"/>
    </row>
    <row r="232" spans="5:18" s="225" customFormat="1" ht="30.75" customHeight="1">
      <c r="E232" s="227"/>
      <c r="P232" s="228"/>
      <c r="Q232" s="228"/>
      <c r="R232" s="228"/>
    </row>
    <row r="233" spans="5:18" s="225" customFormat="1" ht="30.75" customHeight="1">
      <c r="E233" s="227"/>
      <c r="P233" s="228"/>
      <c r="Q233" s="228"/>
      <c r="R233" s="228"/>
    </row>
    <row r="234" spans="5:18" s="225" customFormat="1" ht="30.75" customHeight="1">
      <c r="E234" s="227"/>
      <c r="P234" s="228"/>
      <c r="Q234" s="228"/>
      <c r="R234" s="228"/>
    </row>
    <row r="235" spans="5:18" s="225" customFormat="1" ht="30.75" customHeight="1">
      <c r="E235" s="227"/>
      <c r="P235" s="228"/>
      <c r="Q235" s="228"/>
      <c r="R235" s="228"/>
    </row>
    <row r="236" spans="5:18" s="225" customFormat="1" ht="30.75" customHeight="1">
      <c r="E236" s="227"/>
      <c r="P236" s="228"/>
      <c r="Q236" s="228"/>
      <c r="R236" s="228"/>
    </row>
    <row r="237" spans="5:18" s="225" customFormat="1" ht="30.75" customHeight="1">
      <c r="E237" s="227"/>
      <c r="P237" s="228"/>
      <c r="Q237" s="228"/>
      <c r="R237" s="228"/>
    </row>
    <row r="238" spans="5:18" s="225" customFormat="1" ht="30.75" customHeight="1">
      <c r="E238" s="227"/>
      <c r="P238" s="228"/>
      <c r="Q238" s="228"/>
      <c r="R238" s="228"/>
    </row>
    <row r="239" spans="5:18" s="225" customFormat="1" ht="30.75" customHeight="1">
      <c r="E239" s="227"/>
      <c r="P239" s="228"/>
      <c r="Q239" s="228"/>
      <c r="R239" s="228"/>
    </row>
    <row r="240" spans="5:18" s="225" customFormat="1" ht="30.75" customHeight="1">
      <c r="E240" s="227"/>
      <c r="P240" s="228"/>
      <c r="Q240" s="228"/>
      <c r="R240" s="228"/>
    </row>
    <row r="241" spans="5:18" s="225" customFormat="1" ht="30.75" customHeight="1">
      <c r="E241" s="227"/>
      <c r="P241" s="228"/>
      <c r="Q241" s="228"/>
      <c r="R241" s="228"/>
    </row>
    <row r="242" spans="5:18" s="225" customFormat="1" ht="30.75" customHeight="1">
      <c r="E242" s="227"/>
      <c r="P242" s="228"/>
      <c r="Q242" s="228"/>
      <c r="R242" s="228"/>
    </row>
    <row r="243" spans="5:18" s="225" customFormat="1" ht="30.75" customHeight="1">
      <c r="E243" s="227"/>
      <c r="P243" s="228"/>
      <c r="Q243" s="228"/>
      <c r="R243" s="228"/>
    </row>
    <row r="244" spans="5:18" s="225" customFormat="1" ht="30.75" customHeight="1">
      <c r="E244" s="227"/>
      <c r="P244" s="228"/>
      <c r="Q244" s="228"/>
      <c r="R244" s="228"/>
    </row>
    <row r="245" spans="5:18" s="225" customFormat="1" ht="30.75" customHeight="1">
      <c r="E245" s="227"/>
      <c r="P245" s="228"/>
      <c r="Q245" s="228"/>
      <c r="R245" s="228"/>
    </row>
    <row r="246" spans="5:18" s="225" customFormat="1" ht="30.75" customHeight="1">
      <c r="E246" s="227"/>
      <c r="P246" s="228"/>
      <c r="Q246" s="228"/>
      <c r="R246" s="228"/>
    </row>
    <row r="247" spans="5:18" s="225" customFormat="1" ht="30.75" customHeight="1">
      <c r="E247" s="227"/>
      <c r="P247" s="228"/>
      <c r="Q247" s="228"/>
      <c r="R247" s="228"/>
    </row>
    <row r="248" spans="5:18" s="225" customFormat="1" ht="30.75" customHeight="1">
      <c r="E248" s="227"/>
      <c r="P248" s="228"/>
      <c r="Q248" s="228"/>
      <c r="R248" s="228"/>
    </row>
    <row r="249" spans="5:18" s="225" customFormat="1" ht="30.75" customHeight="1">
      <c r="E249" s="227"/>
      <c r="P249" s="228"/>
      <c r="Q249" s="228"/>
      <c r="R249" s="228"/>
    </row>
    <row r="250" spans="5:18" s="225" customFormat="1" ht="30.75" customHeight="1">
      <c r="E250" s="227"/>
      <c r="P250" s="228"/>
      <c r="Q250" s="228"/>
      <c r="R250" s="228"/>
    </row>
    <row r="251" spans="5:18" s="225" customFormat="1" ht="30.75" customHeight="1">
      <c r="E251" s="227"/>
      <c r="P251" s="228"/>
      <c r="Q251" s="228"/>
      <c r="R251" s="228"/>
    </row>
    <row r="252" spans="5:18" s="225" customFormat="1" ht="30.75" customHeight="1">
      <c r="E252" s="227"/>
      <c r="P252" s="228"/>
      <c r="Q252" s="228"/>
      <c r="R252" s="228"/>
    </row>
    <row r="253" spans="5:18" s="225" customFormat="1" ht="30.75" customHeight="1">
      <c r="E253" s="227"/>
      <c r="P253" s="228"/>
      <c r="Q253" s="228"/>
      <c r="R253" s="228"/>
    </row>
    <row r="254" spans="5:18" s="225" customFormat="1" ht="30.75" customHeight="1">
      <c r="E254" s="227"/>
      <c r="P254" s="228"/>
      <c r="Q254" s="228"/>
      <c r="R254" s="228"/>
    </row>
    <row r="255" spans="5:18" s="225" customFormat="1" ht="30.75" customHeight="1">
      <c r="E255" s="227"/>
      <c r="P255" s="228"/>
      <c r="Q255" s="228"/>
      <c r="R255" s="228"/>
    </row>
    <row r="256" spans="5:18" s="225" customFormat="1" ht="30.75" customHeight="1">
      <c r="E256" s="227"/>
      <c r="P256" s="228"/>
      <c r="Q256" s="228"/>
      <c r="R256" s="228"/>
    </row>
    <row r="257" spans="5:18" s="225" customFormat="1" ht="30.75" customHeight="1">
      <c r="E257" s="227"/>
      <c r="P257" s="228"/>
      <c r="Q257" s="228"/>
      <c r="R257" s="228"/>
    </row>
    <row r="258" spans="5:18" s="225" customFormat="1" ht="30.75" customHeight="1">
      <c r="E258" s="227"/>
      <c r="P258" s="228"/>
      <c r="Q258" s="228"/>
      <c r="R258" s="228"/>
    </row>
    <row r="259" spans="5:18" s="225" customFormat="1" ht="30.75" customHeight="1">
      <c r="E259" s="227"/>
      <c r="P259" s="228"/>
      <c r="Q259" s="228"/>
      <c r="R259" s="228"/>
    </row>
    <row r="260" spans="5:18" s="225" customFormat="1" ht="30.75" customHeight="1">
      <c r="E260" s="227"/>
      <c r="P260" s="228"/>
      <c r="Q260" s="228"/>
      <c r="R260" s="228"/>
    </row>
    <row r="261" spans="5:18" s="225" customFormat="1" ht="30.75" customHeight="1">
      <c r="E261" s="227"/>
      <c r="P261" s="228"/>
      <c r="Q261" s="228"/>
      <c r="R261" s="228"/>
    </row>
    <row r="262" spans="5:18" s="225" customFormat="1" ht="30.75" customHeight="1">
      <c r="E262" s="227"/>
      <c r="P262" s="228"/>
      <c r="Q262" s="228"/>
      <c r="R262" s="228"/>
    </row>
    <row r="263" spans="5:18" s="225" customFormat="1" ht="30.75" customHeight="1">
      <c r="E263" s="227"/>
      <c r="P263" s="228"/>
      <c r="Q263" s="228"/>
      <c r="R263" s="228"/>
    </row>
    <row r="264" spans="5:18" s="225" customFormat="1" ht="30.75" customHeight="1">
      <c r="E264" s="227"/>
      <c r="P264" s="228"/>
      <c r="Q264" s="228"/>
      <c r="R264" s="228"/>
    </row>
    <row r="265" spans="5:18" s="225" customFormat="1" ht="30.75" customHeight="1">
      <c r="E265" s="227"/>
      <c r="P265" s="228"/>
      <c r="Q265" s="228"/>
      <c r="R265" s="228"/>
    </row>
    <row r="266" spans="5:18" s="225" customFormat="1" ht="30.75" customHeight="1">
      <c r="E266" s="227"/>
      <c r="P266" s="228"/>
      <c r="Q266" s="228"/>
      <c r="R266" s="228"/>
    </row>
    <row r="267" spans="5:18" s="225" customFormat="1" ht="30.75" customHeight="1">
      <c r="E267" s="227"/>
      <c r="P267" s="228"/>
      <c r="Q267" s="228"/>
      <c r="R267" s="228"/>
    </row>
    <row r="268" spans="5:18" s="225" customFormat="1" ht="30.75" customHeight="1">
      <c r="E268" s="227"/>
      <c r="P268" s="228"/>
      <c r="Q268" s="228"/>
      <c r="R268" s="228"/>
    </row>
    <row r="269" spans="5:18" s="225" customFormat="1" ht="30.75" customHeight="1">
      <c r="E269" s="227"/>
      <c r="P269" s="228"/>
      <c r="Q269" s="228"/>
      <c r="R269" s="228"/>
    </row>
    <row r="270" spans="5:18" s="225" customFormat="1" ht="30.75" customHeight="1">
      <c r="E270" s="227"/>
      <c r="P270" s="228"/>
      <c r="Q270" s="228"/>
      <c r="R270" s="228"/>
    </row>
    <row r="271" spans="5:18" s="225" customFormat="1" ht="30.75" customHeight="1">
      <c r="E271" s="227"/>
      <c r="P271" s="228"/>
      <c r="Q271" s="228"/>
      <c r="R271" s="228"/>
    </row>
    <row r="272" spans="5:18" s="225" customFormat="1" ht="30.75" customHeight="1">
      <c r="E272" s="227"/>
      <c r="P272" s="228"/>
      <c r="Q272" s="228"/>
      <c r="R272" s="228"/>
    </row>
    <row r="273" spans="5:18" s="225" customFormat="1" ht="30.75" customHeight="1">
      <c r="E273" s="227"/>
      <c r="P273" s="228"/>
      <c r="Q273" s="228"/>
      <c r="R273" s="228"/>
    </row>
    <row r="274" spans="5:18" s="225" customFormat="1" ht="30.75" customHeight="1">
      <c r="E274" s="227"/>
      <c r="P274" s="228"/>
      <c r="Q274" s="228"/>
      <c r="R274" s="228"/>
    </row>
    <row r="275" spans="5:18" s="225" customFormat="1" ht="30.75" customHeight="1">
      <c r="E275" s="227"/>
      <c r="P275" s="228"/>
      <c r="Q275" s="228"/>
      <c r="R275" s="228"/>
    </row>
    <row r="276" spans="5:18" s="225" customFormat="1" ht="30.75" customHeight="1">
      <c r="E276" s="227"/>
      <c r="P276" s="228"/>
      <c r="Q276" s="228"/>
      <c r="R276" s="228"/>
    </row>
    <row r="277" spans="5:18" s="225" customFormat="1" ht="30.75" customHeight="1">
      <c r="E277" s="227"/>
      <c r="P277" s="228"/>
      <c r="Q277" s="228"/>
      <c r="R277" s="228"/>
    </row>
    <row r="278" spans="5:18" s="225" customFormat="1" ht="30.75" customHeight="1">
      <c r="E278" s="227"/>
      <c r="P278" s="228"/>
      <c r="Q278" s="228"/>
      <c r="R278" s="228"/>
    </row>
    <row r="279" spans="5:18" s="225" customFormat="1" ht="30.75" customHeight="1">
      <c r="E279" s="227"/>
      <c r="P279" s="228"/>
      <c r="Q279" s="228"/>
      <c r="R279" s="228"/>
    </row>
    <row r="280" spans="5:18" s="225" customFormat="1" ht="30.75" customHeight="1">
      <c r="E280" s="227"/>
      <c r="P280" s="228"/>
      <c r="Q280" s="228"/>
      <c r="R280" s="228"/>
    </row>
    <row r="281" spans="5:18" s="225" customFormat="1" ht="30.75" customHeight="1">
      <c r="E281" s="227"/>
      <c r="P281" s="228"/>
      <c r="Q281" s="228"/>
      <c r="R281" s="228"/>
    </row>
    <row r="282" spans="5:18" s="225" customFormat="1" ht="30.75" customHeight="1">
      <c r="E282" s="227"/>
      <c r="P282" s="228"/>
      <c r="Q282" s="228"/>
      <c r="R282" s="228"/>
    </row>
    <row r="283" spans="5:18" s="225" customFormat="1" ht="30.75" customHeight="1">
      <c r="E283" s="227"/>
      <c r="P283" s="228"/>
      <c r="Q283" s="228"/>
      <c r="R283" s="228"/>
    </row>
    <row r="284" spans="5:18" s="225" customFormat="1" ht="30.75" customHeight="1">
      <c r="E284" s="227"/>
      <c r="P284" s="228"/>
      <c r="Q284" s="228"/>
      <c r="R284" s="228"/>
    </row>
    <row r="285" spans="5:18" s="225" customFormat="1" ht="30.75" customHeight="1">
      <c r="E285" s="227"/>
      <c r="P285" s="228"/>
      <c r="Q285" s="228"/>
      <c r="R285" s="228"/>
    </row>
    <row r="286" spans="5:18" s="225" customFormat="1" ht="30.75" customHeight="1">
      <c r="E286" s="227"/>
      <c r="P286" s="228"/>
      <c r="Q286" s="228"/>
      <c r="R286" s="228"/>
    </row>
    <row r="287" spans="5:18" s="225" customFormat="1" ht="30.75" customHeight="1">
      <c r="E287" s="227"/>
      <c r="P287" s="228"/>
      <c r="Q287" s="228"/>
      <c r="R287" s="228"/>
    </row>
    <row r="288" spans="5:18" s="225" customFormat="1" ht="30.75" customHeight="1">
      <c r="E288" s="227"/>
      <c r="P288" s="228"/>
      <c r="Q288" s="228"/>
      <c r="R288" s="228"/>
    </row>
    <row r="289" spans="5:18" s="225" customFormat="1" ht="30.75" customHeight="1">
      <c r="E289" s="227"/>
      <c r="P289" s="228"/>
      <c r="Q289" s="228"/>
      <c r="R289" s="228"/>
    </row>
    <row r="290" spans="5:18" s="225" customFormat="1" ht="30.75" customHeight="1">
      <c r="E290" s="227"/>
      <c r="P290" s="228"/>
      <c r="Q290" s="228"/>
      <c r="R290" s="228"/>
    </row>
    <row r="291" spans="5:18" s="225" customFormat="1" ht="30.75" customHeight="1">
      <c r="E291" s="227"/>
      <c r="P291" s="228"/>
      <c r="Q291" s="228"/>
      <c r="R291" s="228"/>
    </row>
    <row r="292" spans="5:18" s="225" customFormat="1" ht="30.75" customHeight="1">
      <c r="E292" s="227"/>
      <c r="P292" s="228"/>
      <c r="Q292" s="228"/>
      <c r="R292" s="228"/>
    </row>
    <row r="293" spans="5:18" s="225" customFormat="1" ht="30.75" customHeight="1">
      <c r="E293" s="227"/>
      <c r="P293" s="228"/>
      <c r="Q293" s="228"/>
      <c r="R293" s="228"/>
    </row>
    <row r="294" spans="5:18" s="225" customFormat="1" ht="30.75" customHeight="1">
      <c r="E294" s="227"/>
      <c r="P294" s="228"/>
      <c r="Q294" s="228"/>
      <c r="R294" s="228"/>
    </row>
    <row r="295" spans="5:18" s="225" customFormat="1" ht="30.75" customHeight="1">
      <c r="E295" s="227"/>
      <c r="P295" s="228"/>
      <c r="Q295" s="228"/>
      <c r="R295" s="228"/>
    </row>
    <row r="296" spans="5:18" s="225" customFormat="1" ht="30.75" customHeight="1">
      <c r="E296" s="227"/>
      <c r="P296" s="228"/>
      <c r="Q296" s="228"/>
      <c r="R296" s="228"/>
    </row>
    <row r="297" spans="5:18" s="225" customFormat="1" ht="30.75" customHeight="1">
      <c r="E297" s="227"/>
      <c r="P297" s="228"/>
      <c r="Q297" s="228"/>
      <c r="R297" s="228"/>
    </row>
    <row r="298" spans="5:18" s="225" customFormat="1" ht="30.75" customHeight="1">
      <c r="E298" s="227"/>
      <c r="P298" s="228"/>
      <c r="Q298" s="228"/>
      <c r="R298" s="228"/>
    </row>
    <row r="299" spans="5:18" s="225" customFormat="1" ht="30.75" customHeight="1">
      <c r="E299" s="227"/>
      <c r="P299" s="228"/>
      <c r="Q299" s="228"/>
      <c r="R299" s="228"/>
    </row>
    <row r="300" spans="5:18" s="225" customFormat="1" ht="30.75" customHeight="1">
      <c r="E300" s="227"/>
      <c r="P300" s="228"/>
      <c r="Q300" s="228"/>
      <c r="R300" s="228"/>
    </row>
    <row r="301" spans="5:18" s="225" customFormat="1" ht="30.75" customHeight="1">
      <c r="E301" s="227"/>
      <c r="P301" s="228"/>
      <c r="Q301" s="228"/>
      <c r="R301" s="228"/>
    </row>
    <row r="302" spans="5:18" s="225" customFormat="1" ht="30.75" customHeight="1">
      <c r="E302" s="227"/>
      <c r="P302" s="228"/>
      <c r="Q302" s="228"/>
      <c r="R302" s="228"/>
    </row>
    <row r="303" spans="5:18" s="225" customFormat="1" ht="30.75" customHeight="1">
      <c r="E303" s="227"/>
      <c r="P303" s="228"/>
      <c r="Q303" s="228"/>
      <c r="R303" s="228"/>
    </row>
    <row r="304" spans="5:18" s="225" customFormat="1" ht="30.75" customHeight="1">
      <c r="E304" s="227"/>
      <c r="P304" s="228"/>
      <c r="Q304" s="228"/>
      <c r="R304" s="228"/>
    </row>
    <row r="305" spans="5:18" s="225" customFormat="1" ht="30.75" customHeight="1">
      <c r="E305" s="227"/>
      <c r="P305" s="228"/>
      <c r="Q305" s="228"/>
      <c r="R305" s="228"/>
    </row>
    <row r="306" spans="5:18" s="225" customFormat="1" ht="30.75" customHeight="1">
      <c r="E306" s="227"/>
      <c r="P306" s="228"/>
      <c r="Q306" s="228"/>
      <c r="R306" s="228"/>
    </row>
    <row r="307" spans="5:18" s="225" customFormat="1" ht="30.75" customHeight="1">
      <c r="E307" s="227"/>
      <c r="P307" s="228"/>
      <c r="Q307" s="228"/>
      <c r="R307" s="228"/>
    </row>
    <row r="308" spans="5:18" s="225" customFormat="1" ht="30.75" customHeight="1">
      <c r="E308" s="227"/>
      <c r="P308" s="228"/>
      <c r="Q308" s="228"/>
      <c r="R308" s="228"/>
    </row>
    <row r="309" spans="5:18" s="225" customFormat="1" ht="30.75" customHeight="1">
      <c r="E309" s="227"/>
      <c r="P309" s="228"/>
      <c r="Q309" s="228"/>
      <c r="R309" s="228"/>
    </row>
    <row r="310" spans="5:18" s="225" customFormat="1" ht="30.75" customHeight="1">
      <c r="E310" s="227"/>
      <c r="P310" s="228"/>
      <c r="Q310" s="228"/>
      <c r="R310" s="228"/>
    </row>
    <row r="311" spans="5:18" s="225" customFormat="1" ht="30.75" customHeight="1">
      <c r="E311" s="227"/>
      <c r="P311" s="228"/>
      <c r="Q311" s="228"/>
      <c r="R311" s="228"/>
    </row>
    <row r="312" spans="5:18" s="225" customFormat="1" ht="30.75" customHeight="1">
      <c r="E312" s="227"/>
      <c r="P312" s="228"/>
      <c r="Q312" s="228"/>
      <c r="R312" s="228"/>
    </row>
    <row r="313" spans="5:18" s="225" customFormat="1" ht="30.75" customHeight="1">
      <c r="E313" s="227"/>
      <c r="P313" s="228"/>
      <c r="Q313" s="228"/>
      <c r="R313" s="228"/>
    </row>
    <row r="314" spans="5:18" s="225" customFormat="1" ht="30.75" customHeight="1">
      <c r="E314" s="227"/>
      <c r="P314" s="228"/>
      <c r="Q314" s="228"/>
      <c r="R314" s="228"/>
    </row>
    <row r="315" spans="5:18" s="225" customFormat="1" ht="30.75" customHeight="1">
      <c r="E315" s="227"/>
      <c r="P315" s="228"/>
      <c r="Q315" s="228"/>
      <c r="R315" s="228"/>
    </row>
    <row r="316" spans="5:18" s="225" customFormat="1" ht="30.75" customHeight="1">
      <c r="E316" s="227"/>
      <c r="P316" s="228"/>
      <c r="Q316" s="228"/>
      <c r="R316" s="228"/>
    </row>
    <row r="317" spans="5:18" s="225" customFormat="1" ht="30.75" customHeight="1">
      <c r="E317" s="227"/>
      <c r="P317" s="228"/>
      <c r="Q317" s="228"/>
      <c r="R317" s="228"/>
    </row>
    <row r="318" spans="5:18" s="225" customFormat="1" ht="30.75" customHeight="1">
      <c r="E318" s="227"/>
      <c r="P318" s="228"/>
      <c r="Q318" s="228"/>
      <c r="R318" s="228"/>
    </row>
    <row r="319" spans="5:18" s="225" customFormat="1" ht="30.75" customHeight="1">
      <c r="E319" s="227"/>
      <c r="P319" s="228"/>
      <c r="Q319" s="228"/>
      <c r="R319" s="228"/>
    </row>
    <row r="320" spans="5:18" s="225" customFormat="1" ht="30.75" customHeight="1">
      <c r="E320" s="227"/>
      <c r="P320" s="228"/>
      <c r="Q320" s="228"/>
      <c r="R320" s="228"/>
    </row>
    <row r="321" spans="5:18" s="225" customFormat="1" ht="30.75" customHeight="1">
      <c r="E321" s="227"/>
      <c r="P321" s="228"/>
      <c r="Q321" s="228"/>
      <c r="R321" s="228"/>
    </row>
    <row r="322" spans="5:18" s="225" customFormat="1" ht="30.75" customHeight="1">
      <c r="E322" s="227"/>
      <c r="P322" s="228"/>
      <c r="Q322" s="228"/>
      <c r="R322" s="228"/>
    </row>
    <row r="323" spans="5:18" s="225" customFormat="1" ht="30.75" customHeight="1">
      <c r="E323" s="227"/>
      <c r="P323" s="228"/>
      <c r="Q323" s="228"/>
      <c r="R323" s="228"/>
    </row>
    <row r="324" spans="5:18" s="225" customFormat="1" ht="30.75" customHeight="1">
      <c r="E324" s="227"/>
      <c r="P324" s="228"/>
      <c r="Q324" s="228"/>
      <c r="R324" s="228"/>
    </row>
    <row r="325" spans="5:18" s="225" customFormat="1" ht="30.75" customHeight="1">
      <c r="E325" s="227"/>
      <c r="P325" s="228"/>
      <c r="Q325" s="228"/>
      <c r="R325" s="228"/>
    </row>
    <row r="326" spans="5:18" s="225" customFormat="1" ht="30.75" customHeight="1">
      <c r="E326" s="227"/>
      <c r="P326" s="228"/>
      <c r="Q326" s="228"/>
      <c r="R326" s="228"/>
    </row>
    <row r="327" spans="5:18" s="225" customFormat="1" ht="30.75" customHeight="1">
      <c r="E327" s="227"/>
      <c r="P327" s="228"/>
      <c r="Q327" s="228"/>
      <c r="R327" s="228"/>
    </row>
    <row r="328" spans="5:18" s="225" customFormat="1" ht="30.75" customHeight="1">
      <c r="E328" s="227"/>
      <c r="P328" s="228"/>
      <c r="Q328" s="228"/>
      <c r="R328" s="228"/>
    </row>
    <row r="329" spans="5:18" s="225" customFormat="1" ht="30.75" customHeight="1">
      <c r="E329" s="227"/>
      <c r="P329" s="228"/>
      <c r="Q329" s="228"/>
      <c r="R329" s="228"/>
    </row>
    <row r="330" spans="5:18" s="225" customFormat="1" ht="30.75" customHeight="1">
      <c r="E330" s="227"/>
      <c r="P330" s="228"/>
      <c r="Q330" s="228"/>
      <c r="R330" s="228"/>
    </row>
    <row r="331" spans="5:18" s="225" customFormat="1" ht="30.75" customHeight="1">
      <c r="E331" s="227"/>
      <c r="P331" s="228"/>
      <c r="Q331" s="228"/>
      <c r="R331" s="228"/>
    </row>
    <row r="332" spans="5:18" s="225" customFormat="1" ht="30.75" customHeight="1">
      <c r="E332" s="227"/>
      <c r="P332" s="228"/>
      <c r="Q332" s="228"/>
      <c r="R332" s="228"/>
    </row>
    <row r="333" spans="5:18" s="225" customFormat="1" ht="30.75" customHeight="1">
      <c r="E333" s="227"/>
      <c r="P333" s="228"/>
      <c r="Q333" s="228"/>
      <c r="R333" s="228"/>
    </row>
    <row r="334" spans="5:18" s="225" customFormat="1" ht="30.75" customHeight="1">
      <c r="E334" s="227"/>
      <c r="P334" s="228"/>
      <c r="Q334" s="228"/>
      <c r="R334" s="228"/>
    </row>
    <row r="335" spans="5:18" s="225" customFormat="1" ht="30.75" customHeight="1">
      <c r="E335" s="227"/>
      <c r="P335" s="228"/>
      <c r="Q335" s="228"/>
      <c r="R335" s="228"/>
    </row>
    <row r="336" spans="5:18" s="225" customFormat="1" ht="30.75" customHeight="1">
      <c r="E336" s="227"/>
      <c r="P336" s="228"/>
      <c r="Q336" s="228"/>
      <c r="R336" s="228"/>
    </row>
    <row r="337" spans="5:18" s="225" customFormat="1" ht="30.75" customHeight="1">
      <c r="E337" s="227"/>
      <c r="P337" s="228"/>
      <c r="Q337" s="228"/>
      <c r="R337" s="228"/>
    </row>
    <row r="338" spans="5:18" s="225" customFormat="1" ht="30.75" customHeight="1">
      <c r="E338" s="227"/>
      <c r="P338" s="228"/>
      <c r="Q338" s="228"/>
      <c r="R338" s="228"/>
    </row>
    <row r="339" spans="5:18" s="225" customFormat="1" ht="30.75" customHeight="1">
      <c r="E339" s="227"/>
      <c r="P339" s="228"/>
      <c r="Q339" s="228"/>
      <c r="R339" s="228"/>
    </row>
    <row r="340" spans="5:18" s="225" customFormat="1" ht="30.75" customHeight="1">
      <c r="E340" s="227"/>
      <c r="P340" s="228"/>
      <c r="Q340" s="228"/>
      <c r="R340" s="228"/>
    </row>
    <row r="341" spans="5:18" s="225" customFormat="1" ht="30.75" customHeight="1">
      <c r="E341" s="227"/>
      <c r="P341" s="228"/>
      <c r="Q341" s="228"/>
      <c r="R341" s="228"/>
    </row>
    <row r="342" spans="5:18" s="225" customFormat="1" ht="30.75" customHeight="1">
      <c r="E342" s="227"/>
      <c r="P342" s="228"/>
      <c r="Q342" s="228"/>
      <c r="R342" s="228"/>
    </row>
    <row r="343" spans="5:18" s="225" customFormat="1" ht="30.75" customHeight="1">
      <c r="E343" s="227"/>
      <c r="P343" s="228"/>
      <c r="Q343" s="228"/>
      <c r="R343" s="228"/>
    </row>
    <row r="344" spans="5:18" s="225" customFormat="1" ht="30.75" customHeight="1">
      <c r="E344" s="227"/>
      <c r="P344" s="228"/>
      <c r="Q344" s="228"/>
      <c r="R344" s="228"/>
    </row>
    <row r="345" spans="5:18" s="225" customFormat="1" ht="30.75" customHeight="1">
      <c r="E345" s="227"/>
      <c r="P345" s="228"/>
      <c r="Q345" s="228"/>
      <c r="R345" s="228"/>
    </row>
    <row r="346" spans="5:18" s="225" customFormat="1" ht="30.75" customHeight="1">
      <c r="E346" s="227"/>
      <c r="P346" s="228"/>
      <c r="Q346" s="228"/>
      <c r="R346" s="228"/>
    </row>
    <row r="347" spans="5:18" s="225" customFormat="1" ht="30.75" customHeight="1">
      <c r="E347" s="227"/>
      <c r="P347" s="228"/>
      <c r="Q347" s="228"/>
      <c r="R347" s="228"/>
    </row>
    <row r="348" spans="5:18" s="225" customFormat="1" ht="30.75" customHeight="1">
      <c r="E348" s="227"/>
      <c r="P348" s="228"/>
      <c r="Q348" s="228"/>
      <c r="R348" s="228"/>
    </row>
    <row r="349" spans="5:18" s="225" customFormat="1" ht="30.75" customHeight="1">
      <c r="E349" s="227"/>
      <c r="P349" s="228"/>
      <c r="Q349" s="228"/>
      <c r="R349" s="228"/>
    </row>
    <row r="350" spans="5:18" s="225" customFormat="1" ht="30.75" customHeight="1">
      <c r="E350" s="227"/>
      <c r="P350" s="228"/>
      <c r="Q350" s="228"/>
      <c r="R350" s="228"/>
    </row>
    <row r="351" spans="5:18" s="225" customFormat="1" ht="30.75" customHeight="1">
      <c r="E351" s="227"/>
      <c r="P351" s="228"/>
      <c r="Q351" s="228"/>
      <c r="R351" s="228"/>
    </row>
    <row r="352" spans="5:18" s="225" customFormat="1" ht="30.75" customHeight="1">
      <c r="E352" s="227"/>
      <c r="P352" s="228"/>
      <c r="Q352" s="228"/>
      <c r="R352" s="228"/>
    </row>
    <row r="353" spans="5:18" s="225" customFormat="1" ht="30.75" customHeight="1">
      <c r="E353" s="227"/>
      <c r="P353" s="228"/>
      <c r="Q353" s="228"/>
      <c r="R353" s="228"/>
    </row>
    <row r="354" spans="5:18" s="225" customFormat="1" ht="30.75" customHeight="1">
      <c r="E354" s="227"/>
      <c r="P354" s="228"/>
      <c r="Q354" s="228"/>
      <c r="R354" s="228"/>
    </row>
    <row r="355" spans="5:18" s="225" customFormat="1" ht="30.75" customHeight="1">
      <c r="E355" s="227"/>
      <c r="P355" s="228"/>
      <c r="Q355" s="228"/>
      <c r="R355" s="228"/>
    </row>
    <row r="356" spans="5:18" s="225" customFormat="1" ht="30.75" customHeight="1">
      <c r="E356" s="227"/>
      <c r="P356" s="228"/>
      <c r="Q356" s="228"/>
      <c r="R356" s="228"/>
    </row>
    <row r="357" spans="5:18" s="225" customFormat="1" ht="30.75" customHeight="1">
      <c r="E357" s="227"/>
      <c r="P357" s="228"/>
      <c r="Q357" s="228"/>
      <c r="R357" s="228"/>
    </row>
    <row r="358" spans="5:18" s="225" customFormat="1" ht="30.75" customHeight="1">
      <c r="E358" s="227"/>
      <c r="P358" s="228"/>
      <c r="Q358" s="228"/>
      <c r="R358" s="228"/>
    </row>
    <row r="359" spans="5:18" s="225" customFormat="1" ht="30.75" customHeight="1">
      <c r="E359" s="227"/>
      <c r="P359" s="228"/>
      <c r="Q359" s="228"/>
      <c r="R359" s="228"/>
    </row>
    <row r="360" spans="5:18" s="225" customFormat="1" ht="30.75" customHeight="1">
      <c r="E360" s="227"/>
      <c r="P360" s="228"/>
      <c r="Q360" s="228"/>
      <c r="R360" s="228"/>
    </row>
    <row r="361" spans="5:18" s="225" customFormat="1" ht="30.75" customHeight="1">
      <c r="E361" s="227"/>
      <c r="P361" s="228"/>
      <c r="Q361" s="228"/>
      <c r="R361" s="228"/>
    </row>
    <row r="362" spans="5:18" s="225" customFormat="1" ht="30.75" customHeight="1">
      <c r="E362" s="227"/>
      <c r="P362" s="228"/>
      <c r="Q362" s="228"/>
      <c r="R362" s="228"/>
    </row>
    <row r="363" spans="5:18" s="225" customFormat="1" ht="30.75" customHeight="1">
      <c r="E363" s="227"/>
      <c r="P363" s="228"/>
      <c r="Q363" s="228"/>
      <c r="R363" s="228"/>
    </row>
    <row r="364" spans="5:18" s="225" customFormat="1" ht="30.75" customHeight="1">
      <c r="E364" s="227"/>
      <c r="P364" s="228"/>
      <c r="Q364" s="228"/>
      <c r="R364" s="228"/>
    </row>
    <row r="365" spans="5:18" s="225" customFormat="1" ht="30.75" customHeight="1">
      <c r="E365" s="227"/>
      <c r="P365" s="228"/>
      <c r="Q365" s="228"/>
      <c r="R365" s="228"/>
    </row>
    <row r="366" spans="5:18" s="225" customFormat="1" ht="30.75" customHeight="1">
      <c r="E366" s="227"/>
      <c r="P366" s="228"/>
      <c r="Q366" s="228"/>
      <c r="R366" s="228"/>
    </row>
    <row r="367" spans="5:18" s="225" customFormat="1" ht="30.75" customHeight="1">
      <c r="E367" s="227"/>
      <c r="P367" s="228"/>
      <c r="Q367" s="228"/>
      <c r="R367" s="228"/>
    </row>
    <row r="368" spans="5:18" s="225" customFormat="1" ht="30.75" customHeight="1">
      <c r="E368" s="227"/>
      <c r="P368" s="228"/>
      <c r="Q368" s="228"/>
      <c r="R368" s="228"/>
    </row>
    <row r="369" spans="5:18" s="225" customFormat="1" ht="30.75" customHeight="1">
      <c r="E369" s="227"/>
      <c r="P369" s="228"/>
      <c r="Q369" s="228"/>
      <c r="R369" s="228"/>
    </row>
    <row r="370" spans="5:18" s="225" customFormat="1" ht="30.75" customHeight="1">
      <c r="E370" s="227"/>
      <c r="P370" s="228"/>
      <c r="Q370" s="228"/>
      <c r="R370" s="228"/>
    </row>
    <row r="371" spans="5:18" s="225" customFormat="1" ht="30.75" customHeight="1">
      <c r="E371" s="227"/>
      <c r="P371" s="228"/>
      <c r="Q371" s="228"/>
      <c r="R371" s="228"/>
    </row>
    <row r="372" spans="5:18" s="225" customFormat="1" ht="30.75" customHeight="1">
      <c r="E372" s="227"/>
      <c r="P372" s="228"/>
      <c r="Q372" s="228"/>
      <c r="R372" s="228"/>
    </row>
    <row r="373" spans="5:18" s="225" customFormat="1" ht="30.75" customHeight="1">
      <c r="E373" s="227"/>
      <c r="P373" s="228"/>
      <c r="Q373" s="228"/>
      <c r="R373" s="228"/>
    </row>
    <row r="374" spans="5:18" s="225" customFormat="1" ht="30.75" customHeight="1">
      <c r="E374" s="227"/>
      <c r="P374" s="228"/>
      <c r="Q374" s="228"/>
      <c r="R374" s="228"/>
    </row>
    <row r="375" spans="5:18" s="225" customFormat="1" ht="30.75" customHeight="1">
      <c r="E375" s="227"/>
      <c r="P375" s="228"/>
      <c r="Q375" s="228"/>
      <c r="R375" s="228"/>
    </row>
    <row r="376" spans="5:18" s="225" customFormat="1" ht="30.75" customHeight="1">
      <c r="E376" s="227"/>
      <c r="P376" s="228"/>
      <c r="Q376" s="228"/>
      <c r="R376" s="228"/>
    </row>
    <row r="377" spans="5:18" s="225" customFormat="1" ht="30.75" customHeight="1">
      <c r="E377" s="227"/>
      <c r="P377" s="228"/>
      <c r="Q377" s="228"/>
      <c r="R377" s="228"/>
    </row>
    <row r="378" spans="5:18" s="225" customFormat="1" ht="30.75" customHeight="1">
      <c r="E378" s="227"/>
      <c r="P378" s="228"/>
      <c r="Q378" s="228"/>
      <c r="R378" s="228"/>
    </row>
    <row r="379" spans="5:18" s="225" customFormat="1" ht="30.75" customHeight="1">
      <c r="E379" s="227"/>
      <c r="P379" s="228"/>
      <c r="Q379" s="228"/>
      <c r="R379" s="228"/>
    </row>
    <row r="380" spans="5:18" s="225" customFormat="1" ht="30.75" customHeight="1">
      <c r="E380" s="227"/>
      <c r="P380" s="228"/>
      <c r="Q380" s="228"/>
      <c r="R380" s="228"/>
    </row>
    <row r="381" spans="5:18" s="225" customFormat="1" ht="30.75" customHeight="1">
      <c r="E381" s="227"/>
      <c r="P381" s="228"/>
      <c r="Q381" s="228"/>
      <c r="R381" s="228"/>
    </row>
    <row r="382" spans="5:18" s="225" customFormat="1" ht="30.75" customHeight="1">
      <c r="E382" s="227"/>
      <c r="P382" s="228"/>
      <c r="Q382" s="228"/>
      <c r="R382" s="228"/>
    </row>
    <row r="383" spans="5:18" s="225" customFormat="1" ht="30.75" customHeight="1">
      <c r="E383" s="227"/>
      <c r="P383" s="228"/>
      <c r="Q383" s="228"/>
      <c r="R383" s="228"/>
    </row>
    <row r="384" spans="5:18" s="225" customFormat="1" ht="30.75" customHeight="1">
      <c r="E384" s="227"/>
      <c r="P384" s="228"/>
      <c r="Q384" s="228"/>
      <c r="R384" s="228"/>
    </row>
    <row r="385" spans="5:18" s="225" customFormat="1" ht="30.75" customHeight="1">
      <c r="E385" s="227"/>
      <c r="P385" s="228"/>
      <c r="Q385" s="228"/>
      <c r="R385" s="228"/>
    </row>
    <row r="386" spans="5:18" s="225" customFormat="1" ht="30.75" customHeight="1">
      <c r="E386" s="227"/>
      <c r="P386" s="228"/>
      <c r="Q386" s="228"/>
      <c r="R386" s="228"/>
    </row>
    <row r="387" spans="5:18" s="225" customFormat="1" ht="30.75" customHeight="1">
      <c r="E387" s="227"/>
      <c r="P387" s="228"/>
      <c r="Q387" s="228"/>
      <c r="R387" s="228"/>
    </row>
    <row r="388" spans="5:18" s="225" customFormat="1" ht="30.75" customHeight="1">
      <c r="E388" s="227"/>
      <c r="P388" s="228"/>
      <c r="Q388" s="228"/>
      <c r="R388" s="228"/>
    </row>
    <row r="389" spans="5:18" s="225" customFormat="1" ht="30.75" customHeight="1">
      <c r="E389" s="227"/>
      <c r="P389" s="228"/>
      <c r="Q389" s="228"/>
      <c r="R389" s="228"/>
    </row>
    <row r="390" spans="5:18" s="225" customFormat="1" ht="30.75" customHeight="1">
      <c r="E390" s="227"/>
      <c r="P390" s="228"/>
      <c r="Q390" s="228"/>
      <c r="R390" s="228"/>
    </row>
    <row r="391" spans="5:18" s="225" customFormat="1" ht="30.75" customHeight="1">
      <c r="E391" s="227"/>
      <c r="P391" s="228"/>
      <c r="Q391" s="228"/>
      <c r="R391" s="228"/>
    </row>
    <row r="392" spans="5:18" s="225" customFormat="1" ht="30.75" customHeight="1">
      <c r="E392" s="227"/>
      <c r="P392" s="228"/>
      <c r="Q392" s="228"/>
      <c r="R392" s="228"/>
    </row>
    <row r="393" spans="5:18" s="225" customFormat="1" ht="30.75" customHeight="1">
      <c r="E393" s="227"/>
      <c r="P393" s="228"/>
      <c r="Q393" s="228"/>
      <c r="R393" s="228"/>
    </row>
    <row r="394" spans="5:18" s="225" customFormat="1" ht="30.75" customHeight="1">
      <c r="E394" s="227"/>
      <c r="P394" s="228"/>
      <c r="Q394" s="228"/>
      <c r="R394" s="228"/>
    </row>
    <row r="395" spans="5:18" s="225" customFormat="1" ht="30.75" customHeight="1">
      <c r="E395" s="227"/>
      <c r="P395" s="228"/>
      <c r="Q395" s="228"/>
      <c r="R395" s="228"/>
    </row>
    <row r="396" spans="5:18" s="225" customFormat="1" ht="30.75" customHeight="1">
      <c r="E396" s="227"/>
      <c r="P396" s="228"/>
      <c r="Q396" s="228"/>
      <c r="R396" s="228"/>
    </row>
    <row r="397" spans="5:18" s="225" customFormat="1" ht="30.75" customHeight="1">
      <c r="E397" s="227"/>
      <c r="P397" s="228"/>
      <c r="Q397" s="228"/>
      <c r="R397" s="228"/>
    </row>
    <row r="398" spans="5:18" s="225" customFormat="1" ht="30.75" customHeight="1">
      <c r="E398" s="227"/>
      <c r="P398" s="228"/>
      <c r="Q398" s="228"/>
      <c r="R398" s="228"/>
    </row>
    <row r="399" spans="5:18" s="225" customFormat="1" ht="30.75" customHeight="1">
      <c r="E399" s="227"/>
      <c r="P399" s="228"/>
      <c r="Q399" s="228"/>
      <c r="R399" s="228"/>
    </row>
    <row r="400" spans="5:18" s="225" customFormat="1" ht="30.75" customHeight="1">
      <c r="E400" s="227"/>
      <c r="P400" s="228"/>
      <c r="Q400" s="228"/>
      <c r="R400" s="228"/>
    </row>
    <row r="401" spans="5:18" s="225" customFormat="1" ht="30.75" customHeight="1">
      <c r="E401" s="227"/>
      <c r="P401" s="228"/>
      <c r="Q401" s="228"/>
      <c r="R401" s="228"/>
    </row>
    <row r="402" spans="5:18" s="225" customFormat="1" ht="30.75" customHeight="1">
      <c r="E402" s="227"/>
      <c r="P402" s="228"/>
      <c r="Q402" s="228"/>
      <c r="R402" s="228"/>
    </row>
    <row r="403" spans="5:18" s="225" customFormat="1" ht="30.75" customHeight="1">
      <c r="E403" s="227"/>
      <c r="P403" s="228"/>
      <c r="Q403" s="228"/>
      <c r="R403" s="228"/>
    </row>
    <row r="404" spans="5:18" s="225" customFormat="1" ht="30.75" customHeight="1">
      <c r="E404" s="227"/>
      <c r="P404" s="228"/>
      <c r="Q404" s="228"/>
      <c r="R404" s="228"/>
    </row>
    <row r="405" spans="5:18" s="225" customFormat="1" ht="30.75" customHeight="1">
      <c r="E405" s="227"/>
      <c r="P405" s="228"/>
      <c r="Q405" s="228"/>
      <c r="R405" s="228"/>
    </row>
    <row r="406" spans="5:18" s="225" customFormat="1" ht="30.75" customHeight="1">
      <c r="E406" s="227"/>
      <c r="P406" s="228"/>
      <c r="Q406" s="228"/>
      <c r="R406" s="228"/>
    </row>
    <row r="407" spans="5:18" s="225" customFormat="1" ht="30.75" customHeight="1">
      <c r="E407" s="227"/>
      <c r="P407" s="228"/>
      <c r="Q407" s="228"/>
      <c r="R407" s="228"/>
    </row>
    <row r="408" spans="5:18" s="225" customFormat="1" ht="30.75" customHeight="1">
      <c r="E408" s="227"/>
      <c r="P408" s="228"/>
      <c r="Q408" s="228"/>
      <c r="R408" s="228"/>
    </row>
    <row r="409" spans="5:18" s="225" customFormat="1" ht="30.75" customHeight="1">
      <c r="E409" s="227"/>
      <c r="P409" s="228"/>
      <c r="Q409" s="228"/>
      <c r="R409" s="228"/>
    </row>
    <row r="410" spans="5:18" s="225" customFormat="1" ht="30.75" customHeight="1">
      <c r="E410" s="227"/>
      <c r="P410" s="228"/>
      <c r="Q410" s="228"/>
      <c r="R410" s="228"/>
    </row>
    <row r="411" spans="5:18" s="225" customFormat="1" ht="30.75" customHeight="1">
      <c r="E411" s="227"/>
      <c r="P411" s="228"/>
      <c r="Q411" s="228"/>
      <c r="R411" s="228"/>
    </row>
    <row r="412" spans="5:18" s="225" customFormat="1" ht="30.75" customHeight="1">
      <c r="E412" s="227"/>
      <c r="P412" s="228"/>
      <c r="Q412" s="228"/>
      <c r="R412" s="228"/>
    </row>
    <row r="413" spans="5:18" s="225" customFormat="1" ht="30.75" customHeight="1">
      <c r="E413" s="227"/>
      <c r="P413" s="228"/>
      <c r="Q413" s="228"/>
      <c r="R413" s="228"/>
    </row>
    <row r="414" spans="5:18" s="225" customFormat="1" ht="30.75" customHeight="1">
      <c r="E414" s="227"/>
      <c r="P414" s="228"/>
      <c r="Q414" s="228"/>
      <c r="R414" s="228"/>
    </row>
    <row r="415" spans="5:18" s="225" customFormat="1" ht="30.75" customHeight="1">
      <c r="E415" s="227"/>
      <c r="P415" s="228"/>
      <c r="Q415" s="228"/>
      <c r="R415" s="228"/>
    </row>
    <row r="416" spans="5:18" s="225" customFormat="1" ht="30.75" customHeight="1">
      <c r="E416" s="227"/>
      <c r="P416" s="228"/>
      <c r="Q416" s="228"/>
      <c r="R416" s="228"/>
    </row>
    <row r="417" spans="5:18" s="225" customFormat="1" ht="30.75" customHeight="1">
      <c r="E417" s="227"/>
      <c r="P417" s="228"/>
      <c r="Q417" s="228"/>
      <c r="R417" s="228"/>
    </row>
    <row r="418" spans="5:18" s="225" customFormat="1" ht="30.75" customHeight="1">
      <c r="E418" s="227"/>
      <c r="P418" s="228"/>
      <c r="Q418" s="228"/>
      <c r="R418" s="228"/>
    </row>
    <row r="419" spans="5:18" s="225" customFormat="1" ht="30.75" customHeight="1">
      <c r="E419" s="227"/>
      <c r="P419" s="228"/>
      <c r="Q419" s="228"/>
      <c r="R419" s="228"/>
    </row>
    <row r="420" spans="5:18" s="225" customFormat="1" ht="30.75" customHeight="1">
      <c r="E420" s="227"/>
      <c r="P420" s="228"/>
      <c r="Q420" s="228"/>
      <c r="R420" s="228"/>
    </row>
    <row r="421" spans="5:18" s="225" customFormat="1" ht="30.75" customHeight="1">
      <c r="E421" s="227"/>
      <c r="P421" s="228"/>
      <c r="Q421" s="228"/>
      <c r="R421" s="228"/>
    </row>
    <row r="422" spans="5:18" s="225" customFormat="1" ht="30.75" customHeight="1">
      <c r="E422" s="227"/>
      <c r="P422" s="228"/>
      <c r="Q422" s="228"/>
      <c r="R422" s="228"/>
    </row>
    <row r="423" spans="5:18" s="225" customFormat="1" ht="30.75" customHeight="1">
      <c r="E423" s="227"/>
      <c r="P423" s="228"/>
      <c r="Q423" s="228"/>
      <c r="R423" s="228"/>
    </row>
    <row r="424" spans="5:18" s="225" customFormat="1" ht="30.75" customHeight="1">
      <c r="E424" s="227"/>
      <c r="P424" s="228"/>
      <c r="Q424" s="228"/>
      <c r="R424" s="228"/>
    </row>
    <row r="425" spans="5:18" s="225" customFormat="1" ht="30.75" customHeight="1">
      <c r="E425" s="227"/>
      <c r="P425" s="228"/>
      <c r="Q425" s="228"/>
      <c r="R425" s="228"/>
    </row>
    <row r="426" spans="5:18" s="225" customFormat="1" ht="30.75" customHeight="1">
      <c r="E426" s="227"/>
      <c r="P426" s="228"/>
      <c r="Q426" s="228"/>
      <c r="R426" s="228"/>
    </row>
    <row r="427" spans="5:18" s="225" customFormat="1" ht="30.75" customHeight="1">
      <c r="E427" s="227"/>
      <c r="P427" s="228"/>
      <c r="Q427" s="228"/>
      <c r="R427" s="228"/>
    </row>
    <row r="428" spans="5:18" s="225" customFormat="1" ht="30.75" customHeight="1">
      <c r="E428" s="227"/>
      <c r="P428" s="228"/>
      <c r="Q428" s="228"/>
      <c r="R428" s="228"/>
    </row>
    <row r="429" spans="5:18" s="225" customFormat="1" ht="30.75" customHeight="1">
      <c r="E429" s="227"/>
      <c r="P429" s="228"/>
      <c r="Q429" s="228"/>
      <c r="R429" s="228"/>
    </row>
    <row r="430" spans="5:18" s="225" customFormat="1" ht="30.75" customHeight="1">
      <c r="E430" s="227"/>
      <c r="P430" s="228"/>
      <c r="Q430" s="228"/>
      <c r="R430" s="228"/>
    </row>
    <row r="431" spans="5:18" s="225" customFormat="1" ht="30.75" customHeight="1">
      <c r="E431" s="227"/>
      <c r="P431" s="228"/>
      <c r="Q431" s="228"/>
      <c r="R431" s="228"/>
    </row>
    <row r="432" spans="5:18" s="225" customFormat="1" ht="30.75" customHeight="1">
      <c r="E432" s="227"/>
      <c r="P432" s="228"/>
      <c r="Q432" s="228"/>
      <c r="R432" s="228"/>
    </row>
    <row r="433" spans="5:18" s="225" customFormat="1" ht="30.75" customHeight="1">
      <c r="E433" s="227"/>
      <c r="P433" s="228"/>
      <c r="Q433" s="228"/>
      <c r="R433" s="228"/>
    </row>
    <row r="434" spans="5:18" s="225" customFormat="1" ht="30.75" customHeight="1">
      <c r="E434" s="227"/>
      <c r="P434" s="228"/>
      <c r="Q434" s="228"/>
      <c r="R434" s="228"/>
    </row>
    <row r="435" spans="5:18" s="225" customFormat="1" ht="30.75" customHeight="1">
      <c r="E435" s="227"/>
      <c r="P435" s="228"/>
      <c r="Q435" s="228"/>
      <c r="R435" s="228"/>
    </row>
    <row r="436" spans="5:18" s="225" customFormat="1" ht="30.75" customHeight="1">
      <c r="E436" s="227"/>
      <c r="P436" s="228"/>
      <c r="Q436" s="228"/>
      <c r="R436" s="228"/>
    </row>
    <row r="437" spans="5:18" s="225" customFormat="1" ht="30.75" customHeight="1">
      <c r="E437" s="227"/>
      <c r="P437" s="228"/>
      <c r="Q437" s="228"/>
      <c r="R437" s="228"/>
    </row>
    <row r="438" spans="5:18" s="225" customFormat="1" ht="30.75" customHeight="1">
      <c r="E438" s="227"/>
      <c r="P438" s="228"/>
      <c r="Q438" s="228"/>
      <c r="R438" s="228"/>
    </row>
    <row r="439" spans="5:18" s="225" customFormat="1" ht="30.75" customHeight="1">
      <c r="E439" s="227"/>
      <c r="P439" s="228"/>
      <c r="Q439" s="228"/>
      <c r="R439" s="228"/>
    </row>
    <row r="440" spans="5:18" s="225" customFormat="1" ht="30.75" customHeight="1">
      <c r="E440" s="227"/>
      <c r="P440" s="228"/>
      <c r="Q440" s="228"/>
      <c r="R440" s="228"/>
    </row>
    <row r="441" spans="5:18" s="225" customFormat="1" ht="30.75" customHeight="1">
      <c r="E441" s="227"/>
      <c r="P441" s="228"/>
      <c r="Q441" s="228"/>
      <c r="R441" s="228"/>
    </row>
    <row r="442" spans="5:18" s="225" customFormat="1" ht="30.75" customHeight="1">
      <c r="E442" s="227"/>
      <c r="P442" s="228"/>
      <c r="Q442" s="228"/>
      <c r="R442" s="228"/>
    </row>
    <row r="443" spans="5:18" s="225" customFormat="1" ht="30.75" customHeight="1">
      <c r="E443" s="227"/>
      <c r="P443" s="228"/>
      <c r="Q443" s="228"/>
      <c r="R443" s="228"/>
    </row>
    <row r="444" spans="5:18" s="225" customFormat="1" ht="30.75" customHeight="1">
      <c r="E444" s="227"/>
      <c r="P444" s="228"/>
      <c r="Q444" s="228"/>
      <c r="R444" s="228"/>
    </row>
    <row r="445" spans="5:18" s="225" customFormat="1" ht="30.75" customHeight="1">
      <c r="E445" s="227"/>
      <c r="P445" s="228"/>
      <c r="Q445" s="228"/>
      <c r="R445" s="228"/>
    </row>
    <row r="446" spans="5:18" s="225" customFormat="1" ht="30.75" customHeight="1">
      <c r="E446" s="227"/>
      <c r="P446" s="228"/>
      <c r="Q446" s="228"/>
      <c r="R446" s="228"/>
    </row>
    <row r="447" spans="5:18" s="225" customFormat="1" ht="30.75" customHeight="1">
      <c r="E447" s="227"/>
      <c r="P447" s="228"/>
      <c r="Q447" s="228"/>
      <c r="R447" s="228"/>
    </row>
    <row r="448" spans="5:18" s="225" customFormat="1" ht="30.75" customHeight="1">
      <c r="E448" s="227"/>
      <c r="P448" s="228"/>
      <c r="Q448" s="228"/>
      <c r="R448" s="228"/>
    </row>
    <row r="449" spans="5:18" s="225" customFormat="1" ht="30.75" customHeight="1">
      <c r="E449" s="227"/>
      <c r="P449" s="228"/>
      <c r="Q449" s="228"/>
      <c r="R449" s="228"/>
    </row>
    <row r="450" spans="5:18" s="225" customFormat="1" ht="30.75" customHeight="1">
      <c r="E450" s="227"/>
      <c r="P450" s="228"/>
      <c r="Q450" s="228"/>
      <c r="R450" s="228"/>
    </row>
    <row r="451" spans="5:18" s="225" customFormat="1" ht="30.75" customHeight="1">
      <c r="E451" s="227"/>
      <c r="P451" s="228"/>
      <c r="Q451" s="228"/>
      <c r="R451" s="228"/>
    </row>
    <row r="452" spans="5:18" s="225" customFormat="1" ht="30.75" customHeight="1">
      <c r="E452" s="227"/>
      <c r="P452" s="228"/>
      <c r="Q452" s="228"/>
      <c r="R452" s="228"/>
    </row>
    <row r="453" spans="5:18" s="225" customFormat="1" ht="30.75" customHeight="1">
      <c r="E453" s="227"/>
      <c r="P453" s="228"/>
      <c r="Q453" s="228"/>
      <c r="R453" s="228"/>
    </row>
    <row r="454" spans="5:18" s="225" customFormat="1" ht="30.75" customHeight="1">
      <c r="E454" s="227"/>
      <c r="P454" s="228"/>
      <c r="Q454" s="228"/>
      <c r="R454" s="228"/>
    </row>
    <row r="455" spans="5:18" s="225" customFormat="1" ht="30.75" customHeight="1">
      <c r="E455" s="227"/>
      <c r="P455" s="228"/>
      <c r="Q455" s="228"/>
      <c r="R455" s="228"/>
    </row>
    <row r="456" spans="5:18" s="225" customFormat="1" ht="30.75" customHeight="1">
      <c r="E456" s="227"/>
      <c r="P456" s="228"/>
      <c r="Q456" s="228"/>
      <c r="R456" s="228"/>
    </row>
    <row r="457" spans="5:18" s="225" customFormat="1" ht="30.75" customHeight="1">
      <c r="E457" s="227"/>
      <c r="P457" s="228"/>
      <c r="Q457" s="228"/>
      <c r="R457" s="228"/>
    </row>
    <row r="458" spans="5:18" s="225" customFormat="1" ht="30.75" customHeight="1">
      <c r="E458" s="227"/>
      <c r="P458" s="228"/>
      <c r="Q458" s="228"/>
      <c r="R458" s="228"/>
    </row>
    <row r="459" spans="5:18" s="225" customFormat="1" ht="30.75" customHeight="1">
      <c r="E459" s="227"/>
      <c r="P459" s="228"/>
      <c r="Q459" s="228"/>
      <c r="R459" s="228"/>
    </row>
    <row r="460" spans="5:18" s="225" customFormat="1" ht="30.75" customHeight="1">
      <c r="E460" s="227"/>
      <c r="P460" s="228"/>
      <c r="Q460" s="228"/>
      <c r="R460" s="228"/>
    </row>
    <row r="461" spans="5:18" s="225" customFormat="1" ht="30.75" customHeight="1">
      <c r="E461" s="227"/>
      <c r="P461" s="228"/>
      <c r="Q461" s="228"/>
      <c r="R461" s="228"/>
    </row>
    <row r="462" spans="5:18" s="225" customFormat="1" ht="30.75" customHeight="1">
      <c r="E462" s="227"/>
      <c r="P462" s="228"/>
      <c r="Q462" s="228"/>
      <c r="R462" s="228"/>
    </row>
    <row r="463" spans="5:18" s="225" customFormat="1" ht="30.75" customHeight="1">
      <c r="E463" s="227"/>
      <c r="P463" s="228"/>
      <c r="Q463" s="228"/>
      <c r="R463" s="228"/>
    </row>
    <row r="464" spans="5:18" s="225" customFormat="1" ht="30.75" customHeight="1">
      <c r="E464" s="227"/>
      <c r="P464" s="228"/>
      <c r="Q464" s="228"/>
      <c r="R464" s="228"/>
    </row>
    <row r="465" spans="5:18" s="225" customFormat="1" ht="30.75" customHeight="1">
      <c r="E465" s="227"/>
      <c r="P465" s="228"/>
      <c r="Q465" s="228"/>
      <c r="R465" s="228"/>
    </row>
    <row r="466" spans="5:18" s="225" customFormat="1" ht="30.75" customHeight="1">
      <c r="E466" s="227"/>
      <c r="P466" s="228"/>
      <c r="Q466" s="228"/>
      <c r="R466" s="228"/>
    </row>
    <row r="467" spans="5:18" s="225" customFormat="1" ht="30.75" customHeight="1">
      <c r="E467" s="227"/>
      <c r="P467" s="228"/>
      <c r="Q467" s="228"/>
      <c r="R467" s="228"/>
    </row>
    <row r="468" spans="5:18" s="225" customFormat="1" ht="30.75" customHeight="1">
      <c r="E468" s="227"/>
      <c r="P468" s="228"/>
      <c r="Q468" s="228"/>
      <c r="R468" s="228"/>
    </row>
    <row r="469" spans="5:18" s="225" customFormat="1" ht="30.75" customHeight="1">
      <c r="E469" s="227"/>
      <c r="P469" s="228"/>
      <c r="Q469" s="228"/>
      <c r="R469" s="228"/>
    </row>
    <row r="470" spans="5:18" s="225" customFormat="1" ht="30.75" customHeight="1">
      <c r="E470" s="227"/>
      <c r="P470" s="228"/>
      <c r="Q470" s="228"/>
      <c r="R470" s="228"/>
    </row>
    <row r="471" spans="5:18" s="225" customFormat="1" ht="30.75" customHeight="1">
      <c r="E471" s="227"/>
      <c r="P471" s="228"/>
      <c r="Q471" s="228"/>
      <c r="R471" s="228"/>
    </row>
    <row r="472" spans="5:18" s="225" customFormat="1" ht="30.75" customHeight="1">
      <c r="E472" s="227"/>
      <c r="P472" s="228"/>
      <c r="Q472" s="228"/>
      <c r="R472" s="228"/>
    </row>
    <row r="473" spans="5:18" s="225" customFormat="1" ht="30.75" customHeight="1">
      <c r="E473" s="227"/>
      <c r="P473" s="228"/>
      <c r="Q473" s="228"/>
      <c r="R473" s="228"/>
    </row>
    <row r="474" spans="5:18" s="225" customFormat="1" ht="30.75" customHeight="1">
      <c r="E474" s="227"/>
      <c r="P474" s="228"/>
      <c r="Q474" s="228"/>
      <c r="R474" s="228"/>
    </row>
    <row r="475" spans="5:18" s="225" customFormat="1" ht="30.75" customHeight="1">
      <c r="E475" s="227"/>
      <c r="P475" s="228"/>
      <c r="Q475" s="228"/>
      <c r="R475" s="228"/>
    </row>
    <row r="476" spans="5:18" s="225" customFormat="1" ht="30.75" customHeight="1">
      <c r="E476" s="227"/>
      <c r="P476" s="228"/>
      <c r="Q476" s="228"/>
      <c r="R476" s="228"/>
    </row>
    <row r="477" spans="5:18" s="225" customFormat="1" ht="30.75" customHeight="1">
      <c r="E477" s="227"/>
      <c r="P477" s="228"/>
      <c r="Q477" s="228"/>
      <c r="R477" s="228"/>
    </row>
    <row r="478" spans="5:18" s="225" customFormat="1" ht="30.75" customHeight="1">
      <c r="E478" s="227"/>
      <c r="P478" s="228"/>
      <c r="Q478" s="228"/>
      <c r="R478" s="228"/>
    </row>
    <row r="479" spans="5:18" s="225" customFormat="1" ht="30.75" customHeight="1">
      <c r="E479" s="227"/>
      <c r="P479" s="228"/>
      <c r="Q479" s="228"/>
      <c r="R479" s="228"/>
    </row>
    <row r="480" spans="5:18" s="225" customFormat="1" ht="30.75" customHeight="1">
      <c r="E480" s="227"/>
      <c r="P480" s="228"/>
      <c r="Q480" s="228"/>
      <c r="R480" s="228"/>
    </row>
    <row r="481" spans="5:18" s="225" customFormat="1" ht="30.75" customHeight="1">
      <c r="E481" s="227"/>
      <c r="P481" s="228"/>
      <c r="Q481" s="228"/>
      <c r="R481" s="228"/>
    </row>
    <row r="482" spans="5:18" s="225" customFormat="1" ht="30.75" customHeight="1">
      <c r="E482" s="227"/>
      <c r="P482" s="228"/>
      <c r="Q482" s="228"/>
      <c r="R482" s="228"/>
    </row>
    <row r="483" spans="5:18" s="225" customFormat="1" ht="30.75" customHeight="1">
      <c r="E483" s="227"/>
      <c r="P483" s="228"/>
      <c r="Q483" s="228"/>
      <c r="R483" s="228"/>
    </row>
    <row r="484" spans="5:18" s="225" customFormat="1" ht="30.75" customHeight="1">
      <c r="E484" s="227"/>
      <c r="P484" s="228"/>
      <c r="Q484" s="228"/>
      <c r="R484" s="228"/>
    </row>
    <row r="485" spans="5:18" s="225" customFormat="1" ht="30.75" customHeight="1">
      <c r="E485" s="227"/>
      <c r="P485" s="228"/>
      <c r="Q485" s="228"/>
      <c r="R485" s="228"/>
    </row>
    <row r="486" spans="5:18" s="225" customFormat="1" ht="30.75" customHeight="1">
      <c r="E486" s="227"/>
      <c r="P486" s="228"/>
      <c r="Q486" s="228"/>
      <c r="R486" s="228"/>
    </row>
    <row r="487" spans="5:18" s="225" customFormat="1" ht="30.75" customHeight="1">
      <c r="E487" s="227"/>
      <c r="P487" s="228"/>
      <c r="Q487" s="228"/>
      <c r="R487" s="228"/>
    </row>
    <row r="488" spans="5:18" s="225" customFormat="1" ht="30.75" customHeight="1">
      <c r="E488" s="227"/>
      <c r="P488" s="228"/>
      <c r="Q488" s="228"/>
      <c r="R488" s="228"/>
    </row>
    <row r="489" spans="5:18" s="225" customFormat="1" ht="30.75" customHeight="1">
      <c r="E489" s="227"/>
      <c r="P489" s="228"/>
      <c r="Q489" s="228"/>
      <c r="R489" s="228"/>
    </row>
    <row r="490" spans="5:18" s="225" customFormat="1" ht="30.75" customHeight="1">
      <c r="E490" s="227"/>
      <c r="P490" s="228"/>
      <c r="Q490" s="228"/>
      <c r="R490" s="228"/>
    </row>
    <row r="491" spans="5:18" s="225" customFormat="1" ht="30.75" customHeight="1">
      <c r="E491" s="227"/>
      <c r="P491" s="228"/>
      <c r="Q491" s="228"/>
      <c r="R491" s="228"/>
    </row>
    <row r="492" spans="5:18" s="225" customFormat="1" ht="30.75" customHeight="1">
      <c r="E492" s="227"/>
      <c r="P492" s="228"/>
      <c r="Q492" s="228"/>
      <c r="R492" s="228"/>
    </row>
    <row r="493" spans="5:18" s="225" customFormat="1" ht="30.75" customHeight="1">
      <c r="E493" s="227"/>
      <c r="P493" s="228"/>
      <c r="Q493" s="228"/>
      <c r="R493" s="228"/>
    </row>
    <row r="494" spans="5:18" s="225" customFormat="1" ht="30.75" customHeight="1">
      <c r="E494" s="227"/>
      <c r="P494" s="228"/>
      <c r="Q494" s="228"/>
      <c r="R494" s="228"/>
    </row>
    <row r="495" spans="5:18" s="225" customFormat="1" ht="30.75" customHeight="1">
      <c r="E495" s="227"/>
      <c r="P495" s="228"/>
      <c r="Q495" s="228"/>
      <c r="R495" s="228"/>
    </row>
    <row r="496" spans="5:18" s="225" customFormat="1" ht="30.75" customHeight="1">
      <c r="E496" s="227"/>
      <c r="P496" s="228"/>
      <c r="Q496" s="228"/>
      <c r="R496" s="228"/>
    </row>
    <row r="497" spans="5:18" s="225" customFormat="1" ht="30.75" customHeight="1">
      <c r="E497" s="227"/>
      <c r="P497" s="228"/>
      <c r="Q497" s="228"/>
      <c r="R497" s="228"/>
    </row>
    <row r="498" spans="5:18" s="225" customFormat="1" ht="30.75" customHeight="1">
      <c r="E498" s="227"/>
      <c r="P498" s="228"/>
      <c r="Q498" s="228"/>
      <c r="R498" s="228"/>
    </row>
    <row r="499" spans="5:18" s="225" customFormat="1" ht="30.75" customHeight="1">
      <c r="E499" s="227"/>
      <c r="P499" s="228"/>
      <c r="Q499" s="228"/>
      <c r="R499" s="228"/>
    </row>
    <row r="500" spans="5:18" s="225" customFormat="1" ht="30.75" customHeight="1">
      <c r="E500" s="227"/>
      <c r="P500" s="228"/>
      <c r="Q500" s="228"/>
      <c r="R500" s="228"/>
    </row>
    <row r="501" spans="5:18" s="225" customFormat="1" ht="30.75" customHeight="1">
      <c r="E501" s="227"/>
      <c r="P501" s="228"/>
      <c r="Q501" s="228"/>
      <c r="R501" s="228"/>
    </row>
    <row r="502" spans="5:18" s="225" customFormat="1" ht="30.75" customHeight="1">
      <c r="E502" s="227"/>
      <c r="P502" s="228"/>
      <c r="Q502" s="228"/>
      <c r="R502" s="228"/>
    </row>
    <row r="503" spans="5:18" s="225" customFormat="1" ht="30.75" customHeight="1">
      <c r="E503" s="227"/>
      <c r="P503" s="228"/>
      <c r="Q503" s="228"/>
      <c r="R503" s="228"/>
    </row>
    <row r="504" spans="5:18" s="225" customFormat="1" ht="30.75" customHeight="1">
      <c r="E504" s="227"/>
      <c r="P504" s="228"/>
      <c r="Q504" s="228"/>
      <c r="R504" s="228"/>
    </row>
    <row r="505" spans="5:18" s="225" customFormat="1" ht="30.75" customHeight="1">
      <c r="E505" s="227"/>
      <c r="P505" s="228"/>
      <c r="Q505" s="228"/>
      <c r="R505" s="228"/>
    </row>
    <row r="506" spans="5:18" s="225" customFormat="1" ht="30.75" customHeight="1">
      <c r="E506" s="227"/>
      <c r="P506" s="228"/>
      <c r="Q506" s="228"/>
      <c r="R506" s="228"/>
    </row>
    <row r="507" spans="5:18" s="225" customFormat="1" ht="30.75" customHeight="1">
      <c r="E507" s="227"/>
      <c r="P507" s="228"/>
      <c r="Q507" s="228"/>
      <c r="R507" s="228"/>
    </row>
    <row r="508" spans="5:18" s="225" customFormat="1" ht="30.75" customHeight="1">
      <c r="E508" s="227"/>
      <c r="P508" s="228"/>
      <c r="Q508" s="228"/>
      <c r="R508" s="228"/>
    </row>
    <row r="509" spans="5:18" s="225" customFormat="1" ht="30.75" customHeight="1">
      <c r="E509" s="227"/>
      <c r="P509" s="228"/>
      <c r="Q509" s="228"/>
      <c r="R509" s="228"/>
    </row>
    <row r="510" spans="5:18" s="225" customFormat="1" ht="30.75" customHeight="1">
      <c r="E510" s="227"/>
      <c r="P510" s="228"/>
      <c r="Q510" s="228"/>
      <c r="R510" s="228"/>
    </row>
    <row r="511" spans="5:18" s="225" customFormat="1" ht="30.75" customHeight="1">
      <c r="E511" s="227"/>
      <c r="P511" s="228"/>
      <c r="Q511" s="228"/>
      <c r="R511" s="228"/>
    </row>
    <row r="512" spans="5:18" s="225" customFormat="1" ht="30.75" customHeight="1">
      <c r="E512" s="227"/>
      <c r="P512" s="228"/>
      <c r="Q512" s="228"/>
      <c r="R512" s="228"/>
    </row>
    <row r="513" spans="5:18" s="225" customFormat="1" ht="30.75" customHeight="1">
      <c r="E513" s="227"/>
      <c r="P513" s="228"/>
      <c r="Q513" s="228"/>
      <c r="R513" s="228"/>
    </row>
    <row r="514" spans="5:18" s="225" customFormat="1" ht="30.75" customHeight="1">
      <c r="E514" s="227"/>
      <c r="P514" s="228"/>
      <c r="Q514" s="228"/>
      <c r="R514" s="228"/>
    </row>
    <row r="515" spans="5:18" s="225" customFormat="1" ht="30.75" customHeight="1">
      <c r="E515" s="227"/>
      <c r="P515" s="228"/>
      <c r="Q515" s="228"/>
      <c r="R515" s="228"/>
    </row>
    <row r="516" spans="5:18" s="225" customFormat="1" ht="30.75" customHeight="1">
      <c r="E516" s="227"/>
      <c r="P516" s="228"/>
      <c r="Q516" s="228"/>
      <c r="R516" s="228"/>
    </row>
    <row r="517" spans="5:18" s="225" customFormat="1" ht="30.75" customHeight="1">
      <c r="E517" s="227"/>
      <c r="P517" s="228"/>
      <c r="Q517" s="228"/>
      <c r="R517" s="228"/>
    </row>
    <row r="518" spans="5:18" s="225" customFormat="1" ht="30.75" customHeight="1">
      <c r="E518" s="227"/>
      <c r="P518" s="228"/>
      <c r="Q518" s="228"/>
      <c r="R518" s="228"/>
    </row>
    <row r="519" spans="5:18" s="225" customFormat="1" ht="30.75" customHeight="1">
      <c r="E519" s="227"/>
      <c r="P519" s="228"/>
      <c r="Q519" s="228"/>
      <c r="R519" s="228"/>
    </row>
    <row r="520" spans="5:18" s="225" customFormat="1" ht="30.75" customHeight="1">
      <c r="E520" s="227"/>
      <c r="P520" s="228"/>
      <c r="Q520" s="228"/>
      <c r="R520" s="228"/>
    </row>
    <row r="521" spans="5:18" s="225" customFormat="1" ht="30.75" customHeight="1">
      <c r="E521" s="227"/>
      <c r="P521" s="228"/>
      <c r="Q521" s="228"/>
      <c r="R521" s="228"/>
    </row>
    <row r="522" spans="5:18" s="225" customFormat="1" ht="30.75" customHeight="1">
      <c r="E522" s="227"/>
      <c r="P522" s="228"/>
      <c r="Q522" s="228"/>
      <c r="R522" s="228"/>
    </row>
    <row r="523" spans="5:18" s="225" customFormat="1" ht="30.75" customHeight="1">
      <c r="E523" s="227"/>
      <c r="P523" s="228"/>
      <c r="Q523" s="228"/>
      <c r="R523" s="228"/>
    </row>
    <row r="524" spans="5:18" s="225" customFormat="1" ht="30.75" customHeight="1">
      <c r="E524" s="227"/>
      <c r="P524" s="228"/>
      <c r="Q524" s="228"/>
      <c r="R524" s="228"/>
    </row>
    <row r="525" spans="5:18" s="225" customFormat="1" ht="30.75" customHeight="1">
      <c r="E525" s="227"/>
      <c r="P525" s="228"/>
      <c r="Q525" s="228"/>
      <c r="R525" s="228"/>
    </row>
    <row r="526" spans="5:18" s="225" customFormat="1" ht="30.75" customHeight="1">
      <c r="E526" s="227"/>
      <c r="P526" s="228"/>
      <c r="Q526" s="228"/>
      <c r="R526" s="228"/>
    </row>
    <row r="527" spans="5:18" s="225" customFormat="1" ht="30.75" customHeight="1">
      <c r="E527" s="227"/>
      <c r="P527" s="228"/>
      <c r="Q527" s="228"/>
      <c r="R527" s="228"/>
    </row>
    <row r="528" spans="5:18" s="225" customFormat="1" ht="30.75" customHeight="1">
      <c r="E528" s="227"/>
      <c r="P528" s="228"/>
      <c r="Q528" s="228"/>
      <c r="R528" s="228"/>
    </row>
    <row r="529" spans="5:18" s="225" customFormat="1" ht="30.75" customHeight="1">
      <c r="E529" s="227"/>
      <c r="P529" s="228"/>
      <c r="Q529" s="228"/>
      <c r="R529" s="228"/>
    </row>
    <row r="530" spans="5:18" s="225" customFormat="1" ht="30.75" customHeight="1">
      <c r="E530" s="227"/>
      <c r="P530" s="228"/>
      <c r="Q530" s="228"/>
      <c r="R530" s="228"/>
    </row>
    <row r="531" spans="5:18" s="225" customFormat="1" ht="30.75" customHeight="1">
      <c r="E531" s="227"/>
      <c r="P531" s="228"/>
      <c r="Q531" s="228"/>
      <c r="R531" s="228"/>
    </row>
    <row r="532" spans="5:18" s="225" customFormat="1" ht="30.75" customHeight="1">
      <c r="E532" s="227"/>
      <c r="P532" s="228"/>
      <c r="Q532" s="228"/>
      <c r="R532" s="228"/>
    </row>
    <row r="533" spans="5:18" s="225" customFormat="1" ht="30.75" customHeight="1">
      <c r="E533" s="227"/>
      <c r="P533" s="228"/>
      <c r="Q533" s="228"/>
      <c r="R533" s="228"/>
    </row>
    <row r="534" spans="5:18" s="225" customFormat="1" ht="30.75" customHeight="1">
      <c r="E534" s="227"/>
      <c r="P534" s="228"/>
      <c r="Q534" s="228"/>
      <c r="R534" s="228"/>
    </row>
    <row r="535" spans="5:18" s="225" customFormat="1" ht="30.75" customHeight="1">
      <c r="E535" s="227"/>
      <c r="P535" s="228"/>
      <c r="Q535" s="228"/>
      <c r="R535" s="228"/>
    </row>
    <row r="536" spans="5:18" s="225" customFormat="1" ht="30.75" customHeight="1">
      <c r="E536" s="227"/>
      <c r="P536" s="228"/>
      <c r="Q536" s="228"/>
      <c r="R536" s="228"/>
    </row>
    <row r="537" spans="5:18" s="225" customFormat="1" ht="30.75" customHeight="1">
      <c r="E537" s="227"/>
      <c r="P537" s="228"/>
      <c r="Q537" s="228"/>
      <c r="R537" s="228"/>
    </row>
    <row r="538" spans="5:18" s="225" customFormat="1" ht="30.75" customHeight="1">
      <c r="E538" s="227"/>
      <c r="P538" s="228"/>
      <c r="Q538" s="228"/>
      <c r="R538" s="228"/>
    </row>
    <row r="539" spans="5:18" s="225" customFormat="1" ht="30.75" customHeight="1">
      <c r="E539" s="227"/>
      <c r="P539" s="228"/>
      <c r="Q539" s="228"/>
      <c r="R539" s="228"/>
    </row>
    <row r="540" spans="5:18" s="225" customFormat="1" ht="30.75" customHeight="1">
      <c r="E540" s="227"/>
      <c r="P540" s="228"/>
      <c r="Q540" s="228"/>
      <c r="R540" s="228"/>
    </row>
    <row r="541" spans="5:18" s="225" customFormat="1" ht="30.75" customHeight="1">
      <c r="E541" s="227"/>
      <c r="P541" s="228"/>
      <c r="Q541" s="228"/>
      <c r="R541" s="228"/>
    </row>
    <row r="542" spans="5:18" s="225" customFormat="1" ht="30.75" customHeight="1">
      <c r="E542" s="227"/>
      <c r="P542" s="228"/>
      <c r="Q542" s="228"/>
      <c r="R542" s="228"/>
    </row>
    <row r="543" spans="5:18" s="225" customFormat="1" ht="30.75" customHeight="1">
      <c r="E543" s="227"/>
      <c r="P543" s="228"/>
      <c r="Q543" s="228"/>
      <c r="R543" s="228"/>
    </row>
    <row r="544" spans="5:18" s="225" customFormat="1" ht="30.75" customHeight="1">
      <c r="E544" s="227"/>
      <c r="P544" s="228"/>
      <c r="Q544" s="228"/>
      <c r="R544" s="228"/>
    </row>
    <row r="545" spans="5:18" s="225" customFormat="1" ht="30.75" customHeight="1">
      <c r="E545" s="227"/>
      <c r="P545" s="228"/>
      <c r="Q545" s="228"/>
      <c r="R545" s="228"/>
    </row>
    <row r="546" spans="5:18" s="225" customFormat="1" ht="30.75" customHeight="1">
      <c r="E546" s="227"/>
      <c r="P546" s="228"/>
      <c r="Q546" s="228"/>
      <c r="R546" s="228"/>
    </row>
    <row r="547" spans="5:18" s="225" customFormat="1" ht="30.75" customHeight="1">
      <c r="E547" s="227"/>
      <c r="P547" s="228"/>
      <c r="Q547" s="228"/>
      <c r="R547" s="228"/>
    </row>
    <row r="548" spans="5:18" s="225" customFormat="1" ht="30.75" customHeight="1">
      <c r="E548" s="227"/>
      <c r="P548" s="228"/>
      <c r="Q548" s="228"/>
      <c r="R548" s="228"/>
    </row>
    <row r="549" spans="5:18" s="225" customFormat="1" ht="30.75" customHeight="1">
      <c r="E549" s="227"/>
      <c r="P549" s="228"/>
      <c r="Q549" s="228"/>
      <c r="R549" s="228"/>
    </row>
    <row r="550" spans="5:18" s="225" customFormat="1" ht="30.75" customHeight="1">
      <c r="E550" s="227"/>
      <c r="P550" s="228"/>
      <c r="Q550" s="228"/>
      <c r="R550" s="228"/>
    </row>
    <row r="551" spans="5:18" s="225" customFormat="1" ht="30.75" customHeight="1">
      <c r="E551" s="227"/>
      <c r="P551" s="228"/>
      <c r="Q551" s="228"/>
      <c r="R551" s="228"/>
    </row>
    <row r="552" spans="5:18" s="225" customFormat="1" ht="30.75" customHeight="1">
      <c r="E552" s="227"/>
      <c r="P552" s="228"/>
      <c r="Q552" s="228"/>
      <c r="R552" s="228"/>
    </row>
    <row r="553" spans="5:18" s="225" customFormat="1" ht="30.75" customHeight="1">
      <c r="E553" s="227"/>
      <c r="P553" s="228"/>
      <c r="Q553" s="228"/>
      <c r="R553" s="228"/>
    </row>
    <row r="554" spans="5:18" s="225" customFormat="1" ht="30.75" customHeight="1">
      <c r="E554" s="227"/>
      <c r="P554" s="228"/>
      <c r="Q554" s="228"/>
      <c r="R554" s="228"/>
    </row>
    <row r="555" spans="5:18" s="225" customFormat="1" ht="30.75" customHeight="1">
      <c r="E555" s="227"/>
      <c r="P555" s="228"/>
      <c r="Q555" s="228"/>
      <c r="R555" s="228"/>
    </row>
    <row r="556" spans="5:18" s="225" customFormat="1" ht="30.75" customHeight="1">
      <c r="E556" s="227"/>
      <c r="P556" s="228"/>
      <c r="Q556" s="228"/>
      <c r="R556" s="228"/>
    </row>
    <row r="557" spans="5:18" s="225" customFormat="1" ht="30.75" customHeight="1">
      <c r="E557" s="227"/>
      <c r="P557" s="228"/>
      <c r="Q557" s="228"/>
      <c r="R557" s="228"/>
    </row>
    <row r="558" spans="5:18" s="225" customFormat="1" ht="30.75" customHeight="1">
      <c r="E558" s="227"/>
      <c r="P558" s="228"/>
      <c r="Q558" s="228"/>
      <c r="R558" s="228"/>
    </row>
    <row r="559" spans="5:18" s="225" customFormat="1" ht="30.75" customHeight="1">
      <c r="E559" s="227"/>
      <c r="P559" s="228"/>
      <c r="Q559" s="228"/>
      <c r="R559" s="228"/>
    </row>
    <row r="560" spans="5:18" s="225" customFormat="1" ht="30.75" customHeight="1">
      <c r="E560" s="227"/>
      <c r="P560" s="228"/>
      <c r="Q560" s="228"/>
      <c r="R560" s="228"/>
    </row>
    <row r="561" spans="5:18" s="225" customFormat="1" ht="30.75" customHeight="1">
      <c r="E561" s="227"/>
      <c r="P561" s="228"/>
      <c r="Q561" s="228"/>
      <c r="R561" s="228"/>
    </row>
    <row r="562" spans="5:18" s="225" customFormat="1" ht="30.75" customHeight="1">
      <c r="E562" s="227"/>
      <c r="P562" s="228"/>
      <c r="Q562" s="228"/>
      <c r="R562" s="228"/>
    </row>
    <row r="563" spans="5:18" s="225" customFormat="1" ht="30.75" customHeight="1">
      <c r="E563" s="227"/>
      <c r="P563" s="228"/>
      <c r="Q563" s="228"/>
      <c r="R563" s="228"/>
    </row>
    <row r="564" spans="5:18" s="225" customFormat="1" ht="30.75" customHeight="1">
      <c r="E564" s="227"/>
      <c r="P564" s="228"/>
      <c r="Q564" s="228"/>
      <c r="R564" s="228"/>
    </row>
    <row r="565" spans="5:18" s="225" customFormat="1" ht="30.75" customHeight="1">
      <c r="E565" s="227"/>
      <c r="P565" s="228"/>
      <c r="Q565" s="228"/>
      <c r="R565" s="228"/>
    </row>
    <row r="566" spans="5:18" s="225" customFormat="1" ht="30.75" customHeight="1">
      <c r="E566" s="227"/>
      <c r="P566" s="228"/>
      <c r="Q566" s="228"/>
      <c r="R566" s="228"/>
    </row>
    <row r="567" spans="5:18" s="225" customFormat="1" ht="30.75" customHeight="1">
      <c r="E567" s="227"/>
      <c r="P567" s="228"/>
      <c r="Q567" s="228"/>
      <c r="R567" s="228"/>
    </row>
    <row r="568" spans="5:18" s="225" customFormat="1" ht="30.75" customHeight="1">
      <c r="E568" s="227"/>
      <c r="P568" s="228"/>
      <c r="Q568" s="228"/>
      <c r="R568" s="228"/>
    </row>
    <row r="569" spans="5:18" s="225" customFormat="1" ht="30.75" customHeight="1">
      <c r="E569" s="227"/>
      <c r="P569" s="228"/>
      <c r="Q569" s="228"/>
      <c r="R569" s="228"/>
    </row>
    <row r="570" spans="5:18" s="225" customFormat="1" ht="30.75" customHeight="1">
      <c r="E570" s="227"/>
      <c r="P570" s="228"/>
      <c r="Q570" s="228"/>
      <c r="R570" s="228"/>
    </row>
    <row r="571" spans="5:18" s="225" customFormat="1" ht="30.75" customHeight="1">
      <c r="E571" s="227"/>
      <c r="P571" s="228"/>
      <c r="Q571" s="228"/>
      <c r="R571" s="228"/>
    </row>
    <row r="572" spans="5:18" s="225" customFormat="1" ht="30.75" customHeight="1">
      <c r="E572" s="227"/>
      <c r="P572" s="228"/>
      <c r="Q572" s="228"/>
      <c r="R572" s="228"/>
    </row>
    <row r="573" spans="5:18" s="225" customFormat="1" ht="30.75" customHeight="1">
      <c r="E573" s="227"/>
      <c r="P573" s="228"/>
      <c r="Q573" s="228"/>
      <c r="R573" s="228"/>
    </row>
    <row r="574" spans="5:18" s="225" customFormat="1" ht="30.75" customHeight="1">
      <c r="E574" s="227"/>
      <c r="P574" s="228"/>
      <c r="Q574" s="228"/>
      <c r="R574" s="228"/>
    </row>
    <row r="575" spans="5:18" s="225" customFormat="1" ht="30.75" customHeight="1">
      <c r="E575" s="227"/>
      <c r="P575" s="228"/>
      <c r="Q575" s="228"/>
      <c r="R575" s="228"/>
    </row>
    <row r="576" spans="5:18" s="225" customFormat="1" ht="30.75" customHeight="1">
      <c r="E576" s="227"/>
      <c r="P576" s="228"/>
      <c r="Q576" s="228"/>
      <c r="R576" s="228"/>
    </row>
    <row r="577" spans="5:18" s="225" customFormat="1" ht="30.75" customHeight="1">
      <c r="E577" s="227"/>
      <c r="P577" s="228"/>
      <c r="Q577" s="228"/>
      <c r="R577" s="228"/>
    </row>
    <row r="578" spans="5:18" s="225" customFormat="1" ht="30.75" customHeight="1">
      <c r="E578" s="227"/>
      <c r="P578" s="228"/>
      <c r="Q578" s="228"/>
      <c r="R578" s="228"/>
    </row>
    <row r="579" spans="5:18" s="225" customFormat="1" ht="30.75" customHeight="1">
      <c r="E579" s="227"/>
      <c r="P579" s="228"/>
      <c r="Q579" s="228"/>
      <c r="R579" s="228"/>
    </row>
    <row r="580" spans="5:18" s="225" customFormat="1" ht="30.75" customHeight="1">
      <c r="E580" s="227"/>
      <c r="P580" s="228"/>
      <c r="Q580" s="228"/>
      <c r="R580" s="228"/>
    </row>
    <row r="581" spans="5:18" s="225" customFormat="1" ht="30.75" customHeight="1">
      <c r="E581" s="227"/>
      <c r="P581" s="228"/>
      <c r="Q581" s="228"/>
      <c r="R581" s="228"/>
    </row>
    <row r="582" spans="5:18" s="225" customFormat="1" ht="30.75" customHeight="1">
      <c r="E582" s="227"/>
      <c r="P582" s="228"/>
      <c r="Q582" s="228"/>
      <c r="R582" s="228"/>
    </row>
    <row r="583" spans="5:18" s="225" customFormat="1" ht="30.75" customHeight="1">
      <c r="E583" s="227"/>
      <c r="P583" s="228"/>
      <c r="Q583" s="228"/>
      <c r="R583" s="228"/>
    </row>
    <row r="584" spans="5:18" s="225" customFormat="1" ht="30.75" customHeight="1">
      <c r="E584" s="227"/>
      <c r="P584" s="228"/>
      <c r="Q584" s="228"/>
      <c r="R584" s="228"/>
    </row>
    <row r="585" spans="5:18" s="225" customFormat="1" ht="30.75" customHeight="1">
      <c r="E585" s="227"/>
      <c r="P585" s="228"/>
      <c r="Q585" s="228"/>
      <c r="R585" s="228"/>
    </row>
    <row r="586" spans="5:18" s="225" customFormat="1" ht="30.75" customHeight="1">
      <c r="E586" s="227"/>
      <c r="P586" s="228"/>
      <c r="Q586" s="228"/>
      <c r="R586" s="228"/>
    </row>
    <row r="587" spans="5:18" s="225" customFormat="1" ht="30.75" customHeight="1">
      <c r="E587" s="227"/>
      <c r="P587" s="228"/>
      <c r="Q587" s="228"/>
      <c r="R587" s="228"/>
    </row>
    <row r="588" spans="5:18" s="225" customFormat="1" ht="30.75" customHeight="1">
      <c r="E588" s="227"/>
      <c r="P588" s="228"/>
      <c r="Q588" s="228"/>
      <c r="R588" s="228"/>
    </row>
    <row r="589" spans="5:18" s="225" customFormat="1" ht="30.75" customHeight="1">
      <c r="E589" s="227"/>
      <c r="P589" s="228"/>
      <c r="Q589" s="228"/>
      <c r="R589" s="228"/>
    </row>
    <row r="590" spans="5:18" s="225" customFormat="1" ht="30.75" customHeight="1">
      <c r="E590" s="227"/>
      <c r="P590" s="228"/>
      <c r="Q590" s="228"/>
      <c r="R590" s="228"/>
    </row>
    <row r="591" spans="5:18" s="225" customFormat="1" ht="30.75" customHeight="1">
      <c r="E591" s="227"/>
      <c r="P591" s="228"/>
      <c r="Q591" s="228"/>
      <c r="R591" s="228"/>
    </row>
    <row r="592" spans="5:18" s="225" customFormat="1" ht="30.75" customHeight="1">
      <c r="E592" s="227"/>
      <c r="P592" s="228"/>
      <c r="Q592" s="228"/>
      <c r="R592" s="228"/>
    </row>
    <row r="593" spans="5:18" s="225" customFormat="1" ht="30.75" customHeight="1">
      <c r="E593" s="227"/>
      <c r="P593" s="228"/>
      <c r="Q593" s="228"/>
      <c r="R593" s="228"/>
    </row>
    <row r="594" spans="5:18" s="225" customFormat="1" ht="30.75" customHeight="1">
      <c r="E594" s="227"/>
      <c r="P594" s="228"/>
      <c r="Q594" s="228"/>
      <c r="R594" s="228"/>
    </row>
    <row r="595" spans="5:18" s="225" customFormat="1" ht="30.75" customHeight="1">
      <c r="E595" s="227"/>
      <c r="P595" s="228"/>
      <c r="Q595" s="228"/>
      <c r="R595" s="228"/>
    </row>
    <row r="596" spans="5:18" s="225" customFormat="1" ht="30.75" customHeight="1">
      <c r="E596" s="227"/>
      <c r="P596" s="228"/>
      <c r="Q596" s="228"/>
      <c r="R596" s="228"/>
    </row>
    <row r="597" spans="5:18" s="225" customFormat="1" ht="30.75" customHeight="1">
      <c r="E597" s="227"/>
      <c r="P597" s="228"/>
      <c r="Q597" s="228"/>
      <c r="R597" s="228"/>
    </row>
    <row r="598" spans="5:18" s="225" customFormat="1" ht="30.75" customHeight="1">
      <c r="E598" s="227"/>
      <c r="P598" s="228"/>
      <c r="Q598" s="228"/>
      <c r="R598" s="228"/>
    </row>
    <row r="599" spans="5:18" s="225" customFormat="1" ht="30.75" customHeight="1">
      <c r="E599" s="227"/>
      <c r="P599" s="228"/>
      <c r="Q599" s="228"/>
      <c r="R599" s="228"/>
    </row>
    <row r="600" spans="5:18" s="225" customFormat="1" ht="30.75" customHeight="1">
      <c r="E600" s="227"/>
      <c r="P600" s="228"/>
      <c r="Q600" s="228"/>
      <c r="R600" s="228"/>
    </row>
    <row r="601" spans="5:18" s="225" customFormat="1" ht="30.75" customHeight="1">
      <c r="E601" s="227"/>
      <c r="P601" s="228"/>
      <c r="Q601" s="228"/>
      <c r="R601" s="228"/>
    </row>
    <row r="602" spans="5:18" s="225" customFormat="1" ht="30.75" customHeight="1">
      <c r="E602" s="227"/>
      <c r="P602" s="228"/>
      <c r="Q602" s="228"/>
      <c r="R602" s="228"/>
    </row>
    <row r="603" spans="5:18" s="225" customFormat="1" ht="30.75" customHeight="1">
      <c r="E603" s="227"/>
      <c r="P603" s="228"/>
      <c r="Q603" s="228"/>
      <c r="R603" s="228"/>
    </row>
    <row r="604" spans="5:18" s="225" customFormat="1" ht="30.75" customHeight="1">
      <c r="E604" s="227"/>
      <c r="P604" s="228"/>
      <c r="Q604" s="228"/>
      <c r="R604" s="228"/>
    </row>
    <row r="605" spans="5:18" s="225" customFormat="1" ht="30.75" customHeight="1">
      <c r="E605" s="227"/>
      <c r="P605" s="228"/>
      <c r="Q605" s="228"/>
      <c r="R605" s="228"/>
    </row>
    <row r="606" spans="5:18" s="225" customFormat="1" ht="30.75" customHeight="1">
      <c r="E606" s="227"/>
      <c r="P606" s="228"/>
      <c r="Q606" s="228"/>
      <c r="R606" s="228"/>
    </row>
    <row r="607" spans="5:18" s="225" customFormat="1" ht="30.75" customHeight="1">
      <c r="E607" s="227"/>
      <c r="P607" s="228"/>
      <c r="Q607" s="228"/>
      <c r="R607" s="228"/>
    </row>
    <row r="608" spans="5:18" s="225" customFormat="1" ht="30.75" customHeight="1">
      <c r="E608" s="227"/>
      <c r="P608" s="228"/>
      <c r="Q608" s="228"/>
      <c r="R608" s="228"/>
    </row>
    <row r="609" spans="5:18" s="225" customFormat="1" ht="30.75" customHeight="1">
      <c r="E609" s="227"/>
      <c r="P609" s="228"/>
      <c r="Q609" s="228"/>
      <c r="R609" s="228"/>
    </row>
    <row r="610" spans="5:18" s="225" customFormat="1" ht="30.75" customHeight="1">
      <c r="E610" s="227"/>
      <c r="P610" s="228"/>
      <c r="Q610" s="228"/>
      <c r="R610" s="228"/>
    </row>
    <row r="611" spans="5:18" s="225" customFormat="1" ht="30.75" customHeight="1">
      <c r="E611" s="227"/>
      <c r="P611" s="228"/>
      <c r="Q611" s="228"/>
      <c r="R611" s="228"/>
    </row>
    <row r="612" spans="5:18" s="225" customFormat="1" ht="30.75" customHeight="1">
      <c r="E612" s="227"/>
      <c r="P612" s="228"/>
      <c r="Q612" s="228"/>
      <c r="R612" s="228"/>
    </row>
    <row r="613" spans="5:18" s="225" customFormat="1" ht="30.75" customHeight="1">
      <c r="E613" s="227"/>
      <c r="P613" s="228"/>
      <c r="Q613" s="228"/>
      <c r="R613" s="228"/>
    </row>
    <row r="614" spans="5:18" s="225" customFormat="1" ht="30.75" customHeight="1">
      <c r="E614" s="227"/>
      <c r="P614" s="228"/>
      <c r="Q614" s="228"/>
      <c r="R614" s="228"/>
    </row>
    <row r="615" spans="5:18" s="225" customFormat="1" ht="30.75" customHeight="1">
      <c r="E615" s="227"/>
      <c r="P615" s="228"/>
      <c r="Q615" s="228"/>
      <c r="R615" s="228"/>
    </row>
    <row r="616" spans="5:18" s="225" customFormat="1" ht="30.75" customHeight="1">
      <c r="E616" s="227"/>
      <c r="P616" s="228"/>
      <c r="Q616" s="228"/>
      <c r="R616" s="228"/>
    </row>
    <row r="617" spans="5:18" s="225" customFormat="1" ht="30.75" customHeight="1">
      <c r="E617" s="227"/>
      <c r="P617" s="228"/>
      <c r="Q617" s="228"/>
      <c r="R617" s="228"/>
    </row>
    <row r="618" spans="5:18" s="225" customFormat="1" ht="30.75" customHeight="1">
      <c r="E618" s="227"/>
      <c r="P618" s="228"/>
      <c r="Q618" s="228"/>
      <c r="R618" s="228"/>
    </row>
    <row r="619" spans="5:18" s="225" customFormat="1" ht="30.75" customHeight="1">
      <c r="E619" s="227"/>
      <c r="P619" s="228"/>
      <c r="Q619" s="228"/>
      <c r="R619" s="228"/>
    </row>
    <row r="620" spans="5:18" s="225" customFormat="1" ht="30.75" customHeight="1">
      <c r="E620" s="227"/>
      <c r="P620" s="228"/>
      <c r="Q620" s="228"/>
      <c r="R620" s="228"/>
    </row>
    <row r="621" spans="5:18" s="225" customFormat="1" ht="30.75" customHeight="1">
      <c r="E621" s="227"/>
      <c r="P621" s="228"/>
      <c r="Q621" s="228"/>
      <c r="R621" s="228"/>
    </row>
    <row r="622" spans="5:18" s="225" customFormat="1" ht="30.75" customHeight="1">
      <c r="E622" s="227"/>
      <c r="P622" s="228"/>
      <c r="Q622" s="228"/>
      <c r="R622" s="228"/>
    </row>
    <row r="623" spans="5:18" s="225" customFormat="1" ht="30.75" customHeight="1">
      <c r="E623" s="227"/>
      <c r="P623" s="228"/>
      <c r="Q623" s="228"/>
      <c r="R623" s="228"/>
    </row>
    <row r="624" spans="5:18" s="225" customFormat="1" ht="30.75" customHeight="1">
      <c r="E624" s="227"/>
      <c r="P624" s="228"/>
      <c r="Q624" s="228"/>
      <c r="R624" s="228"/>
    </row>
    <row r="625" spans="5:18" s="225" customFormat="1" ht="30.75" customHeight="1">
      <c r="E625" s="227"/>
      <c r="P625" s="228"/>
      <c r="Q625" s="228"/>
      <c r="R625" s="228"/>
    </row>
    <row r="626" spans="5:18" s="225" customFormat="1" ht="30.75" customHeight="1">
      <c r="E626" s="227"/>
      <c r="P626" s="228"/>
      <c r="Q626" s="228"/>
      <c r="R626" s="228"/>
    </row>
    <row r="627" spans="5:18" s="225" customFormat="1" ht="30.75" customHeight="1">
      <c r="E627" s="227"/>
      <c r="P627" s="228"/>
      <c r="Q627" s="228"/>
      <c r="R627" s="228"/>
    </row>
    <row r="628" spans="5:18" s="225" customFormat="1" ht="30.75" customHeight="1">
      <c r="E628" s="227"/>
      <c r="P628" s="228"/>
      <c r="Q628" s="228"/>
      <c r="R628" s="228"/>
    </row>
    <row r="629" spans="5:18" s="225" customFormat="1" ht="30.75" customHeight="1">
      <c r="E629" s="227"/>
      <c r="P629" s="228"/>
      <c r="Q629" s="228"/>
      <c r="R629" s="228"/>
    </row>
    <row r="630" spans="5:18" s="225" customFormat="1" ht="30.75" customHeight="1">
      <c r="E630" s="227"/>
      <c r="P630" s="228"/>
      <c r="Q630" s="228"/>
      <c r="R630" s="228"/>
    </row>
    <row r="631" spans="5:18" s="225" customFormat="1" ht="30.75" customHeight="1">
      <c r="E631" s="227"/>
      <c r="P631" s="228"/>
      <c r="Q631" s="228"/>
      <c r="R631" s="228"/>
    </row>
    <row r="632" spans="5:18" s="225" customFormat="1" ht="30.75" customHeight="1">
      <c r="E632" s="227"/>
      <c r="P632" s="228"/>
      <c r="Q632" s="228"/>
      <c r="R632" s="228"/>
    </row>
    <row r="633" spans="5:18" s="225" customFormat="1" ht="30.75" customHeight="1">
      <c r="E633" s="227"/>
      <c r="P633" s="228"/>
      <c r="Q633" s="228"/>
      <c r="R633" s="228"/>
    </row>
    <row r="634" spans="5:18" s="225" customFormat="1" ht="30.75" customHeight="1">
      <c r="E634" s="227"/>
      <c r="P634" s="228"/>
      <c r="Q634" s="228"/>
      <c r="R634" s="228"/>
    </row>
    <row r="635" spans="5:18" s="225" customFormat="1" ht="30.75" customHeight="1">
      <c r="E635" s="227"/>
      <c r="P635" s="228"/>
      <c r="Q635" s="228"/>
      <c r="R635" s="228"/>
    </row>
    <row r="636" spans="5:18" s="225" customFormat="1" ht="30.75" customHeight="1">
      <c r="E636" s="227"/>
      <c r="P636" s="228"/>
      <c r="Q636" s="228"/>
      <c r="R636" s="228"/>
    </row>
    <row r="637" spans="5:18" s="225" customFormat="1" ht="30.75" customHeight="1">
      <c r="E637" s="227"/>
      <c r="P637" s="228"/>
      <c r="Q637" s="228"/>
      <c r="R637" s="228"/>
    </row>
    <row r="638" spans="5:18" s="225" customFormat="1" ht="30.75" customHeight="1">
      <c r="E638" s="227"/>
      <c r="P638" s="228"/>
      <c r="Q638" s="228"/>
      <c r="R638" s="228"/>
    </row>
    <row r="639" spans="5:18" s="225" customFormat="1" ht="30.75" customHeight="1">
      <c r="E639" s="227"/>
      <c r="P639" s="228"/>
      <c r="Q639" s="228"/>
      <c r="R639" s="228"/>
    </row>
    <row r="640" spans="5:18" s="225" customFormat="1" ht="30.75" customHeight="1">
      <c r="E640" s="227"/>
      <c r="P640" s="228"/>
      <c r="Q640" s="228"/>
      <c r="R640" s="228"/>
    </row>
    <row r="641" spans="5:18" s="225" customFormat="1" ht="30.75" customHeight="1">
      <c r="E641" s="227"/>
      <c r="P641" s="228"/>
      <c r="Q641" s="228"/>
      <c r="R641" s="228"/>
    </row>
    <row r="642" spans="5:18" s="225" customFormat="1" ht="30.75" customHeight="1">
      <c r="E642" s="227"/>
      <c r="P642" s="228"/>
      <c r="Q642" s="228"/>
      <c r="R642" s="228"/>
    </row>
    <row r="643" spans="5:18" s="225" customFormat="1" ht="30.75" customHeight="1">
      <c r="E643" s="227"/>
      <c r="P643" s="228"/>
      <c r="Q643" s="228"/>
      <c r="R643" s="228"/>
    </row>
    <row r="644" spans="5:18" s="225" customFormat="1" ht="30.75" customHeight="1">
      <c r="E644" s="227"/>
      <c r="P644" s="228"/>
      <c r="Q644" s="228"/>
      <c r="R644" s="228"/>
    </row>
    <row r="645" spans="5:18" s="225" customFormat="1" ht="30.75" customHeight="1">
      <c r="E645" s="227"/>
      <c r="P645" s="228"/>
      <c r="Q645" s="228"/>
      <c r="R645" s="228"/>
    </row>
    <row r="646" spans="5:18" s="225" customFormat="1" ht="30.75" customHeight="1">
      <c r="E646" s="227"/>
      <c r="P646" s="228"/>
      <c r="Q646" s="228"/>
      <c r="R646" s="228"/>
    </row>
    <row r="647" spans="5:18" s="225" customFormat="1" ht="30.75" customHeight="1">
      <c r="E647" s="227"/>
      <c r="P647" s="228"/>
      <c r="Q647" s="228"/>
      <c r="R647" s="228"/>
    </row>
    <row r="648" spans="5:18" s="225" customFormat="1" ht="30.75" customHeight="1">
      <c r="E648" s="227"/>
      <c r="P648" s="228"/>
      <c r="Q648" s="228"/>
      <c r="R648" s="228"/>
    </row>
    <row r="649" spans="5:18" s="225" customFormat="1" ht="30.75" customHeight="1">
      <c r="E649" s="227"/>
      <c r="P649" s="228"/>
      <c r="Q649" s="228"/>
      <c r="R649" s="228"/>
    </row>
    <row r="650" spans="5:18" s="225" customFormat="1" ht="30.75" customHeight="1">
      <c r="E650" s="227"/>
      <c r="P650" s="228"/>
      <c r="Q650" s="228"/>
      <c r="R650" s="228"/>
    </row>
    <row r="651" spans="5:18" s="225" customFormat="1" ht="30.75" customHeight="1">
      <c r="E651" s="227"/>
      <c r="P651" s="228"/>
      <c r="Q651" s="228"/>
      <c r="R651" s="228"/>
    </row>
    <row r="652" spans="5:18" s="225" customFormat="1" ht="30.75" customHeight="1">
      <c r="E652" s="227"/>
      <c r="P652" s="228"/>
      <c r="Q652" s="228"/>
      <c r="R652" s="228"/>
    </row>
    <row r="653" spans="5:18" s="225" customFormat="1" ht="30.75" customHeight="1">
      <c r="E653" s="227"/>
      <c r="P653" s="228"/>
      <c r="Q653" s="228"/>
      <c r="R653" s="228"/>
    </row>
    <row r="654" spans="5:18" s="225" customFormat="1" ht="30.75" customHeight="1">
      <c r="E654" s="227"/>
      <c r="P654" s="228"/>
      <c r="Q654" s="228"/>
      <c r="R654" s="228"/>
    </row>
    <row r="655" spans="5:18" s="225" customFormat="1" ht="30.75" customHeight="1">
      <c r="E655" s="227"/>
      <c r="P655" s="228"/>
      <c r="Q655" s="228"/>
      <c r="R655" s="228"/>
    </row>
    <row r="656" spans="5:18" s="225" customFormat="1" ht="30.75" customHeight="1">
      <c r="E656" s="227"/>
      <c r="P656" s="228"/>
      <c r="Q656" s="228"/>
      <c r="R656" s="228"/>
    </row>
    <row r="657" spans="5:18" s="225" customFormat="1" ht="30.75" customHeight="1">
      <c r="E657" s="227"/>
      <c r="P657" s="228"/>
      <c r="Q657" s="228"/>
      <c r="R657" s="228"/>
    </row>
    <row r="658" spans="5:18" s="225" customFormat="1" ht="30.75" customHeight="1">
      <c r="E658" s="227"/>
      <c r="P658" s="228"/>
      <c r="Q658" s="228"/>
      <c r="R658" s="228"/>
    </row>
    <row r="659" spans="5:18" s="225" customFormat="1" ht="30.75" customHeight="1">
      <c r="E659" s="227"/>
      <c r="P659" s="228"/>
      <c r="Q659" s="228"/>
      <c r="R659" s="228"/>
    </row>
    <row r="660" spans="5:18" s="225" customFormat="1" ht="30.75" customHeight="1">
      <c r="E660" s="227"/>
      <c r="P660" s="228"/>
      <c r="Q660" s="228"/>
      <c r="R660" s="228"/>
    </row>
    <row r="661" spans="5:18" s="225" customFormat="1" ht="30.75" customHeight="1">
      <c r="E661" s="227"/>
      <c r="P661" s="228"/>
      <c r="Q661" s="228"/>
      <c r="R661" s="228"/>
    </row>
    <row r="662" spans="5:18" s="225" customFormat="1" ht="30.75" customHeight="1">
      <c r="E662" s="227"/>
      <c r="P662" s="228"/>
      <c r="Q662" s="228"/>
      <c r="R662" s="228"/>
    </row>
    <row r="663" spans="5:18" s="225" customFormat="1" ht="30.75" customHeight="1">
      <c r="E663" s="227"/>
      <c r="P663" s="228"/>
      <c r="Q663" s="228"/>
      <c r="R663" s="228"/>
    </row>
    <row r="664" spans="5:18" s="225" customFormat="1" ht="30.75" customHeight="1">
      <c r="E664" s="227"/>
      <c r="P664" s="228"/>
      <c r="Q664" s="228"/>
      <c r="R664" s="228"/>
    </row>
    <row r="665" spans="5:18" s="225" customFormat="1" ht="30.75" customHeight="1">
      <c r="E665" s="227"/>
      <c r="P665" s="228"/>
      <c r="Q665" s="228"/>
      <c r="R665" s="228"/>
    </row>
    <row r="666" spans="5:18" s="225" customFormat="1" ht="30.75" customHeight="1">
      <c r="E666" s="227"/>
      <c r="P666" s="228"/>
      <c r="Q666" s="228"/>
      <c r="R666" s="228"/>
    </row>
    <row r="667" spans="5:18" s="225" customFormat="1" ht="30.75" customHeight="1">
      <c r="E667" s="227"/>
      <c r="P667" s="228"/>
      <c r="Q667" s="228"/>
      <c r="R667" s="228"/>
    </row>
    <row r="668" spans="5:18" s="225" customFormat="1" ht="30.75" customHeight="1">
      <c r="E668" s="227"/>
      <c r="P668" s="228"/>
      <c r="Q668" s="228"/>
      <c r="R668" s="228"/>
    </row>
    <row r="669" spans="5:18" s="225" customFormat="1" ht="30.75" customHeight="1">
      <c r="E669" s="227"/>
      <c r="P669" s="228"/>
      <c r="Q669" s="228"/>
      <c r="R669" s="228"/>
    </row>
    <row r="670" spans="5:18" s="225" customFormat="1" ht="30.75" customHeight="1">
      <c r="E670" s="227"/>
      <c r="P670" s="228"/>
      <c r="Q670" s="228"/>
      <c r="R670" s="228"/>
    </row>
    <row r="671" spans="5:18" s="225" customFormat="1" ht="30.75" customHeight="1">
      <c r="E671" s="227"/>
      <c r="P671" s="228"/>
      <c r="Q671" s="228"/>
      <c r="R671" s="228"/>
    </row>
    <row r="672" spans="5:18" s="225" customFormat="1" ht="30.75" customHeight="1">
      <c r="E672" s="227"/>
      <c r="P672" s="228"/>
      <c r="Q672" s="228"/>
      <c r="R672" s="228"/>
    </row>
    <row r="673" spans="5:18" s="225" customFormat="1" ht="30.75" customHeight="1">
      <c r="E673" s="227"/>
      <c r="P673" s="228"/>
      <c r="Q673" s="228"/>
      <c r="R673" s="228"/>
    </row>
    <row r="674" spans="5:18" s="225" customFormat="1" ht="30.75" customHeight="1">
      <c r="E674" s="227"/>
      <c r="P674" s="228"/>
      <c r="Q674" s="228"/>
      <c r="R674" s="228"/>
    </row>
    <row r="675" spans="5:18" s="225" customFormat="1" ht="30.75" customHeight="1">
      <c r="E675" s="227"/>
      <c r="P675" s="228"/>
      <c r="Q675" s="228"/>
      <c r="R675" s="228"/>
    </row>
    <row r="676" spans="5:18" s="225" customFormat="1" ht="30.75" customHeight="1">
      <c r="E676" s="227"/>
      <c r="P676" s="228"/>
      <c r="Q676" s="228"/>
      <c r="R676" s="228"/>
    </row>
    <row r="677" spans="5:18" s="225" customFormat="1" ht="30.75" customHeight="1">
      <c r="E677" s="227"/>
      <c r="P677" s="228"/>
      <c r="Q677" s="228"/>
      <c r="R677" s="228"/>
    </row>
    <row r="678" spans="5:18" s="225" customFormat="1" ht="30.75" customHeight="1">
      <c r="E678" s="227"/>
      <c r="P678" s="228"/>
      <c r="Q678" s="228"/>
      <c r="R678" s="228"/>
    </row>
    <row r="679" spans="5:18" s="225" customFormat="1" ht="30.75" customHeight="1">
      <c r="E679" s="227"/>
      <c r="P679" s="228"/>
      <c r="Q679" s="228"/>
      <c r="R679" s="228"/>
    </row>
    <row r="680" spans="5:18" s="225" customFormat="1" ht="30.75" customHeight="1">
      <c r="E680" s="227"/>
      <c r="P680" s="228"/>
      <c r="Q680" s="228"/>
      <c r="R680" s="228"/>
    </row>
    <row r="681" spans="5:18" s="225" customFormat="1" ht="30.75" customHeight="1">
      <c r="E681" s="227"/>
      <c r="P681" s="228"/>
      <c r="Q681" s="228"/>
      <c r="R681" s="228"/>
    </row>
    <row r="682" spans="5:18" s="225" customFormat="1" ht="30.75" customHeight="1">
      <c r="E682" s="227"/>
      <c r="P682" s="228"/>
      <c r="Q682" s="228"/>
      <c r="R682" s="228"/>
    </row>
    <row r="683" spans="5:18" s="225" customFormat="1" ht="30.75" customHeight="1">
      <c r="E683" s="227"/>
      <c r="P683" s="228"/>
      <c r="Q683" s="228"/>
      <c r="R683" s="228"/>
    </row>
    <row r="684" spans="5:18" s="225" customFormat="1" ht="30.75" customHeight="1">
      <c r="E684" s="227"/>
      <c r="P684" s="228"/>
      <c r="Q684" s="228"/>
      <c r="R684" s="228"/>
    </row>
    <row r="685" spans="5:18" s="225" customFormat="1" ht="30.75" customHeight="1">
      <c r="E685" s="227"/>
      <c r="P685" s="228"/>
      <c r="Q685" s="228"/>
      <c r="R685" s="228"/>
    </row>
    <row r="686" spans="5:18" s="225" customFormat="1" ht="30.75" customHeight="1">
      <c r="E686" s="227"/>
      <c r="P686" s="228"/>
      <c r="Q686" s="228"/>
      <c r="R686" s="228"/>
    </row>
    <row r="687" spans="5:18" s="225" customFormat="1" ht="30.75" customHeight="1">
      <c r="E687" s="227"/>
      <c r="P687" s="228"/>
      <c r="Q687" s="228"/>
      <c r="R687" s="228"/>
    </row>
    <row r="688" spans="5:18" s="225" customFormat="1" ht="30.75" customHeight="1">
      <c r="E688" s="227"/>
      <c r="P688" s="228"/>
      <c r="Q688" s="228"/>
      <c r="R688" s="228"/>
    </row>
    <row r="689" spans="5:18" s="225" customFormat="1" ht="30.75" customHeight="1">
      <c r="E689" s="227"/>
      <c r="P689" s="228"/>
      <c r="Q689" s="228"/>
      <c r="R689" s="228"/>
    </row>
    <row r="690" spans="5:18" s="225" customFormat="1" ht="30.75" customHeight="1">
      <c r="E690" s="227"/>
      <c r="P690" s="228"/>
      <c r="Q690" s="228"/>
      <c r="R690" s="228"/>
    </row>
    <row r="691" spans="5:18" s="225" customFormat="1" ht="30.75" customHeight="1">
      <c r="E691" s="227"/>
      <c r="P691" s="228"/>
      <c r="Q691" s="228"/>
      <c r="R691" s="228"/>
    </row>
    <row r="692" spans="5:18" s="225" customFormat="1" ht="30.75" customHeight="1">
      <c r="E692" s="227"/>
      <c r="P692" s="228"/>
      <c r="Q692" s="228"/>
      <c r="R692" s="228"/>
    </row>
    <row r="693" spans="5:18" s="225" customFormat="1" ht="30.75" customHeight="1">
      <c r="E693" s="227"/>
      <c r="P693" s="228"/>
      <c r="Q693" s="228"/>
      <c r="R693" s="228"/>
    </row>
    <row r="694" spans="5:18" s="225" customFormat="1" ht="30.75" customHeight="1">
      <c r="E694" s="227"/>
      <c r="P694" s="228"/>
      <c r="Q694" s="228"/>
      <c r="R694" s="228"/>
    </row>
    <row r="695" spans="5:18" s="225" customFormat="1" ht="30.75" customHeight="1">
      <c r="E695" s="227"/>
      <c r="P695" s="228"/>
      <c r="Q695" s="228"/>
      <c r="R695" s="228"/>
    </row>
    <row r="696" spans="5:18" s="225" customFormat="1" ht="30.75" customHeight="1">
      <c r="E696" s="227"/>
      <c r="P696" s="228"/>
      <c r="Q696" s="228"/>
      <c r="R696" s="228"/>
    </row>
    <row r="697" spans="5:18" s="225" customFormat="1" ht="30.75" customHeight="1">
      <c r="E697" s="227"/>
      <c r="P697" s="228"/>
      <c r="Q697" s="228"/>
      <c r="R697" s="228"/>
    </row>
    <row r="698" spans="5:18" s="225" customFormat="1" ht="30.75" customHeight="1">
      <c r="E698" s="227"/>
      <c r="P698" s="228"/>
      <c r="Q698" s="228"/>
      <c r="R698" s="228"/>
    </row>
    <row r="699" spans="5:18" s="225" customFormat="1" ht="30.75" customHeight="1">
      <c r="E699" s="227"/>
      <c r="P699" s="228"/>
      <c r="Q699" s="228"/>
      <c r="R699" s="228"/>
    </row>
    <row r="700" spans="5:18" s="225" customFormat="1" ht="30.75" customHeight="1">
      <c r="E700" s="227"/>
      <c r="P700" s="228"/>
      <c r="Q700" s="228"/>
      <c r="R700" s="228"/>
    </row>
    <row r="701" spans="5:18" s="225" customFormat="1" ht="30.75" customHeight="1">
      <c r="E701" s="227"/>
      <c r="P701" s="228"/>
      <c r="Q701" s="228"/>
      <c r="R701" s="228"/>
    </row>
    <row r="702" spans="5:18" s="225" customFormat="1" ht="30.75" customHeight="1">
      <c r="E702" s="227"/>
      <c r="P702" s="228"/>
      <c r="Q702" s="228"/>
      <c r="R702" s="228"/>
    </row>
    <row r="703" spans="5:18" s="225" customFormat="1" ht="30.75" customHeight="1">
      <c r="E703" s="227"/>
      <c r="P703" s="228"/>
      <c r="Q703" s="228"/>
      <c r="R703" s="228"/>
    </row>
    <row r="704" spans="5:18" s="225" customFormat="1" ht="30.75" customHeight="1">
      <c r="E704" s="227"/>
      <c r="P704" s="228"/>
      <c r="Q704" s="228"/>
      <c r="R704" s="228"/>
    </row>
    <row r="705" spans="5:18" s="225" customFormat="1" ht="30.75" customHeight="1">
      <c r="E705" s="227"/>
      <c r="P705" s="228"/>
      <c r="Q705" s="228"/>
      <c r="R705" s="228"/>
    </row>
    <row r="706" spans="5:18" s="225" customFormat="1" ht="30.75" customHeight="1">
      <c r="E706" s="227"/>
      <c r="P706" s="228"/>
      <c r="Q706" s="228"/>
      <c r="R706" s="228"/>
    </row>
    <row r="707" spans="5:18" s="225" customFormat="1" ht="30.75" customHeight="1">
      <c r="E707" s="227"/>
      <c r="P707" s="228"/>
      <c r="Q707" s="228"/>
      <c r="R707" s="228"/>
    </row>
    <row r="708" spans="5:18" s="225" customFormat="1" ht="30.75" customHeight="1">
      <c r="E708" s="227"/>
      <c r="P708" s="228"/>
      <c r="Q708" s="228"/>
      <c r="R708" s="228"/>
    </row>
    <row r="709" spans="5:18" s="225" customFormat="1" ht="30.75" customHeight="1">
      <c r="E709" s="227"/>
      <c r="P709" s="228"/>
      <c r="Q709" s="228"/>
      <c r="R709" s="228"/>
    </row>
    <row r="710" spans="5:18" s="225" customFormat="1" ht="30.75" customHeight="1">
      <c r="E710" s="227"/>
      <c r="P710" s="228"/>
      <c r="Q710" s="228"/>
      <c r="R710" s="228"/>
    </row>
    <row r="711" spans="5:18" s="225" customFormat="1" ht="30.75" customHeight="1">
      <c r="E711" s="227"/>
      <c r="P711" s="228"/>
      <c r="Q711" s="228"/>
      <c r="R711" s="228"/>
    </row>
    <row r="712" spans="5:18" s="225" customFormat="1" ht="30.75" customHeight="1">
      <c r="E712" s="227"/>
      <c r="P712" s="228"/>
      <c r="Q712" s="228"/>
      <c r="R712" s="228"/>
    </row>
    <row r="713" spans="5:18" s="225" customFormat="1" ht="30.75" customHeight="1">
      <c r="E713" s="227"/>
      <c r="P713" s="228"/>
      <c r="Q713" s="228"/>
      <c r="R713" s="228"/>
    </row>
    <row r="714" spans="5:18" s="225" customFormat="1" ht="30.75" customHeight="1">
      <c r="E714" s="227"/>
      <c r="P714" s="228"/>
      <c r="Q714" s="228"/>
      <c r="R714" s="228"/>
    </row>
    <row r="715" spans="5:18" s="225" customFormat="1" ht="30.75" customHeight="1">
      <c r="E715" s="227"/>
      <c r="P715" s="228"/>
      <c r="Q715" s="228"/>
      <c r="R715" s="228"/>
    </row>
    <row r="716" spans="5:18" s="225" customFormat="1" ht="30.75" customHeight="1">
      <c r="E716" s="227"/>
      <c r="P716" s="228"/>
      <c r="Q716" s="228"/>
      <c r="R716" s="228"/>
    </row>
    <row r="717" spans="5:18" s="225" customFormat="1" ht="30.75" customHeight="1">
      <c r="E717" s="227"/>
      <c r="P717" s="228"/>
      <c r="Q717" s="228"/>
      <c r="R717" s="228"/>
    </row>
    <row r="718" spans="5:18" s="225" customFormat="1" ht="30.75" customHeight="1">
      <c r="E718" s="227"/>
      <c r="P718" s="228"/>
      <c r="Q718" s="228"/>
      <c r="R718" s="228"/>
    </row>
    <row r="719" spans="5:18" s="225" customFormat="1" ht="30.75" customHeight="1">
      <c r="E719" s="227"/>
      <c r="P719" s="228"/>
      <c r="Q719" s="228"/>
      <c r="R719" s="228"/>
    </row>
    <row r="720" spans="5:18" s="225" customFormat="1" ht="30.75" customHeight="1">
      <c r="E720" s="227"/>
      <c r="P720" s="228"/>
      <c r="Q720" s="228"/>
      <c r="R720" s="228"/>
    </row>
    <row r="721" spans="5:18" s="225" customFormat="1" ht="30.75" customHeight="1">
      <c r="E721" s="227"/>
      <c r="P721" s="228"/>
      <c r="Q721" s="228"/>
      <c r="R721" s="228"/>
    </row>
    <row r="722" spans="5:18" s="225" customFormat="1" ht="30.75" customHeight="1">
      <c r="E722" s="227"/>
      <c r="P722" s="228"/>
      <c r="Q722" s="228"/>
      <c r="R722" s="228"/>
    </row>
    <row r="723" spans="5:18" s="225" customFormat="1" ht="30.75" customHeight="1">
      <c r="E723" s="227"/>
      <c r="P723" s="228"/>
      <c r="Q723" s="228"/>
      <c r="R723" s="228"/>
    </row>
    <row r="724" spans="5:18" s="225" customFormat="1" ht="30.75" customHeight="1">
      <c r="E724" s="227"/>
      <c r="P724" s="228"/>
      <c r="Q724" s="228"/>
      <c r="R724" s="228"/>
    </row>
    <row r="725" spans="5:18" s="225" customFormat="1" ht="30.75" customHeight="1">
      <c r="E725" s="227"/>
      <c r="P725" s="228"/>
      <c r="Q725" s="228"/>
      <c r="R725" s="228"/>
    </row>
    <row r="726" spans="5:18" s="225" customFormat="1" ht="30.75" customHeight="1">
      <c r="E726" s="227"/>
      <c r="P726" s="228"/>
      <c r="Q726" s="228"/>
      <c r="R726" s="228"/>
    </row>
    <row r="727" spans="5:18" s="225" customFormat="1" ht="30.75" customHeight="1">
      <c r="E727" s="227"/>
      <c r="P727" s="228"/>
      <c r="Q727" s="228"/>
      <c r="R727" s="228"/>
    </row>
    <row r="728" spans="5:18" s="225" customFormat="1" ht="30.75" customHeight="1">
      <c r="E728" s="227"/>
      <c r="P728" s="228"/>
      <c r="Q728" s="228"/>
      <c r="R728" s="228"/>
    </row>
    <row r="729" spans="5:18" s="225" customFormat="1" ht="30.75" customHeight="1">
      <c r="E729" s="227"/>
      <c r="P729" s="228"/>
      <c r="Q729" s="228"/>
      <c r="R729" s="228"/>
    </row>
    <row r="730" spans="5:18" s="225" customFormat="1" ht="30.75" customHeight="1">
      <c r="E730" s="227"/>
      <c r="P730" s="228"/>
      <c r="Q730" s="228"/>
      <c r="R730" s="228"/>
    </row>
    <row r="731" spans="5:18" s="225" customFormat="1" ht="30.75" customHeight="1">
      <c r="E731" s="227"/>
      <c r="P731" s="228"/>
      <c r="Q731" s="228"/>
      <c r="R731" s="228"/>
    </row>
    <row r="732" spans="5:18" s="225" customFormat="1" ht="30.75" customHeight="1">
      <c r="E732" s="227"/>
      <c r="P732" s="228"/>
      <c r="Q732" s="228"/>
      <c r="R732" s="228"/>
    </row>
    <row r="733" spans="5:18" s="225" customFormat="1" ht="30.75" customHeight="1">
      <c r="E733" s="227"/>
      <c r="P733" s="228"/>
      <c r="Q733" s="228"/>
      <c r="R733" s="228"/>
    </row>
    <row r="734" spans="5:18" s="225" customFormat="1" ht="30.75" customHeight="1">
      <c r="E734" s="227"/>
      <c r="P734" s="228"/>
      <c r="Q734" s="228"/>
      <c r="R734" s="228"/>
    </row>
    <row r="735" spans="5:18" s="225" customFormat="1" ht="30.75" customHeight="1">
      <c r="E735" s="227"/>
      <c r="P735" s="228"/>
      <c r="Q735" s="228"/>
      <c r="R735" s="228"/>
    </row>
    <row r="736" spans="5:18" s="225" customFormat="1" ht="30.75" customHeight="1">
      <c r="E736" s="227"/>
      <c r="P736" s="228"/>
      <c r="Q736" s="228"/>
      <c r="R736" s="228"/>
    </row>
    <row r="737" spans="5:18" s="225" customFormat="1" ht="30.75" customHeight="1">
      <c r="E737" s="227"/>
      <c r="P737" s="228"/>
      <c r="Q737" s="228"/>
      <c r="R737" s="228"/>
    </row>
    <row r="738" spans="5:18" s="225" customFormat="1" ht="30.75" customHeight="1">
      <c r="E738" s="227"/>
      <c r="P738" s="228"/>
      <c r="Q738" s="228"/>
      <c r="R738" s="228"/>
    </row>
    <row r="739" spans="5:18" s="225" customFormat="1" ht="30.75" customHeight="1">
      <c r="E739" s="227"/>
      <c r="P739" s="228"/>
      <c r="Q739" s="228"/>
      <c r="R739" s="228"/>
    </row>
    <row r="740" spans="5:18" s="225" customFormat="1" ht="30.75" customHeight="1">
      <c r="E740" s="227"/>
      <c r="P740" s="228"/>
      <c r="Q740" s="228"/>
      <c r="R740" s="228"/>
    </row>
    <row r="741" spans="5:18" s="225" customFormat="1" ht="30.75" customHeight="1">
      <c r="E741" s="227"/>
      <c r="P741" s="228"/>
      <c r="Q741" s="228"/>
      <c r="R741" s="228"/>
    </row>
    <row r="742" spans="5:18" s="225" customFormat="1" ht="30.75" customHeight="1">
      <c r="E742" s="227"/>
      <c r="P742" s="228"/>
      <c r="Q742" s="228"/>
      <c r="R742" s="228"/>
    </row>
    <row r="743" spans="5:18" s="225" customFormat="1" ht="30.75" customHeight="1">
      <c r="E743" s="227"/>
      <c r="P743" s="228"/>
      <c r="Q743" s="228"/>
      <c r="R743" s="228"/>
    </row>
    <row r="744" spans="5:18" s="225" customFormat="1" ht="30.75" customHeight="1">
      <c r="E744" s="227"/>
      <c r="P744" s="228"/>
      <c r="Q744" s="228"/>
      <c r="R744" s="228"/>
    </row>
    <row r="745" spans="5:18" s="225" customFormat="1" ht="30.75" customHeight="1">
      <c r="E745" s="227"/>
      <c r="P745" s="228"/>
      <c r="Q745" s="228"/>
      <c r="R745" s="228"/>
    </row>
    <row r="746" spans="5:18" s="225" customFormat="1" ht="30.75" customHeight="1">
      <c r="E746" s="227"/>
      <c r="P746" s="228"/>
      <c r="Q746" s="228"/>
      <c r="R746" s="228"/>
    </row>
    <row r="747" spans="5:18" s="225" customFormat="1" ht="30.75" customHeight="1">
      <c r="E747" s="227"/>
      <c r="P747" s="228"/>
      <c r="Q747" s="228"/>
      <c r="R747" s="228"/>
    </row>
    <row r="748" spans="5:18" s="225" customFormat="1" ht="30.75" customHeight="1">
      <c r="E748" s="227"/>
      <c r="P748" s="228"/>
      <c r="Q748" s="228"/>
      <c r="R748" s="228"/>
    </row>
    <row r="749" spans="5:18" s="225" customFormat="1" ht="30.75" customHeight="1">
      <c r="E749" s="227"/>
      <c r="P749" s="228"/>
      <c r="Q749" s="228"/>
      <c r="R749" s="228"/>
    </row>
    <row r="750" spans="5:18" s="225" customFormat="1" ht="30.75" customHeight="1">
      <c r="E750" s="227"/>
      <c r="P750" s="228"/>
      <c r="Q750" s="228"/>
      <c r="R750" s="228"/>
    </row>
    <row r="751" spans="5:18" s="225" customFormat="1" ht="30.75" customHeight="1">
      <c r="E751" s="227"/>
      <c r="P751" s="228"/>
      <c r="Q751" s="228"/>
      <c r="R751" s="228"/>
    </row>
    <row r="752" spans="5:18" s="225" customFormat="1" ht="30.75" customHeight="1">
      <c r="E752" s="227"/>
      <c r="P752" s="228"/>
      <c r="Q752" s="228"/>
      <c r="R752" s="228"/>
    </row>
    <row r="753" spans="5:18" s="225" customFormat="1" ht="30.75" customHeight="1">
      <c r="E753" s="227"/>
      <c r="P753" s="228"/>
      <c r="Q753" s="228"/>
      <c r="R753" s="228"/>
    </row>
    <row r="754" spans="5:18" s="225" customFormat="1" ht="30.75" customHeight="1">
      <c r="E754" s="227"/>
      <c r="P754" s="228"/>
      <c r="Q754" s="228"/>
      <c r="R754" s="228"/>
    </row>
    <row r="755" spans="5:18" s="225" customFormat="1" ht="30.75" customHeight="1">
      <c r="E755" s="227"/>
      <c r="P755" s="228"/>
      <c r="Q755" s="228"/>
      <c r="R755" s="228"/>
    </row>
    <row r="756" spans="5:18" s="225" customFormat="1" ht="30.75" customHeight="1">
      <c r="E756" s="227"/>
      <c r="P756" s="228"/>
      <c r="Q756" s="228"/>
      <c r="R756" s="228"/>
    </row>
    <row r="757" spans="5:18" s="225" customFormat="1" ht="30.75" customHeight="1">
      <c r="E757" s="227"/>
      <c r="P757" s="228"/>
      <c r="Q757" s="228"/>
      <c r="R757" s="228"/>
    </row>
    <row r="758" spans="5:18" s="225" customFormat="1" ht="30.75" customHeight="1">
      <c r="E758" s="227"/>
      <c r="P758" s="228"/>
      <c r="Q758" s="228"/>
      <c r="R758" s="228"/>
    </row>
    <row r="759" spans="5:18" s="225" customFormat="1" ht="30.75" customHeight="1">
      <c r="E759" s="227"/>
      <c r="P759" s="228"/>
      <c r="Q759" s="228"/>
      <c r="R759" s="228"/>
    </row>
    <row r="760" spans="5:18" s="225" customFormat="1" ht="30.75" customHeight="1">
      <c r="E760" s="227"/>
      <c r="P760" s="228"/>
      <c r="Q760" s="228"/>
      <c r="R760" s="228"/>
    </row>
    <row r="761" spans="5:18" s="225" customFormat="1" ht="30.75" customHeight="1">
      <c r="E761" s="227"/>
      <c r="P761" s="228"/>
      <c r="Q761" s="228"/>
      <c r="R761" s="228"/>
    </row>
    <row r="762" spans="5:18" s="225" customFormat="1" ht="30.75" customHeight="1">
      <c r="E762" s="227"/>
      <c r="P762" s="228"/>
      <c r="Q762" s="228"/>
      <c r="R762" s="228"/>
    </row>
    <row r="763" spans="5:18" s="225" customFormat="1" ht="30.75" customHeight="1">
      <c r="E763" s="227"/>
      <c r="P763" s="228"/>
      <c r="Q763" s="228"/>
      <c r="R763" s="228"/>
    </row>
    <row r="764" spans="5:18" s="225" customFormat="1" ht="30.75" customHeight="1">
      <c r="E764" s="227"/>
      <c r="P764" s="228"/>
      <c r="Q764" s="228"/>
      <c r="R764" s="228"/>
    </row>
    <row r="765" spans="5:18" s="225" customFormat="1" ht="30.75" customHeight="1">
      <c r="E765" s="227"/>
      <c r="P765" s="228"/>
      <c r="Q765" s="228"/>
      <c r="R765" s="228"/>
    </row>
    <row r="766" spans="5:18" s="225" customFormat="1" ht="30.75" customHeight="1">
      <c r="E766" s="227"/>
      <c r="P766" s="228"/>
      <c r="Q766" s="228"/>
      <c r="R766" s="228"/>
    </row>
    <row r="767" spans="5:18" s="225" customFormat="1" ht="30.75" customHeight="1">
      <c r="E767" s="227"/>
      <c r="P767" s="228"/>
      <c r="Q767" s="228"/>
      <c r="R767" s="228"/>
    </row>
    <row r="768" spans="5:18" s="225" customFormat="1" ht="30.75" customHeight="1">
      <c r="E768" s="227"/>
      <c r="P768" s="228"/>
      <c r="Q768" s="228"/>
      <c r="R768" s="228"/>
    </row>
    <row r="769" spans="5:18" s="225" customFormat="1" ht="30.75" customHeight="1">
      <c r="E769" s="227"/>
      <c r="P769" s="228"/>
      <c r="Q769" s="228"/>
      <c r="R769" s="228"/>
    </row>
    <row r="770" spans="5:18" s="225" customFormat="1" ht="30.75" customHeight="1">
      <c r="E770" s="227"/>
      <c r="P770" s="228"/>
      <c r="Q770" s="228"/>
      <c r="R770" s="228"/>
    </row>
    <row r="771" spans="5:18" s="225" customFormat="1" ht="30.75" customHeight="1">
      <c r="E771" s="227"/>
      <c r="P771" s="228"/>
      <c r="Q771" s="228"/>
      <c r="R771" s="228"/>
    </row>
    <row r="772" spans="5:18" s="225" customFormat="1" ht="30.75" customHeight="1">
      <c r="E772" s="227"/>
      <c r="P772" s="228"/>
      <c r="Q772" s="228"/>
      <c r="R772" s="228"/>
    </row>
    <row r="773" spans="5:18" s="225" customFormat="1" ht="30.75" customHeight="1">
      <c r="E773" s="227"/>
      <c r="P773" s="228"/>
      <c r="Q773" s="228"/>
      <c r="R773" s="228"/>
    </row>
    <row r="774" spans="5:18" s="225" customFormat="1" ht="30.75" customHeight="1">
      <c r="E774" s="227"/>
      <c r="P774" s="228"/>
      <c r="Q774" s="228"/>
      <c r="R774" s="228"/>
    </row>
    <row r="775" spans="5:18" s="225" customFormat="1" ht="30.75" customHeight="1">
      <c r="E775" s="227"/>
      <c r="P775" s="228"/>
      <c r="Q775" s="228"/>
      <c r="R775" s="228"/>
    </row>
    <row r="776" spans="5:18" s="225" customFormat="1" ht="30.75" customHeight="1">
      <c r="E776" s="227"/>
      <c r="P776" s="228"/>
      <c r="Q776" s="228"/>
      <c r="R776" s="228"/>
    </row>
    <row r="777" spans="5:18" s="225" customFormat="1" ht="30.75" customHeight="1">
      <c r="E777" s="227"/>
      <c r="P777" s="228"/>
      <c r="Q777" s="228"/>
      <c r="R777" s="228"/>
    </row>
    <row r="778" spans="5:18" s="225" customFormat="1" ht="30.75" customHeight="1">
      <c r="E778" s="227"/>
      <c r="P778" s="228"/>
      <c r="Q778" s="228"/>
      <c r="R778" s="228"/>
    </row>
    <row r="779" spans="5:18" s="225" customFormat="1" ht="30.75" customHeight="1">
      <c r="E779" s="227"/>
      <c r="P779" s="228"/>
      <c r="Q779" s="228"/>
      <c r="R779" s="228"/>
    </row>
    <row r="780" spans="5:18" s="225" customFormat="1" ht="30.75" customHeight="1">
      <c r="E780" s="227"/>
      <c r="P780" s="228"/>
      <c r="Q780" s="228"/>
      <c r="R780" s="228"/>
    </row>
    <row r="781" spans="5:18" s="225" customFormat="1" ht="30.75" customHeight="1">
      <c r="E781" s="227"/>
      <c r="P781" s="228"/>
      <c r="Q781" s="228"/>
      <c r="R781" s="228"/>
    </row>
    <row r="782" spans="5:18" s="225" customFormat="1" ht="30.75" customHeight="1">
      <c r="E782" s="227"/>
      <c r="P782" s="228"/>
      <c r="Q782" s="228"/>
      <c r="R782" s="228"/>
    </row>
    <row r="783" spans="5:18" s="225" customFormat="1" ht="30.75" customHeight="1">
      <c r="E783" s="227"/>
      <c r="P783" s="228"/>
      <c r="Q783" s="228"/>
      <c r="R783" s="228"/>
    </row>
    <row r="784" spans="5:18" s="225" customFormat="1" ht="30.75" customHeight="1">
      <c r="E784" s="227"/>
      <c r="P784" s="228"/>
      <c r="Q784" s="228"/>
      <c r="R784" s="228"/>
    </row>
    <row r="785" spans="5:18" s="225" customFormat="1" ht="30.75" customHeight="1">
      <c r="E785" s="227"/>
      <c r="P785" s="228"/>
      <c r="Q785" s="228"/>
      <c r="R785" s="228"/>
    </row>
    <row r="786" spans="5:18" s="225" customFormat="1" ht="30.75" customHeight="1">
      <c r="E786" s="227"/>
      <c r="P786" s="228"/>
      <c r="Q786" s="228"/>
      <c r="R786" s="228"/>
    </row>
    <row r="787" spans="5:18" s="225" customFormat="1" ht="30.75" customHeight="1">
      <c r="E787" s="227"/>
      <c r="P787" s="228"/>
      <c r="Q787" s="228"/>
      <c r="R787" s="228"/>
    </row>
    <row r="788" spans="5:18" s="225" customFormat="1" ht="30.75" customHeight="1">
      <c r="E788" s="227"/>
      <c r="P788" s="228"/>
      <c r="Q788" s="228"/>
      <c r="R788" s="228"/>
    </row>
    <row r="789" spans="5:18" s="225" customFormat="1" ht="30.75" customHeight="1">
      <c r="E789" s="227"/>
      <c r="P789" s="228"/>
      <c r="Q789" s="228"/>
      <c r="R789" s="228"/>
    </row>
    <row r="790" spans="5:18" s="225" customFormat="1" ht="30.75" customHeight="1">
      <c r="E790" s="227"/>
      <c r="P790" s="228"/>
      <c r="Q790" s="228"/>
      <c r="R790" s="228"/>
    </row>
    <row r="791" spans="5:18" s="225" customFormat="1" ht="30.75" customHeight="1">
      <c r="E791" s="227"/>
      <c r="P791" s="228"/>
      <c r="Q791" s="228"/>
      <c r="R791" s="228"/>
    </row>
    <row r="792" spans="5:18" s="225" customFormat="1" ht="30.75" customHeight="1">
      <c r="E792" s="227"/>
      <c r="P792" s="228"/>
      <c r="Q792" s="228"/>
      <c r="R792" s="228"/>
    </row>
    <row r="793" spans="5:18" s="225" customFormat="1" ht="30.75" customHeight="1">
      <c r="E793" s="227"/>
      <c r="P793" s="228"/>
      <c r="Q793" s="228"/>
      <c r="R793" s="228"/>
    </row>
    <row r="794" spans="5:18" s="225" customFormat="1" ht="30.75" customHeight="1">
      <c r="E794" s="227"/>
      <c r="P794" s="228"/>
      <c r="Q794" s="228"/>
      <c r="R794" s="228"/>
    </row>
    <row r="795" spans="5:18" s="225" customFormat="1" ht="30.75" customHeight="1">
      <c r="E795" s="227"/>
      <c r="P795" s="228"/>
      <c r="Q795" s="228"/>
      <c r="R795" s="228"/>
    </row>
    <row r="796" spans="5:18" s="225" customFormat="1" ht="30.75" customHeight="1">
      <c r="E796" s="227"/>
      <c r="P796" s="228"/>
      <c r="Q796" s="228"/>
      <c r="R796" s="228"/>
    </row>
    <row r="797" spans="5:18" s="225" customFormat="1" ht="30.75" customHeight="1">
      <c r="E797" s="227"/>
      <c r="P797" s="228"/>
      <c r="Q797" s="228"/>
      <c r="R797" s="228"/>
    </row>
    <row r="798" spans="5:18" s="225" customFormat="1" ht="30.75" customHeight="1">
      <c r="E798" s="227"/>
      <c r="P798" s="228"/>
      <c r="Q798" s="228"/>
      <c r="R798" s="228"/>
    </row>
    <row r="799" spans="5:18" s="225" customFormat="1" ht="30.75" customHeight="1">
      <c r="E799" s="227"/>
      <c r="P799" s="228"/>
      <c r="Q799" s="228"/>
      <c r="R799" s="228"/>
    </row>
    <row r="800" spans="5:18" s="225" customFormat="1" ht="30.75" customHeight="1">
      <c r="E800" s="227"/>
      <c r="P800" s="228"/>
      <c r="Q800" s="228"/>
      <c r="R800" s="228"/>
    </row>
    <row r="801" spans="5:18" s="225" customFormat="1" ht="30.75" customHeight="1">
      <c r="E801" s="227"/>
      <c r="P801" s="228"/>
      <c r="Q801" s="228"/>
      <c r="R801" s="228"/>
    </row>
    <row r="802" spans="5:18" s="225" customFormat="1" ht="30.75" customHeight="1">
      <c r="E802" s="227"/>
      <c r="P802" s="228"/>
      <c r="Q802" s="228"/>
      <c r="R802" s="228"/>
    </row>
    <row r="803" spans="5:18" s="225" customFormat="1" ht="30.75" customHeight="1">
      <c r="E803" s="227"/>
      <c r="P803" s="228"/>
      <c r="Q803" s="228"/>
      <c r="R803" s="228"/>
    </row>
    <row r="804" spans="5:18" s="225" customFormat="1" ht="30.75" customHeight="1">
      <c r="E804" s="227"/>
      <c r="P804" s="228"/>
      <c r="Q804" s="228"/>
      <c r="R804" s="228"/>
    </row>
    <row r="805" spans="5:18" s="225" customFormat="1" ht="30.75" customHeight="1">
      <c r="E805" s="227"/>
      <c r="P805" s="228"/>
      <c r="Q805" s="228"/>
      <c r="R805" s="228"/>
    </row>
    <row r="806" spans="5:18" s="225" customFormat="1" ht="30.75" customHeight="1">
      <c r="E806" s="227"/>
      <c r="P806" s="228"/>
      <c r="Q806" s="228"/>
      <c r="R806" s="228"/>
    </row>
    <row r="807" spans="5:18" s="225" customFormat="1" ht="30.75" customHeight="1">
      <c r="E807" s="227"/>
      <c r="P807" s="228"/>
      <c r="Q807" s="228"/>
      <c r="R807" s="228"/>
    </row>
    <row r="808" spans="5:18" s="225" customFormat="1" ht="30.75" customHeight="1">
      <c r="E808" s="227"/>
      <c r="P808" s="228"/>
      <c r="Q808" s="228"/>
      <c r="R808" s="228"/>
    </row>
    <row r="809" spans="5:18" s="225" customFormat="1" ht="30.75" customHeight="1">
      <c r="E809" s="227"/>
      <c r="P809" s="228"/>
      <c r="Q809" s="228"/>
      <c r="R809" s="228"/>
    </row>
    <row r="810" spans="5:18" s="225" customFormat="1" ht="30.75" customHeight="1">
      <c r="E810" s="227"/>
      <c r="P810" s="228"/>
      <c r="Q810" s="228"/>
      <c r="R810" s="228"/>
    </row>
    <row r="811" spans="5:18" s="225" customFormat="1" ht="30.75" customHeight="1">
      <c r="E811" s="227"/>
      <c r="P811" s="228"/>
      <c r="Q811" s="228"/>
      <c r="R811" s="228"/>
    </row>
    <row r="812" spans="5:18" s="225" customFormat="1" ht="30.75" customHeight="1">
      <c r="E812" s="227"/>
      <c r="P812" s="228"/>
      <c r="Q812" s="228"/>
      <c r="R812" s="228"/>
    </row>
    <row r="813" spans="5:18" s="225" customFormat="1" ht="30.75" customHeight="1">
      <c r="E813" s="227"/>
      <c r="P813" s="228"/>
      <c r="Q813" s="228"/>
      <c r="R813" s="228"/>
    </row>
    <row r="814" spans="5:18" s="225" customFormat="1" ht="30.75" customHeight="1">
      <c r="E814" s="227"/>
      <c r="P814" s="228"/>
      <c r="Q814" s="228"/>
      <c r="R814" s="228"/>
    </row>
    <row r="815" spans="5:18" s="225" customFormat="1" ht="30.75" customHeight="1">
      <c r="E815" s="227"/>
      <c r="P815" s="228"/>
      <c r="Q815" s="228"/>
      <c r="R815" s="228"/>
    </row>
    <row r="816" spans="5:18" s="225" customFormat="1" ht="30.75" customHeight="1">
      <c r="E816" s="227"/>
      <c r="P816" s="228"/>
      <c r="Q816" s="228"/>
      <c r="R816" s="228"/>
    </row>
    <row r="817" spans="5:18" s="225" customFormat="1" ht="30.75" customHeight="1">
      <c r="E817" s="227"/>
      <c r="P817" s="228"/>
      <c r="Q817" s="228"/>
      <c r="R817" s="228"/>
    </row>
    <row r="818" spans="5:18" s="225" customFormat="1" ht="30.75" customHeight="1">
      <c r="E818" s="227"/>
      <c r="P818" s="228"/>
      <c r="Q818" s="228"/>
      <c r="R818" s="228"/>
    </row>
    <row r="819" spans="5:18" s="225" customFormat="1" ht="30.75" customHeight="1">
      <c r="E819" s="227"/>
      <c r="P819" s="228"/>
      <c r="Q819" s="228"/>
      <c r="R819" s="228"/>
    </row>
    <row r="820" spans="5:18" s="225" customFormat="1" ht="30.75" customHeight="1">
      <c r="E820" s="227"/>
      <c r="P820" s="228"/>
      <c r="Q820" s="228"/>
      <c r="R820" s="228"/>
    </row>
    <row r="821" spans="5:18" s="225" customFormat="1" ht="30.75" customHeight="1">
      <c r="E821" s="227"/>
      <c r="P821" s="228"/>
      <c r="Q821" s="228"/>
      <c r="R821" s="228"/>
    </row>
    <row r="822" spans="5:18" s="225" customFormat="1" ht="30.75" customHeight="1">
      <c r="E822" s="227"/>
      <c r="P822" s="228"/>
      <c r="Q822" s="228"/>
      <c r="R822" s="228"/>
    </row>
    <row r="823" spans="5:18" s="225" customFormat="1" ht="30.75" customHeight="1">
      <c r="E823" s="227"/>
      <c r="P823" s="228"/>
      <c r="Q823" s="228"/>
      <c r="R823" s="228"/>
    </row>
    <row r="824" spans="5:18" s="225" customFormat="1" ht="30.75" customHeight="1">
      <c r="E824" s="227"/>
      <c r="P824" s="228"/>
      <c r="Q824" s="228"/>
      <c r="R824" s="228"/>
    </row>
    <row r="825" spans="5:18" s="225" customFormat="1" ht="30.75" customHeight="1">
      <c r="E825" s="227"/>
      <c r="P825" s="228"/>
      <c r="Q825" s="228"/>
      <c r="R825" s="228"/>
    </row>
    <row r="826" spans="5:18" s="225" customFormat="1" ht="30.75" customHeight="1">
      <c r="E826" s="227"/>
      <c r="P826" s="228"/>
      <c r="Q826" s="228"/>
      <c r="R826" s="228"/>
    </row>
    <row r="827" spans="5:18" s="225" customFormat="1" ht="30.75" customHeight="1">
      <c r="E827" s="227"/>
      <c r="P827" s="228"/>
      <c r="Q827" s="228"/>
      <c r="R827" s="228"/>
    </row>
    <row r="828" spans="5:18" s="225" customFormat="1" ht="30.75" customHeight="1">
      <c r="E828" s="227"/>
      <c r="P828" s="228"/>
      <c r="Q828" s="228"/>
      <c r="R828" s="228"/>
    </row>
    <row r="829" spans="5:18" s="225" customFormat="1" ht="30.75" customHeight="1">
      <c r="E829" s="227"/>
      <c r="P829" s="228"/>
      <c r="Q829" s="228"/>
      <c r="R829" s="228"/>
    </row>
    <row r="830" spans="5:18" s="225" customFormat="1" ht="30.75" customHeight="1">
      <c r="E830" s="227"/>
      <c r="P830" s="228"/>
      <c r="Q830" s="228"/>
      <c r="R830" s="228"/>
    </row>
    <row r="831" spans="5:18" s="225" customFormat="1" ht="30.75" customHeight="1">
      <c r="E831" s="227"/>
      <c r="P831" s="228"/>
      <c r="Q831" s="228"/>
      <c r="R831" s="228"/>
    </row>
    <row r="832" spans="5:18" s="225" customFormat="1" ht="30.75" customHeight="1">
      <c r="E832" s="227"/>
      <c r="P832" s="228"/>
      <c r="Q832" s="228"/>
      <c r="R832" s="228"/>
    </row>
    <row r="833" spans="5:18" s="225" customFormat="1" ht="30.75" customHeight="1">
      <c r="E833" s="227"/>
      <c r="P833" s="228"/>
      <c r="Q833" s="228"/>
      <c r="R833" s="228"/>
    </row>
    <row r="834" spans="5:18" s="225" customFormat="1" ht="30.75" customHeight="1">
      <c r="E834" s="227"/>
      <c r="P834" s="228"/>
      <c r="Q834" s="228"/>
      <c r="R834" s="228"/>
    </row>
    <row r="835" spans="5:18" s="225" customFormat="1" ht="30.75" customHeight="1">
      <c r="E835" s="227"/>
      <c r="P835" s="228"/>
      <c r="Q835" s="228"/>
      <c r="R835" s="228"/>
    </row>
    <row r="836" spans="5:18" s="225" customFormat="1" ht="30.75" customHeight="1">
      <c r="E836" s="227"/>
      <c r="P836" s="228"/>
      <c r="Q836" s="228"/>
      <c r="R836" s="228"/>
    </row>
    <row r="837" spans="5:18" s="225" customFormat="1" ht="30.75" customHeight="1">
      <c r="E837" s="227"/>
      <c r="P837" s="228"/>
      <c r="Q837" s="228"/>
      <c r="R837" s="228"/>
    </row>
    <row r="838" spans="5:18" s="225" customFormat="1" ht="30.75" customHeight="1">
      <c r="E838" s="227"/>
      <c r="P838" s="228"/>
      <c r="Q838" s="228"/>
      <c r="R838" s="228"/>
    </row>
    <row r="839" spans="5:18" s="225" customFormat="1" ht="30.75" customHeight="1">
      <c r="E839" s="227"/>
      <c r="P839" s="228"/>
      <c r="Q839" s="228"/>
      <c r="R839" s="228"/>
    </row>
    <row r="840" spans="5:18" s="225" customFormat="1" ht="30.75" customHeight="1">
      <c r="E840" s="227"/>
      <c r="P840" s="228"/>
      <c r="Q840" s="228"/>
      <c r="R840" s="228"/>
    </row>
    <row r="841" spans="5:18" s="225" customFormat="1" ht="30.75" customHeight="1">
      <c r="E841" s="227"/>
      <c r="P841" s="228"/>
      <c r="Q841" s="228"/>
      <c r="R841" s="228"/>
    </row>
    <row r="842" spans="5:18" s="225" customFormat="1" ht="30.75" customHeight="1">
      <c r="E842" s="227"/>
      <c r="P842" s="228"/>
      <c r="Q842" s="228"/>
      <c r="R842" s="228"/>
    </row>
    <row r="843" spans="5:18" s="225" customFormat="1" ht="30.75" customHeight="1">
      <c r="E843" s="227"/>
      <c r="P843" s="228"/>
      <c r="Q843" s="228"/>
      <c r="R843" s="228"/>
    </row>
    <row r="844" spans="5:18" s="225" customFormat="1" ht="30.75" customHeight="1">
      <c r="E844" s="227"/>
      <c r="P844" s="228"/>
      <c r="Q844" s="228"/>
      <c r="R844" s="228"/>
    </row>
    <row r="845" spans="5:18" s="225" customFormat="1" ht="30.75" customHeight="1">
      <c r="E845" s="227"/>
      <c r="P845" s="228"/>
      <c r="Q845" s="228"/>
      <c r="R845" s="228"/>
    </row>
    <row r="846" spans="5:18" s="225" customFormat="1" ht="30.75" customHeight="1">
      <c r="E846" s="227"/>
      <c r="P846" s="228"/>
      <c r="Q846" s="228"/>
      <c r="R846" s="228"/>
    </row>
    <row r="847" spans="5:18" s="225" customFormat="1" ht="30.75" customHeight="1">
      <c r="E847" s="227"/>
      <c r="P847" s="228"/>
      <c r="Q847" s="228"/>
      <c r="R847" s="228"/>
    </row>
    <row r="848" spans="5:18" s="225" customFormat="1" ht="30.75" customHeight="1">
      <c r="E848" s="227"/>
      <c r="P848" s="228"/>
      <c r="Q848" s="228"/>
      <c r="R848" s="228"/>
    </row>
    <row r="849" spans="5:18" s="225" customFormat="1" ht="30.75" customHeight="1">
      <c r="E849" s="227"/>
      <c r="P849" s="228"/>
      <c r="Q849" s="228"/>
      <c r="R849" s="228"/>
    </row>
    <row r="850" spans="5:18" s="225" customFormat="1" ht="30.75" customHeight="1">
      <c r="E850" s="227"/>
      <c r="P850" s="228"/>
      <c r="Q850" s="228"/>
      <c r="R850" s="228"/>
    </row>
    <row r="851" spans="5:18" s="225" customFormat="1" ht="30.75" customHeight="1">
      <c r="E851" s="227"/>
      <c r="P851" s="228"/>
      <c r="Q851" s="228"/>
      <c r="R851" s="228"/>
    </row>
    <row r="852" spans="5:18" s="225" customFormat="1" ht="30.75" customHeight="1">
      <c r="E852" s="227"/>
      <c r="P852" s="228"/>
      <c r="Q852" s="228"/>
      <c r="R852" s="228"/>
    </row>
    <row r="853" spans="5:18" s="225" customFormat="1" ht="30.75" customHeight="1">
      <c r="E853" s="227"/>
      <c r="P853" s="228"/>
      <c r="Q853" s="228"/>
      <c r="R853" s="228"/>
    </row>
    <row r="854" spans="5:18" s="225" customFormat="1" ht="30.75" customHeight="1">
      <c r="E854" s="227"/>
      <c r="P854" s="228"/>
      <c r="Q854" s="228"/>
      <c r="R854" s="228"/>
    </row>
    <row r="855" spans="5:18" s="225" customFormat="1" ht="30.75" customHeight="1">
      <c r="E855" s="227"/>
      <c r="P855" s="228"/>
      <c r="Q855" s="228"/>
      <c r="R855" s="228"/>
    </row>
    <row r="856" spans="5:18" s="225" customFormat="1" ht="30.75" customHeight="1">
      <c r="E856" s="227"/>
      <c r="P856" s="228"/>
      <c r="Q856" s="228"/>
      <c r="R856" s="228"/>
    </row>
    <row r="857" spans="5:18" s="225" customFormat="1" ht="30.75" customHeight="1">
      <c r="E857" s="227"/>
      <c r="P857" s="228"/>
      <c r="Q857" s="228"/>
      <c r="R857" s="228"/>
    </row>
    <row r="858" spans="5:18" s="225" customFormat="1" ht="30.75" customHeight="1">
      <c r="E858" s="227"/>
      <c r="P858" s="228"/>
      <c r="Q858" s="228"/>
      <c r="R858" s="228"/>
    </row>
    <row r="859" spans="5:18" s="225" customFormat="1" ht="30.75" customHeight="1">
      <c r="E859" s="227"/>
      <c r="P859" s="228"/>
      <c r="Q859" s="228"/>
      <c r="R859" s="228"/>
    </row>
    <row r="860" spans="5:18" s="225" customFormat="1" ht="30.75" customHeight="1">
      <c r="E860" s="227"/>
      <c r="P860" s="228"/>
      <c r="Q860" s="228"/>
      <c r="R860" s="228"/>
    </row>
    <row r="861" spans="5:18" s="225" customFormat="1" ht="30.75" customHeight="1">
      <c r="E861" s="227"/>
      <c r="P861" s="228"/>
      <c r="Q861" s="228"/>
      <c r="R861" s="228"/>
    </row>
    <row r="862" spans="5:18" s="225" customFormat="1" ht="30.75" customHeight="1">
      <c r="E862" s="227"/>
      <c r="P862" s="228"/>
      <c r="Q862" s="228"/>
      <c r="R862" s="228"/>
    </row>
    <row r="863" spans="5:18" s="225" customFormat="1" ht="30.75" customHeight="1">
      <c r="E863" s="227"/>
      <c r="P863" s="228"/>
      <c r="Q863" s="228"/>
      <c r="R863" s="228"/>
    </row>
    <row r="864" spans="5:18" s="225" customFormat="1" ht="30.75" customHeight="1">
      <c r="E864" s="227"/>
      <c r="P864" s="228"/>
      <c r="Q864" s="228"/>
      <c r="R864" s="228"/>
    </row>
    <row r="865" spans="5:18" s="225" customFormat="1" ht="30.75" customHeight="1">
      <c r="E865" s="227"/>
      <c r="P865" s="228"/>
      <c r="Q865" s="228"/>
      <c r="R865" s="228"/>
    </row>
    <row r="866" spans="5:18" s="225" customFormat="1" ht="30.75" customHeight="1">
      <c r="E866" s="227"/>
      <c r="P866" s="228"/>
      <c r="Q866" s="228"/>
      <c r="R866" s="228"/>
    </row>
    <row r="867" spans="5:18" s="225" customFormat="1" ht="30.75" customHeight="1">
      <c r="E867" s="227"/>
      <c r="P867" s="228"/>
      <c r="Q867" s="228"/>
      <c r="R867" s="228"/>
    </row>
    <row r="868" spans="5:18" s="225" customFormat="1" ht="30.75" customHeight="1">
      <c r="E868" s="227"/>
      <c r="P868" s="228"/>
      <c r="Q868" s="228"/>
      <c r="R868" s="228"/>
    </row>
    <row r="869" spans="5:18" s="225" customFormat="1" ht="30.75" customHeight="1">
      <c r="E869" s="227"/>
      <c r="P869" s="228"/>
      <c r="Q869" s="228"/>
      <c r="R869" s="228"/>
    </row>
    <row r="870" spans="5:18" s="225" customFormat="1" ht="30.75" customHeight="1">
      <c r="E870" s="227"/>
      <c r="P870" s="228"/>
      <c r="Q870" s="228"/>
      <c r="R870" s="228"/>
    </row>
    <row r="871" spans="5:18" s="225" customFormat="1" ht="30.75" customHeight="1">
      <c r="E871" s="227"/>
      <c r="P871" s="228"/>
      <c r="Q871" s="228"/>
      <c r="R871" s="228"/>
    </row>
    <row r="872" spans="5:18" s="225" customFormat="1" ht="30.75" customHeight="1">
      <c r="E872" s="227"/>
      <c r="P872" s="228"/>
      <c r="Q872" s="228"/>
      <c r="R872" s="228"/>
    </row>
    <row r="873" spans="5:18" s="225" customFormat="1" ht="30.75" customHeight="1">
      <c r="E873" s="227"/>
      <c r="P873" s="228"/>
      <c r="Q873" s="228"/>
      <c r="R873" s="228"/>
    </row>
    <row r="874" spans="5:18" s="225" customFormat="1" ht="30.75" customHeight="1">
      <c r="E874" s="227"/>
      <c r="P874" s="228"/>
      <c r="Q874" s="228"/>
      <c r="R874" s="228"/>
    </row>
    <row r="875" spans="5:18" s="225" customFormat="1" ht="30.75" customHeight="1">
      <c r="E875" s="227"/>
      <c r="P875" s="228"/>
      <c r="Q875" s="228"/>
      <c r="R875" s="228"/>
    </row>
    <row r="876" spans="5:18" s="225" customFormat="1" ht="30.75" customHeight="1">
      <c r="E876" s="227"/>
      <c r="P876" s="228"/>
      <c r="Q876" s="228"/>
      <c r="R876" s="228"/>
    </row>
    <row r="877" spans="5:18" s="225" customFormat="1" ht="30.75" customHeight="1">
      <c r="E877" s="227"/>
      <c r="P877" s="228"/>
      <c r="Q877" s="228"/>
      <c r="R877" s="228"/>
    </row>
    <row r="878" spans="5:18" s="225" customFormat="1" ht="30.75" customHeight="1">
      <c r="E878" s="227"/>
      <c r="P878" s="228"/>
      <c r="Q878" s="228"/>
      <c r="R878" s="228"/>
    </row>
    <row r="879" spans="5:18" s="225" customFormat="1" ht="30.75" customHeight="1">
      <c r="E879" s="227"/>
      <c r="P879" s="228"/>
      <c r="Q879" s="228"/>
      <c r="R879" s="228"/>
    </row>
    <row r="880" spans="5:18" s="225" customFormat="1" ht="30.75" customHeight="1">
      <c r="E880" s="227"/>
      <c r="P880" s="228"/>
      <c r="Q880" s="228"/>
      <c r="R880" s="228"/>
    </row>
    <row r="881" spans="5:18" s="225" customFormat="1" ht="30.75" customHeight="1">
      <c r="E881" s="227"/>
      <c r="P881" s="228"/>
      <c r="Q881" s="228"/>
      <c r="R881" s="228"/>
    </row>
    <row r="882" spans="5:18" s="225" customFormat="1" ht="30.75" customHeight="1">
      <c r="E882" s="227"/>
      <c r="P882" s="228"/>
      <c r="Q882" s="228"/>
      <c r="R882" s="228"/>
    </row>
    <row r="883" spans="5:18" s="225" customFormat="1" ht="30.75" customHeight="1">
      <c r="E883" s="227"/>
      <c r="P883" s="228"/>
      <c r="Q883" s="228"/>
      <c r="R883" s="228"/>
    </row>
    <row r="884" spans="5:18" s="225" customFormat="1" ht="30.75" customHeight="1">
      <c r="E884" s="227"/>
      <c r="P884" s="228"/>
      <c r="Q884" s="228"/>
      <c r="R884" s="228"/>
    </row>
    <row r="885" spans="5:18" s="225" customFormat="1" ht="30.75" customHeight="1">
      <c r="E885" s="227"/>
      <c r="P885" s="228"/>
      <c r="Q885" s="228"/>
      <c r="R885" s="228"/>
    </row>
    <row r="886" spans="5:18" s="225" customFormat="1" ht="30.75" customHeight="1">
      <c r="E886" s="227"/>
      <c r="P886" s="228"/>
      <c r="Q886" s="228"/>
      <c r="R886" s="228"/>
    </row>
    <row r="887" spans="5:18" s="225" customFormat="1" ht="30.75" customHeight="1">
      <c r="E887" s="227"/>
      <c r="P887" s="228"/>
      <c r="Q887" s="228"/>
      <c r="R887" s="228"/>
    </row>
    <row r="888" spans="5:18" s="225" customFormat="1" ht="30.75" customHeight="1">
      <c r="E888" s="227"/>
      <c r="P888" s="228"/>
      <c r="Q888" s="228"/>
      <c r="R888" s="228"/>
    </row>
    <row r="889" spans="5:18" s="225" customFormat="1" ht="30.75" customHeight="1">
      <c r="E889" s="227"/>
      <c r="P889" s="228"/>
      <c r="Q889" s="228"/>
      <c r="R889" s="228"/>
    </row>
    <row r="890" spans="5:18" s="225" customFormat="1" ht="30.75" customHeight="1">
      <c r="E890" s="227"/>
      <c r="P890" s="228"/>
      <c r="Q890" s="228"/>
      <c r="R890" s="228"/>
    </row>
    <row r="891" spans="5:18" s="225" customFormat="1" ht="30.75" customHeight="1">
      <c r="E891" s="227"/>
      <c r="P891" s="228"/>
      <c r="Q891" s="228"/>
      <c r="R891" s="228"/>
    </row>
    <row r="892" spans="5:18" s="225" customFormat="1" ht="30.75" customHeight="1">
      <c r="E892" s="227"/>
      <c r="P892" s="228"/>
      <c r="Q892" s="228"/>
      <c r="R892" s="228"/>
    </row>
    <row r="893" spans="5:18" s="225" customFormat="1" ht="30.75" customHeight="1">
      <c r="E893" s="227"/>
      <c r="P893" s="228"/>
      <c r="Q893" s="228"/>
      <c r="R893" s="228"/>
    </row>
    <row r="894" spans="5:18" s="225" customFormat="1" ht="30.75" customHeight="1">
      <c r="E894" s="227"/>
      <c r="P894" s="228"/>
      <c r="Q894" s="228"/>
      <c r="R894" s="228"/>
    </row>
    <row r="895" spans="5:18" s="225" customFormat="1" ht="30.75" customHeight="1">
      <c r="E895" s="227"/>
      <c r="P895" s="228"/>
      <c r="Q895" s="228"/>
      <c r="R895" s="228"/>
    </row>
    <row r="896" spans="5:18" s="225" customFormat="1" ht="30.75" customHeight="1">
      <c r="E896" s="227"/>
      <c r="P896" s="228"/>
      <c r="Q896" s="228"/>
      <c r="R896" s="228"/>
    </row>
    <row r="897" spans="5:18" s="225" customFormat="1" ht="30.75" customHeight="1">
      <c r="E897" s="227"/>
      <c r="P897" s="228"/>
      <c r="Q897" s="228"/>
      <c r="R897" s="228"/>
    </row>
    <row r="898" spans="5:18" s="225" customFormat="1" ht="30.75" customHeight="1">
      <c r="E898" s="227"/>
      <c r="P898" s="228"/>
      <c r="Q898" s="228"/>
      <c r="R898" s="228"/>
    </row>
    <row r="899" spans="5:18" s="225" customFormat="1" ht="30.75" customHeight="1">
      <c r="E899" s="227"/>
      <c r="P899" s="228"/>
      <c r="Q899" s="228"/>
      <c r="R899" s="228"/>
    </row>
    <row r="900" spans="5:18" s="225" customFormat="1" ht="30.75" customHeight="1">
      <c r="E900" s="227"/>
      <c r="P900" s="228"/>
      <c r="Q900" s="228"/>
      <c r="R900" s="228"/>
    </row>
    <row r="901" spans="5:18" s="225" customFormat="1" ht="30.75" customHeight="1">
      <c r="E901" s="227"/>
      <c r="P901" s="228"/>
      <c r="Q901" s="228"/>
      <c r="R901" s="228"/>
    </row>
    <row r="902" spans="5:18" s="225" customFormat="1" ht="30.75" customHeight="1">
      <c r="E902" s="227"/>
      <c r="P902" s="228"/>
      <c r="Q902" s="228"/>
      <c r="R902" s="228"/>
    </row>
    <row r="903" spans="5:18" s="225" customFormat="1" ht="30.75" customHeight="1">
      <c r="E903" s="227"/>
      <c r="P903" s="228"/>
      <c r="Q903" s="228"/>
      <c r="R903" s="228"/>
    </row>
    <row r="904" spans="5:18" s="225" customFormat="1" ht="30.75" customHeight="1">
      <c r="E904" s="227"/>
      <c r="P904" s="228"/>
      <c r="Q904" s="228"/>
      <c r="R904" s="228"/>
    </row>
    <row r="905" spans="5:18" s="225" customFormat="1" ht="30.75" customHeight="1">
      <c r="E905" s="227"/>
      <c r="P905" s="228"/>
      <c r="Q905" s="228"/>
      <c r="R905" s="228"/>
    </row>
    <row r="906" spans="5:18" s="225" customFormat="1" ht="30.75" customHeight="1">
      <c r="E906" s="227"/>
      <c r="P906" s="228"/>
      <c r="Q906" s="228"/>
      <c r="R906" s="228"/>
    </row>
    <row r="907" spans="5:18" s="225" customFormat="1" ht="30.75" customHeight="1">
      <c r="E907" s="227"/>
      <c r="P907" s="228"/>
      <c r="Q907" s="228"/>
      <c r="R907" s="228"/>
    </row>
    <row r="908" spans="5:18" s="225" customFormat="1" ht="30.75" customHeight="1">
      <c r="E908" s="227"/>
      <c r="P908" s="228"/>
      <c r="Q908" s="228"/>
      <c r="R908" s="228"/>
    </row>
    <row r="909" spans="5:18" s="225" customFormat="1" ht="30.75" customHeight="1">
      <c r="E909" s="227"/>
      <c r="P909" s="228"/>
      <c r="Q909" s="228"/>
      <c r="R909" s="228"/>
    </row>
    <row r="910" spans="5:18" s="225" customFormat="1" ht="30.75" customHeight="1">
      <c r="E910" s="227"/>
      <c r="P910" s="228"/>
      <c r="Q910" s="228"/>
      <c r="R910" s="228"/>
    </row>
    <row r="911" spans="5:18" s="225" customFormat="1" ht="30.75" customHeight="1">
      <c r="E911" s="227"/>
      <c r="P911" s="228"/>
      <c r="Q911" s="228"/>
      <c r="R911" s="228"/>
    </row>
    <row r="912" spans="5:18" s="225" customFormat="1" ht="30.75" customHeight="1">
      <c r="E912" s="227"/>
      <c r="P912" s="228"/>
      <c r="Q912" s="228"/>
      <c r="R912" s="228"/>
    </row>
    <row r="913" spans="5:18" s="225" customFormat="1" ht="30.75" customHeight="1">
      <c r="E913" s="227"/>
      <c r="P913" s="228"/>
      <c r="Q913" s="228"/>
      <c r="R913" s="228"/>
    </row>
    <row r="914" spans="5:18" s="225" customFormat="1" ht="30.75" customHeight="1">
      <c r="E914" s="227"/>
      <c r="P914" s="228"/>
      <c r="Q914" s="228"/>
      <c r="R914" s="228"/>
    </row>
    <row r="915" spans="5:18" s="225" customFormat="1" ht="30.75" customHeight="1">
      <c r="E915" s="227"/>
      <c r="P915" s="228"/>
      <c r="Q915" s="228"/>
      <c r="R915" s="228"/>
    </row>
    <row r="916" spans="5:18" s="225" customFormat="1" ht="30.75" customHeight="1">
      <c r="E916" s="227"/>
      <c r="P916" s="228"/>
      <c r="Q916" s="228"/>
      <c r="R916" s="228"/>
    </row>
    <row r="917" spans="5:18" s="225" customFormat="1" ht="30.75" customHeight="1">
      <c r="E917" s="227"/>
      <c r="P917" s="228"/>
      <c r="Q917" s="228"/>
      <c r="R917" s="228"/>
    </row>
    <row r="918" spans="5:18" s="225" customFormat="1" ht="30.75" customHeight="1">
      <c r="E918" s="227"/>
      <c r="P918" s="228"/>
      <c r="Q918" s="228"/>
      <c r="R918" s="228"/>
    </row>
    <row r="919" spans="5:18" s="225" customFormat="1" ht="30.75" customHeight="1">
      <c r="E919" s="227"/>
      <c r="P919" s="228"/>
      <c r="Q919" s="228"/>
      <c r="R919" s="228"/>
    </row>
    <row r="920" spans="5:18" s="225" customFormat="1" ht="30.75" customHeight="1">
      <c r="E920" s="227"/>
      <c r="P920" s="228"/>
      <c r="Q920" s="228"/>
      <c r="R920" s="228"/>
    </row>
    <row r="921" spans="5:18" s="225" customFormat="1" ht="30.75" customHeight="1">
      <c r="E921" s="227"/>
      <c r="P921" s="228"/>
      <c r="Q921" s="228"/>
      <c r="R921" s="228"/>
    </row>
    <row r="922" spans="5:18" s="225" customFormat="1" ht="30.75" customHeight="1">
      <c r="E922" s="227"/>
      <c r="P922" s="228"/>
      <c r="Q922" s="228"/>
      <c r="R922" s="228"/>
    </row>
    <row r="923" spans="5:18" s="225" customFormat="1" ht="30.75" customHeight="1">
      <c r="E923" s="227"/>
      <c r="P923" s="228"/>
      <c r="Q923" s="228"/>
      <c r="R923" s="228"/>
    </row>
    <row r="924" spans="5:18" s="225" customFormat="1" ht="30.75" customHeight="1">
      <c r="E924" s="227"/>
      <c r="P924" s="228"/>
      <c r="Q924" s="228"/>
      <c r="R924" s="228"/>
    </row>
    <row r="925" spans="5:18" s="225" customFormat="1" ht="30.75" customHeight="1">
      <c r="E925" s="227"/>
      <c r="P925" s="228"/>
      <c r="Q925" s="228"/>
      <c r="R925" s="228"/>
    </row>
    <row r="926" spans="5:18" s="225" customFormat="1" ht="30.75" customHeight="1">
      <c r="E926" s="227"/>
      <c r="P926" s="228"/>
      <c r="Q926" s="228"/>
      <c r="R926" s="228"/>
    </row>
    <row r="927" spans="5:18" s="225" customFormat="1" ht="30.75" customHeight="1">
      <c r="E927" s="227"/>
      <c r="P927" s="228"/>
      <c r="Q927" s="228"/>
      <c r="R927" s="228"/>
    </row>
    <row r="928" spans="5:18" s="225" customFormat="1" ht="30.75" customHeight="1">
      <c r="E928" s="227"/>
      <c r="P928" s="228"/>
      <c r="Q928" s="228"/>
      <c r="R928" s="228"/>
    </row>
    <row r="929" spans="5:18" s="225" customFormat="1" ht="30.75" customHeight="1">
      <c r="E929" s="227"/>
      <c r="P929" s="228"/>
      <c r="Q929" s="228"/>
      <c r="R929" s="228"/>
    </row>
    <row r="930" spans="5:18" s="225" customFormat="1" ht="30.75" customHeight="1">
      <c r="E930" s="227"/>
      <c r="P930" s="228"/>
      <c r="Q930" s="228"/>
      <c r="R930" s="228"/>
    </row>
    <row r="931" spans="5:18" s="225" customFormat="1" ht="30.75" customHeight="1">
      <c r="E931" s="227"/>
      <c r="P931" s="228"/>
      <c r="Q931" s="228"/>
      <c r="R931" s="228"/>
    </row>
    <row r="932" spans="5:18" s="225" customFormat="1" ht="30.75" customHeight="1">
      <c r="E932" s="227"/>
      <c r="P932" s="228"/>
      <c r="Q932" s="228"/>
      <c r="R932" s="228"/>
    </row>
    <row r="933" spans="5:18" s="225" customFormat="1" ht="30.75" customHeight="1">
      <c r="E933" s="227"/>
      <c r="P933" s="228"/>
      <c r="Q933" s="228"/>
      <c r="R933" s="228"/>
    </row>
    <row r="934" spans="5:18" s="225" customFormat="1" ht="30.75" customHeight="1">
      <c r="E934" s="227"/>
      <c r="P934" s="228"/>
      <c r="Q934" s="228"/>
      <c r="R934" s="228"/>
    </row>
    <row r="935" spans="5:18" s="225" customFormat="1" ht="30.75" customHeight="1">
      <c r="E935" s="227"/>
      <c r="P935" s="228"/>
      <c r="Q935" s="228"/>
      <c r="R935" s="228"/>
    </row>
    <row r="936" spans="5:18" s="225" customFormat="1" ht="30.75" customHeight="1">
      <c r="E936" s="227"/>
      <c r="P936" s="228"/>
      <c r="Q936" s="228"/>
      <c r="R936" s="228"/>
    </row>
    <row r="937" spans="5:18" s="225" customFormat="1" ht="30.75" customHeight="1">
      <c r="E937" s="227"/>
      <c r="P937" s="228"/>
      <c r="Q937" s="228"/>
      <c r="R937" s="228"/>
    </row>
    <row r="938" spans="5:18" s="225" customFormat="1" ht="30.75" customHeight="1">
      <c r="E938" s="227"/>
      <c r="P938" s="228"/>
      <c r="Q938" s="228"/>
      <c r="R938" s="228"/>
    </row>
    <row r="939" spans="5:18" s="225" customFormat="1" ht="30.75" customHeight="1">
      <c r="E939" s="227"/>
      <c r="P939" s="228"/>
      <c r="Q939" s="228"/>
      <c r="R939" s="228"/>
    </row>
    <row r="940" spans="5:18" s="225" customFormat="1" ht="30.75" customHeight="1">
      <c r="E940" s="227"/>
      <c r="P940" s="228"/>
      <c r="Q940" s="228"/>
      <c r="R940" s="228"/>
    </row>
    <row r="941" spans="5:18" s="225" customFormat="1" ht="30.75" customHeight="1">
      <c r="E941" s="227"/>
      <c r="P941" s="228"/>
      <c r="Q941" s="228"/>
      <c r="R941" s="228"/>
    </row>
    <row r="942" spans="5:18" s="225" customFormat="1" ht="30.75" customHeight="1">
      <c r="E942" s="227"/>
      <c r="P942" s="228"/>
      <c r="Q942" s="228"/>
      <c r="R942" s="228"/>
    </row>
    <row r="943" spans="5:18" s="225" customFormat="1" ht="30.75" customHeight="1">
      <c r="E943" s="227"/>
      <c r="P943" s="228"/>
      <c r="Q943" s="228"/>
      <c r="R943" s="228"/>
    </row>
    <row r="944" spans="5:18" s="225" customFormat="1" ht="30.75" customHeight="1">
      <c r="E944" s="227"/>
      <c r="P944" s="228"/>
      <c r="Q944" s="228"/>
      <c r="R944" s="228"/>
    </row>
    <row r="945" spans="5:18" s="225" customFormat="1" ht="30.75" customHeight="1">
      <c r="E945" s="227"/>
      <c r="P945" s="228"/>
      <c r="Q945" s="228"/>
      <c r="R945" s="228"/>
    </row>
    <row r="946" spans="5:18" s="225" customFormat="1" ht="30.75" customHeight="1">
      <c r="E946" s="227"/>
      <c r="P946" s="228"/>
      <c r="Q946" s="228"/>
      <c r="R946" s="228"/>
    </row>
    <row r="947" spans="5:18" s="225" customFormat="1" ht="30.75" customHeight="1">
      <c r="E947" s="227"/>
      <c r="P947" s="228"/>
      <c r="Q947" s="228"/>
      <c r="R947" s="228"/>
    </row>
    <row r="948" spans="5:18" s="225" customFormat="1" ht="30.75" customHeight="1">
      <c r="E948" s="227"/>
      <c r="P948" s="228"/>
      <c r="Q948" s="228"/>
      <c r="R948" s="228"/>
    </row>
    <row r="949" spans="5:18" s="225" customFormat="1" ht="30.75" customHeight="1">
      <c r="E949" s="227"/>
      <c r="P949" s="228"/>
      <c r="Q949" s="228"/>
      <c r="R949" s="228"/>
    </row>
    <row r="950" spans="5:18" s="225" customFormat="1" ht="30.75" customHeight="1">
      <c r="E950" s="227"/>
      <c r="P950" s="228"/>
      <c r="Q950" s="228"/>
      <c r="R950" s="228"/>
    </row>
    <row r="951" spans="5:18" s="225" customFormat="1" ht="30.75" customHeight="1">
      <c r="E951" s="227"/>
      <c r="P951" s="228"/>
      <c r="Q951" s="228"/>
      <c r="R951" s="228"/>
    </row>
    <row r="952" spans="5:18" s="225" customFormat="1" ht="30.75" customHeight="1">
      <c r="E952" s="227"/>
      <c r="P952" s="228"/>
      <c r="Q952" s="228"/>
      <c r="R952" s="228"/>
    </row>
    <row r="953" spans="5:18" s="225" customFormat="1" ht="30.75" customHeight="1">
      <c r="E953" s="227"/>
      <c r="P953" s="228"/>
      <c r="Q953" s="228"/>
      <c r="R953" s="228"/>
    </row>
    <row r="954" spans="5:18" s="225" customFormat="1" ht="30.75" customHeight="1">
      <c r="E954" s="227"/>
      <c r="P954" s="228"/>
      <c r="Q954" s="228"/>
      <c r="R954" s="228"/>
    </row>
    <row r="955" spans="5:18" s="225" customFormat="1" ht="30.75" customHeight="1">
      <c r="E955" s="227"/>
      <c r="P955" s="228"/>
      <c r="Q955" s="228"/>
      <c r="R955" s="228"/>
    </row>
    <row r="956" spans="5:18" s="225" customFormat="1" ht="30.75" customHeight="1">
      <c r="E956" s="227"/>
      <c r="P956" s="228"/>
      <c r="Q956" s="228"/>
      <c r="R956" s="228"/>
    </row>
    <row r="957" spans="5:18" s="225" customFormat="1" ht="30.75" customHeight="1">
      <c r="E957" s="227"/>
      <c r="P957" s="228"/>
      <c r="Q957" s="228"/>
      <c r="R957" s="228"/>
    </row>
    <row r="958" spans="5:18" s="225" customFormat="1" ht="30.75" customHeight="1">
      <c r="E958" s="227"/>
      <c r="P958" s="228"/>
      <c r="Q958" s="228"/>
      <c r="R958" s="228"/>
    </row>
    <row r="959" spans="5:18" s="225" customFormat="1" ht="30.75" customHeight="1">
      <c r="E959" s="227"/>
      <c r="P959" s="228"/>
      <c r="Q959" s="228"/>
      <c r="R959" s="228"/>
    </row>
    <row r="960" spans="5:18" s="225" customFormat="1" ht="30.75" customHeight="1">
      <c r="E960" s="227"/>
      <c r="P960" s="228"/>
      <c r="Q960" s="228"/>
      <c r="R960" s="228"/>
    </row>
    <row r="961" spans="5:18" s="225" customFormat="1" ht="30.75" customHeight="1">
      <c r="E961" s="227"/>
      <c r="P961" s="228"/>
      <c r="Q961" s="228"/>
      <c r="R961" s="228"/>
    </row>
    <row r="962" spans="5:18" s="225" customFormat="1" ht="30.75" customHeight="1">
      <c r="E962" s="227"/>
      <c r="P962" s="228"/>
      <c r="Q962" s="228"/>
      <c r="R962" s="228"/>
    </row>
    <row r="963" spans="5:18" s="225" customFormat="1" ht="30.75" customHeight="1">
      <c r="E963" s="227"/>
      <c r="P963" s="228"/>
      <c r="Q963" s="228"/>
      <c r="R963" s="228"/>
    </row>
    <row r="964" spans="5:18" s="225" customFormat="1" ht="30.75" customHeight="1">
      <c r="E964" s="227"/>
      <c r="P964" s="228"/>
      <c r="Q964" s="228"/>
      <c r="R964" s="228"/>
    </row>
    <row r="965" spans="5:18" s="225" customFormat="1" ht="30.75" customHeight="1">
      <c r="E965" s="227"/>
      <c r="P965" s="228"/>
      <c r="Q965" s="228"/>
      <c r="R965" s="228"/>
    </row>
    <row r="966" spans="5:18" s="225" customFormat="1" ht="30.75" customHeight="1">
      <c r="E966" s="227"/>
      <c r="P966" s="228"/>
      <c r="Q966" s="228"/>
      <c r="R966" s="228"/>
    </row>
    <row r="967" spans="5:18" s="225" customFormat="1" ht="30.75" customHeight="1">
      <c r="E967" s="227"/>
      <c r="P967" s="228"/>
      <c r="Q967" s="228"/>
      <c r="R967" s="228"/>
    </row>
    <row r="968" spans="5:18" s="225" customFormat="1" ht="30.75" customHeight="1">
      <c r="E968" s="227"/>
      <c r="P968" s="228"/>
      <c r="Q968" s="228"/>
      <c r="R968" s="228"/>
    </row>
    <row r="969" spans="5:18" s="225" customFormat="1" ht="30.75" customHeight="1">
      <c r="E969" s="227"/>
      <c r="P969" s="228"/>
      <c r="Q969" s="228"/>
      <c r="R969" s="228"/>
    </row>
    <row r="970" spans="5:18" s="225" customFormat="1" ht="30.75" customHeight="1">
      <c r="E970" s="227"/>
      <c r="P970" s="228"/>
      <c r="Q970" s="228"/>
      <c r="R970" s="228"/>
    </row>
    <row r="971" spans="5:18" s="225" customFormat="1" ht="30.75" customHeight="1">
      <c r="E971" s="227"/>
      <c r="P971" s="228"/>
      <c r="Q971" s="228"/>
      <c r="R971" s="228"/>
    </row>
    <row r="972" spans="5:18" s="225" customFormat="1" ht="30.75" customHeight="1">
      <c r="E972" s="227"/>
      <c r="P972" s="228"/>
      <c r="Q972" s="228"/>
      <c r="R972" s="228"/>
    </row>
    <row r="973" spans="5:18" s="225" customFormat="1" ht="30.75" customHeight="1">
      <c r="E973" s="227"/>
      <c r="P973" s="228"/>
      <c r="Q973" s="228"/>
      <c r="R973" s="228"/>
    </row>
    <row r="974" spans="5:18" s="225" customFormat="1" ht="30.75" customHeight="1">
      <c r="E974" s="227"/>
      <c r="P974" s="228"/>
      <c r="Q974" s="228"/>
      <c r="R974" s="228"/>
    </row>
    <row r="975" spans="5:18" s="225" customFormat="1" ht="30.75" customHeight="1">
      <c r="E975" s="227"/>
      <c r="P975" s="228"/>
      <c r="Q975" s="228"/>
      <c r="R975" s="228"/>
    </row>
    <row r="976" spans="5:18" s="225" customFormat="1" ht="30.75" customHeight="1">
      <c r="E976" s="227"/>
      <c r="P976" s="228"/>
      <c r="Q976" s="228"/>
      <c r="R976" s="228"/>
    </row>
    <row r="977" spans="5:18" s="225" customFormat="1" ht="30.75" customHeight="1">
      <c r="E977" s="227"/>
      <c r="P977" s="228"/>
      <c r="Q977" s="228"/>
      <c r="R977" s="228"/>
    </row>
    <row r="978" spans="5:18" s="225" customFormat="1" ht="30.75" customHeight="1">
      <c r="E978" s="227"/>
      <c r="P978" s="228"/>
      <c r="Q978" s="228"/>
      <c r="R978" s="228"/>
    </row>
    <row r="979" spans="5:18" s="225" customFormat="1" ht="30.75" customHeight="1">
      <c r="E979" s="227"/>
      <c r="P979" s="228"/>
      <c r="Q979" s="228"/>
      <c r="R979" s="228"/>
    </row>
    <row r="980" spans="5:18" s="225" customFormat="1" ht="30.75" customHeight="1">
      <c r="E980" s="227"/>
      <c r="P980" s="228"/>
      <c r="Q980" s="228"/>
      <c r="R980" s="228"/>
    </row>
    <row r="981" spans="5:18" s="225" customFormat="1" ht="30.75" customHeight="1">
      <c r="E981" s="227"/>
      <c r="P981" s="228"/>
      <c r="Q981" s="228"/>
      <c r="R981" s="228"/>
    </row>
    <row r="982" spans="5:18" s="225" customFormat="1" ht="30.75" customHeight="1">
      <c r="E982" s="227"/>
      <c r="P982" s="228"/>
      <c r="Q982" s="228"/>
      <c r="R982" s="228"/>
    </row>
    <row r="983" spans="5:18" s="225" customFormat="1" ht="30.75" customHeight="1">
      <c r="E983" s="227"/>
      <c r="P983" s="228"/>
      <c r="Q983" s="228"/>
      <c r="R983" s="228"/>
    </row>
    <row r="984" spans="5:18" s="225" customFormat="1" ht="30.75" customHeight="1">
      <c r="E984" s="227"/>
      <c r="P984" s="228"/>
      <c r="Q984" s="228"/>
      <c r="R984" s="228"/>
    </row>
    <row r="985" spans="5:18" s="225" customFormat="1" ht="30.75" customHeight="1">
      <c r="E985" s="227"/>
      <c r="P985" s="228"/>
      <c r="Q985" s="228"/>
      <c r="R985" s="228"/>
    </row>
    <row r="986" spans="5:18" s="225" customFormat="1" ht="30.75" customHeight="1">
      <c r="E986" s="227"/>
      <c r="P986" s="228"/>
      <c r="Q986" s="228"/>
      <c r="R986" s="228"/>
    </row>
    <row r="987" spans="5:18" s="225" customFormat="1" ht="30.75" customHeight="1">
      <c r="E987" s="227"/>
      <c r="P987" s="228"/>
      <c r="Q987" s="228"/>
      <c r="R987" s="228"/>
    </row>
    <row r="988" spans="5:18" s="225" customFormat="1" ht="30.75" customHeight="1">
      <c r="E988" s="227"/>
      <c r="P988" s="228"/>
      <c r="Q988" s="228"/>
      <c r="R988" s="228"/>
    </row>
    <row r="989" spans="5:18" s="225" customFormat="1" ht="30.75" customHeight="1">
      <c r="E989" s="227"/>
      <c r="P989" s="228"/>
      <c r="Q989" s="228"/>
      <c r="R989" s="228"/>
    </row>
    <row r="990" spans="5:18" s="225" customFormat="1" ht="30.75" customHeight="1">
      <c r="E990" s="227"/>
      <c r="P990" s="228"/>
      <c r="Q990" s="228"/>
      <c r="R990" s="228"/>
    </row>
    <row r="991" spans="5:18" s="225" customFormat="1" ht="30.75" customHeight="1">
      <c r="E991" s="227"/>
      <c r="P991" s="228"/>
      <c r="Q991" s="228"/>
      <c r="R991" s="228"/>
    </row>
    <row r="992" spans="5:18" s="225" customFormat="1" ht="30.75" customHeight="1">
      <c r="E992" s="227"/>
      <c r="P992" s="228"/>
      <c r="Q992" s="228"/>
      <c r="R992" s="228"/>
    </row>
    <row r="993" spans="5:18" s="225" customFormat="1" ht="30.75" customHeight="1">
      <c r="E993" s="227"/>
      <c r="P993" s="228"/>
      <c r="Q993" s="228"/>
      <c r="R993" s="228"/>
    </row>
    <row r="994" spans="5:18" s="225" customFormat="1" ht="30.75" customHeight="1">
      <c r="E994" s="227"/>
      <c r="P994" s="228"/>
      <c r="Q994" s="228"/>
      <c r="R994" s="228"/>
    </row>
    <row r="995" spans="5:18" s="225" customFormat="1" ht="30.75" customHeight="1">
      <c r="E995" s="227"/>
      <c r="P995" s="228"/>
      <c r="Q995" s="228"/>
      <c r="R995" s="228"/>
    </row>
    <row r="996" spans="5:18" s="225" customFormat="1" ht="30.75" customHeight="1">
      <c r="E996" s="227"/>
      <c r="P996" s="228"/>
      <c r="Q996" s="228"/>
      <c r="R996" s="228"/>
    </row>
    <row r="997" spans="5:18" s="225" customFormat="1" ht="30.75" customHeight="1">
      <c r="E997" s="227"/>
      <c r="P997" s="228"/>
      <c r="Q997" s="228"/>
      <c r="R997" s="228"/>
    </row>
    <row r="998" spans="5:18" s="225" customFormat="1" ht="30.75" customHeight="1">
      <c r="E998" s="227"/>
      <c r="P998" s="228"/>
      <c r="Q998" s="228"/>
      <c r="R998" s="228"/>
    </row>
    <row r="999" spans="5:18" s="225" customFormat="1" ht="30.75" customHeight="1">
      <c r="E999" s="227"/>
      <c r="P999" s="228"/>
      <c r="Q999" s="228"/>
      <c r="R999" s="228"/>
    </row>
    <row r="1000" spans="5:18" s="225" customFormat="1" ht="30.75" customHeight="1">
      <c r="E1000" s="227"/>
      <c r="P1000" s="228"/>
      <c r="Q1000" s="228"/>
      <c r="R1000" s="228"/>
    </row>
    <row r="1001" spans="5:18" s="225" customFormat="1" ht="30.75" customHeight="1">
      <c r="E1001" s="227"/>
      <c r="P1001" s="228"/>
      <c r="Q1001" s="228"/>
      <c r="R1001" s="228"/>
    </row>
    <row r="1002" spans="5:18" s="225" customFormat="1" ht="30.75" customHeight="1">
      <c r="E1002" s="227"/>
      <c r="P1002" s="228"/>
      <c r="Q1002" s="228"/>
      <c r="R1002" s="228"/>
    </row>
    <row r="1003" spans="5:18" s="225" customFormat="1" ht="30.75" customHeight="1">
      <c r="E1003" s="227"/>
      <c r="P1003" s="228"/>
      <c r="Q1003" s="228"/>
      <c r="R1003" s="228"/>
    </row>
    <row r="1004" spans="5:18" s="225" customFormat="1" ht="30.75" customHeight="1">
      <c r="E1004" s="227"/>
      <c r="P1004" s="228"/>
      <c r="Q1004" s="228"/>
      <c r="R1004" s="228"/>
    </row>
    <row r="1005" spans="5:18" s="225" customFormat="1" ht="30.75" customHeight="1">
      <c r="E1005" s="227"/>
      <c r="P1005" s="228"/>
      <c r="Q1005" s="228"/>
      <c r="R1005" s="228"/>
    </row>
    <row r="1006" spans="5:18" s="225" customFormat="1" ht="30.75" customHeight="1">
      <c r="E1006" s="227"/>
      <c r="P1006" s="228"/>
      <c r="Q1006" s="228"/>
      <c r="R1006" s="228"/>
    </row>
    <row r="1007" spans="5:18" s="225" customFormat="1" ht="30.75" customHeight="1">
      <c r="E1007" s="227"/>
      <c r="P1007" s="228"/>
      <c r="Q1007" s="228"/>
      <c r="R1007" s="228"/>
    </row>
    <row r="1008" spans="5:18" s="225" customFormat="1" ht="30.75" customHeight="1">
      <c r="E1008" s="227"/>
      <c r="P1008" s="228"/>
      <c r="Q1008" s="228"/>
      <c r="R1008" s="228"/>
    </row>
    <row r="1009" spans="5:18" s="225" customFormat="1" ht="30.75" customHeight="1">
      <c r="E1009" s="227"/>
      <c r="P1009" s="228"/>
      <c r="Q1009" s="228"/>
      <c r="R1009" s="228"/>
    </row>
    <row r="1010" spans="5:18" s="225" customFormat="1" ht="30.75" customHeight="1">
      <c r="E1010" s="227"/>
      <c r="P1010" s="228"/>
      <c r="Q1010" s="228"/>
      <c r="R1010" s="228"/>
    </row>
    <row r="1011" spans="5:18" s="225" customFormat="1" ht="30.75" customHeight="1">
      <c r="E1011" s="227"/>
      <c r="P1011" s="228"/>
      <c r="Q1011" s="228"/>
      <c r="R1011" s="228"/>
    </row>
    <row r="1012" spans="5:18" s="225" customFormat="1" ht="30.75" customHeight="1">
      <c r="E1012" s="227"/>
      <c r="P1012" s="228"/>
      <c r="Q1012" s="228"/>
      <c r="R1012" s="228"/>
    </row>
    <row r="1013" spans="5:18" s="225" customFormat="1" ht="30.75" customHeight="1">
      <c r="E1013" s="227"/>
      <c r="P1013" s="228"/>
      <c r="Q1013" s="228"/>
      <c r="R1013" s="228"/>
    </row>
    <row r="1014" spans="5:18" s="225" customFormat="1" ht="30.75" customHeight="1">
      <c r="E1014" s="227"/>
      <c r="P1014" s="228"/>
      <c r="Q1014" s="228"/>
      <c r="R1014" s="228"/>
    </row>
    <row r="1015" spans="5:18" s="225" customFormat="1" ht="30.75" customHeight="1">
      <c r="E1015" s="227"/>
      <c r="P1015" s="228"/>
      <c r="Q1015" s="228"/>
      <c r="R1015" s="228"/>
    </row>
    <row r="1016" spans="5:18" s="225" customFormat="1" ht="30.75" customHeight="1">
      <c r="E1016" s="227"/>
      <c r="P1016" s="228"/>
      <c r="Q1016" s="228"/>
      <c r="R1016" s="228"/>
    </row>
    <row r="1017" spans="5:18" s="225" customFormat="1" ht="30.75" customHeight="1">
      <c r="E1017" s="227"/>
      <c r="P1017" s="228"/>
      <c r="Q1017" s="228"/>
      <c r="R1017" s="228"/>
    </row>
    <row r="1018" spans="5:18" s="225" customFormat="1" ht="30.75" customHeight="1">
      <c r="E1018" s="227"/>
      <c r="P1018" s="228"/>
      <c r="Q1018" s="228"/>
      <c r="R1018" s="228"/>
    </row>
    <row r="1019" spans="5:18" s="225" customFormat="1" ht="30.75" customHeight="1">
      <c r="E1019" s="227"/>
      <c r="P1019" s="228"/>
      <c r="Q1019" s="228"/>
      <c r="R1019" s="228"/>
    </row>
    <row r="1020" spans="5:18" s="225" customFormat="1" ht="30.75" customHeight="1">
      <c r="E1020" s="227"/>
      <c r="P1020" s="228"/>
      <c r="Q1020" s="228"/>
      <c r="R1020" s="228"/>
    </row>
    <row r="1021" spans="5:18" s="225" customFormat="1" ht="30.75" customHeight="1">
      <c r="E1021" s="227"/>
      <c r="P1021" s="228"/>
      <c r="Q1021" s="228"/>
      <c r="R1021" s="228"/>
    </row>
    <row r="1022" spans="5:18" s="225" customFormat="1" ht="30.75" customHeight="1">
      <c r="E1022" s="227"/>
      <c r="P1022" s="228"/>
      <c r="Q1022" s="228"/>
      <c r="R1022" s="228"/>
    </row>
    <row r="1023" spans="5:18" s="225" customFormat="1" ht="30.75" customHeight="1">
      <c r="E1023" s="227"/>
      <c r="P1023" s="228"/>
      <c r="Q1023" s="228"/>
      <c r="R1023" s="228"/>
    </row>
    <row r="1024" spans="5:18" s="225" customFormat="1" ht="30.75" customHeight="1">
      <c r="E1024" s="227"/>
      <c r="P1024" s="228"/>
      <c r="Q1024" s="228"/>
      <c r="R1024" s="228"/>
    </row>
    <row r="1025" spans="5:18" s="225" customFormat="1" ht="30.75" customHeight="1">
      <c r="E1025" s="227"/>
      <c r="P1025" s="228"/>
      <c r="Q1025" s="228"/>
      <c r="R1025" s="228"/>
    </row>
    <row r="1026" spans="5:18" s="225" customFormat="1" ht="30.75" customHeight="1">
      <c r="E1026" s="227"/>
      <c r="P1026" s="228"/>
      <c r="Q1026" s="228"/>
      <c r="R1026" s="228"/>
    </row>
    <row r="1027" spans="5:18" s="225" customFormat="1" ht="30.75" customHeight="1">
      <c r="E1027" s="227"/>
      <c r="P1027" s="228"/>
      <c r="Q1027" s="228"/>
      <c r="R1027" s="228"/>
    </row>
    <row r="1028" spans="5:18" s="225" customFormat="1" ht="30.75" customHeight="1">
      <c r="E1028" s="227"/>
      <c r="P1028" s="228"/>
      <c r="Q1028" s="228"/>
      <c r="R1028" s="228"/>
    </row>
    <row r="1029" spans="5:18" s="225" customFormat="1" ht="30.75" customHeight="1">
      <c r="E1029" s="227"/>
      <c r="P1029" s="228"/>
      <c r="Q1029" s="228"/>
      <c r="R1029" s="228"/>
    </row>
    <row r="1030" spans="5:18" s="225" customFormat="1" ht="30.75" customHeight="1">
      <c r="E1030" s="227"/>
      <c r="P1030" s="228"/>
      <c r="Q1030" s="228"/>
      <c r="R1030" s="228"/>
    </row>
    <row r="1031" spans="5:18" s="225" customFormat="1" ht="30.75" customHeight="1">
      <c r="E1031" s="227"/>
      <c r="P1031" s="228"/>
      <c r="Q1031" s="228"/>
      <c r="R1031" s="228"/>
    </row>
    <row r="1032" spans="5:18" s="225" customFormat="1" ht="30.75" customHeight="1">
      <c r="E1032" s="227"/>
      <c r="P1032" s="228"/>
      <c r="Q1032" s="228"/>
      <c r="R1032" s="228"/>
    </row>
    <row r="1033" spans="5:18" s="225" customFormat="1" ht="30.75" customHeight="1">
      <c r="E1033" s="227"/>
      <c r="P1033" s="228"/>
      <c r="Q1033" s="228"/>
      <c r="R1033" s="228"/>
    </row>
    <row r="1034" spans="5:18" s="225" customFormat="1" ht="30.75" customHeight="1">
      <c r="E1034" s="227"/>
      <c r="P1034" s="228"/>
      <c r="Q1034" s="228"/>
      <c r="R1034" s="228"/>
    </row>
    <row r="1035" spans="5:18" s="225" customFormat="1" ht="30.75" customHeight="1">
      <c r="E1035" s="227"/>
      <c r="P1035" s="228"/>
      <c r="Q1035" s="228"/>
      <c r="R1035" s="228"/>
    </row>
    <row r="1036" spans="5:18" s="225" customFormat="1" ht="30.75" customHeight="1">
      <c r="E1036" s="227"/>
      <c r="P1036" s="228"/>
      <c r="Q1036" s="228"/>
      <c r="R1036" s="228"/>
    </row>
    <row r="1037" spans="5:18" s="225" customFormat="1" ht="30.75" customHeight="1">
      <c r="E1037" s="227"/>
      <c r="P1037" s="228"/>
      <c r="Q1037" s="228"/>
      <c r="R1037" s="228"/>
    </row>
    <row r="1038" spans="5:18" s="225" customFormat="1" ht="30.75" customHeight="1">
      <c r="E1038" s="227"/>
      <c r="P1038" s="228"/>
      <c r="Q1038" s="228"/>
      <c r="R1038" s="228"/>
    </row>
    <row r="1039" spans="5:18" s="225" customFormat="1" ht="30.75" customHeight="1">
      <c r="E1039" s="227"/>
      <c r="P1039" s="228"/>
      <c r="Q1039" s="228"/>
      <c r="R1039" s="228"/>
    </row>
    <row r="1040" spans="5:18" s="225" customFormat="1" ht="30.75" customHeight="1">
      <c r="E1040" s="227"/>
      <c r="P1040" s="228"/>
      <c r="Q1040" s="228"/>
      <c r="R1040" s="228"/>
    </row>
    <row r="1041" spans="5:18" s="225" customFormat="1" ht="30.75" customHeight="1">
      <c r="E1041" s="227"/>
      <c r="P1041" s="228"/>
      <c r="Q1041" s="228"/>
      <c r="R1041" s="228"/>
    </row>
    <row r="1042" spans="5:18" s="225" customFormat="1" ht="30.75" customHeight="1">
      <c r="E1042" s="227"/>
      <c r="P1042" s="228"/>
      <c r="Q1042" s="228"/>
      <c r="R1042" s="228"/>
    </row>
    <row r="1043" spans="5:18" s="225" customFormat="1" ht="30.75" customHeight="1">
      <c r="E1043" s="227"/>
      <c r="P1043" s="228"/>
      <c r="Q1043" s="228"/>
      <c r="R1043" s="228"/>
    </row>
    <row r="1044" spans="5:18" s="225" customFormat="1" ht="30.75" customHeight="1">
      <c r="E1044" s="227"/>
      <c r="P1044" s="228"/>
      <c r="Q1044" s="228"/>
      <c r="R1044" s="228"/>
    </row>
    <row r="1045" spans="5:18" s="225" customFormat="1" ht="30.75" customHeight="1">
      <c r="E1045" s="227"/>
      <c r="P1045" s="228"/>
      <c r="Q1045" s="228"/>
      <c r="R1045" s="228"/>
    </row>
    <row r="1046" spans="5:18" s="225" customFormat="1" ht="30.75" customHeight="1">
      <c r="E1046" s="227"/>
      <c r="P1046" s="228"/>
      <c r="Q1046" s="228"/>
      <c r="R1046" s="228"/>
    </row>
    <row r="1047" spans="5:18" s="225" customFormat="1" ht="30.75" customHeight="1">
      <c r="E1047" s="227"/>
      <c r="P1047" s="228"/>
      <c r="Q1047" s="228"/>
      <c r="R1047" s="228"/>
    </row>
    <row r="1048" spans="5:18" s="225" customFormat="1" ht="30.75" customHeight="1">
      <c r="E1048" s="227"/>
      <c r="P1048" s="228"/>
      <c r="Q1048" s="228"/>
      <c r="R1048" s="228"/>
    </row>
    <row r="1049" spans="5:18" s="225" customFormat="1" ht="30.75" customHeight="1">
      <c r="E1049" s="227"/>
      <c r="P1049" s="228"/>
      <c r="Q1049" s="228"/>
      <c r="R1049" s="228"/>
    </row>
    <row r="1050" spans="5:18" s="225" customFormat="1" ht="30.75" customHeight="1">
      <c r="E1050" s="227"/>
      <c r="P1050" s="228"/>
      <c r="Q1050" s="228"/>
      <c r="R1050" s="228"/>
    </row>
    <row r="1051" spans="5:18" s="225" customFormat="1" ht="30.75" customHeight="1">
      <c r="E1051" s="227"/>
      <c r="P1051" s="228"/>
      <c r="Q1051" s="228"/>
      <c r="R1051" s="228"/>
    </row>
    <row r="1052" spans="5:18" s="225" customFormat="1" ht="30.75" customHeight="1">
      <c r="E1052" s="227"/>
      <c r="P1052" s="228"/>
      <c r="Q1052" s="228"/>
      <c r="R1052" s="228"/>
    </row>
    <row r="1053" spans="5:18" s="225" customFormat="1" ht="30.75" customHeight="1">
      <c r="E1053" s="227"/>
      <c r="P1053" s="228"/>
      <c r="Q1053" s="228"/>
      <c r="R1053" s="228"/>
    </row>
    <row r="1054" spans="5:18" s="225" customFormat="1" ht="30.75" customHeight="1">
      <c r="E1054" s="227"/>
      <c r="P1054" s="228"/>
      <c r="Q1054" s="228"/>
      <c r="R1054" s="228"/>
    </row>
    <row r="1055" spans="5:18" s="225" customFormat="1" ht="30.75" customHeight="1">
      <c r="E1055" s="227"/>
      <c r="P1055" s="228"/>
      <c r="Q1055" s="228"/>
      <c r="R1055" s="228"/>
    </row>
    <row r="1056" spans="5:18" s="225" customFormat="1" ht="30.75" customHeight="1">
      <c r="E1056" s="227"/>
      <c r="P1056" s="228"/>
      <c r="Q1056" s="228"/>
      <c r="R1056" s="228"/>
    </row>
    <row r="1057" spans="5:18" s="225" customFormat="1" ht="30.75" customHeight="1">
      <c r="E1057" s="227"/>
      <c r="P1057" s="228"/>
      <c r="Q1057" s="228"/>
      <c r="R1057" s="228"/>
    </row>
    <row r="1058" spans="5:18" s="225" customFormat="1" ht="30.75" customHeight="1">
      <c r="E1058" s="227"/>
      <c r="P1058" s="228"/>
      <c r="Q1058" s="228"/>
      <c r="R1058" s="228"/>
    </row>
    <row r="1059" spans="5:18" s="225" customFormat="1" ht="30.75" customHeight="1">
      <c r="E1059" s="227"/>
      <c r="P1059" s="228"/>
      <c r="Q1059" s="228"/>
      <c r="R1059" s="228"/>
    </row>
    <row r="1060" spans="5:18" s="225" customFormat="1" ht="30.75" customHeight="1">
      <c r="E1060" s="227"/>
      <c r="P1060" s="228"/>
      <c r="Q1060" s="228"/>
      <c r="R1060" s="228"/>
    </row>
    <row r="1061" spans="5:18" s="225" customFormat="1" ht="30.75" customHeight="1">
      <c r="E1061" s="227"/>
      <c r="P1061" s="228"/>
      <c r="Q1061" s="228"/>
      <c r="R1061" s="228"/>
    </row>
    <row r="1062" spans="5:18" s="225" customFormat="1" ht="30.75" customHeight="1">
      <c r="E1062" s="227"/>
      <c r="P1062" s="228"/>
      <c r="Q1062" s="228"/>
      <c r="R1062" s="228"/>
    </row>
    <row r="1063" spans="5:18" s="225" customFormat="1" ht="30.75" customHeight="1">
      <c r="E1063" s="227"/>
      <c r="P1063" s="228"/>
      <c r="Q1063" s="228"/>
      <c r="R1063" s="228"/>
    </row>
    <row r="1064" spans="5:18" s="225" customFormat="1" ht="30.75" customHeight="1">
      <c r="E1064" s="227"/>
      <c r="P1064" s="228"/>
      <c r="Q1064" s="228"/>
      <c r="R1064" s="228"/>
    </row>
    <row r="1065" spans="5:18" s="225" customFormat="1" ht="30.75" customHeight="1">
      <c r="E1065" s="227"/>
      <c r="P1065" s="228"/>
      <c r="Q1065" s="228"/>
      <c r="R1065" s="228"/>
    </row>
    <row r="1066" spans="5:18" s="225" customFormat="1" ht="30.75" customHeight="1">
      <c r="E1066" s="227"/>
      <c r="P1066" s="228"/>
      <c r="Q1066" s="228"/>
      <c r="R1066" s="228"/>
    </row>
    <row r="1067" spans="5:18" s="225" customFormat="1" ht="30.75" customHeight="1">
      <c r="E1067" s="227"/>
      <c r="P1067" s="228"/>
      <c r="Q1067" s="228"/>
      <c r="R1067" s="228"/>
    </row>
    <row r="1068" spans="5:18" s="225" customFormat="1" ht="30.75" customHeight="1">
      <c r="E1068" s="227"/>
      <c r="P1068" s="228"/>
      <c r="Q1068" s="228"/>
      <c r="R1068" s="228"/>
    </row>
    <row r="1069" spans="5:18" s="225" customFormat="1" ht="30.75" customHeight="1">
      <c r="E1069" s="227"/>
      <c r="P1069" s="228"/>
      <c r="Q1069" s="228"/>
      <c r="R1069" s="228"/>
    </row>
    <row r="1070" spans="5:18" s="225" customFormat="1" ht="30.75" customHeight="1">
      <c r="E1070" s="227"/>
      <c r="P1070" s="228"/>
      <c r="Q1070" s="228"/>
      <c r="R1070" s="228"/>
    </row>
    <row r="1071" spans="5:18" s="225" customFormat="1" ht="30.75" customHeight="1">
      <c r="E1071" s="227"/>
      <c r="P1071" s="228"/>
      <c r="Q1071" s="228"/>
      <c r="R1071" s="228"/>
    </row>
    <row r="1072" spans="5:18" s="225" customFormat="1" ht="30.75" customHeight="1">
      <c r="E1072" s="227"/>
      <c r="P1072" s="228"/>
      <c r="Q1072" s="228"/>
      <c r="R1072" s="228"/>
    </row>
    <row r="1073" spans="5:18" s="225" customFormat="1" ht="30.75" customHeight="1">
      <c r="E1073" s="227"/>
      <c r="P1073" s="228"/>
      <c r="Q1073" s="228"/>
      <c r="R1073" s="228"/>
    </row>
    <row r="1074" spans="5:18" s="225" customFormat="1" ht="30.75" customHeight="1">
      <c r="E1074" s="227"/>
      <c r="P1074" s="228"/>
      <c r="Q1074" s="228"/>
      <c r="R1074" s="228"/>
    </row>
    <row r="1075" spans="5:18" s="225" customFormat="1" ht="30.75" customHeight="1">
      <c r="E1075" s="227"/>
      <c r="P1075" s="228"/>
      <c r="Q1075" s="228"/>
      <c r="R1075" s="228"/>
    </row>
    <row r="1076" spans="5:18" s="225" customFormat="1" ht="30.75" customHeight="1">
      <c r="E1076" s="227"/>
      <c r="P1076" s="228"/>
      <c r="Q1076" s="228"/>
      <c r="R1076" s="228"/>
    </row>
    <row r="1077" spans="5:18" s="225" customFormat="1" ht="30.75" customHeight="1">
      <c r="E1077" s="227"/>
      <c r="P1077" s="228"/>
      <c r="Q1077" s="228"/>
      <c r="R1077" s="228"/>
    </row>
    <row r="1078" spans="5:18" s="225" customFormat="1" ht="30.75" customHeight="1">
      <c r="E1078" s="227"/>
      <c r="P1078" s="228"/>
      <c r="Q1078" s="228"/>
      <c r="R1078" s="228"/>
    </row>
    <row r="1079" spans="5:18" s="225" customFormat="1" ht="30.75" customHeight="1">
      <c r="E1079" s="227"/>
      <c r="P1079" s="228"/>
      <c r="Q1079" s="228"/>
      <c r="R1079" s="228"/>
    </row>
    <row r="1080" spans="5:18" s="225" customFormat="1" ht="30.75" customHeight="1">
      <c r="E1080" s="227"/>
      <c r="P1080" s="228"/>
      <c r="Q1080" s="228"/>
      <c r="R1080" s="228"/>
    </row>
    <row r="1081" spans="5:18" s="225" customFormat="1" ht="30.75" customHeight="1">
      <c r="E1081" s="227"/>
      <c r="P1081" s="228"/>
      <c r="Q1081" s="228"/>
      <c r="R1081" s="228"/>
    </row>
    <row r="1082" spans="5:18" s="225" customFormat="1" ht="30.75" customHeight="1">
      <c r="E1082" s="227"/>
      <c r="P1082" s="228"/>
      <c r="Q1082" s="228"/>
      <c r="R1082" s="228"/>
    </row>
    <row r="1083" spans="5:18" s="225" customFormat="1" ht="30.75" customHeight="1">
      <c r="E1083" s="227"/>
      <c r="P1083" s="228"/>
      <c r="Q1083" s="228"/>
      <c r="R1083" s="228"/>
    </row>
    <row r="1084" spans="5:18" s="225" customFormat="1" ht="30.75" customHeight="1">
      <c r="E1084" s="227"/>
      <c r="P1084" s="228"/>
      <c r="Q1084" s="228"/>
      <c r="R1084" s="228"/>
    </row>
    <row r="1085" spans="5:18" s="225" customFormat="1" ht="30.75" customHeight="1">
      <c r="E1085" s="227"/>
      <c r="P1085" s="228"/>
      <c r="Q1085" s="228"/>
      <c r="R1085" s="228"/>
    </row>
    <row r="1086" spans="5:18" s="225" customFormat="1" ht="30.75" customHeight="1">
      <c r="E1086" s="227"/>
      <c r="P1086" s="228"/>
      <c r="Q1086" s="228"/>
      <c r="R1086" s="228"/>
    </row>
    <row r="1087" spans="5:18" s="225" customFormat="1" ht="30.75" customHeight="1">
      <c r="E1087" s="227"/>
      <c r="P1087" s="228"/>
      <c r="Q1087" s="228"/>
      <c r="R1087" s="228"/>
    </row>
    <row r="1088" spans="5:18" s="225" customFormat="1" ht="30.75" customHeight="1">
      <c r="E1088" s="227"/>
      <c r="P1088" s="228"/>
      <c r="Q1088" s="228"/>
      <c r="R1088" s="228"/>
    </row>
    <row r="1089" spans="5:18" s="225" customFormat="1" ht="30.75" customHeight="1">
      <c r="E1089" s="227"/>
      <c r="P1089" s="228"/>
      <c r="Q1089" s="228"/>
      <c r="R1089" s="228"/>
    </row>
    <row r="1090" spans="5:18" s="225" customFormat="1" ht="30.75" customHeight="1">
      <c r="E1090" s="227"/>
      <c r="P1090" s="228"/>
      <c r="Q1090" s="228"/>
      <c r="R1090" s="228"/>
    </row>
    <row r="1091" spans="5:18" s="225" customFormat="1" ht="30.75" customHeight="1">
      <c r="E1091" s="227"/>
      <c r="P1091" s="228"/>
      <c r="Q1091" s="228"/>
      <c r="R1091" s="228"/>
    </row>
    <row r="1092" spans="5:18" s="225" customFormat="1" ht="30.75" customHeight="1">
      <c r="E1092" s="227"/>
      <c r="P1092" s="228"/>
      <c r="Q1092" s="228"/>
      <c r="R1092" s="228"/>
    </row>
    <row r="1093" spans="5:18" s="225" customFormat="1" ht="30.75" customHeight="1">
      <c r="E1093" s="227"/>
      <c r="P1093" s="228"/>
      <c r="Q1093" s="228"/>
      <c r="R1093" s="228"/>
    </row>
    <row r="1094" spans="5:18" s="225" customFormat="1" ht="30.75" customHeight="1">
      <c r="E1094" s="227"/>
      <c r="P1094" s="228"/>
      <c r="Q1094" s="228"/>
      <c r="R1094" s="228"/>
    </row>
    <row r="1095" spans="5:18" s="225" customFormat="1" ht="30.75" customHeight="1">
      <c r="E1095" s="227"/>
      <c r="P1095" s="228"/>
      <c r="Q1095" s="228"/>
      <c r="R1095" s="228"/>
    </row>
    <row r="1096" spans="5:18" s="225" customFormat="1" ht="30.75" customHeight="1">
      <c r="E1096" s="227"/>
      <c r="P1096" s="228"/>
      <c r="Q1096" s="228"/>
      <c r="R1096" s="228"/>
    </row>
    <row r="1097" spans="5:18" s="225" customFormat="1" ht="30.75" customHeight="1">
      <c r="E1097" s="227"/>
      <c r="P1097" s="228"/>
      <c r="Q1097" s="228"/>
      <c r="R1097" s="228"/>
    </row>
    <row r="1098" spans="5:18" s="225" customFormat="1" ht="30.75" customHeight="1">
      <c r="E1098" s="227"/>
      <c r="P1098" s="228"/>
      <c r="Q1098" s="228"/>
      <c r="R1098" s="228"/>
    </row>
    <row r="1099" spans="5:18" s="225" customFormat="1" ht="30.75" customHeight="1">
      <c r="E1099" s="227"/>
      <c r="P1099" s="228"/>
      <c r="Q1099" s="228"/>
      <c r="R1099" s="228"/>
    </row>
    <row r="1100" spans="5:18" s="225" customFormat="1" ht="30.75" customHeight="1">
      <c r="E1100" s="227"/>
      <c r="P1100" s="228"/>
      <c r="Q1100" s="228"/>
      <c r="R1100" s="228"/>
    </row>
    <row r="1101" spans="5:18" s="225" customFormat="1" ht="30.75" customHeight="1">
      <c r="E1101" s="227"/>
      <c r="P1101" s="228"/>
      <c r="Q1101" s="228"/>
      <c r="R1101" s="228"/>
    </row>
    <row r="1102" spans="5:18" s="225" customFormat="1" ht="30.75" customHeight="1">
      <c r="E1102" s="227"/>
      <c r="P1102" s="228"/>
      <c r="Q1102" s="228"/>
      <c r="R1102" s="228"/>
    </row>
    <row r="1103" spans="5:18" s="225" customFormat="1" ht="30.75" customHeight="1">
      <c r="E1103" s="227"/>
      <c r="P1103" s="228"/>
      <c r="Q1103" s="228"/>
      <c r="R1103" s="228"/>
    </row>
    <row r="1104" spans="5:18" s="225" customFormat="1" ht="30.75" customHeight="1">
      <c r="E1104" s="227"/>
      <c r="P1104" s="228"/>
      <c r="Q1104" s="228"/>
      <c r="R1104" s="228"/>
    </row>
    <row r="1105" spans="5:18" s="225" customFormat="1" ht="30.75" customHeight="1">
      <c r="E1105" s="227"/>
      <c r="P1105" s="228"/>
      <c r="Q1105" s="228"/>
      <c r="R1105" s="228"/>
    </row>
    <row r="1106" spans="5:18" s="225" customFormat="1" ht="30.75" customHeight="1">
      <c r="E1106" s="227"/>
      <c r="P1106" s="228"/>
      <c r="Q1106" s="228"/>
      <c r="R1106" s="228"/>
    </row>
    <row r="1107" spans="5:18" s="225" customFormat="1" ht="30.75" customHeight="1">
      <c r="E1107" s="227"/>
      <c r="P1107" s="228"/>
      <c r="Q1107" s="228"/>
      <c r="R1107" s="228"/>
    </row>
    <row r="1108" spans="5:18" s="225" customFormat="1" ht="30.75" customHeight="1">
      <c r="E1108" s="227"/>
      <c r="P1108" s="228"/>
      <c r="Q1108" s="228"/>
      <c r="R1108" s="228"/>
    </row>
    <row r="1109" spans="5:18" s="225" customFormat="1" ht="30.75" customHeight="1">
      <c r="E1109" s="227"/>
      <c r="P1109" s="228"/>
      <c r="Q1109" s="228"/>
      <c r="R1109" s="228"/>
    </row>
    <row r="1110" spans="5:18" s="225" customFormat="1" ht="30.75" customHeight="1">
      <c r="E1110" s="227"/>
      <c r="P1110" s="228"/>
      <c r="Q1110" s="228"/>
      <c r="R1110" s="228"/>
    </row>
    <row r="1111" spans="5:18" s="225" customFormat="1" ht="30.75" customHeight="1">
      <c r="E1111" s="227"/>
      <c r="P1111" s="228"/>
      <c r="Q1111" s="228"/>
      <c r="R1111" s="228"/>
    </row>
    <row r="1112" spans="5:18" s="225" customFormat="1" ht="30.75" customHeight="1">
      <c r="E1112" s="227"/>
      <c r="P1112" s="228"/>
      <c r="Q1112" s="228"/>
      <c r="R1112" s="228"/>
    </row>
    <row r="1113" spans="5:18" s="225" customFormat="1" ht="30.75" customHeight="1">
      <c r="E1113" s="227"/>
      <c r="P1113" s="228"/>
      <c r="Q1113" s="228"/>
      <c r="R1113" s="228"/>
    </row>
    <row r="1114" spans="5:18" s="225" customFormat="1" ht="30.75" customHeight="1">
      <c r="E1114" s="227"/>
      <c r="P1114" s="228"/>
      <c r="Q1114" s="228"/>
      <c r="R1114" s="228"/>
    </row>
    <row r="1115" spans="5:18" s="225" customFormat="1" ht="30.75" customHeight="1">
      <c r="E1115" s="227"/>
      <c r="P1115" s="228"/>
      <c r="Q1115" s="228"/>
      <c r="R1115" s="228"/>
    </row>
    <row r="1116" spans="5:18" s="225" customFormat="1" ht="30.75" customHeight="1">
      <c r="E1116" s="227"/>
      <c r="P1116" s="228"/>
      <c r="Q1116" s="228"/>
      <c r="R1116" s="228"/>
    </row>
    <row r="1117" spans="5:18" s="225" customFormat="1" ht="30.75" customHeight="1">
      <c r="E1117" s="227"/>
      <c r="P1117" s="228"/>
      <c r="Q1117" s="228"/>
      <c r="R1117" s="228"/>
    </row>
    <row r="1118" spans="5:18" s="225" customFormat="1" ht="30.75" customHeight="1">
      <c r="E1118" s="227"/>
      <c r="P1118" s="228"/>
      <c r="Q1118" s="228"/>
      <c r="R1118" s="228"/>
    </row>
    <row r="1119" spans="5:18" s="225" customFormat="1" ht="30.75" customHeight="1">
      <c r="E1119" s="227"/>
      <c r="P1119" s="228"/>
      <c r="Q1119" s="228"/>
      <c r="R1119" s="228"/>
    </row>
    <row r="1120" spans="5:18" s="225" customFormat="1" ht="30.75" customHeight="1">
      <c r="E1120" s="227"/>
      <c r="P1120" s="228"/>
      <c r="Q1120" s="228"/>
      <c r="R1120" s="228"/>
    </row>
    <row r="1121" spans="5:18" s="225" customFormat="1" ht="30.75" customHeight="1">
      <c r="E1121" s="227"/>
      <c r="P1121" s="228"/>
      <c r="Q1121" s="228"/>
      <c r="R1121" s="228"/>
    </row>
    <row r="1122" spans="5:18" s="225" customFormat="1" ht="30.75" customHeight="1">
      <c r="E1122" s="227"/>
      <c r="P1122" s="228"/>
      <c r="Q1122" s="228"/>
      <c r="R1122" s="228"/>
    </row>
    <row r="1123" spans="5:18" s="225" customFormat="1" ht="30.75" customHeight="1">
      <c r="E1123" s="227"/>
      <c r="P1123" s="228"/>
      <c r="Q1123" s="228"/>
      <c r="R1123" s="228"/>
    </row>
    <row r="1124" spans="5:18" s="225" customFormat="1" ht="30.75" customHeight="1">
      <c r="E1124" s="227"/>
      <c r="P1124" s="228"/>
      <c r="Q1124" s="228"/>
      <c r="R1124" s="228"/>
    </row>
    <row r="1125" spans="5:18" s="225" customFormat="1" ht="30.75" customHeight="1">
      <c r="E1125" s="227"/>
      <c r="P1125" s="228"/>
      <c r="Q1125" s="228"/>
      <c r="R1125" s="228"/>
    </row>
    <row r="1126" spans="5:18" s="225" customFormat="1" ht="30.75" customHeight="1">
      <c r="E1126" s="227"/>
      <c r="P1126" s="228"/>
      <c r="Q1126" s="228"/>
      <c r="R1126" s="228"/>
    </row>
    <row r="1127" spans="5:18" s="225" customFormat="1" ht="30.75" customHeight="1">
      <c r="E1127" s="227"/>
      <c r="P1127" s="228"/>
      <c r="Q1127" s="228"/>
      <c r="R1127" s="228"/>
    </row>
    <row r="1128" spans="5:18" s="225" customFormat="1" ht="30.75" customHeight="1">
      <c r="E1128" s="227"/>
      <c r="P1128" s="228"/>
      <c r="Q1128" s="228"/>
      <c r="R1128" s="228"/>
    </row>
    <row r="1129" spans="5:18" s="225" customFormat="1" ht="30.75" customHeight="1">
      <c r="E1129" s="227"/>
      <c r="P1129" s="228"/>
      <c r="Q1129" s="228"/>
      <c r="R1129" s="228"/>
    </row>
    <row r="1130" spans="5:18" s="225" customFormat="1" ht="30.75" customHeight="1">
      <c r="E1130" s="227"/>
      <c r="P1130" s="228"/>
      <c r="Q1130" s="228"/>
      <c r="R1130" s="228"/>
    </row>
    <row r="1131" spans="5:18" s="225" customFormat="1" ht="30.75" customHeight="1">
      <c r="E1131" s="227"/>
      <c r="P1131" s="228"/>
      <c r="Q1131" s="228"/>
      <c r="R1131" s="228"/>
    </row>
    <row r="1132" spans="5:18" s="225" customFormat="1" ht="30.75" customHeight="1">
      <c r="E1132" s="227"/>
      <c r="P1132" s="228"/>
      <c r="Q1132" s="228"/>
      <c r="R1132" s="228"/>
    </row>
    <row r="1133" spans="5:18" s="225" customFormat="1" ht="30.75" customHeight="1">
      <c r="E1133" s="227"/>
      <c r="P1133" s="228"/>
      <c r="Q1133" s="228"/>
      <c r="R1133" s="228"/>
    </row>
    <row r="1134" spans="5:18" s="225" customFormat="1" ht="30.75" customHeight="1">
      <c r="E1134" s="227"/>
      <c r="P1134" s="228"/>
      <c r="Q1134" s="228"/>
      <c r="R1134" s="228"/>
    </row>
    <row r="1135" spans="5:18" s="225" customFormat="1" ht="30.75" customHeight="1">
      <c r="E1135" s="227"/>
      <c r="P1135" s="228"/>
      <c r="Q1135" s="228"/>
      <c r="R1135" s="228"/>
    </row>
    <row r="1136" spans="5:18" s="225" customFormat="1" ht="30.75" customHeight="1">
      <c r="E1136" s="227"/>
      <c r="P1136" s="228"/>
      <c r="Q1136" s="228"/>
      <c r="R1136" s="228"/>
    </row>
    <row r="1137" spans="5:18" s="225" customFormat="1" ht="30.75" customHeight="1">
      <c r="E1137" s="227"/>
      <c r="P1137" s="228"/>
      <c r="Q1137" s="228"/>
      <c r="R1137" s="228"/>
    </row>
    <row r="1138" spans="5:18" s="225" customFormat="1" ht="30.75" customHeight="1">
      <c r="E1138" s="227"/>
      <c r="P1138" s="228"/>
      <c r="Q1138" s="228"/>
      <c r="R1138" s="228"/>
    </row>
    <row r="1139" spans="5:18" s="225" customFormat="1" ht="30.75" customHeight="1">
      <c r="E1139" s="227"/>
      <c r="P1139" s="228"/>
      <c r="Q1139" s="228"/>
      <c r="R1139" s="228"/>
    </row>
    <row r="1140" spans="5:18" s="225" customFormat="1" ht="30.75" customHeight="1">
      <c r="E1140" s="227"/>
      <c r="P1140" s="228"/>
      <c r="Q1140" s="228"/>
      <c r="R1140" s="228"/>
    </row>
    <row r="1141" spans="5:18" s="225" customFormat="1" ht="30.75" customHeight="1">
      <c r="E1141" s="227"/>
      <c r="P1141" s="228"/>
      <c r="Q1141" s="228"/>
      <c r="R1141" s="228"/>
    </row>
    <row r="1142" spans="5:18" s="225" customFormat="1" ht="30.75" customHeight="1">
      <c r="E1142" s="227"/>
      <c r="P1142" s="228"/>
      <c r="Q1142" s="228"/>
      <c r="R1142" s="228"/>
    </row>
    <row r="1143" spans="5:18" s="225" customFormat="1" ht="30.75" customHeight="1">
      <c r="E1143" s="227"/>
      <c r="P1143" s="228"/>
      <c r="Q1143" s="228"/>
      <c r="R1143" s="228"/>
    </row>
    <row r="1144" spans="5:18" s="225" customFormat="1" ht="30.75" customHeight="1">
      <c r="E1144" s="227"/>
      <c r="P1144" s="228"/>
      <c r="Q1144" s="228"/>
      <c r="R1144" s="228"/>
    </row>
    <row r="1145" spans="5:18" s="225" customFormat="1" ht="30.75" customHeight="1">
      <c r="E1145" s="227"/>
      <c r="P1145" s="228"/>
      <c r="Q1145" s="228"/>
      <c r="R1145" s="228"/>
    </row>
    <row r="1146" spans="5:18" s="225" customFormat="1" ht="30.75" customHeight="1">
      <c r="E1146" s="227"/>
      <c r="P1146" s="228"/>
      <c r="Q1146" s="228"/>
      <c r="R1146" s="228"/>
    </row>
    <row r="1147" spans="5:18" s="225" customFormat="1" ht="30.75" customHeight="1">
      <c r="E1147" s="227"/>
      <c r="P1147" s="228"/>
      <c r="Q1147" s="228"/>
      <c r="R1147" s="228"/>
    </row>
    <row r="1148" spans="5:18" s="225" customFormat="1" ht="30.75" customHeight="1">
      <c r="E1148" s="227"/>
      <c r="P1148" s="228"/>
      <c r="Q1148" s="228"/>
      <c r="R1148" s="228"/>
    </row>
    <row r="1149" spans="5:18" s="225" customFormat="1" ht="30.75" customHeight="1">
      <c r="E1149" s="227"/>
      <c r="P1149" s="228"/>
      <c r="Q1149" s="228"/>
      <c r="R1149" s="228"/>
    </row>
    <row r="1150" spans="5:18" s="225" customFormat="1" ht="30.75" customHeight="1">
      <c r="E1150" s="227"/>
      <c r="P1150" s="228"/>
      <c r="Q1150" s="228"/>
      <c r="R1150" s="228"/>
    </row>
    <row r="1151" spans="5:18" s="225" customFormat="1" ht="30.75" customHeight="1">
      <c r="E1151" s="227"/>
      <c r="P1151" s="228"/>
      <c r="Q1151" s="228"/>
      <c r="R1151" s="228"/>
    </row>
    <row r="1152" spans="5:18" s="225" customFormat="1" ht="30.75" customHeight="1">
      <c r="E1152" s="227"/>
      <c r="P1152" s="228"/>
      <c r="Q1152" s="228"/>
      <c r="R1152" s="228"/>
    </row>
    <row r="1153" spans="5:18" s="225" customFormat="1" ht="30.75" customHeight="1">
      <c r="E1153" s="227"/>
      <c r="P1153" s="228"/>
      <c r="Q1153" s="228"/>
      <c r="R1153" s="228"/>
    </row>
    <row r="1154" spans="5:18" s="225" customFormat="1" ht="30.75" customHeight="1">
      <c r="E1154" s="227"/>
      <c r="P1154" s="228"/>
      <c r="Q1154" s="228"/>
      <c r="R1154" s="228"/>
    </row>
    <row r="1155" spans="5:18" s="225" customFormat="1" ht="30.75" customHeight="1">
      <c r="E1155" s="227"/>
      <c r="P1155" s="228"/>
      <c r="Q1155" s="228"/>
      <c r="R1155" s="228"/>
    </row>
    <row r="1156" spans="5:18" s="225" customFormat="1" ht="30.75" customHeight="1">
      <c r="E1156" s="227"/>
      <c r="P1156" s="228"/>
      <c r="Q1156" s="228"/>
      <c r="R1156" s="228"/>
    </row>
    <row r="1157" spans="5:18" s="225" customFormat="1" ht="30.75" customHeight="1">
      <c r="E1157" s="227"/>
      <c r="P1157" s="228"/>
      <c r="Q1157" s="228"/>
      <c r="R1157" s="228"/>
    </row>
    <row r="1158" spans="5:18" s="225" customFormat="1" ht="30.75" customHeight="1">
      <c r="E1158" s="227"/>
      <c r="P1158" s="228"/>
      <c r="Q1158" s="228"/>
      <c r="R1158" s="228"/>
    </row>
    <row r="1159" spans="5:18" s="225" customFormat="1" ht="30.75" customHeight="1">
      <c r="E1159" s="227"/>
      <c r="P1159" s="228"/>
      <c r="Q1159" s="228"/>
      <c r="R1159" s="228"/>
    </row>
    <row r="1160" spans="5:18" s="225" customFormat="1" ht="30.75" customHeight="1">
      <c r="E1160" s="227"/>
      <c r="P1160" s="228"/>
      <c r="Q1160" s="228"/>
      <c r="R1160" s="228"/>
    </row>
    <row r="1161" spans="5:18" s="225" customFormat="1" ht="30.75" customHeight="1">
      <c r="E1161" s="227"/>
      <c r="P1161" s="228"/>
      <c r="Q1161" s="228"/>
      <c r="R1161" s="228"/>
    </row>
    <row r="1162" spans="5:18" s="225" customFormat="1" ht="30.75" customHeight="1">
      <c r="E1162" s="227"/>
      <c r="P1162" s="228"/>
      <c r="Q1162" s="228"/>
      <c r="R1162" s="228"/>
    </row>
    <row r="1163" spans="5:18" s="225" customFormat="1" ht="30.75" customHeight="1">
      <c r="E1163" s="227"/>
      <c r="P1163" s="228"/>
      <c r="Q1163" s="228"/>
      <c r="R1163" s="228"/>
    </row>
    <row r="1164" spans="5:18" s="225" customFormat="1" ht="30.75" customHeight="1">
      <c r="E1164" s="227"/>
      <c r="P1164" s="228"/>
      <c r="Q1164" s="228"/>
      <c r="R1164" s="228"/>
    </row>
    <row r="1165" spans="5:18" s="225" customFormat="1" ht="30.75" customHeight="1">
      <c r="E1165" s="227"/>
      <c r="P1165" s="228"/>
      <c r="Q1165" s="228"/>
      <c r="R1165" s="228"/>
    </row>
    <row r="1166" spans="5:18" s="225" customFormat="1" ht="30.75" customHeight="1">
      <c r="E1166" s="227"/>
      <c r="P1166" s="228"/>
      <c r="Q1166" s="228"/>
      <c r="R1166" s="228"/>
    </row>
    <row r="1167" spans="5:18" s="225" customFormat="1" ht="30.75" customHeight="1">
      <c r="E1167" s="227"/>
      <c r="P1167" s="228"/>
      <c r="Q1167" s="228"/>
      <c r="R1167" s="228"/>
    </row>
    <row r="1168" spans="5:18" s="225" customFormat="1" ht="30.75" customHeight="1">
      <c r="E1168" s="227"/>
      <c r="P1168" s="228"/>
      <c r="Q1168" s="228"/>
      <c r="R1168" s="228"/>
    </row>
    <row r="1169" spans="5:18" s="225" customFormat="1" ht="30.75" customHeight="1">
      <c r="E1169" s="227"/>
      <c r="P1169" s="228"/>
      <c r="Q1169" s="228"/>
      <c r="R1169" s="228"/>
    </row>
    <row r="1170" spans="5:18" s="225" customFormat="1" ht="30.75" customHeight="1">
      <c r="E1170" s="227"/>
      <c r="P1170" s="228"/>
      <c r="Q1170" s="228"/>
      <c r="R1170" s="228"/>
    </row>
    <row r="1171" spans="5:18" s="225" customFormat="1" ht="30.75" customHeight="1">
      <c r="E1171" s="227"/>
      <c r="P1171" s="228"/>
      <c r="Q1171" s="228"/>
      <c r="R1171" s="228"/>
    </row>
    <row r="1172" spans="5:18" s="225" customFormat="1" ht="30.75" customHeight="1">
      <c r="E1172" s="227"/>
      <c r="P1172" s="228"/>
      <c r="Q1172" s="228"/>
      <c r="R1172" s="228"/>
    </row>
    <row r="1173" spans="5:18" s="225" customFormat="1" ht="30.75" customHeight="1">
      <c r="E1173" s="227"/>
      <c r="P1173" s="228"/>
      <c r="Q1173" s="228"/>
      <c r="R1173" s="228"/>
    </row>
    <row r="1174" spans="5:18" s="225" customFormat="1" ht="30.75" customHeight="1">
      <c r="E1174" s="227"/>
      <c r="P1174" s="228"/>
      <c r="Q1174" s="228"/>
      <c r="R1174" s="228"/>
    </row>
    <row r="1175" spans="5:18" s="225" customFormat="1" ht="30.75" customHeight="1">
      <c r="E1175" s="227"/>
      <c r="P1175" s="228"/>
      <c r="Q1175" s="228"/>
      <c r="R1175" s="228"/>
    </row>
    <row r="1176" spans="5:18" s="225" customFormat="1" ht="30.75" customHeight="1">
      <c r="E1176" s="227"/>
      <c r="P1176" s="228"/>
      <c r="Q1176" s="228"/>
      <c r="R1176" s="228"/>
    </row>
    <row r="1177" spans="5:18" s="225" customFormat="1" ht="30.75" customHeight="1">
      <c r="E1177" s="227"/>
      <c r="P1177" s="228"/>
      <c r="Q1177" s="228"/>
      <c r="R1177" s="228"/>
    </row>
    <row r="1178" spans="5:18" s="225" customFormat="1" ht="30.75" customHeight="1">
      <c r="E1178" s="227"/>
      <c r="P1178" s="228"/>
      <c r="Q1178" s="228"/>
      <c r="R1178" s="228"/>
    </row>
    <row r="1179" spans="5:18" s="225" customFormat="1" ht="30.75" customHeight="1">
      <c r="E1179" s="227"/>
      <c r="P1179" s="228"/>
      <c r="Q1179" s="228"/>
      <c r="R1179" s="228"/>
    </row>
    <row r="1180" spans="5:18" s="225" customFormat="1" ht="30.75" customHeight="1">
      <c r="E1180" s="227"/>
      <c r="P1180" s="228"/>
      <c r="Q1180" s="228"/>
      <c r="R1180" s="228"/>
    </row>
    <row r="1181" spans="5:18" s="225" customFormat="1" ht="30.75" customHeight="1">
      <c r="E1181" s="227"/>
      <c r="P1181" s="228"/>
      <c r="Q1181" s="228"/>
      <c r="R1181" s="228"/>
    </row>
    <row r="1182" spans="5:18" s="225" customFormat="1" ht="30.75" customHeight="1">
      <c r="E1182" s="227"/>
      <c r="P1182" s="228"/>
      <c r="Q1182" s="228"/>
      <c r="R1182" s="228"/>
    </row>
    <row r="1183" spans="5:18" s="225" customFormat="1" ht="30.75" customHeight="1">
      <c r="E1183" s="227"/>
      <c r="P1183" s="228"/>
      <c r="Q1183" s="228"/>
      <c r="R1183" s="228"/>
    </row>
    <row r="1184" spans="5:18" s="225" customFormat="1" ht="30.75" customHeight="1">
      <c r="E1184" s="227"/>
      <c r="P1184" s="228"/>
      <c r="Q1184" s="228"/>
      <c r="R1184" s="228"/>
    </row>
    <row r="1185" spans="5:18" s="225" customFormat="1" ht="30.75" customHeight="1">
      <c r="E1185" s="227"/>
      <c r="P1185" s="228"/>
      <c r="Q1185" s="228"/>
      <c r="R1185" s="228"/>
    </row>
    <row r="1186" spans="5:18" s="225" customFormat="1" ht="30.75" customHeight="1">
      <c r="E1186" s="227"/>
      <c r="P1186" s="228"/>
      <c r="Q1186" s="228"/>
      <c r="R1186" s="228"/>
    </row>
    <row r="1187" spans="5:18" s="225" customFormat="1" ht="30.75" customHeight="1">
      <c r="E1187" s="227"/>
      <c r="P1187" s="228"/>
      <c r="Q1187" s="228"/>
      <c r="R1187" s="228"/>
    </row>
    <row r="1188" spans="5:18" s="225" customFormat="1" ht="30.75" customHeight="1">
      <c r="E1188" s="227"/>
      <c r="P1188" s="228"/>
      <c r="Q1188" s="228"/>
      <c r="R1188" s="228"/>
    </row>
    <row r="1189" spans="5:18" s="225" customFormat="1" ht="30.75" customHeight="1">
      <c r="E1189" s="227"/>
      <c r="P1189" s="228"/>
      <c r="Q1189" s="228"/>
      <c r="R1189" s="228"/>
    </row>
    <row r="1190" spans="5:18" s="225" customFormat="1" ht="30.75" customHeight="1">
      <c r="E1190" s="227"/>
      <c r="P1190" s="228"/>
      <c r="Q1190" s="228"/>
      <c r="R1190" s="228"/>
    </row>
    <row r="1191" spans="5:18" s="225" customFormat="1" ht="30.75" customHeight="1">
      <c r="E1191" s="227"/>
      <c r="P1191" s="228"/>
      <c r="Q1191" s="228"/>
      <c r="R1191" s="228"/>
    </row>
    <row r="1192" spans="5:18" s="225" customFormat="1" ht="30.75" customHeight="1">
      <c r="E1192" s="227"/>
      <c r="P1192" s="228"/>
      <c r="Q1192" s="228"/>
      <c r="R1192" s="228"/>
    </row>
    <row r="1193" spans="5:18" s="225" customFormat="1" ht="30.75" customHeight="1">
      <c r="E1193" s="227"/>
      <c r="P1193" s="228"/>
      <c r="Q1193" s="228"/>
      <c r="R1193" s="228"/>
    </row>
    <row r="1194" spans="5:18" s="225" customFormat="1" ht="30.75" customHeight="1">
      <c r="E1194" s="227"/>
      <c r="P1194" s="228"/>
      <c r="Q1194" s="228"/>
      <c r="R1194" s="228"/>
    </row>
    <row r="1195" spans="5:18" s="225" customFormat="1" ht="30.75" customHeight="1">
      <c r="E1195" s="227"/>
      <c r="P1195" s="228"/>
      <c r="Q1195" s="228"/>
      <c r="R1195" s="228"/>
    </row>
    <row r="1196" spans="5:18" s="225" customFormat="1" ht="30.75" customHeight="1">
      <c r="E1196" s="227"/>
      <c r="P1196" s="228"/>
      <c r="Q1196" s="228"/>
      <c r="R1196" s="228"/>
    </row>
    <row r="1197" spans="5:18" s="225" customFormat="1" ht="30.75" customHeight="1">
      <c r="E1197" s="227"/>
      <c r="P1197" s="228"/>
      <c r="Q1197" s="228"/>
      <c r="R1197" s="228"/>
    </row>
    <row r="1198" spans="5:18" s="225" customFormat="1" ht="30.75" customHeight="1">
      <c r="E1198" s="227"/>
      <c r="P1198" s="228"/>
      <c r="Q1198" s="228"/>
      <c r="R1198" s="228"/>
    </row>
    <row r="1199" spans="5:18" s="225" customFormat="1" ht="30.75" customHeight="1">
      <c r="E1199" s="227"/>
      <c r="P1199" s="228"/>
      <c r="Q1199" s="228"/>
      <c r="R1199" s="228"/>
    </row>
    <row r="1200" spans="5:18" s="225" customFormat="1" ht="30.75" customHeight="1">
      <c r="E1200" s="227"/>
      <c r="P1200" s="228"/>
      <c r="Q1200" s="228"/>
      <c r="R1200" s="228"/>
    </row>
    <row r="1201" spans="5:18" s="225" customFormat="1" ht="30.75" customHeight="1">
      <c r="E1201" s="227"/>
      <c r="P1201" s="228"/>
      <c r="Q1201" s="228"/>
      <c r="R1201" s="228"/>
    </row>
    <row r="1202" spans="5:18" s="225" customFormat="1" ht="30.75" customHeight="1">
      <c r="E1202" s="227"/>
      <c r="P1202" s="228"/>
      <c r="Q1202" s="228"/>
      <c r="R1202" s="228"/>
    </row>
    <row r="1203" spans="5:18" s="225" customFormat="1" ht="30.75" customHeight="1">
      <c r="E1203" s="227"/>
      <c r="P1203" s="228"/>
      <c r="Q1203" s="228"/>
      <c r="R1203" s="228"/>
    </row>
    <row r="1204" spans="5:18" s="225" customFormat="1" ht="30.75" customHeight="1">
      <c r="E1204" s="227"/>
      <c r="P1204" s="228"/>
      <c r="Q1204" s="228"/>
      <c r="R1204" s="228"/>
    </row>
    <row r="1205" spans="5:18" s="225" customFormat="1" ht="30.75" customHeight="1">
      <c r="E1205" s="227"/>
      <c r="P1205" s="228"/>
      <c r="Q1205" s="228"/>
      <c r="R1205" s="228"/>
    </row>
    <row r="1206" spans="5:18" s="225" customFormat="1" ht="30.75" customHeight="1">
      <c r="E1206" s="227"/>
      <c r="P1206" s="228"/>
      <c r="Q1206" s="228"/>
      <c r="R1206" s="228"/>
    </row>
    <row r="1207" spans="5:18" s="225" customFormat="1" ht="30.75" customHeight="1">
      <c r="E1207" s="227"/>
      <c r="P1207" s="228"/>
      <c r="Q1207" s="228"/>
      <c r="R1207" s="228"/>
    </row>
    <row r="1208" spans="5:18" s="225" customFormat="1" ht="30.75" customHeight="1">
      <c r="E1208" s="227"/>
      <c r="P1208" s="228"/>
      <c r="Q1208" s="228"/>
      <c r="R1208" s="228"/>
    </row>
    <row r="1209" spans="5:18" s="225" customFormat="1" ht="30.75" customHeight="1">
      <c r="E1209" s="227"/>
      <c r="P1209" s="228"/>
      <c r="Q1209" s="228"/>
      <c r="R1209" s="228"/>
    </row>
    <row r="1210" spans="5:18" s="225" customFormat="1" ht="30.75" customHeight="1">
      <c r="E1210" s="227"/>
      <c r="P1210" s="228"/>
      <c r="Q1210" s="228"/>
      <c r="R1210" s="228"/>
    </row>
    <row r="1211" spans="5:18" s="225" customFormat="1" ht="30.75" customHeight="1">
      <c r="E1211" s="227"/>
      <c r="P1211" s="228"/>
      <c r="Q1211" s="228"/>
      <c r="R1211" s="228"/>
    </row>
    <row r="1212" spans="5:18" s="225" customFormat="1" ht="30.75" customHeight="1">
      <c r="E1212" s="227"/>
      <c r="P1212" s="228"/>
      <c r="Q1212" s="228"/>
      <c r="R1212" s="228"/>
    </row>
    <row r="1213" spans="5:18" s="225" customFormat="1" ht="30.75" customHeight="1">
      <c r="E1213" s="227"/>
      <c r="P1213" s="228"/>
      <c r="Q1213" s="228"/>
      <c r="R1213" s="228"/>
    </row>
    <row r="1214" spans="5:18" s="225" customFormat="1" ht="30.75" customHeight="1">
      <c r="E1214" s="227"/>
      <c r="P1214" s="228"/>
      <c r="Q1214" s="228"/>
      <c r="R1214" s="228"/>
    </row>
    <row r="1215" spans="5:18" s="225" customFormat="1" ht="30.75" customHeight="1">
      <c r="E1215" s="227"/>
      <c r="P1215" s="228"/>
      <c r="Q1215" s="228"/>
      <c r="R1215" s="228"/>
    </row>
    <row r="1216" spans="5:18" s="225" customFormat="1" ht="30.75" customHeight="1">
      <c r="E1216" s="227"/>
      <c r="P1216" s="228"/>
      <c r="Q1216" s="228"/>
      <c r="R1216" s="228"/>
    </row>
    <row r="1217" spans="5:18" s="225" customFormat="1" ht="30.75" customHeight="1">
      <c r="E1217" s="227"/>
      <c r="P1217" s="228"/>
      <c r="Q1217" s="228"/>
      <c r="R1217" s="228"/>
    </row>
    <row r="1218" spans="5:18" s="225" customFormat="1" ht="30.75" customHeight="1">
      <c r="E1218" s="227"/>
      <c r="P1218" s="228"/>
      <c r="Q1218" s="228"/>
      <c r="R1218" s="228"/>
    </row>
    <row r="1219" spans="5:18" s="225" customFormat="1" ht="30.75" customHeight="1">
      <c r="E1219" s="227"/>
      <c r="P1219" s="228"/>
      <c r="Q1219" s="228"/>
      <c r="R1219" s="228"/>
    </row>
    <row r="1220" spans="5:18" s="225" customFormat="1" ht="30.75" customHeight="1">
      <c r="E1220" s="227"/>
      <c r="P1220" s="228"/>
      <c r="Q1220" s="228"/>
      <c r="R1220" s="228"/>
    </row>
    <row r="1221" spans="5:18" s="225" customFormat="1" ht="30.75" customHeight="1">
      <c r="E1221" s="227"/>
      <c r="P1221" s="228"/>
      <c r="Q1221" s="228"/>
      <c r="R1221" s="228"/>
    </row>
    <row r="1222" spans="5:18" s="225" customFormat="1" ht="30.75" customHeight="1">
      <c r="E1222" s="227"/>
      <c r="P1222" s="228"/>
      <c r="Q1222" s="228"/>
      <c r="R1222" s="228"/>
    </row>
    <row r="1223" spans="5:18" s="225" customFormat="1" ht="30.75" customHeight="1">
      <c r="E1223" s="227"/>
      <c r="P1223" s="228"/>
      <c r="Q1223" s="228"/>
      <c r="R1223" s="228"/>
    </row>
    <row r="1224" spans="5:18" s="225" customFormat="1" ht="30.75" customHeight="1">
      <c r="E1224" s="227"/>
      <c r="P1224" s="228"/>
      <c r="Q1224" s="228"/>
      <c r="R1224" s="228"/>
    </row>
    <row r="1225" spans="5:18" s="225" customFormat="1" ht="30.75" customHeight="1">
      <c r="E1225" s="227"/>
      <c r="P1225" s="228"/>
      <c r="Q1225" s="228"/>
      <c r="R1225" s="228"/>
    </row>
    <row r="1226" spans="5:18" s="225" customFormat="1" ht="30.75" customHeight="1">
      <c r="E1226" s="227"/>
      <c r="P1226" s="228"/>
      <c r="Q1226" s="228"/>
      <c r="R1226" s="228"/>
    </row>
    <row r="1227" spans="5:18" s="225" customFormat="1" ht="30.75" customHeight="1">
      <c r="E1227" s="227"/>
      <c r="P1227" s="228"/>
      <c r="Q1227" s="228"/>
      <c r="R1227" s="228"/>
    </row>
    <row r="1228" spans="5:18" s="225" customFormat="1" ht="30.75" customHeight="1">
      <c r="E1228" s="227"/>
      <c r="P1228" s="228"/>
      <c r="Q1228" s="228"/>
      <c r="R1228" s="228"/>
    </row>
    <row r="1229" spans="5:18" s="225" customFormat="1" ht="30.75" customHeight="1">
      <c r="E1229" s="227"/>
      <c r="P1229" s="228"/>
      <c r="Q1229" s="228"/>
      <c r="R1229" s="228"/>
    </row>
    <row r="1230" spans="5:18" s="225" customFormat="1" ht="30.75" customHeight="1">
      <c r="E1230" s="227"/>
      <c r="P1230" s="228"/>
      <c r="Q1230" s="228"/>
      <c r="R1230" s="228"/>
    </row>
    <row r="1231" spans="5:18" s="225" customFormat="1" ht="30.75" customHeight="1">
      <c r="E1231" s="227"/>
      <c r="P1231" s="228"/>
      <c r="Q1231" s="228"/>
      <c r="R1231" s="228"/>
    </row>
    <row r="1232" spans="5:18" s="225" customFormat="1" ht="30.75" customHeight="1">
      <c r="E1232" s="227"/>
      <c r="P1232" s="228"/>
      <c r="Q1232" s="228"/>
      <c r="R1232" s="228"/>
    </row>
    <row r="1233" spans="5:18" s="225" customFormat="1" ht="30.75" customHeight="1">
      <c r="E1233" s="227"/>
      <c r="P1233" s="228"/>
      <c r="Q1233" s="228"/>
      <c r="R1233" s="228"/>
    </row>
    <row r="1234" spans="5:18" s="225" customFormat="1" ht="30.75" customHeight="1">
      <c r="E1234" s="227"/>
      <c r="P1234" s="228"/>
      <c r="Q1234" s="228"/>
      <c r="R1234" s="228"/>
    </row>
    <row r="1235" spans="5:18" s="225" customFormat="1" ht="30.75" customHeight="1">
      <c r="E1235" s="227"/>
      <c r="P1235" s="228"/>
      <c r="Q1235" s="228"/>
      <c r="R1235" s="228"/>
    </row>
    <row r="1236" spans="5:18" s="225" customFormat="1" ht="30.75" customHeight="1">
      <c r="E1236" s="227"/>
      <c r="P1236" s="228"/>
      <c r="Q1236" s="228"/>
      <c r="R1236" s="228"/>
    </row>
    <row r="1237" spans="5:18" s="225" customFormat="1" ht="30.75" customHeight="1">
      <c r="E1237" s="227"/>
      <c r="P1237" s="228"/>
      <c r="Q1237" s="228"/>
      <c r="R1237" s="228"/>
    </row>
    <row r="1238" spans="5:18" s="225" customFormat="1" ht="30.75" customHeight="1">
      <c r="E1238" s="227"/>
      <c r="P1238" s="228"/>
      <c r="Q1238" s="228"/>
      <c r="R1238" s="228"/>
    </row>
    <row r="1239" spans="5:18" s="225" customFormat="1" ht="30.75" customHeight="1">
      <c r="E1239" s="227"/>
      <c r="P1239" s="228"/>
      <c r="Q1239" s="228"/>
      <c r="R1239" s="228"/>
    </row>
    <row r="1240" spans="5:18" s="225" customFormat="1" ht="30.75" customHeight="1">
      <c r="E1240" s="227"/>
      <c r="P1240" s="228"/>
      <c r="Q1240" s="228"/>
      <c r="R1240" s="228"/>
    </row>
    <row r="1241" spans="5:18" s="225" customFormat="1" ht="30.75" customHeight="1">
      <c r="E1241" s="227"/>
      <c r="P1241" s="228"/>
      <c r="Q1241" s="228"/>
      <c r="R1241" s="228"/>
    </row>
    <row r="1242" spans="5:18" s="225" customFormat="1" ht="30.75" customHeight="1">
      <c r="E1242" s="227"/>
      <c r="P1242" s="228"/>
      <c r="Q1242" s="228"/>
      <c r="R1242" s="228"/>
    </row>
    <row r="1243" spans="5:18" s="225" customFormat="1" ht="30.75" customHeight="1">
      <c r="E1243" s="227"/>
      <c r="P1243" s="228"/>
      <c r="Q1243" s="228"/>
      <c r="R1243" s="228"/>
    </row>
    <row r="1244" spans="5:18" s="225" customFormat="1" ht="30.75" customHeight="1">
      <c r="E1244" s="227"/>
      <c r="P1244" s="228"/>
      <c r="Q1244" s="228"/>
      <c r="R1244" s="228"/>
    </row>
    <row r="1245" spans="5:18" s="225" customFormat="1" ht="30.75" customHeight="1">
      <c r="E1245" s="227"/>
      <c r="P1245" s="228"/>
      <c r="Q1245" s="228"/>
      <c r="R1245" s="228"/>
    </row>
    <row r="1246" spans="5:18" s="225" customFormat="1" ht="30.75" customHeight="1">
      <c r="E1246" s="227"/>
      <c r="P1246" s="228"/>
      <c r="Q1246" s="228"/>
      <c r="R1246" s="228"/>
    </row>
    <row r="1247" spans="5:18" s="225" customFormat="1" ht="30.75" customHeight="1">
      <c r="E1247" s="227"/>
      <c r="P1247" s="228"/>
      <c r="Q1247" s="228"/>
      <c r="R1247" s="228"/>
    </row>
    <row r="1248" spans="5:18" s="225" customFormat="1" ht="30.75" customHeight="1">
      <c r="E1248" s="227"/>
      <c r="P1248" s="228"/>
      <c r="Q1248" s="228"/>
      <c r="R1248" s="228"/>
    </row>
    <row r="1249" spans="5:18" s="225" customFormat="1" ht="30.75" customHeight="1">
      <c r="E1249" s="227"/>
      <c r="P1249" s="228"/>
      <c r="Q1249" s="228"/>
      <c r="R1249" s="228"/>
    </row>
    <row r="1250" spans="5:18" s="225" customFormat="1" ht="30.75" customHeight="1">
      <c r="E1250" s="227"/>
      <c r="P1250" s="228"/>
      <c r="Q1250" s="228"/>
      <c r="R1250" s="228"/>
    </row>
    <row r="1251" spans="5:18" s="225" customFormat="1" ht="30.75" customHeight="1">
      <c r="E1251" s="227"/>
      <c r="P1251" s="228"/>
      <c r="Q1251" s="228"/>
      <c r="R1251" s="228"/>
    </row>
    <row r="1252" spans="5:18" s="225" customFormat="1" ht="30.75" customHeight="1">
      <c r="E1252" s="227"/>
      <c r="P1252" s="228"/>
      <c r="Q1252" s="228"/>
      <c r="R1252" s="228"/>
    </row>
    <row r="1253" spans="5:18" s="225" customFormat="1" ht="30.75" customHeight="1">
      <c r="E1253" s="227"/>
      <c r="P1253" s="228"/>
      <c r="Q1253" s="228"/>
      <c r="R1253" s="228"/>
    </row>
    <row r="1254" spans="5:18" s="225" customFormat="1" ht="30.75" customHeight="1">
      <c r="E1254" s="227"/>
      <c r="P1254" s="228"/>
      <c r="Q1254" s="228"/>
      <c r="R1254" s="228"/>
    </row>
    <row r="1255" spans="5:18" s="225" customFormat="1" ht="30.75" customHeight="1">
      <c r="E1255" s="227"/>
      <c r="P1255" s="228"/>
      <c r="Q1255" s="228"/>
      <c r="R1255" s="228"/>
    </row>
    <row r="1256" spans="5:18" s="225" customFormat="1" ht="30.75" customHeight="1">
      <c r="E1256" s="227"/>
      <c r="P1256" s="228"/>
      <c r="Q1256" s="228"/>
      <c r="R1256" s="228"/>
    </row>
    <row r="1257" spans="5:18" s="225" customFormat="1" ht="30.75" customHeight="1">
      <c r="E1257" s="227"/>
      <c r="P1257" s="228"/>
      <c r="Q1257" s="228"/>
      <c r="R1257" s="228"/>
    </row>
    <row r="1258" spans="5:18" s="225" customFormat="1" ht="30.75" customHeight="1">
      <c r="E1258" s="227"/>
      <c r="P1258" s="228"/>
      <c r="Q1258" s="228"/>
      <c r="R1258" s="228"/>
    </row>
    <row r="1259" spans="5:18" s="225" customFormat="1" ht="30.75" customHeight="1">
      <c r="E1259" s="227"/>
      <c r="P1259" s="228"/>
      <c r="Q1259" s="228"/>
      <c r="R1259" s="228"/>
    </row>
    <row r="1260" spans="5:18" s="225" customFormat="1" ht="30.75" customHeight="1">
      <c r="E1260" s="227"/>
      <c r="P1260" s="228"/>
      <c r="Q1260" s="228"/>
      <c r="R1260" s="228"/>
    </row>
    <row r="1261" spans="5:18" s="225" customFormat="1" ht="30.75" customHeight="1">
      <c r="E1261" s="227"/>
      <c r="P1261" s="228"/>
      <c r="Q1261" s="228"/>
      <c r="R1261" s="228"/>
    </row>
    <row r="1262" spans="5:18" s="225" customFormat="1" ht="30.75" customHeight="1">
      <c r="E1262" s="227"/>
      <c r="P1262" s="228"/>
      <c r="Q1262" s="228"/>
      <c r="R1262" s="228"/>
    </row>
    <row r="1263" spans="5:18" s="225" customFormat="1" ht="30.75" customHeight="1">
      <c r="E1263" s="227"/>
      <c r="P1263" s="228"/>
      <c r="Q1263" s="228"/>
      <c r="R1263" s="228"/>
    </row>
    <row r="1264" spans="5:18" s="225" customFormat="1" ht="30.75" customHeight="1">
      <c r="E1264" s="227"/>
      <c r="P1264" s="228"/>
      <c r="Q1264" s="228"/>
      <c r="R1264" s="228"/>
    </row>
    <row r="1265" spans="5:18" s="225" customFormat="1" ht="30.75" customHeight="1">
      <c r="E1265" s="227"/>
      <c r="P1265" s="228"/>
      <c r="Q1265" s="228"/>
      <c r="R1265" s="228"/>
    </row>
    <row r="1266" spans="5:18" s="225" customFormat="1" ht="30.75" customHeight="1">
      <c r="E1266" s="227"/>
      <c r="P1266" s="228"/>
      <c r="Q1266" s="228"/>
      <c r="R1266" s="228"/>
    </row>
    <row r="1267" spans="5:18" s="225" customFormat="1" ht="30.75" customHeight="1">
      <c r="E1267" s="227"/>
      <c r="P1267" s="228"/>
      <c r="Q1267" s="228"/>
      <c r="R1267" s="228"/>
    </row>
    <row r="1268" spans="5:18" s="225" customFormat="1" ht="30.75" customHeight="1">
      <c r="E1268" s="227"/>
      <c r="P1268" s="228"/>
      <c r="Q1268" s="228"/>
      <c r="R1268" s="228"/>
    </row>
    <row r="1269" spans="5:18" s="225" customFormat="1" ht="30.75" customHeight="1">
      <c r="E1269" s="227"/>
      <c r="P1269" s="228"/>
      <c r="Q1269" s="228"/>
      <c r="R1269" s="228"/>
    </row>
    <row r="1270" spans="5:18" s="225" customFormat="1" ht="30.75" customHeight="1">
      <c r="E1270" s="227"/>
      <c r="P1270" s="228"/>
      <c r="Q1270" s="228"/>
      <c r="R1270" s="228"/>
    </row>
    <row r="1271" spans="5:18" s="225" customFormat="1" ht="30.75" customHeight="1">
      <c r="E1271" s="227"/>
      <c r="P1271" s="228"/>
      <c r="Q1271" s="228"/>
      <c r="R1271" s="228"/>
    </row>
    <row r="1272" spans="5:18" s="225" customFormat="1" ht="30.75" customHeight="1">
      <c r="E1272" s="227"/>
      <c r="P1272" s="228"/>
      <c r="Q1272" s="228"/>
      <c r="R1272" s="228"/>
    </row>
    <row r="1273" spans="5:18" s="225" customFormat="1" ht="30.75" customHeight="1">
      <c r="E1273" s="227"/>
      <c r="P1273" s="228"/>
      <c r="Q1273" s="228"/>
      <c r="R1273" s="228"/>
    </row>
    <row r="1274" spans="5:18" s="225" customFormat="1" ht="30.75" customHeight="1">
      <c r="E1274" s="227"/>
      <c r="P1274" s="228"/>
      <c r="Q1274" s="228"/>
      <c r="R1274" s="228"/>
    </row>
    <row r="1275" spans="5:18" s="225" customFormat="1" ht="30.75" customHeight="1">
      <c r="E1275" s="227"/>
      <c r="P1275" s="228"/>
      <c r="Q1275" s="228"/>
      <c r="R1275" s="228"/>
    </row>
    <row r="1276" spans="5:18" s="225" customFormat="1" ht="30.75" customHeight="1">
      <c r="E1276" s="227"/>
      <c r="P1276" s="228"/>
      <c r="Q1276" s="228"/>
      <c r="R1276" s="228"/>
    </row>
    <row r="1277" spans="5:18" s="225" customFormat="1" ht="30.75" customHeight="1">
      <c r="E1277" s="227"/>
      <c r="P1277" s="228"/>
      <c r="Q1277" s="228"/>
      <c r="R1277" s="228"/>
    </row>
    <row r="1278" spans="5:18" s="225" customFormat="1" ht="30.75" customHeight="1">
      <c r="E1278" s="227"/>
      <c r="P1278" s="228"/>
      <c r="Q1278" s="228"/>
      <c r="R1278" s="228"/>
    </row>
    <row r="1279" spans="5:18" s="225" customFormat="1" ht="30.75" customHeight="1">
      <c r="E1279" s="227"/>
      <c r="P1279" s="228"/>
      <c r="Q1279" s="228"/>
      <c r="R1279" s="228"/>
    </row>
    <row r="1280" spans="5:18" s="225" customFormat="1" ht="30.75" customHeight="1">
      <c r="E1280" s="227"/>
      <c r="P1280" s="228"/>
      <c r="Q1280" s="228"/>
      <c r="R1280" s="228"/>
    </row>
    <row r="1281" spans="5:18" s="225" customFormat="1" ht="30.75" customHeight="1">
      <c r="E1281" s="227"/>
      <c r="P1281" s="228"/>
      <c r="Q1281" s="228"/>
      <c r="R1281" s="228"/>
    </row>
    <row r="1282" spans="5:18" s="225" customFormat="1" ht="30.75" customHeight="1">
      <c r="E1282" s="227"/>
      <c r="P1282" s="228"/>
      <c r="Q1282" s="228"/>
      <c r="R1282" s="228"/>
    </row>
    <row r="1283" spans="5:18" s="225" customFormat="1" ht="30.75" customHeight="1">
      <c r="E1283" s="227"/>
      <c r="P1283" s="228"/>
      <c r="Q1283" s="228"/>
      <c r="R1283" s="228"/>
    </row>
    <row r="1284" spans="5:18" s="225" customFormat="1" ht="30.75" customHeight="1">
      <c r="E1284" s="227"/>
      <c r="P1284" s="228"/>
      <c r="Q1284" s="228"/>
      <c r="R1284" s="228"/>
    </row>
    <row r="1285" spans="5:18" s="225" customFormat="1" ht="30.75" customHeight="1">
      <c r="E1285" s="227"/>
      <c r="P1285" s="228"/>
      <c r="Q1285" s="228"/>
      <c r="R1285" s="228"/>
    </row>
    <row r="1286" spans="5:18" s="225" customFormat="1" ht="30.75" customHeight="1">
      <c r="E1286" s="227"/>
      <c r="P1286" s="228"/>
      <c r="Q1286" s="228"/>
      <c r="R1286" s="228"/>
    </row>
    <row r="1287" spans="5:18" s="225" customFormat="1" ht="30.75" customHeight="1">
      <c r="E1287" s="227"/>
      <c r="P1287" s="228"/>
      <c r="Q1287" s="228"/>
      <c r="R1287" s="228"/>
    </row>
    <row r="1288" spans="5:18" s="225" customFormat="1" ht="30.75" customHeight="1">
      <c r="E1288" s="227"/>
      <c r="P1288" s="228"/>
      <c r="Q1288" s="228"/>
      <c r="R1288" s="228"/>
    </row>
    <row r="1289" spans="5:18" s="225" customFormat="1" ht="30.75" customHeight="1">
      <c r="E1289" s="227"/>
      <c r="P1289" s="228"/>
      <c r="Q1289" s="228"/>
      <c r="R1289" s="228"/>
    </row>
    <row r="1290" spans="5:18" s="225" customFormat="1" ht="30.75" customHeight="1">
      <c r="E1290" s="227"/>
      <c r="P1290" s="228"/>
      <c r="Q1290" s="228"/>
      <c r="R1290" s="228"/>
    </row>
    <row r="1291" spans="5:18" s="225" customFormat="1" ht="30.75" customHeight="1">
      <c r="E1291" s="227"/>
      <c r="P1291" s="228"/>
      <c r="Q1291" s="228"/>
      <c r="R1291" s="228"/>
    </row>
    <row r="1292" spans="5:18" s="225" customFormat="1" ht="30.75" customHeight="1">
      <c r="E1292" s="227"/>
      <c r="P1292" s="228"/>
      <c r="Q1292" s="228"/>
      <c r="R1292" s="228"/>
    </row>
    <row r="1293" spans="5:18" s="225" customFormat="1" ht="30.75" customHeight="1">
      <c r="E1293" s="227"/>
      <c r="P1293" s="228"/>
      <c r="Q1293" s="228"/>
      <c r="R1293" s="228"/>
    </row>
    <row r="1294" spans="5:18" s="225" customFormat="1" ht="30.75" customHeight="1">
      <c r="E1294" s="227"/>
      <c r="P1294" s="228"/>
      <c r="Q1294" s="228"/>
      <c r="R1294" s="228"/>
    </row>
    <row r="1295" spans="5:18" s="225" customFormat="1" ht="30.75" customHeight="1">
      <c r="E1295" s="227"/>
      <c r="P1295" s="228"/>
      <c r="Q1295" s="228"/>
      <c r="R1295" s="228"/>
    </row>
    <row r="1296" spans="5:18" s="225" customFormat="1" ht="30.75" customHeight="1">
      <c r="E1296" s="227"/>
      <c r="P1296" s="228"/>
      <c r="Q1296" s="228"/>
      <c r="R1296" s="228"/>
    </row>
    <row r="1297" spans="5:18" s="225" customFormat="1" ht="30.75" customHeight="1">
      <c r="E1297" s="227"/>
      <c r="P1297" s="228"/>
      <c r="Q1297" s="228"/>
      <c r="R1297" s="228"/>
    </row>
    <row r="1298" spans="5:18" s="225" customFormat="1" ht="30.75" customHeight="1">
      <c r="E1298" s="227"/>
      <c r="P1298" s="228"/>
      <c r="Q1298" s="228"/>
      <c r="R1298" s="228"/>
    </row>
    <row r="1299" spans="5:18" s="225" customFormat="1" ht="30.75" customHeight="1">
      <c r="E1299" s="227"/>
      <c r="P1299" s="228"/>
      <c r="Q1299" s="228"/>
      <c r="R1299" s="228"/>
    </row>
    <row r="1300" spans="5:18" s="225" customFormat="1" ht="30.75" customHeight="1">
      <c r="E1300" s="227"/>
      <c r="P1300" s="228"/>
      <c r="Q1300" s="228"/>
      <c r="R1300" s="228"/>
    </row>
    <row r="1301" spans="5:18" s="225" customFormat="1" ht="30.75" customHeight="1">
      <c r="E1301" s="227"/>
      <c r="P1301" s="228"/>
      <c r="Q1301" s="228"/>
      <c r="R1301" s="228"/>
    </row>
    <row r="1302" spans="5:18" s="225" customFormat="1" ht="30.75" customHeight="1">
      <c r="E1302" s="227"/>
      <c r="P1302" s="228"/>
      <c r="Q1302" s="228"/>
      <c r="R1302" s="228"/>
    </row>
    <row r="1303" spans="5:18" s="225" customFormat="1" ht="30.75" customHeight="1">
      <c r="E1303" s="227"/>
      <c r="P1303" s="228"/>
      <c r="Q1303" s="228"/>
      <c r="R1303" s="228"/>
    </row>
    <row r="1304" spans="5:18" s="225" customFormat="1" ht="30.75" customHeight="1">
      <c r="E1304" s="227"/>
      <c r="P1304" s="228"/>
      <c r="Q1304" s="228"/>
      <c r="R1304" s="228"/>
    </row>
    <row r="1305" spans="5:18" s="225" customFormat="1" ht="30.75" customHeight="1">
      <c r="E1305" s="227"/>
      <c r="P1305" s="228"/>
      <c r="Q1305" s="228"/>
      <c r="R1305" s="228"/>
    </row>
    <row r="1306" spans="5:18" s="225" customFormat="1" ht="30.75" customHeight="1">
      <c r="E1306" s="227"/>
      <c r="P1306" s="228"/>
      <c r="Q1306" s="228"/>
      <c r="R1306" s="228"/>
    </row>
    <row r="1307" spans="5:18" s="225" customFormat="1" ht="30.75" customHeight="1">
      <c r="E1307" s="227"/>
      <c r="P1307" s="228"/>
      <c r="Q1307" s="228"/>
      <c r="R1307" s="228"/>
    </row>
    <row r="1308" spans="5:18" s="225" customFormat="1" ht="30.75" customHeight="1">
      <c r="E1308" s="227"/>
      <c r="P1308" s="228"/>
      <c r="Q1308" s="228"/>
      <c r="R1308" s="228"/>
    </row>
    <row r="1309" spans="5:18" s="225" customFormat="1" ht="30.75" customHeight="1">
      <c r="E1309" s="227"/>
      <c r="P1309" s="228"/>
      <c r="Q1309" s="228"/>
      <c r="R1309" s="228"/>
    </row>
    <row r="1310" spans="5:18" s="225" customFormat="1" ht="30.75" customHeight="1">
      <c r="E1310" s="227"/>
      <c r="P1310" s="228"/>
      <c r="Q1310" s="228"/>
      <c r="R1310" s="228"/>
    </row>
    <row r="1311" spans="5:18" s="225" customFormat="1" ht="30.75" customHeight="1">
      <c r="E1311" s="227"/>
      <c r="P1311" s="228"/>
      <c r="Q1311" s="228"/>
      <c r="R1311" s="228"/>
    </row>
    <row r="1312" spans="5:18" s="225" customFormat="1" ht="30.75" customHeight="1">
      <c r="E1312" s="227"/>
      <c r="P1312" s="228"/>
      <c r="Q1312" s="228"/>
      <c r="R1312" s="228"/>
    </row>
    <row r="1313" spans="5:18" s="225" customFormat="1" ht="30.75" customHeight="1">
      <c r="E1313" s="227"/>
      <c r="P1313" s="228"/>
      <c r="Q1313" s="228"/>
      <c r="R1313" s="228"/>
    </row>
    <row r="1314" spans="5:18" s="225" customFormat="1" ht="30.75" customHeight="1">
      <c r="E1314" s="227"/>
      <c r="P1314" s="228"/>
      <c r="Q1314" s="228"/>
      <c r="R1314" s="228"/>
    </row>
    <row r="1315" spans="5:18" s="225" customFormat="1" ht="30.75" customHeight="1">
      <c r="E1315" s="227"/>
      <c r="P1315" s="228"/>
      <c r="Q1315" s="228"/>
      <c r="R1315" s="228"/>
    </row>
    <row r="1316" spans="5:18" s="225" customFormat="1" ht="30.75" customHeight="1">
      <c r="E1316" s="227"/>
      <c r="P1316" s="228"/>
      <c r="Q1316" s="228"/>
      <c r="R1316" s="228"/>
    </row>
    <row r="1317" spans="5:18" s="225" customFormat="1" ht="30.75" customHeight="1">
      <c r="E1317" s="227"/>
      <c r="P1317" s="228"/>
      <c r="Q1317" s="228"/>
      <c r="R1317" s="228"/>
    </row>
    <row r="1318" spans="5:18" s="225" customFormat="1" ht="30.75" customHeight="1">
      <c r="E1318" s="227"/>
      <c r="P1318" s="228"/>
      <c r="Q1318" s="228"/>
      <c r="R1318" s="228"/>
    </row>
    <row r="1319" spans="5:18" s="225" customFormat="1" ht="30.75" customHeight="1">
      <c r="E1319" s="227"/>
      <c r="P1319" s="228"/>
      <c r="Q1319" s="228"/>
      <c r="R1319" s="228"/>
    </row>
    <row r="1320" spans="5:18" s="225" customFormat="1" ht="30.75" customHeight="1">
      <c r="E1320" s="227"/>
      <c r="P1320" s="228"/>
      <c r="Q1320" s="228"/>
      <c r="R1320" s="228"/>
    </row>
    <row r="1321" spans="5:18" s="225" customFormat="1" ht="30.75" customHeight="1">
      <c r="E1321" s="227"/>
      <c r="P1321" s="228"/>
      <c r="Q1321" s="228"/>
      <c r="R1321" s="228"/>
    </row>
    <row r="1322" spans="5:18" s="225" customFormat="1" ht="30.75" customHeight="1">
      <c r="E1322" s="227"/>
      <c r="P1322" s="228"/>
      <c r="Q1322" s="228"/>
      <c r="R1322" s="228"/>
    </row>
    <row r="1323" spans="5:18" s="225" customFormat="1" ht="30.75" customHeight="1">
      <c r="E1323" s="227"/>
      <c r="P1323" s="228"/>
      <c r="Q1323" s="228"/>
      <c r="R1323" s="228"/>
    </row>
    <row r="1324" spans="5:18" s="225" customFormat="1" ht="30.75" customHeight="1">
      <c r="E1324" s="227"/>
      <c r="P1324" s="228"/>
      <c r="Q1324" s="228"/>
      <c r="R1324" s="228"/>
    </row>
    <row r="1325" spans="5:18" s="225" customFormat="1" ht="30.75" customHeight="1">
      <c r="E1325" s="227"/>
      <c r="P1325" s="228"/>
      <c r="Q1325" s="228"/>
      <c r="R1325" s="228"/>
    </row>
    <row r="1326" spans="5:18" s="225" customFormat="1" ht="30.75" customHeight="1">
      <c r="E1326" s="227"/>
      <c r="P1326" s="228"/>
      <c r="Q1326" s="228"/>
      <c r="R1326" s="228"/>
    </row>
    <row r="1327" spans="5:18" s="225" customFormat="1" ht="30.75" customHeight="1">
      <c r="E1327" s="227"/>
      <c r="P1327" s="228"/>
      <c r="Q1327" s="228"/>
      <c r="R1327" s="228"/>
    </row>
    <row r="1328" spans="5:18" s="225" customFormat="1" ht="30.75" customHeight="1">
      <c r="E1328" s="227"/>
      <c r="P1328" s="228"/>
      <c r="Q1328" s="228"/>
      <c r="R1328" s="228"/>
    </row>
    <row r="1329" spans="5:18" s="225" customFormat="1" ht="30.75" customHeight="1">
      <c r="E1329" s="227"/>
      <c r="P1329" s="228"/>
      <c r="Q1329" s="228"/>
      <c r="R1329" s="228"/>
    </row>
    <row r="1330" spans="5:18" s="225" customFormat="1" ht="30.75" customHeight="1">
      <c r="E1330" s="227"/>
      <c r="P1330" s="228"/>
      <c r="Q1330" s="228"/>
      <c r="R1330" s="228"/>
    </row>
    <row r="1331" spans="5:18" s="225" customFormat="1" ht="30.75" customHeight="1">
      <c r="E1331" s="227"/>
      <c r="P1331" s="228"/>
      <c r="Q1331" s="228"/>
      <c r="R1331" s="228"/>
    </row>
    <row r="1332" spans="5:18" s="225" customFormat="1" ht="30.75" customHeight="1">
      <c r="E1332" s="227"/>
      <c r="P1332" s="228"/>
      <c r="Q1332" s="228"/>
      <c r="R1332" s="228"/>
    </row>
    <row r="1333" spans="5:18" s="225" customFormat="1" ht="30.75" customHeight="1">
      <c r="E1333" s="227"/>
      <c r="P1333" s="228"/>
      <c r="Q1333" s="228"/>
      <c r="R1333" s="228"/>
    </row>
    <row r="1334" spans="5:18" s="225" customFormat="1" ht="30.75" customHeight="1">
      <c r="E1334" s="227"/>
      <c r="P1334" s="228"/>
      <c r="Q1334" s="228"/>
      <c r="R1334" s="228"/>
    </row>
    <row r="1335" spans="5:18" s="225" customFormat="1" ht="30.75" customHeight="1">
      <c r="E1335" s="227"/>
      <c r="P1335" s="228"/>
      <c r="Q1335" s="228"/>
      <c r="R1335" s="228"/>
    </row>
    <row r="1336" spans="5:18" s="225" customFormat="1" ht="30.75" customHeight="1">
      <c r="E1336" s="227"/>
      <c r="P1336" s="228"/>
      <c r="Q1336" s="228"/>
      <c r="R1336" s="228"/>
    </row>
    <row r="1337" spans="5:18" s="225" customFormat="1" ht="30.75" customHeight="1">
      <c r="E1337" s="227"/>
      <c r="P1337" s="228"/>
      <c r="Q1337" s="228"/>
      <c r="R1337" s="228"/>
    </row>
    <row r="1338" spans="5:18" s="225" customFormat="1" ht="30.75" customHeight="1">
      <c r="E1338" s="227"/>
      <c r="P1338" s="228"/>
      <c r="Q1338" s="228"/>
      <c r="R1338" s="228"/>
    </row>
    <row r="1339" spans="5:18" s="225" customFormat="1" ht="30.75" customHeight="1">
      <c r="E1339" s="227"/>
      <c r="P1339" s="228"/>
      <c r="Q1339" s="228"/>
      <c r="R1339" s="228"/>
    </row>
    <row r="1340" spans="5:18" s="225" customFormat="1" ht="30.75" customHeight="1">
      <c r="E1340" s="227"/>
      <c r="P1340" s="228"/>
      <c r="Q1340" s="228"/>
      <c r="R1340" s="228"/>
    </row>
    <row r="1341" spans="5:18" s="225" customFormat="1" ht="30.75" customHeight="1">
      <c r="E1341" s="227"/>
      <c r="P1341" s="228"/>
      <c r="Q1341" s="228"/>
      <c r="R1341" s="228"/>
    </row>
    <row r="1342" spans="5:18" s="225" customFormat="1" ht="30.75" customHeight="1">
      <c r="E1342" s="227"/>
      <c r="P1342" s="228"/>
      <c r="Q1342" s="228"/>
      <c r="R1342" s="228"/>
    </row>
    <row r="1343" spans="5:18" s="225" customFormat="1" ht="30.75" customHeight="1">
      <c r="E1343" s="227"/>
      <c r="P1343" s="228"/>
      <c r="Q1343" s="228"/>
      <c r="R1343" s="228"/>
    </row>
    <row r="1344" spans="5:18" s="225" customFormat="1" ht="30.75" customHeight="1">
      <c r="E1344" s="227"/>
      <c r="P1344" s="228"/>
      <c r="Q1344" s="228"/>
      <c r="R1344" s="228"/>
    </row>
    <row r="1345" spans="5:18" s="225" customFormat="1" ht="30.75" customHeight="1">
      <c r="E1345" s="227"/>
      <c r="P1345" s="228"/>
      <c r="Q1345" s="228"/>
      <c r="R1345" s="228"/>
    </row>
    <row r="1346" spans="5:18" s="225" customFormat="1" ht="30.75" customHeight="1">
      <c r="E1346" s="227"/>
      <c r="P1346" s="228"/>
      <c r="Q1346" s="228"/>
      <c r="R1346" s="228"/>
    </row>
    <row r="1347" spans="5:18" s="225" customFormat="1" ht="30.75" customHeight="1">
      <c r="E1347" s="227"/>
      <c r="P1347" s="228"/>
      <c r="Q1347" s="228"/>
      <c r="R1347" s="228"/>
    </row>
    <row r="1348" spans="5:18" s="225" customFormat="1" ht="30.75" customHeight="1">
      <c r="E1348" s="227"/>
      <c r="P1348" s="228"/>
      <c r="Q1348" s="228"/>
      <c r="R1348" s="228"/>
    </row>
    <row r="1349" spans="5:18" s="225" customFormat="1" ht="30.75" customHeight="1">
      <c r="E1349" s="227"/>
      <c r="P1349" s="228"/>
      <c r="Q1349" s="228"/>
      <c r="R1349" s="228"/>
    </row>
    <row r="1350" spans="5:18" s="225" customFormat="1" ht="30.75" customHeight="1">
      <c r="E1350" s="227"/>
      <c r="P1350" s="228"/>
      <c r="Q1350" s="228"/>
      <c r="R1350" s="228"/>
    </row>
    <row r="1351" spans="5:18" s="225" customFormat="1" ht="30.75" customHeight="1">
      <c r="E1351" s="227"/>
      <c r="P1351" s="228"/>
      <c r="Q1351" s="228"/>
      <c r="R1351" s="228"/>
    </row>
    <row r="1352" spans="5:18" s="225" customFormat="1" ht="30.75" customHeight="1">
      <c r="E1352" s="227"/>
      <c r="P1352" s="228"/>
      <c r="Q1352" s="228"/>
      <c r="R1352" s="228"/>
    </row>
    <row r="1353" spans="5:18" s="225" customFormat="1" ht="30.75" customHeight="1">
      <c r="E1353" s="227"/>
      <c r="P1353" s="228"/>
      <c r="Q1353" s="228"/>
      <c r="R1353" s="228"/>
    </row>
    <row r="1354" spans="5:18" s="225" customFormat="1" ht="30.75" customHeight="1">
      <c r="E1354" s="227"/>
      <c r="P1354" s="228"/>
      <c r="Q1354" s="228"/>
      <c r="R1354" s="228"/>
    </row>
    <row r="1355" spans="5:18" s="225" customFormat="1" ht="30.75" customHeight="1">
      <c r="E1355" s="227"/>
      <c r="P1355" s="228"/>
      <c r="Q1355" s="228"/>
      <c r="R1355" s="228"/>
    </row>
    <row r="1356" spans="5:18" s="225" customFormat="1" ht="30.75" customHeight="1">
      <c r="E1356" s="227"/>
      <c r="P1356" s="228"/>
      <c r="Q1356" s="228"/>
      <c r="R1356" s="228"/>
    </row>
    <row r="1357" spans="5:18" s="225" customFormat="1" ht="30.75" customHeight="1">
      <c r="E1357" s="227"/>
      <c r="P1357" s="228"/>
      <c r="Q1357" s="228"/>
      <c r="R1357" s="228"/>
    </row>
    <row r="1358" spans="5:18" s="225" customFormat="1" ht="30.75" customHeight="1">
      <c r="E1358" s="227"/>
      <c r="P1358" s="228"/>
      <c r="Q1358" s="228"/>
      <c r="R1358" s="228"/>
    </row>
    <row r="1359" spans="5:18" s="225" customFormat="1" ht="30.75" customHeight="1">
      <c r="E1359" s="227"/>
      <c r="P1359" s="228"/>
      <c r="Q1359" s="228"/>
      <c r="R1359" s="228"/>
    </row>
    <row r="1360" spans="5:18" s="225" customFormat="1" ht="30.75" customHeight="1">
      <c r="E1360" s="227"/>
      <c r="P1360" s="228"/>
      <c r="Q1360" s="228"/>
      <c r="R1360" s="228"/>
    </row>
    <row r="1361" spans="5:18" s="225" customFormat="1" ht="30.75" customHeight="1">
      <c r="E1361" s="227"/>
      <c r="P1361" s="228"/>
      <c r="Q1361" s="228"/>
      <c r="R1361" s="228"/>
    </row>
    <row r="1362" spans="5:18" s="225" customFormat="1" ht="30.75" customHeight="1">
      <c r="E1362" s="227"/>
      <c r="P1362" s="228"/>
      <c r="Q1362" s="228"/>
      <c r="R1362" s="228"/>
    </row>
    <row r="1363" spans="5:18" s="225" customFormat="1" ht="30.75" customHeight="1">
      <c r="E1363" s="227"/>
      <c r="P1363" s="228"/>
      <c r="Q1363" s="228"/>
      <c r="R1363" s="228"/>
    </row>
    <row r="1364" spans="5:18" s="225" customFormat="1" ht="30.75" customHeight="1">
      <c r="E1364" s="227"/>
      <c r="P1364" s="228"/>
      <c r="Q1364" s="228"/>
      <c r="R1364" s="228"/>
    </row>
    <row r="1365" spans="5:18" s="225" customFormat="1" ht="30.75" customHeight="1">
      <c r="E1365" s="227"/>
      <c r="P1365" s="228"/>
      <c r="Q1365" s="228"/>
      <c r="R1365" s="228"/>
    </row>
    <row r="1366" spans="5:18" s="225" customFormat="1" ht="30.75" customHeight="1">
      <c r="E1366" s="227"/>
      <c r="P1366" s="228"/>
      <c r="Q1366" s="228"/>
      <c r="R1366" s="228"/>
    </row>
    <row r="1367" spans="5:18" s="225" customFormat="1" ht="30.75" customHeight="1">
      <c r="E1367" s="227"/>
      <c r="P1367" s="228"/>
      <c r="Q1367" s="228"/>
      <c r="R1367" s="228"/>
    </row>
    <row r="1368" spans="5:18" s="225" customFormat="1" ht="30.75" customHeight="1">
      <c r="E1368" s="227"/>
      <c r="P1368" s="228"/>
      <c r="Q1368" s="228"/>
      <c r="R1368" s="228"/>
    </row>
    <row r="1369" spans="5:18" s="225" customFormat="1" ht="30.75" customHeight="1">
      <c r="E1369" s="227"/>
      <c r="P1369" s="228"/>
      <c r="Q1369" s="228"/>
      <c r="R1369" s="228"/>
    </row>
    <row r="1370" spans="5:18" s="225" customFormat="1" ht="30.75" customHeight="1">
      <c r="E1370" s="227"/>
      <c r="P1370" s="228"/>
      <c r="Q1370" s="228"/>
      <c r="R1370" s="228"/>
    </row>
    <row r="1371" spans="5:18" s="225" customFormat="1" ht="30.75" customHeight="1">
      <c r="E1371" s="227"/>
      <c r="P1371" s="228"/>
      <c r="Q1371" s="228"/>
      <c r="R1371" s="228"/>
    </row>
    <row r="1372" spans="5:18" s="225" customFormat="1" ht="30.75" customHeight="1">
      <c r="E1372" s="227"/>
      <c r="P1372" s="228"/>
      <c r="Q1372" s="228"/>
      <c r="R1372" s="228"/>
    </row>
    <row r="1373" spans="5:18" s="225" customFormat="1" ht="30.75" customHeight="1">
      <c r="E1373" s="227"/>
      <c r="P1373" s="228"/>
      <c r="Q1373" s="228"/>
      <c r="R1373" s="228"/>
    </row>
    <row r="1374" spans="5:18" s="225" customFormat="1" ht="30.75" customHeight="1">
      <c r="E1374" s="227"/>
      <c r="P1374" s="228"/>
      <c r="Q1374" s="228"/>
      <c r="R1374" s="228"/>
    </row>
    <row r="1375" spans="5:18" s="225" customFormat="1" ht="30.75" customHeight="1">
      <c r="E1375" s="227"/>
      <c r="P1375" s="228"/>
      <c r="Q1375" s="228"/>
      <c r="R1375" s="228"/>
    </row>
    <row r="1376" spans="5:18" s="225" customFormat="1" ht="30.75" customHeight="1">
      <c r="E1376" s="227"/>
      <c r="P1376" s="228"/>
      <c r="Q1376" s="228"/>
      <c r="R1376" s="228"/>
    </row>
    <row r="1377" spans="5:18" s="225" customFormat="1" ht="30.75" customHeight="1">
      <c r="E1377" s="227"/>
      <c r="P1377" s="228"/>
      <c r="Q1377" s="228"/>
      <c r="R1377" s="228"/>
    </row>
    <row r="1378" spans="5:18" s="225" customFormat="1" ht="30.75" customHeight="1">
      <c r="E1378" s="227"/>
      <c r="P1378" s="228"/>
      <c r="Q1378" s="228"/>
      <c r="R1378" s="228"/>
    </row>
    <row r="1379" spans="5:18" s="225" customFormat="1" ht="30.75" customHeight="1">
      <c r="E1379" s="227"/>
      <c r="P1379" s="228"/>
      <c r="Q1379" s="228"/>
      <c r="R1379" s="228"/>
    </row>
    <row r="1380" spans="5:18" s="225" customFormat="1" ht="30.75" customHeight="1">
      <c r="E1380" s="227"/>
      <c r="P1380" s="228"/>
      <c r="Q1380" s="228"/>
      <c r="R1380" s="228"/>
    </row>
    <row r="1381" spans="5:18" s="225" customFormat="1" ht="30.75" customHeight="1">
      <c r="E1381" s="227"/>
      <c r="P1381" s="228"/>
      <c r="Q1381" s="228"/>
      <c r="R1381" s="228"/>
    </row>
    <row r="1382" spans="5:18" s="225" customFormat="1" ht="30.75" customHeight="1">
      <c r="E1382" s="227"/>
      <c r="P1382" s="228"/>
      <c r="Q1382" s="228"/>
      <c r="R1382" s="228"/>
    </row>
    <row r="1383" spans="5:18" s="225" customFormat="1" ht="30.75" customHeight="1">
      <c r="E1383" s="227"/>
      <c r="P1383" s="228"/>
      <c r="Q1383" s="228"/>
      <c r="R1383" s="228"/>
    </row>
    <row r="1384" spans="5:18" s="225" customFormat="1" ht="30.75" customHeight="1">
      <c r="E1384" s="227"/>
      <c r="P1384" s="228"/>
      <c r="Q1384" s="228"/>
      <c r="R1384" s="228"/>
    </row>
    <row r="1385" spans="5:18" s="225" customFormat="1" ht="30.75" customHeight="1">
      <c r="E1385" s="227"/>
      <c r="P1385" s="228"/>
      <c r="Q1385" s="228"/>
      <c r="R1385" s="228"/>
    </row>
    <row r="1386" spans="5:18" s="225" customFormat="1" ht="30.75" customHeight="1">
      <c r="E1386" s="227"/>
      <c r="P1386" s="228"/>
      <c r="Q1386" s="228"/>
      <c r="R1386" s="228"/>
    </row>
    <row r="1387" spans="5:18" s="225" customFormat="1" ht="30.75" customHeight="1">
      <c r="E1387" s="227"/>
      <c r="P1387" s="228"/>
      <c r="Q1387" s="228"/>
      <c r="R1387" s="228"/>
    </row>
    <row r="1388" spans="5:18" s="225" customFormat="1" ht="30.75" customHeight="1">
      <c r="E1388" s="227"/>
      <c r="P1388" s="228"/>
      <c r="Q1388" s="228"/>
      <c r="R1388" s="228"/>
    </row>
    <row r="1389" spans="5:18" s="225" customFormat="1" ht="30.75" customHeight="1">
      <c r="E1389" s="227"/>
      <c r="P1389" s="228"/>
      <c r="Q1389" s="228"/>
      <c r="R1389" s="228"/>
    </row>
    <row r="1390" spans="5:18" s="225" customFormat="1" ht="30.75" customHeight="1">
      <c r="E1390" s="227"/>
      <c r="P1390" s="228"/>
      <c r="Q1390" s="228"/>
      <c r="R1390" s="228"/>
    </row>
    <row r="1391" spans="5:18" s="225" customFormat="1" ht="30.75" customHeight="1">
      <c r="E1391" s="227"/>
      <c r="P1391" s="228"/>
      <c r="Q1391" s="228"/>
      <c r="R1391" s="228"/>
    </row>
    <row r="1392" spans="5:18" s="225" customFormat="1" ht="30.75" customHeight="1">
      <c r="E1392" s="227"/>
      <c r="P1392" s="228"/>
      <c r="Q1392" s="228"/>
      <c r="R1392" s="228"/>
    </row>
    <row r="1393" spans="5:18" s="225" customFormat="1" ht="30.75" customHeight="1">
      <c r="E1393" s="227"/>
      <c r="P1393" s="228"/>
      <c r="Q1393" s="228"/>
      <c r="R1393" s="228"/>
    </row>
    <row r="1394" spans="5:18" s="225" customFormat="1" ht="30.75" customHeight="1">
      <c r="E1394" s="227"/>
      <c r="P1394" s="228"/>
      <c r="Q1394" s="228"/>
      <c r="R1394" s="228"/>
    </row>
    <row r="1395" spans="5:18" s="225" customFormat="1" ht="30.75" customHeight="1">
      <c r="E1395" s="227"/>
      <c r="P1395" s="228"/>
      <c r="Q1395" s="228"/>
      <c r="R1395" s="228"/>
    </row>
    <row r="1396" spans="5:18" s="225" customFormat="1" ht="30.75" customHeight="1">
      <c r="E1396" s="227"/>
      <c r="P1396" s="228"/>
      <c r="Q1396" s="228"/>
      <c r="R1396" s="228"/>
    </row>
    <row r="1397" spans="5:18" s="225" customFormat="1" ht="30.75" customHeight="1">
      <c r="E1397" s="227"/>
      <c r="P1397" s="228"/>
      <c r="Q1397" s="228"/>
      <c r="R1397" s="228"/>
    </row>
    <row r="1398" spans="5:18" s="225" customFormat="1" ht="30.75" customHeight="1">
      <c r="E1398" s="227"/>
      <c r="P1398" s="228"/>
      <c r="Q1398" s="228"/>
      <c r="R1398" s="228"/>
    </row>
    <row r="1399" spans="5:18" s="225" customFormat="1" ht="30.75" customHeight="1">
      <c r="E1399" s="227"/>
      <c r="P1399" s="228"/>
      <c r="Q1399" s="228"/>
      <c r="R1399" s="228"/>
    </row>
    <row r="1400" spans="5:18" s="225" customFormat="1" ht="30.75" customHeight="1">
      <c r="E1400" s="227"/>
      <c r="P1400" s="228"/>
      <c r="Q1400" s="228"/>
      <c r="R1400" s="228"/>
    </row>
    <row r="1401" spans="5:18" s="225" customFormat="1" ht="30.75" customHeight="1">
      <c r="E1401" s="227"/>
      <c r="P1401" s="228"/>
      <c r="Q1401" s="228"/>
      <c r="R1401" s="228"/>
    </row>
    <row r="1402" spans="5:18" s="225" customFormat="1" ht="30.75" customHeight="1">
      <c r="E1402" s="227"/>
      <c r="P1402" s="228"/>
      <c r="Q1402" s="228"/>
      <c r="R1402" s="228"/>
    </row>
    <row r="1403" spans="5:18" s="225" customFormat="1" ht="30.75" customHeight="1">
      <c r="E1403" s="227"/>
      <c r="P1403" s="228"/>
      <c r="Q1403" s="228"/>
      <c r="R1403" s="228"/>
    </row>
    <row r="1404" spans="5:18" s="225" customFormat="1" ht="30.75" customHeight="1">
      <c r="E1404" s="227"/>
      <c r="P1404" s="228"/>
      <c r="Q1404" s="228"/>
      <c r="R1404" s="228"/>
    </row>
    <row r="1405" spans="5:18" s="225" customFormat="1" ht="30.75" customHeight="1">
      <c r="E1405" s="227"/>
      <c r="P1405" s="228"/>
      <c r="Q1405" s="228"/>
      <c r="R1405" s="228"/>
    </row>
    <row r="1406" spans="5:18" s="225" customFormat="1" ht="30.75" customHeight="1">
      <c r="E1406" s="227"/>
      <c r="P1406" s="228"/>
      <c r="Q1406" s="228"/>
      <c r="R1406" s="228"/>
    </row>
    <row r="1407" spans="5:18" s="225" customFormat="1" ht="30.75" customHeight="1">
      <c r="E1407" s="227"/>
      <c r="P1407" s="228"/>
      <c r="Q1407" s="228"/>
      <c r="R1407" s="228"/>
    </row>
    <row r="1408" spans="5:18" s="225" customFormat="1" ht="30.75" customHeight="1">
      <c r="E1408" s="227"/>
      <c r="P1408" s="228"/>
      <c r="Q1408" s="228"/>
      <c r="R1408" s="228"/>
    </row>
    <row r="1409" spans="5:18" s="225" customFormat="1" ht="30.75" customHeight="1">
      <c r="E1409" s="227"/>
      <c r="P1409" s="228"/>
      <c r="Q1409" s="228"/>
      <c r="R1409" s="228"/>
    </row>
    <row r="1410" spans="5:18" s="225" customFormat="1" ht="30.75" customHeight="1">
      <c r="E1410" s="227"/>
      <c r="P1410" s="228"/>
      <c r="Q1410" s="228"/>
      <c r="R1410" s="228"/>
    </row>
    <row r="1411" spans="5:18" s="225" customFormat="1" ht="30.75" customHeight="1">
      <c r="E1411" s="227"/>
      <c r="P1411" s="228"/>
      <c r="Q1411" s="228"/>
      <c r="R1411" s="228"/>
    </row>
    <row r="1412" spans="5:18" s="225" customFormat="1" ht="30.75" customHeight="1">
      <c r="E1412" s="227"/>
      <c r="P1412" s="228"/>
      <c r="Q1412" s="228"/>
      <c r="R1412" s="228"/>
    </row>
    <row r="1413" spans="5:18" s="225" customFormat="1" ht="30.75" customHeight="1">
      <c r="E1413" s="227"/>
      <c r="P1413" s="228"/>
      <c r="Q1413" s="228"/>
      <c r="R1413" s="228"/>
    </row>
    <row r="1414" spans="5:18" s="225" customFormat="1" ht="30.75" customHeight="1">
      <c r="E1414" s="227"/>
      <c r="P1414" s="228"/>
      <c r="Q1414" s="228"/>
      <c r="R1414" s="228"/>
    </row>
    <row r="1415" spans="5:18" s="225" customFormat="1" ht="30.75" customHeight="1">
      <c r="E1415" s="227"/>
      <c r="P1415" s="228"/>
      <c r="Q1415" s="228"/>
      <c r="R1415" s="228"/>
    </row>
    <row r="1416" spans="5:18" s="225" customFormat="1" ht="30.75" customHeight="1">
      <c r="E1416" s="227"/>
      <c r="P1416" s="228"/>
      <c r="Q1416" s="228"/>
      <c r="R1416" s="228"/>
    </row>
    <row r="1417" spans="5:18" s="225" customFormat="1" ht="30.75" customHeight="1">
      <c r="E1417" s="227"/>
      <c r="P1417" s="228"/>
      <c r="Q1417" s="228"/>
      <c r="R1417" s="228"/>
    </row>
    <row r="1418" spans="5:18" s="225" customFormat="1" ht="30.75" customHeight="1">
      <c r="E1418" s="227"/>
      <c r="P1418" s="228"/>
      <c r="Q1418" s="228"/>
      <c r="R1418" s="228"/>
    </row>
    <row r="1419" spans="5:18" s="225" customFormat="1" ht="30.75" customHeight="1">
      <c r="E1419" s="227"/>
      <c r="P1419" s="228"/>
      <c r="Q1419" s="228"/>
      <c r="R1419" s="228"/>
    </row>
    <row r="1420" spans="5:18" s="225" customFormat="1" ht="30.75" customHeight="1">
      <c r="E1420" s="227"/>
      <c r="P1420" s="228"/>
      <c r="Q1420" s="228"/>
      <c r="R1420" s="228"/>
    </row>
    <row r="1421" spans="5:18" s="225" customFormat="1" ht="30.75" customHeight="1">
      <c r="E1421" s="227"/>
      <c r="P1421" s="228"/>
      <c r="Q1421" s="228"/>
      <c r="R1421" s="228"/>
    </row>
    <row r="1422" spans="5:18" s="225" customFormat="1" ht="30.75" customHeight="1">
      <c r="E1422" s="227"/>
      <c r="P1422" s="228"/>
      <c r="Q1422" s="228"/>
      <c r="R1422" s="228"/>
    </row>
    <row r="1423" spans="5:18" s="225" customFormat="1" ht="30.75" customHeight="1">
      <c r="E1423" s="227"/>
      <c r="P1423" s="228"/>
      <c r="Q1423" s="228"/>
      <c r="R1423" s="228"/>
    </row>
    <row r="1424" spans="5:18" s="225" customFormat="1" ht="30.75" customHeight="1">
      <c r="E1424" s="227"/>
      <c r="P1424" s="228"/>
      <c r="Q1424" s="228"/>
      <c r="R1424" s="228"/>
    </row>
    <row r="1425" spans="5:18" s="225" customFormat="1" ht="30.75" customHeight="1">
      <c r="E1425" s="227"/>
      <c r="P1425" s="228"/>
      <c r="Q1425" s="228"/>
      <c r="R1425" s="228"/>
    </row>
    <row r="1426" spans="5:18" s="225" customFormat="1" ht="30.75" customHeight="1">
      <c r="E1426" s="227"/>
      <c r="P1426" s="228"/>
      <c r="Q1426" s="228"/>
      <c r="R1426" s="228"/>
    </row>
    <row r="1427" spans="5:18" s="225" customFormat="1" ht="30.75" customHeight="1">
      <c r="E1427" s="227"/>
      <c r="P1427" s="228"/>
      <c r="Q1427" s="228"/>
      <c r="R1427" s="228"/>
    </row>
    <row r="1428" spans="5:18" s="225" customFormat="1" ht="30.75" customHeight="1">
      <c r="E1428" s="227"/>
      <c r="P1428" s="228"/>
      <c r="Q1428" s="228"/>
      <c r="R1428" s="228"/>
    </row>
    <row r="1429" spans="5:18" s="225" customFormat="1" ht="30.75" customHeight="1">
      <c r="E1429" s="227"/>
      <c r="P1429" s="228"/>
      <c r="Q1429" s="228"/>
      <c r="R1429" s="228"/>
    </row>
    <row r="1430" spans="5:18" s="225" customFormat="1" ht="30.75" customHeight="1">
      <c r="E1430" s="227"/>
      <c r="P1430" s="228"/>
      <c r="Q1430" s="228"/>
      <c r="R1430" s="228"/>
    </row>
    <row r="1431" spans="5:18" s="225" customFormat="1" ht="30.75" customHeight="1">
      <c r="E1431" s="227"/>
      <c r="P1431" s="228"/>
      <c r="Q1431" s="228"/>
      <c r="R1431" s="228"/>
    </row>
    <row r="1432" spans="5:18" s="225" customFormat="1" ht="30.75" customHeight="1">
      <c r="E1432" s="227"/>
      <c r="P1432" s="228"/>
      <c r="Q1432" s="228"/>
      <c r="R1432" s="228"/>
    </row>
    <row r="1433" spans="5:18" s="225" customFormat="1" ht="30.75" customHeight="1">
      <c r="E1433" s="227"/>
      <c r="P1433" s="228"/>
      <c r="Q1433" s="228"/>
      <c r="R1433" s="228"/>
    </row>
    <row r="1434" spans="5:18" s="225" customFormat="1" ht="30.75" customHeight="1">
      <c r="E1434" s="227"/>
      <c r="P1434" s="228"/>
      <c r="Q1434" s="228"/>
      <c r="R1434" s="228"/>
    </row>
    <row r="1435" spans="5:18" s="225" customFormat="1" ht="30.75" customHeight="1">
      <c r="E1435" s="227"/>
      <c r="P1435" s="228"/>
      <c r="Q1435" s="228"/>
      <c r="R1435" s="228"/>
    </row>
    <row r="1436" spans="5:18" s="225" customFormat="1" ht="30.75" customHeight="1">
      <c r="E1436" s="227"/>
      <c r="P1436" s="228"/>
      <c r="Q1436" s="228"/>
      <c r="R1436" s="228"/>
    </row>
    <row r="1437" spans="5:18" s="225" customFormat="1" ht="30.75" customHeight="1">
      <c r="E1437" s="227"/>
      <c r="P1437" s="228"/>
      <c r="Q1437" s="228"/>
      <c r="R1437" s="228"/>
    </row>
    <row r="1438" spans="5:18" s="225" customFormat="1" ht="30.75" customHeight="1">
      <c r="E1438" s="227"/>
      <c r="P1438" s="228"/>
      <c r="Q1438" s="228"/>
      <c r="R1438" s="228"/>
    </row>
    <row r="1439" spans="5:18" s="225" customFormat="1" ht="30.75" customHeight="1">
      <c r="E1439" s="227"/>
      <c r="P1439" s="228"/>
      <c r="Q1439" s="228"/>
      <c r="R1439" s="228"/>
    </row>
    <row r="1440" spans="5:18" s="225" customFormat="1" ht="30.75" customHeight="1">
      <c r="E1440" s="227"/>
      <c r="P1440" s="228"/>
      <c r="Q1440" s="228"/>
      <c r="R1440" s="228"/>
    </row>
    <row r="1441" spans="5:18" s="225" customFormat="1" ht="30.75" customHeight="1">
      <c r="E1441" s="227"/>
      <c r="P1441" s="228"/>
      <c r="Q1441" s="228"/>
      <c r="R1441" s="228"/>
    </row>
    <row r="1442" spans="5:18" s="225" customFormat="1" ht="30.75" customHeight="1">
      <c r="E1442" s="227"/>
      <c r="P1442" s="228"/>
      <c r="Q1442" s="228"/>
      <c r="R1442" s="228"/>
    </row>
    <row r="1443" spans="5:18" s="225" customFormat="1" ht="30.75" customHeight="1">
      <c r="E1443" s="227"/>
      <c r="P1443" s="228"/>
      <c r="Q1443" s="228"/>
      <c r="R1443" s="228"/>
    </row>
    <row r="1444" spans="5:18" s="225" customFormat="1" ht="30.75" customHeight="1">
      <c r="E1444" s="227"/>
      <c r="P1444" s="228"/>
      <c r="Q1444" s="228"/>
      <c r="R1444" s="228"/>
    </row>
    <row r="1445" spans="5:18" s="225" customFormat="1" ht="30.75" customHeight="1">
      <c r="E1445" s="227"/>
      <c r="P1445" s="228"/>
      <c r="Q1445" s="228"/>
      <c r="R1445" s="228"/>
    </row>
    <row r="1446" spans="5:18" s="225" customFormat="1" ht="30.75" customHeight="1">
      <c r="E1446" s="227"/>
      <c r="P1446" s="228"/>
      <c r="Q1446" s="228"/>
      <c r="R1446" s="228"/>
    </row>
    <row r="1447" spans="5:18" s="225" customFormat="1" ht="30.75" customHeight="1">
      <c r="E1447" s="227"/>
      <c r="P1447" s="228"/>
      <c r="Q1447" s="228"/>
      <c r="R1447" s="228"/>
    </row>
    <row r="1448" spans="5:18" s="225" customFormat="1" ht="30.75" customHeight="1">
      <c r="E1448" s="227"/>
      <c r="P1448" s="228"/>
      <c r="Q1448" s="228"/>
      <c r="R1448" s="228"/>
    </row>
    <row r="1449" spans="5:18" s="225" customFormat="1" ht="30.75" customHeight="1">
      <c r="E1449" s="227"/>
      <c r="P1449" s="228"/>
      <c r="Q1449" s="228"/>
      <c r="R1449" s="228"/>
    </row>
    <row r="1450" spans="5:18" s="225" customFormat="1" ht="30.75" customHeight="1">
      <c r="E1450" s="227"/>
      <c r="P1450" s="228"/>
      <c r="Q1450" s="228"/>
      <c r="R1450" s="228"/>
    </row>
    <row r="1451" spans="5:18" s="225" customFormat="1" ht="30.75" customHeight="1">
      <c r="E1451" s="227"/>
      <c r="P1451" s="228"/>
      <c r="Q1451" s="228"/>
      <c r="R1451" s="228"/>
    </row>
    <row r="1452" spans="5:18" s="225" customFormat="1" ht="30.75" customHeight="1">
      <c r="E1452" s="227"/>
      <c r="P1452" s="228"/>
      <c r="Q1452" s="228"/>
      <c r="R1452" s="228"/>
    </row>
    <row r="1453" spans="5:18" s="225" customFormat="1" ht="30.75" customHeight="1">
      <c r="E1453" s="227"/>
      <c r="P1453" s="228"/>
      <c r="Q1453" s="228"/>
      <c r="R1453" s="228"/>
    </row>
    <row r="1454" spans="5:18" s="225" customFormat="1" ht="30.75" customHeight="1">
      <c r="E1454" s="227"/>
      <c r="P1454" s="228"/>
      <c r="Q1454" s="228"/>
      <c r="R1454" s="228"/>
    </row>
    <row r="1455" spans="5:18" s="225" customFormat="1" ht="30.75" customHeight="1">
      <c r="E1455" s="227"/>
      <c r="P1455" s="228"/>
      <c r="Q1455" s="228"/>
      <c r="R1455" s="228"/>
    </row>
    <row r="1456" spans="5:18" s="225" customFormat="1" ht="30.75" customHeight="1">
      <c r="E1456" s="227"/>
      <c r="P1456" s="228"/>
      <c r="Q1456" s="228"/>
      <c r="R1456" s="228"/>
    </row>
    <row r="1457" spans="5:18" s="225" customFormat="1" ht="30.75" customHeight="1">
      <c r="E1457" s="227"/>
      <c r="P1457" s="228"/>
      <c r="Q1457" s="228"/>
      <c r="R1457" s="228"/>
    </row>
    <row r="1458" spans="5:18" s="225" customFormat="1" ht="30.75" customHeight="1">
      <c r="E1458" s="227"/>
      <c r="P1458" s="228"/>
      <c r="Q1458" s="228"/>
      <c r="R1458" s="228"/>
    </row>
    <row r="1459" spans="5:18" s="225" customFormat="1" ht="30.75" customHeight="1">
      <c r="E1459" s="227"/>
      <c r="P1459" s="228"/>
      <c r="Q1459" s="228"/>
      <c r="R1459" s="228"/>
    </row>
    <row r="1460" spans="5:18" s="225" customFormat="1" ht="30.75" customHeight="1">
      <c r="E1460" s="227"/>
      <c r="P1460" s="228"/>
      <c r="Q1460" s="228"/>
      <c r="R1460" s="228"/>
    </row>
    <row r="1461" spans="5:18" s="225" customFormat="1" ht="30.75" customHeight="1">
      <c r="E1461" s="227"/>
      <c r="P1461" s="228"/>
      <c r="Q1461" s="228"/>
      <c r="R1461" s="228"/>
    </row>
    <row r="1462" spans="5:18" s="225" customFormat="1" ht="30.75" customHeight="1">
      <c r="E1462" s="227"/>
      <c r="P1462" s="228"/>
      <c r="Q1462" s="228"/>
      <c r="R1462" s="228"/>
    </row>
    <row r="1463" spans="5:18" s="225" customFormat="1" ht="30.75" customHeight="1">
      <c r="E1463" s="227"/>
      <c r="P1463" s="228"/>
      <c r="Q1463" s="228"/>
      <c r="R1463" s="228"/>
    </row>
    <row r="1464" spans="5:18" s="225" customFormat="1" ht="30.75" customHeight="1">
      <c r="E1464" s="227"/>
      <c r="P1464" s="228"/>
      <c r="Q1464" s="228"/>
      <c r="R1464" s="228"/>
    </row>
    <row r="1465" spans="5:18" s="225" customFormat="1" ht="30.75" customHeight="1">
      <c r="E1465" s="227"/>
      <c r="P1465" s="228"/>
      <c r="Q1465" s="228"/>
      <c r="R1465" s="228"/>
    </row>
    <row r="1466" spans="5:18" s="225" customFormat="1" ht="30.75" customHeight="1">
      <c r="E1466" s="227"/>
      <c r="P1466" s="228"/>
      <c r="Q1466" s="228"/>
      <c r="R1466" s="228"/>
    </row>
    <row r="1467" spans="5:18" s="225" customFormat="1" ht="30.75" customHeight="1">
      <c r="E1467" s="227"/>
      <c r="P1467" s="228"/>
      <c r="Q1467" s="228"/>
      <c r="R1467" s="228"/>
    </row>
    <row r="1468" spans="5:18" s="225" customFormat="1" ht="30.75" customHeight="1">
      <c r="E1468" s="227"/>
      <c r="P1468" s="228"/>
      <c r="Q1468" s="228"/>
      <c r="R1468" s="228"/>
    </row>
    <row r="1469" spans="5:18" s="225" customFormat="1" ht="30.75" customHeight="1">
      <c r="E1469" s="227"/>
      <c r="P1469" s="228"/>
      <c r="Q1469" s="228"/>
      <c r="R1469" s="228"/>
    </row>
    <row r="1470" spans="5:18" s="225" customFormat="1" ht="30.75" customHeight="1">
      <c r="E1470" s="227"/>
      <c r="P1470" s="228"/>
      <c r="Q1470" s="228"/>
      <c r="R1470" s="228"/>
    </row>
    <row r="1471" spans="5:18" s="225" customFormat="1" ht="30.75" customHeight="1">
      <c r="E1471" s="227"/>
      <c r="P1471" s="228"/>
      <c r="Q1471" s="228"/>
      <c r="R1471" s="228"/>
    </row>
    <row r="1472" spans="5:18" s="225" customFormat="1" ht="30.75" customHeight="1">
      <c r="E1472" s="227"/>
      <c r="P1472" s="228"/>
      <c r="Q1472" s="228"/>
      <c r="R1472" s="228"/>
    </row>
    <row r="1473" spans="5:18" s="225" customFormat="1" ht="30.75" customHeight="1">
      <c r="E1473" s="227"/>
      <c r="P1473" s="228"/>
      <c r="Q1473" s="228"/>
      <c r="R1473" s="228"/>
    </row>
    <row r="1474" spans="5:18" s="225" customFormat="1" ht="30.75" customHeight="1">
      <c r="E1474" s="227"/>
      <c r="P1474" s="228"/>
      <c r="Q1474" s="228"/>
      <c r="R1474" s="228"/>
    </row>
    <row r="1475" spans="5:18" s="225" customFormat="1" ht="30.75" customHeight="1">
      <c r="E1475" s="227"/>
      <c r="P1475" s="228"/>
      <c r="Q1475" s="228"/>
      <c r="R1475" s="228"/>
    </row>
    <row r="1476" spans="5:18" s="225" customFormat="1" ht="30.75" customHeight="1">
      <c r="E1476" s="227"/>
      <c r="P1476" s="228"/>
      <c r="Q1476" s="228"/>
      <c r="R1476" s="228"/>
    </row>
    <row r="1477" spans="5:18" s="225" customFormat="1" ht="30.75" customHeight="1">
      <c r="E1477" s="227"/>
      <c r="P1477" s="228"/>
      <c r="Q1477" s="228"/>
      <c r="R1477" s="228"/>
    </row>
    <row r="1478" spans="5:18" s="225" customFormat="1" ht="30.75" customHeight="1">
      <c r="E1478" s="227"/>
      <c r="P1478" s="228"/>
      <c r="Q1478" s="228"/>
      <c r="R1478" s="228"/>
    </row>
    <row r="1479" spans="5:18" s="225" customFormat="1" ht="30.75" customHeight="1">
      <c r="E1479" s="227"/>
      <c r="P1479" s="228"/>
      <c r="Q1479" s="228"/>
      <c r="R1479" s="228"/>
    </row>
    <row r="1480" spans="5:18" s="225" customFormat="1" ht="30.75" customHeight="1">
      <c r="E1480" s="227"/>
      <c r="P1480" s="228"/>
      <c r="Q1480" s="228"/>
      <c r="R1480" s="228"/>
    </row>
    <row r="1481" spans="5:18" s="225" customFormat="1" ht="30.75" customHeight="1">
      <c r="E1481" s="227"/>
      <c r="P1481" s="228"/>
      <c r="Q1481" s="228"/>
      <c r="R1481" s="228"/>
    </row>
    <row r="1482" spans="5:18" s="225" customFormat="1" ht="30.75" customHeight="1">
      <c r="E1482" s="227"/>
      <c r="P1482" s="228"/>
      <c r="Q1482" s="228"/>
      <c r="R1482" s="228"/>
    </row>
    <row r="1483" spans="5:18" s="225" customFormat="1" ht="30.75" customHeight="1">
      <c r="E1483" s="227"/>
      <c r="P1483" s="228"/>
      <c r="Q1483" s="228"/>
      <c r="R1483" s="228"/>
    </row>
    <row r="1484" spans="5:18" s="225" customFormat="1" ht="30.75" customHeight="1">
      <c r="E1484" s="227"/>
      <c r="P1484" s="228"/>
      <c r="Q1484" s="228"/>
      <c r="R1484" s="228"/>
    </row>
    <row r="1485" spans="5:18" s="225" customFormat="1" ht="30.75" customHeight="1">
      <c r="E1485" s="227"/>
      <c r="P1485" s="228"/>
      <c r="Q1485" s="228"/>
      <c r="R1485" s="228"/>
    </row>
    <row r="1486" spans="5:18" s="225" customFormat="1" ht="30.75" customHeight="1">
      <c r="E1486" s="227"/>
      <c r="P1486" s="228"/>
      <c r="Q1486" s="228"/>
      <c r="R1486" s="228"/>
    </row>
    <row r="1487" spans="5:18" s="225" customFormat="1" ht="30.75" customHeight="1">
      <c r="E1487" s="227"/>
      <c r="P1487" s="228"/>
      <c r="Q1487" s="228"/>
      <c r="R1487" s="228"/>
    </row>
    <row r="1488" spans="5:18" s="225" customFormat="1" ht="30.75" customHeight="1">
      <c r="E1488" s="227"/>
      <c r="P1488" s="228"/>
      <c r="Q1488" s="228"/>
      <c r="R1488" s="228"/>
    </row>
    <row r="1489" spans="5:18" s="225" customFormat="1" ht="30.75" customHeight="1">
      <c r="E1489" s="227"/>
      <c r="P1489" s="228"/>
      <c r="Q1489" s="228"/>
      <c r="R1489" s="228"/>
    </row>
    <row r="1490" spans="5:18" s="225" customFormat="1" ht="30.75" customHeight="1">
      <c r="E1490" s="227"/>
      <c r="P1490" s="228"/>
      <c r="Q1490" s="228"/>
      <c r="R1490" s="228"/>
    </row>
    <row r="1491" spans="5:18" s="225" customFormat="1" ht="30.75" customHeight="1">
      <c r="E1491" s="227"/>
      <c r="P1491" s="228"/>
      <c r="Q1491" s="228"/>
      <c r="R1491" s="228"/>
    </row>
    <row r="1492" spans="5:18" s="225" customFormat="1" ht="30.75" customHeight="1">
      <c r="E1492" s="227"/>
      <c r="P1492" s="228"/>
      <c r="Q1492" s="228"/>
      <c r="R1492" s="228"/>
    </row>
    <row r="1493" spans="5:18" s="225" customFormat="1" ht="30.75" customHeight="1">
      <c r="E1493" s="227"/>
      <c r="P1493" s="228"/>
      <c r="Q1493" s="228"/>
      <c r="R1493" s="228"/>
    </row>
    <row r="1494" spans="5:18" s="225" customFormat="1" ht="30.75" customHeight="1">
      <c r="E1494" s="227"/>
      <c r="P1494" s="228"/>
      <c r="Q1494" s="228"/>
      <c r="R1494" s="228"/>
    </row>
    <row r="1495" spans="5:18" s="225" customFormat="1" ht="30.75" customHeight="1">
      <c r="E1495" s="227"/>
      <c r="P1495" s="228"/>
      <c r="Q1495" s="228"/>
      <c r="R1495" s="228"/>
    </row>
    <row r="1496" spans="5:18" s="225" customFormat="1" ht="30.75" customHeight="1">
      <c r="E1496" s="227"/>
      <c r="P1496" s="228"/>
      <c r="Q1496" s="228"/>
      <c r="R1496" s="228"/>
    </row>
    <row r="1497" spans="5:18" s="225" customFormat="1" ht="30.75" customHeight="1">
      <c r="E1497" s="227"/>
      <c r="P1497" s="228"/>
      <c r="Q1497" s="228"/>
      <c r="R1497" s="228"/>
    </row>
    <row r="1498" spans="5:18" s="225" customFormat="1" ht="30.75" customHeight="1">
      <c r="E1498" s="227"/>
      <c r="P1498" s="228"/>
      <c r="Q1498" s="228"/>
      <c r="R1498" s="228"/>
    </row>
    <row r="1499" spans="5:18" s="225" customFormat="1" ht="30.75" customHeight="1">
      <c r="E1499" s="227"/>
      <c r="P1499" s="228"/>
      <c r="Q1499" s="228"/>
      <c r="R1499" s="228"/>
    </row>
    <row r="1500" spans="5:18" s="225" customFormat="1" ht="30.75" customHeight="1">
      <c r="E1500" s="227"/>
      <c r="P1500" s="228"/>
      <c r="Q1500" s="228"/>
      <c r="R1500" s="228"/>
    </row>
    <row r="1501" spans="5:18" s="225" customFormat="1" ht="30.75" customHeight="1">
      <c r="E1501" s="227"/>
      <c r="P1501" s="228"/>
      <c r="Q1501" s="228"/>
      <c r="R1501" s="228"/>
    </row>
    <row r="1502" spans="5:18" s="225" customFormat="1" ht="30.75" customHeight="1">
      <c r="E1502" s="227"/>
      <c r="P1502" s="228"/>
      <c r="Q1502" s="228"/>
      <c r="R1502" s="228"/>
    </row>
    <row r="1503" spans="5:18" s="225" customFormat="1" ht="30.75" customHeight="1">
      <c r="E1503" s="227"/>
      <c r="P1503" s="228"/>
      <c r="Q1503" s="228"/>
      <c r="R1503" s="228"/>
    </row>
    <row r="1504" spans="5:18" s="225" customFormat="1" ht="30.75" customHeight="1">
      <c r="E1504" s="227"/>
      <c r="P1504" s="228"/>
      <c r="Q1504" s="228"/>
      <c r="R1504" s="228"/>
    </row>
    <row r="1505" spans="5:18" s="225" customFormat="1" ht="30.75" customHeight="1">
      <c r="E1505" s="227"/>
      <c r="P1505" s="228"/>
      <c r="Q1505" s="228"/>
      <c r="R1505" s="228"/>
    </row>
    <row r="1506" spans="5:18" s="225" customFormat="1" ht="30.75" customHeight="1">
      <c r="E1506" s="227"/>
      <c r="P1506" s="228"/>
      <c r="Q1506" s="228"/>
      <c r="R1506" s="228"/>
    </row>
    <row r="1507" spans="5:18" s="225" customFormat="1" ht="30.75" customHeight="1">
      <c r="E1507" s="227"/>
      <c r="P1507" s="228"/>
      <c r="Q1507" s="228"/>
      <c r="R1507" s="228"/>
    </row>
    <row r="1508" spans="5:18" s="225" customFormat="1" ht="30.75" customHeight="1">
      <c r="E1508" s="227"/>
      <c r="P1508" s="228"/>
      <c r="Q1508" s="228"/>
      <c r="R1508" s="228"/>
    </row>
    <row r="1509" spans="5:18" s="225" customFormat="1" ht="30.75" customHeight="1">
      <c r="E1509" s="227"/>
      <c r="P1509" s="228"/>
      <c r="Q1509" s="228"/>
      <c r="R1509" s="228"/>
    </row>
    <row r="1510" spans="5:18" s="225" customFormat="1" ht="30.75" customHeight="1">
      <c r="E1510" s="227"/>
      <c r="P1510" s="228"/>
      <c r="Q1510" s="228"/>
      <c r="R1510" s="228"/>
    </row>
    <row r="1511" spans="5:18" s="225" customFormat="1" ht="30.75" customHeight="1">
      <c r="E1511" s="227"/>
      <c r="P1511" s="228"/>
      <c r="Q1511" s="228"/>
      <c r="R1511" s="228"/>
    </row>
    <row r="1512" spans="5:18" s="225" customFormat="1" ht="30.75" customHeight="1">
      <c r="E1512" s="227"/>
      <c r="P1512" s="228"/>
      <c r="Q1512" s="228"/>
      <c r="R1512" s="228"/>
    </row>
    <row r="1513" spans="5:18" s="225" customFormat="1" ht="30.75" customHeight="1">
      <c r="E1513" s="227"/>
      <c r="P1513" s="228"/>
      <c r="Q1513" s="228"/>
      <c r="R1513" s="228"/>
    </row>
    <row r="1514" spans="5:18" s="225" customFormat="1" ht="30.75" customHeight="1">
      <c r="E1514" s="227"/>
      <c r="P1514" s="228"/>
      <c r="Q1514" s="228"/>
      <c r="R1514" s="228"/>
    </row>
    <row r="1515" spans="5:18" s="225" customFormat="1" ht="30.75" customHeight="1">
      <c r="E1515" s="227"/>
      <c r="P1515" s="228"/>
      <c r="Q1515" s="228"/>
      <c r="R1515" s="228"/>
    </row>
    <row r="1516" spans="5:18" s="225" customFormat="1" ht="30.75" customHeight="1">
      <c r="E1516" s="227"/>
      <c r="P1516" s="228"/>
      <c r="Q1516" s="228"/>
      <c r="R1516" s="228"/>
    </row>
    <row r="1517" spans="5:18" s="225" customFormat="1" ht="30.75" customHeight="1">
      <c r="E1517" s="227"/>
      <c r="P1517" s="228"/>
      <c r="Q1517" s="228"/>
      <c r="R1517" s="228"/>
    </row>
    <row r="1518" spans="5:18" s="225" customFormat="1" ht="30.75" customHeight="1">
      <c r="E1518" s="227"/>
      <c r="P1518" s="228"/>
      <c r="Q1518" s="228"/>
      <c r="R1518" s="228"/>
    </row>
    <row r="1519" spans="5:18" s="225" customFormat="1" ht="30.75" customHeight="1">
      <c r="E1519" s="227"/>
      <c r="P1519" s="228"/>
      <c r="Q1519" s="228"/>
      <c r="R1519" s="228"/>
    </row>
    <row r="1520" spans="5:18" s="225" customFormat="1" ht="30.75" customHeight="1">
      <c r="E1520" s="227"/>
      <c r="P1520" s="228"/>
      <c r="Q1520" s="228"/>
      <c r="R1520" s="228"/>
    </row>
    <row r="1521" spans="5:18" s="225" customFormat="1" ht="30.75" customHeight="1">
      <c r="E1521" s="227"/>
      <c r="P1521" s="228"/>
      <c r="Q1521" s="228"/>
      <c r="R1521" s="228"/>
    </row>
    <row r="1522" spans="5:18" s="225" customFormat="1" ht="30.75" customHeight="1">
      <c r="E1522" s="227"/>
      <c r="P1522" s="228"/>
      <c r="Q1522" s="228"/>
      <c r="R1522" s="228"/>
    </row>
    <row r="1523" spans="5:18" s="225" customFormat="1" ht="30.75" customHeight="1">
      <c r="E1523" s="227"/>
      <c r="P1523" s="228"/>
      <c r="Q1523" s="228"/>
      <c r="R1523" s="228"/>
    </row>
    <row r="1524" spans="5:18" s="225" customFormat="1" ht="30.75" customHeight="1">
      <c r="E1524" s="227"/>
      <c r="P1524" s="228"/>
      <c r="Q1524" s="228"/>
      <c r="R1524" s="228"/>
    </row>
    <row r="1525" spans="5:18" s="225" customFormat="1" ht="30.75" customHeight="1">
      <c r="E1525" s="227"/>
      <c r="P1525" s="228"/>
      <c r="Q1525" s="228"/>
      <c r="R1525" s="228"/>
    </row>
    <row r="1526" spans="5:18" s="225" customFormat="1" ht="30.75" customHeight="1">
      <c r="E1526" s="227"/>
      <c r="P1526" s="228"/>
      <c r="Q1526" s="228"/>
      <c r="R1526" s="228"/>
    </row>
    <row r="1527" spans="5:18" s="225" customFormat="1" ht="30.75" customHeight="1">
      <c r="E1527" s="227"/>
      <c r="P1527" s="228"/>
      <c r="Q1527" s="228"/>
      <c r="R1527" s="228"/>
    </row>
    <row r="1528" spans="5:18" s="225" customFormat="1" ht="30.75" customHeight="1">
      <c r="E1528" s="227"/>
      <c r="P1528" s="228"/>
      <c r="Q1528" s="228"/>
      <c r="R1528" s="228"/>
    </row>
    <row r="1529" spans="5:18" s="225" customFormat="1" ht="30.75" customHeight="1">
      <c r="E1529" s="227"/>
      <c r="P1529" s="228"/>
      <c r="Q1529" s="228"/>
      <c r="R1529" s="228"/>
    </row>
    <row r="1530" spans="5:18" s="225" customFormat="1" ht="30.75" customHeight="1">
      <c r="E1530" s="227"/>
      <c r="P1530" s="228"/>
      <c r="Q1530" s="228"/>
      <c r="R1530" s="228"/>
    </row>
    <row r="1531" spans="5:18" s="225" customFormat="1" ht="30.75" customHeight="1">
      <c r="E1531" s="227"/>
      <c r="P1531" s="228"/>
      <c r="Q1531" s="228"/>
      <c r="R1531" s="228"/>
    </row>
    <row r="1532" spans="5:18" s="225" customFormat="1" ht="30.75" customHeight="1">
      <c r="E1532" s="227"/>
      <c r="P1532" s="228"/>
      <c r="Q1532" s="228"/>
      <c r="R1532" s="228"/>
    </row>
    <row r="1533" spans="5:18" s="225" customFormat="1" ht="30.75" customHeight="1">
      <c r="E1533" s="227"/>
      <c r="P1533" s="228"/>
      <c r="Q1533" s="228"/>
      <c r="R1533" s="228"/>
    </row>
    <row r="1534" spans="5:18" s="225" customFormat="1" ht="30.75" customHeight="1">
      <c r="E1534" s="227"/>
      <c r="P1534" s="228"/>
      <c r="Q1534" s="228"/>
      <c r="R1534" s="228"/>
    </row>
    <row r="1535" spans="5:18" s="225" customFormat="1" ht="30.75" customHeight="1">
      <c r="E1535" s="227"/>
      <c r="P1535" s="228"/>
      <c r="Q1535" s="228"/>
      <c r="R1535" s="228"/>
    </row>
    <row r="1536" spans="5:18" s="225" customFormat="1" ht="30.75" customHeight="1">
      <c r="E1536" s="227"/>
      <c r="P1536" s="228"/>
      <c r="Q1536" s="228"/>
      <c r="R1536" s="228"/>
    </row>
    <row r="1537" spans="5:18" s="225" customFormat="1" ht="30.75" customHeight="1">
      <c r="E1537" s="227"/>
      <c r="P1537" s="228"/>
      <c r="Q1537" s="228"/>
      <c r="R1537" s="228"/>
    </row>
    <row r="1538" spans="5:18" s="225" customFormat="1" ht="30.75" customHeight="1">
      <c r="E1538" s="227"/>
      <c r="P1538" s="228"/>
      <c r="Q1538" s="228"/>
      <c r="R1538" s="228"/>
    </row>
    <row r="1539" spans="5:18" s="225" customFormat="1" ht="30.75" customHeight="1">
      <c r="E1539" s="227"/>
      <c r="P1539" s="228"/>
      <c r="Q1539" s="228"/>
      <c r="R1539" s="228"/>
    </row>
    <row r="1540" spans="5:18" s="225" customFormat="1" ht="30.75" customHeight="1">
      <c r="E1540" s="227"/>
      <c r="P1540" s="228"/>
      <c r="Q1540" s="228"/>
      <c r="R1540" s="228"/>
    </row>
    <row r="1541" spans="5:18" s="225" customFormat="1" ht="30.75" customHeight="1">
      <c r="E1541" s="227"/>
      <c r="P1541" s="228"/>
      <c r="Q1541" s="228"/>
      <c r="R1541" s="228"/>
    </row>
    <row r="1542" spans="5:18" s="225" customFormat="1" ht="30.75" customHeight="1">
      <c r="E1542" s="227"/>
      <c r="P1542" s="228"/>
      <c r="Q1542" s="228"/>
      <c r="R1542" s="228"/>
    </row>
    <row r="1543" spans="5:18" s="225" customFormat="1" ht="30.75" customHeight="1">
      <c r="E1543" s="227"/>
      <c r="P1543" s="228"/>
      <c r="Q1543" s="228"/>
      <c r="R1543" s="228"/>
    </row>
    <row r="1544" spans="5:18" s="225" customFormat="1" ht="30.75" customHeight="1">
      <c r="E1544" s="227"/>
      <c r="P1544" s="228"/>
      <c r="Q1544" s="228"/>
      <c r="R1544" s="228"/>
    </row>
    <row r="1545" spans="5:18" s="225" customFormat="1" ht="30.75" customHeight="1">
      <c r="E1545" s="227"/>
      <c r="P1545" s="228"/>
      <c r="Q1545" s="228"/>
      <c r="R1545" s="228"/>
    </row>
    <row r="1546" spans="5:18" s="225" customFormat="1" ht="30.75" customHeight="1">
      <c r="E1546" s="227"/>
      <c r="P1546" s="228"/>
      <c r="Q1546" s="228"/>
      <c r="R1546" s="228"/>
    </row>
    <row r="1547" spans="5:18" s="225" customFormat="1" ht="30.75" customHeight="1">
      <c r="E1547" s="227"/>
      <c r="P1547" s="228"/>
      <c r="Q1547" s="228"/>
      <c r="R1547" s="228"/>
    </row>
    <row r="1548" spans="5:18" s="225" customFormat="1" ht="30.75" customHeight="1">
      <c r="E1548" s="227"/>
      <c r="P1548" s="228"/>
      <c r="Q1548" s="228"/>
      <c r="R1548" s="228"/>
    </row>
    <row r="1549" spans="5:18" s="225" customFormat="1" ht="30.75" customHeight="1">
      <c r="E1549" s="227"/>
      <c r="P1549" s="228"/>
      <c r="Q1549" s="228"/>
      <c r="R1549" s="228"/>
    </row>
    <row r="1550" spans="5:18" s="225" customFormat="1" ht="30.75" customHeight="1">
      <c r="E1550" s="227"/>
      <c r="P1550" s="228"/>
      <c r="Q1550" s="228"/>
      <c r="R1550" s="228"/>
    </row>
    <row r="1551" spans="5:18" s="225" customFormat="1" ht="30.75" customHeight="1">
      <c r="E1551" s="227"/>
      <c r="P1551" s="228"/>
      <c r="Q1551" s="228"/>
      <c r="R1551" s="228"/>
    </row>
    <row r="1552" spans="5:18" s="225" customFormat="1" ht="30.75" customHeight="1">
      <c r="E1552" s="227"/>
      <c r="P1552" s="228"/>
      <c r="Q1552" s="228"/>
      <c r="R1552" s="228"/>
    </row>
    <row r="1553" spans="5:18" s="225" customFormat="1" ht="30.75" customHeight="1">
      <c r="E1553" s="227"/>
      <c r="P1553" s="228"/>
      <c r="Q1553" s="228"/>
      <c r="R1553" s="228"/>
    </row>
    <row r="1554" spans="5:18" s="225" customFormat="1" ht="30.75" customHeight="1">
      <c r="E1554" s="227"/>
      <c r="P1554" s="228"/>
      <c r="Q1554" s="228"/>
      <c r="R1554" s="228"/>
    </row>
    <row r="1555" spans="5:18" s="225" customFormat="1" ht="30.75" customHeight="1">
      <c r="E1555" s="227"/>
      <c r="P1555" s="228"/>
      <c r="Q1555" s="228"/>
      <c r="R1555" s="228"/>
    </row>
    <row r="1556" spans="5:18" s="225" customFormat="1" ht="30.75" customHeight="1">
      <c r="E1556" s="227"/>
      <c r="P1556" s="228"/>
      <c r="Q1556" s="228"/>
      <c r="R1556" s="228"/>
    </row>
    <row r="1557" spans="5:18" s="225" customFormat="1" ht="30.75" customHeight="1">
      <c r="E1557" s="227"/>
      <c r="P1557" s="228"/>
      <c r="Q1557" s="228"/>
      <c r="R1557" s="228"/>
    </row>
    <row r="1558" spans="5:18" s="225" customFormat="1" ht="30.75" customHeight="1">
      <c r="E1558" s="227"/>
      <c r="P1558" s="228"/>
      <c r="Q1558" s="228"/>
      <c r="R1558" s="228"/>
    </row>
    <row r="1559" spans="5:18" s="225" customFormat="1" ht="30.75" customHeight="1">
      <c r="E1559" s="227"/>
      <c r="P1559" s="228"/>
      <c r="Q1559" s="228"/>
      <c r="R1559" s="228"/>
    </row>
    <row r="1560" spans="5:18" s="225" customFormat="1" ht="30.75" customHeight="1">
      <c r="E1560" s="227"/>
      <c r="P1560" s="228"/>
      <c r="Q1560" s="228"/>
      <c r="R1560" s="228"/>
    </row>
    <row r="1561" spans="5:18" s="225" customFormat="1" ht="30.75" customHeight="1">
      <c r="E1561" s="227"/>
      <c r="P1561" s="228"/>
      <c r="Q1561" s="228"/>
      <c r="R1561" s="228"/>
    </row>
    <row r="1562" spans="5:18" s="225" customFormat="1" ht="30.75" customHeight="1">
      <c r="E1562" s="227"/>
      <c r="P1562" s="228"/>
      <c r="Q1562" s="228"/>
      <c r="R1562" s="228"/>
    </row>
    <row r="1563" spans="5:18" s="225" customFormat="1" ht="30.75" customHeight="1">
      <c r="E1563" s="227"/>
      <c r="P1563" s="228"/>
      <c r="Q1563" s="228"/>
      <c r="R1563" s="228"/>
    </row>
    <row r="1564" spans="5:18" s="225" customFormat="1" ht="30.75" customHeight="1">
      <c r="E1564" s="227"/>
      <c r="P1564" s="228"/>
      <c r="Q1564" s="228"/>
      <c r="R1564" s="228"/>
    </row>
    <row r="1565" spans="5:18" s="225" customFormat="1" ht="30.75" customHeight="1">
      <c r="E1565" s="227"/>
      <c r="P1565" s="228"/>
      <c r="Q1565" s="228"/>
      <c r="R1565" s="228"/>
    </row>
    <row r="1566" spans="5:18" s="225" customFormat="1" ht="30.75" customHeight="1">
      <c r="E1566" s="227"/>
      <c r="P1566" s="228"/>
      <c r="Q1566" s="228"/>
      <c r="R1566" s="228"/>
    </row>
    <row r="1567" spans="5:18" s="225" customFormat="1" ht="30.75" customHeight="1">
      <c r="E1567" s="227"/>
      <c r="P1567" s="228"/>
      <c r="Q1567" s="228"/>
      <c r="R1567" s="228"/>
    </row>
    <row r="1568" spans="5:18" s="225" customFormat="1" ht="30.75" customHeight="1">
      <c r="E1568" s="227"/>
      <c r="P1568" s="228"/>
      <c r="Q1568" s="228"/>
      <c r="R1568" s="228"/>
    </row>
    <row r="1569" spans="5:18" s="225" customFormat="1" ht="30.75" customHeight="1">
      <c r="E1569" s="227"/>
      <c r="P1569" s="228"/>
      <c r="Q1569" s="228"/>
      <c r="R1569" s="228"/>
    </row>
    <row r="1570" spans="5:18" s="225" customFormat="1" ht="30.75" customHeight="1">
      <c r="E1570" s="227"/>
      <c r="P1570" s="228"/>
      <c r="Q1570" s="228"/>
      <c r="R1570" s="228"/>
    </row>
    <row r="1571" spans="5:18" s="225" customFormat="1" ht="30.75" customHeight="1">
      <c r="E1571" s="227"/>
      <c r="P1571" s="228"/>
      <c r="Q1571" s="228"/>
      <c r="R1571" s="228"/>
    </row>
    <row r="1572" spans="5:18" s="225" customFormat="1" ht="30.75" customHeight="1">
      <c r="E1572" s="227"/>
      <c r="P1572" s="228"/>
      <c r="Q1572" s="228"/>
      <c r="R1572" s="228"/>
    </row>
    <row r="1573" spans="5:18" s="225" customFormat="1" ht="30.75" customHeight="1">
      <c r="E1573" s="227"/>
      <c r="P1573" s="228"/>
      <c r="Q1573" s="228"/>
      <c r="R1573" s="228"/>
    </row>
    <row r="1574" spans="5:18" s="225" customFormat="1" ht="30.75" customHeight="1">
      <c r="E1574" s="227"/>
      <c r="P1574" s="228"/>
      <c r="Q1574" s="228"/>
      <c r="R1574" s="228"/>
    </row>
    <row r="1575" spans="5:18" s="225" customFormat="1" ht="30.75" customHeight="1">
      <c r="E1575" s="227"/>
      <c r="P1575" s="228"/>
      <c r="Q1575" s="228"/>
      <c r="R1575" s="228"/>
    </row>
    <row r="1576" spans="5:18" s="225" customFormat="1" ht="30.75" customHeight="1">
      <c r="E1576" s="227"/>
      <c r="P1576" s="228"/>
      <c r="Q1576" s="228"/>
      <c r="R1576" s="228"/>
    </row>
    <row r="1577" spans="5:18" s="225" customFormat="1" ht="30.75" customHeight="1">
      <c r="E1577" s="227"/>
      <c r="P1577" s="228"/>
      <c r="Q1577" s="228"/>
      <c r="R1577" s="228"/>
    </row>
    <row r="1578" spans="5:18" s="225" customFormat="1" ht="30.75" customHeight="1">
      <c r="E1578" s="227"/>
      <c r="P1578" s="228"/>
      <c r="Q1578" s="228"/>
      <c r="R1578" s="228"/>
    </row>
    <row r="1579" spans="5:18" s="225" customFormat="1" ht="30.75" customHeight="1">
      <c r="E1579" s="227"/>
      <c r="P1579" s="228"/>
      <c r="Q1579" s="228"/>
      <c r="R1579" s="228"/>
    </row>
    <row r="1580" spans="5:18" s="225" customFormat="1" ht="30.75" customHeight="1">
      <c r="E1580" s="227"/>
      <c r="P1580" s="228"/>
      <c r="Q1580" s="228"/>
      <c r="R1580" s="228"/>
    </row>
    <row r="1581" spans="5:18" s="225" customFormat="1" ht="30.75" customHeight="1">
      <c r="E1581" s="227"/>
      <c r="P1581" s="228"/>
      <c r="Q1581" s="228"/>
      <c r="R1581" s="228"/>
    </row>
    <row r="1582" spans="5:18" s="225" customFormat="1" ht="30.75" customHeight="1">
      <c r="E1582" s="227"/>
      <c r="P1582" s="228"/>
      <c r="Q1582" s="228"/>
      <c r="R1582" s="228"/>
    </row>
    <row r="1583" spans="5:18" s="225" customFormat="1" ht="30.75" customHeight="1">
      <c r="E1583" s="227"/>
      <c r="P1583" s="228"/>
      <c r="Q1583" s="228"/>
      <c r="R1583" s="228"/>
    </row>
    <row r="1584" spans="5:18" s="225" customFormat="1" ht="30.75" customHeight="1">
      <c r="E1584" s="227"/>
      <c r="P1584" s="228"/>
      <c r="Q1584" s="228"/>
      <c r="R1584" s="228"/>
    </row>
    <row r="1585" spans="5:18" s="225" customFormat="1" ht="30.75" customHeight="1">
      <c r="E1585" s="227"/>
      <c r="P1585" s="228"/>
      <c r="Q1585" s="228"/>
      <c r="R1585" s="228"/>
    </row>
    <row r="1586" spans="5:18" s="225" customFormat="1" ht="30.75" customHeight="1">
      <c r="E1586" s="227"/>
      <c r="P1586" s="228"/>
      <c r="Q1586" s="228"/>
      <c r="R1586" s="228"/>
    </row>
    <row r="1587" spans="5:18" s="225" customFormat="1" ht="30.75" customHeight="1">
      <c r="E1587" s="227"/>
      <c r="P1587" s="228"/>
      <c r="Q1587" s="228"/>
      <c r="R1587" s="228"/>
    </row>
    <row r="1588" spans="5:18" s="225" customFormat="1" ht="30.75" customHeight="1">
      <c r="E1588" s="227"/>
      <c r="P1588" s="228"/>
      <c r="Q1588" s="228"/>
      <c r="R1588" s="228"/>
    </row>
    <row r="1589" spans="5:18" s="225" customFormat="1" ht="30.75" customHeight="1">
      <c r="E1589" s="227"/>
      <c r="P1589" s="228"/>
      <c r="Q1589" s="228"/>
      <c r="R1589" s="228"/>
    </row>
    <row r="1590" spans="5:18" s="225" customFormat="1" ht="30.75" customHeight="1">
      <c r="E1590" s="227"/>
      <c r="P1590" s="228"/>
      <c r="Q1590" s="228"/>
      <c r="R1590" s="228"/>
    </row>
    <row r="1591" spans="5:18" s="225" customFormat="1" ht="30.75" customHeight="1">
      <c r="E1591" s="227"/>
      <c r="P1591" s="228"/>
      <c r="Q1591" s="228"/>
      <c r="R1591" s="228"/>
    </row>
    <row r="1592" spans="5:18" s="225" customFormat="1" ht="30.75" customHeight="1">
      <c r="E1592" s="227"/>
      <c r="P1592" s="228"/>
      <c r="Q1592" s="228"/>
      <c r="R1592" s="228"/>
    </row>
    <row r="1593" spans="5:18" s="225" customFormat="1" ht="30.75" customHeight="1">
      <c r="E1593" s="227"/>
      <c r="P1593" s="228"/>
      <c r="Q1593" s="228"/>
      <c r="R1593" s="228"/>
    </row>
    <row r="1594" spans="5:18" s="225" customFormat="1" ht="30.75" customHeight="1">
      <c r="E1594" s="227"/>
      <c r="P1594" s="228"/>
      <c r="Q1594" s="228"/>
      <c r="R1594" s="228"/>
    </row>
    <row r="1595" spans="5:18" s="225" customFormat="1" ht="30.75" customHeight="1">
      <c r="E1595" s="227"/>
      <c r="P1595" s="228"/>
      <c r="Q1595" s="228"/>
      <c r="R1595" s="228"/>
    </row>
    <row r="1596" spans="5:18" s="225" customFormat="1" ht="30.75" customHeight="1">
      <c r="E1596" s="227"/>
      <c r="P1596" s="228"/>
      <c r="Q1596" s="228"/>
      <c r="R1596" s="228"/>
    </row>
    <row r="1597" spans="5:18" s="225" customFormat="1" ht="30.75" customHeight="1">
      <c r="E1597" s="227"/>
      <c r="P1597" s="228"/>
      <c r="Q1597" s="228"/>
      <c r="R1597" s="228"/>
    </row>
    <row r="1598" spans="5:18" s="225" customFormat="1" ht="30.75" customHeight="1">
      <c r="E1598" s="227"/>
      <c r="P1598" s="228"/>
      <c r="Q1598" s="228"/>
      <c r="R1598" s="228"/>
    </row>
    <row r="1599" spans="5:18" s="225" customFormat="1" ht="30.75" customHeight="1">
      <c r="E1599" s="227"/>
      <c r="P1599" s="228"/>
      <c r="Q1599" s="228"/>
      <c r="R1599" s="228"/>
    </row>
    <row r="1600" spans="5:18" s="225" customFormat="1" ht="30.75" customHeight="1">
      <c r="E1600" s="227"/>
      <c r="P1600" s="228"/>
      <c r="Q1600" s="228"/>
      <c r="R1600" s="228"/>
    </row>
    <row r="1601" spans="5:18" s="225" customFormat="1" ht="30.75" customHeight="1">
      <c r="E1601" s="227"/>
      <c r="P1601" s="228"/>
      <c r="Q1601" s="228"/>
      <c r="R1601" s="228"/>
    </row>
    <row r="1602" spans="5:18" s="225" customFormat="1" ht="30.75" customHeight="1">
      <c r="E1602" s="227"/>
      <c r="P1602" s="228"/>
      <c r="Q1602" s="228"/>
      <c r="R1602" s="228"/>
    </row>
    <row r="1603" spans="5:18" s="225" customFormat="1" ht="30.75" customHeight="1">
      <c r="E1603" s="227"/>
      <c r="P1603" s="228"/>
      <c r="Q1603" s="228"/>
      <c r="R1603" s="228"/>
    </row>
    <row r="1604" spans="5:18" s="225" customFormat="1" ht="30.75" customHeight="1">
      <c r="E1604" s="227"/>
      <c r="P1604" s="228"/>
      <c r="Q1604" s="228"/>
      <c r="R1604" s="228"/>
    </row>
    <row r="1605" spans="5:18" s="225" customFormat="1" ht="30.75" customHeight="1">
      <c r="E1605" s="227"/>
      <c r="P1605" s="228"/>
      <c r="Q1605" s="228"/>
      <c r="R1605" s="228"/>
    </row>
    <row r="1606" spans="5:18" s="225" customFormat="1" ht="30.75" customHeight="1">
      <c r="E1606" s="227"/>
      <c r="P1606" s="228"/>
      <c r="Q1606" s="228"/>
      <c r="R1606" s="228"/>
    </row>
    <row r="1607" spans="5:18" s="225" customFormat="1" ht="30.75" customHeight="1">
      <c r="E1607" s="227"/>
      <c r="P1607" s="228"/>
      <c r="Q1607" s="228"/>
      <c r="R1607" s="228"/>
    </row>
    <row r="1608" spans="5:18" s="225" customFormat="1" ht="30.75" customHeight="1">
      <c r="E1608" s="227"/>
      <c r="P1608" s="228"/>
      <c r="Q1608" s="228"/>
      <c r="R1608" s="228"/>
    </row>
    <row r="1609" spans="5:18" s="225" customFormat="1" ht="30.75" customHeight="1">
      <c r="E1609" s="227"/>
      <c r="P1609" s="228"/>
      <c r="Q1609" s="228"/>
      <c r="R1609" s="228"/>
    </row>
    <row r="1610" spans="5:18" s="225" customFormat="1" ht="30.75" customHeight="1">
      <c r="E1610" s="227"/>
      <c r="P1610" s="228"/>
      <c r="Q1610" s="228"/>
      <c r="R1610" s="228"/>
    </row>
    <row r="1611" spans="5:18" s="225" customFormat="1" ht="30.75" customHeight="1">
      <c r="E1611" s="227"/>
      <c r="P1611" s="228"/>
      <c r="Q1611" s="228"/>
      <c r="R1611" s="228"/>
    </row>
    <row r="1612" spans="5:18" s="225" customFormat="1" ht="30.75" customHeight="1">
      <c r="E1612" s="227"/>
      <c r="P1612" s="228"/>
      <c r="Q1612" s="228"/>
      <c r="R1612" s="228"/>
    </row>
    <row r="1613" spans="5:18" s="225" customFormat="1" ht="30.75" customHeight="1">
      <c r="E1613" s="227"/>
      <c r="P1613" s="228"/>
      <c r="Q1613" s="228"/>
      <c r="R1613" s="228"/>
    </row>
    <row r="1614" spans="5:18" s="225" customFormat="1" ht="30.75" customHeight="1">
      <c r="E1614" s="227"/>
      <c r="P1614" s="228"/>
      <c r="Q1614" s="228"/>
      <c r="R1614" s="228"/>
    </row>
    <row r="1615" spans="5:18" s="225" customFormat="1" ht="30.75" customHeight="1">
      <c r="E1615" s="227"/>
      <c r="P1615" s="228"/>
      <c r="Q1615" s="228"/>
      <c r="R1615" s="228"/>
    </row>
    <row r="1616" spans="5:18" s="225" customFormat="1" ht="30.75" customHeight="1">
      <c r="E1616" s="227"/>
      <c r="P1616" s="228"/>
      <c r="Q1616" s="228"/>
      <c r="R1616" s="228"/>
    </row>
    <row r="1617" spans="5:18" s="225" customFormat="1" ht="30.75" customHeight="1">
      <c r="E1617" s="227"/>
      <c r="P1617" s="228"/>
      <c r="Q1617" s="228"/>
      <c r="R1617" s="228"/>
    </row>
    <row r="1618" spans="5:18" s="225" customFormat="1" ht="30.75" customHeight="1">
      <c r="E1618" s="227"/>
      <c r="P1618" s="228"/>
      <c r="Q1618" s="228"/>
      <c r="R1618" s="228"/>
    </row>
    <row r="1619" spans="5:18" s="225" customFormat="1" ht="30.75" customHeight="1">
      <c r="E1619" s="227"/>
      <c r="P1619" s="228"/>
      <c r="Q1619" s="228"/>
      <c r="R1619" s="228"/>
    </row>
    <row r="1620" spans="5:18" s="225" customFormat="1" ht="30.75" customHeight="1">
      <c r="E1620" s="227"/>
      <c r="P1620" s="228"/>
      <c r="Q1620" s="228"/>
      <c r="R1620" s="228"/>
    </row>
    <row r="1621" spans="5:18" s="225" customFormat="1" ht="30.75" customHeight="1">
      <c r="E1621" s="227"/>
      <c r="P1621" s="228"/>
      <c r="Q1621" s="228"/>
      <c r="R1621" s="228"/>
    </row>
    <row r="1622" spans="5:18" s="225" customFormat="1" ht="30.75" customHeight="1">
      <c r="E1622" s="227"/>
      <c r="P1622" s="228"/>
      <c r="Q1622" s="228"/>
      <c r="R1622" s="228"/>
    </row>
    <row r="1623" spans="5:18" s="225" customFormat="1" ht="30.75" customHeight="1">
      <c r="E1623" s="227"/>
      <c r="P1623" s="228"/>
      <c r="Q1623" s="228"/>
      <c r="R1623" s="228"/>
    </row>
    <row r="1624" spans="5:18" s="225" customFormat="1" ht="30.75" customHeight="1">
      <c r="E1624" s="227"/>
      <c r="P1624" s="228"/>
      <c r="Q1624" s="228"/>
      <c r="R1624" s="228"/>
    </row>
    <row r="1625" spans="5:18" s="225" customFormat="1" ht="30.75" customHeight="1">
      <c r="E1625" s="227"/>
      <c r="P1625" s="228"/>
      <c r="Q1625" s="228"/>
      <c r="R1625" s="228"/>
    </row>
    <row r="1626" spans="5:18" s="225" customFormat="1" ht="30.75" customHeight="1">
      <c r="E1626" s="227"/>
      <c r="P1626" s="228"/>
      <c r="Q1626" s="228"/>
      <c r="R1626" s="228"/>
    </row>
    <row r="1627" spans="5:18" s="225" customFormat="1" ht="30.75" customHeight="1">
      <c r="E1627" s="227"/>
      <c r="P1627" s="228"/>
      <c r="Q1627" s="228"/>
      <c r="R1627" s="228"/>
    </row>
    <row r="1628" spans="5:18" s="225" customFormat="1" ht="30.75" customHeight="1">
      <c r="E1628" s="227"/>
      <c r="P1628" s="228"/>
      <c r="Q1628" s="228"/>
      <c r="R1628" s="228"/>
    </row>
    <row r="1629" spans="5:18" s="225" customFormat="1" ht="30.75" customHeight="1">
      <c r="E1629" s="227"/>
      <c r="P1629" s="228"/>
      <c r="Q1629" s="228"/>
      <c r="R1629" s="228"/>
    </row>
    <row r="1630" spans="5:18" s="225" customFormat="1" ht="30.75" customHeight="1">
      <c r="E1630" s="227"/>
      <c r="P1630" s="228"/>
      <c r="Q1630" s="228"/>
      <c r="R1630" s="228"/>
    </row>
    <row r="1631" spans="5:18" s="225" customFormat="1" ht="30.75" customHeight="1">
      <c r="E1631" s="227"/>
      <c r="P1631" s="228"/>
      <c r="Q1631" s="228"/>
      <c r="R1631" s="228"/>
    </row>
    <row r="1632" spans="5:18" s="225" customFormat="1" ht="30.75" customHeight="1">
      <c r="E1632" s="227"/>
      <c r="P1632" s="228"/>
      <c r="Q1632" s="228"/>
      <c r="R1632" s="228"/>
    </row>
    <row r="1633" spans="5:18" s="225" customFormat="1" ht="30.75" customHeight="1">
      <c r="E1633" s="227"/>
      <c r="P1633" s="228"/>
      <c r="Q1633" s="228"/>
      <c r="R1633" s="228"/>
    </row>
    <row r="1634" spans="5:18" s="225" customFormat="1" ht="30.75" customHeight="1">
      <c r="E1634" s="227"/>
      <c r="P1634" s="228"/>
      <c r="Q1634" s="228"/>
      <c r="R1634" s="228"/>
    </row>
    <row r="1635" spans="5:18" s="225" customFormat="1" ht="30.75" customHeight="1">
      <c r="E1635" s="227"/>
      <c r="P1635" s="228"/>
      <c r="Q1635" s="228"/>
      <c r="R1635" s="228"/>
    </row>
    <row r="1636" spans="5:18" s="225" customFormat="1" ht="30.75" customHeight="1">
      <c r="E1636" s="227"/>
      <c r="P1636" s="228"/>
      <c r="Q1636" s="228"/>
      <c r="R1636" s="228"/>
    </row>
    <row r="1637" spans="5:18" s="225" customFormat="1" ht="30.75" customHeight="1">
      <c r="E1637" s="227"/>
      <c r="P1637" s="228"/>
      <c r="Q1637" s="228"/>
      <c r="R1637" s="228"/>
    </row>
    <row r="1638" spans="5:18" s="225" customFormat="1" ht="30.75" customHeight="1">
      <c r="E1638" s="227"/>
      <c r="P1638" s="228"/>
      <c r="Q1638" s="228"/>
      <c r="R1638" s="228"/>
    </row>
    <row r="1639" spans="5:18" s="225" customFormat="1" ht="30.75" customHeight="1">
      <c r="E1639" s="227"/>
      <c r="P1639" s="228"/>
      <c r="Q1639" s="228"/>
      <c r="R1639" s="228"/>
    </row>
    <row r="1640" spans="5:18" s="225" customFormat="1" ht="30.75" customHeight="1">
      <c r="E1640" s="227"/>
      <c r="P1640" s="228"/>
      <c r="Q1640" s="228"/>
      <c r="R1640" s="228"/>
    </row>
    <row r="1641" spans="5:18" s="225" customFormat="1" ht="30.75" customHeight="1">
      <c r="E1641" s="227"/>
      <c r="P1641" s="228"/>
      <c r="Q1641" s="228"/>
      <c r="R1641" s="228"/>
    </row>
    <row r="1642" spans="5:18" s="225" customFormat="1" ht="30.75" customHeight="1">
      <c r="E1642" s="227"/>
      <c r="P1642" s="228"/>
      <c r="Q1642" s="228"/>
      <c r="R1642" s="228"/>
    </row>
    <row r="1643" spans="5:18" s="225" customFormat="1" ht="30.75" customHeight="1">
      <c r="E1643" s="227"/>
      <c r="P1643" s="228"/>
      <c r="Q1643" s="228"/>
      <c r="R1643" s="228"/>
    </row>
    <row r="1644" spans="5:18" s="225" customFormat="1" ht="30.75" customHeight="1">
      <c r="E1644" s="227"/>
      <c r="P1644" s="228"/>
      <c r="Q1644" s="228"/>
      <c r="R1644" s="228"/>
    </row>
    <row r="1645" spans="5:18" s="225" customFormat="1" ht="30.75" customHeight="1">
      <c r="E1645" s="227"/>
      <c r="P1645" s="228"/>
      <c r="Q1645" s="228"/>
      <c r="R1645" s="228"/>
    </row>
    <row r="1646" spans="5:18" s="225" customFormat="1" ht="30.75" customHeight="1">
      <c r="E1646" s="227"/>
      <c r="P1646" s="228"/>
      <c r="Q1646" s="228"/>
      <c r="R1646" s="228"/>
    </row>
    <row r="1647" spans="5:18" s="225" customFormat="1" ht="30.75" customHeight="1">
      <c r="E1647" s="227"/>
      <c r="P1647" s="228"/>
      <c r="Q1647" s="228"/>
      <c r="R1647" s="228"/>
    </row>
    <row r="1648" spans="5:18" s="225" customFormat="1" ht="30.75" customHeight="1">
      <c r="E1648" s="227"/>
      <c r="P1648" s="228"/>
      <c r="Q1648" s="228"/>
      <c r="R1648" s="228"/>
    </row>
    <row r="1649" spans="5:18" s="225" customFormat="1" ht="30.75" customHeight="1">
      <c r="E1649" s="227"/>
      <c r="P1649" s="228"/>
      <c r="Q1649" s="228"/>
      <c r="R1649" s="228"/>
    </row>
    <row r="1650" spans="5:18" s="225" customFormat="1" ht="30.75" customHeight="1">
      <c r="E1650" s="227"/>
      <c r="P1650" s="228"/>
      <c r="Q1650" s="228"/>
      <c r="R1650" s="228"/>
    </row>
    <row r="1651" spans="5:18" s="225" customFormat="1" ht="30.75" customHeight="1">
      <c r="E1651" s="227"/>
      <c r="P1651" s="228"/>
      <c r="Q1651" s="228"/>
      <c r="R1651" s="228"/>
    </row>
    <row r="1652" spans="5:18" s="225" customFormat="1" ht="30.75" customHeight="1">
      <c r="E1652" s="227"/>
      <c r="P1652" s="228"/>
      <c r="Q1652" s="228"/>
      <c r="R1652" s="228"/>
    </row>
    <row r="1653" spans="5:18" s="225" customFormat="1" ht="30.75" customHeight="1">
      <c r="E1653" s="227"/>
      <c r="P1653" s="228"/>
      <c r="Q1653" s="228"/>
      <c r="R1653" s="228"/>
    </row>
    <row r="1654" spans="5:18" s="225" customFormat="1" ht="30.75" customHeight="1">
      <c r="E1654" s="227"/>
      <c r="P1654" s="228"/>
      <c r="Q1654" s="228"/>
      <c r="R1654" s="228"/>
    </row>
    <row r="1655" spans="5:18" s="225" customFormat="1" ht="30.75" customHeight="1">
      <c r="E1655" s="227"/>
      <c r="P1655" s="228"/>
      <c r="Q1655" s="228"/>
      <c r="R1655" s="228"/>
    </row>
    <row r="1656" spans="5:18" s="225" customFormat="1" ht="30.75" customHeight="1">
      <c r="E1656" s="227"/>
      <c r="P1656" s="228"/>
      <c r="Q1656" s="228"/>
      <c r="R1656" s="228"/>
    </row>
    <row r="1657" spans="5:18" s="225" customFormat="1" ht="30.75" customHeight="1">
      <c r="E1657" s="227"/>
      <c r="P1657" s="228"/>
      <c r="Q1657" s="228"/>
      <c r="R1657" s="228"/>
    </row>
    <row r="1658" spans="5:18" s="225" customFormat="1" ht="30.75" customHeight="1">
      <c r="E1658" s="227"/>
      <c r="P1658" s="228"/>
      <c r="Q1658" s="228"/>
      <c r="R1658" s="228"/>
    </row>
    <row r="1659" spans="5:18" s="225" customFormat="1" ht="30.75" customHeight="1">
      <c r="E1659" s="227"/>
      <c r="P1659" s="228"/>
      <c r="Q1659" s="228"/>
      <c r="R1659" s="228"/>
    </row>
    <row r="1660" spans="5:18" s="225" customFormat="1" ht="30.75" customHeight="1">
      <c r="E1660" s="227"/>
      <c r="P1660" s="228"/>
      <c r="Q1660" s="228"/>
      <c r="R1660" s="228"/>
    </row>
    <row r="1661" spans="5:18" s="225" customFormat="1" ht="30.75" customHeight="1">
      <c r="E1661" s="227"/>
      <c r="P1661" s="228"/>
      <c r="Q1661" s="228"/>
      <c r="R1661" s="228"/>
    </row>
    <row r="1662" spans="5:18" s="225" customFormat="1" ht="30.75" customHeight="1">
      <c r="E1662" s="227"/>
      <c r="P1662" s="228"/>
      <c r="Q1662" s="228"/>
      <c r="R1662" s="228"/>
    </row>
    <row r="1663" spans="5:18" s="225" customFormat="1" ht="30.75" customHeight="1">
      <c r="E1663" s="227"/>
      <c r="P1663" s="228"/>
      <c r="Q1663" s="228"/>
      <c r="R1663" s="228"/>
    </row>
    <row r="1664" spans="5:18" s="225" customFormat="1" ht="30.75" customHeight="1">
      <c r="E1664" s="227"/>
      <c r="P1664" s="228"/>
      <c r="Q1664" s="228"/>
      <c r="R1664" s="228"/>
    </row>
    <row r="1665" spans="5:18" s="225" customFormat="1" ht="30.75" customHeight="1">
      <c r="E1665" s="227"/>
      <c r="P1665" s="228"/>
      <c r="Q1665" s="228"/>
      <c r="R1665" s="228"/>
    </row>
    <row r="1666" spans="5:18" s="225" customFormat="1" ht="30.75" customHeight="1">
      <c r="E1666" s="227"/>
      <c r="P1666" s="228"/>
      <c r="Q1666" s="228"/>
      <c r="R1666" s="228"/>
    </row>
    <row r="1667" spans="5:18" s="225" customFormat="1" ht="30.75" customHeight="1">
      <c r="E1667" s="227"/>
      <c r="P1667" s="228"/>
      <c r="Q1667" s="228"/>
      <c r="R1667" s="228"/>
    </row>
    <row r="1668" spans="5:18" s="225" customFormat="1" ht="30.75" customHeight="1">
      <c r="E1668" s="227"/>
      <c r="P1668" s="228"/>
      <c r="Q1668" s="228"/>
      <c r="R1668" s="228"/>
    </row>
    <row r="1669" spans="5:18" s="225" customFormat="1" ht="30.75" customHeight="1">
      <c r="E1669" s="227"/>
      <c r="P1669" s="228"/>
      <c r="Q1669" s="228"/>
      <c r="R1669" s="228"/>
    </row>
    <row r="1670" spans="5:18" s="225" customFormat="1" ht="30.75" customHeight="1">
      <c r="E1670" s="227"/>
      <c r="P1670" s="228"/>
      <c r="Q1670" s="228"/>
      <c r="R1670" s="228"/>
    </row>
    <row r="1671" spans="5:18" s="225" customFormat="1" ht="30.75" customHeight="1">
      <c r="E1671" s="227"/>
      <c r="P1671" s="228"/>
      <c r="Q1671" s="228"/>
      <c r="R1671" s="228"/>
    </row>
    <row r="1672" spans="5:18" s="225" customFormat="1" ht="30.75" customHeight="1">
      <c r="E1672" s="227"/>
      <c r="P1672" s="228"/>
      <c r="Q1672" s="228"/>
      <c r="R1672" s="228"/>
    </row>
    <row r="1673" spans="5:18" s="225" customFormat="1" ht="30.75" customHeight="1">
      <c r="E1673" s="227"/>
      <c r="P1673" s="228"/>
      <c r="Q1673" s="228"/>
      <c r="R1673" s="228"/>
    </row>
    <row r="1674" spans="5:18" s="225" customFormat="1" ht="30.75" customHeight="1">
      <c r="E1674" s="227"/>
      <c r="P1674" s="228"/>
      <c r="Q1674" s="228"/>
      <c r="R1674" s="228"/>
    </row>
    <row r="1675" spans="5:18" s="225" customFormat="1" ht="30.75" customHeight="1">
      <c r="E1675" s="227"/>
      <c r="P1675" s="228"/>
      <c r="Q1675" s="228"/>
      <c r="R1675" s="228"/>
    </row>
    <row r="1676" spans="5:18" s="225" customFormat="1" ht="30.75" customHeight="1">
      <c r="E1676" s="227"/>
      <c r="P1676" s="228"/>
      <c r="Q1676" s="228"/>
      <c r="R1676" s="228"/>
    </row>
    <row r="1677" spans="5:18" s="225" customFormat="1" ht="30.75" customHeight="1">
      <c r="E1677" s="227"/>
      <c r="P1677" s="228"/>
      <c r="Q1677" s="228"/>
      <c r="R1677" s="228"/>
    </row>
    <row r="1678" spans="5:18" s="225" customFormat="1" ht="30.75" customHeight="1">
      <c r="E1678" s="227"/>
      <c r="P1678" s="228"/>
      <c r="Q1678" s="228"/>
      <c r="R1678" s="228"/>
    </row>
    <row r="1679" spans="5:18" s="225" customFormat="1" ht="30.75" customHeight="1">
      <c r="E1679" s="227"/>
      <c r="P1679" s="228"/>
      <c r="Q1679" s="228"/>
      <c r="R1679" s="228"/>
    </row>
    <row r="1680" spans="5:18" s="225" customFormat="1" ht="30.75" customHeight="1">
      <c r="E1680" s="227"/>
      <c r="P1680" s="228"/>
      <c r="Q1680" s="228"/>
      <c r="R1680" s="228"/>
    </row>
    <row r="1681" spans="5:18" s="225" customFormat="1" ht="30.75" customHeight="1">
      <c r="E1681" s="227"/>
      <c r="P1681" s="228"/>
      <c r="Q1681" s="228"/>
      <c r="R1681" s="228"/>
    </row>
    <row r="1682" spans="5:18" s="225" customFormat="1" ht="30.75" customHeight="1">
      <c r="E1682" s="227"/>
      <c r="P1682" s="228"/>
      <c r="Q1682" s="228"/>
      <c r="R1682" s="228"/>
    </row>
    <row r="1683" spans="5:18" s="225" customFormat="1" ht="30.75" customHeight="1">
      <c r="E1683" s="227"/>
      <c r="P1683" s="228"/>
      <c r="Q1683" s="228"/>
      <c r="R1683" s="228"/>
    </row>
    <row r="1684" spans="5:18" s="225" customFormat="1" ht="30.75" customHeight="1">
      <c r="E1684" s="227"/>
      <c r="P1684" s="228"/>
      <c r="Q1684" s="228"/>
      <c r="R1684" s="228"/>
    </row>
    <row r="1685" spans="5:18" s="225" customFormat="1" ht="30.75" customHeight="1">
      <c r="E1685" s="227"/>
      <c r="P1685" s="228"/>
      <c r="Q1685" s="228"/>
      <c r="R1685" s="228"/>
    </row>
    <row r="1686" spans="5:18" s="225" customFormat="1" ht="30.75" customHeight="1">
      <c r="E1686" s="227"/>
      <c r="P1686" s="228"/>
      <c r="Q1686" s="228"/>
      <c r="R1686" s="228"/>
    </row>
    <row r="1687" spans="5:18" s="225" customFormat="1" ht="30.75" customHeight="1">
      <c r="E1687" s="227"/>
      <c r="P1687" s="228"/>
      <c r="Q1687" s="228"/>
      <c r="R1687" s="228"/>
    </row>
    <row r="1688" spans="5:18" s="225" customFormat="1" ht="30.75" customHeight="1">
      <c r="E1688" s="227"/>
      <c r="P1688" s="228"/>
      <c r="Q1688" s="228"/>
      <c r="R1688" s="228"/>
    </row>
    <row r="1689" spans="5:18" s="225" customFormat="1" ht="30.75" customHeight="1">
      <c r="E1689" s="227"/>
      <c r="P1689" s="228"/>
      <c r="Q1689" s="228"/>
      <c r="R1689" s="228"/>
    </row>
    <row r="1690" spans="5:18" s="225" customFormat="1" ht="30.75" customHeight="1">
      <c r="E1690" s="227"/>
      <c r="P1690" s="228"/>
      <c r="Q1690" s="228"/>
      <c r="R1690" s="228"/>
    </row>
    <row r="1691" spans="5:18" s="225" customFormat="1" ht="30.75" customHeight="1">
      <c r="E1691" s="227"/>
      <c r="P1691" s="228"/>
      <c r="Q1691" s="228"/>
      <c r="R1691" s="228"/>
    </row>
    <row r="1692" spans="5:18" s="225" customFormat="1" ht="30.75" customHeight="1">
      <c r="E1692" s="227"/>
      <c r="P1692" s="228"/>
      <c r="Q1692" s="228"/>
      <c r="R1692" s="228"/>
    </row>
    <row r="1693" spans="5:18" s="225" customFormat="1" ht="30.75" customHeight="1">
      <c r="E1693" s="227"/>
      <c r="P1693" s="228"/>
      <c r="Q1693" s="228"/>
      <c r="R1693" s="228"/>
    </row>
    <row r="1694" spans="5:18" s="225" customFormat="1" ht="30.75" customHeight="1">
      <c r="E1694" s="227"/>
      <c r="P1694" s="228"/>
      <c r="Q1694" s="228"/>
      <c r="R1694" s="228"/>
    </row>
    <row r="1695" spans="5:18" s="225" customFormat="1" ht="30.75" customHeight="1">
      <c r="E1695" s="227"/>
      <c r="P1695" s="228"/>
      <c r="Q1695" s="228"/>
      <c r="R1695" s="228"/>
    </row>
    <row r="1696" spans="5:18" s="225" customFormat="1" ht="30.75" customHeight="1">
      <c r="E1696" s="227"/>
      <c r="P1696" s="228"/>
      <c r="Q1696" s="228"/>
      <c r="R1696" s="228"/>
    </row>
    <row r="1697" spans="5:18" s="225" customFormat="1" ht="30.75" customHeight="1">
      <c r="E1697" s="227"/>
      <c r="P1697" s="228"/>
      <c r="Q1697" s="228"/>
      <c r="R1697" s="228"/>
    </row>
    <row r="1698" spans="5:18" s="225" customFormat="1" ht="30.75" customHeight="1">
      <c r="E1698" s="227"/>
      <c r="P1698" s="228"/>
      <c r="Q1698" s="228"/>
      <c r="R1698" s="228"/>
    </row>
    <row r="1699" spans="5:18" s="225" customFormat="1" ht="30.75" customHeight="1">
      <c r="E1699" s="227"/>
      <c r="P1699" s="228"/>
      <c r="Q1699" s="228"/>
      <c r="R1699" s="228"/>
    </row>
    <row r="1700" spans="5:18" s="225" customFormat="1" ht="30.75" customHeight="1">
      <c r="E1700" s="227"/>
      <c r="P1700" s="228"/>
      <c r="Q1700" s="228"/>
      <c r="R1700" s="228"/>
    </row>
    <row r="1701" spans="5:18" s="225" customFormat="1" ht="30.75" customHeight="1">
      <c r="E1701" s="227"/>
      <c r="P1701" s="228"/>
      <c r="Q1701" s="228"/>
      <c r="R1701" s="228"/>
    </row>
    <row r="1702" spans="5:18" s="225" customFormat="1" ht="30.75" customHeight="1">
      <c r="E1702" s="227"/>
      <c r="P1702" s="228"/>
      <c r="Q1702" s="228"/>
      <c r="R1702" s="228"/>
    </row>
    <row r="1703" spans="5:18" s="225" customFormat="1" ht="30.75" customHeight="1">
      <c r="E1703" s="227"/>
      <c r="P1703" s="228"/>
      <c r="Q1703" s="228"/>
      <c r="R1703" s="228"/>
    </row>
    <row r="1704" spans="5:18" s="225" customFormat="1" ht="30.75" customHeight="1">
      <c r="E1704" s="227"/>
      <c r="P1704" s="228"/>
      <c r="Q1704" s="228"/>
      <c r="R1704" s="228"/>
    </row>
    <row r="1705" spans="5:18" s="225" customFormat="1" ht="30.75" customHeight="1">
      <c r="E1705" s="227"/>
      <c r="P1705" s="228"/>
      <c r="Q1705" s="228"/>
      <c r="R1705" s="228"/>
    </row>
    <row r="1706" spans="5:18" s="225" customFormat="1" ht="30.75" customHeight="1">
      <c r="E1706" s="227"/>
      <c r="P1706" s="228"/>
      <c r="Q1706" s="228"/>
      <c r="R1706" s="228"/>
    </row>
    <row r="1707" spans="5:18" s="225" customFormat="1" ht="30.75" customHeight="1">
      <c r="E1707" s="227"/>
      <c r="P1707" s="228"/>
      <c r="Q1707" s="228"/>
      <c r="R1707" s="228"/>
    </row>
    <row r="1708" spans="5:18" s="225" customFormat="1" ht="30.75" customHeight="1">
      <c r="E1708" s="227"/>
      <c r="P1708" s="228"/>
      <c r="Q1708" s="228"/>
      <c r="R1708" s="228"/>
    </row>
    <row r="1709" spans="5:18" s="225" customFormat="1" ht="30.75" customHeight="1">
      <c r="E1709" s="227"/>
      <c r="P1709" s="228"/>
      <c r="Q1709" s="228"/>
      <c r="R1709" s="228"/>
    </row>
    <row r="1710" spans="5:18" s="225" customFormat="1" ht="30.75" customHeight="1">
      <c r="E1710" s="227"/>
      <c r="P1710" s="228"/>
      <c r="Q1710" s="228"/>
      <c r="R1710" s="228"/>
    </row>
    <row r="1711" spans="5:18" s="225" customFormat="1" ht="30.75" customHeight="1">
      <c r="E1711" s="227"/>
      <c r="P1711" s="228"/>
      <c r="Q1711" s="228"/>
      <c r="R1711" s="228"/>
    </row>
    <row r="1712" spans="5:18" s="225" customFormat="1" ht="30.75" customHeight="1">
      <c r="E1712" s="227"/>
      <c r="P1712" s="228"/>
      <c r="Q1712" s="228"/>
      <c r="R1712" s="228"/>
    </row>
    <row r="1713" spans="5:18" s="225" customFormat="1" ht="30.75" customHeight="1">
      <c r="E1713" s="227"/>
      <c r="P1713" s="228"/>
      <c r="Q1713" s="228"/>
      <c r="R1713" s="228"/>
    </row>
    <row r="1714" spans="5:18" s="225" customFormat="1" ht="30.75" customHeight="1">
      <c r="E1714" s="227"/>
      <c r="P1714" s="228"/>
      <c r="Q1714" s="228"/>
      <c r="R1714" s="228"/>
    </row>
    <row r="1715" spans="5:18" s="225" customFormat="1" ht="30.75" customHeight="1">
      <c r="E1715" s="227"/>
      <c r="P1715" s="228"/>
      <c r="Q1715" s="228"/>
      <c r="R1715" s="228"/>
    </row>
    <row r="1716" spans="5:18" s="225" customFormat="1" ht="30.75" customHeight="1">
      <c r="E1716" s="227"/>
      <c r="P1716" s="228"/>
      <c r="Q1716" s="228"/>
      <c r="R1716" s="228"/>
    </row>
    <row r="1717" spans="5:18" s="225" customFormat="1" ht="30.75" customHeight="1">
      <c r="E1717" s="227"/>
      <c r="P1717" s="228"/>
      <c r="Q1717" s="228"/>
      <c r="R1717" s="228"/>
    </row>
    <row r="1718" spans="5:18" s="225" customFormat="1" ht="30.75" customHeight="1">
      <c r="E1718" s="227"/>
      <c r="P1718" s="228"/>
      <c r="Q1718" s="228"/>
      <c r="R1718" s="228"/>
    </row>
    <row r="1719" spans="5:18" s="225" customFormat="1" ht="30.75" customHeight="1">
      <c r="E1719" s="227"/>
      <c r="P1719" s="228"/>
      <c r="Q1719" s="228"/>
      <c r="R1719" s="228"/>
    </row>
    <row r="1720" spans="5:18" s="225" customFormat="1" ht="30.75" customHeight="1">
      <c r="E1720" s="227"/>
      <c r="P1720" s="228"/>
      <c r="Q1720" s="228"/>
      <c r="R1720" s="228"/>
    </row>
    <row r="1721" spans="5:18" s="225" customFormat="1" ht="30.75" customHeight="1">
      <c r="E1721" s="227"/>
      <c r="P1721" s="228"/>
      <c r="Q1721" s="228"/>
      <c r="R1721" s="228"/>
    </row>
    <row r="1722" spans="5:18" s="225" customFormat="1" ht="30.75" customHeight="1">
      <c r="E1722" s="227"/>
      <c r="P1722" s="228"/>
      <c r="Q1722" s="228"/>
      <c r="R1722" s="228"/>
    </row>
    <row r="1723" spans="5:18" s="225" customFormat="1" ht="30.75" customHeight="1">
      <c r="E1723" s="227"/>
      <c r="P1723" s="228"/>
      <c r="Q1723" s="228"/>
      <c r="R1723" s="228"/>
    </row>
    <row r="1724" spans="5:18" s="225" customFormat="1" ht="30.75" customHeight="1">
      <c r="E1724" s="227"/>
      <c r="P1724" s="228"/>
      <c r="Q1724" s="228"/>
      <c r="R1724" s="228"/>
    </row>
    <row r="1725" spans="5:18" s="225" customFormat="1" ht="30.75" customHeight="1">
      <c r="E1725" s="227"/>
      <c r="P1725" s="228"/>
      <c r="Q1725" s="228"/>
      <c r="R1725" s="228"/>
    </row>
    <row r="1726" spans="5:18" s="225" customFormat="1" ht="30.75" customHeight="1">
      <c r="E1726" s="227"/>
      <c r="P1726" s="228"/>
      <c r="Q1726" s="228"/>
      <c r="R1726" s="228"/>
    </row>
    <row r="1727" spans="5:18" s="225" customFormat="1" ht="30.75" customHeight="1">
      <c r="E1727" s="227"/>
      <c r="P1727" s="228"/>
      <c r="Q1727" s="228"/>
      <c r="R1727" s="228"/>
    </row>
    <row r="1728" spans="5:18" s="225" customFormat="1" ht="30.75" customHeight="1">
      <c r="E1728" s="227"/>
      <c r="P1728" s="228"/>
      <c r="Q1728" s="228"/>
      <c r="R1728" s="228"/>
    </row>
    <row r="1729" spans="5:18" s="225" customFormat="1" ht="30.75" customHeight="1">
      <c r="E1729" s="227"/>
      <c r="P1729" s="228"/>
      <c r="Q1729" s="228"/>
      <c r="R1729" s="228"/>
    </row>
    <row r="1730" spans="5:18" s="225" customFormat="1" ht="30.75" customHeight="1">
      <c r="E1730" s="227"/>
      <c r="P1730" s="228"/>
      <c r="Q1730" s="228"/>
      <c r="R1730" s="228"/>
    </row>
    <row r="1731" spans="5:18" s="225" customFormat="1" ht="30.75" customHeight="1">
      <c r="E1731" s="227"/>
      <c r="P1731" s="228"/>
      <c r="Q1731" s="228"/>
      <c r="R1731" s="228"/>
    </row>
    <row r="1732" spans="5:18" s="225" customFormat="1" ht="30.75" customHeight="1">
      <c r="E1732" s="227"/>
      <c r="P1732" s="228"/>
      <c r="Q1732" s="228"/>
      <c r="R1732" s="228"/>
    </row>
    <row r="1733" spans="5:18" s="225" customFormat="1" ht="30.75" customHeight="1">
      <c r="E1733" s="227"/>
      <c r="P1733" s="228"/>
      <c r="Q1733" s="228"/>
      <c r="R1733" s="228"/>
    </row>
    <row r="1734" spans="5:18" s="225" customFormat="1" ht="30.75" customHeight="1">
      <c r="E1734" s="227"/>
      <c r="P1734" s="228"/>
      <c r="Q1734" s="228"/>
      <c r="R1734" s="228"/>
    </row>
    <row r="1735" spans="5:18" s="225" customFormat="1" ht="30.75" customHeight="1">
      <c r="E1735" s="227"/>
      <c r="P1735" s="228"/>
      <c r="Q1735" s="228"/>
      <c r="R1735" s="228"/>
    </row>
    <row r="1736" spans="5:18" s="225" customFormat="1" ht="30.75" customHeight="1">
      <c r="E1736" s="227"/>
      <c r="P1736" s="228"/>
      <c r="Q1736" s="228"/>
      <c r="R1736" s="228"/>
    </row>
    <row r="1737" spans="5:18" s="225" customFormat="1" ht="30.75" customHeight="1">
      <c r="E1737" s="227"/>
      <c r="P1737" s="228"/>
      <c r="Q1737" s="228"/>
      <c r="R1737" s="228"/>
    </row>
    <row r="1738" spans="5:18" s="225" customFormat="1" ht="30.75" customHeight="1">
      <c r="E1738" s="227"/>
      <c r="P1738" s="228"/>
      <c r="Q1738" s="228"/>
      <c r="R1738" s="228"/>
    </row>
    <row r="1739" spans="5:18" s="225" customFormat="1" ht="30.75" customHeight="1">
      <c r="E1739" s="227"/>
      <c r="P1739" s="228"/>
      <c r="Q1739" s="228"/>
      <c r="R1739" s="228"/>
    </row>
    <row r="1740" spans="5:18" s="225" customFormat="1" ht="30.75" customHeight="1">
      <c r="E1740" s="227"/>
      <c r="P1740" s="228"/>
      <c r="Q1740" s="228"/>
      <c r="R1740" s="228"/>
    </row>
    <row r="1741" spans="5:18" s="225" customFormat="1" ht="30.75" customHeight="1">
      <c r="E1741" s="227"/>
      <c r="P1741" s="228"/>
      <c r="Q1741" s="228"/>
      <c r="R1741" s="228"/>
    </row>
    <row r="1742" spans="5:18" s="225" customFormat="1" ht="30.75" customHeight="1">
      <c r="E1742" s="227"/>
      <c r="P1742" s="228"/>
      <c r="Q1742" s="228"/>
      <c r="R1742" s="228"/>
    </row>
    <row r="1743" spans="5:18" s="225" customFormat="1" ht="30.75" customHeight="1">
      <c r="E1743" s="227"/>
      <c r="P1743" s="228"/>
      <c r="Q1743" s="228"/>
      <c r="R1743" s="228"/>
    </row>
    <row r="1744" spans="5:18" s="225" customFormat="1" ht="30.75" customHeight="1">
      <c r="E1744" s="227"/>
      <c r="P1744" s="228"/>
      <c r="Q1744" s="228"/>
      <c r="R1744" s="228"/>
    </row>
    <row r="1745" spans="5:18" s="225" customFormat="1" ht="30.75" customHeight="1">
      <c r="E1745" s="227"/>
      <c r="P1745" s="228"/>
      <c r="Q1745" s="228"/>
      <c r="R1745" s="228"/>
    </row>
    <row r="1746" spans="5:18" s="225" customFormat="1" ht="30.75" customHeight="1">
      <c r="E1746" s="227"/>
      <c r="P1746" s="228"/>
      <c r="Q1746" s="228"/>
      <c r="R1746" s="228"/>
    </row>
    <row r="1747" spans="5:18" s="225" customFormat="1" ht="30.75" customHeight="1">
      <c r="E1747" s="227"/>
      <c r="P1747" s="228"/>
      <c r="Q1747" s="228"/>
      <c r="R1747" s="228"/>
    </row>
    <row r="1748" spans="5:18" s="225" customFormat="1" ht="30.75" customHeight="1">
      <c r="E1748" s="227"/>
      <c r="P1748" s="228"/>
      <c r="Q1748" s="228"/>
      <c r="R1748" s="228"/>
    </row>
    <row r="1749" spans="5:18" s="225" customFormat="1" ht="30.75" customHeight="1">
      <c r="E1749" s="227"/>
      <c r="P1749" s="228"/>
      <c r="Q1749" s="228"/>
      <c r="R1749" s="228"/>
    </row>
    <row r="1750" spans="5:18" s="225" customFormat="1" ht="30.75" customHeight="1">
      <c r="E1750" s="227"/>
      <c r="P1750" s="228"/>
      <c r="Q1750" s="228"/>
      <c r="R1750" s="228"/>
    </row>
    <row r="1751" spans="5:18" s="225" customFormat="1" ht="30.75" customHeight="1">
      <c r="E1751" s="227"/>
      <c r="P1751" s="228"/>
      <c r="Q1751" s="228"/>
      <c r="R1751" s="228"/>
    </row>
    <row r="1752" spans="5:18" s="225" customFormat="1" ht="30.75" customHeight="1">
      <c r="E1752" s="227"/>
      <c r="P1752" s="228"/>
      <c r="Q1752" s="228"/>
      <c r="R1752" s="228"/>
    </row>
    <row r="1753" spans="5:18" s="225" customFormat="1" ht="30.75" customHeight="1">
      <c r="E1753" s="227"/>
      <c r="P1753" s="228"/>
      <c r="Q1753" s="228"/>
      <c r="R1753" s="228"/>
    </row>
    <row r="1754" spans="5:18" s="225" customFormat="1" ht="30.75" customHeight="1">
      <c r="E1754" s="227"/>
      <c r="P1754" s="228"/>
      <c r="Q1754" s="228"/>
      <c r="R1754" s="228"/>
    </row>
    <row r="1755" spans="5:18" s="225" customFormat="1" ht="30.75" customHeight="1">
      <c r="E1755" s="227"/>
      <c r="P1755" s="228"/>
      <c r="Q1755" s="228"/>
      <c r="R1755" s="228"/>
    </row>
    <row r="1756" spans="5:18" s="225" customFormat="1" ht="30.75" customHeight="1">
      <c r="E1756" s="227"/>
      <c r="P1756" s="228"/>
      <c r="Q1756" s="228"/>
      <c r="R1756" s="228"/>
    </row>
    <row r="1757" spans="5:18" s="225" customFormat="1" ht="30.75" customHeight="1">
      <c r="E1757" s="227"/>
      <c r="P1757" s="228"/>
      <c r="Q1757" s="228"/>
      <c r="R1757" s="228"/>
    </row>
    <row r="1758" spans="5:18" s="225" customFormat="1" ht="30.75" customHeight="1">
      <c r="E1758" s="227"/>
      <c r="P1758" s="228"/>
      <c r="Q1758" s="228"/>
      <c r="R1758" s="228"/>
    </row>
    <row r="1759" spans="5:18" s="225" customFormat="1" ht="30.75" customHeight="1">
      <c r="E1759" s="227"/>
      <c r="P1759" s="228"/>
      <c r="Q1759" s="228"/>
      <c r="R1759" s="228"/>
    </row>
    <row r="1760" spans="5:18" s="225" customFormat="1" ht="30.75" customHeight="1">
      <c r="E1760" s="227"/>
      <c r="P1760" s="228"/>
      <c r="Q1760" s="228"/>
      <c r="R1760" s="228"/>
    </row>
    <row r="1761" spans="5:18" s="225" customFormat="1" ht="30.75" customHeight="1">
      <c r="E1761" s="227"/>
      <c r="P1761" s="228"/>
      <c r="Q1761" s="228"/>
      <c r="R1761" s="228"/>
    </row>
    <row r="1762" spans="5:18" s="225" customFormat="1" ht="30.75" customHeight="1">
      <c r="E1762" s="227"/>
      <c r="P1762" s="228"/>
      <c r="Q1762" s="228"/>
      <c r="R1762" s="228"/>
    </row>
    <row r="1763" spans="5:18" s="225" customFormat="1" ht="30.75" customHeight="1">
      <c r="E1763" s="227"/>
      <c r="P1763" s="228"/>
      <c r="Q1763" s="228"/>
      <c r="R1763" s="228"/>
    </row>
    <row r="1764" spans="5:18" s="225" customFormat="1" ht="30.75" customHeight="1">
      <c r="E1764" s="227"/>
      <c r="P1764" s="228"/>
      <c r="Q1764" s="228"/>
      <c r="R1764" s="228"/>
    </row>
    <row r="1765" spans="5:18" s="225" customFormat="1" ht="30.75" customHeight="1">
      <c r="E1765" s="227"/>
      <c r="P1765" s="228"/>
      <c r="Q1765" s="228"/>
      <c r="R1765" s="228"/>
    </row>
    <row r="1766" spans="5:18" s="225" customFormat="1" ht="30.75" customHeight="1">
      <c r="E1766" s="227"/>
      <c r="P1766" s="228"/>
      <c r="Q1766" s="228"/>
      <c r="R1766" s="228"/>
    </row>
    <row r="1767" spans="5:18" s="225" customFormat="1" ht="30.75" customHeight="1">
      <c r="E1767" s="227"/>
      <c r="P1767" s="228"/>
      <c r="Q1767" s="228"/>
      <c r="R1767" s="228"/>
    </row>
    <row r="1768" spans="5:18" s="225" customFormat="1" ht="30.75" customHeight="1">
      <c r="E1768" s="227"/>
      <c r="P1768" s="228"/>
      <c r="Q1768" s="228"/>
      <c r="R1768" s="228"/>
    </row>
    <row r="1769" spans="5:18" s="225" customFormat="1" ht="30.75" customHeight="1">
      <c r="E1769" s="227"/>
      <c r="P1769" s="228"/>
      <c r="Q1769" s="228"/>
      <c r="R1769" s="228"/>
    </row>
    <row r="1770" spans="5:18" s="225" customFormat="1" ht="30.75" customHeight="1">
      <c r="E1770" s="227"/>
      <c r="P1770" s="228"/>
      <c r="Q1770" s="228"/>
      <c r="R1770" s="228"/>
    </row>
    <row r="1771" spans="5:18" s="225" customFormat="1" ht="30.75" customHeight="1">
      <c r="E1771" s="227"/>
      <c r="P1771" s="228"/>
      <c r="Q1771" s="228"/>
      <c r="R1771" s="228"/>
    </row>
    <row r="1772" spans="5:18" s="225" customFormat="1" ht="30.75" customHeight="1">
      <c r="E1772" s="227"/>
      <c r="P1772" s="228"/>
      <c r="Q1772" s="228"/>
      <c r="R1772" s="228"/>
    </row>
    <row r="1773" spans="5:18" s="225" customFormat="1" ht="30.75" customHeight="1">
      <c r="E1773" s="227"/>
      <c r="P1773" s="228"/>
      <c r="Q1773" s="228"/>
      <c r="R1773" s="228"/>
    </row>
    <row r="1774" spans="5:18" s="225" customFormat="1" ht="30.75" customHeight="1">
      <c r="E1774" s="227"/>
      <c r="P1774" s="228"/>
      <c r="Q1774" s="228"/>
      <c r="R1774" s="228"/>
    </row>
    <row r="1775" spans="5:18" s="225" customFormat="1" ht="30.75" customHeight="1">
      <c r="E1775" s="227"/>
      <c r="P1775" s="228"/>
      <c r="Q1775" s="228"/>
      <c r="R1775" s="228"/>
    </row>
    <row r="1776" spans="5:18" s="225" customFormat="1" ht="30.75" customHeight="1">
      <c r="E1776" s="227"/>
      <c r="P1776" s="228"/>
      <c r="Q1776" s="228"/>
      <c r="R1776" s="228"/>
    </row>
    <row r="1777" spans="5:18" s="225" customFormat="1" ht="30.75" customHeight="1">
      <c r="E1777" s="227"/>
      <c r="P1777" s="228"/>
      <c r="Q1777" s="228"/>
      <c r="R1777" s="228"/>
    </row>
    <row r="1778" spans="5:18" s="225" customFormat="1" ht="30.75" customHeight="1">
      <c r="E1778" s="227"/>
      <c r="P1778" s="228"/>
      <c r="Q1778" s="228"/>
      <c r="R1778" s="228"/>
    </row>
    <row r="1779" spans="5:18" s="225" customFormat="1" ht="30.75" customHeight="1">
      <c r="E1779" s="227"/>
      <c r="P1779" s="228"/>
      <c r="Q1779" s="228"/>
      <c r="R1779" s="228"/>
    </row>
    <row r="1780" spans="5:18" s="225" customFormat="1" ht="30.75" customHeight="1">
      <c r="E1780" s="227"/>
      <c r="P1780" s="228"/>
      <c r="Q1780" s="228"/>
      <c r="R1780" s="228"/>
    </row>
    <row r="1781" spans="5:18" s="225" customFormat="1" ht="30.75" customHeight="1">
      <c r="E1781" s="227"/>
      <c r="P1781" s="228"/>
      <c r="Q1781" s="228"/>
      <c r="R1781" s="228"/>
    </row>
    <row r="1782" spans="5:18" s="225" customFormat="1" ht="30.75" customHeight="1">
      <c r="E1782" s="227"/>
      <c r="P1782" s="228"/>
      <c r="Q1782" s="228"/>
      <c r="R1782" s="228"/>
    </row>
    <row r="1783" spans="5:18" s="225" customFormat="1" ht="30.75" customHeight="1">
      <c r="E1783" s="227"/>
      <c r="P1783" s="228"/>
      <c r="Q1783" s="228"/>
      <c r="R1783" s="228"/>
    </row>
    <row r="1784" spans="5:18" s="225" customFormat="1" ht="30.75" customHeight="1">
      <c r="E1784" s="227"/>
      <c r="P1784" s="228"/>
      <c r="Q1784" s="228"/>
      <c r="R1784" s="228"/>
    </row>
    <row r="1785" spans="5:18" s="225" customFormat="1" ht="30.75" customHeight="1">
      <c r="E1785" s="227"/>
      <c r="P1785" s="228"/>
      <c r="Q1785" s="228"/>
      <c r="R1785" s="228"/>
    </row>
    <row r="1786" spans="5:18" s="225" customFormat="1" ht="30.75" customHeight="1">
      <c r="E1786" s="227"/>
      <c r="P1786" s="228"/>
      <c r="Q1786" s="228"/>
      <c r="R1786" s="228"/>
    </row>
    <row r="1787" spans="5:18" s="225" customFormat="1" ht="30.75" customHeight="1">
      <c r="E1787" s="227"/>
      <c r="P1787" s="228"/>
      <c r="Q1787" s="228"/>
      <c r="R1787" s="228"/>
    </row>
    <row r="1788" spans="5:18" s="225" customFormat="1" ht="30.75" customHeight="1">
      <c r="E1788" s="227"/>
      <c r="P1788" s="228"/>
      <c r="Q1788" s="228"/>
      <c r="R1788" s="228"/>
    </row>
    <row r="1789" spans="5:18" s="225" customFormat="1" ht="30.75" customHeight="1">
      <c r="E1789" s="227"/>
      <c r="P1789" s="228"/>
      <c r="Q1789" s="228"/>
      <c r="R1789" s="228"/>
    </row>
    <row r="1790" spans="5:18" s="225" customFormat="1" ht="30.75" customHeight="1">
      <c r="E1790" s="227"/>
      <c r="P1790" s="228"/>
      <c r="Q1790" s="228"/>
      <c r="R1790" s="228"/>
    </row>
    <row r="1791" spans="5:18" s="225" customFormat="1" ht="30.75" customHeight="1">
      <c r="E1791" s="227"/>
      <c r="P1791" s="228"/>
      <c r="Q1791" s="228"/>
      <c r="R1791" s="228"/>
    </row>
    <row r="1792" spans="5:18" s="225" customFormat="1" ht="30.75" customHeight="1">
      <c r="E1792" s="227"/>
      <c r="P1792" s="228"/>
      <c r="Q1792" s="228"/>
      <c r="R1792" s="228"/>
    </row>
    <row r="1793" spans="5:18" s="225" customFormat="1" ht="30.75" customHeight="1">
      <c r="E1793" s="227"/>
      <c r="P1793" s="228"/>
      <c r="Q1793" s="228"/>
      <c r="R1793" s="228"/>
    </row>
    <row r="1794" spans="5:18" s="225" customFormat="1" ht="30.75" customHeight="1">
      <c r="E1794" s="227"/>
      <c r="P1794" s="228"/>
      <c r="Q1794" s="228"/>
      <c r="R1794" s="228"/>
    </row>
    <row r="1795" spans="5:18" s="225" customFormat="1" ht="30.75" customHeight="1">
      <c r="E1795" s="227"/>
      <c r="P1795" s="228"/>
      <c r="Q1795" s="228"/>
      <c r="R1795" s="228"/>
    </row>
    <row r="1796" spans="5:18" s="225" customFormat="1" ht="30.75" customHeight="1">
      <c r="E1796" s="227"/>
      <c r="P1796" s="228"/>
      <c r="Q1796" s="228"/>
      <c r="R1796" s="228"/>
    </row>
    <row r="1797" spans="5:18" s="225" customFormat="1" ht="30.75" customHeight="1">
      <c r="E1797" s="227"/>
      <c r="P1797" s="228"/>
      <c r="Q1797" s="228"/>
      <c r="R1797" s="228"/>
    </row>
    <row r="1798" spans="5:18" s="225" customFormat="1" ht="30.75" customHeight="1">
      <c r="E1798" s="227"/>
      <c r="P1798" s="228"/>
      <c r="Q1798" s="228"/>
      <c r="R1798" s="228"/>
    </row>
    <row r="1799" spans="5:18" s="225" customFormat="1" ht="30.75" customHeight="1">
      <c r="E1799" s="227"/>
      <c r="P1799" s="228"/>
      <c r="Q1799" s="228"/>
      <c r="R1799" s="228"/>
    </row>
    <row r="1800" spans="5:18" s="225" customFormat="1" ht="30.75" customHeight="1">
      <c r="E1800" s="227"/>
      <c r="P1800" s="228"/>
      <c r="Q1800" s="228"/>
      <c r="R1800" s="228"/>
    </row>
    <row r="1801" spans="5:18" s="225" customFormat="1" ht="30.75" customHeight="1">
      <c r="E1801" s="227"/>
      <c r="P1801" s="228"/>
      <c r="Q1801" s="228"/>
      <c r="R1801" s="228"/>
    </row>
    <row r="1802" spans="5:18" s="225" customFormat="1" ht="30.75" customHeight="1">
      <c r="E1802" s="227"/>
      <c r="P1802" s="228"/>
      <c r="Q1802" s="228"/>
      <c r="R1802" s="228"/>
    </row>
    <row r="1803" spans="5:18" s="225" customFormat="1" ht="30.75" customHeight="1">
      <c r="E1803" s="227"/>
      <c r="P1803" s="228"/>
      <c r="Q1803" s="228"/>
      <c r="R1803" s="228"/>
    </row>
    <row r="1804" spans="5:18" s="225" customFormat="1" ht="30.75" customHeight="1">
      <c r="E1804" s="227"/>
      <c r="P1804" s="228"/>
      <c r="Q1804" s="228"/>
      <c r="R1804" s="228"/>
    </row>
    <row r="1805" spans="5:18" s="225" customFormat="1" ht="30.75" customHeight="1">
      <c r="E1805" s="227"/>
      <c r="P1805" s="228"/>
      <c r="Q1805" s="228"/>
      <c r="R1805" s="228"/>
    </row>
    <row r="1806" spans="5:18" s="225" customFormat="1" ht="30.75" customHeight="1">
      <c r="E1806" s="227"/>
      <c r="P1806" s="228"/>
      <c r="Q1806" s="228"/>
      <c r="R1806" s="228"/>
    </row>
    <row r="1807" spans="5:18" s="225" customFormat="1" ht="30.75" customHeight="1">
      <c r="E1807" s="227"/>
      <c r="P1807" s="228"/>
      <c r="Q1807" s="228"/>
      <c r="R1807" s="228"/>
    </row>
    <row r="1808" spans="5:18" s="225" customFormat="1" ht="30.75" customHeight="1">
      <c r="E1808" s="227"/>
      <c r="P1808" s="228"/>
      <c r="Q1808" s="228"/>
      <c r="R1808" s="228"/>
    </row>
    <row r="1809" spans="5:18" s="225" customFormat="1" ht="30.75" customHeight="1">
      <c r="E1809" s="227"/>
      <c r="P1809" s="228"/>
      <c r="Q1809" s="228"/>
      <c r="R1809" s="228"/>
    </row>
    <row r="1810" spans="5:18" s="225" customFormat="1" ht="30.75" customHeight="1">
      <c r="E1810" s="227"/>
      <c r="P1810" s="228"/>
      <c r="Q1810" s="228"/>
      <c r="R1810" s="228"/>
    </row>
    <row r="1811" spans="5:18" s="225" customFormat="1" ht="30.75" customHeight="1">
      <c r="E1811" s="227"/>
      <c r="P1811" s="228"/>
      <c r="Q1811" s="228"/>
      <c r="R1811" s="228"/>
    </row>
    <row r="1812" spans="5:18" s="225" customFormat="1" ht="30.75" customHeight="1">
      <c r="E1812" s="227"/>
      <c r="P1812" s="228"/>
      <c r="Q1812" s="228"/>
      <c r="R1812" s="228"/>
    </row>
    <row r="1813" spans="5:18" s="225" customFormat="1" ht="30.75" customHeight="1">
      <c r="E1813" s="227"/>
      <c r="P1813" s="228"/>
      <c r="Q1813" s="228"/>
      <c r="R1813" s="228"/>
    </row>
    <row r="1814" spans="5:18" s="225" customFormat="1" ht="30.75" customHeight="1">
      <c r="E1814" s="227"/>
      <c r="P1814" s="228"/>
      <c r="Q1814" s="228"/>
      <c r="R1814" s="228"/>
    </row>
    <row r="1815" spans="5:18" s="225" customFormat="1" ht="30.75" customHeight="1">
      <c r="E1815" s="227"/>
      <c r="P1815" s="228"/>
      <c r="Q1815" s="228"/>
      <c r="R1815" s="228"/>
    </row>
    <row r="1816" spans="5:18" s="225" customFormat="1" ht="30.75" customHeight="1">
      <c r="E1816" s="227"/>
      <c r="P1816" s="228"/>
      <c r="Q1816" s="228"/>
      <c r="R1816" s="228"/>
    </row>
    <row r="1817" spans="5:18" s="225" customFormat="1" ht="30.75" customHeight="1">
      <c r="E1817" s="227"/>
      <c r="P1817" s="228"/>
      <c r="Q1817" s="228"/>
      <c r="R1817" s="228"/>
    </row>
    <row r="1818" spans="5:18" s="225" customFormat="1" ht="30.75" customHeight="1">
      <c r="E1818" s="227"/>
      <c r="P1818" s="228"/>
      <c r="Q1818" s="228"/>
      <c r="R1818" s="228"/>
    </row>
    <row r="1819" spans="5:18" s="225" customFormat="1" ht="30.75" customHeight="1">
      <c r="E1819" s="227"/>
      <c r="P1819" s="228"/>
      <c r="Q1819" s="228"/>
      <c r="R1819" s="228"/>
    </row>
    <row r="1820" spans="5:18" s="225" customFormat="1" ht="30.75" customHeight="1">
      <c r="E1820" s="227"/>
      <c r="P1820" s="228"/>
      <c r="Q1820" s="228"/>
      <c r="R1820" s="228"/>
    </row>
    <row r="1821" spans="5:18" s="225" customFormat="1" ht="30.75" customHeight="1">
      <c r="E1821" s="227"/>
      <c r="P1821" s="228"/>
      <c r="Q1821" s="228"/>
      <c r="R1821" s="228"/>
    </row>
    <row r="1822" spans="5:18" s="225" customFormat="1" ht="30.75" customHeight="1">
      <c r="E1822" s="227"/>
      <c r="P1822" s="228"/>
      <c r="Q1822" s="228"/>
      <c r="R1822" s="228"/>
    </row>
    <row r="1823" spans="5:18" s="225" customFormat="1" ht="30.75" customHeight="1">
      <c r="E1823" s="227"/>
      <c r="P1823" s="228"/>
      <c r="Q1823" s="228"/>
      <c r="R1823" s="228"/>
    </row>
    <row r="1824" spans="5:18" s="225" customFormat="1" ht="30.75" customHeight="1">
      <c r="E1824" s="227"/>
      <c r="P1824" s="228"/>
      <c r="Q1824" s="228"/>
      <c r="R1824" s="228"/>
    </row>
    <row r="1825" spans="5:18" s="225" customFormat="1" ht="30.75" customHeight="1">
      <c r="E1825" s="227"/>
      <c r="P1825" s="228"/>
      <c r="Q1825" s="228"/>
      <c r="R1825" s="228"/>
    </row>
    <row r="1826" spans="5:18" s="225" customFormat="1" ht="30.75" customHeight="1">
      <c r="E1826" s="227"/>
      <c r="P1826" s="228"/>
      <c r="Q1826" s="228"/>
      <c r="R1826" s="228"/>
    </row>
    <row r="1827" spans="5:18" s="225" customFormat="1" ht="30.75" customHeight="1">
      <c r="E1827" s="227"/>
      <c r="P1827" s="228"/>
      <c r="Q1827" s="228"/>
      <c r="R1827" s="228"/>
    </row>
    <row r="1828" spans="5:18" s="225" customFormat="1" ht="30.75" customHeight="1">
      <c r="E1828" s="227"/>
      <c r="P1828" s="228"/>
      <c r="Q1828" s="228"/>
      <c r="R1828" s="228"/>
    </row>
    <row r="1829" spans="5:18" s="225" customFormat="1" ht="30.75" customHeight="1">
      <c r="E1829" s="227"/>
      <c r="P1829" s="228"/>
      <c r="Q1829" s="228"/>
      <c r="R1829" s="228"/>
    </row>
    <row r="1830" spans="5:18" s="225" customFormat="1" ht="30.75" customHeight="1">
      <c r="E1830" s="227"/>
      <c r="P1830" s="228"/>
      <c r="Q1830" s="228"/>
      <c r="R1830" s="228"/>
    </row>
    <row r="1831" spans="5:18" s="225" customFormat="1" ht="30.75" customHeight="1">
      <c r="E1831" s="227"/>
      <c r="P1831" s="228"/>
      <c r="Q1831" s="228"/>
      <c r="R1831" s="228"/>
    </row>
    <row r="1832" spans="5:18" s="225" customFormat="1" ht="30.75" customHeight="1">
      <c r="E1832" s="227"/>
      <c r="P1832" s="228"/>
      <c r="Q1832" s="228"/>
      <c r="R1832" s="228"/>
    </row>
    <row r="1833" spans="5:18" s="225" customFormat="1" ht="30.75" customHeight="1">
      <c r="E1833" s="227"/>
      <c r="P1833" s="228"/>
      <c r="Q1833" s="228"/>
      <c r="R1833" s="228"/>
    </row>
    <row r="1834" spans="5:18" s="225" customFormat="1" ht="30.75" customHeight="1">
      <c r="E1834" s="227"/>
      <c r="P1834" s="228"/>
      <c r="Q1834" s="228"/>
      <c r="R1834" s="228"/>
    </row>
    <row r="1835" spans="5:18" s="225" customFormat="1" ht="30.75" customHeight="1">
      <c r="E1835" s="227"/>
      <c r="P1835" s="228"/>
      <c r="Q1835" s="228"/>
      <c r="R1835" s="228"/>
    </row>
    <row r="1836" spans="5:18" s="225" customFormat="1" ht="30.75" customHeight="1">
      <c r="E1836" s="227"/>
      <c r="P1836" s="228"/>
      <c r="Q1836" s="228"/>
      <c r="R1836" s="228"/>
    </row>
    <row r="1837" spans="5:18" s="225" customFormat="1" ht="30.75" customHeight="1">
      <c r="E1837" s="227"/>
      <c r="P1837" s="228"/>
      <c r="Q1837" s="228"/>
      <c r="R1837" s="228"/>
    </row>
    <row r="1838" spans="5:18" s="225" customFormat="1" ht="30.75" customHeight="1">
      <c r="E1838" s="227"/>
      <c r="P1838" s="228"/>
      <c r="Q1838" s="228"/>
      <c r="R1838" s="228"/>
    </row>
    <row r="1839" spans="5:18" s="225" customFormat="1" ht="30.75" customHeight="1">
      <c r="E1839" s="227"/>
      <c r="P1839" s="228"/>
      <c r="Q1839" s="228"/>
      <c r="R1839" s="228"/>
    </row>
    <row r="1840" spans="5:18" s="225" customFormat="1" ht="30.75" customHeight="1">
      <c r="E1840" s="227"/>
      <c r="P1840" s="228"/>
      <c r="Q1840" s="228"/>
      <c r="R1840" s="228"/>
    </row>
    <row r="1841" spans="5:18" s="225" customFormat="1" ht="30.75" customHeight="1">
      <c r="E1841" s="227"/>
      <c r="P1841" s="228"/>
      <c r="Q1841" s="228"/>
      <c r="R1841" s="228"/>
    </row>
    <row r="1842" spans="5:18" s="225" customFormat="1" ht="30.75" customHeight="1">
      <c r="E1842" s="227"/>
      <c r="P1842" s="228"/>
      <c r="Q1842" s="228"/>
      <c r="R1842" s="228"/>
    </row>
    <row r="1843" spans="5:18" s="225" customFormat="1" ht="30.75" customHeight="1">
      <c r="E1843" s="227"/>
      <c r="P1843" s="228"/>
      <c r="Q1843" s="228"/>
      <c r="R1843" s="228"/>
    </row>
    <row r="1844" spans="5:18" s="225" customFormat="1" ht="30.75" customHeight="1">
      <c r="E1844" s="227"/>
      <c r="P1844" s="228"/>
      <c r="Q1844" s="228"/>
      <c r="R1844" s="228"/>
    </row>
    <row r="1845" spans="5:18" s="225" customFormat="1" ht="30.75" customHeight="1">
      <c r="E1845" s="227"/>
      <c r="P1845" s="228"/>
      <c r="Q1845" s="228"/>
      <c r="R1845" s="228"/>
    </row>
    <row r="1846" spans="5:18" s="225" customFormat="1" ht="30.75" customHeight="1">
      <c r="E1846" s="227"/>
      <c r="P1846" s="228"/>
      <c r="Q1846" s="228"/>
      <c r="R1846" s="228"/>
    </row>
    <row r="1847" spans="5:18" s="225" customFormat="1" ht="30.75" customHeight="1">
      <c r="E1847" s="227"/>
      <c r="P1847" s="228"/>
      <c r="Q1847" s="228"/>
      <c r="R1847" s="228"/>
    </row>
    <row r="1848" spans="5:18" s="225" customFormat="1" ht="30.75" customHeight="1">
      <c r="E1848" s="227"/>
      <c r="P1848" s="228"/>
      <c r="Q1848" s="228"/>
      <c r="R1848" s="228"/>
    </row>
    <row r="1849" spans="5:18" s="225" customFormat="1" ht="30.75" customHeight="1">
      <c r="E1849" s="227"/>
      <c r="P1849" s="228"/>
      <c r="Q1849" s="228"/>
      <c r="R1849" s="228"/>
    </row>
    <row r="1850" spans="5:18" s="225" customFormat="1" ht="30.75" customHeight="1">
      <c r="E1850" s="227"/>
      <c r="P1850" s="228"/>
      <c r="Q1850" s="228"/>
      <c r="R1850" s="228"/>
    </row>
    <row r="1851" spans="5:18" s="225" customFormat="1" ht="30.75" customHeight="1">
      <c r="E1851" s="227"/>
      <c r="P1851" s="228"/>
      <c r="Q1851" s="228"/>
      <c r="R1851" s="228"/>
    </row>
    <row r="1852" spans="5:18" s="225" customFormat="1" ht="30.75" customHeight="1">
      <c r="E1852" s="227"/>
      <c r="P1852" s="228"/>
      <c r="Q1852" s="228"/>
      <c r="R1852" s="228"/>
    </row>
    <row r="1853" spans="5:18" s="225" customFormat="1" ht="30.75" customHeight="1">
      <c r="E1853" s="227"/>
      <c r="P1853" s="228"/>
      <c r="Q1853" s="228"/>
      <c r="R1853" s="228"/>
    </row>
    <row r="1854" spans="5:18" s="225" customFormat="1" ht="30.75" customHeight="1">
      <c r="E1854" s="227"/>
      <c r="P1854" s="228"/>
      <c r="Q1854" s="228"/>
      <c r="R1854" s="228"/>
    </row>
    <row r="1855" spans="5:18" s="225" customFormat="1" ht="30.75" customHeight="1">
      <c r="E1855" s="227"/>
      <c r="P1855" s="228"/>
      <c r="Q1855" s="228"/>
      <c r="R1855" s="228"/>
    </row>
    <row r="1856" spans="5:18" s="225" customFormat="1" ht="30.75" customHeight="1">
      <c r="E1856" s="227"/>
      <c r="P1856" s="228"/>
      <c r="Q1856" s="228"/>
      <c r="R1856" s="228"/>
    </row>
    <row r="1857" spans="5:18" s="225" customFormat="1" ht="30.75" customHeight="1">
      <c r="E1857" s="227"/>
      <c r="P1857" s="228"/>
      <c r="Q1857" s="228"/>
      <c r="R1857" s="228"/>
    </row>
    <row r="1858" spans="5:18" s="225" customFormat="1" ht="30.75" customHeight="1">
      <c r="E1858" s="227"/>
      <c r="P1858" s="228"/>
      <c r="Q1858" s="228"/>
      <c r="R1858" s="228"/>
    </row>
    <row r="1859" spans="5:18" s="225" customFormat="1" ht="30.75" customHeight="1">
      <c r="E1859" s="227"/>
      <c r="P1859" s="228"/>
      <c r="Q1859" s="228"/>
      <c r="R1859" s="228"/>
    </row>
    <row r="1860" spans="5:18" s="225" customFormat="1" ht="30.75" customHeight="1">
      <c r="E1860" s="227"/>
      <c r="P1860" s="228"/>
      <c r="Q1860" s="228"/>
      <c r="R1860" s="228"/>
    </row>
    <row r="1861" spans="5:18" s="225" customFormat="1" ht="30.75" customHeight="1">
      <c r="E1861" s="227"/>
      <c r="P1861" s="228"/>
      <c r="Q1861" s="228"/>
      <c r="R1861" s="228"/>
    </row>
    <row r="1862" spans="5:18" s="225" customFormat="1" ht="30.75" customHeight="1">
      <c r="E1862" s="227"/>
      <c r="P1862" s="228"/>
      <c r="Q1862" s="228"/>
      <c r="R1862" s="228"/>
    </row>
    <row r="1863" spans="5:18" s="225" customFormat="1" ht="30.75" customHeight="1">
      <c r="E1863" s="227"/>
      <c r="P1863" s="228"/>
      <c r="Q1863" s="228"/>
      <c r="R1863" s="228"/>
    </row>
    <row r="1864" spans="5:18" s="225" customFormat="1" ht="30.75" customHeight="1">
      <c r="E1864" s="227"/>
      <c r="P1864" s="228"/>
      <c r="Q1864" s="228"/>
      <c r="R1864" s="228"/>
    </row>
    <row r="1865" spans="5:18" s="225" customFormat="1" ht="30.75" customHeight="1">
      <c r="E1865" s="227"/>
      <c r="P1865" s="228"/>
      <c r="Q1865" s="228"/>
      <c r="R1865" s="228"/>
    </row>
    <row r="1866" spans="5:18" s="225" customFormat="1" ht="30.75" customHeight="1">
      <c r="E1866" s="227"/>
      <c r="P1866" s="228"/>
      <c r="Q1866" s="228"/>
      <c r="R1866" s="228"/>
    </row>
    <row r="1867" spans="5:18" s="225" customFormat="1" ht="30.75" customHeight="1">
      <c r="E1867" s="227"/>
      <c r="P1867" s="228"/>
      <c r="Q1867" s="228"/>
      <c r="R1867" s="228"/>
    </row>
    <row r="1868" spans="5:18" s="225" customFormat="1" ht="30.75" customHeight="1">
      <c r="E1868" s="227"/>
      <c r="P1868" s="228"/>
      <c r="Q1868" s="228"/>
      <c r="R1868" s="228"/>
    </row>
    <row r="1869" spans="5:18" s="225" customFormat="1" ht="30.75" customHeight="1">
      <c r="E1869" s="227"/>
      <c r="P1869" s="228"/>
      <c r="Q1869" s="228"/>
      <c r="R1869" s="228"/>
    </row>
    <row r="1870" spans="5:18" s="225" customFormat="1" ht="30.75" customHeight="1">
      <c r="E1870" s="227"/>
      <c r="P1870" s="228"/>
      <c r="Q1870" s="228"/>
      <c r="R1870" s="228"/>
    </row>
    <row r="1871" spans="5:18" s="225" customFormat="1" ht="30.75" customHeight="1">
      <c r="E1871" s="227"/>
      <c r="P1871" s="228"/>
      <c r="Q1871" s="228"/>
      <c r="R1871" s="228"/>
    </row>
    <row r="1872" spans="5:18" s="225" customFormat="1" ht="30.75" customHeight="1">
      <c r="E1872" s="227"/>
      <c r="P1872" s="228"/>
      <c r="Q1872" s="228"/>
      <c r="R1872" s="228"/>
    </row>
    <row r="1873" spans="5:18" s="225" customFormat="1" ht="30.75" customHeight="1">
      <c r="E1873" s="227"/>
      <c r="P1873" s="228"/>
      <c r="Q1873" s="228"/>
      <c r="R1873" s="228"/>
    </row>
    <row r="1874" spans="5:18" s="225" customFormat="1" ht="30.75" customHeight="1">
      <c r="E1874" s="227"/>
      <c r="P1874" s="228"/>
      <c r="Q1874" s="228"/>
      <c r="R1874" s="228"/>
    </row>
    <row r="1875" spans="5:18" s="225" customFormat="1" ht="30.75" customHeight="1">
      <c r="E1875" s="227"/>
      <c r="P1875" s="228"/>
      <c r="Q1875" s="228"/>
      <c r="R1875" s="228"/>
    </row>
    <row r="1876" spans="5:18" s="225" customFormat="1" ht="30.75" customHeight="1">
      <c r="E1876" s="227"/>
      <c r="P1876" s="228"/>
      <c r="Q1876" s="228"/>
      <c r="R1876" s="228"/>
    </row>
    <row r="1877" spans="5:18" s="225" customFormat="1" ht="30.75" customHeight="1">
      <c r="E1877" s="227"/>
      <c r="P1877" s="228"/>
      <c r="Q1877" s="228"/>
      <c r="R1877" s="228"/>
    </row>
    <row r="1878" spans="5:18" s="225" customFormat="1" ht="30.75" customHeight="1">
      <c r="E1878" s="227"/>
      <c r="P1878" s="228"/>
      <c r="Q1878" s="228"/>
      <c r="R1878" s="228"/>
    </row>
    <row r="1879" spans="5:18" s="225" customFormat="1" ht="30.75" customHeight="1">
      <c r="E1879" s="227"/>
      <c r="P1879" s="228"/>
      <c r="Q1879" s="228"/>
      <c r="R1879" s="228"/>
    </row>
    <row r="1880" spans="5:18" s="225" customFormat="1" ht="30.75" customHeight="1">
      <c r="E1880" s="227"/>
      <c r="P1880" s="228"/>
      <c r="Q1880" s="228"/>
      <c r="R1880" s="228"/>
    </row>
    <row r="1881" spans="5:18" s="225" customFormat="1" ht="30.75" customHeight="1">
      <c r="E1881" s="227"/>
      <c r="P1881" s="228"/>
      <c r="Q1881" s="228"/>
      <c r="R1881" s="228"/>
    </row>
    <row r="1882" spans="5:18" s="225" customFormat="1" ht="30.75" customHeight="1">
      <c r="E1882" s="227"/>
      <c r="P1882" s="228"/>
      <c r="Q1882" s="228"/>
      <c r="R1882" s="228"/>
    </row>
    <row r="1883" spans="5:18" s="225" customFormat="1" ht="30.75" customHeight="1">
      <c r="E1883" s="227"/>
      <c r="P1883" s="228"/>
      <c r="Q1883" s="228"/>
      <c r="R1883" s="228"/>
    </row>
    <row r="1884" spans="5:18" s="225" customFormat="1" ht="30.75" customHeight="1">
      <c r="E1884" s="227"/>
      <c r="P1884" s="228"/>
      <c r="Q1884" s="228"/>
      <c r="R1884" s="228"/>
    </row>
    <row r="1885" spans="5:18" s="225" customFormat="1" ht="30.75" customHeight="1">
      <c r="E1885" s="227"/>
      <c r="P1885" s="228"/>
      <c r="Q1885" s="228"/>
      <c r="R1885" s="228"/>
    </row>
    <row r="1886" spans="5:18" s="225" customFormat="1" ht="30.75" customHeight="1">
      <c r="E1886" s="227"/>
      <c r="P1886" s="228"/>
      <c r="Q1886" s="228"/>
      <c r="R1886" s="228"/>
    </row>
    <row r="1887" spans="5:18" s="225" customFormat="1" ht="30.75" customHeight="1">
      <c r="E1887" s="227"/>
      <c r="P1887" s="228"/>
      <c r="Q1887" s="228"/>
      <c r="R1887" s="228"/>
    </row>
    <row r="1888" spans="5:18" s="225" customFormat="1" ht="30.75" customHeight="1">
      <c r="E1888" s="227"/>
      <c r="P1888" s="228"/>
      <c r="Q1888" s="228"/>
      <c r="R1888" s="228"/>
    </row>
    <row r="1889" spans="5:18" s="225" customFormat="1" ht="30.75" customHeight="1">
      <c r="E1889" s="227"/>
      <c r="P1889" s="228"/>
      <c r="Q1889" s="228"/>
      <c r="R1889" s="228"/>
    </row>
    <row r="1890" spans="5:18" s="225" customFormat="1" ht="30.75" customHeight="1">
      <c r="E1890" s="227"/>
      <c r="P1890" s="228"/>
      <c r="Q1890" s="228"/>
      <c r="R1890" s="228"/>
    </row>
    <row r="1891" spans="5:18" s="225" customFormat="1" ht="30.75" customHeight="1">
      <c r="E1891" s="227"/>
      <c r="P1891" s="228"/>
      <c r="Q1891" s="228"/>
      <c r="R1891" s="228"/>
    </row>
    <row r="1892" spans="5:18" s="225" customFormat="1" ht="30.75" customHeight="1">
      <c r="E1892" s="227"/>
      <c r="P1892" s="228"/>
      <c r="Q1892" s="228"/>
      <c r="R1892" s="228"/>
    </row>
    <row r="1893" spans="5:18" s="225" customFormat="1" ht="30.75" customHeight="1">
      <c r="E1893" s="227"/>
      <c r="P1893" s="228"/>
      <c r="Q1893" s="228"/>
      <c r="R1893" s="228"/>
    </row>
    <row r="1894" spans="5:18" s="225" customFormat="1" ht="30.75" customHeight="1">
      <c r="E1894" s="227"/>
      <c r="P1894" s="228"/>
      <c r="Q1894" s="228"/>
      <c r="R1894" s="228"/>
    </row>
    <row r="1895" spans="5:18" s="225" customFormat="1" ht="30.75" customHeight="1">
      <c r="E1895" s="227"/>
      <c r="P1895" s="228"/>
      <c r="Q1895" s="228"/>
      <c r="R1895" s="228"/>
    </row>
    <row r="1896" spans="5:18" s="225" customFormat="1" ht="30.75" customHeight="1">
      <c r="E1896" s="227"/>
      <c r="P1896" s="228"/>
      <c r="Q1896" s="228"/>
      <c r="R1896" s="228"/>
    </row>
    <row r="1897" spans="5:18" s="225" customFormat="1" ht="30.75" customHeight="1">
      <c r="E1897" s="227"/>
      <c r="P1897" s="228"/>
      <c r="Q1897" s="228"/>
      <c r="R1897" s="228"/>
    </row>
    <row r="1898" spans="5:18" s="225" customFormat="1" ht="30.75" customHeight="1">
      <c r="E1898" s="227"/>
      <c r="P1898" s="228"/>
      <c r="Q1898" s="228"/>
      <c r="R1898" s="228"/>
    </row>
    <row r="1899" spans="5:18" s="225" customFormat="1" ht="30.75" customHeight="1">
      <c r="E1899" s="227"/>
      <c r="P1899" s="228"/>
      <c r="Q1899" s="228"/>
      <c r="R1899" s="228"/>
    </row>
    <row r="1900" spans="5:18" s="225" customFormat="1" ht="30.75" customHeight="1">
      <c r="E1900" s="227"/>
      <c r="P1900" s="228"/>
      <c r="Q1900" s="228"/>
      <c r="R1900" s="228"/>
    </row>
    <row r="1901" spans="5:18" s="225" customFormat="1" ht="30.75" customHeight="1">
      <c r="E1901" s="227"/>
      <c r="P1901" s="228"/>
      <c r="Q1901" s="228"/>
      <c r="R1901" s="228"/>
    </row>
    <row r="1902" spans="5:18" s="225" customFormat="1" ht="30.75" customHeight="1">
      <c r="E1902" s="227"/>
      <c r="P1902" s="228"/>
      <c r="Q1902" s="228"/>
      <c r="R1902" s="228"/>
    </row>
    <row r="1903" spans="5:18" s="225" customFormat="1" ht="30.75" customHeight="1">
      <c r="E1903" s="227"/>
      <c r="P1903" s="228"/>
      <c r="Q1903" s="228"/>
      <c r="R1903" s="228"/>
    </row>
    <row r="1904" spans="5:18" s="225" customFormat="1" ht="30.75" customHeight="1">
      <c r="E1904" s="227"/>
      <c r="P1904" s="228"/>
      <c r="Q1904" s="228"/>
      <c r="R1904" s="228"/>
    </row>
    <row r="1905" spans="5:18" s="225" customFormat="1" ht="30.75" customHeight="1">
      <c r="E1905" s="227"/>
      <c r="P1905" s="228"/>
      <c r="Q1905" s="228"/>
      <c r="R1905" s="228"/>
    </row>
    <row r="1906" spans="5:18" s="225" customFormat="1" ht="30.75" customHeight="1">
      <c r="E1906" s="227"/>
      <c r="P1906" s="228"/>
      <c r="Q1906" s="228"/>
      <c r="R1906" s="228"/>
    </row>
    <row r="1907" spans="5:18" s="225" customFormat="1" ht="30.75" customHeight="1">
      <c r="E1907" s="227"/>
      <c r="P1907" s="228"/>
      <c r="Q1907" s="228"/>
      <c r="R1907" s="228"/>
    </row>
    <row r="1908" spans="5:18" s="225" customFormat="1" ht="30.75" customHeight="1">
      <c r="E1908" s="227"/>
      <c r="P1908" s="228"/>
      <c r="Q1908" s="228"/>
      <c r="R1908" s="228"/>
    </row>
    <row r="1909" spans="5:18" s="225" customFormat="1" ht="30.75" customHeight="1">
      <c r="E1909" s="227"/>
      <c r="P1909" s="228"/>
      <c r="Q1909" s="228"/>
      <c r="R1909" s="228"/>
    </row>
    <row r="1910" spans="5:18" s="225" customFormat="1" ht="30.75" customHeight="1">
      <c r="E1910" s="227"/>
      <c r="P1910" s="228"/>
      <c r="Q1910" s="228"/>
      <c r="R1910" s="228"/>
    </row>
    <row r="1911" spans="5:18" s="225" customFormat="1" ht="30.75" customHeight="1">
      <c r="E1911" s="227"/>
      <c r="P1911" s="228"/>
      <c r="Q1911" s="228"/>
      <c r="R1911" s="228"/>
    </row>
    <row r="1912" spans="5:18" s="225" customFormat="1" ht="30.75" customHeight="1">
      <c r="E1912" s="227"/>
      <c r="P1912" s="228"/>
      <c r="Q1912" s="228"/>
      <c r="R1912" s="228"/>
    </row>
    <row r="1913" spans="5:18" s="225" customFormat="1" ht="30.75" customHeight="1">
      <c r="E1913" s="227"/>
      <c r="P1913" s="228"/>
      <c r="Q1913" s="228"/>
      <c r="R1913" s="228"/>
    </row>
    <row r="1914" spans="5:18" s="225" customFormat="1" ht="30.75" customHeight="1">
      <c r="E1914" s="227"/>
      <c r="P1914" s="228"/>
      <c r="Q1914" s="228"/>
      <c r="R1914" s="228"/>
    </row>
    <row r="1915" spans="5:18" s="225" customFormat="1" ht="30.75" customHeight="1">
      <c r="E1915" s="227"/>
      <c r="P1915" s="228"/>
      <c r="Q1915" s="228"/>
      <c r="R1915" s="228"/>
    </row>
    <row r="1916" spans="5:18" s="225" customFormat="1" ht="30.75" customHeight="1">
      <c r="E1916" s="227"/>
      <c r="P1916" s="228"/>
      <c r="Q1916" s="228"/>
      <c r="R1916" s="228"/>
    </row>
    <row r="1917" spans="5:18" s="225" customFormat="1" ht="30.75" customHeight="1">
      <c r="E1917" s="227"/>
      <c r="P1917" s="228"/>
      <c r="Q1917" s="228"/>
      <c r="R1917" s="228"/>
    </row>
    <row r="1918" spans="5:18" s="225" customFormat="1" ht="30.75" customHeight="1">
      <c r="E1918" s="227"/>
      <c r="P1918" s="228"/>
      <c r="Q1918" s="228"/>
      <c r="R1918" s="228"/>
    </row>
    <row r="1919" spans="5:18" s="225" customFormat="1" ht="30.75" customHeight="1">
      <c r="E1919" s="227"/>
      <c r="P1919" s="228"/>
      <c r="Q1919" s="228"/>
      <c r="R1919" s="228"/>
    </row>
    <row r="1920" spans="5:18" s="225" customFormat="1" ht="30.75" customHeight="1">
      <c r="E1920" s="227"/>
      <c r="P1920" s="228"/>
      <c r="Q1920" s="228"/>
      <c r="R1920" s="228"/>
    </row>
    <row r="1921" spans="5:18" s="225" customFormat="1" ht="30.75" customHeight="1">
      <c r="E1921" s="227"/>
      <c r="P1921" s="228"/>
      <c r="Q1921" s="228"/>
      <c r="R1921" s="228"/>
    </row>
    <row r="1922" spans="5:18" s="225" customFormat="1" ht="30.75" customHeight="1">
      <c r="E1922" s="227"/>
      <c r="P1922" s="228"/>
      <c r="Q1922" s="228"/>
      <c r="R1922" s="228"/>
    </row>
    <row r="1923" spans="5:18" s="225" customFormat="1" ht="30.75" customHeight="1">
      <c r="E1923" s="227"/>
      <c r="P1923" s="228"/>
      <c r="Q1923" s="228"/>
      <c r="R1923" s="228"/>
    </row>
    <row r="1924" spans="5:18" s="225" customFormat="1" ht="30.75" customHeight="1">
      <c r="E1924" s="227"/>
      <c r="P1924" s="228"/>
      <c r="Q1924" s="228"/>
      <c r="R1924" s="228"/>
    </row>
    <row r="1925" spans="5:18" s="225" customFormat="1" ht="30.75" customHeight="1">
      <c r="E1925" s="227"/>
      <c r="P1925" s="228"/>
      <c r="Q1925" s="228"/>
      <c r="R1925" s="228"/>
    </row>
    <row r="1926" spans="5:18" s="225" customFormat="1" ht="30.75" customHeight="1">
      <c r="E1926" s="227"/>
      <c r="P1926" s="228"/>
      <c r="Q1926" s="228"/>
      <c r="R1926" s="228"/>
    </row>
    <row r="1927" spans="5:18" s="225" customFormat="1" ht="30.75" customHeight="1">
      <c r="E1927" s="227"/>
      <c r="P1927" s="228"/>
      <c r="Q1927" s="228"/>
      <c r="R1927" s="228"/>
    </row>
    <row r="1928" spans="5:18" s="225" customFormat="1" ht="30.75" customHeight="1">
      <c r="E1928" s="227"/>
      <c r="P1928" s="228"/>
      <c r="Q1928" s="228"/>
      <c r="R1928" s="228"/>
    </row>
    <row r="1929" spans="5:18" s="225" customFormat="1" ht="30.75" customHeight="1">
      <c r="E1929" s="227"/>
      <c r="P1929" s="228"/>
      <c r="Q1929" s="228"/>
      <c r="R1929" s="228"/>
    </row>
    <row r="1930" spans="5:18" s="225" customFormat="1" ht="30.75" customHeight="1">
      <c r="E1930" s="227"/>
      <c r="P1930" s="228"/>
      <c r="Q1930" s="228"/>
      <c r="R1930" s="228"/>
    </row>
    <row r="1931" spans="5:18" s="225" customFormat="1" ht="30.75" customHeight="1">
      <c r="E1931" s="227"/>
      <c r="P1931" s="228"/>
      <c r="Q1931" s="228"/>
      <c r="R1931" s="228"/>
    </row>
    <row r="1932" spans="5:18" s="225" customFormat="1" ht="30.75" customHeight="1">
      <c r="E1932" s="227"/>
      <c r="P1932" s="228"/>
      <c r="Q1932" s="228"/>
      <c r="R1932" s="228"/>
    </row>
    <row r="1933" spans="5:18" s="225" customFormat="1" ht="30.75" customHeight="1">
      <c r="E1933" s="227"/>
      <c r="P1933" s="228"/>
      <c r="Q1933" s="228"/>
      <c r="R1933" s="228"/>
    </row>
    <row r="1934" spans="5:18" s="225" customFormat="1" ht="30.75" customHeight="1">
      <c r="E1934" s="227"/>
      <c r="P1934" s="228"/>
      <c r="Q1934" s="228"/>
      <c r="R1934" s="228"/>
    </row>
    <row r="1935" spans="5:18" s="225" customFormat="1" ht="30.75" customHeight="1">
      <c r="E1935" s="227"/>
      <c r="P1935" s="228"/>
      <c r="Q1935" s="228"/>
      <c r="R1935" s="228"/>
    </row>
    <row r="1936" spans="5:18" s="225" customFormat="1" ht="30.75" customHeight="1">
      <c r="E1936" s="227"/>
      <c r="P1936" s="228"/>
      <c r="Q1936" s="228"/>
      <c r="R1936" s="228"/>
    </row>
    <row r="1937" spans="5:18" s="225" customFormat="1" ht="30.75" customHeight="1">
      <c r="E1937" s="227"/>
      <c r="P1937" s="228"/>
      <c r="Q1937" s="228"/>
      <c r="R1937" s="228"/>
    </row>
    <row r="1938" spans="5:18" s="225" customFormat="1" ht="30.75" customHeight="1">
      <c r="E1938" s="227"/>
      <c r="P1938" s="228"/>
      <c r="Q1938" s="228"/>
      <c r="R1938" s="228"/>
    </row>
    <row r="1939" spans="5:18" s="225" customFormat="1" ht="30.75" customHeight="1">
      <c r="E1939" s="227"/>
      <c r="P1939" s="228"/>
      <c r="Q1939" s="228"/>
      <c r="R1939" s="228"/>
    </row>
    <row r="1940" spans="5:18" s="225" customFormat="1" ht="30.75" customHeight="1">
      <c r="E1940" s="227"/>
      <c r="P1940" s="228"/>
      <c r="Q1940" s="228"/>
      <c r="R1940" s="228"/>
    </row>
    <row r="1941" spans="5:18" s="225" customFormat="1" ht="30.75" customHeight="1">
      <c r="E1941" s="227"/>
      <c r="P1941" s="228"/>
      <c r="Q1941" s="228"/>
      <c r="R1941" s="228"/>
    </row>
    <row r="1942" spans="5:18" s="225" customFormat="1" ht="30.75" customHeight="1">
      <c r="E1942" s="227"/>
      <c r="P1942" s="228"/>
      <c r="Q1942" s="228"/>
      <c r="R1942" s="228"/>
    </row>
    <row r="1943" spans="5:18" s="225" customFormat="1" ht="30.75" customHeight="1">
      <c r="E1943" s="227"/>
      <c r="P1943" s="228"/>
      <c r="Q1943" s="228"/>
      <c r="R1943" s="228"/>
    </row>
    <row r="1944" spans="5:18" s="225" customFormat="1" ht="30.75" customHeight="1">
      <c r="E1944" s="227"/>
      <c r="P1944" s="228"/>
      <c r="Q1944" s="228"/>
      <c r="R1944" s="228"/>
    </row>
    <row r="1945" spans="5:18" s="225" customFormat="1" ht="30.75" customHeight="1">
      <c r="E1945" s="227"/>
      <c r="P1945" s="228"/>
      <c r="Q1945" s="228"/>
      <c r="R1945" s="228"/>
    </row>
    <row r="1946" spans="5:18" s="225" customFormat="1" ht="30.75" customHeight="1">
      <c r="E1946" s="227"/>
      <c r="P1946" s="228"/>
      <c r="Q1946" s="228"/>
      <c r="R1946" s="228"/>
    </row>
    <row r="1947" spans="5:18" s="225" customFormat="1" ht="30.75" customHeight="1">
      <c r="E1947" s="227"/>
      <c r="P1947" s="228"/>
      <c r="Q1947" s="228"/>
      <c r="R1947" s="228"/>
    </row>
    <row r="1948" spans="5:18" s="225" customFormat="1" ht="30.75" customHeight="1">
      <c r="E1948" s="227"/>
      <c r="P1948" s="228"/>
      <c r="Q1948" s="228"/>
      <c r="R1948" s="228"/>
    </row>
    <row r="1949" spans="5:18" s="225" customFormat="1" ht="30.75" customHeight="1">
      <c r="E1949" s="227"/>
      <c r="P1949" s="228"/>
      <c r="Q1949" s="228"/>
      <c r="R1949" s="228"/>
    </row>
    <row r="1950" spans="5:18" s="225" customFormat="1" ht="30.75" customHeight="1">
      <c r="E1950" s="227"/>
      <c r="P1950" s="228"/>
      <c r="Q1950" s="228"/>
      <c r="R1950" s="228"/>
    </row>
    <row r="1951" spans="5:18" s="225" customFormat="1" ht="30.75" customHeight="1">
      <c r="E1951" s="227"/>
      <c r="P1951" s="228"/>
      <c r="Q1951" s="228"/>
      <c r="R1951" s="228"/>
    </row>
    <row r="1952" spans="5:18" s="225" customFormat="1" ht="30.75" customHeight="1">
      <c r="E1952" s="227"/>
      <c r="P1952" s="228"/>
      <c r="Q1952" s="228"/>
      <c r="R1952" s="228"/>
    </row>
    <row r="1953" spans="5:18" s="225" customFormat="1" ht="30.75" customHeight="1">
      <c r="E1953" s="227"/>
      <c r="P1953" s="228"/>
      <c r="Q1953" s="228"/>
      <c r="R1953" s="228"/>
    </row>
    <row r="1954" spans="5:18" s="225" customFormat="1" ht="30.75" customHeight="1">
      <c r="E1954" s="227"/>
      <c r="P1954" s="228"/>
      <c r="Q1954" s="228"/>
      <c r="R1954" s="228"/>
    </row>
    <row r="1955" spans="5:18" s="225" customFormat="1" ht="30.75" customHeight="1">
      <c r="E1955" s="227"/>
      <c r="P1955" s="228"/>
      <c r="Q1955" s="228"/>
      <c r="R1955" s="228"/>
    </row>
    <row r="1956" spans="5:18" s="225" customFormat="1" ht="30.75" customHeight="1">
      <c r="E1956" s="227"/>
      <c r="P1956" s="228"/>
      <c r="Q1956" s="228"/>
      <c r="R1956" s="228"/>
    </row>
    <row r="1957" spans="5:18" s="225" customFormat="1" ht="30.75" customHeight="1">
      <c r="E1957" s="227"/>
      <c r="P1957" s="228"/>
      <c r="Q1957" s="228"/>
      <c r="R1957" s="228"/>
    </row>
    <row r="1958" spans="5:18" s="225" customFormat="1" ht="30.75" customHeight="1">
      <c r="E1958" s="227"/>
      <c r="P1958" s="228"/>
      <c r="Q1958" s="228"/>
      <c r="R1958" s="228"/>
    </row>
    <row r="1959" spans="5:18" s="225" customFormat="1" ht="30.75" customHeight="1">
      <c r="E1959" s="227"/>
      <c r="P1959" s="228"/>
      <c r="Q1959" s="228"/>
      <c r="R1959" s="228"/>
    </row>
    <row r="1960" spans="5:18" s="225" customFormat="1" ht="30.75" customHeight="1">
      <c r="E1960" s="227"/>
      <c r="P1960" s="228"/>
      <c r="Q1960" s="228"/>
      <c r="R1960" s="228"/>
    </row>
    <row r="1961" spans="5:18" s="225" customFormat="1" ht="30.75" customHeight="1">
      <c r="E1961" s="227"/>
      <c r="P1961" s="228"/>
      <c r="Q1961" s="228"/>
      <c r="R1961" s="228"/>
    </row>
    <row r="1962" spans="5:18" s="225" customFormat="1" ht="30.75" customHeight="1">
      <c r="E1962" s="227"/>
      <c r="P1962" s="228"/>
      <c r="Q1962" s="228"/>
      <c r="R1962" s="228"/>
    </row>
    <row r="1963" spans="5:18" s="225" customFormat="1" ht="30.75" customHeight="1">
      <c r="E1963" s="227"/>
      <c r="P1963" s="228"/>
      <c r="Q1963" s="228"/>
      <c r="R1963" s="228"/>
    </row>
    <row r="1964" spans="5:18" s="225" customFormat="1" ht="30.75" customHeight="1">
      <c r="E1964" s="227"/>
      <c r="P1964" s="228"/>
      <c r="Q1964" s="228"/>
      <c r="R1964" s="228"/>
    </row>
    <row r="1965" spans="5:18" s="225" customFormat="1" ht="30.75" customHeight="1">
      <c r="E1965" s="227"/>
      <c r="P1965" s="228"/>
      <c r="Q1965" s="228"/>
      <c r="R1965" s="228"/>
    </row>
    <row r="1966" spans="5:18" s="225" customFormat="1" ht="30.75" customHeight="1">
      <c r="E1966" s="227"/>
      <c r="P1966" s="228"/>
      <c r="Q1966" s="228"/>
      <c r="R1966" s="228"/>
    </row>
    <row r="1967" spans="5:18" s="225" customFormat="1" ht="30.75" customHeight="1">
      <c r="E1967" s="227"/>
      <c r="P1967" s="228"/>
      <c r="Q1967" s="228"/>
      <c r="R1967" s="228"/>
    </row>
    <row r="1968" spans="5:18" s="225" customFormat="1" ht="30.75" customHeight="1">
      <c r="E1968" s="227"/>
      <c r="P1968" s="228"/>
      <c r="Q1968" s="228"/>
      <c r="R1968" s="228"/>
    </row>
    <row r="1969" spans="5:18" s="225" customFormat="1" ht="30.75" customHeight="1">
      <c r="E1969" s="227"/>
      <c r="P1969" s="228"/>
      <c r="Q1969" s="228"/>
      <c r="R1969" s="228"/>
    </row>
    <row r="1970" spans="5:18" s="225" customFormat="1" ht="30.75" customHeight="1">
      <c r="E1970" s="227"/>
      <c r="P1970" s="228"/>
      <c r="Q1970" s="228"/>
      <c r="R1970" s="228"/>
    </row>
    <row r="1971" spans="5:18" s="225" customFormat="1" ht="30.75" customHeight="1">
      <c r="E1971" s="227"/>
      <c r="P1971" s="228"/>
      <c r="Q1971" s="228"/>
      <c r="R1971" s="228"/>
    </row>
    <row r="1972" spans="5:18" s="225" customFormat="1" ht="30.75" customHeight="1">
      <c r="E1972" s="227"/>
      <c r="P1972" s="228"/>
      <c r="Q1972" s="228"/>
      <c r="R1972" s="228"/>
    </row>
    <row r="1973" spans="5:18" s="225" customFormat="1" ht="30.75" customHeight="1">
      <c r="E1973" s="227"/>
      <c r="P1973" s="228"/>
      <c r="Q1973" s="228"/>
      <c r="R1973" s="228"/>
    </row>
    <row r="1974" spans="5:18" s="225" customFormat="1" ht="30.75" customHeight="1">
      <c r="E1974" s="227"/>
      <c r="P1974" s="228"/>
      <c r="Q1974" s="228"/>
      <c r="R1974" s="228"/>
    </row>
    <row r="1975" spans="5:18" s="225" customFormat="1" ht="30.75" customHeight="1">
      <c r="E1975" s="227"/>
      <c r="P1975" s="228"/>
      <c r="Q1975" s="228"/>
      <c r="R1975" s="228"/>
    </row>
    <row r="1976" spans="5:18" s="225" customFormat="1" ht="30.75" customHeight="1">
      <c r="E1976" s="227"/>
      <c r="P1976" s="228"/>
      <c r="Q1976" s="228"/>
      <c r="R1976" s="228"/>
    </row>
    <row r="1977" spans="5:18" s="225" customFormat="1" ht="30.75" customHeight="1">
      <c r="E1977" s="227"/>
      <c r="P1977" s="228"/>
      <c r="Q1977" s="228"/>
      <c r="R1977" s="228"/>
    </row>
    <row r="1978" spans="5:18" s="225" customFormat="1" ht="30.75" customHeight="1">
      <c r="E1978" s="227"/>
      <c r="P1978" s="228"/>
      <c r="Q1978" s="228"/>
      <c r="R1978" s="228"/>
    </row>
    <row r="1979" spans="5:18" s="225" customFormat="1" ht="30.75" customHeight="1">
      <c r="E1979" s="227"/>
      <c r="P1979" s="228"/>
      <c r="Q1979" s="228"/>
      <c r="R1979" s="228"/>
    </row>
    <row r="1980" spans="5:18" s="225" customFormat="1" ht="30.75" customHeight="1">
      <c r="E1980" s="227"/>
      <c r="P1980" s="228"/>
      <c r="Q1980" s="228"/>
      <c r="R1980" s="228"/>
    </row>
    <row r="1981" spans="5:18" s="225" customFormat="1" ht="30.75" customHeight="1">
      <c r="E1981" s="227"/>
      <c r="P1981" s="228"/>
      <c r="Q1981" s="228"/>
      <c r="R1981" s="228"/>
    </row>
    <row r="1982" spans="5:18" s="225" customFormat="1" ht="30.75" customHeight="1">
      <c r="E1982" s="227"/>
      <c r="P1982" s="228"/>
      <c r="Q1982" s="228"/>
      <c r="R1982" s="228"/>
    </row>
    <row r="1983" spans="5:18" s="225" customFormat="1" ht="30.75" customHeight="1">
      <c r="E1983" s="227"/>
      <c r="P1983" s="228"/>
      <c r="Q1983" s="228"/>
      <c r="R1983" s="228"/>
    </row>
    <row r="1984" spans="5:18" s="225" customFormat="1" ht="30.75" customHeight="1">
      <c r="E1984" s="227"/>
      <c r="P1984" s="228"/>
      <c r="Q1984" s="228"/>
      <c r="R1984" s="228"/>
    </row>
    <row r="1985" spans="5:18" s="225" customFormat="1" ht="30.75" customHeight="1">
      <c r="E1985" s="227"/>
      <c r="P1985" s="228"/>
      <c r="Q1985" s="228"/>
      <c r="R1985" s="228"/>
    </row>
    <row r="1986" spans="5:18" s="225" customFormat="1" ht="30.75" customHeight="1">
      <c r="E1986" s="227"/>
      <c r="P1986" s="228"/>
      <c r="Q1986" s="228"/>
      <c r="R1986" s="228"/>
    </row>
    <row r="1987" spans="5:18" s="225" customFormat="1" ht="30.75" customHeight="1">
      <c r="E1987" s="227"/>
      <c r="P1987" s="228"/>
      <c r="Q1987" s="228"/>
      <c r="R1987" s="228"/>
    </row>
    <row r="1988" spans="5:18" s="225" customFormat="1" ht="30.75" customHeight="1">
      <c r="E1988" s="227"/>
      <c r="P1988" s="228"/>
      <c r="Q1988" s="228"/>
      <c r="R1988" s="228"/>
    </row>
    <row r="1989" spans="5:18" s="225" customFormat="1" ht="30.75" customHeight="1">
      <c r="E1989" s="227"/>
      <c r="P1989" s="228"/>
      <c r="Q1989" s="228"/>
      <c r="R1989" s="228"/>
    </row>
    <row r="1990" spans="5:18" s="225" customFormat="1" ht="30.75" customHeight="1">
      <c r="E1990" s="227"/>
      <c r="P1990" s="228"/>
      <c r="Q1990" s="228"/>
      <c r="R1990" s="228"/>
    </row>
    <row r="1991" spans="5:18" s="225" customFormat="1" ht="30.75" customHeight="1">
      <c r="E1991" s="227"/>
      <c r="P1991" s="228"/>
      <c r="Q1991" s="228"/>
      <c r="R1991" s="228"/>
    </row>
    <row r="1992" spans="5:18" s="225" customFormat="1" ht="30.75" customHeight="1">
      <c r="E1992" s="227"/>
      <c r="P1992" s="228"/>
      <c r="Q1992" s="228"/>
      <c r="R1992" s="228"/>
    </row>
    <row r="1993" spans="5:18" s="225" customFormat="1" ht="30.75" customHeight="1">
      <c r="E1993" s="227"/>
      <c r="P1993" s="228"/>
      <c r="Q1993" s="228"/>
      <c r="R1993" s="228"/>
    </row>
    <row r="1994" spans="5:18" s="225" customFormat="1" ht="30.75" customHeight="1">
      <c r="E1994" s="227"/>
      <c r="P1994" s="228"/>
      <c r="Q1994" s="228"/>
      <c r="R1994" s="228"/>
    </row>
    <row r="1995" spans="5:18" s="225" customFormat="1" ht="30.75" customHeight="1">
      <c r="E1995" s="227"/>
      <c r="P1995" s="228"/>
      <c r="Q1995" s="228"/>
      <c r="R1995" s="228"/>
    </row>
    <row r="1996" spans="5:18" s="225" customFormat="1" ht="30.75" customHeight="1">
      <c r="E1996" s="227"/>
      <c r="P1996" s="228"/>
      <c r="Q1996" s="228"/>
      <c r="R1996" s="228"/>
    </row>
    <row r="1997" spans="5:18" s="225" customFormat="1" ht="30.75" customHeight="1">
      <c r="E1997" s="227"/>
      <c r="P1997" s="228"/>
      <c r="Q1997" s="228"/>
      <c r="R1997" s="228"/>
    </row>
    <row r="1998" spans="5:18" s="225" customFormat="1" ht="30.75" customHeight="1">
      <c r="E1998" s="227"/>
      <c r="P1998" s="228"/>
      <c r="Q1998" s="228"/>
      <c r="R1998" s="228"/>
    </row>
    <row r="1999" spans="5:18" s="225" customFormat="1" ht="30.75" customHeight="1">
      <c r="E1999" s="227"/>
      <c r="P1999" s="228"/>
      <c r="Q1999" s="228"/>
      <c r="R1999" s="228"/>
    </row>
    <row r="2000" spans="5:18" s="225" customFormat="1" ht="30.75" customHeight="1">
      <c r="E2000" s="227"/>
      <c r="P2000" s="228"/>
      <c r="Q2000" s="228"/>
      <c r="R2000" s="228"/>
    </row>
    <row r="2001" spans="5:18" s="225" customFormat="1" ht="30.75" customHeight="1">
      <c r="E2001" s="227"/>
      <c r="P2001" s="228"/>
      <c r="Q2001" s="228"/>
      <c r="R2001" s="228"/>
    </row>
    <row r="2002" spans="5:18" s="225" customFormat="1" ht="30.75" customHeight="1">
      <c r="E2002" s="227"/>
      <c r="P2002" s="228"/>
      <c r="Q2002" s="228"/>
      <c r="R2002" s="228"/>
    </row>
    <row r="2003" spans="5:18" s="225" customFormat="1" ht="30.75" customHeight="1">
      <c r="E2003" s="227"/>
      <c r="P2003" s="228"/>
      <c r="Q2003" s="228"/>
      <c r="R2003" s="228"/>
    </row>
    <row r="2004" spans="5:18" s="225" customFormat="1" ht="30.75" customHeight="1">
      <c r="E2004" s="227"/>
      <c r="P2004" s="228"/>
      <c r="Q2004" s="228"/>
      <c r="R2004" s="228"/>
    </row>
    <row r="2005" spans="5:18" s="225" customFormat="1" ht="30.75" customHeight="1">
      <c r="E2005" s="227"/>
      <c r="P2005" s="228"/>
      <c r="Q2005" s="228"/>
      <c r="R2005" s="228"/>
    </row>
    <row r="2006" spans="5:18" s="225" customFormat="1" ht="30.75" customHeight="1">
      <c r="E2006" s="227"/>
      <c r="P2006" s="228"/>
      <c r="Q2006" s="228"/>
      <c r="R2006" s="228"/>
    </row>
    <row r="2007" spans="5:18" s="225" customFormat="1" ht="30.75" customHeight="1">
      <c r="E2007" s="227"/>
      <c r="P2007" s="228"/>
      <c r="Q2007" s="228"/>
      <c r="R2007" s="228"/>
    </row>
    <row r="2008" spans="5:18" s="225" customFormat="1" ht="30.75" customHeight="1">
      <c r="E2008" s="227"/>
      <c r="P2008" s="228"/>
      <c r="Q2008" s="228"/>
      <c r="R2008" s="228"/>
    </row>
    <row r="2009" spans="5:18" s="225" customFormat="1" ht="30.75" customHeight="1">
      <c r="E2009" s="227"/>
      <c r="P2009" s="228"/>
      <c r="Q2009" s="228"/>
      <c r="R2009" s="228"/>
    </row>
    <row r="2010" spans="5:18" s="225" customFormat="1" ht="30.75" customHeight="1">
      <c r="E2010" s="227"/>
      <c r="P2010" s="228"/>
      <c r="Q2010" s="228"/>
      <c r="R2010" s="228"/>
    </row>
    <row r="2011" spans="5:18" s="225" customFormat="1" ht="30.75" customHeight="1">
      <c r="E2011" s="227"/>
      <c r="P2011" s="228"/>
      <c r="Q2011" s="228"/>
      <c r="R2011" s="228"/>
    </row>
    <row r="2012" spans="5:18" s="225" customFormat="1" ht="30.75" customHeight="1">
      <c r="E2012" s="227"/>
      <c r="P2012" s="228"/>
      <c r="Q2012" s="228"/>
      <c r="R2012" s="228"/>
    </row>
    <row r="2013" spans="5:18" s="225" customFormat="1" ht="30.75" customHeight="1">
      <c r="E2013" s="227"/>
      <c r="P2013" s="228"/>
      <c r="Q2013" s="228"/>
      <c r="R2013" s="228"/>
    </row>
    <row r="2014" spans="5:18" s="225" customFormat="1" ht="30.75" customHeight="1">
      <c r="E2014" s="227"/>
      <c r="P2014" s="228"/>
      <c r="Q2014" s="228"/>
      <c r="R2014" s="228"/>
    </row>
    <row r="2015" spans="5:18" s="225" customFormat="1" ht="30.75" customHeight="1">
      <c r="E2015" s="227"/>
      <c r="P2015" s="228"/>
      <c r="Q2015" s="228"/>
      <c r="R2015" s="228"/>
    </row>
    <row r="2016" spans="5:18" s="225" customFormat="1" ht="30.75" customHeight="1">
      <c r="E2016" s="227"/>
      <c r="P2016" s="228"/>
      <c r="Q2016" s="228"/>
      <c r="R2016" s="228"/>
    </row>
    <row r="2017" spans="5:18" s="225" customFormat="1" ht="30.75" customHeight="1">
      <c r="E2017" s="227"/>
      <c r="P2017" s="228"/>
      <c r="Q2017" s="228"/>
      <c r="R2017" s="228"/>
    </row>
    <row r="2018" spans="5:18" s="225" customFormat="1" ht="30.75" customHeight="1">
      <c r="E2018" s="227"/>
      <c r="P2018" s="228"/>
      <c r="Q2018" s="228"/>
      <c r="R2018" s="228"/>
    </row>
    <row r="2019" spans="5:18" s="225" customFormat="1" ht="30.75" customHeight="1">
      <c r="E2019" s="227"/>
      <c r="P2019" s="228"/>
      <c r="Q2019" s="228"/>
      <c r="R2019" s="228"/>
    </row>
    <row r="2020" spans="5:18" s="225" customFormat="1" ht="30.75" customHeight="1">
      <c r="E2020" s="227"/>
      <c r="P2020" s="228"/>
      <c r="Q2020" s="228"/>
      <c r="R2020" s="228"/>
    </row>
    <row r="2021" spans="5:18" s="225" customFormat="1" ht="30.75" customHeight="1">
      <c r="E2021" s="227"/>
      <c r="P2021" s="228"/>
      <c r="Q2021" s="228"/>
      <c r="R2021" s="228"/>
    </row>
    <row r="2022" spans="5:18" s="225" customFormat="1" ht="30.75" customHeight="1">
      <c r="E2022" s="227"/>
      <c r="P2022" s="228"/>
      <c r="Q2022" s="228"/>
      <c r="R2022" s="228"/>
    </row>
    <row r="2023" spans="5:18" s="225" customFormat="1" ht="30.75" customHeight="1">
      <c r="E2023" s="227"/>
      <c r="P2023" s="228"/>
      <c r="Q2023" s="228"/>
      <c r="R2023" s="228"/>
    </row>
    <row r="2024" spans="5:18" s="225" customFormat="1" ht="30.75" customHeight="1">
      <c r="E2024" s="227"/>
      <c r="P2024" s="228"/>
      <c r="Q2024" s="228"/>
      <c r="R2024" s="228"/>
    </row>
    <row r="2025" spans="5:18" s="225" customFormat="1" ht="30.75" customHeight="1">
      <c r="E2025" s="227"/>
      <c r="P2025" s="228"/>
      <c r="Q2025" s="228"/>
      <c r="R2025" s="228"/>
    </row>
    <row r="2026" spans="5:18" s="225" customFormat="1" ht="30.75" customHeight="1">
      <c r="E2026" s="227"/>
      <c r="P2026" s="228"/>
      <c r="Q2026" s="228"/>
      <c r="R2026" s="228"/>
    </row>
    <row r="2027" spans="5:18" s="225" customFormat="1" ht="30.75" customHeight="1">
      <c r="E2027" s="227"/>
      <c r="P2027" s="228"/>
      <c r="Q2027" s="228"/>
      <c r="R2027" s="228"/>
    </row>
    <row r="2028" spans="5:18" s="225" customFormat="1" ht="30.75" customHeight="1">
      <c r="E2028" s="227"/>
      <c r="P2028" s="228"/>
      <c r="Q2028" s="228"/>
      <c r="R2028" s="228"/>
    </row>
    <row r="2029" spans="5:18" s="225" customFormat="1" ht="30.75" customHeight="1">
      <c r="E2029" s="227"/>
      <c r="P2029" s="228"/>
      <c r="Q2029" s="228"/>
      <c r="R2029" s="228"/>
    </row>
    <row r="2030" spans="5:18" s="225" customFormat="1" ht="30.75" customHeight="1">
      <c r="E2030" s="227"/>
      <c r="P2030" s="228"/>
      <c r="Q2030" s="228"/>
      <c r="R2030" s="228"/>
    </row>
    <row r="2031" spans="5:18" s="225" customFormat="1" ht="30.75" customHeight="1">
      <c r="E2031" s="227"/>
      <c r="P2031" s="228"/>
      <c r="Q2031" s="228"/>
      <c r="R2031" s="228"/>
    </row>
    <row r="2032" spans="5:18" s="225" customFormat="1" ht="30.75" customHeight="1">
      <c r="E2032" s="227"/>
      <c r="P2032" s="228"/>
      <c r="Q2032" s="228"/>
      <c r="R2032" s="228"/>
    </row>
    <row r="2033" spans="5:18" s="225" customFormat="1" ht="30.75" customHeight="1">
      <c r="E2033" s="227"/>
      <c r="P2033" s="228"/>
      <c r="Q2033" s="228"/>
      <c r="R2033" s="228"/>
    </row>
    <row r="2034" spans="5:18" s="225" customFormat="1" ht="30.75" customHeight="1">
      <c r="E2034" s="227"/>
      <c r="P2034" s="228"/>
      <c r="Q2034" s="228"/>
      <c r="R2034" s="228"/>
    </row>
    <row r="2035" spans="5:18" s="225" customFormat="1" ht="30.75" customHeight="1">
      <c r="E2035" s="227"/>
      <c r="P2035" s="228"/>
      <c r="Q2035" s="228"/>
      <c r="R2035" s="228"/>
    </row>
    <row r="2036" spans="5:18" s="225" customFormat="1" ht="30.75" customHeight="1">
      <c r="E2036" s="227"/>
      <c r="P2036" s="228"/>
      <c r="Q2036" s="228"/>
      <c r="R2036" s="228"/>
    </row>
    <row r="2037" spans="5:18" s="225" customFormat="1" ht="30.75" customHeight="1">
      <c r="E2037" s="227"/>
      <c r="P2037" s="228"/>
      <c r="Q2037" s="228"/>
      <c r="R2037" s="228"/>
    </row>
    <row r="2038" spans="5:18" s="225" customFormat="1" ht="30.75" customHeight="1">
      <c r="E2038" s="227"/>
      <c r="P2038" s="228"/>
      <c r="Q2038" s="228"/>
      <c r="R2038" s="228"/>
    </row>
    <row r="2039" spans="5:18" s="225" customFormat="1" ht="30.75" customHeight="1">
      <c r="E2039" s="227"/>
      <c r="P2039" s="228"/>
      <c r="Q2039" s="228"/>
      <c r="R2039" s="228"/>
    </row>
    <row r="2040" spans="5:18" s="225" customFormat="1" ht="30.75" customHeight="1">
      <c r="E2040" s="227"/>
      <c r="P2040" s="228"/>
      <c r="Q2040" s="228"/>
      <c r="R2040" s="228"/>
    </row>
    <row r="2041" spans="5:18" s="225" customFormat="1" ht="30.75" customHeight="1">
      <c r="E2041" s="227"/>
      <c r="P2041" s="228"/>
      <c r="Q2041" s="228"/>
      <c r="R2041" s="228"/>
    </row>
    <row r="2042" spans="5:18" s="225" customFormat="1" ht="30.75" customHeight="1">
      <c r="E2042" s="227"/>
      <c r="P2042" s="228"/>
      <c r="Q2042" s="228"/>
      <c r="R2042" s="228"/>
    </row>
    <row r="2043" spans="5:18" s="225" customFormat="1" ht="30.75" customHeight="1">
      <c r="E2043" s="227"/>
      <c r="P2043" s="228"/>
      <c r="Q2043" s="228"/>
      <c r="R2043" s="228"/>
    </row>
    <row r="2044" spans="5:18" s="225" customFormat="1" ht="30.75" customHeight="1">
      <c r="E2044" s="227"/>
      <c r="P2044" s="228"/>
      <c r="Q2044" s="228"/>
      <c r="R2044" s="228"/>
    </row>
    <row r="2045" spans="5:18" s="225" customFormat="1" ht="30.75" customHeight="1">
      <c r="E2045" s="227"/>
      <c r="P2045" s="228"/>
      <c r="Q2045" s="228"/>
      <c r="R2045" s="228"/>
    </row>
    <row r="2046" spans="5:18" s="225" customFormat="1" ht="30.75" customHeight="1">
      <c r="E2046" s="227"/>
      <c r="P2046" s="228"/>
      <c r="Q2046" s="228"/>
      <c r="R2046" s="228"/>
    </row>
    <row r="2047" spans="5:18" s="225" customFormat="1" ht="30.75" customHeight="1">
      <c r="E2047" s="227"/>
      <c r="P2047" s="228"/>
      <c r="Q2047" s="228"/>
      <c r="R2047" s="228"/>
    </row>
    <row r="2048" spans="5:18" s="225" customFormat="1" ht="30.75" customHeight="1">
      <c r="E2048" s="227"/>
      <c r="P2048" s="228"/>
      <c r="Q2048" s="228"/>
      <c r="R2048" s="228"/>
    </row>
    <row r="2049" spans="5:18" s="225" customFormat="1" ht="30.75" customHeight="1">
      <c r="E2049" s="227"/>
      <c r="P2049" s="228"/>
      <c r="Q2049" s="228"/>
      <c r="R2049" s="228"/>
    </row>
    <row r="2050" spans="5:18" s="225" customFormat="1" ht="30.75" customHeight="1">
      <c r="E2050" s="227"/>
      <c r="P2050" s="228"/>
      <c r="Q2050" s="228"/>
      <c r="R2050" s="228"/>
    </row>
    <row r="2051" spans="5:18" s="225" customFormat="1" ht="30.75" customHeight="1">
      <c r="E2051" s="227"/>
      <c r="P2051" s="228"/>
      <c r="Q2051" s="228"/>
      <c r="R2051" s="228"/>
    </row>
    <row r="2052" spans="5:18" s="225" customFormat="1" ht="30.75" customHeight="1">
      <c r="E2052" s="227"/>
      <c r="P2052" s="228"/>
      <c r="Q2052" s="228"/>
      <c r="R2052" s="228"/>
    </row>
    <row r="2053" spans="5:18" s="225" customFormat="1" ht="30.75" customHeight="1">
      <c r="E2053" s="227"/>
      <c r="P2053" s="228"/>
      <c r="Q2053" s="228"/>
      <c r="R2053" s="228"/>
    </row>
    <row r="2054" spans="5:18" s="225" customFormat="1" ht="30.75" customHeight="1">
      <c r="E2054" s="227"/>
      <c r="P2054" s="228"/>
      <c r="Q2054" s="228"/>
      <c r="R2054" s="228"/>
    </row>
    <row r="2055" spans="5:18" s="225" customFormat="1" ht="30.75" customHeight="1">
      <c r="E2055" s="227"/>
      <c r="P2055" s="228"/>
      <c r="Q2055" s="228"/>
      <c r="R2055" s="228"/>
    </row>
    <row r="2056" spans="5:18" s="225" customFormat="1" ht="30.75" customHeight="1">
      <c r="E2056" s="227"/>
      <c r="P2056" s="228"/>
      <c r="Q2056" s="228"/>
      <c r="R2056" s="228"/>
    </row>
    <row r="2057" spans="5:18" s="225" customFormat="1" ht="30.75" customHeight="1">
      <c r="E2057" s="227"/>
      <c r="P2057" s="228"/>
      <c r="Q2057" s="228"/>
      <c r="R2057" s="228"/>
    </row>
    <row r="2058" spans="5:18" s="225" customFormat="1" ht="30.75" customHeight="1">
      <c r="E2058" s="227"/>
      <c r="P2058" s="228"/>
      <c r="Q2058" s="228"/>
      <c r="R2058" s="228"/>
    </row>
    <row r="2059" spans="5:18" s="225" customFormat="1" ht="30.75" customHeight="1">
      <c r="E2059" s="227"/>
      <c r="P2059" s="228"/>
      <c r="Q2059" s="228"/>
      <c r="R2059" s="228"/>
    </row>
    <row r="2060" spans="5:18" s="225" customFormat="1" ht="30.75" customHeight="1">
      <c r="E2060" s="227"/>
      <c r="P2060" s="228"/>
      <c r="Q2060" s="228"/>
      <c r="R2060" s="228"/>
    </row>
    <row r="2061" spans="5:18" s="225" customFormat="1" ht="30.75" customHeight="1">
      <c r="E2061" s="227"/>
      <c r="P2061" s="228"/>
      <c r="Q2061" s="228"/>
      <c r="R2061" s="228"/>
    </row>
    <row r="2062" spans="5:18" s="225" customFormat="1" ht="30.75" customHeight="1">
      <c r="E2062" s="227"/>
      <c r="P2062" s="228"/>
      <c r="Q2062" s="228"/>
      <c r="R2062" s="228"/>
    </row>
    <row r="2063" spans="5:18" s="225" customFormat="1" ht="30.75" customHeight="1">
      <c r="E2063" s="227"/>
      <c r="P2063" s="228"/>
      <c r="Q2063" s="228"/>
      <c r="R2063" s="228"/>
    </row>
    <row r="2064" spans="5:18" s="225" customFormat="1" ht="30.75" customHeight="1">
      <c r="E2064" s="227"/>
      <c r="P2064" s="228"/>
      <c r="Q2064" s="228"/>
      <c r="R2064" s="228"/>
    </row>
    <row r="2065" spans="5:18" s="225" customFormat="1" ht="30.75" customHeight="1">
      <c r="E2065" s="227"/>
      <c r="P2065" s="228"/>
      <c r="Q2065" s="228"/>
      <c r="R2065" s="228"/>
    </row>
    <row r="2066" spans="5:18" s="225" customFormat="1" ht="30.75" customHeight="1">
      <c r="E2066" s="227"/>
      <c r="P2066" s="228"/>
      <c r="Q2066" s="228"/>
      <c r="R2066" s="228"/>
    </row>
    <row r="2067" spans="5:18" s="225" customFormat="1" ht="30.75" customHeight="1">
      <c r="E2067" s="227"/>
      <c r="P2067" s="228"/>
      <c r="Q2067" s="228"/>
      <c r="R2067" s="228"/>
    </row>
    <row r="2068" spans="5:18" s="225" customFormat="1" ht="30.75" customHeight="1">
      <c r="E2068" s="227"/>
      <c r="P2068" s="228"/>
      <c r="Q2068" s="228"/>
      <c r="R2068" s="228"/>
    </row>
    <row r="2069" spans="5:18" s="225" customFormat="1" ht="30.75" customHeight="1">
      <c r="E2069" s="227"/>
      <c r="P2069" s="228"/>
      <c r="Q2069" s="228"/>
      <c r="R2069" s="228"/>
    </row>
    <row r="2070" spans="5:18" s="225" customFormat="1" ht="30.75" customHeight="1">
      <c r="E2070" s="227"/>
      <c r="P2070" s="228"/>
      <c r="Q2070" s="228"/>
      <c r="R2070" s="228"/>
    </row>
    <row r="2071" spans="5:18" s="225" customFormat="1" ht="30.75" customHeight="1">
      <c r="E2071" s="227"/>
      <c r="P2071" s="228"/>
      <c r="Q2071" s="228"/>
      <c r="R2071" s="228"/>
    </row>
    <row r="2072" spans="5:18" s="225" customFormat="1" ht="30.75" customHeight="1">
      <c r="E2072" s="227"/>
      <c r="P2072" s="228"/>
      <c r="Q2072" s="228"/>
      <c r="R2072" s="228"/>
    </row>
    <row r="2073" spans="5:18" s="225" customFormat="1" ht="30.75" customHeight="1">
      <c r="E2073" s="227"/>
      <c r="P2073" s="228"/>
      <c r="Q2073" s="228"/>
      <c r="R2073" s="228"/>
    </row>
    <row r="2074" spans="5:18" s="225" customFormat="1" ht="30.75" customHeight="1">
      <c r="E2074" s="227"/>
      <c r="P2074" s="228"/>
      <c r="Q2074" s="228"/>
      <c r="R2074" s="228"/>
    </row>
    <row r="2075" spans="5:18" s="225" customFormat="1" ht="30.75" customHeight="1">
      <c r="E2075" s="227"/>
      <c r="P2075" s="228"/>
      <c r="Q2075" s="228"/>
      <c r="R2075" s="228"/>
    </row>
    <row r="2076" spans="5:18" s="225" customFormat="1" ht="30.75" customHeight="1">
      <c r="E2076" s="227"/>
      <c r="P2076" s="228"/>
      <c r="Q2076" s="228"/>
      <c r="R2076" s="228"/>
    </row>
    <row r="2077" spans="5:18" s="225" customFormat="1" ht="30.75" customHeight="1">
      <c r="E2077" s="227"/>
      <c r="P2077" s="228"/>
      <c r="Q2077" s="228"/>
      <c r="R2077" s="228"/>
    </row>
    <row r="2078" spans="5:18" s="225" customFormat="1" ht="30.75" customHeight="1">
      <c r="E2078" s="227"/>
      <c r="P2078" s="228"/>
      <c r="Q2078" s="228"/>
      <c r="R2078" s="228"/>
    </row>
    <row r="2079" spans="5:18" s="225" customFormat="1" ht="30.75" customHeight="1">
      <c r="E2079" s="227"/>
      <c r="P2079" s="228"/>
      <c r="Q2079" s="228"/>
      <c r="R2079" s="228"/>
    </row>
    <row r="2080" spans="5:18" s="225" customFormat="1" ht="30.75" customHeight="1">
      <c r="E2080" s="227"/>
      <c r="P2080" s="228"/>
      <c r="Q2080" s="228"/>
      <c r="R2080" s="228"/>
    </row>
    <row r="2081" spans="5:18" s="225" customFormat="1" ht="30.75" customHeight="1">
      <c r="E2081" s="227"/>
      <c r="P2081" s="228"/>
      <c r="Q2081" s="228"/>
      <c r="R2081" s="228"/>
    </row>
    <row r="2082" spans="5:18" s="225" customFormat="1" ht="30.75" customHeight="1">
      <c r="E2082" s="227"/>
      <c r="P2082" s="228"/>
      <c r="Q2082" s="228"/>
      <c r="R2082" s="228"/>
    </row>
    <row r="2083" spans="5:18" s="225" customFormat="1" ht="30.75" customHeight="1">
      <c r="E2083" s="227"/>
      <c r="P2083" s="228"/>
      <c r="Q2083" s="228"/>
      <c r="R2083" s="228"/>
    </row>
    <row r="2084" spans="5:18" s="225" customFormat="1" ht="30.75" customHeight="1">
      <c r="E2084" s="227"/>
      <c r="P2084" s="228"/>
      <c r="Q2084" s="228"/>
      <c r="R2084" s="228"/>
    </row>
    <row r="2085" spans="5:18" s="225" customFormat="1" ht="30.75" customHeight="1">
      <c r="E2085" s="227"/>
      <c r="P2085" s="228"/>
      <c r="Q2085" s="228"/>
      <c r="R2085" s="228"/>
    </row>
    <row r="2086" spans="5:18" s="225" customFormat="1" ht="30.75" customHeight="1">
      <c r="E2086" s="227"/>
      <c r="P2086" s="228"/>
      <c r="Q2086" s="228"/>
      <c r="R2086" s="228"/>
    </row>
    <row r="2087" spans="5:18" s="225" customFormat="1" ht="30.75" customHeight="1">
      <c r="E2087" s="227"/>
      <c r="P2087" s="228"/>
      <c r="Q2087" s="228"/>
      <c r="R2087" s="228"/>
    </row>
    <row r="2088" spans="5:18" s="225" customFormat="1" ht="30.75" customHeight="1">
      <c r="E2088" s="227"/>
      <c r="P2088" s="228"/>
      <c r="Q2088" s="228"/>
      <c r="R2088" s="228"/>
    </row>
    <row r="2089" spans="5:18" s="225" customFormat="1" ht="30.75" customHeight="1">
      <c r="E2089" s="227"/>
      <c r="P2089" s="228"/>
      <c r="Q2089" s="228"/>
      <c r="R2089" s="228"/>
    </row>
    <row r="2090" spans="5:18" s="225" customFormat="1" ht="30.75" customHeight="1">
      <c r="E2090" s="227"/>
      <c r="P2090" s="228"/>
      <c r="Q2090" s="228"/>
      <c r="R2090" s="228"/>
    </row>
    <row r="2091" spans="5:18" s="225" customFormat="1" ht="30.75" customHeight="1">
      <c r="E2091" s="227"/>
      <c r="P2091" s="228"/>
      <c r="Q2091" s="228"/>
      <c r="R2091" s="228"/>
    </row>
    <row r="2092" spans="5:18" s="225" customFormat="1" ht="30.75" customHeight="1">
      <c r="E2092" s="227"/>
      <c r="P2092" s="228"/>
      <c r="Q2092" s="228"/>
      <c r="R2092" s="228"/>
    </row>
    <row r="2093" spans="5:18" s="225" customFormat="1" ht="30.75" customHeight="1">
      <c r="E2093" s="227"/>
      <c r="P2093" s="228"/>
      <c r="Q2093" s="228"/>
      <c r="R2093" s="228"/>
    </row>
    <row r="2094" spans="5:18" s="225" customFormat="1" ht="30.75" customHeight="1">
      <c r="E2094" s="227"/>
      <c r="P2094" s="228"/>
      <c r="Q2094" s="228"/>
      <c r="R2094" s="228"/>
    </row>
    <row r="2095" spans="5:18" s="225" customFormat="1" ht="30.75" customHeight="1">
      <c r="E2095" s="227"/>
      <c r="P2095" s="228"/>
      <c r="Q2095" s="228"/>
      <c r="R2095" s="228"/>
    </row>
    <row r="2096" spans="5:18" s="225" customFormat="1" ht="30.75" customHeight="1">
      <c r="E2096" s="227"/>
      <c r="P2096" s="228"/>
      <c r="Q2096" s="228"/>
      <c r="R2096" s="228"/>
    </row>
    <row r="2097" spans="5:18" s="225" customFormat="1" ht="30.75" customHeight="1">
      <c r="E2097" s="227"/>
      <c r="P2097" s="228"/>
      <c r="Q2097" s="228"/>
      <c r="R2097" s="228"/>
    </row>
    <row r="2098" spans="5:18" s="225" customFormat="1" ht="30.75" customHeight="1">
      <c r="E2098" s="227"/>
      <c r="P2098" s="228"/>
      <c r="Q2098" s="228"/>
      <c r="R2098" s="228"/>
    </row>
    <row r="2099" spans="5:18" s="225" customFormat="1" ht="30.75" customHeight="1">
      <c r="E2099" s="227"/>
      <c r="P2099" s="228"/>
      <c r="Q2099" s="228"/>
      <c r="R2099" s="228"/>
    </row>
    <row r="2100" spans="5:18" s="225" customFormat="1" ht="30.75" customHeight="1">
      <c r="E2100" s="227"/>
      <c r="P2100" s="228"/>
      <c r="Q2100" s="228"/>
      <c r="R2100" s="228"/>
    </row>
    <row r="2101" spans="5:18" s="225" customFormat="1" ht="30.75" customHeight="1">
      <c r="E2101" s="227"/>
      <c r="P2101" s="228"/>
      <c r="Q2101" s="228"/>
      <c r="R2101" s="228"/>
    </row>
    <row r="2102" spans="5:18" s="225" customFormat="1" ht="30.75" customHeight="1">
      <c r="E2102" s="227"/>
      <c r="P2102" s="228"/>
      <c r="Q2102" s="228"/>
      <c r="R2102" s="228"/>
    </row>
    <row r="2103" spans="5:18" s="225" customFormat="1" ht="30.75" customHeight="1">
      <c r="E2103" s="227"/>
      <c r="P2103" s="228"/>
      <c r="Q2103" s="228"/>
      <c r="R2103" s="228"/>
    </row>
    <row r="2104" spans="5:18" s="225" customFormat="1" ht="30.75" customHeight="1">
      <c r="E2104" s="227"/>
      <c r="P2104" s="228"/>
      <c r="Q2104" s="228"/>
      <c r="R2104" s="228"/>
    </row>
    <row r="2105" spans="5:18" s="225" customFormat="1" ht="30.75" customHeight="1">
      <c r="E2105" s="227"/>
      <c r="P2105" s="228"/>
      <c r="Q2105" s="228"/>
      <c r="R2105" s="228"/>
    </row>
    <row r="2106" spans="5:18" s="225" customFormat="1" ht="30.75" customHeight="1">
      <c r="E2106" s="227"/>
      <c r="P2106" s="228"/>
      <c r="Q2106" s="228"/>
      <c r="R2106" s="228"/>
    </row>
    <row r="2107" spans="5:18" s="225" customFormat="1" ht="30.75" customHeight="1">
      <c r="E2107" s="227"/>
      <c r="P2107" s="228"/>
      <c r="Q2107" s="228"/>
      <c r="R2107" s="228"/>
    </row>
    <row r="2108" spans="5:18" s="225" customFormat="1" ht="30.75" customHeight="1">
      <c r="E2108" s="227"/>
      <c r="P2108" s="228"/>
      <c r="Q2108" s="228"/>
      <c r="R2108" s="228"/>
    </row>
    <row r="2109" spans="5:18" s="225" customFormat="1" ht="30.75" customHeight="1">
      <c r="E2109" s="227"/>
      <c r="P2109" s="228"/>
      <c r="Q2109" s="228"/>
      <c r="R2109" s="228"/>
    </row>
    <row r="2110" spans="5:18" s="225" customFormat="1" ht="30.75" customHeight="1">
      <c r="E2110" s="227"/>
      <c r="P2110" s="228"/>
      <c r="Q2110" s="228"/>
      <c r="R2110" s="228"/>
    </row>
    <row r="2111" spans="5:18" s="225" customFormat="1" ht="30.75" customHeight="1">
      <c r="E2111" s="227"/>
      <c r="P2111" s="228"/>
      <c r="Q2111" s="228"/>
      <c r="R2111" s="228"/>
    </row>
    <row r="2112" spans="5:18" s="225" customFormat="1" ht="30.75" customHeight="1">
      <c r="E2112" s="227"/>
      <c r="P2112" s="228"/>
      <c r="Q2112" s="228"/>
      <c r="R2112" s="228"/>
    </row>
    <row r="2113" spans="5:18" s="225" customFormat="1" ht="30.75" customHeight="1">
      <c r="E2113" s="227"/>
      <c r="P2113" s="228"/>
      <c r="Q2113" s="228"/>
      <c r="R2113" s="228"/>
    </row>
    <row r="2114" spans="5:18" s="225" customFormat="1" ht="30.75" customHeight="1">
      <c r="E2114" s="227"/>
      <c r="P2114" s="228"/>
      <c r="Q2114" s="228"/>
      <c r="R2114" s="228"/>
    </row>
    <row r="2115" spans="5:18" s="225" customFormat="1" ht="30.75" customHeight="1">
      <c r="E2115" s="227"/>
      <c r="P2115" s="228"/>
      <c r="Q2115" s="228"/>
      <c r="R2115" s="228"/>
    </row>
    <row r="2116" spans="5:18" s="225" customFormat="1" ht="30.75" customHeight="1">
      <c r="E2116" s="227"/>
      <c r="P2116" s="228"/>
      <c r="Q2116" s="228"/>
      <c r="R2116" s="228"/>
    </row>
    <row r="2117" spans="5:18" s="225" customFormat="1" ht="30.75" customHeight="1">
      <c r="E2117" s="227"/>
      <c r="P2117" s="228"/>
      <c r="Q2117" s="228"/>
      <c r="R2117" s="228"/>
    </row>
    <row r="2118" spans="5:18" s="225" customFormat="1" ht="30.75" customHeight="1">
      <c r="E2118" s="227"/>
      <c r="P2118" s="228"/>
      <c r="Q2118" s="228"/>
      <c r="R2118" s="228"/>
    </row>
    <row r="2119" spans="5:18" s="225" customFormat="1" ht="30.75" customHeight="1">
      <c r="E2119" s="227"/>
      <c r="P2119" s="228"/>
      <c r="Q2119" s="228"/>
      <c r="R2119" s="228"/>
    </row>
    <row r="2120" spans="5:18" s="225" customFormat="1" ht="30.75" customHeight="1">
      <c r="E2120" s="227"/>
      <c r="P2120" s="228"/>
      <c r="Q2120" s="228"/>
      <c r="R2120" s="228"/>
    </row>
    <row r="2121" spans="5:18" s="225" customFormat="1" ht="30.75" customHeight="1">
      <c r="E2121" s="227"/>
      <c r="P2121" s="228"/>
      <c r="Q2121" s="228"/>
      <c r="R2121" s="228"/>
    </row>
    <row r="2122" spans="5:18" s="225" customFormat="1" ht="30.75" customHeight="1">
      <c r="E2122" s="227"/>
      <c r="P2122" s="228"/>
      <c r="Q2122" s="228"/>
      <c r="R2122" s="228"/>
    </row>
    <row r="2123" spans="5:18" s="225" customFormat="1" ht="30.75" customHeight="1">
      <c r="E2123" s="227"/>
      <c r="P2123" s="228"/>
      <c r="Q2123" s="228"/>
      <c r="R2123" s="228"/>
    </row>
    <row r="2124" spans="5:18" s="225" customFormat="1" ht="30.75" customHeight="1">
      <c r="E2124" s="227"/>
      <c r="P2124" s="228"/>
      <c r="Q2124" s="228"/>
      <c r="R2124" s="228"/>
    </row>
    <row r="2125" spans="5:18" s="225" customFormat="1" ht="30.75" customHeight="1">
      <c r="E2125" s="227"/>
      <c r="P2125" s="228"/>
      <c r="Q2125" s="228"/>
      <c r="R2125" s="228"/>
    </row>
    <row r="2126" spans="5:18" s="225" customFormat="1" ht="30.75" customHeight="1">
      <c r="E2126" s="227"/>
      <c r="P2126" s="228"/>
      <c r="Q2126" s="228"/>
      <c r="R2126" s="228"/>
    </row>
    <row r="2127" spans="5:18" s="225" customFormat="1" ht="30.75" customHeight="1">
      <c r="E2127" s="227"/>
      <c r="P2127" s="228"/>
      <c r="Q2127" s="228"/>
      <c r="R2127" s="228"/>
    </row>
    <row r="2128" spans="5:18" s="225" customFormat="1" ht="30.75" customHeight="1">
      <c r="E2128" s="227"/>
      <c r="P2128" s="228"/>
      <c r="Q2128" s="228"/>
      <c r="R2128" s="228"/>
    </row>
    <row r="2129" spans="5:18" s="225" customFormat="1" ht="30.75" customHeight="1">
      <c r="E2129" s="227"/>
      <c r="P2129" s="228"/>
      <c r="Q2129" s="228"/>
      <c r="R2129" s="228"/>
    </row>
    <row r="2130" spans="5:18" s="225" customFormat="1" ht="30.75" customHeight="1">
      <c r="E2130" s="227"/>
      <c r="P2130" s="228"/>
      <c r="Q2130" s="228"/>
      <c r="R2130" s="228"/>
    </row>
    <row r="2131" spans="5:18" s="225" customFormat="1" ht="30.75" customHeight="1">
      <c r="E2131" s="227"/>
      <c r="P2131" s="228"/>
      <c r="Q2131" s="228"/>
      <c r="R2131" s="228"/>
    </row>
    <row r="2132" spans="5:18" s="225" customFormat="1" ht="30.75" customHeight="1">
      <c r="E2132" s="227"/>
      <c r="P2132" s="228"/>
      <c r="Q2132" s="228"/>
      <c r="R2132" s="228"/>
    </row>
    <row r="2133" spans="5:18" s="225" customFormat="1" ht="30.75" customHeight="1">
      <c r="E2133" s="227"/>
      <c r="P2133" s="228"/>
      <c r="Q2133" s="228"/>
      <c r="R2133" s="228"/>
    </row>
    <row r="2134" spans="5:18" s="225" customFormat="1" ht="30.75" customHeight="1">
      <c r="E2134" s="227"/>
      <c r="P2134" s="228"/>
      <c r="Q2134" s="228"/>
      <c r="R2134" s="228"/>
    </row>
    <row r="2135" spans="5:18" s="225" customFormat="1" ht="30.75" customHeight="1">
      <c r="E2135" s="227"/>
      <c r="P2135" s="228"/>
      <c r="Q2135" s="228"/>
      <c r="R2135" s="228"/>
    </row>
    <row r="2136" spans="5:18" s="225" customFormat="1" ht="30.75" customHeight="1">
      <c r="E2136" s="227"/>
      <c r="P2136" s="228"/>
      <c r="Q2136" s="228"/>
      <c r="R2136" s="228"/>
    </row>
    <row r="2137" spans="5:18" s="225" customFormat="1" ht="30.75" customHeight="1">
      <c r="E2137" s="227"/>
      <c r="P2137" s="228"/>
      <c r="Q2137" s="228"/>
      <c r="R2137" s="228"/>
    </row>
    <row r="2138" spans="5:18" s="225" customFormat="1" ht="30.75" customHeight="1">
      <c r="E2138" s="227"/>
      <c r="P2138" s="228"/>
      <c r="Q2138" s="228"/>
      <c r="R2138" s="228"/>
    </row>
    <row r="2139" spans="5:18" s="225" customFormat="1" ht="30.75" customHeight="1">
      <c r="E2139" s="227"/>
      <c r="P2139" s="228"/>
      <c r="Q2139" s="228"/>
      <c r="R2139" s="228"/>
    </row>
    <row r="2140" spans="5:18" s="225" customFormat="1" ht="30.75" customHeight="1">
      <c r="E2140" s="227"/>
      <c r="P2140" s="228"/>
      <c r="Q2140" s="228"/>
      <c r="R2140" s="228"/>
    </row>
    <row r="2141" spans="5:18" s="225" customFormat="1" ht="30.75" customHeight="1">
      <c r="E2141" s="227"/>
      <c r="P2141" s="228"/>
      <c r="Q2141" s="228"/>
      <c r="R2141" s="228"/>
    </row>
    <row r="2142" spans="5:18" s="225" customFormat="1" ht="30.75" customHeight="1">
      <c r="E2142" s="227"/>
      <c r="P2142" s="228"/>
      <c r="Q2142" s="228"/>
      <c r="R2142" s="228"/>
    </row>
    <row r="2143" spans="5:18" s="225" customFormat="1" ht="30.75" customHeight="1">
      <c r="E2143" s="227"/>
      <c r="P2143" s="228"/>
      <c r="Q2143" s="228"/>
      <c r="R2143" s="228"/>
    </row>
    <row r="2144" spans="5:18" s="225" customFormat="1" ht="30.75" customHeight="1">
      <c r="E2144" s="227"/>
      <c r="P2144" s="228"/>
      <c r="Q2144" s="228"/>
      <c r="R2144" s="228"/>
    </row>
    <row r="2145" spans="5:18" s="225" customFormat="1" ht="30.75" customHeight="1">
      <c r="E2145" s="227"/>
      <c r="P2145" s="228"/>
      <c r="Q2145" s="228"/>
      <c r="R2145" s="228"/>
    </row>
    <row r="2146" spans="5:18" s="225" customFormat="1" ht="30.75" customHeight="1">
      <c r="E2146" s="227"/>
      <c r="P2146" s="228"/>
      <c r="Q2146" s="228"/>
      <c r="R2146" s="228"/>
    </row>
    <row r="2147" spans="5:18" s="225" customFormat="1" ht="30.75" customHeight="1">
      <c r="E2147" s="227"/>
      <c r="P2147" s="228"/>
      <c r="Q2147" s="228"/>
      <c r="R2147" s="228"/>
    </row>
    <row r="2148" spans="5:18" s="225" customFormat="1" ht="30.75" customHeight="1">
      <c r="E2148" s="227"/>
      <c r="P2148" s="228"/>
      <c r="Q2148" s="228"/>
      <c r="R2148" s="228"/>
    </row>
    <row r="2149" spans="5:18" s="225" customFormat="1" ht="30.75" customHeight="1">
      <c r="E2149" s="227"/>
      <c r="P2149" s="228"/>
      <c r="Q2149" s="228"/>
      <c r="R2149" s="228"/>
    </row>
    <row r="2150" spans="5:18" s="225" customFormat="1" ht="30.75" customHeight="1">
      <c r="E2150" s="227"/>
      <c r="P2150" s="228"/>
      <c r="Q2150" s="228"/>
      <c r="R2150" s="228"/>
    </row>
    <row r="2151" spans="5:18" s="225" customFormat="1" ht="30.75" customHeight="1">
      <c r="E2151" s="227"/>
      <c r="P2151" s="228"/>
      <c r="Q2151" s="228"/>
      <c r="R2151" s="228"/>
    </row>
    <row r="2152" spans="5:18" s="225" customFormat="1" ht="30.75" customHeight="1">
      <c r="E2152" s="227"/>
      <c r="P2152" s="228"/>
      <c r="Q2152" s="228"/>
      <c r="R2152" s="228"/>
    </row>
    <row r="2153" spans="5:18" s="225" customFormat="1" ht="30.75" customHeight="1">
      <c r="E2153" s="227"/>
      <c r="P2153" s="228"/>
      <c r="Q2153" s="228"/>
      <c r="R2153" s="228"/>
    </row>
    <row r="2154" spans="5:18" s="225" customFormat="1" ht="30.75" customHeight="1">
      <c r="E2154" s="227"/>
      <c r="P2154" s="228"/>
      <c r="Q2154" s="228"/>
      <c r="R2154" s="228"/>
    </row>
    <row r="2155" spans="5:18" s="225" customFormat="1" ht="30.75" customHeight="1">
      <c r="E2155" s="227"/>
      <c r="P2155" s="228"/>
      <c r="Q2155" s="228"/>
      <c r="R2155" s="228"/>
    </row>
    <row r="2156" spans="5:18" s="225" customFormat="1" ht="30.75" customHeight="1">
      <c r="E2156" s="227"/>
      <c r="P2156" s="228"/>
      <c r="Q2156" s="228"/>
      <c r="R2156" s="228"/>
    </row>
    <row r="2157" spans="5:18" s="225" customFormat="1" ht="30.75" customHeight="1">
      <c r="E2157" s="227"/>
      <c r="P2157" s="228"/>
      <c r="Q2157" s="228"/>
      <c r="R2157" s="228"/>
    </row>
    <row r="2158" spans="5:18" s="225" customFormat="1" ht="30.75" customHeight="1">
      <c r="E2158" s="227"/>
      <c r="P2158" s="228"/>
      <c r="Q2158" s="228"/>
      <c r="R2158" s="228"/>
    </row>
    <row r="2159" spans="5:18" s="225" customFormat="1" ht="30.75" customHeight="1">
      <c r="E2159" s="227"/>
      <c r="P2159" s="228"/>
      <c r="Q2159" s="228"/>
      <c r="R2159" s="228"/>
    </row>
    <row r="2160" spans="5:18" s="225" customFormat="1" ht="30.75" customHeight="1">
      <c r="E2160" s="227"/>
      <c r="P2160" s="228"/>
      <c r="Q2160" s="228"/>
      <c r="R2160" s="228"/>
    </row>
    <row r="2161" spans="5:18" s="225" customFormat="1" ht="30.75" customHeight="1">
      <c r="E2161" s="227"/>
      <c r="P2161" s="228"/>
      <c r="Q2161" s="228"/>
      <c r="R2161" s="228"/>
    </row>
    <row r="2162" spans="5:18" s="225" customFormat="1" ht="30.75" customHeight="1">
      <c r="E2162" s="227"/>
      <c r="P2162" s="228"/>
      <c r="Q2162" s="228"/>
      <c r="R2162" s="228"/>
    </row>
    <row r="2163" spans="5:18" s="225" customFormat="1" ht="30.75" customHeight="1">
      <c r="E2163" s="227"/>
      <c r="P2163" s="228"/>
      <c r="Q2163" s="228"/>
      <c r="R2163" s="228"/>
    </row>
    <row r="2164" spans="5:18" s="225" customFormat="1" ht="30.75" customHeight="1">
      <c r="E2164" s="227"/>
      <c r="P2164" s="228"/>
      <c r="Q2164" s="228"/>
      <c r="R2164" s="228"/>
    </row>
    <row r="2165" spans="5:18" s="225" customFormat="1" ht="30.75" customHeight="1">
      <c r="E2165" s="227"/>
      <c r="P2165" s="228"/>
      <c r="Q2165" s="228"/>
      <c r="R2165" s="228"/>
    </row>
    <row r="2166" spans="5:18" s="225" customFormat="1" ht="30.75" customHeight="1">
      <c r="E2166" s="227"/>
      <c r="P2166" s="228"/>
      <c r="Q2166" s="228"/>
      <c r="R2166" s="228"/>
    </row>
    <row r="2167" spans="5:18" s="225" customFormat="1" ht="30.75" customHeight="1">
      <c r="E2167" s="227"/>
      <c r="P2167" s="228"/>
      <c r="Q2167" s="228"/>
      <c r="R2167" s="228"/>
    </row>
    <row r="2168" spans="5:18" s="225" customFormat="1" ht="30.75" customHeight="1">
      <c r="E2168" s="227"/>
      <c r="P2168" s="228"/>
      <c r="Q2168" s="228"/>
      <c r="R2168" s="228"/>
    </row>
    <row r="2169" spans="5:18" s="225" customFormat="1" ht="30.75" customHeight="1">
      <c r="E2169" s="227"/>
      <c r="P2169" s="228"/>
      <c r="Q2169" s="228"/>
      <c r="R2169" s="228"/>
    </row>
    <row r="2170" spans="5:18" s="225" customFormat="1" ht="30.75" customHeight="1">
      <c r="E2170" s="227"/>
      <c r="P2170" s="228"/>
      <c r="Q2170" s="228"/>
      <c r="R2170" s="228"/>
    </row>
    <row r="2171" spans="5:18" s="225" customFormat="1" ht="30.75" customHeight="1">
      <c r="E2171" s="227"/>
      <c r="P2171" s="228"/>
      <c r="Q2171" s="228"/>
      <c r="R2171" s="228"/>
    </row>
    <row r="2172" spans="5:18" s="225" customFormat="1" ht="30.75" customHeight="1">
      <c r="E2172" s="227"/>
      <c r="P2172" s="228"/>
      <c r="Q2172" s="228"/>
      <c r="R2172" s="228"/>
    </row>
    <row r="2173" spans="5:18" s="225" customFormat="1" ht="30.75" customHeight="1">
      <c r="E2173" s="227"/>
      <c r="P2173" s="228"/>
      <c r="Q2173" s="228"/>
      <c r="R2173" s="228"/>
    </row>
    <row r="2174" spans="5:18" s="225" customFormat="1" ht="30.75" customHeight="1">
      <c r="E2174" s="227"/>
      <c r="P2174" s="228"/>
      <c r="Q2174" s="228"/>
      <c r="R2174" s="228"/>
    </row>
    <row r="2175" spans="5:18" s="225" customFormat="1" ht="30.75" customHeight="1">
      <c r="E2175" s="227"/>
      <c r="P2175" s="228"/>
      <c r="Q2175" s="228"/>
      <c r="R2175" s="228"/>
    </row>
    <row r="2176" spans="5:18" s="225" customFormat="1" ht="30.75" customHeight="1">
      <c r="E2176" s="227"/>
      <c r="P2176" s="228"/>
      <c r="Q2176" s="228"/>
      <c r="R2176" s="228"/>
    </row>
    <row r="2177" spans="5:18" s="225" customFormat="1" ht="30.75" customHeight="1">
      <c r="E2177" s="227"/>
      <c r="P2177" s="228"/>
      <c r="Q2177" s="228"/>
      <c r="R2177" s="228"/>
    </row>
    <row r="2178" spans="5:18" s="225" customFormat="1" ht="30.75" customHeight="1">
      <c r="E2178" s="227"/>
      <c r="P2178" s="228"/>
      <c r="Q2178" s="228"/>
      <c r="R2178" s="228"/>
    </row>
    <row r="2179" spans="5:18" s="225" customFormat="1" ht="30.75" customHeight="1">
      <c r="E2179" s="227"/>
      <c r="P2179" s="228"/>
      <c r="Q2179" s="228"/>
      <c r="R2179" s="228"/>
    </row>
    <row r="2180" spans="5:18" s="225" customFormat="1" ht="30.75" customHeight="1">
      <c r="E2180" s="227"/>
      <c r="P2180" s="228"/>
      <c r="Q2180" s="228"/>
      <c r="R2180" s="228"/>
    </row>
    <row r="2181" spans="5:18" s="225" customFormat="1" ht="30.75" customHeight="1">
      <c r="E2181" s="227"/>
      <c r="P2181" s="228"/>
      <c r="Q2181" s="228"/>
      <c r="R2181" s="228"/>
    </row>
    <row r="2182" spans="5:18" s="225" customFormat="1" ht="30.75" customHeight="1">
      <c r="E2182" s="227"/>
      <c r="P2182" s="228"/>
      <c r="Q2182" s="228"/>
      <c r="R2182" s="228"/>
    </row>
    <row r="2183" spans="5:18" s="225" customFormat="1" ht="30.75" customHeight="1">
      <c r="E2183" s="227"/>
      <c r="P2183" s="228"/>
      <c r="Q2183" s="228"/>
      <c r="R2183" s="228"/>
    </row>
    <row r="2184" spans="5:18" s="225" customFormat="1" ht="30.75" customHeight="1">
      <c r="E2184" s="227"/>
      <c r="P2184" s="228"/>
      <c r="Q2184" s="228"/>
      <c r="R2184" s="228"/>
    </row>
    <row r="2185" spans="5:18" s="225" customFormat="1" ht="30.75" customHeight="1">
      <c r="E2185" s="227"/>
      <c r="P2185" s="228"/>
      <c r="Q2185" s="228"/>
      <c r="R2185" s="228"/>
    </row>
    <row r="2186" spans="5:18" s="225" customFormat="1" ht="30.75" customHeight="1">
      <c r="E2186" s="227"/>
      <c r="P2186" s="228"/>
      <c r="Q2186" s="228"/>
      <c r="R2186" s="228"/>
    </row>
    <row r="2187" spans="5:18" s="225" customFormat="1" ht="30.75" customHeight="1">
      <c r="E2187" s="227"/>
      <c r="P2187" s="228"/>
      <c r="Q2187" s="228"/>
      <c r="R2187" s="228"/>
    </row>
    <row r="2188" spans="5:18" s="225" customFormat="1" ht="30.75" customHeight="1">
      <c r="E2188" s="227"/>
      <c r="P2188" s="228"/>
      <c r="Q2188" s="228"/>
      <c r="R2188" s="228"/>
    </row>
    <row r="2189" spans="5:18" s="225" customFormat="1" ht="30.75" customHeight="1">
      <c r="E2189" s="227"/>
      <c r="P2189" s="228"/>
      <c r="Q2189" s="228"/>
      <c r="R2189" s="228"/>
    </row>
    <row r="2190" spans="5:18" s="225" customFormat="1" ht="30.75" customHeight="1">
      <c r="E2190" s="227"/>
      <c r="P2190" s="228"/>
      <c r="Q2190" s="228"/>
      <c r="R2190" s="228"/>
    </row>
    <row r="2191" spans="5:18" s="225" customFormat="1" ht="30.75" customHeight="1">
      <c r="E2191" s="227"/>
      <c r="P2191" s="228"/>
      <c r="Q2191" s="228"/>
      <c r="R2191" s="228"/>
    </row>
    <row r="2192" spans="5:18" s="225" customFormat="1" ht="30.75" customHeight="1">
      <c r="E2192" s="227"/>
      <c r="P2192" s="228"/>
      <c r="Q2192" s="228"/>
      <c r="R2192" s="228"/>
    </row>
    <row r="2193" spans="5:18" s="225" customFormat="1" ht="30.75" customHeight="1">
      <c r="E2193" s="227"/>
      <c r="P2193" s="228"/>
      <c r="Q2193" s="228"/>
      <c r="R2193" s="228"/>
    </row>
    <row r="2194" spans="5:18" s="225" customFormat="1" ht="30.75" customHeight="1">
      <c r="E2194" s="227"/>
      <c r="P2194" s="228"/>
      <c r="Q2194" s="228"/>
      <c r="R2194" s="228"/>
    </row>
    <row r="2195" spans="5:18" s="225" customFormat="1" ht="30.75" customHeight="1">
      <c r="E2195" s="227"/>
      <c r="P2195" s="228"/>
      <c r="Q2195" s="228"/>
      <c r="R2195" s="228"/>
    </row>
    <row r="2196" spans="5:18" s="225" customFormat="1" ht="30.75" customHeight="1">
      <c r="E2196" s="227"/>
      <c r="P2196" s="228"/>
      <c r="Q2196" s="228"/>
      <c r="R2196" s="228"/>
    </row>
    <row r="2197" spans="5:18" s="225" customFormat="1" ht="30.75" customHeight="1">
      <c r="E2197" s="227"/>
      <c r="P2197" s="228"/>
      <c r="Q2197" s="228"/>
      <c r="R2197" s="228"/>
    </row>
    <row r="2198" spans="5:18" s="225" customFormat="1" ht="30.75" customHeight="1">
      <c r="E2198" s="227"/>
      <c r="P2198" s="228"/>
      <c r="Q2198" s="228"/>
      <c r="R2198" s="228"/>
    </row>
    <row r="2199" spans="5:18" s="225" customFormat="1" ht="30.75" customHeight="1">
      <c r="E2199" s="227"/>
      <c r="P2199" s="228"/>
      <c r="Q2199" s="228"/>
      <c r="R2199" s="228"/>
    </row>
    <row r="2200" spans="5:18" s="225" customFormat="1" ht="30.75" customHeight="1">
      <c r="E2200" s="227"/>
      <c r="P2200" s="228"/>
      <c r="Q2200" s="228"/>
      <c r="R2200" s="228"/>
    </row>
    <row r="2201" spans="5:18" s="225" customFormat="1" ht="30.75" customHeight="1">
      <c r="E2201" s="227"/>
      <c r="P2201" s="228"/>
      <c r="Q2201" s="228"/>
      <c r="R2201" s="228"/>
    </row>
    <row r="2202" spans="5:18" s="225" customFormat="1" ht="30.75" customHeight="1">
      <c r="E2202" s="227"/>
      <c r="P2202" s="228"/>
      <c r="Q2202" s="228"/>
      <c r="R2202" s="228"/>
    </row>
    <row r="2203" spans="5:18" s="225" customFormat="1" ht="30.75" customHeight="1">
      <c r="E2203" s="227"/>
      <c r="P2203" s="228"/>
      <c r="Q2203" s="228"/>
      <c r="R2203" s="228"/>
    </row>
    <row r="2204" spans="5:18" s="225" customFormat="1" ht="30.75" customHeight="1">
      <c r="E2204" s="227"/>
      <c r="P2204" s="228"/>
      <c r="Q2204" s="228"/>
      <c r="R2204" s="228"/>
    </row>
    <row r="2205" spans="5:18" s="225" customFormat="1" ht="30.75" customHeight="1">
      <c r="E2205" s="227"/>
      <c r="P2205" s="228"/>
      <c r="Q2205" s="228"/>
      <c r="R2205" s="228"/>
    </row>
    <row r="2206" spans="5:18" s="225" customFormat="1" ht="30.75" customHeight="1">
      <c r="E2206" s="227"/>
      <c r="P2206" s="228"/>
      <c r="Q2206" s="228"/>
      <c r="R2206" s="228"/>
    </row>
    <row r="2207" spans="5:18" s="225" customFormat="1" ht="30.75" customHeight="1">
      <c r="E2207" s="227"/>
      <c r="P2207" s="228"/>
      <c r="Q2207" s="228"/>
      <c r="R2207" s="228"/>
    </row>
    <row r="2208" spans="5:18" s="225" customFormat="1" ht="30.75" customHeight="1">
      <c r="E2208" s="227"/>
      <c r="P2208" s="228"/>
      <c r="Q2208" s="228"/>
      <c r="R2208" s="228"/>
    </row>
    <row r="2209" spans="5:18" s="225" customFormat="1" ht="30.75" customHeight="1">
      <c r="E2209" s="227"/>
      <c r="P2209" s="228"/>
      <c r="Q2209" s="228"/>
      <c r="R2209" s="228"/>
    </row>
    <row r="2210" spans="5:18" s="225" customFormat="1" ht="30.75" customHeight="1">
      <c r="E2210" s="227"/>
      <c r="P2210" s="228"/>
      <c r="Q2210" s="228"/>
      <c r="R2210" s="228"/>
    </row>
    <row r="2211" spans="5:18" s="225" customFormat="1" ht="30.75" customHeight="1">
      <c r="E2211" s="227"/>
      <c r="P2211" s="228"/>
      <c r="Q2211" s="228"/>
      <c r="R2211" s="228"/>
    </row>
    <row r="2212" spans="5:18" s="225" customFormat="1" ht="30.75" customHeight="1">
      <c r="E2212" s="227"/>
      <c r="P2212" s="228"/>
      <c r="Q2212" s="228"/>
      <c r="R2212" s="228"/>
    </row>
    <row r="2213" spans="5:18" s="225" customFormat="1" ht="30.75" customHeight="1">
      <c r="E2213" s="227"/>
      <c r="P2213" s="228"/>
      <c r="Q2213" s="228"/>
      <c r="R2213" s="228"/>
    </row>
    <row r="2214" spans="5:18" s="225" customFormat="1" ht="30.75" customHeight="1">
      <c r="E2214" s="227"/>
      <c r="P2214" s="228"/>
      <c r="Q2214" s="228"/>
      <c r="R2214" s="228"/>
    </row>
    <row r="2215" spans="5:18" s="225" customFormat="1" ht="30.75" customHeight="1">
      <c r="E2215" s="227"/>
      <c r="P2215" s="228"/>
      <c r="Q2215" s="228"/>
      <c r="R2215" s="228"/>
    </row>
    <row r="2216" spans="5:18" s="225" customFormat="1" ht="30.75" customHeight="1">
      <c r="E2216" s="227"/>
      <c r="P2216" s="228"/>
      <c r="Q2216" s="228"/>
      <c r="R2216" s="228"/>
    </row>
    <row r="2217" spans="5:18" s="225" customFormat="1" ht="30.75" customHeight="1">
      <c r="E2217" s="227"/>
      <c r="P2217" s="228"/>
      <c r="Q2217" s="228"/>
      <c r="R2217" s="228"/>
    </row>
    <row r="2218" spans="5:18" s="225" customFormat="1" ht="30.75" customHeight="1">
      <c r="E2218" s="227"/>
      <c r="P2218" s="228"/>
      <c r="Q2218" s="228"/>
      <c r="R2218" s="228"/>
    </row>
    <row r="2219" spans="5:18" s="225" customFormat="1" ht="30.75" customHeight="1">
      <c r="E2219" s="227"/>
      <c r="P2219" s="228"/>
      <c r="Q2219" s="228"/>
      <c r="R2219" s="228"/>
    </row>
    <row r="2220" spans="5:18" s="225" customFormat="1" ht="30.75" customHeight="1">
      <c r="E2220" s="227"/>
      <c r="P2220" s="228"/>
      <c r="Q2220" s="228"/>
      <c r="R2220" s="228"/>
    </row>
    <row r="2221" spans="5:18" s="225" customFormat="1" ht="30.75" customHeight="1">
      <c r="E2221" s="227"/>
      <c r="P2221" s="228"/>
      <c r="Q2221" s="228"/>
      <c r="R2221" s="228"/>
    </row>
    <row r="2222" spans="5:18" s="225" customFormat="1" ht="30.75" customHeight="1">
      <c r="E2222" s="227"/>
      <c r="P2222" s="228"/>
      <c r="Q2222" s="228"/>
      <c r="R2222" s="228"/>
    </row>
    <row r="2223" spans="5:18" s="225" customFormat="1" ht="30.75" customHeight="1">
      <c r="E2223" s="227"/>
      <c r="P2223" s="228"/>
      <c r="Q2223" s="228"/>
      <c r="R2223" s="228"/>
    </row>
    <row r="2224" spans="5:18" s="225" customFormat="1" ht="30.75" customHeight="1">
      <c r="E2224" s="227"/>
      <c r="P2224" s="228"/>
      <c r="Q2224" s="228"/>
      <c r="R2224" s="228"/>
    </row>
    <row r="2225" spans="5:18" s="225" customFormat="1" ht="30.75" customHeight="1">
      <c r="E2225" s="227"/>
      <c r="P2225" s="228"/>
      <c r="Q2225" s="228"/>
      <c r="R2225" s="228"/>
    </row>
    <row r="2226" spans="5:18" s="225" customFormat="1" ht="30.75" customHeight="1">
      <c r="E2226" s="227"/>
      <c r="P2226" s="228"/>
      <c r="Q2226" s="228"/>
      <c r="R2226" s="228"/>
    </row>
    <row r="2227" spans="5:18" s="225" customFormat="1" ht="30.75" customHeight="1">
      <c r="E2227" s="227"/>
      <c r="P2227" s="228"/>
      <c r="Q2227" s="228"/>
      <c r="R2227" s="228"/>
    </row>
    <row r="2228" spans="5:18" s="225" customFormat="1" ht="30.75" customHeight="1">
      <c r="E2228" s="227"/>
      <c r="P2228" s="228"/>
      <c r="Q2228" s="228"/>
      <c r="R2228" s="228"/>
    </row>
    <row r="2229" spans="5:18" s="225" customFormat="1" ht="30.75" customHeight="1">
      <c r="E2229" s="227"/>
      <c r="P2229" s="228"/>
      <c r="Q2229" s="228"/>
      <c r="R2229" s="228"/>
    </row>
    <row r="2230" spans="5:18" s="225" customFormat="1" ht="30.75" customHeight="1">
      <c r="E2230" s="227"/>
      <c r="P2230" s="228"/>
      <c r="Q2230" s="228"/>
      <c r="R2230" s="228"/>
    </row>
    <row r="2231" spans="5:18" s="225" customFormat="1" ht="30.75" customHeight="1">
      <c r="E2231" s="227"/>
      <c r="P2231" s="228"/>
      <c r="Q2231" s="228"/>
      <c r="R2231" s="228"/>
    </row>
    <row r="2232" spans="5:18" s="225" customFormat="1" ht="30.75" customHeight="1">
      <c r="E2232" s="227"/>
      <c r="P2232" s="228"/>
      <c r="Q2232" s="228"/>
      <c r="R2232" s="228"/>
    </row>
    <row r="2233" spans="5:18" s="225" customFormat="1" ht="30.75" customHeight="1">
      <c r="E2233" s="227"/>
      <c r="P2233" s="228"/>
      <c r="Q2233" s="228"/>
      <c r="R2233" s="228"/>
    </row>
    <row r="2234" spans="5:18" s="225" customFormat="1" ht="30.75" customHeight="1">
      <c r="E2234" s="227"/>
      <c r="P2234" s="228"/>
      <c r="Q2234" s="228"/>
      <c r="R2234" s="228"/>
    </row>
    <row r="2235" spans="5:18" s="225" customFormat="1" ht="30.75" customHeight="1">
      <c r="E2235" s="227"/>
      <c r="P2235" s="228"/>
      <c r="Q2235" s="228"/>
      <c r="R2235" s="228"/>
    </row>
    <row r="2236" spans="5:18" s="225" customFormat="1" ht="30.75" customHeight="1">
      <c r="E2236" s="227"/>
      <c r="P2236" s="228"/>
      <c r="Q2236" s="228"/>
      <c r="R2236" s="228"/>
    </row>
    <row r="2237" spans="5:18" s="225" customFormat="1" ht="30.75" customHeight="1">
      <c r="E2237" s="227"/>
      <c r="P2237" s="228"/>
      <c r="Q2237" s="228"/>
      <c r="R2237" s="228"/>
    </row>
    <row r="2238" spans="5:18" s="225" customFormat="1" ht="30.75" customHeight="1">
      <c r="E2238" s="227"/>
      <c r="P2238" s="228"/>
      <c r="Q2238" s="228"/>
      <c r="R2238" s="228"/>
    </row>
    <row r="2239" spans="5:18" s="225" customFormat="1" ht="30.75" customHeight="1">
      <c r="E2239" s="227"/>
      <c r="P2239" s="228"/>
      <c r="Q2239" s="228"/>
      <c r="R2239" s="228"/>
    </row>
    <row r="2240" spans="5:18" s="225" customFormat="1" ht="30.75" customHeight="1">
      <c r="E2240" s="227"/>
      <c r="P2240" s="228"/>
      <c r="Q2240" s="228"/>
      <c r="R2240" s="228"/>
    </row>
    <row r="2241" spans="5:18" s="225" customFormat="1" ht="30.75" customHeight="1">
      <c r="E2241" s="227"/>
      <c r="P2241" s="228"/>
      <c r="Q2241" s="228"/>
      <c r="R2241" s="228"/>
    </row>
    <row r="2242" spans="5:18" s="225" customFormat="1" ht="30.75" customHeight="1">
      <c r="E2242" s="227"/>
      <c r="P2242" s="228"/>
      <c r="Q2242" s="228"/>
      <c r="R2242" s="228"/>
    </row>
    <row r="2243" spans="5:18" s="225" customFormat="1" ht="30.75" customHeight="1">
      <c r="E2243" s="227"/>
      <c r="P2243" s="228"/>
      <c r="Q2243" s="228"/>
      <c r="R2243" s="228"/>
    </row>
    <row r="2244" spans="5:18" s="225" customFormat="1" ht="30.75" customHeight="1">
      <c r="E2244" s="227"/>
      <c r="P2244" s="228"/>
      <c r="Q2244" s="228"/>
      <c r="R2244" s="228"/>
    </row>
    <row r="2245" spans="5:18" s="225" customFormat="1" ht="30.75" customHeight="1">
      <c r="E2245" s="227"/>
      <c r="P2245" s="228"/>
      <c r="Q2245" s="228"/>
      <c r="R2245" s="228"/>
    </row>
    <row r="2246" spans="5:18" s="225" customFormat="1" ht="30.75" customHeight="1">
      <c r="E2246" s="227"/>
      <c r="P2246" s="228"/>
      <c r="Q2246" s="228"/>
      <c r="R2246" s="228"/>
    </row>
    <row r="2247" spans="5:18" s="225" customFormat="1" ht="30.75" customHeight="1">
      <c r="E2247" s="227"/>
      <c r="P2247" s="228"/>
      <c r="Q2247" s="228"/>
      <c r="R2247" s="228"/>
    </row>
    <row r="2248" spans="5:18" s="225" customFormat="1" ht="30.75" customHeight="1">
      <c r="E2248" s="227"/>
      <c r="P2248" s="228"/>
      <c r="Q2248" s="228"/>
      <c r="R2248" s="228"/>
    </row>
    <row r="2249" spans="5:18" s="225" customFormat="1" ht="30.75" customHeight="1">
      <c r="E2249" s="227"/>
      <c r="P2249" s="228"/>
      <c r="Q2249" s="228"/>
      <c r="R2249" s="228"/>
    </row>
    <row r="2250" spans="5:18" s="225" customFormat="1" ht="30.75" customHeight="1">
      <c r="E2250" s="227"/>
      <c r="P2250" s="228"/>
      <c r="Q2250" s="228"/>
      <c r="R2250" s="228"/>
    </row>
    <row r="2251" spans="5:18" s="225" customFormat="1" ht="30.75" customHeight="1">
      <c r="E2251" s="227"/>
      <c r="P2251" s="228"/>
      <c r="Q2251" s="228"/>
      <c r="R2251" s="228"/>
    </row>
    <row r="2252" spans="5:18" s="225" customFormat="1" ht="30.75" customHeight="1">
      <c r="E2252" s="227"/>
      <c r="P2252" s="228"/>
      <c r="Q2252" s="228"/>
      <c r="R2252" s="228"/>
    </row>
    <row r="2253" spans="5:18" s="225" customFormat="1" ht="30.75" customHeight="1">
      <c r="E2253" s="227"/>
      <c r="P2253" s="228"/>
      <c r="Q2253" s="228"/>
      <c r="R2253" s="228"/>
    </row>
    <row r="2254" spans="5:18" s="225" customFormat="1" ht="30.75" customHeight="1">
      <c r="E2254" s="227"/>
      <c r="P2254" s="228"/>
      <c r="Q2254" s="228"/>
      <c r="R2254" s="228"/>
    </row>
    <row r="2255" spans="5:18" s="225" customFormat="1" ht="30.75" customHeight="1">
      <c r="E2255" s="227"/>
      <c r="P2255" s="228"/>
      <c r="Q2255" s="228"/>
      <c r="R2255" s="228"/>
    </row>
    <row r="2256" spans="5:18" s="225" customFormat="1" ht="30.75" customHeight="1">
      <c r="E2256" s="227"/>
      <c r="P2256" s="228"/>
      <c r="Q2256" s="228"/>
      <c r="R2256" s="228"/>
    </row>
    <row r="2257" spans="5:18" s="225" customFormat="1" ht="30.75" customHeight="1">
      <c r="E2257" s="227"/>
      <c r="P2257" s="228"/>
      <c r="Q2257" s="228"/>
      <c r="R2257" s="228"/>
    </row>
    <row r="2258" spans="5:18" s="225" customFormat="1" ht="30.75" customHeight="1">
      <c r="E2258" s="227"/>
      <c r="P2258" s="228"/>
      <c r="Q2258" s="228"/>
      <c r="R2258" s="228"/>
    </row>
    <row r="2259" spans="5:18" s="225" customFormat="1" ht="30.75" customHeight="1">
      <c r="E2259" s="227"/>
      <c r="P2259" s="228"/>
      <c r="Q2259" s="228"/>
      <c r="R2259" s="228"/>
    </row>
    <row r="2260" spans="5:18" s="225" customFormat="1" ht="30.75" customHeight="1">
      <c r="E2260" s="227"/>
      <c r="P2260" s="228"/>
      <c r="Q2260" s="228"/>
      <c r="R2260" s="228"/>
    </row>
    <row r="2261" spans="5:18" s="225" customFormat="1" ht="30.75" customHeight="1">
      <c r="E2261" s="227"/>
      <c r="P2261" s="228"/>
      <c r="Q2261" s="228"/>
      <c r="R2261" s="228"/>
    </row>
    <row r="2262" spans="5:18" s="225" customFormat="1" ht="30.75" customHeight="1">
      <c r="E2262" s="227"/>
      <c r="P2262" s="228"/>
      <c r="Q2262" s="228"/>
      <c r="R2262" s="228"/>
    </row>
    <row r="2263" spans="5:18" s="225" customFormat="1" ht="30.75" customHeight="1">
      <c r="E2263" s="227"/>
      <c r="P2263" s="228"/>
      <c r="Q2263" s="228"/>
      <c r="R2263" s="228"/>
    </row>
    <row r="2264" spans="5:18" s="225" customFormat="1" ht="30.75" customHeight="1">
      <c r="E2264" s="227"/>
      <c r="P2264" s="228"/>
      <c r="Q2264" s="228"/>
      <c r="R2264" s="228"/>
    </row>
    <row r="2265" spans="5:18" s="225" customFormat="1" ht="30.75" customHeight="1">
      <c r="E2265" s="227"/>
      <c r="P2265" s="228"/>
      <c r="Q2265" s="228"/>
      <c r="R2265" s="228"/>
    </row>
    <row r="2266" spans="5:18" s="225" customFormat="1" ht="30.75" customHeight="1">
      <c r="E2266" s="227"/>
      <c r="P2266" s="228"/>
      <c r="Q2266" s="228"/>
      <c r="R2266" s="228"/>
    </row>
    <row r="2267" spans="5:18" s="225" customFormat="1" ht="30.75" customHeight="1">
      <c r="E2267" s="227"/>
      <c r="P2267" s="228"/>
      <c r="Q2267" s="228"/>
      <c r="R2267" s="228"/>
    </row>
    <row r="2268" spans="5:18" s="225" customFormat="1" ht="30.75" customHeight="1">
      <c r="E2268" s="227"/>
      <c r="P2268" s="228"/>
      <c r="Q2268" s="228"/>
      <c r="R2268" s="228"/>
    </row>
    <row r="2269" spans="5:18" s="225" customFormat="1" ht="30.75" customHeight="1">
      <c r="E2269" s="227"/>
      <c r="P2269" s="228"/>
      <c r="Q2269" s="228"/>
      <c r="R2269" s="228"/>
    </row>
    <row r="2270" spans="5:18" s="225" customFormat="1" ht="30.75" customHeight="1">
      <c r="E2270" s="227"/>
      <c r="P2270" s="228"/>
      <c r="Q2270" s="228"/>
      <c r="R2270" s="228"/>
    </row>
    <row r="2271" spans="5:18" s="225" customFormat="1" ht="30.75" customHeight="1">
      <c r="E2271" s="227"/>
      <c r="P2271" s="228"/>
      <c r="Q2271" s="228"/>
      <c r="R2271" s="228"/>
    </row>
    <row r="2272" spans="5:18" s="225" customFormat="1" ht="30.75" customHeight="1">
      <c r="E2272" s="227"/>
      <c r="P2272" s="228"/>
      <c r="Q2272" s="228"/>
      <c r="R2272" s="228"/>
    </row>
    <row r="2273" spans="5:18" s="225" customFormat="1" ht="30.75" customHeight="1">
      <c r="E2273" s="227"/>
      <c r="P2273" s="228"/>
      <c r="Q2273" s="228"/>
      <c r="R2273" s="228"/>
    </row>
    <row r="2274" spans="5:18" s="225" customFormat="1" ht="30.75" customHeight="1">
      <c r="E2274" s="227"/>
      <c r="P2274" s="228"/>
      <c r="Q2274" s="228"/>
      <c r="R2274" s="228"/>
    </row>
    <row r="2275" spans="5:18" s="225" customFormat="1" ht="30.75" customHeight="1">
      <c r="E2275" s="227"/>
      <c r="P2275" s="228"/>
      <c r="Q2275" s="228"/>
      <c r="R2275" s="228"/>
    </row>
    <row r="2276" spans="5:18" s="225" customFormat="1" ht="30.75" customHeight="1">
      <c r="E2276" s="227"/>
      <c r="P2276" s="228"/>
      <c r="Q2276" s="228"/>
      <c r="R2276" s="228"/>
    </row>
    <row r="2277" spans="5:18" s="225" customFormat="1" ht="30.75" customHeight="1">
      <c r="E2277" s="227"/>
      <c r="P2277" s="228"/>
      <c r="Q2277" s="228"/>
      <c r="R2277" s="228"/>
    </row>
    <row r="2278" spans="5:18" s="225" customFormat="1" ht="30.75" customHeight="1">
      <c r="E2278" s="227"/>
      <c r="P2278" s="228"/>
      <c r="Q2278" s="228"/>
      <c r="R2278" s="228"/>
    </row>
    <row r="2279" spans="5:18" s="225" customFormat="1" ht="30.75" customHeight="1">
      <c r="E2279" s="227"/>
      <c r="P2279" s="228"/>
      <c r="Q2279" s="228"/>
      <c r="R2279" s="228"/>
    </row>
    <row r="2280" spans="5:18" s="225" customFormat="1" ht="30.75" customHeight="1">
      <c r="E2280" s="227"/>
      <c r="P2280" s="228"/>
      <c r="Q2280" s="228"/>
      <c r="R2280" s="228"/>
    </row>
    <row r="2281" spans="5:18" s="225" customFormat="1" ht="30.75" customHeight="1">
      <c r="E2281" s="227"/>
      <c r="P2281" s="228"/>
      <c r="Q2281" s="228"/>
      <c r="R2281" s="228"/>
    </row>
    <row r="2282" spans="5:18" s="225" customFormat="1" ht="30.75" customHeight="1">
      <c r="E2282" s="227"/>
      <c r="P2282" s="228"/>
      <c r="Q2282" s="228"/>
      <c r="R2282" s="228"/>
    </row>
    <row r="2283" spans="5:18" s="225" customFormat="1" ht="30.75" customHeight="1">
      <c r="E2283" s="227"/>
      <c r="P2283" s="228"/>
      <c r="Q2283" s="228"/>
      <c r="R2283" s="228"/>
    </row>
    <row r="2284" spans="5:18" s="225" customFormat="1" ht="30.75" customHeight="1">
      <c r="E2284" s="227"/>
      <c r="P2284" s="228"/>
      <c r="Q2284" s="228"/>
      <c r="R2284" s="228"/>
    </row>
    <row r="2285" spans="5:18" s="225" customFormat="1" ht="30.75" customHeight="1">
      <c r="E2285" s="227"/>
      <c r="P2285" s="228"/>
      <c r="Q2285" s="228"/>
      <c r="R2285" s="228"/>
    </row>
    <row r="2286" spans="5:18" s="225" customFormat="1" ht="30.75" customHeight="1">
      <c r="E2286" s="227"/>
      <c r="P2286" s="228"/>
      <c r="Q2286" s="228"/>
      <c r="R2286" s="228"/>
    </row>
    <row r="2287" spans="5:18" s="225" customFormat="1" ht="30.75" customHeight="1">
      <c r="E2287" s="227"/>
      <c r="P2287" s="228"/>
      <c r="Q2287" s="228"/>
      <c r="R2287" s="228"/>
    </row>
    <row r="2288" spans="5:18" s="225" customFormat="1" ht="30.75" customHeight="1">
      <c r="E2288" s="227"/>
      <c r="P2288" s="228"/>
      <c r="Q2288" s="228"/>
      <c r="R2288" s="228"/>
    </row>
    <row r="2289" spans="5:18" s="225" customFormat="1" ht="30.75" customHeight="1">
      <c r="E2289" s="227"/>
      <c r="P2289" s="228"/>
      <c r="Q2289" s="228"/>
      <c r="R2289" s="228"/>
    </row>
    <row r="2290" spans="5:18" s="225" customFormat="1" ht="30.75" customHeight="1">
      <c r="E2290" s="227"/>
      <c r="P2290" s="228"/>
      <c r="Q2290" s="228"/>
      <c r="R2290" s="228"/>
    </row>
    <row r="2291" spans="5:18" s="225" customFormat="1" ht="30.75" customHeight="1">
      <c r="E2291" s="227"/>
      <c r="P2291" s="228"/>
      <c r="Q2291" s="228"/>
      <c r="R2291" s="228"/>
    </row>
    <row r="2292" spans="5:18" s="225" customFormat="1" ht="30.75" customHeight="1">
      <c r="E2292" s="227"/>
      <c r="P2292" s="228"/>
      <c r="Q2292" s="228"/>
      <c r="R2292" s="228"/>
    </row>
    <row r="2293" spans="5:18" s="225" customFormat="1" ht="30.75" customHeight="1">
      <c r="E2293" s="227"/>
      <c r="P2293" s="228"/>
      <c r="Q2293" s="228"/>
      <c r="R2293" s="228"/>
    </row>
    <row r="2294" spans="5:18" s="225" customFormat="1" ht="30.75" customHeight="1">
      <c r="E2294" s="227"/>
      <c r="P2294" s="228"/>
      <c r="Q2294" s="228"/>
      <c r="R2294" s="228"/>
    </row>
    <row r="2295" spans="5:18" s="225" customFormat="1" ht="30.75" customHeight="1">
      <c r="E2295" s="227"/>
      <c r="P2295" s="228"/>
      <c r="Q2295" s="228"/>
      <c r="R2295" s="228"/>
    </row>
    <row r="2296" spans="5:18" s="225" customFormat="1" ht="30.75" customHeight="1">
      <c r="E2296" s="227"/>
      <c r="P2296" s="228"/>
      <c r="Q2296" s="228"/>
      <c r="R2296" s="228"/>
    </row>
    <row r="2297" spans="5:18" s="225" customFormat="1" ht="30.75" customHeight="1">
      <c r="E2297" s="227"/>
      <c r="P2297" s="228"/>
      <c r="Q2297" s="228"/>
      <c r="R2297" s="228"/>
    </row>
    <row r="2298" spans="5:18" s="225" customFormat="1" ht="30.75" customHeight="1">
      <c r="E2298" s="227"/>
      <c r="P2298" s="228"/>
      <c r="Q2298" s="228"/>
      <c r="R2298" s="228"/>
    </row>
    <row r="2299" spans="5:18" s="225" customFormat="1" ht="30.75" customHeight="1">
      <c r="E2299" s="227"/>
      <c r="P2299" s="228"/>
      <c r="Q2299" s="228"/>
      <c r="R2299" s="228"/>
    </row>
    <row r="2300" spans="5:18" s="225" customFormat="1" ht="30.75" customHeight="1">
      <c r="E2300" s="227"/>
      <c r="P2300" s="228"/>
      <c r="Q2300" s="228"/>
      <c r="R2300" s="228"/>
    </row>
    <row r="2301" spans="5:18" s="225" customFormat="1" ht="30.75" customHeight="1">
      <c r="E2301" s="227"/>
      <c r="P2301" s="228"/>
      <c r="Q2301" s="228"/>
      <c r="R2301" s="228"/>
    </row>
    <row r="2302" spans="5:18" s="225" customFormat="1" ht="30.75" customHeight="1">
      <c r="E2302" s="227"/>
      <c r="P2302" s="228"/>
      <c r="Q2302" s="228"/>
      <c r="R2302" s="228"/>
    </row>
    <row r="2303" spans="5:18" s="225" customFormat="1" ht="30.75" customHeight="1">
      <c r="E2303" s="227"/>
      <c r="P2303" s="228"/>
      <c r="Q2303" s="228"/>
      <c r="R2303" s="228"/>
    </row>
    <row r="2304" spans="5:18" s="225" customFormat="1" ht="30.75" customHeight="1">
      <c r="E2304" s="227"/>
      <c r="P2304" s="228"/>
      <c r="Q2304" s="228"/>
      <c r="R2304" s="228"/>
    </row>
    <row r="2305" spans="5:18" s="225" customFormat="1" ht="30.75" customHeight="1">
      <c r="E2305" s="227"/>
      <c r="P2305" s="228"/>
      <c r="Q2305" s="228"/>
      <c r="R2305" s="228"/>
    </row>
    <row r="2306" spans="5:18" s="225" customFormat="1" ht="30.75" customHeight="1">
      <c r="E2306" s="227"/>
      <c r="P2306" s="228"/>
      <c r="Q2306" s="228"/>
      <c r="R2306" s="228"/>
    </row>
    <row r="2307" spans="5:18" s="225" customFormat="1" ht="30.75" customHeight="1">
      <c r="E2307" s="227"/>
      <c r="P2307" s="228"/>
      <c r="Q2307" s="228"/>
      <c r="R2307" s="228"/>
    </row>
    <row r="2308" spans="5:18" s="225" customFormat="1" ht="30.75" customHeight="1">
      <c r="E2308" s="227"/>
      <c r="P2308" s="228"/>
      <c r="Q2308" s="228"/>
      <c r="R2308" s="228"/>
    </row>
    <row r="2309" spans="5:18" s="225" customFormat="1" ht="30.75" customHeight="1">
      <c r="E2309" s="227"/>
      <c r="P2309" s="228"/>
      <c r="Q2309" s="228"/>
      <c r="R2309" s="228"/>
    </row>
    <row r="2310" spans="5:18" s="225" customFormat="1" ht="30.75" customHeight="1">
      <c r="E2310" s="227"/>
      <c r="P2310" s="228"/>
      <c r="Q2310" s="228"/>
      <c r="R2310" s="228"/>
    </row>
    <row r="2311" spans="5:18" s="225" customFormat="1" ht="30.75" customHeight="1">
      <c r="E2311" s="227"/>
      <c r="P2311" s="228"/>
      <c r="Q2311" s="228"/>
      <c r="R2311" s="228"/>
    </row>
    <row r="2312" spans="5:18" s="225" customFormat="1" ht="30.75" customHeight="1">
      <c r="E2312" s="227"/>
      <c r="P2312" s="228"/>
      <c r="Q2312" s="228"/>
      <c r="R2312" s="228"/>
    </row>
    <row r="2313" spans="5:18" s="225" customFormat="1" ht="30.75" customHeight="1">
      <c r="E2313" s="227"/>
      <c r="P2313" s="228"/>
      <c r="Q2313" s="228"/>
      <c r="R2313" s="228"/>
    </row>
    <row r="2314" spans="5:18" s="225" customFormat="1" ht="30.75" customHeight="1">
      <c r="E2314" s="227"/>
      <c r="P2314" s="228"/>
      <c r="Q2314" s="228"/>
      <c r="R2314" s="228"/>
    </row>
    <row r="2315" spans="5:18" s="225" customFormat="1" ht="30.75" customHeight="1">
      <c r="E2315" s="227"/>
      <c r="P2315" s="228"/>
      <c r="Q2315" s="228"/>
      <c r="R2315" s="228"/>
    </row>
    <row r="2316" spans="5:18" s="225" customFormat="1" ht="30.75" customHeight="1">
      <c r="E2316" s="227"/>
      <c r="P2316" s="228"/>
      <c r="Q2316" s="228"/>
      <c r="R2316" s="228"/>
    </row>
    <row r="2317" spans="5:18" s="225" customFormat="1" ht="30.75" customHeight="1">
      <c r="E2317" s="227"/>
      <c r="P2317" s="228"/>
      <c r="Q2317" s="228"/>
      <c r="R2317" s="228"/>
    </row>
    <row r="2318" spans="5:18" s="225" customFormat="1" ht="30.75" customHeight="1">
      <c r="E2318" s="227"/>
      <c r="P2318" s="228"/>
      <c r="Q2318" s="228"/>
      <c r="R2318" s="228"/>
    </row>
    <row r="2319" spans="5:18" s="225" customFormat="1" ht="30.75" customHeight="1">
      <c r="E2319" s="227"/>
      <c r="P2319" s="228"/>
      <c r="Q2319" s="228"/>
      <c r="R2319" s="228"/>
    </row>
    <row r="2320" spans="5:18" s="225" customFormat="1" ht="30.75" customHeight="1">
      <c r="E2320" s="227"/>
      <c r="P2320" s="228"/>
      <c r="Q2320" s="228"/>
      <c r="R2320" s="228"/>
    </row>
    <row r="2321" spans="5:18" s="225" customFormat="1" ht="30.75" customHeight="1">
      <c r="E2321" s="227"/>
      <c r="P2321" s="228"/>
      <c r="Q2321" s="228"/>
      <c r="R2321" s="228"/>
    </row>
    <row r="2322" spans="5:18" s="225" customFormat="1" ht="30.75" customHeight="1">
      <c r="E2322" s="227"/>
      <c r="P2322" s="228"/>
      <c r="Q2322" s="228"/>
      <c r="R2322" s="228"/>
    </row>
    <row r="2323" spans="5:18" s="225" customFormat="1" ht="30.75" customHeight="1">
      <c r="E2323" s="227"/>
      <c r="P2323" s="228"/>
      <c r="Q2323" s="228"/>
      <c r="R2323" s="228"/>
    </row>
    <row r="2324" spans="5:18" s="225" customFormat="1" ht="30.75" customHeight="1">
      <c r="E2324" s="227"/>
      <c r="P2324" s="228"/>
      <c r="Q2324" s="228"/>
      <c r="R2324" s="228"/>
    </row>
    <row r="2325" spans="5:18" s="225" customFormat="1" ht="30.75" customHeight="1">
      <c r="E2325" s="227"/>
      <c r="P2325" s="228"/>
      <c r="Q2325" s="228"/>
      <c r="R2325" s="228"/>
    </row>
    <row r="2326" spans="5:18" s="225" customFormat="1" ht="30.75" customHeight="1">
      <c r="E2326" s="227"/>
      <c r="P2326" s="228"/>
      <c r="Q2326" s="228"/>
      <c r="R2326" s="228"/>
    </row>
    <row r="2327" spans="5:18" s="225" customFormat="1" ht="30.75" customHeight="1">
      <c r="E2327" s="227"/>
      <c r="P2327" s="228"/>
      <c r="Q2327" s="228"/>
      <c r="R2327" s="228"/>
    </row>
    <row r="2328" spans="5:18" s="225" customFormat="1" ht="30.75" customHeight="1">
      <c r="E2328" s="227"/>
      <c r="P2328" s="228"/>
      <c r="Q2328" s="228"/>
      <c r="R2328" s="228"/>
    </row>
    <row r="2329" spans="5:18" s="225" customFormat="1" ht="30.75" customHeight="1">
      <c r="E2329" s="227"/>
      <c r="P2329" s="228"/>
      <c r="Q2329" s="228"/>
      <c r="R2329" s="228"/>
    </row>
    <row r="2330" spans="5:18" s="225" customFormat="1" ht="30.75" customHeight="1">
      <c r="E2330" s="227"/>
      <c r="P2330" s="228"/>
      <c r="Q2330" s="228"/>
      <c r="R2330" s="228"/>
    </row>
    <row r="2331" spans="5:18" s="225" customFormat="1" ht="30.75" customHeight="1">
      <c r="E2331" s="227"/>
      <c r="P2331" s="228"/>
      <c r="Q2331" s="228"/>
      <c r="R2331" s="228"/>
    </row>
    <row r="2332" spans="5:18" s="225" customFormat="1" ht="30.75" customHeight="1">
      <c r="E2332" s="227"/>
      <c r="P2332" s="228"/>
      <c r="Q2332" s="228"/>
      <c r="R2332" s="228"/>
    </row>
    <row r="2333" spans="5:18" s="225" customFormat="1" ht="30.75" customHeight="1">
      <c r="E2333" s="227"/>
      <c r="P2333" s="228"/>
      <c r="Q2333" s="228"/>
      <c r="R2333" s="228"/>
    </row>
    <row r="2334" spans="5:18" s="225" customFormat="1" ht="30.75" customHeight="1">
      <c r="E2334" s="227"/>
      <c r="P2334" s="228"/>
      <c r="Q2334" s="228"/>
      <c r="R2334" s="228"/>
    </row>
    <row r="2335" spans="5:18" s="225" customFormat="1" ht="30.75" customHeight="1">
      <c r="E2335" s="227"/>
      <c r="P2335" s="228"/>
      <c r="Q2335" s="228"/>
      <c r="R2335" s="228"/>
    </row>
    <row r="2336" spans="5:18" s="225" customFormat="1" ht="30.75" customHeight="1">
      <c r="E2336" s="227"/>
      <c r="P2336" s="228"/>
      <c r="Q2336" s="228"/>
      <c r="R2336" s="228"/>
    </row>
    <row r="2337" spans="5:18" s="225" customFormat="1" ht="30.75" customHeight="1">
      <c r="E2337" s="227"/>
      <c r="P2337" s="228"/>
      <c r="Q2337" s="228"/>
      <c r="R2337" s="228"/>
    </row>
    <row r="2338" spans="5:18" s="225" customFormat="1" ht="30.75" customHeight="1">
      <c r="E2338" s="227"/>
      <c r="P2338" s="228"/>
      <c r="Q2338" s="228"/>
      <c r="R2338" s="228"/>
    </row>
    <row r="2339" spans="5:18" s="225" customFormat="1" ht="30.75" customHeight="1">
      <c r="E2339" s="227"/>
      <c r="P2339" s="228"/>
      <c r="Q2339" s="228"/>
      <c r="R2339" s="228"/>
    </row>
    <row r="2340" spans="5:18" s="225" customFormat="1" ht="30.75" customHeight="1">
      <c r="E2340" s="227"/>
      <c r="P2340" s="228"/>
      <c r="Q2340" s="228"/>
      <c r="R2340" s="228"/>
    </row>
    <row r="2341" spans="5:18" s="225" customFormat="1" ht="30.75" customHeight="1">
      <c r="E2341" s="227"/>
      <c r="P2341" s="228"/>
      <c r="Q2341" s="228"/>
      <c r="R2341" s="228"/>
    </row>
    <row r="2342" spans="5:18" s="225" customFormat="1" ht="30.75" customHeight="1">
      <c r="E2342" s="227"/>
      <c r="P2342" s="228"/>
      <c r="Q2342" s="228"/>
      <c r="R2342" s="228"/>
    </row>
    <row r="2343" spans="5:18" s="225" customFormat="1" ht="30.75" customHeight="1">
      <c r="E2343" s="227"/>
      <c r="P2343" s="228"/>
      <c r="Q2343" s="228"/>
      <c r="R2343" s="228"/>
    </row>
    <row r="2344" spans="5:18" s="225" customFormat="1" ht="30.75" customHeight="1">
      <c r="E2344" s="227"/>
      <c r="P2344" s="228"/>
      <c r="Q2344" s="228"/>
      <c r="R2344" s="228"/>
    </row>
    <row r="2345" spans="5:18" s="225" customFormat="1" ht="30.75" customHeight="1">
      <c r="E2345" s="227"/>
      <c r="P2345" s="228"/>
      <c r="Q2345" s="228"/>
      <c r="R2345" s="228"/>
    </row>
    <row r="2346" spans="5:18" s="225" customFormat="1" ht="30.75" customHeight="1">
      <c r="E2346" s="227"/>
      <c r="P2346" s="228"/>
      <c r="Q2346" s="228"/>
      <c r="R2346" s="228"/>
    </row>
    <row r="2347" spans="5:18" s="225" customFormat="1" ht="30.75" customHeight="1">
      <c r="E2347" s="227"/>
      <c r="P2347" s="228"/>
      <c r="Q2347" s="228"/>
      <c r="R2347" s="228"/>
    </row>
    <row r="2348" spans="5:18" s="225" customFormat="1" ht="30.75" customHeight="1">
      <c r="E2348" s="227"/>
      <c r="P2348" s="228"/>
      <c r="Q2348" s="228"/>
      <c r="R2348" s="228"/>
    </row>
    <row r="2349" spans="5:18" s="225" customFormat="1" ht="30.75" customHeight="1">
      <c r="E2349" s="227"/>
      <c r="P2349" s="228"/>
      <c r="Q2349" s="228"/>
      <c r="R2349" s="228"/>
    </row>
    <row r="2350" spans="5:18" s="225" customFormat="1" ht="30.75" customHeight="1">
      <c r="E2350" s="227"/>
      <c r="P2350" s="228"/>
      <c r="Q2350" s="228"/>
      <c r="R2350" s="228"/>
    </row>
    <row r="2351" spans="5:18" s="225" customFormat="1" ht="30.75" customHeight="1">
      <c r="E2351" s="227"/>
      <c r="P2351" s="228"/>
      <c r="Q2351" s="228"/>
      <c r="R2351" s="228"/>
    </row>
    <row r="2352" spans="5:18" s="225" customFormat="1" ht="30.75" customHeight="1">
      <c r="E2352" s="227"/>
      <c r="P2352" s="228"/>
      <c r="Q2352" s="228"/>
      <c r="R2352" s="228"/>
    </row>
    <row r="2353" spans="5:18" s="225" customFormat="1" ht="30.75" customHeight="1">
      <c r="E2353" s="227"/>
      <c r="P2353" s="228"/>
      <c r="Q2353" s="228"/>
      <c r="R2353" s="228"/>
    </row>
    <row r="2354" spans="5:18" s="225" customFormat="1" ht="30.75" customHeight="1">
      <c r="E2354" s="227"/>
      <c r="P2354" s="228"/>
      <c r="Q2354" s="228"/>
      <c r="R2354" s="228"/>
    </row>
    <row r="2355" spans="5:18" s="225" customFormat="1" ht="30.75" customHeight="1">
      <c r="E2355" s="227"/>
      <c r="P2355" s="228"/>
      <c r="Q2355" s="228"/>
      <c r="R2355" s="228"/>
    </row>
    <row r="2356" spans="5:18" s="225" customFormat="1" ht="30.75" customHeight="1">
      <c r="E2356" s="227"/>
      <c r="P2356" s="228"/>
      <c r="Q2356" s="228"/>
      <c r="R2356" s="228"/>
    </row>
    <row r="2357" spans="5:18" s="225" customFormat="1" ht="30.75" customHeight="1">
      <c r="E2357" s="227"/>
      <c r="P2357" s="228"/>
      <c r="Q2357" s="228"/>
      <c r="R2357" s="228"/>
    </row>
    <row r="2358" spans="5:18" s="225" customFormat="1" ht="30.75" customHeight="1">
      <c r="E2358" s="227"/>
      <c r="P2358" s="228"/>
      <c r="Q2358" s="228"/>
      <c r="R2358" s="228"/>
    </row>
    <row r="2359" spans="5:18" s="225" customFormat="1" ht="30.75" customHeight="1">
      <c r="E2359" s="227"/>
      <c r="P2359" s="228"/>
      <c r="Q2359" s="228"/>
      <c r="R2359" s="228"/>
    </row>
    <row r="2360" spans="5:18" s="225" customFormat="1" ht="30.75" customHeight="1">
      <c r="E2360" s="227"/>
      <c r="P2360" s="228"/>
      <c r="Q2360" s="228"/>
      <c r="R2360" s="228"/>
    </row>
    <row r="2361" spans="5:18" s="225" customFormat="1" ht="30.75" customHeight="1">
      <c r="E2361" s="227"/>
      <c r="P2361" s="228"/>
      <c r="Q2361" s="228"/>
      <c r="R2361" s="228"/>
    </row>
    <row r="2362" spans="5:18" s="225" customFormat="1" ht="30.75" customHeight="1">
      <c r="E2362" s="227"/>
      <c r="P2362" s="228"/>
      <c r="Q2362" s="228"/>
      <c r="R2362" s="228"/>
    </row>
    <row r="2363" spans="5:18" s="225" customFormat="1" ht="30.75" customHeight="1">
      <c r="E2363" s="227"/>
      <c r="P2363" s="228"/>
      <c r="Q2363" s="228"/>
      <c r="R2363" s="228"/>
    </row>
    <row r="2364" spans="5:18" s="225" customFormat="1" ht="30.75" customHeight="1">
      <c r="E2364" s="227"/>
      <c r="P2364" s="228"/>
      <c r="Q2364" s="228"/>
      <c r="R2364" s="228"/>
    </row>
    <row r="2365" spans="5:18" s="225" customFormat="1" ht="30.75" customHeight="1">
      <c r="E2365" s="227"/>
      <c r="P2365" s="228"/>
      <c r="Q2365" s="228"/>
      <c r="R2365" s="228"/>
    </row>
    <row r="2366" spans="5:18" s="225" customFormat="1" ht="30.75" customHeight="1">
      <c r="E2366" s="227"/>
      <c r="P2366" s="228"/>
      <c r="Q2366" s="228"/>
      <c r="R2366" s="228"/>
    </row>
    <row r="2367" spans="5:18" s="225" customFormat="1" ht="30.75" customHeight="1">
      <c r="E2367" s="227"/>
      <c r="P2367" s="228"/>
      <c r="Q2367" s="228"/>
      <c r="R2367" s="228"/>
    </row>
    <row r="2368" spans="5:18" s="225" customFormat="1" ht="30.75" customHeight="1">
      <c r="E2368" s="227"/>
      <c r="P2368" s="228"/>
      <c r="Q2368" s="228"/>
      <c r="R2368" s="228"/>
    </row>
    <row r="2369" spans="5:18" s="225" customFormat="1" ht="30.75" customHeight="1">
      <c r="E2369" s="227"/>
      <c r="P2369" s="228"/>
      <c r="Q2369" s="228"/>
      <c r="R2369" s="228"/>
    </row>
    <row r="2370" spans="5:18" s="225" customFormat="1" ht="30.75" customHeight="1">
      <c r="E2370" s="227"/>
      <c r="P2370" s="228"/>
      <c r="Q2370" s="228"/>
      <c r="R2370" s="228"/>
    </row>
    <row r="2371" spans="5:18" s="225" customFormat="1" ht="30.75" customHeight="1">
      <c r="E2371" s="227"/>
      <c r="P2371" s="228"/>
      <c r="Q2371" s="228"/>
      <c r="R2371" s="228"/>
    </row>
    <row r="2372" spans="5:18" s="225" customFormat="1" ht="30.75" customHeight="1">
      <c r="E2372" s="227"/>
      <c r="P2372" s="228"/>
      <c r="Q2372" s="228"/>
      <c r="R2372" s="228"/>
    </row>
    <row r="2373" spans="5:18" s="225" customFormat="1" ht="30.75" customHeight="1">
      <c r="E2373" s="227"/>
      <c r="P2373" s="228"/>
      <c r="Q2373" s="228"/>
      <c r="R2373" s="228"/>
    </row>
    <row r="2374" spans="5:18" s="225" customFormat="1" ht="30.75" customHeight="1">
      <c r="E2374" s="227"/>
      <c r="P2374" s="228"/>
      <c r="Q2374" s="228"/>
      <c r="R2374" s="228"/>
    </row>
    <row r="2375" spans="5:18" s="225" customFormat="1" ht="30.75" customHeight="1">
      <c r="E2375" s="227"/>
      <c r="P2375" s="228"/>
      <c r="Q2375" s="228"/>
      <c r="R2375" s="228"/>
    </row>
    <row r="2376" spans="5:18" s="225" customFormat="1" ht="30.75" customHeight="1">
      <c r="E2376" s="227"/>
      <c r="P2376" s="228"/>
      <c r="Q2376" s="228"/>
      <c r="R2376" s="228"/>
    </row>
    <row r="2377" spans="5:18" s="225" customFormat="1" ht="30.75" customHeight="1">
      <c r="E2377" s="227"/>
      <c r="P2377" s="228"/>
      <c r="Q2377" s="228"/>
      <c r="R2377" s="228"/>
    </row>
    <row r="2378" spans="5:18" s="225" customFormat="1" ht="30.75" customHeight="1">
      <c r="E2378" s="227"/>
      <c r="P2378" s="228"/>
      <c r="Q2378" s="228"/>
      <c r="R2378" s="228"/>
    </row>
    <row r="2379" spans="5:18" s="225" customFormat="1" ht="30.75" customHeight="1">
      <c r="E2379" s="227"/>
      <c r="P2379" s="228"/>
      <c r="Q2379" s="228"/>
      <c r="R2379" s="228"/>
    </row>
    <row r="2380" spans="5:18" s="225" customFormat="1" ht="30.75" customHeight="1">
      <c r="E2380" s="227"/>
      <c r="P2380" s="228"/>
      <c r="Q2380" s="228"/>
      <c r="R2380" s="228"/>
    </row>
    <row r="2381" spans="5:18" s="225" customFormat="1" ht="30.75" customHeight="1">
      <c r="E2381" s="227"/>
      <c r="P2381" s="228"/>
      <c r="Q2381" s="228"/>
      <c r="R2381" s="228"/>
    </row>
    <row r="2382" spans="5:18" s="225" customFormat="1" ht="30.75" customHeight="1">
      <c r="E2382" s="227"/>
      <c r="P2382" s="228"/>
      <c r="Q2382" s="228"/>
      <c r="R2382" s="228"/>
    </row>
    <row r="2383" spans="5:18" s="225" customFormat="1" ht="30.75" customHeight="1">
      <c r="E2383" s="227"/>
      <c r="P2383" s="228"/>
      <c r="Q2383" s="228"/>
      <c r="R2383" s="228"/>
    </row>
    <row r="2384" spans="5:18" s="225" customFormat="1" ht="30.75" customHeight="1">
      <c r="E2384" s="227"/>
      <c r="P2384" s="228"/>
      <c r="Q2384" s="228"/>
      <c r="R2384" s="228"/>
    </row>
    <row r="2385" spans="5:18" s="225" customFormat="1" ht="30.75" customHeight="1">
      <c r="E2385" s="227"/>
      <c r="P2385" s="228"/>
      <c r="Q2385" s="228"/>
      <c r="R2385" s="228"/>
    </row>
    <row r="2386" spans="5:18" s="225" customFormat="1" ht="30.75" customHeight="1">
      <c r="E2386" s="227"/>
      <c r="P2386" s="228"/>
      <c r="Q2386" s="228"/>
      <c r="R2386" s="228"/>
    </row>
    <row r="2387" spans="5:18" s="225" customFormat="1" ht="30.75" customHeight="1">
      <c r="E2387" s="227"/>
      <c r="P2387" s="228"/>
      <c r="Q2387" s="228"/>
      <c r="R2387" s="228"/>
    </row>
    <row r="2388" spans="5:18" s="225" customFormat="1" ht="30.75" customHeight="1">
      <c r="E2388" s="227"/>
      <c r="P2388" s="228"/>
      <c r="Q2388" s="228"/>
      <c r="R2388" s="228"/>
    </row>
    <row r="2389" spans="5:18" s="225" customFormat="1" ht="30.75" customHeight="1">
      <c r="E2389" s="227"/>
      <c r="P2389" s="228"/>
      <c r="Q2389" s="228"/>
      <c r="R2389" s="228"/>
    </row>
    <row r="2390" spans="5:18" s="225" customFormat="1" ht="30.75" customHeight="1">
      <c r="E2390" s="227"/>
      <c r="P2390" s="228"/>
      <c r="Q2390" s="228"/>
      <c r="R2390" s="228"/>
    </row>
    <row r="2391" spans="5:18" s="225" customFormat="1" ht="30.75" customHeight="1">
      <c r="E2391" s="227"/>
      <c r="P2391" s="228"/>
      <c r="Q2391" s="228"/>
      <c r="R2391" s="228"/>
    </row>
    <row r="2392" spans="5:18" s="225" customFormat="1" ht="30.75" customHeight="1">
      <c r="E2392" s="227"/>
      <c r="P2392" s="228"/>
      <c r="Q2392" s="228"/>
      <c r="R2392" s="228"/>
    </row>
    <row r="2393" spans="5:18" s="225" customFormat="1" ht="30.75" customHeight="1">
      <c r="E2393" s="227"/>
      <c r="P2393" s="228"/>
      <c r="Q2393" s="228"/>
      <c r="R2393" s="228"/>
    </row>
    <row r="2394" spans="5:18" s="225" customFormat="1" ht="30.75" customHeight="1">
      <c r="E2394" s="227"/>
      <c r="P2394" s="228"/>
      <c r="Q2394" s="228"/>
      <c r="R2394" s="228"/>
    </row>
    <row r="2395" spans="5:18" s="225" customFormat="1" ht="30.75" customHeight="1">
      <c r="E2395" s="227"/>
      <c r="P2395" s="228"/>
      <c r="Q2395" s="228"/>
      <c r="R2395" s="228"/>
    </row>
    <row r="2396" spans="5:18" s="225" customFormat="1" ht="30.75" customHeight="1">
      <c r="E2396" s="227"/>
      <c r="P2396" s="228"/>
      <c r="Q2396" s="228"/>
      <c r="R2396" s="228"/>
    </row>
    <row r="2397" spans="5:18" s="225" customFormat="1" ht="30.75" customHeight="1">
      <c r="E2397" s="227"/>
      <c r="P2397" s="228"/>
      <c r="Q2397" s="228"/>
      <c r="R2397" s="228"/>
    </row>
    <row r="2398" spans="5:18" s="225" customFormat="1" ht="30.75" customHeight="1">
      <c r="E2398" s="227"/>
      <c r="P2398" s="228"/>
      <c r="Q2398" s="228"/>
      <c r="R2398" s="228"/>
    </row>
    <row r="2399" spans="5:18" s="225" customFormat="1" ht="30.75" customHeight="1">
      <c r="E2399" s="227"/>
      <c r="P2399" s="228"/>
      <c r="Q2399" s="228"/>
      <c r="R2399" s="228"/>
    </row>
    <row r="2400" spans="5:18" s="225" customFormat="1" ht="30.75" customHeight="1">
      <c r="E2400" s="227"/>
      <c r="P2400" s="228"/>
      <c r="Q2400" s="228"/>
      <c r="R2400" s="228"/>
    </row>
    <row r="2401" spans="5:18" s="225" customFormat="1" ht="30.75" customHeight="1">
      <c r="E2401" s="227"/>
      <c r="P2401" s="228"/>
      <c r="Q2401" s="228"/>
      <c r="R2401" s="228"/>
    </row>
    <row r="2402" spans="5:18" s="225" customFormat="1" ht="30.75" customHeight="1">
      <c r="E2402" s="227"/>
      <c r="P2402" s="228"/>
      <c r="Q2402" s="228"/>
      <c r="R2402" s="228"/>
    </row>
    <row r="2403" spans="5:18" s="225" customFormat="1" ht="30.75" customHeight="1">
      <c r="E2403" s="227"/>
      <c r="P2403" s="228"/>
      <c r="Q2403" s="228"/>
      <c r="R2403" s="228"/>
    </row>
    <row r="2404" spans="5:18" s="225" customFormat="1" ht="30.75" customHeight="1">
      <c r="E2404" s="227"/>
      <c r="P2404" s="228"/>
      <c r="Q2404" s="228"/>
      <c r="R2404" s="228"/>
    </row>
    <row r="2405" spans="5:18" s="225" customFormat="1" ht="30.75" customHeight="1">
      <c r="E2405" s="227"/>
      <c r="P2405" s="228"/>
      <c r="Q2405" s="228"/>
      <c r="R2405" s="228"/>
    </row>
    <row r="2406" spans="5:18" s="225" customFormat="1" ht="30.75" customHeight="1">
      <c r="E2406" s="227"/>
      <c r="P2406" s="228"/>
      <c r="Q2406" s="228"/>
      <c r="R2406" s="228"/>
    </row>
    <row r="2407" spans="5:18" s="225" customFormat="1" ht="30.75" customHeight="1">
      <c r="E2407" s="227"/>
      <c r="P2407" s="228"/>
      <c r="Q2407" s="228"/>
      <c r="R2407" s="228"/>
    </row>
    <row r="2408" spans="5:18" s="225" customFormat="1" ht="30.75" customHeight="1">
      <c r="E2408" s="227"/>
      <c r="P2408" s="228"/>
      <c r="Q2408" s="228"/>
      <c r="R2408" s="228"/>
    </row>
    <row r="2409" spans="5:18" s="225" customFormat="1" ht="30.75" customHeight="1">
      <c r="E2409" s="227"/>
      <c r="P2409" s="228"/>
      <c r="Q2409" s="228"/>
      <c r="R2409" s="228"/>
    </row>
    <row r="2410" spans="5:18" s="225" customFormat="1" ht="30.75" customHeight="1">
      <c r="E2410" s="227"/>
      <c r="P2410" s="228"/>
      <c r="Q2410" s="228"/>
      <c r="R2410" s="228"/>
    </row>
    <row r="2411" spans="5:18" s="225" customFormat="1" ht="30.75" customHeight="1">
      <c r="E2411" s="227"/>
      <c r="P2411" s="228"/>
      <c r="Q2411" s="228"/>
      <c r="R2411" s="228"/>
    </row>
    <row r="2412" spans="5:18" s="225" customFormat="1" ht="30.75" customHeight="1">
      <c r="E2412" s="227"/>
      <c r="P2412" s="228"/>
      <c r="Q2412" s="228"/>
      <c r="R2412" s="228"/>
    </row>
    <row r="2413" spans="5:18" s="225" customFormat="1" ht="30.75" customHeight="1">
      <c r="E2413" s="227"/>
      <c r="P2413" s="228"/>
      <c r="Q2413" s="228"/>
      <c r="R2413" s="228"/>
    </row>
    <row r="2414" spans="5:18" s="225" customFormat="1" ht="30.75" customHeight="1">
      <c r="E2414" s="227"/>
      <c r="P2414" s="228"/>
      <c r="Q2414" s="228"/>
      <c r="R2414" s="228"/>
    </row>
    <row r="2415" spans="5:18" s="225" customFormat="1" ht="30.75" customHeight="1">
      <c r="E2415" s="227"/>
      <c r="P2415" s="228"/>
      <c r="Q2415" s="228"/>
      <c r="R2415" s="228"/>
    </row>
    <row r="2416" spans="5:18" s="225" customFormat="1" ht="30.75" customHeight="1">
      <c r="E2416" s="227"/>
      <c r="P2416" s="228"/>
      <c r="Q2416" s="228"/>
      <c r="R2416" s="228"/>
    </row>
    <row r="2417" spans="5:18" s="225" customFormat="1" ht="30.75" customHeight="1">
      <c r="E2417" s="227"/>
      <c r="P2417" s="228"/>
      <c r="Q2417" s="228"/>
      <c r="R2417" s="228"/>
    </row>
    <row r="2418" spans="5:18" s="225" customFormat="1" ht="30.75" customHeight="1">
      <c r="E2418" s="227"/>
      <c r="P2418" s="228"/>
      <c r="Q2418" s="228"/>
      <c r="R2418" s="228"/>
    </row>
    <row r="2419" spans="5:18" s="225" customFormat="1" ht="30.75" customHeight="1">
      <c r="E2419" s="227"/>
      <c r="P2419" s="228"/>
      <c r="Q2419" s="228"/>
      <c r="R2419" s="228"/>
    </row>
    <row r="2420" spans="5:18" s="225" customFormat="1" ht="30.75" customHeight="1">
      <c r="E2420" s="227"/>
      <c r="P2420" s="228"/>
      <c r="Q2420" s="228"/>
      <c r="R2420" s="228"/>
    </row>
    <row r="2421" spans="5:18" s="225" customFormat="1" ht="30.75" customHeight="1">
      <c r="E2421" s="227"/>
      <c r="P2421" s="228"/>
      <c r="Q2421" s="228"/>
      <c r="R2421" s="228"/>
    </row>
    <row r="2422" spans="5:18" s="225" customFormat="1" ht="30.75" customHeight="1">
      <c r="E2422" s="227"/>
      <c r="P2422" s="228"/>
      <c r="Q2422" s="228"/>
      <c r="R2422" s="228"/>
    </row>
    <row r="2423" spans="5:18" s="225" customFormat="1" ht="30.75" customHeight="1">
      <c r="E2423" s="227"/>
      <c r="P2423" s="228"/>
      <c r="Q2423" s="228"/>
      <c r="R2423" s="228"/>
    </row>
    <row r="2424" spans="5:18" s="225" customFormat="1" ht="30.75" customHeight="1">
      <c r="E2424" s="227"/>
      <c r="P2424" s="228"/>
      <c r="Q2424" s="228"/>
      <c r="R2424" s="228"/>
    </row>
    <row r="2425" spans="5:18" s="225" customFormat="1" ht="30.75" customHeight="1">
      <c r="E2425" s="227"/>
      <c r="P2425" s="228"/>
      <c r="Q2425" s="228"/>
      <c r="R2425" s="228"/>
    </row>
    <row r="2426" spans="5:18" s="225" customFormat="1" ht="30.75" customHeight="1">
      <c r="E2426" s="227"/>
      <c r="P2426" s="228"/>
      <c r="Q2426" s="228"/>
      <c r="R2426" s="228"/>
    </row>
    <row r="2427" spans="5:18" s="225" customFormat="1" ht="30.75" customHeight="1">
      <c r="E2427" s="227"/>
      <c r="P2427" s="228"/>
      <c r="Q2427" s="228"/>
      <c r="R2427" s="228"/>
    </row>
    <row r="2428" spans="5:18" s="225" customFormat="1" ht="30.75" customHeight="1">
      <c r="E2428" s="227"/>
      <c r="P2428" s="228"/>
      <c r="Q2428" s="228"/>
      <c r="R2428" s="228"/>
    </row>
    <row r="2429" spans="5:18" s="225" customFormat="1" ht="30.75" customHeight="1">
      <c r="E2429" s="227"/>
      <c r="P2429" s="228"/>
      <c r="Q2429" s="228"/>
      <c r="R2429" s="228"/>
    </row>
    <row r="2430" spans="5:18" s="225" customFormat="1" ht="30.75" customHeight="1">
      <c r="E2430" s="227"/>
      <c r="P2430" s="228"/>
      <c r="Q2430" s="228"/>
      <c r="R2430" s="228"/>
    </row>
    <row r="2431" spans="5:18" s="225" customFormat="1" ht="30.75" customHeight="1">
      <c r="E2431" s="227"/>
      <c r="P2431" s="228"/>
      <c r="Q2431" s="228"/>
      <c r="R2431" s="228"/>
    </row>
    <row r="2432" spans="5:18" s="225" customFormat="1" ht="30.75" customHeight="1">
      <c r="E2432" s="227"/>
      <c r="P2432" s="228"/>
      <c r="Q2432" s="228"/>
      <c r="R2432" s="228"/>
    </row>
    <row r="2433" spans="5:18" s="225" customFormat="1" ht="30.75" customHeight="1">
      <c r="E2433" s="227"/>
      <c r="P2433" s="228"/>
      <c r="Q2433" s="228"/>
      <c r="R2433" s="228"/>
    </row>
    <row r="2434" spans="5:18" s="225" customFormat="1" ht="30.75" customHeight="1">
      <c r="E2434" s="227"/>
      <c r="P2434" s="228"/>
      <c r="Q2434" s="228"/>
      <c r="R2434" s="228"/>
    </row>
    <row r="2435" spans="5:18" s="225" customFormat="1" ht="30.75" customHeight="1">
      <c r="E2435" s="227"/>
      <c r="P2435" s="228"/>
      <c r="Q2435" s="228"/>
      <c r="R2435" s="228"/>
    </row>
    <row r="2436" spans="5:18" s="225" customFormat="1" ht="30.75" customHeight="1">
      <c r="E2436" s="227"/>
      <c r="P2436" s="228"/>
      <c r="Q2436" s="228"/>
      <c r="R2436" s="228"/>
    </row>
    <row r="2437" spans="5:18" s="225" customFormat="1" ht="30.75" customHeight="1">
      <c r="E2437" s="227"/>
      <c r="P2437" s="228"/>
      <c r="Q2437" s="228"/>
      <c r="R2437" s="228"/>
    </row>
    <row r="2438" spans="5:18" s="225" customFormat="1" ht="30.75" customHeight="1">
      <c r="E2438" s="227"/>
      <c r="P2438" s="228"/>
      <c r="Q2438" s="228"/>
      <c r="R2438" s="228"/>
    </row>
    <row r="2439" spans="5:18" s="225" customFormat="1" ht="30.75" customHeight="1">
      <c r="E2439" s="227"/>
      <c r="P2439" s="228"/>
      <c r="Q2439" s="228"/>
      <c r="R2439" s="228"/>
    </row>
    <row r="2440" spans="5:18" s="225" customFormat="1" ht="30.75" customHeight="1">
      <c r="E2440" s="227"/>
      <c r="P2440" s="228"/>
      <c r="Q2440" s="228"/>
      <c r="R2440" s="228"/>
    </row>
    <row r="2441" spans="5:18" s="225" customFormat="1" ht="30.75" customHeight="1">
      <c r="E2441" s="227"/>
      <c r="P2441" s="228"/>
      <c r="Q2441" s="228"/>
      <c r="R2441" s="228"/>
    </row>
    <row r="2442" spans="5:18" s="225" customFormat="1" ht="30.75" customHeight="1">
      <c r="E2442" s="227"/>
      <c r="P2442" s="228"/>
      <c r="Q2442" s="228"/>
      <c r="R2442" s="228"/>
    </row>
    <row r="2443" spans="5:18" s="225" customFormat="1" ht="30.75" customHeight="1">
      <c r="E2443" s="227"/>
      <c r="P2443" s="228"/>
      <c r="Q2443" s="228"/>
      <c r="R2443" s="228"/>
    </row>
    <row r="2444" spans="5:18" s="225" customFormat="1" ht="30.75" customHeight="1">
      <c r="E2444" s="227"/>
      <c r="P2444" s="228"/>
      <c r="Q2444" s="228"/>
      <c r="R2444" s="228"/>
    </row>
    <row r="2445" spans="5:18" s="225" customFormat="1" ht="30.75" customHeight="1">
      <c r="E2445" s="227"/>
      <c r="P2445" s="228"/>
      <c r="Q2445" s="228"/>
      <c r="R2445" s="228"/>
    </row>
    <row r="2446" spans="5:18" s="225" customFormat="1" ht="30.75" customHeight="1">
      <c r="E2446" s="227"/>
      <c r="P2446" s="228"/>
      <c r="Q2446" s="228"/>
      <c r="R2446" s="228"/>
    </row>
    <row r="2447" spans="5:18" s="225" customFormat="1" ht="30.75" customHeight="1">
      <c r="E2447" s="227"/>
      <c r="P2447" s="228"/>
      <c r="Q2447" s="228"/>
      <c r="R2447" s="228"/>
    </row>
    <row r="2448" spans="5:18" s="225" customFormat="1" ht="30.75" customHeight="1">
      <c r="E2448" s="227"/>
      <c r="P2448" s="228"/>
      <c r="Q2448" s="228"/>
      <c r="R2448" s="228"/>
    </row>
    <row r="2449" spans="5:18" s="225" customFormat="1" ht="30.75" customHeight="1">
      <c r="E2449" s="227"/>
      <c r="P2449" s="228"/>
      <c r="Q2449" s="228"/>
      <c r="R2449" s="228"/>
    </row>
    <row r="2450" spans="5:18" s="225" customFormat="1" ht="30.75" customHeight="1">
      <c r="E2450" s="227"/>
      <c r="P2450" s="228"/>
      <c r="Q2450" s="228"/>
      <c r="R2450" s="228"/>
    </row>
    <row r="2451" spans="5:18" s="225" customFormat="1" ht="30.75" customHeight="1">
      <c r="E2451" s="227"/>
      <c r="P2451" s="228"/>
      <c r="Q2451" s="228"/>
      <c r="R2451" s="228"/>
    </row>
    <row r="2452" spans="5:18" s="225" customFormat="1" ht="30.75" customHeight="1">
      <c r="E2452" s="227"/>
      <c r="P2452" s="228"/>
      <c r="Q2452" s="228"/>
      <c r="R2452" s="228"/>
    </row>
    <row r="2453" spans="5:18" s="225" customFormat="1" ht="30.75" customHeight="1">
      <c r="E2453" s="227"/>
      <c r="P2453" s="228"/>
      <c r="Q2453" s="228"/>
      <c r="R2453" s="228"/>
    </row>
    <row r="2454" spans="5:18" s="225" customFormat="1" ht="30.75" customHeight="1">
      <c r="E2454" s="227"/>
      <c r="P2454" s="228"/>
      <c r="Q2454" s="228"/>
      <c r="R2454" s="228"/>
    </row>
    <row r="2455" spans="5:18" s="225" customFormat="1" ht="30.75" customHeight="1">
      <c r="E2455" s="227"/>
      <c r="P2455" s="228"/>
      <c r="Q2455" s="228"/>
      <c r="R2455" s="228"/>
    </row>
    <row r="2456" spans="5:18" s="225" customFormat="1" ht="30.75" customHeight="1">
      <c r="E2456" s="227"/>
      <c r="P2456" s="228"/>
      <c r="Q2456" s="228"/>
      <c r="R2456" s="228"/>
    </row>
    <row r="2457" spans="5:18" s="225" customFormat="1" ht="30.75" customHeight="1">
      <c r="E2457" s="227"/>
      <c r="P2457" s="228"/>
      <c r="Q2457" s="228"/>
      <c r="R2457" s="228"/>
    </row>
    <row r="2458" spans="5:18" s="225" customFormat="1" ht="30.75" customHeight="1">
      <c r="E2458" s="227"/>
      <c r="P2458" s="228"/>
      <c r="Q2458" s="228"/>
      <c r="R2458" s="228"/>
    </row>
    <row r="2459" spans="5:18" s="225" customFormat="1" ht="30.75" customHeight="1">
      <c r="E2459" s="227"/>
      <c r="P2459" s="228"/>
      <c r="Q2459" s="228"/>
      <c r="R2459" s="228"/>
    </row>
    <row r="2460" spans="5:18" s="225" customFormat="1" ht="30.75" customHeight="1">
      <c r="E2460" s="227"/>
      <c r="P2460" s="228"/>
      <c r="Q2460" s="228"/>
      <c r="R2460" s="228"/>
    </row>
    <row r="2461" spans="5:18" s="225" customFormat="1" ht="30.75" customHeight="1">
      <c r="E2461" s="227"/>
      <c r="P2461" s="228"/>
      <c r="Q2461" s="228"/>
      <c r="R2461" s="228"/>
    </row>
    <row r="2462" spans="5:18" s="225" customFormat="1" ht="30.75" customHeight="1">
      <c r="E2462" s="227"/>
      <c r="P2462" s="228"/>
      <c r="Q2462" s="228"/>
      <c r="R2462" s="228"/>
    </row>
    <row r="2463" spans="5:18" s="225" customFormat="1" ht="30.75" customHeight="1">
      <c r="E2463" s="227"/>
      <c r="P2463" s="228"/>
      <c r="Q2463" s="228"/>
      <c r="R2463" s="228"/>
    </row>
    <row r="2464" spans="5:18" s="225" customFormat="1" ht="30.75" customHeight="1">
      <c r="E2464" s="227"/>
      <c r="P2464" s="228"/>
      <c r="Q2464" s="228"/>
      <c r="R2464" s="228"/>
    </row>
    <row r="2465" spans="5:18" s="225" customFormat="1" ht="30.75" customHeight="1">
      <c r="E2465" s="227"/>
      <c r="P2465" s="228"/>
      <c r="Q2465" s="228"/>
      <c r="R2465" s="228"/>
    </row>
    <row r="2466" spans="5:18" s="225" customFormat="1" ht="30.75" customHeight="1">
      <c r="E2466" s="227"/>
      <c r="P2466" s="228"/>
      <c r="Q2466" s="228"/>
      <c r="R2466" s="228"/>
    </row>
    <row r="2467" spans="5:18" s="225" customFormat="1" ht="30.75" customHeight="1">
      <c r="E2467" s="227"/>
      <c r="P2467" s="228"/>
      <c r="Q2467" s="228"/>
      <c r="R2467" s="228"/>
    </row>
    <row r="2468" spans="5:18" s="225" customFormat="1" ht="30.75" customHeight="1">
      <c r="E2468" s="227"/>
      <c r="P2468" s="228"/>
      <c r="Q2468" s="228"/>
      <c r="R2468" s="228"/>
    </row>
    <row r="2469" spans="5:18" s="225" customFormat="1" ht="30.75" customHeight="1">
      <c r="E2469" s="227"/>
      <c r="P2469" s="228"/>
      <c r="Q2469" s="228"/>
      <c r="R2469" s="228"/>
    </row>
    <row r="2470" spans="5:18" s="225" customFormat="1" ht="30.75" customHeight="1">
      <c r="E2470" s="227"/>
      <c r="P2470" s="228"/>
      <c r="Q2470" s="228"/>
      <c r="R2470" s="228"/>
    </row>
    <row r="2471" spans="5:18" s="225" customFormat="1" ht="30.75" customHeight="1">
      <c r="E2471" s="227"/>
      <c r="P2471" s="228"/>
      <c r="Q2471" s="228"/>
      <c r="R2471" s="228"/>
    </row>
    <row r="2472" spans="5:18" s="225" customFormat="1" ht="30.75" customHeight="1">
      <c r="E2472" s="227"/>
      <c r="P2472" s="228"/>
      <c r="Q2472" s="228"/>
      <c r="R2472" s="228"/>
    </row>
    <row r="2473" spans="5:18" s="225" customFormat="1" ht="30.75" customHeight="1">
      <c r="E2473" s="227"/>
      <c r="P2473" s="228"/>
      <c r="Q2473" s="228"/>
      <c r="R2473" s="228"/>
    </row>
    <row r="2474" spans="5:18" s="225" customFormat="1" ht="30.75" customHeight="1">
      <c r="E2474" s="227"/>
      <c r="P2474" s="228"/>
      <c r="Q2474" s="228"/>
      <c r="R2474" s="228"/>
    </row>
    <row r="2475" spans="5:18" s="225" customFormat="1" ht="30.75" customHeight="1">
      <c r="E2475" s="227"/>
      <c r="P2475" s="228"/>
      <c r="Q2475" s="228"/>
      <c r="R2475" s="228"/>
    </row>
    <row r="2476" spans="5:18" s="225" customFormat="1" ht="30.75" customHeight="1">
      <c r="E2476" s="227"/>
      <c r="P2476" s="228"/>
      <c r="Q2476" s="228"/>
      <c r="R2476" s="228"/>
    </row>
    <row r="2477" spans="5:18" s="225" customFormat="1" ht="30.75" customHeight="1">
      <c r="E2477" s="227"/>
      <c r="P2477" s="228"/>
      <c r="Q2477" s="228"/>
      <c r="R2477" s="228"/>
    </row>
    <row r="2478" spans="5:18" s="225" customFormat="1" ht="30.75" customHeight="1">
      <c r="E2478" s="227"/>
      <c r="P2478" s="228"/>
      <c r="Q2478" s="228"/>
      <c r="R2478" s="228"/>
    </row>
    <row r="2479" spans="5:18" s="225" customFormat="1" ht="30.75" customHeight="1">
      <c r="E2479" s="227"/>
      <c r="P2479" s="228"/>
      <c r="Q2479" s="228"/>
      <c r="R2479" s="228"/>
    </row>
    <row r="2480" spans="5:18" s="225" customFormat="1" ht="30.75" customHeight="1">
      <c r="E2480" s="227"/>
      <c r="P2480" s="228"/>
      <c r="Q2480" s="228"/>
      <c r="R2480" s="228"/>
    </row>
    <row r="2481" spans="5:18" s="225" customFormat="1" ht="30.75" customHeight="1">
      <c r="E2481" s="227"/>
      <c r="P2481" s="228"/>
      <c r="Q2481" s="228"/>
      <c r="R2481" s="228"/>
    </row>
    <row r="2482" spans="5:18" s="225" customFormat="1" ht="30.75" customHeight="1">
      <c r="E2482" s="227"/>
      <c r="P2482" s="228"/>
      <c r="Q2482" s="228"/>
      <c r="R2482" s="228"/>
    </row>
    <row r="2483" spans="5:18" s="225" customFormat="1" ht="30.75" customHeight="1">
      <c r="E2483" s="227"/>
      <c r="P2483" s="228"/>
      <c r="Q2483" s="228"/>
      <c r="R2483" s="228"/>
    </row>
    <row r="2484" spans="5:18" s="225" customFormat="1" ht="30.75" customHeight="1">
      <c r="E2484" s="227"/>
      <c r="P2484" s="228"/>
      <c r="Q2484" s="228"/>
      <c r="R2484" s="228"/>
    </row>
    <row r="2485" spans="5:18" s="225" customFormat="1" ht="30.75" customHeight="1">
      <c r="E2485" s="227"/>
      <c r="P2485" s="228"/>
      <c r="Q2485" s="228"/>
      <c r="R2485" s="228"/>
    </row>
    <row r="2486" spans="5:18" s="225" customFormat="1" ht="30.75" customHeight="1">
      <c r="E2486" s="227"/>
      <c r="P2486" s="228"/>
      <c r="Q2486" s="228"/>
      <c r="R2486" s="228"/>
    </row>
    <row r="2487" spans="5:18" s="225" customFormat="1" ht="30.75" customHeight="1">
      <c r="E2487" s="227"/>
      <c r="P2487" s="228"/>
      <c r="Q2487" s="228"/>
      <c r="R2487" s="228"/>
    </row>
    <row r="2488" spans="5:18" s="225" customFormat="1" ht="30.75" customHeight="1">
      <c r="E2488" s="227"/>
      <c r="P2488" s="228"/>
      <c r="Q2488" s="228"/>
      <c r="R2488" s="228"/>
    </row>
    <row r="2489" spans="5:18" s="225" customFormat="1" ht="30.75" customHeight="1">
      <c r="E2489" s="227"/>
      <c r="P2489" s="228"/>
      <c r="Q2489" s="228"/>
      <c r="R2489" s="228"/>
    </row>
    <row r="2490" spans="5:18" s="225" customFormat="1" ht="30.75" customHeight="1">
      <c r="E2490" s="227"/>
      <c r="P2490" s="228"/>
      <c r="Q2490" s="228"/>
      <c r="R2490" s="228"/>
    </row>
    <row r="2491" spans="5:18" s="225" customFormat="1" ht="30.75" customHeight="1">
      <c r="E2491" s="227"/>
      <c r="P2491" s="228"/>
      <c r="Q2491" s="228"/>
      <c r="R2491" s="228"/>
    </row>
    <row r="2492" spans="5:18" s="225" customFormat="1" ht="30.75" customHeight="1">
      <c r="E2492" s="227"/>
      <c r="P2492" s="228"/>
      <c r="Q2492" s="228"/>
      <c r="R2492" s="228"/>
    </row>
    <row r="2493" spans="5:18" s="225" customFormat="1" ht="30.75" customHeight="1">
      <c r="E2493" s="227"/>
      <c r="P2493" s="228"/>
      <c r="Q2493" s="228"/>
      <c r="R2493" s="228"/>
    </row>
    <row r="2494" spans="5:18" s="225" customFormat="1" ht="30.75" customHeight="1">
      <c r="E2494" s="227"/>
      <c r="P2494" s="228"/>
      <c r="Q2494" s="228"/>
      <c r="R2494" s="228"/>
    </row>
    <row r="2495" spans="5:18" s="225" customFormat="1" ht="30.75" customHeight="1">
      <c r="E2495" s="227"/>
      <c r="P2495" s="228"/>
      <c r="Q2495" s="228"/>
      <c r="R2495" s="228"/>
    </row>
    <row r="2496" spans="5:18" s="225" customFormat="1" ht="30.75" customHeight="1">
      <c r="E2496" s="227"/>
      <c r="P2496" s="228"/>
      <c r="Q2496" s="228"/>
      <c r="R2496" s="228"/>
    </row>
    <row r="2497" spans="5:18" s="225" customFormat="1" ht="30.75" customHeight="1">
      <c r="E2497" s="227"/>
      <c r="P2497" s="228"/>
      <c r="Q2497" s="228"/>
      <c r="R2497" s="228"/>
    </row>
    <row r="2498" spans="5:18" s="225" customFormat="1" ht="30.75" customHeight="1">
      <c r="E2498" s="227"/>
      <c r="P2498" s="228"/>
      <c r="Q2498" s="228"/>
      <c r="R2498" s="228"/>
    </row>
    <row r="2499" spans="5:18" s="225" customFormat="1" ht="30.75" customHeight="1">
      <c r="E2499" s="227"/>
      <c r="P2499" s="228"/>
      <c r="Q2499" s="228"/>
      <c r="R2499" s="228"/>
    </row>
    <row r="2500" spans="5:18" s="225" customFormat="1" ht="30.75" customHeight="1">
      <c r="E2500" s="227"/>
      <c r="P2500" s="228"/>
      <c r="Q2500" s="228"/>
      <c r="R2500" s="228"/>
    </row>
    <row r="2501" spans="5:18" s="225" customFormat="1" ht="30.75" customHeight="1">
      <c r="E2501" s="227"/>
      <c r="P2501" s="228"/>
      <c r="Q2501" s="228"/>
      <c r="R2501" s="228"/>
    </row>
    <row r="2502" spans="5:18" s="225" customFormat="1" ht="30.75" customHeight="1">
      <c r="E2502" s="227"/>
      <c r="P2502" s="228"/>
      <c r="Q2502" s="228"/>
      <c r="R2502" s="228"/>
    </row>
    <row r="2503" spans="5:18" s="225" customFormat="1" ht="30.75" customHeight="1">
      <c r="E2503" s="227"/>
      <c r="P2503" s="228"/>
      <c r="Q2503" s="228"/>
      <c r="R2503" s="228"/>
    </row>
    <row r="2504" spans="5:18" s="225" customFormat="1" ht="30.75" customHeight="1">
      <c r="E2504" s="227"/>
      <c r="P2504" s="228"/>
      <c r="Q2504" s="228"/>
      <c r="R2504" s="228"/>
    </row>
    <row r="2505" spans="5:18" s="225" customFormat="1" ht="30.75" customHeight="1">
      <c r="E2505" s="227"/>
      <c r="P2505" s="228"/>
      <c r="Q2505" s="228"/>
      <c r="R2505" s="228"/>
    </row>
    <row r="2506" spans="5:18" s="225" customFormat="1" ht="30.75" customHeight="1">
      <c r="E2506" s="227"/>
      <c r="P2506" s="228"/>
      <c r="Q2506" s="228"/>
      <c r="R2506" s="228"/>
    </row>
    <row r="2507" spans="5:18" s="225" customFormat="1" ht="30.75" customHeight="1">
      <c r="E2507" s="227"/>
      <c r="P2507" s="228"/>
      <c r="Q2507" s="228"/>
      <c r="R2507" s="228"/>
    </row>
    <row r="2508" spans="5:18" s="225" customFormat="1" ht="30.75" customHeight="1">
      <c r="E2508" s="227"/>
      <c r="P2508" s="228"/>
      <c r="Q2508" s="228"/>
      <c r="R2508" s="228"/>
    </row>
    <row r="2509" spans="5:18" s="225" customFormat="1" ht="30.75" customHeight="1">
      <c r="E2509" s="227"/>
      <c r="P2509" s="228"/>
      <c r="Q2509" s="228"/>
      <c r="R2509" s="228"/>
    </row>
    <row r="2510" spans="5:18" s="225" customFormat="1" ht="30.75" customHeight="1">
      <c r="E2510" s="227"/>
      <c r="P2510" s="228"/>
      <c r="Q2510" s="228"/>
      <c r="R2510" s="228"/>
    </row>
    <row r="2511" spans="5:18" s="225" customFormat="1" ht="30.75" customHeight="1">
      <c r="E2511" s="227"/>
      <c r="P2511" s="228"/>
      <c r="Q2511" s="228"/>
      <c r="R2511" s="228"/>
    </row>
    <row r="2512" spans="5:18" s="225" customFormat="1" ht="30.75" customHeight="1">
      <c r="E2512" s="227"/>
      <c r="P2512" s="228"/>
      <c r="Q2512" s="228"/>
      <c r="R2512" s="228"/>
    </row>
    <row r="2513" spans="5:18" s="225" customFormat="1" ht="30.75" customHeight="1">
      <c r="E2513" s="227"/>
      <c r="P2513" s="228"/>
      <c r="Q2513" s="228"/>
      <c r="R2513" s="228"/>
    </row>
    <row r="2514" spans="5:18" s="225" customFormat="1" ht="30.75" customHeight="1">
      <c r="E2514" s="227"/>
      <c r="P2514" s="228"/>
      <c r="Q2514" s="228"/>
      <c r="R2514" s="228"/>
    </row>
    <row r="2515" spans="5:18" s="225" customFormat="1" ht="30.75" customHeight="1">
      <c r="E2515" s="227"/>
      <c r="P2515" s="228"/>
      <c r="Q2515" s="228"/>
      <c r="R2515" s="228"/>
    </row>
    <row r="2516" spans="5:18" s="225" customFormat="1" ht="30.75" customHeight="1">
      <c r="E2516" s="227"/>
      <c r="P2516" s="228"/>
      <c r="Q2516" s="228"/>
      <c r="R2516" s="228"/>
    </row>
    <row r="2517" spans="5:18" s="225" customFormat="1" ht="30.75" customHeight="1">
      <c r="E2517" s="227"/>
      <c r="P2517" s="228"/>
      <c r="Q2517" s="228"/>
      <c r="R2517" s="228"/>
    </row>
    <row r="2518" spans="5:18" s="225" customFormat="1" ht="30.75" customHeight="1">
      <c r="E2518" s="227"/>
      <c r="P2518" s="228"/>
      <c r="Q2518" s="228"/>
      <c r="R2518" s="228"/>
    </row>
    <row r="2519" spans="5:18" s="225" customFormat="1" ht="30.75" customHeight="1">
      <c r="E2519" s="227"/>
      <c r="P2519" s="228"/>
      <c r="Q2519" s="228"/>
      <c r="R2519" s="228"/>
    </row>
    <row r="2520" spans="5:18" s="225" customFormat="1" ht="30.75" customHeight="1">
      <c r="E2520" s="227"/>
      <c r="P2520" s="228"/>
      <c r="Q2520" s="228"/>
      <c r="R2520" s="228"/>
    </row>
    <row r="2521" spans="5:18" s="225" customFormat="1" ht="30.75" customHeight="1">
      <c r="E2521" s="227"/>
      <c r="P2521" s="228"/>
      <c r="Q2521" s="228"/>
      <c r="R2521" s="228"/>
    </row>
    <row r="2522" spans="5:18" s="225" customFormat="1" ht="30.75" customHeight="1">
      <c r="E2522" s="227"/>
      <c r="P2522" s="228"/>
      <c r="Q2522" s="228"/>
      <c r="R2522" s="228"/>
    </row>
    <row r="2523" spans="5:18" s="225" customFormat="1" ht="30.75" customHeight="1">
      <c r="E2523" s="227"/>
      <c r="P2523" s="228"/>
      <c r="Q2523" s="228"/>
      <c r="R2523" s="228"/>
    </row>
    <row r="2524" spans="5:18" s="225" customFormat="1" ht="30.75" customHeight="1">
      <c r="E2524" s="227"/>
      <c r="P2524" s="228"/>
      <c r="Q2524" s="228"/>
      <c r="R2524" s="228"/>
    </row>
    <row r="2525" spans="5:18" s="225" customFormat="1" ht="30.75" customHeight="1">
      <c r="E2525" s="227"/>
      <c r="P2525" s="228"/>
      <c r="Q2525" s="228"/>
      <c r="R2525" s="228"/>
    </row>
    <row r="2526" spans="5:18" s="225" customFormat="1" ht="30.75" customHeight="1">
      <c r="E2526" s="227"/>
      <c r="P2526" s="228"/>
      <c r="Q2526" s="228"/>
      <c r="R2526" s="228"/>
    </row>
    <row r="2527" spans="5:18" s="225" customFormat="1" ht="30.75" customHeight="1">
      <c r="E2527" s="227"/>
      <c r="P2527" s="228"/>
      <c r="Q2527" s="228"/>
      <c r="R2527" s="228"/>
    </row>
    <row r="2528" spans="5:18" s="225" customFormat="1" ht="30.75" customHeight="1">
      <c r="E2528" s="227"/>
      <c r="P2528" s="228"/>
      <c r="Q2528" s="228"/>
      <c r="R2528" s="228"/>
    </row>
    <row r="2529" spans="5:18" s="225" customFormat="1" ht="30.75" customHeight="1">
      <c r="E2529" s="227"/>
      <c r="P2529" s="228"/>
      <c r="Q2529" s="228"/>
      <c r="R2529" s="228"/>
    </row>
    <row r="2530" spans="5:18" s="225" customFormat="1" ht="30.75" customHeight="1">
      <c r="E2530" s="227"/>
      <c r="P2530" s="228"/>
      <c r="Q2530" s="228"/>
      <c r="R2530" s="228"/>
    </row>
    <row r="2531" spans="5:18" s="225" customFormat="1" ht="30.75" customHeight="1">
      <c r="E2531" s="227"/>
      <c r="P2531" s="228"/>
      <c r="Q2531" s="228"/>
      <c r="R2531" s="228"/>
    </row>
    <row r="2532" spans="5:18" s="225" customFormat="1" ht="30.75" customHeight="1">
      <c r="E2532" s="227"/>
      <c r="P2532" s="228"/>
      <c r="Q2532" s="228"/>
      <c r="R2532" s="228"/>
    </row>
    <row r="2533" spans="5:18" s="225" customFormat="1" ht="30.75" customHeight="1">
      <c r="E2533" s="227"/>
      <c r="P2533" s="228"/>
      <c r="Q2533" s="228"/>
      <c r="R2533" s="228"/>
    </row>
    <row r="2534" spans="5:18" s="225" customFormat="1" ht="30.75" customHeight="1">
      <c r="E2534" s="227"/>
      <c r="P2534" s="228"/>
      <c r="Q2534" s="228"/>
      <c r="R2534" s="228"/>
    </row>
    <row r="2535" spans="5:18" s="225" customFormat="1" ht="30.75" customHeight="1">
      <c r="E2535" s="227"/>
      <c r="P2535" s="228"/>
      <c r="Q2535" s="228"/>
      <c r="R2535" s="228"/>
    </row>
    <row r="2536" spans="5:18" s="225" customFormat="1" ht="30.75" customHeight="1">
      <c r="E2536" s="227"/>
      <c r="P2536" s="228"/>
      <c r="Q2536" s="228"/>
      <c r="R2536" s="228"/>
    </row>
    <row r="2537" spans="5:18" s="225" customFormat="1" ht="30.75" customHeight="1">
      <c r="E2537" s="227"/>
      <c r="P2537" s="228"/>
      <c r="Q2537" s="228"/>
      <c r="R2537" s="228"/>
    </row>
    <row r="2538" spans="5:18" s="225" customFormat="1" ht="30.75" customHeight="1">
      <c r="E2538" s="227"/>
      <c r="P2538" s="228"/>
      <c r="Q2538" s="228"/>
      <c r="R2538" s="228"/>
    </row>
    <row r="2539" spans="5:18" s="225" customFormat="1" ht="30.75" customHeight="1">
      <c r="E2539" s="227"/>
      <c r="P2539" s="228"/>
      <c r="Q2539" s="228"/>
      <c r="R2539" s="228"/>
    </row>
    <row r="2540" spans="5:18" s="225" customFormat="1" ht="30.75" customHeight="1">
      <c r="E2540" s="227"/>
      <c r="P2540" s="228"/>
      <c r="Q2540" s="228"/>
      <c r="R2540" s="228"/>
    </row>
    <row r="2541" spans="5:18" s="225" customFormat="1" ht="30.75" customHeight="1">
      <c r="E2541" s="227"/>
      <c r="P2541" s="228"/>
      <c r="Q2541" s="228"/>
      <c r="R2541" s="228"/>
    </row>
    <row r="2542" spans="5:18" s="225" customFormat="1" ht="30.75" customHeight="1">
      <c r="E2542" s="227"/>
      <c r="P2542" s="228"/>
      <c r="Q2542" s="228"/>
      <c r="R2542" s="228"/>
    </row>
    <row r="2543" spans="5:18" s="225" customFormat="1" ht="30.75" customHeight="1">
      <c r="E2543" s="227"/>
      <c r="P2543" s="228"/>
      <c r="Q2543" s="228"/>
      <c r="R2543" s="228"/>
    </row>
    <row r="2544" spans="5:18" s="225" customFormat="1" ht="30.75" customHeight="1">
      <c r="E2544" s="227"/>
      <c r="P2544" s="228"/>
      <c r="Q2544" s="228"/>
      <c r="R2544" s="228"/>
    </row>
    <row r="2545" spans="5:18" s="225" customFormat="1" ht="30.75" customHeight="1">
      <c r="E2545" s="227"/>
      <c r="P2545" s="228"/>
      <c r="Q2545" s="228"/>
      <c r="R2545" s="228"/>
    </row>
    <row r="2546" spans="5:18" s="225" customFormat="1" ht="30.75" customHeight="1">
      <c r="E2546" s="227"/>
      <c r="P2546" s="228"/>
      <c r="Q2546" s="228"/>
      <c r="R2546" s="228"/>
    </row>
    <row r="2547" spans="5:18" s="225" customFormat="1" ht="30.75" customHeight="1">
      <c r="E2547" s="227"/>
      <c r="P2547" s="228"/>
      <c r="Q2547" s="228"/>
      <c r="R2547" s="228"/>
    </row>
    <row r="2548" spans="5:18" s="225" customFormat="1" ht="30.75" customHeight="1">
      <c r="E2548" s="227"/>
      <c r="P2548" s="228"/>
      <c r="Q2548" s="228"/>
      <c r="R2548" s="228"/>
    </row>
    <row r="2549" spans="5:18" s="225" customFormat="1" ht="30.75" customHeight="1">
      <c r="E2549" s="227"/>
      <c r="P2549" s="228"/>
      <c r="Q2549" s="228"/>
      <c r="R2549" s="228"/>
    </row>
    <row r="2550" spans="5:18" s="225" customFormat="1" ht="30.75" customHeight="1">
      <c r="E2550" s="227"/>
      <c r="P2550" s="228"/>
      <c r="Q2550" s="228"/>
      <c r="R2550" s="228"/>
    </row>
    <row r="2551" spans="5:18" s="225" customFormat="1" ht="30.75" customHeight="1">
      <c r="E2551" s="227"/>
      <c r="P2551" s="228"/>
      <c r="Q2551" s="228"/>
      <c r="R2551" s="228"/>
    </row>
    <row r="2552" spans="5:18" s="225" customFormat="1" ht="30.75" customHeight="1">
      <c r="E2552" s="227"/>
      <c r="P2552" s="228"/>
      <c r="Q2552" s="228"/>
      <c r="R2552" s="228"/>
    </row>
    <row r="2553" spans="5:18" s="225" customFormat="1" ht="30.75" customHeight="1">
      <c r="E2553" s="227"/>
      <c r="P2553" s="228"/>
      <c r="Q2553" s="228"/>
      <c r="R2553" s="228"/>
    </row>
    <row r="2554" spans="5:18" s="225" customFormat="1" ht="30.75" customHeight="1">
      <c r="E2554" s="227"/>
      <c r="P2554" s="228"/>
      <c r="Q2554" s="228"/>
      <c r="R2554" s="228"/>
    </row>
    <row r="2555" spans="5:18" s="225" customFormat="1" ht="30.75" customHeight="1">
      <c r="E2555" s="227"/>
      <c r="P2555" s="228"/>
      <c r="Q2555" s="228"/>
      <c r="R2555" s="228"/>
    </row>
    <row r="2556" spans="5:18" s="225" customFormat="1" ht="30.75" customHeight="1">
      <c r="E2556" s="227"/>
      <c r="P2556" s="228"/>
      <c r="Q2556" s="228"/>
      <c r="R2556" s="228"/>
    </row>
    <row r="2557" spans="5:18" s="225" customFormat="1" ht="30.75" customHeight="1">
      <c r="E2557" s="227"/>
      <c r="P2557" s="228"/>
      <c r="Q2557" s="228"/>
      <c r="R2557" s="228"/>
    </row>
    <row r="2558" spans="5:18" s="225" customFormat="1" ht="30.75" customHeight="1">
      <c r="E2558" s="227"/>
      <c r="P2558" s="228"/>
      <c r="Q2558" s="228"/>
      <c r="R2558" s="228"/>
    </row>
    <row r="2559" spans="5:18" s="225" customFormat="1" ht="30.75" customHeight="1">
      <c r="E2559" s="227"/>
      <c r="P2559" s="228"/>
      <c r="Q2559" s="228"/>
      <c r="R2559" s="228"/>
    </row>
    <row r="2560" spans="5:18" s="225" customFormat="1" ht="30.75" customHeight="1">
      <c r="E2560" s="227"/>
      <c r="P2560" s="228"/>
      <c r="Q2560" s="228"/>
      <c r="R2560" s="228"/>
    </row>
    <row r="2561" spans="5:18" s="225" customFormat="1" ht="30.75" customHeight="1">
      <c r="E2561" s="227"/>
      <c r="P2561" s="228"/>
      <c r="Q2561" s="228"/>
      <c r="R2561" s="228"/>
    </row>
    <row r="2562" spans="5:18" s="225" customFormat="1" ht="30.75" customHeight="1">
      <c r="E2562" s="227"/>
      <c r="P2562" s="228"/>
      <c r="Q2562" s="228"/>
      <c r="R2562" s="228"/>
    </row>
    <row r="2563" spans="5:18" s="225" customFormat="1" ht="30.75" customHeight="1">
      <c r="E2563" s="227"/>
      <c r="P2563" s="228"/>
      <c r="Q2563" s="228"/>
      <c r="R2563" s="228"/>
    </row>
    <row r="2564" spans="5:18" s="225" customFormat="1" ht="30.75" customHeight="1">
      <c r="E2564" s="227"/>
      <c r="P2564" s="228"/>
      <c r="Q2564" s="228"/>
      <c r="R2564" s="228"/>
    </row>
    <row r="2565" spans="5:18" s="225" customFormat="1" ht="30.75" customHeight="1">
      <c r="E2565" s="227"/>
      <c r="P2565" s="228"/>
      <c r="Q2565" s="228"/>
      <c r="R2565" s="228"/>
    </row>
    <row r="2566" spans="5:18" s="225" customFormat="1" ht="30.75" customHeight="1">
      <c r="E2566" s="227"/>
      <c r="P2566" s="228"/>
      <c r="Q2566" s="228"/>
      <c r="R2566" s="228"/>
    </row>
    <row r="2567" spans="5:18" s="225" customFormat="1" ht="30.75" customHeight="1">
      <c r="E2567" s="227"/>
      <c r="P2567" s="228"/>
      <c r="Q2567" s="228"/>
      <c r="R2567" s="228"/>
    </row>
    <row r="2568" spans="5:18" s="225" customFormat="1" ht="30.75" customHeight="1">
      <c r="E2568" s="227"/>
      <c r="P2568" s="228"/>
      <c r="Q2568" s="228"/>
      <c r="R2568" s="228"/>
    </row>
    <row r="2569" spans="5:18" s="225" customFormat="1" ht="30.75" customHeight="1">
      <c r="E2569" s="227"/>
      <c r="P2569" s="228"/>
      <c r="Q2569" s="228"/>
      <c r="R2569" s="228"/>
    </row>
    <row r="2570" spans="5:18" s="225" customFormat="1" ht="30.75" customHeight="1">
      <c r="E2570" s="227"/>
      <c r="P2570" s="228"/>
      <c r="Q2570" s="228"/>
      <c r="R2570" s="228"/>
    </row>
    <row r="2571" spans="5:18" s="225" customFormat="1" ht="30.75" customHeight="1">
      <c r="E2571" s="227"/>
      <c r="P2571" s="228"/>
      <c r="Q2571" s="228"/>
      <c r="R2571" s="228"/>
    </row>
    <row r="2572" spans="5:18" s="225" customFormat="1" ht="30.75" customHeight="1">
      <c r="E2572" s="227"/>
      <c r="P2572" s="228"/>
      <c r="Q2572" s="228"/>
      <c r="R2572" s="228"/>
    </row>
    <row r="2573" spans="5:18" s="225" customFormat="1" ht="30.75" customHeight="1">
      <c r="E2573" s="227"/>
      <c r="P2573" s="228"/>
      <c r="Q2573" s="228"/>
      <c r="R2573" s="228"/>
    </row>
    <row r="2574" spans="5:18" s="225" customFormat="1" ht="30.75" customHeight="1">
      <c r="E2574" s="227"/>
      <c r="P2574" s="228"/>
      <c r="Q2574" s="228"/>
      <c r="R2574" s="228"/>
    </row>
    <row r="2575" spans="5:18" s="225" customFormat="1" ht="30.75" customHeight="1">
      <c r="E2575" s="227"/>
      <c r="P2575" s="228"/>
      <c r="Q2575" s="228"/>
      <c r="R2575" s="228"/>
    </row>
    <row r="2576" spans="5:18" s="225" customFormat="1" ht="30.75" customHeight="1">
      <c r="E2576" s="227"/>
      <c r="P2576" s="228"/>
      <c r="Q2576" s="228"/>
      <c r="R2576" s="228"/>
    </row>
    <row r="2577" spans="5:18" s="225" customFormat="1" ht="30.75" customHeight="1">
      <c r="E2577" s="227"/>
      <c r="P2577" s="228"/>
      <c r="Q2577" s="228"/>
      <c r="R2577" s="228"/>
    </row>
    <row r="2578" spans="5:18" s="225" customFormat="1" ht="30.75" customHeight="1">
      <c r="E2578" s="227"/>
      <c r="P2578" s="228"/>
      <c r="Q2578" s="228"/>
      <c r="R2578" s="228"/>
    </row>
    <row r="2579" spans="5:18" s="225" customFormat="1" ht="30.75" customHeight="1">
      <c r="E2579" s="227"/>
      <c r="P2579" s="228"/>
      <c r="Q2579" s="228"/>
      <c r="R2579" s="228"/>
    </row>
    <row r="2580" spans="5:18" s="225" customFormat="1" ht="30.75" customHeight="1">
      <c r="E2580" s="227"/>
      <c r="P2580" s="228"/>
      <c r="Q2580" s="228"/>
      <c r="R2580" s="228"/>
    </row>
    <row r="2581" spans="5:18" s="225" customFormat="1" ht="30.75" customHeight="1">
      <c r="E2581" s="227"/>
      <c r="P2581" s="228"/>
      <c r="Q2581" s="228"/>
      <c r="R2581" s="228"/>
    </row>
    <row r="2582" spans="5:18" s="225" customFormat="1" ht="30.75" customHeight="1">
      <c r="E2582" s="227"/>
      <c r="P2582" s="228"/>
      <c r="Q2582" s="228"/>
      <c r="R2582" s="228"/>
    </row>
    <row r="2583" spans="5:18" s="225" customFormat="1" ht="30.75" customHeight="1">
      <c r="E2583" s="227"/>
      <c r="P2583" s="228"/>
      <c r="Q2583" s="228"/>
      <c r="R2583" s="228"/>
    </row>
    <row r="2584" spans="5:18" s="225" customFormat="1" ht="30.75" customHeight="1">
      <c r="E2584" s="227"/>
      <c r="P2584" s="228"/>
      <c r="Q2584" s="228"/>
      <c r="R2584" s="228"/>
    </row>
    <row r="2585" spans="5:18" s="225" customFormat="1" ht="30.75" customHeight="1">
      <c r="E2585" s="227"/>
      <c r="P2585" s="228"/>
      <c r="Q2585" s="228"/>
      <c r="R2585" s="228"/>
    </row>
    <row r="2586" spans="5:18" s="225" customFormat="1" ht="30.75" customHeight="1">
      <c r="E2586" s="227"/>
      <c r="P2586" s="228"/>
      <c r="Q2586" s="228"/>
      <c r="R2586" s="228"/>
    </row>
    <row r="2587" spans="5:18" s="225" customFormat="1" ht="30.75" customHeight="1">
      <c r="E2587" s="227"/>
      <c r="P2587" s="228"/>
      <c r="Q2587" s="228"/>
      <c r="R2587" s="228"/>
    </row>
    <row r="2588" spans="5:18" s="225" customFormat="1" ht="30.75" customHeight="1">
      <c r="E2588" s="227"/>
      <c r="P2588" s="228"/>
      <c r="Q2588" s="228"/>
      <c r="R2588" s="228"/>
    </row>
    <row r="2589" spans="5:18" s="225" customFormat="1" ht="30.75" customHeight="1">
      <c r="E2589" s="227"/>
      <c r="P2589" s="228"/>
      <c r="Q2589" s="228"/>
      <c r="R2589" s="228"/>
    </row>
    <row r="2590" spans="5:18" s="225" customFormat="1" ht="30.75" customHeight="1">
      <c r="E2590" s="227"/>
      <c r="P2590" s="228"/>
      <c r="Q2590" s="228"/>
      <c r="R2590" s="228"/>
    </row>
    <row r="2591" spans="5:18" s="225" customFormat="1" ht="30.75" customHeight="1">
      <c r="E2591" s="227"/>
      <c r="P2591" s="228"/>
      <c r="Q2591" s="228"/>
      <c r="R2591" s="228"/>
    </row>
    <row r="2592" spans="5:18" s="225" customFormat="1" ht="30.75" customHeight="1">
      <c r="E2592" s="227"/>
      <c r="P2592" s="228"/>
      <c r="Q2592" s="228"/>
      <c r="R2592" s="228"/>
    </row>
    <row r="2593" spans="5:18" s="225" customFormat="1" ht="30.75" customHeight="1">
      <c r="E2593" s="227"/>
      <c r="P2593" s="228"/>
      <c r="Q2593" s="228"/>
      <c r="R2593" s="228"/>
    </row>
    <row r="2594" spans="5:18" s="225" customFormat="1" ht="30.75" customHeight="1">
      <c r="E2594" s="227"/>
      <c r="P2594" s="228"/>
      <c r="Q2594" s="228"/>
      <c r="R2594" s="228"/>
    </row>
    <row r="2595" spans="5:18" s="225" customFormat="1" ht="30.75" customHeight="1">
      <c r="E2595" s="227"/>
      <c r="P2595" s="228"/>
      <c r="Q2595" s="228"/>
      <c r="R2595" s="228"/>
    </row>
    <row r="2596" spans="5:18" s="225" customFormat="1" ht="30.75" customHeight="1">
      <c r="E2596" s="227"/>
      <c r="P2596" s="228"/>
      <c r="Q2596" s="228"/>
      <c r="R2596" s="228"/>
    </row>
    <row r="2597" spans="5:18" s="225" customFormat="1" ht="30.75" customHeight="1">
      <c r="E2597" s="227"/>
      <c r="P2597" s="228"/>
      <c r="Q2597" s="228"/>
      <c r="R2597" s="228"/>
    </row>
    <row r="2598" spans="5:18" s="225" customFormat="1" ht="30.75" customHeight="1">
      <c r="E2598" s="227"/>
      <c r="P2598" s="228"/>
      <c r="Q2598" s="228"/>
      <c r="R2598" s="228"/>
    </row>
    <row r="2599" spans="5:18" s="225" customFormat="1" ht="30.75" customHeight="1">
      <c r="E2599" s="227"/>
      <c r="P2599" s="228"/>
      <c r="Q2599" s="228"/>
      <c r="R2599" s="228"/>
    </row>
    <row r="2600" spans="5:18" s="225" customFormat="1" ht="30.75" customHeight="1">
      <c r="E2600" s="227"/>
      <c r="P2600" s="228"/>
      <c r="Q2600" s="228"/>
      <c r="R2600" s="228"/>
    </row>
    <row r="2601" spans="5:18" s="225" customFormat="1" ht="30.75" customHeight="1">
      <c r="E2601" s="227"/>
      <c r="P2601" s="228"/>
      <c r="Q2601" s="228"/>
      <c r="R2601" s="228"/>
    </row>
    <row r="2602" spans="5:18" s="225" customFormat="1" ht="30.75" customHeight="1">
      <c r="E2602" s="227"/>
      <c r="P2602" s="228"/>
      <c r="Q2602" s="228"/>
      <c r="R2602" s="228"/>
    </row>
    <row r="2603" spans="5:18" s="225" customFormat="1" ht="30.75" customHeight="1">
      <c r="E2603" s="227"/>
      <c r="P2603" s="228"/>
      <c r="Q2603" s="228"/>
      <c r="R2603" s="228"/>
    </row>
    <row r="2604" spans="5:18" s="225" customFormat="1" ht="30.75" customHeight="1">
      <c r="E2604" s="227"/>
      <c r="P2604" s="228"/>
      <c r="Q2604" s="228"/>
      <c r="R2604" s="228"/>
    </row>
    <row r="2605" spans="5:18" s="225" customFormat="1" ht="30.75" customHeight="1">
      <c r="E2605" s="227"/>
      <c r="P2605" s="228"/>
      <c r="Q2605" s="228"/>
      <c r="R2605" s="228"/>
    </row>
    <row r="2606" spans="5:18" s="225" customFormat="1" ht="30.75" customHeight="1">
      <c r="E2606" s="227"/>
      <c r="P2606" s="228"/>
      <c r="Q2606" s="228"/>
      <c r="R2606" s="228"/>
    </row>
    <row r="2607" spans="5:18" s="225" customFormat="1" ht="30.75" customHeight="1">
      <c r="E2607" s="227"/>
      <c r="P2607" s="228"/>
      <c r="Q2607" s="228"/>
      <c r="R2607" s="228"/>
    </row>
    <row r="2608" spans="5:18" s="225" customFormat="1" ht="30.75" customHeight="1">
      <c r="E2608" s="227"/>
      <c r="P2608" s="228"/>
      <c r="Q2608" s="228"/>
      <c r="R2608" s="228"/>
    </row>
    <row r="2609" spans="5:18" s="225" customFormat="1" ht="30.75" customHeight="1">
      <c r="E2609" s="227"/>
      <c r="P2609" s="228"/>
      <c r="Q2609" s="228"/>
      <c r="R2609" s="228"/>
    </row>
    <row r="2610" spans="5:18" s="225" customFormat="1" ht="30.75" customHeight="1">
      <c r="E2610" s="227"/>
      <c r="P2610" s="228"/>
      <c r="Q2610" s="228"/>
      <c r="R2610" s="228"/>
    </row>
    <row r="2611" spans="5:18" s="225" customFormat="1" ht="30.75" customHeight="1">
      <c r="E2611" s="227"/>
      <c r="P2611" s="228"/>
      <c r="Q2611" s="228"/>
      <c r="R2611" s="228"/>
    </row>
    <row r="2612" spans="5:18" s="225" customFormat="1" ht="30.75" customHeight="1">
      <c r="E2612" s="227"/>
      <c r="P2612" s="228"/>
      <c r="Q2612" s="228"/>
      <c r="R2612" s="228"/>
    </row>
    <row r="2613" spans="5:18" s="225" customFormat="1" ht="30.75" customHeight="1">
      <c r="E2613" s="227"/>
      <c r="P2613" s="228"/>
      <c r="Q2613" s="228"/>
      <c r="R2613" s="228"/>
    </row>
    <row r="2614" spans="5:18" s="225" customFormat="1" ht="30.75" customHeight="1">
      <c r="E2614" s="227"/>
      <c r="P2614" s="228"/>
      <c r="Q2614" s="228"/>
      <c r="R2614" s="228"/>
    </row>
    <row r="2615" spans="5:18" s="225" customFormat="1" ht="30.75" customHeight="1">
      <c r="E2615" s="227"/>
      <c r="P2615" s="228"/>
      <c r="Q2615" s="228"/>
      <c r="R2615" s="228"/>
    </row>
    <row r="2616" spans="5:18" s="225" customFormat="1" ht="30.75" customHeight="1">
      <c r="E2616" s="227"/>
      <c r="P2616" s="228"/>
      <c r="Q2616" s="228"/>
      <c r="R2616" s="228"/>
    </row>
    <row r="2617" spans="5:18" s="225" customFormat="1" ht="30.75" customHeight="1">
      <c r="E2617" s="227"/>
      <c r="P2617" s="228"/>
      <c r="Q2617" s="228"/>
      <c r="R2617" s="228"/>
    </row>
    <row r="2618" spans="5:18" s="225" customFormat="1" ht="30.75" customHeight="1">
      <c r="E2618" s="227"/>
      <c r="P2618" s="228"/>
      <c r="Q2618" s="228"/>
      <c r="R2618" s="228"/>
    </row>
    <row r="2619" spans="5:18" s="225" customFormat="1" ht="30.75" customHeight="1">
      <c r="E2619" s="227"/>
      <c r="P2619" s="228"/>
      <c r="Q2619" s="228"/>
      <c r="R2619" s="228"/>
    </row>
    <row r="2620" spans="5:18" s="225" customFormat="1" ht="30.75" customHeight="1">
      <c r="E2620" s="227"/>
      <c r="P2620" s="228"/>
      <c r="Q2620" s="228"/>
      <c r="R2620" s="228"/>
    </row>
    <row r="2621" spans="5:18" s="225" customFormat="1" ht="30.75" customHeight="1">
      <c r="E2621" s="227"/>
      <c r="P2621" s="228"/>
      <c r="Q2621" s="228"/>
      <c r="R2621" s="228"/>
    </row>
    <row r="2622" spans="5:18" s="225" customFormat="1" ht="30.75" customHeight="1">
      <c r="E2622" s="227"/>
      <c r="P2622" s="228"/>
      <c r="Q2622" s="228"/>
      <c r="R2622" s="228"/>
    </row>
    <row r="2623" spans="5:18" s="225" customFormat="1" ht="30.75" customHeight="1">
      <c r="E2623" s="227"/>
      <c r="P2623" s="228"/>
      <c r="Q2623" s="228"/>
      <c r="R2623" s="228"/>
    </row>
    <row r="2624" spans="5:18" s="225" customFormat="1" ht="30.75" customHeight="1">
      <c r="E2624" s="227"/>
      <c r="P2624" s="228"/>
      <c r="Q2624" s="228"/>
      <c r="R2624" s="228"/>
    </row>
    <row r="2625" spans="5:18" s="225" customFormat="1" ht="30.75" customHeight="1">
      <c r="E2625" s="227"/>
      <c r="P2625" s="228"/>
      <c r="Q2625" s="228"/>
      <c r="R2625" s="228"/>
    </row>
    <row r="2626" spans="5:18" s="225" customFormat="1" ht="30.75" customHeight="1">
      <c r="E2626" s="227"/>
      <c r="P2626" s="228"/>
      <c r="Q2626" s="228"/>
      <c r="R2626" s="228"/>
    </row>
    <row r="2627" spans="5:18" s="225" customFormat="1" ht="30.75" customHeight="1">
      <c r="E2627" s="227"/>
      <c r="P2627" s="228"/>
      <c r="Q2627" s="228"/>
      <c r="R2627" s="228"/>
    </row>
    <row r="2628" spans="5:18" s="225" customFormat="1" ht="30.75" customHeight="1">
      <c r="E2628" s="227"/>
      <c r="P2628" s="228"/>
      <c r="Q2628" s="228"/>
      <c r="R2628" s="228"/>
    </row>
    <row r="2629" spans="5:18" s="225" customFormat="1" ht="30.75" customHeight="1">
      <c r="E2629" s="227"/>
      <c r="P2629" s="228"/>
      <c r="Q2629" s="228"/>
      <c r="R2629" s="228"/>
    </row>
    <row r="2630" spans="5:18" s="225" customFormat="1" ht="30.75" customHeight="1">
      <c r="E2630" s="227"/>
      <c r="P2630" s="228"/>
      <c r="Q2630" s="228"/>
      <c r="R2630" s="228"/>
    </row>
    <row r="2631" spans="5:18" s="225" customFormat="1" ht="30.75" customHeight="1">
      <c r="E2631" s="227"/>
      <c r="P2631" s="228"/>
      <c r="Q2631" s="228"/>
      <c r="R2631" s="228"/>
    </row>
    <row r="2632" spans="5:18" s="225" customFormat="1" ht="30.75" customHeight="1">
      <c r="E2632" s="227"/>
      <c r="P2632" s="228"/>
      <c r="Q2632" s="228"/>
      <c r="R2632" s="228"/>
    </row>
    <row r="2633" spans="5:18" s="225" customFormat="1" ht="30.75" customHeight="1">
      <c r="E2633" s="227"/>
      <c r="P2633" s="228"/>
      <c r="Q2633" s="228"/>
      <c r="R2633" s="228"/>
    </row>
    <row r="2634" spans="5:18" s="225" customFormat="1" ht="30.75" customHeight="1">
      <c r="E2634" s="227"/>
      <c r="P2634" s="228"/>
      <c r="Q2634" s="228"/>
      <c r="R2634" s="228"/>
    </row>
    <row r="2635" spans="5:18" s="225" customFormat="1" ht="30.75" customHeight="1">
      <c r="E2635" s="227"/>
      <c r="P2635" s="228"/>
      <c r="Q2635" s="228"/>
      <c r="R2635" s="228"/>
    </row>
    <row r="2636" spans="5:18" s="225" customFormat="1" ht="30.75" customHeight="1">
      <c r="E2636" s="227"/>
      <c r="P2636" s="228"/>
      <c r="Q2636" s="228"/>
      <c r="R2636" s="228"/>
    </row>
    <row r="2637" spans="5:18" s="225" customFormat="1" ht="30.75" customHeight="1">
      <c r="E2637" s="227"/>
      <c r="P2637" s="228"/>
      <c r="Q2637" s="228"/>
      <c r="R2637" s="228"/>
    </row>
    <row r="2638" spans="5:18" s="225" customFormat="1" ht="30.75" customHeight="1">
      <c r="E2638" s="227"/>
      <c r="P2638" s="228"/>
      <c r="Q2638" s="228"/>
      <c r="R2638" s="228"/>
    </row>
    <row r="2639" spans="5:18" s="225" customFormat="1" ht="30.75" customHeight="1">
      <c r="E2639" s="227"/>
      <c r="P2639" s="228"/>
      <c r="Q2639" s="228"/>
      <c r="R2639" s="228"/>
    </row>
    <row r="2640" spans="5:18" s="225" customFormat="1" ht="30.75" customHeight="1">
      <c r="E2640" s="227"/>
      <c r="P2640" s="228"/>
      <c r="Q2640" s="228"/>
      <c r="R2640" s="228"/>
    </row>
    <row r="2641" spans="5:18" s="225" customFormat="1" ht="30.75" customHeight="1">
      <c r="E2641" s="227"/>
      <c r="P2641" s="228"/>
      <c r="Q2641" s="228"/>
      <c r="R2641" s="228"/>
    </row>
    <row r="2642" spans="5:18" s="225" customFormat="1" ht="30.75" customHeight="1">
      <c r="E2642" s="227"/>
      <c r="P2642" s="228"/>
      <c r="Q2642" s="228"/>
      <c r="R2642" s="228"/>
    </row>
    <row r="2643" spans="5:18" s="225" customFormat="1" ht="30.75" customHeight="1">
      <c r="E2643" s="227"/>
      <c r="P2643" s="228"/>
      <c r="Q2643" s="228"/>
      <c r="R2643" s="228"/>
    </row>
    <row r="2644" spans="5:18" s="225" customFormat="1" ht="30.75" customHeight="1">
      <c r="E2644" s="227"/>
      <c r="P2644" s="228"/>
      <c r="Q2644" s="228"/>
      <c r="R2644" s="228"/>
    </row>
    <row r="2645" spans="5:18" s="225" customFormat="1" ht="30.75" customHeight="1">
      <c r="E2645" s="227"/>
      <c r="P2645" s="228"/>
      <c r="Q2645" s="228"/>
      <c r="R2645" s="228"/>
    </row>
    <row r="2646" spans="5:18" s="225" customFormat="1" ht="30.75" customHeight="1">
      <c r="E2646" s="227"/>
      <c r="P2646" s="228"/>
      <c r="Q2646" s="228"/>
      <c r="R2646" s="228"/>
    </row>
    <row r="2647" spans="5:18" s="225" customFormat="1" ht="30.75" customHeight="1">
      <c r="E2647" s="227"/>
      <c r="P2647" s="228"/>
      <c r="Q2647" s="228"/>
      <c r="R2647" s="228"/>
    </row>
    <row r="2648" spans="5:18" s="225" customFormat="1" ht="30.75" customHeight="1">
      <c r="E2648" s="227"/>
      <c r="P2648" s="228"/>
      <c r="Q2648" s="228"/>
      <c r="R2648" s="228"/>
    </row>
    <row r="2649" spans="5:18" s="225" customFormat="1" ht="30.75" customHeight="1">
      <c r="E2649" s="227"/>
      <c r="P2649" s="228"/>
      <c r="Q2649" s="228"/>
      <c r="R2649" s="228"/>
    </row>
    <row r="2650" spans="5:18" s="225" customFormat="1" ht="30.75" customHeight="1">
      <c r="E2650" s="227"/>
      <c r="P2650" s="228"/>
      <c r="Q2650" s="228"/>
      <c r="R2650" s="228"/>
    </row>
    <row r="2651" spans="5:18" s="225" customFormat="1" ht="30.75" customHeight="1">
      <c r="E2651" s="227"/>
      <c r="P2651" s="228"/>
      <c r="Q2651" s="228"/>
      <c r="R2651" s="228"/>
    </row>
    <row r="2652" spans="5:18" s="225" customFormat="1" ht="30.75" customHeight="1">
      <c r="E2652" s="227"/>
      <c r="P2652" s="228"/>
      <c r="Q2652" s="228"/>
      <c r="R2652" s="228"/>
    </row>
    <row r="2653" spans="5:18" s="225" customFormat="1" ht="30.75" customHeight="1">
      <c r="E2653" s="227"/>
      <c r="P2653" s="228"/>
      <c r="Q2653" s="228"/>
      <c r="R2653" s="228"/>
    </row>
    <row r="2654" spans="5:18" s="225" customFormat="1" ht="30.75" customHeight="1">
      <c r="E2654" s="227"/>
      <c r="P2654" s="228"/>
      <c r="Q2654" s="228"/>
      <c r="R2654" s="228"/>
    </row>
    <row r="2655" spans="5:18" s="225" customFormat="1" ht="30.75" customHeight="1">
      <c r="E2655" s="227"/>
      <c r="P2655" s="228"/>
      <c r="Q2655" s="228"/>
      <c r="R2655" s="228"/>
    </row>
    <row r="2656" spans="5:18" s="225" customFormat="1" ht="30.75" customHeight="1">
      <c r="E2656" s="227"/>
      <c r="P2656" s="228"/>
      <c r="Q2656" s="228"/>
      <c r="R2656" s="228"/>
    </row>
    <row r="2657" spans="5:18" s="225" customFormat="1" ht="30.75" customHeight="1">
      <c r="E2657" s="227"/>
      <c r="P2657" s="228"/>
      <c r="Q2657" s="228"/>
      <c r="R2657" s="228"/>
    </row>
    <row r="2658" spans="5:18" s="225" customFormat="1" ht="30.75" customHeight="1">
      <c r="E2658" s="227"/>
      <c r="P2658" s="228"/>
      <c r="Q2658" s="228"/>
      <c r="R2658" s="228"/>
    </row>
    <row r="2659" spans="5:18" s="225" customFormat="1" ht="30.75" customHeight="1">
      <c r="E2659" s="227"/>
      <c r="P2659" s="228"/>
      <c r="Q2659" s="228"/>
      <c r="R2659" s="228"/>
    </row>
    <row r="2660" spans="5:18" s="225" customFormat="1" ht="30.75" customHeight="1">
      <c r="E2660" s="227"/>
      <c r="P2660" s="228"/>
      <c r="Q2660" s="228"/>
      <c r="R2660" s="228"/>
    </row>
    <row r="2661" spans="5:18" s="225" customFormat="1" ht="30.75" customHeight="1">
      <c r="E2661" s="227"/>
      <c r="P2661" s="228"/>
      <c r="Q2661" s="228"/>
      <c r="R2661" s="228"/>
    </row>
    <row r="2662" spans="5:18" s="225" customFormat="1" ht="30.75" customHeight="1">
      <c r="E2662" s="227"/>
      <c r="P2662" s="228"/>
      <c r="Q2662" s="228"/>
      <c r="R2662" s="228"/>
    </row>
    <row r="2663" spans="5:18" s="225" customFormat="1" ht="30.75" customHeight="1">
      <c r="E2663" s="227"/>
      <c r="P2663" s="228"/>
      <c r="Q2663" s="228"/>
      <c r="R2663" s="228"/>
    </row>
    <row r="2664" spans="5:18" s="225" customFormat="1" ht="30.75" customHeight="1">
      <c r="E2664" s="227"/>
      <c r="P2664" s="228"/>
      <c r="Q2664" s="228"/>
      <c r="R2664" s="228"/>
    </row>
    <row r="2665" spans="5:18" s="225" customFormat="1" ht="30.75" customHeight="1">
      <c r="E2665" s="227"/>
      <c r="P2665" s="228"/>
      <c r="Q2665" s="228"/>
      <c r="R2665" s="228"/>
    </row>
    <row r="2666" spans="5:18" s="225" customFormat="1" ht="30.75" customHeight="1">
      <c r="E2666" s="227"/>
      <c r="P2666" s="228"/>
      <c r="Q2666" s="228"/>
      <c r="R2666" s="228"/>
    </row>
    <row r="2667" spans="5:18" s="225" customFormat="1" ht="30.75" customHeight="1">
      <c r="E2667" s="227"/>
      <c r="P2667" s="228"/>
      <c r="Q2667" s="228"/>
      <c r="R2667" s="228"/>
    </row>
    <row r="2668" spans="5:18" s="225" customFormat="1" ht="30.75" customHeight="1">
      <c r="E2668" s="227"/>
      <c r="P2668" s="228"/>
      <c r="Q2668" s="228"/>
      <c r="R2668" s="228"/>
    </row>
    <row r="2669" spans="5:18" s="225" customFormat="1" ht="30.75" customHeight="1">
      <c r="E2669" s="227"/>
      <c r="P2669" s="228"/>
      <c r="Q2669" s="228"/>
      <c r="R2669" s="228"/>
    </row>
    <row r="2670" spans="5:18" s="225" customFormat="1" ht="30.75" customHeight="1">
      <c r="E2670" s="227"/>
      <c r="P2670" s="228"/>
      <c r="Q2670" s="228"/>
      <c r="R2670" s="228"/>
    </row>
    <row r="2671" spans="5:18" s="225" customFormat="1" ht="30.75" customHeight="1">
      <c r="E2671" s="227"/>
      <c r="P2671" s="228"/>
      <c r="Q2671" s="228"/>
      <c r="R2671" s="228"/>
    </row>
    <row r="2672" spans="5:18" s="225" customFormat="1" ht="30.75" customHeight="1">
      <c r="E2672" s="227"/>
      <c r="P2672" s="228"/>
      <c r="Q2672" s="228"/>
      <c r="R2672" s="228"/>
    </row>
    <row r="2673" spans="5:18" s="225" customFormat="1" ht="30.75" customHeight="1">
      <c r="E2673" s="227"/>
      <c r="P2673" s="228"/>
      <c r="Q2673" s="228"/>
      <c r="R2673" s="228"/>
    </row>
    <row r="2674" spans="5:18" s="225" customFormat="1" ht="30.75" customHeight="1">
      <c r="E2674" s="227"/>
      <c r="P2674" s="228"/>
      <c r="Q2674" s="228"/>
      <c r="R2674" s="228"/>
    </row>
    <row r="2675" spans="5:18" s="225" customFormat="1" ht="30.75" customHeight="1">
      <c r="E2675" s="227"/>
      <c r="P2675" s="228"/>
      <c r="Q2675" s="228"/>
      <c r="R2675" s="228"/>
    </row>
    <row r="2676" spans="5:18" s="225" customFormat="1" ht="30.75" customHeight="1">
      <c r="E2676" s="227"/>
      <c r="P2676" s="228"/>
      <c r="Q2676" s="228"/>
      <c r="R2676" s="228"/>
    </row>
    <row r="2677" spans="5:18" s="225" customFormat="1" ht="30.75" customHeight="1">
      <c r="E2677" s="227"/>
      <c r="P2677" s="228"/>
      <c r="Q2677" s="228"/>
      <c r="R2677" s="228"/>
    </row>
    <row r="2678" spans="5:18" s="225" customFormat="1" ht="30.75" customHeight="1">
      <c r="E2678" s="227"/>
      <c r="P2678" s="228"/>
      <c r="Q2678" s="228"/>
      <c r="R2678" s="228"/>
    </row>
    <row r="2679" spans="5:18" s="225" customFormat="1" ht="30.75" customHeight="1">
      <c r="E2679" s="227"/>
      <c r="P2679" s="228"/>
      <c r="Q2679" s="228"/>
      <c r="R2679" s="228"/>
    </row>
    <row r="2680" spans="5:18" s="225" customFormat="1" ht="30.75" customHeight="1">
      <c r="E2680" s="227"/>
      <c r="P2680" s="228"/>
      <c r="Q2680" s="228"/>
      <c r="R2680" s="228"/>
    </row>
    <row r="2681" spans="5:18" s="225" customFormat="1" ht="30.75" customHeight="1">
      <c r="E2681" s="227"/>
      <c r="P2681" s="228"/>
      <c r="Q2681" s="228"/>
      <c r="R2681" s="228"/>
    </row>
    <row r="2682" spans="5:18" s="225" customFormat="1" ht="30.75" customHeight="1">
      <c r="E2682" s="227"/>
      <c r="P2682" s="228"/>
      <c r="Q2682" s="228"/>
      <c r="R2682" s="228"/>
    </row>
    <row r="2683" spans="5:18" s="225" customFormat="1" ht="30.75" customHeight="1">
      <c r="E2683" s="227"/>
      <c r="P2683" s="228"/>
      <c r="Q2683" s="228"/>
      <c r="R2683" s="228"/>
    </row>
    <row r="2684" spans="5:18" s="225" customFormat="1" ht="30.75" customHeight="1">
      <c r="E2684" s="227"/>
      <c r="P2684" s="228"/>
      <c r="Q2684" s="228"/>
      <c r="R2684" s="228"/>
    </row>
    <row r="2685" spans="5:18" s="225" customFormat="1" ht="30.75" customHeight="1">
      <c r="E2685" s="227"/>
      <c r="P2685" s="228"/>
      <c r="Q2685" s="228"/>
      <c r="R2685" s="228"/>
    </row>
    <row r="2686" spans="5:18" s="225" customFormat="1" ht="30.75" customHeight="1">
      <c r="E2686" s="227"/>
      <c r="P2686" s="228"/>
      <c r="Q2686" s="228"/>
      <c r="R2686" s="228"/>
    </row>
    <row r="2687" spans="5:18" s="225" customFormat="1" ht="30.75" customHeight="1">
      <c r="E2687" s="227"/>
      <c r="P2687" s="228"/>
      <c r="Q2687" s="228"/>
      <c r="R2687" s="228"/>
    </row>
    <row r="2688" spans="5:18" s="225" customFormat="1" ht="30.75" customHeight="1">
      <c r="E2688" s="227"/>
      <c r="P2688" s="228"/>
      <c r="Q2688" s="228"/>
      <c r="R2688" s="228"/>
    </row>
    <row r="2689" spans="5:18" s="225" customFormat="1" ht="30.75" customHeight="1">
      <c r="E2689" s="227"/>
      <c r="P2689" s="228"/>
      <c r="Q2689" s="228"/>
      <c r="R2689" s="228"/>
    </row>
    <row r="2690" spans="5:18" s="225" customFormat="1" ht="30.75" customHeight="1">
      <c r="E2690" s="227"/>
      <c r="P2690" s="228"/>
      <c r="Q2690" s="228"/>
      <c r="R2690" s="228"/>
    </row>
    <row r="2691" spans="5:18" s="225" customFormat="1" ht="30.75" customHeight="1">
      <c r="E2691" s="227"/>
      <c r="P2691" s="228"/>
      <c r="Q2691" s="228"/>
      <c r="R2691" s="228"/>
    </row>
    <row r="2692" spans="5:18" s="225" customFormat="1" ht="30.75" customHeight="1">
      <c r="E2692" s="227"/>
      <c r="P2692" s="228"/>
      <c r="Q2692" s="228"/>
      <c r="R2692" s="228"/>
    </row>
    <row r="2693" spans="5:18" s="225" customFormat="1" ht="30.75" customHeight="1">
      <c r="E2693" s="227"/>
      <c r="P2693" s="228"/>
      <c r="Q2693" s="228"/>
      <c r="R2693" s="228"/>
    </row>
    <row r="2694" spans="5:18" s="225" customFormat="1" ht="30.75" customHeight="1">
      <c r="E2694" s="227"/>
      <c r="P2694" s="228"/>
      <c r="Q2694" s="228"/>
      <c r="R2694" s="228"/>
    </row>
    <row r="2695" spans="5:18" s="225" customFormat="1" ht="30.75" customHeight="1">
      <c r="E2695" s="227"/>
      <c r="P2695" s="228"/>
      <c r="Q2695" s="228"/>
      <c r="R2695" s="228"/>
    </row>
    <row r="2696" spans="5:18" s="225" customFormat="1" ht="30.75" customHeight="1">
      <c r="E2696" s="227"/>
      <c r="P2696" s="228"/>
      <c r="Q2696" s="228"/>
      <c r="R2696" s="228"/>
    </row>
    <row r="2697" spans="5:18" s="225" customFormat="1" ht="30.75" customHeight="1">
      <c r="E2697" s="227"/>
      <c r="P2697" s="228"/>
      <c r="Q2697" s="228"/>
      <c r="R2697" s="228"/>
    </row>
    <row r="2698" spans="5:18" s="225" customFormat="1" ht="30.75" customHeight="1">
      <c r="E2698" s="227"/>
      <c r="P2698" s="228"/>
      <c r="Q2698" s="228"/>
      <c r="R2698" s="228"/>
    </row>
    <row r="2699" spans="5:18" s="225" customFormat="1" ht="30.75" customHeight="1">
      <c r="E2699" s="227"/>
      <c r="P2699" s="228"/>
      <c r="Q2699" s="228"/>
      <c r="R2699" s="228"/>
    </row>
    <row r="2700" spans="5:18" s="225" customFormat="1" ht="30.75" customHeight="1">
      <c r="E2700" s="227"/>
      <c r="P2700" s="228"/>
      <c r="Q2700" s="228"/>
      <c r="R2700" s="228"/>
    </row>
    <row r="2701" spans="5:18" s="225" customFormat="1" ht="30.75" customHeight="1">
      <c r="E2701" s="227"/>
      <c r="P2701" s="228"/>
      <c r="Q2701" s="228"/>
      <c r="R2701" s="228"/>
    </row>
    <row r="2702" spans="5:18" s="225" customFormat="1" ht="30.75" customHeight="1">
      <c r="E2702" s="227"/>
      <c r="P2702" s="228"/>
      <c r="Q2702" s="228"/>
      <c r="R2702" s="228"/>
    </row>
    <row r="2703" spans="5:18" s="225" customFormat="1" ht="30.75" customHeight="1">
      <c r="E2703" s="227"/>
      <c r="P2703" s="228"/>
      <c r="Q2703" s="228"/>
      <c r="R2703" s="228"/>
    </row>
    <row r="2704" spans="5:18" s="225" customFormat="1" ht="30.75" customHeight="1">
      <c r="E2704" s="227"/>
      <c r="P2704" s="228"/>
      <c r="Q2704" s="228"/>
      <c r="R2704" s="228"/>
    </row>
    <row r="2705" spans="5:18" s="225" customFormat="1" ht="30.75" customHeight="1">
      <c r="E2705" s="227"/>
      <c r="P2705" s="228"/>
      <c r="Q2705" s="228"/>
      <c r="R2705" s="228"/>
    </row>
    <row r="2706" spans="5:18" s="225" customFormat="1" ht="30.75" customHeight="1">
      <c r="E2706" s="227"/>
      <c r="P2706" s="228"/>
      <c r="Q2706" s="228"/>
      <c r="R2706" s="228"/>
    </row>
    <row r="2707" spans="5:18" s="225" customFormat="1" ht="30.75" customHeight="1">
      <c r="E2707" s="227"/>
      <c r="P2707" s="228"/>
      <c r="Q2707" s="228"/>
      <c r="R2707" s="228"/>
    </row>
    <row r="2708" spans="5:18" s="225" customFormat="1" ht="30.75" customHeight="1">
      <c r="E2708" s="227"/>
      <c r="P2708" s="228"/>
      <c r="Q2708" s="228"/>
      <c r="R2708" s="228"/>
    </row>
    <row r="2709" spans="5:18" s="225" customFormat="1" ht="30.75" customHeight="1">
      <c r="E2709" s="227"/>
      <c r="P2709" s="228"/>
      <c r="Q2709" s="228"/>
      <c r="R2709" s="228"/>
    </row>
    <row r="2710" spans="5:18" s="225" customFormat="1" ht="30.75" customHeight="1">
      <c r="E2710" s="227"/>
      <c r="P2710" s="228"/>
      <c r="Q2710" s="228"/>
      <c r="R2710" s="228"/>
    </row>
    <row r="2711" spans="5:18" s="225" customFormat="1" ht="30.75" customHeight="1">
      <c r="E2711" s="227"/>
      <c r="P2711" s="228"/>
      <c r="Q2711" s="228"/>
      <c r="R2711" s="228"/>
    </row>
    <row r="2712" spans="5:18" s="225" customFormat="1" ht="30.75" customHeight="1">
      <c r="E2712" s="227"/>
      <c r="P2712" s="228"/>
      <c r="Q2712" s="228"/>
      <c r="R2712" s="228"/>
    </row>
    <row r="2713" spans="5:18" s="225" customFormat="1" ht="30.75" customHeight="1">
      <c r="E2713" s="227"/>
      <c r="P2713" s="228"/>
      <c r="Q2713" s="228"/>
      <c r="R2713" s="228"/>
    </row>
    <row r="2714" spans="5:18" s="225" customFormat="1" ht="30.75" customHeight="1">
      <c r="E2714" s="227"/>
      <c r="P2714" s="228"/>
      <c r="Q2714" s="228"/>
      <c r="R2714" s="228"/>
    </row>
    <row r="2715" spans="5:18" s="225" customFormat="1" ht="30.75" customHeight="1">
      <c r="E2715" s="227"/>
      <c r="P2715" s="228"/>
      <c r="Q2715" s="228"/>
      <c r="R2715" s="228"/>
    </row>
    <row r="2716" spans="5:18" s="225" customFormat="1" ht="30.75" customHeight="1">
      <c r="E2716" s="227"/>
      <c r="P2716" s="228"/>
      <c r="Q2716" s="228"/>
      <c r="R2716" s="228"/>
    </row>
    <row r="2717" spans="5:18" s="225" customFormat="1" ht="30.75" customHeight="1">
      <c r="E2717" s="227"/>
      <c r="P2717" s="228"/>
      <c r="Q2717" s="228"/>
      <c r="R2717" s="228"/>
    </row>
    <row r="2718" spans="5:18" s="225" customFormat="1" ht="30.75" customHeight="1">
      <c r="E2718" s="227"/>
      <c r="P2718" s="228"/>
      <c r="Q2718" s="228"/>
      <c r="R2718" s="228"/>
    </row>
    <row r="2719" spans="5:18" s="225" customFormat="1" ht="30.75" customHeight="1">
      <c r="E2719" s="227"/>
      <c r="P2719" s="228"/>
      <c r="Q2719" s="228"/>
      <c r="R2719" s="228"/>
    </row>
    <row r="2720" spans="5:18" s="225" customFormat="1" ht="30.75" customHeight="1">
      <c r="E2720" s="227"/>
      <c r="P2720" s="228"/>
      <c r="Q2720" s="228"/>
      <c r="R2720" s="228"/>
    </row>
    <row r="2721" spans="5:18" s="225" customFormat="1" ht="30.75" customHeight="1">
      <c r="E2721" s="227"/>
      <c r="P2721" s="228"/>
      <c r="Q2721" s="228"/>
      <c r="R2721" s="228"/>
    </row>
    <row r="2722" spans="5:18" s="225" customFormat="1" ht="30.75" customHeight="1">
      <c r="E2722" s="227"/>
      <c r="P2722" s="228"/>
      <c r="Q2722" s="228"/>
      <c r="R2722" s="228"/>
    </row>
    <row r="2723" spans="5:18" s="225" customFormat="1" ht="30.75" customHeight="1">
      <c r="E2723" s="227"/>
      <c r="P2723" s="228"/>
      <c r="Q2723" s="228"/>
      <c r="R2723" s="228"/>
    </row>
    <row r="2724" spans="5:18" s="225" customFormat="1" ht="30.75" customHeight="1">
      <c r="E2724" s="227"/>
      <c r="P2724" s="228"/>
      <c r="Q2724" s="228"/>
      <c r="R2724" s="228"/>
    </row>
    <row r="2725" spans="5:18" s="225" customFormat="1" ht="30.75" customHeight="1">
      <c r="E2725" s="227"/>
      <c r="P2725" s="228"/>
      <c r="Q2725" s="228"/>
      <c r="R2725" s="228"/>
    </row>
    <row r="2726" spans="5:18" s="225" customFormat="1" ht="30.75" customHeight="1">
      <c r="E2726" s="227"/>
      <c r="P2726" s="228"/>
      <c r="Q2726" s="228"/>
      <c r="R2726" s="228"/>
    </row>
    <row r="2727" spans="5:18" s="225" customFormat="1" ht="30.75" customHeight="1">
      <c r="E2727" s="227"/>
      <c r="P2727" s="228"/>
      <c r="Q2727" s="228"/>
      <c r="R2727" s="228"/>
    </row>
    <row r="2728" spans="5:18" s="225" customFormat="1" ht="30.75" customHeight="1">
      <c r="E2728" s="227"/>
      <c r="P2728" s="228"/>
      <c r="Q2728" s="228"/>
      <c r="R2728" s="228"/>
    </row>
    <row r="2729" spans="5:18" s="225" customFormat="1" ht="30.75" customHeight="1">
      <c r="E2729" s="227"/>
      <c r="P2729" s="228"/>
      <c r="Q2729" s="228"/>
      <c r="R2729" s="228"/>
    </row>
    <row r="2730" spans="5:18" s="225" customFormat="1" ht="30.75" customHeight="1">
      <c r="E2730" s="227"/>
      <c r="P2730" s="228"/>
      <c r="Q2730" s="228"/>
      <c r="R2730" s="228"/>
    </row>
    <row r="2731" spans="5:18" s="225" customFormat="1" ht="30.75" customHeight="1">
      <c r="E2731" s="227"/>
      <c r="P2731" s="228"/>
      <c r="Q2731" s="228"/>
      <c r="R2731" s="228"/>
    </row>
    <row r="2732" spans="5:18" s="225" customFormat="1" ht="30.75" customHeight="1">
      <c r="E2732" s="227"/>
      <c r="P2732" s="228"/>
      <c r="Q2732" s="228"/>
      <c r="R2732" s="228"/>
    </row>
    <row r="2733" spans="5:18" s="225" customFormat="1" ht="30.75" customHeight="1">
      <c r="E2733" s="227"/>
      <c r="P2733" s="228"/>
      <c r="Q2733" s="228"/>
      <c r="R2733" s="228"/>
    </row>
    <row r="2734" spans="5:18" s="225" customFormat="1" ht="30.75" customHeight="1">
      <c r="E2734" s="227"/>
      <c r="P2734" s="228"/>
      <c r="Q2734" s="228"/>
      <c r="R2734" s="228"/>
    </row>
    <row r="2735" spans="5:18" s="225" customFormat="1" ht="30.75" customHeight="1">
      <c r="E2735" s="227"/>
      <c r="P2735" s="228"/>
      <c r="Q2735" s="228"/>
      <c r="R2735" s="228"/>
    </row>
    <row r="2736" spans="5:18" s="225" customFormat="1" ht="30.75" customHeight="1">
      <c r="E2736" s="227"/>
      <c r="P2736" s="228"/>
      <c r="Q2736" s="228"/>
      <c r="R2736" s="228"/>
    </row>
    <row r="2737" spans="5:18" s="225" customFormat="1" ht="30.75" customHeight="1">
      <c r="E2737" s="227"/>
      <c r="P2737" s="228"/>
      <c r="Q2737" s="228"/>
      <c r="R2737" s="228"/>
    </row>
    <row r="2738" spans="5:18" s="225" customFormat="1" ht="30.75" customHeight="1">
      <c r="E2738" s="227"/>
      <c r="P2738" s="228"/>
      <c r="Q2738" s="228"/>
      <c r="R2738" s="228"/>
    </row>
    <row r="2739" spans="5:18" s="225" customFormat="1" ht="30.75" customHeight="1">
      <c r="E2739" s="227"/>
      <c r="P2739" s="228"/>
      <c r="Q2739" s="228"/>
      <c r="R2739" s="228"/>
    </row>
    <row r="2740" spans="5:18" s="225" customFormat="1" ht="30.75" customHeight="1">
      <c r="E2740" s="227"/>
      <c r="P2740" s="228"/>
      <c r="Q2740" s="228"/>
      <c r="R2740" s="228"/>
    </row>
    <row r="2741" spans="5:18" s="225" customFormat="1" ht="30.75" customHeight="1">
      <c r="E2741" s="227"/>
      <c r="P2741" s="228"/>
      <c r="Q2741" s="228"/>
      <c r="R2741" s="228"/>
    </row>
    <row r="2742" spans="5:18" s="225" customFormat="1" ht="30.75" customHeight="1">
      <c r="E2742" s="227"/>
      <c r="P2742" s="228"/>
      <c r="Q2742" s="228"/>
      <c r="R2742" s="228"/>
    </row>
    <row r="2743" spans="5:18" s="225" customFormat="1" ht="30.75" customHeight="1">
      <c r="E2743" s="227"/>
      <c r="P2743" s="228"/>
      <c r="Q2743" s="228"/>
      <c r="R2743" s="228"/>
    </row>
    <row r="2744" spans="5:18" s="225" customFormat="1" ht="30.75" customHeight="1">
      <c r="E2744" s="227"/>
      <c r="P2744" s="228"/>
      <c r="Q2744" s="228"/>
      <c r="R2744" s="228"/>
    </row>
    <row r="2745" spans="5:18" s="225" customFormat="1" ht="30.75" customHeight="1">
      <c r="E2745" s="227"/>
      <c r="P2745" s="228"/>
      <c r="Q2745" s="228"/>
      <c r="R2745" s="228"/>
    </row>
    <row r="2746" spans="5:18" s="225" customFormat="1" ht="30.75" customHeight="1">
      <c r="E2746" s="227"/>
      <c r="P2746" s="228"/>
      <c r="Q2746" s="228"/>
      <c r="R2746" s="228"/>
    </row>
    <row r="2747" spans="5:18" s="225" customFormat="1" ht="30.75" customHeight="1">
      <c r="E2747" s="227"/>
      <c r="P2747" s="228"/>
      <c r="Q2747" s="228"/>
      <c r="R2747" s="228"/>
    </row>
    <row r="2748" spans="5:18" s="225" customFormat="1" ht="30.75" customHeight="1">
      <c r="E2748" s="227"/>
      <c r="P2748" s="228"/>
      <c r="Q2748" s="228"/>
      <c r="R2748" s="228"/>
    </row>
    <row r="2749" spans="5:18" s="225" customFormat="1" ht="30.75" customHeight="1">
      <c r="E2749" s="227"/>
      <c r="P2749" s="228"/>
      <c r="Q2749" s="228"/>
      <c r="R2749" s="228"/>
    </row>
    <row r="2750" spans="5:18" s="225" customFormat="1" ht="30.75" customHeight="1">
      <c r="E2750" s="227"/>
      <c r="P2750" s="228"/>
      <c r="Q2750" s="228"/>
      <c r="R2750" s="228"/>
    </row>
    <row r="2751" spans="5:18" s="225" customFormat="1" ht="30.75" customHeight="1">
      <c r="E2751" s="227"/>
      <c r="P2751" s="228"/>
      <c r="Q2751" s="228"/>
      <c r="R2751" s="228"/>
    </row>
    <row r="2752" spans="5:18" s="225" customFormat="1" ht="30.75" customHeight="1">
      <c r="E2752" s="227"/>
      <c r="P2752" s="228"/>
      <c r="Q2752" s="228"/>
      <c r="R2752" s="228"/>
    </row>
    <row r="2753" spans="5:18" s="225" customFormat="1" ht="30.75" customHeight="1">
      <c r="E2753" s="227"/>
      <c r="P2753" s="228"/>
      <c r="Q2753" s="228"/>
      <c r="R2753" s="228"/>
    </row>
    <row r="2754" spans="5:18" s="225" customFormat="1" ht="30.75" customHeight="1">
      <c r="E2754" s="227"/>
      <c r="P2754" s="228"/>
      <c r="Q2754" s="228"/>
      <c r="R2754" s="228"/>
    </row>
    <row r="2755" spans="5:18" s="225" customFormat="1" ht="30.75" customHeight="1">
      <c r="E2755" s="227"/>
      <c r="P2755" s="228"/>
      <c r="Q2755" s="228"/>
      <c r="R2755" s="228"/>
    </row>
    <row r="2756" spans="5:18" s="225" customFormat="1" ht="30.75" customHeight="1">
      <c r="E2756" s="227"/>
      <c r="P2756" s="228"/>
      <c r="Q2756" s="228"/>
      <c r="R2756" s="228"/>
    </row>
    <row r="2757" spans="5:18" s="225" customFormat="1" ht="30.75" customHeight="1">
      <c r="E2757" s="227"/>
      <c r="P2757" s="228"/>
      <c r="Q2757" s="228"/>
      <c r="R2757" s="228"/>
    </row>
    <row r="2758" spans="5:18" s="225" customFormat="1" ht="30.75" customHeight="1">
      <c r="E2758" s="227"/>
      <c r="P2758" s="228"/>
      <c r="Q2758" s="228"/>
      <c r="R2758" s="228"/>
    </row>
    <row r="2759" spans="5:18" s="225" customFormat="1" ht="30.75" customHeight="1">
      <c r="E2759" s="227"/>
      <c r="P2759" s="228"/>
      <c r="Q2759" s="228"/>
      <c r="R2759" s="228"/>
    </row>
    <row r="2760" spans="5:18" s="225" customFormat="1" ht="30.75" customHeight="1">
      <c r="E2760" s="227"/>
      <c r="P2760" s="228"/>
      <c r="Q2760" s="228"/>
      <c r="R2760" s="228"/>
    </row>
    <row r="2761" spans="5:18" s="225" customFormat="1" ht="30.75" customHeight="1">
      <c r="E2761" s="227"/>
      <c r="P2761" s="228"/>
      <c r="Q2761" s="228"/>
      <c r="R2761" s="228"/>
    </row>
    <row r="2762" spans="5:18" s="225" customFormat="1" ht="30.75" customHeight="1">
      <c r="E2762" s="227"/>
      <c r="P2762" s="228"/>
      <c r="Q2762" s="228"/>
      <c r="R2762" s="228"/>
    </row>
    <row r="2763" spans="5:18" s="225" customFormat="1" ht="30.75" customHeight="1">
      <c r="E2763" s="227"/>
      <c r="P2763" s="228"/>
      <c r="Q2763" s="228"/>
      <c r="R2763" s="228"/>
    </row>
    <row r="2764" spans="5:18" s="225" customFormat="1" ht="30.75" customHeight="1">
      <c r="E2764" s="227"/>
      <c r="P2764" s="228"/>
      <c r="Q2764" s="228"/>
      <c r="R2764" s="228"/>
    </row>
    <row r="2765" spans="5:18" s="225" customFormat="1" ht="30.75" customHeight="1">
      <c r="E2765" s="227"/>
      <c r="P2765" s="228"/>
      <c r="Q2765" s="228"/>
      <c r="R2765" s="228"/>
    </row>
    <row r="2766" spans="5:18" s="225" customFormat="1" ht="30.75" customHeight="1">
      <c r="E2766" s="227"/>
      <c r="P2766" s="228"/>
      <c r="Q2766" s="228"/>
      <c r="R2766" s="228"/>
    </row>
    <row r="2767" spans="5:18" s="225" customFormat="1" ht="30.75" customHeight="1">
      <c r="E2767" s="227"/>
      <c r="P2767" s="228"/>
      <c r="Q2767" s="228"/>
      <c r="R2767" s="228"/>
    </row>
    <row r="2768" spans="5:18" s="225" customFormat="1" ht="30.75" customHeight="1">
      <c r="E2768" s="227"/>
      <c r="P2768" s="228"/>
      <c r="Q2768" s="228"/>
      <c r="R2768" s="228"/>
    </row>
    <row r="2769" spans="5:18" s="225" customFormat="1" ht="30.75" customHeight="1">
      <c r="E2769" s="227"/>
      <c r="P2769" s="228"/>
      <c r="Q2769" s="228"/>
      <c r="R2769" s="228"/>
    </row>
    <row r="2770" spans="5:18" s="225" customFormat="1" ht="30.75" customHeight="1">
      <c r="E2770" s="227"/>
      <c r="P2770" s="228"/>
      <c r="Q2770" s="228"/>
      <c r="R2770" s="228"/>
    </row>
    <row r="2771" spans="5:18" s="225" customFormat="1" ht="30.75" customHeight="1">
      <c r="E2771" s="227"/>
      <c r="P2771" s="228"/>
      <c r="Q2771" s="228"/>
      <c r="R2771" s="228"/>
    </row>
    <row r="2772" spans="5:18" s="225" customFormat="1" ht="30.75" customHeight="1">
      <c r="E2772" s="227"/>
      <c r="P2772" s="228"/>
      <c r="Q2772" s="228"/>
      <c r="R2772" s="228"/>
    </row>
    <row r="2773" spans="5:18" s="225" customFormat="1" ht="30.75" customHeight="1">
      <c r="E2773" s="227"/>
      <c r="P2773" s="228"/>
      <c r="Q2773" s="228"/>
      <c r="R2773" s="228"/>
    </row>
    <row r="2774" spans="5:18" s="225" customFormat="1" ht="30.75" customHeight="1">
      <c r="E2774" s="227"/>
      <c r="P2774" s="228"/>
      <c r="Q2774" s="228"/>
      <c r="R2774" s="228"/>
    </row>
    <row r="2775" spans="5:18" s="225" customFormat="1" ht="30.75" customHeight="1">
      <c r="E2775" s="227"/>
      <c r="P2775" s="228"/>
      <c r="Q2775" s="228"/>
      <c r="R2775" s="228"/>
    </row>
    <row r="2776" spans="5:18" s="225" customFormat="1" ht="30.75" customHeight="1">
      <c r="E2776" s="227"/>
      <c r="P2776" s="228"/>
      <c r="Q2776" s="228"/>
      <c r="R2776" s="228"/>
    </row>
    <row r="2777" spans="5:18" s="225" customFormat="1" ht="30.75" customHeight="1">
      <c r="E2777" s="227"/>
      <c r="P2777" s="228"/>
      <c r="Q2777" s="228"/>
      <c r="R2777" s="228"/>
    </row>
    <row r="2778" spans="5:18" s="225" customFormat="1" ht="30.75" customHeight="1">
      <c r="E2778" s="227"/>
      <c r="P2778" s="228"/>
      <c r="Q2778" s="228"/>
      <c r="R2778" s="228"/>
    </row>
    <row r="2779" spans="5:18" s="225" customFormat="1" ht="30.75" customHeight="1">
      <c r="E2779" s="227"/>
      <c r="P2779" s="228"/>
      <c r="Q2779" s="228"/>
      <c r="R2779" s="228"/>
    </row>
    <row r="2780" spans="5:18" s="225" customFormat="1" ht="30.75" customHeight="1">
      <c r="E2780" s="227"/>
      <c r="P2780" s="228"/>
      <c r="Q2780" s="228"/>
      <c r="R2780" s="228"/>
    </row>
    <row r="2781" spans="5:18" s="225" customFormat="1" ht="30.75" customHeight="1">
      <c r="E2781" s="227"/>
      <c r="P2781" s="228"/>
      <c r="Q2781" s="228"/>
      <c r="R2781" s="228"/>
    </row>
    <row r="2782" spans="5:18" s="225" customFormat="1" ht="30.75" customHeight="1">
      <c r="E2782" s="227"/>
      <c r="P2782" s="228"/>
      <c r="Q2782" s="228"/>
      <c r="R2782" s="228"/>
    </row>
    <row r="2783" spans="5:18" s="225" customFormat="1" ht="30.75" customHeight="1">
      <c r="E2783" s="227"/>
      <c r="P2783" s="228"/>
      <c r="Q2783" s="228"/>
      <c r="R2783" s="228"/>
    </row>
    <row r="2784" spans="5:18" s="225" customFormat="1" ht="30.75" customHeight="1">
      <c r="E2784" s="227"/>
      <c r="P2784" s="228"/>
      <c r="Q2784" s="228"/>
      <c r="R2784" s="228"/>
    </row>
    <row r="2785" spans="5:18" s="225" customFormat="1" ht="30.75" customHeight="1">
      <c r="E2785" s="227"/>
      <c r="P2785" s="228"/>
      <c r="Q2785" s="228"/>
      <c r="R2785" s="228"/>
    </row>
    <row r="2786" spans="5:18" s="225" customFormat="1" ht="30.75" customHeight="1">
      <c r="E2786" s="227"/>
      <c r="P2786" s="228"/>
      <c r="Q2786" s="228"/>
      <c r="R2786" s="228"/>
    </row>
    <row r="2787" spans="5:18" s="225" customFormat="1" ht="30.75" customHeight="1">
      <c r="E2787" s="227"/>
      <c r="P2787" s="228"/>
      <c r="Q2787" s="228"/>
      <c r="R2787" s="228"/>
    </row>
    <row r="2788" spans="5:18" s="225" customFormat="1" ht="30.75" customHeight="1">
      <c r="E2788" s="227"/>
      <c r="P2788" s="228"/>
      <c r="Q2788" s="228"/>
      <c r="R2788" s="228"/>
    </row>
    <row r="2789" spans="5:18" s="225" customFormat="1" ht="30.75" customHeight="1">
      <c r="E2789" s="227"/>
      <c r="P2789" s="228"/>
      <c r="Q2789" s="228"/>
      <c r="R2789" s="228"/>
    </row>
    <row r="2790" spans="5:18" s="225" customFormat="1" ht="30.75" customHeight="1">
      <c r="E2790" s="227"/>
      <c r="P2790" s="228"/>
      <c r="Q2790" s="228"/>
      <c r="R2790" s="228"/>
    </row>
    <row r="2791" spans="5:18" s="225" customFormat="1" ht="30.75" customHeight="1">
      <c r="E2791" s="227"/>
      <c r="P2791" s="228"/>
      <c r="Q2791" s="228"/>
      <c r="R2791" s="228"/>
    </row>
    <row r="2792" spans="5:18" s="225" customFormat="1" ht="30.75" customHeight="1">
      <c r="E2792" s="227"/>
      <c r="P2792" s="228"/>
      <c r="Q2792" s="228"/>
      <c r="R2792" s="228"/>
    </row>
    <row r="2793" spans="5:18" s="225" customFormat="1" ht="30.75" customHeight="1">
      <c r="E2793" s="227"/>
      <c r="P2793" s="228"/>
      <c r="Q2793" s="228"/>
      <c r="R2793" s="228"/>
    </row>
    <row r="2794" spans="5:18" s="225" customFormat="1" ht="30.75" customHeight="1">
      <c r="E2794" s="227"/>
      <c r="P2794" s="228"/>
      <c r="Q2794" s="228"/>
      <c r="R2794" s="228"/>
    </row>
    <row r="2795" spans="5:18" s="225" customFormat="1" ht="30.75" customHeight="1">
      <c r="E2795" s="227"/>
      <c r="P2795" s="228"/>
      <c r="Q2795" s="228"/>
      <c r="R2795" s="228"/>
    </row>
    <row r="2796" spans="5:18" s="225" customFormat="1" ht="30.75" customHeight="1">
      <c r="E2796" s="227"/>
      <c r="P2796" s="228"/>
      <c r="Q2796" s="228"/>
      <c r="R2796" s="228"/>
    </row>
    <row r="2797" spans="5:18" s="225" customFormat="1" ht="30.75" customHeight="1">
      <c r="E2797" s="227"/>
      <c r="P2797" s="228"/>
      <c r="Q2797" s="228"/>
      <c r="R2797" s="228"/>
    </row>
    <row r="2798" spans="5:18" s="225" customFormat="1" ht="30.75" customHeight="1">
      <c r="E2798" s="227"/>
      <c r="P2798" s="228"/>
      <c r="Q2798" s="228"/>
      <c r="R2798" s="228"/>
    </row>
    <row r="2799" spans="5:18" s="225" customFormat="1" ht="30.75" customHeight="1">
      <c r="E2799" s="227"/>
      <c r="P2799" s="228"/>
      <c r="Q2799" s="228"/>
      <c r="R2799" s="228"/>
    </row>
    <row r="2800" spans="5:18" s="225" customFormat="1" ht="30.75" customHeight="1">
      <c r="E2800" s="227"/>
      <c r="P2800" s="228"/>
      <c r="Q2800" s="228"/>
      <c r="R2800" s="228"/>
    </row>
    <row r="2801" spans="5:18" s="225" customFormat="1" ht="30.75" customHeight="1">
      <c r="E2801" s="227"/>
      <c r="P2801" s="228"/>
      <c r="Q2801" s="228"/>
      <c r="R2801" s="228"/>
    </row>
    <row r="2802" spans="5:18" s="225" customFormat="1" ht="30.75" customHeight="1">
      <c r="E2802" s="227"/>
      <c r="P2802" s="228"/>
      <c r="Q2802" s="228"/>
      <c r="R2802" s="228"/>
    </row>
    <row r="2803" spans="5:18" s="225" customFormat="1" ht="30.75" customHeight="1">
      <c r="E2803" s="227"/>
      <c r="P2803" s="228"/>
      <c r="Q2803" s="228"/>
      <c r="R2803" s="228"/>
    </row>
    <row r="2804" spans="5:18" s="225" customFormat="1" ht="30.75" customHeight="1">
      <c r="E2804" s="227"/>
      <c r="P2804" s="228"/>
      <c r="Q2804" s="228"/>
      <c r="R2804" s="228"/>
    </row>
    <row r="2805" spans="5:18" s="225" customFormat="1" ht="30.75" customHeight="1">
      <c r="E2805" s="227"/>
      <c r="P2805" s="228"/>
      <c r="Q2805" s="228"/>
      <c r="R2805" s="228"/>
    </row>
    <row r="2806" spans="5:18" s="225" customFormat="1" ht="30.75" customHeight="1">
      <c r="E2806" s="227"/>
      <c r="P2806" s="228"/>
      <c r="Q2806" s="228"/>
      <c r="R2806" s="228"/>
    </row>
    <row r="2807" spans="5:18" s="225" customFormat="1" ht="30.75" customHeight="1">
      <c r="E2807" s="227"/>
      <c r="P2807" s="228"/>
      <c r="Q2807" s="228"/>
      <c r="R2807" s="228"/>
    </row>
    <row r="2808" spans="5:18" s="225" customFormat="1" ht="30.75" customHeight="1">
      <c r="E2808" s="227"/>
      <c r="P2808" s="228"/>
      <c r="Q2808" s="228"/>
      <c r="R2808" s="228"/>
    </row>
    <row r="2809" spans="5:18" s="225" customFormat="1" ht="30.75" customHeight="1">
      <c r="E2809" s="227"/>
      <c r="P2809" s="228"/>
      <c r="Q2809" s="228"/>
      <c r="R2809" s="228"/>
    </row>
    <row r="2810" spans="5:18" s="225" customFormat="1" ht="30.75" customHeight="1">
      <c r="E2810" s="227"/>
      <c r="P2810" s="228"/>
      <c r="Q2810" s="228"/>
      <c r="R2810" s="228"/>
    </row>
    <row r="2811" spans="5:18" s="225" customFormat="1" ht="30.75" customHeight="1">
      <c r="E2811" s="227"/>
      <c r="P2811" s="228"/>
      <c r="Q2811" s="228"/>
      <c r="R2811" s="228"/>
    </row>
    <row r="2812" spans="5:18" s="225" customFormat="1" ht="30.75" customHeight="1">
      <c r="E2812" s="227"/>
      <c r="P2812" s="228"/>
      <c r="Q2812" s="228"/>
      <c r="R2812" s="228"/>
    </row>
    <row r="2813" spans="5:18" s="225" customFormat="1" ht="30.75" customHeight="1">
      <c r="E2813" s="227"/>
      <c r="P2813" s="228"/>
      <c r="Q2813" s="228"/>
      <c r="R2813" s="228"/>
    </row>
    <row r="2814" spans="5:18" s="225" customFormat="1" ht="30.75" customHeight="1">
      <c r="E2814" s="227"/>
      <c r="P2814" s="228"/>
      <c r="Q2814" s="228"/>
      <c r="R2814" s="228"/>
    </row>
    <row r="2815" spans="5:18" s="225" customFormat="1" ht="30.75" customHeight="1">
      <c r="E2815" s="227"/>
      <c r="P2815" s="228"/>
      <c r="Q2815" s="228"/>
      <c r="R2815" s="228"/>
    </row>
    <row r="2816" spans="5:18" s="225" customFormat="1" ht="30.75" customHeight="1">
      <c r="E2816" s="227"/>
      <c r="P2816" s="228"/>
      <c r="Q2816" s="228"/>
      <c r="R2816" s="228"/>
    </row>
    <row r="2817" spans="5:18" s="225" customFormat="1" ht="30.75" customHeight="1">
      <c r="E2817" s="227"/>
      <c r="P2817" s="228"/>
      <c r="Q2817" s="228"/>
      <c r="R2817" s="228"/>
    </row>
    <row r="2818" spans="5:18" s="225" customFormat="1" ht="30.75" customHeight="1">
      <c r="E2818" s="227"/>
      <c r="P2818" s="228"/>
      <c r="Q2818" s="228"/>
      <c r="R2818" s="228"/>
    </row>
    <row r="2819" spans="5:18" s="225" customFormat="1" ht="30.75" customHeight="1">
      <c r="E2819" s="227"/>
      <c r="P2819" s="228"/>
      <c r="Q2819" s="228"/>
      <c r="R2819" s="228"/>
    </row>
    <row r="2820" spans="5:18" s="225" customFormat="1" ht="30.75" customHeight="1">
      <c r="E2820" s="227"/>
      <c r="P2820" s="228"/>
      <c r="Q2820" s="228"/>
      <c r="R2820" s="228"/>
    </row>
    <row r="2821" spans="5:18" s="225" customFormat="1" ht="30.75" customHeight="1">
      <c r="E2821" s="227"/>
      <c r="P2821" s="228"/>
      <c r="Q2821" s="228"/>
      <c r="R2821" s="228"/>
    </row>
    <row r="2822" spans="5:18" s="225" customFormat="1" ht="30.75" customHeight="1">
      <c r="E2822" s="227"/>
      <c r="P2822" s="228"/>
      <c r="Q2822" s="228"/>
      <c r="R2822" s="228"/>
    </row>
    <row r="2823" spans="5:18" s="225" customFormat="1" ht="30.75" customHeight="1">
      <c r="E2823" s="227"/>
      <c r="P2823" s="228"/>
      <c r="Q2823" s="228"/>
      <c r="R2823" s="228"/>
    </row>
    <row r="2824" spans="5:18" s="225" customFormat="1" ht="30.75" customHeight="1">
      <c r="E2824" s="227"/>
      <c r="P2824" s="228"/>
      <c r="Q2824" s="228"/>
      <c r="R2824" s="228"/>
    </row>
    <row r="2825" spans="5:18" s="225" customFormat="1" ht="30.75" customHeight="1">
      <c r="E2825" s="227"/>
      <c r="P2825" s="228"/>
      <c r="Q2825" s="228"/>
      <c r="R2825" s="228"/>
    </row>
    <row r="2826" spans="5:18" s="225" customFormat="1" ht="30.75" customHeight="1">
      <c r="E2826" s="227"/>
      <c r="P2826" s="228"/>
      <c r="Q2826" s="228"/>
      <c r="R2826" s="228"/>
    </row>
    <row r="2827" spans="5:18" s="225" customFormat="1" ht="30.75" customHeight="1">
      <c r="E2827" s="227"/>
      <c r="P2827" s="228"/>
      <c r="Q2827" s="228"/>
      <c r="R2827" s="228"/>
    </row>
    <row r="2828" spans="5:18" s="225" customFormat="1" ht="30.75" customHeight="1">
      <c r="E2828" s="227"/>
      <c r="P2828" s="228"/>
      <c r="Q2828" s="228"/>
      <c r="R2828" s="228"/>
    </row>
    <row r="2829" spans="5:18" s="225" customFormat="1" ht="30.75" customHeight="1">
      <c r="E2829" s="227"/>
      <c r="P2829" s="228"/>
      <c r="Q2829" s="228"/>
      <c r="R2829" s="228"/>
    </row>
    <row r="2830" spans="5:18" s="225" customFormat="1" ht="30.75" customHeight="1">
      <c r="E2830" s="227"/>
      <c r="P2830" s="228"/>
      <c r="Q2830" s="228"/>
      <c r="R2830" s="228"/>
    </row>
    <row r="2831" spans="5:18" s="225" customFormat="1" ht="30.75" customHeight="1">
      <c r="E2831" s="227"/>
      <c r="P2831" s="228"/>
      <c r="Q2831" s="228"/>
      <c r="R2831" s="228"/>
    </row>
    <row r="2832" spans="5:18" s="225" customFormat="1" ht="30.75" customHeight="1">
      <c r="E2832" s="227"/>
      <c r="P2832" s="228"/>
      <c r="Q2832" s="228"/>
      <c r="R2832" s="228"/>
    </row>
    <row r="2833" spans="5:18" s="225" customFormat="1" ht="30.75" customHeight="1">
      <c r="E2833" s="227"/>
      <c r="P2833" s="228"/>
      <c r="Q2833" s="228"/>
      <c r="R2833" s="228"/>
    </row>
    <row r="2834" spans="5:18" s="225" customFormat="1" ht="30.75" customHeight="1">
      <c r="E2834" s="227"/>
      <c r="P2834" s="228"/>
      <c r="Q2834" s="228"/>
      <c r="R2834" s="228"/>
    </row>
    <row r="2835" spans="5:18" s="225" customFormat="1" ht="30.75" customHeight="1">
      <c r="E2835" s="227"/>
      <c r="P2835" s="228"/>
      <c r="Q2835" s="228"/>
      <c r="R2835" s="228"/>
    </row>
    <row r="2836" spans="5:18" s="225" customFormat="1" ht="30.75" customHeight="1">
      <c r="E2836" s="227"/>
      <c r="P2836" s="228"/>
      <c r="Q2836" s="228"/>
      <c r="R2836" s="228"/>
    </row>
    <row r="2837" spans="5:18" s="225" customFormat="1" ht="30.75" customHeight="1">
      <c r="E2837" s="227"/>
      <c r="P2837" s="228"/>
      <c r="Q2837" s="228"/>
      <c r="R2837" s="228"/>
    </row>
    <row r="2838" spans="5:18" s="225" customFormat="1" ht="30.75" customHeight="1">
      <c r="E2838" s="227"/>
      <c r="P2838" s="228"/>
      <c r="Q2838" s="228"/>
      <c r="R2838" s="228"/>
    </row>
    <row r="2839" spans="5:18" s="225" customFormat="1" ht="30.75" customHeight="1">
      <c r="E2839" s="227"/>
      <c r="P2839" s="228"/>
      <c r="Q2839" s="228"/>
      <c r="R2839" s="228"/>
    </row>
    <row r="2840" spans="5:18" s="225" customFormat="1" ht="30.75" customHeight="1">
      <c r="E2840" s="227"/>
      <c r="P2840" s="228"/>
      <c r="Q2840" s="228"/>
      <c r="R2840" s="228"/>
    </row>
    <row r="2841" spans="5:18" s="225" customFormat="1" ht="30.75" customHeight="1">
      <c r="E2841" s="227"/>
      <c r="P2841" s="228"/>
      <c r="Q2841" s="228"/>
      <c r="R2841" s="228"/>
    </row>
    <row r="2842" spans="5:18" s="225" customFormat="1" ht="30.75" customHeight="1">
      <c r="E2842" s="227"/>
      <c r="P2842" s="228"/>
      <c r="Q2842" s="228"/>
      <c r="R2842" s="228"/>
    </row>
    <row r="2843" spans="5:18" s="225" customFormat="1" ht="30.75" customHeight="1">
      <c r="E2843" s="227"/>
      <c r="P2843" s="228"/>
      <c r="Q2843" s="228"/>
      <c r="R2843" s="228"/>
    </row>
    <row r="2844" spans="5:18" s="225" customFormat="1" ht="30.75" customHeight="1">
      <c r="E2844" s="227"/>
      <c r="P2844" s="228"/>
      <c r="Q2844" s="228"/>
      <c r="R2844" s="228"/>
    </row>
    <row r="2845" spans="5:18" s="225" customFormat="1" ht="30.75" customHeight="1">
      <c r="E2845" s="227"/>
      <c r="P2845" s="228"/>
      <c r="Q2845" s="228"/>
      <c r="R2845" s="228"/>
    </row>
    <row r="2846" spans="5:18" s="225" customFormat="1" ht="30.75" customHeight="1">
      <c r="E2846" s="227"/>
      <c r="P2846" s="228"/>
      <c r="Q2846" s="228"/>
      <c r="R2846" s="228"/>
    </row>
    <row r="2847" spans="5:18" s="225" customFormat="1" ht="30.75" customHeight="1">
      <c r="E2847" s="227"/>
      <c r="P2847" s="228"/>
      <c r="Q2847" s="228"/>
      <c r="R2847" s="228"/>
    </row>
    <row r="2848" spans="5:18" s="225" customFormat="1" ht="30.75" customHeight="1">
      <c r="E2848" s="227"/>
      <c r="P2848" s="228"/>
      <c r="Q2848" s="228"/>
      <c r="R2848" s="228"/>
    </row>
    <row r="2849" spans="5:18" s="225" customFormat="1" ht="30.75" customHeight="1">
      <c r="E2849" s="227"/>
      <c r="P2849" s="228"/>
      <c r="Q2849" s="228"/>
      <c r="R2849" s="228"/>
    </row>
    <row r="2850" spans="5:18" s="225" customFormat="1" ht="30.75" customHeight="1">
      <c r="E2850" s="227"/>
      <c r="P2850" s="228"/>
      <c r="Q2850" s="228"/>
      <c r="R2850" s="228"/>
    </row>
    <row r="2851" spans="5:18" s="225" customFormat="1" ht="30.75" customHeight="1">
      <c r="E2851" s="227"/>
      <c r="P2851" s="228"/>
      <c r="Q2851" s="228"/>
      <c r="R2851" s="228"/>
    </row>
    <row r="2852" spans="5:18" s="225" customFormat="1" ht="30.75" customHeight="1">
      <c r="E2852" s="227"/>
      <c r="P2852" s="228"/>
      <c r="Q2852" s="228"/>
      <c r="R2852" s="228"/>
    </row>
    <row r="2853" spans="5:18" s="225" customFormat="1" ht="30.75" customHeight="1">
      <c r="E2853" s="227"/>
      <c r="P2853" s="228"/>
      <c r="Q2853" s="228"/>
      <c r="R2853" s="228"/>
    </row>
    <row r="2854" spans="5:18" s="225" customFormat="1" ht="30.75" customHeight="1">
      <c r="E2854" s="227"/>
      <c r="P2854" s="228"/>
      <c r="Q2854" s="228"/>
      <c r="R2854" s="228"/>
    </row>
    <row r="2855" spans="5:18" s="225" customFormat="1" ht="30.75" customHeight="1">
      <c r="E2855" s="227"/>
      <c r="P2855" s="228"/>
      <c r="Q2855" s="228"/>
      <c r="R2855" s="228"/>
    </row>
    <row r="2856" spans="5:18" s="225" customFormat="1" ht="30.75" customHeight="1">
      <c r="E2856" s="227"/>
      <c r="P2856" s="228"/>
      <c r="Q2856" s="228"/>
      <c r="R2856" s="228"/>
    </row>
    <row r="2857" spans="5:18" s="225" customFormat="1" ht="30.75" customHeight="1">
      <c r="E2857" s="227"/>
      <c r="P2857" s="228"/>
      <c r="Q2857" s="228"/>
      <c r="R2857" s="228"/>
    </row>
    <row r="2858" spans="5:18" s="225" customFormat="1" ht="30.75" customHeight="1">
      <c r="E2858" s="227"/>
      <c r="P2858" s="228"/>
      <c r="Q2858" s="228"/>
      <c r="R2858" s="228"/>
    </row>
    <row r="2859" spans="5:18" s="225" customFormat="1" ht="30.75" customHeight="1">
      <c r="E2859" s="227"/>
      <c r="P2859" s="228"/>
      <c r="Q2859" s="228"/>
      <c r="R2859" s="228"/>
    </row>
    <row r="2860" spans="5:18" s="225" customFormat="1" ht="30.75" customHeight="1">
      <c r="E2860" s="227"/>
      <c r="P2860" s="228"/>
      <c r="Q2860" s="228"/>
      <c r="R2860" s="228"/>
    </row>
    <row r="2861" spans="5:18" s="225" customFormat="1" ht="30.75" customHeight="1">
      <c r="E2861" s="227"/>
      <c r="P2861" s="228"/>
      <c r="Q2861" s="228"/>
      <c r="R2861" s="228"/>
    </row>
    <row r="2862" spans="5:18" s="225" customFormat="1" ht="30.75" customHeight="1">
      <c r="E2862" s="227"/>
      <c r="P2862" s="228"/>
      <c r="Q2862" s="228"/>
      <c r="R2862" s="228"/>
    </row>
    <row r="2863" spans="5:18" s="225" customFormat="1" ht="30.75" customHeight="1">
      <c r="E2863" s="227"/>
      <c r="P2863" s="228"/>
      <c r="Q2863" s="228"/>
      <c r="R2863" s="228"/>
    </row>
    <row r="2864" spans="5:18" s="225" customFormat="1" ht="30.75" customHeight="1">
      <c r="E2864" s="227"/>
      <c r="P2864" s="228"/>
      <c r="Q2864" s="228"/>
      <c r="R2864" s="228"/>
    </row>
    <row r="2865" spans="5:18" s="225" customFormat="1" ht="30.75" customHeight="1">
      <c r="E2865" s="227"/>
      <c r="P2865" s="228"/>
      <c r="Q2865" s="228"/>
      <c r="R2865" s="228"/>
    </row>
    <row r="2866" spans="5:18" s="225" customFormat="1" ht="30.75" customHeight="1">
      <c r="E2866" s="227"/>
      <c r="P2866" s="228"/>
      <c r="Q2866" s="228"/>
      <c r="R2866" s="228"/>
    </row>
    <row r="2867" spans="5:18" s="225" customFormat="1" ht="30.75" customHeight="1">
      <c r="E2867" s="227"/>
      <c r="P2867" s="228"/>
      <c r="Q2867" s="228"/>
      <c r="R2867" s="228"/>
    </row>
    <row r="2868" spans="5:18" s="225" customFormat="1" ht="30.75" customHeight="1">
      <c r="E2868" s="227"/>
      <c r="P2868" s="228"/>
      <c r="Q2868" s="228"/>
      <c r="R2868" s="228"/>
    </row>
    <row r="2869" spans="5:18" s="225" customFormat="1" ht="30.75" customHeight="1">
      <c r="E2869" s="227"/>
      <c r="P2869" s="228"/>
      <c r="Q2869" s="228"/>
      <c r="R2869" s="228"/>
    </row>
    <row r="2870" spans="5:18" s="225" customFormat="1" ht="30.75" customHeight="1">
      <c r="E2870" s="227"/>
      <c r="P2870" s="228"/>
      <c r="Q2870" s="228"/>
      <c r="R2870" s="228"/>
    </row>
    <row r="2871" spans="5:18" s="225" customFormat="1" ht="30.75" customHeight="1">
      <c r="E2871" s="227"/>
      <c r="P2871" s="228"/>
      <c r="Q2871" s="228"/>
      <c r="R2871" s="228"/>
    </row>
    <row r="2872" spans="5:18" s="225" customFormat="1" ht="30.75" customHeight="1">
      <c r="E2872" s="227"/>
      <c r="P2872" s="228"/>
      <c r="Q2872" s="228"/>
      <c r="R2872" s="228"/>
    </row>
    <row r="2873" spans="5:18" s="225" customFormat="1" ht="30.75" customHeight="1">
      <c r="E2873" s="227"/>
      <c r="P2873" s="228"/>
      <c r="Q2873" s="228"/>
      <c r="R2873" s="228"/>
    </row>
    <row r="2874" spans="5:18" s="225" customFormat="1" ht="30.75" customHeight="1">
      <c r="E2874" s="227"/>
      <c r="P2874" s="228"/>
      <c r="Q2874" s="228"/>
      <c r="R2874" s="228"/>
    </row>
    <row r="2875" spans="5:18" s="225" customFormat="1" ht="30.75" customHeight="1">
      <c r="E2875" s="227"/>
      <c r="P2875" s="228"/>
      <c r="Q2875" s="228"/>
      <c r="R2875" s="228"/>
    </row>
    <row r="2876" spans="5:18" s="225" customFormat="1" ht="30.75" customHeight="1">
      <c r="E2876" s="227"/>
      <c r="P2876" s="228"/>
      <c r="Q2876" s="228"/>
      <c r="R2876" s="228"/>
    </row>
    <row r="2877" spans="5:18" s="225" customFormat="1" ht="30.75" customHeight="1">
      <c r="E2877" s="227"/>
      <c r="P2877" s="228"/>
      <c r="Q2877" s="228"/>
      <c r="R2877" s="228"/>
    </row>
    <row r="2878" spans="5:18" s="225" customFormat="1" ht="30.75" customHeight="1">
      <c r="E2878" s="227"/>
      <c r="P2878" s="228"/>
      <c r="Q2878" s="228"/>
      <c r="R2878" s="228"/>
    </row>
    <row r="2879" spans="5:18" s="225" customFormat="1" ht="30.75" customHeight="1">
      <c r="E2879" s="227"/>
      <c r="P2879" s="228"/>
      <c r="Q2879" s="228"/>
      <c r="R2879" s="228"/>
    </row>
    <row r="2880" spans="5:18" s="225" customFormat="1" ht="30.75" customHeight="1">
      <c r="E2880" s="227"/>
      <c r="P2880" s="228"/>
      <c r="Q2880" s="228"/>
      <c r="R2880" s="228"/>
    </row>
    <row r="2881" spans="5:18" s="225" customFormat="1" ht="30.75" customHeight="1">
      <c r="E2881" s="227"/>
      <c r="P2881" s="228"/>
      <c r="Q2881" s="228"/>
      <c r="R2881" s="228"/>
    </row>
    <row r="2882" spans="5:18" s="225" customFormat="1" ht="30.75" customHeight="1">
      <c r="E2882" s="227"/>
      <c r="P2882" s="228"/>
      <c r="Q2882" s="228"/>
      <c r="R2882" s="228"/>
    </row>
    <row r="2883" spans="5:18" s="225" customFormat="1" ht="30.75" customHeight="1">
      <c r="E2883" s="227"/>
      <c r="P2883" s="228"/>
      <c r="Q2883" s="228"/>
      <c r="R2883" s="228"/>
    </row>
    <row r="2884" spans="5:18" s="225" customFormat="1" ht="30.75" customHeight="1">
      <c r="E2884" s="227"/>
      <c r="P2884" s="228"/>
      <c r="Q2884" s="228"/>
      <c r="R2884" s="228"/>
    </row>
    <row r="2885" spans="5:18" s="225" customFormat="1" ht="30.75" customHeight="1">
      <c r="E2885" s="227"/>
      <c r="P2885" s="228"/>
      <c r="Q2885" s="228"/>
      <c r="R2885" s="228"/>
    </row>
    <row r="2886" spans="5:18" s="225" customFormat="1" ht="30.75" customHeight="1">
      <c r="E2886" s="227"/>
      <c r="P2886" s="228"/>
      <c r="Q2886" s="228"/>
      <c r="R2886" s="228"/>
    </row>
    <row r="2887" spans="5:18" s="225" customFormat="1" ht="30.75" customHeight="1">
      <c r="E2887" s="227"/>
      <c r="P2887" s="228"/>
      <c r="Q2887" s="228"/>
      <c r="R2887" s="228"/>
    </row>
    <row r="2888" spans="5:18" s="225" customFormat="1" ht="30.75" customHeight="1">
      <c r="E2888" s="227"/>
      <c r="P2888" s="228"/>
      <c r="Q2888" s="228"/>
      <c r="R2888" s="228"/>
    </row>
    <row r="2889" spans="5:18" s="225" customFormat="1" ht="30.75" customHeight="1">
      <c r="E2889" s="227"/>
      <c r="P2889" s="228"/>
      <c r="Q2889" s="228"/>
      <c r="R2889" s="228"/>
    </row>
    <row r="2890" spans="5:18" s="225" customFormat="1" ht="30.75" customHeight="1">
      <c r="E2890" s="227"/>
      <c r="P2890" s="228"/>
      <c r="Q2890" s="228"/>
      <c r="R2890" s="228"/>
    </row>
    <row r="2891" spans="5:18" s="225" customFormat="1" ht="30.75" customHeight="1">
      <c r="E2891" s="227"/>
      <c r="P2891" s="228"/>
      <c r="Q2891" s="228"/>
      <c r="R2891" s="228"/>
    </row>
    <row r="2892" spans="5:18" s="225" customFormat="1" ht="30.75" customHeight="1">
      <c r="E2892" s="227"/>
      <c r="P2892" s="228"/>
      <c r="Q2892" s="228"/>
      <c r="R2892" s="228"/>
    </row>
    <row r="2893" spans="5:18" s="225" customFormat="1" ht="30.75" customHeight="1">
      <c r="E2893" s="227"/>
      <c r="P2893" s="228"/>
      <c r="Q2893" s="228"/>
      <c r="R2893" s="228"/>
    </row>
    <row r="2894" spans="5:18" s="225" customFormat="1" ht="30.75" customHeight="1">
      <c r="E2894" s="227"/>
      <c r="P2894" s="228"/>
      <c r="Q2894" s="228"/>
      <c r="R2894" s="228"/>
    </row>
    <row r="2895" spans="5:18" s="225" customFormat="1" ht="30.75" customHeight="1">
      <c r="E2895" s="227"/>
      <c r="P2895" s="228"/>
      <c r="Q2895" s="228"/>
      <c r="R2895" s="228"/>
    </row>
    <row r="2896" spans="5:18" s="225" customFormat="1" ht="30.75" customHeight="1">
      <c r="E2896" s="227"/>
      <c r="P2896" s="228"/>
      <c r="Q2896" s="228"/>
      <c r="R2896" s="228"/>
    </row>
    <row r="2897" spans="5:18" s="225" customFormat="1" ht="30.75" customHeight="1">
      <c r="E2897" s="227"/>
      <c r="P2897" s="228"/>
      <c r="Q2897" s="228"/>
      <c r="R2897" s="228"/>
    </row>
    <row r="2898" spans="5:18" s="225" customFormat="1" ht="30.75" customHeight="1">
      <c r="E2898" s="227"/>
      <c r="P2898" s="228"/>
      <c r="Q2898" s="228"/>
      <c r="R2898" s="228"/>
    </row>
    <row r="2899" spans="5:18" s="225" customFormat="1" ht="30.75" customHeight="1">
      <c r="E2899" s="227"/>
      <c r="P2899" s="228"/>
      <c r="Q2899" s="228"/>
      <c r="R2899" s="228"/>
    </row>
    <row r="2900" spans="5:18" s="225" customFormat="1" ht="30.75" customHeight="1">
      <c r="E2900" s="227"/>
      <c r="P2900" s="228"/>
      <c r="Q2900" s="228"/>
      <c r="R2900" s="228"/>
    </row>
    <row r="2901" spans="5:18" s="225" customFormat="1" ht="30.75" customHeight="1">
      <c r="E2901" s="227"/>
      <c r="P2901" s="228"/>
      <c r="Q2901" s="228"/>
      <c r="R2901" s="228"/>
    </row>
    <row r="2902" spans="5:18" s="225" customFormat="1" ht="30.75" customHeight="1">
      <c r="E2902" s="227"/>
      <c r="P2902" s="228"/>
      <c r="Q2902" s="228"/>
      <c r="R2902" s="228"/>
    </row>
    <row r="2903" spans="5:18" s="225" customFormat="1" ht="30.75" customHeight="1">
      <c r="E2903" s="227"/>
      <c r="P2903" s="228"/>
      <c r="Q2903" s="228"/>
      <c r="R2903" s="228"/>
    </row>
    <row r="2904" spans="5:18" s="225" customFormat="1" ht="30.75" customHeight="1">
      <c r="E2904" s="227"/>
      <c r="P2904" s="228"/>
      <c r="Q2904" s="228"/>
      <c r="R2904" s="228"/>
    </row>
    <row r="2905" spans="5:18" s="225" customFormat="1" ht="30.75" customHeight="1">
      <c r="E2905" s="227"/>
      <c r="P2905" s="228"/>
      <c r="Q2905" s="228"/>
      <c r="R2905" s="228"/>
    </row>
    <row r="2906" spans="5:18" s="225" customFormat="1" ht="30.75" customHeight="1">
      <c r="E2906" s="227"/>
      <c r="P2906" s="228"/>
      <c r="Q2906" s="228"/>
      <c r="R2906" s="228"/>
    </row>
    <row r="2907" spans="5:18" s="225" customFormat="1" ht="30.75" customHeight="1">
      <c r="E2907" s="227"/>
      <c r="P2907" s="228"/>
      <c r="Q2907" s="228"/>
      <c r="R2907" s="228"/>
    </row>
    <row r="2908" spans="5:18" s="225" customFormat="1" ht="30.75" customHeight="1">
      <c r="E2908" s="227"/>
      <c r="P2908" s="228"/>
      <c r="Q2908" s="228"/>
      <c r="R2908" s="228"/>
    </row>
    <row r="2909" spans="5:18" s="225" customFormat="1" ht="30.75" customHeight="1">
      <c r="E2909" s="227"/>
      <c r="P2909" s="228"/>
      <c r="Q2909" s="228"/>
      <c r="R2909" s="228"/>
    </row>
    <row r="2910" spans="5:18" s="225" customFormat="1" ht="30.75" customHeight="1">
      <c r="E2910" s="227"/>
      <c r="P2910" s="228"/>
      <c r="Q2910" s="228"/>
      <c r="R2910" s="228"/>
    </row>
    <row r="2911" spans="5:18" s="225" customFormat="1" ht="30.75" customHeight="1">
      <c r="E2911" s="227"/>
      <c r="P2911" s="228"/>
      <c r="Q2911" s="228"/>
      <c r="R2911" s="228"/>
    </row>
    <row r="2912" spans="5:18" s="225" customFormat="1" ht="30.75" customHeight="1">
      <c r="E2912" s="227"/>
      <c r="P2912" s="228"/>
      <c r="Q2912" s="228"/>
      <c r="R2912" s="228"/>
    </row>
    <row r="2913" spans="5:18" s="225" customFormat="1" ht="30.75" customHeight="1">
      <c r="E2913" s="227"/>
      <c r="P2913" s="228"/>
      <c r="Q2913" s="228"/>
      <c r="R2913" s="228"/>
    </row>
    <row r="2914" spans="5:18" s="225" customFormat="1" ht="30.75" customHeight="1">
      <c r="E2914" s="227"/>
      <c r="P2914" s="228"/>
      <c r="Q2914" s="228"/>
      <c r="R2914" s="228"/>
    </row>
    <row r="2915" spans="5:18" s="225" customFormat="1" ht="30.75" customHeight="1">
      <c r="E2915" s="227"/>
      <c r="P2915" s="228"/>
      <c r="Q2915" s="228"/>
      <c r="R2915" s="228"/>
    </row>
    <row r="2916" spans="5:18" s="225" customFormat="1" ht="30.75" customHeight="1">
      <c r="E2916" s="227"/>
      <c r="P2916" s="228"/>
      <c r="Q2916" s="228"/>
      <c r="R2916" s="228"/>
    </row>
    <row r="2917" spans="5:18" s="225" customFormat="1" ht="30.75" customHeight="1">
      <c r="E2917" s="227"/>
      <c r="P2917" s="228"/>
      <c r="Q2917" s="228"/>
      <c r="R2917" s="228"/>
    </row>
    <row r="2918" spans="5:18" s="225" customFormat="1" ht="30.75" customHeight="1">
      <c r="E2918" s="227"/>
      <c r="P2918" s="228"/>
      <c r="Q2918" s="228"/>
      <c r="R2918" s="228"/>
    </row>
    <row r="2919" spans="5:18" s="225" customFormat="1" ht="30.75" customHeight="1">
      <c r="E2919" s="227"/>
      <c r="P2919" s="228"/>
      <c r="Q2919" s="228"/>
      <c r="R2919" s="228"/>
    </row>
    <row r="2920" spans="5:18" s="225" customFormat="1" ht="30.75" customHeight="1">
      <c r="E2920" s="227"/>
      <c r="P2920" s="228"/>
      <c r="Q2920" s="228"/>
      <c r="R2920" s="228"/>
    </row>
    <row r="2921" spans="5:18" s="225" customFormat="1" ht="30.75" customHeight="1">
      <c r="E2921" s="227"/>
      <c r="P2921" s="228"/>
      <c r="Q2921" s="228"/>
      <c r="R2921" s="228"/>
    </row>
    <row r="2922" spans="5:18" s="225" customFormat="1" ht="30.75" customHeight="1">
      <c r="E2922" s="227"/>
      <c r="P2922" s="228"/>
      <c r="Q2922" s="228"/>
      <c r="R2922" s="228"/>
    </row>
    <row r="2923" spans="5:18" s="225" customFormat="1" ht="30.75" customHeight="1">
      <c r="E2923" s="227"/>
      <c r="P2923" s="228"/>
      <c r="Q2923" s="228"/>
      <c r="R2923" s="228"/>
    </row>
    <row r="2924" spans="5:18" s="225" customFormat="1" ht="30.75" customHeight="1">
      <c r="E2924" s="227"/>
      <c r="P2924" s="228"/>
      <c r="Q2924" s="228"/>
      <c r="R2924" s="228"/>
    </row>
    <row r="2925" spans="5:18" s="225" customFormat="1" ht="30.75" customHeight="1">
      <c r="E2925" s="227"/>
      <c r="P2925" s="228"/>
      <c r="Q2925" s="228"/>
      <c r="R2925" s="228"/>
    </row>
    <row r="2926" spans="5:18" s="225" customFormat="1" ht="30.75" customHeight="1">
      <c r="E2926" s="227"/>
      <c r="P2926" s="228"/>
      <c r="Q2926" s="228"/>
      <c r="R2926" s="228"/>
    </row>
    <row r="2927" spans="5:18" s="225" customFormat="1" ht="30.75" customHeight="1">
      <c r="E2927" s="227"/>
      <c r="P2927" s="228"/>
      <c r="Q2927" s="228"/>
      <c r="R2927" s="228"/>
    </row>
    <row r="2928" spans="5:18" s="225" customFormat="1" ht="30.75" customHeight="1">
      <c r="E2928" s="227"/>
      <c r="P2928" s="228"/>
      <c r="Q2928" s="228"/>
      <c r="R2928" s="228"/>
    </row>
    <row r="2929" spans="5:18" s="225" customFormat="1" ht="30.75" customHeight="1">
      <c r="E2929" s="227"/>
      <c r="P2929" s="228"/>
      <c r="Q2929" s="228"/>
      <c r="R2929" s="228"/>
    </row>
    <row r="2930" spans="5:18" s="225" customFormat="1" ht="30.75" customHeight="1">
      <c r="E2930" s="227"/>
      <c r="P2930" s="228"/>
      <c r="Q2930" s="228"/>
      <c r="R2930" s="228"/>
    </row>
    <row r="2931" spans="5:18" s="225" customFormat="1" ht="30.75" customHeight="1">
      <c r="E2931" s="227"/>
      <c r="P2931" s="228"/>
      <c r="Q2931" s="228"/>
      <c r="R2931" s="228"/>
    </row>
    <row r="2932" spans="5:18" s="225" customFormat="1" ht="30.75" customHeight="1">
      <c r="E2932" s="227"/>
      <c r="P2932" s="228"/>
      <c r="Q2932" s="228"/>
      <c r="R2932" s="228"/>
    </row>
    <row r="2933" spans="5:18" s="225" customFormat="1" ht="30.75" customHeight="1">
      <c r="E2933" s="227"/>
      <c r="P2933" s="228"/>
      <c r="Q2933" s="228"/>
      <c r="R2933" s="228"/>
    </row>
    <row r="2934" spans="5:18" s="225" customFormat="1" ht="30.75" customHeight="1">
      <c r="E2934" s="227"/>
      <c r="P2934" s="228"/>
      <c r="Q2934" s="228"/>
      <c r="R2934" s="228"/>
    </row>
    <row r="2935" spans="5:18" s="225" customFormat="1" ht="30.75" customHeight="1">
      <c r="E2935" s="227"/>
      <c r="P2935" s="228"/>
      <c r="Q2935" s="228"/>
      <c r="R2935" s="228"/>
    </row>
    <row r="2936" spans="5:18" s="225" customFormat="1" ht="30.75" customHeight="1">
      <c r="E2936" s="227"/>
      <c r="P2936" s="228"/>
      <c r="Q2936" s="228"/>
      <c r="R2936" s="228"/>
    </row>
    <row r="2937" spans="5:18" s="225" customFormat="1" ht="30.75" customHeight="1">
      <c r="E2937" s="227"/>
      <c r="P2937" s="228"/>
      <c r="Q2937" s="228"/>
      <c r="R2937" s="228"/>
    </row>
    <row r="2938" spans="5:18" s="225" customFormat="1" ht="30.75" customHeight="1">
      <c r="E2938" s="227"/>
      <c r="P2938" s="228"/>
      <c r="Q2938" s="228"/>
      <c r="R2938" s="228"/>
    </row>
    <row r="2939" spans="5:18" s="225" customFormat="1" ht="30.75" customHeight="1">
      <c r="E2939" s="227"/>
      <c r="P2939" s="228"/>
      <c r="Q2939" s="228"/>
      <c r="R2939" s="228"/>
    </row>
    <row r="2940" spans="5:18" s="225" customFormat="1" ht="30.75" customHeight="1">
      <c r="E2940" s="227"/>
      <c r="P2940" s="228"/>
      <c r="Q2940" s="228"/>
      <c r="R2940" s="228"/>
    </row>
    <row r="2941" spans="5:18" s="225" customFormat="1" ht="30.75" customHeight="1">
      <c r="E2941" s="227"/>
      <c r="P2941" s="228"/>
      <c r="Q2941" s="228"/>
      <c r="R2941" s="228"/>
    </row>
    <row r="2942" spans="5:18" s="225" customFormat="1" ht="30.75" customHeight="1">
      <c r="E2942" s="227"/>
      <c r="P2942" s="228"/>
      <c r="Q2942" s="228"/>
      <c r="R2942" s="228"/>
    </row>
    <row r="2943" spans="5:18" s="225" customFormat="1" ht="30.75" customHeight="1">
      <c r="E2943" s="227"/>
      <c r="P2943" s="228"/>
      <c r="Q2943" s="228"/>
      <c r="R2943" s="228"/>
    </row>
    <row r="2944" spans="5:18" s="225" customFormat="1" ht="30.75" customHeight="1">
      <c r="E2944" s="227"/>
      <c r="P2944" s="228"/>
      <c r="Q2944" s="228"/>
      <c r="R2944" s="228"/>
    </row>
    <row r="2945" spans="5:18" s="225" customFormat="1" ht="30.75" customHeight="1">
      <c r="E2945" s="227"/>
      <c r="P2945" s="228"/>
      <c r="Q2945" s="228"/>
      <c r="R2945" s="228"/>
    </row>
    <row r="2946" spans="5:18" s="225" customFormat="1" ht="30.75" customHeight="1">
      <c r="E2946" s="227"/>
      <c r="P2946" s="228"/>
      <c r="Q2946" s="228"/>
      <c r="R2946" s="228"/>
    </row>
    <row r="2947" spans="5:18" s="225" customFormat="1" ht="30.75" customHeight="1">
      <c r="E2947" s="227"/>
      <c r="P2947" s="228"/>
      <c r="Q2947" s="228"/>
      <c r="R2947" s="228"/>
    </row>
    <row r="2948" spans="5:18" s="225" customFormat="1" ht="30.75" customHeight="1">
      <c r="E2948" s="227"/>
      <c r="P2948" s="228"/>
      <c r="Q2948" s="228"/>
      <c r="R2948" s="228"/>
    </row>
    <row r="2949" spans="5:18" s="225" customFormat="1" ht="30.75" customHeight="1">
      <c r="E2949" s="227"/>
      <c r="P2949" s="228"/>
      <c r="Q2949" s="228"/>
      <c r="R2949" s="228"/>
    </row>
    <row r="2950" spans="5:18" s="225" customFormat="1" ht="30.75" customHeight="1">
      <c r="E2950" s="227"/>
      <c r="P2950" s="228"/>
      <c r="Q2950" s="228"/>
      <c r="R2950" s="228"/>
    </row>
    <row r="2951" spans="5:18" s="225" customFormat="1" ht="30.75" customHeight="1">
      <c r="E2951" s="227"/>
      <c r="P2951" s="228"/>
      <c r="Q2951" s="228"/>
      <c r="R2951" s="228"/>
    </row>
    <row r="2952" spans="5:18" s="225" customFormat="1" ht="30.75" customHeight="1">
      <c r="E2952" s="227"/>
      <c r="P2952" s="228"/>
      <c r="Q2952" s="228"/>
      <c r="R2952" s="228"/>
    </row>
    <row r="2953" spans="5:18" s="225" customFormat="1" ht="30.75" customHeight="1">
      <c r="E2953" s="227"/>
      <c r="P2953" s="228"/>
      <c r="Q2953" s="228"/>
      <c r="R2953" s="228"/>
    </row>
    <row r="2954" spans="5:18" s="225" customFormat="1" ht="30.75" customHeight="1">
      <c r="E2954" s="227"/>
      <c r="P2954" s="228"/>
      <c r="Q2954" s="228"/>
      <c r="R2954" s="228"/>
    </row>
    <row r="2955" spans="5:18" s="225" customFormat="1" ht="30.75" customHeight="1">
      <c r="E2955" s="227"/>
      <c r="P2955" s="228"/>
      <c r="Q2955" s="228"/>
      <c r="R2955" s="228"/>
    </row>
    <row r="2956" spans="5:18" s="225" customFormat="1" ht="30.75" customHeight="1">
      <c r="E2956" s="227"/>
      <c r="P2956" s="228"/>
      <c r="Q2956" s="228"/>
      <c r="R2956" s="228"/>
    </row>
    <row r="2957" spans="5:18" s="225" customFormat="1" ht="30.75" customHeight="1">
      <c r="E2957" s="227"/>
      <c r="P2957" s="228"/>
      <c r="Q2957" s="228"/>
      <c r="R2957" s="228"/>
    </row>
    <row r="2958" spans="5:18" s="225" customFormat="1" ht="30.75" customHeight="1">
      <c r="E2958" s="227"/>
      <c r="P2958" s="228"/>
      <c r="Q2958" s="228"/>
      <c r="R2958" s="228"/>
    </row>
    <row r="2959" spans="5:18" s="225" customFormat="1" ht="30.75" customHeight="1">
      <c r="E2959" s="227"/>
      <c r="P2959" s="228"/>
      <c r="Q2959" s="228"/>
      <c r="R2959" s="228"/>
    </row>
    <row r="2960" spans="5:18" s="225" customFormat="1" ht="30.75" customHeight="1">
      <c r="E2960" s="227"/>
      <c r="P2960" s="228"/>
      <c r="Q2960" s="228"/>
      <c r="R2960" s="228"/>
    </row>
    <row r="2961" spans="5:18" s="225" customFormat="1" ht="30.75" customHeight="1">
      <c r="E2961" s="227"/>
      <c r="P2961" s="228"/>
      <c r="Q2961" s="228"/>
      <c r="R2961" s="228"/>
    </row>
    <row r="2962" spans="5:18" s="225" customFormat="1" ht="30.75" customHeight="1">
      <c r="E2962" s="227"/>
      <c r="P2962" s="228"/>
      <c r="Q2962" s="228"/>
      <c r="R2962" s="228"/>
    </row>
    <row r="2963" spans="5:18" s="225" customFormat="1" ht="30.75" customHeight="1">
      <c r="E2963" s="227"/>
      <c r="P2963" s="228"/>
      <c r="Q2963" s="228"/>
      <c r="R2963" s="228"/>
    </row>
    <row r="2964" spans="5:18" s="225" customFormat="1" ht="30.75" customHeight="1">
      <c r="E2964" s="227"/>
      <c r="P2964" s="228"/>
      <c r="Q2964" s="228"/>
      <c r="R2964" s="228"/>
    </row>
    <row r="2965" spans="5:18" s="225" customFormat="1" ht="30.75" customHeight="1">
      <c r="E2965" s="227"/>
      <c r="P2965" s="228"/>
      <c r="Q2965" s="228"/>
      <c r="R2965" s="228"/>
    </row>
    <row r="2966" spans="5:18" s="225" customFormat="1" ht="30.75" customHeight="1">
      <c r="E2966" s="227"/>
      <c r="P2966" s="228"/>
      <c r="Q2966" s="228"/>
      <c r="R2966" s="228"/>
    </row>
    <row r="2967" spans="5:18" s="225" customFormat="1" ht="30.75" customHeight="1">
      <c r="E2967" s="227"/>
      <c r="P2967" s="228"/>
      <c r="Q2967" s="228"/>
      <c r="R2967" s="228"/>
    </row>
    <row r="2968" spans="5:18" s="225" customFormat="1" ht="30.75" customHeight="1">
      <c r="E2968" s="227"/>
      <c r="P2968" s="228"/>
      <c r="Q2968" s="228"/>
      <c r="R2968" s="228"/>
    </row>
    <row r="2969" spans="5:18" s="225" customFormat="1" ht="30.75" customHeight="1">
      <c r="E2969" s="227"/>
      <c r="P2969" s="228"/>
      <c r="Q2969" s="228"/>
      <c r="R2969" s="228"/>
    </row>
    <row r="2970" spans="5:18" s="225" customFormat="1" ht="30.75" customHeight="1">
      <c r="E2970" s="227"/>
      <c r="P2970" s="228"/>
      <c r="Q2970" s="228"/>
      <c r="R2970" s="228"/>
    </row>
    <row r="2971" spans="5:18" s="225" customFormat="1" ht="30.75" customHeight="1">
      <c r="E2971" s="227"/>
      <c r="P2971" s="228"/>
      <c r="Q2971" s="228"/>
      <c r="R2971" s="228"/>
    </row>
    <row r="2972" spans="5:18" s="225" customFormat="1" ht="30.75" customHeight="1">
      <c r="E2972" s="227"/>
      <c r="P2972" s="228"/>
      <c r="Q2972" s="228"/>
      <c r="R2972" s="228"/>
    </row>
    <row r="2973" spans="5:18" s="225" customFormat="1" ht="30.75" customHeight="1">
      <c r="E2973" s="227"/>
      <c r="P2973" s="228"/>
      <c r="Q2973" s="228"/>
      <c r="R2973" s="228"/>
    </row>
    <row r="2974" spans="5:18" s="225" customFormat="1" ht="30.75" customHeight="1">
      <c r="E2974" s="227"/>
      <c r="P2974" s="228"/>
      <c r="Q2974" s="228"/>
      <c r="R2974" s="228"/>
    </row>
    <row r="2975" spans="5:18" s="225" customFormat="1" ht="30.75" customHeight="1">
      <c r="E2975" s="227"/>
      <c r="P2975" s="228"/>
      <c r="Q2975" s="228"/>
      <c r="R2975" s="228"/>
    </row>
    <row r="2976" spans="5:18" s="225" customFormat="1" ht="30.75" customHeight="1">
      <c r="E2976" s="227"/>
      <c r="P2976" s="228"/>
      <c r="Q2976" s="228"/>
      <c r="R2976" s="228"/>
    </row>
    <row r="2977" spans="5:18" s="225" customFormat="1" ht="30.75" customHeight="1">
      <c r="E2977" s="227"/>
      <c r="P2977" s="228"/>
      <c r="Q2977" s="228"/>
      <c r="R2977" s="228"/>
    </row>
    <row r="2978" spans="5:18" s="225" customFormat="1" ht="30.75" customHeight="1">
      <c r="E2978" s="227"/>
      <c r="P2978" s="228"/>
      <c r="Q2978" s="228"/>
      <c r="R2978" s="228"/>
    </row>
    <row r="2979" spans="5:18" s="225" customFormat="1" ht="30.75" customHeight="1">
      <c r="E2979" s="227"/>
      <c r="P2979" s="228"/>
      <c r="Q2979" s="228"/>
      <c r="R2979" s="228"/>
    </row>
    <row r="2980" spans="5:18" s="225" customFormat="1" ht="30.75" customHeight="1">
      <c r="E2980" s="227"/>
      <c r="P2980" s="228"/>
      <c r="Q2980" s="228"/>
      <c r="R2980" s="228"/>
    </row>
    <row r="2981" spans="5:18" s="225" customFormat="1" ht="30.75" customHeight="1">
      <c r="E2981" s="227"/>
      <c r="P2981" s="228"/>
      <c r="Q2981" s="228"/>
      <c r="R2981" s="228"/>
    </row>
    <row r="2982" spans="5:18" s="225" customFormat="1" ht="30.75" customHeight="1">
      <c r="E2982" s="227"/>
      <c r="P2982" s="228"/>
      <c r="Q2982" s="228"/>
      <c r="R2982" s="228"/>
    </row>
    <row r="2983" spans="5:18" s="225" customFormat="1" ht="30.75" customHeight="1">
      <c r="E2983" s="227"/>
      <c r="P2983" s="228"/>
      <c r="Q2983" s="228"/>
      <c r="R2983" s="228"/>
    </row>
    <row r="2984" spans="5:18" s="225" customFormat="1" ht="30.75" customHeight="1">
      <c r="E2984" s="227"/>
      <c r="P2984" s="228"/>
      <c r="Q2984" s="228"/>
      <c r="R2984" s="228"/>
    </row>
    <row r="2985" spans="5:18" s="225" customFormat="1" ht="30.75" customHeight="1">
      <c r="E2985" s="227"/>
      <c r="P2985" s="228"/>
      <c r="Q2985" s="228"/>
      <c r="R2985" s="228"/>
    </row>
    <row r="2986" spans="5:18" s="225" customFormat="1" ht="30.75" customHeight="1">
      <c r="E2986" s="227"/>
      <c r="P2986" s="228"/>
      <c r="Q2986" s="228"/>
      <c r="R2986" s="228"/>
    </row>
    <row r="2987" spans="5:18" s="225" customFormat="1" ht="30.75" customHeight="1">
      <c r="E2987" s="227"/>
      <c r="P2987" s="228"/>
      <c r="Q2987" s="228"/>
      <c r="R2987" s="228"/>
    </row>
    <row r="2988" spans="5:18" s="225" customFormat="1" ht="30.75" customHeight="1">
      <c r="E2988" s="227"/>
      <c r="P2988" s="228"/>
      <c r="Q2988" s="228"/>
      <c r="R2988" s="228"/>
    </row>
    <row r="2989" spans="5:18" s="225" customFormat="1" ht="30.75" customHeight="1">
      <c r="E2989" s="227"/>
      <c r="P2989" s="228"/>
      <c r="Q2989" s="228"/>
      <c r="R2989" s="228"/>
    </row>
    <row r="2990" spans="5:18" s="225" customFormat="1" ht="30.75" customHeight="1">
      <c r="E2990" s="227"/>
      <c r="P2990" s="228"/>
      <c r="Q2990" s="228"/>
      <c r="R2990" s="228"/>
    </row>
    <row r="2991" spans="5:18" s="225" customFormat="1" ht="30.75" customHeight="1">
      <c r="E2991" s="227"/>
      <c r="P2991" s="228"/>
      <c r="Q2991" s="228"/>
      <c r="R2991" s="228"/>
    </row>
    <row r="2992" spans="5:18" s="225" customFormat="1" ht="30.75" customHeight="1">
      <c r="E2992" s="227"/>
      <c r="P2992" s="228"/>
      <c r="Q2992" s="228"/>
      <c r="R2992" s="228"/>
    </row>
    <row r="2993" spans="5:18" s="225" customFormat="1" ht="30.75" customHeight="1">
      <c r="E2993" s="227"/>
      <c r="P2993" s="228"/>
      <c r="Q2993" s="228"/>
      <c r="R2993" s="228"/>
    </row>
    <row r="2994" spans="5:18" s="225" customFormat="1" ht="30.75" customHeight="1">
      <c r="E2994" s="227"/>
      <c r="P2994" s="228"/>
      <c r="Q2994" s="228"/>
      <c r="R2994" s="228"/>
    </row>
    <row r="2995" spans="5:18" s="225" customFormat="1" ht="30.75" customHeight="1">
      <c r="E2995" s="227"/>
      <c r="P2995" s="228"/>
      <c r="Q2995" s="228"/>
      <c r="R2995" s="228"/>
    </row>
    <row r="2996" spans="5:18" s="225" customFormat="1" ht="30.75" customHeight="1">
      <c r="E2996" s="227"/>
      <c r="P2996" s="228"/>
      <c r="Q2996" s="228"/>
      <c r="R2996" s="228"/>
    </row>
    <row r="2997" spans="5:18" s="225" customFormat="1" ht="30.75" customHeight="1">
      <c r="E2997" s="227"/>
      <c r="P2997" s="228"/>
      <c r="Q2997" s="228"/>
      <c r="R2997" s="228"/>
    </row>
    <row r="2998" spans="5:18" s="225" customFormat="1" ht="30.75" customHeight="1">
      <c r="E2998" s="227"/>
      <c r="P2998" s="228"/>
      <c r="Q2998" s="228"/>
      <c r="R2998" s="228"/>
    </row>
    <row r="2999" spans="5:18" s="225" customFormat="1" ht="30.75" customHeight="1">
      <c r="E2999" s="227"/>
      <c r="P2999" s="228"/>
      <c r="Q2999" s="228"/>
      <c r="R2999" s="228"/>
    </row>
    <row r="3000" spans="5:18" s="225" customFormat="1" ht="30.75" customHeight="1">
      <c r="E3000" s="227"/>
      <c r="P3000" s="228"/>
      <c r="Q3000" s="228"/>
      <c r="R3000" s="228"/>
    </row>
    <row r="3001" spans="5:18" s="225" customFormat="1" ht="30.75" customHeight="1">
      <c r="E3001" s="227"/>
      <c r="P3001" s="228"/>
      <c r="Q3001" s="228"/>
      <c r="R3001" s="228"/>
    </row>
    <row r="3002" spans="5:18" s="225" customFormat="1" ht="30.75" customHeight="1">
      <c r="E3002" s="227"/>
      <c r="P3002" s="228"/>
      <c r="Q3002" s="228"/>
      <c r="R3002" s="228"/>
    </row>
    <row r="3003" spans="5:18" s="225" customFormat="1" ht="30.75" customHeight="1">
      <c r="E3003" s="227"/>
      <c r="P3003" s="228"/>
      <c r="Q3003" s="228"/>
      <c r="R3003" s="228"/>
    </row>
    <row r="3004" spans="5:18" s="225" customFormat="1" ht="30.75" customHeight="1">
      <c r="E3004" s="227"/>
      <c r="P3004" s="228"/>
      <c r="Q3004" s="228"/>
      <c r="R3004" s="228"/>
    </row>
    <row r="3005" spans="5:18" s="225" customFormat="1" ht="30.75" customHeight="1">
      <c r="E3005" s="227"/>
      <c r="P3005" s="228"/>
      <c r="Q3005" s="228"/>
      <c r="R3005" s="228"/>
    </row>
    <row r="3006" spans="5:18" s="225" customFormat="1" ht="30.75" customHeight="1">
      <c r="E3006" s="227"/>
      <c r="P3006" s="228"/>
      <c r="Q3006" s="228"/>
      <c r="R3006" s="228"/>
    </row>
    <row r="3007" spans="5:18" s="225" customFormat="1" ht="30.75" customHeight="1">
      <c r="E3007" s="227"/>
      <c r="P3007" s="228"/>
      <c r="Q3007" s="228"/>
      <c r="R3007" s="228"/>
    </row>
    <row r="3008" spans="5:18" s="225" customFormat="1" ht="30.75" customHeight="1">
      <c r="E3008" s="227"/>
      <c r="P3008" s="228"/>
      <c r="Q3008" s="228"/>
      <c r="R3008" s="228"/>
    </row>
    <row r="3009" spans="5:18" s="225" customFormat="1" ht="30.75" customHeight="1">
      <c r="E3009" s="227"/>
      <c r="P3009" s="228"/>
      <c r="Q3009" s="228"/>
      <c r="R3009" s="228"/>
    </row>
    <row r="3010" spans="5:18" s="225" customFormat="1" ht="30.75" customHeight="1">
      <c r="E3010" s="227"/>
      <c r="P3010" s="228"/>
      <c r="Q3010" s="228"/>
      <c r="R3010" s="228"/>
    </row>
    <row r="3011" spans="5:18" s="225" customFormat="1" ht="30.75" customHeight="1">
      <c r="E3011" s="227"/>
      <c r="P3011" s="228"/>
      <c r="Q3011" s="228"/>
      <c r="R3011" s="228"/>
    </row>
    <row r="3012" spans="5:18" s="225" customFormat="1" ht="30.75" customHeight="1">
      <c r="E3012" s="227"/>
      <c r="P3012" s="228"/>
      <c r="Q3012" s="228"/>
      <c r="R3012" s="228"/>
    </row>
    <row r="3013" spans="5:18" s="225" customFormat="1" ht="30.75" customHeight="1">
      <c r="E3013" s="227"/>
      <c r="P3013" s="228"/>
      <c r="Q3013" s="228"/>
      <c r="R3013" s="228"/>
    </row>
    <row r="3014" spans="5:18" s="225" customFormat="1" ht="30.75" customHeight="1">
      <c r="E3014" s="227"/>
      <c r="P3014" s="228"/>
      <c r="Q3014" s="228"/>
      <c r="R3014" s="228"/>
    </row>
    <row r="3015" spans="5:18" s="225" customFormat="1" ht="30.75" customHeight="1">
      <c r="E3015" s="227"/>
      <c r="P3015" s="228"/>
      <c r="Q3015" s="228"/>
      <c r="R3015" s="228"/>
    </row>
    <row r="3016" spans="5:18" s="225" customFormat="1" ht="30.75" customHeight="1">
      <c r="E3016" s="227"/>
      <c r="P3016" s="228"/>
      <c r="Q3016" s="228"/>
      <c r="R3016" s="228"/>
    </row>
    <row r="3017" spans="5:18" s="225" customFormat="1" ht="30.75" customHeight="1">
      <c r="E3017" s="227"/>
      <c r="P3017" s="228"/>
      <c r="Q3017" s="228"/>
      <c r="R3017" s="228"/>
    </row>
    <row r="3018" spans="5:18" s="225" customFormat="1" ht="30.75" customHeight="1">
      <c r="E3018" s="227"/>
      <c r="P3018" s="228"/>
      <c r="Q3018" s="228"/>
      <c r="R3018" s="228"/>
    </row>
    <row r="3019" spans="5:18" s="225" customFormat="1" ht="30.75" customHeight="1">
      <c r="E3019" s="227"/>
      <c r="P3019" s="228"/>
      <c r="Q3019" s="228"/>
      <c r="R3019" s="228"/>
    </row>
    <row r="3020" spans="5:18" s="225" customFormat="1" ht="30.75" customHeight="1">
      <c r="E3020" s="227"/>
      <c r="P3020" s="228"/>
      <c r="Q3020" s="228"/>
      <c r="R3020" s="228"/>
    </row>
    <row r="3021" spans="5:18" s="225" customFormat="1" ht="30.75" customHeight="1">
      <c r="E3021" s="227"/>
      <c r="P3021" s="228"/>
      <c r="Q3021" s="228"/>
      <c r="R3021" s="228"/>
    </row>
    <row r="3022" spans="5:18" s="225" customFormat="1" ht="30.75" customHeight="1">
      <c r="E3022" s="227"/>
      <c r="P3022" s="228"/>
      <c r="Q3022" s="228"/>
      <c r="R3022" s="228"/>
    </row>
    <row r="3023" spans="5:18" s="225" customFormat="1" ht="30.75" customHeight="1">
      <c r="E3023" s="227"/>
      <c r="P3023" s="228"/>
      <c r="Q3023" s="228"/>
      <c r="R3023" s="228"/>
    </row>
    <row r="3024" spans="5:18" s="225" customFormat="1" ht="30.75" customHeight="1">
      <c r="E3024" s="227"/>
      <c r="P3024" s="228"/>
      <c r="Q3024" s="228"/>
      <c r="R3024" s="228"/>
    </row>
    <row r="3025" spans="5:18" s="225" customFormat="1" ht="30.75" customHeight="1">
      <c r="E3025" s="227"/>
      <c r="P3025" s="228"/>
      <c r="Q3025" s="228"/>
      <c r="R3025" s="228"/>
    </row>
    <row r="3026" spans="5:18" s="225" customFormat="1" ht="30.75" customHeight="1">
      <c r="E3026" s="227"/>
      <c r="P3026" s="228"/>
      <c r="Q3026" s="228"/>
      <c r="R3026" s="228"/>
    </row>
    <row r="3027" spans="5:18" s="225" customFormat="1" ht="30.75" customHeight="1">
      <c r="E3027" s="227"/>
      <c r="P3027" s="228"/>
      <c r="Q3027" s="228"/>
      <c r="R3027" s="228"/>
    </row>
    <row r="3028" spans="5:18" s="225" customFormat="1" ht="30.75" customHeight="1">
      <c r="E3028" s="227"/>
      <c r="P3028" s="228"/>
      <c r="Q3028" s="228"/>
      <c r="R3028" s="228"/>
    </row>
    <row r="3029" spans="5:18" s="225" customFormat="1" ht="30.75" customHeight="1">
      <c r="E3029" s="227"/>
      <c r="P3029" s="228"/>
      <c r="Q3029" s="228"/>
      <c r="R3029" s="228"/>
    </row>
    <row r="3030" spans="5:18" s="225" customFormat="1" ht="30.75" customHeight="1">
      <c r="E3030" s="227"/>
      <c r="P3030" s="228"/>
      <c r="Q3030" s="228"/>
      <c r="R3030" s="228"/>
    </row>
    <row r="3031" spans="5:18" s="225" customFormat="1" ht="30.75" customHeight="1">
      <c r="E3031" s="227"/>
      <c r="P3031" s="228"/>
      <c r="Q3031" s="228"/>
      <c r="R3031" s="228"/>
    </row>
    <row r="3032" spans="5:18" s="225" customFormat="1" ht="30.75" customHeight="1">
      <c r="E3032" s="227"/>
      <c r="P3032" s="228"/>
      <c r="Q3032" s="228"/>
      <c r="R3032" s="228"/>
    </row>
    <row r="3033" spans="5:18" s="225" customFormat="1" ht="30.75" customHeight="1">
      <c r="E3033" s="227"/>
      <c r="P3033" s="228"/>
      <c r="Q3033" s="228"/>
      <c r="R3033" s="228"/>
    </row>
    <row r="3034" spans="5:18" s="225" customFormat="1" ht="30.75" customHeight="1">
      <c r="E3034" s="227"/>
      <c r="P3034" s="228"/>
      <c r="Q3034" s="228"/>
      <c r="R3034" s="228"/>
    </row>
    <row r="3035" spans="5:18" s="225" customFormat="1" ht="30.75" customHeight="1">
      <c r="E3035" s="227"/>
      <c r="P3035" s="228"/>
      <c r="Q3035" s="228"/>
      <c r="R3035" s="228"/>
    </row>
    <row r="3036" spans="5:18" s="225" customFormat="1" ht="30.75" customHeight="1">
      <c r="E3036" s="227"/>
      <c r="P3036" s="228"/>
      <c r="Q3036" s="228"/>
      <c r="R3036" s="228"/>
    </row>
    <row r="3037" spans="5:18" s="225" customFormat="1" ht="30.75" customHeight="1">
      <c r="E3037" s="227"/>
      <c r="P3037" s="228"/>
      <c r="Q3037" s="228"/>
      <c r="R3037" s="228"/>
    </row>
    <row r="3038" spans="5:18" s="225" customFormat="1" ht="30.75" customHeight="1">
      <c r="E3038" s="227"/>
      <c r="P3038" s="228"/>
      <c r="Q3038" s="228"/>
      <c r="R3038" s="228"/>
    </row>
    <row r="3039" spans="5:18" s="225" customFormat="1" ht="30.75" customHeight="1">
      <c r="E3039" s="227"/>
      <c r="P3039" s="228"/>
      <c r="Q3039" s="228"/>
      <c r="R3039" s="228"/>
    </row>
    <row r="3040" spans="5:18" s="225" customFormat="1" ht="30.75" customHeight="1">
      <c r="E3040" s="227"/>
      <c r="P3040" s="228"/>
      <c r="Q3040" s="228"/>
      <c r="R3040" s="228"/>
    </row>
    <row r="3041" spans="5:18" s="225" customFormat="1" ht="30.75" customHeight="1">
      <c r="E3041" s="227"/>
      <c r="P3041" s="228"/>
      <c r="Q3041" s="228"/>
      <c r="R3041" s="228"/>
    </row>
    <row r="3042" spans="5:18" s="225" customFormat="1" ht="30.75" customHeight="1">
      <c r="E3042" s="227"/>
      <c r="P3042" s="228"/>
      <c r="Q3042" s="228"/>
      <c r="R3042" s="228"/>
    </row>
    <row r="3043" spans="5:18" s="225" customFormat="1" ht="30.75" customHeight="1">
      <c r="E3043" s="227"/>
      <c r="P3043" s="228"/>
      <c r="Q3043" s="228"/>
      <c r="R3043" s="228"/>
    </row>
    <row r="3044" spans="5:18" s="225" customFormat="1" ht="30.75" customHeight="1">
      <c r="E3044" s="227"/>
      <c r="P3044" s="228"/>
      <c r="Q3044" s="228"/>
      <c r="R3044" s="228"/>
    </row>
    <row r="3045" spans="5:18" s="225" customFormat="1" ht="30.75" customHeight="1">
      <c r="E3045" s="227"/>
      <c r="P3045" s="228"/>
      <c r="Q3045" s="228"/>
      <c r="R3045" s="228"/>
    </row>
    <row r="3046" spans="5:18" s="225" customFormat="1" ht="30.75" customHeight="1">
      <c r="E3046" s="227"/>
      <c r="P3046" s="228"/>
      <c r="Q3046" s="228"/>
      <c r="R3046" s="228"/>
    </row>
    <row r="3047" spans="5:18" s="225" customFormat="1" ht="30.75" customHeight="1">
      <c r="E3047" s="227"/>
      <c r="P3047" s="228"/>
      <c r="Q3047" s="228"/>
      <c r="R3047" s="228"/>
    </row>
    <row r="3048" spans="5:18" s="225" customFormat="1" ht="30.75" customHeight="1">
      <c r="E3048" s="227"/>
      <c r="P3048" s="228"/>
      <c r="Q3048" s="228"/>
      <c r="R3048" s="228"/>
    </row>
    <row r="3049" spans="5:18" s="225" customFormat="1" ht="30.75" customHeight="1">
      <c r="E3049" s="227"/>
      <c r="P3049" s="228"/>
      <c r="Q3049" s="228"/>
      <c r="R3049" s="228"/>
    </row>
    <row r="3050" spans="5:18" s="225" customFormat="1" ht="30.75" customHeight="1">
      <c r="E3050" s="227"/>
      <c r="P3050" s="228"/>
      <c r="Q3050" s="228"/>
      <c r="R3050" s="228"/>
    </row>
    <row r="3051" spans="5:18" s="225" customFormat="1" ht="30.75" customHeight="1">
      <c r="E3051" s="227"/>
      <c r="P3051" s="228"/>
      <c r="Q3051" s="228"/>
      <c r="R3051" s="228"/>
    </row>
    <row r="3052" spans="5:18" s="225" customFormat="1" ht="30.75" customHeight="1">
      <c r="E3052" s="227"/>
      <c r="P3052" s="228"/>
      <c r="Q3052" s="228"/>
      <c r="R3052" s="228"/>
    </row>
    <row r="3053" spans="5:18" s="225" customFormat="1" ht="30.75" customHeight="1">
      <c r="E3053" s="227"/>
      <c r="P3053" s="228"/>
      <c r="Q3053" s="228"/>
      <c r="R3053" s="228"/>
    </row>
    <row r="3054" spans="5:18" s="225" customFormat="1" ht="30.75" customHeight="1">
      <c r="E3054" s="227"/>
      <c r="P3054" s="228"/>
      <c r="Q3054" s="228"/>
      <c r="R3054" s="228"/>
    </row>
    <row r="3055" spans="5:18" s="225" customFormat="1" ht="30.75" customHeight="1">
      <c r="E3055" s="227"/>
      <c r="P3055" s="228"/>
      <c r="Q3055" s="228"/>
      <c r="R3055" s="228"/>
    </row>
    <row r="3056" spans="5:18" s="225" customFormat="1" ht="30.75" customHeight="1">
      <c r="E3056" s="227"/>
      <c r="P3056" s="228"/>
      <c r="Q3056" s="228"/>
      <c r="R3056" s="228"/>
    </row>
    <row r="3057" spans="5:18" s="225" customFormat="1" ht="30.75" customHeight="1">
      <c r="E3057" s="227"/>
      <c r="P3057" s="228"/>
      <c r="Q3057" s="228"/>
      <c r="R3057" s="228"/>
    </row>
    <row r="3058" spans="5:18" s="225" customFormat="1" ht="30.75" customHeight="1">
      <c r="E3058" s="227"/>
      <c r="P3058" s="228"/>
      <c r="Q3058" s="228"/>
      <c r="R3058" s="228"/>
    </row>
    <row r="3059" spans="5:18" s="225" customFormat="1" ht="30.75" customHeight="1">
      <c r="E3059" s="227"/>
      <c r="P3059" s="228"/>
      <c r="Q3059" s="228"/>
      <c r="R3059" s="228"/>
    </row>
    <row r="3060" spans="5:18" s="225" customFormat="1" ht="30.75" customHeight="1">
      <c r="E3060" s="227"/>
      <c r="P3060" s="228"/>
      <c r="Q3060" s="228"/>
      <c r="R3060" s="228"/>
    </row>
    <row r="3061" spans="5:18" s="225" customFormat="1" ht="30.75" customHeight="1">
      <c r="E3061" s="227"/>
      <c r="P3061" s="228"/>
      <c r="Q3061" s="228"/>
      <c r="R3061" s="228"/>
    </row>
    <row r="3062" spans="5:18" s="225" customFormat="1" ht="30.75" customHeight="1">
      <c r="E3062" s="227"/>
      <c r="P3062" s="228"/>
      <c r="Q3062" s="228"/>
      <c r="R3062" s="228"/>
    </row>
    <row r="3063" spans="5:18" s="225" customFormat="1" ht="30.75" customHeight="1">
      <c r="E3063" s="227"/>
      <c r="P3063" s="228"/>
      <c r="Q3063" s="228"/>
      <c r="R3063" s="228"/>
    </row>
    <row r="3064" spans="5:18" s="225" customFormat="1" ht="30.75" customHeight="1">
      <c r="E3064" s="227"/>
      <c r="P3064" s="228"/>
      <c r="Q3064" s="228"/>
      <c r="R3064" s="228"/>
    </row>
    <row r="3065" spans="5:18" s="225" customFormat="1" ht="30.75" customHeight="1">
      <c r="E3065" s="227"/>
      <c r="P3065" s="228"/>
      <c r="Q3065" s="228"/>
      <c r="R3065" s="228"/>
    </row>
    <row r="3066" spans="5:18" s="225" customFormat="1" ht="30.75" customHeight="1">
      <c r="E3066" s="227"/>
      <c r="P3066" s="228"/>
      <c r="Q3066" s="228"/>
      <c r="R3066" s="228"/>
    </row>
    <row r="3067" spans="5:18" s="225" customFormat="1" ht="30.75" customHeight="1">
      <c r="E3067" s="227"/>
      <c r="P3067" s="228"/>
      <c r="Q3067" s="228"/>
      <c r="R3067" s="228"/>
    </row>
    <row r="3068" spans="5:18" s="225" customFormat="1" ht="30.75" customHeight="1">
      <c r="E3068" s="227"/>
      <c r="P3068" s="228"/>
      <c r="Q3068" s="228"/>
      <c r="R3068" s="228"/>
    </row>
    <row r="3069" spans="5:18" s="225" customFormat="1" ht="30.75" customHeight="1">
      <c r="E3069" s="227"/>
      <c r="P3069" s="228"/>
      <c r="Q3069" s="228"/>
      <c r="R3069" s="228"/>
    </row>
    <row r="3070" spans="5:18" s="225" customFormat="1" ht="30.75" customHeight="1">
      <c r="E3070" s="227"/>
      <c r="P3070" s="228"/>
      <c r="Q3070" s="228"/>
      <c r="R3070" s="228"/>
    </row>
    <row r="3071" spans="5:18" s="225" customFormat="1" ht="30.75" customHeight="1">
      <c r="E3071" s="227"/>
      <c r="P3071" s="228"/>
      <c r="Q3071" s="228"/>
      <c r="R3071" s="228"/>
    </row>
    <row r="3072" spans="5:18" s="225" customFormat="1" ht="30.75" customHeight="1">
      <c r="E3072" s="227"/>
      <c r="P3072" s="228"/>
      <c r="Q3072" s="228"/>
      <c r="R3072" s="228"/>
    </row>
    <row r="3073" spans="5:18" s="225" customFormat="1" ht="30.75" customHeight="1">
      <c r="E3073" s="227"/>
      <c r="P3073" s="228"/>
      <c r="Q3073" s="228"/>
      <c r="R3073" s="228"/>
    </row>
    <row r="3074" spans="5:18" s="225" customFormat="1" ht="30.75" customHeight="1">
      <c r="E3074" s="227"/>
      <c r="P3074" s="228"/>
      <c r="Q3074" s="228"/>
      <c r="R3074" s="228"/>
    </row>
    <row r="3075" spans="5:18" s="225" customFormat="1" ht="30.75" customHeight="1">
      <c r="E3075" s="227"/>
      <c r="P3075" s="228"/>
      <c r="Q3075" s="228"/>
      <c r="R3075" s="228"/>
    </row>
    <row r="3076" spans="5:18" s="225" customFormat="1" ht="30.75" customHeight="1">
      <c r="E3076" s="227"/>
      <c r="P3076" s="228"/>
      <c r="Q3076" s="228"/>
      <c r="R3076" s="228"/>
    </row>
    <row r="3077" spans="5:18" s="225" customFormat="1" ht="30.75" customHeight="1">
      <c r="E3077" s="227"/>
      <c r="P3077" s="228"/>
      <c r="Q3077" s="228"/>
      <c r="R3077" s="228"/>
    </row>
    <row r="3078" spans="5:18" s="225" customFormat="1" ht="30.75" customHeight="1">
      <c r="E3078" s="227"/>
      <c r="P3078" s="228"/>
      <c r="Q3078" s="228"/>
      <c r="R3078" s="228"/>
    </row>
    <row r="3079" spans="5:18" s="225" customFormat="1" ht="30.75" customHeight="1">
      <c r="E3079" s="227"/>
      <c r="P3079" s="228"/>
      <c r="Q3079" s="228"/>
      <c r="R3079" s="228"/>
    </row>
    <row r="3080" spans="5:18" s="225" customFormat="1" ht="30.75" customHeight="1">
      <c r="E3080" s="227"/>
      <c r="P3080" s="228"/>
      <c r="Q3080" s="228"/>
      <c r="R3080" s="228"/>
    </row>
    <row r="3081" spans="5:18" s="225" customFormat="1" ht="30.75" customHeight="1">
      <c r="E3081" s="227"/>
      <c r="P3081" s="228"/>
      <c r="Q3081" s="228"/>
      <c r="R3081" s="228"/>
    </row>
    <row r="3082" spans="5:18" s="225" customFormat="1" ht="30.75" customHeight="1">
      <c r="E3082" s="227"/>
      <c r="P3082" s="228"/>
      <c r="Q3082" s="228"/>
      <c r="R3082" s="228"/>
    </row>
    <row r="3083" spans="5:18" s="225" customFormat="1" ht="30.75" customHeight="1">
      <c r="E3083" s="227"/>
      <c r="P3083" s="228"/>
      <c r="Q3083" s="228"/>
      <c r="R3083" s="228"/>
    </row>
    <row r="3084" spans="5:18" s="225" customFormat="1" ht="30.75" customHeight="1">
      <c r="E3084" s="227"/>
      <c r="P3084" s="228"/>
      <c r="Q3084" s="228"/>
      <c r="R3084" s="228"/>
    </row>
    <row r="3085" spans="5:18" s="225" customFormat="1" ht="30.75" customHeight="1">
      <c r="E3085" s="227"/>
      <c r="P3085" s="228"/>
      <c r="Q3085" s="228"/>
      <c r="R3085" s="228"/>
    </row>
    <row r="3086" spans="5:18" s="225" customFormat="1" ht="30.75" customHeight="1">
      <c r="E3086" s="227"/>
      <c r="P3086" s="228"/>
      <c r="Q3086" s="228"/>
      <c r="R3086" s="228"/>
    </row>
    <row r="3087" spans="5:18" s="225" customFormat="1" ht="30.75" customHeight="1">
      <c r="E3087" s="227"/>
      <c r="P3087" s="228"/>
      <c r="Q3087" s="228"/>
      <c r="R3087" s="228"/>
    </row>
    <row r="3088" spans="5:18" s="225" customFormat="1" ht="30.75" customHeight="1">
      <c r="E3088" s="227"/>
      <c r="P3088" s="228"/>
      <c r="Q3088" s="228"/>
      <c r="R3088" s="228"/>
    </row>
    <row r="3089" spans="5:18" s="225" customFormat="1" ht="30.75" customHeight="1">
      <c r="E3089" s="227"/>
      <c r="P3089" s="228"/>
      <c r="Q3089" s="228"/>
      <c r="R3089" s="228"/>
    </row>
    <row r="3090" spans="5:18" s="225" customFormat="1" ht="30.75" customHeight="1">
      <c r="E3090" s="227"/>
      <c r="P3090" s="228"/>
      <c r="Q3090" s="228"/>
      <c r="R3090" s="228"/>
    </row>
    <row r="3091" spans="5:18" s="225" customFormat="1" ht="30.75" customHeight="1">
      <c r="E3091" s="227"/>
      <c r="P3091" s="228"/>
      <c r="Q3091" s="228"/>
      <c r="R3091" s="228"/>
    </row>
    <row r="3092" spans="5:18" s="225" customFormat="1" ht="30.75" customHeight="1">
      <c r="E3092" s="227"/>
      <c r="P3092" s="228"/>
      <c r="Q3092" s="228"/>
      <c r="R3092" s="228"/>
    </row>
    <row r="3093" spans="5:18" s="225" customFormat="1" ht="30.75" customHeight="1">
      <c r="E3093" s="227"/>
      <c r="P3093" s="228"/>
      <c r="Q3093" s="228"/>
      <c r="R3093" s="228"/>
    </row>
    <row r="3094" spans="5:18" s="225" customFormat="1" ht="30.75" customHeight="1">
      <c r="E3094" s="227"/>
      <c r="P3094" s="228"/>
      <c r="Q3094" s="228"/>
      <c r="R3094" s="228"/>
    </row>
    <row r="3095" spans="5:18" s="225" customFormat="1" ht="30.75" customHeight="1">
      <c r="E3095" s="227"/>
      <c r="P3095" s="228"/>
      <c r="Q3095" s="228"/>
      <c r="R3095" s="228"/>
    </row>
    <row r="3096" spans="5:18" s="225" customFormat="1" ht="30.75" customHeight="1">
      <c r="E3096" s="227"/>
      <c r="P3096" s="228"/>
      <c r="Q3096" s="228"/>
      <c r="R3096" s="228"/>
    </row>
    <row r="3097" spans="5:18" s="225" customFormat="1" ht="30.75" customHeight="1">
      <c r="E3097" s="227"/>
      <c r="P3097" s="228"/>
      <c r="Q3097" s="228"/>
      <c r="R3097" s="228"/>
    </row>
    <row r="3098" spans="5:18" s="225" customFormat="1" ht="30.75" customHeight="1">
      <c r="E3098" s="227"/>
      <c r="P3098" s="228"/>
      <c r="Q3098" s="228"/>
      <c r="R3098" s="228"/>
    </row>
    <row r="3099" spans="5:18" s="225" customFormat="1" ht="30.75" customHeight="1">
      <c r="E3099" s="227"/>
      <c r="P3099" s="228"/>
      <c r="Q3099" s="228"/>
      <c r="R3099" s="228"/>
    </row>
    <row r="3100" spans="5:18" s="225" customFormat="1" ht="30.75" customHeight="1">
      <c r="E3100" s="227"/>
      <c r="P3100" s="228"/>
      <c r="Q3100" s="228"/>
      <c r="R3100" s="228"/>
    </row>
    <row r="3101" spans="5:18" s="225" customFormat="1" ht="30.75" customHeight="1">
      <c r="E3101" s="227"/>
      <c r="P3101" s="228"/>
      <c r="Q3101" s="228"/>
      <c r="R3101" s="228"/>
    </row>
    <row r="3102" spans="5:18" s="225" customFormat="1" ht="30.75" customHeight="1">
      <c r="E3102" s="227"/>
      <c r="P3102" s="228"/>
      <c r="Q3102" s="228"/>
      <c r="R3102" s="228"/>
    </row>
    <row r="3103" spans="5:18" s="225" customFormat="1" ht="30.75" customHeight="1">
      <c r="E3103" s="227"/>
      <c r="P3103" s="228"/>
      <c r="Q3103" s="228"/>
      <c r="R3103" s="228"/>
    </row>
    <row r="3104" spans="5:18" s="225" customFormat="1" ht="30.75" customHeight="1">
      <c r="E3104" s="227"/>
      <c r="P3104" s="228"/>
      <c r="Q3104" s="228"/>
      <c r="R3104" s="228"/>
    </row>
    <row r="3105" spans="5:18" s="225" customFormat="1" ht="30.75" customHeight="1">
      <c r="E3105" s="227"/>
      <c r="P3105" s="228"/>
      <c r="Q3105" s="228"/>
      <c r="R3105" s="228"/>
    </row>
    <row r="3106" spans="5:18" s="225" customFormat="1" ht="30.75" customHeight="1">
      <c r="E3106" s="227"/>
      <c r="P3106" s="228"/>
      <c r="Q3106" s="228"/>
      <c r="R3106" s="228"/>
    </row>
    <row r="3107" spans="5:18" s="225" customFormat="1" ht="30.75" customHeight="1">
      <c r="E3107" s="227"/>
      <c r="P3107" s="228"/>
      <c r="Q3107" s="228"/>
      <c r="R3107" s="228"/>
    </row>
    <row r="3108" spans="5:18" s="225" customFormat="1" ht="30.75" customHeight="1">
      <c r="E3108" s="227"/>
      <c r="P3108" s="228"/>
      <c r="Q3108" s="228"/>
      <c r="R3108" s="228"/>
    </row>
    <row r="3109" spans="5:18" s="225" customFormat="1" ht="30.75" customHeight="1">
      <c r="E3109" s="227"/>
      <c r="P3109" s="228"/>
      <c r="Q3109" s="228"/>
      <c r="R3109" s="228"/>
    </row>
    <row r="3110" spans="5:18" s="225" customFormat="1" ht="30.75" customHeight="1">
      <c r="E3110" s="227"/>
      <c r="P3110" s="228"/>
      <c r="Q3110" s="228"/>
      <c r="R3110" s="228"/>
    </row>
    <row r="3111" spans="5:18" s="225" customFormat="1" ht="30.75" customHeight="1">
      <c r="E3111" s="227"/>
      <c r="P3111" s="228"/>
      <c r="Q3111" s="228"/>
      <c r="R3111" s="228"/>
    </row>
    <row r="3112" spans="5:18" s="225" customFormat="1" ht="30.75" customHeight="1">
      <c r="E3112" s="227"/>
      <c r="P3112" s="228"/>
      <c r="Q3112" s="228"/>
      <c r="R3112" s="228"/>
    </row>
    <row r="3113" spans="5:18" s="225" customFormat="1" ht="30.75" customHeight="1">
      <c r="E3113" s="227"/>
      <c r="P3113" s="228"/>
      <c r="Q3113" s="228"/>
      <c r="R3113" s="228"/>
    </row>
    <row r="3114" spans="5:18" s="225" customFormat="1" ht="30.75" customHeight="1">
      <c r="E3114" s="227"/>
      <c r="P3114" s="228"/>
      <c r="Q3114" s="228"/>
      <c r="R3114" s="228"/>
    </row>
    <row r="3115" spans="5:18" s="225" customFormat="1" ht="30.75" customHeight="1">
      <c r="E3115" s="227"/>
      <c r="P3115" s="228"/>
      <c r="Q3115" s="228"/>
      <c r="R3115" s="228"/>
    </row>
    <row r="3116" spans="5:18" s="225" customFormat="1" ht="30.75" customHeight="1">
      <c r="E3116" s="227"/>
      <c r="P3116" s="228"/>
      <c r="Q3116" s="228"/>
      <c r="R3116" s="228"/>
    </row>
    <row r="3117" spans="5:18" s="225" customFormat="1" ht="30.75" customHeight="1">
      <c r="E3117" s="227"/>
      <c r="P3117" s="228"/>
      <c r="Q3117" s="228"/>
      <c r="R3117" s="228"/>
    </row>
    <row r="3118" spans="5:18" s="225" customFormat="1" ht="30.75" customHeight="1">
      <c r="E3118" s="227"/>
      <c r="P3118" s="228"/>
      <c r="Q3118" s="228"/>
      <c r="R3118" s="228"/>
    </row>
    <row r="3119" spans="5:18" s="225" customFormat="1" ht="30.75" customHeight="1">
      <c r="E3119" s="227"/>
      <c r="P3119" s="228"/>
      <c r="Q3119" s="228"/>
      <c r="R3119" s="228"/>
    </row>
    <row r="3120" spans="5:18" s="225" customFormat="1" ht="30.75" customHeight="1">
      <c r="E3120" s="227"/>
      <c r="P3120" s="228"/>
      <c r="Q3120" s="228"/>
      <c r="R3120" s="228"/>
    </row>
    <row r="3121" spans="5:18" s="225" customFormat="1" ht="30.75" customHeight="1">
      <c r="E3121" s="227"/>
      <c r="P3121" s="228"/>
      <c r="Q3121" s="228"/>
      <c r="R3121" s="228"/>
    </row>
    <row r="3122" spans="5:18" s="225" customFormat="1" ht="30.75" customHeight="1">
      <c r="E3122" s="227"/>
      <c r="P3122" s="228"/>
      <c r="Q3122" s="228"/>
      <c r="R3122" s="228"/>
    </row>
    <row r="3123" spans="5:18" s="225" customFormat="1" ht="30.75" customHeight="1">
      <c r="E3123" s="227"/>
      <c r="P3123" s="228"/>
      <c r="Q3123" s="228"/>
      <c r="R3123" s="228"/>
    </row>
    <row r="3124" spans="5:18" s="225" customFormat="1" ht="30.75" customHeight="1">
      <c r="E3124" s="227"/>
      <c r="P3124" s="228"/>
      <c r="Q3124" s="228"/>
      <c r="R3124" s="228"/>
    </row>
    <row r="3125" spans="5:18" s="225" customFormat="1" ht="30.75" customHeight="1">
      <c r="E3125" s="227"/>
      <c r="P3125" s="228"/>
      <c r="Q3125" s="228"/>
      <c r="R3125" s="228"/>
    </row>
    <row r="3126" spans="5:18" s="225" customFormat="1" ht="30.75" customHeight="1">
      <c r="E3126" s="227"/>
      <c r="P3126" s="228"/>
      <c r="Q3126" s="228"/>
      <c r="R3126" s="228"/>
    </row>
    <row r="3127" spans="5:18" s="225" customFormat="1" ht="30.75" customHeight="1">
      <c r="E3127" s="227"/>
      <c r="P3127" s="228"/>
      <c r="Q3127" s="228"/>
      <c r="R3127" s="228"/>
    </row>
    <row r="3128" spans="5:18" s="225" customFormat="1" ht="30.75" customHeight="1">
      <c r="E3128" s="227"/>
      <c r="P3128" s="228"/>
      <c r="Q3128" s="228"/>
      <c r="R3128" s="228"/>
    </row>
    <row r="3129" spans="5:18" s="225" customFormat="1" ht="30.75" customHeight="1">
      <c r="E3129" s="227"/>
      <c r="P3129" s="228"/>
      <c r="Q3129" s="228"/>
      <c r="R3129" s="228"/>
    </row>
    <row r="3130" spans="5:18" s="225" customFormat="1" ht="30.75" customHeight="1">
      <c r="E3130" s="227"/>
      <c r="P3130" s="228"/>
      <c r="Q3130" s="228"/>
      <c r="R3130" s="228"/>
    </row>
    <row r="3131" spans="5:18" s="225" customFormat="1" ht="30.75" customHeight="1">
      <c r="E3131" s="227"/>
      <c r="P3131" s="228"/>
      <c r="Q3131" s="228"/>
      <c r="R3131" s="228"/>
    </row>
    <row r="3132" spans="5:18" s="225" customFormat="1" ht="30.75" customHeight="1">
      <c r="E3132" s="227"/>
      <c r="P3132" s="228"/>
      <c r="Q3132" s="228"/>
      <c r="R3132" s="228"/>
    </row>
    <row r="3133" spans="5:18" s="225" customFormat="1" ht="30.75" customHeight="1">
      <c r="E3133" s="227"/>
      <c r="P3133" s="228"/>
      <c r="Q3133" s="228"/>
      <c r="R3133" s="228"/>
    </row>
    <row r="3134" spans="5:18" s="225" customFormat="1" ht="30.75" customHeight="1">
      <c r="E3134" s="227"/>
      <c r="P3134" s="228"/>
      <c r="Q3134" s="228"/>
      <c r="R3134" s="228"/>
    </row>
    <row r="3135" spans="5:18" s="225" customFormat="1" ht="30.75" customHeight="1">
      <c r="E3135" s="227"/>
      <c r="P3135" s="228"/>
      <c r="Q3135" s="228"/>
      <c r="R3135" s="228"/>
    </row>
    <row r="3136" spans="5:18" s="225" customFormat="1" ht="30.75" customHeight="1">
      <c r="E3136" s="227"/>
      <c r="P3136" s="228"/>
      <c r="Q3136" s="228"/>
      <c r="R3136" s="228"/>
    </row>
    <row r="3137" spans="5:18" s="225" customFormat="1" ht="30.75" customHeight="1">
      <c r="E3137" s="227"/>
      <c r="P3137" s="228"/>
      <c r="Q3137" s="228"/>
      <c r="R3137" s="228"/>
    </row>
    <row r="3138" spans="5:18" s="225" customFormat="1" ht="30.75" customHeight="1">
      <c r="E3138" s="227"/>
      <c r="P3138" s="228"/>
      <c r="Q3138" s="228"/>
      <c r="R3138" s="228"/>
    </row>
    <row r="3139" spans="5:18" s="225" customFormat="1" ht="30.75" customHeight="1">
      <c r="E3139" s="227"/>
      <c r="P3139" s="228"/>
      <c r="Q3139" s="228"/>
      <c r="R3139" s="228"/>
    </row>
    <row r="3140" spans="5:18" s="225" customFormat="1" ht="30.75" customHeight="1">
      <c r="E3140" s="227"/>
      <c r="P3140" s="228"/>
      <c r="Q3140" s="228"/>
      <c r="R3140" s="228"/>
    </row>
    <row r="3141" spans="5:18" s="225" customFormat="1" ht="30.75" customHeight="1">
      <c r="E3141" s="227"/>
      <c r="P3141" s="228"/>
      <c r="Q3141" s="228"/>
      <c r="R3141" s="228"/>
    </row>
    <row r="3142" spans="5:18" s="225" customFormat="1" ht="30.75" customHeight="1">
      <c r="E3142" s="227"/>
      <c r="P3142" s="228"/>
      <c r="Q3142" s="228"/>
      <c r="R3142" s="228"/>
    </row>
    <row r="3143" spans="5:18" s="225" customFormat="1" ht="30.75" customHeight="1">
      <c r="E3143" s="227"/>
      <c r="P3143" s="228"/>
      <c r="Q3143" s="228"/>
      <c r="R3143" s="228"/>
    </row>
    <row r="3144" spans="5:18" s="225" customFormat="1" ht="30.75" customHeight="1">
      <c r="E3144" s="227"/>
      <c r="P3144" s="228"/>
      <c r="Q3144" s="228"/>
      <c r="R3144" s="228"/>
    </row>
    <row r="3145" spans="5:18" s="225" customFormat="1" ht="30.75" customHeight="1">
      <c r="E3145" s="227"/>
      <c r="P3145" s="228"/>
      <c r="Q3145" s="228"/>
      <c r="R3145" s="228"/>
    </row>
    <row r="3146" spans="5:18" s="225" customFormat="1" ht="30.75" customHeight="1">
      <c r="E3146" s="227"/>
      <c r="P3146" s="228"/>
      <c r="Q3146" s="228"/>
      <c r="R3146" s="228"/>
    </row>
    <row r="3147" spans="5:18" s="225" customFormat="1" ht="30.75" customHeight="1">
      <c r="E3147" s="227"/>
      <c r="P3147" s="228"/>
      <c r="Q3147" s="228"/>
      <c r="R3147" s="228"/>
    </row>
    <row r="3148" spans="5:18" s="225" customFormat="1" ht="30.75" customHeight="1">
      <c r="E3148" s="227"/>
      <c r="P3148" s="228"/>
      <c r="Q3148" s="228"/>
      <c r="R3148" s="228"/>
    </row>
    <row r="3149" spans="5:18" s="225" customFormat="1" ht="30.75" customHeight="1">
      <c r="E3149" s="227"/>
      <c r="P3149" s="228"/>
      <c r="Q3149" s="228"/>
      <c r="R3149" s="228"/>
    </row>
    <row r="3150" spans="5:18" s="225" customFormat="1" ht="30.75" customHeight="1">
      <c r="E3150" s="227"/>
      <c r="P3150" s="228"/>
      <c r="Q3150" s="228"/>
      <c r="R3150" s="228"/>
    </row>
    <row r="3151" spans="5:18" s="225" customFormat="1" ht="30.75" customHeight="1">
      <c r="E3151" s="227"/>
      <c r="P3151" s="228"/>
      <c r="Q3151" s="228"/>
      <c r="R3151" s="228"/>
    </row>
    <row r="3152" spans="5:18" s="225" customFormat="1" ht="30.75" customHeight="1">
      <c r="E3152" s="227"/>
      <c r="P3152" s="228"/>
      <c r="Q3152" s="228"/>
      <c r="R3152" s="228"/>
    </row>
    <row r="3153" spans="5:18" s="225" customFormat="1" ht="30.75" customHeight="1">
      <c r="E3153" s="227"/>
      <c r="P3153" s="228"/>
      <c r="Q3153" s="228"/>
      <c r="R3153" s="228"/>
    </row>
    <row r="3154" spans="5:18" s="225" customFormat="1" ht="30.75" customHeight="1">
      <c r="E3154" s="227"/>
      <c r="P3154" s="228"/>
      <c r="Q3154" s="228"/>
      <c r="R3154" s="228"/>
    </row>
    <row r="3155" spans="5:18" s="225" customFormat="1" ht="30.75" customHeight="1">
      <c r="E3155" s="227"/>
      <c r="P3155" s="228"/>
      <c r="Q3155" s="228"/>
      <c r="R3155" s="228"/>
    </row>
    <row r="3156" spans="5:18" s="225" customFormat="1" ht="30.75" customHeight="1">
      <c r="E3156" s="227"/>
      <c r="P3156" s="228"/>
      <c r="Q3156" s="228"/>
      <c r="R3156" s="228"/>
    </row>
    <row r="3157" spans="5:18" s="225" customFormat="1" ht="30.75" customHeight="1">
      <c r="E3157" s="227"/>
      <c r="P3157" s="228"/>
      <c r="Q3157" s="228"/>
      <c r="R3157" s="228"/>
    </row>
    <row r="3158" spans="5:18" s="225" customFormat="1" ht="30.75" customHeight="1">
      <c r="E3158" s="227"/>
      <c r="P3158" s="228"/>
      <c r="Q3158" s="228"/>
      <c r="R3158" s="228"/>
    </row>
    <row r="3159" spans="5:18" s="225" customFormat="1" ht="30.75" customHeight="1">
      <c r="E3159" s="227"/>
      <c r="P3159" s="228"/>
      <c r="Q3159" s="228"/>
      <c r="R3159" s="228"/>
    </row>
    <row r="3160" spans="5:18" s="225" customFormat="1" ht="30.75" customHeight="1">
      <c r="E3160" s="227"/>
      <c r="P3160" s="228"/>
      <c r="Q3160" s="228"/>
      <c r="R3160" s="228"/>
    </row>
    <row r="3161" spans="5:18" s="225" customFormat="1" ht="30.75" customHeight="1">
      <c r="E3161" s="227"/>
      <c r="P3161" s="228"/>
      <c r="Q3161" s="228"/>
      <c r="R3161" s="228"/>
    </row>
    <row r="3162" spans="5:18" s="225" customFormat="1" ht="30.75" customHeight="1">
      <c r="E3162" s="227"/>
      <c r="P3162" s="228"/>
      <c r="Q3162" s="228"/>
      <c r="R3162" s="228"/>
    </row>
    <row r="3163" spans="5:18" s="225" customFormat="1" ht="30.75" customHeight="1">
      <c r="E3163" s="227"/>
      <c r="P3163" s="228"/>
      <c r="Q3163" s="228"/>
      <c r="R3163" s="228"/>
    </row>
    <row r="3164" spans="5:18" s="225" customFormat="1" ht="30.75" customHeight="1">
      <c r="E3164" s="227"/>
      <c r="P3164" s="228"/>
      <c r="Q3164" s="228"/>
      <c r="R3164" s="228"/>
    </row>
    <row r="3165" spans="5:18" s="225" customFormat="1" ht="30.75" customHeight="1">
      <c r="E3165" s="227"/>
      <c r="P3165" s="228"/>
      <c r="Q3165" s="228"/>
      <c r="R3165" s="228"/>
    </row>
    <row r="3166" spans="5:18" s="225" customFormat="1" ht="30.75" customHeight="1">
      <c r="E3166" s="227"/>
      <c r="P3166" s="228"/>
      <c r="Q3166" s="228"/>
      <c r="R3166" s="228"/>
    </row>
    <row r="3167" spans="5:18" s="225" customFormat="1" ht="30.75" customHeight="1">
      <c r="E3167" s="227"/>
      <c r="P3167" s="228"/>
      <c r="Q3167" s="228"/>
      <c r="R3167" s="228"/>
    </row>
    <row r="3168" spans="5:18" s="225" customFormat="1" ht="30.75" customHeight="1">
      <c r="E3168" s="227"/>
      <c r="P3168" s="228"/>
      <c r="Q3168" s="228"/>
      <c r="R3168" s="228"/>
    </row>
    <row r="3169" spans="5:18" s="225" customFormat="1" ht="30.75" customHeight="1">
      <c r="E3169" s="227"/>
      <c r="P3169" s="228"/>
      <c r="Q3169" s="228"/>
      <c r="R3169" s="228"/>
    </row>
    <row r="3170" spans="5:18" s="225" customFormat="1" ht="30.75" customHeight="1">
      <c r="E3170" s="227"/>
      <c r="P3170" s="228"/>
      <c r="Q3170" s="228"/>
      <c r="R3170" s="228"/>
    </row>
    <row r="3171" spans="5:18" s="225" customFormat="1" ht="30.75" customHeight="1">
      <c r="E3171" s="227"/>
      <c r="P3171" s="228"/>
      <c r="Q3171" s="228"/>
      <c r="R3171" s="228"/>
    </row>
    <row r="3172" spans="5:18" s="225" customFormat="1" ht="30.75" customHeight="1">
      <c r="E3172" s="227"/>
      <c r="P3172" s="228"/>
      <c r="Q3172" s="228"/>
      <c r="R3172" s="228"/>
    </row>
    <row r="3173" spans="5:18" s="225" customFormat="1" ht="30.75" customHeight="1">
      <c r="E3173" s="227"/>
      <c r="P3173" s="228"/>
      <c r="Q3173" s="228"/>
      <c r="R3173" s="228"/>
    </row>
    <row r="3174" spans="5:18" s="225" customFormat="1" ht="30.75" customHeight="1">
      <c r="E3174" s="227"/>
      <c r="P3174" s="228"/>
      <c r="Q3174" s="228"/>
      <c r="R3174" s="228"/>
    </row>
    <row r="3175" spans="5:18" s="225" customFormat="1" ht="30.75" customHeight="1">
      <c r="E3175" s="227"/>
      <c r="P3175" s="228"/>
      <c r="Q3175" s="228"/>
      <c r="R3175" s="228"/>
    </row>
    <row r="3176" spans="5:18" s="225" customFormat="1" ht="30.75" customHeight="1">
      <c r="E3176" s="227"/>
      <c r="P3176" s="228"/>
      <c r="Q3176" s="228"/>
      <c r="R3176" s="228"/>
    </row>
    <row r="3177" spans="5:18" s="225" customFormat="1" ht="30.75" customHeight="1">
      <c r="E3177" s="227"/>
      <c r="P3177" s="228"/>
      <c r="Q3177" s="228"/>
      <c r="R3177" s="228"/>
    </row>
    <row r="3178" spans="5:18" s="225" customFormat="1" ht="30.75" customHeight="1">
      <c r="E3178" s="227"/>
      <c r="P3178" s="228"/>
      <c r="Q3178" s="228"/>
      <c r="R3178" s="228"/>
    </row>
    <row r="3179" spans="5:18" s="225" customFormat="1" ht="30.75" customHeight="1">
      <c r="E3179" s="227"/>
      <c r="P3179" s="228"/>
      <c r="Q3179" s="228"/>
      <c r="R3179" s="228"/>
    </row>
    <row r="3180" spans="5:18" s="225" customFormat="1" ht="30.75" customHeight="1">
      <c r="E3180" s="227"/>
      <c r="P3180" s="228"/>
      <c r="Q3180" s="228"/>
      <c r="R3180" s="228"/>
    </row>
    <row r="3181" spans="5:18" s="225" customFormat="1" ht="30.75" customHeight="1">
      <c r="E3181" s="227"/>
      <c r="P3181" s="228"/>
      <c r="Q3181" s="228"/>
      <c r="R3181" s="228"/>
    </row>
    <row r="3182" spans="5:18" s="225" customFormat="1" ht="30.75" customHeight="1">
      <c r="E3182" s="227"/>
      <c r="P3182" s="228"/>
      <c r="Q3182" s="228"/>
      <c r="R3182" s="228"/>
    </row>
    <row r="3183" spans="5:18" s="225" customFormat="1" ht="30.75" customHeight="1">
      <c r="E3183" s="227"/>
      <c r="P3183" s="228"/>
      <c r="Q3183" s="228"/>
      <c r="R3183" s="228"/>
    </row>
    <row r="3184" spans="5:18" s="225" customFormat="1" ht="30.75" customHeight="1">
      <c r="E3184" s="227"/>
      <c r="P3184" s="228"/>
      <c r="Q3184" s="228"/>
      <c r="R3184" s="228"/>
    </row>
    <row r="3185" spans="5:18" s="225" customFormat="1" ht="30.75" customHeight="1">
      <c r="E3185" s="227"/>
      <c r="P3185" s="228"/>
      <c r="Q3185" s="228"/>
      <c r="R3185" s="228"/>
    </row>
    <row r="3186" spans="5:18" s="225" customFormat="1" ht="30.75" customHeight="1">
      <c r="E3186" s="227"/>
      <c r="P3186" s="228"/>
      <c r="Q3186" s="228"/>
      <c r="R3186" s="228"/>
    </row>
    <row r="3187" spans="5:18" s="225" customFormat="1" ht="30.75" customHeight="1">
      <c r="E3187" s="227"/>
      <c r="P3187" s="228"/>
      <c r="Q3187" s="228"/>
      <c r="R3187" s="228"/>
    </row>
    <row r="3188" spans="5:18" s="225" customFormat="1" ht="30.75" customHeight="1">
      <c r="E3188" s="227"/>
      <c r="P3188" s="228"/>
      <c r="Q3188" s="228"/>
      <c r="R3188" s="228"/>
    </row>
    <row r="3189" spans="5:18" s="225" customFormat="1" ht="30.75" customHeight="1">
      <c r="E3189" s="227"/>
      <c r="P3189" s="228"/>
      <c r="Q3189" s="228"/>
      <c r="R3189" s="228"/>
    </row>
    <row r="3190" spans="5:18" s="225" customFormat="1" ht="30.75" customHeight="1">
      <c r="E3190" s="227"/>
      <c r="P3190" s="228"/>
      <c r="Q3190" s="228"/>
      <c r="R3190" s="228"/>
    </row>
    <row r="3191" spans="5:18" s="225" customFormat="1" ht="30.75" customHeight="1">
      <c r="E3191" s="227"/>
      <c r="P3191" s="228"/>
      <c r="Q3191" s="228"/>
      <c r="R3191" s="228"/>
    </row>
    <row r="3192" spans="5:18" s="225" customFormat="1" ht="30.75" customHeight="1">
      <c r="E3192" s="227"/>
      <c r="P3192" s="228"/>
      <c r="Q3192" s="228"/>
      <c r="R3192" s="228"/>
    </row>
    <row r="3193" spans="5:18" s="225" customFormat="1" ht="30.75" customHeight="1">
      <c r="E3193" s="227"/>
      <c r="P3193" s="228"/>
      <c r="Q3193" s="228"/>
      <c r="R3193" s="228"/>
    </row>
    <row r="3194" spans="5:18" s="225" customFormat="1" ht="30.75" customHeight="1">
      <c r="E3194" s="227"/>
      <c r="P3194" s="228"/>
      <c r="Q3194" s="228"/>
      <c r="R3194" s="228"/>
    </row>
    <row r="3195" spans="5:18" s="225" customFormat="1" ht="30.75" customHeight="1">
      <c r="E3195" s="227"/>
      <c r="P3195" s="228"/>
      <c r="Q3195" s="228"/>
      <c r="R3195" s="228"/>
    </row>
    <row r="3196" spans="5:18" s="225" customFormat="1" ht="30.75" customHeight="1">
      <c r="E3196" s="227"/>
      <c r="P3196" s="228"/>
      <c r="Q3196" s="228"/>
      <c r="R3196" s="228"/>
    </row>
    <row r="3197" spans="5:18" s="225" customFormat="1" ht="30.75" customHeight="1">
      <c r="E3197" s="227"/>
      <c r="P3197" s="228"/>
      <c r="Q3197" s="228"/>
      <c r="R3197" s="228"/>
    </row>
    <row r="3198" spans="5:18" s="225" customFormat="1" ht="30.75" customHeight="1">
      <c r="E3198" s="227"/>
      <c r="P3198" s="228"/>
      <c r="Q3198" s="228"/>
      <c r="R3198" s="228"/>
    </row>
    <row r="3199" spans="5:18" s="225" customFormat="1" ht="30.75" customHeight="1">
      <c r="E3199" s="227"/>
      <c r="P3199" s="228"/>
      <c r="Q3199" s="228"/>
      <c r="R3199" s="228"/>
    </row>
    <row r="3200" spans="5:18" s="225" customFormat="1" ht="30.75" customHeight="1">
      <c r="E3200" s="227"/>
      <c r="P3200" s="228"/>
      <c r="Q3200" s="228"/>
      <c r="R3200" s="228"/>
    </row>
    <row r="3201" spans="5:18" s="225" customFormat="1" ht="30.75" customHeight="1">
      <c r="E3201" s="227"/>
      <c r="P3201" s="228"/>
      <c r="Q3201" s="228"/>
      <c r="R3201" s="228"/>
    </row>
    <row r="3202" spans="5:18" s="225" customFormat="1" ht="30.75" customHeight="1">
      <c r="E3202" s="227"/>
      <c r="P3202" s="228"/>
      <c r="Q3202" s="228"/>
      <c r="R3202" s="228"/>
    </row>
    <row r="3203" spans="5:18" s="225" customFormat="1" ht="30.75" customHeight="1">
      <c r="E3203" s="227"/>
      <c r="P3203" s="228"/>
      <c r="Q3203" s="228"/>
      <c r="R3203" s="228"/>
    </row>
    <row r="3204" spans="5:18" s="225" customFormat="1" ht="30.75" customHeight="1">
      <c r="E3204" s="227"/>
      <c r="P3204" s="228"/>
      <c r="Q3204" s="228"/>
      <c r="R3204" s="228"/>
    </row>
    <row r="3205" spans="5:18" s="225" customFormat="1" ht="30.75" customHeight="1">
      <c r="E3205" s="227"/>
      <c r="P3205" s="228"/>
      <c r="Q3205" s="228"/>
      <c r="R3205" s="228"/>
    </row>
    <row r="3206" spans="5:18" s="225" customFormat="1" ht="30.75" customHeight="1">
      <c r="E3206" s="227"/>
      <c r="P3206" s="228"/>
      <c r="Q3206" s="228"/>
      <c r="R3206" s="228"/>
    </row>
    <row r="3207" spans="5:18" s="225" customFormat="1" ht="30.75" customHeight="1">
      <c r="E3207" s="227"/>
      <c r="P3207" s="228"/>
      <c r="Q3207" s="228"/>
      <c r="R3207" s="228"/>
    </row>
    <row r="3208" spans="5:18" s="225" customFormat="1" ht="30.75" customHeight="1">
      <c r="E3208" s="227"/>
      <c r="P3208" s="228"/>
      <c r="Q3208" s="228"/>
      <c r="R3208" s="228"/>
    </row>
    <row r="3209" spans="5:18" s="225" customFormat="1" ht="30.75" customHeight="1">
      <c r="E3209" s="227"/>
      <c r="P3209" s="228"/>
      <c r="Q3209" s="228"/>
      <c r="R3209" s="228"/>
    </row>
    <row r="3210" spans="5:18" s="225" customFormat="1" ht="30.75" customHeight="1">
      <c r="E3210" s="227"/>
      <c r="P3210" s="228"/>
      <c r="Q3210" s="228"/>
      <c r="R3210" s="228"/>
    </row>
    <row r="3211" spans="5:18" s="225" customFormat="1" ht="30.75" customHeight="1">
      <c r="E3211" s="227"/>
      <c r="P3211" s="228"/>
      <c r="Q3211" s="228"/>
      <c r="R3211" s="228"/>
    </row>
    <row r="3212" spans="5:18" s="225" customFormat="1" ht="30.75" customHeight="1">
      <c r="E3212" s="227"/>
      <c r="P3212" s="228"/>
      <c r="Q3212" s="228"/>
      <c r="R3212" s="228"/>
    </row>
    <row r="3213" spans="5:18" s="225" customFormat="1" ht="30.75" customHeight="1">
      <c r="E3213" s="227"/>
      <c r="P3213" s="228"/>
      <c r="Q3213" s="228"/>
      <c r="R3213" s="228"/>
    </row>
    <row r="3214" spans="5:18" s="225" customFormat="1" ht="30.75" customHeight="1">
      <c r="E3214" s="227"/>
      <c r="P3214" s="228"/>
      <c r="Q3214" s="228"/>
      <c r="R3214" s="228"/>
    </row>
    <row r="3215" spans="5:18" s="225" customFormat="1" ht="30.75" customHeight="1">
      <c r="E3215" s="227"/>
      <c r="P3215" s="228"/>
      <c r="Q3215" s="228"/>
      <c r="R3215" s="228"/>
    </row>
    <row r="3216" spans="5:18" s="225" customFormat="1" ht="30.75" customHeight="1">
      <c r="E3216" s="227"/>
      <c r="P3216" s="228"/>
      <c r="Q3216" s="228"/>
      <c r="R3216" s="228"/>
    </row>
    <row r="3217" spans="5:18" s="225" customFormat="1" ht="30.75" customHeight="1">
      <c r="E3217" s="227"/>
      <c r="P3217" s="228"/>
      <c r="Q3217" s="228"/>
      <c r="R3217" s="228"/>
    </row>
    <row r="3218" spans="5:18" s="225" customFormat="1" ht="30.75" customHeight="1">
      <c r="E3218" s="227"/>
      <c r="P3218" s="228"/>
      <c r="Q3218" s="228"/>
      <c r="R3218" s="228"/>
    </row>
    <row r="3219" spans="5:18" s="225" customFormat="1" ht="30.75" customHeight="1">
      <c r="E3219" s="227"/>
      <c r="P3219" s="228"/>
      <c r="Q3219" s="228"/>
      <c r="R3219" s="228"/>
    </row>
    <row r="3220" spans="5:18" s="225" customFormat="1" ht="30.75" customHeight="1">
      <c r="E3220" s="227"/>
      <c r="P3220" s="228"/>
      <c r="Q3220" s="228"/>
      <c r="R3220" s="228"/>
    </row>
    <row r="3221" spans="5:18" s="225" customFormat="1" ht="30.75" customHeight="1">
      <c r="E3221" s="227"/>
      <c r="P3221" s="228"/>
      <c r="Q3221" s="228"/>
      <c r="R3221" s="228"/>
    </row>
    <row r="3222" spans="5:18" s="225" customFormat="1" ht="30.75" customHeight="1">
      <c r="E3222" s="227"/>
      <c r="P3222" s="228"/>
      <c r="Q3222" s="228"/>
      <c r="R3222" s="228"/>
    </row>
    <row r="3223" spans="5:18" s="225" customFormat="1" ht="30.75" customHeight="1">
      <c r="E3223" s="227"/>
      <c r="P3223" s="228"/>
      <c r="Q3223" s="228"/>
      <c r="R3223" s="228"/>
    </row>
    <row r="3224" spans="5:18" s="225" customFormat="1" ht="30.75" customHeight="1">
      <c r="E3224" s="227"/>
      <c r="P3224" s="228"/>
      <c r="Q3224" s="228"/>
      <c r="R3224" s="228"/>
    </row>
    <row r="3225" spans="5:18" s="225" customFormat="1" ht="30.75" customHeight="1">
      <c r="E3225" s="227"/>
      <c r="P3225" s="228"/>
      <c r="Q3225" s="228"/>
      <c r="R3225" s="228"/>
    </row>
    <row r="3226" spans="5:18" s="225" customFormat="1" ht="30.75" customHeight="1">
      <c r="E3226" s="227"/>
      <c r="P3226" s="228"/>
      <c r="Q3226" s="228"/>
      <c r="R3226" s="228"/>
    </row>
    <row r="3227" spans="5:18" s="225" customFormat="1" ht="30.75" customHeight="1">
      <c r="E3227" s="227"/>
      <c r="P3227" s="228"/>
      <c r="Q3227" s="228"/>
      <c r="R3227" s="228"/>
    </row>
    <row r="3228" spans="5:18" s="225" customFormat="1" ht="30.75" customHeight="1">
      <c r="E3228" s="227"/>
      <c r="P3228" s="228"/>
      <c r="Q3228" s="228"/>
      <c r="R3228" s="228"/>
    </row>
    <row r="3229" spans="5:18" s="225" customFormat="1" ht="30.75" customHeight="1">
      <c r="E3229" s="227"/>
      <c r="P3229" s="228"/>
      <c r="Q3229" s="228"/>
      <c r="R3229" s="228"/>
    </row>
    <row r="3230" spans="5:18" s="225" customFormat="1" ht="30.75" customHeight="1">
      <c r="E3230" s="227"/>
      <c r="P3230" s="228"/>
      <c r="Q3230" s="228"/>
      <c r="R3230" s="228"/>
    </row>
    <row r="3231" spans="5:18" s="225" customFormat="1" ht="30.75" customHeight="1">
      <c r="E3231" s="227"/>
      <c r="P3231" s="228"/>
      <c r="Q3231" s="228"/>
      <c r="R3231" s="228"/>
    </row>
    <row r="3232" spans="5:18" s="225" customFormat="1" ht="30.75" customHeight="1">
      <c r="E3232" s="227"/>
      <c r="P3232" s="228"/>
      <c r="Q3232" s="228"/>
      <c r="R3232" s="228"/>
    </row>
    <row r="3233" spans="5:18" s="225" customFormat="1" ht="30.75" customHeight="1">
      <c r="E3233" s="227"/>
      <c r="P3233" s="228"/>
      <c r="Q3233" s="228"/>
      <c r="R3233" s="228"/>
    </row>
    <row r="3234" spans="5:18" s="225" customFormat="1" ht="30.75" customHeight="1">
      <c r="E3234" s="227"/>
      <c r="P3234" s="228"/>
      <c r="Q3234" s="228"/>
      <c r="R3234" s="228"/>
    </row>
    <row r="3235" spans="5:18" s="225" customFormat="1" ht="30.75" customHeight="1">
      <c r="E3235" s="227"/>
      <c r="P3235" s="228"/>
      <c r="Q3235" s="228"/>
      <c r="R3235" s="228"/>
    </row>
    <row r="3236" spans="5:18" s="225" customFormat="1" ht="30.75" customHeight="1">
      <c r="E3236" s="227"/>
      <c r="P3236" s="228"/>
      <c r="Q3236" s="228"/>
      <c r="R3236" s="228"/>
    </row>
    <row r="3237" spans="5:18" s="225" customFormat="1" ht="30.75" customHeight="1">
      <c r="E3237" s="227"/>
      <c r="P3237" s="228"/>
      <c r="Q3237" s="228"/>
      <c r="R3237" s="228"/>
    </row>
    <row r="3238" spans="5:18" s="225" customFormat="1" ht="30.75" customHeight="1">
      <c r="E3238" s="227"/>
      <c r="P3238" s="228"/>
      <c r="Q3238" s="228"/>
      <c r="R3238" s="228"/>
    </row>
    <row r="3239" spans="5:18" s="225" customFormat="1" ht="30.75" customHeight="1">
      <c r="E3239" s="227"/>
      <c r="P3239" s="228"/>
      <c r="Q3239" s="228"/>
      <c r="R3239" s="228"/>
    </row>
    <row r="3240" spans="5:18" s="225" customFormat="1" ht="30.75" customHeight="1">
      <c r="E3240" s="227"/>
      <c r="P3240" s="228"/>
      <c r="Q3240" s="228"/>
      <c r="R3240" s="228"/>
    </row>
    <row r="3241" spans="5:18" s="225" customFormat="1" ht="30.75" customHeight="1">
      <c r="E3241" s="227"/>
      <c r="P3241" s="228"/>
      <c r="Q3241" s="228"/>
      <c r="R3241" s="228"/>
    </row>
    <row r="3242" spans="5:18" s="225" customFormat="1" ht="30.75" customHeight="1">
      <c r="E3242" s="227"/>
      <c r="P3242" s="228"/>
      <c r="Q3242" s="228"/>
      <c r="R3242" s="228"/>
    </row>
    <row r="3243" spans="5:18" s="225" customFormat="1" ht="30.75" customHeight="1">
      <c r="E3243" s="227"/>
      <c r="P3243" s="228"/>
      <c r="Q3243" s="228"/>
      <c r="R3243" s="228"/>
    </row>
    <row r="3244" spans="5:18" s="225" customFormat="1" ht="30.75" customHeight="1">
      <c r="E3244" s="227"/>
      <c r="P3244" s="228"/>
      <c r="Q3244" s="228"/>
      <c r="R3244" s="228"/>
    </row>
    <row r="3245" spans="5:18" s="225" customFormat="1" ht="30.75" customHeight="1">
      <c r="E3245" s="227"/>
      <c r="P3245" s="228"/>
      <c r="Q3245" s="228"/>
      <c r="R3245" s="228"/>
    </row>
    <row r="3246" spans="5:18" s="225" customFormat="1" ht="30.75" customHeight="1">
      <c r="E3246" s="227"/>
      <c r="P3246" s="228"/>
      <c r="Q3246" s="228"/>
      <c r="R3246" s="228"/>
    </row>
    <row r="3247" spans="5:18" s="225" customFormat="1" ht="30.75" customHeight="1">
      <c r="E3247" s="227"/>
      <c r="P3247" s="228"/>
      <c r="Q3247" s="228"/>
      <c r="R3247" s="228"/>
    </row>
    <row r="3248" spans="5:18" s="225" customFormat="1" ht="30.75" customHeight="1">
      <c r="E3248" s="227"/>
      <c r="P3248" s="228"/>
      <c r="Q3248" s="228"/>
      <c r="R3248" s="228"/>
    </row>
    <row r="3249" spans="5:18" s="225" customFormat="1" ht="30.75" customHeight="1">
      <c r="E3249" s="227"/>
      <c r="P3249" s="228"/>
      <c r="Q3249" s="228"/>
      <c r="R3249" s="228"/>
    </row>
    <row r="3250" spans="5:18" s="225" customFormat="1" ht="30.75" customHeight="1">
      <c r="E3250" s="227"/>
      <c r="P3250" s="228"/>
      <c r="Q3250" s="228"/>
      <c r="R3250" s="228"/>
    </row>
    <row r="3251" spans="5:18" s="225" customFormat="1" ht="30.75" customHeight="1">
      <c r="E3251" s="227"/>
      <c r="P3251" s="228"/>
      <c r="Q3251" s="228"/>
      <c r="R3251" s="228"/>
    </row>
    <row r="3252" spans="5:18" s="225" customFormat="1" ht="30.75" customHeight="1">
      <c r="E3252" s="227"/>
      <c r="P3252" s="228"/>
      <c r="Q3252" s="228"/>
      <c r="R3252" s="228"/>
    </row>
    <row r="3253" spans="5:18" s="225" customFormat="1" ht="30.75" customHeight="1">
      <c r="E3253" s="227"/>
      <c r="P3253" s="228"/>
      <c r="Q3253" s="228"/>
      <c r="R3253" s="228"/>
    </row>
    <row r="3254" spans="5:18" s="225" customFormat="1" ht="30.75" customHeight="1">
      <c r="E3254" s="227"/>
      <c r="P3254" s="228"/>
      <c r="Q3254" s="228"/>
      <c r="R3254" s="228"/>
    </row>
    <row r="3255" spans="5:18" s="225" customFormat="1" ht="30.75" customHeight="1">
      <c r="E3255" s="227"/>
      <c r="P3255" s="228"/>
      <c r="Q3255" s="228"/>
      <c r="R3255" s="228"/>
    </row>
    <row r="3256" spans="5:18" s="225" customFormat="1" ht="30.75" customHeight="1">
      <c r="E3256" s="227"/>
      <c r="P3256" s="228"/>
      <c r="Q3256" s="228"/>
      <c r="R3256" s="228"/>
    </row>
    <row r="3257" spans="5:18" s="225" customFormat="1" ht="30.75" customHeight="1">
      <c r="E3257" s="227"/>
      <c r="P3257" s="228"/>
      <c r="Q3257" s="228"/>
      <c r="R3257" s="228"/>
    </row>
    <row r="3258" spans="5:18" s="225" customFormat="1" ht="30.75" customHeight="1">
      <c r="E3258" s="227"/>
      <c r="P3258" s="228"/>
      <c r="Q3258" s="228"/>
      <c r="R3258" s="228"/>
    </row>
    <row r="3259" spans="5:18" s="225" customFormat="1" ht="30.75" customHeight="1">
      <c r="E3259" s="227"/>
      <c r="P3259" s="228"/>
      <c r="Q3259" s="228"/>
      <c r="R3259" s="228"/>
    </row>
    <row r="3260" spans="5:18" s="225" customFormat="1" ht="30.75" customHeight="1">
      <c r="E3260" s="227"/>
      <c r="P3260" s="228"/>
      <c r="Q3260" s="228"/>
      <c r="R3260" s="228"/>
    </row>
    <row r="3261" spans="5:18" s="225" customFormat="1" ht="30.75" customHeight="1">
      <c r="E3261" s="227"/>
      <c r="P3261" s="228"/>
      <c r="Q3261" s="228"/>
      <c r="R3261" s="228"/>
    </row>
    <row r="3262" spans="5:18" s="225" customFormat="1">
      <c r="E3262" s="227"/>
      <c r="P3262" s="228"/>
      <c r="Q3262" s="228"/>
      <c r="R3262" s="228"/>
    </row>
    <row r="3263" spans="5:18" s="225" customFormat="1">
      <c r="E3263" s="227"/>
      <c r="P3263" s="228"/>
      <c r="Q3263" s="228"/>
      <c r="R3263" s="228"/>
    </row>
    <row r="3264" spans="5:18" s="225" customFormat="1">
      <c r="E3264" s="227"/>
      <c r="P3264" s="228"/>
      <c r="Q3264" s="228"/>
      <c r="R3264" s="228"/>
    </row>
    <row r="3265" spans="5:18" s="225" customFormat="1">
      <c r="E3265" s="227"/>
      <c r="P3265" s="228"/>
      <c r="Q3265" s="228"/>
      <c r="R3265" s="228"/>
    </row>
    <row r="3266" spans="5:18" s="225" customFormat="1">
      <c r="E3266" s="227"/>
      <c r="P3266" s="228"/>
      <c r="Q3266" s="228"/>
      <c r="R3266" s="228"/>
    </row>
    <row r="3267" spans="5:18" s="225" customFormat="1">
      <c r="E3267" s="227"/>
      <c r="P3267" s="228"/>
      <c r="Q3267" s="228"/>
      <c r="R3267" s="228"/>
    </row>
    <row r="3268" spans="5:18" s="225" customFormat="1">
      <c r="E3268" s="227"/>
      <c r="P3268" s="228"/>
      <c r="Q3268" s="228"/>
      <c r="R3268" s="228"/>
    </row>
    <row r="3269" spans="5:18" s="225" customFormat="1">
      <c r="E3269" s="227"/>
      <c r="P3269" s="228"/>
      <c r="Q3269" s="228"/>
      <c r="R3269" s="228"/>
    </row>
    <row r="3270" spans="5:18" s="225" customFormat="1">
      <c r="E3270" s="227"/>
      <c r="P3270" s="228"/>
      <c r="Q3270" s="228"/>
      <c r="R3270" s="228"/>
    </row>
    <row r="3271" spans="5:18" s="225" customFormat="1">
      <c r="E3271" s="227"/>
      <c r="P3271" s="228"/>
      <c r="Q3271" s="228"/>
      <c r="R3271" s="228"/>
    </row>
    <row r="3272" spans="5:18" s="225" customFormat="1">
      <c r="E3272" s="227"/>
      <c r="P3272" s="228"/>
      <c r="Q3272" s="228"/>
      <c r="R3272" s="228"/>
    </row>
    <row r="3273" spans="5:18" s="225" customFormat="1">
      <c r="E3273" s="227"/>
      <c r="P3273" s="228"/>
      <c r="Q3273" s="228"/>
      <c r="R3273" s="228"/>
    </row>
    <row r="3274" spans="5:18" s="225" customFormat="1">
      <c r="E3274" s="227"/>
      <c r="P3274" s="228"/>
      <c r="Q3274" s="228"/>
      <c r="R3274" s="228"/>
    </row>
    <row r="3275" spans="5:18" s="225" customFormat="1">
      <c r="E3275" s="227"/>
      <c r="P3275" s="228"/>
      <c r="Q3275" s="228"/>
      <c r="R3275" s="228"/>
    </row>
    <row r="3276" spans="5:18" s="225" customFormat="1">
      <c r="E3276" s="227"/>
      <c r="P3276" s="228"/>
      <c r="Q3276" s="228"/>
      <c r="R3276" s="228"/>
    </row>
    <row r="3277" spans="5:18" s="225" customFormat="1">
      <c r="E3277" s="227"/>
      <c r="P3277" s="228"/>
      <c r="Q3277" s="228"/>
      <c r="R3277" s="228"/>
    </row>
    <row r="3278" spans="5:18" s="225" customFormat="1">
      <c r="E3278" s="227"/>
      <c r="P3278" s="228"/>
      <c r="Q3278" s="228"/>
      <c r="R3278" s="228"/>
    </row>
    <row r="3279" spans="5:18" s="225" customFormat="1">
      <c r="E3279" s="227"/>
      <c r="P3279" s="228"/>
      <c r="Q3279" s="228"/>
      <c r="R3279" s="228"/>
    </row>
    <row r="3280" spans="5:18" s="230" customFormat="1">
      <c r="E3280" s="229"/>
      <c r="P3280" s="231"/>
      <c r="Q3280" s="231"/>
      <c r="R3280" s="231"/>
    </row>
    <row r="3281" spans="5:18" s="230" customFormat="1">
      <c r="E3281" s="229"/>
      <c r="P3281" s="231"/>
      <c r="Q3281" s="231"/>
      <c r="R3281" s="231"/>
    </row>
    <row r="3282" spans="5:18" s="230" customFormat="1">
      <c r="E3282" s="229"/>
      <c r="P3282" s="231"/>
      <c r="Q3282" s="231"/>
      <c r="R3282" s="231"/>
    </row>
    <row r="3283" spans="5:18" s="230" customFormat="1">
      <c r="E3283" s="229"/>
      <c r="P3283" s="231"/>
      <c r="Q3283" s="231"/>
      <c r="R3283" s="231"/>
    </row>
    <row r="3284" spans="5:18" s="230" customFormat="1">
      <c r="E3284" s="229"/>
      <c r="P3284" s="231"/>
      <c r="Q3284" s="231"/>
      <c r="R3284" s="231"/>
    </row>
    <row r="3285" spans="5:18" s="230" customFormat="1">
      <c r="E3285" s="229"/>
      <c r="P3285" s="231"/>
      <c r="Q3285" s="231"/>
      <c r="R3285" s="231"/>
    </row>
    <row r="3286" spans="5:18" s="230" customFormat="1">
      <c r="E3286" s="229"/>
      <c r="P3286" s="231"/>
      <c r="Q3286" s="231"/>
      <c r="R3286" s="231"/>
    </row>
    <row r="3287" spans="5:18" s="230" customFormat="1">
      <c r="E3287" s="229"/>
      <c r="P3287" s="231"/>
      <c r="Q3287" s="231"/>
      <c r="R3287" s="231"/>
    </row>
    <row r="3288" spans="5:18" s="230" customFormat="1">
      <c r="E3288" s="229"/>
      <c r="P3288" s="231"/>
      <c r="Q3288" s="231"/>
      <c r="R3288" s="231"/>
    </row>
    <row r="3289" spans="5:18" s="230" customFormat="1">
      <c r="E3289" s="229"/>
      <c r="P3289" s="231"/>
      <c r="Q3289" s="231"/>
      <c r="R3289" s="231"/>
    </row>
    <row r="3290" spans="5:18" s="230" customFormat="1">
      <c r="E3290" s="229"/>
      <c r="P3290" s="231"/>
      <c r="Q3290" s="231"/>
      <c r="R3290" s="231"/>
    </row>
    <row r="3291" spans="5:18" s="230" customFormat="1">
      <c r="E3291" s="229"/>
      <c r="P3291" s="231"/>
      <c r="Q3291" s="231"/>
      <c r="R3291" s="231"/>
    </row>
    <row r="3292" spans="5:18" s="230" customFormat="1">
      <c r="E3292" s="229"/>
      <c r="P3292" s="231"/>
      <c r="Q3292" s="231"/>
      <c r="R3292" s="231"/>
    </row>
    <row r="3293" spans="5:18" s="230" customFormat="1">
      <c r="E3293" s="229"/>
      <c r="P3293" s="231"/>
      <c r="Q3293" s="231"/>
      <c r="R3293" s="231"/>
    </row>
    <row r="3294" spans="5:18" s="230" customFormat="1">
      <c r="E3294" s="229"/>
      <c r="P3294" s="231"/>
      <c r="Q3294" s="231"/>
      <c r="R3294" s="231"/>
    </row>
    <row r="3295" spans="5:18" s="230" customFormat="1">
      <c r="E3295" s="229"/>
      <c r="P3295" s="231"/>
      <c r="Q3295" s="231"/>
      <c r="R3295" s="231"/>
    </row>
    <row r="3296" spans="5:18" s="230" customFormat="1">
      <c r="E3296" s="229"/>
      <c r="P3296" s="231"/>
      <c r="Q3296" s="231"/>
      <c r="R3296" s="231"/>
    </row>
    <row r="3297" spans="5:18" s="230" customFormat="1">
      <c r="E3297" s="229"/>
      <c r="P3297" s="231"/>
      <c r="Q3297" s="231"/>
      <c r="R3297" s="231"/>
    </row>
    <row r="3298" spans="5:18" s="230" customFormat="1">
      <c r="E3298" s="229"/>
      <c r="P3298" s="231"/>
      <c r="Q3298" s="231"/>
      <c r="R3298" s="231"/>
    </row>
    <row r="3299" spans="5:18" s="230" customFormat="1">
      <c r="E3299" s="229"/>
      <c r="P3299" s="231"/>
      <c r="Q3299" s="231"/>
      <c r="R3299" s="231"/>
    </row>
    <row r="3300" spans="5:18" s="230" customFormat="1">
      <c r="E3300" s="229"/>
      <c r="P3300" s="231"/>
      <c r="Q3300" s="231"/>
      <c r="R3300" s="231"/>
    </row>
    <row r="3301" spans="5:18" s="230" customFormat="1">
      <c r="E3301" s="229"/>
      <c r="P3301" s="231"/>
      <c r="Q3301" s="231"/>
      <c r="R3301" s="231"/>
    </row>
    <row r="3302" spans="5:18" s="230" customFormat="1">
      <c r="E3302" s="229"/>
      <c r="P3302" s="231"/>
      <c r="Q3302" s="231"/>
      <c r="R3302" s="231"/>
    </row>
    <row r="3303" spans="5:18" s="230" customFormat="1">
      <c r="E3303" s="229"/>
      <c r="P3303" s="231"/>
      <c r="Q3303" s="231"/>
      <c r="R3303" s="231"/>
    </row>
    <row r="3304" spans="5:18" s="230" customFormat="1">
      <c r="E3304" s="229"/>
      <c r="P3304" s="231"/>
      <c r="Q3304" s="231"/>
      <c r="R3304" s="231"/>
    </row>
    <row r="3305" spans="5:18" s="230" customFormat="1">
      <c r="E3305" s="229"/>
      <c r="P3305" s="231"/>
      <c r="Q3305" s="231"/>
      <c r="R3305" s="231"/>
    </row>
    <row r="3306" spans="5:18" s="230" customFormat="1">
      <c r="E3306" s="229"/>
      <c r="P3306" s="231"/>
      <c r="Q3306" s="231"/>
      <c r="R3306" s="231"/>
    </row>
    <row r="3307" spans="5:18" s="230" customFormat="1">
      <c r="E3307" s="229"/>
      <c r="P3307" s="231"/>
      <c r="Q3307" s="231"/>
      <c r="R3307" s="231"/>
    </row>
    <row r="3308" spans="5:18" s="230" customFormat="1">
      <c r="E3308" s="229"/>
      <c r="P3308" s="231"/>
      <c r="Q3308" s="231"/>
      <c r="R3308" s="231"/>
    </row>
    <row r="3309" spans="5:18" s="230" customFormat="1">
      <c r="E3309" s="229"/>
      <c r="P3309" s="231"/>
      <c r="Q3309" s="231"/>
      <c r="R3309" s="231"/>
    </row>
    <row r="3310" spans="5:18" s="230" customFormat="1">
      <c r="E3310" s="229"/>
      <c r="P3310" s="231"/>
      <c r="Q3310" s="231"/>
      <c r="R3310" s="231"/>
    </row>
    <row r="3311" spans="5:18" s="230" customFormat="1">
      <c r="E3311" s="229"/>
      <c r="P3311" s="231"/>
      <c r="Q3311" s="231"/>
      <c r="R3311" s="231"/>
    </row>
    <row r="3312" spans="5:18" s="230" customFormat="1">
      <c r="E3312" s="229"/>
      <c r="P3312" s="231"/>
      <c r="Q3312" s="231"/>
      <c r="R3312" s="231"/>
    </row>
    <row r="3313" spans="5:18" s="230" customFormat="1">
      <c r="E3313" s="229"/>
      <c r="P3313" s="231"/>
      <c r="Q3313" s="231"/>
      <c r="R3313" s="231"/>
    </row>
    <row r="3314" spans="5:18" s="230" customFormat="1">
      <c r="E3314" s="229"/>
      <c r="P3314" s="231"/>
      <c r="Q3314" s="231"/>
      <c r="R3314" s="231"/>
    </row>
    <row r="3315" spans="5:18" s="230" customFormat="1">
      <c r="E3315" s="229"/>
      <c r="P3315" s="231"/>
      <c r="Q3315" s="231"/>
      <c r="R3315" s="231"/>
    </row>
    <row r="3316" spans="5:18" s="230" customFormat="1">
      <c r="E3316" s="229"/>
      <c r="P3316" s="231"/>
      <c r="Q3316" s="231"/>
      <c r="R3316" s="231"/>
    </row>
    <row r="3317" spans="5:18" s="230" customFormat="1">
      <c r="E3317" s="229"/>
      <c r="P3317" s="231"/>
      <c r="Q3317" s="231"/>
      <c r="R3317" s="231"/>
    </row>
    <row r="3318" spans="5:18" s="230" customFormat="1">
      <c r="E3318" s="229"/>
      <c r="P3318" s="231"/>
      <c r="Q3318" s="231"/>
      <c r="R3318" s="231"/>
    </row>
    <row r="3319" spans="5:18" s="230" customFormat="1">
      <c r="E3319" s="229"/>
      <c r="P3319" s="231"/>
      <c r="Q3319" s="231"/>
      <c r="R3319" s="231"/>
    </row>
    <row r="3320" spans="5:18" s="230" customFormat="1">
      <c r="E3320" s="229"/>
      <c r="P3320" s="231"/>
      <c r="Q3320" s="231"/>
      <c r="R3320" s="231"/>
    </row>
    <row r="3321" spans="5:18" s="230" customFormat="1">
      <c r="E3321" s="229"/>
      <c r="P3321" s="231"/>
      <c r="Q3321" s="231"/>
      <c r="R3321" s="231"/>
    </row>
    <row r="3322" spans="5:18" s="230" customFormat="1">
      <c r="E3322" s="229"/>
      <c r="P3322" s="231"/>
      <c r="Q3322" s="231"/>
      <c r="R3322" s="231"/>
    </row>
    <row r="3323" spans="5:18" s="230" customFormat="1">
      <c r="E3323" s="229"/>
      <c r="P3323" s="231"/>
      <c r="Q3323" s="231"/>
      <c r="R3323" s="231"/>
    </row>
    <row r="3324" spans="5:18" s="230" customFormat="1">
      <c r="E3324" s="229"/>
      <c r="P3324" s="231"/>
      <c r="Q3324" s="231"/>
      <c r="R3324" s="231"/>
    </row>
    <row r="3325" spans="5:18" s="230" customFormat="1">
      <c r="E3325" s="229"/>
      <c r="P3325" s="231"/>
      <c r="Q3325" s="231"/>
      <c r="R3325" s="231"/>
    </row>
    <row r="3326" spans="5:18" s="230" customFormat="1">
      <c r="E3326" s="229"/>
      <c r="P3326" s="231"/>
      <c r="Q3326" s="231"/>
      <c r="R3326" s="231"/>
    </row>
    <row r="3327" spans="5:18" s="230" customFormat="1">
      <c r="E3327" s="229"/>
      <c r="P3327" s="231"/>
      <c r="Q3327" s="231"/>
      <c r="R3327" s="231"/>
    </row>
    <row r="3328" spans="5:18" s="230" customFormat="1">
      <c r="E3328" s="229"/>
      <c r="P3328" s="231"/>
      <c r="Q3328" s="231"/>
      <c r="R3328" s="231"/>
    </row>
    <row r="3329" spans="5:18" s="230" customFormat="1">
      <c r="E3329" s="229"/>
      <c r="P3329" s="231"/>
      <c r="Q3329" s="231"/>
      <c r="R3329" s="231"/>
    </row>
    <row r="3330" spans="5:18" s="230" customFormat="1">
      <c r="E3330" s="229"/>
      <c r="P3330" s="231"/>
      <c r="Q3330" s="231"/>
      <c r="R3330" s="231"/>
    </row>
    <row r="3331" spans="5:18" s="230" customFormat="1">
      <c r="E3331" s="229"/>
      <c r="P3331" s="231"/>
      <c r="Q3331" s="231"/>
      <c r="R3331" s="231"/>
    </row>
    <row r="3332" spans="5:18" s="230" customFormat="1">
      <c r="E3332" s="229"/>
      <c r="P3332" s="231"/>
      <c r="Q3332" s="231"/>
      <c r="R3332" s="231"/>
    </row>
    <row r="3333" spans="5:18" s="230" customFormat="1">
      <c r="E3333" s="229"/>
      <c r="P3333" s="231"/>
      <c r="Q3333" s="231"/>
      <c r="R3333" s="231"/>
    </row>
    <row r="3334" spans="5:18" s="230" customFormat="1">
      <c r="E3334" s="229"/>
      <c r="P3334" s="231"/>
      <c r="Q3334" s="231"/>
      <c r="R3334" s="231"/>
    </row>
    <row r="3335" spans="5:18" s="230" customFormat="1">
      <c r="E3335" s="229"/>
      <c r="P3335" s="231"/>
      <c r="Q3335" s="231"/>
      <c r="R3335" s="231"/>
    </row>
    <row r="3336" spans="5:18" s="230" customFormat="1">
      <c r="E3336" s="229"/>
      <c r="P3336" s="231"/>
      <c r="Q3336" s="231"/>
      <c r="R3336" s="231"/>
    </row>
    <row r="3337" spans="5:18" s="230" customFormat="1">
      <c r="E3337" s="229"/>
      <c r="P3337" s="231"/>
      <c r="Q3337" s="231"/>
      <c r="R3337" s="231"/>
    </row>
    <row r="3338" spans="5:18" s="230" customFormat="1">
      <c r="E3338" s="229"/>
      <c r="P3338" s="231"/>
      <c r="Q3338" s="231"/>
      <c r="R3338" s="231"/>
    </row>
    <row r="3339" spans="5:18" s="230" customFormat="1">
      <c r="E3339" s="229"/>
      <c r="P3339" s="231"/>
      <c r="Q3339" s="231"/>
      <c r="R3339" s="231"/>
    </row>
    <row r="3340" spans="5:18" s="230" customFormat="1">
      <c r="E3340" s="229"/>
      <c r="P3340" s="231"/>
      <c r="Q3340" s="231"/>
      <c r="R3340" s="231"/>
    </row>
    <row r="3341" spans="5:18" s="230" customFormat="1">
      <c r="E3341" s="229"/>
      <c r="P3341" s="231"/>
      <c r="Q3341" s="231"/>
      <c r="R3341" s="231"/>
    </row>
    <row r="3342" spans="5:18" s="230" customFormat="1">
      <c r="E3342" s="229"/>
      <c r="P3342" s="231"/>
      <c r="Q3342" s="231"/>
      <c r="R3342" s="231"/>
    </row>
    <row r="3343" spans="5:18" s="230" customFormat="1">
      <c r="E3343" s="229"/>
      <c r="P3343" s="231"/>
      <c r="Q3343" s="231"/>
      <c r="R3343" s="231"/>
    </row>
    <row r="3344" spans="5:18" s="230" customFormat="1">
      <c r="E3344" s="229"/>
      <c r="P3344" s="231"/>
      <c r="Q3344" s="231"/>
      <c r="R3344" s="231"/>
    </row>
    <row r="3345" spans="5:18" s="230" customFormat="1">
      <c r="E3345" s="229"/>
      <c r="P3345" s="231"/>
      <c r="Q3345" s="231"/>
      <c r="R3345" s="231"/>
    </row>
    <row r="3346" spans="5:18" s="230" customFormat="1">
      <c r="E3346" s="229"/>
      <c r="P3346" s="231"/>
      <c r="Q3346" s="231"/>
      <c r="R3346" s="231"/>
    </row>
    <row r="3347" spans="5:18" s="230" customFormat="1">
      <c r="E3347" s="229"/>
      <c r="P3347" s="231"/>
      <c r="Q3347" s="231"/>
      <c r="R3347" s="231"/>
    </row>
    <row r="3348" spans="5:18" s="230" customFormat="1">
      <c r="E3348" s="229"/>
      <c r="P3348" s="231"/>
      <c r="Q3348" s="231"/>
      <c r="R3348" s="231"/>
    </row>
    <row r="3349" spans="5:18" s="230" customFormat="1">
      <c r="E3349" s="229"/>
      <c r="P3349" s="231"/>
      <c r="Q3349" s="231"/>
      <c r="R3349" s="231"/>
    </row>
    <row r="3350" spans="5:18" s="230" customFormat="1">
      <c r="E3350" s="229"/>
      <c r="P3350" s="231"/>
      <c r="Q3350" s="231"/>
      <c r="R3350" s="231"/>
    </row>
    <row r="3351" spans="5:18" s="230" customFormat="1">
      <c r="E3351" s="229"/>
      <c r="P3351" s="231"/>
      <c r="Q3351" s="231"/>
      <c r="R3351" s="231"/>
    </row>
    <row r="3352" spans="5:18" s="230" customFormat="1">
      <c r="E3352" s="229"/>
      <c r="P3352" s="231"/>
      <c r="Q3352" s="231"/>
      <c r="R3352" s="231"/>
    </row>
    <row r="3353" spans="5:18" s="230" customFormat="1">
      <c r="E3353" s="229"/>
      <c r="P3353" s="231"/>
      <c r="Q3353" s="231"/>
      <c r="R3353" s="231"/>
    </row>
    <row r="3354" spans="5:18" s="230" customFormat="1">
      <c r="E3354" s="229"/>
      <c r="P3354" s="231"/>
      <c r="Q3354" s="231"/>
      <c r="R3354" s="231"/>
    </row>
    <row r="3355" spans="5:18" s="230" customFormat="1">
      <c r="E3355" s="229"/>
      <c r="P3355" s="231"/>
      <c r="Q3355" s="231"/>
      <c r="R3355" s="231"/>
    </row>
    <row r="3356" spans="5:18" s="230" customFormat="1">
      <c r="E3356" s="229"/>
      <c r="P3356" s="231"/>
      <c r="Q3356" s="231"/>
      <c r="R3356" s="231"/>
    </row>
    <row r="3357" spans="5:18" s="230" customFormat="1">
      <c r="E3357" s="229"/>
      <c r="P3357" s="231"/>
      <c r="Q3357" s="231"/>
      <c r="R3357" s="231"/>
    </row>
    <row r="3358" spans="5:18" s="230" customFormat="1">
      <c r="E3358" s="229"/>
      <c r="P3358" s="231"/>
      <c r="Q3358" s="231"/>
      <c r="R3358" s="231"/>
    </row>
    <row r="3359" spans="5:18" s="230" customFormat="1">
      <c r="E3359" s="229"/>
      <c r="P3359" s="231"/>
      <c r="Q3359" s="231"/>
      <c r="R3359" s="231"/>
    </row>
    <row r="3360" spans="5:18" s="230" customFormat="1">
      <c r="E3360" s="229"/>
      <c r="P3360" s="231"/>
      <c r="Q3360" s="231"/>
      <c r="R3360" s="231"/>
    </row>
    <row r="3361" spans="5:18" s="230" customFormat="1">
      <c r="E3361" s="229"/>
      <c r="P3361" s="231"/>
      <c r="Q3361" s="231"/>
      <c r="R3361" s="231"/>
    </row>
    <row r="3362" spans="5:18" s="230" customFormat="1">
      <c r="E3362" s="229"/>
      <c r="P3362" s="231"/>
      <c r="Q3362" s="231"/>
      <c r="R3362" s="231"/>
    </row>
    <row r="3363" spans="5:18" s="230" customFormat="1">
      <c r="E3363" s="229"/>
      <c r="P3363" s="231"/>
      <c r="Q3363" s="231"/>
      <c r="R3363" s="231"/>
    </row>
    <row r="3364" spans="5:18" s="230" customFormat="1">
      <c r="E3364" s="229"/>
      <c r="P3364" s="231"/>
      <c r="Q3364" s="231"/>
      <c r="R3364" s="231"/>
    </row>
    <row r="3365" spans="5:18" s="230" customFormat="1">
      <c r="E3365" s="229"/>
      <c r="P3365" s="231"/>
      <c r="Q3365" s="231"/>
      <c r="R3365" s="231"/>
    </row>
    <row r="3366" spans="5:18" s="230" customFormat="1">
      <c r="E3366" s="229"/>
      <c r="P3366" s="231"/>
      <c r="Q3366" s="231"/>
      <c r="R3366" s="231"/>
    </row>
    <row r="3367" spans="5:18" s="230" customFormat="1">
      <c r="E3367" s="229"/>
      <c r="P3367" s="231"/>
      <c r="Q3367" s="231"/>
      <c r="R3367" s="231"/>
    </row>
    <row r="3368" spans="5:18" s="230" customFormat="1">
      <c r="E3368" s="229"/>
      <c r="P3368" s="231"/>
      <c r="Q3368" s="231"/>
      <c r="R3368" s="231"/>
    </row>
    <row r="3369" spans="5:18" s="230" customFormat="1">
      <c r="E3369" s="229"/>
      <c r="P3369" s="231"/>
      <c r="Q3369" s="231"/>
      <c r="R3369" s="231"/>
    </row>
    <row r="3370" spans="5:18" s="230" customFormat="1">
      <c r="E3370" s="229"/>
      <c r="P3370" s="231"/>
      <c r="Q3370" s="231"/>
      <c r="R3370" s="231"/>
    </row>
    <row r="3371" spans="5:18" s="230" customFormat="1">
      <c r="E3371" s="229"/>
      <c r="P3371" s="231"/>
      <c r="Q3371" s="231"/>
      <c r="R3371" s="231"/>
    </row>
    <row r="3372" spans="5:18" s="230" customFormat="1">
      <c r="E3372" s="229"/>
      <c r="P3372" s="231"/>
      <c r="Q3372" s="231"/>
      <c r="R3372" s="231"/>
    </row>
    <row r="3373" spans="5:18" s="230" customFormat="1">
      <c r="E3373" s="229"/>
      <c r="P3373" s="231"/>
      <c r="Q3373" s="231"/>
      <c r="R3373" s="231"/>
    </row>
    <row r="3374" spans="5:18" s="230" customFormat="1">
      <c r="E3374" s="229"/>
      <c r="P3374" s="231"/>
      <c r="Q3374" s="231"/>
      <c r="R3374" s="231"/>
    </row>
    <row r="3375" spans="5:18" s="230" customFormat="1">
      <c r="E3375" s="229"/>
      <c r="P3375" s="231"/>
      <c r="Q3375" s="231"/>
      <c r="R3375" s="231"/>
    </row>
    <row r="3376" spans="5:18" s="230" customFormat="1">
      <c r="E3376" s="229"/>
      <c r="P3376" s="231"/>
      <c r="Q3376" s="231"/>
      <c r="R3376" s="231"/>
    </row>
    <row r="3377" spans="5:18" s="230" customFormat="1">
      <c r="E3377" s="229"/>
      <c r="P3377" s="231"/>
      <c r="Q3377" s="231"/>
      <c r="R3377" s="231"/>
    </row>
    <row r="3378" spans="5:18" s="230" customFormat="1">
      <c r="E3378" s="229"/>
      <c r="P3378" s="231"/>
      <c r="Q3378" s="231"/>
      <c r="R3378" s="231"/>
    </row>
    <row r="3379" spans="5:18" s="230" customFormat="1">
      <c r="E3379" s="229"/>
      <c r="P3379" s="231"/>
      <c r="Q3379" s="231"/>
      <c r="R3379" s="231"/>
    </row>
    <row r="3380" spans="5:18" s="230" customFormat="1">
      <c r="E3380" s="229"/>
      <c r="P3380" s="231"/>
      <c r="Q3380" s="231"/>
      <c r="R3380" s="231"/>
    </row>
    <row r="3381" spans="5:18" s="230" customFormat="1">
      <c r="E3381" s="229"/>
      <c r="P3381" s="231"/>
      <c r="Q3381" s="231"/>
      <c r="R3381" s="231"/>
    </row>
    <row r="3382" spans="5:18" s="230" customFormat="1">
      <c r="E3382" s="229"/>
      <c r="P3382" s="231"/>
      <c r="Q3382" s="231"/>
      <c r="R3382" s="231"/>
    </row>
    <row r="3383" spans="5:18" s="230" customFormat="1">
      <c r="E3383" s="229"/>
      <c r="P3383" s="231"/>
      <c r="Q3383" s="231"/>
      <c r="R3383" s="231"/>
    </row>
    <row r="3384" spans="5:18" s="230" customFormat="1">
      <c r="E3384" s="229"/>
      <c r="P3384" s="231"/>
      <c r="Q3384" s="231"/>
      <c r="R3384" s="231"/>
    </row>
    <row r="3385" spans="5:18" s="230" customFormat="1">
      <c r="E3385" s="229"/>
      <c r="P3385" s="231"/>
      <c r="Q3385" s="231"/>
      <c r="R3385" s="231"/>
    </row>
    <row r="3386" spans="5:18" s="230" customFormat="1">
      <c r="E3386" s="229"/>
      <c r="P3386" s="231"/>
      <c r="Q3386" s="231"/>
      <c r="R3386" s="231"/>
    </row>
    <row r="3387" spans="5:18" s="230" customFormat="1">
      <c r="E3387" s="229"/>
      <c r="P3387" s="231"/>
      <c r="Q3387" s="231"/>
      <c r="R3387" s="231"/>
    </row>
    <row r="3388" spans="5:18" s="230" customFormat="1">
      <c r="E3388" s="229"/>
      <c r="P3388" s="231"/>
      <c r="Q3388" s="231"/>
      <c r="R3388" s="231"/>
    </row>
    <row r="3389" spans="5:18" s="230" customFormat="1">
      <c r="E3389" s="229"/>
      <c r="P3389" s="231"/>
      <c r="Q3389" s="231"/>
      <c r="R3389" s="231"/>
    </row>
    <row r="3390" spans="5:18" s="230" customFormat="1">
      <c r="E3390" s="229"/>
      <c r="P3390" s="231"/>
      <c r="Q3390" s="231"/>
      <c r="R3390" s="231"/>
    </row>
    <row r="3391" spans="5:18" s="230" customFormat="1">
      <c r="E3391" s="229"/>
      <c r="P3391" s="231"/>
      <c r="Q3391" s="231"/>
      <c r="R3391" s="231"/>
    </row>
    <row r="3392" spans="5:18" s="230" customFormat="1">
      <c r="E3392" s="229"/>
      <c r="P3392" s="231"/>
      <c r="Q3392" s="231"/>
      <c r="R3392" s="231"/>
    </row>
    <row r="3393" spans="5:18" s="230" customFormat="1">
      <c r="E3393" s="229"/>
      <c r="P3393" s="231"/>
      <c r="Q3393" s="231"/>
      <c r="R3393" s="231"/>
    </row>
    <row r="3394" spans="5:18" s="230" customFormat="1">
      <c r="E3394" s="229"/>
      <c r="P3394" s="231"/>
      <c r="Q3394" s="231"/>
      <c r="R3394" s="231"/>
    </row>
    <row r="3395" spans="5:18" s="230" customFormat="1">
      <c r="E3395" s="229"/>
      <c r="P3395" s="231"/>
      <c r="Q3395" s="231"/>
      <c r="R3395" s="231"/>
    </row>
    <row r="3396" spans="5:18" s="230" customFormat="1">
      <c r="E3396" s="229"/>
      <c r="P3396" s="231"/>
      <c r="Q3396" s="231"/>
      <c r="R3396" s="231"/>
    </row>
    <row r="3397" spans="5:18" s="230" customFormat="1">
      <c r="E3397" s="229"/>
      <c r="P3397" s="231"/>
      <c r="Q3397" s="231"/>
      <c r="R3397" s="231"/>
    </row>
    <row r="3398" spans="5:18" s="230" customFormat="1">
      <c r="E3398" s="229"/>
      <c r="P3398" s="231"/>
      <c r="Q3398" s="231"/>
      <c r="R3398" s="231"/>
    </row>
    <row r="3399" spans="5:18" s="230" customFormat="1">
      <c r="E3399" s="229"/>
      <c r="P3399" s="231"/>
      <c r="Q3399" s="231"/>
      <c r="R3399" s="231"/>
    </row>
    <row r="3400" spans="5:18" s="230" customFormat="1">
      <c r="E3400" s="229"/>
      <c r="P3400" s="231"/>
      <c r="Q3400" s="231"/>
      <c r="R3400" s="231"/>
    </row>
    <row r="3401" spans="5:18" s="230" customFormat="1">
      <c r="E3401" s="229"/>
      <c r="P3401" s="231"/>
      <c r="Q3401" s="231"/>
      <c r="R3401" s="231"/>
    </row>
    <row r="3402" spans="5:18" s="230" customFormat="1">
      <c r="E3402" s="229"/>
      <c r="P3402" s="231"/>
      <c r="Q3402" s="231"/>
      <c r="R3402" s="231"/>
    </row>
    <row r="3403" spans="5:18" s="230" customFormat="1">
      <c r="E3403" s="229"/>
      <c r="P3403" s="231"/>
      <c r="Q3403" s="231"/>
      <c r="R3403" s="231"/>
    </row>
    <row r="3404" spans="5:18" s="230" customFormat="1">
      <c r="E3404" s="229"/>
      <c r="P3404" s="231"/>
      <c r="Q3404" s="231"/>
      <c r="R3404" s="231"/>
    </row>
    <row r="3405" spans="5:18" s="230" customFormat="1">
      <c r="E3405" s="229"/>
      <c r="P3405" s="231"/>
      <c r="Q3405" s="231"/>
      <c r="R3405" s="231"/>
    </row>
    <row r="3406" spans="5:18" s="230" customFormat="1">
      <c r="E3406" s="229"/>
      <c r="P3406" s="231"/>
      <c r="Q3406" s="231"/>
      <c r="R3406" s="231"/>
    </row>
    <row r="3407" spans="5:18" s="230" customFormat="1">
      <c r="E3407" s="229"/>
      <c r="P3407" s="231"/>
      <c r="Q3407" s="231"/>
      <c r="R3407" s="231"/>
    </row>
    <row r="3408" spans="5:18" s="230" customFormat="1">
      <c r="E3408" s="229"/>
      <c r="P3408" s="231"/>
      <c r="Q3408" s="231"/>
      <c r="R3408" s="231"/>
    </row>
    <row r="3409" spans="5:18" s="230" customFormat="1">
      <c r="E3409" s="229"/>
      <c r="P3409" s="231"/>
      <c r="Q3409" s="231"/>
      <c r="R3409" s="231"/>
    </row>
    <row r="3410" spans="5:18" s="230" customFormat="1">
      <c r="E3410" s="229"/>
      <c r="P3410" s="231"/>
      <c r="Q3410" s="231"/>
      <c r="R3410" s="231"/>
    </row>
    <row r="3411" spans="5:18" s="230" customFormat="1">
      <c r="E3411" s="229"/>
      <c r="P3411" s="231"/>
      <c r="Q3411" s="231"/>
      <c r="R3411" s="231"/>
    </row>
    <row r="3412" spans="5:18" s="230" customFormat="1">
      <c r="E3412" s="229"/>
      <c r="P3412" s="231"/>
      <c r="Q3412" s="231"/>
      <c r="R3412" s="231"/>
    </row>
    <row r="3413" spans="5:18" s="230" customFormat="1">
      <c r="E3413" s="229"/>
      <c r="P3413" s="231"/>
      <c r="Q3413" s="231"/>
      <c r="R3413" s="231"/>
    </row>
    <row r="3414" spans="5:18" s="230" customFormat="1">
      <c r="E3414" s="229"/>
      <c r="P3414" s="231"/>
      <c r="Q3414" s="231"/>
      <c r="R3414" s="231"/>
    </row>
    <row r="3415" spans="5:18" s="230" customFormat="1">
      <c r="E3415" s="229"/>
      <c r="P3415" s="231"/>
      <c r="Q3415" s="231"/>
      <c r="R3415" s="231"/>
    </row>
    <row r="3416" spans="5:18" s="230" customFormat="1">
      <c r="E3416" s="229"/>
      <c r="P3416" s="231"/>
      <c r="Q3416" s="231"/>
      <c r="R3416" s="231"/>
    </row>
    <row r="3417" spans="5:18" s="230" customFormat="1">
      <c r="E3417" s="229"/>
      <c r="P3417" s="231"/>
      <c r="Q3417" s="231"/>
      <c r="R3417" s="231"/>
    </row>
    <row r="3418" spans="5:18" s="230" customFormat="1">
      <c r="E3418" s="229"/>
      <c r="P3418" s="231"/>
      <c r="Q3418" s="231"/>
      <c r="R3418" s="231"/>
    </row>
    <row r="3419" spans="5:18" s="230" customFormat="1">
      <c r="E3419" s="229"/>
      <c r="P3419" s="231"/>
      <c r="Q3419" s="231"/>
      <c r="R3419" s="231"/>
    </row>
    <row r="3420" spans="5:18" s="230" customFormat="1">
      <c r="E3420" s="229"/>
      <c r="P3420" s="231"/>
      <c r="Q3420" s="231"/>
      <c r="R3420" s="231"/>
    </row>
    <row r="3421" spans="5:18" s="230" customFormat="1">
      <c r="E3421" s="229"/>
      <c r="P3421" s="231"/>
      <c r="Q3421" s="231"/>
      <c r="R3421" s="231"/>
    </row>
    <row r="3422" spans="5:18" s="230" customFormat="1">
      <c r="E3422" s="229"/>
      <c r="P3422" s="231"/>
      <c r="Q3422" s="231"/>
      <c r="R3422" s="231"/>
    </row>
    <row r="3423" spans="5:18" s="230" customFormat="1">
      <c r="E3423" s="229"/>
      <c r="P3423" s="231"/>
      <c r="Q3423" s="231"/>
      <c r="R3423" s="231"/>
    </row>
    <row r="3424" spans="5:18" s="230" customFormat="1">
      <c r="E3424" s="229"/>
      <c r="P3424" s="231"/>
      <c r="Q3424" s="231"/>
      <c r="R3424" s="231"/>
    </row>
    <row r="3425" spans="5:18" s="230" customFormat="1">
      <c r="E3425" s="229"/>
      <c r="P3425" s="231"/>
      <c r="Q3425" s="231"/>
      <c r="R3425" s="231"/>
    </row>
    <row r="3426" spans="5:18" s="230" customFormat="1">
      <c r="E3426" s="229"/>
      <c r="P3426" s="231"/>
      <c r="Q3426" s="231"/>
      <c r="R3426" s="231"/>
    </row>
    <row r="3427" spans="5:18" s="230" customFormat="1">
      <c r="E3427" s="229"/>
      <c r="P3427" s="231"/>
      <c r="Q3427" s="231"/>
      <c r="R3427" s="231"/>
    </row>
    <row r="3428" spans="5:18" s="230" customFormat="1">
      <c r="E3428" s="229"/>
      <c r="P3428" s="231"/>
      <c r="Q3428" s="231"/>
      <c r="R3428" s="231"/>
    </row>
    <row r="3429" spans="5:18" s="230" customFormat="1">
      <c r="E3429" s="229"/>
      <c r="P3429" s="231"/>
      <c r="Q3429" s="231"/>
      <c r="R3429" s="231"/>
    </row>
    <row r="3430" spans="5:18" s="230" customFormat="1">
      <c r="E3430" s="229"/>
      <c r="P3430" s="231"/>
      <c r="Q3430" s="231"/>
      <c r="R3430" s="231"/>
    </row>
    <row r="3431" spans="5:18" s="230" customFormat="1">
      <c r="E3431" s="229"/>
      <c r="P3431" s="231"/>
      <c r="Q3431" s="231"/>
      <c r="R3431" s="231"/>
    </row>
    <row r="3432" spans="5:18" s="230" customFormat="1">
      <c r="E3432" s="229"/>
      <c r="P3432" s="231"/>
      <c r="Q3432" s="231"/>
      <c r="R3432" s="231"/>
    </row>
    <row r="3433" spans="5:18" s="230" customFormat="1">
      <c r="E3433" s="229"/>
      <c r="P3433" s="231"/>
      <c r="Q3433" s="231"/>
      <c r="R3433" s="231"/>
    </row>
    <row r="3434" spans="5:18" s="230" customFormat="1">
      <c r="E3434" s="229"/>
      <c r="P3434" s="231"/>
      <c r="Q3434" s="231"/>
      <c r="R3434" s="231"/>
    </row>
    <row r="3435" spans="5:18" s="230" customFormat="1">
      <c r="E3435" s="229"/>
      <c r="P3435" s="231"/>
      <c r="Q3435" s="231"/>
      <c r="R3435" s="231"/>
    </row>
    <row r="3436" spans="5:18" s="230" customFormat="1">
      <c r="E3436" s="229"/>
      <c r="P3436" s="231"/>
      <c r="Q3436" s="231"/>
      <c r="R3436" s="231"/>
    </row>
    <row r="3437" spans="5:18" s="230" customFormat="1">
      <c r="E3437" s="229"/>
      <c r="P3437" s="231"/>
      <c r="Q3437" s="231"/>
      <c r="R3437" s="231"/>
    </row>
    <row r="3438" spans="5:18" s="230" customFormat="1">
      <c r="E3438" s="229"/>
      <c r="P3438" s="231"/>
      <c r="Q3438" s="231"/>
      <c r="R3438" s="231"/>
    </row>
    <row r="3439" spans="5:18" s="230" customFormat="1">
      <c r="E3439" s="229"/>
      <c r="P3439" s="231"/>
      <c r="Q3439" s="231"/>
      <c r="R3439" s="231"/>
    </row>
    <row r="3440" spans="5:18" s="230" customFormat="1">
      <c r="E3440" s="229"/>
      <c r="P3440" s="231"/>
      <c r="Q3440" s="231"/>
      <c r="R3440" s="231"/>
    </row>
    <row r="3441" spans="5:18" s="230" customFormat="1">
      <c r="E3441" s="229"/>
      <c r="P3441" s="231"/>
      <c r="Q3441" s="231"/>
      <c r="R3441" s="231"/>
    </row>
    <row r="3442" spans="5:18" s="230" customFormat="1">
      <c r="E3442" s="229"/>
      <c r="P3442" s="231"/>
      <c r="Q3442" s="231"/>
      <c r="R3442" s="231"/>
    </row>
    <row r="3443" spans="5:18" s="230" customFormat="1">
      <c r="E3443" s="229"/>
      <c r="P3443" s="231"/>
      <c r="Q3443" s="231"/>
      <c r="R3443" s="231"/>
    </row>
    <row r="3444" spans="5:18" s="230" customFormat="1">
      <c r="E3444" s="229"/>
      <c r="P3444" s="231"/>
      <c r="Q3444" s="231"/>
      <c r="R3444" s="231"/>
    </row>
    <row r="3445" spans="5:18" s="230" customFormat="1">
      <c r="E3445" s="229"/>
      <c r="P3445" s="231"/>
      <c r="Q3445" s="231"/>
      <c r="R3445" s="231"/>
    </row>
    <row r="3446" spans="5:18" s="230" customFormat="1">
      <c r="E3446" s="229"/>
      <c r="P3446" s="231"/>
      <c r="Q3446" s="231"/>
      <c r="R3446" s="231"/>
    </row>
    <row r="3447" spans="5:18" s="230" customFormat="1">
      <c r="E3447" s="229"/>
      <c r="P3447" s="231"/>
      <c r="Q3447" s="231"/>
      <c r="R3447" s="231"/>
    </row>
    <row r="3448" spans="5:18" s="230" customFormat="1">
      <c r="E3448" s="229"/>
      <c r="P3448" s="231"/>
      <c r="Q3448" s="231"/>
      <c r="R3448" s="231"/>
    </row>
    <row r="3449" spans="5:18" s="230" customFormat="1">
      <c r="E3449" s="229"/>
      <c r="P3449" s="231"/>
      <c r="Q3449" s="231"/>
      <c r="R3449" s="231"/>
    </row>
    <row r="3450" spans="5:18" s="230" customFormat="1">
      <c r="E3450" s="229"/>
      <c r="P3450" s="231"/>
      <c r="Q3450" s="231"/>
      <c r="R3450" s="231"/>
    </row>
    <row r="3451" spans="5:18" s="230" customFormat="1">
      <c r="E3451" s="229"/>
      <c r="P3451" s="231"/>
      <c r="Q3451" s="231"/>
      <c r="R3451" s="231"/>
    </row>
    <row r="3452" spans="5:18" s="230" customFormat="1">
      <c r="E3452" s="229"/>
      <c r="P3452" s="231"/>
      <c r="Q3452" s="231"/>
      <c r="R3452" s="231"/>
    </row>
    <row r="3453" spans="5:18" s="230" customFormat="1">
      <c r="E3453" s="229"/>
      <c r="P3453" s="231"/>
      <c r="Q3453" s="231"/>
      <c r="R3453" s="231"/>
    </row>
    <row r="3454" spans="5:18" s="230" customFormat="1">
      <c r="E3454" s="229"/>
      <c r="P3454" s="231"/>
      <c r="Q3454" s="231"/>
      <c r="R3454" s="231"/>
    </row>
    <row r="3455" spans="5:18" s="230" customFormat="1">
      <c r="E3455" s="229"/>
      <c r="P3455" s="231"/>
      <c r="Q3455" s="231"/>
      <c r="R3455" s="231"/>
    </row>
    <row r="3456" spans="5:18" s="230" customFormat="1">
      <c r="E3456" s="229"/>
      <c r="P3456" s="231"/>
      <c r="Q3456" s="231"/>
      <c r="R3456" s="231"/>
    </row>
    <row r="3457" spans="5:18" s="230" customFormat="1">
      <c r="E3457" s="229"/>
      <c r="P3457" s="231"/>
      <c r="Q3457" s="231"/>
      <c r="R3457" s="231"/>
    </row>
    <row r="3458" spans="5:18" s="230" customFormat="1">
      <c r="E3458" s="229"/>
      <c r="P3458" s="231"/>
      <c r="Q3458" s="231"/>
      <c r="R3458" s="231"/>
    </row>
    <row r="3459" spans="5:18" s="230" customFormat="1">
      <c r="E3459" s="229"/>
      <c r="P3459" s="231"/>
      <c r="Q3459" s="231"/>
      <c r="R3459" s="231"/>
    </row>
    <row r="3460" spans="5:18" s="230" customFormat="1">
      <c r="E3460" s="229"/>
      <c r="P3460" s="231"/>
      <c r="Q3460" s="231"/>
      <c r="R3460" s="231"/>
    </row>
    <row r="3461" spans="5:18" s="230" customFormat="1">
      <c r="E3461" s="229"/>
      <c r="P3461" s="231"/>
      <c r="Q3461" s="231"/>
      <c r="R3461" s="231"/>
    </row>
    <row r="3462" spans="5:18" s="230" customFormat="1">
      <c r="E3462" s="229"/>
      <c r="P3462" s="231"/>
      <c r="Q3462" s="231"/>
      <c r="R3462" s="231"/>
    </row>
    <row r="3463" spans="5:18" s="230" customFormat="1">
      <c r="E3463" s="229"/>
      <c r="P3463" s="231"/>
      <c r="Q3463" s="231"/>
      <c r="R3463" s="231"/>
    </row>
    <row r="3464" spans="5:18" s="230" customFormat="1">
      <c r="E3464" s="229"/>
      <c r="P3464" s="231"/>
      <c r="Q3464" s="231"/>
      <c r="R3464" s="231"/>
    </row>
    <row r="3465" spans="5:18" s="230" customFormat="1">
      <c r="E3465" s="229"/>
      <c r="P3465" s="231"/>
      <c r="Q3465" s="231"/>
      <c r="R3465" s="231"/>
    </row>
    <row r="3466" spans="5:18" s="230" customFormat="1">
      <c r="E3466" s="229"/>
      <c r="P3466" s="231"/>
      <c r="Q3466" s="231"/>
      <c r="R3466" s="231"/>
    </row>
    <row r="3467" spans="5:18" s="230" customFormat="1">
      <c r="E3467" s="229"/>
      <c r="P3467" s="231"/>
      <c r="Q3467" s="231"/>
      <c r="R3467" s="231"/>
    </row>
    <row r="3468" spans="5:18" s="230" customFormat="1">
      <c r="E3468" s="229"/>
      <c r="P3468" s="231"/>
      <c r="Q3468" s="231"/>
      <c r="R3468" s="231"/>
    </row>
    <row r="3469" spans="5:18" s="230" customFormat="1">
      <c r="E3469" s="229"/>
      <c r="P3469" s="231"/>
      <c r="Q3469" s="231"/>
      <c r="R3469" s="231"/>
    </row>
    <row r="3470" spans="5:18" s="230" customFormat="1">
      <c r="E3470" s="229"/>
      <c r="P3470" s="231"/>
      <c r="Q3470" s="231"/>
      <c r="R3470" s="231"/>
    </row>
    <row r="3471" spans="5:18" s="230" customFormat="1">
      <c r="E3471" s="229"/>
      <c r="P3471" s="231"/>
      <c r="Q3471" s="231"/>
      <c r="R3471" s="231"/>
    </row>
    <row r="3472" spans="5:18" s="230" customFormat="1">
      <c r="E3472" s="229"/>
      <c r="P3472" s="231"/>
      <c r="Q3472" s="231"/>
      <c r="R3472" s="231"/>
    </row>
    <row r="3473" spans="5:18" s="230" customFormat="1">
      <c r="E3473" s="229"/>
      <c r="P3473" s="231"/>
      <c r="Q3473" s="231"/>
      <c r="R3473" s="231"/>
    </row>
    <row r="3474" spans="5:18" s="230" customFormat="1">
      <c r="E3474" s="229"/>
      <c r="P3474" s="231"/>
      <c r="Q3474" s="231"/>
      <c r="R3474" s="231"/>
    </row>
    <row r="3475" spans="5:18" s="230" customFormat="1">
      <c r="E3475" s="229"/>
      <c r="P3475" s="231"/>
      <c r="Q3475" s="231"/>
      <c r="R3475" s="231"/>
    </row>
    <row r="3476" spans="5:18" s="230" customFormat="1">
      <c r="E3476" s="229"/>
      <c r="P3476" s="231"/>
      <c r="Q3476" s="231"/>
      <c r="R3476" s="231"/>
    </row>
    <row r="3477" spans="5:18" s="230" customFormat="1">
      <c r="E3477" s="229"/>
      <c r="P3477" s="231"/>
      <c r="Q3477" s="231"/>
      <c r="R3477" s="231"/>
    </row>
    <row r="3478" spans="5:18" s="230" customFormat="1">
      <c r="E3478" s="229"/>
      <c r="P3478" s="231"/>
      <c r="Q3478" s="231"/>
      <c r="R3478" s="231"/>
    </row>
    <row r="3479" spans="5:18" s="230" customFormat="1">
      <c r="E3479" s="229"/>
      <c r="P3479" s="231"/>
      <c r="Q3479" s="231"/>
      <c r="R3479" s="231"/>
    </row>
    <row r="3480" spans="5:18" s="230" customFormat="1">
      <c r="E3480" s="229"/>
      <c r="P3480" s="231"/>
      <c r="Q3480" s="231"/>
      <c r="R3480" s="231"/>
    </row>
    <row r="3481" spans="5:18" s="230" customFormat="1">
      <c r="E3481" s="229"/>
      <c r="P3481" s="231"/>
      <c r="Q3481" s="231"/>
      <c r="R3481" s="231"/>
    </row>
    <row r="3482" spans="5:18" s="230" customFormat="1">
      <c r="E3482" s="229"/>
      <c r="P3482" s="231"/>
      <c r="Q3482" s="231"/>
      <c r="R3482" s="231"/>
    </row>
    <row r="3483" spans="5:18" s="230" customFormat="1">
      <c r="E3483" s="229"/>
      <c r="P3483" s="231"/>
      <c r="Q3483" s="231"/>
      <c r="R3483" s="231"/>
    </row>
    <row r="3484" spans="5:18" s="230" customFormat="1">
      <c r="E3484" s="229"/>
      <c r="P3484" s="231"/>
      <c r="Q3484" s="231"/>
      <c r="R3484" s="231"/>
    </row>
    <row r="3485" spans="5:18" s="230" customFormat="1">
      <c r="E3485" s="229"/>
      <c r="P3485" s="231"/>
      <c r="Q3485" s="231"/>
      <c r="R3485" s="231"/>
    </row>
    <row r="3486" spans="5:18" s="230" customFormat="1">
      <c r="E3486" s="229"/>
      <c r="P3486" s="231"/>
      <c r="Q3486" s="231"/>
      <c r="R3486" s="231"/>
    </row>
    <row r="3487" spans="5:18" s="230" customFormat="1">
      <c r="E3487" s="229"/>
      <c r="P3487" s="231"/>
      <c r="Q3487" s="231"/>
      <c r="R3487" s="231"/>
    </row>
    <row r="3488" spans="5:18" s="230" customFormat="1">
      <c r="E3488" s="229"/>
      <c r="P3488" s="231"/>
      <c r="Q3488" s="231"/>
      <c r="R3488" s="231"/>
    </row>
    <row r="3489" spans="5:18" s="230" customFormat="1">
      <c r="E3489" s="229"/>
      <c r="P3489" s="231"/>
      <c r="Q3489" s="231"/>
      <c r="R3489" s="231"/>
    </row>
    <row r="3490" spans="5:18" s="230" customFormat="1">
      <c r="E3490" s="229"/>
      <c r="P3490" s="231"/>
      <c r="Q3490" s="231"/>
      <c r="R3490" s="231"/>
    </row>
    <row r="3491" spans="5:18" s="230" customFormat="1">
      <c r="E3491" s="229"/>
      <c r="P3491" s="231"/>
      <c r="Q3491" s="231"/>
      <c r="R3491" s="231"/>
    </row>
    <row r="3492" spans="5:18" s="230" customFormat="1">
      <c r="E3492" s="229"/>
      <c r="P3492" s="231"/>
      <c r="Q3492" s="231"/>
      <c r="R3492" s="231"/>
    </row>
    <row r="3493" spans="5:18" s="230" customFormat="1">
      <c r="E3493" s="229"/>
      <c r="P3493" s="231"/>
      <c r="Q3493" s="231"/>
      <c r="R3493" s="231"/>
    </row>
    <row r="3494" spans="5:18" s="230" customFormat="1">
      <c r="E3494" s="229"/>
      <c r="P3494" s="231"/>
      <c r="Q3494" s="231"/>
      <c r="R3494" s="231"/>
    </row>
    <row r="3495" spans="5:18" s="230" customFormat="1">
      <c r="E3495" s="229"/>
      <c r="P3495" s="231"/>
      <c r="Q3495" s="231"/>
      <c r="R3495" s="231"/>
    </row>
    <row r="3496" spans="5:18" s="230" customFormat="1">
      <c r="E3496" s="229"/>
      <c r="P3496" s="231"/>
      <c r="Q3496" s="231"/>
      <c r="R3496" s="231"/>
    </row>
    <row r="3497" spans="5:18" s="230" customFormat="1">
      <c r="E3497" s="229"/>
      <c r="P3497" s="231"/>
      <c r="Q3497" s="231"/>
      <c r="R3497" s="231"/>
    </row>
    <row r="3498" spans="5:18" s="230" customFormat="1">
      <c r="E3498" s="229"/>
      <c r="P3498" s="231"/>
      <c r="Q3498" s="231"/>
      <c r="R3498" s="231"/>
    </row>
    <row r="3499" spans="5:18" s="230" customFormat="1">
      <c r="E3499" s="229"/>
      <c r="P3499" s="231"/>
      <c r="Q3499" s="231"/>
      <c r="R3499" s="231"/>
    </row>
    <row r="3500" spans="5:18" s="230" customFormat="1">
      <c r="E3500" s="229"/>
      <c r="P3500" s="231"/>
      <c r="Q3500" s="231"/>
      <c r="R3500" s="231"/>
    </row>
    <row r="3501" spans="5:18" s="230" customFormat="1">
      <c r="E3501" s="229"/>
      <c r="P3501" s="231"/>
      <c r="Q3501" s="231"/>
      <c r="R3501" s="231"/>
    </row>
    <row r="3502" spans="5:18" s="230" customFormat="1">
      <c r="E3502" s="229"/>
      <c r="P3502" s="231"/>
      <c r="Q3502" s="231"/>
      <c r="R3502" s="231"/>
    </row>
    <row r="3503" spans="5:18" s="230" customFormat="1">
      <c r="E3503" s="229"/>
      <c r="P3503" s="231"/>
      <c r="Q3503" s="231"/>
      <c r="R3503" s="231"/>
    </row>
    <row r="3504" spans="5:18" s="230" customFormat="1">
      <c r="E3504" s="229"/>
      <c r="P3504" s="231"/>
      <c r="Q3504" s="231"/>
      <c r="R3504" s="231"/>
    </row>
    <row r="3505" spans="5:18" s="230" customFormat="1">
      <c r="E3505" s="229"/>
      <c r="P3505" s="231"/>
      <c r="Q3505" s="231"/>
      <c r="R3505" s="231"/>
    </row>
    <row r="3506" spans="5:18" s="230" customFormat="1">
      <c r="E3506" s="229"/>
      <c r="P3506" s="231"/>
      <c r="Q3506" s="231"/>
      <c r="R3506" s="231"/>
    </row>
    <row r="3507" spans="5:18" s="230" customFormat="1">
      <c r="E3507" s="229"/>
      <c r="P3507" s="231"/>
      <c r="Q3507" s="231"/>
      <c r="R3507" s="231"/>
    </row>
    <row r="3508" spans="5:18" s="230" customFormat="1">
      <c r="E3508" s="229"/>
      <c r="P3508" s="231"/>
      <c r="Q3508" s="231"/>
      <c r="R3508" s="231"/>
    </row>
    <row r="3509" spans="5:18" s="230" customFormat="1">
      <c r="E3509" s="229"/>
      <c r="P3509" s="231"/>
      <c r="Q3509" s="231"/>
      <c r="R3509" s="231"/>
    </row>
    <row r="3510" spans="5:18" s="230" customFormat="1">
      <c r="E3510" s="229"/>
      <c r="P3510" s="231"/>
      <c r="Q3510" s="231"/>
      <c r="R3510" s="231"/>
    </row>
    <row r="3511" spans="5:18" s="230" customFormat="1">
      <c r="E3511" s="229"/>
      <c r="P3511" s="231"/>
      <c r="Q3511" s="231"/>
      <c r="R3511" s="231"/>
    </row>
    <row r="3512" spans="5:18" s="230" customFormat="1">
      <c r="E3512" s="229"/>
      <c r="P3512" s="231"/>
      <c r="Q3512" s="231"/>
      <c r="R3512" s="231"/>
    </row>
    <row r="3513" spans="5:18" s="230" customFormat="1">
      <c r="E3513" s="229"/>
      <c r="P3513" s="231"/>
      <c r="Q3513" s="231"/>
      <c r="R3513" s="231"/>
    </row>
    <row r="3514" spans="5:18" s="230" customFormat="1">
      <c r="E3514" s="229"/>
      <c r="P3514" s="231"/>
      <c r="Q3514" s="231"/>
      <c r="R3514" s="231"/>
    </row>
    <row r="3515" spans="5:18" s="230" customFormat="1">
      <c r="E3515" s="229"/>
      <c r="P3515" s="231"/>
      <c r="Q3515" s="231"/>
      <c r="R3515" s="231"/>
    </row>
    <row r="3516" spans="5:18" s="230" customFormat="1">
      <c r="E3516" s="229"/>
      <c r="P3516" s="231"/>
      <c r="Q3516" s="231"/>
      <c r="R3516" s="231"/>
    </row>
    <row r="3517" spans="5:18" s="230" customFormat="1">
      <c r="E3517" s="229"/>
      <c r="P3517" s="231"/>
      <c r="Q3517" s="231"/>
      <c r="R3517" s="231"/>
    </row>
    <row r="3518" spans="5:18" s="230" customFormat="1">
      <c r="E3518" s="229"/>
      <c r="P3518" s="231"/>
      <c r="Q3518" s="231"/>
      <c r="R3518" s="231"/>
    </row>
    <row r="3519" spans="5:18" s="230" customFormat="1">
      <c r="E3519" s="229"/>
      <c r="P3519" s="231"/>
      <c r="Q3519" s="231"/>
      <c r="R3519" s="231"/>
    </row>
    <row r="3520" spans="5:18" s="230" customFormat="1">
      <c r="E3520" s="229"/>
      <c r="P3520" s="231"/>
      <c r="Q3520" s="231"/>
      <c r="R3520" s="231"/>
    </row>
    <row r="3521" spans="5:18" s="230" customFormat="1">
      <c r="E3521" s="229"/>
      <c r="P3521" s="231"/>
      <c r="Q3521" s="231"/>
      <c r="R3521" s="231"/>
    </row>
    <row r="3522" spans="5:18" s="230" customFormat="1">
      <c r="E3522" s="229"/>
      <c r="P3522" s="231"/>
      <c r="Q3522" s="231"/>
      <c r="R3522" s="231"/>
    </row>
    <row r="3523" spans="5:18" s="230" customFormat="1">
      <c r="E3523" s="229"/>
      <c r="P3523" s="231"/>
      <c r="Q3523" s="231"/>
      <c r="R3523" s="231"/>
    </row>
    <row r="3524" spans="5:18" s="230" customFormat="1">
      <c r="E3524" s="229"/>
      <c r="P3524" s="231"/>
      <c r="Q3524" s="231"/>
      <c r="R3524" s="231"/>
    </row>
    <row r="3525" spans="5:18" s="230" customFormat="1">
      <c r="E3525" s="229"/>
      <c r="P3525" s="231"/>
      <c r="Q3525" s="231"/>
      <c r="R3525" s="231"/>
    </row>
    <row r="3526" spans="5:18" s="230" customFormat="1">
      <c r="E3526" s="229"/>
      <c r="P3526" s="231"/>
      <c r="Q3526" s="231"/>
      <c r="R3526" s="231"/>
    </row>
    <row r="3527" spans="5:18" s="230" customFormat="1">
      <c r="E3527" s="229"/>
      <c r="P3527" s="231"/>
      <c r="Q3527" s="231"/>
      <c r="R3527" s="231"/>
    </row>
    <row r="3528" spans="5:18" s="230" customFormat="1">
      <c r="E3528" s="229"/>
      <c r="P3528" s="231"/>
      <c r="Q3528" s="231"/>
      <c r="R3528" s="231"/>
    </row>
    <row r="3529" spans="5:18" s="230" customFormat="1">
      <c r="E3529" s="229"/>
      <c r="P3529" s="231"/>
      <c r="Q3529" s="231"/>
      <c r="R3529" s="231"/>
    </row>
    <row r="3530" spans="5:18" s="230" customFormat="1">
      <c r="E3530" s="229"/>
      <c r="P3530" s="231"/>
      <c r="Q3530" s="231"/>
      <c r="R3530" s="231"/>
    </row>
    <row r="3531" spans="5:18" s="230" customFormat="1">
      <c r="E3531" s="229"/>
      <c r="P3531" s="231"/>
      <c r="Q3531" s="231"/>
      <c r="R3531" s="231"/>
    </row>
    <row r="3532" spans="5:18" s="230" customFormat="1">
      <c r="E3532" s="229"/>
      <c r="P3532" s="231"/>
      <c r="Q3532" s="231"/>
      <c r="R3532" s="231"/>
    </row>
    <row r="3533" spans="5:18" s="230" customFormat="1">
      <c r="E3533" s="229"/>
      <c r="P3533" s="231"/>
      <c r="Q3533" s="231"/>
      <c r="R3533" s="231"/>
    </row>
    <row r="3534" spans="5:18" s="230" customFormat="1">
      <c r="E3534" s="229"/>
      <c r="P3534" s="231"/>
      <c r="Q3534" s="231"/>
      <c r="R3534" s="231"/>
    </row>
    <row r="3535" spans="5:18" s="230" customFormat="1">
      <c r="E3535" s="229"/>
      <c r="P3535" s="231"/>
      <c r="Q3535" s="231"/>
      <c r="R3535" s="231"/>
    </row>
    <row r="3536" spans="5:18" s="230" customFormat="1">
      <c r="E3536" s="229"/>
      <c r="P3536" s="231"/>
      <c r="Q3536" s="231"/>
      <c r="R3536" s="231"/>
    </row>
    <row r="3537" spans="5:18" s="230" customFormat="1">
      <c r="E3537" s="229"/>
      <c r="P3537" s="231"/>
      <c r="Q3537" s="231"/>
      <c r="R3537" s="231"/>
    </row>
    <row r="3538" spans="5:18" s="230" customFormat="1">
      <c r="E3538" s="229"/>
      <c r="P3538" s="231"/>
      <c r="Q3538" s="231"/>
      <c r="R3538" s="231"/>
    </row>
    <row r="3539" spans="5:18" s="230" customFormat="1">
      <c r="E3539" s="229"/>
      <c r="P3539" s="231"/>
      <c r="Q3539" s="231"/>
      <c r="R3539" s="231"/>
    </row>
    <row r="3540" spans="5:18" s="230" customFormat="1">
      <c r="E3540" s="229"/>
      <c r="P3540" s="231"/>
      <c r="Q3540" s="231"/>
      <c r="R3540" s="231"/>
    </row>
    <row r="3541" spans="5:18" s="230" customFormat="1">
      <c r="E3541" s="229"/>
      <c r="P3541" s="231"/>
      <c r="Q3541" s="231"/>
      <c r="R3541" s="231"/>
    </row>
    <row r="3542" spans="5:18" s="230" customFormat="1">
      <c r="E3542" s="229"/>
      <c r="P3542" s="231"/>
      <c r="Q3542" s="231"/>
      <c r="R3542" s="231"/>
    </row>
    <row r="3543" spans="5:18" s="230" customFormat="1">
      <c r="E3543" s="229"/>
      <c r="P3543" s="231"/>
      <c r="Q3543" s="231"/>
      <c r="R3543" s="231"/>
    </row>
    <row r="3544" spans="5:18" s="230" customFormat="1">
      <c r="E3544" s="229"/>
      <c r="P3544" s="231"/>
      <c r="Q3544" s="231"/>
      <c r="R3544" s="231"/>
    </row>
    <row r="3545" spans="5:18" s="230" customFormat="1">
      <c r="E3545" s="229"/>
      <c r="P3545" s="231"/>
      <c r="Q3545" s="231"/>
      <c r="R3545" s="231"/>
    </row>
    <row r="3546" spans="5:18" s="230" customFormat="1">
      <c r="E3546" s="229"/>
      <c r="P3546" s="231"/>
      <c r="Q3546" s="231"/>
      <c r="R3546" s="231"/>
    </row>
    <row r="3547" spans="5:18" s="230" customFormat="1">
      <c r="E3547" s="229"/>
      <c r="P3547" s="231"/>
      <c r="Q3547" s="231"/>
      <c r="R3547" s="231"/>
    </row>
    <row r="3548" spans="5:18" s="230" customFormat="1">
      <c r="E3548" s="229"/>
      <c r="P3548" s="231"/>
      <c r="Q3548" s="231"/>
      <c r="R3548" s="231"/>
    </row>
    <row r="3549" spans="5:18" s="230" customFormat="1">
      <c r="E3549" s="229"/>
      <c r="P3549" s="231"/>
      <c r="Q3549" s="231"/>
      <c r="R3549" s="231"/>
    </row>
    <row r="3550" spans="5:18" s="230" customFormat="1">
      <c r="E3550" s="229"/>
      <c r="P3550" s="231"/>
      <c r="Q3550" s="231"/>
      <c r="R3550" s="231"/>
    </row>
    <row r="3551" spans="5:18" s="230" customFormat="1">
      <c r="E3551" s="229"/>
      <c r="P3551" s="231"/>
      <c r="Q3551" s="231"/>
      <c r="R3551" s="231"/>
    </row>
    <row r="3552" spans="5:18" s="230" customFormat="1">
      <c r="E3552" s="229"/>
      <c r="P3552" s="231"/>
      <c r="Q3552" s="231"/>
      <c r="R3552" s="231"/>
    </row>
    <row r="3553" spans="5:18" s="230" customFormat="1">
      <c r="E3553" s="229"/>
      <c r="P3553" s="231"/>
      <c r="Q3553" s="231"/>
      <c r="R3553" s="231"/>
    </row>
    <row r="3554" spans="5:18" s="230" customFormat="1">
      <c r="E3554" s="229"/>
      <c r="P3554" s="231"/>
      <c r="Q3554" s="231"/>
      <c r="R3554" s="231"/>
    </row>
    <row r="3555" spans="5:18" s="230" customFormat="1">
      <c r="E3555" s="229"/>
      <c r="P3555" s="231"/>
      <c r="Q3555" s="231"/>
      <c r="R3555" s="231"/>
    </row>
    <row r="3556" spans="5:18" s="230" customFormat="1">
      <c r="E3556" s="229"/>
      <c r="P3556" s="231"/>
      <c r="Q3556" s="231"/>
      <c r="R3556" s="231"/>
    </row>
    <row r="3557" spans="5:18" s="230" customFormat="1">
      <c r="E3557" s="229"/>
      <c r="P3557" s="231"/>
      <c r="Q3557" s="231"/>
      <c r="R3557" s="231"/>
    </row>
    <row r="3558" spans="5:18" s="230" customFormat="1">
      <c r="E3558" s="229"/>
      <c r="P3558" s="231"/>
      <c r="Q3558" s="231"/>
      <c r="R3558" s="231"/>
    </row>
    <row r="3559" spans="5:18" s="230" customFormat="1">
      <c r="E3559" s="229"/>
      <c r="P3559" s="231"/>
      <c r="Q3559" s="231"/>
      <c r="R3559" s="231"/>
    </row>
    <row r="3560" spans="5:18" s="230" customFormat="1">
      <c r="E3560" s="229"/>
      <c r="P3560" s="231"/>
      <c r="Q3560" s="231"/>
      <c r="R3560" s="231"/>
    </row>
    <row r="3561" spans="5:18" s="230" customFormat="1">
      <c r="E3561" s="229"/>
      <c r="P3561" s="231"/>
      <c r="Q3561" s="231"/>
      <c r="R3561" s="231"/>
    </row>
    <row r="3562" spans="5:18" s="230" customFormat="1">
      <c r="E3562" s="229"/>
      <c r="P3562" s="231"/>
      <c r="Q3562" s="231"/>
      <c r="R3562" s="231"/>
    </row>
    <row r="3563" spans="5:18" s="230" customFormat="1">
      <c r="E3563" s="229"/>
      <c r="P3563" s="231"/>
      <c r="Q3563" s="231"/>
      <c r="R3563" s="231"/>
    </row>
    <row r="3564" spans="5:18" s="230" customFormat="1">
      <c r="E3564" s="229"/>
      <c r="P3564" s="231"/>
      <c r="Q3564" s="231"/>
      <c r="R3564" s="231"/>
    </row>
    <row r="3565" spans="5:18" s="230" customFormat="1">
      <c r="E3565" s="229"/>
      <c r="P3565" s="231"/>
      <c r="Q3565" s="231"/>
      <c r="R3565" s="231"/>
    </row>
    <row r="3566" spans="5:18" s="230" customFormat="1">
      <c r="E3566" s="229"/>
      <c r="P3566" s="231"/>
      <c r="Q3566" s="231"/>
      <c r="R3566" s="231"/>
    </row>
    <row r="3567" spans="5:18" s="230" customFormat="1">
      <c r="E3567" s="229"/>
      <c r="P3567" s="231"/>
      <c r="Q3567" s="231"/>
      <c r="R3567" s="231"/>
    </row>
    <row r="3568" spans="5:18" s="230" customFormat="1">
      <c r="E3568" s="229"/>
      <c r="P3568" s="231"/>
      <c r="Q3568" s="231"/>
      <c r="R3568" s="231"/>
    </row>
    <row r="3569" spans="5:18" s="230" customFormat="1">
      <c r="E3569" s="229"/>
      <c r="P3569" s="231"/>
      <c r="Q3569" s="231"/>
      <c r="R3569" s="231"/>
    </row>
    <row r="3570" spans="5:18" s="230" customFormat="1">
      <c r="E3570" s="229"/>
      <c r="P3570" s="231"/>
      <c r="Q3570" s="231"/>
      <c r="R3570" s="231"/>
    </row>
    <row r="3571" spans="5:18" s="230" customFormat="1">
      <c r="E3571" s="229"/>
      <c r="P3571" s="231"/>
      <c r="Q3571" s="231"/>
      <c r="R3571" s="231"/>
    </row>
    <row r="3572" spans="5:18" s="230" customFormat="1">
      <c r="E3572" s="229"/>
      <c r="P3572" s="231"/>
      <c r="Q3572" s="231"/>
      <c r="R3572" s="231"/>
    </row>
    <row r="3573" spans="5:18" s="230" customFormat="1">
      <c r="E3573" s="229"/>
      <c r="P3573" s="231"/>
      <c r="Q3573" s="231"/>
      <c r="R3573" s="231"/>
    </row>
    <row r="3574" spans="5:18" s="230" customFormat="1">
      <c r="E3574" s="229"/>
      <c r="P3574" s="231"/>
      <c r="Q3574" s="231"/>
      <c r="R3574" s="231"/>
    </row>
    <row r="3575" spans="5:18" s="230" customFormat="1">
      <c r="E3575" s="229"/>
      <c r="P3575" s="231"/>
      <c r="Q3575" s="231"/>
      <c r="R3575" s="231"/>
    </row>
    <row r="3576" spans="5:18" s="230" customFormat="1">
      <c r="E3576" s="229"/>
      <c r="P3576" s="231"/>
      <c r="Q3576" s="231"/>
      <c r="R3576" s="231"/>
    </row>
    <row r="3577" spans="5:18" s="230" customFormat="1">
      <c r="E3577" s="229"/>
      <c r="P3577" s="231"/>
      <c r="Q3577" s="231"/>
      <c r="R3577" s="231"/>
    </row>
    <row r="3578" spans="5:18" s="230" customFormat="1">
      <c r="E3578" s="229"/>
      <c r="P3578" s="231"/>
      <c r="Q3578" s="231"/>
      <c r="R3578" s="231"/>
    </row>
    <row r="3579" spans="5:18" s="230" customFormat="1">
      <c r="E3579" s="229"/>
      <c r="P3579" s="231"/>
      <c r="Q3579" s="231"/>
      <c r="R3579" s="231"/>
    </row>
    <row r="3580" spans="5:18" s="230" customFormat="1">
      <c r="E3580" s="229"/>
      <c r="P3580" s="231"/>
      <c r="Q3580" s="231"/>
      <c r="R3580" s="231"/>
    </row>
    <row r="3581" spans="5:18" s="230" customFormat="1">
      <c r="E3581" s="229"/>
      <c r="P3581" s="231"/>
      <c r="Q3581" s="231"/>
      <c r="R3581" s="231"/>
    </row>
    <row r="3582" spans="5:18" s="230" customFormat="1">
      <c r="E3582" s="229"/>
      <c r="P3582" s="231"/>
      <c r="Q3582" s="231"/>
      <c r="R3582" s="231"/>
    </row>
    <row r="3583" spans="5:18" s="230" customFormat="1">
      <c r="E3583" s="229"/>
      <c r="P3583" s="231"/>
      <c r="Q3583" s="231"/>
      <c r="R3583" s="231"/>
    </row>
    <row r="3584" spans="5:18" s="230" customFormat="1">
      <c r="E3584" s="229"/>
      <c r="P3584" s="231"/>
      <c r="Q3584" s="231"/>
      <c r="R3584" s="231"/>
    </row>
    <row r="3585" spans="5:18" s="230" customFormat="1">
      <c r="E3585" s="229"/>
      <c r="P3585" s="231"/>
      <c r="Q3585" s="231"/>
      <c r="R3585" s="231"/>
    </row>
    <row r="3586" spans="5:18" s="230" customFormat="1">
      <c r="E3586" s="229"/>
      <c r="P3586" s="231"/>
      <c r="Q3586" s="231"/>
      <c r="R3586" s="231"/>
    </row>
    <row r="3587" spans="5:18" s="230" customFormat="1">
      <c r="E3587" s="229"/>
      <c r="P3587" s="231"/>
      <c r="Q3587" s="231"/>
      <c r="R3587" s="231"/>
    </row>
    <row r="3588" spans="5:18" s="230" customFormat="1">
      <c r="E3588" s="229"/>
      <c r="P3588" s="231"/>
      <c r="Q3588" s="231"/>
      <c r="R3588" s="231"/>
    </row>
    <row r="3589" spans="5:18" s="230" customFormat="1">
      <c r="E3589" s="229"/>
      <c r="P3589" s="231"/>
      <c r="Q3589" s="231"/>
      <c r="R3589" s="231"/>
    </row>
    <row r="3590" spans="5:18" s="230" customFormat="1">
      <c r="E3590" s="229"/>
      <c r="P3590" s="231"/>
      <c r="Q3590" s="231"/>
      <c r="R3590" s="231"/>
    </row>
    <row r="3591" spans="5:18" s="230" customFormat="1">
      <c r="E3591" s="229"/>
      <c r="P3591" s="231"/>
      <c r="Q3591" s="231"/>
      <c r="R3591" s="231"/>
    </row>
    <row r="3592" spans="5:18" s="230" customFormat="1">
      <c r="E3592" s="229"/>
      <c r="P3592" s="231"/>
      <c r="Q3592" s="231"/>
      <c r="R3592" s="231"/>
    </row>
    <row r="3593" spans="5:18" s="230" customFormat="1">
      <c r="E3593" s="229"/>
      <c r="P3593" s="231"/>
      <c r="Q3593" s="231"/>
      <c r="R3593" s="231"/>
    </row>
    <row r="3594" spans="5:18" s="230" customFormat="1">
      <c r="E3594" s="229"/>
      <c r="P3594" s="231"/>
      <c r="Q3594" s="231"/>
      <c r="R3594" s="231"/>
    </row>
    <row r="3595" spans="5:18" s="230" customFormat="1">
      <c r="E3595" s="229"/>
      <c r="P3595" s="231"/>
      <c r="Q3595" s="231"/>
      <c r="R3595" s="231"/>
    </row>
    <row r="3596" spans="5:18" s="230" customFormat="1">
      <c r="E3596" s="229"/>
      <c r="P3596" s="231"/>
      <c r="Q3596" s="231"/>
      <c r="R3596" s="231"/>
    </row>
    <row r="3597" spans="5:18" s="230" customFormat="1">
      <c r="E3597" s="229"/>
      <c r="P3597" s="231"/>
      <c r="Q3597" s="231"/>
      <c r="R3597" s="231"/>
    </row>
    <row r="3598" spans="5:18" s="230" customFormat="1">
      <c r="E3598" s="229"/>
      <c r="P3598" s="231"/>
      <c r="Q3598" s="231"/>
      <c r="R3598" s="231"/>
    </row>
    <row r="3599" spans="5:18" s="230" customFormat="1">
      <c r="E3599" s="229"/>
      <c r="P3599" s="231"/>
      <c r="Q3599" s="231"/>
      <c r="R3599" s="231"/>
    </row>
    <row r="3600" spans="5:18" s="230" customFormat="1">
      <c r="E3600" s="229"/>
      <c r="P3600" s="231"/>
      <c r="Q3600" s="231"/>
      <c r="R3600" s="231"/>
    </row>
    <row r="3601" spans="5:18" s="230" customFormat="1">
      <c r="E3601" s="229"/>
      <c r="P3601" s="231"/>
      <c r="Q3601" s="231"/>
      <c r="R3601" s="231"/>
    </row>
    <row r="3602" spans="5:18" s="230" customFormat="1">
      <c r="E3602" s="229"/>
      <c r="P3602" s="231"/>
      <c r="Q3602" s="231"/>
      <c r="R3602" s="231"/>
    </row>
    <row r="3603" spans="5:18" s="230" customFormat="1">
      <c r="E3603" s="229"/>
      <c r="P3603" s="231"/>
      <c r="Q3603" s="231"/>
      <c r="R3603" s="231"/>
    </row>
    <row r="3604" spans="5:18" s="230" customFormat="1">
      <c r="E3604" s="229"/>
      <c r="P3604" s="231"/>
      <c r="Q3604" s="231"/>
      <c r="R3604" s="231"/>
    </row>
    <row r="3605" spans="5:18" s="230" customFormat="1">
      <c r="E3605" s="229"/>
      <c r="P3605" s="231"/>
      <c r="Q3605" s="231"/>
      <c r="R3605" s="231"/>
    </row>
    <row r="3606" spans="5:18" s="230" customFormat="1">
      <c r="E3606" s="229"/>
      <c r="P3606" s="231"/>
      <c r="Q3606" s="231"/>
      <c r="R3606" s="231"/>
    </row>
    <row r="3607" spans="5:18" s="230" customFormat="1">
      <c r="E3607" s="229"/>
      <c r="P3607" s="231"/>
      <c r="Q3607" s="231"/>
      <c r="R3607" s="231"/>
    </row>
    <row r="3608" spans="5:18" s="230" customFormat="1">
      <c r="E3608" s="229"/>
      <c r="P3608" s="231"/>
      <c r="Q3608" s="231"/>
      <c r="R3608" s="231"/>
    </row>
    <row r="3609" spans="5:18" s="230" customFormat="1">
      <c r="E3609" s="229"/>
      <c r="P3609" s="231"/>
      <c r="Q3609" s="231"/>
      <c r="R3609" s="231"/>
    </row>
    <row r="3610" spans="5:18" s="230" customFormat="1">
      <c r="E3610" s="229"/>
      <c r="P3610" s="231"/>
      <c r="Q3610" s="231"/>
      <c r="R3610" s="231"/>
    </row>
    <row r="3611" spans="5:18" s="230" customFormat="1">
      <c r="E3611" s="229"/>
      <c r="P3611" s="231"/>
      <c r="Q3611" s="231"/>
      <c r="R3611" s="231"/>
    </row>
    <row r="3612" spans="5:18" s="230" customFormat="1">
      <c r="E3612" s="229"/>
      <c r="P3612" s="231"/>
      <c r="Q3612" s="231"/>
      <c r="R3612" s="231"/>
    </row>
    <row r="3613" spans="5:18" s="230" customFormat="1">
      <c r="E3613" s="229"/>
      <c r="P3613" s="231"/>
      <c r="Q3613" s="231"/>
      <c r="R3613" s="231"/>
    </row>
    <row r="3614" spans="5:18" s="230" customFormat="1">
      <c r="E3614" s="229"/>
      <c r="P3614" s="231"/>
      <c r="Q3614" s="231"/>
      <c r="R3614" s="231"/>
    </row>
    <row r="3615" spans="5:18" s="230" customFormat="1">
      <c r="E3615" s="229"/>
      <c r="P3615" s="231"/>
      <c r="Q3615" s="231"/>
      <c r="R3615" s="231"/>
    </row>
    <row r="3616" spans="5:18" s="230" customFormat="1">
      <c r="E3616" s="229"/>
      <c r="P3616" s="231"/>
      <c r="Q3616" s="231"/>
      <c r="R3616" s="231"/>
    </row>
    <row r="3617" spans="5:18" s="230" customFormat="1">
      <c r="E3617" s="229"/>
      <c r="P3617" s="231"/>
      <c r="Q3617" s="231"/>
      <c r="R3617" s="231"/>
    </row>
    <row r="3618" spans="5:18" s="230" customFormat="1">
      <c r="E3618" s="229"/>
      <c r="P3618" s="231"/>
      <c r="Q3618" s="231"/>
      <c r="R3618" s="231"/>
    </row>
    <row r="3619" spans="5:18" s="230" customFormat="1">
      <c r="E3619" s="229"/>
      <c r="P3619" s="231"/>
      <c r="Q3619" s="231"/>
      <c r="R3619" s="231"/>
    </row>
    <row r="3620" spans="5:18" s="230" customFormat="1">
      <c r="E3620" s="229"/>
      <c r="P3620" s="231"/>
      <c r="Q3620" s="231"/>
      <c r="R3620" s="231"/>
    </row>
    <row r="3621" spans="5:18" s="230" customFormat="1">
      <c r="E3621" s="229"/>
      <c r="P3621" s="231"/>
      <c r="Q3621" s="231"/>
      <c r="R3621" s="231"/>
    </row>
    <row r="3622" spans="5:18" s="230" customFormat="1">
      <c r="E3622" s="229"/>
      <c r="P3622" s="231"/>
      <c r="Q3622" s="231"/>
      <c r="R3622" s="231"/>
    </row>
    <row r="3623" spans="5:18" s="230" customFormat="1">
      <c r="E3623" s="229"/>
      <c r="P3623" s="231"/>
      <c r="Q3623" s="231"/>
      <c r="R3623" s="231"/>
    </row>
    <row r="3624" spans="5:18" s="230" customFormat="1">
      <c r="E3624" s="229"/>
      <c r="P3624" s="231"/>
      <c r="Q3624" s="231"/>
      <c r="R3624" s="231"/>
    </row>
    <row r="3625" spans="5:18" s="230" customFormat="1">
      <c r="E3625" s="229"/>
      <c r="P3625" s="231"/>
      <c r="Q3625" s="231"/>
      <c r="R3625" s="231"/>
    </row>
    <row r="3626" spans="5:18" s="230" customFormat="1">
      <c r="E3626" s="229"/>
      <c r="P3626" s="231"/>
      <c r="Q3626" s="231"/>
      <c r="R3626" s="231"/>
    </row>
    <row r="3627" spans="5:18" s="230" customFormat="1">
      <c r="E3627" s="229"/>
      <c r="P3627" s="231"/>
      <c r="Q3627" s="231"/>
      <c r="R3627" s="231"/>
    </row>
    <row r="3628" spans="5:18" s="230" customFormat="1">
      <c r="E3628" s="229"/>
      <c r="P3628" s="231"/>
      <c r="Q3628" s="231"/>
      <c r="R3628" s="231"/>
    </row>
    <row r="3629" spans="5:18" s="230" customFormat="1">
      <c r="E3629" s="229"/>
      <c r="P3629" s="231"/>
      <c r="Q3629" s="231"/>
      <c r="R3629" s="231"/>
    </row>
    <row r="3630" spans="5:18" s="230" customFormat="1">
      <c r="E3630" s="229"/>
      <c r="P3630" s="231"/>
      <c r="Q3630" s="231"/>
      <c r="R3630" s="231"/>
    </row>
    <row r="3631" spans="5:18" s="230" customFormat="1">
      <c r="E3631" s="229"/>
      <c r="P3631" s="231"/>
      <c r="Q3631" s="231"/>
      <c r="R3631" s="231"/>
    </row>
    <row r="3632" spans="5:18" s="230" customFormat="1">
      <c r="E3632" s="229"/>
      <c r="P3632" s="231"/>
      <c r="Q3632" s="231"/>
      <c r="R3632" s="231"/>
    </row>
    <row r="3633" spans="5:18" s="230" customFormat="1">
      <c r="E3633" s="229"/>
      <c r="P3633" s="231"/>
      <c r="Q3633" s="231"/>
      <c r="R3633" s="231"/>
    </row>
    <row r="3634" spans="5:18" s="230" customFormat="1">
      <c r="E3634" s="229"/>
      <c r="P3634" s="231"/>
      <c r="Q3634" s="231"/>
      <c r="R3634" s="231"/>
    </row>
    <row r="3635" spans="5:18" s="230" customFormat="1">
      <c r="E3635" s="229"/>
      <c r="P3635" s="231"/>
      <c r="Q3635" s="231"/>
      <c r="R3635" s="231"/>
    </row>
    <row r="3636" spans="5:18" s="230" customFormat="1">
      <c r="E3636" s="229"/>
      <c r="P3636" s="231"/>
      <c r="Q3636" s="231"/>
      <c r="R3636" s="231"/>
    </row>
    <row r="3637" spans="5:18" s="230" customFormat="1">
      <c r="E3637" s="229"/>
      <c r="P3637" s="231"/>
      <c r="Q3637" s="231"/>
      <c r="R3637" s="231"/>
    </row>
    <row r="3638" spans="5:18" s="230" customFormat="1">
      <c r="E3638" s="229"/>
      <c r="P3638" s="231"/>
      <c r="Q3638" s="231"/>
      <c r="R3638" s="231"/>
    </row>
    <row r="3639" spans="5:18" s="230" customFormat="1">
      <c r="E3639" s="229"/>
      <c r="P3639" s="231"/>
      <c r="Q3639" s="231"/>
      <c r="R3639" s="231"/>
    </row>
    <row r="3640" spans="5:18" s="230" customFormat="1">
      <c r="E3640" s="229"/>
      <c r="P3640" s="231"/>
      <c r="Q3640" s="231"/>
      <c r="R3640" s="231"/>
    </row>
    <row r="3641" spans="5:18" s="230" customFormat="1">
      <c r="E3641" s="229"/>
      <c r="P3641" s="231"/>
      <c r="Q3641" s="231"/>
      <c r="R3641" s="231"/>
    </row>
    <row r="3642" spans="5:18" s="230" customFormat="1">
      <c r="E3642" s="229"/>
      <c r="P3642" s="231"/>
      <c r="Q3642" s="231"/>
      <c r="R3642" s="231"/>
    </row>
    <row r="3643" spans="5:18" s="230" customFormat="1">
      <c r="E3643" s="229"/>
      <c r="P3643" s="231"/>
      <c r="Q3643" s="231"/>
      <c r="R3643" s="231"/>
    </row>
    <row r="3644" spans="5:18" s="230" customFormat="1">
      <c r="E3644" s="229"/>
      <c r="P3644" s="231"/>
      <c r="Q3644" s="231"/>
      <c r="R3644" s="231"/>
    </row>
    <row r="3645" spans="5:18" s="230" customFormat="1">
      <c r="E3645" s="229"/>
      <c r="P3645" s="231"/>
      <c r="Q3645" s="231"/>
      <c r="R3645" s="231"/>
    </row>
    <row r="3646" spans="5:18" s="230" customFormat="1">
      <c r="E3646" s="229"/>
      <c r="P3646" s="231"/>
      <c r="Q3646" s="231"/>
      <c r="R3646" s="231"/>
    </row>
    <row r="3647" spans="5:18" s="230" customFormat="1">
      <c r="E3647" s="229"/>
      <c r="P3647" s="231"/>
      <c r="Q3647" s="231"/>
      <c r="R3647" s="231"/>
    </row>
    <row r="3648" spans="5:18" s="230" customFormat="1">
      <c r="E3648" s="229"/>
      <c r="P3648" s="231"/>
      <c r="Q3648" s="231"/>
      <c r="R3648" s="231"/>
    </row>
    <row r="3649" spans="5:18" s="230" customFormat="1">
      <c r="E3649" s="229"/>
      <c r="P3649" s="231"/>
      <c r="Q3649" s="231"/>
      <c r="R3649" s="231"/>
    </row>
    <row r="3650" spans="5:18" s="230" customFormat="1">
      <c r="E3650" s="229"/>
      <c r="P3650" s="231"/>
      <c r="Q3650" s="231"/>
      <c r="R3650" s="231"/>
    </row>
    <row r="3651" spans="5:18" s="230" customFormat="1">
      <c r="E3651" s="229"/>
      <c r="P3651" s="231"/>
      <c r="Q3651" s="231"/>
      <c r="R3651" s="231"/>
    </row>
    <row r="3652" spans="5:18" s="230" customFormat="1">
      <c r="E3652" s="229"/>
      <c r="P3652" s="231"/>
      <c r="Q3652" s="231"/>
      <c r="R3652" s="231"/>
    </row>
    <row r="3653" spans="5:18" s="230" customFormat="1">
      <c r="E3653" s="229"/>
      <c r="P3653" s="231"/>
      <c r="Q3653" s="231"/>
      <c r="R3653" s="231"/>
    </row>
    <row r="3654" spans="5:18" s="230" customFormat="1">
      <c r="E3654" s="229"/>
      <c r="P3654" s="231"/>
      <c r="Q3654" s="231"/>
      <c r="R3654" s="231"/>
    </row>
    <row r="3655" spans="5:18" s="230" customFormat="1">
      <c r="E3655" s="229"/>
      <c r="P3655" s="231"/>
      <c r="Q3655" s="231"/>
      <c r="R3655" s="231"/>
    </row>
    <row r="3656" spans="5:18" s="230" customFormat="1">
      <c r="E3656" s="229"/>
      <c r="P3656" s="231"/>
      <c r="Q3656" s="231"/>
      <c r="R3656" s="231"/>
    </row>
    <row r="3657" spans="5:18" s="230" customFormat="1">
      <c r="E3657" s="229"/>
      <c r="P3657" s="231"/>
      <c r="Q3657" s="231"/>
      <c r="R3657" s="231"/>
    </row>
    <row r="3658" spans="5:18" s="230" customFormat="1">
      <c r="E3658" s="229"/>
      <c r="P3658" s="231"/>
      <c r="Q3658" s="231"/>
      <c r="R3658" s="231"/>
    </row>
    <row r="3659" spans="5:18" s="230" customFormat="1">
      <c r="E3659" s="229"/>
      <c r="P3659" s="231"/>
      <c r="Q3659" s="231"/>
      <c r="R3659" s="231"/>
    </row>
    <row r="3660" spans="5:18" s="230" customFormat="1">
      <c r="E3660" s="229"/>
      <c r="P3660" s="231"/>
      <c r="Q3660" s="231"/>
      <c r="R3660" s="231"/>
    </row>
    <row r="3661" spans="5:18" s="230" customFormat="1">
      <c r="E3661" s="229"/>
      <c r="P3661" s="231"/>
      <c r="Q3661" s="231"/>
      <c r="R3661" s="231"/>
    </row>
    <row r="3662" spans="5:18" s="230" customFormat="1">
      <c r="E3662" s="229"/>
      <c r="P3662" s="231"/>
      <c r="Q3662" s="231"/>
      <c r="R3662" s="231"/>
    </row>
    <row r="3663" spans="5:18" s="230" customFormat="1">
      <c r="E3663" s="229"/>
      <c r="P3663" s="231"/>
      <c r="Q3663" s="231"/>
      <c r="R3663" s="231"/>
    </row>
    <row r="3664" spans="5:18" s="230" customFormat="1">
      <c r="E3664" s="229"/>
      <c r="P3664" s="231"/>
      <c r="Q3664" s="231"/>
      <c r="R3664" s="231"/>
    </row>
    <row r="3665" spans="5:18" s="230" customFormat="1">
      <c r="E3665" s="229"/>
      <c r="P3665" s="231"/>
      <c r="Q3665" s="231"/>
      <c r="R3665" s="231"/>
    </row>
    <row r="3666" spans="5:18" s="230" customFormat="1">
      <c r="E3666" s="229"/>
      <c r="P3666" s="231"/>
      <c r="Q3666" s="231"/>
      <c r="R3666" s="231"/>
    </row>
    <row r="3667" spans="5:18" s="230" customFormat="1">
      <c r="E3667" s="229"/>
      <c r="P3667" s="231"/>
      <c r="Q3667" s="231"/>
      <c r="R3667" s="231"/>
    </row>
    <row r="3668" spans="5:18" s="230" customFormat="1">
      <c r="E3668" s="229"/>
      <c r="P3668" s="231"/>
      <c r="Q3668" s="231"/>
      <c r="R3668" s="231"/>
    </row>
    <row r="3669" spans="5:18" s="230" customFormat="1">
      <c r="E3669" s="229"/>
      <c r="P3669" s="231"/>
      <c r="Q3669" s="231"/>
      <c r="R3669" s="231"/>
    </row>
    <row r="3670" spans="5:18" s="230" customFormat="1">
      <c r="E3670" s="229"/>
      <c r="P3670" s="231"/>
      <c r="Q3670" s="231"/>
      <c r="R3670" s="231"/>
    </row>
    <row r="3671" spans="5:18" s="230" customFormat="1">
      <c r="E3671" s="229"/>
      <c r="P3671" s="231"/>
      <c r="Q3671" s="231"/>
      <c r="R3671" s="231"/>
    </row>
    <row r="3672" spans="5:18" s="230" customFormat="1">
      <c r="E3672" s="229"/>
      <c r="P3672" s="231"/>
      <c r="Q3672" s="231"/>
      <c r="R3672" s="231"/>
    </row>
    <row r="3673" spans="5:18" s="230" customFormat="1">
      <c r="E3673" s="229"/>
      <c r="P3673" s="231"/>
      <c r="Q3673" s="231"/>
      <c r="R3673" s="231"/>
    </row>
  </sheetData>
  <sortState ref="A4:BA3673">
    <sortCondition ref="A3"/>
  </sortState>
  <mergeCells count="12">
    <mergeCell ref="I1:N2"/>
    <mergeCell ref="A1:D2"/>
    <mergeCell ref="V1:X2"/>
    <mergeCell ref="AN1:AO2"/>
    <mergeCell ref="AP1:AP2"/>
    <mergeCell ref="E1:G2"/>
    <mergeCell ref="O1:U2"/>
    <mergeCell ref="AB1:AD2"/>
    <mergeCell ref="AE1:AG2"/>
    <mergeCell ref="Y1:AA2"/>
    <mergeCell ref="AH1:AJ2"/>
    <mergeCell ref="AK1:AM2"/>
  </mergeCells>
  <dataValidations xWindow="744" yWindow="707" count="21">
    <dataValidation allowBlank="1" showInputMessage="1" showErrorMessage="1" prompt="Is the statistical analysis is appropriate for the design of the study, limiting potential for the presentation of invalid results?" sqref="AK1:AL2 AL24:AL65532"/>
    <dataValidation allowBlank="1" showInputMessage="1" showErrorMessage="1" prompt="Is the outcome of interest is adequately measured in study participants, sufficient to limit potential bias?" sqref="AE1:AF2 AF24:AF65532"/>
    <dataValidation allowBlank="1" showInputMessage="1" showErrorMessage="1" prompt="Is loss to follow-up unrelated to key characteristics (that is, does the study data adequately represent the sample), sufficient to limit potential bias?" sqref="Y1:Z2 Y24:Z65532"/>
    <dataValidation allowBlank="1" showInputMessage="1" showErrorMessage="1" prompt="Are important potential confounders appropriately accounted for, limiting potential bias with respect to the prognostic factor of interest? " sqref="AH1:AI2"/>
    <dataValidation allowBlank="1" showInputMessage="1" showErrorMessage="1" prompt="Does the study sample represents the population of interest with regard to key characteristics, sufficient to limit potential bias to the results? " sqref="V1:V2"/>
    <dataValidation allowBlank="1" showInputMessage="1" showErrorMessage="1" prompt="Is the prognostic factor of interest adequately measured in study participants, sufficient to limit potential bias?" sqref="AB1:AC2"/>
    <dataValidation type="list" allowBlank="1" showInputMessage="1" showErrorMessage="1" promptTitle="Diagnosis" prompt="To be included in the study, what diagnosis was required?" sqref="I1 I3:I65532">
      <formula1>Diagnosis</formula1>
    </dataValidation>
    <dataValidation allowBlank="1" showInputMessage="1" showErrorMessage="1" prompt="Is the prognostic factor of interest is adequately measured in study participants, sufficient to limit potential bias?" sqref="AC24:AC65532"/>
    <dataValidation allowBlank="1" showInputMessage="1" showErrorMessage="1" prompt="Are important potential confounders appropriately accounted for, limiting potential bias with respect to the prognostic factor of interest?" sqref="AI24:AI65532"/>
    <dataValidation allowBlank="1" showInputMessage="1" showErrorMessage="1" prompt="% male" sqref="Q4:Q5 Q7:Q8 Q11:Q35 Q37:Q65532"/>
    <dataValidation type="list" allowBlank="1" showInputMessage="1" showErrorMessage="1" sqref="K3:K65532">
      <formula1>OutType</formula1>
    </dataValidation>
    <dataValidation type="list" allowBlank="1" showInputMessage="1" showErrorMessage="1" sqref="G1:G1048576">
      <formula1>Setting</formula1>
    </dataValidation>
    <dataValidation type="list" allowBlank="1" showInputMessage="1" showErrorMessage="1" sqref="F1:F1048576">
      <formula1>Country</formula1>
    </dataValidation>
    <dataValidation type="list" allowBlank="1" showInputMessage="1" showErrorMessage="1" sqref="AO36:AO1048576 AO1:AO3 AJ1:AJ3 AG1:AG3 AA1:AA3 AD1:AD3 X1:X3 X24:X1048576 AM1:AM1048576 AD24:AD1048576 AJ24:AJ1048576 AG24:AG1048576 AA24:AA1048576">
      <formula1>ROB</formula1>
    </dataValidation>
    <dataValidation type="list" allowBlank="1" showInputMessage="1" showErrorMessage="1" promptTitle="Data type" prompt="What format is the data provided in?_x000a__x000a_OR/R2/events/no useable data" sqref="C1:C1048576">
      <formula1>Data</formula1>
    </dataValidation>
    <dataValidation type="list" allowBlank="1" showInputMessage="1" showErrorMessage="1" prompt="Endnote database/previous SR (state which)/CG25" sqref="B1:B1048576">
      <formula1>From</formula1>
    </dataValidation>
    <dataValidation allowBlank="1" showInputMessage="1" showErrorMessage="1" promptTitle="Max Age" sqref="M1:M1048576"/>
    <dataValidation allowBlank="1" showInputMessage="1" showErrorMessage="1" promptTitle="Diagnosis" prompt="What was the primary diagnosis of the included participants?" sqref="S1:S5 S7:S8 S11:S1048576"/>
    <dataValidation type="list" allowBlank="1" showInputMessage="1" showErrorMessage="1" promptTitle="Applicable" prompt="Is the study applicable to the review? Specify from drop down" sqref="W1:W4 W24:W1048576 W17 W20">
      <formula1>Applicable</formula1>
    </dataValidation>
    <dataValidation allowBlank="1" showInputMessage="1" showErrorMessage="1" promptTitle="Setting_Quote" prompt="Copy and paste direct from paper" sqref="H1:H1048576"/>
    <dataValidation type="list" allowBlank="1" showInputMessage="1" showErrorMessage="1" promptTitle="Population" prompt="What population was included?" sqref="J1:J1048576">
      <formula1>Population</formula1>
    </dataValidation>
  </dataValidations>
  <pageMargins left="0.75" right="0.75" top="1" bottom="1" header="0.5" footer="0.5"/>
  <pageSetup paperSize="9" orientation="portrait" horizontalDpi="4294967292" verticalDpi="4294967292"/>
  <headerFooter alignWithMargins="0"/>
  <tableParts count="1">
    <tablePart r:id="rId1"/>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194"/>
  <sheetViews>
    <sheetView zoomScale="90" zoomScaleNormal="90" zoomScalePageLayoutView="90" workbookViewId="0">
      <pane xSplit="6" ySplit="5" topLeftCell="G6" activePane="bottomRight" state="frozen"/>
      <selection pane="topRight" activeCell="G1" sqref="G1"/>
      <selection pane="bottomLeft" activeCell="A6" sqref="A6"/>
      <selection pane="bottomRight" activeCell="D6" sqref="D6"/>
    </sheetView>
  </sheetViews>
  <sheetFormatPr baseColWidth="10" defaultColWidth="11" defaultRowHeight="15" x14ac:dyDescent="0"/>
  <cols>
    <col min="1" max="1" width="17.33203125" style="222" customWidth="1"/>
    <col min="2" max="2" width="13.1640625" style="222" customWidth="1"/>
    <col min="3" max="3" width="16.5" style="55" bestFit="1" customWidth="1"/>
    <col min="4" max="4" width="25.33203125" style="55" customWidth="1"/>
    <col min="5" max="5" width="48.5" style="55" customWidth="1"/>
    <col min="6" max="6" width="18.1640625" style="55" customWidth="1"/>
    <col min="7" max="7" width="55.6640625" style="55" customWidth="1"/>
    <col min="8" max="8" width="30.6640625" style="55" hidden="1" customWidth="1"/>
    <col min="9" max="9" width="12.33203125" style="55" bestFit="1" customWidth="1"/>
    <col min="10" max="10" width="11.83203125" style="55" customWidth="1"/>
    <col min="11" max="11" width="1.5" style="57" customWidth="1"/>
    <col min="12" max="15" width="11" style="55"/>
    <col min="16" max="16" width="2" style="57" customWidth="1"/>
    <col min="17" max="20" width="0" style="55" hidden="1" customWidth="1"/>
    <col min="21" max="21" width="2" style="57" hidden="1" customWidth="1"/>
    <col min="22" max="25" width="0" style="55" hidden="1" customWidth="1"/>
    <col min="26" max="26" width="2" style="57" hidden="1" customWidth="1"/>
    <col min="27" max="27" width="16.6640625" style="55" customWidth="1"/>
    <col min="28" max="28" width="16.1640625" style="55" customWidth="1"/>
    <col min="29" max="29" width="20.83203125" style="55" customWidth="1"/>
    <col min="30" max="30" width="17.83203125" style="55" customWidth="1"/>
    <col min="31" max="31" width="2.1640625" style="57" customWidth="1"/>
  </cols>
  <sheetData>
    <row r="1" spans="1:31" s="64" customFormat="1">
      <c r="A1" s="323" t="s">
        <v>158</v>
      </c>
      <c r="B1" s="325" t="s">
        <v>466</v>
      </c>
      <c r="C1" s="323" t="s">
        <v>59</v>
      </c>
      <c r="D1" s="256"/>
      <c r="E1" s="256"/>
      <c r="F1" s="256" t="s">
        <v>149</v>
      </c>
      <c r="G1" s="256"/>
      <c r="H1" s="256"/>
      <c r="I1" s="327" t="s">
        <v>150</v>
      </c>
      <c r="J1" s="327"/>
      <c r="K1" s="257"/>
      <c r="L1" s="321" t="s">
        <v>213</v>
      </c>
      <c r="M1" s="321"/>
      <c r="N1" s="321"/>
      <c r="O1" s="321"/>
      <c r="P1" s="257"/>
      <c r="Q1" s="320" t="s">
        <v>215</v>
      </c>
      <c r="R1" s="320"/>
      <c r="S1" s="320"/>
      <c r="T1" s="320"/>
      <c r="U1" s="257"/>
      <c r="V1" s="321" t="s">
        <v>214</v>
      </c>
      <c r="W1" s="321"/>
      <c r="X1" s="321"/>
      <c r="Y1" s="321"/>
      <c r="Z1" s="257"/>
      <c r="AA1" s="322" t="s">
        <v>197</v>
      </c>
      <c r="AB1" s="322"/>
      <c r="AC1" s="322"/>
      <c r="AD1" s="322"/>
      <c r="AE1" s="258"/>
    </row>
    <row r="2" spans="1:31" s="64" customFormat="1">
      <c r="A2" s="324"/>
      <c r="B2" s="326"/>
      <c r="C2" s="324"/>
      <c r="D2" s="259" t="s">
        <v>366</v>
      </c>
      <c r="E2" s="259" t="s">
        <v>459</v>
      </c>
      <c r="F2" s="259" t="s">
        <v>66</v>
      </c>
      <c r="G2" s="259" t="s">
        <v>484</v>
      </c>
      <c r="H2" s="259" t="s">
        <v>10</v>
      </c>
      <c r="I2" s="260" t="s">
        <v>53</v>
      </c>
      <c r="J2" s="260" t="s">
        <v>470</v>
      </c>
      <c r="K2" s="257"/>
      <c r="L2" s="261" t="s">
        <v>78</v>
      </c>
      <c r="M2" s="261" t="s">
        <v>69</v>
      </c>
      <c r="N2" s="261" t="s">
        <v>70</v>
      </c>
      <c r="O2" s="261" t="s">
        <v>71</v>
      </c>
      <c r="P2" s="257"/>
      <c r="Q2" s="262" t="s">
        <v>76</v>
      </c>
      <c r="R2" s="262" t="s">
        <v>69</v>
      </c>
      <c r="S2" s="262" t="s">
        <v>70</v>
      </c>
      <c r="T2" s="262" t="s">
        <v>71</v>
      </c>
      <c r="U2" s="257"/>
      <c r="V2" s="261" t="s">
        <v>77</v>
      </c>
      <c r="W2" s="261" t="s">
        <v>69</v>
      </c>
      <c r="X2" s="261" t="s">
        <v>70</v>
      </c>
      <c r="Y2" s="261" t="s">
        <v>71</v>
      </c>
      <c r="Z2" s="257"/>
      <c r="AA2" s="263" t="s">
        <v>396</v>
      </c>
      <c r="AB2" s="263" t="s">
        <v>395</v>
      </c>
      <c r="AC2" s="263" t="s">
        <v>397</v>
      </c>
      <c r="AD2" s="263" t="s">
        <v>398</v>
      </c>
      <c r="AE2" s="257"/>
    </row>
    <row r="3" spans="1:31" s="3" customFormat="1" ht="15" customHeight="1">
      <c r="A3" s="286" t="s">
        <v>925</v>
      </c>
      <c r="B3" s="264" t="s">
        <v>22</v>
      </c>
      <c r="C3" s="265" t="s">
        <v>458</v>
      </c>
      <c r="D3" s="265" t="s">
        <v>944</v>
      </c>
      <c r="E3" s="287" t="s">
        <v>943</v>
      </c>
      <c r="F3" s="265" t="s">
        <v>390</v>
      </c>
      <c r="G3" s="265" t="s">
        <v>485</v>
      </c>
      <c r="H3" s="224" t="s">
        <v>464</v>
      </c>
      <c r="I3" s="265" t="s">
        <v>23</v>
      </c>
      <c r="J3" s="265" t="s">
        <v>471</v>
      </c>
      <c r="K3" s="266"/>
      <c r="L3" s="265">
        <v>0.98</v>
      </c>
      <c r="M3" s="265">
        <v>0.96</v>
      </c>
      <c r="N3" s="265">
        <v>1.02</v>
      </c>
      <c r="O3" s="265">
        <v>95</v>
      </c>
      <c r="P3" s="266"/>
      <c r="Q3" s="265"/>
      <c r="R3" s="265"/>
      <c r="S3" s="265"/>
      <c r="T3" s="265"/>
      <c r="U3" s="266"/>
      <c r="V3" s="265"/>
      <c r="W3" s="265"/>
      <c r="X3" s="265"/>
      <c r="Y3" s="265"/>
      <c r="Z3" s="266"/>
      <c r="AA3" s="265"/>
      <c r="AB3" s="265"/>
      <c r="AC3" s="265"/>
      <c r="AD3" s="265"/>
      <c r="AE3" s="266"/>
    </row>
    <row r="4" spans="1:31" s="3" customFormat="1" ht="13">
      <c r="A4" s="264" t="s">
        <v>925</v>
      </c>
      <c r="B4" s="264" t="s">
        <v>22</v>
      </c>
      <c r="C4" s="265" t="s">
        <v>458</v>
      </c>
      <c r="D4" s="265" t="s">
        <v>465</v>
      </c>
      <c r="E4" s="265" t="s">
        <v>461</v>
      </c>
      <c r="F4" s="265" t="s">
        <v>390</v>
      </c>
      <c r="G4" s="265" t="s">
        <v>485</v>
      </c>
      <c r="H4" s="265" t="s">
        <v>463</v>
      </c>
      <c r="I4" s="265" t="s">
        <v>23</v>
      </c>
      <c r="J4" s="265" t="s">
        <v>471</v>
      </c>
      <c r="K4" s="266"/>
      <c r="L4" s="265">
        <v>1.1000000000000001</v>
      </c>
      <c r="M4" s="265">
        <v>1.02</v>
      </c>
      <c r="N4" s="265">
        <v>1.1299999999999999</v>
      </c>
      <c r="O4" s="265">
        <v>95</v>
      </c>
      <c r="P4" s="266"/>
      <c r="Q4" s="265"/>
      <c r="R4" s="265"/>
      <c r="S4" s="265"/>
      <c r="T4" s="265"/>
      <c r="U4" s="266"/>
      <c r="V4" s="265"/>
      <c r="W4" s="265"/>
      <c r="X4" s="265"/>
      <c r="Y4" s="265"/>
      <c r="Z4" s="266"/>
      <c r="AA4" s="265"/>
      <c r="AB4" s="265"/>
      <c r="AC4" s="265"/>
      <c r="AD4" s="265"/>
      <c r="AE4" s="266"/>
    </row>
    <row r="5" spans="1:31" s="3" customFormat="1" ht="13">
      <c r="A5" s="264" t="s">
        <v>563</v>
      </c>
      <c r="B5" s="264" t="s">
        <v>22</v>
      </c>
      <c r="C5" s="265" t="s">
        <v>458</v>
      </c>
      <c r="D5" s="265" t="s">
        <v>52</v>
      </c>
      <c r="E5" s="265" t="s">
        <v>460</v>
      </c>
      <c r="F5" s="265" t="s">
        <v>390</v>
      </c>
      <c r="G5" s="265" t="s">
        <v>485</v>
      </c>
      <c r="H5" s="265" t="s">
        <v>462</v>
      </c>
      <c r="I5" s="265" t="s">
        <v>23</v>
      </c>
      <c r="J5" s="265" t="s">
        <v>471</v>
      </c>
      <c r="K5" s="266"/>
      <c r="L5" s="265">
        <v>0.69</v>
      </c>
      <c r="M5" s="265">
        <v>0.5</v>
      </c>
      <c r="N5" s="265">
        <v>0.9</v>
      </c>
      <c r="O5" s="265">
        <v>95</v>
      </c>
      <c r="P5" s="266"/>
      <c r="Q5" s="265"/>
      <c r="R5" s="265"/>
      <c r="S5" s="265"/>
      <c r="T5" s="265"/>
      <c r="U5" s="266"/>
      <c r="V5" s="265"/>
      <c r="W5" s="265"/>
      <c r="X5" s="265"/>
      <c r="Y5" s="265"/>
      <c r="Z5" s="266"/>
      <c r="AA5" s="265"/>
      <c r="AB5" s="265"/>
      <c r="AC5" s="265"/>
      <c r="AD5" s="265"/>
      <c r="AE5" s="266"/>
    </row>
    <row r="6" spans="1:31" s="3" customFormat="1" ht="13">
      <c r="A6" s="264" t="s">
        <v>455</v>
      </c>
      <c r="B6" s="264" t="s">
        <v>14</v>
      </c>
      <c r="C6" s="265" t="s">
        <v>458</v>
      </c>
      <c r="D6" s="265" t="s">
        <v>833</v>
      </c>
      <c r="E6" s="265" t="s">
        <v>926</v>
      </c>
      <c r="F6" s="265" t="s">
        <v>390</v>
      </c>
      <c r="G6" s="265" t="s">
        <v>485</v>
      </c>
      <c r="H6" s="265" t="s">
        <v>468</v>
      </c>
      <c r="I6" s="265" t="s">
        <v>23</v>
      </c>
      <c r="J6" s="265" t="s">
        <v>471</v>
      </c>
      <c r="K6" s="266"/>
      <c r="L6" s="265"/>
      <c r="M6" s="265"/>
      <c r="N6" s="265"/>
      <c r="O6" s="265"/>
      <c r="P6" s="266"/>
      <c r="Q6" s="265"/>
      <c r="R6" s="265"/>
      <c r="S6" s="265"/>
      <c r="T6" s="265"/>
      <c r="U6" s="266"/>
      <c r="V6" s="265"/>
      <c r="W6" s="265"/>
      <c r="X6" s="265"/>
      <c r="Y6" s="265"/>
      <c r="Z6" s="266"/>
      <c r="AA6" s="235">
        <v>71</v>
      </c>
      <c r="AB6" s="235">
        <v>114</v>
      </c>
      <c r="AC6" s="235">
        <v>38</v>
      </c>
      <c r="AD6" s="235">
        <v>92</v>
      </c>
      <c r="AE6" s="266"/>
    </row>
    <row r="7" spans="1:31" s="3" customFormat="1" ht="13">
      <c r="A7" s="264" t="s">
        <v>834</v>
      </c>
      <c r="B7" s="264" t="s">
        <v>14</v>
      </c>
      <c r="C7" s="265" t="s">
        <v>458</v>
      </c>
      <c r="D7" s="265" t="s">
        <v>467</v>
      </c>
      <c r="E7" s="265" t="s">
        <v>472</v>
      </c>
      <c r="F7" s="265" t="s">
        <v>528</v>
      </c>
      <c r="G7" s="265" t="s">
        <v>485</v>
      </c>
      <c r="H7" s="265" t="s">
        <v>462</v>
      </c>
      <c r="I7" s="265" t="s">
        <v>23</v>
      </c>
      <c r="J7" s="265" t="s">
        <v>471</v>
      </c>
      <c r="K7" s="266"/>
      <c r="L7" s="265"/>
      <c r="M7" s="265"/>
      <c r="N7" s="265"/>
      <c r="O7" s="265"/>
      <c r="P7" s="266"/>
      <c r="Q7" s="265"/>
      <c r="R7" s="265"/>
      <c r="S7" s="265"/>
      <c r="T7" s="265"/>
      <c r="U7" s="266"/>
      <c r="V7" s="265"/>
      <c r="W7" s="265"/>
      <c r="X7" s="265"/>
      <c r="Y7" s="265"/>
      <c r="Z7" s="266"/>
      <c r="AA7" s="235">
        <v>6</v>
      </c>
      <c r="AB7" s="235">
        <v>14</v>
      </c>
      <c r="AC7" s="235">
        <v>103</v>
      </c>
      <c r="AD7" s="235">
        <v>192</v>
      </c>
      <c r="AE7" s="266"/>
    </row>
    <row r="8" spans="1:31" s="3" customFormat="1" ht="13">
      <c r="A8" s="264" t="s">
        <v>455</v>
      </c>
      <c r="B8" s="264" t="s">
        <v>14</v>
      </c>
      <c r="C8" s="265" t="s">
        <v>479</v>
      </c>
      <c r="D8" s="265" t="s">
        <v>387</v>
      </c>
      <c r="E8" s="265" t="s">
        <v>927</v>
      </c>
      <c r="F8" s="265" t="s">
        <v>390</v>
      </c>
      <c r="G8" s="265" t="s">
        <v>486</v>
      </c>
      <c r="H8" s="265" t="s">
        <v>678</v>
      </c>
      <c r="I8" s="265" t="s">
        <v>23</v>
      </c>
      <c r="J8" s="265" t="s">
        <v>471</v>
      </c>
      <c r="K8" s="266"/>
      <c r="L8" s="265"/>
      <c r="M8" s="265"/>
      <c r="N8" s="265"/>
      <c r="O8" s="265"/>
      <c r="P8" s="266"/>
      <c r="Q8" s="265"/>
      <c r="R8" s="265"/>
      <c r="S8" s="265"/>
      <c r="T8" s="265"/>
      <c r="U8" s="266"/>
      <c r="V8" s="265"/>
      <c r="W8" s="265"/>
      <c r="X8" s="265"/>
      <c r="Y8" s="265"/>
      <c r="Z8" s="266"/>
      <c r="AA8" s="235">
        <v>7</v>
      </c>
      <c r="AB8" s="235">
        <v>12</v>
      </c>
      <c r="AC8" s="235">
        <v>6</v>
      </c>
      <c r="AD8" s="235">
        <v>12</v>
      </c>
      <c r="AE8" s="266"/>
    </row>
    <row r="9" spans="1:31" s="3" customFormat="1" ht="13">
      <c r="A9" s="264" t="s">
        <v>455</v>
      </c>
      <c r="B9" s="264" t="s">
        <v>14</v>
      </c>
      <c r="C9" s="265" t="s">
        <v>479</v>
      </c>
      <c r="D9" s="265" t="s">
        <v>387</v>
      </c>
      <c r="E9" s="265" t="s">
        <v>927</v>
      </c>
      <c r="F9" s="265" t="s">
        <v>391</v>
      </c>
      <c r="G9" s="265" t="s">
        <v>487</v>
      </c>
      <c r="H9" s="265" t="s">
        <v>678</v>
      </c>
      <c r="I9" s="265" t="s">
        <v>23</v>
      </c>
      <c r="J9" s="265" t="s">
        <v>471</v>
      </c>
      <c r="K9" s="266"/>
      <c r="L9" s="265"/>
      <c r="M9" s="265"/>
      <c r="N9" s="265"/>
      <c r="O9" s="265"/>
      <c r="P9" s="266"/>
      <c r="Q9" s="265"/>
      <c r="R9" s="265"/>
      <c r="S9" s="265"/>
      <c r="T9" s="265"/>
      <c r="U9" s="266"/>
      <c r="V9" s="265"/>
      <c r="W9" s="265"/>
      <c r="X9" s="265"/>
      <c r="Y9" s="265"/>
      <c r="Z9" s="266"/>
      <c r="AA9" s="235">
        <v>8</v>
      </c>
      <c r="AB9" s="235">
        <v>12</v>
      </c>
      <c r="AC9" s="235">
        <v>0</v>
      </c>
      <c r="AD9" s="235">
        <v>12</v>
      </c>
      <c r="AE9" s="266"/>
    </row>
    <row r="10" spans="1:31" s="3" customFormat="1" ht="13">
      <c r="A10" s="264" t="s">
        <v>573</v>
      </c>
      <c r="B10" s="264" t="s">
        <v>22</v>
      </c>
      <c r="C10" s="265" t="s">
        <v>479</v>
      </c>
      <c r="D10" s="265" t="s">
        <v>387</v>
      </c>
      <c r="E10" s="265" t="s">
        <v>927</v>
      </c>
      <c r="F10" s="265" t="s">
        <v>480</v>
      </c>
      <c r="G10" s="265" t="s">
        <v>488</v>
      </c>
      <c r="H10" s="265" t="s">
        <v>678</v>
      </c>
      <c r="I10" s="265" t="s">
        <v>23</v>
      </c>
      <c r="J10" s="265" t="s">
        <v>471</v>
      </c>
      <c r="K10" s="266"/>
      <c r="L10" s="265"/>
      <c r="M10" s="265"/>
      <c r="N10" s="265"/>
      <c r="O10" s="265"/>
      <c r="P10" s="266"/>
      <c r="Q10" s="265"/>
      <c r="R10" s="265"/>
      <c r="S10" s="265"/>
      <c r="T10" s="265"/>
      <c r="U10" s="266"/>
      <c r="V10" s="265"/>
      <c r="W10" s="265"/>
      <c r="X10" s="265"/>
      <c r="Y10" s="265"/>
      <c r="Z10" s="266"/>
      <c r="AA10" s="235">
        <v>6</v>
      </c>
      <c r="AB10" s="235">
        <v>12</v>
      </c>
      <c r="AC10" s="235">
        <v>1</v>
      </c>
      <c r="AD10" s="235">
        <v>12</v>
      </c>
      <c r="AE10" s="266"/>
    </row>
    <row r="11" spans="1:31" s="3" customFormat="1" ht="13">
      <c r="A11" s="264" t="s">
        <v>592</v>
      </c>
      <c r="B11" s="264" t="s">
        <v>14</v>
      </c>
      <c r="C11" s="265" t="s">
        <v>482</v>
      </c>
      <c r="D11" s="265" t="s">
        <v>368</v>
      </c>
      <c r="E11" s="265" t="s">
        <v>928</v>
      </c>
      <c r="F11" s="265" t="s">
        <v>390</v>
      </c>
      <c r="G11" s="265" t="s">
        <v>489</v>
      </c>
      <c r="H11" s="265" t="s">
        <v>481</v>
      </c>
      <c r="I11" s="265" t="s">
        <v>23</v>
      </c>
      <c r="J11" s="265" t="s">
        <v>471</v>
      </c>
      <c r="K11" s="266"/>
      <c r="L11" s="265"/>
      <c r="M11" s="265"/>
      <c r="N11" s="265"/>
      <c r="O11" s="265"/>
      <c r="P11" s="266"/>
      <c r="Q11" s="265"/>
      <c r="R11" s="265"/>
      <c r="S11" s="265"/>
      <c r="T11" s="265"/>
      <c r="U11" s="266"/>
      <c r="V11" s="265"/>
      <c r="W11" s="265"/>
      <c r="X11" s="265"/>
      <c r="Y11" s="265"/>
      <c r="Z11" s="266"/>
      <c r="AA11" s="235">
        <v>42</v>
      </c>
      <c r="AB11" s="235">
        <v>562</v>
      </c>
      <c r="AC11" s="235">
        <v>58</v>
      </c>
      <c r="AD11" s="235">
        <v>461</v>
      </c>
      <c r="AE11" s="266"/>
    </row>
    <row r="12" spans="1:31" s="3" customFormat="1" ht="13">
      <c r="A12" s="264" t="s">
        <v>592</v>
      </c>
      <c r="B12" s="264" t="s">
        <v>14</v>
      </c>
      <c r="C12" s="265" t="s">
        <v>482</v>
      </c>
      <c r="D12" s="265" t="s">
        <v>944</v>
      </c>
      <c r="E12" s="265" t="s">
        <v>929</v>
      </c>
      <c r="F12" s="265" t="s">
        <v>390</v>
      </c>
      <c r="G12" s="265" t="s">
        <v>489</v>
      </c>
      <c r="H12" s="265" t="s">
        <v>490</v>
      </c>
      <c r="I12" s="265" t="s">
        <v>23</v>
      </c>
      <c r="J12" s="265" t="s">
        <v>471</v>
      </c>
      <c r="K12" s="266"/>
      <c r="L12" s="265"/>
      <c r="M12" s="265"/>
      <c r="N12" s="265"/>
      <c r="O12" s="265"/>
      <c r="P12" s="266"/>
      <c r="Q12" s="265"/>
      <c r="R12" s="265"/>
      <c r="S12" s="265"/>
      <c r="T12" s="265"/>
      <c r="U12" s="266"/>
      <c r="V12" s="265"/>
      <c r="W12" s="265"/>
      <c r="X12" s="265"/>
      <c r="Y12" s="265"/>
      <c r="Z12" s="266"/>
      <c r="AA12" s="235">
        <v>57</v>
      </c>
      <c r="AB12" s="235">
        <v>377</v>
      </c>
      <c r="AC12" s="235">
        <v>43</v>
      </c>
      <c r="AD12" s="235">
        <v>646</v>
      </c>
      <c r="AE12" s="266"/>
    </row>
    <row r="13" spans="1:31" s="3" customFormat="1" ht="13">
      <c r="A13" s="264" t="s">
        <v>592</v>
      </c>
      <c r="B13" s="264" t="s">
        <v>14</v>
      </c>
      <c r="C13" s="265" t="s">
        <v>482</v>
      </c>
      <c r="D13" s="265" t="s">
        <v>387</v>
      </c>
      <c r="E13" s="265" t="s">
        <v>930</v>
      </c>
      <c r="F13" s="265" t="s">
        <v>390</v>
      </c>
      <c r="G13" s="265" t="s">
        <v>489</v>
      </c>
      <c r="H13" s="265" t="s">
        <v>678</v>
      </c>
      <c r="I13" s="265" t="s">
        <v>23</v>
      </c>
      <c r="J13" s="265" t="s">
        <v>471</v>
      </c>
      <c r="K13" s="266"/>
      <c r="L13" s="265"/>
      <c r="M13" s="265"/>
      <c r="N13" s="265"/>
      <c r="O13" s="265"/>
      <c r="P13" s="266"/>
      <c r="Q13" s="265"/>
      <c r="R13" s="265"/>
      <c r="S13" s="265"/>
      <c r="T13" s="265"/>
      <c r="U13" s="266"/>
      <c r="V13" s="265"/>
      <c r="W13" s="265"/>
      <c r="X13" s="265"/>
      <c r="Y13" s="265"/>
      <c r="Z13" s="266"/>
      <c r="AA13" s="235">
        <v>9</v>
      </c>
      <c r="AB13" s="235">
        <v>77</v>
      </c>
      <c r="AC13" s="235">
        <v>91</v>
      </c>
      <c r="AD13" s="235">
        <v>946</v>
      </c>
      <c r="AE13" s="266"/>
    </row>
    <row r="14" spans="1:31" s="3" customFormat="1" ht="13">
      <c r="A14" s="264" t="s">
        <v>592</v>
      </c>
      <c r="B14" s="264" t="s">
        <v>14</v>
      </c>
      <c r="C14" s="265" t="s">
        <v>482</v>
      </c>
      <c r="D14" s="265" t="s">
        <v>456</v>
      </c>
      <c r="E14" s="265" t="s">
        <v>931</v>
      </c>
      <c r="F14" s="265" t="s">
        <v>390</v>
      </c>
      <c r="G14" s="265" t="s">
        <v>489</v>
      </c>
      <c r="H14" s="265" t="s">
        <v>491</v>
      </c>
      <c r="I14" s="265" t="s">
        <v>23</v>
      </c>
      <c r="J14" s="265" t="s">
        <v>471</v>
      </c>
      <c r="K14" s="266"/>
      <c r="L14" s="265"/>
      <c r="M14" s="265"/>
      <c r="N14" s="265"/>
      <c r="O14" s="265"/>
      <c r="P14" s="266"/>
      <c r="Q14" s="265"/>
      <c r="R14" s="265"/>
      <c r="S14" s="265"/>
      <c r="T14" s="265"/>
      <c r="U14" s="266"/>
      <c r="V14" s="265"/>
      <c r="W14" s="265"/>
      <c r="X14" s="265"/>
      <c r="Y14" s="265"/>
      <c r="Z14" s="266"/>
      <c r="AA14" s="235">
        <v>55</v>
      </c>
      <c r="AB14" s="235">
        <v>481</v>
      </c>
      <c r="AC14" s="235">
        <v>45</v>
      </c>
      <c r="AD14" s="235">
        <v>542</v>
      </c>
      <c r="AE14" s="266"/>
    </row>
    <row r="15" spans="1:31" s="3" customFormat="1" ht="13">
      <c r="A15" s="264" t="s">
        <v>592</v>
      </c>
      <c r="B15" s="264" t="s">
        <v>14</v>
      </c>
      <c r="C15" s="265" t="s">
        <v>482</v>
      </c>
      <c r="D15" s="265" t="s">
        <v>457</v>
      </c>
      <c r="E15" s="265" t="s">
        <v>931</v>
      </c>
      <c r="F15" s="265" t="s">
        <v>390</v>
      </c>
      <c r="G15" s="265" t="s">
        <v>489</v>
      </c>
      <c r="H15" s="265" t="s">
        <v>492</v>
      </c>
      <c r="I15" s="265" t="s">
        <v>23</v>
      </c>
      <c r="J15" s="265" t="s">
        <v>471</v>
      </c>
      <c r="K15" s="266"/>
      <c r="L15" s="265"/>
      <c r="M15" s="265"/>
      <c r="N15" s="265"/>
      <c r="O15" s="265"/>
      <c r="P15" s="266"/>
      <c r="Q15" s="265"/>
      <c r="R15" s="265"/>
      <c r="S15" s="265"/>
      <c r="T15" s="265"/>
      <c r="U15" s="266"/>
      <c r="V15" s="265"/>
      <c r="W15" s="265"/>
      <c r="X15" s="265"/>
      <c r="Y15" s="265"/>
      <c r="Z15" s="266"/>
      <c r="AA15" s="235">
        <v>20</v>
      </c>
      <c r="AB15" s="235">
        <v>276</v>
      </c>
      <c r="AC15" s="235">
        <v>80</v>
      </c>
      <c r="AD15" s="235">
        <v>747</v>
      </c>
      <c r="AE15" s="266"/>
    </row>
    <row r="16" spans="1:31" s="3" customFormat="1" ht="13">
      <c r="A16" s="264" t="s">
        <v>592</v>
      </c>
      <c r="B16" s="264" t="s">
        <v>14</v>
      </c>
      <c r="C16" s="265" t="s">
        <v>482</v>
      </c>
      <c r="D16" s="265" t="s">
        <v>394</v>
      </c>
      <c r="E16" s="265" t="s">
        <v>931</v>
      </c>
      <c r="F16" s="265" t="s">
        <v>390</v>
      </c>
      <c r="G16" s="265" t="s">
        <v>489</v>
      </c>
      <c r="H16" s="265" t="s">
        <v>493</v>
      </c>
      <c r="I16" s="265" t="s">
        <v>23</v>
      </c>
      <c r="J16" s="265" t="s">
        <v>471</v>
      </c>
      <c r="K16" s="266"/>
      <c r="L16" s="265"/>
      <c r="M16" s="265"/>
      <c r="N16" s="265"/>
      <c r="O16" s="265"/>
      <c r="P16" s="266"/>
      <c r="Q16" s="265"/>
      <c r="R16" s="265"/>
      <c r="S16" s="265"/>
      <c r="T16" s="265"/>
      <c r="U16" s="266"/>
      <c r="V16" s="265"/>
      <c r="W16" s="265"/>
      <c r="X16" s="265"/>
      <c r="Y16" s="265"/>
      <c r="Z16" s="266"/>
      <c r="AA16" s="235">
        <v>22</v>
      </c>
      <c r="AB16" s="235">
        <v>248</v>
      </c>
      <c r="AC16" s="235">
        <v>78</v>
      </c>
      <c r="AD16" s="235">
        <v>775</v>
      </c>
      <c r="AE16" s="266"/>
    </row>
    <row r="17" spans="1:31" s="3" customFormat="1" ht="13">
      <c r="A17" s="264" t="s">
        <v>592</v>
      </c>
      <c r="B17" s="264" t="s">
        <v>14</v>
      </c>
      <c r="C17" s="265" t="s">
        <v>482</v>
      </c>
      <c r="D17" s="265" t="s">
        <v>689</v>
      </c>
      <c r="E17" s="265" t="s">
        <v>696</v>
      </c>
      <c r="F17" s="265" t="s">
        <v>390</v>
      </c>
      <c r="G17" s="265"/>
      <c r="H17" s="265"/>
      <c r="I17" s="265" t="s">
        <v>23</v>
      </c>
      <c r="J17" s="265" t="s">
        <v>471</v>
      </c>
      <c r="K17" s="266"/>
      <c r="L17" s="265"/>
      <c r="M17" s="265"/>
      <c r="N17" s="265"/>
      <c r="O17" s="265"/>
      <c r="P17" s="266"/>
      <c r="Q17" s="265"/>
      <c r="R17" s="265"/>
      <c r="S17" s="265"/>
      <c r="T17" s="265"/>
      <c r="U17" s="266"/>
      <c r="V17" s="265"/>
      <c r="W17" s="265"/>
      <c r="X17" s="265"/>
      <c r="Y17" s="265"/>
      <c r="Z17" s="266"/>
      <c r="AA17" s="235">
        <v>3</v>
      </c>
      <c r="AB17" s="235">
        <v>39</v>
      </c>
      <c r="AC17" s="235">
        <v>47</v>
      </c>
      <c r="AD17" s="235">
        <v>984</v>
      </c>
      <c r="AE17" s="266"/>
    </row>
    <row r="18" spans="1:31" s="3" customFormat="1" ht="13">
      <c r="A18" s="264" t="s">
        <v>835</v>
      </c>
      <c r="B18" s="264" t="s">
        <v>14</v>
      </c>
      <c r="C18" s="265" t="s">
        <v>482</v>
      </c>
      <c r="D18" s="265" t="s">
        <v>467</v>
      </c>
      <c r="E18" s="265" t="s">
        <v>472</v>
      </c>
      <c r="F18" s="265" t="s">
        <v>390</v>
      </c>
      <c r="G18" s="265" t="s">
        <v>489</v>
      </c>
      <c r="H18" s="265" t="s">
        <v>455</v>
      </c>
      <c r="I18" s="265" t="s">
        <v>23</v>
      </c>
      <c r="J18" s="265" t="s">
        <v>471</v>
      </c>
      <c r="K18" s="266"/>
      <c r="L18" s="265"/>
      <c r="M18" s="265"/>
      <c r="N18" s="265"/>
      <c r="O18" s="265"/>
      <c r="P18" s="266"/>
      <c r="Q18" s="265"/>
      <c r="R18" s="265"/>
      <c r="S18" s="265"/>
      <c r="T18" s="265"/>
      <c r="U18" s="266"/>
      <c r="V18" s="265"/>
      <c r="W18" s="265"/>
      <c r="X18" s="265"/>
      <c r="Y18" s="265"/>
      <c r="Z18" s="266"/>
      <c r="AA18" s="235">
        <v>25</v>
      </c>
      <c r="AB18" s="235">
        <v>349</v>
      </c>
      <c r="AC18" s="235">
        <v>23</v>
      </c>
      <c r="AD18" s="235">
        <v>663</v>
      </c>
      <c r="AE18" s="266"/>
    </row>
    <row r="19" spans="1:31" s="3" customFormat="1" ht="13">
      <c r="A19" s="264" t="s">
        <v>592</v>
      </c>
      <c r="B19" s="264" t="s">
        <v>14</v>
      </c>
      <c r="C19" s="265" t="s">
        <v>482</v>
      </c>
      <c r="D19" s="265" t="s">
        <v>833</v>
      </c>
      <c r="E19" s="265" t="s">
        <v>483</v>
      </c>
      <c r="F19" s="265" t="s">
        <v>390</v>
      </c>
      <c r="G19" s="265" t="s">
        <v>489</v>
      </c>
      <c r="H19" s="265" t="s">
        <v>494</v>
      </c>
      <c r="I19" s="265" t="s">
        <v>23</v>
      </c>
      <c r="J19" s="265" t="s">
        <v>471</v>
      </c>
      <c r="K19" s="266"/>
      <c r="L19" s="265"/>
      <c r="M19" s="265"/>
      <c r="N19" s="265"/>
      <c r="O19" s="265"/>
      <c r="P19" s="266"/>
      <c r="Q19" s="265"/>
      <c r="R19" s="265"/>
      <c r="S19" s="265"/>
      <c r="T19" s="265"/>
      <c r="U19" s="266"/>
      <c r="V19" s="265"/>
      <c r="W19" s="265"/>
      <c r="X19" s="265"/>
      <c r="Y19" s="265"/>
      <c r="Z19" s="266"/>
      <c r="AA19" s="235">
        <v>56</v>
      </c>
      <c r="AB19" s="235">
        <v>480</v>
      </c>
      <c r="AC19" s="235">
        <v>44</v>
      </c>
      <c r="AD19" s="235">
        <v>541</v>
      </c>
      <c r="AE19" s="266"/>
    </row>
    <row r="20" spans="1:31" s="3" customFormat="1">
      <c r="A20" s="264" t="s">
        <v>455</v>
      </c>
      <c r="B20" s="264" t="s">
        <v>14</v>
      </c>
      <c r="C20" s="267" t="s">
        <v>503</v>
      </c>
      <c r="D20" s="265" t="s">
        <v>368</v>
      </c>
      <c r="E20" s="265" t="s">
        <v>932</v>
      </c>
      <c r="F20" s="265" t="s">
        <v>687</v>
      </c>
      <c r="G20" s="265" t="s">
        <v>496</v>
      </c>
      <c r="H20" s="265" t="s">
        <v>504</v>
      </c>
      <c r="I20" s="265" t="s">
        <v>23</v>
      </c>
      <c r="J20" s="265" t="s">
        <v>471</v>
      </c>
      <c r="K20" s="266"/>
      <c r="L20" s="265">
        <v>0.97</v>
      </c>
      <c r="M20" s="265">
        <v>0.84</v>
      </c>
      <c r="N20" s="265">
        <v>1.1200000000000001</v>
      </c>
      <c r="O20" s="265">
        <v>95</v>
      </c>
      <c r="P20" s="266"/>
      <c r="Q20" s="265"/>
      <c r="R20" s="265"/>
      <c r="S20" s="265"/>
      <c r="T20" s="265"/>
      <c r="U20" s="266"/>
      <c r="V20" s="265"/>
      <c r="W20" s="265"/>
      <c r="X20" s="265"/>
      <c r="Y20" s="265"/>
      <c r="Z20" s="266"/>
      <c r="AA20" s="265"/>
      <c r="AB20" s="265"/>
      <c r="AC20" s="265"/>
      <c r="AD20" s="265"/>
      <c r="AE20" s="266"/>
    </row>
    <row r="21" spans="1:31" s="3" customFormat="1">
      <c r="A21" s="264" t="s">
        <v>455</v>
      </c>
      <c r="B21" s="264" t="s">
        <v>14</v>
      </c>
      <c r="C21" s="267" t="s">
        <v>503</v>
      </c>
      <c r="D21" s="265" t="s">
        <v>368</v>
      </c>
      <c r="E21" s="265" t="s">
        <v>932</v>
      </c>
      <c r="F21" s="265" t="s">
        <v>547</v>
      </c>
      <c r="G21" s="265" t="s">
        <v>497</v>
      </c>
      <c r="H21" s="265" t="s">
        <v>505</v>
      </c>
      <c r="I21" s="265" t="s">
        <v>23</v>
      </c>
      <c r="J21" s="265" t="s">
        <v>471</v>
      </c>
      <c r="K21" s="266"/>
      <c r="L21" s="265">
        <v>1.22</v>
      </c>
      <c r="M21" s="265">
        <v>1.04</v>
      </c>
      <c r="N21" s="265">
        <v>1.44</v>
      </c>
      <c r="O21" s="265">
        <v>95</v>
      </c>
      <c r="P21" s="266"/>
      <c r="Q21" s="265"/>
      <c r="R21" s="265"/>
      <c r="S21" s="265"/>
      <c r="T21" s="265"/>
      <c r="U21" s="266"/>
      <c r="V21" s="265"/>
      <c r="W21" s="265"/>
      <c r="X21" s="265"/>
      <c r="Y21" s="265"/>
      <c r="Z21" s="266"/>
      <c r="AA21" s="265"/>
      <c r="AB21" s="265"/>
      <c r="AC21" s="265"/>
      <c r="AD21" s="265"/>
      <c r="AE21" s="266"/>
    </row>
    <row r="22" spans="1:31" s="3" customFormat="1">
      <c r="A22" s="264" t="s">
        <v>455</v>
      </c>
      <c r="B22" s="264" t="s">
        <v>14</v>
      </c>
      <c r="C22" s="267" t="s">
        <v>503</v>
      </c>
      <c r="D22" s="265" t="s">
        <v>368</v>
      </c>
      <c r="E22" s="265" t="s">
        <v>932</v>
      </c>
      <c r="F22" s="265" t="s">
        <v>682</v>
      </c>
      <c r="G22" s="265" t="s">
        <v>498</v>
      </c>
      <c r="H22" s="265" t="s">
        <v>678</v>
      </c>
      <c r="I22" s="265" t="s">
        <v>23</v>
      </c>
      <c r="J22" s="265" t="s">
        <v>471</v>
      </c>
      <c r="K22" s="266"/>
      <c r="L22" s="265">
        <v>1</v>
      </c>
      <c r="M22" s="265">
        <v>0.85</v>
      </c>
      <c r="N22" s="265">
        <v>1.18</v>
      </c>
      <c r="O22" s="265">
        <v>95</v>
      </c>
      <c r="P22" s="266"/>
      <c r="Q22" s="265"/>
      <c r="R22" s="265"/>
      <c r="S22" s="265"/>
      <c r="T22" s="265"/>
      <c r="U22" s="266"/>
      <c r="V22" s="265"/>
      <c r="W22" s="265"/>
      <c r="X22" s="265"/>
      <c r="Y22" s="265"/>
      <c r="Z22" s="266"/>
      <c r="AA22" s="265"/>
      <c r="AB22" s="265"/>
      <c r="AC22" s="265"/>
      <c r="AD22" s="265"/>
      <c r="AE22" s="266"/>
    </row>
    <row r="23" spans="1:31" s="3" customFormat="1" ht="13">
      <c r="A23" s="264" t="s">
        <v>455</v>
      </c>
      <c r="B23" s="264" t="s">
        <v>14</v>
      </c>
      <c r="C23" s="267" t="s">
        <v>503</v>
      </c>
      <c r="D23" s="265" t="s">
        <v>368</v>
      </c>
      <c r="E23" s="265" t="s">
        <v>932</v>
      </c>
      <c r="F23" s="265" t="s">
        <v>390</v>
      </c>
      <c r="G23" s="265" t="s">
        <v>507</v>
      </c>
      <c r="H23" s="265" t="s">
        <v>506</v>
      </c>
      <c r="I23" s="265" t="s">
        <v>23</v>
      </c>
      <c r="J23" s="265" t="s">
        <v>471</v>
      </c>
      <c r="K23" s="266"/>
      <c r="L23" s="265"/>
      <c r="M23" s="265"/>
      <c r="N23" s="265"/>
      <c r="O23" s="265"/>
      <c r="P23" s="266"/>
      <c r="Q23" s="265"/>
      <c r="R23" s="265"/>
      <c r="S23" s="265"/>
      <c r="T23" s="265"/>
      <c r="U23" s="266"/>
      <c r="V23" s="265"/>
      <c r="W23" s="265"/>
      <c r="X23" s="265"/>
      <c r="Y23" s="265"/>
      <c r="Z23" s="266"/>
      <c r="AA23" s="235">
        <v>366</v>
      </c>
      <c r="AB23" s="235">
        <v>1633</v>
      </c>
      <c r="AC23" s="235">
        <v>405</v>
      </c>
      <c r="AD23" s="235">
        <v>1527</v>
      </c>
      <c r="AE23" s="266"/>
    </row>
    <row r="24" spans="1:31" s="3" customFormat="1" ht="13">
      <c r="A24" s="264"/>
      <c r="B24" s="264" t="s">
        <v>22</v>
      </c>
      <c r="C24" s="267" t="s">
        <v>503</v>
      </c>
      <c r="D24" s="265" t="s">
        <v>368</v>
      </c>
      <c r="E24" s="265" t="s">
        <v>932</v>
      </c>
      <c r="F24" s="265" t="s">
        <v>546</v>
      </c>
      <c r="G24" s="265" t="s">
        <v>499</v>
      </c>
      <c r="H24" s="265" t="s">
        <v>508</v>
      </c>
      <c r="I24" s="265" t="s">
        <v>23</v>
      </c>
      <c r="J24" s="265" t="s">
        <v>471</v>
      </c>
      <c r="K24" s="266"/>
      <c r="L24" s="265"/>
      <c r="M24" s="265"/>
      <c r="N24" s="265"/>
      <c r="O24" s="265"/>
      <c r="P24" s="266"/>
      <c r="Q24" s="265"/>
      <c r="R24" s="265"/>
      <c r="S24" s="265"/>
      <c r="T24" s="265"/>
      <c r="U24" s="266"/>
      <c r="V24" s="265"/>
      <c r="W24" s="265"/>
      <c r="X24" s="265"/>
      <c r="Y24" s="265"/>
      <c r="Z24" s="266"/>
      <c r="AA24" s="235">
        <v>194</v>
      </c>
      <c r="AB24" s="235">
        <v>1633</v>
      </c>
      <c r="AC24" s="235">
        <v>116</v>
      </c>
      <c r="AD24" s="235">
        <v>1527</v>
      </c>
      <c r="AE24" s="266"/>
    </row>
    <row r="25" spans="1:31" s="3" customFormat="1" ht="13">
      <c r="A25" s="264" t="s">
        <v>455</v>
      </c>
      <c r="B25" s="264" t="s">
        <v>14</v>
      </c>
      <c r="C25" s="267" t="s">
        <v>503</v>
      </c>
      <c r="D25" s="265" t="s">
        <v>944</v>
      </c>
      <c r="E25" s="265" t="s">
        <v>929</v>
      </c>
      <c r="F25" s="265" t="s">
        <v>687</v>
      </c>
      <c r="G25" s="265" t="s">
        <v>496</v>
      </c>
      <c r="H25" s="265" t="s">
        <v>509</v>
      </c>
      <c r="I25" s="265" t="s">
        <v>23</v>
      </c>
      <c r="J25" s="265" t="s">
        <v>471</v>
      </c>
      <c r="K25" s="266"/>
      <c r="L25" s="265"/>
      <c r="M25" s="265"/>
      <c r="N25" s="265"/>
      <c r="O25" s="265"/>
      <c r="P25" s="266"/>
      <c r="Q25" s="265"/>
      <c r="R25" s="265"/>
      <c r="S25" s="265"/>
      <c r="T25" s="265"/>
      <c r="U25" s="266"/>
      <c r="V25" s="265"/>
      <c r="W25" s="265"/>
      <c r="X25" s="265"/>
      <c r="Y25" s="265"/>
      <c r="Z25" s="266"/>
      <c r="AA25" s="235">
        <v>293</v>
      </c>
      <c r="AB25" s="235">
        <v>995</v>
      </c>
      <c r="AC25" s="235">
        <v>896</v>
      </c>
      <c r="AD25" s="235">
        <v>2165</v>
      </c>
      <c r="AE25" s="266"/>
    </row>
    <row r="26" spans="1:31" s="3" customFormat="1" ht="13">
      <c r="A26" s="264" t="s">
        <v>455</v>
      </c>
      <c r="B26" s="264" t="s">
        <v>14</v>
      </c>
      <c r="C26" s="267" t="s">
        <v>503</v>
      </c>
      <c r="D26" s="265" t="s">
        <v>944</v>
      </c>
      <c r="E26" s="265" t="s">
        <v>929</v>
      </c>
      <c r="F26" s="265" t="s">
        <v>547</v>
      </c>
      <c r="G26" s="265" t="s">
        <v>497</v>
      </c>
      <c r="H26" s="265" t="s">
        <v>510</v>
      </c>
      <c r="I26" s="265" t="s">
        <v>23</v>
      </c>
      <c r="J26" s="265" t="s">
        <v>471</v>
      </c>
      <c r="K26" s="266"/>
      <c r="L26" s="265"/>
      <c r="M26" s="265"/>
      <c r="N26" s="265"/>
      <c r="O26" s="265"/>
      <c r="P26" s="266"/>
      <c r="Q26" s="265"/>
      <c r="R26" s="265"/>
      <c r="S26" s="265"/>
      <c r="T26" s="265"/>
      <c r="U26" s="266"/>
      <c r="V26" s="265"/>
      <c r="W26" s="265"/>
      <c r="X26" s="265"/>
      <c r="Y26" s="265"/>
      <c r="Z26" s="266"/>
      <c r="AA26" s="235">
        <v>259</v>
      </c>
      <c r="AB26" s="235">
        <v>995</v>
      </c>
      <c r="AC26" s="235">
        <v>496</v>
      </c>
      <c r="AD26" s="235">
        <v>2165</v>
      </c>
      <c r="AE26" s="266"/>
    </row>
    <row r="27" spans="1:31" s="3" customFormat="1" ht="13">
      <c r="A27" s="264" t="s">
        <v>455</v>
      </c>
      <c r="B27" s="264" t="s">
        <v>14</v>
      </c>
      <c r="C27" s="267" t="s">
        <v>503</v>
      </c>
      <c r="D27" s="265" t="s">
        <v>944</v>
      </c>
      <c r="E27" s="265" t="s">
        <v>929</v>
      </c>
      <c r="F27" s="265" t="s">
        <v>682</v>
      </c>
      <c r="G27" s="265" t="s">
        <v>498</v>
      </c>
      <c r="H27" s="265" t="s">
        <v>511</v>
      </c>
      <c r="I27" s="265" t="s">
        <v>23</v>
      </c>
      <c r="J27" s="265" t="s">
        <v>471</v>
      </c>
      <c r="K27" s="266"/>
      <c r="L27" s="265"/>
      <c r="M27" s="265"/>
      <c r="N27" s="265"/>
      <c r="O27" s="265"/>
      <c r="P27" s="266"/>
      <c r="Q27" s="265"/>
      <c r="R27" s="265"/>
      <c r="S27" s="265"/>
      <c r="T27" s="265"/>
      <c r="U27" s="266"/>
      <c r="V27" s="265"/>
      <c r="W27" s="265"/>
      <c r="X27" s="265"/>
      <c r="Y27" s="265"/>
      <c r="Z27" s="266"/>
      <c r="AA27" s="235">
        <v>314</v>
      </c>
      <c r="AB27" s="235">
        <v>995</v>
      </c>
      <c r="AC27" s="235">
        <v>454</v>
      </c>
      <c r="AD27" s="235">
        <v>2165</v>
      </c>
      <c r="AE27" s="266"/>
    </row>
    <row r="28" spans="1:31" s="3" customFormat="1" ht="13">
      <c r="A28" s="264" t="s">
        <v>455</v>
      </c>
      <c r="B28" s="264" t="s">
        <v>14</v>
      </c>
      <c r="C28" s="267" t="s">
        <v>503</v>
      </c>
      <c r="D28" s="265" t="s">
        <v>944</v>
      </c>
      <c r="E28" s="265" t="s">
        <v>929</v>
      </c>
      <c r="F28" s="265" t="s">
        <v>390</v>
      </c>
      <c r="G28" s="265" t="s">
        <v>507</v>
      </c>
      <c r="H28" s="265" t="s">
        <v>490</v>
      </c>
      <c r="I28" s="265" t="s">
        <v>23</v>
      </c>
      <c r="J28" s="265" t="s">
        <v>471</v>
      </c>
      <c r="K28" s="266"/>
      <c r="L28" s="265"/>
      <c r="M28" s="265"/>
      <c r="N28" s="265"/>
      <c r="O28" s="265"/>
      <c r="P28" s="266"/>
      <c r="Q28" s="265"/>
      <c r="R28" s="265"/>
      <c r="S28" s="265"/>
      <c r="T28" s="265"/>
      <c r="U28" s="266"/>
      <c r="V28" s="265"/>
      <c r="W28" s="265"/>
      <c r="X28" s="265"/>
      <c r="Y28" s="265"/>
      <c r="Z28" s="266"/>
      <c r="AA28" s="235">
        <v>386</v>
      </c>
      <c r="AB28" s="235">
        <v>995</v>
      </c>
      <c r="AC28" s="235">
        <v>383</v>
      </c>
      <c r="AD28" s="235">
        <v>2165</v>
      </c>
      <c r="AE28" s="266"/>
    </row>
    <row r="29" spans="1:31" s="3" customFormat="1" ht="13">
      <c r="A29" s="264" t="s">
        <v>455</v>
      </c>
      <c r="B29" s="264" t="s">
        <v>14</v>
      </c>
      <c r="C29" s="267" t="s">
        <v>503</v>
      </c>
      <c r="D29" s="265" t="s">
        <v>944</v>
      </c>
      <c r="E29" s="265" t="s">
        <v>929</v>
      </c>
      <c r="F29" s="265" t="s">
        <v>546</v>
      </c>
      <c r="G29" s="265" t="s">
        <v>499</v>
      </c>
      <c r="H29" s="265" t="s">
        <v>678</v>
      </c>
      <c r="I29" s="265" t="s">
        <v>23</v>
      </c>
      <c r="J29" s="265" t="s">
        <v>471</v>
      </c>
      <c r="K29" s="266"/>
      <c r="L29" s="265"/>
      <c r="M29" s="265"/>
      <c r="N29" s="265"/>
      <c r="O29" s="265"/>
      <c r="P29" s="266"/>
      <c r="Q29" s="265"/>
      <c r="R29" s="265"/>
      <c r="S29" s="265"/>
      <c r="T29" s="265"/>
      <c r="U29" s="266"/>
      <c r="V29" s="265"/>
      <c r="W29" s="265"/>
      <c r="X29" s="265"/>
      <c r="Y29" s="265"/>
      <c r="Z29" s="266"/>
      <c r="AA29" s="235">
        <v>99</v>
      </c>
      <c r="AB29" s="235">
        <v>995</v>
      </c>
      <c r="AC29" s="235">
        <v>211</v>
      </c>
      <c r="AD29" s="235">
        <v>2165</v>
      </c>
      <c r="AE29" s="266"/>
    </row>
    <row r="30" spans="1:31" s="3" customFormat="1">
      <c r="A30" s="264" t="s">
        <v>455</v>
      </c>
      <c r="B30" s="264" t="s">
        <v>14</v>
      </c>
      <c r="C30" s="267" t="s">
        <v>495</v>
      </c>
      <c r="D30" s="265" t="s">
        <v>368</v>
      </c>
      <c r="E30" s="265" t="s">
        <v>932</v>
      </c>
      <c r="F30" s="265" t="s">
        <v>687</v>
      </c>
      <c r="G30" s="265" t="s">
        <v>496</v>
      </c>
      <c r="H30" s="265" t="s">
        <v>504</v>
      </c>
      <c r="I30" s="265" t="s">
        <v>23</v>
      </c>
      <c r="J30" s="265" t="s">
        <v>471</v>
      </c>
      <c r="K30" s="266"/>
      <c r="L30" s="268">
        <v>0.64600000000000002</v>
      </c>
      <c r="M30" s="268">
        <v>0.35299999999999998</v>
      </c>
      <c r="N30" s="268">
        <v>1.18</v>
      </c>
      <c r="O30" s="268">
        <v>95</v>
      </c>
      <c r="P30" s="266"/>
      <c r="Q30" s="265"/>
      <c r="R30" s="265"/>
      <c r="S30" s="265"/>
      <c r="T30" s="265"/>
      <c r="U30" s="266"/>
      <c r="V30" s="265"/>
      <c r="W30" s="265"/>
      <c r="X30" s="265"/>
      <c r="Y30" s="265"/>
      <c r="Z30" s="266"/>
      <c r="AA30" s="265"/>
      <c r="AB30" s="265"/>
      <c r="AC30" s="265"/>
      <c r="AD30" s="265"/>
      <c r="AE30" s="266"/>
    </row>
    <row r="31" spans="1:31" s="3" customFormat="1">
      <c r="A31" s="264" t="s">
        <v>455</v>
      </c>
      <c r="B31" s="264" t="s">
        <v>14</v>
      </c>
      <c r="C31" s="267" t="s">
        <v>495</v>
      </c>
      <c r="D31" s="265" t="s">
        <v>368</v>
      </c>
      <c r="E31" s="265" t="s">
        <v>932</v>
      </c>
      <c r="F31" s="265" t="s">
        <v>547</v>
      </c>
      <c r="G31" s="265" t="s">
        <v>497</v>
      </c>
      <c r="H31" s="265" t="s">
        <v>501</v>
      </c>
      <c r="I31" s="265" t="s">
        <v>23</v>
      </c>
      <c r="J31" s="265" t="s">
        <v>471</v>
      </c>
      <c r="K31" s="266"/>
      <c r="L31" s="265">
        <v>1.3140000000000001</v>
      </c>
      <c r="M31" s="265">
        <v>0.80600000000000005</v>
      </c>
      <c r="N31" s="265">
        <v>2.1429999999999998</v>
      </c>
      <c r="O31" s="265">
        <v>95</v>
      </c>
      <c r="P31" s="266"/>
      <c r="Q31" s="265"/>
      <c r="R31" s="265"/>
      <c r="S31" s="265"/>
      <c r="T31" s="265"/>
      <c r="U31" s="266"/>
      <c r="V31" s="265"/>
      <c r="W31" s="265"/>
      <c r="X31" s="265"/>
      <c r="Y31" s="265"/>
      <c r="Z31" s="266"/>
      <c r="AA31" s="265"/>
      <c r="AB31" s="265"/>
      <c r="AC31" s="265"/>
      <c r="AD31" s="265"/>
      <c r="AE31" s="266"/>
    </row>
    <row r="32" spans="1:31" s="3" customFormat="1">
      <c r="A32" s="264" t="s">
        <v>455</v>
      </c>
      <c r="B32" s="264" t="s">
        <v>14</v>
      </c>
      <c r="C32" s="267" t="s">
        <v>495</v>
      </c>
      <c r="D32" s="265" t="s">
        <v>368</v>
      </c>
      <c r="E32" s="265" t="s">
        <v>932</v>
      </c>
      <c r="F32" s="265" t="s">
        <v>682</v>
      </c>
      <c r="G32" s="265" t="s">
        <v>498</v>
      </c>
      <c r="H32" s="265" t="s">
        <v>501</v>
      </c>
      <c r="I32" s="265" t="s">
        <v>23</v>
      </c>
      <c r="J32" s="265" t="s">
        <v>471</v>
      </c>
      <c r="K32" s="266"/>
      <c r="L32" s="265">
        <v>1.385</v>
      </c>
      <c r="M32" s="265">
        <v>0.84799999999999998</v>
      </c>
      <c r="N32" s="265">
        <v>2.2610000000000001</v>
      </c>
      <c r="O32" s="265">
        <v>95</v>
      </c>
      <c r="P32" s="266"/>
      <c r="Q32" s="265"/>
      <c r="R32" s="265"/>
      <c r="S32" s="265"/>
      <c r="T32" s="265"/>
      <c r="U32" s="266"/>
      <c r="V32" s="265"/>
      <c r="W32" s="265"/>
      <c r="X32" s="265"/>
      <c r="Y32" s="265"/>
      <c r="Z32" s="266"/>
      <c r="AA32" s="265"/>
      <c r="AB32" s="265"/>
      <c r="AC32" s="265"/>
      <c r="AD32" s="265"/>
      <c r="AE32" s="266"/>
    </row>
    <row r="33" spans="1:31" s="3" customFormat="1" ht="15" customHeight="1">
      <c r="A33" s="264" t="s">
        <v>925</v>
      </c>
      <c r="B33" s="264" t="s">
        <v>22</v>
      </c>
      <c r="C33" s="267" t="s">
        <v>495</v>
      </c>
      <c r="D33" s="265" t="s">
        <v>944</v>
      </c>
      <c r="E33" s="265" t="s">
        <v>933</v>
      </c>
      <c r="F33" s="265" t="s">
        <v>687</v>
      </c>
      <c r="G33" s="265" t="s">
        <v>496</v>
      </c>
      <c r="H33" s="224" t="s">
        <v>896</v>
      </c>
      <c r="I33" s="265" t="s">
        <v>23</v>
      </c>
      <c r="J33" s="265" t="s">
        <v>471</v>
      </c>
      <c r="K33" s="266"/>
      <c r="L33" s="265">
        <v>1.415</v>
      </c>
      <c r="M33" s="265">
        <v>0.76600000000000001</v>
      </c>
      <c r="N33" s="265">
        <v>2.6139999999999999</v>
      </c>
      <c r="O33" s="265">
        <v>95</v>
      </c>
      <c r="P33" s="266"/>
      <c r="Q33" s="265"/>
      <c r="R33" s="265"/>
      <c r="S33" s="265"/>
      <c r="T33" s="265"/>
      <c r="U33" s="266"/>
      <c r="V33" s="265"/>
      <c r="W33" s="265"/>
      <c r="X33" s="265"/>
      <c r="Y33" s="265"/>
      <c r="Z33" s="266"/>
      <c r="AA33" s="265"/>
      <c r="AB33" s="265"/>
      <c r="AC33" s="265"/>
      <c r="AD33" s="265"/>
      <c r="AE33" s="266"/>
    </row>
    <row r="34" spans="1:31" s="3" customFormat="1">
      <c r="A34" s="264" t="s">
        <v>925</v>
      </c>
      <c r="B34" s="264" t="s">
        <v>22</v>
      </c>
      <c r="C34" s="267" t="s">
        <v>495</v>
      </c>
      <c r="D34" s="265" t="s">
        <v>944</v>
      </c>
      <c r="E34" s="265" t="s">
        <v>933</v>
      </c>
      <c r="F34" s="265" t="s">
        <v>547</v>
      </c>
      <c r="G34" s="265" t="s">
        <v>497</v>
      </c>
      <c r="H34" s="265" t="s">
        <v>501</v>
      </c>
      <c r="I34" s="265" t="s">
        <v>23</v>
      </c>
      <c r="J34" s="265" t="s">
        <v>471</v>
      </c>
      <c r="K34" s="266"/>
      <c r="L34" s="265">
        <v>1.657</v>
      </c>
      <c r="M34" s="265">
        <v>0.998</v>
      </c>
      <c r="N34" s="265">
        <v>2.7530000000000001</v>
      </c>
      <c r="O34" s="265">
        <v>95</v>
      </c>
      <c r="P34" s="266"/>
      <c r="Q34" s="265"/>
      <c r="R34" s="265"/>
      <c r="S34" s="265"/>
      <c r="T34" s="265"/>
      <c r="U34" s="266"/>
      <c r="V34" s="265"/>
      <c r="W34" s="265"/>
      <c r="X34" s="265"/>
      <c r="Y34" s="265"/>
      <c r="Z34" s="266"/>
      <c r="AA34" s="265"/>
      <c r="AB34" s="265"/>
      <c r="AC34" s="265"/>
      <c r="AD34" s="265"/>
      <c r="AE34" s="266"/>
    </row>
    <row r="35" spans="1:31" s="3" customFormat="1">
      <c r="A35" s="264" t="s">
        <v>925</v>
      </c>
      <c r="B35" s="264" t="s">
        <v>22</v>
      </c>
      <c r="C35" s="267" t="s">
        <v>495</v>
      </c>
      <c r="D35" s="265" t="s">
        <v>944</v>
      </c>
      <c r="E35" s="265" t="s">
        <v>933</v>
      </c>
      <c r="F35" s="265" t="s">
        <v>682</v>
      </c>
      <c r="G35" s="265" t="s">
        <v>498</v>
      </c>
      <c r="H35" s="265" t="s">
        <v>501</v>
      </c>
      <c r="I35" s="265" t="s">
        <v>23</v>
      </c>
      <c r="J35" s="265" t="s">
        <v>471</v>
      </c>
      <c r="K35" s="266"/>
      <c r="L35" s="265">
        <v>1.9330000000000001</v>
      </c>
      <c r="M35" s="265">
        <v>1.1679999999999999</v>
      </c>
      <c r="N35" s="265">
        <v>3.1989999999999998</v>
      </c>
      <c r="O35" s="265">
        <v>95</v>
      </c>
      <c r="P35" s="266"/>
      <c r="Q35" s="265"/>
      <c r="R35" s="265"/>
      <c r="S35" s="265"/>
      <c r="T35" s="265"/>
      <c r="U35" s="266"/>
      <c r="V35" s="265"/>
      <c r="W35" s="265"/>
      <c r="X35" s="265"/>
      <c r="Y35" s="265"/>
      <c r="Z35" s="266"/>
      <c r="AA35" s="265"/>
      <c r="AB35" s="265"/>
      <c r="AC35" s="265"/>
      <c r="AD35" s="265"/>
      <c r="AE35" s="266"/>
    </row>
    <row r="36" spans="1:31" s="3" customFormat="1">
      <c r="A36" s="264" t="s">
        <v>455</v>
      </c>
      <c r="B36" s="264" t="s">
        <v>14</v>
      </c>
      <c r="C36" s="267" t="s">
        <v>512</v>
      </c>
      <c r="D36" s="265" t="s">
        <v>387</v>
      </c>
      <c r="E36" s="265" t="s">
        <v>930</v>
      </c>
      <c r="F36" s="265" t="s">
        <v>391</v>
      </c>
      <c r="G36" s="265" t="s">
        <v>513</v>
      </c>
      <c r="H36" s="265" t="s">
        <v>514</v>
      </c>
      <c r="I36" s="265" t="s">
        <v>23</v>
      </c>
      <c r="J36" s="265" t="s">
        <v>471</v>
      </c>
      <c r="K36" s="266"/>
      <c r="L36" s="265"/>
      <c r="M36" s="265"/>
      <c r="N36" s="265"/>
      <c r="O36" s="265"/>
      <c r="P36" s="266"/>
      <c r="Q36" s="265"/>
      <c r="R36" s="265"/>
      <c r="S36" s="265"/>
      <c r="T36" s="265"/>
      <c r="U36" s="266"/>
      <c r="V36" s="265"/>
      <c r="W36" s="265"/>
      <c r="X36" s="265"/>
      <c r="Y36" s="265"/>
      <c r="Z36" s="266"/>
      <c r="AA36" s="265">
        <v>59</v>
      </c>
      <c r="AB36" s="265">
        <v>69</v>
      </c>
      <c r="AC36" s="265">
        <v>5</v>
      </c>
      <c r="AD36" s="265">
        <v>13</v>
      </c>
      <c r="AE36" s="266"/>
    </row>
    <row r="37" spans="1:31" s="3" customFormat="1" ht="17.25" customHeight="1">
      <c r="A37" s="264" t="s">
        <v>455</v>
      </c>
      <c r="B37" s="264" t="s">
        <v>14</v>
      </c>
      <c r="C37" s="267" t="s">
        <v>515</v>
      </c>
      <c r="D37" s="265" t="s">
        <v>368</v>
      </c>
      <c r="E37" s="265" t="s">
        <v>932</v>
      </c>
      <c r="F37" s="265" t="s">
        <v>516</v>
      </c>
      <c r="G37" s="224" t="s">
        <v>517</v>
      </c>
      <c r="H37" s="265" t="s">
        <v>518</v>
      </c>
      <c r="I37" s="265" t="s">
        <v>23</v>
      </c>
      <c r="J37" s="265" t="s">
        <v>471</v>
      </c>
      <c r="K37" s="266"/>
      <c r="L37" s="265"/>
      <c r="M37" s="265"/>
      <c r="N37" s="265"/>
      <c r="O37" s="265"/>
      <c r="P37" s="266"/>
      <c r="Q37" s="265"/>
      <c r="R37" s="265"/>
      <c r="S37" s="265"/>
      <c r="T37" s="265"/>
      <c r="U37" s="266"/>
      <c r="V37" s="265"/>
      <c r="W37" s="265"/>
      <c r="X37" s="265"/>
      <c r="Y37" s="265"/>
      <c r="Z37" s="266"/>
      <c r="AA37" s="269">
        <v>56</v>
      </c>
      <c r="AB37" s="269">
        <v>446</v>
      </c>
      <c r="AC37" s="269">
        <v>34</v>
      </c>
      <c r="AD37" s="269">
        <v>370</v>
      </c>
      <c r="AE37" s="266"/>
    </row>
    <row r="38" spans="1:31" s="3" customFormat="1" ht="13">
      <c r="A38" s="264" t="s">
        <v>455</v>
      </c>
      <c r="B38" s="264" t="s">
        <v>14</v>
      </c>
      <c r="C38" s="267" t="s">
        <v>515</v>
      </c>
      <c r="D38" s="265" t="s">
        <v>944</v>
      </c>
      <c r="E38" s="265" t="s">
        <v>929</v>
      </c>
      <c r="F38" s="265" t="s">
        <v>516</v>
      </c>
      <c r="G38" s="265" t="s">
        <v>517</v>
      </c>
      <c r="H38" s="265" t="s">
        <v>519</v>
      </c>
      <c r="I38" s="265" t="s">
        <v>23</v>
      </c>
      <c r="J38" s="265" t="s">
        <v>471</v>
      </c>
      <c r="K38" s="266"/>
      <c r="L38" s="265"/>
      <c r="M38" s="265"/>
      <c r="N38" s="265"/>
      <c r="O38" s="265"/>
      <c r="P38" s="266"/>
      <c r="Q38" s="265"/>
      <c r="R38" s="265"/>
      <c r="S38" s="265"/>
      <c r="T38" s="265"/>
      <c r="U38" s="266"/>
      <c r="V38" s="265"/>
      <c r="W38" s="265"/>
      <c r="X38" s="265"/>
      <c r="Y38" s="265"/>
      <c r="Z38" s="266"/>
      <c r="AA38" s="269">
        <v>51</v>
      </c>
      <c r="AB38" s="269">
        <v>218</v>
      </c>
      <c r="AC38" s="269">
        <v>40</v>
      </c>
      <c r="AD38" s="269">
        <v>604</v>
      </c>
      <c r="AE38" s="266"/>
    </row>
    <row r="39" spans="1:31" s="3" customFormat="1" ht="15" customHeight="1">
      <c r="A39" s="264" t="s">
        <v>593</v>
      </c>
      <c r="B39" s="270" t="s">
        <v>14</v>
      </c>
      <c r="C39" s="267" t="s">
        <v>482</v>
      </c>
      <c r="D39" s="265" t="s">
        <v>368</v>
      </c>
      <c r="E39" s="265" t="s">
        <v>928</v>
      </c>
      <c r="F39" s="265" t="s">
        <v>684</v>
      </c>
      <c r="G39" s="224" t="s">
        <v>683</v>
      </c>
      <c r="H39" s="265" t="s">
        <v>481</v>
      </c>
      <c r="I39" s="265" t="s">
        <v>23</v>
      </c>
      <c r="J39" s="265" t="s">
        <v>471</v>
      </c>
      <c r="K39" s="266"/>
      <c r="L39" s="265"/>
      <c r="M39" s="265"/>
      <c r="N39" s="265"/>
      <c r="O39" s="265"/>
      <c r="P39" s="266"/>
      <c r="Q39" s="265"/>
      <c r="R39" s="265"/>
      <c r="S39" s="265"/>
      <c r="T39" s="265"/>
      <c r="U39" s="266"/>
      <c r="V39" s="265"/>
      <c r="W39" s="265"/>
      <c r="X39" s="265"/>
      <c r="Y39" s="265"/>
      <c r="Z39" s="266"/>
      <c r="AA39" s="269">
        <v>42</v>
      </c>
      <c r="AB39" s="269">
        <v>562</v>
      </c>
      <c r="AC39" s="269">
        <v>58</v>
      </c>
      <c r="AD39" s="269">
        <v>461</v>
      </c>
      <c r="AE39" s="266"/>
    </row>
    <row r="40" spans="1:31" s="3" customFormat="1" ht="15" customHeight="1">
      <c r="A40" s="264" t="s">
        <v>593</v>
      </c>
      <c r="B40" s="270" t="s">
        <v>14</v>
      </c>
      <c r="C40" s="267" t="s">
        <v>482</v>
      </c>
      <c r="D40" s="265" t="s">
        <v>944</v>
      </c>
      <c r="E40" s="265" t="s">
        <v>929</v>
      </c>
      <c r="F40" s="265" t="s">
        <v>684</v>
      </c>
      <c r="G40" s="224" t="s">
        <v>683</v>
      </c>
      <c r="H40" s="265"/>
      <c r="I40" s="265" t="s">
        <v>23</v>
      </c>
      <c r="J40" s="265" t="s">
        <v>471</v>
      </c>
      <c r="K40" s="266"/>
      <c r="L40" s="265"/>
      <c r="M40" s="265"/>
      <c r="N40" s="265"/>
      <c r="O40" s="265"/>
      <c r="P40" s="266"/>
      <c r="Q40" s="265"/>
      <c r="R40" s="265"/>
      <c r="S40" s="265"/>
      <c r="T40" s="265"/>
      <c r="U40" s="266"/>
      <c r="V40" s="265"/>
      <c r="W40" s="265"/>
      <c r="X40" s="265"/>
      <c r="Y40" s="265"/>
      <c r="Z40" s="266"/>
      <c r="AA40" s="269">
        <v>57</v>
      </c>
      <c r="AB40" s="269">
        <v>377</v>
      </c>
      <c r="AC40" s="269">
        <v>43</v>
      </c>
      <c r="AD40" s="269">
        <v>646</v>
      </c>
      <c r="AE40" s="266"/>
    </row>
    <row r="41" spans="1:31" s="3" customFormat="1" ht="15" customHeight="1">
      <c r="A41" s="264" t="s">
        <v>593</v>
      </c>
      <c r="B41" s="270" t="s">
        <v>14</v>
      </c>
      <c r="C41" s="267" t="s">
        <v>482</v>
      </c>
      <c r="D41" s="265" t="s">
        <v>387</v>
      </c>
      <c r="E41" s="265" t="s">
        <v>930</v>
      </c>
      <c r="F41" s="265" t="s">
        <v>684</v>
      </c>
      <c r="G41" s="224" t="s">
        <v>683</v>
      </c>
      <c r="H41" s="265"/>
      <c r="I41" s="265" t="s">
        <v>23</v>
      </c>
      <c r="J41" s="265" t="s">
        <v>471</v>
      </c>
      <c r="K41" s="266"/>
      <c r="L41" s="265"/>
      <c r="M41" s="265"/>
      <c r="N41" s="265"/>
      <c r="O41" s="265"/>
      <c r="P41" s="266"/>
      <c r="Q41" s="265"/>
      <c r="R41" s="265"/>
      <c r="S41" s="265"/>
      <c r="T41" s="265"/>
      <c r="U41" s="266"/>
      <c r="V41" s="265"/>
      <c r="W41" s="265"/>
      <c r="X41" s="265"/>
      <c r="Y41" s="265"/>
      <c r="Z41" s="266"/>
      <c r="AA41" s="269">
        <v>9</v>
      </c>
      <c r="AB41" s="269">
        <v>77</v>
      </c>
      <c r="AC41" s="269">
        <v>91</v>
      </c>
      <c r="AD41" s="269">
        <v>946</v>
      </c>
      <c r="AE41" s="266"/>
    </row>
    <row r="42" spans="1:31" s="3" customFormat="1" ht="15" customHeight="1">
      <c r="A42" s="264" t="s">
        <v>593</v>
      </c>
      <c r="B42" s="270" t="s">
        <v>14</v>
      </c>
      <c r="C42" s="267" t="s">
        <v>482</v>
      </c>
      <c r="D42" s="265" t="s">
        <v>456</v>
      </c>
      <c r="E42" s="265" t="s">
        <v>931</v>
      </c>
      <c r="F42" s="265" t="s">
        <v>684</v>
      </c>
      <c r="G42" s="224" t="s">
        <v>683</v>
      </c>
      <c r="H42" s="265"/>
      <c r="I42" s="265" t="s">
        <v>23</v>
      </c>
      <c r="J42" s="265" t="s">
        <v>471</v>
      </c>
      <c r="K42" s="266"/>
      <c r="L42" s="265"/>
      <c r="M42" s="265"/>
      <c r="N42" s="265"/>
      <c r="O42" s="265"/>
      <c r="P42" s="266"/>
      <c r="Q42" s="265"/>
      <c r="R42" s="265"/>
      <c r="S42" s="265"/>
      <c r="T42" s="265"/>
      <c r="U42" s="266"/>
      <c r="V42" s="265"/>
      <c r="W42" s="265"/>
      <c r="X42" s="265"/>
      <c r="Y42" s="265"/>
      <c r="Z42" s="266"/>
      <c r="AA42" s="269">
        <v>55</v>
      </c>
      <c r="AB42" s="269">
        <v>481</v>
      </c>
      <c r="AC42" s="269">
        <v>45</v>
      </c>
      <c r="AD42" s="269">
        <v>542</v>
      </c>
      <c r="AE42" s="266"/>
    </row>
    <row r="43" spans="1:31" s="3" customFormat="1" ht="15" customHeight="1">
      <c r="A43" s="264" t="s">
        <v>593</v>
      </c>
      <c r="B43" s="270" t="s">
        <v>14</v>
      </c>
      <c r="C43" s="267" t="s">
        <v>482</v>
      </c>
      <c r="D43" s="265" t="s">
        <v>457</v>
      </c>
      <c r="E43" s="265" t="s">
        <v>931</v>
      </c>
      <c r="F43" s="265" t="s">
        <v>684</v>
      </c>
      <c r="G43" s="224" t="s">
        <v>683</v>
      </c>
      <c r="H43" s="265"/>
      <c r="I43" s="265" t="s">
        <v>23</v>
      </c>
      <c r="J43" s="265" t="s">
        <v>471</v>
      </c>
      <c r="K43" s="266"/>
      <c r="L43" s="265"/>
      <c r="M43" s="265"/>
      <c r="N43" s="265"/>
      <c r="O43" s="265"/>
      <c r="P43" s="266"/>
      <c r="Q43" s="265"/>
      <c r="R43" s="265"/>
      <c r="S43" s="265"/>
      <c r="T43" s="265"/>
      <c r="U43" s="266"/>
      <c r="V43" s="265"/>
      <c r="W43" s="265"/>
      <c r="X43" s="265"/>
      <c r="Y43" s="265"/>
      <c r="Z43" s="266"/>
      <c r="AA43" s="269">
        <v>20</v>
      </c>
      <c r="AB43" s="269">
        <v>276</v>
      </c>
      <c r="AC43" s="269">
        <v>80</v>
      </c>
      <c r="AD43" s="269">
        <v>747</v>
      </c>
      <c r="AE43" s="266"/>
    </row>
    <row r="44" spans="1:31" s="3" customFormat="1" ht="15" customHeight="1">
      <c r="A44" s="264" t="s">
        <v>593</v>
      </c>
      <c r="B44" s="270" t="s">
        <v>14</v>
      </c>
      <c r="C44" s="267" t="s">
        <v>482</v>
      </c>
      <c r="D44" s="265" t="s">
        <v>394</v>
      </c>
      <c r="E44" s="265" t="s">
        <v>931</v>
      </c>
      <c r="F44" s="265" t="s">
        <v>684</v>
      </c>
      <c r="G44" s="224" t="s">
        <v>683</v>
      </c>
      <c r="H44" s="265" t="s">
        <v>678</v>
      </c>
      <c r="I44" s="265" t="s">
        <v>23</v>
      </c>
      <c r="J44" s="265" t="s">
        <v>471</v>
      </c>
      <c r="K44" s="266"/>
      <c r="L44" s="265"/>
      <c r="M44" s="265"/>
      <c r="N44" s="265"/>
      <c r="O44" s="265"/>
      <c r="P44" s="266"/>
      <c r="Q44" s="265"/>
      <c r="R44" s="265"/>
      <c r="S44" s="265"/>
      <c r="T44" s="265"/>
      <c r="U44" s="266"/>
      <c r="V44" s="265"/>
      <c r="W44" s="265"/>
      <c r="X44" s="265"/>
      <c r="Y44" s="265"/>
      <c r="Z44" s="266"/>
      <c r="AA44" s="269">
        <v>22</v>
      </c>
      <c r="AB44" s="269">
        <v>248</v>
      </c>
      <c r="AC44" s="269">
        <v>78</v>
      </c>
      <c r="AD44" s="269">
        <v>775</v>
      </c>
      <c r="AE44" s="266"/>
    </row>
    <row r="45" spans="1:31" s="3" customFormat="1" ht="15" customHeight="1">
      <c r="A45" s="264" t="s">
        <v>836</v>
      </c>
      <c r="B45" s="270" t="s">
        <v>14</v>
      </c>
      <c r="C45" s="267" t="s">
        <v>482</v>
      </c>
      <c r="D45" s="265" t="s">
        <v>467</v>
      </c>
      <c r="E45" s="265" t="s">
        <v>472</v>
      </c>
      <c r="F45" s="265" t="s">
        <v>684</v>
      </c>
      <c r="G45" s="224" t="s">
        <v>683</v>
      </c>
      <c r="H45" s="265"/>
      <c r="I45" s="265" t="s">
        <v>23</v>
      </c>
      <c r="J45" s="265" t="s">
        <v>471</v>
      </c>
      <c r="K45" s="266"/>
      <c r="L45" s="265"/>
      <c r="M45" s="265"/>
      <c r="N45" s="265"/>
      <c r="O45" s="265"/>
      <c r="P45" s="266"/>
      <c r="Q45" s="265"/>
      <c r="R45" s="265"/>
      <c r="S45" s="265"/>
      <c r="T45" s="265"/>
      <c r="U45" s="266"/>
      <c r="V45" s="265"/>
      <c r="W45" s="265"/>
      <c r="X45" s="265"/>
      <c r="Y45" s="265"/>
      <c r="Z45" s="266"/>
      <c r="AA45" s="269">
        <v>42</v>
      </c>
      <c r="AB45" s="269">
        <v>349</v>
      </c>
      <c r="AC45" s="269">
        <v>56</v>
      </c>
      <c r="AD45" s="269">
        <v>663</v>
      </c>
      <c r="AE45" s="266"/>
    </row>
    <row r="46" spans="1:31" s="3" customFormat="1" ht="15" customHeight="1">
      <c r="A46" s="264" t="s">
        <v>593</v>
      </c>
      <c r="B46" s="270" t="s">
        <v>14</v>
      </c>
      <c r="C46" s="267" t="s">
        <v>482</v>
      </c>
      <c r="D46" s="265" t="s">
        <v>833</v>
      </c>
      <c r="E46" s="265" t="s">
        <v>483</v>
      </c>
      <c r="F46" s="265" t="s">
        <v>684</v>
      </c>
      <c r="G46" s="224" t="s">
        <v>683</v>
      </c>
      <c r="H46" s="265"/>
      <c r="I46" s="265" t="s">
        <v>23</v>
      </c>
      <c r="J46" s="265" t="s">
        <v>471</v>
      </c>
      <c r="K46" s="266"/>
      <c r="L46" s="265"/>
      <c r="M46" s="265"/>
      <c r="N46" s="265"/>
      <c r="O46" s="265"/>
      <c r="P46" s="266"/>
      <c r="Q46" s="265"/>
      <c r="R46" s="265"/>
      <c r="S46" s="265"/>
      <c r="T46" s="265"/>
      <c r="U46" s="266"/>
      <c r="V46" s="265"/>
      <c r="W46" s="265"/>
      <c r="X46" s="265"/>
      <c r="Y46" s="265"/>
      <c r="Z46" s="266"/>
      <c r="AA46" s="269">
        <v>56</v>
      </c>
      <c r="AB46" s="269">
        <v>480</v>
      </c>
      <c r="AC46" s="269">
        <v>44</v>
      </c>
      <c r="AD46" s="269">
        <v>541</v>
      </c>
      <c r="AE46" s="266"/>
    </row>
    <row r="47" spans="1:31" s="3" customFormat="1" ht="15" customHeight="1">
      <c r="A47" s="264" t="s">
        <v>521</v>
      </c>
      <c r="B47" s="270" t="s">
        <v>22</v>
      </c>
      <c r="C47" s="267" t="s">
        <v>482</v>
      </c>
      <c r="D47" s="265" t="s">
        <v>368</v>
      </c>
      <c r="E47" s="265" t="s">
        <v>932</v>
      </c>
      <c r="F47" s="265" t="s">
        <v>516</v>
      </c>
      <c r="G47" s="265" t="s">
        <v>520</v>
      </c>
      <c r="H47" s="265" t="s">
        <v>522</v>
      </c>
      <c r="I47" s="265" t="s">
        <v>23</v>
      </c>
      <c r="J47" s="265" t="s">
        <v>471</v>
      </c>
      <c r="K47" s="266"/>
      <c r="L47" s="265"/>
      <c r="M47" s="265"/>
      <c r="N47" s="265"/>
      <c r="O47" s="265"/>
      <c r="P47" s="266"/>
      <c r="Q47" s="265"/>
      <c r="R47" s="265"/>
      <c r="S47" s="265"/>
      <c r="T47" s="265"/>
      <c r="U47" s="266"/>
      <c r="V47" s="265"/>
      <c r="W47" s="265"/>
      <c r="X47" s="265"/>
      <c r="Y47" s="265"/>
      <c r="Z47" s="266"/>
      <c r="AA47" s="269">
        <v>91</v>
      </c>
      <c r="AB47" s="269">
        <v>562</v>
      </c>
      <c r="AC47" s="269">
        <v>100</v>
      </c>
      <c r="AD47" s="269">
        <v>461</v>
      </c>
      <c r="AE47" s="266"/>
    </row>
    <row r="48" spans="1:31" s="3" customFormat="1" ht="13">
      <c r="A48" s="264" t="s">
        <v>521</v>
      </c>
      <c r="B48" s="264" t="s">
        <v>22</v>
      </c>
      <c r="C48" s="265" t="s">
        <v>482</v>
      </c>
      <c r="D48" s="265" t="s">
        <v>944</v>
      </c>
      <c r="E48" s="265" t="s">
        <v>929</v>
      </c>
      <c r="F48" s="265" t="s">
        <v>516</v>
      </c>
      <c r="G48" s="265" t="s">
        <v>520</v>
      </c>
      <c r="H48" s="265" t="s">
        <v>519</v>
      </c>
      <c r="I48" s="265" t="s">
        <v>23</v>
      </c>
      <c r="J48" s="265" t="s">
        <v>471</v>
      </c>
      <c r="K48" s="266"/>
      <c r="L48" s="265"/>
      <c r="M48" s="265"/>
      <c r="N48" s="265"/>
      <c r="O48" s="265"/>
      <c r="P48" s="266"/>
      <c r="Q48" s="265"/>
      <c r="R48" s="265"/>
      <c r="S48" s="265"/>
      <c r="T48" s="265"/>
      <c r="U48" s="266"/>
      <c r="V48" s="265"/>
      <c r="W48" s="265"/>
      <c r="X48" s="265"/>
      <c r="Y48" s="265"/>
      <c r="Z48" s="266"/>
      <c r="AA48" s="269">
        <v>109</v>
      </c>
      <c r="AB48" s="269">
        <v>377</v>
      </c>
      <c r="AC48" s="269">
        <v>82</v>
      </c>
      <c r="AD48" s="269">
        <v>646</v>
      </c>
      <c r="AE48" s="266"/>
    </row>
    <row r="49" spans="1:31" s="3" customFormat="1" ht="13">
      <c r="A49" s="264" t="s">
        <v>521</v>
      </c>
      <c r="B49" s="264" t="s">
        <v>22</v>
      </c>
      <c r="C49" s="265" t="s">
        <v>482</v>
      </c>
      <c r="D49" s="265" t="s">
        <v>387</v>
      </c>
      <c r="E49" s="265" t="s">
        <v>930</v>
      </c>
      <c r="F49" s="265" t="s">
        <v>516</v>
      </c>
      <c r="G49" s="265" t="s">
        <v>520</v>
      </c>
      <c r="H49" s="265" t="s">
        <v>523</v>
      </c>
      <c r="I49" s="265" t="s">
        <v>23</v>
      </c>
      <c r="J49" s="265" t="s">
        <v>471</v>
      </c>
      <c r="K49" s="266"/>
      <c r="L49" s="265"/>
      <c r="M49" s="265"/>
      <c r="N49" s="265"/>
      <c r="O49" s="265"/>
      <c r="P49" s="266"/>
      <c r="Q49" s="265"/>
      <c r="R49" s="265"/>
      <c r="S49" s="265"/>
      <c r="T49" s="265"/>
      <c r="U49" s="266"/>
      <c r="V49" s="265"/>
      <c r="W49" s="265"/>
      <c r="X49" s="265"/>
      <c r="Y49" s="265"/>
      <c r="Z49" s="266"/>
      <c r="AA49" s="269">
        <v>22</v>
      </c>
      <c r="AB49" s="269">
        <v>77</v>
      </c>
      <c r="AC49" s="269">
        <v>169</v>
      </c>
      <c r="AD49" s="269">
        <v>946</v>
      </c>
      <c r="AE49" s="266"/>
    </row>
    <row r="50" spans="1:31" s="3" customFormat="1" ht="13">
      <c r="A50" s="264" t="s">
        <v>521</v>
      </c>
      <c r="B50" s="264" t="s">
        <v>22</v>
      </c>
      <c r="C50" s="265" t="s">
        <v>482</v>
      </c>
      <c r="D50" s="265" t="s">
        <v>456</v>
      </c>
      <c r="E50" s="265" t="s">
        <v>931</v>
      </c>
      <c r="F50" s="265" t="s">
        <v>516</v>
      </c>
      <c r="G50" s="265" t="s">
        <v>520</v>
      </c>
      <c r="H50" s="265" t="s">
        <v>524</v>
      </c>
      <c r="I50" s="265" t="s">
        <v>23</v>
      </c>
      <c r="J50" s="265" t="s">
        <v>471</v>
      </c>
      <c r="K50" s="266"/>
      <c r="L50" s="265"/>
      <c r="M50" s="265"/>
      <c r="N50" s="265"/>
      <c r="O50" s="265"/>
      <c r="P50" s="266"/>
      <c r="Q50" s="265"/>
      <c r="R50" s="265"/>
      <c r="S50" s="265"/>
      <c r="T50" s="265"/>
      <c r="U50" s="266"/>
      <c r="V50" s="265"/>
      <c r="W50" s="265"/>
      <c r="X50" s="265"/>
      <c r="Y50" s="265"/>
      <c r="Z50" s="266"/>
      <c r="AA50" s="269">
        <v>107</v>
      </c>
      <c r="AB50" s="269">
        <v>481</v>
      </c>
      <c r="AC50" s="269">
        <v>84</v>
      </c>
      <c r="AD50" s="269">
        <v>542</v>
      </c>
      <c r="AE50" s="266"/>
    </row>
    <row r="51" spans="1:31" s="3" customFormat="1" ht="13">
      <c r="A51" s="264" t="s">
        <v>521</v>
      </c>
      <c r="B51" s="264" t="s">
        <v>22</v>
      </c>
      <c r="C51" s="265" t="s">
        <v>482</v>
      </c>
      <c r="D51" s="265" t="s">
        <v>457</v>
      </c>
      <c r="E51" s="265" t="s">
        <v>931</v>
      </c>
      <c r="F51" s="265" t="s">
        <v>516</v>
      </c>
      <c r="G51" s="265" t="s">
        <v>520</v>
      </c>
      <c r="H51" s="265" t="s">
        <v>678</v>
      </c>
      <c r="I51" s="265" t="s">
        <v>23</v>
      </c>
      <c r="J51" s="265" t="s">
        <v>471</v>
      </c>
      <c r="K51" s="266"/>
      <c r="L51" s="265"/>
      <c r="M51" s="265"/>
      <c r="N51" s="265"/>
      <c r="O51" s="265"/>
      <c r="P51" s="266"/>
      <c r="Q51" s="265"/>
      <c r="R51" s="265"/>
      <c r="S51" s="265"/>
      <c r="T51" s="265"/>
      <c r="U51" s="266"/>
      <c r="V51" s="265"/>
      <c r="W51" s="265"/>
      <c r="X51" s="265"/>
      <c r="Y51" s="265"/>
      <c r="Z51" s="266"/>
      <c r="AA51" s="269">
        <v>49</v>
      </c>
      <c r="AB51" s="269">
        <v>276</v>
      </c>
      <c r="AC51" s="269">
        <v>142</v>
      </c>
      <c r="AD51" s="269">
        <v>747</v>
      </c>
      <c r="AE51" s="266"/>
    </row>
    <row r="52" spans="1:31" s="3" customFormat="1" ht="13">
      <c r="A52" s="264" t="s">
        <v>521</v>
      </c>
      <c r="B52" s="264" t="s">
        <v>22</v>
      </c>
      <c r="C52" s="265" t="s">
        <v>482</v>
      </c>
      <c r="D52" s="265" t="s">
        <v>394</v>
      </c>
      <c r="E52" s="265" t="s">
        <v>931</v>
      </c>
      <c r="F52" s="265" t="s">
        <v>516</v>
      </c>
      <c r="G52" s="265" t="s">
        <v>520</v>
      </c>
      <c r="H52" s="265" t="s">
        <v>525</v>
      </c>
      <c r="I52" s="265" t="s">
        <v>23</v>
      </c>
      <c r="J52" s="265" t="s">
        <v>471</v>
      </c>
      <c r="K52" s="266"/>
      <c r="L52" s="265"/>
      <c r="M52" s="265"/>
      <c r="N52" s="265"/>
      <c r="O52" s="265"/>
      <c r="P52" s="266"/>
      <c r="Q52" s="265"/>
      <c r="R52" s="265"/>
      <c r="S52" s="265"/>
      <c r="T52" s="265"/>
      <c r="U52" s="266"/>
      <c r="V52" s="265"/>
      <c r="W52" s="265"/>
      <c r="X52" s="265"/>
      <c r="Y52" s="265"/>
      <c r="Z52" s="266"/>
      <c r="AA52" s="269">
        <v>53</v>
      </c>
      <c r="AB52" s="269">
        <v>248</v>
      </c>
      <c r="AC52" s="269">
        <v>138</v>
      </c>
      <c r="AD52" s="269">
        <v>775</v>
      </c>
      <c r="AE52" s="266"/>
    </row>
    <row r="53" spans="1:31" s="3" customFormat="1" ht="13">
      <c r="A53" s="264" t="s">
        <v>521</v>
      </c>
      <c r="B53" s="264" t="s">
        <v>22</v>
      </c>
      <c r="C53" s="265" t="s">
        <v>482</v>
      </c>
      <c r="D53" s="265" t="s">
        <v>833</v>
      </c>
      <c r="E53" s="265" t="s">
        <v>931</v>
      </c>
      <c r="F53" s="265" t="s">
        <v>516</v>
      </c>
      <c r="G53" s="265" t="s">
        <v>520</v>
      </c>
      <c r="H53" s="265" t="s">
        <v>526</v>
      </c>
      <c r="I53" s="265" t="s">
        <v>23</v>
      </c>
      <c r="J53" s="265" t="s">
        <v>471</v>
      </c>
      <c r="K53" s="266"/>
      <c r="L53" s="265"/>
      <c r="M53" s="265"/>
      <c r="N53" s="265"/>
      <c r="O53" s="265"/>
      <c r="P53" s="266"/>
      <c r="Q53" s="265"/>
      <c r="R53" s="265"/>
      <c r="S53" s="265"/>
      <c r="T53" s="265"/>
      <c r="U53" s="266"/>
      <c r="V53" s="265"/>
      <c r="W53" s="265"/>
      <c r="X53" s="265"/>
      <c r="Y53" s="265"/>
      <c r="Z53" s="266"/>
      <c r="AA53" s="269">
        <v>112</v>
      </c>
      <c r="AB53" s="269">
        <v>480</v>
      </c>
      <c r="AC53" s="269">
        <v>79</v>
      </c>
      <c r="AD53" s="269">
        <v>541</v>
      </c>
      <c r="AE53" s="266"/>
    </row>
    <row r="54" spans="1:31" s="3" customFormat="1" ht="13">
      <c r="A54" s="264" t="s">
        <v>455</v>
      </c>
      <c r="B54" s="270" t="s">
        <v>14</v>
      </c>
      <c r="C54" s="267" t="s">
        <v>527</v>
      </c>
      <c r="D54" s="265" t="s">
        <v>368</v>
      </c>
      <c r="E54" s="265" t="s">
        <v>932</v>
      </c>
      <c r="F54" s="265" t="s">
        <v>684</v>
      </c>
      <c r="G54" s="265" t="s">
        <v>685</v>
      </c>
      <c r="H54" s="265" t="s">
        <v>522</v>
      </c>
      <c r="I54" s="265" t="s">
        <v>23</v>
      </c>
      <c r="J54" s="265" t="s">
        <v>471</v>
      </c>
      <c r="K54" s="266"/>
      <c r="L54" s="265"/>
      <c r="M54" s="265"/>
      <c r="N54" s="265"/>
      <c r="O54" s="265"/>
      <c r="P54" s="266"/>
      <c r="Q54" s="265"/>
      <c r="R54" s="265"/>
      <c r="S54" s="265"/>
      <c r="T54" s="265"/>
      <c r="U54" s="266"/>
      <c r="V54" s="265"/>
      <c r="W54" s="265"/>
      <c r="X54" s="265"/>
      <c r="Y54" s="265"/>
      <c r="Z54" s="266"/>
      <c r="AA54" s="269">
        <v>154</v>
      </c>
      <c r="AB54" s="269">
        <v>504</v>
      </c>
      <c r="AC54" s="269">
        <v>161</v>
      </c>
      <c r="AD54" s="269">
        <v>411</v>
      </c>
      <c r="AE54" s="266"/>
    </row>
    <row r="55" spans="1:31" s="3" customFormat="1" ht="13">
      <c r="A55" s="264" t="s">
        <v>455</v>
      </c>
      <c r="B55" s="270" t="s">
        <v>14</v>
      </c>
      <c r="C55" s="267" t="s">
        <v>527</v>
      </c>
      <c r="D55" s="265" t="s">
        <v>368</v>
      </c>
      <c r="E55" s="265" t="s">
        <v>932</v>
      </c>
      <c r="F55" s="271" t="s">
        <v>528</v>
      </c>
      <c r="G55" s="271" t="s">
        <v>529</v>
      </c>
      <c r="H55" s="265" t="s">
        <v>678</v>
      </c>
      <c r="I55" s="265" t="s">
        <v>23</v>
      </c>
      <c r="J55" s="265" t="s">
        <v>471</v>
      </c>
      <c r="K55" s="266"/>
      <c r="L55" s="265"/>
      <c r="M55" s="265"/>
      <c r="N55" s="265"/>
      <c r="O55" s="265"/>
      <c r="P55" s="266"/>
      <c r="Q55" s="265"/>
      <c r="R55" s="265"/>
      <c r="S55" s="265"/>
      <c r="T55" s="265"/>
      <c r="U55" s="266"/>
      <c r="V55" s="265"/>
      <c r="W55" s="265"/>
      <c r="X55" s="265"/>
      <c r="Y55" s="265"/>
      <c r="Z55" s="266"/>
      <c r="AA55" s="269">
        <v>152</v>
      </c>
      <c r="AB55" s="269">
        <v>504</v>
      </c>
      <c r="AC55" s="269">
        <v>131</v>
      </c>
      <c r="AD55" s="269">
        <v>411</v>
      </c>
      <c r="AE55" s="266"/>
    </row>
    <row r="56" spans="1:31" s="3" customFormat="1" ht="13">
      <c r="A56" s="264" t="s">
        <v>455</v>
      </c>
      <c r="B56" s="270" t="s">
        <v>14</v>
      </c>
      <c r="C56" s="267" t="s">
        <v>527</v>
      </c>
      <c r="D56" s="265" t="s">
        <v>368</v>
      </c>
      <c r="E56" s="265" t="s">
        <v>932</v>
      </c>
      <c r="F56" s="265" t="s">
        <v>391</v>
      </c>
      <c r="G56" s="265" t="s">
        <v>530</v>
      </c>
      <c r="H56" s="265" t="s">
        <v>678</v>
      </c>
      <c r="I56" s="265" t="s">
        <v>23</v>
      </c>
      <c r="J56" s="265" t="s">
        <v>471</v>
      </c>
      <c r="K56" s="266"/>
      <c r="L56" s="265"/>
      <c r="M56" s="265"/>
      <c r="N56" s="265"/>
      <c r="O56" s="265"/>
      <c r="P56" s="266"/>
      <c r="Q56" s="265"/>
      <c r="R56" s="265"/>
      <c r="S56" s="265"/>
      <c r="T56" s="265"/>
      <c r="U56" s="266"/>
      <c r="V56" s="265"/>
      <c r="W56" s="265"/>
      <c r="X56" s="265"/>
      <c r="Y56" s="265"/>
      <c r="Z56" s="266"/>
      <c r="AA56" s="269">
        <v>209</v>
      </c>
      <c r="AB56" s="269">
        <v>504</v>
      </c>
      <c r="AC56" s="269">
        <v>169</v>
      </c>
      <c r="AD56" s="269">
        <v>411</v>
      </c>
      <c r="AE56" s="266"/>
    </row>
    <row r="57" spans="1:31" s="3" customFormat="1" ht="13">
      <c r="A57" s="264" t="s">
        <v>455</v>
      </c>
      <c r="B57" s="270" t="s">
        <v>14</v>
      </c>
      <c r="C57" s="267" t="s">
        <v>527</v>
      </c>
      <c r="D57" s="265" t="s">
        <v>944</v>
      </c>
      <c r="E57" s="265" t="s">
        <v>929</v>
      </c>
      <c r="F57" s="265" t="s">
        <v>684</v>
      </c>
      <c r="G57" s="265" t="s">
        <v>685</v>
      </c>
      <c r="H57" s="265" t="s">
        <v>678</v>
      </c>
      <c r="I57" s="265" t="s">
        <v>23</v>
      </c>
      <c r="J57" s="265" t="s">
        <v>471</v>
      </c>
      <c r="K57" s="266"/>
      <c r="L57" s="265"/>
      <c r="M57" s="265"/>
      <c r="N57" s="265"/>
      <c r="O57" s="265"/>
      <c r="P57" s="266"/>
      <c r="Q57" s="265"/>
      <c r="R57" s="265"/>
      <c r="S57" s="265"/>
      <c r="T57" s="265"/>
      <c r="U57" s="266"/>
      <c r="V57" s="265"/>
      <c r="W57" s="265"/>
      <c r="X57" s="265"/>
      <c r="Y57" s="265"/>
      <c r="Z57" s="266"/>
      <c r="AA57" s="269">
        <v>54</v>
      </c>
      <c r="AB57" s="269">
        <v>143</v>
      </c>
      <c r="AC57" s="269">
        <v>257</v>
      </c>
      <c r="AD57" s="269">
        <v>752</v>
      </c>
      <c r="AE57" s="266"/>
    </row>
    <row r="58" spans="1:31" s="3" customFormat="1" ht="13">
      <c r="A58" s="264" t="s">
        <v>455</v>
      </c>
      <c r="B58" s="270" t="s">
        <v>14</v>
      </c>
      <c r="C58" s="267" t="s">
        <v>527</v>
      </c>
      <c r="D58" s="265" t="s">
        <v>944</v>
      </c>
      <c r="E58" s="265" t="s">
        <v>929</v>
      </c>
      <c r="F58" s="271" t="s">
        <v>528</v>
      </c>
      <c r="G58" s="271" t="s">
        <v>529</v>
      </c>
      <c r="H58" s="265" t="s">
        <v>490</v>
      </c>
      <c r="I58" s="265" t="s">
        <v>23</v>
      </c>
      <c r="J58" s="265" t="s">
        <v>471</v>
      </c>
      <c r="K58" s="266"/>
      <c r="L58" s="265"/>
      <c r="M58" s="265"/>
      <c r="N58" s="265"/>
      <c r="O58" s="265"/>
      <c r="P58" s="266"/>
      <c r="Q58" s="265"/>
      <c r="R58" s="265"/>
      <c r="S58" s="265"/>
      <c r="T58" s="265"/>
      <c r="U58" s="266"/>
      <c r="V58" s="265"/>
      <c r="W58" s="265"/>
      <c r="X58" s="265"/>
      <c r="Y58" s="265"/>
      <c r="Z58" s="266"/>
      <c r="AA58" s="269">
        <v>82</v>
      </c>
      <c r="AB58" s="269">
        <v>143</v>
      </c>
      <c r="AC58" s="269">
        <v>196</v>
      </c>
      <c r="AD58" s="269">
        <v>752</v>
      </c>
      <c r="AE58" s="266"/>
    </row>
    <row r="59" spans="1:31" s="3" customFormat="1" ht="13">
      <c r="A59" s="264" t="s">
        <v>455</v>
      </c>
      <c r="B59" s="270" t="s">
        <v>14</v>
      </c>
      <c r="C59" s="267" t="s">
        <v>527</v>
      </c>
      <c r="D59" s="265" t="s">
        <v>944</v>
      </c>
      <c r="E59" s="265" t="s">
        <v>929</v>
      </c>
      <c r="F59" s="265" t="s">
        <v>391</v>
      </c>
      <c r="G59" s="265" t="s">
        <v>530</v>
      </c>
      <c r="H59" s="265" t="s">
        <v>531</v>
      </c>
      <c r="I59" s="265" t="s">
        <v>23</v>
      </c>
      <c r="J59" s="265" t="s">
        <v>471</v>
      </c>
      <c r="K59" s="266"/>
      <c r="L59" s="265"/>
      <c r="M59" s="265"/>
      <c r="N59" s="265"/>
      <c r="O59" s="265"/>
      <c r="P59" s="266"/>
      <c r="Q59" s="265"/>
      <c r="R59" s="265"/>
      <c r="S59" s="265"/>
      <c r="T59" s="265"/>
      <c r="U59" s="266"/>
      <c r="V59" s="265"/>
      <c r="W59" s="265"/>
      <c r="X59" s="265"/>
      <c r="Y59" s="265"/>
      <c r="Z59" s="266"/>
      <c r="AA59" s="269">
        <v>103</v>
      </c>
      <c r="AB59" s="269">
        <v>143</v>
      </c>
      <c r="AC59" s="269">
        <v>218</v>
      </c>
      <c r="AD59" s="269">
        <v>752</v>
      </c>
      <c r="AE59" s="266"/>
    </row>
    <row r="60" spans="1:31" s="3" customFormat="1" ht="13">
      <c r="A60" s="264" t="s">
        <v>711</v>
      </c>
      <c r="B60" s="270" t="s">
        <v>22</v>
      </c>
      <c r="C60" s="267" t="s">
        <v>527</v>
      </c>
      <c r="D60" s="265" t="s">
        <v>689</v>
      </c>
      <c r="E60" s="265" t="s">
        <v>696</v>
      </c>
      <c r="F60" s="265" t="s">
        <v>684</v>
      </c>
      <c r="G60" s="265" t="s">
        <v>685</v>
      </c>
      <c r="H60" s="265"/>
      <c r="I60" s="265" t="s">
        <v>23</v>
      </c>
      <c r="J60" s="265" t="s">
        <v>471</v>
      </c>
      <c r="K60" s="266"/>
      <c r="L60" s="265"/>
      <c r="M60" s="265"/>
      <c r="N60" s="265"/>
      <c r="O60" s="265"/>
      <c r="P60" s="266"/>
      <c r="Q60" s="265"/>
      <c r="R60" s="265"/>
      <c r="S60" s="265"/>
      <c r="T60" s="265"/>
      <c r="U60" s="266"/>
      <c r="V60" s="265"/>
      <c r="W60" s="265"/>
      <c r="X60" s="265"/>
      <c r="Y60" s="265"/>
      <c r="Z60" s="266"/>
      <c r="AA60" s="269">
        <v>5</v>
      </c>
      <c r="AB60" s="269">
        <v>9</v>
      </c>
      <c r="AC60" s="269">
        <v>210</v>
      </c>
      <c r="AD60" s="269">
        <v>906</v>
      </c>
      <c r="AE60" s="266"/>
    </row>
    <row r="61" spans="1:31" s="3" customFormat="1" ht="13">
      <c r="A61" s="264" t="s">
        <v>711</v>
      </c>
      <c r="B61" s="270" t="s">
        <v>22</v>
      </c>
      <c r="C61" s="267" t="s">
        <v>527</v>
      </c>
      <c r="D61" s="265" t="s">
        <v>689</v>
      </c>
      <c r="E61" s="265" t="s">
        <v>696</v>
      </c>
      <c r="F61" s="265" t="s">
        <v>390</v>
      </c>
      <c r="G61" s="265" t="s">
        <v>529</v>
      </c>
      <c r="H61" s="265"/>
      <c r="I61" s="265" t="s">
        <v>23</v>
      </c>
      <c r="J61" s="265" t="s">
        <v>471</v>
      </c>
      <c r="K61" s="266"/>
      <c r="L61" s="265"/>
      <c r="M61" s="265"/>
      <c r="N61" s="265"/>
      <c r="O61" s="265"/>
      <c r="P61" s="266"/>
      <c r="Q61" s="265"/>
      <c r="R61" s="265"/>
      <c r="S61" s="265"/>
      <c r="T61" s="265"/>
      <c r="U61" s="266"/>
      <c r="V61" s="265"/>
      <c r="W61" s="265"/>
      <c r="X61" s="265"/>
      <c r="Y61" s="265"/>
      <c r="Z61" s="266"/>
      <c r="AA61" s="269">
        <v>1</v>
      </c>
      <c r="AB61" s="269">
        <v>9</v>
      </c>
      <c r="AC61" s="269">
        <v>282</v>
      </c>
      <c r="AD61" s="269">
        <v>906</v>
      </c>
      <c r="AE61" s="266"/>
    </row>
    <row r="62" spans="1:31" s="3" customFormat="1" ht="13">
      <c r="A62" s="264" t="s">
        <v>711</v>
      </c>
      <c r="B62" s="270" t="s">
        <v>22</v>
      </c>
      <c r="C62" s="267" t="s">
        <v>527</v>
      </c>
      <c r="D62" s="265" t="s">
        <v>689</v>
      </c>
      <c r="E62" s="265" t="s">
        <v>696</v>
      </c>
      <c r="F62" s="265" t="s">
        <v>391</v>
      </c>
      <c r="G62" s="265" t="s">
        <v>530</v>
      </c>
      <c r="H62" s="265"/>
      <c r="I62" s="265" t="s">
        <v>23</v>
      </c>
      <c r="J62" s="265" t="s">
        <v>471</v>
      </c>
      <c r="K62" s="266"/>
      <c r="L62" s="265"/>
      <c r="M62" s="265"/>
      <c r="N62" s="265"/>
      <c r="O62" s="265"/>
      <c r="P62" s="266"/>
      <c r="Q62" s="265"/>
      <c r="R62" s="265"/>
      <c r="S62" s="265"/>
      <c r="T62" s="265"/>
      <c r="U62" s="266"/>
      <c r="V62" s="265"/>
      <c r="W62" s="265"/>
      <c r="X62" s="265"/>
      <c r="Y62" s="265"/>
      <c r="Z62" s="266"/>
      <c r="AA62" s="269">
        <v>2</v>
      </c>
      <c r="AB62" s="269">
        <v>9</v>
      </c>
      <c r="AC62" s="269">
        <v>376</v>
      </c>
      <c r="AD62" s="269">
        <v>906</v>
      </c>
      <c r="AE62" s="266"/>
    </row>
    <row r="63" spans="1:31" s="3" customFormat="1" ht="13">
      <c r="A63" s="264" t="s">
        <v>455</v>
      </c>
      <c r="B63" s="270" t="s">
        <v>14</v>
      </c>
      <c r="C63" s="267" t="s">
        <v>527</v>
      </c>
      <c r="D63" s="265" t="s">
        <v>689</v>
      </c>
      <c r="E63" s="265" t="s">
        <v>700</v>
      </c>
      <c r="F63" s="265" t="s">
        <v>684</v>
      </c>
      <c r="G63" s="265" t="s">
        <v>685</v>
      </c>
      <c r="H63" s="265"/>
      <c r="I63" s="265" t="s">
        <v>23</v>
      </c>
      <c r="J63" s="265" t="s">
        <v>471</v>
      </c>
      <c r="K63" s="266"/>
      <c r="L63" s="265"/>
      <c r="M63" s="265"/>
      <c r="N63" s="265"/>
      <c r="O63" s="265"/>
      <c r="P63" s="266"/>
      <c r="Q63" s="265"/>
      <c r="R63" s="265"/>
      <c r="S63" s="265"/>
      <c r="T63" s="265"/>
      <c r="U63" s="266"/>
      <c r="V63" s="265"/>
      <c r="W63" s="265"/>
      <c r="X63" s="265"/>
      <c r="Y63" s="265"/>
      <c r="Z63" s="266"/>
      <c r="AA63" s="269">
        <v>31</v>
      </c>
      <c r="AB63" s="269">
        <v>62</v>
      </c>
      <c r="AC63" s="269">
        <v>284</v>
      </c>
      <c r="AD63" s="269">
        <v>853</v>
      </c>
      <c r="AE63" s="266"/>
    </row>
    <row r="64" spans="1:31" s="3" customFormat="1" ht="13">
      <c r="A64" s="264" t="s">
        <v>455</v>
      </c>
      <c r="B64" s="270" t="s">
        <v>14</v>
      </c>
      <c r="C64" s="267" t="s">
        <v>527</v>
      </c>
      <c r="D64" s="265" t="s">
        <v>689</v>
      </c>
      <c r="E64" s="265" t="s">
        <v>700</v>
      </c>
      <c r="F64" s="265" t="s">
        <v>390</v>
      </c>
      <c r="G64" s="265" t="s">
        <v>529</v>
      </c>
      <c r="H64" s="265"/>
      <c r="I64" s="265" t="s">
        <v>23</v>
      </c>
      <c r="J64" s="265" t="s">
        <v>471</v>
      </c>
      <c r="K64" s="266"/>
      <c r="L64" s="265"/>
      <c r="M64" s="265"/>
      <c r="N64" s="265"/>
      <c r="O64" s="265"/>
      <c r="P64" s="266"/>
      <c r="Q64" s="265"/>
      <c r="R64" s="265"/>
      <c r="S64" s="265"/>
      <c r="T64" s="265"/>
      <c r="U64" s="266"/>
      <c r="V64" s="265"/>
      <c r="W64" s="265"/>
      <c r="X64" s="265"/>
      <c r="Y64" s="265"/>
      <c r="Z64" s="266"/>
      <c r="AA64" s="269">
        <v>27</v>
      </c>
      <c r="AB64" s="269">
        <v>62</v>
      </c>
      <c r="AC64" s="269">
        <v>256</v>
      </c>
      <c r="AD64" s="269">
        <v>853</v>
      </c>
      <c r="AE64" s="266"/>
    </row>
    <row r="65" spans="1:31" s="3" customFormat="1" ht="13">
      <c r="A65" s="264" t="s">
        <v>455</v>
      </c>
      <c r="B65" s="270" t="s">
        <v>14</v>
      </c>
      <c r="C65" s="267" t="s">
        <v>527</v>
      </c>
      <c r="D65" s="265" t="s">
        <v>689</v>
      </c>
      <c r="E65" s="265" t="s">
        <v>700</v>
      </c>
      <c r="F65" s="265" t="s">
        <v>391</v>
      </c>
      <c r="G65" s="265" t="s">
        <v>530</v>
      </c>
      <c r="H65" s="265"/>
      <c r="I65" s="265" t="s">
        <v>23</v>
      </c>
      <c r="J65" s="265" t="s">
        <v>471</v>
      </c>
      <c r="K65" s="266"/>
      <c r="L65" s="265"/>
      <c r="M65" s="265"/>
      <c r="N65" s="265"/>
      <c r="O65" s="265"/>
      <c r="P65" s="266"/>
      <c r="Q65" s="265"/>
      <c r="R65" s="265"/>
      <c r="S65" s="265"/>
      <c r="T65" s="265"/>
      <c r="U65" s="266"/>
      <c r="V65" s="265"/>
      <c r="W65" s="265"/>
      <c r="X65" s="265"/>
      <c r="Y65" s="265"/>
      <c r="Z65" s="266"/>
      <c r="AA65" s="269">
        <v>31</v>
      </c>
      <c r="AB65" s="269">
        <v>62</v>
      </c>
      <c r="AC65" s="269">
        <v>347</v>
      </c>
      <c r="AD65" s="269">
        <v>853</v>
      </c>
      <c r="AE65" s="266"/>
    </row>
    <row r="66" spans="1:31" s="3" customFormat="1" ht="13">
      <c r="A66" s="264" t="s">
        <v>711</v>
      </c>
      <c r="B66" s="270" t="s">
        <v>22</v>
      </c>
      <c r="C66" s="267" t="s">
        <v>527</v>
      </c>
      <c r="D66" s="265" t="s">
        <v>689</v>
      </c>
      <c r="E66" s="265" t="s">
        <v>699</v>
      </c>
      <c r="F66" s="265" t="s">
        <v>684</v>
      </c>
      <c r="G66" s="265" t="s">
        <v>685</v>
      </c>
      <c r="H66" s="265"/>
      <c r="I66" s="265" t="s">
        <v>23</v>
      </c>
      <c r="J66" s="265" t="s">
        <v>471</v>
      </c>
      <c r="K66" s="266"/>
      <c r="L66" s="265"/>
      <c r="M66" s="265"/>
      <c r="N66" s="265"/>
      <c r="O66" s="265"/>
      <c r="P66" s="266"/>
      <c r="Q66" s="265"/>
      <c r="R66" s="265"/>
      <c r="S66" s="265"/>
      <c r="T66" s="265"/>
      <c r="U66" s="266"/>
      <c r="V66" s="265"/>
      <c r="W66" s="265"/>
      <c r="X66" s="265"/>
      <c r="Y66" s="265"/>
      <c r="Z66" s="266"/>
      <c r="AA66" s="269">
        <v>5</v>
      </c>
      <c r="AB66" s="269">
        <v>9</v>
      </c>
      <c r="AC66" s="269">
        <v>310</v>
      </c>
      <c r="AD66" s="269">
        <v>906</v>
      </c>
      <c r="AE66" s="266"/>
    </row>
    <row r="67" spans="1:31" s="3" customFormat="1" ht="13">
      <c r="A67" s="264" t="s">
        <v>711</v>
      </c>
      <c r="B67" s="270" t="s">
        <v>22</v>
      </c>
      <c r="C67" s="267" t="s">
        <v>527</v>
      </c>
      <c r="D67" s="265" t="s">
        <v>689</v>
      </c>
      <c r="E67" s="265" t="s">
        <v>699</v>
      </c>
      <c r="F67" s="265" t="s">
        <v>390</v>
      </c>
      <c r="G67" s="265" t="s">
        <v>529</v>
      </c>
      <c r="H67" s="265"/>
      <c r="I67" s="265" t="s">
        <v>23</v>
      </c>
      <c r="J67" s="265" t="s">
        <v>471</v>
      </c>
      <c r="K67" s="266"/>
      <c r="L67" s="265"/>
      <c r="M67" s="265"/>
      <c r="N67" s="265"/>
      <c r="O67" s="265"/>
      <c r="P67" s="266"/>
      <c r="Q67" s="265"/>
      <c r="R67" s="265"/>
      <c r="S67" s="265"/>
      <c r="T67" s="265"/>
      <c r="U67" s="266"/>
      <c r="V67" s="265"/>
      <c r="W67" s="265"/>
      <c r="X67" s="265"/>
      <c r="Y67" s="265"/>
      <c r="Z67" s="266"/>
      <c r="AA67" s="269">
        <v>0</v>
      </c>
      <c r="AB67" s="269">
        <v>9</v>
      </c>
      <c r="AC67" s="269">
        <v>283</v>
      </c>
      <c r="AD67" s="269">
        <v>906</v>
      </c>
      <c r="AE67" s="266"/>
    </row>
    <row r="68" spans="1:31" s="3" customFormat="1" ht="13">
      <c r="A68" s="264" t="s">
        <v>711</v>
      </c>
      <c r="B68" s="270" t="s">
        <v>22</v>
      </c>
      <c r="C68" s="267" t="s">
        <v>527</v>
      </c>
      <c r="D68" s="265" t="s">
        <v>689</v>
      </c>
      <c r="E68" s="265" t="s">
        <v>699</v>
      </c>
      <c r="F68" s="265" t="s">
        <v>391</v>
      </c>
      <c r="G68" s="265" t="s">
        <v>530</v>
      </c>
      <c r="H68" s="265"/>
      <c r="I68" s="265" t="s">
        <v>23</v>
      </c>
      <c r="J68" s="265" t="s">
        <v>471</v>
      </c>
      <c r="K68" s="266"/>
      <c r="L68" s="265"/>
      <c r="M68" s="265"/>
      <c r="N68" s="265"/>
      <c r="O68" s="265"/>
      <c r="P68" s="266"/>
      <c r="Q68" s="265"/>
      <c r="R68" s="265"/>
      <c r="S68" s="265"/>
      <c r="T68" s="265"/>
      <c r="U68" s="266"/>
      <c r="V68" s="265"/>
      <c r="W68" s="265"/>
      <c r="X68" s="265"/>
      <c r="Y68" s="265"/>
      <c r="Z68" s="266"/>
      <c r="AA68" s="269">
        <v>3</v>
      </c>
      <c r="AB68" s="269">
        <v>9</v>
      </c>
      <c r="AC68" s="269">
        <v>375</v>
      </c>
      <c r="AD68" s="269">
        <v>906</v>
      </c>
      <c r="AE68" s="266"/>
    </row>
    <row r="69" spans="1:31" s="3" customFormat="1" ht="13">
      <c r="A69" s="264" t="s">
        <v>711</v>
      </c>
      <c r="B69" s="270" t="s">
        <v>22</v>
      </c>
      <c r="C69" s="267" t="s">
        <v>527</v>
      </c>
      <c r="D69" s="265" t="s">
        <v>689</v>
      </c>
      <c r="E69" s="265" t="s">
        <v>698</v>
      </c>
      <c r="F69" s="265" t="s">
        <v>684</v>
      </c>
      <c r="G69" s="265" t="s">
        <v>685</v>
      </c>
      <c r="H69" s="265"/>
      <c r="I69" s="265" t="s">
        <v>23</v>
      </c>
      <c r="J69" s="265" t="s">
        <v>471</v>
      </c>
      <c r="K69" s="266"/>
      <c r="L69" s="265"/>
      <c r="M69" s="265"/>
      <c r="N69" s="265"/>
      <c r="O69" s="265"/>
      <c r="P69" s="266"/>
      <c r="Q69" s="265"/>
      <c r="R69" s="265"/>
      <c r="S69" s="265"/>
      <c r="T69" s="265"/>
      <c r="U69" s="266"/>
      <c r="V69" s="265"/>
      <c r="W69" s="265"/>
      <c r="X69" s="265"/>
      <c r="Y69" s="265"/>
      <c r="Z69" s="266"/>
      <c r="AA69" s="269">
        <v>6</v>
      </c>
      <c r="AB69" s="269">
        <v>12</v>
      </c>
      <c r="AC69" s="269">
        <v>309</v>
      </c>
      <c r="AD69" s="269">
        <v>903</v>
      </c>
      <c r="AE69" s="266"/>
    </row>
    <row r="70" spans="1:31" s="3" customFormat="1" ht="13">
      <c r="A70" s="264" t="s">
        <v>711</v>
      </c>
      <c r="B70" s="270" t="s">
        <v>22</v>
      </c>
      <c r="C70" s="267" t="s">
        <v>527</v>
      </c>
      <c r="D70" s="265" t="s">
        <v>689</v>
      </c>
      <c r="E70" s="265" t="s">
        <v>698</v>
      </c>
      <c r="F70" s="265" t="s">
        <v>390</v>
      </c>
      <c r="G70" s="265" t="s">
        <v>529</v>
      </c>
      <c r="H70" s="265"/>
      <c r="I70" s="265" t="s">
        <v>23</v>
      </c>
      <c r="J70" s="265" t="s">
        <v>471</v>
      </c>
      <c r="K70" s="266"/>
      <c r="L70" s="265"/>
      <c r="M70" s="265"/>
      <c r="N70" s="265"/>
      <c r="O70" s="265"/>
      <c r="P70" s="266"/>
      <c r="Q70" s="265"/>
      <c r="R70" s="265"/>
      <c r="S70" s="265"/>
      <c r="T70" s="265"/>
      <c r="U70" s="266"/>
      <c r="V70" s="265"/>
      <c r="W70" s="265"/>
      <c r="X70" s="265"/>
      <c r="Y70" s="265"/>
      <c r="Z70" s="266"/>
      <c r="AA70" s="269">
        <v>5</v>
      </c>
      <c r="AB70" s="269">
        <v>12</v>
      </c>
      <c r="AC70" s="269">
        <v>278</v>
      </c>
      <c r="AD70" s="269">
        <v>903</v>
      </c>
      <c r="AE70" s="266"/>
    </row>
    <row r="71" spans="1:31" s="3" customFormat="1" ht="13">
      <c r="A71" s="264" t="s">
        <v>711</v>
      </c>
      <c r="B71" s="270" t="s">
        <v>22</v>
      </c>
      <c r="C71" s="267" t="s">
        <v>527</v>
      </c>
      <c r="D71" s="265" t="s">
        <v>689</v>
      </c>
      <c r="E71" s="265" t="s">
        <v>698</v>
      </c>
      <c r="F71" s="265" t="s">
        <v>391</v>
      </c>
      <c r="G71" s="265" t="s">
        <v>530</v>
      </c>
      <c r="H71" s="265"/>
      <c r="I71" s="265" t="s">
        <v>23</v>
      </c>
      <c r="J71" s="265" t="s">
        <v>471</v>
      </c>
      <c r="K71" s="266"/>
      <c r="L71" s="265"/>
      <c r="M71" s="265"/>
      <c r="N71" s="265"/>
      <c r="O71" s="265"/>
      <c r="P71" s="266"/>
      <c r="Q71" s="265"/>
      <c r="R71" s="265"/>
      <c r="S71" s="265"/>
      <c r="T71" s="265"/>
      <c r="U71" s="266"/>
      <c r="V71" s="265"/>
      <c r="W71" s="265"/>
      <c r="X71" s="265"/>
      <c r="Y71" s="265"/>
      <c r="Z71" s="266"/>
      <c r="AA71" s="269">
        <v>3</v>
      </c>
      <c r="AB71" s="269">
        <v>12</v>
      </c>
      <c r="AC71" s="269">
        <v>375</v>
      </c>
      <c r="AD71" s="269">
        <v>903</v>
      </c>
      <c r="AE71" s="266"/>
    </row>
    <row r="72" spans="1:31" s="3" customFormat="1" ht="13">
      <c r="A72" s="264" t="s">
        <v>455</v>
      </c>
      <c r="B72" s="270" t="s">
        <v>14</v>
      </c>
      <c r="C72" s="267" t="s">
        <v>527</v>
      </c>
      <c r="D72" s="272" t="s">
        <v>750</v>
      </c>
      <c r="E72" s="265" t="s">
        <v>931</v>
      </c>
      <c r="F72" s="265" t="s">
        <v>684</v>
      </c>
      <c r="G72" s="265" t="s">
        <v>685</v>
      </c>
      <c r="H72" s="265" t="s">
        <v>678</v>
      </c>
      <c r="I72" s="265" t="s">
        <v>23</v>
      </c>
      <c r="J72" s="265" t="s">
        <v>471</v>
      </c>
      <c r="K72" s="266"/>
      <c r="L72" s="265"/>
      <c r="M72" s="265"/>
      <c r="N72" s="265"/>
      <c r="O72" s="265"/>
      <c r="P72" s="266"/>
      <c r="Q72" s="265"/>
      <c r="R72" s="265"/>
      <c r="S72" s="265"/>
      <c r="T72" s="265"/>
      <c r="U72" s="266"/>
      <c r="V72" s="265"/>
      <c r="W72" s="265"/>
      <c r="X72" s="265"/>
      <c r="Y72" s="265"/>
      <c r="Z72" s="266"/>
      <c r="AA72" s="269">
        <v>11</v>
      </c>
      <c r="AB72" s="269">
        <v>35</v>
      </c>
      <c r="AC72" s="269">
        <v>304</v>
      </c>
      <c r="AD72" s="269">
        <v>880</v>
      </c>
      <c r="AE72" s="266"/>
    </row>
    <row r="73" spans="1:31" s="3" customFormat="1" ht="13">
      <c r="A73" s="264" t="s">
        <v>455</v>
      </c>
      <c r="B73" s="270" t="s">
        <v>14</v>
      </c>
      <c r="C73" s="267" t="s">
        <v>527</v>
      </c>
      <c r="D73" s="272" t="s">
        <v>750</v>
      </c>
      <c r="E73" s="265" t="s">
        <v>931</v>
      </c>
      <c r="F73" s="271" t="s">
        <v>528</v>
      </c>
      <c r="G73" s="271" t="s">
        <v>529</v>
      </c>
      <c r="H73" s="265" t="s">
        <v>678</v>
      </c>
      <c r="I73" s="265" t="s">
        <v>23</v>
      </c>
      <c r="J73" s="265" t="s">
        <v>471</v>
      </c>
      <c r="K73" s="266"/>
      <c r="L73" s="265"/>
      <c r="M73" s="265"/>
      <c r="N73" s="265"/>
      <c r="O73" s="265"/>
      <c r="P73" s="266"/>
      <c r="Q73" s="265"/>
      <c r="R73" s="265"/>
      <c r="S73" s="265"/>
      <c r="T73" s="265"/>
      <c r="U73" s="266"/>
      <c r="V73" s="265"/>
      <c r="W73" s="265"/>
      <c r="X73" s="265"/>
      <c r="Y73" s="265"/>
      <c r="Z73" s="266"/>
      <c r="AA73" s="269">
        <v>13</v>
      </c>
      <c r="AB73" s="269">
        <v>35</v>
      </c>
      <c r="AC73" s="269">
        <v>270</v>
      </c>
      <c r="AD73" s="269">
        <v>880</v>
      </c>
      <c r="AE73" s="266"/>
    </row>
    <row r="74" spans="1:31" s="3" customFormat="1" ht="13">
      <c r="A74" s="264" t="s">
        <v>455</v>
      </c>
      <c r="B74" s="270" t="s">
        <v>14</v>
      </c>
      <c r="C74" s="267" t="s">
        <v>527</v>
      </c>
      <c r="D74" s="272" t="s">
        <v>750</v>
      </c>
      <c r="E74" s="265" t="s">
        <v>931</v>
      </c>
      <c r="F74" s="265" t="s">
        <v>391</v>
      </c>
      <c r="G74" s="265" t="s">
        <v>530</v>
      </c>
      <c r="H74" s="265" t="s">
        <v>532</v>
      </c>
      <c r="I74" s="265" t="s">
        <v>23</v>
      </c>
      <c r="J74" s="265" t="s">
        <v>471</v>
      </c>
      <c r="K74" s="266"/>
      <c r="L74" s="265"/>
      <c r="M74" s="265"/>
      <c r="N74" s="265"/>
      <c r="O74" s="265"/>
      <c r="P74" s="266"/>
      <c r="Q74" s="265"/>
      <c r="R74" s="265"/>
      <c r="S74" s="265"/>
      <c r="T74" s="265"/>
      <c r="U74" s="266"/>
      <c r="V74" s="265"/>
      <c r="W74" s="265"/>
      <c r="X74" s="265"/>
      <c r="Y74" s="265"/>
      <c r="Z74" s="266"/>
      <c r="AA74" s="269">
        <v>22</v>
      </c>
      <c r="AB74" s="269">
        <v>35</v>
      </c>
      <c r="AC74" s="269">
        <v>356</v>
      </c>
      <c r="AD74" s="269">
        <v>880</v>
      </c>
      <c r="AE74" s="266"/>
    </row>
    <row r="75" spans="1:31" s="3" customFormat="1" ht="13">
      <c r="A75" s="264" t="s">
        <v>455</v>
      </c>
      <c r="B75" s="270" t="s">
        <v>14</v>
      </c>
      <c r="C75" s="267" t="s">
        <v>527</v>
      </c>
      <c r="D75" s="265" t="s">
        <v>457</v>
      </c>
      <c r="E75" s="265" t="s">
        <v>931</v>
      </c>
      <c r="F75" s="265" t="s">
        <v>684</v>
      </c>
      <c r="G75" s="265" t="s">
        <v>685</v>
      </c>
      <c r="H75" s="265" t="s">
        <v>534</v>
      </c>
      <c r="I75" s="265" t="s">
        <v>23</v>
      </c>
      <c r="J75" s="265" t="s">
        <v>471</v>
      </c>
      <c r="K75" s="266"/>
      <c r="L75" s="265"/>
      <c r="M75" s="265"/>
      <c r="N75" s="265"/>
      <c r="O75" s="265"/>
      <c r="P75" s="266"/>
      <c r="Q75" s="265"/>
      <c r="R75" s="265"/>
      <c r="S75" s="265"/>
      <c r="T75" s="265"/>
      <c r="U75" s="266"/>
      <c r="V75" s="265"/>
      <c r="W75" s="265"/>
      <c r="X75" s="265"/>
      <c r="Y75" s="265"/>
      <c r="Z75" s="266"/>
      <c r="AA75" s="269">
        <v>15</v>
      </c>
      <c r="AB75" s="269">
        <v>34</v>
      </c>
      <c r="AC75" s="269">
        <v>300</v>
      </c>
      <c r="AD75" s="269">
        <v>881</v>
      </c>
      <c r="AE75" s="266"/>
    </row>
    <row r="76" spans="1:31" s="3" customFormat="1" ht="13">
      <c r="A76" s="264" t="s">
        <v>455</v>
      </c>
      <c r="B76" s="270" t="s">
        <v>14</v>
      </c>
      <c r="C76" s="267" t="s">
        <v>527</v>
      </c>
      <c r="D76" s="265" t="s">
        <v>457</v>
      </c>
      <c r="E76" s="265" t="s">
        <v>931</v>
      </c>
      <c r="F76" s="271" t="s">
        <v>528</v>
      </c>
      <c r="G76" s="271" t="s">
        <v>529</v>
      </c>
      <c r="H76" s="265" t="s">
        <v>678</v>
      </c>
      <c r="I76" s="265" t="s">
        <v>23</v>
      </c>
      <c r="J76" s="265" t="s">
        <v>471</v>
      </c>
      <c r="K76" s="266"/>
      <c r="L76" s="265"/>
      <c r="M76" s="265"/>
      <c r="N76" s="265"/>
      <c r="O76" s="265"/>
      <c r="P76" s="266"/>
      <c r="Q76" s="265"/>
      <c r="R76" s="265"/>
      <c r="S76" s="265"/>
      <c r="T76" s="265"/>
      <c r="U76" s="266"/>
      <c r="V76" s="265"/>
      <c r="W76" s="265"/>
      <c r="X76" s="265"/>
      <c r="Y76" s="265"/>
      <c r="Z76" s="266"/>
      <c r="AA76" s="269">
        <v>12</v>
      </c>
      <c r="AB76" s="269">
        <v>34</v>
      </c>
      <c r="AC76" s="269">
        <v>270</v>
      </c>
      <c r="AD76" s="269">
        <v>881</v>
      </c>
      <c r="AE76" s="266"/>
    </row>
    <row r="77" spans="1:31" s="3" customFormat="1" ht="13">
      <c r="A77" s="264" t="s">
        <v>455</v>
      </c>
      <c r="B77" s="270" t="s">
        <v>14</v>
      </c>
      <c r="C77" s="267" t="s">
        <v>527</v>
      </c>
      <c r="D77" s="265" t="s">
        <v>457</v>
      </c>
      <c r="E77" s="265" t="s">
        <v>931</v>
      </c>
      <c r="F77" s="265" t="s">
        <v>391</v>
      </c>
      <c r="G77" s="265" t="s">
        <v>530</v>
      </c>
      <c r="H77" s="265" t="s">
        <v>533</v>
      </c>
      <c r="I77" s="265" t="s">
        <v>23</v>
      </c>
      <c r="J77" s="265" t="s">
        <v>471</v>
      </c>
      <c r="K77" s="266"/>
      <c r="L77" s="265"/>
      <c r="M77" s="265"/>
      <c r="N77" s="265"/>
      <c r="O77" s="265"/>
      <c r="P77" s="266"/>
      <c r="Q77" s="265"/>
      <c r="R77" s="265"/>
      <c r="S77" s="265"/>
      <c r="T77" s="265"/>
      <c r="U77" s="266"/>
      <c r="V77" s="265"/>
      <c r="W77" s="265"/>
      <c r="X77" s="265"/>
      <c r="Y77" s="265"/>
      <c r="Z77" s="266"/>
      <c r="AA77" s="269">
        <v>16</v>
      </c>
      <c r="AB77" s="269">
        <v>34</v>
      </c>
      <c r="AC77" s="269">
        <v>362</v>
      </c>
      <c r="AD77" s="269">
        <v>881</v>
      </c>
      <c r="AE77" s="266"/>
    </row>
    <row r="78" spans="1:31" s="3" customFormat="1" ht="13">
      <c r="A78" s="264" t="s">
        <v>455</v>
      </c>
      <c r="B78" s="270" t="s">
        <v>14</v>
      </c>
      <c r="C78" s="267" t="s">
        <v>527</v>
      </c>
      <c r="D78" s="265" t="s">
        <v>387</v>
      </c>
      <c r="E78" s="265" t="s">
        <v>930</v>
      </c>
      <c r="F78" s="265" t="s">
        <v>684</v>
      </c>
      <c r="G78" s="265" t="s">
        <v>685</v>
      </c>
      <c r="H78" s="265" t="s">
        <v>537</v>
      </c>
      <c r="I78" s="265" t="s">
        <v>23</v>
      </c>
      <c r="J78" s="265" t="s">
        <v>471</v>
      </c>
      <c r="K78" s="266"/>
      <c r="L78" s="265"/>
      <c r="M78" s="265"/>
      <c r="N78" s="265"/>
      <c r="O78" s="265"/>
      <c r="P78" s="266"/>
      <c r="Q78" s="265"/>
      <c r="R78" s="265"/>
      <c r="S78" s="265"/>
      <c r="T78" s="265"/>
      <c r="U78" s="266"/>
      <c r="V78" s="265"/>
      <c r="W78" s="265"/>
      <c r="X78" s="265"/>
      <c r="Y78" s="265"/>
      <c r="Z78" s="266"/>
      <c r="AA78" s="269">
        <v>69</v>
      </c>
      <c r="AB78" s="269">
        <v>143</v>
      </c>
      <c r="AC78" s="269">
        <v>246</v>
      </c>
      <c r="AD78" s="269">
        <v>772</v>
      </c>
      <c r="AE78" s="266"/>
    </row>
    <row r="79" spans="1:31" s="3" customFormat="1" ht="13">
      <c r="A79" s="264" t="s">
        <v>455</v>
      </c>
      <c r="B79" s="270" t="s">
        <v>14</v>
      </c>
      <c r="C79" s="267" t="s">
        <v>527</v>
      </c>
      <c r="D79" s="265" t="s">
        <v>387</v>
      </c>
      <c r="E79" s="265" t="s">
        <v>930</v>
      </c>
      <c r="F79" s="265" t="s">
        <v>528</v>
      </c>
      <c r="G79" s="265" t="s">
        <v>529</v>
      </c>
      <c r="H79" s="265" t="s">
        <v>535</v>
      </c>
      <c r="I79" s="265" t="s">
        <v>23</v>
      </c>
      <c r="J79" s="265" t="s">
        <v>471</v>
      </c>
      <c r="K79" s="266"/>
      <c r="L79" s="265"/>
      <c r="M79" s="265"/>
      <c r="N79" s="265"/>
      <c r="O79" s="265"/>
      <c r="P79" s="266"/>
      <c r="Q79" s="265"/>
      <c r="R79" s="265"/>
      <c r="S79" s="265"/>
      <c r="T79" s="265"/>
      <c r="U79" s="266"/>
      <c r="V79" s="265"/>
      <c r="W79" s="265"/>
      <c r="X79" s="265"/>
      <c r="Y79" s="265"/>
      <c r="Z79" s="266"/>
      <c r="AA79" s="269">
        <v>72</v>
      </c>
      <c r="AB79" s="269">
        <v>143</v>
      </c>
      <c r="AC79" s="269">
        <v>211</v>
      </c>
      <c r="AD79" s="269">
        <v>772</v>
      </c>
      <c r="AE79" s="266"/>
    </row>
    <row r="80" spans="1:31" s="3" customFormat="1" ht="13">
      <c r="A80" s="264" t="s">
        <v>455</v>
      </c>
      <c r="B80" s="270" t="s">
        <v>14</v>
      </c>
      <c r="C80" s="267" t="s">
        <v>527</v>
      </c>
      <c r="D80" s="265" t="s">
        <v>387</v>
      </c>
      <c r="E80" s="265" t="s">
        <v>930</v>
      </c>
      <c r="F80" s="265" t="s">
        <v>391</v>
      </c>
      <c r="G80" s="265" t="s">
        <v>530</v>
      </c>
      <c r="H80" s="265" t="s">
        <v>536</v>
      </c>
      <c r="I80" s="265" t="s">
        <v>23</v>
      </c>
      <c r="J80" s="265" t="s">
        <v>471</v>
      </c>
      <c r="K80" s="266"/>
      <c r="L80" s="265"/>
      <c r="M80" s="265"/>
      <c r="N80" s="265"/>
      <c r="O80" s="265"/>
      <c r="P80" s="266"/>
      <c r="Q80" s="265"/>
      <c r="R80" s="265"/>
      <c r="S80" s="265"/>
      <c r="T80" s="265"/>
      <c r="U80" s="266"/>
      <c r="V80" s="265"/>
      <c r="W80" s="265"/>
      <c r="X80" s="265"/>
      <c r="Y80" s="265"/>
      <c r="Z80" s="266"/>
      <c r="AA80" s="269">
        <v>104</v>
      </c>
      <c r="AB80" s="269">
        <v>143</v>
      </c>
      <c r="AC80" s="269">
        <v>274</v>
      </c>
      <c r="AD80" s="269">
        <v>772</v>
      </c>
      <c r="AE80" s="266"/>
    </row>
    <row r="81" spans="1:31" s="3" customFormat="1" ht="13">
      <c r="A81" s="264" t="s">
        <v>455</v>
      </c>
      <c r="B81" s="270" t="s">
        <v>14</v>
      </c>
      <c r="C81" s="267" t="s">
        <v>527</v>
      </c>
      <c r="D81" s="265" t="s">
        <v>833</v>
      </c>
      <c r="E81" s="265" t="s">
        <v>931</v>
      </c>
      <c r="F81" s="265" t="s">
        <v>684</v>
      </c>
      <c r="G81" s="265" t="s">
        <v>685</v>
      </c>
      <c r="H81" s="265" t="s">
        <v>539</v>
      </c>
      <c r="I81" s="265" t="s">
        <v>23</v>
      </c>
      <c r="J81" s="265" t="s">
        <v>471</v>
      </c>
      <c r="K81" s="266"/>
      <c r="L81" s="265"/>
      <c r="M81" s="265"/>
      <c r="N81" s="265"/>
      <c r="O81" s="265"/>
      <c r="P81" s="266"/>
      <c r="Q81" s="265"/>
      <c r="R81" s="265"/>
      <c r="S81" s="265"/>
      <c r="T81" s="265"/>
      <c r="U81" s="266"/>
      <c r="V81" s="265"/>
      <c r="W81" s="265"/>
      <c r="X81" s="265"/>
      <c r="Y81" s="265"/>
      <c r="Z81" s="266"/>
      <c r="AA81" s="269">
        <v>59</v>
      </c>
      <c r="AB81" s="269">
        <v>146</v>
      </c>
      <c r="AC81" s="269">
        <v>256</v>
      </c>
      <c r="AD81" s="269">
        <v>769</v>
      </c>
      <c r="AE81" s="266"/>
    </row>
    <row r="82" spans="1:31" s="3" customFormat="1" ht="13">
      <c r="A82" s="264" t="s">
        <v>455</v>
      </c>
      <c r="B82" s="270" t="s">
        <v>14</v>
      </c>
      <c r="C82" s="267" t="s">
        <v>527</v>
      </c>
      <c r="D82" s="265" t="s">
        <v>833</v>
      </c>
      <c r="E82" s="265" t="s">
        <v>931</v>
      </c>
      <c r="F82" s="265" t="s">
        <v>528</v>
      </c>
      <c r="G82" s="265" t="s">
        <v>529</v>
      </c>
      <c r="H82" s="265" t="s">
        <v>538</v>
      </c>
      <c r="I82" s="265" t="s">
        <v>23</v>
      </c>
      <c r="J82" s="265" t="s">
        <v>471</v>
      </c>
      <c r="K82" s="266"/>
      <c r="L82" s="265"/>
      <c r="M82" s="265"/>
      <c r="N82" s="265"/>
      <c r="O82" s="265"/>
      <c r="P82" s="266"/>
      <c r="Q82" s="265"/>
      <c r="R82" s="265"/>
      <c r="S82" s="265"/>
      <c r="T82" s="265"/>
      <c r="U82" s="266"/>
      <c r="V82" s="265"/>
      <c r="W82" s="265"/>
      <c r="X82" s="265"/>
      <c r="Y82" s="265"/>
      <c r="Z82" s="266"/>
      <c r="AA82" s="269">
        <v>78</v>
      </c>
      <c r="AB82" s="269">
        <v>146</v>
      </c>
      <c r="AC82" s="269">
        <v>205</v>
      </c>
      <c r="AD82" s="269">
        <v>769</v>
      </c>
      <c r="AE82" s="266"/>
    </row>
    <row r="83" spans="1:31" s="3" customFormat="1" ht="13">
      <c r="A83" s="264" t="s">
        <v>455</v>
      </c>
      <c r="B83" s="270" t="s">
        <v>14</v>
      </c>
      <c r="C83" s="267" t="s">
        <v>527</v>
      </c>
      <c r="D83" s="265" t="s">
        <v>833</v>
      </c>
      <c r="E83" s="265" t="s">
        <v>931</v>
      </c>
      <c r="F83" s="265" t="s">
        <v>391</v>
      </c>
      <c r="G83" s="265" t="s">
        <v>530</v>
      </c>
      <c r="H83" s="265" t="s">
        <v>540</v>
      </c>
      <c r="I83" s="265" t="s">
        <v>23</v>
      </c>
      <c r="J83" s="265" t="s">
        <v>471</v>
      </c>
      <c r="K83" s="266"/>
      <c r="L83" s="265"/>
      <c r="M83" s="265"/>
      <c r="N83" s="265"/>
      <c r="O83" s="265"/>
      <c r="P83" s="266"/>
      <c r="Q83" s="265"/>
      <c r="R83" s="265"/>
      <c r="S83" s="265"/>
      <c r="T83" s="265"/>
      <c r="U83" s="266"/>
      <c r="V83" s="265"/>
      <c r="W83" s="265"/>
      <c r="X83" s="265"/>
      <c r="Y83" s="265"/>
      <c r="Z83" s="266"/>
      <c r="AA83" s="269">
        <v>88</v>
      </c>
      <c r="AB83" s="269">
        <v>146</v>
      </c>
      <c r="AC83" s="269">
        <v>290</v>
      </c>
      <c r="AD83" s="269">
        <v>769</v>
      </c>
      <c r="AE83" s="266"/>
    </row>
    <row r="84" spans="1:31" s="3" customFormat="1" ht="13">
      <c r="A84" s="264" t="s">
        <v>834</v>
      </c>
      <c r="B84" s="270" t="s">
        <v>14</v>
      </c>
      <c r="C84" s="267" t="s">
        <v>527</v>
      </c>
      <c r="D84" s="265" t="s">
        <v>467</v>
      </c>
      <c r="E84" s="265" t="s">
        <v>472</v>
      </c>
      <c r="F84" s="265" t="s">
        <v>684</v>
      </c>
      <c r="G84" s="265" t="s">
        <v>685</v>
      </c>
      <c r="H84" s="265"/>
      <c r="I84" s="265" t="s">
        <v>23</v>
      </c>
      <c r="J84" s="265" t="s">
        <v>471</v>
      </c>
      <c r="K84" s="266"/>
      <c r="L84" s="265"/>
      <c r="M84" s="265"/>
      <c r="N84" s="265"/>
      <c r="O84" s="265"/>
      <c r="P84" s="266"/>
      <c r="Q84" s="265"/>
      <c r="R84" s="265"/>
      <c r="S84" s="265"/>
      <c r="T84" s="265"/>
      <c r="U84" s="266"/>
      <c r="V84" s="265"/>
      <c r="W84" s="265"/>
      <c r="X84" s="265"/>
      <c r="Y84" s="265"/>
      <c r="Z84" s="266"/>
      <c r="AA84" s="269">
        <v>46</v>
      </c>
      <c r="AB84" s="269">
        <v>124</v>
      </c>
      <c r="AC84" s="269">
        <v>269</v>
      </c>
      <c r="AD84" s="269">
        <v>791</v>
      </c>
      <c r="AE84" s="266"/>
    </row>
    <row r="85" spans="1:31" s="3" customFormat="1" ht="13">
      <c r="A85" s="264" t="s">
        <v>834</v>
      </c>
      <c r="B85" s="270" t="s">
        <v>14</v>
      </c>
      <c r="C85" s="267" t="s">
        <v>527</v>
      </c>
      <c r="D85" s="265" t="s">
        <v>467</v>
      </c>
      <c r="E85" s="265" t="s">
        <v>472</v>
      </c>
      <c r="F85" s="265" t="s">
        <v>528</v>
      </c>
      <c r="G85" s="265" t="s">
        <v>529</v>
      </c>
      <c r="H85" s="265"/>
      <c r="I85" s="265" t="s">
        <v>23</v>
      </c>
      <c r="J85" s="265" t="s">
        <v>471</v>
      </c>
      <c r="K85" s="266"/>
      <c r="L85" s="265"/>
      <c r="M85" s="265"/>
      <c r="N85" s="265"/>
      <c r="O85" s="265"/>
      <c r="P85" s="266"/>
      <c r="Q85" s="265"/>
      <c r="R85" s="265"/>
      <c r="S85" s="265"/>
      <c r="T85" s="265"/>
      <c r="U85" s="266"/>
      <c r="V85" s="265"/>
      <c r="W85" s="265"/>
      <c r="X85" s="265"/>
      <c r="Y85" s="265"/>
      <c r="Z85" s="266"/>
      <c r="AA85" s="269">
        <v>56</v>
      </c>
      <c r="AB85" s="269">
        <v>124</v>
      </c>
      <c r="AC85" s="269">
        <v>227</v>
      </c>
      <c r="AD85" s="269">
        <v>791</v>
      </c>
      <c r="AE85" s="266"/>
    </row>
    <row r="86" spans="1:31" s="3" customFormat="1" ht="13">
      <c r="A86" s="264" t="s">
        <v>834</v>
      </c>
      <c r="B86" s="270" t="s">
        <v>14</v>
      </c>
      <c r="C86" s="267" t="s">
        <v>527</v>
      </c>
      <c r="D86" s="265" t="s">
        <v>467</v>
      </c>
      <c r="E86" s="265" t="s">
        <v>472</v>
      </c>
      <c r="F86" s="265" t="s">
        <v>391</v>
      </c>
      <c r="G86" s="265" t="s">
        <v>530</v>
      </c>
      <c r="H86" s="265"/>
      <c r="I86" s="265" t="s">
        <v>23</v>
      </c>
      <c r="J86" s="265" t="s">
        <v>471</v>
      </c>
      <c r="K86" s="266"/>
      <c r="L86" s="265"/>
      <c r="M86" s="265"/>
      <c r="N86" s="265"/>
      <c r="O86" s="265"/>
      <c r="P86" s="266"/>
      <c r="Q86" s="265"/>
      <c r="R86" s="265"/>
      <c r="S86" s="265"/>
      <c r="T86" s="265"/>
      <c r="U86" s="266"/>
      <c r="V86" s="265"/>
      <c r="W86" s="265"/>
      <c r="X86" s="265"/>
      <c r="Y86" s="265"/>
      <c r="Z86" s="266"/>
      <c r="AA86" s="269">
        <v>62</v>
      </c>
      <c r="AB86" s="269">
        <v>124</v>
      </c>
      <c r="AC86" s="269">
        <v>316</v>
      </c>
      <c r="AD86" s="269">
        <v>791</v>
      </c>
      <c r="AE86" s="266"/>
    </row>
    <row r="87" spans="1:31" s="3" customFormat="1" ht="13">
      <c r="A87" s="264" t="s">
        <v>600</v>
      </c>
      <c r="B87" s="264" t="s">
        <v>14</v>
      </c>
      <c r="C87" s="265" t="s">
        <v>549</v>
      </c>
      <c r="D87" s="265" t="s">
        <v>368</v>
      </c>
      <c r="E87" s="265" t="s">
        <v>932</v>
      </c>
      <c r="F87" s="265" t="s">
        <v>528</v>
      </c>
      <c r="G87" s="265" t="s">
        <v>550</v>
      </c>
      <c r="H87" s="265" t="s">
        <v>678</v>
      </c>
      <c r="I87" s="265" t="s">
        <v>23</v>
      </c>
      <c r="J87" s="265" t="s">
        <v>471</v>
      </c>
      <c r="K87" s="266"/>
      <c r="L87" s="265"/>
      <c r="M87" s="265"/>
      <c r="N87" s="265"/>
      <c r="O87" s="265"/>
      <c r="P87" s="266"/>
      <c r="Q87" s="265"/>
      <c r="R87" s="265"/>
      <c r="S87" s="265"/>
      <c r="T87" s="265"/>
      <c r="U87" s="266"/>
      <c r="V87" s="265"/>
      <c r="W87" s="265"/>
      <c r="X87" s="265"/>
      <c r="Y87" s="265"/>
      <c r="Z87" s="266"/>
      <c r="AA87" s="269">
        <v>65</v>
      </c>
      <c r="AB87" s="269">
        <v>131</v>
      </c>
      <c r="AC87" s="269">
        <v>9</v>
      </c>
      <c r="AD87" s="269">
        <v>17</v>
      </c>
      <c r="AE87" s="266"/>
    </row>
    <row r="88" spans="1:31" s="3" customFormat="1" ht="13">
      <c r="A88" s="264" t="s">
        <v>600</v>
      </c>
      <c r="B88" s="264" t="s">
        <v>14</v>
      </c>
      <c r="C88" s="265" t="s">
        <v>549</v>
      </c>
      <c r="D88" s="265" t="s">
        <v>833</v>
      </c>
      <c r="E88" s="265" t="s">
        <v>931</v>
      </c>
      <c r="F88" s="265" t="s">
        <v>528</v>
      </c>
      <c r="G88" s="265" t="s">
        <v>550</v>
      </c>
      <c r="H88" s="265" t="s">
        <v>538</v>
      </c>
      <c r="I88" s="265" t="s">
        <v>23</v>
      </c>
      <c r="J88" s="265" t="s">
        <v>471</v>
      </c>
      <c r="K88" s="266"/>
      <c r="L88" s="265"/>
      <c r="M88" s="265"/>
      <c r="N88" s="265"/>
      <c r="O88" s="265"/>
      <c r="P88" s="266"/>
      <c r="Q88" s="265"/>
      <c r="R88" s="265"/>
      <c r="S88" s="265"/>
      <c r="T88" s="265"/>
      <c r="U88" s="266"/>
      <c r="V88" s="265"/>
      <c r="W88" s="265"/>
      <c r="X88" s="265"/>
      <c r="Y88" s="265"/>
      <c r="Z88" s="266"/>
      <c r="AA88" s="269">
        <v>14</v>
      </c>
      <c r="AB88" s="269">
        <v>18</v>
      </c>
      <c r="AC88" s="269">
        <v>59</v>
      </c>
      <c r="AD88" s="269">
        <v>129</v>
      </c>
      <c r="AE88" s="266"/>
    </row>
    <row r="89" spans="1:31" s="3" customFormat="1" ht="13">
      <c r="A89" s="264" t="s">
        <v>600</v>
      </c>
      <c r="B89" s="264" t="s">
        <v>14</v>
      </c>
      <c r="C89" s="265" t="s">
        <v>549</v>
      </c>
      <c r="D89" s="265" t="s">
        <v>52</v>
      </c>
      <c r="E89" s="265" t="s">
        <v>934</v>
      </c>
      <c r="F89" s="265" t="s">
        <v>528</v>
      </c>
      <c r="G89" s="265" t="s">
        <v>550</v>
      </c>
      <c r="H89" s="265" t="s">
        <v>551</v>
      </c>
      <c r="I89" s="265" t="s">
        <v>23</v>
      </c>
      <c r="J89" s="265" t="s">
        <v>471</v>
      </c>
      <c r="K89" s="266"/>
      <c r="L89" s="265"/>
      <c r="M89" s="265"/>
      <c r="N89" s="265"/>
      <c r="O89" s="265"/>
      <c r="P89" s="266"/>
      <c r="Q89" s="265"/>
      <c r="R89" s="265"/>
      <c r="S89" s="265"/>
      <c r="T89" s="265"/>
      <c r="U89" s="266"/>
      <c r="V89" s="265"/>
      <c r="W89" s="265"/>
      <c r="X89" s="265"/>
      <c r="Y89" s="265"/>
      <c r="Z89" s="266"/>
      <c r="AA89" s="269">
        <v>6</v>
      </c>
      <c r="AB89" s="269">
        <v>25</v>
      </c>
      <c r="AC89" s="269">
        <v>67</v>
      </c>
      <c r="AD89" s="269">
        <v>138</v>
      </c>
      <c r="AE89" s="266"/>
    </row>
    <row r="90" spans="1:31" s="3" customFormat="1" ht="13">
      <c r="A90" s="264" t="s">
        <v>600</v>
      </c>
      <c r="B90" s="264" t="s">
        <v>14</v>
      </c>
      <c r="C90" s="265" t="s">
        <v>549</v>
      </c>
      <c r="D90" s="265" t="s">
        <v>394</v>
      </c>
      <c r="E90" s="265" t="s">
        <v>931</v>
      </c>
      <c r="F90" s="265" t="s">
        <v>528</v>
      </c>
      <c r="G90" s="265" t="s">
        <v>550</v>
      </c>
      <c r="H90" s="265" t="s">
        <v>552</v>
      </c>
      <c r="I90" s="265" t="s">
        <v>23</v>
      </c>
      <c r="J90" s="265" t="s">
        <v>471</v>
      </c>
      <c r="K90" s="266"/>
      <c r="L90" s="265"/>
      <c r="M90" s="265"/>
      <c r="N90" s="265"/>
      <c r="O90" s="265"/>
      <c r="P90" s="266"/>
      <c r="Q90" s="265"/>
      <c r="R90" s="265"/>
      <c r="S90" s="265"/>
      <c r="T90" s="265"/>
      <c r="U90" s="266"/>
      <c r="V90" s="265"/>
      <c r="W90" s="265"/>
      <c r="X90" s="265"/>
      <c r="Y90" s="265"/>
      <c r="Z90" s="266"/>
      <c r="AA90" s="269">
        <v>9</v>
      </c>
      <c r="AB90" s="269">
        <v>13</v>
      </c>
      <c r="AC90" s="269">
        <v>64</v>
      </c>
      <c r="AD90" s="269">
        <v>134</v>
      </c>
      <c r="AE90" s="266"/>
    </row>
    <row r="91" spans="1:31" s="3" customFormat="1" ht="13">
      <c r="A91" s="264" t="s">
        <v>600</v>
      </c>
      <c r="B91" s="264" t="s">
        <v>14</v>
      </c>
      <c r="C91" s="265" t="s">
        <v>549</v>
      </c>
      <c r="D91" s="272" t="s">
        <v>750</v>
      </c>
      <c r="E91" s="265" t="s">
        <v>931</v>
      </c>
      <c r="F91" s="265" t="s">
        <v>528</v>
      </c>
      <c r="G91" s="265" t="s">
        <v>550</v>
      </c>
      <c r="H91" s="265" t="s">
        <v>553</v>
      </c>
      <c r="I91" s="265" t="s">
        <v>23</v>
      </c>
      <c r="J91" s="265" t="s">
        <v>471</v>
      </c>
      <c r="K91" s="266"/>
      <c r="L91" s="265"/>
      <c r="M91" s="265"/>
      <c r="N91" s="265"/>
      <c r="O91" s="265"/>
      <c r="P91" s="266"/>
      <c r="Q91" s="265"/>
      <c r="R91" s="265"/>
      <c r="S91" s="265"/>
      <c r="T91" s="265"/>
      <c r="U91" s="266"/>
      <c r="V91" s="265"/>
      <c r="W91" s="265"/>
      <c r="X91" s="265"/>
      <c r="Y91" s="265"/>
      <c r="Z91" s="266"/>
      <c r="AA91" s="269">
        <v>5</v>
      </c>
      <c r="AB91" s="269">
        <v>6</v>
      </c>
      <c r="AC91" s="269">
        <v>69</v>
      </c>
      <c r="AD91" s="269">
        <v>142</v>
      </c>
      <c r="AE91" s="266"/>
    </row>
    <row r="92" spans="1:31" s="3" customFormat="1" ht="13">
      <c r="A92" s="264" t="s">
        <v>600</v>
      </c>
      <c r="B92" s="264" t="s">
        <v>14</v>
      </c>
      <c r="C92" s="265" t="s">
        <v>549</v>
      </c>
      <c r="D92" s="265" t="s">
        <v>457</v>
      </c>
      <c r="E92" s="265" t="s">
        <v>931</v>
      </c>
      <c r="F92" s="265" t="s">
        <v>528</v>
      </c>
      <c r="G92" s="265" t="s">
        <v>550</v>
      </c>
      <c r="H92" s="265" t="s">
        <v>554</v>
      </c>
      <c r="I92" s="265" t="s">
        <v>23</v>
      </c>
      <c r="J92" s="265" t="s">
        <v>471</v>
      </c>
      <c r="K92" s="266"/>
      <c r="L92" s="265"/>
      <c r="M92" s="265"/>
      <c r="N92" s="265"/>
      <c r="O92" s="265"/>
      <c r="P92" s="266"/>
      <c r="Q92" s="265"/>
      <c r="R92" s="265"/>
      <c r="S92" s="265"/>
      <c r="T92" s="265"/>
      <c r="U92" s="266"/>
      <c r="V92" s="265"/>
      <c r="W92" s="265"/>
      <c r="X92" s="265"/>
      <c r="Y92" s="265"/>
      <c r="Z92" s="266"/>
      <c r="AA92" s="269">
        <v>5</v>
      </c>
      <c r="AB92" s="269">
        <v>6</v>
      </c>
      <c r="AC92" s="269">
        <v>69</v>
      </c>
      <c r="AD92" s="269">
        <v>142</v>
      </c>
      <c r="AE92" s="266"/>
    </row>
    <row r="93" spans="1:31" s="3" customFormat="1" ht="13">
      <c r="A93" s="264" t="s">
        <v>455</v>
      </c>
      <c r="B93" s="270" t="s">
        <v>14</v>
      </c>
      <c r="C93" s="265" t="s">
        <v>542</v>
      </c>
      <c r="D93" s="265" t="s">
        <v>368</v>
      </c>
      <c r="E93" s="265" t="s">
        <v>932</v>
      </c>
      <c r="F93" s="265" t="s">
        <v>684</v>
      </c>
      <c r="G93" s="265" t="s">
        <v>686</v>
      </c>
      <c r="H93" s="265" t="s">
        <v>502</v>
      </c>
      <c r="I93" s="265" t="s">
        <v>23</v>
      </c>
      <c r="J93" s="265" t="s">
        <v>471</v>
      </c>
      <c r="K93" s="266"/>
      <c r="L93" s="265"/>
      <c r="M93" s="265"/>
      <c r="N93" s="265"/>
      <c r="O93" s="265"/>
      <c r="P93" s="266"/>
      <c r="Q93" s="265"/>
      <c r="R93" s="265"/>
      <c r="S93" s="265"/>
      <c r="T93" s="265"/>
      <c r="U93" s="266"/>
      <c r="V93" s="265"/>
      <c r="W93" s="265"/>
      <c r="X93" s="265"/>
      <c r="Y93" s="265"/>
      <c r="Z93" s="266"/>
      <c r="AA93" s="269">
        <v>42</v>
      </c>
      <c r="AB93" s="269">
        <v>82</v>
      </c>
      <c r="AC93" s="269">
        <v>18</v>
      </c>
      <c r="AD93" s="269">
        <v>26</v>
      </c>
      <c r="AE93" s="266"/>
    </row>
    <row r="94" spans="1:31" s="3" customFormat="1" ht="13">
      <c r="A94" s="264" t="s">
        <v>455</v>
      </c>
      <c r="B94" s="264" t="s">
        <v>14</v>
      </c>
      <c r="C94" s="267" t="s">
        <v>543</v>
      </c>
      <c r="D94" s="265" t="s">
        <v>368</v>
      </c>
      <c r="E94" s="265" t="s">
        <v>935</v>
      </c>
      <c r="F94" s="265" t="s">
        <v>682</v>
      </c>
      <c r="G94" s="265" t="s">
        <v>544</v>
      </c>
      <c r="H94" s="265" t="s">
        <v>501</v>
      </c>
      <c r="I94" s="265" t="s">
        <v>23</v>
      </c>
      <c r="J94" s="265" t="s">
        <v>471</v>
      </c>
      <c r="K94" s="266"/>
      <c r="L94" s="265"/>
      <c r="M94" s="265"/>
      <c r="N94" s="265"/>
      <c r="O94" s="265"/>
      <c r="P94" s="266"/>
      <c r="Q94" s="265"/>
      <c r="R94" s="265"/>
      <c r="S94" s="265"/>
      <c r="T94" s="265"/>
      <c r="U94" s="266"/>
      <c r="V94" s="265"/>
      <c r="W94" s="265"/>
      <c r="X94" s="265"/>
      <c r="Y94" s="265"/>
      <c r="Z94" s="266"/>
      <c r="AA94" s="269">
        <v>287</v>
      </c>
      <c r="AB94" s="269">
        <v>1735</v>
      </c>
      <c r="AC94" s="269">
        <v>156</v>
      </c>
      <c r="AD94" s="269">
        <v>1327</v>
      </c>
      <c r="AE94" s="266"/>
    </row>
    <row r="95" spans="1:31" s="3" customFormat="1" ht="13">
      <c r="A95" s="264" t="s">
        <v>455</v>
      </c>
      <c r="B95" s="264" t="s">
        <v>14</v>
      </c>
      <c r="C95" s="267" t="s">
        <v>543</v>
      </c>
      <c r="D95" s="265" t="s">
        <v>944</v>
      </c>
      <c r="E95" s="265" t="s">
        <v>929</v>
      </c>
      <c r="F95" s="265" t="s">
        <v>682</v>
      </c>
      <c r="G95" s="265" t="s">
        <v>544</v>
      </c>
      <c r="H95" s="265" t="s">
        <v>545</v>
      </c>
      <c r="I95" s="265" t="s">
        <v>23</v>
      </c>
      <c r="J95" s="265" t="s">
        <v>471</v>
      </c>
      <c r="K95" s="266"/>
      <c r="L95" s="265"/>
      <c r="M95" s="265"/>
      <c r="N95" s="265"/>
      <c r="O95" s="265"/>
      <c r="P95" s="266"/>
      <c r="Q95" s="265"/>
      <c r="R95" s="265"/>
      <c r="S95" s="265"/>
      <c r="T95" s="265"/>
      <c r="U95" s="266"/>
      <c r="V95" s="265"/>
      <c r="W95" s="265"/>
      <c r="X95" s="265"/>
      <c r="Y95" s="265"/>
      <c r="Z95" s="266"/>
      <c r="AA95" s="269">
        <v>299</v>
      </c>
      <c r="AB95" s="269">
        <v>1647</v>
      </c>
      <c r="AC95" s="269">
        <v>127</v>
      </c>
      <c r="AD95" s="269">
        <v>1317</v>
      </c>
      <c r="AE95" s="266"/>
    </row>
    <row r="96" spans="1:31" s="3" customFormat="1" ht="13">
      <c r="A96" s="264" t="s">
        <v>455</v>
      </c>
      <c r="B96" s="264" t="s">
        <v>14</v>
      </c>
      <c r="C96" s="267" t="s">
        <v>543</v>
      </c>
      <c r="D96" s="265" t="s">
        <v>387</v>
      </c>
      <c r="E96" s="265" t="s">
        <v>930</v>
      </c>
      <c r="F96" s="265" t="s">
        <v>682</v>
      </c>
      <c r="G96" s="265" t="s">
        <v>544</v>
      </c>
      <c r="H96" s="265" t="s">
        <v>537</v>
      </c>
      <c r="I96" s="265" t="s">
        <v>23</v>
      </c>
      <c r="J96" s="265" t="s">
        <v>471</v>
      </c>
      <c r="K96" s="266"/>
      <c r="L96" s="265"/>
      <c r="M96" s="265"/>
      <c r="N96" s="265"/>
      <c r="O96" s="265"/>
      <c r="P96" s="266"/>
      <c r="Q96" s="265"/>
      <c r="R96" s="265"/>
      <c r="S96" s="265"/>
      <c r="T96" s="265"/>
      <c r="U96" s="266"/>
      <c r="V96" s="265"/>
      <c r="W96" s="265"/>
      <c r="X96" s="265"/>
      <c r="Y96" s="265"/>
      <c r="Z96" s="266"/>
      <c r="AA96" s="269">
        <v>20</v>
      </c>
      <c r="AB96" s="269">
        <v>68</v>
      </c>
      <c r="AC96" s="269">
        <v>423</v>
      </c>
      <c r="AD96" s="269">
        <v>2994</v>
      </c>
      <c r="AE96" s="266"/>
    </row>
    <row r="97" spans="1:31" s="3" customFormat="1" ht="13">
      <c r="A97" s="264" t="s">
        <v>710</v>
      </c>
      <c r="B97" s="264" t="s">
        <v>22</v>
      </c>
      <c r="C97" s="267" t="s">
        <v>543</v>
      </c>
      <c r="D97" s="265" t="s">
        <v>689</v>
      </c>
      <c r="E97" s="265" t="s">
        <v>702</v>
      </c>
      <c r="F97" s="265" t="s">
        <v>682</v>
      </c>
      <c r="G97" s="265" t="s">
        <v>544</v>
      </c>
      <c r="H97" s="265"/>
      <c r="I97" s="265" t="s">
        <v>23</v>
      </c>
      <c r="J97" s="265" t="s">
        <v>471</v>
      </c>
      <c r="K97" s="266"/>
      <c r="L97" s="265"/>
      <c r="M97" s="265"/>
      <c r="N97" s="265"/>
      <c r="O97" s="265"/>
      <c r="P97" s="266"/>
      <c r="Q97" s="265"/>
      <c r="R97" s="265"/>
      <c r="S97" s="265"/>
      <c r="T97" s="265"/>
      <c r="U97" s="266"/>
      <c r="V97" s="265"/>
      <c r="W97" s="265"/>
      <c r="X97" s="265"/>
      <c r="Y97" s="265"/>
      <c r="Z97" s="266"/>
      <c r="AA97" s="269">
        <v>329</v>
      </c>
      <c r="AB97" s="269">
        <v>1715</v>
      </c>
      <c r="AC97" s="269">
        <v>114</v>
      </c>
      <c r="AD97" s="269">
        <v>1347</v>
      </c>
      <c r="AE97" s="266"/>
    </row>
    <row r="98" spans="1:31" s="3" customFormat="1" ht="15" customHeight="1">
      <c r="A98" s="264" t="s">
        <v>455</v>
      </c>
      <c r="B98" s="264" t="s">
        <v>564</v>
      </c>
      <c r="C98" s="265" t="s">
        <v>543</v>
      </c>
      <c r="D98" s="265" t="s">
        <v>349</v>
      </c>
      <c r="E98" s="265" t="s">
        <v>936</v>
      </c>
      <c r="F98" s="265" t="s">
        <v>682</v>
      </c>
      <c r="G98" s="265" t="s">
        <v>544</v>
      </c>
      <c r="H98" s="224" t="s">
        <v>606</v>
      </c>
      <c r="I98" s="265" t="s">
        <v>23</v>
      </c>
      <c r="J98" s="265" t="s">
        <v>471</v>
      </c>
      <c r="K98" s="266"/>
      <c r="L98" s="265">
        <v>4.9000000000000004</v>
      </c>
      <c r="M98" s="265">
        <v>2.52</v>
      </c>
      <c r="N98" s="265">
        <v>9.52</v>
      </c>
      <c r="O98" s="265">
        <v>95</v>
      </c>
      <c r="P98" s="266"/>
      <c r="Q98" s="265"/>
      <c r="R98" s="265"/>
      <c r="S98" s="265"/>
      <c r="T98" s="265"/>
      <c r="U98" s="266"/>
      <c r="V98" s="265"/>
      <c r="W98" s="265"/>
      <c r="X98" s="265"/>
      <c r="Y98" s="265"/>
      <c r="Z98" s="266"/>
      <c r="AA98" s="265"/>
      <c r="AB98" s="265"/>
      <c r="AC98" s="265"/>
      <c r="AD98" s="265"/>
      <c r="AE98" s="266"/>
    </row>
    <row r="99" spans="1:31" s="3" customFormat="1">
      <c r="A99" s="264" t="s">
        <v>455</v>
      </c>
      <c r="B99" s="264" t="s">
        <v>564</v>
      </c>
      <c r="C99" s="265" t="s">
        <v>543</v>
      </c>
      <c r="D99" s="265" t="s">
        <v>349</v>
      </c>
      <c r="E99" s="265" t="s">
        <v>937</v>
      </c>
      <c r="F99" s="265" t="s">
        <v>682</v>
      </c>
      <c r="G99" s="265" t="s">
        <v>544</v>
      </c>
      <c r="H99" s="265" t="s">
        <v>607</v>
      </c>
      <c r="I99" s="265" t="s">
        <v>23</v>
      </c>
      <c r="J99" s="265" t="s">
        <v>471</v>
      </c>
      <c r="K99" s="266"/>
      <c r="L99" s="265">
        <v>2.79</v>
      </c>
      <c r="M99" s="265">
        <v>1.55</v>
      </c>
      <c r="N99" s="265">
        <v>5.0199999999999996</v>
      </c>
      <c r="O99" s="265">
        <v>95</v>
      </c>
      <c r="P99" s="266"/>
      <c r="Q99" s="265"/>
      <c r="R99" s="265"/>
      <c r="S99" s="265"/>
      <c r="T99" s="265"/>
      <c r="U99" s="266"/>
      <c r="V99" s="265"/>
      <c r="W99" s="265"/>
      <c r="X99" s="265"/>
      <c r="Y99" s="265"/>
      <c r="Z99" s="266"/>
      <c r="AA99" s="265"/>
      <c r="AB99" s="265"/>
      <c r="AC99" s="265"/>
      <c r="AD99" s="265"/>
      <c r="AE99" s="266"/>
    </row>
    <row r="100" spans="1:31" s="3" customFormat="1">
      <c r="A100" s="264" t="s">
        <v>455</v>
      </c>
      <c r="B100" s="264" t="s">
        <v>14</v>
      </c>
      <c r="C100" s="265" t="s">
        <v>672</v>
      </c>
      <c r="D100" s="265" t="s">
        <v>368</v>
      </c>
      <c r="E100" s="265" t="s">
        <v>932</v>
      </c>
      <c r="F100" s="265" t="s">
        <v>516</v>
      </c>
      <c r="G100" s="265" t="s">
        <v>677</v>
      </c>
      <c r="H100" s="265" t="s">
        <v>678</v>
      </c>
      <c r="I100" s="265" t="s">
        <v>23</v>
      </c>
      <c r="J100" s="265" t="s">
        <v>471</v>
      </c>
      <c r="K100" s="266"/>
      <c r="L100" s="265"/>
      <c r="M100" s="265"/>
      <c r="N100" s="265"/>
      <c r="O100" s="265"/>
      <c r="P100" s="266"/>
      <c r="Q100" s="265"/>
      <c r="R100" s="265"/>
      <c r="S100" s="265"/>
      <c r="T100" s="265"/>
      <c r="U100" s="266"/>
      <c r="V100" s="265"/>
      <c r="W100" s="265"/>
      <c r="X100" s="265"/>
      <c r="Y100" s="265"/>
      <c r="Z100" s="266"/>
      <c r="AA100" s="265">
        <v>15</v>
      </c>
      <c r="AB100" s="265">
        <v>73</v>
      </c>
      <c r="AC100" s="265">
        <v>13</v>
      </c>
      <c r="AD100" s="265">
        <v>67</v>
      </c>
      <c r="AE100" s="266"/>
    </row>
    <row r="101" spans="1:31" s="3" customFormat="1">
      <c r="A101" s="264" t="s">
        <v>455</v>
      </c>
      <c r="B101" s="264" t="s">
        <v>14</v>
      </c>
      <c r="C101" s="265" t="s">
        <v>672</v>
      </c>
      <c r="D101" s="265" t="s">
        <v>944</v>
      </c>
      <c r="E101" s="265" t="s">
        <v>929</v>
      </c>
      <c r="F101" s="265" t="s">
        <v>516</v>
      </c>
      <c r="G101" s="265" t="s">
        <v>677</v>
      </c>
      <c r="H101" s="265" t="s">
        <v>679</v>
      </c>
      <c r="I101" s="265" t="s">
        <v>23</v>
      </c>
      <c r="J101" s="265" t="s">
        <v>471</v>
      </c>
      <c r="K101" s="266"/>
      <c r="L101" s="265"/>
      <c r="M101" s="265"/>
      <c r="N101" s="265"/>
      <c r="O101" s="265"/>
      <c r="P101" s="266"/>
      <c r="Q101" s="265"/>
      <c r="R101" s="265"/>
      <c r="S101" s="265"/>
      <c r="T101" s="265"/>
      <c r="U101" s="266"/>
      <c r="V101" s="265"/>
      <c r="W101" s="265"/>
      <c r="X101" s="265"/>
      <c r="Y101" s="265"/>
      <c r="Z101" s="266"/>
      <c r="AA101" s="265">
        <v>21</v>
      </c>
      <c r="AB101" s="265">
        <v>96</v>
      </c>
      <c r="AC101" s="265">
        <v>7</v>
      </c>
      <c r="AD101" s="265">
        <v>44</v>
      </c>
      <c r="AE101" s="266"/>
    </row>
    <row r="102" spans="1:31" s="3" customFormat="1" ht="15" customHeight="1">
      <c r="A102" s="264" t="s">
        <v>712</v>
      </c>
      <c r="B102" s="264" t="s">
        <v>14</v>
      </c>
      <c r="C102" s="265" t="s">
        <v>495</v>
      </c>
      <c r="D102" s="265" t="s">
        <v>689</v>
      </c>
      <c r="E102" s="265" t="s">
        <v>693</v>
      </c>
      <c r="F102" s="265" t="s">
        <v>687</v>
      </c>
      <c r="G102" s="224" t="s">
        <v>496</v>
      </c>
      <c r="H102" s="265" t="s">
        <v>691</v>
      </c>
      <c r="I102" s="265" t="s">
        <v>23</v>
      </c>
      <c r="J102" s="265" t="s">
        <v>471</v>
      </c>
      <c r="K102" s="266"/>
      <c r="L102" s="265">
        <v>3.2</v>
      </c>
      <c r="M102" s="265">
        <v>1.294</v>
      </c>
      <c r="N102" s="265">
        <v>7.9139999999999997</v>
      </c>
      <c r="O102" s="265">
        <v>95</v>
      </c>
      <c r="P102" s="266"/>
      <c r="Q102" s="265"/>
      <c r="R102" s="265"/>
      <c r="S102" s="265"/>
      <c r="T102" s="265"/>
      <c r="U102" s="266"/>
      <c r="V102" s="265"/>
      <c r="W102" s="265"/>
      <c r="X102" s="265"/>
      <c r="Y102" s="265"/>
      <c r="Z102" s="266"/>
      <c r="AA102" s="265"/>
      <c r="AB102" s="265"/>
      <c r="AC102" s="265"/>
      <c r="AD102" s="265"/>
      <c r="AE102" s="266"/>
    </row>
    <row r="103" spans="1:31" s="3" customFormat="1" ht="15" customHeight="1">
      <c r="A103" s="264" t="s">
        <v>712</v>
      </c>
      <c r="B103" s="264" t="s">
        <v>14</v>
      </c>
      <c r="C103" s="265" t="s">
        <v>495</v>
      </c>
      <c r="D103" s="265" t="s">
        <v>689</v>
      </c>
      <c r="E103" s="265" t="s">
        <v>693</v>
      </c>
      <c r="F103" s="265" t="s">
        <v>547</v>
      </c>
      <c r="G103" s="224" t="s">
        <v>497</v>
      </c>
      <c r="H103" s="265"/>
      <c r="I103" s="265" t="s">
        <v>23</v>
      </c>
      <c r="J103" s="265" t="s">
        <v>471</v>
      </c>
      <c r="K103" s="266"/>
      <c r="L103" s="265">
        <v>1.258</v>
      </c>
      <c r="M103" s="265">
        <v>0.84899999999999998</v>
      </c>
      <c r="N103" s="265">
        <v>1.863</v>
      </c>
      <c r="O103" s="265">
        <v>95</v>
      </c>
      <c r="P103" s="266"/>
      <c r="Q103" s="265"/>
      <c r="R103" s="265"/>
      <c r="S103" s="265"/>
      <c r="T103" s="265"/>
      <c r="U103" s="266"/>
      <c r="V103" s="265"/>
      <c r="W103" s="265"/>
      <c r="X103" s="265"/>
      <c r="Y103" s="265"/>
      <c r="Z103" s="266"/>
      <c r="AA103" s="265"/>
      <c r="AB103" s="265"/>
      <c r="AC103" s="265"/>
      <c r="AD103" s="265"/>
      <c r="AE103" s="266"/>
    </row>
    <row r="104" spans="1:31" s="3" customFormat="1" ht="15" customHeight="1">
      <c r="A104" s="264" t="s">
        <v>712</v>
      </c>
      <c r="B104" s="264" t="s">
        <v>14</v>
      </c>
      <c r="C104" s="265" t="s">
        <v>495</v>
      </c>
      <c r="D104" s="265" t="s">
        <v>689</v>
      </c>
      <c r="E104" s="265" t="s">
        <v>693</v>
      </c>
      <c r="F104" s="265" t="s">
        <v>682</v>
      </c>
      <c r="G104" s="224" t="s">
        <v>498</v>
      </c>
      <c r="H104" s="265"/>
      <c r="I104" s="265" t="s">
        <v>23</v>
      </c>
      <c r="J104" s="265" t="s">
        <v>471</v>
      </c>
      <c r="K104" s="266"/>
      <c r="L104" s="265">
        <v>1.45</v>
      </c>
      <c r="M104" s="265">
        <v>0.98</v>
      </c>
      <c r="N104" s="265">
        <v>2.1459999999999999</v>
      </c>
      <c r="O104" s="265">
        <v>95</v>
      </c>
      <c r="P104" s="266"/>
      <c r="Q104" s="265"/>
      <c r="R104" s="265"/>
      <c r="S104" s="265"/>
      <c r="T104" s="265"/>
      <c r="U104" s="266"/>
      <c r="V104" s="265"/>
      <c r="W104" s="265"/>
      <c r="X104" s="265"/>
      <c r="Y104" s="265"/>
      <c r="Z104" s="266"/>
      <c r="AA104" s="265"/>
      <c r="AB104" s="265"/>
      <c r="AC104" s="265"/>
      <c r="AD104" s="265"/>
      <c r="AE104" s="266"/>
    </row>
    <row r="105" spans="1:31" s="3" customFormat="1">
      <c r="A105" s="264" t="s">
        <v>712</v>
      </c>
      <c r="B105" s="264" t="s">
        <v>14</v>
      </c>
      <c r="C105" s="265" t="s">
        <v>495</v>
      </c>
      <c r="D105" s="265" t="s">
        <v>689</v>
      </c>
      <c r="E105" s="265" t="s">
        <v>692</v>
      </c>
      <c r="F105" s="265" t="s">
        <v>687</v>
      </c>
      <c r="G105" s="265" t="s">
        <v>496</v>
      </c>
      <c r="H105" s="265" t="s">
        <v>695</v>
      </c>
      <c r="I105" s="265" t="s">
        <v>23</v>
      </c>
      <c r="J105" s="265" t="s">
        <v>471</v>
      </c>
      <c r="K105" s="266"/>
      <c r="L105" s="265">
        <v>0.93700000000000006</v>
      </c>
      <c r="M105" s="265">
        <v>0.89</v>
      </c>
      <c r="N105" s="265">
        <v>0.98599999999999999</v>
      </c>
      <c r="O105" s="265">
        <v>95</v>
      </c>
      <c r="P105" s="266"/>
      <c r="Q105" s="265"/>
      <c r="R105" s="265"/>
      <c r="S105" s="265"/>
      <c r="T105" s="265"/>
      <c r="U105" s="266"/>
      <c r="V105" s="265"/>
      <c r="W105" s="265"/>
      <c r="X105" s="265"/>
      <c r="Y105" s="265"/>
      <c r="Z105" s="266"/>
      <c r="AA105" s="265"/>
      <c r="AB105" s="265"/>
      <c r="AC105" s="265"/>
      <c r="AD105" s="265"/>
      <c r="AE105" s="266"/>
    </row>
    <row r="106" spans="1:31" s="3" customFormat="1" ht="15" customHeight="1">
      <c r="A106" s="264" t="s">
        <v>712</v>
      </c>
      <c r="B106" s="264" t="s">
        <v>14</v>
      </c>
      <c r="C106" s="265" t="s">
        <v>495</v>
      </c>
      <c r="D106" s="265" t="s">
        <v>689</v>
      </c>
      <c r="E106" s="265" t="s">
        <v>692</v>
      </c>
      <c r="F106" s="265" t="s">
        <v>547</v>
      </c>
      <c r="G106" s="265" t="s">
        <v>497</v>
      </c>
      <c r="H106" s="224" t="s">
        <v>694</v>
      </c>
      <c r="I106" s="265" t="s">
        <v>23</v>
      </c>
      <c r="J106" s="265" t="s">
        <v>471</v>
      </c>
      <c r="K106" s="266"/>
      <c r="L106" s="265">
        <v>0.95599999999999996</v>
      </c>
      <c r="M106" s="265">
        <v>0.92</v>
      </c>
      <c r="N106" s="265">
        <v>0.99299999999999999</v>
      </c>
      <c r="O106" s="265">
        <v>95</v>
      </c>
      <c r="P106" s="266"/>
      <c r="Q106" s="265"/>
      <c r="R106" s="265"/>
      <c r="S106" s="265"/>
      <c r="T106" s="265"/>
      <c r="U106" s="266"/>
      <c r="V106" s="265"/>
      <c r="W106" s="265"/>
      <c r="X106" s="265"/>
      <c r="Y106" s="265"/>
      <c r="Z106" s="266"/>
      <c r="AA106" s="265"/>
      <c r="AB106" s="265"/>
      <c r="AC106" s="265"/>
      <c r="AD106" s="265"/>
      <c r="AE106" s="266"/>
    </row>
    <row r="107" spans="1:31" s="3" customFormat="1">
      <c r="A107" s="264" t="s">
        <v>712</v>
      </c>
      <c r="B107" s="264" t="s">
        <v>14</v>
      </c>
      <c r="C107" s="265" t="s">
        <v>495</v>
      </c>
      <c r="D107" s="265" t="s">
        <v>689</v>
      </c>
      <c r="E107" s="265" t="s">
        <v>692</v>
      </c>
      <c r="F107" s="265" t="s">
        <v>682</v>
      </c>
      <c r="G107" s="265" t="s">
        <v>498</v>
      </c>
      <c r="H107" s="265"/>
      <c r="I107" s="265" t="s">
        <v>23</v>
      </c>
      <c r="J107" s="265" t="s">
        <v>471</v>
      </c>
      <c r="K107" s="266"/>
      <c r="L107" s="265">
        <v>0.97199999999999998</v>
      </c>
      <c r="M107" s="265">
        <v>0.93600000000000005</v>
      </c>
      <c r="N107" s="265">
        <v>1.0089999999999999</v>
      </c>
      <c r="O107" s="265">
        <v>95</v>
      </c>
      <c r="P107" s="266"/>
      <c r="Q107" s="265"/>
      <c r="R107" s="265"/>
      <c r="S107" s="265"/>
      <c r="T107" s="265"/>
      <c r="U107" s="266"/>
      <c r="V107" s="265"/>
      <c r="W107" s="265"/>
      <c r="X107" s="265"/>
      <c r="Y107" s="265"/>
      <c r="Z107" s="266"/>
      <c r="AA107" s="265"/>
      <c r="AB107" s="265"/>
      <c r="AC107" s="265"/>
      <c r="AD107" s="265"/>
      <c r="AE107" s="266"/>
    </row>
    <row r="108" spans="1:31" s="3" customFormat="1">
      <c r="A108" s="264" t="s">
        <v>593</v>
      </c>
      <c r="B108" s="264" t="s">
        <v>14</v>
      </c>
      <c r="C108" s="265" t="s">
        <v>482</v>
      </c>
      <c r="D108" s="265" t="s">
        <v>689</v>
      </c>
      <c r="E108" s="265" t="s">
        <v>696</v>
      </c>
      <c r="F108" s="265" t="s">
        <v>684</v>
      </c>
      <c r="G108" s="265" t="s">
        <v>683</v>
      </c>
      <c r="H108" s="265"/>
      <c r="I108" s="265" t="s">
        <v>23</v>
      </c>
      <c r="J108" s="265" t="s">
        <v>471</v>
      </c>
      <c r="K108" s="266"/>
      <c r="L108" s="265"/>
      <c r="M108" s="265"/>
      <c r="N108" s="265"/>
      <c r="O108" s="265"/>
      <c r="P108" s="266"/>
      <c r="Q108" s="265"/>
      <c r="R108" s="265"/>
      <c r="S108" s="265"/>
      <c r="T108" s="265"/>
      <c r="U108" s="266"/>
      <c r="V108" s="265"/>
      <c r="W108" s="265"/>
      <c r="X108" s="265"/>
      <c r="Y108" s="265"/>
      <c r="Z108" s="266"/>
      <c r="AA108" s="265">
        <v>7</v>
      </c>
      <c r="AB108" s="265">
        <v>39</v>
      </c>
      <c r="AC108" s="265">
        <v>93</v>
      </c>
      <c r="AD108" s="265">
        <v>984</v>
      </c>
      <c r="AE108" s="266"/>
    </row>
    <row r="109" spans="1:31" s="3" customFormat="1" ht="15" customHeight="1">
      <c r="A109" s="224" t="s">
        <v>831</v>
      </c>
      <c r="B109" s="264" t="s">
        <v>22</v>
      </c>
      <c r="C109" s="265" t="s">
        <v>542</v>
      </c>
      <c r="D109" s="265" t="s">
        <v>689</v>
      </c>
      <c r="E109" s="265" t="s">
        <v>701</v>
      </c>
      <c r="F109" s="265" t="s">
        <v>684</v>
      </c>
      <c r="G109" s="265" t="s">
        <v>686</v>
      </c>
      <c r="H109" s="265" t="s">
        <v>23</v>
      </c>
      <c r="I109" s="265" t="s">
        <v>23</v>
      </c>
      <c r="J109" s="265" t="s">
        <v>471</v>
      </c>
      <c r="K109" s="266"/>
      <c r="L109" s="265"/>
      <c r="M109" s="265"/>
      <c r="N109" s="265"/>
      <c r="O109" s="265"/>
      <c r="P109" s="266"/>
      <c r="Q109" s="265"/>
      <c r="R109" s="265"/>
      <c r="S109" s="265"/>
      <c r="T109" s="265"/>
      <c r="U109" s="266"/>
      <c r="V109" s="265"/>
      <c r="W109" s="265"/>
      <c r="X109" s="265"/>
      <c r="Y109" s="265"/>
      <c r="Z109" s="266"/>
      <c r="AA109" s="265"/>
      <c r="AB109" s="265"/>
      <c r="AC109" s="265"/>
      <c r="AD109" s="265"/>
      <c r="AE109" s="266"/>
    </row>
    <row r="110" spans="1:31" s="3" customFormat="1">
      <c r="A110" s="264" t="s">
        <v>709</v>
      </c>
      <c r="B110" s="264" t="s">
        <v>14</v>
      </c>
      <c r="C110" s="265" t="s">
        <v>444</v>
      </c>
      <c r="D110" s="265" t="s">
        <v>689</v>
      </c>
      <c r="E110" s="265" t="s">
        <v>704</v>
      </c>
      <c r="F110" s="265" t="s">
        <v>547</v>
      </c>
      <c r="G110" s="265" t="s">
        <v>389</v>
      </c>
      <c r="H110" s="265"/>
      <c r="I110" s="265" t="s">
        <v>23</v>
      </c>
      <c r="J110" s="265" t="s">
        <v>471</v>
      </c>
      <c r="K110" s="266"/>
      <c r="L110" s="265"/>
      <c r="M110" s="265"/>
      <c r="N110" s="265"/>
      <c r="O110" s="265"/>
      <c r="P110" s="266"/>
      <c r="Q110" s="265"/>
      <c r="R110" s="265"/>
      <c r="S110" s="265"/>
      <c r="T110" s="265"/>
      <c r="U110" s="266"/>
      <c r="V110" s="265"/>
      <c r="W110" s="265"/>
      <c r="X110" s="265"/>
      <c r="Y110" s="265"/>
      <c r="Z110" s="266"/>
      <c r="AA110" s="265">
        <v>261</v>
      </c>
      <c r="AB110" s="265">
        <v>3555</v>
      </c>
      <c r="AC110" s="265">
        <v>1134</v>
      </c>
      <c r="AD110" s="265">
        <v>27023</v>
      </c>
      <c r="AE110" s="266"/>
    </row>
    <row r="111" spans="1:31" s="3" customFormat="1">
      <c r="A111" s="264" t="s">
        <v>709</v>
      </c>
      <c r="B111" s="264" t="s">
        <v>14</v>
      </c>
      <c r="C111" s="265" t="s">
        <v>444</v>
      </c>
      <c r="D111" s="265" t="s">
        <v>689</v>
      </c>
      <c r="E111" s="265" t="s">
        <v>704</v>
      </c>
      <c r="F111" s="265" t="s">
        <v>682</v>
      </c>
      <c r="G111" s="265" t="s">
        <v>705</v>
      </c>
      <c r="H111" s="265" t="s">
        <v>23</v>
      </c>
      <c r="I111" s="265" t="s">
        <v>23</v>
      </c>
      <c r="J111" s="265" t="s">
        <v>471</v>
      </c>
      <c r="K111" s="266"/>
      <c r="L111" s="265"/>
      <c r="M111" s="265"/>
      <c r="N111" s="265"/>
      <c r="O111" s="265"/>
      <c r="P111" s="266"/>
      <c r="Q111" s="265"/>
      <c r="R111" s="265"/>
      <c r="S111" s="265"/>
      <c r="T111" s="265"/>
      <c r="U111" s="266"/>
      <c r="V111" s="265"/>
      <c r="W111" s="265"/>
      <c r="X111" s="265"/>
      <c r="Y111" s="265"/>
      <c r="Z111" s="266"/>
      <c r="AA111" s="265">
        <v>686</v>
      </c>
      <c r="AB111" s="265">
        <v>3555</v>
      </c>
      <c r="AC111" s="265">
        <v>2834</v>
      </c>
      <c r="AD111" s="265">
        <v>27023</v>
      </c>
      <c r="AE111" s="266"/>
    </row>
    <row r="112" spans="1:31" s="3" customFormat="1" ht="13">
      <c r="A112" s="264" t="s">
        <v>709</v>
      </c>
      <c r="B112" s="264" t="s">
        <v>14</v>
      </c>
      <c r="C112" s="265" t="s">
        <v>444</v>
      </c>
      <c r="D112" s="265" t="s">
        <v>689</v>
      </c>
      <c r="E112" s="265" t="s">
        <v>704</v>
      </c>
      <c r="F112" s="265" t="s">
        <v>528</v>
      </c>
      <c r="G112" s="265" t="s">
        <v>706</v>
      </c>
      <c r="H112" s="265" t="s">
        <v>23</v>
      </c>
      <c r="I112" s="265" t="s">
        <v>23</v>
      </c>
      <c r="J112" s="265" t="s">
        <v>471</v>
      </c>
      <c r="K112" s="266"/>
      <c r="L112" s="265"/>
      <c r="M112" s="265"/>
      <c r="N112" s="265"/>
      <c r="O112" s="265"/>
      <c r="P112" s="266"/>
      <c r="Q112" s="265"/>
      <c r="R112" s="265"/>
      <c r="S112" s="265"/>
      <c r="T112" s="265"/>
      <c r="U112" s="266"/>
      <c r="V112" s="265"/>
      <c r="W112" s="265"/>
      <c r="X112" s="265"/>
      <c r="Y112" s="265"/>
      <c r="Z112" s="266"/>
      <c r="AA112" s="273">
        <v>420</v>
      </c>
      <c r="AB112" s="273">
        <v>3555</v>
      </c>
      <c r="AC112" s="273">
        <v>2387</v>
      </c>
      <c r="AD112" s="273">
        <v>27023</v>
      </c>
      <c r="AE112" s="266"/>
    </row>
    <row r="113" spans="1:31" s="3" customFormat="1">
      <c r="A113" s="264" t="s">
        <v>709</v>
      </c>
      <c r="B113" s="264" t="s">
        <v>14</v>
      </c>
      <c r="C113" s="265" t="s">
        <v>444</v>
      </c>
      <c r="D113" s="265" t="s">
        <v>689</v>
      </c>
      <c r="E113" s="265" t="s">
        <v>704</v>
      </c>
      <c r="F113" s="265" t="s">
        <v>687</v>
      </c>
      <c r="G113" s="265" t="s">
        <v>707</v>
      </c>
      <c r="H113" s="265"/>
      <c r="I113" s="265" t="s">
        <v>23</v>
      </c>
      <c r="J113" s="265" t="s">
        <v>471</v>
      </c>
      <c r="K113" s="266"/>
      <c r="L113" s="265"/>
      <c r="M113" s="265"/>
      <c r="N113" s="265"/>
      <c r="O113" s="265"/>
      <c r="P113" s="266"/>
      <c r="Q113" s="265"/>
      <c r="R113" s="265"/>
      <c r="S113" s="265"/>
      <c r="T113" s="265"/>
      <c r="U113" s="266"/>
      <c r="V113" s="265"/>
      <c r="W113" s="265"/>
      <c r="X113" s="265"/>
      <c r="Y113" s="265"/>
      <c r="Z113" s="266"/>
      <c r="AA113" s="265"/>
      <c r="AB113" s="265"/>
      <c r="AC113" s="265"/>
      <c r="AD113" s="265"/>
      <c r="AE113" s="266"/>
    </row>
    <row r="114" spans="1:31" s="3" customFormat="1" ht="13">
      <c r="A114" s="264" t="s">
        <v>709</v>
      </c>
      <c r="B114" s="264" t="s">
        <v>14</v>
      </c>
      <c r="C114" s="265" t="s">
        <v>444</v>
      </c>
      <c r="D114" s="265" t="s">
        <v>689</v>
      </c>
      <c r="E114" s="265" t="s">
        <v>704</v>
      </c>
      <c r="F114" s="265" t="s">
        <v>687</v>
      </c>
      <c r="G114" s="265" t="s">
        <v>708</v>
      </c>
      <c r="H114" s="265"/>
      <c r="I114" s="265" t="s">
        <v>23</v>
      </c>
      <c r="J114" s="265" t="s">
        <v>471</v>
      </c>
      <c r="K114" s="266"/>
      <c r="L114" s="265"/>
      <c r="M114" s="265"/>
      <c r="N114" s="265"/>
      <c r="O114" s="265"/>
      <c r="P114" s="266"/>
      <c r="Q114" s="265"/>
      <c r="R114" s="265"/>
      <c r="S114" s="265"/>
      <c r="T114" s="265"/>
      <c r="U114" s="266"/>
      <c r="V114" s="265"/>
      <c r="W114" s="265"/>
      <c r="X114" s="265"/>
      <c r="Y114" s="265"/>
      <c r="Z114" s="266"/>
      <c r="AA114" s="273">
        <v>262</v>
      </c>
      <c r="AB114" s="273">
        <v>3555</v>
      </c>
      <c r="AC114" s="273">
        <v>1623</v>
      </c>
      <c r="AD114" s="273">
        <v>27023</v>
      </c>
      <c r="AE114" s="266"/>
    </row>
    <row r="115" spans="1:31" s="3" customFormat="1">
      <c r="A115" s="223"/>
      <c r="B115" s="223"/>
      <c r="C115" s="54"/>
      <c r="D115" s="54"/>
      <c r="E115" s="54"/>
      <c r="F115" s="54"/>
      <c r="G115" s="54"/>
      <c r="H115" s="54"/>
      <c r="I115" s="54"/>
      <c r="J115" s="54"/>
      <c r="K115" s="56"/>
      <c r="L115" s="54"/>
      <c r="M115" s="54"/>
      <c r="N115" s="54"/>
      <c r="O115" s="54"/>
      <c r="P115" s="56"/>
      <c r="Q115" s="54"/>
      <c r="R115" s="54"/>
      <c r="S115" s="54"/>
      <c r="T115" s="54"/>
      <c r="U115" s="56"/>
      <c r="V115" s="54"/>
      <c r="W115" s="54"/>
      <c r="X115" s="54"/>
      <c r="Y115" s="54"/>
      <c r="Z115" s="56"/>
      <c r="AA115" s="54"/>
      <c r="AB115" s="54"/>
      <c r="AC115" s="54"/>
      <c r="AD115" s="54"/>
      <c r="AE115" s="56"/>
    </row>
    <row r="116" spans="1:31" s="3" customFormat="1">
      <c r="A116" s="223"/>
      <c r="B116" s="223"/>
      <c r="C116" s="54"/>
      <c r="D116" s="54"/>
      <c r="E116" s="54"/>
      <c r="F116" s="54"/>
      <c r="G116" s="54"/>
      <c r="H116" s="54"/>
      <c r="I116" s="54"/>
      <c r="J116" s="54"/>
      <c r="K116" s="56"/>
      <c r="L116" s="54"/>
      <c r="M116" s="54"/>
      <c r="N116" s="54"/>
      <c r="O116" s="54"/>
      <c r="P116" s="56"/>
      <c r="Q116" s="54"/>
      <c r="R116" s="54"/>
      <c r="S116" s="54"/>
      <c r="T116" s="54"/>
      <c r="U116" s="56"/>
      <c r="V116" s="54"/>
      <c r="W116" s="54"/>
      <c r="X116" s="54"/>
      <c r="Y116" s="54"/>
      <c r="Z116" s="56"/>
      <c r="AA116" s="54"/>
      <c r="AB116" s="54"/>
      <c r="AC116" s="54"/>
      <c r="AD116" s="54"/>
      <c r="AE116" s="56"/>
    </row>
    <row r="117" spans="1:31" s="3" customFormat="1">
      <c r="A117" s="223"/>
      <c r="B117" s="223"/>
      <c r="C117" s="54"/>
      <c r="D117" s="54"/>
      <c r="E117" s="54"/>
      <c r="F117" s="54"/>
      <c r="G117" s="54"/>
      <c r="H117" s="54"/>
      <c r="I117" s="54"/>
      <c r="J117" s="54"/>
      <c r="K117" s="56"/>
      <c r="L117" s="54"/>
      <c r="M117" s="54"/>
      <c r="N117" s="54"/>
      <c r="O117" s="54"/>
      <c r="P117" s="56"/>
      <c r="Q117" s="54"/>
      <c r="R117" s="54"/>
      <c r="S117" s="54"/>
      <c r="T117" s="54"/>
      <c r="U117" s="56"/>
      <c r="V117" s="54"/>
      <c r="W117" s="54"/>
      <c r="X117" s="54"/>
      <c r="Y117" s="54"/>
      <c r="Z117" s="56"/>
      <c r="AA117" s="54"/>
      <c r="AB117" s="54"/>
      <c r="AC117" s="54"/>
      <c r="AD117" s="54"/>
      <c r="AE117" s="56"/>
    </row>
    <row r="118" spans="1:31" s="3" customFormat="1">
      <c r="A118" s="223"/>
      <c r="B118" s="223"/>
      <c r="C118" s="54"/>
      <c r="D118" s="54"/>
      <c r="E118" s="54"/>
      <c r="F118" s="54"/>
      <c r="G118" s="54"/>
      <c r="H118" s="54"/>
      <c r="I118" s="54"/>
      <c r="J118" s="54"/>
      <c r="K118" s="56"/>
      <c r="L118" s="54"/>
      <c r="M118" s="54"/>
      <c r="N118" s="54"/>
      <c r="O118" s="54"/>
      <c r="P118" s="56"/>
      <c r="Q118" s="54"/>
      <c r="R118" s="54"/>
      <c r="S118" s="54"/>
      <c r="T118" s="54"/>
      <c r="U118" s="56"/>
      <c r="V118" s="54"/>
      <c r="W118" s="54"/>
      <c r="X118" s="54"/>
      <c r="Y118" s="54"/>
      <c r="Z118" s="56"/>
      <c r="AA118" s="54"/>
      <c r="AB118" s="54"/>
      <c r="AC118" s="54"/>
      <c r="AD118" s="54"/>
      <c r="AE118" s="56"/>
    </row>
    <row r="119" spans="1:31" s="3" customFormat="1">
      <c r="A119" s="223"/>
      <c r="B119" s="223"/>
      <c r="C119" s="54"/>
      <c r="D119" s="54"/>
      <c r="E119" s="54"/>
      <c r="F119" s="54"/>
      <c r="G119" s="54"/>
      <c r="H119" s="54"/>
      <c r="I119" s="54"/>
      <c r="J119" s="54"/>
      <c r="K119" s="56"/>
      <c r="L119" s="54"/>
      <c r="M119" s="54"/>
      <c r="N119" s="54"/>
      <c r="O119" s="54"/>
      <c r="P119" s="56"/>
      <c r="Q119" s="54"/>
      <c r="R119" s="54"/>
      <c r="S119" s="54"/>
      <c r="T119" s="54"/>
      <c r="U119" s="56"/>
      <c r="V119" s="54"/>
      <c r="W119" s="54"/>
      <c r="X119" s="54"/>
      <c r="Y119" s="54"/>
      <c r="Z119" s="56"/>
      <c r="AA119" s="54"/>
      <c r="AB119" s="54"/>
      <c r="AC119" s="54"/>
      <c r="AD119" s="54"/>
      <c r="AE119" s="56"/>
    </row>
    <row r="120" spans="1:31" s="3" customFormat="1">
      <c r="A120" s="223"/>
      <c r="B120" s="223"/>
      <c r="C120" s="54"/>
      <c r="D120" s="54"/>
      <c r="E120" s="54"/>
      <c r="F120" s="54"/>
      <c r="G120" s="54"/>
      <c r="H120" s="54"/>
      <c r="I120" s="54"/>
      <c r="J120" s="54"/>
      <c r="K120" s="56"/>
      <c r="L120" s="54"/>
      <c r="M120" s="54"/>
      <c r="N120" s="54"/>
      <c r="O120" s="54"/>
      <c r="P120" s="56"/>
      <c r="Q120" s="54"/>
      <c r="R120" s="54"/>
      <c r="S120" s="54"/>
      <c r="T120" s="54"/>
      <c r="U120" s="56"/>
      <c r="V120" s="54"/>
      <c r="W120" s="54"/>
      <c r="X120" s="54"/>
      <c r="Y120" s="54"/>
      <c r="Z120" s="56"/>
      <c r="AA120" s="54"/>
      <c r="AB120" s="54"/>
      <c r="AC120" s="54"/>
      <c r="AD120" s="54"/>
      <c r="AE120" s="56"/>
    </row>
    <row r="121" spans="1:31" s="3" customFormat="1">
      <c r="A121" s="223"/>
      <c r="B121" s="223"/>
      <c r="C121" s="54"/>
      <c r="D121" s="54"/>
      <c r="E121" s="54"/>
      <c r="F121" s="54"/>
      <c r="G121" s="54"/>
      <c r="H121" s="54"/>
      <c r="I121" s="54"/>
      <c r="J121" s="54"/>
      <c r="K121" s="56"/>
      <c r="L121" s="54"/>
      <c r="M121" s="54"/>
      <c r="N121" s="54"/>
      <c r="O121" s="54"/>
      <c r="P121" s="56"/>
      <c r="Q121" s="54"/>
      <c r="R121" s="54"/>
      <c r="S121" s="54"/>
      <c r="T121" s="54"/>
      <c r="U121" s="56"/>
      <c r="V121" s="54"/>
      <c r="W121" s="54"/>
      <c r="X121" s="54"/>
      <c r="Y121" s="54"/>
      <c r="Z121" s="56"/>
      <c r="AA121" s="54"/>
      <c r="AB121" s="54"/>
      <c r="AC121" s="54"/>
      <c r="AD121" s="54"/>
      <c r="AE121" s="56"/>
    </row>
    <row r="122" spans="1:31" s="3" customFormat="1">
      <c r="A122" s="223"/>
      <c r="B122" s="223"/>
      <c r="C122" s="54"/>
      <c r="D122" s="54"/>
      <c r="E122" s="54"/>
      <c r="F122" s="54"/>
      <c r="G122" s="54"/>
      <c r="H122" s="54"/>
      <c r="I122" s="54"/>
      <c r="J122" s="54"/>
      <c r="K122" s="56"/>
      <c r="L122" s="54"/>
      <c r="M122" s="54"/>
      <c r="N122" s="54"/>
      <c r="O122" s="54"/>
      <c r="P122" s="56"/>
      <c r="Q122" s="54"/>
      <c r="R122" s="54"/>
      <c r="S122" s="54"/>
      <c r="T122" s="54"/>
      <c r="U122" s="56"/>
      <c r="V122" s="54"/>
      <c r="W122" s="54"/>
      <c r="X122" s="54"/>
      <c r="Y122" s="54"/>
      <c r="Z122" s="56"/>
      <c r="AA122" s="54"/>
      <c r="AB122" s="54"/>
      <c r="AC122" s="54"/>
      <c r="AD122" s="54"/>
      <c r="AE122" s="56"/>
    </row>
    <row r="123" spans="1:31" s="3" customFormat="1">
      <c r="A123" s="223"/>
      <c r="B123" s="223"/>
      <c r="C123" s="54"/>
      <c r="D123" s="54"/>
      <c r="E123" s="54"/>
      <c r="F123" s="54"/>
      <c r="G123" s="54"/>
      <c r="H123" s="54"/>
      <c r="I123" s="54"/>
      <c r="J123" s="54"/>
      <c r="K123" s="56"/>
      <c r="L123" s="54"/>
      <c r="M123" s="54"/>
      <c r="N123" s="54"/>
      <c r="O123" s="54"/>
      <c r="P123" s="56"/>
      <c r="Q123" s="54"/>
      <c r="R123" s="54"/>
      <c r="S123" s="54"/>
      <c r="T123" s="54"/>
      <c r="U123" s="56"/>
      <c r="V123" s="54"/>
      <c r="W123" s="54"/>
      <c r="X123" s="54"/>
      <c r="Y123" s="54"/>
      <c r="Z123" s="56"/>
      <c r="AA123" s="54"/>
      <c r="AB123" s="54"/>
      <c r="AC123" s="54"/>
      <c r="AD123" s="54"/>
      <c r="AE123" s="56"/>
    </row>
    <row r="124" spans="1:31" s="3" customFormat="1">
      <c r="A124" s="223"/>
      <c r="B124" s="223"/>
      <c r="C124" s="54"/>
      <c r="D124" s="54"/>
      <c r="E124" s="54"/>
      <c r="F124" s="54"/>
      <c r="G124" s="54"/>
      <c r="H124" s="54"/>
      <c r="I124" s="54"/>
      <c r="J124" s="54"/>
      <c r="K124" s="56"/>
      <c r="L124" s="54"/>
      <c r="M124" s="54"/>
      <c r="N124" s="54"/>
      <c r="O124" s="54"/>
      <c r="P124" s="56"/>
      <c r="Q124" s="54"/>
      <c r="R124" s="54"/>
      <c r="S124" s="54"/>
      <c r="T124" s="54"/>
      <c r="U124" s="56"/>
      <c r="V124" s="54"/>
      <c r="W124" s="54"/>
      <c r="X124" s="54"/>
      <c r="Y124" s="54"/>
      <c r="Z124" s="56"/>
      <c r="AA124" s="54"/>
      <c r="AB124" s="54"/>
      <c r="AC124" s="54"/>
      <c r="AD124" s="54"/>
      <c r="AE124" s="56"/>
    </row>
    <row r="125" spans="1:31" s="3" customFormat="1">
      <c r="A125" s="223"/>
      <c r="B125" s="223"/>
      <c r="C125" s="54"/>
      <c r="D125" s="54"/>
      <c r="E125" s="54"/>
      <c r="F125" s="54"/>
      <c r="G125" s="54"/>
      <c r="H125" s="54"/>
      <c r="I125" s="54"/>
      <c r="J125" s="54"/>
      <c r="K125" s="56"/>
      <c r="L125" s="54"/>
      <c r="M125" s="54"/>
      <c r="N125" s="54"/>
      <c r="O125" s="54"/>
      <c r="P125" s="56"/>
      <c r="Q125" s="54"/>
      <c r="R125" s="54"/>
      <c r="S125" s="54"/>
      <c r="T125" s="54"/>
      <c r="U125" s="56"/>
      <c r="V125" s="54"/>
      <c r="W125" s="54"/>
      <c r="X125" s="54"/>
      <c r="Y125" s="54"/>
      <c r="Z125" s="56"/>
      <c r="AA125" s="54"/>
      <c r="AB125" s="54"/>
      <c r="AC125" s="54"/>
      <c r="AD125" s="54"/>
      <c r="AE125" s="56"/>
    </row>
    <row r="126" spans="1:31" s="3" customFormat="1">
      <c r="A126" s="223"/>
      <c r="B126" s="223"/>
      <c r="C126" s="54"/>
      <c r="D126" s="54"/>
      <c r="E126" s="54"/>
      <c r="F126" s="54"/>
      <c r="G126" s="54"/>
      <c r="H126" s="54"/>
      <c r="I126" s="54"/>
      <c r="J126" s="54"/>
      <c r="K126" s="56"/>
      <c r="L126" s="54"/>
      <c r="M126" s="54"/>
      <c r="N126" s="54"/>
      <c r="O126" s="54"/>
      <c r="P126" s="56"/>
      <c r="Q126" s="54"/>
      <c r="R126" s="54"/>
      <c r="S126" s="54"/>
      <c r="T126" s="54"/>
      <c r="U126" s="56"/>
      <c r="V126" s="54"/>
      <c r="W126" s="54"/>
      <c r="X126" s="54"/>
      <c r="Y126" s="54"/>
      <c r="Z126" s="56"/>
      <c r="AA126" s="54"/>
      <c r="AB126" s="54"/>
      <c r="AC126" s="54"/>
      <c r="AD126" s="54"/>
      <c r="AE126" s="56"/>
    </row>
    <row r="127" spans="1:31" s="3" customFormat="1">
      <c r="A127" s="223"/>
      <c r="B127" s="223"/>
      <c r="C127" s="54"/>
      <c r="D127" s="54"/>
      <c r="E127" s="54"/>
      <c r="F127" s="54"/>
      <c r="G127" s="54"/>
      <c r="H127" s="54"/>
      <c r="I127" s="54"/>
      <c r="J127" s="54"/>
      <c r="K127" s="56"/>
      <c r="L127" s="54"/>
      <c r="M127" s="54"/>
      <c r="N127" s="54"/>
      <c r="O127" s="54"/>
      <c r="P127" s="56"/>
      <c r="Q127" s="54"/>
      <c r="R127" s="54"/>
      <c r="S127" s="54"/>
      <c r="T127" s="54"/>
      <c r="U127" s="56"/>
      <c r="V127" s="54"/>
      <c r="W127" s="54"/>
      <c r="X127" s="54"/>
      <c r="Y127" s="54"/>
      <c r="Z127" s="56"/>
      <c r="AA127" s="54"/>
      <c r="AB127" s="54"/>
      <c r="AC127" s="54"/>
      <c r="AD127" s="54"/>
      <c r="AE127" s="56"/>
    </row>
    <row r="128" spans="1:31" s="3" customFormat="1">
      <c r="A128" s="223"/>
      <c r="B128" s="223"/>
      <c r="C128" s="54"/>
      <c r="D128" s="54"/>
      <c r="E128" s="54"/>
      <c r="F128" s="54"/>
      <c r="G128" s="54"/>
      <c r="H128" s="54"/>
      <c r="I128" s="54"/>
      <c r="J128" s="54"/>
      <c r="K128" s="56"/>
      <c r="L128" s="54"/>
      <c r="M128" s="54"/>
      <c r="N128" s="54"/>
      <c r="O128" s="54"/>
      <c r="P128" s="56"/>
      <c r="Q128" s="54"/>
      <c r="R128" s="54"/>
      <c r="S128" s="54"/>
      <c r="T128" s="54"/>
      <c r="U128" s="56"/>
      <c r="V128" s="54"/>
      <c r="W128" s="54"/>
      <c r="X128" s="54"/>
      <c r="Y128" s="54"/>
      <c r="Z128" s="56"/>
      <c r="AA128" s="54"/>
      <c r="AB128" s="54"/>
      <c r="AC128" s="54"/>
      <c r="AD128" s="54"/>
      <c r="AE128" s="56"/>
    </row>
    <row r="129" spans="1:31" s="3" customFormat="1">
      <c r="A129" s="223"/>
      <c r="B129" s="223"/>
      <c r="C129" s="54"/>
      <c r="D129" s="54"/>
      <c r="E129" s="54"/>
      <c r="F129" s="54"/>
      <c r="G129" s="54"/>
      <c r="H129" s="54"/>
      <c r="I129" s="54"/>
      <c r="J129" s="54"/>
      <c r="K129" s="56"/>
      <c r="L129" s="54"/>
      <c r="M129" s="54"/>
      <c r="N129" s="54"/>
      <c r="O129" s="54"/>
      <c r="P129" s="56"/>
      <c r="Q129" s="54"/>
      <c r="R129" s="54"/>
      <c r="S129" s="54"/>
      <c r="T129" s="54"/>
      <c r="U129" s="56"/>
      <c r="V129" s="54"/>
      <c r="W129" s="54"/>
      <c r="X129" s="54"/>
      <c r="Y129" s="54"/>
      <c r="Z129" s="56"/>
      <c r="AA129" s="54"/>
      <c r="AB129" s="54"/>
      <c r="AC129" s="54"/>
      <c r="AD129" s="54"/>
      <c r="AE129" s="56"/>
    </row>
    <row r="130" spans="1:31" s="3" customFormat="1">
      <c r="A130" s="223"/>
      <c r="B130" s="223"/>
      <c r="C130" s="54"/>
      <c r="D130" s="54"/>
      <c r="E130" s="54"/>
      <c r="F130" s="54"/>
      <c r="G130" s="54"/>
      <c r="H130" s="54"/>
      <c r="I130" s="54"/>
      <c r="J130" s="54"/>
      <c r="K130" s="56"/>
      <c r="L130" s="54"/>
      <c r="M130" s="54"/>
      <c r="N130" s="54"/>
      <c r="O130" s="54"/>
      <c r="P130" s="56"/>
      <c r="Q130" s="54"/>
      <c r="R130" s="54"/>
      <c r="S130" s="54"/>
      <c r="T130" s="54"/>
      <c r="U130" s="56"/>
      <c r="V130" s="54"/>
      <c r="W130" s="54"/>
      <c r="X130" s="54"/>
      <c r="Y130" s="54"/>
      <c r="Z130" s="56"/>
      <c r="AA130" s="54"/>
      <c r="AB130" s="54"/>
      <c r="AC130" s="54"/>
      <c r="AD130" s="54"/>
      <c r="AE130" s="56"/>
    </row>
    <row r="131" spans="1:31" s="3" customFormat="1">
      <c r="A131" s="223"/>
      <c r="B131" s="223"/>
      <c r="C131" s="54"/>
      <c r="D131" s="54"/>
      <c r="E131" s="54"/>
      <c r="F131" s="54"/>
      <c r="G131" s="54"/>
      <c r="H131" s="54"/>
      <c r="I131" s="54"/>
      <c r="J131" s="54"/>
      <c r="K131" s="56"/>
      <c r="L131" s="54"/>
      <c r="M131" s="54"/>
      <c r="N131" s="54"/>
      <c r="O131" s="54"/>
      <c r="P131" s="56"/>
      <c r="Q131" s="54"/>
      <c r="R131" s="54"/>
      <c r="S131" s="54"/>
      <c r="T131" s="54"/>
      <c r="U131" s="56"/>
      <c r="V131" s="54"/>
      <c r="W131" s="54"/>
      <c r="X131" s="54"/>
      <c r="Y131" s="54"/>
      <c r="Z131" s="56"/>
      <c r="AA131" s="54"/>
      <c r="AB131" s="54"/>
      <c r="AC131" s="54"/>
      <c r="AD131" s="54"/>
      <c r="AE131" s="56"/>
    </row>
    <row r="132" spans="1:31" s="3" customFormat="1">
      <c r="A132" s="223"/>
      <c r="B132" s="223"/>
      <c r="C132" s="54"/>
      <c r="D132" s="54"/>
      <c r="E132" s="54"/>
      <c r="F132" s="54"/>
      <c r="G132" s="54"/>
      <c r="H132" s="54"/>
      <c r="I132" s="54"/>
      <c r="J132" s="54"/>
      <c r="K132" s="56"/>
      <c r="L132" s="54"/>
      <c r="M132" s="54"/>
      <c r="N132" s="54"/>
      <c r="O132" s="54"/>
      <c r="P132" s="56"/>
      <c r="Q132" s="54"/>
      <c r="R132" s="54"/>
      <c r="S132" s="54"/>
      <c r="T132" s="54"/>
      <c r="U132" s="56"/>
      <c r="V132" s="54"/>
      <c r="W132" s="54"/>
      <c r="X132" s="54"/>
      <c r="Y132" s="54"/>
      <c r="Z132" s="56"/>
      <c r="AA132" s="54"/>
      <c r="AB132" s="54"/>
      <c r="AC132" s="54"/>
      <c r="AD132" s="54"/>
      <c r="AE132" s="56"/>
    </row>
    <row r="133" spans="1:31" s="3" customFormat="1">
      <c r="A133" s="223"/>
      <c r="B133" s="223"/>
      <c r="C133" s="54"/>
      <c r="D133" s="54"/>
      <c r="E133" s="54"/>
      <c r="F133" s="54"/>
      <c r="G133" s="54"/>
      <c r="H133" s="54"/>
      <c r="I133" s="54"/>
      <c r="J133" s="54"/>
      <c r="K133" s="56"/>
      <c r="L133" s="54"/>
      <c r="M133" s="54"/>
      <c r="N133" s="54"/>
      <c r="O133" s="54"/>
      <c r="P133" s="56"/>
      <c r="Q133" s="54"/>
      <c r="R133" s="54"/>
      <c r="S133" s="54"/>
      <c r="T133" s="54"/>
      <c r="U133" s="56"/>
      <c r="V133" s="54"/>
      <c r="W133" s="54"/>
      <c r="X133" s="54"/>
      <c r="Y133" s="54"/>
      <c r="Z133" s="56"/>
      <c r="AA133" s="54"/>
      <c r="AB133" s="54"/>
      <c r="AC133" s="54"/>
      <c r="AD133" s="54"/>
      <c r="AE133" s="56"/>
    </row>
    <row r="134" spans="1:31" s="3" customFormat="1">
      <c r="A134" s="223"/>
      <c r="B134" s="223"/>
      <c r="C134" s="54"/>
      <c r="D134" s="54"/>
      <c r="E134" s="54"/>
      <c r="F134" s="54"/>
      <c r="G134" s="54"/>
      <c r="H134" s="54"/>
      <c r="I134" s="54"/>
      <c r="J134" s="54"/>
      <c r="K134" s="56"/>
      <c r="L134" s="54"/>
      <c r="M134" s="54"/>
      <c r="N134" s="54"/>
      <c r="O134" s="54"/>
      <c r="P134" s="56"/>
      <c r="Q134" s="54"/>
      <c r="R134" s="54"/>
      <c r="S134" s="54"/>
      <c r="T134" s="54"/>
      <c r="U134" s="56"/>
      <c r="V134" s="54"/>
      <c r="W134" s="54"/>
      <c r="X134" s="54"/>
      <c r="Y134" s="54"/>
      <c r="Z134" s="56"/>
      <c r="AA134" s="54"/>
      <c r="AB134" s="54"/>
      <c r="AC134" s="54"/>
      <c r="AD134" s="54"/>
      <c r="AE134" s="56"/>
    </row>
    <row r="135" spans="1:31" s="3" customFormat="1">
      <c r="A135" s="223"/>
      <c r="B135" s="223"/>
      <c r="C135" s="54"/>
      <c r="D135" s="54"/>
      <c r="E135" s="54"/>
      <c r="F135" s="54"/>
      <c r="G135" s="54"/>
      <c r="H135" s="54"/>
      <c r="I135" s="54"/>
      <c r="J135" s="54"/>
      <c r="K135" s="56"/>
      <c r="L135" s="54"/>
      <c r="M135" s="54"/>
      <c r="N135" s="54"/>
      <c r="O135" s="54"/>
      <c r="P135" s="56"/>
      <c r="Q135" s="54"/>
      <c r="R135" s="54"/>
      <c r="S135" s="54"/>
      <c r="T135" s="54"/>
      <c r="U135" s="56"/>
      <c r="V135" s="54"/>
      <c r="W135" s="54"/>
      <c r="X135" s="54"/>
      <c r="Y135" s="54"/>
      <c r="Z135" s="56"/>
      <c r="AA135" s="54"/>
      <c r="AB135" s="54"/>
      <c r="AC135" s="54"/>
      <c r="AD135" s="54"/>
      <c r="AE135" s="56"/>
    </row>
    <row r="136" spans="1:31" s="3" customFormat="1">
      <c r="A136" s="223"/>
      <c r="B136" s="223"/>
      <c r="C136" s="54"/>
      <c r="D136" s="54"/>
      <c r="E136" s="54"/>
      <c r="F136" s="54"/>
      <c r="G136" s="54"/>
      <c r="H136" s="54"/>
      <c r="I136" s="54"/>
      <c r="J136" s="54"/>
      <c r="K136" s="56"/>
      <c r="L136" s="54"/>
      <c r="M136" s="54"/>
      <c r="N136" s="54"/>
      <c r="O136" s="54"/>
      <c r="P136" s="56"/>
      <c r="Q136" s="54"/>
      <c r="R136" s="54"/>
      <c r="S136" s="54"/>
      <c r="T136" s="54"/>
      <c r="U136" s="56"/>
      <c r="V136" s="54"/>
      <c r="W136" s="54"/>
      <c r="X136" s="54"/>
      <c r="Y136" s="54"/>
      <c r="Z136" s="56"/>
      <c r="AA136" s="54"/>
      <c r="AB136" s="54"/>
      <c r="AC136" s="54"/>
      <c r="AD136" s="54"/>
      <c r="AE136" s="56"/>
    </row>
    <row r="137" spans="1:31" s="3" customFormat="1">
      <c r="A137" s="223"/>
      <c r="B137" s="223"/>
      <c r="C137" s="54"/>
      <c r="D137" s="54"/>
      <c r="E137" s="54"/>
      <c r="F137" s="54"/>
      <c r="G137" s="54"/>
      <c r="H137" s="54"/>
      <c r="I137" s="54"/>
      <c r="J137" s="54"/>
      <c r="K137" s="56"/>
      <c r="L137" s="54"/>
      <c r="M137" s="54"/>
      <c r="N137" s="54"/>
      <c r="O137" s="54"/>
      <c r="P137" s="56"/>
      <c r="Q137" s="54"/>
      <c r="R137" s="54"/>
      <c r="S137" s="54"/>
      <c r="T137" s="54"/>
      <c r="U137" s="56"/>
      <c r="V137" s="54"/>
      <c r="W137" s="54"/>
      <c r="X137" s="54"/>
      <c r="Y137" s="54"/>
      <c r="Z137" s="56"/>
      <c r="AA137" s="54"/>
      <c r="AB137" s="54"/>
      <c r="AC137" s="54"/>
      <c r="AD137" s="54"/>
      <c r="AE137" s="56"/>
    </row>
    <row r="138" spans="1:31" s="3" customFormat="1">
      <c r="A138" s="223"/>
      <c r="B138" s="223"/>
      <c r="C138" s="54"/>
      <c r="D138" s="54"/>
      <c r="E138" s="54"/>
      <c r="F138" s="54"/>
      <c r="G138" s="54"/>
      <c r="H138" s="54"/>
      <c r="I138" s="54"/>
      <c r="J138" s="54"/>
      <c r="K138" s="56"/>
      <c r="L138" s="54"/>
      <c r="M138" s="54"/>
      <c r="N138" s="54"/>
      <c r="O138" s="54"/>
      <c r="P138" s="56"/>
      <c r="Q138" s="54"/>
      <c r="R138" s="54"/>
      <c r="S138" s="54"/>
      <c r="T138" s="54"/>
      <c r="U138" s="56"/>
      <c r="V138" s="54"/>
      <c r="W138" s="54"/>
      <c r="X138" s="54"/>
      <c r="Y138" s="54"/>
      <c r="Z138" s="56"/>
      <c r="AA138" s="54"/>
      <c r="AB138" s="54"/>
      <c r="AC138" s="54"/>
      <c r="AD138" s="54"/>
      <c r="AE138" s="56"/>
    </row>
    <row r="139" spans="1:31" s="3" customFormat="1">
      <c r="A139" s="223"/>
      <c r="B139" s="223"/>
      <c r="C139" s="54"/>
      <c r="D139" s="54"/>
      <c r="E139" s="54"/>
      <c r="F139" s="54"/>
      <c r="G139" s="54"/>
      <c r="H139" s="54"/>
      <c r="I139" s="54"/>
      <c r="J139" s="54"/>
      <c r="K139" s="56"/>
      <c r="L139" s="54"/>
      <c r="M139" s="54"/>
      <c r="N139" s="54"/>
      <c r="O139" s="54"/>
      <c r="P139" s="56"/>
      <c r="Q139" s="54"/>
      <c r="R139" s="54"/>
      <c r="S139" s="54"/>
      <c r="T139" s="54"/>
      <c r="U139" s="56"/>
      <c r="V139" s="54"/>
      <c r="W139" s="54"/>
      <c r="X139" s="54"/>
      <c r="Y139" s="54"/>
      <c r="Z139" s="56"/>
      <c r="AA139" s="54"/>
      <c r="AB139" s="54"/>
      <c r="AC139" s="54"/>
      <c r="AD139" s="54"/>
      <c r="AE139" s="56"/>
    </row>
    <row r="140" spans="1:31" s="3" customFormat="1">
      <c r="A140" s="223"/>
      <c r="B140" s="223"/>
      <c r="C140" s="54"/>
      <c r="D140" s="54"/>
      <c r="E140" s="54"/>
      <c r="F140" s="54"/>
      <c r="G140" s="54"/>
      <c r="H140" s="54"/>
      <c r="I140" s="54"/>
      <c r="J140" s="54"/>
      <c r="K140" s="56"/>
      <c r="L140" s="54"/>
      <c r="M140" s="54"/>
      <c r="N140" s="54"/>
      <c r="O140" s="54"/>
      <c r="P140" s="56"/>
      <c r="Q140" s="54"/>
      <c r="R140" s="54"/>
      <c r="S140" s="54"/>
      <c r="T140" s="54"/>
      <c r="U140" s="56"/>
      <c r="V140" s="54"/>
      <c r="W140" s="54"/>
      <c r="X140" s="54"/>
      <c r="Y140" s="54"/>
      <c r="Z140" s="56"/>
      <c r="AA140" s="54"/>
      <c r="AB140" s="54"/>
      <c r="AC140" s="54"/>
      <c r="AD140" s="54"/>
      <c r="AE140" s="56"/>
    </row>
    <row r="141" spans="1:31" s="3" customFormat="1">
      <c r="A141" s="223"/>
      <c r="B141" s="223"/>
      <c r="C141" s="54"/>
      <c r="D141" s="54"/>
      <c r="E141" s="54"/>
      <c r="F141" s="54"/>
      <c r="G141" s="54"/>
      <c r="H141" s="54"/>
      <c r="I141" s="54"/>
      <c r="J141" s="54"/>
      <c r="K141" s="56"/>
      <c r="L141" s="54"/>
      <c r="M141" s="54"/>
      <c r="N141" s="54"/>
      <c r="O141" s="54"/>
      <c r="P141" s="56"/>
      <c r="Q141" s="54"/>
      <c r="R141" s="54"/>
      <c r="S141" s="54"/>
      <c r="T141" s="54"/>
      <c r="U141" s="56"/>
      <c r="V141" s="54"/>
      <c r="W141" s="54"/>
      <c r="X141" s="54"/>
      <c r="Y141" s="54"/>
      <c r="Z141" s="56"/>
      <c r="AA141" s="54"/>
      <c r="AB141" s="54"/>
      <c r="AC141" s="54"/>
      <c r="AD141" s="54"/>
      <c r="AE141" s="56"/>
    </row>
    <row r="142" spans="1:31" s="3" customFormat="1">
      <c r="A142" s="223"/>
      <c r="B142" s="223"/>
      <c r="C142" s="54"/>
      <c r="D142" s="54"/>
      <c r="E142" s="54"/>
      <c r="F142" s="54"/>
      <c r="G142" s="54"/>
      <c r="H142" s="54"/>
      <c r="I142" s="54"/>
      <c r="J142" s="54"/>
      <c r="K142" s="56"/>
      <c r="L142" s="54"/>
      <c r="M142" s="54"/>
      <c r="N142" s="54"/>
      <c r="O142" s="54"/>
      <c r="P142" s="56"/>
      <c r="Q142" s="54"/>
      <c r="R142" s="54"/>
      <c r="S142" s="54"/>
      <c r="T142" s="54"/>
      <c r="U142" s="56"/>
      <c r="V142" s="54"/>
      <c r="W142" s="54"/>
      <c r="X142" s="54"/>
      <c r="Y142" s="54"/>
      <c r="Z142" s="56"/>
      <c r="AA142" s="54"/>
      <c r="AB142" s="54"/>
      <c r="AC142" s="54"/>
      <c r="AD142" s="54"/>
      <c r="AE142" s="56"/>
    </row>
    <row r="143" spans="1:31" s="3" customFormat="1">
      <c r="A143" s="223"/>
      <c r="B143" s="223"/>
      <c r="C143" s="54"/>
      <c r="D143" s="54"/>
      <c r="E143" s="54"/>
      <c r="F143" s="54"/>
      <c r="G143" s="54"/>
      <c r="H143" s="54"/>
      <c r="I143" s="54"/>
      <c r="J143" s="54"/>
      <c r="K143" s="56"/>
      <c r="L143" s="54"/>
      <c r="M143" s="54"/>
      <c r="N143" s="54"/>
      <c r="O143" s="54"/>
      <c r="P143" s="56"/>
      <c r="Q143" s="54"/>
      <c r="R143" s="54"/>
      <c r="S143" s="54"/>
      <c r="T143" s="54"/>
      <c r="U143" s="56"/>
      <c r="V143" s="54"/>
      <c r="W143" s="54"/>
      <c r="X143" s="54"/>
      <c r="Y143" s="54"/>
      <c r="Z143" s="56"/>
      <c r="AA143" s="54"/>
      <c r="AB143" s="54"/>
      <c r="AC143" s="54"/>
      <c r="AD143" s="54"/>
      <c r="AE143" s="56"/>
    </row>
    <row r="144" spans="1:31" s="3" customFormat="1">
      <c r="A144" s="223"/>
      <c r="B144" s="223"/>
      <c r="C144" s="54"/>
      <c r="D144" s="54"/>
      <c r="E144" s="54"/>
      <c r="F144" s="54"/>
      <c r="G144" s="54"/>
      <c r="H144" s="54"/>
      <c r="I144" s="54"/>
      <c r="J144" s="54"/>
      <c r="K144" s="56"/>
      <c r="L144" s="54"/>
      <c r="M144" s="54"/>
      <c r="N144" s="54"/>
      <c r="O144" s="54"/>
      <c r="P144" s="56"/>
      <c r="Q144" s="54"/>
      <c r="R144" s="54"/>
      <c r="S144" s="54"/>
      <c r="T144" s="54"/>
      <c r="U144" s="56"/>
      <c r="V144" s="54"/>
      <c r="W144" s="54"/>
      <c r="X144" s="54"/>
      <c r="Y144" s="54"/>
      <c r="Z144" s="56"/>
      <c r="AA144" s="54"/>
      <c r="AB144" s="54"/>
      <c r="AC144" s="54"/>
      <c r="AD144" s="54"/>
      <c r="AE144" s="56"/>
    </row>
    <row r="145" spans="1:31" s="3" customFormat="1">
      <c r="A145" s="223"/>
      <c r="B145" s="223"/>
      <c r="C145" s="54"/>
      <c r="D145" s="54"/>
      <c r="E145" s="54"/>
      <c r="F145" s="54"/>
      <c r="G145" s="54"/>
      <c r="H145" s="54"/>
      <c r="I145" s="54"/>
      <c r="J145" s="54"/>
      <c r="K145" s="56"/>
      <c r="L145" s="54"/>
      <c r="M145" s="54"/>
      <c r="N145" s="54"/>
      <c r="O145" s="54"/>
      <c r="P145" s="56"/>
      <c r="Q145" s="54"/>
      <c r="R145" s="54"/>
      <c r="S145" s="54"/>
      <c r="T145" s="54"/>
      <c r="U145" s="56"/>
      <c r="V145" s="54"/>
      <c r="W145" s="54"/>
      <c r="X145" s="54"/>
      <c r="Y145" s="54"/>
      <c r="Z145" s="56"/>
      <c r="AA145" s="54"/>
      <c r="AB145" s="54"/>
      <c r="AC145" s="54"/>
      <c r="AD145" s="54"/>
      <c r="AE145" s="56"/>
    </row>
    <row r="146" spans="1:31" s="3" customFormat="1">
      <c r="A146" s="223"/>
      <c r="B146" s="223"/>
      <c r="C146" s="54"/>
      <c r="D146" s="54"/>
      <c r="E146" s="54"/>
      <c r="F146" s="54"/>
      <c r="G146" s="54"/>
      <c r="H146" s="54"/>
      <c r="I146" s="54"/>
      <c r="J146" s="54"/>
      <c r="K146" s="56"/>
      <c r="L146" s="54"/>
      <c r="M146" s="54"/>
      <c r="N146" s="54"/>
      <c r="O146" s="54"/>
      <c r="P146" s="56"/>
      <c r="Q146" s="54"/>
      <c r="R146" s="54"/>
      <c r="S146" s="54"/>
      <c r="T146" s="54"/>
      <c r="U146" s="56"/>
      <c r="V146" s="54"/>
      <c r="W146" s="54"/>
      <c r="X146" s="54"/>
      <c r="Y146" s="54"/>
      <c r="Z146" s="56"/>
      <c r="AA146" s="54"/>
      <c r="AB146" s="54"/>
      <c r="AC146" s="54"/>
      <c r="AD146" s="54"/>
      <c r="AE146" s="56"/>
    </row>
    <row r="147" spans="1:31" s="3" customFormat="1">
      <c r="A147" s="223"/>
      <c r="B147" s="223"/>
      <c r="C147" s="54"/>
      <c r="D147" s="54"/>
      <c r="E147" s="54"/>
      <c r="F147" s="54"/>
      <c r="G147" s="54"/>
      <c r="H147" s="54"/>
      <c r="I147" s="54"/>
      <c r="J147" s="54"/>
      <c r="K147" s="56"/>
      <c r="L147" s="54"/>
      <c r="M147" s="54"/>
      <c r="N147" s="54"/>
      <c r="O147" s="54"/>
      <c r="P147" s="56"/>
      <c r="Q147" s="54"/>
      <c r="R147" s="54"/>
      <c r="S147" s="54"/>
      <c r="T147" s="54"/>
      <c r="U147" s="56"/>
      <c r="V147" s="54"/>
      <c r="W147" s="54"/>
      <c r="X147" s="54"/>
      <c r="Y147" s="54"/>
      <c r="Z147" s="56"/>
      <c r="AA147" s="54"/>
      <c r="AB147" s="54"/>
      <c r="AC147" s="54"/>
      <c r="AD147" s="54"/>
      <c r="AE147" s="56"/>
    </row>
    <row r="148" spans="1:31" s="3" customFormat="1">
      <c r="A148" s="223"/>
      <c r="B148" s="223"/>
      <c r="C148" s="54"/>
      <c r="D148" s="54"/>
      <c r="E148" s="54"/>
      <c r="F148" s="54"/>
      <c r="G148" s="54"/>
      <c r="H148" s="54"/>
      <c r="I148" s="54"/>
      <c r="J148" s="54"/>
      <c r="K148" s="56"/>
      <c r="L148" s="54"/>
      <c r="M148" s="54"/>
      <c r="N148" s="54"/>
      <c r="O148" s="54"/>
      <c r="P148" s="56"/>
      <c r="Q148" s="54"/>
      <c r="R148" s="54"/>
      <c r="S148" s="54"/>
      <c r="T148" s="54"/>
      <c r="U148" s="56"/>
      <c r="V148" s="54"/>
      <c r="W148" s="54"/>
      <c r="X148" s="54"/>
      <c r="Y148" s="54"/>
      <c r="Z148" s="56"/>
      <c r="AA148" s="54"/>
      <c r="AB148" s="54"/>
      <c r="AC148" s="54"/>
      <c r="AD148" s="54"/>
      <c r="AE148" s="56"/>
    </row>
    <row r="149" spans="1:31" s="3" customFormat="1">
      <c r="A149" s="223"/>
      <c r="B149" s="223"/>
      <c r="C149" s="54"/>
      <c r="D149" s="54"/>
      <c r="E149" s="54"/>
      <c r="F149" s="54"/>
      <c r="G149" s="54"/>
      <c r="H149" s="54"/>
      <c r="I149" s="54"/>
      <c r="J149" s="54"/>
      <c r="K149" s="56"/>
      <c r="L149" s="54"/>
      <c r="M149" s="54"/>
      <c r="N149" s="54"/>
      <c r="O149" s="54"/>
      <c r="P149" s="56"/>
      <c r="Q149" s="54"/>
      <c r="R149" s="54"/>
      <c r="S149" s="54"/>
      <c r="T149" s="54"/>
      <c r="U149" s="56"/>
      <c r="V149" s="54"/>
      <c r="W149" s="54"/>
      <c r="X149" s="54"/>
      <c r="Y149" s="54"/>
      <c r="Z149" s="56"/>
      <c r="AA149" s="54"/>
      <c r="AB149" s="54"/>
      <c r="AC149" s="54"/>
      <c r="AD149" s="54"/>
      <c r="AE149" s="56"/>
    </row>
    <row r="150" spans="1:31" s="3" customFormat="1">
      <c r="A150" s="223"/>
      <c r="B150" s="223"/>
      <c r="C150" s="54"/>
      <c r="D150" s="54"/>
      <c r="E150" s="54"/>
      <c r="F150" s="54"/>
      <c r="G150" s="54"/>
      <c r="H150" s="54"/>
      <c r="I150" s="54"/>
      <c r="J150" s="54"/>
      <c r="K150" s="56"/>
      <c r="L150" s="54"/>
      <c r="M150" s="54"/>
      <c r="N150" s="54"/>
      <c r="O150" s="54"/>
      <c r="P150" s="56"/>
      <c r="Q150" s="54"/>
      <c r="R150" s="54"/>
      <c r="S150" s="54"/>
      <c r="T150" s="54"/>
      <c r="U150" s="56"/>
      <c r="V150" s="54"/>
      <c r="W150" s="54"/>
      <c r="X150" s="54"/>
      <c r="Y150" s="54"/>
      <c r="Z150" s="56"/>
      <c r="AA150" s="54"/>
      <c r="AB150" s="54"/>
      <c r="AC150" s="54"/>
      <c r="AD150" s="54"/>
      <c r="AE150" s="56"/>
    </row>
    <row r="151" spans="1:31" s="3" customFormat="1">
      <c r="A151" s="223"/>
      <c r="B151" s="223"/>
      <c r="C151" s="54"/>
      <c r="D151" s="54"/>
      <c r="E151" s="54"/>
      <c r="F151" s="54"/>
      <c r="G151" s="54"/>
      <c r="H151" s="54"/>
      <c r="I151" s="54"/>
      <c r="J151" s="54"/>
      <c r="K151" s="56"/>
      <c r="L151" s="54"/>
      <c r="M151" s="54"/>
      <c r="N151" s="54"/>
      <c r="O151" s="54"/>
      <c r="P151" s="56"/>
      <c r="Q151" s="54"/>
      <c r="R151" s="54"/>
      <c r="S151" s="54"/>
      <c r="T151" s="54"/>
      <c r="U151" s="56"/>
      <c r="V151" s="54"/>
      <c r="W151" s="54"/>
      <c r="X151" s="54"/>
      <c r="Y151" s="54"/>
      <c r="Z151" s="56"/>
      <c r="AA151" s="54"/>
      <c r="AB151" s="54"/>
      <c r="AC151" s="54"/>
      <c r="AD151" s="54"/>
      <c r="AE151" s="56"/>
    </row>
    <row r="152" spans="1:31" s="3" customFormat="1">
      <c r="A152" s="223"/>
      <c r="B152" s="223"/>
      <c r="C152" s="54"/>
      <c r="D152" s="54"/>
      <c r="E152" s="54"/>
      <c r="F152" s="54"/>
      <c r="G152" s="54"/>
      <c r="H152" s="54"/>
      <c r="I152" s="54"/>
      <c r="J152" s="54"/>
      <c r="K152" s="56"/>
      <c r="L152" s="54"/>
      <c r="M152" s="54"/>
      <c r="N152" s="54"/>
      <c r="O152" s="54"/>
      <c r="P152" s="56"/>
      <c r="Q152" s="54"/>
      <c r="R152" s="54"/>
      <c r="S152" s="54"/>
      <c r="T152" s="54"/>
      <c r="U152" s="56"/>
      <c r="V152" s="54"/>
      <c r="W152" s="54"/>
      <c r="X152" s="54"/>
      <c r="Y152" s="54"/>
      <c r="Z152" s="56"/>
      <c r="AA152" s="54"/>
      <c r="AB152" s="54"/>
      <c r="AC152" s="54"/>
      <c r="AD152" s="54"/>
      <c r="AE152" s="56"/>
    </row>
    <row r="153" spans="1:31" s="3" customFormat="1">
      <c r="A153" s="223"/>
      <c r="B153" s="223"/>
      <c r="C153" s="54"/>
      <c r="D153" s="54"/>
      <c r="E153" s="54"/>
      <c r="F153" s="54"/>
      <c r="G153" s="54"/>
      <c r="H153" s="54"/>
      <c r="I153" s="54"/>
      <c r="J153" s="54"/>
      <c r="K153" s="56"/>
      <c r="L153" s="54"/>
      <c r="M153" s="54"/>
      <c r="N153" s="54"/>
      <c r="O153" s="54"/>
      <c r="P153" s="56"/>
      <c r="Q153" s="54"/>
      <c r="R153" s="54"/>
      <c r="S153" s="54"/>
      <c r="T153" s="54"/>
      <c r="U153" s="56"/>
      <c r="V153" s="54"/>
      <c r="W153" s="54"/>
      <c r="X153" s="54"/>
      <c r="Y153" s="54"/>
      <c r="Z153" s="56"/>
      <c r="AA153" s="54"/>
      <c r="AB153" s="54"/>
      <c r="AC153" s="54"/>
      <c r="AD153" s="54"/>
      <c r="AE153" s="56"/>
    </row>
    <row r="154" spans="1:31" s="3" customFormat="1">
      <c r="A154" s="223"/>
      <c r="B154" s="223"/>
      <c r="C154" s="54"/>
      <c r="D154" s="54"/>
      <c r="E154" s="54"/>
      <c r="F154" s="54"/>
      <c r="G154" s="54"/>
      <c r="H154" s="54"/>
      <c r="I154" s="54"/>
      <c r="J154" s="54"/>
      <c r="K154" s="56"/>
      <c r="L154" s="54"/>
      <c r="M154" s="54"/>
      <c r="N154" s="54"/>
      <c r="O154" s="54"/>
      <c r="P154" s="56"/>
      <c r="Q154" s="54"/>
      <c r="R154" s="54"/>
      <c r="S154" s="54"/>
      <c r="T154" s="54"/>
      <c r="U154" s="56"/>
      <c r="V154" s="54"/>
      <c r="W154" s="54"/>
      <c r="X154" s="54"/>
      <c r="Y154" s="54"/>
      <c r="Z154" s="56"/>
      <c r="AA154" s="54"/>
      <c r="AB154" s="54"/>
      <c r="AC154" s="54"/>
      <c r="AD154" s="54"/>
      <c r="AE154" s="56"/>
    </row>
    <row r="155" spans="1:31" s="3" customFormat="1">
      <c r="A155" s="223"/>
      <c r="B155" s="223"/>
      <c r="C155" s="54"/>
      <c r="D155" s="54"/>
      <c r="E155" s="54"/>
      <c r="F155" s="54"/>
      <c r="G155" s="54"/>
      <c r="H155" s="54"/>
      <c r="I155" s="54"/>
      <c r="J155" s="54"/>
      <c r="K155" s="56"/>
      <c r="L155" s="54"/>
      <c r="M155" s="54"/>
      <c r="N155" s="54"/>
      <c r="O155" s="54"/>
      <c r="P155" s="56"/>
      <c r="Q155" s="54"/>
      <c r="R155" s="54"/>
      <c r="S155" s="54"/>
      <c r="T155" s="54"/>
      <c r="U155" s="56"/>
      <c r="V155" s="54"/>
      <c r="W155" s="54"/>
      <c r="X155" s="54"/>
      <c r="Y155" s="54"/>
      <c r="Z155" s="56"/>
      <c r="AA155" s="54"/>
      <c r="AB155" s="54"/>
      <c r="AC155" s="54"/>
      <c r="AD155" s="54"/>
      <c r="AE155" s="56"/>
    </row>
    <row r="156" spans="1:31" s="3" customFormat="1">
      <c r="A156" s="223"/>
      <c r="B156" s="223"/>
      <c r="C156" s="54"/>
      <c r="D156" s="54"/>
      <c r="E156" s="54"/>
      <c r="F156" s="54"/>
      <c r="G156" s="54"/>
      <c r="H156" s="54"/>
      <c r="I156" s="54"/>
      <c r="J156" s="54"/>
      <c r="K156" s="56"/>
      <c r="L156" s="54"/>
      <c r="M156" s="54"/>
      <c r="N156" s="54"/>
      <c r="O156" s="54"/>
      <c r="P156" s="56"/>
      <c r="Q156" s="54"/>
      <c r="R156" s="54"/>
      <c r="S156" s="54"/>
      <c r="T156" s="54"/>
      <c r="U156" s="56"/>
      <c r="V156" s="54"/>
      <c r="W156" s="54"/>
      <c r="X156" s="54"/>
      <c r="Y156" s="54"/>
      <c r="Z156" s="56"/>
      <c r="AA156" s="54"/>
      <c r="AB156" s="54"/>
      <c r="AC156" s="54"/>
      <c r="AD156" s="54"/>
      <c r="AE156" s="56"/>
    </row>
    <row r="157" spans="1:31" s="3" customFormat="1">
      <c r="A157" s="223"/>
      <c r="B157" s="223"/>
      <c r="C157" s="54"/>
      <c r="D157" s="54"/>
      <c r="E157" s="54"/>
      <c r="F157" s="54"/>
      <c r="G157" s="54"/>
      <c r="H157" s="54"/>
      <c r="I157" s="54"/>
      <c r="J157" s="54"/>
      <c r="K157" s="56"/>
      <c r="L157" s="54"/>
      <c r="M157" s="54"/>
      <c r="N157" s="54"/>
      <c r="O157" s="54"/>
      <c r="P157" s="56"/>
      <c r="Q157" s="54"/>
      <c r="R157" s="54"/>
      <c r="S157" s="54"/>
      <c r="T157" s="54"/>
      <c r="U157" s="56"/>
      <c r="V157" s="54"/>
      <c r="W157" s="54"/>
      <c r="X157" s="54"/>
      <c r="Y157" s="54"/>
      <c r="Z157" s="56"/>
      <c r="AA157" s="54"/>
      <c r="AB157" s="54"/>
      <c r="AC157" s="54"/>
      <c r="AD157" s="54"/>
      <c r="AE157" s="56"/>
    </row>
    <row r="158" spans="1:31" s="3" customFormat="1">
      <c r="A158" s="223"/>
      <c r="B158" s="223"/>
      <c r="C158" s="54"/>
      <c r="D158" s="54"/>
      <c r="E158" s="54"/>
      <c r="F158" s="54"/>
      <c r="G158" s="54"/>
      <c r="H158" s="54"/>
      <c r="I158" s="54"/>
      <c r="J158" s="54"/>
      <c r="K158" s="56"/>
      <c r="L158" s="54"/>
      <c r="M158" s="54"/>
      <c r="N158" s="54"/>
      <c r="O158" s="54"/>
      <c r="P158" s="56"/>
      <c r="Q158" s="54"/>
      <c r="R158" s="54"/>
      <c r="S158" s="54"/>
      <c r="T158" s="54"/>
      <c r="U158" s="56"/>
      <c r="V158" s="54"/>
      <c r="W158" s="54"/>
      <c r="X158" s="54"/>
      <c r="Y158" s="54"/>
      <c r="Z158" s="56"/>
      <c r="AA158" s="54"/>
      <c r="AB158" s="54"/>
      <c r="AC158" s="54"/>
      <c r="AD158" s="54"/>
      <c r="AE158" s="56"/>
    </row>
    <row r="159" spans="1:31" s="3" customFormat="1">
      <c r="A159" s="223"/>
      <c r="B159" s="223"/>
      <c r="C159" s="54"/>
      <c r="D159" s="54"/>
      <c r="E159" s="54"/>
      <c r="F159" s="54"/>
      <c r="G159" s="54"/>
      <c r="H159" s="54"/>
      <c r="I159" s="54"/>
      <c r="J159" s="54"/>
      <c r="K159" s="56"/>
      <c r="L159" s="54"/>
      <c r="M159" s="54"/>
      <c r="N159" s="54"/>
      <c r="O159" s="54"/>
      <c r="P159" s="56"/>
      <c r="Q159" s="54"/>
      <c r="R159" s="54"/>
      <c r="S159" s="54"/>
      <c r="T159" s="54"/>
      <c r="U159" s="56"/>
      <c r="V159" s="54"/>
      <c r="W159" s="54"/>
      <c r="X159" s="54"/>
      <c r="Y159" s="54"/>
      <c r="Z159" s="56"/>
      <c r="AA159" s="54"/>
      <c r="AB159" s="54"/>
      <c r="AC159" s="54"/>
      <c r="AD159" s="54"/>
      <c r="AE159" s="56"/>
    </row>
    <row r="160" spans="1:31" s="3" customFormat="1">
      <c r="A160" s="223"/>
      <c r="B160" s="223"/>
      <c r="C160" s="54"/>
      <c r="D160" s="54"/>
      <c r="E160" s="54"/>
      <c r="F160" s="54"/>
      <c r="G160" s="54"/>
      <c r="H160" s="54"/>
      <c r="I160" s="54"/>
      <c r="J160" s="54"/>
      <c r="K160" s="56"/>
      <c r="L160" s="54"/>
      <c r="M160" s="54"/>
      <c r="N160" s="54"/>
      <c r="O160" s="54"/>
      <c r="P160" s="56"/>
      <c r="Q160" s="54"/>
      <c r="R160" s="54"/>
      <c r="S160" s="54"/>
      <c r="T160" s="54"/>
      <c r="U160" s="56"/>
      <c r="V160" s="54"/>
      <c r="W160" s="54"/>
      <c r="X160" s="54"/>
      <c r="Y160" s="54"/>
      <c r="Z160" s="56"/>
      <c r="AA160" s="54"/>
      <c r="AB160" s="54"/>
      <c r="AC160" s="54"/>
      <c r="AD160" s="54"/>
      <c r="AE160" s="56"/>
    </row>
    <row r="161" spans="1:31" s="3" customFormat="1">
      <c r="A161" s="223"/>
      <c r="B161" s="223"/>
      <c r="C161" s="54"/>
      <c r="D161" s="54"/>
      <c r="E161" s="54"/>
      <c r="F161" s="54"/>
      <c r="G161" s="54"/>
      <c r="H161" s="54"/>
      <c r="I161" s="54"/>
      <c r="J161" s="54"/>
      <c r="K161" s="56"/>
      <c r="L161" s="54"/>
      <c r="M161" s="54"/>
      <c r="N161" s="54"/>
      <c r="O161" s="54"/>
      <c r="P161" s="56"/>
      <c r="Q161" s="54"/>
      <c r="R161" s="54"/>
      <c r="S161" s="54"/>
      <c r="T161" s="54"/>
      <c r="U161" s="56"/>
      <c r="V161" s="54"/>
      <c r="W161" s="54"/>
      <c r="X161" s="54"/>
      <c r="Y161" s="54"/>
      <c r="Z161" s="56"/>
      <c r="AA161" s="54"/>
      <c r="AB161" s="54"/>
      <c r="AC161" s="54"/>
      <c r="AD161" s="54"/>
      <c r="AE161" s="56"/>
    </row>
    <row r="162" spans="1:31" s="3" customFormat="1">
      <c r="A162" s="223"/>
      <c r="B162" s="223"/>
      <c r="C162" s="54"/>
      <c r="D162" s="54"/>
      <c r="E162" s="54"/>
      <c r="F162" s="54"/>
      <c r="G162" s="54"/>
      <c r="H162" s="54"/>
      <c r="I162" s="54"/>
      <c r="J162" s="54"/>
      <c r="K162" s="56"/>
      <c r="L162" s="54"/>
      <c r="M162" s="54"/>
      <c r="N162" s="54"/>
      <c r="O162" s="54"/>
      <c r="P162" s="56"/>
      <c r="Q162" s="54"/>
      <c r="R162" s="54"/>
      <c r="S162" s="54"/>
      <c r="T162" s="54"/>
      <c r="U162" s="56"/>
      <c r="V162" s="54"/>
      <c r="W162" s="54"/>
      <c r="X162" s="54"/>
      <c r="Y162" s="54"/>
      <c r="Z162" s="56"/>
      <c r="AA162" s="54"/>
      <c r="AB162" s="54"/>
      <c r="AC162" s="54"/>
      <c r="AD162" s="54"/>
      <c r="AE162" s="56"/>
    </row>
    <row r="163" spans="1:31" s="3" customFormat="1">
      <c r="A163" s="223"/>
      <c r="B163" s="223"/>
      <c r="C163" s="54"/>
      <c r="D163" s="54"/>
      <c r="E163" s="54"/>
      <c r="F163" s="54"/>
      <c r="G163" s="54"/>
      <c r="H163" s="54"/>
      <c r="I163" s="54"/>
      <c r="J163" s="54"/>
      <c r="K163" s="56"/>
      <c r="L163" s="54"/>
      <c r="M163" s="54"/>
      <c r="N163" s="54"/>
      <c r="O163" s="54"/>
      <c r="P163" s="56"/>
      <c r="Q163" s="54"/>
      <c r="R163" s="54"/>
      <c r="S163" s="54"/>
      <c r="T163" s="54"/>
      <c r="U163" s="56"/>
      <c r="V163" s="54"/>
      <c r="W163" s="54"/>
      <c r="X163" s="54"/>
      <c r="Y163" s="54"/>
      <c r="Z163" s="56"/>
      <c r="AA163" s="54"/>
      <c r="AB163" s="54"/>
      <c r="AC163" s="54"/>
      <c r="AD163" s="54"/>
      <c r="AE163" s="56"/>
    </row>
    <row r="164" spans="1:31" s="3" customFormat="1">
      <c r="A164" s="223"/>
      <c r="B164" s="223"/>
      <c r="C164" s="54"/>
      <c r="D164" s="54"/>
      <c r="E164" s="54"/>
      <c r="F164" s="54"/>
      <c r="G164" s="54"/>
      <c r="H164" s="54"/>
      <c r="I164" s="54"/>
      <c r="J164" s="54"/>
      <c r="K164" s="56"/>
      <c r="L164" s="54"/>
      <c r="M164" s="54"/>
      <c r="N164" s="54"/>
      <c r="O164" s="54"/>
      <c r="P164" s="56"/>
      <c r="Q164" s="54"/>
      <c r="R164" s="54"/>
      <c r="S164" s="54"/>
      <c r="T164" s="54"/>
      <c r="U164" s="56"/>
      <c r="V164" s="54"/>
      <c r="W164" s="54"/>
      <c r="X164" s="54"/>
      <c r="Y164" s="54"/>
      <c r="Z164" s="56"/>
      <c r="AA164" s="54"/>
      <c r="AB164" s="54"/>
      <c r="AC164" s="54"/>
      <c r="AD164" s="54"/>
      <c r="AE164" s="56"/>
    </row>
    <row r="165" spans="1:31" s="3" customFormat="1">
      <c r="A165" s="223"/>
      <c r="B165" s="223"/>
      <c r="C165" s="54"/>
      <c r="D165" s="54"/>
      <c r="E165" s="54"/>
      <c r="F165" s="54"/>
      <c r="G165" s="54"/>
      <c r="H165" s="54"/>
      <c r="I165" s="54"/>
      <c r="J165" s="54"/>
      <c r="K165" s="56"/>
      <c r="L165" s="54"/>
      <c r="M165" s="54"/>
      <c r="N165" s="54"/>
      <c r="O165" s="54"/>
      <c r="P165" s="56"/>
      <c r="Q165" s="54"/>
      <c r="R165" s="54"/>
      <c r="S165" s="54"/>
      <c r="T165" s="54"/>
      <c r="U165" s="56"/>
      <c r="V165" s="54"/>
      <c r="W165" s="54"/>
      <c r="X165" s="54"/>
      <c r="Y165" s="54"/>
      <c r="Z165" s="56"/>
      <c r="AA165" s="54"/>
      <c r="AB165" s="54"/>
      <c r="AC165" s="54"/>
      <c r="AD165" s="54"/>
      <c r="AE165" s="56"/>
    </row>
    <row r="166" spans="1:31" s="3" customFormat="1">
      <c r="A166" s="223"/>
      <c r="B166" s="223"/>
      <c r="C166" s="54"/>
      <c r="D166" s="54"/>
      <c r="E166" s="54"/>
      <c r="F166" s="54"/>
      <c r="G166" s="54"/>
      <c r="H166" s="54"/>
      <c r="I166" s="54"/>
      <c r="J166" s="54"/>
      <c r="K166" s="56"/>
      <c r="L166" s="54"/>
      <c r="M166" s="54"/>
      <c r="N166" s="54"/>
      <c r="O166" s="54"/>
      <c r="P166" s="56"/>
      <c r="Q166" s="54"/>
      <c r="R166" s="54"/>
      <c r="S166" s="54"/>
      <c r="T166" s="54"/>
      <c r="U166" s="56"/>
      <c r="V166" s="54"/>
      <c r="W166" s="54"/>
      <c r="X166" s="54"/>
      <c r="Y166" s="54"/>
      <c r="Z166" s="56"/>
      <c r="AA166" s="54"/>
      <c r="AB166" s="54"/>
      <c r="AC166" s="54"/>
      <c r="AD166" s="54"/>
      <c r="AE166" s="56"/>
    </row>
    <row r="167" spans="1:31" s="3" customFormat="1">
      <c r="A167" s="223"/>
      <c r="B167" s="223"/>
      <c r="C167" s="54"/>
      <c r="D167" s="54"/>
      <c r="E167" s="54"/>
      <c r="F167" s="54"/>
      <c r="G167" s="54"/>
      <c r="H167" s="54"/>
      <c r="I167" s="54"/>
      <c r="J167" s="54"/>
      <c r="K167" s="56"/>
      <c r="L167" s="54"/>
      <c r="M167" s="54"/>
      <c r="N167" s="54"/>
      <c r="O167" s="54"/>
      <c r="P167" s="56"/>
      <c r="Q167" s="54"/>
      <c r="R167" s="54"/>
      <c r="S167" s="54"/>
      <c r="T167" s="54"/>
      <c r="U167" s="56"/>
      <c r="V167" s="54"/>
      <c r="W167" s="54"/>
      <c r="X167" s="54"/>
      <c r="Y167" s="54"/>
      <c r="Z167" s="56"/>
      <c r="AA167" s="54"/>
      <c r="AB167" s="54"/>
      <c r="AC167" s="54"/>
      <c r="AD167" s="54"/>
      <c r="AE167" s="56"/>
    </row>
    <row r="168" spans="1:31" s="3" customFormat="1">
      <c r="A168" s="223"/>
      <c r="B168" s="223"/>
      <c r="C168" s="54"/>
      <c r="D168" s="54"/>
      <c r="E168" s="54"/>
      <c r="F168" s="54"/>
      <c r="G168" s="54"/>
      <c r="H168" s="54"/>
      <c r="I168" s="54"/>
      <c r="J168" s="54"/>
      <c r="K168" s="56"/>
      <c r="L168" s="54"/>
      <c r="M168" s="54"/>
      <c r="N168" s="54"/>
      <c r="O168" s="54"/>
      <c r="P168" s="56"/>
      <c r="Q168" s="54"/>
      <c r="R168" s="54"/>
      <c r="S168" s="54"/>
      <c r="T168" s="54"/>
      <c r="U168" s="56"/>
      <c r="V168" s="54"/>
      <c r="W168" s="54"/>
      <c r="X168" s="54"/>
      <c r="Y168" s="54"/>
      <c r="Z168" s="56"/>
      <c r="AA168" s="54"/>
      <c r="AB168" s="54"/>
      <c r="AC168" s="54"/>
      <c r="AD168" s="54"/>
      <c r="AE168" s="56"/>
    </row>
    <row r="169" spans="1:31" s="3" customFormat="1">
      <c r="A169" s="223"/>
      <c r="B169" s="223"/>
      <c r="C169" s="54"/>
      <c r="D169" s="54"/>
      <c r="E169" s="54"/>
      <c r="F169" s="54"/>
      <c r="G169" s="54"/>
      <c r="H169" s="54"/>
      <c r="I169" s="54"/>
      <c r="J169" s="54"/>
      <c r="K169" s="56"/>
      <c r="L169" s="54"/>
      <c r="M169" s="54"/>
      <c r="N169" s="54"/>
      <c r="O169" s="54"/>
      <c r="P169" s="56"/>
      <c r="Q169" s="54"/>
      <c r="R169" s="54"/>
      <c r="S169" s="54"/>
      <c r="T169" s="54"/>
      <c r="U169" s="56"/>
      <c r="V169" s="54"/>
      <c r="W169" s="54"/>
      <c r="X169" s="54"/>
      <c r="Y169" s="54"/>
      <c r="Z169" s="56"/>
      <c r="AA169" s="54"/>
      <c r="AB169" s="54"/>
      <c r="AC169" s="54"/>
      <c r="AD169" s="54"/>
      <c r="AE169" s="56"/>
    </row>
    <row r="170" spans="1:31" s="3" customFormat="1">
      <c r="A170" s="223"/>
      <c r="B170" s="223"/>
      <c r="C170" s="54"/>
      <c r="D170" s="54"/>
      <c r="E170" s="54"/>
      <c r="F170" s="54"/>
      <c r="G170" s="54"/>
      <c r="H170" s="54"/>
      <c r="I170" s="54"/>
      <c r="J170" s="54"/>
      <c r="K170" s="56"/>
      <c r="L170" s="54"/>
      <c r="M170" s="54"/>
      <c r="N170" s="54"/>
      <c r="O170" s="54"/>
      <c r="P170" s="56"/>
      <c r="Q170" s="54"/>
      <c r="R170" s="54"/>
      <c r="S170" s="54"/>
      <c r="T170" s="54"/>
      <c r="U170" s="56"/>
      <c r="V170" s="54"/>
      <c r="W170" s="54"/>
      <c r="X170" s="54"/>
      <c r="Y170" s="54"/>
      <c r="Z170" s="56"/>
      <c r="AA170" s="54"/>
      <c r="AB170" s="54"/>
      <c r="AC170" s="54"/>
      <c r="AD170" s="54"/>
      <c r="AE170" s="56"/>
    </row>
    <row r="171" spans="1:31" s="3" customFormat="1">
      <c r="A171" s="223"/>
      <c r="B171" s="223"/>
      <c r="C171" s="54"/>
      <c r="D171" s="54"/>
      <c r="E171" s="54"/>
      <c r="F171" s="54"/>
      <c r="G171" s="54"/>
      <c r="H171" s="54"/>
      <c r="I171" s="54"/>
      <c r="J171" s="54"/>
      <c r="K171" s="56"/>
      <c r="L171" s="54"/>
      <c r="M171" s="54"/>
      <c r="N171" s="54"/>
      <c r="O171" s="54"/>
      <c r="P171" s="56"/>
      <c r="Q171" s="54"/>
      <c r="R171" s="54"/>
      <c r="S171" s="54"/>
      <c r="T171" s="54"/>
      <c r="U171" s="56"/>
      <c r="V171" s="54"/>
      <c r="W171" s="54"/>
      <c r="X171" s="54"/>
      <c r="Y171" s="54"/>
      <c r="Z171" s="56"/>
      <c r="AA171" s="54"/>
      <c r="AB171" s="54"/>
      <c r="AC171" s="54"/>
      <c r="AD171" s="54"/>
      <c r="AE171" s="56"/>
    </row>
    <row r="172" spans="1:31" s="3" customFormat="1">
      <c r="A172" s="223"/>
      <c r="B172" s="223"/>
      <c r="C172" s="54"/>
      <c r="D172" s="54"/>
      <c r="E172" s="54"/>
      <c r="F172" s="54"/>
      <c r="G172" s="54"/>
      <c r="H172" s="54"/>
      <c r="I172" s="54"/>
      <c r="J172" s="54"/>
      <c r="K172" s="56"/>
      <c r="L172" s="54"/>
      <c r="M172" s="54"/>
      <c r="N172" s="54"/>
      <c r="O172" s="54"/>
      <c r="P172" s="56"/>
      <c r="Q172" s="54"/>
      <c r="R172" s="54"/>
      <c r="S172" s="54"/>
      <c r="T172" s="54"/>
      <c r="U172" s="56"/>
      <c r="V172" s="54"/>
      <c r="W172" s="54"/>
      <c r="X172" s="54"/>
      <c r="Y172" s="54"/>
      <c r="Z172" s="56"/>
      <c r="AA172" s="54"/>
      <c r="AB172" s="54"/>
      <c r="AC172" s="54"/>
      <c r="AD172" s="54"/>
      <c r="AE172" s="56"/>
    </row>
    <row r="173" spans="1:31" s="3" customFormat="1">
      <c r="A173" s="223"/>
      <c r="B173" s="223"/>
      <c r="C173" s="54"/>
      <c r="D173" s="54"/>
      <c r="E173" s="54"/>
      <c r="F173" s="54"/>
      <c r="G173" s="54"/>
      <c r="H173" s="54"/>
      <c r="I173" s="54"/>
      <c r="J173" s="54"/>
      <c r="K173" s="56"/>
      <c r="L173" s="54"/>
      <c r="M173" s="54"/>
      <c r="N173" s="54"/>
      <c r="O173" s="54"/>
      <c r="P173" s="56"/>
      <c r="Q173" s="54"/>
      <c r="R173" s="54"/>
      <c r="S173" s="54"/>
      <c r="T173" s="54"/>
      <c r="U173" s="56"/>
      <c r="V173" s="54"/>
      <c r="W173" s="54"/>
      <c r="X173" s="54"/>
      <c r="Y173" s="54"/>
      <c r="Z173" s="56"/>
      <c r="AA173" s="54"/>
      <c r="AB173" s="54"/>
      <c r="AC173" s="54"/>
      <c r="AD173" s="54"/>
      <c r="AE173" s="56"/>
    </row>
    <row r="174" spans="1:31" s="3" customFormat="1">
      <c r="A174" s="223"/>
      <c r="B174" s="223"/>
      <c r="C174" s="54"/>
      <c r="D174" s="54"/>
      <c r="E174" s="54"/>
      <c r="F174" s="54"/>
      <c r="G174" s="54"/>
      <c r="H174" s="54"/>
      <c r="I174" s="54"/>
      <c r="J174" s="54"/>
      <c r="K174" s="56"/>
      <c r="L174" s="54"/>
      <c r="M174" s="54"/>
      <c r="N174" s="54"/>
      <c r="O174" s="54"/>
      <c r="P174" s="56"/>
      <c r="Q174" s="54"/>
      <c r="R174" s="54"/>
      <c r="S174" s="54"/>
      <c r="T174" s="54"/>
      <c r="U174" s="56"/>
      <c r="V174" s="54"/>
      <c r="W174" s="54"/>
      <c r="X174" s="54"/>
      <c r="Y174" s="54"/>
      <c r="Z174" s="56"/>
      <c r="AA174" s="54"/>
      <c r="AB174" s="54"/>
      <c r="AC174" s="54"/>
      <c r="AD174" s="54"/>
      <c r="AE174" s="56"/>
    </row>
    <row r="175" spans="1:31" s="3" customFormat="1">
      <c r="A175" s="223"/>
      <c r="B175" s="223"/>
      <c r="C175" s="54"/>
      <c r="D175" s="54"/>
      <c r="E175" s="54"/>
      <c r="F175" s="54"/>
      <c r="G175" s="54"/>
      <c r="H175" s="54"/>
      <c r="I175" s="54"/>
      <c r="J175" s="54"/>
      <c r="K175" s="56"/>
      <c r="L175" s="54"/>
      <c r="M175" s="54"/>
      <c r="N175" s="54"/>
      <c r="O175" s="54"/>
      <c r="P175" s="56"/>
      <c r="Q175" s="54"/>
      <c r="R175" s="54"/>
      <c r="S175" s="54"/>
      <c r="T175" s="54"/>
      <c r="U175" s="56"/>
      <c r="V175" s="54"/>
      <c r="W175" s="54"/>
      <c r="X175" s="54"/>
      <c r="Y175" s="54"/>
      <c r="Z175" s="56"/>
      <c r="AA175" s="54"/>
      <c r="AB175" s="54"/>
      <c r="AC175" s="54"/>
      <c r="AD175" s="54"/>
      <c r="AE175" s="56"/>
    </row>
    <row r="176" spans="1:31" s="3" customFormat="1">
      <c r="A176" s="223"/>
      <c r="B176" s="223"/>
      <c r="C176" s="54"/>
      <c r="D176" s="54"/>
      <c r="E176" s="54"/>
      <c r="F176" s="54"/>
      <c r="G176" s="54"/>
      <c r="H176" s="54"/>
      <c r="I176" s="54"/>
      <c r="J176" s="54"/>
      <c r="K176" s="56"/>
      <c r="L176" s="54"/>
      <c r="M176" s="54"/>
      <c r="N176" s="54"/>
      <c r="O176" s="54"/>
      <c r="P176" s="56"/>
      <c r="Q176" s="54"/>
      <c r="R176" s="54"/>
      <c r="S176" s="54"/>
      <c r="T176" s="54"/>
      <c r="U176" s="56"/>
      <c r="V176" s="54"/>
      <c r="W176" s="54"/>
      <c r="X176" s="54"/>
      <c r="Y176" s="54"/>
      <c r="Z176" s="56"/>
      <c r="AA176" s="54"/>
      <c r="AB176" s="54"/>
      <c r="AC176" s="54"/>
      <c r="AD176" s="54"/>
      <c r="AE176" s="56"/>
    </row>
    <row r="177" spans="1:31" s="3" customFormat="1">
      <c r="A177" s="223"/>
      <c r="B177" s="223"/>
      <c r="C177" s="54"/>
      <c r="D177" s="54"/>
      <c r="E177" s="54"/>
      <c r="F177" s="54"/>
      <c r="G177" s="54"/>
      <c r="H177" s="54"/>
      <c r="I177" s="54"/>
      <c r="J177" s="54"/>
      <c r="K177" s="56"/>
      <c r="L177" s="54"/>
      <c r="M177" s="54"/>
      <c r="N177" s="54"/>
      <c r="O177" s="54"/>
      <c r="P177" s="56"/>
      <c r="Q177" s="54"/>
      <c r="R177" s="54"/>
      <c r="S177" s="54"/>
      <c r="T177" s="54"/>
      <c r="U177" s="56"/>
      <c r="V177" s="54"/>
      <c r="W177" s="54"/>
      <c r="X177" s="54"/>
      <c r="Y177" s="54"/>
      <c r="Z177" s="56"/>
      <c r="AA177" s="54"/>
      <c r="AB177" s="54"/>
      <c r="AC177" s="54"/>
      <c r="AD177" s="54"/>
      <c r="AE177" s="56"/>
    </row>
    <row r="178" spans="1:31" s="3" customFormat="1">
      <c r="A178" s="223"/>
      <c r="B178" s="223"/>
      <c r="C178" s="54"/>
      <c r="D178" s="54"/>
      <c r="E178" s="54"/>
      <c r="F178" s="54"/>
      <c r="G178" s="54"/>
      <c r="H178" s="54"/>
      <c r="I178" s="54"/>
      <c r="J178" s="54"/>
      <c r="K178" s="56"/>
      <c r="L178" s="54"/>
      <c r="M178" s="54"/>
      <c r="N178" s="54"/>
      <c r="O178" s="54"/>
      <c r="P178" s="56"/>
      <c r="Q178" s="54"/>
      <c r="R178" s="54"/>
      <c r="S178" s="54"/>
      <c r="T178" s="54"/>
      <c r="U178" s="56"/>
      <c r="V178" s="54"/>
      <c r="W178" s="54"/>
      <c r="X178" s="54"/>
      <c r="Y178" s="54"/>
      <c r="Z178" s="56"/>
      <c r="AA178" s="54"/>
      <c r="AB178" s="54"/>
      <c r="AC178" s="54"/>
      <c r="AD178" s="54"/>
      <c r="AE178" s="56"/>
    </row>
    <row r="179" spans="1:31" s="3" customFormat="1">
      <c r="A179" s="223"/>
      <c r="B179" s="223"/>
      <c r="C179" s="54"/>
      <c r="D179" s="54"/>
      <c r="E179" s="54"/>
      <c r="F179" s="54"/>
      <c r="G179" s="54"/>
      <c r="H179" s="54"/>
      <c r="I179" s="54"/>
      <c r="J179" s="54"/>
      <c r="K179" s="56"/>
      <c r="L179" s="54"/>
      <c r="M179" s="54"/>
      <c r="N179" s="54"/>
      <c r="O179" s="54"/>
      <c r="P179" s="56"/>
      <c r="Q179" s="54"/>
      <c r="R179" s="54"/>
      <c r="S179" s="54"/>
      <c r="T179" s="54"/>
      <c r="U179" s="56"/>
      <c r="V179" s="54"/>
      <c r="W179" s="54"/>
      <c r="X179" s="54"/>
      <c r="Y179" s="54"/>
      <c r="Z179" s="56"/>
      <c r="AA179" s="54"/>
      <c r="AB179" s="54"/>
      <c r="AC179" s="54"/>
      <c r="AD179" s="54"/>
      <c r="AE179" s="56"/>
    </row>
    <row r="180" spans="1:31" s="3" customFormat="1">
      <c r="A180" s="223"/>
      <c r="B180" s="223"/>
      <c r="C180" s="54"/>
      <c r="D180" s="54"/>
      <c r="E180" s="54"/>
      <c r="F180" s="54"/>
      <c r="G180" s="54"/>
      <c r="H180" s="54"/>
      <c r="I180" s="54"/>
      <c r="J180" s="54"/>
      <c r="K180" s="56"/>
      <c r="L180" s="54"/>
      <c r="M180" s="54"/>
      <c r="N180" s="54"/>
      <c r="O180" s="54"/>
      <c r="P180" s="56"/>
      <c r="Q180" s="54"/>
      <c r="R180" s="54"/>
      <c r="S180" s="54"/>
      <c r="T180" s="54"/>
      <c r="U180" s="56"/>
      <c r="V180" s="54"/>
      <c r="W180" s="54"/>
      <c r="X180" s="54"/>
      <c r="Y180" s="54"/>
      <c r="Z180" s="56"/>
      <c r="AA180" s="54"/>
      <c r="AB180" s="54"/>
      <c r="AC180" s="54"/>
      <c r="AD180" s="54"/>
      <c r="AE180" s="56"/>
    </row>
    <row r="181" spans="1:31" s="3" customFormat="1">
      <c r="A181" s="223"/>
      <c r="B181" s="223"/>
      <c r="C181" s="54"/>
      <c r="D181" s="54"/>
      <c r="E181" s="54"/>
      <c r="F181" s="54"/>
      <c r="G181" s="54"/>
      <c r="H181" s="54"/>
      <c r="I181" s="54"/>
      <c r="J181" s="54"/>
      <c r="K181" s="56"/>
      <c r="L181" s="54"/>
      <c r="M181" s="54"/>
      <c r="N181" s="54"/>
      <c r="O181" s="54"/>
      <c r="P181" s="56"/>
      <c r="Q181" s="54"/>
      <c r="R181" s="54"/>
      <c r="S181" s="54"/>
      <c r="T181" s="54"/>
      <c r="U181" s="56"/>
      <c r="V181" s="54"/>
      <c r="W181" s="54"/>
      <c r="X181" s="54"/>
      <c r="Y181" s="54"/>
      <c r="Z181" s="56"/>
      <c r="AA181" s="54"/>
      <c r="AB181" s="54"/>
      <c r="AC181" s="54"/>
      <c r="AD181" s="54"/>
      <c r="AE181" s="56"/>
    </row>
    <row r="182" spans="1:31" s="3" customFormat="1">
      <c r="A182" s="223"/>
      <c r="B182" s="223"/>
      <c r="C182" s="54"/>
      <c r="D182" s="54"/>
      <c r="E182" s="54"/>
      <c r="F182" s="54"/>
      <c r="G182" s="54"/>
      <c r="H182" s="54"/>
      <c r="I182" s="54"/>
      <c r="J182" s="54"/>
      <c r="K182" s="56"/>
      <c r="L182" s="54"/>
      <c r="M182" s="54"/>
      <c r="N182" s="54"/>
      <c r="O182" s="54"/>
      <c r="P182" s="56"/>
      <c r="Q182" s="54"/>
      <c r="R182" s="54"/>
      <c r="S182" s="54"/>
      <c r="T182" s="54"/>
      <c r="U182" s="56"/>
      <c r="V182" s="54"/>
      <c r="W182" s="54"/>
      <c r="X182" s="54"/>
      <c r="Y182" s="54"/>
      <c r="Z182" s="56"/>
      <c r="AA182" s="54"/>
      <c r="AB182" s="54"/>
      <c r="AC182" s="54"/>
      <c r="AD182" s="54"/>
      <c r="AE182" s="56"/>
    </row>
    <row r="183" spans="1:31" s="3" customFormat="1">
      <c r="A183" s="223"/>
      <c r="B183" s="223"/>
      <c r="C183" s="54"/>
      <c r="D183" s="54"/>
      <c r="E183" s="54"/>
      <c r="F183" s="54"/>
      <c r="G183" s="54"/>
      <c r="H183" s="54"/>
      <c r="I183" s="54"/>
      <c r="J183" s="54"/>
      <c r="K183" s="56"/>
      <c r="L183" s="54"/>
      <c r="M183" s="54"/>
      <c r="N183" s="54"/>
      <c r="O183" s="54"/>
      <c r="P183" s="56"/>
      <c r="Q183" s="54"/>
      <c r="R183" s="54"/>
      <c r="S183" s="54"/>
      <c r="T183" s="54"/>
      <c r="U183" s="56"/>
      <c r="V183" s="54"/>
      <c r="W183" s="54"/>
      <c r="X183" s="54"/>
      <c r="Y183" s="54"/>
      <c r="Z183" s="56"/>
      <c r="AA183" s="54"/>
      <c r="AB183" s="54"/>
      <c r="AC183" s="54"/>
      <c r="AD183" s="54"/>
      <c r="AE183" s="56"/>
    </row>
    <row r="184" spans="1:31" s="3" customFormat="1">
      <c r="A184" s="223"/>
      <c r="B184" s="223"/>
      <c r="C184" s="54"/>
      <c r="D184" s="54"/>
      <c r="E184" s="54"/>
      <c r="F184" s="54"/>
      <c r="G184" s="54"/>
      <c r="H184" s="54"/>
      <c r="I184" s="54"/>
      <c r="J184" s="54"/>
      <c r="K184" s="56"/>
      <c r="L184" s="54"/>
      <c r="M184" s="54"/>
      <c r="N184" s="54"/>
      <c r="O184" s="54"/>
      <c r="P184" s="56"/>
      <c r="Q184" s="54"/>
      <c r="R184" s="54"/>
      <c r="S184" s="54"/>
      <c r="T184" s="54"/>
      <c r="U184" s="56"/>
      <c r="V184" s="54"/>
      <c r="W184" s="54"/>
      <c r="X184" s="54"/>
      <c r="Y184" s="54"/>
      <c r="Z184" s="56"/>
      <c r="AA184" s="54"/>
      <c r="AB184" s="54"/>
      <c r="AC184" s="54"/>
      <c r="AD184" s="54"/>
      <c r="AE184" s="56"/>
    </row>
    <row r="185" spans="1:31" s="3" customFormat="1">
      <c r="A185" s="223"/>
      <c r="B185" s="223"/>
      <c r="C185" s="54"/>
      <c r="D185" s="54"/>
      <c r="E185" s="54"/>
      <c r="F185" s="54"/>
      <c r="G185" s="54"/>
      <c r="H185" s="54"/>
      <c r="I185" s="54"/>
      <c r="J185" s="54"/>
      <c r="K185" s="56"/>
      <c r="L185" s="54"/>
      <c r="M185" s="54"/>
      <c r="N185" s="54"/>
      <c r="O185" s="54"/>
      <c r="P185" s="56"/>
      <c r="Q185" s="54"/>
      <c r="R185" s="54"/>
      <c r="S185" s="54"/>
      <c r="T185" s="54"/>
      <c r="U185" s="56"/>
      <c r="V185" s="54"/>
      <c r="W185" s="54"/>
      <c r="X185" s="54"/>
      <c r="Y185" s="54"/>
      <c r="Z185" s="56"/>
      <c r="AA185" s="54"/>
      <c r="AB185" s="54"/>
      <c r="AC185" s="54"/>
      <c r="AD185" s="54"/>
      <c r="AE185" s="56"/>
    </row>
    <row r="186" spans="1:31" s="3" customFormat="1">
      <c r="A186" s="223"/>
      <c r="B186" s="223"/>
      <c r="C186" s="54"/>
      <c r="D186" s="54"/>
      <c r="E186" s="54"/>
      <c r="F186" s="54"/>
      <c r="G186" s="54"/>
      <c r="H186" s="54"/>
      <c r="I186" s="54"/>
      <c r="J186" s="54"/>
      <c r="K186" s="56"/>
      <c r="L186" s="54"/>
      <c r="M186" s="54"/>
      <c r="N186" s="54"/>
      <c r="O186" s="54"/>
      <c r="P186" s="56"/>
      <c r="Q186" s="54"/>
      <c r="R186" s="54"/>
      <c r="S186" s="54"/>
      <c r="T186" s="54"/>
      <c r="U186" s="56"/>
      <c r="V186" s="54"/>
      <c r="W186" s="54"/>
      <c r="X186" s="54"/>
      <c r="Y186" s="54"/>
      <c r="Z186" s="56"/>
      <c r="AA186" s="54"/>
      <c r="AB186" s="54"/>
      <c r="AC186" s="54"/>
      <c r="AD186" s="54"/>
      <c r="AE186" s="56"/>
    </row>
    <row r="187" spans="1:31" s="3" customFormat="1">
      <c r="A187" s="223"/>
      <c r="B187" s="223"/>
      <c r="C187" s="54"/>
      <c r="D187" s="54"/>
      <c r="E187" s="54"/>
      <c r="F187" s="54"/>
      <c r="G187" s="54"/>
      <c r="H187" s="54"/>
      <c r="I187" s="54"/>
      <c r="J187" s="54"/>
      <c r="K187" s="56"/>
      <c r="L187" s="54"/>
      <c r="M187" s="54"/>
      <c r="N187" s="54"/>
      <c r="O187" s="54"/>
      <c r="P187" s="56"/>
      <c r="Q187" s="54"/>
      <c r="R187" s="54"/>
      <c r="S187" s="54"/>
      <c r="T187" s="54"/>
      <c r="U187" s="56"/>
      <c r="V187" s="54"/>
      <c r="W187" s="54"/>
      <c r="X187" s="54"/>
      <c r="Y187" s="54"/>
      <c r="Z187" s="56"/>
      <c r="AA187" s="54"/>
      <c r="AB187" s="54"/>
      <c r="AC187" s="54"/>
      <c r="AD187" s="54"/>
      <c r="AE187" s="56"/>
    </row>
    <row r="188" spans="1:31" s="3" customFormat="1">
      <c r="A188" s="223"/>
      <c r="B188" s="223"/>
      <c r="C188" s="54"/>
      <c r="D188" s="54"/>
      <c r="E188" s="54"/>
      <c r="F188" s="54"/>
      <c r="G188" s="54"/>
      <c r="H188" s="54"/>
      <c r="I188" s="54"/>
      <c r="J188" s="54"/>
      <c r="K188" s="56"/>
      <c r="L188" s="54"/>
      <c r="M188" s="54"/>
      <c r="N188" s="54"/>
      <c r="O188" s="54"/>
      <c r="P188" s="56"/>
      <c r="Q188" s="54"/>
      <c r="R188" s="54"/>
      <c r="S188" s="54"/>
      <c r="T188" s="54"/>
      <c r="U188" s="56"/>
      <c r="V188" s="54"/>
      <c r="W188" s="54"/>
      <c r="X188" s="54"/>
      <c r="Y188" s="54"/>
      <c r="Z188" s="56"/>
      <c r="AA188" s="54"/>
      <c r="AB188" s="54"/>
      <c r="AC188" s="54"/>
      <c r="AD188" s="54"/>
      <c r="AE188" s="56"/>
    </row>
    <row r="189" spans="1:31" s="3" customFormat="1">
      <c r="A189" s="223"/>
      <c r="B189" s="223"/>
      <c r="C189" s="54"/>
      <c r="D189" s="54"/>
      <c r="E189" s="54"/>
      <c r="F189" s="54"/>
      <c r="G189" s="54"/>
      <c r="H189" s="54"/>
      <c r="I189" s="54"/>
      <c r="J189" s="54"/>
      <c r="K189" s="56"/>
      <c r="L189" s="54"/>
      <c r="M189" s="54"/>
      <c r="N189" s="54"/>
      <c r="O189" s="54"/>
      <c r="P189" s="56"/>
      <c r="Q189" s="54"/>
      <c r="R189" s="54"/>
      <c r="S189" s="54"/>
      <c r="T189" s="54"/>
      <c r="U189" s="56"/>
      <c r="V189" s="54"/>
      <c r="W189" s="54"/>
      <c r="X189" s="54"/>
      <c r="Y189" s="54"/>
      <c r="Z189" s="56"/>
      <c r="AA189" s="54"/>
      <c r="AB189" s="54"/>
      <c r="AC189" s="54"/>
      <c r="AD189" s="54"/>
      <c r="AE189" s="56"/>
    </row>
    <row r="190" spans="1:31" s="3" customFormat="1">
      <c r="A190" s="223"/>
      <c r="B190" s="223"/>
      <c r="C190" s="54"/>
      <c r="D190" s="54"/>
      <c r="E190" s="54"/>
      <c r="F190" s="54"/>
      <c r="G190" s="54"/>
      <c r="H190" s="54"/>
      <c r="I190" s="54"/>
      <c r="J190" s="54"/>
      <c r="K190" s="56"/>
      <c r="L190" s="54"/>
      <c r="M190" s="54"/>
      <c r="N190" s="54"/>
      <c r="O190" s="54"/>
      <c r="P190" s="56"/>
      <c r="Q190" s="54"/>
      <c r="R190" s="54"/>
      <c r="S190" s="54"/>
      <c r="T190" s="54"/>
      <c r="U190" s="56"/>
      <c r="V190" s="54"/>
      <c r="W190" s="54"/>
      <c r="X190" s="54"/>
      <c r="Y190" s="54"/>
      <c r="Z190" s="56"/>
      <c r="AA190" s="54"/>
      <c r="AB190" s="54"/>
      <c r="AC190" s="54"/>
      <c r="AD190" s="54"/>
      <c r="AE190" s="56"/>
    </row>
    <row r="191" spans="1:31" s="3" customFormat="1">
      <c r="A191" s="223"/>
      <c r="B191" s="223"/>
      <c r="C191" s="54"/>
      <c r="D191" s="54"/>
      <c r="E191" s="54"/>
      <c r="F191" s="54"/>
      <c r="G191" s="54"/>
      <c r="H191" s="54"/>
      <c r="I191" s="54"/>
      <c r="J191" s="54"/>
      <c r="K191" s="56"/>
      <c r="L191" s="54"/>
      <c r="M191" s="54"/>
      <c r="N191" s="54"/>
      <c r="O191" s="54"/>
      <c r="P191" s="56"/>
      <c r="Q191" s="54"/>
      <c r="R191" s="54"/>
      <c r="S191" s="54"/>
      <c r="T191" s="54"/>
      <c r="U191" s="56"/>
      <c r="V191" s="54"/>
      <c r="W191" s="54"/>
      <c r="X191" s="54"/>
      <c r="Y191" s="54"/>
      <c r="Z191" s="56"/>
      <c r="AA191" s="54"/>
      <c r="AB191" s="54"/>
      <c r="AC191" s="54"/>
      <c r="AD191" s="54"/>
      <c r="AE191" s="56"/>
    </row>
    <row r="192" spans="1:31" s="3" customFormat="1">
      <c r="A192" s="223"/>
      <c r="B192" s="223"/>
      <c r="C192" s="54"/>
      <c r="D192" s="54"/>
      <c r="E192" s="54"/>
      <c r="F192" s="54"/>
      <c r="G192" s="54"/>
      <c r="H192" s="54"/>
      <c r="I192" s="54"/>
      <c r="J192" s="54"/>
      <c r="K192" s="56"/>
      <c r="L192" s="54"/>
      <c r="M192" s="54"/>
      <c r="N192" s="54"/>
      <c r="O192" s="54"/>
      <c r="P192" s="56"/>
      <c r="Q192" s="54"/>
      <c r="R192" s="54"/>
      <c r="S192" s="54"/>
      <c r="T192" s="54"/>
      <c r="U192" s="56"/>
      <c r="V192" s="54"/>
      <c r="W192" s="54"/>
      <c r="X192" s="54"/>
      <c r="Y192" s="54"/>
      <c r="Z192" s="56"/>
      <c r="AA192" s="54"/>
      <c r="AB192" s="54"/>
      <c r="AC192" s="54"/>
      <c r="AD192" s="54"/>
      <c r="AE192" s="56"/>
    </row>
    <row r="193" spans="1:31" s="3" customFormat="1">
      <c r="A193" s="223"/>
      <c r="B193" s="223"/>
      <c r="C193" s="54"/>
      <c r="D193" s="54"/>
      <c r="E193" s="54"/>
      <c r="F193" s="54"/>
      <c r="G193" s="54"/>
      <c r="H193" s="54"/>
      <c r="I193" s="54"/>
      <c r="J193" s="54"/>
      <c r="K193" s="56"/>
      <c r="L193" s="54"/>
      <c r="M193" s="54"/>
      <c r="N193" s="54"/>
      <c r="O193" s="54"/>
      <c r="P193" s="56"/>
      <c r="Q193" s="54"/>
      <c r="R193" s="54"/>
      <c r="S193" s="54"/>
      <c r="T193" s="54"/>
      <c r="U193" s="56"/>
      <c r="V193" s="54"/>
      <c r="W193" s="54"/>
      <c r="X193" s="54"/>
      <c r="Y193" s="54"/>
      <c r="Z193" s="56"/>
      <c r="AA193" s="54"/>
      <c r="AB193" s="54"/>
      <c r="AC193" s="54"/>
      <c r="AD193" s="54"/>
      <c r="AE193" s="56"/>
    </row>
    <row r="194" spans="1:31" s="3" customFormat="1">
      <c r="A194" s="223"/>
      <c r="B194" s="223"/>
      <c r="C194" s="54"/>
      <c r="D194" s="54"/>
      <c r="E194" s="54"/>
      <c r="F194" s="54"/>
      <c r="G194" s="54"/>
      <c r="H194" s="54"/>
      <c r="I194" s="54"/>
      <c r="J194" s="54"/>
      <c r="K194" s="56"/>
      <c r="L194" s="54"/>
      <c r="M194" s="54"/>
      <c r="N194" s="54"/>
      <c r="O194" s="54"/>
      <c r="P194" s="56"/>
      <c r="Q194" s="54"/>
      <c r="R194" s="54"/>
      <c r="S194" s="54"/>
      <c r="T194" s="54"/>
      <c r="U194" s="56"/>
      <c r="V194" s="54"/>
      <c r="W194" s="54"/>
      <c r="X194" s="54"/>
      <c r="Y194" s="54"/>
      <c r="Z194" s="56"/>
      <c r="AA194" s="54"/>
      <c r="AB194" s="54"/>
      <c r="AC194" s="54"/>
      <c r="AD194" s="54"/>
      <c r="AE194" s="56"/>
    </row>
    <row r="195" spans="1:31" s="3" customFormat="1">
      <c r="A195" s="223"/>
      <c r="B195" s="223"/>
      <c r="C195" s="54"/>
      <c r="D195" s="54"/>
      <c r="E195" s="54"/>
      <c r="F195" s="54"/>
      <c r="G195" s="54"/>
      <c r="H195" s="54"/>
      <c r="I195" s="54"/>
      <c r="J195" s="54"/>
      <c r="K195" s="56"/>
      <c r="L195" s="54"/>
      <c r="M195" s="54"/>
      <c r="N195" s="54"/>
      <c r="O195" s="54"/>
      <c r="P195" s="56"/>
      <c r="Q195" s="54"/>
      <c r="R195" s="54"/>
      <c r="S195" s="54"/>
      <c r="T195" s="54"/>
      <c r="U195" s="56"/>
      <c r="V195" s="54"/>
      <c r="W195" s="54"/>
      <c r="X195" s="54"/>
      <c r="Y195" s="54"/>
      <c r="Z195" s="56"/>
      <c r="AA195" s="54"/>
      <c r="AB195" s="54"/>
      <c r="AC195" s="54"/>
      <c r="AD195" s="54"/>
      <c r="AE195" s="56"/>
    </row>
    <row r="196" spans="1:31" s="3" customFormat="1">
      <c r="A196" s="223"/>
      <c r="B196" s="223"/>
      <c r="C196" s="54"/>
      <c r="D196" s="54"/>
      <c r="E196" s="54"/>
      <c r="F196" s="54"/>
      <c r="G196" s="54"/>
      <c r="H196" s="54"/>
      <c r="I196" s="54"/>
      <c r="J196" s="54"/>
      <c r="K196" s="56"/>
      <c r="L196" s="54"/>
      <c r="M196" s="54"/>
      <c r="N196" s="54"/>
      <c r="O196" s="54"/>
      <c r="P196" s="56"/>
      <c r="Q196" s="54"/>
      <c r="R196" s="54"/>
      <c r="S196" s="54"/>
      <c r="T196" s="54"/>
      <c r="U196" s="56"/>
      <c r="V196" s="54"/>
      <c r="W196" s="54"/>
      <c r="X196" s="54"/>
      <c r="Y196" s="54"/>
      <c r="Z196" s="56"/>
      <c r="AA196" s="54"/>
      <c r="AB196" s="54"/>
      <c r="AC196" s="54"/>
      <c r="AD196" s="54"/>
      <c r="AE196" s="56"/>
    </row>
    <row r="197" spans="1:31" s="3" customFormat="1">
      <c r="A197" s="223"/>
      <c r="B197" s="223"/>
      <c r="C197" s="54"/>
      <c r="D197" s="54"/>
      <c r="E197" s="54"/>
      <c r="F197" s="54"/>
      <c r="G197" s="54"/>
      <c r="H197" s="54"/>
      <c r="I197" s="54"/>
      <c r="J197" s="54"/>
      <c r="K197" s="56"/>
      <c r="L197" s="54"/>
      <c r="M197" s="54"/>
      <c r="N197" s="54"/>
      <c r="O197" s="54"/>
      <c r="P197" s="56"/>
      <c r="Q197" s="54"/>
      <c r="R197" s="54"/>
      <c r="S197" s="54"/>
      <c r="T197" s="54"/>
      <c r="U197" s="56"/>
      <c r="V197" s="54"/>
      <c r="W197" s="54"/>
      <c r="X197" s="54"/>
      <c r="Y197" s="54"/>
      <c r="Z197" s="56"/>
      <c r="AA197" s="54"/>
      <c r="AB197" s="54"/>
      <c r="AC197" s="54"/>
      <c r="AD197" s="54"/>
      <c r="AE197" s="56"/>
    </row>
    <row r="198" spans="1:31" s="3" customFormat="1">
      <c r="A198" s="223"/>
      <c r="B198" s="223"/>
      <c r="C198" s="54"/>
      <c r="D198" s="54"/>
      <c r="E198" s="54"/>
      <c r="F198" s="54"/>
      <c r="G198" s="54"/>
      <c r="H198" s="54"/>
      <c r="I198" s="54"/>
      <c r="J198" s="54"/>
      <c r="K198" s="56"/>
      <c r="L198" s="54"/>
      <c r="M198" s="54"/>
      <c r="N198" s="54"/>
      <c r="O198" s="54"/>
      <c r="P198" s="56"/>
      <c r="Q198" s="54"/>
      <c r="R198" s="54"/>
      <c r="S198" s="54"/>
      <c r="T198" s="54"/>
      <c r="U198" s="56"/>
      <c r="V198" s="54"/>
      <c r="W198" s="54"/>
      <c r="X198" s="54"/>
      <c r="Y198" s="54"/>
      <c r="Z198" s="56"/>
      <c r="AA198" s="54"/>
      <c r="AB198" s="54"/>
      <c r="AC198" s="54"/>
      <c r="AD198" s="54"/>
      <c r="AE198" s="56"/>
    </row>
    <row r="199" spans="1:31" s="3" customFormat="1">
      <c r="A199" s="223"/>
      <c r="B199" s="223"/>
      <c r="C199" s="54"/>
      <c r="D199" s="54"/>
      <c r="E199" s="54"/>
      <c r="F199" s="54"/>
      <c r="G199" s="54"/>
      <c r="H199" s="54"/>
      <c r="I199" s="54"/>
      <c r="J199" s="54"/>
      <c r="K199" s="56"/>
      <c r="L199" s="54"/>
      <c r="M199" s="54"/>
      <c r="N199" s="54"/>
      <c r="O199" s="54"/>
      <c r="P199" s="56"/>
      <c r="Q199" s="54"/>
      <c r="R199" s="54"/>
      <c r="S199" s="54"/>
      <c r="T199" s="54"/>
      <c r="U199" s="56"/>
      <c r="V199" s="54"/>
      <c r="W199" s="54"/>
      <c r="X199" s="54"/>
      <c r="Y199" s="54"/>
      <c r="Z199" s="56"/>
      <c r="AA199" s="54"/>
      <c r="AB199" s="54"/>
      <c r="AC199" s="54"/>
      <c r="AD199" s="54"/>
      <c r="AE199" s="56"/>
    </row>
    <row r="200" spans="1:31" s="3" customFormat="1">
      <c r="A200" s="223"/>
      <c r="B200" s="223"/>
      <c r="C200" s="54"/>
      <c r="D200" s="54"/>
      <c r="E200" s="54"/>
      <c r="F200" s="54"/>
      <c r="G200" s="54"/>
      <c r="H200" s="54"/>
      <c r="I200" s="54"/>
      <c r="J200" s="54"/>
      <c r="K200" s="56"/>
      <c r="L200" s="54"/>
      <c r="M200" s="54"/>
      <c r="N200" s="54"/>
      <c r="O200" s="54"/>
      <c r="P200" s="56"/>
      <c r="Q200" s="54"/>
      <c r="R200" s="54"/>
      <c r="S200" s="54"/>
      <c r="T200" s="54"/>
      <c r="U200" s="56"/>
      <c r="V200" s="54"/>
      <c r="W200" s="54"/>
      <c r="X200" s="54"/>
      <c r="Y200" s="54"/>
      <c r="Z200" s="56"/>
      <c r="AA200" s="54"/>
      <c r="AB200" s="54"/>
      <c r="AC200" s="54"/>
      <c r="AD200" s="54"/>
      <c r="AE200" s="56"/>
    </row>
    <row r="201" spans="1:31" s="3" customFormat="1">
      <c r="A201" s="223"/>
      <c r="B201" s="223"/>
      <c r="C201" s="54"/>
      <c r="D201" s="54"/>
      <c r="E201" s="54"/>
      <c r="F201" s="54"/>
      <c r="G201" s="54"/>
      <c r="H201" s="54"/>
      <c r="I201" s="54"/>
      <c r="J201" s="54"/>
      <c r="K201" s="56"/>
      <c r="L201" s="54"/>
      <c r="M201" s="54"/>
      <c r="N201" s="54"/>
      <c r="O201" s="54"/>
      <c r="P201" s="56"/>
      <c r="Q201" s="54"/>
      <c r="R201" s="54"/>
      <c r="S201" s="54"/>
      <c r="T201" s="54"/>
      <c r="U201" s="56"/>
      <c r="V201" s="54"/>
      <c r="W201" s="54"/>
      <c r="X201" s="54"/>
      <c r="Y201" s="54"/>
      <c r="Z201" s="56"/>
      <c r="AA201" s="54"/>
      <c r="AB201" s="54"/>
      <c r="AC201" s="54"/>
      <c r="AD201" s="54"/>
      <c r="AE201" s="56"/>
    </row>
    <row r="202" spans="1:31" s="3" customFormat="1">
      <c r="A202" s="223"/>
      <c r="B202" s="223"/>
      <c r="C202" s="54"/>
      <c r="D202" s="54"/>
      <c r="E202" s="54"/>
      <c r="F202" s="54"/>
      <c r="G202" s="54"/>
      <c r="H202" s="54"/>
      <c r="I202" s="54"/>
      <c r="J202" s="54"/>
      <c r="K202" s="56"/>
      <c r="L202" s="54"/>
      <c r="M202" s="54"/>
      <c r="N202" s="54"/>
      <c r="O202" s="54"/>
      <c r="P202" s="56"/>
      <c r="Q202" s="54"/>
      <c r="R202" s="54"/>
      <c r="S202" s="54"/>
      <c r="T202" s="54"/>
      <c r="U202" s="56"/>
      <c r="V202" s="54"/>
      <c r="W202" s="54"/>
      <c r="X202" s="54"/>
      <c r="Y202" s="54"/>
      <c r="Z202" s="56"/>
      <c r="AA202" s="54"/>
      <c r="AB202" s="54"/>
      <c r="AC202" s="54"/>
      <c r="AD202" s="54"/>
      <c r="AE202" s="56"/>
    </row>
    <row r="203" spans="1:31" s="3" customFormat="1">
      <c r="A203" s="223"/>
      <c r="B203" s="223"/>
      <c r="C203" s="54"/>
      <c r="D203" s="54"/>
      <c r="E203" s="54"/>
      <c r="F203" s="54"/>
      <c r="G203" s="54"/>
      <c r="H203" s="54"/>
      <c r="I203" s="54"/>
      <c r="J203" s="54"/>
      <c r="K203" s="56"/>
      <c r="L203" s="54"/>
      <c r="M203" s="54"/>
      <c r="N203" s="54"/>
      <c r="O203" s="54"/>
      <c r="P203" s="56"/>
      <c r="Q203" s="54"/>
      <c r="R203" s="54"/>
      <c r="S203" s="54"/>
      <c r="T203" s="54"/>
      <c r="U203" s="56"/>
      <c r="V203" s="54"/>
      <c r="W203" s="54"/>
      <c r="X203" s="54"/>
      <c r="Y203" s="54"/>
      <c r="Z203" s="56"/>
      <c r="AA203" s="54"/>
      <c r="AB203" s="54"/>
      <c r="AC203" s="54"/>
      <c r="AD203" s="54"/>
      <c r="AE203" s="56"/>
    </row>
    <row r="204" spans="1:31" s="3" customFormat="1">
      <c r="A204" s="223"/>
      <c r="B204" s="223"/>
      <c r="C204" s="54"/>
      <c r="D204" s="54"/>
      <c r="E204" s="54"/>
      <c r="F204" s="54"/>
      <c r="G204" s="54"/>
      <c r="H204" s="54"/>
      <c r="I204" s="54"/>
      <c r="J204" s="54"/>
      <c r="K204" s="56"/>
      <c r="L204" s="54"/>
      <c r="M204" s="54"/>
      <c r="N204" s="54"/>
      <c r="O204" s="54"/>
      <c r="P204" s="56"/>
      <c r="Q204" s="54"/>
      <c r="R204" s="54"/>
      <c r="S204" s="54"/>
      <c r="T204" s="54"/>
      <c r="U204" s="56"/>
      <c r="V204" s="54"/>
      <c r="W204" s="54"/>
      <c r="X204" s="54"/>
      <c r="Y204" s="54"/>
      <c r="Z204" s="56"/>
      <c r="AA204" s="54"/>
      <c r="AB204" s="54"/>
      <c r="AC204" s="54"/>
      <c r="AD204" s="54"/>
      <c r="AE204" s="56"/>
    </row>
    <row r="205" spans="1:31" s="3" customFormat="1">
      <c r="A205" s="223"/>
      <c r="B205" s="223"/>
      <c r="C205" s="54"/>
      <c r="D205" s="54"/>
      <c r="E205" s="54"/>
      <c r="F205" s="54"/>
      <c r="G205" s="54"/>
      <c r="H205" s="54"/>
      <c r="I205" s="54"/>
      <c r="J205" s="54"/>
      <c r="K205" s="56"/>
      <c r="L205" s="54"/>
      <c r="M205" s="54"/>
      <c r="N205" s="54"/>
      <c r="O205" s="54"/>
      <c r="P205" s="56"/>
      <c r="Q205" s="54"/>
      <c r="R205" s="54"/>
      <c r="S205" s="54"/>
      <c r="T205" s="54"/>
      <c r="U205" s="56"/>
      <c r="V205" s="54"/>
      <c r="W205" s="54"/>
      <c r="X205" s="54"/>
      <c r="Y205" s="54"/>
      <c r="Z205" s="56"/>
      <c r="AA205" s="54"/>
      <c r="AB205" s="54"/>
      <c r="AC205" s="54"/>
      <c r="AD205" s="54"/>
      <c r="AE205" s="56"/>
    </row>
    <row r="206" spans="1:31" s="3" customFormat="1">
      <c r="A206" s="223"/>
      <c r="B206" s="223"/>
      <c r="C206" s="54"/>
      <c r="D206" s="54"/>
      <c r="E206" s="54"/>
      <c r="F206" s="54"/>
      <c r="G206" s="54"/>
      <c r="H206" s="54"/>
      <c r="I206" s="54"/>
      <c r="J206" s="54"/>
      <c r="K206" s="56"/>
      <c r="L206" s="54"/>
      <c r="M206" s="54"/>
      <c r="N206" s="54"/>
      <c r="O206" s="54"/>
      <c r="P206" s="56"/>
      <c r="Q206" s="54"/>
      <c r="R206" s="54"/>
      <c r="S206" s="54"/>
      <c r="T206" s="54"/>
      <c r="U206" s="56"/>
      <c r="V206" s="54"/>
      <c r="W206" s="54"/>
      <c r="X206" s="54"/>
      <c r="Y206" s="54"/>
      <c r="Z206" s="56"/>
      <c r="AA206" s="54"/>
      <c r="AB206" s="54"/>
      <c r="AC206" s="54"/>
      <c r="AD206" s="54"/>
      <c r="AE206" s="56"/>
    </row>
    <row r="207" spans="1:31" s="3" customFormat="1">
      <c r="A207" s="223"/>
      <c r="B207" s="223"/>
      <c r="C207" s="54"/>
      <c r="D207" s="54"/>
      <c r="E207" s="54"/>
      <c r="F207" s="54"/>
      <c r="G207" s="54"/>
      <c r="H207" s="54"/>
      <c r="I207" s="54"/>
      <c r="J207" s="54"/>
      <c r="K207" s="56"/>
      <c r="L207" s="54"/>
      <c r="M207" s="54"/>
      <c r="N207" s="54"/>
      <c r="O207" s="54"/>
      <c r="P207" s="56"/>
      <c r="Q207" s="54"/>
      <c r="R207" s="54"/>
      <c r="S207" s="54"/>
      <c r="T207" s="54"/>
      <c r="U207" s="56"/>
      <c r="V207" s="54"/>
      <c r="W207" s="54"/>
      <c r="X207" s="54"/>
      <c r="Y207" s="54"/>
      <c r="Z207" s="56"/>
      <c r="AA207" s="54"/>
      <c r="AB207" s="54"/>
      <c r="AC207" s="54"/>
      <c r="AD207" s="54"/>
      <c r="AE207" s="56"/>
    </row>
    <row r="208" spans="1:31" s="3" customFormat="1">
      <c r="A208" s="223"/>
      <c r="B208" s="223"/>
      <c r="C208" s="54"/>
      <c r="D208" s="54"/>
      <c r="E208" s="54"/>
      <c r="F208" s="54"/>
      <c r="G208" s="54"/>
      <c r="H208" s="54"/>
      <c r="I208" s="54"/>
      <c r="J208" s="54"/>
      <c r="K208" s="56"/>
      <c r="L208" s="54"/>
      <c r="M208" s="54"/>
      <c r="N208" s="54"/>
      <c r="O208" s="54"/>
      <c r="P208" s="56"/>
      <c r="Q208" s="54"/>
      <c r="R208" s="54"/>
      <c r="S208" s="54"/>
      <c r="T208" s="54"/>
      <c r="U208" s="56"/>
      <c r="V208" s="54"/>
      <c r="W208" s="54"/>
      <c r="X208" s="54"/>
      <c r="Y208" s="54"/>
      <c r="Z208" s="56"/>
      <c r="AA208" s="54"/>
      <c r="AB208" s="54"/>
      <c r="AC208" s="54"/>
      <c r="AD208" s="54"/>
      <c r="AE208" s="56"/>
    </row>
    <row r="209" spans="1:31" s="3" customFormat="1">
      <c r="A209" s="223"/>
      <c r="B209" s="223"/>
      <c r="C209" s="54"/>
      <c r="D209" s="54"/>
      <c r="E209" s="54"/>
      <c r="F209" s="54"/>
      <c r="G209" s="54"/>
      <c r="H209" s="54"/>
      <c r="I209" s="54"/>
      <c r="J209" s="54"/>
      <c r="K209" s="56"/>
      <c r="L209" s="54"/>
      <c r="M209" s="54"/>
      <c r="N209" s="54"/>
      <c r="O209" s="54"/>
      <c r="P209" s="56"/>
      <c r="Q209" s="54"/>
      <c r="R209" s="54"/>
      <c r="S209" s="54"/>
      <c r="T209" s="54"/>
      <c r="U209" s="56"/>
      <c r="V209" s="54"/>
      <c r="W209" s="54"/>
      <c r="X209" s="54"/>
      <c r="Y209" s="54"/>
      <c r="Z209" s="56"/>
      <c r="AA209" s="54"/>
      <c r="AB209" s="54"/>
      <c r="AC209" s="54"/>
      <c r="AD209" s="54"/>
      <c r="AE209" s="56"/>
    </row>
    <row r="210" spans="1:31" s="3" customFormat="1">
      <c r="A210" s="223"/>
      <c r="B210" s="223"/>
      <c r="C210" s="54"/>
      <c r="D210" s="54"/>
      <c r="E210" s="54"/>
      <c r="F210" s="54"/>
      <c r="G210" s="54"/>
      <c r="H210" s="54"/>
      <c r="I210" s="54"/>
      <c r="J210" s="54"/>
      <c r="K210" s="56"/>
      <c r="L210" s="54"/>
      <c r="M210" s="54"/>
      <c r="N210" s="54"/>
      <c r="O210" s="54"/>
      <c r="P210" s="56"/>
      <c r="Q210" s="54"/>
      <c r="R210" s="54"/>
      <c r="S210" s="54"/>
      <c r="T210" s="54"/>
      <c r="U210" s="56"/>
      <c r="V210" s="54"/>
      <c r="W210" s="54"/>
      <c r="X210" s="54"/>
      <c r="Y210" s="54"/>
      <c r="Z210" s="56"/>
      <c r="AA210" s="54"/>
      <c r="AB210" s="54"/>
      <c r="AC210" s="54"/>
      <c r="AD210" s="54"/>
      <c r="AE210" s="56"/>
    </row>
    <row r="211" spans="1:31" s="3" customFormat="1">
      <c r="A211" s="223"/>
      <c r="B211" s="223"/>
      <c r="C211" s="54"/>
      <c r="D211" s="54"/>
      <c r="E211" s="54"/>
      <c r="F211" s="54"/>
      <c r="G211" s="54"/>
      <c r="H211" s="54"/>
      <c r="I211" s="54"/>
      <c r="J211" s="54"/>
      <c r="K211" s="56"/>
      <c r="L211" s="54"/>
      <c r="M211" s="54"/>
      <c r="N211" s="54"/>
      <c r="O211" s="54"/>
      <c r="P211" s="56"/>
      <c r="Q211" s="54"/>
      <c r="R211" s="54"/>
      <c r="S211" s="54"/>
      <c r="T211" s="54"/>
      <c r="U211" s="56"/>
      <c r="V211" s="54"/>
      <c r="W211" s="54"/>
      <c r="X211" s="54"/>
      <c r="Y211" s="54"/>
      <c r="Z211" s="56"/>
      <c r="AA211" s="54"/>
      <c r="AB211" s="54"/>
      <c r="AC211" s="54"/>
      <c r="AD211" s="54"/>
      <c r="AE211" s="56"/>
    </row>
    <row r="212" spans="1:31" s="3" customFormat="1">
      <c r="A212" s="223"/>
      <c r="B212" s="223"/>
      <c r="C212" s="54"/>
      <c r="D212" s="54"/>
      <c r="E212" s="54"/>
      <c r="F212" s="54"/>
      <c r="G212" s="54"/>
      <c r="H212" s="54"/>
      <c r="I212" s="54"/>
      <c r="J212" s="54"/>
      <c r="K212" s="56"/>
      <c r="L212" s="54"/>
      <c r="M212" s="54"/>
      <c r="N212" s="54"/>
      <c r="O212" s="54"/>
      <c r="P212" s="56"/>
      <c r="Q212" s="54"/>
      <c r="R212" s="54"/>
      <c r="S212" s="54"/>
      <c r="T212" s="54"/>
      <c r="U212" s="56"/>
      <c r="V212" s="54"/>
      <c r="W212" s="54"/>
      <c r="X212" s="54"/>
      <c r="Y212" s="54"/>
      <c r="Z212" s="56"/>
      <c r="AA212" s="54"/>
      <c r="AB212" s="54"/>
      <c r="AC212" s="54"/>
      <c r="AD212" s="54"/>
      <c r="AE212" s="56"/>
    </row>
    <row r="213" spans="1:31" s="3" customFormat="1">
      <c r="A213" s="223"/>
      <c r="B213" s="223"/>
      <c r="C213" s="54"/>
      <c r="D213" s="54"/>
      <c r="E213" s="54"/>
      <c r="F213" s="54"/>
      <c r="G213" s="54"/>
      <c r="H213" s="54"/>
      <c r="I213" s="54"/>
      <c r="J213" s="54"/>
      <c r="K213" s="56"/>
      <c r="L213" s="54"/>
      <c r="M213" s="54"/>
      <c r="N213" s="54"/>
      <c r="O213" s="54"/>
      <c r="P213" s="56"/>
      <c r="Q213" s="54"/>
      <c r="R213" s="54"/>
      <c r="S213" s="54"/>
      <c r="T213" s="54"/>
      <c r="U213" s="56"/>
      <c r="V213" s="54"/>
      <c r="W213" s="54"/>
      <c r="X213" s="54"/>
      <c r="Y213" s="54"/>
      <c r="Z213" s="56"/>
      <c r="AA213" s="54"/>
      <c r="AB213" s="54"/>
      <c r="AC213" s="54"/>
      <c r="AD213" s="54"/>
      <c r="AE213" s="56"/>
    </row>
    <row r="214" spans="1:31" s="3" customFormat="1">
      <c r="A214" s="223"/>
      <c r="B214" s="223"/>
      <c r="C214" s="54"/>
      <c r="D214" s="54"/>
      <c r="E214" s="54"/>
      <c r="F214" s="54"/>
      <c r="G214" s="54"/>
      <c r="H214" s="54"/>
      <c r="I214" s="54"/>
      <c r="J214" s="54"/>
      <c r="K214" s="56"/>
      <c r="L214" s="54"/>
      <c r="M214" s="54"/>
      <c r="N214" s="54"/>
      <c r="O214" s="54"/>
      <c r="P214" s="56"/>
      <c r="Q214" s="54"/>
      <c r="R214" s="54"/>
      <c r="S214" s="54"/>
      <c r="T214" s="54"/>
      <c r="U214" s="56"/>
      <c r="V214" s="54"/>
      <c r="W214" s="54"/>
      <c r="X214" s="54"/>
      <c r="Y214" s="54"/>
      <c r="Z214" s="56"/>
      <c r="AA214" s="54"/>
      <c r="AB214" s="54"/>
      <c r="AC214" s="54"/>
      <c r="AD214" s="54"/>
      <c r="AE214" s="56"/>
    </row>
    <row r="215" spans="1:31" s="3" customFormat="1">
      <c r="A215" s="223"/>
      <c r="B215" s="223"/>
      <c r="C215" s="54"/>
      <c r="D215" s="54"/>
      <c r="E215" s="54"/>
      <c r="F215" s="54"/>
      <c r="G215" s="54"/>
      <c r="H215" s="54"/>
      <c r="I215" s="54"/>
      <c r="J215" s="54"/>
      <c r="K215" s="56"/>
      <c r="L215" s="54"/>
      <c r="M215" s="54"/>
      <c r="N215" s="54"/>
      <c r="O215" s="54"/>
      <c r="P215" s="56"/>
      <c r="Q215" s="54"/>
      <c r="R215" s="54"/>
      <c r="S215" s="54"/>
      <c r="T215" s="54"/>
      <c r="U215" s="56"/>
      <c r="V215" s="54"/>
      <c r="W215" s="54"/>
      <c r="X215" s="54"/>
      <c r="Y215" s="54"/>
      <c r="Z215" s="56"/>
      <c r="AA215" s="54"/>
      <c r="AB215" s="54"/>
      <c r="AC215" s="54"/>
      <c r="AD215" s="54"/>
      <c r="AE215" s="56"/>
    </row>
    <row r="216" spans="1:31" s="3" customFormat="1">
      <c r="A216" s="223"/>
      <c r="B216" s="223"/>
      <c r="C216" s="54"/>
      <c r="D216" s="54"/>
      <c r="E216" s="54"/>
      <c r="F216" s="54"/>
      <c r="G216" s="54"/>
      <c r="H216" s="54"/>
      <c r="I216" s="54"/>
      <c r="J216" s="54"/>
      <c r="K216" s="56"/>
      <c r="L216" s="54"/>
      <c r="M216" s="54"/>
      <c r="N216" s="54"/>
      <c r="O216" s="54"/>
      <c r="P216" s="56"/>
      <c r="Q216" s="54"/>
      <c r="R216" s="54"/>
      <c r="S216" s="54"/>
      <c r="T216" s="54"/>
      <c r="U216" s="56"/>
      <c r="V216" s="54"/>
      <c r="W216" s="54"/>
      <c r="X216" s="54"/>
      <c r="Y216" s="54"/>
      <c r="Z216" s="56"/>
      <c r="AA216" s="54"/>
      <c r="AB216" s="54"/>
      <c r="AC216" s="54"/>
      <c r="AD216" s="54"/>
      <c r="AE216" s="56"/>
    </row>
    <row r="217" spans="1:31" s="3" customFormat="1">
      <c r="A217" s="223"/>
      <c r="B217" s="223"/>
      <c r="C217" s="54"/>
      <c r="D217" s="54"/>
      <c r="E217" s="54"/>
      <c r="F217" s="54"/>
      <c r="G217" s="54"/>
      <c r="H217" s="54"/>
      <c r="I217" s="54"/>
      <c r="J217" s="54"/>
      <c r="K217" s="56"/>
      <c r="L217" s="54"/>
      <c r="M217" s="54"/>
      <c r="N217" s="54"/>
      <c r="O217" s="54"/>
      <c r="P217" s="56"/>
      <c r="Q217" s="54"/>
      <c r="R217" s="54"/>
      <c r="S217" s="54"/>
      <c r="T217" s="54"/>
      <c r="U217" s="56"/>
      <c r="V217" s="54"/>
      <c r="W217" s="54"/>
      <c r="X217" s="54"/>
      <c r="Y217" s="54"/>
      <c r="Z217" s="56"/>
      <c r="AA217" s="54"/>
      <c r="AB217" s="54"/>
      <c r="AC217" s="54"/>
      <c r="AD217" s="54"/>
      <c r="AE217" s="56"/>
    </row>
    <row r="218" spans="1:31" s="3" customFormat="1">
      <c r="A218" s="223"/>
      <c r="B218" s="223"/>
      <c r="C218" s="54"/>
      <c r="D218" s="54"/>
      <c r="E218" s="54"/>
      <c r="F218" s="54"/>
      <c r="G218" s="54"/>
      <c r="H218" s="54"/>
      <c r="I218" s="54"/>
      <c r="J218" s="54"/>
      <c r="K218" s="56"/>
      <c r="L218" s="54"/>
      <c r="M218" s="54"/>
      <c r="N218" s="54"/>
      <c r="O218" s="54"/>
      <c r="P218" s="56"/>
      <c r="Q218" s="54"/>
      <c r="R218" s="54"/>
      <c r="S218" s="54"/>
      <c r="T218" s="54"/>
      <c r="U218" s="56"/>
      <c r="V218" s="54"/>
      <c r="W218" s="54"/>
      <c r="X218" s="54"/>
      <c r="Y218" s="54"/>
      <c r="Z218" s="56"/>
      <c r="AA218" s="54"/>
      <c r="AB218" s="54"/>
      <c r="AC218" s="54"/>
      <c r="AD218" s="54"/>
      <c r="AE218" s="56"/>
    </row>
    <row r="219" spans="1:31" s="3" customFormat="1">
      <c r="A219" s="223"/>
      <c r="B219" s="223"/>
      <c r="C219" s="54"/>
      <c r="D219" s="54"/>
      <c r="E219" s="54"/>
      <c r="F219" s="54"/>
      <c r="G219" s="54"/>
      <c r="H219" s="54"/>
      <c r="I219" s="54"/>
      <c r="J219" s="54"/>
      <c r="K219" s="56"/>
      <c r="L219" s="54"/>
      <c r="M219" s="54"/>
      <c r="N219" s="54"/>
      <c r="O219" s="54"/>
      <c r="P219" s="56"/>
      <c r="Q219" s="54"/>
      <c r="R219" s="54"/>
      <c r="S219" s="54"/>
      <c r="T219" s="54"/>
      <c r="U219" s="56"/>
      <c r="V219" s="54"/>
      <c r="W219" s="54"/>
      <c r="X219" s="54"/>
      <c r="Y219" s="54"/>
      <c r="Z219" s="56"/>
      <c r="AA219" s="54"/>
      <c r="AB219" s="54"/>
      <c r="AC219" s="54"/>
      <c r="AD219" s="54"/>
      <c r="AE219" s="56"/>
    </row>
    <row r="220" spans="1:31" s="3" customFormat="1">
      <c r="A220" s="223"/>
      <c r="B220" s="223"/>
      <c r="C220" s="54"/>
      <c r="D220" s="54"/>
      <c r="E220" s="54"/>
      <c r="F220" s="54"/>
      <c r="G220" s="54"/>
      <c r="H220" s="54"/>
      <c r="I220" s="54"/>
      <c r="J220" s="54"/>
      <c r="K220" s="56"/>
      <c r="L220" s="54"/>
      <c r="M220" s="54"/>
      <c r="N220" s="54"/>
      <c r="O220" s="54"/>
      <c r="P220" s="56"/>
      <c r="Q220" s="54"/>
      <c r="R220" s="54"/>
      <c r="S220" s="54"/>
      <c r="T220" s="54"/>
      <c r="U220" s="56"/>
      <c r="V220" s="54"/>
      <c r="W220" s="54"/>
      <c r="X220" s="54"/>
      <c r="Y220" s="54"/>
      <c r="Z220" s="56"/>
      <c r="AA220" s="54"/>
      <c r="AB220" s="54"/>
      <c r="AC220" s="54"/>
      <c r="AD220" s="54"/>
      <c r="AE220" s="56"/>
    </row>
    <row r="221" spans="1:31" s="3" customFormat="1">
      <c r="A221" s="223"/>
      <c r="B221" s="223"/>
      <c r="C221" s="54"/>
      <c r="D221" s="54"/>
      <c r="E221" s="54"/>
      <c r="F221" s="54"/>
      <c r="G221" s="54"/>
      <c r="H221" s="54"/>
      <c r="I221" s="54"/>
      <c r="J221" s="54"/>
      <c r="K221" s="56"/>
      <c r="L221" s="54"/>
      <c r="M221" s="54"/>
      <c r="N221" s="54"/>
      <c r="O221" s="54"/>
      <c r="P221" s="56"/>
      <c r="Q221" s="54"/>
      <c r="R221" s="54"/>
      <c r="S221" s="54"/>
      <c r="T221" s="54"/>
      <c r="U221" s="56"/>
      <c r="V221" s="54"/>
      <c r="W221" s="54"/>
      <c r="X221" s="54"/>
      <c r="Y221" s="54"/>
      <c r="Z221" s="56"/>
      <c r="AA221" s="54"/>
      <c r="AB221" s="54"/>
      <c r="AC221" s="54"/>
      <c r="AD221" s="54"/>
      <c r="AE221" s="56"/>
    </row>
    <row r="222" spans="1:31" s="3" customFormat="1">
      <c r="A222" s="223"/>
      <c r="B222" s="223"/>
      <c r="C222" s="54"/>
      <c r="D222" s="54"/>
      <c r="E222" s="54"/>
      <c r="F222" s="54"/>
      <c r="G222" s="54"/>
      <c r="H222" s="54"/>
      <c r="I222" s="54"/>
      <c r="J222" s="54"/>
      <c r="K222" s="56"/>
      <c r="L222" s="54"/>
      <c r="M222" s="54"/>
      <c r="N222" s="54"/>
      <c r="O222" s="54"/>
      <c r="P222" s="56"/>
      <c r="Q222" s="54"/>
      <c r="R222" s="54"/>
      <c r="S222" s="54"/>
      <c r="T222" s="54"/>
      <c r="U222" s="56"/>
      <c r="V222" s="54"/>
      <c r="W222" s="54"/>
      <c r="X222" s="54"/>
      <c r="Y222" s="54"/>
      <c r="Z222" s="56"/>
      <c r="AA222" s="54"/>
      <c r="AB222" s="54"/>
      <c r="AC222" s="54"/>
      <c r="AD222" s="54"/>
      <c r="AE222" s="56"/>
    </row>
    <row r="223" spans="1:31" s="3" customFormat="1">
      <c r="A223" s="223"/>
      <c r="B223" s="223"/>
      <c r="C223" s="54"/>
      <c r="D223" s="54"/>
      <c r="E223" s="54"/>
      <c r="F223" s="54"/>
      <c r="G223" s="54"/>
      <c r="H223" s="54"/>
      <c r="I223" s="54"/>
      <c r="J223" s="54"/>
      <c r="K223" s="56"/>
      <c r="L223" s="54"/>
      <c r="M223" s="54"/>
      <c r="N223" s="54"/>
      <c r="O223" s="54"/>
      <c r="P223" s="56"/>
      <c r="Q223" s="54"/>
      <c r="R223" s="54"/>
      <c r="S223" s="54"/>
      <c r="T223" s="54"/>
      <c r="U223" s="56"/>
      <c r="V223" s="54"/>
      <c r="W223" s="54"/>
      <c r="X223" s="54"/>
      <c r="Y223" s="54"/>
      <c r="Z223" s="56"/>
      <c r="AA223" s="54"/>
      <c r="AB223" s="54"/>
      <c r="AC223" s="54"/>
      <c r="AD223" s="54"/>
      <c r="AE223" s="56"/>
    </row>
    <row r="224" spans="1:31" s="3" customFormat="1">
      <c r="A224" s="223"/>
      <c r="B224" s="223"/>
      <c r="C224" s="54"/>
      <c r="D224" s="54"/>
      <c r="E224" s="54"/>
      <c r="F224" s="54"/>
      <c r="G224" s="54"/>
      <c r="H224" s="54"/>
      <c r="I224" s="54"/>
      <c r="J224" s="54"/>
      <c r="K224" s="56"/>
      <c r="L224" s="54"/>
      <c r="M224" s="54"/>
      <c r="N224" s="54"/>
      <c r="O224" s="54"/>
      <c r="P224" s="56"/>
      <c r="Q224" s="54"/>
      <c r="R224" s="54"/>
      <c r="S224" s="54"/>
      <c r="T224" s="54"/>
      <c r="U224" s="56"/>
      <c r="V224" s="54"/>
      <c r="W224" s="54"/>
      <c r="X224" s="54"/>
      <c r="Y224" s="54"/>
      <c r="Z224" s="56"/>
      <c r="AA224" s="54"/>
      <c r="AB224" s="54"/>
      <c r="AC224" s="54"/>
      <c r="AD224" s="54"/>
      <c r="AE224" s="56"/>
    </row>
    <row r="225" spans="1:31" s="3" customFormat="1">
      <c r="A225" s="223"/>
      <c r="B225" s="223"/>
      <c r="C225" s="54"/>
      <c r="D225" s="54"/>
      <c r="E225" s="54"/>
      <c r="F225" s="54"/>
      <c r="G225" s="54"/>
      <c r="H225" s="54"/>
      <c r="I225" s="54"/>
      <c r="J225" s="54"/>
      <c r="K225" s="56"/>
      <c r="L225" s="54"/>
      <c r="M225" s="54"/>
      <c r="N225" s="54"/>
      <c r="O225" s="54"/>
      <c r="P225" s="56"/>
      <c r="Q225" s="54"/>
      <c r="R225" s="54"/>
      <c r="S225" s="54"/>
      <c r="T225" s="54"/>
      <c r="U225" s="56"/>
      <c r="V225" s="54"/>
      <c r="W225" s="54"/>
      <c r="X225" s="54"/>
      <c r="Y225" s="54"/>
      <c r="Z225" s="56"/>
      <c r="AA225" s="54"/>
      <c r="AB225" s="54"/>
      <c r="AC225" s="54"/>
      <c r="AD225" s="54"/>
      <c r="AE225" s="56"/>
    </row>
    <row r="226" spans="1:31" s="3" customFormat="1">
      <c r="A226" s="223"/>
      <c r="B226" s="223"/>
      <c r="C226" s="54"/>
      <c r="D226" s="54"/>
      <c r="E226" s="54"/>
      <c r="F226" s="54"/>
      <c r="G226" s="54"/>
      <c r="H226" s="54"/>
      <c r="I226" s="54"/>
      <c r="J226" s="54"/>
      <c r="K226" s="56"/>
      <c r="L226" s="54"/>
      <c r="M226" s="54"/>
      <c r="N226" s="54"/>
      <c r="O226" s="54"/>
      <c r="P226" s="56"/>
      <c r="Q226" s="54"/>
      <c r="R226" s="54"/>
      <c r="S226" s="54"/>
      <c r="T226" s="54"/>
      <c r="U226" s="56"/>
      <c r="V226" s="54"/>
      <c r="W226" s="54"/>
      <c r="X226" s="54"/>
      <c r="Y226" s="54"/>
      <c r="Z226" s="56"/>
      <c r="AA226" s="54"/>
      <c r="AB226" s="54"/>
      <c r="AC226" s="54"/>
      <c r="AD226" s="54"/>
      <c r="AE226" s="56"/>
    </row>
    <row r="227" spans="1:31" s="3" customFormat="1">
      <c r="A227" s="223"/>
      <c r="B227" s="223"/>
      <c r="C227" s="54"/>
      <c r="D227" s="54"/>
      <c r="E227" s="54"/>
      <c r="F227" s="54"/>
      <c r="G227" s="54"/>
      <c r="H227" s="54"/>
      <c r="I227" s="54"/>
      <c r="J227" s="54"/>
      <c r="K227" s="56"/>
      <c r="L227" s="54"/>
      <c r="M227" s="54"/>
      <c r="N227" s="54"/>
      <c r="O227" s="54"/>
      <c r="P227" s="56"/>
      <c r="Q227" s="54"/>
      <c r="R227" s="54"/>
      <c r="S227" s="54"/>
      <c r="T227" s="54"/>
      <c r="U227" s="56"/>
      <c r="V227" s="54"/>
      <c r="W227" s="54"/>
      <c r="X227" s="54"/>
      <c r="Y227" s="54"/>
      <c r="Z227" s="56"/>
      <c r="AA227" s="54"/>
      <c r="AB227" s="54"/>
      <c r="AC227" s="54"/>
      <c r="AD227" s="54"/>
      <c r="AE227" s="56"/>
    </row>
    <row r="228" spans="1:31" s="3" customFormat="1">
      <c r="A228" s="223"/>
      <c r="B228" s="223"/>
      <c r="C228" s="54"/>
      <c r="D228" s="54"/>
      <c r="E228" s="54"/>
      <c r="F228" s="54"/>
      <c r="G228" s="54"/>
      <c r="H228" s="54"/>
      <c r="I228" s="54"/>
      <c r="J228" s="54"/>
      <c r="K228" s="56"/>
      <c r="L228" s="54"/>
      <c r="M228" s="54"/>
      <c r="N228" s="54"/>
      <c r="O228" s="54"/>
      <c r="P228" s="56"/>
      <c r="Q228" s="54"/>
      <c r="R228" s="54"/>
      <c r="S228" s="54"/>
      <c r="T228" s="54"/>
      <c r="U228" s="56"/>
      <c r="V228" s="54"/>
      <c r="W228" s="54"/>
      <c r="X228" s="54"/>
      <c r="Y228" s="54"/>
      <c r="Z228" s="56"/>
      <c r="AA228" s="54"/>
      <c r="AB228" s="54"/>
      <c r="AC228" s="54"/>
      <c r="AD228" s="54"/>
      <c r="AE228" s="56"/>
    </row>
    <row r="229" spans="1:31" s="3" customFormat="1">
      <c r="A229" s="223"/>
      <c r="B229" s="223"/>
      <c r="C229" s="54"/>
      <c r="D229" s="54"/>
      <c r="E229" s="54"/>
      <c r="F229" s="54"/>
      <c r="G229" s="54"/>
      <c r="H229" s="54"/>
      <c r="I229" s="54"/>
      <c r="J229" s="54"/>
      <c r="K229" s="56"/>
      <c r="L229" s="54"/>
      <c r="M229" s="54"/>
      <c r="N229" s="54"/>
      <c r="O229" s="54"/>
      <c r="P229" s="56"/>
      <c r="Q229" s="54"/>
      <c r="R229" s="54"/>
      <c r="S229" s="54"/>
      <c r="T229" s="54"/>
      <c r="U229" s="56"/>
      <c r="V229" s="54"/>
      <c r="W229" s="54"/>
      <c r="X229" s="54"/>
      <c r="Y229" s="54"/>
      <c r="Z229" s="56"/>
      <c r="AA229" s="54"/>
      <c r="AB229" s="54"/>
      <c r="AC229" s="54"/>
      <c r="AD229" s="54"/>
      <c r="AE229" s="56"/>
    </row>
    <row r="230" spans="1:31" s="3" customFormat="1">
      <c r="A230" s="223"/>
      <c r="B230" s="223"/>
      <c r="C230" s="54"/>
      <c r="D230" s="54"/>
      <c r="E230" s="54"/>
      <c r="F230" s="54"/>
      <c r="G230" s="54"/>
      <c r="H230" s="54"/>
      <c r="I230" s="54"/>
      <c r="J230" s="54"/>
      <c r="K230" s="56"/>
      <c r="L230" s="54"/>
      <c r="M230" s="54"/>
      <c r="N230" s="54"/>
      <c r="O230" s="54"/>
      <c r="P230" s="56"/>
      <c r="Q230" s="54"/>
      <c r="R230" s="54"/>
      <c r="S230" s="54"/>
      <c r="T230" s="54"/>
      <c r="U230" s="56"/>
      <c r="V230" s="54"/>
      <c r="W230" s="54"/>
      <c r="X230" s="54"/>
      <c r="Y230" s="54"/>
      <c r="Z230" s="56"/>
      <c r="AA230" s="54"/>
      <c r="AB230" s="54"/>
      <c r="AC230" s="54"/>
      <c r="AD230" s="54"/>
      <c r="AE230" s="56"/>
    </row>
    <row r="231" spans="1:31" s="3" customFormat="1">
      <c r="A231" s="223"/>
      <c r="B231" s="223"/>
      <c r="C231" s="54"/>
      <c r="D231" s="54"/>
      <c r="E231" s="54"/>
      <c r="F231" s="54"/>
      <c r="G231" s="54"/>
      <c r="H231" s="54"/>
      <c r="I231" s="54"/>
      <c r="J231" s="54"/>
      <c r="K231" s="56"/>
      <c r="L231" s="54"/>
      <c r="M231" s="54"/>
      <c r="N231" s="54"/>
      <c r="O231" s="54"/>
      <c r="P231" s="56"/>
      <c r="Q231" s="54"/>
      <c r="R231" s="54"/>
      <c r="S231" s="54"/>
      <c r="T231" s="54"/>
      <c r="U231" s="56"/>
      <c r="V231" s="54"/>
      <c r="W231" s="54"/>
      <c r="X231" s="54"/>
      <c r="Y231" s="54"/>
      <c r="Z231" s="56"/>
      <c r="AA231" s="54"/>
      <c r="AB231" s="54"/>
      <c r="AC231" s="54"/>
      <c r="AD231" s="54"/>
      <c r="AE231" s="56"/>
    </row>
    <row r="232" spans="1:31" s="3" customFormat="1">
      <c r="A232" s="223"/>
      <c r="B232" s="223"/>
      <c r="C232" s="54"/>
      <c r="D232" s="54"/>
      <c r="E232" s="54"/>
      <c r="F232" s="54"/>
      <c r="G232" s="54"/>
      <c r="H232" s="54"/>
      <c r="I232" s="54"/>
      <c r="J232" s="54"/>
      <c r="K232" s="56"/>
      <c r="L232" s="54"/>
      <c r="M232" s="54"/>
      <c r="N232" s="54"/>
      <c r="O232" s="54"/>
      <c r="P232" s="56"/>
      <c r="Q232" s="54"/>
      <c r="R232" s="54"/>
      <c r="S232" s="54"/>
      <c r="T232" s="54"/>
      <c r="U232" s="56"/>
      <c r="V232" s="54"/>
      <c r="W232" s="54"/>
      <c r="X232" s="54"/>
      <c r="Y232" s="54"/>
      <c r="Z232" s="56"/>
      <c r="AA232" s="54"/>
      <c r="AB232" s="54"/>
      <c r="AC232" s="54"/>
      <c r="AD232" s="54"/>
      <c r="AE232" s="56"/>
    </row>
    <row r="233" spans="1:31" s="3" customFormat="1">
      <c r="A233" s="223"/>
      <c r="B233" s="223"/>
      <c r="C233" s="54"/>
      <c r="D233" s="54"/>
      <c r="E233" s="54"/>
      <c r="F233" s="54"/>
      <c r="G233" s="54"/>
      <c r="H233" s="54"/>
      <c r="I233" s="54"/>
      <c r="J233" s="54"/>
      <c r="K233" s="56"/>
      <c r="L233" s="54"/>
      <c r="M233" s="54"/>
      <c r="N233" s="54"/>
      <c r="O233" s="54"/>
      <c r="P233" s="56"/>
      <c r="Q233" s="54"/>
      <c r="R233" s="54"/>
      <c r="S233" s="54"/>
      <c r="T233" s="54"/>
      <c r="U233" s="56"/>
      <c r="V233" s="54"/>
      <c r="W233" s="54"/>
      <c r="X233" s="54"/>
      <c r="Y233" s="54"/>
      <c r="Z233" s="56"/>
      <c r="AA233" s="54"/>
      <c r="AB233" s="54"/>
      <c r="AC233" s="54"/>
      <c r="AD233" s="54"/>
      <c r="AE233" s="56"/>
    </row>
    <row r="234" spans="1:31" s="3" customFormat="1">
      <c r="A234" s="223"/>
      <c r="B234" s="223"/>
      <c r="C234" s="54"/>
      <c r="D234" s="54"/>
      <c r="E234" s="54"/>
      <c r="F234" s="54"/>
      <c r="G234" s="54"/>
      <c r="H234" s="54"/>
      <c r="I234" s="54"/>
      <c r="J234" s="54"/>
      <c r="K234" s="56"/>
      <c r="L234" s="54"/>
      <c r="M234" s="54"/>
      <c r="N234" s="54"/>
      <c r="O234" s="54"/>
      <c r="P234" s="56"/>
      <c r="Q234" s="54"/>
      <c r="R234" s="54"/>
      <c r="S234" s="54"/>
      <c r="T234" s="54"/>
      <c r="U234" s="56"/>
      <c r="V234" s="54"/>
      <c r="W234" s="54"/>
      <c r="X234" s="54"/>
      <c r="Y234" s="54"/>
      <c r="Z234" s="56"/>
      <c r="AA234" s="54"/>
      <c r="AB234" s="54"/>
      <c r="AC234" s="54"/>
      <c r="AD234" s="54"/>
      <c r="AE234" s="56"/>
    </row>
    <row r="235" spans="1:31" s="3" customFormat="1">
      <c r="A235" s="223"/>
      <c r="B235" s="223"/>
      <c r="C235" s="54"/>
      <c r="D235" s="54"/>
      <c r="E235" s="54"/>
      <c r="F235" s="54"/>
      <c r="G235" s="54"/>
      <c r="H235" s="54"/>
      <c r="I235" s="54"/>
      <c r="J235" s="54"/>
      <c r="K235" s="56"/>
      <c r="L235" s="54"/>
      <c r="M235" s="54"/>
      <c r="N235" s="54"/>
      <c r="O235" s="54"/>
      <c r="P235" s="56"/>
      <c r="Q235" s="54"/>
      <c r="R235" s="54"/>
      <c r="S235" s="54"/>
      <c r="T235" s="54"/>
      <c r="U235" s="56"/>
      <c r="V235" s="54"/>
      <c r="W235" s="54"/>
      <c r="X235" s="54"/>
      <c r="Y235" s="54"/>
      <c r="Z235" s="56"/>
      <c r="AA235" s="54"/>
      <c r="AB235" s="54"/>
      <c r="AC235" s="54"/>
      <c r="AD235" s="54"/>
      <c r="AE235" s="56"/>
    </row>
    <row r="236" spans="1:31" s="3" customFormat="1">
      <c r="A236" s="223"/>
      <c r="B236" s="223"/>
      <c r="C236" s="54"/>
      <c r="D236" s="54"/>
      <c r="E236" s="54"/>
      <c r="F236" s="54"/>
      <c r="G236" s="54"/>
      <c r="H236" s="54"/>
      <c r="I236" s="54"/>
      <c r="J236" s="54"/>
      <c r="K236" s="56"/>
      <c r="L236" s="54"/>
      <c r="M236" s="54"/>
      <c r="N236" s="54"/>
      <c r="O236" s="54"/>
      <c r="P236" s="56"/>
      <c r="Q236" s="54"/>
      <c r="R236" s="54"/>
      <c r="S236" s="54"/>
      <c r="T236" s="54"/>
      <c r="U236" s="56"/>
      <c r="V236" s="54"/>
      <c r="W236" s="54"/>
      <c r="X236" s="54"/>
      <c r="Y236" s="54"/>
      <c r="Z236" s="56"/>
      <c r="AA236" s="54"/>
      <c r="AB236" s="54"/>
      <c r="AC236" s="54"/>
      <c r="AD236" s="54"/>
      <c r="AE236" s="56"/>
    </row>
    <row r="237" spans="1:31" s="3" customFormat="1">
      <c r="A237" s="223"/>
      <c r="B237" s="223"/>
      <c r="C237" s="54"/>
      <c r="D237" s="54"/>
      <c r="E237" s="54"/>
      <c r="F237" s="54"/>
      <c r="G237" s="54"/>
      <c r="H237" s="54"/>
      <c r="I237" s="54"/>
      <c r="J237" s="54"/>
      <c r="K237" s="56"/>
      <c r="L237" s="54"/>
      <c r="M237" s="54"/>
      <c r="N237" s="54"/>
      <c r="O237" s="54"/>
      <c r="P237" s="56"/>
      <c r="Q237" s="54"/>
      <c r="R237" s="54"/>
      <c r="S237" s="54"/>
      <c r="T237" s="54"/>
      <c r="U237" s="56"/>
      <c r="V237" s="54"/>
      <c r="W237" s="54"/>
      <c r="X237" s="54"/>
      <c r="Y237" s="54"/>
      <c r="Z237" s="56"/>
      <c r="AA237" s="54"/>
      <c r="AB237" s="54"/>
      <c r="AC237" s="54"/>
      <c r="AD237" s="54"/>
      <c r="AE237" s="56"/>
    </row>
    <row r="238" spans="1:31" s="3" customFormat="1">
      <c r="A238" s="223"/>
      <c r="B238" s="223"/>
      <c r="C238" s="54"/>
      <c r="D238" s="54"/>
      <c r="E238" s="54"/>
      <c r="F238" s="54"/>
      <c r="G238" s="54"/>
      <c r="H238" s="54"/>
      <c r="I238" s="54"/>
      <c r="J238" s="54"/>
      <c r="K238" s="56"/>
      <c r="L238" s="54"/>
      <c r="M238" s="54"/>
      <c r="N238" s="54"/>
      <c r="O238" s="54"/>
      <c r="P238" s="56"/>
      <c r="Q238" s="54"/>
      <c r="R238" s="54"/>
      <c r="S238" s="54"/>
      <c r="T238" s="54"/>
      <c r="U238" s="56"/>
      <c r="V238" s="54"/>
      <c r="W238" s="54"/>
      <c r="X238" s="54"/>
      <c r="Y238" s="54"/>
      <c r="Z238" s="56"/>
      <c r="AA238" s="54"/>
      <c r="AB238" s="54"/>
      <c r="AC238" s="54"/>
      <c r="AD238" s="54"/>
      <c r="AE238" s="56"/>
    </row>
    <row r="239" spans="1:31" s="3" customFormat="1">
      <c r="A239" s="223"/>
      <c r="B239" s="223"/>
      <c r="C239" s="54"/>
      <c r="D239" s="54"/>
      <c r="E239" s="54"/>
      <c r="F239" s="54"/>
      <c r="G239" s="54"/>
      <c r="H239" s="54"/>
      <c r="I239" s="54"/>
      <c r="J239" s="54"/>
      <c r="K239" s="56"/>
      <c r="L239" s="54"/>
      <c r="M239" s="54"/>
      <c r="N239" s="54"/>
      <c r="O239" s="54"/>
      <c r="P239" s="56"/>
      <c r="Q239" s="54"/>
      <c r="R239" s="54"/>
      <c r="S239" s="54"/>
      <c r="T239" s="54"/>
      <c r="U239" s="56"/>
      <c r="V239" s="54"/>
      <c r="W239" s="54"/>
      <c r="X239" s="54"/>
      <c r="Y239" s="54"/>
      <c r="Z239" s="56"/>
      <c r="AA239" s="54"/>
      <c r="AB239" s="54"/>
      <c r="AC239" s="54"/>
      <c r="AD239" s="54"/>
      <c r="AE239" s="56"/>
    </row>
    <row r="240" spans="1:31" s="3" customFormat="1">
      <c r="A240" s="223"/>
      <c r="B240" s="223"/>
      <c r="C240" s="54"/>
      <c r="D240" s="54"/>
      <c r="E240" s="54"/>
      <c r="F240" s="54"/>
      <c r="G240" s="54"/>
      <c r="H240" s="54"/>
      <c r="I240" s="54"/>
      <c r="J240" s="54"/>
      <c r="K240" s="56"/>
      <c r="L240" s="54"/>
      <c r="M240" s="54"/>
      <c r="N240" s="54"/>
      <c r="O240" s="54"/>
      <c r="P240" s="56"/>
      <c r="Q240" s="54"/>
      <c r="R240" s="54"/>
      <c r="S240" s="54"/>
      <c r="T240" s="54"/>
      <c r="U240" s="56"/>
      <c r="V240" s="54"/>
      <c r="W240" s="54"/>
      <c r="X240" s="54"/>
      <c r="Y240" s="54"/>
      <c r="Z240" s="56"/>
      <c r="AA240" s="54"/>
      <c r="AB240" s="54"/>
      <c r="AC240" s="54"/>
      <c r="AD240" s="54"/>
      <c r="AE240" s="56"/>
    </row>
    <row r="241" spans="1:31" s="3" customFormat="1">
      <c r="A241" s="223"/>
      <c r="B241" s="223"/>
      <c r="C241" s="54"/>
      <c r="D241" s="54"/>
      <c r="E241" s="54"/>
      <c r="F241" s="54"/>
      <c r="G241" s="54"/>
      <c r="H241" s="54"/>
      <c r="I241" s="54"/>
      <c r="J241" s="54"/>
      <c r="K241" s="56"/>
      <c r="L241" s="54"/>
      <c r="M241" s="54"/>
      <c r="N241" s="54"/>
      <c r="O241" s="54"/>
      <c r="P241" s="56"/>
      <c r="Q241" s="54"/>
      <c r="R241" s="54"/>
      <c r="S241" s="54"/>
      <c r="T241" s="54"/>
      <c r="U241" s="56"/>
      <c r="V241" s="54"/>
      <c r="W241" s="54"/>
      <c r="X241" s="54"/>
      <c r="Y241" s="54"/>
      <c r="Z241" s="56"/>
      <c r="AA241" s="54"/>
      <c r="AB241" s="54"/>
      <c r="AC241" s="54"/>
      <c r="AD241" s="54"/>
      <c r="AE241" s="56"/>
    </row>
    <row r="242" spans="1:31" s="3" customFormat="1">
      <c r="A242" s="223"/>
      <c r="B242" s="223"/>
      <c r="C242" s="54"/>
      <c r="D242" s="54"/>
      <c r="E242" s="54"/>
      <c r="F242" s="54"/>
      <c r="G242" s="54"/>
      <c r="H242" s="54"/>
      <c r="I242" s="54"/>
      <c r="J242" s="54"/>
      <c r="K242" s="56"/>
      <c r="L242" s="54"/>
      <c r="M242" s="54"/>
      <c r="N242" s="54"/>
      <c r="O242" s="54"/>
      <c r="P242" s="56"/>
      <c r="Q242" s="54"/>
      <c r="R242" s="54"/>
      <c r="S242" s="54"/>
      <c r="T242" s="54"/>
      <c r="U242" s="56"/>
      <c r="V242" s="54"/>
      <c r="W242" s="54"/>
      <c r="X242" s="54"/>
      <c r="Y242" s="54"/>
      <c r="Z242" s="56"/>
      <c r="AA242" s="54"/>
      <c r="AB242" s="54"/>
      <c r="AC242" s="54"/>
      <c r="AD242" s="54"/>
      <c r="AE242" s="56"/>
    </row>
    <row r="243" spans="1:31" s="3" customFormat="1">
      <c r="A243" s="223"/>
      <c r="B243" s="223"/>
      <c r="C243" s="54"/>
      <c r="D243" s="54"/>
      <c r="E243" s="54"/>
      <c r="F243" s="54"/>
      <c r="G243" s="54"/>
      <c r="H243" s="54"/>
      <c r="I243" s="54"/>
      <c r="J243" s="54"/>
      <c r="K243" s="56"/>
      <c r="L243" s="54"/>
      <c r="M243" s="54"/>
      <c r="N243" s="54"/>
      <c r="O243" s="54"/>
      <c r="P243" s="56"/>
      <c r="Q243" s="54"/>
      <c r="R243" s="54"/>
      <c r="S243" s="54"/>
      <c r="T243" s="54"/>
      <c r="U243" s="56"/>
      <c r="V243" s="54"/>
      <c r="W243" s="54"/>
      <c r="X243" s="54"/>
      <c r="Y243" s="54"/>
      <c r="Z243" s="56"/>
      <c r="AA243" s="54"/>
      <c r="AB243" s="54"/>
      <c r="AC243" s="54"/>
      <c r="AD243" s="54"/>
      <c r="AE243" s="56"/>
    </row>
    <row r="244" spans="1:31" s="3" customFormat="1">
      <c r="A244" s="223"/>
      <c r="B244" s="223"/>
      <c r="C244" s="54"/>
      <c r="D244" s="54"/>
      <c r="E244" s="54"/>
      <c r="F244" s="54"/>
      <c r="G244" s="54"/>
      <c r="H244" s="54"/>
      <c r="I244" s="54"/>
      <c r="J244" s="54"/>
      <c r="K244" s="56"/>
      <c r="L244" s="54"/>
      <c r="M244" s="54"/>
      <c r="N244" s="54"/>
      <c r="O244" s="54"/>
      <c r="P244" s="56"/>
      <c r="Q244" s="54"/>
      <c r="R244" s="54"/>
      <c r="S244" s="54"/>
      <c r="T244" s="54"/>
      <c r="U244" s="56"/>
      <c r="V244" s="54"/>
      <c r="W244" s="54"/>
      <c r="X244" s="54"/>
      <c r="Y244" s="54"/>
      <c r="Z244" s="56"/>
      <c r="AA244" s="54"/>
      <c r="AB244" s="54"/>
      <c r="AC244" s="54"/>
      <c r="AD244" s="54"/>
      <c r="AE244" s="56"/>
    </row>
    <row r="245" spans="1:31" s="3" customFormat="1">
      <c r="A245" s="223"/>
      <c r="B245" s="223"/>
      <c r="C245" s="54"/>
      <c r="D245" s="54"/>
      <c r="E245" s="54"/>
      <c r="F245" s="54"/>
      <c r="G245" s="54"/>
      <c r="H245" s="54"/>
      <c r="I245" s="54"/>
      <c r="J245" s="54"/>
      <c r="K245" s="56"/>
      <c r="L245" s="54"/>
      <c r="M245" s="54"/>
      <c r="N245" s="54"/>
      <c r="O245" s="54"/>
      <c r="P245" s="56"/>
      <c r="Q245" s="54"/>
      <c r="R245" s="54"/>
      <c r="S245" s="54"/>
      <c r="T245" s="54"/>
      <c r="U245" s="56"/>
      <c r="V245" s="54"/>
      <c r="W245" s="54"/>
      <c r="X245" s="54"/>
      <c r="Y245" s="54"/>
      <c r="Z245" s="56"/>
      <c r="AA245" s="54"/>
      <c r="AB245" s="54"/>
      <c r="AC245" s="54"/>
      <c r="AD245" s="54"/>
      <c r="AE245" s="56"/>
    </row>
    <row r="246" spans="1:31" s="3" customFormat="1">
      <c r="A246" s="223"/>
      <c r="B246" s="223"/>
      <c r="C246" s="54"/>
      <c r="D246" s="54"/>
      <c r="E246" s="54"/>
      <c r="F246" s="54"/>
      <c r="G246" s="54"/>
      <c r="H246" s="54"/>
      <c r="I246" s="54"/>
      <c r="J246" s="54"/>
      <c r="K246" s="56"/>
      <c r="L246" s="54"/>
      <c r="M246" s="54"/>
      <c r="N246" s="54"/>
      <c r="O246" s="54"/>
      <c r="P246" s="56"/>
      <c r="Q246" s="54"/>
      <c r="R246" s="54"/>
      <c r="S246" s="54"/>
      <c r="T246" s="54"/>
      <c r="U246" s="56"/>
      <c r="V246" s="54"/>
      <c r="W246" s="54"/>
      <c r="X246" s="54"/>
      <c r="Y246" s="54"/>
      <c r="Z246" s="56"/>
      <c r="AA246" s="54"/>
      <c r="AB246" s="54"/>
      <c r="AC246" s="54"/>
      <c r="AD246" s="54"/>
      <c r="AE246" s="56"/>
    </row>
    <row r="247" spans="1:31" s="3" customFormat="1">
      <c r="A247" s="223"/>
      <c r="B247" s="223"/>
      <c r="C247" s="54"/>
      <c r="D247" s="54"/>
      <c r="E247" s="54"/>
      <c r="F247" s="54"/>
      <c r="G247" s="54"/>
      <c r="H247" s="54"/>
      <c r="I247" s="54"/>
      <c r="J247" s="54"/>
      <c r="K247" s="56"/>
      <c r="L247" s="54"/>
      <c r="M247" s="54"/>
      <c r="N247" s="54"/>
      <c r="O247" s="54"/>
      <c r="P247" s="56"/>
      <c r="Q247" s="54"/>
      <c r="R247" s="54"/>
      <c r="S247" s="54"/>
      <c r="T247" s="54"/>
      <c r="U247" s="56"/>
      <c r="V247" s="54"/>
      <c r="W247" s="54"/>
      <c r="X247" s="54"/>
      <c r="Y247" s="54"/>
      <c r="Z247" s="56"/>
      <c r="AA247" s="54"/>
      <c r="AB247" s="54"/>
      <c r="AC247" s="54"/>
      <c r="AD247" s="54"/>
      <c r="AE247" s="56"/>
    </row>
    <row r="248" spans="1:31" s="3" customFormat="1">
      <c r="A248" s="223"/>
      <c r="B248" s="223"/>
      <c r="C248" s="54"/>
      <c r="D248" s="54"/>
      <c r="E248" s="54"/>
      <c r="F248" s="54"/>
      <c r="G248" s="54"/>
      <c r="H248" s="54"/>
      <c r="I248" s="54"/>
      <c r="J248" s="54"/>
      <c r="K248" s="56"/>
      <c r="L248" s="54"/>
      <c r="M248" s="54"/>
      <c r="N248" s="54"/>
      <c r="O248" s="54"/>
      <c r="P248" s="56"/>
      <c r="Q248" s="54"/>
      <c r="R248" s="54"/>
      <c r="S248" s="54"/>
      <c r="T248" s="54"/>
      <c r="U248" s="56"/>
      <c r="V248" s="54"/>
      <c r="W248" s="54"/>
      <c r="X248" s="54"/>
      <c r="Y248" s="54"/>
      <c r="Z248" s="56"/>
      <c r="AA248" s="54"/>
      <c r="AB248" s="54"/>
      <c r="AC248" s="54"/>
      <c r="AD248" s="54"/>
      <c r="AE248" s="56"/>
    </row>
    <row r="249" spans="1:31" s="3" customFormat="1">
      <c r="A249" s="223"/>
      <c r="B249" s="223"/>
      <c r="C249" s="54"/>
      <c r="D249" s="54"/>
      <c r="E249" s="54"/>
      <c r="F249" s="54"/>
      <c r="G249" s="54"/>
      <c r="H249" s="54"/>
      <c r="I249" s="54"/>
      <c r="J249" s="54"/>
      <c r="K249" s="56"/>
      <c r="L249" s="54"/>
      <c r="M249" s="54"/>
      <c r="N249" s="54"/>
      <c r="O249" s="54"/>
      <c r="P249" s="56"/>
      <c r="Q249" s="54"/>
      <c r="R249" s="54"/>
      <c r="S249" s="54"/>
      <c r="T249" s="54"/>
      <c r="U249" s="56"/>
      <c r="V249" s="54"/>
      <c r="W249" s="54"/>
      <c r="X249" s="54"/>
      <c r="Y249" s="54"/>
      <c r="Z249" s="56"/>
      <c r="AA249" s="54"/>
      <c r="AB249" s="54"/>
      <c r="AC249" s="54"/>
      <c r="AD249" s="54"/>
      <c r="AE249" s="56"/>
    </row>
    <row r="250" spans="1:31" s="3" customFormat="1">
      <c r="A250" s="223"/>
      <c r="B250" s="223"/>
      <c r="C250" s="54"/>
      <c r="D250" s="54"/>
      <c r="E250" s="54"/>
      <c r="F250" s="54"/>
      <c r="G250" s="54"/>
      <c r="H250" s="54"/>
      <c r="I250" s="54"/>
      <c r="J250" s="54"/>
      <c r="K250" s="56"/>
      <c r="L250" s="54"/>
      <c r="M250" s="54"/>
      <c r="N250" s="54"/>
      <c r="O250" s="54"/>
      <c r="P250" s="56"/>
      <c r="Q250" s="54"/>
      <c r="R250" s="54"/>
      <c r="S250" s="54"/>
      <c r="T250" s="54"/>
      <c r="U250" s="56"/>
      <c r="V250" s="54"/>
      <c r="W250" s="54"/>
      <c r="X250" s="54"/>
      <c r="Y250" s="54"/>
      <c r="Z250" s="56"/>
      <c r="AA250" s="54"/>
      <c r="AB250" s="54"/>
      <c r="AC250" s="54"/>
      <c r="AD250" s="54"/>
      <c r="AE250" s="56"/>
    </row>
    <row r="251" spans="1:31" s="3" customFormat="1">
      <c r="A251" s="223"/>
      <c r="B251" s="223"/>
      <c r="C251" s="54"/>
      <c r="D251" s="54"/>
      <c r="E251" s="54"/>
      <c r="F251" s="54"/>
      <c r="G251" s="54"/>
      <c r="H251" s="54"/>
      <c r="I251" s="54"/>
      <c r="J251" s="54"/>
      <c r="K251" s="56"/>
      <c r="L251" s="54"/>
      <c r="M251" s="54"/>
      <c r="N251" s="54"/>
      <c r="O251" s="54"/>
      <c r="P251" s="56"/>
      <c r="Q251" s="54"/>
      <c r="R251" s="54"/>
      <c r="S251" s="54"/>
      <c r="T251" s="54"/>
      <c r="U251" s="56"/>
      <c r="V251" s="54"/>
      <c r="W251" s="54"/>
      <c r="X251" s="54"/>
      <c r="Y251" s="54"/>
      <c r="Z251" s="56"/>
      <c r="AA251" s="54"/>
      <c r="AB251" s="54"/>
      <c r="AC251" s="54"/>
      <c r="AD251" s="54"/>
      <c r="AE251" s="56"/>
    </row>
    <row r="252" spans="1:31" s="3" customFormat="1">
      <c r="A252" s="223"/>
      <c r="B252" s="223"/>
      <c r="C252" s="54"/>
      <c r="D252" s="54"/>
      <c r="E252" s="54"/>
      <c r="F252" s="54"/>
      <c r="G252" s="54"/>
      <c r="H252" s="54"/>
      <c r="I252" s="54"/>
      <c r="J252" s="54"/>
      <c r="K252" s="56"/>
      <c r="L252" s="54"/>
      <c r="M252" s="54"/>
      <c r="N252" s="54"/>
      <c r="O252" s="54"/>
      <c r="P252" s="56"/>
      <c r="Q252" s="54"/>
      <c r="R252" s="54"/>
      <c r="S252" s="54"/>
      <c r="T252" s="54"/>
      <c r="U252" s="56"/>
      <c r="V252" s="54"/>
      <c r="W252" s="54"/>
      <c r="X252" s="54"/>
      <c r="Y252" s="54"/>
      <c r="Z252" s="56"/>
      <c r="AA252" s="54"/>
      <c r="AB252" s="54"/>
      <c r="AC252" s="54"/>
      <c r="AD252" s="54"/>
      <c r="AE252" s="56"/>
    </row>
    <row r="253" spans="1:31" s="3" customFormat="1">
      <c r="A253" s="223"/>
      <c r="B253" s="223"/>
      <c r="C253" s="54"/>
      <c r="D253" s="54"/>
      <c r="E253" s="54"/>
      <c r="F253" s="54"/>
      <c r="G253" s="54"/>
      <c r="H253" s="54"/>
      <c r="I253" s="54"/>
      <c r="J253" s="54"/>
      <c r="K253" s="56"/>
      <c r="L253" s="54"/>
      <c r="M253" s="54"/>
      <c r="N253" s="54"/>
      <c r="O253" s="54"/>
      <c r="P253" s="56"/>
      <c r="Q253" s="54"/>
      <c r="R253" s="54"/>
      <c r="S253" s="54"/>
      <c r="T253" s="54"/>
      <c r="U253" s="56"/>
      <c r="V253" s="54"/>
      <c r="W253" s="54"/>
      <c r="X253" s="54"/>
      <c r="Y253" s="54"/>
      <c r="Z253" s="56"/>
      <c r="AA253" s="54"/>
      <c r="AB253" s="54"/>
      <c r="AC253" s="54"/>
      <c r="AD253" s="54"/>
      <c r="AE253" s="56"/>
    </row>
    <row r="254" spans="1:31" s="3" customFormat="1">
      <c r="A254" s="223"/>
      <c r="B254" s="223"/>
      <c r="C254" s="54"/>
      <c r="D254" s="54"/>
      <c r="E254" s="54"/>
      <c r="F254" s="54"/>
      <c r="G254" s="54"/>
      <c r="H254" s="54"/>
      <c r="I254" s="54"/>
      <c r="J254" s="54"/>
      <c r="K254" s="56"/>
      <c r="L254" s="54"/>
      <c r="M254" s="54"/>
      <c r="N254" s="54"/>
      <c r="O254" s="54"/>
      <c r="P254" s="56"/>
      <c r="Q254" s="54"/>
      <c r="R254" s="54"/>
      <c r="S254" s="54"/>
      <c r="T254" s="54"/>
      <c r="U254" s="56"/>
      <c r="V254" s="54"/>
      <c r="W254" s="54"/>
      <c r="X254" s="54"/>
      <c r="Y254" s="54"/>
      <c r="Z254" s="56"/>
      <c r="AA254" s="54"/>
      <c r="AB254" s="54"/>
      <c r="AC254" s="54"/>
      <c r="AD254" s="54"/>
      <c r="AE254" s="56"/>
    </row>
    <row r="255" spans="1:31" s="3" customFormat="1">
      <c r="A255" s="223"/>
      <c r="B255" s="223"/>
      <c r="C255" s="54"/>
      <c r="D255" s="54"/>
      <c r="E255" s="54"/>
      <c r="F255" s="54"/>
      <c r="G255" s="54"/>
      <c r="H255" s="54"/>
      <c r="I255" s="54"/>
      <c r="J255" s="54"/>
      <c r="K255" s="56"/>
      <c r="L255" s="54"/>
      <c r="M255" s="54"/>
      <c r="N255" s="54"/>
      <c r="O255" s="54"/>
      <c r="P255" s="56"/>
      <c r="Q255" s="54"/>
      <c r="R255" s="54"/>
      <c r="S255" s="54"/>
      <c r="T255" s="54"/>
      <c r="U255" s="56"/>
      <c r="V255" s="54"/>
      <c r="W255" s="54"/>
      <c r="X255" s="54"/>
      <c r="Y255" s="54"/>
      <c r="Z255" s="56"/>
      <c r="AA255" s="54"/>
      <c r="AB255" s="54"/>
      <c r="AC255" s="54"/>
      <c r="AD255" s="54"/>
      <c r="AE255" s="56"/>
    </row>
    <row r="256" spans="1:31" s="3" customFormat="1">
      <c r="A256" s="223"/>
      <c r="B256" s="223"/>
      <c r="C256" s="54"/>
      <c r="D256" s="54"/>
      <c r="E256" s="54"/>
      <c r="F256" s="54"/>
      <c r="G256" s="54"/>
      <c r="H256" s="54"/>
      <c r="I256" s="54"/>
      <c r="J256" s="54"/>
      <c r="K256" s="56"/>
      <c r="L256" s="54"/>
      <c r="M256" s="54"/>
      <c r="N256" s="54"/>
      <c r="O256" s="54"/>
      <c r="P256" s="56"/>
      <c r="Q256" s="54"/>
      <c r="R256" s="54"/>
      <c r="S256" s="54"/>
      <c r="T256" s="54"/>
      <c r="U256" s="56"/>
      <c r="V256" s="54"/>
      <c r="W256" s="54"/>
      <c r="X256" s="54"/>
      <c r="Y256" s="54"/>
      <c r="Z256" s="56"/>
      <c r="AA256" s="54"/>
      <c r="AB256" s="54"/>
      <c r="AC256" s="54"/>
      <c r="AD256" s="54"/>
      <c r="AE256" s="56"/>
    </row>
    <row r="257" spans="1:31" s="3" customFormat="1">
      <c r="A257" s="223"/>
      <c r="B257" s="223"/>
      <c r="C257" s="54"/>
      <c r="D257" s="54"/>
      <c r="E257" s="54"/>
      <c r="F257" s="54"/>
      <c r="G257" s="54"/>
      <c r="H257" s="54"/>
      <c r="I257" s="54"/>
      <c r="J257" s="54"/>
      <c r="K257" s="56"/>
      <c r="L257" s="54"/>
      <c r="M257" s="54"/>
      <c r="N257" s="54"/>
      <c r="O257" s="54"/>
      <c r="P257" s="56"/>
      <c r="Q257" s="54"/>
      <c r="R257" s="54"/>
      <c r="S257" s="54"/>
      <c r="T257" s="54"/>
      <c r="U257" s="56"/>
      <c r="V257" s="54"/>
      <c r="W257" s="54"/>
      <c r="X257" s="54"/>
      <c r="Y257" s="54"/>
      <c r="Z257" s="56"/>
      <c r="AA257" s="54"/>
      <c r="AB257" s="54"/>
      <c r="AC257" s="54"/>
      <c r="AD257" s="54"/>
      <c r="AE257" s="56"/>
    </row>
    <row r="258" spans="1:31" s="3" customFormat="1">
      <c r="A258" s="223"/>
      <c r="B258" s="223"/>
      <c r="C258" s="54"/>
      <c r="D258" s="54"/>
      <c r="E258" s="54"/>
      <c r="F258" s="54"/>
      <c r="G258" s="54"/>
      <c r="H258" s="54"/>
      <c r="I258" s="54"/>
      <c r="J258" s="54"/>
      <c r="K258" s="56"/>
      <c r="L258" s="54"/>
      <c r="M258" s="54"/>
      <c r="N258" s="54"/>
      <c r="O258" s="54"/>
      <c r="P258" s="56"/>
      <c r="Q258" s="54"/>
      <c r="R258" s="54"/>
      <c r="S258" s="54"/>
      <c r="T258" s="54"/>
      <c r="U258" s="56"/>
      <c r="V258" s="54"/>
      <c r="W258" s="54"/>
      <c r="X258" s="54"/>
      <c r="Y258" s="54"/>
      <c r="Z258" s="56"/>
      <c r="AA258" s="54"/>
      <c r="AB258" s="54"/>
      <c r="AC258" s="54"/>
      <c r="AD258" s="54"/>
      <c r="AE258" s="56"/>
    </row>
    <row r="259" spans="1:31" s="3" customFormat="1">
      <c r="A259" s="223"/>
      <c r="B259" s="223"/>
      <c r="C259" s="54"/>
      <c r="D259" s="54"/>
      <c r="E259" s="54"/>
      <c r="F259" s="54"/>
      <c r="G259" s="54"/>
      <c r="H259" s="54"/>
      <c r="I259" s="54"/>
      <c r="J259" s="54"/>
      <c r="K259" s="56"/>
      <c r="L259" s="54"/>
      <c r="M259" s="54"/>
      <c r="N259" s="54"/>
      <c r="O259" s="54"/>
      <c r="P259" s="56"/>
      <c r="Q259" s="54"/>
      <c r="R259" s="54"/>
      <c r="S259" s="54"/>
      <c r="T259" s="54"/>
      <c r="U259" s="56"/>
      <c r="V259" s="54"/>
      <c r="W259" s="54"/>
      <c r="X259" s="54"/>
      <c r="Y259" s="54"/>
      <c r="Z259" s="56"/>
      <c r="AA259" s="54"/>
      <c r="AB259" s="54"/>
      <c r="AC259" s="54"/>
      <c r="AD259" s="54"/>
      <c r="AE259" s="56"/>
    </row>
    <row r="260" spans="1:31" s="3" customFormat="1">
      <c r="A260" s="223"/>
      <c r="B260" s="223"/>
      <c r="C260" s="54"/>
      <c r="D260" s="54"/>
      <c r="E260" s="54"/>
      <c r="F260" s="54"/>
      <c r="G260" s="54"/>
      <c r="H260" s="54"/>
      <c r="I260" s="54"/>
      <c r="J260" s="54"/>
      <c r="K260" s="56"/>
      <c r="L260" s="54"/>
      <c r="M260" s="54"/>
      <c r="N260" s="54"/>
      <c r="O260" s="54"/>
      <c r="P260" s="56"/>
      <c r="Q260" s="54"/>
      <c r="R260" s="54"/>
      <c r="S260" s="54"/>
      <c r="T260" s="54"/>
      <c r="U260" s="56"/>
      <c r="V260" s="54"/>
      <c r="W260" s="54"/>
      <c r="X260" s="54"/>
      <c r="Y260" s="54"/>
      <c r="Z260" s="56"/>
      <c r="AA260" s="54"/>
      <c r="AB260" s="54"/>
      <c r="AC260" s="54"/>
      <c r="AD260" s="54"/>
      <c r="AE260" s="56"/>
    </row>
    <row r="261" spans="1:31" s="3" customFormat="1">
      <c r="A261" s="223"/>
      <c r="B261" s="223"/>
      <c r="C261" s="54"/>
      <c r="D261" s="54"/>
      <c r="E261" s="54"/>
      <c r="F261" s="54"/>
      <c r="G261" s="54"/>
      <c r="H261" s="54"/>
      <c r="I261" s="54"/>
      <c r="J261" s="54"/>
      <c r="K261" s="56"/>
      <c r="L261" s="54"/>
      <c r="M261" s="54"/>
      <c r="N261" s="54"/>
      <c r="O261" s="54"/>
      <c r="P261" s="56"/>
      <c r="Q261" s="54"/>
      <c r="R261" s="54"/>
      <c r="S261" s="54"/>
      <c r="T261" s="54"/>
      <c r="U261" s="56"/>
      <c r="V261" s="54"/>
      <c r="W261" s="54"/>
      <c r="X261" s="54"/>
      <c r="Y261" s="54"/>
      <c r="Z261" s="56"/>
      <c r="AA261" s="54"/>
      <c r="AB261" s="54"/>
      <c r="AC261" s="54"/>
      <c r="AD261" s="54"/>
      <c r="AE261" s="56"/>
    </row>
    <row r="262" spans="1:31" s="3" customFormat="1">
      <c r="A262" s="223"/>
      <c r="B262" s="223"/>
      <c r="C262" s="54"/>
      <c r="D262" s="54"/>
      <c r="E262" s="54"/>
      <c r="F262" s="54"/>
      <c r="G262" s="54"/>
      <c r="H262" s="54"/>
      <c r="I262" s="54"/>
      <c r="J262" s="54"/>
      <c r="K262" s="56"/>
      <c r="L262" s="54"/>
      <c r="M262" s="54"/>
      <c r="N262" s="54"/>
      <c r="O262" s="54"/>
      <c r="P262" s="56"/>
      <c r="Q262" s="54"/>
      <c r="R262" s="54"/>
      <c r="S262" s="54"/>
      <c r="T262" s="54"/>
      <c r="U262" s="56"/>
      <c r="V262" s="54"/>
      <c r="W262" s="54"/>
      <c r="X262" s="54"/>
      <c r="Y262" s="54"/>
      <c r="Z262" s="56"/>
      <c r="AA262" s="54"/>
      <c r="AB262" s="54"/>
      <c r="AC262" s="54"/>
      <c r="AD262" s="54"/>
      <c r="AE262" s="56"/>
    </row>
    <row r="263" spans="1:31" s="3" customFormat="1">
      <c r="A263" s="223"/>
      <c r="B263" s="223"/>
      <c r="C263" s="54"/>
      <c r="D263" s="54"/>
      <c r="E263" s="54"/>
      <c r="F263" s="54"/>
      <c r="G263" s="54"/>
      <c r="H263" s="54"/>
      <c r="I263" s="54"/>
      <c r="J263" s="54"/>
      <c r="K263" s="56"/>
      <c r="L263" s="54"/>
      <c r="M263" s="54"/>
      <c r="N263" s="54"/>
      <c r="O263" s="54"/>
      <c r="P263" s="56"/>
      <c r="Q263" s="54"/>
      <c r="R263" s="54"/>
      <c r="S263" s="54"/>
      <c r="T263" s="54"/>
      <c r="U263" s="56"/>
      <c r="V263" s="54"/>
      <c r="W263" s="54"/>
      <c r="X263" s="54"/>
      <c r="Y263" s="54"/>
      <c r="Z263" s="56"/>
      <c r="AA263" s="54"/>
      <c r="AB263" s="54"/>
      <c r="AC263" s="54"/>
      <c r="AD263" s="54"/>
      <c r="AE263" s="56"/>
    </row>
    <row r="264" spans="1:31" s="3" customFormat="1">
      <c r="A264" s="223"/>
      <c r="B264" s="223"/>
      <c r="C264" s="54"/>
      <c r="D264" s="54"/>
      <c r="E264" s="54"/>
      <c r="F264" s="54"/>
      <c r="G264" s="54"/>
      <c r="H264" s="54"/>
      <c r="I264" s="54"/>
      <c r="J264" s="54"/>
      <c r="K264" s="56"/>
      <c r="L264" s="54"/>
      <c r="M264" s="54"/>
      <c r="N264" s="54"/>
      <c r="O264" s="54"/>
      <c r="P264" s="56"/>
      <c r="Q264" s="54"/>
      <c r="R264" s="54"/>
      <c r="S264" s="54"/>
      <c r="T264" s="54"/>
      <c r="U264" s="56"/>
      <c r="V264" s="54"/>
      <c r="W264" s="54"/>
      <c r="X264" s="54"/>
      <c r="Y264" s="54"/>
      <c r="Z264" s="56"/>
      <c r="AA264" s="54"/>
      <c r="AB264" s="54"/>
      <c r="AC264" s="54"/>
      <c r="AD264" s="54"/>
      <c r="AE264" s="56"/>
    </row>
    <row r="265" spans="1:31" s="3" customFormat="1">
      <c r="A265" s="223"/>
      <c r="B265" s="223"/>
      <c r="C265" s="54"/>
      <c r="D265" s="54"/>
      <c r="E265" s="54"/>
      <c r="F265" s="54"/>
      <c r="G265" s="54"/>
      <c r="H265" s="54"/>
      <c r="I265" s="54"/>
      <c r="J265" s="54"/>
      <c r="K265" s="56"/>
      <c r="L265" s="54"/>
      <c r="M265" s="54"/>
      <c r="N265" s="54"/>
      <c r="O265" s="54"/>
      <c r="P265" s="56"/>
      <c r="Q265" s="54"/>
      <c r="R265" s="54"/>
      <c r="S265" s="54"/>
      <c r="T265" s="54"/>
      <c r="U265" s="56"/>
      <c r="V265" s="54"/>
      <c r="W265" s="54"/>
      <c r="X265" s="54"/>
      <c r="Y265" s="54"/>
      <c r="Z265" s="56"/>
      <c r="AA265" s="54"/>
      <c r="AB265" s="54"/>
      <c r="AC265" s="54"/>
      <c r="AD265" s="54"/>
      <c r="AE265" s="56"/>
    </row>
    <row r="266" spans="1:31" s="3" customFormat="1">
      <c r="A266" s="223"/>
      <c r="B266" s="223"/>
      <c r="C266" s="54"/>
      <c r="D266" s="54"/>
      <c r="E266" s="54"/>
      <c r="F266" s="54"/>
      <c r="G266" s="54"/>
      <c r="H266" s="54"/>
      <c r="I266" s="54"/>
      <c r="J266" s="54"/>
      <c r="K266" s="56"/>
      <c r="L266" s="54"/>
      <c r="M266" s="54"/>
      <c r="N266" s="54"/>
      <c r="O266" s="54"/>
      <c r="P266" s="56"/>
      <c r="Q266" s="54"/>
      <c r="R266" s="54"/>
      <c r="S266" s="54"/>
      <c r="T266" s="54"/>
      <c r="U266" s="56"/>
      <c r="V266" s="54"/>
      <c r="W266" s="54"/>
      <c r="X266" s="54"/>
      <c r="Y266" s="54"/>
      <c r="Z266" s="56"/>
      <c r="AA266" s="54"/>
      <c r="AB266" s="54"/>
      <c r="AC266" s="54"/>
      <c r="AD266" s="54"/>
      <c r="AE266" s="56"/>
    </row>
    <row r="267" spans="1:31" s="3" customFormat="1">
      <c r="A267" s="223"/>
      <c r="B267" s="223"/>
      <c r="C267" s="54"/>
      <c r="D267" s="54"/>
      <c r="E267" s="54"/>
      <c r="F267" s="54"/>
      <c r="G267" s="54"/>
      <c r="H267" s="54"/>
      <c r="I267" s="54"/>
      <c r="J267" s="54"/>
      <c r="K267" s="56"/>
      <c r="L267" s="54"/>
      <c r="M267" s="54"/>
      <c r="N267" s="54"/>
      <c r="O267" s="54"/>
      <c r="P267" s="56"/>
      <c r="Q267" s="54"/>
      <c r="R267" s="54"/>
      <c r="S267" s="54"/>
      <c r="T267" s="54"/>
      <c r="U267" s="56"/>
      <c r="V267" s="54"/>
      <c r="W267" s="54"/>
      <c r="X267" s="54"/>
      <c r="Y267" s="54"/>
      <c r="Z267" s="56"/>
      <c r="AA267" s="54"/>
      <c r="AB267" s="54"/>
      <c r="AC267" s="54"/>
      <c r="AD267" s="54"/>
      <c r="AE267" s="56"/>
    </row>
    <row r="268" spans="1:31" s="3" customFormat="1">
      <c r="A268" s="223"/>
      <c r="B268" s="223"/>
      <c r="C268" s="54"/>
      <c r="D268" s="54"/>
      <c r="E268" s="54"/>
      <c r="F268" s="54"/>
      <c r="G268" s="54"/>
      <c r="H268" s="54"/>
      <c r="I268" s="54"/>
      <c r="J268" s="54"/>
      <c r="K268" s="56"/>
      <c r="L268" s="54"/>
      <c r="M268" s="54"/>
      <c r="N268" s="54"/>
      <c r="O268" s="54"/>
      <c r="P268" s="56"/>
      <c r="Q268" s="54"/>
      <c r="R268" s="54"/>
      <c r="S268" s="54"/>
      <c r="T268" s="54"/>
      <c r="U268" s="56"/>
      <c r="V268" s="54"/>
      <c r="W268" s="54"/>
      <c r="X268" s="54"/>
      <c r="Y268" s="54"/>
      <c r="Z268" s="56"/>
      <c r="AA268" s="54"/>
      <c r="AB268" s="54"/>
      <c r="AC268" s="54"/>
      <c r="AD268" s="54"/>
      <c r="AE268" s="56"/>
    </row>
    <row r="269" spans="1:31" s="3" customFormat="1">
      <c r="A269" s="223"/>
      <c r="B269" s="223"/>
      <c r="C269" s="54"/>
      <c r="D269" s="54"/>
      <c r="E269" s="54"/>
      <c r="F269" s="54"/>
      <c r="G269" s="54"/>
      <c r="H269" s="54"/>
      <c r="I269" s="54"/>
      <c r="J269" s="54"/>
      <c r="K269" s="56"/>
      <c r="L269" s="54"/>
      <c r="M269" s="54"/>
      <c r="N269" s="54"/>
      <c r="O269" s="54"/>
      <c r="P269" s="56"/>
      <c r="Q269" s="54"/>
      <c r="R269" s="54"/>
      <c r="S269" s="54"/>
      <c r="T269" s="54"/>
      <c r="U269" s="56"/>
      <c r="V269" s="54"/>
      <c r="W269" s="54"/>
      <c r="X269" s="54"/>
      <c r="Y269" s="54"/>
      <c r="Z269" s="56"/>
      <c r="AA269" s="54"/>
      <c r="AB269" s="54"/>
      <c r="AC269" s="54"/>
      <c r="AD269" s="54"/>
      <c r="AE269" s="56"/>
    </row>
    <row r="270" spans="1:31" s="3" customFormat="1">
      <c r="A270" s="223"/>
      <c r="B270" s="223"/>
      <c r="C270" s="54"/>
      <c r="D270" s="54"/>
      <c r="E270" s="54"/>
      <c r="F270" s="54"/>
      <c r="G270" s="54"/>
      <c r="H270" s="54"/>
      <c r="I270" s="54"/>
      <c r="J270" s="54"/>
      <c r="K270" s="56"/>
      <c r="L270" s="54"/>
      <c r="M270" s="54"/>
      <c r="N270" s="54"/>
      <c r="O270" s="54"/>
      <c r="P270" s="56"/>
      <c r="Q270" s="54"/>
      <c r="R270" s="54"/>
      <c r="S270" s="54"/>
      <c r="T270" s="54"/>
      <c r="U270" s="56"/>
      <c r="V270" s="54"/>
      <c r="W270" s="54"/>
      <c r="X270" s="54"/>
      <c r="Y270" s="54"/>
      <c r="Z270" s="56"/>
      <c r="AA270" s="54"/>
      <c r="AB270" s="54"/>
      <c r="AC270" s="54"/>
      <c r="AD270" s="54"/>
      <c r="AE270" s="56"/>
    </row>
    <row r="271" spans="1:31" s="3" customFormat="1">
      <c r="A271" s="223"/>
      <c r="B271" s="223"/>
      <c r="C271" s="54"/>
      <c r="D271" s="54"/>
      <c r="E271" s="54"/>
      <c r="F271" s="54"/>
      <c r="G271" s="54"/>
      <c r="H271" s="54"/>
      <c r="I271" s="54"/>
      <c r="J271" s="54"/>
      <c r="K271" s="56"/>
      <c r="L271" s="54"/>
      <c r="M271" s="54"/>
      <c r="N271" s="54"/>
      <c r="O271" s="54"/>
      <c r="P271" s="56"/>
      <c r="Q271" s="54"/>
      <c r="R271" s="54"/>
      <c r="S271" s="54"/>
      <c r="T271" s="54"/>
      <c r="U271" s="56"/>
      <c r="V271" s="54"/>
      <c r="W271" s="54"/>
      <c r="X271" s="54"/>
      <c r="Y271" s="54"/>
      <c r="Z271" s="56"/>
      <c r="AA271" s="54"/>
      <c r="AB271" s="54"/>
      <c r="AC271" s="54"/>
      <c r="AD271" s="54"/>
      <c r="AE271" s="56"/>
    </row>
    <row r="272" spans="1:31" s="3" customFormat="1">
      <c r="A272" s="223"/>
      <c r="B272" s="223"/>
      <c r="C272" s="54"/>
      <c r="D272" s="54"/>
      <c r="E272" s="54"/>
      <c r="F272" s="54"/>
      <c r="G272" s="54"/>
      <c r="H272" s="54"/>
      <c r="I272" s="54"/>
      <c r="J272" s="54"/>
      <c r="K272" s="56"/>
      <c r="L272" s="54"/>
      <c r="M272" s="54"/>
      <c r="N272" s="54"/>
      <c r="O272" s="54"/>
      <c r="P272" s="56"/>
      <c r="Q272" s="54"/>
      <c r="R272" s="54"/>
      <c r="S272" s="54"/>
      <c r="T272" s="54"/>
      <c r="U272" s="56"/>
      <c r="V272" s="54"/>
      <c r="W272" s="54"/>
      <c r="X272" s="54"/>
      <c r="Y272" s="54"/>
      <c r="Z272" s="56"/>
      <c r="AA272" s="54"/>
      <c r="AB272" s="54"/>
      <c r="AC272" s="54"/>
      <c r="AD272" s="54"/>
      <c r="AE272" s="56"/>
    </row>
    <row r="273" spans="1:31" s="3" customFormat="1">
      <c r="A273" s="223"/>
      <c r="B273" s="223"/>
      <c r="C273" s="54"/>
      <c r="D273" s="54"/>
      <c r="E273" s="54"/>
      <c r="F273" s="54"/>
      <c r="G273" s="54"/>
      <c r="H273" s="54"/>
      <c r="I273" s="54"/>
      <c r="J273" s="54"/>
      <c r="K273" s="56"/>
      <c r="L273" s="54"/>
      <c r="M273" s="54"/>
      <c r="N273" s="54"/>
      <c r="O273" s="54"/>
      <c r="P273" s="56"/>
      <c r="Q273" s="54"/>
      <c r="R273" s="54"/>
      <c r="S273" s="54"/>
      <c r="T273" s="54"/>
      <c r="U273" s="56"/>
      <c r="V273" s="54"/>
      <c r="W273" s="54"/>
      <c r="X273" s="54"/>
      <c r="Y273" s="54"/>
      <c r="Z273" s="56"/>
      <c r="AA273" s="54"/>
      <c r="AB273" s="54"/>
      <c r="AC273" s="54"/>
      <c r="AD273" s="54"/>
      <c r="AE273" s="56"/>
    </row>
    <row r="274" spans="1:31" s="3" customFormat="1">
      <c r="A274" s="223"/>
      <c r="B274" s="223"/>
      <c r="C274" s="54"/>
      <c r="D274" s="54"/>
      <c r="E274" s="54"/>
      <c r="F274" s="54"/>
      <c r="G274" s="54"/>
      <c r="H274" s="54"/>
      <c r="I274" s="54"/>
      <c r="J274" s="54"/>
      <c r="K274" s="56"/>
      <c r="L274" s="54"/>
      <c r="M274" s="54"/>
      <c r="N274" s="54"/>
      <c r="O274" s="54"/>
      <c r="P274" s="56"/>
      <c r="Q274" s="54"/>
      <c r="R274" s="54"/>
      <c r="S274" s="54"/>
      <c r="T274" s="54"/>
      <c r="U274" s="56"/>
      <c r="V274" s="54"/>
      <c r="W274" s="54"/>
      <c r="X274" s="54"/>
      <c r="Y274" s="54"/>
      <c r="Z274" s="56"/>
      <c r="AA274" s="54"/>
      <c r="AB274" s="54"/>
      <c r="AC274" s="54"/>
      <c r="AD274" s="54"/>
      <c r="AE274" s="56"/>
    </row>
    <row r="275" spans="1:31" s="3" customFormat="1">
      <c r="A275" s="223"/>
      <c r="B275" s="223"/>
      <c r="C275" s="54"/>
      <c r="D275" s="54"/>
      <c r="E275" s="54"/>
      <c r="F275" s="54"/>
      <c r="G275" s="54"/>
      <c r="H275" s="54"/>
      <c r="I275" s="54"/>
      <c r="J275" s="54"/>
      <c r="K275" s="56"/>
      <c r="L275" s="54"/>
      <c r="M275" s="54"/>
      <c r="N275" s="54"/>
      <c r="O275" s="54"/>
      <c r="P275" s="56"/>
      <c r="Q275" s="54"/>
      <c r="R275" s="54"/>
      <c r="S275" s="54"/>
      <c r="T275" s="54"/>
      <c r="U275" s="56"/>
      <c r="V275" s="54"/>
      <c r="W275" s="54"/>
      <c r="X275" s="54"/>
      <c r="Y275" s="54"/>
      <c r="Z275" s="56"/>
      <c r="AA275" s="54"/>
      <c r="AB275" s="54"/>
      <c r="AC275" s="54"/>
      <c r="AD275" s="54"/>
      <c r="AE275" s="56"/>
    </row>
    <row r="276" spans="1:31" s="3" customFormat="1">
      <c r="A276" s="223"/>
      <c r="B276" s="223"/>
      <c r="C276" s="54"/>
      <c r="D276" s="54"/>
      <c r="E276" s="54"/>
      <c r="F276" s="54"/>
      <c r="G276" s="54"/>
      <c r="H276" s="54"/>
      <c r="I276" s="54"/>
      <c r="J276" s="54"/>
      <c r="K276" s="56"/>
      <c r="L276" s="54"/>
      <c r="M276" s="54"/>
      <c r="N276" s="54"/>
      <c r="O276" s="54"/>
      <c r="P276" s="56"/>
      <c r="Q276" s="54"/>
      <c r="R276" s="54"/>
      <c r="S276" s="54"/>
      <c r="T276" s="54"/>
      <c r="U276" s="56"/>
      <c r="V276" s="54"/>
      <c r="W276" s="54"/>
      <c r="X276" s="54"/>
      <c r="Y276" s="54"/>
      <c r="Z276" s="56"/>
      <c r="AA276" s="54"/>
      <c r="AB276" s="54"/>
      <c r="AC276" s="54"/>
      <c r="AD276" s="54"/>
      <c r="AE276" s="56"/>
    </row>
    <row r="277" spans="1:31" s="3" customFormat="1">
      <c r="A277" s="223"/>
      <c r="B277" s="223"/>
      <c r="C277" s="54"/>
      <c r="D277" s="54"/>
      <c r="E277" s="54"/>
      <c r="F277" s="54"/>
      <c r="G277" s="54"/>
      <c r="H277" s="54"/>
      <c r="I277" s="54"/>
      <c r="J277" s="54"/>
      <c r="K277" s="56"/>
      <c r="L277" s="54"/>
      <c r="M277" s="54"/>
      <c r="N277" s="54"/>
      <c r="O277" s="54"/>
      <c r="P277" s="56"/>
      <c r="Q277" s="54"/>
      <c r="R277" s="54"/>
      <c r="S277" s="54"/>
      <c r="T277" s="54"/>
      <c r="U277" s="56"/>
      <c r="V277" s="54"/>
      <c r="W277" s="54"/>
      <c r="X277" s="54"/>
      <c r="Y277" s="54"/>
      <c r="Z277" s="56"/>
      <c r="AA277" s="54"/>
      <c r="AB277" s="54"/>
      <c r="AC277" s="54"/>
      <c r="AD277" s="54"/>
      <c r="AE277" s="56"/>
    </row>
    <row r="278" spans="1:31" s="3" customFormat="1">
      <c r="A278" s="223"/>
      <c r="B278" s="223"/>
      <c r="C278" s="54"/>
      <c r="D278" s="54"/>
      <c r="E278" s="54"/>
      <c r="F278" s="54"/>
      <c r="G278" s="54"/>
      <c r="H278" s="54"/>
      <c r="I278" s="54"/>
      <c r="J278" s="54"/>
      <c r="K278" s="56"/>
      <c r="L278" s="54"/>
      <c r="M278" s="54"/>
      <c r="N278" s="54"/>
      <c r="O278" s="54"/>
      <c r="P278" s="56"/>
      <c r="Q278" s="54"/>
      <c r="R278" s="54"/>
      <c r="S278" s="54"/>
      <c r="T278" s="54"/>
      <c r="U278" s="56"/>
      <c r="V278" s="54"/>
      <c r="W278" s="54"/>
      <c r="X278" s="54"/>
      <c r="Y278" s="54"/>
      <c r="Z278" s="56"/>
      <c r="AA278" s="54"/>
      <c r="AB278" s="54"/>
      <c r="AC278" s="54"/>
      <c r="AD278" s="54"/>
      <c r="AE278" s="56"/>
    </row>
    <row r="279" spans="1:31" s="3" customFormat="1">
      <c r="A279" s="223"/>
      <c r="B279" s="223"/>
      <c r="C279" s="54"/>
      <c r="D279" s="54"/>
      <c r="E279" s="54"/>
      <c r="F279" s="54"/>
      <c r="G279" s="54"/>
      <c r="H279" s="54"/>
      <c r="I279" s="54"/>
      <c r="J279" s="54"/>
      <c r="K279" s="56"/>
      <c r="L279" s="54"/>
      <c r="M279" s="54"/>
      <c r="N279" s="54"/>
      <c r="O279" s="54"/>
      <c r="P279" s="56"/>
      <c r="Q279" s="54"/>
      <c r="R279" s="54"/>
      <c r="S279" s="54"/>
      <c r="T279" s="54"/>
      <c r="U279" s="56"/>
      <c r="V279" s="54"/>
      <c r="W279" s="54"/>
      <c r="X279" s="54"/>
      <c r="Y279" s="54"/>
      <c r="Z279" s="56"/>
      <c r="AA279" s="54"/>
      <c r="AB279" s="54"/>
      <c r="AC279" s="54"/>
      <c r="AD279" s="54"/>
      <c r="AE279" s="56"/>
    </row>
    <row r="280" spans="1:31" s="3" customFormat="1">
      <c r="A280" s="223"/>
      <c r="B280" s="223"/>
      <c r="C280" s="54"/>
      <c r="D280" s="54"/>
      <c r="E280" s="54"/>
      <c r="F280" s="54"/>
      <c r="G280" s="54"/>
      <c r="H280" s="54"/>
      <c r="I280" s="54"/>
      <c r="J280" s="54"/>
      <c r="K280" s="56"/>
      <c r="L280" s="54"/>
      <c r="M280" s="54"/>
      <c r="N280" s="54"/>
      <c r="O280" s="54"/>
      <c r="P280" s="56"/>
      <c r="Q280" s="54"/>
      <c r="R280" s="54"/>
      <c r="S280" s="54"/>
      <c r="T280" s="54"/>
      <c r="U280" s="56"/>
      <c r="V280" s="54"/>
      <c r="W280" s="54"/>
      <c r="X280" s="54"/>
      <c r="Y280" s="54"/>
      <c r="Z280" s="56"/>
      <c r="AA280" s="54"/>
      <c r="AB280" s="54"/>
      <c r="AC280" s="54"/>
      <c r="AD280" s="54"/>
      <c r="AE280" s="56"/>
    </row>
    <row r="281" spans="1:31" s="3" customFormat="1">
      <c r="A281" s="223"/>
      <c r="B281" s="223"/>
      <c r="C281" s="54"/>
      <c r="D281" s="54"/>
      <c r="E281" s="54"/>
      <c r="F281" s="54"/>
      <c r="G281" s="54"/>
      <c r="H281" s="54"/>
      <c r="I281" s="54"/>
      <c r="J281" s="54"/>
      <c r="K281" s="56"/>
      <c r="L281" s="54"/>
      <c r="M281" s="54"/>
      <c r="N281" s="54"/>
      <c r="O281" s="54"/>
      <c r="P281" s="56"/>
      <c r="Q281" s="54"/>
      <c r="R281" s="54"/>
      <c r="S281" s="54"/>
      <c r="T281" s="54"/>
      <c r="U281" s="56"/>
      <c r="V281" s="54"/>
      <c r="W281" s="54"/>
      <c r="X281" s="54"/>
      <c r="Y281" s="54"/>
      <c r="Z281" s="56"/>
      <c r="AA281" s="54"/>
      <c r="AB281" s="54"/>
      <c r="AC281" s="54"/>
      <c r="AD281" s="54"/>
      <c r="AE281" s="56"/>
    </row>
    <row r="282" spans="1:31" s="3" customFormat="1">
      <c r="A282" s="223"/>
      <c r="B282" s="223"/>
      <c r="C282" s="54"/>
      <c r="D282" s="54"/>
      <c r="E282" s="54"/>
      <c r="F282" s="54"/>
      <c r="G282" s="54"/>
      <c r="H282" s="54"/>
      <c r="I282" s="54"/>
      <c r="J282" s="54"/>
      <c r="K282" s="56"/>
      <c r="L282" s="54"/>
      <c r="M282" s="54"/>
      <c r="N282" s="54"/>
      <c r="O282" s="54"/>
      <c r="P282" s="56"/>
      <c r="Q282" s="54"/>
      <c r="R282" s="54"/>
      <c r="S282" s="54"/>
      <c r="T282" s="54"/>
      <c r="U282" s="56"/>
      <c r="V282" s="54"/>
      <c r="W282" s="54"/>
      <c r="X282" s="54"/>
      <c r="Y282" s="54"/>
      <c r="Z282" s="56"/>
      <c r="AA282" s="54"/>
      <c r="AB282" s="54"/>
      <c r="AC282" s="54"/>
      <c r="AD282" s="54"/>
      <c r="AE282" s="56"/>
    </row>
    <row r="283" spans="1:31" s="3" customFormat="1">
      <c r="A283" s="223"/>
      <c r="B283" s="223"/>
      <c r="C283" s="54"/>
      <c r="D283" s="54"/>
      <c r="E283" s="54"/>
      <c r="F283" s="54"/>
      <c r="G283" s="54"/>
      <c r="H283" s="54"/>
      <c r="I283" s="54"/>
      <c r="J283" s="54"/>
      <c r="K283" s="56"/>
      <c r="L283" s="54"/>
      <c r="M283" s="54"/>
      <c r="N283" s="54"/>
      <c r="O283" s="54"/>
      <c r="P283" s="56"/>
      <c r="Q283" s="54"/>
      <c r="R283" s="54"/>
      <c r="S283" s="54"/>
      <c r="T283" s="54"/>
      <c r="U283" s="56"/>
      <c r="V283" s="54"/>
      <c r="W283" s="54"/>
      <c r="X283" s="54"/>
      <c r="Y283" s="54"/>
      <c r="Z283" s="56"/>
      <c r="AA283" s="54"/>
      <c r="AB283" s="54"/>
      <c r="AC283" s="54"/>
      <c r="AD283" s="54"/>
      <c r="AE283" s="56"/>
    </row>
    <row r="284" spans="1:31" s="3" customFormat="1">
      <c r="A284" s="223"/>
      <c r="B284" s="223"/>
      <c r="C284" s="54"/>
      <c r="D284" s="54"/>
      <c r="E284" s="54"/>
      <c r="F284" s="54"/>
      <c r="G284" s="54"/>
      <c r="H284" s="54"/>
      <c r="I284" s="54"/>
      <c r="J284" s="54"/>
      <c r="K284" s="56"/>
      <c r="L284" s="54"/>
      <c r="M284" s="54"/>
      <c r="N284" s="54"/>
      <c r="O284" s="54"/>
      <c r="P284" s="56"/>
      <c r="Q284" s="54"/>
      <c r="R284" s="54"/>
      <c r="S284" s="54"/>
      <c r="T284" s="54"/>
      <c r="U284" s="56"/>
      <c r="V284" s="54"/>
      <c r="W284" s="54"/>
      <c r="X284" s="54"/>
      <c r="Y284" s="54"/>
      <c r="Z284" s="56"/>
      <c r="AA284" s="54"/>
      <c r="AB284" s="54"/>
      <c r="AC284" s="54"/>
      <c r="AD284" s="54"/>
      <c r="AE284" s="56"/>
    </row>
    <row r="285" spans="1:31" s="3" customFormat="1">
      <c r="A285" s="223"/>
      <c r="B285" s="223"/>
      <c r="C285" s="54"/>
      <c r="D285" s="54"/>
      <c r="E285" s="54"/>
      <c r="F285" s="54"/>
      <c r="G285" s="54"/>
      <c r="H285" s="54"/>
      <c r="I285" s="54"/>
      <c r="J285" s="54"/>
      <c r="K285" s="56"/>
      <c r="L285" s="54"/>
      <c r="M285" s="54"/>
      <c r="N285" s="54"/>
      <c r="O285" s="54"/>
      <c r="P285" s="56"/>
      <c r="Q285" s="54"/>
      <c r="R285" s="54"/>
      <c r="S285" s="54"/>
      <c r="T285" s="54"/>
      <c r="U285" s="56"/>
      <c r="V285" s="54"/>
      <c r="W285" s="54"/>
      <c r="X285" s="54"/>
      <c r="Y285" s="54"/>
      <c r="Z285" s="56"/>
      <c r="AA285" s="54"/>
      <c r="AB285" s="54"/>
      <c r="AC285" s="54"/>
      <c r="AD285" s="54"/>
      <c r="AE285" s="56"/>
    </row>
    <row r="286" spans="1:31" s="3" customFormat="1">
      <c r="A286" s="223"/>
      <c r="B286" s="223"/>
      <c r="C286" s="54"/>
      <c r="D286" s="54"/>
      <c r="E286" s="54"/>
      <c r="F286" s="54"/>
      <c r="G286" s="54"/>
      <c r="H286" s="54"/>
      <c r="I286" s="54"/>
      <c r="J286" s="54"/>
      <c r="K286" s="56"/>
      <c r="L286" s="54"/>
      <c r="M286" s="54"/>
      <c r="N286" s="54"/>
      <c r="O286" s="54"/>
      <c r="P286" s="56"/>
      <c r="Q286" s="54"/>
      <c r="R286" s="54"/>
      <c r="S286" s="54"/>
      <c r="T286" s="54"/>
      <c r="U286" s="56"/>
      <c r="V286" s="54"/>
      <c r="W286" s="54"/>
      <c r="X286" s="54"/>
      <c r="Y286" s="54"/>
      <c r="Z286" s="56"/>
      <c r="AA286" s="54"/>
      <c r="AB286" s="54"/>
      <c r="AC286" s="54"/>
      <c r="AD286" s="54"/>
      <c r="AE286" s="56"/>
    </row>
    <row r="287" spans="1:31" s="3" customFormat="1">
      <c r="A287" s="223"/>
      <c r="B287" s="223"/>
      <c r="C287" s="54"/>
      <c r="D287" s="54"/>
      <c r="E287" s="54"/>
      <c r="F287" s="54"/>
      <c r="G287" s="54"/>
      <c r="H287" s="54"/>
      <c r="I287" s="54"/>
      <c r="J287" s="54"/>
      <c r="K287" s="56"/>
      <c r="L287" s="54"/>
      <c r="M287" s="54"/>
      <c r="N287" s="54"/>
      <c r="O287" s="54"/>
      <c r="P287" s="56"/>
      <c r="Q287" s="54"/>
      <c r="R287" s="54"/>
      <c r="S287" s="54"/>
      <c r="T287" s="54"/>
      <c r="U287" s="56"/>
      <c r="V287" s="54"/>
      <c r="W287" s="54"/>
      <c r="X287" s="54"/>
      <c r="Y287" s="54"/>
      <c r="Z287" s="56"/>
      <c r="AA287" s="54"/>
      <c r="AB287" s="54"/>
      <c r="AC287" s="54"/>
      <c r="AD287" s="54"/>
      <c r="AE287" s="56"/>
    </row>
    <row r="288" spans="1:31" s="3" customFormat="1">
      <c r="A288" s="223"/>
      <c r="B288" s="223"/>
      <c r="C288" s="54"/>
      <c r="D288" s="54"/>
      <c r="E288" s="54"/>
      <c r="F288" s="54"/>
      <c r="G288" s="54"/>
      <c r="H288" s="54"/>
      <c r="I288" s="54"/>
      <c r="J288" s="54"/>
      <c r="K288" s="56"/>
      <c r="L288" s="54"/>
      <c r="M288" s="54"/>
      <c r="N288" s="54"/>
      <c r="O288" s="54"/>
      <c r="P288" s="56"/>
      <c r="Q288" s="54"/>
      <c r="R288" s="54"/>
      <c r="S288" s="54"/>
      <c r="T288" s="54"/>
      <c r="U288" s="56"/>
      <c r="V288" s="54"/>
      <c r="W288" s="54"/>
      <c r="X288" s="54"/>
      <c r="Y288" s="54"/>
      <c r="Z288" s="56"/>
      <c r="AA288" s="54"/>
      <c r="AB288" s="54"/>
      <c r="AC288" s="54"/>
      <c r="AD288" s="54"/>
      <c r="AE288" s="56"/>
    </row>
    <row r="289" spans="1:31" s="3" customFormat="1">
      <c r="A289" s="223"/>
      <c r="B289" s="223"/>
      <c r="C289" s="54"/>
      <c r="D289" s="54"/>
      <c r="E289" s="54"/>
      <c r="F289" s="54"/>
      <c r="G289" s="54"/>
      <c r="H289" s="54"/>
      <c r="I289" s="54"/>
      <c r="J289" s="54"/>
      <c r="K289" s="56"/>
      <c r="L289" s="54"/>
      <c r="M289" s="54"/>
      <c r="N289" s="54"/>
      <c r="O289" s="54"/>
      <c r="P289" s="56"/>
      <c r="Q289" s="54"/>
      <c r="R289" s="54"/>
      <c r="S289" s="54"/>
      <c r="T289" s="54"/>
      <c r="U289" s="56"/>
      <c r="V289" s="54"/>
      <c r="W289" s="54"/>
      <c r="X289" s="54"/>
      <c r="Y289" s="54"/>
      <c r="Z289" s="56"/>
      <c r="AA289" s="54"/>
      <c r="AB289" s="54"/>
      <c r="AC289" s="54"/>
      <c r="AD289" s="54"/>
      <c r="AE289" s="56"/>
    </row>
    <row r="290" spans="1:31" s="3" customFormat="1">
      <c r="A290" s="223"/>
      <c r="B290" s="223"/>
      <c r="C290" s="54"/>
      <c r="D290" s="54"/>
      <c r="E290" s="54"/>
      <c r="F290" s="54"/>
      <c r="G290" s="54"/>
      <c r="H290" s="54"/>
      <c r="I290" s="54"/>
      <c r="J290" s="54"/>
      <c r="K290" s="56"/>
      <c r="L290" s="54"/>
      <c r="M290" s="54"/>
      <c r="N290" s="54"/>
      <c r="O290" s="54"/>
      <c r="P290" s="56"/>
      <c r="Q290" s="54"/>
      <c r="R290" s="54"/>
      <c r="S290" s="54"/>
      <c r="T290" s="54"/>
      <c r="U290" s="56"/>
      <c r="V290" s="54"/>
      <c r="W290" s="54"/>
      <c r="X290" s="54"/>
      <c r="Y290" s="54"/>
      <c r="Z290" s="56"/>
      <c r="AA290" s="54"/>
      <c r="AB290" s="54"/>
      <c r="AC290" s="54"/>
      <c r="AD290" s="54"/>
      <c r="AE290" s="56"/>
    </row>
    <row r="291" spans="1:31" s="3" customFormat="1">
      <c r="A291" s="223"/>
      <c r="B291" s="223"/>
      <c r="C291" s="54"/>
      <c r="D291" s="54"/>
      <c r="E291" s="54"/>
      <c r="F291" s="54"/>
      <c r="G291" s="54"/>
      <c r="H291" s="54"/>
      <c r="I291" s="54"/>
      <c r="J291" s="54"/>
      <c r="K291" s="56"/>
      <c r="L291" s="54"/>
      <c r="M291" s="54"/>
      <c r="N291" s="54"/>
      <c r="O291" s="54"/>
      <c r="P291" s="56"/>
      <c r="Q291" s="54"/>
      <c r="R291" s="54"/>
      <c r="S291" s="54"/>
      <c r="T291" s="54"/>
      <c r="U291" s="56"/>
      <c r="V291" s="54"/>
      <c r="W291" s="54"/>
      <c r="X291" s="54"/>
      <c r="Y291" s="54"/>
      <c r="Z291" s="56"/>
      <c r="AA291" s="54"/>
      <c r="AB291" s="54"/>
      <c r="AC291" s="54"/>
      <c r="AD291" s="54"/>
      <c r="AE291" s="56"/>
    </row>
    <row r="292" spans="1:31" s="3" customFormat="1">
      <c r="A292" s="223"/>
      <c r="B292" s="223"/>
      <c r="C292" s="54"/>
      <c r="D292" s="54"/>
      <c r="E292" s="54"/>
      <c r="F292" s="54"/>
      <c r="G292" s="54"/>
      <c r="H292" s="54"/>
      <c r="I292" s="54"/>
      <c r="J292" s="54"/>
      <c r="K292" s="56"/>
      <c r="L292" s="54"/>
      <c r="M292" s="54"/>
      <c r="N292" s="54"/>
      <c r="O292" s="54"/>
      <c r="P292" s="56"/>
      <c r="Q292" s="54"/>
      <c r="R292" s="54"/>
      <c r="S292" s="54"/>
      <c r="T292" s="54"/>
      <c r="U292" s="56"/>
      <c r="V292" s="54"/>
      <c r="W292" s="54"/>
      <c r="X292" s="54"/>
      <c r="Y292" s="54"/>
      <c r="Z292" s="56"/>
      <c r="AA292" s="54"/>
      <c r="AB292" s="54"/>
      <c r="AC292" s="54"/>
      <c r="AD292" s="54"/>
      <c r="AE292" s="56"/>
    </row>
    <row r="293" spans="1:31" s="3" customFormat="1">
      <c r="A293" s="223"/>
      <c r="B293" s="223"/>
      <c r="C293" s="54"/>
      <c r="D293" s="54"/>
      <c r="E293" s="54"/>
      <c r="F293" s="54"/>
      <c r="G293" s="54"/>
      <c r="H293" s="54"/>
      <c r="I293" s="54"/>
      <c r="J293" s="54"/>
      <c r="K293" s="56"/>
      <c r="L293" s="54"/>
      <c r="M293" s="54"/>
      <c r="N293" s="54"/>
      <c r="O293" s="54"/>
      <c r="P293" s="56"/>
      <c r="Q293" s="54"/>
      <c r="R293" s="54"/>
      <c r="S293" s="54"/>
      <c r="T293" s="54"/>
      <c r="U293" s="56"/>
      <c r="V293" s="54"/>
      <c r="W293" s="54"/>
      <c r="X293" s="54"/>
      <c r="Y293" s="54"/>
      <c r="Z293" s="56"/>
      <c r="AA293" s="54"/>
      <c r="AB293" s="54"/>
      <c r="AC293" s="54"/>
      <c r="AD293" s="54"/>
      <c r="AE293" s="56"/>
    </row>
    <row r="294" spans="1:31" s="3" customFormat="1">
      <c r="A294" s="223"/>
      <c r="B294" s="223"/>
      <c r="C294" s="54"/>
      <c r="D294" s="54"/>
      <c r="E294" s="54"/>
      <c r="F294" s="54"/>
      <c r="G294" s="54"/>
      <c r="H294" s="54"/>
      <c r="I294" s="54"/>
      <c r="J294" s="54"/>
      <c r="K294" s="56"/>
      <c r="L294" s="54"/>
      <c r="M294" s="54"/>
      <c r="N294" s="54"/>
      <c r="O294" s="54"/>
      <c r="P294" s="56"/>
      <c r="Q294" s="54"/>
      <c r="R294" s="54"/>
      <c r="S294" s="54"/>
      <c r="T294" s="54"/>
      <c r="U294" s="56"/>
      <c r="V294" s="54"/>
      <c r="W294" s="54"/>
      <c r="X294" s="54"/>
      <c r="Y294" s="54"/>
      <c r="Z294" s="56"/>
      <c r="AA294" s="54"/>
      <c r="AB294" s="54"/>
      <c r="AC294" s="54"/>
      <c r="AD294" s="54"/>
      <c r="AE294" s="56"/>
    </row>
    <row r="295" spans="1:31" s="3" customFormat="1">
      <c r="A295" s="223"/>
      <c r="B295" s="223"/>
      <c r="C295" s="54"/>
      <c r="D295" s="54"/>
      <c r="E295" s="54"/>
      <c r="F295" s="54"/>
      <c r="G295" s="54"/>
      <c r="H295" s="54"/>
      <c r="I295" s="54"/>
      <c r="J295" s="54"/>
      <c r="K295" s="56"/>
      <c r="L295" s="54"/>
      <c r="M295" s="54"/>
      <c r="N295" s="54"/>
      <c r="O295" s="54"/>
      <c r="P295" s="56"/>
      <c r="Q295" s="54"/>
      <c r="R295" s="54"/>
      <c r="S295" s="54"/>
      <c r="T295" s="54"/>
      <c r="U295" s="56"/>
      <c r="V295" s="54"/>
      <c r="W295" s="54"/>
      <c r="X295" s="54"/>
      <c r="Y295" s="54"/>
      <c r="Z295" s="56"/>
      <c r="AA295" s="54"/>
      <c r="AB295" s="54"/>
      <c r="AC295" s="54"/>
      <c r="AD295" s="54"/>
      <c r="AE295" s="56"/>
    </row>
    <row r="296" spans="1:31" s="3" customFormat="1">
      <c r="A296" s="223"/>
      <c r="B296" s="223"/>
      <c r="C296" s="54"/>
      <c r="D296" s="54"/>
      <c r="E296" s="54"/>
      <c r="F296" s="54"/>
      <c r="G296" s="54"/>
      <c r="H296" s="54"/>
      <c r="I296" s="54"/>
      <c r="J296" s="54"/>
      <c r="K296" s="56"/>
      <c r="L296" s="54"/>
      <c r="M296" s="54"/>
      <c r="N296" s="54"/>
      <c r="O296" s="54"/>
      <c r="P296" s="56"/>
      <c r="Q296" s="54"/>
      <c r="R296" s="54"/>
      <c r="S296" s="54"/>
      <c r="T296" s="54"/>
      <c r="U296" s="56"/>
      <c r="V296" s="54"/>
      <c r="W296" s="54"/>
      <c r="X296" s="54"/>
      <c r="Y296" s="54"/>
      <c r="Z296" s="56"/>
      <c r="AA296" s="54"/>
      <c r="AB296" s="54"/>
      <c r="AC296" s="54"/>
      <c r="AD296" s="54"/>
      <c r="AE296" s="56"/>
    </row>
    <row r="297" spans="1:31" s="3" customFormat="1">
      <c r="A297" s="223"/>
      <c r="B297" s="223"/>
      <c r="C297" s="54"/>
      <c r="D297" s="54"/>
      <c r="E297" s="54"/>
      <c r="F297" s="54"/>
      <c r="G297" s="54"/>
      <c r="H297" s="54"/>
      <c r="I297" s="54"/>
      <c r="J297" s="54"/>
      <c r="K297" s="56"/>
      <c r="L297" s="54"/>
      <c r="M297" s="54"/>
      <c r="N297" s="54"/>
      <c r="O297" s="54"/>
      <c r="P297" s="56"/>
      <c r="Q297" s="54"/>
      <c r="R297" s="54"/>
      <c r="S297" s="54"/>
      <c r="T297" s="54"/>
      <c r="U297" s="56"/>
      <c r="V297" s="54"/>
      <c r="W297" s="54"/>
      <c r="X297" s="54"/>
      <c r="Y297" s="54"/>
      <c r="Z297" s="56"/>
      <c r="AA297" s="54"/>
      <c r="AB297" s="54"/>
      <c r="AC297" s="54"/>
      <c r="AD297" s="54"/>
      <c r="AE297" s="56"/>
    </row>
    <row r="298" spans="1:31" s="3" customFormat="1">
      <c r="A298" s="223"/>
      <c r="B298" s="223"/>
      <c r="C298" s="54"/>
      <c r="D298" s="54"/>
      <c r="E298" s="54"/>
      <c r="F298" s="54"/>
      <c r="G298" s="54"/>
      <c r="H298" s="54"/>
      <c r="I298" s="54"/>
      <c r="J298" s="54"/>
      <c r="K298" s="56"/>
      <c r="L298" s="54"/>
      <c r="M298" s="54"/>
      <c r="N298" s="54"/>
      <c r="O298" s="54"/>
      <c r="P298" s="56"/>
      <c r="Q298" s="54"/>
      <c r="R298" s="54"/>
      <c r="S298" s="54"/>
      <c r="T298" s="54"/>
      <c r="U298" s="56"/>
      <c r="V298" s="54"/>
      <c r="W298" s="54"/>
      <c r="X298" s="54"/>
      <c r="Y298" s="54"/>
      <c r="Z298" s="56"/>
      <c r="AA298" s="54"/>
      <c r="AB298" s="54"/>
      <c r="AC298" s="54"/>
      <c r="AD298" s="54"/>
      <c r="AE298" s="56"/>
    </row>
    <row r="299" spans="1:31" s="3" customFormat="1">
      <c r="A299" s="223"/>
      <c r="B299" s="223"/>
      <c r="C299" s="54"/>
      <c r="D299" s="54"/>
      <c r="E299" s="54"/>
      <c r="F299" s="54"/>
      <c r="G299" s="54"/>
      <c r="H299" s="54"/>
      <c r="I299" s="54"/>
      <c r="J299" s="54"/>
      <c r="K299" s="56"/>
      <c r="L299" s="54"/>
      <c r="M299" s="54"/>
      <c r="N299" s="54"/>
      <c r="O299" s="54"/>
      <c r="P299" s="56"/>
      <c r="Q299" s="54"/>
      <c r="R299" s="54"/>
      <c r="S299" s="54"/>
      <c r="T299" s="54"/>
      <c r="U299" s="56"/>
      <c r="V299" s="54"/>
      <c r="W299" s="54"/>
      <c r="X299" s="54"/>
      <c r="Y299" s="54"/>
      <c r="Z299" s="56"/>
      <c r="AA299" s="54"/>
      <c r="AB299" s="54"/>
      <c r="AC299" s="54"/>
      <c r="AD299" s="54"/>
      <c r="AE299" s="56"/>
    </row>
    <row r="300" spans="1:31" s="3" customFormat="1">
      <c r="A300" s="223"/>
      <c r="B300" s="223"/>
      <c r="C300" s="54"/>
      <c r="D300" s="54"/>
      <c r="E300" s="54"/>
      <c r="F300" s="54"/>
      <c r="G300" s="54"/>
      <c r="H300" s="54"/>
      <c r="I300" s="54"/>
      <c r="J300" s="54"/>
      <c r="K300" s="56"/>
      <c r="L300" s="54"/>
      <c r="M300" s="54"/>
      <c r="N300" s="54"/>
      <c r="O300" s="54"/>
      <c r="P300" s="56"/>
      <c r="Q300" s="54"/>
      <c r="R300" s="54"/>
      <c r="S300" s="54"/>
      <c r="T300" s="54"/>
      <c r="U300" s="56"/>
      <c r="V300" s="54"/>
      <c r="W300" s="54"/>
      <c r="X300" s="54"/>
      <c r="Y300" s="54"/>
      <c r="Z300" s="56"/>
      <c r="AA300" s="54"/>
      <c r="AB300" s="54"/>
      <c r="AC300" s="54"/>
      <c r="AD300" s="54"/>
      <c r="AE300" s="56"/>
    </row>
    <row r="301" spans="1:31" s="3" customFormat="1">
      <c r="A301" s="223"/>
      <c r="B301" s="223"/>
      <c r="C301" s="54"/>
      <c r="D301" s="54"/>
      <c r="E301" s="54"/>
      <c r="F301" s="54"/>
      <c r="G301" s="54"/>
      <c r="H301" s="54"/>
      <c r="I301" s="54"/>
      <c r="J301" s="54"/>
      <c r="K301" s="56"/>
      <c r="L301" s="54"/>
      <c r="M301" s="54"/>
      <c r="N301" s="54"/>
      <c r="O301" s="54"/>
      <c r="P301" s="56"/>
      <c r="Q301" s="54"/>
      <c r="R301" s="54"/>
      <c r="S301" s="54"/>
      <c r="T301" s="54"/>
      <c r="U301" s="56"/>
      <c r="V301" s="54"/>
      <c r="W301" s="54"/>
      <c r="X301" s="54"/>
      <c r="Y301" s="54"/>
      <c r="Z301" s="56"/>
      <c r="AA301" s="54"/>
      <c r="AB301" s="54"/>
      <c r="AC301" s="54"/>
      <c r="AD301" s="54"/>
      <c r="AE301" s="56"/>
    </row>
    <row r="302" spans="1:31" s="3" customFormat="1">
      <c r="A302" s="223"/>
      <c r="B302" s="223"/>
      <c r="C302" s="54"/>
      <c r="D302" s="54"/>
      <c r="E302" s="54"/>
      <c r="F302" s="54"/>
      <c r="G302" s="54"/>
      <c r="H302" s="54"/>
      <c r="I302" s="54"/>
      <c r="J302" s="54"/>
      <c r="K302" s="56"/>
      <c r="L302" s="54"/>
      <c r="M302" s="54"/>
      <c r="N302" s="54"/>
      <c r="O302" s="54"/>
      <c r="P302" s="56"/>
      <c r="Q302" s="54"/>
      <c r="R302" s="54"/>
      <c r="S302" s="54"/>
      <c r="T302" s="54"/>
      <c r="U302" s="56"/>
      <c r="V302" s="54"/>
      <c r="W302" s="54"/>
      <c r="X302" s="54"/>
      <c r="Y302" s="54"/>
      <c r="Z302" s="56"/>
      <c r="AA302" s="54"/>
      <c r="AB302" s="54"/>
      <c r="AC302" s="54"/>
      <c r="AD302" s="54"/>
      <c r="AE302" s="56"/>
    </row>
    <row r="303" spans="1:31" s="3" customFormat="1">
      <c r="A303" s="223"/>
      <c r="B303" s="223"/>
      <c r="C303" s="54"/>
      <c r="D303" s="54"/>
      <c r="E303" s="54"/>
      <c r="F303" s="54"/>
      <c r="G303" s="54"/>
      <c r="H303" s="54"/>
      <c r="I303" s="54"/>
      <c r="J303" s="54"/>
      <c r="K303" s="56"/>
      <c r="L303" s="54"/>
      <c r="M303" s="54"/>
      <c r="N303" s="54"/>
      <c r="O303" s="54"/>
      <c r="P303" s="56"/>
      <c r="Q303" s="54"/>
      <c r="R303" s="54"/>
      <c r="S303" s="54"/>
      <c r="T303" s="54"/>
      <c r="U303" s="56"/>
      <c r="V303" s="54"/>
      <c r="W303" s="54"/>
      <c r="X303" s="54"/>
      <c r="Y303" s="54"/>
      <c r="Z303" s="56"/>
      <c r="AA303" s="54"/>
      <c r="AB303" s="54"/>
      <c r="AC303" s="54"/>
      <c r="AD303" s="54"/>
      <c r="AE303" s="56"/>
    </row>
    <row r="304" spans="1:31" s="3" customFormat="1">
      <c r="A304" s="223"/>
      <c r="B304" s="223"/>
      <c r="C304" s="54"/>
      <c r="D304" s="54"/>
      <c r="E304" s="54"/>
      <c r="F304" s="54"/>
      <c r="G304" s="54"/>
      <c r="H304" s="54"/>
      <c r="I304" s="54"/>
      <c r="J304" s="54"/>
      <c r="K304" s="56"/>
      <c r="L304" s="54"/>
      <c r="M304" s="54"/>
      <c r="N304" s="54"/>
      <c r="O304" s="54"/>
      <c r="P304" s="56"/>
      <c r="Q304" s="54"/>
      <c r="R304" s="54"/>
      <c r="S304" s="54"/>
      <c r="T304" s="54"/>
      <c r="U304" s="56"/>
      <c r="V304" s="54"/>
      <c r="W304" s="54"/>
      <c r="X304" s="54"/>
      <c r="Y304" s="54"/>
      <c r="Z304" s="56"/>
      <c r="AA304" s="54"/>
      <c r="AB304" s="54"/>
      <c r="AC304" s="54"/>
      <c r="AD304" s="54"/>
      <c r="AE304" s="56"/>
    </row>
    <row r="305" spans="1:31" s="3" customFormat="1">
      <c r="A305" s="223"/>
      <c r="B305" s="223"/>
      <c r="C305" s="54"/>
      <c r="D305" s="54"/>
      <c r="E305" s="54"/>
      <c r="F305" s="54"/>
      <c r="G305" s="54"/>
      <c r="H305" s="54"/>
      <c r="I305" s="54"/>
      <c r="J305" s="54"/>
      <c r="K305" s="56"/>
      <c r="L305" s="54"/>
      <c r="M305" s="54"/>
      <c r="N305" s="54"/>
      <c r="O305" s="54"/>
      <c r="P305" s="56"/>
      <c r="Q305" s="54"/>
      <c r="R305" s="54"/>
      <c r="S305" s="54"/>
      <c r="T305" s="54"/>
      <c r="U305" s="56"/>
      <c r="V305" s="54"/>
      <c r="W305" s="54"/>
      <c r="X305" s="54"/>
      <c r="Y305" s="54"/>
      <c r="Z305" s="56"/>
      <c r="AA305" s="54"/>
      <c r="AB305" s="54"/>
      <c r="AC305" s="54"/>
      <c r="AD305" s="54"/>
      <c r="AE305" s="56"/>
    </row>
    <row r="306" spans="1:31" s="3" customFormat="1">
      <c r="A306" s="223"/>
      <c r="B306" s="223"/>
      <c r="C306" s="54"/>
      <c r="D306" s="54"/>
      <c r="E306" s="54"/>
      <c r="F306" s="54"/>
      <c r="G306" s="54"/>
      <c r="H306" s="54"/>
      <c r="I306" s="54"/>
      <c r="J306" s="54"/>
      <c r="K306" s="56"/>
      <c r="L306" s="54"/>
      <c r="M306" s="54"/>
      <c r="N306" s="54"/>
      <c r="O306" s="54"/>
      <c r="P306" s="56"/>
      <c r="Q306" s="54"/>
      <c r="R306" s="54"/>
      <c r="S306" s="54"/>
      <c r="T306" s="54"/>
      <c r="U306" s="56"/>
      <c r="V306" s="54"/>
      <c r="W306" s="54"/>
      <c r="X306" s="54"/>
      <c r="Y306" s="54"/>
      <c r="Z306" s="56"/>
      <c r="AA306" s="54"/>
      <c r="AB306" s="54"/>
      <c r="AC306" s="54"/>
      <c r="AD306" s="54"/>
      <c r="AE306" s="56"/>
    </row>
    <row r="307" spans="1:31" s="3" customFormat="1">
      <c r="A307" s="223"/>
      <c r="B307" s="223"/>
      <c r="C307" s="54"/>
      <c r="D307" s="54"/>
      <c r="E307" s="54"/>
      <c r="F307" s="54"/>
      <c r="G307" s="54"/>
      <c r="H307" s="54"/>
      <c r="I307" s="54"/>
      <c r="J307" s="54"/>
      <c r="K307" s="56"/>
      <c r="L307" s="54"/>
      <c r="M307" s="54"/>
      <c r="N307" s="54"/>
      <c r="O307" s="54"/>
      <c r="P307" s="56"/>
      <c r="Q307" s="54"/>
      <c r="R307" s="54"/>
      <c r="S307" s="54"/>
      <c r="T307" s="54"/>
      <c r="U307" s="56"/>
      <c r="V307" s="54"/>
      <c r="W307" s="54"/>
      <c r="X307" s="54"/>
      <c r="Y307" s="54"/>
      <c r="Z307" s="56"/>
      <c r="AA307" s="54"/>
      <c r="AB307" s="54"/>
      <c r="AC307" s="54"/>
      <c r="AD307" s="54"/>
      <c r="AE307" s="56"/>
    </row>
    <row r="308" spans="1:31" s="3" customFormat="1">
      <c r="A308" s="223"/>
      <c r="B308" s="223"/>
      <c r="C308" s="54"/>
      <c r="D308" s="54"/>
      <c r="E308" s="54"/>
      <c r="F308" s="54"/>
      <c r="G308" s="54"/>
      <c r="H308" s="54"/>
      <c r="I308" s="54"/>
      <c r="J308" s="54"/>
      <c r="K308" s="56"/>
      <c r="L308" s="54"/>
      <c r="M308" s="54"/>
      <c r="N308" s="54"/>
      <c r="O308" s="54"/>
      <c r="P308" s="56"/>
      <c r="Q308" s="54"/>
      <c r="R308" s="54"/>
      <c r="S308" s="54"/>
      <c r="T308" s="54"/>
      <c r="U308" s="56"/>
      <c r="V308" s="54"/>
      <c r="W308" s="54"/>
      <c r="X308" s="54"/>
      <c r="Y308" s="54"/>
      <c r="Z308" s="56"/>
      <c r="AA308" s="54"/>
      <c r="AB308" s="54"/>
      <c r="AC308" s="54"/>
      <c r="AD308" s="54"/>
      <c r="AE308" s="56"/>
    </row>
    <row r="309" spans="1:31" s="3" customFormat="1">
      <c r="A309" s="223"/>
      <c r="B309" s="223"/>
      <c r="C309" s="54"/>
      <c r="D309" s="54"/>
      <c r="E309" s="54"/>
      <c r="F309" s="54"/>
      <c r="G309" s="54"/>
      <c r="H309" s="54"/>
      <c r="I309" s="54"/>
      <c r="J309" s="54"/>
      <c r="K309" s="56"/>
      <c r="L309" s="54"/>
      <c r="M309" s="54"/>
      <c r="N309" s="54"/>
      <c r="O309" s="54"/>
      <c r="P309" s="56"/>
      <c r="Q309" s="54"/>
      <c r="R309" s="54"/>
      <c r="S309" s="54"/>
      <c r="T309" s="54"/>
      <c r="U309" s="56"/>
      <c r="V309" s="54"/>
      <c r="W309" s="54"/>
      <c r="X309" s="54"/>
      <c r="Y309" s="54"/>
      <c r="Z309" s="56"/>
      <c r="AA309" s="54"/>
      <c r="AB309" s="54"/>
      <c r="AC309" s="54"/>
      <c r="AD309" s="54"/>
      <c r="AE309" s="56"/>
    </row>
    <row r="310" spans="1:31" s="3" customFormat="1">
      <c r="A310" s="223"/>
      <c r="B310" s="223"/>
      <c r="C310" s="54"/>
      <c r="D310" s="54"/>
      <c r="E310" s="54"/>
      <c r="F310" s="54"/>
      <c r="G310" s="54"/>
      <c r="H310" s="54"/>
      <c r="I310" s="54"/>
      <c r="J310" s="54"/>
      <c r="K310" s="56"/>
      <c r="L310" s="54"/>
      <c r="M310" s="54"/>
      <c r="N310" s="54"/>
      <c r="O310" s="54"/>
      <c r="P310" s="56"/>
      <c r="Q310" s="54"/>
      <c r="R310" s="54"/>
      <c r="S310" s="54"/>
      <c r="T310" s="54"/>
      <c r="U310" s="56"/>
      <c r="V310" s="54"/>
      <c r="W310" s="54"/>
      <c r="X310" s="54"/>
      <c r="Y310" s="54"/>
      <c r="Z310" s="56"/>
      <c r="AA310" s="54"/>
      <c r="AB310" s="54"/>
      <c r="AC310" s="54"/>
      <c r="AD310" s="54"/>
      <c r="AE310" s="56"/>
    </row>
    <row r="311" spans="1:31" s="3" customFormat="1">
      <c r="A311" s="223"/>
      <c r="B311" s="223"/>
      <c r="C311" s="54"/>
      <c r="D311" s="54"/>
      <c r="E311" s="54"/>
      <c r="F311" s="54"/>
      <c r="G311" s="54"/>
      <c r="H311" s="54"/>
      <c r="I311" s="54"/>
      <c r="J311" s="54"/>
      <c r="K311" s="56"/>
      <c r="L311" s="54"/>
      <c r="M311" s="54"/>
      <c r="N311" s="54"/>
      <c r="O311" s="54"/>
      <c r="P311" s="56"/>
      <c r="Q311" s="54"/>
      <c r="R311" s="54"/>
      <c r="S311" s="54"/>
      <c r="T311" s="54"/>
      <c r="U311" s="56"/>
      <c r="V311" s="54"/>
      <c r="W311" s="54"/>
      <c r="X311" s="54"/>
      <c r="Y311" s="54"/>
      <c r="Z311" s="56"/>
      <c r="AA311" s="54"/>
      <c r="AB311" s="54"/>
      <c r="AC311" s="54"/>
      <c r="AD311" s="54"/>
      <c r="AE311" s="56"/>
    </row>
    <row r="312" spans="1:31" s="3" customFormat="1">
      <c r="A312" s="223"/>
      <c r="B312" s="223"/>
      <c r="C312" s="54"/>
      <c r="D312" s="54"/>
      <c r="E312" s="54"/>
      <c r="F312" s="54"/>
      <c r="G312" s="54"/>
      <c r="H312" s="54"/>
      <c r="I312" s="54"/>
      <c r="J312" s="54"/>
      <c r="K312" s="56"/>
      <c r="L312" s="54"/>
      <c r="M312" s="54"/>
      <c r="N312" s="54"/>
      <c r="O312" s="54"/>
      <c r="P312" s="56"/>
      <c r="Q312" s="54"/>
      <c r="R312" s="54"/>
      <c r="S312" s="54"/>
      <c r="T312" s="54"/>
      <c r="U312" s="56"/>
      <c r="V312" s="54"/>
      <c r="W312" s="54"/>
      <c r="X312" s="54"/>
      <c r="Y312" s="54"/>
      <c r="Z312" s="56"/>
      <c r="AA312" s="54"/>
      <c r="AB312" s="54"/>
      <c r="AC312" s="54"/>
      <c r="AD312" s="54"/>
      <c r="AE312" s="56"/>
    </row>
    <row r="313" spans="1:31" s="3" customFormat="1">
      <c r="A313" s="223"/>
      <c r="B313" s="223"/>
      <c r="C313" s="54"/>
      <c r="D313" s="54"/>
      <c r="E313" s="54"/>
      <c r="F313" s="54"/>
      <c r="G313" s="54"/>
      <c r="H313" s="54"/>
      <c r="I313" s="54"/>
      <c r="J313" s="54"/>
      <c r="K313" s="56"/>
      <c r="L313" s="54"/>
      <c r="M313" s="54"/>
      <c r="N313" s="54"/>
      <c r="O313" s="54"/>
      <c r="P313" s="56"/>
      <c r="Q313" s="54"/>
      <c r="R313" s="54"/>
      <c r="S313" s="54"/>
      <c r="T313" s="54"/>
      <c r="U313" s="56"/>
      <c r="V313" s="54"/>
      <c r="W313" s="54"/>
      <c r="X313" s="54"/>
      <c r="Y313" s="54"/>
      <c r="Z313" s="56"/>
      <c r="AA313" s="54"/>
      <c r="AB313" s="54"/>
      <c r="AC313" s="54"/>
      <c r="AD313" s="54"/>
      <c r="AE313" s="56"/>
    </row>
    <row r="314" spans="1:31" s="3" customFormat="1">
      <c r="A314" s="223"/>
      <c r="B314" s="223"/>
      <c r="C314" s="54"/>
      <c r="D314" s="54"/>
      <c r="E314" s="54"/>
      <c r="F314" s="54"/>
      <c r="G314" s="54"/>
      <c r="H314" s="54"/>
      <c r="I314" s="54"/>
      <c r="J314" s="54"/>
      <c r="K314" s="56"/>
      <c r="L314" s="54"/>
      <c r="M314" s="54"/>
      <c r="N314" s="54"/>
      <c r="O314" s="54"/>
      <c r="P314" s="56"/>
      <c r="Q314" s="54"/>
      <c r="R314" s="54"/>
      <c r="S314" s="54"/>
      <c r="T314" s="54"/>
      <c r="U314" s="56"/>
      <c r="V314" s="54"/>
      <c r="W314" s="54"/>
      <c r="X314" s="54"/>
      <c r="Y314" s="54"/>
      <c r="Z314" s="56"/>
      <c r="AA314" s="54"/>
      <c r="AB314" s="54"/>
      <c r="AC314" s="54"/>
      <c r="AD314" s="54"/>
      <c r="AE314" s="56"/>
    </row>
    <row r="315" spans="1:31" s="3" customFormat="1">
      <c r="A315" s="223"/>
      <c r="B315" s="223"/>
      <c r="C315" s="54"/>
      <c r="D315" s="54"/>
      <c r="E315" s="54"/>
      <c r="F315" s="54"/>
      <c r="G315" s="54"/>
      <c r="H315" s="54"/>
      <c r="I315" s="54"/>
      <c r="J315" s="54"/>
      <c r="K315" s="56"/>
      <c r="L315" s="54"/>
      <c r="M315" s="54"/>
      <c r="N315" s="54"/>
      <c r="O315" s="54"/>
      <c r="P315" s="56"/>
      <c r="Q315" s="54"/>
      <c r="R315" s="54"/>
      <c r="S315" s="54"/>
      <c r="T315" s="54"/>
      <c r="U315" s="56"/>
      <c r="V315" s="54"/>
      <c r="W315" s="54"/>
      <c r="X315" s="54"/>
      <c r="Y315" s="54"/>
      <c r="Z315" s="56"/>
      <c r="AA315" s="54"/>
      <c r="AB315" s="54"/>
      <c r="AC315" s="54"/>
      <c r="AD315" s="54"/>
      <c r="AE315" s="56"/>
    </row>
    <row r="316" spans="1:31" s="3" customFormat="1">
      <c r="A316" s="223"/>
      <c r="B316" s="223"/>
      <c r="C316" s="54"/>
      <c r="D316" s="54"/>
      <c r="E316" s="54"/>
      <c r="F316" s="54"/>
      <c r="G316" s="54"/>
      <c r="H316" s="54"/>
      <c r="I316" s="54"/>
      <c r="J316" s="54"/>
      <c r="K316" s="56"/>
      <c r="L316" s="54"/>
      <c r="M316" s="54"/>
      <c r="N316" s="54"/>
      <c r="O316" s="54"/>
      <c r="P316" s="56"/>
      <c r="Q316" s="54"/>
      <c r="R316" s="54"/>
      <c r="S316" s="54"/>
      <c r="T316" s="54"/>
      <c r="U316" s="56"/>
      <c r="V316" s="54"/>
      <c r="W316" s="54"/>
      <c r="X316" s="54"/>
      <c r="Y316" s="54"/>
      <c r="Z316" s="56"/>
      <c r="AA316" s="54"/>
      <c r="AB316" s="54"/>
      <c r="AC316" s="54"/>
      <c r="AD316" s="54"/>
      <c r="AE316" s="56"/>
    </row>
    <row r="317" spans="1:31" s="3" customFormat="1">
      <c r="A317" s="223"/>
      <c r="B317" s="223"/>
      <c r="C317" s="54"/>
      <c r="D317" s="54"/>
      <c r="E317" s="54"/>
      <c r="F317" s="54"/>
      <c r="G317" s="54"/>
      <c r="H317" s="54"/>
      <c r="I317" s="54"/>
      <c r="J317" s="54"/>
      <c r="K317" s="56"/>
      <c r="L317" s="54"/>
      <c r="M317" s="54"/>
      <c r="N317" s="54"/>
      <c r="O317" s="54"/>
      <c r="P317" s="56"/>
      <c r="Q317" s="54"/>
      <c r="R317" s="54"/>
      <c r="S317" s="54"/>
      <c r="T317" s="54"/>
      <c r="U317" s="56"/>
      <c r="V317" s="54"/>
      <c r="W317" s="54"/>
      <c r="X317" s="54"/>
      <c r="Y317" s="54"/>
      <c r="Z317" s="56"/>
      <c r="AA317" s="54"/>
      <c r="AB317" s="54"/>
      <c r="AC317" s="54"/>
      <c r="AD317" s="54"/>
      <c r="AE317" s="56"/>
    </row>
    <row r="318" spans="1:31" s="3" customFormat="1">
      <c r="A318" s="223"/>
      <c r="B318" s="223"/>
      <c r="C318" s="54"/>
      <c r="D318" s="54"/>
      <c r="E318" s="54"/>
      <c r="F318" s="54"/>
      <c r="G318" s="54"/>
      <c r="H318" s="54"/>
      <c r="I318" s="54"/>
      <c r="J318" s="54"/>
      <c r="K318" s="56"/>
      <c r="L318" s="54"/>
      <c r="M318" s="54"/>
      <c r="N318" s="54"/>
      <c r="O318" s="54"/>
      <c r="P318" s="56"/>
      <c r="Q318" s="54"/>
      <c r="R318" s="54"/>
      <c r="S318" s="54"/>
      <c r="T318" s="54"/>
      <c r="U318" s="56"/>
      <c r="V318" s="54"/>
      <c r="W318" s="54"/>
      <c r="X318" s="54"/>
      <c r="Y318" s="54"/>
      <c r="Z318" s="56"/>
      <c r="AA318" s="54"/>
      <c r="AB318" s="54"/>
      <c r="AC318" s="54"/>
      <c r="AD318" s="54"/>
      <c r="AE318" s="56"/>
    </row>
    <row r="319" spans="1:31" s="3" customFormat="1">
      <c r="A319" s="223"/>
      <c r="B319" s="223"/>
      <c r="C319" s="54"/>
      <c r="D319" s="54"/>
      <c r="E319" s="54"/>
      <c r="F319" s="54"/>
      <c r="G319" s="54"/>
      <c r="H319" s="54"/>
      <c r="I319" s="54"/>
      <c r="J319" s="54"/>
      <c r="K319" s="56"/>
      <c r="L319" s="54"/>
      <c r="M319" s="54"/>
      <c r="N319" s="54"/>
      <c r="O319" s="54"/>
      <c r="P319" s="56"/>
      <c r="Q319" s="54"/>
      <c r="R319" s="54"/>
      <c r="S319" s="54"/>
      <c r="T319" s="54"/>
      <c r="U319" s="56"/>
      <c r="V319" s="54"/>
      <c r="W319" s="54"/>
      <c r="X319" s="54"/>
      <c r="Y319" s="54"/>
      <c r="Z319" s="56"/>
      <c r="AA319" s="54"/>
      <c r="AB319" s="54"/>
      <c r="AC319" s="54"/>
      <c r="AD319" s="54"/>
      <c r="AE319" s="56"/>
    </row>
    <row r="320" spans="1:31" s="3" customFormat="1">
      <c r="A320" s="223"/>
      <c r="B320" s="223"/>
      <c r="C320" s="54"/>
      <c r="D320" s="54"/>
      <c r="E320" s="54"/>
      <c r="F320" s="54"/>
      <c r="G320" s="54"/>
      <c r="H320" s="54"/>
      <c r="I320" s="54"/>
      <c r="J320" s="54"/>
      <c r="K320" s="56"/>
      <c r="L320" s="54"/>
      <c r="M320" s="54"/>
      <c r="N320" s="54"/>
      <c r="O320" s="54"/>
      <c r="P320" s="56"/>
      <c r="Q320" s="54"/>
      <c r="R320" s="54"/>
      <c r="S320" s="54"/>
      <c r="T320" s="54"/>
      <c r="U320" s="56"/>
      <c r="V320" s="54"/>
      <c r="W320" s="54"/>
      <c r="X320" s="54"/>
      <c r="Y320" s="54"/>
      <c r="Z320" s="56"/>
      <c r="AA320" s="54"/>
      <c r="AB320" s="54"/>
      <c r="AC320" s="54"/>
      <c r="AD320" s="54"/>
      <c r="AE320" s="56"/>
    </row>
    <row r="321" spans="1:31" s="3" customFormat="1">
      <c r="A321" s="223"/>
      <c r="B321" s="223"/>
      <c r="C321" s="54"/>
      <c r="D321" s="54"/>
      <c r="E321" s="54"/>
      <c r="F321" s="54"/>
      <c r="G321" s="54"/>
      <c r="H321" s="54"/>
      <c r="I321" s="54"/>
      <c r="J321" s="54"/>
      <c r="K321" s="56"/>
      <c r="L321" s="54"/>
      <c r="M321" s="54"/>
      <c r="N321" s="54"/>
      <c r="O321" s="54"/>
      <c r="P321" s="56"/>
      <c r="Q321" s="54"/>
      <c r="R321" s="54"/>
      <c r="S321" s="54"/>
      <c r="T321" s="54"/>
      <c r="U321" s="56"/>
      <c r="V321" s="54"/>
      <c r="W321" s="54"/>
      <c r="X321" s="54"/>
      <c r="Y321" s="54"/>
      <c r="Z321" s="56"/>
      <c r="AA321" s="54"/>
      <c r="AB321" s="54"/>
      <c r="AC321" s="54"/>
      <c r="AD321" s="54"/>
      <c r="AE321" s="56"/>
    </row>
    <row r="322" spans="1:31" s="3" customFormat="1">
      <c r="A322" s="223"/>
      <c r="B322" s="223"/>
      <c r="C322" s="54"/>
      <c r="D322" s="54"/>
      <c r="E322" s="54"/>
      <c r="F322" s="54"/>
      <c r="G322" s="54"/>
      <c r="H322" s="54"/>
      <c r="I322" s="54"/>
      <c r="J322" s="54"/>
      <c r="K322" s="56"/>
      <c r="L322" s="54"/>
      <c r="M322" s="54"/>
      <c r="N322" s="54"/>
      <c r="O322" s="54"/>
      <c r="P322" s="56"/>
      <c r="Q322" s="54"/>
      <c r="R322" s="54"/>
      <c r="S322" s="54"/>
      <c r="T322" s="54"/>
      <c r="U322" s="56"/>
      <c r="V322" s="54"/>
      <c r="W322" s="54"/>
      <c r="X322" s="54"/>
      <c r="Y322" s="54"/>
      <c r="Z322" s="56"/>
      <c r="AA322" s="54"/>
      <c r="AB322" s="54"/>
      <c r="AC322" s="54"/>
      <c r="AD322" s="54"/>
      <c r="AE322" s="56"/>
    </row>
    <row r="323" spans="1:31" s="3" customFormat="1">
      <c r="A323" s="223"/>
      <c r="B323" s="223"/>
      <c r="C323" s="54"/>
      <c r="D323" s="54"/>
      <c r="E323" s="54"/>
      <c r="F323" s="54"/>
      <c r="G323" s="54"/>
      <c r="H323" s="54"/>
      <c r="I323" s="54"/>
      <c r="J323" s="54"/>
      <c r="K323" s="56"/>
      <c r="L323" s="54"/>
      <c r="M323" s="54"/>
      <c r="N323" s="54"/>
      <c r="O323" s="54"/>
      <c r="P323" s="56"/>
      <c r="Q323" s="54"/>
      <c r="R323" s="54"/>
      <c r="S323" s="54"/>
      <c r="T323" s="54"/>
      <c r="U323" s="56"/>
      <c r="V323" s="54"/>
      <c r="W323" s="54"/>
      <c r="X323" s="54"/>
      <c r="Y323" s="54"/>
      <c r="Z323" s="56"/>
      <c r="AA323" s="54"/>
      <c r="AB323" s="54"/>
      <c r="AC323" s="54"/>
      <c r="AD323" s="54"/>
      <c r="AE323" s="56"/>
    </row>
    <row r="324" spans="1:31" s="3" customFormat="1">
      <c r="A324" s="223"/>
      <c r="B324" s="223"/>
      <c r="C324" s="54"/>
      <c r="D324" s="54"/>
      <c r="E324" s="54"/>
      <c r="F324" s="54"/>
      <c r="G324" s="54"/>
      <c r="H324" s="54"/>
      <c r="I324" s="54"/>
      <c r="J324" s="54"/>
      <c r="K324" s="56"/>
      <c r="L324" s="54"/>
      <c r="M324" s="54"/>
      <c r="N324" s="54"/>
      <c r="O324" s="54"/>
      <c r="P324" s="56"/>
      <c r="Q324" s="54"/>
      <c r="R324" s="54"/>
      <c r="S324" s="54"/>
      <c r="T324" s="54"/>
      <c r="U324" s="56"/>
      <c r="V324" s="54"/>
      <c r="W324" s="54"/>
      <c r="X324" s="54"/>
      <c r="Y324" s="54"/>
      <c r="Z324" s="56"/>
      <c r="AA324" s="54"/>
      <c r="AB324" s="54"/>
      <c r="AC324" s="54"/>
      <c r="AD324" s="54"/>
      <c r="AE324" s="56"/>
    </row>
    <row r="325" spans="1:31" s="3" customFormat="1">
      <c r="A325" s="223"/>
      <c r="B325" s="223"/>
      <c r="C325" s="54"/>
      <c r="D325" s="54"/>
      <c r="E325" s="54"/>
      <c r="F325" s="54"/>
      <c r="G325" s="54"/>
      <c r="H325" s="54"/>
      <c r="I325" s="54"/>
      <c r="J325" s="54"/>
      <c r="K325" s="56"/>
      <c r="L325" s="54"/>
      <c r="M325" s="54"/>
      <c r="N325" s="54"/>
      <c r="O325" s="54"/>
      <c r="P325" s="56"/>
      <c r="Q325" s="54"/>
      <c r="R325" s="54"/>
      <c r="S325" s="54"/>
      <c r="T325" s="54"/>
      <c r="U325" s="56"/>
      <c r="V325" s="54"/>
      <c r="W325" s="54"/>
      <c r="X325" s="54"/>
      <c r="Y325" s="54"/>
      <c r="Z325" s="56"/>
      <c r="AA325" s="54"/>
      <c r="AB325" s="54"/>
      <c r="AC325" s="54"/>
      <c r="AD325" s="54"/>
      <c r="AE325" s="56"/>
    </row>
    <row r="326" spans="1:31" s="3" customFormat="1">
      <c r="A326" s="223"/>
      <c r="B326" s="223"/>
      <c r="C326" s="54"/>
      <c r="D326" s="54"/>
      <c r="E326" s="54"/>
      <c r="F326" s="54"/>
      <c r="G326" s="54"/>
      <c r="H326" s="54"/>
      <c r="I326" s="54"/>
      <c r="J326" s="54"/>
      <c r="K326" s="56"/>
      <c r="L326" s="54"/>
      <c r="M326" s="54"/>
      <c r="N326" s="54"/>
      <c r="O326" s="54"/>
      <c r="P326" s="56"/>
      <c r="Q326" s="54"/>
      <c r="R326" s="54"/>
      <c r="S326" s="54"/>
      <c r="T326" s="54"/>
      <c r="U326" s="56"/>
      <c r="V326" s="54"/>
      <c r="W326" s="54"/>
      <c r="X326" s="54"/>
      <c r="Y326" s="54"/>
      <c r="Z326" s="56"/>
      <c r="AA326" s="54"/>
      <c r="AB326" s="54"/>
      <c r="AC326" s="54"/>
      <c r="AD326" s="54"/>
      <c r="AE326" s="56"/>
    </row>
    <row r="327" spans="1:31" s="3" customFormat="1">
      <c r="A327" s="223"/>
      <c r="B327" s="223"/>
      <c r="C327" s="54"/>
      <c r="D327" s="54"/>
      <c r="E327" s="54"/>
      <c r="F327" s="54"/>
      <c r="G327" s="54"/>
      <c r="H327" s="54"/>
      <c r="I327" s="54"/>
      <c r="J327" s="54"/>
      <c r="K327" s="56"/>
      <c r="L327" s="54"/>
      <c r="M327" s="54"/>
      <c r="N327" s="54"/>
      <c r="O327" s="54"/>
      <c r="P327" s="56"/>
      <c r="Q327" s="54"/>
      <c r="R327" s="54"/>
      <c r="S327" s="54"/>
      <c r="T327" s="54"/>
      <c r="U327" s="56"/>
      <c r="V327" s="54"/>
      <c r="W327" s="54"/>
      <c r="X327" s="54"/>
      <c r="Y327" s="54"/>
      <c r="Z327" s="56"/>
      <c r="AA327" s="54"/>
      <c r="AB327" s="54"/>
      <c r="AC327" s="54"/>
      <c r="AD327" s="54"/>
      <c r="AE327" s="56"/>
    </row>
    <row r="328" spans="1:31" s="3" customFormat="1">
      <c r="A328" s="223"/>
      <c r="B328" s="223"/>
      <c r="C328" s="54"/>
      <c r="D328" s="54"/>
      <c r="E328" s="54"/>
      <c r="F328" s="54"/>
      <c r="G328" s="54"/>
      <c r="H328" s="54"/>
      <c r="I328" s="54"/>
      <c r="J328" s="54"/>
      <c r="K328" s="56"/>
      <c r="L328" s="54"/>
      <c r="M328" s="54"/>
      <c r="N328" s="54"/>
      <c r="O328" s="54"/>
      <c r="P328" s="56"/>
      <c r="Q328" s="54"/>
      <c r="R328" s="54"/>
      <c r="S328" s="54"/>
      <c r="T328" s="54"/>
      <c r="U328" s="56"/>
      <c r="V328" s="54"/>
      <c r="W328" s="54"/>
      <c r="X328" s="54"/>
      <c r="Y328" s="54"/>
      <c r="Z328" s="56"/>
      <c r="AA328" s="54"/>
      <c r="AB328" s="54"/>
      <c r="AC328" s="54"/>
      <c r="AD328" s="54"/>
      <c r="AE328" s="56"/>
    </row>
    <row r="329" spans="1:31" s="3" customFormat="1">
      <c r="A329" s="223"/>
      <c r="B329" s="223"/>
      <c r="C329" s="54"/>
      <c r="D329" s="54"/>
      <c r="E329" s="54"/>
      <c r="F329" s="54"/>
      <c r="G329" s="54"/>
      <c r="H329" s="54"/>
      <c r="I329" s="54"/>
      <c r="J329" s="54"/>
      <c r="K329" s="56"/>
      <c r="L329" s="54"/>
      <c r="M329" s="54"/>
      <c r="N329" s="54"/>
      <c r="O329" s="54"/>
      <c r="P329" s="56"/>
      <c r="Q329" s="54"/>
      <c r="R329" s="54"/>
      <c r="S329" s="54"/>
      <c r="T329" s="54"/>
      <c r="U329" s="56"/>
      <c r="V329" s="54"/>
      <c r="W329" s="54"/>
      <c r="X329" s="54"/>
      <c r="Y329" s="54"/>
      <c r="Z329" s="56"/>
      <c r="AA329" s="54"/>
      <c r="AB329" s="54"/>
      <c r="AC329" s="54"/>
      <c r="AD329" s="54"/>
      <c r="AE329" s="56"/>
    </row>
    <row r="330" spans="1:31" s="3" customFormat="1">
      <c r="A330" s="223"/>
      <c r="B330" s="223"/>
      <c r="C330" s="54"/>
      <c r="D330" s="54"/>
      <c r="E330" s="54"/>
      <c r="F330" s="54"/>
      <c r="G330" s="54"/>
      <c r="H330" s="54"/>
      <c r="I330" s="54"/>
      <c r="J330" s="54"/>
      <c r="K330" s="56"/>
      <c r="L330" s="54"/>
      <c r="M330" s="54"/>
      <c r="N330" s="54"/>
      <c r="O330" s="54"/>
      <c r="P330" s="56"/>
      <c r="Q330" s="54"/>
      <c r="R330" s="54"/>
      <c r="S330" s="54"/>
      <c r="T330" s="54"/>
      <c r="U330" s="56"/>
      <c r="V330" s="54"/>
      <c r="W330" s="54"/>
      <c r="X330" s="54"/>
      <c r="Y330" s="54"/>
      <c r="Z330" s="56"/>
      <c r="AA330" s="54"/>
      <c r="AB330" s="54"/>
      <c r="AC330" s="54"/>
      <c r="AD330" s="54"/>
      <c r="AE330" s="56"/>
    </row>
    <row r="331" spans="1:31" s="3" customFormat="1">
      <c r="A331" s="223"/>
      <c r="B331" s="223"/>
      <c r="C331" s="54"/>
      <c r="D331" s="54"/>
      <c r="E331" s="54"/>
      <c r="F331" s="54"/>
      <c r="G331" s="54"/>
      <c r="H331" s="54"/>
      <c r="I331" s="54"/>
      <c r="J331" s="54"/>
      <c r="K331" s="56"/>
      <c r="L331" s="54"/>
      <c r="M331" s="54"/>
      <c r="N331" s="54"/>
      <c r="O331" s="54"/>
      <c r="P331" s="56"/>
      <c r="Q331" s="54"/>
      <c r="R331" s="54"/>
      <c r="S331" s="54"/>
      <c r="T331" s="54"/>
      <c r="U331" s="56"/>
      <c r="V331" s="54"/>
      <c r="W331" s="54"/>
      <c r="X331" s="54"/>
      <c r="Y331" s="54"/>
      <c r="Z331" s="56"/>
      <c r="AA331" s="54"/>
      <c r="AB331" s="54"/>
      <c r="AC331" s="54"/>
      <c r="AD331" s="54"/>
      <c r="AE331" s="56"/>
    </row>
    <row r="332" spans="1:31" s="3" customFormat="1">
      <c r="A332" s="223"/>
      <c r="B332" s="223"/>
      <c r="C332" s="54"/>
      <c r="D332" s="54"/>
      <c r="E332" s="54"/>
      <c r="F332" s="54"/>
      <c r="G332" s="54"/>
      <c r="H332" s="54"/>
      <c r="I332" s="54"/>
      <c r="J332" s="54"/>
      <c r="K332" s="56"/>
      <c r="L332" s="54"/>
      <c r="M332" s="54"/>
      <c r="N332" s="54"/>
      <c r="O332" s="54"/>
      <c r="P332" s="56"/>
      <c r="Q332" s="54"/>
      <c r="R332" s="54"/>
      <c r="S332" s="54"/>
      <c r="T332" s="54"/>
      <c r="U332" s="56"/>
      <c r="V332" s="54"/>
      <c r="W332" s="54"/>
      <c r="X332" s="54"/>
      <c r="Y332" s="54"/>
      <c r="Z332" s="56"/>
      <c r="AA332" s="54"/>
      <c r="AB332" s="54"/>
      <c r="AC332" s="54"/>
      <c r="AD332" s="54"/>
      <c r="AE332" s="56"/>
    </row>
    <row r="333" spans="1:31" s="3" customFormat="1">
      <c r="A333" s="223"/>
      <c r="B333" s="223"/>
      <c r="C333" s="54"/>
      <c r="D333" s="54"/>
      <c r="E333" s="54"/>
      <c r="F333" s="54"/>
      <c r="G333" s="54"/>
      <c r="H333" s="54"/>
      <c r="I333" s="54"/>
      <c r="J333" s="54"/>
      <c r="K333" s="56"/>
      <c r="L333" s="54"/>
      <c r="M333" s="54"/>
      <c r="N333" s="54"/>
      <c r="O333" s="54"/>
      <c r="P333" s="56"/>
      <c r="Q333" s="54"/>
      <c r="R333" s="54"/>
      <c r="S333" s="54"/>
      <c r="T333" s="54"/>
      <c r="U333" s="56"/>
      <c r="V333" s="54"/>
      <c r="W333" s="54"/>
      <c r="X333" s="54"/>
      <c r="Y333" s="54"/>
      <c r="Z333" s="56"/>
      <c r="AA333" s="54"/>
      <c r="AB333" s="54"/>
      <c r="AC333" s="54"/>
      <c r="AD333" s="54"/>
      <c r="AE333" s="56"/>
    </row>
    <row r="334" spans="1:31" s="3" customFormat="1">
      <c r="A334" s="223"/>
      <c r="B334" s="223"/>
      <c r="C334" s="54"/>
      <c r="D334" s="54"/>
      <c r="E334" s="54"/>
      <c r="F334" s="54"/>
      <c r="G334" s="54"/>
      <c r="H334" s="54"/>
      <c r="I334" s="54"/>
      <c r="J334" s="54"/>
      <c r="K334" s="56"/>
      <c r="L334" s="54"/>
      <c r="M334" s="54"/>
      <c r="N334" s="54"/>
      <c r="O334" s="54"/>
      <c r="P334" s="56"/>
      <c r="Q334" s="54"/>
      <c r="R334" s="54"/>
      <c r="S334" s="54"/>
      <c r="T334" s="54"/>
      <c r="U334" s="56"/>
      <c r="V334" s="54"/>
      <c r="W334" s="54"/>
      <c r="X334" s="54"/>
      <c r="Y334" s="54"/>
      <c r="Z334" s="56"/>
      <c r="AA334" s="54"/>
      <c r="AB334" s="54"/>
      <c r="AC334" s="54"/>
      <c r="AD334" s="54"/>
      <c r="AE334" s="56"/>
    </row>
    <row r="335" spans="1:31" s="3" customFormat="1">
      <c r="A335" s="223"/>
      <c r="B335" s="223"/>
      <c r="C335" s="54"/>
      <c r="D335" s="54"/>
      <c r="E335" s="54"/>
      <c r="F335" s="54"/>
      <c r="G335" s="54"/>
      <c r="H335" s="54"/>
      <c r="I335" s="54"/>
      <c r="J335" s="54"/>
      <c r="K335" s="56"/>
      <c r="L335" s="54"/>
      <c r="M335" s="54"/>
      <c r="N335" s="54"/>
      <c r="O335" s="54"/>
      <c r="P335" s="56"/>
      <c r="Q335" s="54"/>
      <c r="R335" s="54"/>
      <c r="S335" s="54"/>
      <c r="T335" s="54"/>
      <c r="U335" s="56"/>
      <c r="V335" s="54"/>
      <c r="W335" s="54"/>
      <c r="X335" s="54"/>
      <c r="Y335" s="54"/>
      <c r="Z335" s="56"/>
      <c r="AA335" s="54"/>
      <c r="AB335" s="54"/>
      <c r="AC335" s="54"/>
      <c r="AD335" s="54"/>
      <c r="AE335" s="56"/>
    </row>
    <row r="336" spans="1:31" s="3" customFormat="1">
      <c r="A336" s="223"/>
      <c r="B336" s="223"/>
      <c r="C336" s="54"/>
      <c r="D336" s="54"/>
      <c r="E336" s="54"/>
      <c r="F336" s="54"/>
      <c r="G336" s="54"/>
      <c r="H336" s="54"/>
      <c r="I336" s="54"/>
      <c r="J336" s="54"/>
      <c r="K336" s="56"/>
      <c r="L336" s="54"/>
      <c r="M336" s="54"/>
      <c r="N336" s="54"/>
      <c r="O336" s="54"/>
      <c r="P336" s="56"/>
      <c r="Q336" s="54"/>
      <c r="R336" s="54"/>
      <c r="S336" s="54"/>
      <c r="T336" s="54"/>
      <c r="U336" s="56"/>
      <c r="V336" s="54"/>
      <c r="W336" s="54"/>
      <c r="X336" s="54"/>
      <c r="Y336" s="54"/>
      <c r="Z336" s="56"/>
      <c r="AA336" s="54"/>
      <c r="AB336" s="54"/>
      <c r="AC336" s="54"/>
      <c r="AD336" s="54"/>
      <c r="AE336" s="56"/>
    </row>
    <row r="337" spans="1:31" s="3" customFormat="1">
      <c r="A337" s="223"/>
      <c r="B337" s="223"/>
      <c r="C337" s="54"/>
      <c r="D337" s="54"/>
      <c r="E337" s="54"/>
      <c r="F337" s="54"/>
      <c r="G337" s="54"/>
      <c r="H337" s="54"/>
      <c r="I337" s="54"/>
      <c r="J337" s="54"/>
      <c r="K337" s="56"/>
      <c r="L337" s="54"/>
      <c r="M337" s="54"/>
      <c r="N337" s="54"/>
      <c r="O337" s="54"/>
      <c r="P337" s="56"/>
      <c r="Q337" s="54"/>
      <c r="R337" s="54"/>
      <c r="S337" s="54"/>
      <c r="T337" s="54"/>
      <c r="U337" s="56"/>
      <c r="V337" s="54"/>
      <c r="W337" s="54"/>
      <c r="X337" s="54"/>
      <c r="Y337" s="54"/>
      <c r="Z337" s="56"/>
      <c r="AA337" s="54"/>
      <c r="AB337" s="54"/>
      <c r="AC337" s="54"/>
      <c r="AD337" s="54"/>
      <c r="AE337" s="56"/>
    </row>
    <row r="338" spans="1:31" s="3" customFormat="1">
      <c r="A338" s="223"/>
      <c r="B338" s="223"/>
      <c r="C338" s="54"/>
      <c r="D338" s="54"/>
      <c r="E338" s="54"/>
      <c r="F338" s="54"/>
      <c r="G338" s="54"/>
      <c r="H338" s="54"/>
      <c r="I338" s="54"/>
      <c r="J338" s="54"/>
      <c r="K338" s="56"/>
      <c r="L338" s="54"/>
      <c r="M338" s="54"/>
      <c r="N338" s="54"/>
      <c r="O338" s="54"/>
      <c r="P338" s="56"/>
      <c r="Q338" s="54"/>
      <c r="R338" s="54"/>
      <c r="S338" s="54"/>
      <c r="T338" s="54"/>
      <c r="U338" s="56"/>
      <c r="V338" s="54"/>
      <c r="W338" s="54"/>
      <c r="X338" s="54"/>
      <c r="Y338" s="54"/>
      <c r="Z338" s="56"/>
      <c r="AA338" s="54"/>
      <c r="AB338" s="54"/>
      <c r="AC338" s="54"/>
      <c r="AD338" s="54"/>
      <c r="AE338" s="56"/>
    </row>
    <row r="339" spans="1:31" s="3" customFormat="1">
      <c r="A339" s="223"/>
      <c r="B339" s="223"/>
      <c r="C339" s="54"/>
      <c r="D339" s="54"/>
      <c r="E339" s="54"/>
      <c r="F339" s="54"/>
      <c r="G339" s="54"/>
      <c r="H339" s="54"/>
      <c r="I339" s="54"/>
      <c r="J339" s="54"/>
      <c r="K339" s="56"/>
      <c r="L339" s="54"/>
      <c r="M339" s="54"/>
      <c r="N339" s="54"/>
      <c r="O339" s="54"/>
      <c r="P339" s="56"/>
      <c r="Q339" s="54"/>
      <c r="R339" s="54"/>
      <c r="S339" s="54"/>
      <c r="T339" s="54"/>
      <c r="U339" s="56"/>
      <c r="V339" s="54"/>
      <c r="W339" s="54"/>
      <c r="X339" s="54"/>
      <c r="Y339" s="54"/>
      <c r="Z339" s="56"/>
      <c r="AA339" s="54"/>
      <c r="AB339" s="54"/>
      <c r="AC339" s="54"/>
      <c r="AD339" s="54"/>
      <c r="AE339" s="56"/>
    </row>
    <row r="340" spans="1:31" s="3" customFormat="1">
      <c r="A340" s="223"/>
      <c r="B340" s="223"/>
      <c r="C340" s="54"/>
      <c r="D340" s="54"/>
      <c r="E340" s="54"/>
      <c r="F340" s="54"/>
      <c r="G340" s="54"/>
      <c r="H340" s="54"/>
      <c r="I340" s="54"/>
      <c r="J340" s="54"/>
      <c r="K340" s="56"/>
      <c r="L340" s="54"/>
      <c r="M340" s="54"/>
      <c r="N340" s="54"/>
      <c r="O340" s="54"/>
      <c r="P340" s="56"/>
      <c r="Q340" s="54"/>
      <c r="R340" s="54"/>
      <c r="S340" s="54"/>
      <c r="T340" s="54"/>
      <c r="U340" s="56"/>
      <c r="V340" s="54"/>
      <c r="W340" s="54"/>
      <c r="X340" s="54"/>
      <c r="Y340" s="54"/>
      <c r="Z340" s="56"/>
      <c r="AA340" s="54"/>
      <c r="AB340" s="54"/>
      <c r="AC340" s="54"/>
      <c r="AD340" s="54"/>
      <c r="AE340" s="56"/>
    </row>
    <row r="341" spans="1:31" s="3" customFormat="1">
      <c r="A341" s="223"/>
      <c r="B341" s="223"/>
      <c r="C341" s="54"/>
      <c r="D341" s="54"/>
      <c r="E341" s="54"/>
      <c r="F341" s="54"/>
      <c r="G341" s="54"/>
      <c r="H341" s="54"/>
      <c r="I341" s="54"/>
      <c r="J341" s="54"/>
      <c r="K341" s="56"/>
      <c r="L341" s="54"/>
      <c r="M341" s="54"/>
      <c r="N341" s="54"/>
      <c r="O341" s="54"/>
      <c r="P341" s="56"/>
      <c r="Q341" s="54"/>
      <c r="R341" s="54"/>
      <c r="S341" s="54"/>
      <c r="T341" s="54"/>
      <c r="U341" s="56"/>
      <c r="V341" s="54"/>
      <c r="W341" s="54"/>
      <c r="X341" s="54"/>
      <c r="Y341" s="54"/>
      <c r="Z341" s="56"/>
      <c r="AA341" s="54"/>
      <c r="AB341" s="54"/>
      <c r="AC341" s="54"/>
      <c r="AD341" s="54"/>
      <c r="AE341" s="56"/>
    </row>
    <row r="342" spans="1:31" s="3" customFormat="1">
      <c r="A342" s="223"/>
      <c r="B342" s="223"/>
      <c r="C342" s="54"/>
      <c r="D342" s="54"/>
      <c r="E342" s="54"/>
      <c r="F342" s="54"/>
      <c r="G342" s="54"/>
      <c r="H342" s="54"/>
      <c r="I342" s="54"/>
      <c r="J342" s="54"/>
      <c r="K342" s="56"/>
      <c r="L342" s="54"/>
      <c r="M342" s="54"/>
      <c r="N342" s="54"/>
      <c r="O342" s="54"/>
      <c r="P342" s="56"/>
      <c r="Q342" s="54"/>
      <c r="R342" s="54"/>
      <c r="S342" s="54"/>
      <c r="T342" s="54"/>
      <c r="U342" s="56"/>
      <c r="V342" s="54"/>
      <c r="W342" s="54"/>
      <c r="X342" s="54"/>
      <c r="Y342" s="54"/>
      <c r="Z342" s="56"/>
      <c r="AA342" s="54"/>
      <c r="AB342" s="54"/>
      <c r="AC342" s="54"/>
      <c r="AD342" s="54"/>
      <c r="AE342" s="56"/>
    </row>
    <row r="343" spans="1:31" s="3" customFormat="1">
      <c r="A343" s="223"/>
      <c r="B343" s="223"/>
      <c r="C343" s="54"/>
      <c r="D343" s="54"/>
      <c r="E343" s="54"/>
      <c r="F343" s="54"/>
      <c r="G343" s="54"/>
      <c r="H343" s="54"/>
      <c r="I343" s="54"/>
      <c r="J343" s="54"/>
      <c r="K343" s="56"/>
      <c r="L343" s="54"/>
      <c r="M343" s="54"/>
      <c r="N343" s="54"/>
      <c r="O343" s="54"/>
      <c r="P343" s="56"/>
      <c r="Q343" s="54"/>
      <c r="R343" s="54"/>
      <c r="S343" s="54"/>
      <c r="T343" s="54"/>
      <c r="U343" s="56"/>
      <c r="V343" s="54"/>
      <c r="W343" s="54"/>
      <c r="X343" s="54"/>
      <c r="Y343" s="54"/>
      <c r="Z343" s="56"/>
      <c r="AA343" s="54"/>
      <c r="AB343" s="54"/>
      <c r="AC343" s="54"/>
      <c r="AD343" s="54"/>
      <c r="AE343" s="56"/>
    </row>
    <row r="344" spans="1:31" s="3" customFormat="1">
      <c r="A344" s="223"/>
      <c r="B344" s="223"/>
      <c r="C344" s="54"/>
      <c r="D344" s="54"/>
      <c r="E344" s="54"/>
      <c r="F344" s="54"/>
      <c r="G344" s="54"/>
      <c r="H344" s="54"/>
      <c r="I344" s="54"/>
      <c r="J344" s="54"/>
      <c r="K344" s="56"/>
      <c r="L344" s="54"/>
      <c r="M344" s="54"/>
      <c r="N344" s="54"/>
      <c r="O344" s="54"/>
      <c r="P344" s="56"/>
      <c r="Q344" s="54"/>
      <c r="R344" s="54"/>
      <c r="S344" s="54"/>
      <c r="T344" s="54"/>
      <c r="U344" s="56"/>
      <c r="V344" s="54"/>
      <c r="W344" s="54"/>
      <c r="X344" s="54"/>
      <c r="Y344" s="54"/>
      <c r="Z344" s="56"/>
      <c r="AA344" s="54"/>
      <c r="AB344" s="54"/>
      <c r="AC344" s="54"/>
      <c r="AD344" s="54"/>
      <c r="AE344" s="56"/>
    </row>
    <row r="345" spans="1:31" s="3" customFormat="1">
      <c r="A345" s="223"/>
      <c r="B345" s="223"/>
      <c r="C345" s="54"/>
      <c r="D345" s="54"/>
      <c r="E345" s="54"/>
      <c r="F345" s="54"/>
      <c r="G345" s="54"/>
      <c r="H345" s="54"/>
      <c r="I345" s="54"/>
      <c r="J345" s="54"/>
      <c r="K345" s="56"/>
      <c r="L345" s="54"/>
      <c r="M345" s="54"/>
      <c r="N345" s="54"/>
      <c r="O345" s="54"/>
      <c r="P345" s="56"/>
      <c r="Q345" s="54"/>
      <c r="R345" s="54"/>
      <c r="S345" s="54"/>
      <c r="T345" s="54"/>
      <c r="U345" s="56"/>
      <c r="V345" s="54"/>
      <c r="W345" s="54"/>
      <c r="X345" s="54"/>
      <c r="Y345" s="54"/>
      <c r="Z345" s="56"/>
      <c r="AA345" s="54"/>
      <c r="AB345" s="54"/>
      <c r="AC345" s="54"/>
      <c r="AD345" s="54"/>
      <c r="AE345" s="56"/>
    </row>
    <row r="346" spans="1:31" s="3" customFormat="1">
      <c r="A346" s="223"/>
      <c r="B346" s="223"/>
      <c r="C346" s="54"/>
      <c r="D346" s="54"/>
      <c r="E346" s="54"/>
      <c r="F346" s="54"/>
      <c r="G346" s="54"/>
      <c r="H346" s="54"/>
      <c r="I346" s="54"/>
      <c r="J346" s="54"/>
      <c r="K346" s="56"/>
      <c r="L346" s="54"/>
      <c r="M346" s="54"/>
      <c r="N346" s="54"/>
      <c r="O346" s="54"/>
      <c r="P346" s="56"/>
      <c r="Q346" s="54"/>
      <c r="R346" s="54"/>
      <c r="S346" s="54"/>
      <c r="T346" s="54"/>
      <c r="U346" s="56"/>
      <c r="V346" s="54"/>
      <c r="W346" s="54"/>
      <c r="X346" s="54"/>
      <c r="Y346" s="54"/>
      <c r="Z346" s="56"/>
      <c r="AA346" s="54"/>
      <c r="AB346" s="54"/>
      <c r="AC346" s="54"/>
      <c r="AD346" s="54"/>
      <c r="AE346" s="56"/>
    </row>
    <row r="347" spans="1:31" s="3" customFormat="1">
      <c r="A347" s="223"/>
      <c r="B347" s="223"/>
      <c r="C347" s="54"/>
      <c r="D347" s="54"/>
      <c r="E347" s="54"/>
      <c r="F347" s="54"/>
      <c r="G347" s="54"/>
      <c r="H347" s="54"/>
      <c r="I347" s="54"/>
      <c r="J347" s="54"/>
      <c r="K347" s="56"/>
      <c r="L347" s="54"/>
      <c r="M347" s="54"/>
      <c r="N347" s="54"/>
      <c r="O347" s="54"/>
      <c r="P347" s="56"/>
      <c r="Q347" s="54"/>
      <c r="R347" s="54"/>
      <c r="S347" s="54"/>
      <c r="T347" s="54"/>
      <c r="U347" s="56"/>
      <c r="V347" s="54"/>
      <c r="W347" s="54"/>
      <c r="X347" s="54"/>
      <c r="Y347" s="54"/>
      <c r="Z347" s="56"/>
      <c r="AA347" s="54"/>
      <c r="AB347" s="54"/>
      <c r="AC347" s="54"/>
      <c r="AD347" s="54"/>
      <c r="AE347" s="56"/>
    </row>
    <row r="348" spans="1:31" s="3" customFormat="1">
      <c r="A348" s="223"/>
      <c r="B348" s="223"/>
      <c r="C348" s="54"/>
      <c r="D348" s="54"/>
      <c r="E348" s="54"/>
      <c r="F348" s="54"/>
      <c r="G348" s="54"/>
      <c r="H348" s="54"/>
      <c r="I348" s="54"/>
      <c r="J348" s="54"/>
      <c r="K348" s="56"/>
      <c r="L348" s="54"/>
      <c r="M348" s="54"/>
      <c r="N348" s="54"/>
      <c r="O348" s="54"/>
      <c r="P348" s="56"/>
      <c r="Q348" s="54"/>
      <c r="R348" s="54"/>
      <c r="S348" s="54"/>
      <c r="T348" s="54"/>
      <c r="U348" s="56"/>
      <c r="V348" s="54"/>
      <c r="W348" s="54"/>
      <c r="X348" s="54"/>
      <c r="Y348" s="54"/>
      <c r="Z348" s="56"/>
      <c r="AA348" s="54"/>
      <c r="AB348" s="54"/>
      <c r="AC348" s="54"/>
      <c r="AD348" s="54"/>
      <c r="AE348" s="56"/>
    </row>
    <row r="349" spans="1:31" s="3" customFormat="1">
      <c r="A349" s="223"/>
      <c r="B349" s="223"/>
      <c r="C349" s="54"/>
      <c r="D349" s="54"/>
      <c r="E349" s="54"/>
      <c r="F349" s="54"/>
      <c r="G349" s="54"/>
      <c r="H349" s="54"/>
      <c r="I349" s="54"/>
      <c r="J349" s="54"/>
      <c r="K349" s="56"/>
      <c r="L349" s="54"/>
      <c r="M349" s="54"/>
      <c r="N349" s="54"/>
      <c r="O349" s="54"/>
      <c r="P349" s="56"/>
      <c r="Q349" s="54"/>
      <c r="R349" s="54"/>
      <c r="S349" s="54"/>
      <c r="T349" s="54"/>
      <c r="U349" s="56"/>
      <c r="V349" s="54"/>
      <c r="W349" s="54"/>
      <c r="X349" s="54"/>
      <c r="Y349" s="54"/>
      <c r="Z349" s="56"/>
      <c r="AA349" s="54"/>
      <c r="AB349" s="54"/>
      <c r="AC349" s="54"/>
      <c r="AD349" s="54"/>
      <c r="AE349" s="56"/>
    </row>
    <row r="350" spans="1:31" s="3" customFormat="1">
      <c r="A350" s="223"/>
      <c r="B350" s="223"/>
      <c r="C350" s="54"/>
      <c r="D350" s="54"/>
      <c r="E350" s="54"/>
      <c r="F350" s="54"/>
      <c r="G350" s="54"/>
      <c r="H350" s="54"/>
      <c r="I350" s="54"/>
      <c r="J350" s="54"/>
      <c r="K350" s="56"/>
      <c r="L350" s="54"/>
      <c r="M350" s="54"/>
      <c r="N350" s="54"/>
      <c r="O350" s="54"/>
      <c r="P350" s="56"/>
      <c r="Q350" s="54"/>
      <c r="R350" s="54"/>
      <c r="S350" s="54"/>
      <c r="T350" s="54"/>
      <c r="U350" s="56"/>
      <c r="V350" s="54"/>
      <c r="W350" s="54"/>
      <c r="X350" s="54"/>
      <c r="Y350" s="54"/>
      <c r="Z350" s="56"/>
      <c r="AA350" s="54"/>
      <c r="AB350" s="54"/>
      <c r="AC350" s="54"/>
      <c r="AD350" s="54"/>
      <c r="AE350" s="56"/>
    </row>
    <row r="351" spans="1:31" s="3" customFormat="1">
      <c r="A351" s="223"/>
      <c r="B351" s="223"/>
      <c r="C351" s="54"/>
      <c r="D351" s="54"/>
      <c r="E351" s="54"/>
      <c r="F351" s="54"/>
      <c r="G351" s="54"/>
      <c r="H351" s="54"/>
      <c r="I351" s="54"/>
      <c r="J351" s="54"/>
      <c r="K351" s="56"/>
      <c r="L351" s="54"/>
      <c r="M351" s="54"/>
      <c r="N351" s="54"/>
      <c r="O351" s="54"/>
      <c r="P351" s="56"/>
      <c r="Q351" s="54"/>
      <c r="R351" s="54"/>
      <c r="S351" s="54"/>
      <c r="T351" s="54"/>
      <c r="U351" s="56"/>
      <c r="V351" s="54"/>
      <c r="W351" s="54"/>
      <c r="X351" s="54"/>
      <c r="Y351" s="54"/>
      <c r="Z351" s="56"/>
      <c r="AA351" s="54"/>
      <c r="AB351" s="54"/>
      <c r="AC351" s="54"/>
      <c r="AD351" s="54"/>
      <c r="AE351" s="56"/>
    </row>
    <row r="352" spans="1:31" s="3" customFormat="1">
      <c r="A352" s="223"/>
      <c r="B352" s="223"/>
      <c r="C352" s="54"/>
      <c r="D352" s="54"/>
      <c r="E352" s="54"/>
      <c r="F352" s="54"/>
      <c r="G352" s="54"/>
      <c r="H352" s="54"/>
      <c r="I352" s="54"/>
      <c r="J352" s="54"/>
      <c r="K352" s="56"/>
      <c r="L352" s="54"/>
      <c r="M352" s="54"/>
      <c r="N352" s="54"/>
      <c r="O352" s="54"/>
      <c r="P352" s="56"/>
      <c r="Q352" s="54"/>
      <c r="R352" s="54"/>
      <c r="S352" s="54"/>
      <c r="T352" s="54"/>
      <c r="U352" s="56"/>
      <c r="V352" s="54"/>
      <c r="W352" s="54"/>
      <c r="X352" s="54"/>
      <c r="Y352" s="54"/>
      <c r="Z352" s="56"/>
      <c r="AA352" s="54"/>
      <c r="AB352" s="54"/>
      <c r="AC352" s="54"/>
      <c r="AD352" s="54"/>
      <c r="AE352" s="56"/>
    </row>
    <row r="353" spans="1:31" s="3" customFormat="1">
      <c r="A353" s="223"/>
      <c r="B353" s="223"/>
      <c r="C353" s="54"/>
      <c r="D353" s="54"/>
      <c r="E353" s="54"/>
      <c r="F353" s="54"/>
      <c r="G353" s="54"/>
      <c r="H353" s="54"/>
      <c r="I353" s="54"/>
      <c r="J353" s="54"/>
      <c r="K353" s="56"/>
      <c r="L353" s="54"/>
      <c r="M353" s="54"/>
      <c r="N353" s="54"/>
      <c r="O353" s="54"/>
      <c r="P353" s="56"/>
      <c r="Q353" s="54"/>
      <c r="R353" s="54"/>
      <c r="S353" s="54"/>
      <c r="T353" s="54"/>
      <c r="U353" s="56"/>
      <c r="V353" s="54"/>
      <c r="W353" s="54"/>
      <c r="X353" s="54"/>
      <c r="Y353" s="54"/>
      <c r="Z353" s="56"/>
      <c r="AA353" s="54"/>
      <c r="AB353" s="54"/>
      <c r="AC353" s="54"/>
      <c r="AD353" s="54"/>
      <c r="AE353" s="56"/>
    </row>
    <row r="354" spans="1:31" s="3" customFormat="1">
      <c r="A354" s="223"/>
      <c r="B354" s="223"/>
      <c r="C354" s="54"/>
      <c r="D354" s="54"/>
      <c r="E354" s="54"/>
      <c r="F354" s="54"/>
      <c r="G354" s="54"/>
      <c r="H354" s="54"/>
      <c r="I354" s="54"/>
      <c r="J354" s="54"/>
      <c r="K354" s="56"/>
      <c r="L354" s="54"/>
      <c r="M354" s="54"/>
      <c r="N354" s="54"/>
      <c r="O354" s="54"/>
      <c r="P354" s="56"/>
      <c r="Q354" s="54"/>
      <c r="R354" s="54"/>
      <c r="S354" s="54"/>
      <c r="T354" s="54"/>
      <c r="U354" s="56"/>
      <c r="V354" s="54"/>
      <c r="W354" s="54"/>
      <c r="X354" s="54"/>
      <c r="Y354" s="54"/>
      <c r="Z354" s="56"/>
      <c r="AA354" s="54"/>
      <c r="AB354" s="54"/>
      <c r="AC354" s="54"/>
      <c r="AD354" s="54"/>
      <c r="AE354" s="56"/>
    </row>
    <row r="355" spans="1:31" s="3" customFormat="1">
      <c r="A355" s="223"/>
      <c r="B355" s="223"/>
      <c r="C355" s="54"/>
      <c r="D355" s="54"/>
      <c r="E355" s="54"/>
      <c r="F355" s="54"/>
      <c r="G355" s="54"/>
      <c r="H355" s="54"/>
      <c r="I355" s="54"/>
      <c r="J355" s="54"/>
      <c r="K355" s="56"/>
      <c r="L355" s="54"/>
      <c r="M355" s="54"/>
      <c r="N355" s="54"/>
      <c r="O355" s="54"/>
      <c r="P355" s="56"/>
      <c r="Q355" s="54"/>
      <c r="R355" s="54"/>
      <c r="S355" s="54"/>
      <c r="T355" s="54"/>
      <c r="U355" s="56"/>
      <c r="V355" s="54"/>
      <c r="W355" s="54"/>
      <c r="X355" s="54"/>
      <c r="Y355" s="54"/>
      <c r="Z355" s="56"/>
      <c r="AA355" s="54"/>
      <c r="AB355" s="54"/>
      <c r="AC355" s="54"/>
      <c r="AD355" s="54"/>
      <c r="AE355" s="56"/>
    </row>
    <row r="356" spans="1:31" s="3" customFormat="1">
      <c r="A356" s="223"/>
      <c r="B356" s="223"/>
      <c r="C356" s="54"/>
      <c r="D356" s="54"/>
      <c r="E356" s="54"/>
      <c r="F356" s="54"/>
      <c r="G356" s="54"/>
      <c r="H356" s="54"/>
      <c r="I356" s="54"/>
      <c r="J356" s="54"/>
      <c r="K356" s="56"/>
      <c r="L356" s="54"/>
      <c r="M356" s="54"/>
      <c r="N356" s="54"/>
      <c r="O356" s="54"/>
      <c r="P356" s="56"/>
      <c r="Q356" s="54"/>
      <c r="R356" s="54"/>
      <c r="S356" s="54"/>
      <c r="T356" s="54"/>
      <c r="U356" s="56"/>
      <c r="V356" s="54"/>
      <c r="W356" s="54"/>
      <c r="X356" s="54"/>
      <c r="Y356" s="54"/>
      <c r="Z356" s="56"/>
      <c r="AA356" s="54"/>
      <c r="AB356" s="54"/>
      <c r="AC356" s="54"/>
      <c r="AD356" s="54"/>
      <c r="AE356" s="56"/>
    </row>
    <row r="357" spans="1:31" s="3" customFormat="1">
      <c r="A357" s="223"/>
      <c r="B357" s="223"/>
      <c r="C357" s="54"/>
      <c r="D357" s="54"/>
      <c r="E357" s="54"/>
      <c r="F357" s="54"/>
      <c r="G357" s="54"/>
      <c r="H357" s="54"/>
      <c r="I357" s="54"/>
      <c r="J357" s="54"/>
      <c r="K357" s="56"/>
      <c r="L357" s="54"/>
      <c r="M357" s="54"/>
      <c r="N357" s="54"/>
      <c r="O357" s="54"/>
      <c r="P357" s="56"/>
      <c r="Q357" s="54"/>
      <c r="R357" s="54"/>
      <c r="S357" s="54"/>
      <c r="T357" s="54"/>
      <c r="U357" s="56"/>
      <c r="V357" s="54"/>
      <c r="W357" s="54"/>
      <c r="X357" s="54"/>
      <c r="Y357" s="54"/>
      <c r="Z357" s="56"/>
      <c r="AA357" s="54"/>
      <c r="AB357" s="54"/>
      <c r="AC357" s="54"/>
      <c r="AD357" s="54"/>
      <c r="AE357" s="56"/>
    </row>
    <row r="358" spans="1:31" s="3" customFormat="1">
      <c r="A358" s="223"/>
      <c r="B358" s="223"/>
      <c r="C358" s="54"/>
      <c r="D358" s="54"/>
      <c r="E358" s="54"/>
      <c r="F358" s="54"/>
      <c r="G358" s="54"/>
      <c r="H358" s="54"/>
      <c r="I358" s="54"/>
      <c r="J358" s="54"/>
      <c r="K358" s="56"/>
      <c r="L358" s="54"/>
      <c r="M358" s="54"/>
      <c r="N358" s="54"/>
      <c r="O358" s="54"/>
      <c r="P358" s="56"/>
      <c r="Q358" s="54"/>
      <c r="R358" s="54"/>
      <c r="S358" s="54"/>
      <c r="T358" s="54"/>
      <c r="U358" s="56"/>
      <c r="V358" s="54"/>
      <c r="W358" s="54"/>
      <c r="X358" s="54"/>
      <c r="Y358" s="54"/>
      <c r="Z358" s="56"/>
      <c r="AA358" s="54"/>
      <c r="AB358" s="54"/>
      <c r="AC358" s="54"/>
      <c r="AD358" s="54"/>
      <c r="AE358" s="56"/>
    </row>
    <row r="359" spans="1:31" s="3" customFormat="1">
      <c r="A359" s="223"/>
      <c r="B359" s="223"/>
      <c r="C359" s="54"/>
      <c r="D359" s="54"/>
      <c r="E359" s="54"/>
      <c r="F359" s="54"/>
      <c r="G359" s="54"/>
      <c r="H359" s="54"/>
      <c r="I359" s="54"/>
      <c r="J359" s="54"/>
      <c r="K359" s="56"/>
      <c r="L359" s="54"/>
      <c r="M359" s="54"/>
      <c r="N359" s="54"/>
      <c r="O359" s="54"/>
      <c r="P359" s="56"/>
      <c r="Q359" s="54"/>
      <c r="R359" s="54"/>
      <c r="S359" s="54"/>
      <c r="T359" s="54"/>
      <c r="U359" s="56"/>
      <c r="V359" s="54"/>
      <c r="W359" s="54"/>
      <c r="X359" s="54"/>
      <c r="Y359" s="54"/>
      <c r="Z359" s="56"/>
      <c r="AA359" s="54"/>
      <c r="AB359" s="54"/>
      <c r="AC359" s="54"/>
      <c r="AD359" s="54"/>
      <c r="AE359" s="56"/>
    </row>
    <row r="360" spans="1:31" s="3" customFormat="1">
      <c r="A360" s="223"/>
      <c r="B360" s="223"/>
      <c r="C360" s="54"/>
      <c r="D360" s="54"/>
      <c r="E360" s="54"/>
      <c r="F360" s="54"/>
      <c r="G360" s="54"/>
      <c r="H360" s="54"/>
      <c r="I360" s="54"/>
      <c r="J360" s="54"/>
      <c r="K360" s="56"/>
      <c r="L360" s="54"/>
      <c r="M360" s="54"/>
      <c r="N360" s="54"/>
      <c r="O360" s="54"/>
      <c r="P360" s="56"/>
      <c r="Q360" s="54"/>
      <c r="R360" s="54"/>
      <c r="S360" s="54"/>
      <c r="T360" s="54"/>
      <c r="U360" s="56"/>
      <c r="V360" s="54"/>
      <c r="W360" s="54"/>
      <c r="X360" s="54"/>
      <c r="Y360" s="54"/>
      <c r="Z360" s="56"/>
      <c r="AA360" s="54"/>
      <c r="AB360" s="54"/>
      <c r="AC360" s="54"/>
      <c r="AD360" s="54"/>
      <c r="AE360" s="56"/>
    </row>
    <row r="361" spans="1:31" s="3" customFormat="1">
      <c r="A361" s="223"/>
      <c r="B361" s="223"/>
      <c r="C361" s="54"/>
      <c r="D361" s="54"/>
      <c r="E361" s="54"/>
      <c r="F361" s="54"/>
      <c r="G361" s="54"/>
      <c r="H361" s="54"/>
      <c r="I361" s="54"/>
      <c r="J361" s="54"/>
      <c r="K361" s="56"/>
      <c r="L361" s="54"/>
      <c r="M361" s="54"/>
      <c r="N361" s="54"/>
      <c r="O361" s="54"/>
      <c r="P361" s="56"/>
      <c r="Q361" s="54"/>
      <c r="R361" s="54"/>
      <c r="S361" s="54"/>
      <c r="T361" s="54"/>
      <c r="U361" s="56"/>
      <c r="V361" s="54"/>
      <c r="W361" s="54"/>
      <c r="X361" s="54"/>
      <c r="Y361" s="54"/>
      <c r="Z361" s="56"/>
      <c r="AA361" s="54"/>
      <c r="AB361" s="54"/>
      <c r="AC361" s="54"/>
      <c r="AD361" s="54"/>
      <c r="AE361" s="56"/>
    </row>
    <row r="362" spans="1:31" s="3" customFormat="1">
      <c r="A362" s="223"/>
      <c r="B362" s="223"/>
      <c r="C362" s="54"/>
      <c r="D362" s="54"/>
      <c r="E362" s="54"/>
      <c r="F362" s="54"/>
      <c r="G362" s="54"/>
      <c r="H362" s="54"/>
      <c r="I362" s="54"/>
      <c r="J362" s="54"/>
      <c r="K362" s="56"/>
      <c r="L362" s="54"/>
      <c r="M362" s="54"/>
      <c r="N362" s="54"/>
      <c r="O362" s="54"/>
      <c r="P362" s="56"/>
      <c r="Q362" s="54"/>
      <c r="R362" s="54"/>
      <c r="S362" s="54"/>
      <c r="T362" s="54"/>
      <c r="U362" s="56"/>
      <c r="V362" s="54"/>
      <c r="W362" s="54"/>
      <c r="X362" s="54"/>
      <c r="Y362" s="54"/>
      <c r="Z362" s="56"/>
      <c r="AA362" s="54"/>
      <c r="AB362" s="54"/>
      <c r="AC362" s="54"/>
      <c r="AD362" s="54"/>
      <c r="AE362" s="56"/>
    </row>
    <row r="363" spans="1:31" s="3" customFormat="1">
      <c r="A363" s="223"/>
      <c r="B363" s="223"/>
      <c r="C363" s="54"/>
      <c r="D363" s="54"/>
      <c r="E363" s="54"/>
      <c r="F363" s="54"/>
      <c r="G363" s="54"/>
      <c r="H363" s="54"/>
      <c r="I363" s="54"/>
      <c r="J363" s="54"/>
      <c r="K363" s="56"/>
      <c r="L363" s="54"/>
      <c r="M363" s="54"/>
      <c r="N363" s="54"/>
      <c r="O363" s="54"/>
      <c r="P363" s="56"/>
      <c r="Q363" s="54"/>
      <c r="R363" s="54"/>
      <c r="S363" s="54"/>
      <c r="T363" s="54"/>
      <c r="U363" s="56"/>
      <c r="V363" s="54"/>
      <c r="W363" s="54"/>
      <c r="X363" s="54"/>
      <c r="Y363" s="54"/>
      <c r="Z363" s="56"/>
      <c r="AA363" s="54"/>
      <c r="AB363" s="54"/>
      <c r="AC363" s="54"/>
      <c r="AD363" s="54"/>
      <c r="AE363" s="56"/>
    </row>
    <row r="364" spans="1:31" s="3" customFormat="1">
      <c r="A364" s="223"/>
      <c r="B364" s="223"/>
      <c r="C364" s="54"/>
      <c r="D364" s="54"/>
      <c r="E364" s="54"/>
      <c r="F364" s="54"/>
      <c r="G364" s="54"/>
      <c r="H364" s="54"/>
      <c r="I364" s="54"/>
      <c r="J364" s="54"/>
      <c r="K364" s="56"/>
      <c r="L364" s="54"/>
      <c r="M364" s="54"/>
      <c r="N364" s="54"/>
      <c r="O364" s="54"/>
      <c r="P364" s="56"/>
      <c r="Q364" s="54"/>
      <c r="R364" s="54"/>
      <c r="S364" s="54"/>
      <c r="T364" s="54"/>
      <c r="U364" s="56"/>
      <c r="V364" s="54"/>
      <c r="W364" s="54"/>
      <c r="X364" s="54"/>
      <c r="Y364" s="54"/>
      <c r="Z364" s="56"/>
      <c r="AA364" s="54"/>
      <c r="AB364" s="54"/>
      <c r="AC364" s="54"/>
      <c r="AD364" s="54"/>
      <c r="AE364" s="56"/>
    </row>
    <row r="365" spans="1:31" s="3" customFormat="1">
      <c r="A365" s="223"/>
      <c r="B365" s="223"/>
      <c r="C365" s="54"/>
      <c r="D365" s="54"/>
      <c r="E365" s="54"/>
      <c r="F365" s="54"/>
      <c r="G365" s="54"/>
      <c r="H365" s="54"/>
      <c r="I365" s="54"/>
      <c r="J365" s="54"/>
      <c r="K365" s="56"/>
      <c r="L365" s="54"/>
      <c r="M365" s="54"/>
      <c r="N365" s="54"/>
      <c r="O365" s="54"/>
      <c r="P365" s="56"/>
      <c r="Q365" s="54"/>
      <c r="R365" s="54"/>
      <c r="S365" s="54"/>
      <c r="T365" s="54"/>
      <c r="U365" s="56"/>
      <c r="V365" s="54"/>
      <c r="W365" s="54"/>
      <c r="X365" s="54"/>
      <c r="Y365" s="54"/>
      <c r="Z365" s="56"/>
      <c r="AA365" s="54"/>
      <c r="AB365" s="54"/>
      <c r="AC365" s="54"/>
      <c r="AD365" s="54"/>
      <c r="AE365" s="56"/>
    </row>
    <row r="366" spans="1:31" s="3" customFormat="1">
      <c r="A366" s="223"/>
      <c r="B366" s="223"/>
      <c r="C366" s="54"/>
      <c r="D366" s="54"/>
      <c r="E366" s="54"/>
      <c r="F366" s="54"/>
      <c r="G366" s="54"/>
      <c r="H366" s="54"/>
      <c r="I366" s="54"/>
      <c r="J366" s="54"/>
      <c r="K366" s="56"/>
      <c r="L366" s="54"/>
      <c r="M366" s="54"/>
      <c r="N366" s="54"/>
      <c r="O366" s="54"/>
      <c r="P366" s="56"/>
      <c r="Q366" s="54"/>
      <c r="R366" s="54"/>
      <c r="S366" s="54"/>
      <c r="T366" s="54"/>
      <c r="U366" s="56"/>
      <c r="V366" s="54"/>
      <c r="W366" s="54"/>
      <c r="X366" s="54"/>
      <c r="Y366" s="54"/>
      <c r="Z366" s="56"/>
      <c r="AA366" s="54"/>
      <c r="AB366" s="54"/>
      <c r="AC366" s="54"/>
      <c r="AD366" s="54"/>
      <c r="AE366" s="56"/>
    </row>
    <row r="367" spans="1:31" s="3" customFormat="1">
      <c r="A367" s="223"/>
      <c r="B367" s="223"/>
      <c r="C367" s="54"/>
      <c r="D367" s="54"/>
      <c r="E367" s="54"/>
      <c r="F367" s="54"/>
      <c r="G367" s="54"/>
      <c r="H367" s="54"/>
      <c r="I367" s="54"/>
      <c r="J367" s="54"/>
      <c r="K367" s="56"/>
      <c r="L367" s="54"/>
      <c r="M367" s="54"/>
      <c r="N367" s="54"/>
      <c r="O367" s="54"/>
      <c r="P367" s="56"/>
      <c r="Q367" s="54"/>
      <c r="R367" s="54"/>
      <c r="S367" s="54"/>
      <c r="T367" s="54"/>
      <c r="U367" s="56"/>
      <c r="V367" s="54"/>
      <c r="W367" s="54"/>
      <c r="X367" s="54"/>
      <c r="Y367" s="54"/>
      <c r="Z367" s="56"/>
      <c r="AA367" s="54"/>
      <c r="AB367" s="54"/>
      <c r="AC367" s="54"/>
      <c r="AD367" s="54"/>
      <c r="AE367" s="56"/>
    </row>
    <row r="368" spans="1:31" s="3" customFormat="1">
      <c r="A368" s="223"/>
      <c r="B368" s="223"/>
      <c r="C368" s="54"/>
      <c r="D368" s="54"/>
      <c r="E368" s="54"/>
      <c r="F368" s="54"/>
      <c r="G368" s="54"/>
      <c r="H368" s="54"/>
      <c r="I368" s="54"/>
      <c r="J368" s="54"/>
      <c r="K368" s="56"/>
      <c r="L368" s="54"/>
      <c r="M368" s="54"/>
      <c r="N368" s="54"/>
      <c r="O368" s="54"/>
      <c r="P368" s="56"/>
      <c r="Q368" s="54"/>
      <c r="R368" s="54"/>
      <c r="S368" s="54"/>
      <c r="T368" s="54"/>
      <c r="U368" s="56"/>
      <c r="V368" s="54"/>
      <c r="W368" s="54"/>
      <c r="X368" s="54"/>
      <c r="Y368" s="54"/>
      <c r="Z368" s="56"/>
      <c r="AA368" s="54"/>
      <c r="AB368" s="54"/>
      <c r="AC368" s="54"/>
      <c r="AD368" s="54"/>
      <c r="AE368" s="56"/>
    </row>
    <row r="369" spans="1:31" s="3" customFormat="1">
      <c r="A369" s="223"/>
      <c r="B369" s="223"/>
      <c r="C369" s="54"/>
      <c r="D369" s="54"/>
      <c r="E369" s="54"/>
      <c r="F369" s="54"/>
      <c r="G369" s="54"/>
      <c r="H369" s="54"/>
      <c r="I369" s="54"/>
      <c r="J369" s="54"/>
      <c r="K369" s="56"/>
      <c r="L369" s="54"/>
      <c r="M369" s="54"/>
      <c r="N369" s="54"/>
      <c r="O369" s="54"/>
      <c r="P369" s="56"/>
      <c r="Q369" s="54"/>
      <c r="R369" s="54"/>
      <c r="S369" s="54"/>
      <c r="T369" s="54"/>
      <c r="U369" s="56"/>
      <c r="V369" s="54"/>
      <c r="W369" s="54"/>
      <c r="X369" s="54"/>
      <c r="Y369" s="54"/>
      <c r="Z369" s="56"/>
      <c r="AA369" s="54"/>
      <c r="AB369" s="54"/>
      <c r="AC369" s="54"/>
      <c r="AD369" s="54"/>
      <c r="AE369" s="56"/>
    </row>
    <row r="370" spans="1:31" s="3" customFormat="1">
      <c r="A370" s="223"/>
      <c r="B370" s="223"/>
      <c r="C370" s="54"/>
      <c r="D370" s="54"/>
      <c r="E370" s="54"/>
      <c r="F370" s="54"/>
      <c r="G370" s="54"/>
      <c r="H370" s="54"/>
      <c r="I370" s="54"/>
      <c r="J370" s="54"/>
      <c r="K370" s="56"/>
      <c r="L370" s="54"/>
      <c r="M370" s="54"/>
      <c r="N370" s="54"/>
      <c r="O370" s="54"/>
      <c r="P370" s="56"/>
      <c r="Q370" s="54"/>
      <c r="R370" s="54"/>
      <c r="S370" s="54"/>
      <c r="T370" s="54"/>
      <c r="U370" s="56"/>
      <c r="V370" s="54"/>
      <c r="W370" s="54"/>
      <c r="X370" s="54"/>
      <c r="Y370" s="54"/>
      <c r="Z370" s="56"/>
      <c r="AA370" s="54"/>
      <c r="AB370" s="54"/>
      <c r="AC370" s="54"/>
      <c r="AD370" s="54"/>
      <c r="AE370" s="56"/>
    </row>
    <row r="371" spans="1:31" s="3" customFormat="1">
      <c r="A371" s="223"/>
      <c r="B371" s="223"/>
      <c r="C371" s="54"/>
      <c r="D371" s="54"/>
      <c r="E371" s="54"/>
      <c r="F371" s="54"/>
      <c r="G371" s="54"/>
      <c r="H371" s="54"/>
      <c r="I371" s="54"/>
      <c r="J371" s="54"/>
      <c r="K371" s="56"/>
      <c r="L371" s="54"/>
      <c r="M371" s="54"/>
      <c r="N371" s="54"/>
      <c r="O371" s="54"/>
      <c r="P371" s="56"/>
      <c r="Q371" s="54"/>
      <c r="R371" s="54"/>
      <c r="S371" s="54"/>
      <c r="T371" s="54"/>
      <c r="U371" s="56"/>
      <c r="V371" s="54"/>
      <c r="W371" s="54"/>
      <c r="X371" s="54"/>
      <c r="Y371" s="54"/>
      <c r="Z371" s="56"/>
      <c r="AA371" s="54"/>
      <c r="AB371" s="54"/>
      <c r="AC371" s="54"/>
      <c r="AD371" s="54"/>
      <c r="AE371" s="56"/>
    </row>
    <row r="372" spans="1:31" s="3" customFormat="1">
      <c r="A372" s="223"/>
      <c r="B372" s="223"/>
      <c r="C372" s="54"/>
      <c r="D372" s="54"/>
      <c r="E372" s="54"/>
      <c r="F372" s="54"/>
      <c r="G372" s="54"/>
      <c r="H372" s="54"/>
      <c r="I372" s="54"/>
      <c r="J372" s="54"/>
      <c r="K372" s="56"/>
      <c r="L372" s="54"/>
      <c r="M372" s="54"/>
      <c r="N372" s="54"/>
      <c r="O372" s="54"/>
      <c r="P372" s="56"/>
      <c r="Q372" s="54"/>
      <c r="R372" s="54"/>
      <c r="S372" s="54"/>
      <c r="T372" s="54"/>
      <c r="U372" s="56"/>
      <c r="V372" s="54"/>
      <c r="W372" s="54"/>
      <c r="X372" s="54"/>
      <c r="Y372" s="54"/>
      <c r="Z372" s="56"/>
      <c r="AA372" s="54"/>
      <c r="AB372" s="54"/>
      <c r="AC372" s="54"/>
      <c r="AD372" s="54"/>
      <c r="AE372" s="56"/>
    </row>
    <row r="373" spans="1:31" s="3" customFormat="1">
      <c r="A373" s="223"/>
      <c r="B373" s="223"/>
      <c r="C373" s="54"/>
      <c r="D373" s="54"/>
      <c r="E373" s="54"/>
      <c r="F373" s="54"/>
      <c r="G373" s="54"/>
      <c r="H373" s="54"/>
      <c r="I373" s="54"/>
      <c r="J373" s="54"/>
      <c r="K373" s="56"/>
      <c r="L373" s="54"/>
      <c r="M373" s="54"/>
      <c r="N373" s="54"/>
      <c r="O373" s="54"/>
      <c r="P373" s="56"/>
      <c r="Q373" s="54"/>
      <c r="R373" s="54"/>
      <c r="S373" s="54"/>
      <c r="T373" s="54"/>
      <c r="U373" s="56"/>
      <c r="V373" s="54"/>
      <c r="W373" s="54"/>
      <c r="X373" s="54"/>
      <c r="Y373" s="54"/>
      <c r="Z373" s="56"/>
      <c r="AA373" s="54"/>
      <c r="AB373" s="54"/>
      <c r="AC373" s="54"/>
      <c r="AD373" s="54"/>
      <c r="AE373" s="56"/>
    </row>
    <row r="374" spans="1:31" s="3" customFormat="1">
      <c r="A374" s="223"/>
      <c r="B374" s="223"/>
      <c r="C374" s="54"/>
      <c r="D374" s="54"/>
      <c r="E374" s="54"/>
      <c r="F374" s="54"/>
      <c r="G374" s="54"/>
      <c r="H374" s="54"/>
      <c r="I374" s="54"/>
      <c r="J374" s="54"/>
      <c r="K374" s="56"/>
      <c r="L374" s="54"/>
      <c r="M374" s="54"/>
      <c r="N374" s="54"/>
      <c r="O374" s="54"/>
      <c r="P374" s="56"/>
      <c r="Q374" s="54"/>
      <c r="R374" s="54"/>
      <c r="S374" s="54"/>
      <c r="T374" s="54"/>
      <c r="U374" s="56"/>
      <c r="V374" s="54"/>
      <c r="W374" s="54"/>
      <c r="X374" s="54"/>
      <c r="Y374" s="54"/>
      <c r="Z374" s="56"/>
      <c r="AA374" s="54"/>
      <c r="AB374" s="54"/>
      <c r="AC374" s="54"/>
      <c r="AD374" s="54"/>
      <c r="AE374" s="56"/>
    </row>
    <row r="375" spans="1:31" s="3" customFormat="1">
      <c r="A375" s="223"/>
      <c r="B375" s="223"/>
      <c r="C375" s="54"/>
      <c r="D375" s="54"/>
      <c r="E375" s="54"/>
      <c r="F375" s="54"/>
      <c r="G375" s="54"/>
      <c r="H375" s="54"/>
      <c r="I375" s="54"/>
      <c r="J375" s="54"/>
      <c r="K375" s="56"/>
      <c r="L375" s="54"/>
      <c r="M375" s="54"/>
      <c r="N375" s="54"/>
      <c r="O375" s="54"/>
      <c r="P375" s="56"/>
      <c r="Q375" s="54"/>
      <c r="R375" s="54"/>
      <c r="S375" s="54"/>
      <c r="T375" s="54"/>
      <c r="U375" s="56"/>
      <c r="V375" s="54"/>
      <c r="W375" s="54"/>
      <c r="X375" s="54"/>
      <c r="Y375" s="54"/>
      <c r="Z375" s="56"/>
      <c r="AA375" s="54"/>
      <c r="AB375" s="54"/>
      <c r="AC375" s="54"/>
      <c r="AD375" s="54"/>
      <c r="AE375" s="56"/>
    </row>
    <row r="376" spans="1:31" s="3" customFormat="1">
      <c r="A376" s="223"/>
      <c r="B376" s="223"/>
      <c r="C376" s="54"/>
      <c r="D376" s="54"/>
      <c r="E376" s="54"/>
      <c r="F376" s="54"/>
      <c r="G376" s="54"/>
      <c r="H376" s="54"/>
      <c r="I376" s="54"/>
      <c r="J376" s="54"/>
      <c r="K376" s="56"/>
      <c r="L376" s="54"/>
      <c r="M376" s="54"/>
      <c r="N376" s="54"/>
      <c r="O376" s="54"/>
      <c r="P376" s="56"/>
      <c r="Q376" s="54"/>
      <c r="R376" s="54"/>
      <c r="S376" s="54"/>
      <c r="T376" s="54"/>
      <c r="U376" s="56"/>
      <c r="V376" s="54"/>
      <c r="W376" s="54"/>
      <c r="X376" s="54"/>
      <c r="Y376" s="54"/>
      <c r="Z376" s="56"/>
      <c r="AA376" s="54"/>
      <c r="AB376" s="54"/>
      <c r="AC376" s="54"/>
      <c r="AD376" s="54"/>
      <c r="AE376" s="56"/>
    </row>
    <row r="377" spans="1:31" s="3" customFormat="1">
      <c r="A377" s="223"/>
      <c r="B377" s="223"/>
      <c r="C377" s="54"/>
      <c r="D377" s="54"/>
      <c r="E377" s="54"/>
      <c r="F377" s="54"/>
      <c r="G377" s="54"/>
      <c r="H377" s="54"/>
      <c r="I377" s="54"/>
      <c r="J377" s="54"/>
      <c r="K377" s="56"/>
      <c r="L377" s="54"/>
      <c r="M377" s="54"/>
      <c r="N377" s="54"/>
      <c r="O377" s="54"/>
      <c r="P377" s="56"/>
      <c r="Q377" s="54"/>
      <c r="R377" s="54"/>
      <c r="S377" s="54"/>
      <c r="T377" s="54"/>
      <c r="U377" s="56"/>
      <c r="V377" s="54"/>
      <c r="W377" s="54"/>
      <c r="X377" s="54"/>
      <c r="Y377" s="54"/>
      <c r="Z377" s="56"/>
      <c r="AA377" s="54"/>
      <c r="AB377" s="54"/>
      <c r="AC377" s="54"/>
      <c r="AD377" s="54"/>
      <c r="AE377" s="56"/>
    </row>
    <row r="378" spans="1:31" s="3" customFormat="1">
      <c r="A378" s="223"/>
      <c r="B378" s="223"/>
      <c r="C378" s="54"/>
      <c r="D378" s="54"/>
      <c r="E378" s="54"/>
      <c r="F378" s="54"/>
      <c r="G378" s="54"/>
      <c r="H378" s="54"/>
      <c r="I378" s="54"/>
      <c r="J378" s="54"/>
      <c r="K378" s="56"/>
      <c r="L378" s="54"/>
      <c r="M378" s="54"/>
      <c r="N378" s="54"/>
      <c r="O378" s="54"/>
      <c r="P378" s="56"/>
      <c r="Q378" s="54"/>
      <c r="R378" s="54"/>
      <c r="S378" s="54"/>
      <c r="T378" s="54"/>
      <c r="U378" s="56"/>
      <c r="V378" s="54"/>
      <c r="W378" s="54"/>
      <c r="X378" s="54"/>
      <c r="Y378" s="54"/>
      <c r="Z378" s="56"/>
      <c r="AA378" s="54"/>
      <c r="AB378" s="54"/>
      <c r="AC378" s="54"/>
      <c r="AD378" s="54"/>
      <c r="AE378" s="56"/>
    </row>
    <row r="379" spans="1:31" s="3" customFormat="1">
      <c r="A379" s="223"/>
      <c r="B379" s="223"/>
      <c r="C379" s="54"/>
      <c r="D379" s="54"/>
      <c r="E379" s="54"/>
      <c r="F379" s="54"/>
      <c r="G379" s="54"/>
      <c r="H379" s="54"/>
      <c r="I379" s="54"/>
      <c r="J379" s="54"/>
      <c r="K379" s="56"/>
      <c r="L379" s="54"/>
      <c r="M379" s="54"/>
      <c r="N379" s="54"/>
      <c r="O379" s="54"/>
      <c r="P379" s="56"/>
      <c r="Q379" s="54"/>
      <c r="R379" s="54"/>
      <c r="S379" s="54"/>
      <c r="T379" s="54"/>
      <c r="U379" s="56"/>
      <c r="V379" s="54"/>
      <c r="W379" s="54"/>
      <c r="X379" s="54"/>
      <c r="Y379" s="54"/>
      <c r="Z379" s="56"/>
      <c r="AA379" s="54"/>
      <c r="AB379" s="54"/>
      <c r="AC379" s="54"/>
      <c r="AD379" s="54"/>
      <c r="AE379" s="56"/>
    </row>
    <row r="380" spans="1:31" s="3" customFormat="1">
      <c r="A380" s="223"/>
      <c r="B380" s="223"/>
      <c r="C380" s="54"/>
      <c r="D380" s="54"/>
      <c r="E380" s="54"/>
      <c r="F380" s="54"/>
      <c r="G380" s="54"/>
      <c r="H380" s="54"/>
      <c r="I380" s="54"/>
      <c r="J380" s="54"/>
      <c r="K380" s="56"/>
      <c r="L380" s="54"/>
      <c r="M380" s="54"/>
      <c r="N380" s="54"/>
      <c r="O380" s="54"/>
      <c r="P380" s="56"/>
      <c r="Q380" s="54"/>
      <c r="R380" s="54"/>
      <c r="S380" s="54"/>
      <c r="T380" s="54"/>
      <c r="U380" s="56"/>
      <c r="V380" s="54"/>
      <c r="W380" s="54"/>
      <c r="X380" s="54"/>
      <c r="Y380" s="54"/>
      <c r="Z380" s="56"/>
      <c r="AA380" s="54"/>
      <c r="AB380" s="54"/>
      <c r="AC380" s="54"/>
      <c r="AD380" s="54"/>
      <c r="AE380" s="56"/>
    </row>
    <row r="381" spans="1:31" s="3" customFormat="1">
      <c r="A381" s="223"/>
      <c r="B381" s="223"/>
      <c r="C381" s="54"/>
      <c r="D381" s="54"/>
      <c r="E381" s="54"/>
      <c r="F381" s="54"/>
      <c r="G381" s="54"/>
      <c r="H381" s="54"/>
      <c r="I381" s="54"/>
      <c r="J381" s="54"/>
      <c r="K381" s="56"/>
      <c r="L381" s="54"/>
      <c r="M381" s="54"/>
      <c r="N381" s="54"/>
      <c r="O381" s="54"/>
      <c r="P381" s="56"/>
      <c r="Q381" s="54"/>
      <c r="R381" s="54"/>
      <c r="S381" s="54"/>
      <c r="T381" s="54"/>
      <c r="U381" s="56"/>
      <c r="V381" s="54"/>
      <c r="W381" s="54"/>
      <c r="X381" s="54"/>
      <c r="Y381" s="54"/>
      <c r="Z381" s="56"/>
      <c r="AA381" s="54"/>
      <c r="AB381" s="54"/>
      <c r="AC381" s="54"/>
      <c r="AD381" s="54"/>
      <c r="AE381" s="56"/>
    </row>
    <row r="382" spans="1:31" s="3" customFormat="1">
      <c r="A382" s="223"/>
      <c r="B382" s="223"/>
      <c r="C382" s="54"/>
      <c r="D382" s="54"/>
      <c r="E382" s="54"/>
      <c r="F382" s="54"/>
      <c r="G382" s="54"/>
      <c r="H382" s="54"/>
      <c r="I382" s="54"/>
      <c r="J382" s="54"/>
      <c r="K382" s="56"/>
      <c r="L382" s="54"/>
      <c r="M382" s="54"/>
      <c r="N382" s="54"/>
      <c r="O382" s="54"/>
      <c r="P382" s="56"/>
      <c r="Q382" s="54"/>
      <c r="R382" s="54"/>
      <c r="S382" s="54"/>
      <c r="T382" s="54"/>
      <c r="U382" s="56"/>
      <c r="V382" s="54"/>
      <c r="W382" s="54"/>
      <c r="X382" s="54"/>
      <c r="Y382" s="54"/>
      <c r="Z382" s="56"/>
      <c r="AA382" s="54"/>
      <c r="AB382" s="54"/>
      <c r="AC382" s="54"/>
      <c r="AD382" s="54"/>
      <c r="AE382" s="56"/>
    </row>
    <row r="383" spans="1:31" s="3" customFormat="1">
      <c r="A383" s="223"/>
      <c r="B383" s="223"/>
      <c r="C383" s="54"/>
      <c r="D383" s="54"/>
      <c r="E383" s="54"/>
      <c r="F383" s="54"/>
      <c r="G383" s="54"/>
      <c r="H383" s="54"/>
      <c r="I383" s="54"/>
      <c r="J383" s="54"/>
      <c r="K383" s="56"/>
      <c r="L383" s="54"/>
      <c r="M383" s="54"/>
      <c r="N383" s="54"/>
      <c r="O383" s="54"/>
      <c r="P383" s="56"/>
      <c r="Q383" s="54"/>
      <c r="R383" s="54"/>
      <c r="S383" s="54"/>
      <c r="T383" s="54"/>
      <c r="U383" s="56"/>
      <c r="V383" s="54"/>
      <c r="W383" s="54"/>
      <c r="X383" s="54"/>
      <c r="Y383" s="54"/>
      <c r="Z383" s="56"/>
      <c r="AA383" s="54"/>
      <c r="AB383" s="54"/>
      <c r="AC383" s="54"/>
      <c r="AD383" s="54"/>
      <c r="AE383" s="56"/>
    </row>
    <row r="384" spans="1:31" s="3" customFormat="1">
      <c r="A384" s="223"/>
      <c r="B384" s="223"/>
      <c r="C384" s="54"/>
      <c r="D384" s="54"/>
      <c r="E384" s="54"/>
      <c r="F384" s="54"/>
      <c r="G384" s="54"/>
      <c r="H384" s="54"/>
      <c r="I384" s="54"/>
      <c r="J384" s="54"/>
      <c r="K384" s="56"/>
      <c r="L384" s="54"/>
      <c r="M384" s="54"/>
      <c r="N384" s="54"/>
      <c r="O384" s="54"/>
      <c r="P384" s="56"/>
      <c r="Q384" s="54"/>
      <c r="R384" s="54"/>
      <c r="S384" s="54"/>
      <c r="T384" s="54"/>
      <c r="U384" s="56"/>
      <c r="V384" s="54"/>
      <c r="W384" s="54"/>
      <c r="X384" s="54"/>
      <c r="Y384" s="54"/>
      <c r="Z384" s="56"/>
      <c r="AA384" s="54"/>
      <c r="AB384" s="54"/>
      <c r="AC384" s="54"/>
      <c r="AD384" s="54"/>
      <c r="AE384" s="56"/>
    </row>
    <row r="385" spans="1:31" s="3" customFormat="1">
      <c r="A385" s="223"/>
      <c r="B385" s="223"/>
      <c r="C385" s="54"/>
      <c r="D385" s="54"/>
      <c r="E385" s="54"/>
      <c r="F385" s="54"/>
      <c r="G385" s="54"/>
      <c r="H385" s="54"/>
      <c r="I385" s="54"/>
      <c r="J385" s="54"/>
      <c r="K385" s="56"/>
      <c r="L385" s="54"/>
      <c r="M385" s="54"/>
      <c r="N385" s="54"/>
      <c r="O385" s="54"/>
      <c r="P385" s="56"/>
      <c r="Q385" s="54"/>
      <c r="R385" s="54"/>
      <c r="S385" s="54"/>
      <c r="T385" s="54"/>
      <c r="U385" s="56"/>
      <c r="V385" s="54"/>
      <c r="W385" s="54"/>
      <c r="X385" s="54"/>
      <c r="Y385" s="54"/>
      <c r="Z385" s="56"/>
      <c r="AA385" s="54"/>
      <c r="AB385" s="54"/>
      <c r="AC385" s="54"/>
      <c r="AD385" s="54"/>
      <c r="AE385" s="56"/>
    </row>
    <row r="386" spans="1:31" s="3" customFormat="1">
      <c r="A386" s="223"/>
      <c r="B386" s="223"/>
      <c r="C386" s="54"/>
      <c r="D386" s="54"/>
      <c r="E386" s="54"/>
      <c r="F386" s="54"/>
      <c r="G386" s="54"/>
      <c r="H386" s="54"/>
      <c r="I386" s="54"/>
      <c r="J386" s="54"/>
      <c r="K386" s="56"/>
      <c r="L386" s="54"/>
      <c r="M386" s="54"/>
      <c r="N386" s="54"/>
      <c r="O386" s="54"/>
      <c r="P386" s="56"/>
      <c r="Q386" s="54"/>
      <c r="R386" s="54"/>
      <c r="S386" s="54"/>
      <c r="T386" s="54"/>
      <c r="U386" s="56"/>
      <c r="V386" s="54"/>
      <c r="W386" s="54"/>
      <c r="X386" s="54"/>
      <c r="Y386" s="54"/>
      <c r="Z386" s="56"/>
      <c r="AA386" s="54"/>
      <c r="AB386" s="54"/>
      <c r="AC386" s="54"/>
      <c r="AD386" s="54"/>
      <c r="AE386" s="56"/>
    </row>
    <row r="387" spans="1:31" s="3" customFormat="1">
      <c r="A387" s="223"/>
      <c r="B387" s="223"/>
      <c r="C387" s="54"/>
      <c r="D387" s="54"/>
      <c r="E387" s="54"/>
      <c r="F387" s="54"/>
      <c r="G387" s="54"/>
      <c r="H387" s="54"/>
      <c r="I387" s="54"/>
      <c r="J387" s="54"/>
      <c r="K387" s="56"/>
      <c r="L387" s="54"/>
      <c r="M387" s="54"/>
      <c r="N387" s="54"/>
      <c r="O387" s="54"/>
      <c r="P387" s="56"/>
      <c r="Q387" s="54"/>
      <c r="R387" s="54"/>
      <c r="S387" s="54"/>
      <c r="T387" s="54"/>
      <c r="U387" s="56"/>
      <c r="V387" s="54"/>
      <c r="W387" s="54"/>
      <c r="X387" s="54"/>
      <c r="Y387" s="54"/>
      <c r="Z387" s="56"/>
      <c r="AA387" s="54"/>
      <c r="AB387" s="54"/>
      <c r="AC387" s="54"/>
      <c r="AD387" s="54"/>
      <c r="AE387" s="56"/>
    </row>
    <row r="388" spans="1:31" s="3" customFormat="1">
      <c r="A388" s="223"/>
      <c r="B388" s="223"/>
      <c r="C388" s="54"/>
      <c r="D388" s="54"/>
      <c r="E388" s="54"/>
      <c r="F388" s="54"/>
      <c r="G388" s="54"/>
      <c r="H388" s="54"/>
      <c r="I388" s="54"/>
      <c r="J388" s="54"/>
      <c r="K388" s="56"/>
      <c r="L388" s="54"/>
      <c r="M388" s="54"/>
      <c r="N388" s="54"/>
      <c r="O388" s="54"/>
      <c r="P388" s="56"/>
      <c r="Q388" s="54"/>
      <c r="R388" s="54"/>
      <c r="S388" s="54"/>
      <c r="T388" s="54"/>
      <c r="U388" s="56"/>
      <c r="V388" s="54"/>
      <c r="W388" s="54"/>
      <c r="X388" s="54"/>
      <c r="Y388" s="54"/>
      <c r="Z388" s="56"/>
      <c r="AA388" s="54"/>
      <c r="AB388" s="54"/>
      <c r="AC388" s="54"/>
      <c r="AD388" s="54"/>
      <c r="AE388" s="56"/>
    </row>
    <row r="389" spans="1:31" s="3" customFormat="1">
      <c r="A389" s="223"/>
      <c r="B389" s="223"/>
      <c r="C389" s="54"/>
      <c r="D389" s="54"/>
      <c r="E389" s="54"/>
      <c r="F389" s="54"/>
      <c r="G389" s="54"/>
      <c r="H389" s="54"/>
      <c r="I389" s="54"/>
      <c r="J389" s="54"/>
      <c r="K389" s="56"/>
      <c r="L389" s="54"/>
      <c r="M389" s="54"/>
      <c r="N389" s="54"/>
      <c r="O389" s="54"/>
      <c r="P389" s="56"/>
      <c r="Q389" s="54"/>
      <c r="R389" s="54"/>
      <c r="S389" s="54"/>
      <c r="T389" s="54"/>
      <c r="U389" s="56"/>
      <c r="V389" s="54"/>
      <c r="W389" s="54"/>
      <c r="X389" s="54"/>
      <c r="Y389" s="54"/>
      <c r="Z389" s="56"/>
      <c r="AA389" s="54"/>
      <c r="AB389" s="54"/>
      <c r="AC389" s="54"/>
      <c r="AD389" s="54"/>
      <c r="AE389" s="56"/>
    </row>
    <row r="390" spans="1:31" s="3" customFormat="1">
      <c r="A390" s="223"/>
      <c r="B390" s="223"/>
      <c r="C390" s="54"/>
      <c r="D390" s="54"/>
      <c r="E390" s="54"/>
      <c r="F390" s="54"/>
      <c r="G390" s="54"/>
      <c r="H390" s="54"/>
      <c r="I390" s="54"/>
      <c r="J390" s="54"/>
      <c r="K390" s="56"/>
      <c r="L390" s="54"/>
      <c r="M390" s="54"/>
      <c r="N390" s="54"/>
      <c r="O390" s="54"/>
      <c r="P390" s="56"/>
      <c r="Q390" s="54"/>
      <c r="R390" s="54"/>
      <c r="S390" s="54"/>
      <c r="T390" s="54"/>
      <c r="U390" s="56"/>
      <c r="V390" s="54"/>
      <c r="W390" s="54"/>
      <c r="X390" s="54"/>
      <c r="Y390" s="54"/>
      <c r="Z390" s="56"/>
      <c r="AA390" s="54"/>
      <c r="AB390" s="54"/>
      <c r="AC390" s="54"/>
      <c r="AD390" s="54"/>
      <c r="AE390" s="56"/>
    </row>
    <row r="391" spans="1:31" s="3" customFormat="1">
      <c r="A391" s="223"/>
      <c r="B391" s="223"/>
      <c r="C391" s="54"/>
      <c r="D391" s="54"/>
      <c r="E391" s="54"/>
      <c r="F391" s="54"/>
      <c r="G391" s="54"/>
      <c r="H391" s="54"/>
      <c r="I391" s="54"/>
      <c r="J391" s="54"/>
      <c r="K391" s="56"/>
      <c r="L391" s="54"/>
      <c r="M391" s="54"/>
      <c r="N391" s="54"/>
      <c r="O391" s="54"/>
      <c r="P391" s="56"/>
      <c r="Q391" s="54"/>
      <c r="R391" s="54"/>
      <c r="S391" s="54"/>
      <c r="T391" s="54"/>
      <c r="U391" s="56"/>
      <c r="V391" s="54"/>
      <c r="W391" s="54"/>
      <c r="X391" s="54"/>
      <c r="Y391" s="54"/>
      <c r="Z391" s="56"/>
      <c r="AA391" s="54"/>
      <c r="AB391" s="54"/>
      <c r="AC391" s="54"/>
      <c r="AD391" s="54"/>
      <c r="AE391" s="56"/>
    </row>
    <row r="392" spans="1:31" s="3" customFormat="1">
      <c r="A392" s="223"/>
      <c r="B392" s="223"/>
      <c r="C392" s="54"/>
      <c r="D392" s="54"/>
      <c r="E392" s="54"/>
      <c r="F392" s="54"/>
      <c r="G392" s="54"/>
      <c r="H392" s="54"/>
      <c r="I392" s="54"/>
      <c r="J392" s="54"/>
      <c r="K392" s="56"/>
      <c r="L392" s="54"/>
      <c r="M392" s="54"/>
      <c r="N392" s="54"/>
      <c r="O392" s="54"/>
      <c r="P392" s="56"/>
      <c r="Q392" s="54"/>
      <c r="R392" s="54"/>
      <c r="S392" s="54"/>
      <c r="T392" s="54"/>
      <c r="U392" s="56"/>
      <c r="V392" s="54"/>
      <c r="W392" s="54"/>
      <c r="X392" s="54"/>
      <c r="Y392" s="54"/>
      <c r="Z392" s="56"/>
      <c r="AA392" s="54"/>
      <c r="AB392" s="54"/>
      <c r="AC392" s="54"/>
      <c r="AD392" s="54"/>
      <c r="AE392" s="56"/>
    </row>
    <row r="393" spans="1:31" s="3" customFormat="1">
      <c r="A393" s="223"/>
      <c r="B393" s="223"/>
      <c r="C393" s="54"/>
      <c r="D393" s="54"/>
      <c r="E393" s="54"/>
      <c r="F393" s="54"/>
      <c r="G393" s="54"/>
      <c r="H393" s="54"/>
      <c r="I393" s="54"/>
      <c r="J393" s="54"/>
      <c r="K393" s="56"/>
      <c r="L393" s="54"/>
      <c r="M393" s="54"/>
      <c r="N393" s="54"/>
      <c r="O393" s="54"/>
      <c r="P393" s="56"/>
      <c r="Q393" s="54"/>
      <c r="R393" s="54"/>
      <c r="S393" s="54"/>
      <c r="T393" s="54"/>
      <c r="U393" s="56"/>
      <c r="V393" s="54"/>
      <c r="W393" s="54"/>
      <c r="X393" s="54"/>
      <c r="Y393" s="54"/>
      <c r="Z393" s="56"/>
      <c r="AA393" s="54"/>
      <c r="AB393" s="54"/>
      <c r="AC393" s="54"/>
      <c r="AD393" s="54"/>
      <c r="AE393" s="56"/>
    </row>
    <row r="394" spans="1:31" s="3" customFormat="1">
      <c r="A394" s="223"/>
      <c r="B394" s="223"/>
      <c r="C394" s="54"/>
      <c r="D394" s="54"/>
      <c r="E394" s="54"/>
      <c r="F394" s="54"/>
      <c r="G394" s="54"/>
      <c r="H394" s="54"/>
      <c r="I394" s="54"/>
      <c r="J394" s="54"/>
      <c r="K394" s="56"/>
      <c r="L394" s="54"/>
      <c r="M394" s="54"/>
      <c r="N394" s="54"/>
      <c r="O394" s="54"/>
      <c r="P394" s="56"/>
      <c r="Q394" s="54"/>
      <c r="R394" s="54"/>
      <c r="S394" s="54"/>
      <c r="T394" s="54"/>
      <c r="U394" s="56"/>
      <c r="V394" s="54"/>
      <c r="W394" s="54"/>
      <c r="X394" s="54"/>
      <c r="Y394" s="54"/>
      <c r="Z394" s="56"/>
      <c r="AA394" s="54"/>
      <c r="AB394" s="54"/>
      <c r="AC394" s="54"/>
      <c r="AD394" s="54"/>
      <c r="AE394" s="56"/>
    </row>
    <row r="395" spans="1:31" s="3" customFormat="1">
      <c r="A395" s="223"/>
      <c r="B395" s="223"/>
      <c r="C395" s="54"/>
      <c r="D395" s="54"/>
      <c r="E395" s="54"/>
      <c r="F395" s="54"/>
      <c r="G395" s="54"/>
      <c r="H395" s="54"/>
      <c r="I395" s="54"/>
      <c r="J395" s="54"/>
      <c r="K395" s="56"/>
      <c r="L395" s="54"/>
      <c r="M395" s="54"/>
      <c r="N395" s="54"/>
      <c r="O395" s="54"/>
      <c r="P395" s="56"/>
      <c r="Q395" s="54"/>
      <c r="R395" s="54"/>
      <c r="S395" s="54"/>
      <c r="T395" s="54"/>
      <c r="U395" s="56"/>
      <c r="V395" s="54"/>
      <c r="W395" s="54"/>
      <c r="X395" s="54"/>
      <c r="Y395" s="54"/>
      <c r="Z395" s="56"/>
      <c r="AA395" s="54"/>
      <c r="AB395" s="54"/>
      <c r="AC395" s="54"/>
      <c r="AD395" s="54"/>
      <c r="AE395" s="56"/>
    </row>
    <row r="396" spans="1:31" s="3" customFormat="1">
      <c r="A396" s="223"/>
      <c r="B396" s="223"/>
      <c r="C396" s="54"/>
      <c r="D396" s="54"/>
      <c r="E396" s="54"/>
      <c r="F396" s="54"/>
      <c r="G396" s="54"/>
      <c r="H396" s="54"/>
      <c r="I396" s="54"/>
      <c r="J396" s="54"/>
      <c r="K396" s="56"/>
      <c r="L396" s="54"/>
      <c r="M396" s="54"/>
      <c r="N396" s="54"/>
      <c r="O396" s="54"/>
      <c r="P396" s="56"/>
      <c r="Q396" s="54"/>
      <c r="R396" s="54"/>
      <c r="S396" s="54"/>
      <c r="T396" s="54"/>
      <c r="U396" s="56"/>
      <c r="V396" s="54"/>
      <c r="W396" s="54"/>
      <c r="X396" s="54"/>
      <c r="Y396" s="54"/>
      <c r="Z396" s="56"/>
      <c r="AA396" s="54"/>
      <c r="AB396" s="54"/>
      <c r="AC396" s="54"/>
      <c r="AD396" s="54"/>
      <c r="AE396" s="56"/>
    </row>
    <row r="397" spans="1:31" s="3" customFormat="1">
      <c r="A397" s="223"/>
      <c r="B397" s="223"/>
      <c r="C397" s="54"/>
      <c r="D397" s="54"/>
      <c r="E397" s="54"/>
      <c r="F397" s="54"/>
      <c r="G397" s="54"/>
      <c r="H397" s="54"/>
      <c r="I397" s="54"/>
      <c r="J397" s="54"/>
      <c r="K397" s="56"/>
      <c r="L397" s="54"/>
      <c r="M397" s="54"/>
      <c r="N397" s="54"/>
      <c r="O397" s="54"/>
      <c r="P397" s="56"/>
      <c r="Q397" s="54"/>
      <c r="R397" s="54"/>
      <c r="S397" s="54"/>
      <c r="T397" s="54"/>
      <c r="U397" s="56"/>
      <c r="V397" s="54"/>
      <c r="W397" s="54"/>
      <c r="X397" s="54"/>
      <c r="Y397" s="54"/>
      <c r="Z397" s="56"/>
      <c r="AA397" s="54"/>
      <c r="AB397" s="54"/>
      <c r="AC397" s="54"/>
      <c r="AD397" s="54"/>
      <c r="AE397" s="56"/>
    </row>
    <row r="398" spans="1:31" s="3" customFormat="1">
      <c r="A398" s="223"/>
      <c r="B398" s="223"/>
      <c r="C398" s="54"/>
      <c r="D398" s="54"/>
      <c r="E398" s="54"/>
      <c r="F398" s="54"/>
      <c r="G398" s="54"/>
      <c r="H398" s="54"/>
      <c r="I398" s="54"/>
      <c r="J398" s="54"/>
      <c r="K398" s="56"/>
      <c r="L398" s="54"/>
      <c r="M398" s="54"/>
      <c r="N398" s="54"/>
      <c r="O398" s="54"/>
      <c r="P398" s="56"/>
      <c r="Q398" s="54"/>
      <c r="R398" s="54"/>
      <c r="S398" s="54"/>
      <c r="T398" s="54"/>
      <c r="U398" s="56"/>
      <c r="V398" s="54"/>
      <c r="W398" s="54"/>
      <c r="X398" s="54"/>
      <c r="Y398" s="54"/>
      <c r="Z398" s="56"/>
      <c r="AA398" s="54"/>
      <c r="AB398" s="54"/>
      <c r="AC398" s="54"/>
      <c r="AD398" s="54"/>
      <c r="AE398" s="56"/>
    </row>
    <row r="399" spans="1:31" s="3" customFormat="1">
      <c r="A399" s="223"/>
      <c r="B399" s="223"/>
      <c r="C399" s="54"/>
      <c r="D399" s="54"/>
      <c r="E399" s="54"/>
      <c r="F399" s="54"/>
      <c r="G399" s="54"/>
      <c r="H399" s="54"/>
      <c r="I399" s="54"/>
      <c r="J399" s="54"/>
      <c r="K399" s="56"/>
      <c r="L399" s="54"/>
      <c r="M399" s="54"/>
      <c r="N399" s="54"/>
      <c r="O399" s="54"/>
      <c r="P399" s="56"/>
      <c r="Q399" s="54"/>
      <c r="R399" s="54"/>
      <c r="S399" s="54"/>
      <c r="T399" s="54"/>
      <c r="U399" s="56"/>
      <c r="V399" s="54"/>
      <c r="W399" s="54"/>
      <c r="X399" s="54"/>
      <c r="Y399" s="54"/>
      <c r="Z399" s="56"/>
      <c r="AA399" s="54"/>
      <c r="AB399" s="54"/>
      <c r="AC399" s="54"/>
      <c r="AD399" s="54"/>
      <c r="AE399" s="56"/>
    </row>
    <row r="400" spans="1:31" s="3" customFormat="1">
      <c r="A400" s="223"/>
      <c r="B400" s="223"/>
      <c r="C400" s="54"/>
      <c r="D400" s="54"/>
      <c r="E400" s="54"/>
      <c r="F400" s="54"/>
      <c r="G400" s="54"/>
      <c r="H400" s="54"/>
      <c r="I400" s="54"/>
      <c r="J400" s="54"/>
      <c r="K400" s="56"/>
      <c r="L400" s="54"/>
      <c r="M400" s="54"/>
      <c r="N400" s="54"/>
      <c r="O400" s="54"/>
      <c r="P400" s="56"/>
      <c r="Q400" s="54"/>
      <c r="R400" s="54"/>
      <c r="S400" s="54"/>
      <c r="T400" s="54"/>
      <c r="U400" s="56"/>
      <c r="V400" s="54"/>
      <c r="W400" s="54"/>
      <c r="X400" s="54"/>
      <c r="Y400" s="54"/>
      <c r="Z400" s="56"/>
      <c r="AA400" s="54"/>
      <c r="AB400" s="54"/>
      <c r="AC400" s="54"/>
      <c r="AD400" s="54"/>
      <c r="AE400" s="56"/>
    </row>
    <row r="401" spans="1:31" s="3" customFormat="1">
      <c r="A401" s="223"/>
      <c r="B401" s="223"/>
      <c r="C401" s="54"/>
      <c r="D401" s="54"/>
      <c r="E401" s="54"/>
      <c r="F401" s="54"/>
      <c r="G401" s="54"/>
      <c r="H401" s="54"/>
      <c r="I401" s="54"/>
      <c r="J401" s="54"/>
      <c r="K401" s="56"/>
      <c r="L401" s="54"/>
      <c r="M401" s="54"/>
      <c r="N401" s="54"/>
      <c r="O401" s="54"/>
      <c r="P401" s="56"/>
      <c r="Q401" s="54"/>
      <c r="R401" s="54"/>
      <c r="S401" s="54"/>
      <c r="T401" s="54"/>
      <c r="U401" s="56"/>
      <c r="V401" s="54"/>
      <c r="W401" s="54"/>
      <c r="X401" s="54"/>
      <c r="Y401" s="54"/>
      <c r="Z401" s="56"/>
      <c r="AA401" s="54"/>
      <c r="AB401" s="54"/>
      <c r="AC401" s="54"/>
      <c r="AD401" s="54"/>
      <c r="AE401" s="56"/>
    </row>
    <row r="402" spans="1:31" s="3" customFormat="1">
      <c r="A402" s="223"/>
      <c r="B402" s="223"/>
      <c r="C402" s="54"/>
      <c r="D402" s="54"/>
      <c r="E402" s="54"/>
      <c r="F402" s="54"/>
      <c r="G402" s="54"/>
      <c r="H402" s="54"/>
      <c r="I402" s="54"/>
      <c r="J402" s="54"/>
      <c r="K402" s="56"/>
      <c r="L402" s="54"/>
      <c r="M402" s="54"/>
      <c r="N402" s="54"/>
      <c r="O402" s="54"/>
      <c r="P402" s="56"/>
      <c r="Q402" s="54"/>
      <c r="R402" s="54"/>
      <c r="S402" s="54"/>
      <c r="T402" s="54"/>
      <c r="U402" s="56"/>
      <c r="V402" s="54"/>
      <c r="W402" s="54"/>
      <c r="X402" s="54"/>
      <c r="Y402" s="54"/>
      <c r="Z402" s="56"/>
      <c r="AA402" s="54"/>
      <c r="AB402" s="54"/>
      <c r="AC402" s="54"/>
      <c r="AD402" s="54"/>
      <c r="AE402" s="56"/>
    </row>
    <row r="403" spans="1:31" s="3" customFormat="1">
      <c r="A403" s="223"/>
      <c r="B403" s="223"/>
      <c r="C403" s="54"/>
      <c r="D403" s="54"/>
      <c r="E403" s="54"/>
      <c r="F403" s="54"/>
      <c r="G403" s="54"/>
      <c r="H403" s="54"/>
      <c r="I403" s="54"/>
      <c r="J403" s="54"/>
      <c r="K403" s="56"/>
      <c r="L403" s="54"/>
      <c r="M403" s="54"/>
      <c r="N403" s="54"/>
      <c r="O403" s="54"/>
      <c r="P403" s="56"/>
      <c r="Q403" s="54"/>
      <c r="R403" s="54"/>
      <c r="S403" s="54"/>
      <c r="T403" s="54"/>
      <c r="U403" s="56"/>
      <c r="V403" s="54"/>
      <c r="W403" s="54"/>
      <c r="X403" s="54"/>
      <c r="Y403" s="54"/>
      <c r="Z403" s="56"/>
      <c r="AA403" s="54"/>
      <c r="AB403" s="54"/>
      <c r="AC403" s="54"/>
      <c r="AD403" s="54"/>
      <c r="AE403" s="56"/>
    </row>
    <row r="404" spans="1:31" s="3" customFormat="1">
      <c r="A404" s="223"/>
      <c r="B404" s="223"/>
      <c r="C404" s="54"/>
      <c r="D404" s="54"/>
      <c r="E404" s="54"/>
      <c r="F404" s="54"/>
      <c r="G404" s="54"/>
      <c r="H404" s="54"/>
      <c r="I404" s="54"/>
      <c r="J404" s="54"/>
      <c r="K404" s="56"/>
      <c r="L404" s="54"/>
      <c r="M404" s="54"/>
      <c r="N404" s="54"/>
      <c r="O404" s="54"/>
      <c r="P404" s="56"/>
      <c r="Q404" s="54"/>
      <c r="R404" s="54"/>
      <c r="S404" s="54"/>
      <c r="T404" s="54"/>
      <c r="U404" s="56"/>
      <c r="V404" s="54"/>
      <c r="W404" s="54"/>
      <c r="X404" s="54"/>
      <c r="Y404" s="54"/>
      <c r="Z404" s="56"/>
      <c r="AA404" s="54"/>
      <c r="AB404" s="54"/>
      <c r="AC404" s="54"/>
      <c r="AD404" s="54"/>
      <c r="AE404" s="56"/>
    </row>
    <row r="405" spans="1:31" s="3" customFormat="1">
      <c r="A405" s="223"/>
      <c r="B405" s="223"/>
      <c r="C405" s="54"/>
      <c r="D405" s="54"/>
      <c r="E405" s="54"/>
      <c r="F405" s="54"/>
      <c r="G405" s="54"/>
      <c r="H405" s="54"/>
      <c r="I405" s="54"/>
      <c r="J405" s="54"/>
      <c r="K405" s="56"/>
      <c r="L405" s="54"/>
      <c r="M405" s="54"/>
      <c r="N405" s="54"/>
      <c r="O405" s="54"/>
      <c r="P405" s="56"/>
      <c r="Q405" s="54"/>
      <c r="R405" s="54"/>
      <c r="S405" s="54"/>
      <c r="T405" s="54"/>
      <c r="U405" s="56"/>
      <c r="V405" s="54"/>
      <c r="W405" s="54"/>
      <c r="X405" s="54"/>
      <c r="Y405" s="54"/>
      <c r="Z405" s="56"/>
      <c r="AA405" s="54"/>
      <c r="AB405" s="54"/>
      <c r="AC405" s="54"/>
      <c r="AD405" s="54"/>
      <c r="AE405" s="56"/>
    </row>
    <row r="406" spans="1:31" s="3" customFormat="1">
      <c r="A406" s="223"/>
      <c r="B406" s="223"/>
      <c r="C406" s="54"/>
      <c r="D406" s="54"/>
      <c r="E406" s="54"/>
      <c r="F406" s="54"/>
      <c r="G406" s="54"/>
      <c r="H406" s="54"/>
      <c r="I406" s="54"/>
      <c r="J406" s="54"/>
      <c r="K406" s="56"/>
      <c r="L406" s="54"/>
      <c r="M406" s="54"/>
      <c r="N406" s="54"/>
      <c r="O406" s="54"/>
      <c r="P406" s="56"/>
      <c r="Q406" s="54"/>
      <c r="R406" s="54"/>
      <c r="S406" s="54"/>
      <c r="T406" s="54"/>
      <c r="U406" s="56"/>
      <c r="V406" s="54"/>
      <c r="W406" s="54"/>
      <c r="X406" s="54"/>
      <c r="Y406" s="54"/>
      <c r="Z406" s="56"/>
      <c r="AA406" s="54"/>
      <c r="AB406" s="54"/>
      <c r="AC406" s="54"/>
      <c r="AD406" s="54"/>
      <c r="AE406" s="56"/>
    </row>
    <row r="407" spans="1:31" s="3" customFormat="1">
      <c r="A407" s="223"/>
      <c r="B407" s="223"/>
      <c r="C407" s="54"/>
      <c r="D407" s="54"/>
      <c r="E407" s="54"/>
      <c r="F407" s="54"/>
      <c r="G407" s="54"/>
      <c r="H407" s="54"/>
      <c r="I407" s="54"/>
      <c r="J407" s="54"/>
      <c r="K407" s="56"/>
      <c r="L407" s="54"/>
      <c r="M407" s="54"/>
      <c r="N407" s="54"/>
      <c r="O407" s="54"/>
      <c r="P407" s="56"/>
      <c r="Q407" s="54"/>
      <c r="R407" s="54"/>
      <c r="S407" s="54"/>
      <c r="T407" s="54"/>
      <c r="U407" s="56"/>
      <c r="V407" s="54"/>
      <c r="W407" s="54"/>
      <c r="X407" s="54"/>
      <c r="Y407" s="54"/>
      <c r="Z407" s="56"/>
      <c r="AA407" s="54"/>
      <c r="AB407" s="54"/>
      <c r="AC407" s="54"/>
      <c r="AD407" s="54"/>
      <c r="AE407" s="56"/>
    </row>
    <row r="408" spans="1:31" s="3" customFormat="1">
      <c r="A408" s="223"/>
      <c r="B408" s="223"/>
      <c r="C408" s="54"/>
      <c r="D408" s="54"/>
      <c r="E408" s="54"/>
      <c r="F408" s="54"/>
      <c r="G408" s="54"/>
      <c r="H408" s="54"/>
      <c r="I408" s="54"/>
      <c r="J408" s="54"/>
      <c r="K408" s="56"/>
      <c r="L408" s="54"/>
      <c r="M408" s="54"/>
      <c r="N408" s="54"/>
      <c r="O408" s="54"/>
      <c r="P408" s="56"/>
      <c r="Q408" s="54"/>
      <c r="R408" s="54"/>
      <c r="S408" s="54"/>
      <c r="T408" s="54"/>
      <c r="U408" s="56"/>
      <c r="V408" s="54"/>
      <c r="W408" s="54"/>
      <c r="X408" s="54"/>
      <c r="Y408" s="54"/>
      <c r="Z408" s="56"/>
      <c r="AA408" s="54"/>
      <c r="AB408" s="54"/>
      <c r="AC408" s="54"/>
      <c r="AD408" s="54"/>
      <c r="AE408" s="56"/>
    </row>
    <row r="409" spans="1:31" s="3" customFormat="1">
      <c r="A409" s="223"/>
      <c r="B409" s="223"/>
      <c r="C409" s="54"/>
      <c r="D409" s="54"/>
      <c r="E409" s="54"/>
      <c r="F409" s="54"/>
      <c r="G409" s="54"/>
      <c r="H409" s="54"/>
      <c r="I409" s="54"/>
      <c r="J409" s="54"/>
      <c r="K409" s="56"/>
      <c r="L409" s="54"/>
      <c r="M409" s="54"/>
      <c r="N409" s="54"/>
      <c r="O409" s="54"/>
      <c r="P409" s="56"/>
      <c r="Q409" s="54"/>
      <c r="R409" s="54"/>
      <c r="S409" s="54"/>
      <c r="T409" s="54"/>
      <c r="U409" s="56"/>
      <c r="V409" s="54"/>
      <c r="W409" s="54"/>
      <c r="X409" s="54"/>
      <c r="Y409" s="54"/>
      <c r="Z409" s="56"/>
      <c r="AA409" s="54"/>
      <c r="AB409" s="54"/>
      <c r="AC409" s="54"/>
      <c r="AD409" s="54"/>
      <c r="AE409" s="56"/>
    </row>
    <row r="410" spans="1:31" s="3" customFormat="1">
      <c r="A410" s="223"/>
      <c r="B410" s="223"/>
      <c r="C410" s="54"/>
      <c r="D410" s="54"/>
      <c r="E410" s="54"/>
      <c r="F410" s="54"/>
      <c r="G410" s="54"/>
      <c r="H410" s="54"/>
      <c r="I410" s="54"/>
      <c r="J410" s="54"/>
      <c r="K410" s="56"/>
      <c r="L410" s="54"/>
      <c r="M410" s="54"/>
      <c r="N410" s="54"/>
      <c r="O410" s="54"/>
      <c r="P410" s="56"/>
      <c r="Q410" s="54"/>
      <c r="R410" s="54"/>
      <c r="S410" s="54"/>
      <c r="T410" s="54"/>
      <c r="U410" s="56"/>
      <c r="V410" s="54"/>
      <c r="W410" s="54"/>
      <c r="X410" s="54"/>
      <c r="Y410" s="54"/>
      <c r="Z410" s="56"/>
      <c r="AA410" s="54"/>
      <c r="AB410" s="54"/>
      <c r="AC410" s="54"/>
      <c r="AD410" s="54"/>
      <c r="AE410" s="56"/>
    </row>
    <row r="411" spans="1:31" s="3" customFormat="1">
      <c r="A411" s="223"/>
      <c r="B411" s="223"/>
      <c r="C411" s="54"/>
      <c r="D411" s="54"/>
      <c r="E411" s="54"/>
      <c r="F411" s="54"/>
      <c r="G411" s="54"/>
      <c r="H411" s="54"/>
      <c r="I411" s="54"/>
      <c r="J411" s="54"/>
      <c r="K411" s="56"/>
      <c r="L411" s="54"/>
      <c r="M411" s="54"/>
      <c r="N411" s="54"/>
      <c r="O411" s="54"/>
      <c r="P411" s="56"/>
      <c r="Q411" s="54"/>
      <c r="R411" s="54"/>
      <c r="S411" s="54"/>
      <c r="T411" s="54"/>
      <c r="U411" s="56"/>
      <c r="V411" s="54"/>
      <c r="W411" s="54"/>
      <c r="X411" s="54"/>
      <c r="Y411" s="54"/>
      <c r="Z411" s="56"/>
      <c r="AA411" s="54"/>
      <c r="AB411" s="54"/>
      <c r="AC411" s="54"/>
      <c r="AD411" s="54"/>
      <c r="AE411" s="56"/>
    </row>
    <row r="412" spans="1:31" s="3" customFormat="1">
      <c r="A412" s="223"/>
      <c r="B412" s="223"/>
      <c r="C412" s="54"/>
      <c r="D412" s="54"/>
      <c r="E412" s="54"/>
      <c r="F412" s="54"/>
      <c r="G412" s="54"/>
      <c r="H412" s="54"/>
      <c r="I412" s="54"/>
      <c r="J412" s="54"/>
      <c r="K412" s="56"/>
      <c r="L412" s="54"/>
      <c r="M412" s="54"/>
      <c r="N412" s="54"/>
      <c r="O412" s="54"/>
      <c r="P412" s="56"/>
      <c r="Q412" s="54"/>
      <c r="R412" s="54"/>
      <c r="S412" s="54"/>
      <c r="T412" s="54"/>
      <c r="U412" s="56"/>
      <c r="V412" s="54"/>
      <c r="W412" s="54"/>
      <c r="X412" s="54"/>
      <c r="Y412" s="54"/>
      <c r="Z412" s="56"/>
      <c r="AA412" s="54"/>
      <c r="AB412" s="54"/>
      <c r="AC412" s="54"/>
      <c r="AD412" s="54"/>
      <c r="AE412" s="56"/>
    </row>
    <row r="413" spans="1:31" s="3" customFormat="1">
      <c r="A413" s="223"/>
      <c r="B413" s="223"/>
      <c r="C413" s="54"/>
      <c r="D413" s="54"/>
      <c r="E413" s="54"/>
      <c r="F413" s="54"/>
      <c r="G413" s="54"/>
      <c r="H413" s="54"/>
      <c r="I413" s="54"/>
      <c r="J413" s="54"/>
      <c r="K413" s="56"/>
      <c r="L413" s="54"/>
      <c r="M413" s="54"/>
      <c r="N413" s="54"/>
      <c r="O413" s="54"/>
      <c r="P413" s="56"/>
      <c r="Q413" s="54"/>
      <c r="R413" s="54"/>
      <c r="S413" s="54"/>
      <c r="T413" s="54"/>
      <c r="U413" s="56"/>
      <c r="V413" s="54"/>
      <c r="W413" s="54"/>
      <c r="X413" s="54"/>
      <c r="Y413" s="54"/>
      <c r="Z413" s="56"/>
      <c r="AA413" s="54"/>
      <c r="AB413" s="54"/>
      <c r="AC413" s="54"/>
      <c r="AD413" s="54"/>
      <c r="AE413" s="56"/>
    </row>
    <row r="414" spans="1:31" s="3" customFormat="1">
      <c r="A414" s="223"/>
      <c r="B414" s="223"/>
      <c r="C414" s="54"/>
      <c r="D414" s="54"/>
      <c r="E414" s="54"/>
      <c r="F414" s="54"/>
      <c r="G414" s="54"/>
      <c r="H414" s="54"/>
      <c r="I414" s="54"/>
      <c r="J414" s="54"/>
      <c r="K414" s="56"/>
      <c r="L414" s="54"/>
      <c r="M414" s="54"/>
      <c r="N414" s="54"/>
      <c r="O414" s="54"/>
      <c r="P414" s="56"/>
      <c r="Q414" s="54"/>
      <c r="R414" s="54"/>
      <c r="S414" s="54"/>
      <c r="T414" s="54"/>
      <c r="U414" s="56"/>
      <c r="V414" s="54"/>
      <c r="W414" s="54"/>
      <c r="X414" s="54"/>
      <c r="Y414" s="54"/>
      <c r="Z414" s="56"/>
      <c r="AA414" s="54"/>
      <c r="AB414" s="54"/>
      <c r="AC414" s="54"/>
      <c r="AD414" s="54"/>
      <c r="AE414" s="56"/>
    </row>
    <row r="415" spans="1:31" s="3" customFormat="1">
      <c r="A415" s="223"/>
      <c r="B415" s="223"/>
      <c r="C415" s="54"/>
      <c r="D415" s="54"/>
      <c r="E415" s="54"/>
      <c r="F415" s="54"/>
      <c r="G415" s="54"/>
      <c r="H415" s="54"/>
      <c r="I415" s="54"/>
      <c r="J415" s="54"/>
      <c r="K415" s="56"/>
      <c r="L415" s="54"/>
      <c r="M415" s="54"/>
      <c r="N415" s="54"/>
      <c r="O415" s="54"/>
      <c r="P415" s="56"/>
      <c r="Q415" s="54"/>
      <c r="R415" s="54"/>
      <c r="S415" s="54"/>
      <c r="T415" s="54"/>
      <c r="U415" s="56"/>
      <c r="V415" s="54"/>
      <c r="W415" s="54"/>
      <c r="X415" s="54"/>
      <c r="Y415" s="54"/>
      <c r="Z415" s="56"/>
      <c r="AA415" s="54"/>
      <c r="AB415" s="54"/>
      <c r="AC415" s="54"/>
      <c r="AD415" s="54"/>
      <c r="AE415" s="56"/>
    </row>
    <row r="416" spans="1:31" s="3" customFormat="1">
      <c r="A416" s="223"/>
      <c r="B416" s="223"/>
      <c r="C416" s="54"/>
      <c r="D416" s="54"/>
      <c r="E416" s="54"/>
      <c r="F416" s="54"/>
      <c r="G416" s="54"/>
      <c r="H416" s="54"/>
      <c r="I416" s="54"/>
      <c r="J416" s="54"/>
      <c r="K416" s="56"/>
      <c r="L416" s="54"/>
      <c r="M416" s="54"/>
      <c r="N416" s="54"/>
      <c r="O416" s="54"/>
      <c r="P416" s="56"/>
      <c r="Q416" s="54"/>
      <c r="R416" s="54"/>
      <c r="S416" s="54"/>
      <c r="T416" s="54"/>
      <c r="U416" s="56"/>
      <c r="V416" s="54"/>
      <c r="W416" s="54"/>
      <c r="X416" s="54"/>
      <c r="Y416" s="54"/>
      <c r="Z416" s="56"/>
      <c r="AA416" s="54"/>
      <c r="AB416" s="54"/>
      <c r="AC416" s="54"/>
      <c r="AD416" s="54"/>
      <c r="AE416" s="56"/>
    </row>
    <row r="417" spans="1:31" s="3" customFormat="1">
      <c r="A417" s="223"/>
      <c r="B417" s="223"/>
      <c r="C417" s="54"/>
      <c r="D417" s="54"/>
      <c r="E417" s="54"/>
      <c r="F417" s="54"/>
      <c r="G417" s="54"/>
      <c r="H417" s="54"/>
      <c r="I417" s="54"/>
      <c r="J417" s="54"/>
      <c r="K417" s="56"/>
      <c r="L417" s="54"/>
      <c r="M417" s="54"/>
      <c r="N417" s="54"/>
      <c r="O417" s="54"/>
      <c r="P417" s="56"/>
      <c r="Q417" s="54"/>
      <c r="R417" s="54"/>
      <c r="S417" s="54"/>
      <c r="T417" s="54"/>
      <c r="U417" s="56"/>
      <c r="V417" s="54"/>
      <c r="W417" s="54"/>
      <c r="X417" s="54"/>
      <c r="Y417" s="54"/>
      <c r="Z417" s="56"/>
      <c r="AA417" s="54"/>
      <c r="AB417" s="54"/>
      <c r="AC417" s="54"/>
      <c r="AD417" s="54"/>
      <c r="AE417" s="56"/>
    </row>
    <row r="418" spans="1:31" s="3" customFormat="1">
      <c r="A418" s="223"/>
      <c r="B418" s="223"/>
      <c r="C418" s="54"/>
      <c r="D418" s="54"/>
      <c r="E418" s="54"/>
      <c r="F418" s="54"/>
      <c r="G418" s="54"/>
      <c r="H418" s="54"/>
      <c r="I418" s="54"/>
      <c r="J418" s="54"/>
      <c r="K418" s="56"/>
      <c r="L418" s="54"/>
      <c r="M418" s="54"/>
      <c r="N418" s="54"/>
      <c r="O418" s="54"/>
      <c r="P418" s="56"/>
      <c r="Q418" s="54"/>
      <c r="R418" s="54"/>
      <c r="S418" s="54"/>
      <c r="T418" s="54"/>
      <c r="U418" s="56"/>
      <c r="V418" s="54"/>
      <c r="W418" s="54"/>
      <c r="X418" s="54"/>
      <c r="Y418" s="54"/>
      <c r="Z418" s="56"/>
      <c r="AA418" s="54"/>
      <c r="AB418" s="54"/>
      <c r="AC418" s="54"/>
      <c r="AD418" s="54"/>
      <c r="AE418" s="56"/>
    </row>
    <row r="419" spans="1:31" s="3" customFormat="1">
      <c r="A419" s="223"/>
      <c r="B419" s="223"/>
      <c r="C419" s="54"/>
      <c r="D419" s="54"/>
      <c r="E419" s="54"/>
      <c r="F419" s="54"/>
      <c r="G419" s="54"/>
      <c r="H419" s="54"/>
      <c r="I419" s="54"/>
      <c r="J419" s="54"/>
      <c r="K419" s="56"/>
      <c r="L419" s="54"/>
      <c r="M419" s="54"/>
      <c r="N419" s="54"/>
      <c r="O419" s="54"/>
      <c r="P419" s="56"/>
      <c r="Q419" s="54"/>
      <c r="R419" s="54"/>
      <c r="S419" s="54"/>
      <c r="T419" s="54"/>
      <c r="U419" s="56"/>
      <c r="V419" s="54"/>
      <c r="W419" s="54"/>
      <c r="X419" s="54"/>
      <c r="Y419" s="54"/>
      <c r="Z419" s="56"/>
      <c r="AA419" s="54"/>
      <c r="AB419" s="54"/>
      <c r="AC419" s="54"/>
      <c r="AD419" s="54"/>
      <c r="AE419" s="56"/>
    </row>
    <row r="420" spans="1:31" s="3" customFormat="1">
      <c r="A420" s="223"/>
      <c r="B420" s="223"/>
      <c r="C420" s="54"/>
      <c r="D420" s="54"/>
      <c r="E420" s="54"/>
      <c r="F420" s="54"/>
      <c r="G420" s="54"/>
      <c r="H420" s="54"/>
      <c r="I420" s="54"/>
      <c r="J420" s="54"/>
      <c r="K420" s="56"/>
      <c r="L420" s="54"/>
      <c r="M420" s="54"/>
      <c r="N420" s="54"/>
      <c r="O420" s="54"/>
      <c r="P420" s="56"/>
      <c r="Q420" s="54"/>
      <c r="R420" s="54"/>
      <c r="S420" s="54"/>
      <c r="T420" s="54"/>
      <c r="U420" s="56"/>
      <c r="V420" s="54"/>
      <c r="W420" s="54"/>
      <c r="X420" s="54"/>
      <c r="Y420" s="54"/>
      <c r="Z420" s="56"/>
      <c r="AA420" s="54"/>
      <c r="AB420" s="54"/>
      <c r="AC420" s="54"/>
      <c r="AD420" s="54"/>
      <c r="AE420" s="56"/>
    </row>
    <row r="421" spans="1:31" s="3" customFormat="1">
      <c r="A421" s="223"/>
      <c r="B421" s="223"/>
      <c r="C421" s="54"/>
      <c r="D421" s="54"/>
      <c r="E421" s="54"/>
      <c r="F421" s="54"/>
      <c r="G421" s="54"/>
      <c r="H421" s="54"/>
      <c r="I421" s="54"/>
      <c r="J421" s="54"/>
      <c r="K421" s="56"/>
      <c r="L421" s="54"/>
      <c r="M421" s="54"/>
      <c r="N421" s="54"/>
      <c r="O421" s="54"/>
      <c r="P421" s="56"/>
      <c r="Q421" s="54"/>
      <c r="R421" s="54"/>
      <c r="S421" s="54"/>
      <c r="T421" s="54"/>
      <c r="U421" s="56"/>
      <c r="V421" s="54"/>
      <c r="W421" s="54"/>
      <c r="X421" s="54"/>
      <c r="Y421" s="54"/>
      <c r="Z421" s="56"/>
      <c r="AA421" s="54"/>
      <c r="AB421" s="54"/>
      <c r="AC421" s="54"/>
      <c r="AD421" s="54"/>
      <c r="AE421" s="56"/>
    </row>
    <row r="422" spans="1:31" s="3" customFormat="1">
      <c r="A422" s="223"/>
      <c r="B422" s="223"/>
      <c r="C422" s="54"/>
      <c r="D422" s="54"/>
      <c r="E422" s="54"/>
      <c r="F422" s="54"/>
      <c r="G422" s="54"/>
      <c r="H422" s="54"/>
      <c r="I422" s="54"/>
      <c r="J422" s="54"/>
      <c r="K422" s="56"/>
      <c r="L422" s="54"/>
      <c r="M422" s="54"/>
      <c r="N422" s="54"/>
      <c r="O422" s="54"/>
      <c r="P422" s="56"/>
      <c r="Q422" s="54"/>
      <c r="R422" s="54"/>
      <c r="S422" s="54"/>
      <c r="T422" s="54"/>
      <c r="U422" s="56"/>
      <c r="V422" s="54"/>
      <c r="W422" s="54"/>
      <c r="X422" s="54"/>
      <c r="Y422" s="54"/>
      <c r="Z422" s="56"/>
      <c r="AA422" s="54"/>
      <c r="AB422" s="54"/>
      <c r="AC422" s="54"/>
      <c r="AD422" s="54"/>
      <c r="AE422" s="56"/>
    </row>
    <row r="423" spans="1:31" s="3" customFormat="1">
      <c r="A423" s="223"/>
      <c r="B423" s="223"/>
      <c r="C423" s="54"/>
      <c r="D423" s="54"/>
      <c r="E423" s="54"/>
      <c r="F423" s="54"/>
      <c r="G423" s="54"/>
      <c r="H423" s="54"/>
      <c r="I423" s="54"/>
      <c r="J423" s="54"/>
      <c r="K423" s="56"/>
      <c r="L423" s="54"/>
      <c r="M423" s="54"/>
      <c r="N423" s="54"/>
      <c r="O423" s="54"/>
      <c r="P423" s="56"/>
      <c r="Q423" s="54"/>
      <c r="R423" s="54"/>
      <c r="S423" s="54"/>
      <c r="T423" s="54"/>
      <c r="U423" s="56"/>
      <c r="V423" s="54"/>
      <c r="W423" s="54"/>
      <c r="X423" s="54"/>
      <c r="Y423" s="54"/>
      <c r="Z423" s="56"/>
      <c r="AA423" s="54"/>
      <c r="AB423" s="54"/>
      <c r="AC423" s="54"/>
      <c r="AD423" s="54"/>
      <c r="AE423" s="56"/>
    </row>
    <row r="424" spans="1:31" s="3" customFormat="1">
      <c r="A424" s="223"/>
      <c r="B424" s="223"/>
      <c r="C424" s="54"/>
      <c r="D424" s="54"/>
      <c r="E424" s="54"/>
      <c r="F424" s="54"/>
      <c r="G424" s="54"/>
      <c r="H424" s="54"/>
      <c r="I424" s="54"/>
      <c r="J424" s="54"/>
      <c r="K424" s="56"/>
      <c r="L424" s="54"/>
      <c r="M424" s="54"/>
      <c r="N424" s="54"/>
      <c r="O424" s="54"/>
      <c r="P424" s="56"/>
      <c r="Q424" s="54"/>
      <c r="R424" s="54"/>
      <c r="S424" s="54"/>
      <c r="T424" s="54"/>
      <c r="U424" s="56"/>
      <c r="V424" s="54"/>
      <c r="W424" s="54"/>
      <c r="X424" s="54"/>
      <c r="Y424" s="54"/>
      <c r="Z424" s="56"/>
      <c r="AA424" s="54"/>
      <c r="AB424" s="54"/>
      <c r="AC424" s="54"/>
      <c r="AD424" s="54"/>
      <c r="AE424" s="56"/>
    </row>
    <row r="425" spans="1:31" s="3" customFormat="1">
      <c r="A425" s="223"/>
      <c r="B425" s="223"/>
      <c r="C425" s="54"/>
      <c r="D425" s="54"/>
      <c r="E425" s="54"/>
      <c r="F425" s="54"/>
      <c r="G425" s="54"/>
      <c r="H425" s="54"/>
      <c r="I425" s="54"/>
      <c r="J425" s="54"/>
      <c r="K425" s="56"/>
      <c r="L425" s="54"/>
      <c r="M425" s="54"/>
      <c r="N425" s="54"/>
      <c r="O425" s="54"/>
      <c r="P425" s="56"/>
      <c r="Q425" s="54"/>
      <c r="R425" s="54"/>
      <c r="S425" s="54"/>
      <c r="T425" s="54"/>
      <c r="U425" s="56"/>
      <c r="V425" s="54"/>
      <c r="W425" s="54"/>
      <c r="X425" s="54"/>
      <c r="Y425" s="54"/>
      <c r="Z425" s="56"/>
      <c r="AA425" s="54"/>
      <c r="AB425" s="54"/>
      <c r="AC425" s="54"/>
      <c r="AD425" s="54"/>
      <c r="AE425" s="56"/>
    </row>
    <row r="426" spans="1:31" s="3" customFormat="1">
      <c r="A426" s="223"/>
      <c r="B426" s="223"/>
      <c r="C426" s="54"/>
      <c r="D426" s="54"/>
      <c r="E426" s="54"/>
      <c r="F426" s="54"/>
      <c r="G426" s="54"/>
      <c r="H426" s="54"/>
      <c r="I426" s="54"/>
      <c r="J426" s="54"/>
      <c r="K426" s="56"/>
      <c r="L426" s="54"/>
      <c r="M426" s="54"/>
      <c r="N426" s="54"/>
      <c r="O426" s="54"/>
      <c r="P426" s="56"/>
      <c r="Q426" s="54"/>
      <c r="R426" s="54"/>
      <c r="S426" s="54"/>
      <c r="T426" s="54"/>
      <c r="U426" s="56"/>
      <c r="V426" s="54"/>
      <c r="W426" s="54"/>
      <c r="X426" s="54"/>
      <c r="Y426" s="54"/>
      <c r="Z426" s="56"/>
      <c r="AA426" s="54"/>
      <c r="AB426" s="54"/>
      <c r="AC426" s="54"/>
      <c r="AD426" s="54"/>
      <c r="AE426" s="56"/>
    </row>
    <row r="427" spans="1:31" s="3" customFormat="1">
      <c r="A427" s="223"/>
      <c r="B427" s="223"/>
      <c r="C427" s="54"/>
      <c r="D427" s="54"/>
      <c r="E427" s="54"/>
      <c r="F427" s="54"/>
      <c r="G427" s="54"/>
      <c r="H427" s="54"/>
      <c r="I427" s="54"/>
      <c r="J427" s="54"/>
      <c r="K427" s="56"/>
      <c r="L427" s="54"/>
      <c r="M427" s="54"/>
      <c r="N427" s="54"/>
      <c r="O427" s="54"/>
      <c r="P427" s="56"/>
      <c r="Q427" s="54"/>
      <c r="R427" s="54"/>
      <c r="S427" s="54"/>
      <c r="T427" s="54"/>
      <c r="U427" s="56"/>
      <c r="V427" s="54"/>
      <c r="W427" s="54"/>
      <c r="X427" s="54"/>
      <c r="Y427" s="54"/>
      <c r="Z427" s="56"/>
      <c r="AA427" s="54"/>
      <c r="AB427" s="54"/>
      <c r="AC427" s="54"/>
      <c r="AD427" s="54"/>
      <c r="AE427" s="56"/>
    </row>
    <row r="428" spans="1:31" s="3" customFormat="1">
      <c r="A428" s="223"/>
      <c r="B428" s="223"/>
      <c r="C428" s="54"/>
      <c r="D428" s="54"/>
      <c r="E428" s="54"/>
      <c r="F428" s="54"/>
      <c r="G428" s="54"/>
      <c r="H428" s="54"/>
      <c r="I428" s="54"/>
      <c r="J428" s="54"/>
      <c r="K428" s="56"/>
      <c r="L428" s="54"/>
      <c r="M428" s="54"/>
      <c r="N428" s="54"/>
      <c r="O428" s="54"/>
      <c r="P428" s="56"/>
      <c r="Q428" s="54"/>
      <c r="R428" s="54"/>
      <c r="S428" s="54"/>
      <c r="T428" s="54"/>
      <c r="U428" s="56"/>
      <c r="V428" s="54"/>
      <c r="W428" s="54"/>
      <c r="X428" s="54"/>
      <c r="Y428" s="54"/>
      <c r="Z428" s="56"/>
      <c r="AA428" s="54"/>
      <c r="AB428" s="54"/>
      <c r="AC428" s="54"/>
      <c r="AD428" s="54"/>
      <c r="AE428" s="56"/>
    </row>
    <row r="429" spans="1:31" s="3" customFormat="1">
      <c r="A429" s="223"/>
      <c r="B429" s="223"/>
      <c r="C429" s="54"/>
      <c r="D429" s="54"/>
      <c r="E429" s="54"/>
      <c r="F429" s="54"/>
      <c r="G429" s="54"/>
      <c r="H429" s="54"/>
      <c r="I429" s="54"/>
      <c r="J429" s="54"/>
      <c r="K429" s="56"/>
      <c r="L429" s="54"/>
      <c r="M429" s="54"/>
      <c r="N429" s="54"/>
      <c r="O429" s="54"/>
      <c r="P429" s="56"/>
      <c r="Q429" s="54"/>
      <c r="R429" s="54"/>
      <c r="S429" s="54"/>
      <c r="T429" s="54"/>
      <c r="U429" s="56"/>
      <c r="V429" s="54"/>
      <c r="W429" s="54"/>
      <c r="X429" s="54"/>
      <c r="Y429" s="54"/>
      <c r="Z429" s="56"/>
      <c r="AA429" s="54"/>
      <c r="AB429" s="54"/>
      <c r="AC429" s="54"/>
      <c r="AD429" s="54"/>
      <c r="AE429" s="56"/>
    </row>
    <row r="430" spans="1:31" s="3" customFormat="1">
      <c r="A430" s="223"/>
      <c r="B430" s="223"/>
      <c r="C430" s="54"/>
      <c r="D430" s="54"/>
      <c r="E430" s="54"/>
      <c r="F430" s="54"/>
      <c r="G430" s="54"/>
      <c r="H430" s="54"/>
      <c r="I430" s="54"/>
      <c r="J430" s="54"/>
      <c r="K430" s="56"/>
      <c r="L430" s="54"/>
      <c r="M430" s="54"/>
      <c r="N430" s="54"/>
      <c r="O430" s="54"/>
      <c r="P430" s="56"/>
      <c r="Q430" s="54"/>
      <c r="R430" s="54"/>
      <c r="S430" s="54"/>
      <c r="T430" s="54"/>
      <c r="U430" s="56"/>
      <c r="V430" s="54"/>
      <c r="W430" s="54"/>
      <c r="X430" s="54"/>
      <c r="Y430" s="54"/>
      <c r="Z430" s="56"/>
      <c r="AA430" s="54"/>
      <c r="AB430" s="54"/>
      <c r="AC430" s="54"/>
      <c r="AD430" s="54"/>
      <c r="AE430" s="56"/>
    </row>
    <row r="431" spans="1:31" s="3" customFormat="1">
      <c r="A431" s="223"/>
      <c r="B431" s="223"/>
      <c r="C431" s="54"/>
      <c r="D431" s="54"/>
      <c r="E431" s="54"/>
      <c r="F431" s="54"/>
      <c r="G431" s="54"/>
      <c r="H431" s="54"/>
      <c r="I431" s="54"/>
      <c r="J431" s="54"/>
      <c r="K431" s="56"/>
      <c r="L431" s="54"/>
      <c r="M431" s="54"/>
      <c r="N431" s="54"/>
      <c r="O431" s="54"/>
      <c r="P431" s="56"/>
      <c r="Q431" s="54"/>
      <c r="R431" s="54"/>
      <c r="S431" s="54"/>
      <c r="T431" s="54"/>
      <c r="U431" s="56"/>
      <c r="V431" s="54"/>
      <c r="W431" s="54"/>
      <c r="X431" s="54"/>
      <c r="Y431" s="54"/>
      <c r="Z431" s="56"/>
      <c r="AA431" s="54"/>
      <c r="AB431" s="54"/>
      <c r="AC431" s="54"/>
      <c r="AD431" s="54"/>
      <c r="AE431" s="56"/>
    </row>
    <row r="432" spans="1:31" s="3" customFormat="1">
      <c r="A432" s="223"/>
      <c r="B432" s="223"/>
      <c r="C432" s="54"/>
      <c r="D432" s="54"/>
      <c r="E432" s="54"/>
      <c r="F432" s="54"/>
      <c r="G432" s="54"/>
      <c r="H432" s="54"/>
      <c r="I432" s="54"/>
      <c r="J432" s="54"/>
      <c r="K432" s="56"/>
      <c r="L432" s="54"/>
      <c r="M432" s="54"/>
      <c r="N432" s="54"/>
      <c r="O432" s="54"/>
      <c r="P432" s="56"/>
      <c r="Q432" s="54"/>
      <c r="R432" s="54"/>
      <c r="S432" s="54"/>
      <c r="T432" s="54"/>
      <c r="U432" s="56"/>
      <c r="V432" s="54"/>
      <c r="W432" s="54"/>
      <c r="X432" s="54"/>
      <c r="Y432" s="54"/>
      <c r="Z432" s="56"/>
      <c r="AA432" s="54"/>
      <c r="AB432" s="54"/>
      <c r="AC432" s="54"/>
      <c r="AD432" s="54"/>
      <c r="AE432" s="56"/>
    </row>
    <row r="433" spans="1:31" s="3" customFormat="1">
      <c r="A433" s="223"/>
      <c r="B433" s="223"/>
      <c r="C433" s="54"/>
      <c r="D433" s="54"/>
      <c r="E433" s="54"/>
      <c r="F433" s="54"/>
      <c r="G433" s="54"/>
      <c r="H433" s="54"/>
      <c r="I433" s="54"/>
      <c r="J433" s="54"/>
      <c r="K433" s="56"/>
      <c r="L433" s="54"/>
      <c r="M433" s="54"/>
      <c r="N433" s="54"/>
      <c r="O433" s="54"/>
      <c r="P433" s="56"/>
      <c r="Q433" s="54"/>
      <c r="R433" s="54"/>
      <c r="S433" s="54"/>
      <c r="T433" s="54"/>
      <c r="U433" s="56"/>
      <c r="V433" s="54"/>
      <c r="W433" s="54"/>
      <c r="X433" s="54"/>
      <c r="Y433" s="54"/>
      <c r="Z433" s="56"/>
      <c r="AA433" s="54"/>
      <c r="AB433" s="54"/>
      <c r="AC433" s="54"/>
      <c r="AD433" s="54"/>
      <c r="AE433" s="56"/>
    </row>
    <row r="434" spans="1:31" s="3" customFormat="1">
      <c r="A434" s="223"/>
      <c r="B434" s="223"/>
      <c r="C434" s="54"/>
      <c r="D434" s="54"/>
      <c r="E434" s="54"/>
      <c r="F434" s="54"/>
      <c r="G434" s="54"/>
      <c r="H434" s="54"/>
      <c r="I434" s="54"/>
      <c r="J434" s="54"/>
      <c r="K434" s="56"/>
      <c r="L434" s="54"/>
      <c r="M434" s="54"/>
      <c r="N434" s="54"/>
      <c r="O434" s="54"/>
      <c r="P434" s="56"/>
      <c r="Q434" s="54"/>
      <c r="R434" s="54"/>
      <c r="S434" s="54"/>
      <c r="T434" s="54"/>
      <c r="U434" s="56"/>
      <c r="V434" s="54"/>
      <c r="W434" s="54"/>
      <c r="X434" s="54"/>
      <c r="Y434" s="54"/>
      <c r="Z434" s="56"/>
      <c r="AA434" s="54"/>
      <c r="AB434" s="54"/>
      <c r="AC434" s="54"/>
      <c r="AD434" s="54"/>
      <c r="AE434" s="56"/>
    </row>
    <row r="435" spans="1:31" s="3" customFormat="1">
      <c r="A435" s="223"/>
      <c r="B435" s="223"/>
      <c r="C435" s="54"/>
      <c r="D435" s="54"/>
      <c r="E435" s="54"/>
      <c r="F435" s="54"/>
      <c r="G435" s="54"/>
      <c r="H435" s="54"/>
      <c r="I435" s="54"/>
      <c r="J435" s="54"/>
      <c r="K435" s="56"/>
      <c r="L435" s="54"/>
      <c r="M435" s="54"/>
      <c r="N435" s="54"/>
      <c r="O435" s="54"/>
      <c r="P435" s="56"/>
      <c r="Q435" s="54"/>
      <c r="R435" s="54"/>
      <c r="S435" s="54"/>
      <c r="T435" s="54"/>
      <c r="U435" s="56"/>
      <c r="V435" s="54"/>
      <c r="W435" s="54"/>
      <c r="X435" s="54"/>
      <c r="Y435" s="54"/>
      <c r="Z435" s="56"/>
      <c r="AA435" s="54"/>
      <c r="AB435" s="54"/>
      <c r="AC435" s="54"/>
      <c r="AD435" s="54"/>
      <c r="AE435" s="56"/>
    </row>
    <row r="436" spans="1:31" s="3" customFormat="1">
      <c r="A436" s="223"/>
      <c r="B436" s="223"/>
      <c r="C436" s="54"/>
      <c r="D436" s="54"/>
      <c r="E436" s="54"/>
      <c r="F436" s="54"/>
      <c r="G436" s="54"/>
      <c r="H436" s="54"/>
      <c r="I436" s="54"/>
      <c r="J436" s="54"/>
      <c r="K436" s="56"/>
      <c r="L436" s="54"/>
      <c r="M436" s="54"/>
      <c r="N436" s="54"/>
      <c r="O436" s="54"/>
      <c r="P436" s="56"/>
      <c r="Q436" s="54"/>
      <c r="R436" s="54"/>
      <c r="S436" s="54"/>
      <c r="T436" s="54"/>
      <c r="U436" s="56"/>
      <c r="V436" s="54"/>
      <c r="W436" s="54"/>
      <c r="X436" s="54"/>
      <c r="Y436" s="54"/>
      <c r="Z436" s="56"/>
      <c r="AA436" s="54"/>
      <c r="AB436" s="54"/>
      <c r="AC436" s="54"/>
      <c r="AD436" s="54"/>
      <c r="AE436" s="56"/>
    </row>
    <row r="437" spans="1:31" s="3" customFormat="1">
      <c r="A437" s="223"/>
      <c r="B437" s="223"/>
      <c r="C437" s="54"/>
      <c r="D437" s="54"/>
      <c r="E437" s="54"/>
      <c r="F437" s="54"/>
      <c r="G437" s="54"/>
      <c r="H437" s="54"/>
      <c r="I437" s="54"/>
      <c r="J437" s="54"/>
      <c r="K437" s="56"/>
      <c r="L437" s="54"/>
      <c r="M437" s="54"/>
      <c r="N437" s="54"/>
      <c r="O437" s="54"/>
      <c r="P437" s="56"/>
      <c r="Q437" s="54"/>
      <c r="R437" s="54"/>
      <c r="S437" s="54"/>
      <c r="T437" s="54"/>
      <c r="U437" s="56"/>
      <c r="V437" s="54"/>
      <c r="W437" s="54"/>
      <c r="X437" s="54"/>
      <c r="Y437" s="54"/>
      <c r="Z437" s="56"/>
      <c r="AA437" s="54"/>
      <c r="AB437" s="54"/>
      <c r="AC437" s="54"/>
      <c r="AD437" s="54"/>
      <c r="AE437" s="56"/>
    </row>
    <row r="438" spans="1:31" s="3" customFormat="1">
      <c r="A438" s="223"/>
      <c r="B438" s="223"/>
      <c r="C438" s="54"/>
      <c r="D438" s="54"/>
      <c r="E438" s="54"/>
      <c r="F438" s="54"/>
      <c r="G438" s="54"/>
      <c r="H438" s="54"/>
      <c r="I438" s="54"/>
      <c r="J438" s="54"/>
      <c r="K438" s="56"/>
      <c r="L438" s="54"/>
      <c r="M438" s="54"/>
      <c r="N438" s="54"/>
      <c r="O438" s="54"/>
      <c r="P438" s="56"/>
      <c r="Q438" s="54"/>
      <c r="R438" s="54"/>
      <c r="S438" s="54"/>
      <c r="T438" s="54"/>
      <c r="U438" s="56"/>
      <c r="V438" s="54"/>
      <c r="W438" s="54"/>
      <c r="X438" s="54"/>
      <c r="Y438" s="54"/>
      <c r="Z438" s="56"/>
      <c r="AA438" s="54"/>
      <c r="AB438" s="54"/>
      <c r="AC438" s="54"/>
      <c r="AD438" s="54"/>
      <c r="AE438" s="56"/>
    </row>
    <row r="439" spans="1:31" s="3" customFormat="1">
      <c r="A439" s="223"/>
      <c r="B439" s="223"/>
      <c r="C439" s="54"/>
      <c r="D439" s="54"/>
      <c r="E439" s="54"/>
      <c r="F439" s="54"/>
      <c r="G439" s="54"/>
      <c r="H439" s="54"/>
      <c r="I439" s="54"/>
      <c r="J439" s="54"/>
      <c r="K439" s="56"/>
      <c r="L439" s="54"/>
      <c r="M439" s="54"/>
      <c r="N439" s="54"/>
      <c r="O439" s="54"/>
      <c r="P439" s="56"/>
      <c r="Q439" s="54"/>
      <c r="R439" s="54"/>
      <c r="S439" s="54"/>
      <c r="T439" s="54"/>
      <c r="U439" s="56"/>
      <c r="V439" s="54"/>
      <c r="W439" s="54"/>
      <c r="X439" s="54"/>
      <c r="Y439" s="54"/>
      <c r="Z439" s="56"/>
      <c r="AA439" s="54"/>
      <c r="AB439" s="54"/>
      <c r="AC439" s="54"/>
      <c r="AD439" s="54"/>
      <c r="AE439" s="56"/>
    </row>
    <row r="440" spans="1:31" s="3" customFormat="1">
      <c r="A440" s="223"/>
      <c r="B440" s="223"/>
      <c r="C440" s="54"/>
      <c r="D440" s="54"/>
      <c r="E440" s="54"/>
      <c r="F440" s="54"/>
      <c r="G440" s="54"/>
      <c r="H440" s="54"/>
      <c r="I440" s="54"/>
      <c r="J440" s="54"/>
      <c r="K440" s="56"/>
      <c r="L440" s="54"/>
      <c r="M440" s="54"/>
      <c r="N440" s="54"/>
      <c r="O440" s="54"/>
      <c r="P440" s="56"/>
      <c r="Q440" s="54"/>
      <c r="R440" s="54"/>
      <c r="S440" s="54"/>
      <c r="T440" s="54"/>
      <c r="U440" s="56"/>
      <c r="V440" s="54"/>
      <c r="W440" s="54"/>
      <c r="X440" s="54"/>
      <c r="Y440" s="54"/>
      <c r="Z440" s="56"/>
      <c r="AA440" s="54"/>
      <c r="AB440" s="54"/>
      <c r="AC440" s="54"/>
      <c r="AD440" s="54"/>
      <c r="AE440" s="56"/>
    </row>
    <row r="441" spans="1:31" s="3" customFormat="1">
      <c r="A441" s="223"/>
      <c r="B441" s="223"/>
      <c r="C441" s="54"/>
      <c r="D441" s="54"/>
      <c r="E441" s="54"/>
      <c r="F441" s="54"/>
      <c r="G441" s="54"/>
      <c r="H441" s="54"/>
      <c r="I441" s="54"/>
      <c r="J441" s="54"/>
      <c r="K441" s="56"/>
      <c r="L441" s="54"/>
      <c r="M441" s="54"/>
      <c r="N441" s="54"/>
      <c r="O441" s="54"/>
      <c r="P441" s="56"/>
      <c r="Q441" s="54"/>
      <c r="R441" s="54"/>
      <c r="S441" s="54"/>
      <c r="T441" s="54"/>
      <c r="U441" s="56"/>
      <c r="V441" s="54"/>
      <c r="W441" s="54"/>
      <c r="X441" s="54"/>
      <c r="Y441" s="54"/>
      <c r="Z441" s="56"/>
      <c r="AA441" s="54"/>
      <c r="AB441" s="54"/>
      <c r="AC441" s="54"/>
      <c r="AD441" s="54"/>
      <c r="AE441" s="56"/>
    </row>
    <row r="442" spans="1:31" s="3" customFormat="1">
      <c r="A442" s="223"/>
      <c r="B442" s="223"/>
      <c r="C442" s="54"/>
      <c r="D442" s="54"/>
      <c r="E442" s="54"/>
      <c r="F442" s="54"/>
      <c r="G442" s="54"/>
      <c r="H442" s="54"/>
      <c r="I442" s="54"/>
      <c r="J442" s="54"/>
      <c r="K442" s="56"/>
      <c r="L442" s="54"/>
      <c r="M442" s="54"/>
      <c r="N442" s="54"/>
      <c r="O442" s="54"/>
      <c r="P442" s="56"/>
      <c r="Q442" s="54"/>
      <c r="R442" s="54"/>
      <c r="S442" s="54"/>
      <c r="T442" s="54"/>
      <c r="U442" s="56"/>
      <c r="V442" s="54"/>
      <c r="W442" s="54"/>
      <c r="X442" s="54"/>
      <c r="Y442" s="54"/>
      <c r="Z442" s="56"/>
      <c r="AA442" s="54"/>
      <c r="AB442" s="54"/>
      <c r="AC442" s="54"/>
      <c r="AD442" s="54"/>
      <c r="AE442" s="56"/>
    </row>
    <row r="443" spans="1:31" s="3" customFormat="1">
      <c r="A443" s="223"/>
      <c r="B443" s="223"/>
      <c r="C443" s="54"/>
      <c r="D443" s="54"/>
      <c r="E443" s="54"/>
      <c r="F443" s="54"/>
      <c r="G443" s="54"/>
      <c r="H443" s="54"/>
      <c r="I443" s="54"/>
      <c r="J443" s="54"/>
      <c r="K443" s="56"/>
      <c r="L443" s="54"/>
      <c r="M443" s="54"/>
      <c r="N443" s="54"/>
      <c r="O443" s="54"/>
      <c r="P443" s="56"/>
      <c r="Q443" s="54"/>
      <c r="R443" s="54"/>
      <c r="S443" s="54"/>
      <c r="T443" s="54"/>
      <c r="U443" s="56"/>
      <c r="V443" s="54"/>
      <c r="W443" s="54"/>
      <c r="X443" s="54"/>
      <c r="Y443" s="54"/>
      <c r="Z443" s="56"/>
      <c r="AA443" s="54"/>
      <c r="AB443" s="54"/>
      <c r="AC443" s="54"/>
      <c r="AD443" s="54"/>
      <c r="AE443" s="56"/>
    </row>
    <row r="444" spans="1:31" s="3" customFormat="1">
      <c r="A444" s="223"/>
      <c r="B444" s="223"/>
      <c r="C444" s="54"/>
      <c r="D444" s="54"/>
      <c r="E444" s="54"/>
      <c r="F444" s="54"/>
      <c r="G444" s="54"/>
      <c r="H444" s="54"/>
      <c r="I444" s="54"/>
      <c r="J444" s="54"/>
      <c r="K444" s="56"/>
      <c r="L444" s="54"/>
      <c r="M444" s="54"/>
      <c r="N444" s="54"/>
      <c r="O444" s="54"/>
      <c r="P444" s="56"/>
      <c r="Q444" s="54"/>
      <c r="R444" s="54"/>
      <c r="S444" s="54"/>
      <c r="T444" s="54"/>
      <c r="U444" s="56"/>
      <c r="V444" s="54"/>
      <c r="W444" s="54"/>
      <c r="X444" s="54"/>
      <c r="Y444" s="54"/>
      <c r="Z444" s="56"/>
      <c r="AA444" s="54"/>
      <c r="AB444" s="54"/>
      <c r="AC444" s="54"/>
      <c r="AD444" s="54"/>
      <c r="AE444" s="56"/>
    </row>
    <row r="445" spans="1:31" s="3" customFormat="1">
      <c r="A445" s="223"/>
      <c r="B445" s="223"/>
      <c r="C445" s="54"/>
      <c r="D445" s="54"/>
      <c r="E445" s="54"/>
      <c r="F445" s="54"/>
      <c r="G445" s="54"/>
      <c r="H445" s="54"/>
      <c r="I445" s="54"/>
      <c r="J445" s="54"/>
      <c r="K445" s="56"/>
      <c r="L445" s="54"/>
      <c r="M445" s="54"/>
      <c r="N445" s="54"/>
      <c r="O445" s="54"/>
      <c r="P445" s="56"/>
      <c r="Q445" s="54"/>
      <c r="R445" s="54"/>
      <c r="S445" s="54"/>
      <c r="T445" s="54"/>
      <c r="U445" s="56"/>
      <c r="V445" s="54"/>
      <c r="W445" s="54"/>
      <c r="X445" s="54"/>
      <c r="Y445" s="54"/>
      <c r="Z445" s="56"/>
      <c r="AA445" s="54"/>
      <c r="AB445" s="54"/>
      <c r="AC445" s="54"/>
      <c r="AD445" s="54"/>
      <c r="AE445" s="56"/>
    </row>
    <row r="446" spans="1:31" s="3" customFormat="1">
      <c r="A446" s="223"/>
      <c r="B446" s="223"/>
      <c r="C446" s="54"/>
      <c r="D446" s="54"/>
      <c r="E446" s="54"/>
      <c r="F446" s="54"/>
      <c r="G446" s="54"/>
      <c r="H446" s="54"/>
      <c r="I446" s="54"/>
      <c r="J446" s="54"/>
      <c r="K446" s="56"/>
      <c r="L446" s="54"/>
      <c r="M446" s="54"/>
      <c r="N446" s="54"/>
      <c r="O446" s="54"/>
      <c r="P446" s="56"/>
      <c r="Q446" s="54"/>
      <c r="R446" s="54"/>
      <c r="S446" s="54"/>
      <c r="T446" s="54"/>
      <c r="U446" s="56"/>
      <c r="V446" s="54"/>
      <c r="W446" s="54"/>
      <c r="X446" s="54"/>
      <c r="Y446" s="54"/>
      <c r="Z446" s="56"/>
      <c r="AA446" s="54"/>
      <c r="AB446" s="54"/>
      <c r="AC446" s="54"/>
      <c r="AD446" s="54"/>
      <c r="AE446" s="56"/>
    </row>
    <row r="447" spans="1:31" s="3" customFormat="1">
      <c r="A447" s="223"/>
      <c r="B447" s="223"/>
      <c r="C447" s="54"/>
      <c r="D447" s="54"/>
      <c r="E447" s="54"/>
      <c r="F447" s="54"/>
      <c r="G447" s="54"/>
      <c r="H447" s="54"/>
      <c r="I447" s="54"/>
      <c r="J447" s="54"/>
      <c r="K447" s="56"/>
      <c r="L447" s="54"/>
      <c r="M447" s="54"/>
      <c r="N447" s="54"/>
      <c r="O447" s="54"/>
      <c r="P447" s="56"/>
      <c r="Q447" s="54"/>
      <c r="R447" s="54"/>
      <c r="S447" s="54"/>
      <c r="T447" s="54"/>
      <c r="U447" s="56"/>
      <c r="V447" s="54"/>
      <c r="W447" s="54"/>
      <c r="X447" s="54"/>
      <c r="Y447" s="54"/>
      <c r="Z447" s="56"/>
      <c r="AA447" s="54"/>
      <c r="AB447" s="54"/>
      <c r="AC447" s="54"/>
      <c r="AD447" s="54"/>
      <c r="AE447" s="56"/>
    </row>
    <row r="448" spans="1:31" s="3" customFormat="1">
      <c r="A448" s="223"/>
      <c r="B448" s="223"/>
      <c r="C448" s="54"/>
      <c r="D448" s="54"/>
      <c r="E448" s="54"/>
      <c r="F448" s="54"/>
      <c r="G448" s="54"/>
      <c r="H448" s="54"/>
      <c r="I448" s="54"/>
      <c r="J448" s="54"/>
      <c r="K448" s="56"/>
      <c r="L448" s="54"/>
      <c r="M448" s="54"/>
      <c r="N448" s="54"/>
      <c r="O448" s="54"/>
      <c r="P448" s="56"/>
      <c r="Q448" s="54"/>
      <c r="R448" s="54"/>
      <c r="S448" s="54"/>
      <c r="T448" s="54"/>
      <c r="U448" s="56"/>
      <c r="V448" s="54"/>
      <c r="W448" s="54"/>
      <c r="X448" s="54"/>
      <c r="Y448" s="54"/>
      <c r="Z448" s="56"/>
      <c r="AA448" s="54"/>
      <c r="AB448" s="54"/>
      <c r="AC448" s="54"/>
      <c r="AD448" s="54"/>
      <c r="AE448" s="56"/>
    </row>
    <row r="449" spans="1:31" s="3" customFormat="1">
      <c r="A449" s="223"/>
      <c r="B449" s="223"/>
      <c r="C449" s="54"/>
      <c r="D449" s="54"/>
      <c r="E449" s="54"/>
      <c r="F449" s="54"/>
      <c r="G449" s="54"/>
      <c r="H449" s="54"/>
      <c r="I449" s="54"/>
      <c r="J449" s="54"/>
      <c r="K449" s="56"/>
      <c r="L449" s="54"/>
      <c r="M449" s="54"/>
      <c r="N449" s="54"/>
      <c r="O449" s="54"/>
      <c r="P449" s="56"/>
      <c r="Q449" s="54"/>
      <c r="R449" s="54"/>
      <c r="S449" s="54"/>
      <c r="T449" s="54"/>
      <c r="U449" s="56"/>
      <c r="V449" s="54"/>
      <c r="W449" s="54"/>
      <c r="X449" s="54"/>
      <c r="Y449" s="54"/>
      <c r="Z449" s="56"/>
      <c r="AA449" s="54"/>
      <c r="AB449" s="54"/>
      <c r="AC449" s="54"/>
      <c r="AD449" s="54"/>
      <c r="AE449" s="56"/>
    </row>
    <row r="450" spans="1:31" s="3" customFormat="1">
      <c r="A450" s="223"/>
      <c r="B450" s="223"/>
      <c r="C450" s="54"/>
      <c r="D450" s="54"/>
      <c r="E450" s="54"/>
      <c r="F450" s="54"/>
      <c r="G450" s="54"/>
      <c r="H450" s="54"/>
      <c r="I450" s="54"/>
      <c r="J450" s="54"/>
      <c r="K450" s="56"/>
      <c r="L450" s="54"/>
      <c r="M450" s="54"/>
      <c r="N450" s="54"/>
      <c r="O450" s="54"/>
      <c r="P450" s="56"/>
      <c r="Q450" s="54"/>
      <c r="R450" s="54"/>
      <c r="S450" s="54"/>
      <c r="T450" s="54"/>
      <c r="U450" s="56"/>
      <c r="V450" s="54"/>
      <c r="W450" s="54"/>
      <c r="X450" s="54"/>
      <c r="Y450" s="54"/>
      <c r="Z450" s="56"/>
      <c r="AA450" s="54"/>
      <c r="AB450" s="54"/>
      <c r="AC450" s="54"/>
      <c r="AD450" s="54"/>
      <c r="AE450" s="56"/>
    </row>
    <row r="451" spans="1:31" s="3" customFormat="1">
      <c r="A451" s="223"/>
      <c r="B451" s="223"/>
      <c r="C451" s="54"/>
      <c r="D451" s="54"/>
      <c r="E451" s="54"/>
      <c r="F451" s="54"/>
      <c r="G451" s="54"/>
      <c r="H451" s="54"/>
      <c r="I451" s="54"/>
      <c r="J451" s="54"/>
      <c r="K451" s="56"/>
      <c r="L451" s="54"/>
      <c r="M451" s="54"/>
      <c r="N451" s="54"/>
      <c r="O451" s="54"/>
      <c r="P451" s="56"/>
      <c r="Q451" s="54"/>
      <c r="R451" s="54"/>
      <c r="S451" s="54"/>
      <c r="T451" s="54"/>
      <c r="U451" s="56"/>
      <c r="V451" s="54"/>
      <c r="W451" s="54"/>
      <c r="X451" s="54"/>
      <c r="Y451" s="54"/>
      <c r="Z451" s="56"/>
      <c r="AA451" s="54"/>
      <c r="AB451" s="54"/>
      <c r="AC451" s="54"/>
      <c r="AD451" s="54"/>
      <c r="AE451" s="56"/>
    </row>
    <row r="452" spans="1:31" s="3" customFormat="1">
      <c r="A452" s="223"/>
      <c r="B452" s="223"/>
      <c r="C452" s="54"/>
      <c r="D452" s="54"/>
      <c r="E452" s="54"/>
      <c r="F452" s="54"/>
      <c r="G452" s="54"/>
      <c r="H452" s="54"/>
      <c r="I452" s="54"/>
      <c r="J452" s="54"/>
      <c r="K452" s="56"/>
      <c r="L452" s="54"/>
      <c r="M452" s="54"/>
      <c r="N452" s="54"/>
      <c r="O452" s="54"/>
      <c r="P452" s="56"/>
      <c r="Q452" s="54"/>
      <c r="R452" s="54"/>
      <c r="S452" s="54"/>
      <c r="T452" s="54"/>
      <c r="U452" s="56"/>
      <c r="V452" s="54"/>
      <c r="W452" s="54"/>
      <c r="X452" s="54"/>
      <c r="Y452" s="54"/>
      <c r="Z452" s="56"/>
      <c r="AA452" s="54"/>
      <c r="AB452" s="54"/>
      <c r="AC452" s="54"/>
      <c r="AD452" s="54"/>
      <c r="AE452" s="56"/>
    </row>
    <row r="453" spans="1:31" s="3" customFormat="1">
      <c r="A453" s="223"/>
      <c r="B453" s="223"/>
      <c r="C453" s="54"/>
      <c r="D453" s="54"/>
      <c r="E453" s="54"/>
      <c r="F453" s="54"/>
      <c r="G453" s="54"/>
      <c r="H453" s="54"/>
      <c r="I453" s="54"/>
      <c r="J453" s="54"/>
      <c r="K453" s="56"/>
      <c r="L453" s="54"/>
      <c r="M453" s="54"/>
      <c r="N453" s="54"/>
      <c r="O453" s="54"/>
      <c r="P453" s="56"/>
      <c r="Q453" s="54"/>
      <c r="R453" s="54"/>
      <c r="S453" s="54"/>
      <c r="T453" s="54"/>
      <c r="U453" s="56"/>
      <c r="V453" s="54"/>
      <c r="W453" s="54"/>
      <c r="X453" s="54"/>
      <c r="Y453" s="54"/>
      <c r="Z453" s="56"/>
      <c r="AA453" s="54"/>
      <c r="AB453" s="54"/>
      <c r="AC453" s="54"/>
      <c r="AD453" s="54"/>
      <c r="AE453" s="56"/>
    </row>
    <row r="454" spans="1:31" s="3" customFormat="1">
      <c r="A454" s="223"/>
      <c r="B454" s="223"/>
      <c r="C454" s="54"/>
      <c r="D454" s="54"/>
      <c r="E454" s="54"/>
      <c r="F454" s="54"/>
      <c r="G454" s="54"/>
      <c r="H454" s="54"/>
      <c r="I454" s="54"/>
      <c r="J454" s="54"/>
      <c r="K454" s="56"/>
      <c r="L454" s="54"/>
      <c r="M454" s="54"/>
      <c r="N454" s="54"/>
      <c r="O454" s="54"/>
      <c r="P454" s="56"/>
      <c r="Q454" s="54"/>
      <c r="R454" s="54"/>
      <c r="S454" s="54"/>
      <c r="T454" s="54"/>
      <c r="U454" s="56"/>
      <c r="V454" s="54"/>
      <c r="W454" s="54"/>
      <c r="X454" s="54"/>
      <c r="Y454" s="54"/>
      <c r="Z454" s="56"/>
      <c r="AA454" s="54"/>
      <c r="AB454" s="54"/>
      <c r="AC454" s="54"/>
      <c r="AD454" s="54"/>
      <c r="AE454" s="56"/>
    </row>
    <row r="455" spans="1:31" s="3" customFormat="1">
      <c r="A455" s="223"/>
      <c r="B455" s="223"/>
      <c r="C455" s="54"/>
      <c r="D455" s="54"/>
      <c r="E455" s="54"/>
      <c r="F455" s="54"/>
      <c r="G455" s="54"/>
      <c r="H455" s="54"/>
      <c r="I455" s="54"/>
      <c r="J455" s="54"/>
      <c r="K455" s="56"/>
      <c r="L455" s="54"/>
      <c r="M455" s="54"/>
      <c r="N455" s="54"/>
      <c r="O455" s="54"/>
      <c r="P455" s="56"/>
      <c r="Q455" s="54"/>
      <c r="R455" s="54"/>
      <c r="S455" s="54"/>
      <c r="T455" s="54"/>
      <c r="U455" s="56"/>
      <c r="V455" s="54"/>
      <c r="W455" s="54"/>
      <c r="X455" s="54"/>
      <c r="Y455" s="54"/>
      <c r="Z455" s="56"/>
      <c r="AA455" s="54"/>
      <c r="AB455" s="54"/>
      <c r="AC455" s="54"/>
      <c r="AD455" s="54"/>
      <c r="AE455" s="56"/>
    </row>
    <row r="456" spans="1:31" s="3" customFormat="1">
      <c r="A456" s="223"/>
      <c r="B456" s="223"/>
      <c r="C456" s="54"/>
      <c r="D456" s="54"/>
      <c r="E456" s="54"/>
      <c r="F456" s="54"/>
      <c r="G456" s="54"/>
      <c r="H456" s="54"/>
      <c r="I456" s="54"/>
      <c r="J456" s="54"/>
      <c r="K456" s="56"/>
      <c r="L456" s="54"/>
      <c r="M456" s="54"/>
      <c r="N456" s="54"/>
      <c r="O456" s="54"/>
      <c r="P456" s="56"/>
      <c r="Q456" s="54"/>
      <c r="R456" s="54"/>
      <c r="S456" s="54"/>
      <c r="T456" s="54"/>
      <c r="U456" s="56"/>
      <c r="V456" s="54"/>
      <c r="W456" s="54"/>
      <c r="X456" s="54"/>
      <c r="Y456" s="54"/>
      <c r="Z456" s="56"/>
      <c r="AA456" s="54"/>
      <c r="AB456" s="54"/>
      <c r="AC456" s="54"/>
      <c r="AD456" s="54"/>
      <c r="AE456" s="56"/>
    </row>
    <row r="457" spans="1:31" s="3" customFormat="1">
      <c r="A457" s="223"/>
      <c r="B457" s="223"/>
      <c r="C457" s="54"/>
      <c r="D457" s="54"/>
      <c r="E457" s="54"/>
      <c r="F457" s="54"/>
      <c r="G457" s="54"/>
      <c r="H457" s="54"/>
      <c r="I457" s="54"/>
      <c r="J457" s="54"/>
      <c r="K457" s="56"/>
      <c r="L457" s="54"/>
      <c r="M457" s="54"/>
      <c r="N457" s="54"/>
      <c r="O457" s="54"/>
      <c r="P457" s="56"/>
      <c r="Q457" s="54"/>
      <c r="R457" s="54"/>
      <c r="S457" s="54"/>
      <c r="T457" s="54"/>
      <c r="U457" s="56"/>
      <c r="V457" s="54"/>
      <c r="W457" s="54"/>
      <c r="X457" s="54"/>
      <c r="Y457" s="54"/>
      <c r="Z457" s="56"/>
      <c r="AA457" s="54"/>
      <c r="AB457" s="54"/>
      <c r="AC457" s="54"/>
      <c r="AD457" s="54"/>
      <c r="AE457" s="56"/>
    </row>
    <row r="458" spans="1:31" s="3" customFormat="1">
      <c r="A458" s="223"/>
      <c r="B458" s="223"/>
      <c r="C458" s="54"/>
      <c r="D458" s="54"/>
      <c r="E458" s="54"/>
      <c r="F458" s="54"/>
      <c r="G458" s="54"/>
      <c r="H458" s="54"/>
      <c r="I458" s="54"/>
      <c r="J458" s="54"/>
      <c r="K458" s="56"/>
      <c r="L458" s="54"/>
      <c r="M458" s="54"/>
      <c r="N458" s="54"/>
      <c r="O458" s="54"/>
      <c r="P458" s="56"/>
      <c r="Q458" s="54"/>
      <c r="R458" s="54"/>
      <c r="S458" s="54"/>
      <c r="T458" s="54"/>
      <c r="U458" s="56"/>
      <c r="V458" s="54"/>
      <c r="W458" s="54"/>
      <c r="X458" s="54"/>
      <c r="Y458" s="54"/>
      <c r="Z458" s="56"/>
      <c r="AA458" s="54"/>
      <c r="AB458" s="54"/>
      <c r="AC458" s="54"/>
      <c r="AD458" s="54"/>
      <c r="AE458" s="56"/>
    </row>
    <row r="459" spans="1:31" s="3" customFormat="1">
      <c r="A459" s="223"/>
      <c r="B459" s="223"/>
      <c r="C459" s="54"/>
      <c r="D459" s="54"/>
      <c r="E459" s="54"/>
      <c r="F459" s="54"/>
      <c r="G459" s="54"/>
      <c r="H459" s="54"/>
      <c r="I459" s="54"/>
      <c r="J459" s="54"/>
      <c r="K459" s="56"/>
      <c r="L459" s="54"/>
      <c r="M459" s="54"/>
      <c r="N459" s="54"/>
      <c r="O459" s="54"/>
      <c r="P459" s="56"/>
      <c r="Q459" s="54"/>
      <c r="R459" s="54"/>
      <c r="S459" s="54"/>
      <c r="T459" s="54"/>
      <c r="U459" s="56"/>
      <c r="V459" s="54"/>
      <c r="W459" s="54"/>
      <c r="X459" s="54"/>
      <c r="Y459" s="54"/>
      <c r="Z459" s="56"/>
      <c r="AA459" s="54"/>
      <c r="AB459" s="54"/>
      <c r="AC459" s="54"/>
      <c r="AD459" s="54"/>
      <c r="AE459" s="56"/>
    </row>
    <row r="460" spans="1:31" s="3" customFormat="1">
      <c r="A460" s="223"/>
      <c r="B460" s="223"/>
      <c r="C460" s="54"/>
      <c r="D460" s="54"/>
      <c r="E460" s="54"/>
      <c r="F460" s="54"/>
      <c r="G460" s="54"/>
      <c r="H460" s="54"/>
      <c r="I460" s="54"/>
      <c r="J460" s="54"/>
      <c r="K460" s="56"/>
      <c r="L460" s="54"/>
      <c r="M460" s="54"/>
      <c r="N460" s="54"/>
      <c r="O460" s="54"/>
      <c r="P460" s="56"/>
      <c r="Q460" s="54"/>
      <c r="R460" s="54"/>
      <c r="S460" s="54"/>
      <c r="T460" s="54"/>
      <c r="U460" s="56"/>
      <c r="V460" s="54"/>
      <c r="W460" s="54"/>
      <c r="X460" s="54"/>
      <c r="Y460" s="54"/>
      <c r="Z460" s="56"/>
      <c r="AA460" s="54"/>
      <c r="AB460" s="54"/>
      <c r="AC460" s="54"/>
      <c r="AD460" s="54"/>
      <c r="AE460" s="56"/>
    </row>
    <row r="461" spans="1:31" s="3" customFormat="1">
      <c r="A461" s="223"/>
      <c r="B461" s="223"/>
      <c r="C461" s="54"/>
      <c r="D461" s="54"/>
      <c r="E461" s="54"/>
      <c r="F461" s="54"/>
      <c r="G461" s="54"/>
      <c r="H461" s="54"/>
      <c r="I461" s="54"/>
      <c r="J461" s="54"/>
      <c r="K461" s="56"/>
      <c r="L461" s="54"/>
      <c r="M461" s="54"/>
      <c r="N461" s="54"/>
      <c r="O461" s="54"/>
      <c r="P461" s="56"/>
      <c r="Q461" s="54"/>
      <c r="R461" s="54"/>
      <c r="S461" s="54"/>
      <c r="T461" s="54"/>
      <c r="U461" s="56"/>
      <c r="V461" s="54"/>
      <c r="W461" s="54"/>
      <c r="X461" s="54"/>
      <c r="Y461" s="54"/>
      <c r="Z461" s="56"/>
      <c r="AA461" s="54"/>
      <c r="AB461" s="54"/>
      <c r="AC461" s="54"/>
      <c r="AD461" s="54"/>
      <c r="AE461" s="56"/>
    </row>
    <row r="462" spans="1:31" s="3" customFormat="1">
      <c r="A462" s="223"/>
      <c r="B462" s="223"/>
      <c r="C462" s="54"/>
      <c r="D462" s="54"/>
      <c r="E462" s="54"/>
      <c r="F462" s="54"/>
      <c r="G462" s="54"/>
      <c r="H462" s="54"/>
      <c r="I462" s="54"/>
      <c r="J462" s="54"/>
      <c r="K462" s="56"/>
      <c r="L462" s="54"/>
      <c r="M462" s="54"/>
      <c r="N462" s="54"/>
      <c r="O462" s="54"/>
      <c r="P462" s="56"/>
      <c r="Q462" s="54"/>
      <c r="R462" s="54"/>
      <c r="S462" s="54"/>
      <c r="T462" s="54"/>
      <c r="U462" s="56"/>
      <c r="V462" s="54"/>
      <c r="W462" s="54"/>
      <c r="X462" s="54"/>
      <c r="Y462" s="54"/>
      <c r="Z462" s="56"/>
      <c r="AA462" s="54"/>
      <c r="AB462" s="54"/>
      <c r="AC462" s="54"/>
      <c r="AD462" s="54"/>
      <c r="AE462" s="56"/>
    </row>
    <row r="463" spans="1:31" s="3" customFormat="1">
      <c r="A463" s="223"/>
      <c r="B463" s="223"/>
      <c r="C463" s="54"/>
      <c r="D463" s="54"/>
      <c r="E463" s="54"/>
      <c r="F463" s="54"/>
      <c r="G463" s="54"/>
      <c r="H463" s="54"/>
      <c r="I463" s="54"/>
      <c r="J463" s="54"/>
      <c r="K463" s="56"/>
      <c r="L463" s="54"/>
      <c r="M463" s="54"/>
      <c r="N463" s="54"/>
      <c r="O463" s="54"/>
      <c r="P463" s="56"/>
      <c r="Q463" s="54"/>
      <c r="R463" s="54"/>
      <c r="S463" s="54"/>
      <c r="T463" s="54"/>
      <c r="U463" s="56"/>
      <c r="V463" s="54"/>
      <c r="W463" s="54"/>
      <c r="X463" s="54"/>
      <c r="Y463" s="54"/>
      <c r="Z463" s="56"/>
      <c r="AA463" s="54"/>
      <c r="AB463" s="54"/>
      <c r="AC463" s="54"/>
      <c r="AD463" s="54"/>
      <c r="AE463" s="56"/>
    </row>
    <row r="464" spans="1:31" s="3" customFormat="1">
      <c r="A464" s="223"/>
      <c r="B464" s="223"/>
      <c r="C464" s="54"/>
      <c r="D464" s="54"/>
      <c r="E464" s="54"/>
      <c r="F464" s="54"/>
      <c r="G464" s="54"/>
      <c r="H464" s="54"/>
      <c r="I464" s="54"/>
      <c r="J464" s="54"/>
      <c r="K464" s="56"/>
      <c r="L464" s="54"/>
      <c r="M464" s="54"/>
      <c r="N464" s="54"/>
      <c r="O464" s="54"/>
      <c r="P464" s="56"/>
      <c r="Q464" s="54"/>
      <c r="R464" s="54"/>
      <c r="S464" s="54"/>
      <c r="T464" s="54"/>
      <c r="U464" s="56"/>
      <c r="V464" s="54"/>
      <c r="W464" s="54"/>
      <c r="X464" s="54"/>
      <c r="Y464" s="54"/>
      <c r="Z464" s="56"/>
      <c r="AA464" s="54"/>
      <c r="AB464" s="54"/>
      <c r="AC464" s="54"/>
      <c r="AD464" s="54"/>
      <c r="AE464" s="56"/>
    </row>
    <row r="465" spans="1:31" s="3" customFormat="1">
      <c r="A465" s="223"/>
      <c r="B465" s="223"/>
      <c r="C465" s="54"/>
      <c r="D465" s="54"/>
      <c r="E465" s="54"/>
      <c r="F465" s="54"/>
      <c r="G465" s="54"/>
      <c r="H465" s="54"/>
      <c r="I465" s="54"/>
      <c r="J465" s="54"/>
      <c r="K465" s="56"/>
      <c r="L465" s="54"/>
      <c r="M465" s="54"/>
      <c r="N465" s="54"/>
      <c r="O465" s="54"/>
      <c r="P465" s="56"/>
      <c r="Q465" s="54"/>
      <c r="R465" s="54"/>
      <c r="S465" s="54"/>
      <c r="T465" s="54"/>
      <c r="U465" s="56"/>
      <c r="V465" s="54"/>
      <c r="W465" s="54"/>
      <c r="X465" s="54"/>
      <c r="Y465" s="54"/>
      <c r="Z465" s="56"/>
      <c r="AA465" s="54"/>
      <c r="AB465" s="54"/>
      <c r="AC465" s="54"/>
      <c r="AD465" s="54"/>
      <c r="AE465" s="56"/>
    </row>
    <row r="466" spans="1:31" s="3" customFormat="1">
      <c r="A466" s="223"/>
      <c r="B466" s="223"/>
      <c r="C466" s="54"/>
      <c r="D466" s="54"/>
      <c r="E466" s="54"/>
      <c r="F466" s="54"/>
      <c r="G466" s="54"/>
      <c r="H466" s="54"/>
      <c r="I466" s="54"/>
      <c r="J466" s="54"/>
      <c r="K466" s="56"/>
      <c r="L466" s="54"/>
      <c r="M466" s="54"/>
      <c r="N466" s="54"/>
      <c r="O466" s="54"/>
      <c r="P466" s="56"/>
      <c r="Q466" s="54"/>
      <c r="R466" s="54"/>
      <c r="S466" s="54"/>
      <c r="T466" s="54"/>
      <c r="U466" s="56"/>
      <c r="V466" s="54"/>
      <c r="W466" s="54"/>
      <c r="X466" s="54"/>
      <c r="Y466" s="54"/>
      <c r="Z466" s="56"/>
      <c r="AA466" s="54"/>
      <c r="AB466" s="54"/>
      <c r="AC466" s="54"/>
      <c r="AD466" s="54"/>
      <c r="AE466" s="56"/>
    </row>
    <row r="467" spans="1:31" s="3" customFormat="1">
      <c r="A467" s="223"/>
      <c r="B467" s="223"/>
      <c r="C467" s="54"/>
      <c r="D467" s="54"/>
      <c r="E467" s="54"/>
      <c r="F467" s="54"/>
      <c r="G467" s="54"/>
      <c r="H467" s="54"/>
      <c r="I467" s="54"/>
      <c r="J467" s="54"/>
      <c r="K467" s="56"/>
      <c r="L467" s="54"/>
      <c r="M467" s="54"/>
      <c r="N467" s="54"/>
      <c r="O467" s="54"/>
      <c r="P467" s="56"/>
      <c r="Q467" s="54"/>
      <c r="R467" s="54"/>
      <c r="S467" s="54"/>
      <c r="T467" s="54"/>
      <c r="U467" s="56"/>
      <c r="V467" s="54"/>
      <c r="W467" s="54"/>
      <c r="X467" s="54"/>
      <c r="Y467" s="54"/>
      <c r="Z467" s="56"/>
      <c r="AA467" s="54"/>
      <c r="AB467" s="54"/>
      <c r="AC467" s="54"/>
      <c r="AD467" s="54"/>
      <c r="AE467" s="56"/>
    </row>
    <row r="468" spans="1:31" s="3" customFormat="1">
      <c r="A468" s="223"/>
      <c r="B468" s="223"/>
      <c r="C468" s="54"/>
      <c r="D468" s="54"/>
      <c r="E468" s="54"/>
      <c r="F468" s="54"/>
      <c r="G468" s="54"/>
      <c r="H468" s="54"/>
      <c r="I468" s="54"/>
      <c r="J468" s="54"/>
      <c r="K468" s="56"/>
      <c r="L468" s="54"/>
      <c r="M468" s="54"/>
      <c r="N468" s="54"/>
      <c r="O468" s="54"/>
      <c r="P468" s="56"/>
      <c r="Q468" s="54"/>
      <c r="R468" s="54"/>
      <c r="S468" s="54"/>
      <c r="T468" s="54"/>
      <c r="U468" s="56"/>
      <c r="V468" s="54"/>
      <c r="W468" s="54"/>
      <c r="X468" s="54"/>
      <c r="Y468" s="54"/>
      <c r="Z468" s="56"/>
      <c r="AA468" s="54"/>
      <c r="AB468" s="54"/>
      <c r="AC468" s="54"/>
      <c r="AD468" s="54"/>
      <c r="AE468" s="56"/>
    </row>
    <row r="469" spans="1:31" s="3" customFormat="1">
      <c r="A469" s="223"/>
      <c r="B469" s="223"/>
      <c r="C469" s="54"/>
      <c r="D469" s="54"/>
      <c r="E469" s="54"/>
      <c r="F469" s="54"/>
      <c r="G469" s="54"/>
      <c r="H469" s="54"/>
      <c r="I469" s="54"/>
      <c r="J469" s="54"/>
      <c r="K469" s="56"/>
      <c r="L469" s="54"/>
      <c r="M469" s="54"/>
      <c r="N469" s="54"/>
      <c r="O469" s="54"/>
      <c r="P469" s="56"/>
      <c r="Q469" s="54"/>
      <c r="R469" s="54"/>
      <c r="S469" s="54"/>
      <c r="T469" s="54"/>
      <c r="U469" s="56"/>
      <c r="V469" s="54"/>
      <c r="W469" s="54"/>
      <c r="X469" s="54"/>
      <c r="Y469" s="54"/>
      <c r="Z469" s="56"/>
      <c r="AA469" s="54"/>
      <c r="AB469" s="54"/>
      <c r="AC469" s="54"/>
      <c r="AD469" s="54"/>
      <c r="AE469" s="56"/>
    </row>
    <row r="470" spans="1:31" s="3" customFormat="1">
      <c r="A470" s="223"/>
      <c r="B470" s="223"/>
      <c r="C470" s="54"/>
      <c r="D470" s="54"/>
      <c r="E470" s="54"/>
      <c r="F470" s="54"/>
      <c r="G470" s="54"/>
      <c r="H470" s="54"/>
      <c r="I470" s="54"/>
      <c r="J470" s="54"/>
      <c r="K470" s="56"/>
      <c r="L470" s="54"/>
      <c r="M470" s="54"/>
      <c r="N470" s="54"/>
      <c r="O470" s="54"/>
      <c r="P470" s="56"/>
      <c r="Q470" s="54"/>
      <c r="R470" s="54"/>
      <c r="S470" s="54"/>
      <c r="T470" s="54"/>
      <c r="U470" s="56"/>
      <c r="V470" s="54"/>
      <c r="W470" s="54"/>
      <c r="X470" s="54"/>
      <c r="Y470" s="54"/>
      <c r="Z470" s="56"/>
      <c r="AA470" s="54"/>
      <c r="AB470" s="54"/>
      <c r="AC470" s="54"/>
      <c r="AD470" s="54"/>
      <c r="AE470" s="56"/>
    </row>
    <row r="471" spans="1:31" s="3" customFormat="1">
      <c r="A471" s="223"/>
      <c r="B471" s="223"/>
      <c r="C471" s="54"/>
      <c r="D471" s="54"/>
      <c r="E471" s="54"/>
      <c r="F471" s="54"/>
      <c r="G471" s="54"/>
      <c r="H471" s="54"/>
      <c r="I471" s="54"/>
      <c r="J471" s="54"/>
      <c r="K471" s="56"/>
      <c r="L471" s="54"/>
      <c r="M471" s="54"/>
      <c r="N471" s="54"/>
      <c r="O471" s="54"/>
      <c r="P471" s="56"/>
      <c r="Q471" s="54"/>
      <c r="R471" s="54"/>
      <c r="S471" s="54"/>
      <c r="T471" s="54"/>
      <c r="U471" s="56"/>
      <c r="V471" s="54"/>
      <c r="W471" s="54"/>
      <c r="X471" s="54"/>
      <c r="Y471" s="54"/>
      <c r="Z471" s="56"/>
      <c r="AA471" s="54"/>
      <c r="AB471" s="54"/>
      <c r="AC471" s="54"/>
      <c r="AD471" s="54"/>
      <c r="AE471" s="56"/>
    </row>
    <row r="472" spans="1:31" s="3" customFormat="1">
      <c r="A472" s="223"/>
      <c r="B472" s="223"/>
      <c r="C472" s="54"/>
      <c r="D472" s="54"/>
      <c r="E472" s="54"/>
      <c r="F472" s="54"/>
      <c r="G472" s="54"/>
      <c r="H472" s="54"/>
      <c r="I472" s="54"/>
      <c r="J472" s="54"/>
      <c r="K472" s="56"/>
      <c r="L472" s="54"/>
      <c r="M472" s="54"/>
      <c r="N472" s="54"/>
      <c r="O472" s="54"/>
      <c r="P472" s="56"/>
      <c r="Q472" s="54"/>
      <c r="R472" s="54"/>
      <c r="S472" s="54"/>
      <c r="T472" s="54"/>
      <c r="U472" s="56"/>
      <c r="V472" s="54"/>
      <c r="W472" s="54"/>
      <c r="X472" s="54"/>
      <c r="Y472" s="54"/>
      <c r="Z472" s="56"/>
      <c r="AA472" s="54"/>
      <c r="AB472" s="54"/>
      <c r="AC472" s="54"/>
      <c r="AD472" s="54"/>
      <c r="AE472" s="56"/>
    </row>
    <row r="473" spans="1:31" s="3" customFormat="1">
      <c r="A473" s="223"/>
      <c r="B473" s="223"/>
      <c r="C473" s="54"/>
      <c r="D473" s="54"/>
      <c r="E473" s="54"/>
      <c r="F473" s="54"/>
      <c r="G473" s="54"/>
      <c r="H473" s="54"/>
      <c r="I473" s="54"/>
      <c r="J473" s="54"/>
      <c r="K473" s="56"/>
      <c r="L473" s="54"/>
      <c r="M473" s="54"/>
      <c r="N473" s="54"/>
      <c r="O473" s="54"/>
      <c r="P473" s="56"/>
      <c r="Q473" s="54"/>
      <c r="R473" s="54"/>
      <c r="S473" s="54"/>
      <c r="T473" s="54"/>
      <c r="U473" s="56"/>
      <c r="V473" s="54"/>
      <c r="W473" s="54"/>
      <c r="X473" s="54"/>
      <c r="Y473" s="54"/>
      <c r="Z473" s="56"/>
      <c r="AA473" s="54"/>
      <c r="AB473" s="54"/>
      <c r="AC473" s="54"/>
      <c r="AD473" s="54"/>
      <c r="AE473" s="56"/>
    </row>
    <row r="474" spans="1:31" s="3" customFormat="1">
      <c r="A474" s="223"/>
      <c r="B474" s="223"/>
      <c r="C474" s="54"/>
      <c r="D474" s="54"/>
      <c r="E474" s="54"/>
      <c r="F474" s="54"/>
      <c r="G474" s="54"/>
      <c r="H474" s="54"/>
      <c r="I474" s="54"/>
      <c r="J474" s="54"/>
      <c r="K474" s="56"/>
      <c r="L474" s="54"/>
      <c r="M474" s="54"/>
      <c r="N474" s="54"/>
      <c r="O474" s="54"/>
      <c r="P474" s="56"/>
      <c r="Q474" s="54"/>
      <c r="R474" s="54"/>
      <c r="S474" s="54"/>
      <c r="T474" s="54"/>
      <c r="U474" s="56"/>
      <c r="V474" s="54"/>
      <c r="W474" s="54"/>
      <c r="X474" s="54"/>
      <c r="Y474" s="54"/>
      <c r="Z474" s="56"/>
      <c r="AA474" s="54"/>
      <c r="AB474" s="54"/>
      <c r="AC474" s="54"/>
      <c r="AD474" s="54"/>
      <c r="AE474" s="56"/>
    </row>
    <row r="475" spans="1:31" s="3" customFormat="1">
      <c r="A475" s="223"/>
      <c r="B475" s="223"/>
      <c r="C475" s="54"/>
      <c r="D475" s="54"/>
      <c r="E475" s="54"/>
      <c r="F475" s="54"/>
      <c r="G475" s="54"/>
      <c r="H475" s="54"/>
      <c r="I475" s="54"/>
      <c r="J475" s="54"/>
      <c r="K475" s="56"/>
      <c r="L475" s="54"/>
      <c r="M475" s="54"/>
      <c r="N475" s="54"/>
      <c r="O475" s="54"/>
      <c r="P475" s="56"/>
      <c r="Q475" s="54"/>
      <c r="R475" s="54"/>
      <c r="S475" s="54"/>
      <c r="T475" s="54"/>
      <c r="U475" s="56"/>
      <c r="V475" s="54"/>
      <c r="W475" s="54"/>
      <c r="X475" s="54"/>
      <c r="Y475" s="54"/>
      <c r="Z475" s="56"/>
      <c r="AA475" s="54"/>
      <c r="AB475" s="54"/>
      <c r="AC475" s="54"/>
      <c r="AD475" s="54"/>
      <c r="AE475" s="56"/>
    </row>
    <row r="476" spans="1:31" s="3" customFormat="1">
      <c r="A476" s="223"/>
      <c r="B476" s="223"/>
      <c r="C476" s="54"/>
      <c r="D476" s="54"/>
      <c r="E476" s="54"/>
      <c r="F476" s="54"/>
      <c r="G476" s="54"/>
      <c r="H476" s="54"/>
      <c r="I476" s="54"/>
      <c r="J476" s="54"/>
      <c r="K476" s="56"/>
      <c r="L476" s="54"/>
      <c r="M476" s="54"/>
      <c r="N476" s="54"/>
      <c r="O476" s="54"/>
      <c r="P476" s="56"/>
      <c r="Q476" s="54"/>
      <c r="R476" s="54"/>
      <c r="S476" s="54"/>
      <c r="T476" s="54"/>
      <c r="U476" s="56"/>
      <c r="V476" s="54"/>
      <c r="W476" s="54"/>
      <c r="X476" s="54"/>
      <c r="Y476" s="54"/>
      <c r="Z476" s="56"/>
      <c r="AA476" s="54"/>
      <c r="AB476" s="54"/>
      <c r="AC476" s="54"/>
      <c r="AD476" s="54"/>
      <c r="AE476" s="56"/>
    </row>
    <row r="477" spans="1:31" s="3" customFormat="1">
      <c r="A477" s="223"/>
      <c r="B477" s="223"/>
      <c r="C477" s="54"/>
      <c r="D477" s="54"/>
      <c r="E477" s="54"/>
      <c r="F477" s="54"/>
      <c r="G477" s="54"/>
      <c r="H477" s="54"/>
      <c r="I477" s="54"/>
      <c r="J477" s="54"/>
      <c r="K477" s="56"/>
      <c r="L477" s="54"/>
      <c r="M477" s="54"/>
      <c r="N477" s="54"/>
      <c r="O477" s="54"/>
      <c r="P477" s="56"/>
      <c r="Q477" s="54"/>
      <c r="R477" s="54"/>
      <c r="S477" s="54"/>
      <c r="T477" s="54"/>
      <c r="U477" s="56"/>
      <c r="V477" s="54"/>
      <c r="W477" s="54"/>
      <c r="X477" s="54"/>
      <c r="Y477" s="54"/>
      <c r="Z477" s="56"/>
      <c r="AA477" s="54"/>
      <c r="AB477" s="54"/>
      <c r="AC477" s="54"/>
      <c r="AD477" s="54"/>
      <c r="AE477" s="56"/>
    </row>
    <row r="478" spans="1:31" s="3" customFormat="1">
      <c r="A478" s="223"/>
      <c r="B478" s="223"/>
      <c r="C478" s="54"/>
      <c r="D478" s="54"/>
      <c r="E478" s="54"/>
      <c r="F478" s="54"/>
      <c r="G478" s="54"/>
      <c r="H478" s="54"/>
      <c r="I478" s="54"/>
      <c r="J478" s="54"/>
      <c r="K478" s="56"/>
      <c r="L478" s="54"/>
      <c r="M478" s="54"/>
      <c r="N478" s="54"/>
      <c r="O478" s="54"/>
      <c r="P478" s="56"/>
      <c r="Q478" s="54"/>
      <c r="R478" s="54"/>
      <c r="S478" s="54"/>
      <c r="T478" s="54"/>
      <c r="U478" s="56"/>
      <c r="V478" s="54"/>
      <c r="W478" s="54"/>
      <c r="X478" s="54"/>
      <c r="Y478" s="54"/>
      <c r="Z478" s="56"/>
      <c r="AA478" s="54"/>
      <c r="AB478" s="54"/>
      <c r="AC478" s="54"/>
      <c r="AD478" s="54"/>
      <c r="AE478" s="56"/>
    </row>
    <row r="479" spans="1:31" s="3" customFormat="1">
      <c r="A479" s="223"/>
      <c r="B479" s="223"/>
      <c r="C479" s="54"/>
      <c r="D479" s="54"/>
      <c r="E479" s="54"/>
      <c r="F479" s="54"/>
      <c r="G479" s="54"/>
      <c r="H479" s="54"/>
      <c r="I479" s="54"/>
      <c r="J479" s="54"/>
      <c r="K479" s="56"/>
      <c r="L479" s="54"/>
      <c r="M479" s="54"/>
      <c r="N479" s="54"/>
      <c r="O479" s="54"/>
      <c r="P479" s="56"/>
      <c r="Q479" s="54"/>
      <c r="R479" s="54"/>
      <c r="S479" s="54"/>
      <c r="T479" s="54"/>
      <c r="U479" s="56"/>
      <c r="V479" s="54"/>
      <c r="W479" s="54"/>
      <c r="X479" s="54"/>
      <c r="Y479" s="54"/>
      <c r="Z479" s="56"/>
      <c r="AA479" s="54"/>
      <c r="AB479" s="54"/>
      <c r="AC479" s="54"/>
      <c r="AD479" s="54"/>
      <c r="AE479" s="56"/>
    </row>
    <row r="480" spans="1:31" s="3" customFormat="1">
      <c r="A480" s="223"/>
      <c r="B480" s="223"/>
      <c r="C480" s="54"/>
      <c r="D480" s="54"/>
      <c r="E480" s="54"/>
      <c r="F480" s="54"/>
      <c r="G480" s="54"/>
      <c r="H480" s="54"/>
      <c r="I480" s="54"/>
      <c r="J480" s="54"/>
      <c r="K480" s="56"/>
      <c r="L480" s="54"/>
      <c r="M480" s="54"/>
      <c r="N480" s="54"/>
      <c r="O480" s="54"/>
      <c r="P480" s="56"/>
      <c r="Q480" s="54"/>
      <c r="R480" s="54"/>
      <c r="S480" s="54"/>
      <c r="T480" s="54"/>
      <c r="U480" s="56"/>
      <c r="V480" s="54"/>
      <c r="W480" s="54"/>
      <c r="X480" s="54"/>
      <c r="Y480" s="54"/>
      <c r="Z480" s="56"/>
      <c r="AA480" s="54"/>
      <c r="AB480" s="54"/>
      <c r="AC480" s="54"/>
      <c r="AD480" s="54"/>
      <c r="AE480" s="56"/>
    </row>
    <row r="481" spans="1:31" s="3" customFormat="1">
      <c r="A481" s="223"/>
      <c r="B481" s="223"/>
      <c r="C481" s="54"/>
      <c r="D481" s="54"/>
      <c r="E481" s="54"/>
      <c r="F481" s="54"/>
      <c r="G481" s="54"/>
      <c r="H481" s="54"/>
      <c r="I481" s="54"/>
      <c r="J481" s="54"/>
      <c r="K481" s="56"/>
      <c r="L481" s="54"/>
      <c r="M481" s="54"/>
      <c r="N481" s="54"/>
      <c r="O481" s="54"/>
      <c r="P481" s="56"/>
      <c r="Q481" s="54"/>
      <c r="R481" s="54"/>
      <c r="S481" s="54"/>
      <c r="T481" s="54"/>
      <c r="U481" s="56"/>
      <c r="V481" s="54"/>
      <c r="W481" s="54"/>
      <c r="X481" s="54"/>
      <c r="Y481" s="54"/>
      <c r="Z481" s="56"/>
      <c r="AA481" s="54"/>
      <c r="AB481" s="54"/>
      <c r="AC481" s="54"/>
      <c r="AD481" s="54"/>
      <c r="AE481" s="56"/>
    </row>
    <row r="482" spans="1:31" s="3" customFormat="1">
      <c r="A482" s="223"/>
      <c r="B482" s="223"/>
      <c r="C482" s="54"/>
      <c r="D482" s="54"/>
      <c r="E482" s="54"/>
      <c r="F482" s="54"/>
      <c r="G482" s="54"/>
      <c r="H482" s="54"/>
      <c r="I482" s="54"/>
      <c r="J482" s="54"/>
      <c r="K482" s="56"/>
      <c r="L482" s="54"/>
      <c r="M482" s="54"/>
      <c r="N482" s="54"/>
      <c r="O482" s="54"/>
      <c r="P482" s="56"/>
      <c r="Q482" s="54"/>
      <c r="R482" s="54"/>
      <c r="S482" s="54"/>
      <c r="T482" s="54"/>
      <c r="U482" s="56"/>
      <c r="V482" s="54"/>
      <c r="W482" s="54"/>
      <c r="X482" s="54"/>
      <c r="Y482" s="54"/>
      <c r="Z482" s="56"/>
      <c r="AA482" s="54"/>
      <c r="AB482" s="54"/>
      <c r="AC482" s="54"/>
      <c r="AD482" s="54"/>
      <c r="AE482" s="56"/>
    </row>
    <row r="483" spans="1:31" s="3" customFormat="1">
      <c r="A483" s="223"/>
      <c r="B483" s="223"/>
      <c r="C483" s="54"/>
      <c r="D483" s="54"/>
      <c r="E483" s="54"/>
      <c r="F483" s="54"/>
      <c r="G483" s="54"/>
      <c r="H483" s="54"/>
      <c r="I483" s="54"/>
      <c r="J483" s="54"/>
      <c r="K483" s="56"/>
      <c r="L483" s="54"/>
      <c r="M483" s="54"/>
      <c r="N483" s="54"/>
      <c r="O483" s="54"/>
      <c r="P483" s="56"/>
      <c r="Q483" s="54"/>
      <c r="R483" s="54"/>
      <c r="S483" s="54"/>
      <c r="T483" s="54"/>
      <c r="U483" s="56"/>
      <c r="V483" s="54"/>
      <c r="W483" s="54"/>
      <c r="X483" s="54"/>
      <c r="Y483" s="54"/>
      <c r="Z483" s="56"/>
      <c r="AA483" s="54"/>
      <c r="AB483" s="54"/>
      <c r="AC483" s="54"/>
      <c r="AD483" s="54"/>
      <c r="AE483" s="56"/>
    </row>
    <row r="484" spans="1:31" s="3" customFormat="1">
      <c r="A484" s="223"/>
      <c r="B484" s="223"/>
      <c r="C484" s="54"/>
      <c r="D484" s="54"/>
      <c r="E484" s="54"/>
      <c r="F484" s="54"/>
      <c r="G484" s="54"/>
      <c r="H484" s="54"/>
      <c r="I484" s="54"/>
      <c r="J484" s="54"/>
      <c r="K484" s="56"/>
      <c r="L484" s="54"/>
      <c r="M484" s="54"/>
      <c r="N484" s="54"/>
      <c r="O484" s="54"/>
      <c r="P484" s="56"/>
      <c r="Q484" s="54"/>
      <c r="R484" s="54"/>
      <c r="S484" s="54"/>
      <c r="T484" s="54"/>
      <c r="U484" s="56"/>
      <c r="V484" s="54"/>
      <c r="W484" s="54"/>
      <c r="X484" s="54"/>
      <c r="Y484" s="54"/>
      <c r="Z484" s="56"/>
      <c r="AA484" s="54"/>
      <c r="AB484" s="54"/>
      <c r="AC484" s="54"/>
      <c r="AD484" s="54"/>
      <c r="AE484" s="56"/>
    </row>
    <row r="485" spans="1:31" s="3" customFormat="1">
      <c r="A485" s="223"/>
      <c r="B485" s="223"/>
      <c r="C485" s="54"/>
      <c r="D485" s="54"/>
      <c r="E485" s="54"/>
      <c r="F485" s="54"/>
      <c r="G485" s="54"/>
      <c r="H485" s="54"/>
      <c r="I485" s="54"/>
      <c r="J485" s="54"/>
      <c r="K485" s="56"/>
      <c r="L485" s="54"/>
      <c r="M485" s="54"/>
      <c r="N485" s="54"/>
      <c r="O485" s="54"/>
      <c r="P485" s="56"/>
      <c r="Q485" s="54"/>
      <c r="R485" s="54"/>
      <c r="S485" s="54"/>
      <c r="T485" s="54"/>
      <c r="U485" s="56"/>
      <c r="V485" s="54"/>
      <c r="W485" s="54"/>
      <c r="X485" s="54"/>
      <c r="Y485" s="54"/>
      <c r="Z485" s="56"/>
      <c r="AA485" s="54"/>
      <c r="AB485" s="54"/>
      <c r="AC485" s="54"/>
      <c r="AD485" s="54"/>
      <c r="AE485" s="56"/>
    </row>
    <row r="486" spans="1:31" s="3" customFormat="1">
      <c r="A486" s="223"/>
      <c r="B486" s="223"/>
      <c r="C486" s="54"/>
      <c r="D486" s="54"/>
      <c r="E486" s="54"/>
      <c r="F486" s="54"/>
      <c r="G486" s="54"/>
      <c r="H486" s="54"/>
      <c r="I486" s="54"/>
      <c r="J486" s="54"/>
      <c r="K486" s="56"/>
      <c r="L486" s="54"/>
      <c r="M486" s="54"/>
      <c r="N486" s="54"/>
      <c r="O486" s="54"/>
      <c r="P486" s="56"/>
      <c r="Q486" s="54"/>
      <c r="R486" s="54"/>
      <c r="S486" s="54"/>
      <c r="T486" s="54"/>
      <c r="U486" s="56"/>
      <c r="V486" s="54"/>
      <c r="W486" s="54"/>
      <c r="X486" s="54"/>
      <c r="Y486" s="54"/>
      <c r="Z486" s="56"/>
      <c r="AA486" s="54"/>
      <c r="AB486" s="54"/>
      <c r="AC486" s="54"/>
      <c r="AD486" s="54"/>
      <c r="AE486" s="56"/>
    </row>
    <row r="487" spans="1:31" s="3" customFormat="1">
      <c r="A487" s="223"/>
      <c r="B487" s="223"/>
      <c r="C487" s="54"/>
      <c r="D487" s="54"/>
      <c r="E487" s="54"/>
      <c r="F487" s="54"/>
      <c r="G487" s="54"/>
      <c r="H487" s="54"/>
      <c r="I487" s="54"/>
      <c r="J487" s="54"/>
      <c r="K487" s="56"/>
      <c r="L487" s="54"/>
      <c r="M487" s="54"/>
      <c r="N487" s="54"/>
      <c r="O487" s="54"/>
      <c r="P487" s="56"/>
      <c r="Q487" s="54"/>
      <c r="R487" s="54"/>
      <c r="S487" s="54"/>
      <c r="T487" s="54"/>
      <c r="U487" s="56"/>
      <c r="V487" s="54"/>
      <c r="W487" s="54"/>
      <c r="X487" s="54"/>
      <c r="Y487" s="54"/>
      <c r="Z487" s="56"/>
      <c r="AA487" s="54"/>
      <c r="AB487" s="54"/>
      <c r="AC487" s="54"/>
      <c r="AD487" s="54"/>
      <c r="AE487" s="56"/>
    </row>
    <row r="488" spans="1:31" s="3" customFormat="1">
      <c r="A488" s="223"/>
      <c r="B488" s="223"/>
      <c r="C488" s="54"/>
      <c r="D488" s="54"/>
      <c r="E488" s="54"/>
      <c r="F488" s="54"/>
      <c r="G488" s="54"/>
      <c r="H488" s="54"/>
      <c r="I488" s="54"/>
      <c r="J488" s="54"/>
      <c r="K488" s="56"/>
      <c r="L488" s="54"/>
      <c r="M488" s="54"/>
      <c r="N488" s="54"/>
      <c r="O488" s="54"/>
      <c r="P488" s="56"/>
      <c r="Q488" s="54"/>
      <c r="R488" s="54"/>
      <c r="S488" s="54"/>
      <c r="T488" s="54"/>
      <c r="U488" s="56"/>
      <c r="V488" s="54"/>
      <c r="W488" s="54"/>
      <c r="X488" s="54"/>
      <c r="Y488" s="54"/>
      <c r="Z488" s="56"/>
      <c r="AA488" s="54"/>
      <c r="AB488" s="54"/>
      <c r="AC488" s="54"/>
      <c r="AD488" s="54"/>
      <c r="AE488" s="56"/>
    </row>
    <row r="489" spans="1:31" s="3" customFormat="1">
      <c r="A489" s="223"/>
      <c r="B489" s="223"/>
      <c r="C489" s="54"/>
      <c r="D489" s="54"/>
      <c r="E489" s="54"/>
      <c r="F489" s="54"/>
      <c r="G489" s="54"/>
      <c r="H489" s="54"/>
      <c r="I489" s="54"/>
      <c r="J489" s="54"/>
      <c r="K489" s="56"/>
      <c r="L489" s="54"/>
      <c r="M489" s="54"/>
      <c r="N489" s="54"/>
      <c r="O489" s="54"/>
      <c r="P489" s="56"/>
      <c r="Q489" s="54"/>
      <c r="R489" s="54"/>
      <c r="S489" s="54"/>
      <c r="T489" s="54"/>
      <c r="U489" s="56"/>
      <c r="V489" s="54"/>
      <c r="W489" s="54"/>
      <c r="X489" s="54"/>
      <c r="Y489" s="54"/>
      <c r="Z489" s="56"/>
      <c r="AA489" s="54"/>
      <c r="AB489" s="54"/>
      <c r="AC489" s="54"/>
      <c r="AD489" s="54"/>
      <c r="AE489" s="56"/>
    </row>
    <row r="490" spans="1:31" s="3" customFormat="1">
      <c r="A490" s="223"/>
      <c r="B490" s="223"/>
      <c r="C490" s="54"/>
      <c r="D490" s="54"/>
      <c r="E490" s="54"/>
      <c r="F490" s="54"/>
      <c r="G490" s="54"/>
      <c r="H490" s="54"/>
      <c r="I490" s="54"/>
      <c r="J490" s="54"/>
      <c r="K490" s="56"/>
      <c r="L490" s="54"/>
      <c r="M490" s="54"/>
      <c r="N490" s="54"/>
      <c r="O490" s="54"/>
      <c r="P490" s="56"/>
      <c r="Q490" s="54"/>
      <c r="R490" s="54"/>
      <c r="S490" s="54"/>
      <c r="T490" s="54"/>
      <c r="U490" s="56"/>
      <c r="V490" s="54"/>
      <c r="W490" s="54"/>
      <c r="X490" s="54"/>
      <c r="Y490" s="54"/>
      <c r="Z490" s="56"/>
      <c r="AA490" s="54"/>
      <c r="AB490" s="54"/>
      <c r="AC490" s="54"/>
      <c r="AD490" s="54"/>
      <c r="AE490" s="56"/>
    </row>
    <row r="491" spans="1:31" s="3" customFormat="1">
      <c r="A491" s="223"/>
      <c r="B491" s="223"/>
      <c r="C491" s="54"/>
      <c r="D491" s="54"/>
      <c r="E491" s="54"/>
      <c r="F491" s="54"/>
      <c r="G491" s="54"/>
      <c r="H491" s="54"/>
      <c r="I491" s="54"/>
      <c r="J491" s="54"/>
      <c r="K491" s="56"/>
      <c r="L491" s="54"/>
      <c r="M491" s="54"/>
      <c r="N491" s="54"/>
      <c r="O491" s="54"/>
      <c r="P491" s="56"/>
      <c r="Q491" s="54"/>
      <c r="R491" s="54"/>
      <c r="S491" s="54"/>
      <c r="T491" s="54"/>
      <c r="U491" s="56"/>
      <c r="V491" s="54"/>
      <c r="W491" s="54"/>
      <c r="X491" s="54"/>
      <c r="Y491" s="54"/>
      <c r="Z491" s="56"/>
      <c r="AA491" s="54"/>
      <c r="AB491" s="54"/>
      <c r="AC491" s="54"/>
      <c r="AD491" s="54"/>
      <c r="AE491" s="56"/>
    </row>
    <row r="492" spans="1:31" s="3" customFormat="1">
      <c r="A492" s="223"/>
      <c r="B492" s="223"/>
      <c r="C492" s="54"/>
      <c r="D492" s="54"/>
      <c r="E492" s="54"/>
      <c r="F492" s="54"/>
      <c r="G492" s="54"/>
      <c r="H492" s="54"/>
      <c r="I492" s="54"/>
      <c r="J492" s="54"/>
      <c r="K492" s="56"/>
      <c r="L492" s="54"/>
      <c r="M492" s="54"/>
      <c r="N492" s="54"/>
      <c r="O492" s="54"/>
      <c r="P492" s="56"/>
      <c r="Q492" s="54"/>
      <c r="R492" s="54"/>
      <c r="S492" s="54"/>
      <c r="T492" s="54"/>
      <c r="U492" s="56"/>
      <c r="V492" s="54"/>
      <c r="W492" s="54"/>
      <c r="X492" s="54"/>
      <c r="Y492" s="54"/>
      <c r="Z492" s="56"/>
      <c r="AA492" s="54"/>
      <c r="AB492" s="54"/>
      <c r="AC492" s="54"/>
      <c r="AD492" s="54"/>
      <c r="AE492" s="56"/>
    </row>
    <row r="493" spans="1:31" s="3" customFormat="1">
      <c r="A493" s="223"/>
      <c r="B493" s="223"/>
      <c r="C493" s="54"/>
      <c r="D493" s="54"/>
      <c r="E493" s="54"/>
      <c r="F493" s="54"/>
      <c r="G493" s="54"/>
      <c r="H493" s="54"/>
      <c r="I493" s="54"/>
      <c r="J493" s="54"/>
      <c r="K493" s="56"/>
      <c r="L493" s="54"/>
      <c r="M493" s="54"/>
      <c r="N493" s="54"/>
      <c r="O493" s="54"/>
      <c r="P493" s="56"/>
      <c r="Q493" s="54"/>
      <c r="R493" s="54"/>
      <c r="S493" s="54"/>
      <c r="T493" s="54"/>
      <c r="U493" s="56"/>
      <c r="V493" s="54"/>
      <c r="W493" s="54"/>
      <c r="X493" s="54"/>
      <c r="Y493" s="54"/>
      <c r="Z493" s="56"/>
      <c r="AA493" s="54"/>
      <c r="AB493" s="54"/>
      <c r="AC493" s="54"/>
      <c r="AD493" s="54"/>
      <c r="AE493" s="56"/>
    </row>
    <row r="494" spans="1:31" s="3" customFormat="1">
      <c r="A494" s="223"/>
      <c r="B494" s="223"/>
      <c r="C494" s="54"/>
      <c r="D494" s="54"/>
      <c r="E494" s="54"/>
      <c r="F494" s="54"/>
      <c r="G494" s="54"/>
      <c r="H494" s="54"/>
      <c r="I494" s="54"/>
      <c r="J494" s="54"/>
      <c r="K494" s="56"/>
      <c r="L494" s="54"/>
      <c r="M494" s="54"/>
      <c r="N494" s="54"/>
      <c r="O494" s="54"/>
      <c r="P494" s="56"/>
      <c r="Q494" s="54"/>
      <c r="R494" s="54"/>
      <c r="S494" s="54"/>
      <c r="T494" s="54"/>
      <c r="U494" s="56"/>
      <c r="V494" s="54"/>
      <c r="W494" s="54"/>
      <c r="X494" s="54"/>
      <c r="Y494" s="54"/>
      <c r="Z494" s="56"/>
      <c r="AA494" s="54"/>
      <c r="AB494" s="54"/>
      <c r="AC494" s="54"/>
      <c r="AD494" s="54"/>
      <c r="AE494" s="56"/>
    </row>
    <row r="495" spans="1:31" s="3" customFormat="1">
      <c r="A495" s="223"/>
      <c r="B495" s="223"/>
      <c r="C495" s="54"/>
      <c r="D495" s="54"/>
      <c r="E495" s="54"/>
      <c r="F495" s="54"/>
      <c r="G495" s="54"/>
      <c r="H495" s="54"/>
      <c r="I495" s="54"/>
      <c r="J495" s="54"/>
      <c r="K495" s="56"/>
      <c r="L495" s="54"/>
      <c r="M495" s="54"/>
      <c r="N495" s="54"/>
      <c r="O495" s="54"/>
      <c r="P495" s="56"/>
      <c r="Q495" s="54"/>
      <c r="R495" s="54"/>
      <c r="S495" s="54"/>
      <c r="T495" s="54"/>
      <c r="U495" s="56"/>
      <c r="V495" s="54"/>
      <c r="W495" s="54"/>
      <c r="X495" s="54"/>
      <c r="Y495" s="54"/>
      <c r="Z495" s="56"/>
      <c r="AA495" s="54"/>
      <c r="AB495" s="54"/>
      <c r="AC495" s="54"/>
      <c r="AD495" s="54"/>
      <c r="AE495" s="56"/>
    </row>
    <row r="496" spans="1:31" s="3" customFormat="1">
      <c r="A496" s="223"/>
      <c r="B496" s="223"/>
      <c r="C496" s="54"/>
      <c r="D496" s="54"/>
      <c r="E496" s="54"/>
      <c r="F496" s="54"/>
      <c r="G496" s="54"/>
      <c r="H496" s="54"/>
      <c r="I496" s="54"/>
      <c r="J496" s="54"/>
      <c r="K496" s="56"/>
      <c r="L496" s="54"/>
      <c r="M496" s="54"/>
      <c r="N496" s="54"/>
      <c r="O496" s="54"/>
      <c r="P496" s="56"/>
      <c r="Q496" s="54"/>
      <c r="R496" s="54"/>
      <c r="S496" s="54"/>
      <c r="T496" s="54"/>
      <c r="U496" s="56"/>
      <c r="V496" s="54"/>
      <c r="W496" s="54"/>
      <c r="X496" s="54"/>
      <c r="Y496" s="54"/>
      <c r="Z496" s="56"/>
      <c r="AA496" s="54"/>
      <c r="AB496" s="54"/>
      <c r="AC496" s="54"/>
      <c r="AD496" s="54"/>
      <c r="AE496" s="56"/>
    </row>
    <row r="497" spans="1:31" s="3" customFormat="1">
      <c r="A497" s="223"/>
      <c r="B497" s="223"/>
      <c r="C497" s="54"/>
      <c r="D497" s="54"/>
      <c r="E497" s="54"/>
      <c r="F497" s="54"/>
      <c r="G497" s="54"/>
      <c r="H497" s="54"/>
      <c r="I497" s="54"/>
      <c r="J497" s="54"/>
      <c r="K497" s="56"/>
      <c r="L497" s="54"/>
      <c r="M497" s="54"/>
      <c r="N497" s="54"/>
      <c r="O497" s="54"/>
      <c r="P497" s="56"/>
      <c r="Q497" s="54"/>
      <c r="R497" s="54"/>
      <c r="S497" s="54"/>
      <c r="T497" s="54"/>
      <c r="U497" s="56"/>
      <c r="V497" s="54"/>
      <c r="W497" s="54"/>
      <c r="X497" s="54"/>
      <c r="Y497" s="54"/>
      <c r="Z497" s="56"/>
      <c r="AA497" s="54"/>
      <c r="AB497" s="54"/>
      <c r="AC497" s="54"/>
      <c r="AD497" s="54"/>
      <c r="AE497" s="56"/>
    </row>
    <row r="498" spans="1:31" s="3" customFormat="1">
      <c r="A498" s="223"/>
      <c r="B498" s="223"/>
      <c r="C498" s="54"/>
      <c r="D498" s="54"/>
      <c r="E498" s="54"/>
      <c r="F498" s="54"/>
      <c r="G498" s="54"/>
      <c r="H498" s="54"/>
      <c r="I498" s="54"/>
      <c r="J498" s="54"/>
      <c r="K498" s="56"/>
      <c r="L498" s="54"/>
      <c r="M498" s="54"/>
      <c r="N498" s="54"/>
      <c r="O498" s="54"/>
      <c r="P498" s="56"/>
      <c r="Q498" s="54"/>
      <c r="R498" s="54"/>
      <c r="S498" s="54"/>
      <c r="T498" s="54"/>
      <c r="U498" s="56"/>
      <c r="V498" s="54"/>
      <c r="W498" s="54"/>
      <c r="X498" s="54"/>
      <c r="Y498" s="54"/>
      <c r="Z498" s="56"/>
      <c r="AA498" s="54"/>
      <c r="AB498" s="54"/>
      <c r="AC498" s="54"/>
      <c r="AD498" s="54"/>
      <c r="AE498" s="56"/>
    </row>
    <row r="499" spans="1:31" s="3" customFormat="1">
      <c r="A499" s="223"/>
      <c r="B499" s="223"/>
      <c r="C499" s="54"/>
      <c r="D499" s="54"/>
      <c r="E499" s="54"/>
      <c r="F499" s="54"/>
      <c r="G499" s="54"/>
      <c r="H499" s="54"/>
      <c r="I499" s="54"/>
      <c r="J499" s="54"/>
      <c r="K499" s="56"/>
      <c r="L499" s="54"/>
      <c r="M499" s="54"/>
      <c r="N499" s="54"/>
      <c r="O499" s="54"/>
      <c r="P499" s="56"/>
      <c r="Q499" s="54"/>
      <c r="R499" s="54"/>
      <c r="S499" s="54"/>
      <c r="T499" s="54"/>
      <c r="U499" s="56"/>
      <c r="V499" s="54"/>
      <c r="W499" s="54"/>
      <c r="X499" s="54"/>
      <c r="Y499" s="54"/>
      <c r="Z499" s="56"/>
      <c r="AA499" s="54"/>
      <c r="AB499" s="54"/>
      <c r="AC499" s="54"/>
      <c r="AD499" s="54"/>
      <c r="AE499" s="56"/>
    </row>
    <row r="500" spans="1:31" s="3" customFormat="1">
      <c r="A500" s="223"/>
      <c r="B500" s="223"/>
      <c r="C500" s="54"/>
      <c r="D500" s="54"/>
      <c r="E500" s="54"/>
      <c r="F500" s="54"/>
      <c r="G500" s="54"/>
      <c r="H500" s="54"/>
      <c r="I500" s="54"/>
      <c r="J500" s="54"/>
      <c r="K500" s="56"/>
      <c r="L500" s="54"/>
      <c r="M500" s="54"/>
      <c r="N500" s="54"/>
      <c r="O500" s="54"/>
      <c r="P500" s="56"/>
      <c r="Q500" s="54"/>
      <c r="R500" s="54"/>
      <c r="S500" s="54"/>
      <c r="T500" s="54"/>
      <c r="U500" s="56"/>
      <c r="V500" s="54"/>
      <c r="W500" s="54"/>
      <c r="X500" s="54"/>
      <c r="Y500" s="54"/>
      <c r="Z500" s="56"/>
      <c r="AA500" s="54"/>
      <c r="AB500" s="54"/>
      <c r="AC500" s="54"/>
      <c r="AD500" s="54"/>
      <c r="AE500" s="56"/>
    </row>
    <row r="501" spans="1:31" s="3" customFormat="1">
      <c r="A501" s="223"/>
      <c r="B501" s="223"/>
      <c r="C501" s="54"/>
      <c r="D501" s="54"/>
      <c r="E501" s="54"/>
      <c r="F501" s="54"/>
      <c r="G501" s="54"/>
      <c r="H501" s="54"/>
      <c r="I501" s="54"/>
      <c r="J501" s="54"/>
      <c r="K501" s="56"/>
      <c r="L501" s="54"/>
      <c r="M501" s="54"/>
      <c r="N501" s="54"/>
      <c r="O501" s="54"/>
      <c r="P501" s="56"/>
      <c r="Q501" s="54"/>
      <c r="R501" s="54"/>
      <c r="S501" s="54"/>
      <c r="T501" s="54"/>
      <c r="U501" s="56"/>
      <c r="V501" s="54"/>
      <c r="W501" s="54"/>
      <c r="X501" s="54"/>
      <c r="Y501" s="54"/>
      <c r="Z501" s="56"/>
      <c r="AA501" s="54"/>
      <c r="AB501" s="54"/>
      <c r="AC501" s="54"/>
      <c r="AD501" s="54"/>
      <c r="AE501" s="56"/>
    </row>
    <row r="502" spans="1:31" s="3" customFormat="1">
      <c r="A502" s="223"/>
      <c r="B502" s="223"/>
      <c r="C502" s="54"/>
      <c r="D502" s="54"/>
      <c r="E502" s="54"/>
      <c r="F502" s="54"/>
      <c r="G502" s="54"/>
      <c r="H502" s="54"/>
      <c r="I502" s="54"/>
      <c r="J502" s="54"/>
      <c r="K502" s="56"/>
      <c r="L502" s="54"/>
      <c r="M502" s="54"/>
      <c r="N502" s="54"/>
      <c r="O502" s="54"/>
      <c r="P502" s="56"/>
      <c r="Q502" s="54"/>
      <c r="R502" s="54"/>
      <c r="S502" s="54"/>
      <c r="T502" s="54"/>
      <c r="U502" s="56"/>
      <c r="V502" s="54"/>
      <c r="W502" s="54"/>
      <c r="X502" s="54"/>
      <c r="Y502" s="54"/>
      <c r="Z502" s="56"/>
      <c r="AA502" s="54"/>
      <c r="AB502" s="54"/>
      <c r="AC502" s="54"/>
      <c r="AD502" s="54"/>
      <c r="AE502" s="56"/>
    </row>
    <row r="503" spans="1:31" s="3" customFormat="1">
      <c r="A503" s="223"/>
      <c r="B503" s="223"/>
      <c r="C503" s="54"/>
      <c r="D503" s="54"/>
      <c r="E503" s="54"/>
      <c r="F503" s="54"/>
      <c r="G503" s="54"/>
      <c r="H503" s="54"/>
      <c r="I503" s="54"/>
      <c r="J503" s="54"/>
      <c r="K503" s="56"/>
      <c r="L503" s="54"/>
      <c r="M503" s="54"/>
      <c r="N503" s="54"/>
      <c r="O503" s="54"/>
      <c r="P503" s="56"/>
      <c r="Q503" s="54"/>
      <c r="R503" s="54"/>
      <c r="S503" s="54"/>
      <c r="T503" s="54"/>
      <c r="U503" s="56"/>
      <c r="V503" s="54"/>
      <c r="W503" s="54"/>
      <c r="X503" s="54"/>
      <c r="Y503" s="54"/>
      <c r="Z503" s="56"/>
      <c r="AA503" s="54"/>
      <c r="AB503" s="54"/>
      <c r="AC503" s="54"/>
      <c r="AD503" s="54"/>
      <c r="AE503" s="56"/>
    </row>
    <row r="504" spans="1:31" s="3" customFormat="1">
      <c r="A504" s="223"/>
      <c r="B504" s="223"/>
      <c r="C504" s="54"/>
      <c r="D504" s="54"/>
      <c r="E504" s="54"/>
      <c r="F504" s="54"/>
      <c r="G504" s="54"/>
      <c r="H504" s="54"/>
      <c r="I504" s="54"/>
      <c r="J504" s="54"/>
      <c r="K504" s="56"/>
      <c r="L504" s="54"/>
      <c r="M504" s="54"/>
      <c r="N504" s="54"/>
      <c r="O504" s="54"/>
      <c r="P504" s="56"/>
      <c r="Q504" s="54"/>
      <c r="R504" s="54"/>
      <c r="S504" s="54"/>
      <c r="T504" s="54"/>
      <c r="U504" s="56"/>
      <c r="V504" s="54"/>
      <c r="W504" s="54"/>
      <c r="X504" s="54"/>
      <c r="Y504" s="54"/>
      <c r="Z504" s="56"/>
      <c r="AA504" s="54"/>
      <c r="AB504" s="54"/>
      <c r="AC504" s="54"/>
      <c r="AD504" s="54"/>
      <c r="AE504" s="56"/>
    </row>
    <row r="505" spans="1:31" s="3" customFormat="1">
      <c r="A505" s="223"/>
      <c r="B505" s="223"/>
      <c r="C505" s="54"/>
      <c r="D505" s="54"/>
      <c r="E505" s="54"/>
      <c r="F505" s="54"/>
      <c r="G505" s="54"/>
      <c r="H505" s="54"/>
      <c r="I505" s="54"/>
      <c r="J505" s="54"/>
      <c r="K505" s="56"/>
      <c r="L505" s="54"/>
      <c r="M505" s="54"/>
      <c r="N505" s="54"/>
      <c r="O505" s="54"/>
      <c r="P505" s="56"/>
      <c r="Q505" s="54"/>
      <c r="R505" s="54"/>
      <c r="S505" s="54"/>
      <c r="T505" s="54"/>
      <c r="U505" s="56"/>
      <c r="V505" s="54"/>
      <c r="W505" s="54"/>
      <c r="X505" s="54"/>
      <c r="Y505" s="54"/>
      <c r="Z505" s="56"/>
      <c r="AA505" s="54"/>
      <c r="AB505" s="54"/>
      <c r="AC505" s="54"/>
      <c r="AD505" s="54"/>
      <c r="AE505" s="56"/>
    </row>
    <row r="506" spans="1:31" s="3" customFormat="1">
      <c r="A506" s="223"/>
      <c r="B506" s="223"/>
      <c r="C506" s="54"/>
      <c r="D506" s="54"/>
      <c r="E506" s="54"/>
      <c r="F506" s="54"/>
      <c r="G506" s="54"/>
      <c r="H506" s="54"/>
      <c r="I506" s="54"/>
      <c r="J506" s="54"/>
      <c r="K506" s="56"/>
      <c r="L506" s="54"/>
      <c r="M506" s="54"/>
      <c r="N506" s="54"/>
      <c r="O506" s="54"/>
      <c r="P506" s="56"/>
      <c r="Q506" s="54"/>
      <c r="R506" s="54"/>
      <c r="S506" s="54"/>
      <c r="T506" s="54"/>
      <c r="U506" s="56"/>
      <c r="V506" s="54"/>
      <c r="W506" s="54"/>
      <c r="X506" s="54"/>
      <c r="Y506" s="54"/>
      <c r="Z506" s="56"/>
      <c r="AA506" s="54"/>
      <c r="AB506" s="54"/>
      <c r="AC506" s="54"/>
      <c r="AD506" s="54"/>
      <c r="AE506" s="56"/>
    </row>
    <row r="507" spans="1:31" s="3" customFormat="1">
      <c r="A507" s="223"/>
      <c r="B507" s="223"/>
      <c r="C507" s="54"/>
      <c r="D507" s="54"/>
      <c r="E507" s="54"/>
      <c r="F507" s="54"/>
      <c r="G507" s="54"/>
      <c r="H507" s="54"/>
      <c r="I507" s="54"/>
      <c r="J507" s="54"/>
      <c r="K507" s="56"/>
      <c r="L507" s="54"/>
      <c r="M507" s="54"/>
      <c r="N507" s="54"/>
      <c r="O507" s="54"/>
      <c r="P507" s="56"/>
      <c r="Q507" s="54"/>
      <c r="R507" s="54"/>
      <c r="S507" s="54"/>
      <c r="T507" s="54"/>
      <c r="U507" s="56"/>
      <c r="V507" s="54"/>
      <c r="W507" s="54"/>
      <c r="X507" s="54"/>
      <c r="Y507" s="54"/>
      <c r="Z507" s="56"/>
      <c r="AA507" s="54"/>
      <c r="AB507" s="54"/>
      <c r="AC507" s="54"/>
      <c r="AD507" s="54"/>
      <c r="AE507" s="56"/>
    </row>
    <row r="508" spans="1:31" s="3" customFormat="1">
      <c r="A508" s="223"/>
      <c r="B508" s="223"/>
      <c r="C508" s="54"/>
      <c r="D508" s="54"/>
      <c r="E508" s="54"/>
      <c r="F508" s="54"/>
      <c r="G508" s="54"/>
      <c r="H508" s="54"/>
      <c r="I508" s="54"/>
      <c r="J508" s="54"/>
      <c r="K508" s="56"/>
      <c r="L508" s="54"/>
      <c r="M508" s="54"/>
      <c r="N508" s="54"/>
      <c r="O508" s="54"/>
      <c r="P508" s="56"/>
      <c r="Q508" s="54"/>
      <c r="R508" s="54"/>
      <c r="S508" s="54"/>
      <c r="T508" s="54"/>
      <c r="U508" s="56"/>
      <c r="V508" s="54"/>
      <c r="W508" s="54"/>
      <c r="X508" s="54"/>
      <c r="Y508" s="54"/>
      <c r="Z508" s="56"/>
      <c r="AA508" s="54"/>
      <c r="AB508" s="54"/>
      <c r="AC508" s="54"/>
      <c r="AD508" s="54"/>
      <c r="AE508" s="56"/>
    </row>
    <row r="509" spans="1:31" s="3" customFormat="1">
      <c r="A509" s="223"/>
      <c r="B509" s="223"/>
      <c r="C509" s="54"/>
      <c r="D509" s="54"/>
      <c r="E509" s="54"/>
      <c r="F509" s="54"/>
      <c r="G509" s="54"/>
      <c r="H509" s="54"/>
      <c r="I509" s="54"/>
      <c r="J509" s="54"/>
      <c r="K509" s="56"/>
      <c r="L509" s="54"/>
      <c r="M509" s="54"/>
      <c r="N509" s="54"/>
      <c r="O509" s="54"/>
      <c r="P509" s="56"/>
      <c r="Q509" s="54"/>
      <c r="R509" s="54"/>
      <c r="S509" s="54"/>
      <c r="T509" s="54"/>
      <c r="U509" s="56"/>
      <c r="V509" s="54"/>
      <c r="W509" s="54"/>
      <c r="X509" s="54"/>
      <c r="Y509" s="54"/>
      <c r="Z509" s="56"/>
      <c r="AA509" s="54"/>
      <c r="AB509" s="54"/>
      <c r="AC509" s="54"/>
      <c r="AD509" s="54"/>
      <c r="AE509" s="56"/>
    </row>
    <row r="510" spans="1:31" s="3" customFormat="1">
      <c r="A510" s="223"/>
      <c r="B510" s="223"/>
      <c r="C510" s="54"/>
      <c r="D510" s="54"/>
      <c r="E510" s="54"/>
      <c r="F510" s="54"/>
      <c r="G510" s="54"/>
      <c r="H510" s="54"/>
      <c r="I510" s="54"/>
      <c r="J510" s="54"/>
      <c r="K510" s="56"/>
      <c r="L510" s="54"/>
      <c r="M510" s="54"/>
      <c r="N510" s="54"/>
      <c r="O510" s="54"/>
      <c r="P510" s="56"/>
      <c r="Q510" s="54"/>
      <c r="R510" s="54"/>
      <c r="S510" s="54"/>
      <c r="T510" s="54"/>
      <c r="U510" s="56"/>
      <c r="V510" s="54"/>
      <c r="W510" s="54"/>
      <c r="X510" s="54"/>
      <c r="Y510" s="54"/>
      <c r="Z510" s="56"/>
      <c r="AA510" s="54"/>
      <c r="AB510" s="54"/>
      <c r="AC510" s="54"/>
      <c r="AD510" s="54"/>
      <c r="AE510" s="56"/>
    </row>
    <row r="511" spans="1:31" s="3" customFormat="1">
      <c r="A511" s="223"/>
      <c r="B511" s="223"/>
      <c r="C511" s="54"/>
      <c r="D511" s="54"/>
      <c r="E511" s="54"/>
      <c r="F511" s="54"/>
      <c r="G511" s="54"/>
      <c r="H511" s="54"/>
      <c r="I511" s="54"/>
      <c r="J511" s="54"/>
      <c r="K511" s="56"/>
      <c r="L511" s="54"/>
      <c r="M511" s="54"/>
      <c r="N511" s="54"/>
      <c r="O511" s="54"/>
      <c r="P511" s="56"/>
      <c r="Q511" s="54"/>
      <c r="R511" s="54"/>
      <c r="S511" s="54"/>
      <c r="T511" s="54"/>
      <c r="U511" s="56"/>
      <c r="V511" s="54"/>
      <c r="W511" s="54"/>
      <c r="X511" s="54"/>
      <c r="Y511" s="54"/>
      <c r="Z511" s="56"/>
      <c r="AA511" s="54"/>
      <c r="AB511" s="54"/>
      <c r="AC511" s="54"/>
      <c r="AD511" s="54"/>
      <c r="AE511" s="56"/>
    </row>
    <row r="512" spans="1:31" s="3" customFormat="1">
      <c r="A512" s="223"/>
      <c r="B512" s="223"/>
      <c r="C512" s="54"/>
      <c r="D512" s="54"/>
      <c r="E512" s="54"/>
      <c r="F512" s="54"/>
      <c r="G512" s="54"/>
      <c r="H512" s="54"/>
      <c r="I512" s="54"/>
      <c r="J512" s="54"/>
      <c r="K512" s="56"/>
      <c r="L512" s="54"/>
      <c r="M512" s="54"/>
      <c r="N512" s="54"/>
      <c r="O512" s="54"/>
      <c r="P512" s="56"/>
      <c r="Q512" s="54"/>
      <c r="R512" s="54"/>
      <c r="S512" s="54"/>
      <c r="T512" s="54"/>
      <c r="U512" s="56"/>
      <c r="V512" s="54"/>
      <c r="W512" s="54"/>
      <c r="X512" s="54"/>
      <c r="Y512" s="54"/>
      <c r="Z512" s="56"/>
      <c r="AA512" s="54"/>
      <c r="AB512" s="54"/>
      <c r="AC512" s="54"/>
      <c r="AD512" s="54"/>
      <c r="AE512" s="56"/>
    </row>
    <row r="513" spans="1:31" s="3" customFormat="1">
      <c r="A513" s="223"/>
      <c r="B513" s="223"/>
      <c r="C513" s="54"/>
      <c r="D513" s="54"/>
      <c r="E513" s="54"/>
      <c r="F513" s="54"/>
      <c r="G513" s="54"/>
      <c r="H513" s="54"/>
      <c r="I513" s="54"/>
      <c r="J513" s="54"/>
      <c r="K513" s="56"/>
      <c r="L513" s="54"/>
      <c r="M513" s="54"/>
      <c r="N513" s="54"/>
      <c r="O513" s="54"/>
      <c r="P513" s="56"/>
      <c r="Q513" s="54"/>
      <c r="R513" s="54"/>
      <c r="S513" s="54"/>
      <c r="T513" s="54"/>
      <c r="U513" s="56"/>
      <c r="V513" s="54"/>
      <c r="W513" s="54"/>
      <c r="X513" s="54"/>
      <c r="Y513" s="54"/>
      <c r="Z513" s="56"/>
      <c r="AA513" s="54"/>
      <c r="AB513" s="54"/>
      <c r="AC513" s="54"/>
      <c r="AD513" s="54"/>
      <c r="AE513" s="56"/>
    </row>
    <row r="514" spans="1:31" s="3" customFormat="1">
      <c r="A514" s="223"/>
      <c r="B514" s="223"/>
      <c r="C514" s="54"/>
      <c r="D514" s="54"/>
      <c r="E514" s="54"/>
      <c r="F514" s="54"/>
      <c r="G514" s="54"/>
      <c r="H514" s="54"/>
      <c r="I514" s="54"/>
      <c r="J514" s="54"/>
      <c r="K514" s="56"/>
      <c r="L514" s="54"/>
      <c r="M514" s="54"/>
      <c r="N514" s="54"/>
      <c r="O514" s="54"/>
      <c r="P514" s="56"/>
      <c r="Q514" s="54"/>
      <c r="R514" s="54"/>
      <c r="S514" s="54"/>
      <c r="T514" s="54"/>
      <c r="U514" s="56"/>
      <c r="V514" s="54"/>
      <c r="W514" s="54"/>
      <c r="X514" s="54"/>
      <c r="Y514" s="54"/>
      <c r="Z514" s="56"/>
      <c r="AA514" s="54"/>
      <c r="AB514" s="54"/>
      <c r="AC514" s="54"/>
      <c r="AD514" s="54"/>
      <c r="AE514" s="56"/>
    </row>
    <row r="515" spans="1:31" s="3" customFormat="1">
      <c r="A515" s="223"/>
      <c r="B515" s="223"/>
      <c r="C515" s="54"/>
      <c r="D515" s="54"/>
      <c r="E515" s="54"/>
      <c r="F515" s="54"/>
      <c r="G515" s="54"/>
      <c r="H515" s="54"/>
      <c r="I515" s="54"/>
      <c r="J515" s="54"/>
      <c r="K515" s="56"/>
      <c r="L515" s="54"/>
      <c r="M515" s="54"/>
      <c r="N515" s="54"/>
      <c r="O515" s="54"/>
      <c r="P515" s="56"/>
      <c r="Q515" s="54"/>
      <c r="R515" s="54"/>
      <c r="S515" s="54"/>
      <c r="T515" s="54"/>
      <c r="U515" s="56"/>
      <c r="V515" s="54"/>
      <c r="W515" s="54"/>
      <c r="X515" s="54"/>
      <c r="Y515" s="54"/>
      <c r="Z515" s="56"/>
      <c r="AA515" s="54"/>
      <c r="AB515" s="54"/>
      <c r="AC515" s="54"/>
      <c r="AD515" s="54"/>
      <c r="AE515" s="56"/>
    </row>
    <row r="516" spans="1:31" s="3" customFormat="1">
      <c r="A516" s="223"/>
      <c r="B516" s="223"/>
      <c r="C516" s="54"/>
      <c r="D516" s="54"/>
      <c r="E516" s="54"/>
      <c r="F516" s="54"/>
      <c r="G516" s="54"/>
      <c r="H516" s="54"/>
      <c r="I516" s="54"/>
      <c r="J516" s="54"/>
      <c r="K516" s="56"/>
      <c r="L516" s="54"/>
      <c r="M516" s="54"/>
      <c r="N516" s="54"/>
      <c r="O516" s="54"/>
      <c r="P516" s="56"/>
      <c r="Q516" s="54"/>
      <c r="R516" s="54"/>
      <c r="S516" s="54"/>
      <c r="T516" s="54"/>
      <c r="U516" s="56"/>
      <c r="V516" s="54"/>
      <c r="W516" s="54"/>
      <c r="X516" s="54"/>
      <c r="Y516" s="54"/>
      <c r="Z516" s="56"/>
      <c r="AA516" s="54"/>
      <c r="AB516" s="54"/>
      <c r="AC516" s="54"/>
      <c r="AD516" s="54"/>
      <c r="AE516" s="56"/>
    </row>
    <row r="517" spans="1:31" s="3" customFormat="1">
      <c r="A517" s="223"/>
      <c r="B517" s="223"/>
      <c r="C517" s="54"/>
      <c r="D517" s="54"/>
      <c r="E517" s="54"/>
      <c r="F517" s="54"/>
      <c r="G517" s="54"/>
      <c r="H517" s="54"/>
      <c r="I517" s="54"/>
      <c r="J517" s="54"/>
      <c r="K517" s="56"/>
      <c r="L517" s="54"/>
      <c r="M517" s="54"/>
      <c r="N517" s="54"/>
      <c r="O517" s="54"/>
      <c r="P517" s="56"/>
      <c r="Q517" s="54"/>
      <c r="R517" s="54"/>
      <c r="S517" s="54"/>
      <c r="T517" s="54"/>
      <c r="U517" s="56"/>
      <c r="V517" s="54"/>
      <c r="W517" s="54"/>
      <c r="X517" s="54"/>
      <c r="Y517" s="54"/>
      <c r="Z517" s="56"/>
      <c r="AA517" s="54"/>
      <c r="AB517" s="54"/>
      <c r="AC517" s="54"/>
      <c r="AD517" s="54"/>
      <c r="AE517" s="56"/>
    </row>
    <row r="518" spans="1:31" s="3" customFormat="1">
      <c r="A518" s="223"/>
      <c r="B518" s="223"/>
      <c r="C518" s="54"/>
      <c r="D518" s="54"/>
      <c r="E518" s="54"/>
      <c r="F518" s="54"/>
      <c r="G518" s="54"/>
      <c r="H518" s="54"/>
      <c r="I518" s="54"/>
      <c r="J518" s="54"/>
      <c r="K518" s="56"/>
      <c r="L518" s="54"/>
      <c r="M518" s="54"/>
      <c r="N518" s="54"/>
      <c r="O518" s="54"/>
      <c r="P518" s="56"/>
      <c r="Q518" s="54"/>
      <c r="R518" s="54"/>
      <c r="S518" s="54"/>
      <c r="T518" s="54"/>
      <c r="U518" s="56"/>
      <c r="V518" s="54"/>
      <c r="W518" s="54"/>
      <c r="X518" s="54"/>
      <c r="Y518" s="54"/>
      <c r="Z518" s="56"/>
      <c r="AA518" s="54"/>
      <c r="AB518" s="54"/>
      <c r="AC518" s="54"/>
      <c r="AD518" s="54"/>
      <c r="AE518" s="56"/>
    </row>
    <row r="519" spans="1:31" s="3" customFormat="1">
      <c r="A519" s="223"/>
      <c r="B519" s="223"/>
      <c r="C519" s="54"/>
      <c r="D519" s="54"/>
      <c r="E519" s="54"/>
      <c r="F519" s="54"/>
      <c r="G519" s="54"/>
      <c r="H519" s="54"/>
      <c r="I519" s="54"/>
      <c r="J519" s="54"/>
      <c r="K519" s="56"/>
      <c r="L519" s="54"/>
      <c r="M519" s="54"/>
      <c r="N519" s="54"/>
      <c r="O519" s="54"/>
      <c r="P519" s="56"/>
      <c r="Q519" s="54"/>
      <c r="R519" s="54"/>
      <c r="S519" s="54"/>
      <c r="T519" s="54"/>
      <c r="U519" s="56"/>
      <c r="V519" s="54"/>
      <c r="W519" s="54"/>
      <c r="X519" s="54"/>
      <c r="Y519" s="54"/>
      <c r="Z519" s="56"/>
      <c r="AA519" s="54"/>
      <c r="AB519" s="54"/>
      <c r="AC519" s="54"/>
      <c r="AD519" s="54"/>
      <c r="AE519" s="56"/>
    </row>
    <row r="520" spans="1:31" s="3" customFormat="1">
      <c r="A520" s="223"/>
      <c r="B520" s="223"/>
      <c r="C520" s="54"/>
      <c r="D520" s="54"/>
      <c r="E520" s="54"/>
      <c r="F520" s="54"/>
      <c r="G520" s="54"/>
      <c r="H520" s="54"/>
      <c r="I520" s="54"/>
      <c r="J520" s="54"/>
      <c r="K520" s="56"/>
      <c r="L520" s="54"/>
      <c r="M520" s="54"/>
      <c r="N520" s="54"/>
      <c r="O520" s="54"/>
      <c r="P520" s="56"/>
      <c r="Q520" s="54"/>
      <c r="R520" s="54"/>
      <c r="S520" s="54"/>
      <c r="T520" s="54"/>
      <c r="U520" s="56"/>
      <c r="V520" s="54"/>
      <c r="W520" s="54"/>
      <c r="X520" s="54"/>
      <c r="Y520" s="54"/>
      <c r="Z520" s="56"/>
      <c r="AA520" s="54"/>
      <c r="AB520" s="54"/>
      <c r="AC520" s="54"/>
      <c r="AD520" s="54"/>
      <c r="AE520" s="56"/>
    </row>
    <row r="521" spans="1:31" s="3" customFormat="1">
      <c r="A521" s="223"/>
      <c r="B521" s="223"/>
      <c r="C521" s="54"/>
      <c r="D521" s="54"/>
      <c r="E521" s="54"/>
      <c r="F521" s="54"/>
      <c r="G521" s="54"/>
      <c r="H521" s="54"/>
      <c r="I521" s="54"/>
      <c r="J521" s="54"/>
      <c r="K521" s="56"/>
      <c r="L521" s="54"/>
      <c r="M521" s="54"/>
      <c r="N521" s="54"/>
      <c r="O521" s="54"/>
      <c r="P521" s="56"/>
      <c r="Q521" s="54"/>
      <c r="R521" s="54"/>
      <c r="S521" s="54"/>
      <c r="T521" s="54"/>
      <c r="U521" s="56"/>
      <c r="V521" s="54"/>
      <c r="W521" s="54"/>
      <c r="X521" s="54"/>
      <c r="Y521" s="54"/>
      <c r="Z521" s="56"/>
      <c r="AA521" s="54"/>
      <c r="AB521" s="54"/>
      <c r="AC521" s="54"/>
      <c r="AD521" s="54"/>
      <c r="AE521" s="56"/>
    </row>
    <row r="522" spans="1:31" s="3" customFormat="1">
      <c r="A522" s="223"/>
      <c r="B522" s="223"/>
      <c r="C522" s="54"/>
      <c r="D522" s="54"/>
      <c r="E522" s="54"/>
      <c r="F522" s="54"/>
      <c r="G522" s="54"/>
      <c r="H522" s="54"/>
      <c r="I522" s="54"/>
      <c r="J522" s="54"/>
      <c r="K522" s="56"/>
      <c r="L522" s="54"/>
      <c r="M522" s="54"/>
      <c r="N522" s="54"/>
      <c r="O522" s="54"/>
      <c r="P522" s="56"/>
      <c r="Q522" s="54"/>
      <c r="R522" s="54"/>
      <c r="S522" s="54"/>
      <c r="T522" s="54"/>
      <c r="U522" s="56"/>
      <c r="V522" s="54"/>
      <c r="W522" s="54"/>
      <c r="X522" s="54"/>
      <c r="Y522" s="54"/>
      <c r="Z522" s="56"/>
      <c r="AA522" s="54"/>
      <c r="AB522" s="54"/>
      <c r="AC522" s="54"/>
      <c r="AD522" s="54"/>
      <c r="AE522" s="56"/>
    </row>
    <row r="523" spans="1:31" s="3" customFormat="1">
      <c r="A523" s="223"/>
      <c r="B523" s="223"/>
      <c r="C523" s="54"/>
      <c r="D523" s="54"/>
      <c r="E523" s="54"/>
      <c r="F523" s="54"/>
      <c r="G523" s="54"/>
      <c r="H523" s="54"/>
      <c r="I523" s="54"/>
      <c r="J523" s="54"/>
      <c r="K523" s="56"/>
      <c r="L523" s="54"/>
      <c r="M523" s="54"/>
      <c r="N523" s="54"/>
      <c r="O523" s="54"/>
      <c r="P523" s="56"/>
      <c r="Q523" s="54"/>
      <c r="R523" s="54"/>
      <c r="S523" s="54"/>
      <c r="T523" s="54"/>
      <c r="U523" s="56"/>
      <c r="V523" s="54"/>
      <c r="W523" s="54"/>
      <c r="X523" s="54"/>
      <c r="Y523" s="54"/>
      <c r="Z523" s="56"/>
      <c r="AA523" s="54"/>
      <c r="AB523" s="54"/>
      <c r="AC523" s="54"/>
      <c r="AD523" s="54"/>
      <c r="AE523" s="56"/>
    </row>
    <row r="524" spans="1:31" s="3" customFormat="1">
      <c r="A524" s="223"/>
      <c r="B524" s="223"/>
      <c r="C524" s="54"/>
      <c r="D524" s="54"/>
      <c r="E524" s="54"/>
      <c r="F524" s="54"/>
      <c r="G524" s="54"/>
      <c r="H524" s="54"/>
      <c r="I524" s="54"/>
      <c r="J524" s="54"/>
      <c r="K524" s="56"/>
      <c r="L524" s="54"/>
      <c r="M524" s="54"/>
      <c r="N524" s="54"/>
      <c r="O524" s="54"/>
      <c r="P524" s="56"/>
      <c r="Q524" s="54"/>
      <c r="R524" s="54"/>
      <c r="S524" s="54"/>
      <c r="T524" s="54"/>
      <c r="U524" s="56"/>
      <c r="V524" s="54"/>
      <c r="W524" s="54"/>
      <c r="X524" s="54"/>
      <c r="Y524" s="54"/>
      <c r="Z524" s="56"/>
      <c r="AA524" s="54"/>
      <c r="AB524" s="54"/>
      <c r="AC524" s="54"/>
      <c r="AD524" s="54"/>
      <c r="AE524" s="56"/>
    </row>
    <row r="525" spans="1:31" s="3" customFormat="1">
      <c r="A525" s="223"/>
      <c r="B525" s="223"/>
      <c r="C525" s="54"/>
      <c r="D525" s="54"/>
      <c r="E525" s="54"/>
      <c r="F525" s="54"/>
      <c r="G525" s="54"/>
      <c r="H525" s="54"/>
      <c r="I525" s="54"/>
      <c r="J525" s="54"/>
      <c r="K525" s="56"/>
      <c r="L525" s="54"/>
      <c r="M525" s="54"/>
      <c r="N525" s="54"/>
      <c r="O525" s="54"/>
      <c r="P525" s="56"/>
      <c r="Q525" s="54"/>
      <c r="R525" s="54"/>
      <c r="S525" s="54"/>
      <c r="T525" s="54"/>
      <c r="U525" s="56"/>
      <c r="V525" s="54"/>
      <c r="W525" s="54"/>
      <c r="X525" s="54"/>
      <c r="Y525" s="54"/>
      <c r="Z525" s="56"/>
      <c r="AA525" s="54"/>
      <c r="AB525" s="54"/>
      <c r="AC525" s="54"/>
      <c r="AD525" s="54"/>
      <c r="AE525" s="56"/>
    </row>
    <row r="526" spans="1:31" s="3" customFormat="1">
      <c r="A526" s="223"/>
      <c r="B526" s="223"/>
      <c r="C526" s="54"/>
      <c r="D526" s="54"/>
      <c r="E526" s="54"/>
      <c r="F526" s="54"/>
      <c r="G526" s="54"/>
      <c r="H526" s="54"/>
      <c r="I526" s="54"/>
      <c r="J526" s="54"/>
      <c r="K526" s="56"/>
      <c r="L526" s="54"/>
      <c r="M526" s="54"/>
      <c r="N526" s="54"/>
      <c r="O526" s="54"/>
      <c r="P526" s="56"/>
      <c r="Q526" s="54"/>
      <c r="R526" s="54"/>
      <c r="S526" s="54"/>
      <c r="T526" s="54"/>
      <c r="U526" s="56"/>
      <c r="V526" s="54"/>
      <c r="W526" s="54"/>
      <c r="X526" s="54"/>
      <c r="Y526" s="54"/>
      <c r="Z526" s="56"/>
      <c r="AA526" s="54"/>
      <c r="AB526" s="54"/>
      <c r="AC526" s="54"/>
      <c r="AD526" s="54"/>
      <c r="AE526" s="56"/>
    </row>
    <row r="527" spans="1:31" s="3" customFormat="1">
      <c r="A527" s="223"/>
      <c r="B527" s="223"/>
      <c r="C527" s="54"/>
      <c r="D527" s="54"/>
      <c r="E527" s="54"/>
      <c r="F527" s="54"/>
      <c r="G527" s="54"/>
      <c r="H527" s="54"/>
      <c r="I527" s="54"/>
      <c r="J527" s="54"/>
      <c r="K527" s="56"/>
      <c r="L527" s="54"/>
      <c r="M527" s="54"/>
      <c r="N527" s="54"/>
      <c r="O527" s="54"/>
      <c r="P527" s="56"/>
      <c r="Q527" s="54"/>
      <c r="R527" s="54"/>
      <c r="S527" s="54"/>
      <c r="T527" s="54"/>
      <c r="U527" s="56"/>
      <c r="V527" s="54"/>
      <c r="W527" s="54"/>
      <c r="X527" s="54"/>
      <c r="Y527" s="54"/>
      <c r="Z527" s="56"/>
      <c r="AA527" s="54"/>
      <c r="AB527" s="54"/>
      <c r="AC527" s="54"/>
      <c r="AD527" s="54"/>
      <c r="AE527" s="56"/>
    </row>
    <row r="528" spans="1:31" s="3" customFormat="1">
      <c r="A528" s="223"/>
      <c r="B528" s="223"/>
      <c r="C528" s="54"/>
      <c r="D528" s="54"/>
      <c r="E528" s="54"/>
      <c r="F528" s="54"/>
      <c r="G528" s="54"/>
      <c r="H528" s="54"/>
      <c r="I528" s="54"/>
      <c r="J528" s="54"/>
      <c r="K528" s="56"/>
      <c r="L528" s="54"/>
      <c r="M528" s="54"/>
      <c r="N528" s="54"/>
      <c r="O528" s="54"/>
      <c r="P528" s="56"/>
      <c r="Q528" s="54"/>
      <c r="R528" s="54"/>
      <c r="S528" s="54"/>
      <c r="T528" s="54"/>
      <c r="U528" s="56"/>
      <c r="V528" s="54"/>
      <c r="W528" s="54"/>
      <c r="X528" s="54"/>
      <c r="Y528" s="54"/>
      <c r="Z528" s="56"/>
      <c r="AA528" s="54"/>
      <c r="AB528" s="54"/>
      <c r="AC528" s="54"/>
      <c r="AD528" s="54"/>
      <c r="AE528" s="56"/>
    </row>
    <row r="529" spans="1:31" s="3" customFormat="1">
      <c r="A529" s="223"/>
      <c r="B529" s="223"/>
      <c r="C529" s="54"/>
      <c r="D529" s="54"/>
      <c r="E529" s="54"/>
      <c r="F529" s="54"/>
      <c r="G529" s="54"/>
      <c r="H529" s="54"/>
      <c r="I529" s="54"/>
      <c r="J529" s="54"/>
      <c r="K529" s="56"/>
      <c r="L529" s="54"/>
      <c r="M529" s="54"/>
      <c r="N529" s="54"/>
      <c r="O529" s="54"/>
      <c r="P529" s="56"/>
      <c r="Q529" s="54"/>
      <c r="R529" s="54"/>
      <c r="S529" s="54"/>
      <c r="T529" s="54"/>
      <c r="U529" s="56"/>
      <c r="V529" s="54"/>
      <c r="W529" s="54"/>
      <c r="X529" s="54"/>
      <c r="Y529" s="54"/>
      <c r="Z529" s="56"/>
      <c r="AA529" s="54"/>
      <c r="AB529" s="54"/>
      <c r="AC529" s="54"/>
      <c r="AD529" s="54"/>
      <c r="AE529" s="56"/>
    </row>
    <row r="530" spans="1:31" s="3" customFormat="1">
      <c r="A530" s="223"/>
      <c r="B530" s="223"/>
      <c r="C530" s="54"/>
      <c r="D530" s="54"/>
      <c r="E530" s="54"/>
      <c r="F530" s="54"/>
      <c r="G530" s="54"/>
      <c r="H530" s="54"/>
      <c r="I530" s="54"/>
      <c r="J530" s="54"/>
      <c r="K530" s="56"/>
      <c r="L530" s="54"/>
      <c r="M530" s="54"/>
      <c r="N530" s="54"/>
      <c r="O530" s="54"/>
      <c r="P530" s="56"/>
      <c r="Q530" s="54"/>
      <c r="R530" s="54"/>
      <c r="S530" s="54"/>
      <c r="T530" s="54"/>
      <c r="U530" s="56"/>
      <c r="V530" s="54"/>
      <c r="W530" s="54"/>
      <c r="X530" s="54"/>
      <c r="Y530" s="54"/>
      <c r="Z530" s="56"/>
      <c r="AA530" s="54"/>
      <c r="AB530" s="54"/>
      <c r="AC530" s="54"/>
      <c r="AD530" s="54"/>
      <c r="AE530" s="56"/>
    </row>
    <row r="531" spans="1:31" s="3" customFormat="1">
      <c r="A531" s="223"/>
      <c r="B531" s="223"/>
      <c r="C531" s="54"/>
      <c r="D531" s="54"/>
      <c r="E531" s="54"/>
      <c r="F531" s="54"/>
      <c r="G531" s="54"/>
      <c r="H531" s="54"/>
      <c r="I531" s="54"/>
      <c r="J531" s="54"/>
      <c r="K531" s="56"/>
      <c r="L531" s="54"/>
      <c r="M531" s="54"/>
      <c r="N531" s="54"/>
      <c r="O531" s="54"/>
      <c r="P531" s="56"/>
      <c r="Q531" s="54"/>
      <c r="R531" s="54"/>
      <c r="S531" s="54"/>
      <c r="T531" s="54"/>
      <c r="U531" s="56"/>
      <c r="V531" s="54"/>
      <c r="W531" s="54"/>
      <c r="X531" s="54"/>
      <c r="Y531" s="54"/>
      <c r="Z531" s="56"/>
      <c r="AA531" s="54"/>
      <c r="AB531" s="54"/>
      <c r="AC531" s="54"/>
      <c r="AD531" s="54"/>
      <c r="AE531" s="56"/>
    </row>
    <row r="532" spans="1:31" s="3" customFormat="1">
      <c r="A532" s="223"/>
      <c r="B532" s="223"/>
      <c r="C532" s="54"/>
      <c r="D532" s="54"/>
      <c r="E532" s="54"/>
      <c r="F532" s="54"/>
      <c r="G532" s="54"/>
      <c r="H532" s="54"/>
      <c r="I532" s="54"/>
      <c r="J532" s="54"/>
      <c r="K532" s="56"/>
      <c r="L532" s="54"/>
      <c r="M532" s="54"/>
      <c r="N532" s="54"/>
      <c r="O532" s="54"/>
      <c r="P532" s="56"/>
      <c r="Q532" s="54"/>
      <c r="R532" s="54"/>
      <c r="S532" s="54"/>
      <c r="T532" s="54"/>
      <c r="U532" s="56"/>
      <c r="V532" s="54"/>
      <c r="W532" s="54"/>
      <c r="X532" s="54"/>
      <c r="Y532" s="54"/>
      <c r="Z532" s="56"/>
      <c r="AA532" s="54"/>
      <c r="AB532" s="54"/>
      <c r="AC532" s="54"/>
      <c r="AD532" s="54"/>
      <c r="AE532" s="56"/>
    </row>
    <row r="533" spans="1:31" s="3" customFormat="1">
      <c r="A533" s="223"/>
      <c r="B533" s="223"/>
      <c r="C533" s="54"/>
      <c r="D533" s="54"/>
      <c r="E533" s="54"/>
      <c r="F533" s="54"/>
      <c r="G533" s="54"/>
      <c r="H533" s="54"/>
      <c r="I533" s="54"/>
      <c r="J533" s="54"/>
      <c r="K533" s="56"/>
      <c r="L533" s="54"/>
      <c r="M533" s="54"/>
      <c r="N533" s="54"/>
      <c r="O533" s="54"/>
      <c r="P533" s="56"/>
      <c r="Q533" s="54"/>
      <c r="R533" s="54"/>
      <c r="S533" s="54"/>
      <c r="T533" s="54"/>
      <c r="U533" s="56"/>
      <c r="V533" s="54"/>
      <c r="W533" s="54"/>
      <c r="X533" s="54"/>
      <c r="Y533" s="54"/>
      <c r="Z533" s="56"/>
      <c r="AA533" s="54"/>
      <c r="AB533" s="54"/>
      <c r="AC533" s="54"/>
      <c r="AD533" s="54"/>
      <c r="AE533" s="56"/>
    </row>
    <row r="534" spans="1:31" s="3" customFormat="1">
      <c r="A534" s="223"/>
      <c r="B534" s="223"/>
      <c r="C534" s="54"/>
      <c r="D534" s="54"/>
      <c r="E534" s="54"/>
      <c r="F534" s="54"/>
      <c r="G534" s="54"/>
      <c r="H534" s="54"/>
      <c r="I534" s="54"/>
      <c r="J534" s="54"/>
      <c r="K534" s="56"/>
      <c r="L534" s="54"/>
      <c r="M534" s="54"/>
      <c r="N534" s="54"/>
      <c r="O534" s="54"/>
      <c r="P534" s="56"/>
      <c r="Q534" s="54"/>
      <c r="R534" s="54"/>
      <c r="S534" s="54"/>
      <c r="T534" s="54"/>
      <c r="U534" s="56"/>
      <c r="V534" s="54"/>
      <c r="W534" s="54"/>
      <c r="X534" s="54"/>
      <c r="Y534" s="54"/>
      <c r="Z534" s="56"/>
      <c r="AA534" s="54"/>
      <c r="AB534" s="54"/>
      <c r="AC534" s="54"/>
      <c r="AD534" s="54"/>
      <c r="AE534" s="56"/>
    </row>
    <row r="535" spans="1:31" s="3" customFormat="1">
      <c r="A535" s="223"/>
      <c r="B535" s="223"/>
      <c r="C535" s="54"/>
      <c r="D535" s="54"/>
      <c r="E535" s="54"/>
      <c r="F535" s="54"/>
      <c r="G535" s="54"/>
      <c r="H535" s="54"/>
      <c r="I535" s="54"/>
      <c r="J535" s="54"/>
      <c r="K535" s="56"/>
      <c r="L535" s="54"/>
      <c r="M535" s="54"/>
      <c r="N535" s="54"/>
      <c r="O535" s="54"/>
      <c r="P535" s="56"/>
      <c r="Q535" s="54"/>
      <c r="R535" s="54"/>
      <c r="S535" s="54"/>
      <c r="T535" s="54"/>
      <c r="U535" s="56"/>
      <c r="V535" s="54"/>
      <c r="W535" s="54"/>
      <c r="X535" s="54"/>
      <c r="Y535" s="54"/>
      <c r="Z535" s="56"/>
      <c r="AA535" s="54"/>
      <c r="AB535" s="54"/>
      <c r="AC535" s="54"/>
      <c r="AD535" s="54"/>
      <c r="AE535" s="56"/>
    </row>
    <row r="536" spans="1:31" s="3" customFormat="1">
      <c r="A536" s="223"/>
      <c r="B536" s="223"/>
      <c r="C536" s="54"/>
      <c r="D536" s="54"/>
      <c r="E536" s="54"/>
      <c r="F536" s="54"/>
      <c r="G536" s="54"/>
      <c r="H536" s="54"/>
      <c r="I536" s="54"/>
      <c r="J536" s="54"/>
      <c r="K536" s="56"/>
      <c r="L536" s="54"/>
      <c r="M536" s="54"/>
      <c r="N536" s="54"/>
      <c r="O536" s="54"/>
      <c r="P536" s="56"/>
      <c r="Q536" s="54"/>
      <c r="R536" s="54"/>
      <c r="S536" s="54"/>
      <c r="T536" s="54"/>
      <c r="U536" s="56"/>
      <c r="V536" s="54"/>
      <c r="W536" s="54"/>
      <c r="X536" s="54"/>
      <c r="Y536" s="54"/>
      <c r="Z536" s="56"/>
      <c r="AA536" s="54"/>
      <c r="AB536" s="54"/>
      <c r="AC536" s="54"/>
      <c r="AD536" s="54"/>
      <c r="AE536" s="56"/>
    </row>
    <row r="537" spans="1:31" s="3" customFormat="1">
      <c r="A537" s="223"/>
      <c r="B537" s="223"/>
      <c r="C537" s="54"/>
      <c r="D537" s="54"/>
      <c r="E537" s="54"/>
      <c r="F537" s="54"/>
      <c r="G537" s="54"/>
      <c r="H537" s="54"/>
      <c r="I537" s="54"/>
      <c r="J537" s="54"/>
      <c r="K537" s="56"/>
      <c r="L537" s="54"/>
      <c r="M537" s="54"/>
      <c r="N537" s="54"/>
      <c r="O537" s="54"/>
      <c r="P537" s="56"/>
      <c r="Q537" s="54"/>
      <c r="R537" s="54"/>
      <c r="S537" s="54"/>
      <c r="T537" s="54"/>
      <c r="U537" s="56"/>
      <c r="V537" s="54"/>
      <c r="W537" s="54"/>
      <c r="X537" s="54"/>
      <c r="Y537" s="54"/>
      <c r="Z537" s="56"/>
      <c r="AA537" s="54"/>
      <c r="AB537" s="54"/>
      <c r="AC537" s="54"/>
      <c r="AD537" s="54"/>
      <c r="AE537" s="56"/>
    </row>
    <row r="538" spans="1:31" s="3" customFormat="1">
      <c r="A538" s="223"/>
      <c r="B538" s="223"/>
      <c r="C538" s="54"/>
      <c r="D538" s="54"/>
      <c r="E538" s="54"/>
      <c r="F538" s="54"/>
      <c r="G538" s="54"/>
      <c r="H538" s="54"/>
      <c r="I538" s="54"/>
      <c r="J538" s="54"/>
      <c r="K538" s="56"/>
      <c r="L538" s="54"/>
      <c r="M538" s="54"/>
      <c r="N538" s="54"/>
      <c r="O538" s="54"/>
      <c r="P538" s="56"/>
      <c r="Q538" s="54"/>
      <c r="R538" s="54"/>
      <c r="S538" s="54"/>
      <c r="T538" s="54"/>
      <c r="U538" s="56"/>
      <c r="V538" s="54"/>
      <c r="W538" s="54"/>
      <c r="X538" s="54"/>
      <c r="Y538" s="54"/>
      <c r="Z538" s="56"/>
      <c r="AA538" s="54"/>
      <c r="AB538" s="54"/>
      <c r="AC538" s="54"/>
      <c r="AD538" s="54"/>
      <c r="AE538" s="56"/>
    </row>
    <row r="539" spans="1:31" s="3" customFormat="1">
      <c r="A539" s="223"/>
      <c r="B539" s="223"/>
      <c r="C539" s="54"/>
      <c r="D539" s="54"/>
      <c r="E539" s="54"/>
      <c r="F539" s="54"/>
      <c r="G539" s="54"/>
      <c r="H539" s="54"/>
      <c r="I539" s="54"/>
      <c r="J539" s="54"/>
      <c r="K539" s="56"/>
      <c r="L539" s="54"/>
      <c r="M539" s="54"/>
      <c r="N539" s="54"/>
      <c r="O539" s="54"/>
      <c r="P539" s="56"/>
      <c r="Q539" s="54"/>
      <c r="R539" s="54"/>
      <c r="S539" s="54"/>
      <c r="T539" s="54"/>
      <c r="U539" s="56"/>
      <c r="V539" s="54"/>
      <c r="W539" s="54"/>
      <c r="X539" s="54"/>
      <c r="Y539" s="54"/>
      <c r="Z539" s="56"/>
      <c r="AA539" s="54"/>
      <c r="AB539" s="54"/>
      <c r="AC539" s="54"/>
      <c r="AD539" s="54"/>
      <c r="AE539" s="56"/>
    </row>
    <row r="540" spans="1:31" s="3" customFormat="1">
      <c r="A540" s="223"/>
      <c r="B540" s="223"/>
      <c r="C540" s="54"/>
      <c r="D540" s="54"/>
      <c r="E540" s="54"/>
      <c r="F540" s="54"/>
      <c r="G540" s="54"/>
      <c r="H540" s="54"/>
      <c r="I540" s="54"/>
      <c r="J540" s="54"/>
      <c r="K540" s="56"/>
      <c r="L540" s="54"/>
      <c r="M540" s="54"/>
      <c r="N540" s="54"/>
      <c r="O540" s="54"/>
      <c r="P540" s="56"/>
      <c r="Q540" s="54"/>
      <c r="R540" s="54"/>
      <c r="S540" s="54"/>
      <c r="T540" s="54"/>
      <c r="U540" s="56"/>
      <c r="V540" s="54"/>
      <c r="W540" s="54"/>
      <c r="X540" s="54"/>
      <c r="Y540" s="54"/>
      <c r="Z540" s="56"/>
      <c r="AA540" s="54"/>
      <c r="AB540" s="54"/>
      <c r="AC540" s="54"/>
      <c r="AD540" s="54"/>
      <c r="AE540" s="56"/>
    </row>
    <row r="541" spans="1:31" s="3" customFormat="1">
      <c r="A541" s="223"/>
      <c r="B541" s="223"/>
      <c r="C541" s="54"/>
      <c r="D541" s="54"/>
      <c r="E541" s="54"/>
      <c r="F541" s="54"/>
      <c r="G541" s="54"/>
      <c r="H541" s="54"/>
      <c r="I541" s="54"/>
      <c r="J541" s="54"/>
      <c r="K541" s="56"/>
      <c r="L541" s="54"/>
      <c r="M541" s="54"/>
      <c r="N541" s="54"/>
      <c r="O541" s="54"/>
      <c r="P541" s="56"/>
      <c r="Q541" s="54"/>
      <c r="R541" s="54"/>
      <c r="S541" s="54"/>
      <c r="T541" s="54"/>
      <c r="U541" s="56"/>
      <c r="V541" s="54"/>
      <c r="W541" s="54"/>
      <c r="X541" s="54"/>
      <c r="Y541" s="54"/>
      <c r="Z541" s="56"/>
      <c r="AA541" s="54"/>
      <c r="AB541" s="54"/>
      <c r="AC541" s="54"/>
      <c r="AD541" s="54"/>
      <c r="AE541" s="56"/>
    </row>
    <row r="542" spans="1:31" s="3" customFormat="1">
      <c r="A542" s="223"/>
      <c r="B542" s="223"/>
      <c r="C542" s="54"/>
      <c r="D542" s="54"/>
      <c r="E542" s="54"/>
      <c r="F542" s="54"/>
      <c r="G542" s="54"/>
      <c r="H542" s="54"/>
      <c r="I542" s="54"/>
      <c r="J542" s="54"/>
      <c r="K542" s="56"/>
      <c r="L542" s="54"/>
      <c r="M542" s="54"/>
      <c r="N542" s="54"/>
      <c r="O542" s="54"/>
      <c r="P542" s="56"/>
      <c r="Q542" s="54"/>
      <c r="R542" s="54"/>
      <c r="S542" s="54"/>
      <c r="T542" s="54"/>
      <c r="U542" s="56"/>
      <c r="V542" s="54"/>
      <c r="W542" s="54"/>
      <c r="X542" s="54"/>
      <c r="Y542" s="54"/>
      <c r="Z542" s="56"/>
      <c r="AA542" s="54"/>
      <c r="AB542" s="54"/>
      <c r="AC542" s="54"/>
      <c r="AD542" s="54"/>
      <c r="AE542" s="56"/>
    </row>
    <row r="543" spans="1:31" s="3" customFormat="1">
      <c r="A543" s="223"/>
      <c r="B543" s="223"/>
      <c r="C543" s="54"/>
      <c r="D543" s="54"/>
      <c r="E543" s="54"/>
      <c r="F543" s="54"/>
      <c r="G543" s="54"/>
      <c r="H543" s="54"/>
      <c r="I543" s="54"/>
      <c r="J543" s="54"/>
      <c r="K543" s="56"/>
      <c r="L543" s="54"/>
      <c r="M543" s="54"/>
      <c r="N543" s="54"/>
      <c r="O543" s="54"/>
      <c r="P543" s="56"/>
      <c r="Q543" s="54"/>
      <c r="R543" s="54"/>
      <c r="S543" s="54"/>
      <c r="T543" s="54"/>
      <c r="U543" s="56"/>
      <c r="V543" s="54"/>
      <c r="W543" s="54"/>
      <c r="X543" s="54"/>
      <c r="Y543" s="54"/>
      <c r="Z543" s="56"/>
      <c r="AA543" s="54"/>
      <c r="AB543" s="54"/>
      <c r="AC543" s="54"/>
      <c r="AD543" s="54"/>
      <c r="AE543" s="56"/>
    </row>
    <row r="544" spans="1:31" s="3" customFormat="1">
      <c r="A544" s="223"/>
      <c r="B544" s="223"/>
      <c r="C544" s="54"/>
      <c r="D544" s="54"/>
      <c r="E544" s="54"/>
      <c r="F544" s="54"/>
      <c r="G544" s="54"/>
      <c r="H544" s="54"/>
      <c r="I544" s="54"/>
      <c r="J544" s="54"/>
      <c r="K544" s="56"/>
      <c r="L544" s="54"/>
      <c r="M544" s="54"/>
      <c r="N544" s="54"/>
      <c r="O544" s="54"/>
      <c r="P544" s="56"/>
      <c r="Q544" s="54"/>
      <c r="R544" s="54"/>
      <c r="S544" s="54"/>
      <c r="T544" s="54"/>
      <c r="U544" s="56"/>
      <c r="V544" s="54"/>
      <c r="W544" s="54"/>
      <c r="X544" s="54"/>
      <c r="Y544" s="54"/>
      <c r="Z544" s="56"/>
      <c r="AA544" s="54"/>
      <c r="AB544" s="54"/>
      <c r="AC544" s="54"/>
      <c r="AD544" s="54"/>
      <c r="AE544" s="56"/>
    </row>
    <row r="545" spans="1:31" s="3" customFormat="1">
      <c r="A545" s="223"/>
      <c r="B545" s="223"/>
      <c r="C545" s="54"/>
      <c r="D545" s="54"/>
      <c r="E545" s="54"/>
      <c r="F545" s="54"/>
      <c r="G545" s="54"/>
      <c r="H545" s="54"/>
      <c r="I545" s="54"/>
      <c r="J545" s="54"/>
      <c r="K545" s="56"/>
      <c r="L545" s="54"/>
      <c r="M545" s="54"/>
      <c r="N545" s="54"/>
      <c r="O545" s="54"/>
      <c r="P545" s="56"/>
      <c r="Q545" s="54"/>
      <c r="R545" s="54"/>
      <c r="S545" s="54"/>
      <c r="T545" s="54"/>
      <c r="U545" s="56"/>
      <c r="V545" s="54"/>
      <c r="W545" s="54"/>
      <c r="X545" s="54"/>
      <c r="Y545" s="54"/>
      <c r="Z545" s="56"/>
      <c r="AA545" s="54"/>
      <c r="AB545" s="54"/>
      <c r="AC545" s="54"/>
      <c r="AD545" s="54"/>
      <c r="AE545" s="56"/>
    </row>
    <row r="546" spans="1:31" s="3" customFormat="1">
      <c r="A546" s="223"/>
      <c r="B546" s="223"/>
      <c r="C546" s="54"/>
      <c r="D546" s="54"/>
      <c r="E546" s="54"/>
      <c r="F546" s="54"/>
      <c r="G546" s="54"/>
      <c r="H546" s="54"/>
      <c r="I546" s="54"/>
      <c r="J546" s="54"/>
      <c r="K546" s="56"/>
      <c r="L546" s="54"/>
      <c r="M546" s="54"/>
      <c r="N546" s="54"/>
      <c r="O546" s="54"/>
      <c r="P546" s="56"/>
      <c r="Q546" s="54"/>
      <c r="R546" s="54"/>
      <c r="S546" s="54"/>
      <c r="T546" s="54"/>
      <c r="U546" s="56"/>
      <c r="V546" s="54"/>
      <c r="W546" s="54"/>
      <c r="X546" s="54"/>
      <c r="Y546" s="54"/>
      <c r="Z546" s="56"/>
      <c r="AA546" s="54"/>
      <c r="AB546" s="54"/>
      <c r="AC546" s="54"/>
      <c r="AD546" s="54"/>
      <c r="AE546" s="56"/>
    </row>
    <row r="547" spans="1:31" s="3" customFormat="1">
      <c r="A547" s="223"/>
      <c r="B547" s="223"/>
      <c r="C547" s="54"/>
      <c r="D547" s="54"/>
      <c r="E547" s="54"/>
      <c r="F547" s="54"/>
      <c r="G547" s="54"/>
      <c r="H547" s="54"/>
      <c r="I547" s="54"/>
      <c r="J547" s="54"/>
      <c r="K547" s="56"/>
      <c r="L547" s="54"/>
      <c r="M547" s="54"/>
      <c r="N547" s="54"/>
      <c r="O547" s="54"/>
      <c r="P547" s="56"/>
      <c r="Q547" s="54"/>
      <c r="R547" s="54"/>
      <c r="S547" s="54"/>
      <c r="T547" s="54"/>
      <c r="U547" s="56"/>
      <c r="V547" s="54"/>
      <c r="W547" s="54"/>
      <c r="X547" s="54"/>
      <c r="Y547" s="54"/>
      <c r="Z547" s="56"/>
      <c r="AA547" s="54"/>
      <c r="AB547" s="54"/>
      <c r="AC547" s="54"/>
      <c r="AD547" s="54"/>
      <c r="AE547" s="56"/>
    </row>
    <row r="548" spans="1:31" s="3" customFormat="1">
      <c r="A548" s="223"/>
      <c r="B548" s="223"/>
      <c r="C548" s="54"/>
      <c r="D548" s="54"/>
      <c r="E548" s="54"/>
      <c r="F548" s="54"/>
      <c r="G548" s="54"/>
      <c r="H548" s="54"/>
      <c r="I548" s="54"/>
      <c r="J548" s="54"/>
      <c r="K548" s="56"/>
      <c r="L548" s="54"/>
      <c r="M548" s="54"/>
      <c r="N548" s="54"/>
      <c r="O548" s="54"/>
      <c r="P548" s="56"/>
      <c r="Q548" s="54"/>
      <c r="R548" s="54"/>
      <c r="S548" s="54"/>
      <c r="T548" s="54"/>
      <c r="U548" s="56"/>
      <c r="V548" s="54"/>
      <c r="W548" s="54"/>
      <c r="X548" s="54"/>
      <c r="Y548" s="54"/>
      <c r="Z548" s="56"/>
      <c r="AA548" s="54"/>
      <c r="AB548" s="54"/>
      <c r="AC548" s="54"/>
      <c r="AD548" s="54"/>
      <c r="AE548" s="56"/>
    </row>
    <row r="549" spans="1:31" s="3" customFormat="1">
      <c r="A549" s="223"/>
      <c r="B549" s="223"/>
      <c r="C549" s="54"/>
      <c r="D549" s="54"/>
      <c r="E549" s="54"/>
      <c r="F549" s="54"/>
      <c r="G549" s="54"/>
      <c r="H549" s="54"/>
      <c r="I549" s="54"/>
      <c r="J549" s="54"/>
      <c r="K549" s="56"/>
      <c r="L549" s="54"/>
      <c r="M549" s="54"/>
      <c r="N549" s="54"/>
      <c r="O549" s="54"/>
      <c r="P549" s="56"/>
      <c r="Q549" s="54"/>
      <c r="R549" s="54"/>
      <c r="S549" s="54"/>
      <c r="T549" s="54"/>
      <c r="U549" s="56"/>
      <c r="V549" s="54"/>
      <c r="W549" s="54"/>
      <c r="X549" s="54"/>
      <c r="Y549" s="54"/>
      <c r="Z549" s="56"/>
      <c r="AA549" s="54"/>
      <c r="AB549" s="54"/>
      <c r="AC549" s="54"/>
      <c r="AD549" s="54"/>
      <c r="AE549" s="56"/>
    </row>
    <row r="550" spans="1:31" s="3" customFormat="1">
      <c r="A550" s="223"/>
      <c r="B550" s="223"/>
      <c r="C550" s="54"/>
      <c r="D550" s="54"/>
      <c r="E550" s="54"/>
      <c r="F550" s="54"/>
      <c r="G550" s="54"/>
      <c r="H550" s="54"/>
      <c r="I550" s="54"/>
      <c r="J550" s="54"/>
      <c r="K550" s="56"/>
      <c r="L550" s="54"/>
      <c r="M550" s="54"/>
      <c r="N550" s="54"/>
      <c r="O550" s="54"/>
      <c r="P550" s="56"/>
      <c r="Q550" s="54"/>
      <c r="R550" s="54"/>
      <c r="S550" s="54"/>
      <c r="T550" s="54"/>
      <c r="U550" s="56"/>
      <c r="V550" s="54"/>
      <c r="W550" s="54"/>
      <c r="X550" s="54"/>
      <c r="Y550" s="54"/>
      <c r="Z550" s="56"/>
      <c r="AA550" s="54"/>
      <c r="AB550" s="54"/>
      <c r="AC550" s="54"/>
      <c r="AD550" s="54"/>
      <c r="AE550" s="56"/>
    </row>
    <row r="551" spans="1:31" s="3" customFormat="1">
      <c r="A551" s="223"/>
      <c r="B551" s="223"/>
      <c r="C551" s="54"/>
      <c r="D551" s="54"/>
      <c r="E551" s="54"/>
      <c r="F551" s="54"/>
      <c r="G551" s="54"/>
      <c r="H551" s="54"/>
      <c r="I551" s="54"/>
      <c r="J551" s="54"/>
      <c r="K551" s="56"/>
      <c r="L551" s="54"/>
      <c r="M551" s="54"/>
      <c r="N551" s="54"/>
      <c r="O551" s="54"/>
      <c r="P551" s="56"/>
      <c r="Q551" s="54"/>
      <c r="R551" s="54"/>
      <c r="S551" s="54"/>
      <c r="T551" s="54"/>
      <c r="U551" s="56"/>
      <c r="V551" s="54"/>
      <c r="W551" s="54"/>
      <c r="X551" s="54"/>
      <c r="Y551" s="54"/>
      <c r="Z551" s="56"/>
      <c r="AA551" s="54"/>
      <c r="AB551" s="54"/>
      <c r="AC551" s="54"/>
      <c r="AD551" s="54"/>
      <c r="AE551" s="56"/>
    </row>
    <row r="552" spans="1:31" s="3" customFormat="1">
      <c r="A552" s="223"/>
      <c r="B552" s="223"/>
      <c r="C552" s="54"/>
      <c r="D552" s="54"/>
      <c r="E552" s="54"/>
      <c r="F552" s="54"/>
      <c r="G552" s="54"/>
      <c r="H552" s="54"/>
      <c r="I552" s="54"/>
      <c r="J552" s="54"/>
      <c r="K552" s="56"/>
      <c r="L552" s="54"/>
      <c r="M552" s="54"/>
      <c r="N552" s="54"/>
      <c r="O552" s="54"/>
      <c r="P552" s="56"/>
      <c r="Q552" s="54"/>
      <c r="R552" s="54"/>
      <c r="S552" s="54"/>
      <c r="T552" s="54"/>
      <c r="U552" s="56"/>
      <c r="V552" s="54"/>
      <c r="W552" s="54"/>
      <c r="X552" s="54"/>
      <c r="Y552" s="54"/>
      <c r="Z552" s="56"/>
      <c r="AA552" s="54"/>
      <c r="AB552" s="54"/>
      <c r="AC552" s="54"/>
      <c r="AD552" s="54"/>
      <c r="AE552" s="56"/>
    </row>
    <row r="553" spans="1:31" s="3" customFormat="1">
      <c r="A553" s="223"/>
      <c r="B553" s="223"/>
      <c r="C553" s="54"/>
      <c r="D553" s="54"/>
      <c r="E553" s="54"/>
      <c r="F553" s="54"/>
      <c r="G553" s="54"/>
      <c r="H553" s="54"/>
      <c r="I553" s="54"/>
      <c r="J553" s="54"/>
      <c r="K553" s="56"/>
      <c r="L553" s="54"/>
      <c r="M553" s="54"/>
      <c r="N553" s="54"/>
      <c r="O553" s="54"/>
      <c r="P553" s="56"/>
      <c r="Q553" s="54"/>
      <c r="R553" s="54"/>
      <c r="S553" s="54"/>
      <c r="T553" s="54"/>
      <c r="U553" s="56"/>
      <c r="V553" s="54"/>
      <c r="W553" s="54"/>
      <c r="X553" s="54"/>
      <c r="Y553" s="54"/>
      <c r="Z553" s="56"/>
      <c r="AA553" s="54"/>
      <c r="AB553" s="54"/>
      <c r="AC553" s="54"/>
      <c r="AD553" s="54"/>
      <c r="AE553" s="56"/>
    </row>
    <row r="554" spans="1:31" s="3" customFormat="1">
      <c r="A554" s="223"/>
      <c r="B554" s="223"/>
      <c r="C554" s="54"/>
      <c r="D554" s="54"/>
      <c r="E554" s="54"/>
      <c r="F554" s="54"/>
      <c r="G554" s="54"/>
      <c r="H554" s="54"/>
      <c r="I554" s="54"/>
      <c r="J554" s="54"/>
      <c r="K554" s="56"/>
      <c r="L554" s="54"/>
      <c r="M554" s="54"/>
      <c r="N554" s="54"/>
      <c r="O554" s="54"/>
      <c r="P554" s="56"/>
      <c r="Q554" s="54"/>
      <c r="R554" s="54"/>
      <c r="S554" s="54"/>
      <c r="T554" s="54"/>
      <c r="U554" s="56"/>
      <c r="V554" s="54"/>
      <c r="W554" s="54"/>
      <c r="X554" s="54"/>
      <c r="Y554" s="54"/>
      <c r="Z554" s="56"/>
      <c r="AA554" s="54"/>
      <c r="AB554" s="54"/>
      <c r="AC554" s="54"/>
      <c r="AD554" s="54"/>
      <c r="AE554" s="56"/>
    </row>
    <row r="555" spans="1:31" s="3" customFormat="1">
      <c r="A555" s="223"/>
      <c r="B555" s="223"/>
      <c r="C555" s="54"/>
      <c r="D555" s="54"/>
      <c r="E555" s="54"/>
      <c r="F555" s="54"/>
      <c r="G555" s="54"/>
      <c r="H555" s="54"/>
      <c r="I555" s="54"/>
      <c r="J555" s="54"/>
      <c r="K555" s="56"/>
      <c r="L555" s="54"/>
      <c r="M555" s="54"/>
      <c r="N555" s="54"/>
      <c r="O555" s="54"/>
      <c r="P555" s="56"/>
      <c r="Q555" s="54"/>
      <c r="R555" s="54"/>
      <c r="S555" s="54"/>
      <c r="T555" s="54"/>
      <c r="U555" s="56"/>
      <c r="V555" s="54"/>
      <c r="W555" s="54"/>
      <c r="X555" s="54"/>
      <c r="Y555" s="54"/>
      <c r="Z555" s="56"/>
      <c r="AA555" s="54"/>
      <c r="AB555" s="54"/>
      <c r="AC555" s="54"/>
      <c r="AD555" s="54"/>
      <c r="AE555" s="56"/>
    </row>
    <row r="556" spans="1:31" s="3" customFormat="1">
      <c r="A556" s="223"/>
      <c r="B556" s="223"/>
      <c r="C556" s="54"/>
      <c r="D556" s="54"/>
      <c r="E556" s="54"/>
      <c r="F556" s="54"/>
      <c r="G556" s="54"/>
      <c r="H556" s="54"/>
      <c r="I556" s="54"/>
      <c r="J556" s="54"/>
      <c r="K556" s="56"/>
      <c r="L556" s="54"/>
      <c r="M556" s="54"/>
      <c r="N556" s="54"/>
      <c r="O556" s="54"/>
      <c r="P556" s="56"/>
      <c r="Q556" s="54"/>
      <c r="R556" s="54"/>
      <c r="S556" s="54"/>
      <c r="T556" s="54"/>
      <c r="U556" s="56"/>
      <c r="V556" s="54"/>
      <c r="W556" s="54"/>
      <c r="X556" s="54"/>
      <c r="Y556" s="54"/>
      <c r="Z556" s="56"/>
      <c r="AA556" s="54"/>
      <c r="AB556" s="54"/>
      <c r="AC556" s="54"/>
      <c r="AD556" s="54"/>
      <c r="AE556" s="56"/>
    </row>
    <row r="557" spans="1:31" s="3" customFormat="1">
      <c r="A557" s="223"/>
      <c r="B557" s="223"/>
      <c r="C557" s="54"/>
      <c r="D557" s="54"/>
      <c r="E557" s="54"/>
      <c r="F557" s="54"/>
      <c r="G557" s="54"/>
      <c r="H557" s="54"/>
      <c r="I557" s="54"/>
      <c r="J557" s="54"/>
      <c r="K557" s="56"/>
      <c r="L557" s="54"/>
      <c r="M557" s="54"/>
      <c r="N557" s="54"/>
      <c r="O557" s="54"/>
      <c r="P557" s="56"/>
      <c r="Q557" s="54"/>
      <c r="R557" s="54"/>
      <c r="S557" s="54"/>
      <c r="T557" s="54"/>
      <c r="U557" s="56"/>
      <c r="V557" s="54"/>
      <c r="W557" s="54"/>
      <c r="X557" s="54"/>
      <c r="Y557" s="54"/>
      <c r="Z557" s="56"/>
      <c r="AA557" s="54"/>
      <c r="AB557" s="54"/>
      <c r="AC557" s="54"/>
      <c r="AD557" s="54"/>
      <c r="AE557" s="56"/>
    </row>
    <row r="558" spans="1:31" s="3" customFormat="1">
      <c r="A558" s="223"/>
      <c r="B558" s="223"/>
      <c r="C558" s="54"/>
      <c r="D558" s="54"/>
      <c r="E558" s="54"/>
      <c r="F558" s="54"/>
      <c r="G558" s="54"/>
      <c r="H558" s="54"/>
      <c r="I558" s="54"/>
      <c r="J558" s="54"/>
      <c r="K558" s="56"/>
      <c r="L558" s="54"/>
      <c r="M558" s="54"/>
      <c r="N558" s="54"/>
      <c r="O558" s="54"/>
      <c r="P558" s="56"/>
      <c r="Q558" s="54"/>
      <c r="R558" s="54"/>
      <c r="S558" s="54"/>
      <c r="T558" s="54"/>
      <c r="U558" s="56"/>
      <c r="V558" s="54"/>
      <c r="W558" s="54"/>
      <c r="X558" s="54"/>
      <c r="Y558" s="54"/>
      <c r="Z558" s="56"/>
      <c r="AA558" s="54"/>
      <c r="AB558" s="54"/>
      <c r="AC558" s="54"/>
      <c r="AD558" s="54"/>
      <c r="AE558" s="56"/>
    </row>
    <row r="559" spans="1:31" s="3" customFormat="1">
      <c r="A559" s="223"/>
      <c r="B559" s="223"/>
      <c r="C559" s="54"/>
      <c r="D559" s="54"/>
      <c r="E559" s="54"/>
      <c r="F559" s="54"/>
      <c r="G559" s="54"/>
      <c r="H559" s="54"/>
      <c r="I559" s="54"/>
      <c r="J559" s="54"/>
      <c r="K559" s="56"/>
      <c r="L559" s="54"/>
      <c r="M559" s="54"/>
      <c r="N559" s="54"/>
      <c r="O559" s="54"/>
      <c r="P559" s="56"/>
      <c r="Q559" s="54"/>
      <c r="R559" s="54"/>
      <c r="S559" s="54"/>
      <c r="T559" s="54"/>
      <c r="U559" s="56"/>
      <c r="V559" s="54"/>
      <c r="W559" s="54"/>
      <c r="X559" s="54"/>
      <c r="Y559" s="54"/>
      <c r="Z559" s="56"/>
      <c r="AA559" s="54"/>
      <c r="AB559" s="54"/>
      <c r="AC559" s="54"/>
      <c r="AD559" s="54"/>
      <c r="AE559" s="56"/>
    </row>
    <row r="560" spans="1:31" s="3" customFormat="1">
      <c r="A560" s="223"/>
      <c r="B560" s="223"/>
      <c r="C560" s="54"/>
      <c r="D560" s="54"/>
      <c r="E560" s="54"/>
      <c r="F560" s="54"/>
      <c r="G560" s="54"/>
      <c r="H560" s="54"/>
      <c r="I560" s="54"/>
      <c r="J560" s="54"/>
      <c r="K560" s="56"/>
      <c r="L560" s="54"/>
      <c r="M560" s="54"/>
      <c r="N560" s="54"/>
      <c r="O560" s="54"/>
      <c r="P560" s="56"/>
      <c r="Q560" s="54"/>
      <c r="R560" s="54"/>
      <c r="S560" s="54"/>
      <c r="T560" s="54"/>
      <c r="U560" s="56"/>
      <c r="V560" s="54"/>
      <c r="W560" s="54"/>
      <c r="X560" s="54"/>
      <c r="Y560" s="54"/>
      <c r="Z560" s="56"/>
      <c r="AA560" s="54"/>
      <c r="AB560" s="54"/>
      <c r="AC560" s="54"/>
      <c r="AD560" s="54"/>
      <c r="AE560" s="56"/>
    </row>
    <row r="561" spans="1:31" s="3" customFormat="1">
      <c r="A561" s="223"/>
      <c r="B561" s="223"/>
      <c r="C561" s="54"/>
      <c r="D561" s="54"/>
      <c r="E561" s="54"/>
      <c r="F561" s="54"/>
      <c r="G561" s="54"/>
      <c r="H561" s="54"/>
      <c r="I561" s="54"/>
      <c r="J561" s="54"/>
      <c r="K561" s="56"/>
      <c r="L561" s="54"/>
      <c r="M561" s="54"/>
      <c r="N561" s="54"/>
      <c r="O561" s="54"/>
      <c r="P561" s="56"/>
      <c r="Q561" s="54"/>
      <c r="R561" s="54"/>
      <c r="S561" s="54"/>
      <c r="T561" s="54"/>
      <c r="U561" s="56"/>
      <c r="V561" s="54"/>
      <c r="W561" s="54"/>
      <c r="X561" s="54"/>
      <c r="Y561" s="54"/>
      <c r="Z561" s="56"/>
      <c r="AA561" s="54"/>
      <c r="AB561" s="54"/>
      <c r="AC561" s="54"/>
      <c r="AD561" s="54"/>
      <c r="AE561" s="56"/>
    </row>
    <row r="562" spans="1:31" s="3" customFormat="1">
      <c r="A562" s="223"/>
      <c r="B562" s="223"/>
      <c r="C562" s="54"/>
      <c r="D562" s="54"/>
      <c r="E562" s="54"/>
      <c r="F562" s="54"/>
      <c r="G562" s="54"/>
      <c r="H562" s="54"/>
      <c r="I562" s="54"/>
      <c r="J562" s="54"/>
      <c r="K562" s="56"/>
      <c r="L562" s="54"/>
      <c r="M562" s="54"/>
      <c r="N562" s="54"/>
      <c r="O562" s="54"/>
      <c r="P562" s="56"/>
      <c r="Q562" s="54"/>
      <c r="R562" s="54"/>
      <c r="S562" s="54"/>
      <c r="T562" s="54"/>
      <c r="U562" s="56"/>
      <c r="V562" s="54"/>
      <c r="W562" s="54"/>
      <c r="X562" s="54"/>
      <c r="Y562" s="54"/>
      <c r="Z562" s="56"/>
      <c r="AA562" s="54"/>
      <c r="AB562" s="54"/>
      <c r="AC562" s="54"/>
      <c r="AD562" s="54"/>
      <c r="AE562" s="56"/>
    </row>
    <row r="563" spans="1:31" s="3" customFormat="1">
      <c r="A563" s="223"/>
      <c r="B563" s="223"/>
      <c r="C563" s="54"/>
      <c r="D563" s="54"/>
      <c r="E563" s="54"/>
      <c r="F563" s="54"/>
      <c r="G563" s="54"/>
      <c r="H563" s="54"/>
      <c r="I563" s="54"/>
      <c r="J563" s="54"/>
      <c r="K563" s="56"/>
      <c r="L563" s="54"/>
      <c r="M563" s="54"/>
      <c r="N563" s="54"/>
      <c r="O563" s="54"/>
      <c r="P563" s="56"/>
      <c r="Q563" s="54"/>
      <c r="R563" s="54"/>
      <c r="S563" s="54"/>
      <c r="T563" s="54"/>
      <c r="U563" s="56"/>
      <c r="V563" s="54"/>
      <c r="W563" s="54"/>
      <c r="X563" s="54"/>
      <c r="Y563" s="54"/>
      <c r="Z563" s="56"/>
      <c r="AA563" s="54"/>
      <c r="AB563" s="54"/>
      <c r="AC563" s="54"/>
      <c r="AD563" s="54"/>
      <c r="AE563" s="56"/>
    </row>
    <row r="564" spans="1:31" s="3" customFormat="1">
      <c r="A564" s="223"/>
      <c r="B564" s="223"/>
      <c r="C564" s="54"/>
      <c r="D564" s="54"/>
      <c r="E564" s="54"/>
      <c r="F564" s="54"/>
      <c r="G564" s="54"/>
      <c r="H564" s="54"/>
      <c r="I564" s="54"/>
      <c r="J564" s="54"/>
      <c r="K564" s="56"/>
      <c r="L564" s="54"/>
      <c r="M564" s="54"/>
      <c r="N564" s="54"/>
      <c r="O564" s="54"/>
      <c r="P564" s="56"/>
      <c r="Q564" s="54"/>
      <c r="R564" s="54"/>
      <c r="S564" s="54"/>
      <c r="T564" s="54"/>
      <c r="U564" s="56"/>
      <c r="V564" s="54"/>
      <c r="W564" s="54"/>
      <c r="X564" s="54"/>
      <c r="Y564" s="54"/>
      <c r="Z564" s="56"/>
      <c r="AA564" s="54"/>
      <c r="AB564" s="54"/>
      <c r="AC564" s="54"/>
      <c r="AD564" s="54"/>
      <c r="AE564" s="56"/>
    </row>
    <row r="565" spans="1:31" s="3" customFormat="1">
      <c r="A565" s="223"/>
      <c r="B565" s="223"/>
      <c r="C565" s="54"/>
      <c r="D565" s="54"/>
      <c r="E565" s="54"/>
      <c r="F565" s="54"/>
      <c r="G565" s="54"/>
      <c r="H565" s="54"/>
      <c r="I565" s="54"/>
      <c r="J565" s="54"/>
      <c r="K565" s="56"/>
      <c r="L565" s="54"/>
      <c r="M565" s="54"/>
      <c r="N565" s="54"/>
      <c r="O565" s="54"/>
      <c r="P565" s="56"/>
      <c r="Q565" s="54"/>
      <c r="R565" s="54"/>
      <c r="S565" s="54"/>
      <c r="T565" s="54"/>
      <c r="U565" s="56"/>
      <c r="V565" s="54"/>
      <c r="W565" s="54"/>
      <c r="X565" s="54"/>
      <c r="Y565" s="54"/>
      <c r="Z565" s="56"/>
      <c r="AA565" s="54"/>
      <c r="AB565" s="54"/>
      <c r="AC565" s="54"/>
      <c r="AD565" s="54"/>
      <c r="AE565" s="56"/>
    </row>
    <row r="566" spans="1:31" s="3" customFormat="1">
      <c r="A566" s="223"/>
      <c r="B566" s="223"/>
      <c r="C566" s="54"/>
      <c r="D566" s="54"/>
      <c r="E566" s="54"/>
      <c r="F566" s="54"/>
      <c r="G566" s="54"/>
      <c r="H566" s="54"/>
      <c r="I566" s="54"/>
      <c r="J566" s="54"/>
      <c r="K566" s="56"/>
      <c r="L566" s="54"/>
      <c r="M566" s="54"/>
      <c r="N566" s="54"/>
      <c r="O566" s="54"/>
      <c r="P566" s="56"/>
      <c r="Q566" s="54"/>
      <c r="R566" s="54"/>
      <c r="S566" s="54"/>
      <c r="T566" s="54"/>
      <c r="U566" s="56"/>
      <c r="V566" s="54"/>
      <c r="W566" s="54"/>
      <c r="X566" s="54"/>
      <c r="Y566" s="54"/>
      <c r="Z566" s="56"/>
      <c r="AA566" s="54"/>
      <c r="AB566" s="54"/>
      <c r="AC566" s="54"/>
      <c r="AD566" s="54"/>
      <c r="AE566" s="56"/>
    </row>
    <row r="567" spans="1:31" s="3" customFormat="1">
      <c r="A567" s="223"/>
      <c r="B567" s="223"/>
      <c r="C567" s="54"/>
      <c r="D567" s="54"/>
      <c r="E567" s="54"/>
      <c r="F567" s="54"/>
      <c r="G567" s="54"/>
      <c r="H567" s="54"/>
      <c r="I567" s="54"/>
      <c r="J567" s="54"/>
      <c r="K567" s="56"/>
      <c r="L567" s="54"/>
      <c r="M567" s="54"/>
      <c r="N567" s="54"/>
      <c r="O567" s="54"/>
      <c r="P567" s="56"/>
      <c r="Q567" s="54"/>
      <c r="R567" s="54"/>
      <c r="S567" s="54"/>
      <c r="T567" s="54"/>
      <c r="U567" s="56"/>
      <c r="V567" s="54"/>
      <c r="W567" s="54"/>
      <c r="X567" s="54"/>
      <c r="Y567" s="54"/>
      <c r="Z567" s="56"/>
      <c r="AA567" s="54"/>
      <c r="AB567" s="54"/>
      <c r="AC567" s="54"/>
      <c r="AD567" s="54"/>
      <c r="AE567" s="56"/>
    </row>
    <row r="568" spans="1:31" s="3" customFormat="1">
      <c r="A568" s="223"/>
      <c r="B568" s="223"/>
      <c r="C568" s="54"/>
      <c r="D568" s="54"/>
      <c r="E568" s="54"/>
      <c r="F568" s="54"/>
      <c r="G568" s="54"/>
      <c r="H568" s="54"/>
      <c r="I568" s="54"/>
      <c r="J568" s="54"/>
      <c r="K568" s="56"/>
      <c r="L568" s="54"/>
      <c r="M568" s="54"/>
      <c r="N568" s="54"/>
      <c r="O568" s="54"/>
      <c r="P568" s="56"/>
      <c r="Q568" s="54"/>
      <c r="R568" s="54"/>
      <c r="S568" s="54"/>
      <c r="T568" s="54"/>
      <c r="U568" s="56"/>
      <c r="V568" s="54"/>
      <c r="W568" s="54"/>
      <c r="X568" s="54"/>
      <c r="Y568" s="54"/>
      <c r="Z568" s="56"/>
      <c r="AA568" s="54"/>
      <c r="AB568" s="54"/>
      <c r="AC568" s="54"/>
      <c r="AD568" s="54"/>
      <c r="AE568" s="56"/>
    </row>
    <row r="569" spans="1:31" s="3" customFormat="1">
      <c r="A569" s="223"/>
      <c r="B569" s="223"/>
      <c r="C569" s="54"/>
      <c r="D569" s="54"/>
      <c r="E569" s="54"/>
      <c r="F569" s="54"/>
      <c r="G569" s="54"/>
      <c r="H569" s="54"/>
      <c r="I569" s="54"/>
      <c r="J569" s="54"/>
      <c r="K569" s="56"/>
      <c r="L569" s="54"/>
      <c r="M569" s="54"/>
      <c r="N569" s="54"/>
      <c r="O569" s="54"/>
      <c r="P569" s="56"/>
      <c r="Q569" s="54"/>
      <c r="R569" s="54"/>
      <c r="S569" s="54"/>
      <c r="T569" s="54"/>
      <c r="U569" s="56"/>
      <c r="V569" s="54"/>
      <c r="W569" s="54"/>
      <c r="X569" s="54"/>
      <c r="Y569" s="54"/>
      <c r="Z569" s="56"/>
      <c r="AA569" s="54"/>
      <c r="AB569" s="54"/>
      <c r="AC569" s="54"/>
      <c r="AD569" s="54"/>
      <c r="AE569" s="56"/>
    </row>
    <row r="570" spans="1:31" s="3" customFormat="1">
      <c r="A570" s="223"/>
      <c r="B570" s="223"/>
      <c r="C570" s="54"/>
      <c r="D570" s="54"/>
      <c r="E570" s="54"/>
      <c r="F570" s="54"/>
      <c r="G570" s="54"/>
      <c r="H570" s="54"/>
      <c r="I570" s="54"/>
      <c r="J570" s="54"/>
      <c r="K570" s="56"/>
      <c r="L570" s="54"/>
      <c r="M570" s="54"/>
      <c r="N570" s="54"/>
      <c r="O570" s="54"/>
      <c r="P570" s="56"/>
      <c r="Q570" s="54"/>
      <c r="R570" s="54"/>
      <c r="S570" s="54"/>
      <c r="T570" s="54"/>
      <c r="U570" s="56"/>
      <c r="V570" s="54"/>
      <c r="W570" s="54"/>
      <c r="X570" s="54"/>
      <c r="Y570" s="54"/>
      <c r="Z570" s="56"/>
      <c r="AA570" s="54"/>
      <c r="AB570" s="54"/>
      <c r="AC570" s="54"/>
      <c r="AD570" s="54"/>
      <c r="AE570" s="56"/>
    </row>
    <row r="571" spans="1:31" s="3" customFormat="1">
      <c r="A571" s="223"/>
      <c r="B571" s="223"/>
      <c r="C571" s="54"/>
      <c r="D571" s="54"/>
      <c r="E571" s="54"/>
      <c r="F571" s="54"/>
      <c r="G571" s="54"/>
      <c r="H571" s="54"/>
      <c r="I571" s="54"/>
      <c r="J571" s="54"/>
      <c r="K571" s="56"/>
      <c r="L571" s="54"/>
      <c r="M571" s="54"/>
      <c r="N571" s="54"/>
      <c r="O571" s="54"/>
      <c r="P571" s="56"/>
      <c r="Q571" s="54"/>
      <c r="R571" s="54"/>
      <c r="S571" s="54"/>
      <c r="T571" s="54"/>
      <c r="U571" s="56"/>
      <c r="V571" s="54"/>
      <c r="W571" s="54"/>
      <c r="X571" s="54"/>
      <c r="Y571" s="54"/>
      <c r="Z571" s="56"/>
      <c r="AA571" s="54"/>
      <c r="AB571" s="54"/>
      <c r="AC571" s="54"/>
      <c r="AD571" s="54"/>
      <c r="AE571" s="56"/>
    </row>
    <row r="572" spans="1:31" s="3" customFormat="1">
      <c r="A572" s="223"/>
      <c r="B572" s="223"/>
      <c r="C572" s="54"/>
      <c r="D572" s="54"/>
      <c r="E572" s="54"/>
      <c r="F572" s="54"/>
      <c r="G572" s="54"/>
      <c r="H572" s="54"/>
      <c r="I572" s="54"/>
      <c r="J572" s="54"/>
      <c r="K572" s="56"/>
      <c r="L572" s="54"/>
      <c r="M572" s="54"/>
      <c r="N572" s="54"/>
      <c r="O572" s="54"/>
      <c r="P572" s="56"/>
      <c r="Q572" s="54"/>
      <c r="R572" s="54"/>
      <c r="S572" s="54"/>
      <c r="T572" s="54"/>
      <c r="U572" s="56"/>
      <c r="V572" s="54"/>
      <c r="W572" s="54"/>
      <c r="X572" s="54"/>
      <c r="Y572" s="54"/>
      <c r="Z572" s="56"/>
      <c r="AA572" s="54"/>
      <c r="AB572" s="54"/>
      <c r="AC572" s="54"/>
      <c r="AD572" s="54"/>
      <c r="AE572" s="56"/>
    </row>
    <row r="573" spans="1:31" s="3" customFormat="1">
      <c r="A573" s="223"/>
      <c r="B573" s="223"/>
      <c r="C573" s="54"/>
      <c r="D573" s="54"/>
      <c r="E573" s="54"/>
      <c r="F573" s="54"/>
      <c r="G573" s="54"/>
      <c r="H573" s="54"/>
      <c r="I573" s="54"/>
      <c r="J573" s="54"/>
      <c r="K573" s="56"/>
      <c r="L573" s="54"/>
      <c r="M573" s="54"/>
      <c r="N573" s="54"/>
      <c r="O573" s="54"/>
      <c r="P573" s="56"/>
      <c r="Q573" s="54"/>
      <c r="R573" s="54"/>
      <c r="S573" s="54"/>
      <c r="T573" s="54"/>
      <c r="U573" s="56"/>
      <c r="V573" s="54"/>
      <c r="W573" s="54"/>
      <c r="X573" s="54"/>
      <c r="Y573" s="54"/>
      <c r="Z573" s="56"/>
      <c r="AA573" s="54"/>
      <c r="AB573" s="54"/>
      <c r="AC573" s="54"/>
      <c r="AD573" s="54"/>
      <c r="AE573" s="56"/>
    </row>
    <row r="574" spans="1:31" s="3" customFormat="1">
      <c r="A574" s="223"/>
      <c r="B574" s="223"/>
      <c r="C574" s="54"/>
      <c r="D574" s="54"/>
      <c r="E574" s="54"/>
      <c r="F574" s="54"/>
      <c r="G574" s="54"/>
      <c r="H574" s="54"/>
      <c r="I574" s="54"/>
      <c r="J574" s="54"/>
      <c r="K574" s="56"/>
      <c r="L574" s="54"/>
      <c r="M574" s="54"/>
      <c r="N574" s="54"/>
      <c r="O574" s="54"/>
      <c r="P574" s="56"/>
      <c r="Q574" s="54"/>
      <c r="R574" s="54"/>
      <c r="S574" s="54"/>
      <c r="T574" s="54"/>
      <c r="U574" s="56"/>
      <c r="V574" s="54"/>
      <c r="W574" s="54"/>
      <c r="X574" s="54"/>
      <c r="Y574" s="54"/>
      <c r="Z574" s="56"/>
      <c r="AA574" s="54"/>
      <c r="AB574" s="54"/>
      <c r="AC574" s="54"/>
      <c r="AD574" s="54"/>
      <c r="AE574" s="56"/>
    </row>
    <row r="575" spans="1:31" s="3" customFormat="1">
      <c r="A575" s="223"/>
      <c r="B575" s="223"/>
      <c r="C575" s="54"/>
      <c r="D575" s="54"/>
      <c r="E575" s="54"/>
      <c r="F575" s="54"/>
      <c r="G575" s="54"/>
      <c r="H575" s="54"/>
      <c r="I575" s="54"/>
      <c r="J575" s="54"/>
      <c r="K575" s="56"/>
      <c r="L575" s="54"/>
      <c r="M575" s="54"/>
      <c r="N575" s="54"/>
      <c r="O575" s="54"/>
      <c r="P575" s="56"/>
      <c r="Q575" s="54"/>
      <c r="R575" s="54"/>
      <c r="S575" s="54"/>
      <c r="T575" s="54"/>
      <c r="U575" s="56"/>
      <c r="V575" s="54"/>
      <c r="W575" s="54"/>
      <c r="X575" s="54"/>
      <c r="Y575" s="54"/>
      <c r="Z575" s="56"/>
      <c r="AA575" s="54"/>
      <c r="AB575" s="54"/>
      <c r="AC575" s="54"/>
      <c r="AD575" s="54"/>
      <c r="AE575" s="56"/>
    </row>
    <row r="576" spans="1:31" s="3" customFormat="1">
      <c r="A576" s="223"/>
      <c r="B576" s="223"/>
      <c r="C576" s="54"/>
      <c r="D576" s="54"/>
      <c r="E576" s="54"/>
      <c r="F576" s="54"/>
      <c r="G576" s="54"/>
      <c r="H576" s="54"/>
      <c r="I576" s="54"/>
      <c r="J576" s="54"/>
      <c r="K576" s="56"/>
      <c r="L576" s="54"/>
      <c r="M576" s="54"/>
      <c r="N576" s="54"/>
      <c r="O576" s="54"/>
      <c r="P576" s="56"/>
      <c r="Q576" s="54"/>
      <c r="R576" s="54"/>
      <c r="S576" s="54"/>
      <c r="T576" s="54"/>
      <c r="U576" s="56"/>
      <c r="V576" s="54"/>
      <c r="W576" s="54"/>
      <c r="X576" s="54"/>
      <c r="Y576" s="54"/>
      <c r="Z576" s="56"/>
      <c r="AA576" s="54"/>
      <c r="AB576" s="54"/>
      <c r="AC576" s="54"/>
      <c r="AD576" s="54"/>
      <c r="AE576" s="56"/>
    </row>
    <row r="577" spans="1:31" s="3" customFormat="1">
      <c r="A577" s="223"/>
      <c r="B577" s="223"/>
      <c r="C577" s="54"/>
      <c r="D577" s="54"/>
      <c r="E577" s="54"/>
      <c r="F577" s="54"/>
      <c r="G577" s="54"/>
      <c r="H577" s="54"/>
      <c r="I577" s="54"/>
      <c r="J577" s="54"/>
      <c r="K577" s="56"/>
      <c r="L577" s="54"/>
      <c r="M577" s="54"/>
      <c r="N577" s="54"/>
      <c r="O577" s="54"/>
      <c r="P577" s="56"/>
      <c r="Q577" s="54"/>
      <c r="R577" s="54"/>
      <c r="S577" s="54"/>
      <c r="T577" s="54"/>
      <c r="U577" s="56"/>
      <c r="V577" s="54"/>
      <c r="W577" s="54"/>
      <c r="X577" s="54"/>
      <c r="Y577" s="54"/>
      <c r="Z577" s="56"/>
      <c r="AA577" s="54"/>
      <c r="AB577" s="54"/>
      <c r="AC577" s="54"/>
      <c r="AD577" s="54"/>
      <c r="AE577" s="56"/>
    </row>
    <row r="578" spans="1:31" s="3" customFormat="1">
      <c r="A578" s="223"/>
      <c r="B578" s="223"/>
      <c r="C578" s="54"/>
      <c r="D578" s="54"/>
      <c r="E578" s="54"/>
      <c r="F578" s="54"/>
      <c r="G578" s="54"/>
      <c r="H578" s="54"/>
      <c r="I578" s="54"/>
      <c r="J578" s="54"/>
      <c r="K578" s="56"/>
      <c r="L578" s="54"/>
      <c r="M578" s="54"/>
      <c r="N578" s="54"/>
      <c r="O578" s="54"/>
      <c r="P578" s="56"/>
      <c r="Q578" s="54"/>
      <c r="R578" s="54"/>
      <c r="S578" s="54"/>
      <c r="T578" s="54"/>
      <c r="U578" s="56"/>
      <c r="V578" s="54"/>
      <c r="W578" s="54"/>
      <c r="X578" s="54"/>
      <c r="Y578" s="54"/>
      <c r="Z578" s="56"/>
      <c r="AA578" s="54"/>
      <c r="AB578" s="54"/>
      <c r="AC578" s="54"/>
      <c r="AD578" s="54"/>
      <c r="AE578" s="56"/>
    </row>
    <row r="579" spans="1:31" s="3" customFormat="1">
      <c r="A579" s="223"/>
      <c r="B579" s="223"/>
      <c r="C579" s="54"/>
      <c r="D579" s="54"/>
      <c r="E579" s="54"/>
      <c r="F579" s="54"/>
      <c r="G579" s="54"/>
      <c r="H579" s="54"/>
      <c r="I579" s="54"/>
      <c r="J579" s="54"/>
      <c r="K579" s="56"/>
      <c r="L579" s="54"/>
      <c r="M579" s="54"/>
      <c r="N579" s="54"/>
      <c r="O579" s="54"/>
      <c r="P579" s="56"/>
      <c r="Q579" s="54"/>
      <c r="R579" s="54"/>
      <c r="S579" s="54"/>
      <c r="T579" s="54"/>
      <c r="U579" s="56"/>
      <c r="V579" s="54"/>
      <c r="W579" s="54"/>
      <c r="X579" s="54"/>
      <c r="Y579" s="54"/>
      <c r="Z579" s="56"/>
      <c r="AA579" s="54"/>
      <c r="AB579" s="54"/>
      <c r="AC579" s="54"/>
      <c r="AD579" s="54"/>
      <c r="AE579" s="56"/>
    </row>
    <row r="580" spans="1:31" s="3" customFormat="1">
      <c r="A580" s="223"/>
      <c r="B580" s="223"/>
      <c r="C580" s="54"/>
      <c r="D580" s="54"/>
      <c r="E580" s="54"/>
      <c r="F580" s="54"/>
      <c r="G580" s="54"/>
      <c r="H580" s="54"/>
      <c r="I580" s="54"/>
      <c r="J580" s="54"/>
      <c r="K580" s="56"/>
      <c r="L580" s="54"/>
      <c r="M580" s="54"/>
      <c r="N580" s="54"/>
      <c r="O580" s="54"/>
      <c r="P580" s="56"/>
      <c r="Q580" s="54"/>
      <c r="R580" s="54"/>
      <c r="S580" s="54"/>
      <c r="T580" s="54"/>
      <c r="U580" s="56"/>
      <c r="V580" s="54"/>
      <c r="W580" s="54"/>
      <c r="X580" s="54"/>
      <c r="Y580" s="54"/>
      <c r="Z580" s="56"/>
      <c r="AA580" s="54"/>
      <c r="AB580" s="54"/>
      <c r="AC580" s="54"/>
      <c r="AD580" s="54"/>
      <c r="AE580" s="56"/>
    </row>
    <row r="581" spans="1:31" s="3" customFormat="1">
      <c r="A581" s="223"/>
      <c r="B581" s="223"/>
      <c r="C581" s="54"/>
      <c r="D581" s="54"/>
      <c r="E581" s="54"/>
      <c r="F581" s="54"/>
      <c r="G581" s="54"/>
      <c r="H581" s="54"/>
      <c r="I581" s="54"/>
      <c r="J581" s="54"/>
      <c r="K581" s="56"/>
      <c r="L581" s="54"/>
      <c r="M581" s="54"/>
      <c r="N581" s="54"/>
      <c r="O581" s="54"/>
      <c r="P581" s="56"/>
      <c r="Q581" s="54"/>
      <c r="R581" s="54"/>
      <c r="S581" s="54"/>
      <c r="T581" s="54"/>
      <c r="U581" s="56"/>
      <c r="V581" s="54"/>
      <c r="W581" s="54"/>
      <c r="X581" s="54"/>
      <c r="Y581" s="54"/>
      <c r="Z581" s="56"/>
      <c r="AA581" s="54"/>
      <c r="AB581" s="54"/>
      <c r="AC581" s="54"/>
      <c r="AD581" s="54"/>
      <c r="AE581" s="56"/>
    </row>
    <row r="582" spans="1:31" s="3" customFormat="1">
      <c r="A582" s="223"/>
      <c r="B582" s="223"/>
      <c r="C582" s="54"/>
      <c r="D582" s="54"/>
      <c r="E582" s="54"/>
      <c r="F582" s="54"/>
      <c r="G582" s="54"/>
      <c r="H582" s="54"/>
      <c r="I582" s="54"/>
      <c r="J582" s="54"/>
      <c r="K582" s="56"/>
      <c r="L582" s="54"/>
      <c r="M582" s="54"/>
      <c r="N582" s="54"/>
      <c r="O582" s="54"/>
      <c r="P582" s="56"/>
      <c r="Q582" s="54"/>
      <c r="R582" s="54"/>
      <c r="S582" s="54"/>
      <c r="T582" s="54"/>
      <c r="U582" s="56"/>
      <c r="V582" s="54"/>
      <c r="W582" s="54"/>
      <c r="X582" s="54"/>
      <c r="Y582" s="54"/>
      <c r="Z582" s="56"/>
      <c r="AA582" s="54"/>
      <c r="AB582" s="54"/>
      <c r="AC582" s="54"/>
      <c r="AD582" s="54"/>
      <c r="AE582" s="56"/>
    </row>
    <row r="583" spans="1:31" s="3" customFormat="1">
      <c r="A583" s="223"/>
      <c r="B583" s="223"/>
      <c r="C583" s="54"/>
      <c r="D583" s="54"/>
      <c r="E583" s="54"/>
      <c r="F583" s="54"/>
      <c r="G583" s="54"/>
      <c r="H583" s="54"/>
      <c r="I583" s="54"/>
      <c r="J583" s="54"/>
      <c r="K583" s="56"/>
      <c r="L583" s="54"/>
      <c r="M583" s="54"/>
      <c r="N583" s="54"/>
      <c r="O583" s="54"/>
      <c r="P583" s="56"/>
      <c r="Q583" s="54"/>
      <c r="R583" s="54"/>
      <c r="S583" s="54"/>
      <c r="T583" s="54"/>
      <c r="U583" s="56"/>
      <c r="V583" s="54"/>
      <c r="W583" s="54"/>
      <c r="X583" s="54"/>
      <c r="Y583" s="54"/>
      <c r="Z583" s="56"/>
      <c r="AA583" s="54"/>
      <c r="AB583" s="54"/>
      <c r="AC583" s="54"/>
      <c r="AD583" s="54"/>
      <c r="AE583" s="56"/>
    </row>
    <row r="584" spans="1:31" s="3" customFormat="1">
      <c r="A584" s="223"/>
      <c r="B584" s="223"/>
      <c r="C584" s="54"/>
      <c r="D584" s="54"/>
      <c r="E584" s="54"/>
      <c r="F584" s="54"/>
      <c r="G584" s="54"/>
      <c r="H584" s="54"/>
      <c r="I584" s="54"/>
      <c r="J584" s="54"/>
      <c r="K584" s="56"/>
      <c r="L584" s="54"/>
      <c r="M584" s="54"/>
      <c r="N584" s="54"/>
      <c r="O584" s="54"/>
      <c r="P584" s="56"/>
      <c r="Q584" s="54"/>
      <c r="R584" s="54"/>
      <c r="S584" s="54"/>
      <c r="T584" s="54"/>
      <c r="U584" s="56"/>
      <c r="V584" s="54"/>
      <c r="W584" s="54"/>
      <c r="X584" s="54"/>
      <c r="Y584" s="54"/>
      <c r="Z584" s="56"/>
      <c r="AA584" s="54"/>
      <c r="AB584" s="54"/>
      <c r="AC584" s="54"/>
      <c r="AD584" s="54"/>
      <c r="AE584" s="56"/>
    </row>
    <row r="585" spans="1:31" s="3" customFormat="1">
      <c r="A585" s="223"/>
      <c r="B585" s="223"/>
      <c r="C585" s="54"/>
      <c r="D585" s="54"/>
      <c r="E585" s="54"/>
      <c r="F585" s="54"/>
      <c r="G585" s="54"/>
      <c r="H585" s="54"/>
      <c r="I585" s="54"/>
      <c r="J585" s="54"/>
      <c r="K585" s="56"/>
      <c r="L585" s="54"/>
      <c r="M585" s="54"/>
      <c r="N585" s="54"/>
      <c r="O585" s="54"/>
      <c r="P585" s="56"/>
      <c r="Q585" s="54"/>
      <c r="R585" s="54"/>
      <c r="S585" s="54"/>
      <c r="T585" s="54"/>
      <c r="U585" s="56"/>
      <c r="V585" s="54"/>
      <c r="W585" s="54"/>
      <c r="X585" s="54"/>
      <c r="Y585" s="54"/>
      <c r="Z585" s="56"/>
      <c r="AA585" s="54"/>
      <c r="AB585" s="54"/>
      <c r="AC585" s="54"/>
      <c r="AD585" s="54"/>
      <c r="AE585" s="56"/>
    </row>
    <row r="586" spans="1:31" s="3" customFormat="1">
      <c r="A586" s="223"/>
      <c r="B586" s="223"/>
      <c r="C586" s="54"/>
      <c r="D586" s="54"/>
      <c r="E586" s="54"/>
      <c r="F586" s="54"/>
      <c r="G586" s="54"/>
      <c r="H586" s="54"/>
      <c r="I586" s="54"/>
      <c r="J586" s="54"/>
      <c r="K586" s="56"/>
      <c r="L586" s="54"/>
      <c r="M586" s="54"/>
      <c r="N586" s="54"/>
      <c r="O586" s="54"/>
      <c r="P586" s="56"/>
      <c r="Q586" s="54"/>
      <c r="R586" s="54"/>
      <c r="S586" s="54"/>
      <c r="T586" s="54"/>
      <c r="U586" s="56"/>
      <c r="V586" s="54"/>
      <c r="W586" s="54"/>
      <c r="X586" s="54"/>
      <c r="Y586" s="54"/>
      <c r="Z586" s="56"/>
      <c r="AA586" s="54"/>
      <c r="AB586" s="54"/>
      <c r="AC586" s="54"/>
      <c r="AD586" s="54"/>
      <c r="AE586" s="56"/>
    </row>
    <row r="587" spans="1:31" s="3" customFormat="1">
      <c r="A587" s="223"/>
      <c r="B587" s="223"/>
      <c r="C587" s="54"/>
      <c r="D587" s="54"/>
      <c r="E587" s="54"/>
      <c r="F587" s="54"/>
      <c r="G587" s="54"/>
      <c r="H587" s="54"/>
      <c r="I587" s="54"/>
      <c r="J587" s="54"/>
      <c r="K587" s="56"/>
      <c r="L587" s="54"/>
      <c r="M587" s="54"/>
      <c r="N587" s="54"/>
      <c r="O587" s="54"/>
      <c r="P587" s="56"/>
      <c r="Q587" s="54"/>
      <c r="R587" s="54"/>
      <c r="S587" s="54"/>
      <c r="T587" s="54"/>
      <c r="U587" s="56"/>
      <c r="V587" s="54"/>
      <c r="W587" s="54"/>
      <c r="X587" s="54"/>
      <c r="Y587" s="54"/>
      <c r="Z587" s="56"/>
      <c r="AA587" s="54"/>
      <c r="AB587" s="54"/>
      <c r="AC587" s="54"/>
      <c r="AD587" s="54"/>
      <c r="AE587" s="56"/>
    </row>
    <row r="588" spans="1:31" s="3" customFormat="1">
      <c r="A588" s="223"/>
      <c r="B588" s="223"/>
      <c r="C588" s="54"/>
      <c r="D588" s="54"/>
      <c r="E588" s="54"/>
      <c r="F588" s="54"/>
      <c r="G588" s="54"/>
      <c r="H588" s="54"/>
      <c r="I588" s="54"/>
      <c r="J588" s="54"/>
      <c r="K588" s="56"/>
      <c r="L588" s="54"/>
      <c r="M588" s="54"/>
      <c r="N588" s="54"/>
      <c r="O588" s="54"/>
      <c r="P588" s="56"/>
      <c r="Q588" s="54"/>
      <c r="R588" s="54"/>
      <c r="S588" s="54"/>
      <c r="T588" s="54"/>
      <c r="U588" s="56"/>
      <c r="V588" s="54"/>
      <c r="W588" s="54"/>
      <c r="X588" s="54"/>
      <c r="Y588" s="54"/>
      <c r="Z588" s="56"/>
      <c r="AA588" s="54"/>
      <c r="AB588" s="54"/>
      <c r="AC588" s="54"/>
      <c r="AD588" s="54"/>
      <c r="AE588" s="56"/>
    </row>
    <row r="589" spans="1:31" s="3" customFormat="1">
      <c r="A589" s="223"/>
      <c r="B589" s="223"/>
      <c r="C589" s="54"/>
      <c r="D589" s="54"/>
      <c r="E589" s="54"/>
      <c r="F589" s="54"/>
      <c r="G589" s="54"/>
      <c r="H589" s="54"/>
      <c r="I589" s="54"/>
      <c r="J589" s="54"/>
      <c r="K589" s="56"/>
      <c r="L589" s="54"/>
      <c r="M589" s="54"/>
      <c r="N589" s="54"/>
      <c r="O589" s="54"/>
      <c r="P589" s="56"/>
      <c r="Q589" s="54"/>
      <c r="R589" s="54"/>
      <c r="S589" s="54"/>
      <c r="T589" s="54"/>
      <c r="U589" s="56"/>
      <c r="V589" s="54"/>
      <c r="W589" s="54"/>
      <c r="X589" s="54"/>
      <c r="Y589" s="54"/>
      <c r="Z589" s="56"/>
      <c r="AA589" s="54"/>
      <c r="AB589" s="54"/>
      <c r="AC589" s="54"/>
      <c r="AD589" s="54"/>
      <c r="AE589" s="56"/>
    </row>
    <row r="590" spans="1:31" s="3" customFormat="1">
      <c r="A590" s="223"/>
      <c r="B590" s="223"/>
      <c r="C590" s="54"/>
      <c r="D590" s="54"/>
      <c r="E590" s="54"/>
      <c r="F590" s="54"/>
      <c r="G590" s="54"/>
      <c r="H590" s="54"/>
      <c r="I590" s="54"/>
      <c r="J590" s="54"/>
      <c r="K590" s="56"/>
      <c r="L590" s="54"/>
      <c r="M590" s="54"/>
      <c r="N590" s="54"/>
      <c r="O590" s="54"/>
      <c r="P590" s="56"/>
      <c r="Q590" s="54"/>
      <c r="R590" s="54"/>
      <c r="S590" s="54"/>
      <c r="T590" s="54"/>
      <c r="U590" s="56"/>
      <c r="V590" s="54"/>
      <c r="W590" s="54"/>
      <c r="X590" s="54"/>
      <c r="Y590" s="54"/>
      <c r="Z590" s="56"/>
      <c r="AA590" s="54"/>
      <c r="AB590" s="54"/>
      <c r="AC590" s="54"/>
      <c r="AD590" s="54"/>
      <c r="AE590" s="56"/>
    </row>
    <row r="591" spans="1:31" s="3" customFormat="1">
      <c r="A591" s="223"/>
      <c r="B591" s="223"/>
      <c r="C591" s="54"/>
      <c r="D591" s="54"/>
      <c r="E591" s="54"/>
      <c r="F591" s="54"/>
      <c r="G591" s="54"/>
      <c r="H591" s="54"/>
      <c r="I591" s="54"/>
      <c r="J591" s="54"/>
      <c r="K591" s="56"/>
      <c r="L591" s="54"/>
      <c r="M591" s="54"/>
      <c r="N591" s="54"/>
      <c r="O591" s="54"/>
      <c r="P591" s="56"/>
      <c r="Q591" s="54"/>
      <c r="R591" s="54"/>
      <c r="S591" s="54"/>
      <c r="T591" s="54"/>
      <c r="U591" s="56"/>
      <c r="V591" s="54"/>
      <c r="W591" s="54"/>
      <c r="X591" s="54"/>
      <c r="Y591" s="54"/>
      <c r="Z591" s="56"/>
      <c r="AA591" s="54"/>
      <c r="AB591" s="54"/>
      <c r="AC591" s="54"/>
      <c r="AD591" s="54"/>
      <c r="AE591" s="56"/>
    </row>
    <row r="592" spans="1:31" s="3" customFormat="1">
      <c r="A592" s="223"/>
      <c r="B592" s="223"/>
      <c r="C592" s="54"/>
      <c r="D592" s="54"/>
      <c r="E592" s="54"/>
      <c r="F592" s="54"/>
      <c r="G592" s="54"/>
      <c r="H592" s="54"/>
      <c r="I592" s="54"/>
      <c r="J592" s="54"/>
      <c r="K592" s="56"/>
      <c r="L592" s="54"/>
      <c r="M592" s="54"/>
      <c r="N592" s="54"/>
      <c r="O592" s="54"/>
      <c r="P592" s="56"/>
      <c r="Q592" s="54"/>
      <c r="R592" s="54"/>
      <c r="S592" s="54"/>
      <c r="T592" s="54"/>
      <c r="U592" s="56"/>
      <c r="V592" s="54"/>
      <c r="W592" s="54"/>
      <c r="X592" s="54"/>
      <c r="Y592" s="54"/>
      <c r="Z592" s="56"/>
      <c r="AA592" s="54"/>
      <c r="AB592" s="54"/>
      <c r="AC592" s="54"/>
      <c r="AD592" s="54"/>
      <c r="AE592" s="56"/>
    </row>
    <row r="593" spans="1:31" s="3" customFormat="1">
      <c r="A593" s="223"/>
      <c r="B593" s="223"/>
      <c r="C593" s="54"/>
      <c r="D593" s="54"/>
      <c r="E593" s="54"/>
      <c r="F593" s="54"/>
      <c r="G593" s="54"/>
      <c r="H593" s="54"/>
      <c r="I593" s="54"/>
      <c r="J593" s="54"/>
      <c r="K593" s="56"/>
      <c r="L593" s="54"/>
      <c r="M593" s="54"/>
      <c r="N593" s="54"/>
      <c r="O593" s="54"/>
      <c r="P593" s="56"/>
      <c r="Q593" s="54"/>
      <c r="R593" s="54"/>
      <c r="S593" s="54"/>
      <c r="T593" s="54"/>
      <c r="U593" s="56"/>
      <c r="V593" s="54"/>
      <c r="W593" s="54"/>
      <c r="X593" s="54"/>
      <c r="Y593" s="54"/>
      <c r="Z593" s="56"/>
      <c r="AA593" s="54"/>
      <c r="AB593" s="54"/>
      <c r="AC593" s="54"/>
      <c r="AD593" s="54"/>
      <c r="AE593" s="56"/>
    </row>
    <row r="594" spans="1:31" s="3" customFormat="1">
      <c r="A594" s="223"/>
      <c r="B594" s="223"/>
      <c r="C594" s="54"/>
      <c r="D594" s="54"/>
      <c r="E594" s="54"/>
      <c r="F594" s="54"/>
      <c r="G594" s="54"/>
      <c r="H594" s="54"/>
      <c r="I594" s="54"/>
      <c r="J594" s="54"/>
      <c r="K594" s="56"/>
      <c r="L594" s="54"/>
      <c r="M594" s="54"/>
      <c r="N594" s="54"/>
      <c r="O594" s="54"/>
      <c r="P594" s="56"/>
      <c r="Q594" s="54"/>
      <c r="R594" s="54"/>
      <c r="S594" s="54"/>
      <c r="T594" s="54"/>
      <c r="U594" s="56"/>
      <c r="V594" s="54"/>
      <c r="W594" s="54"/>
      <c r="X594" s="54"/>
      <c r="Y594" s="54"/>
      <c r="Z594" s="56"/>
      <c r="AA594" s="54"/>
      <c r="AB594" s="54"/>
      <c r="AC594" s="54"/>
      <c r="AD594" s="54"/>
      <c r="AE594" s="56"/>
    </row>
    <row r="595" spans="1:31" s="3" customFormat="1">
      <c r="A595" s="223"/>
      <c r="B595" s="223"/>
      <c r="C595" s="54"/>
      <c r="D595" s="54"/>
      <c r="E595" s="54"/>
      <c r="F595" s="54"/>
      <c r="G595" s="54"/>
      <c r="H595" s="54"/>
      <c r="I595" s="54"/>
      <c r="J595" s="54"/>
      <c r="K595" s="56"/>
      <c r="L595" s="54"/>
      <c r="M595" s="54"/>
      <c r="N595" s="54"/>
      <c r="O595" s="54"/>
      <c r="P595" s="56"/>
      <c r="Q595" s="54"/>
      <c r="R595" s="54"/>
      <c r="S595" s="54"/>
      <c r="T595" s="54"/>
      <c r="U595" s="56"/>
      <c r="V595" s="54"/>
      <c r="W595" s="54"/>
      <c r="X595" s="54"/>
      <c r="Y595" s="54"/>
      <c r="Z595" s="56"/>
      <c r="AA595" s="54"/>
      <c r="AB595" s="54"/>
      <c r="AC595" s="54"/>
      <c r="AD595" s="54"/>
      <c r="AE595" s="56"/>
    </row>
    <row r="596" spans="1:31" s="3" customFormat="1">
      <c r="A596" s="223"/>
      <c r="B596" s="223"/>
      <c r="C596" s="54"/>
      <c r="D596" s="54"/>
      <c r="E596" s="54"/>
      <c r="F596" s="54"/>
      <c r="G596" s="54"/>
      <c r="H596" s="54"/>
      <c r="I596" s="54"/>
      <c r="J596" s="54"/>
      <c r="K596" s="56"/>
      <c r="L596" s="54"/>
      <c r="M596" s="54"/>
      <c r="N596" s="54"/>
      <c r="O596" s="54"/>
      <c r="P596" s="56"/>
      <c r="Q596" s="54"/>
      <c r="R596" s="54"/>
      <c r="S596" s="54"/>
      <c r="T596" s="54"/>
      <c r="U596" s="56"/>
      <c r="V596" s="54"/>
      <c r="W596" s="54"/>
      <c r="X596" s="54"/>
      <c r="Y596" s="54"/>
      <c r="Z596" s="56"/>
      <c r="AA596" s="54"/>
      <c r="AB596" s="54"/>
      <c r="AC596" s="54"/>
      <c r="AD596" s="54"/>
      <c r="AE596" s="56"/>
    </row>
    <row r="597" spans="1:31" s="3" customFormat="1">
      <c r="A597" s="223"/>
      <c r="B597" s="223"/>
      <c r="C597" s="54"/>
      <c r="D597" s="54"/>
      <c r="E597" s="54"/>
      <c r="F597" s="54"/>
      <c r="G597" s="54"/>
      <c r="H597" s="54"/>
      <c r="I597" s="54"/>
      <c r="J597" s="54"/>
      <c r="K597" s="56"/>
      <c r="L597" s="54"/>
      <c r="M597" s="54"/>
      <c r="N597" s="54"/>
      <c r="O597" s="54"/>
      <c r="P597" s="56"/>
      <c r="Q597" s="54"/>
      <c r="R597" s="54"/>
      <c r="S597" s="54"/>
      <c r="T597" s="54"/>
      <c r="U597" s="56"/>
      <c r="V597" s="54"/>
      <c r="W597" s="54"/>
      <c r="X597" s="54"/>
      <c r="Y597" s="54"/>
      <c r="Z597" s="56"/>
      <c r="AA597" s="54"/>
      <c r="AB597" s="54"/>
      <c r="AC597" s="54"/>
      <c r="AD597" s="54"/>
      <c r="AE597" s="56"/>
    </row>
    <row r="598" spans="1:31" s="3" customFormat="1">
      <c r="A598" s="223"/>
      <c r="B598" s="223"/>
      <c r="C598" s="54"/>
      <c r="D598" s="54"/>
      <c r="E598" s="54"/>
      <c r="F598" s="54"/>
      <c r="G598" s="54"/>
      <c r="H598" s="54"/>
      <c r="I598" s="54"/>
      <c r="J598" s="54"/>
      <c r="K598" s="56"/>
      <c r="L598" s="54"/>
      <c r="M598" s="54"/>
      <c r="N598" s="54"/>
      <c r="O598" s="54"/>
      <c r="P598" s="56"/>
      <c r="Q598" s="54"/>
      <c r="R598" s="54"/>
      <c r="S598" s="54"/>
      <c r="T598" s="54"/>
      <c r="U598" s="56"/>
      <c r="V598" s="54"/>
      <c r="W598" s="54"/>
      <c r="X598" s="54"/>
      <c r="Y598" s="54"/>
      <c r="Z598" s="56"/>
      <c r="AA598" s="54"/>
      <c r="AB598" s="54"/>
      <c r="AC598" s="54"/>
      <c r="AD598" s="54"/>
      <c r="AE598" s="56"/>
    </row>
    <row r="599" spans="1:31" s="3" customFormat="1">
      <c r="A599" s="223"/>
      <c r="B599" s="223"/>
      <c r="C599" s="54"/>
      <c r="D599" s="54"/>
      <c r="E599" s="54"/>
      <c r="F599" s="54"/>
      <c r="G599" s="54"/>
      <c r="H599" s="54"/>
      <c r="I599" s="54"/>
      <c r="J599" s="54"/>
      <c r="K599" s="56"/>
      <c r="L599" s="54"/>
      <c r="M599" s="54"/>
      <c r="N599" s="54"/>
      <c r="O599" s="54"/>
      <c r="P599" s="56"/>
      <c r="Q599" s="54"/>
      <c r="R599" s="54"/>
      <c r="S599" s="54"/>
      <c r="T599" s="54"/>
      <c r="U599" s="56"/>
      <c r="V599" s="54"/>
      <c r="W599" s="54"/>
      <c r="X599" s="54"/>
      <c r="Y599" s="54"/>
      <c r="Z599" s="56"/>
      <c r="AA599" s="54"/>
      <c r="AB599" s="54"/>
      <c r="AC599" s="54"/>
      <c r="AD599" s="54"/>
      <c r="AE599" s="56"/>
    </row>
    <row r="600" spans="1:31" s="3" customFormat="1">
      <c r="A600" s="223"/>
      <c r="B600" s="223"/>
      <c r="C600" s="54"/>
      <c r="D600" s="54"/>
      <c r="E600" s="54"/>
      <c r="F600" s="54"/>
      <c r="G600" s="54"/>
      <c r="H600" s="54"/>
      <c r="I600" s="54"/>
      <c r="J600" s="54"/>
      <c r="K600" s="56"/>
      <c r="L600" s="54"/>
      <c r="M600" s="54"/>
      <c r="N600" s="54"/>
      <c r="O600" s="54"/>
      <c r="P600" s="56"/>
      <c r="Q600" s="54"/>
      <c r="R600" s="54"/>
      <c r="S600" s="54"/>
      <c r="T600" s="54"/>
      <c r="U600" s="56"/>
      <c r="V600" s="54"/>
      <c r="W600" s="54"/>
      <c r="X600" s="54"/>
      <c r="Y600" s="54"/>
      <c r="Z600" s="56"/>
      <c r="AA600" s="54"/>
      <c r="AB600" s="54"/>
      <c r="AC600" s="54"/>
      <c r="AD600" s="54"/>
      <c r="AE600" s="56"/>
    </row>
    <row r="601" spans="1:31" s="3" customFormat="1">
      <c r="A601" s="223"/>
      <c r="B601" s="223"/>
      <c r="C601" s="54"/>
      <c r="D601" s="54"/>
      <c r="E601" s="54"/>
      <c r="F601" s="54"/>
      <c r="G601" s="54"/>
      <c r="H601" s="54"/>
      <c r="I601" s="54"/>
      <c r="J601" s="54"/>
      <c r="K601" s="56"/>
      <c r="L601" s="54"/>
      <c r="M601" s="54"/>
      <c r="N601" s="54"/>
      <c r="O601" s="54"/>
      <c r="P601" s="56"/>
      <c r="Q601" s="54"/>
      <c r="R601" s="54"/>
      <c r="S601" s="54"/>
      <c r="T601" s="54"/>
      <c r="U601" s="56"/>
      <c r="V601" s="54"/>
      <c r="W601" s="54"/>
      <c r="X601" s="54"/>
      <c r="Y601" s="54"/>
      <c r="Z601" s="56"/>
      <c r="AA601" s="54"/>
      <c r="AB601" s="54"/>
      <c r="AC601" s="54"/>
      <c r="AD601" s="54"/>
      <c r="AE601" s="56"/>
    </row>
    <row r="602" spans="1:31" s="3" customFormat="1">
      <c r="A602" s="223"/>
      <c r="B602" s="223"/>
      <c r="C602" s="54"/>
      <c r="D602" s="54"/>
      <c r="E602" s="54"/>
      <c r="F602" s="54"/>
      <c r="G602" s="54"/>
      <c r="H602" s="54"/>
      <c r="I602" s="54"/>
      <c r="J602" s="54"/>
      <c r="K602" s="56"/>
      <c r="L602" s="54"/>
      <c r="M602" s="54"/>
      <c r="N602" s="54"/>
      <c r="O602" s="54"/>
      <c r="P602" s="56"/>
      <c r="Q602" s="54"/>
      <c r="R602" s="54"/>
      <c r="S602" s="54"/>
      <c r="T602" s="54"/>
      <c r="U602" s="56"/>
      <c r="V602" s="54"/>
      <c r="W602" s="54"/>
      <c r="X602" s="54"/>
      <c r="Y602" s="54"/>
      <c r="Z602" s="56"/>
      <c r="AA602" s="54"/>
      <c r="AB602" s="54"/>
      <c r="AC602" s="54"/>
      <c r="AD602" s="54"/>
      <c r="AE602" s="56"/>
    </row>
    <row r="603" spans="1:31" s="3" customFormat="1">
      <c r="A603" s="223"/>
      <c r="B603" s="223"/>
      <c r="C603" s="54"/>
      <c r="D603" s="54"/>
      <c r="E603" s="54"/>
      <c r="F603" s="54"/>
      <c r="G603" s="54"/>
      <c r="H603" s="54"/>
      <c r="I603" s="54"/>
      <c r="J603" s="54"/>
      <c r="K603" s="56"/>
      <c r="L603" s="54"/>
      <c r="M603" s="54"/>
      <c r="N603" s="54"/>
      <c r="O603" s="54"/>
      <c r="P603" s="56"/>
      <c r="Q603" s="54"/>
      <c r="R603" s="54"/>
      <c r="S603" s="54"/>
      <c r="T603" s="54"/>
      <c r="U603" s="56"/>
      <c r="V603" s="54"/>
      <c r="W603" s="54"/>
      <c r="X603" s="54"/>
      <c r="Y603" s="54"/>
      <c r="Z603" s="56"/>
      <c r="AA603" s="54"/>
      <c r="AB603" s="54"/>
      <c r="AC603" s="54"/>
      <c r="AD603" s="54"/>
      <c r="AE603" s="56"/>
    </row>
    <row r="604" spans="1:31" s="3" customFormat="1">
      <c r="A604" s="223"/>
      <c r="B604" s="223"/>
      <c r="C604" s="54"/>
      <c r="D604" s="54"/>
      <c r="E604" s="54"/>
      <c r="F604" s="54"/>
      <c r="G604" s="54"/>
      <c r="H604" s="54"/>
      <c r="I604" s="54"/>
      <c r="J604" s="54"/>
      <c r="K604" s="56"/>
      <c r="L604" s="54"/>
      <c r="M604" s="54"/>
      <c r="N604" s="54"/>
      <c r="O604" s="54"/>
      <c r="P604" s="56"/>
      <c r="Q604" s="54"/>
      <c r="R604" s="54"/>
      <c r="S604" s="54"/>
      <c r="T604" s="54"/>
      <c r="U604" s="56"/>
      <c r="V604" s="54"/>
      <c r="W604" s="54"/>
      <c r="X604" s="54"/>
      <c r="Y604" s="54"/>
      <c r="Z604" s="56"/>
      <c r="AA604" s="54"/>
      <c r="AB604" s="54"/>
      <c r="AC604" s="54"/>
      <c r="AD604" s="54"/>
      <c r="AE604" s="56"/>
    </row>
    <row r="605" spans="1:31" s="3" customFormat="1">
      <c r="A605" s="223"/>
      <c r="B605" s="223"/>
      <c r="C605" s="54"/>
      <c r="D605" s="54"/>
      <c r="E605" s="54"/>
      <c r="F605" s="54"/>
      <c r="G605" s="54"/>
      <c r="H605" s="54"/>
      <c r="I605" s="54"/>
      <c r="J605" s="54"/>
      <c r="K605" s="56"/>
      <c r="L605" s="54"/>
      <c r="M605" s="54"/>
      <c r="N605" s="54"/>
      <c r="O605" s="54"/>
      <c r="P605" s="56"/>
      <c r="Q605" s="54"/>
      <c r="R605" s="54"/>
      <c r="S605" s="54"/>
      <c r="T605" s="54"/>
      <c r="U605" s="56"/>
      <c r="V605" s="54"/>
      <c r="W605" s="54"/>
      <c r="X605" s="54"/>
      <c r="Y605" s="54"/>
      <c r="Z605" s="56"/>
      <c r="AA605" s="54"/>
      <c r="AB605" s="54"/>
      <c r="AC605" s="54"/>
      <c r="AD605" s="54"/>
      <c r="AE605" s="56"/>
    </row>
    <row r="606" spans="1:31" s="3" customFormat="1">
      <c r="A606" s="223"/>
      <c r="B606" s="223"/>
      <c r="C606" s="54"/>
      <c r="D606" s="54"/>
      <c r="E606" s="54"/>
      <c r="F606" s="54"/>
      <c r="G606" s="54"/>
      <c r="H606" s="54"/>
      <c r="I606" s="54"/>
      <c r="J606" s="54"/>
      <c r="K606" s="56"/>
      <c r="L606" s="54"/>
      <c r="M606" s="54"/>
      <c r="N606" s="54"/>
      <c r="O606" s="54"/>
      <c r="P606" s="56"/>
      <c r="Q606" s="54"/>
      <c r="R606" s="54"/>
      <c r="S606" s="54"/>
      <c r="T606" s="54"/>
      <c r="U606" s="56"/>
      <c r="V606" s="54"/>
      <c r="W606" s="54"/>
      <c r="X606" s="54"/>
      <c r="Y606" s="54"/>
      <c r="Z606" s="56"/>
      <c r="AA606" s="54"/>
      <c r="AB606" s="54"/>
      <c r="AC606" s="54"/>
      <c r="AD606" s="54"/>
      <c r="AE606" s="56"/>
    </row>
    <row r="607" spans="1:31" s="3" customFormat="1">
      <c r="A607" s="223"/>
      <c r="B607" s="223"/>
      <c r="C607" s="54"/>
      <c r="D607" s="54"/>
      <c r="E607" s="54"/>
      <c r="F607" s="54"/>
      <c r="G607" s="54"/>
      <c r="H607" s="54"/>
      <c r="I607" s="54"/>
      <c r="J607" s="54"/>
      <c r="K607" s="56"/>
      <c r="L607" s="54"/>
      <c r="M607" s="54"/>
      <c r="N607" s="54"/>
      <c r="O607" s="54"/>
      <c r="P607" s="56"/>
      <c r="Q607" s="54"/>
      <c r="R607" s="54"/>
      <c r="S607" s="54"/>
      <c r="T607" s="54"/>
      <c r="U607" s="56"/>
      <c r="V607" s="54"/>
      <c r="W607" s="54"/>
      <c r="X607" s="54"/>
      <c r="Y607" s="54"/>
      <c r="Z607" s="56"/>
      <c r="AA607" s="54"/>
      <c r="AB607" s="54"/>
      <c r="AC607" s="54"/>
      <c r="AD607" s="54"/>
      <c r="AE607" s="56"/>
    </row>
    <row r="608" spans="1:31" s="3" customFormat="1">
      <c r="A608" s="223"/>
      <c r="B608" s="223"/>
      <c r="C608" s="54"/>
      <c r="D608" s="54"/>
      <c r="E608" s="54"/>
      <c r="F608" s="54"/>
      <c r="G608" s="54"/>
      <c r="H608" s="54"/>
      <c r="I608" s="54"/>
      <c r="J608" s="54"/>
      <c r="K608" s="56"/>
      <c r="L608" s="54"/>
      <c r="M608" s="54"/>
      <c r="N608" s="54"/>
      <c r="O608" s="54"/>
      <c r="P608" s="56"/>
      <c r="Q608" s="54"/>
      <c r="R608" s="54"/>
      <c r="S608" s="54"/>
      <c r="T608" s="54"/>
      <c r="U608" s="56"/>
      <c r="V608" s="54"/>
      <c r="W608" s="54"/>
      <c r="X608" s="54"/>
      <c r="Y608" s="54"/>
      <c r="Z608" s="56"/>
      <c r="AA608" s="54"/>
      <c r="AB608" s="54"/>
      <c r="AC608" s="54"/>
      <c r="AD608" s="54"/>
      <c r="AE608" s="56"/>
    </row>
    <row r="609" spans="1:31" s="3" customFormat="1">
      <c r="A609" s="223"/>
      <c r="B609" s="223"/>
      <c r="C609" s="54"/>
      <c r="D609" s="54"/>
      <c r="E609" s="54"/>
      <c r="F609" s="54"/>
      <c r="G609" s="54"/>
      <c r="H609" s="54"/>
      <c r="I609" s="54"/>
      <c r="J609" s="54"/>
      <c r="K609" s="56"/>
      <c r="L609" s="54"/>
      <c r="M609" s="54"/>
      <c r="N609" s="54"/>
      <c r="O609" s="54"/>
      <c r="P609" s="56"/>
      <c r="Q609" s="54"/>
      <c r="R609" s="54"/>
      <c r="S609" s="54"/>
      <c r="T609" s="54"/>
      <c r="U609" s="56"/>
      <c r="V609" s="54"/>
      <c r="W609" s="54"/>
      <c r="X609" s="54"/>
      <c r="Y609" s="54"/>
      <c r="Z609" s="56"/>
      <c r="AA609" s="54"/>
      <c r="AB609" s="54"/>
      <c r="AC609" s="54"/>
      <c r="AD609" s="54"/>
      <c r="AE609" s="56"/>
    </row>
    <row r="610" spans="1:31" s="3" customFormat="1">
      <c r="A610" s="223"/>
      <c r="B610" s="223"/>
      <c r="C610" s="54"/>
      <c r="D610" s="54"/>
      <c r="E610" s="54"/>
      <c r="F610" s="54"/>
      <c r="G610" s="54"/>
      <c r="H610" s="54"/>
      <c r="I610" s="54"/>
      <c r="J610" s="54"/>
      <c r="K610" s="56"/>
      <c r="L610" s="54"/>
      <c r="M610" s="54"/>
      <c r="N610" s="54"/>
      <c r="O610" s="54"/>
      <c r="P610" s="56"/>
      <c r="Q610" s="54"/>
      <c r="R610" s="54"/>
      <c r="S610" s="54"/>
      <c r="T610" s="54"/>
      <c r="U610" s="56"/>
      <c r="V610" s="54"/>
      <c r="W610" s="54"/>
      <c r="X610" s="54"/>
      <c r="Y610" s="54"/>
      <c r="Z610" s="56"/>
      <c r="AA610" s="54"/>
      <c r="AB610" s="54"/>
      <c r="AC610" s="54"/>
      <c r="AD610" s="54"/>
      <c r="AE610" s="56"/>
    </row>
    <row r="611" spans="1:31" s="3" customFormat="1">
      <c r="A611" s="223"/>
      <c r="B611" s="223"/>
      <c r="C611" s="54"/>
      <c r="D611" s="54"/>
      <c r="E611" s="54"/>
      <c r="F611" s="54"/>
      <c r="G611" s="54"/>
      <c r="H611" s="54"/>
      <c r="I611" s="54"/>
      <c r="J611" s="54"/>
      <c r="K611" s="56"/>
      <c r="L611" s="54"/>
      <c r="M611" s="54"/>
      <c r="N611" s="54"/>
      <c r="O611" s="54"/>
      <c r="P611" s="56"/>
      <c r="Q611" s="54"/>
      <c r="R611" s="54"/>
      <c r="S611" s="54"/>
      <c r="T611" s="54"/>
      <c r="U611" s="56"/>
      <c r="V611" s="54"/>
      <c r="W611" s="54"/>
      <c r="X611" s="54"/>
      <c r="Y611" s="54"/>
      <c r="Z611" s="56"/>
      <c r="AA611" s="54"/>
      <c r="AB611" s="54"/>
      <c r="AC611" s="54"/>
      <c r="AD611" s="54"/>
      <c r="AE611" s="56"/>
    </row>
    <row r="612" spans="1:31" s="3" customFormat="1">
      <c r="A612" s="223"/>
      <c r="B612" s="223"/>
      <c r="C612" s="54"/>
      <c r="D612" s="54"/>
      <c r="E612" s="54"/>
      <c r="F612" s="54"/>
      <c r="G612" s="54"/>
      <c r="H612" s="54"/>
      <c r="I612" s="54"/>
      <c r="J612" s="54"/>
      <c r="K612" s="56"/>
      <c r="L612" s="54"/>
      <c r="M612" s="54"/>
      <c r="N612" s="54"/>
      <c r="O612" s="54"/>
      <c r="P612" s="56"/>
      <c r="Q612" s="54"/>
      <c r="R612" s="54"/>
      <c r="S612" s="54"/>
      <c r="T612" s="54"/>
      <c r="U612" s="56"/>
      <c r="V612" s="54"/>
      <c r="W612" s="54"/>
      <c r="X612" s="54"/>
      <c r="Y612" s="54"/>
      <c r="Z612" s="56"/>
      <c r="AA612" s="54"/>
      <c r="AB612" s="54"/>
      <c r="AC612" s="54"/>
      <c r="AD612" s="54"/>
      <c r="AE612" s="56"/>
    </row>
    <row r="613" spans="1:31" s="3" customFormat="1">
      <c r="A613" s="223"/>
      <c r="B613" s="223"/>
      <c r="C613" s="54"/>
      <c r="D613" s="54"/>
      <c r="E613" s="54"/>
      <c r="F613" s="54"/>
      <c r="G613" s="54"/>
      <c r="H613" s="54"/>
      <c r="I613" s="54"/>
      <c r="J613" s="54"/>
      <c r="K613" s="56"/>
      <c r="L613" s="54"/>
      <c r="M613" s="54"/>
      <c r="N613" s="54"/>
      <c r="O613" s="54"/>
      <c r="P613" s="56"/>
      <c r="Q613" s="54"/>
      <c r="R613" s="54"/>
      <c r="S613" s="54"/>
      <c r="T613" s="54"/>
      <c r="U613" s="56"/>
      <c r="V613" s="54"/>
      <c r="W613" s="54"/>
      <c r="X613" s="54"/>
      <c r="Y613" s="54"/>
      <c r="Z613" s="56"/>
      <c r="AA613" s="54"/>
      <c r="AB613" s="54"/>
      <c r="AC613" s="54"/>
      <c r="AD613" s="54"/>
      <c r="AE613" s="56"/>
    </row>
    <row r="614" spans="1:31" s="3" customFormat="1">
      <c r="A614" s="223"/>
      <c r="B614" s="223"/>
      <c r="C614" s="54"/>
      <c r="D614" s="54"/>
      <c r="E614" s="54"/>
      <c r="F614" s="54"/>
      <c r="G614" s="54"/>
      <c r="H614" s="54"/>
      <c r="I614" s="54"/>
      <c r="J614" s="54"/>
      <c r="K614" s="56"/>
      <c r="L614" s="54"/>
      <c r="M614" s="54"/>
      <c r="N614" s="54"/>
      <c r="O614" s="54"/>
      <c r="P614" s="56"/>
      <c r="Q614" s="54"/>
      <c r="R614" s="54"/>
      <c r="S614" s="54"/>
      <c r="T614" s="54"/>
      <c r="U614" s="56"/>
      <c r="V614" s="54"/>
      <c r="W614" s="54"/>
      <c r="X614" s="54"/>
      <c r="Y614" s="54"/>
      <c r="Z614" s="56"/>
      <c r="AA614" s="54"/>
      <c r="AB614" s="54"/>
      <c r="AC614" s="54"/>
      <c r="AD614" s="54"/>
      <c r="AE614" s="56"/>
    </row>
    <row r="615" spans="1:31" s="3" customFormat="1">
      <c r="A615" s="223"/>
      <c r="B615" s="223"/>
      <c r="C615" s="54"/>
      <c r="D615" s="54"/>
      <c r="E615" s="54"/>
      <c r="F615" s="54"/>
      <c r="G615" s="54"/>
      <c r="H615" s="54"/>
      <c r="I615" s="54"/>
      <c r="J615" s="54"/>
      <c r="K615" s="56"/>
      <c r="L615" s="54"/>
      <c r="M615" s="54"/>
      <c r="N615" s="54"/>
      <c r="O615" s="54"/>
      <c r="P615" s="56"/>
      <c r="Q615" s="54"/>
      <c r="R615" s="54"/>
      <c r="S615" s="54"/>
      <c r="T615" s="54"/>
      <c r="U615" s="56"/>
      <c r="V615" s="54"/>
      <c r="W615" s="54"/>
      <c r="X615" s="54"/>
      <c r="Y615" s="54"/>
      <c r="Z615" s="56"/>
      <c r="AA615" s="54"/>
      <c r="AB615" s="54"/>
      <c r="AC615" s="54"/>
      <c r="AD615" s="54"/>
      <c r="AE615" s="56"/>
    </row>
    <row r="616" spans="1:31" s="3" customFormat="1">
      <c r="A616" s="223"/>
      <c r="B616" s="223"/>
      <c r="C616" s="54"/>
      <c r="D616" s="54"/>
      <c r="E616" s="54"/>
      <c r="F616" s="54"/>
      <c r="G616" s="54"/>
      <c r="H616" s="54"/>
      <c r="I616" s="54"/>
      <c r="J616" s="54"/>
      <c r="K616" s="56"/>
      <c r="L616" s="54"/>
      <c r="M616" s="54"/>
      <c r="N616" s="54"/>
      <c r="O616" s="54"/>
      <c r="P616" s="56"/>
      <c r="Q616" s="54"/>
      <c r="R616" s="54"/>
      <c r="S616" s="54"/>
      <c r="T616" s="54"/>
      <c r="U616" s="56"/>
      <c r="V616" s="54"/>
      <c r="W616" s="54"/>
      <c r="X616" s="54"/>
      <c r="Y616" s="54"/>
      <c r="Z616" s="56"/>
      <c r="AA616" s="54"/>
      <c r="AB616" s="54"/>
      <c r="AC616" s="54"/>
      <c r="AD616" s="54"/>
      <c r="AE616" s="56"/>
    </row>
    <row r="617" spans="1:31" s="3" customFormat="1">
      <c r="A617" s="223"/>
      <c r="B617" s="223"/>
      <c r="C617" s="54"/>
      <c r="D617" s="54"/>
      <c r="E617" s="54"/>
      <c r="F617" s="54"/>
      <c r="G617" s="54"/>
      <c r="H617" s="54"/>
      <c r="I617" s="54"/>
      <c r="J617" s="54"/>
      <c r="K617" s="56"/>
      <c r="L617" s="54"/>
      <c r="M617" s="54"/>
      <c r="N617" s="54"/>
      <c r="O617" s="54"/>
      <c r="P617" s="56"/>
      <c r="Q617" s="54"/>
      <c r="R617" s="54"/>
      <c r="S617" s="54"/>
      <c r="T617" s="54"/>
      <c r="U617" s="56"/>
      <c r="V617" s="54"/>
      <c r="W617" s="54"/>
      <c r="X617" s="54"/>
      <c r="Y617" s="54"/>
      <c r="Z617" s="56"/>
      <c r="AA617" s="54"/>
      <c r="AB617" s="54"/>
      <c r="AC617" s="54"/>
      <c r="AD617" s="54"/>
      <c r="AE617" s="56"/>
    </row>
    <row r="618" spans="1:31" s="3" customFormat="1">
      <c r="A618" s="223"/>
      <c r="B618" s="223"/>
      <c r="C618" s="54"/>
      <c r="D618" s="54"/>
      <c r="E618" s="54"/>
      <c r="F618" s="54"/>
      <c r="G618" s="54"/>
      <c r="H618" s="54"/>
      <c r="I618" s="54"/>
      <c r="J618" s="54"/>
      <c r="K618" s="56"/>
      <c r="L618" s="54"/>
      <c r="M618" s="54"/>
      <c r="N618" s="54"/>
      <c r="O618" s="54"/>
      <c r="P618" s="56"/>
      <c r="Q618" s="54"/>
      <c r="R618" s="54"/>
      <c r="S618" s="54"/>
      <c r="T618" s="54"/>
      <c r="U618" s="56"/>
      <c r="V618" s="54"/>
      <c r="W618" s="54"/>
      <c r="X618" s="54"/>
      <c r="Y618" s="54"/>
      <c r="Z618" s="56"/>
      <c r="AA618" s="54"/>
      <c r="AB618" s="54"/>
      <c r="AC618" s="54"/>
      <c r="AD618" s="54"/>
      <c r="AE618" s="56"/>
    </row>
    <row r="619" spans="1:31" s="3" customFormat="1">
      <c r="A619" s="223"/>
      <c r="B619" s="223"/>
      <c r="C619" s="54"/>
      <c r="D619" s="54"/>
      <c r="E619" s="54"/>
      <c r="F619" s="54"/>
      <c r="G619" s="54"/>
      <c r="H619" s="54"/>
      <c r="I619" s="54"/>
      <c r="J619" s="54"/>
      <c r="K619" s="56"/>
      <c r="L619" s="54"/>
      <c r="M619" s="54"/>
      <c r="N619" s="54"/>
      <c r="O619" s="54"/>
      <c r="P619" s="56"/>
      <c r="Q619" s="54"/>
      <c r="R619" s="54"/>
      <c r="S619" s="54"/>
      <c r="T619" s="54"/>
      <c r="U619" s="56"/>
      <c r="V619" s="54"/>
      <c r="W619" s="54"/>
      <c r="X619" s="54"/>
      <c r="Y619" s="54"/>
      <c r="Z619" s="56"/>
      <c r="AA619" s="54"/>
      <c r="AB619" s="54"/>
      <c r="AC619" s="54"/>
      <c r="AD619" s="54"/>
      <c r="AE619" s="56"/>
    </row>
    <row r="620" spans="1:31" s="3" customFormat="1">
      <c r="A620" s="223"/>
      <c r="B620" s="223"/>
      <c r="C620" s="54"/>
      <c r="D620" s="54"/>
      <c r="E620" s="54"/>
      <c r="F620" s="54"/>
      <c r="G620" s="54"/>
      <c r="H620" s="54"/>
      <c r="I620" s="54"/>
      <c r="J620" s="54"/>
      <c r="K620" s="56"/>
      <c r="L620" s="54"/>
      <c r="M620" s="54"/>
      <c r="N620" s="54"/>
      <c r="O620" s="54"/>
      <c r="P620" s="56"/>
      <c r="Q620" s="54"/>
      <c r="R620" s="54"/>
      <c r="S620" s="54"/>
      <c r="T620" s="54"/>
      <c r="U620" s="56"/>
      <c r="V620" s="54"/>
      <c r="W620" s="54"/>
      <c r="X620" s="54"/>
      <c r="Y620" s="54"/>
      <c r="Z620" s="56"/>
      <c r="AA620" s="54"/>
      <c r="AB620" s="54"/>
      <c r="AC620" s="54"/>
      <c r="AD620" s="54"/>
      <c r="AE620" s="56"/>
    </row>
    <row r="621" spans="1:31" s="3" customFormat="1">
      <c r="A621" s="223"/>
      <c r="B621" s="223"/>
      <c r="C621" s="54"/>
      <c r="D621" s="54"/>
      <c r="E621" s="54"/>
      <c r="F621" s="54"/>
      <c r="G621" s="54"/>
      <c r="H621" s="54"/>
      <c r="I621" s="54"/>
      <c r="J621" s="54"/>
      <c r="K621" s="56"/>
      <c r="L621" s="54"/>
      <c r="M621" s="54"/>
      <c r="N621" s="54"/>
      <c r="O621" s="54"/>
      <c r="P621" s="56"/>
      <c r="Q621" s="54"/>
      <c r="R621" s="54"/>
      <c r="S621" s="54"/>
      <c r="T621" s="54"/>
      <c r="U621" s="56"/>
      <c r="V621" s="54"/>
      <c r="W621" s="54"/>
      <c r="X621" s="54"/>
      <c r="Y621" s="54"/>
      <c r="Z621" s="56"/>
      <c r="AA621" s="54"/>
      <c r="AB621" s="54"/>
      <c r="AC621" s="54"/>
      <c r="AD621" s="54"/>
      <c r="AE621" s="56"/>
    </row>
    <row r="622" spans="1:31" s="3" customFormat="1">
      <c r="A622" s="223"/>
      <c r="B622" s="223"/>
      <c r="C622" s="54"/>
      <c r="D622" s="54"/>
      <c r="E622" s="54"/>
      <c r="F622" s="54"/>
      <c r="G622" s="54"/>
      <c r="H622" s="54"/>
      <c r="I622" s="54"/>
      <c r="J622" s="54"/>
      <c r="K622" s="56"/>
      <c r="L622" s="54"/>
      <c r="M622" s="54"/>
      <c r="N622" s="54"/>
      <c r="O622" s="54"/>
      <c r="P622" s="56"/>
      <c r="Q622" s="54"/>
      <c r="R622" s="54"/>
      <c r="S622" s="54"/>
      <c r="T622" s="54"/>
      <c r="U622" s="56"/>
      <c r="V622" s="54"/>
      <c r="W622" s="54"/>
      <c r="X622" s="54"/>
      <c r="Y622" s="54"/>
      <c r="Z622" s="56"/>
      <c r="AA622" s="54"/>
      <c r="AB622" s="54"/>
      <c r="AC622" s="54"/>
      <c r="AD622" s="54"/>
      <c r="AE622" s="56"/>
    </row>
    <row r="623" spans="1:31" s="3" customFormat="1">
      <c r="A623" s="223"/>
      <c r="B623" s="223"/>
      <c r="C623" s="54"/>
      <c r="D623" s="54"/>
      <c r="E623" s="54"/>
      <c r="F623" s="54"/>
      <c r="G623" s="54"/>
      <c r="H623" s="54"/>
      <c r="I623" s="54"/>
      <c r="J623" s="54"/>
      <c r="K623" s="56"/>
      <c r="L623" s="54"/>
      <c r="M623" s="54"/>
      <c r="N623" s="54"/>
      <c r="O623" s="54"/>
      <c r="P623" s="56"/>
      <c r="Q623" s="54"/>
      <c r="R623" s="54"/>
      <c r="S623" s="54"/>
      <c r="T623" s="54"/>
      <c r="U623" s="56"/>
      <c r="V623" s="54"/>
      <c r="W623" s="54"/>
      <c r="X623" s="54"/>
      <c r="Y623" s="54"/>
      <c r="Z623" s="56"/>
      <c r="AA623" s="54"/>
      <c r="AB623" s="54"/>
      <c r="AC623" s="54"/>
      <c r="AD623" s="54"/>
      <c r="AE623" s="56"/>
    </row>
    <row r="624" spans="1:31" s="3" customFormat="1">
      <c r="A624" s="223"/>
      <c r="B624" s="223"/>
      <c r="C624" s="54"/>
      <c r="D624" s="54"/>
      <c r="E624" s="54"/>
      <c r="F624" s="54"/>
      <c r="G624" s="54"/>
      <c r="H624" s="54"/>
      <c r="I624" s="54"/>
      <c r="J624" s="54"/>
      <c r="K624" s="56"/>
      <c r="L624" s="54"/>
      <c r="M624" s="54"/>
      <c r="N624" s="54"/>
      <c r="O624" s="54"/>
      <c r="P624" s="56"/>
      <c r="Q624" s="54"/>
      <c r="R624" s="54"/>
      <c r="S624" s="54"/>
      <c r="T624" s="54"/>
      <c r="U624" s="56"/>
      <c r="V624" s="54"/>
      <c r="W624" s="54"/>
      <c r="X624" s="54"/>
      <c r="Y624" s="54"/>
      <c r="Z624" s="56"/>
      <c r="AA624" s="54"/>
      <c r="AB624" s="54"/>
      <c r="AC624" s="54"/>
      <c r="AD624" s="54"/>
      <c r="AE624" s="56"/>
    </row>
    <row r="625" spans="1:31" s="3" customFormat="1">
      <c r="A625" s="223"/>
      <c r="B625" s="223"/>
      <c r="C625" s="54"/>
      <c r="D625" s="54"/>
      <c r="E625" s="54"/>
      <c r="F625" s="54"/>
      <c r="G625" s="54"/>
      <c r="H625" s="54"/>
      <c r="I625" s="54"/>
      <c r="J625" s="54"/>
      <c r="K625" s="56"/>
      <c r="L625" s="54"/>
      <c r="M625" s="54"/>
      <c r="N625" s="54"/>
      <c r="O625" s="54"/>
      <c r="P625" s="56"/>
      <c r="Q625" s="54"/>
      <c r="R625" s="54"/>
      <c r="S625" s="54"/>
      <c r="T625" s="54"/>
      <c r="U625" s="56"/>
      <c r="V625" s="54"/>
      <c r="W625" s="54"/>
      <c r="X625" s="54"/>
      <c r="Y625" s="54"/>
      <c r="Z625" s="56"/>
      <c r="AA625" s="54"/>
      <c r="AB625" s="54"/>
      <c r="AC625" s="54"/>
      <c r="AD625" s="54"/>
      <c r="AE625" s="56"/>
    </row>
    <row r="626" spans="1:31" s="3" customFormat="1">
      <c r="A626" s="223"/>
      <c r="B626" s="223"/>
      <c r="C626" s="54"/>
      <c r="D626" s="54"/>
      <c r="E626" s="54"/>
      <c r="F626" s="54"/>
      <c r="G626" s="54"/>
      <c r="H626" s="54"/>
      <c r="I626" s="54"/>
      <c r="J626" s="54"/>
      <c r="K626" s="56"/>
      <c r="L626" s="54"/>
      <c r="M626" s="54"/>
      <c r="N626" s="54"/>
      <c r="O626" s="54"/>
      <c r="P626" s="56"/>
      <c r="Q626" s="54"/>
      <c r="R626" s="54"/>
      <c r="S626" s="54"/>
      <c r="T626" s="54"/>
      <c r="U626" s="56"/>
      <c r="V626" s="54"/>
      <c r="W626" s="54"/>
      <c r="X626" s="54"/>
      <c r="Y626" s="54"/>
      <c r="Z626" s="56"/>
      <c r="AA626" s="54"/>
      <c r="AB626" s="54"/>
      <c r="AC626" s="54"/>
      <c r="AD626" s="54"/>
      <c r="AE626" s="56"/>
    </row>
    <row r="627" spans="1:31" s="3" customFormat="1">
      <c r="A627" s="223"/>
      <c r="B627" s="223"/>
      <c r="C627" s="54"/>
      <c r="D627" s="54"/>
      <c r="E627" s="54"/>
      <c r="F627" s="54"/>
      <c r="G627" s="54"/>
      <c r="H627" s="54"/>
      <c r="I627" s="54"/>
      <c r="J627" s="54"/>
      <c r="K627" s="56"/>
      <c r="L627" s="54"/>
      <c r="M627" s="54"/>
      <c r="N627" s="54"/>
      <c r="O627" s="54"/>
      <c r="P627" s="56"/>
      <c r="Q627" s="54"/>
      <c r="R627" s="54"/>
      <c r="S627" s="54"/>
      <c r="T627" s="54"/>
      <c r="U627" s="56"/>
      <c r="V627" s="54"/>
      <c r="W627" s="54"/>
      <c r="X627" s="54"/>
      <c r="Y627" s="54"/>
      <c r="Z627" s="56"/>
      <c r="AA627" s="54"/>
      <c r="AB627" s="54"/>
      <c r="AC627" s="54"/>
      <c r="AD627" s="54"/>
      <c r="AE627" s="56"/>
    </row>
    <row r="628" spans="1:31" s="3" customFormat="1">
      <c r="A628" s="223"/>
      <c r="B628" s="223"/>
      <c r="C628" s="54"/>
      <c r="D628" s="54"/>
      <c r="E628" s="54"/>
      <c r="F628" s="54"/>
      <c r="G628" s="54"/>
      <c r="H628" s="54"/>
      <c r="I628" s="54"/>
      <c r="J628" s="54"/>
      <c r="K628" s="56"/>
      <c r="L628" s="54"/>
      <c r="M628" s="54"/>
      <c r="N628" s="54"/>
      <c r="O628" s="54"/>
      <c r="P628" s="56"/>
      <c r="Q628" s="54"/>
      <c r="R628" s="54"/>
      <c r="S628" s="54"/>
      <c r="T628" s="54"/>
      <c r="U628" s="56"/>
      <c r="V628" s="54"/>
      <c r="W628" s="54"/>
      <c r="X628" s="54"/>
      <c r="Y628" s="54"/>
      <c r="Z628" s="56"/>
      <c r="AA628" s="54"/>
      <c r="AB628" s="54"/>
      <c r="AC628" s="54"/>
      <c r="AD628" s="54"/>
      <c r="AE628" s="56"/>
    </row>
    <row r="629" spans="1:31" s="3" customFormat="1">
      <c r="A629" s="223"/>
      <c r="B629" s="223"/>
      <c r="C629" s="54"/>
      <c r="D629" s="54"/>
      <c r="E629" s="54"/>
      <c r="F629" s="54"/>
      <c r="G629" s="54"/>
      <c r="H629" s="54"/>
      <c r="I629" s="54"/>
      <c r="J629" s="54"/>
      <c r="K629" s="56"/>
      <c r="L629" s="54"/>
      <c r="M629" s="54"/>
      <c r="N629" s="54"/>
      <c r="O629" s="54"/>
      <c r="P629" s="56"/>
      <c r="Q629" s="54"/>
      <c r="R629" s="54"/>
      <c r="S629" s="54"/>
      <c r="T629" s="54"/>
      <c r="U629" s="56"/>
      <c r="V629" s="54"/>
      <c r="W629" s="54"/>
      <c r="X629" s="54"/>
      <c r="Y629" s="54"/>
      <c r="Z629" s="56"/>
      <c r="AA629" s="54"/>
      <c r="AB629" s="54"/>
      <c r="AC629" s="54"/>
      <c r="AD629" s="54"/>
      <c r="AE629" s="56"/>
    </row>
    <row r="630" spans="1:31" s="3" customFormat="1">
      <c r="A630" s="223"/>
      <c r="B630" s="223"/>
      <c r="C630" s="54"/>
      <c r="D630" s="54"/>
      <c r="E630" s="54"/>
      <c r="F630" s="54"/>
      <c r="G630" s="54"/>
      <c r="H630" s="54"/>
      <c r="I630" s="54"/>
      <c r="J630" s="54"/>
      <c r="K630" s="56"/>
      <c r="L630" s="54"/>
      <c r="M630" s="54"/>
      <c r="N630" s="54"/>
      <c r="O630" s="54"/>
      <c r="P630" s="56"/>
      <c r="Q630" s="54"/>
      <c r="R630" s="54"/>
      <c r="S630" s="54"/>
      <c r="T630" s="54"/>
      <c r="U630" s="56"/>
      <c r="V630" s="54"/>
      <c r="W630" s="54"/>
      <c r="X630" s="54"/>
      <c r="Y630" s="54"/>
      <c r="Z630" s="56"/>
      <c r="AA630" s="54"/>
      <c r="AB630" s="54"/>
      <c r="AC630" s="54"/>
      <c r="AD630" s="54"/>
      <c r="AE630" s="56"/>
    </row>
    <row r="631" spans="1:31" s="3" customFormat="1">
      <c r="A631" s="223"/>
      <c r="B631" s="223"/>
      <c r="C631" s="54"/>
      <c r="D631" s="54"/>
      <c r="E631" s="54"/>
      <c r="F631" s="54"/>
      <c r="G631" s="54"/>
      <c r="H631" s="54"/>
      <c r="I631" s="54"/>
      <c r="J631" s="54"/>
      <c r="K631" s="56"/>
      <c r="L631" s="54"/>
      <c r="M631" s="54"/>
      <c r="N631" s="54"/>
      <c r="O631" s="54"/>
      <c r="P631" s="56"/>
      <c r="Q631" s="54"/>
      <c r="R631" s="54"/>
      <c r="S631" s="54"/>
      <c r="T631" s="54"/>
      <c r="U631" s="56"/>
      <c r="V631" s="54"/>
      <c r="W631" s="54"/>
      <c r="X631" s="54"/>
      <c r="Y631" s="54"/>
      <c r="Z631" s="56"/>
      <c r="AA631" s="54"/>
      <c r="AB631" s="54"/>
      <c r="AC631" s="54"/>
      <c r="AD631" s="54"/>
      <c r="AE631" s="56"/>
    </row>
    <row r="632" spans="1:31" s="3" customFormat="1">
      <c r="A632" s="223"/>
      <c r="B632" s="223"/>
      <c r="C632" s="54"/>
      <c r="D632" s="54"/>
      <c r="E632" s="54"/>
      <c r="F632" s="54"/>
      <c r="G632" s="54"/>
      <c r="H632" s="54"/>
      <c r="I632" s="54"/>
      <c r="J632" s="54"/>
      <c r="K632" s="56"/>
      <c r="L632" s="54"/>
      <c r="M632" s="54"/>
      <c r="N632" s="54"/>
      <c r="O632" s="54"/>
      <c r="P632" s="56"/>
      <c r="Q632" s="54"/>
      <c r="R632" s="54"/>
      <c r="S632" s="54"/>
      <c r="T632" s="54"/>
      <c r="U632" s="56"/>
      <c r="V632" s="54"/>
      <c r="W632" s="54"/>
      <c r="X632" s="54"/>
      <c r="Y632" s="54"/>
      <c r="Z632" s="56"/>
      <c r="AA632" s="54"/>
      <c r="AB632" s="54"/>
      <c r="AC632" s="54"/>
      <c r="AD632" s="54"/>
      <c r="AE632" s="56"/>
    </row>
    <row r="633" spans="1:31" s="3" customFormat="1">
      <c r="A633" s="223"/>
      <c r="B633" s="223"/>
      <c r="C633" s="54"/>
      <c r="D633" s="54"/>
      <c r="E633" s="54"/>
      <c r="F633" s="54"/>
      <c r="G633" s="54"/>
      <c r="H633" s="54"/>
      <c r="I633" s="54"/>
      <c r="J633" s="54"/>
      <c r="K633" s="56"/>
      <c r="L633" s="54"/>
      <c r="M633" s="54"/>
      <c r="N633" s="54"/>
      <c r="O633" s="54"/>
      <c r="P633" s="56"/>
      <c r="Q633" s="54"/>
      <c r="R633" s="54"/>
      <c r="S633" s="54"/>
      <c r="T633" s="54"/>
      <c r="U633" s="56"/>
      <c r="V633" s="54"/>
      <c r="W633" s="54"/>
      <c r="X633" s="54"/>
      <c r="Y633" s="54"/>
      <c r="Z633" s="56"/>
      <c r="AA633" s="54"/>
      <c r="AB633" s="54"/>
      <c r="AC633" s="54"/>
      <c r="AD633" s="54"/>
      <c r="AE633" s="56"/>
    </row>
    <row r="634" spans="1:31" s="3" customFormat="1">
      <c r="A634" s="223"/>
      <c r="B634" s="223"/>
      <c r="C634" s="54"/>
      <c r="D634" s="54"/>
      <c r="E634" s="54"/>
      <c r="F634" s="54"/>
      <c r="G634" s="54"/>
      <c r="H634" s="54"/>
      <c r="I634" s="54"/>
      <c r="J634" s="54"/>
      <c r="K634" s="56"/>
      <c r="L634" s="54"/>
      <c r="M634" s="54"/>
      <c r="N634" s="54"/>
      <c r="O634" s="54"/>
      <c r="P634" s="56"/>
      <c r="Q634" s="54"/>
      <c r="R634" s="54"/>
      <c r="S634" s="54"/>
      <c r="T634" s="54"/>
      <c r="U634" s="56"/>
      <c r="V634" s="54"/>
      <c r="W634" s="54"/>
      <c r="X634" s="54"/>
      <c r="Y634" s="54"/>
      <c r="Z634" s="56"/>
      <c r="AA634" s="54"/>
      <c r="AB634" s="54"/>
      <c r="AC634" s="54"/>
      <c r="AD634" s="54"/>
      <c r="AE634" s="56"/>
    </row>
    <row r="635" spans="1:31" s="3" customFormat="1">
      <c r="A635" s="223"/>
      <c r="B635" s="223"/>
      <c r="C635" s="54"/>
      <c r="D635" s="54"/>
      <c r="E635" s="54"/>
      <c r="F635" s="54"/>
      <c r="G635" s="54"/>
      <c r="H635" s="54"/>
      <c r="I635" s="54"/>
      <c r="J635" s="54"/>
      <c r="K635" s="56"/>
      <c r="L635" s="54"/>
      <c r="M635" s="54"/>
      <c r="N635" s="54"/>
      <c r="O635" s="54"/>
      <c r="P635" s="56"/>
      <c r="Q635" s="54"/>
      <c r="R635" s="54"/>
      <c r="S635" s="54"/>
      <c r="T635" s="54"/>
      <c r="U635" s="56"/>
      <c r="V635" s="54"/>
      <c r="W635" s="54"/>
      <c r="X635" s="54"/>
      <c r="Y635" s="54"/>
      <c r="Z635" s="56"/>
      <c r="AA635" s="54"/>
      <c r="AB635" s="54"/>
      <c r="AC635" s="54"/>
      <c r="AD635" s="54"/>
      <c r="AE635" s="56"/>
    </row>
    <row r="636" spans="1:31" s="3" customFormat="1">
      <c r="A636" s="223"/>
      <c r="B636" s="223"/>
      <c r="C636" s="54"/>
      <c r="D636" s="54"/>
      <c r="E636" s="54"/>
      <c r="F636" s="54"/>
      <c r="G636" s="54"/>
      <c r="H636" s="54"/>
      <c r="I636" s="54"/>
      <c r="J636" s="54"/>
      <c r="K636" s="56"/>
      <c r="L636" s="54"/>
      <c r="M636" s="54"/>
      <c r="N636" s="54"/>
      <c r="O636" s="54"/>
      <c r="P636" s="56"/>
      <c r="Q636" s="54"/>
      <c r="R636" s="54"/>
      <c r="S636" s="54"/>
      <c r="T636" s="54"/>
      <c r="U636" s="56"/>
      <c r="V636" s="54"/>
      <c r="W636" s="54"/>
      <c r="X636" s="54"/>
      <c r="Y636" s="54"/>
      <c r="Z636" s="56"/>
      <c r="AA636" s="54"/>
      <c r="AB636" s="54"/>
      <c r="AC636" s="54"/>
      <c r="AD636" s="54"/>
      <c r="AE636" s="56"/>
    </row>
    <row r="637" spans="1:31" s="3" customFormat="1">
      <c r="A637" s="223"/>
      <c r="B637" s="223"/>
      <c r="C637" s="54"/>
      <c r="D637" s="54"/>
      <c r="E637" s="54"/>
      <c r="F637" s="54"/>
      <c r="G637" s="54"/>
      <c r="H637" s="54"/>
      <c r="I637" s="54"/>
      <c r="J637" s="54"/>
      <c r="K637" s="56"/>
      <c r="L637" s="54"/>
      <c r="M637" s="54"/>
      <c r="N637" s="54"/>
      <c r="O637" s="54"/>
      <c r="P637" s="56"/>
      <c r="Q637" s="54"/>
      <c r="R637" s="54"/>
      <c r="S637" s="54"/>
      <c r="T637" s="54"/>
      <c r="U637" s="56"/>
      <c r="V637" s="54"/>
      <c r="W637" s="54"/>
      <c r="X637" s="54"/>
      <c r="Y637" s="54"/>
      <c r="Z637" s="56"/>
      <c r="AA637" s="54"/>
      <c r="AB637" s="54"/>
      <c r="AC637" s="54"/>
      <c r="AD637" s="54"/>
      <c r="AE637" s="56"/>
    </row>
    <row r="638" spans="1:31" s="3" customFormat="1">
      <c r="A638" s="223"/>
      <c r="B638" s="223"/>
      <c r="C638" s="54"/>
      <c r="D638" s="54"/>
      <c r="E638" s="54"/>
      <c r="F638" s="54"/>
      <c r="G638" s="54"/>
      <c r="H638" s="54"/>
      <c r="I638" s="54"/>
      <c r="J638" s="54"/>
      <c r="K638" s="56"/>
      <c r="L638" s="54"/>
      <c r="M638" s="54"/>
      <c r="N638" s="54"/>
      <c r="O638" s="54"/>
      <c r="P638" s="56"/>
      <c r="Q638" s="54"/>
      <c r="R638" s="54"/>
      <c r="S638" s="54"/>
      <c r="T638" s="54"/>
      <c r="U638" s="56"/>
      <c r="V638" s="54"/>
      <c r="W638" s="54"/>
      <c r="X638" s="54"/>
      <c r="Y638" s="54"/>
      <c r="Z638" s="56"/>
      <c r="AA638" s="54"/>
      <c r="AB638" s="54"/>
      <c r="AC638" s="54"/>
      <c r="AD638" s="54"/>
      <c r="AE638" s="56"/>
    </row>
    <row r="639" spans="1:31" s="3" customFormat="1">
      <c r="A639" s="223"/>
      <c r="B639" s="223"/>
      <c r="C639" s="54"/>
      <c r="D639" s="54"/>
      <c r="E639" s="54"/>
      <c r="F639" s="54"/>
      <c r="G639" s="54"/>
      <c r="H639" s="54"/>
      <c r="I639" s="54"/>
      <c r="J639" s="54"/>
      <c r="K639" s="56"/>
      <c r="L639" s="54"/>
      <c r="M639" s="54"/>
      <c r="N639" s="54"/>
      <c r="O639" s="54"/>
      <c r="P639" s="56"/>
      <c r="Q639" s="54"/>
      <c r="R639" s="54"/>
      <c r="S639" s="54"/>
      <c r="T639" s="54"/>
      <c r="U639" s="56"/>
      <c r="V639" s="54"/>
      <c r="W639" s="54"/>
      <c r="X639" s="54"/>
      <c r="Y639" s="54"/>
      <c r="Z639" s="56"/>
      <c r="AA639" s="54"/>
      <c r="AB639" s="54"/>
      <c r="AC639" s="54"/>
      <c r="AD639" s="54"/>
      <c r="AE639" s="56"/>
    </row>
    <row r="640" spans="1:31" s="3" customFormat="1">
      <c r="A640" s="223"/>
      <c r="B640" s="223"/>
      <c r="C640" s="54"/>
      <c r="D640" s="54"/>
      <c r="E640" s="54"/>
      <c r="F640" s="54"/>
      <c r="G640" s="54"/>
      <c r="H640" s="54"/>
      <c r="I640" s="54"/>
      <c r="J640" s="54"/>
      <c r="K640" s="56"/>
      <c r="L640" s="54"/>
      <c r="M640" s="54"/>
      <c r="N640" s="54"/>
      <c r="O640" s="54"/>
      <c r="P640" s="56"/>
      <c r="Q640" s="54"/>
      <c r="R640" s="54"/>
      <c r="S640" s="54"/>
      <c r="T640" s="54"/>
      <c r="U640" s="56"/>
      <c r="V640" s="54"/>
      <c r="W640" s="54"/>
      <c r="X640" s="54"/>
      <c r="Y640" s="54"/>
      <c r="Z640" s="56"/>
      <c r="AA640" s="54"/>
      <c r="AB640" s="54"/>
      <c r="AC640" s="54"/>
      <c r="AD640" s="54"/>
      <c r="AE640" s="56"/>
    </row>
    <row r="641" spans="1:31" s="3" customFormat="1">
      <c r="A641" s="223"/>
      <c r="B641" s="223"/>
      <c r="C641" s="54"/>
      <c r="D641" s="54"/>
      <c r="E641" s="54"/>
      <c r="F641" s="54"/>
      <c r="G641" s="54"/>
      <c r="H641" s="54"/>
      <c r="I641" s="54"/>
      <c r="J641" s="54"/>
      <c r="K641" s="56"/>
      <c r="L641" s="54"/>
      <c r="M641" s="54"/>
      <c r="N641" s="54"/>
      <c r="O641" s="54"/>
      <c r="P641" s="56"/>
      <c r="Q641" s="54"/>
      <c r="R641" s="54"/>
      <c r="S641" s="54"/>
      <c r="T641" s="54"/>
      <c r="U641" s="56"/>
      <c r="V641" s="54"/>
      <c r="W641" s="54"/>
      <c r="X641" s="54"/>
      <c r="Y641" s="54"/>
      <c r="Z641" s="56"/>
      <c r="AA641" s="54"/>
      <c r="AB641" s="54"/>
      <c r="AC641" s="54"/>
      <c r="AD641" s="54"/>
      <c r="AE641" s="56"/>
    </row>
    <row r="642" spans="1:31" s="3" customFormat="1">
      <c r="A642" s="223"/>
      <c r="B642" s="223"/>
      <c r="C642" s="54"/>
      <c r="D642" s="54"/>
      <c r="E642" s="54"/>
      <c r="F642" s="54"/>
      <c r="G642" s="54"/>
      <c r="H642" s="54"/>
      <c r="I642" s="54"/>
      <c r="J642" s="54"/>
      <c r="K642" s="56"/>
      <c r="L642" s="54"/>
      <c r="M642" s="54"/>
      <c r="N642" s="54"/>
      <c r="O642" s="54"/>
      <c r="P642" s="56"/>
      <c r="Q642" s="54"/>
      <c r="R642" s="54"/>
      <c r="S642" s="54"/>
      <c r="T642" s="54"/>
      <c r="U642" s="56"/>
      <c r="V642" s="54"/>
      <c r="W642" s="54"/>
      <c r="X642" s="54"/>
      <c r="Y642" s="54"/>
      <c r="Z642" s="56"/>
      <c r="AA642" s="54"/>
      <c r="AB642" s="54"/>
      <c r="AC642" s="54"/>
      <c r="AD642" s="54"/>
      <c r="AE642" s="56"/>
    </row>
    <row r="643" spans="1:31" s="3" customFormat="1">
      <c r="A643" s="223"/>
      <c r="B643" s="223"/>
      <c r="C643" s="54"/>
      <c r="D643" s="54"/>
      <c r="E643" s="54"/>
      <c r="F643" s="54"/>
      <c r="G643" s="54"/>
      <c r="H643" s="54"/>
      <c r="I643" s="54"/>
      <c r="J643" s="54"/>
      <c r="K643" s="56"/>
      <c r="L643" s="54"/>
      <c r="M643" s="54"/>
      <c r="N643" s="54"/>
      <c r="O643" s="54"/>
      <c r="P643" s="56"/>
      <c r="Q643" s="54"/>
      <c r="R643" s="54"/>
      <c r="S643" s="54"/>
      <c r="T643" s="54"/>
      <c r="U643" s="56"/>
      <c r="V643" s="54"/>
      <c r="W643" s="54"/>
      <c r="X643" s="54"/>
      <c r="Y643" s="54"/>
      <c r="Z643" s="56"/>
      <c r="AA643" s="54"/>
      <c r="AB643" s="54"/>
      <c r="AC643" s="54"/>
      <c r="AD643" s="54"/>
      <c r="AE643" s="56"/>
    </row>
    <row r="644" spans="1:31" s="3" customFormat="1">
      <c r="A644" s="223"/>
      <c r="B644" s="223"/>
      <c r="C644" s="54"/>
      <c r="D644" s="54"/>
      <c r="E644" s="54"/>
      <c r="F644" s="54"/>
      <c r="G644" s="54"/>
      <c r="H644" s="54"/>
      <c r="I644" s="54"/>
      <c r="J644" s="54"/>
      <c r="K644" s="56"/>
      <c r="L644" s="54"/>
      <c r="M644" s="54"/>
      <c r="N644" s="54"/>
      <c r="O644" s="54"/>
      <c r="P644" s="56"/>
      <c r="Q644" s="54"/>
      <c r="R644" s="54"/>
      <c r="S644" s="54"/>
      <c r="T644" s="54"/>
      <c r="U644" s="56"/>
      <c r="V644" s="54"/>
      <c r="W644" s="54"/>
      <c r="X644" s="54"/>
      <c r="Y644" s="54"/>
      <c r="Z644" s="56"/>
      <c r="AA644" s="54"/>
      <c r="AB644" s="54"/>
      <c r="AC644" s="54"/>
      <c r="AD644" s="54"/>
      <c r="AE644" s="56"/>
    </row>
    <row r="645" spans="1:31" s="3" customFormat="1">
      <c r="A645" s="223"/>
      <c r="B645" s="223"/>
      <c r="C645" s="54"/>
      <c r="D645" s="54"/>
      <c r="E645" s="54"/>
      <c r="F645" s="54"/>
      <c r="G645" s="54"/>
      <c r="H645" s="54"/>
      <c r="I645" s="54"/>
      <c r="J645" s="54"/>
      <c r="K645" s="56"/>
      <c r="L645" s="54"/>
      <c r="M645" s="54"/>
      <c r="N645" s="54"/>
      <c r="O645" s="54"/>
      <c r="P645" s="56"/>
      <c r="Q645" s="54"/>
      <c r="R645" s="54"/>
      <c r="S645" s="54"/>
      <c r="T645" s="54"/>
      <c r="U645" s="56"/>
      <c r="V645" s="54"/>
      <c r="W645" s="54"/>
      <c r="X645" s="54"/>
      <c r="Y645" s="54"/>
      <c r="Z645" s="56"/>
      <c r="AA645" s="54"/>
      <c r="AB645" s="54"/>
      <c r="AC645" s="54"/>
      <c r="AD645" s="54"/>
      <c r="AE645" s="56"/>
    </row>
    <row r="646" spans="1:31" s="3" customFormat="1">
      <c r="A646" s="223"/>
      <c r="B646" s="223"/>
      <c r="C646" s="54"/>
      <c r="D646" s="54"/>
      <c r="E646" s="54"/>
      <c r="F646" s="54"/>
      <c r="G646" s="54"/>
      <c r="H646" s="54"/>
      <c r="I646" s="54"/>
      <c r="J646" s="54"/>
      <c r="K646" s="56"/>
      <c r="L646" s="54"/>
      <c r="M646" s="54"/>
      <c r="N646" s="54"/>
      <c r="O646" s="54"/>
      <c r="P646" s="56"/>
      <c r="Q646" s="54"/>
      <c r="R646" s="54"/>
      <c r="S646" s="54"/>
      <c r="T646" s="54"/>
      <c r="U646" s="56"/>
      <c r="V646" s="54"/>
      <c r="W646" s="54"/>
      <c r="X646" s="54"/>
      <c r="Y646" s="54"/>
      <c r="Z646" s="56"/>
      <c r="AA646" s="54"/>
      <c r="AB646" s="54"/>
      <c r="AC646" s="54"/>
      <c r="AD646" s="54"/>
      <c r="AE646" s="56"/>
    </row>
    <row r="647" spans="1:31" s="3" customFormat="1">
      <c r="A647" s="223"/>
      <c r="B647" s="223"/>
      <c r="C647" s="54"/>
      <c r="D647" s="54"/>
      <c r="E647" s="54"/>
      <c r="F647" s="54"/>
      <c r="G647" s="54"/>
      <c r="H647" s="54"/>
      <c r="I647" s="54"/>
      <c r="J647" s="54"/>
      <c r="K647" s="56"/>
      <c r="L647" s="54"/>
      <c r="M647" s="54"/>
      <c r="N647" s="54"/>
      <c r="O647" s="54"/>
      <c r="P647" s="56"/>
      <c r="Q647" s="54"/>
      <c r="R647" s="54"/>
      <c r="S647" s="54"/>
      <c r="T647" s="54"/>
      <c r="U647" s="56"/>
      <c r="V647" s="54"/>
      <c r="W647" s="54"/>
      <c r="X647" s="54"/>
      <c r="Y647" s="54"/>
      <c r="Z647" s="56"/>
      <c r="AA647" s="54"/>
      <c r="AB647" s="54"/>
      <c r="AC647" s="54"/>
      <c r="AD647" s="54"/>
      <c r="AE647" s="56"/>
    </row>
    <row r="648" spans="1:31" s="3" customFormat="1">
      <c r="A648" s="223"/>
      <c r="B648" s="223"/>
      <c r="C648" s="54"/>
      <c r="D648" s="54"/>
      <c r="E648" s="54"/>
      <c r="F648" s="54"/>
      <c r="G648" s="54"/>
      <c r="H648" s="54"/>
      <c r="I648" s="54"/>
      <c r="J648" s="54"/>
      <c r="K648" s="56"/>
      <c r="L648" s="54"/>
      <c r="M648" s="54"/>
      <c r="N648" s="54"/>
      <c r="O648" s="54"/>
      <c r="P648" s="56"/>
      <c r="Q648" s="54"/>
      <c r="R648" s="54"/>
      <c r="S648" s="54"/>
      <c r="T648" s="54"/>
      <c r="U648" s="56"/>
      <c r="V648" s="54"/>
      <c r="W648" s="54"/>
      <c r="X648" s="54"/>
      <c r="Y648" s="54"/>
      <c r="Z648" s="56"/>
      <c r="AA648" s="54"/>
      <c r="AB648" s="54"/>
      <c r="AC648" s="54"/>
      <c r="AD648" s="54"/>
      <c r="AE648" s="56"/>
    </row>
    <row r="649" spans="1:31" s="3" customFormat="1">
      <c r="A649" s="223"/>
      <c r="B649" s="223"/>
      <c r="C649" s="54"/>
      <c r="D649" s="54"/>
      <c r="E649" s="54"/>
      <c r="F649" s="54"/>
      <c r="G649" s="54"/>
      <c r="H649" s="54"/>
      <c r="I649" s="54"/>
      <c r="J649" s="54"/>
      <c r="K649" s="56"/>
      <c r="L649" s="54"/>
      <c r="M649" s="54"/>
      <c r="N649" s="54"/>
      <c r="O649" s="54"/>
      <c r="P649" s="56"/>
      <c r="Q649" s="54"/>
      <c r="R649" s="54"/>
      <c r="S649" s="54"/>
      <c r="T649" s="54"/>
      <c r="U649" s="56"/>
      <c r="V649" s="54"/>
      <c r="W649" s="54"/>
      <c r="X649" s="54"/>
      <c r="Y649" s="54"/>
      <c r="Z649" s="56"/>
      <c r="AA649" s="54"/>
      <c r="AB649" s="54"/>
      <c r="AC649" s="54"/>
      <c r="AD649" s="54"/>
      <c r="AE649" s="56"/>
    </row>
    <row r="650" spans="1:31" s="3" customFormat="1">
      <c r="A650" s="223"/>
      <c r="B650" s="223"/>
      <c r="C650" s="54"/>
      <c r="D650" s="54"/>
      <c r="E650" s="54"/>
      <c r="F650" s="54"/>
      <c r="G650" s="54"/>
      <c r="H650" s="54"/>
      <c r="I650" s="54"/>
      <c r="J650" s="54"/>
      <c r="K650" s="56"/>
      <c r="L650" s="54"/>
      <c r="M650" s="54"/>
      <c r="N650" s="54"/>
      <c r="O650" s="54"/>
      <c r="P650" s="56"/>
      <c r="Q650" s="54"/>
      <c r="R650" s="54"/>
      <c r="S650" s="54"/>
      <c r="T650" s="54"/>
      <c r="U650" s="56"/>
      <c r="V650" s="54"/>
      <c r="W650" s="54"/>
      <c r="X650" s="54"/>
      <c r="Y650" s="54"/>
      <c r="Z650" s="56"/>
      <c r="AA650" s="54"/>
      <c r="AB650" s="54"/>
      <c r="AC650" s="54"/>
      <c r="AD650" s="54"/>
      <c r="AE650" s="56"/>
    </row>
    <row r="651" spans="1:31" s="3" customFormat="1">
      <c r="A651" s="223"/>
      <c r="B651" s="223"/>
      <c r="C651" s="54"/>
      <c r="D651" s="54"/>
      <c r="E651" s="54"/>
      <c r="F651" s="54"/>
      <c r="G651" s="54"/>
      <c r="H651" s="54"/>
      <c r="I651" s="54"/>
      <c r="J651" s="54"/>
      <c r="K651" s="56"/>
      <c r="L651" s="54"/>
      <c r="M651" s="54"/>
      <c r="N651" s="54"/>
      <c r="O651" s="54"/>
      <c r="P651" s="56"/>
      <c r="Q651" s="54"/>
      <c r="R651" s="54"/>
      <c r="S651" s="54"/>
      <c r="T651" s="54"/>
      <c r="U651" s="56"/>
      <c r="V651" s="54"/>
      <c r="W651" s="54"/>
      <c r="X651" s="54"/>
      <c r="Y651" s="54"/>
      <c r="Z651" s="56"/>
      <c r="AA651" s="54"/>
      <c r="AB651" s="54"/>
      <c r="AC651" s="54"/>
      <c r="AD651" s="54"/>
      <c r="AE651" s="56"/>
    </row>
    <row r="652" spans="1:31" s="3" customFormat="1">
      <c r="A652" s="223"/>
      <c r="B652" s="223"/>
      <c r="C652" s="54"/>
      <c r="D652" s="54"/>
      <c r="E652" s="54"/>
      <c r="F652" s="54"/>
      <c r="G652" s="54"/>
      <c r="H652" s="54"/>
      <c r="I652" s="54"/>
      <c r="J652" s="54"/>
      <c r="K652" s="56"/>
      <c r="L652" s="54"/>
      <c r="M652" s="54"/>
      <c r="N652" s="54"/>
      <c r="O652" s="54"/>
      <c r="P652" s="56"/>
      <c r="Q652" s="54"/>
      <c r="R652" s="54"/>
      <c r="S652" s="54"/>
      <c r="T652" s="54"/>
      <c r="U652" s="56"/>
      <c r="V652" s="54"/>
      <c r="W652" s="54"/>
      <c r="X652" s="54"/>
      <c r="Y652" s="54"/>
      <c r="Z652" s="56"/>
      <c r="AA652" s="54"/>
      <c r="AB652" s="54"/>
      <c r="AC652" s="54"/>
      <c r="AD652" s="54"/>
      <c r="AE652" s="56"/>
    </row>
    <row r="653" spans="1:31" s="3" customFormat="1">
      <c r="A653" s="223"/>
      <c r="B653" s="223"/>
      <c r="C653" s="54"/>
      <c r="D653" s="54"/>
      <c r="E653" s="54"/>
      <c r="F653" s="54"/>
      <c r="G653" s="54"/>
      <c r="H653" s="54"/>
      <c r="I653" s="54"/>
      <c r="J653" s="54"/>
      <c r="K653" s="56"/>
      <c r="L653" s="54"/>
      <c r="M653" s="54"/>
      <c r="N653" s="54"/>
      <c r="O653" s="54"/>
      <c r="P653" s="56"/>
      <c r="Q653" s="54"/>
      <c r="R653" s="54"/>
      <c r="S653" s="54"/>
      <c r="T653" s="54"/>
      <c r="U653" s="56"/>
      <c r="V653" s="54"/>
      <c r="W653" s="54"/>
      <c r="X653" s="54"/>
      <c r="Y653" s="54"/>
      <c r="Z653" s="56"/>
      <c r="AA653" s="54"/>
      <c r="AB653" s="54"/>
      <c r="AC653" s="54"/>
      <c r="AD653" s="54"/>
      <c r="AE653" s="56"/>
    </row>
    <row r="654" spans="1:31" s="3" customFormat="1">
      <c r="A654" s="223"/>
      <c r="B654" s="223"/>
      <c r="C654" s="54"/>
      <c r="D654" s="54"/>
      <c r="E654" s="54"/>
      <c r="F654" s="54"/>
      <c r="G654" s="54"/>
      <c r="H654" s="54"/>
      <c r="I654" s="54"/>
      <c r="J654" s="54"/>
      <c r="K654" s="56"/>
      <c r="L654" s="54"/>
      <c r="M654" s="54"/>
      <c r="N654" s="54"/>
      <c r="O654" s="54"/>
      <c r="P654" s="56"/>
      <c r="Q654" s="54"/>
      <c r="R654" s="54"/>
      <c r="S654" s="54"/>
      <c r="T654" s="54"/>
      <c r="U654" s="56"/>
      <c r="V654" s="54"/>
      <c r="W654" s="54"/>
      <c r="X654" s="54"/>
      <c r="Y654" s="54"/>
      <c r="Z654" s="56"/>
      <c r="AA654" s="54"/>
      <c r="AB654" s="54"/>
      <c r="AC654" s="54"/>
      <c r="AD654" s="54"/>
      <c r="AE654" s="56"/>
    </row>
    <row r="655" spans="1:31" s="3" customFormat="1">
      <c r="A655" s="223"/>
      <c r="B655" s="223"/>
      <c r="C655" s="54"/>
      <c r="D655" s="54"/>
      <c r="E655" s="54"/>
      <c r="F655" s="54"/>
      <c r="G655" s="54"/>
      <c r="H655" s="54"/>
      <c r="I655" s="54"/>
      <c r="J655" s="54"/>
      <c r="K655" s="56"/>
      <c r="L655" s="54"/>
      <c r="M655" s="54"/>
      <c r="N655" s="54"/>
      <c r="O655" s="54"/>
      <c r="P655" s="56"/>
      <c r="Q655" s="54"/>
      <c r="R655" s="54"/>
      <c r="S655" s="54"/>
      <c r="T655" s="54"/>
      <c r="U655" s="56"/>
      <c r="V655" s="54"/>
      <c r="W655" s="54"/>
      <c r="X655" s="54"/>
      <c r="Y655" s="54"/>
      <c r="Z655" s="56"/>
      <c r="AA655" s="54"/>
      <c r="AB655" s="54"/>
      <c r="AC655" s="54"/>
      <c r="AD655" s="54"/>
      <c r="AE655" s="56"/>
    </row>
    <row r="656" spans="1:31" s="3" customFormat="1">
      <c r="A656" s="223"/>
      <c r="B656" s="223"/>
      <c r="C656" s="54"/>
      <c r="D656" s="54"/>
      <c r="E656" s="54"/>
      <c r="F656" s="54"/>
      <c r="G656" s="54"/>
      <c r="H656" s="54"/>
      <c r="I656" s="54"/>
      <c r="J656" s="54"/>
      <c r="K656" s="56"/>
      <c r="L656" s="54"/>
      <c r="M656" s="54"/>
      <c r="N656" s="54"/>
      <c r="O656" s="54"/>
      <c r="P656" s="56"/>
      <c r="Q656" s="54"/>
      <c r="R656" s="54"/>
      <c r="S656" s="54"/>
      <c r="T656" s="54"/>
      <c r="U656" s="56"/>
      <c r="V656" s="54"/>
      <c r="W656" s="54"/>
      <c r="X656" s="54"/>
      <c r="Y656" s="54"/>
      <c r="Z656" s="56"/>
      <c r="AA656" s="54"/>
      <c r="AB656" s="54"/>
      <c r="AC656" s="54"/>
      <c r="AD656" s="54"/>
      <c r="AE656" s="56"/>
    </row>
    <row r="657" spans="1:31" s="3" customFormat="1">
      <c r="A657" s="223"/>
      <c r="B657" s="223"/>
      <c r="C657" s="54"/>
      <c r="D657" s="54"/>
      <c r="E657" s="54"/>
      <c r="F657" s="54"/>
      <c r="G657" s="54"/>
      <c r="H657" s="54"/>
      <c r="I657" s="54"/>
      <c r="J657" s="54"/>
      <c r="K657" s="56"/>
      <c r="L657" s="54"/>
      <c r="M657" s="54"/>
      <c r="N657" s="54"/>
      <c r="O657" s="54"/>
      <c r="P657" s="56"/>
      <c r="Q657" s="54"/>
      <c r="R657" s="54"/>
      <c r="S657" s="54"/>
      <c r="T657" s="54"/>
      <c r="U657" s="56"/>
      <c r="V657" s="54"/>
      <c r="W657" s="54"/>
      <c r="X657" s="54"/>
      <c r="Y657" s="54"/>
      <c r="Z657" s="56"/>
      <c r="AA657" s="54"/>
      <c r="AB657" s="54"/>
      <c r="AC657" s="54"/>
      <c r="AD657" s="54"/>
      <c r="AE657" s="56"/>
    </row>
    <row r="658" spans="1:31" s="3" customFormat="1">
      <c r="A658" s="223"/>
      <c r="B658" s="223"/>
      <c r="C658" s="54"/>
      <c r="D658" s="54"/>
      <c r="E658" s="54"/>
      <c r="F658" s="54"/>
      <c r="G658" s="54"/>
      <c r="H658" s="54"/>
      <c r="I658" s="54"/>
      <c r="J658" s="54"/>
      <c r="K658" s="56"/>
      <c r="L658" s="54"/>
      <c r="M658" s="54"/>
      <c r="N658" s="54"/>
      <c r="O658" s="54"/>
      <c r="P658" s="56"/>
      <c r="Q658" s="54"/>
      <c r="R658" s="54"/>
      <c r="S658" s="54"/>
      <c r="T658" s="54"/>
      <c r="U658" s="56"/>
      <c r="V658" s="54"/>
      <c r="W658" s="54"/>
      <c r="X658" s="54"/>
      <c r="Y658" s="54"/>
      <c r="Z658" s="56"/>
      <c r="AA658" s="54"/>
      <c r="AB658" s="54"/>
      <c r="AC658" s="54"/>
      <c r="AD658" s="54"/>
      <c r="AE658" s="56"/>
    </row>
    <row r="659" spans="1:31" s="3" customFormat="1">
      <c r="A659" s="223"/>
      <c r="B659" s="223"/>
      <c r="C659" s="54"/>
      <c r="D659" s="54"/>
      <c r="E659" s="54"/>
      <c r="F659" s="54"/>
      <c r="G659" s="54"/>
      <c r="H659" s="54"/>
      <c r="I659" s="54"/>
      <c r="J659" s="54"/>
      <c r="K659" s="56"/>
      <c r="L659" s="54"/>
      <c r="M659" s="54"/>
      <c r="N659" s="54"/>
      <c r="O659" s="54"/>
      <c r="P659" s="56"/>
      <c r="Q659" s="54"/>
      <c r="R659" s="54"/>
      <c r="S659" s="54"/>
      <c r="T659" s="54"/>
      <c r="U659" s="56"/>
      <c r="V659" s="54"/>
      <c r="W659" s="54"/>
      <c r="X659" s="54"/>
      <c r="Y659" s="54"/>
      <c r="Z659" s="56"/>
      <c r="AA659" s="54"/>
      <c r="AB659" s="54"/>
      <c r="AC659" s="54"/>
      <c r="AD659" s="54"/>
      <c r="AE659" s="56"/>
    </row>
    <row r="660" spans="1:31" s="3" customFormat="1">
      <c r="A660" s="223"/>
      <c r="B660" s="223"/>
      <c r="C660" s="54"/>
      <c r="D660" s="54"/>
      <c r="E660" s="54"/>
      <c r="F660" s="54"/>
      <c r="G660" s="54"/>
      <c r="H660" s="54"/>
      <c r="I660" s="54"/>
      <c r="J660" s="54"/>
      <c r="K660" s="56"/>
      <c r="L660" s="54"/>
      <c r="M660" s="54"/>
      <c r="N660" s="54"/>
      <c r="O660" s="54"/>
      <c r="P660" s="56"/>
      <c r="Q660" s="54"/>
      <c r="R660" s="54"/>
      <c r="S660" s="54"/>
      <c r="T660" s="54"/>
      <c r="U660" s="56"/>
      <c r="V660" s="54"/>
      <c r="W660" s="54"/>
      <c r="X660" s="54"/>
      <c r="Y660" s="54"/>
      <c r="Z660" s="56"/>
      <c r="AA660" s="54"/>
      <c r="AB660" s="54"/>
      <c r="AC660" s="54"/>
      <c r="AD660" s="54"/>
      <c r="AE660" s="56"/>
    </row>
    <row r="661" spans="1:31" s="3" customFormat="1">
      <c r="A661" s="223"/>
      <c r="B661" s="223"/>
      <c r="C661" s="54"/>
      <c r="D661" s="54"/>
      <c r="E661" s="54"/>
      <c r="F661" s="54"/>
      <c r="G661" s="54"/>
      <c r="H661" s="54"/>
      <c r="I661" s="54"/>
      <c r="J661" s="54"/>
      <c r="K661" s="56"/>
      <c r="L661" s="54"/>
      <c r="M661" s="54"/>
      <c r="N661" s="54"/>
      <c r="O661" s="54"/>
      <c r="P661" s="56"/>
      <c r="Q661" s="54"/>
      <c r="R661" s="54"/>
      <c r="S661" s="54"/>
      <c r="T661" s="54"/>
      <c r="U661" s="56"/>
      <c r="V661" s="54"/>
      <c r="W661" s="54"/>
      <c r="X661" s="54"/>
      <c r="Y661" s="54"/>
      <c r="Z661" s="56"/>
      <c r="AA661" s="54"/>
      <c r="AB661" s="54"/>
      <c r="AC661" s="54"/>
      <c r="AD661" s="54"/>
      <c r="AE661" s="56"/>
    </row>
    <row r="662" spans="1:31" s="3" customFormat="1">
      <c r="A662" s="223"/>
      <c r="B662" s="223"/>
      <c r="C662" s="54"/>
      <c r="D662" s="54"/>
      <c r="E662" s="54"/>
      <c r="F662" s="54"/>
      <c r="G662" s="54"/>
      <c r="H662" s="54"/>
      <c r="I662" s="54"/>
      <c r="J662" s="54"/>
      <c r="K662" s="56"/>
      <c r="L662" s="54"/>
      <c r="M662" s="54"/>
      <c r="N662" s="54"/>
      <c r="O662" s="54"/>
      <c r="P662" s="56"/>
      <c r="Q662" s="54"/>
      <c r="R662" s="54"/>
      <c r="S662" s="54"/>
      <c r="T662" s="54"/>
      <c r="U662" s="56"/>
      <c r="V662" s="54"/>
      <c r="W662" s="54"/>
      <c r="X662" s="54"/>
      <c r="Y662" s="54"/>
      <c r="Z662" s="56"/>
      <c r="AA662" s="54"/>
      <c r="AB662" s="54"/>
      <c r="AC662" s="54"/>
      <c r="AD662" s="54"/>
      <c r="AE662" s="56"/>
    </row>
    <row r="663" spans="1:31" s="3" customFormat="1">
      <c r="A663" s="223"/>
      <c r="B663" s="223"/>
      <c r="C663" s="54"/>
      <c r="D663" s="54"/>
      <c r="E663" s="54"/>
      <c r="F663" s="54"/>
      <c r="G663" s="54"/>
      <c r="H663" s="54"/>
      <c r="I663" s="54"/>
      <c r="J663" s="54"/>
      <c r="K663" s="56"/>
      <c r="L663" s="54"/>
      <c r="M663" s="54"/>
      <c r="N663" s="54"/>
      <c r="O663" s="54"/>
      <c r="P663" s="56"/>
      <c r="Q663" s="54"/>
      <c r="R663" s="54"/>
      <c r="S663" s="54"/>
      <c r="T663" s="54"/>
      <c r="U663" s="56"/>
      <c r="V663" s="54"/>
      <c r="W663" s="54"/>
      <c r="X663" s="54"/>
      <c r="Y663" s="54"/>
      <c r="Z663" s="56"/>
      <c r="AA663" s="54"/>
      <c r="AB663" s="54"/>
      <c r="AC663" s="54"/>
      <c r="AD663" s="54"/>
      <c r="AE663" s="56"/>
    </row>
    <row r="664" spans="1:31" s="3" customFormat="1">
      <c r="A664" s="223"/>
      <c r="B664" s="223"/>
      <c r="C664" s="54"/>
      <c r="D664" s="54"/>
      <c r="E664" s="54"/>
      <c r="F664" s="54"/>
      <c r="G664" s="54"/>
      <c r="H664" s="54"/>
      <c r="I664" s="54"/>
      <c r="J664" s="54"/>
      <c r="K664" s="56"/>
      <c r="L664" s="54"/>
      <c r="M664" s="54"/>
      <c r="N664" s="54"/>
      <c r="O664" s="54"/>
      <c r="P664" s="56"/>
      <c r="Q664" s="54"/>
      <c r="R664" s="54"/>
      <c r="S664" s="54"/>
      <c r="T664" s="54"/>
      <c r="U664" s="56"/>
      <c r="V664" s="54"/>
      <c r="W664" s="54"/>
      <c r="X664" s="54"/>
      <c r="Y664" s="54"/>
      <c r="Z664" s="56"/>
      <c r="AA664" s="54"/>
      <c r="AB664" s="54"/>
      <c r="AC664" s="54"/>
      <c r="AD664" s="54"/>
      <c r="AE664" s="56"/>
    </row>
    <row r="665" spans="1:31" s="3" customFormat="1">
      <c r="A665" s="223"/>
      <c r="B665" s="223"/>
      <c r="C665" s="54"/>
      <c r="D665" s="54"/>
      <c r="E665" s="54"/>
      <c r="F665" s="54"/>
      <c r="G665" s="54"/>
      <c r="H665" s="54"/>
      <c r="I665" s="54"/>
      <c r="J665" s="54"/>
      <c r="K665" s="56"/>
      <c r="L665" s="54"/>
      <c r="M665" s="54"/>
      <c r="N665" s="54"/>
      <c r="O665" s="54"/>
      <c r="P665" s="56"/>
      <c r="Q665" s="54"/>
      <c r="R665" s="54"/>
      <c r="S665" s="54"/>
      <c r="T665" s="54"/>
      <c r="U665" s="56"/>
      <c r="V665" s="54"/>
      <c r="W665" s="54"/>
      <c r="X665" s="54"/>
      <c r="Y665" s="54"/>
      <c r="Z665" s="56"/>
      <c r="AA665" s="54"/>
      <c r="AB665" s="54"/>
      <c r="AC665" s="54"/>
      <c r="AD665" s="54"/>
      <c r="AE665" s="56"/>
    </row>
    <row r="666" spans="1:31" s="3" customFormat="1">
      <c r="A666" s="223"/>
      <c r="B666" s="223"/>
      <c r="C666" s="54"/>
      <c r="D666" s="54"/>
      <c r="E666" s="54"/>
      <c r="F666" s="54"/>
      <c r="G666" s="54"/>
      <c r="H666" s="54"/>
      <c r="I666" s="54"/>
      <c r="J666" s="54"/>
      <c r="K666" s="56"/>
      <c r="L666" s="54"/>
      <c r="M666" s="54"/>
      <c r="N666" s="54"/>
      <c r="O666" s="54"/>
      <c r="P666" s="56"/>
      <c r="Q666" s="54"/>
      <c r="R666" s="54"/>
      <c r="S666" s="54"/>
      <c r="T666" s="54"/>
      <c r="U666" s="56"/>
      <c r="V666" s="54"/>
      <c r="W666" s="54"/>
      <c r="X666" s="54"/>
      <c r="Y666" s="54"/>
      <c r="Z666" s="56"/>
      <c r="AA666" s="54"/>
      <c r="AB666" s="54"/>
      <c r="AC666" s="54"/>
      <c r="AD666" s="54"/>
      <c r="AE666" s="56"/>
    </row>
    <row r="667" spans="1:31" s="3" customFormat="1">
      <c r="A667" s="223"/>
      <c r="B667" s="223"/>
      <c r="C667" s="54"/>
      <c r="D667" s="54"/>
      <c r="E667" s="54"/>
      <c r="F667" s="54"/>
      <c r="G667" s="54"/>
      <c r="H667" s="54"/>
      <c r="I667" s="54"/>
      <c r="J667" s="54"/>
      <c r="K667" s="56"/>
      <c r="L667" s="54"/>
      <c r="M667" s="54"/>
      <c r="N667" s="54"/>
      <c r="O667" s="54"/>
      <c r="P667" s="56"/>
      <c r="Q667" s="54"/>
      <c r="R667" s="54"/>
      <c r="S667" s="54"/>
      <c r="T667" s="54"/>
      <c r="U667" s="56"/>
      <c r="V667" s="54"/>
      <c r="W667" s="54"/>
      <c r="X667" s="54"/>
      <c r="Y667" s="54"/>
      <c r="Z667" s="56"/>
      <c r="AA667" s="54"/>
      <c r="AB667" s="54"/>
      <c r="AC667" s="54"/>
      <c r="AD667" s="54"/>
      <c r="AE667" s="56"/>
    </row>
    <row r="668" spans="1:31" s="3" customFormat="1">
      <c r="A668" s="223"/>
      <c r="B668" s="223"/>
      <c r="C668" s="54"/>
      <c r="D668" s="54"/>
      <c r="E668" s="54"/>
      <c r="F668" s="54"/>
      <c r="G668" s="54"/>
      <c r="H668" s="54"/>
      <c r="I668" s="54"/>
      <c r="J668" s="54"/>
      <c r="K668" s="56"/>
      <c r="L668" s="54"/>
      <c r="M668" s="54"/>
      <c r="N668" s="54"/>
      <c r="O668" s="54"/>
      <c r="P668" s="56"/>
      <c r="Q668" s="54"/>
      <c r="R668" s="54"/>
      <c r="S668" s="54"/>
      <c r="T668" s="54"/>
      <c r="U668" s="56"/>
      <c r="V668" s="54"/>
      <c r="W668" s="54"/>
      <c r="X668" s="54"/>
      <c r="Y668" s="54"/>
      <c r="Z668" s="56"/>
      <c r="AA668" s="54"/>
      <c r="AB668" s="54"/>
      <c r="AC668" s="54"/>
      <c r="AD668" s="54"/>
      <c r="AE668" s="56"/>
    </row>
    <row r="669" spans="1:31" s="3" customFormat="1">
      <c r="A669" s="223"/>
      <c r="B669" s="223"/>
      <c r="C669" s="54"/>
      <c r="D669" s="54"/>
      <c r="E669" s="54"/>
      <c r="F669" s="54"/>
      <c r="G669" s="54"/>
      <c r="H669" s="54"/>
      <c r="I669" s="54"/>
      <c r="J669" s="54"/>
      <c r="K669" s="56"/>
      <c r="L669" s="54"/>
      <c r="M669" s="54"/>
      <c r="N669" s="54"/>
      <c r="O669" s="54"/>
      <c r="P669" s="56"/>
      <c r="Q669" s="54"/>
      <c r="R669" s="54"/>
      <c r="S669" s="54"/>
      <c r="T669" s="54"/>
      <c r="U669" s="56"/>
      <c r="V669" s="54"/>
      <c r="W669" s="54"/>
      <c r="X669" s="54"/>
      <c r="Y669" s="54"/>
      <c r="Z669" s="56"/>
      <c r="AA669" s="54"/>
      <c r="AB669" s="54"/>
      <c r="AC669" s="54"/>
      <c r="AD669" s="54"/>
      <c r="AE669" s="56"/>
    </row>
    <row r="670" spans="1:31" s="3" customFormat="1">
      <c r="A670" s="223"/>
      <c r="B670" s="223"/>
      <c r="C670" s="54"/>
      <c r="D670" s="54"/>
      <c r="E670" s="54"/>
      <c r="F670" s="54"/>
      <c r="G670" s="54"/>
      <c r="H670" s="54"/>
      <c r="I670" s="54"/>
      <c r="J670" s="54"/>
      <c r="K670" s="56"/>
      <c r="L670" s="54"/>
      <c r="M670" s="54"/>
      <c r="N670" s="54"/>
      <c r="O670" s="54"/>
      <c r="P670" s="56"/>
      <c r="Q670" s="54"/>
      <c r="R670" s="54"/>
      <c r="S670" s="54"/>
      <c r="T670" s="54"/>
      <c r="U670" s="56"/>
      <c r="V670" s="54"/>
      <c r="W670" s="54"/>
      <c r="X670" s="54"/>
      <c r="Y670" s="54"/>
      <c r="Z670" s="56"/>
      <c r="AA670" s="54"/>
      <c r="AB670" s="54"/>
      <c r="AC670" s="54"/>
      <c r="AD670" s="54"/>
      <c r="AE670" s="56"/>
    </row>
    <row r="671" spans="1:31" s="3" customFormat="1">
      <c r="A671" s="223"/>
      <c r="B671" s="223"/>
      <c r="C671" s="54"/>
      <c r="D671" s="54"/>
      <c r="E671" s="54"/>
      <c r="F671" s="54"/>
      <c r="G671" s="54"/>
      <c r="H671" s="54"/>
      <c r="I671" s="54"/>
      <c r="J671" s="54"/>
      <c r="K671" s="56"/>
      <c r="L671" s="54"/>
      <c r="M671" s="54"/>
      <c r="N671" s="54"/>
      <c r="O671" s="54"/>
      <c r="P671" s="56"/>
      <c r="Q671" s="54"/>
      <c r="R671" s="54"/>
      <c r="S671" s="54"/>
      <c r="T671" s="54"/>
      <c r="U671" s="56"/>
      <c r="V671" s="54"/>
      <c r="W671" s="54"/>
      <c r="X671" s="54"/>
      <c r="Y671" s="54"/>
      <c r="Z671" s="56"/>
      <c r="AA671" s="54"/>
      <c r="AB671" s="54"/>
      <c r="AC671" s="54"/>
      <c r="AD671" s="54"/>
      <c r="AE671" s="56"/>
    </row>
    <row r="672" spans="1:31" s="3" customFormat="1">
      <c r="A672" s="223"/>
      <c r="B672" s="223"/>
      <c r="C672" s="54"/>
      <c r="D672" s="54"/>
      <c r="E672" s="54"/>
      <c r="F672" s="54"/>
      <c r="G672" s="54"/>
      <c r="H672" s="54"/>
      <c r="I672" s="54"/>
      <c r="J672" s="54"/>
      <c r="K672" s="56"/>
      <c r="L672" s="54"/>
      <c r="M672" s="54"/>
      <c r="N672" s="54"/>
      <c r="O672" s="54"/>
      <c r="P672" s="56"/>
      <c r="Q672" s="54"/>
      <c r="R672" s="54"/>
      <c r="S672" s="54"/>
      <c r="T672" s="54"/>
      <c r="U672" s="56"/>
      <c r="V672" s="54"/>
      <c r="W672" s="54"/>
      <c r="X672" s="54"/>
      <c r="Y672" s="54"/>
      <c r="Z672" s="56"/>
      <c r="AA672" s="54"/>
      <c r="AB672" s="54"/>
      <c r="AC672" s="54"/>
      <c r="AD672" s="54"/>
      <c r="AE672" s="56"/>
    </row>
    <row r="673" spans="1:31" s="3" customFormat="1">
      <c r="A673" s="223"/>
      <c r="B673" s="223"/>
      <c r="C673" s="54"/>
      <c r="D673" s="54"/>
      <c r="E673" s="54"/>
      <c r="F673" s="54"/>
      <c r="G673" s="54"/>
      <c r="H673" s="54"/>
      <c r="I673" s="54"/>
      <c r="J673" s="54"/>
      <c r="K673" s="56"/>
      <c r="L673" s="54"/>
      <c r="M673" s="54"/>
      <c r="N673" s="54"/>
      <c r="O673" s="54"/>
      <c r="P673" s="56"/>
      <c r="Q673" s="54"/>
      <c r="R673" s="54"/>
      <c r="S673" s="54"/>
      <c r="T673" s="54"/>
      <c r="U673" s="56"/>
      <c r="V673" s="54"/>
      <c r="W673" s="54"/>
      <c r="X673" s="54"/>
      <c r="Y673" s="54"/>
      <c r="Z673" s="56"/>
      <c r="AA673" s="54"/>
      <c r="AB673" s="54"/>
      <c r="AC673" s="54"/>
      <c r="AD673" s="54"/>
      <c r="AE673" s="56"/>
    </row>
    <row r="674" spans="1:31" s="3" customFormat="1">
      <c r="A674" s="223"/>
      <c r="B674" s="223"/>
      <c r="C674" s="54"/>
      <c r="D674" s="54"/>
      <c r="E674" s="54"/>
      <c r="F674" s="54"/>
      <c r="G674" s="54"/>
      <c r="H674" s="54"/>
      <c r="I674" s="54"/>
      <c r="J674" s="54"/>
      <c r="K674" s="56"/>
      <c r="L674" s="54"/>
      <c r="M674" s="54"/>
      <c r="N674" s="54"/>
      <c r="O674" s="54"/>
      <c r="P674" s="56"/>
      <c r="Q674" s="54"/>
      <c r="R674" s="54"/>
      <c r="S674" s="54"/>
      <c r="T674" s="54"/>
      <c r="U674" s="56"/>
      <c r="V674" s="54"/>
      <c r="W674" s="54"/>
      <c r="X674" s="54"/>
      <c r="Y674" s="54"/>
      <c r="Z674" s="56"/>
      <c r="AA674" s="54"/>
      <c r="AB674" s="54"/>
      <c r="AC674" s="54"/>
      <c r="AD674" s="54"/>
      <c r="AE674" s="56"/>
    </row>
    <row r="675" spans="1:31" s="3" customFormat="1">
      <c r="A675" s="223"/>
      <c r="B675" s="223"/>
      <c r="C675" s="54"/>
      <c r="D675" s="54"/>
      <c r="E675" s="54"/>
      <c r="F675" s="54"/>
      <c r="G675" s="54"/>
      <c r="H675" s="54"/>
      <c r="I675" s="54"/>
      <c r="J675" s="54"/>
      <c r="K675" s="56"/>
      <c r="L675" s="54"/>
      <c r="M675" s="54"/>
      <c r="N675" s="54"/>
      <c r="O675" s="54"/>
      <c r="P675" s="56"/>
      <c r="Q675" s="54"/>
      <c r="R675" s="54"/>
      <c r="S675" s="54"/>
      <c r="T675" s="54"/>
      <c r="U675" s="56"/>
      <c r="V675" s="54"/>
      <c r="W675" s="54"/>
      <c r="X675" s="54"/>
      <c r="Y675" s="54"/>
      <c r="Z675" s="56"/>
      <c r="AA675" s="54"/>
      <c r="AB675" s="54"/>
      <c r="AC675" s="54"/>
      <c r="AD675" s="54"/>
      <c r="AE675" s="56"/>
    </row>
    <row r="676" spans="1:31" s="3" customFormat="1">
      <c r="A676" s="223"/>
      <c r="B676" s="223"/>
      <c r="C676" s="54"/>
      <c r="D676" s="54"/>
      <c r="E676" s="54"/>
      <c r="F676" s="54"/>
      <c r="G676" s="54"/>
      <c r="H676" s="54"/>
      <c r="I676" s="54"/>
      <c r="J676" s="54"/>
      <c r="K676" s="56"/>
      <c r="L676" s="54"/>
      <c r="M676" s="54"/>
      <c r="N676" s="54"/>
      <c r="O676" s="54"/>
      <c r="P676" s="56"/>
      <c r="Q676" s="54"/>
      <c r="R676" s="54"/>
      <c r="S676" s="54"/>
      <c r="T676" s="54"/>
      <c r="U676" s="56"/>
      <c r="V676" s="54"/>
      <c r="W676" s="54"/>
      <c r="X676" s="54"/>
      <c r="Y676" s="54"/>
      <c r="Z676" s="56"/>
      <c r="AA676" s="54"/>
      <c r="AB676" s="54"/>
      <c r="AC676" s="54"/>
      <c r="AD676" s="54"/>
      <c r="AE676" s="56"/>
    </row>
    <row r="677" spans="1:31" s="3" customFormat="1">
      <c r="A677" s="223"/>
      <c r="B677" s="223"/>
      <c r="C677" s="54"/>
      <c r="D677" s="54"/>
      <c r="E677" s="54"/>
      <c r="F677" s="54"/>
      <c r="G677" s="54"/>
      <c r="H677" s="54"/>
      <c r="I677" s="54"/>
      <c r="J677" s="54"/>
      <c r="K677" s="56"/>
      <c r="L677" s="54"/>
      <c r="M677" s="54"/>
      <c r="N677" s="54"/>
      <c r="O677" s="54"/>
      <c r="P677" s="56"/>
      <c r="Q677" s="54"/>
      <c r="R677" s="54"/>
      <c r="S677" s="54"/>
      <c r="T677" s="54"/>
      <c r="U677" s="56"/>
      <c r="V677" s="54"/>
      <c r="W677" s="54"/>
      <c r="X677" s="54"/>
      <c r="Y677" s="54"/>
      <c r="Z677" s="56"/>
      <c r="AA677" s="54"/>
      <c r="AB677" s="54"/>
      <c r="AC677" s="54"/>
      <c r="AD677" s="54"/>
      <c r="AE677" s="56"/>
    </row>
    <row r="678" spans="1:31" s="3" customFormat="1">
      <c r="A678" s="223"/>
      <c r="B678" s="223"/>
      <c r="C678" s="54"/>
      <c r="D678" s="54"/>
      <c r="E678" s="54"/>
      <c r="F678" s="54"/>
      <c r="G678" s="54"/>
      <c r="H678" s="54"/>
      <c r="I678" s="54"/>
      <c r="J678" s="54"/>
      <c r="K678" s="56"/>
      <c r="L678" s="54"/>
      <c r="M678" s="54"/>
      <c r="N678" s="54"/>
      <c r="O678" s="54"/>
      <c r="P678" s="56"/>
      <c r="Q678" s="54"/>
      <c r="R678" s="54"/>
      <c r="S678" s="54"/>
      <c r="T678" s="54"/>
      <c r="U678" s="56"/>
      <c r="V678" s="54"/>
      <c r="W678" s="54"/>
      <c r="X678" s="54"/>
      <c r="Y678" s="54"/>
      <c r="Z678" s="56"/>
      <c r="AA678" s="54"/>
      <c r="AB678" s="54"/>
      <c r="AC678" s="54"/>
      <c r="AD678" s="54"/>
      <c r="AE678" s="56"/>
    </row>
    <row r="679" spans="1:31" s="3" customFormat="1">
      <c r="A679" s="223"/>
      <c r="B679" s="223"/>
      <c r="C679" s="54"/>
      <c r="D679" s="54"/>
      <c r="E679" s="54"/>
      <c r="F679" s="54"/>
      <c r="G679" s="54"/>
      <c r="H679" s="54"/>
      <c r="I679" s="54"/>
      <c r="J679" s="54"/>
      <c r="K679" s="56"/>
      <c r="L679" s="54"/>
      <c r="M679" s="54"/>
      <c r="N679" s="54"/>
      <c r="O679" s="54"/>
      <c r="P679" s="56"/>
      <c r="Q679" s="54"/>
      <c r="R679" s="54"/>
      <c r="S679" s="54"/>
      <c r="T679" s="54"/>
      <c r="U679" s="56"/>
      <c r="V679" s="54"/>
      <c r="W679" s="54"/>
      <c r="X679" s="54"/>
      <c r="Y679" s="54"/>
      <c r="Z679" s="56"/>
      <c r="AA679" s="54"/>
      <c r="AB679" s="54"/>
      <c r="AC679" s="54"/>
      <c r="AD679" s="54"/>
      <c r="AE679" s="56"/>
    </row>
    <row r="680" spans="1:31" s="3" customFormat="1">
      <c r="A680" s="223"/>
      <c r="B680" s="223"/>
      <c r="C680" s="54"/>
      <c r="D680" s="54"/>
      <c r="E680" s="54"/>
      <c r="F680" s="54"/>
      <c r="G680" s="54"/>
      <c r="H680" s="54"/>
      <c r="I680" s="54"/>
      <c r="J680" s="54"/>
      <c r="K680" s="56"/>
      <c r="L680" s="54"/>
      <c r="M680" s="54"/>
      <c r="N680" s="54"/>
      <c r="O680" s="54"/>
      <c r="P680" s="56"/>
      <c r="Q680" s="54"/>
      <c r="R680" s="54"/>
      <c r="S680" s="54"/>
      <c r="T680" s="54"/>
      <c r="U680" s="56"/>
      <c r="V680" s="54"/>
      <c r="W680" s="54"/>
      <c r="X680" s="54"/>
      <c r="Y680" s="54"/>
      <c r="Z680" s="56"/>
      <c r="AA680" s="54"/>
      <c r="AB680" s="54"/>
      <c r="AC680" s="54"/>
      <c r="AD680" s="54"/>
      <c r="AE680" s="56"/>
    </row>
    <row r="681" spans="1:31" s="3" customFormat="1">
      <c r="A681" s="223"/>
      <c r="B681" s="223"/>
      <c r="C681" s="54"/>
      <c r="D681" s="54"/>
      <c r="E681" s="54"/>
      <c r="F681" s="54"/>
      <c r="G681" s="54"/>
      <c r="H681" s="54"/>
      <c r="I681" s="54"/>
      <c r="J681" s="54"/>
      <c r="K681" s="56"/>
      <c r="L681" s="54"/>
      <c r="M681" s="54"/>
      <c r="N681" s="54"/>
      <c r="O681" s="54"/>
      <c r="P681" s="56"/>
      <c r="Q681" s="54"/>
      <c r="R681" s="54"/>
      <c r="S681" s="54"/>
      <c r="T681" s="54"/>
      <c r="U681" s="56"/>
      <c r="V681" s="54"/>
      <c r="W681" s="54"/>
      <c r="X681" s="54"/>
      <c r="Y681" s="54"/>
      <c r="Z681" s="56"/>
      <c r="AA681" s="54"/>
      <c r="AB681" s="54"/>
      <c r="AC681" s="54"/>
      <c r="AD681" s="54"/>
      <c r="AE681" s="56"/>
    </row>
    <row r="682" spans="1:31" s="3" customFormat="1">
      <c r="A682" s="223"/>
      <c r="B682" s="223"/>
      <c r="C682" s="54"/>
      <c r="D682" s="54"/>
      <c r="E682" s="54"/>
      <c r="F682" s="54"/>
      <c r="G682" s="54"/>
      <c r="H682" s="54"/>
      <c r="I682" s="54"/>
      <c r="J682" s="54"/>
      <c r="K682" s="56"/>
      <c r="L682" s="54"/>
      <c r="M682" s="54"/>
      <c r="N682" s="54"/>
      <c r="O682" s="54"/>
      <c r="P682" s="56"/>
      <c r="Q682" s="54"/>
      <c r="R682" s="54"/>
      <c r="S682" s="54"/>
      <c r="T682" s="54"/>
      <c r="U682" s="56"/>
      <c r="V682" s="54"/>
      <c r="W682" s="54"/>
      <c r="X682" s="54"/>
      <c r="Y682" s="54"/>
      <c r="Z682" s="56"/>
      <c r="AA682" s="54"/>
      <c r="AB682" s="54"/>
      <c r="AC682" s="54"/>
      <c r="AD682" s="54"/>
      <c r="AE682" s="56"/>
    </row>
    <row r="683" spans="1:31" s="3" customFormat="1">
      <c r="A683" s="223"/>
      <c r="B683" s="223"/>
      <c r="C683" s="54"/>
      <c r="D683" s="54"/>
      <c r="E683" s="54"/>
      <c r="F683" s="54"/>
      <c r="G683" s="54"/>
      <c r="H683" s="54"/>
      <c r="I683" s="54"/>
      <c r="J683" s="54"/>
      <c r="K683" s="56"/>
      <c r="L683" s="54"/>
      <c r="M683" s="54"/>
      <c r="N683" s="54"/>
      <c r="O683" s="54"/>
      <c r="P683" s="56"/>
      <c r="Q683" s="54"/>
      <c r="R683" s="54"/>
      <c r="S683" s="54"/>
      <c r="T683" s="54"/>
      <c r="U683" s="56"/>
      <c r="V683" s="54"/>
      <c r="W683" s="54"/>
      <c r="X683" s="54"/>
      <c r="Y683" s="54"/>
      <c r="Z683" s="56"/>
      <c r="AA683" s="54"/>
      <c r="AB683" s="54"/>
      <c r="AC683" s="54"/>
      <c r="AD683" s="54"/>
      <c r="AE683" s="56"/>
    </row>
    <row r="684" spans="1:31" s="3" customFormat="1">
      <c r="A684" s="223"/>
      <c r="B684" s="223"/>
      <c r="C684" s="54"/>
      <c r="D684" s="54"/>
      <c r="E684" s="54"/>
      <c r="F684" s="54"/>
      <c r="G684" s="54"/>
      <c r="H684" s="54"/>
      <c r="I684" s="54"/>
      <c r="J684" s="54"/>
      <c r="K684" s="56"/>
      <c r="L684" s="54"/>
      <c r="M684" s="54"/>
      <c r="N684" s="54"/>
      <c r="O684" s="54"/>
      <c r="P684" s="56"/>
      <c r="Q684" s="54"/>
      <c r="R684" s="54"/>
      <c r="S684" s="54"/>
      <c r="T684" s="54"/>
      <c r="U684" s="56"/>
      <c r="V684" s="54"/>
      <c r="W684" s="54"/>
      <c r="X684" s="54"/>
      <c r="Y684" s="54"/>
      <c r="Z684" s="56"/>
      <c r="AA684" s="54"/>
      <c r="AB684" s="54"/>
      <c r="AC684" s="54"/>
      <c r="AD684" s="54"/>
      <c r="AE684" s="56"/>
    </row>
    <row r="685" spans="1:31" s="3" customFormat="1">
      <c r="A685" s="223"/>
      <c r="B685" s="223"/>
      <c r="C685" s="54"/>
      <c r="D685" s="54"/>
      <c r="E685" s="54"/>
      <c r="F685" s="54"/>
      <c r="G685" s="54"/>
      <c r="H685" s="54"/>
      <c r="I685" s="54"/>
      <c r="J685" s="54"/>
      <c r="K685" s="56"/>
      <c r="L685" s="54"/>
      <c r="M685" s="54"/>
      <c r="N685" s="54"/>
      <c r="O685" s="54"/>
      <c r="P685" s="56"/>
      <c r="Q685" s="54"/>
      <c r="R685" s="54"/>
      <c r="S685" s="54"/>
      <c r="T685" s="54"/>
      <c r="U685" s="56"/>
      <c r="V685" s="54"/>
      <c r="W685" s="54"/>
      <c r="X685" s="54"/>
      <c r="Y685" s="54"/>
      <c r="Z685" s="56"/>
      <c r="AA685" s="54"/>
      <c r="AB685" s="54"/>
      <c r="AC685" s="54"/>
      <c r="AD685" s="54"/>
      <c r="AE685" s="56"/>
    </row>
    <row r="686" spans="1:31" s="3" customFormat="1">
      <c r="A686" s="223"/>
      <c r="B686" s="223"/>
      <c r="C686" s="54"/>
      <c r="D686" s="54"/>
      <c r="E686" s="54"/>
      <c r="F686" s="54"/>
      <c r="G686" s="54"/>
      <c r="H686" s="54"/>
      <c r="I686" s="54"/>
      <c r="J686" s="54"/>
      <c r="K686" s="56"/>
      <c r="L686" s="54"/>
      <c r="M686" s="54"/>
      <c r="N686" s="54"/>
      <c r="O686" s="54"/>
      <c r="P686" s="56"/>
      <c r="Q686" s="54"/>
      <c r="R686" s="54"/>
      <c r="S686" s="54"/>
      <c r="T686" s="54"/>
      <c r="U686" s="56"/>
      <c r="V686" s="54"/>
      <c r="W686" s="54"/>
      <c r="X686" s="54"/>
      <c r="Y686" s="54"/>
      <c r="Z686" s="56"/>
      <c r="AA686" s="54"/>
      <c r="AB686" s="54"/>
      <c r="AC686" s="54"/>
      <c r="AD686" s="54"/>
      <c r="AE686" s="56"/>
    </row>
    <row r="687" spans="1:31" s="3" customFormat="1">
      <c r="A687" s="223"/>
      <c r="B687" s="223"/>
      <c r="C687" s="54"/>
      <c r="D687" s="54"/>
      <c r="E687" s="54"/>
      <c r="F687" s="54"/>
      <c r="G687" s="54"/>
      <c r="H687" s="54"/>
      <c r="I687" s="54"/>
      <c r="J687" s="54"/>
      <c r="K687" s="56"/>
      <c r="L687" s="54"/>
      <c r="M687" s="54"/>
      <c r="N687" s="54"/>
      <c r="O687" s="54"/>
      <c r="P687" s="56"/>
      <c r="Q687" s="54"/>
      <c r="R687" s="54"/>
      <c r="S687" s="54"/>
      <c r="T687" s="54"/>
      <c r="U687" s="56"/>
      <c r="V687" s="54"/>
      <c r="W687" s="54"/>
      <c r="X687" s="54"/>
      <c r="Y687" s="54"/>
      <c r="Z687" s="56"/>
      <c r="AA687" s="54"/>
      <c r="AB687" s="54"/>
      <c r="AC687" s="54"/>
      <c r="AD687" s="54"/>
      <c r="AE687" s="56"/>
    </row>
    <row r="688" spans="1:31" s="3" customFormat="1">
      <c r="A688" s="223"/>
      <c r="B688" s="223"/>
      <c r="C688" s="54"/>
      <c r="D688" s="54"/>
      <c r="E688" s="54"/>
      <c r="F688" s="54"/>
      <c r="G688" s="54"/>
      <c r="H688" s="54"/>
      <c r="I688" s="54"/>
      <c r="J688" s="54"/>
      <c r="K688" s="56"/>
      <c r="L688" s="54"/>
      <c r="M688" s="54"/>
      <c r="N688" s="54"/>
      <c r="O688" s="54"/>
      <c r="P688" s="56"/>
      <c r="Q688" s="54"/>
      <c r="R688" s="54"/>
      <c r="S688" s="54"/>
      <c r="T688" s="54"/>
      <c r="U688" s="56"/>
      <c r="V688" s="54"/>
      <c r="W688" s="54"/>
      <c r="X688" s="54"/>
      <c r="Y688" s="54"/>
      <c r="Z688" s="56"/>
      <c r="AA688" s="54"/>
      <c r="AB688" s="54"/>
      <c r="AC688" s="54"/>
      <c r="AD688" s="54"/>
      <c r="AE688" s="56"/>
    </row>
    <row r="689" spans="1:31" s="3" customFormat="1">
      <c r="A689" s="223"/>
      <c r="B689" s="223"/>
      <c r="C689" s="54"/>
      <c r="D689" s="54"/>
      <c r="E689" s="54"/>
      <c r="F689" s="54"/>
      <c r="G689" s="54"/>
      <c r="H689" s="54"/>
      <c r="I689" s="54"/>
      <c r="J689" s="54"/>
      <c r="K689" s="56"/>
      <c r="L689" s="54"/>
      <c r="M689" s="54"/>
      <c r="N689" s="54"/>
      <c r="O689" s="54"/>
      <c r="P689" s="56"/>
      <c r="Q689" s="54"/>
      <c r="R689" s="54"/>
      <c r="S689" s="54"/>
      <c r="T689" s="54"/>
      <c r="U689" s="56"/>
      <c r="V689" s="54"/>
      <c r="W689" s="54"/>
      <c r="X689" s="54"/>
      <c r="Y689" s="54"/>
      <c r="Z689" s="56"/>
      <c r="AA689" s="54"/>
      <c r="AB689" s="54"/>
      <c r="AC689" s="54"/>
      <c r="AD689" s="54"/>
      <c r="AE689" s="56"/>
    </row>
    <row r="690" spans="1:31" s="3" customFormat="1">
      <c r="A690" s="223"/>
      <c r="B690" s="223"/>
      <c r="C690" s="54"/>
      <c r="D690" s="54"/>
      <c r="E690" s="54"/>
      <c r="F690" s="54"/>
      <c r="G690" s="54"/>
      <c r="H690" s="54"/>
      <c r="I690" s="54"/>
      <c r="J690" s="54"/>
      <c r="K690" s="56"/>
      <c r="L690" s="54"/>
      <c r="M690" s="54"/>
      <c r="N690" s="54"/>
      <c r="O690" s="54"/>
      <c r="P690" s="56"/>
      <c r="Q690" s="54"/>
      <c r="R690" s="54"/>
      <c r="S690" s="54"/>
      <c r="T690" s="54"/>
      <c r="U690" s="56"/>
      <c r="V690" s="54"/>
      <c r="W690" s="54"/>
      <c r="X690" s="54"/>
      <c r="Y690" s="54"/>
      <c r="Z690" s="56"/>
      <c r="AA690" s="54"/>
      <c r="AB690" s="54"/>
      <c r="AC690" s="54"/>
      <c r="AD690" s="54"/>
      <c r="AE690" s="56"/>
    </row>
    <row r="691" spans="1:31" s="3" customFormat="1">
      <c r="A691" s="223"/>
      <c r="B691" s="223"/>
      <c r="C691" s="54"/>
      <c r="D691" s="54"/>
      <c r="E691" s="54"/>
      <c r="F691" s="54"/>
      <c r="G691" s="54"/>
      <c r="H691" s="54"/>
      <c r="I691" s="54"/>
      <c r="J691" s="54"/>
      <c r="K691" s="56"/>
      <c r="L691" s="54"/>
      <c r="M691" s="54"/>
      <c r="N691" s="54"/>
      <c r="O691" s="54"/>
      <c r="P691" s="56"/>
      <c r="Q691" s="54"/>
      <c r="R691" s="54"/>
      <c r="S691" s="54"/>
      <c r="T691" s="54"/>
      <c r="U691" s="56"/>
      <c r="V691" s="54"/>
      <c r="W691" s="54"/>
      <c r="X691" s="54"/>
      <c r="Y691" s="54"/>
      <c r="Z691" s="56"/>
      <c r="AA691" s="54"/>
      <c r="AB691" s="54"/>
      <c r="AC691" s="54"/>
      <c r="AD691" s="54"/>
      <c r="AE691" s="56"/>
    </row>
    <row r="692" spans="1:31" s="3" customFormat="1">
      <c r="A692" s="223"/>
      <c r="B692" s="223"/>
      <c r="C692" s="54"/>
      <c r="D692" s="54"/>
      <c r="E692" s="54"/>
      <c r="F692" s="54"/>
      <c r="G692" s="54"/>
      <c r="H692" s="54"/>
      <c r="I692" s="54"/>
      <c r="J692" s="54"/>
      <c r="K692" s="56"/>
      <c r="L692" s="54"/>
      <c r="M692" s="54"/>
      <c r="N692" s="54"/>
      <c r="O692" s="54"/>
      <c r="P692" s="56"/>
      <c r="Q692" s="54"/>
      <c r="R692" s="54"/>
      <c r="S692" s="54"/>
      <c r="T692" s="54"/>
      <c r="U692" s="56"/>
      <c r="V692" s="54"/>
      <c r="W692" s="54"/>
      <c r="X692" s="54"/>
      <c r="Y692" s="54"/>
      <c r="Z692" s="56"/>
      <c r="AA692" s="54"/>
      <c r="AB692" s="54"/>
      <c r="AC692" s="54"/>
      <c r="AD692" s="54"/>
      <c r="AE692" s="56"/>
    </row>
    <row r="693" spans="1:31" s="3" customFormat="1">
      <c r="A693" s="223"/>
      <c r="B693" s="223"/>
      <c r="C693" s="54"/>
      <c r="D693" s="54"/>
      <c r="E693" s="54"/>
      <c r="F693" s="54"/>
      <c r="G693" s="54"/>
      <c r="H693" s="54"/>
      <c r="I693" s="54"/>
      <c r="J693" s="54"/>
      <c r="K693" s="56"/>
      <c r="L693" s="54"/>
      <c r="M693" s="54"/>
      <c r="N693" s="54"/>
      <c r="O693" s="54"/>
      <c r="P693" s="56"/>
      <c r="Q693" s="54"/>
      <c r="R693" s="54"/>
      <c r="S693" s="54"/>
      <c r="T693" s="54"/>
      <c r="U693" s="56"/>
      <c r="V693" s="54"/>
      <c r="W693" s="54"/>
      <c r="X693" s="54"/>
      <c r="Y693" s="54"/>
      <c r="Z693" s="56"/>
      <c r="AA693" s="54"/>
      <c r="AB693" s="54"/>
      <c r="AC693" s="54"/>
      <c r="AD693" s="54"/>
      <c r="AE693" s="56"/>
    </row>
    <row r="694" spans="1:31" s="3" customFormat="1">
      <c r="A694" s="223"/>
      <c r="B694" s="223"/>
      <c r="C694" s="54"/>
      <c r="D694" s="54"/>
      <c r="E694" s="54"/>
      <c r="F694" s="54"/>
      <c r="G694" s="54"/>
      <c r="H694" s="54"/>
      <c r="I694" s="54"/>
      <c r="J694" s="54"/>
      <c r="K694" s="56"/>
      <c r="L694" s="54"/>
      <c r="M694" s="54"/>
      <c r="N694" s="54"/>
      <c r="O694" s="54"/>
      <c r="P694" s="56"/>
      <c r="Q694" s="54"/>
      <c r="R694" s="54"/>
      <c r="S694" s="54"/>
      <c r="T694" s="54"/>
      <c r="U694" s="56"/>
      <c r="V694" s="54"/>
      <c r="W694" s="54"/>
      <c r="X694" s="54"/>
      <c r="Y694" s="54"/>
      <c r="Z694" s="56"/>
      <c r="AA694" s="54"/>
      <c r="AB694" s="54"/>
      <c r="AC694" s="54"/>
      <c r="AD694" s="54"/>
      <c r="AE694" s="56"/>
    </row>
    <row r="695" spans="1:31" s="3" customFormat="1">
      <c r="A695" s="223"/>
      <c r="B695" s="223"/>
      <c r="C695" s="54"/>
      <c r="D695" s="54"/>
      <c r="E695" s="54"/>
      <c r="F695" s="54"/>
      <c r="G695" s="54"/>
      <c r="H695" s="54"/>
      <c r="I695" s="54"/>
      <c r="J695" s="54"/>
      <c r="K695" s="56"/>
      <c r="L695" s="54"/>
      <c r="M695" s="54"/>
      <c r="N695" s="54"/>
      <c r="O695" s="54"/>
      <c r="P695" s="56"/>
      <c r="Q695" s="54"/>
      <c r="R695" s="54"/>
      <c r="S695" s="54"/>
      <c r="T695" s="54"/>
      <c r="U695" s="56"/>
      <c r="V695" s="54"/>
      <c r="W695" s="54"/>
      <c r="X695" s="54"/>
      <c r="Y695" s="54"/>
      <c r="Z695" s="56"/>
      <c r="AA695" s="54"/>
      <c r="AB695" s="54"/>
      <c r="AC695" s="54"/>
      <c r="AD695" s="54"/>
      <c r="AE695" s="56"/>
    </row>
    <row r="696" spans="1:31" s="3" customFormat="1">
      <c r="A696" s="223"/>
      <c r="B696" s="223"/>
      <c r="C696" s="54"/>
      <c r="D696" s="54"/>
      <c r="E696" s="54"/>
      <c r="F696" s="54"/>
      <c r="G696" s="54"/>
      <c r="H696" s="54"/>
      <c r="I696" s="54"/>
      <c r="J696" s="54"/>
      <c r="K696" s="56"/>
      <c r="L696" s="54"/>
      <c r="M696" s="54"/>
      <c r="N696" s="54"/>
      <c r="O696" s="54"/>
      <c r="P696" s="56"/>
      <c r="Q696" s="54"/>
      <c r="R696" s="54"/>
      <c r="S696" s="54"/>
      <c r="T696" s="54"/>
      <c r="U696" s="56"/>
      <c r="V696" s="54"/>
      <c r="W696" s="54"/>
      <c r="X696" s="54"/>
      <c r="Y696" s="54"/>
      <c r="Z696" s="56"/>
      <c r="AA696" s="54"/>
      <c r="AB696" s="54"/>
      <c r="AC696" s="54"/>
      <c r="AD696" s="54"/>
      <c r="AE696" s="56"/>
    </row>
    <row r="697" spans="1:31" s="3" customFormat="1">
      <c r="A697" s="223"/>
      <c r="B697" s="223"/>
      <c r="C697" s="54"/>
      <c r="D697" s="54"/>
      <c r="E697" s="54"/>
      <c r="F697" s="54"/>
      <c r="G697" s="54"/>
      <c r="H697" s="54"/>
      <c r="I697" s="54"/>
      <c r="J697" s="54"/>
      <c r="K697" s="56"/>
      <c r="L697" s="54"/>
      <c r="M697" s="54"/>
      <c r="N697" s="54"/>
      <c r="O697" s="54"/>
      <c r="P697" s="56"/>
      <c r="Q697" s="54"/>
      <c r="R697" s="54"/>
      <c r="S697" s="54"/>
      <c r="T697" s="54"/>
      <c r="U697" s="56"/>
      <c r="V697" s="54"/>
      <c r="W697" s="54"/>
      <c r="X697" s="54"/>
      <c r="Y697" s="54"/>
      <c r="Z697" s="56"/>
      <c r="AA697" s="54"/>
      <c r="AB697" s="54"/>
      <c r="AC697" s="54"/>
      <c r="AD697" s="54"/>
      <c r="AE697" s="56"/>
    </row>
    <row r="698" spans="1:31" s="3" customFormat="1">
      <c r="A698" s="223"/>
      <c r="B698" s="223"/>
      <c r="C698" s="54"/>
      <c r="D698" s="54"/>
      <c r="E698" s="54"/>
      <c r="F698" s="54"/>
      <c r="G698" s="54"/>
      <c r="H698" s="54"/>
      <c r="I698" s="54"/>
      <c r="J698" s="54"/>
      <c r="K698" s="56"/>
      <c r="L698" s="54"/>
      <c r="M698" s="54"/>
      <c r="N698" s="54"/>
      <c r="O698" s="54"/>
      <c r="P698" s="56"/>
      <c r="Q698" s="54"/>
      <c r="R698" s="54"/>
      <c r="S698" s="54"/>
      <c r="T698" s="54"/>
      <c r="U698" s="56"/>
      <c r="V698" s="54"/>
      <c r="W698" s="54"/>
      <c r="X698" s="54"/>
      <c r="Y698" s="54"/>
      <c r="Z698" s="56"/>
      <c r="AA698" s="54"/>
      <c r="AB698" s="54"/>
      <c r="AC698" s="54"/>
      <c r="AD698" s="54"/>
      <c r="AE698" s="56"/>
    </row>
    <row r="699" spans="1:31" s="3" customFormat="1">
      <c r="A699" s="223"/>
      <c r="B699" s="223"/>
      <c r="C699" s="54"/>
      <c r="D699" s="54"/>
      <c r="E699" s="54"/>
      <c r="F699" s="54"/>
      <c r="G699" s="54"/>
      <c r="H699" s="54"/>
      <c r="I699" s="54"/>
      <c r="J699" s="54"/>
      <c r="K699" s="56"/>
      <c r="L699" s="54"/>
      <c r="M699" s="54"/>
      <c r="N699" s="54"/>
      <c r="O699" s="54"/>
      <c r="P699" s="56"/>
      <c r="Q699" s="54"/>
      <c r="R699" s="54"/>
      <c r="S699" s="54"/>
      <c r="T699" s="54"/>
      <c r="U699" s="56"/>
      <c r="V699" s="54"/>
      <c r="W699" s="54"/>
      <c r="X699" s="54"/>
      <c r="Y699" s="54"/>
      <c r="Z699" s="56"/>
      <c r="AA699" s="54"/>
      <c r="AB699" s="54"/>
      <c r="AC699" s="54"/>
      <c r="AD699" s="54"/>
      <c r="AE699" s="56"/>
    </row>
    <row r="700" spans="1:31" s="3" customFormat="1">
      <c r="A700" s="223"/>
      <c r="B700" s="223"/>
      <c r="C700" s="54"/>
      <c r="D700" s="54"/>
      <c r="E700" s="54"/>
      <c r="F700" s="54"/>
      <c r="G700" s="54"/>
      <c r="H700" s="54"/>
      <c r="I700" s="54"/>
      <c r="J700" s="54"/>
      <c r="K700" s="56"/>
      <c r="L700" s="54"/>
      <c r="M700" s="54"/>
      <c r="N700" s="54"/>
      <c r="O700" s="54"/>
      <c r="P700" s="56"/>
      <c r="Q700" s="54"/>
      <c r="R700" s="54"/>
      <c r="S700" s="54"/>
      <c r="T700" s="54"/>
      <c r="U700" s="56"/>
      <c r="V700" s="54"/>
      <c r="W700" s="54"/>
      <c r="X700" s="54"/>
      <c r="Y700" s="54"/>
      <c r="Z700" s="56"/>
      <c r="AA700" s="54"/>
      <c r="AB700" s="54"/>
      <c r="AC700" s="54"/>
      <c r="AD700" s="54"/>
      <c r="AE700" s="56"/>
    </row>
    <row r="701" spans="1:31" s="3" customFormat="1">
      <c r="A701" s="223"/>
      <c r="B701" s="223"/>
      <c r="C701" s="54"/>
      <c r="D701" s="54"/>
      <c r="E701" s="54"/>
      <c r="F701" s="54"/>
      <c r="G701" s="54"/>
      <c r="H701" s="54"/>
      <c r="I701" s="54"/>
      <c r="J701" s="54"/>
      <c r="K701" s="56"/>
      <c r="L701" s="54"/>
      <c r="M701" s="54"/>
      <c r="N701" s="54"/>
      <c r="O701" s="54"/>
      <c r="P701" s="56"/>
      <c r="Q701" s="54"/>
      <c r="R701" s="54"/>
      <c r="S701" s="54"/>
      <c r="T701" s="54"/>
      <c r="U701" s="56"/>
      <c r="V701" s="54"/>
      <c r="W701" s="54"/>
      <c r="X701" s="54"/>
      <c r="Y701" s="54"/>
      <c r="Z701" s="56"/>
      <c r="AA701" s="54"/>
      <c r="AB701" s="54"/>
      <c r="AC701" s="54"/>
      <c r="AD701" s="54"/>
      <c r="AE701" s="56"/>
    </row>
    <row r="702" spans="1:31" s="3" customFormat="1">
      <c r="A702" s="223"/>
      <c r="B702" s="223"/>
      <c r="C702" s="54"/>
      <c r="D702" s="54"/>
      <c r="E702" s="54"/>
      <c r="F702" s="54"/>
      <c r="G702" s="54"/>
      <c r="H702" s="54"/>
      <c r="I702" s="54"/>
      <c r="J702" s="54"/>
      <c r="K702" s="56"/>
      <c r="L702" s="54"/>
      <c r="M702" s="54"/>
      <c r="N702" s="54"/>
      <c r="O702" s="54"/>
      <c r="P702" s="56"/>
      <c r="Q702" s="54"/>
      <c r="R702" s="54"/>
      <c r="S702" s="54"/>
      <c r="T702" s="54"/>
      <c r="U702" s="56"/>
      <c r="V702" s="54"/>
      <c r="W702" s="54"/>
      <c r="X702" s="54"/>
      <c r="Y702" s="54"/>
      <c r="Z702" s="56"/>
      <c r="AA702" s="54"/>
      <c r="AB702" s="54"/>
      <c r="AC702" s="54"/>
      <c r="AD702" s="54"/>
      <c r="AE702" s="56"/>
    </row>
    <row r="703" spans="1:31" s="3" customFormat="1">
      <c r="A703" s="223"/>
      <c r="B703" s="223"/>
      <c r="C703" s="54"/>
      <c r="D703" s="54"/>
      <c r="E703" s="54"/>
      <c r="F703" s="54"/>
      <c r="G703" s="54"/>
      <c r="H703" s="54"/>
      <c r="I703" s="54"/>
      <c r="J703" s="54"/>
      <c r="K703" s="56"/>
      <c r="L703" s="54"/>
      <c r="M703" s="54"/>
      <c r="N703" s="54"/>
      <c r="O703" s="54"/>
      <c r="P703" s="56"/>
      <c r="Q703" s="54"/>
      <c r="R703" s="54"/>
      <c r="S703" s="54"/>
      <c r="T703" s="54"/>
      <c r="U703" s="56"/>
      <c r="V703" s="54"/>
      <c r="W703" s="54"/>
      <c r="X703" s="54"/>
      <c r="Y703" s="54"/>
      <c r="Z703" s="56"/>
      <c r="AA703" s="54"/>
      <c r="AB703" s="54"/>
      <c r="AC703" s="54"/>
      <c r="AD703" s="54"/>
      <c r="AE703" s="56"/>
    </row>
    <row r="704" spans="1:31" s="3" customFormat="1">
      <c r="A704" s="223"/>
      <c r="B704" s="223"/>
      <c r="C704" s="54"/>
      <c r="D704" s="54"/>
      <c r="E704" s="54"/>
      <c r="F704" s="54"/>
      <c r="G704" s="54"/>
      <c r="H704" s="54"/>
      <c r="I704" s="54"/>
      <c r="J704" s="54"/>
      <c r="K704" s="56"/>
      <c r="L704" s="54"/>
      <c r="M704" s="54"/>
      <c r="N704" s="54"/>
      <c r="O704" s="54"/>
      <c r="P704" s="56"/>
      <c r="Q704" s="54"/>
      <c r="R704" s="54"/>
      <c r="S704" s="54"/>
      <c r="T704" s="54"/>
      <c r="U704" s="56"/>
      <c r="V704" s="54"/>
      <c r="W704" s="54"/>
      <c r="X704" s="54"/>
      <c r="Y704" s="54"/>
      <c r="Z704" s="56"/>
      <c r="AA704" s="54"/>
      <c r="AB704" s="54"/>
      <c r="AC704" s="54"/>
      <c r="AD704" s="54"/>
      <c r="AE704" s="56"/>
    </row>
    <row r="705" spans="1:31" s="3" customFormat="1">
      <c r="A705" s="223"/>
      <c r="B705" s="223"/>
      <c r="C705" s="54"/>
      <c r="D705" s="54"/>
      <c r="E705" s="54"/>
      <c r="F705" s="54"/>
      <c r="G705" s="54"/>
      <c r="H705" s="54"/>
      <c r="I705" s="54"/>
      <c r="J705" s="54"/>
      <c r="K705" s="56"/>
      <c r="L705" s="54"/>
      <c r="M705" s="54"/>
      <c r="N705" s="54"/>
      <c r="O705" s="54"/>
      <c r="P705" s="56"/>
      <c r="Q705" s="54"/>
      <c r="R705" s="54"/>
      <c r="S705" s="54"/>
      <c r="T705" s="54"/>
      <c r="U705" s="56"/>
      <c r="V705" s="54"/>
      <c r="W705" s="54"/>
      <c r="X705" s="54"/>
      <c r="Y705" s="54"/>
      <c r="Z705" s="56"/>
      <c r="AA705" s="54"/>
      <c r="AB705" s="54"/>
      <c r="AC705" s="54"/>
      <c r="AD705" s="54"/>
      <c r="AE705" s="56"/>
    </row>
    <row r="706" spans="1:31" s="3" customFormat="1">
      <c r="A706" s="223"/>
      <c r="B706" s="223"/>
      <c r="C706" s="54"/>
      <c r="D706" s="54"/>
      <c r="E706" s="54"/>
      <c r="F706" s="54"/>
      <c r="G706" s="54"/>
      <c r="H706" s="54"/>
      <c r="I706" s="54"/>
      <c r="J706" s="54"/>
      <c r="K706" s="56"/>
      <c r="L706" s="54"/>
      <c r="M706" s="54"/>
      <c r="N706" s="54"/>
      <c r="O706" s="54"/>
      <c r="P706" s="56"/>
      <c r="Q706" s="54"/>
      <c r="R706" s="54"/>
      <c r="S706" s="54"/>
      <c r="T706" s="54"/>
      <c r="U706" s="56"/>
      <c r="V706" s="54"/>
      <c r="W706" s="54"/>
      <c r="X706" s="54"/>
      <c r="Y706" s="54"/>
      <c r="Z706" s="56"/>
      <c r="AA706" s="54"/>
      <c r="AB706" s="54"/>
      <c r="AC706" s="54"/>
      <c r="AD706" s="54"/>
      <c r="AE706" s="56"/>
    </row>
    <row r="707" spans="1:31" s="3" customFormat="1">
      <c r="A707" s="223"/>
      <c r="B707" s="223"/>
      <c r="C707" s="54"/>
      <c r="D707" s="54"/>
      <c r="E707" s="54"/>
      <c r="F707" s="54"/>
      <c r="G707" s="54"/>
      <c r="H707" s="54"/>
      <c r="I707" s="54"/>
      <c r="J707" s="54"/>
      <c r="K707" s="56"/>
      <c r="L707" s="54"/>
      <c r="M707" s="54"/>
      <c r="N707" s="54"/>
      <c r="O707" s="54"/>
      <c r="P707" s="56"/>
      <c r="Q707" s="54"/>
      <c r="R707" s="54"/>
      <c r="S707" s="54"/>
      <c r="T707" s="54"/>
      <c r="U707" s="56"/>
      <c r="V707" s="54"/>
      <c r="W707" s="54"/>
      <c r="X707" s="54"/>
      <c r="Y707" s="54"/>
      <c r="Z707" s="56"/>
      <c r="AA707" s="54"/>
      <c r="AB707" s="54"/>
      <c r="AC707" s="54"/>
      <c r="AD707" s="54"/>
      <c r="AE707" s="56"/>
    </row>
    <row r="708" spans="1:31" s="3" customFormat="1">
      <c r="A708" s="223"/>
      <c r="B708" s="223"/>
      <c r="C708" s="54"/>
      <c r="D708" s="54"/>
      <c r="E708" s="54"/>
      <c r="F708" s="54"/>
      <c r="G708" s="54"/>
      <c r="H708" s="54"/>
      <c r="I708" s="54"/>
      <c r="J708" s="54"/>
      <c r="K708" s="56"/>
      <c r="L708" s="54"/>
      <c r="M708" s="54"/>
      <c r="N708" s="54"/>
      <c r="O708" s="54"/>
      <c r="P708" s="56"/>
      <c r="Q708" s="54"/>
      <c r="R708" s="54"/>
      <c r="S708" s="54"/>
      <c r="T708" s="54"/>
      <c r="U708" s="56"/>
      <c r="V708" s="54"/>
      <c r="W708" s="54"/>
      <c r="X708" s="54"/>
      <c r="Y708" s="54"/>
      <c r="Z708" s="56"/>
      <c r="AA708" s="54"/>
      <c r="AB708" s="54"/>
      <c r="AC708" s="54"/>
      <c r="AD708" s="54"/>
      <c r="AE708" s="56"/>
    </row>
    <row r="709" spans="1:31" s="3" customFormat="1">
      <c r="A709" s="223"/>
      <c r="B709" s="223"/>
      <c r="C709" s="54"/>
      <c r="D709" s="54"/>
      <c r="E709" s="54"/>
      <c r="F709" s="54"/>
      <c r="G709" s="54"/>
      <c r="H709" s="54"/>
      <c r="I709" s="54"/>
      <c r="J709" s="54"/>
      <c r="K709" s="56"/>
      <c r="L709" s="54"/>
      <c r="M709" s="54"/>
      <c r="N709" s="54"/>
      <c r="O709" s="54"/>
      <c r="P709" s="56"/>
      <c r="Q709" s="54"/>
      <c r="R709" s="54"/>
      <c r="S709" s="54"/>
      <c r="T709" s="54"/>
      <c r="U709" s="56"/>
      <c r="V709" s="54"/>
      <c r="W709" s="54"/>
      <c r="X709" s="54"/>
      <c r="Y709" s="54"/>
      <c r="Z709" s="56"/>
      <c r="AA709" s="54"/>
      <c r="AB709" s="54"/>
      <c r="AC709" s="54"/>
      <c r="AD709" s="54"/>
      <c r="AE709" s="56"/>
    </row>
    <row r="710" spans="1:31" s="3" customFormat="1">
      <c r="A710" s="223"/>
      <c r="B710" s="223"/>
      <c r="C710" s="54"/>
      <c r="D710" s="54"/>
      <c r="E710" s="54"/>
      <c r="F710" s="54"/>
      <c r="G710" s="54"/>
      <c r="H710" s="54"/>
      <c r="I710" s="54"/>
      <c r="J710" s="54"/>
      <c r="K710" s="56"/>
      <c r="L710" s="54"/>
      <c r="M710" s="54"/>
      <c r="N710" s="54"/>
      <c r="O710" s="54"/>
      <c r="P710" s="56"/>
      <c r="Q710" s="54"/>
      <c r="R710" s="54"/>
      <c r="S710" s="54"/>
      <c r="T710" s="54"/>
      <c r="U710" s="56"/>
      <c r="V710" s="54"/>
      <c r="W710" s="54"/>
      <c r="X710" s="54"/>
      <c r="Y710" s="54"/>
      <c r="Z710" s="56"/>
      <c r="AA710" s="54"/>
      <c r="AB710" s="54"/>
      <c r="AC710" s="54"/>
      <c r="AD710" s="54"/>
      <c r="AE710" s="56"/>
    </row>
    <row r="711" spans="1:31" s="3" customFormat="1">
      <c r="A711" s="223"/>
      <c r="B711" s="223"/>
      <c r="C711" s="54"/>
      <c r="D711" s="54"/>
      <c r="E711" s="54"/>
      <c r="F711" s="54"/>
      <c r="G711" s="54"/>
      <c r="H711" s="54"/>
      <c r="I711" s="54"/>
      <c r="J711" s="54"/>
      <c r="K711" s="56"/>
      <c r="L711" s="54"/>
      <c r="M711" s="54"/>
      <c r="N711" s="54"/>
      <c r="O711" s="54"/>
      <c r="P711" s="56"/>
      <c r="Q711" s="54"/>
      <c r="R711" s="54"/>
      <c r="S711" s="54"/>
      <c r="T711" s="54"/>
      <c r="U711" s="56"/>
      <c r="V711" s="54"/>
      <c r="W711" s="54"/>
      <c r="X711" s="54"/>
      <c r="Y711" s="54"/>
      <c r="Z711" s="56"/>
      <c r="AA711" s="54"/>
      <c r="AB711" s="54"/>
      <c r="AC711" s="54"/>
      <c r="AD711" s="54"/>
      <c r="AE711" s="56"/>
    </row>
    <row r="712" spans="1:31" s="3" customFormat="1">
      <c r="A712" s="223"/>
      <c r="B712" s="223"/>
      <c r="C712" s="54"/>
      <c r="D712" s="54"/>
      <c r="E712" s="54"/>
      <c r="F712" s="54"/>
      <c r="G712" s="54"/>
      <c r="H712" s="54"/>
      <c r="I712" s="54"/>
      <c r="J712" s="54"/>
      <c r="K712" s="56"/>
      <c r="L712" s="54"/>
      <c r="M712" s="54"/>
      <c r="N712" s="54"/>
      <c r="O712" s="54"/>
      <c r="P712" s="56"/>
      <c r="Q712" s="54"/>
      <c r="R712" s="54"/>
      <c r="S712" s="54"/>
      <c r="T712" s="54"/>
      <c r="U712" s="56"/>
      <c r="V712" s="54"/>
      <c r="W712" s="54"/>
      <c r="X712" s="54"/>
      <c r="Y712" s="54"/>
      <c r="Z712" s="56"/>
      <c r="AA712" s="54"/>
      <c r="AB712" s="54"/>
      <c r="AC712" s="54"/>
      <c r="AD712" s="54"/>
      <c r="AE712" s="56"/>
    </row>
    <row r="713" spans="1:31" s="3" customFormat="1">
      <c r="A713" s="223"/>
      <c r="B713" s="223"/>
      <c r="C713" s="54"/>
      <c r="D713" s="54"/>
      <c r="E713" s="54"/>
      <c r="F713" s="54"/>
      <c r="G713" s="54"/>
      <c r="H713" s="54"/>
      <c r="I713" s="54"/>
      <c r="J713" s="54"/>
      <c r="K713" s="56"/>
      <c r="L713" s="54"/>
      <c r="M713" s="54"/>
      <c r="N713" s="54"/>
      <c r="O713" s="54"/>
      <c r="P713" s="56"/>
      <c r="Q713" s="54"/>
      <c r="R713" s="54"/>
      <c r="S713" s="54"/>
      <c r="T713" s="54"/>
      <c r="U713" s="56"/>
      <c r="V713" s="54"/>
      <c r="W713" s="54"/>
      <c r="X713" s="54"/>
      <c r="Y713" s="54"/>
      <c r="Z713" s="56"/>
      <c r="AA713" s="54"/>
      <c r="AB713" s="54"/>
      <c r="AC713" s="54"/>
      <c r="AD713" s="54"/>
      <c r="AE713" s="56"/>
    </row>
    <row r="714" spans="1:31" s="3" customFormat="1">
      <c r="A714" s="223"/>
      <c r="B714" s="223"/>
      <c r="C714" s="54"/>
      <c r="D714" s="54"/>
      <c r="E714" s="54"/>
      <c r="F714" s="54"/>
      <c r="G714" s="54"/>
      <c r="H714" s="54"/>
      <c r="I714" s="54"/>
      <c r="J714" s="54"/>
      <c r="K714" s="56"/>
      <c r="L714" s="54"/>
      <c r="M714" s="54"/>
      <c r="N714" s="54"/>
      <c r="O714" s="54"/>
      <c r="P714" s="56"/>
      <c r="Q714" s="54"/>
      <c r="R714" s="54"/>
      <c r="S714" s="54"/>
      <c r="T714" s="54"/>
      <c r="U714" s="56"/>
      <c r="V714" s="54"/>
      <c r="W714" s="54"/>
      <c r="X714" s="54"/>
      <c r="Y714" s="54"/>
      <c r="Z714" s="56"/>
      <c r="AA714" s="54"/>
      <c r="AB714" s="54"/>
      <c r="AC714" s="54"/>
      <c r="AD714" s="54"/>
      <c r="AE714" s="56"/>
    </row>
    <row r="715" spans="1:31" s="3" customFormat="1">
      <c r="A715" s="223"/>
      <c r="B715" s="223"/>
      <c r="C715" s="54"/>
      <c r="D715" s="54"/>
      <c r="E715" s="54"/>
      <c r="F715" s="54"/>
      <c r="G715" s="54"/>
      <c r="H715" s="54"/>
      <c r="I715" s="54"/>
      <c r="J715" s="54"/>
      <c r="K715" s="56"/>
      <c r="L715" s="54"/>
      <c r="M715" s="54"/>
      <c r="N715" s="54"/>
      <c r="O715" s="54"/>
      <c r="P715" s="56"/>
      <c r="Q715" s="54"/>
      <c r="R715" s="54"/>
      <c r="S715" s="54"/>
      <c r="T715" s="54"/>
      <c r="U715" s="56"/>
      <c r="V715" s="54"/>
      <c r="W715" s="54"/>
      <c r="X715" s="54"/>
      <c r="Y715" s="54"/>
      <c r="Z715" s="56"/>
      <c r="AA715" s="54"/>
      <c r="AB715" s="54"/>
      <c r="AC715" s="54"/>
      <c r="AD715" s="54"/>
      <c r="AE715" s="56"/>
    </row>
    <row r="716" spans="1:31" s="3" customFormat="1">
      <c r="A716" s="223"/>
      <c r="B716" s="223"/>
      <c r="C716" s="54"/>
      <c r="D716" s="54"/>
      <c r="E716" s="54"/>
      <c r="F716" s="54"/>
      <c r="G716" s="54"/>
      <c r="H716" s="54"/>
      <c r="I716" s="54"/>
      <c r="J716" s="54"/>
      <c r="K716" s="56"/>
      <c r="L716" s="54"/>
      <c r="M716" s="54"/>
      <c r="N716" s="54"/>
      <c r="O716" s="54"/>
      <c r="P716" s="56"/>
      <c r="Q716" s="54"/>
      <c r="R716" s="54"/>
      <c r="S716" s="54"/>
      <c r="T716" s="54"/>
      <c r="U716" s="56"/>
      <c r="V716" s="54"/>
      <c r="W716" s="54"/>
      <c r="X716" s="54"/>
      <c r="Y716" s="54"/>
      <c r="Z716" s="56"/>
      <c r="AA716" s="54"/>
      <c r="AB716" s="54"/>
      <c r="AC716" s="54"/>
      <c r="AD716" s="54"/>
      <c r="AE716" s="56"/>
    </row>
    <row r="717" spans="1:31" s="3" customFormat="1">
      <c r="A717" s="223"/>
      <c r="B717" s="223"/>
      <c r="C717" s="54"/>
      <c r="D717" s="54"/>
      <c r="E717" s="54"/>
      <c r="F717" s="54"/>
      <c r="G717" s="54"/>
      <c r="H717" s="54"/>
      <c r="I717" s="54"/>
      <c r="J717" s="54"/>
      <c r="K717" s="56"/>
      <c r="L717" s="54"/>
      <c r="M717" s="54"/>
      <c r="N717" s="54"/>
      <c r="O717" s="54"/>
      <c r="P717" s="56"/>
      <c r="Q717" s="54"/>
      <c r="R717" s="54"/>
      <c r="S717" s="54"/>
      <c r="T717" s="54"/>
      <c r="U717" s="56"/>
      <c r="V717" s="54"/>
      <c r="W717" s="54"/>
      <c r="X717" s="54"/>
      <c r="Y717" s="54"/>
      <c r="Z717" s="56"/>
      <c r="AA717" s="54"/>
      <c r="AB717" s="54"/>
      <c r="AC717" s="54"/>
      <c r="AD717" s="54"/>
      <c r="AE717" s="56"/>
    </row>
    <row r="718" spans="1:31" s="3" customFormat="1">
      <c r="A718" s="223"/>
      <c r="B718" s="223"/>
      <c r="C718" s="54"/>
      <c r="D718" s="54"/>
      <c r="E718" s="54"/>
      <c r="F718" s="54"/>
      <c r="G718" s="54"/>
      <c r="H718" s="54"/>
      <c r="I718" s="54"/>
      <c r="J718" s="54"/>
      <c r="K718" s="56"/>
      <c r="L718" s="54"/>
      <c r="M718" s="54"/>
      <c r="N718" s="54"/>
      <c r="O718" s="54"/>
      <c r="P718" s="56"/>
      <c r="Q718" s="54"/>
      <c r="R718" s="54"/>
      <c r="S718" s="54"/>
      <c r="T718" s="54"/>
      <c r="U718" s="56"/>
      <c r="V718" s="54"/>
      <c r="W718" s="54"/>
      <c r="X718" s="54"/>
      <c r="Y718" s="54"/>
      <c r="Z718" s="56"/>
      <c r="AA718" s="54"/>
      <c r="AB718" s="54"/>
      <c r="AC718" s="54"/>
      <c r="AD718" s="54"/>
      <c r="AE718" s="56"/>
    </row>
    <row r="719" spans="1:31" s="3" customFormat="1">
      <c r="A719" s="223"/>
      <c r="B719" s="223"/>
      <c r="C719" s="54"/>
      <c r="D719" s="54"/>
      <c r="E719" s="54"/>
      <c r="F719" s="54"/>
      <c r="G719" s="54"/>
      <c r="H719" s="54"/>
      <c r="I719" s="54"/>
      <c r="J719" s="54"/>
      <c r="K719" s="56"/>
      <c r="L719" s="54"/>
      <c r="M719" s="54"/>
      <c r="N719" s="54"/>
      <c r="O719" s="54"/>
      <c r="P719" s="56"/>
      <c r="Q719" s="54"/>
      <c r="R719" s="54"/>
      <c r="S719" s="54"/>
      <c r="T719" s="54"/>
      <c r="U719" s="56"/>
      <c r="V719" s="54"/>
      <c r="W719" s="54"/>
      <c r="X719" s="54"/>
      <c r="Y719" s="54"/>
      <c r="Z719" s="56"/>
      <c r="AA719" s="54"/>
      <c r="AB719" s="54"/>
      <c r="AC719" s="54"/>
      <c r="AD719" s="54"/>
      <c r="AE719" s="56"/>
    </row>
    <row r="720" spans="1:31" s="3" customFormat="1">
      <c r="A720" s="223"/>
      <c r="B720" s="223"/>
      <c r="C720" s="54"/>
      <c r="D720" s="54"/>
      <c r="E720" s="54"/>
      <c r="F720" s="54"/>
      <c r="G720" s="54"/>
      <c r="H720" s="54"/>
      <c r="I720" s="54"/>
      <c r="J720" s="54"/>
      <c r="K720" s="56"/>
      <c r="L720" s="54"/>
      <c r="M720" s="54"/>
      <c r="N720" s="54"/>
      <c r="O720" s="54"/>
      <c r="P720" s="56"/>
      <c r="Q720" s="54"/>
      <c r="R720" s="54"/>
      <c r="S720" s="54"/>
      <c r="T720" s="54"/>
      <c r="U720" s="56"/>
      <c r="V720" s="54"/>
      <c r="W720" s="54"/>
      <c r="X720" s="54"/>
      <c r="Y720" s="54"/>
      <c r="Z720" s="56"/>
      <c r="AA720" s="54"/>
      <c r="AB720" s="54"/>
      <c r="AC720" s="54"/>
      <c r="AD720" s="54"/>
      <c r="AE720" s="56"/>
    </row>
    <row r="721" spans="1:31" s="3" customFormat="1">
      <c r="A721" s="223"/>
      <c r="B721" s="223"/>
      <c r="C721" s="54"/>
      <c r="D721" s="54"/>
      <c r="E721" s="54"/>
      <c r="F721" s="54"/>
      <c r="G721" s="54"/>
      <c r="H721" s="54"/>
      <c r="I721" s="54"/>
      <c r="J721" s="54"/>
      <c r="K721" s="56"/>
      <c r="L721" s="54"/>
      <c r="M721" s="54"/>
      <c r="N721" s="54"/>
      <c r="O721" s="54"/>
      <c r="P721" s="56"/>
      <c r="Q721" s="54"/>
      <c r="R721" s="54"/>
      <c r="S721" s="54"/>
      <c r="T721" s="54"/>
      <c r="U721" s="56"/>
      <c r="V721" s="54"/>
      <c r="W721" s="54"/>
      <c r="X721" s="54"/>
      <c r="Y721" s="54"/>
      <c r="Z721" s="56"/>
      <c r="AA721" s="54"/>
      <c r="AB721" s="54"/>
      <c r="AC721" s="54"/>
      <c r="AD721" s="54"/>
      <c r="AE721" s="56"/>
    </row>
    <row r="722" spans="1:31" s="3" customFormat="1">
      <c r="A722" s="223"/>
      <c r="B722" s="223"/>
      <c r="C722" s="54"/>
      <c r="D722" s="54"/>
      <c r="E722" s="54"/>
      <c r="F722" s="54"/>
      <c r="G722" s="54"/>
      <c r="H722" s="54"/>
      <c r="I722" s="54"/>
      <c r="J722" s="54"/>
      <c r="K722" s="56"/>
      <c r="L722" s="54"/>
      <c r="M722" s="54"/>
      <c r="N722" s="54"/>
      <c r="O722" s="54"/>
      <c r="P722" s="56"/>
      <c r="Q722" s="54"/>
      <c r="R722" s="54"/>
      <c r="S722" s="54"/>
      <c r="T722" s="54"/>
      <c r="U722" s="56"/>
      <c r="V722" s="54"/>
      <c r="W722" s="54"/>
      <c r="X722" s="54"/>
      <c r="Y722" s="54"/>
      <c r="Z722" s="56"/>
      <c r="AA722" s="54"/>
      <c r="AB722" s="54"/>
      <c r="AC722" s="54"/>
      <c r="AD722" s="54"/>
      <c r="AE722" s="56"/>
    </row>
    <row r="723" spans="1:31" s="3" customFormat="1">
      <c r="A723" s="223"/>
      <c r="B723" s="223"/>
      <c r="C723" s="54"/>
      <c r="D723" s="54"/>
      <c r="E723" s="54"/>
      <c r="F723" s="54"/>
      <c r="G723" s="54"/>
      <c r="H723" s="54"/>
      <c r="I723" s="54"/>
      <c r="J723" s="54"/>
      <c r="K723" s="56"/>
      <c r="L723" s="54"/>
      <c r="M723" s="54"/>
      <c r="N723" s="54"/>
      <c r="O723" s="54"/>
      <c r="P723" s="56"/>
      <c r="Q723" s="54"/>
      <c r="R723" s="54"/>
      <c r="S723" s="54"/>
      <c r="T723" s="54"/>
      <c r="U723" s="56"/>
      <c r="V723" s="54"/>
      <c r="W723" s="54"/>
      <c r="X723" s="54"/>
      <c r="Y723" s="54"/>
      <c r="Z723" s="56"/>
      <c r="AA723" s="54"/>
      <c r="AB723" s="54"/>
      <c r="AC723" s="54"/>
      <c r="AD723" s="54"/>
      <c r="AE723" s="56"/>
    </row>
    <row r="724" spans="1:31" s="3" customFormat="1">
      <c r="A724" s="223"/>
      <c r="B724" s="223"/>
      <c r="C724" s="54"/>
      <c r="D724" s="54"/>
      <c r="E724" s="54"/>
      <c r="F724" s="54"/>
      <c r="G724" s="54"/>
      <c r="H724" s="54"/>
      <c r="I724" s="54"/>
      <c r="J724" s="54"/>
      <c r="K724" s="56"/>
      <c r="L724" s="54"/>
      <c r="M724" s="54"/>
      <c r="N724" s="54"/>
      <c r="O724" s="54"/>
      <c r="P724" s="56"/>
      <c r="Q724" s="54"/>
      <c r="R724" s="54"/>
      <c r="S724" s="54"/>
      <c r="T724" s="54"/>
      <c r="U724" s="56"/>
      <c r="V724" s="54"/>
      <c r="W724" s="54"/>
      <c r="X724" s="54"/>
      <c r="Y724" s="54"/>
      <c r="Z724" s="56"/>
      <c r="AA724" s="54"/>
      <c r="AB724" s="54"/>
      <c r="AC724" s="54"/>
      <c r="AD724" s="54"/>
      <c r="AE724" s="56"/>
    </row>
    <row r="725" spans="1:31" s="3" customFormat="1">
      <c r="A725" s="223"/>
      <c r="B725" s="223"/>
      <c r="C725" s="54"/>
      <c r="D725" s="54"/>
      <c r="E725" s="54"/>
      <c r="F725" s="54"/>
      <c r="G725" s="54"/>
      <c r="H725" s="54"/>
      <c r="I725" s="54"/>
      <c r="J725" s="54"/>
      <c r="K725" s="56"/>
      <c r="L725" s="54"/>
      <c r="M725" s="54"/>
      <c r="N725" s="54"/>
      <c r="O725" s="54"/>
      <c r="P725" s="56"/>
      <c r="Q725" s="54"/>
      <c r="R725" s="54"/>
      <c r="S725" s="54"/>
      <c r="T725" s="54"/>
      <c r="U725" s="56"/>
      <c r="V725" s="54"/>
      <c r="W725" s="54"/>
      <c r="X725" s="54"/>
      <c r="Y725" s="54"/>
      <c r="Z725" s="56"/>
      <c r="AA725" s="54"/>
      <c r="AB725" s="54"/>
      <c r="AC725" s="54"/>
      <c r="AD725" s="54"/>
      <c r="AE725" s="56"/>
    </row>
    <row r="726" spans="1:31" s="3" customFormat="1">
      <c r="A726" s="223"/>
      <c r="B726" s="223"/>
      <c r="C726" s="54"/>
      <c r="D726" s="54"/>
      <c r="E726" s="54"/>
      <c r="F726" s="54"/>
      <c r="G726" s="54"/>
      <c r="H726" s="54"/>
      <c r="I726" s="54"/>
      <c r="J726" s="54"/>
      <c r="K726" s="56"/>
      <c r="L726" s="54"/>
      <c r="M726" s="54"/>
      <c r="N726" s="54"/>
      <c r="O726" s="54"/>
      <c r="P726" s="56"/>
      <c r="Q726" s="54"/>
      <c r="R726" s="54"/>
      <c r="S726" s="54"/>
      <c r="T726" s="54"/>
      <c r="U726" s="56"/>
      <c r="V726" s="54"/>
      <c r="W726" s="54"/>
      <c r="X726" s="54"/>
      <c r="Y726" s="54"/>
      <c r="Z726" s="56"/>
      <c r="AA726" s="54"/>
      <c r="AB726" s="54"/>
      <c r="AC726" s="54"/>
      <c r="AD726" s="54"/>
      <c r="AE726" s="56"/>
    </row>
    <row r="727" spans="1:31" s="3" customFormat="1">
      <c r="A727" s="223"/>
      <c r="B727" s="223"/>
      <c r="C727" s="54"/>
      <c r="D727" s="54"/>
      <c r="E727" s="54"/>
      <c r="F727" s="54"/>
      <c r="G727" s="54"/>
      <c r="H727" s="54"/>
      <c r="I727" s="54"/>
      <c r="J727" s="54"/>
      <c r="K727" s="56"/>
      <c r="L727" s="54"/>
      <c r="M727" s="54"/>
      <c r="N727" s="54"/>
      <c r="O727" s="54"/>
      <c r="P727" s="56"/>
      <c r="Q727" s="54"/>
      <c r="R727" s="54"/>
      <c r="S727" s="54"/>
      <c r="T727" s="54"/>
      <c r="U727" s="56"/>
      <c r="V727" s="54"/>
      <c r="W727" s="54"/>
      <c r="X727" s="54"/>
      <c r="Y727" s="54"/>
      <c r="Z727" s="56"/>
      <c r="AA727" s="54"/>
      <c r="AB727" s="54"/>
      <c r="AC727" s="54"/>
      <c r="AD727" s="54"/>
      <c r="AE727" s="56"/>
    </row>
    <row r="728" spans="1:31" s="3" customFormat="1">
      <c r="A728" s="223"/>
      <c r="B728" s="223"/>
      <c r="C728" s="54"/>
      <c r="D728" s="54"/>
      <c r="E728" s="54"/>
      <c r="F728" s="54"/>
      <c r="G728" s="54"/>
      <c r="H728" s="54"/>
      <c r="I728" s="54"/>
      <c r="J728" s="54"/>
      <c r="K728" s="56"/>
      <c r="L728" s="54"/>
      <c r="M728" s="54"/>
      <c r="N728" s="54"/>
      <c r="O728" s="54"/>
      <c r="P728" s="56"/>
      <c r="Q728" s="54"/>
      <c r="R728" s="54"/>
      <c r="S728" s="54"/>
      <c r="T728" s="54"/>
      <c r="U728" s="56"/>
      <c r="V728" s="54"/>
      <c r="W728" s="54"/>
      <c r="X728" s="54"/>
      <c r="Y728" s="54"/>
      <c r="Z728" s="56"/>
      <c r="AA728" s="54"/>
      <c r="AB728" s="54"/>
      <c r="AC728" s="54"/>
      <c r="AD728" s="54"/>
      <c r="AE728" s="56"/>
    </row>
    <row r="729" spans="1:31" s="3" customFormat="1">
      <c r="A729" s="223"/>
      <c r="B729" s="223"/>
      <c r="C729" s="54"/>
      <c r="D729" s="54"/>
      <c r="E729" s="54"/>
      <c r="F729" s="54"/>
      <c r="G729" s="54"/>
      <c r="H729" s="54"/>
      <c r="I729" s="54"/>
      <c r="J729" s="54"/>
      <c r="K729" s="56"/>
      <c r="L729" s="54"/>
      <c r="M729" s="54"/>
      <c r="N729" s="54"/>
      <c r="O729" s="54"/>
      <c r="P729" s="56"/>
      <c r="Q729" s="54"/>
      <c r="R729" s="54"/>
      <c r="S729" s="54"/>
      <c r="T729" s="54"/>
      <c r="U729" s="56"/>
      <c r="V729" s="54"/>
      <c r="W729" s="54"/>
      <c r="X729" s="54"/>
      <c r="Y729" s="54"/>
      <c r="Z729" s="56"/>
      <c r="AA729" s="54"/>
      <c r="AB729" s="54"/>
      <c r="AC729" s="54"/>
      <c r="AD729" s="54"/>
      <c r="AE729" s="56"/>
    </row>
    <row r="730" spans="1:31" s="3" customFormat="1">
      <c r="A730" s="223"/>
      <c r="B730" s="223"/>
      <c r="C730" s="54"/>
      <c r="D730" s="54"/>
      <c r="E730" s="54"/>
      <c r="F730" s="54"/>
      <c r="G730" s="54"/>
      <c r="H730" s="54"/>
      <c r="I730" s="54"/>
      <c r="J730" s="54"/>
      <c r="K730" s="56"/>
      <c r="L730" s="54"/>
      <c r="M730" s="54"/>
      <c r="N730" s="54"/>
      <c r="O730" s="54"/>
      <c r="P730" s="56"/>
      <c r="Q730" s="54"/>
      <c r="R730" s="54"/>
      <c r="S730" s="54"/>
      <c r="T730" s="54"/>
      <c r="U730" s="56"/>
      <c r="V730" s="54"/>
      <c r="W730" s="54"/>
      <c r="X730" s="54"/>
      <c r="Y730" s="54"/>
      <c r="Z730" s="56"/>
      <c r="AA730" s="54"/>
      <c r="AB730" s="54"/>
      <c r="AC730" s="54"/>
      <c r="AD730" s="54"/>
      <c r="AE730" s="56"/>
    </row>
    <row r="731" spans="1:31" s="3" customFormat="1">
      <c r="A731" s="223"/>
      <c r="B731" s="223"/>
      <c r="C731" s="54"/>
      <c r="D731" s="54"/>
      <c r="E731" s="54"/>
      <c r="F731" s="54"/>
      <c r="G731" s="54"/>
      <c r="H731" s="54"/>
      <c r="I731" s="54"/>
      <c r="J731" s="54"/>
      <c r="K731" s="56"/>
      <c r="L731" s="54"/>
      <c r="M731" s="54"/>
      <c r="N731" s="54"/>
      <c r="O731" s="54"/>
      <c r="P731" s="56"/>
      <c r="Q731" s="54"/>
      <c r="R731" s="54"/>
      <c r="S731" s="54"/>
      <c r="T731" s="54"/>
      <c r="U731" s="56"/>
      <c r="V731" s="54"/>
      <c r="W731" s="54"/>
      <c r="X731" s="54"/>
      <c r="Y731" s="54"/>
      <c r="Z731" s="56"/>
      <c r="AA731" s="54"/>
      <c r="AB731" s="54"/>
      <c r="AC731" s="54"/>
      <c r="AD731" s="54"/>
      <c r="AE731" s="56"/>
    </row>
    <row r="732" spans="1:31" s="3" customFormat="1">
      <c r="A732" s="223"/>
      <c r="B732" s="223"/>
      <c r="C732" s="54"/>
      <c r="D732" s="54"/>
      <c r="E732" s="54"/>
      <c r="F732" s="54"/>
      <c r="G732" s="54"/>
      <c r="H732" s="54"/>
      <c r="I732" s="54"/>
      <c r="J732" s="54"/>
      <c r="K732" s="56"/>
      <c r="L732" s="54"/>
      <c r="M732" s="54"/>
      <c r="N732" s="54"/>
      <c r="O732" s="54"/>
      <c r="P732" s="56"/>
      <c r="Q732" s="54"/>
      <c r="R732" s="54"/>
      <c r="S732" s="54"/>
      <c r="T732" s="54"/>
      <c r="U732" s="56"/>
      <c r="V732" s="54"/>
      <c r="W732" s="54"/>
      <c r="X732" s="54"/>
      <c r="Y732" s="54"/>
      <c r="Z732" s="56"/>
      <c r="AA732" s="54"/>
      <c r="AB732" s="54"/>
      <c r="AC732" s="54"/>
      <c r="AD732" s="54"/>
      <c r="AE732" s="56"/>
    </row>
    <row r="733" spans="1:31" s="3" customFormat="1">
      <c r="A733" s="223"/>
      <c r="B733" s="223"/>
      <c r="C733" s="54"/>
      <c r="D733" s="54"/>
      <c r="E733" s="54"/>
      <c r="F733" s="54"/>
      <c r="G733" s="54"/>
      <c r="H733" s="54"/>
      <c r="I733" s="54"/>
      <c r="J733" s="54"/>
      <c r="K733" s="56"/>
      <c r="L733" s="54"/>
      <c r="M733" s="54"/>
      <c r="N733" s="54"/>
      <c r="O733" s="54"/>
      <c r="P733" s="56"/>
      <c r="Q733" s="54"/>
      <c r="R733" s="54"/>
      <c r="S733" s="54"/>
      <c r="T733" s="54"/>
      <c r="U733" s="56"/>
      <c r="V733" s="54"/>
      <c r="W733" s="54"/>
      <c r="X733" s="54"/>
      <c r="Y733" s="54"/>
      <c r="Z733" s="56"/>
      <c r="AA733" s="54"/>
      <c r="AB733" s="54"/>
      <c r="AC733" s="54"/>
      <c r="AD733" s="54"/>
      <c r="AE733" s="56"/>
    </row>
    <row r="734" spans="1:31" s="3" customFormat="1">
      <c r="A734" s="223"/>
      <c r="B734" s="223"/>
      <c r="C734" s="54"/>
      <c r="D734" s="54"/>
      <c r="E734" s="54"/>
      <c r="F734" s="54"/>
      <c r="G734" s="54"/>
      <c r="H734" s="54"/>
      <c r="I734" s="54"/>
      <c r="J734" s="54"/>
      <c r="K734" s="56"/>
      <c r="L734" s="54"/>
      <c r="M734" s="54"/>
      <c r="N734" s="54"/>
      <c r="O734" s="54"/>
      <c r="P734" s="56"/>
      <c r="Q734" s="54"/>
      <c r="R734" s="54"/>
      <c r="S734" s="54"/>
      <c r="T734" s="54"/>
      <c r="U734" s="56"/>
      <c r="V734" s="54"/>
      <c r="W734" s="54"/>
      <c r="X734" s="54"/>
      <c r="Y734" s="54"/>
      <c r="Z734" s="56"/>
      <c r="AA734" s="54"/>
      <c r="AB734" s="54"/>
      <c r="AC734" s="54"/>
      <c r="AD734" s="54"/>
      <c r="AE734" s="56"/>
    </row>
    <row r="735" spans="1:31" s="3" customFormat="1">
      <c r="A735" s="223"/>
      <c r="B735" s="223"/>
      <c r="C735" s="54"/>
      <c r="D735" s="54"/>
      <c r="E735" s="54"/>
      <c r="F735" s="54"/>
      <c r="G735" s="54"/>
      <c r="H735" s="54"/>
      <c r="I735" s="54"/>
      <c r="J735" s="54"/>
      <c r="K735" s="56"/>
      <c r="L735" s="54"/>
      <c r="M735" s="54"/>
      <c r="N735" s="54"/>
      <c r="O735" s="54"/>
      <c r="P735" s="56"/>
      <c r="Q735" s="54"/>
      <c r="R735" s="54"/>
      <c r="S735" s="54"/>
      <c r="T735" s="54"/>
      <c r="U735" s="56"/>
      <c r="V735" s="54"/>
      <c r="W735" s="54"/>
      <c r="X735" s="54"/>
      <c r="Y735" s="54"/>
      <c r="Z735" s="56"/>
      <c r="AA735" s="54"/>
      <c r="AB735" s="54"/>
      <c r="AC735" s="54"/>
      <c r="AD735" s="54"/>
      <c r="AE735" s="56"/>
    </row>
    <row r="736" spans="1:31" s="3" customFormat="1">
      <c r="A736" s="223"/>
      <c r="B736" s="223"/>
      <c r="C736" s="54"/>
      <c r="D736" s="54"/>
      <c r="E736" s="54"/>
      <c r="F736" s="54"/>
      <c r="G736" s="54"/>
      <c r="H736" s="54"/>
      <c r="I736" s="54"/>
      <c r="J736" s="54"/>
      <c r="K736" s="56"/>
      <c r="L736" s="54"/>
      <c r="M736" s="54"/>
      <c r="N736" s="54"/>
      <c r="O736" s="54"/>
      <c r="P736" s="56"/>
      <c r="Q736" s="54"/>
      <c r="R736" s="54"/>
      <c r="S736" s="54"/>
      <c r="T736" s="54"/>
      <c r="U736" s="56"/>
      <c r="V736" s="54"/>
      <c r="W736" s="54"/>
      <c r="X736" s="54"/>
      <c r="Y736" s="54"/>
      <c r="Z736" s="56"/>
      <c r="AA736" s="54"/>
      <c r="AB736" s="54"/>
      <c r="AC736" s="54"/>
      <c r="AD736" s="54"/>
      <c r="AE736" s="56"/>
    </row>
    <row r="737" spans="1:31" s="3" customFormat="1">
      <c r="A737" s="223"/>
      <c r="B737" s="223"/>
      <c r="C737" s="54"/>
      <c r="D737" s="54"/>
      <c r="E737" s="54"/>
      <c r="F737" s="54"/>
      <c r="G737" s="54"/>
      <c r="H737" s="54"/>
      <c r="I737" s="54"/>
      <c r="J737" s="54"/>
      <c r="K737" s="56"/>
      <c r="L737" s="54"/>
      <c r="M737" s="54"/>
      <c r="N737" s="54"/>
      <c r="O737" s="54"/>
      <c r="P737" s="56"/>
      <c r="Q737" s="54"/>
      <c r="R737" s="54"/>
      <c r="S737" s="54"/>
      <c r="T737" s="54"/>
      <c r="U737" s="56"/>
      <c r="V737" s="54"/>
      <c r="W737" s="54"/>
      <c r="X737" s="54"/>
      <c r="Y737" s="54"/>
      <c r="Z737" s="56"/>
      <c r="AA737" s="54"/>
      <c r="AB737" s="54"/>
      <c r="AC737" s="54"/>
      <c r="AD737" s="54"/>
      <c r="AE737" s="56"/>
    </row>
    <row r="738" spans="1:31" s="3" customFormat="1">
      <c r="A738" s="223"/>
      <c r="B738" s="223"/>
      <c r="C738" s="54"/>
      <c r="D738" s="54"/>
      <c r="E738" s="54"/>
      <c r="F738" s="54"/>
      <c r="G738" s="54"/>
      <c r="H738" s="54"/>
      <c r="I738" s="54"/>
      <c r="J738" s="54"/>
      <c r="K738" s="56"/>
      <c r="L738" s="54"/>
      <c r="M738" s="54"/>
      <c r="N738" s="54"/>
      <c r="O738" s="54"/>
      <c r="P738" s="56"/>
      <c r="Q738" s="54"/>
      <c r="R738" s="54"/>
      <c r="S738" s="54"/>
      <c r="T738" s="54"/>
      <c r="U738" s="56"/>
      <c r="V738" s="54"/>
      <c r="W738" s="54"/>
      <c r="X738" s="54"/>
      <c r="Y738" s="54"/>
      <c r="Z738" s="56"/>
      <c r="AA738" s="54"/>
      <c r="AB738" s="54"/>
      <c r="AC738" s="54"/>
      <c r="AD738" s="54"/>
      <c r="AE738" s="56"/>
    </row>
    <row r="739" spans="1:31" s="3" customFormat="1">
      <c r="A739" s="223"/>
      <c r="B739" s="223"/>
      <c r="C739" s="54"/>
      <c r="D739" s="54"/>
      <c r="E739" s="54"/>
      <c r="F739" s="54"/>
      <c r="G739" s="54"/>
      <c r="H739" s="54"/>
      <c r="I739" s="54"/>
      <c r="J739" s="54"/>
      <c r="K739" s="56"/>
      <c r="L739" s="54"/>
      <c r="M739" s="54"/>
      <c r="N739" s="54"/>
      <c r="O739" s="54"/>
      <c r="P739" s="56"/>
      <c r="Q739" s="54"/>
      <c r="R739" s="54"/>
      <c r="S739" s="54"/>
      <c r="T739" s="54"/>
      <c r="U739" s="56"/>
      <c r="V739" s="54"/>
      <c r="W739" s="54"/>
      <c r="X739" s="54"/>
      <c r="Y739" s="54"/>
      <c r="Z739" s="56"/>
      <c r="AA739" s="54"/>
      <c r="AB739" s="54"/>
      <c r="AC739" s="54"/>
      <c r="AD739" s="54"/>
      <c r="AE739" s="56"/>
    </row>
    <row r="740" spans="1:31" s="3" customFormat="1">
      <c r="A740" s="223"/>
      <c r="B740" s="223"/>
      <c r="C740" s="54"/>
      <c r="D740" s="54"/>
      <c r="E740" s="54"/>
      <c r="F740" s="54"/>
      <c r="G740" s="54"/>
      <c r="H740" s="54"/>
      <c r="I740" s="54"/>
      <c r="J740" s="54"/>
      <c r="K740" s="56"/>
      <c r="L740" s="54"/>
      <c r="M740" s="54"/>
      <c r="N740" s="54"/>
      <c r="O740" s="54"/>
      <c r="P740" s="56"/>
      <c r="Q740" s="54"/>
      <c r="R740" s="54"/>
      <c r="S740" s="54"/>
      <c r="T740" s="54"/>
      <c r="U740" s="56"/>
      <c r="V740" s="54"/>
      <c r="W740" s="54"/>
      <c r="X740" s="54"/>
      <c r="Y740" s="54"/>
      <c r="Z740" s="56"/>
      <c r="AA740" s="54"/>
      <c r="AB740" s="54"/>
      <c r="AC740" s="54"/>
      <c r="AD740" s="54"/>
      <c r="AE740" s="56"/>
    </row>
    <row r="741" spans="1:31" s="3" customFormat="1">
      <c r="A741" s="223"/>
      <c r="B741" s="223"/>
      <c r="C741" s="54"/>
      <c r="D741" s="54"/>
      <c r="E741" s="54"/>
      <c r="F741" s="54"/>
      <c r="G741" s="54"/>
      <c r="H741" s="54"/>
      <c r="I741" s="54"/>
      <c r="J741" s="54"/>
      <c r="K741" s="56"/>
      <c r="L741" s="54"/>
      <c r="M741" s="54"/>
      <c r="N741" s="54"/>
      <c r="O741" s="54"/>
      <c r="P741" s="56"/>
      <c r="Q741" s="54"/>
      <c r="R741" s="54"/>
      <c r="S741" s="54"/>
      <c r="T741" s="54"/>
      <c r="U741" s="56"/>
      <c r="V741" s="54"/>
      <c r="W741" s="54"/>
      <c r="X741" s="54"/>
      <c r="Y741" s="54"/>
      <c r="Z741" s="56"/>
      <c r="AA741" s="54"/>
      <c r="AB741" s="54"/>
      <c r="AC741" s="54"/>
      <c r="AD741" s="54"/>
      <c r="AE741" s="56"/>
    </row>
    <row r="742" spans="1:31" s="3" customFormat="1">
      <c r="A742" s="223"/>
      <c r="B742" s="223"/>
      <c r="C742" s="54"/>
      <c r="D742" s="54"/>
      <c r="E742" s="54"/>
      <c r="F742" s="54"/>
      <c r="G742" s="54"/>
      <c r="H742" s="54"/>
      <c r="I742" s="54"/>
      <c r="J742" s="54"/>
      <c r="K742" s="56"/>
      <c r="L742" s="54"/>
      <c r="M742" s="54"/>
      <c r="N742" s="54"/>
      <c r="O742" s="54"/>
      <c r="P742" s="56"/>
      <c r="Q742" s="54"/>
      <c r="R742" s="54"/>
      <c r="S742" s="54"/>
      <c r="T742" s="54"/>
      <c r="U742" s="56"/>
      <c r="V742" s="54"/>
      <c r="W742" s="54"/>
      <c r="X742" s="54"/>
      <c r="Y742" s="54"/>
      <c r="Z742" s="56"/>
      <c r="AA742" s="54"/>
      <c r="AB742" s="54"/>
      <c r="AC742" s="54"/>
      <c r="AD742" s="54"/>
      <c r="AE742" s="56"/>
    </row>
    <row r="743" spans="1:31" s="3" customFormat="1">
      <c r="A743" s="223"/>
      <c r="B743" s="223"/>
      <c r="C743" s="54"/>
      <c r="D743" s="54"/>
      <c r="E743" s="54"/>
      <c r="F743" s="54"/>
      <c r="G743" s="54"/>
      <c r="H743" s="54"/>
      <c r="I743" s="54"/>
      <c r="J743" s="54"/>
      <c r="K743" s="56"/>
      <c r="L743" s="54"/>
      <c r="M743" s="54"/>
      <c r="N743" s="54"/>
      <c r="O743" s="54"/>
      <c r="P743" s="56"/>
      <c r="Q743" s="54"/>
      <c r="R743" s="54"/>
      <c r="S743" s="54"/>
      <c r="T743" s="54"/>
      <c r="U743" s="56"/>
      <c r="V743" s="54"/>
      <c r="W743" s="54"/>
      <c r="X743" s="54"/>
      <c r="Y743" s="54"/>
      <c r="Z743" s="56"/>
      <c r="AA743" s="54"/>
      <c r="AB743" s="54"/>
      <c r="AC743" s="54"/>
      <c r="AD743" s="54"/>
      <c r="AE743" s="56"/>
    </row>
    <row r="744" spans="1:31" s="3" customFormat="1">
      <c r="A744" s="223"/>
      <c r="B744" s="223"/>
      <c r="C744" s="54"/>
      <c r="D744" s="54"/>
      <c r="E744" s="54"/>
      <c r="F744" s="54"/>
      <c r="G744" s="54"/>
      <c r="H744" s="54"/>
      <c r="I744" s="54"/>
      <c r="J744" s="54"/>
      <c r="K744" s="56"/>
      <c r="L744" s="54"/>
      <c r="M744" s="54"/>
      <c r="N744" s="54"/>
      <c r="O744" s="54"/>
      <c r="P744" s="56"/>
      <c r="Q744" s="54"/>
      <c r="R744" s="54"/>
      <c r="S744" s="54"/>
      <c r="T744" s="54"/>
      <c r="U744" s="56"/>
      <c r="V744" s="54"/>
      <c r="W744" s="54"/>
      <c r="X744" s="54"/>
      <c r="Y744" s="54"/>
      <c r="Z744" s="56"/>
      <c r="AA744" s="54"/>
      <c r="AB744" s="54"/>
      <c r="AC744" s="54"/>
      <c r="AD744" s="54"/>
      <c r="AE744" s="56"/>
    </row>
    <row r="745" spans="1:31" s="3" customFormat="1">
      <c r="A745" s="223"/>
      <c r="B745" s="223"/>
      <c r="C745" s="54"/>
      <c r="D745" s="54"/>
      <c r="E745" s="54"/>
      <c r="F745" s="54"/>
      <c r="G745" s="54"/>
      <c r="H745" s="54"/>
      <c r="I745" s="54"/>
      <c r="J745" s="54"/>
      <c r="K745" s="56"/>
      <c r="L745" s="54"/>
      <c r="M745" s="54"/>
      <c r="N745" s="54"/>
      <c r="O745" s="54"/>
      <c r="P745" s="56"/>
      <c r="Q745" s="54"/>
      <c r="R745" s="54"/>
      <c r="S745" s="54"/>
      <c r="T745" s="54"/>
      <c r="U745" s="56"/>
      <c r="V745" s="54"/>
      <c r="W745" s="54"/>
      <c r="X745" s="54"/>
      <c r="Y745" s="54"/>
      <c r="Z745" s="56"/>
      <c r="AA745" s="54"/>
      <c r="AB745" s="54"/>
      <c r="AC745" s="54"/>
      <c r="AD745" s="54"/>
      <c r="AE745" s="56"/>
    </row>
    <row r="746" spans="1:31" s="3" customFormat="1">
      <c r="A746" s="223"/>
      <c r="B746" s="223"/>
      <c r="C746" s="54"/>
      <c r="D746" s="54"/>
      <c r="E746" s="54"/>
      <c r="F746" s="54"/>
      <c r="G746" s="54"/>
      <c r="H746" s="54"/>
      <c r="I746" s="54"/>
      <c r="J746" s="54"/>
      <c r="K746" s="56"/>
      <c r="L746" s="54"/>
      <c r="M746" s="54"/>
      <c r="N746" s="54"/>
      <c r="O746" s="54"/>
      <c r="P746" s="56"/>
      <c r="Q746" s="54"/>
      <c r="R746" s="54"/>
      <c r="S746" s="54"/>
      <c r="T746" s="54"/>
      <c r="U746" s="56"/>
      <c r="V746" s="54"/>
      <c r="W746" s="54"/>
      <c r="X746" s="54"/>
      <c r="Y746" s="54"/>
      <c r="Z746" s="56"/>
      <c r="AA746" s="54"/>
      <c r="AB746" s="54"/>
      <c r="AC746" s="54"/>
      <c r="AD746" s="54"/>
      <c r="AE746" s="56"/>
    </row>
    <row r="747" spans="1:31" s="3" customFormat="1">
      <c r="A747" s="223"/>
      <c r="B747" s="223"/>
      <c r="C747" s="54"/>
      <c r="D747" s="54"/>
      <c r="E747" s="54"/>
      <c r="F747" s="54"/>
      <c r="G747" s="54"/>
      <c r="H747" s="54"/>
      <c r="I747" s="54"/>
      <c r="J747" s="54"/>
      <c r="K747" s="56"/>
      <c r="L747" s="54"/>
      <c r="M747" s="54"/>
      <c r="N747" s="54"/>
      <c r="O747" s="54"/>
      <c r="P747" s="56"/>
      <c r="Q747" s="54"/>
      <c r="R747" s="54"/>
      <c r="S747" s="54"/>
      <c r="T747" s="54"/>
      <c r="U747" s="56"/>
      <c r="V747" s="54"/>
      <c r="W747" s="54"/>
      <c r="X747" s="54"/>
      <c r="Y747" s="54"/>
      <c r="Z747" s="56"/>
      <c r="AA747" s="54"/>
      <c r="AB747" s="54"/>
      <c r="AC747" s="54"/>
      <c r="AD747" s="54"/>
      <c r="AE747" s="56"/>
    </row>
    <row r="748" spans="1:31" s="3" customFormat="1">
      <c r="A748" s="223"/>
      <c r="B748" s="223"/>
      <c r="C748" s="54"/>
      <c r="D748" s="54"/>
      <c r="E748" s="54"/>
      <c r="F748" s="54"/>
      <c r="G748" s="54"/>
      <c r="H748" s="54"/>
      <c r="I748" s="54"/>
      <c r="J748" s="54"/>
      <c r="K748" s="56"/>
      <c r="L748" s="54"/>
      <c r="M748" s="54"/>
      <c r="N748" s="54"/>
      <c r="O748" s="54"/>
      <c r="P748" s="56"/>
      <c r="Q748" s="54"/>
      <c r="R748" s="54"/>
      <c r="S748" s="54"/>
      <c r="T748" s="54"/>
      <c r="U748" s="56"/>
      <c r="V748" s="54"/>
      <c r="W748" s="54"/>
      <c r="X748" s="54"/>
      <c r="Y748" s="54"/>
      <c r="Z748" s="56"/>
      <c r="AA748" s="54"/>
      <c r="AB748" s="54"/>
      <c r="AC748" s="54"/>
      <c r="AD748" s="54"/>
      <c r="AE748" s="56"/>
    </row>
    <row r="749" spans="1:31" s="3" customFormat="1">
      <c r="A749" s="223"/>
      <c r="B749" s="223"/>
      <c r="C749" s="54"/>
      <c r="D749" s="54"/>
      <c r="E749" s="54"/>
      <c r="F749" s="54"/>
      <c r="G749" s="54"/>
      <c r="H749" s="54"/>
      <c r="I749" s="54"/>
      <c r="J749" s="54"/>
      <c r="K749" s="56"/>
      <c r="L749" s="54"/>
      <c r="M749" s="54"/>
      <c r="N749" s="54"/>
      <c r="O749" s="54"/>
      <c r="P749" s="56"/>
      <c r="Q749" s="54"/>
      <c r="R749" s="54"/>
      <c r="S749" s="54"/>
      <c r="T749" s="54"/>
      <c r="U749" s="56"/>
      <c r="V749" s="54"/>
      <c r="W749" s="54"/>
      <c r="X749" s="54"/>
      <c r="Y749" s="54"/>
      <c r="Z749" s="56"/>
      <c r="AA749" s="54"/>
      <c r="AB749" s="54"/>
      <c r="AC749" s="54"/>
      <c r="AD749" s="54"/>
      <c r="AE749" s="56"/>
    </row>
    <row r="750" spans="1:31" s="3" customFormat="1">
      <c r="A750" s="223"/>
      <c r="B750" s="223"/>
      <c r="C750" s="54"/>
      <c r="D750" s="54"/>
      <c r="E750" s="54"/>
      <c r="F750" s="54"/>
      <c r="G750" s="54"/>
      <c r="H750" s="54"/>
      <c r="I750" s="54"/>
      <c r="J750" s="54"/>
      <c r="K750" s="56"/>
      <c r="L750" s="54"/>
      <c r="M750" s="54"/>
      <c r="N750" s="54"/>
      <c r="O750" s="54"/>
      <c r="P750" s="56"/>
      <c r="Q750" s="54"/>
      <c r="R750" s="54"/>
      <c r="S750" s="54"/>
      <c r="T750" s="54"/>
      <c r="U750" s="56"/>
      <c r="V750" s="54"/>
      <c r="W750" s="54"/>
      <c r="X750" s="54"/>
      <c r="Y750" s="54"/>
      <c r="Z750" s="56"/>
      <c r="AA750" s="54"/>
      <c r="AB750" s="54"/>
      <c r="AC750" s="54"/>
      <c r="AD750" s="54"/>
      <c r="AE750" s="56"/>
    </row>
    <row r="751" spans="1:31" s="3" customFormat="1">
      <c r="A751" s="223"/>
      <c r="B751" s="223"/>
      <c r="C751" s="54"/>
      <c r="D751" s="54"/>
      <c r="E751" s="54"/>
      <c r="F751" s="54"/>
      <c r="G751" s="54"/>
      <c r="H751" s="54"/>
      <c r="I751" s="54"/>
      <c r="J751" s="54"/>
      <c r="K751" s="56"/>
      <c r="L751" s="54"/>
      <c r="M751" s="54"/>
      <c r="N751" s="54"/>
      <c r="O751" s="54"/>
      <c r="P751" s="56"/>
      <c r="Q751" s="54"/>
      <c r="R751" s="54"/>
      <c r="S751" s="54"/>
      <c r="T751" s="54"/>
      <c r="U751" s="56"/>
      <c r="V751" s="54"/>
      <c r="W751" s="54"/>
      <c r="X751" s="54"/>
      <c r="Y751" s="54"/>
      <c r="Z751" s="56"/>
      <c r="AA751" s="54"/>
      <c r="AB751" s="54"/>
      <c r="AC751" s="54"/>
      <c r="AD751" s="54"/>
      <c r="AE751" s="56"/>
    </row>
    <row r="752" spans="1:31" s="3" customFormat="1">
      <c r="A752" s="223"/>
      <c r="B752" s="223"/>
      <c r="C752" s="54"/>
      <c r="D752" s="54"/>
      <c r="E752" s="54"/>
      <c r="F752" s="54"/>
      <c r="G752" s="54"/>
      <c r="H752" s="54"/>
      <c r="I752" s="54"/>
      <c r="J752" s="54"/>
      <c r="K752" s="56"/>
      <c r="L752" s="54"/>
      <c r="M752" s="54"/>
      <c r="N752" s="54"/>
      <c r="O752" s="54"/>
      <c r="P752" s="56"/>
      <c r="Q752" s="54"/>
      <c r="R752" s="54"/>
      <c r="S752" s="54"/>
      <c r="T752" s="54"/>
      <c r="U752" s="56"/>
      <c r="V752" s="54"/>
      <c r="W752" s="54"/>
      <c r="X752" s="54"/>
      <c r="Y752" s="54"/>
      <c r="Z752" s="56"/>
      <c r="AA752" s="54"/>
      <c r="AB752" s="54"/>
      <c r="AC752" s="54"/>
      <c r="AD752" s="54"/>
      <c r="AE752" s="56"/>
    </row>
    <row r="753" spans="1:31" s="3" customFormat="1">
      <c r="A753" s="223"/>
      <c r="B753" s="223"/>
      <c r="C753" s="54"/>
      <c r="D753" s="54"/>
      <c r="E753" s="54"/>
      <c r="F753" s="54"/>
      <c r="G753" s="54"/>
      <c r="H753" s="54"/>
      <c r="I753" s="54"/>
      <c r="J753" s="54"/>
      <c r="K753" s="56"/>
      <c r="L753" s="54"/>
      <c r="M753" s="54"/>
      <c r="N753" s="54"/>
      <c r="O753" s="54"/>
      <c r="P753" s="56"/>
      <c r="Q753" s="54"/>
      <c r="R753" s="54"/>
      <c r="S753" s="54"/>
      <c r="T753" s="54"/>
      <c r="U753" s="56"/>
      <c r="V753" s="54"/>
      <c r="W753" s="54"/>
      <c r="X753" s="54"/>
      <c r="Y753" s="54"/>
      <c r="Z753" s="56"/>
      <c r="AA753" s="54"/>
      <c r="AB753" s="54"/>
      <c r="AC753" s="54"/>
      <c r="AD753" s="54"/>
      <c r="AE753" s="56"/>
    </row>
    <row r="754" spans="1:31" s="3" customFormat="1">
      <c r="A754" s="223"/>
      <c r="B754" s="223"/>
      <c r="C754" s="54"/>
      <c r="D754" s="54"/>
      <c r="E754" s="54"/>
      <c r="F754" s="54"/>
      <c r="G754" s="54"/>
      <c r="H754" s="54"/>
      <c r="I754" s="54"/>
      <c r="J754" s="54"/>
      <c r="K754" s="56"/>
      <c r="L754" s="54"/>
      <c r="M754" s="54"/>
      <c r="N754" s="54"/>
      <c r="O754" s="54"/>
      <c r="P754" s="56"/>
      <c r="Q754" s="54"/>
      <c r="R754" s="54"/>
      <c r="S754" s="54"/>
      <c r="T754" s="54"/>
      <c r="U754" s="56"/>
      <c r="V754" s="54"/>
      <c r="W754" s="54"/>
      <c r="X754" s="54"/>
      <c r="Y754" s="54"/>
      <c r="Z754" s="56"/>
      <c r="AA754" s="54"/>
      <c r="AB754" s="54"/>
      <c r="AC754" s="54"/>
      <c r="AD754" s="54"/>
      <c r="AE754" s="56"/>
    </row>
    <row r="755" spans="1:31" s="3" customFormat="1">
      <c r="A755" s="223"/>
      <c r="B755" s="223"/>
      <c r="C755" s="54"/>
      <c r="D755" s="54"/>
      <c r="E755" s="54"/>
      <c r="F755" s="54"/>
      <c r="G755" s="54"/>
      <c r="H755" s="54"/>
      <c r="I755" s="54"/>
      <c r="J755" s="54"/>
      <c r="K755" s="56"/>
      <c r="L755" s="54"/>
      <c r="M755" s="54"/>
      <c r="N755" s="54"/>
      <c r="O755" s="54"/>
      <c r="P755" s="56"/>
      <c r="Q755" s="54"/>
      <c r="R755" s="54"/>
      <c r="S755" s="54"/>
      <c r="T755" s="54"/>
      <c r="U755" s="56"/>
      <c r="V755" s="54"/>
      <c r="W755" s="54"/>
      <c r="X755" s="54"/>
      <c r="Y755" s="54"/>
      <c r="Z755" s="56"/>
      <c r="AA755" s="54"/>
      <c r="AB755" s="54"/>
      <c r="AC755" s="54"/>
      <c r="AD755" s="54"/>
      <c r="AE755" s="56"/>
    </row>
    <row r="756" spans="1:31" s="3" customFormat="1">
      <c r="A756" s="223"/>
      <c r="B756" s="223"/>
      <c r="C756" s="54"/>
      <c r="D756" s="54"/>
      <c r="E756" s="54"/>
      <c r="F756" s="54"/>
      <c r="G756" s="54"/>
      <c r="H756" s="54"/>
      <c r="I756" s="54"/>
      <c r="J756" s="54"/>
      <c r="K756" s="56"/>
      <c r="L756" s="54"/>
      <c r="M756" s="54"/>
      <c r="N756" s="54"/>
      <c r="O756" s="54"/>
      <c r="P756" s="56"/>
      <c r="Q756" s="54"/>
      <c r="R756" s="54"/>
      <c r="S756" s="54"/>
      <c r="T756" s="54"/>
      <c r="U756" s="56"/>
      <c r="V756" s="54"/>
      <c r="W756" s="54"/>
      <c r="X756" s="54"/>
      <c r="Y756" s="54"/>
      <c r="Z756" s="56"/>
      <c r="AA756" s="54"/>
      <c r="AB756" s="54"/>
      <c r="AC756" s="54"/>
      <c r="AD756" s="54"/>
      <c r="AE756" s="56"/>
    </row>
    <row r="757" spans="1:31" s="3" customFormat="1">
      <c r="A757" s="223"/>
      <c r="B757" s="223"/>
      <c r="C757" s="54"/>
      <c r="D757" s="54"/>
      <c r="E757" s="54"/>
      <c r="F757" s="54"/>
      <c r="G757" s="54"/>
      <c r="H757" s="54"/>
      <c r="I757" s="54"/>
      <c r="J757" s="54"/>
      <c r="K757" s="56"/>
      <c r="L757" s="54"/>
      <c r="M757" s="54"/>
      <c r="N757" s="54"/>
      <c r="O757" s="54"/>
      <c r="P757" s="56"/>
      <c r="Q757" s="54"/>
      <c r="R757" s="54"/>
      <c r="S757" s="54"/>
      <c r="T757" s="54"/>
      <c r="U757" s="56"/>
      <c r="V757" s="54"/>
      <c r="W757" s="54"/>
      <c r="X757" s="54"/>
      <c r="Y757" s="54"/>
      <c r="Z757" s="56"/>
      <c r="AA757" s="54"/>
      <c r="AB757" s="54"/>
      <c r="AC757" s="54"/>
      <c r="AD757" s="54"/>
      <c r="AE757" s="56"/>
    </row>
    <row r="758" spans="1:31" s="3" customFormat="1">
      <c r="A758" s="223"/>
      <c r="B758" s="223"/>
      <c r="C758" s="54"/>
      <c r="D758" s="54"/>
      <c r="E758" s="54"/>
      <c r="F758" s="54"/>
      <c r="G758" s="54"/>
      <c r="H758" s="54"/>
      <c r="I758" s="54"/>
      <c r="J758" s="54"/>
      <c r="K758" s="56"/>
      <c r="L758" s="54"/>
      <c r="M758" s="54"/>
      <c r="N758" s="54"/>
      <c r="O758" s="54"/>
      <c r="P758" s="56"/>
      <c r="Q758" s="54"/>
      <c r="R758" s="54"/>
      <c r="S758" s="54"/>
      <c r="T758" s="54"/>
      <c r="U758" s="56"/>
      <c r="V758" s="54"/>
      <c r="W758" s="54"/>
      <c r="X758" s="54"/>
      <c r="Y758" s="54"/>
      <c r="Z758" s="56"/>
      <c r="AA758" s="54"/>
      <c r="AB758" s="54"/>
      <c r="AC758" s="54"/>
      <c r="AD758" s="54"/>
      <c r="AE758" s="56"/>
    </row>
    <row r="759" spans="1:31" s="3" customFormat="1">
      <c r="A759" s="223"/>
      <c r="B759" s="223"/>
      <c r="C759" s="54"/>
      <c r="D759" s="54"/>
      <c r="E759" s="54"/>
      <c r="F759" s="54"/>
      <c r="G759" s="54"/>
      <c r="H759" s="54"/>
      <c r="I759" s="54"/>
      <c r="J759" s="54"/>
      <c r="K759" s="56"/>
      <c r="L759" s="54"/>
      <c r="M759" s="54"/>
      <c r="N759" s="54"/>
      <c r="O759" s="54"/>
      <c r="P759" s="56"/>
      <c r="Q759" s="54"/>
      <c r="R759" s="54"/>
      <c r="S759" s="54"/>
      <c r="T759" s="54"/>
      <c r="U759" s="56"/>
      <c r="V759" s="54"/>
      <c r="W759" s="54"/>
      <c r="X759" s="54"/>
      <c r="Y759" s="54"/>
      <c r="Z759" s="56"/>
      <c r="AA759" s="54"/>
      <c r="AB759" s="54"/>
      <c r="AC759" s="54"/>
      <c r="AD759" s="54"/>
      <c r="AE759" s="56"/>
    </row>
    <row r="760" spans="1:31" s="3" customFormat="1">
      <c r="A760" s="223"/>
      <c r="B760" s="223"/>
      <c r="C760" s="54"/>
      <c r="D760" s="54"/>
      <c r="E760" s="54"/>
      <c r="F760" s="54"/>
      <c r="G760" s="54"/>
      <c r="H760" s="54"/>
      <c r="I760" s="54"/>
      <c r="J760" s="54"/>
      <c r="K760" s="56"/>
      <c r="L760" s="54"/>
      <c r="M760" s="54"/>
      <c r="N760" s="54"/>
      <c r="O760" s="54"/>
      <c r="P760" s="56"/>
      <c r="Q760" s="54"/>
      <c r="R760" s="54"/>
      <c r="S760" s="54"/>
      <c r="T760" s="54"/>
      <c r="U760" s="56"/>
      <c r="V760" s="54"/>
      <c r="W760" s="54"/>
      <c r="X760" s="54"/>
      <c r="Y760" s="54"/>
      <c r="Z760" s="56"/>
      <c r="AA760" s="54"/>
      <c r="AB760" s="54"/>
      <c r="AC760" s="54"/>
      <c r="AD760" s="54"/>
      <c r="AE760" s="56"/>
    </row>
    <row r="761" spans="1:31" s="3" customFormat="1">
      <c r="A761" s="223"/>
      <c r="B761" s="223"/>
      <c r="C761" s="54"/>
      <c r="D761" s="54"/>
      <c r="E761" s="54"/>
      <c r="F761" s="54"/>
      <c r="G761" s="54"/>
      <c r="H761" s="54"/>
      <c r="I761" s="54"/>
      <c r="J761" s="54"/>
      <c r="K761" s="56"/>
      <c r="L761" s="54"/>
      <c r="M761" s="54"/>
      <c r="N761" s="54"/>
      <c r="O761" s="54"/>
      <c r="P761" s="56"/>
      <c r="Q761" s="54"/>
      <c r="R761" s="54"/>
      <c r="S761" s="54"/>
      <c r="T761" s="54"/>
      <c r="U761" s="56"/>
      <c r="V761" s="54"/>
      <c r="W761" s="54"/>
      <c r="X761" s="54"/>
      <c r="Y761" s="54"/>
      <c r="Z761" s="56"/>
      <c r="AA761" s="54"/>
      <c r="AB761" s="54"/>
      <c r="AC761" s="54"/>
      <c r="AD761" s="54"/>
      <c r="AE761" s="56"/>
    </row>
    <row r="762" spans="1:31" s="3" customFormat="1">
      <c r="A762" s="223"/>
      <c r="B762" s="223"/>
      <c r="C762" s="54"/>
      <c r="D762" s="54"/>
      <c r="E762" s="54"/>
      <c r="F762" s="54"/>
      <c r="G762" s="54"/>
      <c r="H762" s="54"/>
      <c r="I762" s="54"/>
      <c r="J762" s="54"/>
      <c r="K762" s="56"/>
      <c r="L762" s="54"/>
      <c r="M762" s="54"/>
      <c r="N762" s="54"/>
      <c r="O762" s="54"/>
      <c r="P762" s="56"/>
      <c r="Q762" s="54"/>
      <c r="R762" s="54"/>
      <c r="S762" s="54"/>
      <c r="T762" s="54"/>
      <c r="U762" s="56"/>
      <c r="V762" s="54"/>
      <c r="W762" s="54"/>
      <c r="X762" s="54"/>
      <c r="Y762" s="54"/>
      <c r="Z762" s="56"/>
      <c r="AA762" s="54"/>
      <c r="AB762" s="54"/>
      <c r="AC762" s="54"/>
      <c r="AD762" s="54"/>
      <c r="AE762" s="56"/>
    </row>
    <row r="763" spans="1:31" s="3" customFormat="1">
      <c r="A763" s="223"/>
      <c r="B763" s="223"/>
      <c r="C763" s="54"/>
      <c r="D763" s="54"/>
      <c r="E763" s="54"/>
      <c r="F763" s="54"/>
      <c r="G763" s="54"/>
      <c r="H763" s="54"/>
      <c r="I763" s="54"/>
      <c r="J763" s="54"/>
      <c r="K763" s="56"/>
      <c r="L763" s="54"/>
      <c r="M763" s="54"/>
      <c r="N763" s="54"/>
      <c r="O763" s="54"/>
      <c r="P763" s="56"/>
      <c r="Q763" s="54"/>
      <c r="R763" s="54"/>
      <c r="S763" s="54"/>
      <c r="T763" s="54"/>
      <c r="U763" s="56"/>
      <c r="V763" s="54"/>
      <c r="W763" s="54"/>
      <c r="X763" s="54"/>
      <c r="Y763" s="54"/>
      <c r="Z763" s="56"/>
      <c r="AA763" s="54"/>
      <c r="AB763" s="54"/>
      <c r="AC763" s="54"/>
      <c r="AD763" s="54"/>
      <c r="AE763" s="56"/>
    </row>
    <row r="764" spans="1:31" s="3" customFormat="1">
      <c r="A764" s="223"/>
      <c r="B764" s="223"/>
      <c r="C764" s="54"/>
      <c r="D764" s="54"/>
      <c r="E764" s="54"/>
      <c r="F764" s="54"/>
      <c r="G764" s="54"/>
      <c r="H764" s="54"/>
      <c r="I764" s="54"/>
      <c r="J764" s="54"/>
      <c r="K764" s="56"/>
      <c r="L764" s="54"/>
      <c r="M764" s="54"/>
      <c r="N764" s="54"/>
      <c r="O764" s="54"/>
      <c r="P764" s="56"/>
      <c r="Q764" s="54"/>
      <c r="R764" s="54"/>
      <c r="S764" s="54"/>
      <c r="T764" s="54"/>
      <c r="U764" s="56"/>
      <c r="V764" s="54"/>
      <c r="W764" s="54"/>
      <c r="X764" s="54"/>
      <c r="Y764" s="54"/>
      <c r="Z764" s="56"/>
      <c r="AA764" s="54"/>
      <c r="AB764" s="54"/>
      <c r="AC764" s="54"/>
      <c r="AD764" s="54"/>
      <c r="AE764" s="56"/>
    </row>
    <row r="765" spans="1:31" s="3" customFormat="1">
      <c r="A765" s="223"/>
      <c r="B765" s="223"/>
      <c r="C765" s="54"/>
      <c r="D765" s="54"/>
      <c r="E765" s="54"/>
      <c r="F765" s="54"/>
      <c r="G765" s="54"/>
      <c r="H765" s="54"/>
      <c r="I765" s="54"/>
      <c r="J765" s="54"/>
      <c r="K765" s="56"/>
      <c r="L765" s="54"/>
      <c r="M765" s="54"/>
      <c r="N765" s="54"/>
      <c r="O765" s="54"/>
      <c r="P765" s="56"/>
      <c r="Q765" s="54"/>
      <c r="R765" s="54"/>
      <c r="S765" s="54"/>
      <c r="T765" s="54"/>
      <c r="U765" s="56"/>
      <c r="V765" s="54"/>
      <c r="W765" s="54"/>
      <c r="X765" s="54"/>
      <c r="Y765" s="54"/>
      <c r="Z765" s="56"/>
      <c r="AA765" s="54"/>
      <c r="AB765" s="54"/>
      <c r="AC765" s="54"/>
      <c r="AD765" s="54"/>
      <c r="AE765" s="56"/>
    </row>
    <row r="766" spans="1:31" s="3" customFormat="1">
      <c r="A766" s="223"/>
      <c r="B766" s="223"/>
      <c r="C766" s="54"/>
      <c r="D766" s="54"/>
      <c r="E766" s="54"/>
      <c r="F766" s="54"/>
      <c r="G766" s="54"/>
      <c r="H766" s="54"/>
      <c r="I766" s="54"/>
      <c r="J766" s="54"/>
      <c r="K766" s="56"/>
      <c r="L766" s="54"/>
      <c r="M766" s="54"/>
      <c r="N766" s="54"/>
      <c r="O766" s="54"/>
      <c r="P766" s="56"/>
      <c r="Q766" s="54"/>
      <c r="R766" s="54"/>
      <c r="S766" s="54"/>
      <c r="T766" s="54"/>
      <c r="U766" s="56"/>
      <c r="V766" s="54"/>
      <c r="W766" s="54"/>
      <c r="X766" s="54"/>
      <c r="Y766" s="54"/>
      <c r="Z766" s="56"/>
      <c r="AA766" s="54"/>
      <c r="AB766" s="54"/>
      <c r="AC766" s="54"/>
      <c r="AD766" s="54"/>
      <c r="AE766" s="56"/>
    </row>
    <row r="767" spans="1:31" s="3" customFormat="1">
      <c r="A767" s="223"/>
      <c r="B767" s="223"/>
      <c r="C767" s="54"/>
      <c r="D767" s="54"/>
      <c r="E767" s="54"/>
      <c r="F767" s="54"/>
      <c r="G767" s="54"/>
      <c r="H767" s="54"/>
      <c r="I767" s="54"/>
      <c r="J767" s="54"/>
      <c r="K767" s="56"/>
      <c r="L767" s="54"/>
      <c r="M767" s="54"/>
      <c r="N767" s="54"/>
      <c r="O767" s="54"/>
      <c r="P767" s="56"/>
      <c r="Q767" s="54"/>
      <c r="R767" s="54"/>
      <c r="S767" s="54"/>
      <c r="T767" s="54"/>
      <c r="U767" s="56"/>
      <c r="V767" s="54"/>
      <c r="W767" s="54"/>
      <c r="X767" s="54"/>
      <c r="Y767" s="54"/>
      <c r="Z767" s="56"/>
      <c r="AA767" s="54"/>
      <c r="AB767" s="54"/>
      <c r="AC767" s="54"/>
      <c r="AD767" s="54"/>
      <c r="AE767" s="56"/>
    </row>
    <row r="768" spans="1:31" s="3" customFormat="1">
      <c r="A768" s="223"/>
      <c r="B768" s="223"/>
      <c r="C768" s="54"/>
      <c r="D768" s="54"/>
      <c r="E768" s="54"/>
      <c r="F768" s="54"/>
      <c r="G768" s="54"/>
      <c r="H768" s="54"/>
      <c r="I768" s="54"/>
      <c r="J768" s="54"/>
      <c r="K768" s="56"/>
      <c r="L768" s="54"/>
      <c r="M768" s="54"/>
      <c r="N768" s="54"/>
      <c r="O768" s="54"/>
      <c r="P768" s="56"/>
      <c r="Q768" s="54"/>
      <c r="R768" s="54"/>
      <c r="S768" s="54"/>
      <c r="T768" s="54"/>
      <c r="U768" s="56"/>
      <c r="V768" s="54"/>
      <c r="W768" s="54"/>
      <c r="X768" s="54"/>
      <c r="Y768" s="54"/>
      <c r="Z768" s="56"/>
      <c r="AA768" s="54"/>
      <c r="AB768" s="54"/>
      <c r="AC768" s="54"/>
      <c r="AD768" s="54"/>
      <c r="AE768" s="56"/>
    </row>
    <row r="769" spans="1:31" s="3" customFormat="1">
      <c r="A769" s="223"/>
      <c r="B769" s="223"/>
      <c r="C769" s="54"/>
      <c r="D769" s="54"/>
      <c r="E769" s="54"/>
      <c r="F769" s="54"/>
      <c r="G769" s="54"/>
      <c r="H769" s="54"/>
      <c r="I769" s="54"/>
      <c r="J769" s="54"/>
      <c r="K769" s="56"/>
      <c r="L769" s="54"/>
      <c r="M769" s="54"/>
      <c r="N769" s="54"/>
      <c r="O769" s="54"/>
      <c r="P769" s="56"/>
      <c r="Q769" s="54"/>
      <c r="R769" s="54"/>
      <c r="S769" s="54"/>
      <c r="T769" s="54"/>
      <c r="U769" s="56"/>
      <c r="V769" s="54"/>
      <c r="W769" s="54"/>
      <c r="X769" s="54"/>
      <c r="Y769" s="54"/>
      <c r="Z769" s="56"/>
      <c r="AA769" s="54"/>
      <c r="AB769" s="54"/>
      <c r="AC769" s="54"/>
      <c r="AD769" s="54"/>
      <c r="AE769" s="56"/>
    </row>
    <row r="770" spans="1:31" s="3" customFormat="1">
      <c r="A770" s="223"/>
      <c r="B770" s="223"/>
      <c r="C770" s="54"/>
      <c r="D770" s="54"/>
      <c r="E770" s="54"/>
      <c r="F770" s="54"/>
      <c r="G770" s="54"/>
      <c r="H770" s="54"/>
      <c r="I770" s="54"/>
      <c r="J770" s="54"/>
      <c r="K770" s="56"/>
      <c r="L770" s="54"/>
      <c r="M770" s="54"/>
      <c r="N770" s="54"/>
      <c r="O770" s="54"/>
      <c r="P770" s="56"/>
      <c r="Q770" s="54"/>
      <c r="R770" s="54"/>
      <c r="S770" s="54"/>
      <c r="T770" s="54"/>
      <c r="U770" s="56"/>
      <c r="V770" s="54"/>
      <c r="W770" s="54"/>
      <c r="X770" s="54"/>
      <c r="Y770" s="54"/>
      <c r="Z770" s="56"/>
      <c r="AA770" s="54"/>
      <c r="AB770" s="54"/>
      <c r="AC770" s="54"/>
      <c r="AD770" s="54"/>
      <c r="AE770" s="56"/>
    </row>
    <row r="771" spans="1:31" s="3" customFormat="1">
      <c r="A771" s="223"/>
      <c r="B771" s="223"/>
      <c r="C771" s="54"/>
      <c r="D771" s="54"/>
      <c r="E771" s="54"/>
      <c r="F771" s="54"/>
      <c r="G771" s="54"/>
      <c r="H771" s="54"/>
      <c r="I771" s="54"/>
      <c r="J771" s="54"/>
      <c r="K771" s="56"/>
      <c r="L771" s="54"/>
      <c r="M771" s="54"/>
      <c r="N771" s="54"/>
      <c r="O771" s="54"/>
      <c r="P771" s="56"/>
      <c r="Q771" s="54"/>
      <c r="R771" s="54"/>
      <c r="S771" s="54"/>
      <c r="T771" s="54"/>
      <c r="U771" s="56"/>
      <c r="V771" s="54"/>
      <c r="W771" s="54"/>
      <c r="X771" s="54"/>
      <c r="Y771" s="54"/>
      <c r="Z771" s="56"/>
      <c r="AA771" s="54"/>
      <c r="AB771" s="54"/>
      <c r="AC771" s="54"/>
      <c r="AD771" s="54"/>
      <c r="AE771" s="56"/>
    </row>
    <row r="772" spans="1:31" s="3" customFormat="1">
      <c r="A772" s="223"/>
      <c r="B772" s="223"/>
      <c r="C772" s="54"/>
      <c r="D772" s="54"/>
      <c r="E772" s="54"/>
      <c r="F772" s="54"/>
      <c r="G772" s="54"/>
      <c r="H772" s="54"/>
      <c r="I772" s="54"/>
      <c r="J772" s="54"/>
      <c r="K772" s="56"/>
      <c r="L772" s="54"/>
      <c r="M772" s="54"/>
      <c r="N772" s="54"/>
      <c r="O772" s="54"/>
      <c r="P772" s="56"/>
      <c r="Q772" s="54"/>
      <c r="R772" s="54"/>
      <c r="S772" s="54"/>
      <c r="T772" s="54"/>
      <c r="U772" s="56"/>
      <c r="V772" s="54"/>
      <c r="W772" s="54"/>
      <c r="X772" s="54"/>
      <c r="Y772" s="54"/>
      <c r="Z772" s="56"/>
      <c r="AA772" s="54"/>
      <c r="AB772" s="54"/>
      <c r="AC772" s="54"/>
      <c r="AD772" s="54"/>
      <c r="AE772" s="56"/>
    </row>
    <row r="773" spans="1:31" s="3" customFormat="1">
      <c r="A773" s="223"/>
      <c r="B773" s="223"/>
      <c r="C773" s="54"/>
      <c r="D773" s="54"/>
      <c r="E773" s="54"/>
      <c r="F773" s="54"/>
      <c r="G773" s="54"/>
      <c r="H773" s="54"/>
      <c r="I773" s="54"/>
      <c r="J773" s="54"/>
      <c r="K773" s="56"/>
      <c r="L773" s="54"/>
      <c r="M773" s="54"/>
      <c r="N773" s="54"/>
      <c r="O773" s="54"/>
      <c r="P773" s="56"/>
      <c r="Q773" s="54"/>
      <c r="R773" s="54"/>
      <c r="S773" s="54"/>
      <c r="T773" s="54"/>
      <c r="U773" s="56"/>
      <c r="V773" s="54"/>
      <c r="W773" s="54"/>
      <c r="X773" s="54"/>
      <c r="Y773" s="54"/>
      <c r="Z773" s="56"/>
      <c r="AA773" s="54"/>
      <c r="AB773" s="54"/>
      <c r="AC773" s="54"/>
      <c r="AD773" s="54"/>
      <c r="AE773" s="56"/>
    </row>
    <row r="774" spans="1:31" s="3" customFormat="1">
      <c r="A774" s="223"/>
      <c r="B774" s="223"/>
      <c r="C774" s="54"/>
      <c r="D774" s="54"/>
      <c r="E774" s="54"/>
      <c r="F774" s="54"/>
      <c r="G774" s="54"/>
      <c r="H774" s="54"/>
      <c r="I774" s="54"/>
      <c r="J774" s="54"/>
      <c r="K774" s="56"/>
      <c r="L774" s="54"/>
      <c r="M774" s="54"/>
      <c r="N774" s="54"/>
      <c r="O774" s="54"/>
      <c r="P774" s="56"/>
      <c r="Q774" s="54"/>
      <c r="R774" s="54"/>
      <c r="S774" s="54"/>
      <c r="T774" s="54"/>
      <c r="U774" s="56"/>
      <c r="V774" s="54"/>
      <c r="W774" s="54"/>
      <c r="X774" s="54"/>
      <c r="Y774" s="54"/>
      <c r="Z774" s="56"/>
      <c r="AA774" s="54"/>
      <c r="AB774" s="54"/>
      <c r="AC774" s="54"/>
      <c r="AD774" s="54"/>
      <c r="AE774" s="56"/>
    </row>
    <row r="775" spans="1:31" s="3" customFormat="1">
      <c r="A775" s="223"/>
      <c r="B775" s="223"/>
      <c r="C775" s="54"/>
      <c r="D775" s="54"/>
      <c r="E775" s="54"/>
      <c r="F775" s="54"/>
      <c r="G775" s="54"/>
      <c r="H775" s="54"/>
      <c r="I775" s="54"/>
      <c r="J775" s="54"/>
      <c r="K775" s="56"/>
      <c r="L775" s="54"/>
      <c r="M775" s="54"/>
      <c r="N775" s="54"/>
      <c r="O775" s="54"/>
      <c r="P775" s="56"/>
      <c r="Q775" s="54"/>
      <c r="R775" s="54"/>
      <c r="S775" s="54"/>
      <c r="T775" s="54"/>
      <c r="U775" s="56"/>
      <c r="V775" s="54"/>
      <c r="W775" s="54"/>
      <c r="X775" s="54"/>
      <c r="Y775" s="54"/>
      <c r="Z775" s="56"/>
      <c r="AA775" s="54"/>
      <c r="AB775" s="54"/>
      <c r="AC775" s="54"/>
      <c r="AD775" s="54"/>
      <c r="AE775" s="56"/>
    </row>
    <row r="776" spans="1:31" s="3" customFormat="1">
      <c r="A776" s="223"/>
      <c r="B776" s="223"/>
      <c r="C776" s="54"/>
      <c r="D776" s="54"/>
      <c r="E776" s="54"/>
      <c r="F776" s="54"/>
      <c r="G776" s="54"/>
      <c r="H776" s="54"/>
      <c r="I776" s="54"/>
      <c r="J776" s="54"/>
      <c r="K776" s="56"/>
      <c r="L776" s="54"/>
      <c r="M776" s="54"/>
      <c r="N776" s="54"/>
      <c r="O776" s="54"/>
      <c r="P776" s="56"/>
      <c r="Q776" s="54"/>
      <c r="R776" s="54"/>
      <c r="S776" s="54"/>
      <c r="T776" s="54"/>
      <c r="U776" s="56"/>
      <c r="V776" s="54"/>
      <c r="W776" s="54"/>
      <c r="X776" s="54"/>
      <c r="Y776" s="54"/>
      <c r="Z776" s="56"/>
      <c r="AA776" s="54"/>
      <c r="AB776" s="54"/>
      <c r="AC776" s="54"/>
      <c r="AD776" s="54"/>
      <c r="AE776" s="56"/>
    </row>
    <row r="777" spans="1:31" s="3" customFormat="1">
      <c r="A777" s="223"/>
      <c r="B777" s="223"/>
      <c r="C777" s="54"/>
      <c r="D777" s="54"/>
      <c r="E777" s="54"/>
      <c r="F777" s="54"/>
      <c r="G777" s="54"/>
      <c r="H777" s="54"/>
      <c r="I777" s="54"/>
      <c r="J777" s="54"/>
      <c r="K777" s="56"/>
      <c r="L777" s="54"/>
      <c r="M777" s="54"/>
      <c r="N777" s="54"/>
      <c r="O777" s="54"/>
      <c r="P777" s="56"/>
      <c r="Q777" s="54"/>
      <c r="R777" s="54"/>
      <c r="S777" s="54"/>
      <c r="T777" s="54"/>
      <c r="U777" s="56"/>
      <c r="V777" s="54"/>
      <c r="W777" s="54"/>
      <c r="X777" s="54"/>
      <c r="Y777" s="54"/>
      <c r="Z777" s="56"/>
      <c r="AA777" s="54"/>
      <c r="AB777" s="54"/>
      <c r="AC777" s="54"/>
      <c r="AD777" s="54"/>
      <c r="AE777" s="56"/>
    </row>
    <row r="778" spans="1:31" s="3" customFormat="1">
      <c r="A778" s="223"/>
      <c r="B778" s="223"/>
      <c r="C778" s="54"/>
      <c r="D778" s="54"/>
      <c r="E778" s="54"/>
      <c r="F778" s="54"/>
      <c r="G778" s="54"/>
      <c r="H778" s="54"/>
      <c r="I778" s="54"/>
      <c r="J778" s="54"/>
      <c r="K778" s="56"/>
      <c r="L778" s="54"/>
      <c r="M778" s="54"/>
      <c r="N778" s="54"/>
      <c r="O778" s="54"/>
      <c r="P778" s="56"/>
      <c r="Q778" s="54"/>
      <c r="R778" s="54"/>
      <c r="S778" s="54"/>
      <c r="T778" s="54"/>
      <c r="U778" s="56"/>
      <c r="V778" s="54"/>
      <c r="W778" s="54"/>
      <c r="X778" s="54"/>
      <c r="Y778" s="54"/>
      <c r="Z778" s="56"/>
      <c r="AA778" s="54"/>
      <c r="AB778" s="54"/>
      <c r="AC778" s="54"/>
      <c r="AD778" s="54"/>
      <c r="AE778" s="56"/>
    </row>
    <row r="779" spans="1:31" s="3" customFormat="1">
      <c r="A779" s="223"/>
      <c r="B779" s="223"/>
      <c r="C779" s="54"/>
      <c r="D779" s="54"/>
      <c r="E779" s="54"/>
      <c r="F779" s="54"/>
      <c r="G779" s="54"/>
      <c r="H779" s="54"/>
      <c r="I779" s="54"/>
      <c r="J779" s="54"/>
      <c r="K779" s="56"/>
      <c r="L779" s="54"/>
      <c r="M779" s="54"/>
      <c r="N779" s="54"/>
      <c r="O779" s="54"/>
      <c r="P779" s="56"/>
      <c r="Q779" s="54"/>
      <c r="R779" s="54"/>
      <c r="S779" s="54"/>
      <c r="T779" s="54"/>
      <c r="U779" s="56"/>
      <c r="V779" s="54"/>
      <c r="W779" s="54"/>
      <c r="X779" s="54"/>
      <c r="Y779" s="54"/>
      <c r="Z779" s="56"/>
      <c r="AA779" s="54"/>
      <c r="AB779" s="54"/>
      <c r="AC779" s="54"/>
      <c r="AD779" s="54"/>
      <c r="AE779" s="56"/>
    </row>
    <row r="780" spans="1:31" s="3" customFormat="1">
      <c r="A780" s="223"/>
      <c r="B780" s="223"/>
      <c r="C780" s="54"/>
      <c r="D780" s="54"/>
      <c r="E780" s="54"/>
      <c r="F780" s="54"/>
      <c r="G780" s="54"/>
      <c r="H780" s="54"/>
      <c r="I780" s="54"/>
      <c r="J780" s="54"/>
      <c r="K780" s="56"/>
      <c r="L780" s="54"/>
      <c r="M780" s="54"/>
      <c r="N780" s="54"/>
      <c r="O780" s="54"/>
      <c r="P780" s="56"/>
      <c r="Q780" s="54"/>
      <c r="R780" s="54"/>
      <c r="S780" s="54"/>
      <c r="T780" s="54"/>
      <c r="U780" s="56"/>
      <c r="V780" s="54"/>
      <c r="W780" s="54"/>
      <c r="X780" s="54"/>
      <c r="Y780" s="54"/>
      <c r="Z780" s="56"/>
      <c r="AA780" s="54"/>
      <c r="AB780" s="54"/>
      <c r="AC780" s="54"/>
      <c r="AD780" s="54"/>
      <c r="AE780" s="56"/>
    </row>
    <row r="781" spans="1:31" s="3" customFormat="1">
      <c r="A781" s="223"/>
      <c r="B781" s="223"/>
      <c r="C781" s="54"/>
      <c r="D781" s="54"/>
      <c r="E781" s="54"/>
      <c r="F781" s="54"/>
      <c r="G781" s="54"/>
      <c r="H781" s="54"/>
      <c r="I781" s="54"/>
      <c r="J781" s="54"/>
      <c r="K781" s="56"/>
      <c r="L781" s="54"/>
      <c r="M781" s="54"/>
      <c r="N781" s="54"/>
      <c r="O781" s="54"/>
      <c r="P781" s="56"/>
      <c r="Q781" s="54"/>
      <c r="R781" s="54"/>
      <c r="S781" s="54"/>
      <c r="T781" s="54"/>
      <c r="U781" s="56"/>
      <c r="V781" s="54"/>
      <c r="W781" s="54"/>
      <c r="X781" s="54"/>
      <c r="Y781" s="54"/>
      <c r="Z781" s="56"/>
      <c r="AA781" s="54"/>
      <c r="AB781" s="54"/>
      <c r="AC781" s="54"/>
      <c r="AD781" s="54"/>
      <c r="AE781" s="56"/>
    </row>
    <row r="782" spans="1:31" s="3" customFormat="1">
      <c r="A782" s="223"/>
      <c r="B782" s="223"/>
      <c r="C782" s="54"/>
      <c r="D782" s="54"/>
      <c r="E782" s="54"/>
      <c r="F782" s="54"/>
      <c r="G782" s="54"/>
      <c r="H782" s="54"/>
      <c r="I782" s="54"/>
      <c r="J782" s="54"/>
      <c r="K782" s="56"/>
      <c r="L782" s="54"/>
      <c r="M782" s="54"/>
      <c r="N782" s="54"/>
      <c r="O782" s="54"/>
      <c r="P782" s="56"/>
      <c r="Q782" s="54"/>
      <c r="R782" s="54"/>
      <c r="S782" s="54"/>
      <c r="T782" s="54"/>
      <c r="U782" s="56"/>
      <c r="V782" s="54"/>
      <c r="W782" s="54"/>
      <c r="X782" s="54"/>
      <c r="Y782" s="54"/>
      <c r="Z782" s="56"/>
      <c r="AA782" s="54"/>
      <c r="AB782" s="54"/>
      <c r="AC782" s="54"/>
      <c r="AD782" s="54"/>
      <c r="AE782" s="56"/>
    </row>
    <row r="783" spans="1:31" s="3" customFormat="1">
      <c r="A783" s="223"/>
      <c r="B783" s="223"/>
      <c r="C783" s="54"/>
      <c r="D783" s="54"/>
      <c r="E783" s="54"/>
      <c r="F783" s="54"/>
      <c r="G783" s="54"/>
      <c r="H783" s="54"/>
      <c r="I783" s="54"/>
      <c r="J783" s="54"/>
      <c r="K783" s="56"/>
      <c r="L783" s="54"/>
      <c r="M783" s="54"/>
      <c r="N783" s="54"/>
      <c r="O783" s="54"/>
      <c r="P783" s="56"/>
      <c r="Q783" s="54"/>
      <c r="R783" s="54"/>
      <c r="S783" s="54"/>
      <c r="T783" s="54"/>
      <c r="U783" s="56"/>
      <c r="V783" s="54"/>
      <c r="W783" s="54"/>
      <c r="X783" s="54"/>
      <c r="Y783" s="54"/>
      <c r="Z783" s="56"/>
      <c r="AA783" s="54"/>
      <c r="AB783" s="54"/>
      <c r="AC783" s="54"/>
      <c r="AD783" s="54"/>
      <c r="AE783" s="56"/>
    </row>
    <row r="784" spans="1:31" s="3" customFormat="1">
      <c r="A784" s="223"/>
      <c r="B784" s="223"/>
      <c r="C784" s="54"/>
      <c r="D784" s="54"/>
      <c r="E784" s="54"/>
      <c r="F784" s="54"/>
      <c r="G784" s="54"/>
      <c r="H784" s="54"/>
      <c r="I784" s="54"/>
      <c r="J784" s="54"/>
      <c r="K784" s="56"/>
      <c r="L784" s="54"/>
      <c r="M784" s="54"/>
      <c r="N784" s="54"/>
      <c r="O784" s="54"/>
      <c r="P784" s="56"/>
      <c r="Q784" s="54"/>
      <c r="R784" s="54"/>
      <c r="S784" s="54"/>
      <c r="T784" s="54"/>
      <c r="U784" s="56"/>
      <c r="V784" s="54"/>
      <c r="W784" s="54"/>
      <c r="X784" s="54"/>
      <c r="Y784" s="54"/>
      <c r="Z784" s="56"/>
      <c r="AA784" s="54"/>
      <c r="AB784" s="54"/>
      <c r="AC784" s="54"/>
      <c r="AD784" s="54"/>
      <c r="AE784" s="56"/>
    </row>
    <row r="785" spans="1:31" s="3" customFormat="1">
      <c r="A785" s="223"/>
      <c r="B785" s="223"/>
      <c r="C785" s="54"/>
      <c r="D785" s="54"/>
      <c r="E785" s="54"/>
      <c r="F785" s="54"/>
      <c r="G785" s="54"/>
      <c r="H785" s="54"/>
      <c r="I785" s="54"/>
      <c r="J785" s="54"/>
      <c r="K785" s="56"/>
      <c r="L785" s="54"/>
      <c r="M785" s="54"/>
      <c r="N785" s="54"/>
      <c r="O785" s="54"/>
      <c r="P785" s="56"/>
      <c r="Q785" s="54"/>
      <c r="R785" s="54"/>
      <c r="S785" s="54"/>
      <c r="T785" s="54"/>
      <c r="U785" s="56"/>
      <c r="V785" s="54"/>
      <c r="W785" s="54"/>
      <c r="X785" s="54"/>
      <c r="Y785" s="54"/>
      <c r="Z785" s="56"/>
      <c r="AA785" s="54"/>
      <c r="AB785" s="54"/>
      <c r="AC785" s="54"/>
      <c r="AD785" s="54"/>
      <c r="AE785" s="56"/>
    </row>
    <row r="786" spans="1:31" s="3" customFormat="1">
      <c r="A786" s="223"/>
      <c r="B786" s="223"/>
      <c r="C786" s="54"/>
      <c r="D786" s="54"/>
      <c r="E786" s="54"/>
      <c r="F786" s="54"/>
      <c r="G786" s="54"/>
      <c r="H786" s="54"/>
      <c r="I786" s="54"/>
      <c r="J786" s="54"/>
      <c r="K786" s="56"/>
      <c r="L786" s="54"/>
      <c r="M786" s="54"/>
      <c r="N786" s="54"/>
      <c r="O786" s="54"/>
      <c r="P786" s="56"/>
      <c r="Q786" s="54"/>
      <c r="R786" s="54"/>
      <c r="S786" s="54"/>
      <c r="T786" s="54"/>
      <c r="U786" s="56"/>
      <c r="V786" s="54"/>
      <c r="W786" s="54"/>
      <c r="X786" s="54"/>
      <c r="Y786" s="54"/>
      <c r="Z786" s="56"/>
      <c r="AA786" s="54"/>
      <c r="AB786" s="54"/>
      <c r="AC786" s="54"/>
      <c r="AD786" s="54"/>
      <c r="AE786" s="56"/>
    </row>
    <row r="787" spans="1:31" s="3" customFormat="1">
      <c r="A787" s="223"/>
      <c r="B787" s="223"/>
      <c r="C787" s="54"/>
      <c r="D787" s="54"/>
      <c r="E787" s="54"/>
      <c r="F787" s="54"/>
      <c r="G787" s="54"/>
      <c r="H787" s="54"/>
      <c r="I787" s="54"/>
      <c r="J787" s="54"/>
      <c r="K787" s="56"/>
      <c r="L787" s="54"/>
      <c r="M787" s="54"/>
      <c r="N787" s="54"/>
      <c r="O787" s="54"/>
      <c r="P787" s="56"/>
      <c r="Q787" s="54"/>
      <c r="R787" s="54"/>
      <c r="S787" s="54"/>
      <c r="T787" s="54"/>
      <c r="U787" s="56"/>
      <c r="V787" s="54"/>
      <c r="W787" s="54"/>
      <c r="X787" s="54"/>
      <c r="Y787" s="54"/>
      <c r="Z787" s="56"/>
      <c r="AA787" s="54"/>
      <c r="AB787" s="54"/>
      <c r="AC787" s="54"/>
      <c r="AD787" s="54"/>
      <c r="AE787" s="56"/>
    </row>
    <row r="788" spans="1:31" s="3" customFormat="1">
      <c r="A788" s="223"/>
      <c r="B788" s="223"/>
      <c r="C788" s="54"/>
      <c r="D788" s="54"/>
      <c r="E788" s="54"/>
      <c r="F788" s="54"/>
      <c r="G788" s="54"/>
      <c r="H788" s="54"/>
      <c r="I788" s="54"/>
      <c r="J788" s="54"/>
      <c r="K788" s="56"/>
      <c r="L788" s="54"/>
      <c r="M788" s="54"/>
      <c r="N788" s="54"/>
      <c r="O788" s="54"/>
      <c r="P788" s="56"/>
      <c r="Q788" s="54"/>
      <c r="R788" s="54"/>
      <c r="S788" s="54"/>
      <c r="T788" s="54"/>
      <c r="U788" s="56"/>
      <c r="V788" s="54"/>
      <c r="W788" s="54"/>
      <c r="X788" s="54"/>
      <c r="Y788" s="54"/>
      <c r="Z788" s="56"/>
      <c r="AA788" s="54"/>
      <c r="AB788" s="54"/>
      <c r="AC788" s="54"/>
      <c r="AD788" s="54"/>
      <c r="AE788" s="56"/>
    </row>
    <row r="789" spans="1:31" s="3" customFormat="1">
      <c r="A789" s="223"/>
      <c r="B789" s="223"/>
      <c r="C789" s="54"/>
      <c r="D789" s="54"/>
      <c r="E789" s="54"/>
      <c r="F789" s="54"/>
      <c r="G789" s="54"/>
      <c r="H789" s="54"/>
      <c r="I789" s="54"/>
      <c r="J789" s="54"/>
      <c r="K789" s="56"/>
      <c r="L789" s="54"/>
      <c r="M789" s="54"/>
      <c r="N789" s="54"/>
      <c r="O789" s="54"/>
      <c r="P789" s="56"/>
      <c r="Q789" s="54"/>
      <c r="R789" s="54"/>
      <c r="S789" s="54"/>
      <c r="T789" s="54"/>
      <c r="U789" s="56"/>
      <c r="V789" s="54"/>
      <c r="W789" s="54"/>
      <c r="X789" s="54"/>
      <c r="Y789" s="54"/>
      <c r="Z789" s="56"/>
      <c r="AA789" s="54"/>
      <c r="AB789" s="54"/>
      <c r="AC789" s="54"/>
      <c r="AD789" s="54"/>
      <c r="AE789" s="56"/>
    </row>
    <row r="790" spans="1:31" s="3" customFormat="1">
      <c r="A790" s="223"/>
      <c r="B790" s="223"/>
      <c r="C790" s="54"/>
      <c r="D790" s="54"/>
      <c r="E790" s="54"/>
      <c r="F790" s="54"/>
      <c r="G790" s="54"/>
      <c r="H790" s="54"/>
      <c r="I790" s="54"/>
      <c r="J790" s="54"/>
      <c r="K790" s="56"/>
      <c r="L790" s="54"/>
      <c r="M790" s="54"/>
      <c r="N790" s="54"/>
      <c r="O790" s="54"/>
      <c r="P790" s="56"/>
      <c r="Q790" s="54"/>
      <c r="R790" s="54"/>
      <c r="S790" s="54"/>
      <c r="T790" s="54"/>
      <c r="U790" s="56"/>
      <c r="V790" s="54"/>
      <c r="W790" s="54"/>
      <c r="X790" s="54"/>
      <c r="Y790" s="54"/>
      <c r="Z790" s="56"/>
      <c r="AA790" s="54"/>
      <c r="AB790" s="54"/>
      <c r="AC790" s="54"/>
      <c r="AD790" s="54"/>
      <c r="AE790" s="56"/>
    </row>
    <row r="791" spans="1:31" s="3" customFormat="1">
      <c r="A791" s="223"/>
      <c r="B791" s="223"/>
      <c r="C791" s="54"/>
      <c r="D791" s="54"/>
      <c r="E791" s="54"/>
      <c r="F791" s="54"/>
      <c r="G791" s="54"/>
      <c r="H791" s="54"/>
      <c r="I791" s="54"/>
      <c r="J791" s="54"/>
      <c r="K791" s="56"/>
      <c r="L791" s="54"/>
      <c r="M791" s="54"/>
      <c r="N791" s="54"/>
      <c r="O791" s="54"/>
      <c r="P791" s="56"/>
      <c r="Q791" s="54"/>
      <c r="R791" s="54"/>
      <c r="S791" s="54"/>
      <c r="T791" s="54"/>
      <c r="U791" s="56"/>
      <c r="V791" s="54"/>
      <c r="W791" s="54"/>
      <c r="X791" s="54"/>
      <c r="Y791" s="54"/>
      <c r="Z791" s="56"/>
      <c r="AA791" s="54"/>
      <c r="AB791" s="54"/>
      <c r="AC791" s="54"/>
      <c r="AD791" s="54"/>
      <c r="AE791" s="56"/>
    </row>
    <row r="792" spans="1:31" s="3" customFormat="1">
      <c r="A792" s="223"/>
      <c r="B792" s="223"/>
      <c r="C792" s="54"/>
      <c r="D792" s="54"/>
      <c r="E792" s="54"/>
      <c r="F792" s="54"/>
      <c r="G792" s="54"/>
      <c r="H792" s="54"/>
      <c r="I792" s="54"/>
      <c r="J792" s="54"/>
      <c r="K792" s="56"/>
      <c r="L792" s="54"/>
      <c r="M792" s="54"/>
      <c r="N792" s="54"/>
      <c r="O792" s="54"/>
      <c r="P792" s="56"/>
      <c r="Q792" s="54"/>
      <c r="R792" s="54"/>
      <c r="S792" s="54"/>
      <c r="T792" s="54"/>
      <c r="U792" s="56"/>
      <c r="V792" s="54"/>
      <c r="W792" s="54"/>
      <c r="X792" s="54"/>
      <c r="Y792" s="54"/>
      <c r="Z792" s="56"/>
      <c r="AA792" s="54"/>
      <c r="AB792" s="54"/>
      <c r="AC792" s="54"/>
      <c r="AD792" s="54"/>
      <c r="AE792" s="56"/>
    </row>
    <row r="793" spans="1:31" s="3" customFormat="1">
      <c r="A793" s="223"/>
      <c r="B793" s="223"/>
      <c r="C793" s="54"/>
      <c r="D793" s="54"/>
      <c r="E793" s="54"/>
      <c r="F793" s="54"/>
      <c r="G793" s="54"/>
      <c r="H793" s="54"/>
      <c r="I793" s="54"/>
      <c r="J793" s="54"/>
      <c r="K793" s="56"/>
      <c r="L793" s="54"/>
      <c r="M793" s="54"/>
      <c r="N793" s="54"/>
      <c r="O793" s="54"/>
      <c r="P793" s="56"/>
      <c r="Q793" s="54"/>
      <c r="R793" s="54"/>
      <c r="S793" s="54"/>
      <c r="T793" s="54"/>
      <c r="U793" s="56"/>
      <c r="V793" s="54"/>
      <c r="W793" s="54"/>
      <c r="X793" s="54"/>
      <c r="Y793" s="54"/>
      <c r="Z793" s="56"/>
      <c r="AA793" s="54"/>
      <c r="AB793" s="54"/>
      <c r="AC793" s="54"/>
      <c r="AD793" s="54"/>
      <c r="AE793" s="56"/>
    </row>
    <row r="794" spans="1:31" s="3" customFormat="1">
      <c r="A794" s="223"/>
      <c r="B794" s="223"/>
      <c r="C794" s="54"/>
      <c r="D794" s="54"/>
      <c r="E794" s="54"/>
      <c r="F794" s="54"/>
      <c r="G794" s="54"/>
      <c r="H794" s="54"/>
      <c r="I794" s="54"/>
      <c r="J794" s="54"/>
      <c r="K794" s="56"/>
      <c r="L794" s="54"/>
      <c r="M794" s="54"/>
      <c r="N794" s="54"/>
      <c r="O794" s="54"/>
      <c r="P794" s="56"/>
      <c r="Q794" s="54"/>
      <c r="R794" s="54"/>
      <c r="S794" s="54"/>
      <c r="T794" s="54"/>
      <c r="U794" s="56"/>
      <c r="V794" s="54"/>
      <c r="W794" s="54"/>
      <c r="X794" s="54"/>
      <c r="Y794" s="54"/>
      <c r="Z794" s="56"/>
      <c r="AA794" s="54"/>
      <c r="AB794" s="54"/>
      <c r="AC794" s="54"/>
      <c r="AD794" s="54"/>
      <c r="AE794" s="56"/>
    </row>
    <row r="795" spans="1:31" s="3" customFormat="1">
      <c r="A795" s="223"/>
      <c r="B795" s="223"/>
      <c r="C795" s="54"/>
      <c r="D795" s="54"/>
      <c r="E795" s="54"/>
      <c r="F795" s="54"/>
      <c r="G795" s="54"/>
      <c r="H795" s="54"/>
      <c r="I795" s="54"/>
      <c r="J795" s="54"/>
      <c r="K795" s="56"/>
      <c r="L795" s="54"/>
      <c r="M795" s="54"/>
      <c r="N795" s="54"/>
      <c r="O795" s="54"/>
      <c r="P795" s="56"/>
      <c r="Q795" s="54"/>
      <c r="R795" s="54"/>
      <c r="S795" s="54"/>
      <c r="T795" s="54"/>
      <c r="U795" s="56"/>
      <c r="V795" s="54"/>
      <c r="W795" s="54"/>
      <c r="X795" s="54"/>
      <c r="Y795" s="54"/>
      <c r="Z795" s="56"/>
      <c r="AA795" s="54"/>
      <c r="AB795" s="54"/>
      <c r="AC795" s="54"/>
      <c r="AD795" s="54"/>
      <c r="AE795" s="56"/>
    </row>
    <row r="796" spans="1:31" s="3" customFormat="1">
      <c r="A796" s="223"/>
      <c r="B796" s="223"/>
      <c r="C796" s="54"/>
      <c r="D796" s="54"/>
      <c r="E796" s="54"/>
      <c r="F796" s="54"/>
      <c r="G796" s="54"/>
      <c r="H796" s="54"/>
      <c r="I796" s="54"/>
      <c r="J796" s="54"/>
      <c r="K796" s="56"/>
      <c r="L796" s="54"/>
      <c r="M796" s="54"/>
      <c r="N796" s="54"/>
      <c r="O796" s="54"/>
      <c r="P796" s="56"/>
      <c r="Q796" s="54"/>
      <c r="R796" s="54"/>
      <c r="S796" s="54"/>
      <c r="T796" s="54"/>
      <c r="U796" s="56"/>
      <c r="V796" s="54"/>
      <c r="W796" s="54"/>
      <c r="X796" s="54"/>
      <c r="Y796" s="54"/>
      <c r="Z796" s="56"/>
      <c r="AA796" s="54"/>
      <c r="AB796" s="54"/>
      <c r="AC796" s="54"/>
      <c r="AD796" s="54"/>
      <c r="AE796" s="56"/>
    </row>
    <row r="797" spans="1:31" s="3" customFormat="1">
      <c r="A797" s="223"/>
      <c r="B797" s="223"/>
      <c r="C797" s="54"/>
      <c r="D797" s="54"/>
      <c r="E797" s="54"/>
      <c r="F797" s="54"/>
      <c r="G797" s="54"/>
      <c r="H797" s="54"/>
      <c r="I797" s="54"/>
      <c r="J797" s="54"/>
      <c r="K797" s="56"/>
      <c r="L797" s="54"/>
      <c r="M797" s="54"/>
      <c r="N797" s="54"/>
      <c r="O797" s="54"/>
      <c r="P797" s="56"/>
      <c r="Q797" s="54"/>
      <c r="R797" s="54"/>
      <c r="S797" s="54"/>
      <c r="T797" s="54"/>
      <c r="U797" s="56"/>
      <c r="V797" s="54"/>
      <c r="W797" s="54"/>
      <c r="X797" s="54"/>
      <c r="Y797" s="54"/>
      <c r="Z797" s="56"/>
      <c r="AA797" s="54"/>
      <c r="AB797" s="54"/>
      <c r="AC797" s="54"/>
      <c r="AD797" s="54"/>
      <c r="AE797" s="56"/>
    </row>
    <row r="798" spans="1:31" s="3" customFormat="1">
      <c r="A798" s="223"/>
      <c r="B798" s="223"/>
      <c r="C798" s="54"/>
      <c r="D798" s="54"/>
      <c r="E798" s="54"/>
      <c r="F798" s="54"/>
      <c r="G798" s="54"/>
      <c r="H798" s="54"/>
      <c r="I798" s="54"/>
      <c r="J798" s="54"/>
      <c r="K798" s="56"/>
      <c r="L798" s="54"/>
      <c r="M798" s="54"/>
      <c r="N798" s="54"/>
      <c r="O798" s="54"/>
      <c r="P798" s="56"/>
      <c r="Q798" s="54"/>
      <c r="R798" s="54"/>
      <c r="S798" s="54"/>
      <c r="T798" s="54"/>
      <c r="U798" s="56"/>
      <c r="V798" s="54"/>
      <c r="W798" s="54"/>
      <c r="X798" s="54"/>
      <c r="Y798" s="54"/>
      <c r="Z798" s="56"/>
      <c r="AA798" s="54"/>
      <c r="AB798" s="54"/>
      <c r="AC798" s="54"/>
      <c r="AD798" s="54"/>
      <c r="AE798" s="56"/>
    </row>
    <row r="799" spans="1:31" s="3" customFormat="1">
      <c r="A799" s="223"/>
      <c r="B799" s="223"/>
      <c r="C799" s="54"/>
      <c r="D799" s="54"/>
      <c r="E799" s="54"/>
      <c r="F799" s="54"/>
      <c r="G799" s="54"/>
      <c r="H799" s="54"/>
      <c r="I799" s="54"/>
      <c r="J799" s="54"/>
      <c r="K799" s="56"/>
      <c r="L799" s="54"/>
      <c r="M799" s="54"/>
      <c r="N799" s="54"/>
      <c r="O799" s="54"/>
      <c r="P799" s="56"/>
      <c r="Q799" s="54"/>
      <c r="R799" s="54"/>
      <c r="S799" s="54"/>
      <c r="T799" s="54"/>
      <c r="U799" s="56"/>
      <c r="V799" s="54"/>
      <c r="W799" s="54"/>
      <c r="X799" s="54"/>
      <c r="Y799" s="54"/>
      <c r="Z799" s="56"/>
      <c r="AA799" s="54"/>
      <c r="AB799" s="54"/>
      <c r="AC799" s="54"/>
      <c r="AD799" s="54"/>
      <c r="AE799" s="56"/>
    </row>
    <row r="800" spans="1:31" s="3" customFormat="1">
      <c r="A800" s="223"/>
      <c r="B800" s="223"/>
      <c r="C800" s="54"/>
      <c r="D800" s="54"/>
      <c r="E800" s="54"/>
      <c r="F800" s="54"/>
      <c r="G800" s="54"/>
      <c r="H800" s="54"/>
      <c r="I800" s="54"/>
      <c r="J800" s="54"/>
      <c r="K800" s="56"/>
      <c r="L800" s="54"/>
      <c r="M800" s="54"/>
      <c r="N800" s="54"/>
      <c r="O800" s="54"/>
      <c r="P800" s="56"/>
      <c r="Q800" s="54"/>
      <c r="R800" s="54"/>
      <c r="S800" s="54"/>
      <c r="T800" s="54"/>
      <c r="U800" s="56"/>
      <c r="V800" s="54"/>
      <c r="W800" s="54"/>
      <c r="X800" s="54"/>
      <c r="Y800" s="54"/>
      <c r="Z800" s="56"/>
      <c r="AA800" s="54"/>
      <c r="AB800" s="54"/>
      <c r="AC800" s="54"/>
      <c r="AD800" s="54"/>
      <c r="AE800" s="56"/>
    </row>
    <row r="801" spans="1:31" s="3" customFormat="1">
      <c r="A801" s="223"/>
      <c r="B801" s="223"/>
      <c r="C801" s="54"/>
      <c r="D801" s="54"/>
      <c r="E801" s="54"/>
      <c r="F801" s="54"/>
      <c r="G801" s="54"/>
      <c r="H801" s="54"/>
      <c r="I801" s="54"/>
      <c r="J801" s="54"/>
      <c r="K801" s="56"/>
      <c r="L801" s="54"/>
      <c r="M801" s="54"/>
      <c r="N801" s="54"/>
      <c r="O801" s="54"/>
      <c r="P801" s="56"/>
      <c r="Q801" s="54"/>
      <c r="R801" s="54"/>
      <c r="S801" s="54"/>
      <c r="T801" s="54"/>
      <c r="U801" s="56"/>
      <c r="V801" s="54"/>
      <c r="W801" s="54"/>
      <c r="X801" s="54"/>
      <c r="Y801" s="54"/>
      <c r="Z801" s="56"/>
      <c r="AA801" s="54"/>
      <c r="AB801" s="54"/>
      <c r="AC801" s="54"/>
      <c r="AD801" s="54"/>
      <c r="AE801" s="56"/>
    </row>
    <row r="802" spans="1:31" s="3" customFormat="1">
      <c r="A802" s="223"/>
      <c r="B802" s="223"/>
      <c r="C802" s="54"/>
      <c r="D802" s="54"/>
      <c r="E802" s="54"/>
      <c r="F802" s="54"/>
      <c r="G802" s="54"/>
      <c r="H802" s="54"/>
      <c r="I802" s="54"/>
      <c r="J802" s="54"/>
      <c r="K802" s="56"/>
      <c r="L802" s="54"/>
      <c r="M802" s="54"/>
      <c r="N802" s="54"/>
      <c r="O802" s="54"/>
      <c r="P802" s="56"/>
      <c r="Q802" s="54"/>
      <c r="R802" s="54"/>
      <c r="S802" s="54"/>
      <c r="T802" s="54"/>
      <c r="U802" s="56"/>
      <c r="V802" s="54"/>
      <c r="W802" s="54"/>
      <c r="X802" s="54"/>
      <c r="Y802" s="54"/>
      <c r="Z802" s="56"/>
      <c r="AA802" s="54"/>
      <c r="AB802" s="54"/>
      <c r="AC802" s="54"/>
      <c r="AD802" s="54"/>
      <c r="AE802" s="56"/>
    </row>
    <row r="803" spans="1:31" s="3" customFormat="1">
      <c r="A803" s="223"/>
      <c r="B803" s="223"/>
      <c r="C803" s="54"/>
      <c r="D803" s="54"/>
      <c r="E803" s="54"/>
      <c r="F803" s="54"/>
      <c r="G803" s="54"/>
      <c r="H803" s="54"/>
      <c r="I803" s="54"/>
      <c r="J803" s="54"/>
      <c r="K803" s="56"/>
      <c r="L803" s="54"/>
      <c r="M803" s="54"/>
      <c r="N803" s="54"/>
      <c r="O803" s="54"/>
      <c r="P803" s="56"/>
      <c r="Q803" s="54"/>
      <c r="R803" s="54"/>
      <c r="S803" s="54"/>
      <c r="T803" s="54"/>
      <c r="U803" s="56"/>
      <c r="V803" s="54"/>
      <c r="W803" s="54"/>
      <c r="X803" s="54"/>
      <c r="Y803" s="54"/>
      <c r="Z803" s="56"/>
      <c r="AA803" s="54"/>
      <c r="AB803" s="54"/>
      <c r="AC803" s="54"/>
      <c r="AD803" s="54"/>
      <c r="AE803" s="56"/>
    </row>
    <row r="804" spans="1:31" s="3" customFormat="1">
      <c r="A804" s="223"/>
      <c r="B804" s="223"/>
      <c r="C804" s="54"/>
      <c r="D804" s="54"/>
      <c r="E804" s="54"/>
      <c r="F804" s="54"/>
      <c r="G804" s="54"/>
      <c r="H804" s="54"/>
      <c r="I804" s="54"/>
      <c r="J804" s="54"/>
      <c r="K804" s="56"/>
      <c r="L804" s="54"/>
      <c r="M804" s="54"/>
      <c r="N804" s="54"/>
      <c r="O804" s="54"/>
      <c r="P804" s="56"/>
      <c r="Q804" s="54"/>
      <c r="R804" s="54"/>
      <c r="S804" s="54"/>
      <c r="T804" s="54"/>
      <c r="U804" s="56"/>
      <c r="V804" s="54"/>
      <c r="W804" s="54"/>
      <c r="X804" s="54"/>
      <c r="Y804" s="54"/>
      <c r="Z804" s="56"/>
      <c r="AA804" s="54"/>
      <c r="AB804" s="54"/>
      <c r="AC804" s="54"/>
      <c r="AD804" s="54"/>
      <c r="AE804" s="56"/>
    </row>
    <row r="805" spans="1:31" s="3" customFormat="1">
      <c r="A805" s="223"/>
      <c r="B805" s="223"/>
      <c r="C805" s="54"/>
      <c r="D805" s="54"/>
      <c r="E805" s="54"/>
      <c r="F805" s="54"/>
      <c r="G805" s="54"/>
      <c r="H805" s="54"/>
      <c r="I805" s="54"/>
      <c r="J805" s="54"/>
      <c r="K805" s="56"/>
      <c r="L805" s="54"/>
      <c r="M805" s="54"/>
      <c r="N805" s="54"/>
      <c r="O805" s="54"/>
      <c r="P805" s="56"/>
      <c r="Q805" s="54"/>
      <c r="R805" s="54"/>
      <c r="S805" s="54"/>
      <c r="T805" s="54"/>
      <c r="U805" s="56"/>
      <c r="V805" s="54"/>
      <c r="W805" s="54"/>
      <c r="X805" s="54"/>
      <c r="Y805" s="54"/>
      <c r="Z805" s="56"/>
      <c r="AA805" s="54"/>
      <c r="AB805" s="54"/>
      <c r="AC805" s="54"/>
      <c r="AD805" s="54"/>
      <c r="AE805" s="56"/>
    </row>
    <row r="806" spans="1:31" s="3" customFormat="1">
      <c r="A806" s="223"/>
      <c r="B806" s="223"/>
      <c r="C806" s="54"/>
      <c r="D806" s="54"/>
      <c r="E806" s="54"/>
      <c r="F806" s="54"/>
      <c r="G806" s="54"/>
      <c r="H806" s="54"/>
      <c r="I806" s="54"/>
      <c r="J806" s="54"/>
      <c r="K806" s="56"/>
      <c r="L806" s="54"/>
      <c r="M806" s="54"/>
      <c r="N806" s="54"/>
      <c r="O806" s="54"/>
      <c r="P806" s="56"/>
      <c r="Q806" s="54"/>
      <c r="R806" s="54"/>
      <c r="S806" s="54"/>
      <c r="T806" s="54"/>
      <c r="U806" s="56"/>
      <c r="V806" s="54"/>
      <c r="W806" s="54"/>
      <c r="X806" s="54"/>
      <c r="Y806" s="54"/>
      <c r="Z806" s="56"/>
      <c r="AA806" s="54"/>
      <c r="AB806" s="54"/>
      <c r="AC806" s="54"/>
      <c r="AD806" s="54"/>
      <c r="AE806" s="56"/>
    </row>
    <row r="807" spans="1:31" s="3" customFormat="1">
      <c r="A807" s="223"/>
      <c r="B807" s="223"/>
      <c r="C807" s="54"/>
      <c r="D807" s="54"/>
      <c r="E807" s="54"/>
      <c r="F807" s="54"/>
      <c r="G807" s="54"/>
      <c r="H807" s="54"/>
      <c r="I807" s="54"/>
      <c r="J807" s="54"/>
      <c r="K807" s="56"/>
      <c r="L807" s="54"/>
      <c r="M807" s="54"/>
      <c r="N807" s="54"/>
      <c r="O807" s="54"/>
      <c r="P807" s="56"/>
      <c r="Q807" s="54"/>
      <c r="R807" s="54"/>
      <c r="S807" s="54"/>
      <c r="T807" s="54"/>
      <c r="U807" s="56"/>
      <c r="V807" s="54"/>
      <c r="W807" s="54"/>
      <c r="X807" s="54"/>
      <c r="Y807" s="54"/>
      <c r="Z807" s="56"/>
      <c r="AA807" s="54"/>
      <c r="AB807" s="54"/>
      <c r="AC807" s="54"/>
      <c r="AD807" s="54"/>
      <c r="AE807" s="56"/>
    </row>
    <row r="808" spans="1:31" s="3" customFormat="1">
      <c r="A808" s="223"/>
      <c r="B808" s="223"/>
      <c r="C808" s="54"/>
      <c r="D808" s="54"/>
      <c r="E808" s="54"/>
      <c r="F808" s="54"/>
      <c r="G808" s="54"/>
      <c r="H808" s="54"/>
      <c r="I808" s="54"/>
      <c r="J808" s="54"/>
      <c r="K808" s="56"/>
      <c r="L808" s="54"/>
      <c r="M808" s="54"/>
      <c r="N808" s="54"/>
      <c r="O808" s="54"/>
      <c r="P808" s="56"/>
      <c r="Q808" s="54"/>
      <c r="R808" s="54"/>
      <c r="S808" s="54"/>
      <c r="T808" s="54"/>
      <c r="U808" s="56"/>
      <c r="V808" s="54"/>
      <c r="W808" s="54"/>
      <c r="X808" s="54"/>
      <c r="Y808" s="54"/>
      <c r="Z808" s="56"/>
      <c r="AA808" s="54"/>
      <c r="AB808" s="54"/>
      <c r="AC808" s="54"/>
      <c r="AD808" s="54"/>
      <c r="AE808" s="56"/>
    </row>
    <row r="809" spans="1:31" s="3" customFormat="1">
      <c r="A809" s="223"/>
      <c r="B809" s="223"/>
      <c r="C809" s="54"/>
      <c r="D809" s="54"/>
      <c r="E809" s="54"/>
      <c r="F809" s="54"/>
      <c r="G809" s="54"/>
      <c r="H809" s="54"/>
      <c r="I809" s="54"/>
      <c r="J809" s="54"/>
      <c r="K809" s="56"/>
      <c r="L809" s="54"/>
      <c r="M809" s="54"/>
      <c r="N809" s="54"/>
      <c r="O809" s="54"/>
      <c r="P809" s="56"/>
      <c r="Q809" s="54"/>
      <c r="R809" s="54"/>
      <c r="S809" s="54"/>
      <c r="T809" s="54"/>
      <c r="U809" s="56"/>
      <c r="V809" s="54"/>
      <c r="W809" s="54"/>
      <c r="X809" s="54"/>
      <c r="Y809" s="54"/>
      <c r="Z809" s="56"/>
      <c r="AA809" s="54"/>
      <c r="AB809" s="54"/>
      <c r="AC809" s="54"/>
      <c r="AD809" s="54"/>
      <c r="AE809" s="56"/>
    </row>
    <row r="810" spans="1:31" s="3" customFormat="1">
      <c r="A810" s="223"/>
      <c r="B810" s="223"/>
      <c r="C810" s="54"/>
      <c r="D810" s="54"/>
      <c r="E810" s="54"/>
      <c r="F810" s="54"/>
      <c r="G810" s="54"/>
      <c r="H810" s="54"/>
      <c r="I810" s="54"/>
      <c r="J810" s="54"/>
      <c r="K810" s="56"/>
      <c r="L810" s="54"/>
      <c r="M810" s="54"/>
      <c r="N810" s="54"/>
      <c r="O810" s="54"/>
      <c r="P810" s="56"/>
      <c r="Q810" s="54"/>
      <c r="R810" s="54"/>
      <c r="S810" s="54"/>
      <c r="T810" s="54"/>
      <c r="U810" s="56"/>
      <c r="V810" s="54"/>
      <c r="W810" s="54"/>
      <c r="X810" s="54"/>
      <c r="Y810" s="54"/>
      <c r="Z810" s="56"/>
      <c r="AA810" s="54"/>
      <c r="AB810" s="54"/>
      <c r="AC810" s="54"/>
      <c r="AD810" s="54"/>
      <c r="AE810" s="56"/>
    </row>
    <row r="811" spans="1:31" s="3" customFormat="1">
      <c r="A811" s="223"/>
      <c r="B811" s="223"/>
      <c r="C811" s="54"/>
      <c r="D811" s="54"/>
      <c r="E811" s="54"/>
      <c r="F811" s="54"/>
      <c r="G811" s="54"/>
      <c r="H811" s="54"/>
      <c r="I811" s="54"/>
      <c r="J811" s="54"/>
      <c r="K811" s="56"/>
      <c r="L811" s="54"/>
      <c r="M811" s="54"/>
      <c r="N811" s="54"/>
      <c r="O811" s="54"/>
      <c r="P811" s="56"/>
      <c r="Q811" s="54"/>
      <c r="R811" s="54"/>
      <c r="S811" s="54"/>
      <c r="T811" s="54"/>
      <c r="U811" s="56"/>
      <c r="V811" s="54"/>
      <c r="W811" s="54"/>
      <c r="X811" s="54"/>
      <c r="Y811" s="54"/>
      <c r="Z811" s="56"/>
      <c r="AA811" s="54"/>
      <c r="AB811" s="54"/>
      <c r="AC811" s="54"/>
      <c r="AD811" s="54"/>
      <c r="AE811" s="56"/>
    </row>
    <row r="812" spans="1:31" s="3" customFormat="1">
      <c r="A812" s="223"/>
      <c r="B812" s="223"/>
      <c r="C812" s="54"/>
      <c r="D812" s="54"/>
      <c r="E812" s="54"/>
      <c r="F812" s="54"/>
      <c r="G812" s="54"/>
      <c r="H812" s="54"/>
      <c r="I812" s="54"/>
      <c r="J812" s="54"/>
      <c r="K812" s="56"/>
      <c r="L812" s="54"/>
      <c r="M812" s="54"/>
      <c r="N812" s="54"/>
      <c r="O812" s="54"/>
      <c r="P812" s="56"/>
      <c r="Q812" s="54"/>
      <c r="R812" s="54"/>
      <c r="S812" s="54"/>
      <c r="T812" s="54"/>
      <c r="U812" s="56"/>
      <c r="V812" s="54"/>
      <c r="W812" s="54"/>
      <c r="X812" s="54"/>
      <c r="Y812" s="54"/>
      <c r="Z812" s="56"/>
      <c r="AA812" s="54"/>
      <c r="AB812" s="54"/>
      <c r="AC812" s="54"/>
      <c r="AD812" s="54"/>
      <c r="AE812" s="56"/>
    </row>
    <row r="813" spans="1:31" s="3" customFormat="1">
      <c r="A813" s="223"/>
      <c r="B813" s="223"/>
      <c r="C813" s="54"/>
      <c r="D813" s="54"/>
      <c r="E813" s="54"/>
      <c r="F813" s="54"/>
      <c r="G813" s="54"/>
      <c r="H813" s="54"/>
      <c r="I813" s="54"/>
      <c r="J813" s="54"/>
      <c r="K813" s="56"/>
      <c r="L813" s="54"/>
      <c r="M813" s="54"/>
      <c r="N813" s="54"/>
      <c r="O813" s="54"/>
      <c r="P813" s="56"/>
      <c r="Q813" s="54"/>
      <c r="R813" s="54"/>
      <c r="S813" s="54"/>
      <c r="T813" s="54"/>
      <c r="U813" s="56"/>
      <c r="V813" s="54"/>
      <c r="W813" s="54"/>
      <c r="X813" s="54"/>
      <c r="Y813" s="54"/>
      <c r="Z813" s="56"/>
      <c r="AA813" s="54"/>
      <c r="AB813" s="54"/>
      <c r="AC813" s="54"/>
      <c r="AD813" s="54"/>
      <c r="AE813" s="56"/>
    </row>
    <row r="814" spans="1:31" s="3" customFormat="1">
      <c r="A814" s="223"/>
      <c r="B814" s="223"/>
      <c r="C814" s="54"/>
      <c r="D814" s="54"/>
      <c r="E814" s="54"/>
      <c r="F814" s="54"/>
      <c r="G814" s="54"/>
      <c r="H814" s="54"/>
      <c r="I814" s="54"/>
      <c r="J814" s="54"/>
      <c r="K814" s="56"/>
      <c r="L814" s="54"/>
      <c r="M814" s="54"/>
      <c r="N814" s="54"/>
      <c r="O814" s="54"/>
      <c r="P814" s="56"/>
      <c r="Q814" s="54"/>
      <c r="R814" s="54"/>
      <c r="S814" s="54"/>
      <c r="T814" s="54"/>
      <c r="U814" s="56"/>
      <c r="V814" s="54"/>
      <c r="W814" s="54"/>
      <c r="X814" s="54"/>
      <c r="Y814" s="54"/>
      <c r="Z814" s="56"/>
      <c r="AA814" s="54"/>
      <c r="AB814" s="54"/>
      <c r="AC814" s="54"/>
      <c r="AD814" s="54"/>
      <c r="AE814" s="56"/>
    </row>
    <row r="815" spans="1:31" s="3" customFormat="1">
      <c r="A815" s="223"/>
      <c r="B815" s="223"/>
      <c r="C815" s="54"/>
      <c r="D815" s="54"/>
      <c r="E815" s="54"/>
      <c r="F815" s="54"/>
      <c r="G815" s="54"/>
      <c r="H815" s="54"/>
      <c r="I815" s="54"/>
      <c r="J815" s="54"/>
      <c r="K815" s="56"/>
      <c r="L815" s="54"/>
      <c r="M815" s="54"/>
      <c r="N815" s="54"/>
      <c r="O815" s="54"/>
      <c r="P815" s="56"/>
      <c r="Q815" s="54"/>
      <c r="R815" s="54"/>
      <c r="S815" s="54"/>
      <c r="T815" s="54"/>
      <c r="U815" s="56"/>
      <c r="V815" s="54"/>
      <c r="W815" s="54"/>
      <c r="X815" s="54"/>
      <c r="Y815" s="54"/>
      <c r="Z815" s="56"/>
      <c r="AA815" s="54"/>
      <c r="AB815" s="54"/>
      <c r="AC815" s="54"/>
      <c r="AD815" s="54"/>
      <c r="AE815" s="56"/>
    </row>
    <row r="816" spans="1:31" s="3" customFormat="1">
      <c r="A816" s="223"/>
      <c r="B816" s="223"/>
      <c r="C816" s="54"/>
      <c r="D816" s="54"/>
      <c r="E816" s="54"/>
      <c r="F816" s="54"/>
      <c r="G816" s="54"/>
      <c r="H816" s="54"/>
      <c r="I816" s="54"/>
      <c r="J816" s="54"/>
      <c r="K816" s="56"/>
      <c r="L816" s="54"/>
      <c r="M816" s="54"/>
      <c r="N816" s="54"/>
      <c r="O816" s="54"/>
      <c r="P816" s="56"/>
      <c r="Q816" s="54"/>
      <c r="R816" s="54"/>
      <c r="S816" s="54"/>
      <c r="T816" s="54"/>
      <c r="U816" s="56"/>
      <c r="V816" s="54"/>
      <c r="W816" s="54"/>
      <c r="X816" s="54"/>
      <c r="Y816" s="54"/>
      <c r="Z816" s="56"/>
      <c r="AA816" s="54"/>
      <c r="AB816" s="54"/>
      <c r="AC816" s="54"/>
      <c r="AD816" s="54"/>
      <c r="AE816" s="56"/>
    </row>
    <row r="817" spans="1:31" s="3" customFormat="1">
      <c r="A817" s="223"/>
      <c r="B817" s="223"/>
      <c r="C817" s="54"/>
      <c r="D817" s="54"/>
      <c r="E817" s="54"/>
      <c r="F817" s="54"/>
      <c r="G817" s="54"/>
      <c r="H817" s="54"/>
      <c r="I817" s="54"/>
      <c r="J817" s="54"/>
      <c r="K817" s="56"/>
      <c r="L817" s="54"/>
      <c r="M817" s="54"/>
      <c r="N817" s="54"/>
      <c r="O817" s="54"/>
      <c r="P817" s="56"/>
      <c r="Q817" s="54"/>
      <c r="R817" s="54"/>
      <c r="S817" s="54"/>
      <c r="T817" s="54"/>
      <c r="U817" s="56"/>
      <c r="V817" s="54"/>
      <c r="W817" s="54"/>
      <c r="X817" s="54"/>
      <c r="Y817" s="54"/>
      <c r="Z817" s="56"/>
      <c r="AA817" s="54"/>
      <c r="AB817" s="54"/>
      <c r="AC817" s="54"/>
      <c r="AD817" s="54"/>
      <c r="AE817" s="56"/>
    </row>
    <row r="818" spans="1:31" s="3" customFormat="1">
      <c r="A818" s="223"/>
      <c r="B818" s="223"/>
      <c r="C818" s="54"/>
      <c r="D818" s="54"/>
      <c r="E818" s="54"/>
      <c r="F818" s="54"/>
      <c r="G818" s="54"/>
      <c r="H818" s="54"/>
      <c r="I818" s="54"/>
      <c r="J818" s="54"/>
      <c r="K818" s="56"/>
      <c r="L818" s="54"/>
      <c r="M818" s="54"/>
      <c r="N818" s="54"/>
      <c r="O818" s="54"/>
      <c r="P818" s="56"/>
      <c r="Q818" s="54"/>
      <c r="R818" s="54"/>
      <c r="S818" s="54"/>
      <c r="T818" s="54"/>
      <c r="U818" s="56"/>
      <c r="V818" s="54"/>
      <c r="W818" s="54"/>
      <c r="X818" s="54"/>
      <c r="Y818" s="54"/>
      <c r="Z818" s="56"/>
      <c r="AA818" s="54"/>
      <c r="AB818" s="54"/>
      <c r="AC818" s="54"/>
      <c r="AD818" s="54"/>
      <c r="AE818" s="56"/>
    </row>
    <row r="819" spans="1:31" s="3" customFormat="1">
      <c r="A819" s="223"/>
      <c r="B819" s="223"/>
      <c r="C819" s="54"/>
      <c r="D819" s="54"/>
      <c r="E819" s="54"/>
      <c r="F819" s="54"/>
      <c r="G819" s="54"/>
      <c r="H819" s="54"/>
      <c r="I819" s="54"/>
      <c r="J819" s="54"/>
      <c r="K819" s="56"/>
      <c r="L819" s="54"/>
      <c r="M819" s="54"/>
      <c r="N819" s="54"/>
      <c r="O819" s="54"/>
      <c r="P819" s="56"/>
      <c r="Q819" s="54"/>
      <c r="R819" s="54"/>
      <c r="S819" s="54"/>
      <c r="T819" s="54"/>
      <c r="U819" s="56"/>
      <c r="V819" s="54"/>
      <c r="W819" s="54"/>
      <c r="X819" s="54"/>
      <c r="Y819" s="54"/>
      <c r="Z819" s="56"/>
      <c r="AA819" s="54"/>
      <c r="AB819" s="54"/>
      <c r="AC819" s="54"/>
      <c r="AD819" s="54"/>
      <c r="AE819" s="56"/>
    </row>
    <row r="820" spans="1:31" s="3" customFormat="1">
      <c r="A820" s="223"/>
      <c r="B820" s="223"/>
      <c r="C820" s="54"/>
      <c r="D820" s="54"/>
      <c r="E820" s="54"/>
      <c r="F820" s="54"/>
      <c r="G820" s="54"/>
      <c r="H820" s="54"/>
      <c r="I820" s="54"/>
      <c r="J820" s="54"/>
      <c r="K820" s="56"/>
      <c r="L820" s="54"/>
      <c r="M820" s="54"/>
      <c r="N820" s="54"/>
      <c r="O820" s="54"/>
      <c r="P820" s="56"/>
      <c r="Q820" s="54"/>
      <c r="R820" s="54"/>
      <c r="S820" s="54"/>
      <c r="T820" s="54"/>
      <c r="U820" s="56"/>
      <c r="V820" s="54"/>
      <c r="W820" s="54"/>
      <c r="X820" s="54"/>
      <c r="Y820" s="54"/>
      <c r="Z820" s="56"/>
      <c r="AA820" s="54"/>
      <c r="AB820" s="54"/>
      <c r="AC820" s="54"/>
      <c r="AD820" s="54"/>
      <c r="AE820" s="56"/>
    </row>
    <row r="821" spans="1:31" s="3" customFormat="1">
      <c r="A821" s="223"/>
      <c r="B821" s="223"/>
      <c r="C821" s="54"/>
      <c r="D821" s="54"/>
      <c r="E821" s="54"/>
      <c r="F821" s="54"/>
      <c r="G821" s="54"/>
      <c r="H821" s="54"/>
      <c r="I821" s="54"/>
      <c r="J821" s="54"/>
      <c r="K821" s="56"/>
      <c r="L821" s="54"/>
      <c r="M821" s="54"/>
      <c r="N821" s="54"/>
      <c r="O821" s="54"/>
      <c r="P821" s="56"/>
      <c r="Q821" s="54"/>
      <c r="R821" s="54"/>
      <c r="S821" s="54"/>
      <c r="T821" s="54"/>
      <c r="U821" s="56"/>
      <c r="V821" s="54"/>
      <c r="W821" s="54"/>
      <c r="X821" s="54"/>
      <c r="Y821" s="54"/>
      <c r="Z821" s="56"/>
      <c r="AA821" s="54"/>
      <c r="AB821" s="54"/>
      <c r="AC821" s="54"/>
      <c r="AD821" s="54"/>
      <c r="AE821" s="56"/>
    </row>
    <row r="822" spans="1:31" s="3" customFormat="1">
      <c r="A822" s="223"/>
      <c r="B822" s="223"/>
      <c r="C822" s="54"/>
      <c r="D822" s="54"/>
      <c r="E822" s="54"/>
      <c r="F822" s="54"/>
      <c r="G822" s="54"/>
      <c r="H822" s="54"/>
      <c r="I822" s="54"/>
      <c r="J822" s="54"/>
      <c r="K822" s="56"/>
      <c r="L822" s="54"/>
      <c r="M822" s="54"/>
      <c r="N822" s="54"/>
      <c r="O822" s="54"/>
      <c r="P822" s="56"/>
      <c r="Q822" s="54"/>
      <c r="R822" s="54"/>
      <c r="S822" s="54"/>
      <c r="T822" s="54"/>
      <c r="U822" s="56"/>
      <c r="V822" s="54"/>
      <c r="W822" s="54"/>
      <c r="X822" s="54"/>
      <c r="Y822" s="54"/>
      <c r="Z822" s="56"/>
      <c r="AA822" s="54"/>
      <c r="AB822" s="54"/>
      <c r="AC822" s="54"/>
      <c r="AD822" s="54"/>
      <c r="AE822" s="56"/>
    </row>
    <row r="823" spans="1:31" s="3" customFormat="1">
      <c r="A823" s="223"/>
      <c r="B823" s="223"/>
      <c r="C823" s="54"/>
      <c r="D823" s="54"/>
      <c r="E823" s="54"/>
      <c r="F823" s="54"/>
      <c r="G823" s="54"/>
      <c r="H823" s="54"/>
      <c r="I823" s="54"/>
      <c r="J823" s="54"/>
      <c r="K823" s="56"/>
      <c r="L823" s="54"/>
      <c r="M823" s="54"/>
      <c r="N823" s="54"/>
      <c r="O823" s="54"/>
      <c r="P823" s="56"/>
      <c r="Q823" s="54"/>
      <c r="R823" s="54"/>
      <c r="S823" s="54"/>
      <c r="T823" s="54"/>
      <c r="U823" s="56"/>
      <c r="V823" s="54"/>
      <c r="W823" s="54"/>
      <c r="X823" s="54"/>
      <c r="Y823" s="54"/>
      <c r="Z823" s="56"/>
      <c r="AA823" s="54"/>
      <c r="AB823" s="54"/>
      <c r="AC823" s="54"/>
      <c r="AD823" s="54"/>
      <c r="AE823" s="56"/>
    </row>
    <row r="824" spans="1:31" s="3" customFormat="1">
      <c r="A824" s="223"/>
      <c r="B824" s="223"/>
      <c r="C824" s="54"/>
      <c r="D824" s="54"/>
      <c r="E824" s="54"/>
      <c r="F824" s="54"/>
      <c r="G824" s="54"/>
      <c r="H824" s="54"/>
      <c r="I824" s="54"/>
      <c r="J824" s="54"/>
      <c r="K824" s="56"/>
      <c r="L824" s="54"/>
      <c r="M824" s="54"/>
      <c r="N824" s="54"/>
      <c r="O824" s="54"/>
      <c r="P824" s="56"/>
      <c r="Q824" s="54"/>
      <c r="R824" s="54"/>
      <c r="S824" s="54"/>
      <c r="T824" s="54"/>
      <c r="U824" s="56"/>
      <c r="V824" s="54"/>
      <c r="W824" s="54"/>
      <c r="X824" s="54"/>
      <c r="Y824" s="54"/>
      <c r="Z824" s="56"/>
      <c r="AA824" s="54"/>
      <c r="AB824" s="54"/>
      <c r="AC824" s="54"/>
      <c r="AD824" s="54"/>
      <c r="AE824" s="56"/>
    </row>
    <row r="825" spans="1:31" s="3" customFormat="1">
      <c r="A825" s="223"/>
      <c r="B825" s="223"/>
      <c r="C825" s="54"/>
      <c r="D825" s="54"/>
      <c r="E825" s="54"/>
      <c r="F825" s="54"/>
      <c r="G825" s="54"/>
      <c r="H825" s="54"/>
      <c r="I825" s="54"/>
      <c r="J825" s="54"/>
      <c r="K825" s="56"/>
      <c r="L825" s="54"/>
      <c r="M825" s="54"/>
      <c r="N825" s="54"/>
      <c r="O825" s="54"/>
      <c r="P825" s="56"/>
      <c r="Q825" s="54"/>
      <c r="R825" s="54"/>
      <c r="S825" s="54"/>
      <c r="T825" s="54"/>
      <c r="U825" s="56"/>
      <c r="V825" s="54"/>
      <c r="W825" s="54"/>
      <c r="X825" s="54"/>
      <c r="Y825" s="54"/>
      <c r="Z825" s="56"/>
      <c r="AA825" s="54"/>
      <c r="AB825" s="54"/>
      <c r="AC825" s="54"/>
      <c r="AD825" s="54"/>
      <c r="AE825" s="56"/>
    </row>
    <row r="826" spans="1:31" s="3" customFormat="1">
      <c r="A826" s="223"/>
      <c r="B826" s="223"/>
      <c r="C826" s="54"/>
      <c r="D826" s="54"/>
      <c r="E826" s="54"/>
      <c r="F826" s="54"/>
      <c r="G826" s="54"/>
      <c r="H826" s="54"/>
      <c r="I826" s="54"/>
      <c r="J826" s="54"/>
      <c r="K826" s="56"/>
      <c r="L826" s="54"/>
      <c r="M826" s="54"/>
      <c r="N826" s="54"/>
      <c r="O826" s="54"/>
      <c r="P826" s="56"/>
      <c r="Q826" s="54"/>
      <c r="R826" s="54"/>
      <c r="S826" s="54"/>
      <c r="T826" s="54"/>
      <c r="U826" s="56"/>
      <c r="V826" s="54"/>
      <c r="W826" s="54"/>
      <c r="X826" s="54"/>
      <c r="Y826" s="54"/>
      <c r="Z826" s="56"/>
      <c r="AA826" s="54"/>
      <c r="AB826" s="54"/>
      <c r="AC826" s="54"/>
      <c r="AD826" s="54"/>
      <c r="AE826" s="56"/>
    </row>
    <row r="827" spans="1:31" s="3" customFormat="1">
      <c r="A827" s="223"/>
      <c r="B827" s="223"/>
      <c r="C827" s="54"/>
      <c r="D827" s="54"/>
      <c r="E827" s="54"/>
      <c r="F827" s="54"/>
      <c r="G827" s="54"/>
      <c r="H827" s="54"/>
      <c r="I827" s="54"/>
      <c r="J827" s="54"/>
      <c r="K827" s="56"/>
      <c r="L827" s="54"/>
      <c r="M827" s="54"/>
      <c r="N827" s="54"/>
      <c r="O827" s="54"/>
      <c r="P827" s="56"/>
      <c r="Q827" s="54"/>
      <c r="R827" s="54"/>
      <c r="S827" s="54"/>
      <c r="T827" s="54"/>
      <c r="U827" s="56"/>
      <c r="V827" s="54"/>
      <c r="W827" s="54"/>
      <c r="X827" s="54"/>
      <c r="Y827" s="54"/>
      <c r="Z827" s="56"/>
      <c r="AA827" s="54"/>
      <c r="AB827" s="54"/>
      <c r="AC827" s="54"/>
      <c r="AD827" s="54"/>
      <c r="AE827" s="56"/>
    </row>
    <row r="828" spans="1:31" s="3" customFormat="1">
      <c r="A828" s="223"/>
      <c r="B828" s="223"/>
      <c r="C828" s="54"/>
      <c r="D828" s="54"/>
      <c r="E828" s="54"/>
      <c r="F828" s="54"/>
      <c r="G828" s="54"/>
      <c r="H828" s="54"/>
      <c r="I828" s="54"/>
      <c r="J828" s="54"/>
      <c r="K828" s="56"/>
      <c r="L828" s="54"/>
      <c r="M828" s="54"/>
      <c r="N828" s="54"/>
      <c r="O828" s="54"/>
      <c r="P828" s="56"/>
      <c r="Q828" s="54"/>
      <c r="R828" s="54"/>
      <c r="S828" s="54"/>
      <c r="T828" s="54"/>
      <c r="U828" s="56"/>
      <c r="V828" s="54"/>
      <c r="W828" s="54"/>
      <c r="X828" s="54"/>
      <c r="Y828" s="54"/>
      <c r="Z828" s="56"/>
      <c r="AA828" s="54"/>
      <c r="AB828" s="54"/>
      <c r="AC828" s="54"/>
      <c r="AD828" s="54"/>
      <c r="AE828" s="56"/>
    </row>
    <row r="829" spans="1:31" s="3" customFormat="1">
      <c r="A829" s="223"/>
      <c r="B829" s="223"/>
      <c r="C829" s="54"/>
      <c r="D829" s="54"/>
      <c r="E829" s="54"/>
      <c r="F829" s="54"/>
      <c r="G829" s="54"/>
      <c r="H829" s="54"/>
      <c r="I829" s="54"/>
      <c r="J829" s="54"/>
      <c r="K829" s="56"/>
      <c r="L829" s="54"/>
      <c r="M829" s="54"/>
      <c r="N829" s="54"/>
      <c r="O829" s="54"/>
      <c r="P829" s="56"/>
      <c r="Q829" s="54"/>
      <c r="R829" s="54"/>
      <c r="S829" s="54"/>
      <c r="T829" s="54"/>
      <c r="U829" s="56"/>
      <c r="V829" s="54"/>
      <c r="W829" s="54"/>
      <c r="X829" s="54"/>
      <c r="Y829" s="54"/>
      <c r="Z829" s="56"/>
      <c r="AA829" s="54"/>
      <c r="AB829" s="54"/>
      <c r="AC829" s="54"/>
      <c r="AD829" s="54"/>
      <c r="AE829" s="56"/>
    </row>
    <row r="830" spans="1:31" s="3" customFormat="1">
      <c r="A830" s="223"/>
      <c r="B830" s="223"/>
      <c r="C830" s="54"/>
      <c r="D830" s="54"/>
      <c r="E830" s="54"/>
      <c r="F830" s="54"/>
      <c r="G830" s="54"/>
      <c r="H830" s="54"/>
      <c r="I830" s="54"/>
      <c r="J830" s="54"/>
      <c r="K830" s="56"/>
      <c r="L830" s="54"/>
      <c r="M830" s="54"/>
      <c r="N830" s="54"/>
      <c r="O830" s="54"/>
      <c r="P830" s="56"/>
      <c r="Q830" s="54"/>
      <c r="R830" s="54"/>
      <c r="S830" s="54"/>
      <c r="T830" s="54"/>
      <c r="U830" s="56"/>
      <c r="V830" s="54"/>
      <c r="W830" s="54"/>
      <c r="X830" s="54"/>
      <c r="Y830" s="54"/>
      <c r="Z830" s="56"/>
      <c r="AA830" s="54"/>
      <c r="AB830" s="54"/>
      <c r="AC830" s="54"/>
      <c r="AD830" s="54"/>
      <c r="AE830" s="56"/>
    </row>
    <row r="831" spans="1:31" s="3" customFormat="1">
      <c r="A831" s="223"/>
      <c r="B831" s="223"/>
      <c r="C831" s="54"/>
      <c r="D831" s="54"/>
      <c r="E831" s="54"/>
      <c r="F831" s="54"/>
      <c r="G831" s="54"/>
      <c r="H831" s="54"/>
      <c r="I831" s="54"/>
      <c r="J831" s="54"/>
      <c r="K831" s="56"/>
      <c r="L831" s="54"/>
      <c r="M831" s="54"/>
      <c r="N831" s="54"/>
      <c r="O831" s="54"/>
      <c r="P831" s="56"/>
      <c r="Q831" s="54"/>
      <c r="R831" s="54"/>
      <c r="S831" s="54"/>
      <c r="T831" s="54"/>
      <c r="U831" s="56"/>
      <c r="V831" s="54"/>
      <c r="W831" s="54"/>
      <c r="X831" s="54"/>
      <c r="Y831" s="54"/>
      <c r="Z831" s="56"/>
      <c r="AA831" s="54"/>
      <c r="AB831" s="54"/>
      <c r="AC831" s="54"/>
      <c r="AD831" s="54"/>
      <c r="AE831" s="56"/>
    </row>
    <row r="832" spans="1:31" s="3" customFormat="1">
      <c r="A832" s="223"/>
      <c r="B832" s="223"/>
      <c r="C832" s="54"/>
      <c r="D832" s="54"/>
      <c r="E832" s="54"/>
      <c r="F832" s="54"/>
      <c r="G832" s="54"/>
      <c r="H832" s="54"/>
      <c r="I832" s="54"/>
      <c r="J832" s="54"/>
      <c r="K832" s="56"/>
      <c r="L832" s="54"/>
      <c r="M832" s="54"/>
      <c r="N832" s="54"/>
      <c r="O832" s="54"/>
      <c r="P832" s="56"/>
      <c r="Q832" s="54"/>
      <c r="R832" s="54"/>
      <c r="S832" s="54"/>
      <c r="T832" s="54"/>
      <c r="U832" s="56"/>
      <c r="V832" s="54"/>
      <c r="W832" s="54"/>
      <c r="X832" s="54"/>
      <c r="Y832" s="54"/>
      <c r="Z832" s="56"/>
      <c r="AA832" s="54"/>
      <c r="AB832" s="54"/>
      <c r="AC832" s="54"/>
      <c r="AD832" s="54"/>
      <c r="AE832" s="56"/>
    </row>
    <row r="833" spans="1:31" s="3" customFormat="1">
      <c r="A833" s="223"/>
      <c r="B833" s="223"/>
      <c r="C833" s="54"/>
      <c r="D833" s="54"/>
      <c r="E833" s="54"/>
      <c r="F833" s="54"/>
      <c r="G833" s="54"/>
      <c r="H833" s="54"/>
      <c r="I833" s="54"/>
      <c r="J833" s="54"/>
      <c r="K833" s="56"/>
      <c r="L833" s="54"/>
      <c r="M833" s="54"/>
      <c r="N833" s="54"/>
      <c r="O833" s="54"/>
      <c r="P833" s="56"/>
      <c r="Q833" s="54"/>
      <c r="R833" s="54"/>
      <c r="S833" s="54"/>
      <c r="T833" s="54"/>
      <c r="U833" s="56"/>
      <c r="V833" s="54"/>
      <c r="W833" s="54"/>
      <c r="X833" s="54"/>
      <c r="Y833" s="54"/>
      <c r="Z833" s="56"/>
      <c r="AA833" s="54"/>
      <c r="AB833" s="54"/>
      <c r="AC833" s="54"/>
      <c r="AD833" s="54"/>
      <c r="AE833" s="56"/>
    </row>
    <row r="834" spans="1:31" s="3" customFormat="1">
      <c r="A834" s="223"/>
      <c r="B834" s="223"/>
      <c r="C834" s="54"/>
      <c r="D834" s="54"/>
      <c r="E834" s="54"/>
      <c r="F834" s="54"/>
      <c r="G834" s="54"/>
      <c r="H834" s="54"/>
      <c r="I834" s="54"/>
      <c r="J834" s="54"/>
      <c r="K834" s="56"/>
      <c r="L834" s="54"/>
      <c r="M834" s="54"/>
      <c r="N834" s="54"/>
      <c r="O834" s="54"/>
      <c r="P834" s="56"/>
      <c r="Q834" s="54"/>
      <c r="R834" s="54"/>
      <c r="S834" s="54"/>
      <c r="T834" s="54"/>
      <c r="U834" s="56"/>
      <c r="V834" s="54"/>
      <c r="W834" s="54"/>
      <c r="X834" s="54"/>
      <c r="Y834" s="54"/>
      <c r="Z834" s="56"/>
      <c r="AA834" s="54"/>
      <c r="AB834" s="54"/>
      <c r="AC834" s="54"/>
      <c r="AD834" s="54"/>
      <c r="AE834" s="56"/>
    </row>
    <row r="835" spans="1:31" s="3" customFormat="1">
      <c r="A835" s="223"/>
      <c r="B835" s="223"/>
      <c r="C835" s="54"/>
      <c r="D835" s="54"/>
      <c r="E835" s="54"/>
      <c r="F835" s="54"/>
      <c r="G835" s="54"/>
      <c r="H835" s="54"/>
      <c r="I835" s="54"/>
      <c r="J835" s="54"/>
      <c r="K835" s="56"/>
      <c r="L835" s="54"/>
      <c r="M835" s="54"/>
      <c r="N835" s="54"/>
      <c r="O835" s="54"/>
      <c r="P835" s="56"/>
      <c r="Q835" s="54"/>
      <c r="R835" s="54"/>
      <c r="S835" s="54"/>
      <c r="T835" s="54"/>
      <c r="U835" s="56"/>
      <c r="V835" s="54"/>
      <c r="W835" s="54"/>
      <c r="X835" s="54"/>
      <c r="Y835" s="54"/>
      <c r="Z835" s="56"/>
      <c r="AA835" s="54"/>
      <c r="AB835" s="54"/>
      <c r="AC835" s="54"/>
      <c r="AD835" s="54"/>
      <c r="AE835" s="56"/>
    </row>
    <row r="836" spans="1:31">
      <c r="L836" s="54"/>
      <c r="M836" s="54"/>
      <c r="N836" s="54"/>
      <c r="O836" s="54"/>
      <c r="P836" s="56"/>
      <c r="Q836" s="54"/>
      <c r="R836" s="54"/>
      <c r="S836" s="54"/>
      <c r="T836" s="54"/>
      <c r="U836" s="56"/>
      <c r="V836" s="54"/>
      <c r="W836" s="54"/>
      <c r="X836" s="54"/>
      <c r="Y836" s="54"/>
      <c r="Z836" s="56"/>
      <c r="AA836" s="54"/>
      <c r="AB836" s="54"/>
      <c r="AC836" s="54"/>
      <c r="AD836" s="54"/>
      <c r="AE836" s="56"/>
    </row>
    <row r="837" spans="1:31">
      <c r="L837" s="54"/>
      <c r="M837" s="54"/>
      <c r="N837" s="54"/>
      <c r="O837" s="54"/>
      <c r="P837" s="56"/>
      <c r="Q837" s="54"/>
      <c r="R837" s="54"/>
      <c r="S837" s="54"/>
      <c r="T837" s="54"/>
      <c r="U837" s="56"/>
      <c r="V837" s="54"/>
      <c r="W837" s="54"/>
      <c r="X837" s="54"/>
      <c r="Y837" s="54"/>
      <c r="Z837" s="56"/>
      <c r="AA837" s="54"/>
      <c r="AB837" s="54"/>
      <c r="AC837" s="54"/>
      <c r="AD837" s="54"/>
      <c r="AE837" s="56"/>
    </row>
    <row r="838" spans="1:31">
      <c r="L838" s="54"/>
      <c r="M838" s="54"/>
      <c r="N838" s="54"/>
      <c r="O838" s="54"/>
      <c r="P838" s="56"/>
      <c r="Q838" s="54"/>
      <c r="R838" s="54"/>
      <c r="S838" s="54"/>
      <c r="T838" s="54"/>
      <c r="U838" s="56"/>
      <c r="V838" s="54"/>
      <c r="W838" s="54"/>
      <c r="X838" s="54"/>
      <c r="Y838" s="54"/>
      <c r="Z838" s="56"/>
      <c r="AA838" s="54"/>
      <c r="AB838" s="54"/>
      <c r="AC838" s="54"/>
      <c r="AD838" s="54"/>
      <c r="AE838" s="56"/>
    </row>
    <row r="839" spans="1:31">
      <c r="L839" s="54"/>
      <c r="M839" s="54"/>
      <c r="N839" s="54"/>
      <c r="O839" s="54"/>
      <c r="P839" s="56"/>
      <c r="Q839" s="54"/>
      <c r="R839" s="54"/>
      <c r="S839" s="54"/>
      <c r="T839" s="54"/>
      <c r="U839" s="56"/>
      <c r="V839" s="54"/>
      <c r="W839" s="54"/>
      <c r="X839" s="54"/>
      <c r="Y839" s="54"/>
      <c r="Z839" s="56"/>
      <c r="AA839" s="54"/>
      <c r="AB839" s="54"/>
      <c r="AC839" s="54"/>
      <c r="AD839" s="54"/>
      <c r="AE839" s="56"/>
    </row>
    <row r="840" spans="1:31">
      <c r="L840" s="54"/>
      <c r="M840" s="54"/>
      <c r="N840" s="54"/>
      <c r="O840" s="54"/>
      <c r="P840" s="56"/>
      <c r="Q840" s="54"/>
      <c r="R840" s="54"/>
      <c r="S840" s="54"/>
      <c r="T840" s="54"/>
      <c r="U840" s="56"/>
      <c r="V840" s="54"/>
      <c r="W840" s="54"/>
      <c r="X840" s="54"/>
      <c r="Y840" s="54"/>
      <c r="Z840" s="56"/>
      <c r="AA840" s="54"/>
      <c r="AB840" s="54"/>
      <c r="AC840" s="54"/>
      <c r="AD840" s="54"/>
      <c r="AE840" s="56"/>
    </row>
    <row r="841" spans="1:31">
      <c r="L841" s="54"/>
      <c r="M841" s="54"/>
      <c r="N841" s="54"/>
      <c r="O841" s="54"/>
      <c r="P841" s="56"/>
      <c r="Q841" s="54"/>
      <c r="R841" s="54"/>
      <c r="S841" s="54"/>
      <c r="T841" s="54"/>
      <c r="U841" s="56"/>
      <c r="V841" s="54"/>
      <c r="W841" s="54"/>
      <c r="X841" s="54"/>
      <c r="Y841" s="54"/>
      <c r="Z841" s="56"/>
      <c r="AA841" s="54"/>
      <c r="AB841" s="54"/>
      <c r="AC841" s="54"/>
      <c r="AD841" s="54"/>
      <c r="AE841" s="56"/>
    </row>
    <row r="842" spans="1:31">
      <c r="L842" s="54"/>
      <c r="M842" s="54"/>
      <c r="N842" s="54"/>
      <c r="O842" s="54"/>
      <c r="P842" s="56"/>
      <c r="Q842" s="54"/>
      <c r="R842" s="54"/>
      <c r="S842" s="54"/>
      <c r="T842" s="54"/>
      <c r="U842" s="56"/>
      <c r="V842" s="54"/>
      <c r="W842" s="54"/>
      <c r="X842" s="54"/>
      <c r="Y842" s="54"/>
      <c r="Z842" s="56"/>
      <c r="AA842" s="54"/>
      <c r="AB842" s="54"/>
      <c r="AC842" s="54"/>
      <c r="AD842" s="54"/>
      <c r="AE842" s="56"/>
    </row>
    <row r="843" spans="1:31">
      <c r="L843" s="54"/>
      <c r="M843" s="54"/>
      <c r="N843" s="54"/>
      <c r="O843" s="54"/>
      <c r="P843" s="56"/>
      <c r="Q843" s="54"/>
      <c r="R843" s="54"/>
      <c r="S843" s="54"/>
      <c r="T843" s="54"/>
      <c r="U843" s="56"/>
      <c r="V843" s="54"/>
      <c r="W843" s="54"/>
      <c r="X843" s="54"/>
      <c r="Y843" s="54"/>
      <c r="Z843" s="56"/>
      <c r="AA843" s="54"/>
      <c r="AB843" s="54"/>
      <c r="AC843" s="54"/>
      <c r="AD843" s="54"/>
      <c r="AE843" s="56"/>
    </row>
    <row r="844" spans="1:31">
      <c r="L844" s="54"/>
      <c r="M844" s="54"/>
      <c r="N844" s="54"/>
      <c r="O844" s="54"/>
      <c r="P844" s="56"/>
      <c r="Q844" s="54"/>
      <c r="R844" s="54"/>
      <c r="S844" s="54"/>
      <c r="T844" s="54"/>
      <c r="U844" s="56"/>
      <c r="V844" s="54"/>
      <c r="W844" s="54"/>
      <c r="X844" s="54"/>
      <c r="Y844" s="54"/>
      <c r="Z844" s="56"/>
      <c r="AA844" s="54"/>
      <c r="AB844" s="54"/>
      <c r="AC844" s="54"/>
      <c r="AD844" s="54"/>
      <c r="AE844" s="56"/>
    </row>
    <row r="845" spans="1:31">
      <c r="L845" s="54"/>
      <c r="M845" s="54"/>
      <c r="N845" s="54"/>
      <c r="O845" s="54"/>
      <c r="P845" s="56"/>
      <c r="Q845" s="54"/>
      <c r="R845" s="54"/>
      <c r="S845" s="54"/>
      <c r="T845" s="54"/>
      <c r="U845" s="56"/>
      <c r="V845" s="54"/>
      <c r="W845" s="54"/>
      <c r="X845" s="54"/>
      <c r="Y845" s="54"/>
      <c r="Z845" s="56"/>
      <c r="AA845" s="54"/>
      <c r="AB845" s="54"/>
      <c r="AC845" s="54"/>
      <c r="AD845" s="54"/>
      <c r="AE845" s="56"/>
    </row>
    <row r="846" spans="1:31">
      <c r="L846" s="54"/>
      <c r="M846" s="54"/>
      <c r="N846" s="54"/>
      <c r="O846" s="54"/>
      <c r="P846" s="56"/>
      <c r="Q846" s="54"/>
      <c r="R846" s="54"/>
      <c r="S846" s="54"/>
      <c r="T846" s="54"/>
      <c r="U846" s="56"/>
      <c r="V846" s="54"/>
      <c r="W846" s="54"/>
      <c r="X846" s="54"/>
      <c r="Y846" s="54"/>
      <c r="Z846" s="56"/>
      <c r="AA846" s="54"/>
      <c r="AB846" s="54"/>
      <c r="AC846" s="54"/>
      <c r="AD846" s="54"/>
      <c r="AE846" s="56"/>
    </row>
    <row r="847" spans="1:31">
      <c r="L847" s="54"/>
      <c r="M847" s="54"/>
      <c r="N847" s="54"/>
      <c r="O847" s="54"/>
      <c r="P847" s="56"/>
      <c r="Q847" s="54"/>
      <c r="R847" s="54"/>
      <c r="S847" s="54"/>
      <c r="T847" s="54"/>
      <c r="U847" s="56"/>
      <c r="V847" s="54"/>
      <c r="W847" s="54"/>
      <c r="X847" s="54"/>
      <c r="Y847" s="54"/>
      <c r="Z847" s="56"/>
      <c r="AA847" s="54"/>
      <c r="AB847" s="54"/>
      <c r="AC847" s="54"/>
      <c r="AD847" s="54"/>
      <c r="AE847" s="56"/>
    </row>
    <row r="848" spans="1:31">
      <c r="L848" s="54"/>
      <c r="M848" s="54"/>
      <c r="N848" s="54"/>
      <c r="O848" s="54"/>
      <c r="P848" s="56"/>
      <c r="Q848" s="54"/>
      <c r="R848" s="54"/>
      <c r="S848" s="54"/>
      <c r="T848" s="54"/>
      <c r="U848" s="56"/>
      <c r="V848" s="54"/>
      <c r="W848" s="54"/>
      <c r="X848" s="54"/>
      <c r="Y848" s="54"/>
      <c r="Z848" s="56"/>
      <c r="AA848" s="54"/>
      <c r="AB848" s="54"/>
      <c r="AC848" s="54"/>
      <c r="AD848" s="54"/>
      <c r="AE848" s="56"/>
    </row>
    <row r="849" spans="12:31">
      <c r="L849" s="54"/>
      <c r="M849" s="54"/>
      <c r="N849" s="54"/>
      <c r="O849" s="54"/>
      <c r="P849" s="56"/>
      <c r="Q849" s="54"/>
      <c r="R849" s="54"/>
      <c r="S849" s="54"/>
      <c r="T849" s="54"/>
      <c r="U849" s="56"/>
      <c r="V849" s="54"/>
      <c r="W849" s="54"/>
      <c r="X849" s="54"/>
      <c r="Y849" s="54"/>
      <c r="Z849" s="56"/>
      <c r="AA849" s="54"/>
      <c r="AB849" s="54"/>
      <c r="AC849" s="54"/>
      <c r="AD849" s="54"/>
      <c r="AE849" s="56"/>
    </row>
    <row r="850" spans="12:31">
      <c r="L850" s="54"/>
      <c r="M850" s="54"/>
      <c r="N850" s="54"/>
      <c r="O850" s="54"/>
      <c r="P850" s="56"/>
      <c r="Q850" s="54"/>
      <c r="R850" s="54"/>
      <c r="S850" s="54"/>
      <c r="T850" s="54"/>
      <c r="U850" s="56"/>
      <c r="V850" s="54"/>
      <c r="W850" s="54"/>
      <c r="X850" s="54"/>
      <c r="Y850" s="54"/>
      <c r="Z850" s="56"/>
      <c r="AA850" s="54"/>
      <c r="AB850" s="54"/>
      <c r="AC850" s="54"/>
      <c r="AD850" s="54"/>
      <c r="AE850" s="56"/>
    </row>
    <row r="851" spans="12:31">
      <c r="L851" s="54"/>
      <c r="M851" s="54"/>
      <c r="N851" s="54"/>
      <c r="O851" s="54"/>
      <c r="P851" s="56"/>
      <c r="Q851" s="54"/>
      <c r="R851" s="54"/>
      <c r="S851" s="54"/>
      <c r="T851" s="54"/>
      <c r="U851" s="56"/>
      <c r="V851" s="54"/>
      <c r="W851" s="54"/>
      <c r="X851" s="54"/>
      <c r="Y851" s="54"/>
      <c r="Z851" s="56"/>
      <c r="AA851" s="54"/>
      <c r="AB851" s="54"/>
      <c r="AC851" s="54"/>
      <c r="AD851" s="54"/>
      <c r="AE851" s="56"/>
    </row>
    <row r="852" spans="12:31">
      <c r="L852" s="54"/>
      <c r="M852" s="54"/>
      <c r="N852" s="54"/>
      <c r="O852" s="54"/>
      <c r="P852" s="56"/>
      <c r="Q852" s="54"/>
      <c r="R852" s="54"/>
      <c r="S852" s="54"/>
      <c r="T852" s="54"/>
      <c r="U852" s="56"/>
      <c r="V852" s="54"/>
      <c r="W852" s="54"/>
      <c r="X852" s="54"/>
      <c r="Y852" s="54"/>
      <c r="Z852" s="56"/>
      <c r="AA852" s="54"/>
      <c r="AB852" s="54"/>
      <c r="AC852" s="54"/>
      <c r="AD852" s="54"/>
      <c r="AE852" s="56"/>
    </row>
    <row r="853" spans="12:31">
      <c r="L853" s="54"/>
      <c r="M853" s="54"/>
      <c r="N853" s="54"/>
      <c r="O853" s="54"/>
      <c r="P853" s="56"/>
      <c r="Q853" s="54"/>
      <c r="R853" s="54"/>
      <c r="S853" s="54"/>
      <c r="T853" s="54"/>
      <c r="U853" s="56"/>
      <c r="V853" s="54"/>
      <c r="W853" s="54"/>
      <c r="X853" s="54"/>
      <c r="Y853" s="54"/>
      <c r="Z853" s="56"/>
      <c r="AA853" s="54"/>
      <c r="AB853" s="54"/>
      <c r="AC853" s="54"/>
      <c r="AD853" s="54"/>
      <c r="AE853" s="56"/>
    </row>
    <row r="854" spans="12:31">
      <c r="L854" s="54"/>
      <c r="M854" s="54"/>
      <c r="N854" s="54"/>
      <c r="O854" s="54"/>
      <c r="P854" s="56"/>
      <c r="Q854" s="54"/>
      <c r="R854" s="54"/>
      <c r="S854" s="54"/>
      <c r="T854" s="54"/>
      <c r="U854" s="56"/>
      <c r="V854" s="54"/>
      <c r="W854" s="54"/>
      <c r="X854" s="54"/>
      <c r="Y854" s="54"/>
      <c r="Z854" s="56"/>
      <c r="AA854" s="54"/>
      <c r="AB854" s="54"/>
      <c r="AC854" s="54"/>
      <c r="AD854" s="54"/>
      <c r="AE854" s="56"/>
    </row>
    <row r="855" spans="12:31">
      <c r="L855" s="54"/>
      <c r="M855" s="54"/>
      <c r="N855" s="54"/>
      <c r="O855" s="54"/>
      <c r="P855" s="56"/>
      <c r="Q855" s="54"/>
      <c r="R855" s="54"/>
      <c r="S855" s="54"/>
      <c r="T855" s="54"/>
      <c r="U855" s="56"/>
      <c r="V855" s="54"/>
      <c r="W855" s="54"/>
      <c r="X855" s="54"/>
      <c r="Y855" s="54"/>
      <c r="Z855" s="56"/>
      <c r="AA855" s="54"/>
      <c r="AB855" s="54"/>
      <c r="AC855" s="54"/>
      <c r="AD855" s="54"/>
      <c r="AE855" s="56"/>
    </row>
    <row r="856" spans="12:31">
      <c r="L856" s="54"/>
      <c r="M856" s="54"/>
      <c r="N856" s="54"/>
      <c r="O856" s="54"/>
      <c r="P856" s="56"/>
      <c r="Q856" s="54"/>
      <c r="R856" s="54"/>
      <c r="S856" s="54"/>
      <c r="T856" s="54"/>
      <c r="U856" s="56"/>
      <c r="V856" s="54"/>
      <c r="W856" s="54"/>
      <c r="X856" s="54"/>
      <c r="Y856" s="54"/>
      <c r="Z856" s="56"/>
      <c r="AA856" s="54"/>
      <c r="AB856" s="54"/>
      <c r="AC856" s="54"/>
      <c r="AD856" s="54"/>
      <c r="AE856" s="56"/>
    </row>
    <row r="857" spans="12:31">
      <c r="L857" s="54"/>
      <c r="M857" s="54"/>
      <c r="N857" s="54"/>
      <c r="O857" s="54"/>
      <c r="P857" s="56"/>
      <c r="Q857" s="54"/>
      <c r="R857" s="54"/>
      <c r="S857" s="54"/>
      <c r="T857" s="54"/>
      <c r="U857" s="56"/>
      <c r="V857" s="54"/>
      <c r="W857" s="54"/>
      <c r="X857" s="54"/>
      <c r="Y857" s="54"/>
      <c r="Z857" s="56"/>
      <c r="AA857" s="54"/>
      <c r="AB857" s="54"/>
      <c r="AC857" s="54"/>
      <c r="AD857" s="54"/>
      <c r="AE857" s="56"/>
    </row>
    <row r="858" spans="12:31">
      <c r="L858" s="54"/>
      <c r="M858" s="54"/>
      <c r="N858" s="54"/>
      <c r="O858" s="54"/>
      <c r="P858" s="56"/>
      <c r="Q858" s="54"/>
      <c r="R858" s="54"/>
      <c r="S858" s="54"/>
      <c r="T858" s="54"/>
      <c r="U858" s="56"/>
      <c r="V858" s="54"/>
      <c r="W858" s="54"/>
      <c r="X858" s="54"/>
      <c r="Y858" s="54"/>
      <c r="Z858" s="56"/>
      <c r="AA858" s="54"/>
      <c r="AB858" s="54"/>
      <c r="AC858" s="54"/>
      <c r="AD858" s="54"/>
      <c r="AE858" s="56"/>
    </row>
    <row r="859" spans="12:31">
      <c r="L859" s="54"/>
      <c r="M859" s="54"/>
      <c r="N859" s="54"/>
      <c r="O859" s="54"/>
      <c r="P859" s="56"/>
      <c r="Q859" s="54"/>
      <c r="R859" s="54"/>
      <c r="S859" s="54"/>
      <c r="T859" s="54"/>
      <c r="U859" s="56"/>
      <c r="V859" s="54"/>
      <c r="W859" s="54"/>
      <c r="X859" s="54"/>
      <c r="Y859" s="54"/>
      <c r="Z859" s="56"/>
      <c r="AA859" s="54"/>
      <c r="AB859" s="54"/>
      <c r="AC859" s="54"/>
      <c r="AD859" s="54"/>
      <c r="AE859" s="56"/>
    </row>
    <row r="860" spans="12:31">
      <c r="L860" s="54"/>
      <c r="M860" s="54"/>
      <c r="N860" s="54"/>
      <c r="O860" s="54"/>
      <c r="P860" s="56"/>
      <c r="Q860" s="54"/>
      <c r="R860" s="54"/>
      <c r="S860" s="54"/>
      <c r="T860" s="54"/>
      <c r="U860" s="56"/>
      <c r="V860" s="54"/>
      <c r="W860" s="54"/>
      <c r="X860" s="54"/>
      <c r="Y860" s="54"/>
      <c r="Z860" s="56"/>
      <c r="AA860" s="54"/>
      <c r="AB860" s="54"/>
      <c r="AC860" s="54"/>
      <c r="AD860" s="54"/>
      <c r="AE860" s="56"/>
    </row>
    <row r="861" spans="12:31">
      <c r="L861" s="54"/>
      <c r="M861" s="54"/>
      <c r="N861" s="54"/>
      <c r="O861" s="54"/>
      <c r="P861" s="56"/>
      <c r="Q861" s="54"/>
      <c r="R861" s="54"/>
      <c r="S861" s="54"/>
      <c r="T861" s="54"/>
      <c r="U861" s="56"/>
      <c r="V861" s="54"/>
      <c r="W861" s="54"/>
      <c r="X861" s="54"/>
      <c r="Y861" s="54"/>
      <c r="Z861" s="56"/>
      <c r="AA861" s="54"/>
      <c r="AB861" s="54"/>
      <c r="AC861" s="54"/>
      <c r="AD861" s="54"/>
      <c r="AE861" s="56"/>
    </row>
    <row r="862" spans="12:31">
      <c r="L862" s="54"/>
      <c r="M862" s="54"/>
      <c r="N862" s="54"/>
      <c r="O862" s="54"/>
      <c r="P862" s="56"/>
      <c r="Q862" s="54"/>
      <c r="R862" s="54"/>
      <c r="S862" s="54"/>
      <c r="T862" s="54"/>
      <c r="U862" s="56"/>
      <c r="V862" s="54"/>
      <c r="W862" s="54"/>
      <c r="X862" s="54"/>
      <c r="Y862" s="54"/>
      <c r="Z862" s="56"/>
      <c r="AA862" s="54"/>
      <c r="AB862" s="54"/>
      <c r="AC862" s="54"/>
      <c r="AD862" s="54"/>
      <c r="AE862" s="56"/>
    </row>
    <row r="863" spans="12:31">
      <c r="L863" s="54"/>
      <c r="M863" s="54"/>
      <c r="N863" s="54"/>
      <c r="O863" s="54"/>
      <c r="P863" s="56"/>
      <c r="Q863" s="54"/>
      <c r="R863" s="54"/>
      <c r="S863" s="54"/>
      <c r="T863" s="54"/>
      <c r="U863" s="56"/>
      <c r="V863" s="54"/>
      <c r="W863" s="54"/>
      <c r="X863" s="54"/>
      <c r="Y863" s="54"/>
      <c r="Z863" s="56"/>
      <c r="AA863" s="54"/>
      <c r="AB863" s="54"/>
      <c r="AC863" s="54"/>
      <c r="AD863" s="54"/>
      <c r="AE863" s="56"/>
    </row>
    <row r="864" spans="12:31">
      <c r="L864" s="54"/>
      <c r="M864" s="54"/>
      <c r="N864" s="54"/>
      <c r="O864" s="54"/>
      <c r="P864" s="56"/>
      <c r="Q864" s="54"/>
      <c r="R864" s="54"/>
      <c r="S864" s="54"/>
      <c r="T864" s="54"/>
      <c r="U864" s="56"/>
      <c r="V864" s="54"/>
      <c r="W864" s="54"/>
      <c r="X864" s="54"/>
      <c r="Y864" s="54"/>
      <c r="Z864" s="56"/>
      <c r="AA864" s="54"/>
      <c r="AB864" s="54"/>
      <c r="AC864" s="54"/>
      <c r="AD864" s="54"/>
      <c r="AE864" s="56"/>
    </row>
    <row r="865" spans="12:31">
      <c r="L865" s="54"/>
      <c r="M865" s="54"/>
      <c r="N865" s="54"/>
      <c r="O865" s="54"/>
      <c r="P865" s="56"/>
      <c r="Q865" s="54"/>
      <c r="R865" s="54"/>
      <c r="S865" s="54"/>
      <c r="T865" s="54"/>
      <c r="U865" s="56"/>
      <c r="V865" s="54"/>
      <c r="W865" s="54"/>
      <c r="X865" s="54"/>
      <c r="Y865" s="54"/>
      <c r="Z865" s="56"/>
      <c r="AA865" s="54"/>
      <c r="AB865" s="54"/>
      <c r="AC865" s="54"/>
      <c r="AD865" s="54"/>
      <c r="AE865" s="56"/>
    </row>
    <row r="866" spans="12:31">
      <c r="L866" s="54"/>
      <c r="M866" s="54"/>
      <c r="N866" s="54"/>
      <c r="O866" s="54"/>
      <c r="P866" s="56"/>
      <c r="Q866" s="54"/>
      <c r="R866" s="54"/>
      <c r="S866" s="54"/>
      <c r="T866" s="54"/>
      <c r="U866" s="56"/>
      <c r="V866" s="54"/>
      <c r="W866" s="54"/>
      <c r="X866" s="54"/>
      <c r="Y866" s="54"/>
      <c r="Z866" s="56"/>
      <c r="AA866" s="54"/>
      <c r="AB866" s="54"/>
      <c r="AC866" s="54"/>
      <c r="AD866" s="54"/>
      <c r="AE866" s="56"/>
    </row>
    <row r="867" spans="12:31">
      <c r="L867" s="54"/>
      <c r="M867" s="54"/>
      <c r="N867" s="54"/>
      <c r="O867" s="54"/>
      <c r="P867" s="56"/>
      <c r="Q867" s="54"/>
      <c r="R867" s="54"/>
      <c r="S867" s="54"/>
      <c r="T867" s="54"/>
      <c r="U867" s="56"/>
      <c r="V867" s="54"/>
      <c r="W867" s="54"/>
      <c r="X867" s="54"/>
      <c r="Y867" s="54"/>
      <c r="Z867" s="56"/>
      <c r="AA867" s="54"/>
      <c r="AB867" s="54"/>
      <c r="AC867" s="54"/>
      <c r="AD867" s="54"/>
      <c r="AE867" s="56"/>
    </row>
    <row r="868" spans="12:31">
      <c r="L868" s="54"/>
      <c r="M868" s="54"/>
      <c r="N868" s="54"/>
      <c r="O868" s="54"/>
      <c r="P868" s="56"/>
      <c r="Q868" s="54"/>
      <c r="R868" s="54"/>
      <c r="S868" s="54"/>
      <c r="T868" s="54"/>
      <c r="U868" s="56"/>
      <c r="V868" s="54"/>
      <c r="W868" s="54"/>
      <c r="X868" s="54"/>
      <c r="Y868" s="54"/>
      <c r="Z868" s="56"/>
      <c r="AA868" s="54"/>
      <c r="AB868" s="54"/>
      <c r="AC868" s="54"/>
      <c r="AD868" s="54"/>
      <c r="AE868" s="56"/>
    </row>
    <row r="869" spans="12:31">
      <c r="L869" s="54"/>
      <c r="M869" s="54"/>
      <c r="N869" s="54"/>
      <c r="O869" s="54"/>
      <c r="P869" s="56"/>
      <c r="Q869" s="54"/>
      <c r="R869" s="54"/>
      <c r="S869" s="54"/>
      <c r="T869" s="54"/>
      <c r="U869" s="56"/>
      <c r="V869" s="54"/>
      <c r="W869" s="54"/>
      <c r="X869" s="54"/>
      <c r="Y869" s="54"/>
      <c r="Z869" s="56"/>
      <c r="AA869" s="54"/>
      <c r="AB869" s="54"/>
      <c r="AC869" s="54"/>
      <c r="AD869" s="54"/>
      <c r="AE869" s="56"/>
    </row>
    <row r="870" spans="12:31">
      <c r="L870" s="54"/>
      <c r="M870" s="54"/>
      <c r="N870" s="54"/>
      <c r="O870" s="54"/>
      <c r="P870" s="56"/>
      <c r="Q870" s="54"/>
      <c r="R870" s="54"/>
      <c r="S870" s="54"/>
      <c r="T870" s="54"/>
      <c r="U870" s="56"/>
      <c r="V870" s="54"/>
      <c r="W870" s="54"/>
      <c r="X870" s="54"/>
      <c r="Y870" s="54"/>
      <c r="Z870" s="56"/>
      <c r="AA870" s="54"/>
      <c r="AB870" s="54"/>
      <c r="AC870" s="54"/>
      <c r="AD870" s="54"/>
      <c r="AE870" s="56"/>
    </row>
    <row r="871" spans="12:31">
      <c r="L871" s="54"/>
      <c r="M871" s="54"/>
      <c r="N871" s="54"/>
      <c r="O871" s="54"/>
      <c r="P871" s="56"/>
      <c r="Q871" s="54"/>
      <c r="R871" s="54"/>
      <c r="S871" s="54"/>
      <c r="T871" s="54"/>
      <c r="U871" s="56"/>
      <c r="V871" s="54"/>
      <c r="W871" s="54"/>
      <c r="X871" s="54"/>
      <c r="Y871" s="54"/>
      <c r="Z871" s="56"/>
      <c r="AA871" s="54"/>
      <c r="AB871" s="54"/>
      <c r="AC871" s="54"/>
      <c r="AD871" s="54"/>
      <c r="AE871" s="56"/>
    </row>
    <row r="872" spans="12:31">
      <c r="L872" s="54"/>
      <c r="M872" s="54"/>
      <c r="N872" s="54"/>
      <c r="O872" s="54"/>
      <c r="P872" s="56"/>
      <c r="Q872" s="54"/>
      <c r="R872" s="54"/>
      <c r="S872" s="54"/>
      <c r="T872" s="54"/>
      <c r="U872" s="56"/>
      <c r="V872" s="54"/>
      <c r="W872" s="54"/>
      <c r="X872" s="54"/>
      <c r="Y872" s="54"/>
      <c r="Z872" s="56"/>
      <c r="AA872" s="54"/>
      <c r="AB872" s="54"/>
      <c r="AC872" s="54"/>
      <c r="AD872" s="54"/>
      <c r="AE872" s="56"/>
    </row>
    <row r="873" spans="12:31">
      <c r="L873" s="54"/>
      <c r="M873" s="54"/>
      <c r="N873" s="54"/>
      <c r="O873" s="54"/>
      <c r="P873" s="56"/>
      <c r="Q873" s="54"/>
      <c r="R873" s="54"/>
      <c r="S873" s="54"/>
      <c r="T873" s="54"/>
      <c r="U873" s="56"/>
      <c r="V873" s="54"/>
      <c r="W873" s="54"/>
      <c r="X873" s="54"/>
      <c r="Y873" s="54"/>
      <c r="Z873" s="56"/>
      <c r="AA873" s="54"/>
      <c r="AB873" s="54"/>
      <c r="AC873" s="54"/>
      <c r="AD873" s="54"/>
      <c r="AE873" s="56"/>
    </row>
    <row r="874" spans="12:31">
      <c r="L874" s="54"/>
      <c r="M874" s="54"/>
      <c r="N874" s="54"/>
      <c r="O874" s="54"/>
      <c r="P874" s="56"/>
      <c r="Q874" s="54"/>
      <c r="R874" s="54"/>
      <c r="S874" s="54"/>
      <c r="T874" s="54"/>
      <c r="U874" s="56"/>
      <c r="V874" s="54"/>
      <c r="W874" s="54"/>
      <c r="X874" s="54"/>
      <c r="Y874" s="54"/>
      <c r="Z874" s="56"/>
      <c r="AA874" s="54"/>
      <c r="AB874" s="54"/>
      <c r="AC874" s="54"/>
      <c r="AD874" s="54"/>
      <c r="AE874" s="56"/>
    </row>
    <row r="875" spans="12:31">
      <c r="L875" s="54"/>
      <c r="M875" s="54"/>
      <c r="N875" s="54"/>
      <c r="O875" s="54"/>
      <c r="P875" s="56"/>
      <c r="Q875" s="54"/>
      <c r="R875" s="54"/>
      <c r="S875" s="54"/>
      <c r="T875" s="54"/>
      <c r="U875" s="56"/>
      <c r="V875" s="54"/>
      <c r="W875" s="54"/>
      <c r="X875" s="54"/>
      <c r="Y875" s="54"/>
      <c r="Z875" s="56"/>
      <c r="AA875" s="54"/>
      <c r="AB875" s="54"/>
      <c r="AC875" s="54"/>
      <c r="AD875" s="54"/>
      <c r="AE875" s="56"/>
    </row>
    <row r="876" spans="12:31">
      <c r="L876" s="54"/>
      <c r="M876" s="54"/>
      <c r="N876" s="54"/>
      <c r="O876" s="54"/>
      <c r="P876" s="56"/>
      <c r="Q876" s="54"/>
      <c r="R876" s="54"/>
      <c r="S876" s="54"/>
      <c r="T876" s="54"/>
      <c r="U876" s="56"/>
      <c r="V876" s="54"/>
      <c r="W876" s="54"/>
      <c r="X876" s="54"/>
      <c r="Y876" s="54"/>
      <c r="Z876" s="56"/>
      <c r="AA876" s="54"/>
      <c r="AB876" s="54"/>
      <c r="AC876" s="54"/>
      <c r="AD876" s="54"/>
      <c r="AE876" s="56"/>
    </row>
    <row r="877" spans="12:31">
      <c r="L877" s="54"/>
      <c r="M877" s="54"/>
      <c r="N877" s="54"/>
      <c r="O877" s="54"/>
      <c r="P877" s="56"/>
      <c r="Q877" s="54"/>
      <c r="R877" s="54"/>
      <c r="S877" s="54"/>
      <c r="T877" s="54"/>
      <c r="U877" s="56"/>
      <c r="V877" s="54"/>
      <c r="W877" s="54"/>
      <c r="X877" s="54"/>
      <c r="Y877" s="54"/>
      <c r="Z877" s="56"/>
      <c r="AA877" s="54"/>
      <c r="AB877" s="54"/>
      <c r="AC877" s="54"/>
      <c r="AD877" s="54"/>
      <c r="AE877" s="56"/>
    </row>
    <row r="878" spans="12:31">
      <c r="L878" s="54"/>
      <c r="M878" s="54"/>
      <c r="N878" s="54"/>
      <c r="O878" s="54"/>
      <c r="P878" s="56"/>
      <c r="Q878" s="54"/>
      <c r="R878" s="54"/>
      <c r="S878" s="54"/>
      <c r="T878" s="54"/>
      <c r="U878" s="56"/>
      <c r="V878" s="54"/>
      <c r="W878" s="54"/>
      <c r="X878" s="54"/>
      <c r="Y878" s="54"/>
      <c r="Z878" s="56"/>
      <c r="AA878" s="54"/>
      <c r="AB878" s="54"/>
      <c r="AC878" s="54"/>
      <c r="AD878" s="54"/>
      <c r="AE878" s="56"/>
    </row>
    <row r="879" spans="12:31">
      <c r="L879" s="54"/>
      <c r="M879" s="54"/>
      <c r="N879" s="54"/>
      <c r="O879" s="54"/>
      <c r="P879" s="56"/>
      <c r="Q879" s="54"/>
      <c r="R879" s="54"/>
      <c r="S879" s="54"/>
      <c r="T879" s="54"/>
      <c r="U879" s="56"/>
      <c r="V879" s="54"/>
      <c r="W879" s="54"/>
      <c r="X879" s="54"/>
      <c r="Y879" s="54"/>
      <c r="Z879" s="56"/>
      <c r="AA879" s="54"/>
      <c r="AB879" s="54"/>
      <c r="AC879" s="54"/>
      <c r="AD879" s="54"/>
      <c r="AE879" s="56"/>
    </row>
    <row r="880" spans="12:31">
      <c r="L880" s="54"/>
      <c r="M880" s="54"/>
      <c r="N880" s="54"/>
      <c r="O880" s="54"/>
      <c r="P880" s="56"/>
      <c r="Q880" s="54"/>
      <c r="R880" s="54"/>
      <c r="S880" s="54"/>
      <c r="T880" s="54"/>
      <c r="U880" s="56"/>
      <c r="V880" s="54"/>
      <c r="W880" s="54"/>
      <c r="X880" s="54"/>
      <c r="Y880" s="54"/>
      <c r="Z880" s="56"/>
      <c r="AA880" s="54"/>
      <c r="AB880" s="54"/>
      <c r="AC880" s="54"/>
      <c r="AD880" s="54"/>
      <c r="AE880" s="56"/>
    </row>
    <row r="881" spans="12:31">
      <c r="L881" s="54"/>
      <c r="M881" s="54"/>
      <c r="N881" s="54"/>
      <c r="O881" s="54"/>
      <c r="P881" s="56"/>
      <c r="Q881" s="54"/>
      <c r="R881" s="54"/>
      <c r="S881" s="54"/>
      <c r="T881" s="54"/>
      <c r="U881" s="56"/>
      <c r="V881" s="54"/>
      <c r="W881" s="54"/>
      <c r="X881" s="54"/>
      <c r="Y881" s="54"/>
      <c r="Z881" s="56"/>
      <c r="AA881" s="54"/>
      <c r="AB881" s="54"/>
      <c r="AC881" s="54"/>
      <c r="AD881" s="54"/>
      <c r="AE881" s="56"/>
    </row>
    <row r="882" spans="12:31">
      <c r="L882" s="54"/>
      <c r="M882" s="54"/>
      <c r="N882" s="54"/>
      <c r="O882" s="54"/>
      <c r="P882" s="56"/>
      <c r="Q882" s="54"/>
      <c r="R882" s="54"/>
      <c r="S882" s="54"/>
      <c r="T882" s="54"/>
      <c r="U882" s="56"/>
      <c r="V882" s="54"/>
      <c r="W882" s="54"/>
      <c r="X882" s="54"/>
      <c r="Y882" s="54"/>
      <c r="Z882" s="56"/>
      <c r="AA882" s="54"/>
      <c r="AB882" s="54"/>
      <c r="AC882" s="54"/>
      <c r="AD882" s="54"/>
      <c r="AE882" s="56"/>
    </row>
    <row r="883" spans="12:31">
      <c r="L883" s="54"/>
      <c r="M883" s="54"/>
      <c r="N883" s="54"/>
      <c r="O883" s="54"/>
      <c r="P883" s="56"/>
      <c r="Q883" s="54"/>
      <c r="R883" s="54"/>
      <c r="S883" s="54"/>
      <c r="T883" s="54"/>
      <c r="U883" s="56"/>
      <c r="V883" s="54"/>
      <c r="W883" s="54"/>
      <c r="X883" s="54"/>
      <c r="Y883" s="54"/>
      <c r="Z883" s="56"/>
      <c r="AA883" s="54"/>
      <c r="AB883" s="54"/>
      <c r="AC883" s="54"/>
      <c r="AD883" s="54"/>
      <c r="AE883" s="56"/>
    </row>
    <row r="884" spans="12:31">
      <c r="L884" s="54"/>
      <c r="M884" s="54"/>
      <c r="N884" s="54"/>
      <c r="O884" s="54"/>
      <c r="P884" s="56"/>
      <c r="Q884" s="54"/>
      <c r="R884" s="54"/>
      <c r="S884" s="54"/>
      <c r="T884" s="54"/>
      <c r="U884" s="56"/>
      <c r="V884" s="54"/>
      <c r="W884" s="54"/>
      <c r="X884" s="54"/>
      <c r="Y884" s="54"/>
      <c r="Z884" s="56"/>
      <c r="AA884" s="54"/>
      <c r="AB884" s="54"/>
      <c r="AC884" s="54"/>
      <c r="AD884" s="54"/>
      <c r="AE884" s="56"/>
    </row>
    <row r="885" spans="12:31">
      <c r="L885" s="54"/>
      <c r="M885" s="54"/>
      <c r="N885" s="54"/>
      <c r="O885" s="54"/>
      <c r="P885" s="56"/>
      <c r="Q885" s="54"/>
      <c r="R885" s="54"/>
      <c r="S885" s="54"/>
      <c r="T885" s="54"/>
      <c r="U885" s="56"/>
      <c r="V885" s="54"/>
      <c r="W885" s="54"/>
      <c r="X885" s="54"/>
      <c r="Y885" s="54"/>
      <c r="Z885" s="56"/>
      <c r="AA885" s="54"/>
      <c r="AB885" s="54"/>
      <c r="AC885" s="54"/>
      <c r="AD885" s="54"/>
      <c r="AE885" s="56"/>
    </row>
    <row r="886" spans="12:31">
      <c r="L886" s="54"/>
      <c r="M886" s="54"/>
      <c r="N886" s="54"/>
      <c r="O886" s="54"/>
      <c r="P886" s="56"/>
      <c r="Q886" s="54"/>
      <c r="R886" s="54"/>
      <c r="S886" s="54"/>
      <c r="T886" s="54"/>
      <c r="U886" s="56"/>
      <c r="V886" s="54"/>
      <c r="W886" s="54"/>
      <c r="X886" s="54"/>
      <c r="Y886" s="54"/>
      <c r="Z886" s="56"/>
      <c r="AA886" s="54"/>
      <c r="AB886" s="54"/>
      <c r="AC886" s="54"/>
      <c r="AD886" s="54"/>
      <c r="AE886" s="56"/>
    </row>
    <row r="887" spans="12:31">
      <c r="L887" s="54"/>
      <c r="M887" s="54"/>
      <c r="N887" s="54"/>
      <c r="O887" s="54"/>
      <c r="P887" s="56"/>
      <c r="Q887" s="54"/>
      <c r="R887" s="54"/>
      <c r="S887" s="54"/>
      <c r="T887" s="54"/>
      <c r="U887" s="56"/>
      <c r="V887" s="54"/>
      <c r="W887" s="54"/>
      <c r="X887" s="54"/>
      <c r="Y887" s="54"/>
      <c r="Z887" s="56"/>
      <c r="AA887" s="54"/>
      <c r="AB887" s="54"/>
      <c r="AC887" s="54"/>
      <c r="AD887" s="54"/>
      <c r="AE887" s="56"/>
    </row>
    <row r="888" spans="12:31">
      <c r="L888" s="54"/>
      <c r="M888" s="54"/>
      <c r="N888" s="54"/>
      <c r="O888" s="54"/>
      <c r="P888" s="56"/>
      <c r="Q888" s="54"/>
      <c r="R888" s="54"/>
      <c r="S888" s="54"/>
      <c r="T888" s="54"/>
      <c r="U888" s="56"/>
      <c r="V888" s="54"/>
      <c r="W888" s="54"/>
      <c r="X888" s="54"/>
      <c r="Y888" s="54"/>
      <c r="Z888" s="56"/>
      <c r="AA888" s="54"/>
      <c r="AB888" s="54"/>
      <c r="AC888" s="54"/>
      <c r="AD888" s="54"/>
      <c r="AE888" s="56"/>
    </row>
    <row r="889" spans="12:31">
      <c r="L889" s="54"/>
      <c r="M889" s="54"/>
      <c r="N889" s="54"/>
      <c r="O889" s="54"/>
      <c r="P889" s="56"/>
      <c r="Q889" s="54"/>
      <c r="R889" s="54"/>
      <c r="S889" s="54"/>
      <c r="T889" s="54"/>
      <c r="U889" s="56"/>
      <c r="V889" s="54"/>
      <c r="W889" s="54"/>
      <c r="X889" s="54"/>
      <c r="Y889" s="54"/>
      <c r="Z889" s="56"/>
      <c r="AA889" s="54"/>
      <c r="AB889" s="54"/>
      <c r="AC889" s="54"/>
      <c r="AD889" s="54"/>
      <c r="AE889" s="56"/>
    </row>
    <row r="890" spans="12:31">
      <c r="L890" s="54"/>
      <c r="M890" s="54"/>
      <c r="N890" s="54"/>
      <c r="O890" s="54"/>
      <c r="P890" s="56"/>
      <c r="Q890" s="54"/>
      <c r="R890" s="54"/>
      <c r="S890" s="54"/>
      <c r="T890" s="54"/>
      <c r="U890" s="56"/>
      <c r="V890" s="54"/>
      <c r="W890" s="54"/>
      <c r="X890" s="54"/>
      <c r="Y890" s="54"/>
      <c r="Z890" s="56"/>
      <c r="AA890" s="54"/>
      <c r="AB890" s="54"/>
      <c r="AC890" s="54"/>
      <c r="AD890" s="54"/>
      <c r="AE890" s="56"/>
    </row>
    <row r="891" spans="12:31">
      <c r="L891" s="54"/>
      <c r="M891" s="54"/>
      <c r="N891" s="54"/>
      <c r="O891" s="54"/>
      <c r="P891" s="56"/>
      <c r="Q891" s="54"/>
      <c r="R891" s="54"/>
      <c r="S891" s="54"/>
      <c r="T891" s="54"/>
      <c r="U891" s="56"/>
      <c r="V891" s="54"/>
      <c r="W891" s="54"/>
      <c r="X891" s="54"/>
      <c r="Y891" s="54"/>
      <c r="Z891" s="56"/>
      <c r="AA891" s="54"/>
      <c r="AB891" s="54"/>
      <c r="AC891" s="54"/>
      <c r="AD891" s="54"/>
      <c r="AE891" s="56"/>
    </row>
    <row r="892" spans="12:31">
      <c r="L892" s="54"/>
      <c r="M892" s="54"/>
      <c r="N892" s="54"/>
      <c r="O892" s="54"/>
      <c r="P892" s="56"/>
      <c r="Q892" s="54"/>
      <c r="R892" s="54"/>
      <c r="S892" s="54"/>
      <c r="T892" s="54"/>
      <c r="U892" s="56"/>
      <c r="V892" s="54"/>
      <c r="W892" s="54"/>
      <c r="X892" s="54"/>
      <c r="Y892" s="54"/>
      <c r="Z892" s="56"/>
      <c r="AA892" s="54"/>
      <c r="AB892" s="54"/>
      <c r="AC892" s="54"/>
      <c r="AD892" s="54"/>
      <c r="AE892" s="56"/>
    </row>
    <row r="893" spans="12:31">
      <c r="L893" s="54"/>
      <c r="M893" s="54"/>
      <c r="N893" s="54"/>
      <c r="O893" s="54"/>
      <c r="P893" s="56"/>
      <c r="Q893" s="54"/>
      <c r="R893" s="54"/>
      <c r="S893" s="54"/>
      <c r="T893" s="54"/>
      <c r="U893" s="56"/>
      <c r="V893" s="54"/>
      <c r="W893" s="54"/>
      <c r="X893" s="54"/>
      <c r="Y893" s="54"/>
      <c r="Z893" s="56"/>
      <c r="AA893" s="54"/>
      <c r="AB893" s="54"/>
      <c r="AC893" s="54"/>
      <c r="AD893" s="54"/>
      <c r="AE893" s="56"/>
    </row>
    <row r="894" spans="12:31">
      <c r="L894" s="54"/>
      <c r="M894" s="54"/>
      <c r="N894" s="54"/>
      <c r="O894" s="54"/>
      <c r="P894" s="56"/>
      <c r="Q894" s="54"/>
      <c r="R894" s="54"/>
      <c r="S894" s="54"/>
      <c r="T894" s="54"/>
      <c r="U894" s="56"/>
      <c r="V894" s="54"/>
      <c r="W894" s="54"/>
      <c r="X894" s="54"/>
      <c r="Y894" s="54"/>
      <c r="Z894" s="56"/>
      <c r="AA894" s="54"/>
      <c r="AB894" s="54"/>
      <c r="AC894" s="54"/>
      <c r="AD894" s="54"/>
      <c r="AE894" s="56"/>
    </row>
    <row r="895" spans="12:31">
      <c r="L895" s="54"/>
      <c r="M895" s="54"/>
      <c r="N895" s="54"/>
      <c r="O895" s="54"/>
      <c r="P895" s="56"/>
      <c r="Q895" s="54"/>
      <c r="R895" s="54"/>
      <c r="S895" s="54"/>
      <c r="T895" s="54"/>
      <c r="U895" s="56"/>
      <c r="V895" s="54"/>
      <c r="W895" s="54"/>
      <c r="X895" s="54"/>
      <c r="Y895" s="54"/>
      <c r="Z895" s="56"/>
      <c r="AA895" s="54"/>
      <c r="AB895" s="54"/>
      <c r="AC895" s="54"/>
      <c r="AD895" s="54"/>
      <c r="AE895" s="56"/>
    </row>
    <row r="896" spans="12:31">
      <c r="L896" s="54"/>
      <c r="M896" s="54"/>
      <c r="N896" s="54"/>
      <c r="O896" s="54"/>
      <c r="P896" s="56"/>
      <c r="Q896" s="54"/>
      <c r="R896" s="54"/>
      <c r="S896" s="54"/>
      <c r="T896" s="54"/>
      <c r="U896" s="56"/>
      <c r="V896" s="54"/>
      <c r="W896" s="54"/>
      <c r="X896" s="54"/>
      <c r="Y896" s="54"/>
      <c r="Z896" s="56"/>
      <c r="AA896" s="54"/>
      <c r="AB896" s="54"/>
      <c r="AC896" s="54"/>
      <c r="AD896" s="54"/>
      <c r="AE896" s="56"/>
    </row>
    <row r="897" spans="12:31">
      <c r="L897" s="54"/>
      <c r="M897" s="54"/>
      <c r="N897" s="54"/>
      <c r="O897" s="54"/>
      <c r="P897" s="56"/>
      <c r="Q897" s="54"/>
      <c r="R897" s="54"/>
      <c r="S897" s="54"/>
      <c r="T897" s="54"/>
      <c r="U897" s="56"/>
      <c r="V897" s="54"/>
      <c r="W897" s="54"/>
      <c r="X897" s="54"/>
      <c r="Y897" s="54"/>
      <c r="Z897" s="56"/>
      <c r="AA897" s="54"/>
      <c r="AB897" s="54"/>
      <c r="AC897" s="54"/>
      <c r="AD897" s="54"/>
      <c r="AE897" s="56"/>
    </row>
    <row r="898" spans="12:31">
      <c r="L898" s="54"/>
      <c r="M898" s="54"/>
      <c r="N898" s="54"/>
      <c r="O898" s="54"/>
      <c r="P898" s="56"/>
      <c r="Q898" s="54"/>
      <c r="R898" s="54"/>
      <c r="S898" s="54"/>
      <c r="T898" s="54"/>
      <c r="U898" s="56"/>
      <c r="V898" s="54"/>
      <c r="W898" s="54"/>
      <c r="X898" s="54"/>
      <c r="Y898" s="54"/>
      <c r="Z898" s="56"/>
      <c r="AA898" s="54"/>
      <c r="AB898" s="54"/>
      <c r="AC898" s="54"/>
      <c r="AD898" s="54"/>
      <c r="AE898" s="56"/>
    </row>
    <row r="899" spans="12:31">
      <c r="L899" s="54"/>
      <c r="M899" s="54"/>
      <c r="N899" s="54"/>
      <c r="O899" s="54"/>
      <c r="P899" s="56"/>
      <c r="Q899" s="54"/>
      <c r="R899" s="54"/>
      <c r="S899" s="54"/>
      <c r="T899" s="54"/>
      <c r="U899" s="56"/>
      <c r="V899" s="54"/>
      <c r="W899" s="54"/>
      <c r="X899" s="54"/>
      <c r="Y899" s="54"/>
      <c r="Z899" s="56"/>
      <c r="AA899" s="54"/>
      <c r="AB899" s="54"/>
      <c r="AC899" s="54"/>
      <c r="AD899" s="54"/>
      <c r="AE899" s="56"/>
    </row>
    <row r="900" spans="12:31">
      <c r="L900" s="54"/>
      <c r="M900" s="54"/>
      <c r="N900" s="54"/>
      <c r="O900" s="54"/>
      <c r="P900" s="56"/>
      <c r="Q900" s="54"/>
      <c r="R900" s="54"/>
      <c r="S900" s="54"/>
      <c r="T900" s="54"/>
      <c r="U900" s="56"/>
      <c r="V900" s="54"/>
      <c r="W900" s="54"/>
      <c r="X900" s="54"/>
      <c r="Y900" s="54"/>
      <c r="Z900" s="56"/>
      <c r="AA900" s="54"/>
      <c r="AB900" s="54"/>
      <c r="AC900" s="54"/>
      <c r="AD900" s="54"/>
      <c r="AE900" s="56"/>
    </row>
    <row r="901" spans="12:31">
      <c r="L901" s="54"/>
      <c r="M901" s="54"/>
      <c r="N901" s="54"/>
      <c r="O901" s="54"/>
      <c r="P901" s="56"/>
      <c r="Q901" s="54"/>
      <c r="R901" s="54"/>
      <c r="S901" s="54"/>
      <c r="T901" s="54"/>
      <c r="U901" s="56"/>
      <c r="V901" s="54"/>
      <c r="W901" s="54"/>
      <c r="X901" s="54"/>
      <c r="Y901" s="54"/>
      <c r="Z901" s="56"/>
      <c r="AA901" s="54"/>
      <c r="AB901" s="54"/>
      <c r="AC901" s="54"/>
      <c r="AD901" s="54"/>
      <c r="AE901" s="56"/>
    </row>
    <row r="902" spans="12:31">
      <c r="L902" s="54"/>
      <c r="M902" s="54"/>
      <c r="N902" s="54"/>
      <c r="O902" s="54"/>
      <c r="P902" s="56"/>
      <c r="Q902" s="54"/>
      <c r="R902" s="54"/>
      <c r="S902" s="54"/>
      <c r="T902" s="54"/>
      <c r="U902" s="56"/>
      <c r="V902" s="54"/>
      <c r="W902" s="54"/>
      <c r="X902" s="54"/>
      <c r="Y902" s="54"/>
      <c r="Z902" s="56"/>
      <c r="AA902" s="54"/>
      <c r="AB902" s="54"/>
      <c r="AC902" s="54"/>
      <c r="AD902" s="54"/>
      <c r="AE902" s="56"/>
    </row>
    <row r="903" spans="12:31">
      <c r="L903" s="54"/>
      <c r="M903" s="54"/>
      <c r="N903" s="54"/>
      <c r="O903" s="54"/>
      <c r="P903" s="56"/>
      <c r="Q903" s="54"/>
      <c r="R903" s="54"/>
      <c r="S903" s="54"/>
      <c r="T903" s="54"/>
      <c r="U903" s="56"/>
      <c r="V903" s="54"/>
      <c r="W903" s="54"/>
      <c r="X903" s="54"/>
      <c r="Y903" s="54"/>
      <c r="Z903" s="56"/>
      <c r="AA903" s="54"/>
      <c r="AB903" s="54"/>
      <c r="AC903" s="54"/>
      <c r="AD903" s="54"/>
      <c r="AE903" s="56"/>
    </row>
    <row r="904" spans="12:31">
      <c r="L904" s="54"/>
      <c r="M904" s="54"/>
      <c r="N904" s="54"/>
      <c r="O904" s="54"/>
      <c r="P904" s="56"/>
      <c r="Q904" s="54"/>
      <c r="R904" s="54"/>
      <c r="S904" s="54"/>
      <c r="T904" s="54"/>
      <c r="U904" s="56"/>
      <c r="V904" s="54"/>
      <c r="W904" s="54"/>
      <c r="X904" s="54"/>
      <c r="Y904" s="54"/>
      <c r="Z904" s="56"/>
      <c r="AA904" s="54"/>
      <c r="AB904" s="54"/>
      <c r="AC904" s="54"/>
      <c r="AD904" s="54"/>
      <c r="AE904" s="56"/>
    </row>
    <row r="905" spans="12:31">
      <c r="L905" s="54"/>
      <c r="M905" s="54"/>
      <c r="N905" s="54"/>
      <c r="O905" s="54"/>
      <c r="P905" s="56"/>
      <c r="Q905" s="54"/>
      <c r="R905" s="54"/>
      <c r="S905" s="54"/>
      <c r="T905" s="54"/>
      <c r="U905" s="56"/>
      <c r="V905" s="54"/>
      <c r="W905" s="54"/>
      <c r="X905" s="54"/>
      <c r="Y905" s="54"/>
      <c r="Z905" s="56"/>
      <c r="AA905" s="54"/>
      <c r="AB905" s="54"/>
      <c r="AC905" s="54"/>
      <c r="AD905" s="54"/>
      <c r="AE905" s="56"/>
    </row>
    <row r="906" spans="12:31">
      <c r="L906" s="54"/>
      <c r="M906" s="54"/>
      <c r="N906" s="54"/>
      <c r="O906" s="54"/>
      <c r="P906" s="56"/>
      <c r="Q906" s="54"/>
      <c r="R906" s="54"/>
      <c r="S906" s="54"/>
      <c r="T906" s="54"/>
      <c r="U906" s="56"/>
      <c r="V906" s="54"/>
      <c r="W906" s="54"/>
      <c r="X906" s="54"/>
      <c r="Y906" s="54"/>
      <c r="Z906" s="56"/>
      <c r="AA906" s="54"/>
      <c r="AB906" s="54"/>
      <c r="AC906" s="54"/>
      <c r="AD906" s="54"/>
      <c r="AE906" s="56"/>
    </row>
    <row r="907" spans="12:31">
      <c r="L907" s="54"/>
      <c r="M907" s="54"/>
      <c r="N907" s="54"/>
      <c r="O907" s="54"/>
      <c r="P907" s="56"/>
      <c r="Q907" s="54"/>
      <c r="R907" s="54"/>
      <c r="S907" s="54"/>
      <c r="T907" s="54"/>
      <c r="U907" s="56"/>
      <c r="V907" s="54"/>
      <c r="W907" s="54"/>
      <c r="X907" s="54"/>
      <c r="Y907" s="54"/>
      <c r="Z907" s="56"/>
      <c r="AA907" s="54"/>
      <c r="AB907" s="54"/>
      <c r="AC907" s="54"/>
      <c r="AD907" s="54"/>
      <c r="AE907" s="56"/>
    </row>
    <row r="908" spans="12:31">
      <c r="L908" s="54"/>
      <c r="M908" s="54"/>
      <c r="N908" s="54"/>
      <c r="O908" s="54"/>
      <c r="P908" s="56"/>
      <c r="Q908" s="54"/>
      <c r="R908" s="54"/>
      <c r="S908" s="54"/>
      <c r="T908" s="54"/>
      <c r="U908" s="56"/>
      <c r="V908" s="54"/>
      <c r="W908" s="54"/>
      <c r="X908" s="54"/>
      <c r="Y908" s="54"/>
      <c r="Z908" s="56"/>
      <c r="AA908" s="54"/>
      <c r="AB908" s="54"/>
      <c r="AC908" s="54"/>
      <c r="AD908" s="54"/>
      <c r="AE908" s="56"/>
    </row>
    <row r="909" spans="12:31">
      <c r="L909" s="54"/>
      <c r="M909" s="54"/>
      <c r="N909" s="54"/>
      <c r="O909" s="54"/>
      <c r="P909" s="56"/>
      <c r="Q909" s="54"/>
      <c r="R909" s="54"/>
      <c r="S909" s="54"/>
      <c r="T909" s="54"/>
      <c r="U909" s="56"/>
      <c r="V909" s="54"/>
      <c r="W909" s="54"/>
      <c r="X909" s="54"/>
      <c r="Y909" s="54"/>
      <c r="Z909" s="56"/>
      <c r="AA909" s="54"/>
      <c r="AB909" s="54"/>
      <c r="AC909" s="54"/>
      <c r="AD909" s="54"/>
      <c r="AE909" s="56"/>
    </row>
    <row r="910" spans="12:31">
      <c r="L910" s="54"/>
      <c r="M910" s="54"/>
      <c r="N910" s="54"/>
      <c r="O910" s="54"/>
      <c r="P910" s="56"/>
      <c r="Q910" s="54"/>
      <c r="R910" s="54"/>
      <c r="S910" s="54"/>
      <c r="T910" s="54"/>
      <c r="U910" s="56"/>
      <c r="V910" s="54"/>
      <c r="W910" s="54"/>
      <c r="X910" s="54"/>
      <c r="Y910" s="54"/>
      <c r="Z910" s="56"/>
      <c r="AA910" s="54"/>
      <c r="AB910" s="54"/>
      <c r="AC910" s="54"/>
      <c r="AD910" s="54"/>
      <c r="AE910" s="56"/>
    </row>
    <row r="911" spans="12:31">
      <c r="L911" s="54"/>
      <c r="M911" s="54"/>
      <c r="N911" s="54"/>
      <c r="O911" s="54"/>
      <c r="P911" s="56"/>
      <c r="Q911" s="54"/>
      <c r="R911" s="54"/>
      <c r="S911" s="54"/>
      <c r="T911" s="54"/>
      <c r="U911" s="56"/>
      <c r="V911" s="54"/>
      <c r="W911" s="54"/>
      <c r="X911" s="54"/>
      <c r="Y911" s="54"/>
      <c r="Z911" s="56"/>
      <c r="AA911" s="54"/>
      <c r="AB911" s="54"/>
      <c r="AC911" s="54"/>
      <c r="AD911" s="54"/>
      <c r="AE911" s="56"/>
    </row>
    <row r="912" spans="12:31">
      <c r="L912" s="54"/>
      <c r="M912" s="54"/>
      <c r="N912" s="54"/>
      <c r="O912" s="54"/>
      <c r="P912" s="56"/>
      <c r="Q912" s="54"/>
      <c r="R912" s="54"/>
      <c r="S912" s="54"/>
      <c r="T912" s="54"/>
      <c r="U912" s="56"/>
      <c r="V912" s="54"/>
      <c r="W912" s="54"/>
      <c r="X912" s="54"/>
      <c r="Y912" s="54"/>
      <c r="Z912" s="56"/>
      <c r="AA912" s="54"/>
      <c r="AB912" s="54"/>
      <c r="AC912" s="54"/>
      <c r="AD912" s="54"/>
      <c r="AE912" s="56"/>
    </row>
    <row r="913" spans="12:31">
      <c r="L913" s="54"/>
      <c r="M913" s="54"/>
      <c r="N913" s="54"/>
      <c r="O913" s="54"/>
      <c r="P913" s="56"/>
      <c r="Q913" s="54"/>
      <c r="R913" s="54"/>
      <c r="S913" s="54"/>
      <c r="T913" s="54"/>
      <c r="U913" s="56"/>
      <c r="V913" s="54"/>
      <c r="W913" s="54"/>
      <c r="X913" s="54"/>
      <c r="Y913" s="54"/>
      <c r="Z913" s="56"/>
      <c r="AA913" s="54"/>
      <c r="AB913" s="54"/>
      <c r="AC913" s="54"/>
      <c r="AD913" s="54"/>
      <c r="AE913" s="56"/>
    </row>
    <row r="914" spans="12:31">
      <c r="L914" s="54"/>
      <c r="M914" s="54"/>
      <c r="N914" s="54"/>
      <c r="O914" s="54"/>
      <c r="P914" s="56"/>
      <c r="Q914" s="54"/>
      <c r="R914" s="54"/>
      <c r="S914" s="54"/>
      <c r="T914" s="54"/>
      <c r="U914" s="56"/>
      <c r="V914" s="54"/>
      <c r="W914" s="54"/>
      <c r="X914" s="54"/>
      <c r="Y914" s="54"/>
      <c r="Z914" s="56"/>
      <c r="AA914" s="54"/>
      <c r="AB914" s="54"/>
      <c r="AC914" s="54"/>
      <c r="AD914" s="54"/>
      <c r="AE914" s="56"/>
    </row>
    <row r="915" spans="12:31">
      <c r="L915" s="54"/>
      <c r="M915" s="54"/>
      <c r="N915" s="54"/>
      <c r="O915" s="54"/>
      <c r="P915" s="56"/>
      <c r="Q915" s="54"/>
      <c r="R915" s="54"/>
      <c r="S915" s="54"/>
      <c r="T915" s="54"/>
      <c r="U915" s="56"/>
      <c r="V915" s="54"/>
      <c r="W915" s="54"/>
      <c r="X915" s="54"/>
      <c r="Y915" s="54"/>
      <c r="Z915" s="56"/>
      <c r="AA915" s="54"/>
      <c r="AB915" s="54"/>
      <c r="AC915" s="54"/>
      <c r="AD915" s="54"/>
      <c r="AE915" s="56"/>
    </row>
    <row r="916" spans="12:31">
      <c r="L916" s="54"/>
      <c r="M916" s="54"/>
      <c r="N916" s="54"/>
      <c r="O916" s="54"/>
      <c r="P916" s="56"/>
      <c r="Q916" s="54"/>
      <c r="R916" s="54"/>
      <c r="S916" s="54"/>
      <c r="T916" s="54"/>
      <c r="U916" s="56"/>
      <c r="V916" s="54"/>
      <c r="W916" s="54"/>
      <c r="X916" s="54"/>
      <c r="Y916" s="54"/>
      <c r="Z916" s="56"/>
      <c r="AA916" s="54"/>
      <c r="AB916" s="54"/>
      <c r="AC916" s="54"/>
      <c r="AD916" s="54"/>
      <c r="AE916" s="56"/>
    </row>
    <row r="917" spans="12:31">
      <c r="L917" s="54"/>
      <c r="M917" s="54"/>
      <c r="N917" s="54"/>
      <c r="O917" s="54"/>
      <c r="P917" s="56"/>
      <c r="Q917" s="54"/>
      <c r="R917" s="54"/>
      <c r="S917" s="54"/>
      <c r="T917" s="54"/>
      <c r="U917" s="56"/>
      <c r="V917" s="54"/>
      <c r="W917" s="54"/>
      <c r="X917" s="54"/>
      <c r="Y917" s="54"/>
      <c r="Z917" s="56"/>
      <c r="AA917" s="54"/>
      <c r="AB917" s="54"/>
      <c r="AC917" s="54"/>
      <c r="AD917" s="54"/>
      <c r="AE917" s="56"/>
    </row>
    <row r="918" spans="12:31">
      <c r="L918" s="54"/>
      <c r="M918" s="54"/>
      <c r="N918" s="54"/>
      <c r="O918" s="54"/>
      <c r="P918" s="56"/>
      <c r="Q918" s="54"/>
      <c r="R918" s="54"/>
      <c r="S918" s="54"/>
      <c r="T918" s="54"/>
      <c r="U918" s="56"/>
      <c r="V918" s="54"/>
      <c r="W918" s="54"/>
      <c r="X918" s="54"/>
      <c r="Y918" s="54"/>
      <c r="Z918" s="56"/>
      <c r="AA918" s="54"/>
      <c r="AB918" s="54"/>
      <c r="AC918" s="54"/>
      <c r="AD918" s="54"/>
      <c r="AE918" s="56"/>
    </row>
    <row r="919" spans="12:31">
      <c r="L919" s="54"/>
      <c r="M919" s="54"/>
      <c r="N919" s="54"/>
      <c r="O919" s="54"/>
      <c r="P919" s="56"/>
      <c r="Q919" s="54"/>
      <c r="R919" s="54"/>
      <c r="S919" s="54"/>
      <c r="T919" s="54"/>
      <c r="U919" s="56"/>
      <c r="V919" s="54"/>
      <c r="W919" s="54"/>
      <c r="X919" s="54"/>
      <c r="Y919" s="54"/>
      <c r="Z919" s="56"/>
      <c r="AA919" s="54"/>
      <c r="AB919" s="54"/>
      <c r="AC919" s="54"/>
      <c r="AD919" s="54"/>
      <c r="AE919" s="56"/>
    </row>
    <row r="920" spans="12:31">
      <c r="L920" s="54"/>
      <c r="M920" s="54"/>
      <c r="N920" s="54"/>
      <c r="O920" s="54"/>
      <c r="P920" s="56"/>
      <c r="Q920" s="54"/>
      <c r="R920" s="54"/>
      <c r="S920" s="54"/>
      <c r="T920" s="54"/>
      <c r="U920" s="56"/>
      <c r="V920" s="54"/>
      <c r="W920" s="54"/>
      <c r="X920" s="54"/>
      <c r="Y920" s="54"/>
      <c r="Z920" s="56"/>
      <c r="AA920" s="54"/>
      <c r="AB920" s="54"/>
      <c r="AC920" s="54"/>
      <c r="AD920" s="54"/>
      <c r="AE920" s="56"/>
    </row>
    <row r="921" spans="12:31">
      <c r="L921" s="54"/>
      <c r="M921" s="54"/>
      <c r="N921" s="54"/>
      <c r="O921" s="54"/>
      <c r="P921" s="56"/>
      <c r="Q921" s="54"/>
      <c r="R921" s="54"/>
      <c r="S921" s="54"/>
      <c r="T921" s="54"/>
      <c r="U921" s="56"/>
      <c r="V921" s="54"/>
      <c r="W921" s="54"/>
      <c r="X921" s="54"/>
      <c r="Y921" s="54"/>
      <c r="Z921" s="56"/>
      <c r="AA921" s="54"/>
      <c r="AB921" s="54"/>
      <c r="AC921" s="54"/>
      <c r="AD921" s="54"/>
      <c r="AE921" s="56"/>
    </row>
    <row r="922" spans="12:31">
      <c r="L922" s="54"/>
      <c r="M922" s="54"/>
      <c r="N922" s="54"/>
      <c r="O922" s="54"/>
      <c r="P922" s="56"/>
      <c r="Q922" s="54"/>
      <c r="R922" s="54"/>
      <c r="S922" s="54"/>
      <c r="T922" s="54"/>
      <c r="U922" s="56"/>
      <c r="V922" s="54"/>
      <c r="W922" s="54"/>
      <c r="X922" s="54"/>
      <c r="Y922" s="54"/>
      <c r="Z922" s="56"/>
      <c r="AA922" s="54"/>
      <c r="AB922" s="54"/>
      <c r="AC922" s="54"/>
      <c r="AD922" s="54"/>
      <c r="AE922" s="56"/>
    </row>
    <row r="923" spans="12:31">
      <c r="L923" s="54"/>
      <c r="M923" s="54"/>
      <c r="N923" s="54"/>
      <c r="O923" s="54"/>
      <c r="P923" s="56"/>
      <c r="Q923" s="54"/>
      <c r="R923" s="54"/>
      <c r="S923" s="54"/>
      <c r="T923" s="54"/>
      <c r="U923" s="56"/>
      <c r="V923" s="54"/>
      <c r="W923" s="54"/>
      <c r="X923" s="54"/>
      <c r="Y923" s="54"/>
      <c r="Z923" s="56"/>
      <c r="AA923" s="54"/>
      <c r="AB923" s="54"/>
      <c r="AC923" s="54"/>
      <c r="AD923" s="54"/>
      <c r="AE923" s="56"/>
    </row>
    <row r="924" spans="12:31">
      <c r="L924" s="54"/>
      <c r="M924" s="54"/>
      <c r="N924" s="54"/>
      <c r="O924" s="54"/>
      <c r="P924" s="56"/>
      <c r="Q924" s="54"/>
      <c r="R924" s="54"/>
      <c r="S924" s="54"/>
      <c r="T924" s="54"/>
      <c r="U924" s="56"/>
      <c r="V924" s="54"/>
      <c r="W924" s="54"/>
      <c r="X924" s="54"/>
      <c r="Y924" s="54"/>
      <c r="Z924" s="56"/>
      <c r="AA924" s="54"/>
      <c r="AB924" s="54"/>
      <c r="AC924" s="54"/>
      <c r="AD924" s="54"/>
      <c r="AE924" s="56"/>
    </row>
    <row r="925" spans="12:31">
      <c r="L925" s="54"/>
      <c r="M925" s="54"/>
      <c r="N925" s="54"/>
      <c r="O925" s="54"/>
      <c r="P925" s="56"/>
      <c r="Q925" s="54"/>
      <c r="R925" s="54"/>
      <c r="S925" s="54"/>
      <c r="T925" s="54"/>
      <c r="U925" s="56"/>
      <c r="V925" s="54"/>
      <c r="W925" s="54"/>
      <c r="X925" s="54"/>
      <c r="Y925" s="54"/>
      <c r="Z925" s="56"/>
      <c r="AA925" s="54"/>
      <c r="AB925" s="54"/>
      <c r="AC925" s="54"/>
      <c r="AD925" s="54"/>
      <c r="AE925" s="56"/>
    </row>
    <row r="926" spans="12:31">
      <c r="L926" s="54"/>
      <c r="M926" s="54"/>
      <c r="N926" s="54"/>
      <c r="O926" s="54"/>
      <c r="P926" s="56"/>
      <c r="Q926" s="54"/>
      <c r="R926" s="54"/>
      <c r="S926" s="54"/>
      <c r="T926" s="54"/>
      <c r="U926" s="56"/>
      <c r="V926" s="54"/>
      <c r="W926" s="54"/>
      <c r="X926" s="54"/>
      <c r="Y926" s="54"/>
      <c r="Z926" s="56"/>
      <c r="AA926" s="54"/>
      <c r="AB926" s="54"/>
      <c r="AC926" s="54"/>
      <c r="AD926" s="54"/>
      <c r="AE926" s="56"/>
    </row>
    <row r="927" spans="12:31">
      <c r="L927" s="54"/>
      <c r="M927" s="54"/>
      <c r="N927" s="54"/>
      <c r="O927" s="54"/>
      <c r="P927" s="56"/>
      <c r="Q927" s="54"/>
      <c r="R927" s="54"/>
      <c r="S927" s="54"/>
      <c r="T927" s="54"/>
      <c r="U927" s="56"/>
      <c r="V927" s="54"/>
      <c r="W927" s="54"/>
      <c r="X927" s="54"/>
      <c r="Y927" s="54"/>
      <c r="Z927" s="56"/>
      <c r="AA927" s="54"/>
      <c r="AB927" s="54"/>
      <c r="AC927" s="54"/>
      <c r="AD927" s="54"/>
      <c r="AE927" s="56"/>
    </row>
    <row r="928" spans="12:31">
      <c r="L928" s="54"/>
      <c r="M928" s="54"/>
      <c r="N928" s="54"/>
      <c r="O928" s="54"/>
      <c r="P928" s="56"/>
      <c r="Q928" s="54"/>
      <c r="R928" s="54"/>
      <c r="S928" s="54"/>
      <c r="T928" s="54"/>
      <c r="U928" s="56"/>
      <c r="V928" s="54"/>
      <c r="W928" s="54"/>
      <c r="X928" s="54"/>
      <c r="Y928" s="54"/>
      <c r="Z928" s="56"/>
      <c r="AA928" s="54"/>
      <c r="AB928" s="54"/>
      <c r="AC928" s="54"/>
      <c r="AD928" s="54"/>
      <c r="AE928" s="56"/>
    </row>
    <row r="929" spans="12:31">
      <c r="L929" s="54"/>
      <c r="M929" s="54"/>
      <c r="N929" s="54"/>
      <c r="O929" s="54"/>
      <c r="P929" s="56"/>
      <c r="Q929" s="54"/>
      <c r="R929" s="54"/>
      <c r="S929" s="54"/>
      <c r="T929" s="54"/>
      <c r="U929" s="56"/>
      <c r="V929" s="54"/>
      <c r="W929" s="54"/>
      <c r="X929" s="54"/>
      <c r="Y929" s="54"/>
      <c r="Z929" s="56"/>
      <c r="AA929" s="54"/>
      <c r="AB929" s="54"/>
      <c r="AC929" s="54"/>
      <c r="AD929" s="54"/>
      <c r="AE929" s="56"/>
    </row>
    <row r="930" spans="12:31">
      <c r="L930" s="54"/>
      <c r="M930" s="54"/>
      <c r="N930" s="54"/>
      <c r="O930" s="54"/>
      <c r="P930" s="56"/>
      <c r="Q930" s="54"/>
      <c r="R930" s="54"/>
      <c r="S930" s="54"/>
      <c r="T930" s="54"/>
      <c r="U930" s="56"/>
      <c r="V930" s="54"/>
      <c r="W930" s="54"/>
      <c r="X930" s="54"/>
      <c r="Y930" s="54"/>
      <c r="Z930" s="56"/>
      <c r="AA930" s="54"/>
      <c r="AB930" s="54"/>
      <c r="AC930" s="54"/>
      <c r="AD930" s="54"/>
      <c r="AE930" s="56"/>
    </row>
    <row r="931" spans="12:31">
      <c r="L931" s="54"/>
      <c r="M931" s="54"/>
      <c r="N931" s="54"/>
      <c r="O931" s="54"/>
      <c r="P931" s="56"/>
      <c r="Q931" s="54"/>
      <c r="R931" s="54"/>
      <c r="S931" s="54"/>
      <c r="T931" s="54"/>
      <c r="U931" s="56"/>
      <c r="V931" s="54"/>
      <c r="W931" s="54"/>
      <c r="X931" s="54"/>
      <c r="Y931" s="54"/>
      <c r="Z931" s="56"/>
      <c r="AA931" s="54"/>
      <c r="AB931" s="54"/>
      <c r="AC931" s="54"/>
      <c r="AD931" s="54"/>
      <c r="AE931" s="56"/>
    </row>
    <row r="932" spans="12:31">
      <c r="L932" s="54"/>
      <c r="M932" s="54"/>
      <c r="N932" s="54"/>
      <c r="O932" s="54"/>
      <c r="P932" s="56"/>
      <c r="Q932" s="54"/>
      <c r="R932" s="54"/>
      <c r="S932" s="54"/>
      <c r="T932" s="54"/>
      <c r="U932" s="56"/>
      <c r="V932" s="54"/>
      <c r="W932" s="54"/>
      <c r="X932" s="54"/>
      <c r="Y932" s="54"/>
      <c r="Z932" s="56"/>
      <c r="AA932" s="54"/>
      <c r="AB932" s="54"/>
      <c r="AC932" s="54"/>
      <c r="AD932" s="54"/>
      <c r="AE932" s="56"/>
    </row>
    <row r="933" spans="12:31">
      <c r="L933" s="54"/>
      <c r="M933" s="54"/>
      <c r="N933" s="54"/>
      <c r="O933" s="54"/>
      <c r="P933" s="56"/>
      <c r="Q933" s="54"/>
      <c r="R933" s="54"/>
      <c r="S933" s="54"/>
      <c r="T933" s="54"/>
      <c r="U933" s="56"/>
      <c r="V933" s="54"/>
      <c r="W933" s="54"/>
      <c r="X933" s="54"/>
      <c r="Y933" s="54"/>
      <c r="Z933" s="56"/>
      <c r="AA933" s="54"/>
      <c r="AB933" s="54"/>
      <c r="AC933" s="54"/>
      <c r="AD933" s="54"/>
      <c r="AE933" s="56"/>
    </row>
    <row r="934" spans="12:31">
      <c r="L934" s="54"/>
      <c r="M934" s="54"/>
      <c r="N934" s="54"/>
      <c r="O934" s="54"/>
      <c r="P934" s="56"/>
      <c r="Q934" s="54"/>
      <c r="R934" s="54"/>
      <c r="S934" s="54"/>
      <c r="T934" s="54"/>
      <c r="U934" s="56"/>
      <c r="V934" s="54"/>
      <c r="W934" s="54"/>
      <c r="X934" s="54"/>
      <c r="Y934" s="54"/>
      <c r="Z934" s="56"/>
      <c r="AA934" s="54"/>
      <c r="AB934" s="54"/>
      <c r="AC934" s="54"/>
      <c r="AD934" s="54"/>
      <c r="AE934" s="56"/>
    </row>
    <row r="935" spans="12:31">
      <c r="L935" s="54"/>
      <c r="M935" s="54"/>
      <c r="N935" s="54"/>
      <c r="O935" s="54"/>
      <c r="P935" s="56"/>
      <c r="Q935" s="54"/>
      <c r="R935" s="54"/>
      <c r="S935" s="54"/>
      <c r="T935" s="54"/>
      <c r="U935" s="56"/>
      <c r="V935" s="54"/>
      <c r="W935" s="54"/>
      <c r="X935" s="54"/>
      <c r="Y935" s="54"/>
      <c r="Z935" s="56"/>
      <c r="AA935" s="54"/>
      <c r="AB935" s="54"/>
      <c r="AC935" s="54"/>
      <c r="AD935" s="54"/>
      <c r="AE935" s="56"/>
    </row>
    <row r="936" spans="12:31">
      <c r="L936" s="54"/>
      <c r="M936" s="54"/>
      <c r="N936" s="54"/>
      <c r="O936" s="54"/>
      <c r="P936" s="56"/>
      <c r="Q936" s="54"/>
      <c r="R936" s="54"/>
      <c r="S936" s="54"/>
      <c r="T936" s="54"/>
      <c r="U936" s="56"/>
      <c r="V936" s="54"/>
      <c r="W936" s="54"/>
      <c r="X936" s="54"/>
      <c r="Y936" s="54"/>
      <c r="Z936" s="56"/>
      <c r="AA936" s="54"/>
      <c r="AB936" s="54"/>
      <c r="AC936" s="54"/>
      <c r="AD936" s="54"/>
      <c r="AE936" s="56"/>
    </row>
    <row r="937" spans="12:31">
      <c r="L937" s="54"/>
      <c r="M937" s="54"/>
      <c r="N937" s="54"/>
      <c r="O937" s="54"/>
      <c r="P937" s="56"/>
      <c r="Q937" s="54"/>
      <c r="R937" s="54"/>
      <c r="S937" s="54"/>
      <c r="T937" s="54"/>
      <c r="U937" s="56"/>
      <c r="V937" s="54"/>
      <c r="W937" s="54"/>
      <c r="X937" s="54"/>
      <c r="Y937" s="54"/>
      <c r="Z937" s="56"/>
      <c r="AA937" s="54"/>
      <c r="AB937" s="54"/>
      <c r="AC937" s="54"/>
      <c r="AD937" s="54"/>
      <c r="AE937" s="56"/>
    </row>
    <row r="938" spans="12:31">
      <c r="L938" s="54"/>
      <c r="M938" s="54"/>
      <c r="N938" s="54"/>
      <c r="O938" s="54"/>
      <c r="P938" s="56"/>
      <c r="Q938" s="54"/>
      <c r="R938" s="54"/>
      <c r="S938" s="54"/>
      <c r="T938" s="54"/>
      <c r="U938" s="56"/>
      <c r="V938" s="54"/>
      <c r="W938" s="54"/>
      <c r="X938" s="54"/>
      <c r="Y938" s="54"/>
      <c r="Z938" s="56"/>
      <c r="AA938" s="54"/>
      <c r="AB938" s="54"/>
      <c r="AC938" s="54"/>
      <c r="AD938" s="54"/>
      <c r="AE938" s="56"/>
    </row>
    <row r="939" spans="12:31">
      <c r="L939" s="54"/>
      <c r="M939" s="54"/>
      <c r="N939" s="54"/>
      <c r="O939" s="54"/>
      <c r="P939" s="56"/>
      <c r="Q939" s="54"/>
      <c r="R939" s="54"/>
      <c r="S939" s="54"/>
      <c r="T939" s="54"/>
      <c r="U939" s="56"/>
      <c r="V939" s="54"/>
      <c r="W939" s="54"/>
      <c r="X939" s="54"/>
      <c r="Y939" s="54"/>
      <c r="Z939" s="56"/>
      <c r="AA939" s="54"/>
      <c r="AB939" s="54"/>
      <c r="AC939" s="54"/>
      <c r="AD939" s="54"/>
      <c r="AE939" s="56"/>
    </row>
    <row r="940" spans="12:31">
      <c r="L940" s="54"/>
      <c r="M940" s="54"/>
      <c r="N940" s="54"/>
      <c r="O940" s="54"/>
      <c r="P940" s="56"/>
      <c r="Q940" s="54"/>
      <c r="R940" s="54"/>
      <c r="S940" s="54"/>
      <c r="T940" s="54"/>
      <c r="U940" s="56"/>
      <c r="V940" s="54"/>
      <c r="W940" s="54"/>
      <c r="X940" s="54"/>
      <c r="Y940" s="54"/>
      <c r="Z940" s="56"/>
      <c r="AA940" s="54"/>
      <c r="AB940" s="54"/>
      <c r="AC940" s="54"/>
      <c r="AD940" s="54"/>
      <c r="AE940" s="56"/>
    </row>
    <row r="941" spans="12:31">
      <c r="L941" s="54"/>
      <c r="M941" s="54"/>
      <c r="N941" s="54"/>
      <c r="O941" s="54"/>
      <c r="P941" s="56"/>
      <c r="Q941" s="54"/>
      <c r="R941" s="54"/>
      <c r="S941" s="54"/>
      <c r="T941" s="54"/>
      <c r="U941" s="56"/>
      <c r="V941" s="54"/>
      <c r="W941" s="54"/>
      <c r="X941" s="54"/>
      <c r="Y941" s="54"/>
      <c r="Z941" s="56"/>
      <c r="AA941" s="54"/>
      <c r="AB941" s="54"/>
      <c r="AC941" s="54"/>
      <c r="AD941" s="54"/>
      <c r="AE941" s="56"/>
    </row>
    <row r="942" spans="12:31">
      <c r="L942" s="54"/>
      <c r="M942" s="54"/>
      <c r="N942" s="54"/>
      <c r="O942" s="54"/>
      <c r="P942" s="56"/>
      <c r="Q942" s="54"/>
      <c r="R942" s="54"/>
      <c r="S942" s="54"/>
      <c r="T942" s="54"/>
      <c r="U942" s="56"/>
      <c r="V942" s="54"/>
      <c r="W942" s="54"/>
      <c r="X942" s="54"/>
      <c r="Y942" s="54"/>
      <c r="Z942" s="56"/>
      <c r="AA942" s="54"/>
      <c r="AB942" s="54"/>
      <c r="AC942" s="54"/>
      <c r="AD942" s="54"/>
      <c r="AE942" s="56"/>
    </row>
    <row r="943" spans="12:31">
      <c r="L943" s="54"/>
      <c r="M943" s="54"/>
      <c r="N943" s="54"/>
      <c r="O943" s="54"/>
      <c r="P943" s="56"/>
      <c r="Q943" s="54"/>
      <c r="R943" s="54"/>
      <c r="S943" s="54"/>
      <c r="T943" s="54"/>
      <c r="U943" s="56"/>
      <c r="V943" s="54"/>
      <c r="W943" s="54"/>
      <c r="X943" s="54"/>
      <c r="Y943" s="54"/>
      <c r="Z943" s="56"/>
      <c r="AA943" s="54"/>
      <c r="AB943" s="54"/>
      <c r="AC943" s="54"/>
      <c r="AD943" s="54"/>
      <c r="AE943" s="56"/>
    </row>
    <row r="944" spans="12:31">
      <c r="L944" s="54"/>
      <c r="M944" s="54"/>
      <c r="N944" s="54"/>
      <c r="O944" s="54"/>
      <c r="P944" s="56"/>
      <c r="Q944" s="54"/>
      <c r="R944" s="54"/>
      <c r="S944" s="54"/>
      <c r="T944" s="54"/>
      <c r="U944" s="56"/>
      <c r="V944" s="54"/>
      <c r="W944" s="54"/>
      <c r="X944" s="54"/>
      <c r="Y944" s="54"/>
      <c r="Z944" s="56"/>
      <c r="AA944" s="54"/>
      <c r="AB944" s="54"/>
      <c r="AC944" s="54"/>
      <c r="AD944" s="54"/>
      <c r="AE944" s="56"/>
    </row>
    <row r="945" spans="12:31">
      <c r="L945" s="54"/>
      <c r="M945" s="54"/>
      <c r="N945" s="54"/>
      <c r="O945" s="54"/>
      <c r="P945" s="56"/>
      <c r="Q945" s="54"/>
      <c r="R945" s="54"/>
      <c r="S945" s="54"/>
      <c r="T945" s="54"/>
      <c r="U945" s="56"/>
      <c r="V945" s="54"/>
      <c r="W945" s="54"/>
      <c r="X945" s="54"/>
      <c r="Y945" s="54"/>
      <c r="Z945" s="56"/>
      <c r="AA945" s="54"/>
      <c r="AB945" s="54"/>
      <c r="AC945" s="54"/>
      <c r="AD945" s="54"/>
      <c r="AE945" s="56"/>
    </row>
    <row r="946" spans="12:31">
      <c r="L946" s="54"/>
      <c r="M946" s="54"/>
      <c r="N946" s="54"/>
      <c r="O946" s="54"/>
      <c r="P946" s="56"/>
      <c r="Q946" s="54"/>
      <c r="R946" s="54"/>
      <c r="S946" s="54"/>
      <c r="T946" s="54"/>
      <c r="U946" s="56"/>
      <c r="V946" s="54"/>
      <c r="W946" s="54"/>
      <c r="X946" s="54"/>
      <c r="Y946" s="54"/>
      <c r="Z946" s="56"/>
      <c r="AA946" s="54"/>
      <c r="AB946" s="54"/>
      <c r="AC946" s="54"/>
      <c r="AD946" s="54"/>
      <c r="AE946" s="56"/>
    </row>
    <row r="947" spans="12:31">
      <c r="L947" s="54"/>
      <c r="M947" s="54"/>
      <c r="N947" s="54"/>
      <c r="O947" s="54"/>
      <c r="P947" s="56"/>
      <c r="Q947" s="54"/>
      <c r="R947" s="54"/>
      <c r="S947" s="54"/>
      <c r="T947" s="54"/>
      <c r="U947" s="56"/>
      <c r="V947" s="54"/>
      <c r="W947" s="54"/>
      <c r="X947" s="54"/>
      <c r="Y947" s="54"/>
      <c r="Z947" s="56"/>
      <c r="AA947" s="54"/>
      <c r="AB947" s="54"/>
      <c r="AC947" s="54"/>
      <c r="AD947" s="54"/>
      <c r="AE947" s="56"/>
    </row>
    <row r="948" spans="12:31">
      <c r="L948" s="54"/>
      <c r="M948" s="54"/>
      <c r="N948" s="54"/>
      <c r="O948" s="54"/>
      <c r="P948" s="56"/>
      <c r="Q948" s="54"/>
      <c r="R948" s="54"/>
      <c r="S948" s="54"/>
      <c r="T948" s="54"/>
      <c r="U948" s="56"/>
      <c r="V948" s="54"/>
      <c r="W948" s="54"/>
      <c r="X948" s="54"/>
      <c r="Y948" s="54"/>
      <c r="Z948" s="56"/>
      <c r="AA948" s="54"/>
      <c r="AB948" s="54"/>
      <c r="AC948" s="54"/>
      <c r="AD948" s="54"/>
      <c r="AE948" s="56"/>
    </row>
    <row r="949" spans="12:31">
      <c r="L949" s="54"/>
      <c r="M949" s="54"/>
      <c r="N949" s="54"/>
      <c r="O949" s="54"/>
      <c r="P949" s="56"/>
      <c r="Q949" s="54"/>
      <c r="R949" s="54"/>
      <c r="S949" s="54"/>
      <c r="T949" s="54"/>
      <c r="U949" s="56"/>
      <c r="V949" s="54"/>
      <c r="W949" s="54"/>
      <c r="X949" s="54"/>
      <c r="Y949" s="54"/>
      <c r="Z949" s="56"/>
      <c r="AA949" s="54"/>
      <c r="AB949" s="54"/>
      <c r="AC949" s="54"/>
      <c r="AD949" s="54"/>
      <c r="AE949" s="56"/>
    </row>
    <row r="950" spans="12:31">
      <c r="L950" s="54"/>
      <c r="M950" s="54"/>
      <c r="N950" s="54"/>
      <c r="O950" s="54"/>
      <c r="P950" s="56"/>
      <c r="Q950" s="54"/>
      <c r="R950" s="54"/>
      <c r="S950" s="54"/>
      <c r="T950" s="54"/>
      <c r="U950" s="56"/>
      <c r="V950" s="54"/>
      <c r="W950" s="54"/>
      <c r="X950" s="54"/>
      <c r="Y950" s="54"/>
      <c r="Z950" s="56"/>
      <c r="AA950" s="54"/>
      <c r="AB950" s="54"/>
      <c r="AC950" s="54"/>
      <c r="AD950" s="54"/>
      <c r="AE950" s="56"/>
    </row>
    <row r="951" spans="12:31">
      <c r="L951" s="54"/>
      <c r="M951" s="54"/>
      <c r="N951" s="54"/>
      <c r="O951" s="54"/>
      <c r="P951" s="56"/>
      <c r="Q951" s="54"/>
      <c r="R951" s="54"/>
      <c r="S951" s="54"/>
      <c r="T951" s="54"/>
      <c r="U951" s="56"/>
      <c r="V951" s="54"/>
      <c r="W951" s="54"/>
      <c r="X951" s="54"/>
      <c r="Y951" s="54"/>
      <c r="Z951" s="56"/>
      <c r="AA951" s="54"/>
      <c r="AB951" s="54"/>
      <c r="AC951" s="54"/>
      <c r="AD951" s="54"/>
      <c r="AE951" s="56"/>
    </row>
    <row r="952" spans="12:31">
      <c r="L952" s="54"/>
      <c r="M952" s="54"/>
      <c r="N952" s="54"/>
      <c r="O952" s="54"/>
      <c r="P952" s="56"/>
      <c r="Q952" s="54"/>
      <c r="R952" s="54"/>
      <c r="S952" s="54"/>
      <c r="T952" s="54"/>
      <c r="U952" s="56"/>
      <c r="V952" s="54"/>
      <c r="W952" s="54"/>
      <c r="X952" s="54"/>
      <c r="Y952" s="54"/>
      <c r="Z952" s="56"/>
      <c r="AA952" s="54"/>
      <c r="AB952" s="54"/>
      <c r="AC952" s="54"/>
      <c r="AD952" s="54"/>
      <c r="AE952" s="56"/>
    </row>
    <row r="953" spans="12:31">
      <c r="L953" s="54"/>
      <c r="M953" s="54"/>
      <c r="N953" s="54"/>
      <c r="O953" s="54"/>
      <c r="P953" s="56"/>
      <c r="Q953" s="54"/>
      <c r="R953" s="54"/>
      <c r="S953" s="54"/>
      <c r="T953" s="54"/>
      <c r="U953" s="56"/>
      <c r="V953" s="54"/>
      <c r="W953" s="54"/>
      <c r="X953" s="54"/>
      <c r="Y953" s="54"/>
      <c r="Z953" s="56"/>
      <c r="AA953" s="54"/>
      <c r="AB953" s="54"/>
      <c r="AC953" s="54"/>
      <c r="AD953" s="54"/>
      <c r="AE953" s="56"/>
    </row>
    <row r="954" spans="12:31">
      <c r="L954" s="54"/>
      <c r="M954" s="54"/>
      <c r="N954" s="54"/>
      <c r="O954" s="54"/>
      <c r="P954" s="56"/>
      <c r="Q954" s="54"/>
      <c r="R954" s="54"/>
      <c r="S954" s="54"/>
      <c r="T954" s="54"/>
      <c r="U954" s="56"/>
      <c r="V954" s="54"/>
      <c r="W954" s="54"/>
      <c r="X954" s="54"/>
      <c r="Y954" s="54"/>
      <c r="Z954" s="56"/>
      <c r="AA954" s="54"/>
      <c r="AB954" s="54"/>
      <c r="AC954" s="54"/>
      <c r="AD954" s="54"/>
      <c r="AE954" s="56"/>
    </row>
    <row r="955" spans="12:31">
      <c r="L955" s="54"/>
      <c r="M955" s="54"/>
      <c r="N955" s="54"/>
      <c r="O955" s="54"/>
      <c r="P955" s="56"/>
      <c r="Q955" s="54"/>
      <c r="R955" s="54"/>
      <c r="S955" s="54"/>
      <c r="T955" s="54"/>
      <c r="U955" s="56"/>
      <c r="V955" s="54"/>
      <c r="W955" s="54"/>
      <c r="X955" s="54"/>
      <c r="Y955" s="54"/>
      <c r="Z955" s="56"/>
      <c r="AA955" s="54"/>
      <c r="AB955" s="54"/>
      <c r="AC955" s="54"/>
      <c r="AD955" s="54"/>
      <c r="AE955" s="56"/>
    </row>
    <row r="956" spans="12:31">
      <c r="L956" s="54"/>
      <c r="M956" s="54"/>
      <c r="N956" s="54"/>
      <c r="O956" s="54"/>
      <c r="P956" s="56"/>
      <c r="Q956" s="54"/>
      <c r="R956" s="54"/>
      <c r="S956" s="54"/>
      <c r="T956" s="54"/>
      <c r="U956" s="56"/>
      <c r="V956" s="54"/>
      <c r="W956" s="54"/>
      <c r="X956" s="54"/>
      <c r="Y956" s="54"/>
      <c r="Z956" s="56"/>
      <c r="AA956" s="54"/>
      <c r="AB956" s="54"/>
      <c r="AC956" s="54"/>
      <c r="AD956" s="54"/>
      <c r="AE956" s="56"/>
    </row>
    <row r="957" spans="12:31">
      <c r="L957" s="54"/>
      <c r="M957" s="54"/>
      <c r="N957" s="54"/>
      <c r="O957" s="54"/>
      <c r="P957" s="56"/>
      <c r="Q957" s="54"/>
      <c r="R957" s="54"/>
      <c r="S957" s="54"/>
      <c r="T957" s="54"/>
      <c r="U957" s="56"/>
      <c r="V957" s="54"/>
      <c r="W957" s="54"/>
      <c r="X957" s="54"/>
      <c r="Y957" s="54"/>
      <c r="Z957" s="56"/>
      <c r="AA957" s="54"/>
      <c r="AB957" s="54"/>
      <c r="AC957" s="54"/>
      <c r="AD957" s="54"/>
      <c r="AE957" s="56"/>
    </row>
    <row r="958" spans="12:31">
      <c r="L958" s="54"/>
      <c r="M958" s="54"/>
      <c r="N958" s="54"/>
      <c r="O958" s="54"/>
      <c r="P958" s="56"/>
      <c r="Q958" s="54"/>
      <c r="R958" s="54"/>
      <c r="S958" s="54"/>
      <c r="T958" s="54"/>
      <c r="U958" s="56"/>
      <c r="V958" s="54"/>
      <c r="W958" s="54"/>
      <c r="X958" s="54"/>
      <c r="Y958" s="54"/>
      <c r="Z958" s="56"/>
      <c r="AA958" s="54"/>
      <c r="AB958" s="54"/>
      <c r="AC958" s="54"/>
      <c r="AD958" s="54"/>
      <c r="AE958" s="56"/>
    </row>
    <row r="959" spans="12:31">
      <c r="L959" s="54"/>
      <c r="M959" s="54"/>
      <c r="N959" s="54"/>
      <c r="O959" s="54"/>
      <c r="P959" s="56"/>
      <c r="Q959" s="54"/>
      <c r="R959" s="54"/>
      <c r="S959" s="54"/>
      <c r="T959" s="54"/>
      <c r="U959" s="56"/>
      <c r="V959" s="54"/>
      <c r="W959" s="54"/>
      <c r="X959" s="54"/>
      <c r="Y959" s="54"/>
      <c r="Z959" s="56"/>
      <c r="AA959" s="54"/>
      <c r="AB959" s="54"/>
      <c r="AC959" s="54"/>
      <c r="AD959" s="54"/>
      <c r="AE959" s="56"/>
    </row>
    <row r="960" spans="12:31">
      <c r="L960" s="54"/>
      <c r="M960" s="54"/>
      <c r="N960" s="54"/>
      <c r="O960" s="54"/>
      <c r="P960" s="56"/>
      <c r="Q960" s="54"/>
      <c r="R960" s="54"/>
      <c r="S960" s="54"/>
      <c r="T960" s="54"/>
      <c r="U960" s="56"/>
      <c r="V960" s="54"/>
      <c r="W960" s="54"/>
      <c r="X960" s="54"/>
      <c r="Y960" s="54"/>
      <c r="Z960" s="56"/>
      <c r="AA960" s="54"/>
      <c r="AB960" s="54"/>
      <c r="AC960" s="54"/>
      <c r="AD960" s="54"/>
      <c r="AE960" s="56"/>
    </row>
    <row r="961" spans="12:31">
      <c r="L961" s="54"/>
      <c r="M961" s="54"/>
      <c r="N961" s="54"/>
      <c r="O961" s="54"/>
      <c r="P961" s="56"/>
      <c r="Q961" s="54"/>
      <c r="R961" s="54"/>
      <c r="S961" s="54"/>
      <c r="T961" s="54"/>
      <c r="U961" s="56"/>
      <c r="V961" s="54"/>
      <c r="W961" s="54"/>
      <c r="X961" s="54"/>
      <c r="Y961" s="54"/>
      <c r="Z961" s="56"/>
      <c r="AA961" s="54"/>
      <c r="AB961" s="54"/>
      <c r="AC961" s="54"/>
      <c r="AD961" s="54"/>
      <c r="AE961" s="56"/>
    </row>
    <row r="962" spans="12:31">
      <c r="L962" s="54"/>
      <c r="M962" s="54"/>
      <c r="N962" s="54"/>
      <c r="O962" s="54"/>
      <c r="P962" s="56"/>
      <c r="Q962" s="54"/>
      <c r="R962" s="54"/>
      <c r="S962" s="54"/>
      <c r="T962" s="54"/>
      <c r="U962" s="56"/>
      <c r="V962" s="54"/>
      <c r="W962" s="54"/>
      <c r="X962" s="54"/>
      <c r="Y962" s="54"/>
      <c r="Z962" s="56"/>
      <c r="AA962" s="54"/>
      <c r="AB962" s="54"/>
      <c r="AC962" s="54"/>
      <c r="AD962" s="54"/>
      <c r="AE962" s="56"/>
    </row>
    <row r="963" spans="12:31">
      <c r="L963" s="54"/>
      <c r="M963" s="54"/>
      <c r="N963" s="54"/>
      <c r="O963" s="54"/>
      <c r="P963" s="56"/>
      <c r="Q963" s="54"/>
      <c r="R963" s="54"/>
      <c r="S963" s="54"/>
      <c r="T963" s="54"/>
      <c r="U963" s="56"/>
      <c r="V963" s="54"/>
      <c r="W963" s="54"/>
      <c r="X963" s="54"/>
      <c r="Y963" s="54"/>
      <c r="Z963" s="56"/>
      <c r="AA963" s="54"/>
      <c r="AB963" s="54"/>
      <c r="AC963" s="54"/>
      <c r="AD963" s="54"/>
      <c r="AE963" s="56"/>
    </row>
    <row r="964" spans="12:31">
      <c r="L964" s="54"/>
      <c r="M964" s="54"/>
      <c r="N964" s="54"/>
      <c r="O964" s="54"/>
      <c r="P964" s="56"/>
      <c r="Q964" s="54"/>
      <c r="R964" s="54"/>
      <c r="S964" s="54"/>
      <c r="T964" s="54"/>
      <c r="U964" s="56"/>
      <c r="V964" s="54"/>
      <c r="W964" s="54"/>
      <c r="X964" s="54"/>
      <c r="Y964" s="54"/>
      <c r="Z964" s="56"/>
      <c r="AA964" s="54"/>
      <c r="AB964" s="54"/>
      <c r="AC964" s="54"/>
      <c r="AD964" s="54"/>
      <c r="AE964" s="56"/>
    </row>
    <row r="965" spans="12:31">
      <c r="L965" s="54"/>
      <c r="M965" s="54"/>
      <c r="N965" s="54"/>
      <c r="O965" s="54"/>
      <c r="P965" s="56"/>
      <c r="Q965" s="54"/>
      <c r="R965" s="54"/>
      <c r="S965" s="54"/>
      <c r="T965" s="54"/>
      <c r="U965" s="56"/>
      <c r="V965" s="54"/>
      <c r="W965" s="54"/>
      <c r="X965" s="54"/>
      <c r="Y965" s="54"/>
      <c r="Z965" s="56"/>
      <c r="AA965" s="54"/>
      <c r="AB965" s="54"/>
      <c r="AC965" s="54"/>
      <c r="AD965" s="54"/>
      <c r="AE965" s="56"/>
    </row>
    <row r="966" spans="12:31">
      <c r="L966" s="54"/>
      <c r="M966" s="54"/>
      <c r="N966" s="54"/>
      <c r="O966" s="54"/>
      <c r="P966" s="56"/>
      <c r="Q966" s="54"/>
      <c r="R966" s="54"/>
      <c r="S966" s="54"/>
      <c r="T966" s="54"/>
      <c r="U966" s="56"/>
      <c r="V966" s="54"/>
      <c r="W966" s="54"/>
      <c r="X966" s="54"/>
      <c r="Y966" s="54"/>
      <c r="Z966" s="56"/>
      <c r="AA966" s="54"/>
      <c r="AB966" s="54"/>
      <c r="AC966" s="54"/>
      <c r="AD966" s="54"/>
      <c r="AE966" s="56"/>
    </row>
    <row r="967" spans="12:31">
      <c r="L967" s="54"/>
      <c r="M967" s="54"/>
      <c r="N967" s="54"/>
      <c r="O967" s="54"/>
      <c r="P967" s="56"/>
      <c r="Q967" s="54"/>
      <c r="R967" s="54"/>
      <c r="S967" s="54"/>
      <c r="T967" s="54"/>
      <c r="U967" s="56"/>
      <c r="V967" s="54"/>
      <c r="W967" s="54"/>
      <c r="X967" s="54"/>
      <c r="Y967" s="54"/>
      <c r="Z967" s="56"/>
      <c r="AA967" s="54"/>
      <c r="AB967" s="54"/>
      <c r="AC967" s="54"/>
      <c r="AD967" s="54"/>
      <c r="AE967" s="56"/>
    </row>
    <row r="968" spans="12:31">
      <c r="L968" s="54"/>
      <c r="M968" s="54"/>
      <c r="N968" s="54"/>
      <c r="O968" s="54"/>
      <c r="P968" s="56"/>
      <c r="Q968" s="54"/>
      <c r="R968" s="54"/>
      <c r="S968" s="54"/>
      <c r="T968" s="54"/>
      <c r="U968" s="56"/>
      <c r="V968" s="54"/>
      <c r="W968" s="54"/>
      <c r="X968" s="54"/>
      <c r="Y968" s="54"/>
      <c r="Z968" s="56"/>
      <c r="AA968" s="54"/>
      <c r="AB968" s="54"/>
      <c r="AC968" s="54"/>
      <c r="AD968" s="54"/>
      <c r="AE968" s="56"/>
    </row>
    <row r="969" spans="12:31">
      <c r="L969" s="54"/>
      <c r="M969" s="54"/>
      <c r="N969" s="54"/>
      <c r="O969" s="54"/>
      <c r="P969" s="56"/>
      <c r="Q969" s="54"/>
      <c r="R969" s="54"/>
      <c r="S969" s="54"/>
      <c r="T969" s="54"/>
      <c r="U969" s="56"/>
      <c r="V969" s="54"/>
      <c r="W969" s="54"/>
      <c r="X969" s="54"/>
      <c r="Y969" s="54"/>
      <c r="Z969" s="56"/>
      <c r="AA969" s="54"/>
      <c r="AB969" s="54"/>
      <c r="AC969" s="54"/>
      <c r="AD969" s="54"/>
      <c r="AE969" s="56"/>
    </row>
    <row r="970" spans="12:31">
      <c r="L970" s="54"/>
      <c r="M970" s="54"/>
      <c r="N970" s="54"/>
      <c r="O970" s="54"/>
      <c r="P970" s="56"/>
      <c r="Q970" s="54"/>
      <c r="R970" s="54"/>
      <c r="S970" s="54"/>
      <c r="T970" s="54"/>
      <c r="U970" s="56"/>
      <c r="V970" s="54"/>
      <c r="W970" s="54"/>
      <c r="X970" s="54"/>
      <c r="Y970" s="54"/>
      <c r="Z970" s="56"/>
      <c r="AA970" s="54"/>
      <c r="AB970" s="54"/>
      <c r="AC970" s="54"/>
      <c r="AD970" s="54"/>
      <c r="AE970" s="56"/>
    </row>
    <row r="971" spans="12:31">
      <c r="L971" s="54"/>
      <c r="M971" s="54"/>
      <c r="N971" s="54"/>
      <c r="O971" s="54"/>
      <c r="P971" s="56"/>
      <c r="Q971" s="54"/>
      <c r="R971" s="54"/>
      <c r="S971" s="54"/>
      <c r="T971" s="54"/>
      <c r="U971" s="56"/>
      <c r="V971" s="54"/>
      <c r="W971" s="54"/>
      <c r="X971" s="54"/>
      <c r="Y971" s="54"/>
      <c r="Z971" s="56"/>
      <c r="AA971" s="54"/>
      <c r="AB971" s="54"/>
      <c r="AC971" s="54"/>
      <c r="AD971" s="54"/>
      <c r="AE971" s="56"/>
    </row>
    <row r="972" spans="12:31">
      <c r="L972" s="54"/>
      <c r="M972" s="54"/>
      <c r="N972" s="54"/>
      <c r="O972" s="54"/>
      <c r="P972" s="56"/>
      <c r="Q972" s="54"/>
      <c r="R972" s="54"/>
      <c r="S972" s="54"/>
      <c r="T972" s="54"/>
      <c r="U972" s="56"/>
      <c r="V972" s="54"/>
      <c r="W972" s="54"/>
      <c r="X972" s="54"/>
      <c r="Y972" s="54"/>
      <c r="Z972" s="56"/>
      <c r="AA972" s="54"/>
      <c r="AB972" s="54"/>
      <c r="AC972" s="54"/>
      <c r="AD972" s="54"/>
      <c r="AE972" s="56"/>
    </row>
    <row r="973" spans="12:31">
      <c r="L973" s="54"/>
      <c r="M973" s="54"/>
      <c r="N973" s="54"/>
      <c r="O973" s="54"/>
      <c r="P973" s="56"/>
      <c r="Q973" s="54"/>
      <c r="R973" s="54"/>
      <c r="S973" s="54"/>
      <c r="T973" s="54"/>
      <c r="U973" s="56"/>
      <c r="V973" s="54"/>
      <c r="W973" s="54"/>
      <c r="X973" s="54"/>
      <c r="Y973" s="54"/>
      <c r="Z973" s="56"/>
      <c r="AA973" s="54"/>
      <c r="AB973" s="54"/>
      <c r="AC973" s="54"/>
      <c r="AD973" s="54"/>
      <c r="AE973" s="56"/>
    </row>
    <row r="974" spans="12:31">
      <c r="L974" s="54"/>
      <c r="M974" s="54"/>
      <c r="N974" s="54"/>
      <c r="O974" s="54"/>
      <c r="P974" s="56"/>
      <c r="Q974" s="54"/>
      <c r="R974" s="54"/>
      <c r="S974" s="54"/>
      <c r="T974" s="54"/>
      <c r="U974" s="56"/>
      <c r="V974" s="54"/>
      <c r="W974" s="54"/>
      <c r="X974" s="54"/>
      <c r="Y974" s="54"/>
      <c r="Z974" s="56"/>
      <c r="AA974" s="54"/>
      <c r="AB974" s="54"/>
      <c r="AC974" s="54"/>
      <c r="AD974" s="54"/>
      <c r="AE974" s="56"/>
    </row>
    <row r="975" spans="12:31">
      <c r="L975" s="54"/>
      <c r="M975" s="54"/>
      <c r="N975" s="54"/>
      <c r="O975" s="54"/>
      <c r="P975" s="56"/>
      <c r="Q975" s="54"/>
      <c r="R975" s="54"/>
      <c r="S975" s="54"/>
      <c r="T975" s="54"/>
      <c r="U975" s="56"/>
      <c r="V975" s="54"/>
      <c r="W975" s="54"/>
      <c r="X975" s="54"/>
      <c r="Y975" s="54"/>
      <c r="Z975" s="56"/>
      <c r="AA975" s="54"/>
      <c r="AB975" s="54"/>
      <c r="AC975" s="54"/>
      <c r="AD975" s="54"/>
      <c r="AE975" s="56"/>
    </row>
    <row r="976" spans="12:31">
      <c r="L976" s="54"/>
      <c r="M976" s="54"/>
      <c r="N976" s="54"/>
      <c r="O976" s="54"/>
      <c r="P976" s="56"/>
      <c r="Q976" s="54"/>
      <c r="R976" s="54"/>
      <c r="S976" s="54"/>
      <c r="T976" s="54"/>
      <c r="U976" s="56"/>
      <c r="V976" s="54"/>
      <c r="W976" s="54"/>
      <c r="X976" s="54"/>
      <c r="Y976" s="54"/>
      <c r="Z976" s="56"/>
      <c r="AA976" s="54"/>
      <c r="AB976" s="54"/>
      <c r="AC976" s="54"/>
      <c r="AD976" s="54"/>
      <c r="AE976" s="56"/>
    </row>
    <row r="977" spans="12:31">
      <c r="L977" s="54"/>
      <c r="M977" s="54"/>
      <c r="N977" s="54"/>
      <c r="O977" s="54"/>
      <c r="P977" s="56"/>
      <c r="Q977" s="54"/>
      <c r="R977" s="54"/>
      <c r="S977" s="54"/>
      <c r="T977" s="54"/>
      <c r="U977" s="56"/>
      <c r="V977" s="54"/>
      <c r="W977" s="54"/>
      <c r="X977" s="54"/>
      <c r="Y977" s="54"/>
      <c r="Z977" s="56"/>
      <c r="AA977" s="54"/>
      <c r="AB977" s="54"/>
      <c r="AC977" s="54"/>
      <c r="AD977" s="54"/>
      <c r="AE977" s="56"/>
    </row>
    <row r="978" spans="12:31">
      <c r="L978" s="54"/>
      <c r="M978" s="54"/>
      <c r="N978" s="54"/>
      <c r="O978" s="54"/>
      <c r="P978" s="56"/>
      <c r="Q978" s="54"/>
      <c r="R978" s="54"/>
      <c r="S978" s="54"/>
      <c r="T978" s="54"/>
      <c r="U978" s="56"/>
      <c r="V978" s="54"/>
      <c r="W978" s="54"/>
      <c r="X978" s="54"/>
      <c r="Y978" s="54"/>
      <c r="Z978" s="56"/>
      <c r="AA978" s="54"/>
      <c r="AB978" s="54"/>
      <c r="AC978" s="54"/>
      <c r="AD978" s="54"/>
      <c r="AE978" s="56"/>
    </row>
    <row r="979" spans="12:31">
      <c r="L979" s="54"/>
      <c r="M979" s="54"/>
      <c r="N979" s="54"/>
      <c r="O979" s="54"/>
      <c r="P979" s="56"/>
      <c r="Q979" s="54"/>
      <c r="R979" s="54"/>
      <c r="S979" s="54"/>
      <c r="T979" s="54"/>
      <c r="U979" s="56"/>
      <c r="V979" s="54"/>
      <c r="W979" s="54"/>
      <c r="X979" s="54"/>
      <c r="Y979" s="54"/>
      <c r="Z979" s="56"/>
      <c r="AA979" s="54"/>
      <c r="AB979" s="54"/>
      <c r="AC979" s="54"/>
      <c r="AD979" s="54"/>
      <c r="AE979" s="56"/>
    </row>
    <row r="980" spans="12:31">
      <c r="L980" s="54"/>
      <c r="M980" s="54"/>
      <c r="N980" s="54"/>
      <c r="O980" s="54"/>
      <c r="P980" s="56"/>
      <c r="Q980" s="54"/>
      <c r="R980" s="54"/>
      <c r="S980" s="54"/>
      <c r="T980" s="54"/>
      <c r="U980" s="56"/>
      <c r="V980" s="54"/>
      <c r="W980" s="54"/>
      <c r="X980" s="54"/>
      <c r="Y980" s="54"/>
      <c r="Z980" s="56"/>
      <c r="AA980" s="54"/>
      <c r="AB980" s="54"/>
      <c r="AC980" s="54"/>
      <c r="AD980" s="54"/>
      <c r="AE980" s="56"/>
    </row>
    <row r="981" spans="12:31">
      <c r="L981" s="54"/>
      <c r="M981" s="54"/>
      <c r="N981" s="54"/>
      <c r="O981" s="54"/>
      <c r="P981" s="56"/>
      <c r="Q981" s="54"/>
      <c r="R981" s="54"/>
      <c r="S981" s="54"/>
      <c r="T981" s="54"/>
      <c r="U981" s="56"/>
      <c r="V981" s="54"/>
      <c r="W981" s="54"/>
      <c r="X981" s="54"/>
      <c r="Y981" s="54"/>
      <c r="Z981" s="56"/>
      <c r="AA981" s="54"/>
      <c r="AB981" s="54"/>
      <c r="AC981" s="54"/>
      <c r="AD981" s="54"/>
      <c r="AE981" s="56"/>
    </row>
    <row r="982" spans="12:31">
      <c r="L982" s="54"/>
      <c r="M982" s="54"/>
      <c r="N982" s="54"/>
      <c r="O982" s="54"/>
      <c r="P982" s="56"/>
      <c r="Q982" s="54"/>
      <c r="R982" s="54"/>
      <c r="S982" s="54"/>
      <c r="T982" s="54"/>
      <c r="U982" s="56"/>
      <c r="V982" s="54"/>
      <c r="W982" s="54"/>
      <c r="X982" s="54"/>
      <c r="Y982" s="54"/>
      <c r="Z982" s="56"/>
      <c r="AA982" s="54"/>
      <c r="AB982" s="54"/>
      <c r="AC982" s="54"/>
      <c r="AD982" s="54"/>
      <c r="AE982" s="56"/>
    </row>
    <row r="983" spans="12:31">
      <c r="L983" s="54"/>
      <c r="M983" s="54"/>
      <c r="N983" s="54"/>
      <c r="O983" s="54"/>
      <c r="P983" s="56"/>
      <c r="Q983" s="54"/>
      <c r="R983" s="54"/>
      <c r="S983" s="54"/>
      <c r="T983" s="54"/>
      <c r="U983" s="56"/>
      <c r="V983" s="54"/>
      <c r="W983" s="54"/>
      <c r="X983" s="54"/>
      <c r="Y983" s="54"/>
      <c r="Z983" s="56"/>
      <c r="AA983" s="54"/>
      <c r="AB983" s="54"/>
      <c r="AC983" s="54"/>
      <c r="AD983" s="54"/>
      <c r="AE983" s="56"/>
    </row>
    <row r="984" spans="12:31">
      <c r="L984" s="54"/>
      <c r="M984" s="54"/>
      <c r="N984" s="54"/>
      <c r="O984" s="54"/>
      <c r="P984" s="56"/>
      <c r="Q984" s="54"/>
      <c r="R984" s="54"/>
      <c r="S984" s="54"/>
      <c r="T984" s="54"/>
      <c r="U984" s="56"/>
      <c r="V984" s="54"/>
      <c r="W984" s="54"/>
      <c r="X984" s="54"/>
      <c r="Y984" s="54"/>
      <c r="Z984" s="56"/>
      <c r="AA984" s="54"/>
      <c r="AB984" s="54"/>
      <c r="AC984" s="54"/>
      <c r="AD984" s="54"/>
      <c r="AE984" s="56"/>
    </row>
    <row r="985" spans="12:31">
      <c r="L985" s="54"/>
      <c r="M985" s="54"/>
      <c r="N985" s="54"/>
      <c r="O985" s="54"/>
      <c r="P985" s="56"/>
      <c r="Q985" s="54"/>
      <c r="R985" s="54"/>
      <c r="S985" s="54"/>
      <c r="T985" s="54"/>
      <c r="U985" s="56"/>
      <c r="V985" s="54"/>
      <c r="W985" s="54"/>
      <c r="X985" s="54"/>
      <c r="Y985" s="54"/>
      <c r="Z985" s="56"/>
      <c r="AA985" s="54"/>
      <c r="AB985" s="54"/>
      <c r="AC985" s="54"/>
      <c r="AD985" s="54"/>
      <c r="AE985" s="56"/>
    </row>
    <row r="986" spans="12:31">
      <c r="L986" s="54"/>
      <c r="M986" s="54"/>
      <c r="N986" s="54"/>
      <c r="O986" s="54"/>
      <c r="P986" s="56"/>
      <c r="Q986" s="54"/>
      <c r="R986" s="54"/>
      <c r="S986" s="54"/>
      <c r="T986" s="54"/>
      <c r="U986" s="56"/>
      <c r="V986" s="54"/>
      <c r="W986" s="54"/>
      <c r="X986" s="54"/>
      <c r="Y986" s="54"/>
      <c r="Z986" s="56"/>
      <c r="AA986" s="54"/>
      <c r="AB986" s="54"/>
      <c r="AC986" s="54"/>
      <c r="AD986" s="54"/>
      <c r="AE986" s="56"/>
    </row>
    <row r="987" spans="12:31">
      <c r="L987" s="54"/>
      <c r="M987" s="54"/>
      <c r="N987" s="54"/>
      <c r="O987" s="54"/>
      <c r="P987" s="56"/>
      <c r="Q987" s="54"/>
      <c r="R987" s="54"/>
      <c r="S987" s="54"/>
      <c r="T987" s="54"/>
      <c r="U987" s="56"/>
      <c r="V987" s="54"/>
      <c r="W987" s="54"/>
      <c r="X987" s="54"/>
      <c r="Y987" s="54"/>
      <c r="Z987" s="56"/>
      <c r="AA987" s="54"/>
      <c r="AB987" s="54"/>
      <c r="AC987" s="54"/>
      <c r="AD987" s="54"/>
      <c r="AE987" s="56"/>
    </row>
    <row r="988" spans="12:31">
      <c r="L988" s="54"/>
      <c r="M988" s="54"/>
      <c r="N988" s="54"/>
      <c r="O988" s="54"/>
      <c r="P988" s="56"/>
      <c r="Q988" s="54"/>
      <c r="R988" s="54"/>
      <c r="S988" s="54"/>
      <c r="T988" s="54"/>
      <c r="U988" s="56"/>
      <c r="V988" s="54"/>
      <c r="W988" s="54"/>
      <c r="X988" s="54"/>
      <c r="Y988" s="54"/>
      <c r="Z988" s="56"/>
      <c r="AA988" s="54"/>
      <c r="AB988" s="54"/>
      <c r="AC988" s="54"/>
      <c r="AD988" s="54"/>
      <c r="AE988" s="56"/>
    </row>
    <row r="989" spans="12:31">
      <c r="L989" s="54"/>
      <c r="M989" s="54"/>
      <c r="N989" s="54"/>
      <c r="O989" s="54"/>
      <c r="P989" s="56"/>
      <c r="Q989" s="54"/>
      <c r="R989" s="54"/>
      <c r="S989" s="54"/>
      <c r="T989" s="54"/>
      <c r="U989" s="56"/>
      <c r="V989" s="54"/>
      <c r="W989" s="54"/>
      <c r="X989" s="54"/>
      <c r="Y989" s="54"/>
      <c r="Z989" s="56"/>
      <c r="AA989" s="54"/>
      <c r="AB989" s="54"/>
      <c r="AC989" s="54"/>
      <c r="AD989" s="54"/>
      <c r="AE989" s="56"/>
    </row>
    <row r="990" spans="12:31">
      <c r="L990" s="54"/>
      <c r="M990" s="54"/>
      <c r="N990" s="54"/>
      <c r="O990" s="54"/>
      <c r="P990" s="56"/>
      <c r="Q990" s="54"/>
      <c r="R990" s="54"/>
      <c r="S990" s="54"/>
      <c r="T990" s="54"/>
      <c r="U990" s="56"/>
      <c r="V990" s="54"/>
      <c r="W990" s="54"/>
      <c r="X990" s="54"/>
      <c r="Y990" s="54"/>
      <c r="Z990" s="56"/>
      <c r="AA990" s="54"/>
      <c r="AB990" s="54"/>
      <c r="AC990" s="54"/>
      <c r="AD990" s="54"/>
      <c r="AE990" s="56"/>
    </row>
    <row r="991" spans="12:31">
      <c r="L991" s="54"/>
      <c r="M991" s="54"/>
      <c r="N991" s="54"/>
      <c r="O991" s="54"/>
      <c r="P991" s="56"/>
      <c r="Q991" s="54"/>
      <c r="R991" s="54"/>
      <c r="S991" s="54"/>
      <c r="T991" s="54"/>
      <c r="U991" s="56"/>
      <c r="V991" s="54"/>
      <c r="W991" s="54"/>
      <c r="X991" s="54"/>
      <c r="Y991" s="54"/>
      <c r="Z991" s="56"/>
      <c r="AA991" s="54"/>
      <c r="AB991" s="54"/>
      <c r="AC991" s="54"/>
      <c r="AD991" s="54"/>
      <c r="AE991" s="56"/>
    </row>
    <row r="992" spans="12:31">
      <c r="L992" s="54"/>
      <c r="M992" s="54"/>
      <c r="N992" s="54"/>
      <c r="O992" s="54"/>
      <c r="P992" s="56"/>
      <c r="Q992" s="54"/>
      <c r="R992" s="54"/>
      <c r="S992" s="54"/>
      <c r="T992" s="54"/>
      <c r="U992" s="56"/>
      <c r="V992" s="54"/>
      <c r="W992" s="54"/>
      <c r="X992" s="54"/>
      <c r="Y992" s="54"/>
      <c r="Z992" s="56"/>
      <c r="AA992" s="54"/>
      <c r="AB992" s="54"/>
      <c r="AC992" s="54"/>
      <c r="AD992" s="54"/>
      <c r="AE992" s="56"/>
    </row>
    <row r="993" spans="12:31">
      <c r="L993" s="54"/>
      <c r="M993" s="54"/>
      <c r="N993" s="54"/>
      <c r="O993" s="54"/>
      <c r="P993" s="56"/>
      <c r="Q993" s="54"/>
      <c r="R993" s="54"/>
      <c r="S993" s="54"/>
      <c r="T993" s="54"/>
      <c r="U993" s="56"/>
      <c r="V993" s="54"/>
      <c r="W993" s="54"/>
      <c r="X993" s="54"/>
      <c r="Y993" s="54"/>
      <c r="Z993" s="56"/>
      <c r="AA993" s="54"/>
      <c r="AB993" s="54"/>
      <c r="AC993" s="54"/>
      <c r="AD993" s="54"/>
      <c r="AE993" s="56"/>
    </row>
    <row r="994" spans="12:31">
      <c r="L994" s="54"/>
      <c r="M994" s="54"/>
      <c r="N994" s="54"/>
      <c r="O994" s="54"/>
      <c r="P994" s="56"/>
      <c r="Q994" s="54"/>
      <c r="R994" s="54"/>
      <c r="S994" s="54"/>
      <c r="T994" s="54"/>
      <c r="U994" s="56"/>
      <c r="V994" s="54"/>
      <c r="W994" s="54"/>
      <c r="X994" s="54"/>
      <c r="Y994" s="54"/>
      <c r="Z994" s="56"/>
      <c r="AA994" s="54"/>
      <c r="AB994" s="54"/>
      <c r="AC994" s="54"/>
      <c r="AD994" s="54"/>
      <c r="AE994" s="56"/>
    </row>
    <row r="995" spans="12:31">
      <c r="L995" s="54"/>
      <c r="M995" s="54"/>
      <c r="N995" s="54"/>
      <c r="O995" s="54"/>
      <c r="P995" s="56"/>
      <c r="Q995" s="54"/>
      <c r="R995" s="54"/>
      <c r="S995" s="54"/>
      <c r="T995" s="54"/>
      <c r="U995" s="56"/>
      <c r="V995" s="54"/>
      <c r="W995" s="54"/>
      <c r="X995" s="54"/>
      <c r="Y995" s="54"/>
      <c r="Z995" s="56"/>
      <c r="AA995" s="54"/>
      <c r="AB995" s="54"/>
      <c r="AC995" s="54"/>
      <c r="AD995" s="54"/>
      <c r="AE995" s="56"/>
    </row>
    <row r="996" spans="12:31">
      <c r="L996" s="54"/>
      <c r="M996" s="54"/>
      <c r="N996" s="54"/>
      <c r="O996" s="54"/>
      <c r="P996" s="56"/>
      <c r="Q996" s="54"/>
      <c r="R996" s="54"/>
      <c r="S996" s="54"/>
      <c r="T996" s="54"/>
      <c r="U996" s="56"/>
      <c r="V996" s="54"/>
      <c r="W996" s="54"/>
      <c r="X996" s="54"/>
      <c r="Y996" s="54"/>
      <c r="Z996" s="56"/>
      <c r="AA996" s="54"/>
      <c r="AB996" s="54"/>
      <c r="AC996" s="54"/>
      <c r="AD996" s="54"/>
      <c r="AE996" s="56"/>
    </row>
    <row r="997" spans="12:31">
      <c r="L997" s="54"/>
      <c r="M997" s="54"/>
      <c r="N997" s="54"/>
      <c r="O997" s="54"/>
      <c r="P997" s="56"/>
      <c r="Q997" s="54"/>
      <c r="R997" s="54"/>
      <c r="S997" s="54"/>
      <c r="T997" s="54"/>
      <c r="U997" s="56"/>
      <c r="V997" s="54"/>
      <c r="W997" s="54"/>
      <c r="X997" s="54"/>
      <c r="Y997" s="54"/>
      <c r="Z997" s="56"/>
      <c r="AA997" s="54"/>
      <c r="AB997" s="54"/>
      <c r="AC997" s="54"/>
      <c r="AD997" s="54"/>
      <c r="AE997" s="56"/>
    </row>
    <row r="998" spans="12:31">
      <c r="L998" s="54"/>
      <c r="M998" s="54"/>
      <c r="N998" s="54"/>
      <c r="O998" s="54"/>
      <c r="P998" s="56"/>
      <c r="Q998" s="54"/>
      <c r="R998" s="54"/>
      <c r="S998" s="54"/>
      <c r="T998" s="54"/>
      <c r="U998" s="56"/>
      <c r="V998" s="54"/>
      <c r="W998" s="54"/>
      <c r="X998" s="54"/>
      <c r="Y998" s="54"/>
      <c r="Z998" s="56"/>
      <c r="AA998" s="54"/>
      <c r="AB998" s="54"/>
      <c r="AC998" s="54"/>
      <c r="AD998" s="54"/>
      <c r="AE998" s="56"/>
    </row>
    <row r="999" spans="12:31">
      <c r="L999" s="54"/>
      <c r="M999" s="54"/>
      <c r="N999" s="54"/>
      <c r="O999" s="54"/>
      <c r="P999" s="56"/>
      <c r="Q999" s="54"/>
      <c r="R999" s="54"/>
      <c r="S999" s="54"/>
      <c r="T999" s="54"/>
      <c r="U999" s="56"/>
      <c r="V999" s="54"/>
      <c r="W999" s="54"/>
      <c r="X999" s="54"/>
      <c r="Y999" s="54"/>
      <c r="Z999" s="56"/>
      <c r="AA999" s="54"/>
      <c r="AB999" s="54"/>
      <c r="AC999" s="54"/>
      <c r="AD999" s="54"/>
      <c r="AE999" s="56"/>
    </row>
    <row r="1000" spans="12:31">
      <c r="L1000" s="54"/>
      <c r="M1000" s="54"/>
      <c r="N1000" s="54"/>
      <c r="O1000" s="54"/>
      <c r="P1000" s="56"/>
      <c r="Q1000" s="54"/>
      <c r="R1000" s="54"/>
      <c r="S1000" s="54"/>
      <c r="T1000" s="54"/>
      <c r="U1000" s="56"/>
      <c r="V1000" s="54"/>
      <c r="W1000" s="54"/>
      <c r="X1000" s="54"/>
      <c r="Y1000" s="54"/>
      <c r="Z1000" s="56"/>
      <c r="AA1000" s="54"/>
      <c r="AB1000" s="54"/>
      <c r="AC1000" s="54"/>
      <c r="AD1000" s="54"/>
      <c r="AE1000" s="56"/>
    </row>
    <row r="1001" spans="12:31">
      <c r="L1001" s="54"/>
      <c r="M1001" s="54"/>
      <c r="N1001" s="54"/>
      <c r="O1001" s="54"/>
      <c r="P1001" s="56"/>
      <c r="Q1001" s="54"/>
      <c r="R1001" s="54"/>
      <c r="S1001" s="54"/>
      <c r="T1001" s="54"/>
      <c r="U1001" s="56"/>
      <c r="V1001" s="54"/>
      <c r="W1001" s="54"/>
      <c r="X1001" s="54"/>
      <c r="Y1001" s="54"/>
      <c r="Z1001" s="56"/>
      <c r="AA1001" s="54"/>
      <c r="AB1001" s="54"/>
      <c r="AC1001" s="54"/>
      <c r="AD1001" s="54"/>
      <c r="AE1001" s="56"/>
    </row>
    <row r="1002" spans="12:31">
      <c r="L1002" s="54"/>
      <c r="M1002" s="54"/>
      <c r="N1002" s="54"/>
      <c r="O1002" s="54"/>
      <c r="P1002" s="56"/>
      <c r="Q1002" s="54"/>
      <c r="R1002" s="54"/>
      <c r="S1002" s="54"/>
      <c r="T1002" s="54"/>
      <c r="U1002" s="56"/>
      <c r="V1002" s="54"/>
      <c r="W1002" s="54"/>
      <c r="X1002" s="54"/>
      <c r="Y1002" s="54"/>
      <c r="Z1002" s="56"/>
      <c r="AA1002" s="54"/>
      <c r="AB1002" s="54"/>
      <c r="AC1002" s="54"/>
      <c r="AD1002" s="54"/>
      <c r="AE1002" s="56"/>
    </row>
    <row r="1003" spans="12:31">
      <c r="L1003" s="54"/>
      <c r="M1003" s="54"/>
      <c r="N1003" s="54"/>
      <c r="O1003" s="54"/>
      <c r="P1003" s="56"/>
      <c r="Q1003" s="54"/>
      <c r="R1003" s="54"/>
      <c r="S1003" s="54"/>
      <c r="T1003" s="54"/>
      <c r="U1003" s="56"/>
      <c r="V1003" s="54"/>
      <c r="W1003" s="54"/>
      <c r="X1003" s="54"/>
      <c r="Y1003" s="54"/>
      <c r="Z1003" s="56"/>
      <c r="AA1003" s="54"/>
      <c r="AB1003" s="54"/>
      <c r="AC1003" s="54"/>
      <c r="AD1003" s="54"/>
      <c r="AE1003" s="56"/>
    </row>
    <row r="1004" spans="12:31">
      <c r="L1004" s="54"/>
      <c r="M1004" s="54"/>
      <c r="N1004" s="54"/>
      <c r="O1004" s="54"/>
      <c r="P1004" s="56"/>
      <c r="Q1004" s="54"/>
      <c r="R1004" s="54"/>
      <c r="S1004" s="54"/>
      <c r="T1004" s="54"/>
      <c r="U1004" s="56"/>
      <c r="V1004" s="54"/>
      <c r="W1004" s="54"/>
      <c r="X1004" s="54"/>
      <c r="Y1004" s="54"/>
      <c r="Z1004" s="56"/>
      <c r="AA1004" s="54"/>
      <c r="AB1004" s="54"/>
      <c r="AC1004" s="54"/>
      <c r="AD1004" s="54"/>
      <c r="AE1004" s="56"/>
    </row>
    <row r="1005" spans="12:31">
      <c r="L1005" s="54"/>
      <c r="M1005" s="54"/>
      <c r="N1005" s="54"/>
      <c r="O1005" s="54"/>
      <c r="P1005" s="56"/>
      <c r="Q1005" s="54"/>
      <c r="R1005" s="54"/>
      <c r="S1005" s="54"/>
      <c r="T1005" s="54"/>
      <c r="U1005" s="56"/>
      <c r="V1005" s="54"/>
      <c r="W1005" s="54"/>
      <c r="X1005" s="54"/>
      <c r="Y1005" s="54"/>
      <c r="Z1005" s="56"/>
      <c r="AA1005" s="54"/>
      <c r="AB1005" s="54"/>
      <c r="AC1005" s="54"/>
      <c r="AD1005" s="54"/>
      <c r="AE1005" s="56"/>
    </row>
    <row r="1006" spans="12:31">
      <c r="L1006" s="54"/>
      <c r="M1006" s="54"/>
      <c r="N1006" s="54"/>
      <c r="O1006" s="54"/>
      <c r="P1006" s="56"/>
      <c r="Q1006" s="54"/>
      <c r="R1006" s="54"/>
      <c r="S1006" s="54"/>
      <c r="T1006" s="54"/>
      <c r="U1006" s="56"/>
      <c r="V1006" s="54"/>
      <c r="W1006" s="54"/>
      <c r="X1006" s="54"/>
      <c r="Y1006" s="54"/>
      <c r="Z1006" s="56"/>
      <c r="AA1006" s="54"/>
      <c r="AB1006" s="54"/>
      <c r="AC1006" s="54"/>
      <c r="AD1006" s="54"/>
      <c r="AE1006" s="56"/>
    </row>
    <row r="1007" spans="12:31">
      <c r="L1007" s="54"/>
      <c r="M1007" s="54"/>
      <c r="N1007" s="54"/>
      <c r="O1007" s="54"/>
      <c r="P1007" s="56"/>
      <c r="Q1007" s="54"/>
      <c r="R1007" s="54"/>
      <c r="S1007" s="54"/>
      <c r="T1007" s="54"/>
      <c r="U1007" s="56"/>
      <c r="V1007" s="54"/>
      <c r="W1007" s="54"/>
      <c r="X1007" s="54"/>
      <c r="Y1007" s="54"/>
      <c r="Z1007" s="56"/>
      <c r="AA1007" s="54"/>
      <c r="AB1007" s="54"/>
      <c r="AC1007" s="54"/>
      <c r="AD1007" s="54"/>
      <c r="AE1007" s="56"/>
    </row>
    <row r="1008" spans="12:31">
      <c r="L1008" s="54"/>
      <c r="M1008" s="54"/>
      <c r="N1008" s="54"/>
      <c r="O1008" s="54"/>
      <c r="P1008" s="56"/>
      <c r="Q1008" s="54"/>
      <c r="R1008" s="54"/>
      <c r="S1008" s="54"/>
      <c r="T1008" s="54"/>
      <c r="U1008" s="56"/>
      <c r="V1008" s="54"/>
      <c r="W1008" s="54"/>
      <c r="X1008" s="54"/>
      <c r="Y1008" s="54"/>
      <c r="Z1008" s="56"/>
      <c r="AA1008" s="54"/>
      <c r="AB1008" s="54"/>
      <c r="AC1008" s="54"/>
      <c r="AD1008" s="54"/>
      <c r="AE1008" s="56"/>
    </row>
    <row r="1009" spans="12:31">
      <c r="L1009" s="54"/>
      <c r="M1009" s="54"/>
      <c r="N1009" s="54"/>
      <c r="O1009" s="54"/>
      <c r="P1009" s="56"/>
      <c r="Q1009" s="54"/>
      <c r="R1009" s="54"/>
      <c r="S1009" s="54"/>
      <c r="T1009" s="54"/>
      <c r="U1009" s="56"/>
      <c r="V1009" s="54"/>
      <c r="W1009" s="54"/>
      <c r="X1009" s="54"/>
      <c r="Y1009" s="54"/>
      <c r="Z1009" s="56"/>
      <c r="AA1009" s="54"/>
      <c r="AB1009" s="54"/>
      <c r="AC1009" s="54"/>
      <c r="AD1009" s="54"/>
      <c r="AE1009" s="56"/>
    </row>
    <row r="1010" spans="12:31">
      <c r="L1010" s="54"/>
      <c r="M1010" s="54"/>
      <c r="N1010" s="54"/>
      <c r="O1010" s="54"/>
      <c r="P1010" s="56"/>
      <c r="Q1010" s="54"/>
      <c r="R1010" s="54"/>
      <c r="S1010" s="54"/>
      <c r="T1010" s="54"/>
      <c r="U1010" s="56"/>
      <c r="V1010" s="54"/>
      <c r="W1010" s="54"/>
      <c r="X1010" s="54"/>
      <c r="Y1010" s="54"/>
      <c r="Z1010" s="56"/>
      <c r="AA1010" s="54"/>
      <c r="AB1010" s="54"/>
      <c r="AC1010" s="54"/>
      <c r="AD1010" s="54"/>
      <c r="AE1010" s="56"/>
    </row>
    <row r="1011" spans="12:31">
      <c r="L1011" s="54"/>
      <c r="M1011" s="54"/>
      <c r="N1011" s="54"/>
      <c r="O1011" s="54"/>
      <c r="P1011" s="56"/>
      <c r="Q1011" s="54"/>
      <c r="R1011" s="54"/>
      <c r="S1011" s="54"/>
      <c r="T1011" s="54"/>
      <c r="U1011" s="56"/>
      <c r="V1011" s="54"/>
      <c r="W1011" s="54"/>
      <c r="X1011" s="54"/>
      <c r="Y1011" s="54"/>
      <c r="Z1011" s="56"/>
      <c r="AA1011" s="54"/>
      <c r="AB1011" s="54"/>
      <c r="AC1011" s="54"/>
      <c r="AD1011" s="54"/>
      <c r="AE1011" s="56"/>
    </row>
    <row r="1012" spans="12:31">
      <c r="L1012" s="54"/>
      <c r="M1012" s="54"/>
      <c r="N1012" s="54"/>
      <c r="O1012" s="54"/>
      <c r="P1012" s="56"/>
      <c r="Q1012" s="54"/>
      <c r="R1012" s="54"/>
      <c r="S1012" s="54"/>
      <c r="T1012" s="54"/>
      <c r="U1012" s="56"/>
      <c r="V1012" s="54"/>
      <c r="W1012" s="54"/>
      <c r="X1012" s="54"/>
      <c r="Y1012" s="54"/>
      <c r="Z1012" s="56"/>
      <c r="AA1012" s="54"/>
      <c r="AB1012" s="54"/>
      <c r="AC1012" s="54"/>
      <c r="AD1012" s="54"/>
      <c r="AE1012" s="56"/>
    </row>
    <row r="1013" spans="12:31">
      <c r="L1013" s="54"/>
      <c r="M1013" s="54"/>
      <c r="N1013" s="54"/>
      <c r="O1013" s="54"/>
      <c r="P1013" s="56"/>
      <c r="Q1013" s="54"/>
      <c r="R1013" s="54"/>
      <c r="S1013" s="54"/>
      <c r="T1013" s="54"/>
      <c r="U1013" s="56"/>
      <c r="V1013" s="54"/>
      <c r="W1013" s="54"/>
      <c r="X1013" s="54"/>
      <c r="Y1013" s="54"/>
      <c r="Z1013" s="56"/>
      <c r="AA1013" s="54"/>
      <c r="AB1013" s="54"/>
      <c r="AC1013" s="54"/>
      <c r="AD1013" s="54"/>
      <c r="AE1013" s="56"/>
    </row>
    <row r="1014" spans="12:31">
      <c r="L1014" s="54"/>
      <c r="M1014" s="54"/>
      <c r="N1014" s="54"/>
      <c r="O1014" s="54"/>
      <c r="P1014" s="56"/>
      <c r="Q1014" s="54"/>
      <c r="R1014" s="54"/>
      <c r="S1014" s="54"/>
      <c r="T1014" s="54"/>
      <c r="U1014" s="56"/>
      <c r="V1014" s="54"/>
      <c r="W1014" s="54"/>
      <c r="X1014" s="54"/>
      <c r="Y1014" s="54"/>
      <c r="Z1014" s="56"/>
      <c r="AA1014" s="54"/>
      <c r="AB1014" s="54"/>
      <c r="AC1014" s="54"/>
      <c r="AD1014" s="54"/>
      <c r="AE1014" s="56"/>
    </row>
    <row r="1015" spans="12:31">
      <c r="L1015" s="54"/>
      <c r="M1015" s="54"/>
      <c r="N1015" s="54"/>
      <c r="O1015" s="54"/>
      <c r="P1015" s="56"/>
      <c r="Q1015" s="54"/>
      <c r="R1015" s="54"/>
      <c r="S1015" s="54"/>
      <c r="T1015" s="54"/>
      <c r="U1015" s="56"/>
      <c r="V1015" s="54"/>
      <c r="W1015" s="54"/>
      <c r="X1015" s="54"/>
      <c r="Y1015" s="54"/>
      <c r="Z1015" s="56"/>
      <c r="AA1015" s="54"/>
      <c r="AB1015" s="54"/>
      <c r="AC1015" s="54"/>
      <c r="AD1015" s="54"/>
      <c r="AE1015" s="56"/>
    </row>
    <row r="1016" spans="12:31">
      <c r="L1016" s="54"/>
      <c r="M1016" s="54"/>
      <c r="N1016" s="54"/>
      <c r="O1016" s="54"/>
      <c r="P1016" s="56"/>
      <c r="Q1016" s="54"/>
      <c r="R1016" s="54"/>
      <c r="S1016" s="54"/>
      <c r="T1016" s="54"/>
      <c r="U1016" s="56"/>
      <c r="V1016" s="54"/>
      <c r="W1016" s="54"/>
      <c r="X1016" s="54"/>
      <c r="Y1016" s="54"/>
      <c r="Z1016" s="56"/>
      <c r="AA1016" s="54"/>
      <c r="AB1016" s="54"/>
      <c r="AC1016" s="54"/>
      <c r="AD1016" s="54"/>
      <c r="AE1016" s="56"/>
    </row>
    <row r="1017" spans="12:31">
      <c r="L1017" s="54"/>
      <c r="M1017" s="54"/>
      <c r="N1017" s="54"/>
      <c r="O1017" s="54"/>
      <c r="P1017" s="56"/>
      <c r="Q1017" s="54"/>
      <c r="R1017" s="54"/>
      <c r="S1017" s="54"/>
      <c r="T1017" s="54"/>
      <c r="U1017" s="56"/>
      <c r="V1017" s="54"/>
      <c r="W1017" s="54"/>
      <c r="X1017" s="54"/>
      <c r="Y1017" s="54"/>
      <c r="Z1017" s="56"/>
      <c r="AA1017" s="54"/>
      <c r="AB1017" s="54"/>
      <c r="AC1017" s="54"/>
      <c r="AD1017" s="54"/>
      <c r="AE1017" s="56"/>
    </row>
    <row r="1018" spans="12:31">
      <c r="L1018" s="54"/>
      <c r="M1018" s="54"/>
      <c r="N1018" s="54"/>
      <c r="O1018" s="54"/>
      <c r="P1018" s="56"/>
      <c r="Q1018" s="54"/>
      <c r="R1018" s="54"/>
      <c r="S1018" s="54"/>
      <c r="T1018" s="54"/>
      <c r="U1018" s="56"/>
      <c r="V1018" s="54"/>
      <c r="W1018" s="54"/>
      <c r="X1018" s="54"/>
      <c r="Y1018" s="54"/>
      <c r="Z1018" s="56"/>
      <c r="AA1018" s="54"/>
      <c r="AB1018" s="54"/>
      <c r="AC1018" s="54"/>
      <c r="AD1018" s="54"/>
      <c r="AE1018" s="56"/>
    </row>
    <row r="1019" spans="12:31">
      <c r="L1019" s="54"/>
      <c r="M1019" s="54"/>
      <c r="N1019" s="54"/>
      <c r="O1019" s="54"/>
      <c r="P1019" s="56"/>
      <c r="Q1019" s="54"/>
      <c r="R1019" s="54"/>
      <c r="S1019" s="54"/>
      <c r="T1019" s="54"/>
      <c r="U1019" s="56"/>
      <c r="V1019" s="54"/>
      <c r="W1019" s="54"/>
      <c r="X1019" s="54"/>
      <c r="Y1019" s="54"/>
      <c r="Z1019" s="56"/>
      <c r="AA1019" s="54"/>
      <c r="AB1019" s="54"/>
      <c r="AC1019" s="54"/>
      <c r="AD1019" s="54"/>
      <c r="AE1019" s="56"/>
    </row>
    <row r="1020" spans="12:31">
      <c r="L1020" s="54"/>
      <c r="M1020" s="54"/>
      <c r="N1020" s="54"/>
      <c r="O1020" s="54"/>
      <c r="P1020" s="56"/>
      <c r="Q1020" s="54"/>
      <c r="R1020" s="54"/>
      <c r="S1020" s="54"/>
      <c r="T1020" s="54"/>
      <c r="U1020" s="56"/>
      <c r="V1020" s="54"/>
      <c r="W1020" s="54"/>
      <c r="X1020" s="54"/>
      <c r="Y1020" s="54"/>
      <c r="Z1020" s="56"/>
      <c r="AA1020" s="54"/>
      <c r="AB1020" s="54"/>
      <c r="AC1020" s="54"/>
      <c r="AD1020" s="54"/>
      <c r="AE1020" s="56"/>
    </row>
    <row r="1021" spans="12:31">
      <c r="L1021" s="54"/>
      <c r="M1021" s="54"/>
      <c r="N1021" s="54"/>
      <c r="O1021" s="54"/>
      <c r="P1021" s="56"/>
      <c r="Q1021" s="54"/>
      <c r="R1021" s="54"/>
      <c r="S1021" s="54"/>
      <c r="T1021" s="54"/>
      <c r="U1021" s="56"/>
      <c r="V1021" s="54"/>
      <c r="W1021" s="54"/>
      <c r="X1021" s="54"/>
      <c r="Y1021" s="54"/>
      <c r="Z1021" s="56"/>
      <c r="AA1021" s="54"/>
      <c r="AB1021" s="54"/>
      <c r="AC1021" s="54"/>
      <c r="AD1021" s="54"/>
      <c r="AE1021" s="56"/>
    </row>
    <row r="1022" spans="12:31">
      <c r="L1022" s="54"/>
      <c r="M1022" s="54"/>
      <c r="N1022" s="54"/>
      <c r="O1022" s="54"/>
      <c r="P1022" s="56"/>
      <c r="Q1022" s="54"/>
      <c r="R1022" s="54"/>
      <c r="S1022" s="54"/>
      <c r="T1022" s="54"/>
      <c r="U1022" s="56"/>
      <c r="V1022" s="54"/>
      <c r="W1022" s="54"/>
      <c r="X1022" s="54"/>
      <c r="Y1022" s="54"/>
      <c r="Z1022" s="56"/>
      <c r="AA1022" s="54"/>
      <c r="AB1022" s="54"/>
      <c r="AC1022" s="54"/>
      <c r="AD1022" s="54"/>
      <c r="AE1022" s="56"/>
    </row>
    <row r="1023" spans="12:31">
      <c r="L1023" s="54"/>
      <c r="M1023" s="54"/>
      <c r="N1023" s="54"/>
      <c r="O1023" s="54"/>
      <c r="P1023" s="56"/>
      <c r="Q1023" s="54"/>
      <c r="R1023" s="54"/>
      <c r="S1023" s="54"/>
      <c r="T1023" s="54"/>
      <c r="U1023" s="56"/>
      <c r="V1023" s="54"/>
      <c r="W1023" s="54"/>
      <c r="X1023" s="54"/>
      <c r="Y1023" s="54"/>
      <c r="Z1023" s="56"/>
      <c r="AA1023" s="54"/>
      <c r="AB1023" s="54"/>
      <c r="AC1023" s="54"/>
      <c r="AD1023" s="54"/>
      <c r="AE1023" s="56"/>
    </row>
    <row r="1024" spans="12:31">
      <c r="L1024" s="54"/>
      <c r="M1024" s="54"/>
      <c r="N1024" s="54"/>
      <c r="O1024" s="54"/>
      <c r="P1024" s="56"/>
      <c r="Q1024" s="54"/>
      <c r="R1024" s="54"/>
      <c r="S1024" s="54"/>
      <c r="T1024" s="54"/>
      <c r="U1024" s="56"/>
      <c r="V1024" s="54"/>
      <c r="W1024" s="54"/>
      <c r="X1024" s="54"/>
      <c r="Y1024" s="54"/>
      <c r="Z1024" s="56"/>
      <c r="AA1024" s="54"/>
      <c r="AB1024" s="54"/>
      <c r="AC1024" s="54"/>
      <c r="AD1024" s="54"/>
      <c r="AE1024" s="56"/>
    </row>
    <row r="1025" spans="12:31">
      <c r="L1025" s="54"/>
      <c r="M1025" s="54"/>
      <c r="N1025" s="54"/>
      <c r="O1025" s="54"/>
      <c r="P1025" s="56"/>
      <c r="Q1025" s="54"/>
      <c r="R1025" s="54"/>
      <c r="S1025" s="54"/>
      <c r="T1025" s="54"/>
      <c r="U1025" s="56"/>
      <c r="V1025" s="54"/>
      <c r="W1025" s="54"/>
      <c r="X1025" s="54"/>
      <c r="Y1025" s="54"/>
      <c r="Z1025" s="56"/>
      <c r="AA1025" s="54"/>
      <c r="AB1025" s="54"/>
      <c r="AC1025" s="54"/>
      <c r="AD1025" s="54"/>
      <c r="AE1025" s="56"/>
    </row>
    <row r="1026" spans="12:31">
      <c r="L1026" s="54"/>
      <c r="M1026" s="54"/>
      <c r="N1026" s="54"/>
      <c r="O1026" s="54"/>
      <c r="P1026" s="56"/>
      <c r="Q1026" s="54"/>
      <c r="R1026" s="54"/>
      <c r="S1026" s="54"/>
      <c r="T1026" s="54"/>
      <c r="U1026" s="56"/>
      <c r="V1026" s="54"/>
      <c r="W1026" s="54"/>
      <c r="X1026" s="54"/>
      <c r="Y1026" s="54"/>
      <c r="Z1026" s="56"/>
      <c r="AA1026" s="54"/>
      <c r="AB1026" s="54"/>
      <c r="AC1026" s="54"/>
      <c r="AD1026" s="54"/>
      <c r="AE1026" s="56"/>
    </row>
    <row r="1027" spans="12:31">
      <c r="L1027" s="54"/>
      <c r="M1027" s="54"/>
      <c r="N1027" s="54"/>
      <c r="O1027" s="54"/>
      <c r="P1027" s="56"/>
      <c r="Q1027" s="54"/>
      <c r="R1027" s="54"/>
      <c r="S1027" s="54"/>
      <c r="T1027" s="54"/>
      <c r="U1027" s="56"/>
      <c r="V1027" s="54"/>
      <c r="W1027" s="54"/>
      <c r="X1027" s="54"/>
      <c r="Y1027" s="54"/>
      <c r="Z1027" s="56"/>
      <c r="AA1027" s="54"/>
      <c r="AB1027" s="54"/>
      <c r="AC1027" s="54"/>
      <c r="AD1027" s="54"/>
      <c r="AE1027" s="56"/>
    </row>
    <row r="1028" spans="12:31">
      <c r="L1028" s="54"/>
      <c r="M1028" s="54"/>
      <c r="N1028" s="54"/>
      <c r="O1028" s="54"/>
      <c r="P1028" s="56"/>
      <c r="Q1028" s="54"/>
      <c r="R1028" s="54"/>
      <c r="S1028" s="54"/>
      <c r="T1028" s="54"/>
      <c r="U1028" s="56"/>
      <c r="V1028" s="54"/>
      <c r="W1028" s="54"/>
      <c r="X1028" s="54"/>
      <c r="Y1028" s="54"/>
      <c r="Z1028" s="56"/>
      <c r="AA1028" s="54"/>
      <c r="AB1028" s="54"/>
      <c r="AC1028" s="54"/>
      <c r="AD1028" s="54"/>
      <c r="AE1028" s="56"/>
    </row>
    <row r="1029" spans="12:31">
      <c r="L1029" s="54"/>
      <c r="M1029" s="54"/>
      <c r="N1029" s="54"/>
      <c r="O1029" s="54"/>
      <c r="P1029" s="56"/>
      <c r="Q1029" s="54"/>
      <c r="R1029" s="54"/>
      <c r="S1029" s="54"/>
      <c r="T1029" s="54"/>
      <c r="U1029" s="56"/>
      <c r="V1029" s="54"/>
      <c r="W1029" s="54"/>
      <c r="X1029" s="54"/>
      <c r="Y1029" s="54"/>
      <c r="Z1029" s="56"/>
      <c r="AA1029" s="54"/>
      <c r="AB1029" s="54"/>
      <c r="AC1029" s="54"/>
      <c r="AD1029" s="54"/>
      <c r="AE1029" s="56"/>
    </row>
    <row r="1030" spans="12:31">
      <c r="L1030" s="54"/>
      <c r="M1030" s="54"/>
      <c r="N1030" s="54"/>
      <c r="O1030" s="54"/>
      <c r="P1030" s="56"/>
      <c r="Q1030" s="54"/>
      <c r="R1030" s="54"/>
      <c r="S1030" s="54"/>
      <c r="T1030" s="54"/>
      <c r="U1030" s="56"/>
      <c r="V1030" s="54"/>
      <c r="W1030" s="54"/>
      <c r="X1030" s="54"/>
      <c r="Y1030" s="54"/>
      <c r="Z1030" s="56"/>
      <c r="AA1030" s="54"/>
      <c r="AB1030" s="54"/>
      <c r="AC1030" s="54"/>
      <c r="AD1030" s="54"/>
      <c r="AE1030" s="56"/>
    </row>
    <row r="1031" spans="12:31">
      <c r="L1031" s="54"/>
      <c r="M1031" s="54"/>
      <c r="N1031" s="54"/>
      <c r="O1031" s="54"/>
      <c r="P1031" s="56"/>
      <c r="Q1031" s="54"/>
      <c r="R1031" s="54"/>
      <c r="S1031" s="54"/>
      <c r="T1031" s="54"/>
      <c r="U1031" s="56"/>
      <c r="V1031" s="54"/>
      <c r="W1031" s="54"/>
      <c r="X1031" s="54"/>
      <c r="Y1031" s="54"/>
      <c r="Z1031" s="56"/>
      <c r="AA1031" s="54"/>
      <c r="AB1031" s="54"/>
      <c r="AC1031" s="54"/>
      <c r="AD1031" s="54"/>
      <c r="AE1031" s="56"/>
    </row>
    <row r="1032" spans="12:31">
      <c r="L1032" s="54"/>
      <c r="M1032" s="54"/>
      <c r="N1032" s="54"/>
      <c r="O1032" s="54"/>
      <c r="P1032" s="56"/>
      <c r="Q1032" s="54"/>
      <c r="R1032" s="54"/>
      <c r="S1032" s="54"/>
      <c r="T1032" s="54"/>
      <c r="U1032" s="56"/>
      <c r="V1032" s="54"/>
      <c r="W1032" s="54"/>
      <c r="X1032" s="54"/>
      <c r="Y1032" s="54"/>
      <c r="Z1032" s="56"/>
      <c r="AA1032" s="54"/>
      <c r="AB1032" s="54"/>
      <c r="AC1032" s="54"/>
      <c r="AD1032" s="54"/>
      <c r="AE1032" s="56"/>
    </row>
    <row r="1033" spans="12:31">
      <c r="L1033" s="54"/>
      <c r="M1033" s="54"/>
      <c r="N1033" s="54"/>
      <c r="O1033" s="54"/>
      <c r="P1033" s="56"/>
      <c r="Q1033" s="54"/>
      <c r="R1033" s="54"/>
      <c r="S1033" s="54"/>
      <c r="T1033" s="54"/>
      <c r="U1033" s="56"/>
      <c r="V1033" s="54"/>
      <c r="W1033" s="54"/>
      <c r="X1033" s="54"/>
      <c r="Y1033" s="54"/>
      <c r="Z1033" s="56"/>
      <c r="AA1033" s="54"/>
      <c r="AB1033" s="54"/>
      <c r="AC1033" s="54"/>
      <c r="AD1033" s="54"/>
      <c r="AE1033" s="56"/>
    </row>
    <row r="1034" spans="12:31">
      <c r="L1034" s="54"/>
      <c r="M1034" s="54"/>
      <c r="N1034" s="54"/>
      <c r="O1034" s="54"/>
      <c r="P1034" s="56"/>
      <c r="Q1034" s="54"/>
      <c r="R1034" s="54"/>
      <c r="S1034" s="54"/>
      <c r="T1034" s="54"/>
      <c r="U1034" s="56"/>
      <c r="V1034" s="54"/>
      <c r="W1034" s="54"/>
      <c r="X1034" s="54"/>
      <c r="Y1034" s="54"/>
      <c r="Z1034" s="56"/>
      <c r="AA1034" s="54"/>
      <c r="AB1034" s="54"/>
      <c r="AC1034" s="54"/>
      <c r="AD1034" s="54"/>
      <c r="AE1034" s="56"/>
    </row>
    <row r="1035" spans="12:31">
      <c r="L1035" s="54"/>
      <c r="M1035" s="54"/>
      <c r="N1035" s="54"/>
      <c r="O1035" s="54"/>
      <c r="P1035" s="56"/>
      <c r="Q1035" s="54"/>
      <c r="R1035" s="54"/>
      <c r="S1035" s="54"/>
      <c r="T1035" s="54"/>
      <c r="U1035" s="56"/>
      <c r="V1035" s="54"/>
      <c r="W1035" s="54"/>
      <c r="X1035" s="54"/>
      <c r="Y1035" s="54"/>
      <c r="Z1035" s="56"/>
      <c r="AA1035" s="54"/>
      <c r="AB1035" s="54"/>
      <c r="AC1035" s="54"/>
      <c r="AD1035" s="54"/>
      <c r="AE1035" s="56"/>
    </row>
    <row r="1036" spans="12:31">
      <c r="L1036" s="54"/>
      <c r="M1036" s="54"/>
      <c r="N1036" s="54"/>
      <c r="O1036" s="54"/>
      <c r="P1036" s="56"/>
      <c r="Q1036" s="54"/>
      <c r="R1036" s="54"/>
      <c r="S1036" s="54"/>
      <c r="T1036" s="54"/>
      <c r="U1036" s="56"/>
      <c r="V1036" s="54"/>
      <c r="W1036" s="54"/>
      <c r="X1036" s="54"/>
      <c r="Y1036" s="54"/>
      <c r="Z1036" s="56"/>
      <c r="AA1036" s="54"/>
      <c r="AB1036" s="54"/>
      <c r="AC1036" s="54"/>
      <c r="AD1036" s="54"/>
      <c r="AE1036" s="56"/>
    </row>
    <row r="1037" spans="12:31">
      <c r="L1037" s="54"/>
      <c r="M1037" s="54"/>
      <c r="N1037" s="54"/>
      <c r="O1037" s="54"/>
      <c r="P1037" s="56"/>
      <c r="Q1037" s="54"/>
      <c r="R1037" s="54"/>
      <c r="S1037" s="54"/>
      <c r="T1037" s="54"/>
      <c r="U1037" s="56"/>
      <c r="V1037" s="54"/>
      <c r="W1037" s="54"/>
      <c r="X1037" s="54"/>
      <c r="Y1037" s="54"/>
      <c r="Z1037" s="56"/>
      <c r="AA1037" s="54"/>
      <c r="AB1037" s="54"/>
      <c r="AC1037" s="54"/>
      <c r="AD1037" s="54"/>
      <c r="AE1037" s="56"/>
    </row>
    <row r="1038" spans="12:31">
      <c r="L1038" s="54"/>
      <c r="M1038" s="54"/>
      <c r="N1038" s="54"/>
      <c r="O1038" s="54"/>
      <c r="P1038" s="56"/>
      <c r="Q1038" s="54"/>
      <c r="R1038" s="54"/>
      <c r="S1038" s="54"/>
      <c r="T1038" s="54"/>
      <c r="U1038" s="56"/>
      <c r="V1038" s="54"/>
      <c r="W1038" s="54"/>
      <c r="X1038" s="54"/>
      <c r="Y1038" s="54"/>
      <c r="Z1038" s="56"/>
      <c r="AA1038" s="54"/>
      <c r="AB1038" s="54"/>
      <c r="AC1038" s="54"/>
      <c r="AD1038" s="54"/>
      <c r="AE1038" s="56"/>
    </row>
    <row r="1039" spans="12:31">
      <c r="L1039" s="54"/>
      <c r="M1039" s="54"/>
      <c r="N1039" s="54"/>
      <c r="O1039" s="54"/>
      <c r="P1039" s="56"/>
      <c r="Q1039" s="54"/>
      <c r="R1039" s="54"/>
      <c r="S1039" s="54"/>
      <c r="T1039" s="54"/>
      <c r="U1039" s="56"/>
      <c r="V1039" s="54"/>
      <c r="W1039" s="54"/>
      <c r="X1039" s="54"/>
      <c r="Y1039" s="54"/>
      <c r="Z1039" s="56"/>
      <c r="AA1039" s="54"/>
      <c r="AB1039" s="54"/>
      <c r="AC1039" s="54"/>
      <c r="AD1039" s="54"/>
      <c r="AE1039" s="56"/>
    </row>
    <row r="1040" spans="12:31">
      <c r="L1040" s="54"/>
      <c r="M1040" s="54"/>
      <c r="N1040" s="54"/>
      <c r="O1040" s="54"/>
      <c r="P1040" s="56"/>
      <c r="Q1040" s="54"/>
      <c r="R1040" s="54"/>
      <c r="S1040" s="54"/>
      <c r="T1040" s="54"/>
      <c r="U1040" s="56"/>
      <c r="V1040" s="54"/>
      <c r="W1040" s="54"/>
      <c r="X1040" s="54"/>
      <c r="Y1040" s="54"/>
      <c r="Z1040" s="56"/>
      <c r="AA1040" s="54"/>
      <c r="AB1040" s="54"/>
      <c r="AC1040" s="54"/>
      <c r="AD1040" s="54"/>
      <c r="AE1040" s="56"/>
    </row>
    <row r="1041" spans="12:31">
      <c r="L1041" s="54"/>
      <c r="M1041" s="54"/>
      <c r="N1041" s="54"/>
      <c r="O1041" s="54"/>
      <c r="P1041" s="56"/>
      <c r="Q1041" s="54"/>
      <c r="R1041" s="54"/>
      <c r="S1041" s="54"/>
      <c r="T1041" s="54"/>
      <c r="U1041" s="56"/>
      <c r="V1041" s="54"/>
      <c r="W1041" s="54"/>
      <c r="X1041" s="54"/>
      <c r="Y1041" s="54"/>
      <c r="Z1041" s="56"/>
      <c r="AA1041" s="54"/>
      <c r="AB1041" s="54"/>
      <c r="AC1041" s="54"/>
      <c r="AD1041" s="54"/>
      <c r="AE1041" s="56"/>
    </row>
    <row r="1042" spans="12:31">
      <c r="L1042" s="54"/>
      <c r="M1042" s="54"/>
      <c r="N1042" s="54"/>
      <c r="O1042" s="54"/>
      <c r="P1042" s="56"/>
      <c r="Q1042" s="54"/>
      <c r="R1042" s="54"/>
      <c r="S1042" s="54"/>
      <c r="T1042" s="54"/>
      <c r="U1042" s="56"/>
      <c r="V1042" s="54"/>
      <c r="W1042" s="54"/>
      <c r="X1042" s="54"/>
      <c r="Y1042" s="54"/>
      <c r="Z1042" s="56"/>
      <c r="AA1042" s="54"/>
      <c r="AB1042" s="54"/>
      <c r="AC1042" s="54"/>
      <c r="AD1042" s="54"/>
      <c r="AE1042" s="56"/>
    </row>
    <row r="1043" spans="12:31">
      <c r="L1043" s="54"/>
      <c r="M1043" s="54"/>
      <c r="N1043" s="54"/>
      <c r="O1043" s="54"/>
      <c r="P1043" s="56"/>
      <c r="Q1043" s="54"/>
      <c r="R1043" s="54"/>
      <c r="S1043" s="54"/>
      <c r="T1043" s="54"/>
      <c r="U1043" s="56"/>
      <c r="V1043" s="54"/>
      <c r="W1043" s="54"/>
      <c r="X1043" s="54"/>
      <c r="Y1043" s="54"/>
      <c r="Z1043" s="56"/>
      <c r="AA1043" s="54"/>
      <c r="AB1043" s="54"/>
      <c r="AC1043" s="54"/>
      <c r="AD1043" s="54"/>
      <c r="AE1043" s="56"/>
    </row>
    <row r="1044" spans="12:31">
      <c r="L1044" s="54"/>
      <c r="M1044" s="54"/>
      <c r="N1044" s="54"/>
      <c r="O1044" s="54"/>
      <c r="P1044" s="56"/>
      <c r="Q1044" s="54"/>
      <c r="R1044" s="54"/>
      <c r="S1044" s="54"/>
      <c r="T1044" s="54"/>
      <c r="U1044" s="56"/>
      <c r="V1044" s="54"/>
      <c r="W1044" s="54"/>
      <c r="X1044" s="54"/>
      <c r="Y1044" s="54"/>
      <c r="Z1044" s="56"/>
      <c r="AA1044" s="54"/>
      <c r="AB1044" s="54"/>
      <c r="AC1044" s="54"/>
      <c r="AD1044" s="54"/>
      <c r="AE1044" s="56"/>
    </row>
    <row r="1045" spans="12:31">
      <c r="L1045" s="54"/>
      <c r="M1045" s="54"/>
      <c r="N1045" s="54"/>
      <c r="O1045" s="54"/>
      <c r="P1045" s="56"/>
      <c r="Q1045" s="54"/>
      <c r="R1045" s="54"/>
      <c r="S1045" s="54"/>
      <c r="T1045" s="54"/>
      <c r="U1045" s="56"/>
      <c r="V1045" s="54"/>
      <c r="W1045" s="54"/>
      <c r="X1045" s="54"/>
      <c r="Y1045" s="54"/>
      <c r="Z1045" s="56"/>
      <c r="AA1045" s="54"/>
      <c r="AB1045" s="54"/>
      <c r="AC1045" s="54"/>
      <c r="AD1045" s="54"/>
      <c r="AE1045" s="56"/>
    </row>
    <row r="1046" spans="12:31">
      <c r="L1046" s="54"/>
      <c r="M1046" s="54"/>
      <c r="N1046" s="54"/>
      <c r="O1046" s="54"/>
      <c r="P1046" s="56"/>
      <c r="Q1046" s="54"/>
      <c r="R1046" s="54"/>
      <c r="S1046" s="54"/>
      <c r="T1046" s="54"/>
      <c r="U1046" s="56"/>
      <c r="V1046" s="54"/>
      <c r="W1046" s="54"/>
      <c r="X1046" s="54"/>
      <c r="Y1046" s="54"/>
      <c r="Z1046" s="56"/>
      <c r="AA1046" s="54"/>
      <c r="AB1046" s="54"/>
      <c r="AC1046" s="54"/>
      <c r="AD1046" s="54"/>
      <c r="AE1046" s="56"/>
    </row>
    <row r="1047" spans="12:31">
      <c r="L1047" s="54"/>
      <c r="M1047" s="54"/>
      <c r="N1047" s="54"/>
      <c r="O1047" s="54"/>
      <c r="P1047" s="56"/>
      <c r="Q1047" s="54"/>
      <c r="R1047" s="54"/>
      <c r="S1047" s="54"/>
      <c r="T1047" s="54"/>
      <c r="U1047" s="56"/>
      <c r="V1047" s="54"/>
      <c r="W1047" s="54"/>
      <c r="X1047" s="54"/>
      <c r="Y1047" s="54"/>
      <c r="Z1047" s="56"/>
      <c r="AA1047" s="54"/>
      <c r="AB1047" s="54"/>
      <c r="AC1047" s="54"/>
      <c r="AD1047" s="54"/>
      <c r="AE1047" s="56"/>
    </row>
    <row r="1048" spans="12:31">
      <c r="L1048" s="54"/>
      <c r="M1048" s="54"/>
      <c r="N1048" s="54"/>
      <c r="O1048" s="54"/>
      <c r="P1048" s="56"/>
      <c r="Q1048" s="54"/>
      <c r="R1048" s="54"/>
      <c r="S1048" s="54"/>
      <c r="T1048" s="54"/>
      <c r="U1048" s="56"/>
      <c r="V1048" s="54"/>
      <c r="W1048" s="54"/>
      <c r="X1048" s="54"/>
      <c r="Y1048" s="54"/>
      <c r="Z1048" s="56"/>
      <c r="AA1048" s="54"/>
      <c r="AB1048" s="54"/>
      <c r="AC1048" s="54"/>
      <c r="AD1048" s="54"/>
      <c r="AE1048" s="56"/>
    </row>
    <row r="1049" spans="12:31">
      <c r="L1049" s="54"/>
      <c r="M1049" s="54"/>
      <c r="N1049" s="54"/>
      <c r="O1049" s="54"/>
      <c r="P1049" s="56"/>
      <c r="Q1049" s="54"/>
      <c r="R1049" s="54"/>
      <c r="S1049" s="54"/>
      <c r="T1049" s="54"/>
      <c r="U1049" s="56"/>
      <c r="V1049" s="54"/>
      <c r="W1049" s="54"/>
      <c r="X1049" s="54"/>
      <c r="Y1049" s="54"/>
      <c r="Z1049" s="56"/>
      <c r="AA1049" s="54"/>
      <c r="AB1049" s="54"/>
      <c r="AC1049" s="54"/>
      <c r="AD1049" s="54"/>
      <c r="AE1049" s="56"/>
    </row>
    <row r="1050" spans="12:31">
      <c r="L1050" s="54"/>
      <c r="M1050" s="54"/>
      <c r="N1050" s="54"/>
      <c r="O1050" s="54"/>
      <c r="P1050" s="56"/>
      <c r="Q1050" s="54"/>
      <c r="R1050" s="54"/>
      <c r="S1050" s="54"/>
      <c r="T1050" s="54"/>
      <c r="U1050" s="56"/>
      <c r="V1050" s="54"/>
      <c r="W1050" s="54"/>
      <c r="X1050" s="54"/>
      <c r="Y1050" s="54"/>
      <c r="Z1050" s="56"/>
      <c r="AA1050" s="54"/>
      <c r="AB1050" s="54"/>
      <c r="AC1050" s="54"/>
      <c r="AD1050" s="54"/>
      <c r="AE1050" s="56"/>
    </row>
    <row r="1051" spans="12:31">
      <c r="L1051" s="54"/>
      <c r="M1051" s="54"/>
      <c r="N1051" s="54"/>
      <c r="O1051" s="54"/>
      <c r="P1051" s="56"/>
      <c r="Q1051" s="54"/>
      <c r="R1051" s="54"/>
      <c r="S1051" s="54"/>
      <c r="T1051" s="54"/>
      <c r="U1051" s="56"/>
      <c r="V1051" s="54"/>
      <c r="W1051" s="54"/>
      <c r="X1051" s="54"/>
      <c r="Y1051" s="54"/>
      <c r="Z1051" s="56"/>
      <c r="AA1051" s="54"/>
      <c r="AB1051" s="54"/>
      <c r="AC1051" s="54"/>
      <c r="AD1051" s="54"/>
      <c r="AE1051" s="56"/>
    </row>
    <row r="1052" spans="12:31">
      <c r="L1052" s="54"/>
      <c r="M1052" s="54"/>
      <c r="N1052" s="54"/>
      <c r="O1052" s="54"/>
      <c r="P1052" s="56"/>
      <c r="Q1052" s="54"/>
      <c r="R1052" s="54"/>
      <c r="S1052" s="54"/>
      <c r="T1052" s="54"/>
      <c r="U1052" s="56"/>
      <c r="V1052" s="54"/>
      <c r="W1052" s="54"/>
      <c r="X1052" s="54"/>
      <c r="Y1052" s="54"/>
      <c r="Z1052" s="56"/>
      <c r="AA1052" s="54"/>
      <c r="AB1052" s="54"/>
      <c r="AC1052" s="54"/>
      <c r="AD1052" s="54"/>
      <c r="AE1052" s="56"/>
    </row>
    <row r="1053" spans="12:31">
      <c r="L1053" s="54"/>
      <c r="M1053" s="54"/>
      <c r="N1053" s="54"/>
      <c r="O1053" s="54"/>
      <c r="P1053" s="56"/>
      <c r="Q1053" s="54"/>
      <c r="R1053" s="54"/>
      <c r="S1053" s="54"/>
      <c r="T1053" s="54"/>
      <c r="U1053" s="56"/>
      <c r="V1053" s="54"/>
      <c r="W1053" s="54"/>
      <c r="X1053" s="54"/>
      <c r="Y1053" s="54"/>
      <c r="Z1053" s="56"/>
      <c r="AA1053" s="54"/>
      <c r="AB1053" s="54"/>
      <c r="AC1053" s="54"/>
      <c r="AD1053" s="54"/>
      <c r="AE1053" s="56"/>
    </row>
    <row r="1054" spans="12:31">
      <c r="L1054" s="54"/>
      <c r="M1054" s="54"/>
      <c r="N1054" s="54"/>
      <c r="O1054" s="54"/>
      <c r="P1054" s="56"/>
      <c r="Q1054" s="54"/>
      <c r="R1054" s="54"/>
      <c r="S1054" s="54"/>
      <c r="T1054" s="54"/>
      <c r="U1054" s="56"/>
      <c r="V1054" s="54"/>
      <c r="W1054" s="54"/>
      <c r="X1054" s="54"/>
      <c r="Y1054" s="54"/>
      <c r="Z1054" s="56"/>
      <c r="AA1054" s="54"/>
      <c r="AB1054" s="54"/>
      <c r="AC1054" s="54"/>
      <c r="AD1054" s="54"/>
      <c r="AE1054" s="56"/>
    </row>
    <row r="1055" spans="12:31">
      <c r="L1055" s="54"/>
      <c r="M1055" s="54"/>
      <c r="N1055" s="54"/>
      <c r="O1055" s="54"/>
      <c r="P1055" s="56"/>
      <c r="Q1055" s="54"/>
      <c r="R1055" s="54"/>
      <c r="S1055" s="54"/>
      <c r="T1055" s="54"/>
      <c r="U1055" s="56"/>
      <c r="V1055" s="54"/>
      <c r="W1055" s="54"/>
      <c r="X1055" s="54"/>
      <c r="Y1055" s="54"/>
      <c r="Z1055" s="56"/>
      <c r="AA1055" s="54"/>
      <c r="AB1055" s="54"/>
      <c r="AC1055" s="54"/>
      <c r="AD1055" s="54"/>
      <c r="AE1055" s="56"/>
    </row>
    <row r="1056" spans="12:31">
      <c r="L1056" s="54"/>
      <c r="M1056" s="54"/>
      <c r="N1056" s="54"/>
      <c r="O1056" s="54"/>
      <c r="P1056" s="56"/>
      <c r="Q1056" s="54"/>
      <c r="R1056" s="54"/>
      <c r="S1056" s="54"/>
      <c r="T1056" s="54"/>
      <c r="U1056" s="56"/>
      <c r="V1056" s="54"/>
      <c r="W1056" s="54"/>
      <c r="X1056" s="54"/>
      <c r="Y1056" s="54"/>
      <c r="Z1056" s="56"/>
      <c r="AA1056" s="54"/>
      <c r="AB1056" s="54"/>
      <c r="AC1056" s="54"/>
      <c r="AD1056" s="54"/>
      <c r="AE1056" s="56"/>
    </row>
    <row r="1057" spans="12:31">
      <c r="L1057" s="54"/>
      <c r="M1057" s="54"/>
      <c r="N1057" s="54"/>
      <c r="O1057" s="54"/>
      <c r="P1057" s="56"/>
      <c r="Q1057" s="54"/>
      <c r="R1057" s="54"/>
      <c r="S1057" s="54"/>
      <c r="T1057" s="54"/>
      <c r="U1057" s="56"/>
      <c r="V1057" s="54"/>
      <c r="W1057" s="54"/>
      <c r="X1057" s="54"/>
      <c r="Y1057" s="54"/>
      <c r="Z1057" s="56"/>
      <c r="AA1057" s="54"/>
      <c r="AB1057" s="54"/>
      <c r="AC1057" s="54"/>
      <c r="AD1057" s="54"/>
      <c r="AE1057" s="56"/>
    </row>
    <row r="1058" spans="12:31">
      <c r="L1058" s="54"/>
      <c r="M1058" s="54"/>
      <c r="N1058" s="54"/>
      <c r="O1058" s="54"/>
      <c r="P1058" s="56"/>
      <c r="Q1058" s="54"/>
      <c r="R1058" s="54"/>
      <c r="S1058" s="54"/>
      <c r="T1058" s="54"/>
      <c r="U1058" s="56"/>
      <c r="V1058" s="54"/>
      <c r="W1058" s="54"/>
      <c r="X1058" s="54"/>
      <c r="Y1058" s="54"/>
      <c r="Z1058" s="56"/>
      <c r="AA1058" s="54"/>
      <c r="AB1058" s="54"/>
      <c r="AC1058" s="54"/>
      <c r="AD1058" s="54"/>
      <c r="AE1058" s="56"/>
    </row>
    <row r="1059" spans="12:31">
      <c r="L1059" s="54"/>
      <c r="M1059" s="54"/>
      <c r="N1059" s="54"/>
      <c r="O1059" s="54"/>
      <c r="P1059" s="56"/>
      <c r="Q1059" s="54"/>
      <c r="R1059" s="54"/>
      <c r="S1059" s="54"/>
      <c r="T1059" s="54"/>
      <c r="U1059" s="56"/>
      <c r="V1059" s="54"/>
      <c r="W1059" s="54"/>
      <c r="X1059" s="54"/>
      <c r="Y1059" s="54"/>
      <c r="Z1059" s="56"/>
      <c r="AA1059" s="54"/>
      <c r="AB1059" s="54"/>
      <c r="AC1059" s="54"/>
      <c r="AD1059" s="54"/>
      <c r="AE1059" s="56"/>
    </row>
    <row r="1060" spans="12:31">
      <c r="L1060" s="54"/>
      <c r="M1060" s="54"/>
      <c r="N1060" s="54"/>
      <c r="O1060" s="54"/>
      <c r="P1060" s="56"/>
      <c r="Q1060" s="54"/>
      <c r="R1060" s="54"/>
      <c r="S1060" s="54"/>
      <c r="T1060" s="54"/>
      <c r="U1060" s="56"/>
      <c r="V1060" s="54"/>
      <c r="W1060" s="54"/>
      <c r="X1060" s="54"/>
      <c r="Y1060" s="54"/>
      <c r="Z1060" s="56"/>
      <c r="AA1060" s="54"/>
      <c r="AB1060" s="54"/>
      <c r="AC1060" s="54"/>
      <c r="AD1060" s="54"/>
      <c r="AE1060" s="56"/>
    </row>
    <row r="1061" spans="12:31">
      <c r="L1061" s="54"/>
      <c r="M1061" s="54"/>
      <c r="N1061" s="54"/>
      <c r="O1061" s="54"/>
      <c r="P1061" s="56"/>
      <c r="Q1061" s="54"/>
      <c r="R1061" s="54"/>
      <c r="S1061" s="54"/>
      <c r="T1061" s="54"/>
      <c r="U1061" s="56"/>
      <c r="V1061" s="54"/>
      <c r="W1061" s="54"/>
      <c r="X1061" s="54"/>
      <c r="Y1061" s="54"/>
      <c r="Z1061" s="56"/>
      <c r="AA1061" s="54"/>
      <c r="AB1061" s="54"/>
      <c r="AC1061" s="54"/>
      <c r="AD1061" s="54"/>
      <c r="AE1061" s="56"/>
    </row>
    <row r="1062" spans="12:31">
      <c r="L1062" s="54"/>
      <c r="M1062" s="54"/>
      <c r="N1062" s="54"/>
      <c r="O1062" s="54"/>
      <c r="P1062" s="56"/>
      <c r="Q1062" s="54"/>
      <c r="R1062" s="54"/>
      <c r="S1062" s="54"/>
      <c r="T1062" s="54"/>
      <c r="U1062" s="56"/>
      <c r="V1062" s="54"/>
      <c r="W1062" s="54"/>
      <c r="X1062" s="54"/>
      <c r="Y1062" s="54"/>
      <c r="Z1062" s="56"/>
      <c r="AA1062" s="54"/>
      <c r="AB1062" s="54"/>
      <c r="AC1062" s="54"/>
      <c r="AD1062" s="54"/>
      <c r="AE1062" s="56"/>
    </row>
    <row r="1063" spans="12:31">
      <c r="L1063" s="54"/>
      <c r="M1063" s="54"/>
      <c r="N1063" s="54"/>
      <c r="O1063" s="54"/>
      <c r="P1063" s="56"/>
      <c r="Q1063" s="54"/>
      <c r="R1063" s="54"/>
      <c r="S1063" s="54"/>
      <c r="T1063" s="54"/>
      <c r="U1063" s="56"/>
      <c r="V1063" s="54"/>
      <c r="W1063" s="54"/>
      <c r="X1063" s="54"/>
      <c r="Y1063" s="54"/>
      <c r="Z1063" s="56"/>
      <c r="AA1063" s="54"/>
      <c r="AB1063" s="54"/>
      <c r="AC1063" s="54"/>
      <c r="AD1063" s="54"/>
      <c r="AE1063" s="56"/>
    </row>
    <row r="1064" spans="12:31">
      <c r="L1064" s="54"/>
      <c r="M1064" s="54"/>
      <c r="N1064" s="54"/>
      <c r="O1064" s="54"/>
      <c r="P1064" s="56"/>
      <c r="Q1064" s="54"/>
      <c r="R1064" s="54"/>
      <c r="S1064" s="54"/>
      <c r="T1064" s="54"/>
      <c r="U1064" s="56"/>
      <c r="V1064" s="54"/>
      <c r="W1064" s="54"/>
      <c r="X1064" s="54"/>
      <c r="Y1064" s="54"/>
      <c r="Z1064" s="56"/>
      <c r="AA1064" s="54"/>
      <c r="AB1064" s="54"/>
      <c r="AC1064" s="54"/>
      <c r="AD1064" s="54"/>
      <c r="AE1064" s="56"/>
    </row>
    <row r="1065" spans="12:31">
      <c r="L1065" s="54"/>
      <c r="M1065" s="54"/>
      <c r="N1065" s="54"/>
      <c r="O1065" s="54"/>
      <c r="P1065" s="56"/>
      <c r="Q1065" s="54"/>
      <c r="R1065" s="54"/>
      <c r="S1065" s="54"/>
      <c r="T1065" s="54"/>
      <c r="U1065" s="56"/>
      <c r="V1065" s="54"/>
      <c r="W1065" s="54"/>
      <c r="X1065" s="54"/>
      <c r="Y1065" s="54"/>
      <c r="Z1065" s="56"/>
      <c r="AA1065" s="54"/>
      <c r="AB1065" s="54"/>
      <c r="AC1065" s="54"/>
      <c r="AD1065" s="54"/>
      <c r="AE1065" s="56"/>
    </row>
    <row r="1066" spans="12:31">
      <c r="L1066" s="54"/>
      <c r="M1066" s="54"/>
      <c r="N1066" s="54"/>
      <c r="O1066" s="54"/>
      <c r="P1066" s="56"/>
      <c r="Q1066" s="54"/>
      <c r="R1066" s="54"/>
      <c r="S1066" s="54"/>
      <c r="T1066" s="54"/>
      <c r="U1066" s="56"/>
      <c r="V1066" s="54"/>
      <c r="W1066" s="54"/>
      <c r="X1066" s="54"/>
      <c r="Y1066" s="54"/>
      <c r="Z1066" s="56"/>
      <c r="AA1066" s="54"/>
      <c r="AB1066" s="54"/>
      <c r="AC1066" s="54"/>
      <c r="AD1066" s="54"/>
      <c r="AE1066" s="56"/>
    </row>
    <row r="1067" spans="12:31">
      <c r="L1067" s="54"/>
      <c r="M1067" s="54"/>
      <c r="N1067" s="54"/>
      <c r="O1067" s="54"/>
      <c r="P1067" s="56"/>
      <c r="Q1067" s="54"/>
      <c r="R1067" s="54"/>
      <c r="S1067" s="54"/>
      <c r="T1067" s="54"/>
      <c r="U1067" s="56"/>
      <c r="V1067" s="54"/>
      <c r="W1067" s="54"/>
      <c r="X1067" s="54"/>
      <c r="Y1067" s="54"/>
      <c r="Z1067" s="56"/>
      <c r="AA1067" s="54"/>
      <c r="AB1067" s="54"/>
      <c r="AC1067" s="54"/>
      <c r="AD1067" s="54"/>
      <c r="AE1067" s="56"/>
    </row>
    <row r="1068" spans="12:31">
      <c r="L1068" s="54"/>
      <c r="M1068" s="54"/>
      <c r="N1068" s="54"/>
      <c r="O1068" s="54"/>
      <c r="P1068" s="56"/>
      <c r="Q1068" s="54"/>
      <c r="R1068" s="54"/>
      <c r="S1068" s="54"/>
      <c r="T1068" s="54"/>
      <c r="U1068" s="56"/>
      <c r="V1068" s="54"/>
      <c r="W1068" s="54"/>
      <c r="X1068" s="54"/>
      <c r="Y1068" s="54"/>
      <c r="Z1068" s="56"/>
      <c r="AA1068" s="54"/>
      <c r="AB1068" s="54"/>
      <c r="AC1068" s="54"/>
      <c r="AD1068" s="54"/>
      <c r="AE1068" s="56"/>
    </row>
    <row r="1069" spans="12:31">
      <c r="L1069" s="54"/>
      <c r="M1069" s="54"/>
      <c r="N1069" s="54"/>
      <c r="O1069" s="54"/>
      <c r="P1069" s="56"/>
      <c r="Q1069" s="54"/>
      <c r="R1069" s="54"/>
      <c r="S1069" s="54"/>
      <c r="T1069" s="54"/>
      <c r="U1069" s="56"/>
      <c r="V1069" s="54"/>
      <c r="W1069" s="54"/>
      <c r="X1069" s="54"/>
      <c r="Y1069" s="54"/>
      <c r="Z1069" s="56"/>
      <c r="AA1069" s="54"/>
      <c r="AB1069" s="54"/>
      <c r="AC1069" s="54"/>
      <c r="AD1069" s="54"/>
      <c r="AE1069" s="56"/>
    </row>
    <row r="1070" spans="12:31">
      <c r="L1070" s="54"/>
      <c r="M1070" s="54"/>
      <c r="N1070" s="54"/>
      <c r="O1070" s="54"/>
      <c r="P1070" s="56"/>
      <c r="Q1070" s="54"/>
      <c r="R1070" s="54"/>
      <c r="S1070" s="54"/>
      <c r="T1070" s="54"/>
      <c r="U1070" s="56"/>
      <c r="V1070" s="54"/>
      <c r="W1070" s="54"/>
      <c r="X1070" s="54"/>
      <c r="Y1070" s="54"/>
      <c r="Z1070" s="56"/>
      <c r="AA1070" s="54"/>
      <c r="AB1070" s="54"/>
      <c r="AC1070" s="54"/>
      <c r="AD1070" s="54"/>
      <c r="AE1070" s="56"/>
    </row>
    <row r="1071" spans="12:31">
      <c r="L1071" s="54"/>
      <c r="M1071" s="54"/>
      <c r="N1071" s="54"/>
      <c r="O1071" s="54"/>
      <c r="P1071" s="56"/>
      <c r="Q1071" s="54"/>
      <c r="R1071" s="54"/>
      <c r="S1071" s="54"/>
      <c r="T1071" s="54"/>
      <c r="U1071" s="56"/>
      <c r="V1071" s="54"/>
      <c r="W1071" s="54"/>
      <c r="X1071" s="54"/>
      <c r="Y1071" s="54"/>
      <c r="Z1071" s="56"/>
      <c r="AA1071" s="54"/>
      <c r="AB1071" s="54"/>
      <c r="AC1071" s="54"/>
      <c r="AD1071" s="54"/>
      <c r="AE1071" s="56"/>
    </row>
    <row r="1072" spans="12:31">
      <c r="L1072" s="54"/>
      <c r="M1072" s="54"/>
      <c r="N1072" s="54"/>
      <c r="O1072" s="54"/>
      <c r="P1072" s="56"/>
      <c r="Q1072" s="54"/>
      <c r="R1072" s="54"/>
      <c r="S1072" s="54"/>
      <c r="T1072" s="54"/>
      <c r="U1072" s="56"/>
      <c r="V1072" s="54"/>
      <c r="W1072" s="54"/>
      <c r="X1072" s="54"/>
      <c r="Y1072" s="54"/>
      <c r="Z1072" s="56"/>
      <c r="AA1072" s="54"/>
      <c r="AB1072" s="54"/>
      <c r="AC1072" s="54"/>
      <c r="AD1072" s="54"/>
      <c r="AE1072" s="56"/>
    </row>
    <row r="1073" spans="12:31">
      <c r="L1073" s="54"/>
      <c r="M1073" s="54"/>
      <c r="N1073" s="54"/>
      <c r="O1073" s="54"/>
      <c r="P1073" s="56"/>
      <c r="Q1073" s="54"/>
      <c r="R1073" s="54"/>
      <c r="S1073" s="54"/>
      <c r="T1073" s="54"/>
      <c r="U1073" s="56"/>
      <c r="V1073" s="54"/>
      <c r="W1073" s="54"/>
      <c r="X1073" s="54"/>
      <c r="Y1073" s="54"/>
      <c r="Z1073" s="56"/>
      <c r="AA1073" s="54"/>
      <c r="AB1073" s="54"/>
      <c r="AC1073" s="54"/>
      <c r="AD1073" s="54"/>
      <c r="AE1073" s="56"/>
    </row>
    <row r="1074" spans="12:31">
      <c r="L1074" s="54"/>
      <c r="M1074" s="54"/>
      <c r="N1074" s="54"/>
      <c r="O1074" s="54"/>
      <c r="P1074" s="56"/>
      <c r="Q1074" s="54"/>
      <c r="R1074" s="54"/>
      <c r="S1074" s="54"/>
      <c r="T1074" s="54"/>
      <c r="U1074" s="56"/>
      <c r="V1074" s="54"/>
      <c r="W1074" s="54"/>
      <c r="X1074" s="54"/>
      <c r="Y1074" s="54"/>
      <c r="Z1074" s="56"/>
      <c r="AA1074" s="54"/>
      <c r="AB1074" s="54"/>
      <c r="AC1074" s="54"/>
      <c r="AD1074" s="54"/>
      <c r="AE1074" s="56"/>
    </row>
    <row r="1075" spans="12:31">
      <c r="L1075" s="54"/>
      <c r="M1075" s="54"/>
      <c r="N1075" s="54"/>
      <c r="O1075" s="54"/>
      <c r="P1075" s="56"/>
      <c r="Q1075" s="54"/>
      <c r="R1075" s="54"/>
      <c r="S1075" s="54"/>
      <c r="T1075" s="54"/>
      <c r="U1075" s="56"/>
      <c r="V1075" s="54"/>
      <c r="W1075" s="54"/>
      <c r="X1075" s="54"/>
      <c r="Y1075" s="54"/>
      <c r="Z1075" s="56"/>
      <c r="AA1075" s="54"/>
      <c r="AB1075" s="54"/>
      <c r="AC1075" s="54"/>
      <c r="AD1075" s="54"/>
      <c r="AE1075" s="56"/>
    </row>
    <row r="1076" spans="12:31">
      <c r="L1076" s="54"/>
      <c r="M1076" s="54"/>
      <c r="N1076" s="54"/>
      <c r="O1076" s="54"/>
      <c r="P1076" s="56"/>
      <c r="Q1076" s="54"/>
      <c r="R1076" s="54"/>
      <c r="S1076" s="54"/>
      <c r="T1076" s="54"/>
      <c r="U1076" s="56"/>
      <c r="V1076" s="54"/>
      <c r="W1076" s="54"/>
      <c r="X1076" s="54"/>
      <c r="Y1076" s="54"/>
      <c r="Z1076" s="56"/>
      <c r="AA1076" s="54"/>
      <c r="AB1076" s="54"/>
      <c r="AC1076" s="54"/>
      <c r="AD1076" s="54"/>
      <c r="AE1076" s="56"/>
    </row>
    <row r="1077" spans="12:31">
      <c r="L1077" s="54"/>
      <c r="M1077" s="54"/>
      <c r="N1077" s="54"/>
      <c r="O1077" s="54"/>
      <c r="P1077" s="56"/>
      <c r="Q1077" s="54"/>
      <c r="R1077" s="54"/>
      <c r="S1077" s="54"/>
      <c r="T1077" s="54"/>
      <c r="U1077" s="56"/>
      <c r="V1077" s="54"/>
      <c r="W1077" s="54"/>
      <c r="X1077" s="54"/>
      <c r="Y1077" s="54"/>
      <c r="Z1077" s="56"/>
      <c r="AA1077" s="54"/>
      <c r="AB1077" s="54"/>
      <c r="AC1077" s="54"/>
      <c r="AD1077" s="54"/>
      <c r="AE1077" s="56"/>
    </row>
    <row r="1078" spans="12:31">
      <c r="L1078" s="54"/>
      <c r="M1078" s="54"/>
      <c r="N1078" s="54"/>
      <c r="O1078" s="54"/>
      <c r="P1078" s="56"/>
      <c r="Q1078" s="54"/>
      <c r="R1078" s="54"/>
      <c r="S1078" s="54"/>
      <c r="T1078" s="54"/>
      <c r="U1078" s="56"/>
      <c r="V1078" s="54"/>
      <c r="W1078" s="54"/>
      <c r="X1078" s="54"/>
      <c r="Y1078" s="54"/>
      <c r="Z1078" s="56"/>
      <c r="AA1078" s="54"/>
      <c r="AB1078" s="54"/>
      <c r="AC1078" s="54"/>
      <c r="AD1078" s="54"/>
      <c r="AE1078" s="56"/>
    </row>
    <row r="1079" spans="12:31">
      <c r="L1079" s="54"/>
      <c r="M1079" s="54"/>
      <c r="N1079" s="54"/>
      <c r="O1079" s="54"/>
      <c r="P1079" s="56"/>
      <c r="Q1079" s="54"/>
      <c r="R1079" s="54"/>
      <c r="S1079" s="54"/>
      <c r="T1079" s="54"/>
      <c r="U1079" s="56"/>
      <c r="V1079" s="54"/>
      <c r="W1079" s="54"/>
      <c r="X1079" s="54"/>
      <c r="Y1079" s="54"/>
      <c r="Z1079" s="56"/>
      <c r="AA1079" s="54"/>
      <c r="AB1079" s="54"/>
      <c r="AC1079" s="54"/>
      <c r="AD1079" s="54"/>
      <c r="AE1079" s="56"/>
    </row>
    <row r="1080" spans="12:31">
      <c r="L1080" s="54"/>
      <c r="M1080" s="54"/>
      <c r="N1080" s="54"/>
      <c r="O1080" s="54"/>
      <c r="P1080" s="56"/>
      <c r="Q1080" s="54"/>
      <c r="R1080" s="54"/>
      <c r="S1080" s="54"/>
      <c r="T1080" s="54"/>
      <c r="U1080" s="56"/>
      <c r="V1080" s="54"/>
      <c r="W1080" s="54"/>
      <c r="X1080" s="54"/>
      <c r="Y1080" s="54"/>
      <c r="Z1080" s="56"/>
      <c r="AA1080" s="54"/>
      <c r="AB1080" s="54"/>
      <c r="AC1080" s="54"/>
      <c r="AD1080" s="54"/>
      <c r="AE1080" s="56"/>
    </row>
    <row r="1081" spans="12:31">
      <c r="L1081" s="54"/>
      <c r="M1081" s="54"/>
      <c r="N1081" s="54"/>
      <c r="O1081" s="54"/>
      <c r="P1081" s="56"/>
      <c r="Q1081" s="54"/>
      <c r="R1081" s="54"/>
      <c r="S1081" s="54"/>
      <c r="T1081" s="54"/>
      <c r="U1081" s="56"/>
      <c r="V1081" s="54"/>
      <c r="W1081" s="54"/>
      <c r="X1081" s="54"/>
      <c r="Y1081" s="54"/>
      <c r="Z1081" s="56"/>
      <c r="AA1081" s="54"/>
      <c r="AB1081" s="54"/>
      <c r="AC1081" s="54"/>
      <c r="AD1081" s="54"/>
      <c r="AE1081" s="56"/>
    </row>
    <row r="1082" spans="12:31">
      <c r="L1082" s="54"/>
      <c r="M1082" s="54"/>
      <c r="N1082" s="54"/>
      <c r="O1082" s="54"/>
      <c r="P1082" s="56"/>
      <c r="Q1082" s="54"/>
      <c r="R1082" s="54"/>
      <c r="S1082" s="54"/>
      <c r="T1082" s="54"/>
      <c r="U1082" s="56"/>
      <c r="V1082" s="54"/>
      <c r="W1082" s="54"/>
      <c r="X1082" s="54"/>
      <c r="Y1082" s="54"/>
      <c r="Z1082" s="56"/>
      <c r="AA1082" s="54"/>
      <c r="AB1082" s="54"/>
      <c r="AC1082" s="54"/>
      <c r="AD1082" s="54"/>
      <c r="AE1082" s="56"/>
    </row>
    <row r="1083" spans="12:31">
      <c r="L1083" s="54"/>
      <c r="M1083" s="54"/>
      <c r="N1083" s="54"/>
      <c r="O1083" s="54"/>
      <c r="P1083" s="56"/>
      <c r="Q1083" s="54"/>
      <c r="R1083" s="54"/>
      <c r="S1083" s="54"/>
      <c r="T1083" s="54"/>
      <c r="U1083" s="56"/>
      <c r="V1083" s="54"/>
      <c r="W1083" s="54"/>
      <c r="X1083" s="54"/>
      <c r="Y1083" s="54"/>
      <c r="Z1083" s="56"/>
      <c r="AA1083" s="54"/>
      <c r="AB1083" s="54"/>
      <c r="AC1083" s="54"/>
      <c r="AD1083" s="54"/>
      <c r="AE1083" s="56"/>
    </row>
    <row r="1084" spans="12:31">
      <c r="L1084" s="54"/>
      <c r="M1084" s="54"/>
      <c r="N1084" s="54"/>
      <c r="O1084" s="54"/>
      <c r="P1084" s="56"/>
      <c r="Q1084" s="54"/>
      <c r="R1084" s="54"/>
      <c r="S1084" s="54"/>
      <c r="T1084" s="54"/>
      <c r="U1084" s="56"/>
      <c r="V1084" s="54"/>
      <c r="W1084" s="54"/>
      <c r="X1084" s="54"/>
      <c r="Y1084" s="54"/>
      <c r="Z1084" s="56"/>
      <c r="AA1084" s="54"/>
      <c r="AB1084" s="54"/>
      <c r="AC1084" s="54"/>
      <c r="AD1084" s="54"/>
      <c r="AE1084" s="56"/>
    </row>
    <row r="1085" spans="12:31">
      <c r="L1085" s="54"/>
      <c r="M1085" s="54"/>
      <c r="N1085" s="54"/>
      <c r="O1085" s="54"/>
      <c r="P1085" s="56"/>
      <c r="Q1085" s="54"/>
      <c r="R1085" s="54"/>
      <c r="S1085" s="54"/>
      <c r="T1085" s="54"/>
      <c r="U1085" s="56"/>
      <c r="V1085" s="54"/>
      <c r="W1085" s="54"/>
      <c r="X1085" s="54"/>
      <c r="Y1085" s="54"/>
      <c r="Z1085" s="56"/>
      <c r="AA1085" s="54"/>
      <c r="AB1085" s="54"/>
      <c r="AC1085" s="54"/>
      <c r="AD1085" s="54"/>
      <c r="AE1085" s="56"/>
    </row>
    <row r="1086" spans="12:31">
      <c r="L1086" s="54"/>
      <c r="M1086" s="54"/>
      <c r="N1086" s="54"/>
      <c r="O1086" s="54"/>
      <c r="P1086" s="56"/>
      <c r="Q1086" s="54"/>
      <c r="R1086" s="54"/>
      <c r="S1086" s="54"/>
      <c r="T1086" s="54"/>
      <c r="U1086" s="56"/>
      <c r="V1086" s="54"/>
      <c r="W1086" s="54"/>
      <c r="X1086" s="54"/>
      <c r="Y1086" s="54"/>
      <c r="Z1086" s="56"/>
      <c r="AA1086" s="54"/>
      <c r="AB1086" s="54"/>
      <c r="AC1086" s="54"/>
      <c r="AD1086" s="54"/>
      <c r="AE1086" s="56"/>
    </row>
    <row r="1087" spans="12:31">
      <c r="L1087" s="54"/>
      <c r="M1087" s="54"/>
      <c r="N1087" s="54"/>
      <c r="O1087" s="54"/>
      <c r="P1087" s="56"/>
      <c r="Q1087" s="54"/>
      <c r="R1087" s="54"/>
      <c r="S1087" s="54"/>
      <c r="T1087" s="54"/>
      <c r="U1087" s="56"/>
      <c r="V1087" s="54"/>
      <c r="W1087" s="54"/>
      <c r="X1087" s="54"/>
      <c r="Y1087" s="54"/>
      <c r="Z1087" s="56"/>
      <c r="AA1087" s="54"/>
      <c r="AB1087" s="54"/>
      <c r="AC1087" s="54"/>
      <c r="AD1087" s="54"/>
      <c r="AE1087" s="56"/>
    </row>
    <row r="1088" spans="12:31">
      <c r="L1088" s="54"/>
      <c r="M1088" s="54"/>
      <c r="N1088" s="54"/>
      <c r="O1088" s="54"/>
      <c r="P1088" s="56"/>
      <c r="Q1088" s="54"/>
      <c r="R1088" s="54"/>
      <c r="S1088" s="54"/>
      <c r="T1088" s="54"/>
      <c r="U1088" s="56"/>
      <c r="V1088" s="54"/>
      <c r="W1088" s="54"/>
      <c r="X1088" s="54"/>
      <c r="Y1088" s="54"/>
      <c r="Z1088" s="56"/>
      <c r="AA1088" s="54"/>
      <c r="AB1088" s="54"/>
      <c r="AC1088" s="54"/>
      <c r="AD1088" s="54"/>
      <c r="AE1088" s="56"/>
    </row>
    <row r="1089" spans="12:31">
      <c r="L1089" s="54"/>
      <c r="M1089" s="54"/>
      <c r="N1089" s="54"/>
      <c r="O1089" s="54"/>
      <c r="P1089" s="56"/>
      <c r="Q1089" s="54"/>
      <c r="R1089" s="54"/>
      <c r="S1089" s="54"/>
      <c r="T1089" s="54"/>
      <c r="U1089" s="56"/>
      <c r="V1089" s="54"/>
      <c r="W1089" s="54"/>
      <c r="X1089" s="54"/>
      <c r="Y1089" s="54"/>
      <c r="Z1089" s="56"/>
      <c r="AA1089" s="54"/>
      <c r="AB1089" s="54"/>
      <c r="AC1089" s="54"/>
      <c r="AD1089" s="54"/>
      <c r="AE1089" s="56"/>
    </row>
    <row r="1090" spans="12:31">
      <c r="L1090" s="54"/>
      <c r="M1090" s="54"/>
      <c r="N1090" s="54"/>
      <c r="O1090" s="54"/>
      <c r="P1090" s="56"/>
      <c r="Q1090" s="54"/>
      <c r="R1090" s="54"/>
      <c r="S1090" s="54"/>
      <c r="T1090" s="54"/>
      <c r="U1090" s="56"/>
      <c r="V1090" s="54"/>
      <c r="W1090" s="54"/>
      <c r="X1090" s="54"/>
      <c r="Y1090" s="54"/>
      <c r="Z1090" s="56"/>
      <c r="AA1090" s="54"/>
      <c r="AB1090" s="54"/>
      <c r="AC1090" s="54"/>
      <c r="AD1090" s="54"/>
      <c r="AE1090" s="56"/>
    </row>
    <row r="1091" spans="12:31">
      <c r="L1091" s="54"/>
      <c r="M1091" s="54"/>
      <c r="N1091" s="54"/>
      <c r="O1091" s="54"/>
      <c r="P1091" s="56"/>
      <c r="Q1091" s="54"/>
      <c r="R1091" s="54"/>
      <c r="S1091" s="54"/>
      <c r="T1091" s="54"/>
      <c r="U1091" s="56"/>
      <c r="V1091" s="54"/>
      <c r="W1091" s="54"/>
      <c r="X1091" s="54"/>
      <c r="Y1091" s="54"/>
      <c r="Z1091" s="56"/>
      <c r="AA1091" s="54"/>
      <c r="AB1091" s="54"/>
      <c r="AC1091" s="54"/>
      <c r="AD1091" s="54"/>
      <c r="AE1091" s="56"/>
    </row>
    <row r="1092" spans="12:31">
      <c r="L1092" s="54"/>
      <c r="M1092" s="54"/>
      <c r="N1092" s="54"/>
      <c r="O1092" s="54"/>
      <c r="P1092" s="56"/>
      <c r="Q1092" s="54"/>
      <c r="R1092" s="54"/>
      <c r="S1092" s="54"/>
      <c r="T1092" s="54"/>
      <c r="U1092" s="56"/>
      <c r="V1092" s="54"/>
      <c r="W1092" s="54"/>
      <c r="X1092" s="54"/>
      <c r="Y1092" s="54"/>
      <c r="Z1092" s="56"/>
      <c r="AA1092" s="54"/>
      <c r="AB1092" s="54"/>
      <c r="AC1092" s="54"/>
      <c r="AD1092" s="54"/>
      <c r="AE1092" s="56"/>
    </row>
    <row r="1093" spans="12:31">
      <c r="L1093" s="54"/>
      <c r="M1093" s="54"/>
      <c r="N1093" s="54"/>
      <c r="O1093" s="54"/>
      <c r="P1093" s="56"/>
      <c r="Q1093" s="54"/>
      <c r="R1093" s="54"/>
      <c r="S1093" s="54"/>
      <c r="T1093" s="54"/>
      <c r="U1093" s="56"/>
      <c r="V1093" s="54"/>
      <c r="W1093" s="54"/>
      <c r="X1093" s="54"/>
      <c r="Y1093" s="54"/>
      <c r="Z1093" s="56"/>
      <c r="AA1093" s="54"/>
      <c r="AB1093" s="54"/>
      <c r="AC1093" s="54"/>
      <c r="AD1093" s="54"/>
      <c r="AE1093" s="56"/>
    </row>
    <row r="1094" spans="12:31">
      <c r="L1094" s="54"/>
      <c r="M1094" s="54"/>
      <c r="N1094" s="54"/>
      <c r="O1094" s="54"/>
      <c r="P1094" s="56"/>
      <c r="Q1094" s="54"/>
      <c r="R1094" s="54"/>
      <c r="S1094" s="54"/>
      <c r="T1094" s="54"/>
      <c r="U1094" s="56"/>
      <c r="V1094" s="54"/>
      <c r="W1094" s="54"/>
      <c r="X1094" s="54"/>
      <c r="Y1094" s="54"/>
      <c r="Z1094" s="56"/>
      <c r="AA1094" s="54"/>
      <c r="AB1094" s="54"/>
      <c r="AC1094" s="54"/>
      <c r="AD1094" s="54"/>
      <c r="AE1094" s="56"/>
    </row>
    <row r="1095" spans="12:31">
      <c r="L1095" s="54"/>
      <c r="M1095" s="54"/>
      <c r="N1095" s="54"/>
      <c r="O1095" s="54"/>
      <c r="P1095" s="56"/>
      <c r="Q1095" s="54"/>
      <c r="R1095" s="54"/>
      <c r="S1095" s="54"/>
      <c r="T1095" s="54"/>
      <c r="U1095" s="56"/>
      <c r="V1095" s="54"/>
      <c r="W1095" s="54"/>
      <c r="X1095" s="54"/>
      <c r="Y1095" s="54"/>
      <c r="Z1095" s="56"/>
      <c r="AA1095" s="54"/>
      <c r="AB1095" s="54"/>
      <c r="AC1095" s="54"/>
      <c r="AD1095" s="54"/>
      <c r="AE1095" s="56"/>
    </row>
    <row r="1096" spans="12:31">
      <c r="L1096" s="54"/>
      <c r="M1096" s="54"/>
      <c r="N1096" s="54"/>
      <c r="O1096" s="54"/>
      <c r="P1096" s="56"/>
      <c r="Q1096" s="54"/>
      <c r="R1096" s="54"/>
      <c r="S1096" s="54"/>
      <c r="T1096" s="54"/>
      <c r="U1096" s="56"/>
      <c r="V1096" s="54"/>
      <c r="W1096" s="54"/>
      <c r="X1096" s="54"/>
      <c r="Y1096" s="54"/>
      <c r="Z1096" s="56"/>
      <c r="AA1096" s="54"/>
      <c r="AB1096" s="54"/>
      <c r="AC1096" s="54"/>
      <c r="AD1096" s="54"/>
      <c r="AE1096" s="56"/>
    </row>
    <row r="1097" spans="12:31">
      <c r="L1097" s="54"/>
      <c r="M1097" s="54"/>
      <c r="N1097" s="54"/>
      <c r="O1097" s="54"/>
      <c r="P1097" s="56"/>
      <c r="Q1097" s="54"/>
      <c r="R1097" s="54"/>
      <c r="S1097" s="54"/>
      <c r="T1097" s="54"/>
      <c r="U1097" s="56"/>
      <c r="V1097" s="54"/>
      <c r="W1097" s="54"/>
      <c r="X1097" s="54"/>
      <c r="Y1097" s="54"/>
      <c r="Z1097" s="56"/>
      <c r="AA1097" s="54"/>
      <c r="AB1097" s="54"/>
      <c r="AC1097" s="54"/>
      <c r="AD1097" s="54"/>
      <c r="AE1097" s="56"/>
    </row>
    <row r="1098" spans="12:31">
      <c r="L1098" s="54"/>
      <c r="M1098" s="54"/>
      <c r="N1098" s="54"/>
      <c r="O1098" s="54"/>
      <c r="P1098" s="56"/>
      <c r="Q1098" s="54"/>
      <c r="R1098" s="54"/>
      <c r="S1098" s="54"/>
      <c r="T1098" s="54"/>
      <c r="U1098" s="56"/>
      <c r="V1098" s="54"/>
      <c r="W1098" s="54"/>
      <c r="X1098" s="54"/>
      <c r="Y1098" s="54"/>
      <c r="Z1098" s="56"/>
      <c r="AA1098" s="54"/>
      <c r="AB1098" s="54"/>
      <c r="AC1098" s="54"/>
      <c r="AD1098" s="54"/>
      <c r="AE1098" s="56"/>
    </row>
    <row r="1099" spans="12:31">
      <c r="L1099" s="54"/>
      <c r="M1099" s="54"/>
      <c r="N1099" s="54"/>
      <c r="O1099" s="54"/>
      <c r="P1099" s="56"/>
      <c r="Q1099" s="54"/>
      <c r="R1099" s="54"/>
      <c r="S1099" s="54"/>
      <c r="T1099" s="54"/>
      <c r="U1099" s="56"/>
      <c r="V1099" s="54"/>
      <c r="W1099" s="54"/>
      <c r="X1099" s="54"/>
      <c r="Y1099" s="54"/>
      <c r="Z1099" s="56"/>
      <c r="AA1099" s="54"/>
      <c r="AB1099" s="54"/>
      <c r="AC1099" s="54"/>
      <c r="AD1099" s="54"/>
      <c r="AE1099" s="56"/>
    </row>
    <row r="1100" spans="12:31">
      <c r="L1100" s="54"/>
      <c r="M1100" s="54"/>
      <c r="N1100" s="54"/>
      <c r="O1100" s="54"/>
      <c r="P1100" s="56"/>
      <c r="Q1100" s="54"/>
      <c r="R1100" s="54"/>
      <c r="S1100" s="54"/>
      <c r="T1100" s="54"/>
      <c r="U1100" s="56"/>
      <c r="V1100" s="54"/>
      <c r="W1100" s="54"/>
      <c r="X1100" s="54"/>
      <c r="Y1100" s="54"/>
      <c r="Z1100" s="56"/>
      <c r="AA1100" s="54"/>
      <c r="AB1100" s="54"/>
      <c r="AC1100" s="54"/>
      <c r="AD1100" s="54"/>
      <c r="AE1100" s="56"/>
    </row>
    <row r="1101" spans="12:31">
      <c r="L1101" s="54"/>
      <c r="M1101" s="54"/>
      <c r="N1101" s="54"/>
      <c r="O1101" s="54"/>
      <c r="P1101" s="56"/>
      <c r="Q1101" s="54"/>
      <c r="R1101" s="54"/>
      <c r="S1101" s="54"/>
      <c r="T1101" s="54"/>
      <c r="U1101" s="56"/>
      <c r="V1101" s="54"/>
      <c r="W1101" s="54"/>
      <c r="X1101" s="54"/>
      <c r="Y1101" s="54"/>
      <c r="Z1101" s="56"/>
      <c r="AA1101" s="54"/>
      <c r="AB1101" s="54"/>
      <c r="AC1101" s="54"/>
      <c r="AD1101" s="54"/>
      <c r="AE1101" s="56"/>
    </row>
    <row r="1102" spans="12:31">
      <c r="L1102" s="54"/>
      <c r="M1102" s="54"/>
      <c r="N1102" s="54"/>
      <c r="O1102" s="54"/>
      <c r="P1102" s="56"/>
      <c r="Q1102" s="54"/>
      <c r="R1102" s="54"/>
      <c r="S1102" s="54"/>
      <c r="T1102" s="54"/>
      <c r="U1102" s="56"/>
      <c r="V1102" s="54"/>
      <c r="W1102" s="54"/>
      <c r="X1102" s="54"/>
      <c r="Y1102" s="54"/>
      <c r="Z1102" s="56"/>
      <c r="AA1102" s="54"/>
      <c r="AB1102" s="54"/>
      <c r="AC1102" s="54"/>
      <c r="AD1102" s="54"/>
      <c r="AE1102" s="56"/>
    </row>
    <row r="1103" spans="12:31">
      <c r="L1103" s="54"/>
      <c r="M1103" s="54"/>
      <c r="N1103" s="54"/>
      <c r="O1103" s="54"/>
      <c r="P1103" s="56"/>
      <c r="Q1103" s="54"/>
      <c r="R1103" s="54"/>
      <c r="S1103" s="54"/>
      <c r="T1103" s="54"/>
      <c r="U1103" s="56"/>
      <c r="V1103" s="54"/>
      <c r="W1103" s="54"/>
      <c r="X1103" s="54"/>
      <c r="Y1103" s="54"/>
      <c r="Z1103" s="56"/>
      <c r="AA1103" s="54"/>
      <c r="AB1103" s="54"/>
      <c r="AC1103" s="54"/>
      <c r="AD1103" s="54"/>
      <c r="AE1103" s="56"/>
    </row>
    <row r="1104" spans="12:31">
      <c r="L1104" s="54"/>
      <c r="M1104" s="54"/>
      <c r="N1104" s="54"/>
      <c r="O1104" s="54"/>
      <c r="P1104" s="56"/>
      <c r="Q1104" s="54"/>
      <c r="R1104" s="54"/>
      <c r="S1104" s="54"/>
      <c r="T1104" s="54"/>
      <c r="U1104" s="56"/>
      <c r="V1104" s="54"/>
      <c r="W1104" s="54"/>
      <c r="X1104" s="54"/>
      <c r="Y1104" s="54"/>
      <c r="Z1104" s="56"/>
      <c r="AA1104" s="54"/>
      <c r="AB1104" s="54"/>
      <c r="AC1104" s="54"/>
      <c r="AD1104" s="54"/>
      <c r="AE1104" s="56"/>
    </row>
    <row r="1105" spans="12:31">
      <c r="L1105" s="54"/>
      <c r="M1105" s="54"/>
      <c r="N1105" s="54"/>
      <c r="O1105" s="54"/>
      <c r="P1105" s="56"/>
      <c r="Q1105" s="54"/>
      <c r="R1105" s="54"/>
      <c r="S1105" s="54"/>
      <c r="T1105" s="54"/>
      <c r="U1105" s="56"/>
      <c r="V1105" s="54"/>
      <c r="W1105" s="54"/>
      <c r="X1105" s="54"/>
      <c r="Y1105" s="54"/>
      <c r="Z1105" s="56"/>
      <c r="AA1105" s="54"/>
      <c r="AB1105" s="54"/>
      <c r="AC1105" s="54"/>
      <c r="AD1105" s="54"/>
      <c r="AE1105" s="56"/>
    </row>
    <row r="1106" spans="12:31">
      <c r="L1106" s="54"/>
      <c r="M1106" s="54"/>
      <c r="N1106" s="54"/>
      <c r="O1106" s="54"/>
      <c r="P1106" s="56"/>
      <c r="Q1106" s="54"/>
      <c r="R1106" s="54"/>
      <c r="S1106" s="54"/>
      <c r="T1106" s="54"/>
      <c r="U1106" s="56"/>
      <c r="V1106" s="54"/>
      <c r="W1106" s="54"/>
      <c r="X1106" s="54"/>
      <c r="Y1106" s="54"/>
      <c r="Z1106" s="56"/>
      <c r="AA1106" s="54"/>
      <c r="AB1106" s="54"/>
      <c r="AC1106" s="54"/>
      <c r="AD1106" s="54"/>
      <c r="AE1106" s="56"/>
    </row>
    <row r="1107" spans="12:31">
      <c r="L1107" s="54"/>
      <c r="M1107" s="54"/>
      <c r="N1107" s="54"/>
      <c r="O1107" s="54"/>
      <c r="P1107" s="56"/>
      <c r="Q1107" s="54"/>
      <c r="R1107" s="54"/>
      <c r="S1107" s="54"/>
      <c r="T1107" s="54"/>
      <c r="U1107" s="56"/>
      <c r="V1107" s="54"/>
      <c r="W1107" s="54"/>
      <c r="X1107" s="54"/>
      <c r="Y1107" s="54"/>
      <c r="Z1107" s="56"/>
      <c r="AA1107" s="54"/>
      <c r="AB1107" s="54"/>
      <c r="AC1107" s="54"/>
      <c r="AD1107" s="54"/>
      <c r="AE1107" s="56"/>
    </row>
    <row r="1108" spans="12:31">
      <c r="L1108" s="54"/>
      <c r="M1108" s="54"/>
      <c r="N1108" s="54"/>
      <c r="O1108" s="54"/>
      <c r="P1108" s="56"/>
      <c r="Q1108" s="54"/>
      <c r="R1108" s="54"/>
      <c r="S1108" s="54"/>
      <c r="T1108" s="54"/>
      <c r="U1108" s="56"/>
      <c r="V1108" s="54"/>
      <c r="W1108" s="54"/>
      <c r="X1108" s="54"/>
      <c r="Y1108" s="54"/>
      <c r="Z1108" s="56"/>
      <c r="AA1108" s="54"/>
      <c r="AB1108" s="54"/>
      <c r="AC1108" s="54"/>
      <c r="AD1108" s="54"/>
      <c r="AE1108" s="56"/>
    </row>
    <row r="1109" spans="12:31">
      <c r="L1109" s="54"/>
      <c r="M1109" s="54"/>
      <c r="N1109" s="54"/>
      <c r="O1109" s="54"/>
      <c r="P1109" s="56"/>
      <c r="Q1109" s="54"/>
      <c r="R1109" s="54"/>
      <c r="S1109" s="54"/>
      <c r="T1109" s="54"/>
      <c r="U1109" s="56"/>
      <c r="V1109" s="54"/>
      <c r="W1109" s="54"/>
      <c r="X1109" s="54"/>
      <c r="Y1109" s="54"/>
      <c r="Z1109" s="56"/>
      <c r="AA1109" s="54"/>
      <c r="AB1109" s="54"/>
      <c r="AC1109" s="54"/>
      <c r="AD1109" s="54"/>
      <c r="AE1109" s="56"/>
    </row>
    <row r="1110" spans="12:31">
      <c r="L1110" s="54"/>
      <c r="M1110" s="54"/>
      <c r="N1110" s="54"/>
      <c r="O1110" s="54"/>
      <c r="P1110" s="56"/>
      <c r="Q1110" s="54"/>
      <c r="R1110" s="54"/>
      <c r="S1110" s="54"/>
      <c r="T1110" s="54"/>
      <c r="U1110" s="56"/>
      <c r="V1110" s="54"/>
      <c r="W1110" s="54"/>
      <c r="X1110" s="54"/>
      <c r="Y1110" s="54"/>
      <c r="Z1110" s="56"/>
      <c r="AA1110" s="54"/>
      <c r="AB1110" s="54"/>
      <c r="AC1110" s="54"/>
      <c r="AD1110" s="54"/>
      <c r="AE1110" s="56"/>
    </row>
    <row r="1111" spans="12:31">
      <c r="L1111" s="54"/>
      <c r="M1111" s="54"/>
      <c r="N1111" s="54"/>
      <c r="O1111" s="54"/>
      <c r="P1111" s="56"/>
      <c r="Q1111" s="54"/>
      <c r="R1111" s="54"/>
      <c r="S1111" s="54"/>
      <c r="T1111" s="54"/>
      <c r="U1111" s="56"/>
      <c r="V1111" s="54"/>
      <c r="W1111" s="54"/>
      <c r="X1111" s="54"/>
      <c r="Y1111" s="54"/>
      <c r="Z1111" s="56"/>
      <c r="AA1111" s="54"/>
      <c r="AB1111" s="54"/>
      <c r="AC1111" s="54"/>
      <c r="AD1111" s="54"/>
      <c r="AE1111" s="56"/>
    </row>
    <row r="1112" spans="12:31">
      <c r="L1112" s="54"/>
      <c r="M1112" s="54"/>
      <c r="N1112" s="54"/>
      <c r="O1112" s="54"/>
      <c r="P1112" s="56"/>
      <c r="Q1112" s="54"/>
      <c r="R1112" s="54"/>
      <c r="S1112" s="54"/>
      <c r="T1112" s="54"/>
      <c r="U1112" s="56"/>
      <c r="V1112" s="54"/>
      <c r="W1112" s="54"/>
      <c r="X1112" s="54"/>
      <c r="Y1112" s="54"/>
      <c r="Z1112" s="56"/>
      <c r="AA1112" s="54"/>
      <c r="AB1112" s="54"/>
      <c r="AC1112" s="54"/>
      <c r="AD1112" s="54"/>
      <c r="AE1112" s="56"/>
    </row>
    <row r="1113" spans="12:31">
      <c r="L1113" s="54"/>
      <c r="M1113" s="54"/>
      <c r="N1113" s="54"/>
      <c r="O1113" s="54"/>
      <c r="P1113" s="56"/>
      <c r="Q1113" s="54"/>
      <c r="R1113" s="54"/>
      <c r="S1113" s="54"/>
      <c r="T1113" s="54"/>
      <c r="U1113" s="56"/>
      <c r="V1113" s="54"/>
      <c r="W1113" s="54"/>
      <c r="X1113" s="54"/>
      <c r="Y1113" s="54"/>
      <c r="Z1113" s="56"/>
      <c r="AA1113" s="54"/>
      <c r="AB1113" s="54"/>
      <c r="AC1113" s="54"/>
      <c r="AD1113" s="54"/>
      <c r="AE1113" s="56"/>
    </row>
    <row r="1114" spans="12:31">
      <c r="L1114" s="54"/>
      <c r="M1114" s="54"/>
      <c r="N1114" s="54"/>
      <c r="O1114" s="54"/>
      <c r="P1114" s="56"/>
      <c r="Q1114" s="54"/>
      <c r="R1114" s="54"/>
      <c r="S1114" s="54"/>
      <c r="T1114" s="54"/>
      <c r="U1114" s="56"/>
      <c r="V1114" s="54"/>
      <c r="W1114" s="54"/>
      <c r="X1114" s="54"/>
      <c r="Y1114" s="54"/>
      <c r="Z1114" s="56"/>
      <c r="AA1114" s="54"/>
      <c r="AB1114" s="54"/>
      <c r="AC1114" s="54"/>
      <c r="AD1114" s="54"/>
      <c r="AE1114" s="56"/>
    </row>
    <row r="1115" spans="12:31">
      <c r="L1115" s="54"/>
      <c r="M1115" s="54"/>
      <c r="N1115" s="54"/>
      <c r="O1115" s="54"/>
      <c r="P1115" s="56"/>
      <c r="Q1115" s="54"/>
      <c r="R1115" s="54"/>
      <c r="S1115" s="54"/>
      <c r="T1115" s="54"/>
      <c r="U1115" s="56"/>
      <c r="V1115" s="54"/>
      <c r="W1115" s="54"/>
      <c r="X1115" s="54"/>
      <c r="Y1115" s="54"/>
      <c r="Z1115" s="56"/>
      <c r="AA1115" s="54"/>
      <c r="AB1115" s="54"/>
      <c r="AC1115" s="54"/>
      <c r="AD1115" s="54"/>
      <c r="AE1115" s="56"/>
    </row>
    <row r="1116" spans="12:31">
      <c r="L1116" s="54"/>
      <c r="M1116" s="54"/>
      <c r="N1116" s="54"/>
      <c r="O1116" s="54"/>
      <c r="P1116" s="56"/>
      <c r="Q1116" s="54"/>
      <c r="R1116" s="54"/>
      <c r="S1116" s="54"/>
      <c r="T1116" s="54"/>
      <c r="U1116" s="56"/>
      <c r="V1116" s="54"/>
      <c r="W1116" s="54"/>
      <c r="X1116" s="54"/>
      <c r="Y1116" s="54"/>
      <c r="Z1116" s="56"/>
      <c r="AA1116" s="54"/>
      <c r="AB1116" s="54"/>
      <c r="AC1116" s="54"/>
      <c r="AD1116" s="54"/>
      <c r="AE1116" s="56"/>
    </row>
    <row r="1117" spans="12:31">
      <c r="L1117" s="54"/>
      <c r="M1117" s="54"/>
      <c r="N1117" s="54"/>
      <c r="O1117" s="54"/>
      <c r="P1117" s="56"/>
      <c r="Q1117" s="54"/>
      <c r="R1117" s="54"/>
      <c r="S1117" s="54"/>
      <c r="T1117" s="54"/>
      <c r="U1117" s="56"/>
      <c r="V1117" s="54"/>
      <c r="W1117" s="54"/>
      <c r="X1117" s="54"/>
      <c r="Y1117" s="54"/>
      <c r="Z1117" s="56"/>
      <c r="AA1117" s="54"/>
      <c r="AB1117" s="54"/>
      <c r="AC1117" s="54"/>
      <c r="AD1117" s="54"/>
      <c r="AE1117" s="56"/>
    </row>
    <row r="1118" spans="12:31">
      <c r="L1118" s="54"/>
      <c r="M1118" s="54"/>
      <c r="N1118" s="54"/>
      <c r="O1118" s="54"/>
      <c r="P1118" s="56"/>
      <c r="Q1118" s="54"/>
      <c r="R1118" s="54"/>
      <c r="S1118" s="54"/>
      <c r="T1118" s="54"/>
      <c r="U1118" s="56"/>
      <c r="V1118" s="54"/>
      <c r="W1118" s="54"/>
      <c r="X1118" s="54"/>
      <c r="Y1118" s="54"/>
      <c r="Z1118" s="56"/>
      <c r="AA1118" s="54"/>
      <c r="AB1118" s="54"/>
      <c r="AC1118" s="54"/>
      <c r="AD1118" s="54"/>
      <c r="AE1118" s="56"/>
    </row>
    <row r="1119" spans="12:31">
      <c r="L1119" s="54"/>
      <c r="M1119" s="54"/>
      <c r="N1119" s="54"/>
      <c r="O1119" s="54"/>
      <c r="P1119" s="56"/>
      <c r="Q1119" s="54"/>
      <c r="R1119" s="54"/>
      <c r="S1119" s="54"/>
      <c r="T1119" s="54"/>
      <c r="U1119" s="56"/>
      <c r="V1119" s="54"/>
      <c r="W1119" s="54"/>
      <c r="X1119" s="54"/>
      <c r="Y1119" s="54"/>
      <c r="Z1119" s="56"/>
      <c r="AA1119" s="54"/>
      <c r="AB1119" s="54"/>
      <c r="AC1119" s="54"/>
      <c r="AD1119" s="54"/>
      <c r="AE1119" s="56"/>
    </row>
    <row r="1120" spans="12:31">
      <c r="L1120" s="54"/>
      <c r="M1120" s="54"/>
      <c r="N1120" s="54"/>
      <c r="O1120" s="54"/>
      <c r="P1120" s="56"/>
      <c r="Q1120" s="54"/>
      <c r="R1120" s="54"/>
      <c r="S1120" s="54"/>
      <c r="T1120" s="54"/>
      <c r="U1120" s="56"/>
      <c r="V1120" s="54"/>
      <c r="W1120" s="54"/>
      <c r="X1120" s="54"/>
      <c r="Y1120" s="54"/>
      <c r="Z1120" s="56"/>
      <c r="AA1120" s="54"/>
      <c r="AB1120" s="54"/>
      <c r="AC1120" s="54"/>
      <c r="AD1120" s="54"/>
      <c r="AE1120" s="56"/>
    </row>
    <row r="1121" spans="12:31">
      <c r="L1121" s="54"/>
      <c r="M1121" s="54"/>
      <c r="N1121" s="54"/>
      <c r="O1121" s="54"/>
      <c r="P1121" s="56"/>
      <c r="Q1121" s="54"/>
      <c r="R1121" s="54"/>
      <c r="S1121" s="54"/>
      <c r="T1121" s="54"/>
      <c r="U1121" s="56"/>
      <c r="V1121" s="54"/>
      <c r="W1121" s="54"/>
      <c r="X1121" s="54"/>
      <c r="Y1121" s="54"/>
      <c r="Z1121" s="56"/>
      <c r="AA1121" s="54"/>
      <c r="AB1121" s="54"/>
      <c r="AC1121" s="54"/>
      <c r="AD1121" s="54"/>
      <c r="AE1121" s="56"/>
    </row>
    <row r="1122" spans="12:31">
      <c r="L1122" s="54"/>
      <c r="M1122" s="54"/>
      <c r="N1122" s="54"/>
      <c r="O1122" s="54"/>
      <c r="P1122" s="56"/>
      <c r="Q1122" s="54"/>
      <c r="R1122" s="54"/>
      <c r="S1122" s="54"/>
      <c r="T1122" s="54"/>
      <c r="U1122" s="56"/>
      <c r="V1122" s="54"/>
      <c r="W1122" s="54"/>
      <c r="X1122" s="54"/>
      <c r="Y1122" s="54"/>
      <c r="Z1122" s="56"/>
      <c r="AA1122" s="54"/>
      <c r="AB1122" s="54"/>
      <c r="AC1122" s="54"/>
      <c r="AD1122" s="54"/>
      <c r="AE1122" s="56"/>
    </row>
    <row r="1123" spans="12:31">
      <c r="L1123" s="54"/>
      <c r="M1123" s="54"/>
      <c r="N1123" s="54"/>
      <c r="O1123" s="54"/>
      <c r="P1123" s="56"/>
      <c r="Q1123" s="54"/>
      <c r="R1123" s="54"/>
      <c r="S1123" s="54"/>
      <c r="T1123" s="54"/>
      <c r="U1123" s="56"/>
      <c r="V1123" s="54"/>
      <c r="W1123" s="54"/>
      <c r="X1123" s="54"/>
      <c r="Y1123" s="54"/>
      <c r="Z1123" s="56"/>
      <c r="AA1123" s="54"/>
      <c r="AB1123" s="54"/>
      <c r="AC1123" s="54"/>
      <c r="AD1123" s="54"/>
      <c r="AE1123" s="56"/>
    </row>
    <row r="1124" spans="12:31">
      <c r="L1124" s="54"/>
      <c r="M1124" s="54"/>
      <c r="N1124" s="54"/>
      <c r="O1124" s="54"/>
      <c r="P1124" s="56"/>
      <c r="Q1124" s="54"/>
      <c r="R1124" s="54"/>
      <c r="S1124" s="54"/>
      <c r="T1124" s="54"/>
      <c r="U1124" s="56"/>
      <c r="V1124" s="54"/>
      <c r="W1124" s="54"/>
      <c r="X1124" s="54"/>
      <c r="Y1124" s="54"/>
      <c r="Z1124" s="56"/>
      <c r="AA1124" s="54"/>
      <c r="AB1124" s="54"/>
      <c r="AC1124" s="54"/>
      <c r="AD1124" s="54"/>
      <c r="AE1124" s="56"/>
    </row>
    <row r="1125" spans="12:31">
      <c r="L1125" s="54"/>
      <c r="M1125" s="54"/>
      <c r="N1125" s="54"/>
      <c r="O1125" s="54"/>
      <c r="P1125" s="56"/>
      <c r="Q1125" s="54"/>
      <c r="R1125" s="54"/>
      <c r="S1125" s="54"/>
      <c r="T1125" s="54"/>
      <c r="U1125" s="56"/>
      <c r="V1125" s="54"/>
      <c r="W1125" s="54"/>
      <c r="X1125" s="54"/>
      <c r="Y1125" s="54"/>
      <c r="Z1125" s="56"/>
      <c r="AA1125" s="54"/>
      <c r="AB1125" s="54"/>
      <c r="AC1125" s="54"/>
      <c r="AD1125" s="54"/>
      <c r="AE1125" s="56"/>
    </row>
    <row r="1126" spans="12:31">
      <c r="L1126" s="54"/>
      <c r="M1126" s="54"/>
      <c r="N1126" s="54"/>
      <c r="O1126" s="54"/>
      <c r="P1126" s="56"/>
      <c r="Q1126" s="54"/>
      <c r="R1126" s="54"/>
      <c r="S1126" s="54"/>
      <c r="T1126" s="54"/>
      <c r="U1126" s="56"/>
      <c r="V1126" s="54"/>
      <c r="W1126" s="54"/>
      <c r="X1126" s="54"/>
      <c r="Y1126" s="54"/>
      <c r="Z1126" s="56"/>
      <c r="AA1126" s="54"/>
      <c r="AB1126" s="54"/>
      <c r="AC1126" s="54"/>
      <c r="AD1126" s="54"/>
      <c r="AE1126" s="56"/>
    </row>
    <row r="1127" spans="12:31">
      <c r="L1127" s="54"/>
      <c r="M1127" s="54"/>
      <c r="N1127" s="54"/>
      <c r="O1127" s="54"/>
      <c r="P1127" s="56"/>
      <c r="Q1127" s="54"/>
      <c r="R1127" s="54"/>
      <c r="S1127" s="54"/>
      <c r="T1127" s="54"/>
      <c r="U1127" s="56"/>
      <c r="V1127" s="54"/>
      <c r="W1127" s="54"/>
      <c r="X1127" s="54"/>
      <c r="Y1127" s="54"/>
      <c r="Z1127" s="56"/>
      <c r="AA1127" s="54"/>
      <c r="AB1127" s="54"/>
      <c r="AC1127" s="54"/>
      <c r="AD1127" s="54"/>
      <c r="AE1127" s="56"/>
    </row>
    <row r="1128" spans="12:31">
      <c r="L1128" s="54"/>
      <c r="M1128" s="54"/>
      <c r="N1128" s="54"/>
      <c r="O1128" s="54"/>
      <c r="P1128" s="56"/>
      <c r="Q1128" s="54"/>
      <c r="R1128" s="54"/>
      <c r="S1128" s="54"/>
      <c r="T1128" s="54"/>
      <c r="U1128" s="56"/>
      <c r="V1128" s="54"/>
      <c r="W1128" s="54"/>
      <c r="X1128" s="54"/>
      <c r="Y1128" s="54"/>
      <c r="Z1128" s="56"/>
      <c r="AA1128" s="54"/>
      <c r="AB1128" s="54"/>
      <c r="AC1128" s="54"/>
      <c r="AD1128" s="54"/>
      <c r="AE1128" s="56"/>
    </row>
    <row r="1129" spans="12:31">
      <c r="L1129" s="54"/>
      <c r="M1129" s="54"/>
      <c r="N1129" s="54"/>
      <c r="O1129" s="54"/>
      <c r="P1129" s="56"/>
      <c r="Q1129" s="54"/>
      <c r="R1129" s="54"/>
      <c r="S1129" s="54"/>
      <c r="T1129" s="54"/>
      <c r="U1129" s="56"/>
      <c r="V1129" s="54"/>
      <c r="W1129" s="54"/>
      <c r="X1129" s="54"/>
      <c r="Y1129" s="54"/>
      <c r="Z1129" s="56"/>
      <c r="AA1129" s="54"/>
      <c r="AB1129" s="54"/>
      <c r="AC1129" s="54"/>
      <c r="AD1129" s="54"/>
      <c r="AE1129" s="56"/>
    </row>
    <row r="1130" spans="12:31">
      <c r="L1130" s="54"/>
      <c r="M1130" s="54"/>
      <c r="N1130" s="54"/>
      <c r="O1130" s="54"/>
      <c r="P1130" s="56"/>
      <c r="Q1130" s="54"/>
      <c r="R1130" s="54"/>
      <c r="S1130" s="54"/>
      <c r="T1130" s="54"/>
      <c r="U1130" s="56"/>
      <c r="V1130" s="54"/>
      <c r="W1130" s="54"/>
      <c r="X1130" s="54"/>
      <c r="Y1130" s="54"/>
      <c r="Z1130" s="56"/>
      <c r="AA1130" s="54"/>
      <c r="AB1130" s="54"/>
      <c r="AC1130" s="54"/>
      <c r="AD1130" s="54"/>
      <c r="AE1130" s="56"/>
    </row>
    <row r="1131" spans="12:31">
      <c r="L1131" s="54"/>
      <c r="M1131" s="54"/>
      <c r="N1131" s="54"/>
      <c r="O1131" s="54"/>
      <c r="P1131" s="56"/>
      <c r="Q1131" s="54"/>
      <c r="R1131" s="54"/>
      <c r="S1131" s="54"/>
      <c r="T1131" s="54"/>
      <c r="U1131" s="56"/>
      <c r="V1131" s="54"/>
      <c r="W1131" s="54"/>
      <c r="X1131" s="54"/>
      <c r="Y1131" s="54"/>
      <c r="Z1131" s="56"/>
      <c r="AA1131" s="54"/>
      <c r="AB1131" s="54"/>
      <c r="AC1131" s="54"/>
      <c r="AD1131" s="54"/>
      <c r="AE1131" s="56"/>
    </row>
    <row r="1132" spans="12:31">
      <c r="L1132" s="54"/>
      <c r="M1132" s="54"/>
      <c r="N1132" s="54"/>
      <c r="O1132" s="54"/>
      <c r="P1132" s="56"/>
      <c r="Q1132" s="54"/>
      <c r="R1132" s="54"/>
      <c r="S1132" s="54"/>
      <c r="T1132" s="54"/>
      <c r="U1132" s="56"/>
      <c r="V1132" s="54"/>
      <c r="W1132" s="54"/>
      <c r="X1132" s="54"/>
      <c r="Y1132" s="54"/>
      <c r="Z1132" s="56"/>
      <c r="AA1132" s="54"/>
      <c r="AB1132" s="54"/>
      <c r="AC1132" s="54"/>
      <c r="AD1132" s="54"/>
      <c r="AE1132" s="56"/>
    </row>
    <row r="1133" spans="12:31">
      <c r="L1133" s="54"/>
      <c r="M1133" s="54"/>
      <c r="N1133" s="54"/>
      <c r="O1133" s="54"/>
      <c r="P1133" s="56"/>
      <c r="Q1133" s="54"/>
      <c r="R1133" s="54"/>
      <c r="S1133" s="54"/>
      <c r="T1133" s="54"/>
      <c r="U1133" s="56"/>
      <c r="V1133" s="54"/>
      <c r="W1133" s="54"/>
      <c r="X1133" s="54"/>
      <c r="Y1133" s="54"/>
      <c r="Z1133" s="56"/>
      <c r="AA1133" s="54"/>
      <c r="AB1133" s="54"/>
      <c r="AC1133" s="54"/>
      <c r="AD1133" s="54"/>
      <c r="AE1133" s="56"/>
    </row>
    <row r="1134" spans="12:31">
      <c r="L1134" s="54"/>
      <c r="M1134" s="54"/>
      <c r="N1134" s="54"/>
      <c r="O1134" s="54"/>
      <c r="P1134" s="56"/>
      <c r="Q1134" s="54"/>
      <c r="R1134" s="54"/>
      <c r="S1134" s="54"/>
      <c r="T1134" s="54"/>
      <c r="U1134" s="56"/>
      <c r="V1134" s="54"/>
      <c r="W1134" s="54"/>
      <c r="X1134" s="54"/>
      <c r="Y1134" s="54"/>
      <c r="Z1134" s="56"/>
      <c r="AA1134" s="54"/>
      <c r="AB1134" s="54"/>
      <c r="AC1134" s="54"/>
      <c r="AD1134" s="54"/>
      <c r="AE1134" s="56"/>
    </row>
    <row r="1135" spans="12:31">
      <c r="L1135" s="54"/>
      <c r="M1135" s="54"/>
      <c r="N1135" s="54"/>
      <c r="O1135" s="54"/>
      <c r="P1135" s="56"/>
      <c r="Q1135" s="54"/>
      <c r="R1135" s="54"/>
      <c r="S1135" s="54"/>
      <c r="T1135" s="54"/>
      <c r="U1135" s="56"/>
      <c r="V1135" s="54"/>
      <c r="W1135" s="54"/>
      <c r="X1135" s="54"/>
      <c r="Y1135" s="54"/>
      <c r="Z1135" s="56"/>
      <c r="AA1135" s="54"/>
      <c r="AB1135" s="54"/>
      <c r="AC1135" s="54"/>
      <c r="AD1135" s="54"/>
      <c r="AE1135" s="56"/>
    </row>
    <row r="1136" spans="12:31">
      <c r="L1136" s="54"/>
      <c r="M1136" s="54"/>
      <c r="N1136" s="54"/>
      <c r="O1136" s="54"/>
      <c r="P1136" s="56"/>
      <c r="Q1136" s="54"/>
      <c r="R1136" s="54"/>
      <c r="S1136" s="54"/>
      <c r="T1136" s="54"/>
      <c r="U1136" s="56"/>
      <c r="V1136" s="54"/>
      <c r="W1136" s="54"/>
      <c r="X1136" s="54"/>
      <c r="Y1136" s="54"/>
      <c r="Z1136" s="56"/>
      <c r="AA1136" s="54"/>
      <c r="AB1136" s="54"/>
      <c r="AC1136" s="54"/>
      <c r="AD1136" s="54"/>
      <c r="AE1136" s="56"/>
    </row>
    <row r="1137" spans="12:31">
      <c r="L1137" s="54"/>
      <c r="M1137" s="54"/>
      <c r="N1137" s="54"/>
      <c r="O1137" s="54"/>
      <c r="P1137" s="56"/>
      <c r="Q1137" s="54"/>
      <c r="R1137" s="54"/>
      <c r="S1137" s="54"/>
      <c r="T1137" s="54"/>
      <c r="U1137" s="56"/>
      <c r="V1137" s="54"/>
      <c r="W1137" s="54"/>
      <c r="X1137" s="54"/>
      <c r="Y1137" s="54"/>
      <c r="Z1137" s="56"/>
      <c r="AA1137" s="54"/>
      <c r="AB1137" s="54"/>
      <c r="AC1137" s="54"/>
      <c r="AD1137" s="54"/>
      <c r="AE1137" s="56"/>
    </row>
    <row r="1138" spans="12:31">
      <c r="L1138" s="54"/>
      <c r="M1138" s="54"/>
      <c r="N1138" s="54"/>
      <c r="O1138" s="54"/>
      <c r="P1138" s="56"/>
      <c r="Q1138" s="54"/>
      <c r="R1138" s="54"/>
      <c r="S1138" s="54"/>
      <c r="T1138" s="54"/>
      <c r="U1138" s="56"/>
      <c r="V1138" s="54"/>
      <c r="W1138" s="54"/>
      <c r="X1138" s="54"/>
      <c r="Y1138" s="54"/>
      <c r="Z1138" s="56"/>
      <c r="AA1138" s="54"/>
      <c r="AB1138" s="54"/>
      <c r="AC1138" s="54"/>
      <c r="AD1138" s="54"/>
      <c r="AE1138" s="56"/>
    </row>
    <row r="1139" spans="12:31">
      <c r="L1139" s="54"/>
      <c r="M1139" s="54"/>
      <c r="N1139" s="54"/>
      <c r="O1139" s="54"/>
      <c r="P1139" s="56"/>
      <c r="Q1139" s="54"/>
      <c r="R1139" s="54"/>
      <c r="S1139" s="54"/>
      <c r="T1139" s="54"/>
      <c r="U1139" s="56"/>
      <c r="V1139" s="54"/>
      <c r="W1139" s="54"/>
      <c r="X1139" s="54"/>
      <c r="Y1139" s="54"/>
      <c r="Z1139" s="56"/>
      <c r="AA1139" s="54"/>
      <c r="AB1139" s="54"/>
      <c r="AC1139" s="54"/>
      <c r="AD1139" s="54"/>
      <c r="AE1139" s="56"/>
    </row>
    <row r="1140" spans="12:31">
      <c r="L1140" s="54"/>
      <c r="M1140" s="54"/>
      <c r="N1140" s="54"/>
      <c r="O1140" s="54"/>
      <c r="P1140" s="56"/>
      <c r="Q1140" s="54"/>
      <c r="R1140" s="54"/>
      <c r="S1140" s="54"/>
      <c r="T1140" s="54"/>
      <c r="U1140" s="56"/>
      <c r="V1140" s="54"/>
      <c r="W1140" s="54"/>
      <c r="X1140" s="54"/>
      <c r="Y1140" s="54"/>
      <c r="Z1140" s="56"/>
      <c r="AA1140" s="54"/>
      <c r="AB1140" s="54"/>
      <c r="AC1140" s="54"/>
      <c r="AD1140" s="54"/>
      <c r="AE1140" s="56"/>
    </row>
    <row r="1141" spans="12:31">
      <c r="L1141" s="54"/>
      <c r="M1141" s="54"/>
      <c r="N1141" s="54"/>
      <c r="O1141" s="54"/>
      <c r="P1141" s="56"/>
      <c r="Q1141" s="54"/>
      <c r="R1141" s="54"/>
      <c r="S1141" s="54"/>
      <c r="T1141" s="54"/>
      <c r="U1141" s="56"/>
      <c r="V1141" s="54"/>
      <c r="W1141" s="54"/>
      <c r="X1141" s="54"/>
      <c r="Y1141" s="54"/>
      <c r="Z1141" s="56"/>
      <c r="AA1141" s="54"/>
      <c r="AB1141" s="54"/>
      <c r="AC1141" s="54"/>
      <c r="AD1141" s="54"/>
      <c r="AE1141" s="56"/>
    </row>
    <row r="1142" spans="12:31">
      <c r="L1142" s="54"/>
      <c r="M1142" s="54"/>
      <c r="N1142" s="54"/>
      <c r="O1142" s="54"/>
      <c r="P1142" s="56"/>
      <c r="Q1142" s="54"/>
      <c r="R1142" s="54"/>
      <c r="S1142" s="54"/>
      <c r="T1142" s="54"/>
      <c r="U1142" s="56"/>
      <c r="V1142" s="54"/>
      <c r="W1142" s="54"/>
      <c r="X1142" s="54"/>
      <c r="Y1142" s="54"/>
      <c r="Z1142" s="56"/>
      <c r="AA1142" s="54"/>
      <c r="AB1142" s="54"/>
      <c r="AC1142" s="54"/>
      <c r="AD1142" s="54"/>
      <c r="AE1142" s="56"/>
    </row>
    <row r="1143" spans="12:31">
      <c r="L1143" s="54"/>
      <c r="M1143" s="54"/>
      <c r="N1143" s="54"/>
      <c r="O1143" s="54"/>
      <c r="P1143" s="56"/>
      <c r="Q1143" s="54"/>
      <c r="R1143" s="54"/>
      <c r="S1143" s="54"/>
      <c r="T1143" s="54"/>
      <c r="U1143" s="56"/>
      <c r="V1143" s="54"/>
      <c r="W1143" s="54"/>
      <c r="X1143" s="54"/>
      <c r="Y1143" s="54"/>
      <c r="Z1143" s="56"/>
      <c r="AA1143" s="54"/>
      <c r="AB1143" s="54"/>
      <c r="AC1143" s="54"/>
      <c r="AD1143" s="54"/>
      <c r="AE1143" s="56"/>
    </row>
    <row r="1144" spans="12:31">
      <c r="L1144" s="54"/>
      <c r="M1144" s="54"/>
      <c r="N1144" s="54"/>
      <c r="O1144" s="54"/>
      <c r="P1144" s="56"/>
      <c r="Q1144" s="54"/>
      <c r="R1144" s="54"/>
      <c r="S1144" s="54"/>
      <c r="T1144" s="54"/>
      <c r="U1144" s="56"/>
      <c r="V1144" s="54"/>
      <c r="W1144" s="54"/>
      <c r="X1144" s="54"/>
      <c r="Y1144" s="54"/>
      <c r="Z1144" s="56"/>
      <c r="AA1144" s="54"/>
      <c r="AB1144" s="54"/>
      <c r="AC1144" s="54"/>
      <c r="AD1144" s="54"/>
      <c r="AE1144" s="56"/>
    </row>
    <row r="1145" spans="12:31">
      <c r="L1145" s="54"/>
      <c r="M1145" s="54"/>
      <c r="N1145" s="54"/>
      <c r="O1145" s="54"/>
      <c r="P1145" s="56"/>
      <c r="Q1145" s="54"/>
      <c r="R1145" s="54"/>
      <c r="S1145" s="54"/>
      <c r="T1145" s="54"/>
      <c r="U1145" s="56"/>
      <c r="V1145" s="54"/>
      <c r="W1145" s="54"/>
      <c r="X1145" s="54"/>
      <c r="Y1145" s="54"/>
      <c r="Z1145" s="56"/>
      <c r="AA1145" s="54"/>
      <c r="AB1145" s="54"/>
      <c r="AC1145" s="54"/>
      <c r="AD1145" s="54"/>
      <c r="AE1145" s="56"/>
    </row>
    <row r="1146" spans="12:31">
      <c r="L1146" s="54"/>
      <c r="M1146" s="54"/>
      <c r="N1146" s="54"/>
      <c r="O1146" s="54"/>
      <c r="P1146" s="56"/>
      <c r="Q1146" s="54"/>
      <c r="R1146" s="54"/>
      <c r="S1146" s="54"/>
      <c r="T1146" s="54"/>
      <c r="U1146" s="56"/>
      <c r="V1146" s="54"/>
      <c r="W1146" s="54"/>
      <c r="X1146" s="54"/>
      <c r="Y1146" s="54"/>
      <c r="Z1146" s="56"/>
      <c r="AA1146" s="54"/>
      <c r="AB1146" s="54"/>
      <c r="AC1146" s="54"/>
      <c r="AD1146" s="54"/>
      <c r="AE1146" s="56"/>
    </row>
    <row r="1147" spans="12:31">
      <c r="L1147" s="54"/>
      <c r="M1147" s="54"/>
      <c r="N1147" s="54"/>
      <c r="O1147" s="54"/>
      <c r="P1147" s="56"/>
      <c r="Q1147" s="54"/>
      <c r="R1147" s="54"/>
      <c r="S1147" s="54"/>
      <c r="T1147" s="54"/>
      <c r="U1147" s="56"/>
      <c r="V1147" s="54"/>
      <c r="W1147" s="54"/>
      <c r="X1147" s="54"/>
      <c r="Y1147" s="54"/>
      <c r="Z1147" s="56"/>
      <c r="AA1147" s="54"/>
      <c r="AB1147" s="54"/>
      <c r="AC1147" s="54"/>
      <c r="AD1147" s="54"/>
      <c r="AE1147" s="56"/>
    </row>
    <row r="1148" spans="12:31">
      <c r="L1148" s="54"/>
      <c r="M1148" s="54"/>
      <c r="N1148" s="54"/>
      <c r="O1148" s="54"/>
      <c r="P1148" s="56"/>
      <c r="Q1148" s="54"/>
      <c r="R1148" s="54"/>
      <c r="S1148" s="54"/>
      <c r="T1148" s="54"/>
      <c r="U1148" s="56"/>
      <c r="V1148" s="54"/>
      <c r="W1148" s="54"/>
      <c r="X1148" s="54"/>
      <c r="Y1148" s="54"/>
      <c r="Z1148" s="56"/>
      <c r="AA1148" s="54"/>
      <c r="AB1148" s="54"/>
      <c r="AC1148" s="54"/>
      <c r="AD1148" s="54"/>
      <c r="AE1148" s="56"/>
    </row>
    <row r="1149" spans="12:31">
      <c r="L1149" s="54"/>
      <c r="M1149" s="54"/>
      <c r="N1149" s="54"/>
      <c r="O1149" s="54"/>
      <c r="P1149" s="56"/>
      <c r="Q1149" s="54"/>
      <c r="R1149" s="54"/>
      <c r="S1149" s="54"/>
      <c r="T1149" s="54"/>
      <c r="U1149" s="56"/>
      <c r="V1149" s="54"/>
      <c r="W1149" s="54"/>
      <c r="X1149" s="54"/>
      <c r="Y1149" s="54"/>
      <c r="Z1149" s="56"/>
      <c r="AA1149" s="54"/>
      <c r="AB1149" s="54"/>
      <c r="AC1149" s="54"/>
      <c r="AD1149" s="54"/>
      <c r="AE1149" s="56"/>
    </row>
    <row r="1150" spans="12:31">
      <c r="L1150" s="54"/>
      <c r="M1150" s="54"/>
      <c r="N1150" s="54"/>
      <c r="O1150" s="54"/>
      <c r="P1150" s="56"/>
      <c r="Q1150" s="54"/>
      <c r="R1150" s="54"/>
      <c r="S1150" s="54"/>
      <c r="T1150" s="54"/>
      <c r="U1150" s="56"/>
      <c r="V1150" s="54"/>
      <c r="W1150" s="54"/>
      <c r="X1150" s="54"/>
      <c r="Y1150" s="54"/>
      <c r="Z1150" s="56"/>
      <c r="AA1150" s="54"/>
      <c r="AB1150" s="54"/>
      <c r="AC1150" s="54"/>
      <c r="AD1150" s="54"/>
      <c r="AE1150" s="56"/>
    </row>
    <row r="1151" spans="12:31">
      <c r="L1151" s="54"/>
      <c r="M1151" s="54"/>
      <c r="N1151" s="54"/>
      <c r="O1151" s="54"/>
      <c r="P1151" s="56"/>
      <c r="Q1151" s="54"/>
      <c r="R1151" s="54"/>
      <c r="S1151" s="54"/>
      <c r="T1151" s="54"/>
      <c r="U1151" s="56"/>
      <c r="V1151" s="54"/>
      <c r="W1151" s="54"/>
      <c r="X1151" s="54"/>
      <c r="Y1151" s="54"/>
      <c r="Z1151" s="56"/>
      <c r="AA1151" s="54"/>
      <c r="AB1151" s="54"/>
      <c r="AC1151" s="54"/>
      <c r="AD1151" s="54"/>
      <c r="AE1151" s="56"/>
    </row>
    <row r="1152" spans="12:31">
      <c r="L1152" s="54"/>
      <c r="M1152" s="54"/>
      <c r="N1152" s="54"/>
      <c r="O1152" s="54"/>
      <c r="P1152" s="56"/>
      <c r="Q1152" s="54"/>
      <c r="R1152" s="54"/>
      <c r="S1152" s="54"/>
      <c r="T1152" s="54"/>
      <c r="U1152" s="56"/>
      <c r="V1152" s="54"/>
      <c r="W1152" s="54"/>
      <c r="X1152" s="54"/>
      <c r="Y1152" s="54"/>
      <c r="Z1152" s="56"/>
      <c r="AA1152" s="54"/>
      <c r="AB1152" s="54"/>
      <c r="AC1152" s="54"/>
      <c r="AD1152" s="54"/>
      <c r="AE1152" s="56"/>
    </row>
    <row r="1153" spans="12:31">
      <c r="L1153" s="54"/>
      <c r="M1153" s="54"/>
      <c r="N1153" s="54"/>
      <c r="O1153" s="54"/>
      <c r="P1153" s="56"/>
      <c r="Q1153" s="54"/>
      <c r="R1153" s="54"/>
      <c r="S1153" s="54"/>
      <c r="T1153" s="54"/>
      <c r="U1153" s="56"/>
      <c r="V1153" s="54"/>
      <c r="W1153" s="54"/>
      <c r="X1153" s="54"/>
      <c r="Y1153" s="54"/>
      <c r="Z1153" s="56"/>
      <c r="AA1153" s="54"/>
      <c r="AB1153" s="54"/>
      <c r="AC1153" s="54"/>
      <c r="AD1153" s="54"/>
      <c r="AE1153" s="56"/>
    </row>
    <row r="1154" spans="12:31">
      <c r="L1154" s="54"/>
      <c r="M1154" s="54"/>
      <c r="N1154" s="54"/>
      <c r="O1154" s="54"/>
      <c r="P1154" s="56"/>
      <c r="Q1154" s="54"/>
      <c r="R1154" s="54"/>
      <c r="S1154" s="54"/>
      <c r="T1154" s="54"/>
      <c r="U1154" s="56"/>
      <c r="V1154" s="54"/>
      <c r="W1154" s="54"/>
      <c r="X1154" s="54"/>
      <c r="Y1154" s="54"/>
      <c r="Z1154" s="56"/>
      <c r="AA1154" s="54"/>
      <c r="AB1154" s="54"/>
      <c r="AC1154" s="54"/>
      <c r="AD1154" s="54"/>
      <c r="AE1154" s="56"/>
    </row>
    <row r="1155" spans="12:31">
      <c r="L1155" s="54"/>
      <c r="M1155" s="54"/>
      <c r="N1155" s="54"/>
      <c r="O1155" s="54"/>
      <c r="P1155" s="56"/>
      <c r="Q1155" s="54"/>
      <c r="R1155" s="54"/>
      <c r="S1155" s="54"/>
      <c r="T1155" s="54"/>
      <c r="U1155" s="56"/>
      <c r="V1155" s="54"/>
      <c r="W1155" s="54"/>
      <c r="X1155" s="54"/>
      <c r="Y1155" s="54"/>
      <c r="Z1155" s="56"/>
      <c r="AA1155" s="54"/>
      <c r="AB1155" s="54"/>
      <c r="AC1155" s="54"/>
      <c r="AD1155" s="54"/>
      <c r="AE1155" s="56"/>
    </row>
    <row r="1156" spans="12:31">
      <c r="L1156" s="54"/>
      <c r="M1156" s="54"/>
      <c r="N1156" s="54"/>
      <c r="O1156" s="54"/>
      <c r="P1156" s="56"/>
      <c r="Q1156" s="54"/>
      <c r="R1156" s="54"/>
      <c r="S1156" s="54"/>
      <c r="T1156" s="54"/>
      <c r="U1156" s="56"/>
      <c r="V1156" s="54"/>
      <c r="W1156" s="54"/>
      <c r="X1156" s="54"/>
      <c r="Y1156" s="54"/>
      <c r="Z1156" s="56"/>
      <c r="AA1156" s="54"/>
      <c r="AB1156" s="54"/>
      <c r="AC1156" s="54"/>
      <c r="AD1156" s="54"/>
      <c r="AE1156" s="56"/>
    </row>
    <row r="1157" spans="12:31">
      <c r="L1157" s="54"/>
      <c r="M1157" s="54"/>
      <c r="N1157" s="54"/>
      <c r="O1157" s="54"/>
      <c r="P1157" s="56"/>
      <c r="Q1157" s="54"/>
      <c r="R1157" s="54"/>
      <c r="S1157" s="54"/>
      <c r="T1157" s="54"/>
      <c r="U1157" s="56"/>
      <c r="V1157" s="54"/>
      <c r="W1157" s="54"/>
      <c r="X1157" s="54"/>
      <c r="Y1157" s="54"/>
      <c r="Z1157" s="56"/>
      <c r="AA1157" s="54"/>
      <c r="AB1157" s="54"/>
      <c r="AC1157" s="54"/>
      <c r="AD1157" s="54"/>
      <c r="AE1157" s="56"/>
    </row>
    <row r="1158" spans="12:31">
      <c r="L1158" s="54"/>
      <c r="M1158" s="54"/>
      <c r="N1158" s="54"/>
      <c r="O1158" s="54"/>
      <c r="P1158" s="56"/>
      <c r="Q1158" s="54"/>
      <c r="R1158" s="54"/>
      <c r="S1158" s="54"/>
      <c r="T1158" s="54"/>
      <c r="U1158" s="56"/>
      <c r="V1158" s="54"/>
      <c r="W1158" s="54"/>
      <c r="X1158" s="54"/>
      <c r="Y1158" s="54"/>
      <c r="Z1158" s="56"/>
      <c r="AA1158" s="54"/>
      <c r="AB1158" s="54"/>
      <c r="AC1158" s="54"/>
      <c r="AD1158" s="54"/>
      <c r="AE1158" s="56"/>
    </row>
    <row r="1159" spans="12:31">
      <c r="L1159" s="54"/>
      <c r="M1159" s="54"/>
      <c r="N1159" s="54"/>
      <c r="O1159" s="54"/>
      <c r="P1159" s="56"/>
      <c r="Q1159" s="54"/>
      <c r="R1159" s="54"/>
      <c r="S1159" s="54"/>
      <c r="T1159" s="54"/>
      <c r="U1159" s="56"/>
      <c r="V1159" s="54"/>
      <c r="W1159" s="54"/>
      <c r="X1159" s="54"/>
      <c r="Y1159" s="54"/>
      <c r="Z1159" s="56"/>
      <c r="AA1159" s="54"/>
      <c r="AB1159" s="54"/>
      <c r="AC1159" s="54"/>
      <c r="AD1159" s="54"/>
      <c r="AE1159" s="56"/>
    </row>
    <row r="1160" spans="12:31">
      <c r="L1160" s="54"/>
      <c r="M1160" s="54"/>
      <c r="N1160" s="54"/>
      <c r="O1160" s="54"/>
      <c r="P1160" s="56"/>
      <c r="Q1160" s="54"/>
      <c r="R1160" s="54"/>
      <c r="S1160" s="54"/>
      <c r="T1160" s="54"/>
      <c r="U1160" s="56"/>
      <c r="V1160" s="54"/>
      <c r="W1160" s="54"/>
      <c r="X1160" s="54"/>
      <c r="Y1160" s="54"/>
      <c r="Z1160" s="56"/>
      <c r="AA1160" s="54"/>
      <c r="AB1160" s="54"/>
      <c r="AC1160" s="54"/>
      <c r="AD1160" s="54"/>
      <c r="AE1160" s="56"/>
    </row>
    <row r="1161" spans="12:31">
      <c r="L1161" s="54"/>
      <c r="M1161" s="54"/>
      <c r="N1161" s="54"/>
      <c r="O1161" s="54"/>
      <c r="P1161" s="56"/>
      <c r="Q1161" s="54"/>
      <c r="R1161" s="54"/>
      <c r="S1161" s="54"/>
      <c r="T1161" s="54"/>
      <c r="U1161" s="56"/>
      <c r="V1161" s="54"/>
      <c r="W1161" s="54"/>
      <c r="X1161" s="54"/>
      <c r="Y1161" s="54"/>
      <c r="Z1161" s="56"/>
      <c r="AA1161" s="54"/>
      <c r="AB1161" s="54"/>
      <c r="AC1161" s="54"/>
      <c r="AD1161" s="54"/>
      <c r="AE1161" s="56"/>
    </row>
    <row r="1162" spans="12:31">
      <c r="L1162" s="54"/>
      <c r="M1162" s="54"/>
      <c r="N1162" s="54"/>
      <c r="O1162" s="54"/>
      <c r="P1162" s="56"/>
      <c r="Q1162" s="54"/>
      <c r="R1162" s="54"/>
      <c r="S1162" s="54"/>
      <c r="T1162" s="54"/>
      <c r="U1162" s="56"/>
      <c r="V1162" s="54"/>
      <c r="W1162" s="54"/>
      <c r="X1162" s="54"/>
      <c r="Y1162" s="54"/>
      <c r="Z1162" s="56"/>
      <c r="AA1162" s="54"/>
      <c r="AB1162" s="54"/>
      <c r="AC1162" s="54"/>
      <c r="AD1162" s="54"/>
      <c r="AE1162" s="56"/>
    </row>
    <row r="1163" spans="12:31">
      <c r="L1163" s="54"/>
      <c r="M1163" s="54"/>
      <c r="N1163" s="54"/>
      <c r="O1163" s="54"/>
      <c r="P1163" s="56"/>
      <c r="Q1163" s="54"/>
      <c r="R1163" s="54"/>
      <c r="S1163" s="54"/>
      <c r="T1163" s="54"/>
      <c r="U1163" s="56"/>
      <c r="V1163" s="54"/>
      <c r="W1163" s="54"/>
      <c r="X1163" s="54"/>
      <c r="Y1163" s="54"/>
      <c r="Z1163" s="56"/>
      <c r="AA1163" s="54"/>
      <c r="AB1163" s="54"/>
      <c r="AC1163" s="54"/>
      <c r="AD1163" s="54"/>
      <c r="AE1163" s="56"/>
    </row>
    <row r="1164" spans="12:31">
      <c r="L1164" s="54"/>
      <c r="M1164" s="54"/>
      <c r="N1164" s="54"/>
      <c r="O1164" s="54"/>
      <c r="P1164" s="56"/>
      <c r="Q1164" s="54"/>
      <c r="R1164" s="54"/>
      <c r="S1164" s="54"/>
      <c r="T1164" s="54"/>
      <c r="U1164" s="56"/>
      <c r="V1164" s="54"/>
      <c r="W1164" s="54"/>
      <c r="X1164" s="54"/>
      <c r="Y1164" s="54"/>
      <c r="Z1164" s="56"/>
      <c r="AA1164" s="54"/>
      <c r="AB1164" s="54"/>
      <c r="AC1164" s="54"/>
      <c r="AD1164" s="54"/>
      <c r="AE1164" s="56"/>
    </row>
    <row r="1165" spans="12:31">
      <c r="L1165" s="54"/>
      <c r="M1165" s="54"/>
      <c r="N1165" s="54"/>
      <c r="O1165" s="54"/>
      <c r="P1165" s="56"/>
      <c r="Q1165" s="54"/>
      <c r="R1165" s="54"/>
      <c r="S1165" s="54"/>
      <c r="T1165" s="54"/>
      <c r="U1165" s="56"/>
      <c r="V1165" s="54"/>
      <c r="W1165" s="54"/>
      <c r="X1165" s="54"/>
      <c r="Y1165" s="54"/>
      <c r="Z1165" s="56"/>
      <c r="AA1165" s="54"/>
      <c r="AB1165" s="54"/>
      <c r="AC1165" s="54"/>
      <c r="AD1165" s="54"/>
      <c r="AE1165" s="56"/>
    </row>
    <row r="1166" spans="12:31">
      <c r="L1166" s="54"/>
      <c r="M1166" s="54"/>
      <c r="N1166" s="54"/>
      <c r="O1166" s="54"/>
      <c r="P1166" s="56"/>
      <c r="Q1166" s="54"/>
      <c r="R1166" s="54"/>
      <c r="S1166" s="54"/>
      <c r="T1166" s="54"/>
      <c r="U1166" s="56"/>
      <c r="V1166" s="54"/>
      <c r="W1166" s="54"/>
      <c r="X1166" s="54"/>
      <c r="Y1166" s="54"/>
      <c r="Z1166" s="56"/>
      <c r="AA1166" s="54"/>
      <c r="AB1166" s="54"/>
      <c r="AC1166" s="54"/>
      <c r="AD1166" s="54"/>
      <c r="AE1166" s="56"/>
    </row>
    <row r="1167" spans="12:31">
      <c r="L1167" s="54"/>
      <c r="M1167" s="54"/>
      <c r="N1167" s="54"/>
      <c r="O1167" s="54"/>
      <c r="P1167" s="56"/>
      <c r="Q1167" s="54"/>
      <c r="R1167" s="54"/>
      <c r="S1167" s="54"/>
      <c r="T1167" s="54"/>
      <c r="U1167" s="56"/>
      <c r="V1167" s="54"/>
      <c r="W1167" s="54"/>
      <c r="X1167" s="54"/>
      <c r="Y1167" s="54"/>
      <c r="Z1167" s="56"/>
      <c r="AA1167" s="54"/>
      <c r="AB1167" s="54"/>
      <c r="AC1167" s="54"/>
      <c r="AD1167" s="54"/>
      <c r="AE1167" s="56"/>
    </row>
    <row r="1168" spans="12:31">
      <c r="L1168" s="54"/>
      <c r="M1168" s="54"/>
      <c r="N1168" s="54"/>
      <c r="O1168" s="54"/>
      <c r="P1168" s="56"/>
      <c r="Q1168" s="54"/>
      <c r="R1168" s="54"/>
      <c r="S1168" s="54"/>
      <c r="T1168" s="54"/>
      <c r="U1168" s="56"/>
      <c r="V1168" s="54"/>
      <c r="W1168" s="54"/>
      <c r="X1168" s="54"/>
      <c r="Y1168" s="54"/>
      <c r="Z1168" s="56"/>
      <c r="AA1168" s="54"/>
      <c r="AB1168" s="54"/>
      <c r="AC1168" s="54"/>
      <c r="AD1168" s="54"/>
      <c r="AE1168" s="56"/>
    </row>
    <row r="1169" spans="12:31">
      <c r="L1169" s="54"/>
      <c r="M1169" s="54"/>
      <c r="N1169" s="54"/>
      <c r="O1169" s="54"/>
      <c r="P1169" s="56"/>
      <c r="Q1169" s="54"/>
      <c r="R1169" s="54"/>
      <c r="S1169" s="54"/>
      <c r="T1169" s="54"/>
      <c r="U1169" s="56"/>
      <c r="V1169" s="54"/>
      <c r="W1169" s="54"/>
      <c r="X1169" s="54"/>
      <c r="Y1169" s="54"/>
      <c r="Z1169" s="56"/>
      <c r="AA1169" s="54"/>
      <c r="AB1169" s="54"/>
      <c r="AC1169" s="54"/>
      <c r="AD1169" s="54"/>
      <c r="AE1169" s="56"/>
    </row>
    <row r="1170" spans="12:31">
      <c r="L1170" s="54"/>
      <c r="M1170" s="54"/>
      <c r="N1170" s="54"/>
      <c r="O1170" s="54"/>
      <c r="P1170" s="56"/>
      <c r="Q1170" s="54"/>
      <c r="R1170" s="54"/>
      <c r="S1170" s="54"/>
      <c r="T1170" s="54"/>
      <c r="U1170" s="56"/>
      <c r="V1170" s="54"/>
      <c r="W1170" s="54"/>
      <c r="X1170" s="54"/>
      <c r="Y1170" s="54"/>
      <c r="Z1170" s="56"/>
      <c r="AA1170" s="54"/>
      <c r="AB1170" s="54"/>
      <c r="AC1170" s="54"/>
      <c r="AD1170" s="54"/>
      <c r="AE1170" s="56"/>
    </row>
    <row r="1171" spans="12:31">
      <c r="L1171" s="54"/>
      <c r="M1171" s="54"/>
      <c r="N1171" s="54"/>
      <c r="O1171" s="54"/>
      <c r="P1171" s="56"/>
      <c r="Q1171" s="54"/>
      <c r="R1171" s="54"/>
      <c r="S1171" s="54"/>
      <c r="T1171" s="54"/>
      <c r="U1171" s="56"/>
      <c r="V1171" s="54"/>
      <c r="W1171" s="54"/>
      <c r="X1171" s="54"/>
      <c r="Y1171" s="54"/>
      <c r="Z1171" s="56"/>
      <c r="AA1171" s="54"/>
      <c r="AB1171" s="54"/>
      <c r="AC1171" s="54"/>
      <c r="AD1171" s="54"/>
      <c r="AE1171" s="56"/>
    </row>
    <row r="1172" spans="12:31">
      <c r="L1172" s="54"/>
      <c r="M1172" s="54"/>
      <c r="N1172" s="54"/>
      <c r="O1172" s="54"/>
      <c r="P1172" s="56"/>
      <c r="Q1172" s="54"/>
      <c r="R1172" s="54"/>
      <c r="S1172" s="54"/>
      <c r="T1172" s="54"/>
      <c r="U1172" s="56"/>
      <c r="V1172" s="54"/>
      <c r="W1172" s="54"/>
      <c r="X1172" s="54"/>
      <c r="Y1172" s="54"/>
      <c r="Z1172" s="56"/>
      <c r="AA1172" s="54"/>
      <c r="AB1172" s="54"/>
      <c r="AC1172" s="54"/>
      <c r="AD1172" s="54"/>
      <c r="AE1172" s="56"/>
    </row>
    <row r="1173" spans="12:31">
      <c r="L1173" s="54"/>
      <c r="M1173" s="54"/>
      <c r="N1173" s="54"/>
      <c r="O1173" s="54"/>
      <c r="P1173" s="56"/>
      <c r="Q1173" s="54"/>
      <c r="R1173" s="54"/>
      <c r="S1173" s="54"/>
      <c r="T1173" s="54"/>
      <c r="U1173" s="56"/>
      <c r="V1173" s="54"/>
      <c r="W1173" s="54"/>
      <c r="X1173" s="54"/>
      <c r="Y1173" s="54"/>
      <c r="Z1173" s="56"/>
      <c r="AA1173" s="54"/>
      <c r="AB1173" s="54"/>
      <c r="AC1173" s="54"/>
      <c r="AD1173" s="54"/>
      <c r="AE1173" s="56"/>
    </row>
    <row r="1174" spans="12:31">
      <c r="L1174" s="54"/>
      <c r="M1174" s="54"/>
      <c r="N1174" s="54"/>
      <c r="O1174" s="54"/>
      <c r="P1174" s="56"/>
      <c r="Q1174" s="54"/>
      <c r="R1174" s="54"/>
      <c r="S1174" s="54"/>
      <c r="T1174" s="54"/>
      <c r="U1174" s="56"/>
      <c r="V1174" s="54"/>
      <c r="W1174" s="54"/>
      <c r="X1174" s="54"/>
      <c r="Y1174" s="54"/>
      <c r="Z1174" s="56"/>
      <c r="AA1174" s="54"/>
      <c r="AB1174" s="54"/>
      <c r="AC1174" s="54"/>
      <c r="AD1174" s="54"/>
      <c r="AE1174" s="56"/>
    </row>
    <row r="1175" spans="12:31">
      <c r="L1175" s="54"/>
      <c r="M1175" s="54"/>
      <c r="N1175" s="54"/>
      <c r="O1175" s="54"/>
      <c r="P1175" s="56"/>
      <c r="Q1175" s="54"/>
      <c r="R1175" s="54"/>
      <c r="S1175" s="54"/>
      <c r="T1175" s="54"/>
      <c r="U1175" s="56"/>
      <c r="V1175" s="54"/>
      <c r="W1175" s="54"/>
      <c r="X1175" s="54"/>
      <c r="Y1175" s="54"/>
      <c r="Z1175" s="56"/>
      <c r="AA1175" s="54"/>
      <c r="AB1175" s="54"/>
      <c r="AC1175" s="54"/>
      <c r="AD1175" s="54"/>
      <c r="AE1175" s="56"/>
    </row>
    <row r="1176" spans="12:31">
      <c r="L1176" s="54"/>
      <c r="M1176" s="54"/>
      <c r="N1176" s="54"/>
      <c r="O1176" s="54"/>
      <c r="P1176" s="56"/>
      <c r="Q1176" s="54"/>
      <c r="R1176" s="54"/>
      <c r="S1176" s="54"/>
      <c r="T1176" s="54"/>
      <c r="U1176" s="56"/>
      <c r="V1176" s="54"/>
      <c r="W1176" s="54"/>
      <c r="X1176" s="54"/>
      <c r="Y1176" s="54"/>
      <c r="Z1176" s="56"/>
      <c r="AA1176" s="54"/>
      <c r="AB1176" s="54"/>
      <c r="AC1176" s="54"/>
      <c r="AD1176" s="54"/>
      <c r="AE1176" s="56"/>
    </row>
    <row r="1177" spans="12:31">
      <c r="L1177" s="54"/>
      <c r="M1177" s="54"/>
      <c r="N1177" s="54"/>
      <c r="O1177" s="54"/>
      <c r="P1177" s="56"/>
      <c r="Q1177" s="54"/>
      <c r="R1177" s="54"/>
      <c r="S1177" s="54"/>
      <c r="T1177" s="54"/>
      <c r="U1177" s="56"/>
      <c r="V1177" s="54"/>
      <c r="W1177" s="54"/>
      <c r="X1177" s="54"/>
      <c r="Y1177" s="54"/>
      <c r="Z1177" s="56"/>
      <c r="AA1177" s="54"/>
      <c r="AB1177" s="54"/>
      <c r="AC1177" s="54"/>
      <c r="AD1177" s="54"/>
      <c r="AE1177" s="56"/>
    </row>
    <row r="1178" spans="12:31">
      <c r="L1178" s="54"/>
      <c r="M1178" s="54"/>
      <c r="N1178" s="54"/>
      <c r="O1178" s="54"/>
      <c r="P1178" s="56"/>
      <c r="Q1178" s="54"/>
      <c r="R1178" s="54"/>
      <c r="S1178" s="54"/>
      <c r="T1178" s="54"/>
      <c r="U1178" s="56"/>
      <c r="V1178" s="54"/>
      <c r="W1178" s="54"/>
      <c r="X1178" s="54"/>
      <c r="Y1178" s="54"/>
      <c r="Z1178" s="56"/>
      <c r="AA1178" s="54"/>
      <c r="AB1178" s="54"/>
      <c r="AC1178" s="54"/>
      <c r="AD1178" s="54"/>
      <c r="AE1178" s="56"/>
    </row>
    <row r="1179" spans="12:31">
      <c r="L1179" s="54"/>
      <c r="M1179" s="54"/>
      <c r="N1179" s="54"/>
      <c r="O1179" s="54"/>
      <c r="P1179" s="56"/>
      <c r="Q1179" s="54"/>
      <c r="R1179" s="54"/>
      <c r="S1179" s="54"/>
      <c r="T1179" s="54"/>
      <c r="U1179" s="56"/>
      <c r="V1179" s="54"/>
      <c r="W1179" s="54"/>
      <c r="X1179" s="54"/>
      <c r="Y1179" s="54"/>
      <c r="Z1179" s="56"/>
      <c r="AA1179" s="54"/>
      <c r="AB1179" s="54"/>
      <c r="AC1179" s="54"/>
      <c r="AD1179" s="54"/>
      <c r="AE1179" s="56"/>
    </row>
    <row r="1180" spans="12:31">
      <c r="L1180" s="54"/>
      <c r="M1180" s="54"/>
      <c r="N1180" s="54"/>
      <c r="O1180" s="54"/>
      <c r="P1180" s="56"/>
      <c r="Q1180" s="54"/>
      <c r="R1180" s="54"/>
      <c r="S1180" s="54"/>
      <c r="T1180" s="54"/>
      <c r="U1180" s="56"/>
      <c r="V1180" s="54"/>
      <c r="W1180" s="54"/>
      <c r="X1180" s="54"/>
      <c r="Y1180" s="54"/>
      <c r="Z1180" s="56"/>
      <c r="AA1180" s="54"/>
      <c r="AB1180" s="54"/>
      <c r="AC1180" s="54"/>
      <c r="AD1180" s="54"/>
      <c r="AE1180" s="56"/>
    </row>
    <row r="1181" spans="12:31">
      <c r="L1181" s="54"/>
      <c r="M1181" s="54"/>
      <c r="N1181" s="54"/>
      <c r="O1181" s="54"/>
      <c r="P1181" s="56"/>
      <c r="Q1181" s="54"/>
      <c r="R1181" s="54"/>
      <c r="S1181" s="54"/>
      <c r="T1181" s="54"/>
      <c r="U1181" s="56"/>
      <c r="V1181" s="54"/>
      <c r="W1181" s="54"/>
      <c r="X1181" s="54"/>
      <c r="Y1181" s="54"/>
      <c r="Z1181" s="56"/>
      <c r="AA1181" s="54"/>
      <c r="AB1181" s="54"/>
      <c r="AC1181" s="54"/>
      <c r="AD1181" s="54"/>
      <c r="AE1181" s="56"/>
    </row>
    <row r="1182" spans="12:31">
      <c r="L1182" s="54"/>
      <c r="M1182" s="54"/>
      <c r="N1182" s="54"/>
      <c r="O1182" s="54"/>
      <c r="P1182" s="56"/>
      <c r="Q1182" s="54"/>
      <c r="R1182" s="54"/>
      <c r="S1182" s="54"/>
      <c r="T1182" s="54"/>
      <c r="U1182" s="56"/>
      <c r="V1182" s="54"/>
      <c r="W1182" s="54"/>
      <c r="X1182" s="54"/>
      <c r="Y1182" s="54"/>
      <c r="Z1182" s="56"/>
      <c r="AA1182" s="54"/>
      <c r="AB1182" s="54"/>
      <c r="AC1182" s="54"/>
      <c r="AD1182" s="54"/>
      <c r="AE1182" s="56"/>
    </row>
    <row r="1183" spans="12:31">
      <c r="L1183" s="54"/>
      <c r="M1183" s="54"/>
      <c r="N1183" s="54"/>
      <c r="O1183" s="54"/>
      <c r="P1183" s="56"/>
      <c r="Q1183" s="54"/>
      <c r="R1183" s="54"/>
      <c r="S1183" s="54"/>
      <c r="T1183" s="54"/>
      <c r="U1183" s="56"/>
      <c r="V1183" s="54"/>
      <c r="W1183" s="54"/>
      <c r="X1183" s="54"/>
      <c r="Y1183" s="54"/>
      <c r="Z1183" s="56"/>
      <c r="AA1183" s="54"/>
      <c r="AB1183" s="54"/>
      <c r="AC1183" s="54"/>
      <c r="AD1183" s="54"/>
      <c r="AE1183" s="56"/>
    </row>
    <row r="1184" spans="12:31">
      <c r="L1184" s="54"/>
      <c r="M1184" s="54"/>
      <c r="N1184" s="54"/>
      <c r="O1184" s="54"/>
      <c r="P1184" s="56"/>
      <c r="Q1184" s="54"/>
      <c r="R1184" s="54"/>
      <c r="S1184" s="54"/>
      <c r="T1184" s="54"/>
      <c r="U1184" s="56"/>
      <c r="V1184" s="54"/>
      <c r="W1184" s="54"/>
      <c r="X1184" s="54"/>
      <c r="Y1184" s="54"/>
      <c r="Z1184" s="56"/>
      <c r="AA1184" s="54"/>
      <c r="AB1184" s="54"/>
      <c r="AC1184" s="54"/>
      <c r="AD1184" s="54"/>
      <c r="AE1184" s="56"/>
    </row>
    <row r="1185" spans="12:31">
      <c r="L1185" s="54"/>
      <c r="M1185" s="54"/>
      <c r="N1185" s="54"/>
      <c r="O1185" s="54"/>
      <c r="P1185" s="56"/>
      <c r="Q1185" s="54"/>
      <c r="R1185" s="54"/>
      <c r="S1185" s="54"/>
      <c r="T1185" s="54"/>
      <c r="U1185" s="56"/>
      <c r="V1185" s="54"/>
      <c r="W1185" s="54"/>
      <c r="X1185" s="54"/>
      <c r="Y1185" s="54"/>
      <c r="Z1185" s="56"/>
      <c r="AA1185" s="54"/>
      <c r="AB1185" s="54"/>
      <c r="AC1185" s="54"/>
      <c r="AD1185" s="54"/>
      <c r="AE1185" s="56"/>
    </row>
    <row r="1186" spans="12:31">
      <c r="L1186" s="54"/>
      <c r="M1186" s="54"/>
      <c r="N1186" s="54"/>
      <c r="O1186" s="54"/>
      <c r="P1186" s="56"/>
      <c r="Q1186" s="54"/>
      <c r="R1186" s="54"/>
      <c r="S1186" s="54"/>
      <c r="T1186" s="54"/>
      <c r="U1186" s="56"/>
      <c r="V1186" s="54"/>
      <c r="W1186" s="54"/>
      <c r="X1186" s="54"/>
      <c r="Y1186" s="54"/>
      <c r="Z1186" s="56"/>
      <c r="AA1186" s="54"/>
      <c r="AB1186" s="54"/>
      <c r="AC1186" s="54"/>
      <c r="AD1186" s="54"/>
      <c r="AE1186" s="56"/>
    </row>
    <row r="1187" spans="12:31">
      <c r="L1187" s="54"/>
      <c r="M1187" s="54"/>
      <c r="N1187" s="54"/>
      <c r="O1187" s="54"/>
      <c r="P1187" s="56"/>
      <c r="Q1187" s="54"/>
      <c r="R1187" s="54"/>
      <c r="S1187" s="54"/>
      <c r="T1187" s="54"/>
      <c r="U1187" s="56"/>
      <c r="V1187" s="54"/>
      <c r="W1187" s="54"/>
      <c r="X1187" s="54"/>
      <c r="Y1187" s="54"/>
      <c r="Z1187" s="56"/>
      <c r="AA1187" s="54"/>
      <c r="AB1187" s="54"/>
      <c r="AC1187" s="54"/>
      <c r="AD1187" s="54"/>
      <c r="AE1187" s="56"/>
    </row>
    <row r="1188" spans="12:31">
      <c r="L1188" s="54"/>
      <c r="M1188" s="54"/>
      <c r="N1188" s="54"/>
      <c r="O1188" s="54"/>
      <c r="P1188" s="56"/>
      <c r="Q1188" s="54"/>
      <c r="R1188" s="54"/>
      <c r="S1188" s="54"/>
      <c r="T1188" s="54"/>
      <c r="U1188" s="56"/>
      <c r="V1188" s="54"/>
      <c r="W1188" s="54"/>
      <c r="X1188" s="54"/>
      <c r="Y1188" s="54"/>
      <c r="Z1188" s="56"/>
      <c r="AA1188" s="54"/>
      <c r="AB1188" s="54"/>
      <c r="AC1188" s="54"/>
      <c r="AD1188" s="54"/>
      <c r="AE1188" s="56"/>
    </row>
    <row r="1189" spans="12:31">
      <c r="L1189" s="54"/>
      <c r="M1189" s="54"/>
      <c r="N1189" s="54"/>
      <c r="O1189" s="54"/>
      <c r="P1189" s="56"/>
      <c r="Q1189" s="54"/>
      <c r="R1189" s="54"/>
      <c r="S1189" s="54"/>
      <c r="T1189" s="54"/>
      <c r="U1189" s="56"/>
      <c r="V1189" s="54"/>
      <c r="W1189" s="54"/>
      <c r="X1189" s="54"/>
      <c r="Y1189" s="54"/>
      <c r="Z1189" s="56"/>
      <c r="AA1189" s="54"/>
      <c r="AB1189" s="54"/>
      <c r="AC1189" s="54"/>
      <c r="AD1189" s="54"/>
      <c r="AE1189" s="56"/>
    </row>
    <row r="1190" spans="12:31">
      <c r="L1190" s="54"/>
      <c r="M1190" s="54"/>
      <c r="N1190" s="54"/>
      <c r="O1190" s="54"/>
      <c r="P1190" s="56"/>
      <c r="Q1190" s="54"/>
      <c r="R1190" s="54"/>
      <c r="S1190" s="54"/>
      <c r="T1190" s="54"/>
      <c r="U1190" s="56"/>
      <c r="V1190" s="54"/>
      <c r="W1190" s="54"/>
      <c r="X1190" s="54"/>
      <c r="Y1190" s="54"/>
      <c r="Z1190" s="56"/>
      <c r="AA1190" s="54"/>
      <c r="AB1190" s="54"/>
      <c r="AC1190" s="54"/>
      <c r="AD1190" s="54"/>
      <c r="AE1190" s="56"/>
    </row>
    <row r="1191" spans="12:31">
      <c r="L1191" s="54"/>
      <c r="M1191" s="54"/>
      <c r="N1191" s="54"/>
      <c r="O1191" s="54"/>
      <c r="P1191" s="56"/>
      <c r="Q1191" s="54"/>
      <c r="R1191" s="54"/>
      <c r="S1191" s="54"/>
      <c r="T1191" s="54"/>
      <c r="U1191" s="56"/>
      <c r="V1191" s="54"/>
      <c r="W1191" s="54"/>
      <c r="X1191" s="54"/>
      <c r="Y1191" s="54"/>
      <c r="Z1191" s="56"/>
      <c r="AA1191" s="54"/>
      <c r="AB1191" s="54"/>
      <c r="AC1191" s="54"/>
      <c r="AD1191" s="54"/>
      <c r="AE1191" s="56"/>
    </row>
    <row r="1192" spans="12:31">
      <c r="L1192" s="54"/>
      <c r="M1192" s="54"/>
      <c r="N1192" s="54"/>
      <c r="O1192" s="54"/>
      <c r="P1192" s="56"/>
      <c r="Q1192" s="54"/>
      <c r="R1192" s="54"/>
      <c r="S1192" s="54"/>
      <c r="T1192" s="54"/>
      <c r="U1192" s="56"/>
      <c r="V1192" s="54"/>
      <c r="W1192" s="54"/>
      <c r="X1192" s="54"/>
      <c r="Y1192" s="54"/>
      <c r="Z1192" s="56"/>
      <c r="AA1192" s="54"/>
      <c r="AB1192" s="54"/>
      <c r="AC1192" s="54"/>
      <c r="AD1192" s="54"/>
      <c r="AE1192" s="56"/>
    </row>
    <row r="1193" spans="12:31">
      <c r="L1193" s="54"/>
      <c r="M1193" s="54"/>
      <c r="N1193" s="54"/>
      <c r="O1193" s="54"/>
      <c r="P1193" s="56"/>
      <c r="Q1193" s="54"/>
      <c r="R1193" s="54"/>
      <c r="S1193" s="54"/>
      <c r="T1193" s="54"/>
      <c r="U1193" s="56"/>
      <c r="V1193" s="54"/>
      <c r="W1193" s="54"/>
      <c r="X1193" s="54"/>
      <c r="Y1193" s="54"/>
      <c r="Z1193" s="56"/>
      <c r="AA1193" s="54"/>
      <c r="AB1193" s="54"/>
      <c r="AC1193" s="54"/>
      <c r="AD1193" s="54"/>
      <c r="AE1193" s="56"/>
    </row>
    <row r="1194" spans="12:31">
      <c r="L1194" s="54"/>
      <c r="M1194" s="54"/>
      <c r="N1194" s="54"/>
      <c r="O1194" s="54"/>
      <c r="P1194" s="56"/>
      <c r="Q1194" s="54"/>
      <c r="R1194" s="54"/>
      <c r="S1194" s="54"/>
      <c r="T1194" s="54"/>
      <c r="U1194" s="56"/>
      <c r="V1194" s="54"/>
      <c r="W1194" s="54"/>
      <c r="X1194" s="54"/>
      <c r="Y1194" s="54"/>
      <c r="Z1194" s="56"/>
      <c r="AA1194" s="54"/>
      <c r="AB1194" s="54"/>
      <c r="AC1194" s="54"/>
      <c r="AD1194" s="54"/>
      <c r="AE1194" s="56"/>
    </row>
    <row r="1195" spans="12:31">
      <c r="L1195" s="54"/>
      <c r="M1195" s="54"/>
      <c r="N1195" s="54"/>
      <c r="O1195" s="54"/>
      <c r="P1195" s="56"/>
      <c r="Q1195" s="54"/>
      <c r="R1195" s="54"/>
      <c r="S1195" s="54"/>
      <c r="T1195" s="54"/>
      <c r="U1195" s="56"/>
      <c r="V1195" s="54"/>
      <c r="W1195" s="54"/>
      <c r="X1195" s="54"/>
      <c r="Y1195" s="54"/>
      <c r="Z1195" s="56"/>
      <c r="AA1195" s="54"/>
      <c r="AB1195" s="54"/>
      <c r="AC1195" s="54"/>
      <c r="AD1195" s="54"/>
      <c r="AE1195" s="56"/>
    </row>
    <row r="1196" spans="12:31">
      <c r="L1196" s="54"/>
      <c r="M1196" s="54"/>
      <c r="N1196" s="54"/>
      <c r="O1196" s="54"/>
      <c r="P1196" s="56"/>
      <c r="Q1196" s="54"/>
      <c r="R1196" s="54"/>
      <c r="S1196" s="54"/>
      <c r="T1196" s="54"/>
      <c r="U1196" s="56"/>
      <c r="V1196" s="54"/>
      <c r="W1196" s="54"/>
      <c r="X1196" s="54"/>
      <c r="Y1196" s="54"/>
      <c r="Z1196" s="56"/>
      <c r="AA1196" s="54"/>
      <c r="AB1196" s="54"/>
      <c r="AC1196" s="54"/>
      <c r="AD1196" s="54"/>
      <c r="AE1196" s="56"/>
    </row>
    <row r="1197" spans="12:31">
      <c r="L1197" s="54"/>
      <c r="M1197" s="54"/>
      <c r="N1197" s="54"/>
      <c r="O1197" s="54"/>
      <c r="P1197" s="56"/>
      <c r="Q1197" s="54"/>
      <c r="R1197" s="54"/>
      <c r="S1197" s="54"/>
      <c r="T1197" s="54"/>
      <c r="U1197" s="56"/>
      <c r="V1197" s="54"/>
      <c r="W1197" s="54"/>
      <c r="X1197" s="54"/>
      <c r="Y1197" s="54"/>
      <c r="Z1197" s="56"/>
      <c r="AA1197" s="54"/>
      <c r="AB1197" s="54"/>
      <c r="AC1197" s="54"/>
      <c r="AD1197" s="54"/>
      <c r="AE1197" s="56"/>
    </row>
    <row r="1198" spans="12:31">
      <c r="L1198" s="54"/>
      <c r="M1198" s="54"/>
      <c r="N1198" s="54"/>
      <c r="O1198" s="54"/>
      <c r="P1198" s="56"/>
      <c r="Q1198" s="54"/>
      <c r="R1198" s="54"/>
      <c r="S1198" s="54"/>
      <c r="T1198" s="54"/>
      <c r="U1198" s="56"/>
      <c r="V1198" s="54"/>
      <c r="W1198" s="54"/>
      <c r="X1198" s="54"/>
      <c r="Y1198" s="54"/>
      <c r="Z1198" s="56"/>
      <c r="AA1198" s="54"/>
      <c r="AB1198" s="54"/>
      <c r="AC1198" s="54"/>
      <c r="AD1198" s="54"/>
      <c r="AE1198" s="56"/>
    </row>
    <row r="1199" spans="12:31">
      <c r="L1199" s="54"/>
      <c r="M1199" s="54"/>
      <c r="N1199" s="54"/>
      <c r="O1199" s="54"/>
      <c r="P1199" s="56"/>
      <c r="Q1199" s="54"/>
      <c r="R1199" s="54"/>
      <c r="S1199" s="54"/>
      <c r="T1199" s="54"/>
      <c r="U1199" s="56"/>
      <c r="V1199" s="54"/>
      <c r="W1199" s="54"/>
      <c r="X1199" s="54"/>
      <c r="Y1199" s="54"/>
      <c r="Z1199" s="56"/>
      <c r="AA1199" s="54"/>
      <c r="AB1199" s="54"/>
      <c r="AC1199" s="54"/>
      <c r="AD1199" s="54"/>
      <c r="AE1199" s="56"/>
    </row>
    <row r="1200" spans="12:31">
      <c r="L1200" s="54"/>
      <c r="M1200" s="54"/>
      <c r="N1200" s="54"/>
      <c r="O1200" s="54"/>
      <c r="P1200" s="56"/>
      <c r="Q1200" s="54"/>
      <c r="R1200" s="54"/>
      <c r="S1200" s="54"/>
      <c r="T1200" s="54"/>
      <c r="U1200" s="56"/>
      <c r="V1200" s="54"/>
      <c r="W1200" s="54"/>
      <c r="X1200" s="54"/>
      <c r="Y1200" s="54"/>
      <c r="Z1200" s="56"/>
      <c r="AA1200" s="54"/>
      <c r="AB1200" s="54"/>
      <c r="AC1200" s="54"/>
      <c r="AD1200" s="54"/>
      <c r="AE1200" s="56"/>
    </row>
    <row r="1201" spans="12:31">
      <c r="L1201" s="54"/>
      <c r="M1201" s="54"/>
      <c r="N1201" s="54"/>
      <c r="O1201" s="54"/>
      <c r="P1201" s="56"/>
      <c r="Q1201" s="54"/>
      <c r="R1201" s="54"/>
      <c r="S1201" s="54"/>
      <c r="T1201" s="54"/>
      <c r="U1201" s="56"/>
      <c r="V1201" s="54"/>
      <c r="W1201" s="54"/>
      <c r="X1201" s="54"/>
      <c r="Y1201" s="54"/>
      <c r="Z1201" s="56"/>
      <c r="AA1201" s="54"/>
      <c r="AB1201" s="54"/>
      <c r="AC1201" s="54"/>
      <c r="AD1201" s="54"/>
      <c r="AE1201" s="56"/>
    </row>
    <row r="1202" spans="12:31">
      <c r="L1202" s="54"/>
      <c r="M1202" s="54"/>
      <c r="N1202" s="54"/>
      <c r="O1202" s="54"/>
      <c r="P1202" s="56"/>
      <c r="Q1202" s="54"/>
      <c r="R1202" s="54"/>
      <c r="S1202" s="54"/>
      <c r="T1202" s="54"/>
      <c r="U1202" s="56"/>
      <c r="V1202" s="54"/>
      <c r="W1202" s="54"/>
      <c r="X1202" s="54"/>
      <c r="Y1202" s="54"/>
      <c r="Z1202" s="56"/>
      <c r="AA1202" s="54"/>
      <c r="AB1202" s="54"/>
      <c r="AC1202" s="54"/>
      <c r="AD1202" s="54"/>
      <c r="AE1202" s="56"/>
    </row>
    <row r="1203" spans="12:31">
      <c r="L1203" s="54"/>
      <c r="M1203" s="54"/>
      <c r="N1203" s="54"/>
      <c r="O1203" s="54"/>
      <c r="P1203" s="56"/>
      <c r="Q1203" s="54"/>
      <c r="R1203" s="54"/>
      <c r="S1203" s="54"/>
      <c r="T1203" s="54"/>
      <c r="U1203" s="56"/>
      <c r="V1203" s="54"/>
      <c r="W1203" s="54"/>
      <c r="X1203" s="54"/>
      <c r="Y1203" s="54"/>
      <c r="Z1203" s="56"/>
      <c r="AA1203" s="54"/>
      <c r="AB1203" s="54"/>
      <c r="AC1203" s="54"/>
      <c r="AD1203" s="54"/>
      <c r="AE1203" s="56"/>
    </row>
    <row r="1204" spans="12:31">
      <c r="L1204" s="54"/>
      <c r="M1204" s="54"/>
      <c r="N1204" s="54"/>
      <c r="O1204" s="54"/>
      <c r="P1204" s="56"/>
      <c r="Q1204" s="54"/>
      <c r="R1204" s="54"/>
      <c r="S1204" s="54"/>
      <c r="T1204" s="54"/>
      <c r="U1204" s="56"/>
      <c r="V1204" s="54"/>
      <c r="W1204" s="54"/>
      <c r="X1204" s="54"/>
      <c r="Y1204" s="54"/>
      <c r="Z1204" s="56"/>
      <c r="AA1204" s="54"/>
      <c r="AB1204" s="54"/>
      <c r="AC1204" s="54"/>
      <c r="AD1204" s="54"/>
      <c r="AE1204" s="56"/>
    </row>
    <row r="1205" spans="12:31">
      <c r="L1205" s="54"/>
      <c r="M1205" s="54"/>
      <c r="N1205" s="54"/>
      <c r="O1205" s="54"/>
      <c r="P1205" s="56"/>
      <c r="Q1205" s="54"/>
      <c r="R1205" s="54"/>
      <c r="S1205" s="54"/>
      <c r="T1205" s="54"/>
      <c r="U1205" s="56"/>
      <c r="V1205" s="54"/>
      <c r="W1205" s="54"/>
      <c r="X1205" s="54"/>
      <c r="Y1205" s="54"/>
      <c r="Z1205" s="56"/>
      <c r="AA1205" s="54"/>
      <c r="AB1205" s="54"/>
      <c r="AC1205" s="54"/>
      <c r="AD1205" s="54"/>
      <c r="AE1205" s="56"/>
    </row>
    <row r="1206" spans="12:31">
      <c r="L1206" s="54"/>
      <c r="M1206" s="54"/>
      <c r="N1206" s="54"/>
      <c r="O1206" s="54"/>
      <c r="P1206" s="56"/>
      <c r="Q1206" s="54"/>
      <c r="R1206" s="54"/>
      <c r="S1206" s="54"/>
      <c r="T1206" s="54"/>
      <c r="U1206" s="56"/>
      <c r="V1206" s="54"/>
      <c r="W1206" s="54"/>
      <c r="X1206" s="54"/>
      <c r="Y1206" s="54"/>
      <c r="Z1206" s="56"/>
      <c r="AA1206" s="54"/>
      <c r="AB1206" s="54"/>
      <c r="AC1206" s="54"/>
      <c r="AD1206" s="54"/>
      <c r="AE1206" s="56"/>
    </row>
    <row r="1207" spans="12:31">
      <c r="L1207" s="54"/>
      <c r="M1207" s="54"/>
      <c r="N1207" s="54"/>
      <c r="O1207" s="54"/>
      <c r="P1207" s="56"/>
      <c r="Q1207" s="54"/>
      <c r="R1207" s="54"/>
      <c r="S1207" s="54"/>
      <c r="T1207" s="54"/>
      <c r="U1207" s="56"/>
      <c r="V1207" s="54"/>
      <c r="W1207" s="54"/>
      <c r="X1207" s="54"/>
      <c r="Y1207" s="54"/>
      <c r="Z1207" s="56"/>
      <c r="AA1207" s="54"/>
      <c r="AB1207" s="54"/>
      <c r="AC1207" s="54"/>
      <c r="AD1207" s="54"/>
      <c r="AE1207" s="56"/>
    </row>
    <row r="1208" spans="12:31">
      <c r="L1208" s="54"/>
      <c r="M1208" s="54"/>
      <c r="N1208" s="54"/>
      <c r="O1208" s="54"/>
      <c r="P1208" s="56"/>
      <c r="Q1208" s="54"/>
      <c r="R1208" s="54"/>
      <c r="S1208" s="54"/>
      <c r="T1208" s="54"/>
      <c r="U1208" s="56"/>
      <c r="V1208" s="54"/>
      <c r="W1208" s="54"/>
      <c r="X1208" s="54"/>
      <c r="Y1208" s="54"/>
      <c r="Z1208" s="56"/>
      <c r="AA1208" s="54"/>
      <c r="AB1208" s="54"/>
      <c r="AC1208" s="54"/>
      <c r="AD1208" s="54"/>
      <c r="AE1208" s="56"/>
    </row>
    <row r="1209" spans="12:31">
      <c r="L1209" s="54"/>
      <c r="M1209" s="54"/>
      <c r="N1209" s="54"/>
      <c r="O1209" s="54"/>
      <c r="P1209" s="56"/>
      <c r="Q1209" s="54"/>
      <c r="R1209" s="54"/>
      <c r="S1209" s="54"/>
      <c r="T1209" s="54"/>
      <c r="U1209" s="56"/>
      <c r="V1209" s="54"/>
      <c r="W1209" s="54"/>
      <c r="X1209" s="54"/>
      <c r="Y1209" s="54"/>
      <c r="Z1209" s="56"/>
      <c r="AA1209" s="54"/>
      <c r="AB1209" s="54"/>
      <c r="AC1209" s="54"/>
      <c r="AD1209" s="54"/>
      <c r="AE1209" s="56"/>
    </row>
    <row r="1210" spans="12:31">
      <c r="L1210" s="54"/>
      <c r="M1210" s="54"/>
      <c r="N1210" s="54"/>
      <c r="O1210" s="54"/>
      <c r="P1210" s="56"/>
      <c r="Q1210" s="54"/>
      <c r="R1210" s="54"/>
      <c r="S1210" s="54"/>
      <c r="T1210" s="54"/>
      <c r="U1210" s="56"/>
      <c r="V1210" s="54"/>
      <c r="W1210" s="54"/>
      <c r="X1210" s="54"/>
      <c r="Y1210" s="54"/>
      <c r="Z1210" s="56"/>
      <c r="AA1210" s="54"/>
      <c r="AB1210" s="54"/>
      <c r="AC1210" s="54"/>
      <c r="AD1210" s="54"/>
      <c r="AE1210" s="56"/>
    </row>
    <row r="1211" spans="12:31">
      <c r="L1211" s="54"/>
      <c r="M1211" s="54"/>
      <c r="N1211" s="54"/>
      <c r="O1211" s="54"/>
      <c r="P1211" s="56"/>
      <c r="Q1211" s="54"/>
      <c r="R1211" s="54"/>
      <c r="S1211" s="54"/>
      <c r="T1211" s="54"/>
      <c r="U1211" s="56"/>
      <c r="V1211" s="54"/>
      <c r="W1211" s="54"/>
      <c r="X1211" s="54"/>
      <c r="Y1211" s="54"/>
      <c r="Z1211" s="56"/>
      <c r="AA1211" s="54"/>
      <c r="AB1211" s="54"/>
      <c r="AC1211" s="54"/>
      <c r="AD1211" s="54"/>
      <c r="AE1211" s="56"/>
    </row>
    <row r="1212" spans="12:31">
      <c r="L1212" s="54"/>
      <c r="M1212" s="54"/>
      <c r="N1212" s="54"/>
      <c r="O1212" s="54"/>
      <c r="P1212" s="56"/>
      <c r="Q1212" s="54"/>
      <c r="R1212" s="54"/>
      <c r="S1212" s="54"/>
      <c r="T1212" s="54"/>
      <c r="U1212" s="56"/>
      <c r="V1212" s="54"/>
      <c r="W1212" s="54"/>
      <c r="X1212" s="54"/>
      <c r="Y1212" s="54"/>
      <c r="Z1212" s="56"/>
      <c r="AA1212" s="54"/>
      <c r="AB1212" s="54"/>
      <c r="AC1212" s="54"/>
      <c r="AD1212" s="54"/>
      <c r="AE1212" s="56"/>
    </row>
    <row r="1213" spans="12:31">
      <c r="L1213" s="54"/>
      <c r="M1213" s="54"/>
      <c r="N1213" s="54"/>
      <c r="O1213" s="54"/>
      <c r="P1213" s="56"/>
      <c r="Q1213" s="54"/>
      <c r="R1213" s="54"/>
      <c r="S1213" s="54"/>
      <c r="T1213" s="54"/>
      <c r="U1213" s="56"/>
      <c r="V1213" s="54"/>
      <c r="W1213" s="54"/>
      <c r="X1213" s="54"/>
      <c r="Y1213" s="54"/>
      <c r="Z1213" s="56"/>
      <c r="AA1213" s="54"/>
      <c r="AB1213" s="54"/>
      <c r="AC1213" s="54"/>
      <c r="AD1213" s="54"/>
      <c r="AE1213" s="56"/>
    </row>
    <row r="1214" spans="12:31">
      <c r="L1214" s="54"/>
      <c r="M1214" s="54"/>
      <c r="N1214" s="54"/>
      <c r="O1214" s="54"/>
      <c r="P1214" s="56"/>
      <c r="Q1214" s="54"/>
      <c r="R1214" s="54"/>
      <c r="S1214" s="54"/>
      <c r="T1214" s="54"/>
      <c r="U1214" s="56"/>
      <c r="V1214" s="54"/>
      <c r="W1214" s="54"/>
      <c r="X1214" s="54"/>
      <c r="Y1214" s="54"/>
      <c r="Z1214" s="56"/>
      <c r="AA1214" s="54"/>
      <c r="AB1214" s="54"/>
      <c r="AC1214" s="54"/>
      <c r="AD1214" s="54"/>
      <c r="AE1214" s="56"/>
    </row>
    <row r="1215" spans="12:31">
      <c r="L1215" s="54"/>
      <c r="M1215" s="54"/>
      <c r="N1215" s="54"/>
      <c r="O1215" s="54"/>
      <c r="P1215" s="56"/>
      <c r="Q1215" s="54"/>
      <c r="R1215" s="54"/>
      <c r="S1215" s="54"/>
      <c r="T1215" s="54"/>
      <c r="U1215" s="56"/>
      <c r="V1215" s="54"/>
      <c r="W1215" s="54"/>
      <c r="X1215" s="54"/>
      <c r="Y1215" s="54"/>
      <c r="Z1215" s="56"/>
      <c r="AA1215" s="54"/>
      <c r="AB1215" s="54"/>
      <c r="AC1215" s="54"/>
      <c r="AD1215" s="54"/>
      <c r="AE1215" s="56"/>
    </row>
    <row r="1216" spans="12:31">
      <c r="L1216" s="54"/>
      <c r="M1216" s="54"/>
      <c r="N1216" s="54"/>
      <c r="O1216" s="54"/>
      <c r="P1216" s="56"/>
      <c r="Q1216" s="54"/>
      <c r="R1216" s="54"/>
      <c r="S1216" s="54"/>
      <c r="T1216" s="54"/>
      <c r="U1216" s="56"/>
      <c r="V1216" s="54"/>
      <c r="W1216" s="54"/>
      <c r="X1216" s="54"/>
      <c r="Y1216" s="54"/>
      <c r="Z1216" s="56"/>
      <c r="AA1216" s="54"/>
      <c r="AB1216" s="54"/>
      <c r="AC1216" s="54"/>
      <c r="AD1216" s="54"/>
      <c r="AE1216" s="56"/>
    </row>
    <row r="1217" spans="12:31">
      <c r="L1217" s="54"/>
      <c r="M1217" s="54"/>
      <c r="N1217" s="54"/>
      <c r="O1217" s="54"/>
      <c r="P1217" s="56"/>
      <c r="Q1217" s="54"/>
      <c r="R1217" s="54"/>
      <c r="S1217" s="54"/>
      <c r="T1217" s="54"/>
      <c r="U1217" s="56"/>
      <c r="V1217" s="54"/>
      <c r="W1217" s="54"/>
      <c r="X1217" s="54"/>
      <c r="Y1217" s="54"/>
      <c r="Z1217" s="56"/>
      <c r="AA1217" s="54"/>
      <c r="AB1217" s="54"/>
      <c r="AC1217" s="54"/>
      <c r="AD1217" s="54"/>
      <c r="AE1217" s="56"/>
    </row>
    <row r="1218" spans="12:31">
      <c r="L1218" s="54"/>
      <c r="M1218" s="54"/>
      <c r="N1218" s="54"/>
      <c r="O1218" s="54"/>
      <c r="P1218" s="56"/>
      <c r="Q1218" s="54"/>
      <c r="R1218" s="54"/>
      <c r="S1218" s="54"/>
      <c r="T1218" s="54"/>
      <c r="U1218" s="56"/>
      <c r="V1218" s="54"/>
      <c r="W1218" s="54"/>
      <c r="X1218" s="54"/>
      <c r="Y1218" s="54"/>
      <c r="Z1218" s="56"/>
      <c r="AA1218" s="54"/>
      <c r="AB1218" s="54"/>
      <c r="AC1218" s="54"/>
      <c r="AD1218" s="54"/>
      <c r="AE1218" s="56"/>
    </row>
    <row r="1219" spans="12:31">
      <c r="L1219" s="54"/>
      <c r="M1219" s="54"/>
      <c r="N1219" s="54"/>
      <c r="O1219" s="54"/>
      <c r="P1219" s="56"/>
      <c r="Q1219" s="54"/>
      <c r="R1219" s="54"/>
      <c r="S1219" s="54"/>
      <c r="T1219" s="54"/>
      <c r="U1219" s="56"/>
      <c r="V1219" s="54"/>
      <c r="W1219" s="54"/>
      <c r="X1219" s="54"/>
      <c r="Y1219" s="54"/>
      <c r="Z1219" s="56"/>
      <c r="AA1219" s="54"/>
      <c r="AB1219" s="54"/>
      <c r="AC1219" s="54"/>
      <c r="AD1219" s="54"/>
      <c r="AE1219" s="56"/>
    </row>
    <row r="1220" spans="12:31">
      <c r="L1220" s="54"/>
      <c r="M1220" s="54"/>
      <c r="N1220" s="54"/>
      <c r="O1220" s="54"/>
      <c r="P1220" s="56"/>
      <c r="Q1220" s="54"/>
      <c r="R1220" s="54"/>
      <c r="S1220" s="54"/>
      <c r="T1220" s="54"/>
      <c r="U1220" s="56"/>
      <c r="V1220" s="54"/>
      <c r="W1220" s="54"/>
      <c r="X1220" s="54"/>
      <c r="Y1220" s="54"/>
      <c r="Z1220" s="56"/>
      <c r="AA1220" s="54"/>
      <c r="AB1220" s="54"/>
      <c r="AC1220" s="54"/>
      <c r="AD1220" s="54"/>
      <c r="AE1220" s="56"/>
    </row>
    <row r="1221" spans="12:31">
      <c r="L1221" s="54"/>
      <c r="M1221" s="54"/>
      <c r="N1221" s="54"/>
      <c r="O1221" s="54"/>
      <c r="P1221" s="56"/>
      <c r="Q1221" s="54"/>
      <c r="R1221" s="54"/>
      <c r="S1221" s="54"/>
      <c r="T1221" s="54"/>
      <c r="U1221" s="56"/>
      <c r="V1221" s="54"/>
      <c r="W1221" s="54"/>
      <c r="X1221" s="54"/>
      <c r="Y1221" s="54"/>
      <c r="Z1221" s="56"/>
      <c r="AA1221" s="54"/>
      <c r="AB1221" s="54"/>
      <c r="AC1221" s="54"/>
      <c r="AD1221" s="54"/>
      <c r="AE1221" s="56"/>
    </row>
    <row r="1222" spans="12:31">
      <c r="L1222" s="54"/>
      <c r="M1222" s="54"/>
      <c r="N1222" s="54"/>
      <c r="O1222" s="54"/>
      <c r="P1222" s="56"/>
      <c r="Q1222" s="54"/>
      <c r="R1222" s="54"/>
      <c r="S1222" s="54"/>
      <c r="T1222" s="54"/>
      <c r="U1222" s="56"/>
      <c r="V1222" s="54"/>
      <c r="W1222" s="54"/>
      <c r="X1222" s="54"/>
      <c r="Y1222" s="54"/>
      <c r="Z1222" s="56"/>
      <c r="AA1222" s="54"/>
      <c r="AB1222" s="54"/>
      <c r="AC1222" s="54"/>
      <c r="AD1222" s="54"/>
      <c r="AE1222" s="56"/>
    </row>
    <row r="1223" spans="12:31">
      <c r="L1223" s="54"/>
      <c r="M1223" s="54"/>
      <c r="N1223" s="54"/>
      <c r="O1223" s="54"/>
      <c r="P1223" s="56"/>
      <c r="Q1223" s="54"/>
      <c r="R1223" s="54"/>
      <c r="S1223" s="54"/>
      <c r="T1223" s="54"/>
      <c r="U1223" s="56"/>
      <c r="V1223" s="54"/>
      <c r="W1223" s="54"/>
      <c r="X1223" s="54"/>
      <c r="Y1223" s="54"/>
      <c r="Z1223" s="56"/>
      <c r="AA1223" s="54"/>
      <c r="AB1223" s="54"/>
      <c r="AC1223" s="54"/>
      <c r="AD1223" s="54"/>
      <c r="AE1223" s="56"/>
    </row>
    <row r="1224" spans="12:31">
      <c r="L1224" s="54"/>
      <c r="M1224" s="54"/>
      <c r="N1224" s="54"/>
      <c r="O1224" s="54"/>
      <c r="P1224" s="56"/>
      <c r="Q1224" s="54"/>
      <c r="R1224" s="54"/>
      <c r="S1224" s="54"/>
      <c r="T1224" s="54"/>
      <c r="U1224" s="56"/>
      <c r="V1224" s="54"/>
      <c r="W1224" s="54"/>
      <c r="X1224" s="54"/>
      <c r="Y1224" s="54"/>
      <c r="Z1224" s="56"/>
      <c r="AA1224" s="54"/>
      <c r="AB1224" s="54"/>
      <c r="AC1224" s="54"/>
      <c r="AD1224" s="54"/>
      <c r="AE1224" s="56"/>
    </row>
    <row r="1225" spans="12:31">
      <c r="L1225" s="54"/>
      <c r="M1225" s="54"/>
      <c r="N1225" s="54"/>
      <c r="O1225" s="54"/>
      <c r="P1225" s="56"/>
      <c r="Q1225" s="54"/>
      <c r="R1225" s="54"/>
      <c r="S1225" s="54"/>
      <c r="T1225" s="54"/>
      <c r="U1225" s="56"/>
      <c r="V1225" s="54"/>
      <c r="W1225" s="54"/>
      <c r="X1225" s="54"/>
      <c r="Y1225" s="54"/>
      <c r="Z1225" s="56"/>
      <c r="AA1225" s="54"/>
      <c r="AB1225" s="54"/>
      <c r="AC1225" s="54"/>
      <c r="AD1225" s="54"/>
      <c r="AE1225" s="56"/>
    </row>
    <row r="1226" spans="12:31">
      <c r="L1226" s="54"/>
      <c r="M1226" s="54"/>
      <c r="N1226" s="54"/>
      <c r="O1226" s="54"/>
      <c r="P1226" s="56"/>
      <c r="Q1226" s="54"/>
      <c r="R1226" s="54"/>
      <c r="S1226" s="54"/>
      <c r="T1226" s="54"/>
      <c r="U1226" s="56"/>
      <c r="V1226" s="54"/>
      <c r="W1226" s="54"/>
      <c r="X1226" s="54"/>
      <c r="Y1226" s="54"/>
      <c r="Z1226" s="56"/>
      <c r="AA1226" s="54"/>
      <c r="AB1226" s="54"/>
      <c r="AC1226" s="54"/>
      <c r="AD1226" s="54"/>
      <c r="AE1226" s="56"/>
    </row>
    <row r="1227" spans="12:31">
      <c r="L1227" s="54"/>
      <c r="M1227" s="54"/>
      <c r="N1227" s="54"/>
      <c r="O1227" s="54"/>
      <c r="P1227" s="56"/>
      <c r="Q1227" s="54"/>
      <c r="R1227" s="54"/>
      <c r="S1227" s="54"/>
      <c r="T1227" s="54"/>
      <c r="U1227" s="56"/>
      <c r="V1227" s="54"/>
      <c r="W1227" s="54"/>
      <c r="X1227" s="54"/>
      <c r="Y1227" s="54"/>
      <c r="Z1227" s="56"/>
      <c r="AA1227" s="54"/>
      <c r="AB1227" s="54"/>
      <c r="AC1227" s="54"/>
      <c r="AD1227" s="54"/>
      <c r="AE1227" s="56"/>
    </row>
    <row r="1228" spans="12:31">
      <c r="L1228" s="54"/>
      <c r="M1228" s="54"/>
      <c r="N1228" s="54"/>
      <c r="O1228" s="54"/>
      <c r="P1228" s="56"/>
      <c r="Q1228" s="54"/>
      <c r="R1228" s="54"/>
      <c r="S1228" s="54"/>
      <c r="T1228" s="54"/>
      <c r="U1228" s="56"/>
      <c r="V1228" s="54"/>
      <c r="W1228" s="54"/>
      <c r="X1228" s="54"/>
      <c r="Y1228" s="54"/>
      <c r="Z1228" s="56"/>
      <c r="AA1228" s="54"/>
      <c r="AB1228" s="54"/>
      <c r="AC1228" s="54"/>
      <c r="AD1228" s="54"/>
      <c r="AE1228" s="56"/>
    </row>
    <row r="1229" spans="12:31">
      <c r="L1229" s="54"/>
      <c r="M1229" s="54"/>
      <c r="N1229" s="54"/>
      <c r="O1229" s="54"/>
      <c r="P1229" s="56"/>
      <c r="Q1229" s="54"/>
      <c r="R1229" s="54"/>
      <c r="S1229" s="54"/>
      <c r="T1229" s="54"/>
      <c r="U1229" s="56"/>
      <c r="V1229" s="54"/>
      <c r="W1229" s="54"/>
      <c r="X1229" s="54"/>
      <c r="Y1229" s="54"/>
      <c r="Z1229" s="56"/>
      <c r="AA1229" s="54"/>
      <c r="AB1229" s="54"/>
      <c r="AC1229" s="54"/>
      <c r="AD1229" s="54"/>
      <c r="AE1229" s="56"/>
    </row>
    <row r="1230" spans="12:31">
      <c r="L1230" s="54"/>
      <c r="M1230" s="54"/>
      <c r="N1230" s="54"/>
      <c r="O1230" s="54"/>
      <c r="P1230" s="56"/>
      <c r="Q1230" s="54"/>
      <c r="R1230" s="54"/>
      <c r="S1230" s="54"/>
      <c r="T1230" s="54"/>
      <c r="U1230" s="56"/>
      <c r="V1230" s="54"/>
      <c r="W1230" s="54"/>
      <c r="X1230" s="54"/>
      <c r="Y1230" s="54"/>
      <c r="Z1230" s="56"/>
      <c r="AA1230" s="54"/>
      <c r="AB1230" s="54"/>
      <c r="AC1230" s="54"/>
      <c r="AD1230" s="54"/>
      <c r="AE1230" s="56"/>
    </row>
    <row r="1231" spans="12:31">
      <c r="L1231" s="54"/>
      <c r="M1231" s="54"/>
      <c r="N1231" s="54"/>
      <c r="O1231" s="54"/>
      <c r="P1231" s="56"/>
      <c r="Q1231" s="54"/>
      <c r="R1231" s="54"/>
      <c r="S1231" s="54"/>
      <c r="T1231" s="54"/>
      <c r="U1231" s="56"/>
      <c r="V1231" s="54"/>
      <c r="W1231" s="54"/>
      <c r="X1231" s="54"/>
      <c r="Y1231" s="54"/>
      <c r="Z1231" s="56"/>
      <c r="AA1231" s="54"/>
      <c r="AB1231" s="54"/>
      <c r="AC1231" s="54"/>
      <c r="AD1231" s="54"/>
      <c r="AE1231" s="56"/>
    </row>
    <row r="1232" spans="12:31">
      <c r="L1232" s="54"/>
      <c r="M1232" s="54"/>
      <c r="N1232" s="54"/>
      <c r="O1232" s="54"/>
      <c r="P1232" s="56"/>
      <c r="Q1232" s="54"/>
      <c r="R1232" s="54"/>
      <c r="S1232" s="54"/>
      <c r="T1232" s="54"/>
      <c r="U1232" s="56"/>
      <c r="V1232" s="54"/>
      <c r="W1232" s="54"/>
      <c r="X1232" s="54"/>
      <c r="Y1232" s="54"/>
      <c r="Z1232" s="56"/>
      <c r="AA1232" s="54"/>
      <c r="AB1232" s="54"/>
      <c r="AC1232" s="54"/>
      <c r="AD1232" s="54"/>
      <c r="AE1232" s="56"/>
    </row>
    <row r="1233" spans="12:31">
      <c r="L1233" s="54"/>
      <c r="M1233" s="54"/>
      <c r="N1233" s="54"/>
      <c r="O1233" s="54"/>
      <c r="P1233" s="56"/>
      <c r="Q1233" s="54"/>
      <c r="R1233" s="54"/>
      <c r="S1233" s="54"/>
      <c r="T1233" s="54"/>
      <c r="U1233" s="56"/>
      <c r="V1233" s="54"/>
      <c r="W1233" s="54"/>
      <c r="X1233" s="54"/>
      <c r="Y1233" s="54"/>
      <c r="Z1233" s="56"/>
      <c r="AA1233" s="54"/>
      <c r="AB1233" s="54"/>
      <c r="AC1233" s="54"/>
      <c r="AD1233" s="54"/>
      <c r="AE1233" s="56"/>
    </row>
    <row r="1234" spans="12:31">
      <c r="L1234" s="54"/>
      <c r="M1234" s="54"/>
      <c r="N1234" s="54"/>
      <c r="O1234" s="54"/>
      <c r="P1234" s="56"/>
      <c r="Q1234" s="54"/>
      <c r="R1234" s="54"/>
      <c r="S1234" s="54"/>
      <c r="T1234" s="54"/>
      <c r="U1234" s="56"/>
      <c r="V1234" s="54"/>
      <c r="W1234" s="54"/>
      <c r="X1234" s="54"/>
      <c r="Y1234" s="54"/>
      <c r="Z1234" s="56"/>
      <c r="AA1234" s="54"/>
      <c r="AB1234" s="54"/>
      <c r="AC1234" s="54"/>
      <c r="AD1234" s="54"/>
      <c r="AE1234" s="56"/>
    </row>
    <row r="1235" spans="12:31">
      <c r="L1235" s="54"/>
      <c r="M1235" s="54"/>
      <c r="N1235" s="54"/>
      <c r="O1235" s="54"/>
      <c r="P1235" s="56"/>
      <c r="Q1235" s="54"/>
      <c r="R1235" s="54"/>
      <c r="S1235" s="54"/>
      <c r="T1235" s="54"/>
      <c r="U1235" s="56"/>
      <c r="V1235" s="54"/>
      <c r="W1235" s="54"/>
      <c r="X1235" s="54"/>
      <c r="Y1235" s="54"/>
      <c r="Z1235" s="56"/>
      <c r="AA1235" s="54"/>
      <c r="AB1235" s="54"/>
      <c r="AC1235" s="54"/>
      <c r="AD1235" s="54"/>
      <c r="AE1235" s="56"/>
    </row>
    <row r="1236" spans="12:31">
      <c r="L1236" s="54"/>
      <c r="M1236" s="54"/>
      <c r="N1236" s="54"/>
      <c r="O1236" s="54"/>
      <c r="P1236" s="56"/>
      <c r="Q1236" s="54"/>
      <c r="R1236" s="54"/>
      <c r="S1236" s="54"/>
      <c r="T1236" s="54"/>
      <c r="U1236" s="56"/>
      <c r="V1236" s="54"/>
      <c r="W1236" s="54"/>
      <c r="X1236" s="54"/>
      <c r="Y1236" s="54"/>
      <c r="Z1236" s="56"/>
      <c r="AA1236" s="54"/>
      <c r="AB1236" s="54"/>
      <c r="AC1236" s="54"/>
      <c r="AD1236" s="54"/>
      <c r="AE1236" s="56"/>
    </row>
    <row r="1237" spans="12:31">
      <c r="L1237" s="54"/>
      <c r="M1237" s="54"/>
      <c r="N1237" s="54"/>
      <c r="O1237" s="54"/>
      <c r="P1237" s="56"/>
      <c r="Q1237" s="54"/>
      <c r="R1237" s="54"/>
      <c r="S1237" s="54"/>
      <c r="T1237" s="54"/>
      <c r="U1237" s="56"/>
      <c r="V1237" s="54"/>
      <c r="W1237" s="54"/>
      <c r="X1237" s="54"/>
      <c r="Y1237" s="54"/>
      <c r="Z1237" s="56"/>
      <c r="AA1237" s="54"/>
      <c r="AB1237" s="54"/>
      <c r="AC1237" s="54"/>
      <c r="AD1237" s="54"/>
      <c r="AE1237" s="56"/>
    </row>
    <row r="1238" spans="12:31">
      <c r="L1238" s="54"/>
      <c r="M1238" s="54"/>
      <c r="N1238" s="54"/>
      <c r="O1238" s="54"/>
      <c r="P1238" s="56"/>
      <c r="Q1238" s="54"/>
      <c r="R1238" s="54"/>
      <c r="S1238" s="54"/>
      <c r="T1238" s="54"/>
      <c r="U1238" s="56"/>
      <c r="V1238" s="54"/>
      <c r="W1238" s="54"/>
      <c r="X1238" s="54"/>
      <c r="Y1238" s="54"/>
      <c r="Z1238" s="56"/>
      <c r="AA1238" s="54"/>
      <c r="AB1238" s="54"/>
      <c r="AC1238" s="54"/>
      <c r="AD1238" s="54"/>
      <c r="AE1238" s="56"/>
    </row>
    <row r="1239" spans="12:31">
      <c r="L1239" s="54"/>
      <c r="M1239" s="54"/>
      <c r="N1239" s="54"/>
      <c r="O1239" s="54"/>
      <c r="P1239" s="56"/>
      <c r="Q1239" s="54"/>
      <c r="R1239" s="54"/>
      <c r="S1239" s="54"/>
      <c r="T1239" s="54"/>
      <c r="U1239" s="56"/>
      <c r="V1239" s="54"/>
      <c r="W1239" s="54"/>
      <c r="X1239" s="54"/>
      <c r="Y1239" s="54"/>
      <c r="Z1239" s="56"/>
      <c r="AA1239" s="54"/>
      <c r="AB1239" s="54"/>
      <c r="AC1239" s="54"/>
      <c r="AD1239" s="54"/>
      <c r="AE1239" s="56"/>
    </row>
    <row r="1240" spans="12:31">
      <c r="L1240" s="54"/>
      <c r="M1240" s="54"/>
      <c r="N1240" s="54"/>
      <c r="O1240" s="54"/>
      <c r="P1240" s="56"/>
      <c r="Q1240" s="54"/>
      <c r="R1240" s="54"/>
      <c r="S1240" s="54"/>
      <c r="T1240" s="54"/>
      <c r="U1240" s="56"/>
      <c r="V1240" s="54"/>
      <c r="W1240" s="54"/>
      <c r="X1240" s="54"/>
      <c r="Y1240" s="54"/>
      <c r="Z1240" s="56"/>
      <c r="AA1240" s="54"/>
      <c r="AB1240" s="54"/>
      <c r="AC1240" s="54"/>
      <c r="AD1240" s="54"/>
      <c r="AE1240" s="56"/>
    </row>
    <row r="1241" spans="12:31">
      <c r="L1241" s="54"/>
      <c r="M1241" s="54"/>
      <c r="N1241" s="54"/>
      <c r="O1241" s="54"/>
      <c r="P1241" s="56"/>
      <c r="Q1241" s="54"/>
      <c r="R1241" s="54"/>
      <c r="S1241" s="54"/>
      <c r="T1241" s="54"/>
      <c r="U1241" s="56"/>
      <c r="V1241" s="54"/>
      <c r="W1241" s="54"/>
      <c r="X1241" s="54"/>
      <c r="Y1241" s="54"/>
      <c r="Z1241" s="56"/>
      <c r="AA1241" s="54"/>
      <c r="AB1241" s="54"/>
      <c r="AC1241" s="54"/>
      <c r="AD1241" s="54"/>
      <c r="AE1241" s="56"/>
    </row>
    <row r="1242" spans="12:31">
      <c r="L1242" s="54"/>
      <c r="M1242" s="54"/>
      <c r="N1242" s="54"/>
      <c r="O1242" s="54"/>
      <c r="P1242" s="56"/>
      <c r="Q1242" s="54"/>
      <c r="R1242" s="54"/>
      <c r="S1242" s="54"/>
      <c r="T1242" s="54"/>
      <c r="U1242" s="56"/>
      <c r="V1242" s="54"/>
      <c r="W1242" s="54"/>
      <c r="X1242" s="54"/>
      <c r="Y1242" s="54"/>
      <c r="Z1242" s="56"/>
      <c r="AA1242" s="54"/>
      <c r="AB1242" s="54"/>
      <c r="AC1242" s="54"/>
      <c r="AD1242" s="54"/>
      <c r="AE1242" s="56"/>
    </row>
    <row r="1243" spans="12:31">
      <c r="L1243" s="54"/>
      <c r="M1243" s="54"/>
      <c r="N1243" s="54"/>
      <c r="O1243" s="54"/>
      <c r="P1243" s="56"/>
      <c r="Q1243" s="54"/>
      <c r="R1243" s="54"/>
      <c r="S1243" s="54"/>
      <c r="T1243" s="54"/>
      <c r="U1243" s="56"/>
      <c r="V1243" s="54"/>
      <c r="W1243" s="54"/>
      <c r="X1243" s="54"/>
      <c r="Y1243" s="54"/>
      <c r="Z1243" s="56"/>
      <c r="AA1243" s="54"/>
      <c r="AB1243" s="54"/>
      <c r="AC1243" s="54"/>
      <c r="AD1243" s="54"/>
      <c r="AE1243" s="56"/>
    </row>
    <row r="1244" spans="12:31">
      <c r="L1244" s="54"/>
      <c r="M1244" s="54"/>
      <c r="N1244" s="54"/>
      <c r="O1244" s="54"/>
      <c r="P1244" s="56"/>
      <c r="Q1244" s="54"/>
      <c r="R1244" s="54"/>
      <c r="S1244" s="54"/>
      <c r="T1244" s="54"/>
      <c r="U1244" s="56"/>
      <c r="V1244" s="54"/>
      <c r="W1244" s="54"/>
      <c r="X1244" s="54"/>
      <c r="Y1244" s="54"/>
      <c r="Z1244" s="56"/>
      <c r="AA1244" s="54"/>
      <c r="AB1244" s="54"/>
      <c r="AC1244" s="54"/>
      <c r="AD1244" s="54"/>
      <c r="AE1244" s="56"/>
    </row>
    <row r="1245" spans="12:31">
      <c r="L1245" s="54"/>
      <c r="M1245" s="54"/>
      <c r="N1245" s="54"/>
      <c r="O1245" s="54"/>
      <c r="P1245" s="56"/>
      <c r="Q1245" s="54"/>
      <c r="R1245" s="54"/>
      <c r="S1245" s="54"/>
      <c r="T1245" s="54"/>
      <c r="U1245" s="56"/>
      <c r="V1245" s="54"/>
      <c r="W1245" s="54"/>
      <c r="X1245" s="54"/>
      <c r="Y1245" s="54"/>
      <c r="Z1245" s="56"/>
      <c r="AA1245" s="54"/>
      <c r="AB1245" s="54"/>
      <c r="AC1245" s="54"/>
      <c r="AD1245" s="54"/>
      <c r="AE1245" s="56"/>
    </row>
    <row r="1246" spans="12:31">
      <c r="L1246" s="54"/>
      <c r="M1246" s="54"/>
      <c r="N1246" s="54"/>
      <c r="O1246" s="54"/>
      <c r="P1246" s="56"/>
      <c r="Q1246" s="54"/>
      <c r="R1246" s="54"/>
      <c r="S1246" s="54"/>
      <c r="T1246" s="54"/>
      <c r="U1246" s="56"/>
      <c r="V1246" s="54"/>
      <c r="W1246" s="54"/>
      <c r="X1246" s="54"/>
      <c r="Y1246" s="54"/>
      <c r="Z1246" s="56"/>
      <c r="AA1246" s="54"/>
      <c r="AB1246" s="54"/>
      <c r="AC1246" s="54"/>
      <c r="AD1246" s="54"/>
      <c r="AE1246" s="56"/>
    </row>
    <row r="1247" spans="12:31">
      <c r="L1247" s="54"/>
      <c r="M1247" s="54"/>
      <c r="N1247" s="54"/>
      <c r="O1247" s="54"/>
      <c r="P1247" s="56"/>
      <c r="Q1247" s="54"/>
      <c r="R1247" s="54"/>
      <c r="S1247" s="54"/>
      <c r="T1247" s="54"/>
      <c r="U1247" s="56"/>
      <c r="V1247" s="54"/>
      <c r="W1247" s="54"/>
      <c r="X1247" s="54"/>
      <c r="Y1247" s="54"/>
      <c r="Z1247" s="56"/>
      <c r="AA1247" s="54"/>
      <c r="AB1247" s="54"/>
      <c r="AC1247" s="54"/>
      <c r="AD1247" s="54"/>
      <c r="AE1247" s="56"/>
    </row>
    <row r="1248" spans="12:31">
      <c r="L1248" s="54"/>
      <c r="M1248" s="54"/>
      <c r="N1248" s="54"/>
      <c r="O1248" s="54"/>
      <c r="P1248" s="56"/>
      <c r="Q1248" s="54"/>
      <c r="R1248" s="54"/>
      <c r="S1248" s="54"/>
      <c r="T1248" s="54"/>
      <c r="U1248" s="56"/>
      <c r="V1248" s="54"/>
      <c r="W1248" s="54"/>
      <c r="X1248" s="54"/>
      <c r="Y1248" s="54"/>
      <c r="Z1248" s="56"/>
      <c r="AA1248" s="54"/>
      <c r="AB1248" s="54"/>
      <c r="AC1248" s="54"/>
      <c r="AD1248" s="54"/>
      <c r="AE1248" s="56"/>
    </row>
    <row r="1249" spans="12:31">
      <c r="L1249" s="54"/>
      <c r="M1249" s="54"/>
      <c r="N1249" s="54"/>
      <c r="O1249" s="54"/>
      <c r="P1249" s="56"/>
      <c r="Q1249" s="54"/>
      <c r="R1249" s="54"/>
      <c r="S1249" s="54"/>
      <c r="T1249" s="54"/>
      <c r="U1249" s="56"/>
      <c r="V1249" s="54"/>
      <c r="W1249" s="54"/>
      <c r="X1249" s="54"/>
      <c r="Y1249" s="54"/>
      <c r="Z1249" s="56"/>
      <c r="AA1249" s="54"/>
      <c r="AB1249" s="54"/>
      <c r="AC1249" s="54"/>
      <c r="AD1249" s="54"/>
      <c r="AE1249" s="56"/>
    </row>
    <row r="1250" spans="12:31">
      <c r="L1250" s="54"/>
      <c r="M1250" s="54"/>
      <c r="N1250" s="54"/>
      <c r="O1250" s="54"/>
      <c r="P1250" s="56"/>
      <c r="Q1250" s="54"/>
      <c r="R1250" s="54"/>
      <c r="S1250" s="54"/>
      <c r="T1250" s="54"/>
      <c r="U1250" s="56"/>
      <c r="V1250" s="54"/>
      <c r="W1250" s="54"/>
      <c r="X1250" s="54"/>
      <c r="Y1250" s="54"/>
      <c r="Z1250" s="56"/>
      <c r="AA1250" s="54"/>
      <c r="AB1250" s="54"/>
      <c r="AC1250" s="54"/>
      <c r="AD1250" s="54"/>
      <c r="AE1250" s="56"/>
    </row>
    <row r="1251" spans="12:31">
      <c r="L1251" s="54"/>
      <c r="M1251" s="54"/>
      <c r="N1251" s="54"/>
      <c r="O1251" s="54"/>
      <c r="P1251" s="56"/>
      <c r="Q1251" s="54"/>
      <c r="R1251" s="54"/>
      <c r="S1251" s="54"/>
      <c r="T1251" s="54"/>
      <c r="U1251" s="56"/>
      <c r="V1251" s="54"/>
      <c r="W1251" s="54"/>
      <c r="X1251" s="54"/>
      <c r="Y1251" s="54"/>
      <c r="Z1251" s="56"/>
      <c r="AA1251" s="54"/>
      <c r="AB1251" s="54"/>
      <c r="AC1251" s="54"/>
      <c r="AD1251" s="54"/>
      <c r="AE1251" s="56"/>
    </row>
    <row r="1252" spans="12:31">
      <c r="L1252" s="54"/>
      <c r="M1252" s="54"/>
      <c r="N1252" s="54"/>
      <c r="O1252" s="54"/>
      <c r="P1252" s="56"/>
      <c r="Q1252" s="54"/>
      <c r="R1252" s="54"/>
      <c r="S1252" s="54"/>
      <c r="T1252" s="54"/>
      <c r="U1252" s="56"/>
      <c r="V1252" s="54"/>
      <c r="W1252" s="54"/>
      <c r="X1252" s="54"/>
      <c r="Y1252" s="54"/>
      <c r="Z1252" s="56"/>
      <c r="AA1252" s="54"/>
      <c r="AB1252" s="54"/>
      <c r="AC1252" s="54"/>
      <c r="AD1252" s="54"/>
      <c r="AE1252" s="56"/>
    </row>
    <row r="1253" spans="12:31">
      <c r="L1253" s="54"/>
      <c r="M1253" s="54"/>
      <c r="N1253" s="54"/>
      <c r="O1253" s="54"/>
      <c r="P1253" s="56"/>
      <c r="Q1253" s="54"/>
      <c r="R1253" s="54"/>
      <c r="S1253" s="54"/>
      <c r="T1253" s="54"/>
      <c r="U1253" s="56"/>
      <c r="V1253" s="54"/>
      <c r="W1253" s="54"/>
      <c r="X1253" s="54"/>
      <c r="Y1253" s="54"/>
      <c r="Z1253" s="56"/>
      <c r="AA1253" s="54"/>
      <c r="AB1253" s="54"/>
      <c r="AC1253" s="54"/>
      <c r="AD1253" s="54"/>
      <c r="AE1253" s="56"/>
    </row>
    <row r="1254" spans="12:31">
      <c r="L1254" s="54"/>
      <c r="M1254" s="54"/>
      <c r="N1254" s="54"/>
      <c r="O1254" s="54"/>
      <c r="P1254" s="56"/>
      <c r="Q1254" s="54"/>
      <c r="R1254" s="54"/>
      <c r="S1254" s="54"/>
      <c r="T1254" s="54"/>
      <c r="U1254" s="56"/>
      <c r="V1254" s="54"/>
      <c r="W1254" s="54"/>
      <c r="X1254" s="54"/>
      <c r="Y1254" s="54"/>
      <c r="Z1254" s="56"/>
      <c r="AA1254" s="54"/>
      <c r="AB1254" s="54"/>
      <c r="AC1254" s="54"/>
      <c r="AD1254" s="54"/>
      <c r="AE1254" s="56"/>
    </row>
    <row r="1255" spans="12:31">
      <c r="L1255" s="54"/>
      <c r="M1255" s="54"/>
      <c r="N1255" s="54"/>
      <c r="O1255" s="54"/>
      <c r="P1255" s="56"/>
      <c r="Q1255" s="54"/>
      <c r="R1255" s="54"/>
      <c r="S1255" s="54"/>
      <c r="T1255" s="54"/>
      <c r="U1255" s="56"/>
      <c r="V1255" s="54"/>
      <c r="W1255" s="54"/>
      <c r="X1255" s="54"/>
      <c r="Y1255" s="54"/>
      <c r="Z1255" s="56"/>
      <c r="AA1255" s="54"/>
      <c r="AB1255" s="54"/>
      <c r="AC1255" s="54"/>
      <c r="AD1255" s="54"/>
      <c r="AE1255" s="56"/>
    </row>
    <row r="1256" spans="12:31">
      <c r="L1256" s="54"/>
      <c r="M1256" s="54"/>
      <c r="N1256" s="54"/>
      <c r="O1256" s="54"/>
      <c r="P1256" s="56"/>
      <c r="Q1256" s="54"/>
      <c r="R1256" s="54"/>
      <c r="S1256" s="54"/>
      <c r="T1256" s="54"/>
      <c r="U1256" s="56"/>
      <c r="V1256" s="54"/>
      <c r="W1256" s="54"/>
      <c r="X1256" s="54"/>
      <c r="Y1256" s="54"/>
      <c r="Z1256" s="56"/>
      <c r="AA1256" s="54"/>
      <c r="AB1256" s="54"/>
      <c r="AC1256" s="54"/>
      <c r="AD1256" s="54"/>
      <c r="AE1256" s="56"/>
    </row>
    <row r="1257" spans="12:31">
      <c r="L1257" s="54"/>
      <c r="M1257" s="54"/>
      <c r="N1257" s="54"/>
      <c r="O1257" s="54"/>
      <c r="P1257" s="56"/>
      <c r="Q1257" s="54"/>
      <c r="R1257" s="54"/>
      <c r="S1257" s="54"/>
      <c r="T1257" s="54"/>
      <c r="U1257" s="56"/>
      <c r="V1257" s="54"/>
      <c r="W1257" s="54"/>
      <c r="X1257" s="54"/>
      <c r="Y1257" s="54"/>
      <c r="Z1257" s="56"/>
      <c r="AA1257" s="54"/>
      <c r="AB1257" s="54"/>
      <c r="AC1257" s="54"/>
      <c r="AD1257" s="54"/>
      <c r="AE1257" s="56"/>
    </row>
    <row r="1258" spans="12:31">
      <c r="L1258" s="54"/>
      <c r="M1258" s="54"/>
      <c r="N1258" s="54"/>
      <c r="O1258" s="54"/>
      <c r="P1258" s="56"/>
      <c r="Q1258" s="54"/>
      <c r="R1258" s="54"/>
      <c r="S1258" s="54"/>
      <c r="T1258" s="54"/>
      <c r="U1258" s="56"/>
      <c r="V1258" s="54"/>
      <c r="W1258" s="54"/>
      <c r="X1258" s="54"/>
      <c r="Y1258" s="54"/>
      <c r="Z1258" s="56"/>
      <c r="AA1258" s="54"/>
      <c r="AB1258" s="54"/>
      <c r="AC1258" s="54"/>
      <c r="AD1258" s="54"/>
      <c r="AE1258" s="56"/>
    </row>
    <row r="1259" spans="12:31">
      <c r="L1259" s="54"/>
      <c r="M1259" s="54"/>
      <c r="N1259" s="54"/>
      <c r="O1259" s="54"/>
      <c r="P1259" s="56"/>
      <c r="Q1259" s="54"/>
      <c r="R1259" s="54"/>
      <c r="S1259" s="54"/>
      <c r="T1259" s="54"/>
      <c r="U1259" s="56"/>
      <c r="V1259" s="54"/>
      <c r="W1259" s="54"/>
      <c r="X1259" s="54"/>
      <c r="Y1259" s="54"/>
      <c r="Z1259" s="56"/>
      <c r="AA1259" s="54"/>
      <c r="AB1259" s="54"/>
      <c r="AC1259" s="54"/>
      <c r="AD1259" s="54"/>
      <c r="AE1259" s="56"/>
    </row>
    <row r="1260" spans="12:31">
      <c r="L1260" s="54"/>
      <c r="M1260" s="54"/>
      <c r="N1260" s="54"/>
      <c r="O1260" s="54"/>
      <c r="P1260" s="56"/>
      <c r="Q1260" s="54"/>
      <c r="R1260" s="54"/>
      <c r="S1260" s="54"/>
      <c r="T1260" s="54"/>
      <c r="U1260" s="56"/>
      <c r="V1260" s="54"/>
      <c r="W1260" s="54"/>
      <c r="X1260" s="54"/>
      <c r="Y1260" s="54"/>
      <c r="Z1260" s="56"/>
      <c r="AA1260" s="54"/>
      <c r="AB1260" s="54"/>
      <c r="AC1260" s="54"/>
      <c r="AD1260" s="54"/>
      <c r="AE1260" s="56"/>
    </row>
    <row r="1261" spans="12:31">
      <c r="L1261" s="54"/>
      <c r="M1261" s="54"/>
      <c r="N1261" s="54"/>
      <c r="O1261" s="54"/>
      <c r="P1261" s="56"/>
      <c r="Q1261" s="54"/>
      <c r="R1261" s="54"/>
      <c r="S1261" s="54"/>
      <c r="T1261" s="54"/>
      <c r="U1261" s="56"/>
      <c r="V1261" s="54"/>
      <c r="W1261" s="54"/>
      <c r="X1261" s="54"/>
      <c r="Y1261" s="54"/>
      <c r="Z1261" s="56"/>
      <c r="AA1261" s="54"/>
      <c r="AB1261" s="54"/>
      <c r="AC1261" s="54"/>
      <c r="AD1261" s="54"/>
      <c r="AE1261" s="56"/>
    </row>
    <row r="1262" spans="12:31">
      <c r="L1262" s="54"/>
      <c r="M1262" s="54"/>
      <c r="N1262" s="54"/>
      <c r="O1262" s="54"/>
      <c r="P1262" s="56"/>
      <c r="Q1262" s="54"/>
      <c r="R1262" s="54"/>
      <c r="S1262" s="54"/>
      <c r="T1262" s="54"/>
      <c r="U1262" s="56"/>
      <c r="V1262" s="54"/>
      <c r="W1262" s="54"/>
      <c r="X1262" s="54"/>
      <c r="Y1262" s="54"/>
      <c r="Z1262" s="56"/>
      <c r="AA1262" s="54"/>
      <c r="AB1262" s="54"/>
      <c r="AC1262" s="54"/>
      <c r="AD1262" s="54"/>
      <c r="AE1262" s="56"/>
    </row>
    <row r="1263" spans="12:31">
      <c r="L1263" s="54"/>
      <c r="M1263" s="54"/>
      <c r="N1263" s="54"/>
      <c r="O1263" s="54"/>
      <c r="P1263" s="56"/>
      <c r="Q1263" s="54"/>
      <c r="R1263" s="54"/>
      <c r="S1263" s="54"/>
      <c r="T1263" s="54"/>
      <c r="U1263" s="56"/>
      <c r="V1263" s="54"/>
      <c r="W1263" s="54"/>
      <c r="X1263" s="54"/>
      <c r="Y1263" s="54"/>
      <c r="Z1263" s="56"/>
      <c r="AA1263" s="54"/>
      <c r="AB1263" s="54"/>
      <c r="AC1263" s="54"/>
      <c r="AD1263" s="54"/>
      <c r="AE1263" s="56"/>
    </row>
    <row r="1264" spans="12:31">
      <c r="L1264" s="54"/>
      <c r="M1264" s="54"/>
      <c r="N1264" s="54"/>
      <c r="O1264" s="54"/>
      <c r="P1264" s="56"/>
      <c r="Q1264" s="54"/>
      <c r="R1264" s="54"/>
      <c r="S1264" s="54"/>
      <c r="T1264" s="54"/>
      <c r="U1264" s="56"/>
      <c r="V1264" s="54"/>
      <c r="W1264" s="54"/>
      <c r="X1264" s="54"/>
      <c r="Y1264" s="54"/>
      <c r="Z1264" s="56"/>
      <c r="AA1264" s="54"/>
      <c r="AB1264" s="54"/>
      <c r="AC1264" s="54"/>
      <c r="AD1264" s="54"/>
      <c r="AE1264" s="56"/>
    </row>
    <row r="1265" spans="12:31">
      <c r="L1265" s="54"/>
      <c r="M1265" s="54"/>
      <c r="N1265" s="54"/>
      <c r="O1265" s="54"/>
      <c r="P1265" s="56"/>
      <c r="Q1265" s="54"/>
      <c r="R1265" s="54"/>
      <c r="S1265" s="54"/>
      <c r="T1265" s="54"/>
      <c r="U1265" s="56"/>
      <c r="V1265" s="54"/>
      <c r="W1265" s="54"/>
      <c r="X1265" s="54"/>
      <c r="Y1265" s="54"/>
      <c r="Z1265" s="56"/>
      <c r="AA1265" s="54"/>
      <c r="AB1265" s="54"/>
      <c r="AC1265" s="54"/>
      <c r="AD1265" s="54"/>
      <c r="AE1265" s="56"/>
    </row>
    <row r="1266" spans="12:31">
      <c r="L1266" s="54"/>
      <c r="M1266" s="54"/>
      <c r="N1266" s="54"/>
      <c r="O1266" s="54"/>
      <c r="P1266" s="56"/>
      <c r="Q1266" s="54"/>
      <c r="R1266" s="54"/>
      <c r="S1266" s="54"/>
      <c r="T1266" s="54"/>
      <c r="U1266" s="56"/>
      <c r="V1266" s="54"/>
      <c r="W1266" s="54"/>
      <c r="X1266" s="54"/>
      <c r="Y1266" s="54"/>
      <c r="Z1266" s="56"/>
      <c r="AA1266" s="54"/>
      <c r="AB1266" s="54"/>
      <c r="AC1266" s="54"/>
      <c r="AD1266" s="54"/>
      <c r="AE1266" s="56"/>
    </row>
    <row r="1267" spans="12:31">
      <c r="L1267" s="54"/>
      <c r="M1267" s="54"/>
      <c r="N1267" s="54"/>
      <c r="O1267" s="54"/>
      <c r="P1267" s="56"/>
      <c r="Q1267" s="54"/>
      <c r="R1267" s="54"/>
      <c r="S1267" s="54"/>
      <c r="T1267" s="54"/>
      <c r="U1267" s="56"/>
      <c r="V1267" s="54"/>
      <c r="W1267" s="54"/>
      <c r="X1267" s="54"/>
      <c r="Y1267" s="54"/>
      <c r="Z1267" s="56"/>
      <c r="AA1267" s="54"/>
      <c r="AB1267" s="54"/>
      <c r="AC1267" s="54"/>
      <c r="AD1267" s="54"/>
      <c r="AE1267" s="56"/>
    </row>
    <row r="1268" spans="12:31">
      <c r="L1268" s="54"/>
      <c r="M1268" s="54"/>
      <c r="N1268" s="54"/>
      <c r="O1268" s="54"/>
      <c r="P1268" s="56"/>
      <c r="Q1268" s="54"/>
      <c r="R1268" s="54"/>
      <c r="S1268" s="54"/>
      <c r="T1268" s="54"/>
      <c r="U1268" s="56"/>
      <c r="V1268" s="54"/>
      <c r="W1268" s="54"/>
      <c r="X1268" s="54"/>
      <c r="Y1268" s="54"/>
      <c r="Z1268" s="56"/>
      <c r="AA1268" s="54"/>
      <c r="AB1268" s="54"/>
      <c r="AC1268" s="54"/>
      <c r="AD1268" s="54"/>
      <c r="AE1268" s="56"/>
    </row>
    <row r="1269" spans="12:31">
      <c r="L1269" s="54"/>
      <c r="M1269" s="54"/>
      <c r="N1269" s="54"/>
      <c r="O1269" s="54"/>
      <c r="P1269" s="56"/>
      <c r="Q1269" s="54"/>
      <c r="R1269" s="54"/>
      <c r="S1269" s="54"/>
      <c r="T1269" s="54"/>
      <c r="U1269" s="56"/>
      <c r="V1269" s="54"/>
      <c r="W1269" s="54"/>
      <c r="X1269" s="54"/>
      <c r="Y1269" s="54"/>
      <c r="Z1269" s="56"/>
      <c r="AA1269" s="54"/>
      <c r="AB1269" s="54"/>
      <c r="AC1269" s="54"/>
      <c r="AD1269" s="54"/>
      <c r="AE1269" s="56"/>
    </row>
    <row r="1270" spans="12:31">
      <c r="L1270" s="54"/>
      <c r="M1270" s="54"/>
      <c r="N1270" s="54"/>
      <c r="O1270" s="54"/>
      <c r="P1270" s="56"/>
      <c r="Q1270" s="54"/>
      <c r="R1270" s="54"/>
      <c r="S1270" s="54"/>
      <c r="T1270" s="54"/>
      <c r="U1270" s="56"/>
      <c r="V1270" s="54"/>
      <c r="W1270" s="54"/>
      <c r="X1270" s="54"/>
      <c r="Y1270" s="54"/>
      <c r="Z1270" s="56"/>
      <c r="AA1270" s="54"/>
      <c r="AB1270" s="54"/>
      <c r="AC1270" s="54"/>
      <c r="AD1270" s="54"/>
      <c r="AE1270" s="56"/>
    </row>
    <row r="1271" spans="12:31">
      <c r="L1271" s="54"/>
      <c r="M1271" s="54"/>
      <c r="N1271" s="54"/>
      <c r="O1271" s="54"/>
      <c r="P1271" s="56"/>
      <c r="Q1271" s="54"/>
      <c r="R1271" s="54"/>
      <c r="S1271" s="54"/>
      <c r="T1271" s="54"/>
      <c r="U1271" s="56"/>
      <c r="V1271" s="54"/>
      <c r="W1271" s="54"/>
      <c r="X1271" s="54"/>
      <c r="Y1271" s="54"/>
      <c r="Z1271" s="56"/>
      <c r="AA1271" s="54"/>
      <c r="AB1271" s="54"/>
      <c r="AC1271" s="54"/>
      <c r="AD1271" s="54"/>
      <c r="AE1271" s="56"/>
    </row>
    <row r="1272" spans="12:31">
      <c r="L1272" s="54"/>
      <c r="M1272" s="54"/>
      <c r="N1272" s="54"/>
      <c r="O1272" s="54"/>
      <c r="P1272" s="56"/>
      <c r="Q1272" s="54"/>
      <c r="R1272" s="54"/>
      <c r="S1272" s="54"/>
      <c r="T1272" s="54"/>
      <c r="U1272" s="56"/>
      <c r="V1272" s="54"/>
      <c r="W1272" s="54"/>
      <c r="X1272" s="54"/>
      <c r="Y1272" s="54"/>
      <c r="Z1272" s="56"/>
      <c r="AA1272" s="54"/>
      <c r="AB1272" s="54"/>
      <c r="AC1272" s="54"/>
      <c r="AD1272" s="54"/>
      <c r="AE1272" s="56"/>
    </row>
    <row r="1273" spans="12:31">
      <c r="L1273" s="54"/>
      <c r="M1273" s="54"/>
      <c r="N1273" s="54"/>
      <c r="O1273" s="54"/>
      <c r="P1273" s="56"/>
      <c r="Q1273" s="54"/>
      <c r="R1273" s="54"/>
      <c r="S1273" s="54"/>
      <c r="T1273" s="54"/>
      <c r="U1273" s="56"/>
      <c r="V1273" s="54"/>
      <c r="W1273" s="54"/>
      <c r="X1273" s="54"/>
      <c r="Y1273" s="54"/>
      <c r="Z1273" s="56"/>
      <c r="AA1273" s="54"/>
      <c r="AB1273" s="54"/>
      <c r="AC1273" s="54"/>
      <c r="AD1273" s="54"/>
      <c r="AE1273" s="56"/>
    </row>
    <row r="1274" spans="12:31">
      <c r="L1274" s="54"/>
      <c r="M1274" s="54"/>
      <c r="N1274" s="54"/>
      <c r="O1274" s="54"/>
      <c r="P1274" s="56"/>
      <c r="Q1274" s="54"/>
      <c r="R1274" s="54"/>
      <c r="S1274" s="54"/>
      <c r="T1274" s="54"/>
      <c r="U1274" s="56"/>
      <c r="V1274" s="54"/>
      <c r="W1274" s="54"/>
      <c r="X1274" s="54"/>
      <c r="Y1274" s="54"/>
      <c r="Z1274" s="56"/>
      <c r="AA1274" s="54"/>
      <c r="AB1274" s="54"/>
      <c r="AC1274" s="54"/>
      <c r="AD1274" s="54"/>
      <c r="AE1274" s="56"/>
    </row>
    <row r="1275" spans="12:31">
      <c r="L1275" s="54"/>
      <c r="M1275" s="54"/>
      <c r="N1275" s="54"/>
      <c r="O1275" s="54"/>
      <c r="P1275" s="56"/>
      <c r="Q1275" s="54"/>
      <c r="R1275" s="54"/>
      <c r="S1275" s="54"/>
      <c r="T1275" s="54"/>
      <c r="U1275" s="56"/>
      <c r="V1275" s="54"/>
      <c r="W1275" s="54"/>
      <c r="X1275" s="54"/>
      <c r="Y1275" s="54"/>
      <c r="Z1275" s="56"/>
      <c r="AA1275" s="54"/>
      <c r="AB1275" s="54"/>
      <c r="AC1275" s="54"/>
      <c r="AD1275" s="54"/>
      <c r="AE1275" s="56"/>
    </row>
    <row r="1276" spans="12:31">
      <c r="L1276" s="54"/>
      <c r="M1276" s="54"/>
      <c r="N1276" s="54"/>
      <c r="O1276" s="54"/>
      <c r="P1276" s="56"/>
      <c r="Q1276" s="54"/>
      <c r="R1276" s="54"/>
      <c r="S1276" s="54"/>
      <c r="T1276" s="54"/>
      <c r="U1276" s="56"/>
      <c r="V1276" s="54"/>
      <c r="W1276" s="54"/>
      <c r="X1276" s="54"/>
      <c r="Y1276" s="54"/>
      <c r="Z1276" s="56"/>
      <c r="AA1276" s="54"/>
      <c r="AB1276" s="54"/>
      <c r="AC1276" s="54"/>
      <c r="AD1276" s="54"/>
      <c r="AE1276" s="56"/>
    </row>
    <row r="1277" spans="12:31">
      <c r="L1277" s="54"/>
      <c r="M1277" s="54"/>
      <c r="N1277" s="54"/>
      <c r="O1277" s="54"/>
      <c r="P1277" s="56"/>
      <c r="Q1277" s="54"/>
      <c r="R1277" s="54"/>
      <c r="S1277" s="54"/>
      <c r="T1277" s="54"/>
      <c r="U1277" s="56"/>
      <c r="V1277" s="54"/>
      <c r="W1277" s="54"/>
      <c r="X1277" s="54"/>
      <c r="Y1277" s="54"/>
      <c r="Z1277" s="56"/>
      <c r="AA1277" s="54"/>
      <c r="AB1277" s="54"/>
      <c r="AC1277" s="54"/>
      <c r="AD1277" s="54"/>
      <c r="AE1277" s="56"/>
    </row>
    <row r="1278" spans="12:31">
      <c r="L1278" s="54"/>
      <c r="M1278" s="54"/>
      <c r="N1278" s="54"/>
      <c r="O1278" s="54"/>
      <c r="P1278" s="56"/>
      <c r="Q1278" s="54"/>
      <c r="R1278" s="54"/>
      <c r="S1278" s="54"/>
      <c r="T1278" s="54"/>
      <c r="U1278" s="56"/>
      <c r="V1278" s="54"/>
      <c r="W1278" s="54"/>
      <c r="X1278" s="54"/>
      <c r="Y1278" s="54"/>
      <c r="Z1278" s="56"/>
      <c r="AA1278" s="54"/>
      <c r="AB1278" s="54"/>
      <c r="AC1278" s="54"/>
      <c r="AD1278" s="54"/>
      <c r="AE1278" s="56"/>
    </row>
    <row r="1279" spans="12:31">
      <c r="L1279" s="54"/>
      <c r="M1279" s="54"/>
      <c r="N1279" s="54"/>
      <c r="O1279" s="54"/>
      <c r="P1279" s="56"/>
      <c r="Q1279" s="54"/>
      <c r="R1279" s="54"/>
      <c r="S1279" s="54"/>
      <c r="T1279" s="54"/>
      <c r="U1279" s="56"/>
      <c r="V1279" s="54"/>
      <c r="W1279" s="54"/>
      <c r="X1279" s="54"/>
      <c r="Y1279" s="54"/>
      <c r="Z1279" s="56"/>
      <c r="AA1279" s="54"/>
      <c r="AB1279" s="54"/>
      <c r="AC1279" s="54"/>
      <c r="AD1279" s="54"/>
      <c r="AE1279" s="56"/>
    </row>
    <row r="1280" spans="12:31">
      <c r="L1280" s="54"/>
      <c r="M1280" s="54"/>
      <c r="N1280" s="54"/>
      <c r="O1280" s="54"/>
      <c r="P1280" s="56"/>
      <c r="Q1280" s="54"/>
      <c r="R1280" s="54"/>
      <c r="S1280" s="54"/>
      <c r="T1280" s="54"/>
      <c r="U1280" s="56"/>
      <c r="V1280" s="54"/>
      <c r="W1280" s="54"/>
      <c r="X1280" s="54"/>
      <c r="Y1280" s="54"/>
      <c r="Z1280" s="56"/>
      <c r="AA1280" s="54"/>
      <c r="AB1280" s="54"/>
      <c r="AC1280" s="54"/>
      <c r="AD1280" s="54"/>
      <c r="AE1280" s="56"/>
    </row>
    <row r="1281" spans="12:31">
      <c r="L1281" s="54"/>
      <c r="M1281" s="54"/>
      <c r="N1281" s="54"/>
      <c r="O1281" s="54"/>
      <c r="P1281" s="56"/>
      <c r="Q1281" s="54"/>
      <c r="R1281" s="54"/>
      <c r="S1281" s="54"/>
      <c r="T1281" s="54"/>
      <c r="U1281" s="56"/>
      <c r="V1281" s="54"/>
      <c r="W1281" s="54"/>
      <c r="X1281" s="54"/>
      <c r="Y1281" s="54"/>
      <c r="Z1281" s="56"/>
      <c r="AA1281" s="54"/>
      <c r="AB1281" s="54"/>
      <c r="AC1281" s="54"/>
      <c r="AD1281" s="54"/>
      <c r="AE1281" s="56"/>
    </row>
    <row r="1282" spans="12:31">
      <c r="L1282" s="54"/>
      <c r="M1282" s="54"/>
      <c r="N1282" s="54"/>
      <c r="O1282" s="54"/>
      <c r="P1282" s="56"/>
      <c r="Q1282" s="54"/>
      <c r="R1282" s="54"/>
      <c r="S1282" s="54"/>
      <c r="T1282" s="54"/>
      <c r="U1282" s="56"/>
      <c r="V1282" s="54"/>
      <c r="W1282" s="54"/>
      <c r="X1282" s="54"/>
      <c r="Y1282" s="54"/>
      <c r="Z1282" s="56"/>
      <c r="AA1282" s="54"/>
      <c r="AB1282" s="54"/>
      <c r="AC1282" s="54"/>
      <c r="AD1282" s="54"/>
      <c r="AE1282" s="56"/>
    </row>
    <row r="1283" spans="12:31">
      <c r="L1283" s="54"/>
      <c r="M1283" s="54"/>
      <c r="N1283" s="54"/>
      <c r="O1283" s="54"/>
      <c r="P1283" s="56"/>
      <c r="Q1283" s="54"/>
      <c r="R1283" s="54"/>
      <c r="S1283" s="54"/>
      <c r="T1283" s="54"/>
      <c r="U1283" s="56"/>
      <c r="V1283" s="54"/>
      <c r="W1283" s="54"/>
      <c r="X1283" s="54"/>
      <c r="Y1283" s="54"/>
      <c r="Z1283" s="56"/>
      <c r="AA1283" s="54"/>
      <c r="AB1283" s="54"/>
      <c r="AC1283" s="54"/>
      <c r="AD1283" s="54"/>
      <c r="AE1283" s="56"/>
    </row>
    <row r="1284" spans="12:31">
      <c r="L1284" s="54"/>
      <c r="M1284" s="54"/>
      <c r="N1284" s="54"/>
      <c r="O1284" s="54"/>
      <c r="P1284" s="56"/>
      <c r="Q1284" s="54"/>
      <c r="R1284" s="54"/>
      <c r="S1284" s="54"/>
      <c r="T1284" s="54"/>
      <c r="U1284" s="56"/>
      <c r="V1284" s="54"/>
      <c r="W1284" s="54"/>
      <c r="X1284" s="54"/>
      <c r="Y1284" s="54"/>
      <c r="Z1284" s="56"/>
      <c r="AA1284" s="54"/>
      <c r="AB1284" s="54"/>
      <c r="AC1284" s="54"/>
      <c r="AD1284" s="54"/>
      <c r="AE1284" s="56"/>
    </row>
    <row r="1285" spans="12:31">
      <c r="L1285" s="54"/>
      <c r="M1285" s="54"/>
      <c r="N1285" s="54"/>
      <c r="O1285" s="54"/>
      <c r="P1285" s="56"/>
      <c r="Q1285" s="54"/>
      <c r="R1285" s="54"/>
      <c r="S1285" s="54"/>
      <c r="T1285" s="54"/>
      <c r="U1285" s="56"/>
      <c r="V1285" s="54"/>
      <c r="W1285" s="54"/>
      <c r="X1285" s="54"/>
      <c r="Y1285" s="54"/>
      <c r="Z1285" s="56"/>
      <c r="AA1285" s="54"/>
      <c r="AB1285" s="54"/>
      <c r="AC1285" s="54"/>
      <c r="AD1285" s="54"/>
      <c r="AE1285" s="56"/>
    </row>
    <row r="1286" spans="12:31">
      <c r="L1286" s="54"/>
      <c r="M1286" s="54"/>
      <c r="N1286" s="54"/>
      <c r="O1286" s="54"/>
      <c r="P1286" s="56"/>
      <c r="Q1286" s="54"/>
      <c r="R1286" s="54"/>
      <c r="S1286" s="54"/>
      <c r="T1286" s="54"/>
      <c r="U1286" s="56"/>
      <c r="V1286" s="54"/>
      <c r="W1286" s="54"/>
      <c r="X1286" s="54"/>
      <c r="Y1286" s="54"/>
      <c r="Z1286" s="56"/>
      <c r="AA1286" s="54"/>
      <c r="AB1286" s="54"/>
      <c r="AC1286" s="54"/>
      <c r="AD1286" s="54"/>
      <c r="AE1286" s="56"/>
    </row>
    <row r="1287" spans="12:31">
      <c r="L1287" s="54"/>
      <c r="M1287" s="54"/>
      <c r="N1287" s="54"/>
      <c r="O1287" s="54"/>
      <c r="P1287" s="56"/>
      <c r="Q1287" s="54"/>
      <c r="R1287" s="54"/>
      <c r="S1287" s="54"/>
      <c r="T1287" s="54"/>
      <c r="U1287" s="56"/>
      <c r="V1287" s="54"/>
      <c r="W1287" s="54"/>
      <c r="X1287" s="54"/>
      <c r="Y1287" s="54"/>
      <c r="Z1287" s="56"/>
      <c r="AA1287" s="54"/>
      <c r="AB1287" s="54"/>
      <c r="AC1287" s="54"/>
      <c r="AD1287" s="54"/>
      <c r="AE1287" s="56"/>
    </row>
    <row r="1288" spans="12:31">
      <c r="L1288" s="54"/>
      <c r="M1288" s="54"/>
      <c r="N1288" s="54"/>
      <c r="O1288" s="54"/>
      <c r="P1288" s="56"/>
      <c r="Q1288" s="54"/>
      <c r="R1288" s="54"/>
      <c r="S1288" s="54"/>
      <c r="T1288" s="54"/>
      <c r="U1288" s="56"/>
      <c r="V1288" s="54"/>
      <c r="W1288" s="54"/>
      <c r="X1288" s="54"/>
      <c r="Y1288" s="54"/>
      <c r="Z1288" s="56"/>
      <c r="AA1288" s="54"/>
      <c r="AB1288" s="54"/>
      <c r="AC1288" s="54"/>
      <c r="AD1288" s="54"/>
      <c r="AE1288" s="56"/>
    </row>
    <row r="1289" spans="12:31">
      <c r="L1289" s="54"/>
      <c r="M1289" s="54"/>
      <c r="N1289" s="54"/>
      <c r="O1289" s="54"/>
      <c r="P1289" s="56"/>
      <c r="Q1289" s="54"/>
      <c r="R1289" s="54"/>
      <c r="S1289" s="54"/>
      <c r="T1289" s="54"/>
      <c r="U1289" s="56"/>
      <c r="V1289" s="54"/>
      <c r="W1289" s="54"/>
      <c r="X1289" s="54"/>
      <c r="Y1289" s="54"/>
      <c r="Z1289" s="56"/>
      <c r="AA1289" s="54"/>
      <c r="AB1289" s="54"/>
      <c r="AC1289" s="54"/>
      <c r="AD1289" s="54"/>
      <c r="AE1289" s="56"/>
    </row>
    <row r="1290" spans="12:31">
      <c r="L1290" s="54"/>
      <c r="M1290" s="54"/>
      <c r="N1290" s="54"/>
      <c r="O1290" s="54"/>
      <c r="P1290" s="56"/>
      <c r="Q1290" s="54"/>
      <c r="R1290" s="54"/>
      <c r="S1290" s="54"/>
      <c r="T1290" s="54"/>
      <c r="U1290" s="56"/>
      <c r="V1290" s="54"/>
      <c r="W1290" s="54"/>
      <c r="X1290" s="54"/>
      <c r="Y1290" s="54"/>
      <c r="Z1290" s="56"/>
      <c r="AA1290" s="54"/>
      <c r="AB1290" s="54"/>
      <c r="AC1290" s="54"/>
      <c r="AD1290" s="54"/>
      <c r="AE1290" s="56"/>
    </row>
    <row r="1291" spans="12:31">
      <c r="L1291" s="54"/>
      <c r="M1291" s="54"/>
      <c r="N1291" s="54"/>
      <c r="O1291" s="54"/>
      <c r="P1291" s="56"/>
      <c r="Q1291" s="54"/>
      <c r="R1291" s="54"/>
      <c r="S1291" s="54"/>
      <c r="T1291" s="54"/>
      <c r="U1291" s="56"/>
      <c r="V1291" s="54"/>
      <c r="W1291" s="54"/>
      <c r="X1291" s="54"/>
      <c r="Y1291" s="54"/>
      <c r="Z1291" s="56"/>
      <c r="AA1291" s="54"/>
      <c r="AB1291" s="54"/>
      <c r="AC1291" s="54"/>
      <c r="AD1291" s="54"/>
      <c r="AE1291" s="56"/>
    </row>
    <row r="1292" spans="12:31">
      <c r="L1292" s="54"/>
      <c r="M1292" s="54"/>
      <c r="N1292" s="54"/>
      <c r="O1292" s="54"/>
      <c r="P1292" s="56"/>
      <c r="Q1292" s="54"/>
      <c r="R1292" s="54"/>
      <c r="S1292" s="54"/>
      <c r="T1292" s="54"/>
      <c r="U1292" s="56"/>
      <c r="V1292" s="54"/>
      <c r="W1292" s="54"/>
      <c r="X1292" s="54"/>
      <c r="Y1292" s="54"/>
      <c r="Z1292" s="56"/>
      <c r="AA1292" s="54"/>
      <c r="AB1292" s="54"/>
      <c r="AC1292" s="54"/>
      <c r="AD1292" s="54"/>
      <c r="AE1292" s="56"/>
    </row>
    <row r="1293" spans="12:31">
      <c r="L1293" s="54"/>
      <c r="M1293" s="54"/>
      <c r="N1293" s="54"/>
      <c r="O1293" s="54"/>
      <c r="P1293" s="56"/>
      <c r="Q1293" s="54"/>
      <c r="R1293" s="54"/>
      <c r="S1293" s="54"/>
      <c r="T1293" s="54"/>
      <c r="U1293" s="56"/>
      <c r="V1293" s="54"/>
      <c r="W1293" s="54"/>
      <c r="X1293" s="54"/>
      <c r="Y1293" s="54"/>
      <c r="Z1293" s="56"/>
      <c r="AA1293" s="54"/>
      <c r="AB1293" s="54"/>
      <c r="AC1293" s="54"/>
      <c r="AD1293" s="54"/>
      <c r="AE1293" s="56"/>
    </row>
    <row r="1294" spans="12:31">
      <c r="L1294" s="54"/>
      <c r="M1294" s="54"/>
      <c r="N1294" s="54"/>
      <c r="O1294" s="54"/>
      <c r="P1294" s="56"/>
      <c r="Q1294" s="54"/>
      <c r="R1294" s="54"/>
      <c r="S1294" s="54"/>
      <c r="T1294" s="54"/>
      <c r="U1294" s="56"/>
      <c r="V1294" s="54"/>
      <c r="W1294" s="54"/>
      <c r="X1294" s="54"/>
      <c r="Y1294" s="54"/>
      <c r="Z1294" s="56"/>
      <c r="AA1294" s="54"/>
      <c r="AB1294" s="54"/>
      <c r="AC1294" s="54"/>
      <c r="AD1294" s="54"/>
      <c r="AE1294" s="56"/>
    </row>
    <row r="1295" spans="12:31">
      <c r="L1295" s="54"/>
      <c r="M1295" s="54"/>
      <c r="N1295" s="54"/>
      <c r="O1295" s="54"/>
      <c r="P1295" s="56"/>
      <c r="Q1295" s="54"/>
      <c r="R1295" s="54"/>
      <c r="S1295" s="54"/>
      <c r="T1295" s="54"/>
      <c r="U1295" s="56"/>
      <c r="V1295" s="54"/>
      <c r="W1295" s="54"/>
      <c r="X1295" s="54"/>
      <c r="Y1295" s="54"/>
      <c r="Z1295" s="56"/>
      <c r="AA1295" s="54"/>
      <c r="AB1295" s="54"/>
      <c r="AC1295" s="54"/>
      <c r="AD1295" s="54"/>
      <c r="AE1295" s="56"/>
    </row>
    <row r="1296" spans="12:31">
      <c r="L1296" s="54"/>
      <c r="M1296" s="54"/>
      <c r="N1296" s="54"/>
      <c r="O1296" s="54"/>
      <c r="P1296" s="56"/>
      <c r="Q1296" s="54"/>
      <c r="R1296" s="54"/>
      <c r="S1296" s="54"/>
      <c r="T1296" s="54"/>
      <c r="U1296" s="56"/>
      <c r="V1296" s="54"/>
      <c r="W1296" s="54"/>
      <c r="X1296" s="54"/>
      <c r="Y1296" s="54"/>
      <c r="Z1296" s="56"/>
      <c r="AA1296" s="54"/>
      <c r="AB1296" s="54"/>
      <c r="AC1296" s="54"/>
      <c r="AD1296" s="54"/>
      <c r="AE1296" s="56"/>
    </row>
    <row r="1297" spans="12:31">
      <c r="L1297" s="54"/>
      <c r="M1297" s="54"/>
      <c r="N1297" s="54"/>
      <c r="O1297" s="54"/>
      <c r="P1297" s="56"/>
      <c r="Q1297" s="54"/>
      <c r="R1297" s="54"/>
      <c r="S1297" s="54"/>
      <c r="T1297" s="54"/>
      <c r="U1297" s="56"/>
      <c r="V1297" s="54"/>
      <c r="W1297" s="54"/>
      <c r="X1297" s="54"/>
      <c r="Y1297" s="54"/>
      <c r="Z1297" s="56"/>
      <c r="AA1297" s="54"/>
      <c r="AB1297" s="54"/>
      <c r="AC1297" s="54"/>
      <c r="AD1297" s="54"/>
      <c r="AE1297" s="56"/>
    </row>
    <row r="1298" spans="12:31">
      <c r="L1298" s="54"/>
      <c r="M1298" s="54"/>
      <c r="N1298" s="54"/>
      <c r="O1298" s="54"/>
      <c r="P1298" s="56"/>
      <c r="Q1298" s="54"/>
      <c r="R1298" s="54"/>
      <c r="S1298" s="54"/>
      <c r="T1298" s="54"/>
      <c r="U1298" s="56"/>
      <c r="V1298" s="54"/>
      <c r="W1298" s="54"/>
      <c r="X1298" s="54"/>
      <c r="Y1298" s="54"/>
      <c r="Z1298" s="56"/>
      <c r="AA1298" s="54"/>
      <c r="AB1298" s="54"/>
      <c r="AC1298" s="54"/>
      <c r="AD1298" s="54"/>
      <c r="AE1298" s="56"/>
    </row>
    <row r="1299" spans="12:31">
      <c r="L1299" s="54"/>
      <c r="M1299" s="54"/>
      <c r="N1299" s="54"/>
      <c r="O1299" s="54"/>
      <c r="P1299" s="56"/>
      <c r="Q1299" s="54"/>
      <c r="R1299" s="54"/>
      <c r="S1299" s="54"/>
      <c r="T1299" s="54"/>
      <c r="U1299" s="56"/>
      <c r="V1299" s="54"/>
      <c r="W1299" s="54"/>
      <c r="X1299" s="54"/>
      <c r="Y1299" s="54"/>
      <c r="Z1299" s="56"/>
      <c r="AA1299" s="54"/>
      <c r="AB1299" s="54"/>
      <c r="AC1299" s="54"/>
      <c r="AD1299" s="54"/>
      <c r="AE1299" s="56"/>
    </row>
    <row r="1300" spans="12:31">
      <c r="L1300" s="54"/>
      <c r="M1300" s="54"/>
      <c r="N1300" s="54"/>
      <c r="O1300" s="54"/>
      <c r="P1300" s="56"/>
      <c r="Q1300" s="54"/>
      <c r="R1300" s="54"/>
      <c r="S1300" s="54"/>
      <c r="T1300" s="54"/>
      <c r="U1300" s="56"/>
      <c r="V1300" s="54"/>
      <c r="W1300" s="54"/>
      <c r="X1300" s="54"/>
      <c r="Y1300" s="54"/>
      <c r="Z1300" s="56"/>
      <c r="AA1300" s="54"/>
      <c r="AB1300" s="54"/>
      <c r="AC1300" s="54"/>
      <c r="AD1300" s="54"/>
      <c r="AE1300" s="56"/>
    </row>
    <row r="1301" spans="12:31">
      <c r="L1301" s="54"/>
      <c r="M1301" s="54"/>
      <c r="N1301" s="54"/>
      <c r="O1301" s="54"/>
      <c r="P1301" s="56"/>
      <c r="Q1301" s="54"/>
      <c r="R1301" s="54"/>
      <c r="S1301" s="54"/>
      <c r="T1301" s="54"/>
      <c r="U1301" s="56"/>
      <c r="V1301" s="54"/>
      <c r="W1301" s="54"/>
      <c r="X1301" s="54"/>
      <c r="Y1301" s="54"/>
      <c r="Z1301" s="56"/>
      <c r="AA1301" s="54"/>
      <c r="AB1301" s="54"/>
      <c r="AC1301" s="54"/>
      <c r="AD1301" s="54"/>
      <c r="AE1301" s="56"/>
    </row>
    <row r="1302" spans="12:31">
      <c r="L1302" s="54"/>
      <c r="M1302" s="54"/>
      <c r="N1302" s="54"/>
      <c r="O1302" s="54"/>
      <c r="P1302" s="56"/>
      <c r="Q1302" s="54"/>
      <c r="R1302" s="54"/>
      <c r="S1302" s="54"/>
      <c r="T1302" s="54"/>
      <c r="U1302" s="56"/>
      <c r="V1302" s="54"/>
      <c r="W1302" s="54"/>
      <c r="X1302" s="54"/>
      <c r="Y1302" s="54"/>
      <c r="Z1302" s="56"/>
      <c r="AA1302" s="54"/>
      <c r="AB1302" s="54"/>
      <c r="AC1302" s="54"/>
      <c r="AD1302" s="54"/>
      <c r="AE1302" s="56"/>
    </row>
    <row r="1303" spans="12:31">
      <c r="L1303" s="54"/>
      <c r="M1303" s="54"/>
      <c r="N1303" s="54"/>
      <c r="O1303" s="54"/>
      <c r="P1303" s="56"/>
      <c r="Q1303" s="54"/>
      <c r="R1303" s="54"/>
      <c r="S1303" s="54"/>
      <c r="T1303" s="54"/>
      <c r="U1303" s="56"/>
      <c r="V1303" s="54"/>
      <c r="W1303" s="54"/>
      <c r="X1303" s="54"/>
      <c r="Y1303" s="54"/>
      <c r="Z1303" s="56"/>
      <c r="AA1303" s="54"/>
      <c r="AB1303" s="54"/>
      <c r="AC1303" s="54"/>
      <c r="AD1303" s="54"/>
      <c r="AE1303" s="56"/>
    </row>
    <row r="1304" spans="12:31">
      <c r="L1304" s="54"/>
      <c r="M1304" s="54"/>
      <c r="N1304" s="54"/>
      <c r="O1304" s="54"/>
      <c r="P1304" s="56"/>
      <c r="Q1304" s="54"/>
      <c r="R1304" s="54"/>
      <c r="S1304" s="54"/>
      <c r="T1304" s="54"/>
      <c r="U1304" s="56"/>
      <c r="V1304" s="54"/>
      <c r="W1304" s="54"/>
      <c r="X1304" s="54"/>
      <c r="Y1304" s="54"/>
      <c r="Z1304" s="56"/>
      <c r="AA1304" s="54"/>
      <c r="AB1304" s="54"/>
      <c r="AC1304" s="54"/>
      <c r="AD1304" s="54"/>
      <c r="AE1304" s="56"/>
    </row>
    <row r="1305" spans="12:31">
      <c r="L1305" s="54"/>
      <c r="M1305" s="54"/>
      <c r="N1305" s="54"/>
      <c r="O1305" s="54"/>
      <c r="P1305" s="56"/>
      <c r="Q1305" s="54"/>
      <c r="R1305" s="54"/>
      <c r="S1305" s="54"/>
      <c r="T1305" s="54"/>
      <c r="U1305" s="56"/>
      <c r="V1305" s="54"/>
      <c r="W1305" s="54"/>
      <c r="X1305" s="54"/>
      <c r="Y1305" s="54"/>
      <c r="Z1305" s="56"/>
      <c r="AA1305" s="54"/>
      <c r="AB1305" s="54"/>
      <c r="AC1305" s="54"/>
      <c r="AD1305" s="54"/>
      <c r="AE1305" s="56"/>
    </row>
    <row r="1306" spans="12:31">
      <c r="L1306" s="54"/>
      <c r="M1306" s="54"/>
      <c r="N1306" s="54"/>
      <c r="O1306" s="54"/>
      <c r="P1306" s="56"/>
      <c r="Q1306" s="54"/>
      <c r="R1306" s="54"/>
      <c r="S1306" s="54"/>
      <c r="T1306" s="54"/>
      <c r="U1306" s="56"/>
      <c r="V1306" s="54"/>
      <c r="W1306" s="54"/>
      <c r="X1306" s="54"/>
      <c r="Y1306" s="54"/>
      <c r="Z1306" s="56"/>
      <c r="AA1306" s="54"/>
      <c r="AB1306" s="54"/>
      <c r="AC1306" s="54"/>
      <c r="AD1306" s="54"/>
      <c r="AE1306" s="56"/>
    </row>
    <row r="1307" spans="12:31">
      <c r="L1307" s="54"/>
      <c r="M1307" s="54"/>
      <c r="N1307" s="54"/>
      <c r="O1307" s="54"/>
      <c r="P1307" s="56"/>
      <c r="Q1307" s="54"/>
      <c r="R1307" s="54"/>
      <c r="S1307" s="54"/>
      <c r="T1307" s="54"/>
      <c r="U1307" s="56"/>
      <c r="V1307" s="54"/>
      <c r="W1307" s="54"/>
      <c r="X1307" s="54"/>
      <c r="Y1307" s="54"/>
      <c r="Z1307" s="56"/>
      <c r="AA1307" s="54"/>
      <c r="AB1307" s="54"/>
      <c r="AC1307" s="54"/>
      <c r="AD1307" s="54"/>
      <c r="AE1307" s="56"/>
    </row>
    <row r="1308" spans="12:31">
      <c r="L1308" s="54"/>
      <c r="M1308" s="54"/>
      <c r="N1308" s="54"/>
      <c r="O1308" s="54"/>
      <c r="P1308" s="56"/>
      <c r="Q1308" s="54"/>
      <c r="R1308" s="54"/>
      <c r="S1308" s="54"/>
      <c r="T1308" s="54"/>
      <c r="U1308" s="56"/>
      <c r="V1308" s="54"/>
      <c r="W1308" s="54"/>
      <c r="X1308" s="54"/>
      <c r="Y1308" s="54"/>
      <c r="Z1308" s="56"/>
      <c r="AA1308" s="54"/>
      <c r="AB1308" s="54"/>
      <c r="AC1308" s="54"/>
      <c r="AD1308" s="54"/>
      <c r="AE1308" s="56"/>
    </row>
    <row r="1309" spans="12:31">
      <c r="L1309" s="54"/>
      <c r="M1309" s="54"/>
      <c r="N1309" s="54"/>
      <c r="O1309" s="54"/>
      <c r="P1309" s="56"/>
      <c r="Q1309" s="54"/>
      <c r="R1309" s="54"/>
      <c r="S1309" s="54"/>
      <c r="T1309" s="54"/>
      <c r="U1309" s="56"/>
      <c r="V1309" s="54"/>
      <c r="W1309" s="54"/>
      <c r="X1309" s="54"/>
      <c r="Y1309" s="54"/>
      <c r="Z1309" s="56"/>
      <c r="AA1309" s="54"/>
      <c r="AB1309" s="54"/>
      <c r="AC1309" s="54"/>
      <c r="AD1309" s="54"/>
      <c r="AE1309" s="56"/>
    </row>
    <row r="1310" spans="12:31">
      <c r="L1310" s="54"/>
      <c r="M1310" s="54"/>
      <c r="N1310" s="54"/>
      <c r="O1310" s="54"/>
      <c r="P1310" s="56"/>
      <c r="Q1310" s="54"/>
      <c r="R1310" s="54"/>
      <c r="S1310" s="54"/>
      <c r="T1310" s="54"/>
      <c r="U1310" s="56"/>
      <c r="V1310" s="54"/>
      <c r="W1310" s="54"/>
      <c r="X1310" s="54"/>
      <c r="Y1310" s="54"/>
      <c r="Z1310" s="56"/>
      <c r="AA1310" s="54"/>
      <c r="AB1310" s="54"/>
      <c r="AC1310" s="54"/>
      <c r="AD1310" s="54"/>
      <c r="AE1310" s="56"/>
    </row>
    <row r="1311" spans="12:31">
      <c r="L1311" s="54"/>
      <c r="M1311" s="54"/>
      <c r="N1311" s="54"/>
      <c r="O1311" s="54"/>
      <c r="P1311" s="56"/>
      <c r="Q1311" s="54"/>
      <c r="R1311" s="54"/>
      <c r="S1311" s="54"/>
      <c r="T1311" s="54"/>
      <c r="U1311" s="56"/>
      <c r="V1311" s="54"/>
      <c r="W1311" s="54"/>
      <c r="X1311" s="54"/>
      <c r="Y1311" s="54"/>
      <c r="Z1311" s="56"/>
      <c r="AA1311" s="54"/>
      <c r="AB1311" s="54"/>
      <c r="AC1311" s="54"/>
      <c r="AD1311" s="54"/>
      <c r="AE1311" s="56"/>
    </row>
    <row r="1312" spans="12:31">
      <c r="L1312" s="54"/>
      <c r="M1312" s="54"/>
      <c r="N1312" s="54"/>
      <c r="O1312" s="54"/>
      <c r="P1312" s="56"/>
      <c r="Q1312" s="54"/>
      <c r="R1312" s="54"/>
      <c r="S1312" s="54"/>
      <c r="T1312" s="54"/>
      <c r="U1312" s="56"/>
      <c r="V1312" s="54"/>
      <c r="W1312" s="54"/>
      <c r="X1312" s="54"/>
      <c r="Y1312" s="54"/>
      <c r="Z1312" s="56"/>
      <c r="AA1312" s="54"/>
      <c r="AB1312" s="54"/>
      <c r="AC1312" s="54"/>
      <c r="AD1312" s="54"/>
      <c r="AE1312" s="56"/>
    </row>
    <row r="1313" spans="12:31">
      <c r="L1313" s="54"/>
      <c r="M1313" s="54"/>
      <c r="N1313" s="54"/>
      <c r="O1313" s="54"/>
      <c r="P1313" s="56"/>
      <c r="Q1313" s="54"/>
      <c r="R1313" s="54"/>
      <c r="S1313" s="54"/>
      <c r="T1313" s="54"/>
      <c r="U1313" s="56"/>
      <c r="V1313" s="54"/>
      <c r="W1313" s="54"/>
      <c r="X1313" s="54"/>
      <c r="Y1313" s="54"/>
      <c r="Z1313" s="56"/>
      <c r="AA1313" s="54"/>
      <c r="AB1313" s="54"/>
      <c r="AC1313" s="54"/>
      <c r="AD1313" s="54"/>
      <c r="AE1313" s="56"/>
    </row>
    <row r="1314" spans="12:31">
      <c r="L1314" s="54"/>
      <c r="M1314" s="54"/>
      <c r="N1314" s="54"/>
      <c r="O1314" s="54"/>
      <c r="P1314" s="56"/>
      <c r="Q1314" s="54"/>
      <c r="R1314" s="54"/>
      <c r="S1314" s="54"/>
      <c r="T1314" s="54"/>
      <c r="U1314" s="56"/>
      <c r="V1314" s="54"/>
      <c r="W1314" s="54"/>
      <c r="X1314" s="54"/>
      <c r="Y1314" s="54"/>
      <c r="Z1314" s="56"/>
      <c r="AA1314" s="54"/>
      <c r="AB1314" s="54"/>
      <c r="AC1314" s="54"/>
      <c r="AD1314" s="54"/>
      <c r="AE1314" s="56"/>
    </row>
    <row r="1315" spans="12:31">
      <c r="L1315" s="54"/>
      <c r="M1315" s="54"/>
      <c r="N1315" s="54"/>
      <c r="O1315" s="54"/>
      <c r="P1315" s="56"/>
      <c r="Q1315" s="54"/>
      <c r="R1315" s="54"/>
      <c r="S1315" s="54"/>
      <c r="T1315" s="54"/>
      <c r="U1315" s="56"/>
      <c r="V1315" s="54"/>
      <c r="W1315" s="54"/>
      <c r="X1315" s="54"/>
      <c r="Y1315" s="54"/>
      <c r="Z1315" s="56"/>
      <c r="AA1315" s="54"/>
      <c r="AB1315" s="54"/>
      <c r="AC1315" s="54"/>
      <c r="AD1315" s="54"/>
      <c r="AE1315" s="56"/>
    </row>
    <row r="1316" spans="12:31">
      <c r="L1316" s="54"/>
      <c r="M1316" s="54"/>
      <c r="N1316" s="54"/>
      <c r="O1316" s="54"/>
      <c r="P1316" s="56"/>
      <c r="Q1316" s="54"/>
      <c r="R1316" s="54"/>
      <c r="S1316" s="54"/>
      <c r="T1316" s="54"/>
      <c r="U1316" s="56"/>
      <c r="V1316" s="54"/>
      <c r="W1316" s="54"/>
      <c r="X1316" s="54"/>
      <c r="Y1316" s="54"/>
      <c r="Z1316" s="56"/>
      <c r="AA1316" s="54"/>
      <c r="AB1316" s="54"/>
      <c r="AC1316" s="54"/>
      <c r="AD1316" s="54"/>
      <c r="AE1316" s="56"/>
    </row>
    <row r="1317" spans="12:31">
      <c r="L1317" s="54"/>
      <c r="M1317" s="54"/>
      <c r="N1317" s="54"/>
      <c r="O1317" s="54"/>
      <c r="P1317" s="56"/>
      <c r="Q1317" s="54"/>
      <c r="R1317" s="54"/>
      <c r="S1317" s="54"/>
      <c r="T1317" s="54"/>
      <c r="U1317" s="56"/>
      <c r="V1317" s="54"/>
      <c r="W1317" s="54"/>
      <c r="X1317" s="54"/>
      <c r="Y1317" s="54"/>
      <c r="Z1317" s="56"/>
      <c r="AA1317" s="54"/>
      <c r="AB1317" s="54"/>
      <c r="AC1317" s="54"/>
      <c r="AD1317" s="54"/>
      <c r="AE1317" s="56"/>
    </row>
    <row r="1318" spans="12:31">
      <c r="L1318" s="54"/>
      <c r="M1318" s="54"/>
      <c r="N1318" s="54"/>
      <c r="O1318" s="54"/>
      <c r="P1318" s="56"/>
      <c r="Q1318" s="54"/>
      <c r="R1318" s="54"/>
      <c r="S1318" s="54"/>
      <c r="T1318" s="54"/>
      <c r="U1318" s="56"/>
      <c r="V1318" s="54"/>
      <c r="W1318" s="54"/>
      <c r="X1318" s="54"/>
      <c r="Y1318" s="54"/>
      <c r="Z1318" s="56"/>
      <c r="AA1318" s="54"/>
      <c r="AB1318" s="54"/>
      <c r="AC1318" s="54"/>
      <c r="AD1318" s="54"/>
      <c r="AE1318" s="56"/>
    </row>
    <row r="1319" spans="12:31">
      <c r="L1319" s="54"/>
      <c r="M1319" s="54"/>
      <c r="N1319" s="54"/>
      <c r="O1319" s="54"/>
      <c r="P1319" s="56"/>
      <c r="Q1319" s="54"/>
      <c r="R1319" s="54"/>
      <c r="S1319" s="54"/>
      <c r="T1319" s="54"/>
      <c r="U1319" s="56"/>
      <c r="V1319" s="54"/>
      <c r="W1319" s="54"/>
      <c r="X1319" s="54"/>
      <c r="Y1319" s="54"/>
      <c r="Z1319" s="56"/>
      <c r="AA1319" s="54"/>
      <c r="AB1319" s="54"/>
      <c r="AC1319" s="54"/>
      <c r="AD1319" s="54"/>
      <c r="AE1319" s="56"/>
    </row>
    <row r="1320" spans="12:31">
      <c r="L1320" s="54"/>
      <c r="M1320" s="54"/>
      <c r="N1320" s="54"/>
      <c r="O1320" s="54"/>
      <c r="P1320" s="56"/>
      <c r="Q1320" s="54"/>
      <c r="R1320" s="54"/>
      <c r="S1320" s="54"/>
      <c r="T1320" s="54"/>
      <c r="U1320" s="56"/>
      <c r="V1320" s="54"/>
      <c r="W1320" s="54"/>
      <c r="X1320" s="54"/>
      <c r="Y1320" s="54"/>
      <c r="Z1320" s="56"/>
      <c r="AA1320" s="54"/>
      <c r="AB1320" s="54"/>
      <c r="AC1320" s="54"/>
      <c r="AD1320" s="54"/>
      <c r="AE1320" s="56"/>
    </row>
    <row r="1321" spans="12:31">
      <c r="L1321" s="54"/>
      <c r="M1321" s="54"/>
      <c r="N1321" s="54"/>
      <c r="O1321" s="54"/>
      <c r="P1321" s="56"/>
      <c r="Q1321" s="54"/>
      <c r="R1321" s="54"/>
      <c r="S1321" s="54"/>
      <c r="T1321" s="54"/>
      <c r="U1321" s="56"/>
      <c r="V1321" s="54"/>
      <c r="W1321" s="54"/>
      <c r="X1321" s="54"/>
      <c r="Y1321" s="54"/>
      <c r="Z1321" s="56"/>
      <c r="AA1321" s="54"/>
      <c r="AB1321" s="54"/>
      <c r="AC1321" s="54"/>
      <c r="AD1321" s="54"/>
      <c r="AE1321" s="56"/>
    </row>
    <row r="1322" spans="12:31">
      <c r="L1322" s="54"/>
      <c r="M1322" s="54"/>
      <c r="N1322" s="54"/>
      <c r="O1322" s="54"/>
      <c r="P1322" s="56"/>
      <c r="Q1322" s="54"/>
      <c r="R1322" s="54"/>
      <c r="S1322" s="54"/>
      <c r="T1322" s="54"/>
      <c r="U1322" s="56"/>
      <c r="V1322" s="54"/>
      <c r="W1322" s="54"/>
      <c r="X1322" s="54"/>
      <c r="Y1322" s="54"/>
      <c r="Z1322" s="56"/>
      <c r="AA1322" s="54"/>
      <c r="AB1322" s="54"/>
      <c r="AC1322" s="54"/>
      <c r="AD1322" s="54"/>
      <c r="AE1322" s="56"/>
    </row>
    <row r="1323" spans="12:31">
      <c r="L1323" s="54"/>
      <c r="M1323" s="54"/>
      <c r="N1323" s="54"/>
      <c r="O1323" s="54"/>
      <c r="P1323" s="56"/>
      <c r="Q1323" s="54"/>
      <c r="R1323" s="54"/>
      <c r="S1323" s="54"/>
      <c r="T1323" s="54"/>
      <c r="U1323" s="56"/>
      <c r="V1323" s="54"/>
      <c r="W1323" s="54"/>
      <c r="X1323" s="54"/>
      <c r="Y1323" s="54"/>
      <c r="Z1323" s="56"/>
      <c r="AA1323" s="54"/>
      <c r="AB1323" s="54"/>
      <c r="AC1323" s="54"/>
      <c r="AD1323" s="54"/>
      <c r="AE1323" s="56"/>
    </row>
    <row r="1324" spans="12:31">
      <c r="L1324" s="54"/>
      <c r="M1324" s="54"/>
      <c r="N1324" s="54"/>
      <c r="O1324" s="54"/>
      <c r="P1324" s="56"/>
      <c r="Q1324" s="54"/>
      <c r="R1324" s="54"/>
      <c r="S1324" s="54"/>
      <c r="T1324" s="54"/>
      <c r="U1324" s="56"/>
      <c r="V1324" s="54"/>
      <c r="W1324" s="54"/>
      <c r="X1324" s="54"/>
      <c r="Y1324" s="54"/>
      <c r="Z1324" s="56"/>
      <c r="AA1324" s="54"/>
      <c r="AB1324" s="54"/>
      <c r="AC1324" s="54"/>
      <c r="AD1324" s="54"/>
      <c r="AE1324" s="56"/>
    </row>
    <row r="1325" spans="12:31">
      <c r="L1325" s="54"/>
      <c r="M1325" s="54"/>
      <c r="N1325" s="54"/>
      <c r="O1325" s="54"/>
      <c r="P1325" s="56"/>
      <c r="Q1325" s="54"/>
      <c r="R1325" s="54"/>
      <c r="S1325" s="54"/>
      <c r="T1325" s="54"/>
      <c r="U1325" s="56"/>
      <c r="V1325" s="54"/>
      <c r="W1325" s="54"/>
      <c r="X1325" s="54"/>
      <c r="Y1325" s="54"/>
      <c r="Z1325" s="56"/>
      <c r="AA1325" s="54"/>
      <c r="AB1325" s="54"/>
      <c r="AC1325" s="54"/>
      <c r="AD1325" s="54"/>
      <c r="AE1325" s="56"/>
    </row>
    <row r="1326" spans="12:31">
      <c r="L1326" s="54"/>
      <c r="M1326" s="54"/>
      <c r="N1326" s="54"/>
      <c r="O1326" s="54"/>
      <c r="P1326" s="56"/>
      <c r="Q1326" s="54"/>
      <c r="R1326" s="54"/>
      <c r="S1326" s="54"/>
      <c r="T1326" s="54"/>
      <c r="U1326" s="56"/>
      <c r="V1326" s="54"/>
      <c r="W1326" s="54"/>
      <c r="X1326" s="54"/>
      <c r="Y1326" s="54"/>
      <c r="Z1326" s="56"/>
      <c r="AA1326" s="54"/>
      <c r="AB1326" s="54"/>
      <c r="AC1326" s="54"/>
      <c r="AD1326" s="54"/>
      <c r="AE1326" s="56"/>
    </row>
    <row r="1327" spans="12:31">
      <c r="L1327" s="54"/>
      <c r="M1327" s="54"/>
      <c r="N1327" s="54"/>
      <c r="O1327" s="54"/>
      <c r="P1327" s="56"/>
      <c r="Q1327" s="54"/>
      <c r="R1327" s="54"/>
      <c r="S1327" s="54"/>
      <c r="T1327" s="54"/>
      <c r="U1327" s="56"/>
      <c r="V1327" s="54"/>
      <c r="W1327" s="54"/>
      <c r="X1327" s="54"/>
      <c r="Y1327" s="54"/>
      <c r="Z1327" s="56"/>
      <c r="AA1327" s="54"/>
      <c r="AB1327" s="54"/>
      <c r="AC1327" s="54"/>
      <c r="AD1327" s="54"/>
      <c r="AE1327" s="56"/>
    </row>
    <row r="1328" spans="12:31">
      <c r="L1328" s="54"/>
      <c r="M1328" s="54"/>
      <c r="N1328" s="54"/>
      <c r="O1328" s="54"/>
      <c r="P1328" s="56"/>
      <c r="Q1328" s="54"/>
      <c r="R1328" s="54"/>
      <c r="S1328" s="54"/>
      <c r="T1328" s="54"/>
      <c r="U1328" s="56"/>
      <c r="V1328" s="54"/>
      <c r="W1328" s="54"/>
      <c r="X1328" s="54"/>
      <c r="Y1328" s="54"/>
      <c r="Z1328" s="56"/>
      <c r="AA1328" s="54"/>
      <c r="AB1328" s="54"/>
      <c r="AC1328" s="54"/>
      <c r="AD1328" s="54"/>
      <c r="AE1328" s="56"/>
    </row>
    <row r="1329" spans="12:31">
      <c r="L1329" s="54"/>
      <c r="M1329" s="54"/>
      <c r="N1329" s="54"/>
      <c r="O1329" s="54"/>
      <c r="P1329" s="56"/>
      <c r="Q1329" s="54"/>
      <c r="R1329" s="54"/>
      <c r="S1329" s="54"/>
      <c r="T1329" s="54"/>
      <c r="U1329" s="56"/>
      <c r="V1329" s="54"/>
      <c r="W1329" s="54"/>
      <c r="X1329" s="54"/>
      <c r="Y1329" s="54"/>
      <c r="Z1329" s="56"/>
      <c r="AA1329" s="54"/>
      <c r="AB1329" s="54"/>
      <c r="AC1329" s="54"/>
      <c r="AD1329" s="54"/>
      <c r="AE1329" s="56"/>
    </row>
    <row r="1330" spans="12:31">
      <c r="L1330" s="54"/>
      <c r="M1330" s="54"/>
      <c r="N1330" s="54"/>
      <c r="O1330" s="54"/>
      <c r="P1330" s="56"/>
      <c r="Q1330" s="54"/>
      <c r="R1330" s="54"/>
      <c r="S1330" s="54"/>
      <c r="T1330" s="54"/>
      <c r="U1330" s="56"/>
      <c r="V1330" s="54"/>
      <c r="W1330" s="54"/>
      <c r="X1330" s="54"/>
      <c r="Y1330" s="54"/>
      <c r="Z1330" s="56"/>
      <c r="AA1330" s="54"/>
      <c r="AB1330" s="54"/>
      <c r="AC1330" s="54"/>
      <c r="AD1330" s="54"/>
      <c r="AE1330" s="56"/>
    </row>
    <row r="1331" spans="12:31">
      <c r="L1331" s="54"/>
      <c r="M1331" s="54"/>
      <c r="N1331" s="54"/>
      <c r="O1331" s="54"/>
      <c r="P1331" s="56"/>
      <c r="Q1331" s="54"/>
      <c r="R1331" s="54"/>
      <c r="S1331" s="54"/>
      <c r="T1331" s="54"/>
      <c r="U1331" s="56"/>
      <c r="V1331" s="54"/>
      <c r="W1331" s="54"/>
      <c r="X1331" s="54"/>
      <c r="Y1331" s="54"/>
      <c r="Z1331" s="56"/>
      <c r="AA1331" s="54"/>
      <c r="AB1331" s="54"/>
      <c r="AC1331" s="54"/>
      <c r="AD1331" s="54"/>
      <c r="AE1331" s="56"/>
    </row>
    <row r="1332" spans="12:31">
      <c r="L1332" s="54"/>
      <c r="M1332" s="54"/>
      <c r="N1332" s="54"/>
      <c r="O1332" s="54"/>
      <c r="P1332" s="56"/>
      <c r="Q1332" s="54"/>
      <c r="R1332" s="54"/>
      <c r="S1332" s="54"/>
      <c r="T1332" s="54"/>
      <c r="U1332" s="56"/>
      <c r="V1332" s="54"/>
      <c r="W1332" s="54"/>
      <c r="X1332" s="54"/>
      <c r="Y1332" s="54"/>
      <c r="Z1332" s="56"/>
      <c r="AA1332" s="54"/>
      <c r="AB1332" s="54"/>
      <c r="AC1332" s="54"/>
      <c r="AD1332" s="54"/>
      <c r="AE1332" s="56"/>
    </row>
    <row r="1333" spans="12:31">
      <c r="L1333" s="54"/>
      <c r="M1333" s="54"/>
      <c r="N1333" s="54"/>
      <c r="O1333" s="54"/>
      <c r="P1333" s="56"/>
      <c r="Q1333" s="54"/>
      <c r="R1333" s="54"/>
      <c r="S1333" s="54"/>
      <c r="T1333" s="54"/>
      <c r="U1333" s="56"/>
      <c r="V1333" s="54"/>
      <c r="W1333" s="54"/>
      <c r="X1333" s="54"/>
      <c r="Y1333" s="54"/>
      <c r="Z1333" s="56"/>
      <c r="AA1333" s="54"/>
      <c r="AB1333" s="54"/>
      <c r="AC1333" s="54"/>
      <c r="AD1333" s="54"/>
      <c r="AE1333" s="56"/>
    </row>
    <row r="1334" spans="12:31">
      <c r="L1334" s="54"/>
      <c r="M1334" s="54"/>
      <c r="N1334" s="54"/>
      <c r="O1334" s="54"/>
      <c r="P1334" s="56"/>
      <c r="Q1334" s="54"/>
      <c r="R1334" s="54"/>
      <c r="S1334" s="54"/>
      <c r="T1334" s="54"/>
      <c r="U1334" s="56"/>
      <c r="V1334" s="54"/>
      <c r="W1334" s="54"/>
      <c r="X1334" s="54"/>
      <c r="Y1334" s="54"/>
      <c r="Z1334" s="56"/>
      <c r="AA1334" s="54"/>
      <c r="AB1334" s="54"/>
      <c r="AC1334" s="54"/>
      <c r="AD1334" s="54"/>
      <c r="AE1334" s="56"/>
    </row>
    <row r="1335" spans="12:31">
      <c r="L1335" s="54"/>
      <c r="M1335" s="54"/>
      <c r="N1335" s="54"/>
      <c r="O1335" s="54"/>
      <c r="P1335" s="56"/>
      <c r="Q1335" s="54"/>
      <c r="R1335" s="54"/>
      <c r="S1335" s="54"/>
      <c r="T1335" s="54"/>
      <c r="U1335" s="56"/>
      <c r="V1335" s="54"/>
      <c r="W1335" s="54"/>
      <c r="X1335" s="54"/>
      <c r="Y1335" s="54"/>
      <c r="Z1335" s="56"/>
      <c r="AA1335" s="54"/>
      <c r="AB1335" s="54"/>
      <c r="AC1335" s="54"/>
      <c r="AD1335" s="54"/>
      <c r="AE1335" s="56"/>
    </row>
    <row r="1336" spans="12:31">
      <c r="L1336" s="54"/>
      <c r="M1336" s="54"/>
      <c r="N1336" s="54"/>
      <c r="O1336" s="54"/>
      <c r="P1336" s="56"/>
      <c r="Q1336" s="54"/>
      <c r="R1336" s="54"/>
      <c r="S1336" s="54"/>
      <c r="T1336" s="54"/>
      <c r="U1336" s="56"/>
      <c r="V1336" s="54"/>
      <c r="W1336" s="54"/>
      <c r="X1336" s="54"/>
      <c r="Y1336" s="54"/>
      <c r="Z1336" s="56"/>
      <c r="AA1336" s="54"/>
      <c r="AB1336" s="54"/>
      <c r="AC1336" s="54"/>
      <c r="AD1336" s="54"/>
      <c r="AE1336" s="56"/>
    </row>
    <row r="1337" spans="12:31">
      <c r="L1337" s="54"/>
      <c r="M1337" s="54"/>
      <c r="N1337" s="54"/>
      <c r="O1337" s="54"/>
      <c r="P1337" s="56"/>
      <c r="Q1337" s="54"/>
      <c r="R1337" s="54"/>
      <c r="S1337" s="54"/>
      <c r="T1337" s="54"/>
      <c r="U1337" s="56"/>
      <c r="V1337" s="54"/>
      <c r="W1337" s="54"/>
      <c r="X1337" s="54"/>
      <c r="Y1337" s="54"/>
      <c r="Z1337" s="56"/>
      <c r="AA1337" s="54"/>
      <c r="AB1337" s="54"/>
      <c r="AC1337" s="54"/>
      <c r="AD1337" s="54"/>
      <c r="AE1337" s="56"/>
    </row>
    <row r="1338" spans="12:31">
      <c r="L1338" s="54"/>
      <c r="M1338" s="54"/>
      <c r="N1338" s="54"/>
      <c r="O1338" s="54"/>
      <c r="P1338" s="56"/>
      <c r="Q1338" s="54"/>
      <c r="R1338" s="54"/>
      <c r="S1338" s="54"/>
      <c r="T1338" s="54"/>
      <c r="U1338" s="56"/>
      <c r="V1338" s="54"/>
      <c r="W1338" s="54"/>
      <c r="X1338" s="54"/>
      <c r="Y1338" s="54"/>
      <c r="Z1338" s="56"/>
      <c r="AA1338" s="54"/>
      <c r="AB1338" s="54"/>
      <c r="AC1338" s="54"/>
      <c r="AD1338" s="54"/>
      <c r="AE1338" s="56"/>
    </row>
    <row r="1339" spans="12:31">
      <c r="L1339" s="54"/>
      <c r="M1339" s="54"/>
      <c r="N1339" s="54"/>
      <c r="O1339" s="54"/>
      <c r="P1339" s="56"/>
      <c r="Q1339" s="54"/>
      <c r="R1339" s="54"/>
      <c r="S1339" s="54"/>
      <c r="T1339" s="54"/>
      <c r="U1339" s="56"/>
      <c r="V1339" s="54"/>
      <c r="W1339" s="54"/>
      <c r="X1339" s="54"/>
      <c r="Y1339" s="54"/>
      <c r="Z1339" s="56"/>
      <c r="AA1339" s="54"/>
      <c r="AB1339" s="54"/>
      <c r="AC1339" s="54"/>
      <c r="AD1339" s="54"/>
      <c r="AE1339" s="56"/>
    </row>
    <row r="1340" spans="12:31">
      <c r="L1340" s="54"/>
      <c r="M1340" s="54"/>
      <c r="N1340" s="54"/>
      <c r="O1340" s="54"/>
      <c r="P1340" s="56"/>
      <c r="Q1340" s="54"/>
      <c r="R1340" s="54"/>
      <c r="S1340" s="54"/>
      <c r="T1340" s="54"/>
      <c r="U1340" s="56"/>
      <c r="V1340" s="54"/>
      <c r="W1340" s="54"/>
      <c r="X1340" s="54"/>
      <c r="Y1340" s="54"/>
      <c r="Z1340" s="56"/>
      <c r="AA1340" s="54"/>
      <c r="AB1340" s="54"/>
      <c r="AC1340" s="54"/>
      <c r="AD1340" s="54"/>
      <c r="AE1340" s="56"/>
    </row>
    <row r="1341" spans="12:31">
      <c r="L1341" s="54"/>
      <c r="M1341" s="54"/>
      <c r="N1341" s="54"/>
      <c r="O1341" s="54"/>
      <c r="P1341" s="56"/>
      <c r="Q1341" s="54"/>
      <c r="R1341" s="54"/>
      <c r="S1341" s="54"/>
      <c r="T1341" s="54"/>
      <c r="U1341" s="56"/>
      <c r="V1341" s="54"/>
      <c r="W1341" s="54"/>
      <c r="X1341" s="54"/>
      <c r="Y1341" s="54"/>
      <c r="Z1341" s="56"/>
      <c r="AA1341" s="54"/>
      <c r="AB1341" s="54"/>
      <c r="AC1341" s="54"/>
      <c r="AD1341" s="54"/>
      <c r="AE1341" s="56"/>
    </row>
    <row r="1342" spans="12:31">
      <c r="L1342" s="54"/>
      <c r="M1342" s="54"/>
      <c r="N1342" s="54"/>
      <c r="O1342" s="54"/>
      <c r="P1342" s="56"/>
      <c r="Q1342" s="54"/>
      <c r="R1342" s="54"/>
      <c r="S1342" s="54"/>
      <c r="T1342" s="54"/>
      <c r="U1342" s="56"/>
      <c r="V1342" s="54"/>
      <c r="W1342" s="54"/>
      <c r="X1342" s="54"/>
      <c r="Y1342" s="54"/>
      <c r="Z1342" s="56"/>
      <c r="AA1342" s="54"/>
      <c r="AB1342" s="54"/>
      <c r="AC1342" s="54"/>
      <c r="AD1342" s="54"/>
      <c r="AE1342" s="56"/>
    </row>
    <row r="1343" spans="12:31">
      <c r="L1343" s="54"/>
      <c r="M1343" s="54"/>
      <c r="N1343" s="54"/>
      <c r="O1343" s="54"/>
      <c r="P1343" s="56"/>
      <c r="Q1343" s="54"/>
      <c r="R1343" s="54"/>
      <c r="S1343" s="54"/>
      <c r="T1343" s="54"/>
      <c r="U1343" s="56"/>
      <c r="V1343" s="54"/>
      <c r="W1343" s="54"/>
      <c r="X1343" s="54"/>
      <c r="Y1343" s="54"/>
      <c r="Z1343" s="56"/>
      <c r="AA1343" s="54"/>
      <c r="AB1343" s="54"/>
      <c r="AC1343" s="54"/>
      <c r="AD1343" s="54"/>
      <c r="AE1343" s="56"/>
    </row>
    <row r="1344" spans="12:31">
      <c r="L1344" s="54"/>
      <c r="M1344" s="54"/>
      <c r="N1344" s="54"/>
      <c r="O1344" s="54"/>
      <c r="P1344" s="56"/>
      <c r="Q1344" s="54"/>
      <c r="R1344" s="54"/>
      <c r="S1344" s="54"/>
      <c r="T1344" s="54"/>
      <c r="U1344" s="56"/>
      <c r="V1344" s="54"/>
      <c r="W1344" s="54"/>
      <c r="X1344" s="54"/>
      <c r="Y1344" s="54"/>
      <c r="Z1344" s="56"/>
      <c r="AA1344" s="54"/>
      <c r="AB1344" s="54"/>
      <c r="AC1344" s="54"/>
      <c r="AD1344" s="54"/>
      <c r="AE1344" s="56"/>
    </row>
    <row r="1345" spans="12:31">
      <c r="L1345" s="54"/>
      <c r="M1345" s="54"/>
      <c r="N1345" s="54"/>
      <c r="O1345" s="54"/>
      <c r="P1345" s="56"/>
      <c r="Q1345" s="54"/>
      <c r="R1345" s="54"/>
      <c r="S1345" s="54"/>
      <c r="T1345" s="54"/>
      <c r="U1345" s="56"/>
      <c r="V1345" s="54"/>
      <c r="W1345" s="54"/>
      <c r="X1345" s="54"/>
      <c r="Y1345" s="54"/>
      <c r="Z1345" s="56"/>
      <c r="AA1345" s="54"/>
      <c r="AB1345" s="54"/>
      <c r="AC1345" s="54"/>
      <c r="AD1345" s="54"/>
      <c r="AE1345" s="56"/>
    </row>
    <row r="1346" spans="12:31">
      <c r="L1346" s="54"/>
      <c r="M1346" s="54"/>
      <c r="N1346" s="54"/>
      <c r="O1346" s="54"/>
      <c r="P1346" s="56"/>
      <c r="Q1346" s="54"/>
      <c r="R1346" s="54"/>
      <c r="S1346" s="54"/>
      <c r="T1346" s="54"/>
      <c r="U1346" s="56"/>
      <c r="V1346" s="54"/>
      <c r="W1346" s="54"/>
      <c r="X1346" s="54"/>
      <c r="Y1346" s="54"/>
      <c r="Z1346" s="56"/>
      <c r="AA1346" s="54"/>
      <c r="AB1346" s="54"/>
      <c r="AC1346" s="54"/>
      <c r="AD1346" s="54"/>
      <c r="AE1346" s="56"/>
    </row>
    <row r="1347" spans="12:31">
      <c r="L1347" s="54"/>
      <c r="M1347" s="54"/>
      <c r="N1347" s="54"/>
      <c r="O1347" s="54"/>
      <c r="P1347" s="56"/>
      <c r="Q1347" s="54"/>
      <c r="R1347" s="54"/>
      <c r="S1347" s="54"/>
      <c r="T1347" s="54"/>
      <c r="U1347" s="56"/>
      <c r="V1347" s="54"/>
      <c r="W1347" s="54"/>
      <c r="X1347" s="54"/>
      <c r="Y1347" s="54"/>
      <c r="Z1347" s="56"/>
      <c r="AA1347" s="54"/>
      <c r="AB1347" s="54"/>
      <c r="AC1347" s="54"/>
      <c r="AD1347" s="54"/>
      <c r="AE1347" s="56"/>
    </row>
    <row r="1348" spans="12:31">
      <c r="L1348" s="54"/>
      <c r="M1348" s="54"/>
      <c r="N1348" s="54"/>
      <c r="O1348" s="54"/>
      <c r="P1348" s="56"/>
      <c r="Q1348" s="54"/>
      <c r="R1348" s="54"/>
      <c r="S1348" s="54"/>
      <c r="T1348" s="54"/>
      <c r="U1348" s="56"/>
      <c r="V1348" s="54"/>
      <c r="W1348" s="54"/>
      <c r="X1348" s="54"/>
      <c r="Y1348" s="54"/>
      <c r="Z1348" s="56"/>
      <c r="AA1348" s="54"/>
      <c r="AB1348" s="54"/>
      <c r="AC1348" s="54"/>
      <c r="AD1348" s="54"/>
      <c r="AE1348" s="56"/>
    </row>
    <row r="1349" spans="12:31">
      <c r="L1349" s="54"/>
      <c r="M1349" s="54"/>
      <c r="N1349" s="54"/>
      <c r="O1349" s="54"/>
      <c r="P1349" s="56"/>
      <c r="Q1349" s="54"/>
      <c r="R1349" s="54"/>
      <c r="S1349" s="54"/>
      <c r="T1349" s="54"/>
      <c r="U1349" s="56"/>
      <c r="V1349" s="54"/>
      <c r="W1349" s="54"/>
      <c r="X1349" s="54"/>
      <c r="Y1349" s="54"/>
      <c r="Z1349" s="56"/>
      <c r="AA1349" s="54"/>
      <c r="AB1349" s="54"/>
      <c r="AC1349" s="54"/>
      <c r="AD1349" s="54"/>
      <c r="AE1349" s="56"/>
    </row>
    <row r="1350" spans="12:31">
      <c r="L1350" s="54"/>
      <c r="M1350" s="54"/>
      <c r="N1350" s="54"/>
      <c r="O1350" s="54"/>
      <c r="P1350" s="56"/>
      <c r="Q1350" s="54"/>
      <c r="R1350" s="54"/>
      <c r="S1350" s="54"/>
      <c r="T1350" s="54"/>
      <c r="U1350" s="56"/>
      <c r="V1350" s="54"/>
      <c r="W1350" s="54"/>
      <c r="X1350" s="54"/>
      <c r="Y1350" s="54"/>
      <c r="Z1350" s="56"/>
      <c r="AA1350" s="54"/>
      <c r="AB1350" s="54"/>
      <c r="AC1350" s="54"/>
      <c r="AD1350" s="54"/>
      <c r="AE1350" s="56"/>
    </row>
    <row r="1351" spans="12:31">
      <c r="L1351" s="54"/>
      <c r="M1351" s="54"/>
      <c r="N1351" s="54"/>
      <c r="O1351" s="54"/>
      <c r="P1351" s="56"/>
      <c r="Q1351" s="54"/>
      <c r="R1351" s="54"/>
      <c r="S1351" s="54"/>
      <c r="T1351" s="54"/>
      <c r="U1351" s="56"/>
      <c r="V1351" s="54"/>
      <c r="W1351" s="54"/>
      <c r="X1351" s="54"/>
      <c r="Y1351" s="54"/>
      <c r="Z1351" s="56"/>
      <c r="AA1351" s="54"/>
      <c r="AB1351" s="54"/>
      <c r="AC1351" s="54"/>
      <c r="AD1351" s="54"/>
      <c r="AE1351" s="56"/>
    </row>
    <row r="1352" spans="12:31">
      <c r="L1352" s="54"/>
      <c r="M1352" s="54"/>
      <c r="N1352" s="54"/>
      <c r="O1352" s="54"/>
      <c r="P1352" s="56"/>
      <c r="Q1352" s="54"/>
      <c r="R1352" s="54"/>
      <c r="S1352" s="54"/>
      <c r="T1352" s="54"/>
      <c r="U1352" s="56"/>
      <c r="V1352" s="54"/>
      <c r="W1352" s="54"/>
      <c r="X1352" s="54"/>
      <c r="Y1352" s="54"/>
      <c r="Z1352" s="56"/>
      <c r="AA1352" s="54"/>
      <c r="AB1352" s="54"/>
      <c r="AC1352" s="54"/>
      <c r="AD1352" s="54"/>
      <c r="AE1352" s="56"/>
    </row>
    <row r="1353" spans="12:31">
      <c r="L1353" s="54"/>
      <c r="M1353" s="54"/>
      <c r="N1353" s="54"/>
      <c r="O1353" s="54"/>
      <c r="P1353" s="56"/>
      <c r="Q1353" s="54"/>
      <c r="R1353" s="54"/>
      <c r="S1353" s="54"/>
      <c r="T1353" s="54"/>
      <c r="U1353" s="56"/>
      <c r="V1353" s="54"/>
      <c r="W1353" s="54"/>
      <c r="X1353" s="54"/>
      <c r="Y1353" s="54"/>
      <c r="Z1353" s="56"/>
      <c r="AA1353" s="54"/>
      <c r="AB1353" s="54"/>
      <c r="AC1353" s="54"/>
      <c r="AD1353" s="54"/>
      <c r="AE1353" s="56"/>
    </row>
    <row r="1354" spans="12:31">
      <c r="L1354" s="54"/>
      <c r="M1354" s="54"/>
      <c r="N1354" s="54"/>
      <c r="O1354" s="54"/>
      <c r="P1354" s="56"/>
      <c r="Q1354" s="54"/>
      <c r="R1354" s="54"/>
      <c r="S1354" s="54"/>
      <c r="T1354" s="54"/>
      <c r="U1354" s="56"/>
      <c r="V1354" s="54"/>
      <c r="W1354" s="54"/>
      <c r="X1354" s="54"/>
      <c r="Y1354" s="54"/>
      <c r="Z1354" s="56"/>
      <c r="AA1354" s="54"/>
      <c r="AB1354" s="54"/>
      <c r="AC1354" s="54"/>
      <c r="AD1354" s="54"/>
      <c r="AE1354" s="56"/>
    </row>
    <row r="1355" spans="12:31">
      <c r="L1355" s="54"/>
      <c r="M1355" s="54"/>
      <c r="N1355" s="54"/>
      <c r="O1355" s="54"/>
      <c r="P1355" s="56"/>
      <c r="Q1355" s="54"/>
      <c r="R1355" s="54"/>
      <c r="S1355" s="54"/>
      <c r="T1355" s="54"/>
      <c r="U1355" s="56"/>
      <c r="V1355" s="54"/>
      <c r="W1355" s="54"/>
      <c r="X1355" s="54"/>
      <c r="Y1355" s="54"/>
      <c r="Z1355" s="56"/>
      <c r="AA1355" s="54"/>
      <c r="AB1355" s="54"/>
      <c r="AC1355" s="54"/>
      <c r="AD1355" s="54"/>
      <c r="AE1355" s="56"/>
    </row>
    <row r="1356" spans="12:31">
      <c r="L1356" s="54"/>
      <c r="M1356" s="54"/>
      <c r="N1356" s="54"/>
      <c r="O1356" s="54"/>
      <c r="P1356" s="56"/>
      <c r="Q1356" s="54"/>
      <c r="R1356" s="54"/>
      <c r="S1356" s="54"/>
      <c r="T1356" s="54"/>
      <c r="U1356" s="56"/>
      <c r="V1356" s="54"/>
      <c r="W1356" s="54"/>
      <c r="X1356" s="54"/>
      <c r="Y1356" s="54"/>
      <c r="Z1356" s="56"/>
      <c r="AA1356" s="54"/>
      <c r="AB1356" s="54"/>
      <c r="AC1356" s="54"/>
      <c r="AD1356" s="54"/>
      <c r="AE1356" s="56"/>
    </row>
    <row r="1357" spans="12:31">
      <c r="L1357" s="54"/>
      <c r="M1357" s="54"/>
      <c r="N1357" s="54"/>
      <c r="O1357" s="54"/>
      <c r="P1357" s="56"/>
      <c r="Q1357" s="54"/>
      <c r="R1357" s="54"/>
      <c r="S1357" s="54"/>
      <c r="T1357" s="54"/>
      <c r="U1357" s="56"/>
      <c r="V1357" s="54"/>
      <c r="W1357" s="54"/>
      <c r="X1357" s="54"/>
      <c r="Y1357" s="54"/>
      <c r="Z1357" s="56"/>
      <c r="AA1357" s="54"/>
      <c r="AB1357" s="54"/>
      <c r="AC1357" s="54"/>
      <c r="AD1357" s="54"/>
      <c r="AE1357" s="56"/>
    </row>
    <row r="1358" spans="12:31">
      <c r="L1358" s="54"/>
      <c r="M1358" s="54"/>
      <c r="N1358" s="54"/>
      <c r="O1358" s="54"/>
      <c r="P1358" s="56"/>
      <c r="Q1358" s="54"/>
      <c r="R1358" s="54"/>
      <c r="S1358" s="54"/>
      <c r="T1358" s="54"/>
      <c r="U1358" s="56"/>
      <c r="V1358" s="54"/>
      <c r="W1358" s="54"/>
      <c r="X1358" s="54"/>
      <c r="Y1358" s="54"/>
      <c r="Z1358" s="56"/>
      <c r="AA1358" s="54"/>
      <c r="AB1358" s="54"/>
      <c r="AC1358" s="54"/>
      <c r="AD1358" s="54"/>
      <c r="AE1358" s="56"/>
    </row>
    <row r="1359" spans="12:31">
      <c r="L1359" s="54"/>
      <c r="M1359" s="54"/>
      <c r="N1359" s="54"/>
      <c r="O1359" s="54"/>
      <c r="P1359" s="56"/>
      <c r="Q1359" s="54"/>
      <c r="R1359" s="54"/>
      <c r="S1359" s="54"/>
      <c r="T1359" s="54"/>
      <c r="U1359" s="56"/>
      <c r="V1359" s="54"/>
      <c r="W1359" s="54"/>
      <c r="X1359" s="54"/>
      <c r="Y1359" s="54"/>
      <c r="Z1359" s="56"/>
      <c r="AA1359" s="54"/>
      <c r="AB1359" s="54"/>
      <c r="AC1359" s="54"/>
      <c r="AD1359" s="54"/>
      <c r="AE1359" s="56"/>
    </row>
    <row r="1360" spans="12:31">
      <c r="L1360" s="54"/>
      <c r="M1360" s="54"/>
      <c r="N1360" s="54"/>
      <c r="O1360" s="54"/>
      <c r="P1360" s="56"/>
      <c r="Q1360" s="54"/>
      <c r="R1360" s="54"/>
      <c r="S1360" s="54"/>
      <c r="T1360" s="54"/>
      <c r="U1360" s="56"/>
      <c r="V1360" s="54"/>
      <c r="W1360" s="54"/>
      <c r="X1360" s="54"/>
      <c r="Y1360" s="54"/>
      <c r="Z1360" s="56"/>
      <c r="AA1360" s="54"/>
      <c r="AB1360" s="54"/>
      <c r="AC1360" s="54"/>
      <c r="AD1360" s="54"/>
      <c r="AE1360" s="56"/>
    </row>
    <row r="1361" spans="12:31">
      <c r="L1361" s="54"/>
      <c r="M1361" s="54"/>
      <c r="N1361" s="54"/>
      <c r="O1361" s="54"/>
      <c r="P1361" s="56"/>
      <c r="Q1361" s="54"/>
      <c r="R1361" s="54"/>
      <c r="S1361" s="54"/>
      <c r="T1361" s="54"/>
      <c r="U1361" s="56"/>
      <c r="V1361" s="54"/>
      <c r="W1361" s="54"/>
      <c r="X1361" s="54"/>
      <c r="Y1361" s="54"/>
      <c r="Z1361" s="56"/>
      <c r="AA1361" s="54"/>
      <c r="AB1361" s="54"/>
      <c r="AC1361" s="54"/>
      <c r="AD1361" s="54"/>
      <c r="AE1361" s="56"/>
    </row>
    <row r="1362" spans="12:31">
      <c r="L1362" s="54"/>
      <c r="M1362" s="54"/>
      <c r="N1362" s="54"/>
      <c r="O1362" s="54"/>
      <c r="P1362" s="56"/>
      <c r="Q1362" s="54"/>
      <c r="R1362" s="54"/>
      <c r="S1362" s="54"/>
      <c r="T1362" s="54"/>
      <c r="U1362" s="56"/>
      <c r="V1362" s="54"/>
      <c r="W1362" s="54"/>
      <c r="X1362" s="54"/>
      <c r="Y1362" s="54"/>
      <c r="Z1362" s="56"/>
      <c r="AA1362" s="54"/>
      <c r="AB1362" s="54"/>
      <c r="AC1362" s="54"/>
      <c r="AD1362" s="54"/>
      <c r="AE1362" s="56"/>
    </row>
    <row r="1363" spans="12:31">
      <c r="L1363" s="54"/>
      <c r="M1363" s="54"/>
      <c r="N1363" s="54"/>
      <c r="O1363" s="54"/>
      <c r="P1363" s="56"/>
      <c r="Q1363" s="54"/>
      <c r="R1363" s="54"/>
      <c r="S1363" s="54"/>
      <c r="T1363" s="54"/>
      <c r="U1363" s="56"/>
      <c r="V1363" s="54"/>
      <c r="W1363" s="54"/>
      <c r="X1363" s="54"/>
      <c r="Y1363" s="54"/>
      <c r="Z1363" s="56"/>
      <c r="AA1363" s="54"/>
      <c r="AB1363" s="54"/>
      <c r="AC1363" s="54"/>
      <c r="AD1363" s="54"/>
      <c r="AE1363" s="56"/>
    </row>
    <row r="1364" spans="12:31">
      <c r="L1364" s="54"/>
      <c r="M1364" s="54"/>
      <c r="N1364" s="54"/>
      <c r="O1364" s="54"/>
      <c r="P1364" s="56"/>
      <c r="Q1364" s="54"/>
      <c r="R1364" s="54"/>
      <c r="S1364" s="54"/>
      <c r="T1364" s="54"/>
      <c r="U1364" s="56"/>
      <c r="V1364" s="54"/>
      <c r="W1364" s="54"/>
      <c r="X1364" s="54"/>
      <c r="Y1364" s="54"/>
      <c r="Z1364" s="56"/>
      <c r="AA1364" s="54"/>
      <c r="AB1364" s="54"/>
      <c r="AC1364" s="54"/>
      <c r="AD1364" s="54"/>
      <c r="AE1364" s="56"/>
    </row>
    <row r="1365" spans="12:31">
      <c r="L1365" s="54"/>
      <c r="M1365" s="54"/>
      <c r="N1365" s="54"/>
      <c r="O1365" s="54"/>
      <c r="P1365" s="56"/>
      <c r="Q1365" s="54"/>
      <c r="R1365" s="54"/>
      <c r="S1365" s="54"/>
      <c r="T1365" s="54"/>
      <c r="U1365" s="56"/>
      <c r="V1365" s="54"/>
      <c r="W1365" s="54"/>
      <c r="X1365" s="54"/>
      <c r="Y1365" s="54"/>
      <c r="Z1365" s="56"/>
      <c r="AA1365" s="54"/>
      <c r="AB1365" s="54"/>
      <c r="AC1365" s="54"/>
      <c r="AD1365" s="54"/>
      <c r="AE1365" s="56"/>
    </row>
    <row r="1366" spans="12:31">
      <c r="L1366" s="54"/>
      <c r="M1366" s="54"/>
      <c r="N1366" s="54"/>
      <c r="O1366" s="54"/>
      <c r="P1366" s="56"/>
      <c r="Q1366" s="54"/>
      <c r="R1366" s="54"/>
      <c r="S1366" s="54"/>
      <c r="T1366" s="54"/>
      <c r="U1366" s="56"/>
      <c r="V1366" s="54"/>
      <c r="W1366" s="54"/>
      <c r="X1366" s="54"/>
      <c r="Y1366" s="54"/>
      <c r="Z1366" s="56"/>
      <c r="AA1366" s="54"/>
      <c r="AB1366" s="54"/>
      <c r="AC1366" s="54"/>
      <c r="AD1366" s="54"/>
      <c r="AE1366" s="56"/>
    </row>
    <row r="1367" spans="12:31">
      <c r="L1367" s="54"/>
      <c r="M1367" s="54"/>
      <c r="N1367" s="54"/>
      <c r="O1367" s="54"/>
      <c r="P1367" s="56"/>
      <c r="Q1367" s="54"/>
      <c r="R1367" s="54"/>
      <c r="S1367" s="54"/>
      <c r="T1367" s="54"/>
      <c r="U1367" s="56"/>
      <c r="V1367" s="54"/>
      <c r="W1367" s="54"/>
      <c r="X1367" s="54"/>
      <c r="Y1367" s="54"/>
      <c r="Z1367" s="56"/>
      <c r="AA1367" s="54"/>
      <c r="AB1367" s="54"/>
      <c r="AC1367" s="54"/>
      <c r="AD1367" s="54"/>
      <c r="AE1367" s="56"/>
    </row>
    <row r="1368" spans="12:31">
      <c r="L1368" s="54"/>
      <c r="M1368" s="54"/>
      <c r="N1368" s="54"/>
      <c r="O1368" s="54"/>
      <c r="P1368" s="56"/>
      <c r="Q1368" s="54"/>
      <c r="R1368" s="54"/>
      <c r="S1368" s="54"/>
      <c r="T1368" s="54"/>
      <c r="U1368" s="56"/>
      <c r="V1368" s="54"/>
      <c r="W1368" s="54"/>
      <c r="X1368" s="54"/>
      <c r="Y1368" s="54"/>
      <c r="Z1368" s="56"/>
      <c r="AA1368" s="54"/>
      <c r="AB1368" s="54"/>
      <c r="AC1368" s="54"/>
      <c r="AD1368" s="54"/>
      <c r="AE1368" s="56"/>
    </row>
    <row r="1369" spans="12:31">
      <c r="L1369" s="54"/>
      <c r="M1369" s="54"/>
      <c r="N1369" s="54"/>
      <c r="O1369" s="54"/>
      <c r="P1369" s="56"/>
      <c r="Q1369" s="54"/>
      <c r="R1369" s="54"/>
      <c r="S1369" s="54"/>
      <c r="T1369" s="54"/>
      <c r="U1369" s="56"/>
      <c r="V1369" s="54"/>
      <c r="W1369" s="54"/>
      <c r="X1369" s="54"/>
      <c r="Y1369" s="54"/>
      <c r="Z1369" s="56"/>
      <c r="AA1369" s="54"/>
      <c r="AB1369" s="54"/>
      <c r="AC1369" s="54"/>
      <c r="AD1369" s="54"/>
      <c r="AE1369" s="56"/>
    </row>
    <row r="1370" spans="12:31">
      <c r="L1370" s="54"/>
      <c r="M1370" s="54"/>
      <c r="N1370" s="54"/>
      <c r="O1370" s="54"/>
      <c r="P1370" s="56"/>
      <c r="Q1370" s="54"/>
      <c r="R1370" s="54"/>
      <c r="S1370" s="54"/>
      <c r="T1370" s="54"/>
      <c r="U1370" s="56"/>
      <c r="V1370" s="54"/>
      <c r="W1370" s="54"/>
      <c r="X1370" s="54"/>
      <c r="Y1370" s="54"/>
      <c r="Z1370" s="56"/>
      <c r="AA1370" s="54"/>
      <c r="AB1370" s="54"/>
      <c r="AC1370" s="54"/>
      <c r="AD1370" s="54"/>
      <c r="AE1370" s="56"/>
    </row>
    <row r="1371" spans="12:31">
      <c r="L1371" s="54"/>
      <c r="M1371" s="54"/>
      <c r="N1371" s="54"/>
      <c r="O1371" s="54"/>
      <c r="P1371" s="56"/>
      <c r="Q1371" s="54"/>
      <c r="R1371" s="54"/>
      <c r="S1371" s="54"/>
      <c r="T1371" s="54"/>
      <c r="U1371" s="56"/>
      <c r="V1371" s="54"/>
      <c r="W1371" s="54"/>
      <c r="X1371" s="54"/>
      <c r="Y1371" s="54"/>
      <c r="Z1371" s="56"/>
      <c r="AA1371" s="54"/>
      <c r="AB1371" s="54"/>
      <c r="AC1371" s="54"/>
      <c r="AD1371" s="54"/>
      <c r="AE1371" s="56"/>
    </row>
    <row r="1372" spans="12:31">
      <c r="L1372" s="54"/>
      <c r="M1372" s="54"/>
      <c r="N1372" s="54"/>
      <c r="O1372" s="54"/>
      <c r="P1372" s="56"/>
      <c r="Q1372" s="54"/>
      <c r="R1372" s="54"/>
      <c r="S1372" s="54"/>
      <c r="T1372" s="54"/>
      <c r="U1372" s="56"/>
      <c r="V1372" s="54"/>
      <c r="W1372" s="54"/>
      <c r="X1372" s="54"/>
      <c r="Y1372" s="54"/>
      <c r="Z1372" s="56"/>
      <c r="AA1372" s="54"/>
      <c r="AB1372" s="54"/>
      <c r="AC1372" s="54"/>
      <c r="AD1372" s="54"/>
      <c r="AE1372" s="56"/>
    </row>
    <row r="1373" spans="12:31">
      <c r="L1373" s="54"/>
      <c r="M1373" s="54"/>
      <c r="N1373" s="54"/>
      <c r="O1373" s="54"/>
      <c r="P1373" s="56"/>
      <c r="Q1373" s="54"/>
      <c r="R1373" s="54"/>
      <c r="S1373" s="54"/>
      <c r="T1373" s="54"/>
      <c r="U1373" s="56"/>
      <c r="V1373" s="54"/>
      <c r="W1373" s="54"/>
      <c r="X1373" s="54"/>
      <c r="Y1373" s="54"/>
      <c r="Z1373" s="56"/>
      <c r="AA1373" s="54"/>
      <c r="AB1373" s="54"/>
      <c r="AC1373" s="54"/>
      <c r="AD1373" s="54"/>
      <c r="AE1373" s="56"/>
    </row>
    <row r="1374" spans="12:31">
      <c r="L1374" s="54"/>
      <c r="M1374" s="54"/>
      <c r="N1374" s="54"/>
      <c r="O1374" s="54"/>
      <c r="P1374" s="56"/>
      <c r="Q1374" s="54"/>
      <c r="R1374" s="54"/>
      <c r="S1374" s="54"/>
      <c r="T1374" s="54"/>
      <c r="U1374" s="56"/>
      <c r="V1374" s="54"/>
      <c r="W1374" s="54"/>
      <c r="X1374" s="54"/>
      <c r="Y1374" s="54"/>
      <c r="Z1374" s="56"/>
      <c r="AA1374" s="54"/>
      <c r="AB1374" s="54"/>
      <c r="AC1374" s="54"/>
      <c r="AD1374" s="54"/>
      <c r="AE1374" s="56"/>
    </row>
    <row r="1375" spans="12:31">
      <c r="L1375" s="54"/>
      <c r="M1375" s="54"/>
      <c r="N1375" s="54"/>
      <c r="O1375" s="54"/>
      <c r="P1375" s="56"/>
      <c r="Q1375" s="54"/>
      <c r="R1375" s="54"/>
      <c r="S1375" s="54"/>
      <c r="T1375" s="54"/>
      <c r="U1375" s="56"/>
      <c r="V1375" s="54"/>
      <c r="W1375" s="54"/>
      <c r="X1375" s="54"/>
      <c r="Y1375" s="54"/>
      <c r="Z1375" s="56"/>
      <c r="AA1375" s="54"/>
      <c r="AB1375" s="54"/>
      <c r="AC1375" s="54"/>
      <c r="AD1375" s="54"/>
      <c r="AE1375" s="56"/>
    </row>
    <row r="1376" spans="12:31">
      <c r="L1376" s="54"/>
      <c r="M1376" s="54"/>
      <c r="N1376" s="54"/>
      <c r="O1376" s="54"/>
      <c r="P1376" s="56"/>
      <c r="Q1376" s="54"/>
      <c r="R1376" s="54"/>
      <c r="S1376" s="54"/>
      <c r="T1376" s="54"/>
      <c r="U1376" s="56"/>
      <c r="V1376" s="54"/>
      <c r="W1376" s="54"/>
      <c r="X1376" s="54"/>
      <c r="Y1376" s="54"/>
      <c r="Z1376" s="56"/>
      <c r="AA1376" s="54"/>
      <c r="AB1376" s="54"/>
      <c r="AC1376" s="54"/>
      <c r="AD1376" s="54"/>
      <c r="AE1376" s="56"/>
    </row>
    <row r="1377" spans="12:31">
      <c r="L1377" s="54"/>
      <c r="M1377" s="54"/>
      <c r="N1377" s="54"/>
      <c r="O1377" s="54"/>
      <c r="P1377" s="56"/>
      <c r="Q1377" s="54"/>
      <c r="R1377" s="54"/>
      <c r="S1377" s="54"/>
      <c r="T1377" s="54"/>
      <c r="U1377" s="56"/>
      <c r="V1377" s="54"/>
      <c r="W1377" s="54"/>
      <c r="X1377" s="54"/>
      <c r="Y1377" s="54"/>
      <c r="Z1377" s="56"/>
      <c r="AA1377" s="54"/>
      <c r="AB1377" s="54"/>
      <c r="AC1377" s="54"/>
      <c r="AD1377" s="54"/>
      <c r="AE1377" s="56"/>
    </row>
    <row r="1378" spans="12:31">
      <c r="L1378" s="54"/>
      <c r="M1378" s="54"/>
      <c r="N1378" s="54"/>
      <c r="O1378" s="54"/>
      <c r="P1378" s="56"/>
      <c r="Q1378" s="54"/>
      <c r="R1378" s="54"/>
      <c r="S1378" s="54"/>
      <c r="T1378" s="54"/>
      <c r="U1378" s="56"/>
      <c r="V1378" s="54"/>
      <c r="W1378" s="54"/>
      <c r="X1378" s="54"/>
      <c r="Y1378" s="54"/>
      <c r="Z1378" s="56"/>
      <c r="AA1378" s="54"/>
      <c r="AB1378" s="54"/>
      <c r="AC1378" s="54"/>
      <c r="AD1378" s="54"/>
      <c r="AE1378" s="56"/>
    </row>
    <row r="1379" spans="12:31">
      <c r="L1379" s="54"/>
      <c r="M1379" s="54"/>
      <c r="N1379" s="54"/>
      <c r="O1379" s="54"/>
      <c r="P1379" s="56"/>
      <c r="Q1379" s="54"/>
      <c r="R1379" s="54"/>
      <c r="S1379" s="54"/>
      <c r="T1379" s="54"/>
      <c r="U1379" s="56"/>
      <c r="V1379" s="54"/>
      <c r="W1379" s="54"/>
      <c r="X1379" s="54"/>
      <c r="Y1379" s="54"/>
      <c r="Z1379" s="56"/>
      <c r="AA1379" s="54"/>
      <c r="AB1379" s="54"/>
      <c r="AC1379" s="54"/>
      <c r="AD1379" s="54"/>
      <c r="AE1379" s="56"/>
    </row>
    <row r="1380" spans="12:31">
      <c r="L1380" s="54"/>
      <c r="M1380" s="54"/>
      <c r="N1380" s="54"/>
      <c r="O1380" s="54"/>
      <c r="P1380" s="56"/>
      <c r="Q1380" s="54"/>
      <c r="R1380" s="54"/>
      <c r="S1380" s="54"/>
      <c r="T1380" s="54"/>
      <c r="U1380" s="56"/>
      <c r="V1380" s="54"/>
      <c r="W1380" s="54"/>
      <c r="X1380" s="54"/>
      <c r="Y1380" s="54"/>
      <c r="Z1380" s="56"/>
      <c r="AA1380" s="54"/>
      <c r="AB1380" s="54"/>
      <c r="AC1380" s="54"/>
      <c r="AD1380" s="54"/>
      <c r="AE1380" s="56"/>
    </row>
    <row r="1381" spans="12:31">
      <c r="L1381" s="54"/>
      <c r="M1381" s="54"/>
      <c r="N1381" s="54"/>
      <c r="O1381" s="54"/>
      <c r="P1381" s="56"/>
      <c r="Q1381" s="54"/>
      <c r="R1381" s="54"/>
      <c r="S1381" s="54"/>
      <c r="T1381" s="54"/>
      <c r="U1381" s="56"/>
      <c r="V1381" s="54"/>
      <c r="W1381" s="54"/>
      <c r="X1381" s="54"/>
      <c r="Y1381" s="54"/>
      <c r="Z1381" s="56"/>
      <c r="AA1381" s="54"/>
      <c r="AB1381" s="54"/>
      <c r="AC1381" s="54"/>
      <c r="AD1381" s="54"/>
      <c r="AE1381" s="56"/>
    </row>
    <row r="1382" spans="12:31">
      <c r="L1382" s="54"/>
      <c r="M1382" s="54"/>
      <c r="N1382" s="54"/>
      <c r="O1382" s="54"/>
      <c r="P1382" s="56"/>
      <c r="Q1382" s="54"/>
      <c r="R1382" s="54"/>
      <c r="S1382" s="54"/>
      <c r="T1382" s="54"/>
      <c r="U1382" s="56"/>
      <c r="V1382" s="54"/>
      <c r="W1382" s="54"/>
      <c r="X1382" s="54"/>
      <c r="Y1382" s="54"/>
      <c r="Z1382" s="56"/>
      <c r="AA1382" s="54"/>
      <c r="AB1382" s="54"/>
      <c r="AC1382" s="54"/>
      <c r="AD1382" s="54"/>
      <c r="AE1382" s="56"/>
    </row>
    <row r="1383" spans="12:31">
      <c r="L1383" s="54"/>
      <c r="M1383" s="54"/>
      <c r="N1383" s="54"/>
      <c r="O1383" s="54"/>
      <c r="P1383" s="56"/>
      <c r="Q1383" s="54"/>
      <c r="R1383" s="54"/>
      <c r="S1383" s="54"/>
      <c r="T1383" s="54"/>
      <c r="U1383" s="56"/>
      <c r="V1383" s="54"/>
      <c r="W1383" s="54"/>
      <c r="X1383" s="54"/>
      <c r="Y1383" s="54"/>
      <c r="Z1383" s="56"/>
      <c r="AA1383" s="54"/>
      <c r="AB1383" s="54"/>
      <c r="AC1383" s="54"/>
      <c r="AD1383" s="54"/>
      <c r="AE1383" s="56"/>
    </row>
    <row r="1384" spans="12:31">
      <c r="L1384" s="54"/>
      <c r="M1384" s="54"/>
      <c r="N1384" s="54"/>
      <c r="O1384" s="54"/>
      <c r="P1384" s="56"/>
      <c r="Q1384" s="54"/>
      <c r="R1384" s="54"/>
      <c r="S1384" s="54"/>
      <c r="T1384" s="54"/>
      <c r="U1384" s="56"/>
      <c r="V1384" s="54"/>
      <c r="W1384" s="54"/>
      <c r="X1384" s="54"/>
      <c r="Y1384" s="54"/>
      <c r="Z1384" s="56"/>
      <c r="AA1384" s="54"/>
      <c r="AB1384" s="54"/>
      <c r="AC1384" s="54"/>
      <c r="AD1384" s="54"/>
      <c r="AE1384" s="56"/>
    </row>
    <row r="1385" spans="12:31">
      <c r="L1385" s="54"/>
      <c r="M1385" s="54"/>
      <c r="N1385" s="54"/>
      <c r="O1385" s="54"/>
      <c r="P1385" s="56"/>
      <c r="Q1385" s="54"/>
      <c r="R1385" s="54"/>
      <c r="S1385" s="54"/>
      <c r="T1385" s="54"/>
      <c r="U1385" s="56"/>
      <c r="V1385" s="54"/>
      <c r="W1385" s="54"/>
      <c r="X1385" s="54"/>
      <c r="Y1385" s="54"/>
      <c r="Z1385" s="56"/>
      <c r="AA1385" s="54"/>
      <c r="AB1385" s="54"/>
      <c r="AC1385" s="54"/>
      <c r="AD1385" s="54"/>
      <c r="AE1385" s="56"/>
    </row>
    <row r="1386" spans="12:31">
      <c r="L1386" s="54"/>
      <c r="M1386" s="54"/>
      <c r="N1386" s="54"/>
      <c r="O1386" s="54"/>
      <c r="P1386" s="56"/>
      <c r="Q1386" s="54"/>
      <c r="R1386" s="54"/>
      <c r="S1386" s="54"/>
      <c r="T1386" s="54"/>
      <c r="U1386" s="56"/>
      <c r="V1386" s="54"/>
      <c r="W1386" s="54"/>
      <c r="X1386" s="54"/>
      <c r="Y1386" s="54"/>
      <c r="Z1386" s="56"/>
      <c r="AA1386" s="54"/>
      <c r="AB1386" s="54"/>
      <c r="AC1386" s="54"/>
      <c r="AD1386" s="54"/>
      <c r="AE1386" s="56"/>
    </row>
    <row r="1387" spans="12:31">
      <c r="L1387" s="54"/>
      <c r="M1387" s="54"/>
      <c r="N1387" s="54"/>
      <c r="O1387" s="54"/>
      <c r="P1387" s="56"/>
      <c r="Q1387" s="54"/>
      <c r="R1387" s="54"/>
      <c r="S1387" s="54"/>
      <c r="T1387" s="54"/>
      <c r="U1387" s="56"/>
      <c r="V1387" s="54"/>
      <c r="W1387" s="54"/>
      <c r="X1387" s="54"/>
      <c r="Y1387" s="54"/>
      <c r="Z1387" s="56"/>
      <c r="AA1387" s="54"/>
      <c r="AB1387" s="54"/>
      <c r="AC1387" s="54"/>
      <c r="AD1387" s="54"/>
      <c r="AE1387" s="56"/>
    </row>
    <row r="1388" spans="12:31">
      <c r="L1388" s="54"/>
      <c r="M1388" s="54"/>
      <c r="N1388" s="54"/>
      <c r="O1388" s="54"/>
      <c r="P1388" s="56"/>
      <c r="Q1388" s="54"/>
      <c r="R1388" s="54"/>
      <c r="S1388" s="54"/>
      <c r="T1388" s="54"/>
      <c r="U1388" s="56"/>
      <c r="V1388" s="54"/>
      <c r="W1388" s="54"/>
      <c r="X1388" s="54"/>
      <c r="Y1388" s="54"/>
      <c r="Z1388" s="56"/>
      <c r="AA1388" s="54"/>
      <c r="AB1388" s="54"/>
      <c r="AC1388" s="54"/>
      <c r="AD1388" s="54"/>
      <c r="AE1388" s="56"/>
    </row>
    <row r="1389" spans="12:31">
      <c r="L1389" s="54"/>
      <c r="M1389" s="54"/>
      <c r="N1389" s="54"/>
      <c r="O1389" s="54"/>
      <c r="P1389" s="56"/>
      <c r="Q1389" s="54"/>
      <c r="R1389" s="54"/>
      <c r="S1389" s="54"/>
      <c r="T1389" s="54"/>
      <c r="U1389" s="56"/>
      <c r="V1389" s="54"/>
      <c r="W1389" s="54"/>
      <c r="X1389" s="54"/>
      <c r="Y1389" s="54"/>
      <c r="Z1389" s="56"/>
      <c r="AA1389" s="54"/>
      <c r="AB1389" s="54"/>
      <c r="AC1389" s="54"/>
      <c r="AD1389" s="54"/>
      <c r="AE1389" s="56"/>
    </row>
    <row r="1390" spans="12:31">
      <c r="L1390" s="54"/>
      <c r="M1390" s="54"/>
      <c r="N1390" s="54"/>
      <c r="O1390" s="54"/>
      <c r="P1390" s="56"/>
      <c r="Q1390" s="54"/>
      <c r="R1390" s="54"/>
      <c r="S1390" s="54"/>
      <c r="T1390" s="54"/>
      <c r="U1390" s="56"/>
      <c r="V1390" s="54"/>
      <c r="W1390" s="54"/>
      <c r="X1390" s="54"/>
      <c r="Y1390" s="54"/>
      <c r="Z1390" s="56"/>
      <c r="AA1390" s="54"/>
      <c r="AB1390" s="54"/>
      <c r="AC1390" s="54"/>
      <c r="AD1390" s="54"/>
      <c r="AE1390" s="56"/>
    </row>
    <row r="1391" spans="12:31">
      <c r="L1391" s="54"/>
      <c r="M1391" s="54"/>
      <c r="N1391" s="54"/>
      <c r="O1391" s="54"/>
      <c r="P1391" s="56"/>
      <c r="Q1391" s="54"/>
      <c r="R1391" s="54"/>
      <c r="S1391" s="54"/>
      <c r="T1391" s="54"/>
      <c r="U1391" s="56"/>
      <c r="V1391" s="54"/>
      <c r="W1391" s="54"/>
      <c r="X1391" s="54"/>
      <c r="Y1391" s="54"/>
      <c r="Z1391" s="56"/>
      <c r="AA1391" s="54"/>
      <c r="AB1391" s="54"/>
      <c r="AC1391" s="54"/>
      <c r="AD1391" s="54"/>
      <c r="AE1391" s="56"/>
    </row>
    <row r="1392" spans="12:31">
      <c r="L1392" s="54"/>
      <c r="M1392" s="54"/>
      <c r="N1392" s="54"/>
      <c r="O1392" s="54"/>
      <c r="P1392" s="56"/>
      <c r="Q1392" s="54"/>
      <c r="R1392" s="54"/>
      <c r="S1392" s="54"/>
      <c r="T1392" s="54"/>
      <c r="U1392" s="56"/>
      <c r="V1392" s="54"/>
      <c r="W1392" s="54"/>
      <c r="X1392" s="54"/>
      <c r="Y1392" s="54"/>
      <c r="Z1392" s="56"/>
      <c r="AA1392" s="54"/>
      <c r="AB1392" s="54"/>
      <c r="AC1392" s="54"/>
      <c r="AD1392" s="54"/>
      <c r="AE1392" s="56"/>
    </row>
    <row r="1393" spans="12:31">
      <c r="L1393" s="54"/>
      <c r="M1393" s="54"/>
      <c r="N1393" s="54"/>
      <c r="O1393" s="54"/>
      <c r="P1393" s="56"/>
      <c r="Q1393" s="54"/>
      <c r="R1393" s="54"/>
      <c r="S1393" s="54"/>
      <c r="T1393" s="54"/>
      <c r="U1393" s="56"/>
      <c r="V1393" s="54"/>
      <c r="W1393" s="54"/>
      <c r="X1393" s="54"/>
      <c r="Y1393" s="54"/>
      <c r="Z1393" s="56"/>
      <c r="AA1393" s="54"/>
      <c r="AB1393" s="54"/>
      <c r="AC1393" s="54"/>
      <c r="AD1393" s="54"/>
      <c r="AE1393" s="56"/>
    </row>
    <row r="1394" spans="12:31">
      <c r="L1394" s="54"/>
      <c r="M1394" s="54"/>
      <c r="N1394" s="54"/>
      <c r="O1394" s="54"/>
      <c r="P1394" s="56"/>
      <c r="Q1394" s="54"/>
      <c r="R1394" s="54"/>
      <c r="S1394" s="54"/>
      <c r="T1394" s="54"/>
      <c r="U1394" s="56"/>
      <c r="V1394" s="54"/>
      <c r="W1394" s="54"/>
      <c r="X1394" s="54"/>
      <c r="Y1394" s="54"/>
      <c r="Z1394" s="56"/>
      <c r="AA1394" s="54"/>
      <c r="AB1394" s="54"/>
      <c r="AC1394" s="54"/>
      <c r="AD1394" s="54"/>
      <c r="AE1394" s="56"/>
    </row>
    <row r="1395" spans="12:31">
      <c r="L1395" s="54"/>
      <c r="M1395" s="54"/>
      <c r="N1395" s="54"/>
      <c r="O1395" s="54"/>
      <c r="P1395" s="56"/>
      <c r="Q1395" s="54"/>
      <c r="R1395" s="54"/>
      <c r="S1395" s="54"/>
      <c r="T1395" s="54"/>
      <c r="U1395" s="56"/>
      <c r="V1395" s="54"/>
      <c r="W1395" s="54"/>
      <c r="X1395" s="54"/>
      <c r="Y1395" s="54"/>
      <c r="Z1395" s="56"/>
      <c r="AA1395" s="54"/>
      <c r="AB1395" s="54"/>
      <c r="AC1395" s="54"/>
      <c r="AD1395" s="54"/>
      <c r="AE1395" s="56"/>
    </row>
    <row r="1396" spans="12:31">
      <c r="L1396" s="54"/>
      <c r="M1396" s="54"/>
      <c r="N1396" s="54"/>
      <c r="O1396" s="54"/>
      <c r="P1396" s="56"/>
      <c r="Q1396" s="54"/>
      <c r="R1396" s="54"/>
      <c r="S1396" s="54"/>
      <c r="T1396" s="54"/>
      <c r="U1396" s="56"/>
      <c r="V1396" s="54"/>
      <c r="W1396" s="54"/>
      <c r="X1396" s="54"/>
      <c r="Y1396" s="54"/>
      <c r="Z1396" s="56"/>
      <c r="AA1396" s="54"/>
      <c r="AB1396" s="54"/>
      <c r="AC1396" s="54"/>
      <c r="AD1396" s="54"/>
      <c r="AE1396" s="56"/>
    </row>
    <row r="1397" spans="12:31">
      <c r="L1397" s="54"/>
      <c r="M1397" s="54"/>
      <c r="N1397" s="54"/>
      <c r="O1397" s="54"/>
      <c r="P1397" s="56"/>
      <c r="Q1397" s="54"/>
      <c r="R1397" s="54"/>
      <c r="S1397" s="54"/>
      <c r="T1397" s="54"/>
      <c r="U1397" s="56"/>
      <c r="V1397" s="54"/>
      <c r="W1397" s="54"/>
      <c r="X1397" s="54"/>
      <c r="Y1397" s="54"/>
      <c r="Z1397" s="56"/>
      <c r="AA1397" s="54"/>
      <c r="AB1397" s="54"/>
      <c r="AC1397" s="54"/>
      <c r="AD1397" s="54"/>
      <c r="AE1397" s="56"/>
    </row>
    <row r="1398" spans="12:31">
      <c r="L1398" s="54"/>
      <c r="M1398" s="54"/>
      <c r="N1398" s="54"/>
      <c r="O1398" s="54"/>
      <c r="P1398" s="56"/>
      <c r="Q1398" s="54"/>
      <c r="R1398" s="54"/>
      <c r="S1398" s="54"/>
      <c r="T1398" s="54"/>
      <c r="U1398" s="56"/>
      <c r="V1398" s="54"/>
      <c r="W1398" s="54"/>
      <c r="X1398" s="54"/>
      <c r="Y1398" s="54"/>
      <c r="Z1398" s="56"/>
      <c r="AA1398" s="54"/>
      <c r="AB1398" s="54"/>
      <c r="AC1398" s="54"/>
      <c r="AD1398" s="54"/>
      <c r="AE1398" s="56"/>
    </row>
    <row r="1399" spans="12:31">
      <c r="L1399" s="54"/>
      <c r="M1399" s="54"/>
      <c r="N1399" s="54"/>
      <c r="O1399" s="54"/>
      <c r="P1399" s="56"/>
      <c r="Q1399" s="54"/>
      <c r="R1399" s="54"/>
      <c r="S1399" s="54"/>
      <c r="T1399" s="54"/>
      <c r="U1399" s="56"/>
      <c r="V1399" s="54"/>
      <c r="W1399" s="54"/>
      <c r="X1399" s="54"/>
      <c r="Y1399" s="54"/>
      <c r="Z1399" s="56"/>
      <c r="AA1399" s="54"/>
      <c r="AB1399" s="54"/>
      <c r="AC1399" s="54"/>
      <c r="AD1399" s="54"/>
      <c r="AE1399" s="56"/>
    </row>
    <row r="1400" spans="12:31">
      <c r="L1400" s="54"/>
      <c r="M1400" s="54"/>
      <c r="N1400" s="54"/>
      <c r="O1400" s="54"/>
      <c r="P1400" s="56"/>
      <c r="Q1400" s="54"/>
      <c r="R1400" s="54"/>
      <c r="S1400" s="54"/>
      <c r="T1400" s="54"/>
      <c r="U1400" s="56"/>
      <c r="V1400" s="54"/>
      <c r="W1400" s="54"/>
      <c r="X1400" s="54"/>
      <c r="Y1400" s="54"/>
      <c r="Z1400" s="56"/>
      <c r="AA1400" s="54"/>
      <c r="AB1400" s="54"/>
      <c r="AC1400" s="54"/>
      <c r="AD1400" s="54"/>
      <c r="AE1400" s="56"/>
    </row>
    <row r="1401" spans="12:31">
      <c r="L1401" s="54"/>
      <c r="M1401" s="54"/>
      <c r="N1401" s="54"/>
      <c r="O1401" s="54"/>
      <c r="P1401" s="56"/>
      <c r="Q1401" s="54"/>
      <c r="R1401" s="54"/>
      <c r="S1401" s="54"/>
      <c r="T1401" s="54"/>
      <c r="U1401" s="56"/>
      <c r="V1401" s="54"/>
      <c r="W1401" s="54"/>
      <c r="X1401" s="54"/>
      <c r="Y1401" s="54"/>
      <c r="Z1401" s="56"/>
      <c r="AA1401" s="54"/>
      <c r="AB1401" s="54"/>
      <c r="AC1401" s="54"/>
      <c r="AD1401" s="54"/>
      <c r="AE1401" s="56"/>
    </row>
    <row r="1402" spans="12:31">
      <c r="L1402" s="54"/>
      <c r="M1402" s="54"/>
      <c r="N1402" s="54"/>
      <c r="O1402" s="54"/>
      <c r="P1402" s="56"/>
      <c r="Q1402" s="54"/>
      <c r="R1402" s="54"/>
      <c r="S1402" s="54"/>
      <c r="T1402" s="54"/>
      <c r="U1402" s="56"/>
      <c r="V1402" s="54"/>
      <c r="W1402" s="54"/>
      <c r="X1402" s="54"/>
      <c r="Y1402" s="54"/>
      <c r="Z1402" s="56"/>
      <c r="AA1402" s="54"/>
      <c r="AB1402" s="54"/>
      <c r="AC1402" s="54"/>
      <c r="AD1402" s="54"/>
      <c r="AE1402" s="56"/>
    </row>
    <row r="1403" spans="12:31">
      <c r="L1403" s="54"/>
      <c r="M1403" s="54"/>
      <c r="N1403" s="54"/>
      <c r="O1403" s="54"/>
      <c r="P1403" s="56"/>
      <c r="Q1403" s="54"/>
      <c r="R1403" s="54"/>
      <c r="S1403" s="54"/>
      <c r="T1403" s="54"/>
      <c r="U1403" s="56"/>
      <c r="V1403" s="54"/>
      <c r="W1403" s="54"/>
      <c r="X1403" s="54"/>
      <c r="Y1403" s="54"/>
      <c r="Z1403" s="56"/>
      <c r="AA1403" s="54"/>
      <c r="AB1403" s="54"/>
      <c r="AC1403" s="54"/>
      <c r="AD1403" s="54"/>
      <c r="AE1403" s="56"/>
    </row>
    <row r="1404" spans="12:31">
      <c r="L1404" s="54"/>
      <c r="M1404" s="54"/>
      <c r="N1404" s="54"/>
      <c r="O1404" s="54"/>
      <c r="P1404" s="56"/>
      <c r="Q1404" s="54"/>
      <c r="R1404" s="54"/>
      <c r="S1404" s="54"/>
      <c r="T1404" s="54"/>
      <c r="U1404" s="56"/>
      <c r="V1404" s="54"/>
      <c r="W1404" s="54"/>
      <c r="X1404" s="54"/>
      <c r="Y1404" s="54"/>
      <c r="Z1404" s="56"/>
      <c r="AA1404" s="54"/>
      <c r="AB1404" s="54"/>
      <c r="AC1404" s="54"/>
      <c r="AD1404" s="54"/>
      <c r="AE1404" s="56"/>
    </row>
    <row r="1405" spans="12:31">
      <c r="L1405" s="54"/>
      <c r="M1405" s="54"/>
      <c r="N1405" s="54"/>
      <c r="O1405" s="54"/>
      <c r="P1405" s="56"/>
      <c r="Q1405" s="54"/>
      <c r="R1405" s="54"/>
      <c r="S1405" s="54"/>
      <c r="T1405" s="54"/>
      <c r="U1405" s="56"/>
      <c r="V1405" s="54"/>
      <c r="W1405" s="54"/>
      <c r="X1405" s="54"/>
      <c r="Y1405" s="54"/>
      <c r="Z1405" s="56"/>
      <c r="AA1405" s="54"/>
      <c r="AB1405" s="54"/>
      <c r="AC1405" s="54"/>
      <c r="AD1405" s="54"/>
      <c r="AE1405" s="56"/>
    </row>
    <row r="1406" spans="12:31">
      <c r="L1406" s="54"/>
      <c r="M1406" s="54"/>
      <c r="N1406" s="54"/>
      <c r="O1406" s="54"/>
      <c r="P1406" s="56"/>
      <c r="Q1406" s="54"/>
      <c r="R1406" s="54"/>
      <c r="S1406" s="54"/>
      <c r="T1406" s="54"/>
      <c r="U1406" s="56"/>
      <c r="V1406" s="54"/>
      <c r="W1406" s="54"/>
      <c r="X1406" s="54"/>
      <c r="Y1406" s="54"/>
      <c r="Z1406" s="56"/>
      <c r="AA1406" s="54"/>
      <c r="AB1406" s="54"/>
      <c r="AC1406" s="54"/>
      <c r="AD1406" s="54"/>
      <c r="AE1406" s="56"/>
    </row>
    <row r="1407" spans="12:31">
      <c r="L1407" s="54"/>
      <c r="M1407" s="54"/>
      <c r="N1407" s="54"/>
      <c r="O1407" s="54"/>
      <c r="P1407" s="56"/>
      <c r="Q1407" s="54"/>
      <c r="R1407" s="54"/>
      <c r="S1407" s="54"/>
      <c r="T1407" s="54"/>
      <c r="U1407" s="56"/>
      <c r="V1407" s="54"/>
      <c r="W1407" s="54"/>
      <c r="X1407" s="54"/>
      <c r="Y1407" s="54"/>
      <c r="Z1407" s="56"/>
      <c r="AA1407" s="54"/>
      <c r="AB1407" s="54"/>
      <c r="AC1407" s="54"/>
      <c r="AD1407" s="54"/>
      <c r="AE1407" s="56"/>
    </row>
    <row r="1408" spans="12:31">
      <c r="L1408" s="54"/>
      <c r="M1408" s="54"/>
      <c r="N1408" s="54"/>
      <c r="O1408" s="54"/>
      <c r="P1408" s="56"/>
      <c r="Q1408" s="54"/>
      <c r="R1408" s="54"/>
      <c r="S1408" s="54"/>
      <c r="T1408" s="54"/>
      <c r="U1408" s="56"/>
      <c r="V1408" s="54"/>
      <c r="W1408" s="54"/>
      <c r="X1408" s="54"/>
      <c r="Y1408" s="54"/>
      <c r="Z1408" s="56"/>
      <c r="AA1408" s="54"/>
      <c r="AB1408" s="54"/>
      <c r="AC1408" s="54"/>
      <c r="AD1408" s="54"/>
      <c r="AE1408" s="56"/>
    </row>
    <row r="1409" spans="12:31">
      <c r="L1409" s="54"/>
      <c r="M1409" s="54"/>
      <c r="N1409" s="54"/>
      <c r="O1409" s="54"/>
      <c r="P1409" s="56"/>
      <c r="Q1409" s="54"/>
      <c r="R1409" s="54"/>
      <c r="S1409" s="54"/>
      <c r="T1409" s="54"/>
      <c r="U1409" s="56"/>
      <c r="V1409" s="54"/>
      <c r="W1409" s="54"/>
      <c r="X1409" s="54"/>
      <c r="Y1409" s="54"/>
      <c r="Z1409" s="56"/>
      <c r="AA1409" s="54"/>
      <c r="AB1409" s="54"/>
      <c r="AC1409" s="54"/>
      <c r="AD1409" s="54"/>
      <c r="AE1409" s="56"/>
    </row>
    <row r="1410" spans="12:31">
      <c r="L1410" s="54"/>
      <c r="M1410" s="54"/>
      <c r="N1410" s="54"/>
      <c r="O1410" s="54"/>
      <c r="P1410" s="56"/>
      <c r="Q1410" s="54"/>
      <c r="R1410" s="54"/>
      <c r="S1410" s="54"/>
      <c r="T1410" s="54"/>
      <c r="U1410" s="56"/>
      <c r="V1410" s="54"/>
      <c r="W1410" s="54"/>
      <c r="X1410" s="54"/>
      <c r="Y1410" s="54"/>
      <c r="Z1410" s="56"/>
      <c r="AA1410" s="54"/>
      <c r="AB1410" s="54"/>
      <c r="AC1410" s="54"/>
      <c r="AD1410" s="54"/>
      <c r="AE1410" s="56"/>
    </row>
    <row r="1411" spans="12:31">
      <c r="L1411" s="54"/>
      <c r="M1411" s="54"/>
      <c r="N1411" s="54"/>
      <c r="O1411" s="54"/>
      <c r="P1411" s="56"/>
      <c r="Q1411" s="54"/>
      <c r="R1411" s="54"/>
      <c r="S1411" s="54"/>
      <c r="T1411" s="54"/>
      <c r="U1411" s="56"/>
      <c r="V1411" s="54"/>
      <c r="W1411" s="54"/>
      <c r="X1411" s="54"/>
      <c r="Y1411" s="54"/>
      <c r="Z1411" s="56"/>
      <c r="AA1411" s="54"/>
      <c r="AB1411" s="54"/>
      <c r="AC1411" s="54"/>
      <c r="AD1411" s="54"/>
      <c r="AE1411" s="56"/>
    </row>
    <row r="1412" spans="12:31">
      <c r="L1412" s="54"/>
      <c r="M1412" s="54"/>
      <c r="N1412" s="54"/>
      <c r="O1412" s="54"/>
      <c r="P1412" s="56"/>
      <c r="Q1412" s="54"/>
      <c r="R1412" s="54"/>
      <c r="S1412" s="54"/>
      <c r="T1412" s="54"/>
      <c r="U1412" s="56"/>
      <c r="V1412" s="54"/>
      <c r="W1412" s="54"/>
      <c r="X1412" s="54"/>
      <c r="Y1412" s="54"/>
      <c r="Z1412" s="56"/>
      <c r="AA1412" s="54"/>
      <c r="AB1412" s="54"/>
      <c r="AC1412" s="54"/>
      <c r="AD1412" s="54"/>
      <c r="AE1412" s="56"/>
    </row>
    <row r="1413" spans="12:31">
      <c r="L1413" s="54"/>
      <c r="M1413" s="54"/>
      <c r="N1413" s="54"/>
      <c r="O1413" s="54"/>
      <c r="P1413" s="56"/>
      <c r="Q1413" s="54"/>
      <c r="R1413" s="54"/>
      <c r="S1413" s="54"/>
      <c r="T1413" s="54"/>
      <c r="U1413" s="56"/>
      <c r="V1413" s="54"/>
      <c r="W1413" s="54"/>
      <c r="X1413" s="54"/>
      <c r="Y1413" s="54"/>
      <c r="Z1413" s="56"/>
      <c r="AA1413" s="54"/>
      <c r="AB1413" s="54"/>
      <c r="AC1413" s="54"/>
      <c r="AD1413" s="54"/>
      <c r="AE1413" s="56"/>
    </row>
    <row r="1414" spans="12:31">
      <c r="L1414" s="54"/>
      <c r="M1414" s="54"/>
      <c r="N1414" s="54"/>
      <c r="O1414" s="54"/>
      <c r="P1414" s="56"/>
      <c r="Q1414" s="54"/>
      <c r="R1414" s="54"/>
      <c r="S1414" s="54"/>
      <c r="T1414" s="54"/>
      <c r="U1414" s="56"/>
      <c r="V1414" s="54"/>
      <c r="W1414" s="54"/>
      <c r="X1414" s="54"/>
      <c r="Y1414" s="54"/>
      <c r="Z1414" s="56"/>
      <c r="AA1414" s="54"/>
      <c r="AB1414" s="54"/>
      <c r="AC1414" s="54"/>
      <c r="AD1414" s="54"/>
      <c r="AE1414" s="56"/>
    </row>
    <row r="1415" spans="12:31">
      <c r="L1415" s="54"/>
      <c r="M1415" s="54"/>
      <c r="N1415" s="54"/>
      <c r="O1415" s="54"/>
      <c r="P1415" s="56"/>
      <c r="Q1415" s="54"/>
      <c r="R1415" s="54"/>
      <c r="S1415" s="54"/>
      <c r="T1415" s="54"/>
      <c r="U1415" s="56"/>
      <c r="V1415" s="54"/>
      <c r="W1415" s="54"/>
      <c r="X1415" s="54"/>
      <c r="Y1415" s="54"/>
      <c r="Z1415" s="56"/>
      <c r="AA1415" s="54"/>
      <c r="AB1415" s="54"/>
      <c r="AC1415" s="54"/>
      <c r="AD1415" s="54"/>
      <c r="AE1415" s="56"/>
    </row>
    <row r="1416" spans="12:31">
      <c r="L1416" s="54"/>
      <c r="M1416" s="54"/>
      <c r="N1416" s="54"/>
      <c r="O1416" s="54"/>
      <c r="P1416" s="56"/>
      <c r="Q1416" s="54"/>
      <c r="R1416" s="54"/>
      <c r="S1416" s="54"/>
      <c r="T1416" s="54"/>
      <c r="U1416" s="56"/>
      <c r="V1416" s="54"/>
      <c r="W1416" s="54"/>
      <c r="X1416" s="54"/>
      <c r="Y1416" s="54"/>
      <c r="Z1416" s="56"/>
      <c r="AA1416" s="54"/>
      <c r="AB1416" s="54"/>
      <c r="AC1416" s="54"/>
      <c r="AD1416" s="54"/>
      <c r="AE1416" s="56"/>
    </row>
    <row r="1417" spans="12:31">
      <c r="L1417" s="54"/>
      <c r="M1417" s="54"/>
      <c r="N1417" s="54"/>
      <c r="O1417" s="54"/>
      <c r="P1417" s="56"/>
      <c r="Q1417" s="54"/>
      <c r="R1417" s="54"/>
      <c r="S1417" s="54"/>
      <c r="T1417" s="54"/>
      <c r="U1417" s="56"/>
      <c r="V1417" s="54"/>
      <c r="W1417" s="54"/>
      <c r="X1417" s="54"/>
      <c r="Y1417" s="54"/>
      <c r="Z1417" s="56"/>
      <c r="AA1417" s="54"/>
      <c r="AB1417" s="54"/>
      <c r="AC1417" s="54"/>
      <c r="AD1417" s="54"/>
      <c r="AE1417" s="56"/>
    </row>
    <row r="1418" spans="12:31">
      <c r="L1418" s="54"/>
      <c r="M1418" s="54"/>
      <c r="N1418" s="54"/>
      <c r="O1418" s="54"/>
      <c r="P1418" s="56"/>
      <c r="Q1418" s="54"/>
      <c r="R1418" s="54"/>
      <c r="S1418" s="54"/>
      <c r="T1418" s="54"/>
      <c r="U1418" s="56"/>
      <c r="V1418" s="54"/>
      <c r="W1418" s="54"/>
      <c r="X1418" s="54"/>
      <c r="Y1418" s="54"/>
      <c r="Z1418" s="56"/>
      <c r="AA1418" s="54"/>
      <c r="AB1418" s="54"/>
      <c r="AC1418" s="54"/>
      <c r="AD1418" s="54"/>
      <c r="AE1418" s="56"/>
    </row>
    <row r="1419" spans="12:31">
      <c r="L1419" s="54"/>
      <c r="M1419" s="54"/>
      <c r="N1419" s="54"/>
      <c r="O1419" s="54"/>
      <c r="P1419" s="56"/>
      <c r="Q1419" s="54"/>
      <c r="R1419" s="54"/>
      <c r="S1419" s="54"/>
      <c r="T1419" s="54"/>
      <c r="U1419" s="56"/>
      <c r="V1419" s="54"/>
      <c r="W1419" s="54"/>
      <c r="X1419" s="54"/>
      <c r="Y1419" s="54"/>
      <c r="Z1419" s="56"/>
      <c r="AA1419" s="54"/>
      <c r="AB1419" s="54"/>
      <c r="AC1419" s="54"/>
      <c r="AD1419" s="54"/>
      <c r="AE1419" s="56"/>
    </row>
    <row r="1420" spans="12:31">
      <c r="L1420" s="54"/>
      <c r="M1420" s="54"/>
      <c r="N1420" s="54"/>
      <c r="O1420" s="54"/>
      <c r="P1420" s="56"/>
      <c r="Q1420" s="54"/>
      <c r="R1420" s="54"/>
      <c r="S1420" s="54"/>
      <c r="T1420" s="54"/>
      <c r="U1420" s="56"/>
      <c r="V1420" s="54"/>
      <c r="W1420" s="54"/>
      <c r="X1420" s="54"/>
      <c r="Y1420" s="54"/>
      <c r="Z1420" s="56"/>
      <c r="AA1420" s="54"/>
      <c r="AB1420" s="54"/>
      <c r="AC1420" s="54"/>
      <c r="AD1420" s="54"/>
      <c r="AE1420" s="56"/>
    </row>
    <row r="1421" spans="12:31">
      <c r="L1421" s="54"/>
      <c r="M1421" s="54"/>
      <c r="N1421" s="54"/>
      <c r="O1421" s="54"/>
      <c r="P1421" s="56"/>
      <c r="Q1421" s="54"/>
      <c r="R1421" s="54"/>
      <c r="S1421" s="54"/>
      <c r="T1421" s="54"/>
      <c r="U1421" s="56"/>
      <c r="V1421" s="54"/>
      <c r="W1421" s="54"/>
      <c r="X1421" s="54"/>
      <c r="Y1421" s="54"/>
      <c r="Z1421" s="56"/>
      <c r="AA1421" s="54"/>
      <c r="AB1421" s="54"/>
      <c r="AC1421" s="54"/>
      <c r="AD1421" s="54"/>
      <c r="AE1421" s="56"/>
    </row>
    <row r="1422" spans="12:31">
      <c r="L1422" s="54"/>
      <c r="M1422" s="54"/>
      <c r="N1422" s="54"/>
      <c r="O1422" s="54"/>
      <c r="P1422" s="56"/>
      <c r="Q1422" s="54"/>
      <c r="R1422" s="54"/>
      <c r="S1422" s="54"/>
      <c r="T1422" s="54"/>
      <c r="U1422" s="56"/>
      <c r="V1422" s="54"/>
      <c r="W1422" s="54"/>
      <c r="X1422" s="54"/>
      <c r="Y1422" s="54"/>
      <c r="Z1422" s="56"/>
      <c r="AA1422" s="54"/>
      <c r="AB1422" s="54"/>
      <c r="AC1422" s="54"/>
      <c r="AD1422" s="54"/>
      <c r="AE1422" s="56"/>
    </row>
    <row r="1423" spans="12:31">
      <c r="L1423" s="54"/>
      <c r="M1423" s="54"/>
      <c r="N1423" s="54"/>
      <c r="O1423" s="54"/>
      <c r="P1423" s="56"/>
      <c r="Q1423" s="54"/>
      <c r="R1423" s="54"/>
      <c r="S1423" s="54"/>
      <c r="T1423" s="54"/>
      <c r="U1423" s="56"/>
      <c r="V1423" s="54"/>
      <c r="W1423" s="54"/>
      <c r="X1423" s="54"/>
      <c r="Y1423" s="54"/>
      <c r="Z1423" s="56"/>
      <c r="AA1423" s="54"/>
      <c r="AB1423" s="54"/>
      <c r="AC1423" s="54"/>
      <c r="AD1423" s="54"/>
      <c r="AE1423" s="56"/>
    </row>
    <row r="1424" spans="12:31">
      <c r="L1424" s="54"/>
      <c r="M1424" s="54"/>
      <c r="N1424" s="54"/>
      <c r="O1424" s="54"/>
      <c r="P1424" s="56"/>
      <c r="Q1424" s="54"/>
      <c r="R1424" s="54"/>
      <c r="S1424" s="54"/>
      <c r="T1424" s="54"/>
      <c r="U1424" s="56"/>
      <c r="V1424" s="54"/>
      <c r="W1424" s="54"/>
      <c r="X1424" s="54"/>
      <c r="Y1424" s="54"/>
      <c r="Z1424" s="56"/>
      <c r="AA1424" s="54"/>
      <c r="AB1424" s="54"/>
      <c r="AC1424" s="54"/>
      <c r="AD1424" s="54"/>
      <c r="AE1424" s="56"/>
    </row>
    <row r="1425" spans="12:31">
      <c r="L1425" s="54"/>
      <c r="M1425" s="54"/>
      <c r="N1425" s="54"/>
      <c r="O1425" s="54"/>
      <c r="P1425" s="56"/>
      <c r="Q1425" s="54"/>
      <c r="R1425" s="54"/>
      <c r="S1425" s="54"/>
      <c r="T1425" s="54"/>
      <c r="U1425" s="56"/>
      <c r="V1425" s="54"/>
      <c r="W1425" s="54"/>
      <c r="X1425" s="54"/>
      <c r="Y1425" s="54"/>
      <c r="Z1425" s="56"/>
      <c r="AA1425" s="54"/>
      <c r="AB1425" s="54"/>
      <c r="AC1425" s="54"/>
      <c r="AD1425" s="54"/>
      <c r="AE1425" s="56"/>
    </row>
    <row r="1426" spans="12:31">
      <c r="L1426" s="54"/>
      <c r="M1426" s="54"/>
      <c r="N1426" s="54"/>
      <c r="O1426" s="54"/>
      <c r="P1426" s="56"/>
      <c r="Q1426" s="54"/>
      <c r="R1426" s="54"/>
      <c r="S1426" s="54"/>
      <c r="T1426" s="54"/>
      <c r="U1426" s="56"/>
      <c r="V1426" s="54"/>
      <c r="W1426" s="54"/>
      <c r="X1426" s="54"/>
      <c r="Y1426" s="54"/>
      <c r="Z1426" s="56"/>
      <c r="AA1426" s="54"/>
      <c r="AB1426" s="54"/>
      <c r="AC1426" s="54"/>
      <c r="AD1426" s="54"/>
      <c r="AE1426" s="56"/>
    </row>
    <row r="1427" spans="12:31">
      <c r="L1427" s="54"/>
      <c r="M1427" s="54"/>
      <c r="N1427" s="54"/>
      <c r="O1427" s="54"/>
      <c r="P1427" s="56"/>
      <c r="Q1427" s="54"/>
      <c r="R1427" s="54"/>
      <c r="S1427" s="54"/>
      <c r="T1427" s="54"/>
      <c r="U1427" s="56"/>
      <c r="V1427" s="54"/>
      <c r="W1427" s="54"/>
      <c r="X1427" s="54"/>
      <c r="Y1427" s="54"/>
      <c r="Z1427" s="56"/>
      <c r="AA1427" s="54"/>
      <c r="AB1427" s="54"/>
      <c r="AC1427" s="54"/>
      <c r="AD1427" s="54"/>
      <c r="AE1427" s="56"/>
    </row>
    <row r="1428" spans="12:31">
      <c r="L1428" s="54"/>
      <c r="M1428" s="54"/>
      <c r="N1428" s="54"/>
      <c r="O1428" s="54"/>
      <c r="P1428" s="56"/>
      <c r="Q1428" s="54"/>
      <c r="R1428" s="54"/>
      <c r="S1428" s="54"/>
      <c r="T1428" s="54"/>
      <c r="U1428" s="56"/>
      <c r="V1428" s="54"/>
      <c r="W1428" s="54"/>
      <c r="X1428" s="54"/>
      <c r="Y1428" s="54"/>
      <c r="Z1428" s="56"/>
      <c r="AA1428" s="54"/>
      <c r="AB1428" s="54"/>
      <c r="AC1428" s="54"/>
      <c r="AD1428" s="54"/>
      <c r="AE1428" s="56"/>
    </row>
    <row r="1429" spans="12:31">
      <c r="L1429" s="54"/>
      <c r="M1429" s="54"/>
      <c r="N1429" s="54"/>
      <c r="O1429" s="54"/>
      <c r="P1429" s="56"/>
      <c r="Q1429" s="54"/>
      <c r="R1429" s="54"/>
      <c r="S1429" s="54"/>
      <c r="T1429" s="54"/>
      <c r="U1429" s="56"/>
      <c r="V1429" s="54"/>
      <c r="W1429" s="54"/>
      <c r="X1429" s="54"/>
      <c r="Y1429" s="54"/>
      <c r="Z1429" s="56"/>
      <c r="AA1429" s="54"/>
      <c r="AB1429" s="54"/>
      <c r="AC1429" s="54"/>
      <c r="AD1429" s="54"/>
      <c r="AE1429" s="56"/>
    </row>
    <row r="1430" spans="12:31">
      <c r="L1430" s="54"/>
      <c r="M1430" s="54"/>
      <c r="N1430" s="54"/>
      <c r="O1430" s="54"/>
      <c r="P1430" s="56"/>
      <c r="Q1430" s="54"/>
      <c r="R1430" s="54"/>
      <c r="S1430" s="54"/>
      <c r="T1430" s="54"/>
      <c r="U1430" s="56"/>
      <c r="V1430" s="54"/>
      <c r="W1430" s="54"/>
      <c r="X1430" s="54"/>
      <c r="Y1430" s="54"/>
      <c r="Z1430" s="56"/>
      <c r="AA1430" s="54"/>
      <c r="AB1430" s="54"/>
      <c r="AC1430" s="54"/>
      <c r="AD1430" s="54"/>
      <c r="AE1430" s="56"/>
    </row>
    <row r="1431" spans="12:31">
      <c r="L1431" s="54"/>
      <c r="M1431" s="54"/>
      <c r="N1431" s="54"/>
      <c r="O1431" s="54"/>
      <c r="P1431" s="56"/>
      <c r="Q1431" s="54"/>
      <c r="R1431" s="54"/>
      <c r="S1431" s="54"/>
      <c r="T1431" s="54"/>
      <c r="U1431" s="56"/>
      <c r="V1431" s="54"/>
      <c r="W1431" s="54"/>
      <c r="X1431" s="54"/>
      <c r="Y1431" s="54"/>
      <c r="Z1431" s="56"/>
      <c r="AA1431" s="54"/>
      <c r="AB1431" s="54"/>
      <c r="AC1431" s="54"/>
      <c r="AD1431" s="54"/>
      <c r="AE1431" s="56"/>
    </row>
    <row r="1432" spans="12:31">
      <c r="L1432" s="54"/>
      <c r="M1432" s="54"/>
      <c r="N1432" s="54"/>
      <c r="O1432" s="54"/>
      <c r="P1432" s="56"/>
      <c r="Q1432" s="54"/>
      <c r="R1432" s="54"/>
      <c r="S1432" s="54"/>
      <c r="T1432" s="54"/>
      <c r="U1432" s="56"/>
      <c r="V1432" s="54"/>
      <c r="W1432" s="54"/>
      <c r="X1432" s="54"/>
      <c r="Y1432" s="54"/>
      <c r="Z1432" s="56"/>
      <c r="AA1432" s="54"/>
      <c r="AB1432" s="54"/>
      <c r="AC1432" s="54"/>
      <c r="AD1432" s="54"/>
      <c r="AE1432" s="56"/>
    </row>
    <row r="1433" spans="12:31">
      <c r="L1433" s="54"/>
      <c r="M1433" s="54"/>
      <c r="N1433" s="54"/>
      <c r="O1433" s="54"/>
      <c r="P1433" s="56"/>
      <c r="Q1433" s="54"/>
      <c r="R1433" s="54"/>
      <c r="S1433" s="54"/>
      <c r="T1433" s="54"/>
      <c r="U1433" s="56"/>
      <c r="V1433" s="54"/>
      <c r="W1433" s="54"/>
      <c r="X1433" s="54"/>
      <c r="Y1433" s="54"/>
      <c r="Z1433" s="56"/>
      <c r="AA1433" s="54"/>
      <c r="AB1433" s="54"/>
      <c r="AC1433" s="54"/>
      <c r="AD1433" s="54"/>
      <c r="AE1433" s="56"/>
    </row>
    <row r="1434" spans="12:31">
      <c r="L1434" s="54"/>
      <c r="M1434" s="54"/>
      <c r="N1434" s="54"/>
      <c r="O1434" s="54"/>
      <c r="P1434" s="56"/>
      <c r="Q1434" s="54"/>
      <c r="R1434" s="54"/>
      <c r="S1434" s="54"/>
      <c r="T1434" s="54"/>
      <c r="U1434" s="56"/>
      <c r="V1434" s="54"/>
      <c r="W1434" s="54"/>
      <c r="X1434" s="54"/>
      <c r="Y1434" s="54"/>
      <c r="Z1434" s="56"/>
      <c r="AA1434" s="54"/>
      <c r="AB1434" s="54"/>
      <c r="AC1434" s="54"/>
      <c r="AD1434" s="54"/>
      <c r="AE1434" s="56"/>
    </row>
    <row r="1435" spans="12:31">
      <c r="L1435" s="54"/>
      <c r="M1435" s="54"/>
      <c r="N1435" s="54"/>
      <c r="O1435" s="54"/>
      <c r="P1435" s="56"/>
      <c r="Q1435" s="54"/>
      <c r="R1435" s="54"/>
      <c r="S1435" s="54"/>
      <c r="T1435" s="54"/>
      <c r="U1435" s="56"/>
      <c r="V1435" s="54"/>
      <c r="W1435" s="54"/>
      <c r="X1435" s="54"/>
      <c r="Y1435" s="54"/>
      <c r="Z1435" s="56"/>
      <c r="AA1435" s="54"/>
      <c r="AB1435" s="54"/>
      <c r="AC1435" s="54"/>
      <c r="AD1435" s="54"/>
      <c r="AE1435" s="56"/>
    </row>
    <row r="1436" spans="12:31">
      <c r="L1436" s="54"/>
      <c r="M1436" s="54"/>
      <c r="N1436" s="54"/>
      <c r="O1436" s="54"/>
      <c r="P1436" s="56"/>
      <c r="Q1436" s="54"/>
      <c r="R1436" s="54"/>
      <c r="S1436" s="54"/>
      <c r="T1436" s="54"/>
      <c r="U1436" s="56"/>
      <c r="V1436" s="54"/>
      <c r="W1436" s="54"/>
      <c r="X1436" s="54"/>
      <c r="Y1436" s="54"/>
      <c r="Z1436" s="56"/>
      <c r="AA1436" s="54"/>
      <c r="AB1436" s="54"/>
      <c r="AC1436" s="54"/>
      <c r="AD1436" s="54"/>
      <c r="AE1436" s="56"/>
    </row>
    <row r="1437" spans="12:31">
      <c r="L1437" s="54"/>
      <c r="M1437" s="54"/>
      <c r="N1437" s="54"/>
      <c r="O1437" s="54"/>
      <c r="P1437" s="56"/>
      <c r="Q1437" s="54"/>
      <c r="R1437" s="54"/>
      <c r="S1437" s="54"/>
      <c r="T1437" s="54"/>
      <c r="U1437" s="56"/>
      <c r="V1437" s="54"/>
      <c r="W1437" s="54"/>
      <c r="X1437" s="54"/>
      <c r="Y1437" s="54"/>
      <c r="Z1437" s="56"/>
      <c r="AA1437" s="54"/>
      <c r="AB1437" s="54"/>
      <c r="AC1437" s="54"/>
      <c r="AD1437" s="54"/>
      <c r="AE1437" s="56"/>
    </row>
    <row r="1438" spans="12:31">
      <c r="L1438" s="54"/>
      <c r="M1438" s="54"/>
      <c r="N1438" s="54"/>
      <c r="O1438" s="54"/>
      <c r="P1438" s="56"/>
      <c r="Q1438" s="54"/>
      <c r="R1438" s="54"/>
      <c r="S1438" s="54"/>
      <c r="T1438" s="54"/>
      <c r="U1438" s="56"/>
      <c r="V1438" s="54"/>
      <c r="W1438" s="54"/>
      <c r="X1438" s="54"/>
      <c r="Y1438" s="54"/>
      <c r="Z1438" s="56"/>
      <c r="AA1438" s="54"/>
      <c r="AB1438" s="54"/>
      <c r="AC1438" s="54"/>
      <c r="AD1438" s="54"/>
      <c r="AE1438" s="56"/>
    </row>
    <row r="1439" spans="12:31">
      <c r="L1439" s="54"/>
      <c r="M1439" s="54"/>
      <c r="N1439" s="54"/>
      <c r="O1439" s="54"/>
      <c r="P1439" s="56"/>
      <c r="Q1439" s="54"/>
      <c r="R1439" s="54"/>
      <c r="S1439" s="54"/>
      <c r="T1439" s="54"/>
      <c r="U1439" s="56"/>
      <c r="V1439" s="54"/>
      <c r="W1439" s="54"/>
      <c r="X1439" s="54"/>
      <c r="Y1439" s="54"/>
      <c r="Z1439" s="56"/>
      <c r="AA1439" s="54"/>
      <c r="AB1439" s="54"/>
      <c r="AC1439" s="54"/>
      <c r="AD1439" s="54"/>
      <c r="AE1439" s="56"/>
    </row>
    <row r="1440" spans="12:31">
      <c r="L1440" s="54"/>
      <c r="M1440" s="54"/>
      <c r="N1440" s="54"/>
      <c r="O1440" s="54"/>
      <c r="P1440" s="56"/>
      <c r="Q1440" s="54"/>
      <c r="R1440" s="54"/>
      <c r="S1440" s="54"/>
      <c r="T1440" s="54"/>
      <c r="U1440" s="56"/>
      <c r="V1440" s="54"/>
      <c r="W1440" s="54"/>
      <c r="X1440" s="54"/>
      <c r="Y1440" s="54"/>
      <c r="Z1440" s="56"/>
      <c r="AA1440" s="54"/>
      <c r="AB1440" s="54"/>
      <c r="AC1440" s="54"/>
      <c r="AD1440" s="54"/>
      <c r="AE1440" s="56"/>
    </row>
    <row r="1441" spans="12:31">
      <c r="L1441" s="54"/>
      <c r="M1441" s="54"/>
      <c r="N1441" s="54"/>
      <c r="O1441" s="54"/>
      <c r="P1441" s="56"/>
      <c r="Q1441" s="54"/>
      <c r="R1441" s="54"/>
      <c r="S1441" s="54"/>
      <c r="T1441" s="54"/>
      <c r="U1441" s="56"/>
      <c r="V1441" s="54"/>
      <c r="W1441" s="54"/>
      <c r="X1441" s="54"/>
      <c r="Y1441" s="54"/>
      <c r="Z1441" s="56"/>
      <c r="AA1441" s="54"/>
      <c r="AB1441" s="54"/>
      <c r="AC1441" s="54"/>
      <c r="AD1441" s="54"/>
      <c r="AE1441" s="56"/>
    </row>
    <row r="1442" spans="12:31">
      <c r="L1442" s="54"/>
      <c r="M1442" s="54"/>
      <c r="N1442" s="54"/>
      <c r="O1442" s="54"/>
      <c r="P1442" s="56"/>
      <c r="Q1442" s="54"/>
      <c r="R1442" s="54"/>
      <c r="S1442" s="54"/>
      <c r="T1442" s="54"/>
      <c r="U1442" s="56"/>
      <c r="V1442" s="54"/>
      <c r="W1442" s="54"/>
      <c r="X1442" s="54"/>
      <c r="Y1442" s="54"/>
      <c r="Z1442" s="56"/>
      <c r="AA1442" s="54"/>
      <c r="AB1442" s="54"/>
      <c r="AC1442" s="54"/>
      <c r="AD1442" s="54"/>
      <c r="AE1442" s="56"/>
    </row>
    <row r="1443" spans="12:31">
      <c r="L1443" s="54"/>
      <c r="M1443" s="54"/>
      <c r="N1443" s="54"/>
      <c r="O1443" s="54"/>
      <c r="P1443" s="56"/>
      <c r="Q1443" s="54"/>
      <c r="R1443" s="54"/>
      <c r="S1443" s="54"/>
      <c r="T1443" s="54"/>
      <c r="U1443" s="56"/>
      <c r="V1443" s="54"/>
      <c r="W1443" s="54"/>
      <c r="X1443" s="54"/>
      <c r="Y1443" s="54"/>
      <c r="Z1443" s="56"/>
      <c r="AA1443" s="54"/>
      <c r="AB1443" s="54"/>
      <c r="AC1443" s="54"/>
      <c r="AD1443" s="54"/>
      <c r="AE1443" s="56"/>
    </row>
    <row r="1444" spans="12:31">
      <c r="L1444" s="54"/>
      <c r="M1444" s="54"/>
      <c r="N1444" s="54"/>
      <c r="O1444" s="54"/>
      <c r="P1444" s="56"/>
      <c r="Q1444" s="54"/>
      <c r="R1444" s="54"/>
      <c r="S1444" s="54"/>
      <c r="T1444" s="54"/>
      <c r="U1444" s="56"/>
      <c r="V1444" s="54"/>
      <c r="W1444" s="54"/>
      <c r="X1444" s="54"/>
      <c r="Y1444" s="54"/>
      <c r="Z1444" s="56"/>
      <c r="AA1444" s="54"/>
      <c r="AB1444" s="54"/>
      <c r="AC1444" s="54"/>
      <c r="AD1444" s="54"/>
      <c r="AE1444" s="56"/>
    </row>
    <row r="1445" spans="12:31">
      <c r="L1445" s="54"/>
      <c r="M1445" s="54"/>
      <c r="N1445" s="54"/>
      <c r="O1445" s="54"/>
      <c r="P1445" s="56"/>
      <c r="Q1445" s="54"/>
      <c r="R1445" s="54"/>
      <c r="S1445" s="54"/>
      <c r="T1445" s="54"/>
      <c r="U1445" s="56"/>
      <c r="V1445" s="54"/>
      <c r="W1445" s="54"/>
      <c r="X1445" s="54"/>
      <c r="Y1445" s="54"/>
      <c r="Z1445" s="56"/>
      <c r="AA1445" s="54"/>
      <c r="AB1445" s="54"/>
      <c r="AC1445" s="54"/>
      <c r="AD1445" s="54"/>
      <c r="AE1445" s="56"/>
    </row>
    <row r="1446" spans="12:31">
      <c r="L1446" s="54"/>
      <c r="M1446" s="54"/>
      <c r="N1446" s="54"/>
      <c r="O1446" s="54"/>
      <c r="P1446" s="56"/>
      <c r="Q1446" s="54"/>
      <c r="R1446" s="54"/>
      <c r="S1446" s="54"/>
      <c r="T1446" s="54"/>
      <c r="U1446" s="56"/>
      <c r="V1446" s="54"/>
      <c r="W1446" s="54"/>
      <c r="X1446" s="54"/>
      <c r="Y1446" s="54"/>
      <c r="Z1446" s="56"/>
      <c r="AA1446" s="54"/>
      <c r="AB1446" s="54"/>
      <c r="AC1446" s="54"/>
      <c r="AD1446" s="54"/>
      <c r="AE1446" s="56"/>
    </row>
    <row r="1447" spans="12:31">
      <c r="L1447" s="54"/>
      <c r="M1447" s="54"/>
      <c r="N1447" s="54"/>
      <c r="O1447" s="54"/>
      <c r="P1447" s="56"/>
      <c r="Q1447" s="54"/>
      <c r="R1447" s="54"/>
      <c r="S1447" s="54"/>
      <c r="T1447" s="54"/>
      <c r="U1447" s="56"/>
      <c r="V1447" s="54"/>
      <c r="W1447" s="54"/>
      <c r="X1447" s="54"/>
      <c r="Y1447" s="54"/>
      <c r="Z1447" s="56"/>
      <c r="AA1447" s="54"/>
      <c r="AB1447" s="54"/>
      <c r="AC1447" s="54"/>
      <c r="AD1447" s="54"/>
      <c r="AE1447" s="56"/>
    </row>
    <row r="1448" spans="12:31">
      <c r="L1448" s="54"/>
      <c r="M1448" s="54"/>
      <c r="N1448" s="54"/>
      <c r="O1448" s="54"/>
      <c r="P1448" s="56"/>
      <c r="Q1448" s="54"/>
      <c r="R1448" s="54"/>
      <c r="S1448" s="54"/>
      <c r="T1448" s="54"/>
      <c r="U1448" s="56"/>
      <c r="V1448" s="54"/>
      <c r="W1448" s="54"/>
      <c r="X1448" s="54"/>
      <c r="Y1448" s="54"/>
      <c r="Z1448" s="56"/>
      <c r="AA1448" s="54"/>
      <c r="AB1448" s="54"/>
      <c r="AC1448" s="54"/>
      <c r="AD1448" s="54"/>
      <c r="AE1448" s="56"/>
    </row>
    <row r="1449" spans="12:31">
      <c r="L1449" s="54"/>
      <c r="M1449" s="54"/>
      <c r="N1449" s="54"/>
      <c r="O1449" s="54"/>
      <c r="P1449" s="56"/>
      <c r="Q1449" s="54"/>
      <c r="R1449" s="54"/>
      <c r="S1449" s="54"/>
      <c r="T1449" s="54"/>
      <c r="U1449" s="56"/>
      <c r="V1449" s="54"/>
      <c r="W1449" s="54"/>
      <c r="X1449" s="54"/>
      <c r="Y1449" s="54"/>
      <c r="Z1449" s="56"/>
      <c r="AA1449" s="54"/>
      <c r="AB1449" s="54"/>
      <c r="AC1449" s="54"/>
      <c r="AD1449" s="54"/>
      <c r="AE1449" s="56"/>
    </row>
    <row r="1450" spans="12:31">
      <c r="L1450" s="54"/>
      <c r="M1450" s="54"/>
      <c r="N1450" s="54"/>
      <c r="O1450" s="54"/>
      <c r="P1450" s="56"/>
      <c r="Q1450" s="54"/>
      <c r="R1450" s="54"/>
      <c r="S1450" s="54"/>
      <c r="T1450" s="54"/>
      <c r="U1450" s="56"/>
      <c r="V1450" s="54"/>
      <c r="W1450" s="54"/>
      <c r="X1450" s="54"/>
      <c r="Y1450" s="54"/>
      <c r="Z1450" s="56"/>
      <c r="AA1450" s="54"/>
      <c r="AB1450" s="54"/>
      <c r="AC1450" s="54"/>
      <c r="AD1450" s="54"/>
      <c r="AE1450" s="56"/>
    </row>
    <row r="1451" spans="12:31">
      <c r="L1451" s="54"/>
      <c r="M1451" s="54"/>
      <c r="N1451" s="54"/>
      <c r="O1451" s="54"/>
      <c r="P1451" s="56"/>
      <c r="Q1451" s="54"/>
      <c r="R1451" s="54"/>
      <c r="S1451" s="54"/>
      <c r="T1451" s="54"/>
      <c r="U1451" s="56"/>
      <c r="V1451" s="54"/>
      <c r="W1451" s="54"/>
      <c r="X1451" s="54"/>
      <c r="Y1451" s="54"/>
      <c r="Z1451" s="56"/>
      <c r="AA1451" s="54"/>
      <c r="AB1451" s="54"/>
      <c r="AC1451" s="54"/>
      <c r="AD1451" s="54"/>
      <c r="AE1451" s="56"/>
    </row>
    <row r="1452" spans="12:31">
      <c r="L1452" s="54"/>
      <c r="M1452" s="54"/>
      <c r="N1452" s="54"/>
      <c r="O1452" s="54"/>
      <c r="P1452" s="56"/>
      <c r="Q1452" s="54"/>
      <c r="R1452" s="54"/>
      <c r="S1452" s="54"/>
      <c r="T1452" s="54"/>
      <c r="U1452" s="56"/>
      <c r="V1452" s="54"/>
      <c r="W1452" s="54"/>
      <c r="X1452" s="54"/>
      <c r="Y1452" s="54"/>
      <c r="Z1452" s="56"/>
      <c r="AA1452" s="54"/>
      <c r="AB1452" s="54"/>
      <c r="AC1452" s="54"/>
      <c r="AD1452" s="54"/>
      <c r="AE1452" s="56"/>
    </row>
    <row r="1453" spans="12:31">
      <c r="L1453" s="54"/>
      <c r="M1453" s="54"/>
      <c r="N1453" s="54"/>
      <c r="O1453" s="54"/>
      <c r="P1453" s="56"/>
      <c r="Q1453" s="54"/>
      <c r="R1453" s="54"/>
      <c r="S1453" s="54"/>
      <c r="T1453" s="54"/>
      <c r="U1453" s="56"/>
      <c r="V1453" s="54"/>
      <c r="W1453" s="54"/>
      <c r="X1453" s="54"/>
      <c r="Y1453" s="54"/>
      <c r="Z1453" s="56"/>
      <c r="AA1453" s="54"/>
      <c r="AB1453" s="54"/>
      <c r="AC1453" s="54"/>
      <c r="AD1453" s="54"/>
      <c r="AE1453" s="56"/>
    </row>
    <row r="1454" spans="12:31">
      <c r="L1454" s="54"/>
      <c r="M1454" s="54"/>
      <c r="N1454" s="54"/>
      <c r="O1454" s="54"/>
      <c r="P1454" s="56"/>
      <c r="Q1454" s="54"/>
      <c r="R1454" s="54"/>
      <c r="S1454" s="54"/>
      <c r="T1454" s="54"/>
      <c r="U1454" s="56"/>
      <c r="V1454" s="54"/>
      <c r="W1454" s="54"/>
      <c r="X1454" s="54"/>
      <c r="Y1454" s="54"/>
      <c r="Z1454" s="56"/>
      <c r="AA1454" s="54"/>
      <c r="AB1454" s="54"/>
      <c r="AC1454" s="54"/>
      <c r="AD1454" s="54"/>
      <c r="AE1454" s="56"/>
    </row>
    <row r="1455" spans="12:31">
      <c r="L1455" s="54"/>
      <c r="M1455" s="54"/>
      <c r="N1455" s="54"/>
      <c r="O1455" s="54"/>
      <c r="P1455" s="56"/>
      <c r="Q1455" s="54"/>
      <c r="R1455" s="54"/>
      <c r="S1455" s="54"/>
      <c r="T1455" s="54"/>
      <c r="U1455" s="56"/>
      <c r="V1455" s="54"/>
      <c r="W1455" s="54"/>
      <c r="X1455" s="54"/>
      <c r="Y1455" s="54"/>
      <c r="Z1455" s="56"/>
      <c r="AA1455" s="54"/>
      <c r="AB1455" s="54"/>
      <c r="AC1455" s="54"/>
      <c r="AD1455" s="54"/>
      <c r="AE1455" s="56"/>
    </row>
    <row r="1456" spans="12:31">
      <c r="L1456" s="54"/>
      <c r="M1456" s="54"/>
      <c r="N1456" s="54"/>
      <c r="O1456" s="54"/>
      <c r="P1456" s="56"/>
      <c r="Q1456" s="54"/>
      <c r="R1456" s="54"/>
      <c r="S1456" s="54"/>
      <c r="T1456" s="54"/>
      <c r="U1456" s="56"/>
      <c r="V1456" s="54"/>
      <c r="W1456" s="54"/>
      <c r="X1456" s="54"/>
      <c r="Y1456" s="54"/>
      <c r="Z1456" s="56"/>
      <c r="AA1456" s="54"/>
      <c r="AB1456" s="54"/>
      <c r="AC1456" s="54"/>
      <c r="AD1456" s="54"/>
      <c r="AE1456" s="56"/>
    </row>
    <row r="1457" spans="12:31">
      <c r="L1457" s="54"/>
      <c r="M1457" s="54"/>
      <c r="N1457" s="54"/>
      <c r="O1457" s="54"/>
      <c r="P1457" s="56"/>
      <c r="Q1457" s="54"/>
      <c r="R1457" s="54"/>
      <c r="S1457" s="54"/>
      <c r="T1457" s="54"/>
      <c r="U1457" s="56"/>
      <c r="V1457" s="54"/>
      <c r="W1457" s="54"/>
      <c r="X1457" s="54"/>
      <c r="Y1457" s="54"/>
      <c r="Z1457" s="56"/>
      <c r="AA1457" s="54"/>
      <c r="AB1457" s="54"/>
      <c r="AC1457" s="54"/>
      <c r="AD1457" s="54"/>
      <c r="AE1457" s="56"/>
    </row>
    <row r="1458" spans="12:31">
      <c r="L1458" s="54"/>
      <c r="M1458" s="54"/>
      <c r="N1458" s="54"/>
      <c r="O1458" s="54"/>
      <c r="P1458" s="56"/>
      <c r="Q1458" s="54"/>
      <c r="R1458" s="54"/>
      <c r="S1458" s="54"/>
      <c r="T1458" s="54"/>
      <c r="U1458" s="56"/>
      <c r="V1458" s="54"/>
      <c r="W1458" s="54"/>
      <c r="X1458" s="54"/>
      <c r="Y1458" s="54"/>
      <c r="Z1458" s="56"/>
      <c r="AA1458" s="54"/>
      <c r="AB1458" s="54"/>
      <c r="AC1458" s="54"/>
      <c r="AD1458" s="54"/>
      <c r="AE1458" s="56"/>
    </row>
    <row r="1459" spans="12:31">
      <c r="L1459" s="54"/>
      <c r="M1459" s="54"/>
      <c r="N1459" s="54"/>
      <c r="O1459" s="54"/>
      <c r="P1459" s="56"/>
      <c r="Q1459" s="54"/>
      <c r="R1459" s="54"/>
      <c r="S1459" s="54"/>
      <c r="T1459" s="54"/>
      <c r="U1459" s="56"/>
      <c r="V1459" s="54"/>
      <c r="W1459" s="54"/>
      <c r="X1459" s="54"/>
      <c r="Y1459" s="54"/>
      <c r="Z1459" s="56"/>
      <c r="AA1459" s="54"/>
      <c r="AB1459" s="54"/>
      <c r="AC1459" s="54"/>
      <c r="AD1459" s="54"/>
      <c r="AE1459" s="56"/>
    </row>
    <row r="1460" spans="12:31">
      <c r="L1460" s="54"/>
      <c r="M1460" s="54"/>
      <c r="N1460" s="54"/>
      <c r="O1460" s="54"/>
      <c r="P1460" s="56"/>
      <c r="Q1460" s="54"/>
      <c r="R1460" s="54"/>
      <c r="S1460" s="54"/>
      <c r="T1460" s="54"/>
      <c r="U1460" s="56"/>
      <c r="V1460" s="54"/>
      <c r="W1460" s="54"/>
      <c r="X1460" s="54"/>
      <c r="Y1460" s="54"/>
      <c r="Z1460" s="56"/>
      <c r="AA1460" s="54"/>
      <c r="AB1460" s="54"/>
      <c r="AC1460" s="54"/>
      <c r="AD1460" s="54"/>
      <c r="AE1460" s="56"/>
    </row>
    <row r="1461" spans="12:31">
      <c r="L1461" s="54"/>
      <c r="M1461" s="54"/>
      <c r="N1461" s="54"/>
      <c r="O1461" s="54"/>
      <c r="P1461" s="56"/>
      <c r="Q1461" s="54"/>
      <c r="R1461" s="54"/>
      <c r="S1461" s="54"/>
      <c r="T1461" s="54"/>
      <c r="U1461" s="56"/>
      <c r="V1461" s="54"/>
      <c r="W1461" s="54"/>
      <c r="X1461" s="54"/>
      <c r="Y1461" s="54"/>
      <c r="Z1461" s="56"/>
      <c r="AA1461" s="54"/>
      <c r="AB1461" s="54"/>
      <c r="AC1461" s="54"/>
      <c r="AD1461" s="54"/>
      <c r="AE1461" s="56"/>
    </row>
    <row r="1462" spans="12:31">
      <c r="L1462" s="54"/>
      <c r="M1462" s="54"/>
      <c r="N1462" s="54"/>
      <c r="O1462" s="54"/>
      <c r="P1462" s="56"/>
      <c r="Q1462" s="54"/>
      <c r="R1462" s="54"/>
      <c r="S1462" s="54"/>
      <c r="T1462" s="54"/>
      <c r="U1462" s="56"/>
      <c r="V1462" s="54"/>
      <c r="W1462" s="54"/>
      <c r="X1462" s="54"/>
      <c r="Y1462" s="54"/>
      <c r="Z1462" s="56"/>
      <c r="AA1462" s="54"/>
      <c r="AB1462" s="54"/>
      <c r="AC1462" s="54"/>
      <c r="AD1462" s="54"/>
      <c r="AE1462" s="56"/>
    </row>
    <row r="1463" spans="12:31">
      <c r="L1463" s="54"/>
      <c r="M1463" s="54"/>
      <c r="N1463" s="54"/>
      <c r="O1463" s="54"/>
      <c r="P1463" s="56"/>
      <c r="Q1463" s="54"/>
      <c r="R1463" s="54"/>
      <c r="S1463" s="54"/>
      <c r="T1463" s="54"/>
      <c r="U1463" s="56"/>
      <c r="V1463" s="54"/>
      <c r="W1463" s="54"/>
      <c r="X1463" s="54"/>
      <c r="Y1463" s="54"/>
      <c r="Z1463" s="56"/>
      <c r="AA1463" s="54"/>
      <c r="AB1463" s="54"/>
      <c r="AC1463" s="54"/>
      <c r="AD1463" s="54"/>
      <c r="AE1463" s="56"/>
    </row>
    <row r="1464" spans="12:31">
      <c r="L1464" s="54"/>
      <c r="M1464" s="54"/>
      <c r="N1464" s="54"/>
      <c r="O1464" s="54"/>
      <c r="P1464" s="56"/>
      <c r="Q1464" s="54"/>
      <c r="R1464" s="54"/>
      <c r="S1464" s="54"/>
      <c r="T1464" s="54"/>
      <c r="U1464" s="56"/>
      <c r="V1464" s="54"/>
      <c r="W1464" s="54"/>
      <c r="X1464" s="54"/>
      <c r="Y1464" s="54"/>
      <c r="Z1464" s="56"/>
      <c r="AA1464" s="54"/>
      <c r="AB1464" s="54"/>
      <c r="AC1464" s="54"/>
      <c r="AD1464" s="54"/>
      <c r="AE1464" s="56"/>
    </row>
    <row r="1465" spans="12:31">
      <c r="L1465" s="54"/>
      <c r="M1465" s="54"/>
      <c r="N1465" s="54"/>
      <c r="O1465" s="54"/>
      <c r="P1465" s="56"/>
      <c r="Q1465" s="54"/>
      <c r="R1465" s="54"/>
      <c r="S1465" s="54"/>
      <c r="T1465" s="54"/>
      <c r="U1465" s="56"/>
      <c r="V1465" s="54"/>
      <c r="W1465" s="54"/>
      <c r="X1465" s="54"/>
      <c r="Y1465" s="54"/>
      <c r="Z1465" s="56"/>
      <c r="AA1465" s="54"/>
      <c r="AB1465" s="54"/>
      <c r="AC1465" s="54"/>
      <c r="AD1465" s="54"/>
      <c r="AE1465" s="56"/>
    </row>
    <row r="1466" spans="12:31">
      <c r="L1466" s="54"/>
      <c r="M1466" s="54"/>
      <c r="N1466" s="54"/>
      <c r="O1466" s="54"/>
      <c r="P1466" s="56"/>
      <c r="Q1466" s="54"/>
      <c r="R1466" s="54"/>
      <c r="S1466" s="54"/>
      <c r="T1466" s="54"/>
      <c r="U1466" s="56"/>
      <c r="V1466" s="54"/>
      <c r="W1466" s="54"/>
      <c r="X1466" s="54"/>
      <c r="Y1466" s="54"/>
      <c r="Z1466" s="56"/>
      <c r="AA1466" s="54"/>
      <c r="AB1466" s="54"/>
      <c r="AC1466" s="54"/>
      <c r="AD1466" s="54"/>
      <c r="AE1466" s="56"/>
    </row>
    <row r="1467" spans="12:31">
      <c r="L1467" s="54"/>
      <c r="M1467" s="54"/>
      <c r="N1467" s="54"/>
      <c r="O1467" s="54"/>
      <c r="P1467" s="56"/>
      <c r="Q1467" s="54"/>
      <c r="R1467" s="54"/>
      <c r="S1467" s="54"/>
      <c r="T1467" s="54"/>
      <c r="U1467" s="56"/>
      <c r="V1467" s="54"/>
      <c r="W1467" s="54"/>
      <c r="X1467" s="54"/>
      <c r="Y1467" s="54"/>
      <c r="Z1467" s="56"/>
      <c r="AA1467" s="54"/>
      <c r="AB1467" s="54"/>
      <c r="AC1467" s="54"/>
      <c r="AD1467" s="54"/>
      <c r="AE1467" s="56"/>
    </row>
    <row r="1468" spans="12:31">
      <c r="L1468" s="54"/>
      <c r="M1468" s="54"/>
      <c r="N1468" s="54"/>
      <c r="O1468" s="54"/>
      <c r="P1468" s="56"/>
      <c r="Q1468" s="54"/>
      <c r="R1468" s="54"/>
      <c r="S1468" s="54"/>
      <c r="T1468" s="54"/>
      <c r="U1468" s="56"/>
      <c r="V1468" s="54"/>
      <c r="W1468" s="54"/>
      <c r="X1468" s="54"/>
      <c r="Y1468" s="54"/>
      <c r="Z1468" s="56"/>
      <c r="AA1468" s="54"/>
      <c r="AB1468" s="54"/>
      <c r="AC1468" s="54"/>
      <c r="AD1468" s="54"/>
      <c r="AE1468" s="56"/>
    </row>
    <row r="1469" spans="12:31">
      <c r="L1469" s="54"/>
      <c r="M1469" s="54"/>
      <c r="N1469" s="54"/>
      <c r="O1469" s="54"/>
      <c r="P1469" s="56"/>
      <c r="Q1469" s="54"/>
      <c r="R1469" s="54"/>
      <c r="S1469" s="54"/>
      <c r="T1469" s="54"/>
      <c r="U1469" s="56"/>
      <c r="V1469" s="54"/>
      <c r="W1469" s="54"/>
      <c r="X1469" s="54"/>
      <c r="Y1469" s="54"/>
      <c r="Z1469" s="56"/>
      <c r="AA1469" s="54"/>
      <c r="AB1469" s="54"/>
      <c r="AC1469" s="54"/>
      <c r="AD1469" s="54"/>
      <c r="AE1469" s="56"/>
    </row>
    <row r="1470" spans="12:31">
      <c r="L1470" s="54"/>
      <c r="M1470" s="54"/>
      <c r="N1470" s="54"/>
      <c r="O1470" s="54"/>
      <c r="P1470" s="56"/>
      <c r="Q1470" s="54"/>
      <c r="R1470" s="54"/>
      <c r="S1470" s="54"/>
      <c r="T1470" s="54"/>
      <c r="U1470" s="56"/>
      <c r="V1470" s="54"/>
      <c r="W1470" s="54"/>
      <c r="X1470" s="54"/>
      <c r="Y1470" s="54"/>
      <c r="Z1470" s="56"/>
      <c r="AA1470" s="54"/>
      <c r="AB1470" s="54"/>
      <c r="AC1470" s="54"/>
      <c r="AD1470" s="54"/>
      <c r="AE1470" s="56"/>
    </row>
    <row r="1471" spans="12:31">
      <c r="L1471" s="54"/>
      <c r="M1471" s="54"/>
      <c r="N1471" s="54"/>
      <c r="O1471" s="54"/>
      <c r="P1471" s="56"/>
      <c r="Q1471" s="54"/>
      <c r="R1471" s="54"/>
      <c r="S1471" s="54"/>
      <c r="T1471" s="54"/>
      <c r="U1471" s="56"/>
      <c r="V1471" s="54"/>
      <c r="W1471" s="54"/>
      <c r="X1471" s="54"/>
      <c r="Y1471" s="54"/>
      <c r="Z1471" s="56"/>
      <c r="AA1471" s="54"/>
      <c r="AB1471" s="54"/>
      <c r="AC1471" s="54"/>
      <c r="AD1471" s="54"/>
      <c r="AE1471" s="56"/>
    </row>
    <row r="1472" spans="12:31">
      <c r="L1472" s="54"/>
      <c r="M1472" s="54"/>
      <c r="N1472" s="54"/>
      <c r="O1472" s="54"/>
      <c r="P1472" s="56"/>
      <c r="Q1472" s="54"/>
      <c r="R1472" s="54"/>
      <c r="S1472" s="54"/>
      <c r="T1472" s="54"/>
      <c r="U1472" s="56"/>
      <c r="V1472" s="54"/>
      <c r="W1472" s="54"/>
      <c r="X1472" s="54"/>
      <c r="Y1472" s="54"/>
      <c r="Z1472" s="56"/>
      <c r="AA1472" s="54"/>
      <c r="AB1472" s="54"/>
      <c r="AC1472" s="54"/>
      <c r="AD1472" s="54"/>
      <c r="AE1472" s="56"/>
    </row>
    <row r="1473" spans="12:31">
      <c r="L1473" s="54"/>
      <c r="M1473" s="54"/>
      <c r="N1473" s="54"/>
      <c r="O1473" s="54"/>
      <c r="P1473" s="56"/>
      <c r="Q1473" s="54"/>
      <c r="R1473" s="54"/>
      <c r="S1473" s="54"/>
      <c r="T1473" s="54"/>
      <c r="U1473" s="56"/>
      <c r="V1473" s="54"/>
      <c r="W1473" s="54"/>
      <c r="X1473" s="54"/>
      <c r="Y1473" s="54"/>
      <c r="Z1473" s="56"/>
      <c r="AA1473" s="54"/>
      <c r="AB1473" s="54"/>
      <c r="AC1473" s="54"/>
      <c r="AD1473" s="54"/>
      <c r="AE1473" s="56"/>
    </row>
    <row r="1474" spans="12:31">
      <c r="L1474" s="54"/>
      <c r="M1474" s="54"/>
      <c r="N1474" s="54"/>
      <c r="O1474" s="54"/>
      <c r="P1474" s="56"/>
      <c r="Q1474" s="54"/>
      <c r="R1474" s="54"/>
      <c r="S1474" s="54"/>
      <c r="T1474" s="54"/>
      <c r="U1474" s="56"/>
      <c r="V1474" s="54"/>
      <c r="W1474" s="54"/>
      <c r="X1474" s="54"/>
      <c r="Y1474" s="54"/>
      <c r="Z1474" s="56"/>
      <c r="AA1474" s="54"/>
      <c r="AB1474" s="54"/>
      <c r="AC1474" s="54"/>
      <c r="AD1474" s="54"/>
      <c r="AE1474" s="56"/>
    </row>
    <row r="1475" spans="12:31">
      <c r="L1475" s="54"/>
      <c r="M1475" s="54"/>
      <c r="N1475" s="54"/>
      <c r="O1475" s="54"/>
      <c r="P1475" s="56"/>
      <c r="Q1475" s="54"/>
      <c r="R1475" s="54"/>
      <c r="S1475" s="54"/>
      <c r="T1475" s="54"/>
      <c r="U1475" s="56"/>
      <c r="V1475" s="54"/>
      <c r="W1475" s="54"/>
      <c r="X1475" s="54"/>
      <c r="Y1475" s="54"/>
      <c r="Z1475" s="56"/>
      <c r="AA1475" s="54"/>
      <c r="AB1475" s="54"/>
      <c r="AC1475" s="54"/>
      <c r="AD1475" s="54"/>
      <c r="AE1475" s="56"/>
    </row>
    <row r="1476" spans="12:31">
      <c r="L1476" s="54"/>
      <c r="M1476" s="54"/>
      <c r="N1476" s="54"/>
      <c r="O1476" s="54"/>
      <c r="P1476" s="56"/>
      <c r="Q1476" s="54"/>
      <c r="R1476" s="54"/>
      <c r="S1476" s="54"/>
      <c r="T1476" s="54"/>
      <c r="U1476" s="56"/>
      <c r="V1476" s="54"/>
      <c r="W1476" s="54"/>
      <c r="X1476" s="54"/>
      <c r="Y1476" s="54"/>
      <c r="Z1476" s="56"/>
      <c r="AA1476" s="54"/>
      <c r="AB1476" s="54"/>
      <c r="AC1476" s="54"/>
      <c r="AD1476" s="54"/>
      <c r="AE1476" s="56"/>
    </row>
    <row r="1477" spans="12:31">
      <c r="L1477" s="54"/>
      <c r="M1477" s="54"/>
      <c r="N1477" s="54"/>
      <c r="O1477" s="54"/>
      <c r="P1477" s="56"/>
      <c r="Q1477" s="54"/>
      <c r="R1477" s="54"/>
      <c r="S1477" s="54"/>
      <c r="T1477" s="54"/>
      <c r="U1477" s="56"/>
      <c r="V1477" s="54"/>
      <c r="W1477" s="54"/>
      <c r="X1477" s="54"/>
      <c r="Y1477" s="54"/>
      <c r="Z1477" s="56"/>
      <c r="AA1477" s="54"/>
      <c r="AB1477" s="54"/>
      <c r="AC1477" s="54"/>
      <c r="AD1477" s="54"/>
      <c r="AE1477" s="56"/>
    </row>
    <row r="1478" spans="12:31">
      <c r="L1478" s="54"/>
      <c r="M1478" s="54"/>
      <c r="N1478" s="54"/>
      <c r="O1478" s="54"/>
      <c r="P1478" s="56"/>
      <c r="Q1478" s="54"/>
      <c r="R1478" s="54"/>
      <c r="S1478" s="54"/>
      <c r="T1478" s="54"/>
      <c r="U1478" s="56"/>
      <c r="V1478" s="54"/>
      <c r="W1478" s="54"/>
      <c r="X1478" s="54"/>
      <c r="Y1478" s="54"/>
      <c r="Z1478" s="56"/>
      <c r="AA1478" s="54"/>
      <c r="AB1478" s="54"/>
      <c r="AC1478" s="54"/>
      <c r="AD1478" s="54"/>
      <c r="AE1478" s="56"/>
    </row>
    <row r="1479" spans="12:31">
      <c r="L1479" s="54"/>
      <c r="M1479" s="54"/>
      <c r="N1479" s="54"/>
      <c r="O1479" s="54"/>
      <c r="P1479" s="56"/>
      <c r="Q1479" s="54"/>
      <c r="R1479" s="54"/>
      <c r="S1479" s="54"/>
      <c r="T1479" s="54"/>
      <c r="U1479" s="56"/>
      <c r="V1479" s="54"/>
      <c r="W1479" s="54"/>
      <c r="X1479" s="54"/>
      <c r="Y1479" s="54"/>
      <c r="Z1479" s="56"/>
      <c r="AA1479" s="54"/>
      <c r="AB1479" s="54"/>
      <c r="AC1479" s="54"/>
      <c r="AD1479" s="54"/>
      <c r="AE1479" s="56"/>
    </row>
    <row r="1480" spans="12:31">
      <c r="L1480" s="54"/>
      <c r="M1480" s="54"/>
      <c r="N1480" s="54"/>
      <c r="O1480" s="54"/>
      <c r="P1480" s="56"/>
      <c r="Q1480" s="54"/>
      <c r="R1480" s="54"/>
      <c r="S1480" s="54"/>
      <c r="T1480" s="54"/>
      <c r="U1480" s="56"/>
      <c r="V1480" s="54"/>
      <c r="W1480" s="54"/>
      <c r="X1480" s="54"/>
      <c r="Y1480" s="54"/>
      <c r="Z1480" s="56"/>
      <c r="AA1480" s="54"/>
      <c r="AB1480" s="54"/>
      <c r="AC1480" s="54"/>
      <c r="AD1480" s="54"/>
      <c r="AE1480" s="56"/>
    </row>
    <row r="1481" spans="12:31">
      <c r="L1481" s="54"/>
      <c r="M1481" s="54"/>
      <c r="N1481" s="54"/>
      <c r="O1481" s="54"/>
      <c r="P1481" s="56"/>
      <c r="Q1481" s="54"/>
      <c r="R1481" s="54"/>
      <c r="S1481" s="54"/>
      <c r="T1481" s="54"/>
      <c r="U1481" s="56"/>
      <c r="V1481" s="54"/>
      <c r="W1481" s="54"/>
      <c r="X1481" s="54"/>
      <c r="Y1481" s="54"/>
      <c r="Z1481" s="56"/>
      <c r="AA1481" s="54"/>
      <c r="AB1481" s="54"/>
      <c r="AC1481" s="54"/>
      <c r="AD1481" s="54"/>
      <c r="AE1481" s="56"/>
    </row>
    <row r="1482" spans="12:31">
      <c r="L1482" s="54"/>
      <c r="M1482" s="54"/>
      <c r="N1482" s="54"/>
      <c r="O1482" s="54"/>
      <c r="P1482" s="56"/>
      <c r="Q1482" s="54"/>
      <c r="R1482" s="54"/>
      <c r="S1482" s="54"/>
      <c r="T1482" s="54"/>
      <c r="U1482" s="56"/>
      <c r="V1482" s="54"/>
      <c r="W1482" s="54"/>
      <c r="X1482" s="54"/>
      <c r="Y1482" s="54"/>
      <c r="Z1482" s="56"/>
      <c r="AA1482" s="54"/>
      <c r="AB1482" s="54"/>
      <c r="AC1482" s="54"/>
      <c r="AD1482" s="54"/>
      <c r="AE1482" s="56"/>
    </row>
    <row r="1483" spans="12:31">
      <c r="L1483" s="54"/>
      <c r="M1483" s="54"/>
      <c r="N1483" s="54"/>
      <c r="O1483" s="54"/>
      <c r="P1483" s="56"/>
      <c r="Q1483" s="54"/>
      <c r="R1483" s="54"/>
      <c r="S1483" s="54"/>
      <c r="T1483" s="54"/>
      <c r="U1483" s="56"/>
      <c r="V1483" s="54"/>
      <c r="W1483" s="54"/>
      <c r="X1483" s="54"/>
      <c r="Y1483" s="54"/>
      <c r="Z1483" s="56"/>
      <c r="AA1483" s="54"/>
      <c r="AB1483" s="54"/>
      <c r="AC1483" s="54"/>
      <c r="AD1483" s="54"/>
      <c r="AE1483" s="56"/>
    </row>
    <row r="1484" spans="12:31">
      <c r="L1484" s="54"/>
      <c r="M1484" s="54"/>
      <c r="N1484" s="54"/>
      <c r="O1484" s="54"/>
      <c r="P1484" s="56"/>
      <c r="Q1484" s="54"/>
      <c r="R1484" s="54"/>
      <c r="S1484" s="54"/>
      <c r="T1484" s="54"/>
      <c r="U1484" s="56"/>
      <c r="V1484" s="54"/>
      <c r="W1484" s="54"/>
      <c r="X1484" s="54"/>
      <c r="Y1484" s="54"/>
      <c r="Z1484" s="56"/>
      <c r="AA1484" s="54"/>
      <c r="AB1484" s="54"/>
      <c r="AC1484" s="54"/>
      <c r="AD1484" s="54"/>
      <c r="AE1484" s="56"/>
    </row>
    <row r="1485" spans="12:31">
      <c r="L1485" s="54"/>
      <c r="M1485" s="54"/>
      <c r="N1485" s="54"/>
      <c r="O1485" s="54"/>
      <c r="P1485" s="56"/>
      <c r="Q1485" s="54"/>
      <c r="R1485" s="54"/>
      <c r="S1485" s="54"/>
      <c r="T1485" s="54"/>
      <c r="U1485" s="56"/>
      <c r="V1485" s="54"/>
      <c r="W1485" s="54"/>
      <c r="X1485" s="54"/>
      <c r="Y1485" s="54"/>
      <c r="Z1485" s="56"/>
      <c r="AA1485" s="54"/>
      <c r="AB1485" s="54"/>
      <c r="AC1485" s="54"/>
      <c r="AD1485" s="54"/>
      <c r="AE1485" s="56"/>
    </row>
    <row r="1486" spans="12:31">
      <c r="L1486" s="54"/>
      <c r="M1486" s="54"/>
      <c r="N1486" s="54"/>
      <c r="O1486" s="54"/>
      <c r="P1486" s="56"/>
      <c r="Q1486" s="54"/>
      <c r="R1486" s="54"/>
      <c r="S1486" s="54"/>
      <c r="T1486" s="54"/>
      <c r="U1486" s="56"/>
      <c r="V1486" s="54"/>
      <c r="W1486" s="54"/>
      <c r="X1486" s="54"/>
      <c r="Y1486" s="54"/>
      <c r="Z1486" s="56"/>
      <c r="AA1486" s="54"/>
      <c r="AB1486" s="54"/>
      <c r="AC1486" s="54"/>
      <c r="AD1486" s="54"/>
      <c r="AE1486" s="56"/>
    </row>
    <row r="1487" spans="12:31">
      <c r="L1487" s="54"/>
      <c r="M1487" s="54"/>
      <c r="N1487" s="54"/>
      <c r="O1487" s="54"/>
      <c r="P1487" s="56"/>
      <c r="Q1487" s="54"/>
      <c r="R1487" s="54"/>
      <c r="S1487" s="54"/>
      <c r="T1487" s="54"/>
      <c r="U1487" s="56"/>
      <c r="V1487" s="54"/>
      <c r="W1487" s="54"/>
      <c r="X1487" s="54"/>
      <c r="Y1487" s="54"/>
      <c r="Z1487" s="56"/>
      <c r="AA1487" s="54"/>
      <c r="AB1487" s="54"/>
      <c r="AC1487" s="54"/>
      <c r="AD1487" s="54"/>
      <c r="AE1487" s="56"/>
    </row>
    <row r="1488" spans="12:31">
      <c r="L1488" s="54"/>
      <c r="M1488" s="54"/>
      <c r="N1488" s="54"/>
      <c r="O1488" s="54"/>
      <c r="P1488" s="56"/>
      <c r="Q1488" s="54"/>
      <c r="R1488" s="54"/>
      <c r="S1488" s="54"/>
      <c r="T1488" s="54"/>
      <c r="U1488" s="56"/>
      <c r="V1488" s="54"/>
      <c r="W1488" s="54"/>
      <c r="X1488" s="54"/>
      <c r="Y1488" s="54"/>
      <c r="Z1488" s="56"/>
      <c r="AA1488" s="54"/>
      <c r="AB1488" s="54"/>
      <c r="AC1488" s="54"/>
      <c r="AD1488" s="54"/>
      <c r="AE1488" s="56"/>
    </row>
    <row r="1489" spans="12:31">
      <c r="L1489" s="54"/>
      <c r="M1489" s="54"/>
      <c r="N1489" s="54"/>
      <c r="O1489" s="54"/>
      <c r="P1489" s="56"/>
      <c r="Q1489" s="54"/>
      <c r="R1489" s="54"/>
      <c r="S1489" s="54"/>
      <c r="T1489" s="54"/>
      <c r="U1489" s="56"/>
      <c r="V1489" s="54"/>
      <c r="W1489" s="54"/>
      <c r="X1489" s="54"/>
      <c r="Y1489" s="54"/>
      <c r="Z1489" s="56"/>
      <c r="AA1489" s="54"/>
      <c r="AB1489" s="54"/>
      <c r="AC1489" s="54"/>
      <c r="AD1489" s="54"/>
      <c r="AE1489" s="56"/>
    </row>
    <row r="1490" spans="12:31">
      <c r="L1490" s="54"/>
      <c r="M1490" s="54"/>
      <c r="N1490" s="54"/>
      <c r="O1490" s="54"/>
      <c r="P1490" s="56"/>
      <c r="Q1490" s="54"/>
      <c r="R1490" s="54"/>
      <c r="S1490" s="54"/>
      <c r="T1490" s="54"/>
      <c r="U1490" s="56"/>
      <c r="V1490" s="54"/>
      <c r="W1490" s="54"/>
      <c r="X1490" s="54"/>
      <c r="Y1490" s="54"/>
      <c r="Z1490" s="56"/>
      <c r="AA1490" s="54"/>
      <c r="AB1490" s="54"/>
      <c r="AC1490" s="54"/>
      <c r="AD1490" s="54"/>
      <c r="AE1490" s="56"/>
    </row>
    <row r="1491" spans="12:31">
      <c r="L1491" s="54"/>
      <c r="M1491" s="54"/>
      <c r="N1491" s="54"/>
      <c r="O1491" s="54"/>
      <c r="P1491" s="56"/>
      <c r="Q1491" s="54"/>
      <c r="R1491" s="54"/>
      <c r="S1491" s="54"/>
      <c r="T1491" s="54"/>
      <c r="U1491" s="56"/>
      <c r="V1491" s="54"/>
      <c r="W1491" s="54"/>
      <c r="X1491" s="54"/>
      <c r="Y1491" s="54"/>
      <c r="Z1491" s="56"/>
      <c r="AA1491" s="54"/>
      <c r="AB1491" s="54"/>
      <c r="AC1491" s="54"/>
      <c r="AD1491" s="54"/>
      <c r="AE1491" s="56"/>
    </row>
    <row r="1492" spans="12:31">
      <c r="L1492" s="54"/>
      <c r="M1492" s="54"/>
      <c r="N1492" s="54"/>
      <c r="O1492" s="54"/>
      <c r="P1492" s="56"/>
      <c r="Q1492" s="54"/>
      <c r="R1492" s="54"/>
      <c r="S1492" s="54"/>
      <c r="T1492" s="54"/>
      <c r="U1492" s="56"/>
      <c r="V1492" s="54"/>
      <c r="W1492" s="54"/>
      <c r="X1492" s="54"/>
      <c r="Y1492" s="54"/>
      <c r="Z1492" s="56"/>
      <c r="AA1492" s="54"/>
      <c r="AB1492" s="54"/>
      <c r="AC1492" s="54"/>
      <c r="AD1492" s="54"/>
      <c r="AE1492" s="56"/>
    </row>
    <row r="1493" spans="12:31">
      <c r="L1493" s="54"/>
      <c r="M1493" s="54"/>
      <c r="N1493" s="54"/>
      <c r="O1493" s="54"/>
      <c r="P1493" s="56"/>
      <c r="Q1493" s="54"/>
      <c r="R1493" s="54"/>
      <c r="S1493" s="54"/>
      <c r="T1493" s="54"/>
      <c r="U1493" s="56"/>
      <c r="V1493" s="54"/>
      <c r="W1493" s="54"/>
      <c r="X1493" s="54"/>
      <c r="Y1493" s="54"/>
      <c r="Z1493" s="56"/>
      <c r="AA1493" s="54"/>
      <c r="AB1493" s="54"/>
      <c r="AC1493" s="54"/>
      <c r="AD1493" s="54"/>
      <c r="AE1493" s="56"/>
    </row>
    <row r="1494" spans="12:31">
      <c r="L1494" s="54"/>
      <c r="M1494" s="54"/>
      <c r="N1494" s="54"/>
      <c r="O1494" s="54"/>
      <c r="P1494" s="56"/>
      <c r="Q1494" s="54"/>
      <c r="R1494" s="54"/>
      <c r="S1494" s="54"/>
      <c r="T1494" s="54"/>
      <c r="U1494" s="56"/>
      <c r="V1494" s="54"/>
      <c r="W1494" s="54"/>
      <c r="X1494" s="54"/>
      <c r="Y1494" s="54"/>
      <c r="Z1494" s="56"/>
      <c r="AA1494" s="54"/>
      <c r="AB1494" s="54"/>
      <c r="AC1494" s="54"/>
      <c r="AD1494" s="54"/>
      <c r="AE1494" s="56"/>
    </row>
    <row r="1495" spans="12:31">
      <c r="L1495" s="54"/>
      <c r="M1495" s="54"/>
      <c r="N1495" s="54"/>
      <c r="O1495" s="54"/>
      <c r="P1495" s="56"/>
      <c r="Q1495" s="54"/>
      <c r="R1495" s="54"/>
      <c r="S1495" s="54"/>
      <c r="T1495" s="54"/>
      <c r="U1495" s="56"/>
      <c r="V1495" s="54"/>
      <c r="W1495" s="54"/>
      <c r="X1495" s="54"/>
      <c r="Y1495" s="54"/>
      <c r="Z1495" s="56"/>
      <c r="AA1495" s="54"/>
      <c r="AB1495" s="54"/>
      <c r="AC1495" s="54"/>
      <c r="AD1495" s="54"/>
      <c r="AE1495" s="56"/>
    </row>
    <row r="1496" spans="12:31">
      <c r="L1496" s="54"/>
      <c r="M1496" s="54"/>
      <c r="N1496" s="54"/>
      <c r="O1496" s="54"/>
      <c r="P1496" s="56"/>
      <c r="Q1496" s="54"/>
      <c r="R1496" s="54"/>
      <c r="S1496" s="54"/>
      <c r="T1496" s="54"/>
      <c r="U1496" s="56"/>
      <c r="V1496" s="54"/>
      <c r="W1496" s="54"/>
      <c r="X1496" s="54"/>
      <c r="Y1496" s="54"/>
      <c r="Z1496" s="56"/>
      <c r="AA1496" s="54"/>
      <c r="AB1496" s="54"/>
      <c r="AC1496" s="54"/>
      <c r="AD1496" s="54"/>
      <c r="AE1496" s="56"/>
    </row>
    <row r="1497" spans="12:31">
      <c r="L1497" s="54"/>
      <c r="M1497" s="54"/>
      <c r="N1497" s="54"/>
      <c r="O1497" s="54"/>
      <c r="P1497" s="56"/>
      <c r="Q1497" s="54"/>
      <c r="R1497" s="54"/>
      <c r="S1497" s="54"/>
      <c r="T1497" s="54"/>
      <c r="U1497" s="56"/>
      <c r="V1497" s="54"/>
      <c r="W1497" s="54"/>
      <c r="X1497" s="54"/>
      <c r="Y1497" s="54"/>
      <c r="Z1497" s="56"/>
      <c r="AA1497" s="54"/>
      <c r="AB1497" s="54"/>
      <c r="AC1497" s="54"/>
      <c r="AD1497" s="54"/>
      <c r="AE1497" s="56"/>
    </row>
    <row r="1498" spans="12:31">
      <c r="L1498" s="54"/>
      <c r="M1498" s="54"/>
      <c r="N1498" s="54"/>
      <c r="O1498" s="54"/>
      <c r="P1498" s="56"/>
      <c r="Q1498" s="54"/>
      <c r="R1498" s="54"/>
      <c r="S1498" s="54"/>
      <c r="T1498" s="54"/>
      <c r="U1498" s="56"/>
      <c r="V1498" s="54"/>
      <c r="W1498" s="54"/>
      <c r="X1498" s="54"/>
      <c r="Y1498" s="54"/>
      <c r="Z1498" s="56"/>
      <c r="AA1498" s="54"/>
      <c r="AB1498" s="54"/>
      <c r="AC1498" s="54"/>
      <c r="AD1498" s="54"/>
      <c r="AE1498" s="56"/>
    </row>
    <row r="1499" spans="12:31">
      <c r="L1499" s="54"/>
      <c r="M1499" s="54"/>
      <c r="N1499" s="54"/>
      <c r="O1499" s="54"/>
      <c r="P1499" s="56"/>
      <c r="Q1499" s="54"/>
      <c r="R1499" s="54"/>
      <c r="S1499" s="54"/>
      <c r="T1499" s="54"/>
      <c r="U1499" s="56"/>
      <c r="V1499" s="54"/>
      <c r="W1499" s="54"/>
      <c r="X1499" s="54"/>
      <c r="Y1499" s="54"/>
      <c r="Z1499" s="56"/>
      <c r="AA1499" s="54"/>
      <c r="AB1499" s="54"/>
      <c r="AC1499" s="54"/>
      <c r="AD1499" s="54"/>
      <c r="AE1499" s="56"/>
    </row>
    <row r="1500" spans="12:31">
      <c r="L1500" s="54"/>
      <c r="M1500" s="54"/>
      <c r="N1500" s="54"/>
      <c r="O1500" s="54"/>
      <c r="P1500" s="56"/>
      <c r="Q1500" s="54"/>
      <c r="R1500" s="54"/>
      <c r="S1500" s="54"/>
      <c r="T1500" s="54"/>
      <c r="U1500" s="56"/>
      <c r="V1500" s="54"/>
      <c r="W1500" s="54"/>
      <c r="X1500" s="54"/>
      <c r="Y1500" s="54"/>
      <c r="Z1500" s="56"/>
      <c r="AA1500" s="54"/>
      <c r="AB1500" s="54"/>
      <c r="AC1500" s="54"/>
      <c r="AD1500" s="54"/>
      <c r="AE1500" s="56"/>
    </row>
    <row r="1501" spans="12:31">
      <c r="L1501" s="54"/>
      <c r="M1501" s="54"/>
      <c r="N1501" s="54"/>
      <c r="O1501" s="54"/>
      <c r="P1501" s="56"/>
      <c r="Q1501" s="54"/>
      <c r="R1501" s="54"/>
      <c r="S1501" s="54"/>
      <c r="T1501" s="54"/>
      <c r="U1501" s="56"/>
      <c r="V1501" s="54"/>
      <c r="W1501" s="54"/>
      <c r="X1501" s="54"/>
      <c r="Y1501" s="54"/>
      <c r="Z1501" s="56"/>
      <c r="AA1501" s="54"/>
      <c r="AB1501" s="54"/>
      <c r="AC1501" s="54"/>
      <c r="AD1501" s="54"/>
      <c r="AE1501" s="56"/>
    </row>
    <row r="1502" spans="12:31">
      <c r="L1502" s="54"/>
      <c r="M1502" s="54"/>
      <c r="N1502" s="54"/>
      <c r="O1502" s="54"/>
      <c r="P1502" s="56"/>
      <c r="Q1502" s="54"/>
      <c r="R1502" s="54"/>
      <c r="S1502" s="54"/>
      <c r="T1502" s="54"/>
      <c r="U1502" s="56"/>
      <c r="V1502" s="54"/>
      <c r="W1502" s="54"/>
      <c r="X1502" s="54"/>
      <c r="Y1502" s="54"/>
      <c r="Z1502" s="56"/>
      <c r="AA1502" s="54"/>
      <c r="AB1502" s="54"/>
      <c r="AC1502" s="54"/>
      <c r="AD1502" s="54"/>
      <c r="AE1502" s="56"/>
    </row>
    <row r="1503" spans="12:31">
      <c r="L1503" s="54"/>
      <c r="M1503" s="54"/>
      <c r="N1503" s="54"/>
      <c r="O1503" s="54"/>
      <c r="P1503" s="56"/>
      <c r="Q1503" s="54"/>
      <c r="R1503" s="54"/>
      <c r="S1503" s="54"/>
      <c r="T1503" s="54"/>
      <c r="U1503" s="56"/>
      <c r="V1503" s="54"/>
      <c r="W1503" s="54"/>
      <c r="X1503" s="54"/>
      <c r="Y1503" s="54"/>
      <c r="Z1503" s="56"/>
      <c r="AA1503" s="54"/>
      <c r="AB1503" s="54"/>
      <c r="AC1503" s="54"/>
      <c r="AD1503" s="54"/>
      <c r="AE1503" s="56"/>
    </row>
    <row r="1504" spans="12:31">
      <c r="L1504" s="54"/>
      <c r="M1504" s="54"/>
      <c r="N1504" s="54"/>
      <c r="O1504" s="54"/>
      <c r="P1504" s="56"/>
      <c r="Q1504" s="54"/>
      <c r="R1504" s="54"/>
      <c r="S1504" s="54"/>
      <c r="T1504" s="54"/>
      <c r="U1504" s="56"/>
      <c r="V1504" s="54"/>
      <c r="W1504" s="54"/>
      <c r="X1504" s="54"/>
      <c r="Y1504" s="54"/>
      <c r="Z1504" s="56"/>
      <c r="AA1504" s="54"/>
      <c r="AB1504" s="54"/>
      <c r="AC1504" s="54"/>
      <c r="AD1504" s="54"/>
      <c r="AE1504" s="56"/>
    </row>
    <row r="1505" spans="12:31">
      <c r="L1505" s="54"/>
      <c r="M1505" s="54"/>
      <c r="N1505" s="54"/>
      <c r="O1505" s="54"/>
      <c r="P1505" s="56"/>
      <c r="Q1505" s="54"/>
      <c r="R1505" s="54"/>
      <c r="S1505" s="54"/>
      <c r="T1505" s="54"/>
      <c r="U1505" s="56"/>
      <c r="V1505" s="54"/>
      <c r="W1505" s="54"/>
      <c r="X1505" s="54"/>
      <c r="Y1505" s="54"/>
      <c r="Z1505" s="56"/>
      <c r="AA1505" s="54"/>
      <c r="AB1505" s="54"/>
      <c r="AC1505" s="54"/>
      <c r="AD1505" s="54"/>
      <c r="AE1505" s="56"/>
    </row>
    <row r="1506" spans="12:31">
      <c r="L1506" s="54"/>
      <c r="M1506" s="54"/>
      <c r="N1506" s="54"/>
      <c r="O1506" s="54"/>
      <c r="P1506" s="56"/>
      <c r="Q1506" s="54"/>
      <c r="R1506" s="54"/>
      <c r="S1506" s="54"/>
      <c r="T1506" s="54"/>
      <c r="U1506" s="56"/>
      <c r="V1506" s="54"/>
      <c r="W1506" s="54"/>
      <c r="X1506" s="54"/>
      <c r="Y1506" s="54"/>
      <c r="Z1506" s="56"/>
      <c r="AA1506" s="54"/>
      <c r="AB1506" s="54"/>
      <c r="AC1506" s="54"/>
      <c r="AD1506" s="54"/>
      <c r="AE1506" s="56"/>
    </row>
    <row r="1507" spans="12:31">
      <c r="L1507" s="54"/>
      <c r="M1507" s="54"/>
      <c r="N1507" s="54"/>
      <c r="O1507" s="54"/>
      <c r="P1507" s="56"/>
      <c r="Q1507" s="54"/>
      <c r="R1507" s="54"/>
      <c r="S1507" s="54"/>
      <c r="T1507" s="54"/>
      <c r="U1507" s="56"/>
      <c r="V1507" s="54"/>
      <c r="W1507" s="54"/>
      <c r="X1507" s="54"/>
      <c r="Y1507" s="54"/>
      <c r="Z1507" s="56"/>
      <c r="AA1507" s="54"/>
      <c r="AB1507" s="54"/>
      <c r="AC1507" s="54"/>
      <c r="AD1507" s="54"/>
      <c r="AE1507" s="56"/>
    </row>
    <row r="1508" spans="12:31">
      <c r="L1508" s="54"/>
      <c r="M1508" s="54"/>
      <c r="N1508" s="54"/>
      <c r="O1508" s="54"/>
      <c r="P1508" s="56"/>
      <c r="Q1508" s="54"/>
      <c r="R1508" s="54"/>
      <c r="S1508" s="54"/>
      <c r="T1508" s="54"/>
      <c r="U1508" s="56"/>
      <c r="V1508" s="54"/>
      <c r="W1508" s="54"/>
      <c r="X1508" s="54"/>
      <c r="Y1508" s="54"/>
      <c r="Z1508" s="56"/>
      <c r="AA1508" s="54"/>
      <c r="AB1508" s="54"/>
      <c r="AC1508" s="54"/>
      <c r="AD1508" s="54"/>
      <c r="AE1508" s="56"/>
    </row>
    <row r="1509" spans="12:31">
      <c r="L1509" s="54"/>
      <c r="M1509" s="54"/>
      <c r="N1509" s="54"/>
      <c r="O1509" s="54"/>
      <c r="P1509" s="56"/>
      <c r="Q1509" s="54"/>
      <c r="R1509" s="54"/>
      <c r="S1509" s="54"/>
      <c r="T1509" s="54"/>
      <c r="U1509" s="56"/>
      <c r="V1509" s="54"/>
      <c r="W1509" s="54"/>
      <c r="X1509" s="54"/>
      <c r="Y1509" s="54"/>
      <c r="Z1509" s="56"/>
      <c r="AA1509" s="54"/>
      <c r="AB1509" s="54"/>
      <c r="AC1509" s="54"/>
      <c r="AD1509" s="54"/>
      <c r="AE1509" s="56"/>
    </row>
    <row r="1510" spans="12:31">
      <c r="L1510" s="54"/>
      <c r="M1510" s="54"/>
      <c r="N1510" s="54"/>
      <c r="O1510" s="54"/>
      <c r="P1510" s="56"/>
      <c r="Q1510" s="54"/>
      <c r="R1510" s="54"/>
      <c r="S1510" s="54"/>
      <c r="T1510" s="54"/>
      <c r="U1510" s="56"/>
      <c r="V1510" s="54"/>
      <c r="W1510" s="54"/>
      <c r="X1510" s="54"/>
      <c r="Y1510" s="54"/>
      <c r="Z1510" s="56"/>
      <c r="AA1510" s="54"/>
      <c r="AB1510" s="54"/>
      <c r="AC1510" s="54"/>
      <c r="AD1510" s="54"/>
      <c r="AE1510" s="56"/>
    </row>
    <row r="1511" spans="12:31">
      <c r="L1511" s="54"/>
      <c r="M1511" s="54"/>
      <c r="N1511" s="54"/>
      <c r="O1511" s="54"/>
      <c r="P1511" s="56"/>
      <c r="Q1511" s="54"/>
      <c r="R1511" s="54"/>
      <c r="S1511" s="54"/>
      <c r="T1511" s="54"/>
      <c r="U1511" s="56"/>
      <c r="V1511" s="54"/>
      <c r="W1511" s="54"/>
      <c r="X1511" s="54"/>
      <c r="Y1511" s="54"/>
      <c r="Z1511" s="56"/>
      <c r="AA1511" s="54"/>
      <c r="AB1511" s="54"/>
      <c r="AC1511" s="54"/>
      <c r="AD1511" s="54"/>
      <c r="AE1511" s="56"/>
    </row>
    <row r="1512" spans="12:31">
      <c r="L1512" s="54"/>
      <c r="M1512" s="54"/>
      <c r="N1512" s="54"/>
      <c r="O1512" s="54"/>
      <c r="P1512" s="56"/>
      <c r="Q1512" s="54"/>
      <c r="R1512" s="54"/>
      <c r="S1512" s="54"/>
      <c r="T1512" s="54"/>
      <c r="U1512" s="56"/>
      <c r="V1512" s="54"/>
      <c r="W1512" s="54"/>
      <c r="X1512" s="54"/>
      <c r="Y1512" s="54"/>
      <c r="Z1512" s="56"/>
      <c r="AA1512" s="54"/>
      <c r="AB1512" s="54"/>
      <c r="AC1512" s="54"/>
      <c r="AD1512" s="54"/>
      <c r="AE1512" s="56"/>
    </row>
    <row r="1513" spans="12:31">
      <c r="L1513" s="54"/>
      <c r="M1513" s="54"/>
      <c r="N1513" s="54"/>
      <c r="O1513" s="54"/>
      <c r="P1513" s="56"/>
      <c r="Q1513" s="54"/>
      <c r="R1513" s="54"/>
      <c r="S1513" s="54"/>
      <c r="T1513" s="54"/>
      <c r="U1513" s="56"/>
      <c r="V1513" s="54"/>
      <c r="W1513" s="54"/>
      <c r="X1513" s="54"/>
      <c r="Y1513" s="54"/>
      <c r="Z1513" s="56"/>
      <c r="AA1513" s="54"/>
      <c r="AB1513" s="54"/>
      <c r="AC1513" s="54"/>
      <c r="AD1513" s="54"/>
      <c r="AE1513" s="56"/>
    </row>
    <row r="1514" spans="12:31">
      <c r="L1514" s="54"/>
      <c r="M1514" s="54"/>
      <c r="N1514" s="54"/>
      <c r="O1514" s="54"/>
      <c r="P1514" s="56"/>
      <c r="Q1514" s="54"/>
      <c r="R1514" s="54"/>
      <c r="S1514" s="54"/>
      <c r="T1514" s="54"/>
      <c r="U1514" s="56"/>
      <c r="V1514" s="54"/>
      <c r="W1514" s="54"/>
      <c r="X1514" s="54"/>
      <c r="Y1514" s="54"/>
      <c r="Z1514" s="56"/>
      <c r="AA1514" s="54"/>
      <c r="AB1514" s="54"/>
      <c r="AC1514" s="54"/>
      <c r="AD1514" s="54"/>
      <c r="AE1514" s="56"/>
    </row>
    <row r="1515" spans="12:31">
      <c r="L1515" s="54"/>
      <c r="M1515" s="54"/>
      <c r="N1515" s="54"/>
      <c r="O1515" s="54"/>
      <c r="P1515" s="56"/>
      <c r="Q1515" s="54"/>
      <c r="R1515" s="54"/>
      <c r="S1515" s="54"/>
      <c r="T1515" s="54"/>
      <c r="U1515" s="56"/>
      <c r="V1515" s="54"/>
      <c r="W1515" s="54"/>
      <c r="X1515" s="54"/>
      <c r="Y1515" s="54"/>
      <c r="Z1515" s="56"/>
      <c r="AA1515" s="54"/>
      <c r="AB1515" s="54"/>
      <c r="AC1515" s="54"/>
      <c r="AD1515" s="54"/>
      <c r="AE1515" s="56"/>
    </row>
    <row r="1516" spans="12:31">
      <c r="L1516" s="54"/>
      <c r="M1516" s="54"/>
      <c r="N1516" s="54"/>
      <c r="O1516" s="54"/>
      <c r="P1516" s="56"/>
      <c r="Q1516" s="54"/>
      <c r="R1516" s="54"/>
      <c r="S1516" s="54"/>
      <c r="T1516" s="54"/>
      <c r="U1516" s="56"/>
      <c r="V1516" s="54"/>
      <c r="W1516" s="54"/>
      <c r="X1516" s="54"/>
      <c r="Y1516" s="54"/>
      <c r="Z1516" s="56"/>
      <c r="AA1516" s="54"/>
      <c r="AB1516" s="54"/>
      <c r="AC1516" s="54"/>
      <c r="AD1516" s="54"/>
      <c r="AE1516" s="56"/>
    </row>
    <row r="1517" spans="12:31">
      <c r="L1517" s="54"/>
      <c r="M1517" s="54"/>
      <c r="N1517" s="54"/>
      <c r="O1517" s="54"/>
      <c r="P1517" s="56"/>
      <c r="Q1517" s="54"/>
      <c r="R1517" s="54"/>
      <c r="S1517" s="54"/>
      <c r="T1517" s="54"/>
      <c r="U1517" s="56"/>
      <c r="V1517" s="54"/>
      <c r="W1517" s="54"/>
      <c r="X1517" s="54"/>
      <c r="Y1517" s="54"/>
      <c r="Z1517" s="56"/>
      <c r="AA1517" s="54"/>
      <c r="AB1517" s="54"/>
      <c r="AC1517" s="54"/>
      <c r="AD1517" s="54"/>
      <c r="AE1517" s="56"/>
    </row>
    <row r="1518" spans="12:31">
      <c r="L1518" s="54"/>
      <c r="M1518" s="54"/>
      <c r="N1518" s="54"/>
      <c r="O1518" s="54"/>
      <c r="P1518" s="56"/>
      <c r="Q1518" s="54"/>
      <c r="R1518" s="54"/>
      <c r="S1518" s="54"/>
      <c r="T1518" s="54"/>
      <c r="U1518" s="56"/>
      <c r="V1518" s="54"/>
      <c r="W1518" s="54"/>
      <c r="X1518" s="54"/>
      <c r="Y1518" s="54"/>
      <c r="Z1518" s="56"/>
      <c r="AA1518" s="54"/>
      <c r="AB1518" s="54"/>
      <c r="AC1518" s="54"/>
      <c r="AD1518" s="54"/>
      <c r="AE1518" s="56"/>
    </row>
    <row r="1519" spans="12:31">
      <c r="L1519" s="54"/>
      <c r="M1519" s="54"/>
      <c r="N1519" s="54"/>
      <c r="O1519" s="54"/>
      <c r="P1519" s="56"/>
      <c r="Q1519" s="54"/>
      <c r="R1519" s="54"/>
      <c r="S1519" s="54"/>
      <c r="T1519" s="54"/>
      <c r="U1519" s="56"/>
      <c r="V1519" s="54"/>
      <c r="W1519" s="54"/>
      <c r="X1519" s="54"/>
      <c r="Y1519" s="54"/>
      <c r="Z1519" s="56"/>
      <c r="AA1519" s="54"/>
      <c r="AB1519" s="54"/>
      <c r="AC1519" s="54"/>
      <c r="AD1519" s="54"/>
      <c r="AE1519" s="56"/>
    </row>
    <row r="1520" spans="12:31">
      <c r="L1520" s="54"/>
      <c r="M1520" s="54"/>
      <c r="N1520" s="54"/>
      <c r="O1520" s="54"/>
      <c r="P1520" s="56"/>
      <c r="Q1520" s="54"/>
      <c r="R1520" s="54"/>
      <c r="S1520" s="54"/>
      <c r="T1520" s="54"/>
      <c r="U1520" s="56"/>
      <c r="V1520" s="54"/>
      <c r="W1520" s="54"/>
      <c r="X1520" s="54"/>
      <c r="Y1520" s="54"/>
      <c r="Z1520" s="56"/>
      <c r="AA1520" s="54"/>
      <c r="AB1520" s="54"/>
      <c r="AC1520" s="54"/>
      <c r="AD1520" s="54"/>
      <c r="AE1520" s="56"/>
    </row>
    <row r="1521" spans="12:31">
      <c r="L1521" s="54"/>
      <c r="M1521" s="54"/>
      <c r="N1521" s="54"/>
      <c r="O1521" s="54"/>
      <c r="P1521" s="56"/>
      <c r="Q1521" s="54"/>
      <c r="R1521" s="54"/>
      <c r="S1521" s="54"/>
      <c r="T1521" s="54"/>
      <c r="U1521" s="56"/>
      <c r="V1521" s="54"/>
      <c r="W1521" s="54"/>
      <c r="X1521" s="54"/>
      <c r="Y1521" s="54"/>
      <c r="Z1521" s="56"/>
      <c r="AA1521" s="54"/>
      <c r="AB1521" s="54"/>
      <c r="AC1521" s="54"/>
      <c r="AD1521" s="54"/>
      <c r="AE1521" s="56"/>
    </row>
    <row r="1522" spans="12:31">
      <c r="L1522" s="54"/>
      <c r="M1522" s="54"/>
      <c r="N1522" s="54"/>
      <c r="O1522" s="54"/>
      <c r="P1522" s="56"/>
      <c r="Q1522" s="54"/>
      <c r="R1522" s="54"/>
      <c r="S1522" s="54"/>
      <c r="T1522" s="54"/>
      <c r="U1522" s="56"/>
      <c r="V1522" s="54"/>
      <c r="W1522" s="54"/>
      <c r="X1522" s="54"/>
      <c r="Y1522" s="54"/>
      <c r="Z1522" s="56"/>
      <c r="AA1522" s="54"/>
      <c r="AB1522" s="54"/>
      <c r="AC1522" s="54"/>
      <c r="AD1522" s="54"/>
      <c r="AE1522" s="56"/>
    </row>
    <row r="1523" spans="12:31">
      <c r="L1523" s="54"/>
      <c r="M1523" s="54"/>
      <c r="N1523" s="54"/>
      <c r="O1523" s="54"/>
      <c r="P1523" s="56"/>
      <c r="Q1523" s="54"/>
      <c r="R1523" s="54"/>
      <c r="S1523" s="54"/>
      <c r="T1523" s="54"/>
      <c r="U1523" s="56"/>
      <c r="V1523" s="54"/>
      <c r="W1523" s="54"/>
      <c r="X1523" s="54"/>
      <c r="Y1523" s="54"/>
      <c r="Z1523" s="56"/>
      <c r="AA1523" s="54"/>
      <c r="AB1523" s="54"/>
      <c r="AC1523" s="54"/>
      <c r="AD1523" s="54"/>
      <c r="AE1523" s="56"/>
    </row>
    <row r="1524" spans="12:31">
      <c r="L1524" s="54"/>
      <c r="M1524" s="54"/>
      <c r="N1524" s="54"/>
      <c r="O1524" s="54"/>
      <c r="P1524" s="56"/>
      <c r="Q1524" s="54"/>
      <c r="R1524" s="54"/>
      <c r="S1524" s="54"/>
      <c r="T1524" s="54"/>
      <c r="U1524" s="56"/>
      <c r="V1524" s="54"/>
      <c r="W1524" s="54"/>
      <c r="X1524" s="54"/>
      <c r="Y1524" s="54"/>
      <c r="Z1524" s="56"/>
      <c r="AA1524" s="54"/>
      <c r="AB1524" s="54"/>
      <c r="AC1524" s="54"/>
      <c r="AD1524" s="54"/>
      <c r="AE1524" s="56"/>
    </row>
    <row r="1525" spans="12:31">
      <c r="L1525" s="54"/>
      <c r="M1525" s="54"/>
      <c r="N1525" s="54"/>
      <c r="O1525" s="54"/>
      <c r="P1525" s="56"/>
      <c r="Q1525" s="54"/>
      <c r="R1525" s="54"/>
      <c r="S1525" s="54"/>
      <c r="T1525" s="54"/>
      <c r="U1525" s="56"/>
      <c r="V1525" s="54"/>
      <c r="W1525" s="54"/>
      <c r="X1525" s="54"/>
      <c r="Y1525" s="54"/>
      <c r="Z1525" s="56"/>
      <c r="AA1525" s="54"/>
      <c r="AB1525" s="54"/>
      <c r="AC1525" s="54"/>
      <c r="AD1525" s="54"/>
      <c r="AE1525" s="56"/>
    </row>
    <row r="1526" spans="12:31">
      <c r="L1526" s="54"/>
      <c r="M1526" s="54"/>
      <c r="N1526" s="54"/>
      <c r="O1526" s="54"/>
      <c r="P1526" s="56"/>
      <c r="Q1526" s="54"/>
      <c r="R1526" s="54"/>
      <c r="S1526" s="54"/>
      <c r="T1526" s="54"/>
      <c r="U1526" s="56"/>
      <c r="V1526" s="54"/>
      <c r="W1526" s="54"/>
      <c r="X1526" s="54"/>
      <c r="Y1526" s="54"/>
      <c r="Z1526" s="56"/>
      <c r="AA1526" s="54"/>
      <c r="AB1526" s="54"/>
      <c r="AC1526" s="54"/>
      <c r="AD1526" s="54"/>
      <c r="AE1526" s="56"/>
    </row>
    <row r="1527" spans="12:31">
      <c r="L1527" s="54"/>
      <c r="M1527" s="54"/>
      <c r="N1527" s="54"/>
      <c r="O1527" s="54"/>
      <c r="P1527" s="56"/>
      <c r="Q1527" s="54"/>
      <c r="R1527" s="54"/>
      <c r="S1527" s="54"/>
      <c r="T1527" s="54"/>
      <c r="U1527" s="56"/>
      <c r="V1527" s="54"/>
      <c r="W1527" s="54"/>
      <c r="X1527" s="54"/>
      <c r="Y1527" s="54"/>
      <c r="Z1527" s="56"/>
      <c r="AA1527" s="54"/>
      <c r="AB1527" s="54"/>
      <c r="AC1527" s="54"/>
      <c r="AD1527" s="54"/>
      <c r="AE1527" s="56"/>
    </row>
    <row r="1528" spans="12:31">
      <c r="L1528" s="54"/>
      <c r="M1528" s="54"/>
      <c r="N1528" s="54"/>
      <c r="O1528" s="54"/>
      <c r="P1528" s="56"/>
      <c r="Q1528" s="54"/>
      <c r="R1528" s="54"/>
      <c r="S1528" s="54"/>
      <c r="T1528" s="54"/>
      <c r="U1528" s="56"/>
      <c r="V1528" s="54"/>
      <c r="W1528" s="54"/>
      <c r="X1528" s="54"/>
      <c r="Y1528" s="54"/>
      <c r="Z1528" s="56"/>
      <c r="AA1528" s="54"/>
      <c r="AB1528" s="54"/>
      <c r="AC1528" s="54"/>
      <c r="AD1528" s="54"/>
      <c r="AE1528" s="56"/>
    </row>
    <row r="1529" spans="12:31">
      <c r="L1529" s="54"/>
      <c r="M1529" s="54"/>
      <c r="N1529" s="54"/>
      <c r="O1529" s="54"/>
      <c r="P1529" s="56"/>
      <c r="Q1529" s="54"/>
      <c r="R1529" s="54"/>
      <c r="S1529" s="54"/>
      <c r="T1529" s="54"/>
      <c r="U1529" s="56"/>
      <c r="V1529" s="54"/>
      <c r="W1529" s="54"/>
      <c r="X1529" s="54"/>
      <c r="Y1529" s="54"/>
      <c r="Z1529" s="56"/>
      <c r="AA1529" s="54"/>
      <c r="AB1529" s="54"/>
      <c r="AC1529" s="54"/>
      <c r="AD1529" s="54"/>
      <c r="AE1529" s="56"/>
    </row>
    <row r="1530" spans="12:31">
      <c r="L1530" s="54"/>
      <c r="M1530" s="54"/>
      <c r="N1530" s="54"/>
      <c r="O1530" s="54"/>
      <c r="P1530" s="56"/>
      <c r="Q1530" s="54"/>
      <c r="R1530" s="54"/>
      <c r="S1530" s="54"/>
      <c r="T1530" s="54"/>
      <c r="U1530" s="56"/>
      <c r="V1530" s="54"/>
      <c r="W1530" s="54"/>
      <c r="X1530" s="54"/>
      <c r="Y1530" s="54"/>
      <c r="Z1530" s="56"/>
      <c r="AA1530" s="54"/>
      <c r="AB1530" s="54"/>
      <c r="AC1530" s="54"/>
      <c r="AD1530" s="54"/>
      <c r="AE1530" s="56"/>
    </row>
    <row r="1531" spans="12:31">
      <c r="L1531" s="54"/>
      <c r="M1531" s="54"/>
      <c r="N1531" s="54"/>
      <c r="O1531" s="54"/>
      <c r="P1531" s="56"/>
      <c r="Q1531" s="54"/>
      <c r="R1531" s="54"/>
      <c r="S1531" s="54"/>
      <c r="T1531" s="54"/>
      <c r="U1531" s="56"/>
      <c r="V1531" s="54"/>
      <c r="W1531" s="54"/>
      <c r="X1531" s="54"/>
      <c r="Y1531" s="54"/>
      <c r="Z1531" s="56"/>
      <c r="AA1531" s="54"/>
      <c r="AB1531" s="54"/>
      <c r="AC1531" s="54"/>
      <c r="AD1531" s="54"/>
      <c r="AE1531" s="56"/>
    </row>
    <row r="1532" spans="12:31">
      <c r="L1532" s="54"/>
      <c r="M1532" s="54"/>
      <c r="N1532" s="54"/>
      <c r="O1532" s="54"/>
      <c r="P1532" s="56"/>
      <c r="Q1532" s="54"/>
      <c r="R1532" s="54"/>
      <c r="S1532" s="54"/>
      <c r="T1532" s="54"/>
      <c r="U1532" s="56"/>
      <c r="V1532" s="54"/>
      <c r="W1532" s="54"/>
      <c r="X1532" s="54"/>
      <c r="Y1532" s="54"/>
      <c r="Z1532" s="56"/>
      <c r="AA1532" s="54"/>
      <c r="AB1532" s="54"/>
      <c r="AC1532" s="54"/>
      <c r="AD1532" s="54"/>
      <c r="AE1532" s="56"/>
    </row>
    <row r="1533" spans="12:31">
      <c r="L1533" s="54"/>
      <c r="M1533" s="54"/>
      <c r="N1533" s="54"/>
      <c r="O1533" s="54"/>
      <c r="P1533" s="56"/>
      <c r="Q1533" s="54"/>
      <c r="R1533" s="54"/>
      <c r="S1533" s="54"/>
      <c r="T1533" s="54"/>
      <c r="U1533" s="56"/>
      <c r="V1533" s="54"/>
      <c r="W1533" s="54"/>
      <c r="X1533" s="54"/>
      <c r="Y1533" s="54"/>
      <c r="Z1533" s="56"/>
      <c r="AA1533" s="54"/>
      <c r="AB1533" s="54"/>
      <c r="AC1533" s="54"/>
      <c r="AD1533" s="54"/>
      <c r="AE1533" s="56"/>
    </row>
    <row r="1534" spans="12:31">
      <c r="L1534" s="54"/>
      <c r="M1534" s="54"/>
      <c r="N1534" s="54"/>
      <c r="O1534" s="54"/>
      <c r="P1534" s="56"/>
      <c r="Q1534" s="54"/>
      <c r="R1534" s="54"/>
      <c r="S1534" s="54"/>
      <c r="T1534" s="54"/>
      <c r="U1534" s="56"/>
      <c r="V1534" s="54"/>
      <c r="W1534" s="54"/>
      <c r="X1534" s="54"/>
      <c r="Y1534" s="54"/>
      <c r="Z1534" s="56"/>
      <c r="AA1534" s="54"/>
      <c r="AB1534" s="54"/>
      <c r="AC1534" s="54"/>
      <c r="AD1534" s="54"/>
      <c r="AE1534" s="56"/>
    </row>
    <row r="1535" spans="12:31">
      <c r="L1535" s="54"/>
      <c r="M1535" s="54"/>
      <c r="N1535" s="54"/>
      <c r="O1535" s="54"/>
      <c r="P1535" s="56"/>
      <c r="Q1535" s="54"/>
      <c r="R1535" s="54"/>
      <c r="S1535" s="54"/>
      <c r="T1535" s="54"/>
      <c r="U1535" s="56"/>
      <c r="V1535" s="54"/>
      <c r="W1535" s="54"/>
      <c r="X1535" s="54"/>
      <c r="Y1535" s="54"/>
      <c r="Z1535" s="56"/>
      <c r="AA1535" s="54"/>
      <c r="AB1535" s="54"/>
      <c r="AC1535" s="54"/>
      <c r="AD1535" s="54"/>
      <c r="AE1535" s="56"/>
    </row>
    <row r="1536" spans="12:31">
      <c r="L1536" s="54"/>
      <c r="M1536" s="54"/>
      <c r="N1536" s="54"/>
      <c r="O1536" s="54"/>
      <c r="P1536" s="56"/>
      <c r="Q1536" s="54"/>
      <c r="R1536" s="54"/>
      <c r="S1536" s="54"/>
      <c r="T1536" s="54"/>
      <c r="U1536" s="56"/>
      <c r="V1536" s="54"/>
      <c r="W1536" s="54"/>
      <c r="X1536" s="54"/>
      <c r="Y1536" s="54"/>
      <c r="Z1536" s="56"/>
      <c r="AA1536" s="54"/>
      <c r="AB1536" s="54"/>
      <c r="AC1536" s="54"/>
      <c r="AD1536" s="54"/>
      <c r="AE1536" s="56"/>
    </row>
    <row r="1537" spans="12:31">
      <c r="L1537" s="54"/>
      <c r="M1537" s="54"/>
      <c r="N1537" s="54"/>
      <c r="O1537" s="54"/>
      <c r="P1537" s="56"/>
      <c r="Q1537" s="54"/>
      <c r="R1537" s="54"/>
      <c r="S1537" s="54"/>
      <c r="T1537" s="54"/>
      <c r="U1537" s="56"/>
      <c r="V1537" s="54"/>
      <c r="W1537" s="54"/>
      <c r="X1537" s="54"/>
      <c r="Y1537" s="54"/>
      <c r="Z1537" s="56"/>
      <c r="AA1537" s="54"/>
      <c r="AB1537" s="54"/>
      <c r="AC1537" s="54"/>
      <c r="AD1537" s="54"/>
      <c r="AE1537" s="56"/>
    </row>
    <row r="1538" spans="12:31">
      <c r="L1538" s="54"/>
      <c r="M1538" s="54"/>
      <c r="N1538" s="54"/>
      <c r="O1538" s="54"/>
      <c r="P1538" s="56"/>
      <c r="Q1538" s="54"/>
      <c r="R1538" s="54"/>
      <c r="S1538" s="54"/>
      <c r="T1538" s="54"/>
      <c r="U1538" s="56"/>
      <c r="V1538" s="54"/>
      <c r="W1538" s="54"/>
      <c r="X1538" s="54"/>
      <c r="Y1538" s="54"/>
      <c r="Z1538" s="56"/>
      <c r="AA1538" s="54"/>
      <c r="AB1538" s="54"/>
      <c r="AC1538" s="54"/>
      <c r="AD1538" s="54"/>
      <c r="AE1538" s="56"/>
    </row>
    <row r="1539" spans="12:31">
      <c r="L1539" s="54"/>
      <c r="M1539" s="54"/>
      <c r="N1539" s="54"/>
      <c r="O1539" s="54"/>
      <c r="P1539" s="56"/>
      <c r="Q1539" s="54"/>
      <c r="R1539" s="54"/>
      <c r="S1539" s="54"/>
      <c r="T1539" s="54"/>
      <c r="U1539" s="56"/>
      <c r="V1539" s="54"/>
      <c r="W1539" s="54"/>
      <c r="X1539" s="54"/>
      <c r="Y1539" s="54"/>
      <c r="Z1539" s="56"/>
      <c r="AA1539" s="54"/>
      <c r="AB1539" s="54"/>
      <c r="AC1539" s="54"/>
      <c r="AD1539" s="54"/>
      <c r="AE1539" s="56"/>
    </row>
    <row r="1540" spans="12:31">
      <c r="L1540" s="54"/>
      <c r="M1540" s="54"/>
      <c r="N1540" s="54"/>
      <c r="O1540" s="54"/>
      <c r="P1540" s="56"/>
      <c r="Q1540" s="54"/>
      <c r="R1540" s="54"/>
      <c r="S1540" s="54"/>
      <c r="T1540" s="54"/>
      <c r="U1540" s="56"/>
      <c r="V1540" s="54"/>
      <c r="W1540" s="54"/>
      <c r="X1540" s="54"/>
      <c r="Y1540" s="54"/>
      <c r="Z1540" s="56"/>
      <c r="AA1540" s="54"/>
      <c r="AB1540" s="54"/>
      <c r="AC1540" s="54"/>
      <c r="AD1540" s="54"/>
      <c r="AE1540" s="56"/>
    </row>
    <row r="1541" spans="12:31">
      <c r="L1541" s="54"/>
      <c r="M1541" s="54"/>
      <c r="N1541" s="54"/>
      <c r="O1541" s="54"/>
      <c r="P1541" s="56"/>
      <c r="Q1541" s="54"/>
      <c r="R1541" s="54"/>
      <c r="S1541" s="54"/>
      <c r="T1541" s="54"/>
      <c r="U1541" s="56"/>
      <c r="V1541" s="54"/>
      <c r="W1541" s="54"/>
      <c r="X1541" s="54"/>
      <c r="Y1541" s="54"/>
      <c r="Z1541" s="56"/>
      <c r="AA1541" s="54"/>
      <c r="AB1541" s="54"/>
      <c r="AC1541" s="54"/>
      <c r="AD1541" s="54"/>
      <c r="AE1541" s="56"/>
    </row>
    <row r="1542" spans="12:31">
      <c r="L1542" s="54"/>
      <c r="M1542" s="54"/>
      <c r="N1542" s="54"/>
      <c r="O1542" s="54"/>
      <c r="P1542" s="56"/>
      <c r="Q1542" s="54"/>
      <c r="R1542" s="54"/>
      <c r="S1542" s="54"/>
      <c r="T1542" s="54"/>
      <c r="U1542" s="56"/>
      <c r="V1542" s="54"/>
      <c r="W1542" s="54"/>
      <c r="X1542" s="54"/>
      <c r="Y1542" s="54"/>
      <c r="Z1542" s="56"/>
      <c r="AA1542" s="54"/>
      <c r="AB1542" s="54"/>
      <c r="AC1542" s="54"/>
      <c r="AD1542" s="54"/>
      <c r="AE1542" s="56"/>
    </row>
    <row r="1543" spans="12:31">
      <c r="L1543" s="54"/>
      <c r="M1543" s="54"/>
      <c r="N1543" s="54"/>
      <c r="O1543" s="54"/>
      <c r="P1543" s="56"/>
      <c r="Q1543" s="54"/>
      <c r="R1543" s="54"/>
      <c r="S1543" s="54"/>
      <c r="T1543" s="54"/>
      <c r="U1543" s="56"/>
      <c r="V1543" s="54"/>
      <c r="W1543" s="54"/>
      <c r="X1543" s="54"/>
      <c r="Y1543" s="54"/>
      <c r="Z1543" s="56"/>
      <c r="AA1543" s="54"/>
      <c r="AB1543" s="54"/>
      <c r="AC1543" s="54"/>
      <c r="AD1543" s="54"/>
      <c r="AE1543" s="56"/>
    </row>
    <row r="1544" spans="12:31">
      <c r="L1544" s="54"/>
      <c r="M1544" s="54"/>
      <c r="N1544" s="54"/>
      <c r="O1544" s="54"/>
      <c r="P1544" s="56"/>
      <c r="Q1544" s="54"/>
      <c r="R1544" s="54"/>
      <c r="S1544" s="54"/>
      <c r="T1544" s="54"/>
      <c r="U1544" s="56"/>
      <c r="V1544" s="54"/>
      <c r="W1544" s="54"/>
      <c r="X1544" s="54"/>
      <c r="Y1544" s="54"/>
      <c r="Z1544" s="56"/>
      <c r="AA1544" s="54"/>
      <c r="AB1544" s="54"/>
      <c r="AC1544" s="54"/>
      <c r="AD1544" s="54"/>
      <c r="AE1544" s="56"/>
    </row>
    <row r="1545" spans="12:31">
      <c r="L1545" s="54"/>
      <c r="M1545" s="54"/>
      <c r="N1545" s="54"/>
      <c r="O1545" s="54"/>
      <c r="P1545" s="56"/>
      <c r="Q1545" s="54"/>
      <c r="R1545" s="54"/>
      <c r="S1545" s="54"/>
      <c r="T1545" s="54"/>
      <c r="U1545" s="56"/>
      <c r="V1545" s="54"/>
      <c r="W1545" s="54"/>
      <c r="X1545" s="54"/>
      <c r="Y1545" s="54"/>
      <c r="Z1545" s="56"/>
      <c r="AA1545" s="54"/>
      <c r="AB1545" s="54"/>
      <c r="AC1545" s="54"/>
      <c r="AD1545" s="54"/>
      <c r="AE1545" s="56"/>
    </row>
    <row r="1546" spans="12:31">
      <c r="L1546" s="54"/>
      <c r="M1546" s="54"/>
      <c r="N1546" s="54"/>
      <c r="O1546" s="54"/>
      <c r="P1546" s="56"/>
      <c r="Q1546" s="54"/>
      <c r="R1546" s="54"/>
      <c r="S1546" s="54"/>
      <c r="T1546" s="54"/>
      <c r="U1546" s="56"/>
      <c r="V1546" s="54"/>
      <c r="W1546" s="54"/>
      <c r="X1546" s="54"/>
      <c r="Y1546" s="54"/>
      <c r="Z1546" s="56"/>
      <c r="AA1546" s="54"/>
      <c r="AB1546" s="54"/>
      <c r="AC1546" s="54"/>
      <c r="AD1546" s="54"/>
      <c r="AE1546" s="56"/>
    </row>
    <row r="1547" spans="12:31">
      <c r="L1547" s="54"/>
      <c r="M1547" s="54"/>
      <c r="N1547" s="54"/>
      <c r="O1547" s="54"/>
      <c r="P1547" s="56"/>
      <c r="Q1547" s="54"/>
      <c r="R1547" s="54"/>
      <c r="S1547" s="54"/>
      <c r="T1547" s="54"/>
      <c r="U1547" s="56"/>
      <c r="V1547" s="54"/>
      <c r="W1547" s="54"/>
      <c r="X1547" s="54"/>
      <c r="Y1547" s="54"/>
      <c r="Z1547" s="56"/>
      <c r="AA1547" s="54"/>
      <c r="AB1547" s="54"/>
      <c r="AC1547" s="54"/>
      <c r="AD1547" s="54"/>
      <c r="AE1547" s="56"/>
    </row>
    <row r="1548" spans="12:31">
      <c r="L1548" s="54"/>
      <c r="M1548" s="54"/>
      <c r="N1548" s="54"/>
      <c r="O1548" s="54"/>
      <c r="P1548" s="56"/>
      <c r="Q1548" s="54"/>
      <c r="R1548" s="54"/>
      <c r="S1548" s="54"/>
      <c r="T1548" s="54"/>
      <c r="U1548" s="56"/>
      <c r="V1548" s="54"/>
      <c r="W1548" s="54"/>
      <c r="X1548" s="54"/>
      <c r="Y1548" s="54"/>
      <c r="Z1548" s="56"/>
      <c r="AA1548" s="54"/>
      <c r="AB1548" s="54"/>
      <c r="AC1548" s="54"/>
      <c r="AD1548" s="54"/>
      <c r="AE1548" s="56"/>
    </row>
    <row r="1549" spans="12:31">
      <c r="L1549" s="54"/>
      <c r="M1549" s="54"/>
      <c r="N1549" s="54"/>
      <c r="O1549" s="54"/>
      <c r="P1549" s="56"/>
      <c r="Q1549" s="54"/>
      <c r="R1549" s="54"/>
      <c r="S1549" s="54"/>
      <c r="T1549" s="54"/>
      <c r="U1549" s="56"/>
      <c r="V1549" s="54"/>
      <c r="W1549" s="54"/>
      <c r="X1549" s="54"/>
      <c r="Y1549" s="54"/>
      <c r="Z1549" s="56"/>
      <c r="AA1549" s="54"/>
      <c r="AB1549" s="54"/>
      <c r="AC1549" s="54"/>
      <c r="AD1549" s="54"/>
      <c r="AE1549" s="56"/>
    </row>
    <row r="1550" spans="12:31">
      <c r="L1550" s="54"/>
      <c r="M1550" s="54"/>
      <c r="N1550" s="54"/>
      <c r="O1550" s="54"/>
      <c r="P1550" s="56"/>
      <c r="Q1550" s="54"/>
      <c r="R1550" s="54"/>
      <c r="S1550" s="54"/>
      <c r="T1550" s="54"/>
      <c r="U1550" s="56"/>
      <c r="V1550" s="54"/>
      <c r="W1550" s="54"/>
      <c r="X1550" s="54"/>
      <c r="Y1550" s="54"/>
      <c r="Z1550" s="56"/>
      <c r="AA1550" s="54"/>
      <c r="AB1550" s="54"/>
      <c r="AC1550" s="54"/>
      <c r="AD1550" s="54"/>
      <c r="AE1550" s="56"/>
    </row>
    <row r="1551" spans="12:31">
      <c r="L1551" s="54"/>
      <c r="M1551" s="54"/>
      <c r="N1551" s="54"/>
      <c r="O1551" s="54"/>
      <c r="P1551" s="56"/>
      <c r="Q1551" s="54"/>
      <c r="R1551" s="54"/>
      <c r="S1551" s="54"/>
      <c r="T1551" s="54"/>
      <c r="U1551" s="56"/>
      <c r="V1551" s="54"/>
      <c r="W1551" s="54"/>
      <c r="X1551" s="54"/>
      <c r="Y1551" s="54"/>
      <c r="Z1551" s="56"/>
      <c r="AA1551" s="54"/>
      <c r="AB1551" s="54"/>
      <c r="AC1551" s="54"/>
      <c r="AD1551" s="54"/>
      <c r="AE1551" s="56"/>
    </row>
    <row r="1552" spans="12:31">
      <c r="L1552" s="54"/>
      <c r="M1552" s="54"/>
      <c r="N1552" s="54"/>
      <c r="O1552" s="54"/>
      <c r="P1552" s="56"/>
      <c r="Q1552" s="54"/>
      <c r="R1552" s="54"/>
      <c r="S1552" s="54"/>
      <c r="T1552" s="54"/>
      <c r="U1552" s="56"/>
      <c r="V1552" s="54"/>
      <c r="W1552" s="54"/>
      <c r="X1552" s="54"/>
      <c r="Y1552" s="54"/>
      <c r="Z1552" s="56"/>
      <c r="AA1552" s="54"/>
      <c r="AB1552" s="54"/>
      <c r="AC1552" s="54"/>
      <c r="AD1552" s="54"/>
      <c r="AE1552" s="56"/>
    </row>
    <row r="1553" spans="12:31">
      <c r="L1553" s="54"/>
      <c r="M1553" s="54"/>
      <c r="N1553" s="54"/>
      <c r="O1553" s="54"/>
      <c r="P1553" s="56"/>
      <c r="Q1553" s="54"/>
      <c r="R1553" s="54"/>
      <c r="S1553" s="54"/>
      <c r="T1553" s="54"/>
      <c r="U1553" s="56"/>
      <c r="V1553" s="54"/>
      <c r="W1553" s="54"/>
      <c r="X1553" s="54"/>
      <c r="Y1553" s="54"/>
      <c r="Z1553" s="56"/>
      <c r="AA1553" s="54"/>
      <c r="AB1553" s="54"/>
      <c r="AC1553" s="54"/>
      <c r="AD1553" s="54"/>
      <c r="AE1553" s="56"/>
    </row>
    <row r="1554" spans="12:31">
      <c r="L1554" s="54"/>
      <c r="M1554" s="54"/>
      <c r="N1554" s="54"/>
      <c r="O1554" s="54"/>
      <c r="P1554" s="56"/>
      <c r="Q1554" s="54"/>
      <c r="R1554" s="54"/>
      <c r="S1554" s="54"/>
      <c r="T1554" s="54"/>
      <c r="U1554" s="56"/>
      <c r="V1554" s="54"/>
      <c r="W1554" s="54"/>
      <c r="X1554" s="54"/>
      <c r="Y1554" s="54"/>
      <c r="Z1554" s="56"/>
      <c r="AA1554" s="54"/>
      <c r="AB1554" s="54"/>
      <c r="AC1554" s="54"/>
      <c r="AD1554" s="54"/>
      <c r="AE1554" s="56"/>
    </row>
    <row r="1555" spans="12:31">
      <c r="L1555" s="54"/>
      <c r="M1555" s="54"/>
      <c r="N1555" s="54"/>
      <c r="O1555" s="54"/>
      <c r="P1555" s="56"/>
      <c r="Q1555" s="54"/>
      <c r="R1555" s="54"/>
      <c r="S1555" s="54"/>
      <c r="T1555" s="54"/>
      <c r="U1555" s="56"/>
      <c r="V1555" s="54"/>
      <c r="W1555" s="54"/>
      <c r="X1555" s="54"/>
      <c r="Y1555" s="54"/>
      <c r="Z1555" s="56"/>
      <c r="AA1555" s="54"/>
      <c r="AB1555" s="54"/>
      <c r="AC1555" s="54"/>
      <c r="AD1555" s="54"/>
      <c r="AE1555" s="56"/>
    </row>
    <row r="1556" spans="12:31">
      <c r="L1556" s="54"/>
      <c r="M1556" s="54"/>
      <c r="N1556" s="54"/>
      <c r="O1556" s="54"/>
      <c r="P1556" s="56"/>
      <c r="Q1556" s="54"/>
      <c r="R1556" s="54"/>
      <c r="S1556" s="54"/>
      <c r="T1556" s="54"/>
      <c r="U1556" s="56"/>
      <c r="V1556" s="54"/>
      <c r="W1556" s="54"/>
      <c r="X1556" s="54"/>
      <c r="Y1556" s="54"/>
      <c r="Z1556" s="56"/>
      <c r="AA1556" s="54"/>
      <c r="AB1556" s="54"/>
      <c r="AC1556" s="54"/>
      <c r="AD1556" s="54"/>
      <c r="AE1556" s="56"/>
    </row>
    <row r="1557" spans="12:31">
      <c r="L1557" s="54"/>
      <c r="M1557" s="54"/>
      <c r="N1557" s="54"/>
      <c r="O1557" s="54"/>
      <c r="P1557" s="56"/>
      <c r="Q1557" s="54"/>
      <c r="R1557" s="54"/>
      <c r="S1557" s="54"/>
      <c r="T1557" s="54"/>
      <c r="U1557" s="56"/>
      <c r="V1557" s="54"/>
      <c r="W1557" s="54"/>
      <c r="X1557" s="54"/>
      <c r="Y1557" s="54"/>
      <c r="Z1557" s="56"/>
      <c r="AA1557" s="54"/>
      <c r="AB1557" s="54"/>
      <c r="AC1557" s="54"/>
      <c r="AD1557" s="54"/>
      <c r="AE1557" s="56"/>
    </row>
    <row r="1558" spans="12:31">
      <c r="L1558" s="54"/>
      <c r="M1558" s="54"/>
      <c r="N1558" s="54"/>
      <c r="O1558" s="54"/>
      <c r="P1558" s="56"/>
      <c r="Q1558" s="54"/>
      <c r="R1558" s="54"/>
      <c r="S1558" s="54"/>
      <c r="T1558" s="54"/>
      <c r="U1558" s="56"/>
      <c r="V1558" s="54"/>
      <c r="W1558" s="54"/>
      <c r="X1558" s="54"/>
      <c r="Y1558" s="54"/>
      <c r="Z1558" s="56"/>
      <c r="AA1558" s="54"/>
      <c r="AB1558" s="54"/>
      <c r="AC1558" s="54"/>
      <c r="AD1558" s="54"/>
      <c r="AE1558" s="56"/>
    </row>
    <row r="1559" spans="12:31">
      <c r="L1559" s="54"/>
      <c r="M1559" s="54"/>
      <c r="N1559" s="54"/>
      <c r="O1559" s="54"/>
      <c r="P1559" s="56"/>
      <c r="Q1559" s="54"/>
      <c r="R1559" s="54"/>
      <c r="S1559" s="54"/>
      <c r="T1559" s="54"/>
      <c r="U1559" s="56"/>
      <c r="V1559" s="54"/>
      <c r="W1559" s="54"/>
      <c r="X1559" s="54"/>
      <c r="Y1559" s="54"/>
      <c r="Z1559" s="56"/>
      <c r="AA1559" s="54"/>
      <c r="AB1559" s="54"/>
      <c r="AC1559" s="54"/>
      <c r="AD1559" s="54"/>
      <c r="AE1559" s="56"/>
    </row>
    <row r="1560" spans="12:31">
      <c r="L1560" s="54"/>
      <c r="M1560" s="54"/>
      <c r="N1560" s="54"/>
      <c r="O1560" s="54"/>
      <c r="P1560" s="56"/>
      <c r="Q1560" s="54"/>
      <c r="R1560" s="54"/>
      <c r="S1560" s="54"/>
      <c r="T1560" s="54"/>
      <c r="U1560" s="56"/>
      <c r="V1560" s="54"/>
      <c r="W1560" s="54"/>
      <c r="X1560" s="54"/>
      <c r="Y1560" s="54"/>
      <c r="Z1560" s="56"/>
      <c r="AA1560" s="54"/>
      <c r="AB1560" s="54"/>
      <c r="AC1560" s="54"/>
      <c r="AD1560" s="54"/>
      <c r="AE1560" s="56"/>
    </row>
    <row r="1561" spans="12:31">
      <c r="L1561" s="54"/>
      <c r="M1561" s="54"/>
      <c r="N1561" s="54"/>
      <c r="O1561" s="54"/>
      <c r="P1561" s="56"/>
      <c r="Q1561" s="54"/>
      <c r="R1561" s="54"/>
      <c r="S1561" s="54"/>
      <c r="T1561" s="54"/>
      <c r="U1561" s="56"/>
      <c r="V1561" s="54"/>
      <c r="W1561" s="54"/>
      <c r="X1561" s="54"/>
      <c r="Y1561" s="54"/>
      <c r="Z1561" s="56"/>
      <c r="AA1561" s="54"/>
      <c r="AB1561" s="54"/>
      <c r="AC1561" s="54"/>
      <c r="AD1561" s="54"/>
      <c r="AE1561" s="56"/>
    </row>
    <row r="1562" spans="12:31">
      <c r="L1562" s="54"/>
      <c r="M1562" s="54"/>
      <c r="N1562" s="54"/>
      <c r="O1562" s="54"/>
      <c r="P1562" s="56"/>
      <c r="Q1562" s="54"/>
      <c r="R1562" s="54"/>
      <c r="S1562" s="54"/>
      <c r="T1562" s="54"/>
      <c r="U1562" s="56"/>
      <c r="V1562" s="54"/>
      <c r="W1562" s="54"/>
      <c r="X1562" s="54"/>
      <c r="Y1562" s="54"/>
      <c r="Z1562" s="56"/>
      <c r="AA1562" s="54"/>
      <c r="AB1562" s="54"/>
      <c r="AC1562" s="54"/>
      <c r="AD1562" s="54"/>
      <c r="AE1562" s="56"/>
    </row>
    <row r="1563" spans="12:31">
      <c r="L1563" s="54"/>
      <c r="M1563" s="54"/>
      <c r="N1563" s="54"/>
      <c r="O1563" s="54"/>
      <c r="P1563" s="56"/>
      <c r="Q1563" s="54"/>
      <c r="R1563" s="54"/>
      <c r="S1563" s="54"/>
      <c r="T1563" s="54"/>
      <c r="U1563" s="56"/>
      <c r="V1563" s="54"/>
      <c r="W1563" s="54"/>
      <c r="X1563" s="54"/>
      <c r="Y1563" s="54"/>
      <c r="Z1563" s="56"/>
      <c r="AA1563" s="54"/>
      <c r="AB1563" s="54"/>
      <c r="AC1563" s="54"/>
      <c r="AD1563" s="54"/>
      <c r="AE1563" s="56"/>
    </row>
    <row r="1564" spans="12:31">
      <c r="L1564" s="54"/>
      <c r="M1564" s="54"/>
      <c r="N1564" s="54"/>
      <c r="O1564" s="54"/>
      <c r="P1564" s="56"/>
      <c r="Q1564" s="54"/>
      <c r="R1564" s="54"/>
      <c r="S1564" s="54"/>
      <c r="T1564" s="54"/>
      <c r="U1564" s="56"/>
      <c r="V1564" s="54"/>
      <c r="W1564" s="54"/>
      <c r="X1564" s="54"/>
      <c r="Y1564" s="54"/>
      <c r="Z1564" s="56"/>
      <c r="AA1564" s="54"/>
      <c r="AB1564" s="54"/>
      <c r="AC1564" s="54"/>
      <c r="AD1564" s="54"/>
      <c r="AE1564" s="56"/>
    </row>
    <row r="1565" spans="12:31">
      <c r="L1565" s="54"/>
      <c r="M1565" s="54"/>
      <c r="N1565" s="54"/>
      <c r="O1565" s="54"/>
      <c r="P1565" s="56"/>
      <c r="Q1565" s="54"/>
      <c r="R1565" s="54"/>
      <c r="S1565" s="54"/>
      <c r="T1565" s="54"/>
      <c r="U1565" s="56"/>
      <c r="V1565" s="54"/>
      <c r="W1565" s="54"/>
      <c r="X1565" s="54"/>
      <c r="Y1565" s="54"/>
      <c r="Z1565" s="56"/>
      <c r="AA1565" s="54"/>
      <c r="AB1565" s="54"/>
      <c r="AC1565" s="54"/>
      <c r="AD1565" s="54"/>
      <c r="AE1565" s="56"/>
    </row>
    <row r="1566" spans="12:31">
      <c r="L1566" s="54"/>
      <c r="M1566" s="54"/>
      <c r="N1566" s="54"/>
      <c r="O1566" s="54"/>
      <c r="P1566" s="56"/>
      <c r="Q1566" s="54"/>
      <c r="R1566" s="54"/>
      <c r="S1566" s="54"/>
      <c r="T1566" s="54"/>
      <c r="U1566" s="56"/>
      <c r="V1566" s="54"/>
      <c r="W1566" s="54"/>
      <c r="X1566" s="54"/>
      <c r="Y1566" s="54"/>
      <c r="Z1566" s="56"/>
      <c r="AA1566" s="54"/>
      <c r="AB1566" s="54"/>
      <c r="AC1566" s="54"/>
      <c r="AD1566" s="54"/>
      <c r="AE1566" s="56"/>
    </row>
    <row r="1567" spans="12:31">
      <c r="L1567" s="54"/>
      <c r="M1567" s="54"/>
      <c r="N1567" s="54"/>
      <c r="O1567" s="54"/>
      <c r="P1567" s="56"/>
      <c r="Q1567" s="54"/>
      <c r="R1567" s="54"/>
      <c r="S1567" s="54"/>
      <c r="T1567" s="54"/>
      <c r="U1567" s="56"/>
      <c r="V1567" s="54"/>
      <c r="W1567" s="54"/>
      <c r="X1567" s="54"/>
      <c r="Y1567" s="54"/>
      <c r="Z1567" s="56"/>
      <c r="AA1567" s="54"/>
      <c r="AB1567" s="54"/>
      <c r="AC1567" s="54"/>
      <c r="AD1567" s="54"/>
      <c r="AE1567" s="56"/>
    </row>
    <row r="1568" spans="12:31">
      <c r="L1568" s="54"/>
      <c r="M1568" s="54"/>
      <c r="N1568" s="54"/>
      <c r="O1568" s="54"/>
      <c r="P1568" s="56"/>
      <c r="Q1568" s="54"/>
      <c r="R1568" s="54"/>
      <c r="S1568" s="54"/>
      <c r="T1568" s="54"/>
      <c r="U1568" s="56"/>
      <c r="V1568" s="54"/>
      <c r="W1568" s="54"/>
      <c r="X1568" s="54"/>
      <c r="Y1568" s="54"/>
      <c r="Z1568" s="56"/>
      <c r="AA1568" s="54"/>
      <c r="AB1568" s="54"/>
      <c r="AC1568" s="54"/>
      <c r="AD1568" s="54"/>
      <c r="AE1568" s="56"/>
    </row>
    <row r="1569" spans="12:31">
      <c r="L1569" s="54"/>
      <c r="M1569" s="54"/>
      <c r="N1569" s="54"/>
      <c r="O1569" s="54"/>
      <c r="P1569" s="56"/>
      <c r="Q1569" s="54"/>
      <c r="R1569" s="54"/>
      <c r="S1569" s="54"/>
      <c r="T1569" s="54"/>
      <c r="U1569" s="56"/>
      <c r="V1569" s="54"/>
      <c r="W1569" s="54"/>
      <c r="X1569" s="54"/>
      <c r="Y1569" s="54"/>
      <c r="Z1569" s="56"/>
      <c r="AA1569" s="54"/>
      <c r="AB1569" s="54"/>
      <c r="AC1569" s="54"/>
      <c r="AD1569" s="54"/>
      <c r="AE1569" s="56"/>
    </row>
    <row r="1570" spans="12:31">
      <c r="L1570" s="54"/>
      <c r="M1570" s="54"/>
      <c r="N1570" s="54"/>
      <c r="O1570" s="54"/>
      <c r="P1570" s="56"/>
      <c r="Q1570" s="54"/>
      <c r="R1570" s="54"/>
      <c r="S1570" s="54"/>
      <c r="T1570" s="54"/>
      <c r="U1570" s="56"/>
      <c r="V1570" s="54"/>
      <c r="W1570" s="54"/>
      <c r="X1570" s="54"/>
      <c r="Y1570" s="54"/>
      <c r="Z1570" s="56"/>
      <c r="AA1570" s="54"/>
      <c r="AB1570" s="54"/>
      <c r="AC1570" s="54"/>
      <c r="AD1570" s="54"/>
      <c r="AE1570" s="56"/>
    </row>
    <row r="1571" spans="12:31">
      <c r="L1571" s="54"/>
      <c r="M1571" s="54"/>
      <c r="N1571" s="54"/>
      <c r="O1571" s="54"/>
      <c r="P1571" s="56"/>
      <c r="Q1571" s="54"/>
      <c r="R1571" s="54"/>
      <c r="S1571" s="54"/>
      <c r="T1571" s="54"/>
      <c r="U1571" s="56"/>
      <c r="V1571" s="54"/>
      <c r="W1571" s="54"/>
      <c r="X1571" s="54"/>
      <c r="Y1571" s="54"/>
      <c r="Z1571" s="56"/>
      <c r="AA1571" s="54"/>
      <c r="AB1571" s="54"/>
      <c r="AC1571" s="54"/>
      <c r="AD1571" s="54"/>
      <c r="AE1571" s="56"/>
    </row>
    <row r="1572" spans="12:31">
      <c r="L1572" s="54"/>
      <c r="M1572" s="54"/>
      <c r="N1572" s="54"/>
      <c r="O1572" s="54"/>
      <c r="P1572" s="56"/>
      <c r="Q1572" s="54"/>
      <c r="R1572" s="54"/>
      <c r="S1572" s="54"/>
      <c r="T1572" s="54"/>
      <c r="U1572" s="56"/>
      <c r="V1572" s="54"/>
      <c r="W1572" s="54"/>
      <c r="X1572" s="54"/>
      <c r="Y1572" s="54"/>
      <c r="Z1572" s="56"/>
      <c r="AA1572" s="54"/>
      <c r="AB1572" s="54"/>
      <c r="AC1572" s="54"/>
      <c r="AD1572" s="54"/>
      <c r="AE1572" s="56"/>
    </row>
    <row r="1573" spans="12:31">
      <c r="L1573" s="54"/>
      <c r="M1573" s="54"/>
      <c r="N1573" s="54"/>
      <c r="O1573" s="54"/>
      <c r="P1573" s="56"/>
      <c r="Q1573" s="54"/>
      <c r="R1573" s="54"/>
      <c r="S1573" s="54"/>
      <c r="T1573" s="54"/>
      <c r="U1573" s="56"/>
      <c r="V1573" s="54"/>
      <c r="W1573" s="54"/>
      <c r="X1573" s="54"/>
      <c r="Y1573" s="54"/>
      <c r="Z1573" s="56"/>
      <c r="AA1573" s="54"/>
      <c r="AB1573" s="54"/>
      <c r="AC1573" s="54"/>
      <c r="AD1573" s="54"/>
      <c r="AE1573" s="56"/>
    </row>
    <row r="1574" spans="12:31">
      <c r="L1574" s="54"/>
      <c r="M1574" s="54"/>
      <c r="N1574" s="54"/>
      <c r="O1574" s="54"/>
      <c r="P1574" s="56"/>
      <c r="Q1574" s="54"/>
      <c r="R1574" s="54"/>
      <c r="S1574" s="54"/>
      <c r="T1574" s="54"/>
      <c r="U1574" s="56"/>
      <c r="V1574" s="54"/>
      <c r="W1574" s="54"/>
      <c r="X1574" s="54"/>
      <c r="Y1574" s="54"/>
      <c r="Z1574" s="56"/>
      <c r="AA1574" s="54"/>
      <c r="AB1574" s="54"/>
      <c r="AC1574" s="54"/>
      <c r="AD1574" s="54"/>
      <c r="AE1574" s="56"/>
    </row>
    <row r="1575" spans="12:31">
      <c r="L1575" s="54"/>
      <c r="M1575" s="54"/>
      <c r="N1575" s="54"/>
      <c r="O1575" s="54"/>
      <c r="P1575" s="56"/>
      <c r="Q1575" s="54"/>
      <c r="R1575" s="54"/>
      <c r="S1575" s="54"/>
      <c r="T1575" s="54"/>
      <c r="U1575" s="56"/>
      <c r="V1575" s="54"/>
      <c r="W1575" s="54"/>
      <c r="X1575" s="54"/>
      <c r="Y1575" s="54"/>
      <c r="Z1575" s="56"/>
      <c r="AA1575" s="54"/>
      <c r="AB1575" s="54"/>
      <c r="AC1575" s="54"/>
      <c r="AD1575" s="54"/>
      <c r="AE1575" s="56"/>
    </row>
    <row r="1576" spans="12:31">
      <c r="L1576" s="54"/>
      <c r="M1576" s="54"/>
      <c r="N1576" s="54"/>
      <c r="O1576" s="54"/>
      <c r="P1576" s="56"/>
      <c r="Q1576" s="54"/>
      <c r="R1576" s="54"/>
      <c r="S1576" s="54"/>
      <c r="T1576" s="54"/>
      <c r="U1576" s="56"/>
      <c r="V1576" s="54"/>
      <c r="W1576" s="54"/>
      <c r="X1576" s="54"/>
      <c r="Y1576" s="54"/>
      <c r="Z1576" s="56"/>
      <c r="AA1576" s="54"/>
      <c r="AB1576" s="54"/>
      <c r="AC1576" s="54"/>
      <c r="AD1576" s="54"/>
      <c r="AE1576" s="56"/>
    </row>
    <row r="1577" spans="12:31">
      <c r="L1577" s="54"/>
      <c r="M1577" s="54"/>
      <c r="N1577" s="54"/>
      <c r="O1577" s="54"/>
      <c r="P1577" s="56"/>
      <c r="Q1577" s="54"/>
      <c r="R1577" s="54"/>
      <c r="S1577" s="54"/>
      <c r="T1577" s="54"/>
      <c r="U1577" s="56"/>
      <c r="V1577" s="54"/>
      <c r="W1577" s="54"/>
      <c r="X1577" s="54"/>
      <c r="Y1577" s="54"/>
      <c r="Z1577" s="56"/>
      <c r="AA1577" s="54"/>
      <c r="AB1577" s="54"/>
      <c r="AC1577" s="54"/>
      <c r="AD1577" s="54"/>
      <c r="AE1577" s="56"/>
    </row>
    <row r="1578" spans="12:31">
      <c r="L1578" s="54"/>
      <c r="M1578" s="54"/>
      <c r="N1578" s="54"/>
      <c r="O1578" s="54"/>
      <c r="P1578" s="56"/>
      <c r="Q1578" s="54"/>
      <c r="R1578" s="54"/>
      <c r="S1578" s="54"/>
      <c r="T1578" s="54"/>
      <c r="U1578" s="56"/>
      <c r="V1578" s="54"/>
      <c r="W1578" s="54"/>
      <c r="X1578" s="54"/>
      <c r="Y1578" s="54"/>
      <c r="Z1578" s="56"/>
      <c r="AA1578" s="54"/>
      <c r="AB1578" s="54"/>
      <c r="AC1578" s="54"/>
      <c r="AD1578" s="54"/>
      <c r="AE1578" s="56"/>
    </row>
    <row r="1579" spans="12:31">
      <c r="L1579" s="54"/>
      <c r="M1579" s="54"/>
      <c r="N1579" s="54"/>
      <c r="O1579" s="54"/>
      <c r="P1579" s="56"/>
      <c r="Q1579" s="54"/>
      <c r="R1579" s="54"/>
      <c r="S1579" s="54"/>
      <c r="T1579" s="54"/>
      <c r="U1579" s="56"/>
      <c r="V1579" s="54"/>
      <c r="W1579" s="54"/>
      <c r="X1579" s="54"/>
      <c r="Y1579" s="54"/>
      <c r="Z1579" s="56"/>
      <c r="AA1579" s="54"/>
      <c r="AB1579" s="54"/>
      <c r="AC1579" s="54"/>
      <c r="AD1579" s="54"/>
      <c r="AE1579" s="56"/>
    </row>
    <row r="1580" spans="12:31">
      <c r="L1580" s="54"/>
      <c r="M1580" s="54"/>
      <c r="N1580" s="54"/>
      <c r="O1580" s="54"/>
      <c r="P1580" s="56"/>
      <c r="Q1580" s="54"/>
      <c r="R1580" s="54"/>
      <c r="S1580" s="54"/>
      <c r="T1580" s="54"/>
      <c r="U1580" s="56"/>
      <c r="V1580" s="54"/>
      <c r="W1580" s="54"/>
      <c r="X1580" s="54"/>
      <c r="Y1580" s="54"/>
      <c r="Z1580" s="56"/>
      <c r="AA1580" s="54"/>
      <c r="AB1580" s="54"/>
      <c r="AC1580" s="54"/>
      <c r="AD1580" s="54"/>
      <c r="AE1580" s="56"/>
    </row>
    <row r="1581" spans="12:31">
      <c r="L1581" s="54"/>
      <c r="M1581" s="54"/>
      <c r="N1581" s="54"/>
      <c r="O1581" s="54"/>
      <c r="P1581" s="56"/>
      <c r="Q1581" s="54"/>
      <c r="R1581" s="54"/>
      <c r="S1581" s="54"/>
      <c r="T1581" s="54"/>
      <c r="U1581" s="56"/>
      <c r="V1581" s="54"/>
      <c r="W1581" s="54"/>
      <c r="X1581" s="54"/>
      <c r="Y1581" s="54"/>
      <c r="Z1581" s="56"/>
      <c r="AA1581" s="54"/>
      <c r="AB1581" s="54"/>
      <c r="AC1581" s="54"/>
      <c r="AD1581" s="54"/>
      <c r="AE1581" s="56"/>
    </row>
    <row r="1582" spans="12:31">
      <c r="L1582" s="54"/>
      <c r="M1582" s="54"/>
      <c r="N1582" s="54"/>
      <c r="O1582" s="54"/>
      <c r="P1582" s="56"/>
      <c r="Q1582" s="54"/>
      <c r="R1582" s="54"/>
      <c r="S1582" s="54"/>
      <c r="T1582" s="54"/>
      <c r="U1582" s="56"/>
      <c r="V1582" s="54"/>
      <c r="W1582" s="54"/>
      <c r="X1582" s="54"/>
      <c r="Y1582" s="54"/>
      <c r="Z1582" s="56"/>
      <c r="AA1582" s="54"/>
      <c r="AB1582" s="54"/>
      <c r="AC1582" s="54"/>
      <c r="AD1582" s="54"/>
      <c r="AE1582" s="56"/>
    </row>
    <row r="1583" spans="12:31">
      <c r="L1583" s="54"/>
      <c r="M1583" s="54"/>
      <c r="N1583" s="54"/>
      <c r="O1583" s="54"/>
      <c r="P1583" s="56"/>
      <c r="Q1583" s="54"/>
      <c r="R1583" s="54"/>
      <c r="S1583" s="54"/>
      <c r="T1583" s="54"/>
      <c r="U1583" s="56"/>
      <c r="V1583" s="54"/>
      <c r="W1583" s="54"/>
      <c r="X1583" s="54"/>
      <c r="Y1583" s="54"/>
      <c r="Z1583" s="56"/>
      <c r="AA1583" s="54"/>
      <c r="AB1583" s="54"/>
      <c r="AC1583" s="54"/>
      <c r="AD1583" s="54"/>
      <c r="AE1583" s="56"/>
    </row>
    <row r="1584" spans="12:31">
      <c r="L1584" s="54"/>
      <c r="M1584" s="54"/>
      <c r="N1584" s="54"/>
      <c r="O1584" s="54"/>
      <c r="P1584" s="56"/>
      <c r="Q1584" s="54"/>
      <c r="R1584" s="54"/>
      <c r="S1584" s="54"/>
      <c r="T1584" s="54"/>
      <c r="U1584" s="56"/>
      <c r="V1584" s="54"/>
      <c r="W1584" s="54"/>
      <c r="X1584" s="54"/>
      <c r="Y1584" s="54"/>
      <c r="Z1584" s="56"/>
      <c r="AA1584" s="54"/>
      <c r="AB1584" s="54"/>
      <c r="AC1584" s="54"/>
      <c r="AD1584" s="54"/>
      <c r="AE1584" s="56"/>
    </row>
    <row r="1585" spans="12:31">
      <c r="L1585" s="54"/>
      <c r="M1585" s="54"/>
      <c r="N1585" s="54"/>
      <c r="O1585" s="54"/>
      <c r="P1585" s="56"/>
      <c r="Q1585" s="54"/>
      <c r="R1585" s="54"/>
      <c r="S1585" s="54"/>
      <c r="T1585" s="54"/>
      <c r="U1585" s="56"/>
      <c r="V1585" s="54"/>
      <c r="W1585" s="54"/>
      <c r="X1585" s="54"/>
      <c r="Y1585" s="54"/>
      <c r="Z1585" s="56"/>
      <c r="AA1585" s="54"/>
      <c r="AB1585" s="54"/>
      <c r="AC1585" s="54"/>
      <c r="AD1585" s="54"/>
      <c r="AE1585" s="56"/>
    </row>
    <row r="1586" spans="12:31">
      <c r="L1586" s="54"/>
      <c r="M1586" s="54"/>
      <c r="N1586" s="54"/>
      <c r="O1586" s="54"/>
      <c r="P1586" s="56"/>
      <c r="Q1586" s="54"/>
      <c r="R1586" s="54"/>
      <c r="S1586" s="54"/>
      <c r="T1586" s="54"/>
      <c r="U1586" s="56"/>
      <c r="V1586" s="54"/>
      <c r="W1586" s="54"/>
      <c r="X1586" s="54"/>
      <c r="Y1586" s="54"/>
      <c r="Z1586" s="56"/>
      <c r="AA1586" s="54"/>
      <c r="AB1586" s="54"/>
      <c r="AC1586" s="54"/>
      <c r="AD1586" s="54"/>
      <c r="AE1586" s="56"/>
    </row>
    <row r="1587" spans="12:31">
      <c r="L1587" s="54"/>
      <c r="M1587" s="54"/>
      <c r="N1587" s="54"/>
      <c r="O1587" s="54"/>
      <c r="P1587" s="56"/>
      <c r="Q1587" s="54"/>
      <c r="R1587" s="54"/>
      <c r="S1587" s="54"/>
      <c r="T1587" s="54"/>
      <c r="U1587" s="56"/>
      <c r="V1587" s="54"/>
      <c r="W1587" s="54"/>
      <c r="X1587" s="54"/>
      <c r="Y1587" s="54"/>
      <c r="Z1587" s="56"/>
      <c r="AA1587" s="54"/>
      <c r="AB1587" s="54"/>
      <c r="AC1587" s="54"/>
      <c r="AD1587" s="54"/>
      <c r="AE1587" s="56"/>
    </row>
    <row r="1588" spans="12:31">
      <c r="L1588" s="54"/>
      <c r="M1588" s="54"/>
      <c r="N1588" s="54"/>
      <c r="O1588" s="54"/>
      <c r="P1588" s="56"/>
      <c r="Q1588" s="54"/>
      <c r="R1588" s="54"/>
      <c r="S1588" s="54"/>
      <c r="T1588" s="54"/>
      <c r="U1588" s="56"/>
      <c r="V1588" s="54"/>
      <c r="W1588" s="54"/>
      <c r="X1588" s="54"/>
      <c r="Y1588" s="54"/>
      <c r="Z1588" s="56"/>
      <c r="AA1588" s="54"/>
      <c r="AB1588" s="54"/>
      <c r="AC1588" s="54"/>
      <c r="AD1588" s="54"/>
      <c r="AE1588" s="56"/>
    </row>
    <row r="1589" spans="12:31">
      <c r="L1589" s="54"/>
      <c r="M1589" s="54"/>
      <c r="N1589" s="54"/>
      <c r="O1589" s="54"/>
      <c r="P1589" s="56"/>
      <c r="Q1589" s="54"/>
      <c r="R1589" s="54"/>
      <c r="S1589" s="54"/>
      <c r="T1589" s="54"/>
      <c r="U1589" s="56"/>
      <c r="V1589" s="54"/>
      <c r="W1589" s="54"/>
      <c r="X1589" s="54"/>
      <c r="Y1589" s="54"/>
      <c r="Z1589" s="56"/>
      <c r="AA1589" s="54"/>
      <c r="AB1589" s="54"/>
      <c r="AC1589" s="54"/>
      <c r="AD1589" s="54"/>
      <c r="AE1589" s="56"/>
    </row>
    <row r="1590" spans="12:31">
      <c r="L1590" s="54"/>
      <c r="M1590" s="54"/>
      <c r="N1590" s="54"/>
      <c r="O1590" s="54"/>
      <c r="P1590" s="56"/>
      <c r="Q1590" s="54"/>
      <c r="R1590" s="54"/>
      <c r="S1590" s="54"/>
      <c r="T1590" s="54"/>
      <c r="U1590" s="56"/>
      <c r="V1590" s="54"/>
      <c r="W1590" s="54"/>
      <c r="X1590" s="54"/>
      <c r="Y1590" s="54"/>
      <c r="Z1590" s="56"/>
      <c r="AA1590" s="54"/>
      <c r="AB1590" s="54"/>
      <c r="AC1590" s="54"/>
      <c r="AD1590" s="54"/>
      <c r="AE1590" s="56"/>
    </row>
    <row r="1591" spans="12:31">
      <c r="L1591" s="54"/>
      <c r="M1591" s="54"/>
      <c r="N1591" s="54"/>
      <c r="O1591" s="54"/>
      <c r="P1591" s="56"/>
      <c r="Q1591" s="54"/>
      <c r="R1591" s="54"/>
      <c r="S1591" s="54"/>
      <c r="T1591" s="54"/>
      <c r="U1591" s="56"/>
      <c r="V1591" s="54"/>
      <c r="W1591" s="54"/>
      <c r="X1591" s="54"/>
      <c r="Y1591" s="54"/>
      <c r="Z1591" s="56"/>
      <c r="AA1591" s="54"/>
      <c r="AB1591" s="54"/>
      <c r="AC1591" s="54"/>
      <c r="AD1591" s="54"/>
      <c r="AE1591" s="56"/>
    </row>
    <row r="1592" spans="12:31">
      <c r="L1592" s="54"/>
      <c r="M1592" s="54"/>
      <c r="N1592" s="54"/>
      <c r="O1592" s="54"/>
      <c r="P1592" s="56"/>
      <c r="Q1592" s="54"/>
      <c r="R1592" s="54"/>
      <c r="S1592" s="54"/>
      <c r="T1592" s="54"/>
      <c r="U1592" s="56"/>
      <c r="V1592" s="54"/>
      <c r="W1592" s="54"/>
      <c r="X1592" s="54"/>
      <c r="Y1592" s="54"/>
      <c r="Z1592" s="56"/>
      <c r="AA1592" s="54"/>
      <c r="AB1592" s="54"/>
      <c r="AC1592" s="54"/>
      <c r="AD1592" s="54"/>
      <c r="AE1592" s="56"/>
    </row>
    <row r="1593" spans="12:31">
      <c r="L1593" s="54"/>
      <c r="M1593" s="54"/>
      <c r="N1593" s="54"/>
      <c r="O1593" s="54"/>
      <c r="P1593" s="56"/>
      <c r="Q1593" s="54"/>
      <c r="R1593" s="54"/>
      <c r="S1593" s="54"/>
      <c r="T1593" s="54"/>
      <c r="U1593" s="56"/>
      <c r="V1593" s="54"/>
      <c r="W1593" s="54"/>
      <c r="X1593" s="54"/>
      <c r="Y1593" s="54"/>
      <c r="Z1593" s="56"/>
      <c r="AA1593" s="54"/>
      <c r="AB1593" s="54"/>
      <c r="AC1593" s="54"/>
      <c r="AD1593" s="54"/>
      <c r="AE1593" s="56"/>
    </row>
    <row r="1594" spans="12:31">
      <c r="L1594" s="54"/>
      <c r="M1594" s="54"/>
      <c r="N1594" s="54"/>
      <c r="O1594" s="54"/>
      <c r="P1594" s="56"/>
      <c r="Q1594" s="54"/>
      <c r="R1594" s="54"/>
      <c r="S1594" s="54"/>
      <c r="T1594" s="54"/>
      <c r="U1594" s="56"/>
      <c r="V1594" s="54"/>
      <c r="W1594" s="54"/>
      <c r="X1594" s="54"/>
      <c r="Y1594" s="54"/>
      <c r="Z1594" s="56"/>
      <c r="AA1594" s="54"/>
      <c r="AB1594" s="54"/>
      <c r="AC1594" s="54"/>
      <c r="AD1594" s="54"/>
      <c r="AE1594" s="56"/>
    </row>
    <row r="1595" spans="12:31">
      <c r="L1595" s="54"/>
      <c r="M1595" s="54"/>
      <c r="N1595" s="54"/>
      <c r="O1595" s="54"/>
      <c r="P1595" s="56"/>
      <c r="Q1595" s="54"/>
      <c r="R1595" s="54"/>
      <c r="S1595" s="54"/>
      <c r="T1595" s="54"/>
      <c r="U1595" s="56"/>
      <c r="V1595" s="54"/>
      <c r="W1595" s="54"/>
      <c r="X1595" s="54"/>
      <c r="Y1595" s="54"/>
      <c r="Z1595" s="56"/>
      <c r="AA1595" s="54"/>
      <c r="AB1595" s="54"/>
      <c r="AC1595" s="54"/>
      <c r="AD1595" s="54"/>
      <c r="AE1595" s="56"/>
    </row>
    <row r="1596" spans="12:31">
      <c r="L1596" s="54"/>
      <c r="M1596" s="54"/>
      <c r="N1596" s="54"/>
      <c r="O1596" s="54"/>
      <c r="P1596" s="56"/>
      <c r="Q1596" s="54"/>
      <c r="R1596" s="54"/>
      <c r="S1596" s="54"/>
      <c r="T1596" s="54"/>
      <c r="U1596" s="56"/>
      <c r="V1596" s="54"/>
      <c r="W1596" s="54"/>
      <c r="X1596" s="54"/>
      <c r="Y1596" s="54"/>
      <c r="Z1596" s="56"/>
      <c r="AA1596" s="54"/>
      <c r="AB1596" s="54"/>
      <c r="AC1596" s="54"/>
      <c r="AD1596" s="54"/>
      <c r="AE1596" s="56"/>
    </row>
    <row r="1597" spans="12:31">
      <c r="L1597" s="54"/>
      <c r="M1597" s="54"/>
      <c r="N1597" s="54"/>
      <c r="O1597" s="54"/>
      <c r="P1597" s="56"/>
      <c r="Q1597" s="54"/>
      <c r="R1597" s="54"/>
      <c r="S1597" s="54"/>
      <c r="T1597" s="54"/>
      <c r="U1597" s="56"/>
      <c r="V1597" s="54"/>
      <c r="W1597" s="54"/>
      <c r="X1597" s="54"/>
      <c r="Y1597" s="54"/>
      <c r="Z1597" s="56"/>
      <c r="AA1597" s="54"/>
      <c r="AB1597" s="54"/>
      <c r="AC1597" s="54"/>
      <c r="AD1597" s="54"/>
      <c r="AE1597" s="56"/>
    </row>
    <row r="1598" spans="12:31">
      <c r="L1598" s="54"/>
      <c r="M1598" s="54"/>
      <c r="N1598" s="54"/>
      <c r="O1598" s="54"/>
      <c r="P1598" s="56"/>
      <c r="Q1598" s="54"/>
      <c r="R1598" s="54"/>
      <c r="S1598" s="54"/>
      <c r="T1598" s="54"/>
      <c r="U1598" s="56"/>
      <c r="V1598" s="54"/>
      <c r="W1598" s="54"/>
      <c r="X1598" s="54"/>
      <c r="Y1598" s="54"/>
      <c r="Z1598" s="56"/>
      <c r="AA1598" s="54"/>
      <c r="AB1598" s="54"/>
      <c r="AC1598" s="54"/>
      <c r="AD1598" s="54"/>
      <c r="AE1598" s="56"/>
    </row>
    <row r="1599" spans="12:31">
      <c r="L1599" s="54"/>
      <c r="M1599" s="54"/>
      <c r="N1599" s="54"/>
      <c r="O1599" s="54"/>
      <c r="P1599" s="56"/>
      <c r="Q1599" s="54"/>
      <c r="R1599" s="54"/>
      <c r="S1599" s="54"/>
      <c r="T1599" s="54"/>
      <c r="U1599" s="56"/>
      <c r="V1599" s="54"/>
      <c r="W1599" s="54"/>
      <c r="X1599" s="54"/>
      <c r="Y1599" s="54"/>
      <c r="Z1599" s="56"/>
      <c r="AA1599" s="54"/>
      <c r="AB1599" s="54"/>
      <c r="AC1599" s="54"/>
      <c r="AD1599" s="54"/>
      <c r="AE1599" s="56"/>
    </row>
    <row r="1600" spans="12:31">
      <c r="L1600" s="54"/>
      <c r="M1600" s="54"/>
      <c r="N1600" s="54"/>
      <c r="O1600" s="54"/>
      <c r="P1600" s="56"/>
      <c r="Q1600" s="54"/>
      <c r="R1600" s="54"/>
      <c r="S1600" s="54"/>
      <c r="T1600" s="54"/>
      <c r="U1600" s="56"/>
      <c r="V1600" s="54"/>
      <c r="W1600" s="54"/>
      <c r="X1600" s="54"/>
      <c r="Y1600" s="54"/>
      <c r="Z1600" s="56"/>
      <c r="AA1600" s="54"/>
      <c r="AB1600" s="54"/>
      <c r="AC1600" s="54"/>
      <c r="AD1600" s="54"/>
      <c r="AE1600" s="56"/>
    </row>
    <row r="1601" spans="12:31">
      <c r="L1601" s="54"/>
      <c r="M1601" s="54"/>
      <c r="N1601" s="54"/>
      <c r="O1601" s="54"/>
      <c r="P1601" s="56"/>
      <c r="Q1601" s="54"/>
      <c r="R1601" s="54"/>
      <c r="S1601" s="54"/>
      <c r="T1601" s="54"/>
      <c r="U1601" s="56"/>
      <c r="V1601" s="54"/>
      <c r="W1601" s="54"/>
      <c r="X1601" s="54"/>
      <c r="Y1601" s="54"/>
      <c r="Z1601" s="56"/>
      <c r="AA1601" s="54"/>
      <c r="AB1601" s="54"/>
      <c r="AC1601" s="54"/>
      <c r="AD1601" s="54"/>
      <c r="AE1601" s="56"/>
    </row>
    <row r="1602" spans="12:31">
      <c r="L1602" s="54"/>
      <c r="M1602" s="54"/>
      <c r="N1602" s="54"/>
      <c r="O1602" s="54"/>
      <c r="P1602" s="56"/>
      <c r="Q1602" s="54"/>
      <c r="R1602" s="54"/>
      <c r="S1602" s="54"/>
      <c r="T1602" s="54"/>
      <c r="U1602" s="56"/>
      <c r="V1602" s="54"/>
      <c r="W1602" s="54"/>
      <c r="X1602" s="54"/>
      <c r="Y1602" s="54"/>
      <c r="Z1602" s="56"/>
      <c r="AA1602" s="54"/>
      <c r="AB1602" s="54"/>
      <c r="AC1602" s="54"/>
      <c r="AD1602" s="54"/>
      <c r="AE1602" s="56"/>
    </row>
    <row r="1603" spans="12:31">
      <c r="L1603" s="54"/>
      <c r="M1603" s="54"/>
      <c r="N1603" s="54"/>
      <c r="O1603" s="54"/>
      <c r="P1603" s="56"/>
      <c r="Q1603" s="54"/>
      <c r="R1603" s="54"/>
      <c r="S1603" s="54"/>
      <c r="T1603" s="54"/>
      <c r="U1603" s="56"/>
      <c r="V1603" s="54"/>
      <c r="W1603" s="54"/>
      <c r="X1603" s="54"/>
      <c r="Y1603" s="54"/>
      <c r="Z1603" s="56"/>
      <c r="AA1603" s="54"/>
      <c r="AB1603" s="54"/>
      <c r="AC1603" s="54"/>
      <c r="AD1603" s="54"/>
      <c r="AE1603" s="56"/>
    </row>
    <row r="1604" spans="12:31">
      <c r="L1604" s="54"/>
      <c r="M1604" s="54"/>
      <c r="N1604" s="54"/>
      <c r="O1604" s="54"/>
      <c r="P1604" s="56"/>
      <c r="Q1604" s="54"/>
      <c r="R1604" s="54"/>
      <c r="S1604" s="54"/>
      <c r="T1604" s="54"/>
      <c r="U1604" s="56"/>
      <c r="V1604" s="54"/>
      <c r="W1604" s="54"/>
      <c r="X1604" s="54"/>
      <c r="Y1604" s="54"/>
      <c r="Z1604" s="56"/>
      <c r="AA1604" s="54"/>
      <c r="AB1604" s="54"/>
      <c r="AC1604" s="54"/>
      <c r="AD1604" s="54"/>
      <c r="AE1604" s="56"/>
    </row>
    <row r="1605" spans="12:31">
      <c r="L1605" s="54"/>
      <c r="M1605" s="54"/>
      <c r="N1605" s="54"/>
      <c r="O1605" s="54"/>
      <c r="P1605" s="56"/>
      <c r="Q1605" s="54"/>
      <c r="R1605" s="54"/>
      <c r="S1605" s="54"/>
      <c r="T1605" s="54"/>
      <c r="U1605" s="56"/>
      <c r="V1605" s="54"/>
      <c r="W1605" s="54"/>
      <c r="X1605" s="54"/>
      <c r="Y1605" s="54"/>
      <c r="Z1605" s="56"/>
      <c r="AA1605" s="54"/>
      <c r="AB1605" s="54"/>
      <c r="AC1605" s="54"/>
      <c r="AD1605" s="54"/>
      <c r="AE1605" s="56"/>
    </row>
    <row r="1606" spans="12:31">
      <c r="L1606" s="54"/>
      <c r="M1606" s="54"/>
      <c r="N1606" s="54"/>
      <c r="O1606" s="54"/>
      <c r="P1606" s="56"/>
      <c r="Q1606" s="54"/>
      <c r="R1606" s="54"/>
      <c r="S1606" s="54"/>
      <c r="T1606" s="54"/>
      <c r="U1606" s="56"/>
      <c r="V1606" s="54"/>
      <c r="W1606" s="54"/>
      <c r="X1606" s="54"/>
      <c r="Y1606" s="54"/>
      <c r="Z1606" s="56"/>
      <c r="AA1606" s="54"/>
      <c r="AB1606" s="54"/>
      <c r="AC1606" s="54"/>
      <c r="AD1606" s="54"/>
      <c r="AE1606" s="56"/>
    </row>
    <row r="1607" spans="12:31">
      <c r="L1607" s="54"/>
      <c r="M1607" s="54"/>
      <c r="N1607" s="54"/>
      <c r="O1607" s="54"/>
      <c r="P1607" s="56"/>
      <c r="Q1607" s="54"/>
      <c r="R1607" s="54"/>
      <c r="S1607" s="54"/>
      <c r="T1607" s="54"/>
      <c r="U1607" s="56"/>
      <c r="V1607" s="54"/>
      <c r="W1607" s="54"/>
      <c r="X1607" s="54"/>
      <c r="Y1607" s="54"/>
      <c r="Z1607" s="56"/>
      <c r="AA1607" s="54"/>
      <c r="AB1607" s="54"/>
      <c r="AC1607" s="54"/>
      <c r="AD1607" s="54"/>
      <c r="AE1607" s="56"/>
    </row>
    <row r="1608" spans="12:31">
      <c r="L1608" s="54"/>
      <c r="M1608" s="54"/>
      <c r="N1608" s="54"/>
      <c r="O1608" s="54"/>
      <c r="P1608" s="56"/>
      <c r="Q1608" s="54"/>
      <c r="R1608" s="54"/>
      <c r="S1608" s="54"/>
      <c r="T1608" s="54"/>
      <c r="U1608" s="56"/>
      <c r="V1608" s="54"/>
      <c r="W1608" s="54"/>
      <c r="X1608" s="54"/>
      <c r="Y1608" s="54"/>
      <c r="Z1608" s="56"/>
      <c r="AA1608" s="54"/>
      <c r="AB1608" s="54"/>
      <c r="AC1608" s="54"/>
      <c r="AD1608" s="54"/>
      <c r="AE1608" s="56"/>
    </row>
    <row r="1609" spans="12:31">
      <c r="L1609" s="54"/>
      <c r="M1609" s="54"/>
      <c r="N1609" s="54"/>
      <c r="O1609" s="54"/>
      <c r="P1609" s="56"/>
      <c r="Q1609" s="54"/>
      <c r="R1609" s="54"/>
      <c r="S1609" s="54"/>
      <c r="T1609" s="54"/>
      <c r="U1609" s="56"/>
      <c r="V1609" s="54"/>
      <c r="W1609" s="54"/>
      <c r="X1609" s="54"/>
      <c r="Y1609" s="54"/>
      <c r="Z1609" s="56"/>
      <c r="AA1609" s="54"/>
      <c r="AB1609" s="54"/>
      <c r="AC1609" s="54"/>
      <c r="AD1609" s="54"/>
      <c r="AE1609" s="56"/>
    </row>
    <row r="1610" spans="12:31">
      <c r="L1610" s="54"/>
      <c r="M1610" s="54"/>
      <c r="N1610" s="54"/>
      <c r="O1610" s="54"/>
      <c r="P1610" s="56"/>
      <c r="Q1610" s="54"/>
      <c r="R1610" s="54"/>
      <c r="S1610" s="54"/>
      <c r="T1610" s="54"/>
      <c r="U1610" s="56"/>
      <c r="V1610" s="54"/>
      <c r="W1610" s="54"/>
      <c r="X1610" s="54"/>
      <c r="Y1610" s="54"/>
      <c r="Z1610" s="56"/>
      <c r="AA1610" s="54"/>
      <c r="AB1610" s="54"/>
      <c r="AC1610" s="54"/>
      <c r="AD1610" s="54"/>
      <c r="AE1610" s="56"/>
    </row>
    <row r="1611" spans="12:31">
      <c r="L1611" s="54"/>
      <c r="M1611" s="54"/>
      <c r="N1611" s="54"/>
      <c r="O1611" s="54"/>
      <c r="P1611" s="56"/>
      <c r="Q1611" s="54"/>
      <c r="R1611" s="54"/>
      <c r="S1611" s="54"/>
      <c r="T1611" s="54"/>
      <c r="U1611" s="56"/>
      <c r="V1611" s="54"/>
      <c r="W1611" s="54"/>
      <c r="X1611" s="54"/>
      <c r="Y1611" s="54"/>
      <c r="Z1611" s="56"/>
      <c r="AA1611" s="54"/>
      <c r="AB1611" s="54"/>
      <c r="AC1611" s="54"/>
      <c r="AD1611" s="54"/>
      <c r="AE1611" s="56"/>
    </row>
    <row r="1612" spans="12:31">
      <c r="L1612" s="54"/>
      <c r="M1612" s="54"/>
      <c r="N1612" s="54"/>
      <c r="O1612" s="54"/>
      <c r="P1612" s="56"/>
      <c r="Q1612" s="54"/>
      <c r="R1612" s="54"/>
      <c r="S1612" s="54"/>
      <c r="T1612" s="54"/>
      <c r="U1612" s="56"/>
      <c r="V1612" s="54"/>
      <c r="W1612" s="54"/>
      <c r="X1612" s="54"/>
      <c r="Y1612" s="54"/>
      <c r="Z1612" s="56"/>
      <c r="AA1612" s="54"/>
      <c r="AB1612" s="54"/>
      <c r="AC1612" s="54"/>
      <c r="AD1612" s="54"/>
      <c r="AE1612" s="56"/>
    </row>
    <row r="1613" spans="12:31">
      <c r="L1613" s="54"/>
      <c r="M1613" s="54"/>
      <c r="N1613" s="54"/>
      <c r="O1613" s="54"/>
      <c r="P1613" s="56"/>
      <c r="Q1613" s="54"/>
      <c r="R1613" s="54"/>
      <c r="S1613" s="54"/>
      <c r="T1613" s="54"/>
      <c r="U1613" s="56"/>
      <c r="V1613" s="54"/>
      <c r="W1613" s="54"/>
      <c r="X1613" s="54"/>
      <c r="Y1613" s="54"/>
      <c r="Z1613" s="56"/>
      <c r="AA1613" s="54"/>
      <c r="AB1613" s="54"/>
      <c r="AC1613" s="54"/>
      <c r="AD1613" s="54"/>
      <c r="AE1613" s="56"/>
    </row>
    <row r="1614" spans="12:31">
      <c r="L1614" s="54"/>
      <c r="M1614" s="54"/>
      <c r="N1614" s="54"/>
      <c r="O1614" s="54"/>
      <c r="P1614" s="56"/>
      <c r="Q1614" s="54"/>
      <c r="R1614" s="54"/>
      <c r="S1614" s="54"/>
      <c r="T1614" s="54"/>
      <c r="U1614" s="56"/>
      <c r="V1614" s="54"/>
      <c r="W1614" s="54"/>
      <c r="X1614" s="54"/>
      <c r="Y1614" s="54"/>
      <c r="Z1614" s="56"/>
      <c r="AA1614" s="54"/>
      <c r="AB1614" s="54"/>
      <c r="AC1614" s="54"/>
      <c r="AD1614" s="54"/>
      <c r="AE1614" s="56"/>
    </row>
    <row r="1615" spans="12:31">
      <c r="L1615" s="54"/>
      <c r="M1615" s="54"/>
      <c r="N1615" s="54"/>
      <c r="O1615" s="54"/>
      <c r="P1615" s="56"/>
      <c r="Q1615" s="54"/>
      <c r="R1615" s="54"/>
      <c r="S1615" s="54"/>
      <c r="T1615" s="54"/>
      <c r="U1615" s="56"/>
      <c r="V1615" s="54"/>
      <c r="W1615" s="54"/>
      <c r="X1615" s="54"/>
      <c r="Y1615" s="54"/>
      <c r="Z1615" s="56"/>
      <c r="AA1615" s="54"/>
      <c r="AB1615" s="54"/>
      <c r="AC1615" s="54"/>
      <c r="AD1615" s="54"/>
      <c r="AE1615" s="56"/>
    </row>
    <row r="1616" spans="12:31">
      <c r="L1616" s="54"/>
      <c r="M1616" s="54"/>
      <c r="N1616" s="54"/>
      <c r="O1616" s="54"/>
      <c r="P1616" s="56"/>
      <c r="Q1616" s="54"/>
      <c r="R1616" s="54"/>
      <c r="S1616" s="54"/>
      <c r="T1616" s="54"/>
      <c r="U1616" s="56"/>
      <c r="V1616" s="54"/>
      <c r="W1616" s="54"/>
      <c r="X1616" s="54"/>
      <c r="Y1616" s="54"/>
      <c r="Z1616" s="56"/>
      <c r="AA1616" s="54"/>
      <c r="AB1616" s="54"/>
      <c r="AC1616" s="54"/>
      <c r="AD1616" s="54"/>
      <c r="AE1616" s="56"/>
    </row>
    <row r="1617" spans="12:31">
      <c r="L1617" s="54"/>
      <c r="M1617" s="54"/>
      <c r="N1617" s="54"/>
      <c r="O1617" s="54"/>
      <c r="P1617" s="56"/>
      <c r="Q1617" s="54"/>
      <c r="R1617" s="54"/>
      <c r="S1617" s="54"/>
      <c r="T1617" s="54"/>
      <c r="U1617" s="56"/>
      <c r="V1617" s="54"/>
      <c r="W1617" s="54"/>
      <c r="X1617" s="54"/>
      <c r="Y1617" s="54"/>
      <c r="Z1617" s="56"/>
      <c r="AA1617" s="54"/>
      <c r="AB1617" s="54"/>
      <c r="AC1617" s="54"/>
      <c r="AD1617" s="54"/>
      <c r="AE1617" s="56"/>
    </row>
    <row r="1618" spans="12:31">
      <c r="L1618" s="54"/>
      <c r="M1618" s="54"/>
      <c r="N1618" s="54"/>
      <c r="O1618" s="54"/>
      <c r="P1618" s="56"/>
      <c r="Q1618" s="54"/>
      <c r="R1618" s="54"/>
      <c r="S1618" s="54"/>
      <c r="T1618" s="54"/>
      <c r="U1618" s="56"/>
      <c r="V1618" s="54"/>
      <c r="W1618" s="54"/>
      <c r="X1618" s="54"/>
      <c r="Y1618" s="54"/>
      <c r="Z1618" s="56"/>
      <c r="AA1618" s="54"/>
      <c r="AB1618" s="54"/>
      <c r="AC1618" s="54"/>
      <c r="AD1618" s="54"/>
      <c r="AE1618" s="56"/>
    </row>
    <row r="1619" spans="12:31">
      <c r="L1619" s="54"/>
      <c r="M1619" s="54"/>
      <c r="N1619" s="54"/>
      <c r="O1619" s="54"/>
      <c r="P1619" s="56"/>
      <c r="Q1619" s="54"/>
      <c r="R1619" s="54"/>
      <c r="S1619" s="54"/>
      <c r="T1619" s="54"/>
      <c r="U1619" s="56"/>
      <c r="V1619" s="54"/>
      <c r="W1619" s="54"/>
      <c r="X1619" s="54"/>
      <c r="Y1619" s="54"/>
      <c r="Z1619" s="56"/>
      <c r="AA1619" s="54"/>
      <c r="AB1619" s="54"/>
      <c r="AC1619" s="54"/>
      <c r="AD1619" s="54"/>
      <c r="AE1619" s="56"/>
    </row>
    <row r="1620" spans="12:31">
      <c r="L1620" s="54"/>
      <c r="M1620" s="54"/>
      <c r="N1620" s="54"/>
      <c r="O1620" s="54"/>
      <c r="P1620" s="56"/>
      <c r="Q1620" s="54"/>
      <c r="R1620" s="54"/>
      <c r="S1620" s="54"/>
      <c r="T1620" s="54"/>
      <c r="U1620" s="56"/>
      <c r="V1620" s="54"/>
      <c r="W1620" s="54"/>
      <c r="X1620" s="54"/>
      <c r="Y1620" s="54"/>
      <c r="Z1620" s="56"/>
      <c r="AA1620" s="54"/>
      <c r="AB1620" s="54"/>
      <c r="AC1620" s="54"/>
      <c r="AD1620" s="54"/>
      <c r="AE1620" s="56"/>
    </row>
    <row r="1621" spans="12:31">
      <c r="L1621" s="54"/>
      <c r="M1621" s="54"/>
      <c r="N1621" s="54"/>
      <c r="O1621" s="54"/>
      <c r="P1621" s="56"/>
      <c r="Q1621" s="54"/>
      <c r="R1621" s="54"/>
      <c r="S1621" s="54"/>
      <c r="T1621" s="54"/>
      <c r="U1621" s="56"/>
      <c r="V1621" s="54"/>
      <c r="W1621" s="54"/>
      <c r="X1621" s="54"/>
      <c r="Y1621" s="54"/>
      <c r="Z1621" s="56"/>
      <c r="AA1621" s="54"/>
      <c r="AB1621" s="54"/>
      <c r="AC1621" s="54"/>
      <c r="AD1621" s="54"/>
      <c r="AE1621" s="56"/>
    </row>
    <row r="1622" spans="12:31">
      <c r="L1622" s="54"/>
      <c r="M1622" s="54"/>
      <c r="N1622" s="54"/>
      <c r="O1622" s="54"/>
      <c r="P1622" s="56"/>
      <c r="Q1622" s="54"/>
      <c r="R1622" s="54"/>
      <c r="S1622" s="54"/>
      <c r="T1622" s="54"/>
      <c r="U1622" s="56"/>
      <c r="V1622" s="54"/>
      <c r="W1622" s="54"/>
      <c r="X1622" s="54"/>
      <c r="Y1622" s="54"/>
      <c r="Z1622" s="56"/>
      <c r="AA1622" s="54"/>
      <c r="AB1622" s="54"/>
      <c r="AC1622" s="54"/>
      <c r="AD1622" s="54"/>
      <c r="AE1622" s="56"/>
    </row>
    <row r="1623" spans="12:31">
      <c r="L1623" s="54"/>
      <c r="M1623" s="54"/>
      <c r="N1623" s="54"/>
      <c r="O1623" s="54"/>
      <c r="P1623" s="56"/>
      <c r="Q1623" s="54"/>
      <c r="R1623" s="54"/>
      <c r="S1623" s="54"/>
      <c r="T1623" s="54"/>
      <c r="U1623" s="56"/>
      <c r="V1623" s="54"/>
      <c r="W1623" s="54"/>
      <c r="X1623" s="54"/>
      <c r="Y1623" s="54"/>
      <c r="Z1623" s="56"/>
      <c r="AA1623" s="54"/>
      <c r="AB1623" s="54"/>
      <c r="AC1623" s="54"/>
      <c r="AD1623" s="54"/>
      <c r="AE1623" s="56"/>
    </row>
    <row r="1624" spans="12:31">
      <c r="L1624" s="54"/>
      <c r="M1624" s="54"/>
      <c r="N1624" s="54"/>
      <c r="O1624" s="54"/>
      <c r="P1624" s="56"/>
      <c r="Q1624" s="54"/>
      <c r="R1624" s="54"/>
      <c r="S1624" s="54"/>
      <c r="T1624" s="54"/>
      <c r="U1624" s="56"/>
      <c r="V1624" s="54"/>
      <c r="W1624" s="54"/>
      <c r="X1624" s="54"/>
      <c r="Y1624" s="54"/>
      <c r="Z1624" s="56"/>
      <c r="AA1624" s="54"/>
      <c r="AB1624" s="54"/>
      <c r="AC1624" s="54"/>
      <c r="AD1624" s="54"/>
      <c r="AE1624" s="56"/>
    </row>
    <row r="1625" spans="12:31">
      <c r="L1625" s="54"/>
      <c r="M1625" s="54"/>
      <c r="N1625" s="54"/>
      <c r="O1625" s="54"/>
      <c r="P1625" s="56"/>
      <c r="Q1625" s="54"/>
      <c r="R1625" s="54"/>
      <c r="S1625" s="54"/>
      <c r="T1625" s="54"/>
      <c r="U1625" s="56"/>
      <c r="V1625" s="54"/>
      <c r="W1625" s="54"/>
      <c r="X1625" s="54"/>
      <c r="Y1625" s="54"/>
      <c r="Z1625" s="56"/>
      <c r="AA1625" s="54"/>
      <c r="AB1625" s="54"/>
      <c r="AC1625" s="54"/>
      <c r="AD1625" s="54"/>
      <c r="AE1625" s="56"/>
    </row>
    <row r="1626" spans="12:31">
      <c r="L1626" s="54"/>
      <c r="M1626" s="54"/>
      <c r="N1626" s="54"/>
      <c r="O1626" s="54"/>
      <c r="P1626" s="56"/>
      <c r="Q1626" s="54"/>
      <c r="R1626" s="54"/>
      <c r="S1626" s="54"/>
      <c r="T1626" s="54"/>
      <c r="U1626" s="56"/>
      <c r="V1626" s="54"/>
      <c r="W1626" s="54"/>
      <c r="X1626" s="54"/>
      <c r="Y1626" s="54"/>
      <c r="Z1626" s="56"/>
      <c r="AA1626" s="54"/>
      <c r="AB1626" s="54"/>
      <c r="AC1626" s="54"/>
      <c r="AD1626" s="54"/>
      <c r="AE1626" s="56"/>
    </row>
    <row r="1627" spans="12:31">
      <c r="L1627" s="54"/>
      <c r="M1627" s="54"/>
      <c r="N1627" s="54"/>
      <c r="O1627" s="54"/>
      <c r="P1627" s="56"/>
      <c r="Q1627" s="54"/>
      <c r="R1627" s="54"/>
      <c r="S1627" s="54"/>
      <c r="T1627" s="54"/>
      <c r="U1627" s="56"/>
      <c r="V1627" s="54"/>
      <c r="W1627" s="54"/>
      <c r="X1627" s="54"/>
      <c r="Y1627" s="54"/>
      <c r="Z1627" s="56"/>
      <c r="AA1627" s="54"/>
      <c r="AB1627" s="54"/>
      <c r="AC1627" s="54"/>
      <c r="AD1627" s="54"/>
      <c r="AE1627" s="56"/>
    </row>
    <row r="1628" spans="12:31">
      <c r="L1628" s="54"/>
      <c r="M1628" s="54"/>
      <c r="N1628" s="54"/>
      <c r="O1628" s="54"/>
      <c r="P1628" s="56"/>
      <c r="Q1628" s="54"/>
      <c r="R1628" s="54"/>
      <c r="S1628" s="54"/>
      <c r="T1628" s="54"/>
      <c r="U1628" s="56"/>
      <c r="V1628" s="54"/>
      <c r="W1628" s="54"/>
      <c r="X1628" s="54"/>
      <c r="Y1628" s="54"/>
      <c r="Z1628" s="56"/>
      <c r="AA1628" s="54"/>
      <c r="AB1628" s="54"/>
      <c r="AC1628" s="54"/>
      <c r="AD1628" s="54"/>
      <c r="AE1628" s="56"/>
    </row>
    <row r="1629" spans="12:31">
      <c r="L1629" s="54"/>
      <c r="M1629" s="54"/>
      <c r="N1629" s="54"/>
      <c r="O1629" s="54"/>
      <c r="P1629" s="56"/>
      <c r="Q1629" s="54"/>
      <c r="R1629" s="54"/>
      <c r="S1629" s="54"/>
      <c r="T1629" s="54"/>
      <c r="U1629" s="56"/>
      <c r="V1629" s="54"/>
      <c r="W1629" s="54"/>
      <c r="X1629" s="54"/>
      <c r="Y1629" s="54"/>
      <c r="Z1629" s="56"/>
      <c r="AA1629" s="54"/>
      <c r="AB1629" s="54"/>
      <c r="AC1629" s="54"/>
      <c r="AD1629" s="54"/>
      <c r="AE1629" s="56"/>
    </row>
    <row r="1630" spans="12:31">
      <c r="L1630" s="54"/>
      <c r="M1630" s="54"/>
      <c r="N1630" s="54"/>
      <c r="O1630" s="54"/>
      <c r="P1630" s="56"/>
      <c r="Q1630" s="54"/>
      <c r="R1630" s="54"/>
      <c r="S1630" s="54"/>
      <c r="T1630" s="54"/>
      <c r="U1630" s="56"/>
      <c r="V1630" s="54"/>
      <c r="W1630" s="54"/>
      <c r="X1630" s="54"/>
      <c r="Y1630" s="54"/>
      <c r="Z1630" s="56"/>
      <c r="AA1630" s="54"/>
      <c r="AB1630" s="54"/>
      <c r="AC1630" s="54"/>
      <c r="AD1630" s="54"/>
      <c r="AE1630" s="56"/>
    </row>
    <row r="1631" spans="12:31">
      <c r="L1631" s="54"/>
      <c r="M1631" s="54"/>
      <c r="N1631" s="54"/>
      <c r="O1631" s="54"/>
      <c r="P1631" s="56"/>
      <c r="Q1631" s="54"/>
      <c r="R1631" s="54"/>
      <c r="S1631" s="54"/>
      <c r="T1631" s="54"/>
      <c r="U1631" s="56"/>
      <c r="V1631" s="54"/>
      <c r="W1631" s="54"/>
      <c r="X1631" s="54"/>
      <c r="Y1631" s="54"/>
      <c r="Z1631" s="56"/>
      <c r="AA1631" s="54"/>
      <c r="AB1631" s="54"/>
      <c r="AC1631" s="54"/>
      <c r="AD1631" s="54"/>
      <c r="AE1631" s="56"/>
    </row>
    <row r="1632" spans="12:31">
      <c r="L1632" s="54"/>
      <c r="M1632" s="54"/>
      <c r="N1632" s="54"/>
      <c r="O1632" s="54"/>
      <c r="P1632" s="56"/>
      <c r="Q1632" s="54"/>
      <c r="R1632" s="54"/>
      <c r="S1632" s="54"/>
      <c r="T1632" s="54"/>
      <c r="U1632" s="56"/>
      <c r="V1632" s="54"/>
      <c r="W1632" s="54"/>
      <c r="X1632" s="54"/>
      <c r="Y1632" s="54"/>
      <c r="Z1632" s="56"/>
      <c r="AA1632" s="54"/>
      <c r="AB1632" s="54"/>
      <c r="AC1632" s="54"/>
      <c r="AD1632" s="54"/>
      <c r="AE1632" s="56"/>
    </row>
    <row r="1633" spans="12:31">
      <c r="L1633" s="54"/>
      <c r="M1633" s="54"/>
      <c r="N1633" s="54"/>
      <c r="O1633" s="54"/>
      <c r="P1633" s="56"/>
      <c r="Q1633" s="54"/>
      <c r="R1633" s="54"/>
      <c r="S1633" s="54"/>
      <c r="T1633" s="54"/>
      <c r="U1633" s="56"/>
      <c r="V1633" s="54"/>
      <c r="W1633" s="54"/>
      <c r="X1633" s="54"/>
      <c r="Y1633" s="54"/>
      <c r="Z1633" s="56"/>
      <c r="AA1633" s="54"/>
      <c r="AB1633" s="54"/>
      <c r="AC1633" s="54"/>
      <c r="AD1633" s="54"/>
      <c r="AE1633" s="56"/>
    </row>
    <row r="1634" spans="12:31">
      <c r="L1634" s="54"/>
      <c r="M1634" s="54"/>
      <c r="N1634" s="54"/>
      <c r="O1634" s="54"/>
      <c r="P1634" s="56"/>
      <c r="Q1634" s="54"/>
      <c r="R1634" s="54"/>
      <c r="S1634" s="54"/>
      <c r="T1634" s="54"/>
      <c r="U1634" s="56"/>
      <c r="V1634" s="54"/>
      <c r="W1634" s="54"/>
      <c r="X1634" s="54"/>
      <c r="Y1634" s="54"/>
      <c r="Z1634" s="56"/>
      <c r="AA1634" s="54"/>
      <c r="AB1634" s="54"/>
      <c r="AC1634" s="54"/>
      <c r="AD1634" s="54"/>
      <c r="AE1634" s="56"/>
    </row>
    <row r="1635" spans="12:31">
      <c r="L1635" s="54"/>
      <c r="M1635" s="54"/>
      <c r="N1635" s="54"/>
      <c r="O1635" s="54"/>
      <c r="P1635" s="56"/>
      <c r="Q1635" s="54"/>
      <c r="R1635" s="54"/>
      <c r="S1635" s="54"/>
      <c r="T1635" s="54"/>
      <c r="U1635" s="56"/>
      <c r="V1635" s="54"/>
      <c r="W1635" s="54"/>
      <c r="X1635" s="54"/>
      <c r="Y1635" s="54"/>
      <c r="Z1635" s="56"/>
      <c r="AA1635" s="54"/>
      <c r="AB1635" s="54"/>
      <c r="AC1635" s="54"/>
      <c r="AD1635" s="54"/>
      <c r="AE1635" s="56"/>
    </row>
    <row r="1636" spans="12:31">
      <c r="L1636" s="54"/>
      <c r="M1636" s="54"/>
      <c r="N1636" s="54"/>
      <c r="O1636" s="54"/>
      <c r="P1636" s="56"/>
      <c r="Q1636" s="54"/>
      <c r="R1636" s="54"/>
      <c r="S1636" s="54"/>
      <c r="T1636" s="54"/>
      <c r="U1636" s="56"/>
      <c r="V1636" s="54"/>
      <c r="W1636" s="54"/>
      <c r="X1636" s="54"/>
      <c r="Y1636" s="54"/>
      <c r="Z1636" s="56"/>
      <c r="AA1636" s="54"/>
      <c r="AB1636" s="54"/>
      <c r="AC1636" s="54"/>
      <c r="AD1636" s="54"/>
      <c r="AE1636" s="56"/>
    </row>
    <row r="1637" spans="12:31">
      <c r="L1637" s="54"/>
      <c r="M1637" s="54"/>
      <c r="N1637" s="54"/>
      <c r="O1637" s="54"/>
      <c r="P1637" s="56"/>
      <c r="Q1637" s="54"/>
      <c r="R1637" s="54"/>
      <c r="S1637" s="54"/>
      <c r="T1637" s="54"/>
      <c r="U1637" s="56"/>
      <c r="V1637" s="54"/>
      <c r="W1637" s="54"/>
      <c r="X1637" s="54"/>
      <c r="Y1637" s="54"/>
      <c r="Z1637" s="56"/>
      <c r="AA1637" s="54"/>
      <c r="AB1637" s="54"/>
      <c r="AC1637" s="54"/>
      <c r="AD1637" s="54"/>
      <c r="AE1637" s="56"/>
    </row>
    <row r="1638" spans="12:31">
      <c r="L1638" s="54"/>
      <c r="M1638" s="54"/>
      <c r="N1638" s="54"/>
      <c r="O1638" s="54"/>
      <c r="P1638" s="56"/>
      <c r="Q1638" s="54"/>
      <c r="R1638" s="54"/>
      <c r="S1638" s="54"/>
      <c r="T1638" s="54"/>
      <c r="U1638" s="56"/>
      <c r="V1638" s="54"/>
      <c r="W1638" s="54"/>
      <c r="X1638" s="54"/>
      <c r="Y1638" s="54"/>
      <c r="Z1638" s="56"/>
      <c r="AA1638" s="54"/>
      <c r="AB1638" s="54"/>
      <c r="AC1638" s="54"/>
      <c r="AD1638" s="54"/>
      <c r="AE1638" s="56"/>
    </row>
    <row r="1639" spans="12:31">
      <c r="L1639" s="54"/>
      <c r="M1639" s="54"/>
      <c r="N1639" s="54"/>
      <c r="O1639" s="54"/>
      <c r="P1639" s="56"/>
      <c r="Q1639" s="54"/>
      <c r="R1639" s="54"/>
      <c r="S1639" s="54"/>
      <c r="T1639" s="54"/>
      <c r="U1639" s="56"/>
      <c r="V1639" s="54"/>
      <c r="W1639" s="54"/>
      <c r="X1639" s="54"/>
      <c r="Y1639" s="54"/>
      <c r="Z1639" s="56"/>
      <c r="AA1639" s="54"/>
      <c r="AB1639" s="54"/>
      <c r="AC1639" s="54"/>
      <c r="AD1639" s="54"/>
      <c r="AE1639" s="56"/>
    </row>
    <row r="1640" spans="12:31">
      <c r="L1640" s="54"/>
      <c r="M1640" s="54"/>
      <c r="N1640" s="54"/>
      <c r="O1640" s="54"/>
      <c r="P1640" s="56"/>
      <c r="Q1640" s="54"/>
      <c r="R1640" s="54"/>
      <c r="S1640" s="54"/>
      <c r="T1640" s="54"/>
      <c r="U1640" s="56"/>
      <c r="V1640" s="54"/>
      <c r="W1640" s="54"/>
      <c r="X1640" s="54"/>
      <c r="Y1640" s="54"/>
      <c r="Z1640" s="56"/>
      <c r="AA1640" s="54"/>
      <c r="AB1640" s="54"/>
      <c r="AC1640" s="54"/>
      <c r="AD1640" s="54"/>
      <c r="AE1640" s="56"/>
    </row>
    <row r="1641" spans="12:31">
      <c r="L1641" s="54"/>
      <c r="M1641" s="54"/>
      <c r="N1641" s="54"/>
      <c r="O1641" s="54"/>
      <c r="P1641" s="56"/>
      <c r="Q1641" s="54"/>
      <c r="R1641" s="54"/>
      <c r="S1641" s="54"/>
      <c r="T1641" s="54"/>
      <c r="U1641" s="56"/>
      <c r="V1641" s="54"/>
      <c r="W1641" s="54"/>
      <c r="X1641" s="54"/>
      <c r="Y1641" s="54"/>
      <c r="Z1641" s="56"/>
      <c r="AA1641" s="54"/>
      <c r="AB1641" s="54"/>
      <c r="AC1641" s="54"/>
      <c r="AD1641" s="54"/>
      <c r="AE1641" s="56"/>
    </row>
    <row r="1642" spans="12:31">
      <c r="L1642" s="54"/>
      <c r="M1642" s="54"/>
      <c r="N1642" s="54"/>
      <c r="O1642" s="54"/>
      <c r="P1642" s="56"/>
      <c r="Q1642" s="54"/>
      <c r="R1642" s="54"/>
      <c r="S1642" s="54"/>
      <c r="T1642" s="54"/>
      <c r="U1642" s="56"/>
      <c r="V1642" s="54"/>
      <c r="W1642" s="54"/>
      <c r="X1642" s="54"/>
      <c r="Y1642" s="54"/>
      <c r="Z1642" s="56"/>
      <c r="AA1642" s="54"/>
      <c r="AB1642" s="54"/>
      <c r="AC1642" s="54"/>
      <c r="AD1642" s="54"/>
      <c r="AE1642" s="56"/>
    </row>
    <row r="1643" spans="12:31">
      <c r="L1643" s="54"/>
      <c r="M1643" s="54"/>
      <c r="N1643" s="54"/>
      <c r="O1643" s="54"/>
      <c r="P1643" s="56"/>
      <c r="Q1643" s="54"/>
      <c r="R1643" s="54"/>
      <c r="S1643" s="54"/>
      <c r="T1643" s="54"/>
      <c r="U1643" s="56"/>
      <c r="V1643" s="54"/>
      <c r="W1643" s="54"/>
      <c r="X1643" s="54"/>
      <c r="Y1643" s="54"/>
      <c r="Z1643" s="56"/>
      <c r="AA1643" s="54"/>
      <c r="AB1643" s="54"/>
      <c r="AC1643" s="54"/>
      <c r="AD1643" s="54"/>
      <c r="AE1643" s="56"/>
    </row>
    <row r="1644" spans="12:31">
      <c r="L1644" s="54"/>
      <c r="M1644" s="54"/>
      <c r="N1644" s="54"/>
      <c r="O1644" s="54"/>
      <c r="P1644" s="56"/>
      <c r="Q1644" s="54"/>
      <c r="R1644" s="54"/>
      <c r="S1644" s="54"/>
      <c r="T1644" s="54"/>
      <c r="U1644" s="56"/>
      <c r="V1644" s="54"/>
      <c r="W1644" s="54"/>
      <c r="X1644" s="54"/>
      <c r="Y1644" s="54"/>
      <c r="Z1644" s="56"/>
      <c r="AA1644" s="54"/>
      <c r="AB1644" s="54"/>
      <c r="AC1644" s="54"/>
      <c r="AD1644" s="54"/>
      <c r="AE1644" s="56"/>
    </row>
    <row r="1645" spans="12:31">
      <c r="L1645" s="54"/>
      <c r="M1645" s="54"/>
      <c r="N1645" s="54"/>
      <c r="O1645" s="54"/>
      <c r="P1645" s="56"/>
      <c r="Q1645" s="54"/>
      <c r="R1645" s="54"/>
      <c r="S1645" s="54"/>
      <c r="T1645" s="54"/>
      <c r="U1645" s="56"/>
      <c r="V1645" s="54"/>
      <c r="W1645" s="54"/>
      <c r="X1645" s="54"/>
      <c r="Y1645" s="54"/>
      <c r="Z1645" s="56"/>
      <c r="AA1645" s="54"/>
      <c r="AB1645" s="54"/>
      <c r="AC1645" s="54"/>
      <c r="AD1645" s="54"/>
      <c r="AE1645" s="56"/>
    </row>
    <row r="1646" spans="12:31">
      <c r="L1646" s="54"/>
      <c r="M1646" s="54"/>
      <c r="N1646" s="54"/>
      <c r="O1646" s="54"/>
      <c r="P1646" s="56"/>
      <c r="Q1646" s="54"/>
      <c r="R1646" s="54"/>
      <c r="S1646" s="54"/>
      <c r="T1646" s="54"/>
      <c r="U1646" s="56"/>
      <c r="V1646" s="54"/>
      <c r="W1646" s="54"/>
      <c r="X1646" s="54"/>
      <c r="Y1646" s="54"/>
      <c r="Z1646" s="56"/>
      <c r="AA1646" s="54"/>
      <c r="AB1646" s="54"/>
      <c r="AC1646" s="54"/>
      <c r="AD1646" s="54"/>
      <c r="AE1646" s="56"/>
    </row>
    <row r="1647" spans="12:31">
      <c r="L1647" s="54"/>
      <c r="M1647" s="54"/>
      <c r="N1647" s="54"/>
      <c r="O1647" s="54"/>
      <c r="P1647" s="56"/>
      <c r="Q1647" s="54"/>
      <c r="R1647" s="54"/>
      <c r="S1647" s="54"/>
      <c r="T1647" s="54"/>
      <c r="U1647" s="56"/>
      <c r="V1647" s="54"/>
      <c r="W1647" s="54"/>
      <c r="X1647" s="54"/>
      <c r="Y1647" s="54"/>
      <c r="Z1647" s="56"/>
      <c r="AA1647" s="54"/>
      <c r="AB1647" s="54"/>
      <c r="AC1647" s="54"/>
      <c r="AD1647" s="54"/>
      <c r="AE1647" s="56"/>
    </row>
    <row r="1648" spans="12:31">
      <c r="L1648" s="54"/>
      <c r="M1648" s="54"/>
      <c r="N1648" s="54"/>
      <c r="O1648" s="54"/>
      <c r="P1648" s="56"/>
      <c r="Q1648" s="54"/>
      <c r="R1648" s="54"/>
      <c r="S1648" s="54"/>
      <c r="T1648" s="54"/>
      <c r="U1648" s="56"/>
      <c r="V1648" s="54"/>
      <c r="W1648" s="54"/>
      <c r="X1648" s="54"/>
      <c r="Y1648" s="54"/>
      <c r="Z1648" s="56"/>
      <c r="AA1648" s="54"/>
      <c r="AB1648" s="54"/>
      <c r="AC1648" s="54"/>
      <c r="AD1648" s="54"/>
      <c r="AE1648" s="56"/>
    </row>
    <row r="1649" spans="12:31">
      <c r="L1649" s="54"/>
      <c r="M1649" s="54"/>
      <c r="N1649" s="54"/>
      <c r="O1649" s="54"/>
      <c r="P1649" s="56"/>
      <c r="Q1649" s="54"/>
      <c r="R1649" s="54"/>
      <c r="S1649" s="54"/>
      <c r="T1649" s="54"/>
      <c r="U1649" s="56"/>
      <c r="V1649" s="54"/>
      <c r="W1649" s="54"/>
      <c r="X1649" s="54"/>
      <c r="Y1649" s="54"/>
      <c r="Z1649" s="56"/>
      <c r="AA1649" s="54"/>
      <c r="AB1649" s="54"/>
      <c r="AC1649" s="54"/>
      <c r="AD1649" s="54"/>
      <c r="AE1649" s="56"/>
    </row>
    <row r="1650" spans="12:31">
      <c r="L1650" s="54"/>
      <c r="M1650" s="54"/>
      <c r="N1650" s="54"/>
      <c r="O1650" s="54"/>
      <c r="P1650" s="56"/>
      <c r="Q1650" s="54"/>
      <c r="R1650" s="54"/>
      <c r="S1650" s="54"/>
      <c r="T1650" s="54"/>
      <c r="U1650" s="56"/>
      <c r="V1650" s="54"/>
      <c r="W1650" s="54"/>
      <c r="X1650" s="54"/>
      <c r="Y1650" s="54"/>
      <c r="Z1650" s="56"/>
      <c r="AA1650" s="54"/>
      <c r="AB1650" s="54"/>
      <c r="AC1650" s="54"/>
      <c r="AD1650" s="54"/>
      <c r="AE1650" s="56"/>
    </row>
    <row r="1651" spans="12:31">
      <c r="L1651" s="54"/>
      <c r="M1651" s="54"/>
      <c r="N1651" s="54"/>
      <c r="O1651" s="54"/>
      <c r="P1651" s="56"/>
      <c r="Q1651" s="54"/>
      <c r="R1651" s="54"/>
      <c r="S1651" s="54"/>
      <c r="T1651" s="54"/>
      <c r="U1651" s="56"/>
      <c r="V1651" s="54"/>
      <c r="W1651" s="54"/>
      <c r="X1651" s="54"/>
      <c r="Y1651" s="54"/>
      <c r="Z1651" s="56"/>
      <c r="AA1651" s="54"/>
      <c r="AB1651" s="54"/>
      <c r="AC1651" s="54"/>
      <c r="AD1651" s="54"/>
      <c r="AE1651" s="56"/>
    </row>
    <row r="1652" spans="12:31">
      <c r="L1652" s="54"/>
      <c r="M1652" s="54"/>
      <c r="N1652" s="54"/>
      <c r="O1652" s="54"/>
      <c r="P1652" s="56"/>
      <c r="Q1652" s="54"/>
      <c r="R1652" s="54"/>
      <c r="S1652" s="54"/>
      <c r="T1652" s="54"/>
      <c r="U1652" s="56"/>
      <c r="V1652" s="54"/>
      <c r="W1652" s="54"/>
      <c r="X1652" s="54"/>
      <c r="Y1652" s="54"/>
      <c r="Z1652" s="56"/>
      <c r="AA1652" s="54"/>
      <c r="AB1652" s="54"/>
      <c r="AC1652" s="54"/>
      <c r="AD1652" s="54"/>
      <c r="AE1652" s="56"/>
    </row>
    <row r="1653" spans="12:31">
      <c r="L1653" s="54"/>
      <c r="M1653" s="54"/>
      <c r="N1653" s="54"/>
      <c r="O1653" s="54"/>
      <c r="P1653" s="56"/>
      <c r="Q1653" s="54"/>
      <c r="R1653" s="54"/>
      <c r="S1653" s="54"/>
      <c r="T1653" s="54"/>
      <c r="U1653" s="56"/>
      <c r="V1653" s="54"/>
      <c r="W1653" s="54"/>
      <c r="X1653" s="54"/>
      <c r="Y1653" s="54"/>
      <c r="Z1653" s="56"/>
      <c r="AA1653" s="54"/>
      <c r="AB1653" s="54"/>
      <c r="AC1653" s="54"/>
      <c r="AD1653" s="54"/>
      <c r="AE1653" s="56"/>
    </row>
    <row r="1654" spans="12:31">
      <c r="L1654" s="54"/>
      <c r="M1654" s="54"/>
      <c r="N1654" s="54"/>
      <c r="O1654" s="54"/>
      <c r="P1654" s="56"/>
      <c r="Q1654" s="54"/>
      <c r="R1654" s="54"/>
      <c r="S1654" s="54"/>
      <c r="T1654" s="54"/>
      <c r="U1654" s="56"/>
      <c r="V1654" s="54"/>
      <c r="W1654" s="54"/>
      <c r="X1654" s="54"/>
      <c r="Y1654" s="54"/>
      <c r="Z1654" s="56"/>
      <c r="AA1654" s="54"/>
      <c r="AB1654" s="54"/>
      <c r="AC1654" s="54"/>
      <c r="AD1654" s="54"/>
      <c r="AE1654" s="56"/>
    </row>
    <row r="1655" spans="12:31">
      <c r="L1655" s="54"/>
      <c r="M1655" s="54"/>
      <c r="N1655" s="54"/>
      <c r="O1655" s="54"/>
      <c r="P1655" s="56"/>
      <c r="Q1655" s="54"/>
      <c r="R1655" s="54"/>
      <c r="S1655" s="54"/>
      <c r="T1655" s="54"/>
      <c r="U1655" s="56"/>
      <c r="V1655" s="54"/>
      <c r="W1655" s="54"/>
      <c r="X1655" s="54"/>
      <c r="Y1655" s="54"/>
      <c r="Z1655" s="56"/>
      <c r="AA1655" s="54"/>
      <c r="AB1655" s="54"/>
      <c r="AC1655" s="54"/>
      <c r="AD1655" s="54"/>
      <c r="AE1655" s="56"/>
    </row>
    <row r="1656" spans="12:31">
      <c r="L1656" s="54"/>
      <c r="M1656" s="54"/>
      <c r="N1656" s="54"/>
      <c r="O1656" s="54"/>
      <c r="P1656" s="56"/>
      <c r="Q1656" s="54"/>
      <c r="R1656" s="54"/>
      <c r="S1656" s="54"/>
      <c r="T1656" s="54"/>
      <c r="U1656" s="56"/>
      <c r="V1656" s="54"/>
      <c r="W1656" s="54"/>
      <c r="X1656" s="54"/>
      <c r="Y1656" s="54"/>
      <c r="Z1656" s="56"/>
      <c r="AA1656" s="54"/>
      <c r="AB1656" s="54"/>
      <c r="AC1656" s="54"/>
      <c r="AD1656" s="54"/>
      <c r="AE1656" s="56"/>
    </row>
    <row r="1657" spans="12:31">
      <c r="L1657" s="54"/>
      <c r="M1657" s="54"/>
      <c r="N1657" s="54"/>
      <c r="O1657" s="54"/>
      <c r="P1657" s="56"/>
      <c r="Q1657" s="54"/>
      <c r="R1657" s="54"/>
      <c r="S1657" s="54"/>
      <c r="T1657" s="54"/>
      <c r="U1657" s="56"/>
      <c r="V1657" s="54"/>
      <c r="W1657" s="54"/>
      <c r="X1657" s="54"/>
      <c r="Y1657" s="54"/>
      <c r="Z1657" s="56"/>
      <c r="AA1657" s="54"/>
      <c r="AB1657" s="54"/>
      <c r="AC1657" s="54"/>
      <c r="AD1657" s="54"/>
      <c r="AE1657" s="56"/>
    </row>
    <row r="1658" spans="12:31">
      <c r="L1658" s="54"/>
      <c r="M1658" s="54"/>
      <c r="N1658" s="54"/>
      <c r="O1658" s="54"/>
      <c r="P1658" s="56"/>
      <c r="Q1658" s="54"/>
      <c r="R1658" s="54"/>
      <c r="S1658" s="54"/>
      <c r="T1658" s="54"/>
      <c r="U1658" s="56"/>
      <c r="V1658" s="54"/>
      <c r="W1658" s="54"/>
      <c r="X1658" s="54"/>
      <c r="Y1658" s="54"/>
      <c r="Z1658" s="56"/>
      <c r="AA1658" s="54"/>
      <c r="AB1658" s="54"/>
      <c r="AC1658" s="54"/>
      <c r="AD1658" s="54"/>
      <c r="AE1658" s="56"/>
    </row>
    <row r="1659" spans="12:31">
      <c r="L1659" s="54"/>
      <c r="M1659" s="54"/>
      <c r="N1659" s="54"/>
      <c r="O1659" s="54"/>
      <c r="P1659" s="56"/>
      <c r="Q1659" s="54"/>
      <c r="R1659" s="54"/>
      <c r="S1659" s="54"/>
      <c r="T1659" s="54"/>
      <c r="U1659" s="56"/>
      <c r="V1659" s="54"/>
      <c r="W1659" s="54"/>
      <c r="X1659" s="54"/>
      <c r="Y1659" s="54"/>
      <c r="Z1659" s="56"/>
      <c r="AA1659" s="54"/>
      <c r="AB1659" s="54"/>
      <c r="AC1659" s="54"/>
      <c r="AD1659" s="54"/>
      <c r="AE1659" s="56"/>
    </row>
    <row r="1660" spans="12:31">
      <c r="L1660" s="54"/>
      <c r="M1660" s="54"/>
      <c r="N1660" s="54"/>
      <c r="O1660" s="54"/>
      <c r="P1660" s="56"/>
      <c r="Q1660" s="54"/>
      <c r="R1660" s="54"/>
      <c r="S1660" s="54"/>
      <c r="T1660" s="54"/>
      <c r="U1660" s="56"/>
      <c r="V1660" s="54"/>
      <c r="W1660" s="54"/>
      <c r="X1660" s="54"/>
      <c r="Y1660" s="54"/>
      <c r="Z1660" s="56"/>
      <c r="AA1660" s="54"/>
      <c r="AB1660" s="54"/>
      <c r="AC1660" s="54"/>
      <c r="AD1660" s="54"/>
      <c r="AE1660" s="56"/>
    </row>
    <row r="1661" spans="12:31">
      <c r="L1661" s="54"/>
      <c r="M1661" s="54"/>
      <c r="N1661" s="54"/>
      <c r="O1661" s="54"/>
      <c r="P1661" s="56"/>
      <c r="Q1661" s="54"/>
      <c r="R1661" s="54"/>
      <c r="S1661" s="54"/>
      <c r="T1661" s="54"/>
      <c r="U1661" s="56"/>
      <c r="V1661" s="54"/>
      <c r="W1661" s="54"/>
      <c r="X1661" s="54"/>
      <c r="Y1661" s="54"/>
      <c r="Z1661" s="56"/>
      <c r="AA1661" s="54"/>
      <c r="AB1661" s="54"/>
      <c r="AC1661" s="54"/>
      <c r="AD1661" s="54"/>
      <c r="AE1661" s="56"/>
    </row>
    <row r="1662" spans="12:31">
      <c r="L1662" s="54"/>
      <c r="M1662" s="54"/>
      <c r="N1662" s="54"/>
      <c r="O1662" s="54"/>
      <c r="P1662" s="56"/>
      <c r="Q1662" s="54"/>
      <c r="R1662" s="54"/>
      <c r="S1662" s="54"/>
      <c r="T1662" s="54"/>
      <c r="U1662" s="56"/>
      <c r="V1662" s="54"/>
      <c r="W1662" s="54"/>
      <c r="X1662" s="54"/>
      <c r="Y1662" s="54"/>
      <c r="Z1662" s="56"/>
      <c r="AA1662" s="54"/>
      <c r="AB1662" s="54"/>
      <c r="AC1662" s="54"/>
      <c r="AD1662" s="54"/>
      <c r="AE1662" s="56"/>
    </row>
    <row r="1663" spans="12:31">
      <c r="L1663" s="54"/>
      <c r="M1663" s="54"/>
      <c r="N1663" s="54"/>
      <c r="O1663" s="54"/>
      <c r="P1663" s="56"/>
      <c r="Q1663" s="54"/>
      <c r="R1663" s="54"/>
      <c r="S1663" s="54"/>
      <c r="T1663" s="54"/>
      <c r="U1663" s="56"/>
      <c r="V1663" s="54"/>
      <c r="W1663" s="54"/>
      <c r="X1663" s="54"/>
      <c r="Y1663" s="54"/>
      <c r="Z1663" s="56"/>
      <c r="AA1663" s="54"/>
      <c r="AB1663" s="54"/>
      <c r="AC1663" s="54"/>
      <c r="AD1663" s="54"/>
      <c r="AE1663" s="56"/>
    </row>
    <row r="1664" spans="12:31">
      <c r="L1664" s="54"/>
      <c r="M1664" s="54"/>
      <c r="N1664" s="54"/>
      <c r="O1664" s="54"/>
      <c r="P1664" s="56"/>
      <c r="Q1664" s="54"/>
      <c r="R1664" s="54"/>
      <c r="S1664" s="54"/>
      <c r="T1664" s="54"/>
      <c r="U1664" s="56"/>
      <c r="V1664" s="54"/>
      <c r="W1664" s="54"/>
      <c r="X1664" s="54"/>
      <c r="Y1664" s="54"/>
      <c r="Z1664" s="56"/>
      <c r="AA1664" s="54"/>
      <c r="AB1664" s="54"/>
      <c r="AC1664" s="54"/>
      <c r="AD1664" s="54"/>
      <c r="AE1664" s="56"/>
    </row>
    <row r="1665" spans="12:31">
      <c r="L1665" s="54"/>
      <c r="M1665" s="54"/>
      <c r="N1665" s="54"/>
      <c r="O1665" s="54"/>
      <c r="P1665" s="56"/>
      <c r="Q1665" s="54"/>
      <c r="R1665" s="54"/>
      <c r="S1665" s="54"/>
      <c r="T1665" s="54"/>
      <c r="U1665" s="56"/>
      <c r="V1665" s="54"/>
      <c r="W1665" s="54"/>
      <c r="X1665" s="54"/>
      <c r="Y1665" s="54"/>
      <c r="Z1665" s="56"/>
      <c r="AA1665" s="54"/>
      <c r="AB1665" s="54"/>
      <c r="AC1665" s="54"/>
      <c r="AD1665" s="54"/>
      <c r="AE1665" s="56"/>
    </row>
    <row r="1666" spans="12:31">
      <c r="L1666" s="54"/>
      <c r="M1666" s="54"/>
      <c r="N1666" s="54"/>
      <c r="O1666" s="54"/>
      <c r="P1666" s="56"/>
      <c r="Q1666" s="54"/>
      <c r="R1666" s="54"/>
      <c r="S1666" s="54"/>
      <c r="T1666" s="54"/>
      <c r="U1666" s="56"/>
      <c r="V1666" s="54"/>
      <c r="W1666" s="54"/>
      <c r="X1666" s="54"/>
      <c r="Y1666" s="54"/>
      <c r="Z1666" s="56"/>
      <c r="AA1666" s="54"/>
      <c r="AB1666" s="54"/>
      <c r="AC1666" s="54"/>
      <c r="AD1666" s="54"/>
      <c r="AE1666" s="56"/>
    </row>
    <row r="1667" spans="12:31">
      <c r="L1667" s="54"/>
      <c r="M1667" s="54"/>
      <c r="N1667" s="54"/>
      <c r="O1667" s="54"/>
      <c r="P1667" s="56"/>
      <c r="Q1667" s="54"/>
      <c r="R1667" s="54"/>
      <c r="S1667" s="54"/>
      <c r="T1667" s="54"/>
      <c r="U1667" s="56"/>
      <c r="V1667" s="54"/>
      <c r="W1667" s="54"/>
      <c r="X1667" s="54"/>
      <c r="Y1667" s="54"/>
      <c r="Z1667" s="56"/>
      <c r="AA1667" s="54"/>
      <c r="AB1667" s="54"/>
      <c r="AC1667" s="54"/>
      <c r="AD1667" s="54"/>
      <c r="AE1667" s="56"/>
    </row>
    <row r="1668" spans="12:31">
      <c r="L1668" s="54"/>
      <c r="M1668" s="54"/>
      <c r="N1668" s="54"/>
      <c r="O1668" s="54"/>
      <c r="P1668" s="56"/>
      <c r="Q1668" s="54"/>
      <c r="R1668" s="54"/>
      <c r="S1668" s="54"/>
      <c r="T1668" s="54"/>
      <c r="U1668" s="56"/>
      <c r="V1668" s="54"/>
      <c r="W1668" s="54"/>
      <c r="X1668" s="54"/>
      <c r="Y1668" s="54"/>
      <c r="Z1668" s="56"/>
      <c r="AA1668" s="54"/>
      <c r="AB1668" s="54"/>
      <c r="AC1668" s="54"/>
      <c r="AD1668" s="54"/>
      <c r="AE1668" s="56"/>
    </row>
    <row r="1669" spans="12:31">
      <c r="L1669" s="54"/>
      <c r="M1669" s="54"/>
      <c r="N1669" s="54"/>
      <c r="O1669" s="54"/>
      <c r="P1669" s="56"/>
      <c r="Q1669" s="54"/>
      <c r="R1669" s="54"/>
      <c r="S1669" s="54"/>
      <c r="T1669" s="54"/>
      <c r="U1669" s="56"/>
      <c r="V1669" s="54"/>
      <c r="W1669" s="54"/>
      <c r="X1669" s="54"/>
      <c r="Y1669" s="54"/>
      <c r="Z1669" s="56"/>
      <c r="AA1669" s="54"/>
      <c r="AB1669" s="54"/>
      <c r="AC1669" s="54"/>
      <c r="AD1669" s="54"/>
      <c r="AE1669" s="56"/>
    </row>
    <row r="1670" spans="12:31">
      <c r="L1670" s="54"/>
      <c r="M1670" s="54"/>
      <c r="N1670" s="54"/>
      <c r="O1670" s="54"/>
      <c r="P1670" s="56"/>
      <c r="Q1670" s="54"/>
      <c r="R1670" s="54"/>
      <c r="S1670" s="54"/>
      <c r="T1670" s="54"/>
      <c r="U1670" s="56"/>
      <c r="V1670" s="54"/>
      <c r="W1670" s="54"/>
      <c r="X1670" s="54"/>
      <c r="Y1670" s="54"/>
      <c r="Z1670" s="56"/>
      <c r="AA1670" s="54"/>
      <c r="AB1670" s="54"/>
      <c r="AC1670" s="54"/>
      <c r="AD1670" s="54"/>
      <c r="AE1670" s="56"/>
    </row>
    <row r="1671" spans="12:31">
      <c r="L1671" s="54"/>
      <c r="M1671" s="54"/>
      <c r="N1671" s="54"/>
      <c r="O1671" s="54"/>
      <c r="P1671" s="56"/>
      <c r="Q1671" s="54"/>
      <c r="R1671" s="54"/>
      <c r="S1671" s="54"/>
      <c r="T1671" s="54"/>
      <c r="U1671" s="56"/>
      <c r="V1671" s="54"/>
      <c r="W1671" s="54"/>
      <c r="X1671" s="54"/>
      <c r="Y1671" s="54"/>
      <c r="Z1671" s="56"/>
      <c r="AA1671" s="54"/>
      <c r="AB1671" s="54"/>
      <c r="AC1671" s="54"/>
      <c r="AD1671" s="54"/>
      <c r="AE1671" s="56"/>
    </row>
    <row r="1672" spans="12:31">
      <c r="L1672" s="54"/>
      <c r="M1672" s="54"/>
      <c r="N1672" s="54"/>
      <c r="O1672" s="54"/>
      <c r="P1672" s="56"/>
      <c r="Q1672" s="54"/>
      <c r="R1672" s="54"/>
      <c r="S1672" s="54"/>
      <c r="T1672" s="54"/>
      <c r="U1672" s="56"/>
      <c r="V1672" s="54"/>
      <c r="W1672" s="54"/>
      <c r="X1672" s="54"/>
      <c r="Y1672" s="54"/>
      <c r="Z1672" s="56"/>
      <c r="AA1672" s="54"/>
      <c r="AB1672" s="54"/>
      <c r="AC1672" s="54"/>
      <c r="AD1672" s="54"/>
      <c r="AE1672" s="56"/>
    </row>
    <row r="1673" spans="12:31">
      <c r="L1673" s="54"/>
      <c r="M1673" s="54"/>
      <c r="N1673" s="54"/>
      <c r="O1673" s="54"/>
      <c r="P1673" s="56"/>
      <c r="Q1673" s="54"/>
      <c r="R1673" s="54"/>
      <c r="S1673" s="54"/>
      <c r="T1673" s="54"/>
      <c r="U1673" s="56"/>
      <c r="V1673" s="54"/>
      <c r="W1673" s="54"/>
      <c r="X1673" s="54"/>
      <c r="Y1673" s="54"/>
      <c r="Z1673" s="56"/>
      <c r="AA1673" s="54"/>
      <c r="AB1673" s="54"/>
      <c r="AC1673" s="54"/>
      <c r="AD1673" s="54"/>
      <c r="AE1673" s="56"/>
    </row>
    <row r="1674" spans="12:31">
      <c r="L1674" s="54"/>
      <c r="M1674" s="54"/>
      <c r="N1674" s="54"/>
      <c r="O1674" s="54"/>
      <c r="P1674" s="56"/>
      <c r="Q1674" s="54"/>
      <c r="R1674" s="54"/>
      <c r="S1674" s="54"/>
      <c r="T1674" s="54"/>
      <c r="U1674" s="56"/>
      <c r="V1674" s="54"/>
      <c r="W1674" s="54"/>
      <c r="X1674" s="54"/>
      <c r="Y1674" s="54"/>
      <c r="Z1674" s="56"/>
      <c r="AA1674" s="54"/>
      <c r="AB1674" s="54"/>
      <c r="AC1674" s="54"/>
      <c r="AD1674" s="54"/>
      <c r="AE1674" s="56"/>
    </row>
    <row r="1675" spans="12:31">
      <c r="L1675" s="54"/>
      <c r="M1675" s="54"/>
      <c r="N1675" s="54"/>
      <c r="O1675" s="54"/>
      <c r="P1675" s="56"/>
      <c r="Q1675" s="54"/>
      <c r="R1675" s="54"/>
      <c r="S1675" s="54"/>
      <c r="T1675" s="54"/>
      <c r="U1675" s="56"/>
      <c r="V1675" s="54"/>
      <c r="W1675" s="54"/>
      <c r="X1675" s="54"/>
      <c r="Y1675" s="54"/>
      <c r="Z1675" s="56"/>
      <c r="AA1675" s="54"/>
      <c r="AB1675" s="54"/>
      <c r="AC1675" s="54"/>
      <c r="AD1675" s="54"/>
      <c r="AE1675" s="56"/>
    </row>
    <row r="1676" spans="12:31">
      <c r="L1676" s="54"/>
      <c r="M1676" s="54"/>
      <c r="N1676" s="54"/>
      <c r="O1676" s="54"/>
      <c r="P1676" s="56"/>
      <c r="Q1676" s="54"/>
      <c r="R1676" s="54"/>
      <c r="S1676" s="54"/>
      <c r="T1676" s="54"/>
      <c r="U1676" s="56"/>
      <c r="V1676" s="54"/>
      <c r="W1676" s="54"/>
      <c r="X1676" s="54"/>
      <c r="Y1676" s="54"/>
      <c r="Z1676" s="56"/>
      <c r="AA1676" s="54"/>
      <c r="AB1676" s="54"/>
      <c r="AC1676" s="54"/>
      <c r="AD1676" s="54"/>
      <c r="AE1676" s="56"/>
    </row>
    <row r="1677" spans="12:31">
      <c r="L1677" s="54"/>
      <c r="M1677" s="54"/>
      <c r="N1677" s="54"/>
      <c r="O1677" s="54"/>
      <c r="P1677" s="56"/>
      <c r="Q1677" s="54"/>
      <c r="R1677" s="54"/>
      <c r="S1677" s="54"/>
      <c r="T1677" s="54"/>
      <c r="U1677" s="56"/>
      <c r="V1677" s="54"/>
      <c r="W1677" s="54"/>
      <c r="X1677" s="54"/>
      <c r="Y1677" s="54"/>
      <c r="Z1677" s="56"/>
      <c r="AA1677" s="54"/>
      <c r="AB1677" s="54"/>
      <c r="AC1677" s="54"/>
      <c r="AD1677" s="54"/>
      <c r="AE1677" s="56"/>
    </row>
    <row r="1678" spans="12:31">
      <c r="L1678" s="54"/>
      <c r="M1678" s="54"/>
      <c r="N1678" s="54"/>
      <c r="O1678" s="54"/>
      <c r="P1678" s="56"/>
      <c r="Q1678" s="54"/>
      <c r="R1678" s="54"/>
      <c r="S1678" s="54"/>
      <c r="T1678" s="54"/>
      <c r="U1678" s="56"/>
      <c r="V1678" s="54"/>
      <c r="W1678" s="54"/>
      <c r="X1678" s="54"/>
      <c r="Y1678" s="54"/>
      <c r="Z1678" s="56"/>
      <c r="AA1678" s="54"/>
      <c r="AB1678" s="54"/>
      <c r="AC1678" s="54"/>
      <c r="AD1678" s="54"/>
      <c r="AE1678" s="56"/>
    </row>
    <row r="1679" spans="12:31">
      <c r="L1679" s="54"/>
      <c r="M1679" s="54"/>
      <c r="N1679" s="54"/>
      <c r="O1679" s="54"/>
      <c r="P1679" s="56"/>
      <c r="Q1679" s="54"/>
      <c r="R1679" s="54"/>
      <c r="S1679" s="54"/>
      <c r="T1679" s="54"/>
      <c r="U1679" s="56"/>
      <c r="V1679" s="54"/>
      <c r="W1679" s="54"/>
      <c r="X1679" s="54"/>
      <c r="Y1679" s="54"/>
      <c r="Z1679" s="56"/>
      <c r="AA1679" s="54"/>
      <c r="AB1679" s="54"/>
      <c r="AC1679" s="54"/>
      <c r="AD1679" s="54"/>
      <c r="AE1679" s="56"/>
    </row>
    <row r="1680" spans="12:31">
      <c r="L1680" s="54"/>
      <c r="M1680" s="54"/>
      <c r="N1680" s="54"/>
      <c r="O1680" s="54"/>
      <c r="P1680" s="56"/>
      <c r="Q1680" s="54"/>
      <c r="R1680" s="54"/>
      <c r="S1680" s="54"/>
      <c r="T1680" s="54"/>
      <c r="U1680" s="56"/>
      <c r="V1680" s="54"/>
      <c r="W1680" s="54"/>
      <c r="X1680" s="54"/>
      <c r="Y1680" s="54"/>
      <c r="Z1680" s="56"/>
      <c r="AA1680" s="54"/>
      <c r="AB1680" s="54"/>
      <c r="AC1680" s="54"/>
      <c r="AD1680" s="54"/>
      <c r="AE1680" s="56"/>
    </row>
    <row r="1681" spans="12:31">
      <c r="L1681" s="54"/>
      <c r="M1681" s="54"/>
      <c r="N1681" s="54"/>
      <c r="O1681" s="54"/>
      <c r="P1681" s="56"/>
      <c r="Q1681" s="54"/>
      <c r="R1681" s="54"/>
      <c r="S1681" s="54"/>
      <c r="T1681" s="54"/>
      <c r="U1681" s="56"/>
      <c r="V1681" s="54"/>
      <c r="W1681" s="54"/>
      <c r="X1681" s="54"/>
      <c r="Y1681" s="54"/>
      <c r="Z1681" s="56"/>
      <c r="AA1681" s="54"/>
      <c r="AB1681" s="54"/>
      <c r="AC1681" s="54"/>
      <c r="AD1681" s="54"/>
      <c r="AE1681" s="56"/>
    </row>
    <row r="1682" spans="12:31">
      <c r="L1682" s="54"/>
      <c r="M1682" s="54"/>
      <c r="N1682" s="54"/>
      <c r="O1682" s="54"/>
      <c r="P1682" s="56"/>
      <c r="Q1682" s="54"/>
      <c r="R1682" s="54"/>
      <c r="S1682" s="54"/>
      <c r="T1682" s="54"/>
      <c r="U1682" s="56"/>
      <c r="V1682" s="54"/>
      <c r="W1682" s="54"/>
      <c r="X1682" s="54"/>
      <c r="Y1682" s="54"/>
      <c r="Z1682" s="56"/>
      <c r="AA1682" s="54"/>
      <c r="AB1682" s="54"/>
      <c r="AC1682" s="54"/>
      <c r="AD1682" s="54"/>
      <c r="AE1682" s="56"/>
    </row>
    <row r="1683" spans="12:31">
      <c r="L1683" s="54"/>
      <c r="M1683" s="54"/>
      <c r="N1683" s="54"/>
      <c r="O1683" s="54"/>
      <c r="P1683" s="56"/>
      <c r="Q1683" s="54"/>
      <c r="R1683" s="54"/>
      <c r="S1683" s="54"/>
      <c r="T1683" s="54"/>
      <c r="U1683" s="56"/>
      <c r="V1683" s="54"/>
      <c r="W1683" s="54"/>
      <c r="X1683" s="54"/>
      <c r="Y1683" s="54"/>
      <c r="Z1683" s="56"/>
      <c r="AA1683" s="54"/>
      <c r="AB1683" s="54"/>
      <c r="AC1683" s="54"/>
      <c r="AD1683" s="54"/>
      <c r="AE1683" s="56"/>
    </row>
    <row r="1684" spans="12:31">
      <c r="L1684" s="54"/>
      <c r="M1684" s="54"/>
      <c r="N1684" s="54"/>
      <c r="O1684" s="54"/>
      <c r="P1684" s="56"/>
      <c r="Q1684" s="54"/>
      <c r="R1684" s="54"/>
      <c r="S1684" s="54"/>
      <c r="T1684" s="54"/>
      <c r="U1684" s="56"/>
      <c r="V1684" s="54"/>
      <c r="W1684" s="54"/>
      <c r="X1684" s="54"/>
      <c r="Y1684" s="54"/>
      <c r="Z1684" s="56"/>
      <c r="AA1684" s="54"/>
      <c r="AB1684" s="54"/>
      <c r="AC1684" s="54"/>
      <c r="AD1684" s="54"/>
      <c r="AE1684" s="56"/>
    </row>
    <row r="1685" spans="12:31">
      <c r="L1685" s="54"/>
      <c r="M1685" s="54"/>
      <c r="N1685" s="54"/>
      <c r="O1685" s="54"/>
      <c r="P1685" s="56"/>
      <c r="Q1685" s="54"/>
      <c r="R1685" s="54"/>
      <c r="S1685" s="54"/>
      <c r="T1685" s="54"/>
      <c r="U1685" s="56"/>
      <c r="V1685" s="54"/>
      <c r="W1685" s="54"/>
      <c r="X1685" s="54"/>
      <c r="Y1685" s="54"/>
      <c r="Z1685" s="56"/>
      <c r="AA1685" s="54"/>
      <c r="AB1685" s="54"/>
      <c r="AC1685" s="54"/>
      <c r="AD1685" s="54"/>
      <c r="AE1685" s="56"/>
    </row>
    <row r="1686" spans="12:31">
      <c r="L1686" s="54"/>
      <c r="M1686" s="54"/>
      <c r="N1686" s="54"/>
      <c r="O1686" s="54"/>
      <c r="P1686" s="56"/>
      <c r="Q1686" s="54"/>
      <c r="R1686" s="54"/>
      <c r="S1686" s="54"/>
      <c r="T1686" s="54"/>
      <c r="U1686" s="56"/>
      <c r="V1686" s="54"/>
      <c r="W1686" s="54"/>
      <c r="X1686" s="54"/>
      <c r="Y1686" s="54"/>
      <c r="Z1686" s="56"/>
      <c r="AA1686" s="54"/>
      <c r="AB1686" s="54"/>
      <c r="AC1686" s="54"/>
      <c r="AD1686" s="54"/>
      <c r="AE1686" s="56"/>
    </row>
    <row r="1687" spans="12:31">
      <c r="L1687" s="54"/>
      <c r="M1687" s="54"/>
      <c r="N1687" s="54"/>
      <c r="O1687" s="54"/>
      <c r="P1687" s="56"/>
      <c r="Q1687" s="54"/>
      <c r="R1687" s="54"/>
      <c r="S1687" s="54"/>
      <c r="T1687" s="54"/>
      <c r="U1687" s="56"/>
      <c r="V1687" s="54"/>
      <c r="W1687" s="54"/>
      <c r="X1687" s="54"/>
      <c r="Y1687" s="54"/>
      <c r="Z1687" s="56"/>
      <c r="AA1687" s="54"/>
      <c r="AB1687" s="54"/>
      <c r="AC1687" s="54"/>
      <c r="AD1687" s="54"/>
      <c r="AE1687" s="56"/>
    </row>
    <row r="1688" spans="12:31">
      <c r="L1688" s="54"/>
      <c r="M1688" s="54"/>
      <c r="N1688" s="54"/>
      <c r="O1688" s="54"/>
      <c r="P1688" s="56"/>
      <c r="Q1688" s="54"/>
      <c r="R1688" s="54"/>
      <c r="S1688" s="54"/>
      <c r="T1688" s="54"/>
      <c r="U1688" s="56"/>
      <c r="V1688" s="54"/>
      <c r="W1688" s="54"/>
      <c r="X1688" s="54"/>
      <c r="Y1688" s="54"/>
      <c r="Z1688" s="56"/>
      <c r="AA1688" s="54"/>
      <c r="AB1688" s="54"/>
      <c r="AC1688" s="54"/>
      <c r="AD1688" s="54"/>
      <c r="AE1688" s="56"/>
    </row>
    <row r="1689" spans="12:31">
      <c r="L1689" s="54"/>
      <c r="M1689" s="54"/>
      <c r="N1689" s="54"/>
      <c r="O1689" s="54"/>
      <c r="P1689" s="56"/>
      <c r="Q1689" s="54"/>
      <c r="R1689" s="54"/>
      <c r="S1689" s="54"/>
      <c r="T1689" s="54"/>
      <c r="U1689" s="56"/>
      <c r="V1689" s="54"/>
      <c r="W1689" s="54"/>
      <c r="X1689" s="54"/>
      <c r="Y1689" s="54"/>
      <c r="Z1689" s="56"/>
      <c r="AA1689" s="54"/>
      <c r="AB1689" s="54"/>
      <c r="AC1689" s="54"/>
      <c r="AD1689" s="54"/>
      <c r="AE1689" s="56"/>
    </row>
    <row r="1690" spans="12:31">
      <c r="L1690" s="54"/>
      <c r="M1690" s="54"/>
      <c r="N1690" s="54"/>
      <c r="O1690" s="54"/>
      <c r="P1690" s="56"/>
      <c r="Q1690" s="54"/>
      <c r="R1690" s="54"/>
      <c r="S1690" s="54"/>
      <c r="T1690" s="54"/>
      <c r="U1690" s="56"/>
      <c r="V1690" s="54"/>
      <c r="W1690" s="54"/>
      <c r="X1690" s="54"/>
      <c r="Y1690" s="54"/>
      <c r="Z1690" s="56"/>
      <c r="AA1690" s="54"/>
      <c r="AB1690" s="54"/>
      <c r="AC1690" s="54"/>
      <c r="AD1690" s="54"/>
      <c r="AE1690" s="56"/>
    </row>
    <row r="1691" spans="12:31">
      <c r="L1691" s="54"/>
      <c r="M1691" s="54"/>
      <c r="N1691" s="54"/>
      <c r="O1691" s="54"/>
      <c r="P1691" s="56"/>
      <c r="Q1691" s="54"/>
      <c r="R1691" s="54"/>
      <c r="S1691" s="54"/>
      <c r="T1691" s="54"/>
      <c r="U1691" s="56"/>
      <c r="V1691" s="54"/>
      <c r="W1691" s="54"/>
      <c r="X1691" s="54"/>
      <c r="Y1691" s="54"/>
      <c r="Z1691" s="56"/>
      <c r="AA1691" s="54"/>
      <c r="AB1691" s="54"/>
      <c r="AC1691" s="54"/>
      <c r="AD1691" s="54"/>
      <c r="AE1691" s="56"/>
    </row>
    <row r="1692" spans="12:31">
      <c r="L1692" s="54"/>
      <c r="M1692" s="54"/>
      <c r="N1692" s="54"/>
      <c r="O1692" s="54"/>
      <c r="P1692" s="56"/>
      <c r="Q1692" s="54"/>
      <c r="R1692" s="54"/>
      <c r="S1692" s="54"/>
      <c r="T1692" s="54"/>
      <c r="U1692" s="56"/>
      <c r="V1692" s="54"/>
      <c r="W1692" s="54"/>
      <c r="X1692" s="54"/>
      <c r="Y1692" s="54"/>
      <c r="Z1692" s="56"/>
      <c r="AA1692" s="54"/>
      <c r="AB1692" s="54"/>
      <c r="AC1692" s="54"/>
      <c r="AD1692" s="54"/>
      <c r="AE1692" s="56"/>
    </row>
    <row r="1693" spans="12:31">
      <c r="L1693" s="54"/>
      <c r="M1693" s="54"/>
      <c r="N1693" s="54"/>
      <c r="O1693" s="54"/>
      <c r="P1693" s="56"/>
      <c r="Q1693" s="54"/>
      <c r="R1693" s="54"/>
      <c r="S1693" s="54"/>
      <c r="T1693" s="54"/>
      <c r="U1693" s="56"/>
      <c r="V1693" s="54"/>
      <c r="W1693" s="54"/>
      <c r="X1693" s="54"/>
      <c r="Y1693" s="54"/>
      <c r="Z1693" s="56"/>
      <c r="AA1693" s="54"/>
      <c r="AB1693" s="54"/>
      <c r="AC1693" s="54"/>
      <c r="AD1693" s="54"/>
      <c r="AE1693" s="56"/>
    </row>
    <row r="1694" spans="12:31">
      <c r="L1694" s="54"/>
      <c r="M1694" s="54"/>
      <c r="N1694" s="54"/>
      <c r="O1694" s="54"/>
      <c r="P1694" s="56"/>
      <c r="Q1694" s="54"/>
      <c r="R1694" s="54"/>
      <c r="S1694" s="54"/>
      <c r="T1694" s="54"/>
      <c r="U1694" s="56"/>
      <c r="V1694" s="54"/>
      <c r="W1694" s="54"/>
      <c r="X1694" s="54"/>
      <c r="Y1694" s="54"/>
      <c r="Z1694" s="56"/>
      <c r="AA1694" s="54"/>
      <c r="AB1694" s="54"/>
      <c r="AC1694" s="54"/>
      <c r="AD1694" s="54"/>
      <c r="AE1694" s="56"/>
    </row>
    <row r="1695" spans="12:31">
      <c r="L1695" s="54"/>
      <c r="M1695" s="54"/>
      <c r="N1695" s="54"/>
      <c r="O1695" s="54"/>
      <c r="P1695" s="56"/>
      <c r="Q1695" s="54"/>
      <c r="R1695" s="54"/>
      <c r="S1695" s="54"/>
      <c r="T1695" s="54"/>
      <c r="U1695" s="56"/>
      <c r="V1695" s="54"/>
      <c r="W1695" s="54"/>
      <c r="X1695" s="54"/>
      <c r="Y1695" s="54"/>
      <c r="Z1695" s="56"/>
      <c r="AA1695" s="54"/>
      <c r="AB1695" s="54"/>
      <c r="AC1695" s="54"/>
      <c r="AD1695" s="54"/>
      <c r="AE1695" s="56"/>
    </row>
    <row r="1696" spans="12:31">
      <c r="L1696" s="54"/>
      <c r="M1696" s="54"/>
      <c r="N1696" s="54"/>
      <c r="O1696" s="54"/>
      <c r="P1696" s="56"/>
      <c r="Q1696" s="54"/>
      <c r="R1696" s="54"/>
      <c r="S1696" s="54"/>
      <c r="T1696" s="54"/>
      <c r="U1696" s="56"/>
      <c r="V1696" s="54"/>
      <c r="W1696" s="54"/>
      <c r="X1696" s="54"/>
      <c r="Y1696" s="54"/>
      <c r="Z1696" s="56"/>
      <c r="AA1696" s="54"/>
      <c r="AB1696" s="54"/>
      <c r="AC1696" s="54"/>
      <c r="AD1696" s="54"/>
      <c r="AE1696" s="56"/>
    </row>
    <row r="1697" spans="12:31">
      <c r="L1697" s="54"/>
      <c r="M1697" s="54"/>
      <c r="N1697" s="54"/>
      <c r="O1697" s="54"/>
      <c r="P1697" s="56"/>
      <c r="Q1697" s="54"/>
      <c r="R1697" s="54"/>
      <c r="S1697" s="54"/>
      <c r="T1697" s="54"/>
      <c r="U1697" s="56"/>
      <c r="V1697" s="54"/>
      <c r="W1697" s="54"/>
      <c r="X1697" s="54"/>
      <c r="Y1697" s="54"/>
      <c r="Z1697" s="56"/>
      <c r="AA1697" s="54"/>
      <c r="AB1697" s="54"/>
      <c r="AC1697" s="54"/>
      <c r="AD1697" s="54"/>
      <c r="AE1697" s="56"/>
    </row>
    <row r="1698" spans="12:31">
      <c r="L1698" s="54"/>
      <c r="M1698" s="54"/>
      <c r="N1698" s="54"/>
      <c r="O1698" s="54"/>
      <c r="P1698" s="56"/>
      <c r="Q1698" s="54"/>
      <c r="R1698" s="54"/>
      <c r="S1698" s="54"/>
      <c r="T1698" s="54"/>
      <c r="U1698" s="56"/>
      <c r="V1698" s="54"/>
      <c r="W1698" s="54"/>
      <c r="X1698" s="54"/>
      <c r="Y1698" s="54"/>
      <c r="Z1698" s="56"/>
      <c r="AA1698" s="54"/>
      <c r="AB1698" s="54"/>
      <c r="AC1698" s="54"/>
      <c r="AD1698" s="54"/>
      <c r="AE1698" s="56"/>
    </row>
    <row r="1699" spans="12:31">
      <c r="L1699" s="54"/>
      <c r="M1699" s="54"/>
      <c r="N1699" s="54"/>
      <c r="O1699" s="54"/>
      <c r="P1699" s="56"/>
      <c r="Q1699" s="54"/>
      <c r="R1699" s="54"/>
      <c r="S1699" s="54"/>
      <c r="T1699" s="54"/>
      <c r="U1699" s="56"/>
      <c r="V1699" s="54"/>
      <c r="W1699" s="54"/>
      <c r="X1699" s="54"/>
      <c r="Y1699" s="54"/>
      <c r="Z1699" s="56"/>
      <c r="AA1699" s="54"/>
      <c r="AB1699" s="54"/>
      <c r="AC1699" s="54"/>
      <c r="AD1699" s="54"/>
      <c r="AE1699" s="56"/>
    </row>
    <row r="1700" spans="12:31">
      <c r="L1700" s="54"/>
      <c r="M1700" s="54"/>
      <c r="N1700" s="54"/>
      <c r="O1700" s="54"/>
      <c r="P1700" s="56"/>
      <c r="Q1700" s="54"/>
      <c r="R1700" s="54"/>
      <c r="S1700" s="54"/>
      <c r="T1700" s="54"/>
      <c r="U1700" s="56"/>
      <c r="V1700" s="54"/>
      <c r="W1700" s="54"/>
      <c r="X1700" s="54"/>
      <c r="Y1700" s="54"/>
      <c r="Z1700" s="56"/>
      <c r="AA1700" s="54"/>
      <c r="AB1700" s="54"/>
      <c r="AC1700" s="54"/>
      <c r="AD1700" s="54"/>
      <c r="AE1700" s="56"/>
    </row>
    <row r="1701" spans="12:31">
      <c r="L1701" s="54"/>
      <c r="M1701" s="54"/>
      <c r="N1701" s="54"/>
      <c r="O1701" s="54"/>
      <c r="P1701" s="56"/>
      <c r="Q1701" s="54"/>
      <c r="R1701" s="54"/>
      <c r="S1701" s="54"/>
      <c r="T1701" s="54"/>
      <c r="U1701" s="56"/>
      <c r="V1701" s="54"/>
      <c r="W1701" s="54"/>
      <c r="X1701" s="54"/>
      <c r="Y1701" s="54"/>
      <c r="Z1701" s="56"/>
      <c r="AA1701" s="54"/>
      <c r="AB1701" s="54"/>
      <c r="AC1701" s="54"/>
      <c r="AD1701" s="54"/>
      <c r="AE1701" s="56"/>
    </row>
    <row r="1702" spans="12:31">
      <c r="L1702" s="54"/>
      <c r="M1702" s="54"/>
      <c r="N1702" s="54"/>
      <c r="O1702" s="54"/>
      <c r="P1702" s="56"/>
      <c r="Q1702" s="54"/>
      <c r="R1702" s="54"/>
      <c r="S1702" s="54"/>
      <c r="T1702" s="54"/>
      <c r="U1702" s="56"/>
      <c r="V1702" s="54"/>
      <c r="W1702" s="54"/>
      <c r="X1702" s="54"/>
      <c r="Y1702" s="54"/>
      <c r="Z1702" s="56"/>
      <c r="AA1702" s="54"/>
      <c r="AB1702" s="54"/>
      <c r="AC1702" s="54"/>
      <c r="AD1702" s="54"/>
      <c r="AE1702" s="56"/>
    </row>
    <row r="1703" spans="12:31">
      <c r="L1703" s="54"/>
      <c r="M1703" s="54"/>
      <c r="N1703" s="54"/>
      <c r="O1703" s="54"/>
      <c r="P1703" s="56"/>
      <c r="Q1703" s="54"/>
      <c r="R1703" s="54"/>
      <c r="S1703" s="54"/>
      <c r="T1703" s="54"/>
      <c r="U1703" s="56"/>
      <c r="V1703" s="54"/>
      <c r="W1703" s="54"/>
      <c r="X1703" s="54"/>
      <c r="Y1703" s="54"/>
      <c r="Z1703" s="56"/>
      <c r="AA1703" s="54"/>
      <c r="AB1703" s="54"/>
      <c r="AC1703" s="54"/>
      <c r="AD1703" s="54"/>
      <c r="AE1703" s="56"/>
    </row>
    <row r="1704" spans="12:31">
      <c r="L1704" s="54"/>
      <c r="M1704" s="54"/>
      <c r="N1704" s="54"/>
      <c r="O1704" s="54"/>
      <c r="P1704" s="56"/>
      <c r="Q1704" s="54"/>
      <c r="R1704" s="54"/>
      <c r="S1704" s="54"/>
      <c r="T1704" s="54"/>
      <c r="U1704" s="56"/>
      <c r="V1704" s="54"/>
      <c r="W1704" s="54"/>
      <c r="X1704" s="54"/>
      <c r="Y1704" s="54"/>
      <c r="Z1704" s="56"/>
      <c r="AA1704" s="54"/>
      <c r="AB1704" s="54"/>
      <c r="AC1704" s="54"/>
      <c r="AD1704" s="54"/>
      <c r="AE1704" s="56"/>
    </row>
    <row r="1705" spans="12:31">
      <c r="L1705" s="54"/>
      <c r="M1705" s="54"/>
      <c r="N1705" s="54"/>
      <c r="O1705" s="54"/>
      <c r="P1705" s="56"/>
      <c r="Q1705" s="54"/>
      <c r="R1705" s="54"/>
      <c r="S1705" s="54"/>
      <c r="T1705" s="54"/>
      <c r="U1705" s="56"/>
      <c r="V1705" s="54"/>
      <c r="W1705" s="54"/>
      <c r="X1705" s="54"/>
      <c r="Y1705" s="54"/>
      <c r="Z1705" s="56"/>
      <c r="AA1705" s="54"/>
      <c r="AB1705" s="54"/>
      <c r="AC1705" s="54"/>
      <c r="AD1705" s="54"/>
      <c r="AE1705" s="56"/>
    </row>
    <row r="1706" spans="12:31">
      <c r="L1706" s="54"/>
      <c r="M1706" s="54"/>
      <c r="N1706" s="54"/>
      <c r="O1706" s="54"/>
      <c r="P1706" s="56"/>
      <c r="Q1706" s="54"/>
      <c r="R1706" s="54"/>
      <c r="S1706" s="54"/>
      <c r="T1706" s="54"/>
      <c r="U1706" s="56"/>
      <c r="V1706" s="54"/>
      <c r="W1706" s="54"/>
      <c r="X1706" s="54"/>
      <c r="Y1706" s="54"/>
      <c r="Z1706" s="56"/>
      <c r="AA1706" s="54"/>
      <c r="AB1706" s="54"/>
      <c r="AC1706" s="54"/>
      <c r="AD1706" s="54"/>
      <c r="AE1706" s="56"/>
    </row>
    <row r="1707" spans="12:31">
      <c r="L1707" s="54"/>
      <c r="M1707" s="54"/>
      <c r="N1707" s="54"/>
      <c r="O1707" s="54"/>
      <c r="P1707" s="56"/>
      <c r="Q1707" s="54"/>
      <c r="R1707" s="54"/>
      <c r="S1707" s="54"/>
      <c r="T1707" s="54"/>
      <c r="U1707" s="56"/>
      <c r="V1707" s="54"/>
      <c r="W1707" s="54"/>
      <c r="X1707" s="54"/>
      <c r="Y1707" s="54"/>
      <c r="Z1707" s="56"/>
      <c r="AA1707" s="54"/>
      <c r="AB1707" s="54"/>
      <c r="AC1707" s="54"/>
      <c r="AD1707" s="54"/>
      <c r="AE1707" s="56"/>
    </row>
    <row r="1708" spans="12:31">
      <c r="L1708" s="54"/>
      <c r="M1708" s="54"/>
      <c r="N1708" s="54"/>
      <c r="O1708" s="54"/>
      <c r="P1708" s="56"/>
      <c r="Q1708" s="54"/>
      <c r="R1708" s="54"/>
      <c r="S1708" s="54"/>
      <c r="T1708" s="54"/>
      <c r="U1708" s="56"/>
      <c r="V1708" s="54"/>
      <c r="W1708" s="54"/>
      <c r="X1708" s="54"/>
      <c r="Y1708" s="54"/>
      <c r="Z1708" s="56"/>
      <c r="AA1708" s="54"/>
      <c r="AB1708" s="54"/>
      <c r="AC1708" s="54"/>
      <c r="AD1708" s="54"/>
      <c r="AE1708" s="56"/>
    </row>
    <row r="1709" spans="12:31">
      <c r="L1709" s="54"/>
      <c r="M1709" s="54"/>
      <c r="N1709" s="54"/>
      <c r="O1709" s="54"/>
      <c r="P1709" s="56"/>
      <c r="Q1709" s="54"/>
      <c r="R1709" s="54"/>
      <c r="S1709" s="54"/>
      <c r="T1709" s="54"/>
      <c r="U1709" s="56"/>
      <c r="V1709" s="54"/>
      <c r="W1709" s="54"/>
      <c r="X1709" s="54"/>
      <c r="Y1709" s="54"/>
      <c r="Z1709" s="56"/>
      <c r="AA1709" s="54"/>
      <c r="AB1709" s="54"/>
      <c r="AC1709" s="54"/>
      <c r="AD1709" s="54"/>
      <c r="AE1709" s="56"/>
    </row>
    <row r="1710" spans="12:31">
      <c r="L1710" s="54"/>
      <c r="M1710" s="54"/>
      <c r="N1710" s="54"/>
      <c r="O1710" s="54"/>
      <c r="P1710" s="56"/>
      <c r="Q1710" s="54"/>
      <c r="R1710" s="54"/>
      <c r="S1710" s="54"/>
      <c r="T1710" s="54"/>
      <c r="U1710" s="56"/>
      <c r="V1710" s="54"/>
      <c r="W1710" s="54"/>
      <c r="X1710" s="54"/>
      <c r="Y1710" s="54"/>
      <c r="Z1710" s="56"/>
      <c r="AA1710" s="54"/>
      <c r="AB1710" s="54"/>
      <c r="AC1710" s="54"/>
      <c r="AD1710" s="54"/>
      <c r="AE1710" s="56"/>
    </row>
    <row r="1711" spans="12:31">
      <c r="L1711" s="54"/>
      <c r="M1711" s="54"/>
      <c r="N1711" s="54"/>
      <c r="O1711" s="54"/>
      <c r="P1711" s="56"/>
      <c r="Q1711" s="54"/>
      <c r="R1711" s="54"/>
      <c r="S1711" s="54"/>
      <c r="T1711" s="54"/>
      <c r="U1711" s="56"/>
      <c r="V1711" s="54"/>
      <c r="W1711" s="54"/>
      <c r="X1711" s="54"/>
      <c r="Y1711" s="54"/>
      <c r="Z1711" s="56"/>
      <c r="AA1711" s="54"/>
      <c r="AB1711" s="54"/>
      <c r="AC1711" s="54"/>
      <c r="AD1711" s="54"/>
      <c r="AE1711" s="56"/>
    </row>
    <row r="1712" spans="12:31">
      <c r="L1712" s="54"/>
      <c r="M1712" s="54"/>
      <c r="N1712" s="54"/>
      <c r="O1712" s="54"/>
      <c r="P1712" s="56"/>
      <c r="Q1712" s="54"/>
      <c r="R1712" s="54"/>
      <c r="S1712" s="54"/>
      <c r="T1712" s="54"/>
      <c r="U1712" s="56"/>
      <c r="V1712" s="54"/>
      <c r="W1712" s="54"/>
      <c r="X1712" s="54"/>
      <c r="Y1712" s="54"/>
      <c r="Z1712" s="56"/>
      <c r="AA1712" s="54"/>
      <c r="AB1712" s="54"/>
      <c r="AC1712" s="54"/>
      <c r="AD1712" s="54"/>
      <c r="AE1712" s="56"/>
    </row>
    <row r="1713" spans="12:31">
      <c r="L1713" s="54"/>
      <c r="M1713" s="54"/>
      <c r="N1713" s="54"/>
      <c r="O1713" s="54"/>
      <c r="P1713" s="56"/>
      <c r="Q1713" s="54"/>
      <c r="R1713" s="54"/>
      <c r="S1713" s="54"/>
      <c r="T1713" s="54"/>
      <c r="U1713" s="56"/>
      <c r="V1713" s="54"/>
      <c r="W1713" s="54"/>
      <c r="X1713" s="54"/>
      <c r="Y1713" s="54"/>
      <c r="Z1713" s="56"/>
      <c r="AA1713" s="54"/>
      <c r="AB1713" s="54"/>
      <c r="AC1713" s="54"/>
      <c r="AD1713" s="54"/>
      <c r="AE1713" s="56"/>
    </row>
    <row r="1714" spans="12:31">
      <c r="L1714" s="54"/>
      <c r="M1714" s="54"/>
      <c r="N1714" s="54"/>
      <c r="O1714" s="54"/>
      <c r="P1714" s="56"/>
      <c r="Q1714" s="54"/>
      <c r="R1714" s="54"/>
      <c r="S1714" s="54"/>
      <c r="T1714" s="54"/>
      <c r="U1714" s="56"/>
      <c r="V1714" s="54"/>
      <c r="W1714" s="54"/>
      <c r="X1714" s="54"/>
      <c r="Y1714" s="54"/>
      <c r="Z1714" s="56"/>
      <c r="AA1714" s="54"/>
      <c r="AB1714" s="54"/>
      <c r="AC1714" s="54"/>
      <c r="AD1714" s="54"/>
      <c r="AE1714" s="56"/>
    </row>
    <row r="1715" spans="12:31">
      <c r="L1715" s="54"/>
      <c r="M1715" s="54"/>
      <c r="N1715" s="54"/>
      <c r="O1715" s="54"/>
      <c r="P1715" s="56"/>
      <c r="Q1715" s="54"/>
      <c r="R1715" s="54"/>
      <c r="S1715" s="54"/>
      <c r="T1715" s="54"/>
      <c r="U1715" s="56"/>
      <c r="V1715" s="54"/>
      <c r="W1715" s="54"/>
      <c r="X1715" s="54"/>
      <c r="Y1715" s="54"/>
      <c r="Z1715" s="56"/>
      <c r="AA1715" s="54"/>
      <c r="AB1715" s="54"/>
      <c r="AC1715" s="54"/>
      <c r="AD1715" s="54"/>
      <c r="AE1715" s="56"/>
    </row>
    <row r="1716" spans="12:31">
      <c r="L1716" s="54"/>
      <c r="M1716" s="54"/>
      <c r="N1716" s="54"/>
      <c r="O1716" s="54"/>
      <c r="P1716" s="56"/>
      <c r="Q1716" s="54"/>
      <c r="R1716" s="54"/>
      <c r="S1716" s="54"/>
      <c r="T1716" s="54"/>
      <c r="U1716" s="56"/>
      <c r="V1716" s="54"/>
      <c r="W1716" s="54"/>
      <c r="X1716" s="54"/>
      <c r="Y1716" s="54"/>
      <c r="Z1716" s="56"/>
      <c r="AA1716" s="54"/>
      <c r="AB1716" s="54"/>
      <c r="AC1716" s="54"/>
      <c r="AD1716" s="54"/>
      <c r="AE1716" s="56"/>
    </row>
    <row r="1717" spans="12:31">
      <c r="L1717" s="54"/>
      <c r="M1717" s="54"/>
      <c r="N1717" s="54"/>
      <c r="O1717" s="54"/>
      <c r="P1717" s="56"/>
      <c r="Q1717" s="54"/>
      <c r="R1717" s="54"/>
      <c r="S1717" s="54"/>
      <c r="T1717" s="54"/>
      <c r="U1717" s="56"/>
      <c r="V1717" s="54"/>
      <c r="W1717" s="54"/>
      <c r="X1717" s="54"/>
      <c r="Y1717" s="54"/>
      <c r="Z1717" s="56"/>
      <c r="AA1717" s="54"/>
      <c r="AB1717" s="54"/>
      <c r="AC1717" s="54"/>
      <c r="AD1717" s="54"/>
      <c r="AE1717" s="56"/>
    </row>
    <row r="1718" spans="12:31">
      <c r="L1718" s="54"/>
      <c r="M1718" s="54"/>
      <c r="N1718" s="54"/>
      <c r="O1718" s="54"/>
      <c r="P1718" s="56"/>
      <c r="Q1718" s="54"/>
      <c r="R1718" s="54"/>
      <c r="S1718" s="54"/>
      <c r="T1718" s="54"/>
      <c r="U1718" s="56"/>
      <c r="V1718" s="54"/>
      <c r="W1718" s="54"/>
      <c r="X1718" s="54"/>
      <c r="Y1718" s="54"/>
      <c r="Z1718" s="56"/>
      <c r="AA1718" s="54"/>
      <c r="AB1718" s="54"/>
      <c r="AC1718" s="54"/>
      <c r="AD1718" s="54"/>
      <c r="AE1718" s="56"/>
    </row>
    <row r="1719" spans="12:31">
      <c r="L1719" s="54"/>
      <c r="M1719" s="54"/>
      <c r="N1719" s="54"/>
      <c r="O1719" s="54"/>
      <c r="P1719" s="56"/>
      <c r="Q1719" s="54"/>
      <c r="R1719" s="54"/>
      <c r="S1719" s="54"/>
      <c r="T1719" s="54"/>
      <c r="U1719" s="56"/>
      <c r="V1719" s="54"/>
      <c r="W1719" s="54"/>
      <c r="X1719" s="54"/>
      <c r="Y1719" s="54"/>
      <c r="Z1719" s="56"/>
      <c r="AA1719" s="54"/>
      <c r="AB1719" s="54"/>
      <c r="AC1719" s="54"/>
      <c r="AD1719" s="54"/>
      <c r="AE1719" s="56"/>
    </row>
    <row r="1720" spans="12:31">
      <c r="L1720" s="54"/>
      <c r="M1720" s="54"/>
      <c r="N1720" s="54"/>
      <c r="O1720" s="54"/>
      <c r="P1720" s="56"/>
      <c r="Q1720" s="54"/>
      <c r="R1720" s="54"/>
      <c r="S1720" s="54"/>
      <c r="T1720" s="54"/>
      <c r="U1720" s="56"/>
      <c r="V1720" s="54"/>
      <c r="W1720" s="54"/>
      <c r="X1720" s="54"/>
      <c r="Y1720" s="54"/>
      <c r="Z1720" s="56"/>
      <c r="AA1720" s="54"/>
      <c r="AB1720" s="54"/>
      <c r="AC1720" s="54"/>
      <c r="AD1720" s="54"/>
      <c r="AE1720" s="56"/>
    </row>
    <row r="1721" spans="12:31">
      <c r="L1721" s="54"/>
      <c r="M1721" s="54"/>
      <c r="N1721" s="54"/>
      <c r="O1721" s="54"/>
      <c r="P1721" s="56"/>
      <c r="Q1721" s="54"/>
      <c r="R1721" s="54"/>
      <c r="S1721" s="54"/>
      <c r="T1721" s="54"/>
      <c r="U1721" s="56"/>
      <c r="V1721" s="54"/>
      <c r="W1721" s="54"/>
      <c r="X1721" s="54"/>
      <c r="Y1721" s="54"/>
      <c r="Z1721" s="56"/>
      <c r="AA1721" s="54"/>
      <c r="AB1721" s="54"/>
      <c r="AC1721" s="54"/>
      <c r="AD1721" s="54"/>
      <c r="AE1721" s="56"/>
    </row>
    <row r="1722" spans="12:31">
      <c r="L1722" s="54"/>
      <c r="M1722" s="54"/>
      <c r="N1722" s="54"/>
      <c r="O1722" s="54"/>
      <c r="P1722" s="56"/>
      <c r="Q1722" s="54"/>
      <c r="R1722" s="54"/>
      <c r="S1722" s="54"/>
      <c r="T1722" s="54"/>
      <c r="U1722" s="56"/>
      <c r="V1722" s="54"/>
      <c r="W1722" s="54"/>
      <c r="X1722" s="54"/>
      <c r="Y1722" s="54"/>
      <c r="Z1722" s="56"/>
      <c r="AA1722" s="54"/>
      <c r="AB1722" s="54"/>
      <c r="AC1722" s="54"/>
      <c r="AD1722" s="54"/>
      <c r="AE1722" s="56"/>
    </row>
    <row r="1723" spans="12:31">
      <c r="L1723" s="54"/>
      <c r="M1723" s="54"/>
      <c r="N1723" s="54"/>
      <c r="O1723" s="54"/>
      <c r="P1723" s="56"/>
      <c r="Q1723" s="54"/>
      <c r="R1723" s="54"/>
      <c r="S1723" s="54"/>
      <c r="T1723" s="54"/>
      <c r="U1723" s="56"/>
      <c r="V1723" s="54"/>
      <c r="W1723" s="54"/>
      <c r="X1723" s="54"/>
      <c r="Y1723" s="54"/>
      <c r="Z1723" s="56"/>
      <c r="AA1723" s="54"/>
      <c r="AB1723" s="54"/>
      <c r="AC1723" s="54"/>
      <c r="AD1723" s="54"/>
      <c r="AE1723" s="56"/>
    </row>
    <row r="1724" spans="12:31">
      <c r="L1724" s="54"/>
      <c r="M1724" s="54"/>
      <c r="N1724" s="54"/>
      <c r="O1724" s="54"/>
      <c r="P1724" s="56"/>
      <c r="Q1724" s="54"/>
      <c r="R1724" s="54"/>
      <c r="S1724" s="54"/>
      <c r="T1724" s="54"/>
      <c r="U1724" s="56"/>
      <c r="V1724" s="54"/>
      <c r="W1724" s="54"/>
      <c r="X1724" s="54"/>
      <c r="Y1724" s="54"/>
      <c r="Z1724" s="56"/>
      <c r="AA1724" s="54"/>
      <c r="AB1724" s="54"/>
      <c r="AC1724" s="54"/>
      <c r="AD1724" s="54"/>
      <c r="AE1724" s="56"/>
    </row>
    <row r="1725" spans="12:31">
      <c r="L1725" s="54"/>
      <c r="M1725" s="54"/>
      <c r="N1725" s="54"/>
      <c r="O1725" s="54"/>
      <c r="P1725" s="56"/>
      <c r="Q1725" s="54"/>
      <c r="R1725" s="54"/>
      <c r="S1725" s="54"/>
      <c r="T1725" s="54"/>
      <c r="U1725" s="56"/>
      <c r="V1725" s="54"/>
      <c r="W1725" s="54"/>
      <c r="X1725" s="54"/>
      <c r="Y1725" s="54"/>
      <c r="Z1725" s="56"/>
      <c r="AA1725" s="54"/>
      <c r="AB1725" s="54"/>
      <c r="AC1725" s="54"/>
      <c r="AD1725" s="54"/>
      <c r="AE1725" s="56"/>
    </row>
    <row r="1726" spans="12:31">
      <c r="L1726" s="54"/>
      <c r="M1726" s="54"/>
      <c r="N1726" s="54"/>
      <c r="O1726" s="54"/>
      <c r="P1726" s="56"/>
      <c r="Q1726" s="54"/>
      <c r="R1726" s="54"/>
      <c r="S1726" s="54"/>
      <c r="T1726" s="54"/>
      <c r="U1726" s="56"/>
      <c r="V1726" s="54"/>
      <c r="W1726" s="54"/>
      <c r="X1726" s="54"/>
      <c r="Y1726" s="54"/>
      <c r="Z1726" s="56"/>
      <c r="AA1726" s="54"/>
      <c r="AB1726" s="54"/>
      <c r="AC1726" s="54"/>
      <c r="AD1726" s="54"/>
      <c r="AE1726" s="56"/>
    </row>
    <row r="1727" spans="12:31">
      <c r="L1727" s="54"/>
      <c r="M1727" s="54"/>
      <c r="N1727" s="54"/>
      <c r="O1727" s="54"/>
      <c r="P1727" s="56"/>
      <c r="Q1727" s="54"/>
      <c r="R1727" s="54"/>
      <c r="S1727" s="54"/>
      <c r="T1727" s="54"/>
      <c r="U1727" s="56"/>
      <c r="V1727" s="54"/>
      <c r="W1727" s="54"/>
      <c r="X1727" s="54"/>
      <c r="Y1727" s="54"/>
      <c r="Z1727" s="56"/>
      <c r="AA1727" s="54"/>
      <c r="AB1727" s="54"/>
      <c r="AC1727" s="54"/>
      <c r="AD1727" s="54"/>
      <c r="AE1727" s="56"/>
    </row>
    <row r="1728" spans="12:31">
      <c r="L1728" s="54"/>
      <c r="M1728" s="54"/>
      <c r="N1728" s="54"/>
      <c r="O1728" s="54"/>
      <c r="P1728" s="56"/>
      <c r="Q1728" s="54"/>
      <c r="R1728" s="54"/>
      <c r="S1728" s="54"/>
      <c r="T1728" s="54"/>
      <c r="U1728" s="56"/>
      <c r="V1728" s="54"/>
      <c r="W1728" s="54"/>
      <c r="X1728" s="54"/>
      <c r="Y1728" s="54"/>
      <c r="Z1728" s="56"/>
      <c r="AA1728" s="54"/>
      <c r="AB1728" s="54"/>
      <c r="AC1728" s="54"/>
      <c r="AD1728" s="54"/>
      <c r="AE1728" s="56"/>
    </row>
    <row r="1729" spans="12:31">
      <c r="L1729" s="54"/>
      <c r="M1729" s="54"/>
      <c r="N1729" s="54"/>
      <c r="O1729" s="54"/>
      <c r="P1729" s="56"/>
      <c r="Q1729" s="54"/>
      <c r="R1729" s="54"/>
      <c r="S1729" s="54"/>
      <c r="T1729" s="54"/>
      <c r="U1729" s="56"/>
      <c r="V1729" s="54"/>
      <c r="W1729" s="54"/>
      <c r="X1729" s="54"/>
      <c r="Y1729" s="54"/>
      <c r="Z1729" s="56"/>
      <c r="AA1729" s="54"/>
      <c r="AB1729" s="54"/>
      <c r="AC1729" s="54"/>
      <c r="AD1729" s="54"/>
      <c r="AE1729" s="56"/>
    </row>
    <row r="1730" spans="12:31">
      <c r="L1730" s="54"/>
      <c r="M1730" s="54"/>
      <c r="N1730" s="54"/>
      <c r="O1730" s="54"/>
      <c r="P1730" s="56"/>
      <c r="Q1730" s="54"/>
      <c r="R1730" s="54"/>
      <c r="S1730" s="54"/>
      <c r="T1730" s="54"/>
      <c r="U1730" s="56"/>
      <c r="V1730" s="54"/>
      <c r="W1730" s="54"/>
      <c r="X1730" s="54"/>
      <c r="Y1730" s="54"/>
      <c r="Z1730" s="56"/>
      <c r="AA1730" s="54"/>
      <c r="AB1730" s="54"/>
      <c r="AC1730" s="54"/>
      <c r="AD1730" s="54"/>
      <c r="AE1730" s="56"/>
    </row>
    <row r="1731" spans="12:31">
      <c r="L1731" s="54"/>
      <c r="M1731" s="54"/>
      <c r="N1731" s="54"/>
      <c r="O1731" s="54"/>
      <c r="P1731" s="56"/>
      <c r="Q1731" s="54"/>
      <c r="R1731" s="54"/>
      <c r="S1731" s="54"/>
      <c r="T1731" s="54"/>
      <c r="U1731" s="56"/>
      <c r="V1731" s="54"/>
      <c r="W1731" s="54"/>
      <c r="X1731" s="54"/>
      <c r="Y1731" s="54"/>
      <c r="Z1731" s="56"/>
      <c r="AA1731" s="54"/>
      <c r="AB1731" s="54"/>
      <c r="AC1731" s="54"/>
      <c r="AD1731" s="54"/>
      <c r="AE1731" s="56"/>
    </row>
    <row r="1732" spans="12:31">
      <c r="L1732" s="54"/>
      <c r="M1732" s="54"/>
      <c r="N1732" s="54"/>
      <c r="O1732" s="54"/>
      <c r="P1732" s="56"/>
      <c r="Q1732" s="54"/>
      <c r="R1732" s="54"/>
      <c r="S1732" s="54"/>
      <c r="T1732" s="54"/>
      <c r="U1732" s="56"/>
      <c r="V1732" s="54"/>
      <c r="W1732" s="54"/>
      <c r="X1732" s="54"/>
      <c r="Y1732" s="54"/>
      <c r="Z1732" s="56"/>
      <c r="AA1732" s="54"/>
      <c r="AB1732" s="54"/>
      <c r="AC1732" s="54"/>
      <c r="AD1732" s="54"/>
      <c r="AE1732" s="56"/>
    </row>
    <row r="1733" spans="12:31">
      <c r="L1733" s="54"/>
      <c r="M1733" s="54"/>
      <c r="N1733" s="54"/>
      <c r="O1733" s="54"/>
      <c r="P1733" s="56"/>
      <c r="Q1733" s="54"/>
      <c r="R1733" s="54"/>
      <c r="S1733" s="54"/>
      <c r="T1733" s="54"/>
      <c r="U1733" s="56"/>
      <c r="V1733" s="54"/>
      <c r="W1733" s="54"/>
      <c r="X1733" s="54"/>
      <c r="Y1733" s="54"/>
      <c r="Z1733" s="56"/>
      <c r="AA1733" s="54"/>
      <c r="AB1733" s="54"/>
      <c r="AC1733" s="54"/>
      <c r="AD1733" s="54"/>
      <c r="AE1733" s="56"/>
    </row>
    <row r="1734" spans="12:31">
      <c r="L1734" s="54"/>
      <c r="M1734" s="54"/>
      <c r="N1734" s="54"/>
      <c r="O1734" s="54"/>
      <c r="P1734" s="56"/>
      <c r="Q1734" s="54"/>
      <c r="R1734" s="54"/>
      <c r="S1734" s="54"/>
      <c r="T1734" s="54"/>
      <c r="U1734" s="56"/>
      <c r="V1734" s="54"/>
      <c r="W1734" s="54"/>
      <c r="X1734" s="54"/>
      <c r="Y1734" s="54"/>
      <c r="Z1734" s="56"/>
      <c r="AA1734" s="54"/>
      <c r="AB1734" s="54"/>
      <c r="AC1734" s="54"/>
      <c r="AD1734" s="54"/>
      <c r="AE1734" s="56"/>
    </row>
    <row r="1735" spans="12:31">
      <c r="L1735" s="54"/>
      <c r="M1735" s="54"/>
      <c r="N1735" s="54"/>
      <c r="O1735" s="54"/>
      <c r="P1735" s="56"/>
      <c r="Q1735" s="54"/>
      <c r="R1735" s="54"/>
      <c r="S1735" s="54"/>
      <c r="T1735" s="54"/>
      <c r="U1735" s="56"/>
      <c r="V1735" s="54"/>
      <c r="W1735" s="54"/>
      <c r="X1735" s="54"/>
      <c r="Y1735" s="54"/>
      <c r="Z1735" s="56"/>
      <c r="AA1735" s="54"/>
      <c r="AB1735" s="54"/>
      <c r="AC1735" s="54"/>
      <c r="AD1735" s="54"/>
      <c r="AE1735" s="56"/>
    </row>
    <row r="1736" spans="12:31">
      <c r="L1736" s="54"/>
      <c r="M1736" s="54"/>
      <c r="N1736" s="54"/>
      <c r="O1736" s="54"/>
      <c r="P1736" s="56"/>
      <c r="Q1736" s="54"/>
      <c r="R1736" s="54"/>
      <c r="S1736" s="54"/>
      <c r="T1736" s="54"/>
      <c r="U1736" s="56"/>
      <c r="V1736" s="54"/>
      <c r="W1736" s="54"/>
      <c r="X1736" s="54"/>
      <c r="Y1736" s="54"/>
      <c r="Z1736" s="56"/>
      <c r="AA1736" s="54"/>
      <c r="AB1736" s="54"/>
      <c r="AC1736" s="54"/>
      <c r="AD1736" s="54"/>
      <c r="AE1736" s="56"/>
    </row>
    <row r="1737" spans="12:31">
      <c r="L1737" s="54"/>
      <c r="M1737" s="54"/>
      <c r="N1737" s="54"/>
      <c r="O1737" s="54"/>
      <c r="P1737" s="56"/>
      <c r="Q1737" s="54"/>
      <c r="R1737" s="54"/>
      <c r="S1737" s="54"/>
      <c r="T1737" s="54"/>
      <c r="U1737" s="56"/>
      <c r="V1737" s="54"/>
      <c r="W1737" s="54"/>
      <c r="X1737" s="54"/>
      <c r="Y1737" s="54"/>
      <c r="Z1737" s="56"/>
      <c r="AA1737" s="54"/>
      <c r="AB1737" s="54"/>
      <c r="AC1737" s="54"/>
      <c r="AD1737" s="54"/>
      <c r="AE1737" s="56"/>
    </row>
    <row r="1738" spans="12:31">
      <c r="L1738" s="54"/>
      <c r="M1738" s="54"/>
      <c r="N1738" s="54"/>
      <c r="O1738" s="54"/>
      <c r="P1738" s="56"/>
      <c r="Q1738" s="54"/>
      <c r="R1738" s="54"/>
      <c r="S1738" s="54"/>
      <c r="T1738" s="54"/>
      <c r="U1738" s="56"/>
      <c r="V1738" s="54"/>
      <c r="W1738" s="54"/>
      <c r="X1738" s="54"/>
      <c r="Y1738" s="54"/>
      <c r="Z1738" s="56"/>
      <c r="AA1738" s="54"/>
      <c r="AB1738" s="54"/>
      <c r="AC1738" s="54"/>
      <c r="AD1738" s="54"/>
      <c r="AE1738" s="56"/>
    </row>
    <row r="1739" spans="12:31">
      <c r="L1739" s="54"/>
      <c r="M1739" s="54"/>
      <c r="N1739" s="54"/>
      <c r="O1739" s="54"/>
      <c r="P1739" s="56"/>
      <c r="Q1739" s="54"/>
      <c r="R1739" s="54"/>
      <c r="S1739" s="54"/>
      <c r="T1739" s="54"/>
      <c r="U1739" s="56"/>
      <c r="V1739" s="54"/>
      <c r="W1739" s="54"/>
      <c r="X1739" s="54"/>
      <c r="Y1739" s="54"/>
      <c r="Z1739" s="56"/>
      <c r="AA1739" s="54"/>
      <c r="AB1739" s="54"/>
      <c r="AC1739" s="54"/>
      <c r="AD1739" s="54"/>
      <c r="AE1739" s="56"/>
    </row>
    <row r="1740" spans="12:31">
      <c r="L1740" s="54"/>
      <c r="M1740" s="54"/>
      <c r="N1740" s="54"/>
      <c r="O1740" s="54"/>
      <c r="P1740" s="56"/>
      <c r="Q1740" s="54"/>
      <c r="R1740" s="54"/>
      <c r="S1740" s="54"/>
      <c r="T1740" s="54"/>
      <c r="U1740" s="56"/>
      <c r="V1740" s="54"/>
      <c r="W1740" s="54"/>
      <c r="X1740" s="54"/>
      <c r="Y1740" s="54"/>
      <c r="Z1740" s="56"/>
      <c r="AA1740" s="54"/>
      <c r="AB1740" s="54"/>
      <c r="AC1740" s="54"/>
      <c r="AD1740" s="54"/>
      <c r="AE1740" s="56"/>
    </row>
    <row r="1741" spans="12:31">
      <c r="L1741" s="54"/>
      <c r="M1741" s="54"/>
      <c r="N1741" s="54"/>
      <c r="O1741" s="54"/>
      <c r="P1741" s="56"/>
      <c r="Q1741" s="54"/>
      <c r="R1741" s="54"/>
      <c r="S1741" s="54"/>
      <c r="T1741" s="54"/>
      <c r="U1741" s="56"/>
      <c r="V1741" s="54"/>
      <c r="W1741" s="54"/>
      <c r="X1741" s="54"/>
      <c r="Y1741" s="54"/>
      <c r="Z1741" s="56"/>
      <c r="AA1741" s="54"/>
      <c r="AB1741" s="54"/>
      <c r="AC1741" s="54"/>
      <c r="AD1741" s="54"/>
      <c r="AE1741" s="56"/>
    </row>
    <row r="1742" spans="12:31">
      <c r="L1742" s="54"/>
      <c r="M1742" s="54"/>
      <c r="N1742" s="54"/>
      <c r="O1742" s="54"/>
      <c r="P1742" s="56"/>
      <c r="Q1742" s="54"/>
      <c r="R1742" s="54"/>
      <c r="S1742" s="54"/>
      <c r="T1742" s="54"/>
      <c r="U1742" s="56"/>
      <c r="V1742" s="54"/>
      <c r="W1742" s="54"/>
      <c r="X1742" s="54"/>
      <c r="Y1742" s="54"/>
      <c r="Z1742" s="56"/>
      <c r="AA1742" s="54"/>
      <c r="AB1742" s="54"/>
      <c r="AC1742" s="54"/>
      <c r="AD1742" s="54"/>
      <c r="AE1742" s="56"/>
    </row>
    <row r="1743" spans="12:31">
      <c r="L1743" s="54"/>
      <c r="M1743" s="54"/>
      <c r="N1743" s="54"/>
      <c r="O1743" s="54"/>
      <c r="P1743" s="56"/>
      <c r="Q1743" s="54"/>
      <c r="R1743" s="54"/>
      <c r="S1743" s="54"/>
      <c r="T1743" s="54"/>
      <c r="U1743" s="56"/>
      <c r="V1743" s="54"/>
      <c r="W1743" s="54"/>
      <c r="X1743" s="54"/>
      <c r="Y1743" s="54"/>
      <c r="Z1743" s="56"/>
      <c r="AA1743" s="54"/>
      <c r="AB1743" s="54"/>
      <c r="AC1743" s="54"/>
      <c r="AD1743" s="54"/>
      <c r="AE1743" s="56"/>
    </row>
    <row r="1744" spans="12:31">
      <c r="L1744" s="54"/>
      <c r="M1744" s="54"/>
      <c r="N1744" s="54"/>
      <c r="O1744" s="54"/>
      <c r="P1744" s="56"/>
      <c r="Q1744" s="54"/>
      <c r="R1744" s="54"/>
      <c r="S1744" s="54"/>
      <c r="T1744" s="54"/>
      <c r="U1744" s="56"/>
      <c r="V1744" s="54"/>
      <c r="W1744" s="54"/>
      <c r="X1744" s="54"/>
      <c r="Y1744" s="54"/>
      <c r="Z1744" s="56"/>
      <c r="AA1744" s="54"/>
      <c r="AB1744" s="54"/>
      <c r="AC1744" s="54"/>
      <c r="AD1744" s="54"/>
      <c r="AE1744" s="56"/>
    </row>
    <row r="1745" spans="12:31">
      <c r="L1745" s="54"/>
      <c r="M1745" s="54"/>
      <c r="N1745" s="54"/>
      <c r="O1745" s="54"/>
      <c r="P1745" s="56"/>
      <c r="Q1745" s="54"/>
      <c r="R1745" s="54"/>
      <c r="S1745" s="54"/>
      <c r="T1745" s="54"/>
      <c r="U1745" s="56"/>
      <c r="V1745" s="54"/>
      <c r="W1745" s="54"/>
      <c r="X1745" s="54"/>
      <c r="Y1745" s="54"/>
      <c r="Z1745" s="56"/>
      <c r="AA1745" s="54"/>
      <c r="AB1745" s="54"/>
      <c r="AC1745" s="54"/>
      <c r="AD1745" s="54"/>
      <c r="AE1745" s="56"/>
    </row>
    <row r="1746" spans="12:31">
      <c r="L1746" s="54"/>
      <c r="M1746" s="54"/>
      <c r="N1746" s="54"/>
      <c r="O1746" s="54"/>
      <c r="P1746" s="56"/>
      <c r="Q1746" s="54"/>
      <c r="R1746" s="54"/>
      <c r="S1746" s="54"/>
      <c r="T1746" s="54"/>
      <c r="U1746" s="56"/>
      <c r="V1746" s="54"/>
      <c r="W1746" s="54"/>
      <c r="X1746" s="54"/>
      <c r="Y1746" s="54"/>
      <c r="Z1746" s="56"/>
      <c r="AA1746" s="54"/>
      <c r="AB1746" s="54"/>
      <c r="AC1746" s="54"/>
      <c r="AD1746" s="54"/>
      <c r="AE1746" s="56"/>
    </row>
    <row r="1747" spans="12:31">
      <c r="L1747" s="54"/>
      <c r="M1747" s="54"/>
      <c r="N1747" s="54"/>
      <c r="O1747" s="54"/>
      <c r="P1747" s="56"/>
      <c r="Q1747" s="54"/>
      <c r="R1747" s="54"/>
      <c r="S1747" s="54"/>
      <c r="T1747" s="54"/>
      <c r="U1747" s="56"/>
      <c r="V1747" s="54"/>
      <c r="W1747" s="54"/>
      <c r="X1747" s="54"/>
      <c r="Y1747" s="54"/>
      <c r="Z1747" s="56"/>
      <c r="AA1747" s="54"/>
      <c r="AB1747" s="54"/>
      <c r="AC1747" s="54"/>
      <c r="AD1747" s="54"/>
      <c r="AE1747" s="56"/>
    </row>
    <row r="1748" spans="12:31">
      <c r="L1748" s="54"/>
      <c r="M1748" s="54"/>
      <c r="N1748" s="54"/>
      <c r="O1748" s="54"/>
      <c r="P1748" s="56"/>
      <c r="Q1748" s="54"/>
      <c r="R1748" s="54"/>
      <c r="S1748" s="54"/>
      <c r="T1748" s="54"/>
      <c r="U1748" s="56"/>
      <c r="V1748" s="54"/>
      <c r="W1748" s="54"/>
      <c r="X1748" s="54"/>
      <c r="Y1748" s="54"/>
      <c r="Z1748" s="56"/>
      <c r="AA1748" s="54"/>
      <c r="AB1748" s="54"/>
      <c r="AC1748" s="54"/>
      <c r="AD1748" s="54"/>
      <c r="AE1748" s="56"/>
    </row>
    <row r="1749" spans="12:31">
      <c r="L1749" s="54"/>
      <c r="M1749" s="54"/>
      <c r="N1749" s="54"/>
      <c r="O1749" s="54"/>
      <c r="P1749" s="56"/>
      <c r="Q1749" s="54"/>
      <c r="R1749" s="54"/>
      <c r="S1749" s="54"/>
      <c r="T1749" s="54"/>
      <c r="U1749" s="56"/>
      <c r="V1749" s="54"/>
      <c r="W1749" s="54"/>
      <c r="X1749" s="54"/>
      <c r="Y1749" s="54"/>
      <c r="Z1749" s="56"/>
      <c r="AA1749" s="54"/>
      <c r="AB1749" s="54"/>
      <c r="AC1749" s="54"/>
      <c r="AD1749" s="54"/>
      <c r="AE1749" s="56"/>
    </row>
    <row r="1750" spans="12:31">
      <c r="L1750" s="54"/>
      <c r="M1750" s="54"/>
      <c r="N1750" s="54"/>
      <c r="O1750" s="54"/>
      <c r="P1750" s="56"/>
      <c r="Q1750" s="54"/>
      <c r="R1750" s="54"/>
      <c r="S1750" s="54"/>
      <c r="T1750" s="54"/>
      <c r="U1750" s="56"/>
      <c r="V1750" s="54"/>
      <c r="W1750" s="54"/>
      <c r="X1750" s="54"/>
      <c r="Y1750" s="54"/>
      <c r="Z1750" s="56"/>
      <c r="AA1750" s="54"/>
      <c r="AB1750" s="54"/>
      <c r="AC1750" s="54"/>
      <c r="AD1750" s="54"/>
      <c r="AE1750" s="56"/>
    </row>
    <row r="1751" spans="12:31">
      <c r="L1751" s="54"/>
      <c r="M1751" s="54"/>
      <c r="N1751" s="54"/>
      <c r="O1751" s="54"/>
      <c r="P1751" s="56"/>
      <c r="Q1751" s="54"/>
      <c r="R1751" s="54"/>
      <c r="S1751" s="54"/>
      <c r="T1751" s="54"/>
      <c r="U1751" s="56"/>
      <c r="V1751" s="54"/>
      <c r="W1751" s="54"/>
      <c r="X1751" s="54"/>
      <c r="Y1751" s="54"/>
      <c r="Z1751" s="56"/>
      <c r="AA1751" s="54"/>
      <c r="AB1751" s="54"/>
      <c r="AC1751" s="54"/>
      <c r="AD1751" s="54"/>
      <c r="AE1751" s="56"/>
    </row>
    <row r="1752" spans="12:31">
      <c r="L1752" s="54"/>
      <c r="M1752" s="54"/>
      <c r="N1752" s="54"/>
      <c r="O1752" s="54"/>
      <c r="P1752" s="56"/>
      <c r="Q1752" s="54"/>
      <c r="R1752" s="54"/>
      <c r="S1752" s="54"/>
      <c r="T1752" s="54"/>
      <c r="U1752" s="56"/>
      <c r="V1752" s="54"/>
      <c r="W1752" s="54"/>
      <c r="X1752" s="54"/>
      <c r="Y1752" s="54"/>
      <c r="Z1752" s="56"/>
      <c r="AA1752" s="54"/>
      <c r="AB1752" s="54"/>
      <c r="AC1752" s="54"/>
      <c r="AD1752" s="54"/>
      <c r="AE1752" s="56"/>
    </row>
    <row r="1753" spans="12:31">
      <c r="L1753" s="54"/>
      <c r="M1753" s="54"/>
      <c r="N1753" s="54"/>
      <c r="O1753" s="54"/>
      <c r="P1753" s="56"/>
      <c r="Q1753" s="54"/>
      <c r="R1753" s="54"/>
      <c r="S1753" s="54"/>
      <c r="T1753" s="54"/>
      <c r="U1753" s="56"/>
      <c r="V1753" s="54"/>
      <c r="W1753" s="54"/>
      <c r="X1753" s="54"/>
      <c r="Y1753" s="54"/>
      <c r="Z1753" s="56"/>
      <c r="AA1753" s="54"/>
      <c r="AB1753" s="54"/>
      <c r="AC1753" s="54"/>
      <c r="AD1753" s="54"/>
      <c r="AE1753" s="56"/>
    </row>
    <row r="1754" spans="12:31">
      <c r="L1754" s="54"/>
      <c r="M1754" s="54"/>
      <c r="N1754" s="54"/>
      <c r="O1754" s="54"/>
      <c r="P1754" s="56"/>
      <c r="Q1754" s="54"/>
      <c r="R1754" s="54"/>
      <c r="S1754" s="54"/>
      <c r="T1754" s="54"/>
      <c r="U1754" s="56"/>
      <c r="V1754" s="54"/>
      <c r="W1754" s="54"/>
      <c r="X1754" s="54"/>
      <c r="Y1754" s="54"/>
      <c r="Z1754" s="56"/>
      <c r="AA1754" s="54"/>
      <c r="AB1754" s="54"/>
      <c r="AC1754" s="54"/>
      <c r="AD1754" s="54"/>
      <c r="AE1754" s="56"/>
    </row>
    <row r="1755" spans="12:31">
      <c r="L1755" s="54"/>
      <c r="M1755" s="54"/>
      <c r="N1755" s="54"/>
      <c r="O1755" s="54"/>
      <c r="P1755" s="56"/>
      <c r="Q1755" s="54"/>
      <c r="R1755" s="54"/>
      <c r="S1755" s="54"/>
      <c r="T1755" s="54"/>
      <c r="U1755" s="56"/>
      <c r="V1755" s="54"/>
      <c r="W1755" s="54"/>
      <c r="X1755" s="54"/>
      <c r="Y1755" s="54"/>
      <c r="Z1755" s="56"/>
      <c r="AA1755" s="54"/>
      <c r="AB1755" s="54"/>
      <c r="AC1755" s="54"/>
      <c r="AD1755" s="54"/>
      <c r="AE1755" s="56"/>
    </row>
    <row r="1756" spans="12:31">
      <c r="L1756" s="54"/>
      <c r="M1756" s="54"/>
      <c r="N1756" s="54"/>
      <c r="O1756" s="54"/>
      <c r="P1756" s="56"/>
      <c r="Q1756" s="54"/>
      <c r="R1756" s="54"/>
      <c r="S1756" s="54"/>
      <c r="T1756" s="54"/>
      <c r="U1756" s="56"/>
      <c r="V1756" s="54"/>
      <c r="W1756" s="54"/>
      <c r="X1756" s="54"/>
      <c r="Y1756" s="54"/>
      <c r="Z1756" s="56"/>
      <c r="AA1756" s="54"/>
      <c r="AB1756" s="54"/>
      <c r="AC1756" s="54"/>
      <c r="AD1756" s="54"/>
      <c r="AE1756" s="56"/>
    </row>
    <row r="1757" spans="12:31">
      <c r="L1757" s="54"/>
      <c r="M1757" s="54"/>
      <c r="N1757" s="54"/>
      <c r="O1757" s="54"/>
      <c r="P1757" s="56"/>
      <c r="Q1757" s="54"/>
      <c r="R1757" s="54"/>
      <c r="S1757" s="54"/>
      <c r="T1757" s="54"/>
      <c r="U1757" s="56"/>
      <c r="V1757" s="54"/>
      <c r="W1757" s="54"/>
      <c r="X1757" s="54"/>
      <c r="Y1757" s="54"/>
      <c r="Z1757" s="56"/>
      <c r="AA1757" s="54"/>
      <c r="AB1757" s="54"/>
      <c r="AC1757" s="54"/>
      <c r="AD1757" s="54"/>
      <c r="AE1757" s="56"/>
    </row>
    <row r="1758" spans="12:31">
      <c r="L1758" s="54"/>
      <c r="M1758" s="54"/>
      <c r="N1758" s="54"/>
      <c r="O1758" s="54"/>
      <c r="P1758" s="56"/>
      <c r="Q1758" s="54"/>
      <c r="R1758" s="54"/>
      <c r="S1758" s="54"/>
      <c r="T1758" s="54"/>
      <c r="U1758" s="56"/>
      <c r="V1758" s="54"/>
      <c r="W1758" s="54"/>
      <c r="X1758" s="54"/>
      <c r="Y1758" s="54"/>
      <c r="Z1758" s="56"/>
      <c r="AA1758" s="54"/>
      <c r="AB1758" s="54"/>
      <c r="AC1758" s="54"/>
      <c r="AD1758" s="54"/>
      <c r="AE1758" s="56"/>
    </row>
    <row r="1759" spans="12:31">
      <c r="L1759" s="54"/>
      <c r="M1759" s="54"/>
      <c r="N1759" s="54"/>
      <c r="O1759" s="54"/>
      <c r="P1759" s="56"/>
      <c r="Q1759" s="54"/>
      <c r="R1759" s="54"/>
      <c r="S1759" s="54"/>
      <c r="T1759" s="54"/>
      <c r="U1759" s="56"/>
      <c r="V1759" s="54"/>
      <c r="W1759" s="54"/>
      <c r="X1759" s="54"/>
      <c r="Y1759" s="54"/>
      <c r="Z1759" s="56"/>
      <c r="AA1759" s="54"/>
      <c r="AB1759" s="54"/>
      <c r="AC1759" s="54"/>
      <c r="AD1759" s="54"/>
      <c r="AE1759" s="56"/>
    </row>
    <row r="1760" spans="12:31">
      <c r="L1760" s="54"/>
      <c r="M1760" s="54"/>
      <c r="N1760" s="54"/>
      <c r="O1760" s="54"/>
      <c r="P1760" s="56"/>
      <c r="Q1760" s="54"/>
      <c r="R1760" s="54"/>
      <c r="S1760" s="54"/>
      <c r="T1760" s="54"/>
      <c r="U1760" s="56"/>
      <c r="V1760" s="54"/>
      <c r="W1760" s="54"/>
      <c r="X1760" s="54"/>
      <c r="Y1760" s="54"/>
      <c r="Z1760" s="56"/>
      <c r="AA1760" s="54"/>
      <c r="AB1760" s="54"/>
      <c r="AC1760" s="54"/>
      <c r="AD1760" s="54"/>
      <c r="AE1760" s="56"/>
    </row>
    <row r="1761" spans="12:31">
      <c r="L1761" s="54"/>
      <c r="M1761" s="54"/>
      <c r="N1761" s="54"/>
      <c r="O1761" s="54"/>
      <c r="P1761" s="56"/>
      <c r="Q1761" s="54"/>
      <c r="R1761" s="54"/>
      <c r="S1761" s="54"/>
      <c r="T1761" s="54"/>
      <c r="U1761" s="56"/>
      <c r="V1761" s="54"/>
      <c r="W1761" s="54"/>
      <c r="X1761" s="54"/>
      <c r="Y1761" s="54"/>
      <c r="Z1761" s="56"/>
      <c r="AA1761" s="54"/>
      <c r="AB1761" s="54"/>
      <c r="AC1761" s="54"/>
      <c r="AD1761" s="54"/>
      <c r="AE1761" s="56"/>
    </row>
    <row r="1762" spans="12:31">
      <c r="L1762" s="54"/>
      <c r="M1762" s="54"/>
      <c r="N1762" s="54"/>
      <c r="O1762" s="54"/>
      <c r="P1762" s="56"/>
      <c r="Q1762" s="54"/>
      <c r="R1762" s="54"/>
      <c r="S1762" s="54"/>
      <c r="T1762" s="54"/>
      <c r="U1762" s="56"/>
      <c r="V1762" s="54"/>
      <c r="W1762" s="54"/>
      <c r="X1762" s="54"/>
      <c r="Y1762" s="54"/>
      <c r="Z1762" s="56"/>
      <c r="AA1762" s="54"/>
      <c r="AB1762" s="54"/>
      <c r="AC1762" s="54"/>
      <c r="AD1762" s="54"/>
      <c r="AE1762" s="56"/>
    </row>
    <row r="1763" spans="12:31">
      <c r="L1763" s="54"/>
      <c r="M1763" s="54"/>
      <c r="N1763" s="54"/>
      <c r="O1763" s="54"/>
      <c r="P1763" s="56"/>
      <c r="Q1763" s="54"/>
      <c r="R1763" s="54"/>
      <c r="S1763" s="54"/>
      <c r="T1763" s="54"/>
      <c r="U1763" s="56"/>
      <c r="V1763" s="54"/>
      <c r="W1763" s="54"/>
      <c r="X1763" s="54"/>
      <c r="Y1763" s="54"/>
      <c r="Z1763" s="56"/>
      <c r="AA1763" s="54"/>
      <c r="AB1763" s="54"/>
      <c r="AC1763" s="54"/>
      <c r="AD1763" s="54"/>
      <c r="AE1763" s="56"/>
    </row>
    <row r="1764" spans="12:31">
      <c r="L1764" s="54"/>
      <c r="M1764" s="54"/>
      <c r="N1764" s="54"/>
      <c r="O1764" s="54"/>
      <c r="P1764" s="56"/>
      <c r="Q1764" s="54"/>
      <c r="R1764" s="54"/>
      <c r="S1764" s="54"/>
      <c r="T1764" s="54"/>
      <c r="U1764" s="56"/>
      <c r="V1764" s="54"/>
      <c r="W1764" s="54"/>
      <c r="X1764" s="54"/>
      <c r="Y1764" s="54"/>
      <c r="Z1764" s="56"/>
      <c r="AA1764" s="54"/>
      <c r="AB1764" s="54"/>
      <c r="AC1764" s="54"/>
      <c r="AD1764" s="54"/>
      <c r="AE1764" s="56"/>
    </row>
    <row r="1765" spans="12:31">
      <c r="L1765" s="54"/>
      <c r="M1765" s="54"/>
      <c r="N1765" s="54"/>
      <c r="O1765" s="54"/>
      <c r="P1765" s="56"/>
      <c r="Q1765" s="54"/>
      <c r="R1765" s="54"/>
      <c r="S1765" s="54"/>
      <c r="T1765" s="54"/>
      <c r="U1765" s="56"/>
      <c r="V1765" s="54"/>
      <c r="W1765" s="54"/>
      <c r="X1765" s="54"/>
      <c r="Y1765" s="54"/>
      <c r="Z1765" s="56"/>
      <c r="AA1765" s="54"/>
      <c r="AB1765" s="54"/>
      <c r="AC1765" s="54"/>
      <c r="AD1765" s="54"/>
      <c r="AE1765" s="56"/>
    </row>
    <row r="1766" spans="12:31">
      <c r="L1766" s="54"/>
      <c r="M1766" s="54"/>
      <c r="N1766" s="54"/>
      <c r="O1766" s="54"/>
      <c r="P1766" s="56"/>
      <c r="Q1766" s="54"/>
      <c r="R1766" s="54"/>
      <c r="S1766" s="54"/>
      <c r="T1766" s="54"/>
      <c r="U1766" s="56"/>
      <c r="V1766" s="54"/>
      <c r="W1766" s="54"/>
      <c r="X1766" s="54"/>
      <c r="Y1766" s="54"/>
      <c r="Z1766" s="56"/>
      <c r="AA1766" s="54"/>
      <c r="AB1766" s="54"/>
      <c r="AC1766" s="54"/>
      <c r="AD1766" s="54"/>
      <c r="AE1766" s="56"/>
    </row>
    <row r="1767" spans="12:31">
      <c r="L1767" s="54"/>
      <c r="M1767" s="54"/>
      <c r="N1767" s="54"/>
      <c r="O1767" s="54"/>
      <c r="P1767" s="56"/>
      <c r="Q1767" s="54"/>
      <c r="R1767" s="54"/>
      <c r="S1767" s="54"/>
      <c r="T1767" s="54"/>
      <c r="U1767" s="56"/>
      <c r="V1767" s="54"/>
      <c r="W1767" s="54"/>
      <c r="X1767" s="54"/>
      <c r="Y1767" s="54"/>
      <c r="Z1767" s="56"/>
      <c r="AA1767" s="54"/>
      <c r="AB1767" s="54"/>
      <c r="AC1767" s="54"/>
      <c r="AD1767" s="54"/>
      <c r="AE1767" s="56"/>
    </row>
    <row r="1768" spans="12:31">
      <c r="L1768" s="54"/>
      <c r="M1768" s="54"/>
      <c r="N1768" s="54"/>
      <c r="O1768" s="54"/>
      <c r="P1768" s="56"/>
      <c r="Q1768" s="54"/>
      <c r="R1768" s="54"/>
      <c r="S1768" s="54"/>
      <c r="T1768" s="54"/>
      <c r="U1768" s="56"/>
      <c r="V1768" s="54"/>
      <c r="W1768" s="54"/>
      <c r="X1768" s="54"/>
      <c r="Y1768" s="54"/>
      <c r="Z1768" s="56"/>
      <c r="AA1768" s="54"/>
      <c r="AB1768" s="54"/>
      <c r="AC1768" s="54"/>
      <c r="AD1768" s="54"/>
      <c r="AE1768" s="56"/>
    </row>
    <row r="1769" spans="12:31">
      <c r="L1769" s="54"/>
      <c r="M1769" s="54"/>
      <c r="N1769" s="54"/>
      <c r="O1769" s="54"/>
      <c r="P1769" s="56"/>
      <c r="Q1769" s="54"/>
      <c r="R1769" s="54"/>
      <c r="S1769" s="54"/>
      <c r="T1769" s="54"/>
      <c r="U1769" s="56"/>
      <c r="V1769" s="54"/>
      <c r="W1769" s="54"/>
      <c r="X1769" s="54"/>
      <c r="Y1769" s="54"/>
      <c r="Z1769" s="56"/>
      <c r="AA1769" s="54"/>
      <c r="AB1769" s="54"/>
      <c r="AC1769" s="54"/>
      <c r="AD1769" s="54"/>
      <c r="AE1769" s="56"/>
    </row>
    <row r="1770" spans="12:31">
      <c r="L1770" s="54"/>
      <c r="M1770" s="54"/>
      <c r="N1770" s="54"/>
      <c r="O1770" s="54"/>
      <c r="P1770" s="56"/>
      <c r="Q1770" s="54"/>
      <c r="R1770" s="54"/>
      <c r="S1770" s="54"/>
      <c r="T1770" s="54"/>
      <c r="U1770" s="56"/>
      <c r="V1770" s="54"/>
      <c r="W1770" s="54"/>
      <c r="X1770" s="54"/>
      <c r="Y1770" s="54"/>
      <c r="Z1770" s="56"/>
      <c r="AA1770" s="54"/>
      <c r="AB1770" s="54"/>
      <c r="AC1770" s="54"/>
      <c r="AD1770" s="54"/>
      <c r="AE1770" s="56"/>
    </row>
    <row r="1771" spans="12:31">
      <c r="L1771" s="54"/>
      <c r="M1771" s="54"/>
      <c r="N1771" s="54"/>
      <c r="O1771" s="54"/>
      <c r="P1771" s="56"/>
      <c r="Q1771" s="54"/>
      <c r="R1771" s="54"/>
      <c r="S1771" s="54"/>
      <c r="T1771" s="54"/>
      <c r="U1771" s="56"/>
      <c r="V1771" s="54"/>
      <c r="W1771" s="54"/>
      <c r="X1771" s="54"/>
      <c r="Y1771" s="54"/>
      <c r="Z1771" s="56"/>
      <c r="AA1771" s="54"/>
      <c r="AB1771" s="54"/>
      <c r="AC1771" s="54"/>
      <c r="AD1771" s="54"/>
      <c r="AE1771" s="56"/>
    </row>
    <row r="1772" spans="12:31">
      <c r="L1772" s="54"/>
      <c r="M1772" s="54"/>
      <c r="N1772" s="54"/>
      <c r="O1772" s="54"/>
      <c r="P1772" s="56"/>
      <c r="Q1772" s="54"/>
      <c r="R1772" s="54"/>
      <c r="S1772" s="54"/>
      <c r="T1772" s="54"/>
      <c r="U1772" s="56"/>
      <c r="V1772" s="54"/>
      <c r="W1772" s="54"/>
      <c r="X1772" s="54"/>
      <c r="Y1772" s="54"/>
      <c r="Z1772" s="56"/>
      <c r="AA1772" s="54"/>
      <c r="AB1772" s="54"/>
      <c r="AC1772" s="54"/>
      <c r="AD1772" s="54"/>
      <c r="AE1772" s="56"/>
    </row>
    <row r="1773" spans="12:31">
      <c r="L1773" s="54"/>
      <c r="M1773" s="54"/>
      <c r="N1773" s="54"/>
      <c r="O1773" s="54"/>
      <c r="P1773" s="56"/>
      <c r="Q1773" s="54"/>
      <c r="R1773" s="54"/>
      <c r="S1773" s="54"/>
      <c r="T1773" s="54"/>
      <c r="U1773" s="56"/>
      <c r="V1773" s="54"/>
      <c r="W1773" s="54"/>
      <c r="X1773" s="54"/>
      <c r="Y1773" s="54"/>
      <c r="Z1773" s="56"/>
      <c r="AA1773" s="54"/>
      <c r="AB1773" s="54"/>
      <c r="AC1773" s="54"/>
      <c r="AD1773" s="54"/>
      <c r="AE1773" s="56"/>
    </row>
    <row r="1774" spans="12:31">
      <c r="L1774" s="54"/>
      <c r="M1774" s="54"/>
      <c r="N1774" s="54"/>
      <c r="O1774" s="54"/>
      <c r="P1774" s="56"/>
      <c r="Q1774" s="54"/>
      <c r="R1774" s="54"/>
      <c r="S1774" s="54"/>
      <c r="T1774" s="54"/>
      <c r="U1774" s="56"/>
      <c r="V1774" s="54"/>
      <c r="W1774" s="54"/>
      <c r="X1774" s="54"/>
      <c r="Y1774" s="54"/>
      <c r="Z1774" s="56"/>
      <c r="AA1774" s="54"/>
      <c r="AB1774" s="54"/>
      <c r="AC1774" s="54"/>
      <c r="AD1774" s="54"/>
      <c r="AE1774" s="56"/>
    </row>
    <row r="1775" spans="12:31">
      <c r="L1775" s="54"/>
      <c r="M1775" s="54"/>
      <c r="N1775" s="54"/>
      <c r="O1775" s="54"/>
      <c r="P1775" s="56"/>
      <c r="Q1775" s="54"/>
      <c r="R1775" s="54"/>
      <c r="S1775" s="54"/>
      <c r="T1775" s="54"/>
      <c r="U1775" s="56"/>
      <c r="V1775" s="54"/>
      <c r="W1775" s="54"/>
      <c r="X1775" s="54"/>
      <c r="Y1775" s="54"/>
      <c r="Z1775" s="56"/>
      <c r="AA1775" s="54"/>
      <c r="AB1775" s="54"/>
      <c r="AC1775" s="54"/>
      <c r="AD1775" s="54"/>
      <c r="AE1775" s="56"/>
    </row>
    <row r="1776" spans="12:31">
      <c r="L1776" s="54"/>
      <c r="M1776" s="54"/>
      <c r="N1776" s="54"/>
      <c r="O1776" s="54"/>
      <c r="P1776" s="56"/>
      <c r="Q1776" s="54"/>
      <c r="R1776" s="54"/>
      <c r="S1776" s="54"/>
      <c r="T1776" s="54"/>
      <c r="U1776" s="56"/>
      <c r="V1776" s="54"/>
      <c r="W1776" s="54"/>
      <c r="X1776" s="54"/>
      <c r="Y1776" s="54"/>
      <c r="Z1776" s="56"/>
      <c r="AA1776" s="54"/>
      <c r="AB1776" s="54"/>
      <c r="AC1776" s="54"/>
      <c r="AD1776" s="54"/>
      <c r="AE1776" s="56"/>
    </row>
    <row r="1777" spans="12:31">
      <c r="L1777" s="54"/>
      <c r="M1777" s="54"/>
      <c r="N1777" s="54"/>
      <c r="O1777" s="54"/>
      <c r="P1777" s="56"/>
      <c r="Q1777" s="54"/>
      <c r="R1777" s="54"/>
      <c r="S1777" s="54"/>
      <c r="T1777" s="54"/>
      <c r="U1777" s="56"/>
      <c r="V1777" s="54"/>
      <c r="W1777" s="54"/>
      <c r="X1777" s="54"/>
      <c r="Y1777" s="54"/>
      <c r="Z1777" s="56"/>
      <c r="AA1777" s="54"/>
      <c r="AB1777" s="54"/>
      <c r="AC1777" s="54"/>
      <c r="AD1777" s="54"/>
      <c r="AE1777" s="56"/>
    </row>
    <row r="1778" spans="12:31">
      <c r="L1778" s="54"/>
      <c r="M1778" s="54"/>
      <c r="N1778" s="54"/>
      <c r="O1778" s="54"/>
      <c r="P1778" s="56"/>
      <c r="Q1778" s="54"/>
      <c r="R1778" s="54"/>
      <c r="S1778" s="54"/>
      <c r="T1778" s="54"/>
      <c r="U1778" s="56"/>
      <c r="V1778" s="54"/>
      <c r="W1778" s="54"/>
      <c r="X1778" s="54"/>
      <c r="Y1778" s="54"/>
      <c r="Z1778" s="56"/>
      <c r="AA1778" s="54"/>
      <c r="AB1778" s="54"/>
      <c r="AC1778" s="54"/>
      <c r="AD1778" s="54"/>
      <c r="AE1778" s="56"/>
    </row>
    <row r="1779" spans="12:31">
      <c r="L1779" s="54"/>
      <c r="M1779" s="54"/>
      <c r="N1779" s="54"/>
      <c r="O1779" s="54"/>
      <c r="P1779" s="56"/>
      <c r="Q1779" s="54"/>
      <c r="R1779" s="54"/>
      <c r="S1779" s="54"/>
      <c r="T1779" s="54"/>
      <c r="U1779" s="56"/>
      <c r="V1779" s="54"/>
      <c r="W1779" s="54"/>
      <c r="X1779" s="54"/>
      <c r="Y1779" s="54"/>
      <c r="Z1779" s="56"/>
      <c r="AA1779" s="54"/>
      <c r="AB1779" s="54"/>
      <c r="AC1779" s="54"/>
      <c r="AD1779" s="54"/>
      <c r="AE1779" s="56"/>
    </row>
    <row r="1780" spans="12:31">
      <c r="L1780" s="54"/>
      <c r="M1780" s="54"/>
      <c r="N1780" s="54"/>
      <c r="O1780" s="54"/>
      <c r="P1780" s="56"/>
      <c r="Q1780" s="54"/>
      <c r="R1780" s="54"/>
      <c r="S1780" s="54"/>
      <c r="T1780" s="54"/>
      <c r="U1780" s="56"/>
      <c r="V1780" s="54"/>
      <c r="W1780" s="54"/>
      <c r="X1780" s="54"/>
      <c r="Y1780" s="54"/>
      <c r="Z1780" s="56"/>
      <c r="AA1780" s="54"/>
      <c r="AB1780" s="54"/>
      <c r="AC1780" s="54"/>
      <c r="AD1780" s="54"/>
      <c r="AE1780" s="56"/>
    </row>
    <row r="1781" spans="12:31">
      <c r="L1781" s="54"/>
      <c r="M1781" s="54"/>
      <c r="N1781" s="54"/>
      <c r="O1781" s="54"/>
      <c r="P1781" s="56"/>
      <c r="Q1781" s="54"/>
      <c r="R1781" s="54"/>
      <c r="S1781" s="54"/>
      <c r="T1781" s="54"/>
      <c r="U1781" s="56"/>
      <c r="V1781" s="54"/>
      <c r="W1781" s="54"/>
      <c r="X1781" s="54"/>
      <c r="Y1781" s="54"/>
      <c r="Z1781" s="56"/>
      <c r="AA1781" s="54"/>
      <c r="AB1781" s="54"/>
      <c r="AC1781" s="54"/>
      <c r="AD1781" s="54"/>
      <c r="AE1781" s="56"/>
    </row>
    <row r="1782" spans="12:31">
      <c r="L1782" s="54"/>
      <c r="M1782" s="54"/>
      <c r="N1782" s="54"/>
      <c r="O1782" s="54"/>
      <c r="P1782" s="56"/>
      <c r="Q1782" s="54"/>
      <c r="R1782" s="54"/>
      <c r="S1782" s="54"/>
      <c r="T1782" s="54"/>
      <c r="U1782" s="56"/>
      <c r="V1782" s="54"/>
      <c r="W1782" s="54"/>
      <c r="X1782" s="54"/>
      <c r="Y1782" s="54"/>
      <c r="Z1782" s="56"/>
      <c r="AA1782" s="54"/>
      <c r="AB1782" s="54"/>
      <c r="AC1782" s="54"/>
      <c r="AD1782" s="54"/>
      <c r="AE1782" s="56"/>
    </row>
    <row r="1783" spans="12:31">
      <c r="L1783" s="54"/>
      <c r="M1783" s="54"/>
      <c r="N1783" s="54"/>
      <c r="O1783" s="54"/>
      <c r="P1783" s="56"/>
      <c r="Q1783" s="54"/>
      <c r="R1783" s="54"/>
      <c r="S1783" s="54"/>
      <c r="T1783" s="54"/>
      <c r="U1783" s="56"/>
      <c r="V1783" s="54"/>
      <c r="W1783" s="54"/>
      <c r="X1783" s="54"/>
      <c r="Y1783" s="54"/>
      <c r="Z1783" s="56"/>
      <c r="AA1783" s="54"/>
      <c r="AB1783" s="54"/>
      <c r="AC1783" s="54"/>
      <c r="AD1783" s="54"/>
      <c r="AE1783" s="56"/>
    </row>
    <row r="1784" spans="12:31">
      <c r="L1784" s="54"/>
      <c r="M1784" s="54"/>
      <c r="N1784" s="54"/>
      <c r="O1784" s="54"/>
      <c r="P1784" s="56"/>
      <c r="Q1784" s="54"/>
      <c r="R1784" s="54"/>
      <c r="S1784" s="54"/>
      <c r="T1784" s="54"/>
      <c r="U1784" s="56"/>
      <c r="V1784" s="54"/>
      <c r="W1784" s="54"/>
      <c r="X1784" s="54"/>
      <c r="Y1784" s="54"/>
      <c r="Z1784" s="56"/>
      <c r="AA1784" s="54"/>
      <c r="AB1784" s="54"/>
      <c r="AC1784" s="54"/>
      <c r="AD1784" s="54"/>
      <c r="AE1784" s="56"/>
    </row>
    <row r="1785" spans="12:31">
      <c r="L1785" s="54"/>
      <c r="M1785" s="54"/>
      <c r="N1785" s="54"/>
      <c r="O1785" s="54"/>
      <c r="P1785" s="56"/>
      <c r="Q1785" s="54"/>
      <c r="R1785" s="54"/>
      <c r="S1785" s="54"/>
      <c r="T1785" s="54"/>
      <c r="U1785" s="56"/>
      <c r="V1785" s="54"/>
      <c r="W1785" s="54"/>
      <c r="X1785" s="54"/>
      <c r="Y1785" s="54"/>
      <c r="Z1785" s="56"/>
      <c r="AA1785" s="54"/>
      <c r="AB1785" s="54"/>
      <c r="AC1785" s="54"/>
      <c r="AD1785" s="54"/>
      <c r="AE1785" s="56"/>
    </row>
    <row r="1786" spans="12:31">
      <c r="L1786" s="54"/>
      <c r="M1786" s="54"/>
      <c r="N1786" s="54"/>
      <c r="O1786" s="54"/>
      <c r="P1786" s="56"/>
      <c r="Q1786" s="54"/>
      <c r="R1786" s="54"/>
      <c r="S1786" s="54"/>
      <c r="T1786" s="54"/>
      <c r="U1786" s="56"/>
      <c r="V1786" s="54"/>
      <c r="W1786" s="54"/>
      <c r="X1786" s="54"/>
      <c r="Y1786" s="54"/>
      <c r="Z1786" s="56"/>
      <c r="AA1786" s="54"/>
      <c r="AB1786" s="54"/>
      <c r="AC1786" s="54"/>
      <c r="AD1786" s="54"/>
      <c r="AE1786" s="56"/>
    </row>
    <row r="1787" spans="12:31">
      <c r="L1787" s="54"/>
      <c r="M1787" s="54"/>
      <c r="N1787" s="54"/>
      <c r="O1787" s="54"/>
      <c r="P1787" s="56"/>
      <c r="Q1787" s="54"/>
      <c r="R1787" s="54"/>
      <c r="S1787" s="54"/>
      <c r="T1787" s="54"/>
      <c r="U1787" s="56"/>
      <c r="V1787" s="54"/>
      <c r="W1787" s="54"/>
      <c r="X1787" s="54"/>
      <c r="Y1787" s="54"/>
      <c r="Z1787" s="56"/>
      <c r="AA1787" s="54"/>
      <c r="AB1787" s="54"/>
      <c r="AC1787" s="54"/>
      <c r="AD1787" s="54"/>
      <c r="AE1787" s="56"/>
    </row>
    <row r="1788" spans="12:31">
      <c r="L1788" s="54"/>
      <c r="M1788" s="54"/>
      <c r="N1788" s="54"/>
      <c r="O1788" s="54"/>
      <c r="P1788" s="56"/>
      <c r="Q1788" s="54"/>
      <c r="R1788" s="54"/>
      <c r="S1788" s="54"/>
      <c r="T1788" s="54"/>
      <c r="U1788" s="56"/>
      <c r="V1788" s="54"/>
      <c r="W1788" s="54"/>
      <c r="X1788" s="54"/>
      <c r="Y1788" s="54"/>
      <c r="Z1788" s="56"/>
      <c r="AA1788" s="54"/>
      <c r="AB1788" s="54"/>
      <c r="AC1788" s="54"/>
      <c r="AD1788" s="54"/>
      <c r="AE1788" s="56"/>
    </row>
    <row r="1789" spans="12:31">
      <c r="L1789" s="54"/>
      <c r="M1789" s="54"/>
      <c r="N1789" s="54"/>
      <c r="O1789" s="54"/>
      <c r="P1789" s="56"/>
      <c r="Q1789" s="54"/>
      <c r="R1789" s="54"/>
      <c r="S1789" s="54"/>
      <c r="T1789" s="54"/>
      <c r="U1789" s="56"/>
      <c r="V1789" s="54"/>
      <c r="W1789" s="54"/>
      <c r="X1789" s="54"/>
      <c r="Y1789" s="54"/>
      <c r="Z1789" s="56"/>
      <c r="AA1789" s="54"/>
      <c r="AB1789" s="54"/>
      <c r="AC1789" s="54"/>
      <c r="AD1789" s="54"/>
      <c r="AE1789" s="56"/>
    </row>
    <row r="1790" spans="12:31">
      <c r="L1790" s="54"/>
      <c r="M1790" s="54"/>
      <c r="N1790" s="54"/>
      <c r="O1790" s="54"/>
      <c r="P1790" s="56"/>
      <c r="Q1790" s="54"/>
      <c r="R1790" s="54"/>
      <c r="S1790" s="54"/>
      <c r="T1790" s="54"/>
      <c r="U1790" s="56"/>
      <c r="V1790" s="54"/>
      <c r="W1790" s="54"/>
      <c r="X1790" s="54"/>
      <c r="Y1790" s="54"/>
      <c r="Z1790" s="56"/>
      <c r="AA1790" s="54"/>
      <c r="AB1790" s="54"/>
      <c r="AC1790" s="54"/>
      <c r="AD1790" s="54"/>
      <c r="AE1790" s="56"/>
    </row>
    <row r="1791" spans="12:31">
      <c r="L1791" s="54"/>
      <c r="M1791" s="54"/>
      <c r="N1791" s="54"/>
      <c r="O1791" s="54"/>
      <c r="P1791" s="56"/>
      <c r="Q1791" s="54"/>
      <c r="R1791" s="54"/>
      <c r="S1791" s="54"/>
      <c r="T1791" s="54"/>
      <c r="U1791" s="56"/>
      <c r="V1791" s="54"/>
      <c r="W1791" s="54"/>
      <c r="X1791" s="54"/>
      <c r="Y1791" s="54"/>
      <c r="Z1791" s="56"/>
      <c r="AA1791" s="54"/>
      <c r="AB1791" s="54"/>
      <c r="AC1791" s="54"/>
      <c r="AD1791" s="54"/>
      <c r="AE1791" s="56"/>
    </row>
    <row r="1792" spans="12:31">
      <c r="L1792" s="54"/>
      <c r="M1792" s="54"/>
      <c r="N1792" s="54"/>
      <c r="O1792" s="54"/>
      <c r="P1792" s="56"/>
      <c r="Q1792" s="54"/>
      <c r="R1792" s="54"/>
      <c r="S1792" s="54"/>
      <c r="T1792" s="54"/>
      <c r="U1792" s="56"/>
      <c r="V1792" s="54"/>
      <c r="W1792" s="54"/>
      <c r="X1792" s="54"/>
      <c r="Y1792" s="54"/>
      <c r="Z1792" s="56"/>
      <c r="AA1792" s="54"/>
      <c r="AB1792" s="54"/>
      <c r="AC1792" s="54"/>
      <c r="AD1792" s="54"/>
      <c r="AE1792" s="56"/>
    </row>
    <row r="1793" spans="12:31">
      <c r="L1793" s="54"/>
      <c r="M1793" s="54"/>
      <c r="N1793" s="54"/>
      <c r="O1793" s="54"/>
      <c r="P1793" s="56"/>
      <c r="Q1793" s="54"/>
      <c r="R1793" s="54"/>
      <c r="S1793" s="54"/>
      <c r="T1793" s="54"/>
      <c r="U1793" s="56"/>
      <c r="V1793" s="54"/>
      <c r="W1793" s="54"/>
      <c r="X1793" s="54"/>
      <c r="Y1793" s="54"/>
      <c r="Z1793" s="56"/>
      <c r="AA1793" s="54"/>
      <c r="AB1793" s="54"/>
      <c r="AC1793" s="54"/>
      <c r="AD1793" s="54"/>
      <c r="AE1793" s="56"/>
    </row>
    <row r="1794" spans="12:31">
      <c r="L1794" s="54"/>
      <c r="M1794" s="54"/>
      <c r="N1794" s="54"/>
      <c r="O1794" s="54"/>
      <c r="P1794" s="56"/>
      <c r="Q1794" s="54"/>
      <c r="R1794" s="54"/>
      <c r="S1794" s="54"/>
      <c r="T1794" s="54"/>
      <c r="U1794" s="56"/>
      <c r="V1794" s="54"/>
      <c r="W1794" s="54"/>
      <c r="X1794" s="54"/>
      <c r="Y1794" s="54"/>
      <c r="Z1794" s="56"/>
      <c r="AA1794" s="54"/>
      <c r="AB1794" s="54"/>
      <c r="AC1794" s="54"/>
      <c r="AD1794" s="54"/>
      <c r="AE1794" s="56"/>
    </row>
    <row r="1795" spans="12:31">
      <c r="L1795" s="54"/>
      <c r="M1795" s="54"/>
      <c r="N1795" s="54"/>
      <c r="O1795" s="54"/>
      <c r="P1795" s="56"/>
      <c r="Q1795" s="54"/>
      <c r="R1795" s="54"/>
      <c r="S1795" s="54"/>
      <c r="T1795" s="54"/>
      <c r="U1795" s="56"/>
      <c r="V1795" s="54"/>
      <c r="W1795" s="54"/>
      <c r="X1795" s="54"/>
      <c r="Y1795" s="54"/>
      <c r="Z1795" s="56"/>
      <c r="AA1795" s="54"/>
      <c r="AB1795" s="54"/>
      <c r="AC1795" s="54"/>
      <c r="AD1795" s="54"/>
      <c r="AE1795" s="56"/>
    </row>
    <row r="1796" spans="12:31">
      <c r="L1796" s="54"/>
      <c r="M1796" s="54"/>
      <c r="N1796" s="54"/>
      <c r="O1796" s="54"/>
      <c r="P1796" s="56"/>
      <c r="Q1796" s="54"/>
      <c r="R1796" s="54"/>
      <c r="S1796" s="54"/>
      <c r="T1796" s="54"/>
      <c r="U1796" s="56"/>
      <c r="V1796" s="54"/>
      <c r="W1796" s="54"/>
      <c r="X1796" s="54"/>
      <c r="Y1796" s="54"/>
      <c r="Z1796" s="56"/>
      <c r="AA1796" s="54"/>
      <c r="AB1796" s="54"/>
      <c r="AC1796" s="54"/>
      <c r="AD1796" s="54"/>
      <c r="AE1796" s="56"/>
    </row>
    <row r="1797" spans="12:31">
      <c r="L1797" s="54"/>
      <c r="M1797" s="54"/>
      <c r="N1797" s="54"/>
      <c r="O1797" s="54"/>
      <c r="P1797" s="56"/>
      <c r="Q1797" s="54"/>
      <c r="R1797" s="54"/>
      <c r="S1797" s="54"/>
      <c r="T1797" s="54"/>
      <c r="U1797" s="56"/>
      <c r="V1797" s="54"/>
      <c r="W1797" s="54"/>
      <c r="X1797" s="54"/>
      <c r="Y1797" s="54"/>
      <c r="Z1797" s="56"/>
      <c r="AA1797" s="54"/>
      <c r="AB1797" s="54"/>
      <c r="AC1797" s="54"/>
      <c r="AD1797" s="54"/>
      <c r="AE1797" s="56"/>
    </row>
    <row r="1798" spans="12:31">
      <c r="L1798" s="54"/>
      <c r="M1798" s="54"/>
      <c r="N1798" s="54"/>
      <c r="O1798" s="54"/>
      <c r="P1798" s="56"/>
      <c r="Q1798" s="54"/>
      <c r="R1798" s="54"/>
      <c r="S1798" s="54"/>
      <c r="T1798" s="54"/>
      <c r="U1798" s="56"/>
      <c r="V1798" s="54"/>
      <c r="W1798" s="54"/>
      <c r="X1798" s="54"/>
      <c r="Y1798" s="54"/>
      <c r="Z1798" s="56"/>
      <c r="AA1798" s="54"/>
      <c r="AB1798" s="54"/>
      <c r="AC1798" s="54"/>
      <c r="AD1798" s="54"/>
      <c r="AE1798" s="56"/>
    </row>
    <row r="1799" spans="12:31">
      <c r="L1799" s="54"/>
      <c r="M1799" s="54"/>
      <c r="N1799" s="54"/>
      <c r="O1799" s="54"/>
      <c r="P1799" s="56"/>
      <c r="Q1799" s="54"/>
      <c r="R1799" s="54"/>
      <c r="S1799" s="54"/>
      <c r="T1799" s="54"/>
      <c r="U1799" s="56"/>
      <c r="V1799" s="54"/>
      <c r="W1799" s="54"/>
      <c r="X1799" s="54"/>
      <c r="Y1799" s="54"/>
      <c r="Z1799" s="56"/>
      <c r="AA1799" s="54"/>
      <c r="AB1799" s="54"/>
      <c r="AC1799" s="54"/>
      <c r="AD1799" s="54"/>
      <c r="AE1799" s="56"/>
    </row>
    <row r="1800" spans="12:31">
      <c r="L1800" s="54"/>
      <c r="M1800" s="54"/>
      <c r="N1800" s="54"/>
      <c r="O1800" s="54"/>
      <c r="P1800" s="56"/>
      <c r="Q1800" s="54"/>
      <c r="R1800" s="54"/>
      <c r="S1800" s="54"/>
      <c r="T1800" s="54"/>
      <c r="U1800" s="56"/>
      <c r="V1800" s="54"/>
      <c r="W1800" s="54"/>
      <c r="X1800" s="54"/>
      <c r="Y1800" s="54"/>
      <c r="Z1800" s="56"/>
      <c r="AA1800" s="54"/>
      <c r="AB1800" s="54"/>
      <c r="AC1800" s="54"/>
      <c r="AD1800" s="54"/>
      <c r="AE1800" s="56"/>
    </row>
    <row r="1801" spans="12:31">
      <c r="L1801" s="54"/>
      <c r="M1801" s="54"/>
      <c r="N1801" s="54"/>
      <c r="O1801" s="54"/>
      <c r="P1801" s="56"/>
      <c r="Q1801" s="54"/>
      <c r="R1801" s="54"/>
      <c r="S1801" s="54"/>
      <c r="T1801" s="54"/>
      <c r="U1801" s="56"/>
      <c r="V1801" s="54"/>
      <c r="W1801" s="54"/>
      <c r="X1801" s="54"/>
      <c r="Y1801" s="54"/>
      <c r="Z1801" s="56"/>
      <c r="AA1801" s="54"/>
      <c r="AB1801" s="54"/>
      <c r="AC1801" s="54"/>
      <c r="AD1801" s="54"/>
      <c r="AE1801" s="56"/>
    </row>
    <row r="1802" spans="12:31">
      <c r="L1802" s="54"/>
      <c r="M1802" s="54"/>
      <c r="N1802" s="54"/>
      <c r="O1802" s="54"/>
      <c r="P1802" s="56"/>
      <c r="Q1802" s="54"/>
      <c r="R1802" s="54"/>
      <c r="S1802" s="54"/>
      <c r="T1802" s="54"/>
      <c r="U1802" s="56"/>
      <c r="V1802" s="54"/>
      <c r="W1802" s="54"/>
      <c r="X1802" s="54"/>
      <c r="Y1802" s="54"/>
      <c r="Z1802" s="56"/>
      <c r="AA1802" s="54"/>
      <c r="AB1802" s="54"/>
      <c r="AC1802" s="54"/>
      <c r="AD1802" s="54"/>
      <c r="AE1802" s="56"/>
    </row>
    <row r="1803" spans="12:31">
      <c r="L1803" s="54"/>
      <c r="M1803" s="54"/>
      <c r="N1803" s="54"/>
      <c r="O1803" s="54"/>
      <c r="P1803" s="56"/>
      <c r="Q1803" s="54"/>
      <c r="R1803" s="54"/>
      <c r="S1803" s="54"/>
      <c r="T1803" s="54"/>
      <c r="U1803" s="56"/>
      <c r="V1803" s="54"/>
      <c r="W1803" s="54"/>
      <c r="X1803" s="54"/>
      <c r="Y1803" s="54"/>
      <c r="Z1803" s="56"/>
      <c r="AA1803" s="54"/>
      <c r="AB1803" s="54"/>
      <c r="AC1803" s="54"/>
      <c r="AD1803" s="54"/>
      <c r="AE1803" s="56"/>
    </row>
    <row r="1804" spans="12:31">
      <c r="L1804" s="54"/>
      <c r="M1804" s="54"/>
      <c r="N1804" s="54"/>
      <c r="O1804" s="54"/>
      <c r="P1804" s="56"/>
      <c r="Q1804" s="54"/>
      <c r="R1804" s="54"/>
      <c r="S1804" s="54"/>
      <c r="T1804" s="54"/>
      <c r="U1804" s="56"/>
      <c r="V1804" s="54"/>
      <c r="W1804" s="54"/>
      <c r="X1804" s="54"/>
      <c r="Y1804" s="54"/>
      <c r="Z1804" s="56"/>
      <c r="AA1804" s="54"/>
      <c r="AB1804" s="54"/>
      <c r="AC1804" s="54"/>
      <c r="AD1804" s="54"/>
      <c r="AE1804" s="56"/>
    </row>
    <row r="1805" spans="12:31">
      <c r="L1805" s="54"/>
      <c r="M1805" s="54"/>
      <c r="N1805" s="54"/>
      <c r="O1805" s="54"/>
      <c r="P1805" s="56"/>
      <c r="Q1805" s="54"/>
      <c r="R1805" s="54"/>
      <c r="S1805" s="54"/>
      <c r="T1805" s="54"/>
      <c r="U1805" s="56"/>
      <c r="V1805" s="54"/>
      <c r="W1805" s="54"/>
      <c r="X1805" s="54"/>
      <c r="Y1805" s="54"/>
      <c r="Z1805" s="56"/>
      <c r="AA1805" s="54"/>
      <c r="AB1805" s="54"/>
      <c r="AC1805" s="54"/>
      <c r="AD1805" s="54"/>
      <c r="AE1805" s="56"/>
    </row>
    <row r="1806" spans="12:31">
      <c r="L1806" s="54"/>
      <c r="M1806" s="54"/>
      <c r="N1806" s="54"/>
      <c r="O1806" s="54"/>
      <c r="P1806" s="56"/>
      <c r="Q1806" s="54"/>
      <c r="R1806" s="54"/>
      <c r="S1806" s="54"/>
      <c r="T1806" s="54"/>
      <c r="U1806" s="56"/>
      <c r="V1806" s="54"/>
      <c r="W1806" s="54"/>
      <c r="X1806" s="54"/>
      <c r="Y1806" s="54"/>
      <c r="Z1806" s="56"/>
      <c r="AA1806" s="54"/>
      <c r="AB1806" s="54"/>
      <c r="AC1806" s="54"/>
      <c r="AD1806" s="54"/>
      <c r="AE1806" s="56"/>
    </row>
    <row r="1807" spans="12:31">
      <c r="L1807" s="54"/>
      <c r="M1807" s="54"/>
      <c r="N1807" s="54"/>
      <c r="O1807" s="54"/>
      <c r="P1807" s="56"/>
      <c r="Q1807" s="54"/>
      <c r="R1807" s="54"/>
      <c r="S1807" s="54"/>
      <c r="T1807" s="54"/>
      <c r="U1807" s="56"/>
      <c r="V1807" s="54"/>
      <c r="W1807" s="54"/>
      <c r="X1807" s="54"/>
      <c r="Y1807" s="54"/>
      <c r="Z1807" s="56"/>
      <c r="AA1807" s="54"/>
      <c r="AB1807" s="54"/>
      <c r="AC1807" s="54"/>
      <c r="AD1807" s="54"/>
      <c r="AE1807" s="56"/>
    </row>
    <row r="1808" spans="12:31">
      <c r="L1808" s="54"/>
      <c r="M1808" s="54"/>
      <c r="N1808" s="54"/>
      <c r="O1808" s="54"/>
      <c r="P1808" s="56"/>
      <c r="Q1808" s="54"/>
      <c r="R1808" s="54"/>
      <c r="S1808" s="54"/>
      <c r="T1808" s="54"/>
      <c r="U1808" s="56"/>
      <c r="V1808" s="54"/>
      <c r="W1808" s="54"/>
      <c r="X1808" s="54"/>
      <c r="Y1808" s="54"/>
      <c r="Z1808" s="56"/>
      <c r="AA1808" s="54"/>
      <c r="AB1808" s="54"/>
      <c r="AC1808" s="54"/>
      <c r="AD1808" s="54"/>
      <c r="AE1808" s="56"/>
    </row>
    <row r="1809" spans="12:31">
      <c r="L1809" s="54"/>
      <c r="M1809" s="54"/>
      <c r="N1809" s="54"/>
      <c r="O1809" s="54"/>
      <c r="P1809" s="56"/>
      <c r="Q1809" s="54"/>
      <c r="R1809" s="54"/>
      <c r="S1809" s="54"/>
      <c r="T1809" s="54"/>
      <c r="U1809" s="56"/>
      <c r="V1809" s="54"/>
      <c r="W1809" s="54"/>
      <c r="X1809" s="54"/>
      <c r="Y1809" s="54"/>
      <c r="Z1809" s="56"/>
      <c r="AA1809" s="54"/>
      <c r="AB1809" s="54"/>
      <c r="AC1809" s="54"/>
      <c r="AD1809" s="54"/>
      <c r="AE1809" s="56"/>
    </row>
    <row r="1810" spans="12:31">
      <c r="L1810" s="54"/>
      <c r="M1810" s="54"/>
      <c r="N1810" s="54"/>
      <c r="O1810" s="54"/>
      <c r="P1810" s="56"/>
      <c r="Q1810" s="54"/>
      <c r="R1810" s="54"/>
      <c r="S1810" s="54"/>
      <c r="T1810" s="54"/>
      <c r="U1810" s="56"/>
      <c r="V1810" s="54"/>
      <c r="W1810" s="54"/>
      <c r="X1810" s="54"/>
      <c r="Y1810" s="54"/>
      <c r="Z1810" s="56"/>
      <c r="AA1810" s="54"/>
      <c r="AB1810" s="54"/>
      <c r="AC1810" s="54"/>
      <c r="AD1810" s="54"/>
      <c r="AE1810" s="56"/>
    </row>
    <row r="1811" spans="12:31">
      <c r="L1811" s="54"/>
      <c r="M1811" s="54"/>
      <c r="N1811" s="54"/>
      <c r="O1811" s="54"/>
      <c r="P1811" s="56"/>
      <c r="Q1811" s="54"/>
      <c r="R1811" s="54"/>
      <c r="S1811" s="54"/>
      <c r="T1811" s="54"/>
      <c r="U1811" s="56"/>
      <c r="V1811" s="54"/>
      <c r="W1811" s="54"/>
      <c r="X1811" s="54"/>
      <c r="Y1811" s="54"/>
      <c r="Z1811" s="56"/>
      <c r="AA1811" s="54"/>
      <c r="AB1811" s="54"/>
      <c r="AC1811" s="54"/>
      <c r="AD1811" s="54"/>
      <c r="AE1811" s="56"/>
    </row>
    <row r="1812" spans="12:31">
      <c r="L1812" s="54"/>
      <c r="M1812" s="54"/>
      <c r="N1812" s="54"/>
      <c r="O1812" s="54"/>
      <c r="P1812" s="56"/>
      <c r="Q1812" s="54"/>
      <c r="R1812" s="54"/>
      <c r="S1812" s="54"/>
      <c r="T1812" s="54"/>
      <c r="U1812" s="56"/>
      <c r="V1812" s="54"/>
      <c r="W1812" s="54"/>
      <c r="X1812" s="54"/>
      <c r="Y1812" s="54"/>
      <c r="Z1812" s="56"/>
      <c r="AA1812" s="54"/>
      <c r="AB1812" s="54"/>
      <c r="AC1812" s="54"/>
      <c r="AD1812" s="54"/>
      <c r="AE1812" s="56"/>
    </row>
    <row r="1813" spans="12:31">
      <c r="L1813" s="54"/>
      <c r="M1813" s="54"/>
      <c r="N1813" s="54"/>
      <c r="O1813" s="54"/>
      <c r="P1813" s="56"/>
      <c r="Q1813" s="54"/>
      <c r="R1813" s="54"/>
      <c r="S1813" s="54"/>
      <c r="T1813" s="54"/>
      <c r="U1813" s="56"/>
      <c r="V1813" s="54"/>
      <c r="W1813" s="54"/>
      <c r="X1813" s="54"/>
      <c r="Y1813" s="54"/>
      <c r="Z1813" s="56"/>
      <c r="AA1813" s="54"/>
      <c r="AB1813" s="54"/>
      <c r="AC1813" s="54"/>
      <c r="AD1813" s="54"/>
      <c r="AE1813" s="56"/>
    </row>
    <row r="1814" spans="12:31">
      <c r="L1814" s="54"/>
      <c r="M1814" s="54"/>
      <c r="N1814" s="54"/>
      <c r="O1814" s="54"/>
      <c r="P1814" s="56"/>
      <c r="Q1814" s="54"/>
      <c r="R1814" s="54"/>
      <c r="S1814" s="54"/>
      <c r="T1814" s="54"/>
      <c r="U1814" s="56"/>
      <c r="V1814" s="54"/>
      <c r="W1814" s="54"/>
      <c r="X1814" s="54"/>
      <c r="Y1814" s="54"/>
      <c r="Z1814" s="56"/>
      <c r="AA1814" s="54"/>
      <c r="AB1814" s="54"/>
      <c r="AC1814" s="54"/>
      <c r="AD1814" s="54"/>
      <c r="AE1814" s="56"/>
    </row>
    <row r="1815" spans="12:31">
      <c r="L1815" s="54"/>
      <c r="M1815" s="54"/>
      <c r="N1815" s="54"/>
      <c r="O1815" s="54"/>
      <c r="P1815" s="56"/>
      <c r="Q1815" s="54"/>
      <c r="R1815" s="54"/>
      <c r="S1815" s="54"/>
      <c r="T1815" s="54"/>
      <c r="U1815" s="56"/>
      <c r="V1815" s="54"/>
      <c r="W1815" s="54"/>
      <c r="X1815" s="54"/>
      <c r="Y1815" s="54"/>
      <c r="Z1815" s="56"/>
      <c r="AA1815" s="54"/>
      <c r="AB1815" s="54"/>
      <c r="AC1815" s="54"/>
      <c r="AD1815" s="54"/>
      <c r="AE1815" s="56"/>
    </row>
    <row r="1816" spans="12:31">
      <c r="L1816" s="54"/>
      <c r="M1816" s="54"/>
      <c r="N1816" s="54"/>
      <c r="O1816" s="54"/>
      <c r="P1816" s="56"/>
      <c r="Q1816" s="54"/>
      <c r="R1816" s="54"/>
      <c r="S1816" s="54"/>
      <c r="T1816" s="54"/>
      <c r="U1816" s="56"/>
      <c r="V1816" s="54"/>
      <c r="W1816" s="54"/>
      <c r="X1816" s="54"/>
      <c r="Y1816" s="54"/>
      <c r="Z1816" s="56"/>
      <c r="AA1816" s="54"/>
      <c r="AB1816" s="54"/>
      <c r="AC1816" s="54"/>
      <c r="AD1816" s="54"/>
      <c r="AE1816" s="56"/>
    </row>
    <row r="1817" spans="12:31">
      <c r="L1817" s="54"/>
      <c r="M1817" s="54"/>
      <c r="N1817" s="54"/>
      <c r="O1817" s="54"/>
      <c r="P1817" s="56"/>
      <c r="Q1817" s="54"/>
      <c r="R1817" s="54"/>
      <c r="S1817" s="54"/>
      <c r="T1817" s="54"/>
      <c r="U1817" s="56"/>
      <c r="V1817" s="54"/>
      <c r="W1817" s="54"/>
      <c r="X1817" s="54"/>
      <c r="Y1817" s="54"/>
      <c r="Z1817" s="56"/>
      <c r="AA1817" s="54"/>
      <c r="AB1817" s="54"/>
      <c r="AC1817" s="54"/>
      <c r="AD1817" s="54"/>
      <c r="AE1817" s="56"/>
    </row>
    <row r="1818" spans="12:31">
      <c r="L1818" s="54"/>
      <c r="M1818" s="54"/>
      <c r="N1818" s="54"/>
      <c r="O1818" s="54"/>
      <c r="P1818" s="56"/>
      <c r="Q1818" s="54"/>
      <c r="R1818" s="54"/>
      <c r="S1818" s="54"/>
      <c r="T1818" s="54"/>
      <c r="U1818" s="56"/>
      <c r="V1818" s="54"/>
      <c r="W1818" s="54"/>
      <c r="X1818" s="54"/>
      <c r="Y1818" s="54"/>
      <c r="Z1818" s="56"/>
      <c r="AA1818" s="54"/>
      <c r="AB1818" s="54"/>
      <c r="AC1818" s="54"/>
      <c r="AD1818" s="54"/>
      <c r="AE1818" s="56"/>
    </row>
    <row r="1819" spans="12:31">
      <c r="L1819" s="54"/>
      <c r="M1819" s="54"/>
      <c r="N1819" s="54"/>
      <c r="O1819" s="54"/>
      <c r="P1819" s="56"/>
      <c r="Q1819" s="54"/>
      <c r="R1819" s="54"/>
      <c r="S1819" s="54"/>
      <c r="T1819" s="54"/>
      <c r="U1819" s="56"/>
      <c r="V1819" s="54"/>
      <c r="W1819" s="54"/>
      <c r="X1819" s="54"/>
      <c r="Y1819" s="54"/>
      <c r="Z1819" s="56"/>
      <c r="AA1819" s="54"/>
      <c r="AB1819" s="54"/>
      <c r="AC1819" s="54"/>
      <c r="AD1819" s="54"/>
      <c r="AE1819" s="56"/>
    </row>
    <row r="1820" spans="12:31">
      <c r="L1820" s="54"/>
      <c r="M1820" s="54"/>
      <c r="N1820" s="54"/>
      <c r="O1820" s="54"/>
      <c r="P1820" s="56"/>
      <c r="Q1820" s="54"/>
      <c r="R1820" s="54"/>
      <c r="S1820" s="54"/>
      <c r="T1820" s="54"/>
      <c r="U1820" s="56"/>
      <c r="V1820" s="54"/>
      <c r="W1820" s="54"/>
      <c r="X1820" s="54"/>
      <c r="Y1820" s="54"/>
      <c r="Z1820" s="56"/>
      <c r="AA1820" s="54"/>
      <c r="AB1820" s="54"/>
      <c r="AC1820" s="54"/>
      <c r="AD1820" s="54"/>
      <c r="AE1820" s="56"/>
    </row>
    <row r="1821" spans="12:31">
      <c r="L1821" s="54"/>
      <c r="M1821" s="54"/>
      <c r="N1821" s="54"/>
      <c r="O1821" s="54"/>
      <c r="P1821" s="56"/>
      <c r="Q1821" s="54"/>
      <c r="R1821" s="54"/>
      <c r="S1821" s="54"/>
      <c r="T1821" s="54"/>
      <c r="U1821" s="56"/>
      <c r="V1821" s="54"/>
      <c r="W1821" s="54"/>
      <c r="X1821" s="54"/>
      <c r="Y1821" s="54"/>
      <c r="Z1821" s="56"/>
      <c r="AA1821" s="54"/>
      <c r="AB1821" s="54"/>
      <c r="AC1821" s="54"/>
      <c r="AD1821" s="54"/>
      <c r="AE1821" s="56"/>
    </row>
    <row r="1822" spans="12:31">
      <c r="L1822" s="54"/>
      <c r="M1822" s="54"/>
      <c r="N1822" s="54"/>
      <c r="O1822" s="54"/>
      <c r="P1822" s="56"/>
      <c r="Q1822" s="54"/>
      <c r="R1822" s="54"/>
      <c r="S1822" s="54"/>
      <c r="T1822" s="54"/>
      <c r="U1822" s="56"/>
      <c r="V1822" s="54"/>
      <c r="W1822" s="54"/>
      <c r="X1822" s="54"/>
      <c r="Y1822" s="54"/>
      <c r="Z1822" s="56"/>
      <c r="AA1822" s="54"/>
      <c r="AB1822" s="54"/>
      <c r="AC1822" s="54"/>
      <c r="AD1822" s="54"/>
      <c r="AE1822" s="56"/>
    </row>
    <row r="1823" spans="12:31">
      <c r="L1823" s="54"/>
      <c r="M1823" s="54"/>
      <c r="N1823" s="54"/>
      <c r="O1823" s="54"/>
      <c r="P1823" s="56"/>
      <c r="Q1823" s="54"/>
      <c r="R1823" s="54"/>
      <c r="S1823" s="54"/>
      <c r="T1823" s="54"/>
      <c r="U1823" s="56"/>
      <c r="V1823" s="54"/>
      <c r="W1823" s="54"/>
      <c r="X1823" s="54"/>
      <c r="Y1823" s="54"/>
      <c r="Z1823" s="56"/>
      <c r="AA1823" s="54"/>
      <c r="AB1823" s="54"/>
      <c r="AC1823" s="54"/>
      <c r="AD1823" s="54"/>
      <c r="AE1823" s="56"/>
    </row>
    <row r="1824" spans="12:31">
      <c r="L1824" s="54"/>
      <c r="M1824" s="54"/>
      <c r="N1824" s="54"/>
      <c r="O1824" s="54"/>
      <c r="P1824" s="56"/>
      <c r="Q1824" s="54"/>
      <c r="R1824" s="54"/>
      <c r="S1824" s="54"/>
      <c r="T1824" s="54"/>
      <c r="U1824" s="56"/>
      <c r="V1824" s="54"/>
      <c r="W1824" s="54"/>
      <c r="X1824" s="54"/>
      <c r="Y1824" s="54"/>
      <c r="Z1824" s="56"/>
      <c r="AA1824" s="54"/>
      <c r="AB1824" s="54"/>
      <c r="AC1824" s="54"/>
      <c r="AD1824" s="54"/>
      <c r="AE1824" s="56"/>
    </row>
    <row r="1825" spans="12:31">
      <c r="L1825" s="54"/>
      <c r="M1825" s="54"/>
      <c r="N1825" s="54"/>
      <c r="O1825" s="54"/>
      <c r="P1825" s="56"/>
      <c r="Q1825" s="54"/>
      <c r="R1825" s="54"/>
      <c r="S1825" s="54"/>
      <c r="T1825" s="54"/>
      <c r="U1825" s="56"/>
      <c r="V1825" s="54"/>
      <c r="W1825" s="54"/>
      <c r="X1825" s="54"/>
      <c r="Y1825" s="54"/>
      <c r="Z1825" s="56"/>
      <c r="AA1825" s="54"/>
      <c r="AB1825" s="54"/>
      <c r="AC1825" s="54"/>
      <c r="AD1825" s="54"/>
      <c r="AE1825" s="56"/>
    </row>
    <row r="1826" spans="12:31">
      <c r="L1826" s="54"/>
      <c r="M1826" s="54"/>
      <c r="N1826" s="54"/>
      <c r="O1826" s="54"/>
      <c r="P1826" s="56"/>
      <c r="Q1826" s="54"/>
      <c r="R1826" s="54"/>
      <c r="S1826" s="54"/>
      <c r="T1826" s="54"/>
      <c r="U1826" s="56"/>
      <c r="V1826" s="54"/>
      <c r="W1826" s="54"/>
      <c r="X1826" s="54"/>
      <c r="Y1826" s="54"/>
      <c r="Z1826" s="56"/>
      <c r="AA1826" s="54"/>
      <c r="AB1826" s="54"/>
      <c r="AC1826" s="54"/>
      <c r="AD1826" s="54"/>
      <c r="AE1826" s="56"/>
    </row>
    <row r="1827" spans="12:31">
      <c r="L1827" s="54"/>
      <c r="M1827" s="54"/>
      <c r="N1827" s="54"/>
      <c r="O1827" s="54"/>
      <c r="P1827" s="56"/>
      <c r="Q1827" s="54"/>
      <c r="R1827" s="54"/>
      <c r="S1827" s="54"/>
      <c r="T1827" s="54"/>
      <c r="U1827" s="56"/>
      <c r="V1827" s="54"/>
      <c r="W1827" s="54"/>
      <c r="X1827" s="54"/>
      <c r="Y1827" s="54"/>
      <c r="Z1827" s="56"/>
      <c r="AA1827" s="54"/>
      <c r="AB1827" s="54"/>
      <c r="AC1827" s="54"/>
      <c r="AD1827" s="54"/>
      <c r="AE1827" s="56"/>
    </row>
    <row r="1828" spans="12:31">
      <c r="L1828" s="54"/>
      <c r="M1828" s="54"/>
      <c r="N1828" s="54"/>
      <c r="O1828" s="54"/>
      <c r="P1828" s="56"/>
      <c r="Q1828" s="54"/>
      <c r="R1828" s="54"/>
      <c r="S1828" s="54"/>
      <c r="T1828" s="54"/>
      <c r="U1828" s="56"/>
      <c r="V1828" s="54"/>
      <c r="W1828" s="54"/>
      <c r="X1828" s="54"/>
      <c r="Y1828" s="54"/>
      <c r="Z1828" s="56"/>
      <c r="AA1828" s="54"/>
      <c r="AB1828" s="54"/>
      <c r="AC1828" s="54"/>
      <c r="AD1828" s="54"/>
      <c r="AE1828" s="56"/>
    </row>
    <row r="1829" spans="12:31">
      <c r="L1829" s="54"/>
      <c r="M1829" s="54"/>
      <c r="N1829" s="54"/>
      <c r="O1829" s="54"/>
      <c r="P1829" s="56"/>
      <c r="Q1829" s="54"/>
      <c r="R1829" s="54"/>
      <c r="S1829" s="54"/>
      <c r="T1829" s="54"/>
      <c r="U1829" s="56"/>
      <c r="V1829" s="54"/>
      <c r="W1829" s="54"/>
      <c r="X1829" s="54"/>
      <c r="Y1829" s="54"/>
      <c r="Z1829" s="56"/>
      <c r="AA1829" s="54"/>
      <c r="AB1829" s="54"/>
      <c r="AC1829" s="54"/>
      <c r="AD1829" s="54"/>
      <c r="AE1829" s="56"/>
    </row>
    <row r="1830" spans="12:31">
      <c r="L1830" s="54"/>
      <c r="M1830" s="54"/>
      <c r="N1830" s="54"/>
      <c r="O1830" s="54"/>
      <c r="P1830" s="56"/>
      <c r="Q1830" s="54"/>
      <c r="R1830" s="54"/>
      <c r="S1830" s="54"/>
      <c r="T1830" s="54"/>
      <c r="U1830" s="56"/>
      <c r="V1830" s="54"/>
      <c r="W1830" s="54"/>
      <c r="X1830" s="54"/>
      <c r="Y1830" s="54"/>
      <c r="Z1830" s="56"/>
      <c r="AA1830" s="54"/>
      <c r="AB1830" s="54"/>
      <c r="AC1830" s="54"/>
      <c r="AD1830" s="54"/>
      <c r="AE1830" s="56"/>
    </row>
    <row r="1831" spans="12:31">
      <c r="L1831" s="54"/>
      <c r="M1831" s="54"/>
      <c r="N1831" s="54"/>
      <c r="O1831" s="54"/>
      <c r="P1831" s="56"/>
      <c r="Q1831" s="54"/>
      <c r="R1831" s="54"/>
      <c r="S1831" s="54"/>
      <c r="T1831" s="54"/>
      <c r="U1831" s="56"/>
      <c r="V1831" s="54"/>
      <c r="W1831" s="54"/>
      <c r="X1831" s="54"/>
      <c r="Y1831" s="54"/>
      <c r="Z1831" s="56"/>
      <c r="AA1831" s="54"/>
      <c r="AB1831" s="54"/>
      <c r="AC1831" s="54"/>
      <c r="AD1831" s="54"/>
      <c r="AE1831" s="56"/>
    </row>
    <row r="1832" spans="12:31">
      <c r="L1832" s="54"/>
      <c r="M1832" s="54"/>
      <c r="N1832" s="54"/>
      <c r="O1832" s="54"/>
      <c r="P1832" s="56"/>
      <c r="Q1832" s="54"/>
      <c r="R1832" s="54"/>
      <c r="S1832" s="54"/>
      <c r="T1832" s="54"/>
      <c r="U1832" s="56"/>
      <c r="V1832" s="54"/>
      <c r="W1832" s="54"/>
      <c r="X1832" s="54"/>
      <c r="Y1832" s="54"/>
      <c r="Z1832" s="56"/>
      <c r="AA1832" s="54"/>
      <c r="AB1832" s="54"/>
      <c r="AC1832" s="54"/>
      <c r="AD1832" s="54"/>
      <c r="AE1832" s="56"/>
    </row>
    <row r="1833" spans="12:31">
      <c r="L1833" s="54"/>
      <c r="M1833" s="54"/>
      <c r="N1833" s="54"/>
      <c r="O1833" s="54"/>
      <c r="P1833" s="56"/>
      <c r="Q1833" s="54"/>
      <c r="R1833" s="54"/>
      <c r="S1833" s="54"/>
      <c r="T1833" s="54"/>
      <c r="U1833" s="56"/>
      <c r="V1833" s="54"/>
      <c r="W1833" s="54"/>
      <c r="X1833" s="54"/>
      <c r="Y1833" s="54"/>
      <c r="Z1833" s="56"/>
      <c r="AA1833" s="54"/>
      <c r="AB1833" s="54"/>
      <c r="AC1833" s="54"/>
      <c r="AD1833" s="54"/>
      <c r="AE1833" s="56"/>
    </row>
    <row r="1834" spans="12:31">
      <c r="L1834" s="54"/>
      <c r="M1834" s="54"/>
      <c r="N1834" s="54"/>
      <c r="O1834" s="54"/>
      <c r="P1834" s="56"/>
      <c r="Q1834" s="54"/>
      <c r="R1834" s="54"/>
      <c r="S1834" s="54"/>
      <c r="T1834" s="54"/>
      <c r="U1834" s="56"/>
      <c r="V1834" s="54"/>
      <c r="W1834" s="54"/>
      <c r="X1834" s="54"/>
      <c r="Y1834" s="54"/>
      <c r="Z1834" s="56"/>
      <c r="AA1834" s="54"/>
      <c r="AB1834" s="54"/>
      <c r="AC1834" s="54"/>
      <c r="AD1834" s="54"/>
      <c r="AE1834" s="56"/>
    </row>
    <row r="1835" spans="12:31">
      <c r="L1835" s="54"/>
      <c r="M1835" s="54"/>
      <c r="N1835" s="54"/>
      <c r="O1835" s="54"/>
      <c r="P1835" s="56"/>
      <c r="Q1835" s="54"/>
      <c r="R1835" s="54"/>
      <c r="S1835" s="54"/>
      <c r="T1835" s="54"/>
      <c r="U1835" s="56"/>
      <c r="V1835" s="54"/>
      <c r="W1835" s="54"/>
      <c r="X1835" s="54"/>
      <c r="Y1835" s="54"/>
      <c r="Z1835" s="56"/>
      <c r="AA1835" s="54"/>
      <c r="AB1835" s="54"/>
      <c r="AC1835" s="54"/>
      <c r="AD1835" s="54"/>
      <c r="AE1835" s="56"/>
    </row>
    <row r="1836" spans="12:31">
      <c r="L1836" s="54"/>
      <c r="M1836" s="54"/>
      <c r="N1836" s="54"/>
      <c r="O1836" s="54"/>
      <c r="P1836" s="56"/>
      <c r="Q1836" s="54"/>
      <c r="R1836" s="54"/>
      <c r="S1836" s="54"/>
      <c r="T1836" s="54"/>
      <c r="U1836" s="56"/>
      <c r="V1836" s="54"/>
      <c r="W1836" s="54"/>
      <c r="X1836" s="54"/>
      <c r="Y1836" s="54"/>
      <c r="Z1836" s="56"/>
      <c r="AA1836" s="54"/>
      <c r="AB1836" s="54"/>
      <c r="AC1836" s="54"/>
      <c r="AD1836" s="54"/>
      <c r="AE1836" s="56"/>
    </row>
    <row r="1837" spans="12:31">
      <c r="L1837" s="54"/>
      <c r="M1837" s="54"/>
      <c r="N1837" s="54"/>
      <c r="O1837" s="54"/>
      <c r="P1837" s="56"/>
      <c r="Q1837" s="54"/>
      <c r="R1837" s="54"/>
      <c r="S1837" s="54"/>
      <c r="T1837" s="54"/>
      <c r="U1837" s="56"/>
      <c r="V1837" s="54"/>
      <c r="W1837" s="54"/>
      <c r="X1837" s="54"/>
      <c r="Y1837" s="54"/>
      <c r="Z1837" s="56"/>
      <c r="AA1837" s="54"/>
      <c r="AB1837" s="54"/>
      <c r="AC1837" s="54"/>
      <c r="AD1837" s="54"/>
      <c r="AE1837" s="56"/>
    </row>
    <row r="1838" spans="12:31">
      <c r="L1838" s="54"/>
      <c r="M1838" s="54"/>
      <c r="N1838" s="54"/>
      <c r="O1838" s="54"/>
      <c r="P1838" s="56"/>
      <c r="Q1838" s="54"/>
      <c r="R1838" s="54"/>
      <c r="S1838" s="54"/>
      <c r="T1838" s="54"/>
      <c r="U1838" s="56"/>
      <c r="V1838" s="54"/>
      <c r="W1838" s="54"/>
      <c r="X1838" s="54"/>
      <c r="Y1838" s="54"/>
      <c r="Z1838" s="56"/>
      <c r="AA1838" s="54"/>
      <c r="AB1838" s="54"/>
      <c r="AC1838" s="54"/>
      <c r="AD1838" s="54"/>
      <c r="AE1838" s="56"/>
    </row>
    <row r="1839" spans="12:31">
      <c r="L1839" s="54"/>
      <c r="M1839" s="54"/>
      <c r="N1839" s="54"/>
      <c r="O1839" s="54"/>
      <c r="P1839" s="56"/>
      <c r="Q1839" s="54"/>
      <c r="R1839" s="54"/>
      <c r="S1839" s="54"/>
      <c r="T1839" s="54"/>
      <c r="U1839" s="56"/>
      <c r="V1839" s="54"/>
      <c r="W1839" s="54"/>
      <c r="X1839" s="54"/>
      <c r="Y1839" s="54"/>
      <c r="Z1839" s="56"/>
      <c r="AA1839" s="54"/>
      <c r="AB1839" s="54"/>
      <c r="AC1839" s="54"/>
      <c r="AD1839" s="54"/>
      <c r="AE1839" s="56"/>
    </row>
    <row r="1840" spans="12:31">
      <c r="L1840" s="54"/>
      <c r="M1840" s="54"/>
      <c r="N1840" s="54"/>
      <c r="O1840" s="54"/>
      <c r="P1840" s="56"/>
      <c r="Q1840" s="54"/>
      <c r="R1840" s="54"/>
      <c r="S1840" s="54"/>
      <c r="T1840" s="54"/>
      <c r="U1840" s="56"/>
      <c r="V1840" s="54"/>
      <c r="W1840" s="54"/>
      <c r="X1840" s="54"/>
      <c r="Y1840" s="54"/>
      <c r="Z1840" s="56"/>
      <c r="AA1840" s="54"/>
      <c r="AB1840" s="54"/>
      <c r="AC1840" s="54"/>
      <c r="AD1840" s="54"/>
      <c r="AE1840" s="56"/>
    </row>
    <row r="1841" spans="12:31">
      <c r="L1841" s="54"/>
      <c r="M1841" s="54"/>
      <c r="N1841" s="54"/>
      <c r="O1841" s="54"/>
      <c r="P1841" s="56"/>
      <c r="Q1841" s="54"/>
      <c r="R1841" s="54"/>
      <c r="S1841" s="54"/>
      <c r="T1841" s="54"/>
      <c r="U1841" s="56"/>
      <c r="V1841" s="54"/>
      <c r="W1841" s="54"/>
      <c r="X1841" s="54"/>
      <c r="Y1841" s="54"/>
      <c r="Z1841" s="56"/>
      <c r="AA1841" s="54"/>
      <c r="AB1841" s="54"/>
      <c r="AC1841" s="54"/>
      <c r="AD1841" s="54"/>
      <c r="AE1841" s="56"/>
    </row>
    <row r="1842" spans="12:31">
      <c r="L1842" s="54"/>
      <c r="M1842" s="54"/>
      <c r="N1842" s="54"/>
      <c r="O1842" s="54"/>
      <c r="P1842" s="56"/>
      <c r="Q1842" s="54"/>
      <c r="R1842" s="54"/>
      <c r="S1842" s="54"/>
      <c r="T1842" s="54"/>
      <c r="U1842" s="56"/>
      <c r="V1842" s="54"/>
      <c r="W1842" s="54"/>
      <c r="X1842" s="54"/>
      <c r="Y1842" s="54"/>
      <c r="Z1842" s="56"/>
      <c r="AA1842" s="54"/>
      <c r="AB1842" s="54"/>
      <c r="AC1842" s="54"/>
      <c r="AD1842" s="54"/>
      <c r="AE1842" s="56"/>
    </row>
    <row r="1843" spans="12:31">
      <c r="L1843" s="54"/>
      <c r="M1843" s="54"/>
      <c r="N1843" s="54"/>
      <c r="O1843" s="54"/>
      <c r="P1843" s="56"/>
      <c r="Q1843" s="54"/>
      <c r="R1843" s="54"/>
      <c r="S1843" s="54"/>
      <c r="T1843" s="54"/>
      <c r="U1843" s="56"/>
      <c r="V1843" s="54"/>
      <c r="W1843" s="54"/>
      <c r="X1843" s="54"/>
      <c r="Y1843" s="54"/>
      <c r="Z1843" s="56"/>
      <c r="AA1843" s="54"/>
      <c r="AB1843" s="54"/>
      <c r="AC1843" s="54"/>
      <c r="AD1843" s="54"/>
      <c r="AE1843" s="56"/>
    </row>
    <row r="1844" spans="12:31">
      <c r="L1844" s="54"/>
      <c r="M1844" s="54"/>
      <c r="N1844" s="54"/>
      <c r="O1844" s="54"/>
      <c r="P1844" s="56"/>
      <c r="Q1844" s="54"/>
      <c r="R1844" s="54"/>
      <c r="S1844" s="54"/>
      <c r="T1844" s="54"/>
      <c r="U1844" s="56"/>
      <c r="V1844" s="54"/>
      <c r="W1844" s="54"/>
      <c r="X1844" s="54"/>
      <c r="Y1844" s="54"/>
      <c r="Z1844" s="56"/>
      <c r="AA1844" s="54"/>
      <c r="AB1844" s="54"/>
      <c r="AC1844" s="54"/>
      <c r="AD1844" s="54"/>
      <c r="AE1844" s="56"/>
    </row>
    <row r="1845" spans="12:31">
      <c r="L1845" s="54"/>
      <c r="M1845" s="54"/>
      <c r="N1845" s="54"/>
      <c r="O1845" s="54"/>
      <c r="P1845" s="56"/>
      <c r="Q1845" s="54"/>
      <c r="R1845" s="54"/>
      <c r="S1845" s="54"/>
      <c r="T1845" s="54"/>
      <c r="U1845" s="56"/>
      <c r="V1845" s="54"/>
      <c r="W1845" s="54"/>
      <c r="X1845" s="54"/>
      <c r="Y1845" s="54"/>
      <c r="Z1845" s="56"/>
      <c r="AA1845" s="54"/>
      <c r="AB1845" s="54"/>
      <c r="AC1845" s="54"/>
      <c r="AD1845" s="54"/>
      <c r="AE1845" s="56"/>
    </row>
    <row r="1846" spans="12:31">
      <c r="L1846" s="54"/>
      <c r="M1846" s="54"/>
      <c r="N1846" s="54"/>
      <c r="O1846" s="54"/>
      <c r="P1846" s="56"/>
      <c r="Q1846" s="54"/>
      <c r="R1846" s="54"/>
      <c r="S1846" s="54"/>
      <c r="T1846" s="54"/>
      <c r="U1846" s="56"/>
      <c r="V1846" s="54"/>
      <c r="W1846" s="54"/>
      <c r="X1846" s="54"/>
      <c r="Y1846" s="54"/>
      <c r="Z1846" s="56"/>
      <c r="AA1846" s="54"/>
      <c r="AB1846" s="54"/>
      <c r="AC1846" s="54"/>
      <c r="AD1846" s="54"/>
      <c r="AE1846" s="56"/>
    </row>
    <row r="1847" spans="12:31">
      <c r="L1847" s="54"/>
      <c r="M1847" s="54"/>
      <c r="N1847" s="54"/>
      <c r="O1847" s="54"/>
      <c r="P1847" s="56"/>
      <c r="Q1847" s="54"/>
      <c r="R1847" s="54"/>
      <c r="S1847" s="54"/>
      <c r="T1847" s="54"/>
      <c r="U1847" s="56"/>
      <c r="V1847" s="54"/>
      <c r="W1847" s="54"/>
      <c r="X1847" s="54"/>
      <c r="Y1847" s="54"/>
      <c r="Z1847" s="56"/>
      <c r="AA1847" s="54"/>
      <c r="AB1847" s="54"/>
      <c r="AC1847" s="54"/>
      <c r="AD1847" s="54"/>
      <c r="AE1847" s="56"/>
    </row>
    <row r="1848" spans="12:31">
      <c r="L1848" s="54"/>
      <c r="M1848" s="54"/>
      <c r="N1848" s="54"/>
      <c r="O1848" s="54"/>
      <c r="P1848" s="56"/>
      <c r="Q1848" s="54"/>
      <c r="R1848" s="54"/>
      <c r="S1848" s="54"/>
      <c r="T1848" s="54"/>
      <c r="U1848" s="56"/>
      <c r="V1848" s="54"/>
      <c r="W1848" s="54"/>
      <c r="X1848" s="54"/>
      <c r="Y1848" s="54"/>
      <c r="Z1848" s="56"/>
      <c r="AA1848" s="54"/>
      <c r="AB1848" s="54"/>
      <c r="AC1848" s="54"/>
      <c r="AD1848" s="54"/>
      <c r="AE1848" s="56"/>
    </row>
    <row r="1849" spans="12:31">
      <c r="L1849" s="54"/>
      <c r="M1849" s="54"/>
      <c r="N1849" s="54"/>
      <c r="O1849" s="54"/>
      <c r="P1849" s="56"/>
      <c r="Q1849" s="54"/>
      <c r="R1849" s="54"/>
      <c r="S1849" s="54"/>
      <c r="T1849" s="54"/>
      <c r="U1849" s="56"/>
      <c r="V1849" s="54"/>
      <c r="W1849" s="54"/>
      <c r="X1849" s="54"/>
      <c r="Y1849" s="54"/>
      <c r="Z1849" s="56"/>
      <c r="AA1849" s="54"/>
      <c r="AB1849" s="54"/>
      <c r="AC1849" s="54"/>
      <c r="AD1849" s="54"/>
      <c r="AE1849" s="56"/>
    </row>
    <row r="1850" spans="12:31">
      <c r="L1850" s="54"/>
      <c r="M1850" s="54"/>
      <c r="N1850" s="54"/>
      <c r="O1850" s="54"/>
      <c r="P1850" s="56"/>
      <c r="Q1850" s="54"/>
      <c r="R1850" s="54"/>
      <c r="S1850" s="54"/>
      <c r="T1850" s="54"/>
      <c r="U1850" s="56"/>
      <c r="V1850" s="54"/>
      <c r="W1850" s="54"/>
      <c r="X1850" s="54"/>
      <c r="Y1850" s="54"/>
      <c r="Z1850" s="56"/>
      <c r="AA1850" s="54"/>
      <c r="AB1850" s="54"/>
      <c r="AC1850" s="54"/>
      <c r="AD1850" s="54"/>
      <c r="AE1850" s="56"/>
    </row>
    <row r="1851" spans="12:31">
      <c r="L1851" s="54"/>
      <c r="M1851" s="54"/>
      <c r="N1851" s="54"/>
      <c r="O1851" s="54"/>
      <c r="P1851" s="56"/>
      <c r="Q1851" s="54"/>
      <c r="R1851" s="54"/>
      <c r="S1851" s="54"/>
      <c r="T1851" s="54"/>
      <c r="U1851" s="56"/>
      <c r="V1851" s="54"/>
      <c r="W1851" s="54"/>
      <c r="X1851" s="54"/>
      <c r="Y1851" s="54"/>
      <c r="Z1851" s="56"/>
      <c r="AA1851" s="54"/>
      <c r="AB1851" s="54"/>
      <c r="AC1851" s="54"/>
      <c r="AD1851" s="54"/>
      <c r="AE1851" s="56"/>
    </row>
    <row r="1852" spans="12:31">
      <c r="L1852" s="54"/>
      <c r="M1852" s="54"/>
      <c r="N1852" s="54"/>
      <c r="O1852" s="54"/>
      <c r="P1852" s="56"/>
      <c r="Q1852" s="54"/>
      <c r="R1852" s="54"/>
      <c r="S1852" s="54"/>
      <c r="T1852" s="54"/>
      <c r="U1852" s="56"/>
      <c r="V1852" s="54"/>
      <c r="W1852" s="54"/>
      <c r="X1852" s="54"/>
      <c r="Y1852" s="54"/>
      <c r="Z1852" s="56"/>
      <c r="AA1852" s="54"/>
      <c r="AB1852" s="54"/>
      <c r="AC1852" s="54"/>
      <c r="AD1852" s="54"/>
      <c r="AE1852" s="56"/>
    </row>
    <row r="1853" spans="12:31">
      <c r="L1853" s="54"/>
      <c r="M1853" s="54"/>
      <c r="N1853" s="54"/>
      <c r="O1853" s="54"/>
      <c r="P1853" s="56"/>
      <c r="Q1853" s="54"/>
      <c r="R1853" s="54"/>
      <c r="S1853" s="54"/>
      <c r="T1853" s="54"/>
      <c r="U1853" s="56"/>
      <c r="V1853" s="54"/>
      <c r="W1853" s="54"/>
      <c r="X1853" s="54"/>
      <c r="Y1853" s="54"/>
      <c r="Z1853" s="56"/>
      <c r="AA1853" s="54"/>
      <c r="AB1853" s="54"/>
      <c r="AC1853" s="54"/>
      <c r="AD1853" s="54"/>
      <c r="AE1853" s="56"/>
    </row>
    <row r="1854" spans="12:31">
      <c r="L1854" s="54"/>
      <c r="M1854" s="54"/>
      <c r="N1854" s="54"/>
      <c r="O1854" s="54"/>
      <c r="P1854" s="56"/>
      <c r="Q1854" s="54"/>
      <c r="R1854" s="54"/>
      <c r="S1854" s="54"/>
      <c r="T1854" s="54"/>
      <c r="U1854" s="56"/>
      <c r="V1854" s="54"/>
      <c r="W1854" s="54"/>
      <c r="X1854" s="54"/>
      <c r="Y1854" s="54"/>
      <c r="Z1854" s="56"/>
      <c r="AA1854" s="54"/>
      <c r="AB1854" s="54"/>
      <c r="AC1854" s="54"/>
      <c r="AD1854" s="54"/>
      <c r="AE1854" s="56"/>
    </row>
    <row r="1855" spans="12:31">
      <c r="L1855" s="54"/>
      <c r="M1855" s="54"/>
      <c r="N1855" s="54"/>
      <c r="O1855" s="54"/>
      <c r="P1855" s="56"/>
      <c r="Q1855" s="54"/>
      <c r="R1855" s="54"/>
      <c r="S1855" s="54"/>
      <c r="T1855" s="54"/>
      <c r="U1855" s="56"/>
      <c r="V1855" s="54"/>
      <c r="W1855" s="54"/>
      <c r="X1855" s="54"/>
      <c r="Y1855" s="54"/>
      <c r="Z1855" s="56"/>
      <c r="AA1855" s="54"/>
      <c r="AB1855" s="54"/>
      <c r="AC1855" s="54"/>
      <c r="AD1855" s="54"/>
      <c r="AE1855" s="56"/>
    </row>
    <row r="1856" spans="12:31">
      <c r="L1856" s="54"/>
      <c r="M1856" s="54"/>
      <c r="N1856" s="54"/>
      <c r="O1856" s="54"/>
      <c r="P1856" s="56"/>
      <c r="Q1856" s="54"/>
      <c r="R1856" s="54"/>
      <c r="S1856" s="54"/>
      <c r="T1856" s="54"/>
      <c r="U1856" s="56"/>
      <c r="V1856" s="54"/>
      <c r="W1856" s="54"/>
      <c r="X1856" s="54"/>
      <c r="Y1856" s="54"/>
      <c r="Z1856" s="56"/>
      <c r="AA1856" s="54"/>
      <c r="AB1856" s="54"/>
      <c r="AC1856" s="54"/>
      <c r="AD1856" s="54"/>
      <c r="AE1856" s="56"/>
    </row>
    <row r="1857" spans="12:31">
      <c r="L1857" s="54"/>
      <c r="M1857" s="54"/>
      <c r="N1857" s="54"/>
      <c r="O1857" s="54"/>
      <c r="P1857" s="56"/>
      <c r="Q1857" s="54"/>
      <c r="R1857" s="54"/>
      <c r="S1857" s="54"/>
      <c r="T1857" s="54"/>
      <c r="U1857" s="56"/>
      <c r="V1857" s="54"/>
      <c r="W1857" s="54"/>
      <c r="X1857" s="54"/>
      <c r="Y1857" s="54"/>
      <c r="Z1857" s="56"/>
      <c r="AA1857" s="54"/>
      <c r="AB1857" s="54"/>
      <c r="AC1857" s="54"/>
      <c r="AD1857" s="54"/>
      <c r="AE1857" s="56"/>
    </row>
    <row r="1858" spans="12:31">
      <c r="L1858" s="54"/>
      <c r="M1858" s="54"/>
      <c r="N1858" s="54"/>
      <c r="O1858" s="54"/>
      <c r="P1858" s="56"/>
      <c r="Q1858" s="54"/>
      <c r="R1858" s="54"/>
      <c r="S1858" s="54"/>
      <c r="T1858" s="54"/>
      <c r="U1858" s="56"/>
      <c r="V1858" s="54"/>
      <c r="W1858" s="54"/>
      <c r="X1858" s="54"/>
      <c r="Y1858" s="54"/>
      <c r="Z1858" s="56"/>
      <c r="AA1858" s="54"/>
      <c r="AB1858" s="54"/>
      <c r="AC1858" s="54"/>
      <c r="AD1858" s="54"/>
      <c r="AE1858" s="56"/>
    </row>
    <row r="1859" spans="12:31">
      <c r="L1859" s="54"/>
      <c r="M1859" s="54"/>
      <c r="N1859" s="54"/>
      <c r="O1859" s="54"/>
      <c r="P1859" s="56"/>
      <c r="Q1859" s="54"/>
      <c r="R1859" s="54"/>
      <c r="S1859" s="54"/>
      <c r="T1859" s="54"/>
      <c r="U1859" s="56"/>
      <c r="V1859" s="54"/>
      <c r="W1859" s="54"/>
      <c r="X1859" s="54"/>
      <c r="Y1859" s="54"/>
      <c r="Z1859" s="56"/>
      <c r="AA1859" s="54"/>
      <c r="AB1859" s="54"/>
      <c r="AC1859" s="54"/>
      <c r="AD1859" s="54"/>
      <c r="AE1859" s="56"/>
    </row>
    <row r="1860" spans="12:31">
      <c r="L1860" s="54"/>
      <c r="M1860" s="54"/>
      <c r="N1860" s="54"/>
      <c r="O1860" s="54"/>
      <c r="P1860" s="56"/>
      <c r="Q1860" s="54"/>
      <c r="R1860" s="54"/>
      <c r="S1860" s="54"/>
      <c r="T1860" s="54"/>
      <c r="U1860" s="56"/>
      <c r="V1860" s="54"/>
      <c r="W1860" s="54"/>
      <c r="X1860" s="54"/>
      <c r="Y1860" s="54"/>
      <c r="Z1860" s="56"/>
      <c r="AA1860" s="54"/>
      <c r="AB1860" s="54"/>
      <c r="AC1860" s="54"/>
      <c r="AD1860" s="54"/>
      <c r="AE1860" s="56"/>
    </row>
    <row r="1861" spans="12:31">
      <c r="L1861" s="54"/>
      <c r="M1861" s="54"/>
      <c r="N1861" s="54"/>
      <c r="O1861" s="54"/>
      <c r="P1861" s="56"/>
      <c r="Q1861" s="54"/>
      <c r="R1861" s="54"/>
      <c r="S1861" s="54"/>
      <c r="T1861" s="54"/>
      <c r="U1861" s="56"/>
      <c r="V1861" s="54"/>
      <c r="W1861" s="54"/>
      <c r="X1861" s="54"/>
      <c r="Y1861" s="54"/>
      <c r="Z1861" s="56"/>
      <c r="AA1861" s="54"/>
      <c r="AB1861" s="54"/>
      <c r="AC1861" s="54"/>
      <c r="AD1861" s="54"/>
      <c r="AE1861" s="56"/>
    </row>
    <row r="1862" spans="12:31">
      <c r="L1862" s="54"/>
      <c r="M1862" s="54"/>
      <c r="N1862" s="54"/>
      <c r="O1862" s="54"/>
      <c r="P1862" s="56"/>
      <c r="Q1862" s="54"/>
      <c r="R1862" s="54"/>
      <c r="S1862" s="54"/>
      <c r="T1862" s="54"/>
      <c r="U1862" s="56"/>
      <c r="V1862" s="54"/>
      <c r="W1862" s="54"/>
      <c r="X1862" s="54"/>
      <c r="Y1862" s="54"/>
      <c r="Z1862" s="56"/>
      <c r="AA1862" s="54"/>
      <c r="AB1862" s="54"/>
      <c r="AC1862" s="54"/>
      <c r="AD1862" s="54"/>
      <c r="AE1862" s="56"/>
    </row>
    <row r="1863" spans="12:31">
      <c r="L1863" s="54"/>
      <c r="M1863" s="54"/>
      <c r="N1863" s="54"/>
      <c r="O1863" s="54"/>
      <c r="P1863" s="56"/>
      <c r="Q1863" s="54"/>
      <c r="R1863" s="54"/>
      <c r="S1863" s="54"/>
      <c r="T1863" s="54"/>
      <c r="U1863" s="56"/>
      <c r="V1863" s="54"/>
      <c r="W1863" s="54"/>
      <c r="X1863" s="54"/>
      <c r="Y1863" s="54"/>
      <c r="Z1863" s="56"/>
      <c r="AA1863" s="54"/>
      <c r="AB1863" s="54"/>
      <c r="AC1863" s="54"/>
      <c r="AD1863" s="54"/>
      <c r="AE1863" s="56"/>
    </row>
    <row r="1864" spans="12:31">
      <c r="L1864" s="54"/>
      <c r="M1864" s="54"/>
      <c r="N1864" s="54"/>
      <c r="O1864" s="54"/>
      <c r="P1864" s="56"/>
      <c r="Q1864" s="54"/>
      <c r="R1864" s="54"/>
      <c r="S1864" s="54"/>
      <c r="T1864" s="54"/>
      <c r="U1864" s="56"/>
      <c r="V1864" s="54"/>
      <c r="W1864" s="54"/>
      <c r="X1864" s="54"/>
      <c r="Y1864" s="54"/>
      <c r="Z1864" s="56"/>
      <c r="AA1864" s="54"/>
      <c r="AB1864" s="54"/>
      <c r="AC1864" s="54"/>
      <c r="AD1864" s="54"/>
      <c r="AE1864" s="56"/>
    </row>
    <row r="1865" spans="12:31">
      <c r="L1865" s="54"/>
      <c r="M1865" s="54"/>
      <c r="N1865" s="54"/>
      <c r="O1865" s="54"/>
      <c r="P1865" s="56"/>
      <c r="Q1865" s="54"/>
      <c r="R1865" s="54"/>
      <c r="S1865" s="54"/>
      <c r="T1865" s="54"/>
      <c r="U1865" s="56"/>
      <c r="V1865" s="54"/>
      <c r="W1865" s="54"/>
      <c r="X1865" s="54"/>
      <c r="Y1865" s="54"/>
      <c r="Z1865" s="56"/>
      <c r="AA1865" s="54"/>
      <c r="AB1865" s="54"/>
      <c r="AC1865" s="54"/>
      <c r="AD1865" s="54"/>
      <c r="AE1865" s="56"/>
    </row>
    <row r="1866" spans="12:31">
      <c r="L1866" s="54"/>
      <c r="M1866" s="54"/>
      <c r="N1866" s="54"/>
      <c r="O1866" s="54"/>
      <c r="P1866" s="56"/>
      <c r="Q1866" s="54"/>
      <c r="R1866" s="54"/>
      <c r="S1866" s="54"/>
      <c r="T1866" s="54"/>
      <c r="U1866" s="56"/>
      <c r="V1866" s="54"/>
      <c r="W1866" s="54"/>
      <c r="X1866" s="54"/>
      <c r="Y1866" s="54"/>
      <c r="Z1866" s="56"/>
      <c r="AA1866" s="54"/>
      <c r="AB1866" s="54"/>
      <c r="AC1866" s="54"/>
      <c r="AD1866" s="54"/>
      <c r="AE1866" s="56"/>
    </row>
    <row r="1867" spans="12:31">
      <c r="L1867" s="54"/>
      <c r="M1867" s="54"/>
      <c r="N1867" s="54"/>
      <c r="O1867" s="54"/>
      <c r="P1867" s="56"/>
      <c r="Q1867" s="54"/>
      <c r="R1867" s="54"/>
      <c r="S1867" s="54"/>
      <c r="T1867" s="54"/>
      <c r="U1867" s="56"/>
      <c r="V1867" s="54"/>
      <c r="W1867" s="54"/>
      <c r="X1867" s="54"/>
      <c r="Y1867" s="54"/>
      <c r="Z1867" s="56"/>
      <c r="AA1867" s="54"/>
      <c r="AB1867" s="54"/>
      <c r="AC1867" s="54"/>
      <c r="AD1867" s="54"/>
      <c r="AE1867" s="56"/>
    </row>
    <row r="1868" spans="12:31">
      <c r="L1868" s="54"/>
      <c r="M1868" s="54"/>
      <c r="N1868" s="54"/>
      <c r="O1868" s="54"/>
      <c r="P1868" s="56"/>
      <c r="Q1868" s="54"/>
      <c r="R1868" s="54"/>
      <c r="S1868" s="54"/>
      <c r="T1868" s="54"/>
      <c r="U1868" s="56"/>
      <c r="V1868" s="54"/>
      <c r="W1868" s="54"/>
      <c r="X1868" s="54"/>
      <c r="Y1868" s="54"/>
      <c r="Z1868" s="56"/>
      <c r="AA1868" s="54"/>
      <c r="AB1868" s="54"/>
      <c r="AC1868" s="54"/>
      <c r="AD1868" s="54"/>
      <c r="AE1868" s="56"/>
    </row>
    <row r="1869" spans="12:31">
      <c r="L1869" s="54"/>
      <c r="M1869" s="54"/>
      <c r="N1869" s="54"/>
      <c r="O1869" s="54"/>
      <c r="P1869" s="56"/>
      <c r="Q1869" s="54"/>
      <c r="R1869" s="54"/>
      <c r="S1869" s="54"/>
      <c r="T1869" s="54"/>
      <c r="U1869" s="56"/>
      <c r="V1869" s="54"/>
      <c r="W1869" s="54"/>
      <c r="X1869" s="54"/>
      <c r="Y1869" s="54"/>
      <c r="Z1869" s="56"/>
      <c r="AA1869" s="54"/>
      <c r="AB1869" s="54"/>
      <c r="AC1869" s="54"/>
      <c r="AD1869" s="54"/>
      <c r="AE1869" s="56"/>
    </row>
    <row r="1870" spans="12:31">
      <c r="L1870" s="54"/>
      <c r="M1870" s="54"/>
      <c r="N1870" s="54"/>
      <c r="O1870" s="54"/>
      <c r="P1870" s="56"/>
      <c r="Q1870" s="54"/>
      <c r="R1870" s="54"/>
      <c r="S1870" s="54"/>
      <c r="T1870" s="54"/>
      <c r="U1870" s="56"/>
      <c r="V1870" s="54"/>
      <c r="W1870" s="54"/>
      <c r="X1870" s="54"/>
      <c r="Y1870" s="54"/>
      <c r="Z1870" s="56"/>
      <c r="AA1870" s="54"/>
      <c r="AB1870" s="54"/>
      <c r="AC1870" s="54"/>
      <c r="AD1870" s="54"/>
      <c r="AE1870" s="56"/>
    </row>
    <row r="1871" spans="12:31">
      <c r="L1871" s="54"/>
      <c r="M1871" s="54"/>
      <c r="N1871" s="54"/>
      <c r="O1871" s="54"/>
      <c r="P1871" s="56"/>
      <c r="Q1871" s="54"/>
      <c r="R1871" s="54"/>
      <c r="S1871" s="54"/>
      <c r="T1871" s="54"/>
      <c r="U1871" s="56"/>
      <c r="V1871" s="54"/>
      <c r="W1871" s="54"/>
      <c r="X1871" s="54"/>
      <c r="Y1871" s="54"/>
      <c r="Z1871" s="56"/>
      <c r="AA1871" s="54"/>
      <c r="AB1871" s="54"/>
      <c r="AC1871" s="54"/>
      <c r="AD1871" s="54"/>
      <c r="AE1871" s="56"/>
    </row>
    <row r="1872" spans="12:31">
      <c r="L1872" s="54"/>
      <c r="M1872" s="54"/>
      <c r="N1872" s="54"/>
      <c r="O1872" s="54"/>
      <c r="P1872" s="56"/>
      <c r="Q1872" s="54"/>
      <c r="R1872" s="54"/>
      <c r="S1872" s="54"/>
      <c r="T1872" s="54"/>
      <c r="U1872" s="56"/>
      <c r="V1872" s="54"/>
      <c r="W1872" s="54"/>
      <c r="X1872" s="54"/>
      <c r="Y1872" s="54"/>
      <c r="Z1872" s="56"/>
      <c r="AA1872" s="54"/>
      <c r="AB1872" s="54"/>
      <c r="AC1872" s="54"/>
      <c r="AD1872" s="54"/>
      <c r="AE1872" s="56"/>
    </row>
    <row r="1873" spans="12:31">
      <c r="L1873" s="54"/>
      <c r="M1873" s="54"/>
      <c r="N1873" s="54"/>
      <c r="O1873" s="54"/>
      <c r="P1873" s="56"/>
      <c r="Q1873" s="54"/>
      <c r="R1873" s="54"/>
      <c r="S1873" s="54"/>
      <c r="T1873" s="54"/>
      <c r="U1873" s="56"/>
      <c r="V1873" s="54"/>
      <c r="W1873" s="54"/>
      <c r="X1873" s="54"/>
      <c r="Y1873" s="54"/>
      <c r="Z1873" s="56"/>
      <c r="AA1873" s="54"/>
      <c r="AB1873" s="54"/>
      <c r="AC1873" s="54"/>
      <c r="AD1873" s="54"/>
      <c r="AE1873" s="56"/>
    </row>
    <row r="1874" spans="12:31">
      <c r="L1874" s="54"/>
      <c r="M1874" s="54"/>
      <c r="N1874" s="54"/>
      <c r="O1874" s="54"/>
      <c r="P1874" s="56"/>
      <c r="Q1874" s="54"/>
      <c r="R1874" s="54"/>
      <c r="S1874" s="54"/>
      <c r="T1874" s="54"/>
      <c r="U1874" s="56"/>
      <c r="V1874" s="54"/>
      <c r="W1874" s="54"/>
      <c r="X1874" s="54"/>
      <c r="Y1874" s="54"/>
      <c r="Z1874" s="56"/>
      <c r="AA1874" s="54"/>
      <c r="AB1874" s="54"/>
      <c r="AC1874" s="54"/>
      <c r="AD1874" s="54"/>
      <c r="AE1874" s="56"/>
    </row>
    <row r="1875" spans="12:31">
      <c r="L1875" s="54"/>
      <c r="M1875" s="54"/>
      <c r="N1875" s="54"/>
      <c r="O1875" s="54"/>
      <c r="P1875" s="56"/>
      <c r="Q1875" s="54"/>
      <c r="R1875" s="54"/>
      <c r="S1875" s="54"/>
      <c r="T1875" s="54"/>
      <c r="U1875" s="56"/>
      <c r="V1875" s="54"/>
      <c r="W1875" s="54"/>
      <c r="X1875" s="54"/>
      <c r="Y1875" s="54"/>
      <c r="Z1875" s="56"/>
      <c r="AA1875" s="54"/>
      <c r="AB1875" s="54"/>
      <c r="AC1875" s="54"/>
      <c r="AD1875" s="54"/>
      <c r="AE1875" s="56"/>
    </row>
    <row r="1876" spans="12:31">
      <c r="L1876" s="54"/>
      <c r="M1876" s="54"/>
      <c r="N1876" s="54"/>
      <c r="O1876" s="54"/>
      <c r="P1876" s="56"/>
      <c r="Q1876" s="54"/>
      <c r="R1876" s="54"/>
      <c r="S1876" s="54"/>
      <c r="T1876" s="54"/>
      <c r="U1876" s="56"/>
      <c r="V1876" s="54"/>
      <c r="W1876" s="54"/>
      <c r="X1876" s="54"/>
      <c r="Y1876" s="54"/>
      <c r="Z1876" s="56"/>
      <c r="AA1876" s="54"/>
      <c r="AB1876" s="54"/>
      <c r="AC1876" s="54"/>
      <c r="AD1876" s="54"/>
      <c r="AE1876" s="56"/>
    </row>
    <row r="1877" spans="12:31">
      <c r="L1877" s="54"/>
      <c r="M1877" s="54"/>
      <c r="N1877" s="54"/>
      <c r="O1877" s="54"/>
      <c r="P1877" s="56"/>
      <c r="Q1877" s="54"/>
      <c r="R1877" s="54"/>
      <c r="S1877" s="54"/>
      <c r="T1877" s="54"/>
      <c r="U1877" s="56"/>
      <c r="V1877" s="54"/>
      <c r="W1877" s="54"/>
      <c r="X1877" s="54"/>
      <c r="Y1877" s="54"/>
      <c r="Z1877" s="56"/>
      <c r="AA1877" s="54"/>
      <c r="AB1877" s="54"/>
      <c r="AC1877" s="54"/>
      <c r="AD1877" s="54"/>
      <c r="AE1877" s="56"/>
    </row>
    <row r="1878" spans="12:31">
      <c r="L1878" s="54"/>
      <c r="M1878" s="54"/>
      <c r="N1878" s="54"/>
      <c r="O1878" s="54"/>
      <c r="P1878" s="56"/>
      <c r="Q1878" s="54"/>
      <c r="R1878" s="54"/>
      <c r="S1878" s="54"/>
      <c r="T1878" s="54"/>
      <c r="U1878" s="56"/>
      <c r="V1878" s="54"/>
      <c r="W1878" s="54"/>
      <c r="X1878" s="54"/>
      <c r="Y1878" s="54"/>
      <c r="Z1878" s="56"/>
      <c r="AA1878" s="54"/>
      <c r="AB1878" s="54"/>
      <c r="AC1878" s="54"/>
      <c r="AD1878" s="54"/>
      <c r="AE1878" s="56"/>
    </row>
    <row r="1879" spans="12:31">
      <c r="L1879" s="54"/>
      <c r="M1879" s="54"/>
      <c r="N1879" s="54"/>
      <c r="O1879" s="54"/>
      <c r="P1879" s="56"/>
      <c r="Q1879" s="54"/>
      <c r="R1879" s="54"/>
      <c r="S1879" s="54"/>
      <c r="T1879" s="54"/>
      <c r="U1879" s="56"/>
      <c r="V1879" s="54"/>
      <c r="W1879" s="54"/>
      <c r="X1879" s="54"/>
      <c r="Y1879" s="54"/>
      <c r="Z1879" s="56"/>
      <c r="AA1879" s="54"/>
      <c r="AB1879" s="54"/>
      <c r="AC1879" s="54"/>
      <c r="AD1879" s="54"/>
      <c r="AE1879" s="56"/>
    </row>
    <row r="1880" spans="12:31">
      <c r="L1880" s="54"/>
      <c r="M1880" s="54"/>
      <c r="N1880" s="54"/>
      <c r="O1880" s="54"/>
      <c r="P1880" s="56"/>
      <c r="Q1880" s="54"/>
      <c r="R1880" s="54"/>
      <c r="S1880" s="54"/>
      <c r="T1880" s="54"/>
      <c r="U1880" s="56"/>
      <c r="V1880" s="54"/>
      <c r="W1880" s="54"/>
      <c r="X1880" s="54"/>
      <c r="Y1880" s="54"/>
      <c r="Z1880" s="56"/>
      <c r="AA1880" s="54"/>
      <c r="AB1880" s="54"/>
      <c r="AC1880" s="54"/>
      <c r="AD1880" s="54"/>
      <c r="AE1880" s="56"/>
    </row>
    <row r="1881" spans="12:31">
      <c r="L1881" s="54"/>
      <c r="M1881" s="54"/>
      <c r="N1881" s="54"/>
      <c r="O1881" s="54"/>
      <c r="P1881" s="56"/>
      <c r="Q1881" s="54"/>
      <c r="R1881" s="54"/>
      <c r="S1881" s="54"/>
      <c r="T1881" s="54"/>
      <c r="U1881" s="56"/>
      <c r="V1881" s="54"/>
      <c r="W1881" s="54"/>
      <c r="X1881" s="54"/>
      <c r="Y1881" s="54"/>
      <c r="Z1881" s="56"/>
      <c r="AA1881" s="54"/>
      <c r="AB1881" s="54"/>
      <c r="AC1881" s="54"/>
      <c r="AD1881" s="54"/>
      <c r="AE1881" s="56"/>
    </row>
    <row r="1882" spans="12:31">
      <c r="L1882" s="54"/>
      <c r="M1882" s="54"/>
      <c r="N1882" s="54"/>
      <c r="O1882" s="54"/>
      <c r="P1882" s="56"/>
      <c r="Q1882" s="54"/>
      <c r="R1882" s="54"/>
      <c r="S1882" s="54"/>
      <c r="T1882" s="54"/>
      <c r="U1882" s="56"/>
      <c r="V1882" s="54"/>
      <c r="W1882" s="54"/>
      <c r="X1882" s="54"/>
      <c r="Y1882" s="54"/>
      <c r="Z1882" s="56"/>
      <c r="AA1882" s="54"/>
      <c r="AB1882" s="54"/>
      <c r="AC1882" s="54"/>
      <c r="AD1882" s="54"/>
      <c r="AE1882" s="56"/>
    </row>
    <row r="1883" spans="12:31">
      <c r="L1883" s="54"/>
      <c r="M1883" s="54"/>
      <c r="N1883" s="54"/>
      <c r="O1883" s="54"/>
      <c r="P1883" s="56"/>
      <c r="Q1883" s="54"/>
      <c r="R1883" s="54"/>
      <c r="S1883" s="54"/>
      <c r="T1883" s="54"/>
      <c r="U1883" s="56"/>
      <c r="V1883" s="54"/>
      <c r="W1883" s="54"/>
      <c r="X1883" s="54"/>
      <c r="Y1883" s="54"/>
      <c r="Z1883" s="56"/>
      <c r="AA1883" s="54"/>
      <c r="AB1883" s="54"/>
      <c r="AC1883" s="54"/>
      <c r="AD1883" s="54"/>
      <c r="AE1883" s="56"/>
    </row>
    <row r="1884" spans="12:31">
      <c r="L1884" s="54"/>
      <c r="M1884" s="54"/>
      <c r="N1884" s="54"/>
      <c r="O1884" s="54"/>
      <c r="P1884" s="56"/>
      <c r="Q1884" s="54"/>
      <c r="R1884" s="54"/>
      <c r="S1884" s="54"/>
      <c r="T1884" s="54"/>
      <c r="U1884" s="56"/>
      <c r="V1884" s="54"/>
      <c r="W1884" s="54"/>
      <c r="X1884" s="54"/>
      <c r="Y1884" s="54"/>
      <c r="Z1884" s="56"/>
      <c r="AA1884" s="54"/>
      <c r="AB1884" s="54"/>
      <c r="AC1884" s="54"/>
      <c r="AD1884" s="54"/>
      <c r="AE1884" s="56"/>
    </row>
    <row r="1885" spans="12:31">
      <c r="L1885" s="54"/>
      <c r="M1885" s="54"/>
      <c r="N1885" s="54"/>
      <c r="O1885" s="54"/>
      <c r="P1885" s="56"/>
      <c r="Q1885" s="54"/>
      <c r="R1885" s="54"/>
      <c r="S1885" s="54"/>
      <c r="T1885" s="54"/>
      <c r="U1885" s="56"/>
      <c r="V1885" s="54"/>
      <c r="W1885" s="54"/>
      <c r="X1885" s="54"/>
      <c r="Y1885" s="54"/>
      <c r="Z1885" s="56"/>
      <c r="AA1885" s="54"/>
      <c r="AB1885" s="54"/>
      <c r="AC1885" s="54"/>
      <c r="AD1885" s="54"/>
      <c r="AE1885" s="56"/>
    </row>
    <row r="1886" spans="12:31">
      <c r="L1886" s="54"/>
      <c r="M1886" s="54"/>
      <c r="N1886" s="54"/>
      <c r="O1886" s="54"/>
      <c r="P1886" s="56"/>
      <c r="Q1886" s="54"/>
      <c r="R1886" s="54"/>
      <c r="S1886" s="54"/>
      <c r="T1886" s="54"/>
      <c r="U1886" s="56"/>
      <c r="V1886" s="54"/>
      <c r="W1886" s="54"/>
      <c r="X1886" s="54"/>
      <c r="Y1886" s="54"/>
      <c r="Z1886" s="56"/>
      <c r="AA1886" s="54"/>
      <c r="AB1886" s="54"/>
      <c r="AC1886" s="54"/>
      <c r="AD1886" s="54"/>
      <c r="AE1886" s="56"/>
    </row>
    <row r="1887" spans="12:31">
      <c r="L1887" s="54"/>
      <c r="M1887" s="54"/>
      <c r="N1887" s="54"/>
      <c r="O1887" s="54"/>
      <c r="P1887" s="56"/>
      <c r="Q1887" s="54"/>
      <c r="R1887" s="54"/>
      <c r="S1887" s="54"/>
      <c r="T1887" s="54"/>
      <c r="U1887" s="56"/>
      <c r="V1887" s="54"/>
      <c r="W1887" s="54"/>
      <c r="X1887" s="54"/>
      <c r="Y1887" s="54"/>
      <c r="Z1887" s="56"/>
      <c r="AA1887" s="54"/>
      <c r="AB1887" s="54"/>
      <c r="AC1887" s="54"/>
      <c r="AD1887" s="54"/>
      <c r="AE1887" s="56"/>
    </row>
    <row r="1888" spans="12:31">
      <c r="L1888" s="54"/>
      <c r="M1888" s="54"/>
      <c r="N1888" s="54"/>
      <c r="O1888" s="54"/>
      <c r="P1888" s="56"/>
      <c r="Q1888" s="54"/>
      <c r="R1888" s="54"/>
      <c r="S1888" s="54"/>
      <c r="T1888" s="54"/>
      <c r="U1888" s="56"/>
      <c r="V1888" s="54"/>
      <c r="W1888" s="54"/>
      <c r="X1888" s="54"/>
      <c r="Y1888" s="54"/>
      <c r="Z1888" s="56"/>
      <c r="AA1888" s="54"/>
      <c r="AB1888" s="54"/>
      <c r="AC1888" s="54"/>
      <c r="AD1888" s="54"/>
      <c r="AE1888" s="56"/>
    </row>
    <row r="1889" spans="12:31">
      <c r="L1889" s="54"/>
      <c r="M1889" s="54"/>
      <c r="N1889" s="54"/>
      <c r="O1889" s="54"/>
      <c r="P1889" s="56"/>
      <c r="Q1889" s="54"/>
      <c r="R1889" s="54"/>
      <c r="S1889" s="54"/>
      <c r="T1889" s="54"/>
      <c r="U1889" s="56"/>
      <c r="V1889" s="54"/>
      <c r="W1889" s="54"/>
      <c r="X1889" s="54"/>
      <c r="Y1889" s="54"/>
      <c r="Z1889" s="56"/>
      <c r="AA1889" s="54"/>
      <c r="AB1889" s="54"/>
      <c r="AC1889" s="54"/>
      <c r="AD1889" s="54"/>
      <c r="AE1889" s="56"/>
    </row>
    <row r="1890" spans="12:31">
      <c r="L1890" s="54"/>
      <c r="M1890" s="54"/>
      <c r="N1890" s="54"/>
      <c r="O1890" s="54"/>
      <c r="P1890" s="56"/>
      <c r="Q1890" s="54"/>
      <c r="R1890" s="54"/>
      <c r="S1890" s="54"/>
      <c r="T1890" s="54"/>
      <c r="U1890" s="56"/>
      <c r="V1890" s="54"/>
      <c r="W1890" s="54"/>
      <c r="X1890" s="54"/>
      <c r="Y1890" s="54"/>
      <c r="Z1890" s="56"/>
      <c r="AA1890" s="54"/>
      <c r="AB1890" s="54"/>
      <c r="AC1890" s="54"/>
      <c r="AD1890" s="54"/>
      <c r="AE1890" s="56"/>
    </row>
    <row r="1891" spans="12:31">
      <c r="L1891" s="54"/>
      <c r="M1891" s="54"/>
      <c r="N1891" s="54"/>
      <c r="O1891" s="54"/>
      <c r="P1891" s="56"/>
      <c r="Q1891" s="54"/>
      <c r="R1891" s="54"/>
      <c r="S1891" s="54"/>
      <c r="T1891" s="54"/>
      <c r="U1891" s="56"/>
      <c r="V1891" s="54"/>
      <c r="W1891" s="54"/>
      <c r="X1891" s="54"/>
      <c r="Y1891" s="54"/>
      <c r="Z1891" s="56"/>
      <c r="AA1891" s="54"/>
      <c r="AB1891" s="54"/>
      <c r="AC1891" s="54"/>
      <c r="AD1891" s="54"/>
      <c r="AE1891" s="56"/>
    </row>
    <row r="1892" spans="12:31">
      <c r="L1892" s="54"/>
      <c r="M1892" s="54"/>
      <c r="N1892" s="54"/>
      <c r="O1892" s="54"/>
      <c r="P1892" s="56"/>
      <c r="Q1892" s="54"/>
      <c r="R1892" s="54"/>
      <c r="S1892" s="54"/>
      <c r="T1892" s="54"/>
      <c r="U1892" s="56"/>
      <c r="V1892" s="54"/>
      <c r="W1892" s="54"/>
      <c r="X1892" s="54"/>
      <c r="Y1892" s="54"/>
      <c r="Z1892" s="56"/>
      <c r="AA1892" s="54"/>
      <c r="AB1892" s="54"/>
      <c r="AC1892" s="54"/>
      <c r="AD1892" s="54"/>
      <c r="AE1892" s="56"/>
    </row>
    <row r="1893" spans="12:31">
      <c r="L1893" s="54"/>
      <c r="M1893" s="54"/>
      <c r="N1893" s="54"/>
      <c r="O1893" s="54"/>
      <c r="P1893" s="56"/>
      <c r="Q1893" s="54"/>
      <c r="R1893" s="54"/>
      <c r="S1893" s="54"/>
      <c r="T1893" s="54"/>
      <c r="U1893" s="56"/>
      <c r="V1893" s="54"/>
      <c r="W1893" s="54"/>
      <c r="X1893" s="54"/>
      <c r="Y1893" s="54"/>
      <c r="Z1893" s="56"/>
      <c r="AA1893" s="54"/>
      <c r="AB1893" s="54"/>
      <c r="AC1893" s="54"/>
      <c r="AD1893" s="54"/>
      <c r="AE1893" s="56"/>
    </row>
    <row r="1894" spans="12:31">
      <c r="L1894" s="54"/>
      <c r="M1894" s="54"/>
      <c r="N1894" s="54"/>
      <c r="O1894" s="54"/>
      <c r="P1894" s="56"/>
      <c r="Q1894" s="54"/>
      <c r="R1894" s="54"/>
      <c r="S1894" s="54"/>
      <c r="T1894" s="54"/>
      <c r="U1894" s="56"/>
      <c r="V1894" s="54"/>
      <c r="W1894" s="54"/>
      <c r="X1894" s="54"/>
      <c r="Y1894" s="54"/>
      <c r="Z1894" s="56"/>
      <c r="AA1894" s="54"/>
      <c r="AB1894" s="54"/>
      <c r="AC1894" s="54"/>
      <c r="AD1894" s="54"/>
      <c r="AE1894" s="56"/>
    </row>
    <row r="1895" spans="12:31">
      <c r="L1895" s="54"/>
      <c r="M1895" s="54"/>
      <c r="N1895" s="54"/>
      <c r="O1895" s="54"/>
      <c r="P1895" s="56"/>
      <c r="Q1895" s="54"/>
      <c r="R1895" s="54"/>
      <c r="S1895" s="54"/>
      <c r="T1895" s="54"/>
      <c r="U1895" s="56"/>
      <c r="V1895" s="54"/>
      <c r="W1895" s="54"/>
      <c r="X1895" s="54"/>
      <c r="Y1895" s="54"/>
      <c r="Z1895" s="56"/>
      <c r="AA1895" s="54"/>
      <c r="AB1895" s="54"/>
      <c r="AC1895" s="54"/>
      <c r="AD1895" s="54"/>
      <c r="AE1895" s="56"/>
    </row>
    <row r="1896" spans="12:31">
      <c r="L1896" s="54"/>
      <c r="M1896" s="54"/>
      <c r="N1896" s="54"/>
      <c r="O1896" s="54"/>
      <c r="P1896" s="56"/>
      <c r="Q1896" s="54"/>
      <c r="R1896" s="54"/>
      <c r="S1896" s="54"/>
      <c r="T1896" s="54"/>
      <c r="U1896" s="56"/>
      <c r="V1896" s="54"/>
      <c r="W1896" s="54"/>
      <c r="X1896" s="54"/>
      <c r="Y1896" s="54"/>
      <c r="Z1896" s="56"/>
      <c r="AA1896" s="54"/>
      <c r="AB1896" s="54"/>
      <c r="AC1896" s="54"/>
      <c r="AD1896" s="54"/>
      <c r="AE1896" s="56"/>
    </row>
    <row r="1897" spans="12:31">
      <c r="L1897" s="54"/>
      <c r="M1897" s="54"/>
      <c r="N1897" s="54"/>
      <c r="O1897" s="54"/>
      <c r="P1897" s="56"/>
      <c r="Q1897" s="54"/>
      <c r="R1897" s="54"/>
      <c r="S1897" s="54"/>
      <c r="T1897" s="54"/>
      <c r="U1897" s="56"/>
      <c r="V1897" s="54"/>
      <c r="W1897" s="54"/>
      <c r="X1897" s="54"/>
      <c r="Y1897" s="54"/>
      <c r="Z1897" s="56"/>
      <c r="AA1897" s="54"/>
      <c r="AB1897" s="54"/>
      <c r="AC1897" s="54"/>
      <c r="AD1897" s="54"/>
      <c r="AE1897" s="56"/>
    </row>
    <row r="1898" spans="12:31">
      <c r="L1898" s="54"/>
      <c r="M1898" s="54"/>
      <c r="N1898" s="54"/>
      <c r="O1898" s="54"/>
      <c r="P1898" s="56"/>
      <c r="Q1898" s="54"/>
      <c r="R1898" s="54"/>
      <c r="S1898" s="54"/>
      <c r="T1898" s="54"/>
      <c r="U1898" s="56"/>
      <c r="V1898" s="54"/>
      <c r="W1898" s="54"/>
      <c r="X1898" s="54"/>
      <c r="Y1898" s="54"/>
      <c r="Z1898" s="56"/>
      <c r="AA1898" s="54"/>
      <c r="AB1898" s="54"/>
      <c r="AC1898" s="54"/>
      <c r="AD1898" s="54"/>
      <c r="AE1898" s="56"/>
    </row>
    <row r="1899" spans="12:31">
      <c r="L1899" s="54"/>
      <c r="M1899" s="54"/>
      <c r="N1899" s="54"/>
      <c r="O1899" s="54"/>
      <c r="P1899" s="56"/>
      <c r="Q1899" s="54"/>
      <c r="R1899" s="54"/>
      <c r="S1899" s="54"/>
      <c r="T1899" s="54"/>
      <c r="U1899" s="56"/>
      <c r="V1899" s="54"/>
      <c r="W1899" s="54"/>
      <c r="X1899" s="54"/>
      <c r="Y1899" s="54"/>
      <c r="Z1899" s="56"/>
      <c r="AA1899" s="54"/>
      <c r="AB1899" s="54"/>
      <c r="AC1899" s="54"/>
      <c r="AD1899" s="54"/>
      <c r="AE1899" s="56"/>
    </row>
    <row r="1900" spans="12:31">
      <c r="L1900" s="54"/>
      <c r="M1900" s="54"/>
      <c r="N1900" s="54"/>
      <c r="O1900" s="54"/>
      <c r="P1900" s="56"/>
      <c r="Q1900" s="54"/>
      <c r="R1900" s="54"/>
      <c r="S1900" s="54"/>
      <c r="T1900" s="54"/>
      <c r="U1900" s="56"/>
      <c r="V1900" s="54"/>
      <c r="W1900" s="54"/>
      <c r="X1900" s="54"/>
      <c r="Y1900" s="54"/>
      <c r="Z1900" s="56"/>
      <c r="AA1900" s="54"/>
      <c r="AB1900" s="54"/>
      <c r="AC1900" s="54"/>
      <c r="AD1900" s="54"/>
      <c r="AE1900" s="56"/>
    </row>
    <row r="1901" spans="12:31">
      <c r="L1901" s="54"/>
      <c r="M1901" s="54"/>
      <c r="N1901" s="54"/>
      <c r="O1901" s="54"/>
      <c r="P1901" s="56"/>
      <c r="Q1901" s="54"/>
      <c r="R1901" s="54"/>
      <c r="S1901" s="54"/>
      <c r="T1901" s="54"/>
      <c r="U1901" s="56"/>
      <c r="V1901" s="54"/>
      <c r="W1901" s="54"/>
      <c r="X1901" s="54"/>
      <c r="Y1901" s="54"/>
      <c r="Z1901" s="56"/>
      <c r="AA1901" s="54"/>
      <c r="AB1901" s="54"/>
      <c r="AC1901" s="54"/>
      <c r="AD1901" s="54"/>
      <c r="AE1901" s="56"/>
    </row>
    <row r="1902" spans="12:31">
      <c r="L1902" s="54"/>
      <c r="M1902" s="54"/>
      <c r="N1902" s="54"/>
      <c r="O1902" s="54"/>
      <c r="P1902" s="56"/>
      <c r="Q1902" s="54"/>
      <c r="R1902" s="54"/>
      <c r="S1902" s="54"/>
      <c r="T1902" s="54"/>
      <c r="U1902" s="56"/>
      <c r="V1902" s="54"/>
      <c r="W1902" s="54"/>
      <c r="X1902" s="54"/>
      <c r="Y1902" s="54"/>
      <c r="Z1902" s="56"/>
      <c r="AA1902" s="54"/>
      <c r="AB1902" s="54"/>
      <c r="AC1902" s="54"/>
      <c r="AD1902" s="54"/>
      <c r="AE1902" s="56"/>
    </row>
    <row r="1903" spans="12:31">
      <c r="L1903" s="54"/>
      <c r="M1903" s="54"/>
      <c r="N1903" s="54"/>
      <c r="O1903" s="54"/>
      <c r="P1903" s="56"/>
      <c r="Q1903" s="54"/>
      <c r="R1903" s="54"/>
      <c r="S1903" s="54"/>
      <c r="T1903" s="54"/>
      <c r="U1903" s="56"/>
      <c r="V1903" s="54"/>
      <c r="W1903" s="54"/>
      <c r="X1903" s="54"/>
      <c r="Y1903" s="54"/>
      <c r="Z1903" s="56"/>
      <c r="AA1903" s="54"/>
      <c r="AB1903" s="54"/>
      <c r="AC1903" s="54"/>
      <c r="AD1903" s="54"/>
      <c r="AE1903" s="56"/>
    </row>
    <row r="1904" spans="12:31">
      <c r="L1904" s="54"/>
      <c r="M1904" s="54"/>
      <c r="N1904" s="54"/>
      <c r="O1904" s="54"/>
      <c r="P1904" s="56"/>
      <c r="Q1904" s="54"/>
      <c r="R1904" s="54"/>
      <c r="S1904" s="54"/>
      <c r="T1904" s="54"/>
      <c r="U1904" s="56"/>
      <c r="V1904" s="54"/>
      <c r="W1904" s="54"/>
      <c r="X1904" s="54"/>
      <c r="Y1904" s="54"/>
      <c r="Z1904" s="56"/>
      <c r="AA1904" s="54"/>
      <c r="AB1904" s="54"/>
      <c r="AC1904" s="54"/>
      <c r="AD1904" s="54"/>
      <c r="AE1904" s="56"/>
    </row>
    <row r="1905" spans="12:31">
      <c r="L1905" s="54"/>
      <c r="M1905" s="54"/>
      <c r="N1905" s="54"/>
      <c r="O1905" s="54"/>
      <c r="P1905" s="56"/>
      <c r="Q1905" s="54"/>
      <c r="R1905" s="54"/>
      <c r="S1905" s="54"/>
      <c r="T1905" s="54"/>
      <c r="U1905" s="56"/>
      <c r="V1905" s="54"/>
      <c r="W1905" s="54"/>
      <c r="X1905" s="54"/>
      <c r="Y1905" s="54"/>
      <c r="Z1905" s="56"/>
      <c r="AA1905" s="54"/>
      <c r="AB1905" s="54"/>
      <c r="AC1905" s="54"/>
      <c r="AD1905" s="54"/>
      <c r="AE1905" s="56"/>
    </row>
    <row r="1906" spans="12:31">
      <c r="L1906" s="54"/>
      <c r="M1906" s="54"/>
      <c r="N1906" s="54"/>
      <c r="O1906" s="54"/>
      <c r="P1906" s="56"/>
      <c r="Q1906" s="54"/>
      <c r="R1906" s="54"/>
      <c r="S1906" s="54"/>
      <c r="T1906" s="54"/>
      <c r="U1906" s="56"/>
      <c r="V1906" s="54"/>
      <c r="W1906" s="54"/>
      <c r="X1906" s="54"/>
      <c r="Y1906" s="54"/>
      <c r="Z1906" s="56"/>
      <c r="AA1906" s="54"/>
      <c r="AB1906" s="54"/>
      <c r="AC1906" s="54"/>
      <c r="AD1906" s="54"/>
      <c r="AE1906" s="56"/>
    </row>
    <row r="1907" spans="12:31">
      <c r="L1907" s="54"/>
      <c r="M1907" s="54"/>
      <c r="N1907" s="54"/>
      <c r="O1907" s="54"/>
      <c r="P1907" s="56"/>
      <c r="Q1907" s="54"/>
      <c r="R1907" s="54"/>
      <c r="S1907" s="54"/>
      <c r="T1907" s="54"/>
      <c r="U1907" s="56"/>
      <c r="V1907" s="54"/>
      <c r="W1907" s="54"/>
      <c r="X1907" s="54"/>
      <c r="Y1907" s="54"/>
      <c r="Z1907" s="56"/>
      <c r="AA1907" s="54"/>
      <c r="AB1907" s="54"/>
      <c r="AC1907" s="54"/>
      <c r="AD1907" s="54"/>
      <c r="AE1907" s="56"/>
    </row>
    <row r="1908" spans="12:31">
      <c r="L1908" s="54"/>
      <c r="M1908" s="54"/>
      <c r="N1908" s="54"/>
      <c r="O1908" s="54"/>
      <c r="P1908" s="56"/>
      <c r="Q1908" s="54"/>
      <c r="R1908" s="54"/>
      <c r="S1908" s="54"/>
      <c r="T1908" s="54"/>
      <c r="U1908" s="56"/>
      <c r="V1908" s="54"/>
      <c r="W1908" s="54"/>
      <c r="X1908" s="54"/>
      <c r="Y1908" s="54"/>
      <c r="Z1908" s="56"/>
      <c r="AA1908" s="54"/>
      <c r="AB1908" s="54"/>
      <c r="AC1908" s="54"/>
      <c r="AD1908" s="54"/>
      <c r="AE1908" s="56"/>
    </row>
    <row r="1909" spans="12:31">
      <c r="L1909" s="54"/>
      <c r="M1909" s="54"/>
      <c r="N1909" s="54"/>
      <c r="O1909" s="54"/>
      <c r="P1909" s="56"/>
      <c r="Q1909" s="54"/>
      <c r="R1909" s="54"/>
      <c r="S1909" s="54"/>
      <c r="T1909" s="54"/>
      <c r="U1909" s="56"/>
      <c r="V1909" s="54"/>
      <c r="W1909" s="54"/>
      <c r="X1909" s="54"/>
      <c r="Y1909" s="54"/>
      <c r="Z1909" s="56"/>
      <c r="AA1909" s="54"/>
      <c r="AB1909" s="54"/>
      <c r="AC1909" s="54"/>
      <c r="AD1909" s="54"/>
      <c r="AE1909" s="56"/>
    </row>
    <row r="1910" spans="12:31">
      <c r="L1910" s="54"/>
      <c r="M1910" s="54"/>
      <c r="N1910" s="54"/>
      <c r="O1910" s="54"/>
      <c r="P1910" s="56"/>
      <c r="Q1910" s="54"/>
      <c r="R1910" s="54"/>
      <c r="S1910" s="54"/>
      <c r="T1910" s="54"/>
      <c r="U1910" s="56"/>
      <c r="V1910" s="54"/>
      <c r="W1910" s="54"/>
      <c r="X1910" s="54"/>
      <c r="Y1910" s="54"/>
      <c r="Z1910" s="56"/>
      <c r="AA1910" s="54"/>
      <c r="AB1910" s="54"/>
      <c r="AC1910" s="54"/>
      <c r="AD1910" s="54"/>
      <c r="AE1910" s="56"/>
    </row>
    <row r="1911" spans="12:31">
      <c r="L1911" s="54"/>
      <c r="M1911" s="54"/>
      <c r="N1911" s="54"/>
      <c r="O1911" s="54"/>
      <c r="P1911" s="56"/>
      <c r="Q1911" s="54"/>
      <c r="R1911" s="54"/>
      <c r="S1911" s="54"/>
      <c r="T1911" s="54"/>
      <c r="U1911" s="56"/>
      <c r="V1911" s="54"/>
      <c r="W1911" s="54"/>
      <c r="X1911" s="54"/>
      <c r="Y1911" s="54"/>
      <c r="Z1911" s="56"/>
      <c r="AA1911" s="54"/>
      <c r="AB1911" s="54"/>
      <c r="AC1911" s="54"/>
      <c r="AD1911" s="54"/>
      <c r="AE1911" s="56"/>
    </row>
    <row r="1912" spans="12:31">
      <c r="L1912" s="54"/>
      <c r="M1912" s="54"/>
      <c r="N1912" s="54"/>
      <c r="O1912" s="54"/>
      <c r="P1912" s="56"/>
      <c r="Q1912" s="54"/>
      <c r="R1912" s="54"/>
      <c r="S1912" s="54"/>
      <c r="T1912" s="54"/>
      <c r="U1912" s="56"/>
      <c r="V1912" s="54"/>
      <c r="W1912" s="54"/>
      <c r="X1912" s="54"/>
      <c r="Y1912" s="54"/>
      <c r="Z1912" s="56"/>
      <c r="AA1912" s="54"/>
      <c r="AB1912" s="54"/>
      <c r="AC1912" s="54"/>
      <c r="AD1912" s="54"/>
      <c r="AE1912" s="56"/>
    </row>
    <row r="1913" spans="12:31">
      <c r="L1913" s="54"/>
      <c r="M1913" s="54"/>
      <c r="N1913" s="54"/>
      <c r="O1913" s="54"/>
      <c r="P1913" s="56"/>
      <c r="Q1913" s="54"/>
      <c r="R1913" s="54"/>
      <c r="S1913" s="54"/>
      <c r="T1913" s="54"/>
      <c r="U1913" s="56"/>
      <c r="V1913" s="54"/>
      <c r="W1913" s="54"/>
      <c r="X1913" s="54"/>
      <c r="Y1913" s="54"/>
      <c r="Z1913" s="56"/>
      <c r="AA1913" s="54"/>
      <c r="AB1913" s="54"/>
      <c r="AC1913" s="54"/>
      <c r="AD1913" s="54"/>
      <c r="AE1913" s="56"/>
    </row>
    <row r="1914" spans="12:31">
      <c r="L1914" s="54"/>
      <c r="M1914" s="54"/>
      <c r="N1914" s="54"/>
      <c r="O1914" s="54"/>
      <c r="P1914" s="56"/>
      <c r="Q1914" s="54"/>
      <c r="R1914" s="54"/>
      <c r="S1914" s="54"/>
      <c r="T1914" s="54"/>
      <c r="U1914" s="56"/>
      <c r="V1914" s="54"/>
      <c r="W1914" s="54"/>
      <c r="X1914" s="54"/>
      <c r="Y1914" s="54"/>
      <c r="Z1914" s="56"/>
      <c r="AA1914" s="54"/>
      <c r="AB1914" s="54"/>
      <c r="AC1914" s="54"/>
      <c r="AD1914" s="54"/>
      <c r="AE1914" s="56"/>
    </row>
    <row r="1915" spans="12:31">
      <c r="L1915" s="54"/>
      <c r="M1915" s="54"/>
      <c r="N1915" s="54"/>
      <c r="O1915" s="54"/>
      <c r="P1915" s="56"/>
      <c r="Q1915" s="54"/>
      <c r="R1915" s="54"/>
      <c r="S1915" s="54"/>
      <c r="T1915" s="54"/>
      <c r="U1915" s="56"/>
      <c r="V1915" s="54"/>
      <c r="W1915" s="54"/>
      <c r="X1915" s="54"/>
      <c r="Y1915" s="54"/>
      <c r="Z1915" s="56"/>
      <c r="AA1915" s="54"/>
      <c r="AB1915" s="54"/>
      <c r="AC1915" s="54"/>
      <c r="AD1915" s="54"/>
      <c r="AE1915" s="56"/>
    </row>
    <row r="1916" spans="12:31">
      <c r="L1916" s="54"/>
      <c r="M1916" s="54"/>
      <c r="N1916" s="54"/>
      <c r="O1916" s="54"/>
      <c r="P1916" s="56"/>
      <c r="Q1916" s="54"/>
      <c r="R1916" s="54"/>
      <c r="S1916" s="54"/>
      <c r="T1916" s="54"/>
      <c r="U1916" s="56"/>
      <c r="V1916" s="54"/>
      <c r="W1916" s="54"/>
      <c r="X1916" s="54"/>
      <c r="Y1916" s="54"/>
      <c r="Z1916" s="56"/>
      <c r="AA1916" s="54"/>
      <c r="AB1916" s="54"/>
      <c r="AC1916" s="54"/>
      <c r="AD1916" s="54"/>
      <c r="AE1916" s="56"/>
    </row>
    <row r="1917" spans="12:31">
      <c r="L1917" s="54"/>
      <c r="M1917" s="54"/>
      <c r="N1917" s="54"/>
      <c r="O1917" s="54"/>
      <c r="P1917" s="56"/>
      <c r="Q1917" s="54"/>
      <c r="R1917" s="54"/>
      <c r="S1917" s="54"/>
      <c r="T1917" s="54"/>
      <c r="U1917" s="56"/>
      <c r="V1917" s="54"/>
      <c r="W1917" s="54"/>
      <c r="X1917" s="54"/>
      <c r="Y1917" s="54"/>
      <c r="Z1917" s="56"/>
      <c r="AA1917" s="54"/>
      <c r="AB1917" s="54"/>
      <c r="AC1917" s="54"/>
      <c r="AD1917" s="54"/>
      <c r="AE1917" s="56"/>
    </row>
    <row r="1918" spans="12:31">
      <c r="L1918" s="54"/>
      <c r="M1918" s="54"/>
      <c r="N1918" s="54"/>
      <c r="O1918" s="54"/>
      <c r="P1918" s="56"/>
      <c r="Q1918" s="54"/>
      <c r="R1918" s="54"/>
      <c r="S1918" s="54"/>
      <c r="T1918" s="54"/>
      <c r="U1918" s="56"/>
      <c r="V1918" s="54"/>
      <c r="W1918" s="54"/>
      <c r="X1918" s="54"/>
      <c r="Y1918" s="54"/>
      <c r="Z1918" s="56"/>
      <c r="AA1918" s="54"/>
      <c r="AB1918" s="54"/>
      <c r="AC1918" s="54"/>
      <c r="AD1918" s="54"/>
      <c r="AE1918" s="56"/>
    </row>
    <row r="1919" spans="12:31">
      <c r="L1919" s="54"/>
      <c r="M1919" s="54"/>
      <c r="N1919" s="54"/>
      <c r="O1919" s="54"/>
      <c r="P1919" s="56"/>
      <c r="Q1919" s="54"/>
      <c r="R1919" s="54"/>
      <c r="S1919" s="54"/>
      <c r="T1919" s="54"/>
      <c r="U1919" s="56"/>
      <c r="V1919" s="54"/>
      <c r="W1919" s="54"/>
      <c r="X1919" s="54"/>
      <c r="Y1919" s="54"/>
      <c r="Z1919" s="56"/>
      <c r="AA1919" s="54"/>
      <c r="AB1919" s="54"/>
      <c r="AC1919" s="54"/>
      <c r="AD1919" s="54"/>
      <c r="AE1919" s="56"/>
    </row>
    <row r="1920" spans="12:31">
      <c r="L1920" s="54"/>
      <c r="M1920" s="54"/>
      <c r="N1920" s="54"/>
      <c r="O1920" s="54"/>
      <c r="P1920" s="56"/>
      <c r="Q1920" s="54"/>
      <c r="R1920" s="54"/>
      <c r="S1920" s="54"/>
      <c r="T1920" s="54"/>
      <c r="U1920" s="56"/>
      <c r="V1920" s="54"/>
      <c r="W1920" s="54"/>
      <c r="X1920" s="54"/>
      <c r="Y1920" s="54"/>
      <c r="Z1920" s="56"/>
      <c r="AA1920" s="54"/>
      <c r="AB1920" s="54"/>
      <c r="AC1920" s="54"/>
      <c r="AD1920" s="54"/>
      <c r="AE1920" s="56"/>
    </row>
    <row r="1921" spans="12:31">
      <c r="L1921" s="54"/>
      <c r="M1921" s="54"/>
      <c r="N1921" s="54"/>
      <c r="O1921" s="54"/>
      <c r="P1921" s="56"/>
      <c r="Q1921" s="54"/>
      <c r="R1921" s="54"/>
      <c r="S1921" s="54"/>
      <c r="T1921" s="54"/>
      <c r="U1921" s="56"/>
      <c r="V1921" s="54"/>
      <c r="W1921" s="54"/>
      <c r="X1921" s="54"/>
      <c r="Y1921" s="54"/>
      <c r="Z1921" s="56"/>
      <c r="AA1921" s="54"/>
      <c r="AB1921" s="54"/>
      <c r="AC1921" s="54"/>
      <c r="AD1921" s="54"/>
      <c r="AE1921" s="56"/>
    </row>
    <row r="1922" spans="12:31">
      <c r="L1922" s="54"/>
      <c r="M1922" s="54"/>
      <c r="N1922" s="54"/>
      <c r="O1922" s="54"/>
      <c r="P1922" s="56"/>
      <c r="Q1922" s="54"/>
      <c r="R1922" s="54"/>
      <c r="S1922" s="54"/>
      <c r="T1922" s="54"/>
      <c r="U1922" s="56"/>
      <c r="V1922" s="54"/>
      <c r="W1922" s="54"/>
      <c r="X1922" s="54"/>
      <c r="Y1922" s="54"/>
      <c r="Z1922" s="56"/>
      <c r="AA1922" s="54"/>
      <c r="AB1922" s="54"/>
      <c r="AC1922" s="54"/>
      <c r="AD1922" s="54"/>
      <c r="AE1922" s="56"/>
    </row>
    <row r="1923" spans="12:31">
      <c r="L1923" s="54"/>
      <c r="M1923" s="54"/>
      <c r="N1923" s="54"/>
      <c r="O1923" s="54"/>
      <c r="P1923" s="56"/>
      <c r="Q1923" s="54"/>
      <c r="R1923" s="54"/>
      <c r="S1923" s="54"/>
      <c r="T1923" s="54"/>
      <c r="U1923" s="56"/>
      <c r="V1923" s="54"/>
      <c r="W1923" s="54"/>
      <c r="X1923" s="54"/>
      <c r="Y1923" s="54"/>
      <c r="Z1923" s="56"/>
      <c r="AA1923" s="54"/>
      <c r="AB1923" s="54"/>
      <c r="AC1923" s="54"/>
      <c r="AD1923" s="54"/>
      <c r="AE1923" s="56"/>
    </row>
    <row r="1924" spans="12:31">
      <c r="L1924" s="54"/>
      <c r="M1924" s="54"/>
      <c r="N1924" s="54"/>
      <c r="O1924" s="54"/>
      <c r="P1924" s="56"/>
      <c r="Q1924" s="54"/>
      <c r="R1924" s="54"/>
      <c r="S1924" s="54"/>
      <c r="T1924" s="54"/>
      <c r="U1924" s="56"/>
      <c r="V1924" s="54"/>
      <c r="W1924" s="54"/>
      <c r="X1924" s="54"/>
      <c r="Y1924" s="54"/>
      <c r="Z1924" s="56"/>
      <c r="AA1924" s="54"/>
      <c r="AB1924" s="54"/>
      <c r="AC1924" s="54"/>
      <c r="AD1924" s="54"/>
      <c r="AE1924" s="56"/>
    </row>
    <row r="1925" spans="12:31">
      <c r="L1925" s="54"/>
      <c r="M1925" s="54"/>
      <c r="N1925" s="54"/>
      <c r="O1925" s="54"/>
      <c r="P1925" s="56"/>
      <c r="Q1925" s="54"/>
      <c r="R1925" s="54"/>
      <c r="S1925" s="54"/>
      <c r="T1925" s="54"/>
      <c r="U1925" s="56"/>
      <c r="V1925" s="54"/>
      <c r="W1925" s="54"/>
      <c r="X1925" s="54"/>
      <c r="Y1925" s="54"/>
      <c r="Z1925" s="56"/>
      <c r="AA1925" s="54"/>
      <c r="AB1925" s="54"/>
      <c r="AC1925" s="54"/>
      <c r="AD1925" s="54"/>
      <c r="AE1925" s="56"/>
    </row>
    <row r="1926" spans="12:31">
      <c r="L1926" s="54"/>
      <c r="M1926" s="54"/>
      <c r="N1926" s="54"/>
      <c r="O1926" s="54"/>
      <c r="P1926" s="56"/>
      <c r="Q1926" s="54"/>
      <c r="R1926" s="54"/>
      <c r="S1926" s="54"/>
      <c r="T1926" s="54"/>
      <c r="U1926" s="56"/>
      <c r="V1926" s="54"/>
      <c r="W1926" s="54"/>
      <c r="X1926" s="54"/>
      <c r="Y1926" s="54"/>
      <c r="Z1926" s="56"/>
      <c r="AA1926" s="54"/>
      <c r="AB1926" s="54"/>
      <c r="AC1926" s="54"/>
      <c r="AD1926" s="54"/>
      <c r="AE1926" s="56"/>
    </row>
    <row r="1927" spans="12:31">
      <c r="L1927" s="54"/>
      <c r="M1927" s="54"/>
      <c r="N1927" s="54"/>
      <c r="O1927" s="54"/>
      <c r="P1927" s="56"/>
      <c r="Q1927" s="54"/>
      <c r="R1927" s="54"/>
      <c r="S1927" s="54"/>
      <c r="T1927" s="54"/>
      <c r="U1927" s="56"/>
      <c r="V1927" s="54"/>
      <c r="W1927" s="54"/>
      <c r="X1927" s="54"/>
      <c r="Y1927" s="54"/>
      <c r="Z1927" s="56"/>
      <c r="AA1927" s="54"/>
      <c r="AB1927" s="54"/>
      <c r="AC1927" s="54"/>
      <c r="AD1927" s="54"/>
      <c r="AE1927" s="56"/>
    </row>
    <row r="1928" spans="12:31">
      <c r="L1928" s="54"/>
      <c r="M1928" s="54"/>
      <c r="N1928" s="54"/>
      <c r="O1928" s="54"/>
      <c r="P1928" s="56"/>
      <c r="Q1928" s="54"/>
      <c r="R1928" s="54"/>
      <c r="S1928" s="54"/>
      <c r="T1928" s="54"/>
      <c r="U1928" s="56"/>
      <c r="V1928" s="54"/>
      <c r="W1928" s="54"/>
      <c r="X1928" s="54"/>
      <c r="Y1928" s="54"/>
      <c r="Z1928" s="56"/>
      <c r="AA1928" s="54"/>
      <c r="AB1928" s="54"/>
      <c r="AC1928" s="54"/>
      <c r="AD1928" s="54"/>
      <c r="AE1928" s="56"/>
    </row>
    <row r="1929" spans="12:31">
      <c r="L1929" s="54"/>
      <c r="M1929" s="54"/>
      <c r="N1929" s="54"/>
      <c r="O1929" s="54"/>
      <c r="P1929" s="56"/>
      <c r="Q1929" s="54"/>
      <c r="R1929" s="54"/>
      <c r="S1929" s="54"/>
      <c r="T1929" s="54"/>
      <c r="U1929" s="56"/>
      <c r="V1929" s="54"/>
      <c r="W1929" s="54"/>
      <c r="X1929" s="54"/>
      <c r="Y1929" s="54"/>
      <c r="Z1929" s="56"/>
      <c r="AA1929" s="54"/>
      <c r="AB1929" s="54"/>
      <c r="AC1929" s="54"/>
      <c r="AD1929" s="54"/>
      <c r="AE1929" s="56"/>
    </row>
    <row r="1930" spans="12:31">
      <c r="L1930" s="54"/>
      <c r="M1930" s="54"/>
      <c r="N1930" s="54"/>
      <c r="O1930" s="54"/>
      <c r="P1930" s="56"/>
      <c r="Q1930" s="54"/>
      <c r="R1930" s="54"/>
      <c r="S1930" s="54"/>
      <c r="T1930" s="54"/>
      <c r="U1930" s="56"/>
      <c r="V1930" s="54"/>
      <c r="W1930" s="54"/>
      <c r="X1930" s="54"/>
      <c r="Y1930" s="54"/>
      <c r="Z1930" s="56"/>
      <c r="AA1930" s="54"/>
      <c r="AB1930" s="54"/>
      <c r="AC1930" s="54"/>
      <c r="AD1930" s="54"/>
      <c r="AE1930" s="56"/>
    </row>
    <row r="1931" spans="12:31">
      <c r="L1931" s="54"/>
      <c r="M1931" s="54"/>
      <c r="N1931" s="54"/>
      <c r="O1931" s="54"/>
      <c r="P1931" s="56"/>
      <c r="Q1931" s="54"/>
      <c r="R1931" s="54"/>
      <c r="S1931" s="54"/>
      <c r="T1931" s="54"/>
      <c r="U1931" s="56"/>
      <c r="V1931" s="54"/>
      <c r="W1931" s="54"/>
      <c r="X1931" s="54"/>
      <c r="Y1931" s="54"/>
      <c r="Z1931" s="56"/>
      <c r="AA1931" s="54"/>
      <c r="AB1931" s="54"/>
      <c r="AC1931" s="54"/>
      <c r="AD1931" s="54"/>
      <c r="AE1931" s="56"/>
    </row>
    <row r="1932" spans="12:31">
      <c r="L1932" s="54"/>
      <c r="M1932" s="54"/>
      <c r="N1932" s="54"/>
      <c r="O1932" s="54"/>
      <c r="P1932" s="56"/>
      <c r="Q1932" s="54"/>
      <c r="R1932" s="54"/>
      <c r="S1932" s="54"/>
      <c r="T1932" s="54"/>
      <c r="U1932" s="56"/>
      <c r="V1932" s="54"/>
      <c r="W1932" s="54"/>
      <c r="X1932" s="54"/>
      <c r="Y1932" s="54"/>
      <c r="Z1932" s="56"/>
      <c r="AA1932" s="54"/>
      <c r="AB1932" s="54"/>
      <c r="AC1932" s="54"/>
      <c r="AD1932" s="54"/>
      <c r="AE1932" s="56"/>
    </row>
    <row r="1933" spans="12:31">
      <c r="L1933" s="54"/>
      <c r="M1933" s="54"/>
      <c r="N1933" s="54"/>
      <c r="O1933" s="54"/>
      <c r="P1933" s="56"/>
      <c r="Q1933" s="54"/>
      <c r="R1933" s="54"/>
      <c r="S1933" s="54"/>
      <c r="T1933" s="54"/>
      <c r="U1933" s="56"/>
      <c r="V1933" s="54"/>
      <c r="W1933" s="54"/>
      <c r="X1933" s="54"/>
      <c r="Y1933" s="54"/>
      <c r="Z1933" s="56"/>
      <c r="AA1933" s="54"/>
      <c r="AB1933" s="54"/>
      <c r="AC1933" s="54"/>
      <c r="AD1933" s="54"/>
      <c r="AE1933" s="56"/>
    </row>
    <row r="1934" spans="12:31">
      <c r="L1934" s="54"/>
      <c r="M1934" s="54"/>
      <c r="N1934" s="54"/>
      <c r="O1934" s="54"/>
      <c r="P1934" s="56"/>
      <c r="Q1934" s="54"/>
      <c r="R1934" s="54"/>
      <c r="S1934" s="54"/>
      <c r="T1934" s="54"/>
      <c r="U1934" s="56"/>
      <c r="V1934" s="54"/>
      <c r="W1934" s="54"/>
      <c r="X1934" s="54"/>
      <c r="Y1934" s="54"/>
      <c r="Z1934" s="56"/>
      <c r="AA1934" s="54"/>
      <c r="AB1934" s="54"/>
      <c r="AC1934" s="54"/>
      <c r="AD1934" s="54"/>
      <c r="AE1934" s="56"/>
    </row>
    <row r="1935" spans="12:31">
      <c r="L1935" s="54"/>
      <c r="M1935" s="54"/>
      <c r="N1935" s="54"/>
      <c r="O1935" s="54"/>
      <c r="P1935" s="56"/>
      <c r="Q1935" s="54"/>
      <c r="R1935" s="54"/>
      <c r="S1935" s="54"/>
      <c r="T1935" s="54"/>
      <c r="U1935" s="56"/>
      <c r="V1935" s="54"/>
      <c r="W1935" s="54"/>
      <c r="X1935" s="54"/>
      <c r="Y1935" s="54"/>
      <c r="Z1935" s="56"/>
      <c r="AA1935" s="54"/>
      <c r="AB1935" s="54"/>
      <c r="AC1935" s="54"/>
      <c r="AD1935" s="54"/>
      <c r="AE1935" s="56"/>
    </row>
    <row r="1936" spans="12:31">
      <c r="L1936" s="54"/>
      <c r="M1936" s="54"/>
      <c r="N1936" s="54"/>
      <c r="O1936" s="54"/>
      <c r="P1936" s="56"/>
      <c r="Q1936" s="54"/>
      <c r="R1936" s="54"/>
      <c r="S1936" s="54"/>
      <c r="T1936" s="54"/>
      <c r="U1936" s="56"/>
      <c r="V1936" s="54"/>
      <c r="W1936" s="54"/>
      <c r="X1936" s="54"/>
      <c r="Y1936" s="54"/>
      <c r="Z1936" s="56"/>
      <c r="AA1936" s="54"/>
      <c r="AB1936" s="54"/>
      <c r="AC1936" s="54"/>
      <c r="AD1936" s="54"/>
      <c r="AE1936" s="56"/>
    </row>
    <row r="1937" spans="12:31">
      <c r="L1937" s="54"/>
      <c r="M1937" s="54"/>
      <c r="N1937" s="54"/>
      <c r="O1937" s="54"/>
      <c r="P1937" s="56"/>
      <c r="Q1937" s="54"/>
      <c r="R1937" s="54"/>
      <c r="S1937" s="54"/>
      <c r="T1937" s="54"/>
      <c r="U1937" s="56"/>
      <c r="V1937" s="54"/>
      <c r="W1937" s="54"/>
      <c r="X1937" s="54"/>
      <c r="Y1937" s="54"/>
      <c r="Z1937" s="56"/>
      <c r="AA1937" s="54"/>
      <c r="AB1937" s="54"/>
      <c r="AC1937" s="54"/>
      <c r="AD1937" s="54"/>
      <c r="AE1937" s="56"/>
    </row>
    <row r="1938" spans="12:31">
      <c r="L1938" s="54"/>
      <c r="M1938" s="54"/>
      <c r="N1938" s="54"/>
      <c r="O1938" s="54"/>
      <c r="P1938" s="56"/>
      <c r="Q1938" s="54"/>
      <c r="R1938" s="54"/>
      <c r="S1938" s="54"/>
      <c r="T1938" s="54"/>
      <c r="U1938" s="56"/>
      <c r="V1938" s="54"/>
      <c r="W1938" s="54"/>
      <c r="X1938" s="54"/>
      <c r="Y1938" s="54"/>
      <c r="Z1938" s="56"/>
      <c r="AA1938" s="54"/>
      <c r="AB1938" s="54"/>
      <c r="AC1938" s="54"/>
      <c r="AD1938" s="54"/>
      <c r="AE1938" s="56"/>
    </row>
    <row r="1939" spans="12:31">
      <c r="L1939" s="54"/>
      <c r="M1939" s="54"/>
      <c r="N1939" s="54"/>
      <c r="O1939" s="54"/>
      <c r="P1939" s="56"/>
      <c r="Q1939" s="54"/>
      <c r="R1939" s="54"/>
      <c r="S1939" s="54"/>
      <c r="T1939" s="54"/>
      <c r="U1939" s="56"/>
      <c r="V1939" s="54"/>
      <c r="W1939" s="54"/>
      <c r="X1939" s="54"/>
      <c r="Y1939" s="54"/>
      <c r="Z1939" s="56"/>
      <c r="AA1939" s="54"/>
      <c r="AB1939" s="54"/>
      <c r="AC1939" s="54"/>
      <c r="AD1939" s="54"/>
      <c r="AE1939" s="56"/>
    </row>
    <row r="1940" spans="12:31">
      <c r="L1940" s="54"/>
      <c r="M1940" s="54"/>
      <c r="N1940" s="54"/>
      <c r="O1940" s="54"/>
      <c r="P1940" s="56"/>
      <c r="Q1940" s="54"/>
      <c r="R1940" s="54"/>
      <c r="S1940" s="54"/>
      <c r="T1940" s="54"/>
      <c r="U1940" s="56"/>
      <c r="V1940" s="54"/>
      <c r="W1940" s="54"/>
      <c r="X1940" s="54"/>
      <c r="Y1940" s="54"/>
      <c r="Z1940" s="56"/>
      <c r="AA1940" s="54"/>
      <c r="AB1940" s="54"/>
      <c r="AC1940" s="54"/>
      <c r="AD1940" s="54"/>
      <c r="AE1940" s="56"/>
    </row>
    <row r="1941" spans="12:31">
      <c r="L1941" s="54"/>
      <c r="M1941" s="54"/>
      <c r="N1941" s="54"/>
      <c r="O1941" s="54"/>
      <c r="P1941" s="56"/>
      <c r="Q1941" s="54"/>
      <c r="R1941" s="54"/>
      <c r="S1941" s="54"/>
      <c r="T1941" s="54"/>
      <c r="U1941" s="56"/>
      <c r="V1941" s="54"/>
      <c r="W1941" s="54"/>
      <c r="X1941" s="54"/>
      <c r="Y1941" s="54"/>
      <c r="Z1941" s="56"/>
      <c r="AA1941" s="54"/>
      <c r="AB1941" s="54"/>
      <c r="AC1941" s="54"/>
      <c r="AD1941" s="54"/>
      <c r="AE1941" s="56"/>
    </row>
    <row r="1942" spans="12:31">
      <c r="L1942" s="54"/>
      <c r="M1942" s="54"/>
      <c r="N1942" s="54"/>
      <c r="O1942" s="54"/>
      <c r="P1942" s="56"/>
      <c r="Q1942" s="54"/>
      <c r="R1942" s="54"/>
      <c r="S1942" s="54"/>
      <c r="T1942" s="54"/>
      <c r="U1942" s="56"/>
      <c r="V1942" s="54"/>
      <c r="W1942" s="54"/>
      <c r="X1942" s="54"/>
      <c r="Y1942" s="54"/>
      <c r="Z1942" s="56"/>
      <c r="AA1942" s="54"/>
      <c r="AB1942" s="54"/>
      <c r="AC1942" s="54"/>
      <c r="AD1942" s="54"/>
      <c r="AE1942" s="56"/>
    </row>
    <row r="1943" spans="12:31">
      <c r="L1943" s="54"/>
      <c r="M1943" s="54"/>
      <c r="N1943" s="54"/>
      <c r="O1943" s="54"/>
      <c r="P1943" s="56"/>
      <c r="Q1943" s="54"/>
      <c r="R1943" s="54"/>
      <c r="S1943" s="54"/>
      <c r="T1943" s="54"/>
      <c r="U1943" s="56"/>
      <c r="V1943" s="54"/>
      <c r="W1943" s="54"/>
      <c r="X1943" s="54"/>
      <c r="Y1943" s="54"/>
      <c r="Z1943" s="56"/>
      <c r="AA1943" s="54"/>
      <c r="AB1943" s="54"/>
      <c r="AC1943" s="54"/>
      <c r="AD1943" s="54"/>
      <c r="AE1943" s="56"/>
    </row>
    <row r="1944" spans="12:31">
      <c r="L1944" s="54"/>
      <c r="M1944" s="54"/>
      <c r="N1944" s="54"/>
      <c r="O1944" s="54"/>
      <c r="P1944" s="56"/>
      <c r="Q1944" s="54"/>
      <c r="R1944" s="54"/>
      <c r="S1944" s="54"/>
      <c r="T1944" s="54"/>
      <c r="U1944" s="56"/>
      <c r="V1944" s="54"/>
      <c r="W1944" s="54"/>
      <c r="X1944" s="54"/>
      <c r="Y1944" s="54"/>
      <c r="Z1944" s="56"/>
      <c r="AA1944" s="54"/>
      <c r="AB1944" s="54"/>
      <c r="AC1944" s="54"/>
      <c r="AD1944" s="54"/>
      <c r="AE1944" s="56"/>
    </row>
    <row r="1945" spans="12:31">
      <c r="L1945" s="54"/>
      <c r="M1945" s="54"/>
      <c r="N1945" s="54"/>
      <c r="O1945" s="54"/>
      <c r="P1945" s="56"/>
      <c r="Q1945" s="54"/>
      <c r="R1945" s="54"/>
      <c r="S1945" s="54"/>
      <c r="T1945" s="54"/>
      <c r="U1945" s="56"/>
      <c r="V1945" s="54"/>
      <c r="W1945" s="54"/>
      <c r="X1945" s="54"/>
      <c r="Y1945" s="54"/>
      <c r="Z1945" s="56"/>
      <c r="AA1945" s="54"/>
      <c r="AB1945" s="54"/>
      <c r="AC1945" s="54"/>
      <c r="AD1945" s="54"/>
      <c r="AE1945" s="56"/>
    </row>
    <row r="1946" spans="12:31">
      <c r="L1946" s="54"/>
      <c r="M1946" s="54"/>
      <c r="N1946" s="54"/>
      <c r="O1946" s="54"/>
      <c r="P1946" s="56"/>
      <c r="Q1946" s="54"/>
      <c r="R1946" s="54"/>
      <c r="S1946" s="54"/>
      <c r="T1946" s="54"/>
      <c r="U1946" s="56"/>
      <c r="V1946" s="54"/>
      <c r="W1946" s="54"/>
      <c r="X1946" s="54"/>
      <c r="Y1946" s="54"/>
      <c r="Z1946" s="56"/>
      <c r="AA1946" s="54"/>
      <c r="AB1946" s="54"/>
      <c r="AC1946" s="54"/>
      <c r="AD1946" s="54"/>
      <c r="AE1946" s="56"/>
    </row>
    <row r="1947" spans="12:31">
      <c r="L1947" s="54"/>
      <c r="M1947" s="54"/>
      <c r="N1947" s="54"/>
      <c r="O1947" s="54"/>
      <c r="P1947" s="56"/>
      <c r="Q1947" s="54"/>
      <c r="R1947" s="54"/>
      <c r="S1947" s="54"/>
      <c r="T1947" s="54"/>
      <c r="U1947" s="56"/>
      <c r="V1947" s="54"/>
      <c r="W1947" s="54"/>
      <c r="X1947" s="54"/>
      <c r="Y1947" s="54"/>
      <c r="Z1947" s="56"/>
      <c r="AA1947" s="54"/>
      <c r="AB1947" s="54"/>
      <c r="AC1947" s="54"/>
      <c r="AD1947" s="54"/>
      <c r="AE1947" s="56"/>
    </row>
    <row r="1948" spans="12:31">
      <c r="L1948" s="54"/>
      <c r="M1948" s="54"/>
      <c r="N1948" s="54"/>
      <c r="O1948" s="54"/>
      <c r="P1948" s="56"/>
      <c r="Q1948" s="54"/>
      <c r="R1948" s="54"/>
      <c r="S1948" s="54"/>
      <c r="T1948" s="54"/>
      <c r="U1948" s="56"/>
      <c r="V1948" s="54"/>
      <c r="W1948" s="54"/>
      <c r="X1948" s="54"/>
      <c r="Y1948" s="54"/>
      <c r="Z1948" s="56"/>
      <c r="AA1948" s="54"/>
      <c r="AB1948" s="54"/>
      <c r="AC1948" s="54"/>
      <c r="AD1948" s="54"/>
      <c r="AE1948" s="56"/>
    </row>
    <row r="1949" spans="12:31">
      <c r="L1949" s="54"/>
      <c r="M1949" s="54"/>
      <c r="N1949" s="54"/>
      <c r="O1949" s="54"/>
      <c r="P1949" s="56"/>
      <c r="Q1949" s="54"/>
      <c r="R1949" s="54"/>
      <c r="S1949" s="54"/>
      <c r="T1949" s="54"/>
      <c r="U1949" s="56"/>
      <c r="V1949" s="54"/>
      <c r="W1949" s="54"/>
      <c r="X1949" s="54"/>
      <c r="Y1949" s="54"/>
      <c r="Z1949" s="56"/>
      <c r="AA1949" s="54"/>
      <c r="AB1949" s="54"/>
      <c r="AC1949" s="54"/>
      <c r="AD1949" s="54"/>
      <c r="AE1949" s="56"/>
    </row>
    <row r="1950" spans="12:31">
      <c r="L1950" s="54"/>
      <c r="M1950" s="54"/>
      <c r="N1950" s="54"/>
      <c r="O1950" s="54"/>
      <c r="P1950" s="56"/>
      <c r="Q1950" s="54"/>
      <c r="R1950" s="54"/>
      <c r="S1950" s="54"/>
      <c r="T1950" s="54"/>
      <c r="U1950" s="56"/>
      <c r="V1950" s="54"/>
      <c r="W1950" s="54"/>
      <c r="X1950" s="54"/>
      <c r="Y1950" s="54"/>
      <c r="Z1950" s="56"/>
      <c r="AA1950" s="54"/>
      <c r="AB1950" s="54"/>
      <c r="AC1950" s="54"/>
      <c r="AD1950" s="54"/>
      <c r="AE1950" s="56"/>
    </row>
    <row r="1951" spans="12:31">
      <c r="L1951" s="54"/>
      <c r="M1951" s="54"/>
      <c r="N1951" s="54"/>
      <c r="O1951" s="54"/>
      <c r="P1951" s="56"/>
      <c r="Q1951" s="54"/>
      <c r="R1951" s="54"/>
      <c r="S1951" s="54"/>
      <c r="T1951" s="54"/>
      <c r="U1951" s="56"/>
      <c r="V1951" s="54"/>
      <c r="W1951" s="54"/>
      <c r="X1951" s="54"/>
      <c r="Y1951" s="54"/>
      <c r="Z1951" s="56"/>
      <c r="AA1951" s="54"/>
      <c r="AB1951" s="54"/>
      <c r="AC1951" s="54"/>
      <c r="AD1951" s="54"/>
      <c r="AE1951" s="56"/>
    </row>
    <row r="1952" spans="12:31">
      <c r="L1952" s="54"/>
      <c r="M1952" s="54"/>
      <c r="N1952" s="54"/>
      <c r="O1952" s="54"/>
      <c r="P1952" s="56"/>
      <c r="Q1952" s="54"/>
      <c r="R1952" s="54"/>
      <c r="S1952" s="54"/>
      <c r="T1952" s="54"/>
      <c r="U1952" s="56"/>
      <c r="V1952" s="54"/>
      <c r="W1952" s="54"/>
      <c r="X1952" s="54"/>
      <c r="Y1952" s="54"/>
      <c r="Z1952" s="56"/>
      <c r="AA1952" s="54"/>
      <c r="AB1952" s="54"/>
      <c r="AC1952" s="54"/>
      <c r="AD1952" s="54"/>
      <c r="AE1952" s="56"/>
    </row>
    <row r="1953" spans="12:31">
      <c r="L1953" s="54"/>
      <c r="M1953" s="54"/>
      <c r="N1953" s="54"/>
      <c r="O1953" s="54"/>
      <c r="P1953" s="56"/>
      <c r="Q1953" s="54"/>
      <c r="R1953" s="54"/>
      <c r="S1953" s="54"/>
      <c r="T1953" s="54"/>
      <c r="U1953" s="56"/>
      <c r="V1953" s="54"/>
      <c r="W1953" s="54"/>
      <c r="X1953" s="54"/>
      <c r="Y1953" s="54"/>
      <c r="Z1953" s="56"/>
      <c r="AA1953" s="54"/>
      <c r="AB1953" s="54"/>
      <c r="AC1953" s="54"/>
      <c r="AD1953" s="54"/>
      <c r="AE1953" s="56"/>
    </row>
    <row r="1954" spans="12:31">
      <c r="L1954" s="54"/>
      <c r="M1954" s="54"/>
      <c r="N1954" s="54"/>
      <c r="O1954" s="54"/>
      <c r="P1954" s="56"/>
      <c r="Q1954" s="54"/>
      <c r="R1954" s="54"/>
      <c r="S1954" s="54"/>
      <c r="T1954" s="54"/>
      <c r="U1954" s="56"/>
      <c r="V1954" s="54"/>
      <c r="W1954" s="54"/>
      <c r="X1954" s="54"/>
      <c r="Y1954" s="54"/>
      <c r="Z1954" s="56"/>
      <c r="AA1954" s="54"/>
      <c r="AB1954" s="54"/>
      <c r="AC1954" s="54"/>
      <c r="AD1954" s="54"/>
      <c r="AE1954" s="56"/>
    </row>
    <row r="1955" spans="12:31">
      <c r="L1955" s="54"/>
      <c r="M1955" s="54"/>
      <c r="N1955" s="54"/>
      <c r="O1955" s="54"/>
      <c r="P1955" s="56"/>
      <c r="Q1955" s="54"/>
      <c r="R1955" s="54"/>
      <c r="S1955" s="54"/>
      <c r="T1955" s="54"/>
      <c r="U1955" s="56"/>
      <c r="V1955" s="54"/>
      <c r="W1955" s="54"/>
      <c r="X1955" s="54"/>
      <c r="Y1955" s="54"/>
      <c r="Z1955" s="56"/>
      <c r="AA1955" s="54"/>
      <c r="AB1955" s="54"/>
      <c r="AC1955" s="54"/>
      <c r="AD1955" s="54"/>
      <c r="AE1955" s="56"/>
    </row>
    <row r="1956" spans="12:31">
      <c r="L1956" s="54"/>
      <c r="M1956" s="54"/>
      <c r="N1956" s="54"/>
      <c r="O1956" s="54"/>
      <c r="P1956" s="56"/>
      <c r="Q1956" s="54"/>
      <c r="R1956" s="54"/>
      <c r="S1956" s="54"/>
      <c r="T1956" s="54"/>
      <c r="U1956" s="56"/>
      <c r="V1956" s="54"/>
      <c r="W1956" s="54"/>
      <c r="X1956" s="54"/>
      <c r="Y1956" s="54"/>
      <c r="Z1956" s="56"/>
      <c r="AA1956" s="54"/>
      <c r="AB1956" s="54"/>
      <c r="AC1956" s="54"/>
      <c r="AD1956" s="54"/>
      <c r="AE1956" s="56"/>
    </row>
    <row r="1957" spans="12:31">
      <c r="L1957" s="54"/>
      <c r="M1957" s="54"/>
      <c r="N1957" s="54"/>
      <c r="O1957" s="54"/>
      <c r="P1957" s="56"/>
      <c r="Q1957" s="54"/>
      <c r="R1957" s="54"/>
      <c r="S1957" s="54"/>
      <c r="T1957" s="54"/>
      <c r="U1957" s="56"/>
      <c r="V1957" s="54"/>
      <c r="W1957" s="54"/>
      <c r="X1957" s="54"/>
      <c r="Y1957" s="54"/>
      <c r="Z1957" s="56"/>
      <c r="AA1957" s="54"/>
      <c r="AB1957" s="54"/>
      <c r="AC1957" s="54"/>
      <c r="AD1957" s="54"/>
      <c r="AE1957" s="56"/>
    </row>
    <row r="1958" spans="12:31">
      <c r="L1958" s="54"/>
      <c r="M1958" s="54"/>
      <c r="N1958" s="54"/>
      <c r="O1958" s="54"/>
      <c r="P1958" s="56"/>
      <c r="Q1958" s="54"/>
      <c r="R1958" s="54"/>
      <c r="S1958" s="54"/>
      <c r="T1958" s="54"/>
      <c r="U1958" s="56"/>
      <c r="V1958" s="54"/>
      <c r="W1958" s="54"/>
      <c r="X1958" s="54"/>
      <c r="Y1958" s="54"/>
      <c r="Z1958" s="56"/>
      <c r="AA1958" s="54"/>
      <c r="AB1958" s="54"/>
      <c r="AC1958" s="54"/>
      <c r="AD1958" s="54"/>
      <c r="AE1958" s="56"/>
    </row>
    <row r="1959" spans="12:31">
      <c r="L1959" s="54"/>
      <c r="M1959" s="54"/>
      <c r="N1959" s="54"/>
      <c r="O1959" s="54"/>
      <c r="P1959" s="56"/>
      <c r="Q1959" s="54"/>
      <c r="R1959" s="54"/>
      <c r="S1959" s="54"/>
      <c r="T1959" s="54"/>
      <c r="U1959" s="56"/>
      <c r="V1959" s="54"/>
      <c r="W1959" s="54"/>
      <c r="X1959" s="54"/>
      <c r="Y1959" s="54"/>
      <c r="Z1959" s="56"/>
      <c r="AA1959" s="54"/>
      <c r="AB1959" s="54"/>
      <c r="AC1959" s="54"/>
      <c r="AD1959" s="54"/>
      <c r="AE1959" s="56"/>
    </row>
    <row r="1960" spans="12:31">
      <c r="L1960" s="54"/>
      <c r="M1960" s="54"/>
      <c r="N1960" s="54"/>
      <c r="O1960" s="54"/>
      <c r="P1960" s="56"/>
      <c r="Q1960" s="54"/>
      <c r="R1960" s="54"/>
      <c r="S1960" s="54"/>
      <c r="T1960" s="54"/>
      <c r="U1960" s="56"/>
      <c r="V1960" s="54"/>
      <c r="W1960" s="54"/>
      <c r="X1960" s="54"/>
      <c r="Y1960" s="54"/>
      <c r="Z1960" s="56"/>
      <c r="AA1960" s="54"/>
      <c r="AB1960" s="54"/>
      <c r="AC1960" s="54"/>
      <c r="AD1960" s="54"/>
      <c r="AE1960" s="56"/>
    </row>
    <row r="1961" spans="12:31">
      <c r="L1961" s="54"/>
      <c r="M1961" s="54"/>
      <c r="N1961" s="54"/>
      <c r="O1961" s="54"/>
      <c r="P1961" s="56"/>
      <c r="Q1961" s="54"/>
      <c r="R1961" s="54"/>
      <c r="S1961" s="54"/>
      <c r="T1961" s="54"/>
      <c r="U1961" s="56"/>
      <c r="V1961" s="54"/>
      <c r="W1961" s="54"/>
      <c r="X1961" s="54"/>
      <c r="Y1961" s="54"/>
      <c r="Z1961" s="56"/>
      <c r="AA1961" s="54"/>
      <c r="AB1961" s="54"/>
      <c r="AC1961" s="54"/>
      <c r="AD1961" s="54"/>
      <c r="AE1961" s="56"/>
    </row>
    <row r="1962" spans="12:31">
      <c r="L1962" s="54"/>
      <c r="M1962" s="54"/>
      <c r="N1962" s="54"/>
      <c r="O1962" s="54"/>
      <c r="P1962" s="56"/>
      <c r="Q1962" s="54"/>
      <c r="R1962" s="54"/>
      <c r="S1962" s="54"/>
      <c r="T1962" s="54"/>
      <c r="U1962" s="56"/>
      <c r="V1962" s="54"/>
      <c r="W1962" s="54"/>
      <c r="X1962" s="54"/>
      <c r="Y1962" s="54"/>
      <c r="Z1962" s="56"/>
      <c r="AA1962" s="54"/>
      <c r="AB1962" s="54"/>
      <c r="AC1962" s="54"/>
      <c r="AD1962" s="54"/>
      <c r="AE1962" s="56"/>
    </row>
    <row r="1963" spans="12:31">
      <c r="L1963" s="54"/>
      <c r="M1963" s="54"/>
      <c r="N1963" s="54"/>
      <c r="O1963" s="54"/>
      <c r="P1963" s="56"/>
      <c r="Q1963" s="54"/>
      <c r="R1963" s="54"/>
      <c r="S1963" s="54"/>
      <c r="T1963" s="54"/>
      <c r="U1963" s="56"/>
      <c r="V1963" s="54"/>
      <c r="W1963" s="54"/>
      <c r="X1963" s="54"/>
      <c r="Y1963" s="54"/>
      <c r="Z1963" s="56"/>
      <c r="AA1963" s="54"/>
      <c r="AB1963" s="54"/>
      <c r="AC1963" s="54"/>
      <c r="AD1963" s="54"/>
      <c r="AE1963" s="56"/>
    </row>
    <row r="1964" spans="12:31">
      <c r="L1964" s="54"/>
      <c r="M1964" s="54"/>
      <c r="N1964" s="54"/>
      <c r="O1964" s="54"/>
      <c r="P1964" s="56"/>
      <c r="Q1964" s="54"/>
      <c r="R1964" s="54"/>
      <c r="S1964" s="54"/>
      <c r="T1964" s="54"/>
      <c r="U1964" s="56"/>
      <c r="V1964" s="54"/>
      <c r="W1964" s="54"/>
      <c r="X1964" s="54"/>
      <c r="Y1964" s="54"/>
      <c r="Z1964" s="56"/>
      <c r="AA1964" s="54"/>
      <c r="AB1964" s="54"/>
      <c r="AC1964" s="54"/>
      <c r="AD1964" s="54"/>
      <c r="AE1964" s="56"/>
    </row>
    <row r="1965" spans="12:31">
      <c r="L1965" s="54"/>
      <c r="M1965" s="54"/>
      <c r="N1965" s="54"/>
      <c r="O1965" s="54"/>
      <c r="P1965" s="56"/>
      <c r="Q1965" s="54"/>
      <c r="R1965" s="54"/>
      <c r="S1965" s="54"/>
      <c r="T1965" s="54"/>
      <c r="U1965" s="56"/>
      <c r="V1965" s="54"/>
      <c r="W1965" s="54"/>
      <c r="X1965" s="54"/>
      <c r="Y1965" s="54"/>
      <c r="Z1965" s="56"/>
      <c r="AA1965" s="54"/>
      <c r="AB1965" s="54"/>
      <c r="AC1965" s="54"/>
      <c r="AD1965" s="54"/>
      <c r="AE1965" s="56"/>
    </row>
    <row r="1966" spans="12:31">
      <c r="L1966" s="54"/>
      <c r="M1966" s="54"/>
      <c r="N1966" s="54"/>
      <c r="O1966" s="54"/>
      <c r="P1966" s="56"/>
      <c r="Q1966" s="54"/>
      <c r="R1966" s="54"/>
      <c r="S1966" s="54"/>
      <c r="T1966" s="54"/>
      <c r="U1966" s="56"/>
      <c r="V1966" s="54"/>
      <c r="W1966" s="54"/>
      <c r="X1966" s="54"/>
      <c r="Y1966" s="54"/>
      <c r="Z1966" s="56"/>
      <c r="AA1966" s="54"/>
      <c r="AB1966" s="54"/>
      <c r="AC1966" s="54"/>
      <c r="AD1966" s="54"/>
      <c r="AE1966" s="56"/>
    </row>
    <row r="1967" spans="12:31">
      <c r="L1967" s="54"/>
      <c r="M1967" s="54"/>
      <c r="N1967" s="54"/>
      <c r="O1967" s="54"/>
      <c r="P1967" s="56"/>
      <c r="Q1967" s="54"/>
      <c r="R1967" s="54"/>
      <c r="S1967" s="54"/>
      <c r="T1967" s="54"/>
      <c r="U1967" s="56"/>
      <c r="V1967" s="54"/>
      <c r="W1967" s="54"/>
      <c r="X1967" s="54"/>
      <c r="Y1967" s="54"/>
      <c r="Z1967" s="56"/>
      <c r="AA1967" s="54"/>
      <c r="AB1967" s="54"/>
      <c r="AC1967" s="54"/>
      <c r="AD1967" s="54"/>
      <c r="AE1967" s="56"/>
    </row>
    <row r="1968" spans="12:31">
      <c r="L1968" s="54"/>
      <c r="M1968" s="54"/>
      <c r="N1968" s="54"/>
      <c r="O1968" s="54"/>
      <c r="P1968" s="56"/>
      <c r="Q1968" s="54"/>
      <c r="R1968" s="54"/>
      <c r="S1968" s="54"/>
      <c r="T1968" s="54"/>
      <c r="U1968" s="56"/>
      <c r="V1968" s="54"/>
      <c r="W1968" s="54"/>
      <c r="X1968" s="54"/>
      <c r="Y1968" s="54"/>
      <c r="Z1968" s="56"/>
      <c r="AA1968" s="54"/>
      <c r="AB1968" s="54"/>
      <c r="AC1968" s="54"/>
      <c r="AD1968" s="54"/>
      <c r="AE1968" s="56"/>
    </row>
    <row r="1969" spans="12:31">
      <c r="L1969" s="54"/>
      <c r="M1969" s="54"/>
      <c r="N1969" s="54"/>
      <c r="O1969" s="54"/>
      <c r="P1969" s="56"/>
      <c r="Q1969" s="54"/>
      <c r="R1969" s="54"/>
      <c r="S1969" s="54"/>
      <c r="T1969" s="54"/>
      <c r="U1969" s="56"/>
      <c r="V1969" s="54"/>
      <c r="W1969" s="54"/>
      <c r="X1969" s="54"/>
      <c r="Y1969" s="54"/>
      <c r="Z1969" s="56"/>
      <c r="AA1969" s="54"/>
      <c r="AB1969" s="54"/>
      <c r="AC1969" s="54"/>
      <c r="AD1969" s="54"/>
      <c r="AE1969" s="56"/>
    </row>
    <row r="1970" spans="12:31">
      <c r="L1970" s="54"/>
      <c r="M1970" s="54"/>
      <c r="N1970" s="54"/>
      <c r="O1970" s="54"/>
      <c r="P1970" s="56"/>
      <c r="Q1970" s="54"/>
      <c r="R1970" s="54"/>
      <c r="S1970" s="54"/>
      <c r="T1970" s="54"/>
      <c r="U1970" s="56"/>
      <c r="V1970" s="54"/>
      <c r="W1970" s="54"/>
      <c r="X1970" s="54"/>
      <c r="Y1970" s="54"/>
      <c r="Z1970" s="56"/>
      <c r="AA1970" s="54"/>
      <c r="AB1970" s="54"/>
      <c r="AC1970" s="54"/>
      <c r="AD1970" s="54"/>
      <c r="AE1970" s="56"/>
    </row>
    <row r="1971" spans="12:31">
      <c r="L1971" s="54"/>
      <c r="M1971" s="54"/>
      <c r="N1971" s="54"/>
      <c r="O1971" s="54"/>
      <c r="P1971" s="56"/>
      <c r="Q1971" s="54"/>
      <c r="R1971" s="54"/>
      <c r="S1971" s="54"/>
      <c r="T1971" s="54"/>
      <c r="U1971" s="56"/>
      <c r="V1971" s="54"/>
      <c r="W1971" s="54"/>
      <c r="X1971" s="54"/>
      <c r="Y1971" s="54"/>
      <c r="Z1971" s="56"/>
      <c r="AA1971" s="54"/>
      <c r="AB1971" s="54"/>
      <c r="AC1971" s="54"/>
      <c r="AD1971" s="54"/>
      <c r="AE1971" s="56"/>
    </row>
    <row r="1972" spans="12:31">
      <c r="L1972" s="54"/>
      <c r="M1972" s="54"/>
      <c r="N1972" s="54"/>
      <c r="O1972" s="54"/>
      <c r="P1972" s="56"/>
      <c r="Q1972" s="54"/>
      <c r="R1972" s="54"/>
      <c r="S1972" s="54"/>
      <c r="T1972" s="54"/>
      <c r="U1972" s="56"/>
      <c r="V1972" s="54"/>
      <c r="W1972" s="54"/>
      <c r="X1972" s="54"/>
      <c r="Y1972" s="54"/>
      <c r="Z1972" s="56"/>
      <c r="AA1972" s="54"/>
      <c r="AB1972" s="54"/>
      <c r="AC1972" s="54"/>
      <c r="AD1972" s="54"/>
      <c r="AE1972" s="56"/>
    </row>
    <row r="1973" spans="12:31">
      <c r="L1973" s="54"/>
      <c r="M1973" s="54"/>
      <c r="N1973" s="54"/>
      <c r="O1973" s="54"/>
      <c r="P1973" s="56"/>
      <c r="Q1973" s="54"/>
      <c r="R1973" s="54"/>
      <c r="S1973" s="54"/>
      <c r="T1973" s="54"/>
      <c r="U1973" s="56"/>
      <c r="V1973" s="54"/>
      <c r="W1973" s="54"/>
      <c r="X1973" s="54"/>
      <c r="Y1973" s="54"/>
      <c r="Z1973" s="56"/>
      <c r="AA1973" s="54"/>
      <c r="AB1973" s="54"/>
      <c r="AC1973" s="54"/>
      <c r="AD1973" s="54"/>
      <c r="AE1973" s="56"/>
    </row>
    <row r="1974" spans="12:31">
      <c r="L1974" s="54"/>
      <c r="M1974" s="54"/>
      <c r="N1974" s="54"/>
      <c r="O1974" s="54"/>
      <c r="P1974" s="56"/>
      <c r="Q1974" s="54"/>
      <c r="R1974" s="54"/>
      <c r="S1974" s="54"/>
      <c r="T1974" s="54"/>
      <c r="U1974" s="56"/>
      <c r="V1974" s="54"/>
      <c r="W1974" s="54"/>
      <c r="X1974" s="54"/>
      <c r="Y1974" s="54"/>
      <c r="Z1974" s="56"/>
      <c r="AA1974" s="54"/>
      <c r="AB1974" s="54"/>
      <c r="AC1974" s="54"/>
      <c r="AD1974" s="54"/>
      <c r="AE1974" s="56"/>
    </row>
    <row r="1975" spans="12:31">
      <c r="L1975" s="54"/>
      <c r="M1975" s="54"/>
      <c r="N1975" s="54"/>
      <c r="O1975" s="54"/>
      <c r="P1975" s="56"/>
      <c r="Q1975" s="54"/>
      <c r="R1975" s="54"/>
      <c r="S1975" s="54"/>
      <c r="T1975" s="54"/>
      <c r="U1975" s="56"/>
      <c r="V1975" s="54"/>
      <c r="W1975" s="54"/>
      <c r="X1975" s="54"/>
      <c r="Y1975" s="54"/>
      <c r="Z1975" s="56"/>
      <c r="AA1975" s="54"/>
      <c r="AB1975" s="54"/>
      <c r="AC1975" s="54"/>
      <c r="AD1975" s="54"/>
      <c r="AE1975" s="56"/>
    </row>
    <row r="1976" spans="12:31">
      <c r="L1976" s="54"/>
      <c r="M1976" s="54"/>
      <c r="N1976" s="54"/>
      <c r="O1976" s="54"/>
      <c r="P1976" s="56"/>
      <c r="Q1976" s="54"/>
      <c r="R1976" s="54"/>
      <c r="S1976" s="54"/>
      <c r="T1976" s="54"/>
      <c r="U1976" s="56"/>
      <c r="V1976" s="54"/>
      <c r="W1976" s="54"/>
      <c r="X1976" s="54"/>
      <c r="Y1976" s="54"/>
      <c r="Z1976" s="56"/>
      <c r="AA1976" s="54"/>
      <c r="AB1976" s="54"/>
      <c r="AC1976" s="54"/>
      <c r="AD1976" s="54"/>
      <c r="AE1976" s="56"/>
    </row>
    <row r="1977" spans="12:31">
      <c r="L1977" s="54"/>
      <c r="M1977" s="54"/>
      <c r="N1977" s="54"/>
      <c r="O1977" s="54"/>
      <c r="P1977" s="56"/>
      <c r="Q1977" s="54"/>
      <c r="R1977" s="54"/>
      <c r="S1977" s="54"/>
      <c r="T1977" s="54"/>
      <c r="U1977" s="56"/>
      <c r="V1977" s="54"/>
      <c r="W1977" s="54"/>
      <c r="X1977" s="54"/>
      <c r="Y1977" s="54"/>
      <c r="Z1977" s="56"/>
      <c r="AA1977" s="54"/>
      <c r="AB1977" s="54"/>
      <c r="AC1977" s="54"/>
      <c r="AD1977" s="54"/>
      <c r="AE1977" s="56"/>
    </row>
    <row r="1978" spans="12:31">
      <c r="L1978" s="54"/>
      <c r="M1978" s="54"/>
      <c r="N1978" s="54"/>
      <c r="O1978" s="54"/>
      <c r="P1978" s="56"/>
      <c r="Q1978" s="54"/>
      <c r="R1978" s="54"/>
      <c r="S1978" s="54"/>
      <c r="T1978" s="54"/>
      <c r="U1978" s="56"/>
      <c r="V1978" s="54"/>
      <c r="W1978" s="54"/>
      <c r="X1978" s="54"/>
      <c r="Y1978" s="54"/>
      <c r="Z1978" s="56"/>
      <c r="AA1978" s="54"/>
      <c r="AB1978" s="54"/>
      <c r="AC1978" s="54"/>
      <c r="AD1978" s="54"/>
      <c r="AE1978" s="56"/>
    </row>
    <row r="1979" spans="12:31">
      <c r="L1979" s="54"/>
      <c r="M1979" s="54"/>
      <c r="N1979" s="54"/>
      <c r="O1979" s="54"/>
      <c r="P1979" s="56"/>
      <c r="Q1979" s="54"/>
      <c r="R1979" s="54"/>
      <c r="S1979" s="54"/>
      <c r="T1979" s="54"/>
      <c r="U1979" s="56"/>
      <c r="V1979" s="54"/>
      <c r="W1979" s="54"/>
      <c r="X1979" s="54"/>
      <c r="Y1979" s="54"/>
      <c r="Z1979" s="56"/>
      <c r="AA1979" s="54"/>
      <c r="AB1979" s="54"/>
      <c r="AC1979" s="54"/>
      <c r="AD1979" s="54"/>
      <c r="AE1979" s="56"/>
    </row>
    <row r="1980" spans="12:31">
      <c r="L1980" s="54"/>
      <c r="M1980" s="54"/>
      <c r="N1980" s="54"/>
      <c r="O1980" s="54"/>
      <c r="P1980" s="56"/>
      <c r="Q1980" s="54"/>
      <c r="R1980" s="54"/>
      <c r="S1980" s="54"/>
      <c r="T1980" s="54"/>
      <c r="U1980" s="56"/>
      <c r="V1980" s="54"/>
      <c r="W1980" s="54"/>
      <c r="X1980" s="54"/>
      <c r="Y1980" s="54"/>
      <c r="Z1980" s="56"/>
      <c r="AA1980" s="54"/>
      <c r="AB1980" s="54"/>
      <c r="AC1980" s="54"/>
      <c r="AD1980" s="54"/>
      <c r="AE1980" s="56"/>
    </row>
    <row r="1981" spans="12:31">
      <c r="L1981" s="54"/>
      <c r="M1981" s="54"/>
      <c r="N1981" s="54"/>
      <c r="O1981" s="54"/>
      <c r="P1981" s="56"/>
      <c r="Q1981" s="54"/>
      <c r="R1981" s="54"/>
      <c r="S1981" s="54"/>
      <c r="T1981" s="54"/>
      <c r="U1981" s="56"/>
      <c r="V1981" s="54"/>
      <c r="W1981" s="54"/>
      <c r="X1981" s="54"/>
      <c r="Y1981" s="54"/>
      <c r="Z1981" s="56"/>
      <c r="AA1981" s="54"/>
      <c r="AB1981" s="54"/>
      <c r="AC1981" s="54"/>
      <c r="AD1981" s="54"/>
      <c r="AE1981" s="56"/>
    </row>
    <row r="1982" spans="12:31">
      <c r="L1982" s="54"/>
      <c r="M1982" s="54"/>
      <c r="N1982" s="54"/>
      <c r="O1982" s="54"/>
      <c r="P1982" s="56"/>
      <c r="Q1982" s="54"/>
      <c r="R1982" s="54"/>
      <c r="S1982" s="54"/>
      <c r="T1982" s="54"/>
      <c r="U1982" s="56"/>
      <c r="V1982" s="54"/>
      <c r="W1982" s="54"/>
      <c r="X1982" s="54"/>
      <c r="Y1982" s="54"/>
      <c r="Z1982" s="56"/>
      <c r="AA1982" s="54"/>
      <c r="AB1982" s="54"/>
      <c r="AC1982" s="54"/>
      <c r="AD1982" s="54"/>
      <c r="AE1982" s="56"/>
    </row>
    <row r="1983" spans="12:31">
      <c r="L1983" s="54"/>
      <c r="M1983" s="54"/>
      <c r="N1983" s="54"/>
      <c r="O1983" s="54"/>
      <c r="P1983" s="56"/>
      <c r="Q1983" s="54"/>
      <c r="R1983" s="54"/>
      <c r="S1983" s="54"/>
      <c r="T1983" s="54"/>
      <c r="U1983" s="56"/>
      <c r="V1983" s="54"/>
      <c r="W1983" s="54"/>
      <c r="X1983" s="54"/>
      <c r="Y1983" s="54"/>
      <c r="Z1983" s="56"/>
      <c r="AA1983" s="54"/>
      <c r="AB1983" s="54"/>
      <c r="AC1983" s="54"/>
      <c r="AD1983" s="54"/>
      <c r="AE1983" s="56"/>
    </row>
    <row r="1984" spans="12:31">
      <c r="L1984" s="54"/>
      <c r="M1984" s="54"/>
      <c r="N1984" s="54"/>
      <c r="O1984" s="54"/>
      <c r="P1984" s="56"/>
      <c r="Q1984" s="54"/>
      <c r="R1984" s="54"/>
      <c r="S1984" s="54"/>
      <c r="T1984" s="54"/>
      <c r="U1984" s="56"/>
      <c r="V1984" s="54"/>
      <c r="W1984" s="54"/>
      <c r="X1984" s="54"/>
      <c r="Y1984" s="54"/>
      <c r="Z1984" s="56"/>
      <c r="AA1984" s="54"/>
      <c r="AB1984" s="54"/>
      <c r="AC1984" s="54"/>
      <c r="AD1984" s="54"/>
      <c r="AE1984" s="56"/>
    </row>
    <row r="1985" spans="12:31">
      <c r="L1985" s="54"/>
      <c r="M1985" s="54"/>
      <c r="N1985" s="54"/>
      <c r="O1985" s="54"/>
      <c r="P1985" s="56"/>
      <c r="Q1985" s="54"/>
      <c r="R1985" s="54"/>
      <c r="S1985" s="54"/>
      <c r="T1985" s="54"/>
      <c r="U1985" s="56"/>
      <c r="V1985" s="54"/>
      <c r="W1985" s="54"/>
      <c r="X1985" s="54"/>
      <c r="Y1985" s="54"/>
      <c r="Z1985" s="56"/>
      <c r="AA1985" s="54"/>
      <c r="AB1985" s="54"/>
      <c r="AC1985" s="54"/>
      <c r="AD1985" s="54"/>
      <c r="AE1985" s="56"/>
    </row>
    <row r="1986" spans="12:31">
      <c r="L1986" s="54"/>
      <c r="M1986" s="54"/>
      <c r="N1986" s="54"/>
      <c r="O1986" s="54"/>
      <c r="P1986" s="56"/>
      <c r="Q1986" s="54"/>
      <c r="R1986" s="54"/>
      <c r="S1986" s="54"/>
      <c r="T1986" s="54"/>
      <c r="U1986" s="56"/>
      <c r="V1986" s="54"/>
      <c r="W1986" s="54"/>
      <c r="X1986" s="54"/>
      <c r="Y1986" s="54"/>
      <c r="Z1986" s="56"/>
      <c r="AA1986" s="54"/>
      <c r="AB1986" s="54"/>
      <c r="AC1986" s="54"/>
      <c r="AD1986" s="54"/>
      <c r="AE1986" s="56"/>
    </row>
    <row r="1987" spans="12:31">
      <c r="L1987" s="54"/>
      <c r="M1987" s="54"/>
      <c r="N1987" s="54"/>
      <c r="O1987" s="54"/>
      <c r="P1987" s="56"/>
      <c r="Q1987" s="54"/>
      <c r="R1987" s="54"/>
      <c r="S1987" s="54"/>
      <c r="T1987" s="54"/>
      <c r="U1987" s="56"/>
      <c r="V1987" s="54"/>
      <c r="W1987" s="54"/>
      <c r="X1987" s="54"/>
      <c r="Y1987" s="54"/>
      <c r="Z1987" s="56"/>
      <c r="AA1987" s="54"/>
      <c r="AB1987" s="54"/>
      <c r="AC1987" s="54"/>
      <c r="AD1987" s="54"/>
      <c r="AE1987" s="56"/>
    </row>
    <row r="1988" spans="12:31">
      <c r="L1988" s="54"/>
      <c r="M1988" s="54"/>
      <c r="N1988" s="54"/>
      <c r="O1988" s="54"/>
      <c r="P1988" s="56"/>
      <c r="Q1988" s="54"/>
      <c r="R1988" s="54"/>
      <c r="S1988" s="54"/>
      <c r="T1988" s="54"/>
      <c r="U1988" s="56"/>
      <c r="V1988" s="54"/>
      <c r="W1988" s="54"/>
      <c r="X1988" s="54"/>
      <c r="Y1988" s="54"/>
      <c r="Z1988" s="56"/>
      <c r="AA1988" s="54"/>
      <c r="AB1988" s="54"/>
      <c r="AC1988" s="54"/>
      <c r="AD1988" s="54"/>
      <c r="AE1988" s="56"/>
    </row>
    <row r="1989" spans="12:31">
      <c r="L1989" s="54"/>
      <c r="M1989" s="54"/>
      <c r="N1989" s="54"/>
      <c r="O1989" s="54"/>
      <c r="P1989" s="56"/>
      <c r="Q1989" s="54"/>
      <c r="R1989" s="54"/>
      <c r="S1989" s="54"/>
      <c r="T1989" s="54"/>
      <c r="U1989" s="56"/>
      <c r="V1989" s="54"/>
      <c r="W1989" s="54"/>
      <c r="X1989" s="54"/>
      <c r="Y1989" s="54"/>
      <c r="Z1989" s="56"/>
      <c r="AA1989" s="54"/>
      <c r="AB1989" s="54"/>
      <c r="AC1989" s="54"/>
      <c r="AD1989" s="54"/>
      <c r="AE1989" s="56"/>
    </row>
    <row r="1990" spans="12:31">
      <c r="L1990" s="54"/>
      <c r="M1990" s="54"/>
      <c r="N1990" s="54"/>
      <c r="O1990" s="54"/>
      <c r="P1990" s="56"/>
      <c r="Q1990" s="54"/>
      <c r="R1990" s="54"/>
      <c r="S1990" s="54"/>
      <c r="T1990" s="54"/>
      <c r="U1990" s="56"/>
      <c r="V1990" s="54"/>
      <c r="W1990" s="54"/>
      <c r="X1990" s="54"/>
      <c r="Y1990" s="54"/>
      <c r="Z1990" s="56"/>
      <c r="AA1990" s="54"/>
      <c r="AB1990" s="54"/>
      <c r="AC1990" s="54"/>
      <c r="AD1990" s="54"/>
      <c r="AE1990" s="56"/>
    </row>
    <row r="1991" spans="12:31">
      <c r="L1991" s="54"/>
      <c r="M1991" s="54"/>
      <c r="N1991" s="54"/>
      <c r="O1991" s="54"/>
      <c r="P1991" s="56"/>
      <c r="Q1991" s="54"/>
      <c r="R1991" s="54"/>
      <c r="S1991" s="54"/>
      <c r="T1991" s="54"/>
      <c r="U1991" s="56"/>
      <c r="V1991" s="54"/>
      <c r="W1991" s="54"/>
      <c r="X1991" s="54"/>
      <c r="Y1991" s="54"/>
      <c r="Z1991" s="56"/>
      <c r="AA1991" s="54"/>
      <c r="AB1991" s="54"/>
      <c r="AC1991" s="54"/>
      <c r="AD1991" s="54"/>
      <c r="AE1991" s="56"/>
    </row>
    <row r="1992" spans="12:31">
      <c r="L1992" s="54"/>
      <c r="M1992" s="54"/>
      <c r="N1992" s="54"/>
      <c r="O1992" s="54"/>
      <c r="P1992" s="56"/>
      <c r="Q1992" s="54"/>
      <c r="R1992" s="54"/>
      <c r="S1992" s="54"/>
      <c r="T1992" s="54"/>
      <c r="U1992" s="56"/>
      <c r="V1992" s="54"/>
      <c r="W1992" s="54"/>
      <c r="X1992" s="54"/>
      <c r="Y1992" s="54"/>
      <c r="Z1992" s="56"/>
      <c r="AA1992" s="54"/>
      <c r="AB1992" s="54"/>
      <c r="AC1992" s="54"/>
      <c r="AD1992" s="54"/>
      <c r="AE1992" s="56"/>
    </row>
    <row r="1993" spans="12:31">
      <c r="L1993" s="54"/>
      <c r="M1993" s="54"/>
      <c r="N1993" s="54"/>
      <c r="O1993" s="54"/>
      <c r="P1993" s="56"/>
      <c r="Q1993" s="54"/>
      <c r="R1993" s="54"/>
      <c r="S1993" s="54"/>
      <c r="T1993" s="54"/>
      <c r="U1993" s="56"/>
      <c r="V1993" s="54"/>
      <c r="W1993" s="54"/>
      <c r="X1993" s="54"/>
      <c r="Y1993" s="54"/>
      <c r="Z1993" s="56"/>
      <c r="AA1993" s="54"/>
      <c r="AB1993" s="54"/>
      <c r="AC1993" s="54"/>
      <c r="AD1993" s="54"/>
      <c r="AE1993" s="56"/>
    </row>
    <row r="1994" spans="12:31">
      <c r="L1994" s="54"/>
      <c r="M1994" s="54"/>
      <c r="N1994" s="54"/>
      <c r="O1994" s="54"/>
      <c r="P1994" s="56"/>
      <c r="Q1994" s="54"/>
      <c r="R1994" s="54"/>
      <c r="S1994" s="54"/>
      <c r="T1994" s="54"/>
      <c r="U1994" s="56"/>
      <c r="V1994" s="54"/>
      <c r="W1994" s="54"/>
      <c r="X1994" s="54"/>
      <c r="Y1994" s="54"/>
      <c r="Z1994" s="56"/>
      <c r="AA1994" s="54"/>
      <c r="AB1994" s="54"/>
      <c r="AC1994" s="54"/>
      <c r="AD1994" s="54"/>
      <c r="AE1994" s="56"/>
    </row>
    <row r="1995" spans="12:31">
      <c r="L1995" s="54"/>
      <c r="M1995" s="54"/>
      <c r="N1995" s="54"/>
      <c r="O1995" s="54"/>
      <c r="P1995" s="56"/>
      <c r="Q1995" s="54"/>
      <c r="R1995" s="54"/>
      <c r="S1995" s="54"/>
      <c r="T1995" s="54"/>
      <c r="U1995" s="56"/>
      <c r="V1995" s="54"/>
      <c r="W1995" s="54"/>
      <c r="X1995" s="54"/>
      <c r="Y1995" s="54"/>
      <c r="Z1995" s="56"/>
      <c r="AA1995" s="54"/>
      <c r="AB1995" s="54"/>
      <c r="AC1995" s="54"/>
      <c r="AD1995" s="54"/>
      <c r="AE1995" s="56"/>
    </row>
    <row r="1996" spans="12:31">
      <c r="L1996" s="54"/>
      <c r="M1996" s="54"/>
      <c r="N1996" s="54"/>
      <c r="O1996" s="54"/>
      <c r="P1996" s="56"/>
      <c r="Q1996" s="54"/>
      <c r="R1996" s="54"/>
      <c r="S1996" s="54"/>
      <c r="T1996" s="54"/>
      <c r="U1996" s="56"/>
      <c r="V1996" s="54"/>
      <c r="W1996" s="54"/>
      <c r="X1996" s="54"/>
      <c r="Y1996" s="54"/>
      <c r="Z1996" s="56"/>
      <c r="AA1996" s="54"/>
      <c r="AB1996" s="54"/>
      <c r="AC1996" s="54"/>
      <c r="AD1996" s="54"/>
      <c r="AE1996" s="56"/>
    </row>
    <row r="1997" spans="12:31">
      <c r="L1997" s="54"/>
      <c r="M1997" s="54"/>
      <c r="N1997" s="54"/>
      <c r="O1997" s="54"/>
      <c r="P1997" s="56"/>
      <c r="Q1997" s="54"/>
      <c r="R1997" s="54"/>
      <c r="S1997" s="54"/>
      <c r="T1997" s="54"/>
      <c r="U1997" s="56"/>
      <c r="V1997" s="54"/>
      <c r="W1997" s="54"/>
      <c r="X1997" s="54"/>
      <c r="Y1997" s="54"/>
      <c r="Z1997" s="56"/>
      <c r="AA1997" s="54"/>
      <c r="AB1997" s="54"/>
      <c r="AC1997" s="54"/>
      <c r="AD1997" s="54"/>
      <c r="AE1997" s="56"/>
    </row>
    <row r="1998" spans="12:31">
      <c r="L1998" s="54"/>
      <c r="M1998" s="54"/>
      <c r="N1998" s="54"/>
      <c r="O1998" s="54"/>
      <c r="P1998" s="56"/>
      <c r="Q1998" s="54"/>
      <c r="R1998" s="54"/>
      <c r="S1998" s="54"/>
      <c r="T1998" s="54"/>
      <c r="U1998" s="56"/>
      <c r="V1998" s="54"/>
      <c r="W1998" s="54"/>
      <c r="X1998" s="54"/>
      <c r="Y1998" s="54"/>
      <c r="Z1998" s="56"/>
      <c r="AA1998" s="54"/>
      <c r="AB1998" s="54"/>
      <c r="AC1998" s="54"/>
      <c r="AD1998" s="54"/>
      <c r="AE1998" s="56"/>
    </row>
    <row r="1999" spans="12:31">
      <c r="L1999" s="54"/>
      <c r="M1999" s="54"/>
      <c r="N1999" s="54"/>
      <c r="O1999" s="54"/>
      <c r="P1999" s="56"/>
      <c r="Q1999" s="54"/>
      <c r="R1999" s="54"/>
      <c r="S1999" s="54"/>
      <c r="T1999" s="54"/>
      <c r="U1999" s="56"/>
      <c r="V1999" s="54"/>
      <c r="W1999" s="54"/>
      <c r="X1999" s="54"/>
      <c r="Y1999" s="54"/>
      <c r="Z1999" s="56"/>
      <c r="AA1999" s="54"/>
      <c r="AB1999" s="54"/>
      <c r="AC1999" s="54"/>
      <c r="AD1999" s="54"/>
      <c r="AE1999" s="56"/>
    </row>
    <row r="2000" spans="12:31">
      <c r="L2000" s="54"/>
      <c r="M2000" s="54"/>
      <c r="N2000" s="54"/>
      <c r="O2000" s="54"/>
      <c r="P2000" s="56"/>
      <c r="Q2000" s="54"/>
      <c r="R2000" s="54"/>
      <c r="S2000" s="54"/>
      <c r="T2000" s="54"/>
      <c r="U2000" s="56"/>
      <c r="V2000" s="54"/>
      <c r="W2000" s="54"/>
      <c r="X2000" s="54"/>
      <c r="Y2000" s="54"/>
      <c r="Z2000" s="56"/>
      <c r="AA2000" s="54"/>
      <c r="AB2000" s="54"/>
      <c r="AC2000" s="54"/>
      <c r="AD2000" s="54"/>
      <c r="AE2000" s="56"/>
    </row>
    <row r="2001" spans="12:31">
      <c r="L2001" s="54"/>
      <c r="M2001" s="54"/>
      <c r="N2001" s="54"/>
      <c r="O2001" s="54"/>
      <c r="P2001" s="56"/>
      <c r="Q2001" s="54"/>
      <c r="R2001" s="54"/>
      <c r="S2001" s="54"/>
      <c r="T2001" s="54"/>
      <c r="U2001" s="56"/>
      <c r="V2001" s="54"/>
      <c r="W2001" s="54"/>
      <c r="X2001" s="54"/>
      <c r="Y2001" s="54"/>
      <c r="Z2001" s="56"/>
      <c r="AA2001" s="54"/>
      <c r="AB2001" s="54"/>
      <c r="AC2001" s="54"/>
      <c r="AD2001" s="54"/>
      <c r="AE2001" s="56"/>
    </row>
    <row r="2002" spans="12:31">
      <c r="L2002" s="54"/>
      <c r="M2002" s="54"/>
      <c r="N2002" s="54"/>
      <c r="O2002" s="54"/>
      <c r="P2002" s="56"/>
      <c r="Q2002" s="54"/>
      <c r="R2002" s="54"/>
      <c r="S2002" s="54"/>
      <c r="T2002" s="54"/>
      <c r="U2002" s="56"/>
      <c r="V2002" s="54"/>
      <c r="W2002" s="54"/>
      <c r="X2002" s="54"/>
      <c r="Y2002" s="54"/>
      <c r="Z2002" s="56"/>
      <c r="AA2002" s="54"/>
      <c r="AB2002" s="54"/>
      <c r="AC2002" s="54"/>
      <c r="AD2002" s="54"/>
      <c r="AE2002" s="56"/>
    </row>
    <row r="2003" spans="12:31">
      <c r="L2003" s="54"/>
      <c r="M2003" s="54"/>
      <c r="N2003" s="54"/>
      <c r="O2003" s="54"/>
      <c r="P2003" s="56"/>
      <c r="Q2003" s="54"/>
      <c r="R2003" s="54"/>
      <c r="S2003" s="54"/>
      <c r="T2003" s="54"/>
      <c r="U2003" s="56"/>
      <c r="V2003" s="54"/>
      <c r="W2003" s="54"/>
      <c r="X2003" s="54"/>
      <c r="Y2003" s="54"/>
      <c r="Z2003" s="56"/>
      <c r="AA2003" s="54"/>
      <c r="AB2003" s="54"/>
      <c r="AC2003" s="54"/>
      <c r="AD2003" s="54"/>
      <c r="AE2003" s="56"/>
    </row>
    <row r="2004" spans="12:31">
      <c r="L2004" s="54"/>
      <c r="M2004" s="54"/>
      <c r="N2004" s="54"/>
      <c r="O2004" s="54"/>
      <c r="P2004" s="56"/>
      <c r="Q2004" s="54"/>
      <c r="R2004" s="54"/>
      <c r="S2004" s="54"/>
      <c r="T2004" s="54"/>
      <c r="U2004" s="56"/>
      <c r="V2004" s="54"/>
      <c r="W2004" s="54"/>
      <c r="X2004" s="54"/>
      <c r="Y2004" s="54"/>
      <c r="Z2004" s="56"/>
      <c r="AA2004" s="54"/>
      <c r="AB2004" s="54"/>
      <c r="AC2004" s="54"/>
      <c r="AD2004" s="54"/>
      <c r="AE2004" s="56"/>
    </row>
    <row r="2005" spans="12:31">
      <c r="L2005" s="54"/>
      <c r="M2005" s="54"/>
      <c r="N2005" s="54"/>
      <c r="O2005" s="54"/>
      <c r="P2005" s="56"/>
      <c r="Q2005" s="54"/>
      <c r="R2005" s="54"/>
      <c r="S2005" s="54"/>
      <c r="T2005" s="54"/>
      <c r="U2005" s="56"/>
      <c r="V2005" s="54"/>
      <c r="W2005" s="54"/>
      <c r="X2005" s="54"/>
      <c r="Y2005" s="54"/>
      <c r="Z2005" s="56"/>
      <c r="AA2005" s="54"/>
      <c r="AB2005" s="54"/>
      <c r="AC2005" s="54"/>
      <c r="AD2005" s="54"/>
      <c r="AE2005" s="56"/>
    </row>
    <row r="2006" spans="12:31">
      <c r="L2006" s="54"/>
      <c r="M2006" s="54"/>
      <c r="N2006" s="54"/>
      <c r="O2006" s="54"/>
      <c r="P2006" s="56"/>
      <c r="Q2006" s="54"/>
      <c r="R2006" s="54"/>
      <c r="S2006" s="54"/>
      <c r="T2006" s="54"/>
      <c r="U2006" s="56"/>
      <c r="V2006" s="54"/>
      <c r="W2006" s="54"/>
      <c r="X2006" s="54"/>
      <c r="Y2006" s="54"/>
      <c r="Z2006" s="56"/>
      <c r="AA2006" s="54"/>
      <c r="AB2006" s="54"/>
      <c r="AC2006" s="54"/>
      <c r="AD2006" s="54"/>
      <c r="AE2006" s="56"/>
    </row>
    <row r="2007" spans="12:31">
      <c r="L2007" s="54"/>
      <c r="M2007" s="54"/>
      <c r="N2007" s="54"/>
      <c r="O2007" s="54"/>
      <c r="P2007" s="56"/>
      <c r="Q2007" s="54"/>
      <c r="R2007" s="54"/>
      <c r="S2007" s="54"/>
      <c r="T2007" s="54"/>
      <c r="U2007" s="56"/>
      <c r="V2007" s="54"/>
      <c r="W2007" s="54"/>
      <c r="X2007" s="54"/>
      <c r="Y2007" s="54"/>
      <c r="Z2007" s="56"/>
      <c r="AA2007" s="54"/>
      <c r="AB2007" s="54"/>
      <c r="AC2007" s="54"/>
      <c r="AD2007" s="54"/>
      <c r="AE2007" s="56"/>
    </row>
    <row r="2008" spans="12:31">
      <c r="L2008" s="54"/>
      <c r="M2008" s="54"/>
      <c r="N2008" s="54"/>
      <c r="O2008" s="54"/>
      <c r="P2008" s="56"/>
      <c r="Q2008" s="54"/>
      <c r="R2008" s="54"/>
      <c r="S2008" s="54"/>
      <c r="T2008" s="54"/>
      <c r="U2008" s="56"/>
      <c r="V2008" s="54"/>
      <c r="W2008" s="54"/>
      <c r="X2008" s="54"/>
      <c r="Y2008" s="54"/>
      <c r="Z2008" s="56"/>
      <c r="AA2008" s="54"/>
      <c r="AB2008" s="54"/>
      <c r="AC2008" s="54"/>
      <c r="AD2008" s="54"/>
      <c r="AE2008" s="56"/>
    </row>
    <row r="2009" spans="12:31">
      <c r="L2009" s="54"/>
      <c r="M2009" s="54"/>
      <c r="N2009" s="54"/>
      <c r="O2009" s="54"/>
      <c r="P2009" s="56"/>
      <c r="Q2009" s="54"/>
      <c r="R2009" s="54"/>
      <c r="S2009" s="54"/>
      <c r="T2009" s="54"/>
      <c r="U2009" s="56"/>
      <c r="V2009" s="54"/>
      <c r="W2009" s="54"/>
      <c r="X2009" s="54"/>
      <c r="Y2009" s="54"/>
      <c r="Z2009" s="56"/>
      <c r="AA2009" s="54"/>
      <c r="AB2009" s="54"/>
      <c r="AC2009" s="54"/>
      <c r="AD2009" s="54"/>
      <c r="AE2009" s="56"/>
    </row>
    <row r="2010" spans="12:31">
      <c r="L2010" s="54"/>
      <c r="M2010" s="54"/>
      <c r="N2010" s="54"/>
      <c r="O2010" s="54"/>
      <c r="P2010" s="56"/>
      <c r="Q2010" s="54"/>
      <c r="R2010" s="54"/>
      <c r="S2010" s="54"/>
      <c r="T2010" s="54"/>
      <c r="U2010" s="56"/>
      <c r="V2010" s="54"/>
      <c r="W2010" s="54"/>
      <c r="X2010" s="54"/>
      <c r="Y2010" s="54"/>
      <c r="Z2010" s="56"/>
      <c r="AA2010" s="54"/>
      <c r="AB2010" s="54"/>
      <c r="AC2010" s="54"/>
      <c r="AD2010" s="54"/>
      <c r="AE2010" s="56"/>
    </row>
    <row r="2011" spans="12:31">
      <c r="L2011" s="54"/>
      <c r="M2011" s="54"/>
      <c r="N2011" s="54"/>
      <c r="O2011" s="54"/>
      <c r="P2011" s="56"/>
      <c r="Q2011" s="54"/>
      <c r="R2011" s="54"/>
      <c r="S2011" s="54"/>
      <c r="T2011" s="54"/>
      <c r="U2011" s="56"/>
      <c r="V2011" s="54"/>
      <c r="W2011" s="54"/>
      <c r="X2011" s="54"/>
      <c r="Y2011" s="54"/>
      <c r="Z2011" s="56"/>
      <c r="AA2011" s="54"/>
      <c r="AB2011" s="54"/>
      <c r="AC2011" s="54"/>
      <c r="AD2011" s="54"/>
      <c r="AE2011" s="56"/>
    </row>
    <row r="2012" spans="12:31">
      <c r="L2012" s="54"/>
      <c r="M2012" s="54"/>
      <c r="N2012" s="54"/>
      <c r="O2012" s="54"/>
      <c r="P2012" s="56"/>
      <c r="Q2012" s="54"/>
      <c r="R2012" s="54"/>
      <c r="S2012" s="54"/>
      <c r="T2012" s="54"/>
      <c r="U2012" s="56"/>
      <c r="V2012" s="54"/>
      <c r="W2012" s="54"/>
      <c r="X2012" s="54"/>
      <c r="Y2012" s="54"/>
      <c r="Z2012" s="56"/>
      <c r="AA2012" s="54"/>
      <c r="AB2012" s="54"/>
      <c r="AC2012" s="54"/>
      <c r="AD2012" s="54"/>
      <c r="AE2012" s="56"/>
    </row>
    <row r="2013" spans="12:31">
      <c r="L2013" s="54"/>
      <c r="M2013" s="54"/>
      <c r="N2013" s="54"/>
      <c r="O2013" s="54"/>
      <c r="P2013" s="56"/>
      <c r="Q2013" s="54"/>
      <c r="R2013" s="54"/>
      <c r="S2013" s="54"/>
      <c r="T2013" s="54"/>
      <c r="U2013" s="56"/>
      <c r="V2013" s="54"/>
      <c r="W2013" s="54"/>
      <c r="X2013" s="54"/>
      <c r="Y2013" s="54"/>
      <c r="Z2013" s="56"/>
      <c r="AA2013" s="54"/>
      <c r="AB2013" s="54"/>
      <c r="AC2013" s="54"/>
      <c r="AD2013" s="54"/>
      <c r="AE2013" s="56"/>
    </row>
    <row r="2014" spans="12:31">
      <c r="L2014" s="54"/>
      <c r="M2014" s="54"/>
      <c r="N2014" s="54"/>
      <c r="O2014" s="54"/>
      <c r="P2014" s="56"/>
      <c r="Q2014" s="54"/>
      <c r="R2014" s="54"/>
      <c r="S2014" s="54"/>
      <c r="T2014" s="54"/>
      <c r="U2014" s="56"/>
      <c r="V2014" s="54"/>
      <c r="W2014" s="54"/>
      <c r="X2014" s="54"/>
      <c r="Y2014" s="54"/>
      <c r="Z2014" s="56"/>
      <c r="AA2014" s="54"/>
      <c r="AB2014" s="54"/>
      <c r="AC2014" s="54"/>
      <c r="AD2014" s="54"/>
      <c r="AE2014" s="56"/>
    </row>
    <row r="2015" spans="12:31">
      <c r="L2015" s="54"/>
      <c r="M2015" s="54"/>
      <c r="N2015" s="54"/>
      <c r="O2015" s="54"/>
      <c r="P2015" s="56"/>
      <c r="Q2015" s="54"/>
      <c r="R2015" s="54"/>
      <c r="S2015" s="54"/>
      <c r="T2015" s="54"/>
      <c r="U2015" s="56"/>
      <c r="V2015" s="54"/>
      <c r="W2015" s="54"/>
      <c r="X2015" s="54"/>
      <c r="Y2015" s="54"/>
      <c r="Z2015" s="56"/>
      <c r="AA2015" s="54"/>
      <c r="AB2015" s="54"/>
      <c r="AC2015" s="54"/>
      <c r="AD2015" s="54"/>
      <c r="AE2015" s="56"/>
    </row>
    <row r="2016" spans="12:31">
      <c r="L2016" s="54"/>
      <c r="M2016" s="54"/>
      <c r="N2016" s="54"/>
      <c r="O2016" s="54"/>
      <c r="P2016" s="56"/>
      <c r="Q2016" s="54"/>
      <c r="R2016" s="54"/>
      <c r="S2016" s="54"/>
      <c r="T2016" s="54"/>
      <c r="U2016" s="56"/>
      <c r="V2016" s="54"/>
      <c r="W2016" s="54"/>
      <c r="X2016" s="54"/>
      <c r="Y2016" s="54"/>
      <c r="Z2016" s="56"/>
      <c r="AA2016" s="54"/>
      <c r="AB2016" s="54"/>
      <c r="AC2016" s="54"/>
      <c r="AD2016" s="54"/>
      <c r="AE2016" s="56"/>
    </row>
    <row r="2017" spans="12:31">
      <c r="L2017" s="54"/>
      <c r="M2017" s="54"/>
      <c r="N2017" s="54"/>
      <c r="O2017" s="54"/>
      <c r="P2017" s="56"/>
      <c r="Q2017" s="54"/>
      <c r="R2017" s="54"/>
      <c r="S2017" s="54"/>
      <c r="T2017" s="54"/>
      <c r="U2017" s="56"/>
      <c r="V2017" s="54"/>
      <c r="W2017" s="54"/>
      <c r="X2017" s="54"/>
      <c r="Y2017" s="54"/>
      <c r="Z2017" s="56"/>
      <c r="AA2017" s="54"/>
      <c r="AB2017" s="54"/>
      <c r="AC2017" s="54"/>
      <c r="AD2017" s="54"/>
      <c r="AE2017" s="56"/>
    </row>
    <row r="2018" spans="12:31">
      <c r="L2018" s="54"/>
      <c r="M2018" s="54"/>
      <c r="N2018" s="54"/>
      <c r="O2018" s="54"/>
      <c r="P2018" s="56"/>
      <c r="Q2018" s="54"/>
      <c r="R2018" s="54"/>
      <c r="S2018" s="54"/>
      <c r="T2018" s="54"/>
      <c r="U2018" s="56"/>
      <c r="V2018" s="54"/>
      <c r="W2018" s="54"/>
      <c r="X2018" s="54"/>
      <c r="Y2018" s="54"/>
      <c r="Z2018" s="56"/>
      <c r="AA2018" s="54"/>
      <c r="AB2018" s="54"/>
      <c r="AC2018" s="54"/>
      <c r="AD2018" s="54"/>
      <c r="AE2018" s="56"/>
    </row>
    <row r="2019" spans="12:31">
      <c r="L2019" s="54"/>
      <c r="M2019" s="54"/>
      <c r="N2019" s="54"/>
      <c r="O2019" s="54"/>
      <c r="P2019" s="56"/>
      <c r="Q2019" s="54"/>
      <c r="R2019" s="54"/>
      <c r="S2019" s="54"/>
      <c r="T2019" s="54"/>
      <c r="U2019" s="56"/>
      <c r="V2019" s="54"/>
      <c r="W2019" s="54"/>
      <c r="X2019" s="54"/>
      <c r="Y2019" s="54"/>
      <c r="Z2019" s="56"/>
      <c r="AA2019" s="54"/>
      <c r="AB2019" s="54"/>
      <c r="AC2019" s="54"/>
      <c r="AD2019" s="54"/>
      <c r="AE2019" s="56"/>
    </row>
    <row r="2020" spans="12:31">
      <c r="L2020" s="54"/>
      <c r="M2020" s="54"/>
      <c r="N2020" s="54"/>
      <c r="O2020" s="54"/>
      <c r="P2020" s="56"/>
      <c r="Q2020" s="54"/>
      <c r="R2020" s="54"/>
      <c r="S2020" s="54"/>
      <c r="T2020" s="54"/>
      <c r="U2020" s="56"/>
      <c r="V2020" s="54"/>
      <c r="W2020" s="54"/>
      <c r="X2020" s="54"/>
      <c r="Y2020" s="54"/>
      <c r="Z2020" s="56"/>
      <c r="AA2020" s="54"/>
      <c r="AB2020" s="54"/>
      <c r="AC2020" s="54"/>
      <c r="AD2020" s="54"/>
      <c r="AE2020" s="56"/>
    </row>
    <row r="2021" spans="12:31">
      <c r="L2021" s="54"/>
      <c r="M2021" s="54"/>
      <c r="N2021" s="54"/>
      <c r="O2021" s="54"/>
      <c r="P2021" s="56"/>
      <c r="Q2021" s="54"/>
      <c r="R2021" s="54"/>
      <c r="S2021" s="54"/>
      <c r="T2021" s="54"/>
      <c r="U2021" s="56"/>
      <c r="V2021" s="54"/>
      <c r="W2021" s="54"/>
      <c r="X2021" s="54"/>
      <c r="Y2021" s="54"/>
      <c r="Z2021" s="56"/>
      <c r="AA2021" s="54"/>
      <c r="AB2021" s="54"/>
      <c r="AC2021" s="54"/>
      <c r="AD2021" s="54"/>
      <c r="AE2021" s="56"/>
    </row>
    <row r="2022" spans="12:31">
      <c r="L2022" s="54"/>
      <c r="M2022" s="54"/>
      <c r="N2022" s="54"/>
      <c r="O2022" s="54"/>
      <c r="P2022" s="56"/>
      <c r="Q2022" s="54"/>
      <c r="R2022" s="54"/>
      <c r="S2022" s="54"/>
      <c r="T2022" s="54"/>
      <c r="U2022" s="56"/>
      <c r="V2022" s="54"/>
      <c r="W2022" s="54"/>
      <c r="X2022" s="54"/>
      <c r="Y2022" s="54"/>
      <c r="Z2022" s="56"/>
      <c r="AA2022" s="54"/>
      <c r="AB2022" s="54"/>
      <c r="AC2022" s="54"/>
      <c r="AD2022" s="54"/>
      <c r="AE2022" s="56"/>
    </row>
    <row r="2023" spans="12:31">
      <c r="L2023" s="54"/>
      <c r="M2023" s="54"/>
      <c r="N2023" s="54"/>
      <c r="O2023" s="54"/>
      <c r="P2023" s="56"/>
      <c r="Q2023" s="54"/>
      <c r="R2023" s="54"/>
      <c r="S2023" s="54"/>
      <c r="T2023" s="54"/>
      <c r="U2023" s="56"/>
      <c r="V2023" s="54"/>
      <c r="W2023" s="54"/>
      <c r="X2023" s="54"/>
      <c r="Y2023" s="54"/>
      <c r="Z2023" s="56"/>
      <c r="AA2023" s="54"/>
      <c r="AB2023" s="54"/>
      <c r="AC2023" s="54"/>
      <c r="AD2023" s="54"/>
      <c r="AE2023" s="56"/>
    </row>
    <row r="2024" spans="12:31">
      <c r="L2024" s="54"/>
      <c r="M2024" s="54"/>
      <c r="N2024" s="54"/>
      <c r="O2024" s="54"/>
      <c r="P2024" s="56"/>
      <c r="Q2024" s="54"/>
      <c r="R2024" s="54"/>
      <c r="S2024" s="54"/>
      <c r="T2024" s="54"/>
      <c r="U2024" s="56"/>
      <c r="V2024" s="54"/>
      <c r="W2024" s="54"/>
      <c r="X2024" s="54"/>
      <c r="Y2024" s="54"/>
      <c r="Z2024" s="56"/>
      <c r="AA2024" s="54"/>
      <c r="AB2024" s="54"/>
      <c r="AC2024" s="54"/>
      <c r="AD2024" s="54"/>
      <c r="AE2024" s="56"/>
    </row>
    <row r="2025" spans="12:31">
      <c r="L2025" s="54"/>
      <c r="M2025" s="54"/>
      <c r="N2025" s="54"/>
      <c r="O2025" s="54"/>
      <c r="P2025" s="56"/>
      <c r="Q2025" s="54"/>
      <c r="R2025" s="54"/>
      <c r="S2025" s="54"/>
      <c r="T2025" s="54"/>
      <c r="U2025" s="56"/>
      <c r="V2025" s="54"/>
      <c r="W2025" s="54"/>
      <c r="X2025" s="54"/>
      <c r="Y2025" s="54"/>
      <c r="Z2025" s="56"/>
      <c r="AA2025" s="54"/>
      <c r="AB2025" s="54"/>
      <c r="AC2025" s="54"/>
      <c r="AD2025" s="54"/>
      <c r="AE2025" s="56"/>
    </row>
    <row r="2026" spans="12:31">
      <c r="L2026" s="54"/>
      <c r="M2026" s="54"/>
      <c r="N2026" s="54"/>
      <c r="O2026" s="54"/>
      <c r="P2026" s="56"/>
      <c r="Q2026" s="54"/>
      <c r="R2026" s="54"/>
      <c r="S2026" s="54"/>
      <c r="T2026" s="54"/>
      <c r="U2026" s="56"/>
      <c r="V2026" s="54"/>
      <c r="W2026" s="54"/>
      <c r="X2026" s="54"/>
      <c r="Y2026" s="54"/>
      <c r="Z2026" s="56"/>
      <c r="AA2026" s="54"/>
      <c r="AB2026" s="54"/>
      <c r="AC2026" s="54"/>
      <c r="AD2026" s="54"/>
      <c r="AE2026" s="56"/>
    </row>
    <row r="2027" spans="12:31">
      <c r="L2027" s="54"/>
      <c r="M2027" s="54"/>
      <c r="N2027" s="54"/>
      <c r="O2027" s="54"/>
      <c r="P2027" s="56"/>
      <c r="Q2027" s="54"/>
      <c r="R2027" s="54"/>
      <c r="S2027" s="54"/>
      <c r="T2027" s="54"/>
      <c r="U2027" s="56"/>
      <c r="V2027" s="54"/>
      <c r="W2027" s="54"/>
      <c r="X2027" s="54"/>
      <c r="Y2027" s="54"/>
      <c r="Z2027" s="56"/>
      <c r="AA2027" s="54"/>
      <c r="AB2027" s="54"/>
      <c r="AC2027" s="54"/>
      <c r="AD2027" s="54"/>
      <c r="AE2027" s="56"/>
    </row>
    <row r="2028" spans="12:31">
      <c r="L2028" s="54"/>
      <c r="M2028" s="54"/>
      <c r="N2028" s="54"/>
      <c r="O2028" s="54"/>
      <c r="P2028" s="56"/>
      <c r="Q2028" s="54"/>
      <c r="R2028" s="54"/>
      <c r="S2028" s="54"/>
      <c r="T2028" s="54"/>
      <c r="U2028" s="56"/>
      <c r="V2028" s="54"/>
      <c r="W2028" s="54"/>
      <c r="X2028" s="54"/>
      <c r="Y2028" s="54"/>
      <c r="Z2028" s="56"/>
      <c r="AA2028" s="54"/>
      <c r="AB2028" s="54"/>
      <c r="AC2028" s="54"/>
      <c r="AD2028" s="54"/>
      <c r="AE2028" s="56"/>
    </row>
    <row r="2029" spans="12:31">
      <c r="L2029" s="54"/>
      <c r="M2029" s="54"/>
      <c r="N2029" s="54"/>
      <c r="O2029" s="54"/>
      <c r="P2029" s="56"/>
      <c r="Q2029" s="54"/>
      <c r="R2029" s="54"/>
      <c r="S2029" s="54"/>
      <c r="T2029" s="54"/>
      <c r="U2029" s="56"/>
      <c r="V2029" s="54"/>
      <c r="W2029" s="54"/>
      <c r="X2029" s="54"/>
      <c r="Y2029" s="54"/>
      <c r="Z2029" s="56"/>
      <c r="AA2029" s="54"/>
      <c r="AB2029" s="54"/>
      <c r="AC2029" s="54"/>
      <c r="AD2029" s="54"/>
      <c r="AE2029" s="56"/>
    </row>
    <row r="2030" spans="12:31">
      <c r="L2030" s="54"/>
      <c r="M2030" s="54"/>
      <c r="N2030" s="54"/>
      <c r="O2030" s="54"/>
      <c r="P2030" s="56"/>
      <c r="Q2030" s="54"/>
      <c r="R2030" s="54"/>
      <c r="S2030" s="54"/>
      <c r="T2030" s="54"/>
      <c r="U2030" s="56"/>
      <c r="V2030" s="54"/>
      <c r="W2030" s="54"/>
      <c r="X2030" s="54"/>
      <c r="Y2030" s="54"/>
      <c r="Z2030" s="56"/>
      <c r="AA2030" s="54"/>
      <c r="AB2030" s="54"/>
      <c r="AC2030" s="54"/>
      <c r="AD2030" s="54"/>
      <c r="AE2030" s="56"/>
    </row>
    <row r="2031" spans="12:31">
      <c r="L2031" s="54"/>
      <c r="M2031" s="54"/>
      <c r="N2031" s="54"/>
      <c r="O2031" s="54"/>
      <c r="P2031" s="56"/>
      <c r="Q2031" s="54"/>
      <c r="R2031" s="54"/>
      <c r="S2031" s="54"/>
      <c r="T2031" s="54"/>
      <c r="U2031" s="56"/>
      <c r="V2031" s="54"/>
      <c r="W2031" s="54"/>
      <c r="X2031" s="54"/>
      <c r="Y2031" s="54"/>
      <c r="Z2031" s="56"/>
      <c r="AA2031" s="54"/>
      <c r="AB2031" s="54"/>
      <c r="AC2031" s="54"/>
      <c r="AD2031" s="54"/>
      <c r="AE2031" s="56"/>
    </row>
    <row r="2032" spans="12:31">
      <c r="L2032" s="54"/>
      <c r="M2032" s="54"/>
      <c r="N2032" s="54"/>
      <c r="O2032" s="54"/>
      <c r="P2032" s="56"/>
      <c r="Q2032" s="54"/>
      <c r="R2032" s="54"/>
      <c r="S2032" s="54"/>
      <c r="T2032" s="54"/>
      <c r="U2032" s="56"/>
      <c r="V2032" s="54"/>
      <c r="W2032" s="54"/>
      <c r="X2032" s="54"/>
      <c r="Y2032" s="54"/>
      <c r="Z2032" s="56"/>
      <c r="AA2032" s="54"/>
      <c r="AB2032" s="54"/>
      <c r="AC2032" s="54"/>
      <c r="AD2032" s="54"/>
      <c r="AE2032" s="56"/>
    </row>
    <row r="2033" spans="12:31">
      <c r="L2033" s="54"/>
      <c r="M2033" s="54"/>
      <c r="N2033" s="54"/>
      <c r="O2033" s="54"/>
      <c r="P2033" s="56"/>
      <c r="Q2033" s="54"/>
      <c r="R2033" s="54"/>
      <c r="S2033" s="54"/>
      <c r="T2033" s="54"/>
      <c r="U2033" s="56"/>
      <c r="V2033" s="54"/>
      <c r="W2033" s="54"/>
      <c r="X2033" s="54"/>
      <c r="Y2033" s="54"/>
      <c r="Z2033" s="56"/>
      <c r="AA2033" s="54"/>
      <c r="AB2033" s="54"/>
      <c r="AC2033" s="54"/>
      <c r="AD2033" s="54"/>
      <c r="AE2033" s="56"/>
    </row>
    <row r="2034" spans="12:31">
      <c r="L2034" s="54"/>
      <c r="M2034" s="54"/>
      <c r="N2034" s="54"/>
      <c r="O2034" s="54"/>
      <c r="P2034" s="56"/>
      <c r="Q2034" s="54"/>
      <c r="R2034" s="54"/>
      <c r="S2034" s="54"/>
      <c r="T2034" s="54"/>
      <c r="U2034" s="56"/>
      <c r="V2034" s="54"/>
      <c r="W2034" s="54"/>
      <c r="X2034" s="54"/>
      <c r="Y2034" s="54"/>
      <c r="Z2034" s="56"/>
      <c r="AA2034" s="54"/>
      <c r="AB2034" s="54"/>
      <c r="AC2034" s="54"/>
      <c r="AD2034" s="54"/>
      <c r="AE2034" s="56"/>
    </row>
    <row r="2035" spans="12:31">
      <c r="L2035" s="54"/>
      <c r="M2035" s="54"/>
      <c r="N2035" s="54"/>
      <c r="O2035" s="54"/>
      <c r="P2035" s="56"/>
      <c r="Q2035" s="54"/>
      <c r="R2035" s="54"/>
      <c r="S2035" s="54"/>
      <c r="T2035" s="54"/>
      <c r="U2035" s="56"/>
      <c r="V2035" s="54"/>
      <c r="W2035" s="54"/>
      <c r="X2035" s="54"/>
      <c r="Y2035" s="54"/>
      <c r="Z2035" s="56"/>
      <c r="AA2035" s="54"/>
      <c r="AB2035" s="54"/>
      <c r="AC2035" s="54"/>
      <c r="AD2035" s="54"/>
      <c r="AE2035" s="56"/>
    </row>
    <row r="2036" spans="12:31">
      <c r="L2036" s="54"/>
      <c r="M2036" s="54"/>
      <c r="N2036" s="54"/>
      <c r="O2036" s="54"/>
      <c r="P2036" s="56"/>
      <c r="Q2036" s="54"/>
      <c r="R2036" s="54"/>
      <c r="S2036" s="54"/>
      <c r="T2036" s="54"/>
      <c r="U2036" s="56"/>
      <c r="V2036" s="54"/>
      <c r="W2036" s="54"/>
      <c r="X2036" s="54"/>
      <c r="Y2036" s="54"/>
      <c r="Z2036" s="56"/>
      <c r="AA2036" s="54"/>
      <c r="AB2036" s="54"/>
      <c r="AC2036" s="54"/>
      <c r="AD2036" s="54"/>
      <c r="AE2036" s="56"/>
    </row>
    <row r="2037" spans="12:31">
      <c r="L2037" s="54"/>
      <c r="M2037" s="54"/>
      <c r="N2037" s="54"/>
      <c r="O2037" s="54"/>
      <c r="P2037" s="56"/>
      <c r="Q2037" s="54"/>
      <c r="R2037" s="54"/>
      <c r="S2037" s="54"/>
      <c r="T2037" s="54"/>
      <c r="U2037" s="56"/>
      <c r="V2037" s="54"/>
      <c r="W2037" s="54"/>
      <c r="X2037" s="54"/>
      <c r="Y2037" s="54"/>
      <c r="Z2037" s="56"/>
      <c r="AA2037" s="54"/>
      <c r="AB2037" s="54"/>
      <c r="AC2037" s="54"/>
      <c r="AD2037" s="54"/>
      <c r="AE2037" s="56"/>
    </row>
    <row r="2038" spans="12:31">
      <c r="L2038" s="54"/>
      <c r="M2038" s="54"/>
      <c r="N2038" s="54"/>
      <c r="O2038" s="54"/>
      <c r="P2038" s="56"/>
      <c r="Q2038" s="54"/>
      <c r="R2038" s="54"/>
      <c r="S2038" s="54"/>
      <c r="T2038" s="54"/>
      <c r="U2038" s="56"/>
      <c r="V2038" s="54"/>
      <c r="W2038" s="54"/>
      <c r="X2038" s="54"/>
      <c r="Y2038" s="54"/>
      <c r="Z2038" s="56"/>
      <c r="AA2038" s="54"/>
      <c r="AB2038" s="54"/>
      <c r="AC2038" s="54"/>
      <c r="AD2038" s="54"/>
      <c r="AE2038" s="56"/>
    </row>
    <row r="2039" spans="12:31">
      <c r="L2039" s="54"/>
      <c r="M2039" s="54"/>
      <c r="N2039" s="54"/>
      <c r="O2039" s="54"/>
      <c r="P2039" s="56"/>
      <c r="Q2039" s="54"/>
      <c r="R2039" s="54"/>
      <c r="S2039" s="54"/>
      <c r="T2039" s="54"/>
      <c r="U2039" s="56"/>
      <c r="V2039" s="54"/>
      <c r="W2039" s="54"/>
      <c r="X2039" s="54"/>
      <c r="Y2039" s="54"/>
      <c r="Z2039" s="56"/>
      <c r="AA2039" s="54"/>
      <c r="AB2039" s="54"/>
      <c r="AC2039" s="54"/>
      <c r="AD2039" s="54"/>
      <c r="AE2039" s="56"/>
    </row>
    <row r="2040" spans="12:31">
      <c r="L2040" s="54"/>
      <c r="M2040" s="54"/>
      <c r="N2040" s="54"/>
      <c r="O2040" s="54"/>
      <c r="P2040" s="56"/>
      <c r="Q2040" s="54"/>
      <c r="R2040" s="54"/>
      <c r="S2040" s="54"/>
      <c r="T2040" s="54"/>
      <c r="U2040" s="56"/>
      <c r="V2040" s="54"/>
      <c r="W2040" s="54"/>
      <c r="X2040" s="54"/>
      <c r="Y2040" s="54"/>
      <c r="Z2040" s="56"/>
      <c r="AA2040" s="54"/>
      <c r="AB2040" s="54"/>
      <c r="AC2040" s="54"/>
      <c r="AD2040" s="54"/>
      <c r="AE2040" s="56"/>
    </row>
    <row r="2041" spans="12:31">
      <c r="L2041" s="54"/>
      <c r="M2041" s="54"/>
      <c r="N2041" s="54"/>
      <c r="O2041" s="54"/>
      <c r="P2041" s="56"/>
      <c r="Q2041" s="54"/>
      <c r="R2041" s="54"/>
      <c r="S2041" s="54"/>
      <c r="T2041" s="54"/>
      <c r="U2041" s="56"/>
      <c r="V2041" s="54"/>
      <c r="W2041" s="54"/>
      <c r="X2041" s="54"/>
      <c r="Y2041" s="54"/>
      <c r="Z2041" s="56"/>
      <c r="AA2041" s="54"/>
      <c r="AB2041" s="54"/>
      <c r="AC2041" s="54"/>
      <c r="AD2041" s="54"/>
      <c r="AE2041" s="56"/>
    </row>
    <row r="2042" spans="12:31">
      <c r="L2042" s="54"/>
      <c r="M2042" s="54"/>
      <c r="N2042" s="54"/>
      <c r="O2042" s="54"/>
      <c r="P2042" s="56"/>
      <c r="Q2042" s="54"/>
      <c r="R2042" s="54"/>
      <c r="S2042" s="54"/>
      <c r="T2042" s="54"/>
      <c r="U2042" s="56"/>
      <c r="V2042" s="54"/>
      <c r="W2042" s="54"/>
      <c r="X2042" s="54"/>
      <c r="Y2042" s="54"/>
      <c r="Z2042" s="56"/>
      <c r="AA2042" s="54"/>
      <c r="AB2042" s="54"/>
      <c r="AC2042" s="54"/>
      <c r="AD2042" s="54"/>
      <c r="AE2042" s="56"/>
    </row>
    <row r="2043" spans="12:31">
      <c r="L2043" s="54"/>
      <c r="M2043" s="54"/>
      <c r="N2043" s="54"/>
      <c r="O2043" s="54"/>
      <c r="P2043" s="56"/>
      <c r="Q2043" s="54"/>
      <c r="R2043" s="54"/>
      <c r="S2043" s="54"/>
      <c r="T2043" s="54"/>
      <c r="U2043" s="56"/>
      <c r="V2043" s="54"/>
      <c r="W2043" s="54"/>
      <c r="X2043" s="54"/>
      <c r="Y2043" s="54"/>
      <c r="Z2043" s="56"/>
      <c r="AA2043" s="54"/>
      <c r="AB2043" s="54"/>
      <c r="AC2043" s="54"/>
      <c r="AD2043" s="54"/>
      <c r="AE2043" s="56"/>
    </row>
    <row r="2044" spans="12:31">
      <c r="L2044" s="54"/>
      <c r="M2044" s="54"/>
      <c r="N2044" s="54"/>
      <c r="O2044" s="54"/>
      <c r="P2044" s="56"/>
      <c r="Q2044" s="54"/>
      <c r="R2044" s="54"/>
      <c r="S2044" s="54"/>
      <c r="T2044" s="54"/>
      <c r="U2044" s="56"/>
      <c r="V2044" s="54"/>
      <c r="W2044" s="54"/>
      <c r="X2044" s="54"/>
      <c r="Y2044" s="54"/>
      <c r="Z2044" s="56"/>
      <c r="AA2044" s="54"/>
      <c r="AB2044" s="54"/>
      <c r="AC2044" s="54"/>
      <c r="AD2044" s="54"/>
      <c r="AE2044" s="56"/>
    </row>
    <row r="2045" spans="12:31">
      <c r="L2045" s="54"/>
      <c r="M2045" s="54"/>
      <c r="N2045" s="54"/>
      <c r="O2045" s="54"/>
      <c r="P2045" s="56"/>
      <c r="Q2045" s="54"/>
      <c r="R2045" s="54"/>
      <c r="S2045" s="54"/>
      <c r="T2045" s="54"/>
      <c r="U2045" s="56"/>
      <c r="V2045" s="54"/>
      <c r="W2045" s="54"/>
      <c r="X2045" s="54"/>
      <c r="Y2045" s="54"/>
      <c r="Z2045" s="56"/>
      <c r="AA2045" s="54"/>
      <c r="AB2045" s="54"/>
      <c r="AC2045" s="54"/>
      <c r="AD2045" s="54"/>
      <c r="AE2045" s="56"/>
    </row>
    <row r="2046" spans="12:31">
      <c r="L2046" s="54"/>
      <c r="M2046" s="54"/>
      <c r="N2046" s="54"/>
      <c r="O2046" s="54"/>
      <c r="P2046" s="56"/>
      <c r="Q2046" s="54"/>
      <c r="R2046" s="54"/>
      <c r="S2046" s="54"/>
      <c r="T2046" s="54"/>
      <c r="U2046" s="56"/>
      <c r="V2046" s="54"/>
      <c r="W2046" s="54"/>
      <c r="X2046" s="54"/>
      <c r="Y2046" s="54"/>
      <c r="Z2046" s="56"/>
      <c r="AA2046" s="54"/>
      <c r="AB2046" s="54"/>
      <c r="AC2046" s="54"/>
      <c r="AD2046" s="54"/>
      <c r="AE2046" s="56"/>
    </row>
    <row r="2047" spans="12:31">
      <c r="L2047" s="54"/>
      <c r="M2047" s="54"/>
      <c r="N2047" s="54"/>
      <c r="O2047" s="54"/>
      <c r="P2047" s="56"/>
      <c r="Q2047" s="54"/>
      <c r="R2047" s="54"/>
      <c r="S2047" s="54"/>
      <c r="T2047" s="54"/>
      <c r="U2047" s="56"/>
      <c r="V2047" s="54"/>
      <c r="W2047" s="54"/>
      <c r="X2047" s="54"/>
      <c r="Y2047" s="54"/>
      <c r="Z2047" s="56"/>
      <c r="AA2047" s="54"/>
      <c r="AB2047" s="54"/>
      <c r="AC2047" s="54"/>
      <c r="AD2047" s="54"/>
      <c r="AE2047" s="56"/>
    </row>
    <row r="2048" spans="12:31">
      <c r="L2048" s="54"/>
      <c r="M2048" s="54"/>
      <c r="N2048" s="54"/>
      <c r="O2048" s="54"/>
      <c r="P2048" s="56"/>
      <c r="Q2048" s="54"/>
      <c r="R2048" s="54"/>
      <c r="S2048" s="54"/>
      <c r="T2048" s="54"/>
      <c r="U2048" s="56"/>
      <c r="V2048" s="54"/>
      <c r="W2048" s="54"/>
      <c r="X2048" s="54"/>
      <c r="Y2048" s="54"/>
      <c r="Z2048" s="56"/>
      <c r="AA2048" s="54"/>
      <c r="AB2048" s="54"/>
      <c r="AC2048" s="54"/>
      <c r="AD2048" s="54"/>
      <c r="AE2048" s="56"/>
    </row>
    <row r="2049" spans="12:31">
      <c r="L2049" s="54"/>
      <c r="M2049" s="54"/>
      <c r="N2049" s="54"/>
      <c r="O2049" s="54"/>
      <c r="P2049" s="56"/>
      <c r="Q2049" s="54"/>
      <c r="R2049" s="54"/>
      <c r="S2049" s="54"/>
      <c r="T2049" s="54"/>
      <c r="U2049" s="56"/>
      <c r="V2049" s="54"/>
      <c r="W2049" s="54"/>
      <c r="X2049" s="54"/>
      <c r="Y2049" s="54"/>
      <c r="Z2049" s="56"/>
      <c r="AA2049" s="54"/>
      <c r="AB2049" s="54"/>
      <c r="AC2049" s="54"/>
      <c r="AD2049" s="54"/>
      <c r="AE2049" s="56"/>
    </row>
    <row r="2050" spans="12:31">
      <c r="L2050" s="54"/>
      <c r="M2050" s="54"/>
      <c r="N2050" s="54"/>
      <c r="O2050" s="54"/>
      <c r="P2050" s="56"/>
      <c r="Q2050" s="54"/>
      <c r="R2050" s="54"/>
      <c r="S2050" s="54"/>
      <c r="T2050" s="54"/>
      <c r="U2050" s="56"/>
      <c r="V2050" s="54"/>
      <c r="W2050" s="54"/>
      <c r="X2050" s="54"/>
      <c r="Y2050" s="54"/>
      <c r="Z2050" s="56"/>
      <c r="AA2050" s="54"/>
      <c r="AB2050" s="54"/>
      <c r="AC2050" s="54"/>
      <c r="AD2050" s="54"/>
      <c r="AE2050" s="56"/>
    </row>
    <row r="2051" spans="12:31">
      <c r="L2051" s="54"/>
      <c r="M2051" s="54"/>
      <c r="N2051" s="54"/>
      <c r="O2051" s="54"/>
      <c r="P2051" s="56"/>
      <c r="Q2051" s="54"/>
      <c r="R2051" s="54"/>
      <c r="S2051" s="54"/>
      <c r="T2051" s="54"/>
      <c r="U2051" s="56"/>
      <c r="V2051" s="54"/>
      <c r="W2051" s="54"/>
      <c r="X2051" s="54"/>
      <c r="Y2051" s="54"/>
      <c r="Z2051" s="56"/>
      <c r="AA2051" s="54"/>
      <c r="AB2051" s="54"/>
      <c r="AC2051" s="54"/>
      <c r="AD2051" s="54"/>
      <c r="AE2051" s="56"/>
    </row>
    <row r="2052" spans="12:31">
      <c r="L2052" s="54"/>
      <c r="M2052" s="54"/>
      <c r="N2052" s="54"/>
      <c r="O2052" s="54"/>
      <c r="P2052" s="56"/>
      <c r="Q2052" s="54"/>
      <c r="R2052" s="54"/>
      <c r="S2052" s="54"/>
      <c r="T2052" s="54"/>
      <c r="U2052" s="56"/>
      <c r="V2052" s="54"/>
      <c r="W2052" s="54"/>
      <c r="X2052" s="54"/>
      <c r="Y2052" s="54"/>
      <c r="Z2052" s="56"/>
      <c r="AA2052" s="54"/>
      <c r="AB2052" s="54"/>
      <c r="AC2052" s="54"/>
      <c r="AD2052" s="54"/>
      <c r="AE2052" s="56"/>
    </row>
    <row r="2053" spans="12:31">
      <c r="L2053" s="54"/>
      <c r="M2053" s="54"/>
      <c r="N2053" s="54"/>
      <c r="O2053" s="54"/>
      <c r="P2053" s="56"/>
      <c r="Q2053" s="54"/>
      <c r="R2053" s="54"/>
      <c r="S2053" s="54"/>
      <c r="T2053" s="54"/>
      <c r="U2053" s="56"/>
      <c r="V2053" s="54"/>
      <c r="W2053" s="54"/>
      <c r="X2053" s="54"/>
      <c r="Y2053" s="54"/>
      <c r="Z2053" s="56"/>
      <c r="AA2053" s="54"/>
      <c r="AB2053" s="54"/>
      <c r="AC2053" s="54"/>
      <c r="AD2053" s="54"/>
      <c r="AE2053" s="56"/>
    </row>
    <row r="2054" spans="12:31">
      <c r="L2054" s="54"/>
      <c r="M2054" s="54"/>
      <c r="N2054" s="54"/>
      <c r="O2054" s="54"/>
      <c r="P2054" s="56"/>
      <c r="Q2054" s="54"/>
      <c r="R2054" s="54"/>
      <c r="S2054" s="54"/>
      <c r="T2054" s="54"/>
      <c r="U2054" s="56"/>
      <c r="V2054" s="54"/>
      <c r="W2054" s="54"/>
      <c r="X2054" s="54"/>
      <c r="Y2054" s="54"/>
      <c r="Z2054" s="56"/>
      <c r="AA2054" s="54"/>
      <c r="AB2054" s="54"/>
      <c r="AC2054" s="54"/>
      <c r="AD2054" s="54"/>
      <c r="AE2054" s="56"/>
    </row>
    <row r="2055" spans="12:31">
      <c r="L2055" s="54"/>
      <c r="M2055" s="54"/>
      <c r="N2055" s="54"/>
      <c r="O2055" s="54"/>
      <c r="P2055" s="56"/>
      <c r="Q2055" s="54"/>
      <c r="R2055" s="54"/>
      <c r="S2055" s="54"/>
      <c r="T2055" s="54"/>
      <c r="U2055" s="56"/>
      <c r="V2055" s="54"/>
      <c r="W2055" s="54"/>
      <c r="X2055" s="54"/>
      <c r="Y2055" s="54"/>
      <c r="Z2055" s="56"/>
      <c r="AA2055" s="54"/>
      <c r="AB2055" s="54"/>
      <c r="AC2055" s="54"/>
      <c r="AD2055" s="54"/>
      <c r="AE2055" s="56"/>
    </row>
    <row r="2056" spans="12:31">
      <c r="L2056" s="54"/>
      <c r="M2056" s="54"/>
      <c r="N2056" s="54"/>
      <c r="O2056" s="54"/>
      <c r="P2056" s="56"/>
      <c r="Q2056" s="54"/>
      <c r="R2056" s="54"/>
      <c r="S2056" s="54"/>
      <c r="T2056" s="54"/>
      <c r="U2056" s="56"/>
      <c r="V2056" s="54"/>
      <c r="W2056" s="54"/>
      <c r="X2056" s="54"/>
      <c r="Y2056" s="54"/>
      <c r="Z2056" s="56"/>
      <c r="AA2056" s="54"/>
      <c r="AB2056" s="54"/>
      <c r="AC2056" s="54"/>
      <c r="AD2056" s="54"/>
      <c r="AE2056" s="56"/>
    </row>
    <row r="2057" spans="12:31">
      <c r="L2057" s="54"/>
      <c r="M2057" s="54"/>
      <c r="N2057" s="54"/>
      <c r="O2057" s="54"/>
      <c r="P2057" s="56"/>
      <c r="Q2057" s="54"/>
      <c r="R2057" s="54"/>
      <c r="S2057" s="54"/>
      <c r="T2057" s="54"/>
      <c r="U2057" s="56"/>
      <c r="V2057" s="54"/>
      <c r="W2057" s="54"/>
      <c r="X2057" s="54"/>
      <c r="Y2057" s="54"/>
      <c r="Z2057" s="56"/>
      <c r="AA2057" s="54"/>
      <c r="AB2057" s="54"/>
      <c r="AC2057" s="54"/>
      <c r="AD2057" s="54"/>
      <c r="AE2057" s="56"/>
    </row>
    <row r="2058" spans="12:31">
      <c r="L2058" s="54"/>
      <c r="M2058" s="54"/>
      <c r="N2058" s="54"/>
      <c r="O2058" s="54"/>
      <c r="P2058" s="56"/>
      <c r="Q2058" s="54"/>
      <c r="R2058" s="54"/>
      <c r="S2058" s="54"/>
      <c r="T2058" s="54"/>
      <c r="U2058" s="56"/>
      <c r="V2058" s="54"/>
      <c r="W2058" s="54"/>
      <c r="X2058" s="54"/>
      <c r="Y2058" s="54"/>
      <c r="Z2058" s="56"/>
      <c r="AA2058" s="54"/>
      <c r="AB2058" s="54"/>
      <c r="AC2058" s="54"/>
      <c r="AD2058" s="54"/>
      <c r="AE2058" s="56"/>
    </row>
    <row r="2059" spans="12:31">
      <c r="L2059" s="54"/>
      <c r="M2059" s="54"/>
      <c r="N2059" s="54"/>
      <c r="O2059" s="54"/>
      <c r="P2059" s="56"/>
      <c r="Q2059" s="54"/>
      <c r="R2059" s="54"/>
      <c r="S2059" s="54"/>
      <c r="T2059" s="54"/>
      <c r="U2059" s="56"/>
      <c r="V2059" s="54"/>
      <c r="W2059" s="54"/>
      <c r="X2059" s="54"/>
      <c r="Y2059" s="54"/>
      <c r="Z2059" s="56"/>
      <c r="AA2059" s="54"/>
      <c r="AB2059" s="54"/>
      <c r="AC2059" s="54"/>
      <c r="AD2059" s="54"/>
      <c r="AE2059" s="56"/>
    </row>
    <row r="2060" spans="12:31">
      <c r="L2060" s="54"/>
      <c r="M2060" s="54"/>
      <c r="N2060" s="54"/>
      <c r="O2060" s="54"/>
      <c r="P2060" s="56"/>
      <c r="Q2060" s="54"/>
      <c r="R2060" s="54"/>
      <c r="S2060" s="54"/>
      <c r="T2060" s="54"/>
      <c r="U2060" s="56"/>
      <c r="V2060" s="54"/>
      <c r="W2060" s="54"/>
      <c r="X2060" s="54"/>
      <c r="Y2060" s="54"/>
      <c r="Z2060" s="56"/>
      <c r="AA2060" s="54"/>
      <c r="AB2060" s="54"/>
      <c r="AC2060" s="54"/>
      <c r="AD2060" s="54"/>
      <c r="AE2060" s="56"/>
    </row>
    <row r="2061" spans="12:31">
      <c r="L2061" s="54"/>
      <c r="M2061" s="54"/>
      <c r="N2061" s="54"/>
      <c r="O2061" s="54"/>
      <c r="P2061" s="56"/>
      <c r="Q2061" s="54"/>
      <c r="R2061" s="54"/>
      <c r="S2061" s="54"/>
      <c r="T2061" s="54"/>
      <c r="U2061" s="56"/>
      <c r="V2061" s="54"/>
      <c r="W2061" s="54"/>
      <c r="X2061" s="54"/>
      <c r="Y2061" s="54"/>
      <c r="Z2061" s="56"/>
      <c r="AA2061" s="54"/>
      <c r="AB2061" s="54"/>
      <c r="AC2061" s="54"/>
      <c r="AD2061" s="54"/>
      <c r="AE2061" s="56"/>
    </row>
    <row r="2062" spans="12:31">
      <c r="L2062" s="54"/>
      <c r="M2062" s="54"/>
      <c r="N2062" s="54"/>
      <c r="O2062" s="54"/>
      <c r="P2062" s="56"/>
      <c r="Q2062" s="54"/>
      <c r="R2062" s="54"/>
      <c r="S2062" s="54"/>
      <c r="T2062" s="54"/>
      <c r="U2062" s="56"/>
      <c r="V2062" s="54"/>
      <c r="W2062" s="54"/>
      <c r="X2062" s="54"/>
      <c r="Y2062" s="54"/>
      <c r="Z2062" s="56"/>
      <c r="AA2062" s="54"/>
      <c r="AB2062" s="54"/>
      <c r="AC2062" s="54"/>
      <c r="AD2062" s="54"/>
      <c r="AE2062" s="56"/>
    </row>
    <row r="2063" spans="12:31">
      <c r="L2063" s="54"/>
      <c r="M2063" s="54"/>
      <c r="N2063" s="54"/>
      <c r="O2063" s="54"/>
      <c r="P2063" s="56"/>
      <c r="Q2063" s="54"/>
      <c r="R2063" s="54"/>
      <c r="S2063" s="54"/>
      <c r="T2063" s="54"/>
      <c r="U2063" s="56"/>
      <c r="V2063" s="54"/>
      <c r="W2063" s="54"/>
      <c r="X2063" s="54"/>
      <c r="Y2063" s="54"/>
      <c r="Z2063" s="56"/>
      <c r="AA2063" s="54"/>
      <c r="AB2063" s="54"/>
      <c r="AC2063" s="54"/>
      <c r="AD2063" s="54"/>
      <c r="AE2063" s="56"/>
    </row>
    <row r="2064" spans="12:31">
      <c r="L2064" s="54"/>
      <c r="M2064" s="54"/>
      <c r="N2064" s="54"/>
      <c r="O2064" s="54"/>
      <c r="P2064" s="56"/>
      <c r="Q2064" s="54"/>
      <c r="R2064" s="54"/>
      <c r="S2064" s="54"/>
      <c r="T2064" s="54"/>
      <c r="U2064" s="56"/>
      <c r="V2064" s="54"/>
      <c r="W2064" s="54"/>
      <c r="X2064" s="54"/>
      <c r="Y2064" s="54"/>
      <c r="Z2064" s="56"/>
      <c r="AA2064" s="54"/>
      <c r="AB2064" s="54"/>
      <c r="AC2064" s="54"/>
      <c r="AD2064" s="54"/>
      <c r="AE2064" s="56"/>
    </row>
    <row r="2065" spans="12:31">
      <c r="L2065" s="54"/>
      <c r="M2065" s="54"/>
      <c r="N2065" s="54"/>
      <c r="O2065" s="54"/>
      <c r="P2065" s="56"/>
      <c r="Q2065" s="54"/>
      <c r="R2065" s="54"/>
      <c r="S2065" s="54"/>
      <c r="T2065" s="54"/>
      <c r="U2065" s="56"/>
      <c r="V2065" s="54"/>
      <c r="W2065" s="54"/>
      <c r="X2065" s="54"/>
      <c r="Y2065" s="54"/>
      <c r="Z2065" s="56"/>
      <c r="AA2065" s="54"/>
      <c r="AB2065" s="54"/>
      <c r="AC2065" s="54"/>
      <c r="AD2065" s="54"/>
      <c r="AE2065" s="56"/>
    </row>
    <row r="2066" spans="12:31">
      <c r="L2066" s="54"/>
      <c r="M2066" s="54"/>
      <c r="N2066" s="54"/>
      <c r="O2066" s="54"/>
      <c r="P2066" s="56"/>
      <c r="Q2066" s="54"/>
      <c r="R2066" s="54"/>
      <c r="S2066" s="54"/>
      <c r="T2066" s="54"/>
      <c r="U2066" s="56"/>
      <c r="V2066" s="54"/>
      <c r="W2066" s="54"/>
      <c r="X2066" s="54"/>
      <c r="Y2066" s="54"/>
      <c r="Z2066" s="56"/>
      <c r="AA2066" s="54"/>
      <c r="AB2066" s="54"/>
      <c r="AC2066" s="54"/>
      <c r="AD2066" s="54"/>
      <c r="AE2066" s="56"/>
    </row>
    <row r="2067" spans="12:31">
      <c r="L2067" s="54"/>
      <c r="M2067" s="54"/>
      <c r="N2067" s="54"/>
      <c r="O2067" s="54"/>
      <c r="P2067" s="56"/>
      <c r="Q2067" s="54"/>
      <c r="R2067" s="54"/>
      <c r="S2067" s="54"/>
      <c r="T2067" s="54"/>
      <c r="U2067" s="56"/>
      <c r="V2067" s="54"/>
      <c r="W2067" s="54"/>
      <c r="X2067" s="54"/>
      <c r="Y2067" s="54"/>
      <c r="Z2067" s="56"/>
      <c r="AA2067" s="54"/>
      <c r="AB2067" s="54"/>
      <c r="AC2067" s="54"/>
      <c r="AD2067" s="54"/>
      <c r="AE2067" s="56"/>
    </row>
    <row r="2068" spans="12:31">
      <c r="L2068" s="54"/>
      <c r="M2068" s="54"/>
      <c r="N2068" s="54"/>
      <c r="O2068" s="54"/>
      <c r="P2068" s="56"/>
      <c r="Q2068" s="54"/>
      <c r="R2068" s="54"/>
      <c r="S2068" s="54"/>
      <c r="T2068" s="54"/>
      <c r="U2068" s="56"/>
      <c r="V2068" s="54"/>
      <c r="W2068" s="54"/>
      <c r="X2068" s="54"/>
      <c r="Y2068" s="54"/>
      <c r="Z2068" s="56"/>
      <c r="AA2068" s="54"/>
      <c r="AB2068" s="54"/>
      <c r="AC2068" s="54"/>
      <c r="AD2068" s="54"/>
      <c r="AE2068" s="56"/>
    </row>
    <row r="2069" spans="12:31">
      <c r="L2069" s="54"/>
      <c r="M2069" s="54"/>
      <c r="N2069" s="54"/>
      <c r="O2069" s="54"/>
      <c r="P2069" s="56"/>
      <c r="Q2069" s="54"/>
      <c r="R2069" s="54"/>
      <c r="S2069" s="54"/>
      <c r="T2069" s="54"/>
      <c r="U2069" s="56"/>
      <c r="V2069" s="54"/>
      <c r="W2069" s="54"/>
      <c r="X2069" s="54"/>
      <c r="Y2069" s="54"/>
      <c r="Z2069" s="56"/>
      <c r="AA2069" s="54"/>
      <c r="AB2069" s="54"/>
      <c r="AC2069" s="54"/>
      <c r="AD2069" s="54"/>
      <c r="AE2069" s="56"/>
    </row>
    <row r="2070" spans="12:31">
      <c r="L2070" s="54"/>
      <c r="M2070" s="54"/>
      <c r="N2070" s="54"/>
      <c r="O2070" s="54"/>
      <c r="P2070" s="56"/>
      <c r="Q2070" s="54"/>
      <c r="R2070" s="54"/>
      <c r="S2070" s="54"/>
      <c r="T2070" s="54"/>
      <c r="U2070" s="56"/>
      <c r="V2070" s="54"/>
      <c r="W2070" s="54"/>
      <c r="X2070" s="54"/>
      <c r="Y2070" s="54"/>
      <c r="Z2070" s="56"/>
      <c r="AA2070" s="54"/>
      <c r="AB2070" s="54"/>
      <c r="AC2070" s="54"/>
      <c r="AD2070" s="54"/>
      <c r="AE2070" s="56"/>
    </row>
    <row r="2071" spans="12:31">
      <c r="L2071" s="54"/>
      <c r="M2071" s="54"/>
      <c r="N2071" s="54"/>
      <c r="O2071" s="54"/>
      <c r="P2071" s="56"/>
      <c r="Q2071" s="54"/>
      <c r="R2071" s="54"/>
      <c r="S2071" s="54"/>
      <c r="T2071" s="54"/>
      <c r="U2071" s="56"/>
      <c r="V2071" s="54"/>
      <c r="W2071" s="54"/>
      <c r="X2071" s="54"/>
      <c r="Y2071" s="54"/>
      <c r="Z2071" s="56"/>
      <c r="AA2071" s="54"/>
      <c r="AB2071" s="54"/>
      <c r="AC2071" s="54"/>
      <c r="AD2071" s="54"/>
      <c r="AE2071" s="56"/>
    </row>
    <row r="2072" spans="12:31">
      <c r="L2072" s="54"/>
      <c r="M2072" s="54"/>
      <c r="N2072" s="54"/>
      <c r="O2072" s="54"/>
      <c r="P2072" s="56"/>
      <c r="Q2072" s="54"/>
      <c r="R2072" s="54"/>
      <c r="S2072" s="54"/>
      <c r="T2072" s="54"/>
      <c r="U2072" s="56"/>
      <c r="V2072" s="54"/>
      <c r="W2072" s="54"/>
      <c r="X2072" s="54"/>
      <c r="Y2072" s="54"/>
      <c r="Z2072" s="56"/>
      <c r="AA2072" s="54"/>
      <c r="AB2072" s="54"/>
      <c r="AC2072" s="54"/>
      <c r="AD2072" s="54"/>
      <c r="AE2072" s="56"/>
    </row>
    <row r="2073" spans="12:31">
      <c r="L2073" s="54"/>
      <c r="M2073" s="54"/>
      <c r="N2073" s="54"/>
      <c r="O2073" s="54"/>
      <c r="P2073" s="56"/>
      <c r="Q2073" s="54"/>
      <c r="R2073" s="54"/>
      <c r="S2073" s="54"/>
      <c r="T2073" s="54"/>
      <c r="U2073" s="56"/>
      <c r="V2073" s="54"/>
      <c r="W2073" s="54"/>
      <c r="X2073" s="54"/>
      <c r="Y2073" s="54"/>
      <c r="Z2073" s="56"/>
      <c r="AA2073" s="54"/>
      <c r="AB2073" s="54"/>
      <c r="AC2073" s="54"/>
      <c r="AD2073" s="54"/>
      <c r="AE2073" s="56"/>
    </row>
    <row r="2074" spans="12:31">
      <c r="L2074" s="54"/>
      <c r="M2074" s="54"/>
      <c r="N2074" s="54"/>
      <c r="O2074" s="54"/>
      <c r="P2074" s="56"/>
      <c r="Q2074" s="54"/>
      <c r="R2074" s="54"/>
      <c r="S2074" s="54"/>
      <c r="T2074" s="54"/>
      <c r="U2074" s="56"/>
      <c r="V2074" s="54"/>
      <c r="W2074" s="54"/>
      <c r="X2074" s="54"/>
      <c r="Y2074" s="54"/>
      <c r="Z2074" s="56"/>
      <c r="AA2074" s="54"/>
      <c r="AB2074" s="54"/>
      <c r="AC2074" s="54"/>
      <c r="AD2074" s="54"/>
      <c r="AE2074" s="56"/>
    </row>
    <row r="2075" spans="12:31">
      <c r="L2075" s="54"/>
      <c r="M2075" s="54"/>
      <c r="N2075" s="54"/>
      <c r="O2075" s="54"/>
      <c r="P2075" s="56"/>
      <c r="Q2075" s="54"/>
      <c r="R2075" s="54"/>
      <c r="S2075" s="54"/>
      <c r="T2075" s="54"/>
      <c r="U2075" s="56"/>
      <c r="V2075" s="54"/>
      <c r="W2075" s="54"/>
      <c r="X2075" s="54"/>
      <c r="Y2075" s="54"/>
      <c r="Z2075" s="56"/>
      <c r="AA2075" s="54"/>
      <c r="AB2075" s="54"/>
      <c r="AC2075" s="54"/>
      <c r="AD2075" s="54"/>
      <c r="AE2075" s="56"/>
    </row>
    <row r="2076" spans="12:31">
      <c r="L2076" s="54"/>
      <c r="M2076" s="54"/>
      <c r="N2076" s="54"/>
      <c r="O2076" s="54"/>
      <c r="P2076" s="56"/>
      <c r="Q2076" s="54"/>
      <c r="R2076" s="54"/>
      <c r="S2076" s="54"/>
      <c r="T2076" s="54"/>
      <c r="U2076" s="56"/>
      <c r="V2076" s="54"/>
      <c r="W2076" s="54"/>
      <c r="X2076" s="54"/>
      <c r="Y2076" s="54"/>
      <c r="Z2076" s="56"/>
      <c r="AA2076" s="54"/>
      <c r="AB2076" s="54"/>
      <c r="AC2076" s="54"/>
      <c r="AD2076" s="54"/>
      <c r="AE2076" s="56"/>
    </row>
    <row r="2077" spans="12:31">
      <c r="L2077" s="54"/>
      <c r="M2077" s="54"/>
      <c r="N2077" s="54"/>
      <c r="O2077" s="54"/>
      <c r="P2077" s="56"/>
      <c r="Q2077" s="54"/>
      <c r="R2077" s="54"/>
      <c r="S2077" s="54"/>
      <c r="T2077" s="54"/>
      <c r="U2077" s="56"/>
      <c r="V2077" s="54"/>
      <c r="W2077" s="54"/>
      <c r="X2077" s="54"/>
      <c r="Y2077" s="54"/>
      <c r="Z2077" s="56"/>
      <c r="AA2077" s="54"/>
      <c r="AB2077" s="54"/>
      <c r="AC2077" s="54"/>
      <c r="AD2077" s="54"/>
      <c r="AE2077" s="56"/>
    </row>
    <row r="2078" spans="12:31">
      <c r="L2078" s="54"/>
      <c r="M2078" s="54"/>
      <c r="N2078" s="54"/>
      <c r="O2078" s="54"/>
      <c r="P2078" s="56"/>
      <c r="Q2078" s="54"/>
      <c r="R2078" s="54"/>
      <c r="S2078" s="54"/>
      <c r="T2078" s="54"/>
      <c r="U2078" s="56"/>
      <c r="V2078" s="54"/>
      <c r="W2078" s="54"/>
      <c r="X2078" s="54"/>
      <c r="Y2078" s="54"/>
      <c r="Z2078" s="56"/>
      <c r="AA2078" s="54"/>
      <c r="AB2078" s="54"/>
      <c r="AC2078" s="54"/>
      <c r="AD2078" s="54"/>
      <c r="AE2078" s="56"/>
    </row>
    <row r="2079" spans="12:31">
      <c r="L2079" s="54"/>
      <c r="M2079" s="54"/>
      <c r="N2079" s="54"/>
      <c r="O2079" s="54"/>
      <c r="P2079" s="56"/>
      <c r="Q2079" s="54"/>
      <c r="R2079" s="54"/>
      <c r="S2079" s="54"/>
      <c r="T2079" s="54"/>
      <c r="U2079" s="56"/>
      <c r="V2079" s="54"/>
      <c r="W2079" s="54"/>
      <c r="X2079" s="54"/>
      <c r="Y2079" s="54"/>
      <c r="Z2079" s="56"/>
      <c r="AA2079" s="54"/>
      <c r="AB2079" s="54"/>
      <c r="AC2079" s="54"/>
      <c r="AD2079" s="54"/>
      <c r="AE2079" s="56"/>
    </row>
    <row r="2080" spans="12:31">
      <c r="L2080" s="54"/>
      <c r="M2080" s="54"/>
      <c r="N2080" s="54"/>
      <c r="O2080" s="54"/>
      <c r="P2080" s="56"/>
      <c r="Q2080" s="54"/>
      <c r="R2080" s="54"/>
      <c r="S2080" s="54"/>
      <c r="T2080" s="54"/>
      <c r="U2080" s="56"/>
      <c r="V2080" s="54"/>
      <c r="W2080" s="54"/>
      <c r="X2080" s="54"/>
      <c r="Y2080" s="54"/>
      <c r="Z2080" s="56"/>
      <c r="AA2080" s="54"/>
      <c r="AB2080" s="54"/>
      <c r="AC2080" s="54"/>
      <c r="AD2080" s="54"/>
      <c r="AE2080" s="56"/>
    </row>
    <row r="2081" spans="12:31">
      <c r="L2081" s="54"/>
      <c r="M2081" s="54"/>
      <c r="N2081" s="54"/>
      <c r="O2081" s="54"/>
      <c r="P2081" s="56"/>
      <c r="Q2081" s="54"/>
      <c r="R2081" s="54"/>
      <c r="S2081" s="54"/>
      <c r="T2081" s="54"/>
      <c r="U2081" s="56"/>
      <c r="V2081" s="54"/>
      <c r="W2081" s="54"/>
      <c r="X2081" s="54"/>
      <c r="Y2081" s="54"/>
      <c r="Z2081" s="56"/>
      <c r="AA2081" s="54"/>
      <c r="AB2081" s="54"/>
      <c r="AC2081" s="54"/>
      <c r="AD2081" s="54"/>
      <c r="AE2081" s="56"/>
    </row>
    <row r="2082" spans="12:31">
      <c r="L2082" s="54"/>
      <c r="M2082" s="54"/>
      <c r="N2082" s="54"/>
      <c r="O2082" s="54"/>
      <c r="P2082" s="56"/>
      <c r="Q2082" s="54"/>
      <c r="R2082" s="54"/>
      <c r="S2082" s="54"/>
      <c r="T2082" s="54"/>
      <c r="U2082" s="56"/>
      <c r="V2082" s="54"/>
      <c r="W2082" s="54"/>
      <c r="X2082" s="54"/>
      <c r="Y2082" s="54"/>
      <c r="Z2082" s="56"/>
      <c r="AA2082" s="54"/>
      <c r="AB2082" s="54"/>
      <c r="AC2082" s="54"/>
      <c r="AD2082" s="54"/>
      <c r="AE2082" s="56"/>
    </row>
    <row r="2083" spans="12:31">
      <c r="L2083" s="54"/>
      <c r="M2083" s="54"/>
      <c r="N2083" s="54"/>
      <c r="O2083" s="54"/>
      <c r="P2083" s="56"/>
      <c r="Q2083" s="54"/>
      <c r="R2083" s="54"/>
      <c r="S2083" s="54"/>
      <c r="T2083" s="54"/>
      <c r="U2083" s="56"/>
      <c r="V2083" s="54"/>
      <c r="W2083" s="54"/>
      <c r="X2083" s="54"/>
      <c r="Y2083" s="54"/>
      <c r="Z2083" s="56"/>
      <c r="AA2083" s="54"/>
      <c r="AB2083" s="54"/>
      <c r="AC2083" s="54"/>
      <c r="AD2083" s="54"/>
      <c r="AE2083" s="56"/>
    </row>
    <row r="2084" spans="12:31">
      <c r="L2084" s="54"/>
      <c r="M2084" s="54"/>
      <c r="N2084" s="54"/>
      <c r="O2084" s="54"/>
      <c r="P2084" s="56"/>
      <c r="Q2084" s="54"/>
      <c r="R2084" s="54"/>
      <c r="S2084" s="54"/>
      <c r="T2084" s="54"/>
      <c r="U2084" s="56"/>
      <c r="V2084" s="54"/>
      <c r="W2084" s="54"/>
      <c r="X2084" s="54"/>
      <c r="Y2084" s="54"/>
      <c r="Z2084" s="56"/>
      <c r="AA2084" s="54"/>
      <c r="AB2084" s="54"/>
      <c r="AC2084" s="54"/>
      <c r="AD2084" s="54"/>
      <c r="AE2084" s="56"/>
    </row>
    <row r="2085" spans="12:31">
      <c r="L2085" s="54"/>
      <c r="M2085" s="54"/>
      <c r="N2085" s="54"/>
      <c r="O2085" s="54"/>
      <c r="P2085" s="56"/>
      <c r="Q2085" s="54"/>
      <c r="R2085" s="54"/>
      <c r="S2085" s="54"/>
      <c r="T2085" s="54"/>
      <c r="U2085" s="56"/>
      <c r="V2085" s="54"/>
      <c r="W2085" s="54"/>
      <c r="X2085" s="54"/>
      <c r="Y2085" s="54"/>
      <c r="Z2085" s="56"/>
      <c r="AA2085" s="54"/>
      <c r="AB2085" s="54"/>
      <c r="AC2085" s="54"/>
      <c r="AD2085" s="54"/>
      <c r="AE2085" s="56"/>
    </row>
    <row r="2086" spans="12:31">
      <c r="L2086" s="54"/>
      <c r="M2086" s="54"/>
      <c r="N2086" s="54"/>
      <c r="O2086" s="54"/>
      <c r="P2086" s="56"/>
      <c r="Q2086" s="54"/>
      <c r="R2086" s="54"/>
      <c r="S2086" s="54"/>
      <c r="T2086" s="54"/>
      <c r="U2086" s="56"/>
      <c r="V2086" s="54"/>
      <c r="W2086" s="54"/>
      <c r="X2086" s="54"/>
      <c r="Y2086" s="54"/>
      <c r="Z2086" s="56"/>
      <c r="AA2086" s="54"/>
      <c r="AB2086" s="54"/>
      <c r="AC2086" s="54"/>
      <c r="AD2086" s="54"/>
      <c r="AE2086" s="56"/>
    </row>
    <row r="2087" spans="12:31">
      <c r="L2087" s="54"/>
      <c r="M2087" s="54"/>
      <c r="N2087" s="54"/>
      <c r="O2087" s="54"/>
      <c r="P2087" s="56"/>
      <c r="Q2087" s="54"/>
      <c r="R2087" s="54"/>
      <c r="S2087" s="54"/>
      <c r="T2087" s="54"/>
      <c r="U2087" s="56"/>
      <c r="V2087" s="54"/>
      <c r="W2087" s="54"/>
      <c r="X2087" s="54"/>
      <c r="Y2087" s="54"/>
      <c r="Z2087" s="56"/>
      <c r="AA2087" s="54"/>
      <c r="AB2087" s="54"/>
      <c r="AC2087" s="54"/>
      <c r="AD2087" s="54"/>
      <c r="AE2087" s="56"/>
    </row>
    <row r="2088" spans="12:31">
      <c r="L2088" s="54"/>
      <c r="M2088" s="54"/>
      <c r="N2088" s="54"/>
      <c r="O2088" s="54"/>
      <c r="P2088" s="56"/>
      <c r="Q2088" s="54"/>
      <c r="R2088" s="54"/>
      <c r="S2088" s="54"/>
      <c r="T2088" s="54"/>
      <c r="U2088" s="56"/>
      <c r="V2088" s="54"/>
      <c r="W2088" s="54"/>
      <c r="X2088" s="54"/>
      <c r="Y2088" s="54"/>
      <c r="Z2088" s="56"/>
      <c r="AA2088" s="54"/>
      <c r="AB2088" s="54"/>
      <c r="AC2088" s="54"/>
      <c r="AD2088" s="54"/>
      <c r="AE2088" s="56"/>
    </row>
    <row r="2089" spans="12:31">
      <c r="L2089" s="54"/>
      <c r="M2089" s="54"/>
      <c r="N2089" s="54"/>
      <c r="O2089" s="54"/>
      <c r="P2089" s="56"/>
      <c r="Q2089" s="54"/>
      <c r="R2089" s="54"/>
      <c r="S2089" s="54"/>
      <c r="T2089" s="54"/>
      <c r="U2089" s="56"/>
      <c r="V2089" s="54"/>
      <c r="W2089" s="54"/>
      <c r="X2089" s="54"/>
      <c r="Y2089" s="54"/>
      <c r="Z2089" s="56"/>
      <c r="AA2089" s="54"/>
      <c r="AB2089" s="54"/>
      <c r="AC2089" s="54"/>
      <c r="AD2089" s="54"/>
      <c r="AE2089" s="56"/>
    </row>
    <row r="2090" spans="12:31">
      <c r="L2090" s="54"/>
      <c r="M2090" s="54"/>
      <c r="N2090" s="54"/>
      <c r="O2090" s="54"/>
      <c r="P2090" s="56"/>
      <c r="Q2090" s="54"/>
      <c r="R2090" s="54"/>
      <c r="S2090" s="54"/>
      <c r="T2090" s="54"/>
      <c r="U2090" s="56"/>
      <c r="V2090" s="54"/>
      <c r="W2090" s="54"/>
      <c r="X2090" s="54"/>
      <c r="Y2090" s="54"/>
      <c r="Z2090" s="56"/>
      <c r="AA2090" s="54"/>
      <c r="AB2090" s="54"/>
      <c r="AC2090" s="54"/>
      <c r="AD2090" s="54"/>
      <c r="AE2090" s="56"/>
    </row>
    <row r="2091" spans="12:31">
      <c r="L2091" s="54"/>
      <c r="M2091" s="54"/>
      <c r="N2091" s="54"/>
      <c r="O2091" s="54"/>
      <c r="P2091" s="56"/>
      <c r="Q2091" s="54"/>
      <c r="R2091" s="54"/>
      <c r="S2091" s="54"/>
      <c r="T2091" s="54"/>
      <c r="U2091" s="56"/>
      <c r="V2091" s="54"/>
      <c r="W2091" s="54"/>
      <c r="X2091" s="54"/>
      <c r="Y2091" s="54"/>
      <c r="Z2091" s="56"/>
      <c r="AA2091" s="54"/>
      <c r="AB2091" s="54"/>
      <c r="AC2091" s="54"/>
      <c r="AD2091" s="54"/>
      <c r="AE2091" s="56"/>
    </row>
    <row r="2092" spans="12:31">
      <c r="L2092" s="54"/>
      <c r="M2092" s="54"/>
      <c r="N2092" s="54"/>
      <c r="O2092" s="54"/>
      <c r="P2092" s="56"/>
      <c r="Q2092" s="54"/>
      <c r="R2092" s="54"/>
      <c r="S2092" s="54"/>
      <c r="T2092" s="54"/>
      <c r="U2092" s="56"/>
      <c r="V2092" s="54"/>
      <c r="W2092" s="54"/>
      <c r="X2092" s="54"/>
      <c r="Y2092" s="54"/>
      <c r="Z2092" s="56"/>
      <c r="AA2092" s="54"/>
      <c r="AB2092" s="54"/>
      <c r="AC2092" s="54"/>
      <c r="AD2092" s="54"/>
      <c r="AE2092" s="56"/>
    </row>
    <row r="2093" spans="12:31">
      <c r="L2093" s="54"/>
      <c r="M2093" s="54"/>
      <c r="N2093" s="54"/>
      <c r="O2093" s="54"/>
      <c r="P2093" s="56"/>
      <c r="Q2093" s="54"/>
      <c r="R2093" s="54"/>
      <c r="S2093" s="54"/>
      <c r="T2093" s="54"/>
      <c r="U2093" s="56"/>
      <c r="V2093" s="54"/>
      <c r="W2093" s="54"/>
      <c r="X2093" s="54"/>
      <c r="Y2093" s="54"/>
      <c r="Z2093" s="56"/>
      <c r="AA2093" s="54"/>
      <c r="AB2093" s="54"/>
      <c r="AC2093" s="54"/>
      <c r="AD2093" s="54"/>
      <c r="AE2093" s="56"/>
    </row>
    <row r="2094" spans="12:31">
      <c r="L2094" s="54"/>
      <c r="M2094" s="54"/>
      <c r="N2094" s="54"/>
      <c r="O2094" s="54"/>
      <c r="P2094" s="56"/>
      <c r="Q2094" s="54"/>
      <c r="R2094" s="54"/>
      <c r="S2094" s="54"/>
      <c r="T2094" s="54"/>
      <c r="U2094" s="56"/>
      <c r="V2094" s="54"/>
      <c r="W2094" s="54"/>
      <c r="X2094" s="54"/>
      <c r="Y2094" s="54"/>
      <c r="Z2094" s="56"/>
      <c r="AA2094" s="54"/>
      <c r="AB2094" s="54"/>
      <c r="AC2094" s="54"/>
      <c r="AD2094" s="54"/>
      <c r="AE2094" s="56"/>
    </row>
    <row r="2095" spans="12:31">
      <c r="L2095" s="54"/>
      <c r="M2095" s="54"/>
      <c r="N2095" s="54"/>
      <c r="O2095" s="54"/>
      <c r="P2095" s="56"/>
      <c r="Q2095" s="54"/>
      <c r="R2095" s="54"/>
      <c r="S2095" s="54"/>
      <c r="T2095" s="54"/>
      <c r="U2095" s="56"/>
      <c r="V2095" s="54"/>
      <c r="W2095" s="54"/>
      <c r="X2095" s="54"/>
      <c r="Y2095" s="54"/>
      <c r="Z2095" s="56"/>
      <c r="AA2095" s="54"/>
      <c r="AB2095" s="54"/>
      <c r="AC2095" s="54"/>
      <c r="AD2095" s="54"/>
      <c r="AE2095" s="56"/>
    </row>
    <row r="2096" spans="12:31">
      <c r="L2096" s="54"/>
      <c r="M2096" s="54"/>
      <c r="N2096" s="54"/>
      <c r="O2096" s="54"/>
      <c r="P2096" s="56"/>
      <c r="Q2096" s="54"/>
      <c r="R2096" s="54"/>
      <c r="S2096" s="54"/>
      <c r="T2096" s="54"/>
      <c r="U2096" s="56"/>
      <c r="V2096" s="54"/>
      <c r="W2096" s="54"/>
      <c r="X2096" s="54"/>
      <c r="Y2096" s="54"/>
      <c r="Z2096" s="56"/>
      <c r="AA2096" s="54"/>
      <c r="AB2096" s="54"/>
      <c r="AC2096" s="54"/>
      <c r="AD2096" s="54"/>
      <c r="AE2096" s="56"/>
    </row>
    <row r="2097" spans="12:31">
      <c r="L2097" s="54"/>
      <c r="M2097" s="54"/>
      <c r="N2097" s="54"/>
      <c r="O2097" s="54"/>
      <c r="P2097" s="56"/>
      <c r="Q2097" s="54"/>
      <c r="R2097" s="54"/>
      <c r="S2097" s="54"/>
      <c r="T2097" s="54"/>
      <c r="U2097" s="56"/>
      <c r="V2097" s="54"/>
      <c r="W2097" s="54"/>
      <c r="X2097" s="54"/>
      <c r="Y2097" s="54"/>
      <c r="Z2097" s="56"/>
      <c r="AA2097" s="54"/>
      <c r="AB2097" s="54"/>
      <c r="AC2097" s="54"/>
      <c r="AD2097" s="54"/>
      <c r="AE2097" s="56"/>
    </row>
    <row r="2098" spans="12:31">
      <c r="L2098" s="54"/>
      <c r="M2098" s="54"/>
      <c r="N2098" s="54"/>
      <c r="O2098" s="54"/>
      <c r="P2098" s="56"/>
      <c r="Q2098" s="54"/>
      <c r="R2098" s="54"/>
      <c r="S2098" s="54"/>
      <c r="T2098" s="54"/>
      <c r="U2098" s="56"/>
      <c r="V2098" s="54"/>
      <c r="W2098" s="54"/>
      <c r="X2098" s="54"/>
      <c r="Y2098" s="54"/>
      <c r="Z2098" s="56"/>
      <c r="AA2098" s="54"/>
      <c r="AB2098" s="54"/>
      <c r="AC2098" s="54"/>
      <c r="AD2098" s="54"/>
      <c r="AE2098" s="56"/>
    </row>
    <row r="2099" spans="12:31">
      <c r="L2099" s="54"/>
      <c r="M2099" s="54"/>
      <c r="N2099" s="54"/>
      <c r="O2099" s="54"/>
      <c r="P2099" s="56"/>
      <c r="Q2099" s="54"/>
      <c r="R2099" s="54"/>
      <c r="S2099" s="54"/>
      <c r="T2099" s="54"/>
      <c r="U2099" s="56"/>
      <c r="V2099" s="54"/>
      <c r="W2099" s="54"/>
      <c r="X2099" s="54"/>
      <c r="Y2099" s="54"/>
      <c r="Z2099" s="56"/>
      <c r="AA2099" s="54"/>
      <c r="AB2099" s="54"/>
      <c r="AC2099" s="54"/>
      <c r="AD2099" s="54"/>
      <c r="AE2099" s="56"/>
    </row>
    <row r="2100" spans="12:31">
      <c r="L2100" s="54"/>
      <c r="M2100" s="54"/>
      <c r="N2100" s="54"/>
      <c r="O2100" s="54"/>
      <c r="P2100" s="56"/>
      <c r="Q2100" s="54"/>
      <c r="R2100" s="54"/>
      <c r="S2100" s="54"/>
      <c r="T2100" s="54"/>
      <c r="U2100" s="56"/>
      <c r="V2100" s="54"/>
      <c r="W2100" s="54"/>
      <c r="X2100" s="54"/>
      <c r="Y2100" s="54"/>
      <c r="Z2100" s="56"/>
      <c r="AA2100" s="54"/>
      <c r="AB2100" s="54"/>
      <c r="AC2100" s="54"/>
      <c r="AD2100" s="54"/>
      <c r="AE2100" s="56"/>
    </row>
    <row r="2101" spans="12:31">
      <c r="L2101" s="54"/>
      <c r="M2101" s="54"/>
      <c r="N2101" s="54"/>
      <c r="O2101" s="54"/>
      <c r="P2101" s="56"/>
      <c r="Q2101" s="54"/>
      <c r="R2101" s="54"/>
      <c r="S2101" s="54"/>
      <c r="T2101" s="54"/>
      <c r="U2101" s="56"/>
      <c r="V2101" s="54"/>
      <c r="W2101" s="54"/>
      <c r="X2101" s="54"/>
      <c r="Y2101" s="54"/>
      <c r="Z2101" s="56"/>
      <c r="AA2101" s="54"/>
      <c r="AB2101" s="54"/>
      <c r="AC2101" s="54"/>
      <c r="AD2101" s="54"/>
      <c r="AE2101" s="56"/>
    </row>
    <row r="2102" spans="12:31">
      <c r="L2102" s="54"/>
      <c r="M2102" s="54"/>
      <c r="N2102" s="54"/>
      <c r="O2102" s="54"/>
      <c r="P2102" s="56"/>
      <c r="Q2102" s="54"/>
      <c r="R2102" s="54"/>
      <c r="S2102" s="54"/>
      <c r="T2102" s="54"/>
      <c r="U2102" s="56"/>
      <c r="V2102" s="54"/>
      <c r="W2102" s="54"/>
      <c r="X2102" s="54"/>
      <c r="Y2102" s="54"/>
      <c r="Z2102" s="56"/>
      <c r="AA2102" s="54"/>
      <c r="AB2102" s="54"/>
      <c r="AC2102" s="54"/>
      <c r="AD2102" s="54"/>
      <c r="AE2102" s="56"/>
    </row>
    <row r="2103" spans="12:31">
      <c r="L2103" s="54"/>
      <c r="M2103" s="54"/>
      <c r="N2103" s="54"/>
      <c r="O2103" s="54"/>
      <c r="P2103" s="56"/>
      <c r="Q2103" s="54"/>
      <c r="R2103" s="54"/>
      <c r="S2103" s="54"/>
      <c r="T2103" s="54"/>
      <c r="U2103" s="56"/>
      <c r="V2103" s="54"/>
      <c r="W2103" s="54"/>
      <c r="X2103" s="54"/>
      <c r="Y2103" s="54"/>
      <c r="Z2103" s="56"/>
      <c r="AA2103" s="54"/>
      <c r="AB2103" s="54"/>
      <c r="AC2103" s="54"/>
      <c r="AD2103" s="54"/>
      <c r="AE2103" s="56"/>
    </row>
    <row r="2104" spans="12:31">
      <c r="L2104" s="54"/>
      <c r="M2104" s="54"/>
      <c r="N2104" s="54"/>
      <c r="O2104" s="54"/>
      <c r="P2104" s="56"/>
      <c r="Q2104" s="54"/>
      <c r="R2104" s="54"/>
      <c r="S2104" s="54"/>
      <c r="T2104" s="54"/>
      <c r="U2104" s="56"/>
      <c r="V2104" s="54"/>
      <c r="W2104" s="54"/>
      <c r="X2104" s="54"/>
      <c r="Y2104" s="54"/>
      <c r="Z2104" s="56"/>
      <c r="AA2104" s="54"/>
      <c r="AB2104" s="54"/>
      <c r="AC2104" s="54"/>
      <c r="AD2104" s="54"/>
      <c r="AE2104" s="56"/>
    </row>
    <row r="2105" spans="12:31">
      <c r="L2105" s="54"/>
      <c r="M2105" s="54"/>
      <c r="N2105" s="54"/>
      <c r="O2105" s="54"/>
      <c r="P2105" s="56"/>
      <c r="Q2105" s="54"/>
      <c r="R2105" s="54"/>
      <c r="S2105" s="54"/>
      <c r="T2105" s="54"/>
      <c r="U2105" s="56"/>
      <c r="V2105" s="54"/>
      <c r="W2105" s="54"/>
      <c r="X2105" s="54"/>
      <c r="Y2105" s="54"/>
      <c r="Z2105" s="56"/>
      <c r="AA2105" s="54"/>
      <c r="AB2105" s="54"/>
      <c r="AC2105" s="54"/>
      <c r="AD2105" s="54"/>
      <c r="AE2105" s="56"/>
    </row>
    <row r="2106" spans="12:31">
      <c r="L2106" s="54"/>
      <c r="M2106" s="54"/>
      <c r="N2106" s="54"/>
      <c r="O2106" s="54"/>
      <c r="P2106" s="56"/>
      <c r="Q2106" s="54"/>
      <c r="R2106" s="54"/>
      <c r="S2106" s="54"/>
      <c r="T2106" s="54"/>
      <c r="U2106" s="56"/>
      <c r="V2106" s="54"/>
      <c r="W2106" s="54"/>
      <c r="X2106" s="54"/>
      <c r="Y2106" s="54"/>
      <c r="Z2106" s="56"/>
      <c r="AA2106" s="54"/>
      <c r="AB2106" s="54"/>
      <c r="AC2106" s="54"/>
      <c r="AD2106" s="54"/>
      <c r="AE2106" s="56"/>
    </row>
    <row r="2107" spans="12:31">
      <c r="L2107" s="54"/>
      <c r="M2107" s="54"/>
      <c r="N2107" s="54"/>
      <c r="O2107" s="54"/>
      <c r="P2107" s="56"/>
      <c r="Q2107" s="54"/>
      <c r="R2107" s="54"/>
      <c r="S2107" s="54"/>
      <c r="T2107" s="54"/>
      <c r="U2107" s="56"/>
      <c r="V2107" s="54"/>
      <c r="W2107" s="54"/>
      <c r="X2107" s="54"/>
      <c r="Y2107" s="54"/>
      <c r="Z2107" s="56"/>
      <c r="AA2107" s="54"/>
      <c r="AB2107" s="54"/>
      <c r="AC2107" s="54"/>
      <c r="AD2107" s="54"/>
      <c r="AE2107" s="56"/>
    </row>
    <row r="2108" spans="12:31">
      <c r="L2108" s="54"/>
      <c r="M2108" s="54"/>
      <c r="N2108" s="54"/>
      <c r="O2108" s="54"/>
      <c r="P2108" s="56"/>
      <c r="Q2108" s="54"/>
      <c r="R2108" s="54"/>
      <c r="S2108" s="54"/>
      <c r="T2108" s="54"/>
      <c r="U2108" s="56"/>
      <c r="V2108" s="54"/>
      <c r="W2108" s="54"/>
      <c r="X2108" s="54"/>
      <c r="Y2108" s="54"/>
      <c r="Z2108" s="56"/>
      <c r="AA2108" s="54"/>
      <c r="AB2108" s="54"/>
      <c r="AC2108" s="54"/>
      <c r="AD2108" s="54"/>
      <c r="AE2108" s="56"/>
    </row>
    <row r="2109" spans="12:31">
      <c r="L2109" s="54"/>
      <c r="M2109" s="54"/>
      <c r="N2109" s="54"/>
      <c r="O2109" s="54"/>
      <c r="P2109" s="56"/>
      <c r="Q2109" s="54"/>
      <c r="R2109" s="54"/>
      <c r="S2109" s="54"/>
      <c r="T2109" s="54"/>
      <c r="U2109" s="56"/>
      <c r="V2109" s="54"/>
      <c r="W2109" s="54"/>
      <c r="X2109" s="54"/>
      <c r="Y2109" s="54"/>
      <c r="Z2109" s="56"/>
      <c r="AA2109" s="54"/>
      <c r="AB2109" s="54"/>
      <c r="AC2109" s="54"/>
      <c r="AD2109" s="54"/>
      <c r="AE2109" s="56"/>
    </row>
    <row r="2110" spans="12:31">
      <c r="L2110" s="54"/>
      <c r="M2110" s="54"/>
      <c r="N2110" s="54"/>
      <c r="O2110" s="54"/>
      <c r="P2110" s="56"/>
      <c r="Q2110" s="54"/>
      <c r="R2110" s="54"/>
      <c r="S2110" s="54"/>
      <c r="T2110" s="54"/>
      <c r="U2110" s="56"/>
      <c r="V2110" s="54"/>
      <c r="W2110" s="54"/>
      <c r="X2110" s="54"/>
      <c r="Y2110" s="54"/>
      <c r="Z2110" s="56"/>
      <c r="AA2110" s="54"/>
      <c r="AB2110" s="54"/>
      <c r="AC2110" s="54"/>
      <c r="AD2110" s="54"/>
      <c r="AE2110" s="56"/>
    </row>
    <row r="2111" spans="12:31">
      <c r="L2111" s="54"/>
      <c r="M2111" s="54"/>
      <c r="N2111" s="54"/>
      <c r="O2111" s="54"/>
      <c r="P2111" s="56"/>
      <c r="Q2111" s="54"/>
      <c r="R2111" s="54"/>
      <c r="S2111" s="54"/>
      <c r="T2111" s="54"/>
      <c r="U2111" s="56"/>
      <c r="V2111" s="54"/>
      <c r="W2111" s="54"/>
      <c r="X2111" s="54"/>
      <c r="Y2111" s="54"/>
      <c r="Z2111" s="56"/>
      <c r="AA2111" s="54"/>
      <c r="AB2111" s="54"/>
      <c r="AC2111" s="54"/>
      <c r="AD2111" s="54"/>
      <c r="AE2111" s="56"/>
    </row>
    <row r="2112" spans="12:31">
      <c r="L2112" s="54"/>
      <c r="M2112" s="54"/>
      <c r="N2112" s="54"/>
      <c r="O2112" s="54"/>
      <c r="P2112" s="56"/>
      <c r="Q2112" s="54"/>
      <c r="R2112" s="54"/>
      <c r="S2112" s="54"/>
      <c r="T2112" s="54"/>
      <c r="U2112" s="56"/>
      <c r="V2112" s="54"/>
      <c r="W2112" s="54"/>
      <c r="X2112" s="54"/>
      <c r="Y2112" s="54"/>
      <c r="Z2112" s="56"/>
      <c r="AA2112" s="54"/>
      <c r="AB2112" s="54"/>
      <c r="AC2112" s="54"/>
      <c r="AD2112" s="54"/>
      <c r="AE2112" s="56"/>
    </row>
    <row r="2113" spans="12:31">
      <c r="L2113" s="54"/>
      <c r="M2113" s="54"/>
      <c r="N2113" s="54"/>
      <c r="O2113" s="54"/>
      <c r="P2113" s="56"/>
      <c r="Q2113" s="54"/>
      <c r="R2113" s="54"/>
      <c r="S2113" s="54"/>
      <c r="T2113" s="54"/>
      <c r="U2113" s="56"/>
      <c r="V2113" s="54"/>
      <c r="W2113" s="54"/>
      <c r="X2113" s="54"/>
      <c r="Y2113" s="54"/>
      <c r="Z2113" s="56"/>
      <c r="AA2113" s="54"/>
      <c r="AB2113" s="54"/>
      <c r="AC2113" s="54"/>
      <c r="AD2113" s="54"/>
      <c r="AE2113" s="56"/>
    </row>
    <row r="2114" spans="12:31">
      <c r="L2114" s="54"/>
      <c r="M2114" s="54"/>
      <c r="N2114" s="54"/>
      <c r="O2114" s="54"/>
      <c r="P2114" s="56"/>
      <c r="Q2114" s="54"/>
      <c r="R2114" s="54"/>
      <c r="S2114" s="54"/>
      <c r="T2114" s="54"/>
      <c r="U2114" s="56"/>
      <c r="V2114" s="54"/>
      <c r="W2114" s="54"/>
      <c r="X2114" s="54"/>
      <c r="Y2114" s="54"/>
      <c r="Z2114" s="56"/>
      <c r="AA2114" s="54"/>
      <c r="AB2114" s="54"/>
      <c r="AC2114" s="54"/>
      <c r="AD2114" s="54"/>
      <c r="AE2114" s="56"/>
    </row>
    <row r="2115" spans="12:31">
      <c r="L2115" s="54"/>
      <c r="M2115" s="54"/>
      <c r="N2115" s="54"/>
      <c r="O2115" s="54"/>
      <c r="P2115" s="56"/>
      <c r="Q2115" s="54"/>
      <c r="R2115" s="54"/>
      <c r="S2115" s="54"/>
      <c r="T2115" s="54"/>
      <c r="U2115" s="56"/>
      <c r="V2115" s="54"/>
      <c r="W2115" s="54"/>
      <c r="X2115" s="54"/>
      <c r="Y2115" s="54"/>
      <c r="Z2115" s="56"/>
      <c r="AA2115" s="54"/>
      <c r="AB2115" s="54"/>
      <c r="AC2115" s="54"/>
      <c r="AD2115" s="54"/>
      <c r="AE2115" s="56"/>
    </row>
    <row r="2116" spans="12:31">
      <c r="L2116" s="54"/>
      <c r="M2116" s="54"/>
      <c r="N2116" s="54"/>
      <c r="O2116" s="54"/>
      <c r="P2116" s="56"/>
      <c r="Q2116" s="54"/>
      <c r="R2116" s="54"/>
      <c r="S2116" s="54"/>
      <c r="T2116" s="54"/>
      <c r="U2116" s="56"/>
      <c r="V2116" s="54"/>
      <c r="W2116" s="54"/>
      <c r="X2116" s="54"/>
      <c r="Y2116" s="54"/>
      <c r="Z2116" s="56"/>
      <c r="AA2116" s="54"/>
      <c r="AB2116" s="54"/>
      <c r="AC2116" s="54"/>
      <c r="AD2116" s="54"/>
      <c r="AE2116" s="56"/>
    </row>
    <row r="2117" spans="12:31">
      <c r="L2117" s="54"/>
      <c r="M2117" s="54"/>
      <c r="N2117" s="54"/>
      <c r="O2117" s="54"/>
      <c r="P2117" s="56"/>
      <c r="Q2117" s="54"/>
      <c r="R2117" s="54"/>
      <c r="S2117" s="54"/>
      <c r="T2117" s="54"/>
      <c r="U2117" s="56"/>
      <c r="V2117" s="54"/>
      <c r="W2117" s="54"/>
      <c r="X2117" s="54"/>
      <c r="Y2117" s="54"/>
      <c r="Z2117" s="56"/>
      <c r="AA2117" s="54"/>
      <c r="AB2117" s="54"/>
      <c r="AC2117" s="54"/>
      <c r="AD2117" s="54"/>
      <c r="AE2117" s="56"/>
    </row>
    <row r="2118" spans="12:31">
      <c r="L2118" s="54"/>
      <c r="M2118" s="54"/>
      <c r="N2118" s="54"/>
      <c r="O2118" s="54"/>
      <c r="P2118" s="56"/>
      <c r="Q2118" s="54"/>
      <c r="R2118" s="54"/>
      <c r="S2118" s="54"/>
      <c r="T2118" s="54"/>
      <c r="U2118" s="56"/>
      <c r="V2118" s="54"/>
      <c r="W2118" s="54"/>
      <c r="X2118" s="54"/>
      <c r="Y2118" s="54"/>
      <c r="Z2118" s="56"/>
      <c r="AA2118" s="54"/>
      <c r="AB2118" s="54"/>
      <c r="AC2118" s="54"/>
      <c r="AD2118" s="54"/>
      <c r="AE2118" s="56"/>
    </row>
    <row r="2119" spans="12:31">
      <c r="L2119" s="54"/>
      <c r="M2119" s="54"/>
      <c r="N2119" s="54"/>
      <c r="O2119" s="54"/>
      <c r="P2119" s="56"/>
      <c r="Q2119" s="54"/>
      <c r="R2119" s="54"/>
      <c r="S2119" s="54"/>
      <c r="T2119" s="54"/>
      <c r="U2119" s="56"/>
      <c r="V2119" s="54"/>
      <c r="W2119" s="54"/>
      <c r="X2119" s="54"/>
      <c r="Y2119" s="54"/>
      <c r="Z2119" s="56"/>
      <c r="AA2119" s="54"/>
      <c r="AB2119" s="54"/>
      <c r="AC2119" s="54"/>
      <c r="AD2119" s="54"/>
      <c r="AE2119" s="56"/>
    </row>
    <row r="2120" spans="12:31">
      <c r="L2120" s="54"/>
      <c r="M2120" s="54"/>
      <c r="N2120" s="54"/>
      <c r="O2120" s="54"/>
      <c r="P2120" s="56"/>
      <c r="Q2120" s="54"/>
      <c r="R2120" s="54"/>
      <c r="S2120" s="54"/>
      <c r="T2120" s="54"/>
      <c r="U2120" s="56"/>
      <c r="V2120" s="54"/>
      <c r="W2120" s="54"/>
      <c r="X2120" s="54"/>
      <c r="Y2120" s="54"/>
      <c r="Z2120" s="56"/>
      <c r="AA2120" s="54"/>
      <c r="AB2120" s="54"/>
      <c r="AC2120" s="54"/>
      <c r="AD2120" s="54"/>
      <c r="AE2120" s="56"/>
    </row>
    <row r="2121" spans="12:31">
      <c r="L2121" s="54"/>
      <c r="M2121" s="54"/>
      <c r="N2121" s="54"/>
      <c r="O2121" s="54"/>
      <c r="P2121" s="56"/>
      <c r="Q2121" s="54"/>
      <c r="R2121" s="54"/>
      <c r="S2121" s="54"/>
      <c r="T2121" s="54"/>
      <c r="U2121" s="56"/>
      <c r="V2121" s="54"/>
      <c r="W2121" s="54"/>
      <c r="X2121" s="54"/>
      <c r="Y2121" s="54"/>
      <c r="Z2121" s="56"/>
      <c r="AA2121" s="54"/>
      <c r="AB2121" s="54"/>
      <c r="AC2121" s="54"/>
      <c r="AD2121" s="54"/>
      <c r="AE2121" s="56"/>
    </row>
    <row r="2122" spans="12:31">
      <c r="L2122" s="54"/>
      <c r="M2122" s="54"/>
      <c r="N2122" s="54"/>
      <c r="O2122" s="54"/>
      <c r="P2122" s="56"/>
      <c r="Q2122" s="54"/>
      <c r="R2122" s="54"/>
      <c r="S2122" s="54"/>
      <c r="T2122" s="54"/>
      <c r="U2122" s="56"/>
      <c r="V2122" s="54"/>
      <c r="W2122" s="54"/>
      <c r="X2122" s="54"/>
      <c r="Y2122" s="54"/>
      <c r="Z2122" s="56"/>
      <c r="AA2122" s="54"/>
      <c r="AB2122" s="54"/>
      <c r="AC2122" s="54"/>
      <c r="AD2122" s="54"/>
      <c r="AE2122" s="56"/>
    </row>
    <row r="2123" spans="12:31">
      <c r="L2123" s="54"/>
      <c r="M2123" s="54"/>
      <c r="N2123" s="54"/>
      <c r="O2123" s="54"/>
      <c r="P2123" s="56"/>
      <c r="Q2123" s="54"/>
      <c r="R2123" s="54"/>
      <c r="S2123" s="54"/>
      <c r="T2123" s="54"/>
      <c r="U2123" s="56"/>
      <c r="V2123" s="54"/>
      <c r="W2123" s="54"/>
      <c r="X2123" s="54"/>
      <c r="Y2123" s="54"/>
      <c r="Z2123" s="56"/>
      <c r="AA2123" s="54"/>
      <c r="AB2123" s="54"/>
      <c r="AC2123" s="54"/>
      <c r="AD2123" s="54"/>
      <c r="AE2123" s="56"/>
    </row>
    <row r="2124" spans="12:31">
      <c r="L2124" s="54"/>
      <c r="M2124" s="54"/>
      <c r="N2124" s="54"/>
      <c r="O2124" s="54"/>
      <c r="P2124" s="56"/>
      <c r="Q2124" s="54"/>
      <c r="R2124" s="54"/>
      <c r="S2124" s="54"/>
      <c r="T2124" s="54"/>
      <c r="U2124" s="56"/>
      <c r="V2124" s="54"/>
      <c r="W2124" s="54"/>
      <c r="X2124" s="54"/>
      <c r="Y2124" s="54"/>
      <c r="Z2124" s="56"/>
      <c r="AA2124" s="54"/>
      <c r="AB2124" s="54"/>
      <c r="AC2124" s="54"/>
      <c r="AD2124" s="54"/>
      <c r="AE2124" s="56"/>
    </row>
    <row r="2125" spans="12:31">
      <c r="L2125" s="54"/>
      <c r="M2125" s="54"/>
      <c r="N2125" s="54"/>
      <c r="O2125" s="54"/>
      <c r="P2125" s="56"/>
      <c r="Q2125" s="54"/>
      <c r="R2125" s="54"/>
      <c r="S2125" s="54"/>
      <c r="T2125" s="54"/>
      <c r="U2125" s="56"/>
      <c r="V2125" s="54"/>
      <c r="W2125" s="54"/>
      <c r="X2125" s="54"/>
      <c r="Y2125" s="54"/>
      <c r="Z2125" s="56"/>
      <c r="AA2125" s="54"/>
      <c r="AB2125" s="54"/>
      <c r="AC2125" s="54"/>
      <c r="AD2125" s="54"/>
      <c r="AE2125" s="56"/>
    </row>
    <row r="2126" spans="12:31">
      <c r="L2126" s="54"/>
      <c r="M2126" s="54"/>
      <c r="N2126" s="54"/>
      <c r="O2126" s="54"/>
      <c r="P2126" s="56"/>
      <c r="Q2126" s="54"/>
      <c r="R2126" s="54"/>
      <c r="S2126" s="54"/>
      <c r="T2126" s="54"/>
      <c r="U2126" s="56"/>
      <c r="V2126" s="54"/>
      <c r="W2126" s="54"/>
      <c r="X2126" s="54"/>
      <c r="Y2126" s="54"/>
      <c r="Z2126" s="56"/>
      <c r="AA2126" s="54"/>
      <c r="AB2126" s="54"/>
      <c r="AC2126" s="54"/>
      <c r="AD2126" s="54"/>
      <c r="AE2126" s="56"/>
    </row>
    <row r="2127" spans="12:31">
      <c r="L2127" s="54"/>
      <c r="M2127" s="54"/>
      <c r="N2127" s="54"/>
      <c r="O2127" s="54"/>
      <c r="P2127" s="56"/>
      <c r="Q2127" s="54"/>
      <c r="R2127" s="54"/>
      <c r="S2127" s="54"/>
      <c r="T2127" s="54"/>
      <c r="U2127" s="56"/>
      <c r="V2127" s="54"/>
      <c r="W2127" s="54"/>
      <c r="X2127" s="54"/>
      <c r="Y2127" s="54"/>
      <c r="Z2127" s="56"/>
      <c r="AA2127" s="54"/>
      <c r="AB2127" s="54"/>
      <c r="AC2127" s="54"/>
      <c r="AD2127" s="54"/>
      <c r="AE2127" s="56"/>
    </row>
    <row r="2128" spans="12:31">
      <c r="L2128" s="54"/>
      <c r="M2128" s="54"/>
      <c r="N2128" s="54"/>
      <c r="O2128" s="54"/>
      <c r="P2128" s="56"/>
      <c r="Q2128" s="54"/>
      <c r="R2128" s="54"/>
      <c r="S2128" s="54"/>
      <c r="T2128" s="54"/>
      <c r="U2128" s="56"/>
      <c r="V2128" s="54"/>
      <c r="W2128" s="54"/>
      <c r="X2128" s="54"/>
      <c r="Y2128" s="54"/>
      <c r="Z2128" s="56"/>
      <c r="AA2128" s="54"/>
      <c r="AB2128" s="54"/>
      <c r="AC2128" s="54"/>
      <c r="AD2128" s="54"/>
      <c r="AE2128" s="56"/>
    </row>
    <row r="2129" spans="12:31">
      <c r="L2129" s="54"/>
      <c r="M2129" s="54"/>
      <c r="N2129" s="54"/>
      <c r="O2129" s="54"/>
      <c r="P2129" s="56"/>
      <c r="Q2129" s="54"/>
      <c r="R2129" s="54"/>
      <c r="S2129" s="54"/>
      <c r="T2129" s="54"/>
      <c r="U2129" s="56"/>
      <c r="V2129" s="54"/>
      <c r="W2129" s="54"/>
      <c r="X2129" s="54"/>
      <c r="Y2129" s="54"/>
      <c r="Z2129" s="56"/>
      <c r="AA2129" s="54"/>
      <c r="AB2129" s="54"/>
      <c r="AC2129" s="54"/>
      <c r="AD2129" s="54"/>
      <c r="AE2129" s="56"/>
    </row>
    <row r="2130" spans="12:31">
      <c r="L2130" s="54"/>
      <c r="M2130" s="54"/>
      <c r="N2130" s="54"/>
      <c r="O2130" s="54"/>
      <c r="P2130" s="56"/>
      <c r="Q2130" s="54"/>
      <c r="R2130" s="54"/>
      <c r="S2130" s="54"/>
      <c r="T2130" s="54"/>
      <c r="U2130" s="56"/>
      <c r="V2130" s="54"/>
      <c r="W2130" s="54"/>
      <c r="X2130" s="54"/>
      <c r="Y2130" s="54"/>
      <c r="Z2130" s="56"/>
      <c r="AA2130" s="54"/>
      <c r="AB2130" s="54"/>
      <c r="AC2130" s="54"/>
      <c r="AD2130" s="54"/>
      <c r="AE2130" s="56"/>
    </row>
    <row r="2131" spans="12:31">
      <c r="L2131" s="54"/>
      <c r="M2131" s="54"/>
      <c r="N2131" s="54"/>
      <c r="O2131" s="54"/>
      <c r="P2131" s="56"/>
      <c r="Q2131" s="54"/>
      <c r="R2131" s="54"/>
      <c r="S2131" s="54"/>
      <c r="T2131" s="54"/>
      <c r="U2131" s="56"/>
      <c r="V2131" s="54"/>
      <c r="W2131" s="54"/>
      <c r="X2131" s="54"/>
      <c r="Y2131" s="54"/>
      <c r="Z2131" s="56"/>
      <c r="AA2131" s="54"/>
      <c r="AB2131" s="54"/>
      <c r="AC2131" s="54"/>
      <c r="AD2131" s="54"/>
      <c r="AE2131" s="56"/>
    </row>
    <row r="2132" spans="12:31">
      <c r="L2132" s="54"/>
      <c r="M2132" s="54"/>
      <c r="N2132" s="54"/>
      <c r="O2132" s="54"/>
      <c r="P2132" s="56"/>
      <c r="Q2132" s="54"/>
      <c r="R2132" s="54"/>
      <c r="S2132" s="54"/>
      <c r="T2132" s="54"/>
      <c r="U2132" s="56"/>
      <c r="V2132" s="54"/>
      <c r="W2132" s="54"/>
      <c r="X2132" s="54"/>
      <c r="Y2132" s="54"/>
      <c r="Z2132" s="56"/>
      <c r="AA2132" s="54"/>
      <c r="AB2132" s="54"/>
      <c r="AC2132" s="54"/>
      <c r="AD2132" s="54"/>
      <c r="AE2132" s="56"/>
    </row>
    <row r="2133" spans="12:31">
      <c r="L2133" s="54"/>
      <c r="M2133" s="54"/>
      <c r="N2133" s="54"/>
      <c r="O2133" s="54"/>
      <c r="P2133" s="56"/>
      <c r="Q2133" s="54"/>
      <c r="R2133" s="54"/>
      <c r="S2133" s="54"/>
      <c r="T2133" s="54"/>
      <c r="U2133" s="56"/>
      <c r="V2133" s="54"/>
      <c r="W2133" s="54"/>
      <c r="X2133" s="54"/>
      <c r="Y2133" s="54"/>
      <c r="Z2133" s="56"/>
      <c r="AA2133" s="54"/>
      <c r="AB2133" s="54"/>
      <c r="AC2133" s="54"/>
      <c r="AD2133" s="54"/>
      <c r="AE2133" s="56"/>
    </row>
    <row r="2134" spans="12:31">
      <c r="L2134" s="54"/>
      <c r="M2134" s="54"/>
      <c r="N2134" s="54"/>
      <c r="O2134" s="54"/>
      <c r="P2134" s="56"/>
      <c r="Q2134" s="54"/>
      <c r="R2134" s="54"/>
      <c r="S2134" s="54"/>
      <c r="T2134" s="54"/>
      <c r="U2134" s="56"/>
      <c r="V2134" s="54"/>
      <c r="W2134" s="54"/>
      <c r="X2134" s="54"/>
      <c r="Y2134" s="54"/>
      <c r="Z2134" s="56"/>
      <c r="AA2134" s="54"/>
      <c r="AB2134" s="54"/>
      <c r="AC2134" s="54"/>
      <c r="AD2134" s="54"/>
      <c r="AE2134" s="56"/>
    </row>
    <row r="2135" spans="12:31">
      <c r="L2135" s="54"/>
      <c r="M2135" s="54"/>
      <c r="N2135" s="54"/>
      <c r="O2135" s="54"/>
      <c r="P2135" s="56"/>
      <c r="Q2135" s="54"/>
      <c r="R2135" s="54"/>
      <c r="S2135" s="54"/>
      <c r="T2135" s="54"/>
      <c r="U2135" s="56"/>
      <c r="V2135" s="54"/>
      <c r="W2135" s="54"/>
      <c r="X2135" s="54"/>
      <c r="Y2135" s="54"/>
      <c r="Z2135" s="56"/>
      <c r="AA2135" s="54"/>
      <c r="AB2135" s="54"/>
      <c r="AC2135" s="54"/>
      <c r="AD2135" s="54"/>
      <c r="AE2135" s="56"/>
    </row>
    <row r="2136" spans="12:31">
      <c r="L2136" s="54"/>
      <c r="M2136" s="54"/>
      <c r="N2136" s="54"/>
      <c r="O2136" s="54"/>
      <c r="P2136" s="56"/>
      <c r="Q2136" s="54"/>
      <c r="R2136" s="54"/>
      <c r="S2136" s="54"/>
      <c r="T2136" s="54"/>
      <c r="U2136" s="56"/>
      <c r="V2136" s="54"/>
      <c r="W2136" s="54"/>
      <c r="X2136" s="54"/>
      <c r="Y2136" s="54"/>
      <c r="Z2136" s="56"/>
      <c r="AA2136" s="54"/>
      <c r="AB2136" s="54"/>
      <c r="AC2136" s="54"/>
      <c r="AD2136" s="54"/>
      <c r="AE2136" s="56"/>
    </row>
    <row r="2137" spans="12:31">
      <c r="L2137" s="54"/>
      <c r="M2137" s="54"/>
      <c r="N2137" s="54"/>
      <c r="O2137" s="54"/>
      <c r="P2137" s="56"/>
      <c r="Q2137" s="54"/>
      <c r="R2137" s="54"/>
      <c r="S2137" s="54"/>
      <c r="T2137" s="54"/>
      <c r="U2137" s="56"/>
      <c r="V2137" s="54"/>
      <c r="W2137" s="54"/>
      <c r="X2137" s="54"/>
      <c r="Y2137" s="54"/>
      <c r="Z2137" s="56"/>
      <c r="AA2137" s="54"/>
      <c r="AB2137" s="54"/>
      <c r="AC2137" s="54"/>
      <c r="AD2137" s="54"/>
      <c r="AE2137" s="56"/>
    </row>
    <row r="2138" spans="12:31">
      <c r="L2138" s="54"/>
      <c r="M2138" s="54"/>
      <c r="N2138" s="54"/>
      <c r="O2138" s="54"/>
      <c r="P2138" s="56"/>
      <c r="Q2138" s="54"/>
      <c r="R2138" s="54"/>
      <c r="S2138" s="54"/>
      <c r="T2138" s="54"/>
      <c r="U2138" s="56"/>
      <c r="V2138" s="54"/>
      <c r="W2138" s="54"/>
      <c r="X2138" s="54"/>
      <c r="Y2138" s="54"/>
      <c r="Z2138" s="56"/>
      <c r="AA2138" s="54"/>
      <c r="AB2138" s="54"/>
      <c r="AC2138" s="54"/>
      <c r="AD2138" s="54"/>
      <c r="AE2138" s="56"/>
    </row>
    <row r="2139" spans="12:31">
      <c r="L2139" s="54"/>
      <c r="M2139" s="54"/>
      <c r="N2139" s="54"/>
      <c r="O2139" s="54"/>
      <c r="P2139" s="56"/>
      <c r="Q2139" s="54"/>
      <c r="R2139" s="54"/>
      <c r="S2139" s="54"/>
      <c r="T2139" s="54"/>
      <c r="U2139" s="56"/>
      <c r="V2139" s="54"/>
      <c r="W2139" s="54"/>
      <c r="X2139" s="54"/>
      <c r="Y2139" s="54"/>
      <c r="Z2139" s="56"/>
      <c r="AA2139" s="54"/>
      <c r="AB2139" s="54"/>
      <c r="AC2139" s="54"/>
      <c r="AD2139" s="54"/>
      <c r="AE2139" s="56"/>
    </row>
    <row r="2140" spans="12:31">
      <c r="L2140" s="54"/>
      <c r="M2140" s="54"/>
      <c r="N2140" s="54"/>
      <c r="O2140" s="54"/>
      <c r="P2140" s="56"/>
      <c r="Q2140" s="54"/>
      <c r="R2140" s="54"/>
      <c r="S2140" s="54"/>
      <c r="T2140" s="54"/>
      <c r="U2140" s="56"/>
      <c r="V2140" s="54"/>
      <c r="W2140" s="54"/>
      <c r="X2140" s="54"/>
      <c r="Y2140" s="54"/>
      <c r="Z2140" s="56"/>
      <c r="AA2140" s="54"/>
      <c r="AB2140" s="54"/>
      <c r="AC2140" s="54"/>
      <c r="AD2140" s="54"/>
      <c r="AE2140" s="56"/>
    </row>
    <row r="2141" spans="12:31">
      <c r="L2141" s="54"/>
      <c r="M2141" s="54"/>
      <c r="N2141" s="54"/>
      <c r="O2141" s="54"/>
      <c r="P2141" s="56"/>
      <c r="Q2141" s="54"/>
      <c r="R2141" s="54"/>
      <c r="S2141" s="54"/>
      <c r="T2141" s="54"/>
      <c r="U2141" s="56"/>
      <c r="V2141" s="54"/>
      <c r="W2141" s="54"/>
      <c r="X2141" s="54"/>
      <c r="Y2141" s="54"/>
      <c r="Z2141" s="56"/>
      <c r="AA2141" s="54"/>
      <c r="AB2141" s="54"/>
      <c r="AC2141" s="54"/>
      <c r="AD2141" s="54"/>
      <c r="AE2141" s="56"/>
    </row>
    <row r="2142" spans="12:31">
      <c r="L2142" s="54"/>
      <c r="M2142" s="54"/>
      <c r="N2142" s="54"/>
      <c r="O2142" s="54"/>
      <c r="P2142" s="56"/>
      <c r="Q2142" s="54"/>
      <c r="R2142" s="54"/>
      <c r="S2142" s="54"/>
      <c r="T2142" s="54"/>
      <c r="U2142" s="56"/>
      <c r="V2142" s="54"/>
      <c r="W2142" s="54"/>
      <c r="X2142" s="54"/>
      <c r="Y2142" s="54"/>
      <c r="Z2142" s="56"/>
      <c r="AA2142" s="54"/>
      <c r="AB2142" s="54"/>
      <c r="AC2142" s="54"/>
      <c r="AD2142" s="54"/>
      <c r="AE2142" s="56"/>
    </row>
    <row r="2143" spans="12:31">
      <c r="L2143" s="54"/>
      <c r="M2143" s="54"/>
      <c r="N2143" s="54"/>
      <c r="O2143" s="54"/>
      <c r="P2143" s="56"/>
      <c r="Q2143" s="54"/>
      <c r="R2143" s="54"/>
      <c r="S2143" s="54"/>
      <c r="T2143" s="54"/>
      <c r="U2143" s="56"/>
      <c r="V2143" s="54"/>
      <c r="W2143" s="54"/>
      <c r="X2143" s="54"/>
      <c r="Y2143" s="54"/>
      <c r="Z2143" s="56"/>
      <c r="AA2143" s="54"/>
      <c r="AB2143" s="54"/>
      <c r="AC2143" s="54"/>
      <c r="AD2143" s="54"/>
      <c r="AE2143" s="56"/>
    </row>
    <row r="2144" spans="12:31">
      <c r="L2144" s="54"/>
      <c r="M2144" s="54"/>
      <c r="N2144" s="54"/>
      <c r="O2144" s="54"/>
      <c r="P2144" s="56"/>
      <c r="Q2144" s="54"/>
      <c r="R2144" s="54"/>
      <c r="S2144" s="54"/>
      <c r="T2144" s="54"/>
      <c r="U2144" s="56"/>
      <c r="V2144" s="54"/>
      <c r="W2144" s="54"/>
      <c r="X2144" s="54"/>
      <c r="Y2144" s="54"/>
      <c r="Z2144" s="56"/>
      <c r="AA2144" s="54"/>
      <c r="AB2144" s="54"/>
      <c r="AC2144" s="54"/>
      <c r="AD2144" s="54"/>
      <c r="AE2144" s="56"/>
    </row>
    <row r="2145" spans="12:31">
      <c r="L2145" s="54"/>
      <c r="M2145" s="54"/>
      <c r="N2145" s="54"/>
      <c r="O2145" s="54"/>
      <c r="P2145" s="56"/>
      <c r="Q2145" s="54"/>
      <c r="R2145" s="54"/>
      <c r="S2145" s="54"/>
      <c r="T2145" s="54"/>
      <c r="U2145" s="56"/>
      <c r="V2145" s="54"/>
      <c r="W2145" s="54"/>
      <c r="X2145" s="54"/>
      <c r="Y2145" s="54"/>
      <c r="Z2145" s="56"/>
      <c r="AA2145" s="54"/>
      <c r="AB2145" s="54"/>
      <c r="AC2145" s="54"/>
      <c r="AD2145" s="54"/>
      <c r="AE2145" s="56"/>
    </row>
    <row r="2146" spans="12:31">
      <c r="L2146" s="54"/>
      <c r="M2146" s="54"/>
      <c r="N2146" s="54"/>
      <c r="O2146" s="54"/>
      <c r="P2146" s="56"/>
      <c r="Q2146" s="54"/>
      <c r="R2146" s="54"/>
      <c r="S2146" s="54"/>
      <c r="T2146" s="54"/>
      <c r="U2146" s="56"/>
      <c r="V2146" s="54"/>
      <c r="W2146" s="54"/>
      <c r="X2146" s="54"/>
      <c r="Y2146" s="54"/>
      <c r="Z2146" s="56"/>
      <c r="AA2146" s="54"/>
      <c r="AB2146" s="54"/>
      <c r="AC2146" s="54"/>
      <c r="AD2146" s="54"/>
      <c r="AE2146" s="56"/>
    </row>
    <row r="2147" spans="12:31">
      <c r="L2147" s="54"/>
      <c r="M2147" s="54"/>
      <c r="N2147" s="54"/>
      <c r="O2147" s="54"/>
      <c r="P2147" s="56"/>
      <c r="Q2147" s="54"/>
      <c r="R2147" s="54"/>
      <c r="S2147" s="54"/>
      <c r="T2147" s="54"/>
      <c r="U2147" s="56"/>
      <c r="V2147" s="54"/>
      <c r="W2147" s="54"/>
      <c r="X2147" s="54"/>
      <c r="Y2147" s="54"/>
      <c r="Z2147" s="56"/>
      <c r="AA2147" s="54"/>
      <c r="AB2147" s="54"/>
      <c r="AC2147" s="54"/>
      <c r="AD2147" s="54"/>
      <c r="AE2147" s="56"/>
    </row>
    <row r="2148" spans="12:31">
      <c r="L2148" s="54"/>
      <c r="M2148" s="54"/>
      <c r="N2148" s="54"/>
      <c r="O2148" s="54"/>
      <c r="P2148" s="56"/>
      <c r="Q2148" s="54"/>
      <c r="R2148" s="54"/>
      <c r="S2148" s="54"/>
      <c r="T2148" s="54"/>
      <c r="U2148" s="56"/>
      <c r="V2148" s="54"/>
      <c r="W2148" s="54"/>
      <c r="X2148" s="54"/>
      <c r="Y2148" s="54"/>
      <c r="Z2148" s="56"/>
      <c r="AA2148" s="54"/>
      <c r="AB2148" s="54"/>
      <c r="AC2148" s="54"/>
      <c r="AD2148" s="54"/>
      <c r="AE2148" s="56"/>
    </row>
    <row r="2149" spans="12:31">
      <c r="L2149" s="54"/>
      <c r="M2149" s="54"/>
      <c r="N2149" s="54"/>
      <c r="O2149" s="54"/>
      <c r="P2149" s="56"/>
      <c r="Q2149" s="54"/>
      <c r="R2149" s="54"/>
      <c r="S2149" s="54"/>
      <c r="T2149" s="54"/>
      <c r="U2149" s="56"/>
      <c r="V2149" s="54"/>
      <c r="W2149" s="54"/>
      <c r="X2149" s="54"/>
      <c r="Y2149" s="54"/>
      <c r="Z2149" s="56"/>
      <c r="AA2149" s="54"/>
      <c r="AB2149" s="54"/>
      <c r="AC2149" s="54"/>
      <c r="AD2149" s="54"/>
      <c r="AE2149" s="56"/>
    </row>
    <row r="2150" spans="12:31">
      <c r="L2150" s="54"/>
      <c r="M2150" s="54"/>
      <c r="N2150" s="54"/>
      <c r="O2150" s="54"/>
      <c r="P2150" s="56"/>
      <c r="Q2150" s="54"/>
      <c r="R2150" s="54"/>
      <c r="S2150" s="54"/>
      <c r="T2150" s="54"/>
      <c r="U2150" s="56"/>
      <c r="V2150" s="54"/>
      <c r="W2150" s="54"/>
      <c r="X2150" s="54"/>
      <c r="Y2150" s="54"/>
      <c r="Z2150" s="56"/>
      <c r="AA2150" s="54"/>
      <c r="AB2150" s="54"/>
      <c r="AC2150" s="54"/>
      <c r="AD2150" s="54"/>
      <c r="AE2150" s="56"/>
    </row>
    <row r="2151" spans="12:31">
      <c r="L2151" s="54"/>
      <c r="M2151" s="54"/>
      <c r="N2151" s="54"/>
      <c r="O2151" s="54"/>
      <c r="P2151" s="56"/>
      <c r="Q2151" s="54"/>
      <c r="R2151" s="54"/>
      <c r="S2151" s="54"/>
      <c r="T2151" s="54"/>
      <c r="U2151" s="56"/>
      <c r="V2151" s="54"/>
      <c r="W2151" s="54"/>
      <c r="X2151" s="54"/>
      <c r="Y2151" s="54"/>
      <c r="Z2151" s="56"/>
      <c r="AA2151" s="54"/>
      <c r="AB2151" s="54"/>
      <c r="AC2151" s="54"/>
      <c r="AD2151" s="54"/>
      <c r="AE2151" s="56"/>
    </row>
    <row r="2152" spans="12:31">
      <c r="L2152" s="54"/>
      <c r="M2152" s="54"/>
      <c r="N2152" s="54"/>
      <c r="O2152" s="54"/>
      <c r="P2152" s="56"/>
      <c r="Q2152" s="54"/>
      <c r="R2152" s="54"/>
      <c r="S2152" s="54"/>
      <c r="T2152" s="54"/>
      <c r="U2152" s="56"/>
      <c r="V2152" s="54"/>
      <c r="W2152" s="54"/>
      <c r="X2152" s="54"/>
      <c r="Y2152" s="54"/>
      <c r="Z2152" s="56"/>
      <c r="AA2152" s="54"/>
      <c r="AB2152" s="54"/>
      <c r="AC2152" s="54"/>
      <c r="AD2152" s="54"/>
      <c r="AE2152" s="56"/>
    </row>
    <row r="2153" spans="12:31">
      <c r="L2153" s="54"/>
      <c r="M2153" s="54"/>
      <c r="N2153" s="54"/>
      <c r="O2153" s="54"/>
      <c r="P2153" s="56"/>
      <c r="Q2153" s="54"/>
      <c r="R2153" s="54"/>
      <c r="S2153" s="54"/>
      <c r="T2153" s="54"/>
      <c r="U2153" s="56"/>
      <c r="V2153" s="54"/>
      <c r="W2153" s="54"/>
      <c r="X2153" s="54"/>
      <c r="Y2153" s="54"/>
      <c r="Z2153" s="56"/>
      <c r="AA2153" s="54"/>
      <c r="AB2153" s="54"/>
      <c r="AC2153" s="54"/>
      <c r="AD2153" s="54"/>
      <c r="AE2153" s="56"/>
    </row>
    <row r="2154" spans="12:31">
      <c r="L2154" s="54"/>
      <c r="M2154" s="54"/>
      <c r="N2154" s="54"/>
      <c r="O2154" s="54"/>
      <c r="P2154" s="56"/>
      <c r="Q2154" s="54"/>
      <c r="R2154" s="54"/>
      <c r="S2154" s="54"/>
      <c r="T2154" s="54"/>
      <c r="U2154" s="56"/>
      <c r="V2154" s="54"/>
      <c r="W2154" s="54"/>
      <c r="X2154" s="54"/>
      <c r="Y2154" s="54"/>
      <c r="Z2154" s="56"/>
      <c r="AA2154" s="54"/>
      <c r="AB2154" s="54"/>
      <c r="AC2154" s="54"/>
      <c r="AD2154" s="54"/>
      <c r="AE2154" s="56"/>
    </row>
    <row r="2155" spans="12:31">
      <c r="L2155" s="54"/>
      <c r="M2155" s="54"/>
      <c r="N2155" s="54"/>
      <c r="O2155" s="54"/>
      <c r="P2155" s="56"/>
      <c r="Q2155" s="54"/>
      <c r="R2155" s="54"/>
      <c r="S2155" s="54"/>
      <c r="T2155" s="54"/>
      <c r="U2155" s="56"/>
      <c r="V2155" s="54"/>
      <c r="W2155" s="54"/>
      <c r="X2155" s="54"/>
      <c r="Y2155" s="54"/>
      <c r="Z2155" s="56"/>
      <c r="AA2155" s="54"/>
      <c r="AB2155" s="54"/>
      <c r="AC2155" s="54"/>
      <c r="AD2155" s="54"/>
      <c r="AE2155" s="56"/>
    </row>
    <row r="2156" spans="12:31">
      <c r="L2156" s="54"/>
      <c r="M2156" s="54"/>
      <c r="N2156" s="54"/>
      <c r="O2156" s="54"/>
      <c r="P2156" s="56"/>
      <c r="Q2156" s="54"/>
      <c r="R2156" s="54"/>
      <c r="S2156" s="54"/>
      <c r="T2156" s="54"/>
      <c r="U2156" s="56"/>
      <c r="V2156" s="54"/>
      <c r="W2156" s="54"/>
      <c r="X2156" s="54"/>
      <c r="Y2156" s="54"/>
      <c r="Z2156" s="56"/>
      <c r="AA2156" s="54"/>
      <c r="AB2156" s="54"/>
      <c r="AC2156" s="54"/>
      <c r="AD2156" s="54"/>
      <c r="AE2156" s="56"/>
    </row>
    <row r="2157" spans="12:31">
      <c r="L2157" s="54"/>
      <c r="M2157" s="54"/>
      <c r="N2157" s="54"/>
      <c r="O2157" s="54"/>
      <c r="P2157" s="56"/>
      <c r="Q2157" s="54"/>
      <c r="R2157" s="54"/>
      <c r="S2157" s="54"/>
      <c r="T2157" s="54"/>
      <c r="U2157" s="56"/>
      <c r="V2157" s="54"/>
      <c r="W2157" s="54"/>
      <c r="X2157" s="54"/>
      <c r="Y2157" s="54"/>
      <c r="Z2157" s="56"/>
      <c r="AA2157" s="54"/>
      <c r="AB2157" s="54"/>
      <c r="AC2157" s="54"/>
      <c r="AD2157" s="54"/>
      <c r="AE2157" s="56"/>
    </row>
    <row r="2158" spans="12:31">
      <c r="L2158" s="54"/>
      <c r="M2158" s="54"/>
      <c r="N2158" s="54"/>
      <c r="O2158" s="54"/>
      <c r="P2158" s="56"/>
      <c r="Q2158" s="54"/>
      <c r="R2158" s="54"/>
      <c r="S2158" s="54"/>
      <c r="T2158" s="54"/>
      <c r="U2158" s="56"/>
      <c r="V2158" s="54"/>
      <c r="W2158" s="54"/>
      <c r="X2158" s="54"/>
      <c r="Y2158" s="54"/>
      <c r="Z2158" s="56"/>
      <c r="AA2158" s="54"/>
      <c r="AB2158" s="54"/>
      <c r="AC2158" s="54"/>
      <c r="AD2158" s="54"/>
      <c r="AE2158" s="56"/>
    </row>
    <row r="2159" spans="12:31">
      <c r="L2159" s="54"/>
      <c r="M2159" s="54"/>
      <c r="N2159" s="54"/>
      <c r="O2159" s="54"/>
      <c r="P2159" s="56"/>
      <c r="Q2159" s="54"/>
      <c r="R2159" s="54"/>
      <c r="S2159" s="54"/>
      <c r="T2159" s="54"/>
      <c r="U2159" s="56"/>
      <c r="V2159" s="54"/>
      <c r="W2159" s="54"/>
      <c r="X2159" s="54"/>
      <c r="Y2159" s="54"/>
      <c r="Z2159" s="56"/>
      <c r="AA2159" s="54"/>
      <c r="AB2159" s="54"/>
      <c r="AC2159" s="54"/>
      <c r="AD2159" s="54"/>
      <c r="AE2159" s="56"/>
    </row>
    <row r="2160" spans="12:31">
      <c r="L2160" s="54"/>
      <c r="M2160" s="54"/>
      <c r="N2160" s="54"/>
      <c r="O2160" s="54"/>
      <c r="P2160" s="56"/>
      <c r="Q2160" s="54"/>
      <c r="R2160" s="54"/>
      <c r="S2160" s="54"/>
      <c r="T2160" s="54"/>
      <c r="U2160" s="56"/>
      <c r="V2160" s="54"/>
      <c r="W2160" s="54"/>
      <c r="X2160" s="54"/>
      <c r="Y2160" s="54"/>
      <c r="Z2160" s="56"/>
      <c r="AA2160" s="54"/>
      <c r="AB2160" s="54"/>
      <c r="AC2160" s="54"/>
      <c r="AD2160" s="54"/>
      <c r="AE2160" s="56"/>
    </row>
    <row r="2161" spans="12:31">
      <c r="L2161" s="54"/>
      <c r="M2161" s="54"/>
      <c r="N2161" s="54"/>
      <c r="O2161" s="54"/>
      <c r="P2161" s="56"/>
      <c r="Q2161" s="54"/>
      <c r="R2161" s="54"/>
      <c r="S2161" s="54"/>
      <c r="T2161" s="54"/>
      <c r="U2161" s="56"/>
      <c r="V2161" s="54"/>
      <c r="W2161" s="54"/>
      <c r="X2161" s="54"/>
      <c r="Y2161" s="54"/>
      <c r="Z2161" s="56"/>
      <c r="AA2161" s="54"/>
      <c r="AB2161" s="54"/>
      <c r="AC2161" s="54"/>
      <c r="AD2161" s="54"/>
      <c r="AE2161" s="56"/>
    </row>
    <row r="2162" spans="12:31">
      <c r="L2162" s="54"/>
      <c r="M2162" s="54"/>
      <c r="N2162" s="54"/>
      <c r="O2162" s="54"/>
      <c r="P2162" s="56"/>
      <c r="Q2162" s="54"/>
      <c r="R2162" s="54"/>
      <c r="S2162" s="54"/>
      <c r="T2162" s="54"/>
      <c r="U2162" s="56"/>
      <c r="V2162" s="54"/>
      <c r="W2162" s="54"/>
      <c r="X2162" s="54"/>
      <c r="Y2162" s="54"/>
      <c r="Z2162" s="56"/>
      <c r="AA2162" s="54"/>
      <c r="AB2162" s="54"/>
      <c r="AC2162" s="54"/>
      <c r="AD2162" s="54"/>
      <c r="AE2162" s="56"/>
    </row>
    <row r="2163" spans="12:31">
      <c r="L2163" s="54"/>
      <c r="M2163" s="54"/>
      <c r="N2163" s="54"/>
      <c r="O2163" s="54"/>
      <c r="P2163" s="56"/>
      <c r="Q2163" s="54"/>
      <c r="R2163" s="54"/>
      <c r="S2163" s="54"/>
      <c r="T2163" s="54"/>
      <c r="U2163" s="56"/>
      <c r="V2163" s="54"/>
      <c r="W2163" s="54"/>
      <c r="X2163" s="54"/>
      <c r="Y2163" s="54"/>
      <c r="Z2163" s="56"/>
      <c r="AA2163" s="54"/>
      <c r="AB2163" s="54"/>
      <c r="AC2163" s="54"/>
      <c r="AD2163" s="54"/>
      <c r="AE2163" s="56"/>
    </row>
    <row r="2164" spans="12:31">
      <c r="L2164" s="54"/>
      <c r="M2164" s="54"/>
      <c r="N2164" s="54"/>
      <c r="O2164" s="54"/>
      <c r="P2164" s="56"/>
      <c r="Q2164" s="54"/>
      <c r="R2164" s="54"/>
      <c r="S2164" s="54"/>
      <c r="T2164" s="54"/>
      <c r="U2164" s="56"/>
      <c r="V2164" s="54"/>
      <c r="W2164" s="54"/>
      <c r="X2164" s="54"/>
      <c r="Y2164" s="54"/>
      <c r="Z2164" s="56"/>
      <c r="AA2164" s="54"/>
      <c r="AB2164" s="54"/>
      <c r="AC2164" s="54"/>
      <c r="AD2164" s="54"/>
      <c r="AE2164" s="56"/>
    </row>
    <row r="2165" spans="12:31">
      <c r="L2165" s="54"/>
      <c r="M2165" s="54"/>
      <c r="N2165" s="54"/>
      <c r="O2165" s="54"/>
      <c r="P2165" s="56"/>
      <c r="Q2165" s="54"/>
      <c r="R2165" s="54"/>
      <c r="S2165" s="54"/>
      <c r="T2165" s="54"/>
      <c r="U2165" s="56"/>
      <c r="V2165" s="54"/>
      <c r="W2165" s="54"/>
      <c r="X2165" s="54"/>
      <c r="Y2165" s="54"/>
      <c r="Z2165" s="56"/>
      <c r="AA2165" s="54"/>
      <c r="AB2165" s="54"/>
      <c r="AC2165" s="54"/>
      <c r="AD2165" s="54"/>
      <c r="AE2165" s="56"/>
    </row>
    <row r="2166" spans="12:31">
      <c r="L2166" s="54"/>
      <c r="M2166" s="54"/>
      <c r="N2166" s="54"/>
      <c r="O2166" s="54"/>
      <c r="P2166" s="56"/>
      <c r="Q2166" s="54"/>
      <c r="R2166" s="54"/>
      <c r="S2166" s="54"/>
      <c r="T2166" s="54"/>
      <c r="U2166" s="56"/>
      <c r="V2166" s="54"/>
      <c r="W2166" s="54"/>
      <c r="X2166" s="54"/>
      <c r="Y2166" s="54"/>
      <c r="Z2166" s="56"/>
      <c r="AA2166" s="54"/>
      <c r="AB2166" s="54"/>
      <c r="AC2166" s="54"/>
      <c r="AD2166" s="54"/>
      <c r="AE2166" s="56"/>
    </row>
    <row r="2167" spans="12:31">
      <c r="L2167" s="54"/>
      <c r="M2167" s="54"/>
      <c r="N2167" s="54"/>
      <c r="O2167" s="54"/>
      <c r="P2167" s="56"/>
      <c r="Q2167" s="54"/>
      <c r="R2167" s="54"/>
      <c r="S2167" s="54"/>
      <c r="T2167" s="54"/>
      <c r="U2167" s="56"/>
      <c r="V2167" s="54"/>
      <c r="W2167" s="54"/>
      <c r="X2167" s="54"/>
      <c r="Y2167" s="54"/>
      <c r="Z2167" s="56"/>
      <c r="AA2167" s="54"/>
      <c r="AB2167" s="54"/>
      <c r="AC2167" s="54"/>
      <c r="AD2167" s="54"/>
      <c r="AE2167" s="56"/>
    </row>
    <row r="2168" spans="12:31">
      <c r="L2168" s="54"/>
      <c r="M2168" s="54"/>
      <c r="N2168" s="54"/>
      <c r="O2168" s="54"/>
      <c r="P2168" s="56"/>
      <c r="Q2168" s="54"/>
      <c r="R2168" s="54"/>
      <c r="S2168" s="54"/>
      <c r="T2168" s="54"/>
      <c r="U2168" s="56"/>
      <c r="V2168" s="54"/>
      <c r="W2168" s="54"/>
      <c r="X2168" s="54"/>
      <c r="Y2168" s="54"/>
      <c r="Z2168" s="56"/>
      <c r="AA2168" s="54"/>
      <c r="AB2168" s="54"/>
      <c r="AC2168" s="54"/>
      <c r="AD2168" s="54"/>
      <c r="AE2168" s="56"/>
    </row>
    <row r="2169" spans="12:31">
      <c r="L2169" s="54"/>
      <c r="M2169" s="54"/>
      <c r="N2169" s="54"/>
      <c r="O2169" s="54"/>
      <c r="P2169" s="56"/>
      <c r="Q2169" s="54"/>
      <c r="R2169" s="54"/>
      <c r="S2169" s="54"/>
      <c r="T2169" s="54"/>
      <c r="U2169" s="56"/>
      <c r="V2169" s="54"/>
      <c r="W2169" s="54"/>
      <c r="X2169" s="54"/>
      <c r="Y2169" s="54"/>
      <c r="Z2169" s="56"/>
      <c r="AA2169" s="54"/>
      <c r="AB2169" s="54"/>
      <c r="AC2169" s="54"/>
      <c r="AD2169" s="54"/>
      <c r="AE2169" s="56"/>
    </row>
    <row r="2170" spans="12:31">
      <c r="L2170" s="54"/>
      <c r="M2170" s="54"/>
      <c r="N2170" s="54"/>
      <c r="O2170" s="54"/>
      <c r="P2170" s="56"/>
      <c r="Q2170" s="54"/>
      <c r="R2170" s="54"/>
      <c r="S2170" s="54"/>
      <c r="T2170" s="54"/>
      <c r="U2170" s="56"/>
      <c r="V2170" s="54"/>
      <c r="W2170" s="54"/>
      <c r="X2170" s="54"/>
      <c r="Y2170" s="54"/>
      <c r="Z2170" s="56"/>
      <c r="AA2170" s="54"/>
      <c r="AB2170" s="54"/>
      <c r="AC2170" s="54"/>
      <c r="AD2170" s="54"/>
      <c r="AE2170" s="56"/>
    </row>
    <row r="2171" spans="12:31">
      <c r="L2171" s="54"/>
      <c r="M2171" s="54"/>
      <c r="N2171" s="54"/>
      <c r="O2171" s="54"/>
      <c r="P2171" s="56"/>
      <c r="Q2171" s="54"/>
      <c r="R2171" s="54"/>
      <c r="S2171" s="54"/>
      <c r="T2171" s="54"/>
      <c r="U2171" s="56"/>
      <c r="V2171" s="54"/>
      <c r="W2171" s="54"/>
      <c r="X2171" s="54"/>
      <c r="Y2171" s="54"/>
      <c r="Z2171" s="56"/>
      <c r="AA2171" s="54"/>
      <c r="AB2171" s="54"/>
      <c r="AC2171" s="54"/>
      <c r="AD2171" s="54"/>
      <c r="AE2171" s="56"/>
    </row>
    <row r="2172" spans="12:31">
      <c r="L2172" s="54"/>
      <c r="M2172" s="54"/>
      <c r="N2172" s="54"/>
      <c r="O2172" s="54"/>
      <c r="P2172" s="56"/>
      <c r="Q2172" s="54"/>
      <c r="R2172" s="54"/>
      <c r="S2172" s="54"/>
      <c r="T2172" s="54"/>
      <c r="U2172" s="56"/>
      <c r="V2172" s="54"/>
      <c r="W2172" s="54"/>
      <c r="X2172" s="54"/>
      <c r="Y2172" s="54"/>
      <c r="Z2172" s="56"/>
      <c r="AA2172" s="54"/>
      <c r="AB2172" s="54"/>
      <c r="AC2172" s="54"/>
      <c r="AD2172" s="54"/>
      <c r="AE2172" s="56"/>
    </row>
    <row r="2173" spans="12:31">
      <c r="L2173" s="54"/>
      <c r="M2173" s="54"/>
      <c r="N2173" s="54"/>
      <c r="O2173" s="54"/>
      <c r="P2173" s="56"/>
      <c r="Q2173" s="54"/>
      <c r="R2173" s="54"/>
      <c r="S2173" s="54"/>
      <c r="T2173" s="54"/>
      <c r="U2173" s="56"/>
      <c r="V2173" s="54"/>
      <c r="W2173" s="54"/>
      <c r="X2173" s="54"/>
      <c r="Y2173" s="54"/>
      <c r="Z2173" s="56"/>
      <c r="AA2173" s="54"/>
      <c r="AB2173" s="54"/>
      <c r="AC2173" s="54"/>
      <c r="AD2173" s="54"/>
      <c r="AE2173" s="56"/>
    </row>
    <row r="2174" spans="12:31">
      <c r="L2174" s="54"/>
      <c r="M2174" s="54"/>
      <c r="N2174" s="54"/>
      <c r="O2174" s="54"/>
      <c r="P2174" s="56"/>
      <c r="Q2174" s="54"/>
      <c r="R2174" s="54"/>
      <c r="S2174" s="54"/>
      <c r="T2174" s="54"/>
      <c r="U2174" s="56"/>
      <c r="V2174" s="54"/>
      <c r="W2174" s="54"/>
      <c r="X2174" s="54"/>
      <c r="Y2174" s="54"/>
      <c r="Z2174" s="56"/>
      <c r="AA2174" s="54"/>
      <c r="AB2174" s="54"/>
      <c r="AC2174" s="54"/>
      <c r="AD2174" s="54"/>
      <c r="AE2174" s="56"/>
    </row>
    <row r="2175" spans="12:31">
      <c r="L2175" s="54"/>
      <c r="M2175" s="54"/>
      <c r="N2175" s="54"/>
      <c r="O2175" s="54"/>
      <c r="P2175" s="56"/>
      <c r="Q2175" s="54"/>
      <c r="R2175" s="54"/>
      <c r="S2175" s="54"/>
      <c r="T2175" s="54"/>
      <c r="U2175" s="56"/>
      <c r="V2175" s="54"/>
      <c r="W2175" s="54"/>
      <c r="X2175" s="54"/>
      <c r="Y2175" s="54"/>
      <c r="Z2175" s="56"/>
      <c r="AA2175" s="54"/>
      <c r="AB2175" s="54"/>
      <c r="AC2175" s="54"/>
      <c r="AD2175" s="54"/>
      <c r="AE2175" s="56"/>
    </row>
    <row r="2176" spans="12:31">
      <c r="L2176" s="54"/>
      <c r="M2176" s="54"/>
      <c r="N2176" s="54"/>
      <c r="O2176" s="54"/>
      <c r="P2176" s="56"/>
      <c r="Q2176" s="54"/>
      <c r="R2176" s="54"/>
      <c r="S2176" s="54"/>
      <c r="T2176" s="54"/>
      <c r="U2176" s="56"/>
      <c r="V2176" s="54"/>
      <c r="W2176" s="54"/>
      <c r="X2176" s="54"/>
      <c r="Y2176" s="54"/>
      <c r="Z2176" s="56"/>
      <c r="AA2176" s="54"/>
      <c r="AB2176" s="54"/>
      <c r="AC2176" s="54"/>
      <c r="AD2176" s="54"/>
      <c r="AE2176" s="56"/>
    </row>
    <row r="2177" spans="12:31">
      <c r="L2177" s="54"/>
      <c r="M2177" s="54"/>
      <c r="N2177" s="54"/>
      <c r="O2177" s="54"/>
      <c r="P2177" s="56"/>
      <c r="Q2177" s="54"/>
      <c r="R2177" s="54"/>
      <c r="S2177" s="54"/>
      <c r="T2177" s="54"/>
      <c r="U2177" s="56"/>
      <c r="V2177" s="54"/>
      <c r="W2177" s="54"/>
      <c r="X2177" s="54"/>
      <c r="Y2177" s="54"/>
      <c r="Z2177" s="56"/>
      <c r="AA2177" s="54"/>
      <c r="AB2177" s="54"/>
      <c r="AC2177" s="54"/>
      <c r="AD2177" s="54"/>
      <c r="AE2177" s="56"/>
    </row>
    <row r="2178" spans="12:31">
      <c r="L2178" s="54"/>
      <c r="M2178" s="54"/>
      <c r="N2178" s="54"/>
      <c r="O2178" s="54"/>
      <c r="P2178" s="56"/>
      <c r="Q2178" s="54"/>
      <c r="R2178" s="54"/>
      <c r="S2178" s="54"/>
      <c r="T2178" s="54"/>
      <c r="U2178" s="56"/>
      <c r="V2178" s="54"/>
      <c r="W2178" s="54"/>
      <c r="X2178" s="54"/>
      <c r="Y2178" s="54"/>
      <c r="Z2178" s="56"/>
      <c r="AA2178" s="54"/>
      <c r="AB2178" s="54"/>
      <c r="AC2178" s="54"/>
      <c r="AD2178" s="54"/>
      <c r="AE2178" s="56"/>
    </row>
    <row r="2179" spans="12:31">
      <c r="L2179" s="54"/>
      <c r="M2179" s="54"/>
      <c r="N2179" s="54"/>
      <c r="O2179" s="54"/>
      <c r="P2179" s="56"/>
      <c r="Q2179" s="54"/>
      <c r="R2179" s="54"/>
      <c r="S2179" s="54"/>
      <c r="T2179" s="54"/>
      <c r="U2179" s="56"/>
      <c r="V2179" s="54"/>
      <c r="W2179" s="54"/>
      <c r="X2179" s="54"/>
      <c r="Y2179" s="54"/>
      <c r="Z2179" s="56"/>
      <c r="AA2179" s="54"/>
      <c r="AB2179" s="54"/>
      <c r="AC2179" s="54"/>
      <c r="AD2179" s="54"/>
      <c r="AE2179" s="56"/>
    </row>
    <row r="2180" spans="12:31">
      <c r="L2180" s="54"/>
      <c r="M2180" s="54"/>
      <c r="N2180" s="54"/>
      <c r="O2180" s="54"/>
      <c r="P2180" s="56"/>
      <c r="Q2180" s="54"/>
      <c r="R2180" s="54"/>
      <c r="S2180" s="54"/>
      <c r="T2180" s="54"/>
      <c r="U2180" s="56"/>
      <c r="V2180" s="54"/>
      <c r="W2180" s="54"/>
      <c r="X2180" s="54"/>
      <c r="Y2180" s="54"/>
      <c r="Z2180" s="56"/>
      <c r="AA2180" s="54"/>
      <c r="AB2180" s="54"/>
      <c r="AC2180" s="54"/>
      <c r="AD2180" s="54"/>
      <c r="AE2180" s="56"/>
    </row>
    <row r="2181" spans="12:31">
      <c r="L2181" s="54"/>
      <c r="M2181" s="54"/>
      <c r="N2181" s="54"/>
      <c r="O2181" s="54"/>
      <c r="P2181" s="56"/>
      <c r="Q2181" s="54"/>
      <c r="R2181" s="54"/>
      <c r="S2181" s="54"/>
      <c r="T2181" s="54"/>
      <c r="U2181" s="56"/>
      <c r="V2181" s="54"/>
      <c r="W2181" s="54"/>
      <c r="X2181" s="54"/>
      <c r="Y2181" s="54"/>
      <c r="Z2181" s="56"/>
      <c r="AA2181" s="54"/>
      <c r="AB2181" s="54"/>
      <c r="AC2181" s="54"/>
      <c r="AD2181" s="54"/>
      <c r="AE2181" s="56"/>
    </row>
    <row r="2182" spans="12:31">
      <c r="L2182" s="54"/>
      <c r="M2182" s="54"/>
      <c r="N2182" s="54"/>
      <c r="O2182" s="54"/>
      <c r="P2182" s="56"/>
      <c r="Q2182" s="54"/>
      <c r="R2182" s="54"/>
      <c r="S2182" s="54"/>
      <c r="T2182" s="54"/>
      <c r="U2182" s="56"/>
      <c r="V2182" s="54"/>
      <c r="W2182" s="54"/>
      <c r="X2182" s="54"/>
      <c r="Y2182" s="54"/>
      <c r="Z2182" s="56"/>
      <c r="AA2182" s="54"/>
      <c r="AB2182" s="54"/>
      <c r="AC2182" s="54"/>
      <c r="AD2182" s="54"/>
      <c r="AE2182" s="56"/>
    </row>
    <row r="2183" spans="12:31">
      <c r="L2183" s="54"/>
      <c r="M2183" s="54"/>
      <c r="N2183" s="54"/>
      <c r="O2183" s="54"/>
      <c r="P2183" s="56"/>
      <c r="Q2183" s="54"/>
      <c r="R2183" s="54"/>
      <c r="S2183" s="54"/>
      <c r="T2183" s="54"/>
      <c r="U2183" s="56"/>
      <c r="V2183" s="54"/>
      <c r="W2183" s="54"/>
      <c r="X2183" s="54"/>
      <c r="Y2183" s="54"/>
      <c r="Z2183" s="56"/>
      <c r="AA2183" s="54"/>
      <c r="AB2183" s="54"/>
      <c r="AC2183" s="54"/>
      <c r="AD2183" s="54"/>
      <c r="AE2183" s="56"/>
    </row>
    <row r="2184" spans="12:31">
      <c r="L2184" s="54"/>
      <c r="M2184" s="54"/>
      <c r="N2184" s="54"/>
      <c r="O2184" s="54"/>
      <c r="P2184" s="56"/>
      <c r="Q2184" s="54"/>
      <c r="R2184" s="54"/>
      <c r="S2184" s="54"/>
      <c r="T2184" s="54"/>
      <c r="U2184" s="56"/>
      <c r="V2184" s="54"/>
      <c r="W2184" s="54"/>
      <c r="X2184" s="54"/>
      <c r="Y2184" s="54"/>
      <c r="Z2184" s="56"/>
      <c r="AA2184" s="54"/>
      <c r="AB2184" s="54"/>
      <c r="AC2184" s="54"/>
      <c r="AD2184" s="54"/>
      <c r="AE2184" s="56"/>
    </row>
    <row r="2185" spans="12:31">
      <c r="L2185" s="54"/>
      <c r="M2185" s="54"/>
      <c r="N2185" s="54"/>
      <c r="O2185" s="54"/>
      <c r="P2185" s="56"/>
      <c r="Q2185" s="54"/>
      <c r="R2185" s="54"/>
      <c r="S2185" s="54"/>
      <c r="T2185" s="54"/>
      <c r="U2185" s="56"/>
      <c r="V2185" s="54"/>
      <c r="W2185" s="54"/>
      <c r="X2185" s="54"/>
      <c r="Y2185" s="54"/>
      <c r="Z2185" s="56"/>
      <c r="AA2185" s="54"/>
      <c r="AB2185" s="54"/>
      <c r="AC2185" s="54"/>
      <c r="AD2185" s="54"/>
      <c r="AE2185" s="56"/>
    </row>
    <row r="2186" spans="12:31">
      <c r="L2186" s="54"/>
      <c r="M2186" s="54"/>
      <c r="N2186" s="54"/>
      <c r="O2186" s="54"/>
      <c r="P2186" s="56"/>
      <c r="Q2186" s="54"/>
      <c r="R2186" s="54"/>
      <c r="S2186" s="54"/>
      <c r="T2186" s="54"/>
      <c r="U2186" s="56"/>
      <c r="V2186" s="54"/>
      <c r="W2186" s="54"/>
      <c r="X2186" s="54"/>
      <c r="Y2186" s="54"/>
      <c r="Z2186" s="56"/>
      <c r="AA2186" s="54"/>
      <c r="AB2186" s="54"/>
      <c r="AC2186" s="54"/>
      <c r="AD2186" s="54"/>
      <c r="AE2186" s="56"/>
    </row>
    <row r="2187" spans="12:31">
      <c r="L2187" s="54"/>
      <c r="M2187" s="54"/>
      <c r="N2187" s="54"/>
      <c r="O2187" s="54"/>
      <c r="P2187" s="56"/>
      <c r="Q2187" s="54"/>
      <c r="R2187" s="54"/>
      <c r="S2187" s="54"/>
      <c r="T2187" s="54"/>
      <c r="U2187" s="56"/>
      <c r="V2187" s="54"/>
      <c r="W2187" s="54"/>
      <c r="X2187" s="54"/>
      <c r="Y2187" s="54"/>
      <c r="Z2187" s="56"/>
      <c r="AA2187" s="54"/>
      <c r="AB2187" s="54"/>
      <c r="AC2187" s="54"/>
      <c r="AD2187" s="54"/>
      <c r="AE2187" s="56"/>
    </row>
    <row r="2188" spans="12:31">
      <c r="L2188" s="54"/>
      <c r="M2188" s="54"/>
      <c r="N2188" s="54"/>
      <c r="O2188" s="54"/>
      <c r="P2188" s="56"/>
      <c r="Q2188" s="54"/>
      <c r="R2188" s="54"/>
      <c r="S2188" s="54"/>
      <c r="T2188" s="54"/>
      <c r="U2188" s="56"/>
      <c r="V2188" s="54"/>
      <c r="W2188" s="54"/>
      <c r="X2188" s="54"/>
      <c r="Y2188" s="54"/>
      <c r="Z2188" s="56"/>
      <c r="AA2188" s="54"/>
      <c r="AB2188" s="54"/>
      <c r="AC2188" s="54"/>
      <c r="AD2188" s="54"/>
      <c r="AE2188" s="56"/>
    </row>
    <row r="2189" spans="12:31">
      <c r="L2189" s="54"/>
      <c r="M2189" s="54"/>
      <c r="N2189" s="54"/>
      <c r="O2189" s="54"/>
      <c r="P2189" s="56"/>
      <c r="Q2189" s="54"/>
      <c r="R2189" s="54"/>
      <c r="S2189" s="54"/>
      <c r="T2189" s="54"/>
      <c r="U2189" s="56"/>
      <c r="V2189" s="54"/>
      <c r="W2189" s="54"/>
      <c r="X2189" s="54"/>
      <c r="Y2189" s="54"/>
      <c r="Z2189" s="56"/>
      <c r="AA2189" s="54"/>
      <c r="AB2189" s="54"/>
      <c r="AC2189" s="54"/>
      <c r="AD2189" s="54"/>
      <c r="AE2189" s="56"/>
    </row>
    <row r="2190" spans="12:31">
      <c r="L2190" s="54"/>
      <c r="M2190" s="54"/>
      <c r="N2190" s="54"/>
      <c r="O2190" s="54"/>
      <c r="P2190" s="56"/>
      <c r="Q2190" s="54"/>
      <c r="R2190" s="54"/>
      <c r="S2190" s="54"/>
      <c r="T2190" s="54"/>
      <c r="U2190" s="56"/>
      <c r="V2190" s="54"/>
      <c r="W2190" s="54"/>
      <c r="X2190" s="54"/>
      <c r="Y2190" s="54"/>
      <c r="Z2190" s="56"/>
      <c r="AA2190" s="54"/>
      <c r="AB2190" s="54"/>
      <c r="AC2190" s="54"/>
      <c r="AD2190" s="54"/>
      <c r="AE2190" s="56"/>
    </row>
    <row r="2191" spans="12:31">
      <c r="L2191" s="54"/>
      <c r="M2191" s="54"/>
      <c r="N2191" s="54"/>
      <c r="O2191" s="54"/>
      <c r="P2191" s="56"/>
      <c r="Q2191" s="54"/>
      <c r="R2191" s="54"/>
      <c r="S2191" s="54"/>
      <c r="T2191" s="54"/>
      <c r="U2191" s="56"/>
      <c r="V2191" s="54"/>
      <c r="W2191" s="54"/>
      <c r="X2191" s="54"/>
      <c r="Y2191" s="54"/>
      <c r="Z2191" s="56"/>
      <c r="AA2191" s="54"/>
      <c r="AB2191" s="54"/>
      <c r="AC2191" s="54"/>
      <c r="AD2191" s="54"/>
      <c r="AE2191" s="56"/>
    </row>
    <row r="2192" spans="12:31">
      <c r="L2192" s="54"/>
      <c r="M2192" s="54"/>
      <c r="N2192" s="54"/>
      <c r="O2192" s="54"/>
      <c r="P2192" s="56"/>
      <c r="Q2192" s="54"/>
      <c r="R2192" s="54"/>
      <c r="S2192" s="54"/>
      <c r="T2192" s="54"/>
      <c r="U2192" s="56"/>
      <c r="V2192" s="54"/>
      <c r="W2192" s="54"/>
      <c r="X2192" s="54"/>
      <c r="Y2192" s="54"/>
      <c r="Z2192" s="56"/>
      <c r="AA2192" s="54"/>
      <c r="AB2192" s="54"/>
      <c r="AC2192" s="54"/>
      <c r="AD2192" s="54"/>
      <c r="AE2192" s="56"/>
    </row>
    <row r="2193" spans="12:31">
      <c r="L2193" s="54"/>
      <c r="M2193" s="54"/>
      <c r="N2193" s="54"/>
      <c r="O2193" s="54"/>
      <c r="P2193" s="56"/>
      <c r="Q2193" s="54"/>
      <c r="R2193" s="54"/>
      <c r="S2193" s="54"/>
      <c r="T2193" s="54"/>
      <c r="U2193" s="56"/>
      <c r="V2193" s="54"/>
      <c r="W2193" s="54"/>
      <c r="X2193" s="54"/>
      <c r="Y2193" s="54"/>
      <c r="Z2193" s="56"/>
      <c r="AA2193" s="54"/>
      <c r="AB2193" s="54"/>
      <c r="AC2193" s="54"/>
      <c r="AD2193" s="54"/>
      <c r="AE2193" s="56"/>
    </row>
    <row r="2194" spans="12:31">
      <c r="L2194" s="54"/>
      <c r="M2194" s="54"/>
      <c r="N2194" s="54"/>
      <c r="O2194" s="54"/>
      <c r="P2194" s="56"/>
      <c r="Q2194" s="54"/>
      <c r="R2194" s="54"/>
      <c r="S2194" s="54"/>
      <c r="T2194" s="54"/>
      <c r="U2194" s="56"/>
      <c r="V2194" s="54"/>
      <c r="W2194" s="54"/>
      <c r="X2194" s="54"/>
      <c r="Y2194" s="54"/>
      <c r="Z2194" s="56"/>
      <c r="AA2194" s="54"/>
      <c r="AB2194" s="54"/>
      <c r="AC2194" s="54"/>
      <c r="AD2194" s="54"/>
      <c r="AE2194" s="56"/>
    </row>
    <row r="2195" spans="12:31">
      <c r="L2195" s="54"/>
      <c r="M2195" s="54"/>
      <c r="N2195" s="54"/>
      <c r="O2195" s="54"/>
      <c r="P2195" s="56"/>
      <c r="Q2195" s="54"/>
      <c r="R2195" s="54"/>
      <c r="S2195" s="54"/>
      <c r="T2195" s="54"/>
      <c r="U2195" s="56"/>
      <c r="V2195" s="54"/>
      <c r="W2195" s="54"/>
      <c r="X2195" s="54"/>
      <c r="Y2195" s="54"/>
      <c r="Z2195" s="56"/>
      <c r="AA2195" s="54"/>
      <c r="AB2195" s="54"/>
      <c r="AC2195" s="54"/>
      <c r="AD2195" s="54"/>
      <c r="AE2195" s="56"/>
    </row>
    <row r="2196" spans="12:31">
      <c r="L2196" s="54"/>
      <c r="M2196" s="54"/>
      <c r="N2196" s="54"/>
      <c r="O2196" s="54"/>
      <c r="P2196" s="56"/>
      <c r="Q2196" s="54"/>
      <c r="R2196" s="54"/>
      <c r="S2196" s="54"/>
      <c r="T2196" s="54"/>
      <c r="U2196" s="56"/>
      <c r="V2196" s="54"/>
      <c r="W2196" s="54"/>
      <c r="X2196" s="54"/>
      <c r="Y2196" s="54"/>
      <c r="Z2196" s="56"/>
      <c r="AA2196" s="54"/>
      <c r="AB2196" s="54"/>
      <c r="AC2196" s="54"/>
      <c r="AD2196" s="54"/>
      <c r="AE2196" s="56"/>
    </row>
    <row r="2197" spans="12:31">
      <c r="L2197" s="54"/>
      <c r="M2197" s="54"/>
      <c r="N2197" s="54"/>
      <c r="O2197" s="54"/>
      <c r="P2197" s="56"/>
      <c r="Q2197" s="54"/>
      <c r="R2197" s="54"/>
      <c r="S2197" s="54"/>
      <c r="T2197" s="54"/>
      <c r="U2197" s="56"/>
      <c r="V2197" s="54"/>
      <c r="W2197" s="54"/>
      <c r="X2197" s="54"/>
      <c r="Y2197" s="54"/>
      <c r="Z2197" s="56"/>
      <c r="AA2197" s="54"/>
      <c r="AB2197" s="54"/>
      <c r="AC2197" s="54"/>
      <c r="AD2197" s="54"/>
      <c r="AE2197" s="56"/>
    </row>
    <row r="2198" spans="12:31">
      <c r="L2198" s="54"/>
      <c r="M2198" s="54"/>
      <c r="N2198" s="54"/>
      <c r="O2198" s="54"/>
      <c r="P2198" s="56"/>
      <c r="Q2198" s="54"/>
      <c r="R2198" s="54"/>
      <c r="S2198" s="54"/>
      <c r="T2198" s="54"/>
      <c r="U2198" s="56"/>
      <c r="V2198" s="54"/>
      <c r="W2198" s="54"/>
      <c r="X2198" s="54"/>
      <c r="Y2198" s="54"/>
      <c r="Z2198" s="56"/>
      <c r="AA2198" s="54"/>
      <c r="AB2198" s="54"/>
      <c r="AC2198" s="54"/>
      <c r="AD2198" s="54"/>
      <c r="AE2198" s="56"/>
    </row>
    <row r="2199" spans="12:31">
      <c r="L2199" s="54"/>
      <c r="M2199" s="54"/>
      <c r="N2199" s="54"/>
      <c r="O2199" s="54"/>
      <c r="P2199" s="56"/>
      <c r="Q2199" s="54"/>
      <c r="R2199" s="54"/>
      <c r="S2199" s="54"/>
      <c r="T2199" s="54"/>
      <c r="U2199" s="56"/>
      <c r="V2199" s="54"/>
      <c r="W2199" s="54"/>
      <c r="X2199" s="54"/>
      <c r="Y2199" s="54"/>
      <c r="Z2199" s="56"/>
      <c r="AA2199" s="54"/>
      <c r="AB2199" s="54"/>
      <c r="AC2199" s="54"/>
      <c r="AD2199" s="54"/>
      <c r="AE2199" s="56"/>
    </row>
    <row r="2200" spans="12:31">
      <c r="L2200" s="54"/>
      <c r="M2200" s="54"/>
      <c r="N2200" s="54"/>
      <c r="O2200" s="54"/>
      <c r="P2200" s="56"/>
      <c r="Q2200" s="54"/>
      <c r="R2200" s="54"/>
      <c r="S2200" s="54"/>
      <c r="T2200" s="54"/>
      <c r="U2200" s="56"/>
      <c r="V2200" s="54"/>
      <c r="W2200" s="54"/>
      <c r="X2200" s="54"/>
      <c r="Y2200" s="54"/>
      <c r="Z2200" s="56"/>
      <c r="AA2200" s="54"/>
      <c r="AB2200" s="54"/>
      <c r="AC2200" s="54"/>
      <c r="AD2200" s="54"/>
      <c r="AE2200" s="56"/>
    </row>
    <row r="2201" spans="12:31">
      <c r="L2201" s="54"/>
      <c r="M2201" s="54"/>
      <c r="N2201" s="54"/>
      <c r="O2201" s="54"/>
      <c r="P2201" s="56"/>
      <c r="Q2201" s="54"/>
      <c r="R2201" s="54"/>
      <c r="S2201" s="54"/>
      <c r="T2201" s="54"/>
      <c r="U2201" s="56"/>
      <c r="V2201" s="54"/>
      <c r="W2201" s="54"/>
      <c r="X2201" s="54"/>
      <c r="Y2201" s="54"/>
      <c r="Z2201" s="56"/>
      <c r="AA2201" s="54"/>
      <c r="AB2201" s="54"/>
      <c r="AC2201" s="54"/>
      <c r="AD2201" s="54"/>
      <c r="AE2201" s="56"/>
    </row>
    <row r="2202" spans="12:31">
      <c r="L2202" s="54"/>
      <c r="M2202" s="54"/>
      <c r="N2202" s="54"/>
      <c r="O2202" s="54"/>
      <c r="P2202" s="56"/>
      <c r="Q2202" s="54"/>
      <c r="R2202" s="54"/>
      <c r="S2202" s="54"/>
      <c r="T2202" s="54"/>
      <c r="U2202" s="56"/>
      <c r="V2202" s="54"/>
      <c r="W2202" s="54"/>
      <c r="X2202" s="54"/>
      <c r="Y2202" s="54"/>
      <c r="Z2202" s="56"/>
      <c r="AA2202" s="54"/>
      <c r="AB2202" s="54"/>
      <c r="AC2202" s="54"/>
      <c r="AD2202" s="54"/>
      <c r="AE2202" s="56"/>
    </row>
    <row r="2203" spans="12:31">
      <c r="L2203" s="54"/>
      <c r="M2203" s="54"/>
      <c r="N2203" s="54"/>
      <c r="O2203" s="54"/>
      <c r="P2203" s="56"/>
      <c r="Q2203" s="54"/>
      <c r="R2203" s="54"/>
      <c r="S2203" s="54"/>
      <c r="T2203" s="54"/>
      <c r="U2203" s="56"/>
      <c r="V2203" s="54"/>
      <c r="W2203" s="54"/>
      <c r="X2203" s="54"/>
      <c r="Y2203" s="54"/>
      <c r="Z2203" s="56"/>
      <c r="AA2203" s="54"/>
      <c r="AB2203" s="54"/>
      <c r="AC2203" s="54"/>
      <c r="AD2203" s="54"/>
      <c r="AE2203" s="56"/>
    </row>
    <row r="2204" spans="12:31">
      <c r="L2204" s="54"/>
      <c r="M2204" s="54"/>
      <c r="N2204" s="54"/>
      <c r="O2204" s="54"/>
      <c r="P2204" s="56"/>
      <c r="Q2204" s="54"/>
      <c r="R2204" s="54"/>
      <c r="S2204" s="54"/>
      <c r="T2204" s="54"/>
      <c r="U2204" s="56"/>
      <c r="V2204" s="54"/>
      <c r="W2204" s="54"/>
      <c r="X2204" s="54"/>
      <c r="Y2204" s="54"/>
      <c r="Z2204" s="56"/>
      <c r="AA2204" s="54"/>
      <c r="AB2204" s="54"/>
      <c r="AC2204" s="54"/>
      <c r="AD2204" s="54"/>
      <c r="AE2204" s="56"/>
    </row>
    <row r="2205" spans="12:31">
      <c r="L2205" s="54"/>
      <c r="M2205" s="54"/>
      <c r="N2205" s="54"/>
      <c r="O2205" s="54"/>
      <c r="P2205" s="56"/>
      <c r="Q2205" s="54"/>
      <c r="R2205" s="54"/>
      <c r="S2205" s="54"/>
      <c r="T2205" s="54"/>
      <c r="U2205" s="56"/>
      <c r="V2205" s="54"/>
      <c r="W2205" s="54"/>
      <c r="X2205" s="54"/>
      <c r="Y2205" s="54"/>
      <c r="Z2205" s="56"/>
      <c r="AA2205" s="54"/>
      <c r="AB2205" s="54"/>
      <c r="AC2205" s="54"/>
      <c r="AD2205" s="54"/>
      <c r="AE2205" s="56"/>
    </row>
    <row r="2206" spans="12:31">
      <c r="L2206" s="54"/>
      <c r="M2206" s="54"/>
      <c r="N2206" s="54"/>
      <c r="O2206" s="54"/>
      <c r="P2206" s="56"/>
      <c r="Q2206" s="54"/>
      <c r="R2206" s="54"/>
      <c r="S2206" s="54"/>
      <c r="T2206" s="54"/>
      <c r="U2206" s="56"/>
      <c r="V2206" s="54"/>
      <c r="W2206" s="54"/>
      <c r="X2206" s="54"/>
      <c r="Y2206" s="54"/>
      <c r="Z2206" s="56"/>
      <c r="AA2206" s="54"/>
      <c r="AB2206" s="54"/>
      <c r="AC2206" s="54"/>
      <c r="AD2206" s="54"/>
      <c r="AE2206" s="56"/>
    </row>
    <row r="2207" spans="12:31">
      <c r="L2207" s="54"/>
      <c r="M2207" s="54"/>
      <c r="N2207" s="54"/>
      <c r="O2207" s="54"/>
      <c r="P2207" s="56"/>
      <c r="Q2207" s="54"/>
      <c r="R2207" s="54"/>
      <c r="S2207" s="54"/>
      <c r="T2207" s="54"/>
      <c r="U2207" s="56"/>
      <c r="V2207" s="54"/>
      <c r="W2207" s="54"/>
      <c r="X2207" s="54"/>
      <c r="Y2207" s="54"/>
      <c r="Z2207" s="56"/>
      <c r="AA2207" s="54"/>
      <c r="AB2207" s="54"/>
      <c r="AC2207" s="54"/>
      <c r="AD2207" s="54"/>
      <c r="AE2207" s="56"/>
    </row>
    <row r="2208" spans="12:31">
      <c r="L2208" s="54"/>
      <c r="M2208" s="54"/>
      <c r="N2208" s="54"/>
      <c r="O2208" s="54"/>
      <c r="P2208" s="56"/>
      <c r="Q2208" s="54"/>
      <c r="R2208" s="54"/>
      <c r="S2208" s="54"/>
      <c r="T2208" s="54"/>
      <c r="U2208" s="56"/>
      <c r="V2208" s="54"/>
      <c r="W2208" s="54"/>
      <c r="X2208" s="54"/>
      <c r="Y2208" s="54"/>
      <c r="Z2208" s="56"/>
      <c r="AA2208" s="54"/>
      <c r="AB2208" s="54"/>
      <c r="AC2208" s="54"/>
      <c r="AD2208" s="54"/>
      <c r="AE2208" s="56"/>
    </row>
    <row r="2209" spans="12:31">
      <c r="L2209" s="54"/>
      <c r="M2209" s="54"/>
      <c r="N2209" s="54"/>
      <c r="O2209" s="54"/>
      <c r="P2209" s="56"/>
      <c r="Q2209" s="54"/>
      <c r="R2209" s="54"/>
      <c r="S2209" s="54"/>
      <c r="T2209" s="54"/>
      <c r="U2209" s="56"/>
      <c r="V2209" s="54"/>
      <c r="W2209" s="54"/>
      <c r="X2209" s="54"/>
      <c r="Y2209" s="54"/>
      <c r="Z2209" s="56"/>
      <c r="AA2209" s="54"/>
      <c r="AB2209" s="54"/>
      <c r="AC2209" s="54"/>
      <c r="AD2209" s="54"/>
      <c r="AE2209" s="56"/>
    </row>
    <row r="2210" spans="12:31">
      <c r="L2210" s="54"/>
      <c r="M2210" s="54"/>
      <c r="N2210" s="54"/>
      <c r="O2210" s="54"/>
      <c r="P2210" s="56"/>
      <c r="Q2210" s="54"/>
      <c r="R2210" s="54"/>
      <c r="S2210" s="54"/>
      <c r="T2210" s="54"/>
      <c r="U2210" s="56"/>
      <c r="V2210" s="54"/>
      <c r="W2210" s="54"/>
      <c r="X2210" s="54"/>
      <c r="Y2210" s="54"/>
      <c r="Z2210" s="56"/>
      <c r="AA2210" s="54"/>
      <c r="AB2210" s="54"/>
      <c r="AC2210" s="54"/>
      <c r="AD2210" s="54"/>
      <c r="AE2210" s="56"/>
    </row>
    <row r="2211" spans="12:31">
      <c r="L2211" s="54"/>
      <c r="M2211" s="54"/>
      <c r="N2211" s="54"/>
      <c r="O2211" s="54"/>
      <c r="P2211" s="56"/>
      <c r="Q2211" s="54"/>
      <c r="R2211" s="54"/>
      <c r="S2211" s="54"/>
      <c r="T2211" s="54"/>
      <c r="U2211" s="56"/>
      <c r="V2211" s="54"/>
      <c r="W2211" s="54"/>
      <c r="X2211" s="54"/>
      <c r="Y2211" s="54"/>
      <c r="Z2211" s="56"/>
      <c r="AA2211" s="54"/>
      <c r="AB2211" s="54"/>
      <c r="AC2211" s="54"/>
      <c r="AD2211" s="54"/>
      <c r="AE2211" s="56"/>
    </row>
    <row r="2212" spans="12:31">
      <c r="L2212" s="54"/>
      <c r="M2212" s="54"/>
      <c r="N2212" s="54"/>
      <c r="O2212" s="54"/>
      <c r="P2212" s="56"/>
      <c r="Q2212" s="54"/>
      <c r="R2212" s="54"/>
      <c r="S2212" s="54"/>
      <c r="T2212" s="54"/>
      <c r="U2212" s="56"/>
      <c r="V2212" s="54"/>
      <c r="W2212" s="54"/>
      <c r="X2212" s="54"/>
      <c r="Y2212" s="54"/>
      <c r="Z2212" s="56"/>
      <c r="AA2212" s="54"/>
      <c r="AB2212" s="54"/>
      <c r="AC2212" s="54"/>
      <c r="AD2212" s="54"/>
      <c r="AE2212" s="56"/>
    </row>
    <row r="2213" spans="12:31">
      <c r="L2213" s="54"/>
      <c r="M2213" s="54"/>
      <c r="N2213" s="54"/>
      <c r="O2213" s="54"/>
      <c r="P2213" s="56"/>
      <c r="Q2213" s="54"/>
      <c r="R2213" s="54"/>
      <c r="S2213" s="54"/>
      <c r="T2213" s="54"/>
      <c r="U2213" s="56"/>
      <c r="V2213" s="54"/>
      <c r="W2213" s="54"/>
      <c r="X2213" s="54"/>
      <c r="Y2213" s="54"/>
      <c r="Z2213" s="56"/>
      <c r="AA2213" s="54"/>
      <c r="AB2213" s="54"/>
      <c r="AC2213" s="54"/>
      <c r="AD2213" s="54"/>
      <c r="AE2213" s="56"/>
    </row>
    <row r="2214" spans="12:31">
      <c r="L2214" s="54"/>
      <c r="M2214" s="54"/>
      <c r="N2214" s="54"/>
      <c r="O2214" s="54"/>
      <c r="P2214" s="56"/>
      <c r="Q2214" s="54"/>
      <c r="R2214" s="54"/>
      <c r="S2214" s="54"/>
      <c r="T2214" s="54"/>
      <c r="U2214" s="56"/>
      <c r="V2214" s="54"/>
      <c r="W2214" s="54"/>
      <c r="X2214" s="54"/>
      <c r="Y2214" s="54"/>
      <c r="Z2214" s="56"/>
      <c r="AA2214" s="54"/>
      <c r="AB2214" s="54"/>
      <c r="AC2214" s="54"/>
      <c r="AD2214" s="54"/>
      <c r="AE2214" s="56"/>
    </row>
    <row r="2215" spans="12:31">
      <c r="L2215" s="54"/>
      <c r="M2215" s="54"/>
      <c r="N2215" s="54"/>
      <c r="O2215" s="54"/>
      <c r="P2215" s="56"/>
      <c r="Q2215" s="54"/>
      <c r="R2215" s="54"/>
      <c r="S2215" s="54"/>
      <c r="T2215" s="54"/>
      <c r="U2215" s="56"/>
      <c r="V2215" s="54"/>
      <c r="W2215" s="54"/>
      <c r="X2215" s="54"/>
      <c r="Y2215" s="54"/>
      <c r="Z2215" s="56"/>
      <c r="AA2215" s="54"/>
      <c r="AB2215" s="54"/>
      <c r="AC2215" s="54"/>
      <c r="AD2215" s="54"/>
      <c r="AE2215" s="56"/>
    </row>
    <row r="2216" spans="12:31">
      <c r="L2216" s="54"/>
      <c r="M2216" s="54"/>
      <c r="N2216" s="54"/>
      <c r="O2216" s="54"/>
      <c r="P2216" s="56"/>
      <c r="Q2216" s="54"/>
      <c r="R2216" s="54"/>
      <c r="S2216" s="54"/>
      <c r="T2216" s="54"/>
      <c r="U2216" s="56"/>
      <c r="V2216" s="54"/>
      <c r="W2216" s="54"/>
      <c r="X2216" s="54"/>
      <c r="Y2216" s="54"/>
      <c r="Z2216" s="56"/>
      <c r="AA2216" s="54"/>
      <c r="AB2216" s="54"/>
      <c r="AC2216" s="54"/>
      <c r="AD2216" s="54"/>
      <c r="AE2216" s="56"/>
    </row>
    <row r="2217" spans="12:31">
      <c r="L2217" s="54"/>
      <c r="M2217" s="54"/>
      <c r="N2217" s="54"/>
      <c r="O2217" s="54"/>
      <c r="P2217" s="56"/>
      <c r="Q2217" s="54"/>
      <c r="R2217" s="54"/>
      <c r="S2217" s="54"/>
      <c r="T2217" s="54"/>
      <c r="U2217" s="56"/>
      <c r="V2217" s="54"/>
      <c r="W2217" s="54"/>
      <c r="X2217" s="54"/>
      <c r="Y2217" s="54"/>
      <c r="Z2217" s="56"/>
      <c r="AA2217" s="54"/>
      <c r="AB2217" s="54"/>
      <c r="AC2217" s="54"/>
      <c r="AD2217" s="54"/>
      <c r="AE2217" s="56"/>
    </row>
    <row r="2218" spans="12:31">
      <c r="L2218" s="54"/>
      <c r="M2218" s="54"/>
      <c r="N2218" s="54"/>
      <c r="O2218" s="54"/>
      <c r="P2218" s="56"/>
      <c r="Q2218" s="54"/>
      <c r="R2218" s="54"/>
      <c r="S2218" s="54"/>
      <c r="T2218" s="54"/>
      <c r="U2218" s="56"/>
      <c r="V2218" s="54"/>
      <c r="W2218" s="54"/>
      <c r="X2218" s="54"/>
      <c r="Y2218" s="54"/>
      <c r="Z2218" s="56"/>
      <c r="AA2218" s="54"/>
      <c r="AB2218" s="54"/>
      <c r="AC2218" s="54"/>
      <c r="AD2218" s="54"/>
      <c r="AE2218" s="56"/>
    </row>
    <row r="2219" spans="12:31">
      <c r="L2219" s="54"/>
      <c r="M2219" s="54"/>
      <c r="N2219" s="54"/>
      <c r="O2219" s="54"/>
      <c r="P2219" s="56"/>
      <c r="Q2219" s="54"/>
      <c r="R2219" s="54"/>
      <c r="S2219" s="54"/>
      <c r="T2219" s="54"/>
      <c r="U2219" s="56"/>
      <c r="V2219" s="54"/>
      <c r="W2219" s="54"/>
      <c r="X2219" s="54"/>
      <c r="Y2219" s="54"/>
      <c r="Z2219" s="56"/>
      <c r="AA2219" s="54"/>
      <c r="AB2219" s="54"/>
      <c r="AC2219" s="54"/>
      <c r="AD2219" s="54"/>
      <c r="AE2219" s="56"/>
    </row>
    <row r="2220" spans="12:31">
      <c r="L2220" s="54"/>
      <c r="M2220" s="54"/>
      <c r="N2220" s="54"/>
      <c r="O2220" s="54"/>
      <c r="P2220" s="56"/>
      <c r="Q2220" s="54"/>
      <c r="R2220" s="54"/>
      <c r="S2220" s="54"/>
      <c r="T2220" s="54"/>
      <c r="U2220" s="56"/>
      <c r="V2220" s="54"/>
      <c r="W2220" s="54"/>
      <c r="X2220" s="54"/>
      <c r="Y2220" s="54"/>
      <c r="Z2220" s="56"/>
      <c r="AA2220" s="54"/>
      <c r="AB2220" s="54"/>
      <c r="AC2220" s="54"/>
      <c r="AD2220" s="54"/>
      <c r="AE2220" s="56"/>
    </row>
    <row r="2221" spans="12:31">
      <c r="L2221" s="54"/>
      <c r="M2221" s="54"/>
      <c r="N2221" s="54"/>
      <c r="O2221" s="54"/>
      <c r="P2221" s="56"/>
      <c r="Q2221" s="54"/>
      <c r="R2221" s="54"/>
      <c r="S2221" s="54"/>
      <c r="T2221" s="54"/>
      <c r="U2221" s="56"/>
      <c r="V2221" s="54"/>
      <c r="W2221" s="54"/>
      <c r="X2221" s="54"/>
      <c r="Y2221" s="54"/>
      <c r="Z2221" s="56"/>
      <c r="AA2221" s="54"/>
      <c r="AB2221" s="54"/>
      <c r="AC2221" s="54"/>
      <c r="AD2221" s="54"/>
      <c r="AE2221" s="56"/>
    </row>
    <row r="2222" spans="12:31">
      <c r="L2222" s="54"/>
      <c r="M2222" s="54"/>
      <c r="N2222" s="54"/>
      <c r="O2222" s="54"/>
      <c r="P2222" s="56"/>
      <c r="Q2222" s="54"/>
      <c r="R2222" s="54"/>
      <c r="S2222" s="54"/>
      <c r="T2222" s="54"/>
      <c r="U2222" s="56"/>
      <c r="V2222" s="54"/>
      <c r="W2222" s="54"/>
      <c r="X2222" s="54"/>
      <c r="Y2222" s="54"/>
      <c r="Z2222" s="56"/>
      <c r="AA2222" s="54"/>
      <c r="AB2222" s="54"/>
      <c r="AC2222" s="54"/>
      <c r="AD2222" s="54"/>
      <c r="AE2222" s="56"/>
    </row>
    <row r="2223" spans="12:31">
      <c r="L2223" s="54"/>
      <c r="M2223" s="54"/>
      <c r="N2223" s="54"/>
      <c r="O2223" s="54"/>
      <c r="P2223" s="56"/>
      <c r="Q2223" s="54"/>
      <c r="R2223" s="54"/>
      <c r="S2223" s="54"/>
      <c r="T2223" s="54"/>
      <c r="U2223" s="56"/>
      <c r="V2223" s="54"/>
      <c r="W2223" s="54"/>
      <c r="X2223" s="54"/>
      <c r="Y2223" s="54"/>
      <c r="Z2223" s="56"/>
      <c r="AA2223" s="54"/>
      <c r="AB2223" s="54"/>
      <c r="AC2223" s="54"/>
      <c r="AD2223" s="54"/>
      <c r="AE2223" s="56"/>
    </row>
    <row r="2224" spans="12:31">
      <c r="L2224" s="54"/>
      <c r="M2224" s="54"/>
      <c r="N2224" s="54"/>
      <c r="O2224" s="54"/>
      <c r="P2224" s="56"/>
      <c r="Q2224" s="54"/>
      <c r="R2224" s="54"/>
      <c r="S2224" s="54"/>
      <c r="T2224" s="54"/>
      <c r="U2224" s="56"/>
      <c r="V2224" s="54"/>
      <c r="W2224" s="54"/>
      <c r="X2224" s="54"/>
      <c r="Y2224" s="54"/>
      <c r="Z2224" s="56"/>
      <c r="AA2224" s="54"/>
      <c r="AB2224" s="54"/>
      <c r="AC2224" s="54"/>
      <c r="AD2224" s="54"/>
      <c r="AE2224" s="56"/>
    </row>
    <row r="2225" spans="12:31">
      <c r="L2225" s="54"/>
      <c r="M2225" s="54"/>
      <c r="N2225" s="54"/>
      <c r="O2225" s="54"/>
      <c r="P2225" s="56"/>
      <c r="Q2225" s="54"/>
      <c r="R2225" s="54"/>
      <c r="S2225" s="54"/>
      <c r="T2225" s="54"/>
      <c r="U2225" s="56"/>
      <c r="V2225" s="54"/>
      <c r="W2225" s="54"/>
      <c r="X2225" s="54"/>
      <c r="Y2225" s="54"/>
      <c r="Z2225" s="56"/>
      <c r="AA2225" s="54"/>
      <c r="AB2225" s="54"/>
      <c r="AC2225" s="54"/>
      <c r="AD2225" s="54"/>
      <c r="AE2225" s="56"/>
    </row>
    <row r="2226" spans="12:31">
      <c r="L2226" s="54"/>
      <c r="M2226" s="54"/>
      <c r="N2226" s="54"/>
      <c r="O2226" s="54"/>
      <c r="P2226" s="56"/>
      <c r="Q2226" s="54"/>
      <c r="R2226" s="54"/>
      <c r="S2226" s="54"/>
      <c r="T2226" s="54"/>
      <c r="U2226" s="56"/>
      <c r="V2226" s="54"/>
      <c r="W2226" s="54"/>
      <c r="X2226" s="54"/>
      <c r="Y2226" s="54"/>
      <c r="Z2226" s="56"/>
      <c r="AA2226" s="54"/>
      <c r="AB2226" s="54"/>
      <c r="AC2226" s="54"/>
      <c r="AD2226" s="54"/>
      <c r="AE2226" s="56"/>
    </row>
    <row r="2227" spans="12:31">
      <c r="L2227" s="54"/>
      <c r="M2227" s="54"/>
      <c r="N2227" s="54"/>
      <c r="O2227" s="54"/>
      <c r="P2227" s="56"/>
      <c r="Q2227" s="54"/>
      <c r="R2227" s="54"/>
      <c r="S2227" s="54"/>
      <c r="T2227" s="54"/>
      <c r="U2227" s="56"/>
      <c r="V2227" s="54"/>
      <c r="W2227" s="54"/>
      <c r="X2227" s="54"/>
      <c r="Y2227" s="54"/>
      <c r="Z2227" s="56"/>
      <c r="AA2227" s="54"/>
      <c r="AB2227" s="54"/>
      <c r="AC2227" s="54"/>
      <c r="AD2227" s="54"/>
      <c r="AE2227" s="56"/>
    </row>
    <row r="2228" spans="12:31">
      <c r="L2228" s="54"/>
      <c r="M2228" s="54"/>
      <c r="N2228" s="54"/>
      <c r="O2228" s="54"/>
      <c r="P2228" s="56"/>
      <c r="Q2228" s="54"/>
      <c r="R2228" s="54"/>
      <c r="S2228" s="54"/>
      <c r="T2228" s="54"/>
      <c r="U2228" s="56"/>
      <c r="V2228" s="54"/>
      <c r="W2228" s="54"/>
      <c r="X2228" s="54"/>
      <c r="Y2228" s="54"/>
      <c r="Z2228" s="56"/>
      <c r="AA2228" s="54"/>
      <c r="AB2228" s="54"/>
      <c r="AC2228" s="54"/>
      <c r="AD2228" s="54"/>
      <c r="AE2228" s="56"/>
    </row>
    <row r="2229" spans="12:31">
      <c r="L2229" s="54"/>
      <c r="M2229" s="54"/>
      <c r="N2229" s="54"/>
      <c r="O2229" s="54"/>
      <c r="P2229" s="56"/>
      <c r="Q2229" s="54"/>
      <c r="R2229" s="54"/>
      <c r="S2229" s="54"/>
      <c r="T2229" s="54"/>
      <c r="U2229" s="56"/>
      <c r="V2229" s="54"/>
      <c r="W2229" s="54"/>
      <c r="X2229" s="54"/>
      <c r="Y2229" s="54"/>
      <c r="Z2229" s="56"/>
      <c r="AA2229" s="54"/>
      <c r="AB2229" s="54"/>
      <c r="AC2229" s="54"/>
      <c r="AD2229" s="54"/>
      <c r="AE2229" s="56"/>
    </row>
    <row r="2230" spans="12:31">
      <c r="L2230" s="54"/>
      <c r="M2230" s="54"/>
      <c r="N2230" s="54"/>
      <c r="O2230" s="54"/>
      <c r="P2230" s="56"/>
      <c r="Q2230" s="54"/>
      <c r="R2230" s="54"/>
      <c r="S2230" s="54"/>
      <c r="T2230" s="54"/>
      <c r="U2230" s="56"/>
      <c r="V2230" s="54"/>
      <c r="W2230" s="54"/>
      <c r="X2230" s="54"/>
      <c r="Y2230" s="54"/>
      <c r="Z2230" s="56"/>
      <c r="AA2230" s="54"/>
      <c r="AB2230" s="54"/>
      <c r="AC2230" s="54"/>
      <c r="AD2230" s="54"/>
      <c r="AE2230" s="56"/>
    </row>
    <row r="2231" spans="12:31">
      <c r="L2231" s="54"/>
      <c r="M2231" s="54"/>
      <c r="N2231" s="54"/>
      <c r="O2231" s="54"/>
      <c r="P2231" s="56"/>
      <c r="Q2231" s="54"/>
      <c r="R2231" s="54"/>
      <c r="S2231" s="54"/>
      <c r="T2231" s="54"/>
      <c r="U2231" s="56"/>
      <c r="V2231" s="54"/>
      <c r="W2231" s="54"/>
      <c r="X2231" s="54"/>
      <c r="Y2231" s="54"/>
      <c r="Z2231" s="56"/>
      <c r="AA2231" s="54"/>
      <c r="AB2231" s="54"/>
      <c r="AC2231" s="54"/>
      <c r="AD2231" s="54"/>
      <c r="AE2231" s="56"/>
    </row>
    <row r="2232" spans="12:31">
      <c r="L2232" s="54"/>
      <c r="M2232" s="54"/>
      <c r="N2232" s="54"/>
      <c r="O2232" s="54"/>
      <c r="P2232" s="56"/>
      <c r="Q2232" s="54"/>
      <c r="R2232" s="54"/>
      <c r="S2232" s="54"/>
      <c r="T2232" s="54"/>
      <c r="U2232" s="56"/>
      <c r="V2232" s="54"/>
      <c r="W2232" s="54"/>
      <c r="X2232" s="54"/>
      <c r="Y2232" s="54"/>
      <c r="Z2232" s="56"/>
      <c r="AA2232" s="54"/>
      <c r="AB2232" s="54"/>
      <c r="AC2232" s="54"/>
      <c r="AD2232" s="54"/>
      <c r="AE2232" s="56"/>
    </row>
    <row r="2233" spans="12:31">
      <c r="L2233" s="54"/>
      <c r="M2233" s="54"/>
      <c r="N2233" s="54"/>
      <c r="O2233" s="54"/>
      <c r="P2233" s="56"/>
      <c r="Q2233" s="54"/>
      <c r="R2233" s="54"/>
      <c r="S2233" s="54"/>
      <c r="T2233" s="54"/>
      <c r="U2233" s="56"/>
      <c r="V2233" s="54"/>
      <c r="W2233" s="54"/>
      <c r="X2233" s="54"/>
      <c r="Y2233" s="54"/>
      <c r="Z2233" s="56"/>
      <c r="AA2233" s="54"/>
      <c r="AB2233" s="54"/>
      <c r="AC2233" s="54"/>
      <c r="AD2233" s="54"/>
      <c r="AE2233" s="56"/>
    </row>
    <row r="2234" spans="12:31">
      <c r="L2234" s="54"/>
      <c r="M2234" s="54"/>
      <c r="N2234" s="54"/>
      <c r="O2234" s="54"/>
      <c r="P2234" s="56"/>
      <c r="Q2234" s="54"/>
      <c r="R2234" s="54"/>
      <c r="S2234" s="54"/>
      <c r="T2234" s="54"/>
      <c r="U2234" s="56"/>
      <c r="V2234" s="54"/>
      <c r="W2234" s="54"/>
      <c r="X2234" s="54"/>
      <c r="Y2234" s="54"/>
      <c r="Z2234" s="56"/>
      <c r="AA2234" s="54"/>
      <c r="AB2234" s="54"/>
      <c r="AC2234" s="54"/>
      <c r="AD2234" s="54"/>
      <c r="AE2234" s="56"/>
    </row>
    <row r="2235" spans="12:31">
      <c r="L2235" s="54"/>
      <c r="M2235" s="54"/>
      <c r="N2235" s="54"/>
      <c r="O2235" s="54"/>
      <c r="P2235" s="56"/>
      <c r="Q2235" s="54"/>
      <c r="R2235" s="54"/>
      <c r="S2235" s="54"/>
      <c r="T2235" s="54"/>
      <c r="U2235" s="56"/>
      <c r="V2235" s="54"/>
      <c r="W2235" s="54"/>
      <c r="X2235" s="54"/>
      <c r="Y2235" s="54"/>
      <c r="Z2235" s="56"/>
      <c r="AA2235" s="54"/>
      <c r="AB2235" s="54"/>
      <c r="AC2235" s="54"/>
      <c r="AD2235" s="54"/>
      <c r="AE2235" s="56"/>
    </row>
    <row r="2236" spans="12:31">
      <c r="L2236" s="54"/>
      <c r="M2236" s="54"/>
      <c r="N2236" s="54"/>
      <c r="O2236" s="54"/>
      <c r="P2236" s="56"/>
      <c r="Q2236" s="54"/>
      <c r="R2236" s="54"/>
      <c r="S2236" s="54"/>
      <c r="T2236" s="54"/>
      <c r="U2236" s="56"/>
      <c r="V2236" s="54"/>
      <c r="W2236" s="54"/>
      <c r="X2236" s="54"/>
      <c r="Y2236" s="54"/>
      <c r="Z2236" s="56"/>
      <c r="AA2236" s="54"/>
      <c r="AB2236" s="54"/>
      <c r="AC2236" s="54"/>
      <c r="AD2236" s="54"/>
      <c r="AE2236" s="56"/>
    </row>
    <row r="2237" spans="12:31">
      <c r="L2237" s="54"/>
      <c r="M2237" s="54"/>
      <c r="N2237" s="54"/>
      <c r="O2237" s="54"/>
      <c r="P2237" s="56"/>
      <c r="Q2237" s="54"/>
      <c r="R2237" s="54"/>
      <c r="S2237" s="54"/>
      <c r="T2237" s="54"/>
      <c r="U2237" s="56"/>
      <c r="V2237" s="54"/>
      <c r="W2237" s="54"/>
      <c r="X2237" s="54"/>
      <c r="Y2237" s="54"/>
      <c r="Z2237" s="56"/>
      <c r="AA2237" s="54"/>
      <c r="AB2237" s="54"/>
      <c r="AC2237" s="54"/>
      <c r="AD2237" s="54"/>
      <c r="AE2237" s="56"/>
    </row>
    <row r="2238" spans="12:31">
      <c r="L2238" s="54"/>
      <c r="M2238" s="54"/>
      <c r="N2238" s="54"/>
      <c r="O2238" s="54"/>
      <c r="P2238" s="56"/>
      <c r="Q2238" s="54"/>
      <c r="R2238" s="54"/>
      <c r="S2238" s="54"/>
      <c r="T2238" s="54"/>
      <c r="U2238" s="56"/>
      <c r="V2238" s="54"/>
      <c r="W2238" s="54"/>
      <c r="X2238" s="54"/>
      <c r="Y2238" s="54"/>
      <c r="Z2238" s="56"/>
      <c r="AA2238" s="54"/>
      <c r="AB2238" s="54"/>
      <c r="AC2238" s="54"/>
      <c r="AD2238" s="54"/>
      <c r="AE2238" s="56"/>
    </row>
    <row r="2239" spans="12:31">
      <c r="L2239" s="54"/>
      <c r="M2239" s="54"/>
      <c r="N2239" s="54"/>
      <c r="O2239" s="54"/>
      <c r="P2239" s="56"/>
      <c r="Q2239" s="54"/>
      <c r="R2239" s="54"/>
      <c r="S2239" s="54"/>
      <c r="T2239" s="54"/>
      <c r="U2239" s="56"/>
      <c r="V2239" s="54"/>
      <c r="W2239" s="54"/>
      <c r="X2239" s="54"/>
      <c r="Y2239" s="54"/>
      <c r="Z2239" s="56"/>
      <c r="AA2239" s="54"/>
      <c r="AB2239" s="54"/>
      <c r="AC2239" s="54"/>
      <c r="AD2239" s="54"/>
      <c r="AE2239" s="56"/>
    </row>
    <row r="2240" spans="12:31">
      <c r="L2240" s="54"/>
      <c r="M2240" s="54"/>
      <c r="N2240" s="54"/>
      <c r="O2240" s="54"/>
      <c r="P2240" s="56"/>
      <c r="Q2240" s="54"/>
      <c r="R2240" s="54"/>
      <c r="S2240" s="54"/>
      <c r="T2240" s="54"/>
      <c r="U2240" s="56"/>
      <c r="V2240" s="54"/>
      <c r="W2240" s="54"/>
      <c r="X2240" s="54"/>
      <c r="Y2240" s="54"/>
      <c r="Z2240" s="56"/>
      <c r="AA2240" s="54"/>
      <c r="AB2240" s="54"/>
      <c r="AC2240" s="54"/>
      <c r="AD2240" s="54"/>
      <c r="AE2240" s="56"/>
    </row>
    <row r="2241" spans="12:31">
      <c r="L2241" s="54"/>
      <c r="M2241" s="54"/>
      <c r="N2241" s="54"/>
      <c r="O2241" s="54"/>
      <c r="P2241" s="56"/>
      <c r="Q2241" s="54"/>
      <c r="R2241" s="54"/>
      <c r="S2241" s="54"/>
      <c r="T2241" s="54"/>
      <c r="U2241" s="56"/>
      <c r="V2241" s="54"/>
      <c r="W2241" s="54"/>
      <c r="X2241" s="54"/>
      <c r="Y2241" s="54"/>
      <c r="Z2241" s="56"/>
      <c r="AA2241" s="54"/>
      <c r="AB2241" s="54"/>
      <c r="AC2241" s="54"/>
      <c r="AD2241" s="54"/>
      <c r="AE2241" s="56"/>
    </row>
    <row r="2242" spans="12:31">
      <c r="L2242" s="54"/>
      <c r="M2242" s="54"/>
      <c r="N2242" s="54"/>
      <c r="O2242" s="54"/>
      <c r="P2242" s="56"/>
      <c r="Q2242" s="54"/>
      <c r="R2242" s="54"/>
      <c r="S2242" s="54"/>
      <c r="T2242" s="54"/>
      <c r="U2242" s="56"/>
      <c r="V2242" s="54"/>
      <c r="W2242" s="54"/>
      <c r="X2242" s="54"/>
      <c r="Y2242" s="54"/>
      <c r="Z2242" s="56"/>
      <c r="AA2242" s="54"/>
      <c r="AB2242" s="54"/>
      <c r="AC2242" s="54"/>
      <c r="AD2242" s="54"/>
      <c r="AE2242" s="56"/>
    </row>
    <row r="2243" spans="12:31">
      <c r="L2243" s="54"/>
      <c r="M2243" s="54"/>
      <c r="N2243" s="54"/>
      <c r="O2243" s="54"/>
      <c r="P2243" s="56"/>
      <c r="Q2243" s="54"/>
      <c r="R2243" s="54"/>
      <c r="S2243" s="54"/>
      <c r="T2243" s="54"/>
      <c r="U2243" s="56"/>
      <c r="V2243" s="54"/>
      <c r="W2243" s="54"/>
      <c r="X2243" s="54"/>
      <c r="Y2243" s="54"/>
      <c r="Z2243" s="56"/>
      <c r="AA2243" s="54"/>
      <c r="AB2243" s="54"/>
      <c r="AC2243" s="54"/>
      <c r="AD2243" s="54"/>
      <c r="AE2243" s="56"/>
    </row>
    <row r="2244" spans="12:31">
      <c r="L2244" s="54"/>
      <c r="M2244" s="54"/>
      <c r="N2244" s="54"/>
      <c r="O2244" s="54"/>
      <c r="P2244" s="56"/>
      <c r="Q2244" s="54"/>
      <c r="R2244" s="54"/>
      <c r="S2244" s="54"/>
      <c r="T2244" s="54"/>
      <c r="U2244" s="56"/>
      <c r="V2244" s="54"/>
      <c r="W2244" s="54"/>
      <c r="X2244" s="54"/>
      <c r="Y2244" s="54"/>
      <c r="Z2244" s="56"/>
      <c r="AA2244" s="54"/>
      <c r="AB2244" s="54"/>
      <c r="AC2244" s="54"/>
      <c r="AD2244" s="54"/>
      <c r="AE2244" s="56"/>
    </row>
    <row r="2245" spans="12:31">
      <c r="L2245" s="54"/>
      <c r="M2245" s="54"/>
      <c r="N2245" s="54"/>
      <c r="O2245" s="54"/>
      <c r="P2245" s="56"/>
      <c r="Q2245" s="54"/>
      <c r="R2245" s="54"/>
      <c r="S2245" s="54"/>
      <c r="T2245" s="54"/>
      <c r="U2245" s="56"/>
      <c r="V2245" s="54"/>
      <c r="W2245" s="54"/>
      <c r="X2245" s="54"/>
      <c r="Y2245" s="54"/>
      <c r="Z2245" s="56"/>
      <c r="AA2245" s="54"/>
      <c r="AB2245" s="54"/>
      <c r="AC2245" s="54"/>
      <c r="AD2245" s="54"/>
      <c r="AE2245" s="56"/>
    </row>
    <row r="2246" spans="12:31">
      <c r="L2246" s="54"/>
      <c r="M2246" s="54"/>
      <c r="N2246" s="54"/>
      <c r="O2246" s="54"/>
      <c r="P2246" s="56"/>
      <c r="Q2246" s="54"/>
      <c r="R2246" s="54"/>
      <c r="S2246" s="54"/>
      <c r="T2246" s="54"/>
      <c r="U2246" s="56"/>
      <c r="V2246" s="54"/>
      <c r="W2246" s="54"/>
      <c r="X2246" s="54"/>
      <c r="Y2246" s="54"/>
      <c r="Z2246" s="56"/>
      <c r="AA2246" s="54"/>
      <c r="AB2246" s="54"/>
      <c r="AC2246" s="54"/>
      <c r="AD2246" s="54"/>
      <c r="AE2246" s="56"/>
    </row>
    <row r="2247" spans="12:31">
      <c r="L2247" s="54"/>
      <c r="M2247" s="54"/>
      <c r="N2247" s="54"/>
      <c r="O2247" s="54"/>
      <c r="P2247" s="56"/>
      <c r="Q2247" s="54"/>
      <c r="R2247" s="54"/>
      <c r="S2247" s="54"/>
      <c r="T2247" s="54"/>
      <c r="U2247" s="56"/>
      <c r="V2247" s="54"/>
      <c r="W2247" s="54"/>
      <c r="X2247" s="54"/>
      <c r="Y2247" s="54"/>
      <c r="Z2247" s="56"/>
      <c r="AA2247" s="54"/>
      <c r="AB2247" s="54"/>
      <c r="AC2247" s="54"/>
      <c r="AD2247" s="54"/>
      <c r="AE2247" s="56"/>
    </row>
    <row r="2248" spans="12:31">
      <c r="L2248" s="54"/>
      <c r="M2248" s="54"/>
      <c r="N2248" s="54"/>
      <c r="O2248" s="54"/>
      <c r="P2248" s="56"/>
      <c r="Q2248" s="54"/>
      <c r="R2248" s="54"/>
      <c r="S2248" s="54"/>
      <c r="T2248" s="54"/>
      <c r="U2248" s="56"/>
      <c r="V2248" s="54"/>
      <c r="W2248" s="54"/>
      <c r="X2248" s="54"/>
      <c r="Y2248" s="54"/>
      <c r="Z2248" s="56"/>
      <c r="AA2248" s="54"/>
      <c r="AB2248" s="54"/>
      <c r="AC2248" s="54"/>
      <c r="AD2248" s="54"/>
      <c r="AE2248" s="56"/>
    </row>
    <row r="2249" spans="12:31">
      <c r="L2249" s="54"/>
      <c r="M2249" s="54"/>
      <c r="N2249" s="54"/>
      <c r="O2249" s="54"/>
      <c r="P2249" s="56"/>
      <c r="Q2249" s="54"/>
      <c r="R2249" s="54"/>
      <c r="S2249" s="54"/>
      <c r="T2249" s="54"/>
      <c r="U2249" s="56"/>
      <c r="V2249" s="54"/>
      <c r="W2249" s="54"/>
      <c r="X2249" s="54"/>
      <c r="Y2249" s="54"/>
      <c r="Z2249" s="56"/>
      <c r="AA2249" s="54"/>
      <c r="AB2249" s="54"/>
      <c r="AC2249" s="54"/>
      <c r="AD2249" s="54"/>
      <c r="AE2249" s="56"/>
    </row>
    <row r="2250" spans="12:31">
      <c r="L2250" s="54"/>
      <c r="M2250" s="54"/>
      <c r="N2250" s="54"/>
      <c r="O2250" s="54"/>
      <c r="P2250" s="56"/>
      <c r="Q2250" s="54"/>
      <c r="R2250" s="54"/>
      <c r="S2250" s="54"/>
      <c r="T2250" s="54"/>
      <c r="U2250" s="56"/>
      <c r="V2250" s="54"/>
      <c r="W2250" s="54"/>
      <c r="X2250" s="54"/>
      <c r="Y2250" s="54"/>
      <c r="Z2250" s="56"/>
      <c r="AA2250" s="54"/>
      <c r="AB2250" s="54"/>
      <c r="AC2250" s="54"/>
      <c r="AD2250" s="54"/>
      <c r="AE2250" s="56"/>
    </row>
    <row r="2251" spans="12:31">
      <c r="L2251" s="54"/>
      <c r="M2251" s="54"/>
      <c r="N2251" s="54"/>
      <c r="O2251" s="54"/>
      <c r="P2251" s="56"/>
      <c r="Q2251" s="54"/>
      <c r="R2251" s="54"/>
      <c r="S2251" s="54"/>
      <c r="T2251" s="54"/>
      <c r="U2251" s="56"/>
      <c r="V2251" s="54"/>
      <c r="W2251" s="54"/>
      <c r="X2251" s="54"/>
      <c r="Y2251" s="54"/>
      <c r="Z2251" s="56"/>
      <c r="AA2251" s="54"/>
      <c r="AB2251" s="54"/>
      <c r="AC2251" s="54"/>
      <c r="AD2251" s="54"/>
      <c r="AE2251" s="56"/>
    </row>
    <row r="2252" spans="12:31">
      <c r="L2252" s="54"/>
      <c r="M2252" s="54"/>
      <c r="N2252" s="54"/>
      <c r="O2252" s="54"/>
      <c r="P2252" s="56"/>
      <c r="Q2252" s="54"/>
      <c r="R2252" s="54"/>
      <c r="S2252" s="54"/>
      <c r="T2252" s="54"/>
      <c r="U2252" s="56"/>
      <c r="V2252" s="54"/>
      <c r="W2252" s="54"/>
      <c r="X2252" s="54"/>
      <c r="Y2252" s="54"/>
      <c r="Z2252" s="56"/>
      <c r="AA2252" s="54"/>
      <c r="AB2252" s="54"/>
      <c r="AC2252" s="54"/>
      <c r="AD2252" s="54"/>
      <c r="AE2252" s="56"/>
    </row>
    <row r="2253" spans="12:31">
      <c r="L2253" s="54"/>
      <c r="M2253" s="54"/>
      <c r="N2253" s="54"/>
      <c r="O2253" s="54"/>
      <c r="P2253" s="56"/>
      <c r="Q2253" s="54"/>
      <c r="R2253" s="54"/>
      <c r="S2253" s="54"/>
      <c r="T2253" s="54"/>
      <c r="U2253" s="56"/>
      <c r="V2253" s="54"/>
      <c r="W2253" s="54"/>
      <c r="X2253" s="54"/>
      <c r="Y2253" s="54"/>
      <c r="Z2253" s="56"/>
      <c r="AA2253" s="54"/>
      <c r="AB2253" s="54"/>
      <c r="AC2253" s="54"/>
      <c r="AD2253" s="54"/>
      <c r="AE2253" s="56"/>
    </row>
    <row r="2254" spans="12:31">
      <c r="L2254" s="54"/>
      <c r="M2254" s="54"/>
      <c r="N2254" s="54"/>
      <c r="O2254" s="54"/>
      <c r="P2254" s="56"/>
      <c r="Q2254" s="54"/>
      <c r="R2254" s="54"/>
      <c r="S2254" s="54"/>
      <c r="T2254" s="54"/>
      <c r="U2254" s="56"/>
      <c r="V2254" s="54"/>
      <c r="W2254" s="54"/>
      <c r="X2254" s="54"/>
      <c r="Y2254" s="54"/>
      <c r="Z2254" s="56"/>
      <c r="AA2254" s="54"/>
      <c r="AB2254" s="54"/>
      <c r="AC2254" s="54"/>
      <c r="AD2254" s="54"/>
      <c r="AE2254" s="56"/>
    </row>
    <row r="2255" spans="12:31">
      <c r="L2255" s="54"/>
      <c r="M2255" s="54"/>
      <c r="N2255" s="54"/>
      <c r="O2255" s="54"/>
      <c r="P2255" s="56"/>
      <c r="Q2255" s="54"/>
      <c r="R2255" s="54"/>
      <c r="S2255" s="54"/>
      <c r="T2255" s="54"/>
      <c r="U2255" s="56"/>
      <c r="V2255" s="54"/>
      <c r="W2255" s="54"/>
      <c r="X2255" s="54"/>
      <c r="Y2255" s="54"/>
      <c r="Z2255" s="56"/>
      <c r="AA2255" s="54"/>
      <c r="AB2255" s="54"/>
      <c r="AC2255" s="54"/>
      <c r="AD2255" s="54"/>
      <c r="AE2255" s="56"/>
    </row>
    <row r="2256" spans="12:31">
      <c r="L2256" s="54"/>
      <c r="M2256" s="54"/>
      <c r="N2256" s="54"/>
      <c r="O2256" s="54"/>
      <c r="P2256" s="56"/>
      <c r="Q2256" s="54"/>
      <c r="R2256" s="54"/>
      <c r="S2256" s="54"/>
      <c r="T2256" s="54"/>
      <c r="U2256" s="56"/>
      <c r="V2256" s="54"/>
      <c r="W2256" s="54"/>
      <c r="X2256" s="54"/>
      <c r="Y2256" s="54"/>
      <c r="Z2256" s="56"/>
      <c r="AA2256" s="54"/>
      <c r="AB2256" s="54"/>
      <c r="AC2256" s="54"/>
      <c r="AD2256" s="54"/>
      <c r="AE2256" s="56"/>
    </row>
    <row r="2257" spans="12:31">
      <c r="L2257" s="54"/>
      <c r="M2257" s="54"/>
      <c r="N2257" s="54"/>
      <c r="O2257" s="54"/>
      <c r="P2257" s="56"/>
      <c r="Q2257" s="54"/>
      <c r="R2257" s="54"/>
      <c r="S2257" s="54"/>
      <c r="T2257" s="54"/>
      <c r="U2257" s="56"/>
      <c r="V2257" s="54"/>
      <c r="W2257" s="54"/>
      <c r="X2257" s="54"/>
      <c r="Y2257" s="54"/>
      <c r="Z2257" s="56"/>
      <c r="AA2257" s="54"/>
      <c r="AB2257" s="54"/>
      <c r="AC2257" s="54"/>
      <c r="AD2257" s="54"/>
      <c r="AE2257" s="56"/>
    </row>
    <row r="2258" spans="12:31">
      <c r="L2258" s="54"/>
      <c r="M2258" s="54"/>
      <c r="N2258" s="54"/>
      <c r="O2258" s="54"/>
      <c r="P2258" s="56"/>
      <c r="Q2258" s="54"/>
      <c r="R2258" s="54"/>
      <c r="S2258" s="54"/>
      <c r="T2258" s="54"/>
      <c r="U2258" s="56"/>
      <c r="V2258" s="54"/>
      <c r="W2258" s="54"/>
      <c r="X2258" s="54"/>
      <c r="Y2258" s="54"/>
      <c r="Z2258" s="56"/>
      <c r="AA2258" s="54"/>
      <c r="AB2258" s="54"/>
      <c r="AC2258" s="54"/>
      <c r="AD2258" s="54"/>
      <c r="AE2258" s="56"/>
    </row>
    <row r="2259" spans="12:31">
      <c r="L2259" s="54"/>
      <c r="M2259" s="54"/>
      <c r="N2259" s="54"/>
      <c r="O2259" s="54"/>
      <c r="P2259" s="56"/>
      <c r="Q2259" s="54"/>
      <c r="R2259" s="54"/>
      <c r="S2259" s="54"/>
      <c r="T2259" s="54"/>
      <c r="U2259" s="56"/>
      <c r="V2259" s="54"/>
      <c r="W2259" s="54"/>
      <c r="X2259" s="54"/>
      <c r="Y2259" s="54"/>
      <c r="Z2259" s="56"/>
      <c r="AA2259" s="54"/>
      <c r="AB2259" s="54"/>
      <c r="AC2259" s="54"/>
      <c r="AD2259" s="54"/>
      <c r="AE2259" s="56"/>
    </row>
    <row r="2260" spans="12:31">
      <c r="L2260" s="54"/>
      <c r="M2260" s="54"/>
      <c r="N2260" s="54"/>
      <c r="O2260" s="54"/>
      <c r="P2260" s="56"/>
      <c r="Q2260" s="54"/>
      <c r="R2260" s="54"/>
      <c r="S2260" s="54"/>
      <c r="T2260" s="54"/>
      <c r="U2260" s="56"/>
      <c r="V2260" s="54"/>
      <c r="W2260" s="54"/>
      <c r="X2260" s="54"/>
      <c r="Y2260" s="54"/>
      <c r="Z2260" s="56"/>
      <c r="AA2260" s="54"/>
      <c r="AB2260" s="54"/>
      <c r="AC2260" s="54"/>
      <c r="AD2260" s="54"/>
      <c r="AE2260" s="56"/>
    </row>
    <row r="2261" spans="12:31">
      <c r="L2261" s="54"/>
      <c r="M2261" s="54"/>
      <c r="N2261" s="54"/>
      <c r="O2261" s="54"/>
      <c r="P2261" s="56"/>
      <c r="Q2261" s="54"/>
      <c r="R2261" s="54"/>
      <c r="S2261" s="54"/>
      <c r="T2261" s="54"/>
      <c r="U2261" s="56"/>
      <c r="V2261" s="54"/>
      <c r="W2261" s="54"/>
      <c r="X2261" s="54"/>
      <c r="Y2261" s="54"/>
      <c r="Z2261" s="56"/>
      <c r="AA2261" s="54"/>
      <c r="AB2261" s="54"/>
      <c r="AC2261" s="54"/>
      <c r="AD2261" s="54"/>
      <c r="AE2261" s="56"/>
    </row>
    <row r="2262" spans="12:31">
      <c r="L2262" s="54"/>
      <c r="M2262" s="54"/>
      <c r="N2262" s="54"/>
      <c r="O2262" s="54"/>
      <c r="P2262" s="56"/>
      <c r="Q2262" s="54"/>
      <c r="R2262" s="54"/>
      <c r="S2262" s="54"/>
      <c r="T2262" s="54"/>
      <c r="U2262" s="56"/>
      <c r="V2262" s="54"/>
      <c r="W2262" s="54"/>
      <c r="X2262" s="54"/>
      <c r="Y2262" s="54"/>
      <c r="Z2262" s="56"/>
      <c r="AA2262" s="54"/>
      <c r="AB2262" s="54"/>
      <c r="AC2262" s="54"/>
      <c r="AD2262" s="54"/>
      <c r="AE2262" s="56"/>
    </row>
    <row r="2263" spans="12:31">
      <c r="L2263" s="54"/>
      <c r="M2263" s="54"/>
      <c r="N2263" s="54"/>
      <c r="O2263" s="54"/>
      <c r="P2263" s="56"/>
      <c r="Q2263" s="54"/>
      <c r="R2263" s="54"/>
      <c r="S2263" s="54"/>
      <c r="T2263" s="54"/>
      <c r="U2263" s="56"/>
      <c r="V2263" s="54"/>
      <c r="W2263" s="54"/>
      <c r="X2263" s="54"/>
      <c r="Y2263" s="54"/>
      <c r="Z2263" s="56"/>
      <c r="AA2263" s="54"/>
      <c r="AB2263" s="54"/>
      <c r="AC2263" s="54"/>
      <c r="AD2263" s="54"/>
      <c r="AE2263" s="56"/>
    </row>
    <row r="2264" spans="12:31">
      <c r="L2264" s="54"/>
      <c r="M2264" s="54"/>
      <c r="N2264" s="54"/>
      <c r="O2264" s="54"/>
      <c r="P2264" s="56"/>
      <c r="Q2264" s="54"/>
      <c r="R2264" s="54"/>
      <c r="S2264" s="54"/>
      <c r="T2264" s="54"/>
      <c r="U2264" s="56"/>
      <c r="V2264" s="54"/>
      <c r="W2264" s="54"/>
      <c r="X2264" s="54"/>
      <c r="Y2264" s="54"/>
      <c r="Z2264" s="56"/>
      <c r="AA2264" s="54"/>
      <c r="AB2264" s="54"/>
      <c r="AC2264" s="54"/>
      <c r="AD2264" s="54"/>
      <c r="AE2264" s="56"/>
    </row>
    <row r="2265" spans="12:31">
      <c r="L2265" s="54"/>
      <c r="M2265" s="54"/>
      <c r="N2265" s="54"/>
      <c r="O2265" s="54"/>
      <c r="P2265" s="56"/>
      <c r="Q2265" s="54"/>
      <c r="R2265" s="54"/>
      <c r="S2265" s="54"/>
      <c r="T2265" s="54"/>
      <c r="U2265" s="56"/>
      <c r="V2265" s="54"/>
      <c r="W2265" s="54"/>
      <c r="X2265" s="54"/>
      <c r="Y2265" s="54"/>
      <c r="Z2265" s="56"/>
      <c r="AA2265" s="54"/>
      <c r="AB2265" s="54"/>
      <c r="AC2265" s="54"/>
      <c r="AD2265" s="54"/>
      <c r="AE2265" s="56"/>
    </row>
    <row r="2266" spans="12:31">
      <c r="L2266" s="54"/>
      <c r="M2266" s="54"/>
      <c r="N2266" s="54"/>
      <c r="O2266" s="54"/>
      <c r="P2266" s="56"/>
      <c r="Q2266" s="54"/>
      <c r="R2266" s="54"/>
      <c r="S2266" s="54"/>
      <c r="T2266" s="54"/>
      <c r="U2266" s="56"/>
      <c r="V2266" s="54"/>
      <c r="W2266" s="54"/>
      <c r="X2266" s="54"/>
      <c r="Y2266" s="54"/>
      <c r="Z2266" s="56"/>
      <c r="AA2266" s="54"/>
      <c r="AB2266" s="54"/>
      <c r="AC2266" s="54"/>
      <c r="AD2266" s="54"/>
      <c r="AE2266" s="56"/>
    </row>
    <row r="2267" spans="12:31">
      <c r="L2267" s="54"/>
      <c r="M2267" s="54"/>
      <c r="N2267" s="54"/>
      <c r="O2267" s="54"/>
      <c r="P2267" s="56"/>
      <c r="Q2267" s="54"/>
      <c r="R2267" s="54"/>
      <c r="S2267" s="54"/>
      <c r="T2267" s="54"/>
      <c r="U2267" s="56"/>
      <c r="V2267" s="54"/>
      <c r="W2267" s="54"/>
      <c r="X2267" s="54"/>
      <c r="Y2267" s="54"/>
      <c r="Z2267" s="56"/>
      <c r="AA2267" s="54"/>
      <c r="AB2267" s="54"/>
      <c r="AC2267" s="54"/>
      <c r="AD2267" s="54"/>
      <c r="AE2267" s="56"/>
    </row>
    <row r="2268" spans="12:31">
      <c r="L2268" s="54"/>
      <c r="M2268" s="54"/>
      <c r="N2268" s="54"/>
      <c r="O2268" s="54"/>
      <c r="P2268" s="56"/>
      <c r="Q2268" s="54"/>
      <c r="R2268" s="54"/>
      <c r="S2268" s="54"/>
      <c r="T2268" s="54"/>
      <c r="U2268" s="56"/>
      <c r="V2268" s="54"/>
      <c r="W2268" s="54"/>
      <c r="X2268" s="54"/>
      <c r="Y2268" s="54"/>
      <c r="Z2268" s="56"/>
      <c r="AA2268" s="54"/>
      <c r="AB2268" s="54"/>
      <c r="AC2268" s="54"/>
      <c r="AD2268" s="54"/>
      <c r="AE2268" s="56"/>
    </row>
    <row r="2269" spans="12:31">
      <c r="L2269" s="54"/>
      <c r="M2269" s="54"/>
      <c r="N2269" s="54"/>
      <c r="O2269" s="54"/>
      <c r="P2269" s="56"/>
      <c r="Q2269" s="54"/>
      <c r="R2269" s="54"/>
      <c r="S2269" s="54"/>
      <c r="T2269" s="54"/>
      <c r="U2269" s="56"/>
      <c r="V2269" s="54"/>
      <c r="W2269" s="54"/>
      <c r="X2269" s="54"/>
      <c r="Y2269" s="54"/>
      <c r="Z2269" s="56"/>
      <c r="AA2269" s="54"/>
      <c r="AB2269" s="54"/>
      <c r="AC2269" s="54"/>
      <c r="AD2269" s="54"/>
      <c r="AE2269" s="56"/>
    </row>
    <row r="2270" spans="12:31">
      <c r="L2270" s="54"/>
      <c r="M2270" s="54"/>
      <c r="N2270" s="54"/>
      <c r="O2270" s="54"/>
      <c r="P2270" s="56"/>
      <c r="Q2270" s="54"/>
      <c r="R2270" s="54"/>
      <c r="S2270" s="54"/>
      <c r="T2270" s="54"/>
      <c r="U2270" s="56"/>
      <c r="V2270" s="54"/>
      <c r="W2270" s="54"/>
      <c r="X2270" s="54"/>
      <c r="Y2270" s="54"/>
      <c r="Z2270" s="56"/>
      <c r="AA2270" s="54"/>
      <c r="AB2270" s="54"/>
      <c r="AC2270" s="54"/>
      <c r="AD2270" s="54"/>
      <c r="AE2270" s="56"/>
    </row>
    <row r="2271" spans="12:31">
      <c r="L2271" s="54"/>
      <c r="M2271" s="54"/>
      <c r="N2271" s="54"/>
      <c r="O2271" s="54"/>
      <c r="P2271" s="56"/>
      <c r="Q2271" s="54"/>
      <c r="R2271" s="54"/>
      <c r="S2271" s="54"/>
      <c r="T2271" s="54"/>
      <c r="U2271" s="56"/>
      <c r="V2271" s="54"/>
      <c r="W2271" s="54"/>
      <c r="X2271" s="54"/>
      <c r="Y2271" s="54"/>
      <c r="Z2271" s="56"/>
      <c r="AA2271" s="54"/>
      <c r="AB2271" s="54"/>
      <c r="AC2271" s="54"/>
      <c r="AD2271" s="54"/>
      <c r="AE2271" s="56"/>
    </row>
    <row r="2272" spans="12:31">
      <c r="L2272" s="54"/>
      <c r="M2272" s="54"/>
      <c r="N2272" s="54"/>
      <c r="O2272" s="54"/>
      <c r="P2272" s="56"/>
      <c r="Q2272" s="54"/>
      <c r="R2272" s="54"/>
      <c r="S2272" s="54"/>
      <c r="T2272" s="54"/>
      <c r="U2272" s="56"/>
      <c r="V2272" s="54"/>
      <c r="W2272" s="54"/>
      <c r="X2272" s="54"/>
      <c r="Y2272" s="54"/>
      <c r="Z2272" s="56"/>
      <c r="AA2272" s="54"/>
      <c r="AB2272" s="54"/>
      <c r="AC2272" s="54"/>
      <c r="AD2272" s="54"/>
      <c r="AE2272" s="56"/>
    </row>
    <row r="2273" spans="12:31">
      <c r="L2273" s="54"/>
      <c r="M2273" s="54"/>
      <c r="N2273" s="54"/>
      <c r="O2273" s="54"/>
      <c r="P2273" s="56"/>
      <c r="Q2273" s="54"/>
      <c r="R2273" s="54"/>
      <c r="S2273" s="54"/>
      <c r="T2273" s="54"/>
      <c r="U2273" s="56"/>
      <c r="V2273" s="54"/>
      <c r="W2273" s="54"/>
      <c r="X2273" s="54"/>
      <c r="Y2273" s="54"/>
      <c r="Z2273" s="56"/>
      <c r="AA2273" s="54"/>
      <c r="AB2273" s="54"/>
      <c r="AC2273" s="54"/>
      <c r="AD2273" s="54"/>
      <c r="AE2273" s="56"/>
    </row>
    <row r="2274" spans="12:31">
      <c r="L2274" s="54"/>
      <c r="M2274" s="54"/>
      <c r="N2274" s="54"/>
      <c r="O2274" s="54"/>
      <c r="P2274" s="56"/>
      <c r="Q2274" s="54"/>
      <c r="R2274" s="54"/>
      <c r="S2274" s="54"/>
      <c r="T2274" s="54"/>
      <c r="U2274" s="56"/>
      <c r="V2274" s="54"/>
      <c r="W2274" s="54"/>
      <c r="X2274" s="54"/>
      <c r="Y2274" s="54"/>
      <c r="Z2274" s="56"/>
      <c r="AA2274" s="54"/>
      <c r="AB2274" s="54"/>
      <c r="AC2274" s="54"/>
      <c r="AD2274" s="54"/>
      <c r="AE2274" s="56"/>
    </row>
    <row r="2275" spans="12:31">
      <c r="L2275" s="54"/>
      <c r="M2275" s="54"/>
      <c r="N2275" s="54"/>
      <c r="O2275" s="54"/>
      <c r="P2275" s="56"/>
      <c r="Q2275" s="54"/>
      <c r="R2275" s="54"/>
      <c r="S2275" s="54"/>
      <c r="T2275" s="54"/>
      <c r="U2275" s="56"/>
      <c r="V2275" s="54"/>
      <c r="W2275" s="54"/>
      <c r="X2275" s="54"/>
      <c r="Y2275" s="54"/>
      <c r="Z2275" s="56"/>
      <c r="AA2275" s="54"/>
      <c r="AB2275" s="54"/>
      <c r="AC2275" s="54"/>
      <c r="AD2275" s="54"/>
      <c r="AE2275" s="56"/>
    </row>
    <row r="2276" spans="12:31">
      <c r="L2276" s="54"/>
      <c r="M2276" s="54"/>
      <c r="N2276" s="54"/>
      <c r="O2276" s="54"/>
      <c r="P2276" s="56"/>
      <c r="Q2276" s="54"/>
      <c r="R2276" s="54"/>
      <c r="S2276" s="54"/>
      <c r="T2276" s="54"/>
      <c r="U2276" s="56"/>
      <c r="V2276" s="54"/>
      <c r="W2276" s="54"/>
      <c r="X2276" s="54"/>
      <c r="Y2276" s="54"/>
      <c r="Z2276" s="56"/>
      <c r="AA2276" s="54"/>
      <c r="AB2276" s="54"/>
      <c r="AC2276" s="54"/>
      <c r="AD2276" s="54"/>
      <c r="AE2276" s="56"/>
    </row>
    <row r="2277" spans="12:31">
      <c r="L2277" s="54"/>
      <c r="M2277" s="54"/>
      <c r="N2277" s="54"/>
      <c r="O2277" s="54"/>
      <c r="P2277" s="56"/>
      <c r="Q2277" s="54"/>
      <c r="R2277" s="54"/>
      <c r="S2277" s="54"/>
      <c r="T2277" s="54"/>
      <c r="U2277" s="56"/>
      <c r="V2277" s="54"/>
      <c r="W2277" s="54"/>
      <c r="X2277" s="54"/>
      <c r="Y2277" s="54"/>
      <c r="Z2277" s="56"/>
      <c r="AA2277" s="54"/>
      <c r="AB2277" s="54"/>
      <c r="AC2277" s="54"/>
      <c r="AD2277" s="54"/>
      <c r="AE2277" s="56"/>
    </row>
    <row r="2278" spans="12:31">
      <c r="L2278" s="54"/>
      <c r="M2278" s="54"/>
      <c r="N2278" s="54"/>
      <c r="O2278" s="54"/>
      <c r="P2278" s="56"/>
      <c r="Q2278" s="54"/>
      <c r="R2278" s="54"/>
      <c r="S2278" s="54"/>
      <c r="T2278" s="54"/>
      <c r="U2278" s="56"/>
      <c r="V2278" s="54"/>
      <c r="W2278" s="54"/>
      <c r="X2278" s="54"/>
      <c r="Y2278" s="54"/>
      <c r="Z2278" s="56"/>
      <c r="AA2278" s="54"/>
      <c r="AB2278" s="54"/>
      <c r="AC2278" s="54"/>
      <c r="AD2278" s="54"/>
      <c r="AE2278" s="56"/>
    </row>
    <row r="2279" spans="12:31">
      <c r="L2279" s="54"/>
      <c r="M2279" s="54"/>
      <c r="N2279" s="54"/>
      <c r="O2279" s="54"/>
      <c r="P2279" s="56"/>
      <c r="Q2279" s="54"/>
      <c r="R2279" s="54"/>
      <c r="S2279" s="54"/>
      <c r="T2279" s="54"/>
      <c r="U2279" s="56"/>
      <c r="V2279" s="54"/>
      <c r="W2279" s="54"/>
      <c r="X2279" s="54"/>
      <c r="Y2279" s="54"/>
      <c r="Z2279" s="56"/>
      <c r="AA2279" s="54"/>
      <c r="AB2279" s="54"/>
      <c r="AC2279" s="54"/>
      <c r="AD2279" s="54"/>
      <c r="AE2279" s="56"/>
    </row>
    <row r="2280" spans="12:31">
      <c r="L2280" s="54"/>
      <c r="M2280" s="54"/>
      <c r="N2280" s="54"/>
      <c r="O2280" s="54"/>
      <c r="P2280" s="56"/>
      <c r="Q2280" s="54"/>
      <c r="R2280" s="54"/>
      <c r="S2280" s="54"/>
      <c r="T2280" s="54"/>
      <c r="U2280" s="56"/>
      <c r="V2280" s="54"/>
      <c r="W2280" s="54"/>
      <c r="X2280" s="54"/>
      <c r="Y2280" s="54"/>
      <c r="Z2280" s="56"/>
      <c r="AA2280" s="54"/>
      <c r="AB2280" s="54"/>
      <c r="AC2280" s="54"/>
      <c r="AD2280" s="54"/>
      <c r="AE2280" s="56"/>
    </row>
    <row r="2281" spans="12:31">
      <c r="L2281" s="54"/>
      <c r="M2281" s="54"/>
      <c r="N2281" s="54"/>
      <c r="O2281" s="54"/>
      <c r="P2281" s="56"/>
      <c r="Q2281" s="54"/>
      <c r="R2281" s="54"/>
      <c r="S2281" s="54"/>
      <c r="T2281" s="54"/>
      <c r="U2281" s="56"/>
      <c r="V2281" s="54"/>
      <c r="W2281" s="54"/>
      <c r="X2281" s="54"/>
      <c r="Y2281" s="54"/>
      <c r="Z2281" s="56"/>
      <c r="AA2281" s="54"/>
      <c r="AB2281" s="54"/>
      <c r="AC2281" s="54"/>
      <c r="AD2281" s="54"/>
      <c r="AE2281" s="56"/>
    </row>
    <row r="2282" spans="12:31">
      <c r="L2282" s="54"/>
      <c r="M2282" s="54"/>
      <c r="N2282" s="54"/>
      <c r="O2282" s="54"/>
      <c r="P2282" s="56"/>
      <c r="Q2282" s="54"/>
      <c r="R2282" s="54"/>
      <c r="S2282" s="54"/>
      <c r="T2282" s="54"/>
      <c r="U2282" s="56"/>
      <c r="V2282" s="54"/>
      <c r="W2282" s="54"/>
      <c r="X2282" s="54"/>
      <c r="Y2282" s="54"/>
      <c r="Z2282" s="56"/>
      <c r="AA2282" s="54"/>
      <c r="AB2282" s="54"/>
      <c r="AC2282" s="54"/>
      <c r="AD2282" s="54"/>
      <c r="AE2282" s="56"/>
    </row>
    <row r="2283" spans="12:31">
      <c r="L2283" s="54"/>
      <c r="M2283" s="54"/>
      <c r="N2283" s="54"/>
      <c r="O2283" s="54"/>
      <c r="P2283" s="56"/>
      <c r="Q2283" s="54"/>
      <c r="R2283" s="54"/>
      <c r="S2283" s="54"/>
      <c r="T2283" s="54"/>
      <c r="U2283" s="56"/>
      <c r="V2283" s="54"/>
      <c r="W2283" s="54"/>
      <c r="X2283" s="54"/>
      <c r="Y2283" s="54"/>
      <c r="Z2283" s="56"/>
      <c r="AA2283" s="54"/>
      <c r="AB2283" s="54"/>
      <c r="AC2283" s="54"/>
      <c r="AD2283" s="54"/>
      <c r="AE2283" s="56"/>
    </row>
    <row r="2284" spans="12:31">
      <c r="L2284" s="54"/>
      <c r="M2284" s="54"/>
      <c r="N2284" s="54"/>
      <c r="O2284" s="54"/>
      <c r="P2284" s="56"/>
      <c r="Q2284" s="54"/>
      <c r="R2284" s="54"/>
      <c r="S2284" s="54"/>
      <c r="T2284" s="54"/>
      <c r="U2284" s="56"/>
      <c r="V2284" s="54"/>
      <c r="W2284" s="54"/>
      <c r="X2284" s="54"/>
      <c r="Y2284" s="54"/>
      <c r="Z2284" s="56"/>
      <c r="AA2284" s="54"/>
      <c r="AB2284" s="54"/>
      <c r="AC2284" s="54"/>
      <c r="AD2284" s="54"/>
      <c r="AE2284" s="56"/>
    </row>
    <row r="2285" spans="12:31">
      <c r="L2285" s="54"/>
      <c r="M2285" s="54"/>
      <c r="N2285" s="54"/>
      <c r="O2285" s="54"/>
      <c r="P2285" s="56"/>
      <c r="Q2285" s="54"/>
      <c r="R2285" s="54"/>
      <c r="S2285" s="54"/>
      <c r="T2285" s="54"/>
      <c r="U2285" s="56"/>
      <c r="V2285" s="54"/>
      <c r="W2285" s="54"/>
      <c r="X2285" s="54"/>
      <c r="Y2285" s="54"/>
      <c r="Z2285" s="56"/>
      <c r="AA2285" s="54"/>
      <c r="AB2285" s="54"/>
      <c r="AC2285" s="54"/>
      <c r="AD2285" s="54"/>
      <c r="AE2285" s="56"/>
    </row>
    <row r="2286" spans="12:31">
      <c r="L2286" s="54"/>
      <c r="M2286" s="54"/>
      <c r="N2286" s="54"/>
      <c r="O2286" s="54"/>
      <c r="P2286" s="56"/>
      <c r="Q2286" s="54"/>
      <c r="R2286" s="54"/>
      <c r="S2286" s="54"/>
      <c r="T2286" s="54"/>
      <c r="U2286" s="56"/>
      <c r="V2286" s="54"/>
      <c r="W2286" s="54"/>
      <c r="X2286" s="54"/>
      <c r="Y2286" s="54"/>
      <c r="Z2286" s="56"/>
      <c r="AA2286" s="54"/>
      <c r="AB2286" s="54"/>
      <c r="AC2286" s="54"/>
      <c r="AD2286" s="54"/>
      <c r="AE2286" s="56"/>
    </row>
    <row r="2287" spans="12:31">
      <c r="L2287" s="54"/>
      <c r="M2287" s="54"/>
      <c r="N2287" s="54"/>
      <c r="O2287" s="54"/>
      <c r="P2287" s="56"/>
      <c r="Q2287" s="54"/>
      <c r="R2287" s="54"/>
      <c r="S2287" s="54"/>
      <c r="T2287" s="54"/>
      <c r="U2287" s="56"/>
      <c r="V2287" s="54"/>
      <c r="W2287" s="54"/>
      <c r="X2287" s="54"/>
      <c r="Y2287" s="54"/>
      <c r="Z2287" s="56"/>
      <c r="AA2287" s="54"/>
      <c r="AB2287" s="54"/>
      <c r="AC2287" s="54"/>
      <c r="AD2287" s="54"/>
      <c r="AE2287" s="56"/>
    </row>
    <row r="2288" spans="12:31">
      <c r="L2288" s="54"/>
      <c r="M2288" s="54"/>
      <c r="N2288" s="54"/>
      <c r="O2288" s="54"/>
      <c r="P2288" s="56"/>
      <c r="Q2288" s="54"/>
      <c r="R2288" s="54"/>
      <c r="S2288" s="54"/>
      <c r="T2288" s="54"/>
      <c r="U2288" s="56"/>
      <c r="V2288" s="54"/>
      <c r="W2288" s="54"/>
      <c r="X2288" s="54"/>
      <c r="Y2288" s="54"/>
      <c r="Z2288" s="56"/>
      <c r="AA2288" s="54"/>
      <c r="AB2288" s="54"/>
      <c r="AC2288" s="54"/>
      <c r="AD2288" s="54"/>
      <c r="AE2288" s="56"/>
    </row>
    <row r="2289" spans="12:31">
      <c r="L2289" s="54"/>
      <c r="M2289" s="54"/>
      <c r="N2289" s="54"/>
      <c r="O2289" s="54"/>
      <c r="P2289" s="56"/>
      <c r="Q2289" s="54"/>
      <c r="R2289" s="54"/>
      <c r="S2289" s="54"/>
      <c r="T2289" s="54"/>
      <c r="U2289" s="56"/>
      <c r="V2289" s="54"/>
      <c r="W2289" s="54"/>
      <c r="X2289" s="54"/>
      <c r="Y2289" s="54"/>
      <c r="Z2289" s="56"/>
      <c r="AA2289" s="54"/>
      <c r="AB2289" s="54"/>
      <c r="AC2289" s="54"/>
      <c r="AD2289" s="54"/>
      <c r="AE2289" s="56"/>
    </row>
    <row r="2290" spans="12:31">
      <c r="L2290" s="54"/>
      <c r="M2290" s="54"/>
      <c r="N2290" s="54"/>
      <c r="O2290" s="54"/>
      <c r="P2290" s="56"/>
      <c r="Q2290" s="54"/>
      <c r="R2290" s="54"/>
      <c r="S2290" s="54"/>
      <c r="T2290" s="54"/>
      <c r="U2290" s="56"/>
      <c r="V2290" s="54"/>
      <c r="W2290" s="54"/>
      <c r="X2290" s="54"/>
      <c r="Y2290" s="54"/>
      <c r="Z2290" s="56"/>
      <c r="AA2290" s="54"/>
      <c r="AB2290" s="54"/>
      <c r="AC2290" s="54"/>
      <c r="AD2290" s="54"/>
      <c r="AE2290" s="56"/>
    </row>
    <row r="2291" spans="12:31">
      <c r="L2291" s="54"/>
      <c r="M2291" s="54"/>
      <c r="N2291" s="54"/>
      <c r="O2291" s="54"/>
      <c r="P2291" s="56"/>
      <c r="Q2291" s="54"/>
      <c r="R2291" s="54"/>
      <c r="S2291" s="54"/>
      <c r="T2291" s="54"/>
      <c r="U2291" s="56"/>
      <c r="V2291" s="54"/>
      <c r="W2291" s="54"/>
      <c r="X2291" s="54"/>
      <c r="Y2291" s="54"/>
      <c r="Z2291" s="56"/>
      <c r="AA2291" s="54"/>
      <c r="AB2291" s="54"/>
      <c r="AC2291" s="54"/>
      <c r="AD2291" s="54"/>
      <c r="AE2291" s="56"/>
    </row>
    <row r="2292" spans="12:31">
      <c r="L2292" s="54"/>
      <c r="M2292" s="54"/>
      <c r="N2292" s="54"/>
      <c r="O2292" s="54"/>
      <c r="P2292" s="56"/>
      <c r="Q2292" s="54"/>
      <c r="R2292" s="54"/>
      <c r="S2292" s="54"/>
      <c r="T2292" s="54"/>
      <c r="U2292" s="56"/>
      <c r="V2292" s="54"/>
      <c r="W2292" s="54"/>
      <c r="X2292" s="54"/>
      <c r="Y2292" s="54"/>
      <c r="Z2292" s="56"/>
      <c r="AA2292" s="54"/>
      <c r="AB2292" s="54"/>
      <c r="AC2292" s="54"/>
      <c r="AD2292" s="54"/>
      <c r="AE2292" s="56"/>
    </row>
    <row r="2293" spans="12:31">
      <c r="L2293" s="54"/>
      <c r="M2293" s="54"/>
      <c r="N2293" s="54"/>
      <c r="O2293" s="54"/>
      <c r="P2293" s="56"/>
      <c r="Q2293" s="54"/>
      <c r="R2293" s="54"/>
      <c r="S2293" s="54"/>
      <c r="T2293" s="54"/>
      <c r="U2293" s="56"/>
      <c r="V2293" s="54"/>
      <c r="W2293" s="54"/>
      <c r="X2293" s="54"/>
      <c r="Y2293" s="54"/>
      <c r="Z2293" s="56"/>
      <c r="AA2293" s="54"/>
      <c r="AB2293" s="54"/>
      <c r="AC2293" s="54"/>
      <c r="AD2293" s="54"/>
      <c r="AE2293" s="56"/>
    </row>
    <row r="2294" spans="12:31">
      <c r="L2294" s="54"/>
      <c r="M2294" s="54"/>
      <c r="N2294" s="54"/>
      <c r="O2294" s="54"/>
      <c r="P2294" s="56"/>
      <c r="Q2294" s="54"/>
      <c r="R2294" s="54"/>
      <c r="S2294" s="54"/>
      <c r="T2294" s="54"/>
      <c r="U2294" s="56"/>
      <c r="V2294" s="54"/>
      <c r="W2294" s="54"/>
      <c r="X2294" s="54"/>
      <c r="Y2294" s="54"/>
      <c r="Z2294" s="56"/>
      <c r="AA2294" s="54"/>
      <c r="AB2294" s="54"/>
      <c r="AC2294" s="54"/>
      <c r="AD2294" s="54"/>
      <c r="AE2294" s="56"/>
    </row>
    <row r="2295" spans="12:31">
      <c r="L2295" s="54"/>
      <c r="M2295" s="54"/>
      <c r="N2295" s="54"/>
      <c r="O2295" s="54"/>
      <c r="P2295" s="56"/>
      <c r="Q2295" s="54"/>
      <c r="R2295" s="54"/>
      <c r="S2295" s="54"/>
      <c r="T2295" s="54"/>
      <c r="U2295" s="56"/>
      <c r="V2295" s="54"/>
      <c r="W2295" s="54"/>
      <c r="X2295" s="54"/>
      <c r="Y2295" s="54"/>
      <c r="Z2295" s="56"/>
      <c r="AA2295" s="54"/>
      <c r="AB2295" s="54"/>
      <c r="AC2295" s="54"/>
      <c r="AD2295" s="54"/>
      <c r="AE2295" s="56"/>
    </row>
    <row r="2296" spans="12:31">
      <c r="L2296" s="54"/>
      <c r="M2296" s="54"/>
      <c r="N2296" s="54"/>
      <c r="O2296" s="54"/>
      <c r="P2296" s="56"/>
      <c r="Q2296" s="54"/>
      <c r="R2296" s="54"/>
      <c r="S2296" s="54"/>
      <c r="T2296" s="54"/>
      <c r="U2296" s="56"/>
      <c r="V2296" s="54"/>
      <c r="W2296" s="54"/>
      <c r="X2296" s="54"/>
      <c r="Y2296" s="54"/>
      <c r="Z2296" s="56"/>
      <c r="AA2296" s="54"/>
      <c r="AB2296" s="54"/>
      <c r="AC2296" s="54"/>
      <c r="AD2296" s="54"/>
      <c r="AE2296" s="56"/>
    </row>
    <row r="2297" spans="12:31">
      <c r="L2297" s="54"/>
      <c r="M2297" s="54"/>
      <c r="N2297" s="54"/>
      <c r="O2297" s="54"/>
      <c r="P2297" s="56"/>
      <c r="Q2297" s="54"/>
      <c r="R2297" s="54"/>
      <c r="S2297" s="54"/>
      <c r="T2297" s="54"/>
      <c r="U2297" s="56"/>
      <c r="V2297" s="54"/>
      <c r="W2297" s="54"/>
      <c r="X2297" s="54"/>
      <c r="Y2297" s="54"/>
      <c r="Z2297" s="56"/>
      <c r="AA2297" s="54"/>
      <c r="AB2297" s="54"/>
      <c r="AC2297" s="54"/>
      <c r="AD2297" s="54"/>
      <c r="AE2297" s="56"/>
    </row>
    <row r="2298" spans="12:31">
      <c r="L2298" s="54"/>
      <c r="M2298" s="54"/>
      <c r="N2298" s="54"/>
      <c r="O2298" s="54"/>
      <c r="P2298" s="56"/>
      <c r="Q2298" s="54"/>
      <c r="R2298" s="54"/>
      <c r="S2298" s="54"/>
      <c r="T2298" s="54"/>
      <c r="U2298" s="56"/>
      <c r="V2298" s="54"/>
      <c r="W2298" s="54"/>
      <c r="X2298" s="54"/>
      <c r="Y2298" s="54"/>
      <c r="Z2298" s="56"/>
      <c r="AA2298" s="54"/>
      <c r="AB2298" s="54"/>
      <c r="AC2298" s="54"/>
      <c r="AD2298" s="54"/>
      <c r="AE2298" s="56"/>
    </row>
    <row r="2299" spans="12:31">
      <c r="L2299" s="54"/>
      <c r="M2299" s="54"/>
      <c r="N2299" s="54"/>
      <c r="O2299" s="54"/>
      <c r="P2299" s="56"/>
      <c r="Q2299" s="54"/>
      <c r="R2299" s="54"/>
      <c r="S2299" s="54"/>
      <c r="T2299" s="54"/>
      <c r="U2299" s="56"/>
      <c r="V2299" s="54"/>
      <c r="W2299" s="54"/>
      <c r="X2299" s="54"/>
      <c r="Y2299" s="54"/>
      <c r="Z2299" s="56"/>
      <c r="AA2299" s="54"/>
      <c r="AB2299" s="54"/>
      <c r="AC2299" s="54"/>
      <c r="AD2299" s="54"/>
      <c r="AE2299" s="56"/>
    </row>
    <row r="2300" spans="12:31">
      <c r="L2300" s="54"/>
      <c r="M2300" s="54"/>
      <c r="N2300" s="54"/>
      <c r="O2300" s="54"/>
      <c r="P2300" s="56"/>
      <c r="Q2300" s="54"/>
      <c r="R2300" s="54"/>
      <c r="S2300" s="54"/>
      <c r="T2300" s="54"/>
      <c r="U2300" s="56"/>
      <c r="V2300" s="54"/>
      <c r="W2300" s="54"/>
      <c r="X2300" s="54"/>
      <c r="Y2300" s="54"/>
      <c r="Z2300" s="56"/>
      <c r="AA2300" s="54"/>
      <c r="AB2300" s="54"/>
      <c r="AC2300" s="54"/>
      <c r="AD2300" s="54"/>
      <c r="AE2300" s="56"/>
    </row>
    <row r="2301" spans="12:31">
      <c r="L2301" s="54"/>
      <c r="M2301" s="54"/>
      <c r="N2301" s="54"/>
      <c r="O2301" s="54"/>
      <c r="P2301" s="56"/>
      <c r="Q2301" s="54"/>
      <c r="R2301" s="54"/>
      <c r="S2301" s="54"/>
      <c r="T2301" s="54"/>
      <c r="U2301" s="56"/>
      <c r="V2301" s="54"/>
      <c r="W2301" s="54"/>
      <c r="X2301" s="54"/>
      <c r="Y2301" s="54"/>
      <c r="Z2301" s="56"/>
      <c r="AA2301" s="54"/>
      <c r="AB2301" s="54"/>
      <c r="AC2301" s="54"/>
      <c r="AD2301" s="54"/>
      <c r="AE2301" s="56"/>
    </row>
    <row r="2302" spans="12:31">
      <c r="L2302" s="54"/>
      <c r="M2302" s="54"/>
      <c r="N2302" s="54"/>
      <c r="O2302" s="54"/>
      <c r="P2302" s="56"/>
      <c r="Q2302" s="54"/>
      <c r="R2302" s="54"/>
      <c r="S2302" s="54"/>
      <c r="T2302" s="54"/>
      <c r="U2302" s="56"/>
      <c r="V2302" s="54"/>
      <c r="W2302" s="54"/>
      <c r="X2302" s="54"/>
      <c r="Y2302" s="54"/>
      <c r="Z2302" s="56"/>
      <c r="AA2302" s="54"/>
      <c r="AB2302" s="54"/>
      <c r="AC2302" s="54"/>
      <c r="AD2302" s="54"/>
      <c r="AE2302" s="56"/>
    </row>
    <row r="2303" spans="12:31">
      <c r="L2303" s="54"/>
      <c r="M2303" s="54"/>
      <c r="N2303" s="54"/>
      <c r="O2303" s="54"/>
      <c r="P2303" s="56"/>
      <c r="Q2303" s="54"/>
      <c r="R2303" s="54"/>
      <c r="S2303" s="54"/>
      <c r="T2303" s="54"/>
      <c r="U2303" s="56"/>
      <c r="V2303" s="54"/>
      <c r="W2303" s="54"/>
      <c r="X2303" s="54"/>
      <c r="Y2303" s="54"/>
      <c r="Z2303" s="56"/>
      <c r="AA2303" s="54"/>
      <c r="AB2303" s="54"/>
      <c r="AC2303" s="54"/>
      <c r="AD2303" s="54"/>
      <c r="AE2303" s="56"/>
    </row>
    <row r="2304" spans="12:31">
      <c r="L2304" s="54"/>
      <c r="M2304" s="54"/>
      <c r="N2304" s="54"/>
      <c r="O2304" s="54"/>
      <c r="P2304" s="56"/>
      <c r="Q2304" s="54"/>
      <c r="R2304" s="54"/>
      <c r="S2304" s="54"/>
      <c r="T2304" s="54"/>
      <c r="U2304" s="56"/>
      <c r="V2304" s="54"/>
      <c r="W2304" s="54"/>
      <c r="X2304" s="54"/>
      <c r="Y2304" s="54"/>
      <c r="Z2304" s="56"/>
      <c r="AA2304" s="54"/>
      <c r="AB2304" s="54"/>
      <c r="AC2304" s="54"/>
      <c r="AD2304" s="54"/>
      <c r="AE2304" s="56"/>
    </row>
    <row r="2305" spans="12:31">
      <c r="L2305" s="54"/>
      <c r="M2305" s="54"/>
      <c r="N2305" s="54"/>
      <c r="O2305" s="54"/>
      <c r="P2305" s="56"/>
      <c r="Q2305" s="54"/>
      <c r="R2305" s="54"/>
      <c r="S2305" s="54"/>
      <c r="T2305" s="54"/>
      <c r="U2305" s="56"/>
      <c r="V2305" s="54"/>
      <c r="W2305" s="54"/>
      <c r="X2305" s="54"/>
      <c r="Y2305" s="54"/>
      <c r="Z2305" s="56"/>
      <c r="AA2305" s="54"/>
      <c r="AB2305" s="54"/>
      <c r="AC2305" s="54"/>
      <c r="AD2305" s="54"/>
      <c r="AE2305" s="56"/>
    </row>
    <row r="2306" spans="12:31">
      <c r="L2306" s="54"/>
      <c r="M2306" s="54"/>
      <c r="N2306" s="54"/>
      <c r="O2306" s="54"/>
      <c r="P2306" s="56"/>
      <c r="Q2306" s="54"/>
      <c r="R2306" s="54"/>
      <c r="S2306" s="54"/>
      <c r="T2306" s="54"/>
      <c r="U2306" s="56"/>
      <c r="V2306" s="54"/>
      <c r="W2306" s="54"/>
      <c r="X2306" s="54"/>
      <c r="Y2306" s="54"/>
      <c r="Z2306" s="56"/>
      <c r="AA2306" s="54"/>
      <c r="AB2306" s="54"/>
      <c r="AC2306" s="54"/>
      <c r="AD2306" s="54"/>
      <c r="AE2306" s="56"/>
    </row>
    <row r="2307" spans="12:31">
      <c r="L2307" s="54"/>
      <c r="M2307" s="54"/>
      <c r="N2307" s="54"/>
      <c r="O2307" s="54"/>
      <c r="P2307" s="56"/>
      <c r="Q2307" s="54"/>
      <c r="R2307" s="54"/>
      <c r="S2307" s="54"/>
      <c r="T2307" s="54"/>
      <c r="U2307" s="56"/>
      <c r="V2307" s="54"/>
      <c r="W2307" s="54"/>
      <c r="X2307" s="54"/>
      <c r="Y2307" s="54"/>
      <c r="Z2307" s="56"/>
      <c r="AA2307" s="54"/>
      <c r="AB2307" s="54"/>
      <c r="AC2307" s="54"/>
      <c r="AD2307" s="54"/>
      <c r="AE2307" s="56"/>
    </row>
    <row r="2308" spans="12:31">
      <c r="L2308" s="54"/>
      <c r="M2308" s="54"/>
      <c r="N2308" s="54"/>
      <c r="O2308" s="54"/>
      <c r="P2308" s="56"/>
      <c r="Q2308" s="54"/>
      <c r="R2308" s="54"/>
      <c r="S2308" s="54"/>
      <c r="T2308" s="54"/>
      <c r="U2308" s="56"/>
      <c r="V2308" s="54"/>
      <c r="W2308" s="54"/>
      <c r="X2308" s="54"/>
      <c r="Y2308" s="54"/>
      <c r="Z2308" s="56"/>
      <c r="AA2308" s="54"/>
      <c r="AB2308" s="54"/>
      <c r="AC2308" s="54"/>
      <c r="AD2308" s="54"/>
      <c r="AE2308" s="56"/>
    </row>
    <row r="2309" spans="12:31">
      <c r="L2309" s="54"/>
      <c r="M2309" s="54"/>
      <c r="N2309" s="54"/>
      <c r="O2309" s="54"/>
      <c r="P2309" s="56"/>
      <c r="Q2309" s="54"/>
      <c r="R2309" s="54"/>
      <c r="S2309" s="54"/>
      <c r="T2309" s="54"/>
      <c r="U2309" s="56"/>
      <c r="V2309" s="54"/>
      <c r="W2309" s="54"/>
      <c r="X2309" s="54"/>
      <c r="Y2309" s="54"/>
      <c r="Z2309" s="56"/>
      <c r="AA2309" s="54"/>
      <c r="AB2309" s="54"/>
      <c r="AC2309" s="54"/>
      <c r="AD2309" s="54"/>
      <c r="AE2309" s="56"/>
    </row>
    <row r="2310" spans="12:31">
      <c r="L2310" s="54"/>
      <c r="M2310" s="54"/>
      <c r="N2310" s="54"/>
      <c r="O2310" s="54"/>
      <c r="P2310" s="56"/>
      <c r="Q2310" s="54"/>
      <c r="R2310" s="54"/>
      <c r="S2310" s="54"/>
      <c r="T2310" s="54"/>
      <c r="U2310" s="56"/>
      <c r="V2310" s="54"/>
      <c r="W2310" s="54"/>
      <c r="X2310" s="54"/>
      <c r="Y2310" s="54"/>
      <c r="Z2310" s="56"/>
      <c r="AA2310" s="54"/>
      <c r="AB2310" s="54"/>
      <c r="AC2310" s="54"/>
      <c r="AD2310" s="54"/>
      <c r="AE2310" s="56"/>
    </row>
    <row r="2311" spans="12:31">
      <c r="L2311" s="54"/>
      <c r="M2311" s="54"/>
      <c r="N2311" s="54"/>
      <c r="O2311" s="54"/>
      <c r="P2311" s="56"/>
      <c r="Q2311" s="54"/>
      <c r="R2311" s="54"/>
      <c r="S2311" s="54"/>
      <c r="T2311" s="54"/>
      <c r="U2311" s="56"/>
      <c r="V2311" s="54"/>
      <c r="W2311" s="54"/>
      <c r="X2311" s="54"/>
      <c r="Y2311" s="54"/>
      <c r="Z2311" s="56"/>
      <c r="AA2311" s="54"/>
      <c r="AB2311" s="54"/>
      <c r="AC2311" s="54"/>
      <c r="AD2311" s="54"/>
      <c r="AE2311" s="56"/>
    </row>
    <row r="2312" spans="12:31">
      <c r="L2312" s="54"/>
      <c r="M2312" s="54"/>
      <c r="N2312" s="54"/>
      <c r="O2312" s="54"/>
      <c r="P2312" s="56"/>
      <c r="Q2312" s="54"/>
      <c r="R2312" s="54"/>
      <c r="S2312" s="54"/>
      <c r="T2312" s="54"/>
      <c r="U2312" s="56"/>
      <c r="V2312" s="54"/>
      <c r="W2312" s="54"/>
      <c r="X2312" s="54"/>
      <c r="Y2312" s="54"/>
      <c r="Z2312" s="56"/>
      <c r="AA2312" s="54"/>
      <c r="AB2312" s="54"/>
      <c r="AC2312" s="54"/>
      <c r="AD2312" s="54"/>
      <c r="AE2312" s="56"/>
    </row>
    <row r="2313" spans="12:31">
      <c r="L2313" s="54"/>
      <c r="M2313" s="54"/>
      <c r="N2313" s="54"/>
      <c r="O2313" s="54"/>
      <c r="P2313" s="56"/>
      <c r="Q2313" s="54"/>
      <c r="R2313" s="54"/>
      <c r="S2313" s="54"/>
      <c r="T2313" s="54"/>
      <c r="U2313" s="56"/>
      <c r="V2313" s="54"/>
      <c r="W2313" s="54"/>
      <c r="X2313" s="54"/>
      <c r="Y2313" s="54"/>
      <c r="Z2313" s="56"/>
      <c r="AA2313" s="54"/>
      <c r="AB2313" s="54"/>
      <c r="AC2313" s="54"/>
      <c r="AD2313" s="54"/>
      <c r="AE2313" s="56"/>
    </row>
    <row r="2314" spans="12:31">
      <c r="L2314" s="54"/>
      <c r="M2314" s="54"/>
      <c r="N2314" s="54"/>
      <c r="O2314" s="54"/>
      <c r="P2314" s="56"/>
      <c r="Q2314" s="54"/>
      <c r="R2314" s="54"/>
      <c r="S2314" s="54"/>
      <c r="T2314" s="54"/>
      <c r="U2314" s="56"/>
      <c r="V2314" s="54"/>
      <c r="W2314" s="54"/>
      <c r="X2314" s="54"/>
      <c r="Y2314" s="54"/>
      <c r="Z2314" s="56"/>
      <c r="AA2314" s="54"/>
      <c r="AB2314" s="54"/>
      <c r="AC2314" s="54"/>
      <c r="AD2314" s="54"/>
      <c r="AE2314" s="56"/>
    </row>
    <row r="2315" spans="12:31">
      <c r="L2315" s="54"/>
      <c r="M2315" s="54"/>
      <c r="N2315" s="54"/>
      <c r="O2315" s="54"/>
      <c r="P2315" s="56"/>
      <c r="Q2315" s="54"/>
      <c r="R2315" s="54"/>
      <c r="S2315" s="54"/>
      <c r="T2315" s="54"/>
      <c r="U2315" s="56"/>
      <c r="V2315" s="54"/>
      <c r="W2315" s="54"/>
      <c r="X2315" s="54"/>
      <c r="Y2315" s="54"/>
      <c r="Z2315" s="56"/>
      <c r="AA2315" s="54"/>
      <c r="AB2315" s="54"/>
      <c r="AC2315" s="54"/>
      <c r="AD2315" s="54"/>
      <c r="AE2315" s="56"/>
    </row>
    <row r="2316" spans="12:31">
      <c r="L2316" s="54"/>
      <c r="M2316" s="54"/>
      <c r="N2316" s="54"/>
      <c r="O2316" s="54"/>
      <c r="P2316" s="56"/>
      <c r="Q2316" s="54"/>
      <c r="R2316" s="54"/>
      <c r="S2316" s="54"/>
      <c r="T2316" s="54"/>
      <c r="U2316" s="56"/>
      <c r="V2316" s="54"/>
      <c r="W2316" s="54"/>
      <c r="X2316" s="54"/>
      <c r="Y2316" s="54"/>
      <c r="Z2316" s="56"/>
      <c r="AA2316" s="54"/>
      <c r="AB2316" s="54"/>
      <c r="AC2316" s="54"/>
      <c r="AD2316" s="54"/>
      <c r="AE2316" s="56"/>
    </row>
    <row r="2317" spans="12:31">
      <c r="L2317" s="54"/>
      <c r="M2317" s="54"/>
      <c r="N2317" s="54"/>
      <c r="O2317" s="54"/>
      <c r="P2317" s="56"/>
      <c r="Q2317" s="54"/>
      <c r="R2317" s="54"/>
      <c r="S2317" s="54"/>
      <c r="T2317" s="54"/>
      <c r="U2317" s="56"/>
      <c r="V2317" s="54"/>
      <c r="W2317" s="54"/>
      <c r="X2317" s="54"/>
      <c r="Y2317" s="54"/>
      <c r="Z2317" s="56"/>
      <c r="AA2317" s="54"/>
      <c r="AB2317" s="54"/>
      <c r="AC2317" s="54"/>
      <c r="AD2317" s="54"/>
      <c r="AE2317" s="56"/>
    </row>
    <row r="2318" spans="12:31">
      <c r="L2318" s="54"/>
      <c r="M2318" s="54"/>
      <c r="N2318" s="54"/>
      <c r="O2318" s="54"/>
      <c r="P2318" s="56"/>
      <c r="Q2318" s="54"/>
      <c r="R2318" s="54"/>
      <c r="S2318" s="54"/>
      <c r="T2318" s="54"/>
      <c r="U2318" s="56"/>
      <c r="V2318" s="54"/>
      <c r="W2318" s="54"/>
      <c r="X2318" s="54"/>
      <c r="Y2318" s="54"/>
      <c r="Z2318" s="56"/>
      <c r="AA2318" s="54"/>
      <c r="AB2318" s="54"/>
      <c r="AC2318" s="54"/>
      <c r="AD2318" s="54"/>
      <c r="AE2318" s="56"/>
    </row>
    <row r="2319" spans="12:31">
      <c r="L2319" s="54"/>
      <c r="M2319" s="54"/>
      <c r="N2319" s="54"/>
      <c r="O2319" s="54"/>
      <c r="P2319" s="56"/>
      <c r="Q2319" s="54"/>
      <c r="R2319" s="54"/>
      <c r="S2319" s="54"/>
      <c r="T2319" s="54"/>
      <c r="U2319" s="56"/>
      <c r="V2319" s="54"/>
      <c r="W2319" s="54"/>
      <c r="X2319" s="54"/>
      <c r="Y2319" s="54"/>
      <c r="Z2319" s="56"/>
      <c r="AA2319" s="54"/>
      <c r="AB2319" s="54"/>
      <c r="AC2319" s="54"/>
      <c r="AD2319" s="54"/>
      <c r="AE2319" s="56"/>
    </row>
    <row r="2320" spans="12:31">
      <c r="L2320" s="54"/>
      <c r="M2320" s="54"/>
      <c r="N2320" s="54"/>
      <c r="O2320" s="54"/>
      <c r="P2320" s="56"/>
      <c r="Q2320" s="54"/>
      <c r="R2320" s="54"/>
      <c r="S2320" s="54"/>
      <c r="T2320" s="54"/>
      <c r="U2320" s="56"/>
      <c r="V2320" s="54"/>
      <c r="W2320" s="54"/>
      <c r="X2320" s="54"/>
      <c r="Y2320" s="54"/>
      <c r="Z2320" s="56"/>
      <c r="AA2320" s="54"/>
      <c r="AB2320" s="54"/>
      <c r="AC2320" s="54"/>
      <c r="AD2320" s="54"/>
      <c r="AE2320" s="56"/>
    </row>
    <row r="2321" spans="12:31">
      <c r="L2321" s="54"/>
      <c r="M2321" s="54"/>
      <c r="N2321" s="54"/>
      <c r="O2321" s="54"/>
      <c r="P2321" s="56"/>
      <c r="Q2321" s="54"/>
      <c r="R2321" s="54"/>
      <c r="S2321" s="54"/>
      <c r="T2321" s="54"/>
      <c r="U2321" s="56"/>
      <c r="V2321" s="54"/>
      <c r="W2321" s="54"/>
      <c r="X2321" s="54"/>
      <c r="Y2321" s="54"/>
      <c r="Z2321" s="56"/>
      <c r="AA2321" s="54"/>
      <c r="AB2321" s="54"/>
      <c r="AC2321" s="54"/>
      <c r="AD2321" s="54"/>
      <c r="AE2321" s="56"/>
    </row>
    <row r="2322" spans="12:31">
      <c r="L2322" s="54"/>
      <c r="M2322" s="54"/>
      <c r="N2322" s="54"/>
      <c r="O2322" s="54"/>
      <c r="P2322" s="56"/>
      <c r="Q2322" s="54"/>
      <c r="R2322" s="54"/>
      <c r="S2322" s="54"/>
      <c r="T2322" s="54"/>
      <c r="U2322" s="56"/>
      <c r="V2322" s="54"/>
      <c r="W2322" s="54"/>
      <c r="X2322" s="54"/>
      <c r="Y2322" s="54"/>
      <c r="Z2322" s="56"/>
      <c r="AA2322" s="54"/>
      <c r="AB2322" s="54"/>
      <c r="AC2322" s="54"/>
      <c r="AD2322" s="54"/>
      <c r="AE2322" s="56"/>
    </row>
    <row r="2323" spans="12:31">
      <c r="L2323" s="54"/>
      <c r="M2323" s="54"/>
      <c r="N2323" s="54"/>
      <c r="O2323" s="54"/>
      <c r="P2323" s="56"/>
      <c r="Q2323" s="54"/>
      <c r="R2323" s="54"/>
      <c r="S2323" s="54"/>
      <c r="T2323" s="54"/>
      <c r="U2323" s="56"/>
      <c r="V2323" s="54"/>
      <c r="W2323" s="54"/>
      <c r="X2323" s="54"/>
      <c r="Y2323" s="54"/>
      <c r="Z2323" s="56"/>
      <c r="AA2323" s="54"/>
      <c r="AB2323" s="54"/>
      <c r="AC2323" s="54"/>
      <c r="AD2323" s="54"/>
      <c r="AE2323" s="56"/>
    </row>
    <row r="2324" spans="12:31">
      <c r="L2324" s="54"/>
      <c r="M2324" s="54"/>
      <c r="N2324" s="54"/>
      <c r="O2324" s="54"/>
      <c r="P2324" s="56"/>
      <c r="Q2324" s="54"/>
      <c r="R2324" s="54"/>
      <c r="S2324" s="54"/>
      <c r="T2324" s="54"/>
      <c r="U2324" s="56"/>
      <c r="V2324" s="54"/>
      <c r="W2324" s="54"/>
      <c r="X2324" s="54"/>
      <c r="Y2324" s="54"/>
      <c r="Z2324" s="56"/>
      <c r="AA2324" s="54"/>
      <c r="AB2324" s="54"/>
      <c r="AC2324" s="54"/>
      <c r="AD2324" s="54"/>
      <c r="AE2324" s="56"/>
    </row>
    <row r="2325" spans="12:31">
      <c r="L2325" s="54"/>
      <c r="M2325" s="54"/>
      <c r="N2325" s="54"/>
      <c r="O2325" s="54"/>
      <c r="P2325" s="56"/>
      <c r="Q2325" s="54"/>
      <c r="R2325" s="54"/>
      <c r="S2325" s="54"/>
      <c r="T2325" s="54"/>
      <c r="U2325" s="56"/>
      <c r="V2325" s="54"/>
      <c r="W2325" s="54"/>
      <c r="X2325" s="54"/>
      <c r="Y2325" s="54"/>
      <c r="Z2325" s="56"/>
      <c r="AA2325" s="54"/>
      <c r="AB2325" s="54"/>
      <c r="AC2325" s="54"/>
      <c r="AD2325" s="54"/>
      <c r="AE2325" s="56"/>
    </row>
    <row r="2326" spans="12:31">
      <c r="L2326" s="54"/>
      <c r="M2326" s="54"/>
      <c r="N2326" s="54"/>
      <c r="O2326" s="54"/>
      <c r="P2326" s="56"/>
      <c r="Q2326" s="54"/>
      <c r="R2326" s="54"/>
      <c r="S2326" s="54"/>
      <c r="T2326" s="54"/>
      <c r="U2326" s="56"/>
      <c r="V2326" s="54"/>
      <c r="W2326" s="54"/>
      <c r="X2326" s="54"/>
      <c r="Y2326" s="54"/>
      <c r="Z2326" s="56"/>
      <c r="AA2326" s="54"/>
      <c r="AB2326" s="54"/>
      <c r="AC2326" s="54"/>
      <c r="AD2326" s="54"/>
      <c r="AE2326" s="56"/>
    </row>
    <row r="2327" spans="12:31">
      <c r="L2327" s="54"/>
      <c r="M2327" s="54"/>
      <c r="N2327" s="54"/>
      <c r="O2327" s="54"/>
      <c r="P2327" s="56"/>
      <c r="Q2327" s="54"/>
      <c r="R2327" s="54"/>
      <c r="S2327" s="54"/>
      <c r="T2327" s="54"/>
      <c r="U2327" s="56"/>
      <c r="V2327" s="54"/>
      <c r="W2327" s="54"/>
      <c r="X2327" s="54"/>
      <c r="Y2327" s="54"/>
      <c r="Z2327" s="56"/>
      <c r="AA2327" s="54"/>
      <c r="AB2327" s="54"/>
      <c r="AC2327" s="54"/>
      <c r="AD2327" s="54"/>
      <c r="AE2327" s="56"/>
    </row>
    <row r="2328" spans="12:31">
      <c r="L2328" s="54"/>
      <c r="M2328" s="54"/>
      <c r="N2328" s="54"/>
      <c r="O2328" s="54"/>
      <c r="P2328" s="56"/>
      <c r="Q2328" s="54"/>
      <c r="R2328" s="54"/>
      <c r="S2328" s="54"/>
      <c r="T2328" s="54"/>
      <c r="U2328" s="56"/>
      <c r="V2328" s="54"/>
      <c r="W2328" s="54"/>
      <c r="X2328" s="54"/>
      <c r="Y2328" s="54"/>
      <c r="Z2328" s="56"/>
      <c r="AA2328" s="54"/>
      <c r="AB2328" s="54"/>
      <c r="AC2328" s="54"/>
      <c r="AD2328" s="54"/>
      <c r="AE2328" s="56"/>
    </row>
    <row r="2329" spans="12:31">
      <c r="L2329" s="54"/>
      <c r="M2329" s="54"/>
      <c r="N2329" s="54"/>
      <c r="O2329" s="54"/>
      <c r="P2329" s="56"/>
      <c r="Q2329" s="54"/>
      <c r="R2329" s="54"/>
      <c r="S2329" s="54"/>
      <c r="T2329" s="54"/>
      <c r="U2329" s="56"/>
      <c r="V2329" s="54"/>
      <c r="W2329" s="54"/>
      <c r="X2329" s="54"/>
      <c r="Y2329" s="54"/>
      <c r="Z2329" s="56"/>
      <c r="AA2329" s="54"/>
      <c r="AB2329" s="54"/>
      <c r="AC2329" s="54"/>
      <c r="AD2329" s="54"/>
      <c r="AE2329" s="56"/>
    </row>
    <row r="2330" spans="12:31">
      <c r="L2330" s="54"/>
      <c r="M2330" s="54"/>
      <c r="N2330" s="54"/>
      <c r="O2330" s="54"/>
      <c r="P2330" s="56"/>
      <c r="Q2330" s="54"/>
      <c r="R2330" s="54"/>
      <c r="S2330" s="54"/>
      <c r="T2330" s="54"/>
      <c r="U2330" s="56"/>
      <c r="V2330" s="54"/>
      <c r="W2330" s="54"/>
      <c r="X2330" s="54"/>
      <c r="Y2330" s="54"/>
      <c r="Z2330" s="56"/>
      <c r="AA2330" s="54"/>
      <c r="AB2330" s="54"/>
      <c r="AC2330" s="54"/>
      <c r="AD2330" s="54"/>
      <c r="AE2330" s="56"/>
    </row>
    <row r="2331" spans="12:31">
      <c r="L2331" s="54"/>
      <c r="M2331" s="54"/>
      <c r="N2331" s="54"/>
      <c r="O2331" s="54"/>
      <c r="P2331" s="56"/>
      <c r="Q2331" s="54"/>
      <c r="R2331" s="54"/>
      <c r="S2331" s="54"/>
      <c r="T2331" s="54"/>
      <c r="U2331" s="56"/>
      <c r="V2331" s="54"/>
      <c r="W2331" s="54"/>
      <c r="X2331" s="54"/>
      <c r="Y2331" s="54"/>
      <c r="Z2331" s="56"/>
      <c r="AA2331" s="54"/>
      <c r="AB2331" s="54"/>
      <c r="AC2331" s="54"/>
      <c r="AD2331" s="54"/>
      <c r="AE2331" s="56"/>
    </row>
    <row r="2332" spans="12:31">
      <c r="L2332" s="54"/>
      <c r="M2332" s="54"/>
      <c r="N2332" s="54"/>
      <c r="O2332" s="54"/>
      <c r="P2332" s="56"/>
      <c r="Q2332" s="54"/>
      <c r="R2332" s="54"/>
      <c r="S2332" s="54"/>
      <c r="T2332" s="54"/>
      <c r="U2332" s="56"/>
      <c r="V2332" s="54"/>
      <c r="W2332" s="54"/>
      <c r="X2332" s="54"/>
      <c r="Y2332" s="54"/>
      <c r="Z2332" s="56"/>
      <c r="AA2332" s="54"/>
      <c r="AB2332" s="54"/>
      <c r="AC2332" s="54"/>
      <c r="AD2332" s="54"/>
      <c r="AE2332" s="56"/>
    </row>
    <row r="2333" spans="12:31">
      <c r="L2333" s="54"/>
      <c r="M2333" s="54"/>
      <c r="N2333" s="54"/>
      <c r="O2333" s="54"/>
      <c r="P2333" s="56"/>
      <c r="Q2333" s="54"/>
      <c r="R2333" s="54"/>
      <c r="S2333" s="54"/>
      <c r="T2333" s="54"/>
      <c r="U2333" s="56"/>
      <c r="V2333" s="54"/>
      <c r="W2333" s="54"/>
      <c r="X2333" s="54"/>
      <c r="Y2333" s="54"/>
      <c r="Z2333" s="56"/>
      <c r="AA2333" s="54"/>
      <c r="AB2333" s="54"/>
      <c r="AC2333" s="54"/>
      <c r="AD2333" s="54"/>
      <c r="AE2333" s="56"/>
    </row>
    <row r="2334" spans="12:31">
      <c r="L2334" s="54"/>
      <c r="M2334" s="54"/>
      <c r="N2334" s="54"/>
      <c r="O2334" s="54"/>
      <c r="P2334" s="56"/>
      <c r="Q2334" s="54"/>
      <c r="R2334" s="54"/>
      <c r="S2334" s="54"/>
      <c r="T2334" s="54"/>
      <c r="U2334" s="56"/>
      <c r="V2334" s="54"/>
      <c r="W2334" s="54"/>
      <c r="X2334" s="54"/>
      <c r="Y2334" s="54"/>
      <c r="Z2334" s="56"/>
      <c r="AA2334" s="54"/>
      <c r="AB2334" s="54"/>
      <c r="AC2334" s="54"/>
      <c r="AD2334" s="54"/>
      <c r="AE2334" s="56"/>
    </row>
    <row r="2335" spans="12:31">
      <c r="L2335" s="54"/>
      <c r="M2335" s="54"/>
      <c r="N2335" s="54"/>
      <c r="O2335" s="54"/>
      <c r="P2335" s="56"/>
      <c r="Q2335" s="54"/>
      <c r="R2335" s="54"/>
      <c r="S2335" s="54"/>
      <c r="T2335" s="54"/>
      <c r="U2335" s="56"/>
      <c r="V2335" s="54"/>
      <c r="W2335" s="54"/>
      <c r="X2335" s="54"/>
      <c r="Y2335" s="54"/>
      <c r="Z2335" s="56"/>
      <c r="AA2335" s="54"/>
      <c r="AB2335" s="54"/>
      <c r="AC2335" s="54"/>
      <c r="AD2335" s="54"/>
      <c r="AE2335" s="56"/>
    </row>
    <row r="2336" spans="12:31">
      <c r="L2336" s="54"/>
      <c r="M2336" s="54"/>
      <c r="N2336" s="54"/>
      <c r="O2336" s="54"/>
      <c r="P2336" s="56"/>
      <c r="Q2336" s="54"/>
      <c r="R2336" s="54"/>
      <c r="S2336" s="54"/>
      <c r="T2336" s="54"/>
      <c r="U2336" s="56"/>
      <c r="V2336" s="54"/>
      <c r="W2336" s="54"/>
      <c r="X2336" s="54"/>
      <c r="Y2336" s="54"/>
      <c r="Z2336" s="56"/>
      <c r="AA2336" s="54"/>
      <c r="AB2336" s="54"/>
      <c r="AC2336" s="54"/>
      <c r="AD2336" s="54"/>
      <c r="AE2336" s="56"/>
    </row>
    <row r="2337" spans="12:31">
      <c r="L2337" s="54"/>
      <c r="M2337" s="54"/>
      <c r="N2337" s="54"/>
      <c r="O2337" s="54"/>
      <c r="P2337" s="56"/>
      <c r="Q2337" s="54"/>
      <c r="R2337" s="54"/>
      <c r="S2337" s="54"/>
      <c r="T2337" s="54"/>
      <c r="U2337" s="56"/>
      <c r="V2337" s="54"/>
      <c r="W2337" s="54"/>
      <c r="X2337" s="54"/>
      <c r="Y2337" s="54"/>
      <c r="Z2337" s="56"/>
      <c r="AA2337" s="54"/>
      <c r="AB2337" s="54"/>
      <c r="AC2337" s="54"/>
      <c r="AD2337" s="54"/>
      <c r="AE2337" s="56"/>
    </row>
    <row r="2338" spans="12:31">
      <c r="L2338" s="54"/>
      <c r="M2338" s="54"/>
      <c r="N2338" s="54"/>
      <c r="O2338" s="54"/>
      <c r="P2338" s="56"/>
      <c r="Q2338" s="54"/>
      <c r="R2338" s="54"/>
      <c r="S2338" s="54"/>
      <c r="T2338" s="54"/>
      <c r="U2338" s="56"/>
      <c r="V2338" s="54"/>
      <c r="W2338" s="54"/>
      <c r="X2338" s="54"/>
      <c r="Y2338" s="54"/>
      <c r="Z2338" s="56"/>
      <c r="AA2338" s="54"/>
      <c r="AB2338" s="54"/>
      <c r="AC2338" s="54"/>
      <c r="AD2338" s="54"/>
      <c r="AE2338" s="56"/>
    </row>
    <row r="2339" spans="12:31">
      <c r="L2339" s="54"/>
      <c r="M2339" s="54"/>
      <c r="N2339" s="54"/>
      <c r="O2339" s="54"/>
      <c r="P2339" s="56"/>
      <c r="Q2339" s="54"/>
      <c r="R2339" s="54"/>
      <c r="S2339" s="54"/>
      <c r="T2339" s="54"/>
      <c r="U2339" s="56"/>
      <c r="V2339" s="54"/>
      <c r="W2339" s="54"/>
      <c r="X2339" s="54"/>
      <c r="Y2339" s="54"/>
      <c r="Z2339" s="56"/>
      <c r="AA2339" s="54"/>
      <c r="AB2339" s="54"/>
      <c r="AC2339" s="54"/>
      <c r="AD2339" s="54"/>
      <c r="AE2339" s="56"/>
    </row>
    <row r="2340" spans="12:31">
      <c r="L2340" s="54"/>
      <c r="M2340" s="54"/>
      <c r="N2340" s="54"/>
      <c r="O2340" s="54"/>
      <c r="P2340" s="56"/>
      <c r="Q2340" s="54"/>
      <c r="R2340" s="54"/>
      <c r="S2340" s="54"/>
      <c r="T2340" s="54"/>
      <c r="U2340" s="56"/>
      <c r="V2340" s="54"/>
      <c r="W2340" s="54"/>
      <c r="X2340" s="54"/>
      <c r="Y2340" s="54"/>
      <c r="Z2340" s="56"/>
      <c r="AA2340" s="54"/>
      <c r="AB2340" s="54"/>
      <c r="AC2340" s="54"/>
      <c r="AD2340" s="54"/>
      <c r="AE2340" s="56"/>
    </row>
    <row r="2341" spans="12:31">
      <c r="L2341" s="54"/>
      <c r="M2341" s="54"/>
      <c r="N2341" s="54"/>
      <c r="O2341" s="54"/>
      <c r="P2341" s="56"/>
      <c r="Q2341" s="54"/>
      <c r="R2341" s="54"/>
      <c r="S2341" s="54"/>
      <c r="T2341" s="54"/>
      <c r="U2341" s="56"/>
      <c r="V2341" s="54"/>
      <c r="W2341" s="54"/>
      <c r="X2341" s="54"/>
      <c r="Y2341" s="54"/>
      <c r="Z2341" s="56"/>
      <c r="AA2341" s="54"/>
      <c r="AB2341" s="54"/>
      <c r="AC2341" s="54"/>
      <c r="AD2341" s="54"/>
      <c r="AE2341" s="56"/>
    </row>
    <row r="2342" spans="12:31">
      <c r="L2342" s="54"/>
      <c r="M2342" s="54"/>
      <c r="N2342" s="54"/>
      <c r="O2342" s="54"/>
      <c r="P2342" s="56"/>
      <c r="Q2342" s="54"/>
      <c r="R2342" s="54"/>
      <c r="S2342" s="54"/>
      <c r="T2342" s="54"/>
      <c r="U2342" s="56"/>
      <c r="V2342" s="54"/>
      <c r="W2342" s="54"/>
      <c r="X2342" s="54"/>
      <c r="Y2342" s="54"/>
      <c r="Z2342" s="56"/>
      <c r="AA2342" s="54"/>
      <c r="AB2342" s="54"/>
      <c r="AC2342" s="54"/>
      <c r="AD2342" s="54"/>
      <c r="AE2342" s="56"/>
    </row>
    <row r="2343" spans="12:31">
      <c r="L2343" s="54"/>
      <c r="M2343" s="54"/>
      <c r="N2343" s="54"/>
      <c r="O2343" s="54"/>
      <c r="P2343" s="56"/>
      <c r="Q2343" s="54"/>
      <c r="R2343" s="54"/>
      <c r="S2343" s="54"/>
      <c r="T2343" s="54"/>
      <c r="U2343" s="56"/>
      <c r="V2343" s="54"/>
      <c r="W2343" s="54"/>
      <c r="X2343" s="54"/>
      <c r="Y2343" s="54"/>
      <c r="Z2343" s="56"/>
      <c r="AA2343" s="54"/>
      <c r="AB2343" s="54"/>
      <c r="AC2343" s="54"/>
      <c r="AD2343" s="54"/>
      <c r="AE2343" s="56"/>
    </row>
    <row r="2344" spans="12:31">
      <c r="L2344" s="54"/>
      <c r="M2344" s="54"/>
      <c r="N2344" s="54"/>
      <c r="O2344" s="54"/>
      <c r="P2344" s="56"/>
      <c r="Q2344" s="54"/>
      <c r="R2344" s="54"/>
      <c r="S2344" s="54"/>
      <c r="T2344" s="54"/>
      <c r="U2344" s="56"/>
      <c r="V2344" s="54"/>
      <c r="W2344" s="54"/>
      <c r="X2344" s="54"/>
      <c r="Y2344" s="54"/>
      <c r="Z2344" s="56"/>
      <c r="AA2344" s="54"/>
      <c r="AB2344" s="54"/>
      <c r="AC2344" s="54"/>
      <c r="AD2344" s="54"/>
      <c r="AE2344" s="56"/>
    </row>
    <row r="2345" spans="12:31">
      <c r="L2345" s="54"/>
      <c r="M2345" s="54"/>
      <c r="N2345" s="54"/>
      <c r="O2345" s="54"/>
      <c r="P2345" s="56"/>
      <c r="Q2345" s="54"/>
      <c r="R2345" s="54"/>
      <c r="S2345" s="54"/>
      <c r="T2345" s="54"/>
      <c r="U2345" s="56"/>
      <c r="V2345" s="54"/>
      <c r="W2345" s="54"/>
      <c r="X2345" s="54"/>
      <c r="Y2345" s="54"/>
      <c r="Z2345" s="56"/>
      <c r="AA2345" s="54"/>
      <c r="AB2345" s="54"/>
      <c r="AC2345" s="54"/>
      <c r="AD2345" s="54"/>
      <c r="AE2345" s="56"/>
    </row>
    <row r="2346" spans="12:31">
      <c r="L2346" s="54"/>
      <c r="M2346" s="54"/>
      <c r="N2346" s="54"/>
      <c r="O2346" s="54"/>
      <c r="P2346" s="56"/>
      <c r="Q2346" s="54"/>
      <c r="R2346" s="54"/>
      <c r="S2346" s="54"/>
      <c r="T2346" s="54"/>
      <c r="U2346" s="56"/>
      <c r="V2346" s="54"/>
      <c r="W2346" s="54"/>
      <c r="X2346" s="54"/>
      <c r="Y2346" s="54"/>
      <c r="Z2346" s="56"/>
      <c r="AA2346" s="54"/>
      <c r="AB2346" s="54"/>
      <c r="AC2346" s="54"/>
      <c r="AD2346" s="54"/>
      <c r="AE2346" s="56"/>
    </row>
    <row r="2347" spans="12:31">
      <c r="L2347" s="54"/>
      <c r="M2347" s="54"/>
      <c r="N2347" s="54"/>
      <c r="O2347" s="54"/>
      <c r="P2347" s="56"/>
      <c r="Q2347" s="54"/>
      <c r="R2347" s="54"/>
      <c r="S2347" s="54"/>
      <c r="T2347" s="54"/>
      <c r="U2347" s="56"/>
      <c r="V2347" s="54"/>
      <c r="W2347" s="54"/>
      <c r="X2347" s="54"/>
      <c r="Y2347" s="54"/>
      <c r="Z2347" s="56"/>
      <c r="AA2347" s="54"/>
      <c r="AB2347" s="54"/>
      <c r="AC2347" s="54"/>
      <c r="AD2347" s="54"/>
      <c r="AE2347" s="56"/>
    </row>
    <row r="2348" spans="12:31">
      <c r="L2348" s="54"/>
      <c r="M2348" s="54"/>
      <c r="N2348" s="54"/>
      <c r="O2348" s="54"/>
      <c r="P2348" s="56"/>
      <c r="Q2348" s="54"/>
      <c r="R2348" s="54"/>
      <c r="S2348" s="54"/>
      <c r="T2348" s="54"/>
      <c r="U2348" s="56"/>
      <c r="V2348" s="54"/>
      <c r="W2348" s="54"/>
      <c r="X2348" s="54"/>
      <c r="Y2348" s="54"/>
      <c r="Z2348" s="56"/>
      <c r="AA2348" s="54"/>
      <c r="AB2348" s="54"/>
      <c r="AC2348" s="54"/>
      <c r="AD2348" s="54"/>
      <c r="AE2348" s="56"/>
    </row>
    <row r="2349" spans="12:31">
      <c r="L2349" s="54"/>
      <c r="M2349" s="54"/>
      <c r="N2349" s="54"/>
      <c r="O2349" s="54"/>
      <c r="P2349" s="56"/>
      <c r="Q2349" s="54"/>
      <c r="R2349" s="54"/>
      <c r="S2349" s="54"/>
      <c r="T2349" s="54"/>
      <c r="U2349" s="56"/>
      <c r="V2349" s="54"/>
      <c r="W2349" s="54"/>
      <c r="X2349" s="54"/>
      <c r="Y2349" s="54"/>
      <c r="Z2349" s="56"/>
      <c r="AA2349" s="54"/>
      <c r="AB2349" s="54"/>
      <c r="AC2349" s="54"/>
      <c r="AD2349" s="54"/>
      <c r="AE2349" s="56"/>
    </row>
    <row r="2350" spans="12:31">
      <c r="L2350" s="54"/>
      <c r="M2350" s="54"/>
      <c r="N2350" s="54"/>
      <c r="O2350" s="54"/>
      <c r="P2350" s="56"/>
      <c r="Q2350" s="54"/>
      <c r="R2350" s="54"/>
      <c r="S2350" s="54"/>
      <c r="T2350" s="54"/>
      <c r="U2350" s="56"/>
      <c r="V2350" s="54"/>
      <c r="W2350" s="54"/>
      <c r="X2350" s="54"/>
      <c r="Y2350" s="54"/>
      <c r="Z2350" s="56"/>
      <c r="AA2350" s="54"/>
      <c r="AB2350" s="54"/>
      <c r="AC2350" s="54"/>
      <c r="AD2350" s="54"/>
      <c r="AE2350" s="56"/>
    </row>
    <row r="2351" spans="12:31">
      <c r="L2351" s="54"/>
      <c r="M2351" s="54"/>
      <c r="N2351" s="54"/>
      <c r="O2351" s="54"/>
      <c r="P2351" s="56"/>
      <c r="Q2351" s="54"/>
      <c r="R2351" s="54"/>
      <c r="S2351" s="54"/>
      <c r="T2351" s="54"/>
      <c r="U2351" s="56"/>
      <c r="V2351" s="54"/>
      <c r="W2351" s="54"/>
      <c r="X2351" s="54"/>
      <c r="Y2351" s="54"/>
      <c r="Z2351" s="56"/>
      <c r="AA2351" s="54"/>
      <c r="AB2351" s="54"/>
      <c r="AC2351" s="54"/>
      <c r="AD2351" s="54"/>
      <c r="AE2351" s="56"/>
    </row>
    <row r="2352" spans="12:31">
      <c r="L2352" s="54"/>
      <c r="M2352" s="54"/>
      <c r="N2352" s="54"/>
      <c r="O2352" s="54"/>
      <c r="P2352" s="56"/>
      <c r="Q2352" s="54"/>
      <c r="R2352" s="54"/>
      <c r="S2352" s="54"/>
      <c r="T2352" s="54"/>
      <c r="U2352" s="56"/>
      <c r="V2352" s="54"/>
      <c r="W2352" s="54"/>
      <c r="X2352" s="54"/>
      <c r="Y2352" s="54"/>
      <c r="Z2352" s="56"/>
      <c r="AA2352" s="54"/>
      <c r="AB2352" s="54"/>
      <c r="AC2352" s="54"/>
      <c r="AD2352" s="54"/>
      <c r="AE2352" s="56"/>
    </row>
    <row r="2353" spans="12:31">
      <c r="L2353" s="54"/>
      <c r="M2353" s="54"/>
      <c r="N2353" s="54"/>
      <c r="O2353" s="54"/>
      <c r="P2353" s="56"/>
      <c r="Q2353" s="54"/>
      <c r="R2353" s="54"/>
      <c r="S2353" s="54"/>
      <c r="T2353" s="54"/>
      <c r="U2353" s="56"/>
      <c r="V2353" s="54"/>
      <c r="W2353" s="54"/>
      <c r="X2353" s="54"/>
      <c r="Y2353" s="54"/>
      <c r="Z2353" s="56"/>
      <c r="AA2353" s="54"/>
      <c r="AB2353" s="54"/>
      <c r="AC2353" s="54"/>
      <c r="AD2353" s="54"/>
      <c r="AE2353" s="56"/>
    </row>
    <row r="2354" spans="12:31">
      <c r="L2354" s="54"/>
      <c r="M2354" s="54"/>
      <c r="N2354" s="54"/>
      <c r="O2354" s="54"/>
      <c r="P2354" s="56"/>
      <c r="Q2354" s="54"/>
      <c r="R2354" s="54"/>
      <c r="S2354" s="54"/>
      <c r="T2354" s="54"/>
      <c r="U2354" s="56"/>
      <c r="V2354" s="54"/>
      <c r="W2354" s="54"/>
      <c r="X2354" s="54"/>
      <c r="Y2354" s="54"/>
      <c r="Z2354" s="56"/>
      <c r="AA2354" s="54"/>
      <c r="AB2354" s="54"/>
      <c r="AC2354" s="54"/>
      <c r="AD2354" s="54"/>
      <c r="AE2354" s="56"/>
    </row>
    <row r="2355" spans="12:31">
      <c r="L2355" s="54"/>
      <c r="M2355" s="54"/>
      <c r="N2355" s="54"/>
      <c r="O2355" s="54"/>
      <c r="P2355" s="56"/>
      <c r="Q2355" s="54"/>
      <c r="R2355" s="54"/>
      <c r="S2355" s="54"/>
      <c r="T2355" s="54"/>
      <c r="U2355" s="56"/>
      <c r="V2355" s="54"/>
      <c r="W2355" s="54"/>
      <c r="X2355" s="54"/>
      <c r="Y2355" s="54"/>
      <c r="Z2355" s="56"/>
      <c r="AA2355" s="54"/>
      <c r="AB2355" s="54"/>
      <c r="AC2355" s="54"/>
      <c r="AD2355" s="54"/>
      <c r="AE2355" s="56"/>
    </row>
    <row r="2356" spans="12:31">
      <c r="L2356" s="54"/>
      <c r="M2356" s="54"/>
      <c r="N2356" s="54"/>
      <c r="O2356" s="54"/>
      <c r="P2356" s="56"/>
      <c r="Q2356" s="54"/>
      <c r="R2356" s="54"/>
      <c r="S2356" s="54"/>
      <c r="T2356" s="54"/>
      <c r="U2356" s="56"/>
      <c r="V2356" s="54"/>
      <c r="W2356" s="54"/>
      <c r="X2356" s="54"/>
      <c r="Y2356" s="54"/>
      <c r="Z2356" s="56"/>
      <c r="AA2356" s="54"/>
      <c r="AB2356" s="54"/>
      <c r="AC2356" s="54"/>
      <c r="AD2356" s="54"/>
      <c r="AE2356" s="56"/>
    </row>
    <row r="2357" spans="12:31">
      <c r="L2357" s="54"/>
      <c r="M2357" s="54"/>
      <c r="N2357" s="54"/>
      <c r="O2357" s="54"/>
      <c r="P2357" s="56"/>
      <c r="Q2357" s="54"/>
      <c r="R2357" s="54"/>
      <c r="S2357" s="54"/>
      <c r="T2357" s="54"/>
      <c r="U2357" s="56"/>
      <c r="V2357" s="54"/>
      <c r="W2357" s="54"/>
      <c r="X2357" s="54"/>
      <c r="Y2357" s="54"/>
      <c r="Z2357" s="56"/>
      <c r="AA2357" s="54"/>
      <c r="AB2357" s="54"/>
      <c r="AC2357" s="54"/>
      <c r="AD2357" s="54"/>
      <c r="AE2357" s="56"/>
    </row>
    <row r="2358" spans="12:31">
      <c r="L2358" s="54"/>
      <c r="M2358" s="54"/>
      <c r="N2358" s="54"/>
      <c r="O2358" s="54"/>
      <c r="P2358" s="56"/>
      <c r="Q2358" s="54"/>
      <c r="R2358" s="54"/>
      <c r="S2358" s="54"/>
      <c r="T2358" s="54"/>
      <c r="U2358" s="56"/>
      <c r="V2358" s="54"/>
      <c r="W2358" s="54"/>
      <c r="X2358" s="54"/>
      <c r="Y2358" s="54"/>
      <c r="Z2358" s="56"/>
      <c r="AA2358" s="54"/>
      <c r="AB2358" s="54"/>
      <c r="AC2358" s="54"/>
      <c r="AD2358" s="54"/>
      <c r="AE2358" s="56"/>
    </row>
    <row r="2359" spans="12:31">
      <c r="L2359" s="54"/>
      <c r="M2359" s="54"/>
      <c r="N2359" s="54"/>
      <c r="O2359" s="54"/>
      <c r="P2359" s="56"/>
      <c r="Q2359" s="54"/>
      <c r="R2359" s="54"/>
      <c r="S2359" s="54"/>
      <c r="T2359" s="54"/>
      <c r="U2359" s="56"/>
      <c r="V2359" s="54"/>
      <c r="W2359" s="54"/>
      <c r="X2359" s="54"/>
      <c r="Y2359" s="54"/>
      <c r="Z2359" s="56"/>
      <c r="AA2359" s="54"/>
      <c r="AB2359" s="54"/>
      <c r="AC2359" s="54"/>
      <c r="AD2359" s="54"/>
      <c r="AE2359" s="56"/>
    </row>
    <row r="2360" spans="12:31">
      <c r="L2360" s="54"/>
      <c r="M2360" s="54"/>
      <c r="N2360" s="54"/>
      <c r="O2360" s="54"/>
      <c r="P2360" s="56"/>
      <c r="Q2360" s="54"/>
      <c r="R2360" s="54"/>
      <c r="S2360" s="54"/>
      <c r="T2360" s="54"/>
      <c r="U2360" s="56"/>
      <c r="V2360" s="54"/>
      <c r="W2360" s="54"/>
      <c r="X2360" s="54"/>
      <c r="Y2360" s="54"/>
      <c r="Z2360" s="56"/>
      <c r="AA2360" s="54"/>
      <c r="AB2360" s="54"/>
      <c r="AC2360" s="54"/>
      <c r="AD2360" s="54"/>
      <c r="AE2360" s="56"/>
    </row>
    <row r="2361" spans="12:31">
      <c r="L2361" s="54"/>
      <c r="M2361" s="54"/>
      <c r="N2361" s="54"/>
      <c r="O2361" s="54"/>
      <c r="P2361" s="56"/>
      <c r="Q2361" s="54"/>
      <c r="R2361" s="54"/>
      <c r="S2361" s="54"/>
      <c r="T2361" s="54"/>
      <c r="U2361" s="56"/>
      <c r="V2361" s="54"/>
      <c r="W2361" s="54"/>
      <c r="X2361" s="54"/>
      <c r="Y2361" s="54"/>
      <c r="Z2361" s="56"/>
      <c r="AA2361" s="54"/>
      <c r="AB2361" s="54"/>
      <c r="AC2361" s="54"/>
      <c r="AD2361" s="54"/>
      <c r="AE2361" s="56"/>
    </row>
    <row r="2362" spans="12:31">
      <c r="L2362" s="54"/>
      <c r="M2362" s="54"/>
      <c r="N2362" s="54"/>
      <c r="O2362" s="54"/>
      <c r="P2362" s="56"/>
      <c r="Q2362" s="54"/>
      <c r="R2362" s="54"/>
      <c r="S2362" s="54"/>
      <c r="T2362" s="54"/>
      <c r="U2362" s="56"/>
      <c r="V2362" s="54"/>
      <c r="W2362" s="54"/>
      <c r="X2362" s="54"/>
      <c r="Y2362" s="54"/>
      <c r="Z2362" s="56"/>
      <c r="AA2362" s="54"/>
      <c r="AB2362" s="54"/>
      <c r="AC2362" s="54"/>
      <c r="AD2362" s="54"/>
      <c r="AE2362" s="56"/>
    </row>
    <row r="2363" spans="12:31">
      <c r="L2363" s="54"/>
      <c r="M2363" s="54"/>
      <c r="N2363" s="54"/>
      <c r="O2363" s="54"/>
      <c r="P2363" s="56"/>
      <c r="Q2363" s="54"/>
      <c r="R2363" s="54"/>
      <c r="S2363" s="54"/>
      <c r="T2363" s="54"/>
      <c r="U2363" s="56"/>
      <c r="V2363" s="54"/>
      <c r="W2363" s="54"/>
      <c r="X2363" s="54"/>
      <c r="Y2363" s="54"/>
      <c r="Z2363" s="56"/>
      <c r="AA2363" s="54"/>
      <c r="AB2363" s="54"/>
      <c r="AC2363" s="54"/>
      <c r="AD2363" s="54"/>
      <c r="AE2363" s="56"/>
    </row>
    <row r="2364" spans="12:31">
      <c r="L2364" s="54"/>
      <c r="M2364" s="54"/>
      <c r="N2364" s="54"/>
      <c r="O2364" s="54"/>
      <c r="P2364" s="56"/>
      <c r="Q2364" s="54"/>
      <c r="R2364" s="54"/>
      <c r="S2364" s="54"/>
      <c r="T2364" s="54"/>
      <c r="U2364" s="56"/>
      <c r="V2364" s="54"/>
      <c r="W2364" s="54"/>
      <c r="X2364" s="54"/>
      <c r="Y2364" s="54"/>
      <c r="Z2364" s="56"/>
      <c r="AA2364" s="54"/>
      <c r="AB2364" s="54"/>
      <c r="AC2364" s="54"/>
      <c r="AD2364" s="54"/>
      <c r="AE2364" s="56"/>
    </row>
    <row r="2365" spans="12:31">
      <c r="L2365" s="54"/>
      <c r="M2365" s="54"/>
      <c r="N2365" s="54"/>
      <c r="O2365" s="54"/>
      <c r="P2365" s="56"/>
      <c r="Q2365" s="54"/>
      <c r="R2365" s="54"/>
      <c r="S2365" s="54"/>
      <c r="T2365" s="54"/>
      <c r="U2365" s="56"/>
      <c r="V2365" s="54"/>
      <c r="W2365" s="54"/>
      <c r="X2365" s="54"/>
      <c r="Y2365" s="54"/>
      <c r="Z2365" s="56"/>
      <c r="AA2365" s="54"/>
      <c r="AB2365" s="54"/>
      <c r="AC2365" s="54"/>
      <c r="AD2365" s="54"/>
      <c r="AE2365" s="56"/>
    </row>
    <row r="2366" spans="12:31">
      <c r="L2366" s="54"/>
      <c r="M2366" s="54"/>
      <c r="N2366" s="54"/>
      <c r="O2366" s="54"/>
      <c r="P2366" s="56"/>
      <c r="Q2366" s="54"/>
      <c r="R2366" s="54"/>
      <c r="S2366" s="54"/>
      <c r="T2366" s="54"/>
      <c r="U2366" s="56"/>
      <c r="V2366" s="54"/>
      <c r="W2366" s="54"/>
      <c r="X2366" s="54"/>
      <c r="Y2366" s="54"/>
      <c r="Z2366" s="56"/>
      <c r="AA2366" s="54"/>
      <c r="AB2366" s="54"/>
      <c r="AC2366" s="54"/>
      <c r="AD2366" s="54"/>
      <c r="AE2366" s="56"/>
    </row>
    <row r="2367" spans="12:31">
      <c r="L2367" s="54"/>
      <c r="M2367" s="54"/>
      <c r="N2367" s="54"/>
      <c r="O2367" s="54"/>
      <c r="P2367" s="56"/>
      <c r="Q2367" s="54"/>
      <c r="R2367" s="54"/>
      <c r="S2367" s="54"/>
      <c r="T2367" s="54"/>
      <c r="U2367" s="56"/>
      <c r="V2367" s="54"/>
      <c r="W2367" s="54"/>
      <c r="X2367" s="54"/>
      <c r="Y2367" s="54"/>
      <c r="Z2367" s="56"/>
      <c r="AA2367" s="54"/>
      <c r="AB2367" s="54"/>
      <c r="AC2367" s="54"/>
      <c r="AD2367" s="54"/>
      <c r="AE2367" s="56"/>
    </row>
    <row r="2368" spans="12:31">
      <c r="L2368" s="54"/>
      <c r="M2368" s="54"/>
      <c r="N2368" s="54"/>
      <c r="O2368" s="54"/>
      <c r="P2368" s="56"/>
      <c r="Q2368" s="54"/>
      <c r="R2368" s="54"/>
      <c r="S2368" s="54"/>
      <c r="T2368" s="54"/>
      <c r="U2368" s="56"/>
      <c r="V2368" s="54"/>
      <c r="W2368" s="54"/>
      <c r="X2368" s="54"/>
      <c r="Y2368" s="54"/>
      <c r="Z2368" s="56"/>
      <c r="AA2368" s="54"/>
      <c r="AB2368" s="54"/>
      <c r="AC2368" s="54"/>
      <c r="AD2368" s="54"/>
      <c r="AE2368" s="56"/>
    </row>
    <row r="2369" spans="12:31">
      <c r="L2369" s="54"/>
      <c r="M2369" s="54"/>
      <c r="N2369" s="54"/>
      <c r="O2369" s="54"/>
      <c r="P2369" s="56"/>
      <c r="Q2369" s="54"/>
      <c r="R2369" s="54"/>
      <c r="S2369" s="54"/>
      <c r="T2369" s="54"/>
      <c r="U2369" s="56"/>
      <c r="V2369" s="54"/>
      <c r="W2369" s="54"/>
      <c r="X2369" s="54"/>
      <c r="Y2369" s="54"/>
      <c r="Z2369" s="56"/>
      <c r="AA2369" s="54"/>
      <c r="AB2369" s="54"/>
      <c r="AC2369" s="54"/>
      <c r="AD2369" s="54"/>
      <c r="AE2369" s="56"/>
    </row>
    <row r="2370" spans="12:31">
      <c r="L2370" s="54"/>
      <c r="M2370" s="54"/>
      <c r="N2370" s="54"/>
      <c r="O2370" s="54"/>
      <c r="P2370" s="56"/>
      <c r="Q2370" s="54"/>
      <c r="R2370" s="54"/>
      <c r="S2370" s="54"/>
      <c r="T2370" s="54"/>
      <c r="U2370" s="56"/>
      <c r="V2370" s="54"/>
      <c r="W2370" s="54"/>
      <c r="X2370" s="54"/>
      <c r="Y2370" s="54"/>
      <c r="Z2370" s="56"/>
      <c r="AA2370" s="54"/>
      <c r="AB2370" s="54"/>
      <c r="AC2370" s="54"/>
      <c r="AD2370" s="54"/>
      <c r="AE2370" s="56"/>
    </row>
    <row r="2371" spans="12:31">
      <c r="L2371" s="54"/>
      <c r="M2371" s="54"/>
      <c r="N2371" s="54"/>
      <c r="O2371" s="54"/>
      <c r="P2371" s="56"/>
      <c r="Q2371" s="54"/>
      <c r="R2371" s="54"/>
      <c r="S2371" s="54"/>
      <c r="T2371" s="54"/>
      <c r="U2371" s="56"/>
      <c r="V2371" s="54"/>
      <c r="W2371" s="54"/>
      <c r="X2371" s="54"/>
      <c r="Y2371" s="54"/>
      <c r="Z2371" s="56"/>
      <c r="AA2371" s="54"/>
      <c r="AB2371" s="54"/>
      <c r="AC2371" s="54"/>
      <c r="AD2371" s="54"/>
      <c r="AE2371" s="56"/>
    </row>
    <row r="2372" spans="12:31">
      <c r="L2372" s="54"/>
      <c r="M2372" s="54"/>
      <c r="N2372" s="54"/>
      <c r="O2372" s="54"/>
      <c r="P2372" s="56"/>
      <c r="Q2372" s="54"/>
      <c r="R2372" s="54"/>
      <c r="S2372" s="54"/>
      <c r="T2372" s="54"/>
      <c r="U2372" s="56"/>
      <c r="V2372" s="54"/>
      <c r="W2372" s="54"/>
      <c r="X2372" s="54"/>
      <c r="Y2372" s="54"/>
      <c r="Z2372" s="56"/>
      <c r="AA2372" s="54"/>
      <c r="AB2372" s="54"/>
      <c r="AC2372" s="54"/>
      <c r="AD2372" s="54"/>
      <c r="AE2372" s="56"/>
    </row>
    <row r="2373" spans="12:31">
      <c r="L2373" s="54"/>
      <c r="M2373" s="54"/>
      <c r="N2373" s="54"/>
      <c r="O2373" s="54"/>
      <c r="P2373" s="56"/>
      <c r="Q2373" s="54"/>
      <c r="R2373" s="54"/>
      <c r="S2373" s="54"/>
      <c r="T2373" s="54"/>
      <c r="U2373" s="56"/>
      <c r="V2373" s="54"/>
      <c r="W2373" s="54"/>
      <c r="X2373" s="54"/>
      <c r="Y2373" s="54"/>
      <c r="Z2373" s="56"/>
      <c r="AA2373" s="54"/>
      <c r="AB2373" s="54"/>
      <c r="AC2373" s="54"/>
      <c r="AD2373" s="54"/>
      <c r="AE2373" s="56"/>
    </row>
    <row r="2374" spans="12:31">
      <c r="L2374" s="54"/>
      <c r="M2374" s="54"/>
      <c r="N2374" s="54"/>
      <c r="O2374" s="54"/>
      <c r="P2374" s="56"/>
      <c r="Q2374" s="54"/>
      <c r="R2374" s="54"/>
      <c r="S2374" s="54"/>
      <c r="T2374" s="54"/>
      <c r="U2374" s="56"/>
      <c r="V2374" s="54"/>
      <c r="W2374" s="54"/>
      <c r="X2374" s="54"/>
      <c r="Y2374" s="54"/>
      <c r="Z2374" s="56"/>
      <c r="AA2374" s="54"/>
      <c r="AB2374" s="54"/>
      <c r="AC2374" s="54"/>
      <c r="AD2374" s="54"/>
      <c r="AE2374" s="56"/>
    </row>
    <row r="2375" spans="12:31">
      <c r="L2375" s="54"/>
      <c r="M2375" s="54"/>
      <c r="N2375" s="54"/>
      <c r="O2375" s="54"/>
      <c r="P2375" s="56"/>
      <c r="Q2375" s="54"/>
      <c r="R2375" s="54"/>
      <c r="S2375" s="54"/>
      <c r="T2375" s="54"/>
      <c r="U2375" s="56"/>
      <c r="V2375" s="54"/>
      <c r="W2375" s="54"/>
      <c r="X2375" s="54"/>
      <c r="Y2375" s="54"/>
      <c r="Z2375" s="56"/>
      <c r="AA2375" s="54"/>
      <c r="AB2375" s="54"/>
      <c r="AC2375" s="54"/>
      <c r="AD2375" s="54"/>
      <c r="AE2375" s="56"/>
    </row>
    <row r="2376" spans="12:31">
      <c r="L2376" s="54"/>
      <c r="M2376" s="54"/>
      <c r="N2376" s="54"/>
      <c r="O2376" s="54"/>
      <c r="P2376" s="56"/>
      <c r="Q2376" s="54"/>
      <c r="R2376" s="54"/>
      <c r="S2376" s="54"/>
      <c r="T2376" s="54"/>
      <c r="U2376" s="56"/>
      <c r="V2376" s="54"/>
      <c r="W2376" s="54"/>
      <c r="X2376" s="54"/>
      <c r="Y2376" s="54"/>
      <c r="Z2376" s="56"/>
      <c r="AA2376" s="54"/>
      <c r="AB2376" s="54"/>
      <c r="AC2376" s="54"/>
      <c r="AD2376" s="54"/>
      <c r="AE2376" s="56"/>
    </row>
    <row r="2377" spans="12:31">
      <c r="L2377" s="54"/>
      <c r="M2377" s="54"/>
      <c r="N2377" s="54"/>
      <c r="O2377" s="54"/>
      <c r="P2377" s="56"/>
      <c r="Q2377" s="54"/>
      <c r="R2377" s="54"/>
      <c r="S2377" s="54"/>
      <c r="T2377" s="54"/>
      <c r="U2377" s="56"/>
      <c r="V2377" s="54"/>
      <c r="W2377" s="54"/>
      <c r="X2377" s="54"/>
      <c r="Y2377" s="54"/>
      <c r="Z2377" s="56"/>
      <c r="AA2377" s="54"/>
      <c r="AB2377" s="54"/>
      <c r="AC2377" s="54"/>
      <c r="AD2377" s="54"/>
      <c r="AE2377" s="56"/>
    </row>
    <row r="2378" spans="12:31">
      <c r="L2378" s="54"/>
      <c r="M2378" s="54"/>
      <c r="N2378" s="54"/>
      <c r="O2378" s="54"/>
      <c r="P2378" s="56"/>
      <c r="Q2378" s="54"/>
      <c r="R2378" s="54"/>
      <c r="S2378" s="54"/>
      <c r="T2378" s="54"/>
      <c r="U2378" s="56"/>
      <c r="V2378" s="54"/>
      <c r="W2378" s="54"/>
      <c r="X2378" s="54"/>
      <c r="Y2378" s="54"/>
      <c r="Z2378" s="56"/>
      <c r="AA2378" s="54"/>
      <c r="AB2378" s="54"/>
      <c r="AC2378" s="54"/>
      <c r="AD2378" s="54"/>
      <c r="AE2378" s="56"/>
    </row>
    <row r="2379" spans="12:31">
      <c r="L2379" s="54"/>
      <c r="M2379" s="54"/>
      <c r="N2379" s="54"/>
      <c r="O2379" s="54"/>
      <c r="P2379" s="56"/>
      <c r="Q2379" s="54"/>
      <c r="R2379" s="54"/>
      <c r="S2379" s="54"/>
      <c r="T2379" s="54"/>
      <c r="U2379" s="56"/>
      <c r="V2379" s="54"/>
      <c r="W2379" s="54"/>
      <c r="X2379" s="54"/>
      <c r="Y2379" s="54"/>
      <c r="Z2379" s="56"/>
      <c r="AA2379" s="54"/>
      <c r="AB2379" s="54"/>
      <c r="AC2379" s="54"/>
      <c r="AD2379" s="54"/>
      <c r="AE2379" s="56"/>
    </row>
    <row r="2380" spans="12:31">
      <c r="L2380" s="54"/>
      <c r="M2380" s="54"/>
      <c r="N2380" s="54"/>
      <c r="O2380" s="54"/>
      <c r="P2380" s="56"/>
      <c r="Q2380" s="54"/>
      <c r="R2380" s="54"/>
      <c r="S2380" s="54"/>
      <c r="T2380" s="54"/>
      <c r="U2380" s="56"/>
      <c r="V2380" s="54"/>
      <c r="W2380" s="54"/>
      <c r="X2380" s="54"/>
      <c r="Y2380" s="54"/>
      <c r="Z2380" s="56"/>
      <c r="AA2380" s="54"/>
      <c r="AB2380" s="54"/>
      <c r="AC2380" s="54"/>
      <c r="AD2380" s="54"/>
      <c r="AE2380" s="56"/>
    </row>
    <row r="2381" spans="12:31">
      <c r="L2381" s="54"/>
      <c r="M2381" s="54"/>
      <c r="N2381" s="54"/>
      <c r="O2381" s="54"/>
      <c r="P2381" s="56"/>
      <c r="Q2381" s="54"/>
      <c r="R2381" s="54"/>
      <c r="S2381" s="54"/>
      <c r="T2381" s="54"/>
      <c r="U2381" s="56"/>
      <c r="V2381" s="54"/>
      <c r="W2381" s="54"/>
      <c r="X2381" s="54"/>
      <c r="Y2381" s="54"/>
      <c r="Z2381" s="56"/>
      <c r="AA2381" s="54"/>
      <c r="AB2381" s="54"/>
      <c r="AC2381" s="54"/>
      <c r="AD2381" s="54"/>
      <c r="AE2381" s="56"/>
    </row>
    <row r="2382" spans="12:31">
      <c r="L2382" s="54"/>
      <c r="M2382" s="54"/>
      <c r="N2382" s="54"/>
      <c r="O2382" s="54"/>
      <c r="P2382" s="56"/>
      <c r="Q2382" s="54"/>
      <c r="R2382" s="54"/>
      <c r="S2382" s="54"/>
      <c r="T2382" s="54"/>
      <c r="U2382" s="56"/>
      <c r="V2382" s="54"/>
      <c r="W2382" s="54"/>
      <c r="X2382" s="54"/>
      <c r="Y2382" s="54"/>
      <c r="Z2382" s="56"/>
      <c r="AA2382" s="54"/>
      <c r="AB2382" s="54"/>
      <c r="AC2382" s="54"/>
      <c r="AD2382" s="54"/>
      <c r="AE2382" s="56"/>
    </row>
    <row r="2383" spans="12:31">
      <c r="L2383" s="54"/>
      <c r="M2383" s="54"/>
      <c r="N2383" s="54"/>
      <c r="O2383" s="54"/>
      <c r="P2383" s="56"/>
      <c r="Q2383" s="54"/>
      <c r="R2383" s="54"/>
      <c r="S2383" s="54"/>
      <c r="T2383" s="54"/>
      <c r="U2383" s="56"/>
      <c r="V2383" s="54"/>
      <c r="W2383" s="54"/>
      <c r="X2383" s="54"/>
      <c r="Y2383" s="54"/>
      <c r="Z2383" s="56"/>
      <c r="AA2383" s="54"/>
      <c r="AB2383" s="54"/>
      <c r="AC2383" s="54"/>
      <c r="AD2383" s="54"/>
      <c r="AE2383" s="56"/>
    </row>
    <row r="2384" spans="12:31">
      <c r="L2384" s="54"/>
      <c r="M2384" s="54"/>
      <c r="N2384" s="54"/>
      <c r="O2384" s="54"/>
      <c r="P2384" s="56"/>
      <c r="Q2384" s="54"/>
      <c r="R2384" s="54"/>
      <c r="S2384" s="54"/>
      <c r="T2384" s="54"/>
      <c r="U2384" s="56"/>
      <c r="V2384" s="54"/>
      <c r="W2384" s="54"/>
      <c r="X2384" s="54"/>
      <c r="Y2384" s="54"/>
      <c r="Z2384" s="56"/>
      <c r="AA2384" s="54"/>
      <c r="AB2384" s="54"/>
      <c r="AC2384" s="54"/>
      <c r="AD2384" s="54"/>
      <c r="AE2384" s="56"/>
    </row>
    <row r="2385" spans="12:31">
      <c r="L2385" s="54"/>
      <c r="M2385" s="54"/>
      <c r="N2385" s="54"/>
      <c r="O2385" s="54"/>
      <c r="P2385" s="56"/>
      <c r="Q2385" s="54"/>
      <c r="R2385" s="54"/>
      <c r="S2385" s="54"/>
      <c r="T2385" s="54"/>
      <c r="U2385" s="56"/>
      <c r="V2385" s="54"/>
      <c r="W2385" s="54"/>
      <c r="X2385" s="54"/>
      <c r="Y2385" s="54"/>
      <c r="Z2385" s="56"/>
      <c r="AA2385" s="54"/>
      <c r="AB2385" s="54"/>
      <c r="AC2385" s="54"/>
      <c r="AD2385" s="54"/>
      <c r="AE2385" s="56"/>
    </row>
    <row r="2386" spans="12:31">
      <c r="L2386" s="54"/>
      <c r="M2386" s="54"/>
      <c r="N2386" s="54"/>
      <c r="O2386" s="54"/>
      <c r="P2386" s="56"/>
      <c r="Q2386" s="54"/>
      <c r="R2386" s="54"/>
      <c r="S2386" s="54"/>
      <c r="T2386" s="54"/>
      <c r="U2386" s="56"/>
      <c r="V2386" s="54"/>
      <c r="W2386" s="54"/>
      <c r="X2386" s="54"/>
      <c r="Y2386" s="54"/>
      <c r="Z2386" s="56"/>
      <c r="AA2386" s="54"/>
      <c r="AB2386" s="54"/>
      <c r="AC2386" s="54"/>
      <c r="AD2386" s="54"/>
      <c r="AE2386" s="56"/>
    </row>
    <row r="2387" spans="12:31">
      <c r="L2387" s="54"/>
      <c r="M2387" s="54"/>
      <c r="N2387" s="54"/>
      <c r="O2387" s="54"/>
      <c r="P2387" s="56"/>
      <c r="Q2387" s="54"/>
      <c r="R2387" s="54"/>
      <c r="S2387" s="54"/>
      <c r="T2387" s="54"/>
      <c r="U2387" s="56"/>
      <c r="V2387" s="54"/>
      <c r="W2387" s="54"/>
      <c r="X2387" s="54"/>
      <c r="Y2387" s="54"/>
      <c r="Z2387" s="56"/>
      <c r="AA2387" s="54"/>
      <c r="AB2387" s="54"/>
      <c r="AC2387" s="54"/>
      <c r="AD2387" s="54"/>
      <c r="AE2387" s="56"/>
    </row>
    <row r="2388" spans="12:31">
      <c r="L2388" s="54"/>
      <c r="M2388" s="54"/>
      <c r="N2388" s="54"/>
      <c r="O2388" s="54"/>
      <c r="P2388" s="56"/>
      <c r="Q2388" s="54"/>
      <c r="R2388" s="54"/>
      <c r="S2388" s="54"/>
      <c r="T2388" s="54"/>
      <c r="U2388" s="56"/>
      <c r="V2388" s="54"/>
      <c r="W2388" s="54"/>
      <c r="X2388" s="54"/>
      <c r="Y2388" s="54"/>
      <c r="Z2388" s="56"/>
      <c r="AA2388" s="54"/>
      <c r="AB2388" s="54"/>
      <c r="AC2388" s="54"/>
      <c r="AD2388" s="54"/>
      <c r="AE2388" s="56"/>
    </row>
    <row r="2389" spans="12:31">
      <c r="L2389" s="54"/>
      <c r="M2389" s="54"/>
      <c r="N2389" s="54"/>
      <c r="O2389" s="54"/>
      <c r="P2389" s="56"/>
      <c r="Q2389" s="54"/>
      <c r="R2389" s="54"/>
      <c r="S2389" s="54"/>
      <c r="T2389" s="54"/>
      <c r="U2389" s="56"/>
      <c r="V2389" s="54"/>
      <c r="W2389" s="54"/>
      <c r="X2389" s="54"/>
      <c r="Y2389" s="54"/>
      <c r="Z2389" s="56"/>
      <c r="AA2389" s="54"/>
      <c r="AB2389" s="54"/>
      <c r="AC2389" s="54"/>
      <c r="AD2389" s="54"/>
      <c r="AE2389" s="56"/>
    </row>
    <row r="2390" spans="12:31">
      <c r="L2390" s="54"/>
      <c r="M2390" s="54"/>
      <c r="N2390" s="54"/>
      <c r="O2390" s="54"/>
      <c r="P2390" s="56"/>
      <c r="Q2390" s="54"/>
      <c r="R2390" s="54"/>
      <c r="S2390" s="54"/>
      <c r="T2390" s="54"/>
      <c r="U2390" s="56"/>
      <c r="V2390" s="54"/>
      <c r="W2390" s="54"/>
      <c r="X2390" s="54"/>
      <c r="Y2390" s="54"/>
      <c r="Z2390" s="56"/>
      <c r="AA2390" s="54"/>
      <c r="AB2390" s="54"/>
      <c r="AC2390" s="54"/>
      <c r="AD2390" s="54"/>
      <c r="AE2390" s="56"/>
    </row>
    <row r="2391" spans="12:31">
      <c r="L2391" s="54"/>
      <c r="M2391" s="54"/>
      <c r="N2391" s="54"/>
      <c r="O2391" s="54"/>
      <c r="P2391" s="56"/>
      <c r="Q2391" s="54"/>
      <c r="R2391" s="54"/>
      <c r="S2391" s="54"/>
      <c r="T2391" s="54"/>
      <c r="U2391" s="56"/>
      <c r="V2391" s="54"/>
      <c r="W2391" s="54"/>
      <c r="X2391" s="54"/>
      <c r="Y2391" s="54"/>
      <c r="Z2391" s="56"/>
      <c r="AA2391" s="54"/>
      <c r="AB2391" s="54"/>
      <c r="AC2391" s="54"/>
      <c r="AD2391" s="54"/>
      <c r="AE2391" s="56"/>
    </row>
    <row r="2392" spans="12:31">
      <c r="L2392" s="54"/>
      <c r="M2392" s="54"/>
      <c r="N2392" s="54"/>
      <c r="O2392" s="54"/>
      <c r="P2392" s="56"/>
      <c r="Q2392" s="54"/>
      <c r="R2392" s="54"/>
      <c r="S2392" s="54"/>
      <c r="T2392" s="54"/>
      <c r="U2392" s="56"/>
      <c r="V2392" s="54"/>
      <c r="W2392" s="54"/>
      <c r="X2392" s="54"/>
      <c r="Y2392" s="54"/>
      <c r="Z2392" s="56"/>
      <c r="AA2392" s="54"/>
      <c r="AB2392" s="54"/>
      <c r="AC2392" s="54"/>
      <c r="AD2392" s="54"/>
      <c r="AE2392" s="56"/>
    </row>
    <row r="2393" spans="12:31">
      <c r="L2393" s="54"/>
      <c r="M2393" s="54"/>
      <c r="N2393" s="54"/>
      <c r="O2393" s="54"/>
      <c r="P2393" s="56"/>
      <c r="Q2393" s="54"/>
      <c r="R2393" s="54"/>
      <c r="S2393" s="54"/>
      <c r="T2393" s="54"/>
      <c r="U2393" s="56"/>
      <c r="V2393" s="54"/>
      <c r="W2393" s="54"/>
      <c r="X2393" s="54"/>
      <c r="Y2393" s="54"/>
      <c r="Z2393" s="56"/>
      <c r="AA2393" s="54"/>
      <c r="AB2393" s="54"/>
      <c r="AC2393" s="54"/>
      <c r="AD2393" s="54"/>
      <c r="AE2393" s="56"/>
    </row>
    <row r="2394" spans="12:31">
      <c r="L2394" s="54"/>
      <c r="M2394" s="54"/>
      <c r="N2394" s="54"/>
      <c r="O2394" s="54"/>
      <c r="P2394" s="56"/>
      <c r="Q2394" s="54"/>
      <c r="R2394" s="54"/>
      <c r="S2394" s="54"/>
      <c r="T2394" s="54"/>
      <c r="U2394" s="56"/>
      <c r="V2394" s="54"/>
      <c r="W2394" s="54"/>
      <c r="X2394" s="54"/>
      <c r="Y2394" s="54"/>
      <c r="Z2394" s="56"/>
      <c r="AA2394" s="54"/>
      <c r="AB2394" s="54"/>
      <c r="AC2394" s="54"/>
      <c r="AD2394" s="54"/>
      <c r="AE2394" s="56"/>
    </row>
    <row r="2395" spans="12:31">
      <c r="L2395" s="54"/>
      <c r="M2395" s="54"/>
      <c r="N2395" s="54"/>
      <c r="O2395" s="54"/>
      <c r="P2395" s="56"/>
      <c r="Q2395" s="54"/>
      <c r="R2395" s="54"/>
      <c r="S2395" s="54"/>
      <c r="T2395" s="54"/>
      <c r="U2395" s="56"/>
      <c r="V2395" s="54"/>
      <c r="W2395" s="54"/>
      <c r="X2395" s="54"/>
      <c r="Y2395" s="54"/>
      <c r="Z2395" s="56"/>
      <c r="AA2395" s="54"/>
      <c r="AB2395" s="54"/>
      <c r="AC2395" s="54"/>
      <c r="AD2395" s="54"/>
      <c r="AE2395" s="56"/>
    </row>
    <row r="2396" spans="12:31">
      <c r="L2396" s="54"/>
      <c r="M2396" s="54"/>
      <c r="N2396" s="54"/>
      <c r="O2396" s="54"/>
      <c r="P2396" s="56"/>
      <c r="Q2396" s="54"/>
      <c r="R2396" s="54"/>
      <c r="S2396" s="54"/>
      <c r="T2396" s="54"/>
      <c r="U2396" s="56"/>
      <c r="V2396" s="54"/>
      <c r="W2396" s="54"/>
      <c r="X2396" s="54"/>
      <c r="Y2396" s="54"/>
      <c r="Z2396" s="56"/>
      <c r="AA2396" s="54"/>
      <c r="AB2396" s="54"/>
      <c r="AC2396" s="54"/>
      <c r="AD2396" s="54"/>
      <c r="AE2396" s="56"/>
    </row>
    <row r="2397" spans="12:31">
      <c r="L2397" s="54"/>
      <c r="M2397" s="54"/>
      <c r="N2397" s="54"/>
      <c r="O2397" s="54"/>
      <c r="P2397" s="56"/>
      <c r="Q2397" s="54"/>
      <c r="R2397" s="54"/>
      <c r="S2397" s="54"/>
      <c r="T2397" s="54"/>
      <c r="U2397" s="56"/>
      <c r="V2397" s="54"/>
      <c r="W2397" s="54"/>
      <c r="X2397" s="54"/>
      <c r="Y2397" s="54"/>
      <c r="Z2397" s="56"/>
      <c r="AA2397" s="54"/>
      <c r="AB2397" s="54"/>
      <c r="AC2397" s="54"/>
      <c r="AD2397" s="54"/>
      <c r="AE2397" s="56"/>
    </row>
    <row r="2398" spans="12:31">
      <c r="L2398" s="54"/>
      <c r="M2398" s="54"/>
      <c r="N2398" s="54"/>
      <c r="O2398" s="54"/>
      <c r="P2398" s="56"/>
      <c r="Q2398" s="54"/>
      <c r="R2398" s="54"/>
      <c r="S2398" s="54"/>
      <c r="T2398" s="54"/>
      <c r="U2398" s="56"/>
      <c r="V2398" s="54"/>
      <c r="W2398" s="54"/>
      <c r="X2398" s="54"/>
      <c r="Y2398" s="54"/>
      <c r="Z2398" s="56"/>
      <c r="AA2398" s="54"/>
      <c r="AB2398" s="54"/>
      <c r="AC2398" s="54"/>
      <c r="AD2398" s="54"/>
      <c r="AE2398" s="56"/>
    </row>
    <row r="2399" spans="12:31">
      <c r="L2399" s="54"/>
      <c r="M2399" s="54"/>
      <c r="N2399" s="54"/>
      <c r="O2399" s="54"/>
      <c r="P2399" s="56"/>
      <c r="Q2399" s="54"/>
      <c r="R2399" s="54"/>
      <c r="S2399" s="54"/>
      <c r="T2399" s="54"/>
      <c r="U2399" s="56"/>
      <c r="V2399" s="54"/>
      <c r="W2399" s="54"/>
      <c r="X2399" s="54"/>
      <c r="Y2399" s="54"/>
      <c r="Z2399" s="56"/>
      <c r="AA2399" s="54"/>
      <c r="AB2399" s="54"/>
      <c r="AC2399" s="54"/>
      <c r="AD2399" s="54"/>
      <c r="AE2399" s="56"/>
    </row>
    <row r="2400" spans="12:31">
      <c r="L2400" s="54"/>
      <c r="M2400" s="54"/>
      <c r="N2400" s="54"/>
      <c r="O2400" s="54"/>
      <c r="P2400" s="56"/>
      <c r="Q2400" s="54"/>
      <c r="R2400" s="54"/>
      <c r="S2400" s="54"/>
      <c r="T2400" s="54"/>
      <c r="U2400" s="56"/>
      <c r="V2400" s="54"/>
      <c r="W2400" s="54"/>
      <c r="X2400" s="54"/>
      <c r="Y2400" s="54"/>
      <c r="Z2400" s="56"/>
      <c r="AA2400" s="54"/>
      <c r="AB2400" s="54"/>
      <c r="AC2400" s="54"/>
      <c r="AD2400" s="54"/>
      <c r="AE2400" s="56"/>
    </row>
    <row r="2401" spans="12:31">
      <c r="L2401" s="54"/>
      <c r="M2401" s="54"/>
      <c r="N2401" s="54"/>
      <c r="O2401" s="54"/>
      <c r="P2401" s="56"/>
      <c r="Q2401" s="54"/>
      <c r="R2401" s="54"/>
      <c r="S2401" s="54"/>
      <c r="T2401" s="54"/>
      <c r="U2401" s="56"/>
      <c r="V2401" s="54"/>
      <c r="W2401" s="54"/>
      <c r="X2401" s="54"/>
      <c r="Y2401" s="54"/>
      <c r="Z2401" s="56"/>
      <c r="AA2401" s="54"/>
      <c r="AB2401" s="54"/>
      <c r="AC2401" s="54"/>
      <c r="AD2401" s="54"/>
      <c r="AE2401" s="56"/>
    </row>
    <row r="2402" spans="12:31">
      <c r="L2402" s="54"/>
      <c r="M2402" s="54"/>
      <c r="N2402" s="54"/>
      <c r="O2402" s="54"/>
      <c r="P2402" s="56"/>
      <c r="Q2402" s="54"/>
      <c r="R2402" s="54"/>
      <c r="S2402" s="54"/>
      <c r="T2402" s="54"/>
      <c r="U2402" s="56"/>
      <c r="V2402" s="54"/>
      <c r="W2402" s="54"/>
      <c r="X2402" s="54"/>
      <c r="Y2402" s="54"/>
      <c r="Z2402" s="56"/>
      <c r="AA2402" s="54"/>
      <c r="AB2402" s="54"/>
      <c r="AC2402" s="54"/>
      <c r="AD2402" s="54"/>
      <c r="AE2402" s="56"/>
    </row>
    <row r="2403" spans="12:31">
      <c r="L2403" s="54"/>
      <c r="M2403" s="54"/>
      <c r="N2403" s="54"/>
      <c r="O2403" s="54"/>
      <c r="P2403" s="56"/>
      <c r="Q2403" s="54"/>
      <c r="R2403" s="54"/>
      <c r="S2403" s="54"/>
      <c r="T2403" s="54"/>
      <c r="U2403" s="56"/>
      <c r="V2403" s="54"/>
      <c r="W2403" s="54"/>
      <c r="X2403" s="54"/>
      <c r="Y2403" s="54"/>
      <c r="Z2403" s="56"/>
      <c r="AA2403" s="54"/>
      <c r="AB2403" s="54"/>
      <c r="AC2403" s="54"/>
      <c r="AD2403" s="54"/>
      <c r="AE2403" s="56"/>
    </row>
    <row r="2404" spans="12:31">
      <c r="L2404" s="54"/>
      <c r="M2404" s="54"/>
      <c r="N2404" s="54"/>
      <c r="O2404" s="54"/>
      <c r="P2404" s="56"/>
      <c r="Q2404" s="54"/>
      <c r="R2404" s="54"/>
      <c r="S2404" s="54"/>
      <c r="T2404" s="54"/>
      <c r="U2404" s="56"/>
      <c r="V2404" s="54"/>
      <c r="W2404" s="54"/>
      <c r="X2404" s="54"/>
      <c r="Y2404" s="54"/>
      <c r="Z2404" s="56"/>
      <c r="AA2404" s="54"/>
      <c r="AB2404" s="54"/>
      <c r="AC2404" s="54"/>
      <c r="AD2404" s="54"/>
      <c r="AE2404" s="56"/>
    </row>
    <row r="2405" spans="12:31">
      <c r="L2405" s="54"/>
      <c r="M2405" s="54"/>
      <c r="N2405" s="54"/>
      <c r="O2405" s="54"/>
      <c r="P2405" s="56"/>
      <c r="Q2405" s="54"/>
      <c r="R2405" s="54"/>
      <c r="S2405" s="54"/>
      <c r="T2405" s="54"/>
      <c r="U2405" s="56"/>
      <c r="V2405" s="54"/>
      <c r="W2405" s="54"/>
      <c r="X2405" s="54"/>
      <c r="Y2405" s="54"/>
      <c r="Z2405" s="56"/>
      <c r="AA2405" s="54"/>
      <c r="AB2405" s="54"/>
      <c r="AC2405" s="54"/>
      <c r="AD2405" s="54"/>
      <c r="AE2405" s="56"/>
    </row>
    <row r="2406" spans="12:31">
      <c r="L2406" s="54"/>
      <c r="M2406" s="54"/>
      <c r="N2406" s="54"/>
      <c r="O2406" s="54"/>
      <c r="P2406" s="56"/>
      <c r="Q2406" s="54"/>
      <c r="R2406" s="54"/>
      <c r="S2406" s="54"/>
      <c r="T2406" s="54"/>
      <c r="U2406" s="56"/>
      <c r="V2406" s="54"/>
      <c r="W2406" s="54"/>
      <c r="X2406" s="54"/>
      <c r="Y2406" s="54"/>
      <c r="Z2406" s="56"/>
      <c r="AA2406" s="54"/>
      <c r="AB2406" s="54"/>
      <c r="AC2406" s="54"/>
      <c r="AD2406" s="54"/>
      <c r="AE2406" s="56"/>
    </row>
    <row r="2407" spans="12:31">
      <c r="L2407" s="54"/>
      <c r="M2407" s="54"/>
      <c r="N2407" s="54"/>
      <c r="O2407" s="54"/>
      <c r="P2407" s="56"/>
      <c r="Q2407" s="54"/>
      <c r="R2407" s="54"/>
      <c r="S2407" s="54"/>
      <c r="T2407" s="54"/>
      <c r="U2407" s="56"/>
      <c r="V2407" s="54"/>
      <c r="W2407" s="54"/>
      <c r="X2407" s="54"/>
      <c r="Y2407" s="54"/>
      <c r="Z2407" s="56"/>
      <c r="AA2407" s="54"/>
      <c r="AB2407" s="54"/>
      <c r="AC2407" s="54"/>
      <c r="AD2407" s="54"/>
      <c r="AE2407" s="56"/>
    </row>
    <row r="2408" spans="12:31">
      <c r="L2408" s="54"/>
      <c r="M2408" s="54"/>
      <c r="N2408" s="54"/>
      <c r="O2408" s="54"/>
      <c r="P2408" s="56"/>
      <c r="Q2408" s="54"/>
      <c r="R2408" s="54"/>
      <c r="S2408" s="54"/>
      <c r="T2408" s="54"/>
      <c r="U2408" s="56"/>
      <c r="V2408" s="54"/>
      <c r="W2408" s="54"/>
      <c r="X2408" s="54"/>
      <c r="Y2408" s="54"/>
      <c r="Z2408" s="56"/>
      <c r="AA2408" s="54"/>
      <c r="AB2408" s="54"/>
      <c r="AC2408" s="54"/>
      <c r="AD2408" s="54"/>
      <c r="AE2408" s="56"/>
    </row>
    <row r="2409" spans="12:31">
      <c r="L2409" s="54"/>
      <c r="M2409" s="54"/>
      <c r="N2409" s="54"/>
      <c r="O2409" s="54"/>
      <c r="P2409" s="56"/>
      <c r="Q2409" s="54"/>
      <c r="R2409" s="54"/>
      <c r="S2409" s="54"/>
      <c r="T2409" s="54"/>
      <c r="U2409" s="56"/>
      <c r="V2409" s="54"/>
      <c r="W2409" s="54"/>
      <c r="X2409" s="54"/>
      <c r="Y2409" s="54"/>
      <c r="Z2409" s="56"/>
      <c r="AA2409" s="54"/>
      <c r="AB2409" s="54"/>
      <c r="AC2409" s="54"/>
      <c r="AD2409" s="54"/>
      <c r="AE2409" s="56"/>
    </row>
    <row r="2410" spans="12:31">
      <c r="L2410" s="54"/>
      <c r="M2410" s="54"/>
      <c r="N2410" s="54"/>
      <c r="O2410" s="54"/>
      <c r="P2410" s="56"/>
      <c r="Q2410" s="54"/>
      <c r="R2410" s="54"/>
      <c r="S2410" s="54"/>
      <c r="T2410" s="54"/>
      <c r="U2410" s="56"/>
      <c r="V2410" s="54"/>
      <c r="W2410" s="54"/>
      <c r="X2410" s="54"/>
      <c r="Y2410" s="54"/>
      <c r="Z2410" s="56"/>
      <c r="AA2410" s="54"/>
      <c r="AB2410" s="54"/>
      <c r="AC2410" s="54"/>
      <c r="AD2410" s="54"/>
      <c r="AE2410" s="56"/>
    </row>
    <row r="2411" spans="12:31">
      <c r="L2411" s="54"/>
      <c r="M2411" s="54"/>
      <c r="N2411" s="54"/>
      <c r="O2411" s="54"/>
      <c r="P2411" s="56"/>
      <c r="Q2411" s="54"/>
      <c r="R2411" s="54"/>
      <c r="S2411" s="54"/>
      <c r="T2411" s="54"/>
      <c r="U2411" s="56"/>
      <c r="V2411" s="54"/>
      <c r="W2411" s="54"/>
      <c r="X2411" s="54"/>
      <c r="Y2411" s="54"/>
      <c r="Z2411" s="56"/>
      <c r="AA2411" s="54"/>
      <c r="AB2411" s="54"/>
      <c r="AC2411" s="54"/>
      <c r="AD2411" s="54"/>
      <c r="AE2411" s="56"/>
    </row>
    <row r="2412" spans="12:31">
      <c r="L2412" s="54"/>
      <c r="M2412" s="54"/>
      <c r="N2412" s="54"/>
      <c r="O2412" s="54"/>
      <c r="P2412" s="56"/>
      <c r="Q2412" s="54"/>
      <c r="R2412" s="54"/>
      <c r="S2412" s="54"/>
      <c r="T2412" s="54"/>
      <c r="U2412" s="56"/>
      <c r="V2412" s="54"/>
      <c r="W2412" s="54"/>
      <c r="X2412" s="54"/>
      <c r="Y2412" s="54"/>
      <c r="Z2412" s="56"/>
      <c r="AA2412" s="54"/>
      <c r="AB2412" s="54"/>
      <c r="AC2412" s="54"/>
      <c r="AD2412" s="54"/>
      <c r="AE2412" s="56"/>
    </row>
    <row r="2413" spans="12:31">
      <c r="L2413" s="54"/>
      <c r="M2413" s="54"/>
      <c r="N2413" s="54"/>
      <c r="O2413" s="54"/>
      <c r="P2413" s="56"/>
      <c r="Q2413" s="54"/>
      <c r="R2413" s="54"/>
      <c r="S2413" s="54"/>
      <c r="T2413" s="54"/>
      <c r="U2413" s="56"/>
      <c r="V2413" s="54"/>
      <c r="W2413" s="54"/>
      <c r="X2413" s="54"/>
      <c r="Y2413" s="54"/>
      <c r="Z2413" s="56"/>
      <c r="AA2413" s="54"/>
      <c r="AB2413" s="54"/>
      <c r="AC2413" s="54"/>
      <c r="AD2413" s="54"/>
      <c r="AE2413" s="56"/>
    </row>
    <row r="2414" spans="12:31">
      <c r="L2414" s="54"/>
      <c r="M2414" s="54"/>
      <c r="N2414" s="54"/>
      <c r="O2414" s="54"/>
      <c r="P2414" s="56"/>
      <c r="Q2414" s="54"/>
      <c r="R2414" s="54"/>
      <c r="S2414" s="54"/>
      <c r="T2414" s="54"/>
      <c r="U2414" s="56"/>
      <c r="V2414" s="54"/>
      <c r="W2414" s="54"/>
      <c r="X2414" s="54"/>
      <c r="Y2414" s="54"/>
      <c r="Z2414" s="56"/>
      <c r="AA2414" s="54"/>
      <c r="AB2414" s="54"/>
      <c r="AC2414" s="54"/>
      <c r="AD2414" s="54"/>
      <c r="AE2414" s="56"/>
    </row>
    <row r="2415" spans="12:31">
      <c r="L2415" s="54"/>
      <c r="M2415" s="54"/>
      <c r="N2415" s="54"/>
      <c r="O2415" s="54"/>
      <c r="P2415" s="56"/>
      <c r="Q2415" s="54"/>
      <c r="R2415" s="54"/>
      <c r="S2415" s="54"/>
      <c r="T2415" s="54"/>
      <c r="U2415" s="56"/>
      <c r="V2415" s="54"/>
      <c r="W2415" s="54"/>
      <c r="X2415" s="54"/>
      <c r="Y2415" s="54"/>
      <c r="Z2415" s="56"/>
      <c r="AA2415" s="54"/>
      <c r="AB2415" s="54"/>
      <c r="AC2415" s="54"/>
      <c r="AD2415" s="54"/>
      <c r="AE2415" s="56"/>
    </row>
    <row r="2416" spans="12:31">
      <c r="L2416" s="54"/>
      <c r="M2416" s="54"/>
      <c r="N2416" s="54"/>
      <c r="O2416" s="54"/>
      <c r="P2416" s="56"/>
      <c r="Q2416" s="54"/>
      <c r="R2416" s="54"/>
      <c r="S2416" s="54"/>
      <c r="T2416" s="54"/>
      <c r="U2416" s="56"/>
      <c r="V2416" s="54"/>
      <c r="W2416" s="54"/>
      <c r="X2416" s="54"/>
      <c r="Y2416" s="54"/>
      <c r="Z2416" s="56"/>
      <c r="AA2416" s="54"/>
      <c r="AB2416" s="54"/>
      <c r="AC2416" s="54"/>
      <c r="AD2416" s="54"/>
      <c r="AE2416" s="56"/>
    </row>
    <row r="2417" spans="12:31">
      <c r="L2417" s="54"/>
      <c r="M2417" s="54"/>
      <c r="N2417" s="54"/>
      <c r="O2417" s="54"/>
      <c r="P2417" s="56"/>
      <c r="Q2417" s="54"/>
      <c r="R2417" s="54"/>
      <c r="S2417" s="54"/>
      <c r="T2417" s="54"/>
      <c r="U2417" s="56"/>
      <c r="V2417" s="54"/>
      <c r="W2417" s="54"/>
      <c r="X2417" s="54"/>
      <c r="Y2417" s="54"/>
      <c r="Z2417" s="56"/>
      <c r="AA2417" s="54"/>
      <c r="AB2417" s="54"/>
      <c r="AC2417" s="54"/>
      <c r="AD2417" s="54"/>
      <c r="AE2417" s="56"/>
    </row>
    <row r="2418" spans="12:31">
      <c r="L2418" s="54"/>
      <c r="M2418" s="54"/>
      <c r="N2418" s="54"/>
      <c r="O2418" s="54"/>
      <c r="P2418" s="56"/>
      <c r="Q2418" s="54"/>
      <c r="R2418" s="54"/>
      <c r="S2418" s="54"/>
      <c r="T2418" s="54"/>
      <c r="U2418" s="56"/>
      <c r="V2418" s="54"/>
      <c r="W2418" s="54"/>
      <c r="X2418" s="54"/>
      <c r="Y2418" s="54"/>
      <c r="Z2418" s="56"/>
      <c r="AA2418" s="54"/>
      <c r="AB2418" s="54"/>
      <c r="AC2418" s="54"/>
      <c r="AD2418" s="54"/>
      <c r="AE2418" s="56"/>
    </row>
    <row r="2419" spans="12:31">
      <c r="L2419" s="54"/>
      <c r="M2419" s="54"/>
      <c r="N2419" s="54"/>
      <c r="O2419" s="54"/>
      <c r="P2419" s="56"/>
      <c r="Q2419" s="54"/>
      <c r="R2419" s="54"/>
      <c r="S2419" s="54"/>
      <c r="T2419" s="54"/>
      <c r="U2419" s="56"/>
      <c r="V2419" s="54"/>
      <c r="W2419" s="54"/>
      <c r="X2419" s="54"/>
      <c r="Y2419" s="54"/>
      <c r="Z2419" s="56"/>
      <c r="AA2419" s="54"/>
      <c r="AB2419" s="54"/>
      <c r="AC2419" s="54"/>
      <c r="AD2419" s="54"/>
      <c r="AE2419" s="56"/>
    </row>
    <row r="2420" spans="12:31">
      <c r="L2420" s="54"/>
      <c r="M2420" s="54"/>
      <c r="N2420" s="54"/>
      <c r="O2420" s="54"/>
      <c r="P2420" s="56"/>
      <c r="Q2420" s="54"/>
      <c r="R2420" s="54"/>
      <c r="S2420" s="54"/>
      <c r="T2420" s="54"/>
      <c r="U2420" s="56"/>
      <c r="V2420" s="54"/>
      <c r="W2420" s="54"/>
      <c r="X2420" s="54"/>
      <c r="Y2420" s="54"/>
      <c r="Z2420" s="56"/>
      <c r="AA2420" s="54"/>
      <c r="AB2420" s="54"/>
      <c r="AC2420" s="54"/>
      <c r="AD2420" s="54"/>
      <c r="AE2420" s="56"/>
    </row>
    <row r="2421" spans="12:31">
      <c r="L2421" s="54"/>
      <c r="M2421" s="54"/>
      <c r="N2421" s="54"/>
      <c r="O2421" s="54"/>
      <c r="P2421" s="56"/>
      <c r="Q2421" s="54"/>
      <c r="R2421" s="54"/>
      <c r="S2421" s="54"/>
      <c r="T2421" s="54"/>
      <c r="U2421" s="56"/>
      <c r="V2421" s="54"/>
      <c r="W2421" s="54"/>
      <c r="X2421" s="54"/>
      <c r="Y2421" s="54"/>
      <c r="Z2421" s="56"/>
      <c r="AA2421" s="54"/>
      <c r="AB2421" s="54"/>
      <c r="AC2421" s="54"/>
      <c r="AD2421" s="54"/>
      <c r="AE2421" s="56"/>
    </row>
    <row r="2422" spans="12:31">
      <c r="L2422" s="54"/>
      <c r="M2422" s="54"/>
      <c r="N2422" s="54"/>
      <c r="O2422" s="54"/>
      <c r="P2422" s="56"/>
      <c r="Q2422" s="54"/>
      <c r="R2422" s="54"/>
      <c r="S2422" s="54"/>
      <c r="T2422" s="54"/>
      <c r="U2422" s="56"/>
      <c r="V2422" s="54"/>
      <c r="W2422" s="54"/>
      <c r="X2422" s="54"/>
      <c r="Y2422" s="54"/>
      <c r="Z2422" s="56"/>
      <c r="AA2422" s="54"/>
      <c r="AB2422" s="54"/>
      <c r="AC2422" s="54"/>
      <c r="AD2422" s="54"/>
      <c r="AE2422" s="56"/>
    </row>
    <row r="2423" spans="12:31">
      <c r="L2423" s="54"/>
      <c r="M2423" s="54"/>
      <c r="N2423" s="54"/>
      <c r="O2423" s="54"/>
      <c r="P2423" s="56"/>
      <c r="Q2423" s="54"/>
      <c r="R2423" s="54"/>
      <c r="S2423" s="54"/>
      <c r="T2423" s="54"/>
      <c r="U2423" s="56"/>
      <c r="V2423" s="54"/>
      <c r="W2423" s="54"/>
      <c r="X2423" s="54"/>
      <c r="Y2423" s="54"/>
      <c r="Z2423" s="56"/>
      <c r="AA2423" s="54"/>
      <c r="AB2423" s="54"/>
      <c r="AC2423" s="54"/>
      <c r="AD2423" s="54"/>
      <c r="AE2423" s="56"/>
    </row>
    <row r="2424" spans="12:31">
      <c r="L2424" s="54"/>
      <c r="M2424" s="54"/>
      <c r="N2424" s="54"/>
      <c r="O2424" s="54"/>
      <c r="P2424" s="56"/>
      <c r="Q2424" s="54"/>
      <c r="R2424" s="54"/>
      <c r="S2424" s="54"/>
      <c r="T2424" s="54"/>
      <c r="U2424" s="56"/>
      <c r="V2424" s="54"/>
      <c r="W2424" s="54"/>
      <c r="X2424" s="54"/>
      <c r="Y2424" s="54"/>
      <c r="Z2424" s="56"/>
      <c r="AA2424" s="54"/>
      <c r="AB2424" s="54"/>
      <c r="AC2424" s="54"/>
      <c r="AD2424" s="54"/>
      <c r="AE2424" s="56"/>
    </row>
    <row r="2425" spans="12:31">
      <c r="L2425" s="54"/>
      <c r="M2425" s="54"/>
      <c r="N2425" s="54"/>
      <c r="O2425" s="54"/>
      <c r="P2425" s="56"/>
      <c r="Q2425" s="54"/>
      <c r="R2425" s="54"/>
      <c r="S2425" s="54"/>
      <c r="T2425" s="54"/>
      <c r="U2425" s="56"/>
      <c r="V2425" s="54"/>
      <c r="W2425" s="54"/>
      <c r="X2425" s="54"/>
      <c r="Y2425" s="54"/>
      <c r="Z2425" s="56"/>
      <c r="AA2425" s="54"/>
      <c r="AB2425" s="54"/>
      <c r="AC2425" s="54"/>
      <c r="AD2425" s="54"/>
      <c r="AE2425" s="56"/>
    </row>
    <row r="2426" spans="12:31">
      <c r="L2426" s="54"/>
      <c r="M2426" s="54"/>
      <c r="N2426" s="54"/>
      <c r="O2426" s="54"/>
      <c r="P2426" s="56"/>
      <c r="Q2426" s="54"/>
      <c r="R2426" s="54"/>
      <c r="S2426" s="54"/>
      <c r="T2426" s="54"/>
      <c r="U2426" s="56"/>
      <c r="V2426" s="54"/>
      <c r="W2426" s="54"/>
      <c r="X2426" s="54"/>
      <c r="Y2426" s="54"/>
      <c r="Z2426" s="56"/>
      <c r="AA2426" s="54"/>
      <c r="AB2426" s="54"/>
      <c r="AC2426" s="54"/>
      <c r="AD2426" s="54"/>
      <c r="AE2426" s="56"/>
    </row>
    <row r="2427" spans="12:31">
      <c r="L2427" s="54"/>
      <c r="M2427" s="54"/>
      <c r="N2427" s="54"/>
      <c r="O2427" s="54"/>
      <c r="P2427" s="56"/>
      <c r="Q2427" s="54"/>
      <c r="R2427" s="54"/>
      <c r="S2427" s="54"/>
      <c r="T2427" s="54"/>
      <c r="U2427" s="56"/>
      <c r="V2427" s="54"/>
      <c r="W2427" s="54"/>
      <c r="X2427" s="54"/>
      <c r="Y2427" s="54"/>
      <c r="Z2427" s="56"/>
      <c r="AA2427" s="54"/>
      <c r="AB2427" s="54"/>
      <c r="AC2427" s="54"/>
      <c r="AD2427" s="54"/>
      <c r="AE2427" s="56"/>
    </row>
    <row r="2428" spans="12:31">
      <c r="L2428" s="54"/>
      <c r="M2428" s="54"/>
      <c r="N2428" s="54"/>
      <c r="O2428" s="54"/>
      <c r="P2428" s="56"/>
      <c r="Q2428" s="54"/>
      <c r="R2428" s="54"/>
      <c r="S2428" s="54"/>
      <c r="T2428" s="54"/>
      <c r="U2428" s="56"/>
      <c r="V2428" s="54"/>
      <c r="W2428" s="54"/>
      <c r="X2428" s="54"/>
      <c r="Y2428" s="54"/>
      <c r="Z2428" s="56"/>
      <c r="AA2428" s="54"/>
      <c r="AB2428" s="54"/>
      <c r="AC2428" s="54"/>
      <c r="AD2428" s="54"/>
      <c r="AE2428" s="56"/>
    </row>
    <row r="2429" spans="12:31">
      <c r="L2429" s="54"/>
      <c r="M2429" s="54"/>
      <c r="N2429" s="54"/>
      <c r="O2429" s="54"/>
      <c r="P2429" s="56"/>
      <c r="Q2429" s="54"/>
      <c r="R2429" s="54"/>
      <c r="S2429" s="54"/>
      <c r="T2429" s="54"/>
      <c r="U2429" s="56"/>
      <c r="V2429" s="54"/>
      <c r="W2429" s="54"/>
      <c r="X2429" s="54"/>
      <c r="Y2429" s="54"/>
      <c r="Z2429" s="56"/>
      <c r="AA2429" s="54"/>
      <c r="AB2429" s="54"/>
      <c r="AC2429" s="54"/>
      <c r="AD2429" s="54"/>
      <c r="AE2429" s="56"/>
    </row>
    <row r="2430" spans="12:31">
      <c r="L2430" s="54"/>
      <c r="M2430" s="54"/>
      <c r="N2430" s="54"/>
      <c r="O2430" s="54"/>
      <c r="P2430" s="56"/>
      <c r="Q2430" s="54"/>
      <c r="R2430" s="54"/>
      <c r="S2430" s="54"/>
      <c r="T2430" s="54"/>
      <c r="U2430" s="56"/>
      <c r="V2430" s="54"/>
      <c r="W2430" s="54"/>
      <c r="X2430" s="54"/>
      <c r="Y2430" s="54"/>
      <c r="Z2430" s="56"/>
      <c r="AA2430" s="54"/>
      <c r="AB2430" s="54"/>
      <c r="AC2430" s="54"/>
      <c r="AD2430" s="54"/>
      <c r="AE2430" s="56"/>
    </row>
    <row r="2431" spans="12:31">
      <c r="L2431" s="54"/>
      <c r="M2431" s="54"/>
      <c r="N2431" s="54"/>
      <c r="O2431" s="54"/>
      <c r="P2431" s="56"/>
      <c r="Q2431" s="54"/>
      <c r="R2431" s="54"/>
      <c r="S2431" s="54"/>
      <c r="T2431" s="54"/>
      <c r="U2431" s="56"/>
      <c r="V2431" s="54"/>
      <c r="W2431" s="54"/>
      <c r="X2431" s="54"/>
      <c r="Y2431" s="54"/>
      <c r="Z2431" s="56"/>
      <c r="AA2431" s="54"/>
      <c r="AB2431" s="54"/>
      <c r="AC2431" s="54"/>
      <c r="AD2431" s="54"/>
      <c r="AE2431" s="56"/>
    </row>
    <row r="2432" spans="12:31">
      <c r="L2432" s="54"/>
      <c r="M2432" s="54"/>
      <c r="N2432" s="54"/>
      <c r="O2432" s="54"/>
      <c r="P2432" s="56"/>
      <c r="Q2432" s="54"/>
      <c r="R2432" s="54"/>
      <c r="S2432" s="54"/>
      <c r="T2432" s="54"/>
      <c r="U2432" s="56"/>
      <c r="V2432" s="54"/>
      <c r="W2432" s="54"/>
      <c r="X2432" s="54"/>
      <c r="Y2432" s="54"/>
      <c r="Z2432" s="56"/>
      <c r="AA2432" s="54"/>
      <c r="AB2432" s="54"/>
      <c r="AC2432" s="54"/>
      <c r="AD2432" s="54"/>
      <c r="AE2432" s="56"/>
    </row>
    <row r="2433" spans="12:31">
      <c r="L2433" s="54"/>
      <c r="M2433" s="54"/>
      <c r="N2433" s="54"/>
      <c r="O2433" s="54"/>
      <c r="P2433" s="56"/>
      <c r="Q2433" s="54"/>
      <c r="R2433" s="54"/>
      <c r="S2433" s="54"/>
      <c r="T2433" s="54"/>
      <c r="U2433" s="56"/>
      <c r="V2433" s="54"/>
      <c r="W2433" s="54"/>
      <c r="X2433" s="54"/>
      <c r="Y2433" s="54"/>
      <c r="Z2433" s="56"/>
      <c r="AA2433" s="54"/>
      <c r="AB2433" s="54"/>
      <c r="AC2433" s="54"/>
      <c r="AD2433" s="54"/>
      <c r="AE2433" s="56"/>
    </row>
    <row r="2434" spans="12:31">
      <c r="L2434" s="54"/>
      <c r="M2434" s="54"/>
      <c r="N2434" s="54"/>
      <c r="O2434" s="54"/>
      <c r="P2434" s="56"/>
      <c r="Q2434" s="54"/>
      <c r="R2434" s="54"/>
      <c r="S2434" s="54"/>
      <c r="T2434" s="54"/>
      <c r="U2434" s="56"/>
      <c r="V2434" s="54"/>
      <c r="W2434" s="54"/>
      <c r="X2434" s="54"/>
      <c r="Y2434" s="54"/>
      <c r="Z2434" s="56"/>
      <c r="AA2434" s="54"/>
      <c r="AB2434" s="54"/>
      <c r="AC2434" s="54"/>
      <c r="AD2434" s="54"/>
      <c r="AE2434" s="56"/>
    </row>
    <row r="2435" spans="12:31">
      <c r="L2435" s="54"/>
      <c r="M2435" s="54"/>
      <c r="N2435" s="54"/>
      <c r="O2435" s="54"/>
      <c r="P2435" s="56"/>
      <c r="Q2435" s="54"/>
      <c r="R2435" s="54"/>
      <c r="S2435" s="54"/>
      <c r="T2435" s="54"/>
      <c r="U2435" s="56"/>
      <c r="V2435" s="54"/>
      <c r="W2435" s="54"/>
      <c r="X2435" s="54"/>
      <c r="Y2435" s="54"/>
      <c r="Z2435" s="56"/>
      <c r="AA2435" s="54"/>
      <c r="AB2435" s="54"/>
      <c r="AC2435" s="54"/>
      <c r="AD2435" s="54"/>
      <c r="AE2435" s="56"/>
    </row>
    <row r="2436" spans="12:31">
      <c r="L2436" s="54"/>
      <c r="M2436" s="54"/>
      <c r="N2436" s="54"/>
      <c r="O2436" s="54"/>
      <c r="P2436" s="56"/>
      <c r="Q2436" s="54"/>
      <c r="R2436" s="54"/>
      <c r="S2436" s="54"/>
      <c r="T2436" s="54"/>
      <c r="U2436" s="56"/>
      <c r="V2436" s="54"/>
      <c r="W2436" s="54"/>
      <c r="X2436" s="54"/>
      <c r="Y2436" s="54"/>
      <c r="Z2436" s="56"/>
      <c r="AA2436" s="54"/>
      <c r="AB2436" s="54"/>
      <c r="AC2436" s="54"/>
      <c r="AD2436" s="54"/>
      <c r="AE2436" s="56"/>
    </row>
    <row r="2437" spans="12:31">
      <c r="L2437" s="54"/>
      <c r="M2437" s="54"/>
      <c r="N2437" s="54"/>
      <c r="O2437" s="54"/>
      <c r="P2437" s="56"/>
      <c r="Q2437" s="54"/>
      <c r="R2437" s="54"/>
      <c r="S2437" s="54"/>
      <c r="T2437" s="54"/>
      <c r="U2437" s="56"/>
      <c r="V2437" s="54"/>
      <c r="W2437" s="54"/>
      <c r="X2437" s="54"/>
      <c r="Y2437" s="54"/>
      <c r="Z2437" s="56"/>
      <c r="AA2437" s="54"/>
      <c r="AB2437" s="54"/>
      <c r="AC2437" s="54"/>
      <c r="AD2437" s="54"/>
      <c r="AE2437" s="56"/>
    </row>
    <row r="2438" spans="12:31">
      <c r="L2438" s="54"/>
      <c r="M2438" s="54"/>
      <c r="N2438" s="54"/>
      <c r="O2438" s="54"/>
      <c r="P2438" s="56"/>
      <c r="Q2438" s="54"/>
      <c r="R2438" s="54"/>
      <c r="S2438" s="54"/>
      <c r="T2438" s="54"/>
      <c r="U2438" s="56"/>
      <c r="V2438" s="54"/>
      <c r="W2438" s="54"/>
      <c r="X2438" s="54"/>
      <c r="Y2438" s="54"/>
      <c r="Z2438" s="56"/>
      <c r="AA2438" s="54"/>
      <c r="AB2438" s="54"/>
      <c r="AC2438" s="54"/>
      <c r="AD2438" s="54"/>
      <c r="AE2438" s="56"/>
    </row>
    <row r="2439" spans="12:31">
      <c r="L2439" s="54"/>
      <c r="M2439" s="54"/>
      <c r="N2439" s="54"/>
      <c r="O2439" s="54"/>
      <c r="P2439" s="56"/>
      <c r="Q2439" s="54"/>
      <c r="R2439" s="54"/>
      <c r="S2439" s="54"/>
      <c r="T2439" s="54"/>
      <c r="U2439" s="56"/>
      <c r="V2439" s="54"/>
      <c r="W2439" s="54"/>
      <c r="X2439" s="54"/>
      <c r="Y2439" s="54"/>
      <c r="Z2439" s="56"/>
      <c r="AA2439" s="54"/>
      <c r="AB2439" s="54"/>
      <c r="AC2439" s="54"/>
      <c r="AD2439" s="54"/>
      <c r="AE2439" s="56"/>
    </row>
    <row r="2440" spans="12:31">
      <c r="L2440" s="54"/>
      <c r="M2440" s="54"/>
      <c r="N2440" s="54"/>
      <c r="O2440" s="54"/>
      <c r="P2440" s="56"/>
      <c r="Q2440" s="54"/>
      <c r="R2440" s="54"/>
      <c r="S2440" s="54"/>
      <c r="T2440" s="54"/>
      <c r="U2440" s="56"/>
      <c r="V2440" s="54"/>
      <c r="W2440" s="54"/>
      <c r="X2440" s="54"/>
      <c r="Y2440" s="54"/>
      <c r="Z2440" s="56"/>
      <c r="AA2440" s="54"/>
      <c r="AB2440" s="54"/>
      <c r="AC2440" s="54"/>
      <c r="AD2440" s="54"/>
      <c r="AE2440" s="56"/>
    </row>
    <row r="2441" spans="12:31">
      <c r="L2441" s="54"/>
      <c r="M2441" s="54"/>
      <c r="N2441" s="54"/>
      <c r="O2441" s="54"/>
      <c r="P2441" s="56"/>
      <c r="Q2441" s="54"/>
      <c r="R2441" s="54"/>
      <c r="S2441" s="54"/>
      <c r="T2441" s="54"/>
      <c r="U2441" s="56"/>
      <c r="V2441" s="54"/>
      <c r="W2441" s="54"/>
      <c r="X2441" s="54"/>
      <c r="Y2441" s="54"/>
      <c r="Z2441" s="56"/>
      <c r="AA2441" s="54"/>
      <c r="AB2441" s="54"/>
      <c r="AC2441" s="54"/>
      <c r="AD2441" s="54"/>
      <c r="AE2441" s="56"/>
    </row>
    <row r="2442" spans="12:31">
      <c r="L2442" s="54"/>
      <c r="M2442" s="54"/>
      <c r="N2442" s="54"/>
      <c r="O2442" s="54"/>
      <c r="P2442" s="56"/>
      <c r="Q2442" s="54"/>
      <c r="R2442" s="54"/>
      <c r="S2442" s="54"/>
      <c r="T2442" s="54"/>
      <c r="U2442" s="56"/>
      <c r="V2442" s="54"/>
      <c r="W2442" s="54"/>
      <c r="X2442" s="54"/>
      <c r="Y2442" s="54"/>
      <c r="Z2442" s="56"/>
      <c r="AA2442" s="54"/>
      <c r="AB2442" s="54"/>
      <c r="AC2442" s="54"/>
      <c r="AD2442" s="54"/>
      <c r="AE2442" s="56"/>
    </row>
    <row r="2443" spans="12:31">
      <c r="L2443" s="54"/>
      <c r="M2443" s="54"/>
      <c r="N2443" s="54"/>
      <c r="O2443" s="54"/>
      <c r="P2443" s="56"/>
      <c r="Q2443" s="54"/>
      <c r="R2443" s="54"/>
      <c r="S2443" s="54"/>
      <c r="T2443" s="54"/>
      <c r="U2443" s="56"/>
      <c r="V2443" s="54"/>
      <c r="W2443" s="54"/>
      <c r="X2443" s="54"/>
      <c r="Y2443" s="54"/>
      <c r="Z2443" s="56"/>
      <c r="AA2443" s="54"/>
      <c r="AB2443" s="54"/>
      <c r="AC2443" s="54"/>
      <c r="AD2443" s="54"/>
      <c r="AE2443" s="56"/>
    </row>
    <row r="2444" spans="12:31">
      <c r="L2444" s="54"/>
      <c r="M2444" s="54"/>
      <c r="N2444" s="54"/>
      <c r="O2444" s="54"/>
      <c r="P2444" s="56"/>
      <c r="Q2444" s="54"/>
      <c r="R2444" s="54"/>
      <c r="S2444" s="54"/>
      <c r="T2444" s="54"/>
      <c r="U2444" s="56"/>
      <c r="V2444" s="54"/>
      <c r="W2444" s="54"/>
      <c r="X2444" s="54"/>
      <c r="Y2444" s="54"/>
      <c r="Z2444" s="56"/>
      <c r="AA2444" s="54"/>
      <c r="AB2444" s="54"/>
      <c r="AC2444" s="54"/>
      <c r="AD2444" s="54"/>
      <c r="AE2444" s="56"/>
    </row>
    <row r="2445" spans="12:31">
      <c r="L2445" s="54"/>
      <c r="M2445" s="54"/>
      <c r="N2445" s="54"/>
      <c r="O2445" s="54"/>
      <c r="P2445" s="56"/>
      <c r="Q2445" s="54"/>
      <c r="R2445" s="54"/>
      <c r="S2445" s="54"/>
      <c r="T2445" s="54"/>
      <c r="U2445" s="56"/>
      <c r="V2445" s="54"/>
      <c r="W2445" s="54"/>
      <c r="X2445" s="54"/>
      <c r="Y2445" s="54"/>
      <c r="Z2445" s="56"/>
      <c r="AA2445" s="54"/>
      <c r="AB2445" s="54"/>
      <c r="AC2445" s="54"/>
      <c r="AD2445" s="54"/>
      <c r="AE2445" s="56"/>
    </row>
    <row r="2446" spans="12:31">
      <c r="L2446" s="54"/>
      <c r="M2446" s="54"/>
      <c r="N2446" s="54"/>
      <c r="O2446" s="54"/>
      <c r="P2446" s="56"/>
      <c r="Q2446" s="54"/>
      <c r="R2446" s="54"/>
      <c r="S2446" s="54"/>
      <c r="T2446" s="54"/>
      <c r="U2446" s="56"/>
      <c r="V2446" s="54"/>
      <c r="W2446" s="54"/>
      <c r="X2446" s="54"/>
      <c r="Y2446" s="54"/>
      <c r="Z2446" s="56"/>
      <c r="AA2446" s="54"/>
      <c r="AB2446" s="54"/>
      <c r="AC2446" s="54"/>
      <c r="AD2446" s="54"/>
      <c r="AE2446" s="56"/>
    </row>
    <row r="2447" spans="12:31">
      <c r="L2447" s="54"/>
      <c r="M2447" s="54"/>
      <c r="N2447" s="54"/>
      <c r="O2447" s="54"/>
      <c r="P2447" s="56"/>
      <c r="Q2447" s="54"/>
      <c r="R2447" s="54"/>
      <c r="S2447" s="54"/>
      <c r="T2447" s="54"/>
      <c r="U2447" s="56"/>
      <c r="V2447" s="54"/>
      <c r="W2447" s="54"/>
      <c r="X2447" s="54"/>
      <c r="Y2447" s="54"/>
      <c r="Z2447" s="56"/>
      <c r="AA2447" s="54"/>
      <c r="AB2447" s="54"/>
      <c r="AC2447" s="54"/>
      <c r="AD2447" s="54"/>
      <c r="AE2447" s="56"/>
    </row>
    <row r="2448" spans="12:31">
      <c r="L2448" s="54"/>
      <c r="M2448" s="54"/>
      <c r="N2448" s="54"/>
      <c r="O2448" s="54"/>
      <c r="P2448" s="56"/>
      <c r="Q2448" s="54"/>
      <c r="R2448" s="54"/>
      <c r="S2448" s="54"/>
      <c r="T2448" s="54"/>
      <c r="U2448" s="56"/>
      <c r="V2448" s="54"/>
      <c r="W2448" s="54"/>
      <c r="X2448" s="54"/>
      <c r="Y2448" s="54"/>
      <c r="Z2448" s="56"/>
      <c r="AA2448" s="54"/>
      <c r="AB2448" s="54"/>
      <c r="AC2448" s="54"/>
      <c r="AD2448" s="54"/>
      <c r="AE2448" s="56"/>
    </row>
    <row r="2449" spans="12:31">
      <c r="L2449" s="54"/>
      <c r="M2449" s="54"/>
      <c r="N2449" s="54"/>
      <c r="O2449" s="54"/>
      <c r="P2449" s="56"/>
      <c r="Q2449" s="54"/>
      <c r="R2449" s="54"/>
      <c r="S2449" s="54"/>
      <c r="T2449" s="54"/>
      <c r="U2449" s="56"/>
      <c r="V2449" s="54"/>
      <c r="W2449" s="54"/>
      <c r="X2449" s="54"/>
      <c r="Y2449" s="54"/>
      <c r="Z2449" s="56"/>
      <c r="AA2449" s="54"/>
      <c r="AB2449" s="54"/>
      <c r="AC2449" s="54"/>
      <c r="AD2449" s="54"/>
      <c r="AE2449" s="56"/>
    </row>
    <row r="2450" spans="12:31">
      <c r="L2450" s="54"/>
      <c r="M2450" s="54"/>
      <c r="N2450" s="54"/>
      <c r="O2450" s="54"/>
      <c r="P2450" s="56"/>
      <c r="Q2450" s="54"/>
      <c r="R2450" s="54"/>
      <c r="S2450" s="54"/>
      <c r="T2450" s="54"/>
      <c r="U2450" s="56"/>
      <c r="V2450" s="54"/>
      <c r="W2450" s="54"/>
      <c r="X2450" s="54"/>
      <c r="Y2450" s="54"/>
      <c r="Z2450" s="56"/>
      <c r="AA2450" s="54"/>
      <c r="AB2450" s="54"/>
      <c r="AC2450" s="54"/>
      <c r="AD2450" s="54"/>
      <c r="AE2450" s="56"/>
    </row>
    <row r="2451" spans="12:31">
      <c r="L2451" s="54"/>
      <c r="M2451" s="54"/>
      <c r="N2451" s="54"/>
      <c r="O2451" s="54"/>
      <c r="P2451" s="56"/>
      <c r="Q2451" s="54"/>
      <c r="R2451" s="54"/>
      <c r="S2451" s="54"/>
      <c r="T2451" s="54"/>
      <c r="U2451" s="56"/>
      <c r="V2451" s="54"/>
      <c r="W2451" s="54"/>
      <c r="X2451" s="54"/>
      <c r="Y2451" s="54"/>
      <c r="Z2451" s="56"/>
      <c r="AA2451" s="54"/>
      <c r="AB2451" s="54"/>
      <c r="AC2451" s="54"/>
      <c r="AD2451" s="54"/>
      <c r="AE2451" s="56"/>
    </row>
    <row r="2452" spans="12:31">
      <c r="L2452" s="54"/>
      <c r="M2452" s="54"/>
      <c r="N2452" s="54"/>
      <c r="O2452" s="54"/>
      <c r="P2452" s="56"/>
      <c r="Q2452" s="54"/>
      <c r="R2452" s="54"/>
      <c r="S2452" s="54"/>
      <c r="T2452" s="54"/>
      <c r="U2452" s="56"/>
      <c r="V2452" s="54"/>
      <c r="W2452" s="54"/>
      <c r="X2452" s="54"/>
      <c r="Y2452" s="54"/>
      <c r="Z2452" s="56"/>
      <c r="AA2452" s="54"/>
      <c r="AB2452" s="54"/>
      <c r="AC2452" s="54"/>
      <c r="AD2452" s="54"/>
      <c r="AE2452" s="56"/>
    </row>
    <row r="2453" spans="12:31">
      <c r="L2453" s="54"/>
      <c r="M2453" s="54"/>
      <c r="N2453" s="54"/>
      <c r="O2453" s="54"/>
      <c r="P2453" s="56"/>
      <c r="Q2453" s="54"/>
      <c r="R2453" s="54"/>
      <c r="S2453" s="54"/>
      <c r="T2453" s="54"/>
      <c r="U2453" s="56"/>
      <c r="V2453" s="54"/>
      <c r="W2453" s="54"/>
      <c r="X2453" s="54"/>
      <c r="Y2453" s="54"/>
      <c r="Z2453" s="56"/>
      <c r="AA2453" s="54"/>
      <c r="AB2453" s="54"/>
      <c r="AC2453" s="54"/>
      <c r="AD2453" s="54"/>
      <c r="AE2453" s="56"/>
    </row>
    <row r="2454" spans="12:31">
      <c r="L2454" s="54"/>
      <c r="M2454" s="54"/>
      <c r="N2454" s="54"/>
      <c r="O2454" s="54"/>
      <c r="P2454" s="56"/>
      <c r="Q2454" s="54"/>
      <c r="R2454" s="54"/>
      <c r="S2454" s="54"/>
      <c r="T2454" s="54"/>
      <c r="U2454" s="56"/>
      <c r="V2454" s="54"/>
      <c r="W2454" s="54"/>
      <c r="X2454" s="54"/>
      <c r="Y2454" s="54"/>
      <c r="Z2454" s="56"/>
      <c r="AA2454" s="54"/>
      <c r="AB2454" s="54"/>
      <c r="AC2454" s="54"/>
      <c r="AD2454" s="54"/>
      <c r="AE2454" s="56"/>
    </row>
    <row r="2455" spans="12:31">
      <c r="L2455" s="54"/>
      <c r="M2455" s="54"/>
      <c r="N2455" s="54"/>
      <c r="O2455" s="54"/>
      <c r="P2455" s="56"/>
      <c r="Q2455" s="54"/>
      <c r="R2455" s="54"/>
      <c r="S2455" s="54"/>
      <c r="T2455" s="54"/>
      <c r="U2455" s="56"/>
      <c r="V2455" s="54"/>
      <c r="W2455" s="54"/>
      <c r="X2455" s="54"/>
      <c r="Y2455" s="54"/>
      <c r="Z2455" s="56"/>
      <c r="AA2455" s="54"/>
      <c r="AB2455" s="54"/>
      <c r="AC2455" s="54"/>
      <c r="AD2455" s="54"/>
      <c r="AE2455" s="56"/>
    </row>
    <row r="2456" spans="12:31">
      <c r="L2456" s="54"/>
      <c r="M2456" s="54"/>
      <c r="N2456" s="54"/>
      <c r="O2456" s="54"/>
      <c r="P2456" s="56"/>
      <c r="Q2456" s="54"/>
      <c r="R2456" s="54"/>
      <c r="S2456" s="54"/>
      <c r="T2456" s="54"/>
      <c r="U2456" s="56"/>
      <c r="V2456" s="54"/>
      <c r="W2456" s="54"/>
      <c r="X2456" s="54"/>
      <c r="Y2456" s="54"/>
      <c r="Z2456" s="56"/>
      <c r="AA2456" s="54"/>
      <c r="AB2456" s="54"/>
      <c r="AC2456" s="54"/>
      <c r="AD2456" s="54"/>
      <c r="AE2456" s="56"/>
    </row>
    <row r="2457" spans="12:31">
      <c r="L2457" s="54"/>
      <c r="M2457" s="54"/>
      <c r="N2457" s="54"/>
      <c r="O2457" s="54"/>
      <c r="P2457" s="56"/>
      <c r="Q2457" s="54"/>
      <c r="R2457" s="54"/>
      <c r="S2457" s="54"/>
      <c r="T2457" s="54"/>
      <c r="U2457" s="56"/>
      <c r="V2457" s="54"/>
      <c r="W2457" s="54"/>
      <c r="X2457" s="54"/>
      <c r="Y2457" s="54"/>
      <c r="Z2457" s="56"/>
      <c r="AA2457" s="54"/>
      <c r="AB2457" s="54"/>
      <c r="AC2457" s="54"/>
      <c r="AD2457" s="54"/>
      <c r="AE2457" s="56"/>
    </row>
    <row r="2458" spans="12:31">
      <c r="L2458" s="54"/>
      <c r="M2458" s="54"/>
      <c r="N2458" s="54"/>
      <c r="O2458" s="54"/>
      <c r="P2458" s="56"/>
      <c r="Q2458" s="54"/>
      <c r="R2458" s="54"/>
      <c r="S2458" s="54"/>
      <c r="T2458" s="54"/>
      <c r="U2458" s="56"/>
      <c r="V2458" s="54"/>
      <c r="W2458" s="54"/>
      <c r="X2458" s="54"/>
      <c r="Y2458" s="54"/>
      <c r="Z2458" s="56"/>
      <c r="AA2458" s="54"/>
      <c r="AB2458" s="54"/>
      <c r="AC2458" s="54"/>
      <c r="AD2458" s="54"/>
      <c r="AE2458" s="56"/>
    </row>
    <row r="2459" spans="12:31">
      <c r="L2459" s="54"/>
      <c r="M2459" s="54"/>
      <c r="N2459" s="54"/>
      <c r="O2459" s="54"/>
      <c r="P2459" s="56"/>
      <c r="Q2459" s="54"/>
      <c r="R2459" s="54"/>
      <c r="S2459" s="54"/>
      <c r="T2459" s="54"/>
      <c r="U2459" s="56"/>
      <c r="V2459" s="54"/>
      <c r="W2459" s="54"/>
      <c r="X2459" s="54"/>
      <c r="Y2459" s="54"/>
      <c r="Z2459" s="56"/>
      <c r="AA2459" s="54"/>
      <c r="AB2459" s="54"/>
      <c r="AC2459" s="54"/>
      <c r="AD2459" s="54"/>
      <c r="AE2459" s="56"/>
    </row>
    <row r="2460" spans="12:31">
      <c r="L2460" s="54"/>
      <c r="M2460" s="54"/>
      <c r="N2460" s="54"/>
      <c r="O2460" s="54"/>
      <c r="P2460" s="56"/>
      <c r="Q2460" s="54"/>
      <c r="R2460" s="54"/>
      <c r="S2460" s="54"/>
      <c r="T2460" s="54"/>
      <c r="U2460" s="56"/>
      <c r="V2460" s="54"/>
      <c r="W2460" s="54"/>
      <c r="X2460" s="54"/>
      <c r="Y2460" s="54"/>
      <c r="Z2460" s="56"/>
      <c r="AA2460" s="54"/>
      <c r="AB2460" s="54"/>
      <c r="AC2460" s="54"/>
      <c r="AD2460" s="54"/>
      <c r="AE2460" s="56"/>
    </row>
    <row r="2461" spans="12:31">
      <c r="L2461" s="54"/>
      <c r="M2461" s="54"/>
      <c r="N2461" s="54"/>
      <c r="O2461" s="54"/>
      <c r="P2461" s="56"/>
      <c r="Q2461" s="54"/>
      <c r="R2461" s="54"/>
      <c r="S2461" s="54"/>
      <c r="T2461" s="54"/>
      <c r="U2461" s="56"/>
      <c r="V2461" s="54"/>
      <c r="W2461" s="54"/>
      <c r="X2461" s="54"/>
      <c r="Y2461" s="54"/>
      <c r="Z2461" s="56"/>
      <c r="AA2461" s="54"/>
      <c r="AB2461" s="54"/>
      <c r="AC2461" s="54"/>
      <c r="AD2461" s="54"/>
      <c r="AE2461" s="56"/>
    </row>
    <row r="2462" spans="12:31">
      <c r="L2462" s="54"/>
      <c r="M2462" s="54"/>
      <c r="N2462" s="54"/>
      <c r="O2462" s="54"/>
      <c r="P2462" s="56"/>
      <c r="Q2462" s="54"/>
      <c r="R2462" s="54"/>
      <c r="S2462" s="54"/>
      <c r="T2462" s="54"/>
      <c r="U2462" s="56"/>
      <c r="V2462" s="54"/>
      <c r="W2462" s="54"/>
      <c r="X2462" s="54"/>
      <c r="Y2462" s="54"/>
      <c r="Z2462" s="56"/>
      <c r="AA2462" s="54"/>
      <c r="AB2462" s="54"/>
      <c r="AC2462" s="54"/>
      <c r="AD2462" s="54"/>
      <c r="AE2462" s="56"/>
    </row>
    <row r="2463" spans="12:31">
      <c r="L2463" s="54"/>
      <c r="M2463" s="54"/>
      <c r="N2463" s="54"/>
      <c r="O2463" s="54"/>
      <c r="P2463" s="56"/>
      <c r="Q2463" s="54"/>
      <c r="R2463" s="54"/>
      <c r="S2463" s="54"/>
      <c r="T2463" s="54"/>
      <c r="U2463" s="56"/>
      <c r="V2463" s="54"/>
      <c r="W2463" s="54"/>
      <c r="X2463" s="54"/>
      <c r="Y2463" s="54"/>
      <c r="Z2463" s="56"/>
      <c r="AA2463" s="54"/>
      <c r="AB2463" s="54"/>
      <c r="AC2463" s="54"/>
      <c r="AD2463" s="54"/>
      <c r="AE2463" s="56"/>
    </row>
    <row r="2464" spans="12:31">
      <c r="L2464" s="54"/>
      <c r="M2464" s="54"/>
      <c r="N2464" s="54"/>
      <c r="O2464" s="54"/>
      <c r="P2464" s="56"/>
      <c r="Q2464" s="54"/>
      <c r="R2464" s="54"/>
      <c r="S2464" s="54"/>
      <c r="T2464" s="54"/>
      <c r="U2464" s="56"/>
      <c r="V2464" s="54"/>
      <c r="W2464" s="54"/>
      <c r="X2464" s="54"/>
      <c r="Y2464" s="54"/>
      <c r="Z2464" s="56"/>
      <c r="AA2464" s="54"/>
      <c r="AB2464" s="54"/>
      <c r="AC2464" s="54"/>
      <c r="AD2464" s="54"/>
      <c r="AE2464" s="56"/>
    </row>
    <row r="2465" spans="12:31">
      <c r="L2465" s="54"/>
      <c r="M2465" s="54"/>
      <c r="N2465" s="54"/>
      <c r="O2465" s="54"/>
      <c r="P2465" s="56"/>
      <c r="Q2465" s="54"/>
      <c r="R2465" s="54"/>
      <c r="S2465" s="54"/>
      <c r="T2465" s="54"/>
      <c r="U2465" s="56"/>
      <c r="V2465" s="54"/>
      <c r="W2465" s="54"/>
      <c r="X2465" s="54"/>
      <c r="Y2465" s="54"/>
      <c r="Z2465" s="56"/>
      <c r="AA2465" s="54"/>
      <c r="AB2465" s="54"/>
      <c r="AC2465" s="54"/>
      <c r="AD2465" s="54"/>
      <c r="AE2465" s="56"/>
    </row>
    <row r="2466" spans="12:31">
      <c r="L2466" s="54"/>
      <c r="M2466" s="54"/>
      <c r="N2466" s="54"/>
      <c r="O2466" s="54"/>
      <c r="P2466" s="56"/>
      <c r="Q2466" s="54"/>
      <c r="R2466" s="54"/>
      <c r="S2466" s="54"/>
      <c r="T2466" s="54"/>
      <c r="U2466" s="56"/>
      <c r="V2466" s="54"/>
      <c r="W2466" s="54"/>
      <c r="X2466" s="54"/>
      <c r="Y2466" s="54"/>
      <c r="Z2466" s="56"/>
      <c r="AA2466" s="54"/>
      <c r="AB2466" s="54"/>
      <c r="AC2466" s="54"/>
      <c r="AD2466" s="54"/>
      <c r="AE2466" s="56"/>
    </row>
    <row r="2467" spans="12:31">
      <c r="L2467" s="54"/>
      <c r="M2467" s="54"/>
      <c r="N2467" s="54"/>
      <c r="O2467" s="54"/>
      <c r="P2467" s="56"/>
      <c r="Q2467" s="54"/>
      <c r="R2467" s="54"/>
      <c r="S2467" s="54"/>
      <c r="T2467" s="54"/>
      <c r="U2467" s="56"/>
      <c r="V2467" s="54"/>
      <c r="W2467" s="54"/>
      <c r="X2467" s="54"/>
      <c r="Y2467" s="54"/>
      <c r="Z2467" s="56"/>
      <c r="AA2467" s="54"/>
      <c r="AB2467" s="54"/>
      <c r="AC2467" s="54"/>
      <c r="AD2467" s="54"/>
      <c r="AE2467" s="56"/>
    </row>
    <row r="2468" spans="12:31">
      <c r="L2468" s="54"/>
      <c r="M2468" s="54"/>
      <c r="N2468" s="54"/>
      <c r="O2468" s="54"/>
      <c r="P2468" s="56"/>
      <c r="Q2468" s="54"/>
      <c r="R2468" s="54"/>
      <c r="S2468" s="54"/>
      <c r="T2468" s="54"/>
      <c r="U2468" s="56"/>
      <c r="V2468" s="54"/>
      <c r="W2468" s="54"/>
      <c r="X2468" s="54"/>
      <c r="Y2468" s="54"/>
      <c r="Z2468" s="56"/>
      <c r="AA2468" s="54"/>
      <c r="AB2468" s="54"/>
      <c r="AC2468" s="54"/>
      <c r="AD2468" s="54"/>
      <c r="AE2468" s="56"/>
    </row>
    <row r="2469" spans="12:31">
      <c r="L2469" s="54"/>
      <c r="M2469" s="54"/>
      <c r="N2469" s="54"/>
      <c r="O2469" s="54"/>
      <c r="P2469" s="56"/>
      <c r="Q2469" s="54"/>
      <c r="R2469" s="54"/>
      <c r="S2469" s="54"/>
      <c r="T2469" s="54"/>
      <c r="U2469" s="56"/>
      <c r="V2469" s="54"/>
      <c r="W2469" s="54"/>
      <c r="X2469" s="54"/>
      <c r="Y2469" s="54"/>
      <c r="Z2469" s="56"/>
      <c r="AA2469" s="54"/>
      <c r="AB2469" s="54"/>
      <c r="AC2469" s="54"/>
      <c r="AD2469" s="54"/>
      <c r="AE2469" s="56"/>
    </row>
    <row r="2470" spans="12:31">
      <c r="L2470" s="54"/>
      <c r="M2470" s="54"/>
      <c r="N2470" s="54"/>
      <c r="O2470" s="54"/>
      <c r="P2470" s="56"/>
      <c r="Q2470" s="54"/>
      <c r="R2470" s="54"/>
      <c r="S2470" s="54"/>
      <c r="T2470" s="54"/>
      <c r="U2470" s="56"/>
      <c r="V2470" s="54"/>
      <c r="W2470" s="54"/>
      <c r="X2470" s="54"/>
      <c r="Y2470" s="54"/>
      <c r="Z2470" s="56"/>
      <c r="AA2470" s="54"/>
      <c r="AB2470" s="54"/>
      <c r="AC2470" s="54"/>
      <c r="AD2470" s="54"/>
      <c r="AE2470" s="56"/>
    </row>
    <row r="2471" spans="12:31">
      <c r="L2471" s="54"/>
      <c r="M2471" s="54"/>
      <c r="N2471" s="54"/>
      <c r="O2471" s="54"/>
      <c r="P2471" s="56"/>
      <c r="Q2471" s="54"/>
      <c r="R2471" s="54"/>
      <c r="S2471" s="54"/>
      <c r="T2471" s="54"/>
      <c r="U2471" s="56"/>
      <c r="V2471" s="54"/>
      <c r="W2471" s="54"/>
      <c r="X2471" s="54"/>
      <c r="Y2471" s="54"/>
      <c r="Z2471" s="56"/>
      <c r="AA2471" s="54"/>
      <c r="AB2471" s="54"/>
      <c r="AC2471" s="54"/>
      <c r="AD2471" s="54"/>
      <c r="AE2471" s="56"/>
    </row>
    <row r="2472" spans="12:31">
      <c r="L2472" s="54"/>
      <c r="M2472" s="54"/>
      <c r="N2472" s="54"/>
      <c r="O2472" s="54"/>
      <c r="P2472" s="56"/>
      <c r="Q2472" s="54"/>
      <c r="R2472" s="54"/>
      <c r="S2472" s="54"/>
      <c r="T2472" s="54"/>
      <c r="U2472" s="56"/>
      <c r="V2472" s="54"/>
      <c r="W2472" s="54"/>
      <c r="X2472" s="54"/>
      <c r="Y2472" s="54"/>
      <c r="Z2472" s="56"/>
      <c r="AA2472" s="54"/>
      <c r="AB2472" s="54"/>
      <c r="AC2472" s="54"/>
      <c r="AD2472" s="54"/>
      <c r="AE2472" s="56"/>
    </row>
    <row r="2473" spans="12:31">
      <c r="L2473" s="54"/>
      <c r="M2473" s="54"/>
      <c r="N2473" s="54"/>
      <c r="O2473" s="54"/>
      <c r="P2473" s="56"/>
      <c r="Q2473" s="54"/>
      <c r="R2473" s="54"/>
      <c r="S2473" s="54"/>
      <c r="T2473" s="54"/>
      <c r="U2473" s="56"/>
      <c r="V2473" s="54"/>
      <c r="W2473" s="54"/>
      <c r="X2473" s="54"/>
      <c r="Y2473" s="54"/>
      <c r="Z2473" s="56"/>
      <c r="AA2473" s="54"/>
      <c r="AB2473" s="54"/>
      <c r="AC2473" s="54"/>
      <c r="AD2473" s="54"/>
      <c r="AE2473" s="56"/>
    </row>
    <row r="2474" spans="12:31">
      <c r="L2474" s="54"/>
      <c r="M2474" s="54"/>
      <c r="N2474" s="54"/>
      <c r="O2474" s="54"/>
      <c r="P2474" s="56"/>
      <c r="Q2474" s="54"/>
      <c r="R2474" s="54"/>
      <c r="S2474" s="54"/>
      <c r="T2474" s="54"/>
      <c r="U2474" s="56"/>
      <c r="V2474" s="54"/>
      <c r="W2474" s="54"/>
      <c r="X2474" s="54"/>
      <c r="Y2474" s="54"/>
      <c r="Z2474" s="56"/>
      <c r="AA2474" s="54"/>
      <c r="AB2474" s="54"/>
      <c r="AC2474" s="54"/>
      <c r="AD2474" s="54"/>
      <c r="AE2474" s="56"/>
    </row>
    <row r="2475" spans="12:31">
      <c r="L2475" s="54"/>
      <c r="M2475" s="54"/>
      <c r="N2475" s="54"/>
      <c r="O2475" s="54"/>
      <c r="P2475" s="56"/>
      <c r="Q2475" s="54"/>
      <c r="R2475" s="54"/>
      <c r="S2475" s="54"/>
      <c r="T2475" s="54"/>
      <c r="U2475" s="56"/>
      <c r="V2475" s="54"/>
      <c r="W2475" s="54"/>
      <c r="X2475" s="54"/>
      <c r="Y2475" s="54"/>
      <c r="Z2475" s="56"/>
      <c r="AA2475" s="54"/>
      <c r="AB2475" s="54"/>
      <c r="AC2475" s="54"/>
      <c r="AD2475" s="54"/>
      <c r="AE2475" s="56"/>
    </row>
    <row r="2476" spans="12:31">
      <c r="L2476" s="54"/>
      <c r="M2476" s="54"/>
      <c r="N2476" s="54"/>
      <c r="O2476" s="54"/>
      <c r="P2476" s="56"/>
      <c r="Q2476" s="54"/>
      <c r="R2476" s="54"/>
      <c r="S2476" s="54"/>
      <c r="T2476" s="54"/>
      <c r="U2476" s="56"/>
      <c r="V2476" s="54"/>
      <c r="W2476" s="54"/>
      <c r="X2476" s="54"/>
      <c r="Y2476" s="54"/>
      <c r="Z2476" s="56"/>
      <c r="AA2476" s="54"/>
      <c r="AB2476" s="54"/>
      <c r="AC2476" s="54"/>
      <c r="AD2476" s="54"/>
      <c r="AE2476" s="56"/>
    </row>
    <row r="2477" spans="12:31">
      <c r="L2477" s="54"/>
      <c r="M2477" s="54"/>
      <c r="N2477" s="54"/>
      <c r="O2477" s="54"/>
      <c r="P2477" s="56"/>
      <c r="Q2477" s="54"/>
      <c r="R2477" s="54"/>
      <c r="S2477" s="54"/>
      <c r="T2477" s="54"/>
      <c r="U2477" s="56"/>
      <c r="V2477" s="54"/>
      <c r="W2477" s="54"/>
      <c r="X2477" s="54"/>
      <c r="Y2477" s="54"/>
      <c r="Z2477" s="56"/>
      <c r="AA2477" s="54"/>
      <c r="AB2477" s="54"/>
      <c r="AC2477" s="54"/>
      <c r="AD2477" s="54"/>
      <c r="AE2477" s="56"/>
    </row>
    <row r="2478" spans="12:31">
      <c r="L2478" s="54"/>
      <c r="M2478" s="54"/>
      <c r="N2478" s="54"/>
      <c r="O2478" s="54"/>
      <c r="P2478" s="56"/>
      <c r="Q2478" s="54"/>
      <c r="R2478" s="54"/>
      <c r="S2478" s="54"/>
      <c r="T2478" s="54"/>
      <c r="U2478" s="56"/>
      <c r="V2478" s="54"/>
      <c r="W2478" s="54"/>
      <c r="X2478" s="54"/>
      <c r="Y2478" s="54"/>
      <c r="Z2478" s="56"/>
      <c r="AA2478" s="54"/>
      <c r="AB2478" s="54"/>
      <c r="AC2478" s="54"/>
      <c r="AD2478" s="54"/>
      <c r="AE2478" s="56"/>
    </row>
    <row r="2479" spans="12:31">
      <c r="L2479" s="54"/>
      <c r="M2479" s="54"/>
      <c r="N2479" s="54"/>
      <c r="O2479" s="54"/>
      <c r="P2479" s="56"/>
      <c r="Q2479" s="54"/>
      <c r="R2479" s="54"/>
      <c r="S2479" s="54"/>
      <c r="T2479" s="54"/>
      <c r="U2479" s="56"/>
      <c r="V2479" s="54"/>
      <c r="W2479" s="54"/>
      <c r="X2479" s="54"/>
      <c r="Y2479" s="54"/>
      <c r="Z2479" s="56"/>
      <c r="AA2479" s="54"/>
      <c r="AB2479" s="54"/>
      <c r="AC2479" s="54"/>
      <c r="AD2479" s="54"/>
      <c r="AE2479" s="56"/>
    </row>
    <row r="2480" spans="12:31">
      <c r="L2480" s="54"/>
      <c r="M2480" s="54"/>
      <c r="N2480" s="54"/>
      <c r="O2480" s="54"/>
      <c r="P2480" s="56"/>
      <c r="Q2480" s="54"/>
      <c r="R2480" s="54"/>
      <c r="S2480" s="54"/>
      <c r="T2480" s="54"/>
      <c r="U2480" s="56"/>
      <c r="V2480" s="54"/>
      <c r="W2480" s="54"/>
      <c r="X2480" s="54"/>
      <c r="Y2480" s="54"/>
      <c r="Z2480" s="56"/>
      <c r="AA2480" s="54"/>
      <c r="AB2480" s="54"/>
      <c r="AC2480" s="54"/>
      <c r="AD2480" s="54"/>
      <c r="AE2480" s="56"/>
    </row>
    <row r="2481" spans="12:31">
      <c r="L2481" s="54"/>
      <c r="M2481" s="54"/>
      <c r="N2481" s="54"/>
      <c r="O2481" s="54"/>
      <c r="P2481" s="56"/>
      <c r="Q2481" s="54"/>
      <c r="R2481" s="54"/>
      <c r="S2481" s="54"/>
      <c r="T2481" s="54"/>
      <c r="U2481" s="56"/>
      <c r="V2481" s="54"/>
      <c r="W2481" s="54"/>
      <c r="X2481" s="54"/>
      <c r="Y2481" s="54"/>
      <c r="Z2481" s="56"/>
      <c r="AA2481" s="54"/>
      <c r="AB2481" s="54"/>
      <c r="AC2481" s="54"/>
      <c r="AD2481" s="54"/>
      <c r="AE2481" s="56"/>
    </row>
    <row r="2482" spans="12:31">
      <c r="L2482" s="54"/>
      <c r="M2482" s="54"/>
      <c r="N2482" s="54"/>
      <c r="O2482" s="54"/>
      <c r="P2482" s="56"/>
      <c r="Q2482" s="54"/>
      <c r="R2482" s="54"/>
      <c r="S2482" s="54"/>
      <c r="T2482" s="54"/>
      <c r="U2482" s="56"/>
      <c r="V2482" s="54"/>
      <c r="W2482" s="54"/>
      <c r="X2482" s="54"/>
      <c r="Y2482" s="54"/>
      <c r="Z2482" s="56"/>
      <c r="AA2482" s="54"/>
      <c r="AB2482" s="54"/>
      <c r="AC2482" s="54"/>
      <c r="AD2482" s="54"/>
      <c r="AE2482" s="56"/>
    </row>
    <row r="2483" spans="12:31">
      <c r="L2483" s="54"/>
      <c r="M2483" s="54"/>
      <c r="N2483" s="54"/>
      <c r="O2483" s="54"/>
      <c r="P2483" s="56"/>
      <c r="Q2483" s="54"/>
      <c r="R2483" s="54"/>
      <c r="S2483" s="54"/>
      <c r="T2483" s="54"/>
      <c r="U2483" s="56"/>
      <c r="V2483" s="54"/>
      <c r="W2483" s="54"/>
      <c r="X2483" s="54"/>
      <c r="Y2483" s="54"/>
      <c r="Z2483" s="56"/>
      <c r="AA2483" s="54"/>
      <c r="AB2483" s="54"/>
      <c r="AC2483" s="54"/>
      <c r="AD2483" s="54"/>
      <c r="AE2483" s="56"/>
    </row>
    <row r="2484" spans="12:31">
      <c r="L2484" s="54"/>
      <c r="M2484" s="54"/>
      <c r="N2484" s="54"/>
      <c r="O2484" s="54"/>
      <c r="P2484" s="56"/>
      <c r="Q2484" s="54"/>
      <c r="R2484" s="54"/>
      <c r="S2484" s="54"/>
      <c r="T2484" s="54"/>
      <c r="U2484" s="56"/>
      <c r="V2484" s="54"/>
      <c r="W2484" s="54"/>
      <c r="X2484" s="54"/>
      <c r="Y2484" s="54"/>
      <c r="Z2484" s="56"/>
      <c r="AA2484" s="54"/>
      <c r="AB2484" s="54"/>
      <c r="AC2484" s="54"/>
      <c r="AD2484" s="54"/>
      <c r="AE2484" s="56"/>
    </row>
    <row r="2485" spans="12:31">
      <c r="L2485" s="54"/>
      <c r="M2485" s="54"/>
      <c r="N2485" s="54"/>
      <c r="O2485" s="54"/>
      <c r="P2485" s="56"/>
      <c r="Q2485" s="54"/>
      <c r="R2485" s="54"/>
      <c r="S2485" s="54"/>
      <c r="T2485" s="54"/>
      <c r="U2485" s="56"/>
      <c r="V2485" s="54"/>
      <c r="W2485" s="54"/>
      <c r="X2485" s="54"/>
      <c r="Y2485" s="54"/>
      <c r="Z2485" s="56"/>
      <c r="AA2485" s="54"/>
      <c r="AB2485" s="54"/>
      <c r="AC2485" s="54"/>
      <c r="AD2485" s="54"/>
      <c r="AE2485" s="56"/>
    </row>
    <row r="2486" spans="12:31">
      <c r="L2486" s="54"/>
      <c r="M2486" s="54"/>
      <c r="N2486" s="54"/>
      <c r="O2486" s="54"/>
      <c r="P2486" s="56"/>
      <c r="Q2486" s="54"/>
      <c r="R2486" s="54"/>
      <c r="S2486" s="54"/>
      <c r="T2486" s="54"/>
      <c r="U2486" s="56"/>
      <c r="V2486" s="54"/>
      <c r="W2486" s="54"/>
      <c r="X2486" s="54"/>
      <c r="Y2486" s="54"/>
      <c r="Z2486" s="56"/>
      <c r="AA2486" s="54"/>
      <c r="AB2486" s="54"/>
      <c r="AC2486" s="54"/>
      <c r="AD2486" s="54"/>
      <c r="AE2486" s="56"/>
    </row>
    <row r="2487" spans="12:31">
      <c r="L2487" s="54"/>
      <c r="M2487" s="54"/>
      <c r="N2487" s="54"/>
      <c r="O2487" s="54"/>
      <c r="P2487" s="56"/>
      <c r="Q2487" s="54"/>
      <c r="R2487" s="54"/>
      <c r="S2487" s="54"/>
      <c r="T2487" s="54"/>
      <c r="U2487" s="56"/>
      <c r="V2487" s="54"/>
      <c r="W2487" s="54"/>
      <c r="X2487" s="54"/>
      <c r="Y2487" s="54"/>
      <c r="Z2487" s="56"/>
      <c r="AA2487" s="54"/>
      <c r="AB2487" s="54"/>
      <c r="AC2487" s="54"/>
      <c r="AD2487" s="54"/>
      <c r="AE2487" s="56"/>
    </row>
    <row r="2488" spans="12:31">
      <c r="L2488" s="54"/>
      <c r="M2488" s="54"/>
      <c r="N2488" s="54"/>
      <c r="O2488" s="54"/>
      <c r="P2488" s="56"/>
      <c r="Q2488" s="54"/>
      <c r="R2488" s="54"/>
      <c r="S2488" s="54"/>
      <c r="T2488" s="54"/>
      <c r="U2488" s="56"/>
      <c r="V2488" s="54"/>
      <c r="W2488" s="54"/>
      <c r="X2488" s="54"/>
      <c r="Y2488" s="54"/>
      <c r="Z2488" s="56"/>
      <c r="AA2488" s="54"/>
      <c r="AB2488" s="54"/>
      <c r="AC2488" s="54"/>
      <c r="AD2488" s="54"/>
      <c r="AE2488" s="56"/>
    </row>
    <row r="2489" spans="12:31">
      <c r="L2489" s="54"/>
      <c r="M2489" s="54"/>
      <c r="N2489" s="54"/>
      <c r="O2489" s="54"/>
      <c r="P2489" s="56"/>
      <c r="Q2489" s="54"/>
      <c r="R2489" s="54"/>
      <c r="S2489" s="54"/>
      <c r="T2489" s="54"/>
      <c r="U2489" s="56"/>
      <c r="V2489" s="54"/>
      <c r="W2489" s="54"/>
      <c r="X2489" s="54"/>
      <c r="Y2489" s="54"/>
      <c r="Z2489" s="56"/>
      <c r="AA2489" s="54"/>
      <c r="AB2489" s="54"/>
      <c r="AC2489" s="54"/>
      <c r="AD2489" s="54"/>
      <c r="AE2489" s="56"/>
    </row>
    <row r="2490" spans="12:31">
      <c r="L2490" s="54"/>
      <c r="M2490" s="54"/>
      <c r="N2490" s="54"/>
      <c r="O2490" s="54"/>
      <c r="P2490" s="56"/>
      <c r="Q2490" s="54"/>
      <c r="R2490" s="54"/>
      <c r="S2490" s="54"/>
      <c r="T2490" s="54"/>
      <c r="U2490" s="56"/>
      <c r="V2490" s="54"/>
      <c r="W2490" s="54"/>
      <c r="X2490" s="54"/>
      <c r="Y2490" s="54"/>
      <c r="Z2490" s="56"/>
      <c r="AA2490" s="54"/>
      <c r="AB2490" s="54"/>
      <c r="AC2490" s="54"/>
      <c r="AD2490" s="54"/>
      <c r="AE2490" s="56"/>
    </row>
    <row r="2491" spans="12:31">
      <c r="L2491" s="54"/>
      <c r="M2491" s="54"/>
      <c r="N2491" s="54"/>
      <c r="O2491" s="54"/>
      <c r="P2491" s="56"/>
      <c r="Q2491" s="54"/>
      <c r="R2491" s="54"/>
      <c r="S2491" s="54"/>
      <c r="T2491" s="54"/>
      <c r="U2491" s="56"/>
      <c r="V2491" s="54"/>
      <c r="W2491" s="54"/>
      <c r="X2491" s="54"/>
      <c r="Y2491" s="54"/>
      <c r="Z2491" s="56"/>
      <c r="AA2491" s="54"/>
      <c r="AB2491" s="54"/>
      <c r="AC2491" s="54"/>
      <c r="AD2491" s="54"/>
      <c r="AE2491" s="56"/>
    </row>
    <row r="2492" spans="12:31">
      <c r="L2492" s="54"/>
      <c r="M2492" s="54"/>
      <c r="N2492" s="54"/>
      <c r="O2492" s="54"/>
      <c r="P2492" s="56"/>
      <c r="Q2492" s="54"/>
      <c r="R2492" s="54"/>
      <c r="S2492" s="54"/>
      <c r="T2492" s="54"/>
      <c r="U2492" s="56"/>
      <c r="V2492" s="54"/>
      <c r="W2492" s="54"/>
      <c r="X2492" s="54"/>
      <c r="Y2492" s="54"/>
      <c r="Z2492" s="56"/>
      <c r="AA2492" s="54"/>
      <c r="AB2492" s="54"/>
      <c r="AC2492" s="54"/>
      <c r="AD2492" s="54"/>
      <c r="AE2492" s="56"/>
    </row>
    <row r="2493" spans="12:31">
      <c r="L2493" s="54"/>
      <c r="M2493" s="54"/>
      <c r="N2493" s="54"/>
      <c r="O2493" s="54"/>
      <c r="P2493" s="56"/>
      <c r="Q2493" s="54"/>
      <c r="R2493" s="54"/>
      <c r="S2493" s="54"/>
      <c r="T2493" s="54"/>
      <c r="U2493" s="56"/>
      <c r="V2493" s="54"/>
      <c r="W2493" s="54"/>
      <c r="X2493" s="54"/>
      <c r="Y2493" s="54"/>
      <c r="Z2493" s="56"/>
      <c r="AA2493" s="54"/>
      <c r="AB2493" s="54"/>
      <c r="AC2493" s="54"/>
      <c r="AD2493" s="54"/>
      <c r="AE2493" s="56"/>
    </row>
    <row r="2494" spans="12:31">
      <c r="L2494" s="54"/>
      <c r="M2494" s="54"/>
      <c r="N2494" s="54"/>
      <c r="O2494" s="54"/>
      <c r="P2494" s="56"/>
      <c r="Q2494" s="54"/>
      <c r="R2494" s="54"/>
      <c r="S2494" s="54"/>
      <c r="T2494" s="54"/>
      <c r="U2494" s="56"/>
      <c r="V2494" s="54"/>
      <c r="W2494" s="54"/>
      <c r="X2494" s="54"/>
      <c r="Y2494" s="54"/>
      <c r="Z2494" s="56"/>
      <c r="AA2494" s="54"/>
      <c r="AB2494" s="54"/>
      <c r="AC2494" s="54"/>
      <c r="AD2494" s="54"/>
      <c r="AE2494" s="56"/>
    </row>
    <row r="2495" spans="12:31">
      <c r="L2495" s="54"/>
      <c r="M2495" s="54"/>
      <c r="N2495" s="54"/>
      <c r="O2495" s="54"/>
      <c r="P2495" s="56"/>
      <c r="Q2495" s="54"/>
      <c r="R2495" s="54"/>
      <c r="S2495" s="54"/>
      <c r="T2495" s="54"/>
      <c r="U2495" s="56"/>
      <c r="V2495" s="54"/>
      <c r="W2495" s="54"/>
      <c r="X2495" s="54"/>
      <c r="Y2495" s="54"/>
      <c r="Z2495" s="56"/>
      <c r="AA2495" s="54"/>
      <c r="AB2495" s="54"/>
      <c r="AC2495" s="54"/>
      <c r="AD2495" s="54"/>
      <c r="AE2495" s="56"/>
    </row>
    <row r="2496" spans="12:31">
      <c r="L2496" s="54"/>
      <c r="M2496" s="54"/>
      <c r="N2496" s="54"/>
      <c r="O2496" s="54"/>
      <c r="P2496" s="56"/>
      <c r="Q2496" s="54"/>
      <c r="R2496" s="54"/>
      <c r="S2496" s="54"/>
      <c r="T2496" s="54"/>
      <c r="U2496" s="56"/>
      <c r="V2496" s="54"/>
      <c r="W2496" s="54"/>
      <c r="X2496" s="54"/>
      <c r="Y2496" s="54"/>
      <c r="Z2496" s="56"/>
      <c r="AA2496" s="54"/>
      <c r="AB2496" s="54"/>
      <c r="AC2496" s="54"/>
      <c r="AD2496" s="54"/>
      <c r="AE2496" s="56"/>
    </row>
    <row r="2497" spans="12:31">
      <c r="L2497" s="54"/>
      <c r="M2497" s="54"/>
      <c r="N2497" s="54"/>
      <c r="O2497" s="54"/>
      <c r="P2497" s="56"/>
      <c r="Q2497" s="54"/>
      <c r="R2497" s="54"/>
      <c r="S2497" s="54"/>
      <c r="T2497" s="54"/>
      <c r="U2497" s="56"/>
      <c r="V2497" s="54"/>
      <c r="W2497" s="54"/>
      <c r="X2497" s="54"/>
      <c r="Y2497" s="54"/>
      <c r="Z2497" s="56"/>
      <c r="AA2497" s="54"/>
      <c r="AB2497" s="54"/>
      <c r="AC2497" s="54"/>
      <c r="AD2497" s="54"/>
      <c r="AE2497" s="56"/>
    </row>
    <row r="2498" spans="12:31">
      <c r="L2498" s="54"/>
      <c r="M2498" s="54"/>
      <c r="N2498" s="54"/>
      <c r="O2498" s="54"/>
      <c r="P2498" s="56"/>
      <c r="Q2498" s="54"/>
      <c r="R2498" s="54"/>
      <c r="S2498" s="54"/>
      <c r="T2498" s="54"/>
      <c r="U2498" s="56"/>
      <c r="V2498" s="54"/>
      <c r="W2498" s="54"/>
      <c r="X2498" s="54"/>
      <c r="Y2498" s="54"/>
      <c r="Z2498" s="56"/>
      <c r="AA2498" s="54"/>
      <c r="AB2498" s="54"/>
      <c r="AC2498" s="54"/>
      <c r="AD2498" s="54"/>
      <c r="AE2498" s="56"/>
    </row>
    <row r="2499" spans="12:31">
      <c r="L2499" s="54"/>
      <c r="M2499" s="54"/>
      <c r="N2499" s="54"/>
      <c r="O2499" s="54"/>
      <c r="P2499" s="56"/>
      <c r="Q2499" s="54"/>
      <c r="R2499" s="54"/>
      <c r="S2499" s="54"/>
      <c r="T2499" s="54"/>
      <c r="U2499" s="56"/>
      <c r="V2499" s="54"/>
      <c r="W2499" s="54"/>
      <c r="X2499" s="54"/>
      <c r="Y2499" s="54"/>
      <c r="Z2499" s="56"/>
      <c r="AA2499" s="54"/>
      <c r="AB2499" s="54"/>
      <c r="AC2499" s="54"/>
      <c r="AD2499" s="54"/>
      <c r="AE2499" s="56"/>
    </row>
    <row r="2500" spans="12:31">
      <c r="L2500" s="54"/>
      <c r="M2500" s="54"/>
      <c r="N2500" s="54"/>
      <c r="O2500" s="54"/>
      <c r="P2500" s="56"/>
      <c r="Q2500" s="54"/>
      <c r="R2500" s="54"/>
      <c r="S2500" s="54"/>
      <c r="T2500" s="54"/>
      <c r="U2500" s="56"/>
      <c r="V2500" s="54"/>
      <c r="W2500" s="54"/>
      <c r="X2500" s="54"/>
      <c r="Y2500" s="54"/>
      <c r="Z2500" s="56"/>
      <c r="AA2500" s="54"/>
      <c r="AB2500" s="54"/>
      <c r="AC2500" s="54"/>
      <c r="AD2500" s="54"/>
      <c r="AE2500" s="56"/>
    </row>
    <row r="2501" spans="12:31">
      <c r="L2501" s="54"/>
      <c r="M2501" s="54"/>
      <c r="N2501" s="54"/>
      <c r="O2501" s="54"/>
      <c r="P2501" s="56"/>
      <c r="Q2501" s="54"/>
      <c r="R2501" s="54"/>
      <c r="S2501" s="54"/>
      <c r="T2501" s="54"/>
      <c r="U2501" s="56"/>
      <c r="V2501" s="54"/>
      <c r="W2501" s="54"/>
      <c r="X2501" s="54"/>
      <c r="Y2501" s="54"/>
      <c r="Z2501" s="56"/>
      <c r="AA2501" s="54"/>
      <c r="AB2501" s="54"/>
      <c r="AC2501" s="54"/>
      <c r="AD2501" s="54"/>
      <c r="AE2501" s="56"/>
    </row>
    <row r="2502" spans="12:31">
      <c r="L2502" s="54"/>
      <c r="M2502" s="54"/>
      <c r="N2502" s="54"/>
      <c r="O2502" s="54"/>
      <c r="P2502" s="56"/>
      <c r="Q2502" s="54"/>
      <c r="R2502" s="54"/>
      <c r="S2502" s="54"/>
      <c r="T2502" s="54"/>
      <c r="U2502" s="56"/>
      <c r="V2502" s="54"/>
      <c r="W2502" s="54"/>
      <c r="X2502" s="54"/>
      <c r="Y2502" s="54"/>
      <c r="Z2502" s="56"/>
      <c r="AA2502" s="54"/>
      <c r="AB2502" s="54"/>
      <c r="AC2502" s="54"/>
      <c r="AD2502" s="54"/>
      <c r="AE2502" s="56"/>
    </row>
    <row r="2503" spans="12:31">
      <c r="L2503" s="54"/>
      <c r="M2503" s="54"/>
      <c r="N2503" s="54"/>
      <c r="O2503" s="54"/>
      <c r="P2503" s="56"/>
      <c r="Q2503" s="54"/>
      <c r="R2503" s="54"/>
      <c r="S2503" s="54"/>
      <c r="T2503" s="54"/>
      <c r="U2503" s="56"/>
      <c r="V2503" s="54"/>
      <c r="W2503" s="54"/>
      <c r="X2503" s="54"/>
      <c r="Y2503" s="54"/>
      <c r="Z2503" s="56"/>
      <c r="AA2503" s="54"/>
      <c r="AB2503" s="54"/>
      <c r="AC2503" s="54"/>
      <c r="AD2503" s="54"/>
      <c r="AE2503" s="56"/>
    </row>
    <row r="2504" spans="12:31">
      <c r="L2504" s="54"/>
      <c r="M2504" s="54"/>
      <c r="N2504" s="54"/>
      <c r="O2504" s="54"/>
      <c r="P2504" s="56"/>
      <c r="Q2504" s="54"/>
      <c r="R2504" s="54"/>
      <c r="S2504" s="54"/>
      <c r="T2504" s="54"/>
      <c r="U2504" s="56"/>
      <c r="V2504" s="54"/>
      <c r="W2504" s="54"/>
      <c r="X2504" s="54"/>
      <c r="Y2504" s="54"/>
      <c r="Z2504" s="56"/>
      <c r="AA2504" s="54"/>
      <c r="AB2504" s="54"/>
      <c r="AC2504" s="54"/>
      <c r="AD2504" s="54"/>
      <c r="AE2504" s="56"/>
    </row>
    <row r="2505" spans="12:31">
      <c r="L2505" s="54"/>
      <c r="M2505" s="54"/>
      <c r="N2505" s="54"/>
      <c r="O2505" s="54"/>
      <c r="P2505" s="56"/>
      <c r="Q2505" s="54"/>
      <c r="R2505" s="54"/>
      <c r="S2505" s="54"/>
      <c r="T2505" s="54"/>
      <c r="U2505" s="56"/>
      <c r="V2505" s="54"/>
      <c r="W2505" s="54"/>
      <c r="X2505" s="54"/>
      <c r="Y2505" s="54"/>
      <c r="Z2505" s="56"/>
      <c r="AA2505" s="54"/>
      <c r="AB2505" s="54"/>
      <c r="AC2505" s="54"/>
      <c r="AD2505" s="54"/>
      <c r="AE2505" s="56"/>
    </row>
    <row r="2506" spans="12:31">
      <c r="L2506" s="54"/>
      <c r="M2506" s="54"/>
      <c r="N2506" s="54"/>
      <c r="O2506" s="54"/>
      <c r="P2506" s="56"/>
      <c r="Q2506" s="54"/>
      <c r="R2506" s="54"/>
      <c r="S2506" s="54"/>
      <c r="T2506" s="54"/>
      <c r="U2506" s="56"/>
      <c r="V2506" s="54"/>
      <c r="W2506" s="54"/>
      <c r="X2506" s="54"/>
      <c r="Y2506" s="54"/>
      <c r="Z2506" s="56"/>
      <c r="AA2506" s="54"/>
      <c r="AB2506" s="54"/>
      <c r="AC2506" s="54"/>
      <c r="AD2506" s="54"/>
      <c r="AE2506" s="56"/>
    </row>
    <row r="2507" spans="12:31">
      <c r="L2507" s="54"/>
      <c r="M2507" s="54"/>
      <c r="N2507" s="54"/>
      <c r="O2507" s="54"/>
      <c r="P2507" s="56"/>
      <c r="Q2507" s="54"/>
      <c r="R2507" s="54"/>
      <c r="S2507" s="54"/>
      <c r="T2507" s="54"/>
      <c r="U2507" s="56"/>
      <c r="V2507" s="54"/>
      <c r="W2507" s="54"/>
      <c r="X2507" s="54"/>
      <c r="Y2507" s="54"/>
      <c r="Z2507" s="56"/>
      <c r="AA2507" s="54"/>
      <c r="AB2507" s="54"/>
      <c r="AC2507" s="54"/>
      <c r="AD2507" s="54"/>
      <c r="AE2507" s="56"/>
    </row>
    <row r="2508" spans="12:31">
      <c r="L2508" s="54"/>
      <c r="M2508" s="54"/>
      <c r="N2508" s="54"/>
      <c r="O2508" s="54"/>
      <c r="P2508" s="56"/>
      <c r="Q2508" s="54"/>
      <c r="R2508" s="54"/>
      <c r="S2508" s="54"/>
      <c r="T2508" s="54"/>
      <c r="U2508" s="56"/>
      <c r="V2508" s="54"/>
      <c r="W2508" s="54"/>
      <c r="X2508" s="54"/>
      <c r="Y2508" s="54"/>
      <c r="Z2508" s="56"/>
      <c r="AA2508" s="54"/>
      <c r="AB2508" s="54"/>
      <c r="AC2508" s="54"/>
      <c r="AD2508" s="54"/>
      <c r="AE2508" s="56"/>
    </row>
    <row r="2509" spans="12:31">
      <c r="L2509" s="54"/>
      <c r="M2509" s="54"/>
      <c r="N2509" s="54"/>
      <c r="O2509" s="54"/>
      <c r="P2509" s="56"/>
      <c r="Q2509" s="54"/>
      <c r="R2509" s="54"/>
      <c r="S2509" s="54"/>
      <c r="T2509" s="54"/>
      <c r="U2509" s="56"/>
      <c r="V2509" s="54"/>
      <c r="W2509" s="54"/>
      <c r="X2509" s="54"/>
      <c r="Y2509" s="54"/>
      <c r="Z2509" s="56"/>
      <c r="AA2509" s="54"/>
      <c r="AB2509" s="54"/>
      <c r="AC2509" s="54"/>
      <c r="AD2509" s="54"/>
      <c r="AE2509" s="56"/>
    </row>
    <row r="2510" spans="12:31">
      <c r="L2510" s="54"/>
      <c r="M2510" s="54"/>
      <c r="N2510" s="54"/>
      <c r="O2510" s="54"/>
      <c r="P2510" s="56"/>
      <c r="Q2510" s="54"/>
      <c r="R2510" s="54"/>
      <c r="S2510" s="54"/>
      <c r="T2510" s="54"/>
      <c r="U2510" s="56"/>
      <c r="V2510" s="54"/>
      <c r="W2510" s="54"/>
      <c r="X2510" s="54"/>
      <c r="Y2510" s="54"/>
      <c r="Z2510" s="56"/>
      <c r="AA2510" s="54"/>
      <c r="AB2510" s="54"/>
      <c r="AC2510" s="54"/>
      <c r="AD2510" s="54"/>
      <c r="AE2510" s="56"/>
    </row>
    <row r="2511" spans="12:31">
      <c r="L2511" s="54"/>
      <c r="M2511" s="54"/>
      <c r="N2511" s="54"/>
      <c r="O2511" s="54"/>
      <c r="P2511" s="56"/>
      <c r="Q2511" s="54"/>
      <c r="R2511" s="54"/>
      <c r="S2511" s="54"/>
      <c r="T2511" s="54"/>
      <c r="U2511" s="56"/>
      <c r="V2511" s="54"/>
      <c r="W2511" s="54"/>
      <c r="X2511" s="54"/>
      <c r="Y2511" s="54"/>
      <c r="Z2511" s="56"/>
      <c r="AA2511" s="54"/>
      <c r="AB2511" s="54"/>
      <c r="AC2511" s="54"/>
      <c r="AD2511" s="54"/>
      <c r="AE2511" s="56"/>
    </row>
    <row r="2512" spans="12:31">
      <c r="L2512" s="54"/>
      <c r="M2512" s="54"/>
      <c r="N2512" s="54"/>
      <c r="O2512" s="54"/>
      <c r="P2512" s="56"/>
      <c r="Q2512" s="54"/>
      <c r="R2512" s="54"/>
      <c r="S2512" s="54"/>
      <c r="T2512" s="54"/>
      <c r="U2512" s="56"/>
      <c r="V2512" s="54"/>
      <c r="W2512" s="54"/>
      <c r="X2512" s="54"/>
      <c r="Y2512" s="54"/>
      <c r="Z2512" s="56"/>
      <c r="AA2512" s="54"/>
      <c r="AB2512" s="54"/>
      <c r="AC2512" s="54"/>
      <c r="AD2512" s="54"/>
      <c r="AE2512" s="56"/>
    </row>
    <row r="2513" spans="12:31">
      <c r="L2513" s="54"/>
      <c r="M2513" s="54"/>
      <c r="N2513" s="54"/>
      <c r="O2513" s="54"/>
      <c r="P2513" s="56"/>
      <c r="Q2513" s="54"/>
      <c r="R2513" s="54"/>
      <c r="S2513" s="54"/>
      <c r="T2513" s="54"/>
      <c r="U2513" s="56"/>
      <c r="V2513" s="54"/>
      <c r="W2513" s="54"/>
      <c r="X2513" s="54"/>
      <c r="Y2513" s="54"/>
      <c r="Z2513" s="56"/>
      <c r="AA2513" s="54"/>
      <c r="AB2513" s="54"/>
      <c r="AC2513" s="54"/>
      <c r="AD2513" s="54"/>
      <c r="AE2513" s="56"/>
    </row>
    <row r="2514" spans="12:31">
      <c r="L2514" s="54"/>
      <c r="M2514" s="54"/>
      <c r="N2514" s="54"/>
      <c r="O2514" s="54"/>
      <c r="P2514" s="56"/>
      <c r="Q2514" s="54"/>
      <c r="R2514" s="54"/>
      <c r="S2514" s="54"/>
      <c r="T2514" s="54"/>
      <c r="U2514" s="56"/>
      <c r="V2514" s="54"/>
      <c r="W2514" s="54"/>
      <c r="X2514" s="54"/>
      <c r="Y2514" s="54"/>
      <c r="Z2514" s="56"/>
      <c r="AA2514" s="54"/>
      <c r="AB2514" s="54"/>
      <c r="AC2514" s="54"/>
      <c r="AD2514" s="54"/>
      <c r="AE2514" s="56"/>
    </row>
    <row r="2515" spans="12:31">
      <c r="L2515" s="54"/>
      <c r="M2515" s="54"/>
      <c r="N2515" s="54"/>
      <c r="O2515" s="54"/>
      <c r="P2515" s="56"/>
      <c r="Q2515" s="54"/>
      <c r="R2515" s="54"/>
      <c r="S2515" s="54"/>
      <c r="T2515" s="54"/>
      <c r="U2515" s="56"/>
      <c r="V2515" s="54"/>
      <c r="W2515" s="54"/>
      <c r="X2515" s="54"/>
      <c r="Y2515" s="54"/>
      <c r="Z2515" s="56"/>
      <c r="AA2515" s="54"/>
      <c r="AB2515" s="54"/>
      <c r="AC2515" s="54"/>
      <c r="AD2515" s="54"/>
      <c r="AE2515" s="56"/>
    </row>
    <row r="2516" spans="12:31">
      <c r="L2516" s="54"/>
      <c r="M2516" s="54"/>
      <c r="N2516" s="54"/>
      <c r="O2516" s="54"/>
      <c r="P2516" s="56"/>
      <c r="Q2516" s="54"/>
      <c r="R2516" s="54"/>
      <c r="S2516" s="54"/>
      <c r="T2516" s="54"/>
      <c r="U2516" s="56"/>
      <c r="V2516" s="54"/>
      <c r="W2516" s="54"/>
      <c r="X2516" s="54"/>
      <c r="Y2516" s="54"/>
      <c r="Z2516" s="56"/>
      <c r="AA2516" s="54"/>
      <c r="AB2516" s="54"/>
      <c r="AC2516" s="54"/>
      <c r="AD2516" s="54"/>
      <c r="AE2516" s="56"/>
    </row>
    <row r="2517" spans="12:31">
      <c r="L2517" s="54"/>
      <c r="M2517" s="54"/>
      <c r="N2517" s="54"/>
      <c r="O2517" s="54"/>
      <c r="P2517" s="56"/>
      <c r="Q2517" s="54"/>
      <c r="R2517" s="54"/>
      <c r="S2517" s="54"/>
      <c r="T2517" s="54"/>
      <c r="U2517" s="56"/>
      <c r="V2517" s="54"/>
      <c r="W2517" s="54"/>
      <c r="X2517" s="54"/>
      <c r="Y2517" s="54"/>
      <c r="Z2517" s="56"/>
      <c r="AA2517" s="54"/>
      <c r="AB2517" s="54"/>
      <c r="AC2517" s="54"/>
      <c r="AD2517" s="54"/>
      <c r="AE2517" s="56"/>
    </row>
    <row r="2518" spans="12:31">
      <c r="L2518" s="54"/>
      <c r="M2518" s="54"/>
      <c r="N2518" s="54"/>
      <c r="O2518" s="54"/>
      <c r="P2518" s="56"/>
      <c r="Q2518" s="54"/>
      <c r="R2518" s="54"/>
      <c r="S2518" s="54"/>
      <c r="T2518" s="54"/>
      <c r="U2518" s="56"/>
      <c r="V2518" s="54"/>
      <c r="W2518" s="54"/>
      <c r="X2518" s="54"/>
      <c r="Y2518" s="54"/>
      <c r="Z2518" s="56"/>
      <c r="AA2518" s="54"/>
      <c r="AB2518" s="54"/>
      <c r="AC2518" s="54"/>
      <c r="AD2518" s="54"/>
      <c r="AE2518" s="56"/>
    </row>
    <row r="2519" spans="12:31">
      <c r="L2519" s="54"/>
      <c r="M2519" s="54"/>
      <c r="N2519" s="54"/>
      <c r="O2519" s="54"/>
      <c r="P2519" s="56"/>
      <c r="Q2519" s="54"/>
      <c r="R2519" s="54"/>
      <c r="S2519" s="54"/>
      <c r="T2519" s="54"/>
      <c r="U2519" s="56"/>
      <c r="V2519" s="54"/>
      <c r="W2519" s="54"/>
      <c r="X2519" s="54"/>
      <c r="Y2519" s="54"/>
      <c r="Z2519" s="56"/>
      <c r="AA2519" s="54"/>
      <c r="AB2519" s="54"/>
      <c r="AC2519" s="54"/>
      <c r="AD2519" s="54"/>
      <c r="AE2519" s="56"/>
    </row>
    <row r="2520" spans="12:31">
      <c r="L2520" s="54"/>
      <c r="M2520" s="54"/>
      <c r="N2520" s="54"/>
      <c r="O2520" s="54"/>
      <c r="P2520" s="56"/>
      <c r="Q2520" s="54"/>
      <c r="R2520" s="54"/>
      <c r="S2520" s="54"/>
      <c r="T2520" s="54"/>
      <c r="U2520" s="56"/>
      <c r="V2520" s="54"/>
      <c r="W2520" s="54"/>
      <c r="X2520" s="54"/>
      <c r="Y2520" s="54"/>
      <c r="Z2520" s="56"/>
      <c r="AA2520" s="54"/>
      <c r="AB2520" s="54"/>
      <c r="AC2520" s="54"/>
      <c r="AD2520" s="54"/>
      <c r="AE2520" s="56"/>
    </row>
    <row r="2521" spans="12:31">
      <c r="L2521" s="54"/>
      <c r="M2521" s="54"/>
      <c r="N2521" s="54"/>
      <c r="O2521" s="54"/>
      <c r="P2521" s="56"/>
      <c r="Q2521" s="54"/>
      <c r="R2521" s="54"/>
      <c r="S2521" s="54"/>
      <c r="T2521" s="54"/>
      <c r="U2521" s="56"/>
      <c r="V2521" s="54"/>
      <c r="W2521" s="54"/>
      <c r="X2521" s="54"/>
      <c r="Y2521" s="54"/>
      <c r="Z2521" s="56"/>
      <c r="AA2521" s="54"/>
      <c r="AB2521" s="54"/>
      <c r="AC2521" s="54"/>
      <c r="AD2521" s="54"/>
      <c r="AE2521" s="56"/>
    </row>
    <row r="2522" spans="12:31">
      <c r="L2522" s="54"/>
      <c r="M2522" s="54"/>
      <c r="N2522" s="54"/>
      <c r="O2522" s="54"/>
      <c r="P2522" s="56"/>
      <c r="Q2522" s="54"/>
      <c r="R2522" s="54"/>
      <c r="S2522" s="54"/>
      <c r="T2522" s="54"/>
      <c r="U2522" s="56"/>
      <c r="V2522" s="54"/>
      <c r="W2522" s="54"/>
      <c r="X2522" s="54"/>
      <c r="Y2522" s="54"/>
      <c r="Z2522" s="56"/>
      <c r="AA2522" s="54"/>
      <c r="AB2522" s="54"/>
      <c r="AC2522" s="54"/>
      <c r="AD2522" s="54"/>
      <c r="AE2522" s="56"/>
    </row>
    <row r="2523" spans="12:31">
      <c r="L2523" s="54"/>
      <c r="M2523" s="54"/>
      <c r="N2523" s="54"/>
      <c r="O2523" s="54"/>
      <c r="P2523" s="56"/>
      <c r="Q2523" s="54"/>
      <c r="R2523" s="54"/>
      <c r="S2523" s="54"/>
      <c r="T2523" s="54"/>
      <c r="U2523" s="56"/>
      <c r="V2523" s="54"/>
      <c r="W2523" s="54"/>
      <c r="X2523" s="54"/>
      <c r="Y2523" s="54"/>
      <c r="Z2523" s="56"/>
      <c r="AA2523" s="54"/>
      <c r="AB2523" s="54"/>
      <c r="AC2523" s="54"/>
      <c r="AD2523" s="54"/>
      <c r="AE2523" s="56"/>
    </row>
    <row r="2524" spans="12:31">
      <c r="L2524" s="54"/>
      <c r="M2524" s="54"/>
      <c r="N2524" s="54"/>
      <c r="O2524" s="54"/>
      <c r="P2524" s="56"/>
      <c r="Q2524" s="54"/>
      <c r="R2524" s="54"/>
      <c r="S2524" s="54"/>
      <c r="T2524" s="54"/>
      <c r="U2524" s="56"/>
      <c r="V2524" s="54"/>
      <c r="W2524" s="54"/>
      <c r="X2524" s="54"/>
      <c r="Y2524" s="54"/>
      <c r="Z2524" s="56"/>
      <c r="AA2524" s="54"/>
      <c r="AB2524" s="54"/>
      <c r="AC2524" s="54"/>
      <c r="AD2524" s="54"/>
      <c r="AE2524" s="56"/>
    </row>
    <row r="2525" spans="12:31">
      <c r="L2525" s="54"/>
      <c r="M2525" s="54"/>
      <c r="N2525" s="54"/>
      <c r="O2525" s="54"/>
      <c r="P2525" s="56"/>
      <c r="Q2525" s="54"/>
      <c r="R2525" s="54"/>
      <c r="S2525" s="54"/>
      <c r="T2525" s="54"/>
      <c r="U2525" s="56"/>
      <c r="V2525" s="54"/>
      <c r="W2525" s="54"/>
      <c r="X2525" s="54"/>
      <c r="Y2525" s="54"/>
      <c r="Z2525" s="56"/>
      <c r="AA2525" s="54"/>
      <c r="AB2525" s="54"/>
      <c r="AC2525" s="54"/>
      <c r="AD2525" s="54"/>
      <c r="AE2525" s="56"/>
    </row>
    <row r="2526" spans="12:31">
      <c r="L2526" s="54"/>
      <c r="M2526" s="54"/>
      <c r="N2526" s="54"/>
      <c r="O2526" s="54"/>
      <c r="P2526" s="56"/>
      <c r="Q2526" s="54"/>
      <c r="R2526" s="54"/>
      <c r="S2526" s="54"/>
      <c r="T2526" s="54"/>
      <c r="U2526" s="56"/>
      <c r="V2526" s="54"/>
      <c r="W2526" s="54"/>
      <c r="X2526" s="54"/>
      <c r="Y2526" s="54"/>
      <c r="Z2526" s="56"/>
      <c r="AA2526" s="54"/>
      <c r="AB2526" s="54"/>
      <c r="AC2526" s="54"/>
      <c r="AD2526" s="54"/>
      <c r="AE2526" s="56"/>
    </row>
    <row r="2527" spans="12:31">
      <c r="L2527" s="54"/>
      <c r="M2527" s="54"/>
      <c r="N2527" s="54"/>
      <c r="O2527" s="54"/>
      <c r="P2527" s="56"/>
      <c r="Q2527" s="54"/>
      <c r="R2527" s="54"/>
      <c r="S2527" s="54"/>
      <c r="T2527" s="54"/>
      <c r="U2527" s="56"/>
      <c r="V2527" s="54"/>
      <c r="W2527" s="54"/>
      <c r="X2527" s="54"/>
      <c r="Y2527" s="54"/>
      <c r="Z2527" s="56"/>
      <c r="AA2527" s="54"/>
      <c r="AB2527" s="54"/>
      <c r="AC2527" s="54"/>
      <c r="AD2527" s="54"/>
      <c r="AE2527" s="56"/>
    </row>
    <row r="2528" spans="12:31">
      <c r="L2528" s="54"/>
      <c r="M2528" s="54"/>
      <c r="N2528" s="54"/>
      <c r="O2528" s="54"/>
      <c r="P2528" s="56"/>
      <c r="Q2528" s="54"/>
      <c r="R2528" s="54"/>
      <c r="S2528" s="54"/>
      <c r="T2528" s="54"/>
      <c r="U2528" s="56"/>
      <c r="V2528" s="54"/>
      <c r="W2528" s="54"/>
      <c r="X2528" s="54"/>
      <c r="Y2528" s="54"/>
      <c r="Z2528" s="56"/>
      <c r="AA2528" s="54"/>
      <c r="AB2528" s="54"/>
      <c r="AC2528" s="54"/>
      <c r="AD2528" s="54"/>
      <c r="AE2528" s="56"/>
    </row>
    <row r="2529" spans="12:31">
      <c r="L2529" s="54"/>
      <c r="M2529" s="54"/>
      <c r="N2529" s="54"/>
      <c r="O2529" s="54"/>
      <c r="P2529" s="56"/>
      <c r="Q2529" s="54"/>
      <c r="R2529" s="54"/>
      <c r="S2529" s="54"/>
      <c r="T2529" s="54"/>
      <c r="U2529" s="56"/>
      <c r="V2529" s="54"/>
      <c r="W2529" s="54"/>
      <c r="X2529" s="54"/>
      <c r="Y2529" s="54"/>
      <c r="Z2529" s="56"/>
      <c r="AA2529" s="54"/>
      <c r="AB2529" s="54"/>
      <c r="AC2529" s="54"/>
      <c r="AD2529" s="54"/>
      <c r="AE2529" s="56"/>
    </row>
    <row r="2530" spans="12:31">
      <c r="L2530" s="54"/>
      <c r="M2530" s="54"/>
      <c r="N2530" s="54"/>
      <c r="O2530" s="54"/>
      <c r="P2530" s="56"/>
      <c r="Q2530" s="54"/>
      <c r="R2530" s="54"/>
      <c r="S2530" s="54"/>
      <c r="T2530" s="54"/>
      <c r="U2530" s="56"/>
      <c r="V2530" s="54"/>
      <c r="W2530" s="54"/>
      <c r="X2530" s="54"/>
      <c r="Y2530" s="54"/>
      <c r="Z2530" s="56"/>
      <c r="AA2530" s="54"/>
      <c r="AB2530" s="54"/>
      <c r="AC2530" s="54"/>
      <c r="AD2530" s="54"/>
      <c r="AE2530" s="56"/>
    </row>
    <row r="2531" spans="12:31">
      <c r="L2531" s="54"/>
      <c r="M2531" s="54"/>
      <c r="N2531" s="54"/>
      <c r="O2531" s="54"/>
      <c r="P2531" s="56"/>
      <c r="Q2531" s="54"/>
      <c r="R2531" s="54"/>
      <c r="S2531" s="54"/>
      <c r="T2531" s="54"/>
      <c r="U2531" s="56"/>
      <c r="V2531" s="54"/>
      <c r="W2531" s="54"/>
      <c r="X2531" s="54"/>
      <c r="Y2531" s="54"/>
      <c r="Z2531" s="56"/>
      <c r="AA2531" s="54"/>
      <c r="AB2531" s="54"/>
      <c r="AC2531" s="54"/>
      <c r="AD2531" s="54"/>
      <c r="AE2531" s="56"/>
    </row>
    <row r="2532" spans="12:31">
      <c r="L2532" s="54"/>
      <c r="M2532" s="54"/>
      <c r="N2532" s="54"/>
      <c r="O2532" s="54"/>
      <c r="P2532" s="56"/>
      <c r="Q2532" s="54"/>
      <c r="R2532" s="54"/>
      <c r="S2532" s="54"/>
      <c r="T2532" s="54"/>
      <c r="U2532" s="56"/>
      <c r="V2532" s="54"/>
      <c r="W2532" s="54"/>
      <c r="X2532" s="54"/>
      <c r="Y2532" s="54"/>
      <c r="Z2532" s="56"/>
      <c r="AA2532" s="54"/>
      <c r="AB2532" s="54"/>
      <c r="AC2532" s="54"/>
      <c r="AD2532" s="54"/>
      <c r="AE2532" s="56"/>
    </row>
    <row r="2533" spans="12:31">
      <c r="L2533" s="54"/>
      <c r="M2533" s="54"/>
      <c r="N2533" s="54"/>
      <c r="O2533" s="54"/>
      <c r="P2533" s="56"/>
      <c r="Q2533" s="54"/>
      <c r="R2533" s="54"/>
      <c r="S2533" s="54"/>
      <c r="T2533" s="54"/>
      <c r="U2533" s="56"/>
      <c r="V2533" s="54"/>
      <c r="W2533" s="54"/>
      <c r="X2533" s="54"/>
      <c r="Y2533" s="54"/>
      <c r="Z2533" s="56"/>
      <c r="AA2533" s="54"/>
      <c r="AB2533" s="54"/>
      <c r="AC2533" s="54"/>
      <c r="AD2533" s="54"/>
      <c r="AE2533" s="56"/>
    </row>
    <row r="2534" spans="12:31">
      <c r="L2534" s="54"/>
      <c r="M2534" s="54"/>
      <c r="N2534" s="54"/>
      <c r="O2534" s="54"/>
      <c r="P2534" s="56"/>
      <c r="Q2534" s="54"/>
      <c r="R2534" s="54"/>
      <c r="S2534" s="54"/>
      <c r="T2534" s="54"/>
      <c r="U2534" s="56"/>
      <c r="V2534" s="54"/>
      <c r="W2534" s="54"/>
      <c r="X2534" s="54"/>
      <c r="Y2534" s="54"/>
      <c r="Z2534" s="56"/>
      <c r="AA2534" s="54"/>
      <c r="AB2534" s="54"/>
      <c r="AC2534" s="54"/>
      <c r="AD2534" s="54"/>
      <c r="AE2534" s="56"/>
    </row>
    <row r="2535" spans="12:31">
      <c r="L2535" s="54"/>
      <c r="M2535" s="54"/>
      <c r="N2535" s="54"/>
      <c r="O2535" s="54"/>
      <c r="P2535" s="56"/>
      <c r="Q2535" s="54"/>
      <c r="R2535" s="54"/>
      <c r="S2535" s="54"/>
      <c r="T2535" s="54"/>
      <c r="U2535" s="56"/>
      <c r="V2535" s="54"/>
      <c r="W2535" s="54"/>
      <c r="X2535" s="54"/>
      <c r="Y2535" s="54"/>
      <c r="Z2535" s="56"/>
      <c r="AA2535" s="54"/>
      <c r="AB2535" s="54"/>
      <c r="AC2535" s="54"/>
      <c r="AD2535" s="54"/>
      <c r="AE2535" s="56"/>
    </row>
    <row r="2536" spans="12:31">
      <c r="L2536" s="54"/>
      <c r="M2536" s="54"/>
      <c r="N2536" s="54"/>
      <c r="O2536" s="54"/>
      <c r="P2536" s="56"/>
      <c r="Q2536" s="54"/>
      <c r="R2536" s="54"/>
      <c r="S2536" s="54"/>
      <c r="T2536" s="54"/>
      <c r="U2536" s="56"/>
      <c r="V2536" s="54"/>
      <c r="W2536" s="54"/>
      <c r="X2536" s="54"/>
      <c r="Y2536" s="54"/>
      <c r="Z2536" s="56"/>
      <c r="AA2536" s="54"/>
      <c r="AB2536" s="54"/>
      <c r="AC2536" s="54"/>
      <c r="AD2536" s="54"/>
      <c r="AE2536" s="56"/>
    </row>
    <row r="2537" spans="12:31">
      <c r="L2537" s="54"/>
      <c r="M2537" s="54"/>
      <c r="N2537" s="54"/>
      <c r="O2537" s="54"/>
      <c r="P2537" s="56"/>
      <c r="Q2537" s="54"/>
      <c r="R2537" s="54"/>
      <c r="S2537" s="54"/>
      <c r="T2537" s="54"/>
      <c r="U2537" s="56"/>
      <c r="V2537" s="54"/>
      <c r="W2537" s="54"/>
      <c r="X2537" s="54"/>
      <c r="Y2537" s="54"/>
      <c r="Z2537" s="56"/>
      <c r="AA2537" s="54"/>
      <c r="AB2537" s="54"/>
      <c r="AC2537" s="54"/>
      <c r="AD2537" s="54"/>
      <c r="AE2537" s="56"/>
    </row>
    <row r="2538" spans="12:31">
      <c r="L2538" s="54"/>
      <c r="M2538" s="54"/>
      <c r="N2538" s="54"/>
      <c r="O2538" s="54"/>
      <c r="P2538" s="56"/>
      <c r="Q2538" s="54"/>
      <c r="R2538" s="54"/>
      <c r="S2538" s="54"/>
      <c r="T2538" s="54"/>
      <c r="U2538" s="56"/>
      <c r="V2538" s="54"/>
      <c r="W2538" s="54"/>
      <c r="X2538" s="54"/>
      <c r="Y2538" s="54"/>
      <c r="Z2538" s="56"/>
      <c r="AA2538" s="54"/>
      <c r="AB2538" s="54"/>
      <c r="AC2538" s="54"/>
      <c r="AD2538" s="54"/>
      <c r="AE2538" s="56"/>
    </row>
    <row r="2539" spans="12:31">
      <c r="L2539" s="54"/>
      <c r="M2539" s="54"/>
      <c r="N2539" s="54"/>
      <c r="O2539" s="54"/>
      <c r="P2539" s="56"/>
      <c r="Q2539" s="54"/>
      <c r="R2539" s="54"/>
      <c r="S2539" s="54"/>
      <c r="T2539" s="54"/>
      <c r="U2539" s="56"/>
      <c r="V2539" s="54"/>
      <c r="W2539" s="54"/>
      <c r="X2539" s="54"/>
      <c r="Y2539" s="54"/>
      <c r="Z2539" s="56"/>
      <c r="AA2539" s="54"/>
      <c r="AB2539" s="54"/>
      <c r="AC2539" s="54"/>
      <c r="AD2539" s="54"/>
      <c r="AE2539" s="56"/>
    </row>
    <row r="2540" spans="12:31">
      <c r="L2540" s="54"/>
      <c r="M2540" s="54"/>
      <c r="N2540" s="54"/>
      <c r="O2540" s="54"/>
      <c r="P2540" s="56"/>
      <c r="Q2540" s="54"/>
      <c r="R2540" s="54"/>
      <c r="S2540" s="54"/>
      <c r="T2540" s="54"/>
      <c r="U2540" s="56"/>
      <c r="V2540" s="54"/>
      <c r="W2540" s="54"/>
      <c r="X2540" s="54"/>
      <c r="Y2540" s="54"/>
      <c r="Z2540" s="56"/>
      <c r="AA2540" s="54"/>
      <c r="AB2540" s="54"/>
      <c r="AC2540" s="54"/>
      <c r="AD2540" s="54"/>
      <c r="AE2540" s="56"/>
    </row>
    <row r="2541" spans="12:31">
      <c r="L2541" s="54"/>
      <c r="M2541" s="54"/>
      <c r="N2541" s="54"/>
      <c r="O2541" s="54"/>
      <c r="P2541" s="56"/>
      <c r="Q2541" s="54"/>
      <c r="R2541" s="54"/>
      <c r="S2541" s="54"/>
      <c r="T2541" s="54"/>
      <c r="U2541" s="56"/>
      <c r="V2541" s="54"/>
      <c r="W2541" s="54"/>
      <c r="X2541" s="54"/>
      <c r="Y2541" s="54"/>
      <c r="Z2541" s="56"/>
      <c r="AA2541" s="54"/>
      <c r="AB2541" s="54"/>
      <c r="AC2541" s="54"/>
      <c r="AD2541" s="54"/>
      <c r="AE2541" s="56"/>
    </row>
    <row r="2542" spans="12:31">
      <c r="L2542" s="54"/>
      <c r="M2542" s="54"/>
      <c r="N2542" s="54"/>
      <c r="O2542" s="54"/>
      <c r="P2542" s="56"/>
      <c r="Q2542" s="54"/>
      <c r="R2542" s="54"/>
      <c r="S2542" s="54"/>
      <c r="T2542" s="54"/>
      <c r="U2542" s="56"/>
      <c r="V2542" s="54"/>
      <c r="W2542" s="54"/>
      <c r="X2542" s="54"/>
      <c r="Y2542" s="54"/>
      <c r="Z2542" s="56"/>
      <c r="AA2542" s="54"/>
      <c r="AB2542" s="54"/>
      <c r="AC2542" s="54"/>
      <c r="AD2542" s="54"/>
      <c r="AE2542" s="56"/>
    </row>
    <row r="2543" spans="12:31">
      <c r="L2543" s="54"/>
      <c r="M2543" s="54"/>
      <c r="N2543" s="54"/>
      <c r="O2543" s="54"/>
      <c r="P2543" s="56"/>
      <c r="Q2543" s="54"/>
      <c r="R2543" s="54"/>
      <c r="S2543" s="54"/>
      <c r="T2543" s="54"/>
      <c r="U2543" s="56"/>
      <c r="V2543" s="54"/>
      <c r="W2543" s="54"/>
      <c r="X2543" s="54"/>
      <c r="Y2543" s="54"/>
      <c r="Z2543" s="56"/>
      <c r="AA2543" s="54"/>
      <c r="AB2543" s="54"/>
      <c r="AC2543" s="54"/>
      <c r="AD2543" s="54"/>
      <c r="AE2543" s="56"/>
    </row>
    <row r="2544" spans="12:31">
      <c r="L2544" s="54"/>
      <c r="M2544" s="54"/>
      <c r="N2544" s="54"/>
      <c r="O2544" s="54"/>
      <c r="P2544" s="56"/>
      <c r="Q2544" s="54"/>
      <c r="R2544" s="54"/>
      <c r="S2544" s="54"/>
      <c r="T2544" s="54"/>
      <c r="U2544" s="56"/>
      <c r="V2544" s="54"/>
      <c r="W2544" s="54"/>
      <c r="X2544" s="54"/>
      <c r="Y2544" s="54"/>
      <c r="Z2544" s="56"/>
      <c r="AA2544" s="54"/>
      <c r="AB2544" s="54"/>
      <c r="AC2544" s="54"/>
      <c r="AD2544" s="54"/>
      <c r="AE2544" s="56"/>
    </row>
    <row r="2545" spans="12:31">
      <c r="L2545" s="54"/>
      <c r="M2545" s="54"/>
      <c r="N2545" s="54"/>
      <c r="O2545" s="54"/>
      <c r="P2545" s="56"/>
      <c r="Q2545" s="54"/>
      <c r="R2545" s="54"/>
      <c r="S2545" s="54"/>
      <c r="T2545" s="54"/>
      <c r="U2545" s="56"/>
      <c r="V2545" s="54"/>
      <c r="W2545" s="54"/>
      <c r="X2545" s="54"/>
      <c r="Y2545" s="54"/>
      <c r="Z2545" s="56"/>
      <c r="AA2545" s="54"/>
      <c r="AB2545" s="54"/>
      <c r="AC2545" s="54"/>
      <c r="AD2545" s="54"/>
      <c r="AE2545" s="56"/>
    </row>
    <row r="2546" spans="12:31">
      <c r="L2546" s="54"/>
      <c r="M2546" s="54"/>
      <c r="N2546" s="54"/>
      <c r="O2546" s="54"/>
      <c r="P2546" s="56"/>
      <c r="Q2546" s="54"/>
      <c r="R2546" s="54"/>
      <c r="S2546" s="54"/>
      <c r="T2546" s="54"/>
      <c r="U2546" s="56"/>
      <c r="V2546" s="54"/>
      <c r="W2546" s="54"/>
      <c r="X2546" s="54"/>
      <c r="Y2546" s="54"/>
      <c r="Z2546" s="56"/>
      <c r="AA2546" s="54"/>
      <c r="AB2546" s="54"/>
      <c r="AC2546" s="54"/>
      <c r="AD2546" s="54"/>
      <c r="AE2546" s="56"/>
    </row>
    <row r="2547" spans="12:31">
      <c r="L2547" s="54"/>
      <c r="M2547" s="54"/>
      <c r="N2547" s="54"/>
      <c r="O2547" s="54"/>
      <c r="P2547" s="56"/>
      <c r="Q2547" s="54"/>
      <c r="R2547" s="54"/>
      <c r="S2547" s="54"/>
      <c r="T2547" s="54"/>
      <c r="U2547" s="56"/>
      <c r="V2547" s="54"/>
      <c r="W2547" s="54"/>
      <c r="X2547" s="54"/>
      <c r="Y2547" s="54"/>
      <c r="Z2547" s="56"/>
      <c r="AA2547" s="54"/>
      <c r="AB2547" s="54"/>
      <c r="AC2547" s="54"/>
      <c r="AD2547" s="54"/>
      <c r="AE2547" s="56"/>
    </row>
    <row r="2548" spans="12:31">
      <c r="L2548" s="54"/>
      <c r="M2548" s="54"/>
      <c r="N2548" s="54"/>
      <c r="O2548" s="54"/>
      <c r="P2548" s="56"/>
      <c r="Q2548" s="54"/>
      <c r="R2548" s="54"/>
      <c r="S2548" s="54"/>
      <c r="T2548" s="54"/>
      <c r="U2548" s="56"/>
      <c r="V2548" s="54"/>
      <c r="W2548" s="54"/>
      <c r="X2548" s="54"/>
      <c r="Y2548" s="54"/>
      <c r="Z2548" s="56"/>
      <c r="AA2548" s="54"/>
      <c r="AB2548" s="54"/>
      <c r="AC2548" s="54"/>
      <c r="AD2548" s="54"/>
      <c r="AE2548" s="56"/>
    </row>
    <row r="2549" spans="12:31">
      <c r="L2549" s="54"/>
      <c r="M2549" s="54"/>
      <c r="N2549" s="54"/>
      <c r="O2549" s="54"/>
      <c r="P2549" s="56"/>
      <c r="Q2549" s="54"/>
      <c r="R2549" s="54"/>
      <c r="S2549" s="54"/>
      <c r="T2549" s="54"/>
      <c r="U2549" s="56"/>
      <c r="V2549" s="54"/>
      <c r="W2549" s="54"/>
      <c r="X2549" s="54"/>
      <c r="Y2549" s="54"/>
      <c r="Z2549" s="56"/>
      <c r="AA2549" s="54"/>
      <c r="AB2549" s="54"/>
      <c r="AC2549" s="54"/>
      <c r="AD2549" s="54"/>
      <c r="AE2549" s="56"/>
    </row>
    <row r="2550" spans="12:31">
      <c r="L2550" s="54"/>
      <c r="M2550" s="54"/>
      <c r="N2550" s="54"/>
      <c r="O2550" s="54"/>
      <c r="P2550" s="56"/>
      <c r="Q2550" s="54"/>
      <c r="R2550" s="54"/>
      <c r="S2550" s="54"/>
      <c r="T2550" s="54"/>
      <c r="U2550" s="56"/>
      <c r="V2550" s="54"/>
      <c r="W2550" s="54"/>
      <c r="X2550" s="54"/>
      <c r="Y2550" s="54"/>
      <c r="Z2550" s="56"/>
      <c r="AA2550" s="54"/>
      <c r="AB2550" s="54"/>
      <c r="AC2550" s="54"/>
      <c r="AD2550" s="54"/>
      <c r="AE2550" s="56"/>
    </row>
    <row r="2551" spans="12:31">
      <c r="L2551" s="54"/>
      <c r="M2551" s="54"/>
      <c r="N2551" s="54"/>
      <c r="O2551" s="54"/>
      <c r="P2551" s="56"/>
      <c r="Q2551" s="54"/>
      <c r="R2551" s="54"/>
      <c r="S2551" s="54"/>
      <c r="T2551" s="54"/>
      <c r="U2551" s="56"/>
      <c r="V2551" s="54"/>
      <c r="W2551" s="54"/>
      <c r="X2551" s="54"/>
      <c r="Y2551" s="54"/>
      <c r="Z2551" s="56"/>
      <c r="AA2551" s="54"/>
      <c r="AB2551" s="54"/>
      <c r="AC2551" s="54"/>
      <c r="AD2551" s="54"/>
      <c r="AE2551" s="56"/>
    </row>
    <row r="2552" spans="12:31">
      <c r="L2552" s="54"/>
      <c r="M2552" s="54"/>
      <c r="N2552" s="54"/>
      <c r="O2552" s="54"/>
      <c r="P2552" s="56"/>
      <c r="Q2552" s="54"/>
      <c r="R2552" s="54"/>
      <c r="S2552" s="54"/>
      <c r="T2552" s="54"/>
      <c r="U2552" s="56"/>
      <c r="V2552" s="54"/>
      <c r="W2552" s="54"/>
      <c r="X2552" s="54"/>
      <c r="Y2552" s="54"/>
      <c r="Z2552" s="56"/>
      <c r="AA2552" s="54"/>
      <c r="AB2552" s="54"/>
      <c r="AC2552" s="54"/>
      <c r="AD2552" s="54"/>
      <c r="AE2552" s="56"/>
    </row>
    <row r="2553" spans="12:31">
      <c r="L2553" s="54"/>
      <c r="M2553" s="54"/>
      <c r="N2553" s="54"/>
      <c r="O2553" s="54"/>
      <c r="P2553" s="56"/>
      <c r="Q2553" s="54"/>
      <c r="R2553" s="54"/>
      <c r="S2553" s="54"/>
      <c r="T2553" s="54"/>
      <c r="U2553" s="56"/>
      <c r="V2553" s="54"/>
      <c r="W2553" s="54"/>
      <c r="X2553" s="54"/>
      <c r="Y2553" s="54"/>
      <c r="Z2553" s="56"/>
      <c r="AA2553" s="54"/>
      <c r="AB2553" s="54"/>
      <c r="AC2553" s="54"/>
      <c r="AD2553" s="54"/>
      <c r="AE2553" s="56"/>
    </row>
    <row r="2554" spans="12:31">
      <c r="L2554" s="54"/>
      <c r="M2554" s="54"/>
      <c r="N2554" s="54"/>
      <c r="O2554" s="54"/>
      <c r="P2554" s="56"/>
      <c r="Q2554" s="54"/>
      <c r="R2554" s="54"/>
      <c r="S2554" s="54"/>
      <c r="T2554" s="54"/>
      <c r="U2554" s="56"/>
      <c r="V2554" s="54"/>
      <c r="W2554" s="54"/>
      <c r="X2554" s="54"/>
      <c r="Y2554" s="54"/>
      <c r="Z2554" s="56"/>
      <c r="AA2554" s="54"/>
      <c r="AB2554" s="54"/>
      <c r="AC2554" s="54"/>
      <c r="AD2554" s="54"/>
      <c r="AE2554" s="56"/>
    </row>
    <row r="2555" spans="12:31">
      <c r="L2555" s="54"/>
      <c r="M2555" s="54"/>
      <c r="N2555" s="54"/>
      <c r="O2555" s="54"/>
      <c r="P2555" s="56"/>
      <c r="Q2555" s="54"/>
      <c r="R2555" s="54"/>
      <c r="S2555" s="54"/>
      <c r="T2555" s="54"/>
      <c r="U2555" s="56"/>
      <c r="V2555" s="54"/>
      <c r="W2555" s="54"/>
      <c r="X2555" s="54"/>
      <c r="Y2555" s="54"/>
      <c r="Z2555" s="56"/>
      <c r="AA2555" s="54"/>
      <c r="AB2555" s="54"/>
      <c r="AC2555" s="54"/>
      <c r="AD2555" s="54"/>
      <c r="AE2555" s="56"/>
    </row>
    <row r="2556" spans="12:31">
      <c r="L2556" s="54"/>
      <c r="M2556" s="54"/>
      <c r="N2556" s="54"/>
      <c r="O2556" s="54"/>
      <c r="P2556" s="56"/>
      <c r="Q2556" s="54"/>
      <c r="R2556" s="54"/>
      <c r="S2556" s="54"/>
      <c r="T2556" s="54"/>
      <c r="U2556" s="56"/>
      <c r="V2556" s="54"/>
      <c r="W2556" s="54"/>
      <c r="X2556" s="54"/>
      <c r="Y2556" s="54"/>
      <c r="Z2556" s="56"/>
      <c r="AA2556" s="54"/>
      <c r="AB2556" s="54"/>
      <c r="AC2556" s="54"/>
      <c r="AD2556" s="54"/>
      <c r="AE2556" s="56"/>
    </row>
    <row r="2557" spans="12:31">
      <c r="L2557" s="54"/>
      <c r="M2557" s="54"/>
      <c r="N2557" s="54"/>
      <c r="O2557" s="54"/>
      <c r="P2557" s="56"/>
      <c r="Q2557" s="54"/>
      <c r="R2557" s="54"/>
      <c r="S2557" s="54"/>
      <c r="T2557" s="54"/>
      <c r="U2557" s="56"/>
      <c r="V2557" s="54"/>
      <c r="W2557" s="54"/>
      <c r="X2557" s="54"/>
      <c r="Y2557" s="54"/>
      <c r="Z2557" s="56"/>
      <c r="AA2557" s="54"/>
      <c r="AB2557" s="54"/>
      <c r="AC2557" s="54"/>
      <c r="AD2557" s="54"/>
      <c r="AE2557" s="56"/>
    </row>
    <row r="2558" spans="12:31">
      <c r="L2558" s="54"/>
      <c r="M2558" s="54"/>
      <c r="N2558" s="54"/>
      <c r="O2558" s="54"/>
      <c r="P2558" s="56"/>
      <c r="Q2558" s="54"/>
      <c r="R2558" s="54"/>
      <c r="S2558" s="54"/>
      <c r="T2558" s="54"/>
      <c r="U2558" s="56"/>
      <c r="V2558" s="54"/>
      <c r="W2558" s="54"/>
      <c r="X2558" s="54"/>
      <c r="Y2558" s="54"/>
      <c r="Z2558" s="56"/>
      <c r="AA2558" s="54"/>
      <c r="AB2558" s="54"/>
      <c r="AC2558" s="54"/>
      <c r="AD2558" s="54"/>
      <c r="AE2558" s="56"/>
    </row>
    <row r="2559" spans="12:31">
      <c r="L2559" s="54"/>
      <c r="M2559" s="54"/>
      <c r="N2559" s="54"/>
      <c r="O2559" s="54"/>
      <c r="P2559" s="56"/>
      <c r="Q2559" s="54"/>
      <c r="R2559" s="54"/>
      <c r="S2559" s="54"/>
      <c r="T2559" s="54"/>
      <c r="U2559" s="56"/>
      <c r="V2559" s="54"/>
      <c r="W2559" s="54"/>
      <c r="X2559" s="54"/>
      <c r="Y2559" s="54"/>
      <c r="Z2559" s="56"/>
      <c r="AA2559" s="54"/>
      <c r="AB2559" s="54"/>
      <c r="AC2559" s="54"/>
      <c r="AD2559" s="54"/>
      <c r="AE2559" s="56"/>
    </row>
    <row r="2560" spans="12:31">
      <c r="L2560" s="54"/>
      <c r="M2560" s="54"/>
      <c r="N2560" s="54"/>
      <c r="O2560" s="54"/>
      <c r="P2560" s="56"/>
      <c r="Q2560" s="54"/>
      <c r="R2560" s="54"/>
      <c r="S2560" s="54"/>
      <c r="T2560" s="54"/>
      <c r="U2560" s="56"/>
      <c r="V2560" s="54"/>
      <c r="W2560" s="54"/>
      <c r="X2560" s="54"/>
      <c r="Y2560" s="54"/>
      <c r="Z2560" s="56"/>
      <c r="AA2560" s="54"/>
      <c r="AB2560" s="54"/>
      <c r="AC2560" s="54"/>
      <c r="AD2560" s="54"/>
      <c r="AE2560" s="56"/>
    </row>
    <row r="2561" spans="12:31">
      <c r="L2561" s="54"/>
      <c r="M2561" s="54"/>
      <c r="N2561" s="54"/>
      <c r="O2561" s="54"/>
      <c r="P2561" s="56"/>
      <c r="Q2561" s="54"/>
      <c r="R2561" s="54"/>
      <c r="S2561" s="54"/>
      <c r="T2561" s="54"/>
      <c r="U2561" s="56"/>
      <c r="V2561" s="54"/>
      <c r="W2561" s="54"/>
      <c r="X2561" s="54"/>
      <c r="Y2561" s="54"/>
      <c r="Z2561" s="56"/>
      <c r="AA2561" s="54"/>
      <c r="AB2561" s="54"/>
      <c r="AC2561" s="54"/>
      <c r="AD2561" s="54"/>
      <c r="AE2561" s="56"/>
    </row>
    <row r="2562" spans="12:31">
      <c r="L2562" s="54"/>
      <c r="M2562" s="54"/>
      <c r="N2562" s="54"/>
      <c r="O2562" s="54"/>
      <c r="P2562" s="56"/>
      <c r="Q2562" s="54"/>
      <c r="R2562" s="54"/>
      <c r="S2562" s="54"/>
      <c r="T2562" s="54"/>
      <c r="U2562" s="56"/>
      <c r="V2562" s="54"/>
      <c r="W2562" s="54"/>
      <c r="X2562" s="54"/>
      <c r="Y2562" s="54"/>
      <c r="Z2562" s="56"/>
      <c r="AA2562" s="54"/>
      <c r="AB2562" s="54"/>
      <c r="AC2562" s="54"/>
      <c r="AD2562" s="54"/>
      <c r="AE2562" s="56"/>
    </row>
    <row r="2563" spans="12:31">
      <c r="L2563" s="54"/>
      <c r="M2563" s="54"/>
      <c r="N2563" s="54"/>
      <c r="O2563" s="54"/>
      <c r="P2563" s="56"/>
      <c r="Q2563" s="54"/>
      <c r="R2563" s="54"/>
      <c r="S2563" s="54"/>
      <c r="T2563" s="54"/>
      <c r="U2563" s="56"/>
      <c r="V2563" s="54"/>
      <c r="W2563" s="54"/>
      <c r="X2563" s="54"/>
      <c r="Y2563" s="54"/>
      <c r="Z2563" s="56"/>
      <c r="AA2563" s="54"/>
      <c r="AB2563" s="54"/>
      <c r="AC2563" s="54"/>
      <c r="AD2563" s="54"/>
      <c r="AE2563" s="56"/>
    </row>
    <row r="2564" spans="12:31">
      <c r="L2564" s="54"/>
      <c r="M2564" s="54"/>
      <c r="N2564" s="54"/>
      <c r="O2564" s="54"/>
      <c r="P2564" s="56"/>
      <c r="Q2564" s="54"/>
      <c r="R2564" s="54"/>
      <c r="S2564" s="54"/>
      <c r="T2564" s="54"/>
      <c r="U2564" s="56"/>
      <c r="V2564" s="54"/>
      <c r="W2564" s="54"/>
      <c r="X2564" s="54"/>
      <c r="Y2564" s="54"/>
      <c r="Z2564" s="56"/>
      <c r="AA2564" s="54"/>
      <c r="AB2564" s="54"/>
      <c r="AC2564" s="54"/>
      <c r="AD2564" s="54"/>
      <c r="AE2564" s="56"/>
    </row>
    <row r="2565" spans="12:31">
      <c r="L2565" s="54"/>
      <c r="M2565" s="54"/>
      <c r="N2565" s="54"/>
      <c r="O2565" s="54"/>
      <c r="P2565" s="56"/>
      <c r="Q2565" s="54"/>
      <c r="R2565" s="54"/>
      <c r="S2565" s="54"/>
      <c r="T2565" s="54"/>
      <c r="U2565" s="56"/>
      <c r="V2565" s="54"/>
      <c r="W2565" s="54"/>
      <c r="X2565" s="54"/>
      <c r="Y2565" s="54"/>
      <c r="Z2565" s="56"/>
      <c r="AA2565" s="54"/>
      <c r="AB2565" s="54"/>
      <c r="AC2565" s="54"/>
      <c r="AD2565" s="54"/>
      <c r="AE2565" s="56"/>
    </row>
    <row r="2566" spans="12:31">
      <c r="L2566" s="54"/>
      <c r="M2566" s="54"/>
      <c r="N2566" s="54"/>
      <c r="O2566" s="54"/>
      <c r="P2566" s="56"/>
      <c r="Q2566" s="54"/>
      <c r="R2566" s="54"/>
      <c r="S2566" s="54"/>
      <c r="T2566" s="54"/>
      <c r="U2566" s="56"/>
      <c r="V2566" s="54"/>
      <c r="W2566" s="54"/>
      <c r="X2566" s="54"/>
      <c r="Y2566" s="54"/>
      <c r="Z2566" s="56"/>
      <c r="AA2566" s="54"/>
      <c r="AB2566" s="54"/>
      <c r="AC2566" s="54"/>
      <c r="AD2566" s="54"/>
      <c r="AE2566" s="56"/>
    </row>
    <row r="2567" spans="12:31">
      <c r="L2567" s="54"/>
      <c r="M2567" s="54"/>
      <c r="N2567" s="54"/>
      <c r="O2567" s="54"/>
      <c r="P2567" s="56"/>
      <c r="Q2567" s="54"/>
      <c r="R2567" s="54"/>
      <c r="S2567" s="54"/>
      <c r="T2567" s="54"/>
      <c r="U2567" s="56"/>
      <c r="V2567" s="54"/>
      <c r="W2567" s="54"/>
      <c r="X2567" s="54"/>
      <c r="Y2567" s="54"/>
      <c r="Z2567" s="56"/>
      <c r="AA2567" s="54"/>
      <c r="AB2567" s="54"/>
      <c r="AC2567" s="54"/>
      <c r="AD2567" s="54"/>
      <c r="AE2567" s="56"/>
    </row>
    <row r="2568" spans="12:31">
      <c r="L2568" s="54"/>
      <c r="M2568" s="54"/>
      <c r="N2568" s="54"/>
      <c r="O2568" s="54"/>
      <c r="P2568" s="56"/>
      <c r="Q2568" s="54"/>
      <c r="R2568" s="54"/>
      <c r="S2568" s="54"/>
      <c r="T2568" s="54"/>
      <c r="U2568" s="56"/>
      <c r="V2568" s="54"/>
      <c r="W2568" s="54"/>
      <c r="X2568" s="54"/>
      <c r="Y2568" s="54"/>
      <c r="Z2568" s="56"/>
      <c r="AA2568" s="54"/>
      <c r="AB2568" s="54"/>
      <c r="AC2568" s="54"/>
      <c r="AD2568" s="54"/>
      <c r="AE2568" s="56"/>
    </row>
    <row r="2569" spans="12:31">
      <c r="L2569" s="54"/>
      <c r="M2569" s="54"/>
      <c r="N2569" s="54"/>
      <c r="O2569" s="54"/>
      <c r="P2569" s="56"/>
      <c r="Q2569" s="54"/>
      <c r="R2569" s="54"/>
      <c r="S2569" s="54"/>
      <c r="T2569" s="54"/>
      <c r="U2569" s="56"/>
      <c r="V2569" s="54"/>
      <c r="W2569" s="54"/>
      <c r="X2569" s="54"/>
      <c r="Y2569" s="54"/>
      <c r="Z2569" s="56"/>
      <c r="AA2569" s="54"/>
      <c r="AB2569" s="54"/>
      <c r="AC2569" s="54"/>
      <c r="AD2569" s="54"/>
      <c r="AE2569" s="56"/>
    </row>
    <row r="2570" spans="12:31">
      <c r="L2570" s="54"/>
      <c r="M2570" s="54"/>
      <c r="N2570" s="54"/>
      <c r="O2570" s="54"/>
      <c r="P2570" s="56"/>
      <c r="Q2570" s="54"/>
      <c r="R2570" s="54"/>
      <c r="S2570" s="54"/>
      <c r="T2570" s="54"/>
      <c r="U2570" s="56"/>
      <c r="V2570" s="54"/>
      <c r="W2570" s="54"/>
      <c r="X2570" s="54"/>
      <c r="Y2570" s="54"/>
      <c r="Z2570" s="56"/>
      <c r="AA2570" s="54"/>
      <c r="AB2570" s="54"/>
      <c r="AC2570" s="54"/>
      <c r="AD2570" s="54"/>
      <c r="AE2570" s="56"/>
    </row>
    <row r="2571" spans="12:31">
      <c r="L2571" s="54"/>
      <c r="M2571" s="54"/>
      <c r="N2571" s="54"/>
      <c r="O2571" s="54"/>
      <c r="P2571" s="56"/>
      <c r="Q2571" s="54"/>
      <c r="R2571" s="54"/>
      <c r="S2571" s="54"/>
      <c r="T2571" s="54"/>
      <c r="U2571" s="56"/>
      <c r="V2571" s="54"/>
      <c r="W2571" s="54"/>
      <c r="X2571" s="54"/>
      <c r="Y2571" s="54"/>
      <c r="Z2571" s="56"/>
      <c r="AA2571" s="54"/>
      <c r="AB2571" s="54"/>
      <c r="AC2571" s="54"/>
      <c r="AD2571" s="54"/>
      <c r="AE2571" s="56"/>
    </row>
    <row r="2572" spans="12:31">
      <c r="L2572" s="54"/>
      <c r="M2572" s="54"/>
      <c r="N2572" s="54"/>
      <c r="O2572" s="54"/>
      <c r="P2572" s="56"/>
      <c r="Q2572" s="54"/>
      <c r="R2572" s="54"/>
      <c r="S2572" s="54"/>
      <c r="T2572" s="54"/>
      <c r="U2572" s="56"/>
      <c r="V2572" s="54"/>
      <c r="W2572" s="54"/>
      <c r="X2572" s="54"/>
      <c r="Y2572" s="54"/>
      <c r="Z2572" s="56"/>
      <c r="AA2572" s="54"/>
      <c r="AB2572" s="54"/>
      <c r="AC2572" s="54"/>
      <c r="AD2572" s="54"/>
      <c r="AE2572" s="56"/>
    </row>
    <row r="2573" spans="12:31">
      <c r="L2573" s="54"/>
      <c r="M2573" s="54"/>
      <c r="N2573" s="54"/>
      <c r="O2573" s="54"/>
      <c r="P2573" s="56"/>
      <c r="Q2573" s="54"/>
      <c r="R2573" s="54"/>
      <c r="S2573" s="54"/>
      <c r="T2573" s="54"/>
      <c r="U2573" s="56"/>
      <c r="V2573" s="54"/>
      <c r="W2573" s="54"/>
      <c r="X2573" s="54"/>
      <c r="Y2573" s="54"/>
      <c r="Z2573" s="56"/>
      <c r="AA2573" s="54"/>
      <c r="AB2573" s="54"/>
      <c r="AC2573" s="54"/>
      <c r="AD2573" s="54"/>
      <c r="AE2573" s="56"/>
    </row>
    <row r="2574" spans="12:31">
      <c r="L2574" s="54"/>
      <c r="M2574" s="54"/>
      <c r="N2574" s="54"/>
      <c r="O2574" s="54"/>
      <c r="P2574" s="56"/>
      <c r="Q2574" s="54"/>
      <c r="R2574" s="54"/>
      <c r="S2574" s="54"/>
      <c r="T2574" s="54"/>
      <c r="U2574" s="56"/>
      <c r="V2574" s="54"/>
      <c r="W2574" s="54"/>
      <c r="X2574" s="54"/>
      <c r="Y2574" s="54"/>
      <c r="Z2574" s="56"/>
      <c r="AA2574" s="54"/>
      <c r="AB2574" s="54"/>
      <c r="AC2574" s="54"/>
      <c r="AD2574" s="54"/>
      <c r="AE2574" s="56"/>
    </row>
    <row r="2575" spans="12:31">
      <c r="L2575" s="54"/>
      <c r="M2575" s="54"/>
      <c r="N2575" s="54"/>
      <c r="O2575" s="54"/>
      <c r="P2575" s="56"/>
      <c r="Q2575" s="54"/>
      <c r="R2575" s="54"/>
      <c r="S2575" s="54"/>
      <c r="T2575" s="54"/>
      <c r="U2575" s="56"/>
      <c r="V2575" s="54"/>
      <c r="W2575" s="54"/>
      <c r="X2575" s="54"/>
      <c r="Y2575" s="54"/>
      <c r="Z2575" s="56"/>
      <c r="AA2575" s="54"/>
      <c r="AB2575" s="54"/>
      <c r="AC2575" s="54"/>
      <c r="AD2575" s="54"/>
      <c r="AE2575" s="56"/>
    </row>
    <row r="2576" spans="12:31">
      <c r="L2576" s="54"/>
      <c r="M2576" s="54"/>
      <c r="N2576" s="54"/>
      <c r="O2576" s="54"/>
      <c r="P2576" s="56"/>
      <c r="Q2576" s="54"/>
      <c r="R2576" s="54"/>
      <c r="S2576" s="54"/>
      <c r="T2576" s="54"/>
      <c r="U2576" s="56"/>
      <c r="V2576" s="54"/>
      <c r="W2576" s="54"/>
      <c r="X2576" s="54"/>
      <c r="Y2576" s="54"/>
      <c r="Z2576" s="56"/>
      <c r="AA2576" s="54"/>
      <c r="AB2576" s="54"/>
      <c r="AC2576" s="54"/>
      <c r="AD2576" s="54"/>
      <c r="AE2576" s="56"/>
    </row>
    <row r="2577" spans="12:31">
      <c r="L2577" s="54"/>
      <c r="M2577" s="54"/>
      <c r="N2577" s="54"/>
      <c r="O2577" s="54"/>
      <c r="P2577" s="56"/>
      <c r="Q2577" s="54"/>
      <c r="R2577" s="54"/>
      <c r="S2577" s="54"/>
      <c r="T2577" s="54"/>
      <c r="U2577" s="56"/>
      <c r="V2577" s="54"/>
      <c r="W2577" s="54"/>
      <c r="X2577" s="54"/>
      <c r="Y2577" s="54"/>
      <c r="Z2577" s="56"/>
      <c r="AA2577" s="54"/>
      <c r="AB2577" s="54"/>
      <c r="AC2577" s="54"/>
      <c r="AD2577" s="54"/>
      <c r="AE2577" s="56"/>
    </row>
    <row r="2578" spans="12:31">
      <c r="L2578" s="54"/>
      <c r="M2578" s="54"/>
      <c r="N2578" s="54"/>
      <c r="O2578" s="54"/>
      <c r="P2578" s="56"/>
      <c r="Q2578" s="54"/>
      <c r="R2578" s="54"/>
      <c r="S2578" s="54"/>
      <c r="T2578" s="54"/>
      <c r="U2578" s="56"/>
      <c r="V2578" s="54"/>
      <c r="W2578" s="54"/>
      <c r="X2578" s="54"/>
      <c r="Y2578" s="54"/>
      <c r="Z2578" s="56"/>
      <c r="AA2578" s="54"/>
      <c r="AB2578" s="54"/>
      <c r="AC2578" s="54"/>
      <c r="AD2578" s="54"/>
      <c r="AE2578" s="56"/>
    </row>
    <row r="2579" spans="12:31">
      <c r="L2579" s="54"/>
      <c r="M2579" s="54"/>
      <c r="N2579" s="54"/>
      <c r="O2579" s="54"/>
      <c r="P2579" s="56"/>
      <c r="Q2579" s="54"/>
      <c r="R2579" s="54"/>
      <c r="S2579" s="54"/>
      <c r="T2579" s="54"/>
      <c r="U2579" s="56"/>
      <c r="V2579" s="54"/>
      <c r="W2579" s="54"/>
      <c r="X2579" s="54"/>
      <c r="Y2579" s="54"/>
      <c r="Z2579" s="56"/>
      <c r="AA2579" s="54"/>
      <c r="AB2579" s="54"/>
      <c r="AC2579" s="54"/>
      <c r="AD2579" s="54"/>
      <c r="AE2579" s="56"/>
    </row>
    <row r="2580" spans="12:31">
      <c r="L2580" s="54"/>
      <c r="M2580" s="54"/>
      <c r="N2580" s="54"/>
      <c r="O2580" s="54"/>
      <c r="P2580" s="56"/>
      <c r="Q2580" s="54"/>
      <c r="R2580" s="54"/>
      <c r="S2580" s="54"/>
      <c r="T2580" s="54"/>
      <c r="U2580" s="56"/>
      <c r="V2580" s="54"/>
      <c r="W2580" s="54"/>
      <c r="X2580" s="54"/>
      <c r="Y2580" s="54"/>
      <c r="Z2580" s="56"/>
      <c r="AA2580" s="54"/>
      <c r="AB2580" s="54"/>
      <c r="AC2580" s="54"/>
      <c r="AD2580" s="54"/>
      <c r="AE2580" s="56"/>
    </row>
    <row r="2581" spans="12:31">
      <c r="L2581" s="54"/>
      <c r="M2581" s="54"/>
      <c r="N2581" s="54"/>
      <c r="O2581" s="54"/>
      <c r="P2581" s="56"/>
      <c r="Q2581" s="54"/>
      <c r="R2581" s="54"/>
      <c r="S2581" s="54"/>
      <c r="T2581" s="54"/>
      <c r="U2581" s="56"/>
      <c r="V2581" s="54"/>
      <c r="W2581" s="54"/>
      <c r="X2581" s="54"/>
      <c r="Y2581" s="54"/>
      <c r="Z2581" s="56"/>
      <c r="AA2581" s="54"/>
      <c r="AB2581" s="54"/>
      <c r="AC2581" s="54"/>
      <c r="AD2581" s="54"/>
      <c r="AE2581" s="56"/>
    </row>
    <row r="2582" spans="12:31">
      <c r="L2582" s="54"/>
      <c r="M2582" s="54"/>
      <c r="N2582" s="54"/>
      <c r="O2582" s="54"/>
      <c r="P2582" s="56"/>
      <c r="Q2582" s="54"/>
      <c r="R2582" s="54"/>
      <c r="S2582" s="54"/>
      <c r="T2582" s="54"/>
      <c r="U2582" s="56"/>
      <c r="V2582" s="54"/>
      <c r="W2582" s="54"/>
      <c r="X2582" s="54"/>
      <c r="Y2582" s="54"/>
      <c r="Z2582" s="56"/>
      <c r="AA2582" s="54"/>
      <c r="AB2582" s="54"/>
      <c r="AC2582" s="54"/>
      <c r="AD2582" s="54"/>
      <c r="AE2582" s="56"/>
    </row>
    <row r="2583" spans="12:31">
      <c r="L2583" s="54"/>
      <c r="M2583" s="54"/>
      <c r="N2583" s="54"/>
      <c r="O2583" s="54"/>
      <c r="P2583" s="56"/>
      <c r="Q2583" s="54"/>
      <c r="R2583" s="54"/>
      <c r="S2583" s="54"/>
      <c r="T2583" s="54"/>
      <c r="U2583" s="56"/>
      <c r="V2583" s="54"/>
      <c r="W2583" s="54"/>
      <c r="X2583" s="54"/>
      <c r="Y2583" s="54"/>
      <c r="Z2583" s="56"/>
      <c r="AA2583" s="54"/>
      <c r="AB2583" s="54"/>
      <c r="AC2583" s="54"/>
      <c r="AD2583" s="54"/>
      <c r="AE2583" s="56"/>
    </row>
    <row r="2584" spans="12:31">
      <c r="L2584" s="54"/>
      <c r="M2584" s="54"/>
      <c r="N2584" s="54"/>
      <c r="O2584" s="54"/>
      <c r="P2584" s="56"/>
      <c r="Q2584" s="54"/>
      <c r="R2584" s="54"/>
      <c r="S2584" s="54"/>
      <c r="T2584" s="54"/>
      <c r="U2584" s="56"/>
      <c r="V2584" s="54"/>
      <c r="W2584" s="54"/>
      <c r="X2584" s="54"/>
      <c r="Y2584" s="54"/>
      <c r="Z2584" s="56"/>
      <c r="AA2584" s="54"/>
      <c r="AB2584" s="54"/>
      <c r="AC2584" s="54"/>
      <c r="AD2584" s="54"/>
      <c r="AE2584" s="56"/>
    </row>
    <row r="2585" spans="12:31">
      <c r="L2585" s="54"/>
      <c r="M2585" s="54"/>
      <c r="N2585" s="54"/>
      <c r="O2585" s="54"/>
      <c r="P2585" s="56"/>
      <c r="Q2585" s="54"/>
      <c r="R2585" s="54"/>
      <c r="S2585" s="54"/>
      <c r="T2585" s="54"/>
      <c r="U2585" s="56"/>
      <c r="V2585" s="54"/>
      <c r="W2585" s="54"/>
      <c r="X2585" s="54"/>
      <c r="Y2585" s="54"/>
      <c r="Z2585" s="56"/>
      <c r="AA2585" s="54"/>
      <c r="AB2585" s="54"/>
      <c r="AC2585" s="54"/>
      <c r="AD2585" s="54"/>
      <c r="AE2585" s="56"/>
    </row>
    <row r="2586" spans="12:31">
      <c r="L2586" s="54"/>
      <c r="M2586" s="54"/>
      <c r="N2586" s="54"/>
      <c r="O2586" s="54"/>
      <c r="P2586" s="56"/>
      <c r="Q2586" s="54"/>
      <c r="R2586" s="54"/>
      <c r="S2586" s="54"/>
      <c r="T2586" s="54"/>
      <c r="U2586" s="56"/>
      <c r="V2586" s="54"/>
      <c r="W2586" s="54"/>
      <c r="X2586" s="54"/>
      <c r="Y2586" s="54"/>
      <c r="Z2586" s="56"/>
      <c r="AA2586" s="54"/>
      <c r="AB2586" s="54"/>
      <c r="AC2586" s="54"/>
      <c r="AD2586" s="54"/>
      <c r="AE2586" s="56"/>
    </row>
    <row r="2587" spans="12:31">
      <c r="L2587" s="54"/>
      <c r="M2587" s="54"/>
      <c r="N2587" s="54"/>
      <c r="O2587" s="54"/>
      <c r="P2587" s="56"/>
      <c r="Q2587" s="54"/>
      <c r="R2587" s="54"/>
      <c r="S2587" s="54"/>
      <c r="T2587" s="54"/>
      <c r="U2587" s="56"/>
      <c r="V2587" s="54"/>
      <c r="W2587" s="54"/>
      <c r="X2587" s="54"/>
      <c r="Y2587" s="54"/>
      <c r="Z2587" s="56"/>
      <c r="AA2587" s="54"/>
      <c r="AB2587" s="54"/>
      <c r="AC2587" s="54"/>
      <c r="AD2587" s="54"/>
      <c r="AE2587" s="56"/>
    </row>
    <row r="2588" spans="12:31">
      <c r="L2588" s="54"/>
      <c r="M2588" s="54"/>
      <c r="N2588" s="54"/>
      <c r="O2588" s="54"/>
      <c r="P2588" s="56"/>
      <c r="Q2588" s="54"/>
      <c r="R2588" s="54"/>
      <c r="S2588" s="54"/>
      <c r="T2588" s="54"/>
      <c r="U2588" s="56"/>
      <c r="V2588" s="54"/>
      <c r="W2588" s="54"/>
      <c r="X2588" s="54"/>
      <c r="Y2588" s="54"/>
      <c r="Z2588" s="56"/>
      <c r="AA2588" s="54"/>
      <c r="AB2588" s="54"/>
      <c r="AC2588" s="54"/>
      <c r="AD2588" s="54"/>
      <c r="AE2588" s="56"/>
    </row>
    <row r="2589" spans="12:31">
      <c r="L2589" s="54"/>
      <c r="M2589" s="54"/>
      <c r="N2589" s="54"/>
      <c r="O2589" s="54"/>
      <c r="P2589" s="56"/>
      <c r="Q2589" s="54"/>
      <c r="R2589" s="54"/>
      <c r="S2589" s="54"/>
      <c r="T2589" s="54"/>
      <c r="U2589" s="56"/>
      <c r="V2589" s="54"/>
      <c r="W2589" s="54"/>
      <c r="X2589" s="54"/>
      <c r="Y2589" s="54"/>
      <c r="Z2589" s="56"/>
      <c r="AA2589" s="54"/>
      <c r="AB2589" s="54"/>
      <c r="AC2589" s="54"/>
      <c r="AD2589" s="54"/>
      <c r="AE2589" s="56"/>
    </row>
    <row r="2590" spans="12:31">
      <c r="L2590" s="54"/>
      <c r="M2590" s="54"/>
      <c r="N2590" s="54"/>
      <c r="O2590" s="54"/>
      <c r="P2590" s="56"/>
      <c r="Q2590" s="54"/>
      <c r="R2590" s="54"/>
      <c r="S2590" s="54"/>
      <c r="T2590" s="54"/>
      <c r="U2590" s="56"/>
      <c r="V2590" s="54"/>
      <c r="W2590" s="54"/>
      <c r="X2590" s="54"/>
      <c r="Y2590" s="54"/>
      <c r="Z2590" s="56"/>
      <c r="AA2590" s="54"/>
      <c r="AB2590" s="54"/>
      <c r="AC2590" s="54"/>
      <c r="AD2590" s="54"/>
      <c r="AE2590" s="56"/>
    </row>
    <row r="2591" spans="12:31">
      <c r="L2591" s="54"/>
      <c r="M2591" s="54"/>
      <c r="N2591" s="54"/>
      <c r="O2591" s="54"/>
      <c r="P2591" s="56"/>
      <c r="Q2591" s="54"/>
      <c r="R2591" s="54"/>
      <c r="S2591" s="54"/>
      <c r="T2591" s="54"/>
      <c r="U2591" s="56"/>
      <c r="V2591" s="54"/>
      <c r="W2591" s="54"/>
      <c r="X2591" s="54"/>
      <c r="Y2591" s="54"/>
      <c r="Z2591" s="56"/>
      <c r="AA2591" s="54"/>
      <c r="AB2591" s="54"/>
      <c r="AC2591" s="54"/>
      <c r="AD2591" s="54"/>
      <c r="AE2591" s="56"/>
    </row>
    <row r="2592" spans="12:31">
      <c r="L2592" s="54"/>
      <c r="M2592" s="54"/>
      <c r="N2592" s="54"/>
      <c r="O2592" s="54"/>
      <c r="P2592" s="56"/>
      <c r="Q2592" s="54"/>
      <c r="R2592" s="54"/>
      <c r="S2592" s="54"/>
      <c r="T2592" s="54"/>
      <c r="U2592" s="56"/>
      <c r="V2592" s="54"/>
      <c r="W2592" s="54"/>
      <c r="X2592" s="54"/>
      <c r="Y2592" s="54"/>
      <c r="Z2592" s="56"/>
      <c r="AA2592" s="54"/>
      <c r="AB2592" s="54"/>
      <c r="AC2592" s="54"/>
      <c r="AD2592" s="54"/>
      <c r="AE2592" s="56"/>
    </row>
    <row r="2593" spans="12:31">
      <c r="L2593" s="54"/>
      <c r="M2593" s="54"/>
      <c r="N2593" s="54"/>
      <c r="O2593" s="54"/>
      <c r="P2593" s="56"/>
      <c r="Q2593" s="54"/>
      <c r="R2593" s="54"/>
      <c r="S2593" s="54"/>
      <c r="T2593" s="54"/>
      <c r="U2593" s="56"/>
      <c r="V2593" s="54"/>
      <c r="W2593" s="54"/>
      <c r="X2593" s="54"/>
      <c r="Y2593" s="54"/>
      <c r="Z2593" s="56"/>
      <c r="AA2593" s="54"/>
      <c r="AB2593" s="54"/>
      <c r="AC2593" s="54"/>
      <c r="AD2593" s="54"/>
      <c r="AE2593" s="56"/>
    </row>
    <row r="2594" spans="12:31">
      <c r="L2594" s="54"/>
      <c r="M2594" s="54"/>
      <c r="N2594" s="54"/>
      <c r="O2594" s="54"/>
      <c r="P2594" s="56"/>
      <c r="Q2594" s="54"/>
      <c r="R2594" s="54"/>
      <c r="S2594" s="54"/>
      <c r="T2594" s="54"/>
      <c r="U2594" s="56"/>
      <c r="V2594" s="54"/>
      <c r="W2594" s="54"/>
      <c r="X2594" s="54"/>
      <c r="Y2594" s="54"/>
      <c r="Z2594" s="56"/>
      <c r="AA2594" s="54"/>
      <c r="AB2594" s="54"/>
      <c r="AC2594" s="54"/>
      <c r="AD2594" s="54"/>
      <c r="AE2594" s="56"/>
    </row>
    <row r="2595" spans="12:31">
      <c r="L2595" s="54"/>
      <c r="M2595" s="54"/>
      <c r="N2595" s="54"/>
      <c r="O2595" s="54"/>
      <c r="P2595" s="56"/>
      <c r="Q2595" s="54"/>
      <c r="R2595" s="54"/>
      <c r="S2595" s="54"/>
      <c r="T2595" s="54"/>
      <c r="U2595" s="56"/>
      <c r="V2595" s="54"/>
      <c r="W2595" s="54"/>
      <c r="X2595" s="54"/>
      <c r="Y2595" s="54"/>
      <c r="Z2595" s="56"/>
      <c r="AA2595" s="54"/>
      <c r="AB2595" s="54"/>
      <c r="AC2595" s="54"/>
      <c r="AD2595" s="54"/>
      <c r="AE2595" s="56"/>
    </row>
    <row r="2596" spans="12:31">
      <c r="L2596" s="54"/>
      <c r="M2596" s="54"/>
      <c r="N2596" s="54"/>
      <c r="O2596" s="54"/>
      <c r="P2596" s="56"/>
      <c r="Q2596" s="54"/>
      <c r="R2596" s="54"/>
      <c r="S2596" s="54"/>
      <c r="T2596" s="54"/>
      <c r="U2596" s="56"/>
      <c r="V2596" s="54"/>
      <c r="W2596" s="54"/>
      <c r="X2596" s="54"/>
      <c r="Y2596" s="54"/>
      <c r="Z2596" s="56"/>
      <c r="AA2596" s="54"/>
      <c r="AB2596" s="54"/>
      <c r="AC2596" s="54"/>
      <c r="AD2596" s="54"/>
      <c r="AE2596" s="56"/>
    </row>
    <row r="2597" spans="12:31">
      <c r="L2597" s="54"/>
      <c r="M2597" s="54"/>
      <c r="N2597" s="54"/>
      <c r="O2597" s="54"/>
      <c r="P2597" s="56"/>
      <c r="Q2597" s="54"/>
      <c r="R2597" s="54"/>
      <c r="S2597" s="54"/>
      <c r="T2597" s="54"/>
      <c r="U2597" s="56"/>
      <c r="V2597" s="54"/>
      <c r="W2597" s="54"/>
      <c r="X2597" s="54"/>
      <c r="Y2597" s="54"/>
      <c r="Z2597" s="56"/>
      <c r="AA2597" s="54"/>
      <c r="AB2597" s="54"/>
      <c r="AC2597" s="54"/>
      <c r="AD2597" s="54"/>
      <c r="AE2597" s="56"/>
    </row>
    <row r="2598" spans="12:31">
      <c r="L2598" s="54"/>
      <c r="M2598" s="54"/>
      <c r="N2598" s="54"/>
      <c r="O2598" s="54"/>
      <c r="P2598" s="56"/>
      <c r="Q2598" s="54"/>
      <c r="R2598" s="54"/>
      <c r="S2598" s="54"/>
      <c r="T2598" s="54"/>
      <c r="U2598" s="56"/>
      <c r="V2598" s="54"/>
      <c r="W2598" s="54"/>
      <c r="X2598" s="54"/>
      <c r="Y2598" s="54"/>
      <c r="Z2598" s="56"/>
      <c r="AA2598" s="54"/>
      <c r="AB2598" s="54"/>
      <c r="AC2598" s="54"/>
      <c r="AD2598" s="54"/>
      <c r="AE2598" s="56"/>
    </row>
    <row r="2599" spans="12:31">
      <c r="L2599" s="54"/>
      <c r="M2599" s="54"/>
      <c r="N2599" s="54"/>
      <c r="O2599" s="54"/>
      <c r="P2599" s="56"/>
      <c r="Q2599" s="54"/>
      <c r="R2599" s="54"/>
      <c r="S2599" s="54"/>
      <c r="T2599" s="54"/>
      <c r="U2599" s="56"/>
      <c r="V2599" s="54"/>
      <c r="W2599" s="54"/>
      <c r="X2599" s="54"/>
      <c r="Y2599" s="54"/>
      <c r="Z2599" s="56"/>
      <c r="AA2599" s="54"/>
      <c r="AB2599" s="54"/>
      <c r="AC2599" s="54"/>
      <c r="AD2599" s="54"/>
      <c r="AE2599" s="56"/>
    </row>
    <row r="2600" spans="12:31">
      <c r="L2600" s="54"/>
      <c r="M2600" s="54"/>
      <c r="N2600" s="54"/>
      <c r="O2600" s="54"/>
      <c r="P2600" s="56"/>
      <c r="Q2600" s="54"/>
      <c r="R2600" s="54"/>
      <c r="S2600" s="54"/>
      <c r="T2600" s="54"/>
      <c r="U2600" s="56"/>
      <c r="V2600" s="54"/>
      <c r="W2600" s="54"/>
      <c r="X2600" s="54"/>
      <c r="Y2600" s="54"/>
      <c r="Z2600" s="56"/>
      <c r="AA2600" s="54"/>
      <c r="AB2600" s="54"/>
      <c r="AC2600" s="54"/>
      <c r="AD2600" s="54"/>
      <c r="AE2600" s="56"/>
    </row>
    <row r="2601" spans="12:31">
      <c r="L2601" s="54"/>
      <c r="M2601" s="54"/>
      <c r="N2601" s="54"/>
      <c r="O2601" s="54"/>
      <c r="P2601" s="56"/>
      <c r="Q2601" s="54"/>
      <c r="R2601" s="54"/>
      <c r="S2601" s="54"/>
      <c r="T2601" s="54"/>
      <c r="U2601" s="56"/>
      <c r="V2601" s="54"/>
      <c r="W2601" s="54"/>
      <c r="X2601" s="54"/>
      <c r="Y2601" s="54"/>
      <c r="Z2601" s="56"/>
      <c r="AA2601" s="54"/>
      <c r="AB2601" s="54"/>
      <c r="AC2601" s="54"/>
      <c r="AD2601" s="54"/>
      <c r="AE2601" s="56"/>
    </row>
    <row r="2602" spans="12:31">
      <c r="L2602" s="54"/>
      <c r="M2602" s="54"/>
      <c r="N2602" s="54"/>
      <c r="O2602" s="54"/>
      <c r="P2602" s="56"/>
      <c r="Q2602" s="54"/>
      <c r="R2602" s="54"/>
      <c r="S2602" s="54"/>
      <c r="T2602" s="54"/>
      <c r="U2602" s="56"/>
      <c r="V2602" s="54"/>
      <c r="W2602" s="54"/>
      <c r="X2602" s="54"/>
      <c r="Y2602" s="54"/>
      <c r="Z2602" s="56"/>
      <c r="AA2602" s="54"/>
      <c r="AB2602" s="54"/>
      <c r="AC2602" s="54"/>
      <c r="AD2602" s="54"/>
      <c r="AE2602" s="56"/>
    </row>
    <row r="2603" spans="12:31">
      <c r="L2603" s="54"/>
      <c r="M2603" s="54"/>
      <c r="N2603" s="54"/>
      <c r="O2603" s="54"/>
      <c r="P2603" s="56"/>
      <c r="Q2603" s="54"/>
      <c r="R2603" s="54"/>
      <c r="S2603" s="54"/>
      <c r="T2603" s="54"/>
      <c r="U2603" s="56"/>
      <c r="V2603" s="54"/>
      <c r="W2603" s="54"/>
      <c r="X2603" s="54"/>
      <c r="Y2603" s="54"/>
      <c r="Z2603" s="56"/>
      <c r="AA2603" s="54"/>
      <c r="AB2603" s="54"/>
      <c r="AC2603" s="54"/>
      <c r="AD2603" s="54"/>
      <c r="AE2603" s="56"/>
    </row>
    <row r="2604" spans="12:31">
      <c r="L2604" s="54"/>
      <c r="M2604" s="54"/>
      <c r="N2604" s="54"/>
      <c r="O2604" s="54"/>
      <c r="P2604" s="56"/>
      <c r="Q2604" s="54"/>
      <c r="R2604" s="54"/>
      <c r="S2604" s="54"/>
      <c r="T2604" s="54"/>
      <c r="U2604" s="56"/>
      <c r="V2604" s="54"/>
      <c r="W2604" s="54"/>
      <c r="X2604" s="54"/>
      <c r="Y2604" s="54"/>
      <c r="Z2604" s="56"/>
      <c r="AA2604" s="54"/>
      <c r="AB2604" s="54"/>
      <c r="AC2604" s="54"/>
      <c r="AD2604" s="54"/>
      <c r="AE2604" s="56"/>
    </row>
    <row r="2605" spans="12:31">
      <c r="L2605" s="54"/>
      <c r="M2605" s="54"/>
      <c r="N2605" s="54"/>
      <c r="O2605" s="54"/>
      <c r="P2605" s="56"/>
      <c r="Q2605" s="54"/>
      <c r="R2605" s="54"/>
      <c r="S2605" s="54"/>
      <c r="T2605" s="54"/>
      <c r="U2605" s="56"/>
      <c r="V2605" s="54"/>
      <c r="W2605" s="54"/>
      <c r="X2605" s="54"/>
      <c r="Y2605" s="54"/>
      <c r="Z2605" s="56"/>
      <c r="AA2605" s="54"/>
      <c r="AB2605" s="54"/>
      <c r="AC2605" s="54"/>
      <c r="AD2605" s="54"/>
      <c r="AE2605" s="56"/>
    </row>
    <row r="2606" spans="12:31">
      <c r="L2606" s="54"/>
      <c r="M2606" s="54"/>
      <c r="N2606" s="54"/>
      <c r="O2606" s="54"/>
      <c r="P2606" s="56"/>
      <c r="Q2606" s="54"/>
      <c r="R2606" s="54"/>
      <c r="S2606" s="54"/>
      <c r="T2606" s="54"/>
      <c r="U2606" s="56"/>
      <c r="V2606" s="54"/>
      <c r="W2606" s="54"/>
      <c r="X2606" s="54"/>
      <c r="Y2606" s="54"/>
      <c r="Z2606" s="56"/>
      <c r="AA2606" s="54"/>
      <c r="AB2606" s="54"/>
      <c r="AC2606" s="54"/>
      <c r="AD2606" s="54"/>
      <c r="AE2606" s="56"/>
    </row>
    <row r="2607" spans="12:31">
      <c r="L2607" s="54"/>
      <c r="M2607" s="54"/>
      <c r="N2607" s="54"/>
      <c r="O2607" s="54"/>
      <c r="P2607" s="56"/>
      <c r="Q2607" s="54"/>
      <c r="R2607" s="54"/>
      <c r="S2607" s="54"/>
      <c r="T2607" s="54"/>
      <c r="U2607" s="56"/>
      <c r="V2607" s="54"/>
      <c r="W2607" s="54"/>
      <c r="X2607" s="54"/>
      <c r="Y2607" s="54"/>
      <c r="Z2607" s="56"/>
      <c r="AA2607" s="54"/>
      <c r="AB2607" s="54"/>
      <c r="AC2607" s="54"/>
      <c r="AD2607" s="54"/>
      <c r="AE2607" s="56"/>
    </row>
    <row r="2608" spans="12:31">
      <c r="L2608" s="54"/>
      <c r="M2608" s="54"/>
      <c r="N2608" s="54"/>
      <c r="O2608" s="54"/>
      <c r="P2608" s="56"/>
      <c r="Q2608" s="54"/>
      <c r="R2608" s="54"/>
      <c r="S2608" s="54"/>
      <c r="T2608" s="54"/>
      <c r="U2608" s="56"/>
      <c r="V2608" s="54"/>
      <c r="W2608" s="54"/>
      <c r="X2608" s="54"/>
      <c r="Y2608" s="54"/>
      <c r="Z2608" s="56"/>
      <c r="AA2608" s="54"/>
      <c r="AB2608" s="54"/>
      <c r="AC2608" s="54"/>
      <c r="AD2608" s="54"/>
      <c r="AE2608" s="56"/>
    </row>
    <row r="2609" spans="12:31">
      <c r="L2609" s="54"/>
      <c r="M2609" s="54"/>
      <c r="N2609" s="54"/>
      <c r="O2609" s="54"/>
      <c r="P2609" s="56"/>
      <c r="Q2609" s="54"/>
      <c r="R2609" s="54"/>
      <c r="S2609" s="54"/>
      <c r="T2609" s="54"/>
      <c r="U2609" s="56"/>
      <c r="V2609" s="54"/>
      <c r="W2609" s="54"/>
      <c r="X2609" s="54"/>
      <c r="Y2609" s="54"/>
      <c r="Z2609" s="56"/>
      <c r="AA2609" s="54"/>
      <c r="AB2609" s="54"/>
      <c r="AC2609" s="54"/>
      <c r="AD2609" s="54"/>
      <c r="AE2609" s="56"/>
    </row>
    <row r="2610" spans="12:31">
      <c r="L2610" s="54"/>
      <c r="M2610" s="54"/>
      <c r="N2610" s="54"/>
      <c r="O2610" s="54"/>
      <c r="P2610" s="56"/>
      <c r="Q2610" s="54"/>
      <c r="R2610" s="54"/>
      <c r="S2610" s="54"/>
      <c r="T2610" s="54"/>
      <c r="U2610" s="56"/>
      <c r="V2610" s="54"/>
      <c r="W2610" s="54"/>
      <c r="X2610" s="54"/>
      <c r="Y2610" s="54"/>
      <c r="Z2610" s="56"/>
      <c r="AA2610" s="54"/>
      <c r="AB2610" s="54"/>
      <c r="AC2610" s="54"/>
      <c r="AD2610" s="54"/>
      <c r="AE2610" s="56"/>
    </row>
    <row r="2611" spans="12:31">
      <c r="L2611" s="54"/>
      <c r="M2611" s="54"/>
      <c r="N2611" s="54"/>
      <c r="O2611" s="54"/>
      <c r="P2611" s="56"/>
      <c r="Q2611" s="54"/>
      <c r="R2611" s="54"/>
      <c r="S2611" s="54"/>
      <c r="T2611" s="54"/>
      <c r="U2611" s="56"/>
      <c r="V2611" s="54"/>
      <c r="W2611" s="54"/>
      <c r="X2611" s="54"/>
      <c r="Y2611" s="54"/>
      <c r="Z2611" s="56"/>
      <c r="AA2611" s="54"/>
      <c r="AB2611" s="54"/>
      <c r="AC2611" s="54"/>
      <c r="AD2611" s="54"/>
      <c r="AE2611" s="56"/>
    </row>
    <row r="2612" spans="12:31">
      <c r="L2612" s="54"/>
      <c r="M2612" s="54"/>
      <c r="N2612" s="54"/>
      <c r="O2612" s="54"/>
      <c r="P2612" s="56"/>
      <c r="Q2612" s="54"/>
      <c r="R2612" s="54"/>
      <c r="S2612" s="54"/>
      <c r="T2612" s="54"/>
      <c r="U2612" s="56"/>
      <c r="V2612" s="54"/>
      <c r="W2612" s="54"/>
      <c r="X2612" s="54"/>
      <c r="Y2612" s="54"/>
      <c r="Z2612" s="56"/>
      <c r="AA2612" s="54"/>
      <c r="AB2612" s="54"/>
      <c r="AC2612" s="54"/>
      <c r="AD2612" s="54"/>
      <c r="AE2612" s="56"/>
    </row>
    <row r="2613" spans="12:31">
      <c r="L2613" s="54"/>
      <c r="M2613" s="54"/>
      <c r="N2613" s="54"/>
      <c r="O2613" s="54"/>
      <c r="P2613" s="56"/>
      <c r="Q2613" s="54"/>
      <c r="R2613" s="54"/>
      <c r="S2613" s="54"/>
      <c r="T2613" s="54"/>
      <c r="U2613" s="56"/>
      <c r="V2613" s="54"/>
      <c r="W2613" s="54"/>
      <c r="X2613" s="54"/>
      <c r="Y2613" s="54"/>
      <c r="Z2613" s="56"/>
      <c r="AA2613" s="54"/>
      <c r="AB2613" s="54"/>
      <c r="AC2613" s="54"/>
      <c r="AD2613" s="54"/>
      <c r="AE2613" s="56"/>
    </row>
    <row r="2614" spans="12:31">
      <c r="L2614" s="54"/>
      <c r="M2614" s="54"/>
      <c r="N2614" s="54"/>
      <c r="O2614" s="54"/>
      <c r="P2614" s="56"/>
      <c r="Q2614" s="54"/>
      <c r="R2614" s="54"/>
      <c r="S2614" s="54"/>
      <c r="T2614" s="54"/>
      <c r="U2614" s="56"/>
      <c r="V2614" s="54"/>
      <c r="W2614" s="54"/>
      <c r="X2614" s="54"/>
      <c r="Y2614" s="54"/>
      <c r="Z2614" s="56"/>
      <c r="AA2614" s="54"/>
      <c r="AB2614" s="54"/>
      <c r="AC2614" s="54"/>
      <c r="AD2614" s="54"/>
      <c r="AE2614" s="56"/>
    </row>
    <row r="2615" spans="12:31">
      <c r="L2615" s="54"/>
      <c r="M2615" s="54"/>
      <c r="N2615" s="54"/>
      <c r="O2615" s="54"/>
      <c r="P2615" s="56"/>
      <c r="Q2615" s="54"/>
      <c r="R2615" s="54"/>
      <c r="S2615" s="54"/>
      <c r="T2615" s="54"/>
      <c r="U2615" s="56"/>
      <c r="V2615" s="54"/>
      <c r="W2615" s="54"/>
      <c r="X2615" s="54"/>
      <c r="Y2615" s="54"/>
      <c r="Z2615" s="56"/>
      <c r="AA2615" s="54"/>
      <c r="AB2615" s="54"/>
      <c r="AC2615" s="54"/>
      <c r="AD2615" s="54"/>
      <c r="AE2615" s="56"/>
    </row>
    <row r="2616" spans="12:31">
      <c r="L2616" s="54"/>
      <c r="M2616" s="54"/>
      <c r="N2616" s="54"/>
      <c r="O2616" s="54"/>
      <c r="P2616" s="56"/>
      <c r="Q2616" s="54"/>
      <c r="R2616" s="54"/>
      <c r="S2616" s="54"/>
      <c r="T2616" s="54"/>
      <c r="U2616" s="56"/>
      <c r="V2616" s="54"/>
      <c r="W2616" s="54"/>
      <c r="X2616" s="54"/>
      <c r="Y2616" s="54"/>
      <c r="Z2616" s="56"/>
      <c r="AA2616" s="54"/>
      <c r="AB2616" s="54"/>
      <c r="AC2616" s="54"/>
      <c r="AD2616" s="54"/>
      <c r="AE2616" s="56"/>
    </row>
    <row r="2617" spans="12:31">
      <c r="L2617" s="54"/>
      <c r="M2617" s="54"/>
      <c r="N2617" s="54"/>
      <c r="O2617" s="54"/>
      <c r="P2617" s="56"/>
      <c r="Q2617" s="54"/>
      <c r="R2617" s="54"/>
      <c r="S2617" s="54"/>
      <c r="T2617" s="54"/>
      <c r="U2617" s="56"/>
      <c r="V2617" s="54"/>
      <c r="W2617" s="54"/>
      <c r="X2617" s="54"/>
      <c r="Y2617" s="54"/>
      <c r="Z2617" s="56"/>
      <c r="AA2617" s="54"/>
      <c r="AB2617" s="54"/>
      <c r="AC2617" s="54"/>
      <c r="AD2617" s="54"/>
      <c r="AE2617" s="56"/>
    </row>
    <row r="2618" spans="12:31">
      <c r="L2618" s="54"/>
      <c r="M2618" s="54"/>
      <c r="N2618" s="54"/>
      <c r="O2618" s="54"/>
      <c r="P2618" s="56"/>
      <c r="Q2618" s="54"/>
      <c r="R2618" s="54"/>
      <c r="S2618" s="54"/>
      <c r="T2618" s="54"/>
      <c r="U2618" s="56"/>
      <c r="V2618" s="54"/>
      <c r="W2618" s="54"/>
      <c r="X2618" s="54"/>
      <c r="Y2618" s="54"/>
      <c r="Z2618" s="56"/>
      <c r="AA2618" s="54"/>
      <c r="AB2618" s="54"/>
      <c r="AC2618" s="54"/>
      <c r="AD2618" s="54"/>
      <c r="AE2618" s="56"/>
    </row>
    <row r="2619" spans="12:31">
      <c r="L2619" s="54"/>
      <c r="M2619" s="54"/>
      <c r="N2619" s="54"/>
      <c r="O2619" s="54"/>
      <c r="P2619" s="56"/>
      <c r="Q2619" s="54"/>
      <c r="R2619" s="54"/>
      <c r="S2619" s="54"/>
      <c r="T2619" s="54"/>
      <c r="U2619" s="56"/>
      <c r="V2619" s="54"/>
      <c r="W2619" s="54"/>
      <c r="X2619" s="54"/>
      <c r="Y2619" s="54"/>
      <c r="Z2619" s="56"/>
      <c r="AA2619" s="54"/>
      <c r="AB2619" s="54"/>
      <c r="AC2619" s="54"/>
      <c r="AD2619" s="54"/>
      <c r="AE2619" s="56"/>
    </row>
    <row r="2620" spans="12:31">
      <c r="L2620" s="54"/>
      <c r="M2620" s="54"/>
      <c r="N2620" s="54"/>
      <c r="O2620" s="54"/>
      <c r="P2620" s="56"/>
      <c r="Q2620" s="54"/>
      <c r="R2620" s="54"/>
      <c r="S2620" s="54"/>
      <c r="T2620" s="54"/>
      <c r="U2620" s="56"/>
      <c r="V2620" s="54"/>
      <c r="W2620" s="54"/>
      <c r="X2620" s="54"/>
      <c r="Y2620" s="54"/>
      <c r="Z2620" s="56"/>
      <c r="AA2620" s="54"/>
      <c r="AB2620" s="54"/>
      <c r="AC2620" s="54"/>
      <c r="AD2620" s="54"/>
      <c r="AE2620" s="56"/>
    </row>
    <row r="2621" spans="12:31">
      <c r="L2621" s="54"/>
      <c r="M2621" s="54"/>
      <c r="N2621" s="54"/>
      <c r="O2621" s="54"/>
      <c r="P2621" s="56"/>
      <c r="Q2621" s="54"/>
      <c r="R2621" s="54"/>
      <c r="S2621" s="54"/>
      <c r="T2621" s="54"/>
      <c r="U2621" s="56"/>
      <c r="V2621" s="54"/>
      <c r="W2621" s="54"/>
      <c r="X2621" s="54"/>
      <c r="Y2621" s="54"/>
      <c r="Z2621" s="56"/>
      <c r="AA2621" s="54"/>
      <c r="AB2621" s="54"/>
      <c r="AC2621" s="54"/>
      <c r="AD2621" s="54"/>
      <c r="AE2621" s="56"/>
    </row>
    <row r="2622" spans="12:31">
      <c r="L2622" s="54"/>
      <c r="M2622" s="54"/>
      <c r="N2622" s="54"/>
      <c r="O2622" s="54"/>
      <c r="P2622" s="56"/>
      <c r="Q2622" s="54"/>
      <c r="R2622" s="54"/>
      <c r="S2622" s="54"/>
      <c r="T2622" s="54"/>
      <c r="U2622" s="56"/>
      <c r="V2622" s="54"/>
      <c r="W2622" s="54"/>
      <c r="X2622" s="54"/>
      <c r="Y2622" s="54"/>
      <c r="Z2622" s="56"/>
      <c r="AA2622" s="54"/>
      <c r="AB2622" s="54"/>
      <c r="AC2622" s="54"/>
      <c r="AD2622" s="54"/>
      <c r="AE2622" s="56"/>
    </row>
    <row r="2623" spans="12:31">
      <c r="L2623" s="54"/>
      <c r="M2623" s="54"/>
      <c r="N2623" s="54"/>
      <c r="O2623" s="54"/>
      <c r="P2623" s="56"/>
      <c r="Q2623" s="54"/>
      <c r="R2623" s="54"/>
      <c r="S2623" s="54"/>
      <c r="T2623" s="54"/>
      <c r="U2623" s="56"/>
      <c r="V2623" s="54"/>
      <c r="W2623" s="54"/>
      <c r="X2623" s="54"/>
      <c r="Y2623" s="54"/>
      <c r="Z2623" s="56"/>
      <c r="AA2623" s="54"/>
      <c r="AB2623" s="54"/>
      <c r="AC2623" s="54"/>
      <c r="AD2623" s="54"/>
      <c r="AE2623" s="56"/>
    </row>
    <row r="2624" spans="12:31">
      <c r="L2624" s="54"/>
      <c r="M2624" s="54"/>
      <c r="N2624" s="54"/>
      <c r="O2624" s="54"/>
      <c r="P2624" s="56"/>
      <c r="Q2624" s="54"/>
      <c r="R2624" s="54"/>
      <c r="S2624" s="54"/>
      <c r="T2624" s="54"/>
      <c r="U2624" s="56"/>
      <c r="V2624" s="54"/>
      <c r="W2624" s="54"/>
      <c r="X2624" s="54"/>
      <c r="Y2624" s="54"/>
      <c r="Z2624" s="56"/>
      <c r="AA2624" s="54"/>
      <c r="AB2624" s="54"/>
      <c r="AC2624" s="54"/>
      <c r="AD2624" s="54"/>
      <c r="AE2624" s="56"/>
    </row>
    <row r="2625" spans="12:31">
      <c r="L2625" s="54"/>
      <c r="M2625" s="54"/>
      <c r="N2625" s="54"/>
      <c r="O2625" s="54"/>
      <c r="P2625" s="56"/>
      <c r="Q2625" s="54"/>
      <c r="R2625" s="54"/>
      <c r="S2625" s="54"/>
      <c r="T2625" s="54"/>
      <c r="U2625" s="56"/>
      <c r="V2625" s="54"/>
      <c r="W2625" s="54"/>
      <c r="X2625" s="54"/>
      <c r="Y2625" s="54"/>
      <c r="Z2625" s="56"/>
      <c r="AA2625" s="54"/>
      <c r="AB2625" s="54"/>
      <c r="AC2625" s="54"/>
      <c r="AD2625" s="54"/>
      <c r="AE2625" s="56"/>
    </row>
    <row r="2626" spans="12:31">
      <c r="L2626" s="54"/>
      <c r="M2626" s="54"/>
      <c r="N2626" s="54"/>
      <c r="O2626" s="54"/>
      <c r="P2626" s="56"/>
      <c r="Q2626" s="54"/>
      <c r="R2626" s="54"/>
      <c r="S2626" s="54"/>
      <c r="T2626" s="54"/>
      <c r="U2626" s="56"/>
      <c r="V2626" s="54"/>
      <c r="W2626" s="54"/>
      <c r="X2626" s="54"/>
      <c r="Y2626" s="54"/>
      <c r="Z2626" s="56"/>
      <c r="AA2626" s="54"/>
      <c r="AB2626" s="54"/>
      <c r="AC2626" s="54"/>
      <c r="AD2626" s="54"/>
      <c r="AE2626" s="56"/>
    </row>
    <row r="2627" spans="12:31">
      <c r="L2627" s="54"/>
      <c r="M2627" s="54"/>
      <c r="N2627" s="54"/>
      <c r="O2627" s="54"/>
      <c r="P2627" s="56"/>
      <c r="Q2627" s="54"/>
      <c r="R2627" s="54"/>
      <c r="S2627" s="54"/>
      <c r="T2627" s="54"/>
      <c r="U2627" s="56"/>
      <c r="V2627" s="54"/>
      <c r="W2627" s="54"/>
      <c r="X2627" s="54"/>
      <c r="Y2627" s="54"/>
      <c r="Z2627" s="56"/>
      <c r="AA2627" s="54"/>
      <c r="AB2627" s="54"/>
      <c r="AC2627" s="54"/>
      <c r="AD2627" s="54"/>
      <c r="AE2627" s="56"/>
    </row>
    <row r="2628" spans="12:31">
      <c r="L2628" s="54"/>
      <c r="M2628" s="54"/>
      <c r="N2628" s="54"/>
      <c r="O2628" s="54"/>
      <c r="P2628" s="56"/>
      <c r="Q2628" s="54"/>
      <c r="R2628" s="54"/>
      <c r="S2628" s="54"/>
      <c r="T2628" s="54"/>
      <c r="U2628" s="56"/>
      <c r="V2628" s="54"/>
      <c r="W2628" s="54"/>
      <c r="X2628" s="54"/>
      <c r="Y2628" s="54"/>
      <c r="Z2628" s="56"/>
      <c r="AA2628" s="54"/>
      <c r="AB2628" s="54"/>
      <c r="AC2628" s="54"/>
      <c r="AD2628" s="54"/>
      <c r="AE2628" s="56"/>
    </row>
    <row r="2629" spans="12:31">
      <c r="L2629" s="54"/>
      <c r="M2629" s="54"/>
      <c r="N2629" s="54"/>
      <c r="O2629" s="54"/>
      <c r="P2629" s="56"/>
      <c r="Q2629" s="54"/>
      <c r="R2629" s="54"/>
      <c r="S2629" s="54"/>
      <c r="T2629" s="54"/>
      <c r="U2629" s="56"/>
      <c r="V2629" s="54"/>
      <c r="W2629" s="54"/>
      <c r="X2629" s="54"/>
      <c r="Y2629" s="54"/>
      <c r="Z2629" s="56"/>
      <c r="AA2629" s="54"/>
      <c r="AB2629" s="54"/>
      <c r="AC2629" s="54"/>
      <c r="AD2629" s="54"/>
      <c r="AE2629" s="56"/>
    </row>
    <row r="2630" spans="12:31">
      <c r="L2630" s="54"/>
      <c r="M2630" s="54"/>
      <c r="N2630" s="54"/>
      <c r="O2630" s="54"/>
      <c r="P2630" s="56"/>
      <c r="Q2630" s="54"/>
      <c r="R2630" s="54"/>
      <c r="S2630" s="54"/>
      <c r="T2630" s="54"/>
      <c r="U2630" s="56"/>
      <c r="V2630" s="54"/>
      <c r="W2630" s="54"/>
      <c r="X2630" s="54"/>
      <c r="Y2630" s="54"/>
      <c r="Z2630" s="56"/>
      <c r="AA2630" s="54"/>
      <c r="AB2630" s="54"/>
      <c r="AC2630" s="54"/>
      <c r="AD2630" s="54"/>
      <c r="AE2630" s="56"/>
    </row>
    <row r="2631" spans="12:31">
      <c r="L2631" s="54"/>
      <c r="M2631" s="54"/>
      <c r="N2631" s="54"/>
      <c r="O2631" s="54"/>
      <c r="P2631" s="56"/>
      <c r="Q2631" s="54"/>
      <c r="R2631" s="54"/>
      <c r="S2631" s="54"/>
      <c r="T2631" s="54"/>
      <c r="U2631" s="56"/>
      <c r="V2631" s="54"/>
      <c r="W2631" s="54"/>
      <c r="X2631" s="54"/>
      <c r="Y2631" s="54"/>
      <c r="Z2631" s="56"/>
      <c r="AA2631" s="54"/>
      <c r="AB2631" s="54"/>
      <c r="AC2631" s="54"/>
      <c r="AD2631" s="54"/>
      <c r="AE2631" s="56"/>
    </row>
    <row r="2632" spans="12:31">
      <c r="L2632" s="54"/>
      <c r="M2632" s="54"/>
      <c r="N2632" s="54"/>
      <c r="O2632" s="54"/>
      <c r="P2632" s="56"/>
      <c r="Q2632" s="54"/>
      <c r="R2632" s="54"/>
      <c r="S2632" s="54"/>
      <c r="T2632" s="54"/>
      <c r="U2632" s="56"/>
      <c r="V2632" s="54"/>
      <c r="W2632" s="54"/>
      <c r="X2632" s="54"/>
      <c r="Y2632" s="54"/>
      <c r="Z2632" s="56"/>
      <c r="AA2632" s="54"/>
      <c r="AB2632" s="54"/>
      <c r="AC2632" s="54"/>
      <c r="AD2632" s="54"/>
      <c r="AE2632" s="56"/>
    </row>
    <row r="2633" spans="12:31">
      <c r="L2633" s="54"/>
      <c r="M2633" s="54"/>
      <c r="N2633" s="54"/>
      <c r="O2633" s="54"/>
      <c r="P2633" s="56"/>
      <c r="Q2633" s="54"/>
      <c r="R2633" s="54"/>
      <c r="S2633" s="54"/>
      <c r="T2633" s="54"/>
      <c r="U2633" s="56"/>
      <c r="V2633" s="54"/>
      <c r="W2633" s="54"/>
      <c r="X2633" s="54"/>
      <c r="Y2633" s="54"/>
      <c r="Z2633" s="56"/>
      <c r="AA2633" s="54"/>
      <c r="AB2633" s="54"/>
      <c r="AC2633" s="54"/>
      <c r="AD2633" s="54"/>
      <c r="AE2633" s="56"/>
    </row>
    <row r="2634" spans="12:31">
      <c r="L2634" s="54"/>
      <c r="M2634" s="54"/>
      <c r="N2634" s="54"/>
      <c r="O2634" s="54"/>
      <c r="P2634" s="56"/>
      <c r="Q2634" s="54"/>
      <c r="R2634" s="54"/>
      <c r="S2634" s="54"/>
      <c r="T2634" s="54"/>
      <c r="U2634" s="56"/>
      <c r="V2634" s="54"/>
      <c r="W2634" s="54"/>
      <c r="X2634" s="54"/>
      <c r="Y2634" s="54"/>
      <c r="Z2634" s="56"/>
      <c r="AA2634" s="54"/>
      <c r="AB2634" s="54"/>
      <c r="AC2634" s="54"/>
      <c r="AD2634" s="54"/>
      <c r="AE2634" s="56"/>
    </row>
    <row r="2635" spans="12:31">
      <c r="L2635" s="54"/>
      <c r="M2635" s="54"/>
      <c r="N2635" s="54"/>
      <c r="O2635" s="54"/>
      <c r="P2635" s="56"/>
      <c r="Q2635" s="54"/>
      <c r="R2635" s="54"/>
      <c r="S2635" s="54"/>
      <c r="T2635" s="54"/>
      <c r="U2635" s="56"/>
      <c r="V2635" s="54"/>
      <c r="W2635" s="54"/>
      <c r="X2635" s="54"/>
      <c r="Y2635" s="54"/>
      <c r="Z2635" s="56"/>
      <c r="AA2635" s="54"/>
      <c r="AB2635" s="54"/>
      <c r="AC2635" s="54"/>
      <c r="AD2635" s="54"/>
      <c r="AE2635" s="56"/>
    </row>
    <row r="2636" spans="12:31">
      <c r="L2636" s="54"/>
      <c r="M2636" s="54"/>
      <c r="N2636" s="54"/>
      <c r="O2636" s="54"/>
      <c r="P2636" s="56"/>
      <c r="Q2636" s="54"/>
      <c r="R2636" s="54"/>
      <c r="S2636" s="54"/>
      <c r="T2636" s="54"/>
      <c r="U2636" s="56"/>
      <c r="V2636" s="54"/>
      <c r="W2636" s="54"/>
      <c r="X2636" s="54"/>
      <c r="Y2636" s="54"/>
      <c r="Z2636" s="56"/>
      <c r="AA2636" s="54"/>
      <c r="AB2636" s="54"/>
      <c r="AC2636" s="54"/>
      <c r="AD2636" s="54"/>
      <c r="AE2636" s="56"/>
    </row>
    <row r="2637" spans="12:31">
      <c r="L2637" s="54"/>
      <c r="M2637" s="54"/>
      <c r="N2637" s="54"/>
      <c r="O2637" s="54"/>
      <c r="P2637" s="56"/>
      <c r="Q2637" s="54"/>
      <c r="R2637" s="54"/>
      <c r="S2637" s="54"/>
      <c r="T2637" s="54"/>
      <c r="U2637" s="56"/>
      <c r="V2637" s="54"/>
      <c r="W2637" s="54"/>
      <c r="X2637" s="54"/>
      <c r="Y2637" s="54"/>
      <c r="Z2637" s="56"/>
      <c r="AA2637" s="54"/>
      <c r="AB2637" s="54"/>
      <c r="AC2637" s="54"/>
      <c r="AD2637" s="54"/>
      <c r="AE2637" s="56"/>
    </row>
    <row r="2638" spans="12:31">
      <c r="L2638" s="54"/>
      <c r="M2638" s="54"/>
      <c r="N2638" s="54"/>
      <c r="O2638" s="54"/>
      <c r="P2638" s="56"/>
      <c r="Q2638" s="54"/>
      <c r="R2638" s="54"/>
      <c r="S2638" s="54"/>
      <c r="T2638" s="54"/>
      <c r="U2638" s="56"/>
      <c r="V2638" s="54"/>
      <c r="W2638" s="54"/>
      <c r="X2638" s="54"/>
      <c r="Y2638" s="54"/>
      <c r="Z2638" s="56"/>
      <c r="AA2638" s="54"/>
      <c r="AB2638" s="54"/>
      <c r="AC2638" s="54"/>
      <c r="AD2638" s="54"/>
      <c r="AE2638" s="56"/>
    </row>
    <row r="2639" spans="12:31">
      <c r="L2639" s="54"/>
      <c r="M2639" s="54"/>
      <c r="N2639" s="54"/>
      <c r="O2639" s="54"/>
      <c r="P2639" s="56"/>
      <c r="Q2639" s="54"/>
      <c r="R2639" s="54"/>
      <c r="S2639" s="54"/>
      <c r="T2639" s="54"/>
      <c r="U2639" s="56"/>
      <c r="V2639" s="54"/>
      <c r="W2639" s="54"/>
      <c r="X2639" s="54"/>
      <c r="Y2639" s="54"/>
      <c r="Z2639" s="56"/>
      <c r="AA2639" s="54"/>
      <c r="AB2639" s="54"/>
      <c r="AC2639" s="54"/>
      <c r="AD2639" s="54"/>
      <c r="AE2639" s="56"/>
    </row>
    <row r="2640" spans="12:31">
      <c r="L2640" s="54"/>
      <c r="M2640" s="54"/>
      <c r="N2640" s="54"/>
      <c r="O2640" s="54"/>
      <c r="P2640" s="56"/>
      <c r="Q2640" s="54"/>
      <c r="R2640" s="54"/>
      <c r="S2640" s="54"/>
      <c r="T2640" s="54"/>
      <c r="U2640" s="56"/>
      <c r="V2640" s="54"/>
      <c r="W2640" s="54"/>
      <c r="X2640" s="54"/>
      <c r="Y2640" s="54"/>
      <c r="Z2640" s="56"/>
      <c r="AA2640" s="54"/>
      <c r="AB2640" s="54"/>
      <c r="AC2640" s="54"/>
      <c r="AD2640" s="54"/>
      <c r="AE2640" s="56"/>
    </row>
    <row r="2641" spans="12:31">
      <c r="L2641" s="54"/>
      <c r="M2641" s="54"/>
      <c r="N2641" s="54"/>
      <c r="O2641" s="54"/>
      <c r="P2641" s="56"/>
      <c r="Q2641" s="54"/>
      <c r="R2641" s="54"/>
      <c r="S2641" s="54"/>
      <c r="T2641" s="54"/>
      <c r="U2641" s="56"/>
      <c r="V2641" s="54"/>
      <c r="W2641" s="54"/>
      <c r="X2641" s="54"/>
      <c r="Y2641" s="54"/>
      <c r="Z2641" s="56"/>
      <c r="AA2641" s="54"/>
      <c r="AB2641" s="54"/>
      <c r="AC2641" s="54"/>
      <c r="AD2641" s="54"/>
      <c r="AE2641" s="56"/>
    </row>
    <row r="2642" spans="12:31">
      <c r="L2642" s="54"/>
      <c r="M2642" s="54"/>
      <c r="N2642" s="54"/>
      <c r="O2642" s="54"/>
      <c r="P2642" s="56"/>
      <c r="Q2642" s="54"/>
      <c r="R2642" s="54"/>
      <c r="S2642" s="54"/>
      <c r="T2642" s="54"/>
      <c r="U2642" s="56"/>
      <c r="V2642" s="54"/>
      <c r="W2642" s="54"/>
      <c r="X2642" s="54"/>
      <c r="Y2642" s="54"/>
      <c r="Z2642" s="56"/>
      <c r="AA2642" s="54"/>
      <c r="AB2642" s="54"/>
      <c r="AC2642" s="54"/>
      <c r="AD2642" s="54"/>
      <c r="AE2642" s="56"/>
    </row>
    <row r="2643" spans="12:31">
      <c r="L2643" s="54"/>
      <c r="M2643" s="54"/>
      <c r="N2643" s="54"/>
      <c r="O2643" s="54"/>
      <c r="P2643" s="56"/>
      <c r="Q2643" s="54"/>
      <c r="R2643" s="54"/>
      <c r="S2643" s="54"/>
      <c r="T2643" s="54"/>
      <c r="U2643" s="56"/>
      <c r="V2643" s="54"/>
      <c r="W2643" s="54"/>
      <c r="X2643" s="54"/>
      <c r="Y2643" s="54"/>
      <c r="Z2643" s="56"/>
      <c r="AA2643" s="54"/>
      <c r="AB2643" s="54"/>
      <c r="AC2643" s="54"/>
      <c r="AD2643" s="54"/>
      <c r="AE2643" s="56"/>
    </row>
    <row r="2644" spans="12:31">
      <c r="L2644" s="54"/>
      <c r="M2644" s="54"/>
      <c r="N2644" s="54"/>
      <c r="O2644" s="54"/>
      <c r="P2644" s="56"/>
      <c r="Q2644" s="54"/>
      <c r="R2644" s="54"/>
      <c r="S2644" s="54"/>
      <c r="T2644" s="54"/>
      <c r="U2644" s="56"/>
      <c r="V2644" s="54"/>
      <c r="W2644" s="54"/>
      <c r="X2644" s="54"/>
      <c r="Y2644" s="54"/>
      <c r="Z2644" s="56"/>
      <c r="AA2644" s="54"/>
      <c r="AB2644" s="54"/>
      <c r="AC2644" s="54"/>
      <c r="AD2644" s="54"/>
      <c r="AE2644" s="56"/>
    </row>
    <row r="2645" spans="12:31">
      <c r="L2645" s="54"/>
      <c r="M2645" s="54"/>
      <c r="N2645" s="54"/>
      <c r="O2645" s="54"/>
      <c r="P2645" s="56"/>
      <c r="Q2645" s="54"/>
      <c r="R2645" s="54"/>
      <c r="S2645" s="54"/>
      <c r="T2645" s="54"/>
      <c r="U2645" s="56"/>
      <c r="V2645" s="54"/>
      <c r="W2645" s="54"/>
      <c r="X2645" s="54"/>
      <c r="Y2645" s="54"/>
      <c r="Z2645" s="56"/>
      <c r="AA2645" s="54"/>
      <c r="AB2645" s="54"/>
      <c r="AC2645" s="54"/>
      <c r="AD2645" s="54"/>
      <c r="AE2645" s="56"/>
    </row>
    <row r="2646" spans="12:31">
      <c r="L2646" s="54"/>
      <c r="M2646" s="54"/>
      <c r="N2646" s="54"/>
      <c r="O2646" s="54"/>
      <c r="P2646" s="56"/>
      <c r="Q2646" s="54"/>
      <c r="R2646" s="54"/>
      <c r="S2646" s="54"/>
      <c r="T2646" s="54"/>
      <c r="U2646" s="56"/>
      <c r="V2646" s="54"/>
      <c r="W2646" s="54"/>
      <c r="X2646" s="54"/>
      <c r="Y2646" s="54"/>
      <c r="Z2646" s="56"/>
      <c r="AA2646" s="54"/>
      <c r="AB2646" s="54"/>
      <c r="AC2646" s="54"/>
      <c r="AD2646" s="54"/>
      <c r="AE2646" s="56"/>
    </row>
    <row r="2647" spans="12:31">
      <c r="L2647" s="54"/>
      <c r="M2647" s="54"/>
      <c r="N2647" s="54"/>
      <c r="O2647" s="54"/>
      <c r="P2647" s="56"/>
      <c r="Q2647" s="54"/>
      <c r="R2647" s="54"/>
      <c r="S2647" s="54"/>
      <c r="T2647" s="54"/>
      <c r="U2647" s="56"/>
      <c r="V2647" s="54"/>
      <c r="W2647" s="54"/>
      <c r="X2647" s="54"/>
      <c r="Y2647" s="54"/>
      <c r="Z2647" s="56"/>
      <c r="AA2647" s="54"/>
      <c r="AB2647" s="54"/>
      <c r="AC2647" s="54"/>
      <c r="AD2647" s="54"/>
      <c r="AE2647" s="56"/>
    </row>
    <row r="2648" spans="12:31">
      <c r="L2648" s="54"/>
      <c r="M2648" s="54"/>
      <c r="N2648" s="54"/>
      <c r="O2648" s="54"/>
      <c r="P2648" s="56"/>
      <c r="Q2648" s="54"/>
      <c r="R2648" s="54"/>
      <c r="S2648" s="54"/>
      <c r="T2648" s="54"/>
      <c r="U2648" s="56"/>
      <c r="V2648" s="54"/>
      <c r="W2648" s="54"/>
      <c r="X2648" s="54"/>
      <c r="Y2648" s="54"/>
      <c r="Z2648" s="56"/>
      <c r="AA2648" s="54"/>
      <c r="AB2648" s="54"/>
      <c r="AC2648" s="54"/>
      <c r="AD2648" s="54"/>
      <c r="AE2648" s="56"/>
    </row>
    <row r="2649" spans="12:31">
      <c r="L2649" s="54"/>
      <c r="M2649" s="54"/>
      <c r="N2649" s="54"/>
      <c r="O2649" s="54"/>
      <c r="P2649" s="56"/>
      <c r="Q2649" s="54"/>
      <c r="R2649" s="54"/>
      <c r="S2649" s="54"/>
      <c r="T2649" s="54"/>
      <c r="U2649" s="56"/>
      <c r="V2649" s="54"/>
      <c r="W2649" s="54"/>
      <c r="X2649" s="54"/>
      <c r="Y2649" s="54"/>
      <c r="Z2649" s="56"/>
      <c r="AA2649" s="54"/>
      <c r="AB2649" s="54"/>
      <c r="AC2649" s="54"/>
      <c r="AD2649" s="54"/>
      <c r="AE2649" s="56"/>
    </row>
    <row r="2650" spans="12:31">
      <c r="L2650" s="54"/>
      <c r="M2650" s="54"/>
      <c r="N2650" s="54"/>
      <c r="O2650" s="54"/>
      <c r="P2650" s="56"/>
      <c r="Q2650" s="54"/>
      <c r="R2650" s="54"/>
      <c r="S2650" s="54"/>
      <c r="T2650" s="54"/>
      <c r="U2650" s="56"/>
      <c r="V2650" s="54"/>
      <c r="W2650" s="54"/>
      <c r="X2650" s="54"/>
      <c r="Y2650" s="54"/>
      <c r="Z2650" s="56"/>
      <c r="AA2650" s="54"/>
      <c r="AB2650" s="54"/>
      <c r="AC2650" s="54"/>
      <c r="AD2650" s="54"/>
      <c r="AE2650" s="56"/>
    </row>
    <row r="2651" spans="12:31">
      <c r="L2651" s="54"/>
      <c r="M2651" s="54"/>
      <c r="N2651" s="54"/>
      <c r="O2651" s="54"/>
      <c r="P2651" s="56"/>
      <c r="Q2651" s="54"/>
      <c r="R2651" s="54"/>
      <c r="S2651" s="54"/>
      <c r="T2651" s="54"/>
      <c r="U2651" s="56"/>
      <c r="V2651" s="54"/>
      <c r="W2651" s="54"/>
      <c r="X2651" s="54"/>
      <c r="Y2651" s="54"/>
      <c r="Z2651" s="56"/>
      <c r="AA2651" s="54"/>
      <c r="AB2651" s="54"/>
      <c r="AC2651" s="54"/>
      <c r="AD2651" s="54"/>
      <c r="AE2651" s="56"/>
    </row>
    <row r="2652" spans="12:31">
      <c r="L2652" s="54"/>
      <c r="M2652" s="54"/>
      <c r="N2652" s="54"/>
      <c r="O2652" s="54"/>
      <c r="P2652" s="56"/>
      <c r="Q2652" s="54"/>
      <c r="R2652" s="54"/>
      <c r="S2652" s="54"/>
      <c r="T2652" s="54"/>
      <c r="U2652" s="56"/>
      <c r="V2652" s="54"/>
      <c r="W2652" s="54"/>
      <c r="X2652" s="54"/>
      <c r="Y2652" s="54"/>
      <c r="Z2652" s="56"/>
      <c r="AA2652" s="54"/>
      <c r="AB2652" s="54"/>
      <c r="AC2652" s="54"/>
      <c r="AD2652" s="54"/>
      <c r="AE2652" s="56"/>
    </row>
    <row r="2653" spans="12:31">
      <c r="L2653" s="54"/>
      <c r="M2653" s="54"/>
      <c r="N2653" s="54"/>
      <c r="O2653" s="54"/>
      <c r="P2653" s="56"/>
      <c r="Q2653" s="54"/>
      <c r="R2653" s="54"/>
      <c r="S2653" s="54"/>
      <c r="T2653" s="54"/>
      <c r="U2653" s="56"/>
      <c r="V2653" s="54"/>
      <c r="W2653" s="54"/>
      <c r="X2653" s="54"/>
      <c r="Y2653" s="54"/>
      <c r="Z2653" s="56"/>
      <c r="AA2653" s="54"/>
      <c r="AB2653" s="54"/>
      <c r="AC2653" s="54"/>
      <c r="AD2653" s="54"/>
      <c r="AE2653" s="56"/>
    </row>
    <row r="2654" spans="12:31">
      <c r="L2654" s="54"/>
      <c r="M2654" s="54"/>
      <c r="N2654" s="54"/>
      <c r="O2654" s="54"/>
      <c r="P2654" s="56"/>
      <c r="Q2654" s="54"/>
      <c r="R2654" s="54"/>
      <c r="S2654" s="54"/>
      <c r="T2654" s="54"/>
      <c r="U2654" s="56"/>
      <c r="V2654" s="54"/>
      <c r="W2654" s="54"/>
      <c r="X2654" s="54"/>
      <c r="Y2654" s="54"/>
      <c r="Z2654" s="56"/>
      <c r="AA2654" s="54"/>
      <c r="AB2654" s="54"/>
      <c r="AC2654" s="54"/>
      <c r="AD2654" s="54"/>
      <c r="AE2654" s="56"/>
    </row>
    <row r="2655" spans="12:31">
      <c r="L2655" s="54"/>
      <c r="M2655" s="54"/>
      <c r="N2655" s="54"/>
      <c r="O2655" s="54"/>
      <c r="P2655" s="56"/>
      <c r="Q2655" s="54"/>
      <c r="R2655" s="54"/>
      <c r="S2655" s="54"/>
      <c r="T2655" s="54"/>
      <c r="U2655" s="56"/>
      <c r="V2655" s="54"/>
      <c r="W2655" s="54"/>
      <c r="X2655" s="54"/>
      <c r="Y2655" s="54"/>
      <c r="Z2655" s="56"/>
      <c r="AA2655" s="54"/>
      <c r="AB2655" s="54"/>
      <c r="AC2655" s="54"/>
      <c r="AD2655" s="54"/>
      <c r="AE2655" s="56"/>
    </row>
    <row r="2656" spans="12:31">
      <c r="L2656" s="54"/>
      <c r="M2656" s="54"/>
      <c r="N2656" s="54"/>
      <c r="O2656" s="54"/>
      <c r="P2656" s="56"/>
      <c r="Q2656" s="54"/>
      <c r="R2656" s="54"/>
      <c r="S2656" s="54"/>
      <c r="T2656" s="54"/>
      <c r="U2656" s="56"/>
      <c r="V2656" s="54"/>
      <c r="W2656" s="54"/>
      <c r="X2656" s="54"/>
      <c r="Y2656" s="54"/>
      <c r="Z2656" s="56"/>
      <c r="AA2656" s="54"/>
      <c r="AB2656" s="54"/>
      <c r="AC2656" s="54"/>
      <c r="AD2656" s="54"/>
      <c r="AE2656" s="56"/>
    </row>
    <row r="2657" spans="12:31">
      <c r="L2657" s="54"/>
      <c r="M2657" s="54"/>
      <c r="N2657" s="54"/>
      <c r="O2657" s="54"/>
      <c r="P2657" s="56"/>
      <c r="Q2657" s="54"/>
      <c r="R2657" s="54"/>
      <c r="S2657" s="54"/>
      <c r="T2657" s="54"/>
      <c r="U2657" s="56"/>
      <c r="V2657" s="54"/>
      <c r="W2657" s="54"/>
      <c r="X2657" s="54"/>
      <c r="Y2657" s="54"/>
      <c r="Z2657" s="56"/>
      <c r="AA2657" s="54"/>
      <c r="AB2657" s="54"/>
      <c r="AC2657" s="54"/>
      <c r="AD2657" s="54"/>
      <c r="AE2657" s="56"/>
    </row>
    <row r="2658" spans="12:31">
      <c r="L2658" s="54"/>
      <c r="M2658" s="54"/>
      <c r="N2658" s="54"/>
      <c r="O2658" s="54"/>
      <c r="P2658" s="56"/>
      <c r="Q2658" s="54"/>
      <c r="R2658" s="54"/>
      <c r="S2658" s="54"/>
      <c r="T2658" s="54"/>
      <c r="U2658" s="56"/>
      <c r="V2658" s="54"/>
      <c r="W2658" s="54"/>
      <c r="X2658" s="54"/>
      <c r="Y2658" s="54"/>
      <c r="Z2658" s="56"/>
      <c r="AA2658" s="54"/>
      <c r="AB2658" s="54"/>
      <c r="AC2658" s="54"/>
      <c r="AD2658" s="54"/>
      <c r="AE2658" s="56"/>
    </row>
    <row r="2659" spans="12:31">
      <c r="L2659" s="54"/>
      <c r="M2659" s="54"/>
      <c r="N2659" s="54"/>
      <c r="O2659" s="54"/>
      <c r="P2659" s="56"/>
      <c r="Q2659" s="54"/>
      <c r="R2659" s="54"/>
      <c r="S2659" s="54"/>
      <c r="T2659" s="54"/>
      <c r="U2659" s="56"/>
      <c r="V2659" s="54"/>
      <c r="W2659" s="54"/>
      <c r="X2659" s="54"/>
      <c r="Y2659" s="54"/>
      <c r="Z2659" s="56"/>
      <c r="AA2659" s="54"/>
      <c r="AB2659" s="54"/>
      <c r="AC2659" s="54"/>
      <c r="AD2659" s="54"/>
      <c r="AE2659" s="56"/>
    </row>
    <row r="2660" spans="12:31">
      <c r="L2660" s="54"/>
      <c r="M2660" s="54"/>
      <c r="N2660" s="54"/>
      <c r="O2660" s="54"/>
      <c r="P2660" s="56"/>
      <c r="Q2660" s="54"/>
      <c r="R2660" s="54"/>
      <c r="S2660" s="54"/>
      <c r="T2660" s="54"/>
      <c r="U2660" s="56"/>
      <c r="V2660" s="54"/>
      <c r="W2660" s="54"/>
      <c r="X2660" s="54"/>
      <c r="Y2660" s="54"/>
      <c r="Z2660" s="56"/>
      <c r="AA2660" s="54"/>
      <c r="AB2660" s="54"/>
      <c r="AC2660" s="54"/>
      <c r="AD2660" s="54"/>
      <c r="AE2660" s="56"/>
    </row>
    <row r="2661" spans="12:31">
      <c r="L2661" s="54"/>
      <c r="M2661" s="54"/>
      <c r="N2661" s="54"/>
      <c r="O2661" s="54"/>
      <c r="P2661" s="56"/>
      <c r="Q2661" s="54"/>
      <c r="R2661" s="54"/>
      <c r="S2661" s="54"/>
      <c r="T2661" s="54"/>
      <c r="U2661" s="56"/>
      <c r="V2661" s="54"/>
      <c r="W2661" s="54"/>
      <c r="X2661" s="54"/>
      <c r="Y2661" s="54"/>
      <c r="Z2661" s="56"/>
      <c r="AA2661" s="54"/>
      <c r="AB2661" s="54"/>
      <c r="AC2661" s="54"/>
      <c r="AD2661" s="54"/>
      <c r="AE2661" s="56"/>
    </row>
    <row r="2662" spans="12:31">
      <c r="L2662" s="54"/>
      <c r="M2662" s="54"/>
      <c r="N2662" s="54"/>
      <c r="O2662" s="54"/>
      <c r="P2662" s="56"/>
      <c r="Q2662" s="54"/>
      <c r="R2662" s="54"/>
      <c r="S2662" s="54"/>
      <c r="T2662" s="54"/>
      <c r="U2662" s="56"/>
      <c r="V2662" s="54"/>
      <c r="W2662" s="54"/>
      <c r="X2662" s="54"/>
      <c r="Y2662" s="54"/>
      <c r="Z2662" s="56"/>
      <c r="AA2662" s="54"/>
      <c r="AB2662" s="54"/>
      <c r="AC2662" s="54"/>
      <c r="AD2662" s="54"/>
      <c r="AE2662" s="56"/>
    </row>
    <row r="2663" spans="12:31">
      <c r="L2663" s="54"/>
      <c r="M2663" s="54"/>
      <c r="N2663" s="54"/>
      <c r="O2663" s="54"/>
      <c r="P2663" s="56"/>
      <c r="Q2663" s="54"/>
      <c r="R2663" s="54"/>
      <c r="S2663" s="54"/>
      <c r="T2663" s="54"/>
      <c r="U2663" s="56"/>
      <c r="V2663" s="54"/>
      <c r="W2663" s="54"/>
      <c r="X2663" s="54"/>
      <c r="Y2663" s="54"/>
      <c r="Z2663" s="56"/>
      <c r="AA2663" s="54"/>
      <c r="AB2663" s="54"/>
      <c r="AC2663" s="54"/>
      <c r="AD2663" s="54"/>
      <c r="AE2663" s="56"/>
    </row>
    <row r="2664" spans="12:31">
      <c r="L2664" s="54"/>
      <c r="M2664" s="54"/>
      <c r="N2664" s="54"/>
      <c r="O2664" s="54"/>
      <c r="P2664" s="56"/>
      <c r="Q2664" s="54"/>
      <c r="R2664" s="54"/>
      <c r="S2664" s="54"/>
      <c r="T2664" s="54"/>
      <c r="U2664" s="56"/>
      <c r="V2664" s="54"/>
      <c r="W2664" s="54"/>
      <c r="X2664" s="54"/>
      <c r="Y2664" s="54"/>
      <c r="Z2664" s="56"/>
      <c r="AA2664" s="54"/>
      <c r="AB2664" s="54"/>
      <c r="AC2664" s="54"/>
      <c r="AD2664" s="54"/>
      <c r="AE2664" s="56"/>
    </row>
    <row r="2665" spans="12:31">
      <c r="L2665" s="54"/>
      <c r="M2665" s="54"/>
      <c r="N2665" s="54"/>
      <c r="O2665" s="54"/>
      <c r="P2665" s="56"/>
      <c r="Q2665" s="54"/>
      <c r="R2665" s="54"/>
      <c r="S2665" s="54"/>
      <c r="T2665" s="54"/>
      <c r="U2665" s="56"/>
      <c r="V2665" s="54"/>
      <c r="W2665" s="54"/>
      <c r="X2665" s="54"/>
      <c r="Y2665" s="54"/>
      <c r="Z2665" s="56"/>
      <c r="AA2665" s="54"/>
      <c r="AB2665" s="54"/>
      <c r="AC2665" s="54"/>
      <c r="AD2665" s="54"/>
      <c r="AE2665" s="56"/>
    </row>
    <row r="2666" spans="12:31">
      <c r="L2666" s="54"/>
      <c r="M2666" s="54"/>
      <c r="N2666" s="54"/>
      <c r="O2666" s="54"/>
      <c r="P2666" s="56"/>
      <c r="Q2666" s="54"/>
      <c r="R2666" s="54"/>
      <c r="S2666" s="54"/>
      <c r="T2666" s="54"/>
      <c r="U2666" s="56"/>
      <c r="V2666" s="54"/>
      <c r="W2666" s="54"/>
      <c r="X2666" s="54"/>
      <c r="Y2666" s="54"/>
      <c r="Z2666" s="56"/>
      <c r="AA2666" s="54"/>
      <c r="AB2666" s="54"/>
      <c r="AC2666" s="54"/>
      <c r="AD2666" s="54"/>
      <c r="AE2666" s="56"/>
    </row>
    <row r="2667" spans="12:31">
      <c r="L2667" s="54"/>
      <c r="M2667" s="54"/>
      <c r="N2667" s="54"/>
      <c r="O2667" s="54"/>
      <c r="P2667" s="56"/>
      <c r="Q2667" s="54"/>
      <c r="R2667" s="54"/>
      <c r="S2667" s="54"/>
      <c r="T2667" s="54"/>
      <c r="U2667" s="56"/>
      <c r="V2667" s="54"/>
      <c r="W2667" s="54"/>
      <c r="X2667" s="54"/>
      <c r="Y2667" s="54"/>
      <c r="Z2667" s="56"/>
      <c r="AA2667" s="54"/>
      <c r="AB2667" s="54"/>
      <c r="AC2667" s="54"/>
      <c r="AD2667" s="54"/>
      <c r="AE2667" s="56"/>
    </row>
    <row r="2668" spans="12:31">
      <c r="L2668" s="54"/>
      <c r="M2668" s="54"/>
      <c r="N2668" s="54"/>
      <c r="O2668" s="54"/>
      <c r="P2668" s="56"/>
      <c r="Q2668" s="54"/>
      <c r="R2668" s="54"/>
      <c r="S2668" s="54"/>
      <c r="T2668" s="54"/>
      <c r="U2668" s="56"/>
      <c r="V2668" s="54"/>
      <c r="W2668" s="54"/>
      <c r="X2668" s="54"/>
      <c r="Y2668" s="54"/>
      <c r="Z2668" s="56"/>
      <c r="AA2668" s="54"/>
      <c r="AB2668" s="54"/>
      <c r="AC2668" s="54"/>
      <c r="AD2668" s="54"/>
      <c r="AE2668" s="56"/>
    </row>
    <row r="2669" spans="12:31">
      <c r="L2669" s="54"/>
      <c r="M2669" s="54"/>
      <c r="N2669" s="54"/>
      <c r="O2669" s="54"/>
      <c r="P2669" s="56"/>
      <c r="Q2669" s="54"/>
      <c r="R2669" s="54"/>
      <c r="S2669" s="54"/>
      <c r="T2669" s="54"/>
      <c r="U2669" s="56"/>
      <c r="V2669" s="54"/>
      <c r="W2669" s="54"/>
      <c r="X2669" s="54"/>
      <c r="Y2669" s="54"/>
      <c r="Z2669" s="56"/>
      <c r="AA2669" s="54"/>
      <c r="AB2669" s="54"/>
      <c r="AC2669" s="54"/>
      <c r="AD2669" s="54"/>
      <c r="AE2669" s="56"/>
    </row>
    <row r="2670" spans="12:31">
      <c r="L2670" s="54"/>
      <c r="M2670" s="54"/>
      <c r="N2670" s="54"/>
      <c r="O2670" s="54"/>
      <c r="P2670" s="56"/>
      <c r="Q2670" s="54"/>
      <c r="R2670" s="54"/>
      <c r="S2670" s="54"/>
      <c r="T2670" s="54"/>
      <c r="U2670" s="56"/>
      <c r="V2670" s="54"/>
      <c r="W2670" s="54"/>
      <c r="X2670" s="54"/>
      <c r="Y2670" s="54"/>
      <c r="Z2670" s="56"/>
      <c r="AA2670" s="54"/>
      <c r="AB2670" s="54"/>
      <c r="AC2670" s="54"/>
      <c r="AD2670" s="54"/>
      <c r="AE2670" s="56"/>
    </row>
    <row r="2671" spans="12:31">
      <c r="L2671" s="54"/>
      <c r="M2671" s="54"/>
      <c r="N2671" s="54"/>
      <c r="O2671" s="54"/>
      <c r="P2671" s="56"/>
      <c r="Q2671" s="54"/>
      <c r="R2671" s="54"/>
      <c r="S2671" s="54"/>
      <c r="T2671" s="54"/>
      <c r="U2671" s="56"/>
      <c r="V2671" s="54"/>
      <c r="W2671" s="54"/>
      <c r="X2671" s="54"/>
      <c r="Y2671" s="54"/>
      <c r="Z2671" s="56"/>
      <c r="AA2671" s="54"/>
      <c r="AB2671" s="54"/>
      <c r="AC2671" s="54"/>
      <c r="AD2671" s="54"/>
      <c r="AE2671" s="56"/>
    </row>
    <row r="2672" spans="12:31">
      <c r="L2672" s="54"/>
      <c r="M2672" s="54"/>
      <c r="N2672" s="54"/>
      <c r="O2672" s="54"/>
      <c r="P2672" s="56"/>
      <c r="Q2672" s="54"/>
      <c r="R2672" s="54"/>
      <c r="S2672" s="54"/>
      <c r="T2672" s="54"/>
      <c r="U2672" s="56"/>
      <c r="V2672" s="54"/>
      <c r="W2672" s="54"/>
      <c r="X2672" s="54"/>
      <c r="Y2672" s="54"/>
      <c r="Z2672" s="56"/>
      <c r="AA2672" s="54"/>
      <c r="AB2672" s="54"/>
      <c r="AC2672" s="54"/>
      <c r="AD2672" s="54"/>
      <c r="AE2672" s="56"/>
    </row>
    <row r="2673" spans="12:31">
      <c r="L2673" s="54"/>
      <c r="M2673" s="54"/>
      <c r="N2673" s="54"/>
      <c r="O2673" s="54"/>
      <c r="P2673" s="56"/>
      <c r="Q2673" s="54"/>
      <c r="R2673" s="54"/>
      <c r="S2673" s="54"/>
      <c r="T2673" s="54"/>
      <c r="U2673" s="56"/>
      <c r="V2673" s="54"/>
      <c r="W2673" s="54"/>
      <c r="X2673" s="54"/>
      <c r="Y2673" s="54"/>
      <c r="Z2673" s="56"/>
      <c r="AA2673" s="54"/>
      <c r="AB2673" s="54"/>
      <c r="AC2673" s="54"/>
      <c r="AD2673" s="54"/>
      <c r="AE2673" s="56"/>
    </row>
    <row r="2674" spans="12:31">
      <c r="L2674" s="54"/>
      <c r="M2674" s="54"/>
      <c r="N2674" s="54"/>
      <c r="O2674" s="54"/>
      <c r="P2674" s="56"/>
      <c r="Q2674" s="54"/>
      <c r="R2674" s="54"/>
      <c r="S2674" s="54"/>
      <c r="T2674" s="54"/>
      <c r="U2674" s="56"/>
      <c r="V2674" s="54"/>
      <c r="W2674" s="54"/>
      <c r="X2674" s="54"/>
      <c r="Y2674" s="54"/>
      <c r="Z2674" s="56"/>
      <c r="AA2674" s="54"/>
      <c r="AB2674" s="54"/>
      <c r="AC2674" s="54"/>
      <c r="AD2674" s="54"/>
      <c r="AE2674" s="56"/>
    </row>
    <row r="2675" spans="12:31">
      <c r="L2675" s="54"/>
      <c r="M2675" s="54"/>
      <c r="N2675" s="54"/>
      <c r="O2675" s="54"/>
      <c r="P2675" s="56"/>
      <c r="Q2675" s="54"/>
      <c r="R2675" s="54"/>
      <c r="S2675" s="54"/>
      <c r="T2675" s="54"/>
      <c r="U2675" s="56"/>
      <c r="V2675" s="54"/>
      <c r="W2675" s="54"/>
      <c r="X2675" s="54"/>
      <c r="Y2675" s="54"/>
      <c r="Z2675" s="56"/>
      <c r="AA2675" s="54"/>
      <c r="AB2675" s="54"/>
      <c r="AC2675" s="54"/>
      <c r="AD2675" s="54"/>
      <c r="AE2675" s="56"/>
    </row>
    <row r="2676" spans="12:31">
      <c r="L2676" s="54"/>
      <c r="M2676" s="54"/>
      <c r="N2676" s="54"/>
      <c r="O2676" s="54"/>
      <c r="P2676" s="56"/>
      <c r="Q2676" s="54"/>
      <c r="R2676" s="54"/>
      <c r="S2676" s="54"/>
      <c r="T2676" s="54"/>
      <c r="U2676" s="56"/>
      <c r="V2676" s="54"/>
      <c r="W2676" s="54"/>
      <c r="X2676" s="54"/>
      <c r="Y2676" s="54"/>
      <c r="Z2676" s="56"/>
      <c r="AA2676" s="54"/>
      <c r="AB2676" s="54"/>
      <c r="AC2676" s="54"/>
      <c r="AD2676" s="54"/>
      <c r="AE2676" s="56"/>
    </row>
    <row r="2677" spans="12:31">
      <c r="L2677" s="54"/>
      <c r="M2677" s="54"/>
      <c r="N2677" s="54"/>
      <c r="O2677" s="54"/>
      <c r="P2677" s="56"/>
      <c r="Q2677" s="54"/>
      <c r="R2677" s="54"/>
      <c r="S2677" s="54"/>
      <c r="T2677" s="54"/>
      <c r="U2677" s="56"/>
      <c r="V2677" s="54"/>
      <c r="W2677" s="54"/>
      <c r="X2677" s="54"/>
      <c r="Y2677" s="54"/>
      <c r="Z2677" s="56"/>
      <c r="AA2677" s="54"/>
      <c r="AB2677" s="54"/>
      <c r="AC2677" s="54"/>
      <c r="AD2677" s="54"/>
      <c r="AE2677" s="56"/>
    </row>
    <row r="2678" spans="12:31">
      <c r="L2678" s="54"/>
      <c r="M2678" s="54"/>
      <c r="N2678" s="54"/>
      <c r="O2678" s="54"/>
      <c r="P2678" s="56"/>
      <c r="Q2678" s="54"/>
      <c r="R2678" s="54"/>
      <c r="S2678" s="54"/>
      <c r="T2678" s="54"/>
      <c r="U2678" s="56"/>
      <c r="V2678" s="54"/>
      <c r="W2678" s="54"/>
      <c r="X2678" s="54"/>
      <c r="Y2678" s="54"/>
      <c r="Z2678" s="56"/>
      <c r="AA2678" s="54"/>
      <c r="AB2678" s="54"/>
      <c r="AC2678" s="54"/>
      <c r="AD2678" s="54"/>
      <c r="AE2678" s="56"/>
    </row>
    <row r="2679" spans="12:31">
      <c r="L2679" s="54"/>
      <c r="M2679" s="54"/>
      <c r="N2679" s="54"/>
      <c r="O2679" s="54"/>
      <c r="P2679" s="56"/>
      <c r="Q2679" s="54"/>
      <c r="R2679" s="54"/>
      <c r="S2679" s="54"/>
      <c r="T2679" s="54"/>
      <c r="U2679" s="56"/>
      <c r="V2679" s="54"/>
      <c r="W2679" s="54"/>
      <c r="X2679" s="54"/>
      <c r="Y2679" s="54"/>
      <c r="Z2679" s="56"/>
      <c r="AA2679" s="54"/>
      <c r="AB2679" s="54"/>
      <c r="AC2679" s="54"/>
      <c r="AD2679" s="54"/>
      <c r="AE2679" s="56"/>
    </row>
    <row r="2680" spans="12:31">
      <c r="L2680" s="54"/>
      <c r="M2680" s="54"/>
      <c r="N2680" s="54"/>
      <c r="O2680" s="54"/>
      <c r="P2680" s="56"/>
      <c r="Q2680" s="54"/>
      <c r="R2680" s="54"/>
      <c r="S2680" s="54"/>
      <c r="T2680" s="54"/>
      <c r="U2680" s="56"/>
      <c r="V2680" s="54"/>
      <c r="W2680" s="54"/>
      <c r="X2680" s="54"/>
      <c r="Y2680" s="54"/>
      <c r="Z2680" s="56"/>
      <c r="AA2680" s="54"/>
      <c r="AB2680" s="54"/>
      <c r="AC2680" s="54"/>
      <c r="AD2680" s="54"/>
      <c r="AE2680" s="56"/>
    </row>
    <row r="2681" spans="12:31">
      <c r="L2681" s="54"/>
      <c r="M2681" s="54"/>
      <c r="N2681" s="54"/>
      <c r="O2681" s="54"/>
      <c r="P2681" s="56"/>
      <c r="Q2681" s="54"/>
      <c r="R2681" s="54"/>
      <c r="S2681" s="54"/>
      <c r="T2681" s="54"/>
      <c r="U2681" s="56"/>
      <c r="V2681" s="54"/>
      <c r="W2681" s="54"/>
      <c r="X2681" s="54"/>
      <c r="Y2681" s="54"/>
      <c r="Z2681" s="56"/>
      <c r="AA2681" s="54"/>
      <c r="AB2681" s="54"/>
      <c r="AC2681" s="54"/>
      <c r="AD2681" s="54"/>
      <c r="AE2681" s="56"/>
    </row>
    <row r="2682" spans="12:31">
      <c r="L2682" s="54"/>
      <c r="M2682" s="54"/>
      <c r="N2682" s="54"/>
      <c r="O2682" s="54"/>
      <c r="P2682" s="56"/>
      <c r="Q2682" s="54"/>
      <c r="R2682" s="54"/>
      <c r="S2682" s="54"/>
      <c r="T2682" s="54"/>
      <c r="U2682" s="56"/>
      <c r="V2682" s="54"/>
      <c r="W2682" s="54"/>
      <c r="X2682" s="54"/>
      <c r="Y2682" s="54"/>
      <c r="Z2682" s="56"/>
      <c r="AA2682" s="54"/>
      <c r="AB2682" s="54"/>
      <c r="AC2682" s="54"/>
      <c r="AD2682" s="54"/>
      <c r="AE2682" s="56"/>
    </row>
    <row r="2683" spans="12:31">
      <c r="L2683" s="54"/>
      <c r="M2683" s="54"/>
      <c r="N2683" s="54"/>
      <c r="O2683" s="54"/>
      <c r="P2683" s="56"/>
      <c r="Q2683" s="54"/>
      <c r="R2683" s="54"/>
      <c r="S2683" s="54"/>
      <c r="T2683" s="54"/>
      <c r="U2683" s="56"/>
      <c r="V2683" s="54"/>
      <c r="W2683" s="54"/>
      <c r="X2683" s="54"/>
      <c r="Y2683" s="54"/>
      <c r="Z2683" s="56"/>
      <c r="AA2683" s="54"/>
      <c r="AB2683" s="54"/>
      <c r="AC2683" s="54"/>
      <c r="AD2683" s="54"/>
      <c r="AE2683" s="56"/>
    </row>
    <row r="2684" spans="12:31">
      <c r="L2684" s="54"/>
      <c r="M2684" s="54"/>
      <c r="N2684" s="54"/>
      <c r="O2684" s="54"/>
      <c r="P2684" s="56"/>
      <c r="Q2684" s="54"/>
      <c r="R2684" s="54"/>
      <c r="S2684" s="54"/>
      <c r="T2684" s="54"/>
      <c r="U2684" s="56"/>
      <c r="V2684" s="54"/>
      <c r="W2684" s="54"/>
      <c r="X2684" s="54"/>
      <c r="Y2684" s="54"/>
      <c r="Z2684" s="56"/>
      <c r="AA2684" s="54"/>
      <c r="AB2684" s="54"/>
      <c r="AC2684" s="54"/>
      <c r="AD2684" s="54"/>
      <c r="AE2684" s="56"/>
    </row>
    <row r="2685" spans="12:31">
      <c r="L2685" s="54"/>
      <c r="M2685" s="54"/>
      <c r="N2685" s="54"/>
      <c r="O2685" s="54"/>
      <c r="P2685" s="56"/>
      <c r="Q2685" s="54"/>
      <c r="R2685" s="54"/>
      <c r="S2685" s="54"/>
      <c r="T2685" s="54"/>
      <c r="U2685" s="56"/>
      <c r="V2685" s="54"/>
      <c r="W2685" s="54"/>
      <c r="X2685" s="54"/>
      <c r="Y2685" s="54"/>
      <c r="Z2685" s="56"/>
      <c r="AA2685" s="54"/>
      <c r="AB2685" s="54"/>
      <c r="AC2685" s="54"/>
      <c r="AD2685" s="54"/>
      <c r="AE2685" s="56"/>
    </row>
    <row r="2686" spans="12:31">
      <c r="L2686" s="54"/>
      <c r="M2686" s="54"/>
      <c r="N2686" s="54"/>
      <c r="O2686" s="54"/>
      <c r="P2686" s="56"/>
      <c r="Q2686" s="54"/>
      <c r="R2686" s="54"/>
      <c r="S2686" s="54"/>
      <c r="T2686" s="54"/>
      <c r="U2686" s="56"/>
      <c r="V2686" s="54"/>
      <c r="W2686" s="54"/>
      <c r="X2686" s="54"/>
      <c r="Y2686" s="54"/>
      <c r="Z2686" s="56"/>
      <c r="AA2686" s="54"/>
      <c r="AB2686" s="54"/>
      <c r="AC2686" s="54"/>
      <c r="AD2686" s="54"/>
      <c r="AE2686" s="56"/>
    </row>
    <row r="2687" spans="12:31">
      <c r="L2687" s="54"/>
      <c r="M2687" s="54"/>
      <c r="N2687" s="54"/>
      <c r="O2687" s="54"/>
      <c r="P2687" s="56"/>
      <c r="Q2687" s="54"/>
      <c r="R2687" s="54"/>
      <c r="S2687" s="54"/>
      <c r="T2687" s="54"/>
      <c r="U2687" s="56"/>
      <c r="V2687" s="54"/>
      <c r="W2687" s="54"/>
      <c r="X2687" s="54"/>
      <c r="Y2687" s="54"/>
      <c r="Z2687" s="56"/>
      <c r="AA2687" s="54"/>
      <c r="AB2687" s="54"/>
      <c r="AC2687" s="54"/>
      <c r="AD2687" s="54"/>
      <c r="AE2687" s="56"/>
    </row>
    <row r="2688" spans="12:31">
      <c r="L2688" s="54"/>
      <c r="M2688" s="54"/>
      <c r="N2688" s="54"/>
      <c r="O2688" s="54"/>
      <c r="P2688" s="56"/>
      <c r="Q2688" s="54"/>
      <c r="R2688" s="54"/>
      <c r="S2688" s="54"/>
      <c r="T2688" s="54"/>
      <c r="U2688" s="56"/>
      <c r="V2688" s="54"/>
      <c r="W2688" s="54"/>
      <c r="X2688" s="54"/>
      <c r="Y2688" s="54"/>
      <c r="Z2688" s="56"/>
      <c r="AA2688" s="54"/>
      <c r="AB2688" s="54"/>
      <c r="AC2688" s="54"/>
      <c r="AD2688" s="54"/>
      <c r="AE2688" s="56"/>
    </row>
    <row r="2689" spans="12:31">
      <c r="L2689" s="54"/>
      <c r="M2689" s="54"/>
      <c r="N2689" s="54"/>
      <c r="O2689" s="54"/>
      <c r="P2689" s="56"/>
      <c r="Q2689" s="54"/>
      <c r="R2689" s="54"/>
      <c r="S2689" s="54"/>
      <c r="T2689" s="54"/>
      <c r="U2689" s="56"/>
      <c r="V2689" s="54"/>
      <c r="W2689" s="54"/>
      <c r="X2689" s="54"/>
      <c r="Y2689" s="54"/>
      <c r="Z2689" s="56"/>
      <c r="AA2689" s="54"/>
      <c r="AB2689" s="54"/>
      <c r="AC2689" s="54"/>
      <c r="AD2689" s="54"/>
      <c r="AE2689" s="56"/>
    </row>
    <row r="2690" spans="12:31">
      <c r="L2690" s="54"/>
      <c r="M2690" s="54"/>
      <c r="N2690" s="54"/>
      <c r="O2690" s="54"/>
      <c r="P2690" s="56"/>
      <c r="Q2690" s="54"/>
      <c r="R2690" s="54"/>
      <c r="S2690" s="54"/>
      <c r="T2690" s="54"/>
      <c r="U2690" s="56"/>
      <c r="V2690" s="54"/>
      <c r="W2690" s="54"/>
      <c r="X2690" s="54"/>
      <c r="Y2690" s="54"/>
      <c r="Z2690" s="56"/>
      <c r="AA2690" s="54"/>
      <c r="AB2690" s="54"/>
      <c r="AC2690" s="54"/>
      <c r="AD2690" s="54"/>
      <c r="AE2690" s="56"/>
    </row>
    <row r="2691" spans="12:31">
      <c r="L2691" s="54"/>
      <c r="M2691" s="54"/>
      <c r="N2691" s="54"/>
      <c r="O2691" s="54"/>
      <c r="P2691" s="56"/>
      <c r="Q2691" s="54"/>
      <c r="R2691" s="54"/>
      <c r="S2691" s="54"/>
      <c r="T2691" s="54"/>
      <c r="U2691" s="56"/>
      <c r="V2691" s="54"/>
      <c r="W2691" s="54"/>
      <c r="X2691" s="54"/>
      <c r="Y2691" s="54"/>
      <c r="Z2691" s="56"/>
      <c r="AA2691" s="54"/>
      <c r="AB2691" s="54"/>
      <c r="AC2691" s="54"/>
      <c r="AD2691" s="54"/>
      <c r="AE2691" s="56"/>
    </row>
    <row r="2692" spans="12:31">
      <c r="L2692" s="54"/>
      <c r="M2692" s="54"/>
      <c r="N2692" s="54"/>
      <c r="O2692" s="54"/>
      <c r="P2692" s="56"/>
      <c r="Q2692" s="54"/>
      <c r="R2692" s="54"/>
      <c r="S2692" s="54"/>
      <c r="T2692" s="54"/>
      <c r="U2692" s="56"/>
      <c r="V2692" s="54"/>
      <c r="W2692" s="54"/>
      <c r="X2692" s="54"/>
      <c r="Y2692" s="54"/>
      <c r="Z2692" s="56"/>
      <c r="AA2692" s="54"/>
      <c r="AB2692" s="54"/>
      <c r="AC2692" s="54"/>
      <c r="AD2692" s="54"/>
      <c r="AE2692" s="56"/>
    </row>
    <row r="2693" spans="12:31">
      <c r="L2693" s="54"/>
      <c r="M2693" s="54"/>
      <c r="N2693" s="54"/>
      <c r="O2693" s="54"/>
      <c r="P2693" s="56"/>
      <c r="Q2693" s="54"/>
      <c r="R2693" s="54"/>
      <c r="S2693" s="54"/>
      <c r="T2693" s="54"/>
      <c r="U2693" s="56"/>
      <c r="V2693" s="54"/>
      <c r="W2693" s="54"/>
      <c r="X2693" s="54"/>
      <c r="Y2693" s="54"/>
      <c r="Z2693" s="56"/>
      <c r="AA2693" s="54"/>
      <c r="AB2693" s="54"/>
      <c r="AC2693" s="54"/>
      <c r="AD2693" s="54"/>
      <c r="AE2693" s="56"/>
    </row>
    <row r="2694" spans="12:31">
      <c r="L2694" s="54"/>
      <c r="M2694" s="54"/>
      <c r="N2694" s="54"/>
      <c r="O2694" s="54"/>
      <c r="P2694" s="56"/>
      <c r="Q2694" s="54"/>
      <c r="R2694" s="54"/>
      <c r="S2694" s="54"/>
      <c r="T2694" s="54"/>
      <c r="U2694" s="56"/>
      <c r="V2694" s="54"/>
      <c r="W2694" s="54"/>
      <c r="X2694" s="54"/>
      <c r="Y2694" s="54"/>
      <c r="Z2694" s="56"/>
      <c r="AA2694" s="54"/>
      <c r="AB2694" s="54"/>
      <c r="AC2694" s="54"/>
      <c r="AD2694" s="54"/>
      <c r="AE2694" s="56"/>
    </row>
    <row r="2695" spans="12:31">
      <c r="L2695" s="54"/>
      <c r="M2695" s="54"/>
      <c r="N2695" s="54"/>
      <c r="O2695" s="54"/>
      <c r="P2695" s="56"/>
      <c r="Q2695" s="54"/>
      <c r="R2695" s="54"/>
      <c r="S2695" s="54"/>
      <c r="T2695" s="54"/>
      <c r="U2695" s="56"/>
      <c r="V2695" s="54"/>
      <c r="W2695" s="54"/>
      <c r="X2695" s="54"/>
      <c r="Y2695" s="54"/>
      <c r="Z2695" s="56"/>
      <c r="AA2695" s="54"/>
      <c r="AB2695" s="54"/>
      <c r="AC2695" s="54"/>
      <c r="AD2695" s="54"/>
      <c r="AE2695" s="56"/>
    </row>
    <row r="2696" spans="12:31">
      <c r="L2696" s="54"/>
      <c r="M2696" s="54"/>
      <c r="N2696" s="54"/>
      <c r="O2696" s="54"/>
      <c r="P2696" s="56"/>
      <c r="Q2696" s="54"/>
      <c r="R2696" s="54"/>
      <c r="S2696" s="54"/>
      <c r="T2696" s="54"/>
      <c r="U2696" s="56"/>
      <c r="V2696" s="54"/>
      <c r="W2696" s="54"/>
      <c r="X2696" s="54"/>
      <c r="Y2696" s="54"/>
      <c r="Z2696" s="56"/>
      <c r="AA2696" s="54"/>
      <c r="AB2696" s="54"/>
      <c r="AC2696" s="54"/>
      <c r="AD2696" s="54"/>
      <c r="AE2696" s="56"/>
    </row>
    <row r="2697" spans="12:31">
      <c r="L2697" s="54"/>
      <c r="M2697" s="54"/>
      <c r="N2697" s="54"/>
      <c r="O2697" s="54"/>
      <c r="P2697" s="56"/>
      <c r="Q2697" s="54"/>
      <c r="R2697" s="54"/>
      <c r="S2697" s="54"/>
      <c r="T2697" s="54"/>
      <c r="U2697" s="56"/>
      <c r="V2697" s="54"/>
      <c r="W2697" s="54"/>
      <c r="X2697" s="54"/>
      <c r="Y2697" s="54"/>
      <c r="Z2697" s="56"/>
      <c r="AA2697" s="54"/>
      <c r="AB2697" s="54"/>
      <c r="AC2697" s="54"/>
      <c r="AD2697" s="54"/>
      <c r="AE2697" s="56"/>
    </row>
    <row r="2698" spans="12:31">
      <c r="L2698" s="54"/>
      <c r="M2698" s="54"/>
      <c r="N2698" s="54"/>
      <c r="O2698" s="54"/>
      <c r="P2698" s="56"/>
      <c r="Q2698" s="54"/>
      <c r="R2698" s="54"/>
      <c r="S2698" s="54"/>
      <c r="T2698" s="54"/>
      <c r="U2698" s="56"/>
      <c r="V2698" s="54"/>
      <c r="W2698" s="54"/>
      <c r="X2698" s="54"/>
      <c r="Y2698" s="54"/>
      <c r="Z2698" s="56"/>
      <c r="AA2698" s="54"/>
      <c r="AB2698" s="54"/>
      <c r="AC2698" s="54"/>
      <c r="AD2698" s="54"/>
      <c r="AE2698" s="56"/>
    </row>
    <row r="2699" spans="12:31">
      <c r="L2699" s="54"/>
      <c r="M2699" s="54"/>
      <c r="N2699" s="54"/>
      <c r="O2699" s="54"/>
      <c r="P2699" s="56"/>
      <c r="Q2699" s="54"/>
      <c r="R2699" s="54"/>
      <c r="S2699" s="54"/>
      <c r="T2699" s="54"/>
      <c r="U2699" s="56"/>
      <c r="V2699" s="54"/>
      <c r="W2699" s="54"/>
      <c r="X2699" s="54"/>
      <c r="Y2699" s="54"/>
      <c r="Z2699" s="56"/>
      <c r="AA2699" s="54"/>
      <c r="AB2699" s="54"/>
      <c r="AC2699" s="54"/>
      <c r="AD2699" s="54"/>
      <c r="AE2699" s="56"/>
    </row>
    <row r="2700" spans="12:31">
      <c r="L2700" s="54"/>
      <c r="M2700" s="54"/>
      <c r="N2700" s="54"/>
      <c r="O2700" s="54"/>
      <c r="P2700" s="56"/>
      <c r="Q2700" s="54"/>
      <c r="R2700" s="54"/>
      <c r="S2700" s="54"/>
      <c r="T2700" s="54"/>
      <c r="U2700" s="56"/>
      <c r="V2700" s="54"/>
      <c r="W2700" s="54"/>
      <c r="X2700" s="54"/>
      <c r="Y2700" s="54"/>
      <c r="Z2700" s="56"/>
      <c r="AA2700" s="54"/>
      <c r="AB2700" s="54"/>
      <c r="AC2700" s="54"/>
      <c r="AD2700" s="54"/>
      <c r="AE2700" s="56"/>
    </row>
    <row r="2701" spans="12:31">
      <c r="L2701" s="54"/>
      <c r="M2701" s="54"/>
      <c r="N2701" s="54"/>
      <c r="O2701" s="54"/>
      <c r="P2701" s="56"/>
      <c r="Q2701" s="54"/>
      <c r="R2701" s="54"/>
      <c r="S2701" s="54"/>
      <c r="T2701" s="54"/>
      <c r="U2701" s="56"/>
      <c r="V2701" s="54"/>
      <c r="W2701" s="54"/>
      <c r="X2701" s="54"/>
      <c r="Y2701" s="54"/>
      <c r="Z2701" s="56"/>
      <c r="AA2701" s="54"/>
      <c r="AB2701" s="54"/>
      <c r="AC2701" s="54"/>
      <c r="AD2701" s="54"/>
      <c r="AE2701" s="56"/>
    </row>
    <row r="2702" spans="12:31">
      <c r="L2702" s="54"/>
      <c r="M2702" s="54"/>
      <c r="N2702" s="54"/>
      <c r="O2702" s="54"/>
      <c r="P2702" s="56"/>
      <c r="Q2702" s="54"/>
      <c r="R2702" s="54"/>
      <c r="S2702" s="54"/>
      <c r="T2702" s="54"/>
      <c r="U2702" s="56"/>
      <c r="V2702" s="54"/>
      <c r="W2702" s="54"/>
      <c r="X2702" s="54"/>
      <c r="Y2702" s="54"/>
      <c r="Z2702" s="56"/>
      <c r="AA2702" s="54"/>
      <c r="AB2702" s="54"/>
      <c r="AC2702" s="54"/>
      <c r="AD2702" s="54"/>
      <c r="AE2702" s="56"/>
    </row>
    <row r="2703" spans="12:31">
      <c r="L2703" s="54"/>
      <c r="M2703" s="54"/>
      <c r="N2703" s="54"/>
      <c r="O2703" s="54"/>
      <c r="P2703" s="56"/>
      <c r="Q2703" s="54"/>
      <c r="R2703" s="54"/>
      <c r="S2703" s="54"/>
      <c r="T2703" s="54"/>
      <c r="U2703" s="56"/>
      <c r="V2703" s="54"/>
      <c r="W2703" s="54"/>
      <c r="X2703" s="54"/>
      <c r="Y2703" s="54"/>
      <c r="Z2703" s="56"/>
      <c r="AA2703" s="54"/>
      <c r="AB2703" s="54"/>
      <c r="AC2703" s="54"/>
      <c r="AD2703" s="54"/>
      <c r="AE2703" s="56"/>
    </row>
    <row r="2704" spans="12:31">
      <c r="L2704" s="54"/>
      <c r="M2704" s="54"/>
      <c r="N2704" s="54"/>
      <c r="O2704" s="54"/>
      <c r="P2704" s="56"/>
      <c r="Q2704" s="54"/>
      <c r="R2704" s="54"/>
      <c r="S2704" s="54"/>
      <c r="T2704" s="54"/>
      <c r="U2704" s="56"/>
      <c r="V2704" s="54"/>
      <c r="W2704" s="54"/>
      <c r="X2704" s="54"/>
      <c r="Y2704" s="54"/>
      <c r="Z2704" s="56"/>
      <c r="AA2704" s="54"/>
      <c r="AB2704" s="54"/>
      <c r="AC2704" s="54"/>
      <c r="AD2704" s="54"/>
      <c r="AE2704" s="56"/>
    </row>
    <row r="2705" spans="12:31">
      <c r="L2705" s="54"/>
      <c r="M2705" s="54"/>
      <c r="N2705" s="54"/>
      <c r="O2705" s="54"/>
      <c r="P2705" s="56"/>
      <c r="Q2705" s="54"/>
      <c r="R2705" s="54"/>
      <c r="S2705" s="54"/>
      <c r="T2705" s="54"/>
      <c r="U2705" s="56"/>
      <c r="V2705" s="54"/>
      <c r="W2705" s="54"/>
      <c r="X2705" s="54"/>
      <c r="Y2705" s="54"/>
      <c r="Z2705" s="56"/>
      <c r="AA2705" s="54"/>
      <c r="AB2705" s="54"/>
      <c r="AC2705" s="54"/>
      <c r="AD2705" s="54"/>
      <c r="AE2705" s="56"/>
    </row>
    <row r="2706" spans="12:31">
      <c r="L2706" s="54"/>
      <c r="M2706" s="54"/>
      <c r="N2706" s="54"/>
      <c r="O2706" s="54"/>
      <c r="P2706" s="56"/>
      <c r="Q2706" s="54"/>
      <c r="R2706" s="54"/>
      <c r="S2706" s="54"/>
      <c r="T2706" s="54"/>
      <c r="U2706" s="56"/>
      <c r="V2706" s="54"/>
      <c r="W2706" s="54"/>
      <c r="X2706" s="54"/>
      <c r="Y2706" s="54"/>
      <c r="Z2706" s="56"/>
      <c r="AA2706" s="54"/>
      <c r="AB2706" s="54"/>
      <c r="AC2706" s="54"/>
      <c r="AD2706" s="54"/>
      <c r="AE2706" s="56"/>
    </row>
    <row r="2707" spans="12:31">
      <c r="L2707" s="54"/>
      <c r="M2707" s="54"/>
      <c r="N2707" s="54"/>
      <c r="O2707" s="54"/>
      <c r="P2707" s="56"/>
      <c r="Q2707" s="54"/>
      <c r="R2707" s="54"/>
      <c r="S2707" s="54"/>
      <c r="T2707" s="54"/>
      <c r="U2707" s="56"/>
      <c r="V2707" s="54"/>
      <c r="W2707" s="54"/>
      <c r="X2707" s="54"/>
      <c r="Y2707" s="54"/>
      <c r="Z2707" s="56"/>
      <c r="AA2707" s="54"/>
      <c r="AB2707" s="54"/>
      <c r="AC2707" s="54"/>
      <c r="AD2707" s="54"/>
      <c r="AE2707" s="56"/>
    </row>
    <row r="2708" spans="12:31">
      <c r="L2708" s="54"/>
      <c r="M2708" s="54"/>
      <c r="N2708" s="54"/>
      <c r="O2708" s="54"/>
      <c r="P2708" s="56"/>
      <c r="Q2708" s="54"/>
      <c r="R2708" s="54"/>
      <c r="S2708" s="54"/>
      <c r="T2708" s="54"/>
      <c r="U2708" s="56"/>
      <c r="V2708" s="54"/>
      <c r="W2708" s="54"/>
      <c r="X2708" s="54"/>
      <c r="Y2708" s="54"/>
      <c r="Z2708" s="56"/>
      <c r="AA2708" s="54"/>
      <c r="AB2708" s="54"/>
      <c r="AC2708" s="54"/>
      <c r="AD2708" s="54"/>
      <c r="AE2708" s="56"/>
    </row>
    <row r="2709" spans="12:31">
      <c r="L2709" s="54"/>
      <c r="M2709" s="54"/>
      <c r="N2709" s="54"/>
      <c r="O2709" s="54"/>
      <c r="P2709" s="56"/>
      <c r="Q2709" s="54"/>
      <c r="R2709" s="54"/>
      <c r="S2709" s="54"/>
      <c r="T2709" s="54"/>
      <c r="U2709" s="56"/>
      <c r="V2709" s="54"/>
      <c r="W2709" s="54"/>
      <c r="X2709" s="54"/>
      <c r="Y2709" s="54"/>
      <c r="Z2709" s="56"/>
      <c r="AA2709" s="54"/>
      <c r="AB2709" s="54"/>
      <c r="AC2709" s="54"/>
      <c r="AD2709" s="54"/>
      <c r="AE2709" s="56"/>
    </row>
    <row r="2710" spans="12:31">
      <c r="L2710" s="54"/>
      <c r="M2710" s="54"/>
      <c r="N2710" s="54"/>
      <c r="O2710" s="54"/>
      <c r="P2710" s="56"/>
      <c r="Q2710" s="54"/>
      <c r="R2710" s="54"/>
      <c r="S2710" s="54"/>
      <c r="T2710" s="54"/>
      <c r="U2710" s="56"/>
      <c r="V2710" s="54"/>
      <c r="W2710" s="54"/>
      <c r="X2710" s="54"/>
      <c r="Y2710" s="54"/>
      <c r="Z2710" s="56"/>
      <c r="AA2710" s="54"/>
      <c r="AB2710" s="54"/>
      <c r="AC2710" s="54"/>
      <c r="AD2710" s="54"/>
      <c r="AE2710" s="56"/>
    </row>
    <row r="2711" spans="12:31">
      <c r="L2711" s="54"/>
      <c r="M2711" s="54"/>
      <c r="N2711" s="54"/>
      <c r="O2711" s="54"/>
      <c r="P2711" s="56"/>
      <c r="Q2711" s="54"/>
      <c r="R2711" s="54"/>
      <c r="S2711" s="54"/>
      <c r="T2711" s="54"/>
      <c r="U2711" s="56"/>
      <c r="V2711" s="54"/>
      <c r="W2711" s="54"/>
      <c r="X2711" s="54"/>
      <c r="Y2711" s="54"/>
      <c r="Z2711" s="56"/>
      <c r="AA2711" s="54"/>
      <c r="AB2711" s="54"/>
      <c r="AC2711" s="54"/>
      <c r="AD2711" s="54"/>
      <c r="AE2711" s="56"/>
    </row>
    <row r="2712" spans="12:31">
      <c r="L2712" s="54"/>
      <c r="M2712" s="54"/>
      <c r="N2712" s="54"/>
      <c r="O2712" s="54"/>
      <c r="P2712" s="56"/>
      <c r="Q2712" s="54"/>
      <c r="R2712" s="54"/>
      <c r="S2712" s="54"/>
      <c r="T2712" s="54"/>
      <c r="U2712" s="56"/>
      <c r="V2712" s="54"/>
      <c r="W2712" s="54"/>
      <c r="X2712" s="54"/>
      <c r="Y2712" s="54"/>
      <c r="Z2712" s="56"/>
      <c r="AA2712" s="54"/>
      <c r="AB2712" s="54"/>
      <c r="AC2712" s="54"/>
      <c r="AD2712" s="54"/>
      <c r="AE2712" s="56"/>
    </row>
    <row r="2713" spans="12:31">
      <c r="L2713" s="54"/>
      <c r="M2713" s="54"/>
      <c r="N2713" s="54"/>
      <c r="O2713" s="54"/>
      <c r="P2713" s="56"/>
      <c r="Q2713" s="54"/>
      <c r="R2713" s="54"/>
      <c r="S2713" s="54"/>
      <c r="T2713" s="54"/>
      <c r="U2713" s="56"/>
      <c r="V2713" s="54"/>
      <c r="W2713" s="54"/>
      <c r="X2713" s="54"/>
      <c r="Y2713" s="54"/>
      <c r="Z2713" s="56"/>
      <c r="AA2713" s="54"/>
      <c r="AB2713" s="54"/>
      <c r="AC2713" s="54"/>
      <c r="AD2713" s="54"/>
      <c r="AE2713" s="56"/>
    </row>
    <row r="2714" spans="12:31">
      <c r="L2714" s="54"/>
      <c r="M2714" s="54"/>
      <c r="N2714" s="54"/>
      <c r="O2714" s="54"/>
      <c r="P2714" s="56"/>
      <c r="Q2714" s="54"/>
      <c r="R2714" s="54"/>
      <c r="S2714" s="54"/>
      <c r="T2714" s="54"/>
      <c r="U2714" s="56"/>
      <c r="V2714" s="54"/>
      <c r="W2714" s="54"/>
      <c r="X2714" s="54"/>
      <c r="Y2714" s="54"/>
      <c r="Z2714" s="56"/>
      <c r="AA2714" s="54"/>
      <c r="AB2714" s="54"/>
      <c r="AC2714" s="54"/>
      <c r="AD2714" s="54"/>
      <c r="AE2714" s="56"/>
    </row>
    <row r="2715" spans="12:31">
      <c r="L2715" s="54"/>
      <c r="M2715" s="54"/>
      <c r="N2715" s="54"/>
      <c r="O2715" s="54"/>
      <c r="P2715" s="56"/>
      <c r="Q2715" s="54"/>
      <c r="R2715" s="54"/>
      <c r="S2715" s="54"/>
      <c r="T2715" s="54"/>
      <c r="U2715" s="56"/>
      <c r="V2715" s="54"/>
      <c r="W2715" s="54"/>
      <c r="X2715" s="54"/>
      <c r="Y2715" s="54"/>
      <c r="Z2715" s="56"/>
      <c r="AA2715" s="54"/>
      <c r="AB2715" s="54"/>
      <c r="AC2715" s="54"/>
      <c r="AD2715" s="54"/>
      <c r="AE2715" s="56"/>
    </row>
    <row r="2716" spans="12:31">
      <c r="L2716" s="54"/>
      <c r="M2716" s="54"/>
      <c r="N2716" s="54"/>
      <c r="O2716" s="54"/>
      <c r="P2716" s="56"/>
      <c r="Q2716" s="54"/>
      <c r="R2716" s="54"/>
      <c r="S2716" s="54"/>
      <c r="T2716" s="54"/>
      <c r="U2716" s="56"/>
      <c r="V2716" s="54"/>
      <c r="W2716" s="54"/>
      <c r="X2716" s="54"/>
      <c r="Y2716" s="54"/>
      <c r="Z2716" s="56"/>
      <c r="AA2716" s="54"/>
      <c r="AB2716" s="54"/>
      <c r="AC2716" s="54"/>
      <c r="AD2716" s="54"/>
      <c r="AE2716" s="56"/>
    </row>
    <row r="2717" spans="12:31">
      <c r="L2717" s="54"/>
      <c r="M2717" s="54"/>
      <c r="N2717" s="54"/>
      <c r="O2717" s="54"/>
      <c r="P2717" s="56"/>
      <c r="Q2717" s="54"/>
      <c r="R2717" s="54"/>
      <c r="S2717" s="54"/>
      <c r="T2717" s="54"/>
      <c r="U2717" s="56"/>
      <c r="V2717" s="54"/>
      <c r="W2717" s="54"/>
      <c r="X2717" s="54"/>
      <c r="Y2717" s="54"/>
      <c r="Z2717" s="56"/>
      <c r="AA2717" s="54"/>
      <c r="AB2717" s="54"/>
      <c r="AC2717" s="54"/>
      <c r="AD2717" s="54"/>
      <c r="AE2717" s="56"/>
    </row>
    <row r="2718" spans="12:31">
      <c r="L2718" s="54"/>
      <c r="M2718" s="54"/>
      <c r="N2718" s="54"/>
      <c r="O2718" s="54"/>
      <c r="P2718" s="56"/>
      <c r="Q2718" s="54"/>
      <c r="R2718" s="54"/>
      <c r="S2718" s="54"/>
      <c r="T2718" s="54"/>
      <c r="U2718" s="56"/>
      <c r="V2718" s="54"/>
      <c r="W2718" s="54"/>
      <c r="X2718" s="54"/>
      <c r="Y2718" s="54"/>
      <c r="Z2718" s="56"/>
      <c r="AA2718" s="54"/>
      <c r="AB2718" s="54"/>
      <c r="AC2718" s="54"/>
      <c r="AD2718" s="54"/>
      <c r="AE2718" s="56"/>
    </row>
    <row r="2719" spans="12:31">
      <c r="L2719" s="54"/>
      <c r="M2719" s="54"/>
      <c r="N2719" s="54"/>
      <c r="O2719" s="54"/>
      <c r="P2719" s="56"/>
      <c r="Q2719" s="54"/>
      <c r="R2719" s="54"/>
      <c r="S2719" s="54"/>
      <c r="T2719" s="54"/>
      <c r="U2719" s="56"/>
      <c r="V2719" s="54"/>
      <c r="W2719" s="54"/>
      <c r="X2719" s="54"/>
      <c r="Y2719" s="54"/>
      <c r="Z2719" s="56"/>
      <c r="AA2719" s="54"/>
      <c r="AB2719" s="54"/>
      <c r="AC2719" s="54"/>
      <c r="AD2719" s="54"/>
      <c r="AE2719" s="56"/>
    </row>
    <row r="2720" spans="12:31">
      <c r="L2720" s="54"/>
      <c r="M2720" s="54"/>
      <c r="N2720" s="54"/>
      <c r="O2720" s="54"/>
      <c r="P2720" s="56"/>
      <c r="Q2720" s="54"/>
      <c r="R2720" s="54"/>
      <c r="S2720" s="54"/>
      <c r="T2720" s="54"/>
      <c r="U2720" s="56"/>
      <c r="V2720" s="54"/>
      <c r="W2720" s="54"/>
      <c r="X2720" s="54"/>
      <c r="Y2720" s="54"/>
      <c r="Z2720" s="56"/>
      <c r="AA2720" s="54"/>
      <c r="AB2720" s="54"/>
      <c r="AC2720" s="54"/>
      <c r="AD2720" s="54"/>
      <c r="AE2720" s="56"/>
    </row>
    <row r="2721" spans="12:31">
      <c r="L2721" s="54"/>
      <c r="M2721" s="54"/>
      <c r="N2721" s="54"/>
      <c r="O2721" s="54"/>
      <c r="P2721" s="56"/>
      <c r="Q2721" s="54"/>
      <c r="R2721" s="54"/>
      <c r="S2721" s="54"/>
      <c r="T2721" s="54"/>
      <c r="U2721" s="56"/>
      <c r="V2721" s="54"/>
      <c r="W2721" s="54"/>
      <c r="X2721" s="54"/>
      <c r="Y2721" s="54"/>
      <c r="Z2721" s="56"/>
      <c r="AA2721" s="54"/>
      <c r="AB2721" s="54"/>
      <c r="AC2721" s="54"/>
      <c r="AD2721" s="54"/>
      <c r="AE2721" s="56"/>
    </row>
    <row r="2722" spans="12:31">
      <c r="L2722" s="54"/>
      <c r="M2722" s="54"/>
      <c r="N2722" s="54"/>
      <c r="O2722" s="54"/>
      <c r="P2722" s="56"/>
      <c r="Q2722" s="54"/>
      <c r="R2722" s="54"/>
      <c r="S2722" s="54"/>
      <c r="T2722" s="54"/>
      <c r="U2722" s="56"/>
      <c r="V2722" s="54"/>
      <c r="W2722" s="54"/>
      <c r="X2722" s="54"/>
      <c r="Y2722" s="54"/>
      <c r="Z2722" s="56"/>
      <c r="AA2722" s="54"/>
      <c r="AB2722" s="54"/>
      <c r="AC2722" s="54"/>
      <c r="AD2722" s="54"/>
      <c r="AE2722" s="56"/>
    </row>
    <row r="2723" spans="12:31">
      <c r="L2723" s="54"/>
      <c r="M2723" s="54"/>
      <c r="N2723" s="54"/>
      <c r="O2723" s="54"/>
      <c r="P2723" s="56"/>
      <c r="Q2723" s="54"/>
      <c r="R2723" s="54"/>
      <c r="S2723" s="54"/>
      <c r="T2723" s="54"/>
      <c r="U2723" s="56"/>
      <c r="V2723" s="54"/>
      <c r="W2723" s="54"/>
      <c r="X2723" s="54"/>
      <c r="Y2723" s="54"/>
      <c r="Z2723" s="56"/>
      <c r="AA2723" s="54"/>
      <c r="AB2723" s="54"/>
      <c r="AC2723" s="54"/>
      <c r="AD2723" s="54"/>
      <c r="AE2723" s="56"/>
    </row>
    <row r="2724" spans="12:31">
      <c r="L2724" s="54"/>
      <c r="M2724" s="54"/>
      <c r="N2724" s="54"/>
      <c r="O2724" s="54"/>
      <c r="P2724" s="56"/>
      <c r="Q2724" s="54"/>
      <c r="R2724" s="54"/>
      <c r="S2724" s="54"/>
      <c r="T2724" s="54"/>
      <c r="U2724" s="56"/>
      <c r="V2724" s="54"/>
      <c r="W2724" s="54"/>
      <c r="X2724" s="54"/>
      <c r="Y2724" s="54"/>
      <c r="Z2724" s="56"/>
      <c r="AA2724" s="54"/>
      <c r="AB2724" s="54"/>
      <c r="AC2724" s="54"/>
      <c r="AD2724" s="54"/>
      <c r="AE2724" s="56"/>
    </row>
    <row r="2725" spans="12:31">
      <c r="L2725" s="54"/>
      <c r="M2725" s="54"/>
      <c r="N2725" s="54"/>
      <c r="O2725" s="54"/>
      <c r="P2725" s="56"/>
      <c r="Q2725" s="54"/>
      <c r="R2725" s="54"/>
      <c r="S2725" s="54"/>
      <c r="T2725" s="54"/>
      <c r="U2725" s="56"/>
      <c r="V2725" s="54"/>
      <c r="W2725" s="54"/>
      <c r="X2725" s="54"/>
      <c r="Y2725" s="54"/>
      <c r="Z2725" s="56"/>
      <c r="AA2725" s="54"/>
      <c r="AB2725" s="54"/>
      <c r="AC2725" s="54"/>
      <c r="AD2725" s="54"/>
      <c r="AE2725" s="56"/>
    </row>
    <row r="2726" spans="12:31">
      <c r="L2726" s="54"/>
      <c r="M2726" s="54"/>
      <c r="N2726" s="54"/>
      <c r="O2726" s="54"/>
      <c r="P2726" s="56"/>
      <c r="Q2726" s="54"/>
      <c r="R2726" s="54"/>
      <c r="S2726" s="54"/>
      <c r="T2726" s="54"/>
      <c r="U2726" s="56"/>
      <c r="V2726" s="54"/>
      <c r="W2726" s="54"/>
      <c r="X2726" s="54"/>
      <c r="Y2726" s="54"/>
      <c r="Z2726" s="56"/>
      <c r="AA2726" s="54"/>
      <c r="AB2726" s="54"/>
      <c r="AC2726" s="54"/>
      <c r="AD2726" s="54"/>
      <c r="AE2726" s="56"/>
    </row>
    <row r="2727" spans="12:31">
      <c r="L2727" s="54"/>
      <c r="M2727" s="54"/>
      <c r="N2727" s="54"/>
      <c r="O2727" s="54"/>
      <c r="P2727" s="56"/>
      <c r="Q2727" s="54"/>
      <c r="R2727" s="54"/>
      <c r="S2727" s="54"/>
      <c r="T2727" s="54"/>
      <c r="U2727" s="56"/>
      <c r="V2727" s="54"/>
      <c r="W2727" s="54"/>
      <c r="X2727" s="54"/>
      <c r="Y2727" s="54"/>
      <c r="Z2727" s="56"/>
      <c r="AA2727" s="54"/>
      <c r="AB2727" s="54"/>
      <c r="AC2727" s="54"/>
      <c r="AD2727" s="54"/>
      <c r="AE2727" s="56"/>
    </row>
    <row r="2728" spans="12:31">
      <c r="L2728" s="54"/>
      <c r="M2728" s="54"/>
      <c r="N2728" s="54"/>
      <c r="O2728" s="54"/>
      <c r="P2728" s="56"/>
      <c r="Q2728" s="54"/>
      <c r="R2728" s="54"/>
      <c r="S2728" s="54"/>
      <c r="T2728" s="54"/>
      <c r="U2728" s="56"/>
      <c r="V2728" s="54"/>
      <c r="W2728" s="54"/>
      <c r="X2728" s="54"/>
      <c r="Y2728" s="54"/>
      <c r="Z2728" s="56"/>
      <c r="AA2728" s="54"/>
      <c r="AB2728" s="54"/>
      <c r="AC2728" s="54"/>
      <c r="AD2728" s="54"/>
      <c r="AE2728" s="56"/>
    </row>
    <row r="2729" spans="12:31">
      <c r="L2729" s="54"/>
      <c r="M2729" s="54"/>
      <c r="N2729" s="54"/>
      <c r="O2729" s="54"/>
      <c r="P2729" s="56"/>
      <c r="Q2729" s="54"/>
      <c r="R2729" s="54"/>
      <c r="S2729" s="54"/>
      <c r="T2729" s="54"/>
      <c r="U2729" s="56"/>
      <c r="V2729" s="54"/>
      <c r="W2729" s="54"/>
      <c r="X2729" s="54"/>
      <c r="Y2729" s="54"/>
      <c r="Z2729" s="56"/>
      <c r="AA2729" s="54"/>
      <c r="AB2729" s="54"/>
      <c r="AC2729" s="54"/>
      <c r="AD2729" s="54"/>
      <c r="AE2729" s="56"/>
    </row>
    <row r="2730" spans="12:31">
      <c r="L2730" s="54"/>
      <c r="M2730" s="54"/>
      <c r="N2730" s="54"/>
      <c r="O2730" s="54"/>
      <c r="P2730" s="56"/>
      <c r="Q2730" s="54"/>
      <c r="R2730" s="54"/>
      <c r="S2730" s="54"/>
      <c r="T2730" s="54"/>
      <c r="U2730" s="56"/>
      <c r="V2730" s="54"/>
      <c r="W2730" s="54"/>
      <c r="X2730" s="54"/>
      <c r="Y2730" s="54"/>
      <c r="Z2730" s="56"/>
      <c r="AA2730" s="54"/>
      <c r="AB2730" s="54"/>
      <c r="AC2730" s="54"/>
      <c r="AD2730" s="54"/>
      <c r="AE2730" s="56"/>
    </row>
    <row r="2731" spans="12:31">
      <c r="L2731" s="54"/>
      <c r="M2731" s="54"/>
      <c r="N2731" s="54"/>
      <c r="O2731" s="54"/>
      <c r="P2731" s="56"/>
      <c r="Q2731" s="54"/>
      <c r="R2731" s="54"/>
      <c r="S2731" s="54"/>
      <c r="T2731" s="54"/>
      <c r="U2731" s="56"/>
      <c r="V2731" s="54"/>
      <c r="W2731" s="54"/>
      <c r="X2731" s="54"/>
      <c r="Y2731" s="54"/>
      <c r="Z2731" s="56"/>
      <c r="AA2731" s="54"/>
      <c r="AB2731" s="54"/>
      <c r="AC2731" s="54"/>
      <c r="AD2731" s="54"/>
      <c r="AE2731" s="56"/>
    </row>
    <row r="2732" spans="12:31">
      <c r="L2732" s="54"/>
      <c r="M2732" s="54"/>
      <c r="N2732" s="54"/>
      <c r="O2732" s="54"/>
      <c r="P2732" s="56"/>
      <c r="Q2732" s="54"/>
      <c r="R2732" s="54"/>
      <c r="S2732" s="54"/>
      <c r="T2732" s="54"/>
      <c r="U2732" s="56"/>
      <c r="V2732" s="54"/>
      <c r="W2732" s="54"/>
      <c r="X2732" s="54"/>
      <c r="Y2732" s="54"/>
      <c r="Z2732" s="56"/>
      <c r="AA2732" s="54"/>
      <c r="AB2732" s="54"/>
      <c r="AC2732" s="54"/>
      <c r="AD2732" s="54"/>
      <c r="AE2732" s="56"/>
    </row>
    <row r="2733" spans="12:31">
      <c r="L2733" s="54"/>
      <c r="M2733" s="54"/>
      <c r="N2733" s="54"/>
      <c r="O2733" s="54"/>
      <c r="P2733" s="56"/>
      <c r="Q2733" s="54"/>
      <c r="R2733" s="54"/>
      <c r="S2733" s="54"/>
      <c r="T2733" s="54"/>
      <c r="U2733" s="56"/>
      <c r="V2733" s="54"/>
      <c r="W2733" s="54"/>
      <c r="X2733" s="54"/>
      <c r="Y2733" s="54"/>
      <c r="Z2733" s="56"/>
      <c r="AA2733" s="54"/>
      <c r="AB2733" s="54"/>
      <c r="AC2733" s="54"/>
      <c r="AD2733" s="54"/>
      <c r="AE2733" s="56"/>
    </row>
    <row r="2734" spans="12:31">
      <c r="L2734" s="54"/>
      <c r="M2734" s="54"/>
      <c r="N2734" s="54"/>
      <c r="O2734" s="54"/>
      <c r="P2734" s="56"/>
      <c r="Q2734" s="54"/>
      <c r="R2734" s="54"/>
      <c r="S2734" s="54"/>
      <c r="T2734" s="54"/>
      <c r="U2734" s="56"/>
      <c r="V2734" s="54"/>
      <c r="W2734" s="54"/>
      <c r="X2734" s="54"/>
      <c r="Y2734" s="54"/>
      <c r="Z2734" s="56"/>
      <c r="AA2734" s="54"/>
      <c r="AB2734" s="54"/>
      <c r="AC2734" s="54"/>
      <c r="AD2734" s="54"/>
      <c r="AE2734" s="56"/>
    </row>
    <row r="2735" spans="12:31">
      <c r="L2735" s="54"/>
      <c r="M2735" s="54"/>
      <c r="N2735" s="54"/>
      <c r="O2735" s="54"/>
      <c r="P2735" s="56"/>
      <c r="Q2735" s="54"/>
      <c r="R2735" s="54"/>
      <c r="S2735" s="54"/>
      <c r="T2735" s="54"/>
      <c r="U2735" s="56"/>
      <c r="V2735" s="54"/>
      <c r="W2735" s="54"/>
      <c r="X2735" s="54"/>
      <c r="Y2735" s="54"/>
      <c r="Z2735" s="56"/>
      <c r="AA2735" s="54"/>
      <c r="AB2735" s="54"/>
      <c r="AC2735" s="54"/>
      <c r="AD2735" s="54"/>
      <c r="AE2735" s="56"/>
    </row>
    <row r="2736" spans="12:31">
      <c r="L2736" s="54"/>
      <c r="M2736" s="54"/>
      <c r="N2736" s="54"/>
      <c r="O2736" s="54"/>
      <c r="P2736" s="56"/>
      <c r="Q2736" s="54"/>
      <c r="R2736" s="54"/>
      <c r="S2736" s="54"/>
      <c r="T2736" s="54"/>
      <c r="U2736" s="56"/>
      <c r="V2736" s="54"/>
      <c r="W2736" s="54"/>
      <c r="X2736" s="54"/>
      <c r="Y2736" s="54"/>
      <c r="Z2736" s="56"/>
      <c r="AA2736" s="54"/>
      <c r="AB2736" s="54"/>
      <c r="AC2736" s="54"/>
      <c r="AD2736" s="54"/>
      <c r="AE2736" s="56"/>
    </row>
    <row r="2737" spans="12:31">
      <c r="L2737" s="54"/>
      <c r="M2737" s="54"/>
      <c r="N2737" s="54"/>
      <c r="O2737" s="54"/>
      <c r="P2737" s="56"/>
      <c r="Q2737" s="54"/>
      <c r="R2737" s="54"/>
      <c r="S2737" s="54"/>
      <c r="T2737" s="54"/>
      <c r="U2737" s="56"/>
      <c r="V2737" s="54"/>
      <c r="W2737" s="54"/>
      <c r="X2737" s="54"/>
      <c r="Y2737" s="54"/>
      <c r="Z2737" s="56"/>
      <c r="AA2737" s="54"/>
      <c r="AB2737" s="54"/>
      <c r="AC2737" s="54"/>
      <c r="AD2737" s="54"/>
      <c r="AE2737" s="56"/>
    </row>
    <row r="2738" spans="12:31">
      <c r="L2738" s="54"/>
      <c r="M2738" s="54"/>
      <c r="N2738" s="54"/>
      <c r="O2738" s="54"/>
      <c r="P2738" s="56"/>
      <c r="Q2738" s="54"/>
      <c r="R2738" s="54"/>
      <c r="S2738" s="54"/>
      <c r="T2738" s="54"/>
      <c r="U2738" s="56"/>
      <c r="V2738" s="54"/>
      <c r="W2738" s="54"/>
      <c r="X2738" s="54"/>
      <c r="Y2738" s="54"/>
      <c r="Z2738" s="56"/>
      <c r="AA2738" s="54"/>
      <c r="AB2738" s="54"/>
      <c r="AC2738" s="54"/>
      <c r="AD2738" s="54"/>
      <c r="AE2738" s="56"/>
    </row>
    <row r="2739" spans="12:31">
      <c r="L2739" s="54"/>
      <c r="M2739" s="54"/>
      <c r="N2739" s="54"/>
      <c r="O2739" s="54"/>
      <c r="P2739" s="56"/>
      <c r="Q2739" s="54"/>
      <c r="R2739" s="54"/>
      <c r="S2739" s="54"/>
      <c r="T2739" s="54"/>
      <c r="U2739" s="56"/>
      <c r="V2739" s="54"/>
      <c r="W2739" s="54"/>
      <c r="X2739" s="54"/>
      <c r="Y2739" s="54"/>
      <c r="Z2739" s="56"/>
      <c r="AA2739" s="54"/>
      <c r="AB2739" s="54"/>
      <c r="AC2739" s="54"/>
      <c r="AD2739" s="54"/>
      <c r="AE2739" s="56"/>
    </row>
    <row r="2740" spans="12:31">
      <c r="L2740" s="54"/>
      <c r="M2740" s="54"/>
      <c r="N2740" s="54"/>
      <c r="O2740" s="54"/>
      <c r="P2740" s="56"/>
      <c r="Q2740" s="54"/>
      <c r="R2740" s="54"/>
      <c r="S2740" s="54"/>
      <c r="T2740" s="54"/>
      <c r="U2740" s="56"/>
      <c r="V2740" s="54"/>
      <c r="W2740" s="54"/>
      <c r="X2740" s="54"/>
      <c r="Y2740" s="54"/>
      <c r="Z2740" s="56"/>
      <c r="AA2740" s="54"/>
      <c r="AB2740" s="54"/>
      <c r="AC2740" s="54"/>
      <c r="AD2740" s="54"/>
      <c r="AE2740" s="56"/>
    </row>
    <row r="2741" spans="12:31">
      <c r="L2741" s="54"/>
      <c r="M2741" s="54"/>
      <c r="N2741" s="54"/>
      <c r="O2741" s="54"/>
      <c r="P2741" s="56"/>
      <c r="Q2741" s="54"/>
      <c r="R2741" s="54"/>
      <c r="S2741" s="54"/>
      <c r="T2741" s="54"/>
      <c r="U2741" s="56"/>
      <c r="V2741" s="54"/>
      <c r="W2741" s="54"/>
      <c r="X2741" s="54"/>
      <c r="Y2741" s="54"/>
      <c r="Z2741" s="56"/>
      <c r="AA2741" s="54"/>
      <c r="AB2741" s="54"/>
      <c r="AC2741" s="54"/>
      <c r="AD2741" s="54"/>
      <c r="AE2741" s="56"/>
    </row>
    <row r="2742" spans="12:31">
      <c r="L2742" s="54"/>
      <c r="M2742" s="54"/>
      <c r="N2742" s="54"/>
      <c r="O2742" s="54"/>
      <c r="P2742" s="56"/>
      <c r="Q2742" s="54"/>
      <c r="R2742" s="54"/>
      <c r="S2742" s="54"/>
      <c r="T2742" s="54"/>
      <c r="U2742" s="56"/>
      <c r="V2742" s="54"/>
      <c r="W2742" s="54"/>
      <c r="X2742" s="54"/>
      <c r="Y2742" s="54"/>
      <c r="Z2742" s="56"/>
      <c r="AA2742" s="54"/>
      <c r="AB2742" s="54"/>
      <c r="AC2742" s="54"/>
      <c r="AD2742" s="54"/>
      <c r="AE2742" s="56"/>
    </row>
    <row r="2743" spans="12:31">
      <c r="L2743" s="54"/>
      <c r="M2743" s="54"/>
      <c r="N2743" s="54"/>
      <c r="O2743" s="54"/>
      <c r="P2743" s="56"/>
      <c r="Q2743" s="54"/>
      <c r="R2743" s="54"/>
      <c r="S2743" s="54"/>
      <c r="T2743" s="54"/>
      <c r="U2743" s="56"/>
      <c r="V2743" s="54"/>
      <c r="W2743" s="54"/>
      <c r="X2743" s="54"/>
      <c r="Y2743" s="54"/>
      <c r="Z2743" s="56"/>
      <c r="AA2743" s="54"/>
      <c r="AB2743" s="54"/>
      <c r="AC2743" s="54"/>
      <c r="AD2743" s="54"/>
      <c r="AE2743" s="56"/>
    </row>
    <row r="2744" spans="12:31">
      <c r="L2744" s="54"/>
      <c r="M2744" s="54"/>
      <c r="N2744" s="54"/>
      <c r="O2744" s="54"/>
      <c r="P2744" s="56"/>
      <c r="Q2744" s="54"/>
      <c r="R2744" s="54"/>
      <c r="S2744" s="54"/>
      <c r="T2744" s="54"/>
      <c r="U2744" s="56"/>
      <c r="V2744" s="54"/>
      <c r="W2744" s="54"/>
      <c r="X2744" s="54"/>
      <c r="Y2744" s="54"/>
      <c r="Z2744" s="56"/>
      <c r="AA2744" s="54"/>
      <c r="AB2744" s="54"/>
      <c r="AC2744" s="54"/>
      <c r="AD2744" s="54"/>
      <c r="AE2744" s="56"/>
    </row>
    <row r="2745" spans="12:31">
      <c r="L2745" s="54"/>
      <c r="M2745" s="54"/>
      <c r="N2745" s="54"/>
      <c r="O2745" s="54"/>
      <c r="P2745" s="56"/>
      <c r="Q2745" s="54"/>
      <c r="R2745" s="54"/>
      <c r="S2745" s="54"/>
      <c r="T2745" s="54"/>
      <c r="U2745" s="56"/>
      <c r="V2745" s="54"/>
      <c r="W2745" s="54"/>
      <c r="X2745" s="54"/>
      <c r="Y2745" s="54"/>
      <c r="Z2745" s="56"/>
      <c r="AA2745" s="54"/>
      <c r="AB2745" s="54"/>
      <c r="AC2745" s="54"/>
      <c r="AD2745" s="54"/>
      <c r="AE2745" s="56"/>
    </row>
    <row r="2746" spans="12:31">
      <c r="L2746" s="54"/>
      <c r="M2746" s="54"/>
      <c r="N2746" s="54"/>
      <c r="O2746" s="54"/>
      <c r="P2746" s="56"/>
      <c r="Q2746" s="54"/>
      <c r="R2746" s="54"/>
      <c r="S2746" s="54"/>
      <c r="T2746" s="54"/>
      <c r="U2746" s="56"/>
      <c r="V2746" s="54"/>
      <c r="W2746" s="54"/>
      <c r="X2746" s="54"/>
      <c r="Y2746" s="54"/>
      <c r="Z2746" s="56"/>
      <c r="AA2746" s="54"/>
      <c r="AB2746" s="54"/>
      <c r="AC2746" s="54"/>
      <c r="AD2746" s="54"/>
      <c r="AE2746" s="56"/>
    </row>
    <row r="2747" spans="12:31">
      <c r="L2747" s="54"/>
      <c r="M2747" s="54"/>
      <c r="N2747" s="54"/>
      <c r="O2747" s="54"/>
      <c r="P2747" s="56"/>
      <c r="Q2747" s="54"/>
      <c r="R2747" s="54"/>
      <c r="S2747" s="54"/>
      <c r="T2747" s="54"/>
      <c r="U2747" s="56"/>
      <c r="V2747" s="54"/>
      <c r="W2747" s="54"/>
      <c r="X2747" s="54"/>
      <c r="Y2747" s="54"/>
      <c r="Z2747" s="56"/>
      <c r="AA2747" s="54"/>
      <c r="AB2747" s="54"/>
      <c r="AC2747" s="54"/>
      <c r="AD2747" s="54"/>
      <c r="AE2747" s="56"/>
    </row>
    <row r="2748" spans="12:31">
      <c r="L2748" s="54"/>
      <c r="M2748" s="54"/>
      <c r="N2748" s="54"/>
      <c r="O2748" s="54"/>
      <c r="P2748" s="56"/>
      <c r="Q2748" s="54"/>
      <c r="R2748" s="54"/>
      <c r="S2748" s="54"/>
      <c r="T2748" s="54"/>
      <c r="U2748" s="56"/>
      <c r="V2748" s="54"/>
      <c r="W2748" s="54"/>
      <c r="X2748" s="54"/>
      <c r="Y2748" s="54"/>
      <c r="Z2748" s="56"/>
      <c r="AA2748" s="54"/>
      <c r="AB2748" s="54"/>
      <c r="AC2748" s="54"/>
      <c r="AD2748" s="54"/>
      <c r="AE2748" s="56"/>
    </row>
    <row r="2749" spans="12:31">
      <c r="L2749" s="54"/>
      <c r="M2749" s="54"/>
      <c r="N2749" s="54"/>
      <c r="O2749" s="54"/>
      <c r="P2749" s="56"/>
      <c r="Q2749" s="54"/>
      <c r="R2749" s="54"/>
      <c r="S2749" s="54"/>
      <c r="T2749" s="54"/>
      <c r="U2749" s="56"/>
      <c r="V2749" s="54"/>
      <c r="W2749" s="54"/>
      <c r="X2749" s="54"/>
      <c r="Y2749" s="54"/>
      <c r="Z2749" s="56"/>
      <c r="AA2749" s="54"/>
      <c r="AB2749" s="54"/>
      <c r="AC2749" s="54"/>
      <c r="AD2749" s="54"/>
      <c r="AE2749" s="56"/>
    </row>
    <row r="2750" spans="12:31">
      <c r="L2750" s="54"/>
      <c r="M2750" s="54"/>
      <c r="N2750" s="54"/>
      <c r="O2750" s="54"/>
      <c r="P2750" s="56"/>
      <c r="Q2750" s="54"/>
      <c r="R2750" s="54"/>
      <c r="S2750" s="54"/>
      <c r="T2750" s="54"/>
      <c r="U2750" s="56"/>
      <c r="V2750" s="54"/>
      <c r="W2750" s="54"/>
      <c r="X2750" s="54"/>
      <c r="Y2750" s="54"/>
      <c r="Z2750" s="56"/>
      <c r="AA2750" s="54"/>
      <c r="AB2750" s="54"/>
      <c r="AC2750" s="54"/>
      <c r="AD2750" s="54"/>
      <c r="AE2750" s="56"/>
    </row>
    <row r="2751" spans="12:31">
      <c r="L2751" s="54"/>
      <c r="M2751" s="54"/>
      <c r="N2751" s="54"/>
      <c r="O2751" s="54"/>
      <c r="P2751" s="56"/>
      <c r="Q2751" s="54"/>
      <c r="R2751" s="54"/>
      <c r="S2751" s="54"/>
      <c r="T2751" s="54"/>
      <c r="U2751" s="56"/>
      <c r="V2751" s="54"/>
      <c r="W2751" s="54"/>
      <c r="X2751" s="54"/>
      <c r="Y2751" s="54"/>
      <c r="Z2751" s="56"/>
      <c r="AA2751" s="54"/>
      <c r="AB2751" s="54"/>
      <c r="AC2751" s="54"/>
      <c r="AD2751" s="54"/>
      <c r="AE2751" s="56"/>
    </row>
    <row r="2752" spans="12:31">
      <c r="L2752" s="54"/>
      <c r="M2752" s="54"/>
      <c r="N2752" s="54"/>
      <c r="O2752" s="54"/>
      <c r="P2752" s="56"/>
      <c r="Q2752" s="54"/>
      <c r="R2752" s="54"/>
      <c r="S2752" s="54"/>
      <c r="T2752" s="54"/>
      <c r="U2752" s="56"/>
      <c r="V2752" s="54"/>
      <c r="W2752" s="54"/>
      <c r="X2752" s="54"/>
      <c r="Y2752" s="54"/>
      <c r="Z2752" s="56"/>
      <c r="AA2752" s="54"/>
      <c r="AB2752" s="54"/>
      <c r="AC2752" s="54"/>
      <c r="AD2752" s="54"/>
      <c r="AE2752" s="56"/>
    </row>
    <row r="2753" spans="12:31">
      <c r="L2753" s="54"/>
      <c r="M2753" s="54"/>
      <c r="N2753" s="54"/>
      <c r="O2753" s="54"/>
      <c r="P2753" s="56"/>
      <c r="Q2753" s="54"/>
      <c r="R2753" s="54"/>
      <c r="S2753" s="54"/>
      <c r="T2753" s="54"/>
      <c r="U2753" s="56"/>
      <c r="V2753" s="54"/>
      <c r="W2753" s="54"/>
      <c r="X2753" s="54"/>
      <c r="Y2753" s="54"/>
      <c r="Z2753" s="56"/>
      <c r="AA2753" s="54"/>
      <c r="AB2753" s="54"/>
      <c r="AC2753" s="54"/>
      <c r="AD2753" s="54"/>
      <c r="AE2753" s="56"/>
    </row>
    <row r="2754" spans="12:31">
      <c r="L2754" s="54"/>
      <c r="M2754" s="54"/>
      <c r="N2754" s="54"/>
      <c r="O2754" s="54"/>
      <c r="P2754" s="56"/>
      <c r="Q2754" s="54"/>
      <c r="R2754" s="54"/>
      <c r="S2754" s="54"/>
      <c r="T2754" s="54"/>
      <c r="U2754" s="56"/>
      <c r="V2754" s="54"/>
      <c r="W2754" s="54"/>
      <c r="X2754" s="54"/>
      <c r="Y2754" s="54"/>
      <c r="Z2754" s="56"/>
      <c r="AA2754" s="54"/>
      <c r="AB2754" s="54"/>
      <c r="AC2754" s="54"/>
      <c r="AD2754" s="54"/>
      <c r="AE2754" s="56"/>
    </row>
    <row r="2755" spans="12:31">
      <c r="L2755" s="54"/>
      <c r="M2755" s="54"/>
      <c r="N2755" s="54"/>
      <c r="O2755" s="54"/>
      <c r="P2755" s="56"/>
      <c r="Q2755" s="54"/>
      <c r="R2755" s="54"/>
      <c r="S2755" s="54"/>
      <c r="T2755" s="54"/>
      <c r="U2755" s="56"/>
      <c r="V2755" s="54"/>
      <c r="W2755" s="54"/>
      <c r="X2755" s="54"/>
      <c r="Y2755" s="54"/>
      <c r="Z2755" s="56"/>
      <c r="AA2755" s="54"/>
      <c r="AB2755" s="54"/>
      <c r="AC2755" s="54"/>
      <c r="AD2755" s="54"/>
      <c r="AE2755" s="56"/>
    </row>
    <row r="2756" spans="12:31">
      <c r="L2756" s="54"/>
      <c r="M2756" s="54"/>
      <c r="N2756" s="54"/>
      <c r="O2756" s="54"/>
      <c r="P2756" s="56"/>
      <c r="Q2756" s="54"/>
      <c r="R2756" s="54"/>
      <c r="S2756" s="54"/>
      <c r="T2756" s="54"/>
      <c r="U2756" s="56"/>
      <c r="V2756" s="54"/>
      <c r="W2756" s="54"/>
      <c r="X2756" s="54"/>
      <c r="Y2756" s="54"/>
      <c r="Z2756" s="56"/>
      <c r="AA2756" s="54"/>
      <c r="AB2756" s="54"/>
      <c r="AC2756" s="54"/>
      <c r="AD2756" s="54"/>
      <c r="AE2756" s="56"/>
    </row>
    <row r="2757" spans="12:31">
      <c r="L2757" s="54"/>
      <c r="M2757" s="54"/>
      <c r="N2757" s="54"/>
      <c r="O2757" s="54"/>
      <c r="P2757" s="56"/>
      <c r="Q2757" s="54"/>
      <c r="R2757" s="54"/>
      <c r="S2757" s="54"/>
      <c r="T2757" s="54"/>
      <c r="U2757" s="56"/>
      <c r="V2757" s="54"/>
      <c r="W2757" s="54"/>
      <c r="X2757" s="54"/>
      <c r="Y2757" s="54"/>
      <c r="Z2757" s="56"/>
      <c r="AA2757" s="54"/>
      <c r="AB2757" s="54"/>
      <c r="AC2757" s="54"/>
      <c r="AD2757" s="54"/>
      <c r="AE2757" s="56"/>
    </row>
    <row r="2758" spans="12:31">
      <c r="L2758" s="54"/>
      <c r="M2758" s="54"/>
      <c r="N2758" s="54"/>
      <c r="O2758" s="54"/>
      <c r="P2758" s="56"/>
      <c r="Q2758" s="54"/>
      <c r="R2758" s="54"/>
      <c r="S2758" s="54"/>
      <c r="T2758" s="54"/>
      <c r="U2758" s="56"/>
      <c r="V2758" s="54"/>
      <c r="W2758" s="54"/>
      <c r="X2758" s="54"/>
      <c r="Y2758" s="54"/>
      <c r="Z2758" s="56"/>
      <c r="AA2758" s="54"/>
      <c r="AB2758" s="54"/>
      <c r="AC2758" s="54"/>
      <c r="AD2758" s="54"/>
      <c r="AE2758" s="56"/>
    </row>
    <row r="2759" spans="12:31">
      <c r="L2759" s="54"/>
      <c r="M2759" s="54"/>
      <c r="N2759" s="54"/>
      <c r="O2759" s="54"/>
      <c r="P2759" s="56"/>
      <c r="Q2759" s="54"/>
      <c r="R2759" s="54"/>
      <c r="S2759" s="54"/>
      <c r="T2759" s="54"/>
      <c r="U2759" s="56"/>
      <c r="V2759" s="54"/>
      <c r="W2759" s="54"/>
      <c r="X2759" s="54"/>
      <c r="Y2759" s="54"/>
      <c r="Z2759" s="56"/>
      <c r="AA2759" s="54"/>
      <c r="AB2759" s="54"/>
      <c r="AC2759" s="54"/>
      <c r="AD2759" s="54"/>
      <c r="AE2759" s="56"/>
    </row>
    <row r="2760" spans="12:31">
      <c r="L2760" s="54"/>
      <c r="M2760" s="54"/>
      <c r="N2760" s="54"/>
      <c r="O2760" s="54"/>
      <c r="P2760" s="56"/>
      <c r="Q2760" s="54"/>
      <c r="R2760" s="54"/>
      <c r="S2760" s="54"/>
      <c r="T2760" s="54"/>
      <c r="U2760" s="56"/>
      <c r="V2760" s="54"/>
      <c r="W2760" s="54"/>
      <c r="X2760" s="54"/>
      <c r="Y2760" s="54"/>
      <c r="Z2760" s="56"/>
      <c r="AA2760" s="54"/>
      <c r="AB2760" s="54"/>
      <c r="AC2760" s="54"/>
      <c r="AD2760" s="54"/>
      <c r="AE2760" s="56"/>
    </row>
    <row r="2761" spans="12:31">
      <c r="L2761" s="54"/>
      <c r="M2761" s="54"/>
      <c r="N2761" s="54"/>
      <c r="O2761" s="54"/>
      <c r="P2761" s="56"/>
      <c r="Q2761" s="54"/>
      <c r="R2761" s="54"/>
      <c r="S2761" s="54"/>
      <c r="T2761" s="54"/>
      <c r="U2761" s="56"/>
      <c r="V2761" s="54"/>
      <c r="W2761" s="54"/>
      <c r="X2761" s="54"/>
      <c r="Y2761" s="54"/>
      <c r="Z2761" s="56"/>
      <c r="AA2761" s="54"/>
      <c r="AB2761" s="54"/>
      <c r="AC2761" s="54"/>
      <c r="AD2761" s="54"/>
      <c r="AE2761" s="56"/>
    </row>
    <row r="2762" spans="12:31">
      <c r="L2762" s="54"/>
      <c r="M2762" s="54"/>
      <c r="N2762" s="54"/>
      <c r="O2762" s="54"/>
      <c r="P2762" s="56"/>
      <c r="Q2762" s="54"/>
      <c r="R2762" s="54"/>
      <c r="S2762" s="54"/>
      <c r="T2762" s="54"/>
      <c r="U2762" s="56"/>
      <c r="V2762" s="54"/>
      <c r="W2762" s="54"/>
      <c r="X2762" s="54"/>
      <c r="Y2762" s="54"/>
      <c r="Z2762" s="56"/>
      <c r="AA2762" s="54"/>
      <c r="AB2762" s="54"/>
      <c r="AC2762" s="54"/>
      <c r="AD2762" s="54"/>
      <c r="AE2762" s="56"/>
    </row>
    <row r="2763" spans="12:31">
      <c r="L2763" s="54"/>
      <c r="M2763" s="54"/>
      <c r="N2763" s="54"/>
      <c r="O2763" s="54"/>
      <c r="P2763" s="56"/>
      <c r="Q2763" s="54"/>
      <c r="R2763" s="54"/>
      <c r="S2763" s="54"/>
      <c r="T2763" s="54"/>
      <c r="U2763" s="56"/>
      <c r="V2763" s="54"/>
      <c r="W2763" s="54"/>
      <c r="X2763" s="54"/>
      <c r="Y2763" s="54"/>
      <c r="Z2763" s="56"/>
      <c r="AA2763" s="54"/>
      <c r="AB2763" s="54"/>
      <c r="AC2763" s="54"/>
      <c r="AD2763" s="54"/>
      <c r="AE2763" s="56"/>
    </row>
    <row r="2764" spans="12:31">
      <c r="L2764" s="54"/>
      <c r="M2764" s="54"/>
      <c r="N2764" s="54"/>
      <c r="O2764" s="54"/>
      <c r="P2764" s="56"/>
      <c r="Q2764" s="54"/>
      <c r="R2764" s="54"/>
      <c r="S2764" s="54"/>
      <c r="T2764" s="54"/>
      <c r="U2764" s="56"/>
      <c r="V2764" s="54"/>
      <c r="W2764" s="54"/>
      <c r="X2764" s="54"/>
      <c r="Y2764" s="54"/>
      <c r="Z2764" s="56"/>
      <c r="AA2764" s="54"/>
      <c r="AB2764" s="54"/>
      <c r="AC2764" s="54"/>
      <c r="AD2764" s="54"/>
      <c r="AE2764" s="56"/>
    </row>
    <row r="2765" spans="12:31">
      <c r="L2765" s="54"/>
      <c r="M2765" s="54"/>
      <c r="N2765" s="54"/>
      <c r="O2765" s="54"/>
      <c r="P2765" s="56"/>
      <c r="Q2765" s="54"/>
      <c r="R2765" s="54"/>
      <c r="S2765" s="54"/>
      <c r="T2765" s="54"/>
      <c r="U2765" s="56"/>
      <c r="V2765" s="54"/>
      <c r="W2765" s="54"/>
      <c r="X2765" s="54"/>
      <c r="Y2765" s="54"/>
      <c r="Z2765" s="56"/>
      <c r="AA2765" s="54"/>
      <c r="AB2765" s="54"/>
      <c r="AC2765" s="54"/>
      <c r="AD2765" s="54"/>
      <c r="AE2765" s="56"/>
    </row>
    <row r="2766" spans="12:31">
      <c r="L2766" s="54"/>
      <c r="M2766" s="54"/>
      <c r="N2766" s="54"/>
      <c r="O2766" s="54"/>
      <c r="P2766" s="56"/>
      <c r="Q2766" s="54"/>
      <c r="R2766" s="54"/>
      <c r="S2766" s="54"/>
      <c r="T2766" s="54"/>
      <c r="U2766" s="56"/>
      <c r="V2766" s="54"/>
      <c r="W2766" s="54"/>
      <c r="X2766" s="54"/>
      <c r="Y2766" s="54"/>
      <c r="Z2766" s="56"/>
      <c r="AA2766" s="54"/>
      <c r="AB2766" s="54"/>
      <c r="AC2766" s="54"/>
      <c r="AD2766" s="54"/>
      <c r="AE2766" s="56"/>
    </row>
    <row r="2767" spans="12:31">
      <c r="L2767" s="54"/>
      <c r="M2767" s="54"/>
      <c r="N2767" s="54"/>
      <c r="O2767" s="54"/>
      <c r="P2767" s="56"/>
      <c r="Q2767" s="54"/>
      <c r="R2767" s="54"/>
      <c r="S2767" s="54"/>
      <c r="T2767" s="54"/>
      <c r="U2767" s="56"/>
      <c r="V2767" s="54"/>
      <c r="W2767" s="54"/>
      <c r="X2767" s="54"/>
      <c r="Y2767" s="54"/>
      <c r="Z2767" s="56"/>
      <c r="AA2767" s="54"/>
      <c r="AB2767" s="54"/>
      <c r="AC2767" s="54"/>
      <c r="AD2767" s="54"/>
      <c r="AE2767" s="56"/>
    </row>
    <row r="2768" spans="12:31">
      <c r="L2768" s="54"/>
      <c r="M2768" s="54"/>
      <c r="N2768" s="54"/>
      <c r="O2768" s="54"/>
      <c r="P2768" s="56"/>
      <c r="Q2768" s="54"/>
      <c r="R2768" s="54"/>
      <c r="S2768" s="54"/>
      <c r="T2768" s="54"/>
      <c r="U2768" s="56"/>
      <c r="V2768" s="54"/>
      <c r="W2768" s="54"/>
      <c r="X2768" s="54"/>
      <c r="Y2768" s="54"/>
      <c r="Z2768" s="56"/>
      <c r="AA2768" s="54"/>
      <c r="AB2768" s="54"/>
      <c r="AC2768" s="54"/>
      <c r="AD2768" s="54"/>
      <c r="AE2768" s="56"/>
    </row>
    <row r="2769" spans="12:31">
      <c r="L2769" s="54"/>
      <c r="M2769" s="54"/>
      <c r="N2769" s="54"/>
      <c r="O2769" s="54"/>
      <c r="P2769" s="56"/>
      <c r="Q2769" s="54"/>
      <c r="R2769" s="54"/>
      <c r="S2769" s="54"/>
      <c r="T2769" s="54"/>
      <c r="U2769" s="56"/>
      <c r="V2769" s="54"/>
      <c r="W2769" s="54"/>
      <c r="X2769" s="54"/>
      <c r="Y2769" s="54"/>
      <c r="Z2769" s="56"/>
      <c r="AA2769" s="54"/>
      <c r="AB2769" s="54"/>
      <c r="AC2769" s="54"/>
      <c r="AD2769" s="54"/>
      <c r="AE2769" s="56"/>
    </row>
    <row r="2770" spans="12:31">
      <c r="L2770" s="54"/>
      <c r="M2770" s="54"/>
      <c r="N2770" s="54"/>
      <c r="O2770" s="54"/>
      <c r="P2770" s="56"/>
      <c r="Q2770" s="54"/>
      <c r="R2770" s="54"/>
      <c r="S2770" s="54"/>
      <c r="T2770" s="54"/>
      <c r="U2770" s="56"/>
      <c r="V2770" s="54"/>
      <c r="W2770" s="54"/>
      <c r="X2770" s="54"/>
      <c r="Y2770" s="54"/>
      <c r="Z2770" s="56"/>
      <c r="AA2770" s="54"/>
      <c r="AB2770" s="54"/>
      <c r="AC2770" s="54"/>
      <c r="AD2770" s="54"/>
      <c r="AE2770" s="56"/>
    </row>
    <row r="2771" spans="12:31">
      <c r="L2771" s="54"/>
      <c r="M2771" s="54"/>
      <c r="N2771" s="54"/>
      <c r="O2771" s="54"/>
      <c r="P2771" s="56"/>
      <c r="Q2771" s="54"/>
      <c r="R2771" s="54"/>
      <c r="S2771" s="54"/>
      <c r="T2771" s="54"/>
      <c r="U2771" s="56"/>
      <c r="V2771" s="54"/>
      <c r="W2771" s="54"/>
      <c r="X2771" s="54"/>
      <c r="Y2771" s="54"/>
      <c r="Z2771" s="56"/>
      <c r="AA2771" s="54"/>
      <c r="AB2771" s="54"/>
      <c r="AC2771" s="54"/>
      <c r="AD2771" s="54"/>
      <c r="AE2771" s="56"/>
    </row>
    <row r="2772" spans="12:31">
      <c r="L2772" s="54"/>
      <c r="M2772" s="54"/>
      <c r="N2772" s="54"/>
      <c r="O2772" s="54"/>
      <c r="P2772" s="56"/>
      <c r="Q2772" s="54"/>
      <c r="R2772" s="54"/>
      <c r="S2772" s="54"/>
      <c r="T2772" s="54"/>
      <c r="U2772" s="56"/>
      <c r="V2772" s="54"/>
      <c r="W2772" s="54"/>
      <c r="X2772" s="54"/>
      <c r="Y2772" s="54"/>
      <c r="Z2772" s="56"/>
      <c r="AA2772" s="54"/>
      <c r="AB2772" s="54"/>
      <c r="AC2772" s="54"/>
      <c r="AD2772" s="54"/>
      <c r="AE2772" s="56"/>
    </row>
    <row r="2773" spans="12:31">
      <c r="L2773" s="54"/>
      <c r="M2773" s="54"/>
      <c r="N2773" s="54"/>
      <c r="O2773" s="54"/>
      <c r="P2773" s="56"/>
      <c r="Q2773" s="54"/>
      <c r="R2773" s="54"/>
      <c r="S2773" s="54"/>
      <c r="T2773" s="54"/>
      <c r="U2773" s="56"/>
      <c r="V2773" s="54"/>
      <c r="W2773" s="54"/>
      <c r="X2773" s="54"/>
      <c r="Y2773" s="54"/>
      <c r="Z2773" s="56"/>
      <c r="AA2773" s="54"/>
      <c r="AB2773" s="54"/>
      <c r="AC2773" s="54"/>
      <c r="AD2773" s="54"/>
      <c r="AE2773" s="56"/>
    </row>
    <row r="2774" spans="12:31">
      <c r="L2774" s="54"/>
      <c r="M2774" s="54"/>
      <c r="N2774" s="54"/>
      <c r="O2774" s="54"/>
      <c r="P2774" s="56"/>
      <c r="Q2774" s="54"/>
      <c r="R2774" s="54"/>
      <c r="S2774" s="54"/>
      <c r="T2774" s="54"/>
      <c r="U2774" s="56"/>
      <c r="V2774" s="54"/>
      <c r="W2774" s="54"/>
      <c r="X2774" s="54"/>
      <c r="Y2774" s="54"/>
      <c r="Z2774" s="56"/>
      <c r="AA2774" s="54"/>
      <c r="AB2774" s="54"/>
      <c r="AC2774" s="54"/>
      <c r="AD2774" s="54"/>
      <c r="AE2774" s="56"/>
    </row>
    <row r="2775" spans="12:31">
      <c r="L2775" s="54"/>
      <c r="M2775" s="54"/>
      <c r="N2775" s="54"/>
      <c r="O2775" s="54"/>
      <c r="P2775" s="56"/>
      <c r="Q2775" s="54"/>
      <c r="R2775" s="54"/>
      <c r="S2775" s="54"/>
      <c r="T2775" s="54"/>
      <c r="U2775" s="56"/>
      <c r="V2775" s="54"/>
      <c r="W2775" s="54"/>
      <c r="X2775" s="54"/>
      <c r="Y2775" s="54"/>
      <c r="Z2775" s="56"/>
      <c r="AA2775" s="54"/>
      <c r="AB2775" s="54"/>
      <c r="AC2775" s="54"/>
      <c r="AD2775" s="54"/>
      <c r="AE2775" s="56"/>
    </row>
    <row r="2776" spans="12:31">
      <c r="L2776" s="54"/>
      <c r="M2776" s="54"/>
      <c r="N2776" s="54"/>
      <c r="O2776" s="54"/>
      <c r="P2776" s="56"/>
      <c r="Q2776" s="54"/>
      <c r="R2776" s="54"/>
      <c r="S2776" s="54"/>
      <c r="T2776" s="54"/>
      <c r="U2776" s="56"/>
      <c r="V2776" s="54"/>
      <c r="W2776" s="54"/>
      <c r="X2776" s="54"/>
      <c r="Y2776" s="54"/>
      <c r="Z2776" s="56"/>
      <c r="AA2776" s="54"/>
      <c r="AB2776" s="54"/>
      <c r="AC2776" s="54"/>
      <c r="AD2776" s="54"/>
      <c r="AE2776" s="56"/>
    </row>
    <row r="2777" spans="12:31">
      <c r="L2777" s="54"/>
      <c r="M2777" s="54"/>
      <c r="N2777" s="54"/>
      <c r="O2777" s="54"/>
      <c r="P2777" s="56"/>
      <c r="Q2777" s="54"/>
      <c r="R2777" s="54"/>
      <c r="S2777" s="54"/>
      <c r="T2777" s="54"/>
      <c r="U2777" s="56"/>
      <c r="V2777" s="54"/>
      <c r="W2777" s="54"/>
      <c r="X2777" s="54"/>
      <c r="Y2777" s="54"/>
      <c r="Z2777" s="56"/>
      <c r="AA2777" s="54"/>
      <c r="AB2777" s="54"/>
      <c r="AC2777" s="54"/>
      <c r="AD2777" s="54"/>
      <c r="AE2777" s="56"/>
    </row>
    <row r="2778" spans="12:31">
      <c r="L2778" s="54"/>
      <c r="M2778" s="54"/>
      <c r="N2778" s="54"/>
      <c r="O2778" s="54"/>
      <c r="P2778" s="56"/>
      <c r="Q2778" s="54"/>
      <c r="R2778" s="54"/>
      <c r="S2778" s="54"/>
      <c r="T2778" s="54"/>
      <c r="U2778" s="56"/>
      <c r="V2778" s="54"/>
      <c r="W2778" s="54"/>
      <c r="X2778" s="54"/>
      <c r="Y2778" s="54"/>
      <c r="Z2778" s="56"/>
      <c r="AA2778" s="54"/>
      <c r="AB2778" s="54"/>
      <c r="AC2778" s="54"/>
      <c r="AD2778" s="54"/>
      <c r="AE2778" s="56"/>
    </row>
    <row r="2779" spans="12:31">
      <c r="L2779" s="54"/>
      <c r="M2779" s="54"/>
      <c r="N2779" s="54"/>
      <c r="O2779" s="54"/>
      <c r="P2779" s="56"/>
      <c r="Q2779" s="54"/>
      <c r="R2779" s="54"/>
      <c r="S2779" s="54"/>
      <c r="T2779" s="54"/>
      <c r="U2779" s="56"/>
      <c r="V2779" s="54"/>
      <c r="W2779" s="54"/>
      <c r="X2779" s="54"/>
      <c r="Y2779" s="54"/>
      <c r="Z2779" s="56"/>
      <c r="AA2779" s="54"/>
      <c r="AB2779" s="54"/>
      <c r="AC2779" s="54"/>
      <c r="AD2779" s="54"/>
      <c r="AE2779" s="56"/>
    </row>
    <row r="2780" spans="12:31">
      <c r="L2780" s="54"/>
      <c r="M2780" s="54"/>
      <c r="N2780" s="54"/>
      <c r="O2780" s="54"/>
      <c r="P2780" s="56"/>
      <c r="Q2780" s="54"/>
      <c r="R2780" s="54"/>
      <c r="S2780" s="54"/>
      <c r="T2780" s="54"/>
      <c r="U2780" s="56"/>
      <c r="V2780" s="54"/>
      <c r="W2780" s="54"/>
      <c r="X2780" s="54"/>
      <c r="Y2780" s="54"/>
      <c r="Z2780" s="56"/>
      <c r="AA2780" s="54"/>
      <c r="AB2780" s="54"/>
      <c r="AC2780" s="54"/>
      <c r="AD2780" s="54"/>
      <c r="AE2780" s="56"/>
    </row>
    <row r="2781" spans="12:31">
      <c r="L2781" s="54"/>
      <c r="M2781" s="54"/>
      <c r="N2781" s="54"/>
      <c r="O2781" s="54"/>
      <c r="P2781" s="56"/>
      <c r="Q2781" s="54"/>
      <c r="R2781" s="54"/>
      <c r="S2781" s="54"/>
      <c r="T2781" s="54"/>
      <c r="U2781" s="56"/>
      <c r="V2781" s="54"/>
      <c r="W2781" s="54"/>
      <c r="X2781" s="54"/>
      <c r="Y2781" s="54"/>
      <c r="Z2781" s="56"/>
      <c r="AA2781" s="54"/>
      <c r="AB2781" s="54"/>
      <c r="AC2781" s="54"/>
      <c r="AD2781" s="54"/>
      <c r="AE2781" s="56"/>
    </row>
    <row r="2782" spans="12:31">
      <c r="L2782" s="54"/>
      <c r="M2782" s="54"/>
      <c r="N2782" s="54"/>
      <c r="O2782" s="54"/>
      <c r="P2782" s="56"/>
      <c r="Q2782" s="54"/>
      <c r="R2782" s="54"/>
      <c r="S2782" s="54"/>
      <c r="T2782" s="54"/>
      <c r="U2782" s="56"/>
      <c r="V2782" s="54"/>
      <c r="W2782" s="54"/>
      <c r="X2782" s="54"/>
      <c r="Y2782" s="54"/>
      <c r="Z2782" s="56"/>
      <c r="AA2782" s="54"/>
      <c r="AB2782" s="54"/>
      <c r="AC2782" s="54"/>
      <c r="AD2782" s="54"/>
      <c r="AE2782" s="56"/>
    </row>
    <row r="2783" spans="12:31">
      <c r="L2783" s="54"/>
      <c r="M2783" s="54"/>
      <c r="N2783" s="54"/>
      <c r="O2783" s="54"/>
      <c r="P2783" s="56"/>
      <c r="Q2783" s="54"/>
      <c r="R2783" s="54"/>
      <c r="S2783" s="54"/>
      <c r="T2783" s="54"/>
      <c r="U2783" s="56"/>
      <c r="V2783" s="54"/>
      <c r="W2783" s="54"/>
      <c r="X2783" s="54"/>
      <c r="Y2783" s="54"/>
      <c r="Z2783" s="56"/>
      <c r="AA2783" s="54"/>
      <c r="AB2783" s="54"/>
      <c r="AC2783" s="54"/>
      <c r="AD2783" s="54"/>
      <c r="AE2783" s="56"/>
    </row>
    <row r="2784" spans="12:31">
      <c r="L2784" s="54"/>
      <c r="M2784" s="54"/>
      <c r="N2784" s="54"/>
      <c r="O2784" s="54"/>
      <c r="P2784" s="56"/>
      <c r="Q2784" s="54"/>
      <c r="R2784" s="54"/>
      <c r="S2784" s="54"/>
      <c r="T2784" s="54"/>
      <c r="U2784" s="56"/>
      <c r="V2784" s="54"/>
      <c r="W2784" s="54"/>
      <c r="X2784" s="54"/>
      <c r="Y2784" s="54"/>
      <c r="Z2784" s="56"/>
      <c r="AA2784" s="54"/>
      <c r="AB2784" s="54"/>
      <c r="AC2784" s="54"/>
      <c r="AD2784" s="54"/>
      <c r="AE2784" s="56"/>
    </row>
    <row r="2785" spans="12:31">
      <c r="L2785" s="54"/>
      <c r="M2785" s="54"/>
      <c r="N2785" s="54"/>
      <c r="O2785" s="54"/>
      <c r="P2785" s="56"/>
      <c r="Q2785" s="54"/>
      <c r="R2785" s="54"/>
      <c r="S2785" s="54"/>
      <c r="T2785" s="54"/>
      <c r="U2785" s="56"/>
      <c r="V2785" s="54"/>
      <c r="W2785" s="54"/>
      <c r="X2785" s="54"/>
      <c r="Y2785" s="54"/>
      <c r="Z2785" s="56"/>
      <c r="AA2785" s="54"/>
      <c r="AB2785" s="54"/>
      <c r="AC2785" s="54"/>
      <c r="AD2785" s="54"/>
      <c r="AE2785" s="56"/>
    </row>
    <row r="2786" spans="12:31">
      <c r="L2786" s="54"/>
      <c r="M2786" s="54"/>
      <c r="N2786" s="54"/>
      <c r="O2786" s="54"/>
      <c r="P2786" s="56"/>
      <c r="Q2786" s="54"/>
      <c r="R2786" s="54"/>
      <c r="S2786" s="54"/>
      <c r="T2786" s="54"/>
      <c r="U2786" s="56"/>
      <c r="V2786" s="54"/>
      <c r="W2786" s="54"/>
      <c r="X2786" s="54"/>
      <c r="Y2786" s="54"/>
      <c r="Z2786" s="56"/>
      <c r="AA2786" s="54"/>
      <c r="AB2786" s="54"/>
      <c r="AC2786" s="54"/>
      <c r="AD2786" s="54"/>
      <c r="AE2786" s="56"/>
    </row>
    <row r="2787" spans="12:31">
      <c r="L2787" s="54"/>
      <c r="M2787" s="54"/>
      <c r="N2787" s="54"/>
      <c r="O2787" s="54"/>
      <c r="P2787" s="56"/>
      <c r="Q2787" s="54"/>
      <c r="R2787" s="54"/>
      <c r="S2787" s="54"/>
      <c r="T2787" s="54"/>
      <c r="U2787" s="56"/>
      <c r="V2787" s="54"/>
      <c r="W2787" s="54"/>
      <c r="X2787" s="54"/>
      <c r="Y2787" s="54"/>
      <c r="Z2787" s="56"/>
      <c r="AA2787" s="54"/>
      <c r="AB2787" s="54"/>
      <c r="AC2787" s="54"/>
      <c r="AD2787" s="54"/>
      <c r="AE2787" s="56"/>
    </row>
    <row r="2788" spans="12:31">
      <c r="L2788" s="54"/>
      <c r="M2788" s="54"/>
      <c r="N2788" s="54"/>
      <c r="O2788" s="54"/>
      <c r="P2788" s="56"/>
      <c r="Q2788" s="54"/>
      <c r="R2788" s="54"/>
      <c r="S2788" s="54"/>
      <c r="T2788" s="54"/>
      <c r="U2788" s="56"/>
      <c r="V2788" s="54"/>
      <c r="W2788" s="54"/>
      <c r="X2788" s="54"/>
      <c r="Y2788" s="54"/>
      <c r="Z2788" s="56"/>
      <c r="AA2788" s="54"/>
      <c r="AB2788" s="54"/>
      <c r="AC2788" s="54"/>
      <c r="AD2788" s="54"/>
      <c r="AE2788" s="56"/>
    </row>
    <row r="2789" spans="12:31">
      <c r="L2789" s="54"/>
      <c r="M2789" s="54"/>
      <c r="N2789" s="54"/>
      <c r="O2789" s="54"/>
      <c r="P2789" s="56"/>
      <c r="Q2789" s="54"/>
      <c r="R2789" s="54"/>
      <c r="S2789" s="54"/>
      <c r="T2789" s="54"/>
      <c r="U2789" s="56"/>
      <c r="V2789" s="54"/>
      <c r="W2789" s="54"/>
      <c r="X2789" s="54"/>
      <c r="Y2789" s="54"/>
      <c r="Z2789" s="56"/>
      <c r="AA2789" s="54"/>
      <c r="AB2789" s="54"/>
      <c r="AC2789" s="54"/>
      <c r="AD2789" s="54"/>
      <c r="AE2789" s="56"/>
    </row>
    <row r="2790" spans="12:31">
      <c r="L2790" s="54"/>
      <c r="M2790" s="54"/>
      <c r="N2790" s="54"/>
      <c r="O2790" s="54"/>
      <c r="P2790" s="56"/>
      <c r="Q2790" s="54"/>
      <c r="R2790" s="54"/>
      <c r="S2790" s="54"/>
      <c r="T2790" s="54"/>
      <c r="U2790" s="56"/>
      <c r="V2790" s="54"/>
      <c r="W2790" s="54"/>
      <c r="X2790" s="54"/>
      <c r="Y2790" s="54"/>
      <c r="Z2790" s="56"/>
      <c r="AA2790" s="54"/>
      <c r="AB2790" s="54"/>
      <c r="AC2790" s="54"/>
      <c r="AD2790" s="54"/>
      <c r="AE2790" s="56"/>
    </row>
    <row r="2791" spans="12:31">
      <c r="L2791" s="54"/>
      <c r="M2791" s="54"/>
      <c r="N2791" s="54"/>
      <c r="O2791" s="54"/>
      <c r="P2791" s="56"/>
      <c r="Q2791" s="54"/>
      <c r="R2791" s="54"/>
      <c r="S2791" s="54"/>
      <c r="T2791" s="54"/>
      <c r="U2791" s="56"/>
      <c r="V2791" s="54"/>
      <c r="W2791" s="54"/>
      <c r="X2791" s="54"/>
      <c r="Y2791" s="54"/>
      <c r="Z2791" s="56"/>
      <c r="AA2791" s="54"/>
      <c r="AB2791" s="54"/>
      <c r="AC2791" s="54"/>
      <c r="AD2791" s="54"/>
      <c r="AE2791" s="56"/>
    </row>
    <row r="2792" spans="12:31">
      <c r="L2792" s="54"/>
      <c r="M2792" s="54"/>
      <c r="N2792" s="54"/>
      <c r="O2792" s="54"/>
      <c r="P2792" s="56"/>
      <c r="Q2792" s="54"/>
      <c r="R2792" s="54"/>
      <c r="S2792" s="54"/>
      <c r="T2792" s="54"/>
      <c r="U2792" s="56"/>
      <c r="V2792" s="54"/>
      <c r="W2792" s="54"/>
      <c r="X2792" s="54"/>
      <c r="Y2792" s="54"/>
      <c r="Z2792" s="56"/>
      <c r="AA2792" s="54"/>
      <c r="AB2792" s="54"/>
      <c r="AC2792" s="54"/>
      <c r="AD2792" s="54"/>
      <c r="AE2792" s="56"/>
    </row>
    <row r="2793" spans="12:31">
      <c r="L2793" s="54"/>
      <c r="M2793" s="54"/>
      <c r="N2793" s="54"/>
      <c r="O2793" s="54"/>
      <c r="P2793" s="56"/>
      <c r="Q2793" s="54"/>
      <c r="R2793" s="54"/>
      <c r="S2793" s="54"/>
      <c r="T2793" s="54"/>
      <c r="U2793" s="56"/>
      <c r="V2793" s="54"/>
      <c r="W2793" s="54"/>
      <c r="X2793" s="54"/>
      <c r="Y2793" s="54"/>
      <c r="Z2793" s="56"/>
      <c r="AA2793" s="54"/>
      <c r="AB2793" s="54"/>
      <c r="AC2793" s="54"/>
      <c r="AD2793" s="54"/>
      <c r="AE2793" s="56"/>
    </row>
    <row r="2794" spans="12:31">
      <c r="L2794" s="54"/>
      <c r="M2794" s="54"/>
      <c r="N2794" s="54"/>
      <c r="O2794" s="54"/>
      <c r="P2794" s="56"/>
      <c r="Q2794" s="54"/>
      <c r="R2794" s="54"/>
      <c r="S2794" s="54"/>
      <c r="T2794" s="54"/>
      <c r="U2794" s="56"/>
      <c r="V2794" s="54"/>
      <c r="W2794" s="54"/>
      <c r="X2794" s="54"/>
      <c r="Y2794" s="54"/>
      <c r="Z2794" s="56"/>
      <c r="AA2794" s="54"/>
      <c r="AB2794" s="54"/>
      <c r="AC2794" s="54"/>
      <c r="AD2794" s="54"/>
      <c r="AE2794" s="56"/>
    </row>
    <row r="2795" spans="12:31">
      <c r="L2795" s="54"/>
      <c r="M2795" s="54"/>
      <c r="N2795" s="54"/>
      <c r="O2795" s="54"/>
      <c r="P2795" s="56"/>
      <c r="Q2795" s="54"/>
      <c r="R2795" s="54"/>
      <c r="S2795" s="54"/>
      <c r="T2795" s="54"/>
      <c r="U2795" s="56"/>
      <c r="V2795" s="54"/>
      <c r="W2795" s="54"/>
      <c r="X2795" s="54"/>
      <c r="Y2795" s="54"/>
      <c r="Z2795" s="56"/>
      <c r="AA2795" s="54"/>
      <c r="AB2795" s="54"/>
      <c r="AC2795" s="54"/>
      <c r="AD2795" s="54"/>
      <c r="AE2795" s="56"/>
    </row>
    <row r="2796" spans="12:31">
      <c r="L2796" s="54"/>
      <c r="M2796" s="54"/>
      <c r="N2796" s="54"/>
      <c r="O2796" s="54"/>
      <c r="P2796" s="56"/>
      <c r="Q2796" s="54"/>
      <c r="R2796" s="54"/>
      <c r="S2796" s="54"/>
      <c r="T2796" s="54"/>
      <c r="U2796" s="56"/>
      <c r="V2796" s="54"/>
      <c r="W2796" s="54"/>
      <c r="X2796" s="54"/>
      <c r="Y2796" s="54"/>
      <c r="Z2796" s="56"/>
      <c r="AA2796" s="54"/>
      <c r="AB2796" s="54"/>
      <c r="AC2796" s="54"/>
      <c r="AD2796" s="54"/>
      <c r="AE2796" s="56"/>
    </row>
    <row r="2797" spans="12:31">
      <c r="L2797" s="54"/>
      <c r="M2797" s="54"/>
      <c r="N2797" s="54"/>
      <c r="O2797" s="54"/>
      <c r="P2797" s="56"/>
      <c r="Q2797" s="54"/>
      <c r="R2797" s="54"/>
      <c r="S2797" s="54"/>
      <c r="T2797" s="54"/>
      <c r="U2797" s="56"/>
      <c r="V2797" s="54"/>
      <c r="W2797" s="54"/>
      <c r="X2797" s="54"/>
      <c r="Y2797" s="54"/>
      <c r="Z2797" s="56"/>
      <c r="AA2797" s="54"/>
      <c r="AB2797" s="54"/>
      <c r="AC2797" s="54"/>
      <c r="AD2797" s="54"/>
      <c r="AE2797" s="56"/>
    </row>
    <row r="2798" spans="12:31">
      <c r="L2798" s="54"/>
      <c r="M2798" s="54"/>
      <c r="N2798" s="54"/>
      <c r="O2798" s="54"/>
      <c r="P2798" s="56"/>
      <c r="Q2798" s="54"/>
      <c r="R2798" s="54"/>
      <c r="S2798" s="54"/>
      <c r="T2798" s="54"/>
      <c r="U2798" s="56"/>
      <c r="V2798" s="54"/>
      <c r="W2798" s="54"/>
      <c r="X2798" s="54"/>
      <c r="Y2798" s="54"/>
      <c r="Z2798" s="56"/>
      <c r="AA2798" s="54"/>
      <c r="AB2798" s="54"/>
      <c r="AC2798" s="54"/>
      <c r="AD2798" s="54"/>
      <c r="AE2798" s="56"/>
    </row>
    <row r="2799" spans="12:31">
      <c r="L2799" s="54"/>
      <c r="M2799" s="54"/>
      <c r="N2799" s="54"/>
      <c r="O2799" s="54"/>
      <c r="P2799" s="56"/>
      <c r="Q2799" s="54"/>
      <c r="R2799" s="54"/>
      <c r="S2799" s="54"/>
      <c r="T2799" s="54"/>
      <c r="U2799" s="56"/>
      <c r="V2799" s="54"/>
      <c r="W2799" s="54"/>
      <c r="X2799" s="54"/>
      <c r="Y2799" s="54"/>
      <c r="Z2799" s="56"/>
      <c r="AA2799" s="54"/>
      <c r="AB2799" s="54"/>
      <c r="AC2799" s="54"/>
      <c r="AD2799" s="54"/>
      <c r="AE2799" s="56"/>
    </row>
    <row r="2800" spans="12:31">
      <c r="L2800" s="54"/>
      <c r="M2800" s="54"/>
      <c r="N2800" s="54"/>
      <c r="O2800" s="54"/>
      <c r="P2800" s="56"/>
      <c r="Q2800" s="54"/>
      <c r="R2800" s="54"/>
      <c r="S2800" s="54"/>
      <c r="T2800" s="54"/>
      <c r="U2800" s="56"/>
      <c r="V2800" s="54"/>
      <c r="W2800" s="54"/>
      <c r="X2800" s="54"/>
      <c r="Y2800" s="54"/>
      <c r="Z2800" s="56"/>
      <c r="AA2800" s="54"/>
      <c r="AB2800" s="54"/>
      <c r="AC2800" s="54"/>
      <c r="AD2800" s="54"/>
      <c r="AE2800" s="56"/>
    </row>
    <row r="2801" spans="12:31">
      <c r="L2801" s="54"/>
      <c r="M2801" s="54"/>
      <c r="N2801" s="54"/>
      <c r="O2801" s="54"/>
      <c r="P2801" s="56"/>
      <c r="Q2801" s="54"/>
      <c r="R2801" s="54"/>
      <c r="S2801" s="54"/>
      <c r="T2801" s="54"/>
      <c r="U2801" s="56"/>
      <c r="V2801" s="54"/>
      <c r="W2801" s="54"/>
      <c r="X2801" s="54"/>
      <c r="Y2801" s="54"/>
      <c r="Z2801" s="56"/>
      <c r="AA2801" s="54"/>
      <c r="AB2801" s="54"/>
      <c r="AC2801" s="54"/>
      <c r="AD2801" s="54"/>
      <c r="AE2801" s="56"/>
    </row>
    <row r="2802" spans="12:31">
      <c r="L2802" s="54"/>
      <c r="M2802" s="54"/>
      <c r="N2802" s="54"/>
      <c r="O2802" s="54"/>
      <c r="P2802" s="56"/>
      <c r="Q2802" s="54"/>
      <c r="R2802" s="54"/>
      <c r="S2802" s="54"/>
      <c r="T2802" s="54"/>
      <c r="U2802" s="56"/>
      <c r="V2802" s="54"/>
      <c r="W2802" s="54"/>
      <c r="X2802" s="54"/>
      <c r="Y2802" s="54"/>
      <c r="Z2802" s="56"/>
      <c r="AA2802" s="54"/>
      <c r="AB2802" s="54"/>
      <c r="AC2802" s="54"/>
      <c r="AD2802" s="54"/>
      <c r="AE2802" s="56"/>
    </row>
    <row r="2803" spans="12:31">
      <c r="L2803" s="54"/>
      <c r="M2803" s="54"/>
      <c r="N2803" s="54"/>
      <c r="O2803" s="54"/>
      <c r="P2803" s="56"/>
      <c r="Q2803" s="54"/>
      <c r="R2803" s="54"/>
      <c r="S2803" s="54"/>
      <c r="T2803" s="54"/>
      <c r="U2803" s="56"/>
      <c r="V2803" s="54"/>
      <c r="W2803" s="54"/>
      <c r="X2803" s="54"/>
      <c r="Y2803" s="54"/>
      <c r="Z2803" s="56"/>
      <c r="AA2803" s="54"/>
      <c r="AB2803" s="54"/>
      <c r="AC2803" s="54"/>
      <c r="AD2803" s="54"/>
      <c r="AE2803" s="56"/>
    </row>
    <row r="2804" spans="12:31">
      <c r="L2804" s="54"/>
      <c r="M2804" s="54"/>
      <c r="N2804" s="54"/>
      <c r="O2804" s="54"/>
      <c r="P2804" s="56"/>
      <c r="Q2804" s="54"/>
      <c r="R2804" s="54"/>
      <c r="S2804" s="54"/>
      <c r="T2804" s="54"/>
      <c r="U2804" s="56"/>
      <c r="V2804" s="54"/>
      <c r="W2804" s="54"/>
      <c r="X2804" s="54"/>
      <c r="Y2804" s="54"/>
      <c r="Z2804" s="56"/>
      <c r="AA2804" s="54"/>
      <c r="AB2804" s="54"/>
      <c r="AC2804" s="54"/>
      <c r="AD2804" s="54"/>
      <c r="AE2804" s="56"/>
    </row>
    <row r="2805" spans="12:31">
      <c r="L2805" s="54"/>
      <c r="M2805" s="54"/>
      <c r="N2805" s="54"/>
      <c r="O2805" s="54"/>
      <c r="P2805" s="56"/>
      <c r="Q2805" s="54"/>
      <c r="R2805" s="54"/>
      <c r="S2805" s="54"/>
      <c r="T2805" s="54"/>
      <c r="U2805" s="56"/>
      <c r="V2805" s="54"/>
      <c r="W2805" s="54"/>
      <c r="X2805" s="54"/>
      <c r="Y2805" s="54"/>
      <c r="Z2805" s="56"/>
      <c r="AA2805" s="54"/>
      <c r="AB2805" s="54"/>
      <c r="AC2805" s="54"/>
      <c r="AD2805" s="54"/>
      <c r="AE2805" s="56"/>
    </row>
    <row r="2806" spans="12:31">
      <c r="L2806" s="54"/>
      <c r="M2806" s="54"/>
      <c r="N2806" s="54"/>
      <c r="O2806" s="54"/>
      <c r="P2806" s="56"/>
      <c r="Q2806" s="54"/>
      <c r="R2806" s="54"/>
      <c r="S2806" s="54"/>
      <c r="T2806" s="54"/>
      <c r="U2806" s="56"/>
      <c r="V2806" s="54"/>
      <c r="W2806" s="54"/>
      <c r="X2806" s="54"/>
      <c r="Y2806" s="54"/>
      <c r="Z2806" s="56"/>
      <c r="AA2806" s="54"/>
      <c r="AB2806" s="54"/>
      <c r="AC2806" s="54"/>
      <c r="AD2806" s="54"/>
      <c r="AE2806" s="56"/>
    </row>
    <row r="2807" spans="12:31">
      <c r="L2807" s="54"/>
      <c r="M2807" s="54"/>
      <c r="N2807" s="54"/>
      <c r="O2807" s="54"/>
      <c r="P2807" s="56"/>
      <c r="Q2807" s="54"/>
      <c r="R2807" s="54"/>
      <c r="S2807" s="54"/>
      <c r="T2807" s="54"/>
      <c r="U2807" s="56"/>
      <c r="V2807" s="54"/>
      <c r="W2807" s="54"/>
      <c r="X2807" s="54"/>
      <c r="Y2807" s="54"/>
      <c r="Z2807" s="56"/>
      <c r="AA2807" s="54"/>
      <c r="AB2807" s="54"/>
      <c r="AC2807" s="54"/>
      <c r="AD2807" s="54"/>
      <c r="AE2807" s="56"/>
    </row>
    <row r="2808" spans="12:31">
      <c r="L2808" s="54"/>
      <c r="M2808" s="54"/>
      <c r="N2808" s="54"/>
      <c r="O2808" s="54"/>
      <c r="P2808" s="56"/>
      <c r="Q2808" s="54"/>
      <c r="R2808" s="54"/>
      <c r="S2808" s="54"/>
      <c r="T2808" s="54"/>
      <c r="U2808" s="56"/>
      <c r="V2808" s="54"/>
      <c r="W2808" s="54"/>
      <c r="X2808" s="54"/>
      <c r="Y2808" s="54"/>
      <c r="Z2808" s="56"/>
      <c r="AA2808" s="54"/>
      <c r="AB2808" s="54"/>
      <c r="AC2808" s="54"/>
      <c r="AD2808" s="54"/>
      <c r="AE2808" s="56"/>
    </row>
    <row r="2809" spans="12:31">
      <c r="L2809" s="54"/>
      <c r="M2809" s="54"/>
      <c r="N2809" s="54"/>
      <c r="O2809" s="54"/>
      <c r="P2809" s="56"/>
      <c r="Q2809" s="54"/>
      <c r="R2809" s="54"/>
      <c r="S2809" s="54"/>
      <c r="T2809" s="54"/>
      <c r="U2809" s="56"/>
      <c r="V2809" s="54"/>
      <c r="W2809" s="54"/>
      <c r="X2809" s="54"/>
      <c r="Y2809" s="54"/>
      <c r="Z2809" s="56"/>
      <c r="AA2809" s="54"/>
      <c r="AB2809" s="54"/>
      <c r="AC2809" s="54"/>
      <c r="AD2809" s="54"/>
      <c r="AE2809" s="56"/>
    </row>
    <row r="2810" spans="12:31">
      <c r="L2810" s="54"/>
      <c r="M2810" s="54"/>
      <c r="N2810" s="54"/>
      <c r="O2810" s="54"/>
      <c r="P2810" s="56"/>
      <c r="Q2810" s="54"/>
      <c r="R2810" s="54"/>
      <c r="S2810" s="54"/>
      <c r="T2810" s="54"/>
      <c r="U2810" s="56"/>
      <c r="V2810" s="54"/>
      <c r="W2810" s="54"/>
      <c r="X2810" s="54"/>
      <c r="Y2810" s="54"/>
      <c r="Z2810" s="56"/>
      <c r="AA2810" s="54"/>
      <c r="AB2810" s="54"/>
      <c r="AC2810" s="54"/>
      <c r="AD2810" s="54"/>
      <c r="AE2810" s="56"/>
    </row>
    <row r="2811" spans="12:31">
      <c r="L2811" s="54"/>
      <c r="M2811" s="54"/>
      <c r="N2811" s="54"/>
      <c r="O2811" s="54"/>
      <c r="P2811" s="56"/>
      <c r="Q2811" s="54"/>
      <c r="R2811" s="54"/>
      <c r="S2811" s="54"/>
      <c r="T2811" s="54"/>
      <c r="U2811" s="56"/>
      <c r="V2811" s="54"/>
      <c r="W2811" s="54"/>
      <c r="X2811" s="54"/>
      <c r="Y2811" s="54"/>
      <c r="Z2811" s="56"/>
      <c r="AA2811" s="54"/>
      <c r="AB2811" s="54"/>
      <c r="AC2811" s="54"/>
      <c r="AD2811" s="54"/>
      <c r="AE2811" s="56"/>
    </row>
    <row r="2812" spans="12:31">
      <c r="L2812" s="54"/>
      <c r="M2812" s="54"/>
      <c r="N2812" s="54"/>
      <c r="O2812" s="54"/>
      <c r="P2812" s="56"/>
      <c r="Q2812" s="54"/>
      <c r="R2812" s="54"/>
      <c r="S2812" s="54"/>
      <c r="T2812" s="54"/>
      <c r="U2812" s="56"/>
      <c r="V2812" s="54"/>
      <c r="W2812" s="54"/>
      <c r="X2812" s="54"/>
      <c r="Y2812" s="54"/>
      <c r="Z2812" s="56"/>
      <c r="AA2812" s="54"/>
      <c r="AB2812" s="54"/>
      <c r="AC2812" s="54"/>
      <c r="AD2812" s="54"/>
      <c r="AE2812" s="56"/>
    </row>
    <row r="2813" spans="12:31">
      <c r="L2813" s="54"/>
      <c r="M2813" s="54"/>
      <c r="N2813" s="54"/>
      <c r="O2813" s="54"/>
      <c r="P2813" s="56"/>
      <c r="Q2813" s="54"/>
      <c r="R2813" s="54"/>
      <c r="S2813" s="54"/>
      <c r="T2813" s="54"/>
      <c r="U2813" s="56"/>
      <c r="V2813" s="54"/>
      <c r="W2813" s="54"/>
      <c r="X2813" s="54"/>
      <c r="Y2813" s="54"/>
      <c r="Z2813" s="56"/>
      <c r="AA2813" s="54"/>
      <c r="AB2813" s="54"/>
      <c r="AC2813" s="54"/>
      <c r="AD2813" s="54"/>
      <c r="AE2813" s="56"/>
    </row>
    <row r="2814" spans="12:31">
      <c r="L2814" s="54"/>
      <c r="M2814" s="54"/>
      <c r="N2814" s="54"/>
      <c r="O2814" s="54"/>
      <c r="P2814" s="56"/>
      <c r="Q2814" s="54"/>
      <c r="R2814" s="54"/>
      <c r="S2814" s="54"/>
      <c r="T2814" s="54"/>
      <c r="U2814" s="56"/>
      <c r="V2814" s="54"/>
      <c r="W2814" s="54"/>
      <c r="X2814" s="54"/>
      <c r="Y2814" s="54"/>
      <c r="Z2814" s="56"/>
      <c r="AA2814" s="54"/>
      <c r="AB2814" s="54"/>
      <c r="AC2814" s="54"/>
      <c r="AD2814" s="54"/>
      <c r="AE2814" s="56"/>
    </row>
    <row r="2815" spans="12:31">
      <c r="L2815" s="54"/>
      <c r="M2815" s="54"/>
      <c r="N2815" s="54"/>
      <c r="O2815" s="54"/>
      <c r="P2815" s="56"/>
      <c r="Q2815" s="54"/>
      <c r="R2815" s="54"/>
      <c r="S2815" s="54"/>
      <c r="T2815" s="54"/>
      <c r="U2815" s="56"/>
      <c r="V2815" s="54"/>
      <c r="W2815" s="54"/>
      <c r="X2815" s="54"/>
      <c r="Y2815" s="54"/>
      <c r="Z2815" s="56"/>
      <c r="AA2815" s="54"/>
      <c r="AB2815" s="54"/>
      <c r="AC2815" s="54"/>
      <c r="AD2815" s="54"/>
      <c r="AE2815" s="56"/>
    </row>
    <row r="2816" spans="12:31">
      <c r="L2816" s="54"/>
      <c r="M2816" s="54"/>
      <c r="N2816" s="54"/>
      <c r="O2816" s="54"/>
      <c r="P2816" s="56"/>
      <c r="Q2816" s="54"/>
      <c r="R2816" s="54"/>
      <c r="S2816" s="54"/>
      <c r="T2816" s="54"/>
      <c r="U2816" s="56"/>
      <c r="V2816" s="54"/>
      <c r="W2816" s="54"/>
      <c r="X2816" s="54"/>
      <c r="Y2816" s="54"/>
      <c r="Z2816" s="56"/>
      <c r="AA2816" s="54"/>
      <c r="AB2816" s="54"/>
      <c r="AC2816" s="54"/>
      <c r="AD2816" s="54"/>
      <c r="AE2816" s="56"/>
    </row>
    <row r="2817" spans="12:31">
      <c r="L2817" s="54"/>
      <c r="M2817" s="54"/>
      <c r="N2817" s="54"/>
      <c r="O2817" s="54"/>
      <c r="P2817" s="56"/>
      <c r="Q2817" s="54"/>
      <c r="R2817" s="54"/>
      <c r="S2817" s="54"/>
      <c r="T2817" s="54"/>
      <c r="U2817" s="56"/>
      <c r="V2817" s="54"/>
      <c r="W2817" s="54"/>
      <c r="X2817" s="54"/>
      <c r="Y2817" s="54"/>
      <c r="Z2817" s="56"/>
      <c r="AA2817" s="54"/>
      <c r="AB2817" s="54"/>
      <c r="AC2817" s="54"/>
      <c r="AD2817" s="54"/>
      <c r="AE2817" s="56"/>
    </row>
    <row r="2818" spans="12:31">
      <c r="L2818" s="54"/>
      <c r="M2818" s="54"/>
      <c r="N2818" s="54"/>
      <c r="O2818" s="54"/>
      <c r="P2818" s="56"/>
      <c r="Q2818" s="54"/>
      <c r="R2818" s="54"/>
      <c r="S2818" s="54"/>
      <c r="T2818" s="54"/>
      <c r="U2818" s="56"/>
      <c r="V2818" s="54"/>
      <c r="W2818" s="54"/>
      <c r="X2818" s="54"/>
      <c r="Y2818" s="54"/>
      <c r="Z2818" s="56"/>
      <c r="AA2818" s="54"/>
      <c r="AB2818" s="54"/>
      <c r="AC2818" s="54"/>
      <c r="AD2818" s="54"/>
      <c r="AE2818" s="56"/>
    </row>
    <row r="2819" spans="12:31">
      <c r="L2819" s="54"/>
      <c r="M2819" s="54"/>
      <c r="N2819" s="54"/>
      <c r="O2819" s="54"/>
      <c r="P2819" s="56"/>
      <c r="Q2819" s="54"/>
      <c r="R2819" s="54"/>
      <c r="S2819" s="54"/>
      <c r="T2819" s="54"/>
      <c r="U2819" s="56"/>
      <c r="V2819" s="54"/>
      <c r="W2819" s="54"/>
      <c r="X2819" s="54"/>
      <c r="Y2819" s="54"/>
      <c r="Z2819" s="56"/>
      <c r="AA2819" s="54"/>
      <c r="AB2819" s="54"/>
      <c r="AC2819" s="54"/>
      <c r="AD2819" s="54"/>
      <c r="AE2819" s="56"/>
    </row>
    <row r="2820" spans="12:31">
      <c r="L2820" s="54"/>
      <c r="M2820" s="54"/>
      <c r="N2820" s="54"/>
      <c r="O2820" s="54"/>
      <c r="P2820" s="56"/>
      <c r="Q2820" s="54"/>
      <c r="R2820" s="54"/>
      <c r="S2820" s="54"/>
      <c r="T2820" s="54"/>
      <c r="U2820" s="56"/>
      <c r="V2820" s="54"/>
      <c r="W2820" s="54"/>
      <c r="X2820" s="54"/>
      <c r="Y2820" s="54"/>
      <c r="Z2820" s="56"/>
      <c r="AA2820" s="54"/>
      <c r="AB2820" s="54"/>
      <c r="AC2820" s="54"/>
      <c r="AD2820" s="54"/>
      <c r="AE2820" s="56"/>
    </row>
    <row r="2821" spans="12:31">
      <c r="L2821" s="54"/>
      <c r="M2821" s="54"/>
      <c r="N2821" s="54"/>
      <c r="O2821" s="54"/>
      <c r="P2821" s="56"/>
      <c r="Q2821" s="54"/>
      <c r="R2821" s="54"/>
      <c r="S2821" s="54"/>
      <c r="T2821" s="54"/>
      <c r="U2821" s="56"/>
      <c r="V2821" s="54"/>
      <c r="W2821" s="54"/>
      <c r="X2821" s="54"/>
      <c r="Y2821" s="54"/>
      <c r="Z2821" s="56"/>
      <c r="AA2821" s="54"/>
      <c r="AB2821" s="54"/>
      <c r="AC2821" s="54"/>
      <c r="AD2821" s="54"/>
      <c r="AE2821" s="56"/>
    </row>
    <row r="2822" spans="12:31">
      <c r="L2822" s="54"/>
      <c r="M2822" s="54"/>
      <c r="N2822" s="54"/>
      <c r="O2822" s="54"/>
      <c r="P2822" s="56"/>
      <c r="Q2822" s="54"/>
      <c r="R2822" s="54"/>
      <c r="S2822" s="54"/>
      <c r="T2822" s="54"/>
      <c r="U2822" s="56"/>
      <c r="V2822" s="54"/>
      <c r="W2822" s="54"/>
      <c r="X2822" s="54"/>
      <c r="Y2822" s="54"/>
      <c r="Z2822" s="56"/>
      <c r="AA2822" s="54"/>
      <c r="AB2822" s="54"/>
      <c r="AC2822" s="54"/>
      <c r="AD2822" s="54"/>
      <c r="AE2822" s="56"/>
    </row>
    <row r="2823" spans="12:31">
      <c r="L2823" s="54"/>
      <c r="M2823" s="54"/>
      <c r="N2823" s="54"/>
      <c r="O2823" s="54"/>
      <c r="P2823" s="56"/>
      <c r="Q2823" s="54"/>
      <c r="R2823" s="54"/>
      <c r="S2823" s="54"/>
      <c r="T2823" s="54"/>
      <c r="U2823" s="56"/>
      <c r="V2823" s="54"/>
      <c r="W2823" s="54"/>
      <c r="X2823" s="54"/>
      <c r="Y2823" s="54"/>
      <c r="Z2823" s="56"/>
      <c r="AA2823" s="54"/>
      <c r="AB2823" s="54"/>
      <c r="AC2823" s="54"/>
      <c r="AD2823" s="54"/>
      <c r="AE2823" s="56"/>
    </row>
    <row r="2824" spans="12:31">
      <c r="L2824" s="54"/>
      <c r="M2824" s="54"/>
      <c r="N2824" s="54"/>
      <c r="O2824" s="54"/>
      <c r="P2824" s="56"/>
      <c r="Q2824" s="54"/>
      <c r="R2824" s="54"/>
      <c r="S2824" s="54"/>
      <c r="T2824" s="54"/>
      <c r="U2824" s="56"/>
      <c r="V2824" s="54"/>
      <c r="W2824" s="54"/>
      <c r="X2824" s="54"/>
      <c r="Y2824" s="54"/>
      <c r="Z2824" s="56"/>
      <c r="AA2824" s="54"/>
      <c r="AB2824" s="54"/>
      <c r="AC2824" s="54"/>
      <c r="AD2824" s="54"/>
      <c r="AE2824" s="56"/>
    </row>
    <row r="2825" spans="12:31">
      <c r="L2825" s="54"/>
      <c r="M2825" s="54"/>
      <c r="N2825" s="54"/>
      <c r="O2825" s="54"/>
      <c r="P2825" s="56"/>
      <c r="Q2825" s="54"/>
      <c r="R2825" s="54"/>
      <c r="S2825" s="54"/>
      <c r="T2825" s="54"/>
      <c r="U2825" s="56"/>
      <c r="V2825" s="54"/>
      <c r="W2825" s="54"/>
      <c r="X2825" s="54"/>
      <c r="Y2825" s="54"/>
      <c r="Z2825" s="56"/>
      <c r="AA2825" s="54"/>
      <c r="AB2825" s="54"/>
      <c r="AC2825" s="54"/>
      <c r="AD2825" s="54"/>
      <c r="AE2825" s="56"/>
    </row>
    <row r="2826" spans="12:31">
      <c r="L2826" s="54"/>
      <c r="M2826" s="54"/>
      <c r="N2826" s="54"/>
      <c r="O2826" s="54"/>
      <c r="P2826" s="56"/>
      <c r="Q2826" s="54"/>
      <c r="R2826" s="54"/>
      <c r="S2826" s="54"/>
      <c r="T2826" s="54"/>
      <c r="U2826" s="56"/>
      <c r="V2826" s="54"/>
      <c r="W2826" s="54"/>
      <c r="X2826" s="54"/>
      <c r="Y2826" s="54"/>
      <c r="Z2826" s="56"/>
      <c r="AA2826" s="54"/>
      <c r="AB2826" s="54"/>
      <c r="AC2826" s="54"/>
      <c r="AD2826" s="54"/>
      <c r="AE2826" s="56"/>
    </row>
    <row r="2827" spans="12:31">
      <c r="L2827" s="54"/>
      <c r="M2827" s="54"/>
      <c r="N2827" s="54"/>
      <c r="O2827" s="54"/>
      <c r="P2827" s="56"/>
      <c r="Q2827" s="54"/>
      <c r="R2827" s="54"/>
      <c r="S2827" s="54"/>
      <c r="T2827" s="54"/>
      <c r="U2827" s="56"/>
      <c r="V2827" s="54"/>
      <c r="W2827" s="54"/>
      <c r="X2827" s="54"/>
      <c r="Y2827" s="54"/>
      <c r="Z2827" s="56"/>
      <c r="AA2827" s="54"/>
      <c r="AB2827" s="54"/>
      <c r="AC2827" s="54"/>
      <c r="AD2827" s="54"/>
      <c r="AE2827" s="56"/>
    </row>
    <row r="2828" spans="12:31">
      <c r="L2828" s="54"/>
      <c r="M2828" s="54"/>
      <c r="N2828" s="54"/>
      <c r="O2828" s="54"/>
      <c r="P2828" s="56"/>
      <c r="Q2828" s="54"/>
      <c r="R2828" s="54"/>
      <c r="S2828" s="54"/>
      <c r="T2828" s="54"/>
      <c r="U2828" s="56"/>
      <c r="V2828" s="54"/>
      <c r="W2828" s="54"/>
      <c r="X2828" s="54"/>
      <c r="Y2828" s="54"/>
      <c r="Z2828" s="56"/>
      <c r="AA2828" s="54"/>
      <c r="AB2828" s="54"/>
      <c r="AC2828" s="54"/>
      <c r="AD2828" s="54"/>
      <c r="AE2828" s="56"/>
    </row>
    <row r="2829" spans="12:31">
      <c r="L2829" s="54"/>
      <c r="M2829" s="54"/>
      <c r="N2829" s="54"/>
      <c r="O2829" s="54"/>
      <c r="P2829" s="56"/>
      <c r="Q2829" s="54"/>
      <c r="R2829" s="54"/>
      <c r="S2829" s="54"/>
      <c r="T2829" s="54"/>
      <c r="U2829" s="56"/>
      <c r="V2829" s="54"/>
      <c r="W2829" s="54"/>
      <c r="X2829" s="54"/>
      <c r="Y2829" s="54"/>
      <c r="Z2829" s="56"/>
      <c r="AA2829" s="54"/>
      <c r="AB2829" s="54"/>
      <c r="AC2829" s="54"/>
      <c r="AD2829" s="54"/>
      <c r="AE2829" s="56"/>
    </row>
    <row r="2830" spans="12:31">
      <c r="L2830" s="54"/>
      <c r="M2830" s="54"/>
      <c r="N2830" s="54"/>
      <c r="O2830" s="54"/>
      <c r="P2830" s="56"/>
      <c r="Q2830" s="54"/>
      <c r="R2830" s="54"/>
      <c r="S2830" s="54"/>
      <c r="T2830" s="54"/>
      <c r="U2830" s="56"/>
      <c r="V2830" s="54"/>
      <c r="W2830" s="54"/>
      <c r="X2830" s="54"/>
      <c r="Y2830" s="54"/>
      <c r="Z2830" s="56"/>
      <c r="AA2830" s="54"/>
      <c r="AB2830" s="54"/>
      <c r="AC2830" s="54"/>
      <c r="AD2830" s="54"/>
      <c r="AE2830" s="56"/>
    </row>
    <row r="2831" spans="12:31">
      <c r="L2831" s="54"/>
      <c r="M2831" s="54"/>
      <c r="N2831" s="54"/>
      <c r="O2831" s="54"/>
      <c r="P2831" s="56"/>
      <c r="Q2831" s="54"/>
      <c r="R2831" s="54"/>
      <c r="S2831" s="54"/>
      <c r="T2831" s="54"/>
      <c r="U2831" s="56"/>
      <c r="V2831" s="54"/>
      <c r="W2831" s="54"/>
      <c r="X2831" s="54"/>
      <c r="Y2831" s="54"/>
      <c r="Z2831" s="56"/>
      <c r="AA2831" s="54"/>
      <c r="AB2831" s="54"/>
      <c r="AC2831" s="54"/>
      <c r="AD2831" s="54"/>
      <c r="AE2831" s="56"/>
    </row>
    <row r="2832" spans="12:31">
      <c r="L2832" s="54"/>
      <c r="M2832" s="54"/>
      <c r="N2832" s="54"/>
      <c r="O2832" s="54"/>
      <c r="P2832" s="56"/>
      <c r="Q2832" s="54"/>
      <c r="R2832" s="54"/>
      <c r="S2832" s="54"/>
      <c r="T2832" s="54"/>
      <c r="U2832" s="56"/>
      <c r="V2832" s="54"/>
      <c r="W2832" s="54"/>
      <c r="X2832" s="54"/>
      <c r="Y2832" s="54"/>
      <c r="Z2832" s="56"/>
      <c r="AA2832" s="54"/>
      <c r="AB2832" s="54"/>
      <c r="AC2832" s="54"/>
      <c r="AD2832" s="54"/>
      <c r="AE2832" s="56"/>
    </row>
    <row r="2833" spans="12:31">
      <c r="L2833" s="54"/>
      <c r="M2833" s="54"/>
      <c r="N2833" s="54"/>
      <c r="O2833" s="54"/>
      <c r="P2833" s="56"/>
      <c r="Q2833" s="54"/>
      <c r="R2833" s="54"/>
      <c r="S2833" s="54"/>
      <c r="T2833" s="54"/>
      <c r="U2833" s="56"/>
      <c r="V2833" s="54"/>
      <c r="W2833" s="54"/>
      <c r="X2833" s="54"/>
      <c r="Y2833" s="54"/>
      <c r="Z2833" s="56"/>
      <c r="AA2833" s="54"/>
      <c r="AB2833" s="54"/>
      <c r="AC2833" s="54"/>
      <c r="AD2833" s="54"/>
      <c r="AE2833" s="56"/>
    </row>
    <row r="2834" spans="12:31">
      <c r="L2834" s="54"/>
      <c r="M2834" s="54"/>
      <c r="N2834" s="54"/>
      <c r="O2834" s="54"/>
      <c r="P2834" s="56"/>
      <c r="Q2834" s="54"/>
      <c r="R2834" s="54"/>
      <c r="S2834" s="54"/>
      <c r="T2834" s="54"/>
      <c r="U2834" s="56"/>
      <c r="V2834" s="54"/>
      <c r="W2834" s="54"/>
      <c r="X2834" s="54"/>
      <c r="Y2834" s="54"/>
      <c r="Z2834" s="56"/>
      <c r="AA2834" s="54"/>
      <c r="AB2834" s="54"/>
      <c r="AC2834" s="54"/>
      <c r="AD2834" s="54"/>
      <c r="AE2834" s="56"/>
    </row>
    <row r="2835" spans="12:31">
      <c r="L2835" s="54"/>
      <c r="M2835" s="54"/>
      <c r="N2835" s="54"/>
      <c r="O2835" s="54"/>
      <c r="P2835" s="56"/>
      <c r="Q2835" s="54"/>
      <c r="R2835" s="54"/>
      <c r="S2835" s="54"/>
      <c r="T2835" s="54"/>
      <c r="U2835" s="56"/>
      <c r="V2835" s="54"/>
      <c r="W2835" s="54"/>
      <c r="X2835" s="54"/>
      <c r="Y2835" s="54"/>
      <c r="Z2835" s="56"/>
      <c r="AA2835" s="54"/>
      <c r="AB2835" s="54"/>
      <c r="AC2835" s="54"/>
      <c r="AD2835" s="54"/>
      <c r="AE2835" s="56"/>
    </row>
    <row r="2836" spans="12:31">
      <c r="L2836" s="54"/>
      <c r="M2836" s="54"/>
      <c r="N2836" s="54"/>
      <c r="O2836" s="54"/>
      <c r="P2836" s="56"/>
      <c r="Q2836" s="54"/>
      <c r="R2836" s="54"/>
      <c r="S2836" s="54"/>
      <c r="T2836" s="54"/>
      <c r="U2836" s="56"/>
      <c r="V2836" s="54"/>
      <c r="W2836" s="54"/>
      <c r="X2836" s="54"/>
      <c r="Y2836" s="54"/>
      <c r="Z2836" s="56"/>
      <c r="AA2836" s="54"/>
      <c r="AB2836" s="54"/>
      <c r="AC2836" s="54"/>
      <c r="AD2836" s="54"/>
      <c r="AE2836" s="56"/>
    </row>
    <row r="2837" spans="12:31">
      <c r="L2837" s="54"/>
      <c r="M2837" s="54"/>
      <c r="N2837" s="54"/>
      <c r="O2837" s="54"/>
      <c r="P2837" s="56"/>
      <c r="Q2837" s="54"/>
      <c r="R2837" s="54"/>
      <c r="S2837" s="54"/>
      <c r="T2837" s="54"/>
      <c r="U2837" s="56"/>
      <c r="V2837" s="54"/>
      <c r="W2837" s="54"/>
      <c r="X2837" s="54"/>
      <c r="Y2837" s="54"/>
      <c r="Z2837" s="56"/>
      <c r="AA2837" s="54"/>
      <c r="AB2837" s="54"/>
      <c r="AC2837" s="54"/>
      <c r="AD2837" s="54"/>
      <c r="AE2837" s="56"/>
    </row>
    <row r="2838" spans="12:31">
      <c r="L2838" s="54"/>
      <c r="M2838" s="54"/>
      <c r="N2838" s="54"/>
      <c r="O2838" s="54"/>
      <c r="P2838" s="56"/>
      <c r="Q2838" s="54"/>
      <c r="R2838" s="54"/>
      <c r="S2838" s="54"/>
      <c r="T2838" s="54"/>
      <c r="U2838" s="56"/>
      <c r="V2838" s="54"/>
      <c r="W2838" s="54"/>
      <c r="X2838" s="54"/>
      <c r="Y2838" s="54"/>
      <c r="Z2838" s="56"/>
      <c r="AA2838" s="54"/>
      <c r="AB2838" s="54"/>
      <c r="AC2838" s="54"/>
      <c r="AD2838" s="54"/>
      <c r="AE2838" s="56"/>
    </row>
    <row r="2839" spans="12:31">
      <c r="L2839" s="54"/>
      <c r="M2839" s="54"/>
      <c r="N2839" s="54"/>
      <c r="O2839" s="54"/>
      <c r="P2839" s="56"/>
      <c r="Q2839" s="54"/>
      <c r="R2839" s="54"/>
      <c r="S2839" s="54"/>
      <c r="T2839" s="54"/>
      <c r="U2839" s="56"/>
      <c r="V2839" s="54"/>
      <c r="W2839" s="54"/>
      <c r="X2839" s="54"/>
      <c r="Y2839" s="54"/>
      <c r="Z2839" s="56"/>
      <c r="AA2839" s="54"/>
      <c r="AB2839" s="54"/>
      <c r="AC2839" s="54"/>
      <c r="AD2839" s="54"/>
      <c r="AE2839" s="56"/>
    </row>
    <row r="2840" spans="12:31">
      <c r="L2840" s="54"/>
      <c r="M2840" s="54"/>
      <c r="N2840" s="54"/>
      <c r="O2840" s="54"/>
      <c r="P2840" s="56"/>
      <c r="Q2840" s="54"/>
      <c r="R2840" s="54"/>
      <c r="S2840" s="54"/>
      <c r="T2840" s="54"/>
      <c r="U2840" s="56"/>
      <c r="V2840" s="54"/>
      <c r="W2840" s="54"/>
      <c r="X2840" s="54"/>
      <c r="Y2840" s="54"/>
      <c r="Z2840" s="56"/>
      <c r="AA2840" s="54"/>
      <c r="AB2840" s="54"/>
      <c r="AC2840" s="54"/>
      <c r="AD2840" s="54"/>
      <c r="AE2840" s="56"/>
    </row>
    <row r="2841" spans="12:31">
      <c r="L2841" s="54"/>
      <c r="M2841" s="54"/>
      <c r="N2841" s="54"/>
      <c r="O2841" s="54"/>
      <c r="P2841" s="56"/>
      <c r="Q2841" s="54"/>
      <c r="R2841" s="54"/>
      <c r="S2841" s="54"/>
      <c r="T2841" s="54"/>
      <c r="U2841" s="56"/>
      <c r="V2841" s="54"/>
      <c r="W2841" s="54"/>
      <c r="X2841" s="54"/>
      <c r="Y2841" s="54"/>
      <c r="Z2841" s="56"/>
      <c r="AA2841" s="54"/>
      <c r="AB2841" s="54"/>
      <c r="AC2841" s="54"/>
      <c r="AD2841" s="54"/>
      <c r="AE2841" s="56"/>
    </row>
    <row r="2842" spans="12:31">
      <c r="L2842" s="54"/>
      <c r="M2842" s="54"/>
      <c r="N2842" s="54"/>
      <c r="O2842" s="54"/>
      <c r="P2842" s="56"/>
      <c r="Q2842" s="54"/>
      <c r="R2842" s="54"/>
      <c r="S2842" s="54"/>
      <c r="T2842" s="54"/>
      <c r="U2842" s="56"/>
      <c r="V2842" s="54"/>
      <c r="W2842" s="54"/>
      <c r="X2842" s="54"/>
      <c r="Y2842" s="54"/>
      <c r="Z2842" s="56"/>
      <c r="AA2842" s="54"/>
      <c r="AB2842" s="54"/>
      <c r="AC2842" s="54"/>
      <c r="AD2842" s="54"/>
      <c r="AE2842" s="56"/>
    </row>
    <row r="2843" spans="12:31">
      <c r="L2843" s="54"/>
      <c r="M2843" s="54"/>
      <c r="N2843" s="54"/>
      <c r="O2843" s="54"/>
      <c r="P2843" s="56"/>
      <c r="Q2843" s="54"/>
      <c r="R2843" s="54"/>
      <c r="S2843" s="54"/>
      <c r="T2843" s="54"/>
      <c r="U2843" s="56"/>
      <c r="V2843" s="54"/>
      <c r="W2843" s="54"/>
      <c r="X2843" s="54"/>
      <c r="Y2843" s="54"/>
      <c r="Z2843" s="56"/>
      <c r="AA2843" s="54"/>
      <c r="AB2843" s="54"/>
      <c r="AC2843" s="54"/>
      <c r="AD2843" s="54"/>
      <c r="AE2843" s="56"/>
    </row>
    <row r="2844" spans="12:31">
      <c r="L2844" s="54"/>
      <c r="M2844" s="54"/>
      <c r="N2844" s="54"/>
      <c r="O2844" s="54"/>
      <c r="P2844" s="56"/>
      <c r="Q2844" s="54"/>
      <c r="R2844" s="54"/>
      <c r="S2844" s="54"/>
      <c r="T2844" s="54"/>
      <c r="U2844" s="56"/>
      <c r="V2844" s="54"/>
      <c r="W2844" s="54"/>
      <c r="X2844" s="54"/>
      <c r="Y2844" s="54"/>
      <c r="Z2844" s="56"/>
      <c r="AA2844" s="54"/>
      <c r="AB2844" s="54"/>
      <c r="AC2844" s="54"/>
      <c r="AD2844" s="54"/>
      <c r="AE2844" s="56"/>
    </row>
    <row r="2845" spans="12:31">
      <c r="L2845" s="54"/>
      <c r="M2845" s="54"/>
      <c r="N2845" s="54"/>
      <c r="O2845" s="54"/>
      <c r="P2845" s="56"/>
      <c r="Q2845" s="54"/>
      <c r="R2845" s="54"/>
      <c r="S2845" s="54"/>
      <c r="T2845" s="54"/>
      <c r="U2845" s="56"/>
      <c r="V2845" s="54"/>
      <c r="W2845" s="54"/>
      <c r="X2845" s="54"/>
      <c r="Y2845" s="54"/>
      <c r="Z2845" s="56"/>
      <c r="AA2845" s="54"/>
      <c r="AB2845" s="54"/>
      <c r="AC2845" s="54"/>
      <c r="AD2845" s="54"/>
      <c r="AE2845" s="56"/>
    </row>
    <row r="2846" spans="12:31">
      <c r="L2846" s="54"/>
      <c r="M2846" s="54"/>
      <c r="N2846" s="54"/>
      <c r="O2846" s="54"/>
      <c r="P2846" s="56"/>
      <c r="Q2846" s="54"/>
      <c r="R2846" s="54"/>
      <c r="S2846" s="54"/>
      <c r="T2846" s="54"/>
      <c r="U2846" s="56"/>
      <c r="V2846" s="54"/>
      <c r="W2846" s="54"/>
      <c r="X2846" s="54"/>
      <c r="Y2846" s="54"/>
      <c r="Z2846" s="56"/>
      <c r="AA2846" s="54"/>
      <c r="AB2846" s="54"/>
      <c r="AC2846" s="54"/>
      <c r="AD2846" s="54"/>
      <c r="AE2846" s="56"/>
    </row>
    <row r="2847" spans="12:31">
      <c r="L2847" s="54"/>
      <c r="M2847" s="54"/>
      <c r="N2847" s="54"/>
      <c r="O2847" s="54"/>
      <c r="P2847" s="56"/>
      <c r="Q2847" s="54"/>
      <c r="R2847" s="54"/>
      <c r="S2847" s="54"/>
      <c r="T2847" s="54"/>
      <c r="U2847" s="56"/>
      <c r="V2847" s="54"/>
      <c r="W2847" s="54"/>
      <c r="X2847" s="54"/>
      <c r="Y2847" s="54"/>
      <c r="Z2847" s="56"/>
      <c r="AA2847" s="54"/>
      <c r="AB2847" s="54"/>
      <c r="AC2847" s="54"/>
      <c r="AD2847" s="54"/>
      <c r="AE2847" s="56"/>
    </row>
    <row r="2848" spans="12:31">
      <c r="L2848" s="54"/>
      <c r="M2848" s="54"/>
      <c r="N2848" s="54"/>
      <c r="O2848" s="54"/>
      <c r="P2848" s="56"/>
      <c r="Q2848" s="54"/>
      <c r="R2848" s="54"/>
      <c r="S2848" s="54"/>
      <c r="T2848" s="54"/>
      <c r="U2848" s="56"/>
      <c r="V2848" s="54"/>
      <c r="W2848" s="54"/>
      <c r="X2848" s="54"/>
      <c r="Y2848" s="54"/>
      <c r="Z2848" s="56"/>
      <c r="AA2848" s="54"/>
      <c r="AB2848" s="54"/>
      <c r="AC2848" s="54"/>
      <c r="AD2848" s="54"/>
      <c r="AE2848" s="56"/>
    </row>
    <row r="2849" spans="12:31">
      <c r="L2849" s="54"/>
      <c r="M2849" s="54"/>
      <c r="N2849" s="54"/>
      <c r="O2849" s="54"/>
      <c r="P2849" s="56"/>
      <c r="Q2849" s="54"/>
      <c r="R2849" s="54"/>
      <c r="S2849" s="54"/>
      <c r="T2849" s="54"/>
      <c r="U2849" s="56"/>
      <c r="V2849" s="54"/>
      <c r="W2849" s="54"/>
      <c r="X2849" s="54"/>
      <c r="Y2849" s="54"/>
      <c r="Z2849" s="56"/>
      <c r="AA2849" s="54"/>
      <c r="AB2849" s="54"/>
      <c r="AC2849" s="54"/>
      <c r="AD2849" s="54"/>
      <c r="AE2849" s="56"/>
    </row>
    <row r="2850" spans="12:31">
      <c r="L2850" s="54"/>
      <c r="M2850" s="54"/>
      <c r="N2850" s="54"/>
      <c r="O2850" s="54"/>
      <c r="P2850" s="56"/>
      <c r="Q2850" s="54"/>
      <c r="R2850" s="54"/>
      <c r="S2850" s="54"/>
      <c r="T2850" s="54"/>
      <c r="U2850" s="56"/>
      <c r="V2850" s="54"/>
      <c r="W2850" s="54"/>
      <c r="X2850" s="54"/>
      <c r="Y2850" s="54"/>
      <c r="Z2850" s="56"/>
      <c r="AA2850" s="54"/>
      <c r="AB2850" s="54"/>
      <c r="AC2850" s="54"/>
      <c r="AD2850" s="54"/>
      <c r="AE2850" s="56"/>
    </row>
    <row r="2851" spans="12:31">
      <c r="L2851" s="54"/>
      <c r="M2851" s="54"/>
      <c r="N2851" s="54"/>
      <c r="O2851" s="54"/>
      <c r="P2851" s="56"/>
      <c r="Q2851" s="54"/>
      <c r="R2851" s="54"/>
      <c r="S2851" s="54"/>
      <c r="T2851" s="54"/>
      <c r="U2851" s="56"/>
      <c r="V2851" s="54"/>
      <c r="W2851" s="54"/>
      <c r="X2851" s="54"/>
      <c r="Y2851" s="54"/>
      <c r="Z2851" s="56"/>
      <c r="AA2851" s="54"/>
      <c r="AB2851" s="54"/>
      <c r="AC2851" s="54"/>
      <c r="AD2851" s="54"/>
      <c r="AE2851" s="56"/>
    </row>
    <row r="2852" spans="12:31">
      <c r="L2852" s="54"/>
      <c r="M2852" s="54"/>
      <c r="N2852" s="54"/>
      <c r="O2852" s="54"/>
      <c r="P2852" s="56"/>
      <c r="Q2852" s="54"/>
      <c r="R2852" s="54"/>
      <c r="S2852" s="54"/>
      <c r="T2852" s="54"/>
      <c r="U2852" s="56"/>
      <c r="V2852" s="54"/>
      <c r="W2852" s="54"/>
      <c r="X2852" s="54"/>
      <c r="Y2852" s="54"/>
      <c r="Z2852" s="56"/>
      <c r="AA2852" s="54"/>
      <c r="AB2852" s="54"/>
      <c r="AC2852" s="54"/>
      <c r="AD2852" s="54"/>
      <c r="AE2852" s="56"/>
    </row>
    <row r="2853" spans="12:31">
      <c r="L2853" s="54"/>
      <c r="M2853" s="54"/>
      <c r="N2853" s="54"/>
      <c r="O2853" s="54"/>
      <c r="P2853" s="56"/>
      <c r="Q2853" s="54"/>
      <c r="R2853" s="54"/>
      <c r="S2853" s="54"/>
      <c r="T2853" s="54"/>
      <c r="U2853" s="56"/>
      <c r="V2853" s="54"/>
      <c r="W2853" s="54"/>
      <c r="X2853" s="54"/>
      <c r="Y2853" s="54"/>
      <c r="Z2853" s="56"/>
      <c r="AA2853" s="54"/>
      <c r="AB2853" s="54"/>
      <c r="AC2853" s="54"/>
      <c r="AD2853" s="54"/>
      <c r="AE2853" s="56"/>
    </row>
    <row r="2854" spans="12:31">
      <c r="L2854" s="54"/>
      <c r="M2854" s="54"/>
      <c r="N2854" s="54"/>
      <c r="O2854" s="54"/>
      <c r="P2854" s="56"/>
      <c r="Q2854" s="54"/>
      <c r="R2854" s="54"/>
      <c r="S2854" s="54"/>
      <c r="T2854" s="54"/>
      <c r="U2854" s="56"/>
      <c r="V2854" s="54"/>
      <c r="W2854" s="54"/>
      <c r="X2854" s="54"/>
      <c r="Y2854" s="54"/>
      <c r="Z2854" s="56"/>
      <c r="AA2854" s="54"/>
      <c r="AB2854" s="54"/>
      <c r="AC2854" s="54"/>
      <c r="AD2854" s="54"/>
      <c r="AE2854" s="56"/>
    </row>
    <row r="2855" spans="12:31">
      <c r="L2855" s="54"/>
      <c r="M2855" s="54"/>
      <c r="N2855" s="54"/>
      <c r="O2855" s="54"/>
      <c r="P2855" s="56"/>
      <c r="Q2855" s="54"/>
      <c r="R2855" s="54"/>
      <c r="S2855" s="54"/>
      <c r="T2855" s="54"/>
      <c r="U2855" s="56"/>
      <c r="V2855" s="54"/>
      <c r="W2855" s="54"/>
      <c r="X2855" s="54"/>
      <c r="Y2855" s="54"/>
      <c r="Z2855" s="56"/>
      <c r="AA2855" s="54"/>
      <c r="AB2855" s="54"/>
      <c r="AC2855" s="54"/>
      <c r="AD2855" s="54"/>
      <c r="AE2855" s="56"/>
    </row>
    <row r="2856" spans="12:31">
      <c r="L2856" s="54"/>
      <c r="M2856" s="54"/>
      <c r="N2856" s="54"/>
      <c r="O2856" s="54"/>
      <c r="P2856" s="56"/>
      <c r="Q2856" s="54"/>
      <c r="R2856" s="54"/>
      <c r="S2856" s="54"/>
      <c r="T2856" s="54"/>
      <c r="U2856" s="56"/>
      <c r="V2856" s="54"/>
      <c r="W2856" s="54"/>
      <c r="X2856" s="54"/>
      <c r="Y2856" s="54"/>
      <c r="Z2856" s="56"/>
      <c r="AA2856" s="54"/>
      <c r="AB2856" s="54"/>
      <c r="AC2856" s="54"/>
      <c r="AD2856" s="54"/>
      <c r="AE2856" s="56"/>
    </row>
    <row r="2857" spans="12:31">
      <c r="L2857" s="54"/>
      <c r="M2857" s="54"/>
      <c r="N2857" s="54"/>
      <c r="O2857" s="54"/>
      <c r="P2857" s="56"/>
      <c r="Q2857" s="54"/>
      <c r="R2857" s="54"/>
      <c r="S2857" s="54"/>
      <c r="T2857" s="54"/>
      <c r="U2857" s="56"/>
      <c r="V2857" s="54"/>
      <c r="W2857" s="54"/>
      <c r="X2857" s="54"/>
      <c r="Y2857" s="54"/>
      <c r="Z2857" s="56"/>
      <c r="AA2857" s="54"/>
      <c r="AB2857" s="54"/>
      <c r="AC2857" s="54"/>
      <c r="AD2857" s="54"/>
      <c r="AE2857" s="56"/>
    </row>
    <row r="2858" spans="12:31">
      <c r="L2858" s="54"/>
      <c r="M2858" s="54"/>
      <c r="N2858" s="54"/>
      <c r="O2858" s="54"/>
      <c r="P2858" s="56"/>
      <c r="Q2858" s="54"/>
      <c r="R2858" s="54"/>
      <c r="S2858" s="54"/>
      <c r="T2858" s="54"/>
      <c r="U2858" s="56"/>
      <c r="V2858" s="54"/>
      <c r="W2858" s="54"/>
      <c r="X2858" s="54"/>
      <c r="Y2858" s="54"/>
      <c r="Z2858" s="56"/>
      <c r="AA2858" s="54"/>
      <c r="AB2858" s="54"/>
      <c r="AC2858" s="54"/>
      <c r="AD2858" s="54"/>
      <c r="AE2858" s="56"/>
    </row>
    <row r="2859" spans="12:31">
      <c r="L2859" s="54"/>
      <c r="M2859" s="54"/>
      <c r="N2859" s="54"/>
      <c r="O2859" s="54"/>
      <c r="P2859" s="56"/>
      <c r="Q2859" s="54"/>
      <c r="R2859" s="54"/>
      <c r="S2859" s="54"/>
      <c r="T2859" s="54"/>
      <c r="U2859" s="56"/>
      <c r="V2859" s="54"/>
      <c r="W2859" s="54"/>
      <c r="X2859" s="54"/>
      <c r="Y2859" s="54"/>
      <c r="Z2859" s="56"/>
      <c r="AA2859" s="54"/>
      <c r="AB2859" s="54"/>
      <c r="AC2859" s="54"/>
      <c r="AD2859" s="54"/>
      <c r="AE2859" s="56"/>
    </row>
    <row r="2860" spans="12:31">
      <c r="L2860" s="54"/>
      <c r="M2860" s="54"/>
      <c r="N2860" s="54"/>
      <c r="O2860" s="54"/>
      <c r="P2860" s="56"/>
      <c r="Q2860" s="54"/>
      <c r="R2860" s="54"/>
      <c r="S2860" s="54"/>
      <c r="T2860" s="54"/>
      <c r="U2860" s="56"/>
      <c r="V2860" s="54"/>
      <c r="W2860" s="54"/>
      <c r="X2860" s="54"/>
      <c r="Y2860" s="54"/>
      <c r="Z2860" s="56"/>
      <c r="AA2860" s="54"/>
      <c r="AB2860" s="54"/>
      <c r="AC2860" s="54"/>
      <c r="AD2860" s="54"/>
      <c r="AE2860" s="56"/>
    </row>
    <row r="2861" spans="12:31">
      <c r="L2861" s="54"/>
      <c r="M2861" s="54"/>
      <c r="N2861" s="54"/>
      <c r="O2861" s="54"/>
      <c r="P2861" s="56"/>
      <c r="Q2861" s="54"/>
      <c r="R2861" s="54"/>
      <c r="S2861" s="54"/>
      <c r="T2861" s="54"/>
      <c r="U2861" s="56"/>
      <c r="V2861" s="54"/>
      <c r="W2861" s="54"/>
      <c r="X2861" s="54"/>
      <c r="Y2861" s="54"/>
      <c r="Z2861" s="56"/>
      <c r="AA2861" s="54"/>
      <c r="AB2861" s="54"/>
      <c r="AC2861" s="54"/>
      <c r="AD2861" s="54"/>
      <c r="AE2861" s="56"/>
    </row>
    <row r="2862" spans="12:31">
      <c r="L2862" s="54"/>
      <c r="M2862" s="54"/>
      <c r="N2862" s="54"/>
      <c r="O2862" s="54"/>
      <c r="P2862" s="56"/>
      <c r="Q2862" s="54"/>
      <c r="R2862" s="54"/>
      <c r="S2862" s="54"/>
      <c r="T2862" s="54"/>
      <c r="U2862" s="56"/>
      <c r="V2862" s="54"/>
      <c r="W2862" s="54"/>
      <c r="X2862" s="54"/>
      <c r="Y2862" s="54"/>
      <c r="Z2862" s="56"/>
      <c r="AA2862" s="54"/>
      <c r="AB2862" s="54"/>
      <c r="AC2862" s="54"/>
      <c r="AD2862" s="54"/>
      <c r="AE2862" s="56"/>
    </row>
    <row r="2863" spans="12:31">
      <c r="L2863" s="54"/>
      <c r="M2863" s="54"/>
      <c r="N2863" s="54"/>
      <c r="O2863" s="54"/>
      <c r="P2863" s="56"/>
      <c r="Q2863" s="54"/>
      <c r="R2863" s="54"/>
      <c r="S2863" s="54"/>
      <c r="T2863" s="54"/>
      <c r="U2863" s="56"/>
      <c r="V2863" s="54"/>
      <c r="W2863" s="54"/>
      <c r="X2863" s="54"/>
      <c r="Y2863" s="54"/>
      <c r="Z2863" s="56"/>
      <c r="AA2863" s="54"/>
      <c r="AB2863" s="54"/>
      <c r="AC2863" s="54"/>
      <c r="AD2863" s="54"/>
      <c r="AE2863" s="56"/>
    </row>
    <row r="2864" spans="12:31">
      <c r="L2864" s="54"/>
      <c r="M2864" s="54"/>
      <c r="N2864" s="54"/>
      <c r="O2864" s="54"/>
      <c r="P2864" s="56"/>
      <c r="Q2864" s="54"/>
      <c r="R2864" s="54"/>
      <c r="S2864" s="54"/>
      <c r="T2864" s="54"/>
      <c r="U2864" s="56"/>
      <c r="V2864" s="54"/>
      <c r="W2864" s="54"/>
      <c r="X2864" s="54"/>
      <c r="Y2864" s="54"/>
      <c r="Z2864" s="56"/>
      <c r="AA2864" s="54"/>
      <c r="AB2864" s="54"/>
      <c r="AC2864" s="54"/>
      <c r="AD2864" s="54"/>
      <c r="AE2864" s="56"/>
    </row>
    <row r="2865" spans="12:31">
      <c r="L2865" s="54"/>
      <c r="M2865" s="54"/>
      <c r="N2865" s="54"/>
      <c r="O2865" s="54"/>
      <c r="P2865" s="56"/>
      <c r="Q2865" s="54"/>
      <c r="R2865" s="54"/>
      <c r="S2865" s="54"/>
      <c r="T2865" s="54"/>
      <c r="U2865" s="56"/>
      <c r="V2865" s="54"/>
      <c r="W2865" s="54"/>
      <c r="X2865" s="54"/>
      <c r="Y2865" s="54"/>
      <c r="Z2865" s="56"/>
      <c r="AA2865" s="54"/>
      <c r="AB2865" s="54"/>
      <c r="AC2865" s="54"/>
      <c r="AD2865" s="54"/>
      <c r="AE2865" s="56"/>
    </row>
    <row r="2866" spans="12:31">
      <c r="L2866" s="54"/>
      <c r="M2866" s="54"/>
      <c r="N2866" s="54"/>
      <c r="O2866" s="54"/>
      <c r="P2866" s="56"/>
      <c r="Q2866" s="54"/>
      <c r="R2866" s="54"/>
      <c r="S2866" s="54"/>
      <c r="T2866" s="54"/>
      <c r="U2866" s="56"/>
      <c r="V2866" s="54"/>
      <c r="W2866" s="54"/>
      <c r="X2866" s="54"/>
      <c r="Y2866" s="54"/>
      <c r="Z2866" s="56"/>
      <c r="AA2866" s="54"/>
      <c r="AB2866" s="54"/>
      <c r="AC2866" s="54"/>
      <c r="AD2866" s="54"/>
      <c r="AE2866" s="56"/>
    </row>
    <row r="2867" spans="12:31">
      <c r="L2867" s="54"/>
      <c r="M2867" s="54"/>
      <c r="N2867" s="54"/>
      <c r="O2867" s="54"/>
      <c r="P2867" s="56"/>
      <c r="Q2867" s="54"/>
      <c r="R2867" s="54"/>
      <c r="S2867" s="54"/>
      <c r="T2867" s="54"/>
      <c r="U2867" s="56"/>
      <c r="V2867" s="54"/>
      <c r="W2867" s="54"/>
      <c r="X2867" s="54"/>
      <c r="Y2867" s="54"/>
      <c r="Z2867" s="56"/>
      <c r="AA2867" s="54"/>
      <c r="AB2867" s="54"/>
      <c r="AC2867" s="54"/>
      <c r="AD2867" s="54"/>
      <c r="AE2867" s="56"/>
    </row>
    <row r="2868" spans="12:31">
      <c r="L2868" s="54"/>
      <c r="M2868" s="54"/>
      <c r="N2868" s="54"/>
      <c r="O2868" s="54"/>
      <c r="P2868" s="56"/>
      <c r="Q2868" s="54"/>
      <c r="R2868" s="54"/>
      <c r="S2868" s="54"/>
      <c r="T2868" s="54"/>
      <c r="U2868" s="56"/>
      <c r="V2868" s="54"/>
      <c r="W2868" s="54"/>
      <c r="X2868" s="54"/>
      <c r="Y2868" s="54"/>
      <c r="Z2868" s="56"/>
      <c r="AA2868" s="54"/>
      <c r="AB2868" s="54"/>
      <c r="AC2868" s="54"/>
      <c r="AD2868" s="54"/>
      <c r="AE2868" s="56"/>
    </row>
    <row r="2869" spans="12:31">
      <c r="L2869" s="54"/>
      <c r="M2869" s="54"/>
      <c r="N2869" s="54"/>
      <c r="O2869" s="54"/>
      <c r="P2869" s="56"/>
      <c r="Q2869" s="54"/>
      <c r="R2869" s="54"/>
      <c r="S2869" s="54"/>
      <c r="T2869" s="54"/>
      <c r="U2869" s="56"/>
      <c r="V2869" s="54"/>
      <c r="W2869" s="54"/>
      <c r="X2869" s="54"/>
      <c r="Y2869" s="54"/>
      <c r="Z2869" s="56"/>
      <c r="AA2869" s="54"/>
      <c r="AB2869" s="54"/>
      <c r="AC2869" s="54"/>
      <c r="AD2869" s="54"/>
      <c r="AE2869" s="56"/>
    </row>
    <row r="2870" spans="12:31">
      <c r="L2870" s="54"/>
      <c r="M2870" s="54"/>
      <c r="N2870" s="54"/>
      <c r="O2870" s="54"/>
      <c r="P2870" s="56"/>
      <c r="Q2870" s="54"/>
      <c r="R2870" s="54"/>
      <c r="S2870" s="54"/>
      <c r="T2870" s="54"/>
      <c r="U2870" s="56"/>
      <c r="V2870" s="54"/>
      <c r="W2870" s="54"/>
      <c r="X2870" s="54"/>
      <c r="Y2870" s="54"/>
      <c r="Z2870" s="56"/>
      <c r="AA2870" s="54"/>
      <c r="AB2870" s="54"/>
      <c r="AC2870" s="54"/>
      <c r="AD2870" s="54"/>
      <c r="AE2870" s="56"/>
    </row>
    <row r="2871" spans="12:31">
      <c r="L2871" s="54"/>
      <c r="M2871" s="54"/>
      <c r="N2871" s="54"/>
      <c r="O2871" s="54"/>
      <c r="P2871" s="56"/>
      <c r="Q2871" s="54"/>
      <c r="R2871" s="54"/>
      <c r="S2871" s="54"/>
      <c r="T2871" s="54"/>
      <c r="U2871" s="56"/>
      <c r="V2871" s="54"/>
      <c r="W2871" s="54"/>
      <c r="X2871" s="54"/>
      <c r="Y2871" s="54"/>
      <c r="Z2871" s="56"/>
      <c r="AA2871" s="54"/>
      <c r="AB2871" s="54"/>
      <c r="AC2871" s="54"/>
      <c r="AD2871" s="54"/>
      <c r="AE2871" s="56"/>
    </row>
    <row r="2872" spans="12:31">
      <c r="L2872" s="54"/>
      <c r="M2872" s="54"/>
      <c r="N2872" s="54"/>
      <c r="O2872" s="54"/>
      <c r="P2872" s="56"/>
      <c r="Q2872" s="54"/>
      <c r="R2872" s="54"/>
      <c r="S2872" s="54"/>
      <c r="T2872" s="54"/>
      <c r="U2872" s="56"/>
      <c r="V2872" s="54"/>
      <c r="W2872" s="54"/>
      <c r="X2872" s="54"/>
      <c r="Y2872" s="54"/>
      <c r="Z2872" s="56"/>
      <c r="AA2872" s="54"/>
      <c r="AB2872" s="54"/>
      <c r="AC2872" s="54"/>
      <c r="AD2872" s="54"/>
      <c r="AE2872" s="56"/>
    </row>
    <row r="2873" spans="12:31">
      <c r="L2873" s="54"/>
      <c r="M2873" s="54"/>
      <c r="N2873" s="54"/>
      <c r="O2873" s="54"/>
      <c r="P2873" s="56"/>
      <c r="Q2873" s="54"/>
      <c r="R2873" s="54"/>
      <c r="S2873" s="54"/>
      <c r="T2873" s="54"/>
      <c r="U2873" s="56"/>
      <c r="V2873" s="54"/>
      <c r="W2873" s="54"/>
      <c r="X2873" s="54"/>
      <c r="Y2873" s="54"/>
      <c r="Z2873" s="56"/>
      <c r="AA2873" s="54"/>
      <c r="AB2873" s="54"/>
      <c r="AC2873" s="54"/>
      <c r="AD2873" s="54"/>
      <c r="AE2873" s="56"/>
    </row>
    <row r="2874" spans="12:31">
      <c r="L2874" s="54"/>
      <c r="M2874" s="54"/>
      <c r="N2874" s="54"/>
      <c r="O2874" s="54"/>
      <c r="P2874" s="56"/>
      <c r="Q2874" s="54"/>
      <c r="R2874" s="54"/>
      <c r="S2874" s="54"/>
      <c r="T2874" s="54"/>
      <c r="U2874" s="56"/>
      <c r="V2874" s="54"/>
      <c r="W2874" s="54"/>
      <c r="X2874" s="54"/>
      <c r="Y2874" s="54"/>
      <c r="Z2874" s="56"/>
      <c r="AA2874" s="54"/>
      <c r="AB2874" s="54"/>
      <c r="AC2874" s="54"/>
      <c r="AD2874" s="54"/>
      <c r="AE2874" s="56"/>
    </row>
    <row r="2875" spans="12:31">
      <c r="L2875" s="54"/>
      <c r="M2875" s="54"/>
      <c r="N2875" s="54"/>
      <c r="O2875" s="54"/>
      <c r="P2875" s="56"/>
      <c r="Q2875" s="54"/>
      <c r="R2875" s="54"/>
      <c r="S2875" s="54"/>
      <c r="T2875" s="54"/>
      <c r="U2875" s="56"/>
      <c r="V2875" s="54"/>
      <c r="W2875" s="54"/>
      <c r="X2875" s="54"/>
      <c r="Y2875" s="54"/>
      <c r="Z2875" s="56"/>
      <c r="AA2875" s="54"/>
      <c r="AB2875" s="54"/>
      <c r="AC2875" s="54"/>
      <c r="AD2875" s="54"/>
      <c r="AE2875" s="56"/>
    </row>
    <row r="2876" spans="12:31">
      <c r="L2876" s="54"/>
      <c r="M2876" s="54"/>
      <c r="N2876" s="54"/>
      <c r="O2876" s="54"/>
      <c r="P2876" s="56"/>
      <c r="Q2876" s="54"/>
      <c r="R2876" s="54"/>
      <c r="S2876" s="54"/>
      <c r="T2876" s="54"/>
      <c r="U2876" s="56"/>
      <c r="V2876" s="54"/>
      <c r="W2876" s="54"/>
      <c r="X2876" s="54"/>
      <c r="Y2876" s="54"/>
      <c r="Z2876" s="56"/>
      <c r="AA2876" s="54"/>
      <c r="AB2876" s="54"/>
      <c r="AC2876" s="54"/>
      <c r="AD2876" s="54"/>
      <c r="AE2876" s="56"/>
    </row>
    <row r="2877" spans="12:31">
      <c r="L2877" s="54"/>
      <c r="M2877" s="54"/>
      <c r="N2877" s="54"/>
      <c r="O2877" s="54"/>
      <c r="P2877" s="56"/>
      <c r="Q2877" s="54"/>
      <c r="R2877" s="54"/>
      <c r="S2877" s="54"/>
      <c r="T2877" s="54"/>
      <c r="U2877" s="56"/>
      <c r="V2877" s="54"/>
      <c r="W2877" s="54"/>
      <c r="X2877" s="54"/>
      <c r="Y2877" s="54"/>
      <c r="Z2877" s="56"/>
      <c r="AA2877" s="54"/>
      <c r="AB2877" s="54"/>
      <c r="AC2877" s="54"/>
      <c r="AD2877" s="54"/>
      <c r="AE2877" s="56"/>
    </row>
    <row r="2878" spans="12:31">
      <c r="L2878" s="54"/>
      <c r="M2878" s="54"/>
      <c r="N2878" s="54"/>
      <c r="O2878" s="54"/>
      <c r="P2878" s="56"/>
      <c r="Q2878" s="54"/>
      <c r="R2878" s="54"/>
      <c r="S2878" s="54"/>
      <c r="T2878" s="54"/>
      <c r="U2878" s="56"/>
      <c r="V2878" s="54"/>
      <c r="W2878" s="54"/>
      <c r="X2878" s="54"/>
      <c r="Y2878" s="54"/>
      <c r="Z2878" s="56"/>
      <c r="AA2878" s="54"/>
      <c r="AB2878" s="54"/>
      <c r="AC2878" s="54"/>
      <c r="AD2878" s="54"/>
      <c r="AE2878" s="56"/>
    </row>
    <row r="2879" spans="12:31">
      <c r="L2879" s="54"/>
      <c r="M2879" s="54"/>
      <c r="N2879" s="54"/>
      <c r="O2879" s="54"/>
      <c r="P2879" s="56"/>
      <c r="Q2879" s="54"/>
      <c r="R2879" s="54"/>
      <c r="S2879" s="54"/>
      <c r="T2879" s="54"/>
      <c r="U2879" s="56"/>
      <c r="V2879" s="54"/>
      <c r="W2879" s="54"/>
      <c r="X2879" s="54"/>
      <c r="Y2879" s="54"/>
      <c r="Z2879" s="56"/>
      <c r="AA2879" s="54"/>
      <c r="AB2879" s="54"/>
      <c r="AC2879" s="54"/>
      <c r="AD2879" s="54"/>
      <c r="AE2879" s="56"/>
    </row>
    <row r="2880" spans="12:31">
      <c r="L2880" s="54"/>
      <c r="M2880" s="54"/>
      <c r="N2880" s="54"/>
      <c r="O2880" s="54"/>
      <c r="P2880" s="56"/>
      <c r="Q2880" s="54"/>
      <c r="R2880" s="54"/>
      <c r="S2880" s="54"/>
      <c r="T2880" s="54"/>
      <c r="U2880" s="56"/>
      <c r="V2880" s="54"/>
      <c r="W2880" s="54"/>
      <c r="X2880" s="54"/>
      <c r="Y2880" s="54"/>
      <c r="Z2880" s="56"/>
      <c r="AA2880" s="54"/>
      <c r="AB2880" s="54"/>
      <c r="AC2880" s="54"/>
      <c r="AD2880" s="54"/>
      <c r="AE2880" s="56"/>
    </row>
    <row r="2881" spans="12:31">
      <c r="L2881" s="54"/>
      <c r="M2881" s="54"/>
      <c r="N2881" s="54"/>
      <c r="O2881" s="54"/>
      <c r="P2881" s="56"/>
      <c r="Q2881" s="54"/>
      <c r="R2881" s="54"/>
      <c r="S2881" s="54"/>
      <c r="T2881" s="54"/>
      <c r="U2881" s="56"/>
      <c r="V2881" s="54"/>
      <c r="W2881" s="54"/>
      <c r="X2881" s="54"/>
      <c r="Y2881" s="54"/>
      <c r="Z2881" s="56"/>
      <c r="AA2881" s="54"/>
      <c r="AB2881" s="54"/>
      <c r="AC2881" s="54"/>
      <c r="AD2881" s="54"/>
      <c r="AE2881" s="56"/>
    </row>
    <row r="2882" spans="12:31">
      <c r="L2882" s="54"/>
      <c r="M2882" s="54"/>
      <c r="N2882" s="54"/>
      <c r="O2882" s="54"/>
      <c r="P2882" s="56"/>
      <c r="Q2882" s="54"/>
      <c r="R2882" s="54"/>
      <c r="S2882" s="54"/>
      <c r="T2882" s="54"/>
      <c r="U2882" s="56"/>
      <c r="V2882" s="54"/>
      <c r="W2882" s="54"/>
      <c r="X2882" s="54"/>
      <c r="Y2882" s="54"/>
      <c r="Z2882" s="56"/>
      <c r="AA2882" s="54"/>
      <c r="AB2882" s="54"/>
      <c r="AC2882" s="54"/>
      <c r="AD2882" s="54"/>
      <c r="AE2882" s="56"/>
    </row>
    <row r="2883" spans="12:31">
      <c r="L2883" s="54"/>
      <c r="M2883" s="54"/>
      <c r="N2883" s="54"/>
      <c r="O2883" s="54"/>
      <c r="P2883" s="56"/>
      <c r="Q2883" s="54"/>
      <c r="R2883" s="54"/>
      <c r="S2883" s="54"/>
      <c r="T2883" s="54"/>
      <c r="U2883" s="56"/>
      <c r="V2883" s="54"/>
      <c r="W2883" s="54"/>
      <c r="X2883" s="54"/>
      <c r="Y2883" s="54"/>
      <c r="Z2883" s="56"/>
      <c r="AA2883" s="54"/>
      <c r="AB2883" s="54"/>
      <c r="AC2883" s="54"/>
      <c r="AD2883" s="54"/>
      <c r="AE2883" s="56"/>
    </row>
    <row r="2884" spans="12:31">
      <c r="L2884" s="54"/>
      <c r="M2884" s="54"/>
      <c r="N2884" s="54"/>
      <c r="O2884" s="54"/>
      <c r="P2884" s="56"/>
      <c r="Q2884" s="54"/>
      <c r="R2884" s="54"/>
      <c r="S2884" s="54"/>
      <c r="T2884" s="54"/>
      <c r="U2884" s="56"/>
      <c r="V2884" s="54"/>
      <c r="W2884" s="54"/>
      <c r="X2884" s="54"/>
      <c r="Y2884" s="54"/>
      <c r="Z2884" s="56"/>
      <c r="AA2884" s="54"/>
      <c r="AB2884" s="54"/>
      <c r="AC2884" s="54"/>
      <c r="AD2884" s="54"/>
      <c r="AE2884" s="56"/>
    </row>
    <row r="2885" spans="12:31">
      <c r="L2885" s="54"/>
      <c r="M2885" s="54"/>
      <c r="N2885" s="54"/>
      <c r="O2885" s="54"/>
      <c r="P2885" s="56"/>
      <c r="Q2885" s="54"/>
      <c r="R2885" s="54"/>
      <c r="S2885" s="54"/>
      <c r="T2885" s="54"/>
      <c r="U2885" s="56"/>
      <c r="V2885" s="54"/>
      <c r="W2885" s="54"/>
      <c r="X2885" s="54"/>
      <c r="Y2885" s="54"/>
      <c r="Z2885" s="56"/>
      <c r="AA2885" s="54"/>
      <c r="AB2885" s="54"/>
      <c r="AC2885" s="54"/>
      <c r="AD2885" s="54"/>
      <c r="AE2885" s="56"/>
    </row>
    <row r="2886" spans="12:31">
      <c r="L2886" s="54"/>
      <c r="M2886" s="54"/>
      <c r="N2886" s="54"/>
      <c r="O2886" s="54"/>
      <c r="P2886" s="56"/>
      <c r="Q2886" s="54"/>
      <c r="R2886" s="54"/>
      <c r="S2886" s="54"/>
      <c r="T2886" s="54"/>
      <c r="U2886" s="56"/>
      <c r="V2886" s="54"/>
      <c r="W2886" s="54"/>
      <c r="X2886" s="54"/>
      <c r="Y2886" s="54"/>
      <c r="Z2886" s="56"/>
      <c r="AA2886" s="54"/>
      <c r="AB2886" s="54"/>
      <c r="AC2886" s="54"/>
      <c r="AD2886" s="54"/>
      <c r="AE2886" s="56"/>
    </row>
    <row r="2887" spans="12:31">
      <c r="L2887" s="54"/>
      <c r="M2887" s="54"/>
      <c r="N2887" s="54"/>
      <c r="O2887" s="54"/>
      <c r="P2887" s="56"/>
      <c r="Q2887" s="54"/>
      <c r="R2887" s="54"/>
      <c r="S2887" s="54"/>
      <c r="T2887" s="54"/>
      <c r="U2887" s="56"/>
      <c r="V2887" s="54"/>
      <c r="W2887" s="54"/>
      <c r="X2887" s="54"/>
      <c r="Y2887" s="54"/>
      <c r="Z2887" s="56"/>
      <c r="AA2887" s="54"/>
      <c r="AB2887" s="54"/>
      <c r="AC2887" s="54"/>
      <c r="AD2887" s="54"/>
      <c r="AE2887" s="56"/>
    </row>
    <row r="2888" spans="12:31">
      <c r="L2888" s="54"/>
      <c r="M2888" s="54"/>
      <c r="N2888" s="54"/>
      <c r="O2888" s="54"/>
      <c r="P2888" s="56"/>
      <c r="Q2888" s="54"/>
      <c r="R2888" s="54"/>
      <c r="S2888" s="54"/>
      <c r="T2888" s="54"/>
      <c r="U2888" s="56"/>
      <c r="V2888" s="54"/>
      <c r="W2888" s="54"/>
      <c r="X2888" s="54"/>
      <c r="Y2888" s="54"/>
      <c r="Z2888" s="56"/>
      <c r="AA2888" s="54"/>
      <c r="AB2888" s="54"/>
      <c r="AC2888" s="54"/>
      <c r="AD2888" s="54"/>
      <c r="AE2888" s="56"/>
    </row>
    <row r="2889" spans="12:31">
      <c r="L2889" s="54"/>
      <c r="M2889" s="54"/>
      <c r="N2889" s="54"/>
      <c r="O2889" s="54"/>
      <c r="P2889" s="56"/>
      <c r="Q2889" s="54"/>
      <c r="R2889" s="54"/>
      <c r="S2889" s="54"/>
      <c r="T2889" s="54"/>
      <c r="U2889" s="56"/>
      <c r="V2889" s="54"/>
      <c r="W2889" s="54"/>
      <c r="X2889" s="54"/>
      <c r="Y2889" s="54"/>
      <c r="Z2889" s="56"/>
      <c r="AA2889" s="54"/>
      <c r="AB2889" s="54"/>
      <c r="AC2889" s="54"/>
      <c r="AD2889" s="54"/>
      <c r="AE2889" s="56"/>
    </row>
    <row r="2890" spans="12:31">
      <c r="L2890" s="54"/>
      <c r="M2890" s="54"/>
      <c r="N2890" s="54"/>
      <c r="O2890" s="54"/>
      <c r="P2890" s="56"/>
      <c r="Q2890" s="54"/>
      <c r="R2890" s="54"/>
      <c r="S2890" s="54"/>
      <c r="T2890" s="54"/>
      <c r="U2890" s="56"/>
      <c r="V2890" s="54"/>
      <c r="W2890" s="54"/>
      <c r="X2890" s="54"/>
      <c r="Y2890" s="54"/>
      <c r="Z2890" s="56"/>
      <c r="AA2890" s="54"/>
      <c r="AB2890" s="54"/>
      <c r="AC2890" s="54"/>
      <c r="AD2890" s="54"/>
      <c r="AE2890" s="56"/>
    </row>
    <row r="2891" spans="12:31">
      <c r="L2891" s="54"/>
      <c r="M2891" s="54"/>
      <c r="N2891" s="54"/>
      <c r="O2891" s="54"/>
      <c r="P2891" s="56"/>
      <c r="Q2891" s="54"/>
      <c r="R2891" s="54"/>
      <c r="S2891" s="54"/>
      <c r="T2891" s="54"/>
      <c r="U2891" s="56"/>
      <c r="V2891" s="54"/>
      <c r="W2891" s="54"/>
      <c r="X2891" s="54"/>
      <c r="Y2891" s="54"/>
      <c r="Z2891" s="56"/>
      <c r="AA2891" s="54"/>
      <c r="AB2891" s="54"/>
      <c r="AC2891" s="54"/>
      <c r="AD2891" s="54"/>
      <c r="AE2891" s="56"/>
    </row>
    <row r="2892" spans="12:31">
      <c r="L2892" s="54"/>
      <c r="M2892" s="54"/>
      <c r="N2892" s="54"/>
      <c r="O2892" s="54"/>
      <c r="P2892" s="56"/>
      <c r="Q2892" s="54"/>
      <c r="R2892" s="54"/>
      <c r="S2892" s="54"/>
      <c r="T2892" s="54"/>
      <c r="U2892" s="56"/>
      <c r="V2892" s="54"/>
      <c r="W2892" s="54"/>
      <c r="X2892" s="54"/>
      <c r="Y2892" s="54"/>
      <c r="Z2892" s="56"/>
      <c r="AA2892" s="54"/>
      <c r="AB2892" s="54"/>
      <c r="AC2892" s="54"/>
      <c r="AD2892" s="54"/>
      <c r="AE2892" s="56"/>
    </row>
    <row r="2893" spans="12:31">
      <c r="L2893" s="54"/>
      <c r="M2893" s="54"/>
      <c r="N2893" s="54"/>
      <c r="O2893" s="54"/>
      <c r="P2893" s="56"/>
      <c r="Q2893" s="54"/>
      <c r="R2893" s="54"/>
      <c r="S2893" s="54"/>
      <c r="T2893" s="54"/>
      <c r="U2893" s="56"/>
      <c r="V2893" s="54"/>
      <c r="W2893" s="54"/>
      <c r="X2893" s="54"/>
      <c r="Y2893" s="54"/>
      <c r="Z2893" s="56"/>
      <c r="AA2893" s="54"/>
      <c r="AB2893" s="54"/>
      <c r="AC2893" s="54"/>
      <c r="AD2893" s="54"/>
      <c r="AE2893" s="56"/>
    </row>
    <row r="2894" spans="12:31">
      <c r="L2894" s="54"/>
      <c r="M2894" s="54"/>
      <c r="N2894" s="54"/>
      <c r="O2894" s="54"/>
      <c r="P2894" s="56"/>
      <c r="Q2894" s="54"/>
      <c r="R2894" s="54"/>
      <c r="S2894" s="54"/>
      <c r="T2894" s="54"/>
      <c r="U2894" s="56"/>
      <c r="V2894" s="54"/>
      <c r="W2894" s="54"/>
      <c r="X2894" s="54"/>
      <c r="Y2894" s="54"/>
      <c r="Z2894" s="56"/>
      <c r="AA2894" s="54"/>
      <c r="AB2894" s="54"/>
      <c r="AC2894" s="54"/>
      <c r="AD2894" s="54"/>
      <c r="AE2894" s="56"/>
    </row>
    <row r="2895" spans="12:31">
      <c r="L2895" s="54"/>
      <c r="M2895" s="54"/>
      <c r="N2895" s="54"/>
      <c r="O2895" s="54"/>
      <c r="P2895" s="56"/>
      <c r="Q2895" s="54"/>
      <c r="R2895" s="54"/>
      <c r="S2895" s="54"/>
      <c r="T2895" s="54"/>
      <c r="U2895" s="56"/>
      <c r="V2895" s="54"/>
      <c r="W2895" s="54"/>
      <c r="X2895" s="54"/>
      <c r="Y2895" s="54"/>
      <c r="Z2895" s="56"/>
      <c r="AA2895" s="54"/>
      <c r="AB2895" s="54"/>
      <c r="AC2895" s="54"/>
      <c r="AD2895" s="54"/>
      <c r="AE2895" s="56"/>
    </row>
    <row r="2896" spans="12:31">
      <c r="L2896" s="54"/>
      <c r="M2896" s="54"/>
      <c r="N2896" s="54"/>
      <c r="O2896" s="54"/>
      <c r="P2896" s="56"/>
      <c r="Q2896" s="54"/>
      <c r="R2896" s="54"/>
      <c r="S2896" s="54"/>
      <c r="T2896" s="54"/>
      <c r="U2896" s="56"/>
      <c r="V2896" s="54"/>
      <c r="W2896" s="54"/>
      <c r="X2896" s="54"/>
      <c r="Y2896" s="54"/>
      <c r="Z2896" s="56"/>
      <c r="AA2896" s="54"/>
      <c r="AB2896" s="54"/>
      <c r="AC2896" s="54"/>
      <c r="AD2896" s="54"/>
      <c r="AE2896" s="56"/>
    </row>
    <row r="2897" spans="12:31">
      <c r="L2897" s="54"/>
      <c r="M2897" s="54"/>
      <c r="N2897" s="54"/>
      <c r="O2897" s="54"/>
      <c r="P2897" s="56"/>
      <c r="Q2897" s="54"/>
      <c r="R2897" s="54"/>
      <c r="S2897" s="54"/>
      <c r="T2897" s="54"/>
      <c r="U2897" s="56"/>
      <c r="V2897" s="54"/>
      <c r="W2897" s="54"/>
      <c r="X2897" s="54"/>
      <c r="Y2897" s="54"/>
      <c r="Z2897" s="56"/>
      <c r="AA2897" s="54"/>
      <c r="AB2897" s="54"/>
      <c r="AC2897" s="54"/>
      <c r="AD2897" s="54"/>
      <c r="AE2897" s="56"/>
    </row>
    <row r="2898" spans="12:31">
      <c r="L2898" s="54"/>
      <c r="M2898" s="54"/>
      <c r="N2898" s="54"/>
      <c r="O2898" s="54"/>
      <c r="P2898" s="56"/>
      <c r="Q2898" s="54"/>
      <c r="R2898" s="54"/>
      <c r="S2898" s="54"/>
      <c r="T2898" s="54"/>
      <c r="U2898" s="56"/>
      <c r="V2898" s="54"/>
      <c r="W2898" s="54"/>
      <c r="X2898" s="54"/>
      <c r="Y2898" s="54"/>
      <c r="Z2898" s="56"/>
      <c r="AA2898" s="54"/>
      <c r="AB2898" s="54"/>
      <c r="AC2898" s="54"/>
      <c r="AD2898" s="54"/>
      <c r="AE2898" s="56"/>
    </row>
    <row r="2899" spans="12:31">
      <c r="L2899" s="54"/>
      <c r="M2899" s="54"/>
      <c r="N2899" s="54"/>
      <c r="O2899" s="54"/>
      <c r="P2899" s="56"/>
      <c r="Q2899" s="54"/>
      <c r="R2899" s="54"/>
      <c r="S2899" s="54"/>
      <c r="T2899" s="54"/>
      <c r="U2899" s="56"/>
      <c r="V2899" s="54"/>
      <c r="W2899" s="54"/>
      <c r="X2899" s="54"/>
      <c r="Y2899" s="54"/>
      <c r="Z2899" s="56"/>
      <c r="AA2899" s="54"/>
      <c r="AB2899" s="54"/>
      <c r="AC2899" s="54"/>
      <c r="AD2899" s="54"/>
      <c r="AE2899" s="56"/>
    </row>
    <row r="2900" spans="12:31">
      <c r="L2900" s="54"/>
      <c r="M2900" s="54"/>
      <c r="N2900" s="54"/>
      <c r="O2900" s="54"/>
      <c r="P2900" s="56"/>
      <c r="Q2900" s="54"/>
      <c r="R2900" s="54"/>
      <c r="S2900" s="54"/>
      <c r="T2900" s="54"/>
      <c r="U2900" s="56"/>
      <c r="V2900" s="54"/>
      <c r="W2900" s="54"/>
      <c r="X2900" s="54"/>
      <c r="Y2900" s="54"/>
      <c r="Z2900" s="56"/>
      <c r="AA2900" s="54"/>
      <c r="AB2900" s="54"/>
      <c r="AC2900" s="54"/>
      <c r="AD2900" s="54"/>
      <c r="AE2900" s="56"/>
    </row>
    <row r="2901" spans="12:31">
      <c r="L2901" s="54"/>
      <c r="M2901" s="54"/>
      <c r="N2901" s="54"/>
      <c r="O2901" s="54"/>
      <c r="P2901" s="56"/>
      <c r="Q2901" s="54"/>
      <c r="R2901" s="54"/>
      <c r="S2901" s="54"/>
      <c r="T2901" s="54"/>
      <c r="U2901" s="56"/>
      <c r="V2901" s="54"/>
      <c r="W2901" s="54"/>
      <c r="X2901" s="54"/>
      <c r="Y2901" s="54"/>
      <c r="Z2901" s="56"/>
      <c r="AA2901" s="54"/>
      <c r="AB2901" s="54"/>
      <c r="AC2901" s="54"/>
      <c r="AD2901" s="54"/>
      <c r="AE2901" s="56"/>
    </row>
    <row r="2902" spans="12:31">
      <c r="L2902" s="54"/>
      <c r="M2902" s="54"/>
      <c r="N2902" s="54"/>
      <c r="O2902" s="54"/>
      <c r="P2902" s="56"/>
      <c r="Q2902" s="54"/>
      <c r="R2902" s="54"/>
      <c r="S2902" s="54"/>
      <c r="T2902" s="54"/>
      <c r="U2902" s="56"/>
      <c r="V2902" s="54"/>
      <c r="W2902" s="54"/>
      <c r="X2902" s="54"/>
      <c r="Y2902" s="54"/>
      <c r="Z2902" s="56"/>
      <c r="AA2902" s="54"/>
      <c r="AB2902" s="54"/>
      <c r="AC2902" s="54"/>
      <c r="AD2902" s="54"/>
      <c r="AE2902" s="56"/>
    </row>
    <row r="2903" spans="12:31">
      <c r="L2903" s="54"/>
      <c r="M2903" s="54"/>
      <c r="N2903" s="54"/>
      <c r="O2903" s="54"/>
      <c r="P2903" s="56"/>
      <c r="Q2903" s="54"/>
      <c r="R2903" s="54"/>
      <c r="S2903" s="54"/>
      <c r="T2903" s="54"/>
      <c r="U2903" s="56"/>
      <c r="V2903" s="54"/>
      <c r="W2903" s="54"/>
      <c r="X2903" s="54"/>
      <c r="Y2903" s="54"/>
      <c r="Z2903" s="56"/>
      <c r="AA2903" s="54"/>
      <c r="AB2903" s="54"/>
      <c r="AC2903" s="54"/>
      <c r="AD2903" s="54"/>
      <c r="AE2903" s="56"/>
    </row>
    <row r="2904" spans="12:31">
      <c r="L2904" s="54"/>
      <c r="M2904" s="54"/>
      <c r="N2904" s="54"/>
      <c r="O2904" s="54"/>
      <c r="P2904" s="56"/>
      <c r="Q2904" s="54"/>
      <c r="R2904" s="54"/>
      <c r="S2904" s="54"/>
      <c r="T2904" s="54"/>
      <c r="U2904" s="56"/>
      <c r="V2904" s="54"/>
      <c r="W2904" s="54"/>
      <c r="X2904" s="54"/>
      <c r="Y2904" s="54"/>
      <c r="Z2904" s="56"/>
      <c r="AA2904" s="54"/>
      <c r="AB2904" s="54"/>
      <c r="AC2904" s="54"/>
      <c r="AD2904" s="54"/>
      <c r="AE2904" s="56"/>
    </row>
    <row r="2905" spans="12:31">
      <c r="L2905" s="54"/>
      <c r="M2905" s="54"/>
      <c r="N2905" s="54"/>
      <c r="O2905" s="54"/>
      <c r="P2905" s="56"/>
      <c r="Q2905" s="54"/>
      <c r="R2905" s="54"/>
      <c r="S2905" s="54"/>
      <c r="T2905" s="54"/>
      <c r="U2905" s="56"/>
      <c r="V2905" s="54"/>
      <c r="W2905" s="54"/>
      <c r="X2905" s="54"/>
      <c r="Y2905" s="54"/>
      <c r="Z2905" s="56"/>
      <c r="AA2905" s="54"/>
      <c r="AB2905" s="54"/>
      <c r="AC2905" s="54"/>
      <c r="AD2905" s="54"/>
      <c r="AE2905" s="56"/>
    </row>
    <row r="2906" spans="12:31">
      <c r="L2906" s="54"/>
      <c r="M2906" s="54"/>
      <c r="N2906" s="54"/>
      <c r="O2906" s="54"/>
      <c r="P2906" s="56"/>
      <c r="Q2906" s="54"/>
      <c r="R2906" s="54"/>
      <c r="S2906" s="54"/>
      <c r="T2906" s="54"/>
      <c r="U2906" s="56"/>
      <c r="V2906" s="54"/>
      <c r="W2906" s="54"/>
      <c r="X2906" s="54"/>
      <c r="Y2906" s="54"/>
      <c r="Z2906" s="56"/>
      <c r="AA2906" s="54"/>
      <c r="AB2906" s="54"/>
      <c r="AC2906" s="54"/>
      <c r="AD2906" s="54"/>
      <c r="AE2906" s="56"/>
    </row>
    <row r="2907" spans="12:31">
      <c r="L2907" s="54"/>
      <c r="M2907" s="54"/>
      <c r="N2907" s="54"/>
      <c r="O2907" s="54"/>
      <c r="P2907" s="56"/>
      <c r="Q2907" s="54"/>
      <c r="R2907" s="54"/>
      <c r="S2907" s="54"/>
      <c r="T2907" s="54"/>
      <c r="U2907" s="56"/>
      <c r="V2907" s="54"/>
      <c r="W2907" s="54"/>
      <c r="X2907" s="54"/>
      <c r="Y2907" s="54"/>
      <c r="Z2907" s="56"/>
      <c r="AA2907" s="54"/>
      <c r="AB2907" s="54"/>
      <c r="AC2907" s="54"/>
      <c r="AD2907" s="54"/>
      <c r="AE2907" s="56"/>
    </row>
    <row r="2908" spans="12:31">
      <c r="L2908" s="54"/>
      <c r="M2908" s="54"/>
      <c r="N2908" s="54"/>
      <c r="O2908" s="54"/>
      <c r="P2908" s="56"/>
      <c r="Q2908" s="54"/>
      <c r="R2908" s="54"/>
      <c r="S2908" s="54"/>
      <c r="T2908" s="54"/>
      <c r="U2908" s="56"/>
      <c r="V2908" s="54"/>
      <c r="W2908" s="54"/>
      <c r="X2908" s="54"/>
      <c r="Y2908" s="54"/>
      <c r="Z2908" s="56"/>
      <c r="AA2908" s="54"/>
      <c r="AB2908" s="54"/>
      <c r="AC2908" s="54"/>
      <c r="AD2908" s="54"/>
      <c r="AE2908" s="56"/>
    </row>
    <row r="2909" spans="12:31">
      <c r="L2909" s="54"/>
      <c r="M2909" s="54"/>
      <c r="N2909" s="54"/>
      <c r="O2909" s="54"/>
      <c r="P2909" s="56"/>
      <c r="Q2909" s="54"/>
      <c r="R2909" s="54"/>
      <c r="S2909" s="54"/>
      <c r="T2909" s="54"/>
      <c r="U2909" s="56"/>
      <c r="V2909" s="54"/>
      <c r="W2909" s="54"/>
      <c r="X2909" s="54"/>
      <c r="Y2909" s="54"/>
      <c r="Z2909" s="56"/>
      <c r="AA2909" s="54"/>
      <c r="AB2909" s="54"/>
      <c r="AC2909" s="54"/>
      <c r="AD2909" s="54"/>
      <c r="AE2909" s="56"/>
    </row>
    <row r="2910" spans="12:31">
      <c r="L2910" s="54"/>
      <c r="M2910" s="54"/>
      <c r="N2910" s="54"/>
      <c r="O2910" s="54"/>
      <c r="P2910" s="56"/>
      <c r="Q2910" s="54"/>
      <c r="R2910" s="54"/>
      <c r="S2910" s="54"/>
      <c r="T2910" s="54"/>
      <c r="U2910" s="56"/>
      <c r="V2910" s="54"/>
      <c r="W2910" s="54"/>
      <c r="X2910" s="54"/>
      <c r="Y2910" s="54"/>
      <c r="Z2910" s="56"/>
      <c r="AA2910" s="54"/>
      <c r="AB2910" s="54"/>
      <c r="AC2910" s="54"/>
      <c r="AD2910" s="54"/>
      <c r="AE2910" s="56"/>
    </row>
    <row r="2911" spans="12:31">
      <c r="L2911" s="54"/>
      <c r="M2911" s="54"/>
      <c r="N2911" s="54"/>
      <c r="O2911" s="54"/>
      <c r="P2911" s="56"/>
      <c r="Q2911" s="54"/>
      <c r="R2911" s="54"/>
      <c r="S2911" s="54"/>
      <c r="T2911" s="54"/>
      <c r="U2911" s="56"/>
      <c r="V2911" s="54"/>
      <c r="W2911" s="54"/>
      <c r="X2911" s="54"/>
      <c r="Y2911" s="54"/>
      <c r="Z2911" s="56"/>
      <c r="AA2911" s="54"/>
      <c r="AB2911" s="54"/>
      <c r="AC2911" s="54"/>
      <c r="AD2911" s="54"/>
      <c r="AE2911" s="56"/>
    </row>
    <row r="2912" spans="12:31">
      <c r="L2912" s="54"/>
      <c r="M2912" s="54"/>
      <c r="N2912" s="54"/>
      <c r="O2912" s="54"/>
      <c r="P2912" s="56"/>
      <c r="Q2912" s="54"/>
      <c r="R2912" s="54"/>
      <c r="S2912" s="54"/>
      <c r="T2912" s="54"/>
      <c r="U2912" s="56"/>
      <c r="V2912" s="54"/>
      <c r="W2912" s="54"/>
      <c r="X2912" s="54"/>
      <c r="Y2912" s="54"/>
      <c r="Z2912" s="56"/>
      <c r="AA2912" s="54"/>
      <c r="AB2912" s="54"/>
      <c r="AC2912" s="54"/>
      <c r="AD2912" s="54"/>
      <c r="AE2912" s="56"/>
    </row>
    <row r="2913" spans="12:31">
      <c r="L2913" s="54"/>
      <c r="M2913" s="54"/>
      <c r="N2913" s="54"/>
      <c r="O2913" s="54"/>
      <c r="P2913" s="56"/>
      <c r="Q2913" s="54"/>
      <c r="R2913" s="54"/>
      <c r="S2913" s="54"/>
      <c r="T2913" s="54"/>
      <c r="U2913" s="56"/>
      <c r="V2913" s="54"/>
      <c r="W2913" s="54"/>
      <c r="X2913" s="54"/>
      <c r="Y2913" s="54"/>
      <c r="Z2913" s="56"/>
      <c r="AA2913" s="54"/>
      <c r="AB2913" s="54"/>
      <c r="AC2913" s="54"/>
      <c r="AD2913" s="54"/>
      <c r="AE2913" s="56"/>
    </row>
    <row r="2914" spans="12:31">
      <c r="L2914" s="54"/>
      <c r="M2914" s="54"/>
      <c r="N2914" s="54"/>
      <c r="O2914" s="54"/>
      <c r="P2914" s="56"/>
      <c r="Q2914" s="54"/>
      <c r="R2914" s="54"/>
      <c r="S2914" s="54"/>
      <c r="T2914" s="54"/>
      <c r="U2914" s="56"/>
      <c r="V2914" s="54"/>
      <c r="W2914" s="54"/>
      <c r="X2914" s="54"/>
      <c r="Y2914" s="54"/>
      <c r="Z2914" s="56"/>
      <c r="AA2914" s="54"/>
      <c r="AB2914" s="54"/>
      <c r="AC2914" s="54"/>
      <c r="AD2914" s="54"/>
      <c r="AE2914" s="56"/>
    </row>
    <row r="2915" spans="12:31">
      <c r="L2915" s="54"/>
      <c r="M2915" s="54"/>
      <c r="N2915" s="54"/>
      <c r="O2915" s="54"/>
      <c r="P2915" s="56"/>
      <c r="Q2915" s="54"/>
      <c r="R2915" s="54"/>
      <c r="S2915" s="54"/>
      <c r="T2915" s="54"/>
      <c r="U2915" s="56"/>
      <c r="V2915" s="54"/>
      <c r="W2915" s="54"/>
      <c r="X2915" s="54"/>
      <c r="Y2915" s="54"/>
      <c r="Z2915" s="56"/>
      <c r="AA2915" s="54"/>
      <c r="AB2915" s="54"/>
      <c r="AC2915" s="54"/>
      <c r="AD2915" s="54"/>
      <c r="AE2915" s="56"/>
    </row>
    <row r="2916" spans="12:31">
      <c r="L2916" s="54"/>
      <c r="M2916" s="54"/>
      <c r="N2916" s="54"/>
      <c r="O2916" s="54"/>
      <c r="P2916" s="56"/>
      <c r="Q2916" s="54"/>
      <c r="R2916" s="54"/>
      <c r="S2916" s="54"/>
      <c r="T2916" s="54"/>
      <c r="U2916" s="56"/>
      <c r="V2916" s="54"/>
      <c r="W2916" s="54"/>
      <c r="X2916" s="54"/>
      <c r="Y2916" s="54"/>
      <c r="Z2916" s="56"/>
      <c r="AA2916" s="54"/>
      <c r="AB2916" s="54"/>
      <c r="AC2916" s="54"/>
      <c r="AD2916" s="54"/>
      <c r="AE2916" s="56"/>
    </row>
    <row r="2917" spans="12:31">
      <c r="L2917" s="54"/>
      <c r="M2917" s="54"/>
      <c r="N2917" s="54"/>
      <c r="O2917" s="54"/>
      <c r="P2917" s="56"/>
      <c r="Q2917" s="54"/>
      <c r="R2917" s="54"/>
      <c r="S2917" s="54"/>
      <c r="T2917" s="54"/>
      <c r="U2917" s="56"/>
      <c r="V2917" s="54"/>
      <c r="W2917" s="54"/>
      <c r="X2917" s="54"/>
      <c r="Y2917" s="54"/>
      <c r="Z2917" s="56"/>
      <c r="AA2917" s="54"/>
      <c r="AB2917" s="54"/>
      <c r="AC2917" s="54"/>
      <c r="AD2917" s="54"/>
      <c r="AE2917" s="56"/>
    </row>
    <row r="2918" spans="12:31">
      <c r="L2918" s="54"/>
      <c r="M2918" s="54"/>
      <c r="N2918" s="54"/>
      <c r="O2918" s="54"/>
      <c r="P2918" s="56"/>
      <c r="Q2918" s="54"/>
      <c r="R2918" s="54"/>
      <c r="S2918" s="54"/>
      <c r="T2918" s="54"/>
      <c r="U2918" s="56"/>
      <c r="V2918" s="54"/>
      <c r="W2918" s="54"/>
      <c r="X2918" s="54"/>
      <c r="Y2918" s="54"/>
      <c r="Z2918" s="56"/>
      <c r="AA2918" s="54"/>
      <c r="AB2918" s="54"/>
      <c r="AC2918" s="54"/>
      <c r="AD2918" s="54"/>
      <c r="AE2918" s="56"/>
    </row>
    <row r="2919" spans="12:31">
      <c r="L2919" s="54"/>
      <c r="M2919" s="54"/>
      <c r="N2919" s="54"/>
      <c r="O2919" s="54"/>
      <c r="P2919" s="56"/>
      <c r="Q2919" s="54"/>
      <c r="R2919" s="54"/>
      <c r="S2919" s="54"/>
      <c r="T2919" s="54"/>
      <c r="U2919" s="56"/>
      <c r="V2919" s="54"/>
      <c r="W2919" s="54"/>
      <c r="X2919" s="54"/>
      <c r="Y2919" s="54"/>
      <c r="Z2919" s="56"/>
      <c r="AA2919" s="54"/>
      <c r="AB2919" s="54"/>
      <c r="AC2919" s="54"/>
      <c r="AD2919" s="54"/>
      <c r="AE2919" s="56"/>
    </row>
    <row r="2920" spans="12:31">
      <c r="L2920" s="54"/>
      <c r="M2920" s="54"/>
      <c r="N2920" s="54"/>
      <c r="O2920" s="54"/>
      <c r="P2920" s="56"/>
      <c r="Q2920" s="54"/>
      <c r="R2920" s="54"/>
      <c r="S2920" s="54"/>
      <c r="T2920" s="54"/>
      <c r="U2920" s="56"/>
      <c r="V2920" s="54"/>
      <c r="W2920" s="54"/>
      <c r="X2920" s="54"/>
      <c r="Y2920" s="54"/>
      <c r="Z2920" s="56"/>
      <c r="AA2920" s="54"/>
      <c r="AB2920" s="54"/>
      <c r="AC2920" s="54"/>
      <c r="AD2920" s="54"/>
      <c r="AE2920" s="56"/>
    </row>
    <row r="2921" spans="12:31">
      <c r="L2921" s="54"/>
      <c r="M2921" s="54"/>
      <c r="N2921" s="54"/>
      <c r="O2921" s="54"/>
      <c r="P2921" s="56"/>
      <c r="Q2921" s="54"/>
      <c r="R2921" s="54"/>
      <c r="S2921" s="54"/>
      <c r="T2921" s="54"/>
      <c r="U2921" s="56"/>
      <c r="V2921" s="54"/>
      <c r="W2921" s="54"/>
      <c r="X2921" s="54"/>
      <c r="Y2921" s="54"/>
      <c r="Z2921" s="56"/>
      <c r="AA2921" s="54"/>
      <c r="AB2921" s="54"/>
      <c r="AC2921" s="54"/>
      <c r="AD2921" s="54"/>
      <c r="AE2921" s="56"/>
    </row>
    <row r="2922" spans="12:31">
      <c r="L2922" s="54"/>
      <c r="M2922" s="54"/>
      <c r="N2922" s="54"/>
      <c r="O2922" s="54"/>
      <c r="P2922" s="56"/>
      <c r="Q2922" s="54"/>
      <c r="R2922" s="54"/>
      <c r="S2922" s="54"/>
      <c r="T2922" s="54"/>
      <c r="U2922" s="56"/>
      <c r="V2922" s="54"/>
      <c r="W2922" s="54"/>
      <c r="X2922" s="54"/>
      <c r="Y2922" s="54"/>
      <c r="Z2922" s="56"/>
      <c r="AA2922" s="54"/>
      <c r="AB2922" s="54"/>
      <c r="AC2922" s="54"/>
      <c r="AD2922" s="54"/>
      <c r="AE2922" s="56"/>
    </row>
    <row r="2923" spans="12:31">
      <c r="L2923" s="54"/>
      <c r="M2923" s="54"/>
      <c r="N2923" s="54"/>
      <c r="O2923" s="54"/>
      <c r="P2923" s="56"/>
      <c r="Q2923" s="54"/>
      <c r="R2923" s="54"/>
      <c r="S2923" s="54"/>
      <c r="T2923" s="54"/>
      <c r="U2923" s="56"/>
      <c r="V2923" s="54"/>
      <c r="W2923" s="54"/>
      <c r="X2923" s="54"/>
      <c r="Y2923" s="54"/>
      <c r="Z2923" s="56"/>
      <c r="AA2923" s="54"/>
      <c r="AB2923" s="54"/>
      <c r="AC2923" s="54"/>
      <c r="AD2923" s="54"/>
      <c r="AE2923" s="56"/>
    </row>
    <row r="2924" spans="12:31">
      <c r="L2924" s="54"/>
      <c r="M2924" s="54"/>
      <c r="N2924" s="54"/>
      <c r="O2924" s="54"/>
      <c r="P2924" s="56"/>
      <c r="Q2924" s="54"/>
      <c r="R2924" s="54"/>
      <c r="S2924" s="54"/>
      <c r="T2924" s="54"/>
      <c r="U2924" s="56"/>
      <c r="V2924" s="54"/>
      <c r="W2924" s="54"/>
      <c r="X2924" s="54"/>
      <c r="Y2924" s="54"/>
      <c r="Z2924" s="56"/>
      <c r="AA2924" s="54"/>
      <c r="AB2924" s="54"/>
      <c r="AC2924" s="54"/>
      <c r="AD2924" s="54"/>
      <c r="AE2924" s="56"/>
    </row>
    <row r="2925" spans="12:31">
      <c r="L2925" s="54"/>
      <c r="M2925" s="54"/>
      <c r="N2925" s="54"/>
      <c r="O2925" s="54"/>
      <c r="P2925" s="56"/>
      <c r="Q2925" s="54"/>
      <c r="R2925" s="54"/>
      <c r="S2925" s="54"/>
      <c r="T2925" s="54"/>
      <c r="U2925" s="56"/>
      <c r="V2925" s="54"/>
      <c r="W2925" s="54"/>
      <c r="X2925" s="54"/>
      <c r="Y2925" s="54"/>
      <c r="Z2925" s="56"/>
      <c r="AA2925" s="54"/>
      <c r="AB2925" s="54"/>
      <c r="AC2925" s="54"/>
      <c r="AD2925" s="54"/>
      <c r="AE2925" s="56"/>
    </row>
    <row r="2926" spans="12:31">
      <c r="L2926" s="54"/>
      <c r="M2926" s="54"/>
      <c r="N2926" s="54"/>
      <c r="O2926" s="54"/>
      <c r="P2926" s="56"/>
      <c r="Q2926" s="54"/>
      <c r="R2926" s="54"/>
      <c r="S2926" s="54"/>
      <c r="T2926" s="54"/>
      <c r="U2926" s="56"/>
      <c r="V2926" s="54"/>
      <c r="W2926" s="54"/>
      <c r="X2926" s="54"/>
      <c r="Y2926" s="54"/>
      <c r="Z2926" s="56"/>
      <c r="AA2926" s="54"/>
      <c r="AB2926" s="54"/>
      <c r="AC2926" s="54"/>
      <c r="AD2926" s="54"/>
      <c r="AE2926" s="56"/>
    </row>
    <row r="2927" spans="12:31">
      <c r="L2927" s="54"/>
      <c r="M2927" s="54"/>
      <c r="N2927" s="54"/>
      <c r="O2927" s="54"/>
      <c r="P2927" s="56"/>
      <c r="Q2927" s="54"/>
      <c r="R2927" s="54"/>
      <c r="S2927" s="54"/>
      <c r="T2927" s="54"/>
      <c r="U2927" s="56"/>
      <c r="V2927" s="54"/>
      <c r="W2927" s="54"/>
      <c r="X2927" s="54"/>
      <c r="Y2927" s="54"/>
      <c r="Z2927" s="56"/>
      <c r="AA2927" s="54"/>
      <c r="AB2927" s="54"/>
      <c r="AC2927" s="54"/>
      <c r="AD2927" s="54"/>
      <c r="AE2927" s="56"/>
    </row>
    <row r="2928" spans="12:31">
      <c r="L2928" s="54"/>
      <c r="M2928" s="54"/>
      <c r="N2928" s="54"/>
      <c r="O2928" s="54"/>
      <c r="P2928" s="56"/>
      <c r="Q2928" s="54"/>
      <c r="R2928" s="54"/>
      <c r="S2928" s="54"/>
      <c r="T2928" s="54"/>
      <c r="U2928" s="56"/>
      <c r="V2928" s="54"/>
      <c r="W2928" s="54"/>
      <c r="X2928" s="54"/>
      <c r="Y2928" s="54"/>
      <c r="Z2928" s="56"/>
      <c r="AA2928" s="54"/>
      <c r="AB2928" s="54"/>
      <c r="AC2928" s="54"/>
      <c r="AD2928" s="54"/>
      <c r="AE2928" s="56"/>
    </row>
    <row r="2929" spans="12:31">
      <c r="L2929" s="54"/>
      <c r="M2929" s="54"/>
      <c r="N2929" s="54"/>
      <c r="O2929" s="54"/>
      <c r="P2929" s="56"/>
      <c r="Q2929" s="54"/>
      <c r="R2929" s="54"/>
      <c r="S2929" s="54"/>
      <c r="T2929" s="54"/>
      <c r="U2929" s="56"/>
      <c r="V2929" s="54"/>
      <c r="W2929" s="54"/>
      <c r="X2929" s="54"/>
      <c r="Y2929" s="54"/>
      <c r="Z2929" s="56"/>
      <c r="AA2929" s="54"/>
      <c r="AB2929" s="54"/>
      <c r="AC2929" s="54"/>
      <c r="AD2929" s="54"/>
      <c r="AE2929" s="56"/>
    </row>
    <row r="2930" spans="12:31">
      <c r="L2930" s="54"/>
      <c r="M2930" s="54"/>
      <c r="N2930" s="54"/>
      <c r="O2930" s="54"/>
      <c r="P2930" s="56"/>
      <c r="Q2930" s="54"/>
      <c r="R2930" s="54"/>
      <c r="S2930" s="54"/>
      <c r="T2930" s="54"/>
      <c r="U2930" s="56"/>
      <c r="V2930" s="54"/>
      <c r="W2930" s="54"/>
      <c r="X2930" s="54"/>
      <c r="Y2930" s="54"/>
      <c r="Z2930" s="56"/>
      <c r="AA2930" s="54"/>
      <c r="AB2930" s="54"/>
      <c r="AC2930" s="54"/>
      <c r="AD2930" s="54"/>
      <c r="AE2930" s="56"/>
    </row>
    <row r="2931" spans="12:31">
      <c r="L2931" s="54"/>
      <c r="M2931" s="54"/>
      <c r="N2931" s="54"/>
      <c r="O2931" s="54"/>
      <c r="P2931" s="56"/>
      <c r="Q2931" s="54"/>
      <c r="R2931" s="54"/>
      <c r="S2931" s="54"/>
      <c r="T2931" s="54"/>
      <c r="U2931" s="56"/>
      <c r="V2931" s="54"/>
      <c r="W2931" s="54"/>
      <c r="X2931" s="54"/>
      <c r="Y2931" s="54"/>
      <c r="Z2931" s="56"/>
      <c r="AA2931" s="54"/>
      <c r="AB2931" s="54"/>
      <c r="AC2931" s="54"/>
      <c r="AD2931" s="54"/>
      <c r="AE2931" s="56"/>
    </row>
    <row r="2932" spans="12:31">
      <c r="L2932" s="54"/>
      <c r="M2932" s="54"/>
      <c r="N2932" s="54"/>
      <c r="O2932" s="54"/>
      <c r="P2932" s="56"/>
      <c r="Q2932" s="54"/>
      <c r="R2932" s="54"/>
      <c r="S2932" s="54"/>
      <c r="T2932" s="54"/>
      <c r="U2932" s="56"/>
      <c r="V2932" s="54"/>
      <c r="W2932" s="54"/>
      <c r="X2932" s="54"/>
      <c r="Y2932" s="54"/>
      <c r="Z2932" s="56"/>
      <c r="AA2932" s="54"/>
      <c r="AB2932" s="54"/>
      <c r="AC2932" s="54"/>
      <c r="AD2932" s="54"/>
      <c r="AE2932" s="56"/>
    </row>
    <row r="2933" spans="12:31">
      <c r="L2933" s="54"/>
      <c r="M2933" s="54"/>
      <c r="N2933" s="54"/>
      <c r="O2933" s="54"/>
      <c r="P2933" s="56"/>
      <c r="Q2933" s="54"/>
      <c r="R2933" s="54"/>
      <c r="S2933" s="54"/>
      <c r="T2933" s="54"/>
      <c r="U2933" s="56"/>
      <c r="V2933" s="54"/>
      <c r="W2933" s="54"/>
      <c r="X2933" s="54"/>
      <c r="Y2933" s="54"/>
      <c r="Z2933" s="56"/>
      <c r="AA2933" s="54"/>
      <c r="AB2933" s="54"/>
      <c r="AC2933" s="54"/>
      <c r="AD2933" s="54"/>
      <c r="AE2933" s="56"/>
    </row>
    <row r="2934" spans="12:31">
      <c r="L2934" s="54"/>
      <c r="M2934" s="54"/>
      <c r="N2934" s="54"/>
      <c r="O2934" s="54"/>
      <c r="P2934" s="56"/>
      <c r="Q2934" s="54"/>
      <c r="R2934" s="54"/>
      <c r="S2934" s="54"/>
      <c r="T2934" s="54"/>
      <c r="U2934" s="56"/>
      <c r="V2934" s="54"/>
      <c r="W2934" s="54"/>
      <c r="X2934" s="54"/>
      <c r="Y2934" s="54"/>
      <c r="Z2934" s="56"/>
      <c r="AA2934" s="54"/>
      <c r="AB2934" s="54"/>
      <c r="AC2934" s="54"/>
      <c r="AD2934" s="54"/>
      <c r="AE2934" s="56"/>
    </row>
    <row r="2935" spans="12:31">
      <c r="L2935" s="54"/>
      <c r="M2935" s="54"/>
      <c r="N2935" s="54"/>
      <c r="O2935" s="54"/>
      <c r="P2935" s="56"/>
      <c r="Q2935" s="54"/>
      <c r="R2935" s="54"/>
      <c r="S2935" s="54"/>
      <c r="T2935" s="54"/>
      <c r="U2935" s="56"/>
      <c r="V2935" s="54"/>
      <c r="W2935" s="54"/>
      <c r="X2935" s="54"/>
      <c r="Y2935" s="54"/>
      <c r="Z2935" s="56"/>
      <c r="AA2935" s="54"/>
      <c r="AB2935" s="54"/>
      <c r="AC2935" s="54"/>
      <c r="AD2935" s="54"/>
      <c r="AE2935" s="56"/>
    </row>
    <row r="2936" spans="12:31">
      <c r="L2936" s="54"/>
      <c r="M2936" s="54"/>
      <c r="N2936" s="54"/>
      <c r="O2936" s="54"/>
      <c r="P2936" s="56"/>
      <c r="Q2936" s="54"/>
      <c r="R2936" s="54"/>
      <c r="S2936" s="54"/>
      <c r="T2936" s="54"/>
      <c r="U2936" s="56"/>
      <c r="V2936" s="54"/>
      <c r="W2936" s="54"/>
      <c r="X2936" s="54"/>
      <c r="Y2936" s="54"/>
      <c r="Z2936" s="56"/>
      <c r="AA2936" s="54"/>
      <c r="AB2936" s="54"/>
      <c r="AC2936" s="54"/>
      <c r="AD2936" s="54"/>
      <c r="AE2936" s="56"/>
    </row>
    <row r="2937" spans="12:31">
      <c r="L2937" s="54"/>
      <c r="M2937" s="54"/>
      <c r="N2937" s="54"/>
      <c r="O2937" s="54"/>
      <c r="P2937" s="56"/>
      <c r="Q2937" s="54"/>
      <c r="R2937" s="54"/>
      <c r="S2937" s="54"/>
      <c r="T2937" s="54"/>
      <c r="U2937" s="56"/>
      <c r="V2937" s="54"/>
      <c r="W2937" s="54"/>
      <c r="X2937" s="54"/>
      <c r="Y2937" s="54"/>
      <c r="Z2937" s="56"/>
      <c r="AA2937" s="54"/>
      <c r="AB2937" s="54"/>
      <c r="AC2937" s="54"/>
      <c r="AD2937" s="54"/>
      <c r="AE2937" s="56"/>
    </row>
    <row r="2938" spans="12:31">
      <c r="L2938" s="54"/>
      <c r="M2938" s="54"/>
      <c r="N2938" s="54"/>
      <c r="O2938" s="54"/>
      <c r="P2938" s="56"/>
      <c r="Q2938" s="54"/>
      <c r="R2938" s="54"/>
      <c r="S2938" s="54"/>
      <c r="T2938" s="54"/>
      <c r="U2938" s="56"/>
      <c r="V2938" s="54"/>
      <c r="W2938" s="54"/>
      <c r="X2938" s="54"/>
      <c r="Y2938" s="54"/>
      <c r="Z2938" s="56"/>
      <c r="AA2938" s="54"/>
      <c r="AB2938" s="54"/>
      <c r="AC2938" s="54"/>
      <c r="AD2938" s="54"/>
      <c r="AE2938" s="56"/>
    </row>
    <row r="2939" spans="12:31">
      <c r="L2939" s="54"/>
      <c r="M2939" s="54"/>
      <c r="N2939" s="54"/>
      <c r="O2939" s="54"/>
      <c r="P2939" s="56"/>
      <c r="Q2939" s="54"/>
      <c r="R2939" s="54"/>
      <c r="S2939" s="54"/>
      <c r="T2939" s="54"/>
      <c r="U2939" s="56"/>
      <c r="V2939" s="54"/>
      <c r="W2939" s="54"/>
      <c r="X2939" s="54"/>
      <c r="Y2939" s="54"/>
      <c r="Z2939" s="56"/>
      <c r="AA2939" s="54"/>
      <c r="AB2939" s="54"/>
      <c r="AC2939" s="54"/>
      <c r="AD2939" s="54"/>
      <c r="AE2939" s="56"/>
    </row>
    <row r="2940" spans="12:31">
      <c r="L2940" s="54"/>
      <c r="M2940" s="54"/>
      <c r="N2940" s="54"/>
      <c r="O2940" s="54"/>
      <c r="P2940" s="56"/>
      <c r="Q2940" s="54"/>
      <c r="R2940" s="54"/>
      <c r="S2940" s="54"/>
      <c r="T2940" s="54"/>
      <c r="U2940" s="56"/>
      <c r="V2940" s="54"/>
      <c r="W2940" s="54"/>
      <c r="X2940" s="54"/>
      <c r="Y2940" s="54"/>
      <c r="Z2940" s="56"/>
      <c r="AA2940" s="54"/>
      <c r="AB2940" s="54"/>
      <c r="AC2940" s="54"/>
      <c r="AD2940" s="54"/>
      <c r="AE2940" s="56"/>
    </row>
    <row r="2941" spans="12:31">
      <c r="L2941" s="54"/>
      <c r="M2941" s="54"/>
      <c r="N2941" s="54"/>
      <c r="O2941" s="54"/>
      <c r="P2941" s="56"/>
      <c r="Q2941" s="54"/>
      <c r="R2941" s="54"/>
      <c r="S2941" s="54"/>
      <c r="T2941" s="54"/>
      <c r="U2941" s="56"/>
      <c r="V2941" s="54"/>
      <c r="W2941" s="54"/>
      <c r="X2941" s="54"/>
      <c r="Y2941" s="54"/>
      <c r="Z2941" s="56"/>
      <c r="AA2941" s="54"/>
      <c r="AB2941" s="54"/>
      <c r="AC2941" s="54"/>
      <c r="AD2941" s="54"/>
      <c r="AE2941" s="56"/>
    </row>
    <row r="2942" spans="12:31">
      <c r="L2942" s="54"/>
      <c r="M2942" s="54"/>
      <c r="N2942" s="54"/>
      <c r="O2942" s="54"/>
      <c r="P2942" s="56"/>
      <c r="Q2942" s="54"/>
      <c r="R2942" s="54"/>
      <c r="S2942" s="54"/>
      <c r="T2942" s="54"/>
      <c r="U2942" s="56"/>
      <c r="V2942" s="54"/>
      <c r="W2942" s="54"/>
      <c r="X2942" s="54"/>
      <c r="Y2942" s="54"/>
      <c r="Z2942" s="56"/>
      <c r="AA2942" s="54"/>
      <c r="AB2942" s="54"/>
      <c r="AC2942" s="54"/>
      <c r="AD2942" s="54"/>
      <c r="AE2942" s="56"/>
    </row>
    <row r="2943" spans="12:31">
      <c r="L2943" s="54"/>
      <c r="M2943" s="54"/>
      <c r="N2943" s="54"/>
      <c r="O2943" s="54"/>
      <c r="P2943" s="56"/>
      <c r="Q2943" s="54"/>
      <c r="R2943" s="54"/>
      <c r="S2943" s="54"/>
      <c r="T2943" s="54"/>
      <c r="U2943" s="56"/>
      <c r="V2943" s="54"/>
      <c r="W2943" s="54"/>
      <c r="X2943" s="54"/>
      <c r="Y2943" s="54"/>
      <c r="Z2943" s="56"/>
      <c r="AA2943" s="54"/>
      <c r="AB2943" s="54"/>
      <c r="AC2943" s="54"/>
      <c r="AD2943" s="54"/>
      <c r="AE2943" s="56"/>
    </row>
    <row r="2944" spans="12:31">
      <c r="L2944" s="54"/>
      <c r="M2944" s="54"/>
      <c r="N2944" s="54"/>
      <c r="O2944" s="54"/>
      <c r="P2944" s="56"/>
      <c r="Q2944" s="54"/>
      <c r="R2944" s="54"/>
      <c r="S2944" s="54"/>
      <c r="T2944" s="54"/>
      <c r="U2944" s="56"/>
      <c r="V2944" s="54"/>
      <c r="W2944" s="54"/>
      <c r="X2944" s="54"/>
      <c r="Y2944" s="54"/>
      <c r="Z2944" s="56"/>
      <c r="AA2944" s="54"/>
      <c r="AB2944" s="54"/>
      <c r="AC2944" s="54"/>
      <c r="AD2944" s="54"/>
      <c r="AE2944" s="56"/>
    </row>
    <row r="2945" spans="12:31">
      <c r="L2945" s="54"/>
      <c r="M2945" s="54"/>
      <c r="N2945" s="54"/>
      <c r="O2945" s="54"/>
      <c r="P2945" s="56"/>
      <c r="Q2945" s="54"/>
      <c r="R2945" s="54"/>
      <c r="S2945" s="54"/>
      <c r="T2945" s="54"/>
      <c r="U2945" s="56"/>
      <c r="V2945" s="54"/>
      <c r="W2945" s="54"/>
      <c r="X2945" s="54"/>
      <c r="Y2945" s="54"/>
      <c r="Z2945" s="56"/>
      <c r="AA2945" s="54"/>
      <c r="AB2945" s="54"/>
      <c r="AC2945" s="54"/>
      <c r="AD2945" s="54"/>
      <c r="AE2945" s="56"/>
    </row>
    <row r="2946" spans="12:31">
      <c r="L2946" s="54"/>
      <c r="M2946" s="54"/>
      <c r="N2946" s="54"/>
      <c r="O2946" s="54"/>
      <c r="P2946" s="56"/>
      <c r="Q2946" s="54"/>
      <c r="R2946" s="54"/>
      <c r="S2946" s="54"/>
      <c r="T2946" s="54"/>
      <c r="U2946" s="56"/>
      <c r="V2946" s="54"/>
      <c r="W2946" s="54"/>
      <c r="X2946" s="54"/>
      <c r="Y2946" s="54"/>
      <c r="Z2946" s="56"/>
      <c r="AA2946" s="54"/>
      <c r="AB2946" s="54"/>
      <c r="AC2946" s="54"/>
      <c r="AD2946" s="54"/>
      <c r="AE2946" s="56"/>
    </row>
    <row r="2947" spans="12:31">
      <c r="L2947" s="54"/>
      <c r="M2947" s="54"/>
      <c r="N2947" s="54"/>
      <c r="O2947" s="54"/>
      <c r="P2947" s="56"/>
      <c r="Q2947" s="54"/>
      <c r="R2947" s="54"/>
      <c r="S2947" s="54"/>
      <c r="T2947" s="54"/>
      <c r="U2947" s="56"/>
      <c r="V2947" s="54"/>
      <c r="W2947" s="54"/>
      <c r="X2947" s="54"/>
      <c r="Y2947" s="54"/>
      <c r="Z2947" s="56"/>
      <c r="AA2947" s="54"/>
      <c r="AB2947" s="54"/>
      <c r="AC2947" s="54"/>
      <c r="AD2947" s="54"/>
      <c r="AE2947" s="56"/>
    </row>
    <row r="2948" spans="12:31">
      <c r="L2948" s="54"/>
      <c r="M2948" s="54"/>
      <c r="N2948" s="54"/>
      <c r="O2948" s="54"/>
      <c r="P2948" s="56"/>
      <c r="Q2948" s="54"/>
      <c r="R2948" s="54"/>
      <c r="S2948" s="54"/>
      <c r="T2948" s="54"/>
      <c r="U2948" s="56"/>
      <c r="V2948" s="54"/>
      <c r="W2948" s="54"/>
      <c r="X2948" s="54"/>
      <c r="Y2948" s="54"/>
      <c r="Z2948" s="56"/>
      <c r="AA2948" s="54"/>
      <c r="AB2948" s="54"/>
      <c r="AC2948" s="54"/>
      <c r="AD2948" s="54"/>
      <c r="AE2948" s="56"/>
    </row>
    <row r="2949" spans="12:31">
      <c r="L2949" s="54"/>
      <c r="M2949" s="54"/>
      <c r="N2949" s="54"/>
      <c r="O2949" s="54"/>
      <c r="P2949" s="56"/>
      <c r="Q2949" s="54"/>
      <c r="R2949" s="54"/>
      <c r="S2949" s="54"/>
      <c r="T2949" s="54"/>
      <c r="U2949" s="56"/>
      <c r="V2949" s="54"/>
      <c r="W2949" s="54"/>
      <c r="X2949" s="54"/>
      <c r="Y2949" s="54"/>
      <c r="Z2949" s="56"/>
      <c r="AA2949" s="54"/>
      <c r="AB2949" s="54"/>
      <c r="AC2949" s="54"/>
      <c r="AD2949" s="54"/>
      <c r="AE2949" s="56"/>
    </row>
    <row r="2950" spans="12:31">
      <c r="L2950" s="54"/>
      <c r="M2950" s="54"/>
      <c r="N2950" s="54"/>
      <c r="O2950" s="54"/>
      <c r="P2950" s="56"/>
      <c r="Q2950" s="54"/>
      <c r="R2950" s="54"/>
      <c r="S2950" s="54"/>
      <c r="T2950" s="54"/>
      <c r="U2950" s="56"/>
      <c r="V2950" s="54"/>
      <c r="W2950" s="54"/>
      <c r="X2950" s="54"/>
      <c r="Y2950" s="54"/>
      <c r="Z2950" s="56"/>
      <c r="AA2950" s="54"/>
      <c r="AB2950" s="54"/>
      <c r="AC2950" s="54"/>
      <c r="AD2950" s="54"/>
      <c r="AE2950" s="56"/>
    </row>
    <row r="2951" spans="12:31">
      <c r="L2951" s="54"/>
      <c r="M2951" s="54"/>
      <c r="N2951" s="54"/>
      <c r="O2951" s="54"/>
      <c r="P2951" s="56"/>
      <c r="Q2951" s="54"/>
      <c r="R2951" s="54"/>
      <c r="S2951" s="54"/>
      <c r="T2951" s="54"/>
      <c r="U2951" s="56"/>
      <c r="V2951" s="54"/>
      <c r="W2951" s="54"/>
      <c r="X2951" s="54"/>
      <c r="Y2951" s="54"/>
      <c r="Z2951" s="56"/>
      <c r="AA2951" s="54"/>
      <c r="AB2951" s="54"/>
      <c r="AC2951" s="54"/>
      <c r="AD2951" s="54"/>
      <c r="AE2951" s="56"/>
    </row>
    <row r="2952" spans="12:31">
      <c r="L2952" s="54"/>
      <c r="M2952" s="54"/>
      <c r="N2952" s="54"/>
      <c r="O2952" s="54"/>
      <c r="P2952" s="56"/>
      <c r="Q2952" s="54"/>
      <c r="R2952" s="54"/>
      <c r="S2952" s="54"/>
      <c r="T2952" s="54"/>
      <c r="U2952" s="56"/>
      <c r="V2952" s="54"/>
      <c r="W2952" s="54"/>
      <c r="X2952" s="54"/>
      <c r="Y2952" s="54"/>
      <c r="Z2952" s="56"/>
      <c r="AA2952" s="54"/>
      <c r="AB2952" s="54"/>
      <c r="AC2952" s="54"/>
      <c r="AD2952" s="54"/>
      <c r="AE2952" s="56"/>
    </row>
    <row r="2953" spans="12:31">
      <c r="L2953" s="54"/>
      <c r="M2953" s="54"/>
      <c r="N2953" s="54"/>
      <c r="O2953" s="54"/>
      <c r="P2953" s="56"/>
      <c r="Q2953" s="54"/>
      <c r="R2953" s="54"/>
      <c r="S2953" s="54"/>
      <c r="T2953" s="54"/>
      <c r="U2953" s="56"/>
      <c r="V2953" s="54"/>
      <c r="W2953" s="54"/>
      <c r="X2953" s="54"/>
      <c r="Y2953" s="54"/>
      <c r="Z2953" s="56"/>
      <c r="AA2953" s="54"/>
      <c r="AB2953" s="54"/>
      <c r="AC2953" s="54"/>
      <c r="AD2953" s="54"/>
      <c r="AE2953" s="56"/>
    </row>
    <row r="2954" spans="12:31">
      <c r="L2954" s="54"/>
      <c r="M2954" s="54"/>
      <c r="N2954" s="54"/>
      <c r="O2954" s="54"/>
      <c r="P2954" s="56"/>
      <c r="Q2954" s="54"/>
      <c r="R2954" s="54"/>
      <c r="S2954" s="54"/>
      <c r="T2954" s="54"/>
      <c r="U2954" s="56"/>
      <c r="V2954" s="54"/>
      <c r="W2954" s="54"/>
      <c r="X2954" s="54"/>
      <c r="Y2954" s="54"/>
      <c r="Z2954" s="56"/>
      <c r="AA2954" s="54"/>
      <c r="AB2954" s="54"/>
      <c r="AC2954" s="54"/>
      <c r="AD2954" s="54"/>
      <c r="AE2954" s="56"/>
    </row>
    <row r="2955" spans="12:31">
      <c r="L2955" s="54"/>
      <c r="M2955" s="54"/>
      <c r="N2955" s="54"/>
      <c r="O2955" s="54"/>
      <c r="P2955" s="56"/>
      <c r="Q2955" s="54"/>
      <c r="R2955" s="54"/>
      <c r="S2955" s="54"/>
      <c r="T2955" s="54"/>
      <c r="U2955" s="56"/>
      <c r="V2955" s="54"/>
      <c r="W2955" s="54"/>
      <c r="X2955" s="54"/>
      <c r="Y2955" s="54"/>
      <c r="Z2955" s="56"/>
      <c r="AA2955" s="54"/>
      <c r="AB2955" s="54"/>
      <c r="AC2955" s="54"/>
      <c r="AD2955" s="54"/>
      <c r="AE2955" s="56"/>
    </row>
    <row r="2956" spans="12:31">
      <c r="L2956" s="54"/>
      <c r="M2956" s="54"/>
      <c r="N2956" s="54"/>
      <c r="O2956" s="54"/>
      <c r="P2956" s="56"/>
      <c r="Q2956" s="54"/>
      <c r="R2956" s="54"/>
      <c r="S2956" s="54"/>
      <c r="T2956" s="54"/>
      <c r="U2956" s="56"/>
      <c r="V2956" s="54"/>
      <c r="W2956" s="54"/>
      <c r="X2956" s="54"/>
      <c r="Y2956" s="54"/>
      <c r="Z2956" s="56"/>
      <c r="AA2956" s="54"/>
      <c r="AB2956" s="54"/>
      <c r="AC2956" s="54"/>
      <c r="AD2956" s="54"/>
      <c r="AE2956" s="56"/>
    </row>
    <row r="2957" spans="12:31">
      <c r="L2957" s="54"/>
      <c r="M2957" s="54"/>
      <c r="N2957" s="54"/>
      <c r="O2957" s="54"/>
      <c r="P2957" s="56"/>
      <c r="Q2957" s="54"/>
      <c r="R2957" s="54"/>
      <c r="S2957" s="54"/>
      <c r="T2957" s="54"/>
      <c r="U2957" s="56"/>
      <c r="V2957" s="54"/>
      <c r="W2957" s="54"/>
      <c r="X2957" s="54"/>
      <c r="Y2957" s="54"/>
      <c r="Z2957" s="56"/>
      <c r="AA2957" s="54"/>
      <c r="AB2957" s="54"/>
      <c r="AC2957" s="54"/>
      <c r="AD2957" s="54"/>
      <c r="AE2957" s="56"/>
    </row>
    <row r="2958" spans="12:31">
      <c r="L2958" s="54"/>
      <c r="M2958" s="54"/>
      <c r="N2958" s="54"/>
      <c r="O2958" s="54"/>
      <c r="P2958" s="56"/>
      <c r="Q2958" s="54"/>
      <c r="R2958" s="54"/>
      <c r="S2958" s="54"/>
      <c r="T2958" s="54"/>
      <c r="U2958" s="56"/>
      <c r="V2958" s="54"/>
      <c r="W2958" s="54"/>
      <c r="X2958" s="54"/>
      <c r="Y2958" s="54"/>
      <c r="Z2958" s="56"/>
      <c r="AA2958" s="54"/>
      <c r="AB2958" s="54"/>
      <c r="AC2958" s="54"/>
      <c r="AD2958" s="54"/>
      <c r="AE2958" s="56"/>
    </row>
    <row r="2959" spans="12:31">
      <c r="L2959" s="54"/>
      <c r="M2959" s="54"/>
      <c r="N2959" s="54"/>
      <c r="O2959" s="54"/>
      <c r="P2959" s="56"/>
      <c r="Q2959" s="54"/>
      <c r="R2959" s="54"/>
      <c r="S2959" s="54"/>
      <c r="T2959" s="54"/>
      <c r="U2959" s="56"/>
      <c r="V2959" s="54"/>
      <c r="W2959" s="54"/>
      <c r="X2959" s="54"/>
      <c r="Y2959" s="54"/>
      <c r="Z2959" s="56"/>
      <c r="AA2959" s="54"/>
      <c r="AB2959" s="54"/>
      <c r="AC2959" s="54"/>
      <c r="AD2959" s="54"/>
      <c r="AE2959" s="56"/>
    </row>
    <row r="2960" spans="12:31">
      <c r="L2960" s="54"/>
      <c r="M2960" s="54"/>
      <c r="N2960" s="54"/>
      <c r="O2960" s="54"/>
      <c r="P2960" s="56"/>
      <c r="Q2960" s="54"/>
      <c r="R2960" s="54"/>
      <c r="S2960" s="54"/>
      <c r="T2960" s="54"/>
      <c r="U2960" s="56"/>
      <c r="V2960" s="54"/>
      <c r="W2960" s="54"/>
      <c r="X2960" s="54"/>
      <c r="Y2960" s="54"/>
      <c r="Z2960" s="56"/>
      <c r="AA2960" s="54"/>
      <c r="AB2960" s="54"/>
      <c r="AC2960" s="54"/>
      <c r="AD2960" s="54"/>
      <c r="AE2960" s="56"/>
    </row>
    <row r="2961" spans="12:31">
      <c r="L2961" s="54"/>
      <c r="M2961" s="54"/>
      <c r="N2961" s="54"/>
      <c r="O2961" s="54"/>
      <c r="P2961" s="56"/>
      <c r="Q2961" s="54"/>
      <c r="R2961" s="54"/>
      <c r="S2961" s="54"/>
      <c r="T2961" s="54"/>
      <c r="U2961" s="56"/>
      <c r="V2961" s="54"/>
      <c r="W2961" s="54"/>
      <c r="X2961" s="54"/>
      <c r="Y2961" s="54"/>
      <c r="Z2961" s="56"/>
      <c r="AA2961" s="54"/>
      <c r="AB2961" s="54"/>
      <c r="AC2961" s="54"/>
      <c r="AD2961" s="54"/>
      <c r="AE2961" s="56"/>
    </row>
    <row r="2962" spans="12:31">
      <c r="L2962" s="54"/>
      <c r="M2962" s="54"/>
      <c r="N2962" s="54"/>
      <c r="O2962" s="54"/>
      <c r="P2962" s="56"/>
      <c r="Q2962" s="54"/>
      <c r="R2962" s="54"/>
      <c r="S2962" s="54"/>
      <c r="T2962" s="54"/>
      <c r="U2962" s="56"/>
      <c r="V2962" s="54"/>
      <c r="W2962" s="54"/>
      <c r="X2962" s="54"/>
      <c r="Y2962" s="54"/>
      <c r="Z2962" s="56"/>
      <c r="AA2962" s="54"/>
      <c r="AB2962" s="54"/>
      <c r="AC2962" s="54"/>
      <c r="AD2962" s="54"/>
      <c r="AE2962" s="56"/>
    </row>
    <row r="2963" spans="12:31">
      <c r="L2963" s="54"/>
      <c r="M2963" s="54"/>
      <c r="N2963" s="54"/>
      <c r="O2963" s="54"/>
      <c r="P2963" s="56"/>
      <c r="Q2963" s="54"/>
      <c r="R2963" s="54"/>
      <c r="S2963" s="54"/>
      <c r="T2963" s="54"/>
      <c r="U2963" s="56"/>
      <c r="V2963" s="54"/>
      <c r="W2963" s="54"/>
      <c r="X2963" s="54"/>
      <c r="Y2963" s="54"/>
      <c r="Z2963" s="56"/>
      <c r="AA2963" s="54"/>
      <c r="AB2963" s="54"/>
      <c r="AC2963" s="54"/>
      <c r="AD2963" s="54"/>
      <c r="AE2963" s="56"/>
    </row>
    <row r="2964" spans="12:31">
      <c r="L2964" s="54"/>
      <c r="M2964" s="54"/>
      <c r="N2964" s="54"/>
      <c r="O2964" s="54"/>
      <c r="P2964" s="56"/>
      <c r="Q2964" s="54"/>
      <c r="R2964" s="54"/>
      <c r="S2964" s="54"/>
      <c r="T2964" s="54"/>
      <c r="U2964" s="56"/>
      <c r="V2964" s="54"/>
      <c r="W2964" s="54"/>
      <c r="X2964" s="54"/>
      <c r="Y2964" s="54"/>
      <c r="Z2964" s="56"/>
      <c r="AA2964" s="54"/>
      <c r="AB2964" s="54"/>
      <c r="AC2964" s="54"/>
      <c r="AD2964" s="54"/>
      <c r="AE2964" s="56"/>
    </row>
    <row r="2965" spans="12:31">
      <c r="L2965" s="54"/>
      <c r="M2965" s="54"/>
      <c r="N2965" s="54"/>
      <c r="O2965" s="54"/>
      <c r="P2965" s="56"/>
      <c r="Q2965" s="54"/>
      <c r="R2965" s="54"/>
      <c r="S2965" s="54"/>
      <c r="T2965" s="54"/>
      <c r="U2965" s="56"/>
      <c r="V2965" s="54"/>
      <c r="W2965" s="54"/>
      <c r="X2965" s="54"/>
      <c r="Y2965" s="54"/>
      <c r="Z2965" s="56"/>
      <c r="AA2965" s="54"/>
      <c r="AB2965" s="54"/>
      <c r="AC2965" s="54"/>
      <c r="AD2965" s="54"/>
      <c r="AE2965" s="56"/>
    </row>
    <row r="2966" spans="12:31">
      <c r="L2966" s="54"/>
      <c r="M2966" s="54"/>
      <c r="N2966" s="54"/>
      <c r="O2966" s="54"/>
      <c r="P2966" s="56"/>
      <c r="Q2966" s="54"/>
      <c r="R2966" s="54"/>
      <c r="S2966" s="54"/>
      <c r="T2966" s="54"/>
      <c r="U2966" s="56"/>
      <c r="V2966" s="54"/>
      <c r="W2966" s="54"/>
      <c r="X2966" s="54"/>
      <c r="Y2966" s="54"/>
      <c r="Z2966" s="56"/>
      <c r="AA2966" s="54"/>
      <c r="AB2966" s="54"/>
      <c r="AC2966" s="54"/>
      <c r="AD2966" s="54"/>
      <c r="AE2966" s="56"/>
    </row>
    <row r="2967" spans="12:31">
      <c r="L2967" s="54"/>
      <c r="M2967" s="54"/>
      <c r="N2967" s="54"/>
      <c r="O2967" s="54"/>
      <c r="P2967" s="56"/>
      <c r="Q2967" s="54"/>
      <c r="R2967" s="54"/>
      <c r="S2967" s="54"/>
      <c r="T2967" s="54"/>
      <c r="U2967" s="56"/>
      <c r="V2967" s="54"/>
      <c r="W2967" s="54"/>
      <c r="X2967" s="54"/>
      <c r="Y2967" s="54"/>
      <c r="Z2967" s="56"/>
      <c r="AA2967" s="54"/>
      <c r="AB2967" s="54"/>
      <c r="AC2967" s="54"/>
      <c r="AD2967" s="54"/>
      <c r="AE2967" s="56"/>
    </row>
    <row r="2968" spans="12:31">
      <c r="L2968" s="54"/>
      <c r="M2968" s="54"/>
      <c r="N2968" s="54"/>
      <c r="O2968" s="54"/>
      <c r="P2968" s="56"/>
      <c r="Q2968" s="54"/>
      <c r="R2968" s="54"/>
      <c r="S2968" s="54"/>
      <c r="T2968" s="54"/>
      <c r="U2968" s="56"/>
      <c r="V2968" s="54"/>
      <c r="W2968" s="54"/>
      <c r="X2968" s="54"/>
      <c r="Y2968" s="54"/>
      <c r="Z2968" s="56"/>
      <c r="AA2968" s="54"/>
      <c r="AB2968" s="54"/>
      <c r="AC2968" s="54"/>
      <c r="AD2968" s="54"/>
      <c r="AE2968" s="56"/>
    </row>
    <row r="2969" spans="12:31">
      <c r="L2969" s="54"/>
      <c r="M2969" s="54"/>
      <c r="N2969" s="54"/>
      <c r="O2969" s="54"/>
      <c r="P2969" s="56"/>
      <c r="Q2969" s="54"/>
      <c r="R2969" s="54"/>
      <c r="S2969" s="54"/>
      <c r="T2969" s="54"/>
      <c r="U2969" s="56"/>
      <c r="V2969" s="54"/>
      <c r="W2969" s="54"/>
      <c r="X2969" s="54"/>
      <c r="Y2969" s="54"/>
      <c r="Z2969" s="56"/>
      <c r="AA2969" s="54"/>
      <c r="AB2969" s="54"/>
      <c r="AC2969" s="54"/>
      <c r="AD2969" s="54"/>
      <c r="AE2969" s="56"/>
    </row>
    <row r="2970" spans="12:31">
      <c r="L2970" s="54"/>
      <c r="M2970" s="54"/>
      <c r="N2970" s="54"/>
      <c r="O2970" s="54"/>
      <c r="P2970" s="56"/>
      <c r="Q2970" s="54"/>
      <c r="R2970" s="54"/>
      <c r="S2970" s="54"/>
      <c r="T2970" s="54"/>
      <c r="U2970" s="56"/>
      <c r="V2970" s="54"/>
      <c r="W2970" s="54"/>
      <c r="X2970" s="54"/>
      <c r="Y2970" s="54"/>
      <c r="Z2970" s="56"/>
      <c r="AA2970" s="54"/>
      <c r="AB2970" s="54"/>
      <c r="AC2970" s="54"/>
      <c r="AD2970" s="54"/>
      <c r="AE2970" s="56"/>
    </row>
    <row r="2971" spans="12:31">
      <c r="L2971" s="54"/>
      <c r="M2971" s="54"/>
      <c r="N2971" s="54"/>
      <c r="O2971" s="54"/>
      <c r="P2971" s="56"/>
      <c r="Q2971" s="54"/>
      <c r="R2971" s="54"/>
      <c r="S2971" s="54"/>
      <c r="T2971" s="54"/>
      <c r="U2971" s="56"/>
      <c r="V2971" s="54"/>
      <c r="W2971" s="54"/>
      <c r="X2971" s="54"/>
      <c r="Y2971" s="54"/>
      <c r="Z2971" s="56"/>
      <c r="AA2971" s="54"/>
      <c r="AB2971" s="54"/>
      <c r="AC2971" s="54"/>
      <c r="AD2971" s="54"/>
      <c r="AE2971" s="56"/>
    </row>
    <row r="2972" spans="12:31">
      <c r="L2972" s="54"/>
      <c r="M2972" s="54"/>
      <c r="N2972" s="54"/>
      <c r="O2972" s="54"/>
      <c r="P2972" s="56"/>
      <c r="Q2972" s="54"/>
      <c r="R2972" s="54"/>
      <c r="S2972" s="54"/>
      <c r="T2972" s="54"/>
      <c r="U2972" s="56"/>
      <c r="V2972" s="54"/>
      <c r="W2972" s="54"/>
      <c r="X2972" s="54"/>
      <c r="Y2972" s="54"/>
      <c r="Z2972" s="56"/>
      <c r="AA2972" s="54"/>
      <c r="AB2972" s="54"/>
      <c r="AC2972" s="54"/>
      <c r="AD2972" s="54"/>
      <c r="AE2972" s="56"/>
    </row>
    <row r="2973" spans="12:31">
      <c r="L2973" s="54"/>
      <c r="M2973" s="54"/>
      <c r="N2973" s="54"/>
      <c r="O2973" s="54"/>
      <c r="P2973" s="56"/>
      <c r="Q2973" s="54"/>
      <c r="R2973" s="54"/>
      <c r="S2973" s="54"/>
      <c r="T2973" s="54"/>
      <c r="U2973" s="56"/>
      <c r="V2973" s="54"/>
      <c r="W2973" s="54"/>
      <c r="X2973" s="54"/>
      <c r="Y2973" s="54"/>
      <c r="Z2973" s="56"/>
      <c r="AA2973" s="54"/>
      <c r="AB2973" s="54"/>
      <c r="AC2973" s="54"/>
      <c r="AD2973" s="54"/>
      <c r="AE2973" s="56"/>
    </row>
    <row r="2974" spans="12:31">
      <c r="L2974" s="54"/>
      <c r="M2974" s="54"/>
      <c r="N2974" s="54"/>
      <c r="O2974" s="54"/>
      <c r="P2974" s="56"/>
      <c r="Q2974" s="54"/>
      <c r="R2974" s="54"/>
      <c r="S2974" s="54"/>
      <c r="T2974" s="54"/>
      <c r="U2974" s="56"/>
      <c r="V2974" s="54"/>
      <c r="W2974" s="54"/>
      <c r="X2974" s="54"/>
      <c r="Y2974" s="54"/>
      <c r="Z2974" s="56"/>
      <c r="AA2974" s="54"/>
      <c r="AB2974" s="54"/>
      <c r="AC2974" s="54"/>
      <c r="AD2974" s="54"/>
      <c r="AE2974" s="56"/>
    </row>
    <row r="2975" spans="12:31">
      <c r="L2975" s="54"/>
      <c r="M2975" s="54"/>
      <c r="N2975" s="54"/>
      <c r="O2975" s="54"/>
      <c r="P2975" s="56"/>
      <c r="Q2975" s="54"/>
      <c r="R2975" s="54"/>
      <c r="S2975" s="54"/>
      <c r="T2975" s="54"/>
      <c r="U2975" s="56"/>
      <c r="V2975" s="54"/>
      <c r="W2975" s="54"/>
      <c r="X2975" s="54"/>
      <c r="Y2975" s="54"/>
      <c r="Z2975" s="56"/>
      <c r="AA2975" s="54"/>
      <c r="AB2975" s="54"/>
      <c r="AC2975" s="54"/>
      <c r="AD2975" s="54"/>
      <c r="AE2975" s="56"/>
    </row>
    <row r="2976" spans="12:31">
      <c r="L2976" s="54"/>
      <c r="M2976" s="54"/>
      <c r="N2976" s="54"/>
      <c r="O2976" s="54"/>
      <c r="P2976" s="56"/>
      <c r="Q2976" s="54"/>
      <c r="R2976" s="54"/>
      <c r="S2976" s="54"/>
      <c r="T2976" s="54"/>
      <c r="U2976" s="56"/>
      <c r="V2976" s="54"/>
      <c r="W2976" s="54"/>
      <c r="X2976" s="54"/>
      <c r="Y2976" s="54"/>
      <c r="Z2976" s="56"/>
      <c r="AA2976" s="54"/>
      <c r="AB2976" s="54"/>
      <c r="AC2976" s="54"/>
      <c r="AD2976" s="54"/>
      <c r="AE2976" s="56"/>
    </row>
    <row r="2977" spans="12:31">
      <c r="L2977" s="54"/>
      <c r="M2977" s="54"/>
      <c r="N2977" s="54"/>
      <c r="O2977" s="54"/>
      <c r="P2977" s="56"/>
      <c r="Q2977" s="54"/>
      <c r="R2977" s="54"/>
      <c r="S2977" s="54"/>
      <c r="T2977" s="54"/>
      <c r="U2977" s="56"/>
      <c r="V2977" s="54"/>
      <c r="W2977" s="54"/>
      <c r="X2977" s="54"/>
      <c r="Y2977" s="54"/>
      <c r="Z2977" s="56"/>
      <c r="AA2977" s="54"/>
      <c r="AB2977" s="54"/>
      <c r="AC2977" s="54"/>
      <c r="AD2977" s="54"/>
      <c r="AE2977" s="56"/>
    </row>
    <row r="2978" spans="12:31">
      <c r="L2978" s="54"/>
      <c r="M2978" s="54"/>
      <c r="N2978" s="54"/>
      <c r="O2978" s="54"/>
      <c r="P2978" s="56"/>
      <c r="Q2978" s="54"/>
      <c r="R2978" s="54"/>
      <c r="S2978" s="54"/>
      <c r="T2978" s="54"/>
      <c r="U2978" s="56"/>
      <c r="V2978" s="54"/>
      <c r="W2978" s="54"/>
      <c r="X2978" s="54"/>
      <c r="Y2978" s="54"/>
      <c r="Z2978" s="56"/>
      <c r="AA2978" s="54"/>
      <c r="AB2978" s="54"/>
      <c r="AC2978" s="54"/>
      <c r="AD2978" s="54"/>
      <c r="AE2978" s="56"/>
    </row>
    <row r="2979" spans="12:31">
      <c r="L2979" s="54"/>
      <c r="M2979" s="54"/>
      <c r="N2979" s="54"/>
      <c r="O2979" s="54"/>
      <c r="P2979" s="56"/>
      <c r="Q2979" s="54"/>
      <c r="R2979" s="54"/>
      <c r="S2979" s="54"/>
      <c r="T2979" s="54"/>
      <c r="U2979" s="56"/>
      <c r="V2979" s="54"/>
      <c r="W2979" s="54"/>
      <c r="X2979" s="54"/>
      <c r="Y2979" s="54"/>
      <c r="Z2979" s="56"/>
      <c r="AA2979" s="54"/>
      <c r="AB2979" s="54"/>
      <c r="AC2979" s="54"/>
      <c r="AD2979" s="54"/>
      <c r="AE2979" s="56"/>
    </row>
    <row r="2980" spans="12:31">
      <c r="L2980" s="54"/>
      <c r="M2980" s="54"/>
      <c r="N2980" s="54"/>
      <c r="O2980" s="54"/>
      <c r="P2980" s="56"/>
      <c r="Q2980" s="54"/>
      <c r="R2980" s="54"/>
      <c r="S2980" s="54"/>
      <c r="T2980" s="54"/>
      <c r="U2980" s="56"/>
      <c r="V2980" s="54"/>
      <c r="W2980" s="54"/>
      <c r="X2980" s="54"/>
      <c r="Y2980" s="54"/>
      <c r="Z2980" s="56"/>
      <c r="AA2980" s="54"/>
      <c r="AB2980" s="54"/>
      <c r="AC2980" s="54"/>
      <c r="AD2980" s="54"/>
      <c r="AE2980" s="56"/>
    </row>
    <row r="2981" spans="12:31">
      <c r="L2981" s="54"/>
      <c r="M2981" s="54"/>
      <c r="N2981" s="54"/>
      <c r="O2981" s="54"/>
      <c r="P2981" s="56"/>
      <c r="Q2981" s="54"/>
      <c r="R2981" s="54"/>
      <c r="S2981" s="54"/>
      <c r="T2981" s="54"/>
      <c r="U2981" s="56"/>
      <c r="V2981" s="54"/>
      <c r="W2981" s="54"/>
      <c r="X2981" s="54"/>
      <c r="Y2981" s="54"/>
      <c r="Z2981" s="56"/>
      <c r="AA2981" s="54"/>
      <c r="AB2981" s="54"/>
      <c r="AC2981" s="54"/>
      <c r="AD2981" s="54"/>
      <c r="AE2981" s="56"/>
    </row>
    <row r="2982" spans="12:31">
      <c r="L2982" s="54"/>
      <c r="M2982" s="54"/>
      <c r="N2982" s="54"/>
      <c r="O2982" s="54"/>
      <c r="P2982" s="56"/>
      <c r="Q2982" s="54"/>
      <c r="R2982" s="54"/>
      <c r="S2982" s="54"/>
      <c r="T2982" s="54"/>
      <c r="U2982" s="56"/>
      <c r="V2982" s="54"/>
      <c r="W2982" s="54"/>
      <c r="X2982" s="54"/>
      <c r="Y2982" s="54"/>
      <c r="Z2982" s="56"/>
      <c r="AA2982" s="54"/>
      <c r="AB2982" s="54"/>
      <c r="AC2982" s="54"/>
      <c r="AD2982" s="54"/>
      <c r="AE2982" s="56"/>
    </row>
    <row r="2983" spans="12:31">
      <c r="L2983" s="54"/>
      <c r="M2983" s="54"/>
      <c r="N2983" s="54"/>
      <c r="O2983" s="54"/>
      <c r="P2983" s="56"/>
      <c r="Q2983" s="54"/>
      <c r="R2983" s="54"/>
      <c r="S2983" s="54"/>
      <c r="T2983" s="54"/>
      <c r="U2983" s="56"/>
      <c r="V2983" s="54"/>
      <c r="W2983" s="54"/>
      <c r="X2983" s="54"/>
      <c r="Y2983" s="54"/>
      <c r="Z2983" s="56"/>
      <c r="AA2983" s="54"/>
      <c r="AB2983" s="54"/>
      <c r="AC2983" s="54"/>
      <c r="AD2983" s="54"/>
      <c r="AE2983" s="56"/>
    </row>
    <row r="2984" spans="12:31">
      <c r="L2984" s="54"/>
      <c r="M2984" s="54"/>
      <c r="N2984" s="54"/>
      <c r="O2984" s="54"/>
      <c r="P2984" s="56"/>
      <c r="Q2984" s="54"/>
      <c r="R2984" s="54"/>
      <c r="S2984" s="54"/>
      <c r="T2984" s="54"/>
      <c r="U2984" s="56"/>
      <c r="V2984" s="54"/>
      <c r="W2984" s="54"/>
      <c r="X2984" s="54"/>
      <c r="Y2984" s="54"/>
      <c r="Z2984" s="56"/>
      <c r="AA2984" s="54"/>
      <c r="AB2984" s="54"/>
      <c r="AC2984" s="54"/>
      <c r="AD2984" s="54"/>
      <c r="AE2984" s="56"/>
    </row>
    <row r="2985" spans="12:31">
      <c r="L2985" s="54"/>
      <c r="M2985" s="54"/>
      <c r="N2985" s="54"/>
      <c r="O2985" s="54"/>
      <c r="P2985" s="56"/>
      <c r="Q2985" s="54"/>
      <c r="R2985" s="54"/>
      <c r="S2985" s="54"/>
      <c r="T2985" s="54"/>
      <c r="U2985" s="56"/>
      <c r="V2985" s="54"/>
      <c r="W2985" s="54"/>
      <c r="X2985" s="54"/>
      <c r="Y2985" s="54"/>
      <c r="Z2985" s="56"/>
      <c r="AA2985" s="54"/>
      <c r="AB2985" s="54"/>
      <c r="AC2985" s="54"/>
      <c r="AD2985" s="54"/>
      <c r="AE2985" s="56"/>
    </row>
    <row r="2986" spans="12:31">
      <c r="L2986" s="54"/>
      <c r="M2986" s="54"/>
      <c r="N2986" s="54"/>
      <c r="O2986" s="54"/>
      <c r="P2986" s="56"/>
      <c r="Q2986" s="54"/>
      <c r="R2986" s="54"/>
      <c r="S2986" s="54"/>
      <c r="T2986" s="54"/>
      <c r="U2986" s="56"/>
      <c r="V2986" s="54"/>
      <c r="W2986" s="54"/>
      <c r="X2986" s="54"/>
      <c r="Y2986" s="54"/>
      <c r="Z2986" s="56"/>
      <c r="AA2986" s="54"/>
      <c r="AB2986" s="54"/>
      <c r="AC2986" s="54"/>
      <c r="AD2986" s="54"/>
      <c r="AE2986" s="56"/>
    </row>
    <row r="2987" spans="12:31">
      <c r="L2987" s="54"/>
      <c r="M2987" s="54"/>
      <c r="N2987" s="54"/>
      <c r="O2987" s="54"/>
      <c r="P2987" s="56"/>
      <c r="Q2987" s="54"/>
      <c r="R2987" s="54"/>
      <c r="S2987" s="54"/>
      <c r="T2987" s="54"/>
      <c r="U2987" s="56"/>
      <c r="V2987" s="54"/>
      <c r="W2987" s="54"/>
      <c r="X2987" s="54"/>
      <c r="Y2987" s="54"/>
      <c r="Z2987" s="56"/>
      <c r="AA2987" s="54"/>
      <c r="AB2987" s="54"/>
      <c r="AC2987" s="54"/>
      <c r="AD2987" s="54"/>
      <c r="AE2987" s="56"/>
    </row>
    <row r="2988" spans="12:31">
      <c r="L2988" s="54"/>
      <c r="M2988" s="54"/>
      <c r="N2988" s="54"/>
      <c r="O2988" s="54"/>
      <c r="P2988" s="56"/>
      <c r="Q2988" s="54"/>
      <c r="R2988" s="54"/>
      <c r="S2988" s="54"/>
      <c r="T2988" s="54"/>
      <c r="U2988" s="56"/>
      <c r="V2988" s="54"/>
      <c r="W2988" s="54"/>
      <c r="X2988" s="54"/>
      <c r="Y2988" s="54"/>
      <c r="Z2988" s="56"/>
      <c r="AA2988" s="54"/>
      <c r="AB2988" s="54"/>
      <c r="AC2988" s="54"/>
      <c r="AD2988" s="54"/>
      <c r="AE2988" s="56"/>
    </row>
    <row r="2989" spans="12:31">
      <c r="L2989" s="54"/>
      <c r="M2989" s="54"/>
      <c r="N2989" s="54"/>
      <c r="O2989" s="54"/>
      <c r="P2989" s="56"/>
      <c r="Q2989" s="54"/>
      <c r="R2989" s="54"/>
      <c r="S2989" s="54"/>
      <c r="T2989" s="54"/>
      <c r="U2989" s="56"/>
      <c r="V2989" s="54"/>
      <c r="W2989" s="54"/>
      <c r="X2989" s="54"/>
      <c r="Y2989" s="54"/>
      <c r="Z2989" s="56"/>
      <c r="AA2989" s="54"/>
      <c r="AB2989" s="54"/>
      <c r="AC2989" s="54"/>
      <c r="AD2989" s="54"/>
      <c r="AE2989" s="56"/>
    </row>
    <row r="2990" spans="12:31">
      <c r="L2990" s="54"/>
      <c r="M2990" s="54"/>
      <c r="N2990" s="54"/>
      <c r="O2990" s="54"/>
      <c r="P2990" s="56"/>
      <c r="Q2990" s="54"/>
      <c r="R2990" s="54"/>
      <c r="S2990" s="54"/>
      <c r="T2990" s="54"/>
      <c r="U2990" s="56"/>
      <c r="V2990" s="54"/>
      <c r="W2990" s="54"/>
      <c r="X2990" s="54"/>
      <c r="Y2990" s="54"/>
      <c r="Z2990" s="56"/>
      <c r="AA2990" s="54"/>
      <c r="AB2990" s="54"/>
      <c r="AC2990" s="54"/>
      <c r="AD2990" s="54"/>
      <c r="AE2990" s="56"/>
    </row>
    <row r="2991" spans="12:31">
      <c r="L2991" s="54"/>
      <c r="M2991" s="54"/>
      <c r="N2991" s="54"/>
      <c r="O2991" s="54"/>
      <c r="P2991" s="56"/>
      <c r="Q2991" s="54"/>
      <c r="R2991" s="54"/>
      <c r="S2991" s="54"/>
      <c r="T2991" s="54"/>
      <c r="U2991" s="56"/>
      <c r="V2991" s="54"/>
      <c r="W2991" s="54"/>
      <c r="X2991" s="54"/>
      <c r="Y2991" s="54"/>
      <c r="Z2991" s="56"/>
      <c r="AA2991" s="54"/>
      <c r="AB2991" s="54"/>
      <c r="AC2991" s="54"/>
      <c r="AD2991" s="54"/>
      <c r="AE2991" s="56"/>
    </row>
    <row r="2992" spans="12:31">
      <c r="L2992" s="54"/>
      <c r="M2992" s="54"/>
      <c r="N2992" s="54"/>
      <c r="O2992" s="54"/>
      <c r="P2992" s="56"/>
      <c r="Q2992" s="54"/>
      <c r="R2992" s="54"/>
      <c r="S2992" s="54"/>
      <c r="T2992" s="54"/>
      <c r="U2992" s="56"/>
      <c r="V2992" s="54"/>
      <c r="W2992" s="54"/>
      <c r="X2992" s="54"/>
      <c r="Y2992" s="54"/>
      <c r="Z2992" s="56"/>
      <c r="AA2992" s="54"/>
      <c r="AB2992" s="54"/>
      <c r="AC2992" s="54"/>
      <c r="AD2992" s="54"/>
      <c r="AE2992" s="56"/>
    </row>
    <row r="2993" spans="12:31">
      <c r="L2993" s="54"/>
      <c r="M2993" s="54"/>
      <c r="N2993" s="54"/>
      <c r="O2993" s="54"/>
      <c r="P2993" s="56"/>
      <c r="Q2993" s="54"/>
      <c r="R2993" s="54"/>
      <c r="S2993" s="54"/>
      <c r="T2993" s="54"/>
      <c r="U2993" s="56"/>
      <c r="V2993" s="54"/>
      <c r="W2993" s="54"/>
      <c r="X2993" s="54"/>
      <c r="Y2993" s="54"/>
      <c r="Z2993" s="56"/>
      <c r="AA2993" s="54"/>
      <c r="AB2993" s="54"/>
      <c r="AC2993" s="54"/>
      <c r="AD2993" s="54"/>
      <c r="AE2993" s="56"/>
    </row>
    <row r="2994" spans="12:31">
      <c r="L2994" s="54"/>
      <c r="M2994" s="54"/>
      <c r="N2994" s="54"/>
      <c r="O2994" s="54"/>
      <c r="P2994" s="56"/>
      <c r="Q2994" s="54"/>
      <c r="R2994" s="54"/>
      <c r="S2994" s="54"/>
      <c r="T2994" s="54"/>
      <c r="U2994" s="56"/>
      <c r="V2994" s="54"/>
      <c r="W2994" s="54"/>
      <c r="X2994" s="54"/>
      <c r="Y2994" s="54"/>
      <c r="Z2994" s="56"/>
      <c r="AA2994" s="54"/>
      <c r="AB2994" s="54"/>
      <c r="AC2994" s="54"/>
      <c r="AD2994" s="54"/>
      <c r="AE2994" s="56"/>
    </row>
    <row r="2995" spans="12:31">
      <c r="L2995" s="54"/>
      <c r="M2995" s="54"/>
      <c r="N2995" s="54"/>
      <c r="O2995" s="54"/>
      <c r="P2995" s="56"/>
      <c r="Q2995" s="54"/>
      <c r="R2995" s="54"/>
      <c r="S2995" s="54"/>
      <c r="T2995" s="54"/>
      <c r="U2995" s="56"/>
      <c r="V2995" s="54"/>
      <c r="W2995" s="54"/>
      <c r="X2995" s="54"/>
      <c r="Y2995" s="54"/>
      <c r="Z2995" s="56"/>
      <c r="AA2995" s="54"/>
      <c r="AB2995" s="54"/>
      <c r="AC2995" s="54"/>
      <c r="AD2995" s="54"/>
      <c r="AE2995" s="56"/>
    </row>
    <row r="2996" spans="12:31">
      <c r="L2996" s="54"/>
      <c r="M2996" s="54"/>
      <c r="N2996" s="54"/>
      <c r="O2996" s="54"/>
      <c r="P2996" s="56"/>
      <c r="Q2996" s="54"/>
      <c r="R2996" s="54"/>
      <c r="S2996" s="54"/>
      <c r="T2996" s="54"/>
      <c r="U2996" s="56"/>
      <c r="V2996" s="54"/>
      <c r="W2996" s="54"/>
      <c r="X2996" s="54"/>
      <c r="Y2996" s="54"/>
      <c r="Z2996" s="56"/>
      <c r="AA2996" s="54"/>
      <c r="AB2996" s="54"/>
      <c r="AC2996" s="54"/>
      <c r="AD2996" s="54"/>
      <c r="AE2996" s="56"/>
    </row>
    <row r="2997" spans="12:31">
      <c r="L2997" s="54"/>
      <c r="M2997" s="54"/>
      <c r="N2997" s="54"/>
      <c r="O2997" s="54"/>
      <c r="P2997" s="56"/>
      <c r="Q2997" s="54"/>
      <c r="R2997" s="54"/>
      <c r="S2997" s="54"/>
      <c r="T2997" s="54"/>
      <c r="U2997" s="56"/>
      <c r="V2997" s="54"/>
      <c r="W2997" s="54"/>
      <c r="X2997" s="54"/>
      <c r="Y2997" s="54"/>
      <c r="Z2997" s="56"/>
      <c r="AA2997" s="54"/>
      <c r="AB2997" s="54"/>
      <c r="AC2997" s="54"/>
      <c r="AD2997" s="54"/>
      <c r="AE2997" s="56"/>
    </row>
    <row r="2998" spans="12:31">
      <c r="L2998" s="54"/>
      <c r="M2998" s="54"/>
      <c r="N2998" s="54"/>
      <c r="O2998" s="54"/>
      <c r="P2998" s="56"/>
      <c r="Q2998" s="54"/>
      <c r="R2998" s="54"/>
      <c r="S2998" s="54"/>
      <c r="T2998" s="54"/>
      <c r="U2998" s="56"/>
      <c r="V2998" s="54"/>
      <c r="W2998" s="54"/>
      <c r="X2998" s="54"/>
      <c r="Y2998" s="54"/>
      <c r="Z2998" s="56"/>
      <c r="AA2998" s="54"/>
      <c r="AB2998" s="54"/>
      <c r="AC2998" s="54"/>
      <c r="AD2998" s="54"/>
      <c r="AE2998" s="56"/>
    </row>
    <row r="2999" spans="12:31">
      <c r="L2999" s="54"/>
      <c r="M2999" s="54"/>
      <c r="N2999" s="54"/>
      <c r="O2999" s="54"/>
      <c r="P2999" s="56"/>
      <c r="Q2999" s="54"/>
      <c r="R2999" s="54"/>
      <c r="S2999" s="54"/>
      <c r="T2999" s="54"/>
      <c r="U2999" s="56"/>
      <c r="V2999" s="54"/>
      <c r="W2999" s="54"/>
      <c r="X2999" s="54"/>
      <c r="Y2999" s="54"/>
      <c r="Z2999" s="56"/>
      <c r="AA2999" s="54"/>
      <c r="AB2999" s="54"/>
      <c r="AC2999" s="54"/>
      <c r="AD2999" s="54"/>
      <c r="AE2999" s="56"/>
    </row>
    <row r="3000" spans="12:31">
      <c r="L3000" s="54"/>
      <c r="M3000" s="54"/>
      <c r="N3000" s="54"/>
      <c r="O3000" s="54"/>
      <c r="P3000" s="56"/>
      <c r="Q3000" s="54"/>
      <c r="R3000" s="54"/>
      <c r="S3000" s="54"/>
      <c r="T3000" s="54"/>
      <c r="U3000" s="56"/>
      <c r="V3000" s="54"/>
      <c r="W3000" s="54"/>
      <c r="X3000" s="54"/>
      <c r="Y3000" s="54"/>
      <c r="Z3000" s="56"/>
      <c r="AA3000" s="54"/>
      <c r="AB3000" s="54"/>
      <c r="AC3000" s="54"/>
      <c r="AD3000" s="54"/>
      <c r="AE3000" s="56"/>
    </row>
    <row r="3001" spans="12:31">
      <c r="L3001" s="54"/>
      <c r="M3001" s="54"/>
      <c r="N3001" s="54"/>
      <c r="O3001" s="54"/>
      <c r="P3001" s="56"/>
      <c r="Q3001" s="54"/>
      <c r="R3001" s="54"/>
      <c r="S3001" s="54"/>
      <c r="T3001" s="54"/>
      <c r="U3001" s="56"/>
      <c r="V3001" s="54"/>
      <c r="W3001" s="54"/>
      <c r="X3001" s="54"/>
      <c r="Y3001" s="54"/>
      <c r="Z3001" s="56"/>
      <c r="AA3001" s="54"/>
      <c r="AB3001" s="54"/>
      <c r="AC3001" s="54"/>
      <c r="AD3001" s="54"/>
      <c r="AE3001" s="56"/>
    </row>
    <row r="3002" spans="12:31">
      <c r="L3002" s="54"/>
      <c r="M3002" s="54"/>
      <c r="N3002" s="54"/>
      <c r="O3002" s="54"/>
      <c r="P3002" s="56"/>
      <c r="Q3002" s="54"/>
      <c r="R3002" s="54"/>
      <c r="S3002" s="54"/>
      <c r="T3002" s="54"/>
      <c r="U3002" s="56"/>
      <c r="V3002" s="54"/>
      <c r="W3002" s="54"/>
      <c r="X3002" s="54"/>
      <c r="Y3002" s="54"/>
      <c r="Z3002" s="56"/>
      <c r="AA3002" s="54"/>
      <c r="AB3002" s="54"/>
      <c r="AC3002" s="54"/>
      <c r="AD3002" s="54"/>
      <c r="AE3002" s="56"/>
    </row>
    <row r="3003" spans="12:31">
      <c r="L3003" s="54"/>
      <c r="M3003" s="54"/>
      <c r="N3003" s="54"/>
      <c r="O3003" s="54"/>
      <c r="P3003" s="56"/>
      <c r="Q3003" s="54"/>
      <c r="R3003" s="54"/>
      <c r="S3003" s="54"/>
      <c r="T3003" s="54"/>
      <c r="U3003" s="56"/>
      <c r="V3003" s="54"/>
      <c r="W3003" s="54"/>
      <c r="X3003" s="54"/>
      <c r="Y3003" s="54"/>
      <c r="Z3003" s="56"/>
      <c r="AA3003" s="54"/>
      <c r="AB3003" s="54"/>
      <c r="AC3003" s="54"/>
      <c r="AD3003" s="54"/>
      <c r="AE3003" s="56"/>
    </row>
    <row r="3004" spans="12:31">
      <c r="L3004" s="54"/>
      <c r="M3004" s="54"/>
      <c r="N3004" s="54"/>
      <c r="O3004" s="54"/>
      <c r="P3004" s="56"/>
      <c r="Q3004" s="54"/>
      <c r="R3004" s="54"/>
      <c r="S3004" s="54"/>
      <c r="T3004" s="54"/>
      <c r="U3004" s="56"/>
      <c r="V3004" s="54"/>
      <c r="W3004" s="54"/>
      <c r="X3004" s="54"/>
      <c r="Y3004" s="54"/>
      <c r="Z3004" s="56"/>
      <c r="AA3004" s="54"/>
      <c r="AB3004" s="54"/>
      <c r="AC3004" s="54"/>
      <c r="AD3004" s="54"/>
      <c r="AE3004" s="56"/>
    </row>
    <row r="3005" spans="12:31">
      <c r="L3005" s="54"/>
      <c r="M3005" s="54"/>
      <c r="N3005" s="54"/>
      <c r="O3005" s="54"/>
      <c r="P3005" s="56"/>
      <c r="Q3005" s="54"/>
      <c r="R3005" s="54"/>
      <c r="S3005" s="54"/>
      <c r="T3005" s="54"/>
      <c r="U3005" s="56"/>
      <c r="V3005" s="54"/>
      <c r="W3005" s="54"/>
      <c r="X3005" s="54"/>
      <c r="Y3005" s="54"/>
      <c r="Z3005" s="56"/>
      <c r="AA3005" s="54"/>
      <c r="AB3005" s="54"/>
      <c r="AC3005" s="54"/>
      <c r="AD3005" s="54"/>
      <c r="AE3005" s="56"/>
    </row>
    <row r="3006" spans="12:31">
      <c r="L3006" s="54"/>
      <c r="M3006" s="54"/>
      <c r="N3006" s="54"/>
      <c r="O3006" s="54"/>
      <c r="P3006" s="56"/>
      <c r="Q3006" s="54"/>
      <c r="R3006" s="54"/>
      <c r="S3006" s="54"/>
      <c r="T3006" s="54"/>
      <c r="U3006" s="56"/>
      <c r="V3006" s="54"/>
      <c r="W3006" s="54"/>
      <c r="X3006" s="54"/>
      <c r="Y3006" s="54"/>
      <c r="Z3006" s="56"/>
      <c r="AA3006" s="54"/>
      <c r="AB3006" s="54"/>
      <c r="AC3006" s="54"/>
      <c r="AD3006" s="54"/>
      <c r="AE3006" s="56"/>
    </row>
    <row r="3007" spans="12:31">
      <c r="L3007" s="54"/>
      <c r="M3007" s="54"/>
      <c r="N3007" s="54"/>
      <c r="O3007" s="54"/>
      <c r="P3007" s="56"/>
      <c r="Q3007" s="54"/>
      <c r="R3007" s="54"/>
      <c r="S3007" s="54"/>
      <c r="T3007" s="54"/>
      <c r="U3007" s="56"/>
      <c r="V3007" s="54"/>
      <c r="W3007" s="54"/>
      <c r="X3007" s="54"/>
      <c r="Y3007" s="54"/>
      <c r="Z3007" s="56"/>
      <c r="AA3007" s="54"/>
      <c r="AB3007" s="54"/>
      <c r="AC3007" s="54"/>
      <c r="AD3007" s="54"/>
      <c r="AE3007" s="56"/>
    </row>
    <row r="3008" spans="12:31">
      <c r="L3008" s="54"/>
      <c r="M3008" s="54"/>
      <c r="N3008" s="54"/>
      <c r="O3008" s="54"/>
      <c r="P3008" s="56"/>
      <c r="Q3008" s="54"/>
      <c r="R3008" s="54"/>
      <c r="S3008" s="54"/>
      <c r="T3008" s="54"/>
      <c r="U3008" s="56"/>
      <c r="V3008" s="54"/>
      <c r="W3008" s="54"/>
      <c r="X3008" s="54"/>
      <c r="Y3008" s="54"/>
      <c r="Z3008" s="56"/>
      <c r="AA3008" s="54"/>
      <c r="AB3008" s="54"/>
      <c r="AC3008" s="54"/>
      <c r="AD3008" s="54"/>
      <c r="AE3008" s="56"/>
    </row>
    <row r="3009" spans="12:31">
      <c r="L3009" s="54"/>
      <c r="M3009" s="54"/>
      <c r="N3009" s="54"/>
      <c r="O3009" s="54"/>
      <c r="P3009" s="56"/>
      <c r="Q3009" s="54"/>
      <c r="R3009" s="54"/>
      <c r="S3009" s="54"/>
      <c r="T3009" s="54"/>
      <c r="U3009" s="56"/>
      <c r="V3009" s="54"/>
      <c r="W3009" s="54"/>
      <c r="X3009" s="54"/>
      <c r="Y3009" s="54"/>
      <c r="Z3009" s="56"/>
      <c r="AA3009" s="54"/>
      <c r="AB3009" s="54"/>
      <c r="AC3009" s="54"/>
      <c r="AD3009" s="54"/>
      <c r="AE3009" s="56"/>
    </row>
    <row r="3010" spans="12:31">
      <c r="L3010" s="54"/>
      <c r="M3010" s="54"/>
      <c r="N3010" s="54"/>
      <c r="O3010" s="54"/>
      <c r="P3010" s="56"/>
      <c r="Q3010" s="54"/>
      <c r="R3010" s="54"/>
      <c r="S3010" s="54"/>
      <c r="T3010" s="54"/>
      <c r="U3010" s="56"/>
      <c r="V3010" s="54"/>
      <c r="W3010" s="54"/>
      <c r="X3010" s="54"/>
      <c r="Y3010" s="54"/>
      <c r="Z3010" s="56"/>
      <c r="AA3010" s="54"/>
      <c r="AB3010" s="54"/>
      <c r="AC3010" s="54"/>
      <c r="AD3010" s="54"/>
      <c r="AE3010" s="56"/>
    </row>
    <row r="3011" spans="12:31">
      <c r="L3011" s="54"/>
      <c r="M3011" s="54"/>
      <c r="N3011" s="54"/>
      <c r="O3011" s="54"/>
      <c r="P3011" s="56"/>
      <c r="Q3011" s="54"/>
      <c r="R3011" s="54"/>
      <c r="S3011" s="54"/>
      <c r="T3011" s="54"/>
      <c r="U3011" s="56"/>
      <c r="V3011" s="54"/>
      <c r="W3011" s="54"/>
      <c r="X3011" s="54"/>
      <c r="Y3011" s="54"/>
      <c r="Z3011" s="56"/>
      <c r="AA3011" s="54"/>
      <c r="AB3011" s="54"/>
      <c r="AC3011" s="54"/>
      <c r="AD3011" s="54"/>
      <c r="AE3011" s="56"/>
    </row>
    <row r="3012" spans="12:31">
      <c r="L3012" s="54"/>
      <c r="M3012" s="54"/>
      <c r="N3012" s="54"/>
      <c r="O3012" s="54"/>
      <c r="P3012" s="56"/>
      <c r="Q3012" s="54"/>
      <c r="R3012" s="54"/>
      <c r="S3012" s="54"/>
      <c r="T3012" s="54"/>
      <c r="U3012" s="56"/>
      <c r="V3012" s="54"/>
      <c r="W3012" s="54"/>
      <c r="X3012" s="54"/>
      <c r="Y3012" s="54"/>
      <c r="Z3012" s="56"/>
      <c r="AA3012" s="54"/>
      <c r="AB3012" s="54"/>
      <c r="AC3012" s="54"/>
      <c r="AD3012" s="54"/>
      <c r="AE3012" s="56"/>
    </row>
    <row r="3013" spans="12:31">
      <c r="L3013" s="54"/>
      <c r="M3013" s="54"/>
      <c r="N3013" s="54"/>
      <c r="O3013" s="54"/>
      <c r="P3013" s="56"/>
      <c r="Q3013" s="54"/>
      <c r="R3013" s="54"/>
      <c r="S3013" s="54"/>
      <c r="T3013" s="54"/>
      <c r="U3013" s="56"/>
      <c r="V3013" s="54"/>
      <c r="W3013" s="54"/>
      <c r="X3013" s="54"/>
      <c r="Y3013" s="54"/>
      <c r="Z3013" s="56"/>
      <c r="AA3013" s="54"/>
      <c r="AB3013" s="54"/>
      <c r="AC3013" s="54"/>
      <c r="AD3013" s="54"/>
      <c r="AE3013" s="56"/>
    </row>
    <row r="3014" spans="12:31">
      <c r="L3014" s="54"/>
      <c r="M3014" s="54"/>
      <c r="N3014" s="54"/>
      <c r="O3014" s="54"/>
      <c r="P3014" s="56"/>
      <c r="Q3014" s="54"/>
      <c r="R3014" s="54"/>
      <c r="S3014" s="54"/>
      <c r="T3014" s="54"/>
      <c r="U3014" s="56"/>
      <c r="V3014" s="54"/>
      <c r="W3014" s="54"/>
      <c r="X3014" s="54"/>
      <c r="Y3014" s="54"/>
      <c r="Z3014" s="56"/>
      <c r="AA3014" s="54"/>
      <c r="AB3014" s="54"/>
      <c r="AC3014" s="54"/>
      <c r="AD3014" s="54"/>
      <c r="AE3014" s="56"/>
    </row>
    <row r="3015" spans="12:31">
      <c r="L3015" s="54"/>
      <c r="M3015" s="54"/>
      <c r="N3015" s="54"/>
      <c r="O3015" s="54"/>
      <c r="P3015" s="56"/>
      <c r="Q3015" s="54"/>
      <c r="R3015" s="54"/>
      <c r="S3015" s="54"/>
      <c r="T3015" s="54"/>
      <c r="U3015" s="56"/>
      <c r="V3015" s="54"/>
      <c r="W3015" s="54"/>
      <c r="X3015" s="54"/>
      <c r="Y3015" s="54"/>
      <c r="Z3015" s="56"/>
      <c r="AA3015" s="54"/>
      <c r="AB3015" s="54"/>
      <c r="AC3015" s="54"/>
      <c r="AD3015" s="54"/>
      <c r="AE3015" s="56"/>
    </row>
    <row r="3016" spans="12:31">
      <c r="L3016" s="54"/>
      <c r="M3016" s="54"/>
      <c r="N3016" s="54"/>
      <c r="O3016" s="54"/>
      <c r="P3016" s="56"/>
      <c r="Q3016" s="54"/>
      <c r="R3016" s="54"/>
      <c r="S3016" s="54"/>
      <c r="T3016" s="54"/>
      <c r="U3016" s="56"/>
      <c r="V3016" s="54"/>
      <c r="W3016" s="54"/>
      <c r="X3016" s="54"/>
      <c r="Y3016" s="54"/>
      <c r="Z3016" s="56"/>
      <c r="AA3016" s="54"/>
      <c r="AB3016" s="54"/>
      <c r="AC3016" s="54"/>
      <c r="AD3016" s="54"/>
      <c r="AE3016" s="56"/>
    </row>
    <row r="3017" spans="12:31">
      <c r="L3017" s="54"/>
      <c r="M3017" s="54"/>
      <c r="N3017" s="54"/>
      <c r="O3017" s="54"/>
      <c r="P3017" s="56"/>
      <c r="Q3017" s="54"/>
      <c r="R3017" s="54"/>
      <c r="S3017" s="54"/>
      <c r="T3017" s="54"/>
      <c r="U3017" s="56"/>
      <c r="V3017" s="54"/>
      <c r="W3017" s="54"/>
      <c r="X3017" s="54"/>
      <c r="Y3017" s="54"/>
      <c r="Z3017" s="56"/>
      <c r="AA3017" s="54"/>
      <c r="AB3017" s="54"/>
      <c r="AC3017" s="54"/>
      <c r="AD3017" s="54"/>
      <c r="AE3017" s="56"/>
    </row>
    <row r="3018" spans="12:31">
      <c r="L3018" s="54"/>
      <c r="M3018" s="54"/>
      <c r="N3018" s="54"/>
      <c r="O3018" s="54"/>
      <c r="P3018" s="56"/>
      <c r="Q3018" s="54"/>
      <c r="R3018" s="54"/>
      <c r="S3018" s="54"/>
      <c r="T3018" s="54"/>
      <c r="U3018" s="56"/>
      <c r="V3018" s="54"/>
      <c r="W3018" s="54"/>
      <c r="X3018" s="54"/>
      <c r="Y3018" s="54"/>
      <c r="Z3018" s="56"/>
      <c r="AA3018" s="54"/>
      <c r="AB3018" s="54"/>
      <c r="AC3018" s="54"/>
      <c r="AD3018" s="54"/>
      <c r="AE3018" s="56"/>
    </row>
    <row r="3019" spans="12:31">
      <c r="L3019" s="54"/>
      <c r="M3019" s="54"/>
      <c r="N3019" s="54"/>
      <c r="O3019" s="54"/>
      <c r="P3019" s="56"/>
      <c r="Q3019" s="54"/>
      <c r="R3019" s="54"/>
      <c r="S3019" s="54"/>
      <c r="T3019" s="54"/>
      <c r="U3019" s="56"/>
      <c r="V3019" s="54"/>
      <c r="W3019" s="54"/>
      <c r="X3019" s="54"/>
      <c r="Y3019" s="54"/>
      <c r="Z3019" s="56"/>
      <c r="AA3019" s="54"/>
      <c r="AB3019" s="54"/>
      <c r="AC3019" s="54"/>
      <c r="AD3019" s="54"/>
      <c r="AE3019" s="56"/>
    </row>
    <row r="3020" spans="12:31">
      <c r="L3020" s="54"/>
      <c r="M3020" s="54"/>
      <c r="N3020" s="54"/>
      <c r="O3020" s="54"/>
      <c r="P3020" s="56"/>
      <c r="Q3020" s="54"/>
      <c r="R3020" s="54"/>
      <c r="S3020" s="54"/>
      <c r="T3020" s="54"/>
      <c r="U3020" s="56"/>
      <c r="V3020" s="54"/>
      <c r="W3020" s="54"/>
      <c r="X3020" s="54"/>
      <c r="Y3020" s="54"/>
      <c r="Z3020" s="56"/>
      <c r="AA3020" s="54"/>
      <c r="AB3020" s="54"/>
      <c r="AC3020" s="54"/>
      <c r="AD3020" s="54"/>
      <c r="AE3020" s="56"/>
    </row>
    <row r="3021" spans="12:31">
      <c r="L3021" s="54"/>
      <c r="M3021" s="54"/>
      <c r="N3021" s="54"/>
      <c r="O3021" s="54"/>
      <c r="P3021" s="56"/>
      <c r="Q3021" s="54"/>
      <c r="R3021" s="54"/>
      <c r="S3021" s="54"/>
      <c r="T3021" s="54"/>
      <c r="U3021" s="56"/>
      <c r="V3021" s="54"/>
      <c r="W3021" s="54"/>
      <c r="X3021" s="54"/>
      <c r="Y3021" s="54"/>
      <c r="Z3021" s="56"/>
      <c r="AA3021" s="54"/>
      <c r="AB3021" s="54"/>
      <c r="AC3021" s="54"/>
      <c r="AD3021" s="54"/>
      <c r="AE3021" s="56"/>
    </row>
    <row r="3022" spans="12:31">
      <c r="L3022" s="54"/>
      <c r="M3022" s="54"/>
      <c r="N3022" s="54"/>
      <c r="O3022" s="54"/>
      <c r="P3022" s="56"/>
      <c r="Q3022" s="54"/>
      <c r="R3022" s="54"/>
      <c r="S3022" s="54"/>
      <c r="T3022" s="54"/>
      <c r="U3022" s="56"/>
      <c r="V3022" s="54"/>
      <c r="W3022" s="54"/>
      <c r="X3022" s="54"/>
      <c r="Y3022" s="54"/>
      <c r="Z3022" s="56"/>
      <c r="AA3022" s="54"/>
      <c r="AB3022" s="54"/>
      <c r="AC3022" s="54"/>
      <c r="AD3022" s="54"/>
      <c r="AE3022" s="56"/>
    </row>
    <row r="3023" spans="12:31">
      <c r="L3023" s="54"/>
      <c r="M3023" s="54"/>
      <c r="N3023" s="54"/>
      <c r="O3023" s="54"/>
      <c r="P3023" s="56"/>
      <c r="Q3023" s="54"/>
      <c r="R3023" s="54"/>
      <c r="S3023" s="54"/>
      <c r="T3023" s="54"/>
      <c r="U3023" s="56"/>
      <c r="V3023" s="54"/>
      <c r="W3023" s="54"/>
      <c r="X3023" s="54"/>
      <c r="Y3023" s="54"/>
      <c r="Z3023" s="56"/>
      <c r="AA3023" s="54"/>
      <c r="AB3023" s="54"/>
      <c r="AC3023" s="54"/>
      <c r="AD3023" s="54"/>
      <c r="AE3023" s="56"/>
    </row>
    <row r="3024" spans="12:31">
      <c r="L3024" s="54"/>
      <c r="M3024" s="54"/>
      <c r="N3024" s="54"/>
      <c r="O3024" s="54"/>
      <c r="P3024" s="56"/>
      <c r="Q3024" s="54"/>
      <c r="R3024" s="54"/>
      <c r="S3024" s="54"/>
      <c r="T3024" s="54"/>
      <c r="U3024" s="56"/>
      <c r="V3024" s="54"/>
      <c r="W3024" s="54"/>
      <c r="X3024" s="54"/>
      <c r="Y3024" s="54"/>
      <c r="Z3024" s="56"/>
      <c r="AA3024" s="54"/>
      <c r="AB3024" s="54"/>
      <c r="AC3024" s="54"/>
      <c r="AD3024" s="54"/>
      <c r="AE3024" s="56"/>
    </row>
    <row r="3025" spans="12:31">
      <c r="L3025" s="54"/>
      <c r="M3025" s="54"/>
      <c r="N3025" s="54"/>
      <c r="O3025" s="54"/>
      <c r="P3025" s="56"/>
      <c r="Q3025" s="54"/>
      <c r="R3025" s="54"/>
      <c r="S3025" s="54"/>
      <c r="T3025" s="54"/>
      <c r="U3025" s="56"/>
      <c r="V3025" s="54"/>
      <c r="W3025" s="54"/>
      <c r="X3025" s="54"/>
      <c r="Y3025" s="54"/>
      <c r="Z3025" s="56"/>
      <c r="AA3025" s="54"/>
      <c r="AB3025" s="54"/>
      <c r="AC3025" s="54"/>
      <c r="AD3025" s="54"/>
      <c r="AE3025" s="56"/>
    </row>
    <row r="3026" spans="12:31">
      <c r="L3026" s="54"/>
      <c r="M3026" s="54"/>
      <c r="N3026" s="54"/>
      <c r="O3026" s="54"/>
      <c r="P3026" s="56"/>
      <c r="Q3026" s="54"/>
      <c r="R3026" s="54"/>
      <c r="S3026" s="54"/>
      <c r="T3026" s="54"/>
      <c r="U3026" s="56"/>
      <c r="V3026" s="54"/>
      <c r="W3026" s="54"/>
      <c r="X3026" s="54"/>
      <c r="Y3026" s="54"/>
      <c r="Z3026" s="56"/>
      <c r="AA3026" s="54"/>
      <c r="AB3026" s="54"/>
      <c r="AC3026" s="54"/>
      <c r="AD3026" s="54"/>
      <c r="AE3026" s="56"/>
    </row>
    <row r="3027" spans="12:31">
      <c r="L3027" s="54"/>
      <c r="M3027" s="54"/>
      <c r="N3027" s="54"/>
      <c r="O3027" s="54"/>
      <c r="P3027" s="56"/>
      <c r="Q3027" s="54"/>
      <c r="R3027" s="54"/>
      <c r="S3027" s="54"/>
      <c r="T3027" s="54"/>
      <c r="U3027" s="56"/>
      <c r="V3027" s="54"/>
      <c r="W3027" s="54"/>
      <c r="X3027" s="54"/>
      <c r="Y3027" s="54"/>
      <c r="Z3027" s="56"/>
      <c r="AA3027" s="54"/>
      <c r="AB3027" s="54"/>
      <c r="AC3027" s="54"/>
      <c r="AD3027" s="54"/>
      <c r="AE3027" s="56"/>
    </row>
    <row r="3028" spans="12:31">
      <c r="L3028" s="54"/>
      <c r="M3028" s="54"/>
      <c r="N3028" s="54"/>
      <c r="O3028" s="54"/>
      <c r="P3028" s="56"/>
      <c r="Q3028" s="54"/>
      <c r="R3028" s="54"/>
      <c r="S3028" s="54"/>
      <c r="T3028" s="54"/>
      <c r="U3028" s="56"/>
      <c r="V3028" s="54"/>
      <c r="W3028" s="54"/>
      <c r="X3028" s="54"/>
      <c r="Y3028" s="54"/>
      <c r="Z3028" s="56"/>
      <c r="AA3028" s="54"/>
      <c r="AB3028" s="54"/>
      <c r="AC3028" s="54"/>
      <c r="AD3028" s="54"/>
      <c r="AE3028" s="56"/>
    </row>
    <row r="3029" spans="12:31">
      <c r="L3029" s="54"/>
      <c r="M3029" s="54"/>
      <c r="N3029" s="54"/>
      <c r="O3029" s="54"/>
      <c r="P3029" s="56"/>
      <c r="Q3029" s="54"/>
      <c r="R3029" s="54"/>
      <c r="S3029" s="54"/>
      <c r="T3029" s="54"/>
      <c r="U3029" s="56"/>
      <c r="V3029" s="54"/>
      <c r="W3029" s="54"/>
      <c r="X3029" s="54"/>
      <c r="Y3029" s="54"/>
      <c r="Z3029" s="56"/>
      <c r="AA3029" s="54"/>
      <c r="AB3029" s="54"/>
      <c r="AC3029" s="54"/>
      <c r="AD3029" s="54"/>
      <c r="AE3029" s="56"/>
    </row>
    <row r="3030" spans="12:31">
      <c r="L3030" s="54"/>
      <c r="M3030" s="54"/>
      <c r="N3030" s="54"/>
      <c r="O3030" s="54"/>
      <c r="P3030" s="56"/>
      <c r="Q3030" s="54"/>
      <c r="R3030" s="54"/>
      <c r="S3030" s="54"/>
      <c r="T3030" s="54"/>
      <c r="U3030" s="56"/>
      <c r="V3030" s="54"/>
      <c r="W3030" s="54"/>
      <c r="X3030" s="54"/>
      <c r="Y3030" s="54"/>
      <c r="Z3030" s="56"/>
      <c r="AA3030" s="54"/>
      <c r="AB3030" s="54"/>
      <c r="AC3030" s="54"/>
      <c r="AD3030" s="54"/>
      <c r="AE3030" s="56"/>
    </row>
    <row r="3031" spans="12:31">
      <c r="L3031" s="54"/>
      <c r="M3031" s="54"/>
      <c r="N3031" s="54"/>
      <c r="O3031" s="54"/>
      <c r="P3031" s="56"/>
      <c r="Q3031" s="54"/>
      <c r="R3031" s="54"/>
      <c r="S3031" s="54"/>
      <c r="T3031" s="54"/>
      <c r="U3031" s="56"/>
      <c r="V3031" s="54"/>
      <c r="W3031" s="54"/>
      <c r="X3031" s="54"/>
      <c r="Y3031" s="54"/>
      <c r="Z3031" s="56"/>
      <c r="AA3031" s="54"/>
      <c r="AB3031" s="54"/>
      <c r="AC3031" s="54"/>
      <c r="AD3031" s="54"/>
      <c r="AE3031" s="56"/>
    </row>
    <row r="3032" spans="12:31">
      <c r="L3032" s="54"/>
      <c r="M3032" s="54"/>
      <c r="N3032" s="54"/>
      <c r="O3032" s="54"/>
      <c r="P3032" s="56"/>
      <c r="Q3032" s="54"/>
      <c r="R3032" s="54"/>
      <c r="S3032" s="54"/>
      <c r="T3032" s="54"/>
      <c r="U3032" s="56"/>
      <c r="V3032" s="54"/>
      <c r="W3032" s="54"/>
      <c r="X3032" s="54"/>
      <c r="Y3032" s="54"/>
      <c r="Z3032" s="56"/>
      <c r="AA3032" s="54"/>
      <c r="AB3032" s="54"/>
      <c r="AC3032" s="54"/>
      <c r="AD3032" s="54"/>
      <c r="AE3032" s="56"/>
    </row>
    <row r="3033" spans="12:31">
      <c r="L3033" s="54"/>
      <c r="M3033" s="54"/>
      <c r="N3033" s="54"/>
      <c r="O3033" s="54"/>
      <c r="P3033" s="56"/>
      <c r="Q3033" s="54"/>
      <c r="R3033" s="54"/>
      <c r="S3033" s="54"/>
      <c r="T3033" s="54"/>
      <c r="U3033" s="56"/>
      <c r="V3033" s="54"/>
      <c r="W3033" s="54"/>
      <c r="X3033" s="54"/>
      <c r="Y3033" s="54"/>
      <c r="Z3033" s="56"/>
      <c r="AA3033" s="54"/>
      <c r="AB3033" s="54"/>
      <c r="AC3033" s="54"/>
      <c r="AD3033" s="54"/>
      <c r="AE3033" s="56"/>
    </row>
    <row r="3034" spans="12:31">
      <c r="L3034" s="54"/>
      <c r="M3034" s="54"/>
      <c r="N3034" s="54"/>
      <c r="O3034" s="54"/>
      <c r="P3034" s="56"/>
      <c r="Q3034" s="54"/>
      <c r="R3034" s="54"/>
      <c r="S3034" s="54"/>
      <c r="T3034" s="54"/>
      <c r="U3034" s="56"/>
      <c r="V3034" s="54"/>
      <c r="W3034" s="54"/>
      <c r="X3034" s="54"/>
      <c r="Y3034" s="54"/>
      <c r="Z3034" s="56"/>
      <c r="AA3034" s="54"/>
      <c r="AB3034" s="54"/>
      <c r="AC3034" s="54"/>
      <c r="AD3034" s="54"/>
      <c r="AE3034" s="56"/>
    </row>
    <row r="3035" spans="12:31">
      <c r="L3035" s="54"/>
      <c r="M3035" s="54"/>
      <c r="N3035" s="54"/>
      <c r="O3035" s="54"/>
      <c r="P3035" s="56"/>
      <c r="Q3035" s="54"/>
      <c r="R3035" s="54"/>
      <c r="S3035" s="54"/>
      <c r="T3035" s="54"/>
      <c r="U3035" s="56"/>
      <c r="V3035" s="54"/>
      <c r="W3035" s="54"/>
      <c r="X3035" s="54"/>
      <c r="Y3035" s="54"/>
      <c r="Z3035" s="56"/>
      <c r="AA3035" s="54"/>
      <c r="AB3035" s="54"/>
      <c r="AC3035" s="54"/>
      <c r="AD3035" s="54"/>
      <c r="AE3035" s="56"/>
    </row>
    <row r="3036" spans="12:31">
      <c r="L3036" s="54"/>
      <c r="M3036" s="54"/>
      <c r="N3036" s="54"/>
      <c r="O3036" s="54"/>
      <c r="P3036" s="56"/>
      <c r="Q3036" s="54"/>
      <c r="R3036" s="54"/>
      <c r="S3036" s="54"/>
      <c r="T3036" s="54"/>
      <c r="U3036" s="56"/>
      <c r="V3036" s="54"/>
      <c r="W3036" s="54"/>
      <c r="X3036" s="54"/>
      <c r="Y3036" s="54"/>
      <c r="Z3036" s="56"/>
      <c r="AA3036" s="54"/>
      <c r="AB3036" s="54"/>
      <c r="AC3036" s="54"/>
      <c r="AD3036" s="54"/>
      <c r="AE3036" s="56"/>
    </row>
    <row r="3037" spans="12:31">
      <c r="L3037" s="54"/>
      <c r="M3037" s="54"/>
      <c r="N3037" s="54"/>
      <c r="O3037" s="54"/>
      <c r="P3037" s="56"/>
      <c r="Q3037" s="54"/>
      <c r="R3037" s="54"/>
      <c r="S3037" s="54"/>
      <c r="T3037" s="54"/>
      <c r="U3037" s="56"/>
      <c r="V3037" s="54"/>
      <c r="W3037" s="54"/>
      <c r="X3037" s="54"/>
      <c r="Y3037" s="54"/>
      <c r="Z3037" s="56"/>
      <c r="AA3037" s="54"/>
      <c r="AB3037" s="54"/>
      <c r="AC3037" s="54"/>
      <c r="AD3037" s="54"/>
      <c r="AE3037" s="56"/>
    </row>
    <row r="3038" spans="12:31">
      <c r="L3038" s="54"/>
      <c r="M3038" s="54"/>
      <c r="N3038" s="54"/>
      <c r="O3038" s="54"/>
      <c r="P3038" s="56"/>
      <c r="Q3038" s="54"/>
      <c r="R3038" s="54"/>
      <c r="S3038" s="54"/>
      <c r="T3038" s="54"/>
      <c r="U3038" s="56"/>
      <c r="V3038" s="54"/>
      <c r="W3038" s="54"/>
      <c r="X3038" s="54"/>
      <c r="Y3038" s="54"/>
      <c r="Z3038" s="56"/>
      <c r="AA3038" s="54"/>
      <c r="AB3038" s="54"/>
      <c r="AC3038" s="54"/>
      <c r="AD3038" s="54"/>
      <c r="AE3038" s="56"/>
    </row>
    <row r="3039" spans="12:31">
      <c r="L3039" s="54"/>
      <c r="M3039" s="54"/>
      <c r="N3039" s="54"/>
      <c r="O3039" s="54"/>
      <c r="P3039" s="56"/>
      <c r="Q3039" s="54"/>
      <c r="R3039" s="54"/>
      <c r="S3039" s="54"/>
      <c r="T3039" s="54"/>
      <c r="U3039" s="56"/>
      <c r="V3039" s="54"/>
      <c r="W3039" s="54"/>
      <c r="X3039" s="54"/>
      <c r="Y3039" s="54"/>
      <c r="Z3039" s="56"/>
      <c r="AA3039" s="54"/>
      <c r="AB3039" s="54"/>
      <c r="AC3039" s="54"/>
      <c r="AD3039" s="54"/>
      <c r="AE3039" s="56"/>
    </row>
    <row r="3040" spans="12:31">
      <c r="L3040" s="54"/>
      <c r="M3040" s="54"/>
      <c r="N3040" s="54"/>
      <c r="O3040" s="54"/>
      <c r="P3040" s="56"/>
      <c r="Q3040" s="54"/>
      <c r="R3040" s="54"/>
      <c r="S3040" s="54"/>
      <c r="T3040" s="54"/>
      <c r="U3040" s="56"/>
      <c r="V3040" s="54"/>
      <c r="W3040" s="54"/>
      <c r="X3040" s="54"/>
      <c r="Y3040" s="54"/>
      <c r="Z3040" s="56"/>
      <c r="AA3040" s="54"/>
      <c r="AB3040" s="54"/>
      <c r="AC3040" s="54"/>
      <c r="AD3040" s="54"/>
      <c r="AE3040" s="56"/>
    </row>
    <row r="3041" spans="12:31">
      <c r="L3041" s="54"/>
      <c r="M3041" s="54"/>
      <c r="N3041" s="54"/>
      <c r="O3041" s="54"/>
      <c r="P3041" s="56"/>
      <c r="Q3041" s="54"/>
      <c r="R3041" s="54"/>
      <c r="S3041" s="54"/>
      <c r="T3041" s="54"/>
      <c r="U3041" s="56"/>
      <c r="V3041" s="54"/>
      <c r="W3041" s="54"/>
      <c r="X3041" s="54"/>
      <c r="Y3041" s="54"/>
      <c r="Z3041" s="56"/>
      <c r="AA3041" s="54"/>
      <c r="AB3041" s="54"/>
      <c r="AC3041" s="54"/>
      <c r="AD3041" s="54"/>
      <c r="AE3041" s="56"/>
    </row>
    <row r="3042" spans="12:31">
      <c r="L3042" s="54"/>
      <c r="M3042" s="54"/>
      <c r="N3042" s="54"/>
      <c r="O3042" s="54"/>
      <c r="P3042" s="56"/>
      <c r="Q3042" s="54"/>
      <c r="R3042" s="54"/>
      <c r="S3042" s="54"/>
      <c r="T3042" s="54"/>
      <c r="U3042" s="56"/>
      <c r="V3042" s="54"/>
      <c r="W3042" s="54"/>
      <c r="X3042" s="54"/>
      <c r="Y3042" s="54"/>
      <c r="Z3042" s="56"/>
      <c r="AA3042" s="54"/>
      <c r="AB3042" s="54"/>
      <c r="AC3042" s="54"/>
      <c r="AD3042" s="54"/>
      <c r="AE3042" s="56"/>
    </row>
    <row r="3043" spans="12:31">
      <c r="L3043" s="54"/>
      <c r="M3043" s="54"/>
      <c r="N3043" s="54"/>
      <c r="O3043" s="54"/>
      <c r="P3043" s="56"/>
      <c r="Q3043" s="54"/>
      <c r="R3043" s="54"/>
      <c r="S3043" s="54"/>
      <c r="T3043" s="54"/>
      <c r="U3043" s="56"/>
      <c r="V3043" s="54"/>
      <c r="W3043" s="54"/>
      <c r="X3043" s="54"/>
      <c r="Y3043" s="54"/>
      <c r="Z3043" s="56"/>
      <c r="AA3043" s="54"/>
      <c r="AB3043" s="54"/>
      <c r="AC3043" s="54"/>
      <c r="AD3043" s="54"/>
      <c r="AE3043" s="56"/>
    </row>
    <row r="3044" spans="12:31">
      <c r="L3044" s="54"/>
      <c r="M3044" s="54"/>
      <c r="N3044" s="54"/>
      <c r="O3044" s="54"/>
      <c r="P3044" s="56"/>
      <c r="Q3044" s="54"/>
      <c r="R3044" s="54"/>
      <c r="S3044" s="54"/>
      <c r="T3044" s="54"/>
      <c r="U3044" s="56"/>
      <c r="V3044" s="54"/>
      <c r="W3044" s="54"/>
      <c r="X3044" s="54"/>
      <c r="Y3044" s="54"/>
      <c r="Z3044" s="56"/>
      <c r="AA3044" s="54"/>
      <c r="AB3044" s="54"/>
      <c r="AC3044" s="54"/>
      <c r="AD3044" s="54"/>
      <c r="AE3044" s="56"/>
    </row>
    <row r="3045" spans="12:31">
      <c r="L3045" s="54"/>
      <c r="M3045" s="54"/>
      <c r="N3045" s="54"/>
      <c r="O3045" s="54"/>
      <c r="P3045" s="56"/>
      <c r="Q3045" s="54"/>
      <c r="R3045" s="54"/>
      <c r="S3045" s="54"/>
      <c r="T3045" s="54"/>
      <c r="U3045" s="56"/>
      <c r="V3045" s="54"/>
      <c r="W3045" s="54"/>
      <c r="X3045" s="54"/>
      <c r="Y3045" s="54"/>
      <c r="Z3045" s="56"/>
      <c r="AA3045" s="54"/>
      <c r="AB3045" s="54"/>
      <c r="AC3045" s="54"/>
      <c r="AD3045" s="54"/>
      <c r="AE3045" s="56"/>
    </row>
    <row r="3046" spans="12:31">
      <c r="L3046" s="54"/>
      <c r="M3046" s="54"/>
      <c r="N3046" s="54"/>
      <c r="O3046" s="54"/>
      <c r="P3046" s="56"/>
      <c r="Q3046" s="54"/>
      <c r="R3046" s="54"/>
      <c r="S3046" s="54"/>
      <c r="T3046" s="54"/>
      <c r="U3046" s="56"/>
      <c r="V3046" s="54"/>
      <c r="W3046" s="54"/>
      <c r="X3046" s="54"/>
      <c r="Y3046" s="54"/>
      <c r="Z3046" s="56"/>
      <c r="AA3046" s="54"/>
      <c r="AB3046" s="54"/>
      <c r="AC3046" s="54"/>
      <c r="AD3046" s="54"/>
      <c r="AE3046" s="56"/>
    </row>
    <row r="3047" spans="12:31">
      <c r="L3047" s="54"/>
      <c r="M3047" s="54"/>
      <c r="N3047" s="54"/>
      <c r="O3047" s="54"/>
      <c r="P3047" s="56"/>
      <c r="Q3047" s="54"/>
      <c r="R3047" s="54"/>
      <c r="S3047" s="54"/>
      <c r="T3047" s="54"/>
      <c r="U3047" s="56"/>
      <c r="V3047" s="54"/>
      <c r="W3047" s="54"/>
      <c r="X3047" s="54"/>
      <c r="Y3047" s="54"/>
      <c r="Z3047" s="56"/>
      <c r="AA3047" s="54"/>
      <c r="AB3047" s="54"/>
      <c r="AC3047" s="54"/>
      <c r="AD3047" s="54"/>
      <c r="AE3047" s="56"/>
    </row>
    <row r="3048" spans="12:31">
      <c r="L3048" s="54"/>
      <c r="M3048" s="54"/>
      <c r="N3048" s="54"/>
      <c r="O3048" s="54"/>
      <c r="P3048" s="56"/>
      <c r="Q3048" s="54"/>
      <c r="R3048" s="54"/>
      <c r="S3048" s="54"/>
      <c r="T3048" s="54"/>
      <c r="U3048" s="56"/>
      <c r="V3048" s="54"/>
      <c r="W3048" s="54"/>
      <c r="X3048" s="54"/>
      <c r="Y3048" s="54"/>
      <c r="Z3048" s="56"/>
      <c r="AA3048" s="54"/>
      <c r="AB3048" s="54"/>
      <c r="AC3048" s="54"/>
      <c r="AD3048" s="54"/>
      <c r="AE3048" s="56"/>
    </row>
    <row r="3049" spans="12:31">
      <c r="L3049" s="54"/>
      <c r="M3049" s="54"/>
      <c r="N3049" s="54"/>
      <c r="O3049" s="54"/>
      <c r="P3049" s="56"/>
      <c r="Q3049" s="54"/>
      <c r="R3049" s="54"/>
      <c r="S3049" s="54"/>
      <c r="T3049" s="54"/>
      <c r="U3049" s="56"/>
      <c r="V3049" s="54"/>
      <c r="W3049" s="54"/>
      <c r="X3049" s="54"/>
      <c r="Y3049" s="54"/>
      <c r="Z3049" s="56"/>
      <c r="AA3049" s="54"/>
      <c r="AB3049" s="54"/>
      <c r="AC3049" s="54"/>
      <c r="AD3049" s="54"/>
      <c r="AE3049" s="56"/>
    </row>
    <row r="3050" spans="12:31">
      <c r="L3050" s="54"/>
      <c r="M3050" s="54"/>
      <c r="N3050" s="54"/>
      <c r="O3050" s="54"/>
      <c r="P3050" s="56"/>
      <c r="Q3050" s="54"/>
      <c r="R3050" s="54"/>
      <c r="S3050" s="54"/>
      <c r="T3050" s="54"/>
      <c r="U3050" s="56"/>
      <c r="V3050" s="54"/>
      <c r="W3050" s="54"/>
      <c r="X3050" s="54"/>
      <c r="Y3050" s="54"/>
      <c r="Z3050" s="56"/>
      <c r="AA3050" s="54"/>
      <c r="AB3050" s="54"/>
      <c r="AC3050" s="54"/>
      <c r="AD3050" s="54"/>
      <c r="AE3050" s="56"/>
    </row>
    <row r="3051" spans="12:31">
      <c r="L3051" s="54"/>
      <c r="M3051" s="54"/>
      <c r="N3051" s="54"/>
      <c r="O3051" s="54"/>
      <c r="P3051" s="56"/>
      <c r="Q3051" s="54"/>
      <c r="R3051" s="54"/>
      <c r="S3051" s="54"/>
      <c r="T3051" s="54"/>
      <c r="U3051" s="56"/>
      <c r="V3051" s="54"/>
      <c r="W3051" s="54"/>
      <c r="X3051" s="54"/>
      <c r="Y3051" s="54"/>
      <c r="Z3051" s="56"/>
      <c r="AA3051" s="54"/>
      <c r="AB3051" s="54"/>
      <c r="AC3051" s="54"/>
      <c r="AD3051" s="54"/>
      <c r="AE3051" s="56"/>
    </row>
    <row r="3052" spans="12:31">
      <c r="L3052" s="54"/>
      <c r="M3052" s="54"/>
      <c r="N3052" s="54"/>
      <c r="O3052" s="54"/>
      <c r="P3052" s="56"/>
      <c r="Q3052" s="54"/>
      <c r="R3052" s="54"/>
      <c r="S3052" s="54"/>
      <c r="T3052" s="54"/>
      <c r="U3052" s="56"/>
      <c r="V3052" s="54"/>
      <c r="W3052" s="54"/>
      <c r="X3052" s="54"/>
      <c r="Y3052" s="54"/>
      <c r="Z3052" s="56"/>
      <c r="AA3052" s="54"/>
      <c r="AB3052" s="54"/>
      <c r="AC3052" s="54"/>
      <c r="AD3052" s="54"/>
      <c r="AE3052" s="56"/>
    </row>
    <row r="3053" spans="12:31">
      <c r="L3053" s="54"/>
      <c r="M3053" s="54"/>
      <c r="N3053" s="54"/>
      <c r="O3053" s="54"/>
      <c r="P3053" s="56"/>
      <c r="Q3053" s="54"/>
      <c r="R3053" s="54"/>
      <c r="S3053" s="54"/>
      <c r="T3053" s="54"/>
      <c r="U3053" s="56"/>
      <c r="V3053" s="54"/>
      <c r="W3053" s="54"/>
      <c r="X3053" s="54"/>
      <c r="Y3053" s="54"/>
      <c r="Z3053" s="56"/>
      <c r="AA3053" s="54"/>
      <c r="AB3053" s="54"/>
      <c r="AC3053" s="54"/>
      <c r="AD3053" s="54"/>
      <c r="AE3053" s="56"/>
    </row>
    <row r="3054" spans="12:31">
      <c r="L3054" s="54"/>
      <c r="M3054" s="54"/>
      <c r="N3054" s="54"/>
      <c r="O3054" s="54"/>
      <c r="P3054" s="56"/>
      <c r="Q3054" s="54"/>
      <c r="R3054" s="54"/>
      <c r="S3054" s="54"/>
      <c r="T3054" s="54"/>
      <c r="U3054" s="56"/>
      <c r="V3054" s="54"/>
      <c r="W3054" s="54"/>
      <c r="X3054" s="54"/>
      <c r="Y3054" s="54"/>
      <c r="Z3054" s="56"/>
      <c r="AA3054" s="54"/>
      <c r="AB3054" s="54"/>
      <c r="AC3054" s="54"/>
      <c r="AD3054" s="54"/>
      <c r="AE3054" s="56"/>
    </row>
    <row r="3055" spans="12:31">
      <c r="L3055" s="54"/>
      <c r="M3055" s="54"/>
      <c r="N3055" s="54"/>
      <c r="O3055" s="54"/>
      <c r="P3055" s="56"/>
      <c r="Q3055" s="54"/>
      <c r="R3055" s="54"/>
      <c r="S3055" s="54"/>
      <c r="T3055" s="54"/>
      <c r="U3055" s="56"/>
      <c r="V3055" s="54"/>
      <c r="W3055" s="54"/>
      <c r="X3055" s="54"/>
      <c r="Y3055" s="54"/>
      <c r="Z3055" s="56"/>
      <c r="AA3055" s="54"/>
      <c r="AB3055" s="54"/>
      <c r="AC3055" s="54"/>
      <c r="AD3055" s="54"/>
      <c r="AE3055" s="56"/>
    </row>
    <row r="3056" spans="12:31">
      <c r="L3056" s="54"/>
      <c r="M3056" s="54"/>
      <c r="N3056" s="54"/>
      <c r="O3056" s="54"/>
      <c r="P3056" s="56"/>
      <c r="Q3056" s="54"/>
      <c r="R3056" s="54"/>
      <c r="S3056" s="54"/>
      <c r="T3056" s="54"/>
      <c r="U3056" s="56"/>
      <c r="V3056" s="54"/>
      <c r="W3056" s="54"/>
      <c r="X3056" s="54"/>
      <c r="Y3056" s="54"/>
      <c r="Z3056" s="56"/>
      <c r="AA3056" s="54"/>
      <c r="AB3056" s="54"/>
      <c r="AC3056" s="54"/>
      <c r="AD3056" s="54"/>
      <c r="AE3056" s="56"/>
    </row>
    <row r="3057" spans="12:31">
      <c r="L3057" s="54"/>
      <c r="M3057" s="54"/>
      <c r="N3057" s="54"/>
      <c r="O3057" s="54"/>
      <c r="P3057" s="56"/>
      <c r="Q3057" s="54"/>
      <c r="R3057" s="54"/>
      <c r="S3057" s="54"/>
      <c r="T3057" s="54"/>
      <c r="U3057" s="56"/>
      <c r="V3057" s="54"/>
      <c r="W3057" s="54"/>
      <c r="X3057" s="54"/>
      <c r="Y3057" s="54"/>
      <c r="Z3057" s="56"/>
      <c r="AA3057" s="54"/>
      <c r="AB3057" s="54"/>
      <c r="AC3057" s="54"/>
      <c r="AD3057" s="54"/>
      <c r="AE3057" s="56"/>
    </row>
    <row r="3058" spans="12:31">
      <c r="L3058" s="54"/>
      <c r="M3058" s="54"/>
      <c r="N3058" s="54"/>
      <c r="O3058" s="54"/>
      <c r="P3058" s="56"/>
      <c r="Q3058" s="54"/>
      <c r="R3058" s="54"/>
      <c r="S3058" s="54"/>
      <c r="T3058" s="54"/>
      <c r="U3058" s="56"/>
      <c r="V3058" s="54"/>
      <c r="W3058" s="54"/>
      <c r="X3058" s="54"/>
      <c r="Y3058" s="54"/>
      <c r="Z3058" s="56"/>
      <c r="AA3058" s="54"/>
      <c r="AB3058" s="54"/>
      <c r="AC3058" s="54"/>
      <c r="AD3058" s="54"/>
      <c r="AE3058" s="56"/>
    </row>
    <row r="3059" spans="12:31">
      <c r="L3059" s="54"/>
      <c r="M3059" s="54"/>
      <c r="N3059" s="54"/>
      <c r="O3059" s="54"/>
      <c r="P3059" s="56"/>
      <c r="Q3059" s="54"/>
      <c r="R3059" s="54"/>
      <c r="S3059" s="54"/>
      <c r="T3059" s="54"/>
      <c r="U3059" s="56"/>
      <c r="V3059" s="54"/>
      <c r="W3059" s="54"/>
      <c r="X3059" s="54"/>
      <c r="Y3059" s="54"/>
      <c r="Z3059" s="56"/>
      <c r="AA3059" s="54"/>
      <c r="AB3059" s="54"/>
      <c r="AC3059" s="54"/>
      <c r="AD3059" s="54"/>
      <c r="AE3059" s="56"/>
    </row>
    <row r="3060" spans="12:31">
      <c r="L3060" s="54"/>
      <c r="M3060" s="54"/>
      <c r="N3060" s="54"/>
      <c r="O3060" s="54"/>
      <c r="P3060" s="56"/>
      <c r="Q3060" s="54"/>
      <c r="R3060" s="54"/>
      <c r="S3060" s="54"/>
      <c r="T3060" s="54"/>
      <c r="U3060" s="56"/>
      <c r="V3060" s="54"/>
      <c r="W3060" s="54"/>
      <c r="X3060" s="54"/>
      <c r="Y3060" s="54"/>
      <c r="Z3060" s="56"/>
      <c r="AA3060" s="54"/>
      <c r="AB3060" s="54"/>
      <c r="AC3060" s="54"/>
      <c r="AD3060" s="54"/>
      <c r="AE3060" s="56"/>
    </row>
    <row r="3061" spans="12:31">
      <c r="L3061" s="54"/>
      <c r="M3061" s="54"/>
      <c r="N3061" s="54"/>
      <c r="O3061" s="54"/>
      <c r="P3061" s="56"/>
      <c r="Q3061" s="54"/>
      <c r="R3061" s="54"/>
      <c r="S3061" s="54"/>
      <c r="T3061" s="54"/>
      <c r="U3061" s="56"/>
      <c r="V3061" s="54"/>
      <c r="W3061" s="54"/>
      <c r="X3061" s="54"/>
      <c r="Y3061" s="54"/>
      <c r="Z3061" s="56"/>
      <c r="AA3061" s="54"/>
      <c r="AB3061" s="54"/>
      <c r="AC3061" s="54"/>
      <c r="AD3061" s="54"/>
      <c r="AE3061" s="56"/>
    </row>
    <row r="3062" spans="12:31">
      <c r="L3062" s="54"/>
      <c r="M3062" s="54"/>
      <c r="N3062" s="54"/>
      <c r="O3062" s="54"/>
      <c r="P3062" s="56"/>
      <c r="Q3062" s="54"/>
      <c r="R3062" s="54"/>
      <c r="S3062" s="54"/>
      <c r="T3062" s="54"/>
      <c r="U3062" s="56"/>
      <c r="V3062" s="54"/>
      <c r="W3062" s="54"/>
      <c r="X3062" s="54"/>
      <c r="Y3062" s="54"/>
      <c r="Z3062" s="56"/>
      <c r="AA3062" s="54"/>
      <c r="AB3062" s="54"/>
      <c r="AC3062" s="54"/>
      <c r="AD3062" s="54"/>
      <c r="AE3062" s="56"/>
    </row>
    <row r="3063" spans="12:31">
      <c r="L3063" s="54"/>
      <c r="M3063" s="54"/>
      <c r="N3063" s="54"/>
      <c r="O3063" s="54"/>
      <c r="P3063" s="56"/>
      <c r="Q3063" s="54"/>
      <c r="R3063" s="54"/>
      <c r="S3063" s="54"/>
      <c r="T3063" s="54"/>
      <c r="U3063" s="56"/>
      <c r="V3063" s="54"/>
      <c r="W3063" s="54"/>
      <c r="X3063" s="54"/>
      <c r="Y3063" s="54"/>
      <c r="Z3063" s="56"/>
      <c r="AA3063" s="54"/>
      <c r="AB3063" s="54"/>
      <c r="AC3063" s="54"/>
      <c r="AD3063" s="54"/>
      <c r="AE3063" s="56"/>
    </row>
    <row r="3064" spans="12:31">
      <c r="L3064" s="54"/>
      <c r="M3064" s="54"/>
      <c r="N3064" s="54"/>
      <c r="O3064" s="54"/>
      <c r="P3064" s="56"/>
      <c r="Q3064" s="54"/>
      <c r="R3064" s="54"/>
      <c r="S3064" s="54"/>
      <c r="T3064" s="54"/>
      <c r="U3064" s="56"/>
      <c r="V3064" s="54"/>
      <c r="W3064" s="54"/>
      <c r="X3064" s="54"/>
      <c r="Y3064" s="54"/>
      <c r="Z3064" s="56"/>
      <c r="AA3064" s="54"/>
      <c r="AB3064" s="54"/>
      <c r="AC3064" s="54"/>
      <c r="AD3064" s="54"/>
      <c r="AE3064" s="56"/>
    </row>
    <row r="3065" spans="12:31">
      <c r="L3065" s="54"/>
      <c r="M3065" s="54"/>
      <c r="N3065" s="54"/>
      <c r="O3065" s="54"/>
      <c r="P3065" s="56"/>
      <c r="Q3065" s="54"/>
      <c r="R3065" s="54"/>
      <c r="S3065" s="54"/>
      <c r="T3065" s="54"/>
      <c r="U3065" s="56"/>
      <c r="V3065" s="54"/>
      <c r="W3065" s="54"/>
      <c r="X3065" s="54"/>
      <c r="Y3065" s="54"/>
      <c r="Z3065" s="56"/>
      <c r="AA3065" s="54"/>
      <c r="AB3065" s="54"/>
      <c r="AC3065" s="54"/>
      <c r="AD3065" s="54"/>
      <c r="AE3065" s="56"/>
    </row>
    <row r="3066" spans="12:31">
      <c r="L3066" s="54"/>
      <c r="M3066" s="54"/>
      <c r="N3066" s="54"/>
      <c r="O3066" s="54"/>
      <c r="P3066" s="56"/>
      <c r="Q3066" s="54"/>
      <c r="R3066" s="54"/>
      <c r="S3066" s="54"/>
      <c r="T3066" s="54"/>
      <c r="U3066" s="56"/>
      <c r="V3066" s="54"/>
      <c r="W3066" s="54"/>
      <c r="X3066" s="54"/>
      <c r="Y3066" s="54"/>
      <c r="Z3066" s="56"/>
      <c r="AA3066" s="54"/>
      <c r="AB3066" s="54"/>
      <c r="AC3066" s="54"/>
      <c r="AD3066" s="54"/>
      <c r="AE3066" s="56"/>
    </row>
    <row r="3067" spans="12:31">
      <c r="L3067" s="54"/>
      <c r="M3067" s="54"/>
      <c r="N3067" s="54"/>
      <c r="O3067" s="54"/>
      <c r="P3067" s="56"/>
      <c r="Q3067" s="54"/>
      <c r="R3067" s="54"/>
      <c r="S3067" s="54"/>
      <c r="T3067" s="54"/>
      <c r="U3067" s="56"/>
      <c r="V3067" s="54"/>
      <c r="W3067" s="54"/>
      <c r="X3067" s="54"/>
      <c r="Y3067" s="54"/>
      <c r="Z3067" s="56"/>
      <c r="AA3067" s="54"/>
      <c r="AB3067" s="54"/>
      <c r="AC3067" s="54"/>
      <c r="AD3067" s="54"/>
      <c r="AE3067" s="56"/>
    </row>
    <row r="3068" spans="12:31">
      <c r="L3068" s="54"/>
      <c r="M3068" s="54"/>
      <c r="N3068" s="54"/>
      <c r="O3068" s="54"/>
      <c r="P3068" s="56"/>
      <c r="Q3068" s="54"/>
      <c r="R3068" s="54"/>
      <c r="S3068" s="54"/>
      <c r="T3068" s="54"/>
      <c r="U3068" s="56"/>
      <c r="V3068" s="54"/>
      <c r="W3068" s="54"/>
      <c r="X3068" s="54"/>
      <c r="Y3068" s="54"/>
      <c r="Z3068" s="56"/>
      <c r="AA3068" s="54"/>
      <c r="AB3068" s="54"/>
      <c r="AC3068" s="54"/>
      <c r="AD3068" s="54"/>
      <c r="AE3068" s="56"/>
    </row>
    <row r="3069" spans="12:31">
      <c r="L3069" s="54"/>
      <c r="M3069" s="54"/>
      <c r="N3069" s="54"/>
      <c r="O3069" s="54"/>
      <c r="P3069" s="56"/>
      <c r="Q3069" s="54"/>
      <c r="R3069" s="54"/>
      <c r="S3069" s="54"/>
      <c r="T3069" s="54"/>
      <c r="U3069" s="56"/>
      <c r="V3069" s="54"/>
      <c r="W3069" s="54"/>
      <c r="X3069" s="54"/>
      <c r="Y3069" s="54"/>
      <c r="Z3069" s="56"/>
      <c r="AA3069" s="54"/>
      <c r="AB3069" s="54"/>
      <c r="AC3069" s="54"/>
      <c r="AD3069" s="54"/>
      <c r="AE3069" s="56"/>
    </row>
    <row r="3070" spans="12:31">
      <c r="L3070" s="54"/>
      <c r="M3070" s="54"/>
      <c r="N3070" s="54"/>
      <c r="O3070" s="54"/>
      <c r="P3070" s="56"/>
      <c r="Q3070" s="54"/>
      <c r="R3070" s="54"/>
      <c r="S3070" s="54"/>
      <c r="T3070" s="54"/>
      <c r="U3070" s="56"/>
      <c r="V3070" s="54"/>
      <c r="W3070" s="54"/>
      <c r="X3070" s="54"/>
      <c r="Y3070" s="54"/>
      <c r="Z3070" s="56"/>
      <c r="AA3070" s="54"/>
      <c r="AB3070" s="54"/>
      <c r="AC3070" s="54"/>
      <c r="AD3070" s="54"/>
      <c r="AE3070" s="56"/>
    </row>
    <row r="3071" spans="12:31">
      <c r="L3071" s="54"/>
      <c r="M3071" s="54"/>
      <c r="N3071" s="54"/>
      <c r="O3071" s="54"/>
      <c r="P3071" s="56"/>
      <c r="Q3071" s="54"/>
      <c r="R3071" s="54"/>
      <c r="S3071" s="54"/>
      <c r="T3071" s="54"/>
      <c r="U3071" s="56"/>
      <c r="V3071" s="54"/>
      <c r="W3071" s="54"/>
      <c r="X3071" s="54"/>
      <c r="Y3071" s="54"/>
      <c r="Z3071" s="56"/>
      <c r="AA3071" s="54"/>
      <c r="AB3071" s="54"/>
      <c r="AC3071" s="54"/>
      <c r="AD3071" s="54"/>
      <c r="AE3071" s="56"/>
    </row>
    <row r="3072" spans="12:31">
      <c r="L3072" s="54"/>
      <c r="M3072" s="54"/>
      <c r="N3072" s="54"/>
      <c r="O3072" s="54"/>
      <c r="P3072" s="56"/>
      <c r="Q3072" s="54"/>
      <c r="R3072" s="54"/>
      <c r="S3072" s="54"/>
      <c r="T3072" s="54"/>
      <c r="U3072" s="56"/>
      <c r="V3072" s="54"/>
      <c r="W3072" s="54"/>
      <c r="X3072" s="54"/>
      <c r="Y3072" s="54"/>
      <c r="Z3072" s="56"/>
      <c r="AA3072" s="54"/>
      <c r="AB3072" s="54"/>
      <c r="AC3072" s="54"/>
      <c r="AD3072" s="54"/>
      <c r="AE3072" s="56"/>
    </row>
    <row r="3073" spans="12:31">
      <c r="L3073" s="54"/>
      <c r="M3073" s="54"/>
      <c r="N3073" s="54"/>
      <c r="O3073" s="54"/>
      <c r="P3073" s="56"/>
      <c r="Q3073" s="54"/>
      <c r="R3073" s="54"/>
      <c r="S3073" s="54"/>
      <c r="T3073" s="54"/>
      <c r="U3073" s="56"/>
      <c r="V3073" s="54"/>
      <c r="W3073" s="54"/>
      <c r="X3073" s="54"/>
      <c r="Y3073" s="54"/>
      <c r="Z3073" s="56"/>
      <c r="AA3073" s="54"/>
      <c r="AB3073" s="54"/>
      <c r="AC3073" s="54"/>
      <c r="AD3073" s="54"/>
      <c r="AE3073" s="56"/>
    </row>
    <row r="3074" spans="12:31">
      <c r="L3074" s="54"/>
      <c r="M3074" s="54"/>
      <c r="N3074" s="54"/>
      <c r="O3074" s="54"/>
      <c r="P3074" s="56"/>
      <c r="Q3074" s="54"/>
      <c r="R3074" s="54"/>
      <c r="S3074" s="54"/>
      <c r="T3074" s="54"/>
      <c r="U3074" s="56"/>
      <c r="V3074" s="54"/>
      <c r="W3074" s="54"/>
      <c r="X3074" s="54"/>
      <c r="Y3074" s="54"/>
      <c r="Z3074" s="56"/>
      <c r="AA3074" s="54"/>
      <c r="AB3074" s="54"/>
      <c r="AC3074" s="54"/>
      <c r="AD3074" s="54"/>
      <c r="AE3074" s="56"/>
    </row>
    <row r="3075" spans="12:31">
      <c r="L3075" s="54"/>
      <c r="M3075" s="54"/>
      <c r="N3075" s="54"/>
      <c r="O3075" s="54"/>
      <c r="P3075" s="56"/>
      <c r="Q3075" s="54"/>
      <c r="R3075" s="54"/>
      <c r="S3075" s="54"/>
      <c r="T3075" s="54"/>
      <c r="U3075" s="56"/>
      <c r="V3075" s="54"/>
      <c r="W3075" s="54"/>
      <c r="X3075" s="54"/>
      <c r="Y3075" s="54"/>
      <c r="Z3075" s="56"/>
      <c r="AA3075" s="54"/>
      <c r="AB3075" s="54"/>
      <c r="AC3075" s="54"/>
      <c r="AD3075" s="54"/>
      <c r="AE3075" s="56"/>
    </row>
    <row r="3076" spans="12:31">
      <c r="L3076" s="54"/>
      <c r="M3076" s="54"/>
      <c r="N3076" s="54"/>
      <c r="O3076" s="54"/>
      <c r="P3076" s="56"/>
      <c r="Q3076" s="54"/>
      <c r="R3076" s="54"/>
      <c r="S3076" s="54"/>
      <c r="T3076" s="54"/>
      <c r="U3076" s="56"/>
      <c r="V3076" s="54"/>
      <c r="W3076" s="54"/>
      <c r="X3076" s="54"/>
      <c r="Y3076" s="54"/>
      <c r="Z3076" s="56"/>
      <c r="AA3076" s="54"/>
      <c r="AB3076" s="54"/>
      <c r="AC3076" s="54"/>
      <c r="AD3076" s="54"/>
      <c r="AE3076" s="56"/>
    </row>
    <row r="3077" spans="12:31">
      <c r="L3077" s="54"/>
      <c r="M3077" s="54"/>
      <c r="N3077" s="54"/>
      <c r="O3077" s="54"/>
      <c r="P3077" s="56"/>
      <c r="Q3077" s="54"/>
      <c r="R3077" s="54"/>
      <c r="S3077" s="54"/>
      <c r="T3077" s="54"/>
      <c r="U3077" s="56"/>
      <c r="V3077" s="54"/>
      <c r="W3077" s="54"/>
      <c r="X3077" s="54"/>
      <c r="Y3077" s="54"/>
      <c r="Z3077" s="56"/>
      <c r="AA3077" s="54"/>
      <c r="AB3077" s="54"/>
      <c r="AC3077" s="54"/>
      <c r="AD3077" s="54"/>
      <c r="AE3077" s="56"/>
    </row>
    <row r="3078" spans="12:31">
      <c r="L3078" s="54"/>
      <c r="M3078" s="54"/>
      <c r="N3078" s="54"/>
      <c r="O3078" s="54"/>
      <c r="P3078" s="56"/>
      <c r="Q3078" s="54"/>
      <c r="R3078" s="54"/>
      <c r="S3078" s="54"/>
      <c r="T3078" s="54"/>
      <c r="U3078" s="56"/>
      <c r="V3078" s="54"/>
      <c r="W3078" s="54"/>
      <c r="X3078" s="54"/>
      <c r="Y3078" s="54"/>
      <c r="Z3078" s="56"/>
      <c r="AA3078" s="54"/>
      <c r="AB3078" s="54"/>
      <c r="AC3078" s="54"/>
      <c r="AD3078" s="54"/>
      <c r="AE3078" s="56"/>
    </row>
    <row r="3079" spans="12:31">
      <c r="L3079" s="54"/>
      <c r="M3079" s="54"/>
      <c r="N3079" s="54"/>
      <c r="O3079" s="54"/>
      <c r="P3079" s="56"/>
      <c r="Q3079" s="54"/>
      <c r="R3079" s="54"/>
      <c r="S3079" s="54"/>
      <c r="T3079" s="54"/>
      <c r="U3079" s="56"/>
      <c r="V3079" s="54"/>
      <c r="W3079" s="54"/>
      <c r="X3079" s="54"/>
      <c r="Y3079" s="54"/>
      <c r="Z3079" s="56"/>
      <c r="AA3079" s="54"/>
      <c r="AB3079" s="54"/>
      <c r="AC3079" s="54"/>
      <c r="AD3079" s="54"/>
      <c r="AE3079" s="56"/>
    </row>
    <row r="3080" spans="12:31">
      <c r="L3080" s="54"/>
      <c r="M3080" s="54"/>
      <c r="N3080" s="54"/>
      <c r="O3080" s="54"/>
      <c r="P3080" s="56"/>
      <c r="Q3080" s="54"/>
      <c r="R3080" s="54"/>
      <c r="S3080" s="54"/>
      <c r="T3080" s="54"/>
      <c r="U3080" s="56"/>
      <c r="V3080" s="54"/>
      <c r="W3080" s="54"/>
      <c r="X3080" s="54"/>
      <c r="Y3080" s="54"/>
      <c r="Z3080" s="56"/>
      <c r="AA3080" s="54"/>
      <c r="AB3080" s="54"/>
      <c r="AC3080" s="54"/>
      <c r="AD3080" s="54"/>
      <c r="AE3080" s="56"/>
    </row>
    <row r="3081" spans="12:31">
      <c r="L3081" s="54"/>
      <c r="M3081" s="54"/>
      <c r="N3081" s="54"/>
      <c r="O3081" s="54"/>
      <c r="P3081" s="56"/>
      <c r="Q3081" s="54"/>
      <c r="R3081" s="54"/>
      <c r="S3081" s="54"/>
      <c r="T3081" s="54"/>
      <c r="U3081" s="56"/>
      <c r="V3081" s="54"/>
      <c r="W3081" s="54"/>
      <c r="X3081" s="54"/>
      <c r="Y3081" s="54"/>
      <c r="Z3081" s="56"/>
      <c r="AA3081" s="54"/>
      <c r="AB3081" s="54"/>
      <c r="AC3081" s="54"/>
      <c r="AD3081" s="54"/>
      <c r="AE3081" s="56"/>
    </row>
    <row r="3082" spans="12:31">
      <c r="L3082" s="54"/>
      <c r="M3082" s="54"/>
      <c r="N3082" s="54"/>
      <c r="O3082" s="54"/>
      <c r="P3082" s="56"/>
      <c r="Q3082" s="54"/>
      <c r="R3082" s="54"/>
      <c r="S3082" s="54"/>
      <c r="T3082" s="54"/>
      <c r="U3082" s="56"/>
      <c r="V3082" s="54"/>
      <c r="W3082" s="54"/>
      <c r="X3082" s="54"/>
      <c r="Y3082" s="54"/>
      <c r="Z3082" s="56"/>
      <c r="AA3082" s="54"/>
      <c r="AB3082" s="54"/>
      <c r="AC3082" s="54"/>
      <c r="AD3082" s="54"/>
      <c r="AE3082" s="56"/>
    </row>
    <row r="3083" spans="12:31">
      <c r="L3083" s="54"/>
      <c r="M3083" s="54"/>
      <c r="N3083" s="54"/>
      <c r="O3083" s="54"/>
      <c r="P3083" s="56"/>
      <c r="Q3083" s="54"/>
      <c r="R3083" s="54"/>
      <c r="S3083" s="54"/>
      <c r="T3083" s="54"/>
      <c r="U3083" s="56"/>
      <c r="V3083" s="54"/>
      <c r="W3083" s="54"/>
      <c r="X3083" s="54"/>
      <c r="Y3083" s="54"/>
      <c r="Z3083" s="56"/>
      <c r="AA3083" s="54"/>
      <c r="AB3083" s="54"/>
      <c r="AC3083" s="54"/>
      <c r="AD3083" s="54"/>
      <c r="AE3083" s="56"/>
    </row>
    <row r="3084" spans="12:31">
      <c r="L3084" s="54"/>
      <c r="M3084" s="54"/>
      <c r="N3084" s="54"/>
      <c r="O3084" s="54"/>
      <c r="P3084" s="56"/>
      <c r="Q3084" s="54"/>
      <c r="R3084" s="54"/>
      <c r="S3084" s="54"/>
      <c r="T3084" s="54"/>
      <c r="U3084" s="56"/>
      <c r="V3084" s="54"/>
      <c r="W3084" s="54"/>
      <c r="X3084" s="54"/>
      <c r="Y3084" s="54"/>
      <c r="Z3084" s="56"/>
      <c r="AA3084" s="54"/>
      <c r="AB3084" s="54"/>
      <c r="AC3084" s="54"/>
      <c r="AD3084" s="54"/>
      <c r="AE3084" s="56"/>
    </row>
    <row r="3085" spans="12:31">
      <c r="L3085" s="54"/>
      <c r="M3085" s="54"/>
      <c r="N3085" s="54"/>
      <c r="O3085" s="54"/>
      <c r="P3085" s="56"/>
      <c r="Q3085" s="54"/>
      <c r="R3085" s="54"/>
      <c r="S3085" s="54"/>
      <c r="T3085" s="54"/>
      <c r="U3085" s="56"/>
      <c r="V3085" s="54"/>
      <c r="W3085" s="54"/>
      <c r="X3085" s="54"/>
      <c r="Y3085" s="54"/>
      <c r="Z3085" s="56"/>
      <c r="AA3085" s="54"/>
      <c r="AB3085" s="54"/>
      <c r="AC3085" s="54"/>
      <c r="AD3085" s="54"/>
      <c r="AE3085" s="56"/>
    </row>
    <row r="3086" spans="12:31">
      <c r="L3086" s="54"/>
      <c r="M3086" s="54"/>
      <c r="N3086" s="54"/>
      <c r="O3086" s="54"/>
      <c r="P3086" s="56"/>
      <c r="Q3086" s="54"/>
      <c r="R3086" s="54"/>
      <c r="S3086" s="54"/>
      <c r="T3086" s="54"/>
      <c r="U3086" s="56"/>
      <c r="V3086" s="54"/>
      <c r="W3086" s="54"/>
      <c r="X3086" s="54"/>
      <c r="Y3086" s="54"/>
      <c r="Z3086" s="56"/>
      <c r="AA3086" s="54"/>
      <c r="AB3086" s="54"/>
      <c r="AC3086" s="54"/>
      <c r="AD3086" s="54"/>
      <c r="AE3086" s="56"/>
    </row>
    <row r="3087" spans="12:31">
      <c r="L3087" s="54"/>
      <c r="M3087" s="54"/>
      <c r="N3087" s="54"/>
      <c r="O3087" s="54"/>
      <c r="P3087" s="56"/>
      <c r="Q3087" s="54"/>
      <c r="R3087" s="54"/>
      <c r="S3087" s="54"/>
      <c r="T3087" s="54"/>
      <c r="U3087" s="56"/>
      <c r="V3087" s="54"/>
      <c r="W3087" s="54"/>
      <c r="X3087" s="54"/>
      <c r="Y3087" s="54"/>
      <c r="Z3087" s="56"/>
      <c r="AA3087" s="54"/>
      <c r="AB3087" s="54"/>
      <c r="AC3087" s="54"/>
      <c r="AD3087" s="54"/>
      <c r="AE3087" s="56"/>
    </row>
    <row r="3088" spans="12:31">
      <c r="L3088" s="54"/>
      <c r="M3088" s="54"/>
      <c r="N3088" s="54"/>
      <c r="O3088" s="54"/>
      <c r="P3088" s="56"/>
      <c r="Q3088" s="54"/>
      <c r="R3088" s="54"/>
      <c r="S3088" s="54"/>
      <c r="T3088" s="54"/>
      <c r="U3088" s="56"/>
      <c r="V3088" s="54"/>
      <c r="W3088" s="54"/>
      <c r="X3088" s="54"/>
      <c r="Y3088" s="54"/>
      <c r="Z3088" s="56"/>
      <c r="AA3088" s="54"/>
      <c r="AB3088" s="54"/>
      <c r="AC3088" s="54"/>
      <c r="AD3088" s="54"/>
      <c r="AE3088" s="56"/>
    </row>
    <row r="3089" spans="12:31">
      <c r="L3089" s="54"/>
      <c r="M3089" s="54"/>
      <c r="N3089" s="54"/>
      <c r="O3089" s="54"/>
      <c r="P3089" s="56"/>
      <c r="Q3089" s="54"/>
      <c r="R3089" s="54"/>
      <c r="S3089" s="54"/>
      <c r="T3089" s="54"/>
      <c r="U3089" s="56"/>
      <c r="V3089" s="54"/>
      <c r="W3089" s="54"/>
      <c r="X3089" s="54"/>
      <c r="Y3089" s="54"/>
      <c r="Z3089" s="56"/>
      <c r="AA3089" s="54"/>
      <c r="AB3089" s="54"/>
      <c r="AC3089" s="54"/>
      <c r="AD3089" s="54"/>
      <c r="AE3089" s="56"/>
    </row>
    <row r="3090" spans="12:31">
      <c r="L3090" s="54"/>
      <c r="M3090" s="54"/>
      <c r="N3090" s="54"/>
      <c r="O3090" s="54"/>
      <c r="P3090" s="56"/>
      <c r="Q3090" s="54"/>
      <c r="R3090" s="54"/>
      <c r="S3090" s="54"/>
      <c r="T3090" s="54"/>
      <c r="U3090" s="56"/>
      <c r="V3090" s="54"/>
      <c r="W3090" s="54"/>
      <c r="X3090" s="54"/>
      <c r="Y3090" s="54"/>
      <c r="Z3090" s="56"/>
      <c r="AA3090" s="54"/>
      <c r="AB3090" s="54"/>
      <c r="AC3090" s="54"/>
      <c r="AD3090" s="54"/>
      <c r="AE3090" s="56"/>
    </row>
    <row r="3091" spans="12:31">
      <c r="L3091" s="54"/>
      <c r="M3091" s="54"/>
      <c r="N3091" s="54"/>
      <c r="O3091" s="54"/>
      <c r="P3091" s="56"/>
      <c r="Q3091" s="54"/>
      <c r="R3091" s="54"/>
      <c r="S3091" s="54"/>
      <c r="T3091" s="54"/>
      <c r="U3091" s="56"/>
      <c r="V3091" s="54"/>
      <c r="W3091" s="54"/>
      <c r="X3091" s="54"/>
      <c r="Y3091" s="54"/>
      <c r="Z3091" s="56"/>
      <c r="AA3091" s="54"/>
      <c r="AB3091" s="54"/>
      <c r="AC3091" s="54"/>
      <c r="AD3091" s="54"/>
      <c r="AE3091" s="56"/>
    </row>
    <row r="3092" spans="12:31">
      <c r="L3092" s="54"/>
      <c r="M3092" s="54"/>
      <c r="N3092" s="54"/>
      <c r="O3092" s="54"/>
      <c r="P3092" s="56"/>
      <c r="Q3092" s="54"/>
      <c r="R3092" s="54"/>
      <c r="S3092" s="54"/>
      <c r="T3092" s="54"/>
      <c r="U3092" s="56"/>
      <c r="V3092" s="54"/>
      <c r="W3092" s="54"/>
      <c r="X3092" s="54"/>
      <c r="Y3092" s="54"/>
      <c r="Z3092" s="56"/>
      <c r="AA3092" s="54"/>
      <c r="AB3092" s="54"/>
      <c r="AC3092" s="54"/>
      <c r="AD3092" s="54"/>
      <c r="AE3092" s="56"/>
    </row>
    <row r="3093" spans="12:31">
      <c r="L3093" s="54"/>
      <c r="M3093" s="54"/>
      <c r="N3093" s="54"/>
      <c r="O3093" s="54"/>
      <c r="P3093" s="56"/>
      <c r="Q3093" s="54"/>
      <c r="R3093" s="54"/>
      <c r="S3093" s="54"/>
      <c r="T3093" s="54"/>
      <c r="U3093" s="56"/>
      <c r="V3093" s="54"/>
      <c r="W3093" s="54"/>
      <c r="X3093" s="54"/>
      <c r="Y3093" s="54"/>
      <c r="Z3093" s="56"/>
      <c r="AA3093" s="54"/>
      <c r="AB3093" s="54"/>
      <c r="AC3093" s="54"/>
      <c r="AD3093" s="54"/>
      <c r="AE3093" s="56"/>
    </row>
    <row r="3094" spans="12:31">
      <c r="L3094" s="54"/>
      <c r="M3094" s="54"/>
      <c r="N3094" s="54"/>
      <c r="O3094" s="54"/>
      <c r="P3094" s="56"/>
      <c r="Q3094" s="54"/>
      <c r="R3094" s="54"/>
      <c r="S3094" s="54"/>
      <c r="T3094" s="54"/>
      <c r="U3094" s="56"/>
      <c r="V3094" s="54"/>
      <c r="W3094" s="54"/>
      <c r="X3094" s="54"/>
      <c r="Y3094" s="54"/>
      <c r="Z3094" s="56"/>
      <c r="AA3094" s="54"/>
      <c r="AB3094" s="54"/>
      <c r="AC3094" s="54"/>
      <c r="AD3094" s="54"/>
      <c r="AE3094" s="56"/>
    </row>
    <row r="3095" spans="12:31">
      <c r="L3095" s="54"/>
      <c r="M3095" s="54"/>
      <c r="N3095" s="54"/>
      <c r="O3095" s="54"/>
      <c r="P3095" s="56"/>
      <c r="Q3095" s="54"/>
      <c r="R3095" s="54"/>
      <c r="S3095" s="54"/>
      <c r="T3095" s="54"/>
      <c r="U3095" s="56"/>
      <c r="V3095" s="54"/>
      <c r="W3095" s="54"/>
      <c r="X3095" s="54"/>
      <c r="Y3095" s="54"/>
      <c r="Z3095" s="56"/>
      <c r="AA3095" s="54"/>
      <c r="AB3095" s="54"/>
      <c r="AC3095" s="54"/>
      <c r="AD3095" s="54"/>
      <c r="AE3095" s="56"/>
    </row>
    <row r="3096" spans="12:31">
      <c r="L3096" s="54"/>
      <c r="M3096" s="54"/>
      <c r="N3096" s="54"/>
      <c r="O3096" s="54"/>
      <c r="P3096" s="56"/>
      <c r="Q3096" s="54"/>
      <c r="R3096" s="54"/>
      <c r="S3096" s="54"/>
      <c r="T3096" s="54"/>
      <c r="U3096" s="56"/>
      <c r="V3096" s="54"/>
      <c r="W3096" s="54"/>
      <c r="X3096" s="54"/>
      <c r="Y3096" s="54"/>
      <c r="Z3096" s="56"/>
      <c r="AA3096" s="54"/>
      <c r="AB3096" s="54"/>
      <c r="AC3096" s="54"/>
      <c r="AD3096" s="54"/>
      <c r="AE3096" s="56"/>
    </row>
    <row r="3097" spans="12:31">
      <c r="L3097" s="54"/>
      <c r="M3097" s="54"/>
      <c r="N3097" s="54"/>
      <c r="O3097" s="54"/>
      <c r="P3097" s="56"/>
      <c r="Q3097" s="54"/>
      <c r="R3097" s="54"/>
      <c r="S3097" s="54"/>
      <c r="T3097" s="54"/>
      <c r="U3097" s="56"/>
      <c r="V3097" s="54"/>
      <c r="W3097" s="54"/>
      <c r="X3097" s="54"/>
      <c r="Y3097" s="54"/>
      <c r="Z3097" s="56"/>
      <c r="AA3097" s="54"/>
      <c r="AB3097" s="54"/>
      <c r="AC3097" s="54"/>
      <c r="AD3097" s="54"/>
      <c r="AE3097" s="56"/>
    </row>
    <row r="3098" spans="12:31">
      <c r="L3098" s="54"/>
      <c r="M3098" s="54"/>
      <c r="N3098" s="54"/>
      <c r="O3098" s="54"/>
      <c r="P3098" s="56"/>
      <c r="Q3098" s="54"/>
      <c r="R3098" s="54"/>
      <c r="S3098" s="54"/>
      <c r="T3098" s="54"/>
      <c r="U3098" s="56"/>
      <c r="V3098" s="54"/>
      <c r="W3098" s="54"/>
      <c r="X3098" s="54"/>
      <c r="Y3098" s="54"/>
      <c r="Z3098" s="56"/>
      <c r="AA3098" s="54"/>
      <c r="AB3098" s="54"/>
      <c r="AC3098" s="54"/>
      <c r="AD3098" s="54"/>
      <c r="AE3098" s="56"/>
    </row>
    <row r="3099" spans="12:31">
      <c r="L3099" s="54"/>
      <c r="M3099" s="54"/>
      <c r="N3099" s="54"/>
      <c r="O3099" s="54"/>
      <c r="P3099" s="56"/>
      <c r="Q3099" s="54"/>
      <c r="R3099" s="54"/>
      <c r="S3099" s="54"/>
      <c r="T3099" s="54"/>
      <c r="U3099" s="56"/>
      <c r="V3099" s="54"/>
      <c r="W3099" s="54"/>
      <c r="X3099" s="54"/>
      <c r="Y3099" s="54"/>
      <c r="Z3099" s="56"/>
      <c r="AA3099" s="54"/>
      <c r="AB3099" s="54"/>
      <c r="AC3099" s="54"/>
      <c r="AD3099" s="54"/>
      <c r="AE3099" s="56"/>
    </row>
    <row r="3100" spans="12:31">
      <c r="L3100" s="54"/>
      <c r="M3100" s="54"/>
      <c r="N3100" s="54"/>
      <c r="O3100" s="54"/>
      <c r="P3100" s="56"/>
      <c r="Q3100" s="54"/>
      <c r="R3100" s="54"/>
      <c r="S3100" s="54"/>
      <c r="T3100" s="54"/>
      <c r="U3100" s="56"/>
      <c r="V3100" s="54"/>
      <c r="W3100" s="54"/>
      <c r="X3100" s="54"/>
      <c r="Y3100" s="54"/>
      <c r="Z3100" s="56"/>
      <c r="AA3100" s="54"/>
      <c r="AB3100" s="54"/>
      <c r="AC3100" s="54"/>
      <c r="AD3100" s="54"/>
      <c r="AE3100" s="56"/>
    </row>
    <row r="3101" spans="12:31">
      <c r="L3101" s="54"/>
      <c r="M3101" s="54"/>
      <c r="N3101" s="54"/>
      <c r="O3101" s="54"/>
      <c r="P3101" s="56"/>
      <c r="Q3101" s="54"/>
      <c r="R3101" s="54"/>
      <c r="S3101" s="54"/>
      <c r="T3101" s="54"/>
      <c r="U3101" s="56"/>
      <c r="V3101" s="54"/>
      <c r="W3101" s="54"/>
      <c r="X3101" s="54"/>
      <c r="Y3101" s="54"/>
      <c r="Z3101" s="56"/>
      <c r="AA3101" s="54"/>
      <c r="AB3101" s="54"/>
      <c r="AC3101" s="54"/>
      <c r="AD3101" s="54"/>
      <c r="AE3101" s="56"/>
    </row>
    <row r="3102" spans="12:31">
      <c r="L3102" s="54"/>
      <c r="M3102" s="54"/>
      <c r="N3102" s="54"/>
      <c r="O3102" s="54"/>
      <c r="P3102" s="56"/>
      <c r="Q3102" s="54"/>
      <c r="R3102" s="54"/>
      <c r="S3102" s="54"/>
      <c r="T3102" s="54"/>
      <c r="U3102" s="56"/>
      <c r="V3102" s="54"/>
      <c r="W3102" s="54"/>
      <c r="X3102" s="54"/>
      <c r="Y3102" s="54"/>
      <c r="Z3102" s="56"/>
      <c r="AA3102" s="54"/>
      <c r="AB3102" s="54"/>
      <c r="AC3102" s="54"/>
      <c r="AD3102" s="54"/>
      <c r="AE3102" s="56"/>
    </row>
    <row r="3103" spans="12:31">
      <c r="L3103" s="54"/>
      <c r="M3103" s="54"/>
      <c r="N3103" s="54"/>
      <c r="O3103" s="54"/>
      <c r="P3103" s="56"/>
      <c r="Q3103" s="54"/>
      <c r="R3103" s="54"/>
      <c r="S3103" s="54"/>
      <c r="T3103" s="54"/>
      <c r="U3103" s="56"/>
      <c r="V3103" s="54"/>
      <c r="W3103" s="54"/>
      <c r="X3103" s="54"/>
      <c r="Y3103" s="54"/>
      <c r="Z3103" s="56"/>
      <c r="AA3103" s="54"/>
      <c r="AB3103" s="54"/>
      <c r="AC3103" s="54"/>
      <c r="AD3103" s="54"/>
      <c r="AE3103" s="56"/>
    </row>
    <row r="3104" spans="12:31">
      <c r="L3104" s="54"/>
      <c r="M3104" s="54"/>
      <c r="N3104" s="54"/>
      <c r="O3104" s="54"/>
      <c r="P3104" s="56"/>
      <c r="Q3104" s="54"/>
      <c r="R3104" s="54"/>
      <c r="S3104" s="54"/>
      <c r="T3104" s="54"/>
      <c r="U3104" s="56"/>
      <c r="V3104" s="54"/>
      <c r="W3104" s="54"/>
      <c r="X3104" s="54"/>
      <c r="Y3104" s="54"/>
      <c r="Z3104" s="56"/>
      <c r="AA3104" s="54"/>
      <c r="AB3104" s="54"/>
      <c r="AC3104" s="54"/>
      <c r="AD3104" s="54"/>
      <c r="AE3104" s="56"/>
    </row>
    <row r="3105" spans="12:31">
      <c r="L3105" s="54"/>
      <c r="M3105" s="54"/>
      <c r="N3105" s="54"/>
      <c r="O3105" s="54"/>
      <c r="P3105" s="56"/>
      <c r="Q3105" s="54"/>
      <c r="R3105" s="54"/>
      <c r="S3105" s="54"/>
      <c r="T3105" s="54"/>
      <c r="U3105" s="56"/>
      <c r="V3105" s="54"/>
      <c r="W3105" s="54"/>
      <c r="X3105" s="54"/>
      <c r="Y3105" s="54"/>
      <c r="Z3105" s="56"/>
      <c r="AA3105" s="54"/>
      <c r="AB3105" s="54"/>
      <c r="AC3105" s="54"/>
      <c r="AD3105" s="54"/>
      <c r="AE3105" s="56"/>
    </row>
    <row r="3106" spans="12:31">
      <c r="L3106" s="54"/>
      <c r="M3106" s="54"/>
      <c r="N3106" s="54"/>
      <c r="O3106" s="54"/>
      <c r="P3106" s="56"/>
      <c r="Q3106" s="54"/>
      <c r="R3106" s="54"/>
      <c r="S3106" s="54"/>
      <c r="T3106" s="54"/>
      <c r="U3106" s="56"/>
      <c r="V3106" s="54"/>
      <c r="W3106" s="54"/>
      <c r="X3106" s="54"/>
      <c r="Y3106" s="54"/>
      <c r="Z3106" s="56"/>
      <c r="AA3106" s="54"/>
      <c r="AB3106" s="54"/>
      <c r="AC3106" s="54"/>
      <c r="AD3106" s="54"/>
      <c r="AE3106" s="56"/>
    </row>
    <row r="3107" spans="12:31">
      <c r="L3107" s="54"/>
      <c r="M3107" s="54"/>
      <c r="N3107" s="54"/>
      <c r="O3107" s="54"/>
      <c r="P3107" s="56"/>
      <c r="Q3107" s="54"/>
      <c r="R3107" s="54"/>
      <c r="S3107" s="54"/>
      <c r="T3107" s="54"/>
      <c r="U3107" s="56"/>
      <c r="V3107" s="54"/>
      <c r="W3107" s="54"/>
      <c r="X3107" s="54"/>
      <c r="Y3107" s="54"/>
      <c r="Z3107" s="56"/>
      <c r="AA3107" s="54"/>
      <c r="AB3107" s="54"/>
      <c r="AC3107" s="54"/>
      <c r="AD3107" s="54"/>
      <c r="AE3107" s="56"/>
    </row>
    <row r="3108" spans="12:31">
      <c r="L3108" s="54"/>
      <c r="M3108" s="54"/>
      <c r="N3108" s="54"/>
      <c r="O3108" s="54"/>
      <c r="P3108" s="56"/>
      <c r="Q3108" s="54"/>
      <c r="R3108" s="54"/>
      <c r="S3108" s="54"/>
      <c r="T3108" s="54"/>
      <c r="U3108" s="56"/>
      <c r="V3108" s="54"/>
      <c r="W3108" s="54"/>
      <c r="X3108" s="54"/>
      <c r="Y3108" s="54"/>
      <c r="Z3108" s="56"/>
      <c r="AA3108" s="54"/>
      <c r="AB3108" s="54"/>
      <c r="AC3108" s="54"/>
      <c r="AD3108" s="54"/>
      <c r="AE3108" s="56"/>
    </row>
    <row r="3109" spans="12:31">
      <c r="L3109" s="54"/>
      <c r="M3109" s="54"/>
      <c r="N3109" s="54"/>
      <c r="O3109" s="54"/>
      <c r="P3109" s="56"/>
      <c r="Q3109" s="54"/>
      <c r="R3109" s="54"/>
      <c r="S3109" s="54"/>
      <c r="T3109" s="54"/>
      <c r="U3109" s="56"/>
      <c r="V3109" s="54"/>
      <c r="W3109" s="54"/>
      <c r="X3109" s="54"/>
      <c r="Y3109" s="54"/>
      <c r="Z3109" s="56"/>
      <c r="AA3109" s="54"/>
      <c r="AB3109" s="54"/>
      <c r="AC3109" s="54"/>
      <c r="AD3109" s="54"/>
      <c r="AE3109" s="56"/>
    </row>
    <row r="3110" spans="12:31">
      <c r="L3110" s="54"/>
      <c r="M3110" s="54"/>
      <c r="N3110" s="54"/>
      <c r="O3110" s="54"/>
      <c r="P3110" s="56"/>
      <c r="Q3110" s="54"/>
      <c r="R3110" s="54"/>
      <c r="S3110" s="54"/>
      <c r="T3110" s="54"/>
      <c r="U3110" s="56"/>
      <c r="V3110" s="54"/>
      <c r="W3110" s="54"/>
      <c r="X3110" s="54"/>
      <c r="Y3110" s="54"/>
      <c r="Z3110" s="56"/>
      <c r="AA3110" s="54"/>
      <c r="AB3110" s="54"/>
      <c r="AC3110" s="54"/>
      <c r="AD3110" s="54"/>
      <c r="AE3110" s="56"/>
    </row>
    <row r="3111" spans="12:31">
      <c r="L3111" s="54"/>
      <c r="M3111" s="54"/>
      <c r="N3111" s="54"/>
      <c r="O3111" s="54"/>
      <c r="P3111" s="56"/>
      <c r="Q3111" s="54"/>
      <c r="R3111" s="54"/>
      <c r="S3111" s="54"/>
      <c r="T3111" s="54"/>
      <c r="U3111" s="56"/>
      <c r="V3111" s="54"/>
      <c r="W3111" s="54"/>
      <c r="X3111" s="54"/>
      <c r="Y3111" s="54"/>
      <c r="Z3111" s="56"/>
      <c r="AA3111" s="54"/>
      <c r="AB3111" s="54"/>
      <c r="AC3111" s="54"/>
      <c r="AD3111" s="54"/>
      <c r="AE3111" s="56"/>
    </row>
    <row r="3112" spans="12:31">
      <c r="L3112" s="54"/>
      <c r="M3112" s="54"/>
      <c r="N3112" s="54"/>
      <c r="O3112" s="54"/>
      <c r="P3112" s="56"/>
      <c r="Q3112" s="54"/>
      <c r="R3112" s="54"/>
      <c r="S3112" s="54"/>
      <c r="T3112" s="54"/>
      <c r="U3112" s="56"/>
      <c r="V3112" s="54"/>
      <c r="W3112" s="54"/>
      <c r="X3112" s="54"/>
      <c r="Y3112" s="54"/>
      <c r="Z3112" s="56"/>
      <c r="AA3112" s="54"/>
      <c r="AB3112" s="54"/>
      <c r="AC3112" s="54"/>
      <c r="AD3112" s="54"/>
      <c r="AE3112" s="56"/>
    </row>
    <row r="3113" spans="12:31">
      <c r="L3113" s="54"/>
      <c r="M3113" s="54"/>
      <c r="N3113" s="54"/>
      <c r="O3113" s="54"/>
      <c r="P3113" s="56"/>
      <c r="Q3113" s="54"/>
      <c r="R3113" s="54"/>
      <c r="S3113" s="54"/>
      <c r="T3113" s="54"/>
      <c r="U3113" s="56"/>
      <c r="V3113" s="54"/>
      <c r="W3113" s="54"/>
      <c r="X3113" s="54"/>
      <c r="Y3113" s="54"/>
      <c r="Z3113" s="56"/>
      <c r="AA3113" s="54"/>
      <c r="AB3113" s="54"/>
      <c r="AC3113" s="54"/>
      <c r="AD3113" s="54"/>
      <c r="AE3113" s="56"/>
    </row>
    <row r="3114" spans="12:31">
      <c r="L3114" s="54"/>
      <c r="M3114" s="54"/>
      <c r="N3114" s="54"/>
      <c r="O3114" s="54"/>
      <c r="P3114" s="56"/>
      <c r="Q3114" s="54"/>
      <c r="R3114" s="54"/>
      <c r="S3114" s="54"/>
      <c r="T3114" s="54"/>
      <c r="U3114" s="56"/>
      <c r="V3114" s="54"/>
      <c r="W3114" s="54"/>
      <c r="X3114" s="54"/>
      <c r="Y3114" s="54"/>
      <c r="Z3114" s="56"/>
      <c r="AA3114" s="54"/>
      <c r="AB3114" s="54"/>
      <c r="AC3114" s="54"/>
      <c r="AD3114" s="54"/>
      <c r="AE3114" s="56"/>
    </row>
    <row r="3115" spans="12:31">
      <c r="L3115" s="54"/>
      <c r="M3115" s="54"/>
      <c r="N3115" s="54"/>
      <c r="O3115" s="54"/>
      <c r="P3115" s="56"/>
      <c r="Q3115" s="54"/>
      <c r="R3115" s="54"/>
      <c r="S3115" s="54"/>
      <c r="T3115" s="54"/>
      <c r="U3115" s="56"/>
      <c r="V3115" s="54"/>
      <c r="W3115" s="54"/>
      <c r="X3115" s="54"/>
      <c r="Y3115" s="54"/>
      <c r="Z3115" s="56"/>
      <c r="AA3115" s="54"/>
      <c r="AB3115" s="54"/>
      <c r="AC3115" s="54"/>
      <c r="AD3115" s="54"/>
      <c r="AE3115" s="56"/>
    </row>
    <row r="3116" spans="12:31">
      <c r="L3116" s="54"/>
      <c r="M3116" s="54"/>
      <c r="N3116" s="54"/>
      <c r="O3116" s="54"/>
      <c r="P3116" s="56"/>
      <c r="Q3116" s="54"/>
      <c r="R3116" s="54"/>
      <c r="S3116" s="54"/>
      <c r="T3116" s="54"/>
      <c r="U3116" s="56"/>
      <c r="V3116" s="54"/>
      <c r="W3116" s="54"/>
      <c r="X3116" s="54"/>
      <c r="Y3116" s="54"/>
      <c r="Z3116" s="56"/>
      <c r="AA3116" s="54"/>
      <c r="AB3116" s="54"/>
      <c r="AC3116" s="54"/>
      <c r="AD3116" s="54"/>
      <c r="AE3116" s="56"/>
    </row>
    <row r="3117" spans="12:31">
      <c r="L3117" s="54"/>
      <c r="M3117" s="54"/>
      <c r="N3117" s="54"/>
      <c r="O3117" s="54"/>
      <c r="P3117" s="56"/>
      <c r="Q3117" s="54"/>
      <c r="R3117" s="54"/>
      <c r="S3117" s="54"/>
      <c r="T3117" s="54"/>
      <c r="U3117" s="56"/>
      <c r="V3117" s="54"/>
      <c r="W3117" s="54"/>
      <c r="X3117" s="54"/>
      <c r="Y3117" s="54"/>
      <c r="Z3117" s="56"/>
      <c r="AA3117" s="54"/>
      <c r="AB3117" s="54"/>
      <c r="AC3117" s="54"/>
      <c r="AD3117" s="54"/>
      <c r="AE3117" s="56"/>
    </row>
    <row r="3118" spans="12:31">
      <c r="L3118" s="54"/>
      <c r="M3118" s="54"/>
      <c r="N3118" s="54"/>
      <c r="O3118" s="54"/>
      <c r="P3118" s="56"/>
      <c r="Q3118" s="54"/>
      <c r="R3118" s="54"/>
      <c r="S3118" s="54"/>
      <c r="T3118" s="54"/>
      <c r="U3118" s="56"/>
      <c r="V3118" s="54"/>
      <c r="W3118" s="54"/>
      <c r="X3118" s="54"/>
      <c r="Y3118" s="54"/>
      <c r="Z3118" s="56"/>
      <c r="AA3118" s="54"/>
      <c r="AB3118" s="54"/>
      <c r="AC3118" s="54"/>
      <c r="AD3118" s="54"/>
      <c r="AE3118" s="56"/>
    </row>
    <row r="3119" spans="12:31">
      <c r="L3119" s="54"/>
      <c r="M3119" s="54"/>
      <c r="N3119" s="54"/>
      <c r="O3119" s="54"/>
      <c r="P3119" s="56"/>
      <c r="Q3119" s="54"/>
      <c r="R3119" s="54"/>
      <c r="S3119" s="54"/>
      <c r="T3119" s="54"/>
      <c r="U3119" s="56"/>
      <c r="V3119" s="54"/>
      <c r="W3119" s="54"/>
      <c r="X3119" s="54"/>
      <c r="Y3119" s="54"/>
      <c r="Z3119" s="56"/>
      <c r="AA3119" s="54"/>
      <c r="AB3119" s="54"/>
      <c r="AC3119" s="54"/>
      <c r="AD3119" s="54"/>
      <c r="AE3119" s="56"/>
    </row>
    <row r="3120" spans="12:31">
      <c r="L3120" s="54"/>
      <c r="M3120" s="54"/>
      <c r="N3120" s="54"/>
      <c r="O3120" s="54"/>
      <c r="P3120" s="56"/>
      <c r="Q3120" s="54"/>
      <c r="R3120" s="54"/>
      <c r="S3120" s="54"/>
      <c r="T3120" s="54"/>
      <c r="U3120" s="56"/>
      <c r="V3120" s="54"/>
      <c r="W3120" s="54"/>
      <c r="X3120" s="54"/>
      <c r="Y3120" s="54"/>
      <c r="Z3120" s="56"/>
      <c r="AA3120" s="54"/>
      <c r="AB3120" s="54"/>
      <c r="AC3120" s="54"/>
      <c r="AD3120" s="54"/>
      <c r="AE3120" s="56"/>
    </row>
    <row r="3121" spans="12:31">
      <c r="L3121" s="54"/>
      <c r="M3121" s="54"/>
      <c r="N3121" s="54"/>
      <c r="O3121" s="54"/>
      <c r="P3121" s="56"/>
      <c r="Q3121" s="54"/>
      <c r="R3121" s="54"/>
      <c r="S3121" s="54"/>
      <c r="T3121" s="54"/>
      <c r="U3121" s="56"/>
      <c r="V3121" s="54"/>
      <c r="W3121" s="54"/>
      <c r="X3121" s="54"/>
      <c r="Y3121" s="54"/>
      <c r="Z3121" s="56"/>
      <c r="AA3121" s="54"/>
      <c r="AB3121" s="54"/>
      <c r="AC3121" s="54"/>
      <c r="AD3121" s="54"/>
      <c r="AE3121" s="56"/>
    </row>
    <row r="3122" spans="12:31">
      <c r="L3122" s="54"/>
      <c r="M3122" s="54"/>
      <c r="N3122" s="54"/>
      <c r="O3122" s="54"/>
      <c r="P3122" s="56"/>
      <c r="Q3122" s="54"/>
      <c r="R3122" s="54"/>
      <c r="S3122" s="54"/>
      <c r="T3122" s="54"/>
      <c r="U3122" s="56"/>
      <c r="V3122" s="54"/>
      <c r="W3122" s="54"/>
      <c r="X3122" s="54"/>
      <c r="Y3122" s="54"/>
      <c r="Z3122" s="56"/>
      <c r="AA3122" s="54"/>
      <c r="AB3122" s="54"/>
      <c r="AC3122" s="54"/>
      <c r="AD3122" s="54"/>
      <c r="AE3122" s="56"/>
    </row>
    <row r="3123" spans="12:31">
      <c r="L3123" s="54"/>
      <c r="M3123" s="54"/>
      <c r="N3123" s="54"/>
      <c r="O3123" s="54"/>
      <c r="P3123" s="56"/>
      <c r="Q3123" s="54"/>
      <c r="R3123" s="54"/>
      <c r="S3123" s="54"/>
      <c r="T3123" s="54"/>
      <c r="U3123" s="56"/>
      <c r="V3123" s="54"/>
      <c r="W3123" s="54"/>
      <c r="X3123" s="54"/>
      <c r="Y3123" s="54"/>
      <c r="Z3123" s="56"/>
      <c r="AA3123" s="54"/>
      <c r="AB3123" s="54"/>
      <c r="AC3123" s="54"/>
      <c r="AD3123" s="54"/>
      <c r="AE3123" s="56"/>
    </row>
    <row r="3124" spans="12:31">
      <c r="L3124" s="54"/>
      <c r="M3124" s="54"/>
      <c r="N3124" s="54"/>
      <c r="O3124" s="54"/>
      <c r="P3124" s="56"/>
      <c r="Q3124" s="54"/>
      <c r="R3124" s="54"/>
      <c r="S3124" s="54"/>
      <c r="T3124" s="54"/>
      <c r="U3124" s="56"/>
      <c r="V3124" s="54"/>
      <c r="W3124" s="54"/>
      <c r="X3124" s="54"/>
      <c r="Y3124" s="54"/>
      <c r="Z3124" s="56"/>
      <c r="AA3124" s="54"/>
      <c r="AB3124" s="54"/>
      <c r="AC3124" s="54"/>
      <c r="AD3124" s="54"/>
      <c r="AE3124" s="56"/>
    </row>
    <row r="3125" spans="12:31">
      <c r="L3125" s="54"/>
      <c r="M3125" s="54"/>
      <c r="N3125" s="54"/>
      <c r="O3125" s="54"/>
      <c r="P3125" s="56"/>
      <c r="Q3125" s="54"/>
      <c r="R3125" s="54"/>
      <c r="S3125" s="54"/>
      <c r="T3125" s="54"/>
      <c r="U3125" s="56"/>
      <c r="V3125" s="54"/>
      <c r="W3125" s="54"/>
      <c r="X3125" s="54"/>
      <c r="Y3125" s="54"/>
      <c r="Z3125" s="56"/>
      <c r="AA3125" s="54"/>
      <c r="AB3125" s="54"/>
      <c r="AC3125" s="54"/>
      <c r="AD3125" s="54"/>
      <c r="AE3125" s="56"/>
    </row>
    <row r="3126" spans="12:31">
      <c r="L3126" s="54"/>
      <c r="M3126" s="54"/>
      <c r="N3126" s="54"/>
      <c r="O3126" s="54"/>
      <c r="P3126" s="56"/>
      <c r="Q3126" s="54"/>
      <c r="R3126" s="54"/>
      <c r="S3126" s="54"/>
      <c r="T3126" s="54"/>
      <c r="U3126" s="56"/>
      <c r="V3126" s="54"/>
      <c r="W3126" s="54"/>
      <c r="X3126" s="54"/>
      <c r="Y3126" s="54"/>
      <c r="Z3126" s="56"/>
      <c r="AA3126" s="54"/>
      <c r="AB3126" s="54"/>
      <c r="AC3126" s="54"/>
      <c r="AD3126" s="54"/>
      <c r="AE3126" s="56"/>
    </row>
    <row r="3127" spans="12:31">
      <c r="L3127" s="54"/>
      <c r="M3127" s="54"/>
      <c r="N3127" s="54"/>
      <c r="O3127" s="54"/>
      <c r="P3127" s="56"/>
      <c r="Q3127" s="54"/>
      <c r="R3127" s="54"/>
      <c r="S3127" s="54"/>
      <c r="T3127" s="54"/>
      <c r="U3127" s="56"/>
      <c r="V3127" s="54"/>
      <c r="W3127" s="54"/>
      <c r="X3127" s="54"/>
      <c r="Y3127" s="54"/>
      <c r="Z3127" s="56"/>
      <c r="AA3127" s="54"/>
      <c r="AB3127" s="54"/>
      <c r="AC3127" s="54"/>
      <c r="AD3127" s="54"/>
      <c r="AE3127" s="56"/>
    </row>
    <row r="3128" spans="12:31">
      <c r="L3128" s="54"/>
      <c r="M3128" s="54"/>
      <c r="N3128" s="54"/>
      <c r="O3128" s="54"/>
      <c r="P3128" s="56"/>
      <c r="Q3128" s="54"/>
      <c r="R3128" s="54"/>
      <c r="S3128" s="54"/>
      <c r="T3128" s="54"/>
      <c r="U3128" s="56"/>
      <c r="V3128" s="54"/>
      <c r="W3128" s="54"/>
      <c r="X3128" s="54"/>
      <c r="Y3128" s="54"/>
      <c r="Z3128" s="56"/>
      <c r="AA3128" s="54"/>
      <c r="AB3128" s="54"/>
      <c r="AC3128" s="54"/>
      <c r="AD3128" s="54"/>
      <c r="AE3128" s="56"/>
    </row>
    <row r="3129" spans="12:31">
      <c r="L3129" s="54"/>
      <c r="M3129" s="54"/>
      <c r="N3129" s="54"/>
      <c r="O3129" s="54"/>
      <c r="P3129" s="56"/>
      <c r="Q3129" s="54"/>
      <c r="R3129" s="54"/>
      <c r="S3129" s="54"/>
      <c r="T3129" s="54"/>
      <c r="U3129" s="56"/>
      <c r="V3129" s="54"/>
      <c r="W3129" s="54"/>
      <c r="X3129" s="54"/>
      <c r="Y3129" s="54"/>
      <c r="Z3129" s="56"/>
      <c r="AA3129" s="54"/>
      <c r="AB3129" s="54"/>
      <c r="AC3129" s="54"/>
      <c r="AD3129" s="54"/>
      <c r="AE3129" s="56"/>
    </row>
    <row r="3130" spans="12:31">
      <c r="L3130" s="54"/>
      <c r="M3130" s="54"/>
      <c r="N3130" s="54"/>
      <c r="O3130" s="54"/>
      <c r="P3130" s="56"/>
      <c r="Q3130" s="54"/>
      <c r="R3130" s="54"/>
      <c r="S3130" s="54"/>
      <c r="T3130" s="54"/>
      <c r="U3130" s="56"/>
      <c r="V3130" s="54"/>
      <c r="W3130" s="54"/>
      <c r="X3130" s="54"/>
      <c r="Y3130" s="54"/>
      <c r="Z3130" s="56"/>
      <c r="AA3130" s="54"/>
      <c r="AB3130" s="54"/>
      <c r="AC3130" s="54"/>
      <c r="AD3130" s="54"/>
      <c r="AE3130" s="56"/>
    </row>
    <row r="3131" spans="12:31">
      <c r="L3131" s="54"/>
      <c r="M3131" s="54"/>
      <c r="N3131" s="54"/>
      <c r="O3131" s="54"/>
      <c r="P3131" s="56"/>
      <c r="Q3131" s="54"/>
      <c r="R3131" s="54"/>
      <c r="S3131" s="54"/>
      <c r="T3131" s="54"/>
      <c r="U3131" s="56"/>
      <c r="V3131" s="54"/>
      <c r="W3131" s="54"/>
      <c r="X3131" s="54"/>
      <c r="Y3131" s="54"/>
      <c r="Z3131" s="56"/>
      <c r="AA3131" s="54"/>
      <c r="AB3131" s="54"/>
      <c r="AC3131" s="54"/>
      <c r="AD3131" s="54"/>
      <c r="AE3131" s="56"/>
    </row>
    <row r="3132" spans="12:31">
      <c r="L3132" s="54"/>
      <c r="M3132" s="54"/>
      <c r="N3132" s="54"/>
      <c r="O3132" s="54"/>
      <c r="P3132" s="56"/>
      <c r="Q3132" s="54"/>
      <c r="R3132" s="54"/>
      <c r="S3132" s="54"/>
      <c r="T3132" s="54"/>
      <c r="U3132" s="56"/>
      <c r="V3132" s="54"/>
      <c r="W3132" s="54"/>
      <c r="X3132" s="54"/>
      <c r="Y3132" s="54"/>
      <c r="Z3132" s="56"/>
      <c r="AA3132" s="54"/>
      <c r="AB3132" s="54"/>
      <c r="AC3132" s="54"/>
      <c r="AD3132" s="54"/>
      <c r="AE3132" s="56"/>
    </row>
    <row r="3133" spans="12:31">
      <c r="L3133" s="54"/>
      <c r="M3133" s="54"/>
      <c r="N3133" s="54"/>
      <c r="O3133" s="54"/>
      <c r="P3133" s="56"/>
      <c r="Q3133" s="54"/>
      <c r="R3133" s="54"/>
      <c r="S3133" s="54"/>
      <c r="T3133" s="54"/>
      <c r="U3133" s="56"/>
      <c r="V3133" s="54"/>
      <c r="W3133" s="54"/>
      <c r="X3133" s="54"/>
      <c r="Y3133" s="54"/>
      <c r="Z3133" s="56"/>
      <c r="AA3133" s="54"/>
      <c r="AB3133" s="54"/>
      <c r="AC3133" s="54"/>
      <c r="AD3133" s="54"/>
      <c r="AE3133" s="56"/>
    </row>
    <row r="3134" spans="12:31">
      <c r="L3134" s="54"/>
      <c r="M3134" s="54"/>
      <c r="N3134" s="54"/>
      <c r="O3134" s="54"/>
      <c r="P3134" s="56"/>
      <c r="Q3134" s="54"/>
      <c r="R3134" s="54"/>
      <c r="S3134" s="54"/>
      <c r="T3134" s="54"/>
      <c r="U3134" s="56"/>
      <c r="V3134" s="54"/>
      <c r="W3134" s="54"/>
      <c r="X3134" s="54"/>
      <c r="Y3134" s="54"/>
      <c r="Z3134" s="56"/>
      <c r="AA3134" s="54"/>
      <c r="AB3134" s="54"/>
      <c r="AC3134" s="54"/>
      <c r="AD3134" s="54"/>
      <c r="AE3134" s="56"/>
    </row>
    <row r="3135" spans="12:31">
      <c r="L3135" s="54"/>
      <c r="M3135" s="54"/>
      <c r="N3135" s="54"/>
      <c r="O3135" s="54"/>
      <c r="P3135" s="56"/>
      <c r="Q3135" s="54"/>
      <c r="R3135" s="54"/>
      <c r="S3135" s="54"/>
      <c r="T3135" s="54"/>
      <c r="U3135" s="56"/>
      <c r="V3135" s="54"/>
      <c r="W3135" s="54"/>
      <c r="X3135" s="54"/>
      <c r="Y3135" s="54"/>
      <c r="Z3135" s="56"/>
      <c r="AA3135" s="54"/>
      <c r="AB3135" s="54"/>
      <c r="AC3135" s="54"/>
      <c r="AD3135" s="54"/>
      <c r="AE3135" s="56"/>
    </row>
    <row r="3136" spans="12:31">
      <c r="L3136" s="54"/>
      <c r="M3136" s="54"/>
      <c r="N3136" s="54"/>
      <c r="O3136" s="54"/>
      <c r="P3136" s="56"/>
      <c r="Q3136" s="54"/>
      <c r="R3136" s="54"/>
      <c r="S3136" s="54"/>
      <c r="T3136" s="54"/>
      <c r="U3136" s="56"/>
      <c r="V3136" s="54"/>
      <c r="W3136" s="54"/>
      <c r="X3136" s="54"/>
      <c r="Y3136" s="54"/>
      <c r="Z3136" s="56"/>
      <c r="AA3136" s="54"/>
      <c r="AB3136" s="54"/>
      <c r="AC3136" s="54"/>
      <c r="AD3136" s="54"/>
      <c r="AE3136" s="56"/>
    </row>
    <row r="3137" spans="12:31">
      <c r="L3137" s="54"/>
      <c r="M3137" s="54"/>
      <c r="N3137" s="54"/>
      <c r="O3137" s="54"/>
      <c r="P3137" s="56"/>
      <c r="Q3137" s="54"/>
      <c r="R3137" s="54"/>
      <c r="S3137" s="54"/>
      <c r="T3137" s="54"/>
      <c r="U3137" s="56"/>
      <c r="V3137" s="54"/>
      <c r="W3137" s="54"/>
      <c r="X3137" s="54"/>
      <c r="Y3137" s="54"/>
      <c r="Z3137" s="56"/>
      <c r="AA3137" s="54"/>
      <c r="AB3137" s="54"/>
      <c r="AC3137" s="54"/>
      <c r="AD3137" s="54"/>
      <c r="AE3137" s="56"/>
    </row>
    <row r="3138" spans="12:31">
      <c r="L3138" s="54"/>
      <c r="M3138" s="54"/>
      <c r="N3138" s="54"/>
      <c r="O3138" s="54"/>
      <c r="P3138" s="56"/>
      <c r="Q3138" s="54"/>
      <c r="R3138" s="54"/>
      <c r="S3138" s="54"/>
      <c r="T3138" s="54"/>
      <c r="U3138" s="56"/>
      <c r="V3138" s="54"/>
      <c r="W3138" s="54"/>
      <c r="X3138" s="54"/>
      <c r="Y3138" s="54"/>
      <c r="Z3138" s="56"/>
      <c r="AA3138" s="54"/>
      <c r="AB3138" s="54"/>
      <c r="AC3138" s="54"/>
      <c r="AD3138" s="54"/>
      <c r="AE3138" s="56"/>
    </row>
    <row r="3139" spans="12:31">
      <c r="L3139" s="54"/>
      <c r="M3139" s="54"/>
      <c r="N3139" s="54"/>
      <c r="O3139" s="54"/>
      <c r="P3139" s="56"/>
      <c r="Q3139" s="54"/>
      <c r="R3139" s="54"/>
      <c r="S3139" s="54"/>
      <c r="T3139" s="54"/>
      <c r="U3139" s="56"/>
      <c r="V3139" s="54"/>
      <c r="W3139" s="54"/>
      <c r="X3139" s="54"/>
      <c r="Y3139" s="54"/>
      <c r="Z3139" s="56"/>
      <c r="AA3139" s="54"/>
      <c r="AB3139" s="54"/>
      <c r="AC3139" s="54"/>
      <c r="AD3139" s="54"/>
      <c r="AE3139" s="56"/>
    </row>
    <row r="3140" spans="12:31">
      <c r="L3140" s="54"/>
      <c r="M3140" s="54"/>
      <c r="N3140" s="54"/>
      <c r="O3140" s="54"/>
      <c r="P3140" s="56"/>
      <c r="Q3140" s="54"/>
      <c r="R3140" s="54"/>
      <c r="S3140" s="54"/>
      <c r="T3140" s="54"/>
      <c r="U3140" s="56"/>
      <c r="V3140" s="54"/>
      <c r="W3140" s="54"/>
      <c r="X3140" s="54"/>
      <c r="Y3140" s="54"/>
      <c r="Z3140" s="56"/>
      <c r="AA3140" s="54"/>
      <c r="AB3140" s="54"/>
      <c r="AC3140" s="54"/>
      <c r="AD3140" s="54"/>
      <c r="AE3140" s="56"/>
    </row>
    <row r="3141" spans="12:31">
      <c r="L3141" s="54"/>
      <c r="M3141" s="54"/>
      <c r="N3141" s="54"/>
      <c r="O3141" s="54"/>
      <c r="P3141" s="56"/>
      <c r="Q3141" s="54"/>
      <c r="R3141" s="54"/>
      <c r="S3141" s="54"/>
      <c r="T3141" s="54"/>
      <c r="U3141" s="56"/>
      <c r="V3141" s="54"/>
      <c r="W3141" s="54"/>
      <c r="X3141" s="54"/>
      <c r="Y3141" s="54"/>
      <c r="Z3141" s="56"/>
      <c r="AA3141" s="54"/>
      <c r="AB3141" s="54"/>
      <c r="AC3141" s="54"/>
      <c r="AD3141" s="54"/>
      <c r="AE3141" s="56"/>
    </row>
    <row r="3142" spans="12:31">
      <c r="L3142" s="54"/>
      <c r="M3142" s="54"/>
      <c r="N3142" s="54"/>
      <c r="O3142" s="54"/>
      <c r="P3142" s="56"/>
      <c r="Q3142" s="54"/>
      <c r="R3142" s="54"/>
      <c r="S3142" s="54"/>
      <c r="T3142" s="54"/>
      <c r="U3142" s="56"/>
      <c r="V3142" s="54"/>
      <c r="W3142" s="54"/>
      <c r="X3142" s="54"/>
      <c r="Y3142" s="54"/>
      <c r="Z3142" s="56"/>
      <c r="AA3142" s="54"/>
      <c r="AB3142" s="54"/>
      <c r="AC3142" s="54"/>
      <c r="AD3142" s="54"/>
      <c r="AE3142" s="56"/>
    </row>
    <row r="3143" spans="12:31">
      <c r="L3143" s="54"/>
      <c r="M3143" s="54"/>
      <c r="N3143" s="54"/>
      <c r="O3143" s="54"/>
      <c r="P3143" s="56"/>
      <c r="Q3143" s="54"/>
      <c r="R3143" s="54"/>
      <c r="S3143" s="54"/>
      <c r="T3143" s="54"/>
      <c r="U3143" s="56"/>
      <c r="V3143" s="54"/>
      <c r="W3143" s="54"/>
      <c r="X3143" s="54"/>
      <c r="Y3143" s="54"/>
      <c r="Z3143" s="56"/>
      <c r="AA3143" s="54"/>
      <c r="AB3143" s="54"/>
      <c r="AC3143" s="54"/>
      <c r="AD3143" s="54"/>
      <c r="AE3143" s="56"/>
    </row>
    <row r="3144" spans="12:31">
      <c r="L3144" s="54"/>
      <c r="M3144" s="54"/>
      <c r="N3144" s="54"/>
      <c r="O3144" s="54"/>
      <c r="P3144" s="56"/>
      <c r="Q3144" s="54"/>
      <c r="R3144" s="54"/>
      <c r="S3144" s="54"/>
      <c r="T3144" s="54"/>
      <c r="U3144" s="56"/>
      <c r="V3144" s="54"/>
      <c r="W3144" s="54"/>
      <c r="X3144" s="54"/>
      <c r="Y3144" s="54"/>
      <c r="Z3144" s="56"/>
      <c r="AA3144" s="54"/>
      <c r="AB3144" s="54"/>
      <c r="AC3144" s="54"/>
      <c r="AD3144" s="54"/>
      <c r="AE3144" s="56"/>
    </row>
    <row r="3145" spans="12:31">
      <c r="L3145" s="54"/>
      <c r="M3145" s="54"/>
      <c r="N3145" s="54"/>
      <c r="O3145" s="54"/>
      <c r="P3145" s="56"/>
      <c r="Q3145" s="54"/>
      <c r="R3145" s="54"/>
      <c r="S3145" s="54"/>
      <c r="T3145" s="54"/>
      <c r="U3145" s="56"/>
      <c r="V3145" s="54"/>
      <c r="W3145" s="54"/>
      <c r="X3145" s="54"/>
      <c r="Y3145" s="54"/>
      <c r="Z3145" s="56"/>
      <c r="AA3145" s="54"/>
      <c r="AB3145" s="54"/>
      <c r="AC3145" s="54"/>
      <c r="AD3145" s="54"/>
      <c r="AE3145" s="56"/>
    </row>
    <row r="3146" spans="12:31">
      <c r="L3146" s="54"/>
      <c r="M3146" s="54"/>
      <c r="N3146" s="54"/>
      <c r="O3146" s="54"/>
      <c r="P3146" s="56"/>
      <c r="Q3146" s="54"/>
      <c r="R3146" s="54"/>
      <c r="S3146" s="54"/>
      <c r="T3146" s="54"/>
      <c r="U3146" s="56"/>
      <c r="V3146" s="54"/>
      <c r="W3146" s="54"/>
      <c r="X3146" s="54"/>
      <c r="Y3146" s="54"/>
      <c r="Z3146" s="56"/>
      <c r="AA3146" s="54"/>
      <c r="AB3146" s="54"/>
      <c r="AC3146" s="54"/>
      <c r="AD3146" s="54"/>
      <c r="AE3146" s="56"/>
    </row>
    <row r="3147" spans="12:31">
      <c r="L3147" s="54"/>
      <c r="M3147" s="54"/>
      <c r="N3147" s="54"/>
      <c r="O3147" s="54"/>
      <c r="P3147" s="56"/>
      <c r="Q3147" s="54"/>
      <c r="R3147" s="54"/>
      <c r="S3147" s="54"/>
      <c r="T3147" s="54"/>
      <c r="U3147" s="56"/>
      <c r="V3147" s="54"/>
      <c r="W3147" s="54"/>
      <c r="X3147" s="54"/>
      <c r="Y3147" s="54"/>
      <c r="Z3147" s="56"/>
      <c r="AA3147" s="54"/>
      <c r="AB3147" s="54"/>
      <c r="AC3147" s="54"/>
      <c r="AD3147" s="54"/>
      <c r="AE3147" s="56"/>
    </row>
    <row r="3148" spans="12:31">
      <c r="L3148" s="54"/>
      <c r="M3148" s="54"/>
      <c r="N3148" s="54"/>
      <c r="O3148" s="54"/>
      <c r="P3148" s="56"/>
      <c r="Q3148" s="54"/>
      <c r="R3148" s="54"/>
      <c r="S3148" s="54"/>
      <c r="T3148" s="54"/>
      <c r="U3148" s="56"/>
      <c r="V3148" s="54"/>
      <c r="W3148" s="54"/>
      <c r="X3148" s="54"/>
      <c r="Y3148" s="54"/>
      <c r="Z3148" s="56"/>
      <c r="AA3148" s="54"/>
      <c r="AB3148" s="54"/>
      <c r="AC3148" s="54"/>
      <c r="AD3148" s="54"/>
      <c r="AE3148" s="56"/>
    </row>
    <row r="3149" spans="12:31">
      <c r="L3149" s="54"/>
      <c r="M3149" s="54"/>
      <c r="N3149" s="54"/>
      <c r="O3149" s="54"/>
      <c r="P3149" s="56"/>
      <c r="Q3149" s="54"/>
      <c r="R3149" s="54"/>
      <c r="S3149" s="54"/>
      <c r="T3149" s="54"/>
      <c r="U3149" s="56"/>
      <c r="V3149" s="54"/>
      <c r="W3149" s="54"/>
      <c r="X3149" s="54"/>
      <c r="Y3149" s="54"/>
      <c r="Z3149" s="56"/>
      <c r="AA3149" s="54"/>
      <c r="AB3149" s="54"/>
      <c r="AC3149" s="54"/>
      <c r="AD3149" s="54"/>
      <c r="AE3149" s="56"/>
    </row>
    <row r="3150" spans="12:31">
      <c r="L3150" s="54"/>
      <c r="M3150" s="54"/>
      <c r="N3150" s="54"/>
      <c r="O3150" s="54"/>
      <c r="P3150" s="56"/>
      <c r="Q3150" s="54"/>
      <c r="R3150" s="54"/>
      <c r="S3150" s="54"/>
      <c r="T3150" s="54"/>
      <c r="U3150" s="56"/>
      <c r="V3150" s="54"/>
      <c r="W3150" s="54"/>
      <c r="X3150" s="54"/>
      <c r="Y3150" s="54"/>
      <c r="Z3150" s="56"/>
      <c r="AA3150" s="54"/>
      <c r="AB3150" s="54"/>
      <c r="AC3150" s="54"/>
      <c r="AD3150" s="54"/>
      <c r="AE3150" s="56"/>
    </row>
    <row r="3151" spans="12:31">
      <c r="L3151" s="54"/>
      <c r="M3151" s="54"/>
      <c r="N3151" s="54"/>
      <c r="O3151" s="54"/>
      <c r="P3151" s="56"/>
      <c r="Q3151" s="54"/>
      <c r="R3151" s="54"/>
      <c r="S3151" s="54"/>
      <c r="T3151" s="54"/>
      <c r="U3151" s="56"/>
      <c r="V3151" s="54"/>
      <c r="W3151" s="54"/>
      <c r="X3151" s="54"/>
      <c r="Y3151" s="54"/>
      <c r="Z3151" s="56"/>
      <c r="AA3151" s="54"/>
      <c r="AB3151" s="54"/>
      <c r="AC3151" s="54"/>
      <c r="AD3151" s="54"/>
      <c r="AE3151" s="56"/>
    </row>
    <row r="3152" spans="12:31">
      <c r="L3152" s="54"/>
      <c r="M3152" s="54"/>
      <c r="N3152" s="54"/>
      <c r="O3152" s="54"/>
      <c r="P3152" s="56"/>
      <c r="Q3152" s="54"/>
      <c r="R3152" s="54"/>
      <c r="S3152" s="54"/>
      <c r="T3152" s="54"/>
      <c r="U3152" s="56"/>
      <c r="V3152" s="54"/>
      <c r="W3152" s="54"/>
      <c r="X3152" s="54"/>
      <c r="Y3152" s="54"/>
      <c r="Z3152" s="56"/>
      <c r="AA3152" s="54"/>
      <c r="AB3152" s="54"/>
      <c r="AC3152" s="54"/>
      <c r="AD3152" s="54"/>
      <c r="AE3152" s="56"/>
    </row>
    <row r="3153" spans="12:31">
      <c r="L3153" s="54"/>
      <c r="M3153" s="54"/>
      <c r="N3153" s="54"/>
      <c r="O3153" s="54"/>
      <c r="P3153" s="56"/>
      <c r="Q3153" s="54"/>
      <c r="R3153" s="54"/>
      <c r="S3153" s="54"/>
      <c r="T3153" s="54"/>
      <c r="U3153" s="56"/>
      <c r="V3153" s="54"/>
      <c r="W3153" s="54"/>
      <c r="X3153" s="54"/>
      <c r="Y3153" s="54"/>
      <c r="Z3153" s="56"/>
      <c r="AA3153" s="54"/>
      <c r="AB3153" s="54"/>
      <c r="AC3153" s="54"/>
      <c r="AD3153" s="54"/>
      <c r="AE3153" s="56"/>
    </row>
    <row r="3154" spans="12:31">
      <c r="L3154" s="54"/>
      <c r="M3154" s="54"/>
      <c r="N3154" s="54"/>
      <c r="O3154" s="54"/>
      <c r="P3154" s="56"/>
      <c r="Q3154" s="54"/>
      <c r="R3154" s="54"/>
      <c r="S3154" s="54"/>
      <c r="T3154" s="54"/>
      <c r="U3154" s="56"/>
      <c r="V3154" s="54"/>
      <c r="W3154" s="54"/>
      <c r="X3154" s="54"/>
      <c r="Y3154" s="54"/>
      <c r="Z3154" s="56"/>
      <c r="AA3154" s="54"/>
      <c r="AB3154" s="54"/>
      <c r="AC3154" s="54"/>
      <c r="AD3154" s="54"/>
      <c r="AE3154" s="56"/>
    </row>
    <row r="3155" spans="12:31">
      <c r="L3155" s="54"/>
      <c r="M3155" s="54"/>
      <c r="N3155" s="54"/>
      <c r="O3155" s="54"/>
      <c r="P3155" s="56"/>
      <c r="Q3155" s="54"/>
      <c r="R3155" s="54"/>
      <c r="S3155" s="54"/>
      <c r="T3155" s="54"/>
      <c r="U3155" s="56"/>
      <c r="V3155" s="54"/>
      <c r="W3155" s="54"/>
      <c r="X3155" s="54"/>
      <c r="Y3155" s="54"/>
      <c r="Z3155" s="56"/>
      <c r="AA3155" s="54"/>
      <c r="AB3155" s="54"/>
      <c r="AC3155" s="54"/>
      <c r="AD3155" s="54"/>
      <c r="AE3155" s="56"/>
    </row>
    <row r="3156" spans="12:31">
      <c r="L3156" s="54"/>
      <c r="M3156" s="54"/>
      <c r="N3156" s="54"/>
      <c r="O3156" s="54"/>
      <c r="P3156" s="56"/>
      <c r="Q3156" s="54"/>
      <c r="R3156" s="54"/>
      <c r="S3156" s="54"/>
      <c r="T3156" s="54"/>
      <c r="U3156" s="56"/>
      <c r="V3156" s="54"/>
      <c r="W3156" s="54"/>
      <c r="X3156" s="54"/>
      <c r="Y3156" s="54"/>
      <c r="Z3156" s="56"/>
      <c r="AA3156" s="54"/>
      <c r="AB3156" s="54"/>
      <c r="AC3156" s="54"/>
      <c r="AD3156" s="54"/>
      <c r="AE3156" s="56"/>
    </row>
    <row r="3157" spans="12:31">
      <c r="L3157" s="54"/>
      <c r="M3157" s="54"/>
      <c r="N3157" s="54"/>
      <c r="O3157" s="54"/>
      <c r="P3157" s="56"/>
      <c r="Q3157" s="54"/>
      <c r="R3157" s="54"/>
      <c r="S3157" s="54"/>
      <c r="T3157" s="54"/>
      <c r="U3157" s="56"/>
      <c r="V3157" s="54"/>
      <c r="W3157" s="54"/>
      <c r="X3157" s="54"/>
      <c r="Y3157" s="54"/>
      <c r="Z3157" s="56"/>
      <c r="AA3157" s="54"/>
      <c r="AB3157" s="54"/>
      <c r="AC3157" s="54"/>
      <c r="AD3157" s="54"/>
      <c r="AE3157" s="56"/>
    </row>
    <row r="3158" spans="12:31">
      <c r="L3158" s="54"/>
      <c r="M3158" s="54"/>
      <c r="N3158" s="54"/>
      <c r="O3158" s="54"/>
      <c r="P3158" s="56"/>
      <c r="Q3158" s="54"/>
      <c r="R3158" s="54"/>
      <c r="S3158" s="54"/>
      <c r="T3158" s="54"/>
      <c r="U3158" s="56"/>
      <c r="V3158" s="54"/>
      <c r="W3158" s="54"/>
      <c r="X3158" s="54"/>
      <c r="Y3158" s="54"/>
      <c r="Z3158" s="56"/>
      <c r="AA3158" s="54"/>
      <c r="AB3158" s="54"/>
      <c r="AC3158" s="54"/>
      <c r="AD3158" s="54"/>
      <c r="AE3158" s="56"/>
    </row>
    <row r="3159" spans="12:31">
      <c r="L3159" s="54"/>
      <c r="M3159" s="54"/>
      <c r="N3159" s="54"/>
      <c r="O3159" s="54"/>
      <c r="P3159" s="56"/>
      <c r="Q3159" s="54"/>
      <c r="R3159" s="54"/>
      <c r="S3159" s="54"/>
      <c r="T3159" s="54"/>
      <c r="U3159" s="56"/>
      <c r="V3159" s="54"/>
      <c r="W3159" s="54"/>
      <c r="X3159" s="54"/>
      <c r="Y3159" s="54"/>
      <c r="Z3159" s="56"/>
      <c r="AA3159" s="54"/>
      <c r="AB3159" s="54"/>
      <c r="AC3159" s="54"/>
      <c r="AD3159" s="54"/>
      <c r="AE3159" s="56"/>
    </row>
    <row r="3160" spans="12:31">
      <c r="L3160" s="54"/>
      <c r="M3160" s="54"/>
      <c r="N3160" s="54"/>
      <c r="O3160" s="54"/>
      <c r="P3160" s="56"/>
      <c r="Q3160" s="54"/>
      <c r="R3160" s="54"/>
      <c r="S3160" s="54"/>
      <c r="T3160" s="54"/>
      <c r="U3160" s="56"/>
      <c r="V3160" s="54"/>
      <c r="W3160" s="54"/>
      <c r="X3160" s="54"/>
      <c r="Y3160" s="54"/>
      <c r="Z3160" s="56"/>
      <c r="AA3160" s="54"/>
      <c r="AB3160" s="54"/>
      <c r="AC3160" s="54"/>
      <c r="AD3160" s="54"/>
      <c r="AE3160" s="56"/>
    </row>
    <row r="3161" spans="12:31">
      <c r="L3161" s="54"/>
      <c r="M3161" s="54"/>
      <c r="N3161" s="54"/>
      <c r="O3161" s="54"/>
      <c r="P3161" s="56"/>
      <c r="Q3161" s="54"/>
      <c r="R3161" s="54"/>
      <c r="S3161" s="54"/>
      <c r="T3161" s="54"/>
      <c r="U3161" s="56"/>
      <c r="V3161" s="54"/>
      <c r="W3161" s="54"/>
      <c r="X3161" s="54"/>
      <c r="Y3161" s="54"/>
      <c r="Z3161" s="56"/>
      <c r="AA3161" s="54"/>
      <c r="AB3161" s="54"/>
      <c r="AC3161" s="54"/>
      <c r="AD3161" s="54"/>
      <c r="AE3161" s="56"/>
    </row>
    <row r="3162" spans="12:31">
      <c r="L3162" s="54"/>
      <c r="M3162" s="54"/>
      <c r="N3162" s="54"/>
      <c r="O3162" s="54"/>
      <c r="P3162" s="56"/>
      <c r="Q3162" s="54"/>
      <c r="R3162" s="54"/>
      <c r="S3162" s="54"/>
      <c r="T3162" s="54"/>
      <c r="U3162" s="56"/>
      <c r="V3162" s="54"/>
      <c r="W3162" s="54"/>
      <c r="X3162" s="54"/>
      <c r="Y3162" s="54"/>
      <c r="Z3162" s="56"/>
      <c r="AA3162" s="54"/>
      <c r="AB3162" s="54"/>
      <c r="AC3162" s="54"/>
      <c r="AD3162" s="54"/>
      <c r="AE3162" s="56"/>
    </row>
    <row r="3163" spans="12:31">
      <c r="L3163" s="54"/>
      <c r="M3163" s="54"/>
      <c r="N3163" s="54"/>
      <c r="O3163" s="54"/>
      <c r="P3163" s="56"/>
      <c r="Q3163" s="54"/>
      <c r="R3163" s="54"/>
      <c r="S3163" s="54"/>
      <c r="T3163" s="54"/>
      <c r="U3163" s="56"/>
      <c r="V3163" s="54"/>
      <c r="W3163" s="54"/>
      <c r="X3163" s="54"/>
      <c r="Y3163" s="54"/>
      <c r="Z3163" s="56"/>
      <c r="AA3163" s="54"/>
      <c r="AB3163" s="54"/>
      <c r="AC3163" s="54"/>
      <c r="AD3163" s="54"/>
      <c r="AE3163" s="56"/>
    </row>
    <row r="3164" spans="12:31">
      <c r="L3164" s="54"/>
      <c r="M3164" s="54"/>
      <c r="N3164" s="54"/>
      <c r="O3164" s="54"/>
      <c r="P3164" s="56"/>
      <c r="Q3164" s="54"/>
      <c r="R3164" s="54"/>
      <c r="S3164" s="54"/>
      <c r="T3164" s="54"/>
      <c r="U3164" s="56"/>
      <c r="V3164" s="54"/>
      <c r="W3164" s="54"/>
      <c r="X3164" s="54"/>
      <c r="Y3164" s="54"/>
      <c r="Z3164" s="56"/>
      <c r="AA3164" s="54"/>
      <c r="AB3164" s="54"/>
      <c r="AC3164" s="54"/>
      <c r="AD3164" s="54"/>
      <c r="AE3164" s="56"/>
    </row>
    <row r="3165" spans="12:31">
      <c r="L3165" s="54"/>
      <c r="M3165" s="54"/>
      <c r="N3165" s="54"/>
      <c r="O3165" s="54"/>
      <c r="P3165" s="56"/>
      <c r="Q3165" s="54"/>
      <c r="R3165" s="54"/>
      <c r="S3165" s="54"/>
      <c r="T3165" s="54"/>
      <c r="U3165" s="56"/>
      <c r="V3165" s="54"/>
      <c r="W3165" s="54"/>
      <c r="X3165" s="54"/>
      <c r="Y3165" s="54"/>
      <c r="Z3165" s="56"/>
      <c r="AA3165" s="54"/>
      <c r="AB3165" s="54"/>
      <c r="AC3165" s="54"/>
      <c r="AD3165" s="54"/>
      <c r="AE3165" s="56"/>
    </row>
    <row r="3166" spans="12:31">
      <c r="L3166" s="54"/>
      <c r="M3166" s="54"/>
      <c r="N3166" s="54"/>
      <c r="O3166" s="54"/>
      <c r="P3166" s="56"/>
      <c r="Q3166" s="54"/>
      <c r="R3166" s="54"/>
      <c r="S3166" s="54"/>
      <c r="T3166" s="54"/>
      <c r="U3166" s="56"/>
      <c r="V3166" s="54"/>
      <c r="W3166" s="54"/>
      <c r="X3166" s="54"/>
      <c r="Y3166" s="54"/>
      <c r="Z3166" s="56"/>
      <c r="AA3166" s="54"/>
      <c r="AB3166" s="54"/>
      <c r="AC3166" s="54"/>
      <c r="AD3166" s="54"/>
      <c r="AE3166" s="56"/>
    </row>
    <row r="3167" spans="12:31">
      <c r="L3167" s="54"/>
      <c r="M3167" s="54"/>
      <c r="N3167" s="54"/>
      <c r="O3167" s="54"/>
      <c r="P3167" s="56"/>
      <c r="Q3167" s="54"/>
      <c r="R3167" s="54"/>
      <c r="S3167" s="54"/>
      <c r="T3167" s="54"/>
      <c r="U3167" s="56"/>
      <c r="V3167" s="54"/>
      <c r="W3167" s="54"/>
      <c r="X3167" s="54"/>
      <c r="Y3167" s="54"/>
      <c r="Z3167" s="56"/>
      <c r="AA3167" s="54"/>
      <c r="AB3167" s="54"/>
      <c r="AC3167" s="54"/>
      <c r="AD3167" s="54"/>
      <c r="AE3167" s="56"/>
    </row>
    <row r="3168" spans="12:31">
      <c r="L3168" s="54"/>
      <c r="M3168" s="54"/>
      <c r="N3168" s="54"/>
      <c r="O3168" s="54"/>
      <c r="P3168" s="56"/>
      <c r="Q3168" s="54"/>
      <c r="R3168" s="54"/>
      <c r="S3168" s="54"/>
      <c r="T3168" s="54"/>
      <c r="U3168" s="56"/>
      <c r="V3168" s="54"/>
      <c r="W3168" s="54"/>
      <c r="X3168" s="54"/>
      <c r="Y3168" s="54"/>
      <c r="Z3168" s="56"/>
      <c r="AA3168" s="54"/>
      <c r="AB3168" s="54"/>
      <c r="AC3168" s="54"/>
      <c r="AD3168" s="54"/>
      <c r="AE3168" s="56"/>
    </row>
    <row r="3169" spans="12:31">
      <c r="L3169" s="54"/>
      <c r="M3169" s="54"/>
      <c r="N3169" s="54"/>
      <c r="O3169" s="54"/>
      <c r="P3169" s="56"/>
      <c r="Q3169" s="54"/>
      <c r="R3169" s="54"/>
      <c r="S3169" s="54"/>
      <c r="T3169" s="54"/>
      <c r="U3169" s="56"/>
      <c r="V3169" s="54"/>
      <c r="W3169" s="54"/>
      <c r="X3169" s="54"/>
      <c r="Y3169" s="54"/>
      <c r="Z3169" s="56"/>
      <c r="AA3169" s="54"/>
      <c r="AB3169" s="54"/>
      <c r="AC3169" s="54"/>
      <c r="AD3169" s="54"/>
      <c r="AE3169" s="56"/>
    </row>
    <row r="3170" spans="12:31">
      <c r="L3170" s="54"/>
      <c r="M3170" s="54"/>
      <c r="N3170" s="54"/>
      <c r="O3170" s="54"/>
      <c r="P3170" s="56"/>
      <c r="Q3170" s="54"/>
      <c r="R3170" s="54"/>
      <c r="S3170" s="54"/>
      <c r="T3170" s="54"/>
      <c r="U3170" s="56"/>
      <c r="V3170" s="54"/>
      <c r="W3170" s="54"/>
      <c r="X3170" s="54"/>
      <c r="Y3170" s="54"/>
      <c r="Z3170" s="56"/>
      <c r="AA3170" s="54"/>
      <c r="AB3170" s="54"/>
      <c r="AC3170" s="54"/>
      <c r="AD3170" s="54"/>
      <c r="AE3170" s="56"/>
    </row>
    <row r="3171" spans="12:31">
      <c r="L3171" s="54"/>
      <c r="M3171" s="54"/>
      <c r="N3171" s="54"/>
      <c r="O3171" s="54"/>
      <c r="P3171" s="56"/>
      <c r="Q3171" s="54"/>
      <c r="R3171" s="54"/>
      <c r="S3171" s="54"/>
      <c r="T3171" s="54"/>
      <c r="U3171" s="56"/>
      <c r="V3171" s="54"/>
      <c r="W3171" s="54"/>
      <c r="X3171" s="54"/>
      <c r="Y3171" s="54"/>
      <c r="Z3171" s="56"/>
      <c r="AA3171" s="54"/>
      <c r="AB3171" s="54"/>
      <c r="AC3171" s="54"/>
      <c r="AD3171" s="54"/>
      <c r="AE3171" s="56"/>
    </row>
    <row r="3172" spans="12:31">
      <c r="L3172" s="54"/>
      <c r="M3172" s="54"/>
      <c r="N3172" s="54"/>
      <c r="O3172" s="54"/>
      <c r="P3172" s="56"/>
      <c r="Q3172" s="54"/>
      <c r="R3172" s="54"/>
      <c r="S3172" s="54"/>
      <c r="T3172" s="54"/>
      <c r="U3172" s="56"/>
      <c r="V3172" s="54"/>
      <c r="W3172" s="54"/>
      <c r="X3172" s="54"/>
      <c r="Y3172" s="54"/>
      <c r="Z3172" s="56"/>
      <c r="AA3172" s="54"/>
      <c r="AB3172" s="54"/>
      <c r="AC3172" s="54"/>
      <c r="AD3172" s="54"/>
      <c r="AE3172" s="56"/>
    </row>
    <row r="3173" spans="12:31">
      <c r="L3173" s="54"/>
      <c r="M3173" s="54"/>
      <c r="N3173" s="54"/>
      <c r="O3173" s="54"/>
      <c r="P3173" s="56"/>
      <c r="Q3173" s="54"/>
      <c r="R3173" s="54"/>
      <c r="S3173" s="54"/>
      <c r="T3173" s="54"/>
      <c r="U3173" s="56"/>
      <c r="V3173" s="54"/>
      <c r="W3173" s="54"/>
      <c r="X3173" s="54"/>
      <c r="Y3173" s="54"/>
      <c r="Z3173" s="56"/>
      <c r="AA3173" s="54"/>
      <c r="AB3173" s="54"/>
      <c r="AC3173" s="54"/>
      <c r="AD3173" s="54"/>
      <c r="AE3173" s="56"/>
    </row>
    <row r="3174" spans="12:31">
      <c r="L3174" s="54"/>
      <c r="M3174" s="54"/>
      <c r="N3174" s="54"/>
      <c r="O3174" s="54"/>
      <c r="P3174" s="56"/>
      <c r="Q3174" s="54"/>
      <c r="R3174" s="54"/>
      <c r="S3174" s="54"/>
      <c r="T3174" s="54"/>
      <c r="U3174" s="56"/>
      <c r="V3174" s="54"/>
      <c r="W3174" s="54"/>
      <c r="X3174" s="54"/>
      <c r="Y3174" s="54"/>
      <c r="Z3174" s="56"/>
      <c r="AA3174" s="54"/>
      <c r="AB3174" s="54"/>
      <c r="AC3174" s="54"/>
      <c r="AD3174" s="54"/>
      <c r="AE3174" s="56"/>
    </row>
    <row r="3175" spans="12:31">
      <c r="L3175" s="54"/>
      <c r="M3175" s="54"/>
      <c r="N3175" s="54"/>
      <c r="O3175" s="54"/>
      <c r="P3175" s="56"/>
      <c r="Q3175" s="54"/>
      <c r="R3175" s="54"/>
      <c r="S3175" s="54"/>
      <c r="T3175" s="54"/>
      <c r="U3175" s="56"/>
      <c r="V3175" s="54"/>
      <c r="W3175" s="54"/>
      <c r="X3175" s="54"/>
      <c r="Y3175" s="54"/>
      <c r="Z3175" s="56"/>
      <c r="AA3175" s="54"/>
      <c r="AB3175" s="54"/>
      <c r="AC3175" s="54"/>
      <c r="AD3175" s="54"/>
      <c r="AE3175" s="56"/>
    </row>
    <row r="3176" spans="12:31">
      <c r="L3176" s="54"/>
      <c r="M3176" s="54"/>
      <c r="N3176" s="54"/>
      <c r="O3176" s="54"/>
      <c r="P3176" s="56"/>
      <c r="Q3176" s="54"/>
      <c r="R3176" s="54"/>
      <c r="S3176" s="54"/>
      <c r="T3176" s="54"/>
      <c r="U3176" s="56"/>
      <c r="V3176" s="54"/>
      <c r="W3176" s="54"/>
      <c r="X3176" s="54"/>
      <c r="Y3176" s="54"/>
      <c r="Z3176" s="56"/>
      <c r="AA3176" s="54"/>
      <c r="AB3176" s="54"/>
      <c r="AC3176" s="54"/>
      <c r="AD3176" s="54"/>
      <c r="AE3176" s="56"/>
    </row>
    <row r="3177" spans="12:31">
      <c r="L3177" s="54"/>
      <c r="M3177" s="54"/>
      <c r="N3177" s="54"/>
      <c r="O3177" s="54"/>
      <c r="P3177" s="56"/>
      <c r="Q3177" s="54"/>
      <c r="R3177" s="54"/>
      <c r="S3177" s="54"/>
      <c r="T3177" s="54"/>
      <c r="U3177" s="56"/>
      <c r="V3177" s="54"/>
      <c r="W3177" s="54"/>
      <c r="X3177" s="54"/>
      <c r="Y3177" s="54"/>
      <c r="Z3177" s="56"/>
      <c r="AA3177" s="54"/>
      <c r="AB3177" s="54"/>
      <c r="AC3177" s="54"/>
      <c r="AD3177" s="54"/>
      <c r="AE3177" s="56"/>
    </row>
    <row r="3178" spans="12:31">
      <c r="L3178" s="54"/>
      <c r="M3178" s="54"/>
      <c r="N3178" s="54"/>
      <c r="O3178" s="54"/>
      <c r="P3178" s="56"/>
      <c r="Q3178" s="54"/>
      <c r="R3178" s="54"/>
      <c r="S3178" s="54"/>
      <c r="T3178" s="54"/>
      <c r="U3178" s="56"/>
      <c r="V3178" s="54"/>
      <c r="W3178" s="54"/>
      <c r="X3178" s="54"/>
      <c r="Y3178" s="54"/>
      <c r="Z3178" s="56"/>
      <c r="AA3178" s="54"/>
      <c r="AB3178" s="54"/>
      <c r="AC3178" s="54"/>
      <c r="AD3178" s="54"/>
      <c r="AE3178" s="56"/>
    </row>
    <row r="3179" spans="12:31">
      <c r="L3179" s="54"/>
      <c r="M3179" s="54"/>
      <c r="N3179" s="54"/>
      <c r="O3179" s="54"/>
      <c r="P3179" s="56"/>
      <c r="Q3179" s="54"/>
      <c r="R3179" s="54"/>
      <c r="S3179" s="54"/>
      <c r="T3179" s="54"/>
      <c r="U3179" s="56"/>
      <c r="V3179" s="54"/>
      <c r="W3179" s="54"/>
      <c r="X3179" s="54"/>
      <c r="Y3179" s="54"/>
      <c r="Z3179" s="56"/>
      <c r="AA3179" s="54"/>
      <c r="AB3179" s="54"/>
      <c r="AC3179" s="54"/>
      <c r="AD3179" s="54"/>
      <c r="AE3179" s="56"/>
    </row>
    <row r="3180" spans="12:31">
      <c r="L3180" s="54"/>
      <c r="M3180" s="54"/>
      <c r="N3180" s="54"/>
      <c r="O3180" s="54"/>
      <c r="P3180" s="56"/>
      <c r="Q3180" s="54"/>
      <c r="R3180" s="54"/>
      <c r="S3180" s="54"/>
      <c r="T3180" s="54"/>
      <c r="U3180" s="56"/>
      <c r="V3180" s="54"/>
      <c r="W3180" s="54"/>
      <c r="X3180" s="54"/>
      <c r="Y3180" s="54"/>
      <c r="Z3180" s="56"/>
      <c r="AA3180" s="54"/>
      <c r="AB3180" s="54"/>
      <c r="AC3180" s="54"/>
      <c r="AD3180" s="54"/>
      <c r="AE3180" s="56"/>
    </row>
    <row r="3181" spans="12:31">
      <c r="L3181" s="54"/>
      <c r="M3181" s="54"/>
      <c r="N3181" s="54"/>
      <c r="O3181" s="54"/>
      <c r="P3181" s="56"/>
      <c r="Q3181" s="54"/>
      <c r="R3181" s="54"/>
      <c r="S3181" s="54"/>
      <c r="T3181" s="54"/>
      <c r="U3181" s="56"/>
      <c r="V3181" s="54"/>
      <c r="W3181" s="54"/>
      <c r="X3181" s="54"/>
      <c r="Y3181" s="54"/>
      <c r="Z3181" s="56"/>
      <c r="AA3181" s="54"/>
      <c r="AB3181" s="54"/>
      <c r="AC3181" s="54"/>
      <c r="AD3181" s="54"/>
      <c r="AE3181" s="56"/>
    </row>
    <row r="3182" spans="12:31">
      <c r="L3182" s="54"/>
      <c r="M3182" s="54"/>
      <c r="N3182" s="54"/>
      <c r="O3182" s="54"/>
      <c r="P3182" s="56"/>
      <c r="Q3182" s="54"/>
      <c r="R3182" s="54"/>
      <c r="S3182" s="54"/>
      <c r="T3182" s="54"/>
      <c r="U3182" s="56"/>
      <c r="V3182" s="54"/>
      <c r="W3182" s="54"/>
      <c r="X3182" s="54"/>
      <c r="Y3182" s="54"/>
      <c r="Z3182" s="56"/>
      <c r="AA3182" s="54"/>
      <c r="AB3182" s="54"/>
      <c r="AC3182" s="54"/>
      <c r="AD3182" s="54"/>
      <c r="AE3182" s="56"/>
    </row>
    <row r="3183" spans="12:31">
      <c r="L3183" s="54"/>
      <c r="M3183" s="54"/>
      <c r="N3183" s="54"/>
      <c r="O3183" s="54"/>
      <c r="P3183" s="56"/>
      <c r="Q3183" s="54"/>
      <c r="R3183" s="54"/>
      <c r="S3183" s="54"/>
      <c r="T3183" s="54"/>
      <c r="U3183" s="56"/>
      <c r="V3183" s="54"/>
      <c r="W3183" s="54"/>
      <c r="X3183" s="54"/>
      <c r="Y3183" s="54"/>
      <c r="Z3183" s="56"/>
      <c r="AA3183" s="54"/>
      <c r="AB3183" s="54"/>
      <c r="AC3183" s="54"/>
      <c r="AD3183" s="54"/>
      <c r="AE3183" s="56"/>
    </row>
    <row r="3184" spans="12:31">
      <c r="L3184" s="54"/>
      <c r="M3184" s="54"/>
      <c r="N3184" s="54"/>
      <c r="O3184" s="54"/>
      <c r="P3184" s="56"/>
      <c r="Q3184" s="54"/>
      <c r="R3184" s="54"/>
      <c r="S3184" s="54"/>
      <c r="T3184" s="54"/>
      <c r="U3184" s="56"/>
      <c r="V3184" s="54"/>
      <c r="W3184" s="54"/>
      <c r="X3184" s="54"/>
      <c r="Y3184" s="54"/>
      <c r="Z3184" s="56"/>
      <c r="AA3184" s="54"/>
      <c r="AB3184" s="54"/>
      <c r="AC3184" s="54"/>
      <c r="AD3184" s="54"/>
      <c r="AE3184" s="56"/>
    </row>
    <row r="3185" spans="12:31">
      <c r="L3185" s="54"/>
      <c r="M3185" s="54"/>
      <c r="N3185" s="54"/>
      <c r="O3185" s="54"/>
      <c r="P3185" s="56"/>
      <c r="Q3185" s="54"/>
      <c r="R3185" s="54"/>
      <c r="S3185" s="54"/>
      <c r="T3185" s="54"/>
      <c r="U3185" s="56"/>
      <c r="V3185" s="54"/>
      <c r="W3185" s="54"/>
      <c r="X3185" s="54"/>
      <c r="Y3185" s="54"/>
      <c r="Z3185" s="56"/>
      <c r="AA3185" s="54"/>
      <c r="AB3185" s="54"/>
      <c r="AC3185" s="54"/>
      <c r="AD3185" s="54"/>
      <c r="AE3185" s="56"/>
    </row>
    <row r="3186" spans="12:31">
      <c r="L3186" s="54"/>
      <c r="M3186" s="54"/>
      <c r="N3186" s="54"/>
      <c r="O3186" s="54"/>
      <c r="P3186" s="56"/>
      <c r="Q3186" s="54"/>
      <c r="R3186" s="54"/>
      <c r="S3186" s="54"/>
      <c r="T3186" s="54"/>
      <c r="U3186" s="56"/>
      <c r="V3186" s="54"/>
      <c r="W3186" s="54"/>
      <c r="X3186" s="54"/>
      <c r="Y3186" s="54"/>
      <c r="Z3186" s="56"/>
      <c r="AA3186" s="54"/>
      <c r="AB3186" s="54"/>
      <c r="AC3186" s="54"/>
      <c r="AD3186" s="54"/>
      <c r="AE3186" s="56"/>
    </row>
    <row r="3187" spans="12:31">
      <c r="L3187" s="54"/>
      <c r="M3187" s="54"/>
      <c r="N3187" s="54"/>
      <c r="O3187" s="54"/>
      <c r="P3187" s="56"/>
      <c r="Q3187" s="54"/>
      <c r="R3187" s="54"/>
      <c r="S3187" s="54"/>
      <c r="T3187" s="54"/>
      <c r="U3187" s="56"/>
      <c r="V3187" s="54"/>
      <c r="W3187" s="54"/>
      <c r="X3187" s="54"/>
      <c r="Y3187" s="54"/>
      <c r="Z3187" s="56"/>
      <c r="AA3187" s="54"/>
      <c r="AB3187" s="54"/>
      <c r="AC3187" s="54"/>
      <c r="AD3187" s="54"/>
      <c r="AE3187" s="56"/>
    </row>
    <row r="3188" spans="12:31">
      <c r="L3188" s="54"/>
      <c r="M3188" s="54"/>
      <c r="N3188" s="54"/>
      <c r="O3188" s="54"/>
      <c r="P3188" s="56"/>
      <c r="Q3188" s="54"/>
      <c r="R3188" s="54"/>
      <c r="S3188" s="54"/>
      <c r="T3188" s="54"/>
      <c r="U3188" s="56"/>
      <c r="V3188" s="54"/>
      <c r="W3188" s="54"/>
      <c r="X3188" s="54"/>
      <c r="Y3188" s="54"/>
      <c r="Z3188" s="56"/>
      <c r="AA3188" s="54"/>
      <c r="AB3188" s="54"/>
      <c r="AC3188" s="54"/>
      <c r="AD3188" s="54"/>
      <c r="AE3188" s="56"/>
    </row>
    <row r="3189" spans="12:31">
      <c r="L3189" s="54"/>
      <c r="M3189" s="54"/>
      <c r="N3189" s="54"/>
      <c r="O3189" s="54"/>
      <c r="P3189" s="56"/>
      <c r="Q3189" s="54"/>
      <c r="R3189" s="54"/>
      <c r="S3189" s="54"/>
      <c r="T3189" s="54"/>
      <c r="U3189" s="56"/>
      <c r="V3189" s="54"/>
      <c r="W3189" s="54"/>
      <c r="X3189" s="54"/>
      <c r="Y3189" s="54"/>
      <c r="Z3189" s="56"/>
      <c r="AA3189" s="54"/>
      <c r="AB3189" s="54"/>
      <c r="AC3189" s="54"/>
      <c r="AD3189" s="54"/>
      <c r="AE3189" s="56"/>
    </row>
    <row r="3190" spans="12:31">
      <c r="L3190" s="54"/>
      <c r="M3190" s="54"/>
      <c r="N3190" s="54"/>
      <c r="O3190" s="54"/>
      <c r="P3190" s="56"/>
      <c r="Q3190" s="54"/>
      <c r="R3190" s="54"/>
      <c r="S3190" s="54"/>
      <c r="T3190" s="54"/>
      <c r="U3190" s="56"/>
      <c r="V3190" s="54"/>
      <c r="W3190" s="54"/>
      <c r="X3190" s="54"/>
      <c r="Y3190" s="54"/>
      <c r="Z3190" s="56"/>
      <c r="AA3190" s="54"/>
      <c r="AB3190" s="54"/>
      <c r="AC3190" s="54"/>
      <c r="AD3190" s="54"/>
      <c r="AE3190" s="56"/>
    </row>
    <row r="3191" spans="12:31">
      <c r="L3191" s="54"/>
      <c r="M3191" s="54"/>
      <c r="N3191" s="54"/>
      <c r="O3191" s="54"/>
      <c r="P3191" s="56"/>
      <c r="Q3191" s="54"/>
      <c r="R3191" s="54"/>
      <c r="S3191" s="54"/>
      <c r="T3191" s="54"/>
      <c r="U3191" s="56"/>
      <c r="V3191" s="54"/>
      <c r="W3191" s="54"/>
      <c r="X3191" s="54"/>
      <c r="Y3191" s="54"/>
      <c r="Z3191" s="56"/>
      <c r="AA3191" s="54"/>
      <c r="AB3191" s="54"/>
      <c r="AC3191" s="54"/>
      <c r="AD3191" s="54"/>
      <c r="AE3191" s="56"/>
    </row>
    <row r="3192" spans="12:31">
      <c r="L3192" s="54"/>
      <c r="M3192" s="54"/>
      <c r="N3192" s="54"/>
      <c r="O3192" s="54"/>
      <c r="P3192" s="56"/>
      <c r="Q3192" s="54"/>
      <c r="R3192" s="54"/>
      <c r="S3192" s="54"/>
      <c r="T3192" s="54"/>
      <c r="U3192" s="56"/>
      <c r="V3192" s="54"/>
      <c r="W3192" s="54"/>
      <c r="X3192" s="54"/>
      <c r="Y3192" s="54"/>
      <c r="Z3192" s="56"/>
      <c r="AA3192" s="54"/>
      <c r="AB3192" s="54"/>
      <c r="AC3192" s="54"/>
      <c r="AD3192" s="54"/>
      <c r="AE3192" s="56"/>
    </row>
    <row r="3193" spans="12:31">
      <c r="L3193" s="54"/>
      <c r="M3193" s="54"/>
      <c r="N3193" s="54"/>
      <c r="O3193" s="54"/>
      <c r="P3193" s="56"/>
      <c r="Q3193" s="54"/>
      <c r="R3193" s="54"/>
      <c r="S3193" s="54"/>
      <c r="T3193" s="54"/>
      <c r="U3193" s="56"/>
      <c r="V3193" s="54"/>
      <c r="W3193" s="54"/>
      <c r="X3193" s="54"/>
      <c r="Y3193" s="54"/>
      <c r="Z3193" s="56"/>
      <c r="AA3193" s="54"/>
      <c r="AB3193" s="54"/>
      <c r="AC3193" s="54"/>
      <c r="AD3193" s="54"/>
      <c r="AE3193" s="56"/>
    </row>
    <row r="3194" spans="12:31">
      <c r="L3194" s="54"/>
      <c r="M3194" s="54"/>
      <c r="N3194" s="54"/>
      <c r="O3194" s="54"/>
      <c r="P3194" s="56"/>
      <c r="Q3194" s="54"/>
      <c r="R3194" s="54"/>
      <c r="S3194" s="54"/>
      <c r="T3194" s="54"/>
      <c r="U3194" s="56"/>
      <c r="V3194" s="54"/>
      <c r="W3194" s="54"/>
      <c r="X3194" s="54"/>
      <c r="Y3194" s="54"/>
      <c r="Z3194" s="56"/>
      <c r="AA3194" s="54"/>
      <c r="AB3194" s="54"/>
      <c r="AC3194" s="54"/>
      <c r="AD3194" s="54"/>
      <c r="AE3194" s="56"/>
    </row>
  </sheetData>
  <sheetProtection formatCells="0" formatColumns="0" formatRows="0" insertRows="0" deleteRows="0" sort="0" autoFilter="0" pivotTables="0"/>
  <autoFilter ref="A1:J114">
    <filterColumn colId="8" showButton="0"/>
  </autoFilter>
  <sortState ref="A4:BS73">
    <sortCondition ref="C3:C73"/>
  </sortState>
  <mergeCells count="8">
    <mergeCell ref="Q1:T1"/>
    <mergeCell ref="V1:Y1"/>
    <mergeCell ref="AA1:AD1"/>
    <mergeCell ref="L1:O1"/>
    <mergeCell ref="A1:A2"/>
    <mergeCell ref="B1:B2"/>
    <mergeCell ref="I1:J1"/>
    <mergeCell ref="C1:C2"/>
  </mergeCells>
  <dataValidations xWindow="83" yWindow="945" count="14">
    <dataValidation type="list" allowBlank="1" showInputMessage="1" showErrorMessage="1" promptTitle="Risk factor type" prompt="Select the type of risk factor measure._x000a__x000a_This list should represent the planned groupings for meta-analysis." sqref="D65360:D65547">
      <formula1>OutName</formula1>
    </dataValidation>
    <dataValidation type="list" allowBlank="1" showInputMessage="1" showErrorMessage="1" promptTitle="What type of outcome was this?" prompt="Select the type of outcome measure._x000a__x000a_This list should represent the planned groupings for meta-analysis." sqref="F3:F54 F56:F57 F77:F65547 F74:F75 F59:F72">
      <formula1>OutType</formula1>
    </dataValidation>
    <dataValidation allowBlank="1" showErrorMessage="1" sqref="I1:I2"/>
    <dataValidation allowBlank="1" showInputMessage="1" showErrorMessage="1" promptTitle="Outcome description" prompt="How does the paper describe/ measure the outcome of interest" sqref="G56:G57 G59:G72 G74:G75 G1:G54 G77:G1048576"/>
    <dataValidation type="textLength" allowBlank="1" showInputMessage="1" showErrorMessage="1" promptTitle="Notes" prompt="Use sparingly." sqref="B3:B62410 A110:A62410 A3:A108">
      <formula1>0</formula1>
      <formula2>200</formula2>
    </dataValidation>
    <dataValidation allowBlank="1" showInputMessage="1" showErrorMessage="1" promptTitle="Notes" prompt="Use sparingly." sqref="A109"/>
    <dataValidation allowBlank="1" showInputMessage="1" showErrorMessage="1" prompt="Over what time period were participants assessed? " sqref="I3:I65547"/>
    <dataValidation allowBlank="1" showInputMessage="1" showErrorMessage="1" prompt="Does the risk factor increase or decrease the risk of violence?_x000a_NB ignore significance, this is to just indicate the direction of effect" sqref="H3:H65547"/>
    <dataValidation type="list" allowBlank="1" showInputMessage="1" showErrorMessage="1" promptTitle="Risk factor type" sqref="D92:D65359 D3:D71 D75:D90">
      <formula1>OutName</formula1>
    </dataValidation>
    <dataValidation allowBlank="1" showInputMessage="1" showErrorMessage="1" promptTitle="Risk factor description" prompt="Provide further information from the paper, e.g. tool utilised to measure risk factor" sqref="E1:E65547"/>
    <dataValidation type="decimal" allowBlank="1" showInputMessage="1" showErrorMessage="1" promptTitle="Confidence interval" prompt="Enter the lower and upper bounds of the confidence interval." sqref="R3:S65547 W3:X65547">
      <formula1>-999999</formula1>
      <formula2>999999</formula2>
    </dataValidation>
    <dataValidation type="decimal" allowBlank="1" showInputMessage="1" showErrorMessage="1" promptTitle="Calculated effect size" prompt="Enter the calculated effect size._x000a__x000a_You will normally prefer to extract raw data, but you should use these formats when cluster randomised trials report effects adjusted for clustering." sqref="V3:V65547 Q3:Q65547">
      <formula1>-999999</formula1>
      <formula2>999999</formula2>
    </dataValidation>
    <dataValidation type="decimal" allowBlank="1" showInputMessage="1" showErrorMessage="1" promptTitle="Intervenal Range" prompt="Enter the range for the confidence interval._x000a__x000a_For 90%, enter '0.9'._x000a_For 95%, enter '0.95'." sqref="Y3:Y65547 T3:T65547">
      <formula1>0</formula1>
      <formula2>1</formula2>
    </dataValidation>
    <dataValidation type="list" allowBlank="1" showInputMessage="1" showErrorMessage="1" promptTitle="Study ID" prompt="Select study.  In this worksheet, each study AND EACH OUTCOME may appear more than once.  Each row represents a single outcome measure at a single point in time FOR A SINGLE GROUP." sqref="C3:C65547">
      <formula1>Study_ID</formula1>
    </dataValidation>
  </dataValidation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406"/>
  <sheetViews>
    <sheetView workbookViewId="0">
      <selection activeCell="J32" sqref="J32:J35"/>
    </sheetView>
  </sheetViews>
  <sheetFormatPr baseColWidth="10" defaultColWidth="8.83203125" defaultRowHeight="15" x14ac:dyDescent="0"/>
  <cols>
    <col min="1" max="1" width="11.33203125" style="55" customWidth="1"/>
    <col min="2" max="2" width="7.6640625" style="55" bestFit="1" customWidth="1"/>
    <col min="3" max="3" width="8.6640625" style="55" customWidth="1"/>
    <col min="4" max="4" width="9.33203125" style="55" customWidth="1"/>
    <col min="5" max="5" width="7.5" style="55" customWidth="1"/>
    <col min="6" max="6" width="8.83203125" style="55" customWidth="1"/>
    <col min="7" max="7" width="10" style="55" customWidth="1"/>
    <col min="8" max="8" width="11.5" style="55" bestFit="1" customWidth="1"/>
    <col min="9" max="9" width="8.83203125" style="55"/>
    <col min="10" max="10" width="9.83203125" style="55" bestFit="1" customWidth="1"/>
    <col min="11" max="11" width="10.6640625" style="55" bestFit="1" customWidth="1"/>
    <col min="12" max="12" width="8.83203125" style="55"/>
    <col min="13" max="13" width="8.83203125" style="55" customWidth="1"/>
    <col min="14" max="14" width="10.6640625" style="55" bestFit="1" customWidth="1"/>
    <col min="15" max="42" width="8.83203125" style="55" customWidth="1"/>
    <col min="43" max="45" width="8.83203125" style="139" customWidth="1"/>
    <col min="46" max="62" width="8.83203125" customWidth="1"/>
    <col min="63" max="63" width="8.83203125" style="15" customWidth="1"/>
    <col min="64" max="64" width="8.83203125" style="83" hidden="1" customWidth="1"/>
    <col min="65" max="65" width="15" style="83" hidden="1" customWidth="1"/>
    <col min="66" max="66" width="7.1640625" style="83" hidden="1" customWidth="1"/>
    <col min="67" max="67" width="10.5" style="83" hidden="1" customWidth="1"/>
    <col min="68" max="68" width="8.33203125" style="83" hidden="1" customWidth="1"/>
    <col min="69" max="78" width="8.83203125" style="83" hidden="1" customWidth="1"/>
    <col min="79" max="79" width="12.33203125" style="83" hidden="1" customWidth="1"/>
    <col min="80" max="82" width="8.83203125" style="83" hidden="1" customWidth="1"/>
    <col min="83" max="83" width="12.33203125" style="83" hidden="1" customWidth="1"/>
    <col min="84" max="86" width="8.83203125" style="83" hidden="1" customWidth="1"/>
    <col min="87" max="101" width="8.83203125" customWidth="1"/>
  </cols>
  <sheetData>
    <row r="1" spans="1:86" ht="25" customHeight="1">
      <c r="A1" s="138" t="s">
        <v>142</v>
      </c>
      <c r="B1" s="139"/>
      <c r="C1" s="139"/>
      <c r="D1" s="139"/>
      <c r="E1" s="139"/>
      <c r="F1" s="139"/>
      <c r="G1" s="139"/>
      <c r="H1" s="139"/>
      <c r="I1" s="139"/>
      <c r="J1" s="139"/>
      <c r="K1" s="139"/>
      <c r="L1" s="139"/>
      <c r="BL1" s="85"/>
      <c r="BM1" s="85"/>
      <c r="BN1" s="85"/>
      <c r="BO1" s="85"/>
      <c r="BP1" s="85"/>
      <c r="BQ1" s="85"/>
      <c r="BR1" s="85"/>
      <c r="BS1" s="85"/>
      <c r="BT1" s="85"/>
      <c r="BU1" s="85"/>
      <c r="BV1" s="85"/>
      <c r="BW1" s="85"/>
      <c r="BX1" s="85"/>
      <c r="BY1" s="85"/>
      <c r="BZ1" s="85"/>
      <c r="CA1" s="85"/>
      <c r="CB1" s="85"/>
      <c r="CC1" s="85"/>
      <c r="CD1" s="85"/>
      <c r="CE1" s="85"/>
      <c r="CF1" s="85"/>
      <c r="CG1" s="85"/>
      <c r="CH1" s="85"/>
    </row>
    <row r="2" spans="1:86">
      <c r="A2" s="64" t="s">
        <v>143</v>
      </c>
      <c r="B2" s="139"/>
      <c r="C2" s="139"/>
      <c r="D2" s="139"/>
      <c r="E2" s="139"/>
      <c r="F2" s="139"/>
      <c r="G2" s="139"/>
      <c r="H2" s="139"/>
      <c r="I2" s="139"/>
      <c r="J2" s="139"/>
      <c r="K2" s="139"/>
      <c r="L2" s="139"/>
    </row>
    <row r="3" spans="1:86">
      <c r="A3" s="140" t="s">
        <v>160</v>
      </c>
      <c r="B3" s="139"/>
      <c r="C3" s="139"/>
      <c r="D3" s="139"/>
      <c r="E3" s="139"/>
      <c r="F3" s="328" t="s">
        <v>144</v>
      </c>
      <c r="G3" s="329"/>
      <c r="H3" s="139"/>
      <c r="I3" s="139"/>
      <c r="J3" s="139"/>
      <c r="K3" s="139"/>
      <c r="L3" s="139"/>
    </row>
    <row r="4" spans="1:86">
      <c r="A4" s="64" t="s">
        <v>281</v>
      </c>
      <c r="B4" s="139"/>
      <c r="C4" s="139"/>
      <c r="D4" s="139"/>
      <c r="E4" s="139"/>
      <c r="F4" s="330" t="s">
        <v>144</v>
      </c>
      <c r="G4" s="331"/>
      <c r="H4" s="139"/>
      <c r="I4" s="139"/>
      <c r="J4" s="139"/>
      <c r="K4" s="139"/>
      <c r="L4" s="139"/>
    </row>
    <row r="5" spans="1:86">
      <c r="A5" s="139"/>
      <c r="B5" s="139"/>
      <c r="C5" s="139"/>
      <c r="D5" s="139"/>
      <c r="E5" s="139"/>
      <c r="F5" s="139"/>
      <c r="G5" s="139"/>
      <c r="H5" s="139"/>
      <c r="I5" s="139"/>
      <c r="J5" s="139"/>
      <c r="K5" s="139"/>
      <c r="L5" s="139"/>
    </row>
    <row r="6" spans="1:86" ht="24" customHeight="1">
      <c r="A6" s="188" t="s">
        <v>166</v>
      </c>
      <c r="B6" s="189"/>
      <c r="C6" s="189"/>
      <c r="D6" s="189"/>
      <c r="E6" s="189"/>
      <c r="F6" s="189"/>
      <c r="G6" s="189"/>
      <c r="H6" s="189"/>
      <c r="I6" s="189"/>
      <c r="J6" s="189"/>
      <c r="K6" s="189"/>
      <c r="L6" s="189"/>
      <c r="M6" s="190"/>
      <c r="N6" s="190"/>
      <c r="O6" s="190"/>
      <c r="P6" s="190"/>
    </row>
    <row r="7" spans="1:86">
      <c r="A7" s="112" t="s">
        <v>161</v>
      </c>
      <c r="B7" s="189"/>
      <c r="C7" s="189"/>
      <c r="D7" s="189"/>
      <c r="E7" s="189"/>
      <c r="F7" s="189"/>
      <c r="G7" s="189"/>
      <c r="H7" s="189"/>
      <c r="I7" s="189"/>
      <c r="J7" s="189"/>
      <c r="K7" s="189"/>
      <c r="L7" s="189"/>
      <c r="M7" s="190"/>
      <c r="N7" s="190"/>
      <c r="O7" s="190"/>
      <c r="P7" s="190"/>
    </row>
    <row r="8" spans="1:86">
      <c r="A8" s="112" t="s">
        <v>315</v>
      </c>
      <c r="B8" s="189"/>
      <c r="C8" s="189"/>
      <c r="D8" s="189"/>
      <c r="E8" s="189"/>
      <c r="F8" s="189"/>
      <c r="G8" s="189"/>
      <c r="H8" s="189"/>
      <c r="I8" s="189"/>
      <c r="J8" s="189"/>
      <c r="K8" s="189"/>
      <c r="L8" s="189"/>
      <c r="M8" s="190"/>
      <c r="N8" s="190"/>
      <c r="O8" s="190"/>
      <c r="P8" s="190"/>
    </row>
    <row r="9" spans="1:86">
      <c r="A9" s="112" t="s">
        <v>303</v>
      </c>
      <c r="B9" s="189"/>
      <c r="C9" s="189"/>
      <c r="D9" s="189"/>
      <c r="E9" s="189"/>
      <c r="F9" s="189"/>
      <c r="G9" s="189"/>
      <c r="H9" s="189"/>
      <c r="I9" s="189"/>
      <c r="J9" s="189"/>
      <c r="K9" s="189"/>
      <c r="L9" s="189"/>
      <c r="M9" s="190"/>
      <c r="N9" s="190"/>
      <c r="O9" s="190"/>
      <c r="P9" s="190"/>
    </row>
    <row r="10" spans="1:86">
      <c r="A10" s="112" t="s">
        <v>162</v>
      </c>
      <c r="B10" s="189"/>
      <c r="C10" s="189"/>
      <c r="D10" s="189"/>
      <c r="E10" s="189"/>
      <c r="F10" s="189"/>
      <c r="G10" s="189"/>
      <c r="H10" s="189"/>
      <c r="I10" s="189"/>
      <c r="J10" s="189"/>
      <c r="K10" s="189"/>
      <c r="L10" s="189"/>
      <c r="M10" s="190"/>
      <c r="N10" s="190"/>
      <c r="O10" s="190"/>
      <c r="P10" s="190"/>
    </row>
    <row r="11" spans="1:86">
      <c r="A11" s="112" t="s">
        <v>163</v>
      </c>
      <c r="B11" s="189"/>
      <c r="C11" s="189"/>
      <c r="D11" s="189"/>
      <c r="E11" s="189"/>
      <c r="F11" s="189"/>
      <c r="G11" s="189"/>
      <c r="H11" s="189"/>
      <c r="I11" s="189"/>
      <c r="J11" s="189"/>
      <c r="K11" s="189"/>
      <c r="L11" s="189"/>
      <c r="M11" s="190"/>
      <c r="N11" s="190"/>
      <c r="O11" s="190"/>
      <c r="P11" s="190"/>
    </row>
    <row r="12" spans="1:86">
      <c r="A12" s="112" t="s">
        <v>164</v>
      </c>
      <c r="B12" s="189"/>
      <c r="C12" s="189"/>
      <c r="D12" s="189"/>
      <c r="E12" s="189"/>
      <c r="F12" s="189"/>
      <c r="G12" s="189"/>
      <c r="H12" s="189"/>
      <c r="I12" s="189"/>
      <c r="J12" s="189"/>
      <c r="K12" s="189"/>
      <c r="L12" s="189"/>
      <c r="M12" s="190"/>
      <c r="N12" s="190"/>
      <c r="O12" s="190"/>
      <c r="P12" s="190"/>
    </row>
    <row r="13" spans="1:86">
      <c r="A13" s="112" t="s">
        <v>301</v>
      </c>
      <c r="B13" s="189"/>
      <c r="C13" s="189"/>
      <c r="D13" s="189"/>
      <c r="E13" s="189"/>
      <c r="F13" s="189"/>
      <c r="G13" s="189"/>
      <c r="H13" s="189"/>
      <c r="I13" s="189"/>
      <c r="J13" s="189"/>
      <c r="K13" s="189"/>
      <c r="L13" s="189"/>
      <c r="M13" s="190"/>
      <c r="N13" s="190"/>
      <c r="O13" s="190"/>
      <c r="P13" s="190"/>
    </row>
    <row r="14" spans="1:86">
      <c r="A14" s="112" t="s">
        <v>302</v>
      </c>
      <c r="B14" s="189"/>
      <c r="C14" s="189"/>
      <c r="D14" s="189"/>
      <c r="E14" s="189"/>
      <c r="F14" s="189"/>
      <c r="G14" s="189"/>
      <c r="H14" s="189"/>
      <c r="I14" s="189"/>
      <c r="J14" s="189"/>
      <c r="K14" s="189"/>
      <c r="L14" s="189"/>
      <c r="M14" s="190"/>
      <c r="N14" s="190"/>
      <c r="O14" s="190"/>
      <c r="P14" s="190"/>
    </row>
    <row r="15" spans="1:86">
      <c r="A15" s="112" t="s">
        <v>165</v>
      </c>
      <c r="B15" s="189"/>
      <c r="C15" s="189"/>
      <c r="D15" s="189"/>
      <c r="E15" s="189"/>
      <c r="F15" s="189"/>
      <c r="G15" s="189"/>
      <c r="H15" s="189"/>
      <c r="I15" s="189"/>
      <c r="J15" s="189"/>
      <c r="K15" s="189"/>
      <c r="L15" s="189"/>
      <c r="M15" s="190"/>
      <c r="N15" s="190"/>
      <c r="O15" s="190"/>
      <c r="P15" s="190"/>
    </row>
    <row r="16" spans="1:86">
      <c r="A16" s="112" t="s">
        <v>316</v>
      </c>
      <c r="B16" s="189"/>
      <c r="C16" s="189"/>
      <c r="D16" s="189"/>
      <c r="E16" s="189"/>
      <c r="F16" s="189"/>
      <c r="G16" s="189"/>
      <c r="H16" s="189"/>
      <c r="I16" s="189"/>
      <c r="J16" s="189"/>
      <c r="K16" s="189"/>
      <c r="L16" s="189"/>
      <c r="M16" s="190"/>
      <c r="N16" s="190"/>
      <c r="O16" s="190"/>
      <c r="P16" s="190"/>
    </row>
    <row r="17" spans="1:86">
      <c r="A17" s="112" t="s">
        <v>317</v>
      </c>
      <c r="B17" s="189"/>
      <c r="C17" s="189"/>
      <c r="D17" s="189"/>
      <c r="E17" s="189"/>
      <c r="F17" s="189"/>
      <c r="G17" s="189"/>
      <c r="H17" s="189"/>
      <c r="I17" s="189"/>
      <c r="J17" s="189"/>
      <c r="K17" s="189"/>
      <c r="L17" s="189"/>
      <c r="M17" s="190"/>
      <c r="N17" s="190"/>
      <c r="O17" s="190"/>
      <c r="P17" s="190"/>
    </row>
    <row r="18" spans="1:86">
      <c r="A18" s="216" t="s">
        <v>324</v>
      </c>
      <c r="B18" s="190"/>
      <c r="C18" s="190"/>
      <c r="D18" s="190"/>
      <c r="E18" s="190"/>
      <c r="F18" s="190"/>
      <c r="G18" s="190"/>
      <c r="H18" s="190"/>
      <c r="I18" s="190"/>
      <c r="J18" s="190"/>
      <c r="K18" s="190"/>
      <c r="L18" s="190"/>
      <c r="M18" s="190"/>
      <c r="N18" s="190"/>
      <c r="O18" s="190"/>
      <c r="P18" s="190"/>
    </row>
    <row r="21" spans="1:86" s="142" customFormat="1">
      <c r="A21" s="141" t="s">
        <v>161</v>
      </c>
      <c r="BK21" s="187"/>
      <c r="BL21" s="92"/>
      <c r="BM21" s="92"/>
      <c r="BN21" s="92"/>
      <c r="BO21" s="92"/>
      <c r="BP21" s="92"/>
      <c r="BQ21" s="92"/>
      <c r="BR21" s="92"/>
      <c r="BS21" s="92"/>
      <c r="BT21" s="92"/>
      <c r="BU21" s="92"/>
      <c r="BV21" s="92"/>
      <c r="BW21" s="92"/>
      <c r="BX21" s="92"/>
      <c r="BY21" s="92"/>
      <c r="BZ21" s="92"/>
      <c r="CA21" s="92"/>
      <c r="CB21" s="92"/>
      <c r="CC21" s="92"/>
      <c r="CD21" s="92"/>
      <c r="CE21" s="92"/>
      <c r="CF21" s="92"/>
      <c r="CG21" s="92"/>
      <c r="CH21" s="92"/>
    </row>
    <row r="23" spans="1:86">
      <c r="B23" s="155" t="s">
        <v>110</v>
      </c>
      <c r="C23" s="155" t="s">
        <v>111</v>
      </c>
      <c r="F23" s="143" t="s">
        <v>129</v>
      </c>
      <c r="G23" s="144"/>
    </row>
    <row r="24" spans="1:86">
      <c r="B24" s="89">
        <v>25</v>
      </c>
      <c r="C24" s="89">
        <v>20</v>
      </c>
      <c r="F24" s="338">
        <f>IF(ISBLANK(B24)=TRUE,"",(B24-C24)/B24)</f>
        <v>0.2</v>
      </c>
      <c r="G24" s="339"/>
    </row>
    <row r="25" spans="1:86">
      <c r="F25" s="157"/>
      <c r="G25" s="157"/>
      <c r="H25" s="158"/>
    </row>
    <row r="26" spans="1:86">
      <c r="F26" s="157"/>
      <c r="G26" s="157"/>
      <c r="H26" s="158"/>
    </row>
    <row r="27" spans="1:86" s="142" customFormat="1">
      <c r="A27" s="141" t="s">
        <v>315</v>
      </c>
      <c r="F27" s="146"/>
      <c r="G27" s="146"/>
      <c r="BK27" s="187"/>
      <c r="BL27" s="92"/>
      <c r="BM27" s="92"/>
      <c r="BN27" s="92"/>
      <c r="BO27" s="92"/>
      <c r="BP27" s="92"/>
      <c r="BQ27" s="92"/>
      <c r="BR27" s="92"/>
      <c r="BS27" s="92"/>
      <c r="BT27" s="92"/>
      <c r="BU27" s="92"/>
      <c r="BV27" s="92"/>
      <c r="BW27" s="92"/>
      <c r="BX27" s="92"/>
      <c r="BY27" s="92"/>
      <c r="BZ27" s="92"/>
      <c r="CA27" s="92"/>
      <c r="CB27" s="92"/>
      <c r="CC27" s="92"/>
      <c r="CD27" s="92"/>
      <c r="CE27" s="92"/>
      <c r="CF27" s="92"/>
      <c r="CG27" s="92"/>
      <c r="CH27" s="92"/>
    </row>
    <row r="28" spans="1:86" s="142" customFormat="1">
      <c r="A28" s="68" t="s">
        <v>146</v>
      </c>
      <c r="F28" s="146"/>
      <c r="G28" s="146"/>
      <c r="BK28" s="187"/>
      <c r="BL28" s="92"/>
      <c r="BM28" s="92"/>
      <c r="BN28" s="92"/>
      <c r="BO28" s="92"/>
      <c r="BP28" s="92"/>
      <c r="BQ28" s="92"/>
      <c r="BR28" s="92"/>
      <c r="BS28" s="92"/>
      <c r="BT28" s="92"/>
      <c r="BU28" s="92"/>
      <c r="BV28" s="92"/>
      <c r="BW28" s="92"/>
      <c r="BX28" s="92"/>
      <c r="BY28" s="92"/>
      <c r="BZ28" s="92"/>
      <c r="CA28" s="92"/>
      <c r="CB28" s="92"/>
      <c r="CC28" s="92"/>
      <c r="CD28" s="92"/>
      <c r="CE28" s="92"/>
      <c r="CF28" s="92"/>
      <c r="CG28" s="92"/>
      <c r="CH28" s="92"/>
    </row>
    <row r="29" spans="1:86">
      <c r="A29" s="158"/>
      <c r="B29" s="159"/>
      <c r="C29" s="159"/>
      <c r="D29" s="158"/>
      <c r="F29" s="160"/>
      <c r="G29" s="157"/>
      <c r="BN29" s="84"/>
    </row>
    <row r="30" spans="1:86">
      <c r="A30" s="161"/>
      <c r="B30" s="162" t="s">
        <v>63</v>
      </c>
      <c r="C30" s="162" t="s">
        <v>64</v>
      </c>
      <c r="D30" s="162" t="s">
        <v>136</v>
      </c>
      <c r="E30" s="162" t="s">
        <v>137</v>
      </c>
      <c r="F30" s="162" t="s">
        <v>291</v>
      </c>
      <c r="G30" s="162" t="s">
        <v>292</v>
      </c>
      <c r="I30" s="139"/>
      <c r="J30" s="139"/>
      <c r="BN30" s="84" t="s">
        <v>131</v>
      </c>
      <c r="BO30" s="83" t="s">
        <v>286</v>
      </c>
      <c r="BP30" s="83" t="s">
        <v>287</v>
      </c>
      <c r="BQ30" s="83" t="s">
        <v>288</v>
      </c>
      <c r="BR30" s="83" t="s">
        <v>289</v>
      </c>
      <c r="BS30" s="83" t="s">
        <v>293</v>
      </c>
      <c r="BT30" s="83" t="s">
        <v>294</v>
      </c>
      <c r="BY30" s="83" t="s">
        <v>282</v>
      </c>
      <c r="BZ30" s="83" t="s">
        <v>283</v>
      </c>
      <c r="CA30" s="83" t="s">
        <v>284</v>
      </c>
      <c r="CB30" s="83" t="s">
        <v>285</v>
      </c>
      <c r="CC30" s="83" t="s">
        <v>295</v>
      </c>
      <c r="CD30" s="83" t="s">
        <v>296</v>
      </c>
      <c r="CE30" s="83" t="s">
        <v>290</v>
      </c>
      <c r="CF30" s="83" t="s">
        <v>114</v>
      </c>
    </row>
    <row r="31" spans="1:86">
      <c r="A31" s="163" t="s">
        <v>113</v>
      </c>
      <c r="B31" s="90">
        <v>431</v>
      </c>
      <c r="C31" s="90">
        <v>97</v>
      </c>
      <c r="D31" s="90"/>
      <c r="E31" s="90"/>
      <c r="F31" s="90"/>
      <c r="G31" s="90"/>
      <c r="I31" s="147" t="s">
        <v>116</v>
      </c>
      <c r="J31" s="148">
        <f>IF(ISBLANK(B31)=TRUE, "",BN31)</f>
        <v>528</v>
      </c>
      <c r="BM31" s="134" t="s">
        <v>116</v>
      </c>
      <c r="BN31" s="82">
        <f>B31+C31+D31+E31+F31+G31</f>
        <v>528</v>
      </c>
      <c r="BO31" s="83">
        <f t="shared" ref="BO31:BT31" si="0">IF(ISBLANK(B31)=TRUE, 0,B31)</f>
        <v>431</v>
      </c>
      <c r="BP31" s="83">
        <f t="shared" si="0"/>
        <v>97</v>
      </c>
      <c r="BQ31" s="83">
        <f t="shared" si="0"/>
        <v>0</v>
      </c>
      <c r="BR31" s="83">
        <f t="shared" si="0"/>
        <v>0</v>
      </c>
      <c r="BS31" s="83">
        <f t="shared" si="0"/>
        <v>0</v>
      </c>
      <c r="BT31" s="83">
        <f t="shared" si="0"/>
        <v>0</v>
      </c>
    </row>
    <row r="32" spans="1:86">
      <c r="A32" s="156" t="s">
        <v>297</v>
      </c>
      <c r="B32" s="89">
        <v>13</v>
      </c>
      <c r="C32" s="89">
        <v>20</v>
      </c>
      <c r="D32" s="89"/>
      <c r="E32" s="89"/>
      <c r="F32" s="89"/>
      <c r="G32" s="89"/>
      <c r="I32" s="144"/>
      <c r="J32" s="148">
        <f t="shared" ref="J32:J42" si="1">IF(ISBLANK(B32)=TRUE,"",CF32)</f>
        <v>14.285984848484848</v>
      </c>
      <c r="BN32" s="82">
        <f t="shared" ref="BN32:BT32" si="2">BN31</f>
        <v>528</v>
      </c>
      <c r="BO32" s="83">
        <f t="shared" si="2"/>
        <v>431</v>
      </c>
      <c r="BP32" s="83">
        <f t="shared" si="2"/>
        <v>97</v>
      </c>
      <c r="BQ32" s="83">
        <f t="shared" si="2"/>
        <v>0</v>
      </c>
      <c r="BR32" s="83">
        <f t="shared" si="2"/>
        <v>0</v>
      </c>
      <c r="BS32" s="83">
        <f t="shared" si="2"/>
        <v>0</v>
      </c>
      <c r="BT32" s="83">
        <f t="shared" si="2"/>
        <v>0</v>
      </c>
      <c r="BY32" s="83">
        <f t="shared" ref="BY32:BY42" si="3">IF(ISBLANK(B32)=TRUE,0,B32*BO32)</f>
        <v>5603</v>
      </c>
      <c r="BZ32" s="83">
        <f t="shared" ref="BZ32:BZ42" si="4">IF(ISBLANK(C32)=TRUE,0,C32*BP32)</f>
        <v>1940</v>
      </c>
      <c r="CA32" s="83">
        <f t="shared" ref="CA32:CA42" si="5">IF(ISBLANK(D32)=TRUE,0,D32*BQ32)</f>
        <v>0</v>
      </c>
      <c r="CB32" s="83">
        <f t="shared" ref="CB32:CB42" si="6">IF(ISBLANK(E32)=TRUE,0,E32*BR32)</f>
        <v>0</v>
      </c>
      <c r="CC32" s="83">
        <f t="shared" ref="CC32:CC42" si="7">IF(ISBLANK(F32)=TRUE,0,F32*BS32)</f>
        <v>0</v>
      </c>
      <c r="CD32" s="83">
        <f t="shared" ref="CD32:CD42" si="8">IF(ISBLANK(G32)=TRUE,0,G32*BT32)</f>
        <v>0</v>
      </c>
      <c r="CE32" s="83">
        <f>BY32+BZ32+CA32+CB32+CC32+CD32</f>
        <v>7543</v>
      </c>
      <c r="CF32" s="83">
        <f>IF(BN32=0,"",CE32/BN32)</f>
        <v>14.285984848484848</v>
      </c>
    </row>
    <row r="33" spans="1:86">
      <c r="A33" s="156" t="s">
        <v>297</v>
      </c>
      <c r="B33" s="89">
        <v>28</v>
      </c>
      <c r="C33" s="89">
        <v>38</v>
      </c>
      <c r="D33" s="89"/>
      <c r="E33" s="89"/>
      <c r="F33" s="89"/>
      <c r="G33" s="89"/>
      <c r="I33" s="144"/>
      <c r="J33" s="148">
        <f t="shared" si="1"/>
        <v>29.837121212121211</v>
      </c>
      <c r="BN33" s="82">
        <f t="shared" ref="BN33:BN42" si="9">BN32</f>
        <v>528</v>
      </c>
      <c r="BO33" s="83">
        <f t="shared" ref="BO33:BO42" si="10">BO32</f>
        <v>431</v>
      </c>
      <c r="BP33" s="83">
        <f t="shared" ref="BP33:BP42" si="11">BP32</f>
        <v>97</v>
      </c>
      <c r="BQ33" s="83">
        <f t="shared" ref="BQ33:BQ42" si="12">BQ32</f>
        <v>0</v>
      </c>
      <c r="BR33" s="83">
        <f t="shared" ref="BR33:BR42" si="13">BR32</f>
        <v>0</v>
      </c>
      <c r="BS33" s="83">
        <f t="shared" ref="BS33:BS42" si="14">BS32</f>
        <v>0</v>
      </c>
      <c r="BT33" s="83">
        <f t="shared" ref="BT33:BT42" si="15">BT32</f>
        <v>0</v>
      </c>
      <c r="BY33" s="83">
        <f t="shared" si="3"/>
        <v>12068</v>
      </c>
      <c r="BZ33" s="83">
        <f t="shared" si="4"/>
        <v>3686</v>
      </c>
      <c r="CA33" s="83">
        <f t="shared" si="5"/>
        <v>0</v>
      </c>
      <c r="CB33" s="83">
        <f t="shared" si="6"/>
        <v>0</v>
      </c>
      <c r="CC33" s="83">
        <f t="shared" si="7"/>
        <v>0</v>
      </c>
      <c r="CD33" s="83">
        <f t="shared" si="8"/>
        <v>0</v>
      </c>
      <c r="CE33" s="83">
        <f t="shared" ref="CE33:CE42" si="16">BY33+BZ33+CA33+CB33</f>
        <v>15754</v>
      </c>
      <c r="CF33" s="83">
        <f t="shared" ref="CF33:CF42" si="17">IF(BN33=0,"",CE33/BN33)</f>
        <v>29.837121212121211</v>
      </c>
    </row>
    <row r="34" spans="1:86">
      <c r="A34" s="156" t="s">
        <v>297</v>
      </c>
      <c r="B34" s="89">
        <v>43</v>
      </c>
      <c r="C34" s="89">
        <v>37</v>
      </c>
      <c r="D34" s="89"/>
      <c r="E34" s="89"/>
      <c r="F34" s="89"/>
      <c r="G34" s="89"/>
      <c r="I34" s="144"/>
      <c r="J34" s="148">
        <f t="shared" si="1"/>
        <v>41.897727272727273</v>
      </c>
      <c r="BN34" s="82">
        <f t="shared" si="9"/>
        <v>528</v>
      </c>
      <c r="BO34" s="83">
        <f t="shared" si="10"/>
        <v>431</v>
      </c>
      <c r="BP34" s="83">
        <f t="shared" si="11"/>
        <v>97</v>
      </c>
      <c r="BQ34" s="83">
        <f t="shared" si="12"/>
        <v>0</v>
      </c>
      <c r="BR34" s="83">
        <f t="shared" si="13"/>
        <v>0</v>
      </c>
      <c r="BS34" s="83">
        <f t="shared" si="14"/>
        <v>0</v>
      </c>
      <c r="BT34" s="83">
        <f t="shared" si="15"/>
        <v>0</v>
      </c>
      <c r="BY34" s="83">
        <f t="shared" si="3"/>
        <v>18533</v>
      </c>
      <c r="BZ34" s="83">
        <f t="shared" si="4"/>
        <v>3589</v>
      </c>
      <c r="CA34" s="83">
        <f t="shared" si="5"/>
        <v>0</v>
      </c>
      <c r="CB34" s="83">
        <f t="shared" si="6"/>
        <v>0</v>
      </c>
      <c r="CC34" s="83">
        <f t="shared" si="7"/>
        <v>0</v>
      </c>
      <c r="CD34" s="83">
        <f t="shared" si="8"/>
        <v>0</v>
      </c>
      <c r="CE34" s="83">
        <f t="shared" si="16"/>
        <v>22122</v>
      </c>
      <c r="CF34" s="83">
        <f t="shared" si="17"/>
        <v>41.897727272727273</v>
      </c>
    </row>
    <row r="35" spans="1:86">
      <c r="A35" s="156" t="s">
        <v>297</v>
      </c>
      <c r="B35" s="89">
        <v>16</v>
      </c>
      <c r="C35" s="89">
        <v>7</v>
      </c>
      <c r="D35" s="89"/>
      <c r="E35" s="89"/>
      <c r="F35" s="89"/>
      <c r="G35" s="89"/>
      <c r="I35" s="144"/>
      <c r="J35" s="148">
        <f t="shared" si="1"/>
        <v>14.346590909090908</v>
      </c>
      <c r="BN35" s="82">
        <f t="shared" si="9"/>
        <v>528</v>
      </c>
      <c r="BO35" s="83">
        <f t="shared" si="10"/>
        <v>431</v>
      </c>
      <c r="BP35" s="83">
        <f t="shared" si="11"/>
        <v>97</v>
      </c>
      <c r="BQ35" s="83">
        <f t="shared" si="12"/>
        <v>0</v>
      </c>
      <c r="BR35" s="83">
        <f t="shared" si="13"/>
        <v>0</v>
      </c>
      <c r="BS35" s="83">
        <f t="shared" si="14"/>
        <v>0</v>
      </c>
      <c r="BT35" s="83">
        <f t="shared" si="15"/>
        <v>0</v>
      </c>
      <c r="BY35" s="83">
        <f t="shared" si="3"/>
        <v>6896</v>
      </c>
      <c r="BZ35" s="83">
        <f t="shared" si="4"/>
        <v>679</v>
      </c>
      <c r="CA35" s="83">
        <f t="shared" si="5"/>
        <v>0</v>
      </c>
      <c r="CB35" s="83">
        <f t="shared" si="6"/>
        <v>0</v>
      </c>
      <c r="CC35" s="83">
        <f t="shared" si="7"/>
        <v>0</v>
      </c>
      <c r="CD35" s="83">
        <f t="shared" si="8"/>
        <v>0</v>
      </c>
      <c r="CE35" s="83">
        <f t="shared" si="16"/>
        <v>7575</v>
      </c>
      <c r="CF35" s="83">
        <f t="shared" si="17"/>
        <v>14.346590909090908</v>
      </c>
    </row>
    <row r="36" spans="1:86">
      <c r="A36" s="156" t="s">
        <v>297</v>
      </c>
      <c r="B36" s="89"/>
      <c r="C36" s="89"/>
      <c r="D36" s="89"/>
      <c r="E36" s="89"/>
      <c r="F36" s="89"/>
      <c r="G36" s="89"/>
      <c r="I36" s="144"/>
      <c r="J36" s="148" t="str">
        <f t="shared" si="1"/>
        <v/>
      </c>
      <c r="BN36" s="82">
        <f t="shared" si="9"/>
        <v>528</v>
      </c>
      <c r="BO36" s="83">
        <f t="shared" si="10"/>
        <v>431</v>
      </c>
      <c r="BP36" s="83">
        <f t="shared" si="11"/>
        <v>97</v>
      </c>
      <c r="BQ36" s="83">
        <f t="shared" si="12"/>
        <v>0</v>
      </c>
      <c r="BR36" s="83">
        <f t="shared" si="13"/>
        <v>0</v>
      </c>
      <c r="BS36" s="83">
        <f t="shared" si="14"/>
        <v>0</v>
      </c>
      <c r="BT36" s="83">
        <f t="shared" si="15"/>
        <v>0</v>
      </c>
      <c r="BY36" s="83">
        <f t="shared" si="3"/>
        <v>0</v>
      </c>
      <c r="BZ36" s="83">
        <f t="shared" si="4"/>
        <v>0</v>
      </c>
      <c r="CA36" s="83">
        <f t="shared" si="5"/>
        <v>0</v>
      </c>
      <c r="CB36" s="83">
        <f t="shared" si="6"/>
        <v>0</v>
      </c>
      <c r="CC36" s="83">
        <f t="shared" si="7"/>
        <v>0</v>
      </c>
      <c r="CD36" s="83">
        <f t="shared" si="8"/>
        <v>0</v>
      </c>
      <c r="CE36" s="83">
        <f t="shared" si="16"/>
        <v>0</v>
      </c>
      <c r="CF36" s="83">
        <f t="shared" si="17"/>
        <v>0</v>
      </c>
    </row>
    <row r="37" spans="1:86">
      <c r="A37" s="156" t="s">
        <v>297</v>
      </c>
      <c r="B37" s="89"/>
      <c r="C37" s="89"/>
      <c r="D37" s="89"/>
      <c r="E37" s="89"/>
      <c r="F37" s="89"/>
      <c r="G37" s="89"/>
      <c r="I37" s="144"/>
      <c r="J37" s="148" t="str">
        <f t="shared" si="1"/>
        <v/>
      </c>
      <c r="BN37" s="82">
        <f t="shared" si="9"/>
        <v>528</v>
      </c>
      <c r="BO37" s="83">
        <f t="shared" si="10"/>
        <v>431</v>
      </c>
      <c r="BP37" s="83">
        <f t="shared" si="11"/>
        <v>97</v>
      </c>
      <c r="BQ37" s="83">
        <f t="shared" si="12"/>
        <v>0</v>
      </c>
      <c r="BR37" s="83">
        <f t="shared" si="13"/>
        <v>0</v>
      </c>
      <c r="BS37" s="83">
        <f t="shared" si="14"/>
        <v>0</v>
      </c>
      <c r="BT37" s="83">
        <f t="shared" si="15"/>
        <v>0</v>
      </c>
      <c r="BY37" s="83">
        <f t="shared" si="3"/>
        <v>0</v>
      </c>
      <c r="BZ37" s="83">
        <f t="shared" si="4"/>
        <v>0</v>
      </c>
      <c r="CA37" s="83">
        <f t="shared" si="5"/>
        <v>0</v>
      </c>
      <c r="CB37" s="83">
        <f t="shared" si="6"/>
        <v>0</v>
      </c>
      <c r="CC37" s="83">
        <f t="shared" si="7"/>
        <v>0</v>
      </c>
      <c r="CD37" s="83">
        <f t="shared" si="8"/>
        <v>0</v>
      </c>
      <c r="CE37" s="83">
        <f t="shared" si="16"/>
        <v>0</v>
      </c>
      <c r="CF37" s="83">
        <f t="shared" si="17"/>
        <v>0</v>
      </c>
    </row>
    <row r="38" spans="1:86">
      <c r="A38" s="156" t="s">
        <v>297</v>
      </c>
      <c r="B38" s="89"/>
      <c r="C38" s="89"/>
      <c r="D38" s="89"/>
      <c r="E38" s="89"/>
      <c r="F38" s="89"/>
      <c r="G38" s="89"/>
      <c r="I38" s="144"/>
      <c r="J38" s="148" t="str">
        <f t="shared" si="1"/>
        <v/>
      </c>
      <c r="BN38" s="82">
        <f t="shared" si="9"/>
        <v>528</v>
      </c>
      <c r="BO38" s="83">
        <f t="shared" si="10"/>
        <v>431</v>
      </c>
      <c r="BP38" s="83">
        <f t="shared" si="11"/>
        <v>97</v>
      </c>
      <c r="BQ38" s="83">
        <f t="shared" si="12"/>
        <v>0</v>
      </c>
      <c r="BR38" s="83">
        <f t="shared" si="13"/>
        <v>0</v>
      </c>
      <c r="BS38" s="83">
        <f t="shared" si="14"/>
        <v>0</v>
      </c>
      <c r="BT38" s="83">
        <f t="shared" si="15"/>
        <v>0</v>
      </c>
      <c r="BY38" s="83">
        <f t="shared" si="3"/>
        <v>0</v>
      </c>
      <c r="BZ38" s="83">
        <f t="shared" si="4"/>
        <v>0</v>
      </c>
      <c r="CA38" s="83">
        <f t="shared" si="5"/>
        <v>0</v>
      </c>
      <c r="CB38" s="83">
        <f t="shared" si="6"/>
        <v>0</v>
      </c>
      <c r="CC38" s="83">
        <f t="shared" si="7"/>
        <v>0</v>
      </c>
      <c r="CD38" s="83">
        <f t="shared" si="8"/>
        <v>0</v>
      </c>
      <c r="CE38" s="83">
        <f t="shared" si="16"/>
        <v>0</v>
      </c>
      <c r="CF38" s="83">
        <f t="shared" si="17"/>
        <v>0</v>
      </c>
    </row>
    <row r="39" spans="1:86">
      <c r="A39" s="156" t="s">
        <v>297</v>
      </c>
      <c r="B39" s="89"/>
      <c r="C39" s="89"/>
      <c r="D39" s="89"/>
      <c r="E39" s="89"/>
      <c r="F39" s="89"/>
      <c r="G39" s="89"/>
      <c r="I39" s="144"/>
      <c r="J39" s="148" t="str">
        <f t="shared" si="1"/>
        <v/>
      </c>
      <c r="BN39" s="82">
        <f t="shared" si="9"/>
        <v>528</v>
      </c>
      <c r="BO39" s="83">
        <f t="shared" si="10"/>
        <v>431</v>
      </c>
      <c r="BP39" s="83">
        <f t="shared" si="11"/>
        <v>97</v>
      </c>
      <c r="BQ39" s="83">
        <f t="shared" si="12"/>
        <v>0</v>
      </c>
      <c r="BR39" s="83">
        <f t="shared" si="13"/>
        <v>0</v>
      </c>
      <c r="BS39" s="83">
        <f t="shared" si="14"/>
        <v>0</v>
      </c>
      <c r="BT39" s="83">
        <f t="shared" si="15"/>
        <v>0</v>
      </c>
      <c r="BY39" s="83">
        <f t="shared" si="3"/>
        <v>0</v>
      </c>
      <c r="BZ39" s="83">
        <f t="shared" si="4"/>
        <v>0</v>
      </c>
      <c r="CA39" s="83">
        <f t="shared" si="5"/>
        <v>0</v>
      </c>
      <c r="CB39" s="83">
        <f t="shared" si="6"/>
        <v>0</v>
      </c>
      <c r="CC39" s="83">
        <f t="shared" si="7"/>
        <v>0</v>
      </c>
      <c r="CD39" s="83">
        <f t="shared" si="8"/>
        <v>0</v>
      </c>
      <c r="CE39" s="83">
        <f t="shared" si="16"/>
        <v>0</v>
      </c>
      <c r="CF39" s="83">
        <f t="shared" si="17"/>
        <v>0</v>
      </c>
    </row>
    <row r="40" spans="1:86">
      <c r="A40" s="156" t="s">
        <v>297</v>
      </c>
      <c r="B40" s="89"/>
      <c r="C40" s="89"/>
      <c r="D40" s="89"/>
      <c r="E40" s="89"/>
      <c r="F40" s="89"/>
      <c r="G40" s="89"/>
      <c r="I40" s="144"/>
      <c r="J40" s="148" t="str">
        <f t="shared" si="1"/>
        <v/>
      </c>
      <c r="BN40" s="82">
        <f t="shared" si="9"/>
        <v>528</v>
      </c>
      <c r="BO40" s="83">
        <f t="shared" si="10"/>
        <v>431</v>
      </c>
      <c r="BP40" s="83">
        <f t="shared" si="11"/>
        <v>97</v>
      </c>
      <c r="BQ40" s="83">
        <f t="shared" si="12"/>
        <v>0</v>
      </c>
      <c r="BR40" s="83">
        <f t="shared" si="13"/>
        <v>0</v>
      </c>
      <c r="BS40" s="83">
        <f t="shared" si="14"/>
        <v>0</v>
      </c>
      <c r="BT40" s="83">
        <f t="shared" si="15"/>
        <v>0</v>
      </c>
      <c r="BY40" s="83">
        <f t="shared" si="3"/>
        <v>0</v>
      </c>
      <c r="BZ40" s="83">
        <f t="shared" si="4"/>
        <v>0</v>
      </c>
      <c r="CA40" s="83">
        <f t="shared" si="5"/>
        <v>0</v>
      </c>
      <c r="CB40" s="83">
        <f t="shared" si="6"/>
        <v>0</v>
      </c>
      <c r="CC40" s="83">
        <f t="shared" si="7"/>
        <v>0</v>
      </c>
      <c r="CD40" s="83">
        <f t="shared" si="8"/>
        <v>0</v>
      </c>
      <c r="CE40" s="83">
        <f t="shared" si="16"/>
        <v>0</v>
      </c>
      <c r="CF40" s="83">
        <f t="shared" si="17"/>
        <v>0</v>
      </c>
    </row>
    <row r="41" spans="1:86">
      <c r="A41" s="156" t="s">
        <v>297</v>
      </c>
      <c r="B41" s="89"/>
      <c r="C41" s="89"/>
      <c r="D41" s="89"/>
      <c r="E41" s="89"/>
      <c r="F41" s="89"/>
      <c r="G41" s="89"/>
      <c r="I41" s="144"/>
      <c r="J41" s="148" t="str">
        <f t="shared" si="1"/>
        <v/>
      </c>
      <c r="BN41" s="82">
        <f t="shared" si="9"/>
        <v>528</v>
      </c>
      <c r="BO41" s="83">
        <f t="shared" si="10"/>
        <v>431</v>
      </c>
      <c r="BP41" s="83">
        <f t="shared" si="11"/>
        <v>97</v>
      </c>
      <c r="BQ41" s="83">
        <f t="shared" si="12"/>
        <v>0</v>
      </c>
      <c r="BR41" s="83">
        <f t="shared" si="13"/>
        <v>0</v>
      </c>
      <c r="BS41" s="83">
        <f t="shared" si="14"/>
        <v>0</v>
      </c>
      <c r="BT41" s="83">
        <f t="shared" si="15"/>
        <v>0</v>
      </c>
      <c r="BY41" s="83">
        <f t="shared" si="3"/>
        <v>0</v>
      </c>
      <c r="BZ41" s="83">
        <f t="shared" si="4"/>
        <v>0</v>
      </c>
      <c r="CA41" s="83">
        <f t="shared" si="5"/>
        <v>0</v>
      </c>
      <c r="CB41" s="83">
        <f t="shared" si="6"/>
        <v>0</v>
      </c>
      <c r="CC41" s="83">
        <f t="shared" si="7"/>
        <v>0</v>
      </c>
      <c r="CD41" s="83">
        <f t="shared" si="8"/>
        <v>0</v>
      </c>
      <c r="CE41" s="83">
        <f t="shared" si="16"/>
        <v>0</v>
      </c>
      <c r="CF41" s="83">
        <f t="shared" si="17"/>
        <v>0</v>
      </c>
    </row>
    <row r="42" spans="1:86">
      <c r="A42" s="156" t="s">
        <v>297</v>
      </c>
      <c r="B42" s="89"/>
      <c r="C42" s="89"/>
      <c r="D42" s="89"/>
      <c r="E42" s="89"/>
      <c r="F42" s="89"/>
      <c r="G42" s="89"/>
      <c r="I42" s="144"/>
      <c r="J42" s="148" t="str">
        <f t="shared" si="1"/>
        <v/>
      </c>
      <c r="BN42" s="82">
        <f t="shared" si="9"/>
        <v>528</v>
      </c>
      <c r="BO42" s="83">
        <f t="shared" si="10"/>
        <v>431</v>
      </c>
      <c r="BP42" s="83">
        <f t="shared" si="11"/>
        <v>97</v>
      </c>
      <c r="BQ42" s="83">
        <f t="shared" si="12"/>
        <v>0</v>
      </c>
      <c r="BR42" s="83">
        <f t="shared" si="13"/>
        <v>0</v>
      </c>
      <c r="BS42" s="83">
        <f t="shared" si="14"/>
        <v>0</v>
      </c>
      <c r="BT42" s="83">
        <f t="shared" si="15"/>
        <v>0</v>
      </c>
      <c r="BY42" s="83">
        <f t="shared" si="3"/>
        <v>0</v>
      </c>
      <c r="BZ42" s="83">
        <f t="shared" si="4"/>
        <v>0</v>
      </c>
      <c r="CA42" s="83">
        <f t="shared" si="5"/>
        <v>0</v>
      </c>
      <c r="CB42" s="83">
        <f t="shared" si="6"/>
        <v>0</v>
      </c>
      <c r="CC42" s="83">
        <f t="shared" si="7"/>
        <v>0</v>
      </c>
      <c r="CD42" s="83">
        <f t="shared" si="8"/>
        <v>0</v>
      </c>
      <c r="CE42" s="83">
        <f t="shared" si="16"/>
        <v>0</v>
      </c>
      <c r="CF42" s="83">
        <f t="shared" si="17"/>
        <v>0</v>
      </c>
    </row>
    <row r="43" spans="1:86">
      <c r="A43" s="158"/>
      <c r="B43" s="159"/>
      <c r="C43" s="159"/>
      <c r="D43" s="158"/>
      <c r="F43" s="160"/>
      <c r="G43" s="157"/>
      <c r="BN43" s="84"/>
    </row>
    <row r="44" spans="1:86">
      <c r="A44" s="158"/>
      <c r="B44" s="159"/>
      <c r="C44" s="159"/>
      <c r="D44" s="158"/>
      <c r="F44" s="160"/>
      <c r="G44" s="157"/>
      <c r="BN44" s="84"/>
    </row>
    <row r="45" spans="1:86" s="142" customFormat="1">
      <c r="A45" s="141" t="s">
        <v>303</v>
      </c>
      <c r="F45" s="146"/>
      <c r="G45" s="146"/>
      <c r="BK45" s="187"/>
      <c r="BL45" s="92"/>
      <c r="BM45" s="92"/>
      <c r="BN45" s="92"/>
      <c r="BO45" s="92"/>
      <c r="BP45" s="92"/>
      <c r="BQ45" s="92"/>
      <c r="BR45" s="92"/>
      <c r="BS45" s="92"/>
      <c r="BT45" s="92"/>
      <c r="BU45" s="92"/>
      <c r="BV45" s="92"/>
      <c r="BW45" s="92"/>
      <c r="BX45" s="92"/>
      <c r="BY45" s="92"/>
      <c r="BZ45" s="92"/>
      <c r="CA45" s="92"/>
      <c r="CB45" s="92"/>
      <c r="CC45" s="92"/>
      <c r="CD45" s="92"/>
      <c r="CE45" s="92"/>
      <c r="CF45" s="92"/>
      <c r="CG45" s="92"/>
      <c r="CH45" s="92"/>
    </row>
    <row r="46" spans="1:86" s="4" customFormat="1">
      <c r="A46" s="164"/>
      <c r="B46" s="158"/>
      <c r="C46" s="158"/>
      <c r="D46" s="158"/>
      <c r="E46" s="158"/>
      <c r="F46" s="165"/>
      <c r="G46" s="165"/>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45"/>
      <c r="AR46" s="145"/>
      <c r="AS46" s="145"/>
      <c r="BK46" s="15"/>
      <c r="BL46" s="84"/>
      <c r="BM46" s="84"/>
      <c r="BN46" s="84"/>
      <c r="BO46" s="84"/>
      <c r="BP46" s="84"/>
      <c r="BQ46" s="84"/>
      <c r="BR46" s="84"/>
      <c r="BS46" s="84"/>
      <c r="BT46" s="84"/>
      <c r="BU46" s="84"/>
      <c r="BV46" s="84"/>
      <c r="BW46" s="84"/>
      <c r="BX46" s="84"/>
      <c r="BY46" s="84"/>
      <c r="BZ46" s="84"/>
      <c r="CA46" s="84"/>
      <c r="CB46" s="84"/>
      <c r="CC46" s="84"/>
      <c r="CD46" s="84"/>
      <c r="CE46" s="84"/>
      <c r="CF46" s="84"/>
      <c r="CG46" s="84"/>
      <c r="CH46" s="84"/>
    </row>
    <row r="47" spans="1:86" s="4" customFormat="1">
      <c r="A47" s="332" t="s">
        <v>63</v>
      </c>
      <c r="B47" s="333"/>
      <c r="C47" s="332" t="s">
        <v>64</v>
      </c>
      <c r="D47" s="333"/>
      <c r="E47" s="332" t="s">
        <v>136</v>
      </c>
      <c r="F47" s="333"/>
      <c r="G47" s="332" t="s">
        <v>137</v>
      </c>
      <c r="H47" s="333"/>
      <c r="I47" s="158"/>
      <c r="J47" s="145"/>
      <c r="K47" s="145"/>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45"/>
      <c r="AR47" s="145"/>
      <c r="AS47" s="145"/>
      <c r="BK47" s="15"/>
      <c r="BL47" s="84"/>
      <c r="BM47" s="84"/>
      <c r="BN47" s="84"/>
      <c r="BO47" s="84"/>
      <c r="BP47" s="84"/>
      <c r="BQ47" s="84"/>
      <c r="BR47" s="84"/>
      <c r="BS47" s="84"/>
      <c r="BT47" s="84"/>
      <c r="BU47" s="84"/>
      <c r="BV47" s="84"/>
      <c r="BW47" s="84"/>
      <c r="BX47" s="84"/>
      <c r="BY47" s="84"/>
      <c r="BZ47" s="84"/>
      <c r="CA47" s="84"/>
      <c r="CB47" s="84"/>
      <c r="CC47" s="84"/>
      <c r="CD47" s="84"/>
      <c r="CE47" s="84"/>
      <c r="CF47" s="84"/>
      <c r="CG47" s="84"/>
      <c r="CH47" s="84"/>
    </row>
    <row r="48" spans="1:86">
      <c r="A48" s="210" t="s">
        <v>114</v>
      </c>
      <c r="B48" s="211" t="s">
        <v>113</v>
      </c>
      <c r="C48" s="210" t="s">
        <v>114</v>
      </c>
      <c r="D48" s="211" t="s">
        <v>113</v>
      </c>
      <c r="E48" s="210" t="s">
        <v>114</v>
      </c>
      <c r="F48" s="211" t="s">
        <v>113</v>
      </c>
      <c r="G48" s="210" t="s">
        <v>114</v>
      </c>
      <c r="H48" s="211" t="s">
        <v>113</v>
      </c>
      <c r="I48" s="212"/>
      <c r="J48" s="214" t="s">
        <v>114</v>
      </c>
      <c r="K48" s="191" t="s">
        <v>113</v>
      </c>
    </row>
    <row r="49" spans="1:86">
      <c r="A49" s="89">
        <v>4</v>
      </c>
      <c r="B49" s="89">
        <v>187</v>
      </c>
      <c r="C49" s="91">
        <v>5.6</v>
      </c>
      <c r="D49" s="91">
        <v>189</v>
      </c>
      <c r="E49" s="89"/>
      <c r="F49" s="89"/>
      <c r="G49" s="91"/>
      <c r="H49" s="91"/>
      <c r="J49" s="149">
        <f>IF(ISBLANK(A49)=TRUE,"",(A49*B49+C49*D49+E49*F49+G49*H49)/(B49+D49+F49+H49))</f>
        <v>4.8042553191489361</v>
      </c>
      <c r="K49" s="150">
        <f>IF(ISBLANK(A49)=TRUE,"",H49+F49+D49+B49)</f>
        <v>376</v>
      </c>
      <c r="BN49" s="84"/>
    </row>
    <row r="50" spans="1:86">
      <c r="A50" s="89"/>
      <c r="B50" s="89"/>
      <c r="C50" s="91"/>
      <c r="D50" s="91"/>
      <c r="E50" s="89"/>
      <c r="F50" s="89"/>
      <c r="G50" s="91"/>
      <c r="H50" s="91"/>
      <c r="J50" s="149" t="str">
        <f t="shared" ref="J50:J61" si="18">IF(ISBLANK(A50)=TRUE,"",(A50*B50+C50*D50+E50*F50+G50*H50)/(B50+D50+F50+H50))</f>
        <v/>
      </c>
      <c r="K50" s="150" t="str">
        <f t="shared" ref="K50:K61" si="19">IF(ISBLANK(A50)=TRUE,"",H50+F50+D50+B50)</f>
        <v/>
      </c>
      <c r="BN50" s="84"/>
    </row>
    <row r="51" spans="1:86">
      <c r="A51" s="89"/>
      <c r="B51" s="89"/>
      <c r="C51" s="91"/>
      <c r="D51" s="91"/>
      <c r="E51" s="89"/>
      <c r="F51" s="89"/>
      <c r="G51" s="91"/>
      <c r="H51" s="91"/>
      <c r="J51" s="149" t="str">
        <f t="shared" si="18"/>
        <v/>
      </c>
      <c r="K51" s="150" t="str">
        <f t="shared" si="19"/>
        <v/>
      </c>
      <c r="BN51" s="84"/>
    </row>
    <row r="52" spans="1:86">
      <c r="A52" s="89"/>
      <c r="B52" s="89"/>
      <c r="C52" s="91"/>
      <c r="D52" s="91"/>
      <c r="E52" s="89"/>
      <c r="F52" s="89"/>
      <c r="G52" s="91"/>
      <c r="H52" s="91"/>
      <c r="J52" s="149" t="str">
        <f t="shared" si="18"/>
        <v/>
      </c>
      <c r="K52" s="150" t="str">
        <f t="shared" si="19"/>
        <v/>
      </c>
      <c r="BN52" s="84"/>
    </row>
    <row r="53" spans="1:86">
      <c r="A53" s="89"/>
      <c r="B53" s="89"/>
      <c r="C53" s="91"/>
      <c r="D53" s="91"/>
      <c r="E53" s="89"/>
      <c r="F53" s="89"/>
      <c r="G53" s="91"/>
      <c r="H53" s="91"/>
      <c r="J53" s="149" t="str">
        <f t="shared" si="18"/>
        <v/>
      </c>
      <c r="K53" s="150" t="str">
        <f t="shared" si="19"/>
        <v/>
      </c>
      <c r="BN53" s="84"/>
    </row>
    <row r="54" spans="1:86">
      <c r="A54" s="89"/>
      <c r="B54" s="89"/>
      <c r="C54" s="91"/>
      <c r="D54" s="91"/>
      <c r="E54" s="89"/>
      <c r="F54" s="89"/>
      <c r="G54" s="91"/>
      <c r="H54" s="91"/>
      <c r="J54" s="149" t="str">
        <f t="shared" si="18"/>
        <v/>
      </c>
      <c r="K54" s="150" t="str">
        <f t="shared" si="19"/>
        <v/>
      </c>
      <c r="BN54" s="84"/>
    </row>
    <row r="55" spans="1:86">
      <c r="A55" s="89"/>
      <c r="B55" s="89"/>
      <c r="C55" s="91"/>
      <c r="D55" s="91"/>
      <c r="E55" s="89"/>
      <c r="F55" s="89"/>
      <c r="G55" s="91"/>
      <c r="H55" s="91"/>
      <c r="J55" s="149" t="str">
        <f t="shared" si="18"/>
        <v/>
      </c>
      <c r="K55" s="150" t="str">
        <f t="shared" si="19"/>
        <v/>
      </c>
      <c r="BN55" s="84"/>
    </row>
    <row r="56" spans="1:86">
      <c r="A56" s="89"/>
      <c r="B56" s="89"/>
      <c r="C56" s="91"/>
      <c r="D56" s="91"/>
      <c r="E56" s="89"/>
      <c r="F56" s="89"/>
      <c r="G56" s="91"/>
      <c r="H56" s="91"/>
      <c r="J56" s="149" t="str">
        <f t="shared" si="18"/>
        <v/>
      </c>
      <c r="K56" s="150" t="str">
        <f t="shared" si="19"/>
        <v/>
      </c>
      <c r="BN56" s="84"/>
    </row>
    <row r="57" spans="1:86">
      <c r="A57" s="89"/>
      <c r="B57" s="89"/>
      <c r="C57" s="91"/>
      <c r="D57" s="91"/>
      <c r="E57" s="89"/>
      <c r="F57" s="89"/>
      <c r="G57" s="91"/>
      <c r="H57" s="91"/>
      <c r="J57" s="149" t="str">
        <f t="shared" si="18"/>
        <v/>
      </c>
      <c r="K57" s="150" t="str">
        <f t="shared" si="19"/>
        <v/>
      </c>
      <c r="BN57" s="84"/>
    </row>
    <row r="58" spans="1:86">
      <c r="A58" s="89"/>
      <c r="B58" s="89"/>
      <c r="C58" s="91"/>
      <c r="D58" s="91"/>
      <c r="E58" s="89"/>
      <c r="F58" s="89"/>
      <c r="G58" s="91"/>
      <c r="H58" s="91"/>
      <c r="J58" s="149" t="str">
        <f t="shared" si="18"/>
        <v/>
      </c>
      <c r="K58" s="150" t="str">
        <f t="shared" si="19"/>
        <v/>
      </c>
      <c r="BN58" s="84"/>
    </row>
    <row r="59" spans="1:86">
      <c r="A59" s="89"/>
      <c r="B59" s="89"/>
      <c r="C59" s="91"/>
      <c r="D59" s="91"/>
      <c r="E59" s="89"/>
      <c r="F59" s="89"/>
      <c r="G59" s="91"/>
      <c r="H59" s="91"/>
      <c r="J59" s="149" t="str">
        <f t="shared" si="18"/>
        <v/>
      </c>
      <c r="K59" s="150" t="str">
        <f t="shared" si="19"/>
        <v/>
      </c>
      <c r="BN59" s="84"/>
    </row>
    <row r="60" spans="1:86">
      <c r="A60" s="89"/>
      <c r="B60" s="89"/>
      <c r="C60" s="91"/>
      <c r="D60" s="91"/>
      <c r="E60" s="89"/>
      <c r="F60" s="89"/>
      <c r="G60" s="91"/>
      <c r="H60" s="91"/>
      <c r="J60" s="149" t="str">
        <f t="shared" si="18"/>
        <v/>
      </c>
      <c r="K60" s="150" t="str">
        <f t="shared" si="19"/>
        <v/>
      </c>
      <c r="BN60" s="84"/>
    </row>
    <row r="61" spans="1:86">
      <c r="A61" s="89"/>
      <c r="B61" s="89"/>
      <c r="C61" s="91"/>
      <c r="D61" s="91"/>
      <c r="E61" s="89"/>
      <c r="F61" s="89"/>
      <c r="G61" s="91"/>
      <c r="H61" s="91"/>
      <c r="J61" s="149" t="str">
        <f t="shared" si="18"/>
        <v/>
      </c>
      <c r="K61" s="150" t="str">
        <f t="shared" si="19"/>
        <v/>
      </c>
      <c r="BN61" s="84"/>
    </row>
    <row r="62" spans="1:86">
      <c r="F62" s="157"/>
      <c r="G62" s="157"/>
      <c r="BN62" s="84"/>
    </row>
    <row r="63" spans="1:86" s="142" customFormat="1">
      <c r="A63" s="141" t="s">
        <v>162</v>
      </c>
      <c r="F63" s="146"/>
      <c r="G63" s="146"/>
      <c r="BK63" s="187"/>
      <c r="BL63" s="92"/>
      <c r="BM63" s="92"/>
      <c r="BN63" s="92"/>
      <c r="BO63" s="92"/>
      <c r="BP63" s="92"/>
      <c r="BQ63" s="92"/>
      <c r="BR63" s="92"/>
      <c r="BS63" s="92"/>
      <c r="BT63" s="92"/>
      <c r="BU63" s="92"/>
      <c r="BV63" s="92"/>
      <c r="BW63" s="92"/>
      <c r="BX63" s="92"/>
      <c r="BY63" s="92"/>
      <c r="BZ63" s="92"/>
      <c r="CA63" s="92"/>
      <c r="CB63" s="92"/>
      <c r="CC63" s="92"/>
      <c r="CD63" s="92"/>
      <c r="CE63" s="92"/>
      <c r="CF63" s="92"/>
      <c r="CG63" s="92"/>
      <c r="CH63" s="92"/>
    </row>
    <row r="64" spans="1:86" s="142" customFormat="1">
      <c r="A64" s="68" t="s">
        <v>146</v>
      </c>
      <c r="F64" s="146"/>
      <c r="G64" s="146"/>
      <c r="BK64" s="187"/>
      <c r="BL64" s="92"/>
      <c r="BM64" s="92"/>
      <c r="BN64" s="92"/>
      <c r="BO64" s="92"/>
      <c r="BP64" s="92"/>
      <c r="BQ64" s="92"/>
      <c r="BR64" s="92"/>
      <c r="BS64" s="92"/>
      <c r="BT64" s="92"/>
      <c r="BU64" s="92"/>
      <c r="BV64" s="92"/>
      <c r="BW64" s="92"/>
      <c r="BX64" s="92"/>
      <c r="BY64" s="92"/>
      <c r="BZ64" s="92"/>
      <c r="CA64" s="92"/>
      <c r="CB64" s="92"/>
      <c r="CC64" s="92"/>
      <c r="CD64" s="92"/>
      <c r="CE64" s="92"/>
      <c r="CF64" s="92"/>
      <c r="CG64" s="92"/>
      <c r="CH64" s="92"/>
    </row>
    <row r="65" spans="1:86">
      <c r="F65" s="157"/>
      <c r="G65" s="157"/>
      <c r="BN65" s="84"/>
    </row>
    <row r="66" spans="1:86">
      <c r="A66" s="161"/>
      <c r="B66" s="155" t="s">
        <v>63</v>
      </c>
      <c r="C66" s="155" t="s">
        <v>64</v>
      </c>
      <c r="E66" s="139"/>
      <c r="F66" s="151" t="s">
        <v>112</v>
      </c>
      <c r="G66" s="144"/>
      <c r="BN66" s="82"/>
      <c r="BO66" s="93"/>
      <c r="BP66" s="93"/>
    </row>
    <row r="67" spans="1:86">
      <c r="A67" s="166" t="s">
        <v>113</v>
      </c>
      <c r="B67" s="90"/>
      <c r="C67" s="90"/>
      <c r="E67" s="147" t="s">
        <v>116</v>
      </c>
      <c r="F67" s="152" t="str">
        <f t="shared" ref="F67:F73" si="20">IF(ISBLANK(B67)=TRUE,"",BQ67)</f>
        <v/>
      </c>
      <c r="G67" s="144"/>
      <c r="BN67" s="94"/>
      <c r="BO67" s="95"/>
      <c r="BP67" s="95"/>
      <c r="BQ67" s="96">
        <f>B67+C67</f>
        <v>0</v>
      </c>
    </row>
    <row r="68" spans="1:86">
      <c r="A68" s="156" t="s">
        <v>115</v>
      </c>
      <c r="B68" s="89"/>
      <c r="C68" s="89"/>
      <c r="E68" s="139"/>
      <c r="F68" s="149" t="str">
        <f t="shared" si="20"/>
        <v/>
      </c>
      <c r="G68" s="144"/>
      <c r="BN68" s="84">
        <f>B67</f>
        <v>0</v>
      </c>
      <c r="BO68" s="83">
        <f>C67</f>
        <v>0</v>
      </c>
      <c r="BP68" s="83">
        <f>BN68+BO68</f>
        <v>0</v>
      </c>
      <c r="BQ68" s="83" t="e">
        <f t="shared" ref="BQ68:BQ73" si="21">(B68+C68)/BP68</f>
        <v>#DIV/0!</v>
      </c>
    </row>
    <row r="69" spans="1:86">
      <c r="A69" s="167"/>
      <c r="B69" s="89"/>
      <c r="C69" s="89"/>
      <c r="E69" s="139"/>
      <c r="F69" s="149" t="str">
        <f t="shared" si="20"/>
        <v/>
      </c>
      <c r="G69" s="144"/>
      <c r="BN69" s="84">
        <f t="shared" ref="BN69:BP73" si="22">BN68</f>
        <v>0</v>
      </c>
      <c r="BO69" s="83">
        <f t="shared" si="22"/>
        <v>0</v>
      </c>
      <c r="BP69" s="83">
        <f t="shared" si="22"/>
        <v>0</v>
      </c>
      <c r="BQ69" s="83" t="e">
        <f t="shared" si="21"/>
        <v>#DIV/0!</v>
      </c>
    </row>
    <row r="70" spans="1:86">
      <c r="A70" s="167"/>
      <c r="B70" s="89"/>
      <c r="C70" s="89"/>
      <c r="E70" s="139"/>
      <c r="F70" s="149" t="str">
        <f t="shared" si="20"/>
        <v/>
      </c>
      <c r="G70" s="144"/>
      <c r="BN70" s="84">
        <f t="shared" si="22"/>
        <v>0</v>
      </c>
      <c r="BO70" s="83">
        <f t="shared" si="22"/>
        <v>0</v>
      </c>
      <c r="BP70" s="83">
        <f t="shared" si="22"/>
        <v>0</v>
      </c>
      <c r="BQ70" s="83" t="e">
        <f t="shared" si="21"/>
        <v>#DIV/0!</v>
      </c>
    </row>
    <row r="71" spans="1:86">
      <c r="A71" s="167"/>
      <c r="B71" s="89"/>
      <c r="C71" s="89"/>
      <c r="E71" s="139"/>
      <c r="F71" s="149" t="str">
        <f t="shared" si="20"/>
        <v/>
      </c>
      <c r="G71" s="144"/>
      <c r="BN71" s="84">
        <f t="shared" si="22"/>
        <v>0</v>
      </c>
      <c r="BO71" s="83">
        <f t="shared" si="22"/>
        <v>0</v>
      </c>
      <c r="BP71" s="83">
        <f t="shared" si="22"/>
        <v>0</v>
      </c>
      <c r="BQ71" s="83" t="e">
        <f t="shared" si="21"/>
        <v>#DIV/0!</v>
      </c>
    </row>
    <row r="72" spans="1:86">
      <c r="A72" s="167"/>
      <c r="B72" s="89"/>
      <c r="C72" s="89"/>
      <c r="E72" s="139"/>
      <c r="F72" s="149" t="str">
        <f t="shared" si="20"/>
        <v/>
      </c>
      <c r="G72" s="144"/>
      <c r="BN72" s="84">
        <f t="shared" si="22"/>
        <v>0</v>
      </c>
      <c r="BO72" s="83">
        <f t="shared" si="22"/>
        <v>0</v>
      </c>
      <c r="BP72" s="83">
        <f t="shared" si="22"/>
        <v>0</v>
      </c>
      <c r="BQ72" s="83" t="e">
        <f t="shared" si="21"/>
        <v>#DIV/0!</v>
      </c>
    </row>
    <row r="73" spans="1:86">
      <c r="A73" s="158"/>
      <c r="B73" s="89"/>
      <c r="C73" s="89"/>
      <c r="E73" s="139"/>
      <c r="F73" s="149" t="str">
        <f t="shared" si="20"/>
        <v/>
      </c>
      <c r="G73" s="144"/>
      <c r="BN73" s="84">
        <f t="shared" si="22"/>
        <v>0</v>
      </c>
      <c r="BO73" s="83">
        <f t="shared" si="22"/>
        <v>0</v>
      </c>
      <c r="BP73" s="83">
        <f t="shared" si="22"/>
        <v>0</v>
      </c>
      <c r="BQ73" s="83" t="e">
        <f t="shared" si="21"/>
        <v>#DIV/0!</v>
      </c>
    </row>
    <row r="74" spans="1:86">
      <c r="F74" s="157"/>
      <c r="G74" s="157"/>
    </row>
    <row r="75" spans="1:86">
      <c r="F75" s="157"/>
      <c r="G75" s="157"/>
    </row>
    <row r="76" spans="1:86" s="142" customFormat="1">
      <c r="A76" s="141" t="s">
        <v>163</v>
      </c>
      <c r="F76" s="146"/>
      <c r="G76" s="146"/>
      <c r="BK76" s="187"/>
      <c r="BL76" s="92"/>
      <c r="BM76" s="92"/>
      <c r="BN76" s="92"/>
      <c r="BO76" s="92"/>
      <c r="BP76" s="92"/>
      <c r="BQ76" s="92"/>
      <c r="BR76" s="92"/>
      <c r="BS76" s="92"/>
      <c r="BT76" s="92"/>
      <c r="BU76" s="92"/>
      <c r="BV76" s="92"/>
      <c r="BW76" s="92"/>
      <c r="BX76" s="92"/>
      <c r="BY76" s="92"/>
      <c r="BZ76" s="92"/>
      <c r="CA76" s="92"/>
      <c r="CB76" s="92"/>
      <c r="CC76" s="92"/>
      <c r="CD76" s="92"/>
      <c r="CE76" s="92"/>
      <c r="CF76" s="92"/>
      <c r="CG76" s="92"/>
      <c r="CH76" s="92"/>
    </row>
    <row r="77" spans="1:86" s="142" customFormat="1">
      <c r="A77" s="68" t="s">
        <v>147</v>
      </c>
      <c r="F77" s="146"/>
      <c r="G77" s="146"/>
      <c r="BK77" s="187"/>
      <c r="BL77" s="92"/>
      <c r="BM77" s="92"/>
      <c r="BN77" s="92"/>
      <c r="BO77" s="92"/>
      <c r="BP77" s="92"/>
      <c r="BQ77" s="92"/>
      <c r="BR77" s="92"/>
      <c r="BS77" s="92"/>
      <c r="BT77" s="92"/>
      <c r="BU77" s="92"/>
      <c r="BV77" s="92"/>
      <c r="BW77" s="92"/>
      <c r="BX77" s="92"/>
      <c r="BY77" s="92"/>
      <c r="BZ77" s="92"/>
      <c r="CA77" s="92"/>
      <c r="CB77" s="92"/>
      <c r="CC77" s="92"/>
      <c r="CD77" s="92"/>
      <c r="CE77" s="92"/>
      <c r="CF77" s="92"/>
      <c r="CG77" s="92"/>
      <c r="CH77" s="92"/>
    </row>
    <row r="78" spans="1:86" s="4" customFormat="1">
      <c r="A78" s="164"/>
      <c r="B78" s="158"/>
      <c r="C78" s="158"/>
      <c r="D78" s="158"/>
      <c r="E78" s="158"/>
      <c r="F78" s="165"/>
      <c r="G78" s="165"/>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58"/>
      <c r="AJ78" s="158"/>
      <c r="AK78" s="158"/>
      <c r="AL78" s="158"/>
      <c r="AM78" s="158"/>
      <c r="AN78" s="158"/>
      <c r="AO78" s="158"/>
      <c r="AP78" s="158"/>
      <c r="AQ78" s="145"/>
      <c r="AR78" s="145"/>
      <c r="AS78" s="145"/>
      <c r="BK78" s="15"/>
      <c r="BL78" s="84"/>
      <c r="BM78" s="84"/>
      <c r="BN78" s="84"/>
      <c r="BO78" s="84"/>
      <c r="BP78" s="84"/>
      <c r="BQ78" s="84"/>
      <c r="BR78" s="84"/>
      <c r="BS78" s="84"/>
      <c r="BT78" s="84"/>
      <c r="BU78" s="84"/>
      <c r="BV78" s="84"/>
      <c r="BW78" s="84"/>
      <c r="BX78" s="84"/>
      <c r="BY78" s="84"/>
      <c r="BZ78" s="84"/>
      <c r="CA78" s="84"/>
      <c r="CB78" s="84"/>
      <c r="CC78" s="84"/>
      <c r="CD78" s="84"/>
      <c r="CE78" s="84"/>
      <c r="CF78" s="84"/>
      <c r="CG78" s="84"/>
      <c r="CH78" s="84"/>
    </row>
    <row r="79" spans="1:86">
      <c r="A79" s="161"/>
      <c r="B79" s="155" t="s">
        <v>63</v>
      </c>
      <c r="C79" s="155" t="s">
        <v>64</v>
      </c>
      <c r="E79" s="64" t="s">
        <v>63</v>
      </c>
      <c r="F79" s="64" t="s">
        <v>64</v>
      </c>
      <c r="BN79" s="82"/>
      <c r="BO79" s="93"/>
    </row>
    <row r="80" spans="1:86">
      <c r="A80" s="166" t="s">
        <v>113</v>
      </c>
      <c r="B80" s="90"/>
      <c r="C80" s="90"/>
      <c r="E80" s="213" t="s">
        <v>113</v>
      </c>
      <c r="F80" s="213" t="s">
        <v>113</v>
      </c>
      <c r="BN80" s="94"/>
      <c r="BO80" s="95"/>
    </row>
    <row r="81" spans="1:86">
      <c r="A81" s="156" t="s">
        <v>117</v>
      </c>
      <c r="B81" s="89"/>
      <c r="C81" s="89"/>
      <c r="E81" s="153" t="str">
        <f t="shared" ref="E81:E86" si="23">IF(ISBLANK(B81)=TRUE,"",B81*BN81)</f>
        <v/>
      </c>
      <c r="F81" s="153" t="str">
        <f t="shared" ref="F81:F86" si="24">IF(ISBLANK(B81)=TRUE,"", C81*BO81)</f>
        <v/>
      </c>
      <c r="BN81" s="84">
        <f>B80</f>
        <v>0</v>
      </c>
      <c r="BO81" s="83">
        <f>C80</f>
        <v>0</v>
      </c>
    </row>
    <row r="82" spans="1:86">
      <c r="A82" s="167"/>
      <c r="B82" s="89"/>
      <c r="C82" s="89"/>
      <c r="E82" s="153" t="str">
        <f t="shared" si="23"/>
        <v/>
      </c>
      <c r="F82" s="153" t="str">
        <f t="shared" si="24"/>
        <v/>
      </c>
      <c r="BN82" s="84">
        <f t="shared" ref="BN82:BO86" si="25">BN81</f>
        <v>0</v>
      </c>
      <c r="BO82" s="83">
        <f t="shared" si="25"/>
        <v>0</v>
      </c>
    </row>
    <row r="83" spans="1:86">
      <c r="A83" s="167"/>
      <c r="B83" s="89"/>
      <c r="C83" s="89"/>
      <c r="E83" s="153" t="str">
        <f t="shared" si="23"/>
        <v/>
      </c>
      <c r="F83" s="153" t="str">
        <f t="shared" si="24"/>
        <v/>
      </c>
      <c r="BN83" s="84">
        <f t="shared" si="25"/>
        <v>0</v>
      </c>
      <c r="BO83" s="83">
        <f t="shared" si="25"/>
        <v>0</v>
      </c>
    </row>
    <row r="84" spans="1:86">
      <c r="A84" s="167"/>
      <c r="B84" s="89"/>
      <c r="C84" s="89"/>
      <c r="E84" s="153" t="str">
        <f t="shared" si="23"/>
        <v/>
      </c>
      <c r="F84" s="153" t="str">
        <f t="shared" si="24"/>
        <v/>
      </c>
      <c r="H84" s="158"/>
      <c r="K84" s="156"/>
      <c r="L84" s="156"/>
      <c r="M84" s="156"/>
      <c r="N84" s="158"/>
      <c r="BM84" s="82"/>
      <c r="BN84" s="84">
        <f t="shared" si="25"/>
        <v>0</v>
      </c>
      <c r="BO84" s="83">
        <f t="shared" si="25"/>
        <v>0</v>
      </c>
      <c r="BR84" s="84"/>
      <c r="BS84" s="84"/>
      <c r="BT84" s="84"/>
      <c r="BU84" s="84"/>
      <c r="BV84" s="84"/>
      <c r="BW84" s="84"/>
      <c r="BX84" s="84"/>
    </row>
    <row r="85" spans="1:86">
      <c r="A85" s="167"/>
      <c r="B85" s="89"/>
      <c r="C85" s="89"/>
      <c r="E85" s="153" t="str">
        <f t="shared" si="23"/>
        <v/>
      </c>
      <c r="F85" s="153" t="str">
        <f t="shared" si="24"/>
        <v/>
      </c>
      <c r="H85" s="156"/>
      <c r="K85" s="158"/>
      <c r="L85" s="158"/>
      <c r="M85" s="158"/>
      <c r="N85" s="158"/>
      <c r="BM85" s="84"/>
      <c r="BN85" s="84">
        <f t="shared" si="25"/>
        <v>0</v>
      </c>
      <c r="BO85" s="83">
        <f t="shared" si="25"/>
        <v>0</v>
      </c>
      <c r="BR85" s="84"/>
      <c r="BS85" s="84"/>
      <c r="BT85" s="84"/>
      <c r="BU85" s="84"/>
      <c r="BV85" s="84"/>
      <c r="BW85" s="84"/>
      <c r="BX85" s="84"/>
    </row>
    <row r="86" spans="1:86">
      <c r="A86" s="158"/>
      <c r="B86" s="89"/>
      <c r="C86" s="89"/>
      <c r="E86" s="153" t="str">
        <f t="shared" si="23"/>
        <v/>
      </c>
      <c r="F86" s="153" t="str">
        <f t="shared" si="24"/>
        <v/>
      </c>
      <c r="H86" s="156"/>
      <c r="K86" s="158"/>
      <c r="L86" s="158"/>
      <c r="M86" s="158"/>
      <c r="N86" s="158"/>
      <c r="BM86" s="97"/>
      <c r="BN86" s="84">
        <f t="shared" si="25"/>
        <v>0</v>
      </c>
      <c r="BO86" s="83">
        <f t="shared" si="25"/>
        <v>0</v>
      </c>
      <c r="BR86" s="84"/>
      <c r="BS86" s="84"/>
      <c r="BT86" s="84"/>
      <c r="BU86" s="84"/>
      <c r="BV86" s="84"/>
      <c r="BW86" s="84"/>
      <c r="BX86" s="84"/>
    </row>
    <row r="87" spans="1:86">
      <c r="F87" s="165"/>
      <c r="G87" s="165"/>
      <c r="H87" s="158"/>
      <c r="K87" s="158"/>
      <c r="L87" s="158"/>
      <c r="M87" s="158"/>
      <c r="N87" s="158"/>
      <c r="BM87" s="84"/>
      <c r="BN87" s="84"/>
      <c r="BR87" s="84"/>
      <c r="BS87" s="84"/>
      <c r="BT87" s="84"/>
      <c r="BU87" s="84"/>
      <c r="BV87" s="84"/>
      <c r="BW87" s="84"/>
      <c r="BX87" s="84"/>
    </row>
    <row r="88" spans="1:86">
      <c r="F88" s="165"/>
      <c r="G88" s="165"/>
      <c r="H88" s="158"/>
      <c r="K88" s="158"/>
      <c r="L88" s="158"/>
      <c r="M88" s="158"/>
      <c r="N88" s="158"/>
      <c r="BM88" s="84"/>
      <c r="BN88" s="84"/>
      <c r="BR88" s="84"/>
      <c r="BS88" s="84"/>
      <c r="BT88" s="84"/>
      <c r="BU88" s="84"/>
      <c r="BV88" s="84"/>
      <c r="BW88" s="84"/>
      <c r="BX88" s="84"/>
    </row>
    <row r="89" spans="1:86" s="142" customFormat="1">
      <c r="A89" s="141" t="s">
        <v>164</v>
      </c>
      <c r="F89" s="146"/>
      <c r="G89" s="146"/>
      <c r="BK89" s="187"/>
      <c r="BL89" s="92"/>
      <c r="BM89" s="92"/>
      <c r="BN89" s="92"/>
      <c r="BO89" s="92"/>
      <c r="BP89" s="92"/>
      <c r="BQ89" s="92"/>
      <c r="BR89" s="92"/>
      <c r="BS89" s="92"/>
      <c r="BT89" s="92"/>
      <c r="BU89" s="92"/>
      <c r="BV89" s="92"/>
      <c r="BW89" s="92"/>
      <c r="BX89" s="92"/>
      <c r="BY89" s="92"/>
      <c r="BZ89" s="92"/>
      <c r="CA89" s="92"/>
      <c r="CB89" s="92"/>
      <c r="CC89" s="92"/>
      <c r="CD89" s="92"/>
      <c r="CE89" s="92"/>
      <c r="CF89" s="92"/>
      <c r="CG89" s="92"/>
      <c r="CH89" s="92"/>
    </row>
    <row r="90" spans="1:86" s="142" customFormat="1">
      <c r="A90" s="68" t="s">
        <v>195</v>
      </c>
      <c r="F90" s="146"/>
      <c r="G90" s="146"/>
      <c r="BK90" s="187"/>
      <c r="BL90" s="92"/>
      <c r="BM90" s="92"/>
      <c r="BN90" s="92"/>
      <c r="BO90" s="92"/>
      <c r="BP90" s="92"/>
      <c r="BQ90" s="92"/>
      <c r="BR90" s="92"/>
      <c r="BS90" s="92"/>
      <c r="BT90" s="92"/>
      <c r="BU90" s="92"/>
      <c r="BV90" s="92"/>
      <c r="BW90" s="92"/>
      <c r="BX90" s="92"/>
      <c r="BY90" s="92"/>
      <c r="BZ90" s="92"/>
      <c r="CA90" s="92"/>
      <c r="CB90" s="92"/>
      <c r="CC90" s="92"/>
      <c r="CD90" s="92"/>
      <c r="CE90" s="92"/>
      <c r="CF90" s="92"/>
      <c r="CG90" s="92"/>
      <c r="CH90" s="92"/>
    </row>
    <row r="91" spans="1:86" s="4" customFormat="1">
      <c r="A91" s="156"/>
      <c r="B91" s="158"/>
      <c r="C91" s="158"/>
      <c r="D91" s="158"/>
      <c r="E91" s="158"/>
      <c r="F91" s="165"/>
      <c r="G91" s="165"/>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45"/>
      <c r="AR91" s="145"/>
      <c r="AS91" s="145"/>
      <c r="BK91" s="15"/>
      <c r="BL91" s="84"/>
      <c r="BM91" s="84"/>
      <c r="BN91" s="84"/>
      <c r="BO91" s="84"/>
      <c r="BP91" s="84"/>
      <c r="BQ91" s="84"/>
      <c r="BR91" s="84"/>
      <c r="BS91" s="84"/>
      <c r="BT91" s="84"/>
      <c r="BU91" s="84"/>
      <c r="BV91" s="84"/>
      <c r="BW91" s="84"/>
      <c r="BX91" s="84"/>
      <c r="BY91" s="84"/>
      <c r="BZ91" s="84"/>
      <c r="CA91" s="84"/>
      <c r="CB91" s="84"/>
      <c r="CC91" s="84"/>
      <c r="CD91" s="84"/>
      <c r="CE91" s="84"/>
      <c r="CF91" s="84"/>
      <c r="CG91" s="84"/>
      <c r="CH91" s="84"/>
    </row>
    <row r="92" spans="1:86">
      <c r="G92" s="162" t="s">
        <v>113</v>
      </c>
      <c r="I92" s="143" t="s">
        <v>145</v>
      </c>
      <c r="J92" s="139"/>
    </row>
    <row r="93" spans="1:86" ht="15" customHeight="1">
      <c r="A93" s="340" t="s">
        <v>118</v>
      </c>
      <c r="B93" s="340"/>
      <c r="C93" s="340"/>
      <c r="D93" s="340"/>
      <c r="E93" s="340"/>
      <c r="F93" s="341"/>
      <c r="G93" s="89"/>
      <c r="I93" s="330" t="str">
        <f>IF(BO99=0,"",BQ99/BO99)</f>
        <v/>
      </c>
      <c r="J93" s="331"/>
      <c r="K93" s="158"/>
      <c r="L93" s="158"/>
      <c r="M93" s="158"/>
      <c r="N93" s="158"/>
      <c r="BM93" s="84"/>
      <c r="BN93" s="83">
        <v>10</v>
      </c>
      <c r="BP93" s="83">
        <f t="shared" ref="BP93:BP99" si="26">G93*BN93</f>
        <v>0</v>
      </c>
    </row>
    <row r="94" spans="1:86" ht="15" customHeight="1">
      <c r="A94" s="340" t="s">
        <v>119</v>
      </c>
      <c r="B94" s="340"/>
      <c r="C94" s="340"/>
      <c r="D94" s="340"/>
      <c r="E94" s="340"/>
      <c r="F94" s="341"/>
      <c r="G94" s="89"/>
      <c r="K94" s="158"/>
      <c r="L94" s="158"/>
      <c r="M94" s="158"/>
      <c r="N94" s="158"/>
      <c r="BM94" s="84"/>
      <c r="BN94" s="83">
        <v>12</v>
      </c>
      <c r="BP94" s="83">
        <f t="shared" si="26"/>
        <v>0</v>
      </c>
    </row>
    <row r="95" spans="1:86" ht="15" customHeight="1">
      <c r="A95" s="340" t="s">
        <v>139</v>
      </c>
      <c r="B95" s="340"/>
      <c r="C95" s="340"/>
      <c r="D95" s="340"/>
      <c r="E95" s="340"/>
      <c r="F95" s="341"/>
      <c r="G95" s="89"/>
      <c r="K95" s="158"/>
      <c r="L95" s="158"/>
      <c r="M95" s="158"/>
      <c r="N95" s="158"/>
      <c r="BM95" s="84"/>
      <c r="BN95" s="83">
        <v>14</v>
      </c>
      <c r="BP95" s="83">
        <f t="shared" si="26"/>
        <v>0</v>
      </c>
    </row>
    <row r="96" spans="1:86">
      <c r="A96" s="334" t="s">
        <v>140</v>
      </c>
      <c r="B96" s="334"/>
      <c r="C96" s="334"/>
      <c r="D96" s="334"/>
      <c r="E96" s="334"/>
      <c r="F96" s="335"/>
      <c r="G96" s="89"/>
      <c r="K96" s="158"/>
      <c r="L96" s="158"/>
      <c r="M96" s="158"/>
      <c r="N96" s="158"/>
      <c r="BM96" s="84"/>
      <c r="BN96" s="83">
        <v>15</v>
      </c>
      <c r="BP96" s="83">
        <f t="shared" si="26"/>
        <v>0</v>
      </c>
    </row>
    <row r="97" spans="1:86" ht="15" customHeight="1">
      <c r="A97" s="340" t="s">
        <v>141</v>
      </c>
      <c r="B97" s="340"/>
      <c r="C97" s="340"/>
      <c r="D97" s="340"/>
      <c r="E97" s="340"/>
      <c r="F97" s="341"/>
      <c r="G97" s="89"/>
      <c r="K97" s="158"/>
      <c r="L97" s="158"/>
      <c r="M97" s="158"/>
      <c r="N97" s="158"/>
      <c r="BM97" s="84"/>
      <c r="BN97" s="83">
        <v>16</v>
      </c>
      <c r="BP97" s="83">
        <f t="shared" si="26"/>
        <v>0</v>
      </c>
    </row>
    <row r="98" spans="1:86">
      <c r="A98" s="334" t="s">
        <v>120</v>
      </c>
      <c r="B98" s="334"/>
      <c r="C98" s="334"/>
      <c r="D98" s="334"/>
      <c r="E98" s="334"/>
      <c r="F98" s="335"/>
      <c r="G98" s="89"/>
      <c r="K98" s="158"/>
      <c r="L98" s="158"/>
      <c r="M98" s="158"/>
      <c r="N98" s="158"/>
      <c r="BM98" s="84"/>
      <c r="BN98" s="83">
        <v>17</v>
      </c>
      <c r="BP98" s="83">
        <f t="shared" si="26"/>
        <v>0</v>
      </c>
    </row>
    <row r="99" spans="1:86">
      <c r="A99" s="334" t="s">
        <v>121</v>
      </c>
      <c r="B99" s="334"/>
      <c r="C99" s="334"/>
      <c r="D99" s="334"/>
      <c r="E99" s="334"/>
      <c r="F99" s="335"/>
      <c r="G99" s="89"/>
      <c r="K99" s="158"/>
      <c r="L99" s="158"/>
      <c r="M99" s="158"/>
      <c r="N99" s="158"/>
      <c r="BM99" s="84"/>
      <c r="BN99" s="83">
        <v>18</v>
      </c>
      <c r="BO99" s="83">
        <f>G93+G94+G95+G96+G97+G98+G99</f>
        <v>0</v>
      </c>
      <c r="BP99" s="83">
        <f t="shared" si="26"/>
        <v>0</v>
      </c>
      <c r="BQ99" s="83">
        <f>BP93+BP94+BP95+BP96+BP97+BP98+BP99</f>
        <v>0</v>
      </c>
    </row>
    <row r="100" spans="1:86">
      <c r="K100" s="158"/>
      <c r="L100" s="158"/>
      <c r="M100" s="158"/>
      <c r="N100" s="158"/>
      <c r="BM100" s="84"/>
      <c r="BN100" s="84"/>
    </row>
    <row r="101" spans="1:86">
      <c r="K101" s="158"/>
      <c r="L101" s="158"/>
      <c r="M101" s="158"/>
      <c r="N101" s="158"/>
      <c r="BM101" s="84"/>
      <c r="BN101" s="84"/>
    </row>
    <row r="102" spans="1:86" s="142" customFormat="1">
      <c r="A102" s="141" t="s">
        <v>301</v>
      </c>
      <c r="F102" s="146"/>
      <c r="G102" s="146"/>
      <c r="BK102" s="187"/>
      <c r="BL102" s="92"/>
      <c r="BM102" s="92"/>
      <c r="BN102" s="92"/>
      <c r="BO102" s="92"/>
      <c r="BP102" s="92"/>
      <c r="BQ102" s="92"/>
      <c r="BR102" s="92"/>
      <c r="BS102" s="92"/>
      <c r="BT102" s="92"/>
      <c r="BU102" s="92"/>
      <c r="BV102" s="92"/>
      <c r="BW102" s="92"/>
      <c r="BX102" s="92"/>
      <c r="BY102" s="92"/>
      <c r="BZ102" s="92"/>
      <c r="CA102" s="92"/>
      <c r="CB102" s="92"/>
      <c r="CC102" s="92"/>
      <c r="CD102" s="92"/>
      <c r="CE102" s="92"/>
      <c r="CF102" s="92"/>
      <c r="CG102" s="92"/>
      <c r="CH102" s="92"/>
    </row>
    <row r="103" spans="1:86" s="142" customFormat="1">
      <c r="A103" s="68" t="s">
        <v>130</v>
      </c>
      <c r="BK103" s="187"/>
      <c r="BL103" s="92"/>
      <c r="BM103" s="92"/>
      <c r="BN103" s="92"/>
      <c r="BO103" s="92"/>
      <c r="BP103" s="92"/>
      <c r="BQ103" s="92"/>
      <c r="BR103" s="92"/>
      <c r="BS103" s="92"/>
      <c r="BT103" s="92"/>
      <c r="BU103" s="92"/>
      <c r="BV103" s="92"/>
      <c r="BW103" s="92"/>
      <c r="BX103" s="92"/>
      <c r="BY103" s="92"/>
      <c r="BZ103" s="92"/>
      <c r="CA103" s="92"/>
      <c r="CB103" s="92"/>
      <c r="CC103" s="92"/>
      <c r="CD103" s="92"/>
      <c r="CE103" s="92"/>
      <c r="CF103" s="92"/>
      <c r="CG103" s="92"/>
      <c r="CH103" s="92"/>
    </row>
    <row r="104" spans="1:86" s="4" customFormat="1">
      <c r="A104" s="156"/>
      <c r="B104" s="158"/>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c r="AF104" s="158"/>
      <c r="AG104" s="158"/>
      <c r="AH104" s="158"/>
      <c r="AI104" s="158"/>
      <c r="AJ104" s="158"/>
      <c r="AK104" s="158"/>
      <c r="AL104" s="158"/>
      <c r="AM104" s="158"/>
      <c r="AN104" s="158"/>
      <c r="AO104" s="158"/>
      <c r="AP104" s="158"/>
      <c r="AQ104" s="145"/>
      <c r="AR104" s="145"/>
      <c r="AS104" s="145"/>
      <c r="BK104" s="15"/>
      <c r="BL104" s="84"/>
      <c r="BM104" s="84"/>
      <c r="BN104" s="84"/>
      <c r="BO104" s="84"/>
      <c r="BP104" s="84"/>
      <c r="BQ104" s="84"/>
      <c r="BR104" s="84"/>
      <c r="BS104" s="84"/>
      <c r="BT104" s="84"/>
      <c r="BU104" s="84"/>
      <c r="BV104" s="84"/>
      <c r="BW104" s="84"/>
      <c r="BX104" s="84"/>
      <c r="BY104" s="84"/>
      <c r="BZ104" s="84"/>
      <c r="CA104" s="84"/>
      <c r="CB104" s="84"/>
      <c r="CC104" s="84"/>
      <c r="CD104" s="84"/>
      <c r="CE104" s="84"/>
      <c r="CF104" s="84"/>
      <c r="CG104" s="84"/>
      <c r="CH104" s="84"/>
    </row>
    <row r="105" spans="1:86">
      <c r="A105" s="155" t="s">
        <v>132</v>
      </c>
      <c r="K105" s="158"/>
      <c r="L105" s="158"/>
      <c r="M105" s="158"/>
      <c r="N105" s="158"/>
      <c r="BM105" s="84"/>
      <c r="BN105" s="84"/>
    </row>
    <row r="106" spans="1:86">
      <c r="D106" s="336" t="s">
        <v>63</v>
      </c>
      <c r="E106" s="337"/>
      <c r="F106" s="336" t="s">
        <v>64</v>
      </c>
      <c r="G106" s="337"/>
      <c r="H106" s="336" t="s">
        <v>136</v>
      </c>
      <c r="I106" s="337"/>
      <c r="J106" s="336" t="s">
        <v>137</v>
      </c>
      <c r="K106" s="337"/>
      <c r="L106" s="158"/>
      <c r="M106" s="342" t="s">
        <v>131</v>
      </c>
      <c r="N106" s="342"/>
      <c r="O106" s="342"/>
      <c r="BM106" s="84"/>
      <c r="BN106" s="84"/>
      <c r="BP106" s="343" t="s">
        <v>63</v>
      </c>
      <c r="BQ106" s="343"/>
      <c r="BR106" s="343"/>
      <c r="BS106" s="352" t="s">
        <v>64</v>
      </c>
      <c r="BT106" s="352"/>
      <c r="BU106" s="352"/>
      <c r="BV106" s="343" t="s">
        <v>136</v>
      </c>
      <c r="BW106" s="343"/>
      <c r="BX106" s="343"/>
      <c r="BY106" s="352" t="s">
        <v>137</v>
      </c>
      <c r="BZ106" s="352"/>
      <c r="CA106" s="352"/>
    </row>
    <row r="107" spans="1:86">
      <c r="A107" s="155" t="s">
        <v>122</v>
      </c>
      <c r="C107" s="159"/>
      <c r="D107" s="210" t="s">
        <v>114</v>
      </c>
      <c r="E107" s="211" t="s">
        <v>123</v>
      </c>
      <c r="F107" s="210" t="s">
        <v>114</v>
      </c>
      <c r="G107" s="211" t="s">
        <v>123</v>
      </c>
      <c r="H107" s="210" t="s">
        <v>114</v>
      </c>
      <c r="I107" s="211" t="s">
        <v>123</v>
      </c>
      <c r="J107" s="210" t="s">
        <v>114</v>
      </c>
      <c r="K107" s="211" t="s">
        <v>298</v>
      </c>
      <c r="L107" s="212"/>
      <c r="M107" s="191" t="s">
        <v>114</v>
      </c>
      <c r="N107" s="191" t="s">
        <v>123</v>
      </c>
      <c r="O107" s="191" t="s">
        <v>113</v>
      </c>
      <c r="BO107" s="135"/>
      <c r="BP107" s="93" t="s">
        <v>113</v>
      </c>
      <c r="BQ107" s="133" t="s">
        <v>124</v>
      </c>
      <c r="BR107" s="133" t="s">
        <v>125</v>
      </c>
      <c r="BS107" s="93" t="s">
        <v>113</v>
      </c>
      <c r="BT107" s="133" t="s">
        <v>124</v>
      </c>
      <c r="BU107" s="133" t="s">
        <v>125</v>
      </c>
      <c r="BV107" s="93" t="s">
        <v>113</v>
      </c>
      <c r="BW107" s="133" t="s">
        <v>124</v>
      </c>
      <c r="BX107" s="133" t="s">
        <v>125</v>
      </c>
      <c r="BY107" s="93" t="s">
        <v>113</v>
      </c>
      <c r="BZ107" s="133" t="s">
        <v>124</v>
      </c>
      <c r="CA107" s="133" t="s">
        <v>125</v>
      </c>
      <c r="CB107" s="133" t="s">
        <v>126</v>
      </c>
      <c r="CC107" s="133" t="s">
        <v>127</v>
      </c>
      <c r="CD107" s="133" t="s">
        <v>114</v>
      </c>
      <c r="CE107" s="133" t="s">
        <v>128</v>
      </c>
      <c r="CF107" s="133" t="s">
        <v>113</v>
      </c>
    </row>
    <row r="108" spans="1:86">
      <c r="A108" s="155" t="s">
        <v>63</v>
      </c>
      <c r="B108" s="91"/>
      <c r="C108" s="159"/>
      <c r="D108" s="89"/>
      <c r="E108" s="89"/>
      <c r="F108" s="91"/>
      <c r="G108" s="91"/>
      <c r="H108" s="89"/>
      <c r="I108" s="89"/>
      <c r="J108" s="91"/>
      <c r="K108" s="91"/>
      <c r="M108" s="154" t="str">
        <f>IF(ISBLANK(D108)=TRUE, "", IF(ISBLANK(F108)=TRUE, "", IF(ISBLANK(G108)=TRUE, "", CD108)))</f>
        <v/>
      </c>
      <c r="N108" s="154" t="str">
        <f>IF(ISBLANK(E108)=TRUE, "", IF(ISBLANK(G108)=TRUE, "", CE108))</f>
        <v/>
      </c>
      <c r="O108" s="154" t="str">
        <f t="shared" ref="O108:O130" si="27">IF(ISBLANK(D108)=TRUE, "", CF108)</f>
        <v/>
      </c>
      <c r="BO108" s="136"/>
      <c r="BP108" s="83">
        <f>IF(ISBLANK(B108)=FALSE,B108,0)</f>
        <v>0</v>
      </c>
      <c r="BQ108" s="132">
        <f>BP108-1</f>
        <v>-1</v>
      </c>
      <c r="BR108" s="132">
        <f>IF(BP108&gt;0, E108^2*BQ108,0)</f>
        <v>0</v>
      </c>
      <c r="BS108" s="83">
        <f>IF(ISBLANK(B109)=FALSE,B109,0)</f>
        <v>0</v>
      </c>
      <c r="BT108" s="132">
        <f>BS108-1</f>
        <v>-1</v>
      </c>
      <c r="BU108" s="132">
        <f>IF(BS108&gt;0, H108^2*BT108,0)</f>
        <v>0</v>
      </c>
      <c r="BV108" s="83">
        <f>IF(ISBLANK(B110)=FALSE,B110,0)</f>
        <v>0</v>
      </c>
      <c r="BW108" s="132">
        <f>BV108-1</f>
        <v>-1</v>
      </c>
      <c r="BX108" s="132">
        <f>IF(BV108&gt;0, K108^2*BW108,0)</f>
        <v>0</v>
      </c>
      <c r="BY108" s="83">
        <f>IF(ISBLANK(B111)=FALSE,B111,0)</f>
        <v>0</v>
      </c>
      <c r="BZ108" s="132">
        <f>BY108-1</f>
        <v>-1</v>
      </c>
      <c r="CA108" s="132">
        <f>IF(BY108&gt;0, J108^2*BZ108,0)</f>
        <v>0</v>
      </c>
      <c r="CB108" s="132" t="b">
        <f>IF(BS108&gt;0,IF(BV108="",BQ108+BT108,IF(BY108=0,BQ108+BT108+BW108,BQ108+BT108+BW108+BZ108)))</f>
        <v>0</v>
      </c>
      <c r="CC108" s="132">
        <f>BU108+BR108+BX108+CA108</f>
        <v>0</v>
      </c>
      <c r="CD108" s="132" t="e">
        <f>(D108*BP108+F108*BS108+H108*BV108+J108*BY108)/CF108</f>
        <v>#DIV/0!</v>
      </c>
      <c r="CE108" s="132" t="e">
        <f>SQRT(CC108/CB108)</f>
        <v>#DIV/0!</v>
      </c>
      <c r="CF108" s="132">
        <f>SUM(B108:B111)</f>
        <v>0</v>
      </c>
    </row>
    <row r="109" spans="1:86">
      <c r="A109" s="155" t="s">
        <v>64</v>
      </c>
      <c r="B109" s="91"/>
      <c r="C109" s="159"/>
      <c r="D109" s="89"/>
      <c r="E109" s="89"/>
      <c r="F109" s="91"/>
      <c r="G109" s="91"/>
      <c r="H109" s="89"/>
      <c r="I109" s="89"/>
      <c r="J109" s="91"/>
      <c r="K109" s="91"/>
      <c r="M109" s="154" t="str">
        <f t="shared" ref="M109:M130" si="28">IF(ISBLANK(D109)=TRUE, "", IF(ISBLANK(F109)=TRUE, "", IF(ISBLANK(G109)=TRUE, "", CD109)))</f>
        <v/>
      </c>
      <c r="N109" s="154" t="str">
        <f t="shared" ref="N109:N130" si="29">IF(ISBLANK(E109)=TRUE, "", IF(ISBLANK(G109)=TRUE, "", CE109))</f>
        <v/>
      </c>
      <c r="O109" s="154" t="str">
        <f t="shared" si="27"/>
        <v/>
      </c>
      <c r="BO109" s="136"/>
      <c r="BP109" s="83">
        <f>BP108</f>
        <v>0</v>
      </c>
      <c r="BQ109" s="132">
        <f>BQ108</f>
        <v>-1</v>
      </c>
      <c r="BR109" s="132">
        <f t="shared" ref="BR109:BR130" si="30">IF(BP109&gt;0, E109^2*BQ109,0)</f>
        <v>0</v>
      </c>
      <c r="BS109" s="83">
        <f>BS108</f>
        <v>0</v>
      </c>
      <c r="BT109" s="132">
        <f>BT108</f>
        <v>-1</v>
      </c>
      <c r="BU109" s="132">
        <f t="shared" ref="BU109:BU130" si="31">IF(BS109&gt;0, H109^2*BT109,0)</f>
        <v>0</v>
      </c>
      <c r="BV109" s="83">
        <f>BV108</f>
        <v>0</v>
      </c>
      <c r="BW109" s="132">
        <f>BW108</f>
        <v>-1</v>
      </c>
      <c r="BX109" s="132">
        <f t="shared" ref="BX109:BX130" si="32">IF(BV109&gt;0, K109^2*BW109,0)</f>
        <v>0</v>
      </c>
      <c r="BY109" s="83">
        <f>BY108</f>
        <v>0</v>
      </c>
      <c r="BZ109" s="132">
        <f>BZ108</f>
        <v>-1</v>
      </c>
      <c r="CA109" s="132">
        <f t="shared" ref="CA109:CA130" si="33">IF(BY109&gt;0, J109^2*BZ109,0)</f>
        <v>0</v>
      </c>
      <c r="CB109" s="132" t="b">
        <f t="shared" ref="CB109:CB130" si="34">IF(BS109&gt;0,IF(BV109="",BQ109+BT109,IF(BY109=0,BQ109+BT109+BW109,BQ109+BT109+BW109+BZ109)))</f>
        <v>0</v>
      </c>
      <c r="CC109" s="132">
        <f t="shared" ref="CC109:CC130" si="35">BU109+BR109</f>
        <v>0</v>
      </c>
      <c r="CD109" s="132" t="e">
        <f t="shared" ref="CD109:CD130" si="36">(D109*BP109+F109*BS109+H109*BV109+J109*BY109)/CF109</f>
        <v>#DIV/0!</v>
      </c>
      <c r="CE109" s="132" t="e">
        <f t="shared" ref="CE109:CE130" si="37">SQRT(CC109/CB109)</f>
        <v>#DIV/0!</v>
      </c>
      <c r="CF109" s="132">
        <f>CF108</f>
        <v>0</v>
      </c>
    </row>
    <row r="110" spans="1:86">
      <c r="A110" s="155" t="s">
        <v>136</v>
      </c>
      <c r="B110" s="91"/>
      <c r="C110" s="159"/>
      <c r="D110" s="89"/>
      <c r="E110" s="89"/>
      <c r="F110" s="91"/>
      <c r="G110" s="91"/>
      <c r="H110" s="89"/>
      <c r="I110" s="89"/>
      <c r="J110" s="91"/>
      <c r="K110" s="91"/>
      <c r="M110" s="154" t="str">
        <f t="shared" si="28"/>
        <v/>
      </c>
      <c r="N110" s="154" t="str">
        <f t="shared" si="29"/>
        <v/>
      </c>
      <c r="O110" s="154" t="str">
        <f t="shared" si="27"/>
        <v/>
      </c>
      <c r="BO110" s="136"/>
      <c r="BP110" s="83">
        <f t="shared" ref="BP110:BP130" si="38">BP109</f>
        <v>0</v>
      </c>
      <c r="BQ110" s="132">
        <f t="shared" ref="BQ110:BQ130" si="39">BQ109</f>
        <v>-1</v>
      </c>
      <c r="BR110" s="132">
        <f t="shared" si="30"/>
        <v>0</v>
      </c>
      <c r="BS110" s="83">
        <f t="shared" ref="BS110:BS130" si="40">BS109</f>
        <v>0</v>
      </c>
      <c r="BT110" s="132">
        <f t="shared" ref="BT110:BT130" si="41">BT109</f>
        <v>-1</v>
      </c>
      <c r="BU110" s="132">
        <f t="shared" si="31"/>
        <v>0</v>
      </c>
      <c r="BV110" s="83">
        <f t="shared" ref="BV110:BV130" si="42">BV109</f>
        <v>0</v>
      </c>
      <c r="BW110" s="132">
        <f t="shared" ref="BW110:BW130" si="43">BW109</f>
        <v>-1</v>
      </c>
      <c r="BX110" s="132">
        <f t="shared" si="32"/>
        <v>0</v>
      </c>
      <c r="BY110" s="83">
        <f t="shared" ref="BY110:BY130" si="44">BY109</f>
        <v>0</v>
      </c>
      <c r="BZ110" s="132">
        <f t="shared" ref="BZ110:BZ130" si="45">BZ109</f>
        <v>-1</v>
      </c>
      <c r="CA110" s="132">
        <f t="shared" si="33"/>
        <v>0</v>
      </c>
      <c r="CB110" s="132" t="b">
        <f t="shared" si="34"/>
        <v>0</v>
      </c>
      <c r="CC110" s="132">
        <f t="shared" si="35"/>
        <v>0</v>
      </c>
      <c r="CD110" s="132" t="e">
        <f t="shared" si="36"/>
        <v>#DIV/0!</v>
      </c>
      <c r="CE110" s="132" t="e">
        <f t="shared" si="37"/>
        <v>#DIV/0!</v>
      </c>
      <c r="CF110" s="132">
        <f t="shared" ref="CF110:CF130" si="46">CF109</f>
        <v>0</v>
      </c>
    </row>
    <row r="111" spans="1:86">
      <c r="A111" s="155" t="s">
        <v>137</v>
      </c>
      <c r="B111" s="91"/>
      <c r="C111" s="159"/>
      <c r="D111" s="89"/>
      <c r="E111" s="89"/>
      <c r="F111" s="91"/>
      <c r="G111" s="91"/>
      <c r="H111" s="89"/>
      <c r="I111" s="89"/>
      <c r="J111" s="91"/>
      <c r="K111" s="91"/>
      <c r="M111" s="154" t="str">
        <f t="shared" si="28"/>
        <v/>
      </c>
      <c r="N111" s="154" t="str">
        <f t="shared" si="29"/>
        <v/>
      </c>
      <c r="O111" s="154" t="str">
        <f t="shared" si="27"/>
        <v/>
      </c>
      <c r="BO111" s="136"/>
      <c r="BP111" s="83">
        <f t="shared" si="38"/>
        <v>0</v>
      </c>
      <c r="BQ111" s="132">
        <f t="shared" si="39"/>
        <v>-1</v>
      </c>
      <c r="BR111" s="132">
        <f t="shared" si="30"/>
        <v>0</v>
      </c>
      <c r="BS111" s="83">
        <f t="shared" si="40"/>
        <v>0</v>
      </c>
      <c r="BT111" s="132">
        <f t="shared" si="41"/>
        <v>-1</v>
      </c>
      <c r="BU111" s="132">
        <f t="shared" si="31"/>
        <v>0</v>
      </c>
      <c r="BV111" s="83">
        <f t="shared" si="42"/>
        <v>0</v>
      </c>
      <c r="BW111" s="132">
        <f t="shared" si="43"/>
        <v>-1</v>
      </c>
      <c r="BX111" s="132">
        <f t="shared" si="32"/>
        <v>0</v>
      </c>
      <c r="BY111" s="83">
        <f t="shared" si="44"/>
        <v>0</v>
      </c>
      <c r="BZ111" s="132">
        <f t="shared" si="45"/>
        <v>-1</v>
      </c>
      <c r="CA111" s="132">
        <f t="shared" si="33"/>
        <v>0</v>
      </c>
      <c r="CB111" s="132" t="b">
        <f t="shared" si="34"/>
        <v>0</v>
      </c>
      <c r="CC111" s="132">
        <f t="shared" si="35"/>
        <v>0</v>
      </c>
      <c r="CD111" s="132" t="e">
        <f t="shared" si="36"/>
        <v>#DIV/0!</v>
      </c>
      <c r="CE111" s="132" t="e">
        <f t="shared" si="37"/>
        <v>#DIV/0!</v>
      </c>
      <c r="CF111" s="132">
        <f t="shared" si="46"/>
        <v>0</v>
      </c>
    </row>
    <row r="112" spans="1:86">
      <c r="C112" s="159"/>
      <c r="D112" s="89"/>
      <c r="E112" s="89"/>
      <c r="F112" s="91"/>
      <c r="G112" s="91"/>
      <c r="H112" s="89"/>
      <c r="I112" s="89"/>
      <c r="J112" s="91"/>
      <c r="K112" s="91"/>
      <c r="M112" s="154" t="str">
        <f t="shared" si="28"/>
        <v/>
      </c>
      <c r="N112" s="154" t="str">
        <f t="shared" si="29"/>
        <v/>
      </c>
      <c r="O112" s="154" t="str">
        <f t="shared" si="27"/>
        <v/>
      </c>
      <c r="BO112" s="132"/>
      <c r="BP112" s="83">
        <f t="shared" si="38"/>
        <v>0</v>
      </c>
      <c r="BQ112" s="132">
        <f t="shared" si="39"/>
        <v>-1</v>
      </c>
      <c r="BR112" s="132">
        <f t="shared" si="30"/>
        <v>0</v>
      </c>
      <c r="BS112" s="83">
        <f t="shared" si="40"/>
        <v>0</v>
      </c>
      <c r="BT112" s="132">
        <f t="shared" si="41"/>
        <v>-1</v>
      </c>
      <c r="BU112" s="132">
        <f t="shared" si="31"/>
        <v>0</v>
      </c>
      <c r="BV112" s="83">
        <f t="shared" si="42"/>
        <v>0</v>
      </c>
      <c r="BW112" s="132">
        <f t="shared" si="43"/>
        <v>-1</v>
      </c>
      <c r="BX112" s="132">
        <f t="shared" si="32"/>
        <v>0</v>
      </c>
      <c r="BY112" s="83">
        <f t="shared" si="44"/>
        <v>0</v>
      </c>
      <c r="BZ112" s="132">
        <f t="shared" si="45"/>
        <v>-1</v>
      </c>
      <c r="CA112" s="132">
        <f t="shared" si="33"/>
        <v>0</v>
      </c>
      <c r="CB112" s="132" t="b">
        <f t="shared" si="34"/>
        <v>0</v>
      </c>
      <c r="CC112" s="132">
        <f t="shared" si="35"/>
        <v>0</v>
      </c>
      <c r="CD112" s="132" t="e">
        <f t="shared" si="36"/>
        <v>#DIV/0!</v>
      </c>
      <c r="CE112" s="132" t="e">
        <f t="shared" si="37"/>
        <v>#DIV/0!</v>
      </c>
      <c r="CF112" s="132">
        <f t="shared" si="46"/>
        <v>0</v>
      </c>
    </row>
    <row r="113" spans="3:84">
      <c r="C113" s="159"/>
      <c r="D113" s="89"/>
      <c r="E113" s="89"/>
      <c r="F113" s="91"/>
      <c r="G113" s="91"/>
      <c r="H113" s="89"/>
      <c r="I113" s="89"/>
      <c r="J113" s="91"/>
      <c r="K113" s="91"/>
      <c r="M113" s="154" t="str">
        <f t="shared" si="28"/>
        <v/>
      </c>
      <c r="N113" s="154" t="str">
        <f t="shared" si="29"/>
        <v/>
      </c>
      <c r="O113" s="154" t="str">
        <f t="shared" si="27"/>
        <v/>
      </c>
      <c r="BO113" s="132"/>
      <c r="BP113" s="83">
        <f t="shared" si="38"/>
        <v>0</v>
      </c>
      <c r="BQ113" s="132">
        <f t="shared" si="39"/>
        <v>-1</v>
      </c>
      <c r="BR113" s="132">
        <f t="shared" si="30"/>
        <v>0</v>
      </c>
      <c r="BS113" s="83">
        <f t="shared" si="40"/>
        <v>0</v>
      </c>
      <c r="BT113" s="132">
        <f t="shared" si="41"/>
        <v>-1</v>
      </c>
      <c r="BU113" s="132">
        <f t="shared" si="31"/>
        <v>0</v>
      </c>
      <c r="BV113" s="83">
        <f t="shared" si="42"/>
        <v>0</v>
      </c>
      <c r="BW113" s="132">
        <f t="shared" si="43"/>
        <v>-1</v>
      </c>
      <c r="BX113" s="132">
        <f t="shared" si="32"/>
        <v>0</v>
      </c>
      <c r="BY113" s="83">
        <f t="shared" si="44"/>
        <v>0</v>
      </c>
      <c r="BZ113" s="132">
        <f t="shared" si="45"/>
        <v>-1</v>
      </c>
      <c r="CA113" s="132">
        <f t="shared" si="33"/>
        <v>0</v>
      </c>
      <c r="CB113" s="132" t="b">
        <f t="shared" si="34"/>
        <v>0</v>
      </c>
      <c r="CC113" s="132">
        <f t="shared" si="35"/>
        <v>0</v>
      </c>
      <c r="CD113" s="132" t="e">
        <f t="shared" si="36"/>
        <v>#DIV/0!</v>
      </c>
      <c r="CE113" s="132" t="e">
        <f t="shared" si="37"/>
        <v>#DIV/0!</v>
      </c>
      <c r="CF113" s="132">
        <f t="shared" si="46"/>
        <v>0</v>
      </c>
    </row>
    <row r="114" spans="3:84">
      <c r="C114" s="159"/>
      <c r="D114" s="89"/>
      <c r="E114" s="89"/>
      <c r="F114" s="91"/>
      <c r="G114" s="91"/>
      <c r="H114" s="89"/>
      <c r="I114" s="89"/>
      <c r="J114" s="91"/>
      <c r="K114" s="91"/>
      <c r="M114" s="154" t="str">
        <f t="shared" si="28"/>
        <v/>
      </c>
      <c r="N114" s="154" t="str">
        <f t="shared" si="29"/>
        <v/>
      </c>
      <c r="O114" s="154" t="str">
        <f t="shared" si="27"/>
        <v/>
      </c>
      <c r="BO114" s="132"/>
      <c r="BP114" s="83">
        <f t="shared" si="38"/>
        <v>0</v>
      </c>
      <c r="BQ114" s="132">
        <f t="shared" si="39"/>
        <v>-1</v>
      </c>
      <c r="BR114" s="132">
        <f t="shared" si="30"/>
        <v>0</v>
      </c>
      <c r="BS114" s="83">
        <f t="shared" si="40"/>
        <v>0</v>
      </c>
      <c r="BT114" s="132">
        <f t="shared" si="41"/>
        <v>-1</v>
      </c>
      <c r="BU114" s="132">
        <f t="shared" si="31"/>
        <v>0</v>
      </c>
      <c r="BV114" s="83">
        <f t="shared" si="42"/>
        <v>0</v>
      </c>
      <c r="BW114" s="132">
        <f t="shared" si="43"/>
        <v>-1</v>
      </c>
      <c r="BX114" s="132">
        <f t="shared" si="32"/>
        <v>0</v>
      </c>
      <c r="BY114" s="83">
        <f t="shared" si="44"/>
        <v>0</v>
      </c>
      <c r="BZ114" s="132">
        <f t="shared" si="45"/>
        <v>-1</v>
      </c>
      <c r="CA114" s="132">
        <f t="shared" si="33"/>
        <v>0</v>
      </c>
      <c r="CB114" s="132" t="b">
        <f t="shared" si="34"/>
        <v>0</v>
      </c>
      <c r="CC114" s="132">
        <f t="shared" si="35"/>
        <v>0</v>
      </c>
      <c r="CD114" s="132" t="e">
        <f t="shared" si="36"/>
        <v>#DIV/0!</v>
      </c>
      <c r="CE114" s="132" t="e">
        <f t="shared" si="37"/>
        <v>#DIV/0!</v>
      </c>
      <c r="CF114" s="132">
        <f t="shared" si="46"/>
        <v>0</v>
      </c>
    </row>
    <row r="115" spans="3:84">
      <c r="C115" s="159"/>
      <c r="D115" s="89"/>
      <c r="E115" s="89"/>
      <c r="F115" s="91"/>
      <c r="G115" s="91"/>
      <c r="H115" s="89"/>
      <c r="I115" s="89"/>
      <c r="J115" s="91"/>
      <c r="K115" s="91"/>
      <c r="M115" s="154" t="str">
        <f t="shared" si="28"/>
        <v/>
      </c>
      <c r="N115" s="154" t="str">
        <f t="shared" si="29"/>
        <v/>
      </c>
      <c r="O115" s="154" t="str">
        <f t="shared" si="27"/>
        <v/>
      </c>
      <c r="BO115" s="132"/>
      <c r="BP115" s="83">
        <f t="shared" si="38"/>
        <v>0</v>
      </c>
      <c r="BQ115" s="132">
        <f t="shared" si="39"/>
        <v>-1</v>
      </c>
      <c r="BR115" s="132">
        <f t="shared" si="30"/>
        <v>0</v>
      </c>
      <c r="BS115" s="83">
        <f t="shared" si="40"/>
        <v>0</v>
      </c>
      <c r="BT115" s="132">
        <f t="shared" si="41"/>
        <v>-1</v>
      </c>
      <c r="BU115" s="132">
        <f t="shared" si="31"/>
        <v>0</v>
      </c>
      <c r="BV115" s="83">
        <f t="shared" si="42"/>
        <v>0</v>
      </c>
      <c r="BW115" s="132">
        <f t="shared" si="43"/>
        <v>-1</v>
      </c>
      <c r="BX115" s="132">
        <f t="shared" si="32"/>
        <v>0</v>
      </c>
      <c r="BY115" s="83">
        <f t="shared" si="44"/>
        <v>0</v>
      </c>
      <c r="BZ115" s="132">
        <f t="shared" si="45"/>
        <v>-1</v>
      </c>
      <c r="CA115" s="132">
        <f t="shared" si="33"/>
        <v>0</v>
      </c>
      <c r="CB115" s="132" t="b">
        <f t="shared" si="34"/>
        <v>0</v>
      </c>
      <c r="CC115" s="132">
        <f t="shared" si="35"/>
        <v>0</v>
      </c>
      <c r="CD115" s="132" t="e">
        <f t="shared" si="36"/>
        <v>#DIV/0!</v>
      </c>
      <c r="CE115" s="132" t="e">
        <f t="shared" si="37"/>
        <v>#DIV/0!</v>
      </c>
      <c r="CF115" s="132">
        <f t="shared" si="46"/>
        <v>0</v>
      </c>
    </row>
    <row r="116" spans="3:84">
      <c r="C116" s="159"/>
      <c r="D116" s="89"/>
      <c r="E116" s="89"/>
      <c r="F116" s="91"/>
      <c r="G116" s="91"/>
      <c r="H116" s="89"/>
      <c r="I116" s="89"/>
      <c r="J116" s="91"/>
      <c r="K116" s="91"/>
      <c r="M116" s="154" t="str">
        <f t="shared" si="28"/>
        <v/>
      </c>
      <c r="N116" s="154" t="str">
        <f t="shared" si="29"/>
        <v/>
      </c>
      <c r="O116" s="154" t="str">
        <f t="shared" si="27"/>
        <v/>
      </c>
      <c r="BO116" s="132"/>
      <c r="BP116" s="83">
        <f t="shared" si="38"/>
        <v>0</v>
      </c>
      <c r="BQ116" s="132">
        <f t="shared" si="39"/>
        <v>-1</v>
      </c>
      <c r="BR116" s="132">
        <f t="shared" si="30"/>
        <v>0</v>
      </c>
      <c r="BS116" s="83">
        <f t="shared" si="40"/>
        <v>0</v>
      </c>
      <c r="BT116" s="132">
        <f t="shared" si="41"/>
        <v>-1</v>
      </c>
      <c r="BU116" s="132">
        <f t="shared" si="31"/>
        <v>0</v>
      </c>
      <c r="BV116" s="83">
        <f t="shared" si="42"/>
        <v>0</v>
      </c>
      <c r="BW116" s="132">
        <f t="shared" si="43"/>
        <v>-1</v>
      </c>
      <c r="BX116" s="132">
        <f t="shared" si="32"/>
        <v>0</v>
      </c>
      <c r="BY116" s="83">
        <f t="shared" si="44"/>
        <v>0</v>
      </c>
      <c r="BZ116" s="132">
        <f t="shared" si="45"/>
        <v>-1</v>
      </c>
      <c r="CA116" s="132">
        <f t="shared" si="33"/>
        <v>0</v>
      </c>
      <c r="CB116" s="132" t="b">
        <f t="shared" si="34"/>
        <v>0</v>
      </c>
      <c r="CC116" s="132">
        <f t="shared" si="35"/>
        <v>0</v>
      </c>
      <c r="CD116" s="132" t="e">
        <f t="shared" si="36"/>
        <v>#DIV/0!</v>
      </c>
      <c r="CE116" s="132" t="e">
        <f t="shared" si="37"/>
        <v>#DIV/0!</v>
      </c>
      <c r="CF116" s="132">
        <f t="shared" si="46"/>
        <v>0</v>
      </c>
    </row>
    <row r="117" spans="3:84">
      <c r="C117" s="159"/>
      <c r="D117" s="89"/>
      <c r="E117" s="89"/>
      <c r="F117" s="91"/>
      <c r="G117" s="91"/>
      <c r="H117" s="89"/>
      <c r="I117" s="89"/>
      <c r="J117" s="91"/>
      <c r="K117" s="91"/>
      <c r="M117" s="154" t="str">
        <f t="shared" si="28"/>
        <v/>
      </c>
      <c r="N117" s="154" t="str">
        <f t="shared" si="29"/>
        <v/>
      </c>
      <c r="O117" s="154" t="str">
        <f t="shared" si="27"/>
        <v/>
      </c>
      <c r="BO117" s="132"/>
      <c r="BP117" s="83">
        <f t="shared" si="38"/>
        <v>0</v>
      </c>
      <c r="BQ117" s="132">
        <f t="shared" si="39"/>
        <v>-1</v>
      </c>
      <c r="BR117" s="132">
        <f t="shared" si="30"/>
        <v>0</v>
      </c>
      <c r="BS117" s="83">
        <f t="shared" si="40"/>
        <v>0</v>
      </c>
      <c r="BT117" s="132">
        <f t="shared" si="41"/>
        <v>-1</v>
      </c>
      <c r="BU117" s="132">
        <f t="shared" si="31"/>
        <v>0</v>
      </c>
      <c r="BV117" s="83">
        <f t="shared" si="42"/>
        <v>0</v>
      </c>
      <c r="BW117" s="132">
        <f t="shared" si="43"/>
        <v>-1</v>
      </c>
      <c r="BX117" s="132">
        <f t="shared" si="32"/>
        <v>0</v>
      </c>
      <c r="BY117" s="83">
        <f t="shared" si="44"/>
        <v>0</v>
      </c>
      <c r="BZ117" s="132">
        <f t="shared" si="45"/>
        <v>-1</v>
      </c>
      <c r="CA117" s="132">
        <f t="shared" si="33"/>
        <v>0</v>
      </c>
      <c r="CB117" s="132" t="b">
        <f t="shared" si="34"/>
        <v>0</v>
      </c>
      <c r="CC117" s="132">
        <f t="shared" si="35"/>
        <v>0</v>
      </c>
      <c r="CD117" s="132" t="e">
        <f t="shared" si="36"/>
        <v>#DIV/0!</v>
      </c>
      <c r="CE117" s="132" t="e">
        <f t="shared" si="37"/>
        <v>#DIV/0!</v>
      </c>
      <c r="CF117" s="132">
        <f t="shared" si="46"/>
        <v>0</v>
      </c>
    </row>
    <row r="118" spans="3:84">
      <c r="C118" s="159"/>
      <c r="D118" s="89"/>
      <c r="E118" s="89"/>
      <c r="F118" s="91"/>
      <c r="G118" s="91"/>
      <c r="H118" s="89"/>
      <c r="I118" s="89"/>
      <c r="J118" s="91"/>
      <c r="K118" s="91"/>
      <c r="M118" s="154" t="str">
        <f t="shared" si="28"/>
        <v/>
      </c>
      <c r="N118" s="154" t="str">
        <f t="shared" si="29"/>
        <v/>
      </c>
      <c r="O118" s="154" t="str">
        <f t="shared" si="27"/>
        <v/>
      </c>
      <c r="BO118" s="132"/>
      <c r="BP118" s="83">
        <f t="shared" si="38"/>
        <v>0</v>
      </c>
      <c r="BQ118" s="132">
        <f t="shared" si="39"/>
        <v>-1</v>
      </c>
      <c r="BR118" s="132">
        <f t="shared" si="30"/>
        <v>0</v>
      </c>
      <c r="BS118" s="83">
        <f t="shared" si="40"/>
        <v>0</v>
      </c>
      <c r="BT118" s="132">
        <f t="shared" si="41"/>
        <v>-1</v>
      </c>
      <c r="BU118" s="132">
        <f t="shared" si="31"/>
        <v>0</v>
      </c>
      <c r="BV118" s="83">
        <f t="shared" si="42"/>
        <v>0</v>
      </c>
      <c r="BW118" s="132">
        <f t="shared" si="43"/>
        <v>-1</v>
      </c>
      <c r="BX118" s="132">
        <f t="shared" si="32"/>
        <v>0</v>
      </c>
      <c r="BY118" s="83">
        <f t="shared" si="44"/>
        <v>0</v>
      </c>
      <c r="BZ118" s="132">
        <f t="shared" si="45"/>
        <v>-1</v>
      </c>
      <c r="CA118" s="132">
        <f t="shared" si="33"/>
        <v>0</v>
      </c>
      <c r="CB118" s="132" t="b">
        <f t="shared" si="34"/>
        <v>0</v>
      </c>
      <c r="CC118" s="132">
        <f t="shared" si="35"/>
        <v>0</v>
      </c>
      <c r="CD118" s="132" t="e">
        <f t="shared" si="36"/>
        <v>#DIV/0!</v>
      </c>
      <c r="CE118" s="132" t="e">
        <f t="shared" si="37"/>
        <v>#DIV/0!</v>
      </c>
      <c r="CF118" s="132">
        <f t="shared" si="46"/>
        <v>0</v>
      </c>
    </row>
    <row r="119" spans="3:84">
      <c r="C119" s="159"/>
      <c r="D119" s="89"/>
      <c r="E119" s="89"/>
      <c r="F119" s="91"/>
      <c r="G119" s="91"/>
      <c r="H119" s="89"/>
      <c r="I119" s="89"/>
      <c r="J119" s="91"/>
      <c r="K119" s="91"/>
      <c r="M119" s="154" t="str">
        <f t="shared" si="28"/>
        <v/>
      </c>
      <c r="N119" s="154" t="str">
        <f t="shared" si="29"/>
        <v/>
      </c>
      <c r="O119" s="154" t="str">
        <f t="shared" si="27"/>
        <v/>
      </c>
      <c r="BO119" s="132"/>
      <c r="BP119" s="83">
        <f t="shared" si="38"/>
        <v>0</v>
      </c>
      <c r="BQ119" s="132">
        <f t="shared" si="39"/>
        <v>-1</v>
      </c>
      <c r="BR119" s="132">
        <f t="shared" si="30"/>
        <v>0</v>
      </c>
      <c r="BS119" s="83">
        <f t="shared" si="40"/>
        <v>0</v>
      </c>
      <c r="BT119" s="132">
        <f t="shared" si="41"/>
        <v>-1</v>
      </c>
      <c r="BU119" s="132">
        <f t="shared" si="31"/>
        <v>0</v>
      </c>
      <c r="BV119" s="83">
        <f t="shared" si="42"/>
        <v>0</v>
      </c>
      <c r="BW119" s="132">
        <f t="shared" si="43"/>
        <v>-1</v>
      </c>
      <c r="BX119" s="132">
        <f t="shared" si="32"/>
        <v>0</v>
      </c>
      <c r="BY119" s="83">
        <f t="shared" si="44"/>
        <v>0</v>
      </c>
      <c r="BZ119" s="132">
        <f t="shared" si="45"/>
        <v>-1</v>
      </c>
      <c r="CA119" s="132">
        <f t="shared" si="33"/>
        <v>0</v>
      </c>
      <c r="CB119" s="132" t="b">
        <f t="shared" si="34"/>
        <v>0</v>
      </c>
      <c r="CC119" s="132">
        <f t="shared" si="35"/>
        <v>0</v>
      </c>
      <c r="CD119" s="132" t="e">
        <f t="shared" si="36"/>
        <v>#DIV/0!</v>
      </c>
      <c r="CE119" s="132" t="e">
        <f t="shared" si="37"/>
        <v>#DIV/0!</v>
      </c>
      <c r="CF119" s="132">
        <f t="shared" si="46"/>
        <v>0</v>
      </c>
    </row>
    <row r="120" spans="3:84">
      <c r="C120" s="159"/>
      <c r="D120" s="89"/>
      <c r="E120" s="89"/>
      <c r="F120" s="91"/>
      <c r="G120" s="91"/>
      <c r="H120" s="89"/>
      <c r="I120" s="89"/>
      <c r="J120" s="91"/>
      <c r="K120" s="91"/>
      <c r="M120" s="154" t="str">
        <f t="shared" si="28"/>
        <v/>
      </c>
      <c r="N120" s="154" t="str">
        <f t="shared" si="29"/>
        <v/>
      </c>
      <c r="O120" s="154" t="str">
        <f t="shared" si="27"/>
        <v/>
      </c>
      <c r="BO120" s="132"/>
      <c r="BP120" s="83">
        <f t="shared" si="38"/>
        <v>0</v>
      </c>
      <c r="BQ120" s="132">
        <f t="shared" si="39"/>
        <v>-1</v>
      </c>
      <c r="BR120" s="132">
        <f t="shared" si="30"/>
        <v>0</v>
      </c>
      <c r="BS120" s="83">
        <f t="shared" si="40"/>
        <v>0</v>
      </c>
      <c r="BT120" s="132">
        <f t="shared" si="41"/>
        <v>-1</v>
      </c>
      <c r="BU120" s="132">
        <f t="shared" si="31"/>
        <v>0</v>
      </c>
      <c r="BV120" s="83">
        <f t="shared" si="42"/>
        <v>0</v>
      </c>
      <c r="BW120" s="132">
        <f t="shared" si="43"/>
        <v>-1</v>
      </c>
      <c r="BX120" s="132">
        <f t="shared" si="32"/>
        <v>0</v>
      </c>
      <c r="BY120" s="83">
        <f t="shared" si="44"/>
        <v>0</v>
      </c>
      <c r="BZ120" s="132">
        <f t="shared" si="45"/>
        <v>-1</v>
      </c>
      <c r="CA120" s="132">
        <f t="shared" si="33"/>
        <v>0</v>
      </c>
      <c r="CB120" s="132" t="b">
        <f t="shared" si="34"/>
        <v>0</v>
      </c>
      <c r="CC120" s="132">
        <f t="shared" si="35"/>
        <v>0</v>
      </c>
      <c r="CD120" s="132" t="e">
        <f t="shared" si="36"/>
        <v>#DIV/0!</v>
      </c>
      <c r="CE120" s="132" t="e">
        <f t="shared" si="37"/>
        <v>#DIV/0!</v>
      </c>
      <c r="CF120" s="132">
        <f t="shared" si="46"/>
        <v>0</v>
      </c>
    </row>
    <row r="121" spans="3:84">
      <c r="C121" s="159"/>
      <c r="D121" s="89"/>
      <c r="E121" s="89"/>
      <c r="F121" s="91"/>
      <c r="G121" s="91"/>
      <c r="H121" s="89"/>
      <c r="I121" s="89"/>
      <c r="J121" s="91"/>
      <c r="K121" s="91"/>
      <c r="M121" s="154" t="str">
        <f t="shared" si="28"/>
        <v/>
      </c>
      <c r="N121" s="154" t="str">
        <f t="shared" si="29"/>
        <v/>
      </c>
      <c r="O121" s="154" t="str">
        <f t="shared" si="27"/>
        <v/>
      </c>
      <c r="BO121" s="132"/>
      <c r="BP121" s="83">
        <f t="shared" si="38"/>
        <v>0</v>
      </c>
      <c r="BQ121" s="132">
        <f t="shared" si="39"/>
        <v>-1</v>
      </c>
      <c r="BR121" s="132">
        <f t="shared" si="30"/>
        <v>0</v>
      </c>
      <c r="BS121" s="83">
        <f t="shared" si="40"/>
        <v>0</v>
      </c>
      <c r="BT121" s="132">
        <f t="shared" si="41"/>
        <v>-1</v>
      </c>
      <c r="BU121" s="132">
        <f t="shared" si="31"/>
        <v>0</v>
      </c>
      <c r="BV121" s="83">
        <f t="shared" si="42"/>
        <v>0</v>
      </c>
      <c r="BW121" s="132">
        <f t="shared" si="43"/>
        <v>-1</v>
      </c>
      <c r="BX121" s="132">
        <f t="shared" si="32"/>
        <v>0</v>
      </c>
      <c r="BY121" s="83">
        <f t="shared" si="44"/>
        <v>0</v>
      </c>
      <c r="BZ121" s="132">
        <f t="shared" si="45"/>
        <v>-1</v>
      </c>
      <c r="CA121" s="132">
        <f t="shared" si="33"/>
        <v>0</v>
      </c>
      <c r="CB121" s="132" t="b">
        <f t="shared" si="34"/>
        <v>0</v>
      </c>
      <c r="CC121" s="132">
        <f t="shared" si="35"/>
        <v>0</v>
      </c>
      <c r="CD121" s="132" t="e">
        <f t="shared" si="36"/>
        <v>#DIV/0!</v>
      </c>
      <c r="CE121" s="132" t="e">
        <f t="shared" si="37"/>
        <v>#DIV/0!</v>
      </c>
      <c r="CF121" s="132">
        <f t="shared" si="46"/>
        <v>0</v>
      </c>
    </row>
    <row r="122" spans="3:84">
      <c r="C122" s="159"/>
      <c r="D122" s="89"/>
      <c r="E122" s="89"/>
      <c r="F122" s="91"/>
      <c r="G122" s="91"/>
      <c r="H122" s="89"/>
      <c r="I122" s="89"/>
      <c r="J122" s="91"/>
      <c r="K122" s="91"/>
      <c r="M122" s="154" t="str">
        <f t="shared" si="28"/>
        <v/>
      </c>
      <c r="N122" s="154" t="str">
        <f t="shared" si="29"/>
        <v/>
      </c>
      <c r="O122" s="154" t="str">
        <f t="shared" si="27"/>
        <v/>
      </c>
      <c r="BO122" s="132"/>
      <c r="BP122" s="83">
        <f t="shared" si="38"/>
        <v>0</v>
      </c>
      <c r="BQ122" s="132">
        <f t="shared" si="39"/>
        <v>-1</v>
      </c>
      <c r="BR122" s="132">
        <f t="shared" si="30"/>
        <v>0</v>
      </c>
      <c r="BS122" s="83">
        <f t="shared" si="40"/>
        <v>0</v>
      </c>
      <c r="BT122" s="132">
        <f t="shared" si="41"/>
        <v>-1</v>
      </c>
      <c r="BU122" s="132">
        <f t="shared" si="31"/>
        <v>0</v>
      </c>
      <c r="BV122" s="83">
        <f t="shared" si="42"/>
        <v>0</v>
      </c>
      <c r="BW122" s="132">
        <f t="shared" si="43"/>
        <v>-1</v>
      </c>
      <c r="BX122" s="132">
        <f t="shared" si="32"/>
        <v>0</v>
      </c>
      <c r="BY122" s="83">
        <f t="shared" si="44"/>
        <v>0</v>
      </c>
      <c r="BZ122" s="132">
        <f t="shared" si="45"/>
        <v>-1</v>
      </c>
      <c r="CA122" s="132">
        <f t="shared" si="33"/>
        <v>0</v>
      </c>
      <c r="CB122" s="132" t="b">
        <f t="shared" si="34"/>
        <v>0</v>
      </c>
      <c r="CC122" s="132">
        <f t="shared" si="35"/>
        <v>0</v>
      </c>
      <c r="CD122" s="132" t="e">
        <f t="shared" si="36"/>
        <v>#DIV/0!</v>
      </c>
      <c r="CE122" s="132" t="e">
        <f t="shared" si="37"/>
        <v>#DIV/0!</v>
      </c>
      <c r="CF122" s="132">
        <f t="shared" si="46"/>
        <v>0</v>
      </c>
    </row>
    <row r="123" spans="3:84">
      <c r="C123" s="159"/>
      <c r="D123" s="89"/>
      <c r="E123" s="89"/>
      <c r="F123" s="91"/>
      <c r="G123" s="91"/>
      <c r="H123" s="89"/>
      <c r="I123" s="89"/>
      <c r="J123" s="91"/>
      <c r="K123" s="91"/>
      <c r="M123" s="154" t="str">
        <f t="shared" si="28"/>
        <v/>
      </c>
      <c r="N123" s="154" t="str">
        <f t="shared" si="29"/>
        <v/>
      </c>
      <c r="O123" s="154" t="str">
        <f t="shared" si="27"/>
        <v/>
      </c>
      <c r="BO123" s="132"/>
      <c r="BP123" s="83">
        <f t="shared" si="38"/>
        <v>0</v>
      </c>
      <c r="BQ123" s="132">
        <f t="shared" si="39"/>
        <v>-1</v>
      </c>
      <c r="BR123" s="132">
        <f t="shared" si="30"/>
        <v>0</v>
      </c>
      <c r="BS123" s="83">
        <f t="shared" si="40"/>
        <v>0</v>
      </c>
      <c r="BT123" s="132">
        <f t="shared" si="41"/>
        <v>-1</v>
      </c>
      <c r="BU123" s="132">
        <f t="shared" si="31"/>
        <v>0</v>
      </c>
      <c r="BV123" s="83">
        <f t="shared" si="42"/>
        <v>0</v>
      </c>
      <c r="BW123" s="132">
        <f t="shared" si="43"/>
        <v>-1</v>
      </c>
      <c r="BX123" s="132">
        <f t="shared" si="32"/>
        <v>0</v>
      </c>
      <c r="BY123" s="83">
        <f t="shared" si="44"/>
        <v>0</v>
      </c>
      <c r="BZ123" s="132">
        <f t="shared" si="45"/>
        <v>-1</v>
      </c>
      <c r="CA123" s="132">
        <f t="shared" si="33"/>
        <v>0</v>
      </c>
      <c r="CB123" s="132" t="b">
        <f t="shared" si="34"/>
        <v>0</v>
      </c>
      <c r="CC123" s="132">
        <f t="shared" si="35"/>
        <v>0</v>
      </c>
      <c r="CD123" s="132" t="e">
        <f t="shared" si="36"/>
        <v>#DIV/0!</v>
      </c>
      <c r="CE123" s="132" t="e">
        <f t="shared" si="37"/>
        <v>#DIV/0!</v>
      </c>
      <c r="CF123" s="132">
        <f t="shared" si="46"/>
        <v>0</v>
      </c>
    </row>
    <row r="124" spans="3:84">
      <c r="C124" s="159"/>
      <c r="D124" s="89"/>
      <c r="E124" s="89"/>
      <c r="F124" s="91"/>
      <c r="G124" s="91"/>
      <c r="H124" s="89"/>
      <c r="I124" s="89"/>
      <c r="J124" s="91"/>
      <c r="K124" s="91"/>
      <c r="M124" s="154" t="str">
        <f t="shared" si="28"/>
        <v/>
      </c>
      <c r="N124" s="154" t="str">
        <f t="shared" si="29"/>
        <v/>
      </c>
      <c r="O124" s="154" t="str">
        <f t="shared" si="27"/>
        <v/>
      </c>
      <c r="BO124" s="132"/>
      <c r="BP124" s="83">
        <f t="shared" si="38"/>
        <v>0</v>
      </c>
      <c r="BQ124" s="132">
        <f t="shared" si="39"/>
        <v>-1</v>
      </c>
      <c r="BR124" s="132">
        <f t="shared" si="30"/>
        <v>0</v>
      </c>
      <c r="BS124" s="83">
        <f t="shared" si="40"/>
        <v>0</v>
      </c>
      <c r="BT124" s="132">
        <f t="shared" si="41"/>
        <v>-1</v>
      </c>
      <c r="BU124" s="132">
        <f t="shared" si="31"/>
        <v>0</v>
      </c>
      <c r="BV124" s="83">
        <f t="shared" si="42"/>
        <v>0</v>
      </c>
      <c r="BW124" s="132">
        <f t="shared" si="43"/>
        <v>-1</v>
      </c>
      <c r="BX124" s="132">
        <f t="shared" si="32"/>
        <v>0</v>
      </c>
      <c r="BY124" s="83">
        <f t="shared" si="44"/>
        <v>0</v>
      </c>
      <c r="BZ124" s="132">
        <f t="shared" si="45"/>
        <v>-1</v>
      </c>
      <c r="CA124" s="132">
        <f t="shared" si="33"/>
        <v>0</v>
      </c>
      <c r="CB124" s="132" t="b">
        <f t="shared" si="34"/>
        <v>0</v>
      </c>
      <c r="CC124" s="132">
        <f t="shared" si="35"/>
        <v>0</v>
      </c>
      <c r="CD124" s="132" t="e">
        <f t="shared" si="36"/>
        <v>#DIV/0!</v>
      </c>
      <c r="CE124" s="132" t="e">
        <f t="shared" si="37"/>
        <v>#DIV/0!</v>
      </c>
      <c r="CF124" s="132">
        <f t="shared" si="46"/>
        <v>0</v>
      </c>
    </row>
    <row r="125" spans="3:84">
      <c r="C125" s="159"/>
      <c r="D125" s="89"/>
      <c r="E125" s="89"/>
      <c r="F125" s="91"/>
      <c r="G125" s="91"/>
      <c r="H125" s="89"/>
      <c r="I125" s="89"/>
      <c r="J125" s="91"/>
      <c r="K125" s="91"/>
      <c r="M125" s="154" t="str">
        <f t="shared" si="28"/>
        <v/>
      </c>
      <c r="N125" s="154" t="str">
        <f t="shared" si="29"/>
        <v/>
      </c>
      <c r="O125" s="154" t="str">
        <f t="shared" si="27"/>
        <v/>
      </c>
      <c r="BO125" s="132"/>
      <c r="BP125" s="83">
        <f t="shared" si="38"/>
        <v>0</v>
      </c>
      <c r="BQ125" s="132">
        <f t="shared" si="39"/>
        <v>-1</v>
      </c>
      <c r="BR125" s="132">
        <f t="shared" si="30"/>
        <v>0</v>
      </c>
      <c r="BS125" s="83">
        <f t="shared" si="40"/>
        <v>0</v>
      </c>
      <c r="BT125" s="132">
        <f t="shared" si="41"/>
        <v>-1</v>
      </c>
      <c r="BU125" s="132">
        <f t="shared" si="31"/>
        <v>0</v>
      </c>
      <c r="BV125" s="83">
        <f t="shared" si="42"/>
        <v>0</v>
      </c>
      <c r="BW125" s="132">
        <f t="shared" si="43"/>
        <v>-1</v>
      </c>
      <c r="BX125" s="132">
        <f t="shared" si="32"/>
        <v>0</v>
      </c>
      <c r="BY125" s="83">
        <f t="shared" si="44"/>
        <v>0</v>
      </c>
      <c r="BZ125" s="132">
        <f t="shared" si="45"/>
        <v>-1</v>
      </c>
      <c r="CA125" s="132">
        <f t="shared" si="33"/>
        <v>0</v>
      </c>
      <c r="CB125" s="132" t="b">
        <f t="shared" si="34"/>
        <v>0</v>
      </c>
      <c r="CC125" s="132">
        <f t="shared" si="35"/>
        <v>0</v>
      </c>
      <c r="CD125" s="132" t="e">
        <f t="shared" si="36"/>
        <v>#DIV/0!</v>
      </c>
      <c r="CE125" s="132" t="e">
        <f t="shared" si="37"/>
        <v>#DIV/0!</v>
      </c>
      <c r="CF125" s="132">
        <f t="shared" si="46"/>
        <v>0</v>
      </c>
    </row>
    <row r="126" spans="3:84">
      <c r="C126" s="159"/>
      <c r="D126" s="89"/>
      <c r="E126" s="89"/>
      <c r="F126" s="91"/>
      <c r="G126" s="91"/>
      <c r="H126" s="89"/>
      <c r="I126" s="89"/>
      <c r="J126" s="91"/>
      <c r="K126" s="91"/>
      <c r="M126" s="154" t="str">
        <f t="shared" si="28"/>
        <v/>
      </c>
      <c r="N126" s="154" t="str">
        <f t="shared" si="29"/>
        <v/>
      </c>
      <c r="O126" s="154" t="str">
        <f t="shared" si="27"/>
        <v/>
      </c>
      <c r="BO126" s="132"/>
      <c r="BP126" s="83">
        <f t="shared" si="38"/>
        <v>0</v>
      </c>
      <c r="BQ126" s="132">
        <f t="shared" si="39"/>
        <v>-1</v>
      </c>
      <c r="BR126" s="132">
        <f t="shared" si="30"/>
        <v>0</v>
      </c>
      <c r="BS126" s="83">
        <f t="shared" si="40"/>
        <v>0</v>
      </c>
      <c r="BT126" s="132">
        <f t="shared" si="41"/>
        <v>-1</v>
      </c>
      <c r="BU126" s="132">
        <f t="shared" si="31"/>
        <v>0</v>
      </c>
      <c r="BV126" s="83">
        <f t="shared" si="42"/>
        <v>0</v>
      </c>
      <c r="BW126" s="132">
        <f t="shared" si="43"/>
        <v>-1</v>
      </c>
      <c r="BX126" s="132">
        <f t="shared" si="32"/>
        <v>0</v>
      </c>
      <c r="BY126" s="83">
        <f t="shared" si="44"/>
        <v>0</v>
      </c>
      <c r="BZ126" s="132">
        <f t="shared" si="45"/>
        <v>-1</v>
      </c>
      <c r="CA126" s="132">
        <f t="shared" si="33"/>
        <v>0</v>
      </c>
      <c r="CB126" s="132" t="b">
        <f t="shared" si="34"/>
        <v>0</v>
      </c>
      <c r="CC126" s="132">
        <f t="shared" si="35"/>
        <v>0</v>
      </c>
      <c r="CD126" s="132" t="e">
        <f t="shared" si="36"/>
        <v>#DIV/0!</v>
      </c>
      <c r="CE126" s="132" t="e">
        <f t="shared" si="37"/>
        <v>#DIV/0!</v>
      </c>
      <c r="CF126" s="132">
        <f t="shared" si="46"/>
        <v>0</v>
      </c>
    </row>
    <row r="127" spans="3:84">
      <c r="C127" s="159"/>
      <c r="D127" s="89"/>
      <c r="E127" s="89"/>
      <c r="F127" s="91"/>
      <c r="G127" s="91"/>
      <c r="H127" s="89"/>
      <c r="I127" s="89"/>
      <c r="J127" s="91"/>
      <c r="K127" s="91"/>
      <c r="M127" s="154" t="str">
        <f t="shared" si="28"/>
        <v/>
      </c>
      <c r="N127" s="154" t="str">
        <f t="shared" si="29"/>
        <v/>
      </c>
      <c r="O127" s="154" t="str">
        <f t="shared" si="27"/>
        <v/>
      </c>
      <c r="BO127" s="132"/>
      <c r="BP127" s="83">
        <f t="shared" si="38"/>
        <v>0</v>
      </c>
      <c r="BQ127" s="132">
        <f t="shared" si="39"/>
        <v>-1</v>
      </c>
      <c r="BR127" s="132">
        <f t="shared" si="30"/>
        <v>0</v>
      </c>
      <c r="BS127" s="83">
        <f t="shared" si="40"/>
        <v>0</v>
      </c>
      <c r="BT127" s="132">
        <f t="shared" si="41"/>
        <v>-1</v>
      </c>
      <c r="BU127" s="132">
        <f t="shared" si="31"/>
        <v>0</v>
      </c>
      <c r="BV127" s="83">
        <f t="shared" si="42"/>
        <v>0</v>
      </c>
      <c r="BW127" s="132">
        <f t="shared" si="43"/>
        <v>-1</v>
      </c>
      <c r="BX127" s="132">
        <f t="shared" si="32"/>
        <v>0</v>
      </c>
      <c r="BY127" s="83">
        <f t="shared" si="44"/>
        <v>0</v>
      </c>
      <c r="BZ127" s="132">
        <f t="shared" si="45"/>
        <v>-1</v>
      </c>
      <c r="CA127" s="132">
        <f t="shared" si="33"/>
        <v>0</v>
      </c>
      <c r="CB127" s="132" t="b">
        <f t="shared" si="34"/>
        <v>0</v>
      </c>
      <c r="CC127" s="132">
        <f t="shared" si="35"/>
        <v>0</v>
      </c>
      <c r="CD127" s="132" t="e">
        <f t="shared" si="36"/>
        <v>#DIV/0!</v>
      </c>
      <c r="CE127" s="132" t="e">
        <f t="shared" si="37"/>
        <v>#DIV/0!</v>
      </c>
      <c r="CF127" s="132">
        <f t="shared" si="46"/>
        <v>0</v>
      </c>
    </row>
    <row r="128" spans="3:84">
      <c r="C128" s="159"/>
      <c r="D128" s="89"/>
      <c r="E128" s="89"/>
      <c r="F128" s="91"/>
      <c r="G128" s="91"/>
      <c r="H128" s="89"/>
      <c r="I128" s="89"/>
      <c r="J128" s="91"/>
      <c r="K128" s="91"/>
      <c r="M128" s="154" t="str">
        <f t="shared" si="28"/>
        <v/>
      </c>
      <c r="N128" s="154" t="str">
        <f t="shared" si="29"/>
        <v/>
      </c>
      <c r="O128" s="154" t="str">
        <f t="shared" si="27"/>
        <v/>
      </c>
      <c r="BO128" s="132"/>
      <c r="BP128" s="83">
        <f t="shared" si="38"/>
        <v>0</v>
      </c>
      <c r="BQ128" s="132">
        <f t="shared" si="39"/>
        <v>-1</v>
      </c>
      <c r="BR128" s="132">
        <f t="shared" si="30"/>
        <v>0</v>
      </c>
      <c r="BS128" s="83">
        <f t="shared" si="40"/>
        <v>0</v>
      </c>
      <c r="BT128" s="132">
        <f t="shared" si="41"/>
        <v>-1</v>
      </c>
      <c r="BU128" s="132">
        <f t="shared" si="31"/>
        <v>0</v>
      </c>
      <c r="BV128" s="83">
        <f t="shared" si="42"/>
        <v>0</v>
      </c>
      <c r="BW128" s="132">
        <f t="shared" si="43"/>
        <v>-1</v>
      </c>
      <c r="BX128" s="132">
        <f t="shared" si="32"/>
        <v>0</v>
      </c>
      <c r="BY128" s="83">
        <f t="shared" si="44"/>
        <v>0</v>
      </c>
      <c r="BZ128" s="132">
        <f t="shared" si="45"/>
        <v>-1</v>
      </c>
      <c r="CA128" s="132">
        <f t="shared" si="33"/>
        <v>0</v>
      </c>
      <c r="CB128" s="132" t="b">
        <f t="shared" si="34"/>
        <v>0</v>
      </c>
      <c r="CC128" s="132">
        <f t="shared" si="35"/>
        <v>0</v>
      </c>
      <c r="CD128" s="132" t="e">
        <f t="shared" si="36"/>
        <v>#DIV/0!</v>
      </c>
      <c r="CE128" s="132" t="e">
        <f t="shared" si="37"/>
        <v>#DIV/0!</v>
      </c>
      <c r="CF128" s="132">
        <f t="shared" si="46"/>
        <v>0</v>
      </c>
    </row>
    <row r="129" spans="1:84">
      <c r="C129" s="159"/>
      <c r="D129" s="89"/>
      <c r="E129" s="89"/>
      <c r="F129" s="91"/>
      <c r="G129" s="91"/>
      <c r="H129" s="89"/>
      <c r="I129" s="89"/>
      <c r="J129" s="91"/>
      <c r="K129" s="91"/>
      <c r="M129" s="154" t="str">
        <f t="shared" si="28"/>
        <v/>
      </c>
      <c r="N129" s="154" t="str">
        <f t="shared" si="29"/>
        <v/>
      </c>
      <c r="O129" s="154" t="str">
        <f t="shared" si="27"/>
        <v/>
      </c>
      <c r="BO129" s="132"/>
      <c r="BP129" s="83">
        <f t="shared" si="38"/>
        <v>0</v>
      </c>
      <c r="BQ129" s="132">
        <f t="shared" si="39"/>
        <v>-1</v>
      </c>
      <c r="BR129" s="132">
        <f t="shared" si="30"/>
        <v>0</v>
      </c>
      <c r="BS129" s="83">
        <f t="shared" si="40"/>
        <v>0</v>
      </c>
      <c r="BT129" s="132">
        <f t="shared" si="41"/>
        <v>-1</v>
      </c>
      <c r="BU129" s="132">
        <f t="shared" si="31"/>
        <v>0</v>
      </c>
      <c r="BV129" s="83">
        <f t="shared" si="42"/>
        <v>0</v>
      </c>
      <c r="BW129" s="132">
        <f t="shared" si="43"/>
        <v>-1</v>
      </c>
      <c r="BX129" s="132">
        <f t="shared" si="32"/>
        <v>0</v>
      </c>
      <c r="BY129" s="83">
        <f t="shared" si="44"/>
        <v>0</v>
      </c>
      <c r="BZ129" s="132">
        <f t="shared" si="45"/>
        <v>-1</v>
      </c>
      <c r="CA129" s="132">
        <f t="shared" si="33"/>
        <v>0</v>
      </c>
      <c r="CB129" s="132" t="b">
        <f t="shared" si="34"/>
        <v>0</v>
      </c>
      <c r="CC129" s="132">
        <f t="shared" si="35"/>
        <v>0</v>
      </c>
      <c r="CD129" s="132" t="e">
        <f t="shared" si="36"/>
        <v>#DIV/0!</v>
      </c>
      <c r="CE129" s="132" t="e">
        <f t="shared" si="37"/>
        <v>#DIV/0!</v>
      </c>
      <c r="CF129" s="132">
        <f t="shared" si="46"/>
        <v>0</v>
      </c>
    </row>
    <row r="130" spans="1:84">
      <c r="C130" s="159"/>
      <c r="D130" s="89"/>
      <c r="E130" s="89"/>
      <c r="F130" s="91"/>
      <c r="G130" s="91"/>
      <c r="H130" s="89"/>
      <c r="I130" s="89"/>
      <c r="J130" s="91"/>
      <c r="K130" s="91"/>
      <c r="M130" s="154" t="str">
        <f t="shared" si="28"/>
        <v/>
      </c>
      <c r="N130" s="154" t="str">
        <f t="shared" si="29"/>
        <v/>
      </c>
      <c r="O130" s="154" t="str">
        <f t="shared" si="27"/>
        <v/>
      </c>
      <c r="BO130" s="132"/>
      <c r="BP130" s="83">
        <f t="shared" si="38"/>
        <v>0</v>
      </c>
      <c r="BQ130" s="132">
        <f t="shared" si="39"/>
        <v>-1</v>
      </c>
      <c r="BR130" s="132">
        <f t="shared" si="30"/>
        <v>0</v>
      </c>
      <c r="BS130" s="83">
        <f t="shared" si="40"/>
        <v>0</v>
      </c>
      <c r="BT130" s="132">
        <f t="shared" si="41"/>
        <v>-1</v>
      </c>
      <c r="BU130" s="132">
        <f t="shared" si="31"/>
        <v>0</v>
      </c>
      <c r="BV130" s="83">
        <f t="shared" si="42"/>
        <v>0</v>
      </c>
      <c r="BW130" s="132">
        <f t="shared" si="43"/>
        <v>-1</v>
      </c>
      <c r="BX130" s="132">
        <f t="shared" si="32"/>
        <v>0</v>
      </c>
      <c r="BY130" s="83">
        <f t="shared" si="44"/>
        <v>0</v>
      </c>
      <c r="BZ130" s="132">
        <f t="shared" si="45"/>
        <v>-1</v>
      </c>
      <c r="CA130" s="132">
        <f t="shared" si="33"/>
        <v>0</v>
      </c>
      <c r="CB130" s="132" t="b">
        <f t="shared" si="34"/>
        <v>0</v>
      </c>
      <c r="CC130" s="132">
        <f t="shared" si="35"/>
        <v>0</v>
      </c>
      <c r="CD130" s="132" t="e">
        <f t="shared" si="36"/>
        <v>#DIV/0!</v>
      </c>
      <c r="CE130" s="132" t="e">
        <f t="shared" si="37"/>
        <v>#DIV/0!</v>
      </c>
      <c r="CF130" s="132">
        <f t="shared" si="46"/>
        <v>0</v>
      </c>
    </row>
    <row r="131" spans="1:84">
      <c r="A131" s="159"/>
      <c r="B131" s="159"/>
      <c r="C131" s="159"/>
      <c r="D131" s="159"/>
      <c r="E131" s="159"/>
      <c r="F131" s="159"/>
      <c r="G131" s="159"/>
      <c r="H131" s="159"/>
      <c r="I131" s="159"/>
      <c r="J131" s="159"/>
      <c r="K131" s="159"/>
      <c r="L131" s="159"/>
      <c r="M131" s="159"/>
      <c r="N131" s="159"/>
      <c r="O131" s="159"/>
      <c r="P131" s="159"/>
      <c r="Q131" s="159"/>
      <c r="R131" s="159"/>
      <c r="S131" s="159"/>
    </row>
    <row r="132" spans="1:84">
      <c r="A132" s="168" t="s">
        <v>133</v>
      </c>
      <c r="B132" s="159"/>
      <c r="C132" s="159"/>
      <c r="D132" s="159"/>
      <c r="E132" s="159"/>
      <c r="F132" s="159"/>
      <c r="G132" s="159"/>
      <c r="H132" s="159"/>
      <c r="I132" s="159"/>
      <c r="J132" s="159"/>
      <c r="K132" s="159"/>
      <c r="L132" s="159"/>
      <c r="M132" s="159"/>
      <c r="N132" s="159"/>
      <c r="O132" s="159"/>
      <c r="P132" s="159"/>
      <c r="Q132" s="159"/>
      <c r="R132" s="159"/>
      <c r="S132" s="159"/>
      <c r="BM132" s="84"/>
      <c r="BN132" s="84"/>
    </row>
    <row r="133" spans="1:84">
      <c r="A133" s="159"/>
      <c r="B133" s="169"/>
      <c r="C133" s="169"/>
      <c r="D133" s="169"/>
      <c r="E133" s="169"/>
      <c r="F133" s="169"/>
      <c r="G133" s="169"/>
      <c r="H133" s="169"/>
      <c r="I133" s="169"/>
      <c r="J133" s="169"/>
      <c r="K133" s="169"/>
      <c r="L133" s="169"/>
      <c r="M133" s="169"/>
      <c r="N133" s="159"/>
      <c r="O133" s="169"/>
      <c r="P133" s="169"/>
      <c r="Q133" s="169"/>
      <c r="R133" s="159"/>
      <c r="S133" s="159"/>
      <c r="T133" s="159"/>
      <c r="U133" s="158"/>
      <c r="V133" s="158"/>
    </row>
    <row r="134" spans="1:84">
      <c r="A134" s="159"/>
      <c r="B134" s="170"/>
      <c r="C134" s="168"/>
      <c r="D134" s="344" t="s">
        <v>63</v>
      </c>
      <c r="E134" s="345"/>
      <c r="F134" s="346"/>
      <c r="G134" s="344" t="s">
        <v>64</v>
      </c>
      <c r="H134" s="345"/>
      <c r="I134" s="346"/>
      <c r="J134" s="344" t="s">
        <v>136</v>
      </c>
      <c r="K134" s="345"/>
      <c r="L134" s="346"/>
      <c r="M134" s="344" t="s">
        <v>137</v>
      </c>
      <c r="N134" s="345"/>
      <c r="O134" s="346"/>
      <c r="Q134" s="342" t="s">
        <v>131</v>
      </c>
      <c r="R134" s="342"/>
      <c r="S134" s="342"/>
      <c r="AB134" s="158"/>
      <c r="BM134" s="84"/>
      <c r="BN134" s="84"/>
      <c r="BP134" s="343" t="s">
        <v>63</v>
      </c>
      <c r="BQ134" s="343"/>
      <c r="BR134" s="343"/>
      <c r="BS134" s="352" t="s">
        <v>64</v>
      </c>
      <c r="BT134" s="352"/>
      <c r="BU134" s="352"/>
      <c r="BV134" s="343" t="s">
        <v>136</v>
      </c>
      <c r="BW134" s="343"/>
      <c r="BX134" s="343"/>
      <c r="BY134" s="352" t="s">
        <v>137</v>
      </c>
      <c r="BZ134" s="352"/>
      <c r="CA134" s="352"/>
    </row>
    <row r="135" spans="1:84">
      <c r="A135" s="159"/>
      <c r="B135" s="137"/>
      <c r="C135" s="137"/>
      <c r="D135" s="208" t="s">
        <v>114</v>
      </c>
      <c r="E135" s="209" t="s">
        <v>123</v>
      </c>
      <c r="F135" s="209" t="s">
        <v>113</v>
      </c>
      <c r="G135" s="208" t="s">
        <v>114</v>
      </c>
      <c r="H135" s="209" t="s">
        <v>123</v>
      </c>
      <c r="I135" s="209" t="s">
        <v>113</v>
      </c>
      <c r="J135" s="208" t="s">
        <v>114</v>
      </c>
      <c r="K135" s="209" t="s">
        <v>123</v>
      </c>
      <c r="L135" s="209" t="s">
        <v>113</v>
      </c>
      <c r="M135" s="208" t="s">
        <v>114</v>
      </c>
      <c r="N135" s="209" t="s">
        <v>123</v>
      </c>
      <c r="O135" s="209" t="s">
        <v>113</v>
      </c>
      <c r="Q135" s="191" t="s">
        <v>114</v>
      </c>
      <c r="R135" s="191" t="s">
        <v>123</v>
      </c>
      <c r="S135" s="191" t="s">
        <v>113</v>
      </c>
      <c r="BO135" s="135"/>
      <c r="BP135" s="93" t="s">
        <v>113</v>
      </c>
      <c r="BQ135" s="133" t="s">
        <v>124</v>
      </c>
      <c r="BR135" s="133" t="s">
        <v>125</v>
      </c>
      <c r="BS135" s="93" t="s">
        <v>113</v>
      </c>
      <c r="BT135" s="133" t="s">
        <v>124</v>
      </c>
      <c r="BU135" s="133" t="s">
        <v>125</v>
      </c>
      <c r="BV135" s="93" t="s">
        <v>113</v>
      </c>
      <c r="BW135" s="133" t="s">
        <v>124</v>
      </c>
      <c r="BX135" s="133" t="s">
        <v>125</v>
      </c>
      <c r="BY135" s="93" t="s">
        <v>113</v>
      </c>
      <c r="BZ135" s="133" t="s">
        <v>124</v>
      </c>
      <c r="CA135" s="133" t="s">
        <v>125</v>
      </c>
      <c r="CB135" s="133" t="s">
        <v>126</v>
      </c>
      <c r="CC135" s="133" t="s">
        <v>127</v>
      </c>
      <c r="CD135" s="133" t="s">
        <v>114</v>
      </c>
      <c r="CE135" s="133" t="s">
        <v>128</v>
      </c>
      <c r="CF135" s="133" t="s">
        <v>113</v>
      </c>
    </row>
    <row r="136" spans="1:84">
      <c r="A136" s="159"/>
      <c r="B136" s="137"/>
      <c r="C136" s="137"/>
      <c r="D136" s="89"/>
      <c r="E136" s="89"/>
      <c r="F136" s="89"/>
      <c r="G136" s="91"/>
      <c r="H136" s="91"/>
      <c r="I136" s="91"/>
      <c r="J136" s="89"/>
      <c r="K136" s="89"/>
      <c r="L136" s="89"/>
      <c r="M136" s="91"/>
      <c r="N136" s="91"/>
      <c r="O136" s="91"/>
      <c r="Q136" s="154" t="str">
        <f>IF(ISBLANK(D136)=TRUE,"",IF(ISBLANK(G136)=TRUE,"",IF(ISBLANK(I136)=TRUE,"",CD136)))</f>
        <v/>
      </c>
      <c r="R136" s="154" t="str">
        <f>IF(ISBLANK(E136)=TRUE, "", IF(ISBLANK(H136)=TRUE,"",IF(ISBLANK(I136)=TRUE,"",CE136)))</f>
        <v/>
      </c>
      <c r="S136" s="154" t="str">
        <f>IF(ISBLANK(D136)=TRUE, "", CF136)</f>
        <v/>
      </c>
      <c r="BO136" s="136"/>
      <c r="BP136" s="83">
        <f>F136</f>
        <v>0</v>
      </c>
      <c r="BQ136" s="132">
        <f>BP136-1</f>
        <v>-1</v>
      </c>
      <c r="BR136" s="132">
        <f>IF(BP136&gt;0, E136^2*BQ136,0)</f>
        <v>0</v>
      </c>
      <c r="BS136" s="83">
        <f>I136</f>
        <v>0</v>
      </c>
      <c r="BT136" s="132">
        <f>BS136-1</f>
        <v>-1</v>
      </c>
      <c r="BU136" s="132">
        <f t="shared" ref="BU136:BU158" si="47">IF(BS136&gt;0, J136^2*BT136,0)</f>
        <v>0</v>
      </c>
      <c r="BV136" s="83">
        <f>L136</f>
        <v>0</v>
      </c>
      <c r="BW136" s="132">
        <f>BV136-1</f>
        <v>-1</v>
      </c>
      <c r="BX136" s="132">
        <f t="shared" ref="BX136:BX158" si="48">IF(BV136&gt;0, N136^2*BW136,0)</f>
        <v>0</v>
      </c>
      <c r="BY136" s="83">
        <f>O136</f>
        <v>0</v>
      </c>
      <c r="BZ136" s="132">
        <f>BY136-1</f>
        <v>-1</v>
      </c>
      <c r="CA136" s="132">
        <f t="shared" ref="CA136:CA158" si="49">IF(BY136&gt;0, M136^2*BZ136,0)</f>
        <v>0</v>
      </c>
      <c r="CB136" s="132" t="b">
        <f>IF(BS136&gt;0,IF(BV136="",BQ136+BT136,IF(BY136=0,BQ136+BT136+BW136,BQ136+BT136+BW136+BZ136)))</f>
        <v>0</v>
      </c>
      <c r="CC136" s="132">
        <f>BU136+BR136+BX136+CA136</f>
        <v>0</v>
      </c>
      <c r="CD136" s="132" t="e">
        <f t="shared" ref="CD136:CD158" si="50">(D136*BP136+G136*BS136+J136*BV136+M136*BY136)/CF136</f>
        <v>#DIV/0!</v>
      </c>
      <c r="CE136" s="132" t="e">
        <f>SQRT(CC136/CB136)</f>
        <v>#DIV/0!</v>
      </c>
      <c r="CF136" s="132">
        <f>F136+I136+L136+O136</f>
        <v>0</v>
      </c>
    </row>
    <row r="137" spans="1:84">
      <c r="A137" s="159"/>
      <c r="B137" s="137"/>
      <c r="C137" s="137"/>
      <c r="D137" s="89"/>
      <c r="E137" s="89"/>
      <c r="F137" s="89"/>
      <c r="G137" s="91"/>
      <c r="H137" s="91"/>
      <c r="I137" s="91"/>
      <c r="J137" s="89"/>
      <c r="K137" s="89"/>
      <c r="L137" s="89"/>
      <c r="M137" s="91"/>
      <c r="N137" s="91"/>
      <c r="O137" s="91"/>
      <c r="Q137" s="154" t="str">
        <f t="shared" ref="Q137:Q158" si="51">IF(ISBLANK(D137)=TRUE,"",IF(ISBLANK(G137)=TRUE,"",IF(ISBLANK(I137)=TRUE,"",CD137)))</f>
        <v/>
      </c>
      <c r="R137" s="154" t="str">
        <f t="shared" ref="R137:R158" si="52">IF(ISBLANK(E137)=TRUE, "", IF(ISBLANK(H137)=TRUE,"",IF(ISBLANK(I137)=TRUE,"",CE137)))</f>
        <v/>
      </c>
      <c r="S137" s="154" t="str">
        <f t="shared" ref="S137:S158" si="53">IF(ISBLANK(D137)=TRUE, "", CF137)</f>
        <v/>
      </c>
      <c r="BO137" s="136"/>
      <c r="BP137" s="83">
        <f t="shared" ref="BP137:BP158" si="54">F137</f>
        <v>0</v>
      </c>
      <c r="BQ137" s="132">
        <f>BQ136</f>
        <v>-1</v>
      </c>
      <c r="BR137" s="132">
        <f t="shared" ref="BR137:BR158" si="55">IF(BP137&gt;0, E137^2*BQ137,0)</f>
        <v>0</v>
      </c>
      <c r="BS137" s="83">
        <f t="shared" ref="BS137:BS158" si="56">I137</f>
        <v>0</v>
      </c>
      <c r="BT137" s="132">
        <f>BT136</f>
        <v>-1</v>
      </c>
      <c r="BU137" s="132">
        <f t="shared" si="47"/>
        <v>0</v>
      </c>
      <c r="BV137" s="83">
        <f t="shared" ref="BV137:BV158" si="57">L137</f>
        <v>0</v>
      </c>
      <c r="BW137" s="132">
        <f>BW136</f>
        <v>-1</v>
      </c>
      <c r="BX137" s="132">
        <f t="shared" si="48"/>
        <v>0</v>
      </c>
      <c r="BY137" s="83">
        <f t="shared" ref="BY137:BY158" si="58">O137</f>
        <v>0</v>
      </c>
      <c r="BZ137" s="132">
        <f>BZ136</f>
        <v>-1</v>
      </c>
      <c r="CA137" s="132">
        <f t="shared" si="49"/>
        <v>0</v>
      </c>
      <c r="CB137" s="132" t="b">
        <f t="shared" ref="CB137:CB158" si="59">IF(BS137&gt;0,IF(BV137="",BQ137+BT137,IF(BY137=0,BQ137+BT137+BW137,BQ137+BT137+BW137+BZ137)))</f>
        <v>0</v>
      </c>
      <c r="CC137" s="132">
        <f t="shared" ref="CC137:CC158" si="60">BU137+BR137</f>
        <v>0</v>
      </c>
      <c r="CD137" s="132" t="e">
        <f t="shared" si="50"/>
        <v>#DIV/0!</v>
      </c>
      <c r="CE137" s="132" t="e">
        <f t="shared" ref="CE137:CE158" si="61">SQRT(CC137/CB137)</f>
        <v>#DIV/0!</v>
      </c>
      <c r="CF137" s="132">
        <f t="shared" ref="CF137:CF158" si="62">F137+I137+L137+O137</f>
        <v>0</v>
      </c>
    </row>
    <row r="138" spans="1:84">
      <c r="A138" s="158"/>
      <c r="B138" s="137"/>
      <c r="C138" s="137"/>
      <c r="D138" s="89"/>
      <c r="E138" s="89"/>
      <c r="F138" s="89"/>
      <c r="G138" s="91"/>
      <c r="H138" s="91"/>
      <c r="I138" s="91"/>
      <c r="J138" s="89"/>
      <c r="K138" s="89"/>
      <c r="L138" s="89"/>
      <c r="M138" s="91"/>
      <c r="N138" s="91"/>
      <c r="O138" s="91"/>
      <c r="Q138" s="154" t="str">
        <f t="shared" si="51"/>
        <v/>
      </c>
      <c r="R138" s="154" t="str">
        <f t="shared" si="52"/>
        <v/>
      </c>
      <c r="S138" s="154" t="str">
        <f t="shared" si="53"/>
        <v/>
      </c>
      <c r="BO138" s="136"/>
      <c r="BP138" s="83">
        <f t="shared" si="54"/>
        <v>0</v>
      </c>
      <c r="BQ138" s="132">
        <f t="shared" ref="BQ138:BQ153" si="63">BQ137</f>
        <v>-1</v>
      </c>
      <c r="BR138" s="132">
        <f t="shared" si="55"/>
        <v>0</v>
      </c>
      <c r="BS138" s="83">
        <f t="shared" si="56"/>
        <v>0</v>
      </c>
      <c r="BT138" s="132">
        <f t="shared" ref="BT138:BT153" si="64">BT137</f>
        <v>-1</v>
      </c>
      <c r="BU138" s="132">
        <f t="shared" si="47"/>
        <v>0</v>
      </c>
      <c r="BV138" s="83">
        <f t="shared" si="57"/>
        <v>0</v>
      </c>
      <c r="BW138" s="132">
        <f t="shared" ref="BW138:BW153" si="65">BW137</f>
        <v>-1</v>
      </c>
      <c r="BX138" s="132">
        <f t="shared" si="48"/>
        <v>0</v>
      </c>
      <c r="BY138" s="83">
        <f t="shared" si="58"/>
        <v>0</v>
      </c>
      <c r="BZ138" s="132">
        <f t="shared" ref="BZ138:BZ153" si="66">BZ137</f>
        <v>-1</v>
      </c>
      <c r="CA138" s="132">
        <f t="shared" si="49"/>
        <v>0</v>
      </c>
      <c r="CB138" s="132" t="b">
        <f t="shared" si="59"/>
        <v>0</v>
      </c>
      <c r="CC138" s="132">
        <f t="shared" si="60"/>
        <v>0</v>
      </c>
      <c r="CD138" s="132" t="e">
        <f t="shared" si="50"/>
        <v>#DIV/0!</v>
      </c>
      <c r="CE138" s="132" t="e">
        <f t="shared" si="61"/>
        <v>#DIV/0!</v>
      </c>
      <c r="CF138" s="132">
        <f t="shared" si="62"/>
        <v>0</v>
      </c>
    </row>
    <row r="139" spans="1:84">
      <c r="A139" s="158"/>
      <c r="B139" s="137"/>
      <c r="C139" s="137"/>
      <c r="D139" s="89"/>
      <c r="E139" s="89"/>
      <c r="F139" s="89"/>
      <c r="G139" s="91"/>
      <c r="H139" s="91"/>
      <c r="I139" s="91"/>
      <c r="J139" s="89"/>
      <c r="K139" s="89"/>
      <c r="L139" s="89"/>
      <c r="M139" s="91"/>
      <c r="N139" s="91"/>
      <c r="O139" s="91"/>
      <c r="Q139" s="154" t="str">
        <f t="shared" si="51"/>
        <v/>
      </c>
      <c r="R139" s="154" t="str">
        <f t="shared" si="52"/>
        <v/>
      </c>
      <c r="S139" s="154" t="str">
        <f t="shared" si="53"/>
        <v/>
      </c>
      <c r="BO139" s="136"/>
      <c r="BP139" s="83">
        <f t="shared" si="54"/>
        <v>0</v>
      </c>
      <c r="BQ139" s="132">
        <f t="shared" si="63"/>
        <v>-1</v>
      </c>
      <c r="BR139" s="132">
        <f t="shared" si="55"/>
        <v>0</v>
      </c>
      <c r="BS139" s="83">
        <f t="shared" si="56"/>
        <v>0</v>
      </c>
      <c r="BT139" s="132">
        <f t="shared" si="64"/>
        <v>-1</v>
      </c>
      <c r="BU139" s="132">
        <f t="shared" si="47"/>
        <v>0</v>
      </c>
      <c r="BV139" s="83">
        <f t="shared" si="57"/>
        <v>0</v>
      </c>
      <c r="BW139" s="132">
        <f t="shared" si="65"/>
        <v>-1</v>
      </c>
      <c r="BX139" s="132">
        <f t="shared" si="48"/>
        <v>0</v>
      </c>
      <c r="BY139" s="83">
        <f t="shared" si="58"/>
        <v>0</v>
      </c>
      <c r="BZ139" s="132">
        <f t="shared" si="66"/>
        <v>-1</v>
      </c>
      <c r="CA139" s="132">
        <f t="shared" si="49"/>
        <v>0</v>
      </c>
      <c r="CB139" s="132" t="b">
        <f t="shared" si="59"/>
        <v>0</v>
      </c>
      <c r="CC139" s="132">
        <f t="shared" si="60"/>
        <v>0</v>
      </c>
      <c r="CD139" s="132" t="e">
        <f t="shared" si="50"/>
        <v>#DIV/0!</v>
      </c>
      <c r="CE139" s="132" t="e">
        <f t="shared" si="61"/>
        <v>#DIV/0!</v>
      </c>
      <c r="CF139" s="132">
        <f t="shared" si="62"/>
        <v>0</v>
      </c>
    </row>
    <row r="140" spans="1:84">
      <c r="A140" s="158"/>
      <c r="B140" s="137"/>
      <c r="C140" s="137"/>
      <c r="D140" s="89"/>
      <c r="E140" s="89"/>
      <c r="F140" s="89"/>
      <c r="G140" s="91"/>
      <c r="H140" s="91"/>
      <c r="I140" s="91"/>
      <c r="J140" s="89"/>
      <c r="K140" s="89"/>
      <c r="L140" s="89"/>
      <c r="M140" s="91"/>
      <c r="N140" s="91"/>
      <c r="O140" s="91"/>
      <c r="Q140" s="154" t="str">
        <f t="shared" si="51"/>
        <v/>
      </c>
      <c r="R140" s="154" t="str">
        <f t="shared" si="52"/>
        <v/>
      </c>
      <c r="S140" s="154" t="str">
        <f t="shared" si="53"/>
        <v/>
      </c>
      <c r="BO140" s="132"/>
      <c r="BP140" s="83">
        <f t="shared" si="54"/>
        <v>0</v>
      </c>
      <c r="BQ140" s="132">
        <f t="shared" si="63"/>
        <v>-1</v>
      </c>
      <c r="BR140" s="132">
        <f t="shared" si="55"/>
        <v>0</v>
      </c>
      <c r="BS140" s="83">
        <f t="shared" si="56"/>
        <v>0</v>
      </c>
      <c r="BT140" s="132">
        <f t="shared" si="64"/>
        <v>-1</v>
      </c>
      <c r="BU140" s="132">
        <f t="shared" si="47"/>
        <v>0</v>
      </c>
      <c r="BV140" s="83">
        <f t="shared" si="57"/>
        <v>0</v>
      </c>
      <c r="BW140" s="132">
        <f t="shared" si="65"/>
        <v>-1</v>
      </c>
      <c r="BX140" s="132">
        <f t="shared" si="48"/>
        <v>0</v>
      </c>
      <c r="BY140" s="83">
        <f t="shared" si="58"/>
        <v>0</v>
      </c>
      <c r="BZ140" s="132">
        <f t="shared" si="66"/>
        <v>-1</v>
      </c>
      <c r="CA140" s="132">
        <f t="shared" si="49"/>
        <v>0</v>
      </c>
      <c r="CB140" s="132" t="b">
        <f t="shared" si="59"/>
        <v>0</v>
      </c>
      <c r="CC140" s="132">
        <f t="shared" si="60"/>
        <v>0</v>
      </c>
      <c r="CD140" s="132" t="e">
        <f t="shared" si="50"/>
        <v>#DIV/0!</v>
      </c>
      <c r="CE140" s="132" t="e">
        <f t="shared" si="61"/>
        <v>#DIV/0!</v>
      </c>
      <c r="CF140" s="132">
        <f t="shared" si="62"/>
        <v>0</v>
      </c>
    </row>
    <row r="141" spans="1:84">
      <c r="A141" s="158"/>
      <c r="B141" s="137"/>
      <c r="C141" s="137"/>
      <c r="D141" s="89"/>
      <c r="E141" s="89"/>
      <c r="F141" s="89"/>
      <c r="G141" s="91"/>
      <c r="H141" s="91"/>
      <c r="I141" s="91"/>
      <c r="J141" s="89"/>
      <c r="K141" s="89"/>
      <c r="L141" s="89"/>
      <c r="M141" s="91"/>
      <c r="N141" s="91"/>
      <c r="O141" s="91"/>
      <c r="Q141" s="154" t="str">
        <f t="shared" si="51"/>
        <v/>
      </c>
      <c r="R141" s="154" t="str">
        <f t="shared" si="52"/>
        <v/>
      </c>
      <c r="S141" s="154" t="str">
        <f t="shared" si="53"/>
        <v/>
      </c>
      <c r="BO141" s="132"/>
      <c r="BP141" s="83">
        <f t="shared" si="54"/>
        <v>0</v>
      </c>
      <c r="BQ141" s="132">
        <f t="shared" si="63"/>
        <v>-1</v>
      </c>
      <c r="BR141" s="132">
        <f t="shared" si="55"/>
        <v>0</v>
      </c>
      <c r="BS141" s="83">
        <f t="shared" si="56"/>
        <v>0</v>
      </c>
      <c r="BT141" s="132">
        <f t="shared" si="64"/>
        <v>-1</v>
      </c>
      <c r="BU141" s="132">
        <f t="shared" si="47"/>
        <v>0</v>
      </c>
      <c r="BV141" s="83">
        <f t="shared" si="57"/>
        <v>0</v>
      </c>
      <c r="BW141" s="132">
        <f t="shared" si="65"/>
        <v>-1</v>
      </c>
      <c r="BX141" s="132">
        <f t="shared" si="48"/>
        <v>0</v>
      </c>
      <c r="BY141" s="83">
        <f t="shared" si="58"/>
        <v>0</v>
      </c>
      <c r="BZ141" s="132">
        <f t="shared" si="66"/>
        <v>-1</v>
      </c>
      <c r="CA141" s="132">
        <f t="shared" si="49"/>
        <v>0</v>
      </c>
      <c r="CB141" s="132" t="b">
        <f t="shared" si="59"/>
        <v>0</v>
      </c>
      <c r="CC141" s="132">
        <f t="shared" si="60"/>
        <v>0</v>
      </c>
      <c r="CD141" s="132" t="e">
        <f t="shared" si="50"/>
        <v>#DIV/0!</v>
      </c>
      <c r="CE141" s="132" t="e">
        <f t="shared" si="61"/>
        <v>#DIV/0!</v>
      </c>
      <c r="CF141" s="132">
        <f t="shared" si="62"/>
        <v>0</v>
      </c>
    </row>
    <row r="142" spans="1:84">
      <c r="A142" s="158"/>
      <c r="B142" s="137"/>
      <c r="C142" s="137"/>
      <c r="D142" s="89"/>
      <c r="E142" s="89"/>
      <c r="F142" s="89"/>
      <c r="G142" s="91"/>
      <c r="H142" s="91"/>
      <c r="I142" s="91"/>
      <c r="J142" s="89"/>
      <c r="K142" s="89"/>
      <c r="L142" s="89"/>
      <c r="M142" s="91"/>
      <c r="N142" s="91"/>
      <c r="O142" s="91"/>
      <c r="Q142" s="154" t="str">
        <f t="shared" si="51"/>
        <v/>
      </c>
      <c r="R142" s="154" t="str">
        <f t="shared" si="52"/>
        <v/>
      </c>
      <c r="S142" s="154" t="str">
        <f t="shared" si="53"/>
        <v/>
      </c>
      <c r="BO142" s="132"/>
      <c r="BP142" s="83">
        <f t="shared" si="54"/>
        <v>0</v>
      </c>
      <c r="BQ142" s="132">
        <f t="shared" si="63"/>
        <v>-1</v>
      </c>
      <c r="BR142" s="132">
        <f t="shared" si="55"/>
        <v>0</v>
      </c>
      <c r="BS142" s="83">
        <f t="shared" si="56"/>
        <v>0</v>
      </c>
      <c r="BT142" s="132">
        <f t="shared" si="64"/>
        <v>-1</v>
      </c>
      <c r="BU142" s="132">
        <f t="shared" si="47"/>
        <v>0</v>
      </c>
      <c r="BV142" s="83">
        <f t="shared" si="57"/>
        <v>0</v>
      </c>
      <c r="BW142" s="132">
        <f t="shared" si="65"/>
        <v>-1</v>
      </c>
      <c r="BX142" s="132">
        <f t="shared" si="48"/>
        <v>0</v>
      </c>
      <c r="BY142" s="83">
        <f t="shared" si="58"/>
        <v>0</v>
      </c>
      <c r="BZ142" s="132">
        <f t="shared" si="66"/>
        <v>-1</v>
      </c>
      <c r="CA142" s="132">
        <f t="shared" si="49"/>
        <v>0</v>
      </c>
      <c r="CB142" s="132" t="b">
        <f t="shared" si="59"/>
        <v>0</v>
      </c>
      <c r="CC142" s="132">
        <f t="shared" si="60"/>
        <v>0</v>
      </c>
      <c r="CD142" s="132" t="e">
        <f t="shared" si="50"/>
        <v>#DIV/0!</v>
      </c>
      <c r="CE142" s="132" t="e">
        <f t="shared" si="61"/>
        <v>#DIV/0!</v>
      </c>
      <c r="CF142" s="132">
        <f t="shared" si="62"/>
        <v>0</v>
      </c>
    </row>
    <row r="143" spans="1:84">
      <c r="A143" s="158"/>
      <c r="B143" s="137"/>
      <c r="C143" s="137"/>
      <c r="D143" s="89"/>
      <c r="E143" s="89"/>
      <c r="F143" s="89"/>
      <c r="G143" s="91"/>
      <c r="H143" s="91"/>
      <c r="I143" s="91"/>
      <c r="J143" s="89"/>
      <c r="K143" s="89"/>
      <c r="L143" s="89"/>
      <c r="M143" s="91"/>
      <c r="N143" s="91"/>
      <c r="O143" s="91"/>
      <c r="Q143" s="154" t="str">
        <f t="shared" si="51"/>
        <v/>
      </c>
      <c r="R143" s="154" t="str">
        <f t="shared" si="52"/>
        <v/>
      </c>
      <c r="S143" s="154" t="str">
        <f t="shared" si="53"/>
        <v/>
      </c>
      <c r="BO143" s="132"/>
      <c r="BP143" s="83">
        <f t="shared" si="54"/>
        <v>0</v>
      </c>
      <c r="BQ143" s="132">
        <f t="shared" si="63"/>
        <v>-1</v>
      </c>
      <c r="BR143" s="132">
        <f t="shared" si="55"/>
        <v>0</v>
      </c>
      <c r="BS143" s="83">
        <f t="shared" si="56"/>
        <v>0</v>
      </c>
      <c r="BT143" s="132">
        <f t="shared" si="64"/>
        <v>-1</v>
      </c>
      <c r="BU143" s="132">
        <f t="shared" si="47"/>
        <v>0</v>
      </c>
      <c r="BV143" s="83">
        <f t="shared" si="57"/>
        <v>0</v>
      </c>
      <c r="BW143" s="132">
        <f t="shared" si="65"/>
        <v>-1</v>
      </c>
      <c r="BX143" s="132">
        <f t="shared" si="48"/>
        <v>0</v>
      </c>
      <c r="BY143" s="83">
        <f t="shared" si="58"/>
        <v>0</v>
      </c>
      <c r="BZ143" s="132">
        <f t="shared" si="66"/>
        <v>-1</v>
      </c>
      <c r="CA143" s="132">
        <f t="shared" si="49"/>
        <v>0</v>
      </c>
      <c r="CB143" s="132" t="b">
        <f t="shared" si="59"/>
        <v>0</v>
      </c>
      <c r="CC143" s="132">
        <f t="shared" si="60"/>
        <v>0</v>
      </c>
      <c r="CD143" s="132" t="e">
        <f t="shared" si="50"/>
        <v>#DIV/0!</v>
      </c>
      <c r="CE143" s="132" t="e">
        <f t="shared" si="61"/>
        <v>#DIV/0!</v>
      </c>
      <c r="CF143" s="132">
        <f t="shared" si="62"/>
        <v>0</v>
      </c>
    </row>
    <row r="144" spans="1:84">
      <c r="A144" s="158"/>
      <c r="B144" s="137"/>
      <c r="C144" s="137"/>
      <c r="D144" s="89"/>
      <c r="E144" s="89"/>
      <c r="F144" s="89"/>
      <c r="G144" s="91"/>
      <c r="H144" s="91"/>
      <c r="I144" s="91"/>
      <c r="J144" s="89"/>
      <c r="K144" s="89"/>
      <c r="L144" s="89"/>
      <c r="M144" s="91"/>
      <c r="N144" s="91"/>
      <c r="O144" s="91"/>
      <c r="Q144" s="154" t="str">
        <f t="shared" si="51"/>
        <v/>
      </c>
      <c r="R144" s="154" t="str">
        <f t="shared" si="52"/>
        <v/>
      </c>
      <c r="S144" s="154" t="str">
        <f t="shared" si="53"/>
        <v/>
      </c>
      <c r="BO144" s="132"/>
      <c r="BP144" s="83">
        <f t="shared" si="54"/>
        <v>0</v>
      </c>
      <c r="BQ144" s="132">
        <f t="shared" si="63"/>
        <v>-1</v>
      </c>
      <c r="BR144" s="132">
        <f t="shared" si="55"/>
        <v>0</v>
      </c>
      <c r="BS144" s="83">
        <f t="shared" si="56"/>
        <v>0</v>
      </c>
      <c r="BT144" s="132">
        <f t="shared" si="64"/>
        <v>-1</v>
      </c>
      <c r="BU144" s="132">
        <f t="shared" si="47"/>
        <v>0</v>
      </c>
      <c r="BV144" s="83">
        <f t="shared" si="57"/>
        <v>0</v>
      </c>
      <c r="BW144" s="132">
        <f t="shared" si="65"/>
        <v>-1</v>
      </c>
      <c r="BX144" s="132">
        <f t="shared" si="48"/>
        <v>0</v>
      </c>
      <c r="BY144" s="83">
        <f t="shared" si="58"/>
        <v>0</v>
      </c>
      <c r="BZ144" s="132">
        <f t="shared" si="66"/>
        <v>-1</v>
      </c>
      <c r="CA144" s="132">
        <f t="shared" si="49"/>
        <v>0</v>
      </c>
      <c r="CB144" s="132" t="b">
        <f t="shared" si="59"/>
        <v>0</v>
      </c>
      <c r="CC144" s="132">
        <f t="shared" si="60"/>
        <v>0</v>
      </c>
      <c r="CD144" s="132" t="e">
        <f t="shared" si="50"/>
        <v>#DIV/0!</v>
      </c>
      <c r="CE144" s="132" t="e">
        <f t="shared" si="61"/>
        <v>#DIV/0!</v>
      </c>
      <c r="CF144" s="132">
        <f t="shared" si="62"/>
        <v>0</v>
      </c>
    </row>
    <row r="145" spans="1:86">
      <c r="A145" s="158"/>
      <c r="B145" s="137"/>
      <c r="C145" s="137"/>
      <c r="D145" s="89"/>
      <c r="E145" s="89"/>
      <c r="F145" s="89"/>
      <c r="G145" s="91"/>
      <c r="H145" s="91"/>
      <c r="I145" s="91"/>
      <c r="J145" s="89"/>
      <c r="K145" s="89"/>
      <c r="L145" s="89"/>
      <c r="M145" s="91"/>
      <c r="N145" s="91"/>
      <c r="O145" s="91"/>
      <c r="Q145" s="154" t="str">
        <f t="shared" si="51"/>
        <v/>
      </c>
      <c r="R145" s="154" t="str">
        <f t="shared" si="52"/>
        <v/>
      </c>
      <c r="S145" s="154" t="str">
        <f t="shared" si="53"/>
        <v/>
      </c>
      <c r="BO145" s="132"/>
      <c r="BP145" s="83">
        <f t="shared" si="54"/>
        <v>0</v>
      </c>
      <c r="BQ145" s="132">
        <f t="shared" si="63"/>
        <v>-1</v>
      </c>
      <c r="BR145" s="132">
        <f t="shared" si="55"/>
        <v>0</v>
      </c>
      <c r="BS145" s="83">
        <f t="shared" si="56"/>
        <v>0</v>
      </c>
      <c r="BT145" s="132">
        <f t="shared" si="64"/>
        <v>-1</v>
      </c>
      <c r="BU145" s="132">
        <f t="shared" si="47"/>
        <v>0</v>
      </c>
      <c r="BV145" s="83">
        <f t="shared" si="57"/>
        <v>0</v>
      </c>
      <c r="BW145" s="132">
        <f t="shared" si="65"/>
        <v>-1</v>
      </c>
      <c r="BX145" s="132">
        <f t="shared" si="48"/>
        <v>0</v>
      </c>
      <c r="BY145" s="83">
        <f t="shared" si="58"/>
        <v>0</v>
      </c>
      <c r="BZ145" s="132">
        <f t="shared" si="66"/>
        <v>-1</v>
      </c>
      <c r="CA145" s="132">
        <f t="shared" si="49"/>
        <v>0</v>
      </c>
      <c r="CB145" s="132" t="b">
        <f t="shared" si="59"/>
        <v>0</v>
      </c>
      <c r="CC145" s="132">
        <f t="shared" si="60"/>
        <v>0</v>
      </c>
      <c r="CD145" s="132" t="e">
        <f t="shared" si="50"/>
        <v>#DIV/0!</v>
      </c>
      <c r="CE145" s="132" t="e">
        <f t="shared" si="61"/>
        <v>#DIV/0!</v>
      </c>
      <c r="CF145" s="132">
        <f t="shared" si="62"/>
        <v>0</v>
      </c>
    </row>
    <row r="146" spans="1:86">
      <c r="A146" s="158"/>
      <c r="B146" s="137"/>
      <c r="C146" s="137"/>
      <c r="D146" s="89"/>
      <c r="E146" s="89"/>
      <c r="F146" s="89"/>
      <c r="G146" s="91"/>
      <c r="H146" s="91"/>
      <c r="I146" s="91"/>
      <c r="J146" s="89"/>
      <c r="K146" s="89"/>
      <c r="L146" s="89"/>
      <c r="M146" s="91"/>
      <c r="N146" s="91"/>
      <c r="O146" s="91"/>
      <c r="Q146" s="154" t="str">
        <f t="shared" si="51"/>
        <v/>
      </c>
      <c r="R146" s="154" t="str">
        <f t="shared" si="52"/>
        <v/>
      </c>
      <c r="S146" s="154" t="str">
        <f t="shared" si="53"/>
        <v/>
      </c>
      <c r="BO146" s="132"/>
      <c r="BP146" s="83">
        <f t="shared" si="54"/>
        <v>0</v>
      </c>
      <c r="BQ146" s="132">
        <f t="shared" si="63"/>
        <v>-1</v>
      </c>
      <c r="BR146" s="132">
        <f t="shared" si="55"/>
        <v>0</v>
      </c>
      <c r="BS146" s="83">
        <f t="shared" si="56"/>
        <v>0</v>
      </c>
      <c r="BT146" s="132">
        <f t="shared" si="64"/>
        <v>-1</v>
      </c>
      <c r="BU146" s="132">
        <f t="shared" si="47"/>
        <v>0</v>
      </c>
      <c r="BV146" s="83">
        <f t="shared" si="57"/>
        <v>0</v>
      </c>
      <c r="BW146" s="132">
        <f t="shared" si="65"/>
        <v>-1</v>
      </c>
      <c r="BX146" s="132">
        <f t="shared" si="48"/>
        <v>0</v>
      </c>
      <c r="BY146" s="83">
        <f t="shared" si="58"/>
        <v>0</v>
      </c>
      <c r="BZ146" s="132">
        <f t="shared" si="66"/>
        <v>-1</v>
      </c>
      <c r="CA146" s="132">
        <f t="shared" si="49"/>
        <v>0</v>
      </c>
      <c r="CB146" s="132" t="b">
        <f t="shared" si="59"/>
        <v>0</v>
      </c>
      <c r="CC146" s="132">
        <f t="shared" si="60"/>
        <v>0</v>
      </c>
      <c r="CD146" s="132" t="e">
        <f t="shared" si="50"/>
        <v>#DIV/0!</v>
      </c>
      <c r="CE146" s="132" t="e">
        <f t="shared" si="61"/>
        <v>#DIV/0!</v>
      </c>
      <c r="CF146" s="132">
        <f t="shared" si="62"/>
        <v>0</v>
      </c>
    </row>
    <row r="147" spans="1:86">
      <c r="A147" s="158"/>
      <c r="B147" s="137"/>
      <c r="C147" s="137"/>
      <c r="D147" s="89"/>
      <c r="E147" s="89"/>
      <c r="F147" s="89"/>
      <c r="G147" s="91"/>
      <c r="H147" s="91"/>
      <c r="I147" s="91"/>
      <c r="J147" s="89"/>
      <c r="K147" s="89"/>
      <c r="L147" s="89"/>
      <c r="M147" s="91"/>
      <c r="N147" s="91"/>
      <c r="O147" s="91"/>
      <c r="Q147" s="154" t="str">
        <f t="shared" si="51"/>
        <v/>
      </c>
      <c r="R147" s="154" t="str">
        <f t="shared" si="52"/>
        <v/>
      </c>
      <c r="S147" s="154" t="str">
        <f t="shared" si="53"/>
        <v/>
      </c>
      <c r="BO147" s="132"/>
      <c r="BP147" s="83">
        <f t="shared" si="54"/>
        <v>0</v>
      </c>
      <c r="BQ147" s="132">
        <f t="shared" si="63"/>
        <v>-1</v>
      </c>
      <c r="BR147" s="132">
        <f t="shared" si="55"/>
        <v>0</v>
      </c>
      <c r="BS147" s="83">
        <f t="shared" si="56"/>
        <v>0</v>
      </c>
      <c r="BT147" s="132">
        <f t="shared" si="64"/>
        <v>-1</v>
      </c>
      <c r="BU147" s="132">
        <f t="shared" si="47"/>
        <v>0</v>
      </c>
      <c r="BV147" s="83">
        <f t="shared" si="57"/>
        <v>0</v>
      </c>
      <c r="BW147" s="132">
        <f t="shared" si="65"/>
        <v>-1</v>
      </c>
      <c r="BX147" s="132">
        <f t="shared" si="48"/>
        <v>0</v>
      </c>
      <c r="BY147" s="83">
        <f t="shared" si="58"/>
        <v>0</v>
      </c>
      <c r="BZ147" s="132">
        <f t="shared" si="66"/>
        <v>-1</v>
      </c>
      <c r="CA147" s="132">
        <f t="shared" si="49"/>
        <v>0</v>
      </c>
      <c r="CB147" s="132" t="b">
        <f t="shared" si="59"/>
        <v>0</v>
      </c>
      <c r="CC147" s="132">
        <f t="shared" si="60"/>
        <v>0</v>
      </c>
      <c r="CD147" s="132" t="e">
        <f t="shared" si="50"/>
        <v>#DIV/0!</v>
      </c>
      <c r="CE147" s="132" t="e">
        <f t="shared" si="61"/>
        <v>#DIV/0!</v>
      </c>
      <c r="CF147" s="132">
        <f t="shared" si="62"/>
        <v>0</v>
      </c>
    </row>
    <row r="148" spans="1:86">
      <c r="A148" s="158"/>
      <c r="B148" s="137"/>
      <c r="C148" s="137"/>
      <c r="D148" s="89"/>
      <c r="E148" s="89"/>
      <c r="F148" s="89"/>
      <c r="G148" s="91"/>
      <c r="H148" s="91"/>
      <c r="I148" s="91"/>
      <c r="J148" s="89"/>
      <c r="K148" s="89"/>
      <c r="L148" s="89"/>
      <c r="M148" s="91"/>
      <c r="N148" s="91"/>
      <c r="O148" s="91"/>
      <c r="Q148" s="154" t="str">
        <f t="shared" si="51"/>
        <v/>
      </c>
      <c r="R148" s="154" t="str">
        <f t="shared" si="52"/>
        <v/>
      </c>
      <c r="S148" s="154" t="str">
        <f t="shared" si="53"/>
        <v/>
      </c>
      <c r="BO148" s="132"/>
      <c r="BP148" s="83">
        <f t="shared" si="54"/>
        <v>0</v>
      </c>
      <c r="BQ148" s="132">
        <f t="shared" si="63"/>
        <v>-1</v>
      </c>
      <c r="BR148" s="132">
        <f t="shared" si="55"/>
        <v>0</v>
      </c>
      <c r="BS148" s="83">
        <f t="shared" si="56"/>
        <v>0</v>
      </c>
      <c r="BT148" s="132">
        <f t="shared" si="64"/>
        <v>-1</v>
      </c>
      <c r="BU148" s="132">
        <f t="shared" si="47"/>
        <v>0</v>
      </c>
      <c r="BV148" s="83">
        <f t="shared" si="57"/>
        <v>0</v>
      </c>
      <c r="BW148" s="132">
        <f t="shared" si="65"/>
        <v>-1</v>
      </c>
      <c r="BX148" s="132">
        <f t="shared" si="48"/>
        <v>0</v>
      </c>
      <c r="BY148" s="83">
        <f t="shared" si="58"/>
        <v>0</v>
      </c>
      <c r="BZ148" s="132">
        <f t="shared" si="66"/>
        <v>-1</v>
      </c>
      <c r="CA148" s="132">
        <f t="shared" si="49"/>
        <v>0</v>
      </c>
      <c r="CB148" s="132" t="b">
        <f t="shared" si="59"/>
        <v>0</v>
      </c>
      <c r="CC148" s="132">
        <f t="shared" si="60"/>
        <v>0</v>
      </c>
      <c r="CD148" s="132" t="e">
        <f t="shared" si="50"/>
        <v>#DIV/0!</v>
      </c>
      <c r="CE148" s="132" t="e">
        <f t="shared" si="61"/>
        <v>#DIV/0!</v>
      </c>
      <c r="CF148" s="132">
        <f t="shared" si="62"/>
        <v>0</v>
      </c>
    </row>
    <row r="149" spans="1:86">
      <c r="A149" s="158"/>
      <c r="B149" s="137"/>
      <c r="C149" s="137"/>
      <c r="D149" s="89"/>
      <c r="E149" s="89"/>
      <c r="F149" s="89"/>
      <c r="G149" s="91"/>
      <c r="H149" s="91"/>
      <c r="I149" s="91"/>
      <c r="J149" s="89"/>
      <c r="K149" s="89"/>
      <c r="L149" s="89"/>
      <c r="M149" s="91"/>
      <c r="N149" s="91"/>
      <c r="O149" s="91"/>
      <c r="Q149" s="154" t="str">
        <f t="shared" si="51"/>
        <v/>
      </c>
      <c r="R149" s="154" t="str">
        <f t="shared" si="52"/>
        <v/>
      </c>
      <c r="S149" s="154" t="str">
        <f t="shared" si="53"/>
        <v/>
      </c>
      <c r="BO149" s="132"/>
      <c r="BP149" s="83">
        <f t="shared" si="54"/>
        <v>0</v>
      </c>
      <c r="BQ149" s="132">
        <f t="shared" si="63"/>
        <v>-1</v>
      </c>
      <c r="BR149" s="132">
        <f t="shared" si="55"/>
        <v>0</v>
      </c>
      <c r="BS149" s="83">
        <f t="shared" si="56"/>
        <v>0</v>
      </c>
      <c r="BT149" s="132">
        <f t="shared" si="64"/>
        <v>-1</v>
      </c>
      <c r="BU149" s="132">
        <f t="shared" si="47"/>
        <v>0</v>
      </c>
      <c r="BV149" s="83">
        <f t="shared" si="57"/>
        <v>0</v>
      </c>
      <c r="BW149" s="132">
        <f t="shared" si="65"/>
        <v>-1</v>
      </c>
      <c r="BX149" s="132">
        <f t="shared" si="48"/>
        <v>0</v>
      </c>
      <c r="BY149" s="83">
        <f t="shared" si="58"/>
        <v>0</v>
      </c>
      <c r="BZ149" s="132">
        <f t="shared" si="66"/>
        <v>-1</v>
      </c>
      <c r="CA149" s="132">
        <f t="shared" si="49"/>
        <v>0</v>
      </c>
      <c r="CB149" s="132" t="b">
        <f t="shared" si="59"/>
        <v>0</v>
      </c>
      <c r="CC149" s="132">
        <f t="shared" si="60"/>
        <v>0</v>
      </c>
      <c r="CD149" s="132" t="e">
        <f t="shared" si="50"/>
        <v>#DIV/0!</v>
      </c>
      <c r="CE149" s="132" t="e">
        <f t="shared" si="61"/>
        <v>#DIV/0!</v>
      </c>
      <c r="CF149" s="132">
        <f t="shared" si="62"/>
        <v>0</v>
      </c>
    </row>
    <row r="150" spans="1:86">
      <c r="A150" s="158"/>
      <c r="B150" s="137"/>
      <c r="C150" s="137"/>
      <c r="D150" s="89"/>
      <c r="E150" s="89"/>
      <c r="F150" s="89"/>
      <c r="G150" s="91"/>
      <c r="H150" s="91"/>
      <c r="I150" s="91"/>
      <c r="J150" s="89"/>
      <c r="K150" s="89"/>
      <c r="L150" s="89"/>
      <c r="M150" s="91"/>
      <c r="N150" s="91"/>
      <c r="O150" s="91"/>
      <c r="Q150" s="154" t="str">
        <f t="shared" si="51"/>
        <v/>
      </c>
      <c r="R150" s="154" t="str">
        <f t="shared" si="52"/>
        <v/>
      </c>
      <c r="S150" s="154" t="str">
        <f t="shared" si="53"/>
        <v/>
      </c>
      <c r="BO150" s="132"/>
      <c r="BP150" s="83">
        <f t="shared" si="54"/>
        <v>0</v>
      </c>
      <c r="BQ150" s="132">
        <f t="shared" si="63"/>
        <v>-1</v>
      </c>
      <c r="BR150" s="132">
        <f t="shared" si="55"/>
        <v>0</v>
      </c>
      <c r="BS150" s="83">
        <f t="shared" si="56"/>
        <v>0</v>
      </c>
      <c r="BT150" s="132">
        <f t="shared" si="64"/>
        <v>-1</v>
      </c>
      <c r="BU150" s="132">
        <f t="shared" si="47"/>
        <v>0</v>
      </c>
      <c r="BV150" s="83">
        <f t="shared" si="57"/>
        <v>0</v>
      </c>
      <c r="BW150" s="132">
        <f t="shared" si="65"/>
        <v>-1</v>
      </c>
      <c r="BX150" s="132">
        <f t="shared" si="48"/>
        <v>0</v>
      </c>
      <c r="BY150" s="83">
        <f t="shared" si="58"/>
        <v>0</v>
      </c>
      <c r="BZ150" s="132">
        <f t="shared" si="66"/>
        <v>-1</v>
      </c>
      <c r="CA150" s="132">
        <f t="shared" si="49"/>
        <v>0</v>
      </c>
      <c r="CB150" s="132" t="b">
        <f t="shared" si="59"/>
        <v>0</v>
      </c>
      <c r="CC150" s="132">
        <f t="shared" si="60"/>
        <v>0</v>
      </c>
      <c r="CD150" s="132" t="e">
        <f t="shared" si="50"/>
        <v>#DIV/0!</v>
      </c>
      <c r="CE150" s="132" t="e">
        <f t="shared" si="61"/>
        <v>#DIV/0!</v>
      </c>
      <c r="CF150" s="132">
        <f t="shared" si="62"/>
        <v>0</v>
      </c>
    </row>
    <row r="151" spans="1:86">
      <c r="A151" s="158"/>
      <c r="B151" s="137"/>
      <c r="C151" s="137"/>
      <c r="D151" s="89"/>
      <c r="E151" s="89"/>
      <c r="F151" s="89"/>
      <c r="G151" s="91"/>
      <c r="H151" s="91"/>
      <c r="I151" s="91"/>
      <c r="J151" s="89"/>
      <c r="K151" s="89"/>
      <c r="L151" s="89"/>
      <c r="M151" s="91"/>
      <c r="N151" s="91"/>
      <c r="O151" s="91"/>
      <c r="Q151" s="154" t="str">
        <f t="shared" si="51"/>
        <v/>
      </c>
      <c r="R151" s="154" t="str">
        <f t="shared" si="52"/>
        <v/>
      </c>
      <c r="S151" s="154" t="str">
        <f t="shared" si="53"/>
        <v/>
      </c>
      <c r="BO151" s="132"/>
      <c r="BP151" s="83">
        <f t="shared" si="54"/>
        <v>0</v>
      </c>
      <c r="BQ151" s="132">
        <f t="shared" si="63"/>
        <v>-1</v>
      </c>
      <c r="BR151" s="132">
        <f t="shared" si="55"/>
        <v>0</v>
      </c>
      <c r="BS151" s="83">
        <f t="shared" si="56"/>
        <v>0</v>
      </c>
      <c r="BT151" s="132">
        <f t="shared" si="64"/>
        <v>-1</v>
      </c>
      <c r="BU151" s="132">
        <f t="shared" si="47"/>
        <v>0</v>
      </c>
      <c r="BV151" s="83">
        <f t="shared" si="57"/>
        <v>0</v>
      </c>
      <c r="BW151" s="132">
        <f t="shared" si="65"/>
        <v>-1</v>
      </c>
      <c r="BX151" s="132">
        <f t="shared" si="48"/>
        <v>0</v>
      </c>
      <c r="BY151" s="83">
        <f t="shared" si="58"/>
        <v>0</v>
      </c>
      <c r="BZ151" s="132">
        <f t="shared" si="66"/>
        <v>-1</v>
      </c>
      <c r="CA151" s="132">
        <f t="shared" si="49"/>
        <v>0</v>
      </c>
      <c r="CB151" s="132" t="b">
        <f t="shared" si="59"/>
        <v>0</v>
      </c>
      <c r="CC151" s="132">
        <f t="shared" si="60"/>
        <v>0</v>
      </c>
      <c r="CD151" s="132" t="e">
        <f t="shared" si="50"/>
        <v>#DIV/0!</v>
      </c>
      <c r="CE151" s="132" t="e">
        <f t="shared" si="61"/>
        <v>#DIV/0!</v>
      </c>
      <c r="CF151" s="132">
        <f t="shared" si="62"/>
        <v>0</v>
      </c>
    </row>
    <row r="152" spans="1:86">
      <c r="A152" s="158"/>
      <c r="B152" s="137"/>
      <c r="C152" s="137"/>
      <c r="D152" s="89"/>
      <c r="E152" s="89"/>
      <c r="F152" s="89"/>
      <c r="G152" s="91"/>
      <c r="H152" s="91"/>
      <c r="I152" s="91"/>
      <c r="J152" s="89"/>
      <c r="K152" s="89"/>
      <c r="L152" s="89"/>
      <c r="M152" s="91"/>
      <c r="N152" s="91"/>
      <c r="O152" s="91"/>
      <c r="Q152" s="154" t="str">
        <f t="shared" si="51"/>
        <v/>
      </c>
      <c r="R152" s="154" t="str">
        <f t="shared" si="52"/>
        <v/>
      </c>
      <c r="S152" s="154" t="str">
        <f t="shared" si="53"/>
        <v/>
      </c>
      <c r="BO152" s="132"/>
      <c r="BP152" s="83">
        <f t="shared" si="54"/>
        <v>0</v>
      </c>
      <c r="BQ152" s="132">
        <f t="shared" si="63"/>
        <v>-1</v>
      </c>
      <c r="BR152" s="132">
        <f t="shared" si="55"/>
        <v>0</v>
      </c>
      <c r="BS152" s="83">
        <f t="shared" si="56"/>
        <v>0</v>
      </c>
      <c r="BT152" s="132">
        <f t="shared" si="64"/>
        <v>-1</v>
      </c>
      <c r="BU152" s="132">
        <f t="shared" si="47"/>
        <v>0</v>
      </c>
      <c r="BV152" s="83">
        <f t="shared" si="57"/>
        <v>0</v>
      </c>
      <c r="BW152" s="132">
        <f t="shared" si="65"/>
        <v>-1</v>
      </c>
      <c r="BX152" s="132">
        <f t="shared" si="48"/>
        <v>0</v>
      </c>
      <c r="BY152" s="83">
        <f t="shared" si="58"/>
        <v>0</v>
      </c>
      <c r="BZ152" s="132">
        <f t="shared" si="66"/>
        <v>-1</v>
      </c>
      <c r="CA152" s="132">
        <f t="shared" si="49"/>
        <v>0</v>
      </c>
      <c r="CB152" s="132" t="b">
        <f t="shared" si="59"/>
        <v>0</v>
      </c>
      <c r="CC152" s="132">
        <f t="shared" si="60"/>
        <v>0</v>
      </c>
      <c r="CD152" s="132" t="e">
        <f t="shared" si="50"/>
        <v>#DIV/0!</v>
      </c>
      <c r="CE152" s="132" t="e">
        <f t="shared" si="61"/>
        <v>#DIV/0!</v>
      </c>
      <c r="CF152" s="132">
        <f t="shared" si="62"/>
        <v>0</v>
      </c>
    </row>
    <row r="153" spans="1:86">
      <c r="A153" s="158"/>
      <c r="B153" s="137"/>
      <c r="C153" s="137"/>
      <c r="D153" s="89"/>
      <c r="E153" s="89"/>
      <c r="F153" s="89"/>
      <c r="G153" s="91"/>
      <c r="H153" s="91"/>
      <c r="I153" s="91"/>
      <c r="J153" s="89"/>
      <c r="K153" s="89"/>
      <c r="L153" s="89"/>
      <c r="M153" s="91"/>
      <c r="N153" s="91"/>
      <c r="O153" s="91"/>
      <c r="Q153" s="154" t="str">
        <f t="shared" si="51"/>
        <v/>
      </c>
      <c r="R153" s="154" t="str">
        <f t="shared" si="52"/>
        <v/>
      </c>
      <c r="S153" s="154" t="str">
        <f t="shared" si="53"/>
        <v/>
      </c>
      <c r="BO153" s="132"/>
      <c r="BP153" s="83">
        <f t="shared" si="54"/>
        <v>0</v>
      </c>
      <c r="BQ153" s="132">
        <f t="shared" si="63"/>
        <v>-1</v>
      </c>
      <c r="BR153" s="132">
        <f t="shared" si="55"/>
        <v>0</v>
      </c>
      <c r="BS153" s="83">
        <f t="shared" si="56"/>
        <v>0</v>
      </c>
      <c r="BT153" s="132">
        <f t="shared" si="64"/>
        <v>-1</v>
      </c>
      <c r="BU153" s="132">
        <f t="shared" si="47"/>
        <v>0</v>
      </c>
      <c r="BV153" s="83">
        <f t="shared" si="57"/>
        <v>0</v>
      </c>
      <c r="BW153" s="132">
        <f t="shared" si="65"/>
        <v>-1</v>
      </c>
      <c r="BX153" s="132">
        <f t="shared" si="48"/>
        <v>0</v>
      </c>
      <c r="BY153" s="83">
        <f t="shared" si="58"/>
        <v>0</v>
      </c>
      <c r="BZ153" s="132">
        <f t="shared" si="66"/>
        <v>-1</v>
      </c>
      <c r="CA153" s="132">
        <f t="shared" si="49"/>
        <v>0</v>
      </c>
      <c r="CB153" s="132" t="b">
        <f t="shared" si="59"/>
        <v>0</v>
      </c>
      <c r="CC153" s="132">
        <f t="shared" si="60"/>
        <v>0</v>
      </c>
      <c r="CD153" s="132" t="e">
        <f t="shared" si="50"/>
        <v>#DIV/0!</v>
      </c>
      <c r="CE153" s="132" t="e">
        <f t="shared" si="61"/>
        <v>#DIV/0!</v>
      </c>
      <c r="CF153" s="132">
        <f t="shared" si="62"/>
        <v>0</v>
      </c>
    </row>
    <row r="154" spans="1:86">
      <c r="A154" s="158"/>
      <c r="B154" s="137"/>
      <c r="C154" s="137"/>
      <c r="D154" s="89"/>
      <c r="E154" s="89"/>
      <c r="F154" s="89"/>
      <c r="G154" s="91"/>
      <c r="H154" s="91"/>
      <c r="I154" s="91"/>
      <c r="J154" s="89"/>
      <c r="K154" s="89"/>
      <c r="L154" s="89"/>
      <c r="M154" s="91"/>
      <c r="N154" s="91"/>
      <c r="O154" s="91"/>
      <c r="Q154" s="154" t="str">
        <f t="shared" si="51"/>
        <v/>
      </c>
      <c r="R154" s="154" t="str">
        <f t="shared" si="52"/>
        <v/>
      </c>
      <c r="S154" s="154" t="str">
        <f t="shared" si="53"/>
        <v/>
      </c>
      <c r="BO154" s="132"/>
      <c r="BP154" s="83">
        <f t="shared" si="54"/>
        <v>0</v>
      </c>
      <c r="BQ154" s="132">
        <f>BQ153</f>
        <v>-1</v>
      </c>
      <c r="BR154" s="132">
        <f t="shared" si="55"/>
        <v>0</v>
      </c>
      <c r="BS154" s="83">
        <f t="shared" si="56"/>
        <v>0</v>
      </c>
      <c r="BT154" s="132">
        <f>BT153</f>
        <v>-1</v>
      </c>
      <c r="BU154" s="132">
        <f t="shared" si="47"/>
        <v>0</v>
      </c>
      <c r="BV154" s="83">
        <f t="shared" si="57"/>
        <v>0</v>
      </c>
      <c r="BW154" s="132">
        <f>BW153</f>
        <v>-1</v>
      </c>
      <c r="BX154" s="132">
        <f t="shared" si="48"/>
        <v>0</v>
      </c>
      <c r="BY154" s="83">
        <f t="shared" si="58"/>
        <v>0</v>
      </c>
      <c r="BZ154" s="132">
        <f>BZ153</f>
        <v>-1</v>
      </c>
      <c r="CA154" s="132">
        <f t="shared" si="49"/>
        <v>0</v>
      </c>
      <c r="CB154" s="132" t="b">
        <f t="shared" si="59"/>
        <v>0</v>
      </c>
      <c r="CC154" s="132">
        <f t="shared" si="60"/>
        <v>0</v>
      </c>
      <c r="CD154" s="132" t="e">
        <f t="shared" si="50"/>
        <v>#DIV/0!</v>
      </c>
      <c r="CE154" s="132" t="e">
        <f t="shared" si="61"/>
        <v>#DIV/0!</v>
      </c>
      <c r="CF154" s="132">
        <f t="shared" si="62"/>
        <v>0</v>
      </c>
    </row>
    <row r="155" spans="1:86">
      <c r="A155" s="158"/>
      <c r="B155" s="137"/>
      <c r="C155" s="137"/>
      <c r="D155" s="89"/>
      <c r="E155" s="89"/>
      <c r="F155" s="89"/>
      <c r="G155" s="91"/>
      <c r="H155" s="91"/>
      <c r="I155" s="91"/>
      <c r="J155" s="89"/>
      <c r="K155" s="89"/>
      <c r="L155" s="89"/>
      <c r="M155" s="91"/>
      <c r="N155" s="91"/>
      <c r="O155" s="91"/>
      <c r="Q155" s="154" t="str">
        <f t="shared" si="51"/>
        <v/>
      </c>
      <c r="R155" s="154" t="str">
        <f t="shared" si="52"/>
        <v/>
      </c>
      <c r="S155" s="154" t="str">
        <f t="shared" si="53"/>
        <v/>
      </c>
      <c r="BO155" s="132"/>
      <c r="BP155" s="83">
        <f t="shared" si="54"/>
        <v>0</v>
      </c>
      <c r="BQ155" s="132">
        <f>BQ154</f>
        <v>-1</v>
      </c>
      <c r="BR155" s="132">
        <f t="shared" si="55"/>
        <v>0</v>
      </c>
      <c r="BS155" s="83">
        <f t="shared" si="56"/>
        <v>0</v>
      </c>
      <c r="BT155" s="132">
        <f>BT154</f>
        <v>-1</v>
      </c>
      <c r="BU155" s="132">
        <f t="shared" si="47"/>
        <v>0</v>
      </c>
      <c r="BV155" s="83">
        <f t="shared" si="57"/>
        <v>0</v>
      </c>
      <c r="BW155" s="132">
        <f>BW154</f>
        <v>-1</v>
      </c>
      <c r="BX155" s="132">
        <f t="shared" si="48"/>
        <v>0</v>
      </c>
      <c r="BY155" s="83">
        <f t="shared" si="58"/>
        <v>0</v>
      </c>
      <c r="BZ155" s="132">
        <f>BZ154</f>
        <v>-1</v>
      </c>
      <c r="CA155" s="132">
        <f t="shared" si="49"/>
        <v>0</v>
      </c>
      <c r="CB155" s="132" t="b">
        <f t="shared" si="59"/>
        <v>0</v>
      </c>
      <c r="CC155" s="132">
        <f t="shared" si="60"/>
        <v>0</v>
      </c>
      <c r="CD155" s="132" t="e">
        <f t="shared" si="50"/>
        <v>#DIV/0!</v>
      </c>
      <c r="CE155" s="132" t="e">
        <f t="shared" si="61"/>
        <v>#DIV/0!</v>
      </c>
      <c r="CF155" s="132">
        <f t="shared" si="62"/>
        <v>0</v>
      </c>
    </row>
    <row r="156" spans="1:86">
      <c r="A156" s="158"/>
      <c r="B156" s="137"/>
      <c r="C156" s="137"/>
      <c r="D156" s="89"/>
      <c r="E156" s="89"/>
      <c r="F156" s="89"/>
      <c r="G156" s="91"/>
      <c r="H156" s="91"/>
      <c r="I156" s="91"/>
      <c r="J156" s="89"/>
      <c r="K156" s="89"/>
      <c r="L156" s="89"/>
      <c r="M156" s="91"/>
      <c r="N156" s="91"/>
      <c r="O156" s="91"/>
      <c r="Q156" s="154" t="str">
        <f t="shared" si="51"/>
        <v/>
      </c>
      <c r="R156" s="154" t="str">
        <f t="shared" si="52"/>
        <v/>
      </c>
      <c r="S156" s="154" t="str">
        <f t="shared" si="53"/>
        <v/>
      </c>
      <c r="BO156" s="132"/>
      <c r="BP156" s="83">
        <f t="shared" si="54"/>
        <v>0</v>
      </c>
      <c r="BQ156" s="132">
        <f>BQ155</f>
        <v>-1</v>
      </c>
      <c r="BR156" s="132">
        <f t="shared" si="55"/>
        <v>0</v>
      </c>
      <c r="BS156" s="83">
        <f t="shared" si="56"/>
        <v>0</v>
      </c>
      <c r="BT156" s="132">
        <f>BT155</f>
        <v>-1</v>
      </c>
      <c r="BU156" s="132">
        <f t="shared" si="47"/>
        <v>0</v>
      </c>
      <c r="BV156" s="83">
        <f t="shared" si="57"/>
        <v>0</v>
      </c>
      <c r="BW156" s="132">
        <f>BW155</f>
        <v>-1</v>
      </c>
      <c r="BX156" s="132">
        <f t="shared" si="48"/>
        <v>0</v>
      </c>
      <c r="BY156" s="83">
        <f t="shared" si="58"/>
        <v>0</v>
      </c>
      <c r="BZ156" s="132">
        <f>BZ155</f>
        <v>-1</v>
      </c>
      <c r="CA156" s="132">
        <f t="shared" si="49"/>
        <v>0</v>
      </c>
      <c r="CB156" s="132" t="b">
        <f t="shared" si="59"/>
        <v>0</v>
      </c>
      <c r="CC156" s="132">
        <f t="shared" si="60"/>
        <v>0</v>
      </c>
      <c r="CD156" s="132" t="e">
        <f t="shared" si="50"/>
        <v>#DIV/0!</v>
      </c>
      <c r="CE156" s="132" t="e">
        <f t="shared" si="61"/>
        <v>#DIV/0!</v>
      </c>
      <c r="CF156" s="132">
        <f t="shared" si="62"/>
        <v>0</v>
      </c>
    </row>
    <row r="157" spans="1:86">
      <c r="A157" s="158"/>
      <c r="B157" s="137"/>
      <c r="C157" s="137"/>
      <c r="D157" s="89"/>
      <c r="E157" s="89"/>
      <c r="F157" s="89"/>
      <c r="G157" s="91"/>
      <c r="H157" s="91"/>
      <c r="I157" s="91"/>
      <c r="J157" s="89"/>
      <c r="K157" s="89"/>
      <c r="L157" s="89"/>
      <c r="M157" s="91"/>
      <c r="N157" s="91"/>
      <c r="O157" s="91"/>
      <c r="Q157" s="154" t="str">
        <f t="shared" si="51"/>
        <v/>
      </c>
      <c r="R157" s="154" t="str">
        <f t="shared" si="52"/>
        <v/>
      </c>
      <c r="S157" s="154" t="str">
        <f t="shared" si="53"/>
        <v/>
      </c>
      <c r="BO157" s="132"/>
      <c r="BP157" s="83">
        <f t="shared" si="54"/>
        <v>0</v>
      </c>
      <c r="BQ157" s="132">
        <f>BQ156</f>
        <v>-1</v>
      </c>
      <c r="BR157" s="132">
        <f t="shared" si="55"/>
        <v>0</v>
      </c>
      <c r="BS157" s="83">
        <f t="shared" si="56"/>
        <v>0</v>
      </c>
      <c r="BT157" s="132">
        <f>BT156</f>
        <v>-1</v>
      </c>
      <c r="BU157" s="132">
        <f t="shared" si="47"/>
        <v>0</v>
      </c>
      <c r="BV157" s="83">
        <f t="shared" si="57"/>
        <v>0</v>
      </c>
      <c r="BW157" s="132">
        <f>BW156</f>
        <v>-1</v>
      </c>
      <c r="BX157" s="132">
        <f t="shared" si="48"/>
        <v>0</v>
      </c>
      <c r="BY157" s="83">
        <f t="shared" si="58"/>
        <v>0</v>
      </c>
      <c r="BZ157" s="132">
        <f>BZ156</f>
        <v>-1</v>
      </c>
      <c r="CA157" s="132">
        <f t="shared" si="49"/>
        <v>0</v>
      </c>
      <c r="CB157" s="132" t="b">
        <f t="shared" si="59"/>
        <v>0</v>
      </c>
      <c r="CC157" s="132">
        <f t="shared" si="60"/>
        <v>0</v>
      </c>
      <c r="CD157" s="132" t="e">
        <f t="shared" si="50"/>
        <v>#DIV/0!</v>
      </c>
      <c r="CE157" s="132" t="e">
        <f t="shared" si="61"/>
        <v>#DIV/0!</v>
      </c>
      <c r="CF157" s="132">
        <f t="shared" si="62"/>
        <v>0</v>
      </c>
    </row>
    <row r="158" spans="1:86">
      <c r="A158" s="158"/>
      <c r="B158" s="158"/>
      <c r="C158" s="159"/>
      <c r="D158" s="89"/>
      <c r="E158" s="89"/>
      <c r="F158" s="89"/>
      <c r="G158" s="91"/>
      <c r="H158" s="91"/>
      <c r="I158" s="91"/>
      <c r="J158" s="89"/>
      <c r="K158" s="89"/>
      <c r="L158" s="89"/>
      <c r="M158" s="91"/>
      <c r="N158" s="91"/>
      <c r="O158" s="91"/>
      <c r="Q158" s="154" t="str">
        <f t="shared" si="51"/>
        <v/>
      </c>
      <c r="R158" s="154" t="str">
        <f t="shared" si="52"/>
        <v/>
      </c>
      <c r="S158" s="154" t="str">
        <f t="shared" si="53"/>
        <v/>
      </c>
      <c r="BO158" s="132"/>
      <c r="BP158" s="83">
        <f t="shared" si="54"/>
        <v>0</v>
      </c>
      <c r="BQ158" s="132">
        <f>BQ157</f>
        <v>-1</v>
      </c>
      <c r="BR158" s="132">
        <f t="shared" si="55"/>
        <v>0</v>
      </c>
      <c r="BS158" s="83">
        <f t="shared" si="56"/>
        <v>0</v>
      </c>
      <c r="BT158" s="132">
        <f>BT157</f>
        <v>-1</v>
      </c>
      <c r="BU158" s="132">
        <f t="shared" si="47"/>
        <v>0</v>
      </c>
      <c r="BV158" s="83">
        <f t="shared" si="57"/>
        <v>0</v>
      </c>
      <c r="BW158" s="132">
        <f>BW157</f>
        <v>-1</v>
      </c>
      <c r="BX158" s="132">
        <f t="shared" si="48"/>
        <v>0</v>
      </c>
      <c r="BY158" s="83">
        <f t="shared" si="58"/>
        <v>0</v>
      </c>
      <c r="BZ158" s="132">
        <f>BZ157</f>
        <v>-1</v>
      </c>
      <c r="CA158" s="132">
        <f t="shared" si="49"/>
        <v>0</v>
      </c>
      <c r="CB158" s="132" t="b">
        <f t="shared" si="59"/>
        <v>0</v>
      </c>
      <c r="CC158" s="132">
        <f t="shared" si="60"/>
        <v>0</v>
      </c>
      <c r="CD158" s="132" t="e">
        <f t="shared" si="50"/>
        <v>#DIV/0!</v>
      </c>
      <c r="CE158" s="132" t="e">
        <f t="shared" si="61"/>
        <v>#DIV/0!</v>
      </c>
      <c r="CF158" s="132">
        <f t="shared" si="62"/>
        <v>0</v>
      </c>
    </row>
    <row r="159" spans="1:86">
      <c r="A159" s="158"/>
      <c r="B159" s="158"/>
      <c r="C159" s="159"/>
      <c r="D159" s="158"/>
      <c r="E159" s="158"/>
      <c r="F159" s="158"/>
      <c r="G159" s="158"/>
      <c r="H159" s="158"/>
      <c r="I159" s="158"/>
      <c r="J159" s="158"/>
      <c r="K159" s="158"/>
      <c r="L159" s="158"/>
      <c r="M159" s="158"/>
      <c r="N159" s="158"/>
      <c r="O159" s="158"/>
      <c r="P159" s="158"/>
      <c r="Q159" s="158"/>
      <c r="R159" s="158"/>
      <c r="S159" s="158"/>
      <c r="T159" s="158"/>
      <c r="U159" s="158"/>
      <c r="V159" s="158"/>
    </row>
    <row r="160" spans="1:86" s="142" customFormat="1">
      <c r="A160" s="141" t="s">
        <v>302</v>
      </c>
      <c r="F160" s="146"/>
      <c r="G160" s="146"/>
      <c r="BK160" s="187"/>
      <c r="BL160" s="92"/>
      <c r="BM160" s="92"/>
      <c r="BN160" s="92"/>
      <c r="BO160" s="92"/>
      <c r="BP160" s="92"/>
      <c r="BQ160" s="92"/>
      <c r="BR160" s="92"/>
      <c r="BS160" s="92"/>
      <c r="BT160" s="92"/>
      <c r="BU160" s="92"/>
      <c r="BV160" s="92"/>
      <c r="BW160" s="92"/>
      <c r="BX160" s="92"/>
      <c r="BY160" s="92"/>
      <c r="BZ160" s="92"/>
      <c r="CA160" s="92"/>
      <c r="CB160" s="92"/>
      <c r="CC160" s="92"/>
      <c r="CD160" s="92"/>
      <c r="CE160" s="92"/>
      <c r="CF160" s="92"/>
      <c r="CG160" s="92"/>
      <c r="CH160" s="92"/>
    </row>
    <row r="161" spans="1:86" s="142" customFormat="1">
      <c r="A161" s="68" t="s">
        <v>138</v>
      </c>
      <c r="BK161" s="187"/>
      <c r="BL161" s="92"/>
      <c r="BM161" s="92"/>
      <c r="BN161" s="92"/>
      <c r="BO161" s="92"/>
      <c r="BP161" s="92"/>
      <c r="BQ161" s="92"/>
      <c r="BR161" s="92"/>
      <c r="BS161" s="92"/>
      <c r="BT161" s="92"/>
      <c r="BU161" s="92"/>
      <c r="BV161" s="92"/>
      <c r="BW161" s="92"/>
      <c r="BX161" s="92"/>
      <c r="BY161" s="92"/>
      <c r="BZ161" s="92"/>
      <c r="CA161" s="92"/>
      <c r="CB161" s="92"/>
      <c r="CC161" s="92"/>
      <c r="CD161" s="92"/>
      <c r="CE161" s="92"/>
      <c r="CF161" s="92"/>
      <c r="CG161" s="92"/>
      <c r="CH161" s="92"/>
    </row>
    <row r="163" spans="1:86">
      <c r="A163" s="194"/>
      <c r="B163" s="194"/>
      <c r="C163" s="194"/>
      <c r="D163" s="194"/>
      <c r="E163" s="194"/>
      <c r="F163" s="194"/>
      <c r="G163" s="194"/>
      <c r="H163" s="194"/>
    </row>
    <row r="164" spans="1:86">
      <c r="A164" s="161"/>
      <c r="B164" s="200" t="s">
        <v>114</v>
      </c>
      <c r="C164" s="195" t="s">
        <v>123</v>
      </c>
      <c r="D164" s="196" t="s">
        <v>113</v>
      </c>
      <c r="E164" s="207"/>
      <c r="F164" s="206" t="s">
        <v>114</v>
      </c>
      <c r="G164" s="206" t="s">
        <v>123</v>
      </c>
      <c r="H164" s="194"/>
    </row>
    <row r="165" spans="1:86">
      <c r="A165" s="161"/>
      <c r="B165" s="193"/>
      <c r="C165" s="193"/>
      <c r="D165" s="193"/>
      <c r="E165" s="161"/>
      <c r="F165" s="149" t="str">
        <f>IF(ISBLANK(B165)=TRUE,"",BV175)</f>
        <v/>
      </c>
      <c r="G165" s="197" t="str">
        <f>IF(BS175=0,"",SQRT(BU175/BT175))</f>
        <v/>
      </c>
      <c r="H165" s="194"/>
      <c r="I165" s="171"/>
      <c r="J165" s="171"/>
      <c r="BP165" s="98">
        <f t="shared" ref="BP165:BP175" si="67">IF(D165&gt;0,D165-1,0)</f>
        <v>0</v>
      </c>
      <c r="BQ165" s="99">
        <f t="shared" ref="BQ165:BQ175" si="68">IF(BP165&gt;0,C165^2*BP165,0)</f>
        <v>0</v>
      </c>
      <c r="BR165" s="99">
        <f t="shared" ref="BR165:BR175" si="69">B165*D165</f>
        <v>0</v>
      </c>
    </row>
    <row r="166" spans="1:86">
      <c r="A166" s="161"/>
      <c r="B166" s="193"/>
      <c r="C166" s="193"/>
      <c r="D166" s="193"/>
      <c r="E166" s="161"/>
      <c r="F166" s="161"/>
      <c r="G166" s="194"/>
      <c r="H166" s="194"/>
      <c r="I166" s="171"/>
      <c r="J166" s="171"/>
      <c r="BP166" s="98">
        <f t="shared" si="67"/>
        <v>0</v>
      </c>
      <c r="BQ166" s="99">
        <f t="shared" si="68"/>
        <v>0</v>
      </c>
      <c r="BR166" s="99">
        <f t="shared" si="69"/>
        <v>0</v>
      </c>
    </row>
    <row r="167" spans="1:86">
      <c r="A167" s="161"/>
      <c r="B167" s="193"/>
      <c r="C167" s="193"/>
      <c r="D167" s="193"/>
      <c r="E167" s="161"/>
      <c r="F167" s="161"/>
      <c r="G167" s="198"/>
      <c r="H167" s="198"/>
      <c r="I167" s="174"/>
      <c r="J167" s="174"/>
      <c r="BP167" s="98">
        <f t="shared" si="67"/>
        <v>0</v>
      </c>
      <c r="BQ167" s="99">
        <f t="shared" si="68"/>
        <v>0</v>
      </c>
      <c r="BR167" s="99">
        <f t="shared" si="69"/>
        <v>0</v>
      </c>
    </row>
    <row r="168" spans="1:86">
      <c r="A168" s="161"/>
      <c r="B168" s="193"/>
      <c r="C168" s="193"/>
      <c r="D168" s="199"/>
      <c r="E168" s="161"/>
      <c r="F168" s="161"/>
      <c r="G168" s="198"/>
      <c r="H168" s="198"/>
      <c r="I168" s="174"/>
      <c r="J168" s="174"/>
      <c r="BP168" s="98">
        <f t="shared" si="67"/>
        <v>0</v>
      </c>
      <c r="BQ168" s="99">
        <f t="shared" si="68"/>
        <v>0</v>
      </c>
      <c r="BR168" s="99">
        <f t="shared" si="69"/>
        <v>0</v>
      </c>
    </row>
    <row r="169" spans="1:86">
      <c r="A169" s="161"/>
      <c r="B169" s="193"/>
      <c r="C169" s="193"/>
      <c r="D169" s="193"/>
      <c r="E169" s="161"/>
      <c r="F169" s="161"/>
      <c r="G169" s="198"/>
      <c r="H169" s="198"/>
      <c r="I169" s="174"/>
      <c r="J169" s="174"/>
      <c r="BP169" s="98">
        <f t="shared" si="67"/>
        <v>0</v>
      </c>
      <c r="BQ169" s="99">
        <f t="shared" si="68"/>
        <v>0</v>
      </c>
      <c r="BR169" s="99">
        <f t="shared" si="69"/>
        <v>0</v>
      </c>
    </row>
    <row r="170" spans="1:86">
      <c r="A170" s="161"/>
      <c r="B170" s="193"/>
      <c r="C170" s="193"/>
      <c r="D170" s="193"/>
      <c r="E170" s="161"/>
      <c r="F170" s="161"/>
      <c r="G170" s="198"/>
      <c r="H170" s="198"/>
      <c r="I170" s="174"/>
      <c r="J170" s="174"/>
      <c r="BP170" s="98">
        <f t="shared" si="67"/>
        <v>0</v>
      </c>
      <c r="BQ170" s="99">
        <f t="shared" si="68"/>
        <v>0</v>
      </c>
      <c r="BR170" s="99">
        <f t="shared" si="69"/>
        <v>0</v>
      </c>
    </row>
    <row r="171" spans="1:86">
      <c r="A171" s="161"/>
      <c r="B171" s="193"/>
      <c r="C171" s="193"/>
      <c r="D171" s="193"/>
      <c r="E171" s="161"/>
      <c r="F171" s="161"/>
      <c r="G171" s="198"/>
      <c r="H171" s="198"/>
      <c r="I171" s="174"/>
      <c r="J171" s="174"/>
      <c r="BP171" s="98">
        <f t="shared" si="67"/>
        <v>0</v>
      </c>
      <c r="BQ171" s="99">
        <f t="shared" si="68"/>
        <v>0</v>
      </c>
      <c r="BR171" s="99">
        <f t="shared" si="69"/>
        <v>0</v>
      </c>
    </row>
    <row r="172" spans="1:86">
      <c r="A172" s="161"/>
      <c r="B172" s="193"/>
      <c r="C172" s="193"/>
      <c r="D172" s="193"/>
      <c r="E172" s="161"/>
      <c r="F172" s="161"/>
      <c r="G172" s="198"/>
      <c r="H172" s="198"/>
      <c r="I172" s="174"/>
      <c r="J172" s="174"/>
      <c r="BP172" s="98">
        <f t="shared" si="67"/>
        <v>0</v>
      </c>
      <c r="BQ172" s="99">
        <f t="shared" si="68"/>
        <v>0</v>
      </c>
      <c r="BR172" s="99">
        <f t="shared" si="69"/>
        <v>0</v>
      </c>
    </row>
    <row r="173" spans="1:86">
      <c r="A173" s="161"/>
      <c r="B173" s="193"/>
      <c r="C173" s="193"/>
      <c r="D173" s="193"/>
      <c r="E173" s="161"/>
      <c r="F173" s="161"/>
      <c r="G173" s="198"/>
      <c r="H173" s="198"/>
      <c r="I173" s="174"/>
      <c r="J173" s="174"/>
      <c r="BP173" s="98">
        <f t="shared" si="67"/>
        <v>0</v>
      </c>
      <c r="BQ173" s="99">
        <f t="shared" si="68"/>
        <v>0</v>
      </c>
      <c r="BR173" s="99">
        <f t="shared" si="69"/>
        <v>0</v>
      </c>
    </row>
    <row r="174" spans="1:86">
      <c r="A174" s="161"/>
      <c r="B174" s="193"/>
      <c r="C174" s="193"/>
      <c r="D174" s="193"/>
      <c r="E174" s="161"/>
      <c r="F174" s="161"/>
      <c r="G174" s="198"/>
      <c r="H174" s="198"/>
      <c r="I174" s="174"/>
      <c r="J174" s="174"/>
      <c r="BP174" s="98">
        <f t="shared" si="67"/>
        <v>0</v>
      </c>
      <c r="BQ174" s="99">
        <f t="shared" si="68"/>
        <v>0</v>
      </c>
      <c r="BR174" s="99">
        <f t="shared" si="69"/>
        <v>0</v>
      </c>
    </row>
    <row r="175" spans="1:86">
      <c r="A175" s="161"/>
      <c r="B175" s="193"/>
      <c r="C175" s="193"/>
      <c r="D175" s="193"/>
      <c r="E175" s="161"/>
      <c r="F175" s="161"/>
      <c r="G175" s="198"/>
      <c r="H175" s="198"/>
      <c r="I175" s="174"/>
      <c r="J175" s="174"/>
      <c r="BP175" s="98">
        <f t="shared" si="67"/>
        <v>0</v>
      </c>
      <c r="BQ175" s="99">
        <f t="shared" si="68"/>
        <v>0</v>
      </c>
      <c r="BR175" s="99">
        <f t="shared" si="69"/>
        <v>0</v>
      </c>
      <c r="BS175" s="98">
        <f>SUM(D165:D175)</f>
        <v>0</v>
      </c>
      <c r="BT175" s="98">
        <f>SUM(BP165:BP175)</f>
        <v>0</v>
      </c>
      <c r="BU175" s="98">
        <f>SUM(BQ165:BQ175)</f>
        <v>0</v>
      </c>
      <c r="BV175" s="98" t="e">
        <f>SUM(BR165:BR175)/BS175</f>
        <v>#DIV/0!</v>
      </c>
      <c r="BX175" s="98"/>
    </row>
    <row r="176" spans="1:86">
      <c r="A176" s="171"/>
      <c r="B176" s="174"/>
      <c r="C176" s="174"/>
      <c r="D176" s="174"/>
      <c r="E176" s="174"/>
      <c r="F176" s="174"/>
      <c r="G176" s="174"/>
      <c r="H176" s="174"/>
      <c r="I176" s="174"/>
      <c r="J176" s="174"/>
    </row>
    <row r="177" spans="1:86">
      <c r="A177" s="171"/>
      <c r="B177" s="174"/>
      <c r="C177" s="174"/>
      <c r="D177" s="174"/>
      <c r="E177" s="174"/>
      <c r="F177" s="174"/>
      <c r="G177" s="174"/>
      <c r="H177" s="174"/>
      <c r="I177" s="174"/>
      <c r="J177" s="174"/>
    </row>
    <row r="178" spans="1:86" s="142" customFormat="1">
      <c r="A178" s="141" t="s">
        <v>165</v>
      </c>
      <c r="F178" s="146"/>
      <c r="G178" s="146"/>
      <c r="BK178" s="187"/>
      <c r="BL178" s="92"/>
      <c r="BM178" s="92"/>
      <c r="BN178" s="92"/>
      <c r="BO178" s="92"/>
      <c r="BP178" s="92"/>
      <c r="BQ178" s="92"/>
      <c r="BR178" s="92"/>
      <c r="BS178" s="92"/>
      <c r="BT178" s="92"/>
      <c r="BU178" s="92"/>
      <c r="BV178" s="92"/>
      <c r="BW178" s="92"/>
      <c r="BX178" s="92"/>
      <c r="BY178" s="92"/>
      <c r="BZ178" s="92"/>
      <c r="CA178" s="92"/>
      <c r="CB178" s="92"/>
      <c r="CC178" s="92"/>
      <c r="CD178" s="92"/>
      <c r="CE178" s="92"/>
      <c r="CF178" s="92"/>
      <c r="CG178" s="92"/>
      <c r="CH178" s="92"/>
    </row>
    <row r="179" spans="1:86">
      <c r="A179" s="194"/>
      <c r="B179" s="198"/>
      <c r="C179" s="198"/>
      <c r="D179" s="198"/>
      <c r="E179" s="198"/>
      <c r="F179" s="174"/>
      <c r="G179" s="174"/>
      <c r="H179" s="174"/>
      <c r="I179" s="174"/>
      <c r="J179" s="174"/>
    </row>
    <row r="180" spans="1:86">
      <c r="A180" s="194"/>
      <c r="B180" s="200" t="s">
        <v>156</v>
      </c>
      <c r="C180" s="196" t="s">
        <v>113</v>
      </c>
      <c r="D180" s="161"/>
      <c r="E180" s="206" t="s">
        <v>123</v>
      </c>
      <c r="G180" s="174"/>
      <c r="H180" s="174"/>
      <c r="I180" s="174"/>
      <c r="J180" s="174"/>
    </row>
    <row r="181" spans="1:86">
      <c r="A181" s="194"/>
      <c r="B181" s="193"/>
      <c r="C181" s="193"/>
      <c r="D181" s="198"/>
      <c r="E181" s="201" t="str">
        <f t="shared" ref="E181:E191" si="70">IF(ISBLANK(B181)=TRUE,"",BP181)</f>
        <v/>
      </c>
      <c r="G181" s="174"/>
      <c r="H181" s="174"/>
      <c r="I181" s="174"/>
      <c r="J181" s="174"/>
      <c r="BP181" s="83">
        <f t="shared" ref="BP181:BP212" si="71">B181*SQRT(C181)</f>
        <v>0</v>
      </c>
    </row>
    <row r="182" spans="1:86">
      <c r="A182" s="194"/>
      <c r="B182" s="193"/>
      <c r="C182" s="193"/>
      <c r="D182" s="198"/>
      <c r="E182" s="201" t="str">
        <f t="shared" si="70"/>
        <v/>
      </c>
      <c r="G182" s="174"/>
      <c r="H182" s="174"/>
      <c r="I182" s="174"/>
      <c r="J182" s="174"/>
      <c r="BP182" s="83">
        <f t="shared" si="71"/>
        <v>0</v>
      </c>
    </row>
    <row r="183" spans="1:86">
      <c r="A183" s="161"/>
      <c r="B183" s="193"/>
      <c r="C183" s="193"/>
      <c r="D183" s="161"/>
      <c r="E183" s="201" t="str">
        <f t="shared" si="70"/>
        <v/>
      </c>
      <c r="BP183" s="83">
        <f t="shared" si="71"/>
        <v>0</v>
      </c>
    </row>
    <row r="184" spans="1:86">
      <c r="A184" s="161"/>
      <c r="B184" s="193"/>
      <c r="C184" s="199"/>
      <c r="D184" s="161"/>
      <c r="E184" s="201" t="str">
        <f t="shared" si="70"/>
        <v/>
      </c>
      <c r="BP184" s="83">
        <f t="shared" si="71"/>
        <v>0</v>
      </c>
    </row>
    <row r="185" spans="1:86">
      <c r="A185" s="161"/>
      <c r="B185" s="193"/>
      <c r="C185" s="193"/>
      <c r="D185" s="161"/>
      <c r="E185" s="201" t="str">
        <f t="shared" si="70"/>
        <v/>
      </c>
      <c r="BP185" s="83">
        <f t="shared" si="71"/>
        <v>0</v>
      </c>
    </row>
    <row r="186" spans="1:86">
      <c r="A186" s="161"/>
      <c r="B186" s="193"/>
      <c r="C186" s="193"/>
      <c r="D186" s="161"/>
      <c r="E186" s="201" t="str">
        <f t="shared" si="70"/>
        <v/>
      </c>
      <c r="BP186" s="83">
        <f t="shared" si="71"/>
        <v>0</v>
      </c>
    </row>
    <row r="187" spans="1:86">
      <c r="A187" s="161"/>
      <c r="B187" s="193"/>
      <c r="C187" s="193"/>
      <c r="D187" s="161"/>
      <c r="E187" s="201" t="str">
        <f t="shared" si="70"/>
        <v/>
      </c>
      <c r="BP187" s="83">
        <f t="shared" si="71"/>
        <v>0</v>
      </c>
    </row>
    <row r="188" spans="1:86">
      <c r="A188" s="161"/>
      <c r="B188" s="193"/>
      <c r="C188" s="193"/>
      <c r="D188" s="161"/>
      <c r="E188" s="201" t="str">
        <f t="shared" si="70"/>
        <v/>
      </c>
      <c r="BP188" s="83">
        <f t="shared" si="71"/>
        <v>0</v>
      </c>
    </row>
    <row r="189" spans="1:86">
      <c r="A189" s="161"/>
      <c r="B189" s="193"/>
      <c r="C189" s="193"/>
      <c r="D189" s="161"/>
      <c r="E189" s="201" t="str">
        <f t="shared" si="70"/>
        <v/>
      </c>
      <c r="BP189" s="83">
        <f t="shared" si="71"/>
        <v>0</v>
      </c>
    </row>
    <row r="190" spans="1:86">
      <c r="A190" s="161"/>
      <c r="B190" s="193"/>
      <c r="C190" s="193"/>
      <c r="D190" s="161"/>
      <c r="E190" s="201" t="str">
        <f t="shared" si="70"/>
        <v/>
      </c>
      <c r="BP190" s="83">
        <f t="shared" si="71"/>
        <v>0</v>
      </c>
    </row>
    <row r="191" spans="1:86">
      <c r="A191" s="161"/>
      <c r="B191" s="193"/>
      <c r="C191" s="193"/>
      <c r="D191" s="161"/>
      <c r="E191" s="201" t="str">
        <f t="shared" si="70"/>
        <v/>
      </c>
      <c r="BP191" s="83">
        <f t="shared" si="71"/>
        <v>0</v>
      </c>
    </row>
    <row r="192" spans="1:86">
      <c r="A192" s="161"/>
      <c r="B192" s="193"/>
      <c r="C192" s="193"/>
      <c r="D192" s="161"/>
      <c r="E192" s="201" t="str">
        <f t="shared" ref="E192:E212" si="72">IF(ISBLANK(B192)=TRUE,"",BP192)</f>
        <v/>
      </c>
      <c r="BP192" s="83">
        <f t="shared" si="71"/>
        <v>0</v>
      </c>
    </row>
    <row r="193" spans="1:68">
      <c r="A193" s="161"/>
      <c r="B193" s="193"/>
      <c r="C193" s="193"/>
      <c r="D193" s="161"/>
      <c r="E193" s="201" t="str">
        <f t="shared" si="72"/>
        <v/>
      </c>
      <c r="BP193" s="83">
        <f t="shared" si="71"/>
        <v>0</v>
      </c>
    </row>
    <row r="194" spans="1:68">
      <c r="A194" s="161"/>
      <c r="B194" s="193"/>
      <c r="C194" s="193"/>
      <c r="D194" s="161"/>
      <c r="E194" s="201" t="str">
        <f t="shared" si="72"/>
        <v/>
      </c>
      <c r="BP194" s="83">
        <f t="shared" si="71"/>
        <v>0</v>
      </c>
    </row>
    <row r="195" spans="1:68">
      <c r="A195" s="161"/>
      <c r="B195" s="193"/>
      <c r="C195" s="193"/>
      <c r="D195" s="161"/>
      <c r="E195" s="201" t="str">
        <f t="shared" si="72"/>
        <v/>
      </c>
      <c r="BP195" s="83">
        <f t="shared" si="71"/>
        <v>0</v>
      </c>
    </row>
    <row r="196" spans="1:68">
      <c r="A196" s="161"/>
      <c r="B196" s="193"/>
      <c r="C196" s="193"/>
      <c r="D196" s="161"/>
      <c r="E196" s="201" t="str">
        <f t="shared" si="72"/>
        <v/>
      </c>
      <c r="BP196" s="83">
        <f t="shared" si="71"/>
        <v>0</v>
      </c>
    </row>
    <row r="197" spans="1:68">
      <c r="A197" s="161"/>
      <c r="B197" s="193"/>
      <c r="C197" s="193"/>
      <c r="D197" s="161"/>
      <c r="E197" s="201" t="str">
        <f t="shared" si="72"/>
        <v/>
      </c>
      <c r="BP197" s="83">
        <f t="shared" si="71"/>
        <v>0</v>
      </c>
    </row>
    <row r="198" spans="1:68">
      <c r="A198" s="161"/>
      <c r="B198" s="193"/>
      <c r="C198" s="193"/>
      <c r="D198" s="161"/>
      <c r="E198" s="201" t="str">
        <f t="shared" si="72"/>
        <v/>
      </c>
      <c r="BP198" s="83">
        <f t="shared" si="71"/>
        <v>0</v>
      </c>
    </row>
    <row r="199" spans="1:68">
      <c r="A199" s="161"/>
      <c r="B199" s="193"/>
      <c r="C199" s="193"/>
      <c r="D199" s="161"/>
      <c r="E199" s="201" t="str">
        <f t="shared" si="72"/>
        <v/>
      </c>
      <c r="BP199" s="83">
        <f t="shared" si="71"/>
        <v>0</v>
      </c>
    </row>
    <row r="200" spans="1:68">
      <c r="A200" s="161"/>
      <c r="B200" s="193"/>
      <c r="C200" s="193"/>
      <c r="D200" s="161"/>
      <c r="E200" s="201" t="str">
        <f t="shared" si="72"/>
        <v/>
      </c>
      <c r="BP200" s="83">
        <f t="shared" si="71"/>
        <v>0</v>
      </c>
    </row>
    <row r="201" spans="1:68">
      <c r="A201" s="161"/>
      <c r="B201" s="193"/>
      <c r="C201" s="193"/>
      <c r="D201" s="161"/>
      <c r="E201" s="201" t="str">
        <f t="shared" si="72"/>
        <v/>
      </c>
      <c r="BP201" s="83">
        <f t="shared" si="71"/>
        <v>0</v>
      </c>
    </row>
    <row r="202" spans="1:68">
      <c r="A202" s="161"/>
      <c r="B202" s="193"/>
      <c r="C202" s="193"/>
      <c r="D202" s="161"/>
      <c r="E202" s="201" t="str">
        <f t="shared" si="72"/>
        <v/>
      </c>
      <c r="BP202" s="83">
        <f t="shared" si="71"/>
        <v>0</v>
      </c>
    </row>
    <row r="203" spans="1:68">
      <c r="A203" s="161"/>
      <c r="B203" s="193"/>
      <c r="C203" s="193"/>
      <c r="D203" s="161"/>
      <c r="E203" s="201" t="str">
        <f t="shared" si="72"/>
        <v/>
      </c>
      <c r="BP203" s="83">
        <f t="shared" si="71"/>
        <v>0</v>
      </c>
    </row>
    <row r="204" spans="1:68">
      <c r="A204" s="161"/>
      <c r="B204" s="193"/>
      <c r="C204" s="193"/>
      <c r="D204" s="161"/>
      <c r="E204" s="201" t="str">
        <f t="shared" si="72"/>
        <v/>
      </c>
      <c r="BP204" s="83">
        <f t="shared" si="71"/>
        <v>0</v>
      </c>
    </row>
    <row r="205" spans="1:68">
      <c r="A205" s="161"/>
      <c r="B205" s="193"/>
      <c r="C205" s="193"/>
      <c r="D205" s="161"/>
      <c r="E205" s="201" t="str">
        <f t="shared" si="72"/>
        <v/>
      </c>
      <c r="BP205" s="83">
        <f t="shared" si="71"/>
        <v>0</v>
      </c>
    </row>
    <row r="206" spans="1:68">
      <c r="A206" s="161"/>
      <c r="B206" s="193"/>
      <c r="C206" s="193"/>
      <c r="D206" s="161"/>
      <c r="E206" s="201" t="str">
        <f t="shared" si="72"/>
        <v/>
      </c>
      <c r="BP206" s="83">
        <f t="shared" si="71"/>
        <v>0</v>
      </c>
    </row>
    <row r="207" spans="1:68">
      <c r="A207" s="161"/>
      <c r="B207" s="193"/>
      <c r="C207" s="193"/>
      <c r="D207" s="161"/>
      <c r="E207" s="201" t="str">
        <f t="shared" si="72"/>
        <v/>
      </c>
      <c r="BP207" s="83">
        <f t="shared" si="71"/>
        <v>0</v>
      </c>
    </row>
    <row r="208" spans="1:68">
      <c r="A208" s="161"/>
      <c r="B208" s="193"/>
      <c r="C208" s="193"/>
      <c r="D208" s="161"/>
      <c r="E208" s="201" t="str">
        <f t="shared" si="72"/>
        <v/>
      </c>
      <c r="BP208" s="83">
        <f t="shared" si="71"/>
        <v>0</v>
      </c>
    </row>
    <row r="209" spans="1:86">
      <c r="A209" s="161"/>
      <c r="B209" s="193"/>
      <c r="C209" s="193"/>
      <c r="D209" s="161"/>
      <c r="E209" s="201" t="str">
        <f t="shared" si="72"/>
        <v/>
      </c>
      <c r="BP209" s="83">
        <f t="shared" si="71"/>
        <v>0</v>
      </c>
    </row>
    <row r="210" spans="1:86">
      <c r="A210" s="161"/>
      <c r="B210" s="193"/>
      <c r="C210" s="193"/>
      <c r="D210" s="161"/>
      <c r="E210" s="201" t="str">
        <f t="shared" si="72"/>
        <v/>
      </c>
      <c r="BP210" s="83">
        <f t="shared" si="71"/>
        <v>0</v>
      </c>
    </row>
    <row r="211" spans="1:86">
      <c r="A211" s="161"/>
      <c r="B211" s="193"/>
      <c r="C211" s="193"/>
      <c r="D211" s="161"/>
      <c r="E211" s="201" t="str">
        <f t="shared" si="72"/>
        <v/>
      </c>
      <c r="BP211" s="83">
        <f t="shared" si="71"/>
        <v>0</v>
      </c>
    </row>
    <row r="212" spans="1:86">
      <c r="A212" s="161"/>
      <c r="B212" s="193"/>
      <c r="C212" s="193"/>
      <c r="D212" s="161"/>
      <c r="E212" s="201" t="str">
        <f t="shared" si="72"/>
        <v/>
      </c>
      <c r="BP212" s="83">
        <f t="shared" si="71"/>
        <v>0</v>
      </c>
    </row>
    <row r="213" spans="1:86">
      <c r="A213" s="161"/>
      <c r="B213" s="161"/>
      <c r="C213" s="137"/>
      <c r="D213" s="161"/>
      <c r="E213" s="161"/>
    </row>
    <row r="214" spans="1:86">
      <c r="C214" s="159"/>
    </row>
    <row r="215" spans="1:86" s="142" customFormat="1">
      <c r="A215" s="141" t="s">
        <v>316</v>
      </c>
      <c r="F215" s="146"/>
      <c r="G215" s="146"/>
      <c r="BK215" s="187"/>
      <c r="BL215" s="92"/>
      <c r="BM215" s="92"/>
      <c r="BN215" s="92"/>
      <c r="BO215" s="92"/>
      <c r="BP215" s="92"/>
      <c r="BQ215" s="92"/>
      <c r="BR215" s="92"/>
      <c r="BS215" s="92"/>
      <c r="BT215" s="92"/>
      <c r="BU215" s="92"/>
      <c r="BV215" s="92"/>
      <c r="BW215" s="92"/>
      <c r="BX215" s="92"/>
      <c r="BY215" s="92"/>
      <c r="BZ215" s="92"/>
      <c r="CA215" s="92"/>
      <c r="CB215" s="92"/>
      <c r="CC215" s="92"/>
      <c r="CD215" s="92"/>
      <c r="CE215" s="92"/>
      <c r="CF215" s="92"/>
      <c r="CG215" s="92"/>
      <c r="CH215" s="92"/>
    </row>
    <row r="216" spans="1:86" s="142" customFormat="1">
      <c r="A216" s="141" t="s">
        <v>320</v>
      </c>
      <c r="F216" s="146"/>
      <c r="G216" s="146"/>
      <c r="BK216" s="187"/>
      <c r="BL216" s="92"/>
      <c r="BM216" s="92"/>
      <c r="BN216" s="92"/>
      <c r="BO216" s="92"/>
      <c r="BP216" s="92"/>
      <c r="BQ216" s="92"/>
      <c r="BR216" s="92"/>
      <c r="BS216" s="92"/>
      <c r="BT216" s="92"/>
      <c r="BU216" s="92"/>
      <c r="BV216" s="92"/>
      <c r="BW216" s="92"/>
      <c r="BX216" s="92"/>
      <c r="BY216" s="92"/>
      <c r="BZ216" s="92"/>
      <c r="CA216" s="92"/>
      <c r="CB216" s="92"/>
      <c r="CC216" s="92"/>
      <c r="CD216" s="92"/>
      <c r="CE216" s="92"/>
      <c r="CF216" s="92"/>
      <c r="CG216" s="92"/>
      <c r="CH216" s="92"/>
    </row>
    <row r="217" spans="1:86">
      <c r="A217" s="171"/>
      <c r="B217" s="174"/>
      <c r="C217" s="174"/>
      <c r="D217" s="174"/>
      <c r="E217" s="174"/>
      <c r="F217" s="174"/>
      <c r="G217" s="174"/>
      <c r="H217" s="174"/>
      <c r="I217" s="174"/>
      <c r="J217" s="174"/>
    </row>
    <row r="218" spans="1:86">
      <c r="A218" s="161"/>
      <c r="B218" s="200" t="s">
        <v>114</v>
      </c>
      <c r="C218" s="195" t="s">
        <v>156</v>
      </c>
      <c r="D218" s="196" t="s">
        <v>113</v>
      </c>
      <c r="E218" s="195" t="s">
        <v>114</v>
      </c>
      <c r="F218" s="195" t="s">
        <v>156</v>
      </c>
      <c r="G218" s="196" t="s">
        <v>113</v>
      </c>
      <c r="H218" s="198"/>
      <c r="I218" s="203" t="s">
        <v>114</v>
      </c>
      <c r="J218" s="204" t="s">
        <v>123</v>
      </c>
      <c r="K218" s="205" t="s">
        <v>113</v>
      </c>
      <c r="L218" s="203" t="s">
        <v>114</v>
      </c>
      <c r="M218" s="204" t="s">
        <v>123</v>
      </c>
      <c r="N218" s="205" t="s">
        <v>113</v>
      </c>
    </row>
    <row r="219" spans="1:86">
      <c r="A219" s="161"/>
      <c r="B219" s="202"/>
      <c r="C219" s="202"/>
      <c r="D219" s="202"/>
      <c r="E219" s="202"/>
      <c r="F219" s="202"/>
      <c r="G219" s="202"/>
      <c r="H219" s="198"/>
      <c r="I219" s="201" t="str">
        <f>IF(ISBLANK(B219)=TRUE,"",B219)</f>
        <v/>
      </c>
      <c r="J219" s="201" t="str">
        <f t="shared" ref="J219:J250" si="73">IF(ISBLANK(C219)=TRUE,"",IF(ISBLANK(D219)=TRUE,"",BP219))</f>
        <v/>
      </c>
      <c r="K219" s="201" t="str">
        <f>IF(ISBLANK(D219)=TRUE,"",D219)</f>
        <v/>
      </c>
      <c r="L219" s="201" t="str">
        <f>IF(ISBLANK(E219)=TRUE,"",E219)</f>
        <v/>
      </c>
      <c r="M219" s="201" t="str">
        <f t="shared" ref="M219:M250" si="74">IF(ISBLANK(F219)=TRUE,"",IF(ISBLANK(G219)=TRUE,"",BS219))</f>
        <v/>
      </c>
      <c r="N219" s="176" t="str">
        <f>IF(ISBLANK(G219)=TRUE,"",G219)</f>
        <v/>
      </c>
      <c r="BP219" s="83">
        <f t="shared" ref="BP219:BP250" si="75">C219*SQRT(D219)</f>
        <v>0</v>
      </c>
      <c r="BS219" s="83">
        <f t="shared" ref="BS219:BS250" si="76">F219*SQRT(G219)</f>
        <v>0</v>
      </c>
    </row>
    <row r="220" spans="1:86">
      <c r="A220" s="161"/>
      <c r="B220" s="193"/>
      <c r="C220" s="193"/>
      <c r="D220" s="193"/>
      <c r="E220" s="193"/>
      <c r="F220" s="193"/>
      <c r="G220" s="193"/>
      <c r="H220" s="198"/>
      <c r="I220" s="201" t="str">
        <f t="shared" ref="I220:I250" si="77">IF(ISBLANK(B220)=TRUE,"",B220)</f>
        <v/>
      </c>
      <c r="J220" s="201" t="str">
        <f t="shared" si="73"/>
        <v/>
      </c>
      <c r="K220" s="201" t="str">
        <f t="shared" ref="K220:K250" si="78">IF(ISBLANK(D220)=TRUE,"",D220)</f>
        <v/>
      </c>
      <c r="L220" s="201" t="str">
        <f t="shared" ref="L220:L250" si="79">IF(ISBLANK(E220)=TRUE,"",E220)</f>
        <v/>
      </c>
      <c r="M220" s="201" t="str">
        <f t="shared" si="74"/>
        <v/>
      </c>
      <c r="N220" s="176" t="str">
        <f t="shared" ref="N220:N250" si="80">IF(ISBLANK(G220)=TRUE,"",G220)</f>
        <v/>
      </c>
      <c r="BP220" s="83">
        <f t="shared" si="75"/>
        <v>0</v>
      </c>
      <c r="BS220" s="83">
        <f t="shared" si="76"/>
        <v>0</v>
      </c>
    </row>
    <row r="221" spans="1:86">
      <c r="A221" s="161"/>
      <c r="B221" s="193"/>
      <c r="C221" s="193"/>
      <c r="D221" s="193"/>
      <c r="E221" s="193"/>
      <c r="F221" s="193"/>
      <c r="G221" s="193"/>
      <c r="H221" s="161"/>
      <c r="I221" s="201" t="str">
        <f t="shared" si="77"/>
        <v/>
      </c>
      <c r="J221" s="201" t="str">
        <f t="shared" si="73"/>
        <v/>
      </c>
      <c r="K221" s="201" t="str">
        <f t="shared" si="78"/>
        <v/>
      </c>
      <c r="L221" s="201" t="str">
        <f t="shared" si="79"/>
        <v/>
      </c>
      <c r="M221" s="201" t="str">
        <f t="shared" si="74"/>
        <v/>
      </c>
      <c r="N221" s="176" t="str">
        <f t="shared" si="80"/>
        <v/>
      </c>
      <c r="BP221" s="83">
        <f t="shared" si="75"/>
        <v>0</v>
      </c>
      <c r="BS221" s="83">
        <f t="shared" si="76"/>
        <v>0</v>
      </c>
    </row>
    <row r="222" spans="1:86">
      <c r="A222" s="161"/>
      <c r="B222" s="193"/>
      <c r="C222" s="193"/>
      <c r="D222" s="199"/>
      <c r="E222" s="193"/>
      <c r="F222" s="193"/>
      <c r="G222" s="193"/>
      <c r="H222" s="161"/>
      <c r="I222" s="201" t="str">
        <f t="shared" si="77"/>
        <v/>
      </c>
      <c r="J222" s="201" t="str">
        <f t="shared" si="73"/>
        <v/>
      </c>
      <c r="K222" s="201" t="str">
        <f t="shared" si="78"/>
        <v/>
      </c>
      <c r="L222" s="201" t="str">
        <f t="shared" si="79"/>
        <v/>
      </c>
      <c r="M222" s="201" t="str">
        <f t="shared" si="74"/>
        <v/>
      </c>
      <c r="N222" s="176" t="str">
        <f t="shared" si="80"/>
        <v/>
      </c>
      <c r="BP222" s="83">
        <f t="shared" si="75"/>
        <v>0</v>
      </c>
      <c r="BS222" s="83">
        <f t="shared" si="76"/>
        <v>0</v>
      </c>
    </row>
    <row r="223" spans="1:86">
      <c r="B223" s="193"/>
      <c r="C223" s="193"/>
      <c r="D223" s="193"/>
      <c r="E223" s="193"/>
      <c r="F223" s="193"/>
      <c r="G223" s="193"/>
      <c r="H223" s="161"/>
      <c r="I223" s="201" t="str">
        <f t="shared" si="77"/>
        <v/>
      </c>
      <c r="J223" s="201" t="str">
        <f t="shared" si="73"/>
        <v/>
      </c>
      <c r="K223" s="201" t="str">
        <f t="shared" si="78"/>
        <v/>
      </c>
      <c r="L223" s="201" t="str">
        <f t="shared" si="79"/>
        <v/>
      </c>
      <c r="M223" s="201" t="str">
        <f t="shared" si="74"/>
        <v/>
      </c>
      <c r="N223" s="176" t="str">
        <f t="shared" si="80"/>
        <v/>
      </c>
      <c r="BP223" s="83">
        <f t="shared" si="75"/>
        <v>0</v>
      </c>
      <c r="BS223" s="83">
        <f t="shared" si="76"/>
        <v>0</v>
      </c>
    </row>
    <row r="224" spans="1:86">
      <c r="B224" s="193"/>
      <c r="C224" s="193"/>
      <c r="D224" s="193"/>
      <c r="E224" s="193"/>
      <c r="F224" s="193"/>
      <c r="G224" s="193"/>
      <c r="H224" s="161"/>
      <c r="I224" s="201" t="str">
        <f t="shared" si="77"/>
        <v/>
      </c>
      <c r="J224" s="201" t="str">
        <f t="shared" si="73"/>
        <v/>
      </c>
      <c r="K224" s="201" t="str">
        <f t="shared" si="78"/>
        <v/>
      </c>
      <c r="L224" s="201" t="str">
        <f t="shared" si="79"/>
        <v/>
      </c>
      <c r="M224" s="201" t="str">
        <f t="shared" si="74"/>
        <v/>
      </c>
      <c r="N224" s="176" t="str">
        <f t="shared" si="80"/>
        <v/>
      </c>
      <c r="BP224" s="83">
        <f t="shared" si="75"/>
        <v>0</v>
      </c>
      <c r="BS224" s="83">
        <f t="shared" si="76"/>
        <v>0</v>
      </c>
    </row>
    <row r="225" spans="2:71">
      <c r="B225" s="193"/>
      <c r="C225" s="193"/>
      <c r="D225" s="193"/>
      <c r="E225" s="193"/>
      <c r="F225" s="193"/>
      <c r="G225" s="193"/>
      <c r="H225" s="161"/>
      <c r="I225" s="201" t="str">
        <f t="shared" si="77"/>
        <v/>
      </c>
      <c r="J225" s="201" t="str">
        <f t="shared" si="73"/>
        <v/>
      </c>
      <c r="K225" s="201" t="str">
        <f t="shared" si="78"/>
        <v/>
      </c>
      <c r="L225" s="201" t="str">
        <f t="shared" si="79"/>
        <v/>
      </c>
      <c r="M225" s="201" t="str">
        <f t="shared" si="74"/>
        <v/>
      </c>
      <c r="N225" s="176" t="str">
        <f t="shared" si="80"/>
        <v/>
      </c>
      <c r="BP225" s="83">
        <f t="shared" si="75"/>
        <v>0</v>
      </c>
      <c r="BS225" s="83">
        <f t="shared" si="76"/>
        <v>0</v>
      </c>
    </row>
    <row r="226" spans="2:71">
      <c r="B226" s="193"/>
      <c r="C226" s="193"/>
      <c r="D226" s="193"/>
      <c r="E226" s="193"/>
      <c r="F226" s="193"/>
      <c r="G226" s="193"/>
      <c r="H226" s="161"/>
      <c r="I226" s="201" t="str">
        <f t="shared" si="77"/>
        <v/>
      </c>
      <c r="J226" s="201" t="str">
        <f t="shared" si="73"/>
        <v/>
      </c>
      <c r="K226" s="201" t="str">
        <f t="shared" si="78"/>
        <v/>
      </c>
      <c r="L226" s="201" t="str">
        <f t="shared" si="79"/>
        <v/>
      </c>
      <c r="M226" s="201" t="str">
        <f t="shared" si="74"/>
        <v/>
      </c>
      <c r="N226" s="176" t="str">
        <f t="shared" si="80"/>
        <v/>
      </c>
      <c r="BP226" s="83">
        <f t="shared" si="75"/>
        <v>0</v>
      </c>
      <c r="BS226" s="83">
        <f t="shared" si="76"/>
        <v>0</v>
      </c>
    </row>
    <row r="227" spans="2:71">
      <c r="B227" s="193"/>
      <c r="C227" s="193"/>
      <c r="D227" s="193"/>
      <c r="E227" s="193"/>
      <c r="F227" s="193"/>
      <c r="G227" s="193"/>
      <c r="H227" s="161"/>
      <c r="I227" s="201" t="str">
        <f t="shared" si="77"/>
        <v/>
      </c>
      <c r="J227" s="201" t="str">
        <f t="shared" si="73"/>
        <v/>
      </c>
      <c r="K227" s="201" t="str">
        <f t="shared" si="78"/>
        <v/>
      </c>
      <c r="L227" s="201" t="str">
        <f t="shared" si="79"/>
        <v/>
      </c>
      <c r="M227" s="201" t="str">
        <f t="shared" si="74"/>
        <v/>
      </c>
      <c r="N227" s="176" t="str">
        <f t="shared" si="80"/>
        <v/>
      </c>
      <c r="BP227" s="83">
        <f t="shared" si="75"/>
        <v>0</v>
      </c>
      <c r="BS227" s="83">
        <f t="shared" si="76"/>
        <v>0</v>
      </c>
    </row>
    <row r="228" spans="2:71">
      <c r="B228" s="193"/>
      <c r="C228" s="193"/>
      <c r="D228" s="193"/>
      <c r="E228" s="193"/>
      <c r="F228" s="193"/>
      <c r="G228" s="193"/>
      <c r="H228" s="161"/>
      <c r="I228" s="201" t="str">
        <f t="shared" si="77"/>
        <v/>
      </c>
      <c r="J228" s="201" t="str">
        <f t="shared" si="73"/>
        <v/>
      </c>
      <c r="K228" s="201" t="str">
        <f t="shared" si="78"/>
        <v/>
      </c>
      <c r="L228" s="201" t="str">
        <f t="shared" si="79"/>
        <v/>
      </c>
      <c r="M228" s="201" t="str">
        <f t="shared" si="74"/>
        <v/>
      </c>
      <c r="N228" s="176" t="str">
        <f t="shared" si="80"/>
        <v/>
      </c>
      <c r="BP228" s="83">
        <f t="shared" si="75"/>
        <v>0</v>
      </c>
      <c r="BS228" s="83">
        <f t="shared" si="76"/>
        <v>0</v>
      </c>
    </row>
    <row r="229" spans="2:71">
      <c r="B229" s="193"/>
      <c r="C229" s="193"/>
      <c r="D229" s="193"/>
      <c r="E229" s="193"/>
      <c r="F229" s="193"/>
      <c r="G229" s="193"/>
      <c r="H229" s="161"/>
      <c r="I229" s="201" t="str">
        <f t="shared" si="77"/>
        <v/>
      </c>
      <c r="J229" s="201" t="str">
        <f t="shared" si="73"/>
        <v/>
      </c>
      <c r="K229" s="201" t="str">
        <f t="shared" si="78"/>
        <v/>
      </c>
      <c r="L229" s="201" t="str">
        <f t="shared" si="79"/>
        <v/>
      </c>
      <c r="M229" s="201" t="str">
        <f t="shared" si="74"/>
        <v/>
      </c>
      <c r="N229" s="176" t="str">
        <f t="shared" si="80"/>
        <v/>
      </c>
      <c r="BP229" s="83">
        <f t="shared" si="75"/>
        <v>0</v>
      </c>
      <c r="BS229" s="83">
        <f t="shared" si="76"/>
        <v>0</v>
      </c>
    </row>
    <row r="230" spans="2:71">
      <c r="B230" s="193"/>
      <c r="C230" s="193"/>
      <c r="D230" s="193"/>
      <c r="E230" s="193"/>
      <c r="F230" s="193"/>
      <c r="G230" s="193"/>
      <c r="H230" s="161"/>
      <c r="I230" s="201" t="str">
        <f t="shared" si="77"/>
        <v/>
      </c>
      <c r="J230" s="201" t="str">
        <f t="shared" si="73"/>
        <v/>
      </c>
      <c r="K230" s="201" t="str">
        <f t="shared" si="78"/>
        <v/>
      </c>
      <c r="L230" s="201" t="str">
        <f t="shared" si="79"/>
        <v/>
      </c>
      <c r="M230" s="201" t="str">
        <f t="shared" si="74"/>
        <v/>
      </c>
      <c r="N230" s="176" t="str">
        <f t="shared" si="80"/>
        <v/>
      </c>
      <c r="BP230" s="83">
        <f t="shared" si="75"/>
        <v>0</v>
      </c>
      <c r="BS230" s="83">
        <f t="shared" si="76"/>
        <v>0</v>
      </c>
    </row>
    <row r="231" spans="2:71">
      <c r="B231" s="193"/>
      <c r="C231" s="193"/>
      <c r="D231" s="193"/>
      <c r="E231" s="193"/>
      <c r="F231" s="193"/>
      <c r="G231" s="193"/>
      <c r="H231" s="161"/>
      <c r="I231" s="201" t="str">
        <f t="shared" si="77"/>
        <v/>
      </c>
      <c r="J231" s="201" t="str">
        <f t="shared" si="73"/>
        <v/>
      </c>
      <c r="K231" s="201" t="str">
        <f t="shared" si="78"/>
        <v/>
      </c>
      <c r="L231" s="201" t="str">
        <f t="shared" si="79"/>
        <v/>
      </c>
      <c r="M231" s="201" t="str">
        <f t="shared" si="74"/>
        <v/>
      </c>
      <c r="N231" s="176" t="str">
        <f t="shared" si="80"/>
        <v/>
      </c>
      <c r="BP231" s="83">
        <f t="shared" si="75"/>
        <v>0</v>
      </c>
      <c r="BS231" s="83">
        <f t="shared" si="76"/>
        <v>0</v>
      </c>
    </row>
    <row r="232" spans="2:71">
      <c r="B232" s="193"/>
      <c r="C232" s="193"/>
      <c r="D232" s="193"/>
      <c r="E232" s="193"/>
      <c r="F232" s="193"/>
      <c r="G232" s="193"/>
      <c r="H232" s="161"/>
      <c r="I232" s="201" t="str">
        <f t="shared" si="77"/>
        <v/>
      </c>
      <c r="J232" s="201" t="str">
        <f t="shared" si="73"/>
        <v/>
      </c>
      <c r="K232" s="201" t="str">
        <f t="shared" si="78"/>
        <v/>
      </c>
      <c r="L232" s="201" t="str">
        <f t="shared" si="79"/>
        <v/>
      </c>
      <c r="M232" s="201" t="str">
        <f t="shared" si="74"/>
        <v/>
      </c>
      <c r="N232" s="176" t="str">
        <f t="shared" si="80"/>
        <v/>
      </c>
      <c r="BP232" s="83">
        <f t="shared" si="75"/>
        <v>0</v>
      </c>
      <c r="BS232" s="83">
        <f t="shared" si="76"/>
        <v>0</v>
      </c>
    </row>
    <row r="233" spans="2:71">
      <c r="B233" s="193"/>
      <c r="C233" s="193"/>
      <c r="D233" s="193"/>
      <c r="E233" s="193"/>
      <c r="F233" s="193"/>
      <c r="G233" s="193"/>
      <c r="H233" s="161"/>
      <c r="I233" s="201" t="str">
        <f t="shared" si="77"/>
        <v/>
      </c>
      <c r="J233" s="201" t="str">
        <f t="shared" si="73"/>
        <v/>
      </c>
      <c r="K233" s="201" t="str">
        <f t="shared" si="78"/>
        <v/>
      </c>
      <c r="L233" s="201" t="str">
        <f t="shared" si="79"/>
        <v/>
      </c>
      <c r="M233" s="201" t="str">
        <f t="shared" si="74"/>
        <v/>
      </c>
      <c r="N233" s="176" t="str">
        <f t="shared" si="80"/>
        <v/>
      </c>
      <c r="BP233" s="83">
        <f t="shared" si="75"/>
        <v>0</v>
      </c>
      <c r="BS233" s="83">
        <f t="shared" si="76"/>
        <v>0</v>
      </c>
    </row>
    <row r="234" spans="2:71">
      <c r="B234" s="193"/>
      <c r="C234" s="193"/>
      <c r="D234" s="193"/>
      <c r="E234" s="193"/>
      <c r="F234" s="193"/>
      <c r="G234" s="193"/>
      <c r="H234" s="161"/>
      <c r="I234" s="201" t="str">
        <f t="shared" si="77"/>
        <v/>
      </c>
      <c r="J234" s="201" t="str">
        <f t="shared" si="73"/>
        <v/>
      </c>
      <c r="K234" s="201" t="str">
        <f t="shared" si="78"/>
        <v/>
      </c>
      <c r="L234" s="201" t="str">
        <f t="shared" si="79"/>
        <v/>
      </c>
      <c r="M234" s="201" t="str">
        <f t="shared" si="74"/>
        <v/>
      </c>
      <c r="N234" s="176" t="str">
        <f t="shared" si="80"/>
        <v/>
      </c>
      <c r="BP234" s="83">
        <f t="shared" si="75"/>
        <v>0</v>
      </c>
      <c r="BS234" s="83">
        <f t="shared" si="76"/>
        <v>0</v>
      </c>
    </row>
    <row r="235" spans="2:71">
      <c r="B235" s="193"/>
      <c r="C235" s="193"/>
      <c r="D235" s="193"/>
      <c r="E235" s="193"/>
      <c r="F235" s="193"/>
      <c r="G235" s="193"/>
      <c r="H235" s="161"/>
      <c r="I235" s="201" t="str">
        <f t="shared" si="77"/>
        <v/>
      </c>
      <c r="J235" s="201" t="str">
        <f t="shared" si="73"/>
        <v/>
      </c>
      <c r="K235" s="201" t="str">
        <f t="shared" si="78"/>
        <v/>
      </c>
      <c r="L235" s="201" t="str">
        <f t="shared" si="79"/>
        <v/>
      </c>
      <c r="M235" s="201" t="str">
        <f t="shared" si="74"/>
        <v/>
      </c>
      <c r="N235" s="176" t="str">
        <f t="shared" si="80"/>
        <v/>
      </c>
      <c r="BP235" s="83">
        <f t="shared" si="75"/>
        <v>0</v>
      </c>
      <c r="BS235" s="83">
        <f t="shared" si="76"/>
        <v>0</v>
      </c>
    </row>
    <row r="236" spans="2:71">
      <c r="B236" s="193"/>
      <c r="C236" s="193"/>
      <c r="D236" s="193"/>
      <c r="E236" s="193"/>
      <c r="F236" s="193"/>
      <c r="G236" s="193"/>
      <c r="H236" s="161"/>
      <c r="I236" s="201" t="str">
        <f t="shared" si="77"/>
        <v/>
      </c>
      <c r="J236" s="201" t="str">
        <f t="shared" si="73"/>
        <v/>
      </c>
      <c r="K236" s="201" t="str">
        <f t="shared" si="78"/>
        <v/>
      </c>
      <c r="L236" s="201" t="str">
        <f t="shared" si="79"/>
        <v/>
      </c>
      <c r="M236" s="201" t="str">
        <f t="shared" si="74"/>
        <v/>
      </c>
      <c r="N236" s="176" t="str">
        <f t="shared" si="80"/>
        <v/>
      </c>
      <c r="BP236" s="83">
        <f t="shared" si="75"/>
        <v>0</v>
      </c>
      <c r="BS236" s="83">
        <f t="shared" si="76"/>
        <v>0</v>
      </c>
    </row>
    <row r="237" spans="2:71">
      <c r="B237" s="193"/>
      <c r="C237" s="193"/>
      <c r="D237" s="193"/>
      <c r="E237" s="193"/>
      <c r="F237" s="193"/>
      <c r="G237" s="193"/>
      <c r="H237" s="161"/>
      <c r="I237" s="201" t="str">
        <f t="shared" si="77"/>
        <v/>
      </c>
      <c r="J237" s="201" t="str">
        <f t="shared" si="73"/>
        <v/>
      </c>
      <c r="K237" s="201" t="str">
        <f t="shared" si="78"/>
        <v/>
      </c>
      <c r="L237" s="201" t="str">
        <f t="shared" si="79"/>
        <v/>
      </c>
      <c r="M237" s="201" t="str">
        <f t="shared" si="74"/>
        <v/>
      </c>
      <c r="N237" s="176" t="str">
        <f t="shared" si="80"/>
        <v/>
      </c>
      <c r="BP237" s="83">
        <f t="shared" si="75"/>
        <v>0</v>
      </c>
      <c r="BS237" s="83">
        <f t="shared" si="76"/>
        <v>0</v>
      </c>
    </row>
    <row r="238" spans="2:71">
      <c r="B238" s="193"/>
      <c r="C238" s="193"/>
      <c r="D238" s="193"/>
      <c r="E238" s="193"/>
      <c r="F238" s="193"/>
      <c r="G238" s="193"/>
      <c r="H238" s="161"/>
      <c r="I238" s="201" t="str">
        <f t="shared" si="77"/>
        <v/>
      </c>
      <c r="J238" s="201" t="str">
        <f t="shared" si="73"/>
        <v/>
      </c>
      <c r="K238" s="201" t="str">
        <f t="shared" si="78"/>
        <v/>
      </c>
      <c r="L238" s="201" t="str">
        <f t="shared" si="79"/>
        <v/>
      </c>
      <c r="M238" s="201" t="str">
        <f t="shared" si="74"/>
        <v/>
      </c>
      <c r="N238" s="176" t="str">
        <f t="shared" si="80"/>
        <v/>
      </c>
      <c r="BP238" s="83">
        <f t="shared" si="75"/>
        <v>0</v>
      </c>
      <c r="BS238" s="83">
        <f t="shared" si="76"/>
        <v>0</v>
      </c>
    </row>
    <row r="239" spans="2:71">
      <c r="B239" s="193"/>
      <c r="C239" s="193"/>
      <c r="D239" s="193"/>
      <c r="E239" s="193"/>
      <c r="F239" s="193"/>
      <c r="G239" s="193"/>
      <c r="H239" s="161"/>
      <c r="I239" s="201" t="str">
        <f t="shared" si="77"/>
        <v/>
      </c>
      <c r="J239" s="201" t="str">
        <f t="shared" si="73"/>
        <v/>
      </c>
      <c r="K239" s="201" t="str">
        <f t="shared" si="78"/>
        <v/>
      </c>
      <c r="L239" s="201" t="str">
        <f t="shared" si="79"/>
        <v/>
      </c>
      <c r="M239" s="201" t="str">
        <f t="shared" si="74"/>
        <v/>
      </c>
      <c r="N239" s="176" t="str">
        <f t="shared" si="80"/>
        <v/>
      </c>
      <c r="BP239" s="83">
        <f t="shared" si="75"/>
        <v>0</v>
      </c>
      <c r="BS239" s="83">
        <f t="shared" si="76"/>
        <v>0</v>
      </c>
    </row>
    <row r="240" spans="2:71">
      <c r="B240" s="193"/>
      <c r="C240" s="193"/>
      <c r="D240" s="193"/>
      <c r="E240" s="193"/>
      <c r="F240" s="193"/>
      <c r="G240" s="193"/>
      <c r="H240" s="161"/>
      <c r="I240" s="201" t="str">
        <f t="shared" si="77"/>
        <v/>
      </c>
      <c r="J240" s="201" t="str">
        <f t="shared" si="73"/>
        <v/>
      </c>
      <c r="K240" s="201" t="str">
        <f t="shared" si="78"/>
        <v/>
      </c>
      <c r="L240" s="201" t="str">
        <f t="shared" si="79"/>
        <v/>
      </c>
      <c r="M240" s="201" t="str">
        <f t="shared" si="74"/>
        <v/>
      </c>
      <c r="N240" s="176" t="str">
        <f t="shared" si="80"/>
        <v/>
      </c>
      <c r="BP240" s="83">
        <f t="shared" si="75"/>
        <v>0</v>
      </c>
      <c r="BS240" s="83">
        <f t="shared" si="76"/>
        <v>0</v>
      </c>
    </row>
    <row r="241" spans="2:71">
      <c r="B241" s="193"/>
      <c r="C241" s="193"/>
      <c r="D241" s="193"/>
      <c r="E241" s="193"/>
      <c r="F241" s="193"/>
      <c r="G241" s="193"/>
      <c r="H241" s="161"/>
      <c r="I241" s="201" t="str">
        <f t="shared" si="77"/>
        <v/>
      </c>
      <c r="J241" s="201" t="str">
        <f t="shared" si="73"/>
        <v/>
      </c>
      <c r="K241" s="201" t="str">
        <f t="shared" si="78"/>
        <v/>
      </c>
      <c r="L241" s="201" t="str">
        <f t="shared" si="79"/>
        <v/>
      </c>
      <c r="M241" s="201" t="str">
        <f t="shared" si="74"/>
        <v/>
      </c>
      <c r="N241" s="176" t="str">
        <f t="shared" si="80"/>
        <v/>
      </c>
      <c r="BP241" s="83">
        <f t="shared" si="75"/>
        <v>0</v>
      </c>
      <c r="BS241" s="83">
        <f t="shared" si="76"/>
        <v>0</v>
      </c>
    </row>
    <row r="242" spans="2:71">
      <c r="B242" s="193"/>
      <c r="C242" s="193"/>
      <c r="D242" s="193"/>
      <c r="E242" s="193"/>
      <c r="F242" s="193"/>
      <c r="G242" s="193"/>
      <c r="H242" s="161"/>
      <c r="I242" s="201" t="str">
        <f t="shared" si="77"/>
        <v/>
      </c>
      <c r="J242" s="201" t="str">
        <f t="shared" si="73"/>
        <v/>
      </c>
      <c r="K242" s="201" t="str">
        <f t="shared" si="78"/>
        <v/>
      </c>
      <c r="L242" s="201" t="str">
        <f t="shared" si="79"/>
        <v/>
      </c>
      <c r="M242" s="201" t="str">
        <f t="shared" si="74"/>
        <v/>
      </c>
      <c r="N242" s="176" t="str">
        <f t="shared" si="80"/>
        <v/>
      </c>
      <c r="BP242" s="83">
        <f t="shared" si="75"/>
        <v>0</v>
      </c>
      <c r="BS242" s="83">
        <f t="shared" si="76"/>
        <v>0</v>
      </c>
    </row>
    <row r="243" spans="2:71">
      <c r="B243" s="193"/>
      <c r="C243" s="193"/>
      <c r="D243" s="193"/>
      <c r="E243" s="193"/>
      <c r="F243" s="193"/>
      <c r="G243" s="193"/>
      <c r="H243" s="161"/>
      <c r="I243" s="201" t="str">
        <f t="shared" si="77"/>
        <v/>
      </c>
      <c r="J243" s="201" t="str">
        <f t="shared" si="73"/>
        <v/>
      </c>
      <c r="K243" s="201" t="str">
        <f t="shared" si="78"/>
        <v/>
      </c>
      <c r="L243" s="201" t="str">
        <f t="shared" si="79"/>
        <v/>
      </c>
      <c r="M243" s="201" t="str">
        <f t="shared" si="74"/>
        <v/>
      </c>
      <c r="N243" s="176" t="str">
        <f t="shared" si="80"/>
        <v/>
      </c>
      <c r="BP243" s="83">
        <f t="shared" si="75"/>
        <v>0</v>
      </c>
      <c r="BS243" s="83">
        <f t="shared" si="76"/>
        <v>0</v>
      </c>
    </row>
    <row r="244" spans="2:71">
      <c r="B244" s="193"/>
      <c r="C244" s="193"/>
      <c r="D244" s="193"/>
      <c r="E244" s="193"/>
      <c r="F244" s="193"/>
      <c r="G244" s="193"/>
      <c r="H244" s="161"/>
      <c r="I244" s="201" t="str">
        <f t="shared" si="77"/>
        <v/>
      </c>
      <c r="J244" s="201" t="str">
        <f t="shared" si="73"/>
        <v/>
      </c>
      <c r="K244" s="201" t="str">
        <f t="shared" si="78"/>
        <v/>
      </c>
      <c r="L244" s="201" t="str">
        <f t="shared" si="79"/>
        <v/>
      </c>
      <c r="M244" s="201" t="str">
        <f t="shared" si="74"/>
        <v/>
      </c>
      <c r="N244" s="176" t="str">
        <f t="shared" si="80"/>
        <v/>
      </c>
      <c r="BP244" s="83">
        <f t="shared" si="75"/>
        <v>0</v>
      </c>
      <c r="BS244" s="83">
        <f t="shared" si="76"/>
        <v>0</v>
      </c>
    </row>
    <row r="245" spans="2:71">
      <c r="B245" s="193"/>
      <c r="C245" s="193"/>
      <c r="D245" s="193"/>
      <c r="E245" s="193"/>
      <c r="F245" s="193"/>
      <c r="G245" s="193"/>
      <c r="H245" s="161"/>
      <c r="I245" s="201" t="str">
        <f t="shared" si="77"/>
        <v/>
      </c>
      <c r="J245" s="201" t="str">
        <f t="shared" si="73"/>
        <v/>
      </c>
      <c r="K245" s="201" t="str">
        <f t="shared" si="78"/>
        <v/>
      </c>
      <c r="L245" s="201" t="str">
        <f t="shared" si="79"/>
        <v/>
      </c>
      <c r="M245" s="201" t="str">
        <f t="shared" si="74"/>
        <v/>
      </c>
      <c r="N245" s="176" t="str">
        <f t="shared" si="80"/>
        <v/>
      </c>
      <c r="BP245" s="83">
        <f t="shared" si="75"/>
        <v>0</v>
      </c>
      <c r="BS245" s="83">
        <f t="shared" si="76"/>
        <v>0</v>
      </c>
    </row>
    <row r="246" spans="2:71">
      <c r="B246" s="193"/>
      <c r="C246" s="193"/>
      <c r="D246" s="193"/>
      <c r="E246" s="193"/>
      <c r="F246" s="193"/>
      <c r="G246" s="193"/>
      <c r="H246" s="161"/>
      <c r="I246" s="201" t="str">
        <f t="shared" si="77"/>
        <v/>
      </c>
      <c r="J246" s="201" t="str">
        <f t="shared" si="73"/>
        <v/>
      </c>
      <c r="K246" s="201" t="str">
        <f t="shared" si="78"/>
        <v/>
      </c>
      <c r="L246" s="201" t="str">
        <f t="shared" si="79"/>
        <v/>
      </c>
      <c r="M246" s="201" t="str">
        <f t="shared" si="74"/>
        <v/>
      </c>
      <c r="N246" s="176" t="str">
        <f t="shared" si="80"/>
        <v/>
      </c>
      <c r="BP246" s="83">
        <f t="shared" si="75"/>
        <v>0</v>
      </c>
      <c r="BS246" s="83">
        <f t="shared" si="76"/>
        <v>0</v>
      </c>
    </row>
    <row r="247" spans="2:71">
      <c r="B247" s="193"/>
      <c r="C247" s="193"/>
      <c r="D247" s="193"/>
      <c r="E247" s="193"/>
      <c r="F247" s="193"/>
      <c r="G247" s="193"/>
      <c r="H247" s="161"/>
      <c r="I247" s="201" t="str">
        <f t="shared" si="77"/>
        <v/>
      </c>
      <c r="J247" s="201" t="str">
        <f t="shared" si="73"/>
        <v/>
      </c>
      <c r="K247" s="201" t="str">
        <f t="shared" si="78"/>
        <v/>
      </c>
      <c r="L247" s="201" t="str">
        <f t="shared" si="79"/>
        <v/>
      </c>
      <c r="M247" s="201" t="str">
        <f t="shared" si="74"/>
        <v/>
      </c>
      <c r="N247" s="176" t="str">
        <f t="shared" si="80"/>
        <v/>
      </c>
      <c r="BP247" s="83">
        <f t="shared" si="75"/>
        <v>0</v>
      </c>
      <c r="BS247" s="83">
        <f t="shared" si="76"/>
        <v>0</v>
      </c>
    </row>
    <row r="248" spans="2:71">
      <c r="B248" s="193"/>
      <c r="C248" s="193"/>
      <c r="D248" s="193"/>
      <c r="E248" s="193"/>
      <c r="F248" s="193"/>
      <c r="G248" s="193"/>
      <c r="H248" s="161"/>
      <c r="I248" s="201" t="str">
        <f t="shared" si="77"/>
        <v/>
      </c>
      <c r="J248" s="201" t="str">
        <f t="shared" si="73"/>
        <v/>
      </c>
      <c r="K248" s="201" t="str">
        <f t="shared" si="78"/>
        <v/>
      </c>
      <c r="L248" s="201" t="str">
        <f t="shared" si="79"/>
        <v/>
      </c>
      <c r="M248" s="201" t="str">
        <f t="shared" si="74"/>
        <v/>
      </c>
      <c r="N248" s="176" t="str">
        <f t="shared" si="80"/>
        <v/>
      </c>
      <c r="BP248" s="83">
        <f t="shared" si="75"/>
        <v>0</v>
      </c>
      <c r="BS248" s="83">
        <f t="shared" si="76"/>
        <v>0</v>
      </c>
    </row>
    <row r="249" spans="2:71">
      <c r="B249" s="193"/>
      <c r="C249" s="193"/>
      <c r="D249" s="193"/>
      <c r="E249" s="193"/>
      <c r="F249" s="193"/>
      <c r="G249" s="193"/>
      <c r="H249" s="161"/>
      <c r="I249" s="201" t="str">
        <f t="shared" si="77"/>
        <v/>
      </c>
      <c r="J249" s="201" t="str">
        <f t="shared" si="73"/>
        <v/>
      </c>
      <c r="K249" s="201" t="str">
        <f t="shared" si="78"/>
        <v/>
      </c>
      <c r="L249" s="201" t="str">
        <f t="shared" si="79"/>
        <v/>
      </c>
      <c r="M249" s="201" t="str">
        <f t="shared" si="74"/>
        <v/>
      </c>
      <c r="N249" s="176" t="str">
        <f t="shared" si="80"/>
        <v/>
      </c>
      <c r="BP249" s="83">
        <f t="shared" si="75"/>
        <v>0</v>
      </c>
      <c r="BS249" s="83">
        <f t="shared" si="76"/>
        <v>0</v>
      </c>
    </row>
    <row r="250" spans="2:71">
      <c r="B250" s="193"/>
      <c r="C250" s="193"/>
      <c r="D250" s="193"/>
      <c r="E250" s="193"/>
      <c r="F250" s="193"/>
      <c r="G250" s="193"/>
      <c r="H250" s="161"/>
      <c r="I250" s="201" t="str">
        <f t="shared" si="77"/>
        <v/>
      </c>
      <c r="J250" s="201" t="str">
        <f t="shared" si="73"/>
        <v/>
      </c>
      <c r="K250" s="201" t="str">
        <f t="shared" si="78"/>
        <v/>
      </c>
      <c r="L250" s="201" t="str">
        <f t="shared" si="79"/>
        <v/>
      </c>
      <c r="M250" s="201" t="str">
        <f t="shared" si="74"/>
        <v/>
      </c>
      <c r="N250" s="176" t="str">
        <f t="shared" si="80"/>
        <v/>
      </c>
      <c r="BP250" s="83">
        <f t="shared" si="75"/>
        <v>0</v>
      </c>
      <c r="BS250" s="83">
        <f t="shared" si="76"/>
        <v>0</v>
      </c>
    </row>
    <row r="251" spans="2:71">
      <c r="B251" s="193"/>
      <c r="C251" s="193"/>
      <c r="D251" s="193"/>
      <c r="E251" s="193"/>
      <c r="F251" s="193"/>
      <c r="G251" s="193"/>
      <c r="H251" s="161"/>
      <c r="I251" s="201" t="str">
        <f t="shared" ref="I251:I283" si="81">IF(ISBLANK(B251)=TRUE,"",B251)</f>
        <v/>
      </c>
      <c r="J251" s="201" t="str">
        <f t="shared" ref="J251:J283" si="82">IF(ISBLANK(C251)=TRUE,"",IF(ISBLANK(D251)=TRUE,"",BP251))</f>
        <v/>
      </c>
      <c r="K251" s="201" t="str">
        <f t="shared" ref="K251:K283" si="83">IF(ISBLANK(D251)=TRUE,"",D251)</f>
        <v/>
      </c>
      <c r="L251" s="201" t="str">
        <f t="shared" ref="L251:L283" si="84">IF(ISBLANK(E251)=TRUE,"",E251)</f>
        <v/>
      </c>
      <c r="M251" s="201" t="str">
        <f t="shared" ref="M251:M283" si="85">IF(ISBLANK(F251)=TRUE,"",IF(ISBLANK(G251)=TRUE,"",BS251))</f>
        <v/>
      </c>
      <c r="N251" s="176" t="str">
        <f t="shared" ref="N251:N283" si="86">IF(ISBLANK(G251)=TRUE,"",G251)</f>
        <v/>
      </c>
      <c r="BP251" s="83">
        <f t="shared" ref="BP251:BP283" si="87">C251*SQRT(D251)</f>
        <v>0</v>
      </c>
      <c r="BS251" s="83">
        <f t="shared" ref="BS251:BS283" si="88">F251*SQRT(G251)</f>
        <v>0</v>
      </c>
    </row>
    <row r="252" spans="2:71">
      <c r="B252" s="193"/>
      <c r="C252" s="193"/>
      <c r="D252" s="193"/>
      <c r="E252" s="193"/>
      <c r="F252" s="193"/>
      <c r="G252" s="193"/>
      <c r="H252" s="161"/>
      <c r="I252" s="201" t="str">
        <f t="shared" si="81"/>
        <v/>
      </c>
      <c r="J252" s="201" t="str">
        <f t="shared" si="82"/>
        <v/>
      </c>
      <c r="K252" s="201" t="str">
        <f t="shared" si="83"/>
        <v/>
      </c>
      <c r="L252" s="201" t="str">
        <f t="shared" si="84"/>
        <v/>
      </c>
      <c r="M252" s="201" t="str">
        <f t="shared" si="85"/>
        <v/>
      </c>
      <c r="N252" s="176" t="str">
        <f t="shared" si="86"/>
        <v/>
      </c>
      <c r="BP252" s="83">
        <f t="shared" si="87"/>
        <v>0</v>
      </c>
      <c r="BS252" s="83">
        <f t="shared" si="88"/>
        <v>0</v>
      </c>
    </row>
    <row r="253" spans="2:71">
      <c r="B253" s="193"/>
      <c r="C253" s="193"/>
      <c r="D253" s="193"/>
      <c r="E253" s="193"/>
      <c r="F253" s="193"/>
      <c r="G253" s="193"/>
      <c r="H253" s="161"/>
      <c r="I253" s="201" t="str">
        <f t="shared" si="81"/>
        <v/>
      </c>
      <c r="J253" s="201" t="str">
        <f t="shared" si="82"/>
        <v/>
      </c>
      <c r="K253" s="201" t="str">
        <f t="shared" si="83"/>
        <v/>
      </c>
      <c r="L253" s="201" t="str">
        <f t="shared" si="84"/>
        <v/>
      </c>
      <c r="M253" s="201" t="str">
        <f t="shared" si="85"/>
        <v/>
      </c>
      <c r="N253" s="176" t="str">
        <f t="shared" si="86"/>
        <v/>
      </c>
      <c r="BP253" s="83">
        <f t="shared" si="87"/>
        <v>0</v>
      </c>
      <c r="BS253" s="83">
        <f t="shared" si="88"/>
        <v>0</v>
      </c>
    </row>
    <row r="254" spans="2:71">
      <c r="B254" s="193"/>
      <c r="C254" s="193"/>
      <c r="D254" s="193"/>
      <c r="E254" s="193"/>
      <c r="F254" s="193"/>
      <c r="G254" s="193"/>
      <c r="H254" s="161"/>
      <c r="I254" s="201" t="str">
        <f t="shared" si="81"/>
        <v/>
      </c>
      <c r="J254" s="201" t="str">
        <f t="shared" si="82"/>
        <v/>
      </c>
      <c r="K254" s="201" t="str">
        <f t="shared" si="83"/>
        <v/>
      </c>
      <c r="L254" s="201" t="str">
        <f t="shared" si="84"/>
        <v/>
      </c>
      <c r="M254" s="201" t="str">
        <f t="shared" si="85"/>
        <v/>
      </c>
      <c r="N254" s="176" t="str">
        <f t="shared" si="86"/>
        <v/>
      </c>
      <c r="BP254" s="83">
        <f t="shared" si="87"/>
        <v>0</v>
      </c>
      <c r="BS254" s="83">
        <f t="shared" si="88"/>
        <v>0</v>
      </c>
    </row>
    <row r="255" spans="2:71">
      <c r="B255" s="193"/>
      <c r="C255" s="193"/>
      <c r="D255" s="193"/>
      <c r="E255" s="193"/>
      <c r="F255" s="193"/>
      <c r="G255" s="193"/>
      <c r="H255" s="161"/>
      <c r="I255" s="201" t="str">
        <f t="shared" si="81"/>
        <v/>
      </c>
      <c r="J255" s="201" t="str">
        <f t="shared" si="82"/>
        <v/>
      </c>
      <c r="K255" s="201" t="str">
        <f t="shared" si="83"/>
        <v/>
      </c>
      <c r="L255" s="201" t="str">
        <f t="shared" si="84"/>
        <v/>
      </c>
      <c r="M255" s="201" t="str">
        <f t="shared" si="85"/>
        <v/>
      </c>
      <c r="N255" s="176" t="str">
        <f t="shared" si="86"/>
        <v/>
      </c>
      <c r="BP255" s="83">
        <f t="shared" si="87"/>
        <v>0</v>
      </c>
      <c r="BS255" s="83">
        <f t="shared" si="88"/>
        <v>0</v>
      </c>
    </row>
    <row r="256" spans="2:71">
      <c r="B256" s="193"/>
      <c r="C256" s="193"/>
      <c r="D256" s="193"/>
      <c r="E256" s="193"/>
      <c r="F256" s="193"/>
      <c r="G256" s="193"/>
      <c r="H256" s="161"/>
      <c r="I256" s="201" t="str">
        <f t="shared" si="81"/>
        <v/>
      </c>
      <c r="J256" s="201" t="str">
        <f t="shared" si="82"/>
        <v/>
      </c>
      <c r="K256" s="201" t="str">
        <f t="shared" si="83"/>
        <v/>
      </c>
      <c r="L256" s="201" t="str">
        <f t="shared" si="84"/>
        <v/>
      </c>
      <c r="M256" s="201" t="str">
        <f t="shared" si="85"/>
        <v/>
      </c>
      <c r="N256" s="176" t="str">
        <f t="shared" si="86"/>
        <v/>
      </c>
      <c r="BP256" s="83">
        <f t="shared" si="87"/>
        <v>0</v>
      </c>
      <c r="BS256" s="83">
        <f t="shared" si="88"/>
        <v>0</v>
      </c>
    </row>
    <row r="257" spans="2:71">
      <c r="B257" s="193"/>
      <c r="C257" s="193"/>
      <c r="D257" s="193"/>
      <c r="E257" s="193"/>
      <c r="F257" s="193"/>
      <c r="G257" s="193"/>
      <c r="H257" s="161"/>
      <c r="I257" s="201" t="str">
        <f t="shared" si="81"/>
        <v/>
      </c>
      <c r="J257" s="201" t="str">
        <f t="shared" si="82"/>
        <v/>
      </c>
      <c r="K257" s="201" t="str">
        <f t="shared" si="83"/>
        <v/>
      </c>
      <c r="L257" s="201" t="str">
        <f t="shared" si="84"/>
        <v/>
      </c>
      <c r="M257" s="201" t="str">
        <f t="shared" si="85"/>
        <v/>
      </c>
      <c r="N257" s="176" t="str">
        <f t="shared" si="86"/>
        <v/>
      </c>
      <c r="BP257" s="83">
        <f t="shared" si="87"/>
        <v>0</v>
      </c>
      <c r="BS257" s="83">
        <f t="shared" si="88"/>
        <v>0</v>
      </c>
    </row>
    <row r="258" spans="2:71">
      <c r="B258" s="193"/>
      <c r="C258" s="193"/>
      <c r="D258" s="193"/>
      <c r="E258" s="193"/>
      <c r="F258" s="193"/>
      <c r="G258" s="193"/>
      <c r="H258" s="161"/>
      <c r="I258" s="201" t="str">
        <f t="shared" si="81"/>
        <v/>
      </c>
      <c r="J258" s="201" t="str">
        <f t="shared" si="82"/>
        <v/>
      </c>
      <c r="K258" s="201" t="str">
        <f t="shared" si="83"/>
        <v/>
      </c>
      <c r="L258" s="201" t="str">
        <f t="shared" si="84"/>
        <v/>
      </c>
      <c r="M258" s="201" t="str">
        <f t="shared" si="85"/>
        <v/>
      </c>
      <c r="N258" s="176" t="str">
        <f t="shared" si="86"/>
        <v/>
      </c>
      <c r="BP258" s="83">
        <f t="shared" si="87"/>
        <v>0</v>
      </c>
      <c r="BS258" s="83">
        <f t="shared" si="88"/>
        <v>0</v>
      </c>
    </row>
    <row r="259" spans="2:71">
      <c r="B259" s="193"/>
      <c r="C259" s="193"/>
      <c r="D259" s="193"/>
      <c r="E259" s="193"/>
      <c r="F259" s="193"/>
      <c r="G259" s="193"/>
      <c r="H259" s="161"/>
      <c r="I259" s="201" t="str">
        <f t="shared" si="81"/>
        <v/>
      </c>
      <c r="J259" s="201" t="str">
        <f t="shared" si="82"/>
        <v/>
      </c>
      <c r="K259" s="201" t="str">
        <f t="shared" si="83"/>
        <v/>
      </c>
      <c r="L259" s="201" t="str">
        <f t="shared" si="84"/>
        <v/>
      </c>
      <c r="M259" s="201" t="str">
        <f t="shared" si="85"/>
        <v/>
      </c>
      <c r="N259" s="176" t="str">
        <f t="shared" si="86"/>
        <v/>
      </c>
      <c r="BP259" s="83">
        <f t="shared" si="87"/>
        <v>0</v>
      </c>
      <c r="BS259" s="83">
        <f t="shared" si="88"/>
        <v>0</v>
      </c>
    </row>
    <row r="260" spans="2:71">
      <c r="B260" s="193"/>
      <c r="C260" s="193"/>
      <c r="D260" s="193"/>
      <c r="E260" s="193"/>
      <c r="F260" s="193"/>
      <c r="G260" s="193"/>
      <c r="H260" s="161"/>
      <c r="I260" s="201" t="str">
        <f t="shared" si="81"/>
        <v/>
      </c>
      <c r="J260" s="201" t="str">
        <f t="shared" si="82"/>
        <v/>
      </c>
      <c r="K260" s="201" t="str">
        <f t="shared" si="83"/>
        <v/>
      </c>
      <c r="L260" s="201" t="str">
        <f t="shared" si="84"/>
        <v/>
      </c>
      <c r="M260" s="201" t="str">
        <f t="shared" si="85"/>
        <v/>
      </c>
      <c r="N260" s="176" t="str">
        <f t="shared" si="86"/>
        <v/>
      </c>
      <c r="BP260" s="83">
        <f t="shared" si="87"/>
        <v>0</v>
      </c>
      <c r="BS260" s="83">
        <f t="shared" si="88"/>
        <v>0</v>
      </c>
    </row>
    <row r="261" spans="2:71">
      <c r="B261" s="193"/>
      <c r="C261" s="193"/>
      <c r="D261" s="193"/>
      <c r="E261" s="193"/>
      <c r="F261" s="193"/>
      <c r="G261" s="193"/>
      <c r="H261" s="161"/>
      <c r="I261" s="201" t="str">
        <f t="shared" si="81"/>
        <v/>
      </c>
      <c r="J261" s="201" t="str">
        <f t="shared" si="82"/>
        <v/>
      </c>
      <c r="K261" s="201" t="str">
        <f t="shared" si="83"/>
        <v/>
      </c>
      <c r="L261" s="201" t="str">
        <f t="shared" si="84"/>
        <v/>
      </c>
      <c r="M261" s="201" t="str">
        <f t="shared" si="85"/>
        <v/>
      </c>
      <c r="N261" s="176" t="str">
        <f t="shared" si="86"/>
        <v/>
      </c>
      <c r="BP261" s="83">
        <f t="shared" si="87"/>
        <v>0</v>
      </c>
      <c r="BS261" s="83">
        <f t="shared" si="88"/>
        <v>0</v>
      </c>
    </row>
    <row r="262" spans="2:71">
      <c r="B262" s="193"/>
      <c r="C262" s="193"/>
      <c r="D262" s="193"/>
      <c r="E262" s="193"/>
      <c r="F262" s="193"/>
      <c r="G262" s="193"/>
      <c r="H262" s="161"/>
      <c r="I262" s="201" t="str">
        <f t="shared" si="81"/>
        <v/>
      </c>
      <c r="J262" s="201" t="str">
        <f t="shared" si="82"/>
        <v/>
      </c>
      <c r="K262" s="201" t="str">
        <f t="shared" si="83"/>
        <v/>
      </c>
      <c r="L262" s="201" t="str">
        <f t="shared" si="84"/>
        <v/>
      </c>
      <c r="M262" s="201" t="str">
        <f t="shared" si="85"/>
        <v/>
      </c>
      <c r="N262" s="176" t="str">
        <f t="shared" si="86"/>
        <v/>
      </c>
      <c r="BP262" s="83">
        <f t="shared" si="87"/>
        <v>0</v>
      </c>
      <c r="BS262" s="83">
        <f t="shared" si="88"/>
        <v>0</v>
      </c>
    </row>
    <row r="263" spans="2:71">
      <c r="B263" s="193"/>
      <c r="C263" s="193"/>
      <c r="D263" s="193"/>
      <c r="E263" s="193"/>
      <c r="F263" s="193"/>
      <c r="G263" s="193"/>
      <c r="H263" s="161"/>
      <c r="I263" s="201" t="str">
        <f t="shared" si="81"/>
        <v/>
      </c>
      <c r="J263" s="201" t="str">
        <f t="shared" si="82"/>
        <v/>
      </c>
      <c r="K263" s="201" t="str">
        <f t="shared" si="83"/>
        <v/>
      </c>
      <c r="L263" s="201" t="str">
        <f t="shared" si="84"/>
        <v/>
      </c>
      <c r="M263" s="201" t="str">
        <f t="shared" si="85"/>
        <v/>
      </c>
      <c r="N263" s="176" t="str">
        <f t="shared" si="86"/>
        <v/>
      </c>
      <c r="BP263" s="83">
        <f t="shared" si="87"/>
        <v>0</v>
      </c>
      <c r="BS263" s="83">
        <f t="shared" si="88"/>
        <v>0</v>
      </c>
    </row>
    <row r="264" spans="2:71">
      <c r="B264" s="193"/>
      <c r="C264" s="193"/>
      <c r="D264" s="193"/>
      <c r="E264" s="193"/>
      <c r="F264" s="193"/>
      <c r="G264" s="193"/>
      <c r="H264" s="161"/>
      <c r="I264" s="201" t="str">
        <f t="shared" si="81"/>
        <v/>
      </c>
      <c r="J264" s="201" t="str">
        <f t="shared" si="82"/>
        <v/>
      </c>
      <c r="K264" s="201" t="str">
        <f t="shared" si="83"/>
        <v/>
      </c>
      <c r="L264" s="201" t="str">
        <f t="shared" si="84"/>
        <v/>
      </c>
      <c r="M264" s="201" t="str">
        <f t="shared" si="85"/>
        <v/>
      </c>
      <c r="N264" s="176" t="str">
        <f t="shared" si="86"/>
        <v/>
      </c>
      <c r="BP264" s="83">
        <f t="shared" si="87"/>
        <v>0</v>
      </c>
      <c r="BS264" s="83">
        <f t="shared" si="88"/>
        <v>0</v>
      </c>
    </row>
    <row r="265" spans="2:71">
      <c r="B265" s="193"/>
      <c r="C265" s="193"/>
      <c r="D265" s="193"/>
      <c r="E265" s="193"/>
      <c r="F265" s="193"/>
      <c r="G265" s="193"/>
      <c r="H265" s="161"/>
      <c r="I265" s="201" t="str">
        <f t="shared" si="81"/>
        <v/>
      </c>
      <c r="J265" s="201" t="str">
        <f t="shared" si="82"/>
        <v/>
      </c>
      <c r="K265" s="201" t="str">
        <f t="shared" si="83"/>
        <v/>
      </c>
      <c r="L265" s="201" t="str">
        <f t="shared" si="84"/>
        <v/>
      </c>
      <c r="M265" s="201" t="str">
        <f t="shared" si="85"/>
        <v/>
      </c>
      <c r="N265" s="176" t="str">
        <f t="shared" si="86"/>
        <v/>
      </c>
      <c r="BP265" s="83">
        <f t="shared" si="87"/>
        <v>0</v>
      </c>
      <c r="BS265" s="83">
        <f t="shared" si="88"/>
        <v>0</v>
      </c>
    </row>
    <row r="266" spans="2:71">
      <c r="B266" s="193"/>
      <c r="C266" s="193"/>
      <c r="D266" s="193"/>
      <c r="E266" s="193"/>
      <c r="F266" s="193"/>
      <c r="G266" s="193"/>
      <c r="H266" s="161"/>
      <c r="I266" s="201" t="str">
        <f t="shared" si="81"/>
        <v/>
      </c>
      <c r="J266" s="201" t="str">
        <f t="shared" si="82"/>
        <v/>
      </c>
      <c r="K266" s="201" t="str">
        <f t="shared" si="83"/>
        <v/>
      </c>
      <c r="L266" s="201" t="str">
        <f t="shared" si="84"/>
        <v/>
      </c>
      <c r="M266" s="201" t="str">
        <f t="shared" si="85"/>
        <v/>
      </c>
      <c r="N266" s="176" t="str">
        <f t="shared" si="86"/>
        <v/>
      </c>
      <c r="BP266" s="83">
        <f t="shared" si="87"/>
        <v>0</v>
      </c>
      <c r="BS266" s="83">
        <f t="shared" si="88"/>
        <v>0</v>
      </c>
    </row>
    <row r="267" spans="2:71">
      <c r="B267" s="193"/>
      <c r="C267" s="193"/>
      <c r="D267" s="193"/>
      <c r="E267" s="193"/>
      <c r="F267" s="193"/>
      <c r="G267" s="193"/>
      <c r="H267" s="161"/>
      <c r="I267" s="201" t="str">
        <f t="shared" si="81"/>
        <v/>
      </c>
      <c r="J267" s="201" t="str">
        <f t="shared" si="82"/>
        <v/>
      </c>
      <c r="K267" s="201" t="str">
        <f t="shared" si="83"/>
        <v/>
      </c>
      <c r="L267" s="201" t="str">
        <f t="shared" si="84"/>
        <v/>
      </c>
      <c r="M267" s="201" t="str">
        <f t="shared" si="85"/>
        <v/>
      </c>
      <c r="N267" s="176" t="str">
        <f t="shared" si="86"/>
        <v/>
      </c>
      <c r="BP267" s="83">
        <f t="shared" si="87"/>
        <v>0</v>
      </c>
      <c r="BS267" s="83">
        <f t="shared" si="88"/>
        <v>0</v>
      </c>
    </row>
    <row r="268" spans="2:71">
      <c r="B268" s="193"/>
      <c r="C268" s="193"/>
      <c r="D268" s="193"/>
      <c r="E268" s="193"/>
      <c r="F268" s="193"/>
      <c r="G268" s="193"/>
      <c r="H268" s="161"/>
      <c r="I268" s="201" t="str">
        <f t="shared" si="81"/>
        <v/>
      </c>
      <c r="J268" s="201" t="str">
        <f t="shared" si="82"/>
        <v/>
      </c>
      <c r="K268" s="201" t="str">
        <f t="shared" si="83"/>
        <v/>
      </c>
      <c r="L268" s="201" t="str">
        <f t="shared" si="84"/>
        <v/>
      </c>
      <c r="M268" s="201" t="str">
        <f t="shared" si="85"/>
        <v/>
      </c>
      <c r="N268" s="176" t="str">
        <f t="shared" si="86"/>
        <v/>
      </c>
      <c r="BP268" s="83">
        <f t="shared" si="87"/>
        <v>0</v>
      </c>
      <c r="BS268" s="83">
        <f t="shared" si="88"/>
        <v>0</v>
      </c>
    </row>
    <row r="269" spans="2:71">
      <c r="B269" s="193"/>
      <c r="C269" s="193"/>
      <c r="D269" s="193"/>
      <c r="E269" s="193"/>
      <c r="F269" s="193"/>
      <c r="G269" s="193"/>
      <c r="H269" s="161"/>
      <c r="I269" s="201" t="str">
        <f t="shared" si="81"/>
        <v/>
      </c>
      <c r="J269" s="201" t="str">
        <f t="shared" si="82"/>
        <v/>
      </c>
      <c r="K269" s="201" t="str">
        <f t="shared" si="83"/>
        <v/>
      </c>
      <c r="L269" s="201" t="str">
        <f t="shared" si="84"/>
        <v/>
      </c>
      <c r="M269" s="201" t="str">
        <f t="shared" si="85"/>
        <v/>
      </c>
      <c r="N269" s="176" t="str">
        <f t="shared" si="86"/>
        <v/>
      </c>
      <c r="BP269" s="83">
        <f t="shared" si="87"/>
        <v>0</v>
      </c>
      <c r="BS269" s="83">
        <f t="shared" si="88"/>
        <v>0</v>
      </c>
    </row>
    <row r="270" spans="2:71">
      <c r="B270" s="193"/>
      <c r="C270" s="193"/>
      <c r="D270" s="193"/>
      <c r="E270" s="193"/>
      <c r="F270" s="193"/>
      <c r="G270" s="193"/>
      <c r="H270" s="161"/>
      <c r="I270" s="201" t="str">
        <f t="shared" si="81"/>
        <v/>
      </c>
      <c r="J270" s="201" t="str">
        <f t="shared" si="82"/>
        <v/>
      </c>
      <c r="K270" s="201" t="str">
        <f t="shared" si="83"/>
        <v/>
      </c>
      <c r="L270" s="201" t="str">
        <f t="shared" si="84"/>
        <v/>
      </c>
      <c r="M270" s="201" t="str">
        <f t="shared" si="85"/>
        <v/>
      </c>
      <c r="N270" s="176" t="str">
        <f t="shared" si="86"/>
        <v/>
      </c>
      <c r="BP270" s="83">
        <f t="shared" si="87"/>
        <v>0</v>
      </c>
      <c r="BS270" s="83">
        <f t="shared" si="88"/>
        <v>0</v>
      </c>
    </row>
    <row r="271" spans="2:71">
      <c r="B271" s="193"/>
      <c r="C271" s="193"/>
      <c r="D271" s="193"/>
      <c r="E271" s="193"/>
      <c r="F271" s="193"/>
      <c r="G271" s="193"/>
      <c r="H271" s="161"/>
      <c r="I271" s="201" t="str">
        <f t="shared" si="81"/>
        <v/>
      </c>
      <c r="J271" s="201" t="str">
        <f t="shared" si="82"/>
        <v/>
      </c>
      <c r="K271" s="201" t="str">
        <f t="shared" si="83"/>
        <v/>
      </c>
      <c r="L271" s="201" t="str">
        <f t="shared" si="84"/>
        <v/>
      </c>
      <c r="M271" s="201" t="str">
        <f t="shared" si="85"/>
        <v/>
      </c>
      <c r="N271" s="176" t="str">
        <f t="shared" si="86"/>
        <v/>
      </c>
      <c r="BP271" s="83">
        <f t="shared" si="87"/>
        <v>0</v>
      </c>
      <c r="BS271" s="83">
        <f t="shared" si="88"/>
        <v>0</v>
      </c>
    </row>
    <row r="272" spans="2:71">
      <c r="B272" s="193"/>
      <c r="C272" s="193"/>
      <c r="D272" s="193"/>
      <c r="E272" s="193"/>
      <c r="F272" s="193"/>
      <c r="G272" s="193"/>
      <c r="H272" s="161"/>
      <c r="I272" s="201" t="str">
        <f t="shared" si="81"/>
        <v/>
      </c>
      <c r="J272" s="201" t="str">
        <f t="shared" si="82"/>
        <v/>
      </c>
      <c r="K272" s="201" t="str">
        <f t="shared" si="83"/>
        <v/>
      </c>
      <c r="L272" s="201" t="str">
        <f t="shared" si="84"/>
        <v/>
      </c>
      <c r="M272" s="201" t="str">
        <f t="shared" si="85"/>
        <v/>
      </c>
      <c r="N272" s="176" t="str">
        <f t="shared" si="86"/>
        <v/>
      </c>
      <c r="BP272" s="83">
        <f t="shared" si="87"/>
        <v>0</v>
      </c>
      <c r="BS272" s="83">
        <f t="shared" si="88"/>
        <v>0</v>
      </c>
    </row>
    <row r="273" spans="1:86">
      <c r="B273" s="193"/>
      <c r="C273" s="193"/>
      <c r="D273" s="193"/>
      <c r="E273" s="193"/>
      <c r="F273" s="193"/>
      <c r="G273" s="193"/>
      <c r="H273" s="161"/>
      <c r="I273" s="201" t="str">
        <f t="shared" si="81"/>
        <v/>
      </c>
      <c r="J273" s="201" t="str">
        <f t="shared" si="82"/>
        <v/>
      </c>
      <c r="K273" s="201" t="str">
        <f t="shared" si="83"/>
        <v/>
      </c>
      <c r="L273" s="201" t="str">
        <f t="shared" si="84"/>
        <v/>
      </c>
      <c r="M273" s="201" t="str">
        <f t="shared" si="85"/>
        <v/>
      </c>
      <c r="N273" s="176" t="str">
        <f t="shared" si="86"/>
        <v/>
      </c>
      <c r="BP273" s="83">
        <f t="shared" si="87"/>
        <v>0</v>
      </c>
      <c r="BS273" s="83">
        <f t="shared" si="88"/>
        <v>0</v>
      </c>
    </row>
    <row r="274" spans="1:86">
      <c r="B274" s="193"/>
      <c r="C274" s="193"/>
      <c r="D274" s="193"/>
      <c r="E274" s="193"/>
      <c r="F274" s="193"/>
      <c r="G274" s="193"/>
      <c r="H274" s="161"/>
      <c r="I274" s="201" t="str">
        <f t="shared" si="81"/>
        <v/>
      </c>
      <c r="J274" s="201" t="str">
        <f t="shared" si="82"/>
        <v/>
      </c>
      <c r="K274" s="201" t="str">
        <f t="shared" si="83"/>
        <v/>
      </c>
      <c r="L274" s="201" t="str">
        <f t="shared" si="84"/>
        <v/>
      </c>
      <c r="M274" s="201" t="str">
        <f t="shared" si="85"/>
        <v/>
      </c>
      <c r="N274" s="176" t="str">
        <f t="shared" si="86"/>
        <v/>
      </c>
      <c r="BP274" s="83">
        <f t="shared" si="87"/>
        <v>0</v>
      </c>
      <c r="BS274" s="83">
        <f t="shared" si="88"/>
        <v>0</v>
      </c>
    </row>
    <row r="275" spans="1:86">
      <c r="B275" s="193"/>
      <c r="C275" s="193"/>
      <c r="D275" s="193"/>
      <c r="E275" s="193"/>
      <c r="F275" s="193"/>
      <c r="G275" s="193"/>
      <c r="H275" s="161"/>
      <c r="I275" s="201" t="str">
        <f t="shared" si="81"/>
        <v/>
      </c>
      <c r="J275" s="201" t="str">
        <f t="shared" si="82"/>
        <v/>
      </c>
      <c r="K275" s="201" t="str">
        <f t="shared" si="83"/>
        <v/>
      </c>
      <c r="L275" s="201" t="str">
        <f t="shared" si="84"/>
        <v/>
      </c>
      <c r="M275" s="201" t="str">
        <f t="shared" si="85"/>
        <v/>
      </c>
      <c r="N275" s="176" t="str">
        <f t="shared" si="86"/>
        <v/>
      </c>
      <c r="BP275" s="83">
        <f t="shared" si="87"/>
        <v>0</v>
      </c>
      <c r="BS275" s="83">
        <f t="shared" si="88"/>
        <v>0</v>
      </c>
    </row>
    <row r="276" spans="1:86">
      <c r="B276" s="193"/>
      <c r="C276" s="193"/>
      <c r="D276" s="193"/>
      <c r="E276" s="193"/>
      <c r="F276" s="193"/>
      <c r="G276" s="193"/>
      <c r="H276" s="161"/>
      <c r="I276" s="201" t="str">
        <f t="shared" si="81"/>
        <v/>
      </c>
      <c r="J276" s="201" t="str">
        <f t="shared" si="82"/>
        <v/>
      </c>
      <c r="K276" s="201" t="str">
        <f t="shared" si="83"/>
        <v/>
      </c>
      <c r="L276" s="201" t="str">
        <f t="shared" si="84"/>
        <v/>
      </c>
      <c r="M276" s="201" t="str">
        <f t="shared" si="85"/>
        <v/>
      </c>
      <c r="N276" s="176" t="str">
        <f t="shared" si="86"/>
        <v/>
      </c>
      <c r="BP276" s="83">
        <f t="shared" si="87"/>
        <v>0</v>
      </c>
      <c r="BS276" s="83">
        <f t="shared" si="88"/>
        <v>0</v>
      </c>
    </row>
    <row r="277" spans="1:86">
      <c r="B277" s="193"/>
      <c r="C277" s="193"/>
      <c r="D277" s="193"/>
      <c r="E277" s="193"/>
      <c r="F277" s="193"/>
      <c r="G277" s="193"/>
      <c r="H277" s="161"/>
      <c r="I277" s="201" t="str">
        <f t="shared" si="81"/>
        <v/>
      </c>
      <c r="J277" s="201" t="str">
        <f t="shared" si="82"/>
        <v/>
      </c>
      <c r="K277" s="201" t="str">
        <f t="shared" si="83"/>
        <v/>
      </c>
      <c r="L277" s="201" t="str">
        <f t="shared" si="84"/>
        <v/>
      </c>
      <c r="M277" s="201" t="str">
        <f t="shared" si="85"/>
        <v/>
      </c>
      <c r="N277" s="176" t="str">
        <f t="shared" si="86"/>
        <v/>
      </c>
      <c r="BP277" s="83">
        <f t="shared" si="87"/>
        <v>0</v>
      </c>
      <c r="BS277" s="83">
        <f t="shared" si="88"/>
        <v>0</v>
      </c>
    </row>
    <row r="278" spans="1:86">
      <c r="B278" s="193"/>
      <c r="C278" s="193"/>
      <c r="D278" s="193"/>
      <c r="E278" s="193"/>
      <c r="F278" s="193"/>
      <c r="G278" s="193"/>
      <c r="H278" s="161"/>
      <c r="I278" s="201" t="str">
        <f t="shared" si="81"/>
        <v/>
      </c>
      <c r="J278" s="201" t="str">
        <f t="shared" si="82"/>
        <v/>
      </c>
      <c r="K278" s="201" t="str">
        <f t="shared" si="83"/>
        <v/>
      </c>
      <c r="L278" s="201" t="str">
        <f t="shared" si="84"/>
        <v/>
      </c>
      <c r="M278" s="201" t="str">
        <f t="shared" si="85"/>
        <v/>
      </c>
      <c r="N278" s="176" t="str">
        <f t="shared" si="86"/>
        <v/>
      </c>
      <c r="BP278" s="83">
        <f t="shared" si="87"/>
        <v>0</v>
      </c>
      <c r="BS278" s="83">
        <f t="shared" si="88"/>
        <v>0</v>
      </c>
    </row>
    <row r="279" spans="1:86">
      <c r="B279" s="193"/>
      <c r="C279" s="193"/>
      <c r="D279" s="193"/>
      <c r="E279" s="193"/>
      <c r="F279" s="193"/>
      <c r="G279" s="193"/>
      <c r="H279" s="161"/>
      <c r="I279" s="201" t="str">
        <f t="shared" si="81"/>
        <v/>
      </c>
      <c r="J279" s="201" t="str">
        <f t="shared" si="82"/>
        <v/>
      </c>
      <c r="K279" s="201" t="str">
        <f t="shared" si="83"/>
        <v/>
      </c>
      <c r="L279" s="201" t="str">
        <f t="shared" si="84"/>
        <v/>
      </c>
      <c r="M279" s="201" t="str">
        <f t="shared" si="85"/>
        <v/>
      </c>
      <c r="N279" s="176" t="str">
        <f t="shared" si="86"/>
        <v/>
      </c>
      <c r="BP279" s="83">
        <f t="shared" si="87"/>
        <v>0</v>
      </c>
      <c r="BS279" s="83">
        <f t="shared" si="88"/>
        <v>0</v>
      </c>
    </row>
    <row r="280" spans="1:86">
      <c r="B280" s="193"/>
      <c r="C280" s="193"/>
      <c r="D280" s="193"/>
      <c r="E280" s="193"/>
      <c r="F280" s="193"/>
      <c r="G280" s="193"/>
      <c r="H280" s="161"/>
      <c r="I280" s="201" t="str">
        <f t="shared" si="81"/>
        <v/>
      </c>
      <c r="J280" s="201" t="str">
        <f t="shared" si="82"/>
        <v/>
      </c>
      <c r="K280" s="201" t="str">
        <f t="shared" si="83"/>
        <v/>
      </c>
      <c r="L280" s="201" t="str">
        <f t="shared" si="84"/>
        <v/>
      </c>
      <c r="M280" s="201" t="str">
        <f t="shared" si="85"/>
        <v/>
      </c>
      <c r="N280" s="176" t="str">
        <f t="shared" si="86"/>
        <v/>
      </c>
      <c r="BP280" s="83">
        <f t="shared" si="87"/>
        <v>0</v>
      </c>
      <c r="BS280" s="83">
        <f t="shared" si="88"/>
        <v>0</v>
      </c>
    </row>
    <row r="281" spans="1:86">
      <c r="B281" s="193"/>
      <c r="C281" s="193"/>
      <c r="D281" s="193"/>
      <c r="E281" s="193"/>
      <c r="F281" s="193"/>
      <c r="G281" s="193"/>
      <c r="H281" s="161"/>
      <c r="I281" s="201" t="str">
        <f t="shared" si="81"/>
        <v/>
      </c>
      <c r="J281" s="201" t="str">
        <f t="shared" si="82"/>
        <v/>
      </c>
      <c r="K281" s="201" t="str">
        <f t="shared" si="83"/>
        <v/>
      </c>
      <c r="L281" s="201" t="str">
        <f t="shared" si="84"/>
        <v/>
      </c>
      <c r="M281" s="201" t="str">
        <f t="shared" si="85"/>
        <v/>
      </c>
      <c r="N281" s="176" t="str">
        <f t="shared" si="86"/>
        <v/>
      </c>
      <c r="BP281" s="83">
        <f t="shared" si="87"/>
        <v>0</v>
      </c>
      <c r="BS281" s="83">
        <f t="shared" si="88"/>
        <v>0</v>
      </c>
    </row>
    <row r="282" spans="1:86">
      <c r="B282" s="193"/>
      <c r="C282" s="193"/>
      <c r="D282" s="193"/>
      <c r="E282" s="193"/>
      <c r="F282" s="193"/>
      <c r="G282" s="193"/>
      <c r="H282" s="161"/>
      <c r="I282" s="201" t="str">
        <f t="shared" si="81"/>
        <v/>
      </c>
      <c r="J282" s="201" t="str">
        <f t="shared" si="82"/>
        <v/>
      </c>
      <c r="K282" s="201" t="str">
        <f t="shared" si="83"/>
        <v/>
      </c>
      <c r="L282" s="201" t="str">
        <f t="shared" si="84"/>
        <v/>
      </c>
      <c r="M282" s="201" t="str">
        <f t="shared" si="85"/>
        <v/>
      </c>
      <c r="N282" s="176" t="str">
        <f t="shared" si="86"/>
        <v/>
      </c>
      <c r="BP282" s="83">
        <f t="shared" si="87"/>
        <v>0</v>
      </c>
      <c r="BS282" s="83">
        <f t="shared" si="88"/>
        <v>0</v>
      </c>
    </row>
    <row r="283" spans="1:86">
      <c r="B283" s="193"/>
      <c r="C283" s="193"/>
      <c r="D283" s="193"/>
      <c r="E283" s="193"/>
      <c r="F283" s="193"/>
      <c r="G283" s="193"/>
      <c r="H283" s="161"/>
      <c r="I283" s="201" t="str">
        <f t="shared" si="81"/>
        <v/>
      </c>
      <c r="J283" s="201" t="str">
        <f t="shared" si="82"/>
        <v/>
      </c>
      <c r="K283" s="201" t="str">
        <f t="shared" si="83"/>
        <v/>
      </c>
      <c r="L283" s="201" t="str">
        <f t="shared" si="84"/>
        <v/>
      </c>
      <c r="M283" s="201" t="str">
        <f t="shared" si="85"/>
        <v/>
      </c>
      <c r="N283" s="176" t="str">
        <f t="shared" si="86"/>
        <v/>
      </c>
      <c r="BP283" s="83">
        <f t="shared" si="87"/>
        <v>0</v>
      </c>
      <c r="BS283" s="83">
        <f t="shared" si="88"/>
        <v>0</v>
      </c>
    </row>
    <row r="286" spans="1:86" s="142" customFormat="1">
      <c r="A286" s="141" t="s">
        <v>317</v>
      </c>
      <c r="F286" s="146"/>
      <c r="G286" s="146"/>
      <c r="BK286" s="187"/>
      <c r="BL286" s="92"/>
      <c r="BM286" s="92"/>
      <c r="BN286" s="92"/>
      <c r="BO286" s="92"/>
      <c r="BP286" s="92"/>
      <c r="BQ286" s="92"/>
      <c r="BR286" s="92"/>
      <c r="BS286" s="92"/>
      <c r="BT286" s="92"/>
      <c r="BU286" s="92"/>
      <c r="BV286" s="92"/>
      <c r="BW286" s="92"/>
      <c r="BX286" s="92"/>
      <c r="BY286" s="92"/>
      <c r="BZ286" s="92"/>
      <c r="CA286" s="92"/>
      <c r="CB286" s="92"/>
      <c r="CC286" s="92"/>
      <c r="CD286" s="92"/>
      <c r="CE286" s="92"/>
      <c r="CF286" s="92"/>
      <c r="CG286" s="92"/>
      <c r="CH286" s="92"/>
    </row>
    <row r="287" spans="1:86" s="142" customFormat="1">
      <c r="A287" s="141" t="s">
        <v>318</v>
      </c>
      <c r="F287" s="146"/>
      <c r="G287" s="146"/>
      <c r="BK287" s="187"/>
      <c r="BL287" s="92"/>
      <c r="BM287" s="92"/>
      <c r="BN287" s="92"/>
      <c r="BO287" s="92"/>
      <c r="BP287" s="92"/>
      <c r="BQ287" s="92"/>
      <c r="BR287" s="92"/>
      <c r="BS287" s="92"/>
      <c r="BT287" s="92"/>
      <c r="BU287" s="92"/>
      <c r="BV287" s="92"/>
      <c r="BW287" s="92"/>
      <c r="BX287" s="92"/>
      <c r="BY287" s="92"/>
      <c r="BZ287" s="92"/>
      <c r="CA287" s="92"/>
      <c r="CB287" s="92"/>
      <c r="CC287" s="92"/>
      <c r="CD287" s="92"/>
      <c r="CE287" s="92"/>
      <c r="CF287" s="92"/>
      <c r="CG287" s="92"/>
      <c r="CH287" s="92"/>
    </row>
    <row r="288" spans="1:86">
      <c r="A288" s="171"/>
      <c r="B288" s="174"/>
      <c r="C288" s="174"/>
      <c r="D288" s="174"/>
      <c r="E288" s="174"/>
      <c r="F288" s="174"/>
      <c r="G288" s="174"/>
      <c r="H288" s="174"/>
      <c r="I288" s="174"/>
      <c r="J288" s="174"/>
    </row>
    <row r="289" spans="1:82">
      <c r="A289" s="350" t="s">
        <v>63</v>
      </c>
      <c r="B289" s="351"/>
      <c r="C289" s="351"/>
      <c r="D289" s="351"/>
      <c r="E289" s="351"/>
      <c r="F289" s="351"/>
      <c r="G289" s="351"/>
      <c r="H289" s="351"/>
      <c r="I289" s="351"/>
      <c r="J289" s="351"/>
      <c r="K289" s="351"/>
      <c r="L289" s="351"/>
      <c r="M289" s="359" t="s">
        <v>64</v>
      </c>
      <c r="N289" s="360"/>
      <c r="O289" s="360"/>
      <c r="P289" s="360"/>
      <c r="Q289" s="360"/>
      <c r="R289" s="360"/>
      <c r="S289" s="360"/>
      <c r="T289" s="360"/>
      <c r="U289" s="360"/>
      <c r="V289" s="360"/>
      <c r="W289" s="360"/>
      <c r="X289" s="361"/>
      <c r="Y289" s="177"/>
      <c r="Z289" s="347" t="s">
        <v>319</v>
      </c>
      <c r="AA289" s="348"/>
      <c r="AB289" s="348"/>
      <c r="AC289" s="348"/>
      <c r="AD289" s="348"/>
      <c r="AE289" s="349"/>
      <c r="AF289" s="177"/>
      <c r="AG289" s="177"/>
      <c r="AH289" s="177"/>
      <c r="AI289" s="177"/>
      <c r="AJ289" s="177"/>
      <c r="AK289" s="159"/>
      <c r="AL289" s="159"/>
      <c r="AM289" s="159"/>
      <c r="AN289" s="159"/>
      <c r="AO289" s="159"/>
      <c r="AP289" s="159"/>
      <c r="BM289" s="184" t="s">
        <v>63</v>
      </c>
      <c r="BN289" s="185"/>
      <c r="BO289" s="185"/>
      <c r="BP289" s="185"/>
      <c r="BQ289" s="185"/>
      <c r="BR289" s="185"/>
      <c r="BS289" s="186"/>
      <c r="BT289" s="184" t="s">
        <v>64</v>
      </c>
      <c r="BU289" s="185"/>
      <c r="BV289" s="185"/>
      <c r="BW289" s="185"/>
      <c r="BX289" s="185"/>
      <c r="BY289" s="185"/>
      <c r="BZ289" s="185"/>
      <c r="CA289" s="185"/>
      <c r="CD289" s="185"/>
    </row>
    <row r="290" spans="1:82">
      <c r="A290" s="353" t="s">
        <v>304</v>
      </c>
      <c r="B290" s="354"/>
      <c r="C290" s="355"/>
      <c r="D290" s="356" t="s">
        <v>305</v>
      </c>
      <c r="E290" s="357"/>
      <c r="F290" s="358"/>
      <c r="G290" s="359" t="s">
        <v>306</v>
      </c>
      <c r="H290" s="360"/>
      <c r="I290" s="361"/>
      <c r="J290" s="350" t="s">
        <v>307</v>
      </c>
      <c r="K290" s="351"/>
      <c r="L290" s="362"/>
      <c r="M290" s="353" t="s">
        <v>304</v>
      </c>
      <c r="N290" s="354"/>
      <c r="O290" s="355"/>
      <c r="P290" s="356" t="s">
        <v>305</v>
      </c>
      <c r="Q290" s="357"/>
      <c r="R290" s="358"/>
      <c r="S290" s="359" t="s">
        <v>306</v>
      </c>
      <c r="T290" s="360"/>
      <c r="U290" s="361"/>
      <c r="V290" s="350" t="s">
        <v>307</v>
      </c>
      <c r="W290" s="351"/>
      <c r="X290" s="362"/>
      <c r="Y290" s="177"/>
      <c r="Z290" s="347" t="s">
        <v>63</v>
      </c>
      <c r="AA290" s="348"/>
      <c r="AB290" s="349"/>
      <c r="AC290" s="347" t="s">
        <v>64</v>
      </c>
      <c r="AD290" s="348"/>
      <c r="AE290" s="349"/>
      <c r="AF290" s="177"/>
      <c r="AG290" s="177"/>
      <c r="AH290" s="177"/>
      <c r="AI290" s="177"/>
      <c r="AJ290" s="177"/>
      <c r="AK290" s="159"/>
      <c r="AL290" s="159"/>
      <c r="AM290" s="159"/>
      <c r="AN290" s="159"/>
      <c r="AO290" s="159"/>
      <c r="AP290" s="159"/>
    </row>
    <row r="291" spans="1:82">
      <c r="A291" s="172" t="s">
        <v>114</v>
      </c>
      <c r="B291" s="175" t="s">
        <v>123</v>
      </c>
      <c r="C291" s="173" t="s">
        <v>113</v>
      </c>
      <c r="D291" s="172" t="s">
        <v>114</v>
      </c>
      <c r="E291" s="175" t="s">
        <v>123</v>
      </c>
      <c r="F291" s="173" t="s">
        <v>113</v>
      </c>
      <c r="G291" s="172" t="s">
        <v>114</v>
      </c>
      <c r="H291" s="175" t="s">
        <v>123</v>
      </c>
      <c r="I291" s="173" t="s">
        <v>113</v>
      </c>
      <c r="J291" s="172" t="s">
        <v>114</v>
      </c>
      <c r="K291" s="175" t="s">
        <v>123</v>
      </c>
      <c r="L291" s="173" t="s">
        <v>113</v>
      </c>
      <c r="M291" s="172" t="s">
        <v>114</v>
      </c>
      <c r="N291" s="175" t="s">
        <v>123</v>
      </c>
      <c r="O291" s="173" t="s">
        <v>113</v>
      </c>
      <c r="P291" s="172" t="s">
        <v>114</v>
      </c>
      <c r="Q291" s="175" t="s">
        <v>123</v>
      </c>
      <c r="R291" s="173" t="s">
        <v>113</v>
      </c>
      <c r="S291" s="172" t="s">
        <v>114</v>
      </c>
      <c r="T291" s="175" t="s">
        <v>123</v>
      </c>
      <c r="U291" s="173" t="s">
        <v>113</v>
      </c>
      <c r="V291" s="172" t="s">
        <v>114</v>
      </c>
      <c r="W291" s="175" t="s">
        <v>123</v>
      </c>
      <c r="X291" s="173" t="s">
        <v>113</v>
      </c>
      <c r="Y291" s="178"/>
      <c r="Z291" s="192" t="s">
        <v>114</v>
      </c>
      <c r="AA291" s="192" t="s">
        <v>123</v>
      </c>
      <c r="AB291" s="192" t="s">
        <v>113</v>
      </c>
      <c r="AC291" s="192" t="s">
        <v>114</v>
      </c>
      <c r="AD291" s="192" t="s">
        <v>123</v>
      </c>
      <c r="AE291" s="192" t="s">
        <v>113</v>
      </c>
      <c r="AF291" s="179"/>
      <c r="AG291" s="179"/>
      <c r="AH291" s="178"/>
      <c r="AI291" s="179"/>
      <c r="AJ291" s="179"/>
      <c r="AK291" s="159"/>
      <c r="AL291" s="159"/>
      <c r="AM291" s="159"/>
      <c r="AN291" s="159"/>
      <c r="AO291" s="159"/>
      <c r="AP291" s="159"/>
      <c r="BM291" s="182" t="s">
        <v>309</v>
      </c>
      <c r="BN291" s="181" t="s">
        <v>310</v>
      </c>
      <c r="BO291" s="182" t="s">
        <v>311</v>
      </c>
      <c r="BP291" s="181" t="s">
        <v>312</v>
      </c>
      <c r="BQ291" s="86" t="s">
        <v>313</v>
      </c>
      <c r="BR291" s="183" t="s">
        <v>308</v>
      </c>
      <c r="BS291" s="86" t="s">
        <v>314</v>
      </c>
      <c r="BT291" s="182" t="s">
        <v>309</v>
      </c>
      <c r="BU291" s="181" t="s">
        <v>310</v>
      </c>
      <c r="BV291" s="182" t="s">
        <v>311</v>
      </c>
      <c r="BW291" s="181" t="s">
        <v>312</v>
      </c>
      <c r="BX291" s="86" t="s">
        <v>313</v>
      </c>
      <c r="BY291" s="183" t="s">
        <v>308</v>
      </c>
      <c r="BZ291" s="86" t="s">
        <v>314</v>
      </c>
    </row>
    <row r="292" spans="1:82">
      <c r="A292" s="180"/>
      <c r="B292" s="180"/>
      <c r="C292" s="180"/>
      <c r="D292" s="91"/>
      <c r="E292" s="91"/>
      <c r="F292" s="91"/>
      <c r="G292" s="180"/>
      <c r="H292" s="180"/>
      <c r="I292" s="180"/>
      <c r="J292" s="91"/>
      <c r="K292" s="91"/>
      <c r="L292" s="91"/>
      <c r="M292" s="180"/>
      <c r="N292" s="180"/>
      <c r="O292" s="180"/>
      <c r="P292" s="91"/>
      <c r="Q292" s="91"/>
      <c r="R292" s="91"/>
      <c r="S292" s="180"/>
      <c r="T292" s="180"/>
      <c r="U292" s="180"/>
      <c r="V292" s="91"/>
      <c r="W292" s="91"/>
      <c r="X292" s="91"/>
      <c r="Z292" s="176" t="str">
        <f>IF(ISBLANK(A292)=TRUE,"",IF(ISBLANK(D292)=TRUE,"",BR292))</f>
        <v/>
      </c>
      <c r="AA292" s="176" t="str">
        <f>IF(ISBLANK(B292)=TRUE,"",IF(ISBLANK(E292)=TRUE,"",BQ292))</f>
        <v/>
      </c>
      <c r="AB292" s="176" t="str">
        <f>IF(ISBLANK(C292)=TRUE,"",IF(ISBLANK(F292)=TRUE,"",BS292))</f>
        <v/>
      </c>
      <c r="AC292" s="176" t="str">
        <f>IF(ISBLANK(M292)=TRUE,"",IF(ISBLANK(P292)=TRUE,"",BY292))</f>
        <v/>
      </c>
      <c r="AD292" s="176" t="str">
        <f>IF(ISBLANK(N292)=TRUE,"",IF(ISBLANK(Q292)=TRUE,"",BX292))</f>
        <v/>
      </c>
      <c r="AE292" s="176" t="str">
        <f>IF(ISBLANK(O292)=TRUE,"",IF(ISBLANK(R292)=TRUE,"",BZ292))</f>
        <v/>
      </c>
      <c r="BM292" s="182">
        <f>B292*B292</f>
        <v>0</v>
      </c>
      <c r="BN292" s="181">
        <f>E292*E292</f>
        <v>0</v>
      </c>
      <c r="BO292" s="182">
        <f>H292*H292</f>
        <v>0</v>
      </c>
      <c r="BP292" s="181">
        <f>K292*K292</f>
        <v>0</v>
      </c>
      <c r="BQ292" s="86">
        <f>SQRT(BM292+BN292+BO292+BP292)</f>
        <v>0</v>
      </c>
      <c r="BR292" s="183" t="e">
        <f>(A292*C292+D292*F292+G292*I292+J292*L292)/BS292</f>
        <v>#DIV/0!</v>
      </c>
      <c r="BS292" s="86" t="e">
        <f>AVERAGE(C292, F292,I292,L292)</f>
        <v>#DIV/0!</v>
      </c>
      <c r="BT292" s="182">
        <f>N292*N292</f>
        <v>0</v>
      </c>
      <c r="BU292" s="181">
        <f>Q292*Q292</f>
        <v>0</v>
      </c>
      <c r="BV292" s="182">
        <f>T292*T292</f>
        <v>0</v>
      </c>
      <c r="BW292" s="181">
        <f>W292*W292</f>
        <v>0</v>
      </c>
      <c r="BX292" s="86">
        <f>SQRT(BT292+BU292+BV292+BW292)</f>
        <v>0</v>
      </c>
      <c r="BY292" s="183" t="e">
        <f>(M292*O292+P292*R292+S292*U292+V292*X292)/BZ292</f>
        <v>#DIV/0!</v>
      </c>
      <c r="BZ292" s="86" t="e">
        <f>AVERAGE(O292,R292,U292,X292)</f>
        <v>#DIV/0!</v>
      </c>
    </row>
    <row r="293" spans="1:82">
      <c r="A293" s="180"/>
      <c r="B293" s="180"/>
      <c r="C293" s="180"/>
      <c r="D293" s="91"/>
      <c r="E293" s="91"/>
      <c r="F293" s="91"/>
      <c r="G293" s="180"/>
      <c r="H293" s="180"/>
      <c r="I293" s="180"/>
      <c r="J293" s="91"/>
      <c r="K293" s="91"/>
      <c r="L293" s="91"/>
      <c r="M293" s="180"/>
      <c r="N293" s="180"/>
      <c r="O293" s="180"/>
      <c r="P293" s="91"/>
      <c r="Q293" s="91"/>
      <c r="R293" s="91"/>
      <c r="S293" s="180"/>
      <c r="T293" s="180"/>
      <c r="U293" s="180"/>
      <c r="V293" s="91"/>
      <c r="W293" s="91"/>
      <c r="X293" s="91"/>
      <c r="Z293" s="176" t="str">
        <f t="shared" ref="Z293:Z356" si="89">IF(ISBLANK(A293)=TRUE,"",IF(ISBLANK(D293)=TRUE,"",BR293))</f>
        <v/>
      </c>
      <c r="AA293" s="176" t="str">
        <f t="shared" ref="AA293:AA356" si="90">IF(ISBLANK(B293)=TRUE,"",IF(ISBLANK(E293)=TRUE,"",BQ293))</f>
        <v/>
      </c>
      <c r="AB293" s="176" t="str">
        <f t="shared" ref="AB293:AB356" si="91">IF(ISBLANK(C293)=TRUE,"",IF(ISBLANK(F293)=TRUE,"",BS293))</f>
        <v/>
      </c>
      <c r="AC293" s="176" t="str">
        <f t="shared" ref="AC293:AC356" si="92">IF(ISBLANK(M293)=TRUE,"",IF(ISBLANK(P293)=TRUE,"",BY293))</f>
        <v/>
      </c>
      <c r="AD293" s="176" t="str">
        <f t="shared" ref="AD293:AD356" si="93">IF(ISBLANK(N293)=TRUE,"",IF(ISBLANK(Q293)=TRUE,"",BX293))</f>
        <v/>
      </c>
      <c r="AE293" s="176" t="str">
        <f t="shared" ref="AE293:AE356" si="94">IF(ISBLANK(O293)=TRUE,"",IF(ISBLANK(R293)=TRUE,"",BZ293))</f>
        <v/>
      </c>
      <c r="BM293" s="182">
        <f t="shared" ref="BM293:BM356" si="95">B293*B293</f>
        <v>0</v>
      </c>
      <c r="BN293" s="181">
        <f t="shared" ref="BN293:BN356" si="96">E293*E293</f>
        <v>0</v>
      </c>
      <c r="BO293" s="182">
        <f t="shared" ref="BO293:BO356" si="97">H293*H293</f>
        <v>0</v>
      </c>
      <c r="BP293" s="181">
        <f t="shared" ref="BP293:BP356" si="98">K293*K293</f>
        <v>0</v>
      </c>
      <c r="BQ293" s="86">
        <f t="shared" ref="BQ293:BQ356" si="99">SQRT(BM293+BN293+BO293+BP293)</f>
        <v>0</v>
      </c>
      <c r="BR293" s="183" t="e">
        <f t="shared" ref="BR293:BR356" si="100">(A293*C293+D293*F293+G293*I293+J293*L293)/BS293</f>
        <v>#DIV/0!</v>
      </c>
      <c r="BS293" s="86" t="e">
        <f t="shared" ref="BS293:BS356" si="101">AVERAGE(C293, F293,I293,L293)</f>
        <v>#DIV/0!</v>
      </c>
      <c r="BT293" s="182">
        <f t="shared" ref="BT293:BT356" si="102">N293*N293</f>
        <v>0</v>
      </c>
      <c r="BU293" s="181">
        <f t="shared" ref="BU293:BU356" si="103">Q293*Q293</f>
        <v>0</v>
      </c>
      <c r="BV293" s="182">
        <f t="shared" ref="BV293:BV356" si="104">T293*T293</f>
        <v>0</v>
      </c>
      <c r="BW293" s="181">
        <f t="shared" ref="BW293:BW356" si="105">W293*W293</f>
        <v>0</v>
      </c>
      <c r="BX293" s="86">
        <f t="shared" ref="BX293:BX356" si="106">SQRT(BT293+BU293+BV293+BW293)</f>
        <v>0</v>
      </c>
      <c r="BY293" s="183" t="e">
        <f t="shared" ref="BY293:BY356" si="107">(M293*O293+P293*R293+S293*U293+V293*X293)/BZ293</f>
        <v>#DIV/0!</v>
      </c>
      <c r="BZ293" s="86" t="e">
        <f t="shared" ref="BZ293:BZ356" si="108">AVERAGE(O293,R293,U293,X293)</f>
        <v>#DIV/0!</v>
      </c>
    </row>
    <row r="294" spans="1:82">
      <c r="A294" s="180"/>
      <c r="B294" s="180"/>
      <c r="C294" s="180"/>
      <c r="D294" s="91"/>
      <c r="E294" s="91"/>
      <c r="F294" s="91"/>
      <c r="G294" s="180"/>
      <c r="H294" s="180"/>
      <c r="I294" s="180"/>
      <c r="J294" s="91"/>
      <c r="K294" s="91"/>
      <c r="L294" s="91"/>
      <c r="M294" s="180"/>
      <c r="N294" s="180"/>
      <c r="O294" s="180"/>
      <c r="P294" s="91"/>
      <c r="Q294" s="91"/>
      <c r="R294" s="91"/>
      <c r="S294" s="180"/>
      <c r="T294" s="180"/>
      <c r="U294" s="180"/>
      <c r="V294" s="91"/>
      <c r="W294" s="91"/>
      <c r="X294" s="91"/>
      <c r="Z294" s="176" t="str">
        <f t="shared" si="89"/>
        <v/>
      </c>
      <c r="AA294" s="176" t="str">
        <f t="shared" si="90"/>
        <v/>
      </c>
      <c r="AB294" s="176" t="str">
        <f t="shared" si="91"/>
        <v/>
      </c>
      <c r="AC294" s="176" t="str">
        <f t="shared" si="92"/>
        <v/>
      </c>
      <c r="AD294" s="176" t="str">
        <f t="shared" si="93"/>
        <v/>
      </c>
      <c r="AE294" s="176" t="str">
        <f t="shared" si="94"/>
        <v/>
      </c>
      <c r="BM294" s="182">
        <f t="shared" si="95"/>
        <v>0</v>
      </c>
      <c r="BN294" s="181">
        <f t="shared" si="96"/>
        <v>0</v>
      </c>
      <c r="BO294" s="182">
        <f t="shared" si="97"/>
        <v>0</v>
      </c>
      <c r="BP294" s="181">
        <f t="shared" si="98"/>
        <v>0</v>
      </c>
      <c r="BQ294" s="86">
        <f t="shared" si="99"/>
        <v>0</v>
      </c>
      <c r="BR294" s="183" t="e">
        <f t="shared" si="100"/>
        <v>#DIV/0!</v>
      </c>
      <c r="BS294" s="86" t="e">
        <f t="shared" si="101"/>
        <v>#DIV/0!</v>
      </c>
      <c r="BT294" s="182">
        <f t="shared" si="102"/>
        <v>0</v>
      </c>
      <c r="BU294" s="181">
        <f t="shared" si="103"/>
        <v>0</v>
      </c>
      <c r="BV294" s="182">
        <f t="shared" si="104"/>
        <v>0</v>
      </c>
      <c r="BW294" s="181">
        <f t="shared" si="105"/>
        <v>0</v>
      </c>
      <c r="BX294" s="86">
        <f t="shared" si="106"/>
        <v>0</v>
      </c>
      <c r="BY294" s="183" t="e">
        <f t="shared" si="107"/>
        <v>#DIV/0!</v>
      </c>
      <c r="BZ294" s="86" t="e">
        <f t="shared" si="108"/>
        <v>#DIV/0!</v>
      </c>
    </row>
    <row r="295" spans="1:82">
      <c r="A295" s="180"/>
      <c r="B295" s="180"/>
      <c r="C295" s="180"/>
      <c r="D295" s="91"/>
      <c r="E295" s="91"/>
      <c r="F295" s="91"/>
      <c r="G295" s="180"/>
      <c r="H295" s="180"/>
      <c r="I295" s="180"/>
      <c r="J295" s="91"/>
      <c r="K295" s="91"/>
      <c r="L295" s="91"/>
      <c r="M295" s="180"/>
      <c r="N295" s="180"/>
      <c r="O295" s="180"/>
      <c r="P295" s="91"/>
      <c r="Q295" s="91"/>
      <c r="R295" s="91"/>
      <c r="S295" s="180"/>
      <c r="T295" s="180"/>
      <c r="U295" s="180"/>
      <c r="V295" s="91"/>
      <c r="W295" s="91"/>
      <c r="X295" s="91"/>
      <c r="Z295" s="176" t="str">
        <f t="shared" si="89"/>
        <v/>
      </c>
      <c r="AA295" s="176" t="str">
        <f t="shared" si="90"/>
        <v/>
      </c>
      <c r="AB295" s="176" t="str">
        <f t="shared" si="91"/>
        <v/>
      </c>
      <c r="AC295" s="176" t="str">
        <f t="shared" si="92"/>
        <v/>
      </c>
      <c r="AD295" s="176" t="str">
        <f t="shared" si="93"/>
        <v/>
      </c>
      <c r="AE295" s="176" t="str">
        <f t="shared" si="94"/>
        <v/>
      </c>
      <c r="BM295" s="182">
        <f t="shared" si="95"/>
        <v>0</v>
      </c>
      <c r="BN295" s="181">
        <f t="shared" si="96"/>
        <v>0</v>
      </c>
      <c r="BO295" s="182">
        <f t="shared" si="97"/>
        <v>0</v>
      </c>
      <c r="BP295" s="181">
        <f t="shared" si="98"/>
        <v>0</v>
      </c>
      <c r="BQ295" s="86">
        <f t="shared" si="99"/>
        <v>0</v>
      </c>
      <c r="BR295" s="183" t="e">
        <f t="shared" si="100"/>
        <v>#DIV/0!</v>
      </c>
      <c r="BS295" s="86" t="e">
        <f t="shared" si="101"/>
        <v>#DIV/0!</v>
      </c>
      <c r="BT295" s="182">
        <f t="shared" si="102"/>
        <v>0</v>
      </c>
      <c r="BU295" s="181">
        <f t="shared" si="103"/>
        <v>0</v>
      </c>
      <c r="BV295" s="182">
        <f t="shared" si="104"/>
        <v>0</v>
      </c>
      <c r="BW295" s="181">
        <f t="shared" si="105"/>
        <v>0</v>
      </c>
      <c r="BX295" s="86">
        <f t="shared" si="106"/>
        <v>0</v>
      </c>
      <c r="BY295" s="183" t="e">
        <f t="shared" si="107"/>
        <v>#DIV/0!</v>
      </c>
      <c r="BZ295" s="86" t="e">
        <f t="shared" si="108"/>
        <v>#DIV/0!</v>
      </c>
    </row>
    <row r="296" spans="1:82">
      <c r="A296" s="180"/>
      <c r="B296" s="180"/>
      <c r="C296" s="180"/>
      <c r="D296" s="91"/>
      <c r="E296" s="91"/>
      <c r="F296" s="91"/>
      <c r="G296" s="180"/>
      <c r="H296" s="180"/>
      <c r="I296" s="180"/>
      <c r="J296" s="91"/>
      <c r="K296" s="91"/>
      <c r="L296" s="91"/>
      <c r="M296" s="180"/>
      <c r="N296" s="180"/>
      <c r="O296" s="180"/>
      <c r="P296" s="91"/>
      <c r="Q296" s="91"/>
      <c r="R296" s="91"/>
      <c r="S296" s="180"/>
      <c r="T296" s="180"/>
      <c r="U296" s="180"/>
      <c r="V296" s="91"/>
      <c r="W296" s="91"/>
      <c r="X296" s="91"/>
      <c r="Z296" s="176" t="str">
        <f t="shared" si="89"/>
        <v/>
      </c>
      <c r="AA296" s="176" t="str">
        <f t="shared" si="90"/>
        <v/>
      </c>
      <c r="AB296" s="176" t="str">
        <f t="shared" si="91"/>
        <v/>
      </c>
      <c r="AC296" s="176" t="str">
        <f t="shared" si="92"/>
        <v/>
      </c>
      <c r="AD296" s="176" t="str">
        <f t="shared" si="93"/>
        <v/>
      </c>
      <c r="AE296" s="176" t="str">
        <f t="shared" si="94"/>
        <v/>
      </c>
      <c r="BM296" s="182">
        <f t="shared" si="95"/>
        <v>0</v>
      </c>
      <c r="BN296" s="181">
        <f t="shared" si="96"/>
        <v>0</v>
      </c>
      <c r="BO296" s="182">
        <f t="shared" si="97"/>
        <v>0</v>
      </c>
      <c r="BP296" s="181">
        <f t="shared" si="98"/>
        <v>0</v>
      </c>
      <c r="BQ296" s="86">
        <f t="shared" si="99"/>
        <v>0</v>
      </c>
      <c r="BR296" s="183" t="e">
        <f t="shared" si="100"/>
        <v>#DIV/0!</v>
      </c>
      <c r="BS296" s="86" t="e">
        <f t="shared" si="101"/>
        <v>#DIV/0!</v>
      </c>
      <c r="BT296" s="182">
        <f t="shared" si="102"/>
        <v>0</v>
      </c>
      <c r="BU296" s="181">
        <f t="shared" si="103"/>
        <v>0</v>
      </c>
      <c r="BV296" s="182">
        <f t="shared" si="104"/>
        <v>0</v>
      </c>
      <c r="BW296" s="181">
        <f t="shared" si="105"/>
        <v>0</v>
      </c>
      <c r="BX296" s="86">
        <f t="shared" si="106"/>
        <v>0</v>
      </c>
      <c r="BY296" s="183" t="e">
        <f t="shared" si="107"/>
        <v>#DIV/0!</v>
      </c>
      <c r="BZ296" s="86" t="e">
        <f t="shared" si="108"/>
        <v>#DIV/0!</v>
      </c>
    </row>
    <row r="297" spans="1:82">
      <c r="A297" s="180"/>
      <c r="B297" s="180"/>
      <c r="C297" s="180"/>
      <c r="D297" s="91"/>
      <c r="E297" s="91"/>
      <c r="F297" s="91"/>
      <c r="G297" s="180"/>
      <c r="H297" s="180"/>
      <c r="I297" s="180"/>
      <c r="J297" s="91"/>
      <c r="K297" s="91"/>
      <c r="L297" s="91"/>
      <c r="M297" s="180"/>
      <c r="N297" s="180"/>
      <c r="O297" s="180"/>
      <c r="P297" s="91"/>
      <c r="Q297" s="91"/>
      <c r="R297" s="91"/>
      <c r="S297" s="180"/>
      <c r="T297" s="180"/>
      <c r="U297" s="180"/>
      <c r="V297" s="91"/>
      <c r="W297" s="91"/>
      <c r="X297" s="91"/>
      <c r="Z297" s="176" t="str">
        <f t="shared" si="89"/>
        <v/>
      </c>
      <c r="AA297" s="176" t="str">
        <f t="shared" si="90"/>
        <v/>
      </c>
      <c r="AB297" s="176" t="str">
        <f t="shared" si="91"/>
        <v/>
      </c>
      <c r="AC297" s="176" t="str">
        <f t="shared" si="92"/>
        <v/>
      </c>
      <c r="AD297" s="176" t="str">
        <f t="shared" si="93"/>
        <v/>
      </c>
      <c r="AE297" s="176" t="str">
        <f t="shared" si="94"/>
        <v/>
      </c>
      <c r="BM297" s="182">
        <f t="shared" si="95"/>
        <v>0</v>
      </c>
      <c r="BN297" s="181">
        <f t="shared" si="96"/>
        <v>0</v>
      </c>
      <c r="BO297" s="182">
        <f t="shared" si="97"/>
        <v>0</v>
      </c>
      <c r="BP297" s="181">
        <f t="shared" si="98"/>
        <v>0</v>
      </c>
      <c r="BQ297" s="86">
        <f t="shared" si="99"/>
        <v>0</v>
      </c>
      <c r="BR297" s="183" t="e">
        <f t="shared" si="100"/>
        <v>#DIV/0!</v>
      </c>
      <c r="BS297" s="86" t="e">
        <f t="shared" si="101"/>
        <v>#DIV/0!</v>
      </c>
      <c r="BT297" s="182">
        <f t="shared" si="102"/>
        <v>0</v>
      </c>
      <c r="BU297" s="181">
        <f t="shared" si="103"/>
        <v>0</v>
      </c>
      <c r="BV297" s="182">
        <f t="shared" si="104"/>
        <v>0</v>
      </c>
      <c r="BW297" s="181">
        <f t="shared" si="105"/>
        <v>0</v>
      </c>
      <c r="BX297" s="86">
        <f t="shared" si="106"/>
        <v>0</v>
      </c>
      <c r="BY297" s="183" t="e">
        <f t="shared" si="107"/>
        <v>#DIV/0!</v>
      </c>
      <c r="BZ297" s="86" t="e">
        <f t="shared" si="108"/>
        <v>#DIV/0!</v>
      </c>
    </row>
    <row r="298" spans="1:82">
      <c r="A298" s="180"/>
      <c r="B298" s="180"/>
      <c r="C298" s="180"/>
      <c r="D298" s="91"/>
      <c r="E298" s="91"/>
      <c r="F298" s="91"/>
      <c r="G298" s="180"/>
      <c r="H298" s="180"/>
      <c r="I298" s="180"/>
      <c r="J298" s="91"/>
      <c r="K298" s="91"/>
      <c r="L298" s="91"/>
      <c r="M298" s="180"/>
      <c r="N298" s="180"/>
      <c r="O298" s="180"/>
      <c r="P298" s="91"/>
      <c r="Q298" s="91"/>
      <c r="R298" s="91"/>
      <c r="S298" s="180"/>
      <c r="T298" s="180"/>
      <c r="U298" s="180"/>
      <c r="V298" s="91"/>
      <c r="W298" s="91"/>
      <c r="X298" s="91"/>
      <c r="Z298" s="176" t="str">
        <f t="shared" si="89"/>
        <v/>
      </c>
      <c r="AA298" s="176" t="str">
        <f t="shared" si="90"/>
        <v/>
      </c>
      <c r="AB298" s="176" t="str">
        <f t="shared" si="91"/>
        <v/>
      </c>
      <c r="AC298" s="176" t="str">
        <f t="shared" si="92"/>
        <v/>
      </c>
      <c r="AD298" s="176" t="str">
        <f t="shared" si="93"/>
        <v/>
      </c>
      <c r="AE298" s="176" t="str">
        <f t="shared" si="94"/>
        <v/>
      </c>
      <c r="BM298" s="182">
        <f t="shared" si="95"/>
        <v>0</v>
      </c>
      <c r="BN298" s="181">
        <f t="shared" si="96"/>
        <v>0</v>
      </c>
      <c r="BO298" s="182">
        <f t="shared" si="97"/>
        <v>0</v>
      </c>
      <c r="BP298" s="181">
        <f t="shared" si="98"/>
        <v>0</v>
      </c>
      <c r="BQ298" s="86">
        <f t="shared" si="99"/>
        <v>0</v>
      </c>
      <c r="BR298" s="183" t="e">
        <f t="shared" si="100"/>
        <v>#DIV/0!</v>
      </c>
      <c r="BS298" s="86" t="e">
        <f t="shared" si="101"/>
        <v>#DIV/0!</v>
      </c>
      <c r="BT298" s="182">
        <f t="shared" si="102"/>
        <v>0</v>
      </c>
      <c r="BU298" s="181">
        <f t="shared" si="103"/>
        <v>0</v>
      </c>
      <c r="BV298" s="182">
        <f t="shared" si="104"/>
        <v>0</v>
      </c>
      <c r="BW298" s="181">
        <f t="shared" si="105"/>
        <v>0</v>
      </c>
      <c r="BX298" s="86">
        <f t="shared" si="106"/>
        <v>0</v>
      </c>
      <c r="BY298" s="183" t="e">
        <f t="shared" si="107"/>
        <v>#DIV/0!</v>
      </c>
      <c r="BZ298" s="86" t="e">
        <f t="shared" si="108"/>
        <v>#DIV/0!</v>
      </c>
    </row>
    <row r="299" spans="1:82">
      <c r="A299" s="180"/>
      <c r="B299" s="180"/>
      <c r="C299" s="180"/>
      <c r="D299" s="91"/>
      <c r="E299" s="91"/>
      <c r="F299" s="91"/>
      <c r="G299" s="180"/>
      <c r="H299" s="180"/>
      <c r="I299" s="180"/>
      <c r="J299" s="91"/>
      <c r="K299" s="91"/>
      <c r="L299" s="91"/>
      <c r="M299" s="180"/>
      <c r="N299" s="180"/>
      <c r="O299" s="180"/>
      <c r="P299" s="91"/>
      <c r="Q299" s="91"/>
      <c r="R299" s="91"/>
      <c r="S299" s="180"/>
      <c r="T299" s="180"/>
      <c r="U299" s="180"/>
      <c r="V299" s="91"/>
      <c r="W299" s="91"/>
      <c r="X299" s="91"/>
      <c r="Z299" s="176" t="str">
        <f t="shared" si="89"/>
        <v/>
      </c>
      <c r="AA299" s="176" t="str">
        <f t="shared" si="90"/>
        <v/>
      </c>
      <c r="AB299" s="176" t="str">
        <f t="shared" si="91"/>
        <v/>
      </c>
      <c r="AC299" s="176" t="str">
        <f t="shared" si="92"/>
        <v/>
      </c>
      <c r="AD299" s="176" t="str">
        <f t="shared" si="93"/>
        <v/>
      </c>
      <c r="AE299" s="176" t="str">
        <f t="shared" si="94"/>
        <v/>
      </c>
      <c r="BM299" s="182">
        <f t="shared" si="95"/>
        <v>0</v>
      </c>
      <c r="BN299" s="181">
        <f t="shared" si="96"/>
        <v>0</v>
      </c>
      <c r="BO299" s="182">
        <f t="shared" si="97"/>
        <v>0</v>
      </c>
      <c r="BP299" s="181">
        <f t="shared" si="98"/>
        <v>0</v>
      </c>
      <c r="BQ299" s="86">
        <f t="shared" si="99"/>
        <v>0</v>
      </c>
      <c r="BR299" s="183" t="e">
        <f t="shared" si="100"/>
        <v>#DIV/0!</v>
      </c>
      <c r="BS299" s="86" t="e">
        <f t="shared" si="101"/>
        <v>#DIV/0!</v>
      </c>
      <c r="BT299" s="182">
        <f t="shared" si="102"/>
        <v>0</v>
      </c>
      <c r="BU299" s="181">
        <f t="shared" si="103"/>
        <v>0</v>
      </c>
      <c r="BV299" s="182">
        <f t="shared" si="104"/>
        <v>0</v>
      </c>
      <c r="BW299" s="181">
        <f t="shared" si="105"/>
        <v>0</v>
      </c>
      <c r="BX299" s="86">
        <f t="shared" si="106"/>
        <v>0</v>
      </c>
      <c r="BY299" s="183" t="e">
        <f t="shared" si="107"/>
        <v>#DIV/0!</v>
      </c>
      <c r="BZ299" s="86" t="e">
        <f t="shared" si="108"/>
        <v>#DIV/0!</v>
      </c>
    </row>
    <row r="300" spans="1:82">
      <c r="A300" s="180"/>
      <c r="B300" s="180"/>
      <c r="C300" s="180"/>
      <c r="D300" s="91"/>
      <c r="E300" s="91"/>
      <c r="F300" s="91"/>
      <c r="G300" s="180"/>
      <c r="H300" s="180"/>
      <c r="I300" s="180"/>
      <c r="J300" s="91"/>
      <c r="K300" s="91"/>
      <c r="L300" s="91"/>
      <c r="M300" s="180"/>
      <c r="N300" s="180"/>
      <c r="O300" s="180"/>
      <c r="P300" s="91"/>
      <c r="Q300" s="91"/>
      <c r="R300" s="91"/>
      <c r="S300" s="180"/>
      <c r="T300" s="180"/>
      <c r="U300" s="180"/>
      <c r="V300" s="91"/>
      <c r="W300" s="91"/>
      <c r="X300" s="91"/>
      <c r="Z300" s="176" t="str">
        <f t="shared" si="89"/>
        <v/>
      </c>
      <c r="AA300" s="176" t="str">
        <f t="shared" si="90"/>
        <v/>
      </c>
      <c r="AB300" s="176" t="str">
        <f t="shared" si="91"/>
        <v/>
      </c>
      <c r="AC300" s="176" t="str">
        <f t="shared" si="92"/>
        <v/>
      </c>
      <c r="AD300" s="176" t="str">
        <f t="shared" si="93"/>
        <v/>
      </c>
      <c r="AE300" s="176" t="str">
        <f t="shared" si="94"/>
        <v/>
      </c>
      <c r="BM300" s="182">
        <f t="shared" si="95"/>
        <v>0</v>
      </c>
      <c r="BN300" s="181">
        <f t="shared" si="96"/>
        <v>0</v>
      </c>
      <c r="BO300" s="182">
        <f t="shared" si="97"/>
        <v>0</v>
      </c>
      <c r="BP300" s="181">
        <f t="shared" si="98"/>
        <v>0</v>
      </c>
      <c r="BQ300" s="86">
        <f t="shared" si="99"/>
        <v>0</v>
      </c>
      <c r="BR300" s="183" t="e">
        <f t="shared" si="100"/>
        <v>#DIV/0!</v>
      </c>
      <c r="BS300" s="86" t="e">
        <f t="shared" si="101"/>
        <v>#DIV/0!</v>
      </c>
      <c r="BT300" s="182">
        <f t="shared" si="102"/>
        <v>0</v>
      </c>
      <c r="BU300" s="181">
        <f t="shared" si="103"/>
        <v>0</v>
      </c>
      <c r="BV300" s="182">
        <f t="shared" si="104"/>
        <v>0</v>
      </c>
      <c r="BW300" s="181">
        <f t="shared" si="105"/>
        <v>0</v>
      </c>
      <c r="BX300" s="86">
        <f t="shared" si="106"/>
        <v>0</v>
      </c>
      <c r="BY300" s="183" t="e">
        <f t="shared" si="107"/>
        <v>#DIV/0!</v>
      </c>
      <c r="BZ300" s="86" t="e">
        <f t="shared" si="108"/>
        <v>#DIV/0!</v>
      </c>
    </row>
    <row r="301" spans="1:82">
      <c r="A301" s="180"/>
      <c r="B301" s="180"/>
      <c r="C301" s="180"/>
      <c r="D301" s="91"/>
      <c r="E301" s="91"/>
      <c r="F301" s="91"/>
      <c r="G301" s="180"/>
      <c r="H301" s="180"/>
      <c r="I301" s="180"/>
      <c r="J301" s="91"/>
      <c r="K301" s="91"/>
      <c r="L301" s="91"/>
      <c r="M301" s="180"/>
      <c r="N301" s="180"/>
      <c r="O301" s="180"/>
      <c r="P301" s="91"/>
      <c r="Q301" s="91"/>
      <c r="R301" s="91"/>
      <c r="S301" s="180"/>
      <c r="T301" s="180"/>
      <c r="U301" s="180"/>
      <c r="V301" s="91"/>
      <c r="W301" s="91"/>
      <c r="X301" s="91"/>
      <c r="Z301" s="176" t="str">
        <f t="shared" si="89"/>
        <v/>
      </c>
      <c r="AA301" s="176" t="str">
        <f t="shared" si="90"/>
        <v/>
      </c>
      <c r="AB301" s="176" t="str">
        <f t="shared" si="91"/>
        <v/>
      </c>
      <c r="AC301" s="176" t="str">
        <f t="shared" si="92"/>
        <v/>
      </c>
      <c r="AD301" s="176" t="str">
        <f t="shared" si="93"/>
        <v/>
      </c>
      <c r="AE301" s="176" t="str">
        <f t="shared" si="94"/>
        <v/>
      </c>
      <c r="BM301" s="182">
        <f t="shared" si="95"/>
        <v>0</v>
      </c>
      <c r="BN301" s="181">
        <f t="shared" si="96"/>
        <v>0</v>
      </c>
      <c r="BO301" s="182">
        <f t="shared" si="97"/>
        <v>0</v>
      </c>
      <c r="BP301" s="181">
        <f t="shared" si="98"/>
        <v>0</v>
      </c>
      <c r="BQ301" s="86">
        <f t="shared" si="99"/>
        <v>0</v>
      </c>
      <c r="BR301" s="183" t="e">
        <f t="shared" si="100"/>
        <v>#DIV/0!</v>
      </c>
      <c r="BS301" s="86" t="e">
        <f t="shared" si="101"/>
        <v>#DIV/0!</v>
      </c>
      <c r="BT301" s="182">
        <f t="shared" si="102"/>
        <v>0</v>
      </c>
      <c r="BU301" s="181">
        <f t="shared" si="103"/>
        <v>0</v>
      </c>
      <c r="BV301" s="182">
        <f t="shared" si="104"/>
        <v>0</v>
      </c>
      <c r="BW301" s="181">
        <f t="shared" si="105"/>
        <v>0</v>
      </c>
      <c r="BX301" s="86">
        <f t="shared" si="106"/>
        <v>0</v>
      </c>
      <c r="BY301" s="183" t="e">
        <f t="shared" si="107"/>
        <v>#DIV/0!</v>
      </c>
      <c r="BZ301" s="86" t="e">
        <f t="shared" si="108"/>
        <v>#DIV/0!</v>
      </c>
    </row>
    <row r="302" spans="1:82">
      <c r="A302" s="180"/>
      <c r="B302" s="180"/>
      <c r="C302" s="180"/>
      <c r="D302" s="91"/>
      <c r="E302" s="91"/>
      <c r="F302" s="91"/>
      <c r="G302" s="180"/>
      <c r="H302" s="180"/>
      <c r="I302" s="180"/>
      <c r="J302" s="91"/>
      <c r="K302" s="91"/>
      <c r="L302" s="91"/>
      <c r="M302" s="180"/>
      <c r="N302" s="180"/>
      <c r="O302" s="180"/>
      <c r="P302" s="91"/>
      <c r="Q302" s="91"/>
      <c r="R302" s="91"/>
      <c r="S302" s="180"/>
      <c r="T302" s="180"/>
      <c r="U302" s="180"/>
      <c r="V302" s="91"/>
      <c r="W302" s="91"/>
      <c r="X302" s="91"/>
      <c r="Z302" s="176" t="str">
        <f t="shared" si="89"/>
        <v/>
      </c>
      <c r="AA302" s="176" t="str">
        <f t="shared" si="90"/>
        <v/>
      </c>
      <c r="AB302" s="176" t="str">
        <f t="shared" si="91"/>
        <v/>
      </c>
      <c r="AC302" s="176" t="str">
        <f t="shared" si="92"/>
        <v/>
      </c>
      <c r="AD302" s="176" t="str">
        <f t="shared" si="93"/>
        <v/>
      </c>
      <c r="AE302" s="176" t="str">
        <f t="shared" si="94"/>
        <v/>
      </c>
      <c r="BM302" s="182">
        <f t="shared" si="95"/>
        <v>0</v>
      </c>
      <c r="BN302" s="181">
        <f t="shared" si="96"/>
        <v>0</v>
      </c>
      <c r="BO302" s="182">
        <f t="shared" si="97"/>
        <v>0</v>
      </c>
      <c r="BP302" s="181">
        <f t="shared" si="98"/>
        <v>0</v>
      </c>
      <c r="BQ302" s="86">
        <f t="shared" si="99"/>
        <v>0</v>
      </c>
      <c r="BR302" s="183" t="e">
        <f t="shared" si="100"/>
        <v>#DIV/0!</v>
      </c>
      <c r="BS302" s="86" t="e">
        <f t="shared" si="101"/>
        <v>#DIV/0!</v>
      </c>
      <c r="BT302" s="182">
        <f t="shared" si="102"/>
        <v>0</v>
      </c>
      <c r="BU302" s="181">
        <f t="shared" si="103"/>
        <v>0</v>
      </c>
      <c r="BV302" s="182">
        <f t="shared" si="104"/>
        <v>0</v>
      </c>
      <c r="BW302" s="181">
        <f t="shared" si="105"/>
        <v>0</v>
      </c>
      <c r="BX302" s="86">
        <f t="shared" si="106"/>
        <v>0</v>
      </c>
      <c r="BY302" s="183" t="e">
        <f t="shared" si="107"/>
        <v>#DIV/0!</v>
      </c>
      <c r="BZ302" s="86" t="e">
        <f t="shared" si="108"/>
        <v>#DIV/0!</v>
      </c>
    </row>
    <row r="303" spans="1:82">
      <c r="A303" s="180"/>
      <c r="B303" s="180"/>
      <c r="C303" s="180"/>
      <c r="D303" s="91"/>
      <c r="E303" s="91"/>
      <c r="F303" s="91"/>
      <c r="G303" s="180"/>
      <c r="H303" s="180"/>
      <c r="I303" s="180"/>
      <c r="J303" s="91"/>
      <c r="K303" s="91"/>
      <c r="L303" s="91"/>
      <c r="M303" s="180"/>
      <c r="N303" s="180"/>
      <c r="O303" s="180"/>
      <c r="P303" s="91"/>
      <c r="Q303" s="91"/>
      <c r="R303" s="91"/>
      <c r="S303" s="180"/>
      <c r="T303" s="180"/>
      <c r="U303" s="180"/>
      <c r="V303" s="91"/>
      <c r="W303" s="91"/>
      <c r="X303" s="91"/>
      <c r="Z303" s="176" t="str">
        <f t="shared" si="89"/>
        <v/>
      </c>
      <c r="AA303" s="176" t="str">
        <f t="shared" si="90"/>
        <v/>
      </c>
      <c r="AB303" s="176" t="str">
        <f t="shared" si="91"/>
        <v/>
      </c>
      <c r="AC303" s="176" t="str">
        <f t="shared" si="92"/>
        <v/>
      </c>
      <c r="AD303" s="176" t="str">
        <f t="shared" si="93"/>
        <v/>
      </c>
      <c r="AE303" s="176" t="str">
        <f t="shared" si="94"/>
        <v/>
      </c>
      <c r="BM303" s="182">
        <f t="shared" si="95"/>
        <v>0</v>
      </c>
      <c r="BN303" s="181">
        <f t="shared" si="96"/>
        <v>0</v>
      </c>
      <c r="BO303" s="182">
        <f t="shared" si="97"/>
        <v>0</v>
      </c>
      <c r="BP303" s="181">
        <f t="shared" si="98"/>
        <v>0</v>
      </c>
      <c r="BQ303" s="86">
        <f t="shared" si="99"/>
        <v>0</v>
      </c>
      <c r="BR303" s="183" t="e">
        <f t="shared" si="100"/>
        <v>#DIV/0!</v>
      </c>
      <c r="BS303" s="86" t="e">
        <f t="shared" si="101"/>
        <v>#DIV/0!</v>
      </c>
      <c r="BT303" s="182">
        <f t="shared" si="102"/>
        <v>0</v>
      </c>
      <c r="BU303" s="181">
        <f t="shared" si="103"/>
        <v>0</v>
      </c>
      <c r="BV303" s="182">
        <f t="shared" si="104"/>
        <v>0</v>
      </c>
      <c r="BW303" s="181">
        <f t="shared" si="105"/>
        <v>0</v>
      </c>
      <c r="BX303" s="86">
        <f t="shared" si="106"/>
        <v>0</v>
      </c>
      <c r="BY303" s="183" t="e">
        <f t="shared" si="107"/>
        <v>#DIV/0!</v>
      </c>
      <c r="BZ303" s="86" t="e">
        <f t="shared" si="108"/>
        <v>#DIV/0!</v>
      </c>
    </row>
    <row r="304" spans="1:82">
      <c r="A304" s="180"/>
      <c r="B304" s="180"/>
      <c r="C304" s="180"/>
      <c r="D304" s="91"/>
      <c r="E304" s="91"/>
      <c r="F304" s="91"/>
      <c r="G304" s="180"/>
      <c r="H304" s="180"/>
      <c r="I304" s="180"/>
      <c r="J304" s="91"/>
      <c r="K304" s="91"/>
      <c r="L304" s="91"/>
      <c r="M304" s="180"/>
      <c r="N304" s="180"/>
      <c r="O304" s="180"/>
      <c r="P304" s="91"/>
      <c r="Q304" s="91"/>
      <c r="R304" s="91"/>
      <c r="S304" s="180"/>
      <c r="T304" s="180"/>
      <c r="U304" s="180"/>
      <c r="V304" s="91"/>
      <c r="W304" s="91"/>
      <c r="X304" s="91"/>
      <c r="Z304" s="176" t="str">
        <f t="shared" si="89"/>
        <v/>
      </c>
      <c r="AA304" s="176" t="str">
        <f t="shared" si="90"/>
        <v/>
      </c>
      <c r="AB304" s="176" t="str">
        <f t="shared" si="91"/>
        <v/>
      </c>
      <c r="AC304" s="176" t="str">
        <f t="shared" si="92"/>
        <v/>
      </c>
      <c r="AD304" s="176" t="str">
        <f t="shared" si="93"/>
        <v/>
      </c>
      <c r="AE304" s="176" t="str">
        <f t="shared" si="94"/>
        <v/>
      </c>
      <c r="BM304" s="182">
        <f t="shared" si="95"/>
        <v>0</v>
      </c>
      <c r="BN304" s="181">
        <f t="shared" si="96"/>
        <v>0</v>
      </c>
      <c r="BO304" s="182">
        <f t="shared" si="97"/>
        <v>0</v>
      </c>
      <c r="BP304" s="181">
        <f t="shared" si="98"/>
        <v>0</v>
      </c>
      <c r="BQ304" s="86">
        <f t="shared" si="99"/>
        <v>0</v>
      </c>
      <c r="BR304" s="183" t="e">
        <f t="shared" si="100"/>
        <v>#DIV/0!</v>
      </c>
      <c r="BS304" s="86" t="e">
        <f t="shared" si="101"/>
        <v>#DIV/0!</v>
      </c>
      <c r="BT304" s="182">
        <f t="shared" si="102"/>
        <v>0</v>
      </c>
      <c r="BU304" s="181">
        <f t="shared" si="103"/>
        <v>0</v>
      </c>
      <c r="BV304" s="182">
        <f t="shared" si="104"/>
        <v>0</v>
      </c>
      <c r="BW304" s="181">
        <f t="shared" si="105"/>
        <v>0</v>
      </c>
      <c r="BX304" s="86">
        <f t="shared" si="106"/>
        <v>0</v>
      </c>
      <c r="BY304" s="183" t="e">
        <f t="shared" si="107"/>
        <v>#DIV/0!</v>
      </c>
      <c r="BZ304" s="86" t="e">
        <f t="shared" si="108"/>
        <v>#DIV/0!</v>
      </c>
    </row>
    <row r="305" spans="1:78">
      <c r="A305" s="180"/>
      <c r="B305" s="180"/>
      <c r="C305" s="180"/>
      <c r="D305" s="91"/>
      <c r="E305" s="91"/>
      <c r="F305" s="91"/>
      <c r="G305" s="180"/>
      <c r="H305" s="180"/>
      <c r="I305" s="180"/>
      <c r="J305" s="91"/>
      <c r="K305" s="91"/>
      <c r="L305" s="91"/>
      <c r="M305" s="180"/>
      <c r="N305" s="180"/>
      <c r="O305" s="180"/>
      <c r="P305" s="91"/>
      <c r="Q305" s="91"/>
      <c r="R305" s="91"/>
      <c r="S305" s="180"/>
      <c r="T305" s="180"/>
      <c r="U305" s="180"/>
      <c r="V305" s="91"/>
      <c r="W305" s="91"/>
      <c r="X305" s="91"/>
      <c r="Z305" s="176" t="str">
        <f t="shared" si="89"/>
        <v/>
      </c>
      <c r="AA305" s="176" t="str">
        <f t="shared" si="90"/>
        <v/>
      </c>
      <c r="AB305" s="176" t="str">
        <f t="shared" si="91"/>
        <v/>
      </c>
      <c r="AC305" s="176" t="str">
        <f t="shared" si="92"/>
        <v/>
      </c>
      <c r="AD305" s="176" t="str">
        <f t="shared" si="93"/>
        <v/>
      </c>
      <c r="AE305" s="176" t="str">
        <f t="shared" si="94"/>
        <v/>
      </c>
      <c r="BM305" s="182">
        <f t="shared" si="95"/>
        <v>0</v>
      </c>
      <c r="BN305" s="181">
        <f t="shared" si="96"/>
        <v>0</v>
      </c>
      <c r="BO305" s="182">
        <f t="shared" si="97"/>
        <v>0</v>
      </c>
      <c r="BP305" s="181">
        <f t="shared" si="98"/>
        <v>0</v>
      </c>
      <c r="BQ305" s="86">
        <f t="shared" si="99"/>
        <v>0</v>
      </c>
      <c r="BR305" s="183" t="e">
        <f t="shared" si="100"/>
        <v>#DIV/0!</v>
      </c>
      <c r="BS305" s="86" t="e">
        <f t="shared" si="101"/>
        <v>#DIV/0!</v>
      </c>
      <c r="BT305" s="182">
        <f t="shared" si="102"/>
        <v>0</v>
      </c>
      <c r="BU305" s="181">
        <f t="shared" si="103"/>
        <v>0</v>
      </c>
      <c r="BV305" s="182">
        <f t="shared" si="104"/>
        <v>0</v>
      </c>
      <c r="BW305" s="181">
        <f t="shared" si="105"/>
        <v>0</v>
      </c>
      <c r="BX305" s="86">
        <f t="shared" si="106"/>
        <v>0</v>
      </c>
      <c r="BY305" s="183" t="e">
        <f t="shared" si="107"/>
        <v>#DIV/0!</v>
      </c>
      <c r="BZ305" s="86" t="e">
        <f t="shared" si="108"/>
        <v>#DIV/0!</v>
      </c>
    </row>
    <row r="306" spans="1:78">
      <c r="A306" s="180"/>
      <c r="B306" s="180"/>
      <c r="C306" s="180"/>
      <c r="D306" s="91"/>
      <c r="E306" s="91"/>
      <c r="F306" s="91"/>
      <c r="G306" s="180"/>
      <c r="H306" s="180"/>
      <c r="I306" s="180"/>
      <c r="J306" s="91"/>
      <c r="K306" s="91"/>
      <c r="L306" s="91"/>
      <c r="M306" s="180"/>
      <c r="N306" s="180"/>
      <c r="O306" s="180"/>
      <c r="P306" s="91"/>
      <c r="Q306" s="91"/>
      <c r="R306" s="91"/>
      <c r="S306" s="180"/>
      <c r="T306" s="180"/>
      <c r="U306" s="180"/>
      <c r="V306" s="91"/>
      <c r="W306" s="91"/>
      <c r="X306" s="91"/>
      <c r="Z306" s="176" t="str">
        <f t="shared" si="89"/>
        <v/>
      </c>
      <c r="AA306" s="176" t="str">
        <f t="shared" si="90"/>
        <v/>
      </c>
      <c r="AB306" s="176" t="str">
        <f t="shared" si="91"/>
        <v/>
      </c>
      <c r="AC306" s="176" t="str">
        <f t="shared" si="92"/>
        <v/>
      </c>
      <c r="AD306" s="176" t="str">
        <f t="shared" si="93"/>
        <v/>
      </c>
      <c r="AE306" s="176" t="str">
        <f t="shared" si="94"/>
        <v/>
      </c>
      <c r="BM306" s="182">
        <f t="shared" si="95"/>
        <v>0</v>
      </c>
      <c r="BN306" s="181">
        <f t="shared" si="96"/>
        <v>0</v>
      </c>
      <c r="BO306" s="182">
        <f t="shared" si="97"/>
        <v>0</v>
      </c>
      <c r="BP306" s="181">
        <f t="shared" si="98"/>
        <v>0</v>
      </c>
      <c r="BQ306" s="86">
        <f t="shared" si="99"/>
        <v>0</v>
      </c>
      <c r="BR306" s="183" t="e">
        <f t="shared" si="100"/>
        <v>#DIV/0!</v>
      </c>
      <c r="BS306" s="86" t="e">
        <f t="shared" si="101"/>
        <v>#DIV/0!</v>
      </c>
      <c r="BT306" s="182">
        <f t="shared" si="102"/>
        <v>0</v>
      </c>
      <c r="BU306" s="181">
        <f t="shared" si="103"/>
        <v>0</v>
      </c>
      <c r="BV306" s="182">
        <f t="shared" si="104"/>
        <v>0</v>
      </c>
      <c r="BW306" s="181">
        <f t="shared" si="105"/>
        <v>0</v>
      </c>
      <c r="BX306" s="86">
        <f t="shared" si="106"/>
        <v>0</v>
      </c>
      <c r="BY306" s="183" t="e">
        <f t="shared" si="107"/>
        <v>#DIV/0!</v>
      </c>
      <c r="BZ306" s="86" t="e">
        <f t="shared" si="108"/>
        <v>#DIV/0!</v>
      </c>
    </row>
    <row r="307" spans="1:78">
      <c r="A307" s="180"/>
      <c r="B307" s="180"/>
      <c r="C307" s="180"/>
      <c r="D307" s="91"/>
      <c r="E307" s="91"/>
      <c r="F307" s="91"/>
      <c r="G307" s="180"/>
      <c r="H307" s="180"/>
      <c r="I307" s="180"/>
      <c r="J307" s="91"/>
      <c r="K307" s="91"/>
      <c r="L307" s="91"/>
      <c r="M307" s="180"/>
      <c r="N307" s="180"/>
      <c r="O307" s="180"/>
      <c r="P307" s="91"/>
      <c r="Q307" s="91"/>
      <c r="R307" s="91"/>
      <c r="S307" s="180"/>
      <c r="T307" s="180"/>
      <c r="U307" s="180"/>
      <c r="V307" s="91"/>
      <c r="W307" s="91"/>
      <c r="X307" s="91"/>
      <c r="Z307" s="176" t="str">
        <f t="shared" si="89"/>
        <v/>
      </c>
      <c r="AA307" s="176" t="str">
        <f t="shared" si="90"/>
        <v/>
      </c>
      <c r="AB307" s="176" t="str">
        <f t="shared" si="91"/>
        <v/>
      </c>
      <c r="AC307" s="176" t="str">
        <f t="shared" si="92"/>
        <v/>
      </c>
      <c r="AD307" s="176" t="str">
        <f t="shared" si="93"/>
        <v/>
      </c>
      <c r="AE307" s="176" t="str">
        <f t="shared" si="94"/>
        <v/>
      </c>
      <c r="BM307" s="182">
        <f t="shared" si="95"/>
        <v>0</v>
      </c>
      <c r="BN307" s="181">
        <f t="shared" si="96"/>
        <v>0</v>
      </c>
      <c r="BO307" s="182">
        <f t="shared" si="97"/>
        <v>0</v>
      </c>
      <c r="BP307" s="181">
        <f t="shared" si="98"/>
        <v>0</v>
      </c>
      <c r="BQ307" s="86">
        <f t="shared" si="99"/>
        <v>0</v>
      </c>
      <c r="BR307" s="183" t="e">
        <f t="shared" si="100"/>
        <v>#DIV/0!</v>
      </c>
      <c r="BS307" s="86" t="e">
        <f t="shared" si="101"/>
        <v>#DIV/0!</v>
      </c>
      <c r="BT307" s="182">
        <f t="shared" si="102"/>
        <v>0</v>
      </c>
      <c r="BU307" s="181">
        <f t="shared" si="103"/>
        <v>0</v>
      </c>
      <c r="BV307" s="182">
        <f t="shared" si="104"/>
        <v>0</v>
      </c>
      <c r="BW307" s="181">
        <f t="shared" si="105"/>
        <v>0</v>
      </c>
      <c r="BX307" s="86">
        <f t="shared" si="106"/>
        <v>0</v>
      </c>
      <c r="BY307" s="183" t="e">
        <f t="shared" si="107"/>
        <v>#DIV/0!</v>
      </c>
      <c r="BZ307" s="86" t="e">
        <f t="shared" si="108"/>
        <v>#DIV/0!</v>
      </c>
    </row>
    <row r="308" spans="1:78">
      <c r="A308" s="180"/>
      <c r="B308" s="180"/>
      <c r="C308" s="180"/>
      <c r="D308" s="91"/>
      <c r="E308" s="91"/>
      <c r="F308" s="91"/>
      <c r="G308" s="180"/>
      <c r="H308" s="180"/>
      <c r="I308" s="180"/>
      <c r="J308" s="91"/>
      <c r="K308" s="91"/>
      <c r="L308" s="91"/>
      <c r="M308" s="180"/>
      <c r="N308" s="180"/>
      <c r="O308" s="180"/>
      <c r="P308" s="91"/>
      <c r="Q308" s="91"/>
      <c r="R308" s="91"/>
      <c r="S308" s="180"/>
      <c r="T308" s="180"/>
      <c r="U308" s="180"/>
      <c r="V308" s="91"/>
      <c r="W308" s="91"/>
      <c r="X308" s="91"/>
      <c r="Z308" s="176" t="str">
        <f t="shared" si="89"/>
        <v/>
      </c>
      <c r="AA308" s="176" t="str">
        <f t="shared" si="90"/>
        <v/>
      </c>
      <c r="AB308" s="176" t="str">
        <f t="shared" si="91"/>
        <v/>
      </c>
      <c r="AC308" s="176" t="str">
        <f t="shared" si="92"/>
        <v/>
      </c>
      <c r="AD308" s="176" t="str">
        <f t="shared" si="93"/>
        <v/>
      </c>
      <c r="AE308" s="176" t="str">
        <f t="shared" si="94"/>
        <v/>
      </c>
      <c r="BM308" s="182">
        <f t="shared" si="95"/>
        <v>0</v>
      </c>
      <c r="BN308" s="181">
        <f t="shared" si="96"/>
        <v>0</v>
      </c>
      <c r="BO308" s="182">
        <f t="shared" si="97"/>
        <v>0</v>
      </c>
      <c r="BP308" s="181">
        <f t="shared" si="98"/>
        <v>0</v>
      </c>
      <c r="BQ308" s="86">
        <f t="shared" si="99"/>
        <v>0</v>
      </c>
      <c r="BR308" s="183" t="e">
        <f t="shared" si="100"/>
        <v>#DIV/0!</v>
      </c>
      <c r="BS308" s="86" t="e">
        <f t="shared" si="101"/>
        <v>#DIV/0!</v>
      </c>
      <c r="BT308" s="182">
        <f t="shared" si="102"/>
        <v>0</v>
      </c>
      <c r="BU308" s="181">
        <f t="shared" si="103"/>
        <v>0</v>
      </c>
      <c r="BV308" s="182">
        <f t="shared" si="104"/>
        <v>0</v>
      </c>
      <c r="BW308" s="181">
        <f t="shared" si="105"/>
        <v>0</v>
      </c>
      <c r="BX308" s="86">
        <f t="shared" si="106"/>
        <v>0</v>
      </c>
      <c r="BY308" s="183" t="e">
        <f t="shared" si="107"/>
        <v>#DIV/0!</v>
      </c>
      <c r="BZ308" s="86" t="e">
        <f t="shared" si="108"/>
        <v>#DIV/0!</v>
      </c>
    </row>
    <row r="309" spans="1:78">
      <c r="A309" s="180"/>
      <c r="B309" s="180"/>
      <c r="C309" s="180"/>
      <c r="D309" s="91"/>
      <c r="E309" s="91"/>
      <c r="F309" s="91"/>
      <c r="G309" s="180"/>
      <c r="H309" s="180"/>
      <c r="I309" s="180"/>
      <c r="J309" s="91"/>
      <c r="K309" s="91"/>
      <c r="L309" s="91"/>
      <c r="M309" s="180"/>
      <c r="N309" s="180"/>
      <c r="O309" s="180"/>
      <c r="P309" s="91"/>
      <c r="Q309" s="91"/>
      <c r="R309" s="91"/>
      <c r="S309" s="180"/>
      <c r="T309" s="180"/>
      <c r="U309" s="180"/>
      <c r="V309" s="91"/>
      <c r="W309" s="91"/>
      <c r="X309" s="91"/>
      <c r="Z309" s="176" t="str">
        <f t="shared" si="89"/>
        <v/>
      </c>
      <c r="AA309" s="176" t="str">
        <f t="shared" si="90"/>
        <v/>
      </c>
      <c r="AB309" s="176" t="str">
        <f t="shared" si="91"/>
        <v/>
      </c>
      <c r="AC309" s="176" t="str">
        <f t="shared" si="92"/>
        <v/>
      </c>
      <c r="AD309" s="176" t="str">
        <f t="shared" si="93"/>
        <v/>
      </c>
      <c r="AE309" s="176" t="str">
        <f t="shared" si="94"/>
        <v/>
      </c>
      <c r="BM309" s="182">
        <f t="shared" si="95"/>
        <v>0</v>
      </c>
      <c r="BN309" s="181">
        <f t="shared" si="96"/>
        <v>0</v>
      </c>
      <c r="BO309" s="182">
        <f t="shared" si="97"/>
        <v>0</v>
      </c>
      <c r="BP309" s="181">
        <f t="shared" si="98"/>
        <v>0</v>
      </c>
      <c r="BQ309" s="86">
        <f t="shared" si="99"/>
        <v>0</v>
      </c>
      <c r="BR309" s="183" t="e">
        <f t="shared" si="100"/>
        <v>#DIV/0!</v>
      </c>
      <c r="BS309" s="86" t="e">
        <f t="shared" si="101"/>
        <v>#DIV/0!</v>
      </c>
      <c r="BT309" s="182">
        <f t="shared" si="102"/>
        <v>0</v>
      </c>
      <c r="BU309" s="181">
        <f t="shared" si="103"/>
        <v>0</v>
      </c>
      <c r="BV309" s="182">
        <f t="shared" si="104"/>
        <v>0</v>
      </c>
      <c r="BW309" s="181">
        <f t="shared" si="105"/>
        <v>0</v>
      </c>
      <c r="BX309" s="86">
        <f t="shared" si="106"/>
        <v>0</v>
      </c>
      <c r="BY309" s="183" t="e">
        <f t="shared" si="107"/>
        <v>#DIV/0!</v>
      </c>
      <c r="BZ309" s="86" t="e">
        <f t="shared" si="108"/>
        <v>#DIV/0!</v>
      </c>
    </row>
    <row r="310" spans="1:78">
      <c r="A310" s="180"/>
      <c r="B310" s="180"/>
      <c r="C310" s="180"/>
      <c r="D310" s="91"/>
      <c r="E310" s="91"/>
      <c r="F310" s="91"/>
      <c r="G310" s="180"/>
      <c r="H310" s="180"/>
      <c r="I310" s="180"/>
      <c r="J310" s="91"/>
      <c r="K310" s="91"/>
      <c r="L310" s="91"/>
      <c r="M310" s="180"/>
      <c r="N310" s="180"/>
      <c r="O310" s="180"/>
      <c r="P310" s="91"/>
      <c r="Q310" s="91"/>
      <c r="R310" s="91"/>
      <c r="S310" s="180"/>
      <c r="T310" s="180"/>
      <c r="U310" s="180"/>
      <c r="V310" s="91"/>
      <c r="W310" s="91"/>
      <c r="X310" s="91"/>
      <c r="Z310" s="176" t="str">
        <f t="shared" si="89"/>
        <v/>
      </c>
      <c r="AA310" s="176" t="str">
        <f t="shared" si="90"/>
        <v/>
      </c>
      <c r="AB310" s="176" t="str">
        <f t="shared" si="91"/>
        <v/>
      </c>
      <c r="AC310" s="176" t="str">
        <f t="shared" si="92"/>
        <v/>
      </c>
      <c r="AD310" s="176" t="str">
        <f t="shared" si="93"/>
        <v/>
      </c>
      <c r="AE310" s="176" t="str">
        <f t="shared" si="94"/>
        <v/>
      </c>
      <c r="BM310" s="182">
        <f t="shared" si="95"/>
        <v>0</v>
      </c>
      <c r="BN310" s="181">
        <f t="shared" si="96"/>
        <v>0</v>
      </c>
      <c r="BO310" s="182">
        <f t="shared" si="97"/>
        <v>0</v>
      </c>
      <c r="BP310" s="181">
        <f t="shared" si="98"/>
        <v>0</v>
      </c>
      <c r="BQ310" s="86">
        <f t="shared" si="99"/>
        <v>0</v>
      </c>
      <c r="BR310" s="183" t="e">
        <f t="shared" si="100"/>
        <v>#DIV/0!</v>
      </c>
      <c r="BS310" s="86" t="e">
        <f t="shared" si="101"/>
        <v>#DIV/0!</v>
      </c>
      <c r="BT310" s="182">
        <f t="shared" si="102"/>
        <v>0</v>
      </c>
      <c r="BU310" s="181">
        <f t="shared" si="103"/>
        <v>0</v>
      </c>
      <c r="BV310" s="182">
        <f t="shared" si="104"/>
        <v>0</v>
      </c>
      <c r="BW310" s="181">
        <f t="shared" si="105"/>
        <v>0</v>
      </c>
      <c r="BX310" s="86">
        <f t="shared" si="106"/>
        <v>0</v>
      </c>
      <c r="BY310" s="183" t="e">
        <f t="shared" si="107"/>
        <v>#DIV/0!</v>
      </c>
      <c r="BZ310" s="86" t="e">
        <f t="shared" si="108"/>
        <v>#DIV/0!</v>
      </c>
    </row>
    <row r="311" spans="1:78">
      <c r="A311" s="180"/>
      <c r="B311" s="180"/>
      <c r="C311" s="180"/>
      <c r="D311" s="91"/>
      <c r="E311" s="91"/>
      <c r="F311" s="91"/>
      <c r="G311" s="180"/>
      <c r="H311" s="180"/>
      <c r="I311" s="180"/>
      <c r="J311" s="91"/>
      <c r="K311" s="91"/>
      <c r="L311" s="91"/>
      <c r="M311" s="180"/>
      <c r="N311" s="180"/>
      <c r="O311" s="180"/>
      <c r="P311" s="91"/>
      <c r="Q311" s="91"/>
      <c r="R311" s="91"/>
      <c r="S311" s="180"/>
      <c r="T311" s="180"/>
      <c r="U311" s="180"/>
      <c r="V311" s="91"/>
      <c r="W311" s="91"/>
      <c r="X311" s="91"/>
      <c r="Z311" s="176" t="str">
        <f t="shared" si="89"/>
        <v/>
      </c>
      <c r="AA311" s="176" t="str">
        <f t="shared" si="90"/>
        <v/>
      </c>
      <c r="AB311" s="176" t="str">
        <f t="shared" si="91"/>
        <v/>
      </c>
      <c r="AC311" s="176" t="str">
        <f t="shared" si="92"/>
        <v/>
      </c>
      <c r="AD311" s="176" t="str">
        <f t="shared" si="93"/>
        <v/>
      </c>
      <c r="AE311" s="176" t="str">
        <f t="shared" si="94"/>
        <v/>
      </c>
      <c r="BM311" s="182">
        <f t="shared" si="95"/>
        <v>0</v>
      </c>
      <c r="BN311" s="181">
        <f t="shared" si="96"/>
        <v>0</v>
      </c>
      <c r="BO311" s="182">
        <f t="shared" si="97"/>
        <v>0</v>
      </c>
      <c r="BP311" s="181">
        <f t="shared" si="98"/>
        <v>0</v>
      </c>
      <c r="BQ311" s="86">
        <f t="shared" si="99"/>
        <v>0</v>
      </c>
      <c r="BR311" s="183" t="e">
        <f t="shared" si="100"/>
        <v>#DIV/0!</v>
      </c>
      <c r="BS311" s="86" t="e">
        <f t="shared" si="101"/>
        <v>#DIV/0!</v>
      </c>
      <c r="BT311" s="182">
        <f t="shared" si="102"/>
        <v>0</v>
      </c>
      <c r="BU311" s="181">
        <f t="shared" si="103"/>
        <v>0</v>
      </c>
      <c r="BV311" s="182">
        <f t="shared" si="104"/>
        <v>0</v>
      </c>
      <c r="BW311" s="181">
        <f t="shared" si="105"/>
        <v>0</v>
      </c>
      <c r="BX311" s="86">
        <f t="shared" si="106"/>
        <v>0</v>
      </c>
      <c r="BY311" s="183" t="e">
        <f t="shared" si="107"/>
        <v>#DIV/0!</v>
      </c>
      <c r="BZ311" s="86" t="e">
        <f t="shared" si="108"/>
        <v>#DIV/0!</v>
      </c>
    </row>
    <row r="312" spans="1:78">
      <c r="A312" s="180"/>
      <c r="B312" s="180"/>
      <c r="C312" s="180"/>
      <c r="D312" s="91"/>
      <c r="E312" s="91"/>
      <c r="F312" s="91"/>
      <c r="G312" s="180"/>
      <c r="H312" s="180"/>
      <c r="I312" s="180"/>
      <c r="J312" s="91"/>
      <c r="K312" s="91"/>
      <c r="L312" s="91"/>
      <c r="M312" s="180"/>
      <c r="N312" s="180"/>
      <c r="O312" s="180"/>
      <c r="P312" s="91"/>
      <c r="Q312" s="91"/>
      <c r="R312" s="91"/>
      <c r="S312" s="180"/>
      <c r="T312" s="180"/>
      <c r="U312" s="180"/>
      <c r="V312" s="91"/>
      <c r="W312" s="91"/>
      <c r="X312" s="91"/>
      <c r="Z312" s="176" t="str">
        <f t="shared" si="89"/>
        <v/>
      </c>
      <c r="AA312" s="176" t="str">
        <f t="shared" si="90"/>
        <v/>
      </c>
      <c r="AB312" s="176" t="str">
        <f t="shared" si="91"/>
        <v/>
      </c>
      <c r="AC312" s="176" t="str">
        <f t="shared" si="92"/>
        <v/>
      </c>
      <c r="AD312" s="176" t="str">
        <f t="shared" si="93"/>
        <v/>
      </c>
      <c r="AE312" s="176" t="str">
        <f t="shared" si="94"/>
        <v/>
      </c>
      <c r="BM312" s="182">
        <f t="shared" si="95"/>
        <v>0</v>
      </c>
      <c r="BN312" s="181">
        <f t="shared" si="96"/>
        <v>0</v>
      </c>
      <c r="BO312" s="182">
        <f t="shared" si="97"/>
        <v>0</v>
      </c>
      <c r="BP312" s="181">
        <f t="shared" si="98"/>
        <v>0</v>
      </c>
      <c r="BQ312" s="86">
        <f t="shared" si="99"/>
        <v>0</v>
      </c>
      <c r="BR312" s="183" t="e">
        <f t="shared" si="100"/>
        <v>#DIV/0!</v>
      </c>
      <c r="BS312" s="86" t="e">
        <f t="shared" si="101"/>
        <v>#DIV/0!</v>
      </c>
      <c r="BT312" s="182">
        <f t="shared" si="102"/>
        <v>0</v>
      </c>
      <c r="BU312" s="181">
        <f t="shared" si="103"/>
        <v>0</v>
      </c>
      <c r="BV312" s="182">
        <f t="shared" si="104"/>
        <v>0</v>
      </c>
      <c r="BW312" s="181">
        <f t="shared" si="105"/>
        <v>0</v>
      </c>
      <c r="BX312" s="86">
        <f t="shared" si="106"/>
        <v>0</v>
      </c>
      <c r="BY312" s="183" t="e">
        <f t="shared" si="107"/>
        <v>#DIV/0!</v>
      </c>
      <c r="BZ312" s="86" t="e">
        <f t="shared" si="108"/>
        <v>#DIV/0!</v>
      </c>
    </row>
    <row r="313" spans="1:78">
      <c r="A313" s="180"/>
      <c r="B313" s="180"/>
      <c r="C313" s="180"/>
      <c r="D313" s="91"/>
      <c r="E313" s="91"/>
      <c r="F313" s="91"/>
      <c r="G313" s="180"/>
      <c r="H313" s="180"/>
      <c r="I313" s="180"/>
      <c r="J313" s="91"/>
      <c r="K313" s="91"/>
      <c r="L313" s="91"/>
      <c r="M313" s="180"/>
      <c r="N313" s="180"/>
      <c r="O313" s="180"/>
      <c r="P313" s="91"/>
      <c r="Q313" s="91"/>
      <c r="R313" s="91"/>
      <c r="S313" s="180"/>
      <c r="T313" s="180"/>
      <c r="U313" s="180"/>
      <c r="V313" s="91"/>
      <c r="W313" s="91"/>
      <c r="X313" s="91"/>
      <c r="Z313" s="176" t="str">
        <f t="shared" si="89"/>
        <v/>
      </c>
      <c r="AA313" s="176" t="str">
        <f t="shared" si="90"/>
        <v/>
      </c>
      <c r="AB313" s="176" t="str">
        <f t="shared" si="91"/>
        <v/>
      </c>
      <c r="AC313" s="176" t="str">
        <f t="shared" si="92"/>
        <v/>
      </c>
      <c r="AD313" s="176" t="str">
        <f t="shared" si="93"/>
        <v/>
      </c>
      <c r="AE313" s="176" t="str">
        <f t="shared" si="94"/>
        <v/>
      </c>
      <c r="BM313" s="182">
        <f t="shared" si="95"/>
        <v>0</v>
      </c>
      <c r="BN313" s="181">
        <f t="shared" si="96"/>
        <v>0</v>
      </c>
      <c r="BO313" s="182">
        <f t="shared" si="97"/>
        <v>0</v>
      </c>
      <c r="BP313" s="181">
        <f t="shared" si="98"/>
        <v>0</v>
      </c>
      <c r="BQ313" s="86">
        <f t="shared" si="99"/>
        <v>0</v>
      </c>
      <c r="BR313" s="183" t="e">
        <f t="shared" si="100"/>
        <v>#DIV/0!</v>
      </c>
      <c r="BS313" s="86" t="e">
        <f t="shared" si="101"/>
        <v>#DIV/0!</v>
      </c>
      <c r="BT313" s="182">
        <f t="shared" si="102"/>
        <v>0</v>
      </c>
      <c r="BU313" s="181">
        <f t="shared" si="103"/>
        <v>0</v>
      </c>
      <c r="BV313" s="182">
        <f t="shared" si="104"/>
        <v>0</v>
      </c>
      <c r="BW313" s="181">
        <f t="shared" si="105"/>
        <v>0</v>
      </c>
      <c r="BX313" s="86">
        <f t="shared" si="106"/>
        <v>0</v>
      </c>
      <c r="BY313" s="183" t="e">
        <f t="shared" si="107"/>
        <v>#DIV/0!</v>
      </c>
      <c r="BZ313" s="86" t="e">
        <f t="shared" si="108"/>
        <v>#DIV/0!</v>
      </c>
    </row>
    <row r="314" spans="1:78">
      <c r="A314" s="180"/>
      <c r="B314" s="180"/>
      <c r="C314" s="180"/>
      <c r="D314" s="91"/>
      <c r="E314" s="91"/>
      <c r="F314" s="91"/>
      <c r="G314" s="180"/>
      <c r="H314" s="180"/>
      <c r="I314" s="180"/>
      <c r="J314" s="91"/>
      <c r="K314" s="91"/>
      <c r="L314" s="91"/>
      <c r="M314" s="180"/>
      <c r="N314" s="180"/>
      <c r="O314" s="180"/>
      <c r="P314" s="91"/>
      <c r="Q314" s="91"/>
      <c r="R314" s="91"/>
      <c r="S314" s="180"/>
      <c r="T314" s="180"/>
      <c r="U314" s="180"/>
      <c r="V314" s="91"/>
      <c r="W314" s="91"/>
      <c r="X314" s="91"/>
      <c r="Z314" s="176" t="str">
        <f t="shared" si="89"/>
        <v/>
      </c>
      <c r="AA314" s="176" t="str">
        <f t="shared" si="90"/>
        <v/>
      </c>
      <c r="AB314" s="176" t="str">
        <f t="shared" si="91"/>
        <v/>
      </c>
      <c r="AC314" s="176" t="str">
        <f t="shared" si="92"/>
        <v/>
      </c>
      <c r="AD314" s="176" t="str">
        <f t="shared" si="93"/>
        <v/>
      </c>
      <c r="AE314" s="176" t="str">
        <f t="shared" si="94"/>
        <v/>
      </c>
      <c r="BM314" s="182">
        <f t="shared" si="95"/>
        <v>0</v>
      </c>
      <c r="BN314" s="181">
        <f t="shared" si="96"/>
        <v>0</v>
      </c>
      <c r="BO314" s="182">
        <f t="shared" si="97"/>
        <v>0</v>
      </c>
      <c r="BP314" s="181">
        <f t="shared" si="98"/>
        <v>0</v>
      </c>
      <c r="BQ314" s="86">
        <f t="shared" si="99"/>
        <v>0</v>
      </c>
      <c r="BR314" s="183" t="e">
        <f t="shared" si="100"/>
        <v>#DIV/0!</v>
      </c>
      <c r="BS314" s="86" t="e">
        <f t="shared" si="101"/>
        <v>#DIV/0!</v>
      </c>
      <c r="BT314" s="182">
        <f t="shared" si="102"/>
        <v>0</v>
      </c>
      <c r="BU314" s="181">
        <f t="shared" si="103"/>
        <v>0</v>
      </c>
      <c r="BV314" s="182">
        <f t="shared" si="104"/>
        <v>0</v>
      </c>
      <c r="BW314" s="181">
        <f t="shared" si="105"/>
        <v>0</v>
      </c>
      <c r="BX314" s="86">
        <f t="shared" si="106"/>
        <v>0</v>
      </c>
      <c r="BY314" s="183" t="e">
        <f t="shared" si="107"/>
        <v>#DIV/0!</v>
      </c>
      <c r="BZ314" s="86" t="e">
        <f t="shared" si="108"/>
        <v>#DIV/0!</v>
      </c>
    </row>
    <row r="315" spans="1:78">
      <c r="A315" s="180"/>
      <c r="B315" s="180"/>
      <c r="C315" s="180"/>
      <c r="D315" s="91"/>
      <c r="E315" s="91"/>
      <c r="F315" s="91"/>
      <c r="G315" s="180"/>
      <c r="H315" s="180"/>
      <c r="I315" s="180"/>
      <c r="J315" s="91"/>
      <c r="K315" s="91"/>
      <c r="L315" s="91"/>
      <c r="M315" s="180"/>
      <c r="N315" s="180"/>
      <c r="O315" s="180"/>
      <c r="P315" s="91"/>
      <c r="Q315" s="91"/>
      <c r="R315" s="91"/>
      <c r="S315" s="180"/>
      <c r="T315" s="180"/>
      <c r="U315" s="180"/>
      <c r="V315" s="91"/>
      <c r="W315" s="91"/>
      <c r="X315" s="91"/>
      <c r="Z315" s="176" t="str">
        <f t="shared" si="89"/>
        <v/>
      </c>
      <c r="AA315" s="176" t="str">
        <f t="shared" si="90"/>
        <v/>
      </c>
      <c r="AB315" s="176" t="str">
        <f t="shared" si="91"/>
        <v/>
      </c>
      <c r="AC315" s="176" t="str">
        <f t="shared" si="92"/>
        <v/>
      </c>
      <c r="AD315" s="176" t="str">
        <f t="shared" si="93"/>
        <v/>
      </c>
      <c r="AE315" s="176" t="str">
        <f t="shared" si="94"/>
        <v/>
      </c>
      <c r="BM315" s="182">
        <f t="shared" si="95"/>
        <v>0</v>
      </c>
      <c r="BN315" s="181">
        <f t="shared" si="96"/>
        <v>0</v>
      </c>
      <c r="BO315" s="182">
        <f t="shared" si="97"/>
        <v>0</v>
      </c>
      <c r="BP315" s="181">
        <f t="shared" si="98"/>
        <v>0</v>
      </c>
      <c r="BQ315" s="86">
        <f t="shared" si="99"/>
        <v>0</v>
      </c>
      <c r="BR315" s="183" t="e">
        <f t="shared" si="100"/>
        <v>#DIV/0!</v>
      </c>
      <c r="BS315" s="86" t="e">
        <f t="shared" si="101"/>
        <v>#DIV/0!</v>
      </c>
      <c r="BT315" s="182">
        <f t="shared" si="102"/>
        <v>0</v>
      </c>
      <c r="BU315" s="181">
        <f t="shared" si="103"/>
        <v>0</v>
      </c>
      <c r="BV315" s="182">
        <f t="shared" si="104"/>
        <v>0</v>
      </c>
      <c r="BW315" s="181">
        <f t="shared" si="105"/>
        <v>0</v>
      </c>
      <c r="BX315" s="86">
        <f t="shared" si="106"/>
        <v>0</v>
      </c>
      <c r="BY315" s="183" t="e">
        <f t="shared" si="107"/>
        <v>#DIV/0!</v>
      </c>
      <c r="BZ315" s="86" t="e">
        <f t="shared" si="108"/>
        <v>#DIV/0!</v>
      </c>
    </row>
    <row r="316" spans="1:78">
      <c r="A316" s="180"/>
      <c r="B316" s="180"/>
      <c r="C316" s="180"/>
      <c r="D316" s="91"/>
      <c r="E316" s="91"/>
      <c r="F316" s="91"/>
      <c r="G316" s="180"/>
      <c r="H316" s="180"/>
      <c r="I316" s="180"/>
      <c r="J316" s="91"/>
      <c r="K316" s="91"/>
      <c r="L316" s="91"/>
      <c r="M316" s="180"/>
      <c r="N316" s="180"/>
      <c r="O316" s="180"/>
      <c r="P316" s="91"/>
      <c r="Q316" s="91"/>
      <c r="R316" s="91"/>
      <c r="S316" s="180"/>
      <c r="T316" s="180"/>
      <c r="U316" s="180"/>
      <c r="V316" s="91"/>
      <c r="W316" s="91"/>
      <c r="X316" s="91"/>
      <c r="Z316" s="176" t="str">
        <f t="shared" si="89"/>
        <v/>
      </c>
      <c r="AA316" s="176" t="str">
        <f t="shared" si="90"/>
        <v/>
      </c>
      <c r="AB316" s="176" t="str">
        <f t="shared" si="91"/>
        <v/>
      </c>
      <c r="AC316" s="176" t="str">
        <f t="shared" si="92"/>
        <v/>
      </c>
      <c r="AD316" s="176" t="str">
        <f t="shared" si="93"/>
        <v/>
      </c>
      <c r="AE316" s="176" t="str">
        <f t="shared" si="94"/>
        <v/>
      </c>
      <c r="BM316" s="182">
        <f t="shared" si="95"/>
        <v>0</v>
      </c>
      <c r="BN316" s="181">
        <f t="shared" si="96"/>
        <v>0</v>
      </c>
      <c r="BO316" s="182">
        <f t="shared" si="97"/>
        <v>0</v>
      </c>
      <c r="BP316" s="181">
        <f t="shared" si="98"/>
        <v>0</v>
      </c>
      <c r="BQ316" s="86">
        <f t="shared" si="99"/>
        <v>0</v>
      </c>
      <c r="BR316" s="183" t="e">
        <f t="shared" si="100"/>
        <v>#DIV/0!</v>
      </c>
      <c r="BS316" s="86" t="e">
        <f t="shared" si="101"/>
        <v>#DIV/0!</v>
      </c>
      <c r="BT316" s="182">
        <f t="shared" si="102"/>
        <v>0</v>
      </c>
      <c r="BU316" s="181">
        <f t="shared" si="103"/>
        <v>0</v>
      </c>
      <c r="BV316" s="182">
        <f t="shared" si="104"/>
        <v>0</v>
      </c>
      <c r="BW316" s="181">
        <f t="shared" si="105"/>
        <v>0</v>
      </c>
      <c r="BX316" s="86">
        <f t="shared" si="106"/>
        <v>0</v>
      </c>
      <c r="BY316" s="183" t="e">
        <f t="shared" si="107"/>
        <v>#DIV/0!</v>
      </c>
      <c r="BZ316" s="86" t="e">
        <f t="shared" si="108"/>
        <v>#DIV/0!</v>
      </c>
    </row>
    <row r="317" spans="1:78">
      <c r="A317" s="180"/>
      <c r="B317" s="180"/>
      <c r="C317" s="180"/>
      <c r="D317" s="91"/>
      <c r="E317" s="91"/>
      <c r="F317" s="91"/>
      <c r="G317" s="180"/>
      <c r="H317" s="180"/>
      <c r="I317" s="180"/>
      <c r="J317" s="91"/>
      <c r="K317" s="91"/>
      <c r="L317" s="91"/>
      <c r="M317" s="180"/>
      <c r="N317" s="180"/>
      <c r="O317" s="180"/>
      <c r="P317" s="91"/>
      <c r="Q317" s="91"/>
      <c r="R317" s="91"/>
      <c r="S317" s="180"/>
      <c r="T317" s="180"/>
      <c r="U317" s="180"/>
      <c r="V317" s="91"/>
      <c r="W317" s="91"/>
      <c r="X317" s="91"/>
      <c r="Z317" s="176" t="str">
        <f t="shared" si="89"/>
        <v/>
      </c>
      <c r="AA317" s="176" t="str">
        <f t="shared" si="90"/>
        <v/>
      </c>
      <c r="AB317" s="176" t="str">
        <f t="shared" si="91"/>
        <v/>
      </c>
      <c r="AC317" s="176" t="str">
        <f t="shared" si="92"/>
        <v/>
      </c>
      <c r="AD317" s="176" t="str">
        <f t="shared" si="93"/>
        <v/>
      </c>
      <c r="AE317" s="176" t="str">
        <f t="shared" si="94"/>
        <v/>
      </c>
      <c r="BM317" s="182">
        <f t="shared" si="95"/>
        <v>0</v>
      </c>
      <c r="BN317" s="181">
        <f t="shared" si="96"/>
        <v>0</v>
      </c>
      <c r="BO317" s="182">
        <f t="shared" si="97"/>
        <v>0</v>
      </c>
      <c r="BP317" s="181">
        <f t="shared" si="98"/>
        <v>0</v>
      </c>
      <c r="BQ317" s="86">
        <f t="shared" si="99"/>
        <v>0</v>
      </c>
      <c r="BR317" s="183" t="e">
        <f t="shared" si="100"/>
        <v>#DIV/0!</v>
      </c>
      <c r="BS317" s="86" t="e">
        <f t="shared" si="101"/>
        <v>#DIV/0!</v>
      </c>
      <c r="BT317" s="182">
        <f t="shared" si="102"/>
        <v>0</v>
      </c>
      <c r="BU317" s="181">
        <f t="shared" si="103"/>
        <v>0</v>
      </c>
      <c r="BV317" s="182">
        <f t="shared" si="104"/>
        <v>0</v>
      </c>
      <c r="BW317" s="181">
        <f t="shared" si="105"/>
        <v>0</v>
      </c>
      <c r="BX317" s="86">
        <f t="shared" si="106"/>
        <v>0</v>
      </c>
      <c r="BY317" s="183" t="e">
        <f t="shared" si="107"/>
        <v>#DIV/0!</v>
      </c>
      <c r="BZ317" s="86" t="e">
        <f t="shared" si="108"/>
        <v>#DIV/0!</v>
      </c>
    </row>
    <row r="318" spans="1:78">
      <c r="A318" s="180"/>
      <c r="B318" s="180"/>
      <c r="C318" s="180"/>
      <c r="D318" s="91"/>
      <c r="E318" s="91"/>
      <c r="F318" s="91"/>
      <c r="G318" s="180"/>
      <c r="H318" s="180"/>
      <c r="I318" s="180"/>
      <c r="J318" s="91"/>
      <c r="K318" s="91"/>
      <c r="L318" s="91"/>
      <c r="M318" s="180"/>
      <c r="N318" s="180"/>
      <c r="O318" s="180"/>
      <c r="P318" s="91"/>
      <c r="Q318" s="91"/>
      <c r="R318" s="91"/>
      <c r="S318" s="180"/>
      <c r="T318" s="180"/>
      <c r="U318" s="180"/>
      <c r="V318" s="91"/>
      <c r="W318" s="91"/>
      <c r="X318" s="91"/>
      <c r="Z318" s="176" t="str">
        <f t="shared" si="89"/>
        <v/>
      </c>
      <c r="AA318" s="176" t="str">
        <f t="shared" si="90"/>
        <v/>
      </c>
      <c r="AB318" s="176" t="str">
        <f t="shared" si="91"/>
        <v/>
      </c>
      <c r="AC318" s="176" t="str">
        <f t="shared" si="92"/>
        <v/>
      </c>
      <c r="AD318" s="176" t="str">
        <f t="shared" si="93"/>
        <v/>
      </c>
      <c r="AE318" s="176" t="str">
        <f t="shared" si="94"/>
        <v/>
      </c>
      <c r="BM318" s="182">
        <f t="shared" si="95"/>
        <v>0</v>
      </c>
      <c r="BN318" s="181">
        <f t="shared" si="96"/>
        <v>0</v>
      </c>
      <c r="BO318" s="182">
        <f t="shared" si="97"/>
        <v>0</v>
      </c>
      <c r="BP318" s="181">
        <f t="shared" si="98"/>
        <v>0</v>
      </c>
      <c r="BQ318" s="86">
        <f t="shared" si="99"/>
        <v>0</v>
      </c>
      <c r="BR318" s="183" t="e">
        <f t="shared" si="100"/>
        <v>#DIV/0!</v>
      </c>
      <c r="BS318" s="86" t="e">
        <f t="shared" si="101"/>
        <v>#DIV/0!</v>
      </c>
      <c r="BT318" s="182">
        <f t="shared" si="102"/>
        <v>0</v>
      </c>
      <c r="BU318" s="181">
        <f t="shared" si="103"/>
        <v>0</v>
      </c>
      <c r="BV318" s="182">
        <f t="shared" si="104"/>
        <v>0</v>
      </c>
      <c r="BW318" s="181">
        <f t="shared" si="105"/>
        <v>0</v>
      </c>
      <c r="BX318" s="86">
        <f t="shared" si="106"/>
        <v>0</v>
      </c>
      <c r="BY318" s="183" t="e">
        <f t="shared" si="107"/>
        <v>#DIV/0!</v>
      </c>
      <c r="BZ318" s="86" t="e">
        <f t="shared" si="108"/>
        <v>#DIV/0!</v>
      </c>
    </row>
    <row r="319" spans="1:78">
      <c r="A319" s="180"/>
      <c r="B319" s="180"/>
      <c r="C319" s="180"/>
      <c r="D319" s="91"/>
      <c r="E319" s="91"/>
      <c r="F319" s="91"/>
      <c r="G319" s="180"/>
      <c r="H319" s="180"/>
      <c r="I319" s="180"/>
      <c r="J319" s="91"/>
      <c r="K319" s="91"/>
      <c r="L319" s="91"/>
      <c r="M319" s="180"/>
      <c r="N319" s="180"/>
      <c r="O319" s="180"/>
      <c r="P319" s="91"/>
      <c r="Q319" s="91"/>
      <c r="R319" s="91"/>
      <c r="S319" s="180"/>
      <c r="T319" s="180"/>
      <c r="U319" s="180"/>
      <c r="V319" s="91"/>
      <c r="W319" s="91"/>
      <c r="X319" s="91"/>
      <c r="Z319" s="176" t="str">
        <f t="shared" si="89"/>
        <v/>
      </c>
      <c r="AA319" s="176" t="str">
        <f t="shared" si="90"/>
        <v/>
      </c>
      <c r="AB319" s="176" t="str">
        <f t="shared" si="91"/>
        <v/>
      </c>
      <c r="AC319" s="176" t="str">
        <f t="shared" si="92"/>
        <v/>
      </c>
      <c r="AD319" s="176" t="str">
        <f t="shared" si="93"/>
        <v/>
      </c>
      <c r="AE319" s="176" t="str">
        <f t="shared" si="94"/>
        <v/>
      </c>
      <c r="BM319" s="182">
        <f t="shared" si="95"/>
        <v>0</v>
      </c>
      <c r="BN319" s="181">
        <f t="shared" si="96"/>
        <v>0</v>
      </c>
      <c r="BO319" s="182">
        <f t="shared" si="97"/>
        <v>0</v>
      </c>
      <c r="BP319" s="181">
        <f t="shared" si="98"/>
        <v>0</v>
      </c>
      <c r="BQ319" s="86">
        <f t="shared" si="99"/>
        <v>0</v>
      </c>
      <c r="BR319" s="183" t="e">
        <f t="shared" si="100"/>
        <v>#DIV/0!</v>
      </c>
      <c r="BS319" s="86" t="e">
        <f t="shared" si="101"/>
        <v>#DIV/0!</v>
      </c>
      <c r="BT319" s="182">
        <f t="shared" si="102"/>
        <v>0</v>
      </c>
      <c r="BU319" s="181">
        <f t="shared" si="103"/>
        <v>0</v>
      </c>
      <c r="BV319" s="182">
        <f t="shared" si="104"/>
        <v>0</v>
      </c>
      <c r="BW319" s="181">
        <f t="shared" si="105"/>
        <v>0</v>
      </c>
      <c r="BX319" s="86">
        <f t="shared" si="106"/>
        <v>0</v>
      </c>
      <c r="BY319" s="183" t="e">
        <f t="shared" si="107"/>
        <v>#DIV/0!</v>
      </c>
      <c r="BZ319" s="86" t="e">
        <f t="shared" si="108"/>
        <v>#DIV/0!</v>
      </c>
    </row>
    <row r="320" spans="1:78">
      <c r="A320" s="180"/>
      <c r="B320" s="180"/>
      <c r="C320" s="180"/>
      <c r="D320" s="91"/>
      <c r="E320" s="91"/>
      <c r="F320" s="91"/>
      <c r="G320" s="180"/>
      <c r="H320" s="180"/>
      <c r="I320" s="180"/>
      <c r="J320" s="91"/>
      <c r="K320" s="91"/>
      <c r="L320" s="91"/>
      <c r="M320" s="180"/>
      <c r="N320" s="180"/>
      <c r="O320" s="180"/>
      <c r="P320" s="91"/>
      <c r="Q320" s="91"/>
      <c r="R320" s="91"/>
      <c r="S320" s="180"/>
      <c r="T320" s="180"/>
      <c r="U320" s="180"/>
      <c r="V320" s="91"/>
      <c r="W320" s="91"/>
      <c r="X320" s="91"/>
      <c r="Z320" s="176" t="str">
        <f t="shared" si="89"/>
        <v/>
      </c>
      <c r="AA320" s="176" t="str">
        <f t="shared" si="90"/>
        <v/>
      </c>
      <c r="AB320" s="176" t="str">
        <f t="shared" si="91"/>
        <v/>
      </c>
      <c r="AC320" s="176" t="str">
        <f t="shared" si="92"/>
        <v/>
      </c>
      <c r="AD320" s="176" t="str">
        <f t="shared" si="93"/>
        <v/>
      </c>
      <c r="AE320" s="176" t="str">
        <f t="shared" si="94"/>
        <v/>
      </c>
      <c r="BM320" s="182">
        <f t="shared" si="95"/>
        <v>0</v>
      </c>
      <c r="BN320" s="181">
        <f t="shared" si="96"/>
        <v>0</v>
      </c>
      <c r="BO320" s="182">
        <f t="shared" si="97"/>
        <v>0</v>
      </c>
      <c r="BP320" s="181">
        <f t="shared" si="98"/>
        <v>0</v>
      </c>
      <c r="BQ320" s="86">
        <f t="shared" si="99"/>
        <v>0</v>
      </c>
      <c r="BR320" s="183" t="e">
        <f t="shared" si="100"/>
        <v>#DIV/0!</v>
      </c>
      <c r="BS320" s="86" t="e">
        <f t="shared" si="101"/>
        <v>#DIV/0!</v>
      </c>
      <c r="BT320" s="182">
        <f t="shared" si="102"/>
        <v>0</v>
      </c>
      <c r="BU320" s="181">
        <f t="shared" si="103"/>
        <v>0</v>
      </c>
      <c r="BV320" s="182">
        <f t="shared" si="104"/>
        <v>0</v>
      </c>
      <c r="BW320" s="181">
        <f t="shared" si="105"/>
        <v>0</v>
      </c>
      <c r="BX320" s="86">
        <f t="shared" si="106"/>
        <v>0</v>
      </c>
      <c r="BY320" s="183" t="e">
        <f t="shared" si="107"/>
        <v>#DIV/0!</v>
      </c>
      <c r="BZ320" s="86" t="e">
        <f t="shared" si="108"/>
        <v>#DIV/0!</v>
      </c>
    </row>
    <row r="321" spans="1:78">
      <c r="A321" s="180"/>
      <c r="B321" s="180"/>
      <c r="C321" s="180"/>
      <c r="D321" s="91"/>
      <c r="E321" s="91"/>
      <c r="F321" s="91"/>
      <c r="G321" s="180"/>
      <c r="H321" s="180"/>
      <c r="I321" s="180"/>
      <c r="J321" s="91"/>
      <c r="K321" s="91"/>
      <c r="L321" s="91"/>
      <c r="M321" s="180"/>
      <c r="N321" s="180"/>
      <c r="O321" s="180"/>
      <c r="P321" s="91"/>
      <c r="Q321" s="91"/>
      <c r="R321" s="91"/>
      <c r="S321" s="180"/>
      <c r="T321" s="180"/>
      <c r="U321" s="180"/>
      <c r="V321" s="91"/>
      <c r="W321" s="91"/>
      <c r="X321" s="91"/>
      <c r="Z321" s="176" t="str">
        <f t="shared" si="89"/>
        <v/>
      </c>
      <c r="AA321" s="176" t="str">
        <f t="shared" si="90"/>
        <v/>
      </c>
      <c r="AB321" s="176" t="str">
        <f t="shared" si="91"/>
        <v/>
      </c>
      <c r="AC321" s="176" t="str">
        <f t="shared" si="92"/>
        <v/>
      </c>
      <c r="AD321" s="176" t="str">
        <f t="shared" si="93"/>
        <v/>
      </c>
      <c r="AE321" s="176" t="str">
        <f t="shared" si="94"/>
        <v/>
      </c>
      <c r="BM321" s="182">
        <f t="shared" si="95"/>
        <v>0</v>
      </c>
      <c r="BN321" s="181">
        <f t="shared" si="96"/>
        <v>0</v>
      </c>
      <c r="BO321" s="182">
        <f t="shared" si="97"/>
        <v>0</v>
      </c>
      <c r="BP321" s="181">
        <f t="shared" si="98"/>
        <v>0</v>
      </c>
      <c r="BQ321" s="86">
        <f t="shared" si="99"/>
        <v>0</v>
      </c>
      <c r="BR321" s="183" t="e">
        <f t="shared" si="100"/>
        <v>#DIV/0!</v>
      </c>
      <c r="BS321" s="86" t="e">
        <f t="shared" si="101"/>
        <v>#DIV/0!</v>
      </c>
      <c r="BT321" s="182">
        <f t="shared" si="102"/>
        <v>0</v>
      </c>
      <c r="BU321" s="181">
        <f t="shared" si="103"/>
        <v>0</v>
      </c>
      <c r="BV321" s="182">
        <f t="shared" si="104"/>
        <v>0</v>
      </c>
      <c r="BW321" s="181">
        <f t="shared" si="105"/>
        <v>0</v>
      </c>
      <c r="BX321" s="86">
        <f t="shared" si="106"/>
        <v>0</v>
      </c>
      <c r="BY321" s="183" t="e">
        <f t="shared" si="107"/>
        <v>#DIV/0!</v>
      </c>
      <c r="BZ321" s="86" t="e">
        <f t="shared" si="108"/>
        <v>#DIV/0!</v>
      </c>
    </row>
    <row r="322" spans="1:78">
      <c r="A322" s="180"/>
      <c r="B322" s="180"/>
      <c r="C322" s="180"/>
      <c r="D322" s="91"/>
      <c r="E322" s="91"/>
      <c r="F322" s="91"/>
      <c r="G322" s="180"/>
      <c r="H322" s="180"/>
      <c r="I322" s="180"/>
      <c r="J322" s="91"/>
      <c r="K322" s="91"/>
      <c r="L322" s="91"/>
      <c r="M322" s="180"/>
      <c r="N322" s="180"/>
      <c r="O322" s="180"/>
      <c r="P322" s="91"/>
      <c r="Q322" s="91"/>
      <c r="R322" s="91"/>
      <c r="S322" s="180"/>
      <c r="T322" s="180"/>
      <c r="U322" s="180"/>
      <c r="V322" s="91"/>
      <c r="W322" s="91"/>
      <c r="X322" s="91"/>
      <c r="Z322" s="176" t="str">
        <f t="shared" si="89"/>
        <v/>
      </c>
      <c r="AA322" s="176" t="str">
        <f t="shared" si="90"/>
        <v/>
      </c>
      <c r="AB322" s="176" t="str">
        <f t="shared" si="91"/>
        <v/>
      </c>
      <c r="AC322" s="176" t="str">
        <f t="shared" si="92"/>
        <v/>
      </c>
      <c r="AD322" s="176" t="str">
        <f t="shared" si="93"/>
        <v/>
      </c>
      <c r="AE322" s="176" t="str">
        <f t="shared" si="94"/>
        <v/>
      </c>
      <c r="BM322" s="182">
        <f t="shared" si="95"/>
        <v>0</v>
      </c>
      <c r="BN322" s="181">
        <f t="shared" si="96"/>
        <v>0</v>
      </c>
      <c r="BO322" s="182">
        <f t="shared" si="97"/>
        <v>0</v>
      </c>
      <c r="BP322" s="181">
        <f t="shared" si="98"/>
        <v>0</v>
      </c>
      <c r="BQ322" s="86">
        <f t="shared" si="99"/>
        <v>0</v>
      </c>
      <c r="BR322" s="183" t="e">
        <f t="shared" si="100"/>
        <v>#DIV/0!</v>
      </c>
      <c r="BS322" s="86" t="e">
        <f t="shared" si="101"/>
        <v>#DIV/0!</v>
      </c>
      <c r="BT322" s="182">
        <f t="shared" si="102"/>
        <v>0</v>
      </c>
      <c r="BU322" s="181">
        <f t="shared" si="103"/>
        <v>0</v>
      </c>
      <c r="BV322" s="182">
        <f t="shared" si="104"/>
        <v>0</v>
      </c>
      <c r="BW322" s="181">
        <f t="shared" si="105"/>
        <v>0</v>
      </c>
      <c r="BX322" s="86">
        <f t="shared" si="106"/>
        <v>0</v>
      </c>
      <c r="BY322" s="183" t="e">
        <f t="shared" si="107"/>
        <v>#DIV/0!</v>
      </c>
      <c r="BZ322" s="86" t="e">
        <f t="shared" si="108"/>
        <v>#DIV/0!</v>
      </c>
    </row>
    <row r="323" spans="1:78">
      <c r="A323" s="180"/>
      <c r="B323" s="180"/>
      <c r="C323" s="180"/>
      <c r="D323" s="91"/>
      <c r="E323" s="91"/>
      <c r="F323" s="91"/>
      <c r="G323" s="180"/>
      <c r="H323" s="180"/>
      <c r="I323" s="180"/>
      <c r="J323" s="91"/>
      <c r="K323" s="91"/>
      <c r="L323" s="91"/>
      <c r="M323" s="180"/>
      <c r="N323" s="180"/>
      <c r="O323" s="180"/>
      <c r="P323" s="91"/>
      <c r="Q323" s="91"/>
      <c r="R323" s="91"/>
      <c r="S323" s="180"/>
      <c r="T323" s="180"/>
      <c r="U323" s="180"/>
      <c r="V323" s="91"/>
      <c r="W323" s="91"/>
      <c r="X323" s="91"/>
      <c r="Z323" s="176" t="str">
        <f t="shared" si="89"/>
        <v/>
      </c>
      <c r="AA323" s="176" t="str">
        <f t="shared" si="90"/>
        <v/>
      </c>
      <c r="AB323" s="176" t="str">
        <f t="shared" si="91"/>
        <v/>
      </c>
      <c r="AC323" s="176" t="str">
        <f t="shared" si="92"/>
        <v/>
      </c>
      <c r="AD323" s="176" t="str">
        <f t="shared" si="93"/>
        <v/>
      </c>
      <c r="AE323" s="176" t="str">
        <f t="shared" si="94"/>
        <v/>
      </c>
      <c r="BM323" s="182">
        <f t="shared" si="95"/>
        <v>0</v>
      </c>
      <c r="BN323" s="181">
        <f t="shared" si="96"/>
        <v>0</v>
      </c>
      <c r="BO323" s="182">
        <f t="shared" si="97"/>
        <v>0</v>
      </c>
      <c r="BP323" s="181">
        <f t="shared" si="98"/>
        <v>0</v>
      </c>
      <c r="BQ323" s="86">
        <f t="shared" si="99"/>
        <v>0</v>
      </c>
      <c r="BR323" s="183" t="e">
        <f t="shared" si="100"/>
        <v>#DIV/0!</v>
      </c>
      <c r="BS323" s="86" t="e">
        <f t="shared" si="101"/>
        <v>#DIV/0!</v>
      </c>
      <c r="BT323" s="182">
        <f t="shared" si="102"/>
        <v>0</v>
      </c>
      <c r="BU323" s="181">
        <f t="shared" si="103"/>
        <v>0</v>
      </c>
      <c r="BV323" s="182">
        <f t="shared" si="104"/>
        <v>0</v>
      </c>
      <c r="BW323" s="181">
        <f t="shared" si="105"/>
        <v>0</v>
      </c>
      <c r="BX323" s="86">
        <f t="shared" si="106"/>
        <v>0</v>
      </c>
      <c r="BY323" s="183" t="e">
        <f t="shared" si="107"/>
        <v>#DIV/0!</v>
      </c>
      <c r="BZ323" s="86" t="e">
        <f t="shared" si="108"/>
        <v>#DIV/0!</v>
      </c>
    </row>
    <row r="324" spans="1:78">
      <c r="A324" s="180"/>
      <c r="B324" s="180"/>
      <c r="C324" s="180"/>
      <c r="D324" s="91"/>
      <c r="E324" s="91"/>
      <c r="F324" s="91"/>
      <c r="G324" s="180"/>
      <c r="H324" s="180"/>
      <c r="I324" s="180"/>
      <c r="J324" s="91"/>
      <c r="K324" s="91"/>
      <c r="L324" s="91"/>
      <c r="M324" s="180"/>
      <c r="N324" s="180"/>
      <c r="O324" s="180"/>
      <c r="P324" s="91"/>
      <c r="Q324" s="91"/>
      <c r="R324" s="91"/>
      <c r="S324" s="180"/>
      <c r="T324" s="180"/>
      <c r="U324" s="180"/>
      <c r="V324" s="91"/>
      <c r="W324" s="91"/>
      <c r="X324" s="91"/>
      <c r="Z324" s="176" t="str">
        <f t="shared" si="89"/>
        <v/>
      </c>
      <c r="AA324" s="176" t="str">
        <f t="shared" si="90"/>
        <v/>
      </c>
      <c r="AB324" s="176" t="str">
        <f t="shared" si="91"/>
        <v/>
      </c>
      <c r="AC324" s="176" t="str">
        <f t="shared" si="92"/>
        <v/>
      </c>
      <c r="AD324" s="176" t="str">
        <f t="shared" si="93"/>
        <v/>
      </c>
      <c r="AE324" s="176" t="str">
        <f t="shared" si="94"/>
        <v/>
      </c>
      <c r="BM324" s="182">
        <f t="shared" si="95"/>
        <v>0</v>
      </c>
      <c r="BN324" s="181">
        <f t="shared" si="96"/>
        <v>0</v>
      </c>
      <c r="BO324" s="182">
        <f t="shared" si="97"/>
        <v>0</v>
      </c>
      <c r="BP324" s="181">
        <f t="shared" si="98"/>
        <v>0</v>
      </c>
      <c r="BQ324" s="86">
        <f t="shared" si="99"/>
        <v>0</v>
      </c>
      <c r="BR324" s="183" t="e">
        <f t="shared" si="100"/>
        <v>#DIV/0!</v>
      </c>
      <c r="BS324" s="86" t="e">
        <f t="shared" si="101"/>
        <v>#DIV/0!</v>
      </c>
      <c r="BT324" s="182">
        <f t="shared" si="102"/>
        <v>0</v>
      </c>
      <c r="BU324" s="181">
        <f t="shared" si="103"/>
        <v>0</v>
      </c>
      <c r="BV324" s="182">
        <f t="shared" si="104"/>
        <v>0</v>
      </c>
      <c r="BW324" s="181">
        <f t="shared" si="105"/>
        <v>0</v>
      </c>
      <c r="BX324" s="86">
        <f t="shared" si="106"/>
        <v>0</v>
      </c>
      <c r="BY324" s="183" t="e">
        <f t="shared" si="107"/>
        <v>#DIV/0!</v>
      </c>
      <c r="BZ324" s="86" t="e">
        <f t="shared" si="108"/>
        <v>#DIV/0!</v>
      </c>
    </row>
    <row r="325" spans="1:78">
      <c r="A325" s="180"/>
      <c r="B325" s="180"/>
      <c r="C325" s="180"/>
      <c r="D325" s="91"/>
      <c r="E325" s="91"/>
      <c r="F325" s="91"/>
      <c r="G325" s="180"/>
      <c r="H325" s="180"/>
      <c r="I325" s="180"/>
      <c r="J325" s="91"/>
      <c r="K325" s="91"/>
      <c r="L325" s="91"/>
      <c r="M325" s="180"/>
      <c r="N325" s="180"/>
      <c r="O325" s="180"/>
      <c r="P325" s="91"/>
      <c r="Q325" s="91"/>
      <c r="R325" s="91"/>
      <c r="S325" s="180"/>
      <c r="T325" s="180"/>
      <c r="U325" s="180"/>
      <c r="V325" s="91"/>
      <c r="W325" s="91"/>
      <c r="X325" s="91"/>
      <c r="Z325" s="176" t="str">
        <f t="shared" si="89"/>
        <v/>
      </c>
      <c r="AA325" s="176" t="str">
        <f t="shared" si="90"/>
        <v/>
      </c>
      <c r="AB325" s="176" t="str">
        <f t="shared" si="91"/>
        <v/>
      </c>
      <c r="AC325" s="176" t="str">
        <f t="shared" si="92"/>
        <v/>
      </c>
      <c r="AD325" s="176" t="str">
        <f t="shared" si="93"/>
        <v/>
      </c>
      <c r="AE325" s="176" t="str">
        <f t="shared" si="94"/>
        <v/>
      </c>
      <c r="BM325" s="182">
        <f t="shared" si="95"/>
        <v>0</v>
      </c>
      <c r="BN325" s="181">
        <f t="shared" si="96"/>
        <v>0</v>
      </c>
      <c r="BO325" s="182">
        <f t="shared" si="97"/>
        <v>0</v>
      </c>
      <c r="BP325" s="181">
        <f t="shared" si="98"/>
        <v>0</v>
      </c>
      <c r="BQ325" s="86">
        <f t="shared" si="99"/>
        <v>0</v>
      </c>
      <c r="BR325" s="183" t="e">
        <f t="shared" si="100"/>
        <v>#DIV/0!</v>
      </c>
      <c r="BS325" s="86" t="e">
        <f t="shared" si="101"/>
        <v>#DIV/0!</v>
      </c>
      <c r="BT325" s="182">
        <f t="shared" si="102"/>
        <v>0</v>
      </c>
      <c r="BU325" s="181">
        <f t="shared" si="103"/>
        <v>0</v>
      </c>
      <c r="BV325" s="182">
        <f t="shared" si="104"/>
        <v>0</v>
      </c>
      <c r="BW325" s="181">
        <f t="shared" si="105"/>
        <v>0</v>
      </c>
      <c r="BX325" s="86">
        <f t="shared" si="106"/>
        <v>0</v>
      </c>
      <c r="BY325" s="183" t="e">
        <f t="shared" si="107"/>
        <v>#DIV/0!</v>
      </c>
      <c r="BZ325" s="86" t="e">
        <f t="shared" si="108"/>
        <v>#DIV/0!</v>
      </c>
    </row>
    <row r="326" spans="1:78">
      <c r="A326" s="180"/>
      <c r="B326" s="180"/>
      <c r="C326" s="180"/>
      <c r="D326" s="91"/>
      <c r="E326" s="91"/>
      <c r="F326" s="91"/>
      <c r="G326" s="180"/>
      <c r="H326" s="180"/>
      <c r="I326" s="180"/>
      <c r="J326" s="91"/>
      <c r="K326" s="91"/>
      <c r="L326" s="91"/>
      <c r="M326" s="180"/>
      <c r="N326" s="180"/>
      <c r="O326" s="180"/>
      <c r="P326" s="91"/>
      <c r="Q326" s="91"/>
      <c r="R326" s="91"/>
      <c r="S326" s="180"/>
      <c r="T326" s="180"/>
      <c r="U326" s="180"/>
      <c r="V326" s="91"/>
      <c r="W326" s="91"/>
      <c r="X326" s="91"/>
      <c r="Z326" s="176" t="str">
        <f t="shared" si="89"/>
        <v/>
      </c>
      <c r="AA326" s="176" t="str">
        <f t="shared" si="90"/>
        <v/>
      </c>
      <c r="AB326" s="176" t="str">
        <f t="shared" si="91"/>
        <v/>
      </c>
      <c r="AC326" s="176" t="str">
        <f t="shared" si="92"/>
        <v/>
      </c>
      <c r="AD326" s="176" t="str">
        <f t="shared" si="93"/>
        <v/>
      </c>
      <c r="AE326" s="176" t="str">
        <f t="shared" si="94"/>
        <v/>
      </c>
      <c r="BM326" s="182">
        <f t="shared" si="95"/>
        <v>0</v>
      </c>
      <c r="BN326" s="181">
        <f t="shared" si="96"/>
        <v>0</v>
      </c>
      <c r="BO326" s="182">
        <f t="shared" si="97"/>
        <v>0</v>
      </c>
      <c r="BP326" s="181">
        <f t="shared" si="98"/>
        <v>0</v>
      </c>
      <c r="BQ326" s="86">
        <f t="shared" si="99"/>
        <v>0</v>
      </c>
      <c r="BR326" s="183" t="e">
        <f t="shared" si="100"/>
        <v>#DIV/0!</v>
      </c>
      <c r="BS326" s="86" t="e">
        <f t="shared" si="101"/>
        <v>#DIV/0!</v>
      </c>
      <c r="BT326" s="182">
        <f t="shared" si="102"/>
        <v>0</v>
      </c>
      <c r="BU326" s="181">
        <f t="shared" si="103"/>
        <v>0</v>
      </c>
      <c r="BV326" s="182">
        <f t="shared" si="104"/>
        <v>0</v>
      </c>
      <c r="BW326" s="181">
        <f t="shared" si="105"/>
        <v>0</v>
      </c>
      <c r="BX326" s="86">
        <f t="shared" si="106"/>
        <v>0</v>
      </c>
      <c r="BY326" s="183" t="e">
        <f t="shared" si="107"/>
        <v>#DIV/0!</v>
      </c>
      <c r="BZ326" s="86" t="e">
        <f t="shared" si="108"/>
        <v>#DIV/0!</v>
      </c>
    </row>
    <row r="327" spans="1:78">
      <c r="A327" s="180"/>
      <c r="B327" s="180"/>
      <c r="C327" s="180"/>
      <c r="D327" s="91"/>
      <c r="E327" s="91"/>
      <c r="F327" s="91"/>
      <c r="G327" s="180"/>
      <c r="H327" s="180"/>
      <c r="I327" s="180"/>
      <c r="J327" s="91"/>
      <c r="K327" s="91"/>
      <c r="L327" s="91"/>
      <c r="M327" s="180"/>
      <c r="N327" s="180"/>
      <c r="O327" s="180"/>
      <c r="P327" s="91"/>
      <c r="Q327" s="91"/>
      <c r="R327" s="91"/>
      <c r="S327" s="180"/>
      <c r="T327" s="180"/>
      <c r="U327" s="180"/>
      <c r="V327" s="91"/>
      <c r="W327" s="91"/>
      <c r="X327" s="91"/>
      <c r="Z327" s="176" t="str">
        <f t="shared" si="89"/>
        <v/>
      </c>
      <c r="AA327" s="176" t="str">
        <f t="shared" si="90"/>
        <v/>
      </c>
      <c r="AB327" s="176" t="str">
        <f t="shared" si="91"/>
        <v/>
      </c>
      <c r="AC327" s="176" t="str">
        <f t="shared" si="92"/>
        <v/>
      </c>
      <c r="AD327" s="176" t="str">
        <f t="shared" si="93"/>
        <v/>
      </c>
      <c r="AE327" s="176" t="str">
        <f t="shared" si="94"/>
        <v/>
      </c>
      <c r="BM327" s="182">
        <f t="shared" si="95"/>
        <v>0</v>
      </c>
      <c r="BN327" s="181">
        <f t="shared" si="96"/>
        <v>0</v>
      </c>
      <c r="BO327" s="182">
        <f t="shared" si="97"/>
        <v>0</v>
      </c>
      <c r="BP327" s="181">
        <f t="shared" si="98"/>
        <v>0</v>
      </c>
      <c r="BQ327" s="86">
        <f t="shared" si="99"/>
        <v>0</v>
      </c>
      <c r="BR327" s="183" t="e">
        <f t="shared" si="100"/>
        <v>#DIV/0!</v>
      </c>
      <c r="BS327" s="86" t="e">
        <f t="shared" si="101"/>
        <v>#DIV/0!</v>
      </c>
      <c r="BT327" s="182">
        <f t="shared" si="102"/>
        <v>0</v>
      </c>
      <c r="BU327" s="181">
        <f t="shared" si="103"/>
        <v>0</v>
      </c>
      <c r="BV327" s="182">
        <f t="shared" si="104"/>
        <v>0</v>
      </c>
      <c r="BW327" s="181">
        <f t="shared" si="105"/>
        <v>0</v>
      </c>
      <c r="BX327" s="86">
        <f t="shared" si="106"/>
        <v>0</v>
      </c>
      <c r="BY327" s="183" t="e">
        <f t="shared" si="107"/>
        <v>#DIV/0!</v>
      </c>
      <c r="BZ327" s="86" t="e">
        <f t="shared" si="108"/>
        <v>#DIV/0!</v>
      </c>
    </row>
    <row r="328" spans="1:78">
      <c r="A328" s="180"/>
      <c r="B328" s="180"/>
      <c r="C328" s="180"/>
      <c r="D328" s="91"/>
      <c r="E328" s="91"/>
      <c r="F328" s="91"/>
      <c r="G328" s="180"/>
      <c r="H328" s="180"/>
      <c r="I328" s="180"/>
      <c r="J328" s="91"/>
      <c r="K328" s="91"/>
      <c r="L328" s="91"/>
      <c r="M328" s="180"/>
      <c r="N328" s="180"/>
      <c r="O328" s="180"/>
      <c r="P328" s="91"/>
      <c r="Q328" s="91"/>
      <c r="R328" s="91"/>
      <c r="S328" s="180"/>
      <c r="T328" s="180"/>
      <c r="U328" s="180"/>
      <c r="V328" s="91"/>
      <c r="W328" s="91"/>
      <c r="X328" s="91"/>
      <c r="Z328" s="176" t="str">
        <f t="shared" si="89"/>
        <v/>
      </c>
      <c r="AA328" s="176" t="str">
        <f t="shared" si="90"/>
        <v/>
      </c>
      <c r="AB328" s="176" t="str">
        <f t="shared" si="91"/>
        <v/>
      </c>
      <c r="AC328" s="176" t="str">
        <f t="shared" si="92"/>
        <v/>
      </c>
      <c r="AD328" s="176" t="str">
        <f t="shared" si="93"/>
        <v/>
      </c>
      <c r="AE328" s="176" t="str">
        <f t="shared" si="94"/>
        <v/>
      </c>
      <c r="BM328" s="182">
        <f t="shared" si="95"/>
        <v>0</v>
      </c>
      <c r="BN328" s="181">
        <f t="shared" si="96"/>
        <v>0</v>
      </c>
      <c r="BO328" s="182">
        <f t="shared" si="97"/>
        <v>0</v>
      </c>
      <c r="BP328" s="181">
        <f t="shared" si="98"/>
        <v>0</v>
      </c>
      <c r="BQ328" s="86">
        <f t="shared" si="99"/>
        <v>0</v>
      </c>
      <c r="BR328" s="183" t="e">
        <f t="shared" si="100"/>
        <v>#DIV/0!</v>
      </c>
      <c r="BS328" s="86" t="e">
        <f t="shared" si="101"/>
        <v>#DIV/0!</v>
      </c>
      <c r="BT328" s="182">
        <f t="shared" si="102"/>
        <v>0</v>
      </c>
      <c r="BU328" s="181">
        <f t="shared" si="103"/>
        <v>0</v>
      </c>
      <c r="BV328" s="182">
        <f t="shared" si="104"/>
        <v>0</v>
      </c>
      <c r="BW328" s="181">
        <f t="shared" si="105"/>
        <v>0</v>
      </c>
      <c r="BX328" s="86">
        <f t="shared" si="106"/>
        <v>0</v>
      </c>
      <c r="BY328" s="183" t="e">
        <f t="shared" si="107"/>
        <v>#DIV/0!</v>
      </c>
      <c r="BZ328" s="86" t="e">
        <f t="shared" si="108"/>
        <v>#DIV/0!</v>
      </c>
    </row>
    <row r="329" spans="1:78">
      <c r="A329" s="180"/>
      <c r="B329" s="180"/>
      <c r="C329" s="180"/>
      <c r="D329" s="91"/>
      <c r="E329" s="91"/>
      <c r="F329" s="91"/>
      <c r="G329" s="180"/>
      <c r="H329" s="180"/>
      <c r="I329" s="180"/>
      <c r="J329" s="91"/>
      <c r="K329" s="91"/>
      <c r="L329" s="91"/>
      <c r="M329" s="180"/>
      <c r="N329" s="180"/>
      <c r="O329" s="180"/>
      <c r="P329" s="91"/>
      <c r="Q329" s="91"/>
      <c r="R329" s="91"/>
      <c r="S329" s="180"/>
      <c r="T329" s="180"/>
      <c r="U329" s="180"/>
      <c r="V329" s="91"/>
      <c r="W329" s="91"/>
      <c r="X329" s="91"/>
      <c r="Z329" s="176" t="str">
        <f t="shared" si="89"/>
        <v/>
      </c>
      <c r="AA329" s="176" t="str">
        <f t="shared" si="90"/>
        <v/>
      </c>
      <c r="AB329" s="176" t="str">
        <f t="shared" si="91"/>
        <v/>
      </c>
      <c r="AC329" s="176" t="str">
        <f t="shared" si="92"/>
        <v/>
      </c>
      <c r="AD329" s="176" t="str">
        <f t="shared" si="93"/>
        <v/>
      </c>
      <c r="AE329" s="176" t="str">
        <f t="shared" si="94"/>
        <v/>
      </c>
      <c r="BM329" s="182">
        <f t="shared" si="95"/>
        <v>0</v>
      </c>
      <c r="BN329" s="181">
        <f t="shared" si="96"/>
        <v>0</v>
      </c>
      <c r="BO329" s="182">
        <f t="shared" si="97"/>
        <v>0</v>
      </c>
      <c r="BP329" s="181">
        <f t="shared" si="98"/>
        <v>0</v>
      </c>
      <c r="BQ329" s="86">
        <f t="shared" si="99"/>
        <v>0</v>
      </c>
      <c r="BR329" s="183" t="e">
        <f t="shared" si="100"/>
        <v>#DIV/0!</v>
      </c>
      <c r="BS329" s="86" t="e">
        <f t="shared" si="101"/>
        <v>#DIV/0!</v>
      </c>
      <c r="BT329" s="182">
        <f t="shared" si="102"/>
        <v>0</v>
      </c>
      <c r="BU329" s="181">
        <f t="shared" si="103"/>
        <v>0</v>
      </c>
      <c r="BV329" s="182">
        <f t="shared" si="104"/>
        <v>0</v>
      </c>
      <c r="BW329" s="181">
        <f t="shared" si="105"/>
        <v>0</v>
      </c>
      <c r="BX329" s="86">
        <f t="shared" si="106"/>
        <v>0</v>
      </c>
      <c r="BY329" s="183" t="e">
        <f t="shared" si="107"/>
        <v>#DIV/0!</v>
      </c>
      <c r="BZ329" s="86" t="e">
        <f t="shared" si="108"/>
        <v>#DIV/0!</v>
      </c>
    </row>
    <row r="330" spans="1:78">
      <c r="A330" s="180"/>
      <c r="B330" s="180"/>
      <c r="C330" s="180"/>
      <c r="D330" s="91"/>
      <c r="E330" s="91"/>
      <c r="F330" s="91"/>
      <c r="G330" s="180"/>
      <c r="H330" s="180"/>
      <c r="I330" s="180"/>
      <c r="J330" s="91"/>
      <c r="K330" s="91"/>
      <c r="L330" s="91"/>
      <c r="M330" s="180"/>
      <c r="N330" s="180"/>
      <c r="O330" s="180"/>
      <c r="P330" s="91"/>
      <c r="Q330" s="91"/>
      <c r="R330" s="91"/>
      <c r="S330" s="180"/>
      <c r="T330" s="180"/>
      <c r="U330" s="180"/>
      <c r="V330" s="91"/>
      <c r="W330" s="91"/>
      <c r="X330" s="91"/>
      <c r="Z330" s="176" t="str">
        <f t="shared" si="89"/>
        <v/>
      </c>
      <c r="AA330" s="176" t="str">
        <f t="shared" si="90"/>
        <v/>
      </c>
      <c r="AB330" s="176" t="str">
        <f t="shared" si="91"/>
        <v/>
      </c>
      <c r="AC330" s="176" t="str">
        <f t="shared" si="92"/>
        <v/>
      </c>
      <c r="AD330" s="176" t="str">
        <f t="shared" si="93"/>
        <v/>
      </c>
      <c r="AE330" s="176" t="str">
        <f t="shared" si="94"/>
        <v/>
      </c>
      <c r="BM330" s="182">
        <f t="shared" si="95"/>
        <v>0</v>
      </c>
      <c r="BN330" s="181">
        <f t="shared" si="96"/>
        <v>0</v>
      </c>
      <c r="BO330" s="182">
        <f t="shared" si="97"/>
        <v>0</v>
      </c>
      <c r="BP330" s="181">
        <f t="shared" si="98"/>
        <v>0</v>
      </c>
      <c r="BQ330" s="86">
        <f t="shared" si="99"/>
        <v>0</v>
      </c>
      <c r="BR330" s="183" t="e">
        <f t="shared" si="100"/>
        <v>#DIV/0!</v>
      </c>
      <c r="BS330" s="86" t="e">
        <f t="shared" si="101"/>
        <v>#DIV/0!</v>
      </c>
      <c r="BT330" s="182">
        <f t="shared" si="102"/>
        <v>0</v>
      </c>
      <c r="BU330" s="181">
        <f t="shared" si="103"/>
        <v>0</v>
      </c>
      <c r="BV330" s="182">
        <f t="shared" si="104"/>
        <v>0</v>
      </c>
      <c r="BW330" s="181">
        <f t="shared" si="105"/>
        <v>0</v>
      </c>
      <c r="BX330" s="86">
        <f t="shared" si="106"/>
        <v>0</v>
      </c>
      <c r="BY330" s="183" t="e">
        <f t="shared" si="107"/>
        <v>#DIV/0!</v>
      </c>
      <c r="BZ330" s="86" t="e">
        <f t="shared" si="108"/>
        <v>#DIV/0!</v>
      </c>
    </row>
    <row r="331" spans="1:78">
      <c r="A331" s="180"/>
      <c r="B331" s="180"/>
      <c r="C331" s="180"/>
      <c r="D331" s="91"/>
      <c r="E331" s="91"/>
      <c r="F331" s="91"/>
      <c r="G331" s="180"/>
      <c r="H331" s="180"/>
      <c r="I331" s="180"/>
      <c r="J331" s="91"/>
      <c r="K331" s="91"/>
      <c r="L331" s="91"/>
      <c r="M331" s="180"/>
      <c r="N331" s="180"/>
      <c r="O331" s="180"/>
      <c r="P331" s="91"/>
      <c r="Q331" s="91"/>
      <c r="R331" s="91"/>
      <c r="S331" s="180"/>
      <c r="T331" s="180"/>
      <c r="U331" s="180"/>
      <c r="V331" s="91"/>
      <c r="W331" s="91"/>
      <c r="X331" s="91"/>
      <c r="Z331" s="176" t="str">
        <f t="shared" si="89"/>
        <v/>
      </c>
      <c r="AA331" s="176" t="str">
        <f t="shared" si="90"/>
        <v/>
      </c>
      <c r="AB331" s="176" t="str">
        <f t="shared" si="91"/>
        <v/>
      </c>
      <c r="AC331" s="176" t="str">
        <f t="shared" si="92"/>
        <v/>
      </c>
      <c r="AD331" s="176" t="str">
        <f t="shared" si="93"/>
        <v/>
      </c>
      <c r="AE331" s="176" t="str">
        <f t="shared" si="94"/>
        <v/>
      </c>
      <c r="BM331" s="182">
        <f t="shared" si="95"/>
        <v>0</v>
      </c>
      <c r="BN331" s="181">
        <f t="shared" si="96"/>
        <v>0</v>
      </c>
      <c r="BO331" s="182">
        <f t="shared" si="97"/>
        <v>0</v>
      </c>
      <c r="BP331" s="181">
        <f t="shared" si="98"/>
        <v>0</v>
      </c>
      <c r="BQ331" s="86">
        <f t="shared" si="99"/>
        <v>0</v>
      </c>
      <c r="BR331" s="183" t="e">
        <f t="shared" si="100"/>
        <v>#DIV/0!</v>
      </c>
      <c r="BS331" s="86" t="e">
        <f t="shared" si="101"/>
        <v>#DIV/0!</v>
      </c>
      <c r="BT331" s="182">
        <f t="shared" si="102"/>
        <v>0</v>
      </c>
      <c r="BU331" s="181">
        <f t="shared" si="103"/>
        <v>0</v>
      </c>
      <c r="BV331" s="182">
        <f t="shared" si="104"/>
        <v>0</v>
      </c>
      <c r="BW331" s="181">
        <f t="shared" si="105"/>
        <v>0</v>
      </c>
      <c r="BX331" s="86">
        <f t="shared" si="106"/>
        <v>0</v>
      </c>
      <c r="BY331" s="183" t="e">
        <f t="shared" si="107"/>
        <v>#DIV/0!</v>
      </c>
      <c r="BZ331" s="86" t="e">
        <f t="shared" si="108"/>
        <v>#DIV/0!</v>
      </c>
    </row>
    <row r="332" spans="1:78">
      <c r="A332" s="180"/>
      <c r="B332" s="180"/>
      <c r="C332" s="180"/>
      <c r="D332" s="91"/>
      <c r="E332" s="91"/>
      <c r="F332" s="91"/>
      <c r="G332" s="180"/>
      <c r="H332" s="180"/>
      <c r="I332" s="180"/>
      <c r="J332" s="91"/>
      <c r="K332" s="91"/>
      <c r="L332" s="91"/>
      <c r="M332" s="180"/>
      <c r="N332" s="180"/>
      <c r="O332" s="180"/>
      <c r="P332" s="91"/>
      <c r="Q332" s="91"/>
      <c r="R332" s="91"/>
      <c r="S332" s="180"/>
      <c r="T332" s="180"/>
      <c r="U332" s="180"/>
      <c r="V332" s="91"/>
      <c r="W332" s="91"/>
      <c r="X332" s="91"/>
      <c r="Z332" s="176" t="str">
        <f t="shared" si="89"/>
        <v/>
      </c>
      <c r="AA332" s="176" t="str">
        <f t="shared" si="90"/>
        <v/>
      </c>
      <c r="AB332" s="176" t="str">
        <f t="shared" si="91"/>
        <v/>
      </c>
      <c r="AC332" s="176" t="str">
        <f t="shared" si="92"/>
        <v/>
      </c>
      <c r="AD332" s="176" t="str">
        <f t="shared" si="93"/>
        <v/>
      </c>
      <c r="AE332" s="176" t="str">
        <f t="shared" si="94"/>
        <v/>
      </c>
      <c r="BM332" s="182">
        <f t="shared" si="95"/>
        <v>0</v>
      </c>
      <c r="BN332" s="181">
        <f t="shared" si="96"/>
        <v>0</v>
      </c>
      <c r="BO332" s="182">
        <f t="shared" si="97"/>
        <v>0</v>
      </c>
      <c r="BP332" s="181">
        <f t="shared" si="98"/>
        <v>0</v>
      </c>
      <c r="BQ332" s="86">
        <f t="shared" si="99"/>
        <v>0</v>
      </c>
      <c r="BR332" s="183" t="e">
        <f t="shared" si="100"/>
        <v>#DIV/0!</v>
      </c>
      <c r="BS332" s="86" t="e">
        <f t="shared" si="101"/>
        <v>#DIV/0!</v>
      </c>
      <c r="BT332" s="182">
        <f t="shared" si="102"/>
        <v>0</v>
      </c>
      <c r="BU332" s="181">
        <f t="shared" si="103"/>
        <v>0</v>
      </c>
      <c r="BV332" s="182">
        <f t="shared" si="104"/>
        <v>0</v>
      </c>
      <c r="BW332" s="181">
        <f t="shared" si="105"/>
        <v>0</v>
      </c>
      <c r="BX332" s="86">
        <f t="shared" si="106"/>
        <v>0</v>
      </c>
      <c r="BY332" s="183" t="e">
        <f t="shared" si="107"/>
        <v>#DIV/0!</v>
      </c>
      <c r="BZ332" s="86" t="e">
        <f t="shared" si="108"/>
        <v>#DIV/0!</v>
      </c>
    </row>
    <row r="333" spans="1:78">
      <c r="A333" s="180"/>
      <c r="B333" s="180"/>
      <c r="C333" s="180"/>
      <c r="D333" s="91"/>
      <c r="E333" s="91"/>
      <c r="F333" s="91"/>
      <c r="G333" s="180"/>
      <c r="H333" s="180"/>
      <c r="I333" s="180"/>
      <c r="J333" s="91"/>
      <c r="K333" s="91"/>
      <c r="L333" s="91"/>
      <c r="M333" s="180"/>
      <c r="N333" s="180"/>
      <c r="O333" s="180"/>
      <c r="P333" s="91"/>
      <c r="Q333" s="91"/>
      <c r="R333" s="91"/>
      <c r="S333" s="180"/>
      <c r="T333" s="180"/>
      <c r="U333" s="180"/>
      <c r="V333" s="91"/>
      <c r="W333" s="91"/>
      <c r="X333" s="91"/>
      <c r="Z333" s="176" t="str">
        <f t="shared" si="89"/>
        <v/>
      </c>
      <c r="AA333" s="176" t="str">
        <f t="shared" si="90"/>
        <v/>
      </c>
      <c r="AB333" s="176" t="str">
        <f t="shared" si="91"/>
        <v/>
      </c>
      <c r="AC333" s="176" t="str">
        <f t="shared" si="92"/>
        <v/>
      </c>
      <c r="AD333" s="176" t="str">
        <f t="shared" si="93"/>
        <v/>
      </c>
      <c r="AE333" s="176" t="str">
        <f t="shared" si="94"/>
        <v/>
      </c>
      <c r="BM333" s="182">
        <f t="shared" si="95"/>
        <v>0</v>
      </c>
      <c r="BN333" s="181">
        <f t="shared" si="96"/>
        <v>0</v>
      </c>
      <c r="BO333" s="182">
        <f t="shared" si="97"/>
        <v>0</v>
      </c>
      <c r="BP333" s="181">
        <f t="shared" si="98"/>
        <v>0</v>
      </c>
      <c r="BQ333" s="86">
        <f t="shared" si="99"/>
        <v>0</v>
      </c>
      <c r="BR333" s="183" t="e">
        <f t="shared" si="100"/>
        <v>#DIV/0!</v>
      </c>
      <c r="BS333" s="86" t="e">
        <f t="shared" si="101"/>
        <v>#DIV/0!</v>
      </c>
      <c r="BT333" s="182">
        <f t="shared" si="102"/>
        <v>0</v>
      </c>
      <c r="BU333" s="181">
        <f t="shared" si="103"/>
        <v>0</v>
      </c>
      <c r="BV333" s="182">
        <f t="shared" si="104"/>
        <v>0</v>
      </c>
      <c r="BW333" s="181">
        <f t="shared" si="105"/>
        <v>0</v>
      </c>
      <c r="BX333" s="86">
        <f t="shared" si="106"/>
        <v>0</v>
      </c>
      <c r="BY333" s="183" t="e">
        <f t="shared" si="107"/>
        <v>#DIV/0!</v>
      </c>
      <c r="BZ333" s="86" t="e">
        <f t="shared" si="108"/>
        <v>#DIV/0!</v>
      </c>
    </row>
    <row r="334" spans="1:78">
      <c r="A334" s="180"/>
      <c r="B334" s="180"/>
      <c r="C334" s="180"/>
      <c r="D334" s="91"/>
      <c r="E334" s="91"/>
      <c r="F334" s="91"/>
      <c r="G334" s="180"/>
      <c r="H334" s="180"/>
      <c r="I334" s="180"/>
      <c r="J334" s="91"/>
      <c r="K334" s="91"/>
      <c r="L334" s="91"/>
      <c r="M334" s="180"/>
      <c r="N334" s="180"/>
      <c r="O334" s="180"/>
      <c r="P334" s="91"/>
      <c r="Q334" s="91"/>
      <c r="R334" s="91"/>
      <c r="S334" s="180"/>
      <c r="T334" s="180"/>
      <c r="U334" s="180"/>
      <c r="V334" s="91"/>
      <c r="W334" s="91"/>
      <c r="X334" s="91"/>
      <c r="Z334" s="176" t="str">
        <f t="shared" si="89"/>
        <v/>
      </c>
      <c r="AA334" s="176" t="str">
        <f t="shared" si="90"/>
        <v/>
      </c>
      <c r="AB334" s="176" t="str">
        <f t="shared" si="91"/>
        <v/>
      </c>
      <c r="AC334" s="176" t="str">
        <f t="shared" si="92"/>
        <v/>
      </c>
      <c r="AD334" s="176" t="str">
        <f t="shared" si="93"/>
        <v/>
      </c>
      <c r="AE334" s="176" t="str">
        <f t="shared" si="94"/>
        <v/>
      </c>
      <c r="BM334" s="182">
        <f t="shared" si="95"/>
        <v>0</v>
      </c>
      <c r="BN334" s="181">
        <f t="shared" si="96"/>
        <v>0</v>
      </c>
      <c r="BO334" s="182">
        <f t="shared" si="97"/>
        <v>0</v>
      </c>
      <c r="BP334" s="181">
        <f t="shared" si="98"/>
        <v>0</v>
      </c>
      <c r="BQ334" s="86">
        <f t="shared" si="99"/>
        <v>0</v>
      </c>
      <c r="BR334" s="183" t="e">
        <f t="shared" si="100"/>
        <v>#DIV/0!</v>
      </c>
      <c r="BS334" s="86" t="e">
        <f t="shared" si="101"/>
        <v>#DIV/0!</v>
      </c>
      <c r="BT334" s="182">
        <f t="shared" si="102"/>
        <v>0</v>
      </c>
      <c r="BU334" s="181">
        <f t="shared" si="103"/>
        <v>0</v>
      </c>
      <c r="BV334" s="182">
        <f t="shared" si="104"/>
        <v>0</v>
      </c>
      <c r="BW334" s="181">
        <f t="shared" si="105"/>
        <v>0</v>
      </c>
      <c r="BX334" s="86">
        <f t="shared" si="106"/>
        <v>0</v>
      </c>
      <c r="BY334" s="183" t="e">
        <f t="shared" si="107"/>
        <v>#DIV/0!</v>
      </c>
      <c r="BZ334" s="86" t="e">
        <f t="shared" si="108"/>
        <v>#DIV/0!</v>
      </c>
    </row>
    <row r="335" spans="1:78">
      <c r="A335" s="180"/>
      <c r="B335" s="180"/>
      <c r="C335" s="180"/>
      <c r="D335" s="91"/>
      <c r="E335" s="91"/>
      <c r="F335" s="91"/>
      <c r="G335" s="180"/>
      <c r="H335" s="180"/>
      <c r="I335" s="180"/>
      <c r="J335" s="91"/>
      <c r="K335" s="91"/>
      <c r="L335" s="91"/>
      <c r="M335" s="180"/>
      <c r="N335" s="180"/>
      <c r="O335" s="180"/>
      <c r="P335" s="91"/>
      <c r="Q335" s="91"/>
      <c r="R335" s="91"/>
      <c r="S335" s="180"/>
      <c r="T335" s="180"/>
      <c r="U335" s="180"/>
      <c r="V335" s="91"/>
      <c r="W335" s="91"/>
      <c r="X335" s="91"/>
      <c r="Z335" s="176" t="str">
        <f t="shared" si="89"/>
        <v/>
      </c>
      <c r="AA335" s="176" t="str">
        <f t="shared" si="90"/>
        <v/>
      </c>
      <c r="AB335" s="176" t="str">
        <f t="shared" si="91"/>
        <v/>
      </c>
      <c r="AC335" s="176" t="str">
        <f t="shared" si="92"/>
        <v/>
      </c>
      <c r="AD335" s="176" t="str">
        <f t="shared" si="93"/>
        <v/>
      </c>
      <c r="AE335" s="176" t="str">
        <f t="shared" si="94"/>
        <v/>
      </c>
      <c r="BM335" s="182">
        <f t="shared" si="95"/>
        <v>0</v>
      </c>
      <c r="BN335" s="181">
        <f t="shared" si="96"/>
        <v>0</v>
      </c>
      <c r="BO335" s="182">
        <f t="shared" si="97"/>
        <v>0</v>
      </c>
      <c r="BP335" s="181">
        <f t="shared" si="98"/>
        <v>0</v>
      </c>
      <c r="BQ335" s="86">
        <f t="shared" si="99"/>
        <v>0</v>
      </c>
      <c r="BR335" s="183" t="e">
        <f t="shared" si="100"/>
        <v>#DIV/0!</v>
      </c>
      <c r="BS335" s="86" t="e">
        <f t="shared" si="101"/>
        <v>#DIV/0!</v>
      </c>
      <c r="BT335" s="182">
        <f t="shared" si="102"/>
        <v>0</v>
      </c>
      <c r="BU335" s="181">
        <f t="shared" si="103"/>
        <v>0</v>
      </c>
      <c r="BV335" s="182">
        <f t="shared" si="104"/>
        <v>0</v>
      </c>
      <c r="BW335" s="181">
        <f t="shared" si="105"/>
        <v>0</v>
      </c>
      <c r="BX335" s="86">
        <f t="shared" si="106"/>
        <v>0</v>
      </c>
      <c r="BY335" s="183" t="e">
        <f t="shared" si="107"/>
        <v>#DIV/0!</v>
      </c>
      <c r="BZ335" s="86" t="e">
        <f t="shared" si="108"/>
        <v>#DIV/0!</v>
      </c>
    </row>
    <row r="336" spans="1:78">
      <c r="A336" s="180"/>
      <c r="B336" s="180"/>
      <c r="C336" s="180"/>
      <c r="D336" s="91"/>
      <c r="E336" s="91"/>
      <c r="F336" s="91"/>
      <c r="G336" s="180"/>
      <c r="H336" s="180"/>
      <c r="I336" s="180"/>
      <c r="J336" s="91"/>
      <c r="K336" s="91"/>
      <c r="L336" s="91"/>
      <c r="M336" s="180"/>
      <c r="N336" s="180"/>
      <c r="O336" s="180"/>
      <c r="P336" s="91"/>
      <c r="Q336" s="91"/>
      <c r="R336" s="91"/>
      <c r="S336" s="180"/>
      <c r="T336" s="180"/>
      <c r="U336" s="180"/>
      <c r="V336" s="91"/>
      <c r="W336" s="91"/>
      <c r="X336" s="91"/>
      <c r="Z336" s="176" t="str">
        <f t="shared" si="89"/>
        <v/>
      </c>
      <c r="AA336" s="176" t="str">
        <f t="shared" si="90"/>
        <v/>
      </c>
      <c r="AB336" s="176" t="str">
        <f t="shared" si="91"/>
        <v/>
      </c>
      <c r="AC336" s="176" t="str">
        <f t="shared" si="92"/>
        <v/>
      </c>
      <c r="AD336" s="176" t="str">
        <f t="shared" si="93"/>
        <v/>
      </c>
      <c r="AE336" s="176" t="str">
        <f t="shared" si="94"/>
        <v/>
      </c>
      <c r="BM336" s="182">
        <f t="shared" si="95"/>
        <v>0</v>
      </c>
      <c r="BN336" s="181">
        <f t="shared" si="96"/>
        <v>0</v>
      </c>
      <c r="BO336" s="182">
        <f t="shared" si="97"/>
        <v>0</v>
      </c>
      <c r="BP336" s="181">
        <f t="shared" si="98"/>
        <v>0</v>
      </c>
      <c r="BQ336" s="86">
        <f t="shared" si="99"/>
        <v>0</v>
      </c>
      <c r="BR336" s="183" t="e">
        <f t="shared" si="100"/>
        <v>#DIV/0!</v>
      </c>
      <c r="BS336" s="86" t="e">
        <f t="shared" si="101"/>
        <v>#DIV/0!</v>
      </c>
      <c r="BT336" s="182">
        <f t="shared" si="102"/>
        <v>0</v>
      </c>
      <c r="BU336" s="181">
        <f t="shared" si="103"/>
        <v>0</v>
      </c>
      <c r="BV336" s="182">
        <f t="shared" si="104"/>
        <v>0</v>
      </c>
      <c r="BW336" s="181">
        <f t="shared" si="105"/>
        <v>0</v>
      </c>
      <c r="BX336" s="86">
        <f t="shared" si="106"/>
        <v>0</v>
      </c>
      <c r="BY336" s="183" t="e">
        <f t="shared" si="107"/>
        <v>#DIV/0!</v>
      </c>
      <c r="BZ336" s="86" t="e">
        <f t="shared" si="108"/>
        <v>#DIV/0!</v>
      </c>
    </row>
    <row r="337" spans="1:78">
      <c r="A337" s="180"/>
      <c r="B337" s="180"/>
      <c r="C337" s="180"/>
      <c r="D337" s="91"/>
      <c r="E337" s="91"/>
      <c r="F337" s="91"/>
      <c r="G337" s="180"/>
      <c r="H337" s="180"/>
      <c r="I337" s="180"/>
      <c r="J337" s="91"/>
      <c r="K337" s="91"/>
      <c r="L337" s="91"/>
      <c r="M337" s="180"/>
      <c r="N337" s="180"/>
      <c r="O337" s="180"/>
      <c r="P337" s="91"/>
      <c r="Q337" s="91"/>
      <c r="R337" s="91"/>
      <c r="S337" s="180"/>
      <c r="T337" s="180"/>
      <c r="U337" s="180"/>
      <c r="V337" s="91"/>
      <c r="W337" s="91"/>
      <c r="X337" s="91"/>
      <c r="Z337" s="176" t="str">
        <f t="shared" si="89"/>
        <v/>
      </c>
      <c r="AA337" s="176" t="str">
        <f t="shared" si="90"/>
        <v/>
      </c>
      <c r="AB337" s="176" t="str">
        <f t="shared" si="91"/>
        <v/>
      </c>
      <c r="AC337" s="176" t="str">
        <f t="shared" si="92"/>
        <v/>
      </c>
      <c r="AD337" s="176" t="str">
        <f t="shared" si="93"/>
        <v/>
      </c>
      <c r="AE337" s="176" t="str">
        <f t="shared" si="94"/>
        <v/>
      </c>
      <c r="BM337" s="182">
        <f t="shared" si="95"/>
        <v>0</v>
      </c>
      <c r="BN337" s="181">
        <f t="shared" si="96"/>
        <v>0</v>
      </c>
      <c r="BO337" s="182">
        <f t="shared" si="97"/>
        <v>0</v>
      </c>
      <c r="BP337" s="181">
        <f t="shared" si="98"/>
        <v>0</v>
      </c>
      <c r="BQ337" s="86">
        <f t="shared" si="99"/>
        <v>0</v>
      </c>
      <c r="BR337" s="183" t="e">
        <f t="shared" si="100"/>
        <v>#DIV/0!</v>
      </c>
      <c r="BS337" s="86" t="e">
        <f t="shared" si="101"/>
        <v>#DIV/0!</v>
      </c>
      <c r="BT337" s="182">
        <f t="shared" si="102"/>
        <v>0</v>
      </c>
      <c r="BU337" s="181">
        <f t="shared" si="103"/>
        <v>0</v>
      </c>
      <c r="BV337" s="182">
        <f t="shared" si="104"/>
        <v>0</v>
      </c>
      <c r="BW337" s="181">
        <f t="shared" si="105"/>
        <v>0</v>
      </c>
      <c r="BX337" s="86">
        <f t="shared" si="106"/>
        <v>0</v>
      </c>
      <c r="BY337" s="183" t="e">
        <f t="shared" si="107"/>
        <v>#DIV/0!</v>
      </c>
      <c r="BZ337" s="86" t="e">
        <f t="shared" si="108"/>
        <v>#DIV/0!</v>
      </c>
    </row>
    <row r="338" spans="1:78">
      <c r="A338" s="180"/>
      <c r="B338" s="180"/>
      <c r="C338" s="180"/>
      <c r="D338" s="91"/>
      <c r="E338" s="91"/>
      <c r="F338" s="91"/>
      <c r="G338" s="180"/>
      <c r="H338" s="180"/>
      <c r="I338" s="180"/>
      <c r="J338" s="91"/>
      <c r="K338" s="91"/>
      <c r="L338" s="91"/>
      <c r="M338" s="180"/>
      <c r="N338" s="180"/>
      <c r="O338" s="180"/>
      <c r="P338" s="91"/>
      <c r="Q338" s="91"/>
      <c r="R338" s="91"/>
      <c r="S338" s="180"/>
      <c r="T338" s="180"/>
      <c r="U338" s="180"/>
      <c r="V338" s="91"/>
      <c r="W338" s="91"/>
      <c r="X338" s="91"/>
      <c r="Z338" s="176" t="str">
        <f t="shared" si="89"/>
        <v/>
      </c>
      <c r="AA338" s="176" t="str">
        <f t="shared" si="90"/>
        <v/>
      </c>
      <c r="AB338" s="176" t="str">
        <f t="shared" si="91"/>
        <v/>
      </c>
      <c r="AC338" s="176" t="str">
        <f t="shared" si="92"/>
        <v/>
      </c>
      <c r="AD338" s="176" t="str">
        <f t="shared" si="93"/>
        <v/>
      </c>
      <c r="AE338" s="176" t="str">
        <f t="shared" si="94"/>
        <v/>
      </c>
      <c r="BM338" s="182">
        <f t="shared" si="95"/>
        <v>0</v>
      </c>
      <c r="BN338" s="181">
        <f t="shared" si="96"/>
        <v>0</v>
      </c>
      <c r="BO338" s="182">
        <f t="shared" si="97"/>
        <v>0</v>
      </c>
      <c r="BP338" s="181">
        <f t="shared" si="98"/>
        <v>0</v>
      </c>
      <c r="BQ338" s="86">
        <f t="shared" si="99"/>
        <v>0</v>
      </c>
      <c r="BR338" s="183" t="e">
        <f t="shared" si="100"/>
        <v>#DIV/0!</v>
      </c>
      <c r="BS338" s="86" t="e">
        <f t="shared" si="101"/>
        <v>#DIV/0!</v>
      </c>
      <c r="BT338" s="182">
        <f t="shared" si="102"/>
        <v>0</v>
      </c>
      <c r="BU338" s="181">
        <f t="shared" si="103"/>
        <v>0</v>
      </c>
      <c r="BV338" s="182">
        <f t="shared" si="104"/>
        <v>0</v>
      </c>
      <c r="BW338" s="181">
        <f t="shared" si="105"/>
        <v>0</v>
      </c>
      <c r="BX338" s="86">
        <f t="shared" si="106"/>
        <v>0</v>
      </c>
      <c r="BY338" s="183" t="e">
        <f t="shared" si="107"/>
        <v>#DIV/0!</v>
      </c>
      <c r="BZ338" s="86" t="e">
        <f t="shared" si="108"/>
        <v>#DIV/0!</v>
      </c>
    </row>
    <row r="339" spans="1:78">
      <c r="A339" s="180"/>
      <c r="B339" s="180"/>
      <c r="C339" s="180"/>
      <c r="D339" s="91"/>
      <c r="E339" s="91"/>
      <c r="F339" s="91"/>
      <c r="G339" s="180"/>
      <c r="H339" s="180"/>
      <c r="I339" s="180"/>
      <c r="J339" s="91"/>
      <c r="K339" s="91"/>
      <c r="L339" s="91"/>
      <c r="M339" s="180"/>
      <c r="N339" s="180"/>
      <c r="O339" s="180"/>
      <c r="P339" s="91"/>
      <c r="Q339" s="91"/>
      <c r="R339" s="91"/>
      <c r="S339" s="180"/>
      <c r="T339" s="180"/>
      <c r="U339" s="180"/>
      <c r="V339" s="91"/>
      <c r="W339" s="91"/>
      <c r="X339" s="91"/>
      <c r="Z339" s="176" t="str">
        <f t="shared" si="89"/>
        <v/>
      </c>
      <c r="AA339" s="176" t="str">
        <f t="shared" si="90"/>
        <v/>
      </c>
      <c r="AB339" s="176" t="str">
        <f t="shared" si="91"/>
        <v/>
      </c>
      <c r="AC339" s="176" t="str">
        <f t="shared" si="92"/>
        <v/>
      </c>
      <c r="AD339" s="176" t="str">
        <f t="shared" si="93"/>
        <v/>
      </c>
      <c r="AE339" s="176" t="str">
        <f t="shared" si="94"/>
        <v/>
      </c>
      <c r="BM339" s="182">
        <f t="shared" si="95"/>
        <v>0</v>
      </c>
      <c r="BN339" s="181">
        <f t="shared" si="96"/>
        <v>0</v>
      </c>
      <c r="BO339" s="182">
        <f t="shared" si="97"/>
        <v>0</v>
      </c>
      <c r="BP339" s="181">
        <f t="shared" si="98"/>
        <v>0</v>
      </c>
      <c r="BQ339" s="86">
        <f t="shared" si="99"/>
        <v>0</v>
      </c>
      <c r="BR339" s="183" t="e">
        <f t="shared" si="100"/>
        <v>#DIV/0!</v>
      </c>
      <c r="BS339" s="86" t="e">
        <f t="shared" si="101"/>
        <v>#DIV/0!</v>
      </c>
      <c r="BT339" s="182">
        <f t="shared" si="102"/>
        <v>0</v>
      </c>
      <c r="BU339" s="181">
        <f t="shared" si="103"/>
        <v>0</v>
      </c>
      <c r="BV339" s="182">
        <f t="shared" si="104"/>
        <v>0</v>
      </c>
      <c r="BW339" s="181">
        <f t="shared" si="105"/>
        <v>0</v>
      </c>
      <c r="BX339" s="86">
        <f t="shared" si="106"/>
        <v>0</v>
      </c>
      <c r="BY339" s="183" t="e">
        <f t="shared" si="107"/>
        <v>#DIV/0!</v>
      </c>
      <c r="BZ339" s="86" t="e">
        <f t="shared" si="108"/>
        <v>#DIV/0!</v>
      </c>
    </row>
    <row r="340" spans="1:78">
      <c r="A340" s="180"/>
      <c r="B340" s="180"/>
      <c r="C340" s="180"/>
      <c r="D340" s="91"/>
      <c r="E340" s="91"/>
      <c r="F340" s="91"/>
      <c r="G340" s="180"/>
      <c r="H340" s="180"/>
      <c r="I340" s="180"/>
      <c r="J340" s="91"/>
      <c r="K340" s="91"/>
      <c r="L340" s="91"/>
      <c r="M340" s="180"/>
      <c r="N340" s="180"/>
      <c r="O340" s="180"/>
      <c r="P340" s="91"/>
      <c r="Q340" s="91"/>
      <c r="R340" s="91"/>
      <c r="S340" s="180"/>
      <c r="T340" s="180"/>
      <c r="U340" s="180"/>
      <c r="V340" s="91"/>
      <c r="W340" s="91"/>
      <c r="X340" s="91"/>
      <c r="Z340" s="176" t="str">
        <f t="shared" si="89"/>
        <v/>
      </c>
      <c r="AA340" s="176" t="str">
        <f t="shared" si="90"/>
        <v/>
      </c>
      <c r="AB340" s="176" t="str">
        <f t="shared" si="91"/>
        <v/>
      </c>
      <c r="AC340" s="176" t="str">
        <f t="shared" si="92"/>
        <v/>
      </c>
      <c r="AD340" s="176" t="str">
        <f t="shared" si="93"/>
        <v/>
      </c>
      <c r="AE340" s="176" t="str">
        <f t="shared" si="94"/>
        <v/>
      </c>
      <c r="BM340" s="182">
        <f t="shared" si="95"/>
        <v>0</v>
      </c>
      <c r="BN340" s="181">
        <f t="shared" si="96"/>
        <v>0</v>
      </c>
      <c r="BO340" s="182">
        <f t="shared" si="97"/>
        <v>0</v>
      </c>
      <c r="BP340" s="181">
        <f t="shared" si="98"/>
        <v>0</v>
      </c>
      <c r="BQ340" s="86">
        <f t="shared" si="99"/>
        <v>0</v>
      </c>
      <c r="BR340" s="183" t="e">
        <f t="shared" si="100"/>
        <v>#DIV/0!</v>
      </c>
      <c r="BS340" s="86" t="e">
        <f t="shared" si="101"/>
        <v>#DIV/0!</v>
      </c>
      <c r="BT340" s="182">
        <f t="shared" si="102"/>
        <v>0</v>
      </c>
      <c r="BU340" s="181">
        <f t="shared" si="103"/>
        <v>0</v>
      </c>
      <c r="BV340" s="182">
        <f t="shared" si="104"/>
        <v>0</v>
      </c>
      <c r="BW340" s="181">
        <f t="shared" si="105"/>
        <v>0</v>
      </c>
      <c r="BX340" s="86">
        <f t="shared" si="106"/>
        <v>0</v>
      </c>
      <c r="BY340" s="183" t="e">
        <f t="shared" si="107"/>
        <v>#DIV/0!</v>
      </c>
      <c r="BZ340" s="86" t="e">
        <f t="shared" si="108"/>
        <v>#DIV/0!</v>
      </c>
    </row>
    <row r="341" spans="1:78">
      <c r="A341" s="180"/>
      <c r="B341" s="180"/>
      <c r="C341" s="180"/>
      <c r="D341" s="91"/>
      <c r="E341" s="91"/>
      <c r="F341" s="91"/>
      <c r="G341" s="180"/>
      <c r="H341" s="180"/>
      <c r="I341" s="180"/>
      <c r="J341" s="91"/>
      <c r="K341" s="91"/>
      <c r="L341" s="91"/>
      <c r="M341" s="180"/>
      <c r="N341" s="180"/>
      <c r="O341" s="180"/>
      <c r="P341" s="91"/>
      <c r="Q341" s="91"/>
      <c r="R341" s="91"/>
      <c r="S341" s="180"/>
      <c r="T341" s="180"/>
      <c r="U341" s="180"/>
      <c r="V341" s="91"/>
      <c r="W341" s="91"/>
      <c r="X341" s="91"/>
      <c r="Z341" s="176" t="str">
        <f t="shared" si="89"/>
        <v/>
      </c>
      <c r="AA341" s="176" t="str">
        <f t="shared" si="90"/>
        <v/>
      </c>
      <c r="AB341" s="176" t="str">
        <f t="shared" si="91"/>
        <v/>
      </c>
      <c r="AC341" s="176" t="str">
        <f t="shared" si="92"/>
        <v/>
      </c>
      <c r="AD341" s="176" t="str">
        <f t="shared" si="93"/>
        <v/>
      </c>
      <c r="AE341" s="176" t="str">
        <f t="shared" si="94"/>
        <v/>
      </c>
      <c r="BM341" s="182">
        <f t="shared" si="95"/>
        <v>0</v>
      </c>
      <c r="BN341" s="181">
        <f t="shared" si="96"/>
        <v>0</v>
      </c>
      <c r="BO341" s="182">
        <f t="shared" si="97"/>
        <v>0</v>
      </c>
      <c r="BP341" s="181">
        <f t="shared" si="98"/>
        <v>0</v>
      </c>
      <c r="BQ341" s="86">
        <f t="shared" si="99"/>
        <v>0</v>
      </c>
      <c r="BR341" s="183" t="e">
        <f t="shared" si="100"/>
        <v>#DIV/0!</v>
      </c>
      <c r="BS341" s="86" t="e">
        <f t="shared" si="101"/>
        <v>#DIV/0!</v>
      </c>
      <c r="BT341" s="182">
        <f t="shared" si="102"/>
        <v>0</v>
      </c>
      <c r="BU341" s="181">
        <f t="shared" si="103"/>
        <v>0</v>
      </c>
      <c r="BV341" s="182">
        <f t="shared" si="104"/>
        <v>0</v>
      </c>
      <c r="BW341" s="181">
        <f t="shared" si="105"/>
        <v>0</v>
      </c>
      <c r="BX341" s="86">
        <f t="shared" si="106"/>
        <v>0</v>
      </c>
      <c r="BY341" s="183" t="e">
        <f t="shared" si="107"/>
        <v>#DIV/0!</v>
      </c>
      <c r="BZ341" s="86" t="e">
        <f t="shared" si="108"/>
        <v>#DIV/0!</v>
      </c>
    </row>
    <row r="342" spans="1:78">
      <c r="A342" s="180"/>
      <c r="B342" s="180"/>
      <c r="C342" s="180"/>
      <c r="D342" s="91"/>
      <c r="E342" s="91"/>
      <c r="F342" s="91"/>
      <c r="G342" s="180"/>
      <c r="H342" s="180"/>
      <c r="I342" s="180"/>
      <c r="J342" s="91"/>
      <c r="K342" s="91"/>
      <c r="L342" s="91"/>
      <c r="M342" s="180"/>
      <c r="N342" s="180"/>
      <c r="O342" s="180"/>
      <c r="P342" s="91"/>
      <c r="Q342" s="91"/>
      <c r="R342" s="91"/>
      <c r="S342" s="180"/>
      <c r="T342" s="180"/>
      <c r="U342" s="180"/>
      <c r="V342" s="91"/>
      <c r="W342" s="91"/>
      <c r="X342" s="91"/>
      <c r="Z342" s="176" t="str">
        <f t="shared" si="89"/>
        <v/>
      </c>
      <c r="AA342" s="176" t="str">
        <f t="shared" si="90"/>
        <v/>
      </c>
      <c r="AB342" s="176" t="str">
        <f t="shared" si="91"/>
        <v/>
      </c>
      <c r="AC342" s="176" t="str">
        <f t="shared" si="92"/>
        <v/>
      </c>
      <c r="AD342" s="176" t="str">
        <f t="shared" si="93"/>
        <v/>
      </c>
      <c r="AE342" s="176" t="str">
        <f t="shared" si="94"/>
        <v/>
      </c>
      <c r="BM342" s="182">
        <f t="shared" si="95"/>
        <v>0</v>
      </c>
      <c r="BN342" s="181">
        <f t="shared" si="96"/>
        <v>0</v>
      </c>
      <c r="BO342" s="182">
        <f t="shared" si="97"/>
        <v>0</v>
      </c>
      <c r="BP342" s="181">
        <f t="shared" si="98"/>
        <v>0</v>
      </c>
      <c r="BQ342" s="86">
        <f t="shared" si="99"/>
        <v>0</v>
      </c>
      <c r="BR342" s="183" t="e">
        <f t="shared" si="100"/>
        <v>#DIV/0!</v>
      </c>
      <c r="BS342" s="86" t="e">
        <f t="shared" si="101"/>
        <v>#DIV/0!</v>
      </c>
      <c r="BT342" s="182">
        <f t="shared" si="102"/>
        <v>0</v>
      </c>
      <c r="BU342" s="181">
        <f t="shared" si="103"/>
        <v>0</v>
      </c>
      <c r="BV342" s="182">
        <f t="shared" si="104"/>
        <v>0</v>
      </c>
      <c r="BW342" s="181">
        <f t="shared" si="105"/>
        <v>0</v>
      </c>
      <c r="BX342" s="86">
        <f t="shared" si="106"/>
        <v>0</v>
      </c>
      <c r="BY342" s="183" t="e">
        <f t="shared" si="107"/>
        <v>#DIV/0!</v>
      </c>
      <c r="BZ342" s="86" t="e">
        <f t="shared" si="108"/>
        <v>#DIV/0!</v>
      </c>
    </row>
    <row r="343" spans="1:78">
      <c r="A343" s="180"/>
      <c r="B343" s="180"/>
      <c r="C343" s="180"/>
      <c r="D343" s="91"/>
      <c r="E343" s="91"/>
      <c r="F343" s="91"/>
      <c r="G343" s="180"/>
      <c r="H343" s="180"/>
      <c r="I343" s="180"/>
      <c r="J343" s="91"/>
      <c r="K343" s="91"/>
      <c r="L343" s="91"/>
      <c r="M343" s="180"/>
      <c r="N343" s="180"/>
      <c r="O343" s="180"/>
      <c r="P343" s="91"/>
      <c r="Q343" s="91"/>
      <c r="R343" s="91"/>
      <c r="S343" s="180"/>
      <c r="T343" s="180"/>
      <c r="U343" s="180"/>
      <c r="V343" s="91"/>
      <c r="W343" s="91"/>
      <c r="X343" s="91"/>
      <c r="Z343" s="176" t="str">
        <f t="shared" si="89"/>
        <v/>
      </c>
      <c r="AA343" s="176" t="str">
        <f t="shared" si="90"/>
        <v/>
      </c>
      <c r="AB343" s="176" t="str">
        <f t="shared" si="91"/>
        <v/>
      </c>
      <c r="AC343" s="176" t="str">
        <f t="shared" si="92"/>
        <v/>
      </c>
      <c r="AD343" s="176" t="str">
        <f t="shared" si="93"/>
        <v/>
      </c>
      <c r="AE343" s="176" t="str">
        <f t="shared" si="94"/>
        <v/>
      </c>
      <c r="BM343" s="182">
        <f t="shared" si="95"/>
        <v>0</v>
      </c>
      <c r="BN343" s="181">
        <f t="shared" si="96"/>
        <v>0</v>
      </c>
      <c r="BO343" s="182">
        <f t="shared" si="97"/>
        <v>0</v>
      </c>
      <c r="BP343" s="181">
        <f t="shared" si="98"/>
        <v>0</v>
      </c>
      <c r="BQ343" s="86">
        <f t="shared" si="99"/>
        <v>0</v>
      </c>
      <c r="BR343" s="183" t="e">
        <f t="shared" si="100"/>
        <v>#DIV/0!</v>
      </c>
      <c r="BS343" s="86" t="e">
        <f t="shared" si="101"/>
        <v>#DIV/0!</v>
      </c>
      <c r="BT343" s="182">
        <f t="shared" si="102"/>
        <v>0</v>
      </c>
      <c r="BU343" s="181">
        <f t="shared" si="103"/>
        <v>0</v>
      </c>
      <c r="BV343" s="182">
        <f t="shared" si="104"/>
        <v>0</v>
      </c>
      <c r="BW343" s="181">
        <f t="shared" si="105"/>
        <v>0</v>
      </c>
      <c r="BX343" s="86">
        <f t="shared" si="106"/>
        <v>0</v>
      </c>
      <c r="BY343" s="183" t="e">
        <f t="shared" si="107"/>
        <v>#DIV/0!</v>
      </c>
      <c r="BZ343" s="86" t="e">
        <f t="shared" si="108"/>
        <v>#DIV/0!</v>
      </c>
    </row>
    <row r="344" spans="1:78">
      <c r="A344" s="180"/>
      <c r="B344" s="180"/>
      <c r="C344" s="180"/>
      <c r="D344" s="91"/>
      <c r="E344" s="91"/>
      <c r="F344" s="91"/>
      <c r="G344" s="180"/>
      <c r="H344" s="180"/>
      <c r="I344" s="180"/>
      <c r="J344" s="91"/>
      <c r="K344" s="91"/>
      <c r="L344" s="91"/>
      <c r="M344" s="180"/>
      <c r="N344" s="180"/>
      <c r="O344" s="180"/>
      <c r="P344" s="91"/>
      <c r="Q344" s="91"/>
      <c r="R344" s="91"/>
      <c r="S344" s="180"/>
      <c r="T344" s="180"/>
      <c r="U344" s="180"/>
      <c r="V344" s="91"/>
      <c r="W344" s="91"/>
      <c r="X344" s="91"/>
      <c r="Z344" s="176" t="str">
        <f t="shared" si="89"/>
        <v/>
      </c>
      <c r="AA344" s="176" t="str">
        <f t="shared" si="90"/>
        <v/>
      </c>
      <c r="AB344" s="176" t="str">
        <f t="shared" si="91"/>
        <v/>
      </c>
      <c r="AC344" s="176" t="str">
        <f t="shared" si="92"/>
        <v/>
      </c>
      <c r="AD344" s="176" t="str">
        <f t="shared" si="93"/>
        <v/>
      </c>
      <c r="AE344" s="176" t="str">
        <f t="shared" si="94"/>
        <v/>
      </c>
      <c r="BM344" s="182">
        <f t="shared" si="95"/>
        <v>0</v>
      </c>
      <c r="BN344" s="181">
        <f t="shared" si="96"/>
        <v>0</v>
      </c>
      <c r="BO344" s="182">
        <f t="shared" si="97"/>
        <v>0</v>
      </c>
      <c r="BP344" s="181">
        <f t="shared" si="98"/>
        <v>0</v>
      </c>
      <c r="BQ344" s="86">
        <f t="shared" si="99"/>
        <v>0</v>
      </c>
      <c r="BR344" s="183" t="e">
        <f t="shared" si="100"/>
        <v>#DIV/0!</v>
      </c>
      <c r="BS344" s="86" t="e">
        <f t="shared" si="101"/>
        <v>#DIV/0!</v>
      </c>
      <c r="BT344" s="182">
        <f t="shared" si="102"/>
        <v>0</v>
      </c>
      <c r="BU344" s="181">
        <f t="shared" si="103"/>
        <v>0</v>
      </c>
      <c r="BV344" s="182">
        <f t="shared" si="104"/>
        <v>0</v>
      </c>
      <c r="BW344" s="181">
        <f t="shared" si="105"/>
        <v>0</v>
      </c>
      <c r="BX344" s="86">
        <f t="shared" si="106"/>
        <v>0</v>
      </c>
      <c r="BY344" s="183" t="e">
        <f t="shared" si="107"/>
        <v>#DIV/0!</v>
      </c>
      <c r="BZ344" s="86" t="e">
        <f t="shared" si="108"/>
        <v>#DIV/0!</v>
      </c>
    </row>
    <row r="345" spans="1:78">
      <c r="A345" s="180"/>
      <c r="B345" s="180"/>
      <c r="C345" s="180"/>
      <c r="D345" s="91"/>
      <c r="E345" s="91"/>
      <c r="F345" s="91"/>
      <c r="G345" s="180"/>
      <c r="H345" s="180"/>
      <c r="I345" s="180"/>
      <c r="J345" s="91"/>
      <c r="K345" s="91"/>
      <c r="L345" s="91"/>
      <c r="M345" s="180"/>
      <c r="N345" s="180"/>
      <c r="O345" s="180"/>
      <c r="P345" s="91"/>
      <c r="Q345" s="91"/>
      <c r="R345" s="91"/>
      <c r="S345" s="180"/>
      <c r="T345" s="180"/>
      <c r="U345" s="180"/>
      <c r="V345" s="91"/>
      <c r="W345" s="91"/>
      <c r="X345" s="91"/>
      <c r="Z345" s="176" t="str">
        <f t="shared" si="89"/>
        <v/>
      </c>
      <c r="AA345" s="176" t="str">
        <f t="shared" si="90"/>
        <v/>
      </c>
      <c r="AB345" s="176" t="str">
        <f t="shared" si="91"/>
        <v/>
      </c>
      <c r="AC345" s="176" t="str">
        <f t="shared" si="92"/>
        <v/>
      </c>
      <c r="AD345" s="176" t="str">
        <f t="shared" si="93"/>
        <v/>
      </c>
      <c r="AE345" s="176" t="str">
        <f t="shared" si="94"/>
        <v/>
      </c>
      <c r="BM345" s="182">
        <f t="shared" si="95"/>
        <v>0</v>
      </c>
      <c r="BN345" s="181">
        <f t="shared" si="96"/>
        <v>0</v>
      </c>
      <c r="BO345" s="182">
        <f t="shared" si="97"/>
        <v>0</v>
      </c>
      <c r="BP345" s="181">
        <f t="shared" si="98"/>
        <v>0</v>
      </c>
      <c r="BQ345" s="86">
        <f t="shared" si="99"/>
        <v>0</v>
      </c>
      <c r="BR345" s="183" t="e">
        <f t="shared" si="100"/>
        <v>#DIV/0!</v>
      </c>
      <c r="BS345" s="86" t="e">
        <f t="shared" si="101"/>
        <v>#DIV/0!</v>
      </c>
      <c r="BT345" s="182">
        <f t="shared" si="102"/>
        <v>0</v>
      </c>
      <c r="BU345" s="181">
        <f t="shared" si="103"/>
        <v>0</v>
      </c>
      <c r="BV345" s="182">
        <f t="shared" si="104"/>
        <v>0</v>
      </c>
      <c r="BW345" s="181">
        <f t="shared" si="105"/>
        <v>0</v>
      </c>
      <c r="BX345" s="86">
        <f t="shared" si="106"/>
        <v>0</v>
      </c>
      <c r="BY345" s="183" t="e">
        <f t="shared" si="107"/>
        <v>#DIV/0!</v>
      </c>
      <c r="BZ345" s="86" t="e">
        <f t="shared" si="108"/>
        <v>#DIV/0!</v>
      </c>
    </row>
    <row r="346" spans="1:78">
      <c r="A346" s="180"/>
      <c r="B346" s="180"/>
      <c r="C346" s="180"/>
      <c r="D346" s="91"/>
      <c r="E346" s="91"/>
      <c r="F346" s="91"/>
      <c r="G346" s="180"/>
      <c r="H346" s="180"/>
      <c r="I346" s="180"/>
      <c r="J346" s="91"/>
      <c r="K346" s="91"/>
      <c r="L346" s="91"/>
      <c r="M346" s="180"/>
      <c r="N346" s="180"/>
      <c r="O346" s="180"/>
      <c r="P346" s="91"/>
      <c r="Q346" s="91"/>
      <c r="R346" s="91"/>
      <c r="S346" s="180"/>
      <c r="T346" s="180"/>
      <c r="U346" s="180"/>
      <c r="V346" s="91"/>
      <c r="W346" s="91"/>
      <c r="X346" s="91"/>
      <c r="Z346" s="176" t="str">
        <f t="shared" si="89"/>
        <v/>
      </c>
      <c r="AA346" s="176" t="str">
        <f t="shared" si="90"/>
        <v/>
      </c>
      <c r="AB346" s="176" t="str">
        <f t="shared" si="91"/>
        <v/>
      </c>
      <c r="AC346" s="176" t="str">
        <f t="shared" si="92"/>
        <v/>
      </c>
      <c r="AD346" s="176" t="str">
        <f t="shared" si="93"/>
        <v/>
      </c>
      <c r="AE346" s="176" t="str">
        <f t="shared" si="94"/>
        <v/>
      </c>
      <c r="BM346" s="182">
        <f t="shared" si="95"/>
        <v>0</v>
      </c>
      <c r="BN346" s="181">
        <f t="shared" si="96"/>
        <v>0</v>
      </c>
      <c r="BO346" s="182">
        <f t="shared" si="97"/>
        <v>0</v>
      </c>
      <c r="BP346" s="181">
        <f t="shared" si="98"/>
        <v>0</v>
      </c>
      <c r="BQ346" s="86">
        <f t="shared" si="99"/>
        <v>0</v>
      </c>
      <c r="BR346" s="183" t="e">
        <f t="shared" si="100"/>
        <v>#DIV/0!</v>
      </c>
      <c r="BS346" s="86" t="e">
        <f t="shared" si="101"/>
        <v>#DIV/0!</v>
      </c>
      <c r="BT346" s="182">
        <f t="shared" si="102"/>
        <v>0</v>
      </c>
      <c r="BU346" s="181">
        <f t="shared" si="103"/>
        <v>0</v>
      </c>
      <c r="BV346" s="182">
        <f t="shared" si="104"/>
        <v>0</v>
      </c>
      <c r="BW346" s="181">
        <f t="shared" si="105"/>
        <v>0</v>
      </c>
      <c r="BX346" s="86">
        <f t="shared" si="106"/>
        <v>0</v>
      </c>
      <c r="BY346" s="183" t="e">
        <f t="shared" si="107"/>
        <v>#DIV/0!</v>
      </c>
      <c r="BZ346" s="86" t="e">
        <f t="shared" si="108"/>
        <v>#DIV/0!</v>
      </c>
    </row>
    <row r="347" spans="1:78">
      <c r="A347" s="180"/>
      <c r="B347" s="180"/>
      <c r="C347" s="180"/>
      <c r="D347" s="91"/>
      <c r="E347" s="91"/>
      <c r="F347" s="91"/>
      <c r="G347" s="180"/>
      <c r="H347" s="180"/>
      <c r="I347" s="180"/>
      <c r="J347" s="91"/>
      <c r="K347" s="91"/>
      <c r="L347" s="91"/>
      <c r="M347" s="180"/>
      <c r="N347" s="180"/>
      <c r="O347" s="180"/>
      <c r="P347" s="91"/>
      <c r="Q347" s="91"/>
      <c r="R347" s="91"/>
      <c r="S347" s="180"/>
      <c r="T347" s="180"/>
      <c r="U347" s="180"/>
      <c r="V347" s="91"/>
      <c r="W347" s="91"/>
      <c r="X347" s="91"/>
      <c r="Z347" s="176" t="str">
        <f t="shared" si="89"/>
        <v/>
      </c>
      <c r="AA347" s="176" t="str">
        <f t="shared" si="90"/>
        <v/>
      </c>
      <c r="AB347" s="176" t="str">
        <f t="shared" si="91"/>
        <v/>
      </c>
      <c r="AC347" s="176" t="str">
        <f t="shared" si="92"/>
        <v/>
      </c>
      <c r="AD347" s="176" t="str">
        <f t="shared" si="93"/>
        <v/>
      </c>
      <c r="AE347" s="176" t="str">
        <f t="shared" si="94"/>
        <v/>
      </c>
      <c r="BM347" s="182">
        <f t="shared" si="95"/>
        <v>0</v>
      </c>
      <c r="BN347" s="181">
        <f t="shared" si="96"/>
        <v>0</v>
      </c>
      <c r="BO347" s="182">
        <f t="shared" si="97"/>
        <v>0</v>
      </c>
      <c r="BP347" s="181">
        <f t="shared" si="98"/>
        <v>0</v>
      </c>
      <c r="BQ347" s="86">
        <f t="shared" si="99"/>
        <v>0</v>
      </c>
      <c r="BR347" s="183" t="e">
        <f t="shared" si="100"/>
        <v>#DIV/0!</v>
      </c>
      <c r="BS347" s="86" t="e">
        <f t="shared" si="101"/>
        <v>#DIV/0!</v>
      </c>
      <c r="BT347" s="182">
        <f t="shared" si="102"/>
        <v>0</v>
      </c>
      <c r="BU347" s="181">
        <f t="shared" si="103"/>
        <v>0</v>
      </c>
      <c r="BV347" s="182">
        <f t="shared" si="104"/>
        <v>0</v>
      </c>
      <c r="BW347" s="181">
        <f t="shared" si="105"/>
        <v>0</v>
      </c>
      <c r="BX347" s="86">
        <f t="shared" si="106"/>
        <v>0</v>
      </c>
      <c r="BY347" s="183" t="e">
        <f t="shared" si="107"/>
        <v>#DIV/0!</v>
      </c>
      <c r="BZ347" s="86" t="e">
        <f t="shared" si="108"/>
        <v>#DIV/0!</v>
      </c>
    </row>
    <row r="348" spans="1:78">
      <c r="A348" s="180"/>
      <c r="B348" s="180"/>
      <c r="C348" s="180"/>
      <c r="D348" s="91"/>
      <c r="E348" s="91"/>
      <c r="F348" s="91"/>
      <c r="G348" s="180"/>
      <c r="H348" s="180"/>
      <c r="I348" s="180"/>
      <c r="J348" s="91"/>
      <c r="K348" s="91"/>
      <c r="L348" s="91"/>
      <c r="M348" s="180"/>
      <c r="N348" s="180"/>
      <c r="O348" s="180"/>
      <c r="P348" s="91"/>
      <c r="Q348" s="91"/>
      <c r="R348" s="91"/>
      <c r="S348" s="180"/>
      <c r="T348" s="180"/>
      <c r="U348" s="180"/>
      <c r="V348" s="91"/>
      <c r="W348" s="91"/>
      <c r="X348" s="91"/>
      <c r="Z348" s="176" t="str">
        <f t="shared" si="89"/>
        <v/>
      </c>
      <c r="AA348" s="176" t="str">
        <f t="shared" si="90"/>
        <v/>
      </c>
      <c r="AB348" s="176" t="str">
        <f t="shared" si="91"/>
        <v/>
      </c>
      <c r="AC348" s="176" t="str">
        <f t="shared" si="92"/>
        <v/>
      </c>
      <c r="AD348" s="176" t="str">
        <f t="shared" si="93"/>
        <v/>
      </c>
      <c r="AE348" s="176" t="str">
        <f t="shared" si="94"/>
        <v/>
      </c>
      <c r="BM348" s="182">
        <f t="shared" si="95"/>
        <v>0</v>
      </c>
      <c r="BN348" s="181">
        <f t="shared" si="96"/>
        <v>0</v>
      </c>
      <c r="BO348" s="182">
        <f t="shared" si="97"/>
        <v>0</v>
      </c>
      <c r="BP348" s="181">
        <f t="shared" si="98"/>
        <v>0</v>
      </c>
      <c r="BQ348" s="86">
        <f t="shared" si="99"/>
        <v>0</v>
      </c>
      <c r="BR348" s="183" t="e">
        <f t="shared" si="100"/>
        <v>#DIV/0!</v>
      </c>
      <c r="BS348" s="86" t="e">
        <f t="shared" si="101"/>
        <v>#DIV/0!</v>
      </c>
      <c r="BT348" s="182">
        <f t="shared" si="102"/>
        <v>0</v>
      </c>
      <c r="BU348" s="181">
        <f t="shared" si="103"/>
        <v>0</v>
      </c>
      <c r="BV348" s="182">
        <f t="shared" si="104"/>
        <v>0</v>
      </c>
      <c r="BW348" s="181">
        <f t="shared" si="105"/>
        <v>0</v>
      </c>
      <c r="BX348" s="86">
        <f t="shared" si="106"/>
        <v>0</v>
      </c>
      <c r="BY348" s="183" t="e">
        <f t="shared" si="107"/>
        <v>#DIV/0!</v>
      </c>
      <c r="BZ348" s="86" t="e">
        <f t="shared" si="108"/>
        <v>#DIV/0!</v>
      </c>
    </row>
    <row r="349" spans="1:78">
      <c r="A349" s="180"/>
      <c r="B349" s="180"/>
      <c r="C349" s="180"/>
      <c r="D349" s="91"/>
      <c r="E349" s="91"/>
      <c r="F349" s="91"/>
      <c r="G349" s="180"/>
      <c r="H349" s="180"/>
      <c r="I349" s="180"/>
      <c r="J349" s="91"/>
      <c r="K349" s="91"/>
      <c r="L349" s="91"/>
      <c r="M349" s="180"/>
      <c r="N349" s="180"/>
      <c r="O349" s="180"/>
      <c r="P349" s="91"/>
      <c r="Q349" s="91"/>
      <c r="R349" s="91"/>
      <c r="S349" s="180"/>
      <c r="T349" s="180"/>
      <c r="U349" s="180"/>
      <c r="V349" s="91"/>
      <c r="W349" s="91"/>
      <c r="X349" s="91"/>
      <c r="Z349" s="176" t="str">
        <f t="shared" si="89"/>
        <v/>
      </c>
      <c r="AA349" s="176" t="str">
        <f t="shared" si="90"/>
        <v/>
      </c>
      <c r="AB349" s="176" t="str">
        <f t="shared" si="91"/>
        <v/>
      </c>
      <c r="AC349" s="176" t="str">
        <f t="shared" si="92"/>
        <v/>
      </c>
      <c r="AD349" s="176" t="str">
        <f t="shared" si="93"/>
        <v/>
      </c>
      <c r="AE349" s="176" t="str">
        <f t="shared" si="94"/>
        <v/>
      </c>
      <c r="BM349" s="182">
        <f t="shared" si="95"/>
        <v>0</v>
      </c>
      <c r="BN349" s="181">
        <f t="shared" si="96"/>
        <v>0</v>
      </c>
      <c r="BO349" s="182">
        <f t="shared" si="97"/>
        <v>0</v>
      </c>
      <c r="BP349" s="181">
        <f t="shared" si="98"/>
        <v>0</v>
      </c>
      <c r="BQ349" s="86">
        <f t="shared" si="99"/>
        <v>0</v>
      </c>
      <c r="BR349" s="183" t="e">
        <f t="shared" si="100"/>
        <v>#DIV/0!</v>
      </c>
      <c r="BS349" s="86" t="e">
        <f t="shared" si="101"/>
        <v>#DIV/0!</v>
      </c>
      <c r="BT349" s="182">
        <f t="shared" si="102"/>
        <v>0</v>
      </c>
      <c r="BU349" s="181">
        <f t="shared" si="103"/>
        <v>0</v>
      </c>
      <c r="BV349" s="182">
        <f t="shared" si="104"/>
        <v>0</v>
      </c>
      <c r="BW349" s="181">
        <f t="shared" si="105"/>
        <v>0</v>
      </c>
      <c r="BX349" s="86">
        <f t="shared" si="106"/>
        <v>0</v>
      </c>
      <c r="BY349" s="183" t="e">
        <f t="shared" si="107"/>
        <v>#DIV/0!</v>
      </c>
      <c r="BZ349" s="86" t="e">
        <f t="shared" si="108"/>
        <v>#DIV/0!</v>
      </c>
    </row>
    <row r="350" spans="1:78">
      <c r="A350" s="180"/>
      <c r="B350" s="180"/>
      <c r="C350" s="180"/>
      <c r="D350" s="91"/>
      <c r="E350" s="91"/>
      <c r="F350" s="91"/>
      <c r="G350" s="180"/>
      <c r="H350" s="180"/>
      <c r="I350" s="180"/>
      <c r="J350" s="91"/>
      <c r="K350" s="91"/>
      <c r="L350" s="91"/>
      <c r="M350" s="180"/>
      <c r="N350" s="180"/>
      <c r="O350" s="180"/>
      <c r="P350" s="91"/>
      <c r="Q350" s="91"/>
      <c r="R350" s="91"/>
      <c r="S350" s="180"/>
      <c r="T350" s="180"/>
      <c r="U350" s="180"/>
      <c r="V350" s="91"/>
      <c r="W350" s="91"/>
      <c r="X350" s="91"/>
      <c r="Z350" s="176" t="str">
        <f t="shared" si="89"/>
        <v/>
      </c>
      <c r="AA350" s="176" t="str">
        <f t="shared" si="90"/>
        <v/>
      </c>
      <c r="AB350" s="176" t="str">
        <f t="shared" si="91"/>
        <v/>
      </c>
      <c r="AC350" s="176" t="str">
        <f t="shared" si="92"/>
        <v/>
      </c>
      <c r="AD350" s="176" t="str">
        <f t="shared" si="93"/>
        <v/>
      </c>
      <c r="AE350" s="176" t="str">
        <f t="shared" si="94"/>
        <v/>
      </c>
      <c r="BM350" s="182">
        <f t="shared" si="95"/>
        <v>0</v>
      </c>
      <c r="BN350" s="181">
        <f t="shared" si="96"/>
        <v>0</v>
      </c>
      <c r="BO350" s="182">
        <f t="shared" si="97"/>
        <v>0</v>
      </c>
      <c r="BP350" s="181">
        <f t="shared" si="98"/>
        <v>0</v>
      </c>
      <c r="BQ350" s="86">
        <f t="shared" si="99"/>
        <v>0</v>
      </c>
      <c r="BR350" s="183" t="e">
        <f t="shared" si="100"/>
        <v>#DIV/0!</v>
      </c>
      <c r="BS350" s="86" t="e">
        <f t="shared" si="101"/>
        <v>#DIV/0!</v>
      </c>
      <c r="BT350" s="182">
        <f t="shared" si="102"/>
        <v>0</v>
      </c>
      <c r="BU350" s="181">
        <f t="shared" si="103"/>
        <v>0</v>
      </c>
      <c r="BV350" s="182">
        <f t="shared" si="104"/>
        <v>0</v>
      </c>
      <c r="BW350" s="181">
        <f t="shared" si="105"/>
        <v>0</v>
      </c>
      <c r="BX350" s="86">
        <f t="shared" si="106"/>
        <v>0</v>
      </c>
      <c r="BY350" s="183" t="e">
        <f t="shared" si="107"/>
        <v>#DIV/0!</v>
      </c>
      <c r="BZ350" s="86" t="e">
        <f t="shared" si="108"/>
        <v>#DIV/0!</v>
      </c>
    </row>
    <row r="351" spans="1:78">
      <c r="A351" s="180"/>
      <c r="B351" s="180"/>
      <c r="C351" s="180"/>
      <c r="D351" s="91"/>
      <c r="E351" s="91"/>
      <c r="F351" s="91"/>
      <c r="G351" s="180"/>
      <c r="H351" s="180"/>
      <c r="I351" s="180"/>
      <c r="J351" s="91"/>
      <c r="K351" s="91"/>
      <c r="L351" s="91"/>
      <c r="M351" s="180"/>
      <c r="N351" s="180"/>
      <c r="O351" s="180"/>
      <c r="P351" s="91"/>
      <c r="Q351" s="91"/>
      <c r="R351" s="91"/>
      <c r="S351" s="180"/>
      <c r="T351" s="180"/>
      <c r="U351" s="180"/>
      <c r="V351" s="91"/>
      <c r="W351" s="91"/>
      <c r="X351" s="91"/>
      <c r="Z351" s="176" t="str">
        <f t="shared" si="89"/>
        <v/>
      </c>
      <c r="AA351" s="176" t="str">
        <f t="shared" si="90"/>
        <v/>
      </c>
      <c r="AB351" s="176" t="str">
        <f t="shared" si="91"/>
        <v/>
      </c>
      <c r="AC351" s="176" t="str">
        <f t="shared" si="92"/>
        <v/>
      </c>
      <c r="AD351" s="176" t="str">
        <f t="shared" si="93"/>
        <v/>
      </c>
      <c r="AE351" s="176" t="str">
        <f t="shared" si="94"/>
        <v/>
      </c>
      <c r="BM351" s="182">
        <f t="shared" si="95"/>
        <v>0</v>
      </c>
      <c r="BN351" s="181">
        <f t="shared" si="96"/>
        <v>0</v>
      </c>
      <c r="BO351" s="182">
        <f t="shared" si="97"/>
        <v>0</v>
      </c>
      <c r="BP351" s="181">
        <f t="shared" si="98"/>
        <v>0</v>
      </c>
      <c r="BQ351" s="86">
        <f t="shared" si="99"/>
        <v>0</v>
      </c>
      <c r="BR351" s="183" t="e">
        <f t="shared" si="100"/>
        <v>#DIV/0!</v>
      </c>
      <c r="BS351" s="86" t="e">
        <f t="shared" si="101"/>
        <v>#DIV/0!</v>
      </c>
      <c r="BT351" s="182">
        <f t="shared" si="102"/>
        <v>0</v>
      </c>
      <c r="BU351" s="181">
        <f t="shared" si="103"/>
        <v>0</v>
      </c>
      <c r="BV351" s="182">
        <f t="shared" si="104"/>
        <v>0</v>
      </c>
      <c r="BW351" s="181">
        <f t="shared" si="105"/>
        <v>0</v>
      </c>
      <c r="BX351" s="86">
        <f t="shared" si="106"/>
        <v>0</v>
      </c>
      <c r="BY351" s="183" t="e">
        <f t="shared" si="107"/>
        <v>#DIV/0!</v>
      </c>
      <c r="BZ351" s="86" t="e">
        <f t="shared" si="108"/>
        <v>#DIV/0!</v>
      </c>
    </row>
    <row r="352" spans="1:78">
      <c r="A352" s="180"/>
      <c r="B352" s="180"/>
      <c r="C352" s="180"/>
      <c r="D352" s="91"/>
      <c r="E352" s="91"/>
      <c r="F352" s="91"/>
      <c r="G352" s="180"/>
      <c r="H352" s="180"/>
      <c r="I352" s="180"/>
      <c r="J352" s="91"/>
      <c r="K352" s="91"/>
      <c r="L352" s="91"/>
      <c r="M352" s="180"/>
      <c r="N352" s="180"/>
      <c r="O352" s="180"/>
      <c r="P352" s="91"/>
      <c r="Q352" s="91"/>
      <c r="R352" s="91"/>
      <c r="S352" s="180"/>
      <c r="T352" s="180"/>
      <c r="U352" s="180"/>
      <c r="V352" s="91"/>
      <c r="W352" s="91"/>
      <c r="X352" s="91"/>
      <c r="Z352" s="176" t="str">
        <f t="shared" si="89"/>
        <v/>
      </c>
      <c r="AA352" s="176" t="str">
        <f t="shared" si="90"/>
        <v/>
      </c>
      <c r="AB352" s="176" t="str">
        <f t="shared" si="91"/>
        <v/>
      </c>
      <c r="AC352" s="176" t="str">
        <f t="shared" si="92"/>
        <v/>
      </c>
      <c r="AD352" s="176" t="str">
        <f t="shared" si="93"/>
        <v/>
      </c>
      <c r="AE352" s="176" t="str">
        <f t="shared" si="94"/>
        <v/>
      </c>
      <c r="BM352" s="182">
        <f t="shared" si="95"/>
        <v>0</v>
      </c>
      <c r="BN352" s="181">
        <f t="shared" si="96"/>
        <v>0</v>
      </c>
      <c r="BO352" s="182">
        <f t="shared" si="97"/>
        <v>0</v>
      </c>
      <c r="BP352" s="181">
        <f t="shared" si="98"/>
        <v>0</v>
      </c>
      <c r="BQ352" s="86">
        <f t="shared" si="99"/>
        <v>0</v>
      </c>
      <c r="BR352" s="183" t="e">
        <f t="shared" si="100"/>
        <v>#DIV/0!</v>
      </c>
      <c r="BS352" s="86" t="e">
        <f t="shared" si="101"/>
        <v>#DIV/0!</v>
      </c>
      <c r="BT352" s="182">
        <f t="shared" si="102"/>
        <v>0</v>
      </c>
      <c r="BU352" s="181">
        <f t="shared" si="103"/>
        <v>0</v>
      </c>
      <c r="BV352" s="182">
        <f t="shared" si="104"/>
        <v>0</v>
      </c>
      <c r="BW352" s="181">
        <f t="shared" si="105"/>
        <v>0</v>
      </c>
      <c r="BX352" s="86">
        <f t="shared" si="106"/>
        <v>0</v>
      </c>
      <c r="BY352" s="183" t="e">
        <f t="shared" si="107"/>
        <v>#DIV/0!</v>
      </c>
      <c r="BZ352" s="86" t="e">
        <f t="shared" si="108"/>
        <v>#DIV/0!</v>
      </c>
    </row>
    <row r="353" spans="1:78">
      <c r="A353" s="180"/>
      <c r="B353" s="180"/>
      <c r="C353" s="180"/>
      <c r="D353" s="91"/>
      <c r="E353" s="91"/>
      <c r="F353" s="91"/>
      <c r="G353" s="180"/>
      <c r="H353" s="180"/>
      <c r="I353" s="180"/>
      <c r="J353" s="91"/>
      <c r="K353" s="91"/>
      <c r="L353" s="91"/>
      <c r="M353" s="180"/>
      <c r="N353" s="180"/>
      <c r="O353" s="180"/>
      <c r="P353" s="91"/>
      <c r="Q353" s="91"/>
      <c r="R353" s="91"/>
      <c r="S353" s="180"/>
      <c r="T353" s="180"/>
      <c r="U353" s="180"/>
      <c r="V353" s="91"/>
      <c r="W353" s="91"/>
      <c r="X353" s="91"/>
      <c r="Z353" s="176" t="str">
        <f t="shared" si="89"/>
        <v/>
      </c>
      <c r="AA353" s="176" t="str">
        <f t="shared" si="90"/>
        <v/>
      </c>
      <c r="AB353" s="176" t="str">
        <f t="shared" si="91"/>
        <v/>
      </c>
      <c r="AC353" s="176" t="str">
        <f t="shared" si="92"/>
        <v/>
      </c>
      <c r="AD353" s="176" t="str">
        <f t="shared" si="93"/>
        <v/>
      </c>
      <c r="AE353" s="176" t="str">
        <f t="shared" si="94"/>
        <v/>
      </c>
      <c r="BM353" s="182">
        <f t="shared" si="95"/>
        <v>0</v>
      </c>
      <c r="BN353" s="181">
        <f t="shared" si="96"/>
        <v>0</v>
      </c>
      <c r="BO353" s="182">
        <f t="shared" si="97"/>
        <v>0</v>
      </c>
      <c r="BP353" s="181">
        <f t="shared" si="98"/>
        <v>0</v>
      </c>
      <c r="BQ353" s="86">
        <f t="shared" si="99"/>
        <v>0</v>
      </c>
      <c r="BR353" s="183" t="e">
        <f t="shared" si="100"/>
        <v>#DIV/0!</v>
      </c>
      <c r="BS353" s="86" t="e">
        <f t="shared" si="101"/>
        <v>#DIV/0!</v>
      </c>
      <c r="BT353" s="182">
        <f t="shared" si="102"/>
        <v>0</v>
      </c>
      <c r="BU353" s="181">
        <f t="shared" si="103"/>
        <v>0</v>
      </c>
      <c r="BV353" s="182">
        <f t="shared" si="104"/>
        <v>0</v>
      </c>
      <c r="BW353" s="181">
        <f t="shared" si="105"/>
        <v>0</v>
      </c>
      <c r="BX353" s="86">
        <f t="shared" si="106"/>
        <v>0</v>
      </c>
      <c r="BY353" s="183" t="e">
        <f t="shared" si="107"/>
        <v>#DIV/0!</v>
      </c>
      <c r="BZ353" s="86" t="e">
        <f t="shared" si="108"/>
        <v>#DIV/0!</v>
      </c>
    </row>
    <row r="354" spans="1:78">
      <c r="A354" s="180"/>
      <c r="B354" s="180"/>
      <c r="C354" s="180"/>
      <c r="D354" s="91"/>
      <c r="E354" s="91"/>
      <c r="F354" s="91"/>
      <c r="G354" s="180"/>
      <c r="H354" s="180"/>
      <c r="I354" s="180"/>
      <c r="J354" s="91"/>
      <c r="K354" s="91"/>
      <c r="L354" s="91"/>
      <c r="M354" s="180"/>
      <c r="N354" s="180"/>
      <c r="O354" s="180"/>
      <c r="P354" s="91"/>
      <c r="Q354" s="91"/>
      <c r="R354" s="91"/>
      <c r="S354" s="180"/>
      <c r="T354" s="180"/>
      <c r="U354" s="180"/>
      <c r="V354" s="91"/>
      <c r="W354" s="91"/>
      <c r="X354" s="91"/>
      <c r="Z354" s="176" t="str">
        <f t="shared" si="89"/>
        <v/>
      </c>
      <c r="AA354" s="176" t="str">
        <f t="shared" si="90"/>
        <v/>
      </c>
      <c r="AB354" s="176" t="str">
        <f t="shared" si="91"/>
        <v/>
      </c>
      <c r="AC354" s="176" t="str">
        <f t="shared" si="92"/>
        <v/>
      </c>
      <c r="AD354" s="176" t="str">
        <f t="shared" si="93"/>
        <v/>
      </c>
      <c r="AE354" s="176" t="str">
        <f t="shared" si="94"/>
        <v/>
      </c>
      <c r="BM354" s="182">
        <f t="shared" si="95"/>
        <v>0</v>
      </c>
      <c r="BN354" s="181">
        <f t="shared" si="96"/>
        <v>0</v>
      </c>
      <c r="BO354" s="182">
        <f t="shared" si="97"/>
        <v>0</v>
      </c>
      <c r="BP354" s="181">
        <f t="shared" si="98"/>
        <v>0</v>
      </c>
      <c r="BQ354" s="86">
        <f t="shared" si="99"/>
        <v>0</v>
      </c>
      <c r="BR354" s="183" t="e">
        <f t="shared" si="100"/>
        <v>#DIV/0!</v>
      </c>
      <c r="BS354" s="86" t="e">
        <f t="shared" si="101"/>
        <v>#DIV/0!</v>
      </c>
      <c r="BT354" s="182">
        <f t="shared" si="102"/>
        <v>0</v>
      </c>
      <c r="BU354" s="181">
        <f t="shared" si="103"/>
        <v>0</v>
      </c>
      <c r="BV354" s="182">
        <f t="shared" si="104"/>
        <v>0</v>
      </c>
      <c r="BW354" s="181">
        <f t="shared" si="105"/>
        <v>0</v>
      </c>
      <c r="BX354" s="86">
        <f t="shared" si="106"/>
        <v>0</v>
      </c>
      <c r="BY354" s="183" t="e">
        <f t="shared" si="107"/>
        <v>#DIV/0!</v>
      </c>
      <c r="BZ354" s="86" t="e">
        <f t="shared" si="108"/>
        <v>#DIV/0!</v>
      </c>
    </row>
    <row r="355" spans="1:78">
      <c r="A355" s="180"/>
      <c r="B355" s="180"/>
      <c r="C355" s="180"/>
      <c r="D355" s="91"/>
      <c r="E355" s="91"/>
      <c r="F355" s="91"/>
      <c r="G355" s="180"/>
      <c r="H355" s="180"/>
      <c r="I355" s="180"/>
      <c r="J355" s="91"/>
      <c r="K355" s="91"/>
      <c r="L355" s="91"/>
      <c r="M355" s="180"/>
      <c r="N355" s="180"/>
      <c r="O355" s="180"/>
      <c r="P355" s="91"/>
      <c r="Q355" s="91"/>
      <c r="R355" s="91"/>
      <c r="S355" s="180"/>
      <c r="T355" s="180"/>
      <c r="U355" s="180"/>
      <c r="V355" s="91"/>
      <c r="W355" s="91"/>
      <c r="X355" s="91"/>
      <c r="Z355" s="176" t="str">
        <f t="shared" si="89"/>
        <v/>
      </c>
      <c r="AA355" s="176" t="str">
        <f t="shared" si="90"/>
        <v/>
      </c>
      <c r="AB355" s="176" t="str">
        <f t="shared" si="91"/>
        <v/>
      </c>
      <c r="AC355" s="176" t="str">
        <f t="shared" si="92"/>
        <v/>
      </c>
      <c r="AD355" s="176" t="str">
        <f t="shared" si="93"/>
        <v/>
      </c>
      <c r="AE355" s="176" t="str">
        <f t="shared" si="94"/>
        <v/>
      </c>
      <c r="BM355" s="182">
        <f t="shared" si="95"/>
        <v>0</v>
      </c>
      <c r="BN355" s="181">
        <f t="shared" si="96"/>
        <v>0</v>
      </c>
      <c r="BO355" s="182">
        <f t="shared" si="97"/>
        <v>0</v>
      </c>
      <c r="BP355" s="181">
        <f t="shared" si="98"/>
        <v>0</v>
      </c>
      <c r="BQ355" s="86">
        <f t="shared" si="99"/>
        <v>0</v>
      </c>
      <c r="BR355" s="183" t="e">
        <f t="shared" si="100"/>
        <v>#DIV/0!</v>
      </c>
      <c r="BS355" s="86" t="e">
        <f t="shared" si="101"/>
        <v>#DIV/0!</v>
      </c>
      <c r="BT355" s="182">
        <f t="shared" si="102"/>
        <v>0</v>
      </c>
      <c r="BU355" s="181">
        <f t="shared" si="103"/>
        <v>0</v>
      </c>
      <c r="BV355" s="182">
        <f t="shared" si="104"/>
        <v>0</v>
      </c>
      <c r="BW355" s="181">
        <f t="shared" si="105"/>
        <v>0</v>
      </c>
      <c r="BX355" s="86">
        <f t="shared" si="106"/>
        <v>0</v>
      </c>
      <c r="BY355" s="183" t="e">
        <f t="shared" si="107"/>
        <v>#DIV/0!</v>
      </c>
      <c r="BZ355" s="86" t="e">
        <f t="shared" si="108"/>
        <v>#DIV/0!</v>
      </c>
    </row>
    <row r="356" spans="1:78">
      <c r="A356" s="180"/>
      <c r="B356" s="180"/>
      <c r="C356" s="180"/>
      <c r="D356" s="91"/>
      <c r="E356" s="91"/>
      <c r="F356" s="91"/>
      <c r="G356" s="180"/>
      <c r="H356" s="180"/>
      <c r="I356" s="180"/>
      <c r="J356" s="91"/>
      <c r="K356" s="91"/>
      <c r="L356" s="91"/>
      <c r="M356" s="180"/>
      <c r="N356" s="180"/>
      <c r="O356" s="180"/>
      <c r="P356" s="91"/>
      <c r="Q356" s="91"/>
      <c r="R356" s="91"/>
      <c r="S356" s="180"/>
      <c r="T356" s="180"/>
      <c r="U356" s="180"/>
      <c r="V356" s="91"/>
      <c r="W356" s="91"/>
      <c r="X356" s="91"/>
      <c r="Z356" s="176" t="str">
        <f t="shared" si="89"/>
        <v/>
      </c>
      <c r="AA356" s="176" t="str">
        <f t="shared" si="90"/>
        <v/>
      </c>
      <c r="AB356" s="176" t="str">
        <f t="shared" si="91"/>
        <v/>
      </c>
      <c r="AC356" s="176" t="str">
        <f t="shared" si="92"/>
        <v/>
      </c>
      <c r="AD356" s="176" t="str">
        <f t="shared" si="93"/>
        <v/>
      </c>
      <c r="AE356" s="176" t="str">
        <f t="shared" si="94"/>
        <v/>
      </c>
      <c r="BM356" s="182">
        <f t="shared" si="95"/>
        <v>0</v>
      </c>
      <c r="BN356" s="181">
        <f t="shared" si="96"/>
        <v>0</v>
      </c>
      <c r="BO356" s="182">
        <f t="shared" si="97"/>
        <v>0</v>
      </c>
      <c r="BP356" s="181">
        <f t="shared" si="98"/>
        <v>0</v>
      </c>
      <c r="BQ356" s="86">
        <f t="shared" si="99"/>
        <v>0</v>
      </c>
      <c r="BR356" s="183" t="e">
        <f t="shared" si="100"/>
        <v>#DIV/0!</v>
      </c>
      <c r="BS356" s="86" t="e">
        <f t="shared" si="101"/>
        <v>#DIV/0!</v>
      </c>
      <c r="BT356" s="182">
        <f t="shared" si="102"/>
        <v>0</v>
      </c>
      <c r="BU356" s="181">
        <f t="shared" si="103"/>
        <v>0</v>
      </c>
      <c r="BV356" s="182">
        <f t="shared" si="104"/>
        <v>0</v>
      </c>
      <c r="BW356" s="181">
        <f t="shared" si="105"/>
        <v>0</v>
      </c>
      <c r="BX356" s="86">
        <f t="shared" si="106"/>
        <v>0</v>
      </c>
      <c r="BY356" s="183" t="e">
        <f t="shared" si="107"/>
        <v>#DIV/0!</v>
      </c>
      <c r="BZ356" s="86" t="e">
        <f t="shared" si="108"/>
        <v>#DIV/0!</v>
      </c>
    </row>
    <row r="357" spans="1:78">
      <c r="A357" s="180"/>
      <c r="B357" s="180"/>
      <c r="C357" s="180"/>
      <c r="D357" s="91"/>
      <c r="E357" s="91"/>
      <c r="F357" s="91"/>
      <c r="G357" s="180"/>
      <c r="H357" s="180"/>
      <c r="I357" s="180"/>
      <c r="J357" s="91"/>
      <c r="K357" s="91"/>
      <c r="L357" s="91"/>
      <c r="M357" s="180"/>
      <c r="N357" s="180"/>
      <c r="O357" s="180"/>
      <c r="P357" s="91"/>
      <c r="Q357" s="91"/>
      <c r="R357" s="91"/>
      <c r="S357" s="180"/>
      <c r="T357" s="180"/>
      <c r="U357" s="180"/>
      <c r="V357" s="91"/>
      <c r="W357" s="91"/>
      <c r="X357" s="91"/>
      <c r="Z357" s="176" t="str">
        <f t="shared" ref="Z357:Z363" si="109">IF(ISBLANK(A357)=TRUE,"",IF(ISBLANK(D357)=TRUE,"",BR357))</f>
        <v/>
      </c>
      <c r="AA357" s="176" t="str">
        <f t="shared" ref="AA357:AA363" si="110">IF(ISBLANK(B357)=TRUE,"",IF(ISBLANK(E357)=TRUE,"",BQ357))</f>
        <v/>
      </c>
      <c r="AB357" s="176" t="str">
        <f t="shared" ref="AB357:AB363" si="111">IF(ISBLANK(C357)=TRUE,"",IF(ISBLANK(F357)=TRUE,"",BS357))</f>
        <v/>
      </c>
      <c r="AC357" s="176" t="str">
        <f t="shared" ref="AC357:AC363" si="112">IF(ISBLANK(M357)=TRUE,"",IF(ISBLANK(P357)=TRUE,"",BY357))</f>
        <v/>
      </c>
      <c r="AD357" s="176" t="str">
        <f t="shared" ref="AD357:AD363" si="113">IF(ISBLANK(N357)=TRUE,"",IF(ISBLANK(Q357)=TRUE,"",BX357))</f>
        <v/>
      </c>
      <c r="AE357" s="176" t="str">
        <f t="shared" ref="AE357:AE363" si="114">IF(ISBLANK(O357)=TRUE,"",IF(ISBLANK(R357)=TRUE,"",BZ357))</f>
        <v/>
      </c>
      <c r="BM357" s="182">
        <f t="shared" ref="BM357:BM363" si="115">B357*B357</f>
        <v>0</v>
      </c>
      <c r="BN357" s="181">
        <f t="shared" ref="BN357:BN363" si="116">E357*E357</f>
        <v>0</v>
      </c>
      <c r="BO357" s="182">
        <f t="shared" ref="BO357:BO363" si="117">H357*H357</f>
        <v>0</v>
      </c>
      <c r="BP357" s="181">
        <f t="shared" ref="BP357:BP363" si="118">K357*K357</f>
        <v>0</v>
      </c>
      <c r="BQ357" s="86">
        <f t="shared" ref="BQ357:BQ363" si="119">SQRT(BM357+BN357+BO357+BP357)</f>
        <v>0</v>
      </c>
      <c r="BR357" s="183" t="e">
        <f t="shared" ref="BR357:BR363" si="120">(A357*C357+D357*F357+G357*I357+J357*L357)/BS357</f>
        <v>#DIV/0!</v>
      </c>
      <c r="BS357" s="86" t="e">
        <f t="shared" ref="BS357:BS363" si="121">AVERAGE(C357, F357,I357,L357)</f>
        <v>#DIV/0!</v>
      </c>
      <c r="BT357" s="182">
        <f t="shared" ref="BT357:BT363" si="122">N357*N357</f>
        <v>0</v>
      </c>
      <c r="BU357" s="181">
        <f t="shared" ref="BU357:BU363" si="123">Q357*Q357</f>
        <v>0</v>
      </c>
      <c r="BV357" s="182">
        <f t="shared" ref="BV357:BV363" si="124">T357*T357</f>
        <v>0</v>
      </c>
      <c r="BW357" s="181">
        <f t="shared" ref="BW357:BW363" si="125">W357*W357</f>
        <v>0</v>
      </c>
      <c r="BX357" s="86">
        <f t="shared" ref="BX357:BX363" si="126">SQRT(BT357+BU357+BV357+BW357)</f>
        <v>0</v>
      </c>
      <c r="BY357" s="183" t="e">
        <f t="shared" ref="BY357:BY363" si="127">(M357*O357+P357*R357+S357*U357+V357*X357)/BZ357</f>
        <v>#DIV/0!</v>
      </c>
      <c r="BZ357" s="86" t="e">
        <f t="shared" ref="BZ357:BZ363" si="128">AVERAGE(O357,R357,U357,X357)</f>
        <v>#DIV/0!</v>
      </c>
    </row>
    <row r="358" spans="1:78">
      <c r="A358" s="180"/>
      <c r="B358" s="180"/>
      <c r="C358" s="180"/>
      <c r="D358" s="91"/>
      <c r="E358" s="91"/>
      <c r="F358" s="91"/>
      <c r="G358" s="180"/>
      <c r="H358" s="180"/>
      <c r="I358" s="180"/>
      <c r="J358" s="91"/>
      <c r="K358" s="91"/>
      <c r="L358" s="91"/>
      <c r="M358" s="180"/>
      <c r="N358" s="180"/>
      <c r="O358" s="180"/>
      <c r="P358" s="91"/>
      <c r="Q358" s="91"/>
      <c r="R358" s="91"/>
      <c r="S358" s="180"/>
      <c r="T358" s="180"/>
      <c r="U358" s="180"/>
      <c r="V358" s="91"/>
      <c r="W358" s="91"/>
      <c r="X358" s="91"/>
      <c r="Z358" s="176" t="str">
        <f t="shared" si="109"/>
        <v/>
      </c>
      <c r="AA358" s="176" t="str">
        <f t="shared" si="110"/>
        <v/>
      </c>
      <c r="AB358" s="176" t="str">
        <f t="shared" si="111"/>
        <v/>
      </c>
      <c r="AC358" s="176" t="str">
        <f t="shared" si="112"/>
        <v/>
      </c>
      <c r="AD358" s="176" t="str">
        <f t="shared" si="113"/>
        <v/>
      </c>
      <c r="AE358" s="176" t="str">
        <f t="shared" si="114"/>
        <v/>
      </c>
      <c r="BM358" s="182">
        <f t="shared" si="115"/>
        <v>0</v>
      </c>
      <c r="BN358" s="181">
        <f t="shared" si="116"/>
        <v>0</v>
      </c>
      <c r="BO358" s="182">
        <f t="shared" si="117"/>
        <v>0</v>
      </c>
      <c r="BP358" s="181">
        <f t="shared" si="118"/>
        <v>0</v>
      </c>
      <c r="BQ358" s="86">
        <f t="shared" si="119"/>
        <v>0</v>
      </c>
      <c r="BR358" s="183" t="e">
        <f t="shared" si="120"/>
        <v>#DIV/0!</v>
      </c>
      <c r="BS358" s="86" t="e">
        <f t="shared" si="121"/>
        <v>#DIV/0!</v>
      </c>
      <c r="BT358" s="182">
        <f t="shared" si="122"/>
        <v>0</v>
      </c>
      <c r="BU358" s="181">
        <f t="shared" si="123"/>
        <v>0</v>
      </c>
      <c r="BV358" s="182">
        <f t="shared" si="124"/>
        <v>0</v>
      </c>
      <c r="BW358" s="181">
        <f t="shared" si="125"/>
        <v>0</v>
      </c>
      <c r="BX358" s="86">
        <f t="shared" si="126"/>
        <v>0</v>
      </c>
      <c r="BY358" s="183" t="e">
        <f t="shared" si="127"/>
        <v>#DIV/0!</v>
      </c>
      <c r="BZ358" s="86" t="e">
        <f t="shared" si="128"/>
        <v>#DIV/0!</v>
      </c>
    </row>
    <row r="359" spans="1:78">
      <c r="A359" s="180"/>
      <c r="B359" s="180"/>
      <c r="C359" s="180"/>
      <c r="D359" s="91"/>
      <c r="E359" s="91"/>
      <c r="F359" s="91"/>
      <c r="G359" s="180"/>
      <c r="H359" s="180"/>
      <c r="I359" s="180"/>
      <c r="J359" s="91"/>
      <c r="K359" s="91"/>
      <c r="L359" s="91"/>
      <c r="M359" s="180"/>
      <c r="N359" s="180"/>
      <c r="O359" s="180"/>
      <c r="P359" s="91"/>
      <c r="Q359" s="91"/>
      <c r="R359" s="91"/>
      <c r="S359" s="180"/>
      <c r="T359" s="180"/>
      <c r="U359" s="180"/>
      <c r="V359" s="91"/>
      <c r="W359" s="91"/>
      <c r="X359" s="91"/>
      <c r="Z359" s="176" t="str">
        <f t="shared" si="109"/>
        <v/>
      </c>
      <c r="AA359" s="176" t="str">
        <f t="shared" si="110"/>
        <v/>
      </c>
      <c r="AB359" s="176" t="str">
        <f t="shared" si="111"/>
        <v/>
      </c>
      <c r="AC359" s="176" t="str">
        <f t="shared" si="112"/>
        <v/>
      </c>
      <c r="AD359" s="176" t="str">
        <f t="shared" si="113"/>
        <v/>
      </c>
      <c r="AE359" s="176" t="str">
        <f t="shared" si="114"/>
        <v/>
      </c>
      <c r="BM359" s="182">
        <f t="shared" si="115"/>
        <v>0</v>
      </c>
      <c r="BN359" s="181">
        <f t="shared" si="116"/>
        <v>0</v>
      </c>
      <c r="BO359" s="182">
        <f t="shared" si="117"/>
        <v>0</v>
      </c>
      <c r="BP359" s="181">
        <f t="shared" si="118"/>
        <v>0</v>
      </c>
      <c r="BQ359" s="86">
        <f t="shared" si="119"/>
        <v>0</v>
      </c>
      <c r="BR359" s="183" t="e">
        <f t="shared" si="120"/>
        <v>#DIV/0!</v>
      </c>
      <c r="BS359" s="86" t="e">
        <f t="shared" si="121"/>
        <v>#DIV/0!</v>
      </c>
      <c r="BT359" s="182">
        <f t="shared" si="122"/>
        <v>0</v>
      </c>
      <c r="BU359" s="181">
        <f t="shared" si="123"/>
        <v>0</v>
      </c>
      <c r="BV359" s="182">
        <f t="shared" si="124"/>
        <v>0</v>
      </c>
      <c r="BW359" s="181">
        <f t="shared" si="125"/>
        <v>0</v>
      </c>
      <c r="BX359" s="86">
        <f t="shared" si="126"/>
        <v>0</v>
      </c>
      <c r="BY359" s="183" t="e">
        <f t="shared" si="127"/>
        <v>#DIV/0!</v>
      </c>
      <c r="BZ359" s="86" t="e">
        <f t="shared" si="128"/>
        <v>#DIV/0!</v>
      </c>
    </row>
    <row r="360" spans="1:78">
      <c r="A360" s="180"/>
      <c r="B360" s="180"/>
      <c r="C360" s="180"/>
      <c r="D360" s="91"/>
      <c r="E360" s="91"/>
      <c r="F360" s="91"/>
      <c r="G360" s="180"/>
      <c r="H360" s="180"/>
      <c r="I360" s="180"/>
      <c r="J360" s="91"/>
      <c r="K360" s="91"/>
      <c r="L360" s="91"/>
      <c r="M360" s="180"/>
      <c r="N360" s="180"/>
      <c r="O360" s="180"/>
      <c r="P360" s="91"/>
      <c r="Q360" s="91"/>
      <c r="R360" s="91"/>
      <c r="S360" s="180"/>
      <c r="T360" s="180"/>
      <c r="U360" s="180"/>
      <c r="V360" s="91"/>
      <c r="W360" s="91"/>
      <c r="X360" s="91"/>
      <c r="Z360" s="176" t="str">
        <f t="shared" si="109"/>
        <v/>
      </c>
      <c r="AA360" s="176" t="str">
        <f t="shared" si="110"/>
        <v/>
      </c>
      <c r="AB360" s="176" t="str">
        <f t="shared" si="111"/>
        <v/>
      </c>
      <c r="AC360" s="176" t="str">
        <f t="shared" si="112"/>
        <v/>
      </c>
      <c r="AD360" s="176" t="str">
        <f t="shared" si="113"/>
        <v/>
      </c>
      <c r="AE360" s="176" t="str">
        <f t="shared" si="114"/>
        <v/>
      </c>
      <c r="BM360" s="182">
        <f t="shared" si="115"/>
        <v>0</v>
      </c>
      <c r="BN360" s="181">
        <f t="shared" si="116"/>
        <v>0</v>
      </c>
      <c r="BO360" s="182">
        <f t="shared" si="117"/>
        <v>0</v>
      </c>
      <c r="BP360" s="181">
        <f t="shared" si="118"/>
        <v>0</v>
      </c>
      <c r="BQ360" s="86">
        <f t="shared" si="119"/>
        <v>0</v>
      </c>
      <c r="BR360" s="183" t="e">
        <f t="shared" si="120"/>
        <v>#DIV/0!</v>
      </c>
      <c r="BS360" s="86" t="e">
        <f t="shared" si="121"/>
        <v>#DIV/0!</v>
      </c>
      <c r="BT360" s="182">
        <f t="shared" si="122"/>
        <v>0</v>
      </c>
      <c r="BU360" s="181">
        <f t="shared" si="123"/>
        <v>0</v>
      </c>
      <c r="BV360" s="182">
        <f t="shared" si="124"/>
        <v>0</v>
      </c>
      <c r="BW360" s="181">
        <f t="shared" si="125"/>
        <v>0</v>
      </c>
      <c r="BX360" s="86">
        <f t="shared" si="126"/>
        <v>0</v>
      </c>
      <c r="BY360" s="183" t="e">
        <f t="shared" si="127"/>
        <v>#DIV/0!</v>
      </c>
      <c r="BZ360" s="86" t="e">
        <f t="shared" si="128"/>
        <v>#DIV/0!</v>
      </c>
    </row>
    <row r="361" spans="1:78">
      <c r="A361" s="180"/>
      <c r="B361" s="180"/>
      <c r="C361" s="180"/>
      <c r="D361" s="91"/>
      <c r="E361" s="91"/>
      <c r="F361" s="91"/>
      <c r="G361" s="180"/>
      <c r="H361" s="180"/>
      <c r="I361" s="180"/>
      <c r="J361" s="91"/>
      <c r="K361" s="91"/>
      <c r="L361" s="91"/>
      <c r="M361" s="180"/>
      <c r="N361" s="180"/>
      <c r="O361" s="180"/>
      <c r="P361" s="91"/>
      <c r="Q361" s="91"/>
      <c r="R361" s="91"/>
      <c r="S361" s="180"/>
      <c r="T361" s="180"/>
      <c r="U361" s="180"/>
      <c r="V361" s="91"/>
      <c r="W361" s="91"/>
      <c r="X361" s="91"/>
      <c r="Z361" s="176" t="str">
        <f t="shared" si="109"/>
        <v/>
      </c>
      <c r="AA361" s="176" t="str">
        <f t="shared" si="110"/>
        <v/>
      </c>
      <c r="AB361" s="176" t="str">
        <f t="shared" si="111"/>
        <v/>
      </c>
      <c r="AC361" s="176" t="str">
        <f t="shared" si="112"/>
        <v/>
      </c>
      <c r="AD361" s="176" t="str">
        <f t="shared" si="113"/>
        <v/>
      </c>
      <c r="AE361" s="176" t="str">
        <f t="shared" si="114"/>
        <v/>
      </c>
      <c r="BM361" s="182">
        <f t="shared" si="115"/>
        <v>0</v>
      </c>
      <c r="BN361" s="181">
        <f t="shared" si="116"/>
        <v>0</v>
      </c>
      <c r="BO361" s="182">
        <f t="shared" si="117"/>
        <v>0</v>
      </c>
      <c r="BP361" s="181">
        <f t="shared" si="118"/>
        <v>0</v>
      </c>
      <c r="BQ361" s="86">
        <f t="shared" si="119"/>
        <v>0</v>
      </c>
      <c r="BR361" s="183" t="e">
        <f t="shared" si="120"/>
        <v>#DIV/0!</v>
      </c>
      <c r="BS361" s="86" t="e">
        <f t="shared" si="121"/>
        <v>#DIV/0!</v>
      </c>
      <c r="BT361" s="182">
        <f t="shared" si="122"/>
        <v>0</v>
      </c>
      <c r="BU361" s="181">
        <f t="shared" si="123"/>
        <v>0</v>
      </c>
      <c r="BV361" s="182">
        <f t="shared" si="124"/>
        <v>0</v>
      </c>
      <c r="BW361" s="181">
        <f t="shared" si="125"/>
        <v>0</v>
      </c>
      <c r="BX361" s="86">
        <f t="shared" si="126"/>
        <v>0</v>
      </c>
      <c r="BY361" s="183" t="e">
        <f t="shared" si="127"/>
        <v>#DIV/0!</v>
      </c>
      <c r="BZ361" s="86" t="e">
        <f t="shared" si="128"/>
        <v>#DIV/0!</v>
      </c>
    </row>
    <row r="362" spans="1:78">
      <c r="A362" s="180"/>
      <c r="B362" s="180"/>
      <c r="C362" s="180"/>
      <c r="D362" s="91"/>
      <c r="E362" s="91"/>
      <c r="F362" s="91"/>
      <c r="G362" s="180"/>
      <c r="H362" s="180"/>
      <c r="I362" s="180"/>
      <c r="J362" s="91"/>
      <c r="K362" s="91"/>
      <c r="L362" s="91"/>
      <c r="M362" s="180"/>
      <c r="N362" s="180"/>
      <c r="O362" s="180"/>
      <c r="P362" s="91"/>
      <c r="Q362" s="91"/>
      <c r="R362" s="91"/>
      <c r="S362" s="180"/>
      <c r="T362" s="180"/>
      <c r="U362" s="180"/>
      <c r="V362" s="91"/>
      <c r="W362" s="91"/>
      <c r="X362" s="91"/>
      <c r="Z362" s="176" t="str">
        <f t="shared" si="109"/>
        <v/>
      </c>
      <c r="AA362" s="176" t="str">
        <f t="shared" si="110"/>
        <v/>
      </c>
      <c r="AB362" s="176" t="str">
        <f t="shared" si="111"/>
        <v/>
      </c>
      <c r="AC362" s="176" t="str">
        <f t="shared" si="112"/>
        <v/>
      </c>
      <c r="AD362" s="176" t="str">
        <f t="shared" si="113"/>
        <v/>
      </c>
      <c r="AE362" s="176" t="str">
        <f t="shared" si="114"/>
        <v/>
      </c>
      <c r="BM362" s="182">
        <f t="shared" si="115"/>
        <v>0</v>
      </c>
      <c r="BN362" s="181">
        <f t="shared" si="116"/>
        <v>0</v>
      </c>
      <c r="BO362" s="182">
        <f t="shared" si="117"/>
        <v>0</v>
      </c>
      <c r="BP362" s="181">
        <f t="shared" si="118"/>
        <v>0</v>
      </c>
      <c r="BQ362" s="86">
        <f t="shared" si="119"/>
        <v>0</v>
      </c>
      <c r="BR362" s="183" t="e">
        <f t="shared" si="120"/>
        <v>#DIV/0!</v>
      </c>
      <c r="BS362" s="86" t="e">
        <f t="shared" si="121"/>
        <v>#DIV/0!</v>
      </c>
      <c r="BT362" s="182">
        <f t="shared" si="122"/>
        <v>0</v>
      </c>
      <c r="BU362" s="181">
        <f t="shared" si="123"/>
        <v>0</v>
      </c>
      <c r="BV362" s="182">
        <f t="shared" si="124"/>
        <v>0</v>
      </c>
      <c r="BW362" s="181">
        <f t="shared" si="125"/>
        <v>0</v>
      </c>
      <c r="BX362" s="86">
        <f t="shared" si="126"/>
        <v>0</v>
      </c>
      <c r="BY362" s="183" t="e">
        <f t="shared" si="127"/>
        <v>#DIV/0!</v>
      </c>
      <c r="BZ362" s="86" t="e">
        <f t="shared" si="128"/>
        <v>#DIV/0!</v>
      </c>
    </row>
    <row r="363" spans="1:78">
      <c r="A363" s="180"/>
      <c r="B363" s="180"/>
      <c r="C363" s="180"/>
      <c r="D363" s="91"/>
      <c r="E363" s="91"/>
      <c r="F363" s="91"/>
      <c r="G363" s="180"/>
      <c r="H363" s="180"/>
      <c r="I363" s="180"/>
      <c r="J363" s="91"/>
      <c r="K363" s="91"/>
      <c r="L363" s="91"/>
      <c r="M363" s="180"/>
      <c r="N363" s="180"/>
      <c r="O363" s="180"/>
      <c r="P363" s="91"/>
      <c r="Q363" s="91"/>
      <c r="R363" s="91"/>
      <c r="S363" s="180"/>
      <c r="T363" s="180"/>
      <c r="U363" s="180"/>
      <c r="V363" s="91"/>
      <c r="W363" s="91"/>
      <c r="X363" s="91"/>
      <c r="Z363" s="176" t="str">
        <f t="shared" si="109"/>
        <v/>
      </c>
      <c r="AA363" s="176" t="str">
        <f t="shared" si="110"/>
        <v/>
      </c>
      <c r="AB363" s="176" t="str">
        <f t="shared" si="111"/>
        <v/>
      </c>
      <c r="AC363" s="176" t="str">
        <f t="shared" si="112"/>
        <v/>
      </c>
      <c r="AD363" s="176" t="str">
        <f t="shared" si="113"/>
        <v/>
      </c>
      <c r="AE363" s="176" t="str">
        <f t="shared" si="114"/>
        <v/>
      </c>
      <c r="BM363" s="182">
        <f t="shared" si="115"/>
        <v>0</v>
      </c>
      <c r="BN363" s="181">
        <f t="shared" si="116"/>
        <v>0</v>
      </c>
      <c r="BO363" s="182">
        <f t="shared" si="117"/>
        <v>0</v>
      </c>
      <c r="BP363" s="181">
        <f t="shared" si="118"/>
        <v>0</v>
      </c>
      <c r="BQ363" s="86">
        <f t="shared" si="119"/>
        <v>0</v>
      </c>
      <c r="BR363" s="183" t="e">
        <f t="shared" si="120"/>
        <v>#DIV/0!</v>
      </c>
      <c r="BS363" s="86" t="e">
        <f t="shared" si="121"/>
        <v>#DIV/0!</v>
      </c>
      <c r="BT363" s="182">
        <f t="shared" si="122"/>
        <v>0</v>
      </c>
      <c r="BU363" s="181">
        <f t="shared" si="123"/>
        <v>0</v>
      </c>
      <c r="BV363" s="182">
        <f t="shared" si="124"/>
        <v>0</v>
      </c>
      <c r="BW363" s="181">
        <f t="shared" si="125"/>
        <v>0</v>
      </c>
      <c r="BX363" s="86">
        <f t="shared" si="126"/>
        <v>0</v>
      </c>
      <c r="BY363" s="183" t="e">
        <f t="shared" si="127"/>
        <v>#DIV/0!</v>
      </c>
      <c r="BZ363" s="86" t="e">
        <f t="shared" si="128"/>
        <v>#DIV/0!</v>
      </c>
    </row>
    <row r="364" spans="1:78">
      <c r="A364" s="180"/>
      <c r="B364" s="180"/>
      <c r="C364" s="180"/>
      <c r="D364" s="91"/>
      <c r="E364" s="91"/>
      <c r="F364" s="91"/>
      <c r="G364" s="180"/>
      <c r="H364" s="180"/>
      <c r="I364" s="180"/>
      <c r="J364" s="91"/>
      <c r="K364" s="91"/>
      <c r="L364" s="91"/>
      <c r="M364" s="180"/>
      <c r="N364" s="180"/>
      <c r="O364" s="180"/>
      <c r="P364" s="91"/>
      <c r="Q364" s="91"/>
      <c r="R364" s="91"/>
      <c r="S364" s="180"/>
      <c r="T364" s="180"/>
      <c r="U364" s="180"/>
      <c r="V364" s="91"/>
      <c r="W364" s="91"/>
      <c r="X364" s="91"/>
      <c r="Z364" s="176" t="str">
        <f t="shared" ref="Z364:Z380" si="129">IF(ISBLANK(A364)=TRUE,"",IF(ISBLANK(D364)=TRUE,"",BR364))</f>
        <v/>
      </c>
      <c r="AA364" s="176" t="str">
        <f t="shared" ref="AA364:AA380" si="130">IF(ISBLANK(B364)=TRUE,"",IF(ISBLANK(E364)=TRUE,"",BQ364))</f>
        <v/>
      </c>
      <c r="AB364" s="176" t="str">
        <f t="shared" ref="AB364:AB380" si="131">IF(ISBLANK(C364)=TRUE,"",IF(ISBLANK(F364)=TRUE,"",BS364))</f>
        <v/>
      </c>
      <c r="AC364" s="176" t="str">
        <f t="shared" ref="AC364:AC380" si="132">IF(ISBLANK(M364)=TRUE,"",IF(ISBLANK(P364)=TRUE,"",BY364))</f>
        <v/>
      </c>
      <c r="AD364" s="176" t="str">
        <f t="shared" ref="AD364:AD380" si="133">IF(ISBLANK(N364)=TRUE,"",IF(ISBLANK(Q364)=TRUE,"",BX364))</f>
        <v/>
      </c>
      <c r="AE364" s="176" t="str">
        <f t="shared" ref="AE364:AE380" si="134">IF(ISBLANK(O364)=TRUE,"",IF(ISBLANK(R364)=TRUE,"",BZ364))</f>
        <v/>
      </c>
      <c r="BM364" s="182">
        <f t="shared" ref="BM364:BM380" si="135">B364*B364</f>
        <v>0</v>
      </c>
      <c r="BN364" s="181">
        <f t="shared" ref="BN364:BN380" si="136">E364*E364</f>
        <v>0</v>
      </c>
      <c r="BO364" s="182">
        <f t="shared" ref="BO364:BO380" si="137">H364*H364</f>
        <v>0</v>
      </c>
      <c r="BP364" s="181">
        <f t="shared" ref="BP364:BP380" si="138">K364*K364</f>
        <v>0</v>
      </c>
      <c r="BQ364" s="86">
        <f t="shared" ref="BQ364:BQ380" si="139">SQRT(BM364+BN364+BO364+BP364)</f>
        <v>0</v>
      </c>
      <c r="BR364" s="183" t="e">
        <f t="shared" ref="BR364:BR380" si="140">(A364*C364+D364*F364+G364*I364+J364*L364)/BS364</f>
        <v>#DIV/0!</v>
      </c>
      <c r="BS364" s="86" t="e">
        <f t="shared" ref="BS364:BS380" si="141">AVERAGE(C364, F364,I364,L364)</f>
        <v>#DIV/0!</v>
      </c>
      <c r="BT364" s="182">
        <f t="shared" ref="BT364:BT380" si="142">N364*N364</f>
        <v>0</v>
      </c>
      <c r="BU364" s="181">
        <f t="shared" ref="BU364:BU380" si="143">Q364*Q364</f>
        <v>0</v>
      </c>
      <c r="BV364" s="182">
        <f t="shared" ref="BV364:BV380" si="144">T364*T364</f>
        <v>0</v>
      </c>
      <c r="BW364" s="181">
        <f t="shared" ref="BW364:BW380" si="145">W364*W364</f>
        <v>0</v>
      </c>
      <c r="BX364" s="86">
        <f t="shared" ref="BX364:BX380" si="146">SQRT(BT364+BU364+BV364+BW364)</f>
        <v>0</v>
      </c>
      <c r="BY364" s="183" t="e">
        <f t="shared" ref="BY364:BY380" si="147">(M364*O364+P364*R364+S364*U364+V364*X364)/BZ364</f>
        <v>#DIV/0!</v>
      </c>
      <c r="BZ364" s="86" t="e">
        <f t="shared" ref="BZ364:BZ380" si="148">AVERAGE(O364,R364,U364,X364)</f>
        <v>#DIV/0!</v>
      </c>
    </row>
    <row r="365" spans="1:78">
      <c r="A365" s="180"/>
      <c r="B365" s="180"/>
      <c r="C365" s="180"/>
      <c r="D365" s="91"/>
      <c r="E365" s="91"/>
      <c r="F365" s="91"/>
      <c r="G365" s="180"/>
      <c r="H365" s="180"/>
      <c r="I365" s="180"/>
      <c r="J365" s="91"/>
      <c r="K365" s="91"/>
      <c r="L365" s="91"/>
      <c r="M365" s="180"/>
      <c r="N365" s="180"/>
      <c r="O365" s="180"/>
      <c r="P365" s="91"/>
      <c r="Q365" s="91"/>
      <c r="R365" s="91"/>
      <c r="S365" s="180"/>
      <c r="T365" s="180"/>
      <c r="U365" s="180"/>
      <c r="V365" s="91"/>
      <c r="W365" s="91"/>
      <c r="X365" s="91"/>
      <c r="Z365" s="176" t="str">
        <f t="shared" si="129"/>
        <v/>
      </c>
      <c r="AA365" s="176" t="str">
        <f t="shared" si="130"/>
        <v/>
      </c>
      <c r="AB365" s="176" t="str">
        <f t="shared" si="131"/>
        <v/>
      </c>
      <c r="AC365" s="176" t="str">
        <f t="shared" si="132"/>
        <v/>
      </c>
      <c r="AD365" s="176" t="str">
        <f t="shared" si="133"/>
        <v/>
      </c>
      <c r="AE365" s="176" t="str">
        <f t="shared" si="134"/>
        <v/>
      </c>
      <c r="BM365" s="182">
        <f t="shared" si="135"/>
        <v>0</v>
      </c>
      <c r="BN365" s="181">
        <f t="shared" si="136"/>
        <v>0</v>
      </c>
      <c r="BO365" s="182">
        <f t="shared" si="137"/>
        <v>0</v>
      </c>
      <c r="BP365" s="181">
        <f t="shared" si="138"/>
        <v>0</v>
      </c>
      <c r="BQ365" s="86">
        <f t="shared" si="139"/>
        <v>0</v>
      </c>
      <c r="BR365" s="183" t="e">
        <f t="shared" si="140"/>
        <v>#DIV/0!</v>
      </c>
      <c r="BS365" s="86" t="e">
        <f t="shared" si="141"/>
        <v>#DIV/0!</v>
      </c>
      <c r="BT365" s="182">
        <f t="shared" si="142"/>
        <v>0</v>
      </c>
      <c r="BU365" s="181">
        <f t="shared" si="143"/>
        <v>0</v>
      </c>
      <c r="BV365" s="182">
        <f t="shared" si="144"/>
        <v>0</v>
      </c>
      <c r="BW365" s="181">
        <f t="shared" si="145"/>
        <v>0</v>
      </c>
      <c r="BX365" s="86">
        <f t="shared" si="146"/>
        <v>0</v>
      </c>
      <c r="BY365" s="183" t="e">
        <f t="shared" si="147"/>
        <v>#DIV/0!</v>
      </c>
      <c r="BZ365" s="86" t="e">
        <f t="shared" si="148"/>
        <v>#DIV/0!</v>
      </c>
    </row>
    <row r="366" spans="1:78">
      <c r="A366" s="180"/>
      <c r="B366" s="180"/>
      <c r="C366" s="180"/>
      <c r="D366" s="91"/>
      <c r="E366" s="91"/>
      <c r="F366" s="91"/>
      <c r="G366" s="180"/>
      <c r="H366" s="180"/>
      <c r="I366" s="180"/>
      <c r="J366" s="91"/>
      <c r="K366" s="91"/>
      <c r="L366" s="91"/>
      <c r="M366" s="180"/>
      <c r="N366" s="180"/>
      <c r="O366" s="180"/>
      <c r="P366" s="91"/>
      <c r="Q366" s="91"/>
      <c r="R366" s="91"/>
      <c r="S366" s="180"/>
      <c r="T366" s="180"/>
      <c r="U366" s="180"/>
      <c r="V366" s="91"/>
      <c r="W366" s="91"/>
      <c r="X366" s="91"/>
      <c r="Z366" s="176" t="str">
        <f t="shared" si="129"/>
        <v/>
      </c>
      <c r="AA366" s="176" t="str">
        <f t="shared" si="130"/>
        <v/>
      </c>
      <c r="AB366" s="176" t="str">
        <f t="shared" si="131"/>
        <v/>
      </c>
      <c r="AC366" s="176" t="str">
        <f t="shared" si="132"/>
        <v/>
      </c>
      <c r="AD366" s="176" t="str">
        <f t="shared" si="133"/>
        <v/>
      </c>
      <c r="AE366" s="176" t="str">
        <f t="shared" si="134"/>
        <v/>
      </c>
      <c r="BM366" s="182">
        <f t="shared" si="135"/>
        <v>0</v>
      </c>
      <c r="BN366" s="181">
        <f t="shared" si="136"/>
        <v>0</v>
      </c>
      <c r="BO366" s="182">
        <f t="shared" si="137"/>
        <v>0</v>
      </c>
      <c r="BP366" s="181">
        <f t="shared" si="138"/>
        <v>0</v>
      </c>
      <c r="BQ366" s="86">
        <f t="shared" si="139"/>
        <v>0</v>
      </c>
      <c r="BR366" s="183" t="e">
        <f t="shared" si="140"/>
        <v>#DIV/0!</v>
      </c>
      <c r="BS366" s="86" t="e">
        <f t="shared" si="141"/>
        <v>#DIV/0!</v>
      </c>
      <c r="BT366" s="182">
        <f t="shared" si="142"/>
        <v>0</v>
      </c>
      <c r="BU366" s="181">
        <f t="shared" si="143"/>
        <v>0</v>
      </c>
      <c r="BV366" s="182">
        <f t="shared" si="144"/>
        <v>0</v>
      </c>
      <c r="BW366" s="181">
        <f t="shared" si="145"/>
        <v>0</v>
      </c>
      <c r="BX366" s="86">
        <f t="shared" si="146"/>
        <v>0</v>
      </c>
      <c r="BY366" s="183" t="e">
        <f t="shared" si="147"/>
        <v>#DIV/0!</v>
      </c>
      <c r="BZ366" s="86" t="e">
        <f t="shared" si="148"/>
        <v>#DIV/0!</v>
      </c>
    </row>
    <row r="367" spans="1:78">
      <c r="A367" s="180"/>
      <c r="B367" s="180"/>
      <c r="C367" s="180"/>
      <c r="D367" s="91"/>
      <c r="E367" s="91"/>
      <c r="F367" s="91"/>
      <c r="G367" s="180"/>
      <c r="H367" s="180"/>
      <c r="I367" s="180"/>
      <c r="J367" s="91"/>
      <c r="K367" s="91"/>
      <c r="L367" s="91"/>
      <c r="M367" s="180"/>
      <c r="N367" s="180"/>
      <c r="O367" s="180"/>
      <c r="P367" s="91"/>
      <c r="Q367" s="91"/>
      <c r="R367" s="91"/>
      <c r="S367" s="180"/>
      <c r="T367" s="180"/>
      <c r="U367" s="180"/>
      <c r="V367" s="91"/>
      <c r="W367" s="91"/>
      <c r="X367" s="91"/>
      <c r="Z367" s="176" t="str">
        <f t="shared" si="129"/>
        <v/>
      </c>
      <c r="AA367" s="176" t="str">
        <f t="shared" si="130"/>
        <v/>
      </c>
      <c r="AB367" s="176" t="str">
        <f t="shared" si="131"/>
        <v/>
      </c>
      <c r="AC367" s="176" t="str">
        <f t="shared" si="132"/>
        <v/>
      </c>
      <c r="AD367" s="176" t="str">
        <f t="shared" si="133"/>
        <v/>
      </c>
      <c r="AE367" s="176" t="str">
        <f t="shared" si="134"/>
        <v/>
      </c>
      <c r="BM367" s="182">
        <f t="shared" si="135"/>
        <v>0</v>
      </c>
      <c r="BN367" s="181">
        <f t="shared" si="136"/>
        <v>0</v>
      </c>
      <c r="BO367" s="182">
        <f t="shared" si="137"/>
        <v>0</v>
      </c>
      <c r="BP367" s="181">
        <f t="shared" si="138"/>
        <v>0</v>
      </c>
      <c r="BQ367" s="86">
        <f t="shared" si="139"/>
        <v>0</v>
      </c>
      <c r="BR367" s="183" t="e">
        <f t="shared" si="140"/>
        <v>#DIV/0!</v>
      </c>
      <c r="BS367" s="86" t="e">
        <f t="shared" si="141"/>
        <v>#DIV/0!</v>
      </c>
      <c r="BT367" s="182">
        <f t="shared" si="142"/>
        <v>0</v>
      </c>
      <c r="BU367" s="181">
        <f t="shared" si="143"/>
        <v>0</v>
      </c>
      <c r="BV367" s="182">
        <f t="shared" si="144"/>
        <v>0</v>
      </c>
      <c r="BW367" s="181">
        <f t="shared" si="145"/>
        <v>0</v>
      </c>
      <c r="BX367" s="86">
        <f t="shared" si="146"/>
        <v>0</v>
      </c>
      <c r="BY367" s="183" t="e">
        <f t="shared" si="147"/>
        <v>#DIV/0!</v>
      </c>
      <c r="BZ367" s="86" t="e">
        <f t="shared" si="148"/>
        <v>#DIV/0!</v>
      </c>
    </row>
    <row r="368" spans="1:78">
      <c r="A368" s="180"/>
      <c r="B368" s="180"/>
      <c r="C368" s="180"/>
      <c r="D368" s="91"/>
      <c r="E368" s="91"/>
      <c r="F368" s="91"/>
      <c r="G368" s="180"/>
      <c r="H368" s="180"/>
      <c r="I368" s="180"/>
      <c r="J368" s="91"/>
      <c r="K368" s="91"/>
      <c r="L368" s="91"/>
      <c r="M368" s="180"/>
      <c r="N368" s="180"/>
      <c r="O368" s="180"/>
      <c r="P368" s="91"/>
      <c r="Q368" s="91"/>
      <c r="R368" s="91"/>
      <c r="S368" s="180"/>
      <c r="T368" s="180"/>
      <c r="U368" s="180"/>
      <c r="V368" s="91"/>
      <c r="W368" s="91"/>
      <c r="X368" s="91"/>
      <c r="Z368" s="176" t="str">
        <f t="shared" si="129"/>
        <v/>
      </c>
      <c r="AA368" s="176" t="str">
        <f t="shared" si="130"/>
        <v/>
      </c>
      <c r="AB368" s="176" t="str">
        <f t="shared" si="131"/>
        <v/>
      </c>
      <c r="AC368" s="176" t="str">
        <f t="shared" si="132"/>
        <v/>
      </c>
      <c r="AD368" s="176" t="str">
        <f t="shared" si="133"/>
        <v/>
      </c>
      <c r="AE368" s="176" t="str">
        <f t="shared" si="134"/>
        <v/>
      </c>
      <c r="BM368" s="182">
        <f t="shared" si="135"/>
        <v>0</v>
      </c>
      <c r="BN368" s="181">
        <f t="shared" si="136"/>
        <v>0</v>
      </c>
      <c r="BO368" s="182">
        <f t="shared" si="137"/>
        <v>0</v>
      </c>
      <c r="BP368" s="181">
        <f t="shared" si="138"/>
        <v>0</v>
      </c>
      <c r="BQ368" s="86">
        <f t="shared" si="139"/>
        <v>0</v>
      </c>
      <c r="BR368" s="183" t="e">
        <f t="shared" si="140"/>
        <v>#DIV/0!</v>
      </c>
      <c r="BS368" s="86" t="e">
        <f t="shared" si="141"/>
        <v>#DIV/0!</v>
      </c>
      <c r="BT368" s="182">
        <f t="shared" si="142"/>
        <v>0</v>
      </c>
      <c r="BU368" s="181">
        <f t="shared" si="143"/>
        <v>0</v>
      </c>
      <c r="BV368" s="182">
        <f t="shared" si="144"/>
        <v>0</v>
      </c>
      <c r="BW368" s="181">
        <f t="shared" si="145"/>
        <v>0</v>
      </c>
      <c r="BX368" s="86">
        <f t="shared" si="146"/>
        <v>0</v>
      </c>
      <c r="BY368" s="183" t="e">
        <f t="shared" si="147"/>
        <v>#DIV/0!</v>
      </c>
      <c r="BZ368" s="86" t="e">
        <f t="shared" si="148"/>
        <v>#DIV/0!</v>
      </c>
    </row>
    <row r="369" spans="1:86">
      <c r="A369" s="180"/>
      <c r="B369" s="180"/>
      <c r="C369" s="180"/>
      <c r="D369" s="91"/>
      <c r="E369" s="91"/>
      <c r="F369" s="91"/>
      <c r="G369" s="180"/>
      <c r="H369" s="180"/>
      <c r="I369" s="180"/>
      <c r="J369" s="91"/>
      <c r="K369" s="91"/>
      <c r="L369" s="91"/>
      <c r="M369" s="180"/>
      <c r="N369" s="180"/>
      <c r="O369" s="180"/>
      <c r="P369" s="91"/>
      <c r="Q369" s="91"/>
      <c r="R369" s="91"/>
      <c r="S369" s="180"/>
      <c r="T369" s="180"/>
      <c r="U369" s="180"/>
      <c r="V369" s="91"/>
      <c r="W369" s="91"/>
      <c r="X369" s="91"/>
      <c r="Z369" s="176" t="str">
        <f t="shared" si="129"/>
        <v/>
      </c>
      <c r="AA369" s="176" t="str">
        <f t="shared" si="130"/>
        <v/>
      </c>
      <c r="AB369" s="176" t="str">
        <f t="shared" si="131"/>
        <v/>
      </c>
      <c r="AC369" s="176" t="str">
        <f t="shared" si="132"/>
        <v/>
      </c>
      <c r="AD369" s="176" t="str">
        <f t="shared" si="133"/>
        <v/>
      </c>
      <c r="AE369" s="176" t="str">
        <f t="shared" si="134"/>
        <v/>
      </c>
      <c r="BM369" s="182">
        <f t="shared" si="135"/>
        <v>0</v>
      </c>
      <c r="BN369" s="181">
        <f t="shared" si="136"/>
        <v>0</v>
      </c>
      <c r="BO369" s="182">
        <f t="shared" si="137"/>
        <v>0</v>
      </c>
      <c r="BP369" s="181">
        <f t="shared" si="138"/>
        <v>0</v>
      </c>
      <c r="BQ369" s="86">
        <f t="shared" si="139"/>
        <v>0</v>
      </c>
      <c r="BR369" s="183" t="e">
        <f t="shared" si="140"/>
        <v>#DIV/0!</v>
      </c>
      <c r="BS369" s="86" t="e">
        <f t="shared" si="141"/>
        <v>#DIV/0!</v>
      </c>
      <c r="BT369" s="182">
        <f t="shared" si="142"/>
        <v>0</v>
      </c>
      <c r="BU369" s="181">
        <f t="shared" si="143"/>
        <v>0</v>
      </c>
      <c r="BV369" s="182">
        <f t="shared" si="144"/>
        <v>0</v>
      </c>
      <c r="BW369" s="181">
        <f t="shared" si="145"/>
        <v>0</v>
      </c>
      <c r="BX369" s="86">
        <f t="shared" si="146"/>
        <v>0</v>
      </c>
      <c r="BY369" s="183" t="e">
        <f t="shared" si="147"/>
        <v>#DIV/0!</v>
      </c>
      <c r="BZ369" s="86" t="e">
        <f t="shared" si="148"/>
        <v>#DIV/0!</v>
      </c>
    </row>
    <row r="370" spans="1:86">
      <c r="A370" s="180"/>
      <c r="B370" s="180"/>
      <c r="C370" s="180"/>
      <c r="D370" s="91"/>
      <c r="E370" s="91"/>
      <c r="F370" s="91"/>
      <c r="G370" s="180"/>
      <c r="H370" s="180"/>
      <c r="I370" s="180"/>
      <c r="J370" s="91"/>
      <c r="K370" s="91"/>
      <c r="L370" s="91"/>
      <c r="M370" s="180"/>
      <c r="N370" s="180"/>
      <c r="O370" s="180"/>
      <c r="P370" s="91"/>
      <c r="Q370" s="91"/>
      <c r="R370" s="91"/>
      <c r="S370" s="180"/>
      <c r="T370" s="180"/>
      <c r="U370" s="180"/>
      <c r="V370" s="91"/>
      <c r="W370" s="91"/>
      <c r="X370" s="91"/>
      <c r="Z370" s="176" t="str">
        <f t="shared" si="129"/>
        <v/>
      </c>
      <c r="AA370" s="176" t="str">
        <f t="shared" si="130"/>
        <v/>
      </c>
      <c r="AB370" s="176" t="str">
        <f t="shared" si="131"/>
        <v/>
      </c>
      <c r="AC370" s="176" t="str">
        <f t="shared" si="132"/>
        <v/>
      </c>
      <c r="AD370" s="176" t="str">
        <f t="shared" si="133"/>
        <v/>
      </c>
      <c r="AE370" s="176" t="str">
        <f t="shared" si="134"/>
        <v/>
      </c>
      <c r="BM370" s="182">
        <f t="shared" si="135"/>
        <v>0</v>
      </c>
      <c r="BN370" s="181">
        <f t="shared" si="136"/>
        <v>0</v>
      </c>
      <c r="BO370" s="182">
        <f t="shared" si="137"/>
        <v>0</v>
      </c>
      <c r="BP370" s="181">
        <f t="shared" si="138"/>
        <v>0</v>
      </c>
      <c r="BQ370" s="86">
        <f t="shared" si="139"/>
        <v>0</v>
      </c>
      <c r="BR370" s="183" t="e">
        <f t="shared" si="140"/>
        <v>#DIV/0!</v>
      </c>
      <c r="BS370" s="86" t="e">
        <f t="shared" si="141"/>
        <v>#DIV/0!</v>
      </c>
      <c r="BT370" s="182">
        <f t="shared" si="142"/>
        <v>0</v>
      </c>
      <c r="BU370" s="181">
        <f t="shared" si="143"/>
        <v>0</v>
      </c>
      <c r="BV370" s="182">
        <f t="shared" si="144"/>
        <v>0</v>
      </c>
      <c r="BW370" s="181">
        <f t="shared" si="145"/>
        <v>0</v>
      </c>
      <c r="BX370" s="86">
        <f t="shared" si="146"/>
        <v>0</v>
      </c>
      <c r="BY370" s="183" t="e">
        <f t="shared" si="147"/>
        <v>#DIV/0!</v>
      </c>
      <c r="BZ370" s="86" t="e">
        <f t="shared" si="148"/>
        <v>#DIV/0!</v>
      </c>
    </row>
    <row r="371" spans="1:86">
      <c r="A371" s="180"/>
      <c r="B371" s="180"/>
      <c r="C371" s="180"/>
      <c r="D371" s="91"/>
      <c r="E371" s="91"/>
      <c r="F371" s="91"/>
      <c r="G371" s="180"/>
      <c r="H371" s="180"/>
      <c r="I371" s="180"/>
      <c r="J371" s="91"/>
      <c r="K371" s="91"/>
      <c r="L371" s="91"/>
      <c r="M371" s="180"/>
      <c r="N371" s="180"/>
      <c r="O371" s="180"/>
      <c r="P371" s="91"/>
      <c r="Q371" s="91"/>
      <c r="R371" s="91"/>
      <c r="S371" s="180"/>
      <c r="T371" s="180"/>
      <c r="U371" s="180"/>
      <c r="V371" s="91"/>
      <c r="W371" s="91"/>
      <c r="X371" s="91"/>
      <c r="Z371" s="176" t="str">
        <f t="shared" si="129"/>
        <v/>
      </c>
      <c r="AA371" s="176" t="str">
        <f t="shared" si="130"/>
        <v/>
      </c>
      <c r="AB371" s="176" t="str">
        <f t="shared" si="131"/>
        <v/>
      </c>
      <c r="AC371" s="176" t="str">
        <f t="shared" si="132"/>
        <v/>
      </c>
      <c r="AD371" s="176" t="str">
        <f t="shared" si="133"/>
        <v/>
      </c>
      <c r="AE371" s="176" t="str">
        <f t="shared" si="134"/>
        <v/>
      </c>
      <c r="BM371" s="182">
        <f t="shared" si="135"/>
        <v>0</v>
      </c>
      <c r="BN371" s="181">
        <f t="shared" si="136"/>
        <v>0</v>
      </c>
      <c r="BO371" s="182">
        <f t="shared" si="137"/>
        <v>0</v>
      </c>
      <c r="BP371" s="181">
        <f t="shared" si="138"/>
        <v>0</v>
      </c>
      <c r="BQ371" s="86">
        <f t="shared" si="139"/>
        <v>0</v>
      </c>
      <c r="BR371" s="183" t="e">
        <f t="shared" si="140"/>
        <v>#DIV/0!</v>
      </c>
      <c r="BS371" s="86" t="e">
        <f t="shared" si="141"/>
        <v>#DIV/0!</v>
      </c>
      <c r="BT371" s="182">
        <f t="shared" si="142"/>
        <v>0</v>
      </c>
      <c r="BU371" s="181">
        <f t="shared" si="143"/>
        <v>0</v>
      </c>
      <c r="BV371" s="182">
        <f t="shared" si="144"/>
        <v>0</v>
      </c>
      <c r="BW371" s="181">
        <f t="shared" si="145"/>
        <v>0</v>
      </c>
      <c r="BX371" s="86">
        <f t="shared" si="146"/>
        <v>0</v>
      </c>
      <c r="BY371" s="183" t="e">
        <f t="shared" si="147"/>
        <v>#DIV/0!</v>
      </c>
      <c r="BZ371" s="86" t="e">
        <f t="shared" si="148"/>
        <v>#DIV/0!</v>
      </c>
    </row>
    <row r="372" spans="1:86">
      <c r="A372" s="180"/>
      <c r="B372" s="180"/>
      <c r="C372" s="180"/>
      <c r="D372" s="91"/>
      <c r="E372" s="91"/>
      <c r="F372" s="91"/>
      <c r="G372" s="180"/>
      <c r="H372" s="180"/>
      <c r="I372" s="180"/>
      <c r="J372" s="91"/>
      <c r="K372" s="91"/>
      <c r="L372" s="91"/>
      <c r="M372" s="180"/>
      <c r="N372" s="180"/>
      <c r="O372" s="180"/>
      <c r="P372" s="91"/>
      <c r="Q372" s="91"/>
      <c r="R372" s="91"/>
      <c r="S372" s="180"/>
      <c r="T372" s="180"/>
      <c r="U372" s="180"/>
      <c r="V372" s="91"/>
      <c r="W372" s="91"/>
      <c r="X372" s="91"/>
      <c r="Z372" s="176" t="str">
        <f t="shared" si="129"/>
        <v/>
      </c>
      <c r="AA372" s="176" t="str">
        <f t="shared" si="130"/>
        <v/>
      </c>
      <c r="AB372" s="176" t="str">
        <f t="shared" si="131"/>
        <v/>
      </c>
      <c r="AC372" s="176" t="str">
        <f t="shared" si="132"/>
        <v/>
      </c>
      <c r="AD372" s="176" t="str">
        <f t="shared" si="133"/>
        <v/>
      </c>
      <c r="AE372" s="176" t="str">
        <f t="shared" si="134"/>
        <v/>
      </c>
      <c r="BM372" s="182">
        <f t="shared" si="135"/>
        <v>0</v>
      </c>
      <c r="BN372" s="181">
        <f t="shared" si="136"/>
        <v>0</v>
      </c>
      <c r="BO372" s="182">
        <f t="shared" si="137"/>
        <v>0</v>
      </c>
      <c r="BP372" s="181">
        <f t="shared" si="138"/>
        <v>0</v>
      </c>
      <c r="BQ372" s="86">
        <f t="shared" si="139"/>
        <v>0</v>
      </c>
      <c r="BR372" s="183" t="e">
        <f t="shared" si="140"/>
        <v>#DIV/0!</v>
      </c>
      <c r="BS372" s="86" t="e">
        <f t="shared" si="141"/>
        <v>#DIV/0!</v>
      </c>
      <c r="BT372" s="182">
        <f t="shared" si="142"/>
        <v>0</v>
      </c>
      <c r="BU372" s="181">
        <f t="shared" si="143"/>
        <v>0</v>
      </c>
      <c r="BV372" s="182">
        <f t="shared" si="144"/>
        <v>0</v>
      </c>
      <c r="BW372" s="181">
        <f t="shared" si="145"/>
        <v>0</v>
      </c>
      <c r="BX372" s="86">
        <f t="shared" si="146"/>
        <v>0</v>
      </c>
      <c r="BY372" s="183" t="e">
        <f t="shared" si="147"/>
        <v>#DIV/0!</v>
      </c>
      <c r="BZ372" s="86" t="e">
        <f t="shared" si="148"/>
        <v>#DIV/0!</v>
      </c>
    </row>
    <row r="373" spans="1:86">
      <c r="A373" s="180"/>
      <c r="B373" s="180"/>
      <c r="C373" s="180"/>
      <c r="D373" s="91"/>
      <c r="E373" s="91"/>
      <c r="F373" s="91"/>
      <c r="G373" s="180"/>
      <c r="H373" s="180"/>
      <c r="I373" s="180"/>
      <c r="J373" s="91"/>
      <c r="K373" s="91"/>
      <c r="L373" s="91"/>
      <c r="M373" s="180"/>
      <c r="N373" s="180"/>
      <c r="O373" s="180"/>
      <c r="P373" s="91"/>
      <c r="Q373" s="91"/>
      <c r="R373" s="91"/>
      <c r="S373" s="180"/>
      <c r="T373" s="180"/>
      <c r="U373" s="180"/>
      <c r="V373" s="91"/>
      <c r="W373" s="91"/>
      <c r="X373" s="91"/>
      <c r="Z373" s="176" t="str">
        <f t="shared" si="129"/>
        <v/>
      </c>
      <c r="AA373" s="176" t="str">
        <f t="shared" si="130"/>
        <v/>
      </c>
      <c r="AB373" s="176" t="str">
        <f t="shared" si="131"/>
        <v/>
      </c>
      <c r="AC373" s="176" t="str">
        <f t="shared" si="132"/>
        <v/>
      </c>
      <c r="AD373" s="176" t="str">
        <f t="shared" si="133"/>
        <v/>
      </c>
      <c r="AE373" s="176" t="str">
        <f t="shared" si="134"/>
        <v/>
      </c>
      <c r="BM373" s="182">
        <f t="shared" si="135"/>
        <v>0</v>
      </c>
      <c r="BN373" s="181">
        <f t="shared" si="136"/>
        <v>0</v>
      </c>
      <c r="BO373" s="182">
        <f t="shared" si="137"/>
        <v>0</v>
      </c>
      <c r="BP373" s="181">
        <f t="shared" si="138"/>
        <v>0</v>
      </c>
      <c r="BQ373" s="86">
        <f t="shared" si="139"/>
        <v>0</v>
      </c>
      <c r="BR373" s="183" t="e">
        <f t="shared" si="140"/>
        <v>#DIV/0!</v>
      </c>
      <c r="BS373" s="86" t="e">
        <f t="shared" si="141"/>
        <v>#DIV/0!</v>
      </c>
      <c r="BT373" s="182">
        <f t="shared" si="142"/>
        <v>0</v>
      </c>
      <c r="BU373" s="181">
        <f t="shared" si="143"/>
        <v>0</v>
      </c>
      <c r="BV373" s="182">
        <f t="shared" si="144"/>
        <v>0</v>
      </c>
      <c r="BW373" s="181">
        <f t="shared" si="145"/>
        <v>0</v>
      </c>
      <c r="BX373" s="86">
        <f t="shared" si="146"/>
        <v>0</v>
      </c>
      <c r="BY373" s="183" t="e">
        <f t="shared" si="147"/>
        <v>#DIV/0!</v>
      </c>
      <c r="BZ373" s="86" t="e">
        <f t="shared" si="148"/>
        <v>#DIV/0!</v>
      </c>
    </row>
    <row r="374" spans="1:86">
      <c r="A374" s="180"/>
      <c r="B374" s="180"/>
      <c r="C374" s="180"/>
      <c r="D374" s="91"/>
      <c r="E374" s="91"/>
      <c r="F374" s="91"/>
      <c r="G374" s="180"/>
      <c r="H374" s="180"/>
      <c r="I374" s="180"/>
      <c r="J374" s="91"/>
      <c r="K374" s="91"/>
      <c r="L374" s="91"/>
      <c r="M374" s="180"/>
      <c r="N374" s="180"/>
      <c r="O374" s="180"/>
      <c r="P374" s="91"/>
      <c r="Q374" s="91"/>
      <c r="R374" s="91"/>
      <c r="S374" s="180"/>
      <c r="T374" s="180"/>
      <c r="U374" s="180"/>
      <c r="V374" s="91"/>
      <c r="W374" s="91"/>
      <c r="X374" s="91"/>
      <c r="Z374" s="176" t="str">
        <f t="shared" si="129"/>
        <v/>
      </c>
      <c r="AA374" s="176" t="str">
        <f t="shared" si="130"/>
        <v/>
      </c>
      <c r="AB374" s="176" t="str">
        <f t="shared" si="131"/>
        <v/>
      </c>
      <c r="AC374" s="176" t="str">
        <f t="shared" si="132"/>
        <v/>
      </c>
      <c r="AD374" s="176" t="str">
        <f t="shared" si="133"/>
        <v/>
      </c>
      <c r="AE374" s="176" t="str">
        <f t="shared" si="134"/>
        <v/>
      </c>
      <c r="BM374" s="182">
        <f t="shared" si="135"/>
        <v>0</v>
      </c>
      <c r="BN374" s="181">
        <f t="shared" si="136"/>
        <v>0</v>
      </c>
      <c r="BO374" s="182">
        <f t="shared" si="137"/>
        <v>0</v>
      </c>
      <c r="BP374" s="181">
        <f t="shared" si="138"/>
        <v>0</v>
      </c>
      <c r="BQ374" s="86">
        <f t="shared" si="139"/>
        <v>0</v>
      </c>
      <c r="BR374" s="183" t="e">
        <f t="shared" si="140"/>
        <v>#DIV/0!</v>
      </c>
      <c r="BS374" s="86" t="e">
        <f t="shared" si="141"/>
        <v>#DIV/0!</v>
      </c>
      <c r="BT374" s="182">
        <f t="shared" si="142"/>
        <v>0</v>
      </c>
      <c r="BU374" s="181">
        <f t="shared" si="143"/>
        <v>0</v>
      </c>
      <c r="BV374" s="182">
        <f t="shared" si="144"/>
        <v>0</v>
      </c>
      <c r="BW374" s="181">
        <f t="shared" si="145"/>
        <v>0</v>
      </c>
      <c r="BX374" s="86">
        <f t="shared" si="146"/>
        <v>0</v>
      </c>
      <c r="BY374" s="183" t="e">
        <f t="shared" si="147"/>
        <v>#DIV/0!</v>
      </c>
      <c r="BZ374" s="86" t="e">
        <f t="shared" si="148"/>
        <v>#DIV/0!</v>
      </c>
    </row>
    <row r="375" spans="1:86">
      <c r="A375" s="180"/>
      <c r="B375" s="180"/>
      <c r="C375" s="180"/>
      <c r="D375" s="91"/>
      <c r="E375" s="91"/>
      <c r="F375" s="91"/>
      <c r="G375" s="180"/>
      <c r="H375" s="180"/>
      <c r="I375" s="180"/>
      <c r="J375" s="91"/>
      <c r="K375" s="91"/>
      <c r="L375" s="91"/>
      <c r="M375" s="180"/>
      <c r="N375" s="180"/>
      <c r="O375" s="180"/>
      <c r="P375" s="91"/>
      <c r="Q375" s="91"/>
      <c r="R375" s="91"/>
      <c r="S375" s="180"/>
      <c r="T375" s="180"/>
      <c r="U375" s="180"/>
      <c r="V375" s="91"/>
      <c r="W375" s="91"/>
      <c r="X375" s="91"/>
      <c r="Z375" s="176" t="str">
        <f t="shared" si="129"/>
        <v/>
      </c>
      <c r="AA375" s="176" t="str">
        <f t="shared" si="130"/>
        <v/>
      </c>
      <c r="AB375" s="176" t="str">
        <f t="shared" si="131"/>
        <v/>
      </c>
      <c r="AC375" s="176" t="str">
        <f t="shared" si="132"/>
        <v/>
      </c>
      <c r="AD375" s="176" t="str">
        <f t="shared" si="133"/>
        <v/>
      </c>
      <c r="AE375" s="176" t="str">
        <f t="shared" si="134"/>
        <v/>
      </c>
      <c r="BM375" s="182">
        <f t="shared" si="135"/>
        <v>0</v>
      </c>
      <c r="BN375" s="181">
        <f t="shared" si="136"/>
        <v>0</v>
      </c>
      <c r="BO375" s="182">
        <f t="shared" si="137"/>
        <v>0</v>
      </c>
      <c r="BP375" s="181">
        <f t="shared" si="138"/>
        <v>0</v>
      </c>
      <c r="BQ375" s="86">
        <f t="shared" si="139"/>
        <v>0</v>
      </c>
      <c r="BR375" s="183" t="e">
        <f t="shared" si="140"/>
        <v>#DIV/0!</v>
      </c>
      <c r="BS375" s="86" t="e">
        <f t="shared" si="141"/>
        <v>#DIV/0!</v>
      </c>
      <c r="BT375" s="182">
        <f t="shared" si="142"/>
        <v>0</v>
      </c>
      <c r="BU375" s="181">
        <f t="shared" si="143"/>
        <v>0</v>
      </c>
      <c r="BV375" s="182">
        <f t="shared" si="144"/>
        <v>0</v>
      </c>
      <c r="BW375" s="181">
        <f t="shared" si="145"/>
        <v>0</v>
      </c>
      <c r="BX375" s="86">
        <f t="shared" si="146"/>
        <v>0</v>
      </c>
      <c r="BY375" s="183" t="e">
        <f t="shared" si="147"/>
        <v>#DIV/0!</v>
      </c>
      <c r="BZ375" s="86" t="e">
        <f t="shared" si="148"/>
        <v>#DIV/0!</v>
      </c>
    </row>
    <row r="376" spans="1:86">
      <c r="A376" s="180"/>
      <c r="B376" s="180"/>
      <c r="C376" s="180"/>
      <c r="D376" s="91"/>
      <c r="E376" s="91"/>
      <c r="F376" s="91"/>
      <c r="G376" s="180"/>
      <c r="H376" s="180"/>
      <c r="I376" s="180"/>
      <c r="J376" s="91"/>
      <c r="K376" s="91"/>
      <c r="L376" s="91"/>
      <c r="M376" s="180"/>
      <c r="N376" s="180"/>
      <c r="O376" s="180"/>
      <c r="P376" s="91"/>
      <c r="Q376" s="91"/>
      <c r="R376" s="91"/>
      <c r="S376" s="180"/>
      <c r="T376" s="180"/>
      <c r="U376" s="180"/>
      <c r="V376" s="91"/>
      <c r="W376" s="91"/>
      <c r="X376" s="91"/>
      <c r="Z376" s="176" t="str">
        <f t="shared" si="129"/>
        <v/>
      </c>
      <c r="AA376" s="176" t="str">
        <f t="shared" si="130"/>
        <v/>
      </c>
      <c r="AB376" s="176" t="str">
        <f t="shared" si="131"/>
        <v/>
      </c>
      <c r="AC376" s="176" t="str">
        <f t="shared" si="132"/>
        <v/>
      </c>
      <c r="AD376" s="176" t="str">
        <f t="shared" si="133"/>
        <v/>
      </c>
      <c r="AE376" s="176" t="str">
        <f t="shared" si="134"/>
        <v/>
      </c>
      <c r="BM376" s="182">
        <f t="shared" si="135"/>
        <v>0</v>
      </c>
      <c r="BN376" s="181">
        <f t="shared" si="136"/>
        <v>0</v>
      </c>
      <c r="BO376" s="182">
        <f t="shared" si="137"/>
        <v>0</v>
      </c>
      <c r="BP376" s="181">
        <f t="shared" si="138"/>
        <v>0</v>
      </c>
      <c r="BQ376" s="86">
        <f t="shared" si="139"/>
        <v>0</v>
      </c>
      <c r="BR376" s="183" t="e">
        <f t="shared" si="140"/>
        <v>#DIV/0!</v>
      </c>
      <c r="BS376" s="86" t="e">
        <f t="shared" si="141"/>
        <v>#DIV/0!</v>
      </c>
      <c r="BT376" s="182">
        <f t="shared" si="142"/>
        <v>0</v>
      </c>
      <c r="BU376" s="181">
        <f t="shared" si="143"/>
        <v>0</v>
      </c>
      <c r="BV376" s="182">
        <f t="shared" si="144"/>
        <v>0</v>
      </c>
      <c r="BW376" s="181">
        <f t="shared" si="145"/>
        <v>0</v>
      </c>
      <c r="BX376" s="86">
        <f t="shared" si="146"/>
        <v>0</v>
      </c>
      <c r="BY376" s="183" t="e">
        <f t="shared" si="147"/>
        <v>#DIV/0!</v>
      </c>
      <c r="BZ376" s="86" t="e">
        <f t="shared" si="148"/>
        <v>#DIV/0!</v>
      </c>
    </row>
    <row r="377" spans="1:86">
      <c r="A377" s="180"/>
      <c r="B377" s="180"/>
      <c r="C377" s="180"/>
      <c r="D377" s="91"/>
      <c r="E377" s="91"/>
      <c r="F377" s="91"/>
      <c r="G377" s="180"/>
      <c r="H377" s="180"/>
      <c r="I377" s="180"/>
      <c r="J377" s="91"/>
      <c r="K377" s="91"/>
      <c r="L377" s="91"/>
      <c r="M377" s="180"/>
      <c r="N377" s="180"/>
      <c r="O377" s="180"/>
      <c r="P377" s="91"/>
      <c r="Q377" s="91"/>
      <c r="R377" s="91"/>
      <c r="S377" s="180"/>
      <c r="T377" s="180"/>
      <c r="U377" s="180"/>
      <c r="V377" s="91"/>
      <c r="W377" s="91"/>
      <c r="X377" s="91"/>
      <c r="Z377" s="176" t="str">
        <f t="shared" si="129"/>
        <v/>
      </c>
      <c r="AA377" s="176" t="str">
        <f t="shared" si="130"/>
        <v/>
      </c>
      <c r="AB377" s="176" t="str">
        <f t="shared" si="131"/>
        <v/>
      </c>
      <c r="AC377" s="176" t="str">
        <f t="shared" si="132"/>
        <v/>
      </c>
      <c r="AD377" s="176" t="str">
        <f t="shared" si="133"/>
        <v/>
      </c>
      <c r="AE377" s="176" t="str">
        <f t="shared" si="134"/>
        <v/>
      </c>
      <c r="BM377" s="182">
        <f t="shared" si="135"/>
        <v>0</v>
      </c>
      <c r="BN377" s="181">
        <f t="shared" si="136"/>
        <v>0</v>
      </c>
      <c r="BO377" s="182">
        <f t="shared" si="137"/>
        <v>0</v>
      </c>
      <c r="BP377" s="181">
        <f t="shared" si="138"/>
        <v>0</v>
      </c>
      <c r="BQ377" s="86">
        <f t="shared" si="139"/>
        <v>0</v>
      </c>
      <c r="BR377" s="183" t="e">
        <f t="shared" si="140"/>
        <v>#DIV/0!</v>
      </c>
      <c r="BS377" s="86" t="e">
        <f t="shared" si="141"/>
        <v>#DIV/0!</v>
      </c>
      <c r="BT377" s="182">
        <f t="shared" si="142"/>
        <v>0</v>
      </c>
      <c r="BU377" s="181">
        <f t="shared" si="143"/>
        <v>0</v>
      </c>
      <c r="BV377" s="182">
        <f t="shared" si="144"/>
        <v>0</v>
      </c>
      <c r="BW377" s="181">
        <f t="shared" si="145"/>
        <v>0</v>
      </c>
      <c r="BX377" s="86">
        <f t="shared" si="146"/>
        <v>0</v>
      </c>
      <c r="BY377" s="183" t="e">
        <f t="shared" si="147"/>
        <v>#DIV/0!</v>
      </c>
      <c r="BZ377" s="86" t="e">
        <f t="shared" si="148"/>
        <v>#DIV/0!</v>
      </c>
    </row>
    <row r="378" spans="1:86">
      <c r="A378" s="180"/>
      <c r="B378" s="180"/>
      <c r="C378" s="180"/>
      <c r="D378" s="91"/>
      <c r="E378" s="91"/>
      <c r="F378" s="91"/>
      <c r="G378" s="180"/>
      <c r="H378" s="180"/>
      <c r="I378" s="180"/>
      <c r="J378" s="91"/>
      <c r="K378" s="91"/>
      <c r="L378" s="91"/>
      <c r="M378" s="180"/>
      <c r="N378" s="180"/>
      <c r="O378" s="180"/>
      <c r="P378" s="91"/>
      <c r="Q378" s="91"/>
      <c r="R378" s="91"/>
      <c r="S378" s="180"/>
      <c r="T378" s="180"/>
      <c r="U378" s="180"/>
      <c r="V378" s="91"/>
      <c r="W378" s="91"/>
      <c r="X378" s="91"/>
      <c r="Z378" s="176" t="str">
        <f t="shared" si="129"/>
        <v/>
      </c>
      <c r="AA378" s="176" t="str">
        <f t="shared" si="130"/>
        <v/>
      </c>
      <c r="AB378" s="176" t="str">
        <f t="shared" si="131"/>
        <v/>
      </c>
      <c r="AC378" s="176" t="str">
        <f t="shared" si="132"/>
        <v/>
      </c>
      <c r="AD378" s="176" t="str">
        <f t="shared" si="133"/>
        <v/>
      </c>
      <c r="AE378" s="176" t="str">
        <f t="shared" si="134"/>
        <v/>
      </c>
      <c r="BM378" s="182">
        <f t="shared" si="135"/>
        <v>0</v>
      </c>
      <c r="BN378" s="181">
        <f t="shared" si="136"/>
        <v>0</v>
      </c>
      <c r="BO378" s="182">
        <f t="shared" si="137"/>
        <v>0</v>
      </c>
      <c r="BP378" s="181">
        <f t="shared" si="138"/>
        <v>0</v>
      </c>
      <c r="BQ378" s="86">
        <f t="shared" si="139"/>
        <v>0</v>
      </c>
      <c r="BR378" s="183" t="e">
        <f t="shared" si="140"/>
        <v>#DIV/0!</v>
      </c>
      <c r="BS378" s="86" t="e">
        <f t="shared" si="141"/>
        <v>#DIV/0!</v>
      </c>
      <c r="BT378" s="182">
        <f t="shared" si="142"/>
        <v>0</v>
      </c>
      <c r="BU378" s="181">
        <f t="shared" si="143"/>
        <v>0</v>
      </c>
      <c r="BV378" s="182">
        <f t="shared" si="144"/>
        <v>0</v>
      </c>
      <c r="BW378" s="181">
        <f t="shared" si="145"/>
        <v>0</v>
      </c>
      <c r="BX378" s="86">
        <f t="shared" si="146"/>
        <v>0</v>
      </c>
      <c r="BY378" s="183" t="e">
        <f t="shared" si="147"/>
        <v>#DIV/0!</v>
      </c>
      <c r="BZ378" s="86" t="e">
        <f t="shared" si="148"/>
        <v>#DIV/0!</v>
      </c>
    </row>
    <row r="379" spans="1:86">
      <c r="A379" s="180"/>
      <c r="B379" s="180"/>
      <c r="C379" s="180"/>
      <c r="D379" s="91"/>
      <c r="E379" s="91"/>
      <c r="F379" s="91"/>
      <c r="G379" s="180"/>
      <c r="H379" s="180"/>
      <c r="I379" s="180"/>
      <c r="J379" s="91"/>
      <c r="K379" s="91"/>
      <c r="L379" s="91"/>
      <c r="M379" s="180"/>
      <c r="N379" s="180"/>
      <c r="O379" s="180"/>
      <c r="P379" s="91"/>
      <c r="Q379" s="91"/>
      <c r="R379" s="91"/>
      <c r="S379" s="180"/>
      <c r="T379" s="180"/>
      <c r="U379" s="180"/>
      <c r="V379" s="91"/>
      <c r="W379" s="91"/>
      <c r="X379" s="91"/>
      <c r="Z379" s="176" t="str">
        <f t="shared" si="129"/>
        <v/>
      </c>
      <c r="AA379" s="176" t="str">
        <f t="shared" si="130"/>
        <v/>
      </c>
      <c r="AB379" s="176" t="str">
        <f t="shared" si="131"/>
        <v/>
      </c>
      <c r="AC379" s="176" t="str">
        <f t="shared" si="132"/>
        <v/>
      </c>
      <c r="AD379" s="176" t="str">
        <f t="shared" si="133"/>
        <v/>
      </c>
      <c r="AE379" s="176" t="str">
        <f t="shared" si="134"/>
        <v/>
      </c>
      <c r="BM379" s="182">
        <f t="shared" si="135"/>
        <v>0</v>
      </c>
      <c r="BN379" s="181">
        <f t="shared" si="136"/>
        <v>0</v>
      </c>
      <c r="BO379" s="182">
        <f t="shared" si="137"/>
        <v>0</v>
      </c>
      <c r="BP379" s="181">
        <f t="shared" si="138"/>
        <v>0</v>
      </c>
      <c r="BQ379" s="86">
        <f t="shared" si="139"/>
        <v>0</v>
      </c>
      <c r="BR379" s="183" t="e">
        <f t="shared" si="140"/>
        <v>#DIV/0!</v>
      </c>
      <c r="BS379" s="86" t="e">
        <f t="shared" si="141"/>
        <v>#DIV/0!</v>
      </c>
      <c r="BT379" s="182">
        <f t="shared" si="142"/>
        <v>0</v>
      </c>
      <c r="BU379" s="181">
        <f t="shared" si="143"/>
        <v>0</v>
      </c>
      <c r="BV379" s="182">
        <f t="shared" si="144"/>
        <v>0</v>
      </c>
      <c r="BW379" s="181">
        <f t="shared" si="145"/>
        <v>0</v>
      </c>
      <c r="BX379" s="86">
        <f t="shared" si="146"/>
        <v>0</v>
      </c>
      <c r="BY379" s="183" t="e">
        <f t="shared" si="147"/>
        <v>#DIV/0!</v>
      </c>
      <c r="BZ379" s="86" t="e">
        <f t="shared" si="148"/>
        <v>#DIV/0!</v>
      </c>
    </row>
    <row r="380" spans="1:86">
      <c r="A380" s="180"/>
      <c r="B380" s="180"/>
      <c r="C380" s="180"/>
      <c r="D380" s="91"/>
      <c r="E380" s="91"/>
      <c r="F380" s="91"/>
      <c r="G380" s="180"/>
      <c r="H380" s="180"/>
      <c r="I380" s="180"/>
      <c r="J380" s="91"/>
      <c r="K380" s="91"/>
      <c r="L380" s="91"/>
      <c r="M380" s="180"/>
      <c r="N380" s="180"/>
      <c r="O380" s="180"/>
      <c r="P380" s="91"/>
      <c r="Q380" s="91"/>
      <c r="R380" s="91"/>
      <c r="S380" s="180"/>
      <c r="T380" s="180"/>
      <c r="U380" s="180"/>
      <c r="V380" s="91"/>
      <c r="W380" s="91"/>
      <c r="X380" s="91"/>
      <c r="Z380" s="176" t="str">
        <f t="shared" si="129"/>
        <v/>
      </c>
      <c r="AA380" s="176" t="str">
        <f t="shared" si="130"/>
        <v/>
      </c>
      <c r="AB380" s="176" t="str">
        <f t="shared" si="131"/>
        <v/>
      </c>
      <c r="AC380" s="176" t="str">
        <f t="shared" si="132"/>
        <v/>
      </c>
      <c r="AD380" s="176" t="str">
        <f t="shared" si="133"/>
        <v/>
      </c>
      <c r="AE380" s="176" t="str">
        <f t="shared" si="134"/>
        <v/>
      </c>
      <c r="BM380" s="182">
        <f t="shared" si="135"/>
        <v>0</v>
      </c>
      <c r="BN380" s="181">
        <f t="shared" si="136"/>
        <v>0</v>
      </c>
      <c r="BO380" s="182">
        <f t="shared" si="137"/>
        <v>0</v>
      </c>
      <c r="BP380" s="181">
        <f t="shared" si="138"/>
        <v>0</v>
      </c>
      <c r="BQ380" s="86">
        <f t="shared" si="139"/>
        <v>0</v>
      </c>
      <c r="BR380" s="183" t="e">
        <f t="shared" si="140"/>
        <v>#DIV/0!</v>
      </c>
      <c r="BS380" s="86" t="e">
        <f t="shared" si="141"/>
        <v>#DIV/0!</v>
      </c>
      <c r="BT380" s="182">
        <f t="shared" si="142"/>
        <v>0</v>
      </c>
      <c r="BU380" s="181">
        <f t="shared" si="143"/>
        <v>0</v>
      </c>
      <c r="BV380" s="182">
        <f t="shared" si="144"/>
        <v>0</v>
      </c>
      <c r="BW380" s="181">
        <f t="shared" si="145"/>
        <v>0</v>
      </c>
      <c r="BX380" s="86">
        <f t="shared" si="146"/>
        <v>0</v>
      </c>
      <c r="BY380" s="183" t="e">
        <f t="shared" si="147"/>
        <v>#DIV/0!</v>
      </c>
      <c r="BZ380" s="86" t="e">
        <f t="shared" si="148"/>
        <v>#DIV/0!</v>
      </c>
    </row>
    <row r="383" spans="1:86" s="142" customFormat="1">
      <c r="A383" s="141" t="s">
        <v>324</v>
      </c>
      <c r="F383" s="146"/>
      <c r="G383" s="146"/>
      <c r="BK383" s="187"/>
      <c r="BL383" s="92"/>
      <c r="BM383" s="92"/>
      <c r="BN383" s="92"/>
      <c r="BO383" s="92"/>
      <c r="BP383" s="92"/>
      <c r="BQ383" s="92"/>
      <c r="BR383" s="92"/>
      <c r="BS383" s="92"/>
      <c r="BT383" s="92"/>
      <c r="BU383" s="92"/>
      <c r="BV383" s="92"/>
      <c r="BW383" s="92"/>
      <c r="BX383" s="92"/>
      <c r="BY383" s="92"/>
      <c r="BZ383" s="92"/>
      <c r="CA383" s="92"/>
      <c r="CB383" s="92"/>
      <c r="CC383" s="92"/>
      <c r="CD383" s="92"/>
      <c r="CE383" s="92"/>
      <c r="CF383" s="92"/>
      <c r="CG383" s="92"/>
      <c r="CH383" s="92"/>
    </row>
    <row r="384" spans="1:86" s="142" customFormat="1">
      <c r="A384" s="141"/>
      <c r="F384" s="146"/>
      <c r="G384" s="146"/>
      <c r="BK384" s="187"/>
      <c r="BL384" s="92"/>
      <c r="BM384" s="92"/>
      <c r="BN384" s="92"/>
      <c r="BO384" s="92"/>
      <c r="BP384" s="92"/>
      <c r="BQ384" s="92"/>
      <c r="BR384" s="92"/>
      <c r="BS384" s="92"/>
      <c r="BT384" s="92"/>
      <c r="BU384" s="92"/>
      <c r="BV384" s="92"/>
      <c r="BW384" s="92"/>
      <c r="BX384" s="92"/>
      <c r="BY384" s="92"/>
      <c r="BZ384" s="92"/>
      <c r="CA384" s="92"/>
      <c r="CB384" s="92"/>
      <c r="CC384" s="92"/>
      <c r="CD384" s="92"/>
      <c r="CE384" s="92"/>
      <c r="CF384" s="92"/>
      <c r="CG384" s="92"/>
      <c r="CH384" s="92"/>
    </row>
    <row r="386" spans="2:86">
      <c r="B386" s="218" t="s">
        <v>114</v>
      </c>
      <c r="C386" s="218" t="s">
        <v>113</v>
      </c>
      <c r="D386" s="218" t="s">
        <v>114</v>
      </c>
      <c r="E386" s="218" t="s">
        <v>113</v>
      </c>
      <c r="F386" s="218" t="s">
        <v>321</v>
      </c>
      <c r="G386" s="161"/>
      <c r="H386" s="161"/>
      <c r="I386" s="217" t="s">
        <v>114</v>
      </c>
      <c r="J386" s="217" t="s">
        <v>123</v>
      </c>
      <c r="K386" s="217" t="s">
        <v>113</v>
      </c>
      <c r="L386" s="217" t="s">
        <v>114</v>
      </c>
      <c r="M386" s="217" t="s">
        <v>123</v>
      </c>
      <c r="N386" s="217" t="s">
        <v>113</v>
      </c>
      <c r="AP386" s="139"/>
      <c r="AS386"/>
      <c r="BM386" s="83" t="s">
        <v>72</v>
      </c>
      <c r="BN386" s="83" t="s">
        <v>156</v>
      </c>
      <c r="BO386" s="83" t="s">
        <v>123</v>
      </c>
      <c r="BP386" s="83" t="s">
        <v>322</v>
      </c>
      <c r="BQ386" s="83" t="s">
        <v>323</v>
      </c>
      <c r="CH386"/>
    </row>
    <row r="387" spans="2:86">
      <c r="B387" s="193"/>
      <c r="C387" s="193"/>
      <c r="D387" s="193"/>
      <c r="E387" s="193"/>
      <c r="F387" s="193"/>
      <c r="G387" s="161"/>
      <c r="H387" s="161"/>
      <c r="I387" s="176" t="str">
        <f>IF(ISBLANK(B387)=FALSE, B387, "")</f>
        <v/>
      </c>
      <c r="J387" s="215" t="str">
        <f>IF(ISBLANK(F387)=FALSE,BO387,"")</f>
        <v/>
      </c>
      <c r="K387" s="176" t="str">
        <f>IF(ISBLANK(C387)=FALSE,C387,"")</f>
        <v/>
      </c>
      <c r="L387" s="176" t="str">
        <f>IF(ISBLANK(E387)=FALSE,D387,"")</f>
        <v/>
      </c>
      <c r="M387" s="215" t="str">
        <f>J387</f>
        <v/>
      </c>
      <c r="N387" s="176" t="str">
        <f>IF(ISBLANK(E387)=FALSE,E387, "")</f>
        <v/>
      </c>
      <c r="AP387" s="139"/>
      <c r="AS387"/>
      <c r="BM387" s="83">
        <f>B387-D387</f>
        <v>0</v>
      </c>
      <c r="BN387" s="83" t="e">
        <f>ABS(BM387/BP387)</f>
        <v>#NUM!</v>
      </c>
      <c r="BO387" s="83" t="e">
        <f>BN387/SQRT(1/C387+1/E387)</f>
        <v>#NUM!</v>
      </c>
      <c r="BP387" s="83" t="e">
        <f>TINV(F387,BQ387)</f>
        <v>#NUM!</v>
      </c>
      <c r="BQ387" s="83">
        <f>C387+E387-2</f>
        <v>-2</v>
      </c>
      <c r="CH387"/>
    </row>
    <row r="388" spans="2:86">
      <c r="B388" s="193"/>
      <c r="C388" s="193"/>
      <c r="D388" s="193"/>
      <c r="E388" s="193"/>
      <c r="F388" s="193"/>
      <c r="I388" s="176" t="str">
        <f t="shared" ref="I388:I398" si="149">IF(ISBLANK(B388)=FALSE, B388, "")</f>
        <v/>
      </c>
      <c r="J388" s="215" t="str">
        <f t="shared" ref="J388:J398" si="150">IF(ISBLANK(F388)=FALSE,BO388,"")</f>
        <v/>
      </c>
      <c r="K388" s="176" t="str">
        <f t="shared" ref="K388:K398" si="151">IF(ISBLANK(C388)=FALSE,C388,"")</f>
        <v/>
      </c>
      <c r="L388" s="176" t="str">
        <f t="shared" ref="L388:L398" si="152">IF(ISBLANK(E388)=FALSE,D388,"")</f>
        <v/>
      </c>
      <c r="M388" s="215" t="str">
        <f t="shared" ref="M388:M398" si="153">J388</f>
        <v/>
      </c>
      <c r="N388" s="176" t="str">
        <f t="shared" ref="N388:N398" si="154">IF(ISBLANK(E388)=FALSE,E388, "")</f>
        <v/>
      </c>
      <c r="AP388" s="139"/>
      <c r="AS388"/>
      <c r="BM388" s="83">
        <f t="shared" ref="BM388:BM398" si="155">B388-D388</f>
        <v>0</v>
      </c>
      <c r="BN388" s="83" t="e">
        <f t="shared" ref="BN388:BN398" si="156">ABS(BM388/BP388)</f>
        <v>#NUM!</v>
      </c>
      <c r="BO388" s="83" t="e">
        <f t="shared" ref="BO388:BO398" si="157">BN388/SQRT(1/C388+1/E388)</f>
        <v>#NUM!</v>
      </c>
      <c r="BP388" s="83" t="e">
        <f t="shared" ref="BP388:BP398" si="158">TINV(F388,BQ388)</f>
        <v>#NUM!</v>
      </c>
      <c r="BQ388" s="83">
        <f t="shared" ref="BQ388:BQ398" si="159">C388+E388-2</f>
        <v>-2</v>
      </c>
    </row>
    <row r="389" spans="2:86">
      <c r="B389" s="193"/>
      <c r="C389" s="193"/>
      <c r="D389" s="193"/>
      <c r="E389" s="193"/>
      <c r="F389" s="193"/>
      <c r="I389" s="176" t="str">
        <f t="shared" si="149"/>
        <v/>
      </c>
      <c r="J389" s="215" t="str">
        <f t="shared" si="150"/>
        <v/>
      </c>
      <c r="K389" s="176" t="str">
        <f t="shared" si="151"/>
        <v/>
      </c>
      <c r="L389" s="176" t="str">
        <f t="shared" si="152"/>
        <v/>
      </c>
      <c r="M389" s="215" t="str">
        <f t="shared" si="153"/>
        <v/>
      </c>
      <c r="N389" s="176" t="str">
        <f t="shared" si="154"/>
        <v/>
      </c>
      <c r="AP389" s="139"/>
      <c r="AS389"/>
      <c r="BM389" s="83">
        <f t="shared" si="155"/>
        <v>0</v>
      </c>
      <c r="BN389" s="83" t="e">
        <f t="shared" si="156"/>
        <v>#NUM!</v>
      </c>
      <c r="BO389" s="83" t="e">
        <f t="shared" si="157"/>
        <v>#NUM!</v>
      </c>
      <c r="BP389" s="83" t="e">
        <f t="shared" si="158"/>
        <v>#NUM!</v>
      </c>
      <c r="BQ389" s="83">
        <f t="shared" si="159"/>
        <v>-2</v>
      </c>
    </row>
    <row r="390" spans="2:86">
      <c r="B390" s="193"/>
      <c r="C390" s="193"/>
      <c r="D390" s="193"/>
      <c r="E390" s="193"/>
      <c r="F390" s="193"/>
      <c r="I390" s="176" t="str">
        <f t="shared" si="149"/>
        <v/>
      </c>
      <c r="J390" s="215" t="str">
        <f t="shared" si="150"/>
        <v/>
      </c>
      <c r="K390" s="176" t="str">
        <f t="shared" si="151"/>
        <v/>
      </c>
      <c r="L390" s="176" t="str">
        <f t="shared" si="152"/>
        <v/>
      </c>
      <c r="M390" s="215" t="str">
        <f t="shared" si="153"/>
        <v/>
      </c>
      <c r="N390" s="176" t="str">
        <f t="shared" si="154"/>
        <v/>
      </c>
      <c r="AP390" s="139"/>
      <c r="AS390"/>
      <c r="BM390" s="83">
        <f t="shared" si="155"/>
        <v>0</v>
      </c>
      <c r="BN390" s="83" t="e">
        <f t="shared" si="156"/>
        <v>#NUM!</v>
      </c>
      <c r="BO390" s="83" t="e">
        <f t="shared" si="157"/>
        <v>#NUM!</v>
      </c>
      <c r="BP390" s="83" t="e">
        <f t="shared" si="158"/>
        <v>#NUM!</v>
      </c>
      <c r="BQ390" s="83">
        <f t="shared" si="159"/>
        <v>-2</v>
      </c>
    </row>
    <row r="391" spans="2:86">
      <c r="B391" s="193"/>
      <c r="C391" s="193"/>
      <c r="D391" s="193"/>
      <c r="E391" s="193"/>
      <c r="F391" s="193"/>
      <c r="I391" s="176" t="str">
        <f t="shared" si="149"/>
        <v/>
      </c>
      <c r="J391" s="215" t="str">
        <f t="shared" si="150"/>
        <v/>
      </c>
      <c r="K391" s="176" t="str">
        <f t="shared" si="151"/>
        <v/>
      </c>
      <c r="L391" s="176" t="str">
        <f t="shared" si="152"/>
        <v/>
      </c>
      <c r="M391" s="215" t="str">
        <f t="shared" si="153"/>
        <v/>
      </c>
      <c r="N391" s="176" t="str">
        <f t="shared" si="154"/>
        <v/>
      </c>
      <c r="AP391" s="139"/>
      <c r="AS391"/>
      <c r="BM391" s="83">
        <f t="shared" si="155"/>
        <v>0</v>
      </c>
      <c r="BN391" s="83" t="e">
        <f t="shared" si="156"/>
        <v>#NUM!</v>
      </c>
      <c r="BO391" s="83" t="e">
        <f t="shared" si="157"/>
        <v>#NUM!</v>
      </c>
      <c r="BP391" s="83" t="e">
        <f t="shared" si="158"/>
        <v>#NUM!</v>
      </c>
      <c r="BQ391" s="83">
        <f t="shared" si="159"/>
        <v>-2</v>
      </c>
    </row>
    <row r="392" spans="2:86">
      <c r="B392" s="193"/>
      <c r="C392" s="193"/>
      <c r="D392" s="193"/>
      <c r="E392" s="193"/>
      <c r="F392" s="193"/>
      <c r="I392" s="176" t="str">
        <f t="shared" si="149"/>
        <v/>
      </c>
      <c r="J392" s="215" t="str">
        <f t="shared" si="150"/>
        <v/>
      </c>
      <c r="K392" s="176" t="str">
        <f t="shared" si="151"/>
        <v/>
      </c>
      <c r="L392" s="176" t="str">
        <f t="shared" si="152"/>
        <v/>
      </c>
      <c r="M392" s="215" t="str">
        <f t="shared" si="153"/>
        <v/>
      </c>
      <c r="N392" s="176" t="str">
        <f t="shared" si="154"/>
        <v/>
      </c>
      <c r="AP392" s="139"/>
      <c r="AS392"/>
      <c r="BM392" s="83">
        <f t="shared" si="155"/>
        <v>0</v>
      </c>
      <c r="BN392" s="83" t="e">
        <f t="shared" si="156"/>
        <v>#NUM!</v>
      </c>
      <c r="BO392" s="83" t="e">
        <f t="shared" si="157"/>
        <v>#NUM!</v>
      </c>
      <c r="BP392" s="83" t="e">
        <f t="shared" si="158"/>
        <v>#NUM!</v>
      </c>
      <c r="BQ392" s="83">
        <f t="shared" si="159"/>
        <v>-2</v>
      </c>
    </row>
    <row r="393" spans="2:86">
      <c r="B393" s="193"/>
      <c r="C393" s="193"/>
      <c r="D393" s="193"/>
      <c r="E393" s="193"/>
      <c r="F393" s="193"/>
      <c r="I393" s="176" t="str">
        <f t="shared" si="149"/>
        <v/>
      </c>
      <c r="J393" s="215" t="str">
        <f t="shared" si="150"/>
        <v/>
      </c>
      <c r="K393" s="176" t="str">
        <f t="shared" si="151"/>
        <v/>
      </c>
      <c r="L393" s="176" t="str">
        <f t="shared" si="152"/>
        <v/>
      </c>
      <c r="M393" s="215" t="str">
        <f t="shared" si="153"/>
        <v/>
      </c>
      <c r="N393" s="176" t="str">
        <f t="shared" si="154"/>
        <v/>
      </c>
      <c r="AP393" s="139"/>
      <c r="AS393"/>
      <c r="BM393" s="83">
        <f t="shared" si="155"/>
        <v>0</v>
      </c>
      <c r="BN393" s="83" t="e">
        <f t="shared" si="156"/>
        <v>#NUM!</v>
      </c>
      <c r="BO393" s="83" t="e">
        <f t="shared" si="157"/>
        <v>#NUM!</v>
      </c>
      <c r="BP393" s="83" t="e">
        <f t="shared" si="158"/>
        <v>#NUM!</v>
      </c>
      <c r="BQ393" s="83">
        <f t="shared" si="159"/>
        <v>-2</v>
      </c>
    </row>
    <row r="394" spans="2:86">
      <c r="B394" s="193"/>
      <c r="C394" s="193"/>
      <c r="D394" s="193"/>
      <c r="E394" s="193"/>
      <c r="F394" s="193"/>
      <c r="I394" s="176" t="str">
        <f t="shared" si="149"/>
        <v/>
      </c>
      <c r="J394" s="215" t="str">
        <f t="shared" si="150"/>
        <v/>
      </c>
      <c r="K394" s="176" t="str">
        <f t="shared" si="151"/>
        <v/>
      </c>
      <c r="L394" s="176" t="str">
        <f t="shared" si="152"/>
        <v/>
      </c>
      <c r="M394" s="215" t="str">
        <f t="shared" si="153"/>
        <v/>
      </c>
      <c r="N394" s="176" t="str">
        <f t="shared" si="154"/>
        <v/>
      </c>
      <c r="AP394" s="139"/>
      <c r="AS394"/>
      <c r="BM394" s="83">
        <f t="shared" si="155"/>
        <v>0</v>
      </c>
      <c r="BN394" s="83" t="e">
        <f t="shared" si="156"/>
        <v>#NUM!</v>
      </c>
      <c r="BO394" s="83" t="e">
        <f t="shared" si="157"/>
        <v>#NUM!</v>
      </c>
      <c r="BP394" s="83" t="e">
        <f t="shared" si="158"/>
        <v>#NUM!</v>
      </c>
      <c r="BQ394" s="83">
        <f t="shared" si="159"/>
        <v>-2</v>
      </c>
    </row>
    <row r="395" spans="2:86">
      <c r="B395" s="193"/>
      <c r="C395" s="193"/>
      <c r="D395" s="193"/>
      <c r="E395" s="193"/>
      <c r="F395" s="193"/>
      <c r="I395" s="176" t="str">
        <f t="shared" si="149"/>
        <v/>
      </c>
      <c r="J395" s="215" t="str">
        <f t="shared" si="150"/>
        <v/>
      </c>
      <c r="K395" s="176" t="str">
        <f t="shared" si="151"/>
        <v/>
      </c>
      <c r="L395" s="176" t="str">
        <f t="shared" si="152"/>
        <v/>
      </c>
      <c r="M395" s="215" t="str">
        <f t="shared" si="153"/>
        <v/>
      </c>
      <c r="N395" s="176" t="str">
        <f t="shared" si="154"/>
        <v/>
      </c>
      <c r="AP395" s="139"/>
      <c r="AS395"/>
      <c r="BM395" s="83">
        <f t="shared" si="155"/>
        <v>0</v>
      </c>
      <c r="BN395" s="83" t="e">
        <f t="shared" si="156"/>
        <v>#NUM!</v>
      </c>
      <c r="BO395" s="83" t="e">
        <f t="shared" si="157"/>
        <v>#NUM!</v>
      </c>
      <c r="BP395" s="83" t="e">
        <f t="shared" si="158"/>
        <v>#NUM!</v>
      </c>
      <c r="BQ395" s="83">
        <f t="shared" si="159"/>
        <v>-2</v>
      </c>
    </row>
    <row r="396" spans="2:86">
      <c r="B396" s="193"/>
      <c r="C396" s="193"/>
      <c r="D396" s="193"/>
      <c r="E396" s="193"/>
      <c r="F396" s="193"/>
      <c r="I396" s="176" t="str">
        <f t="shared" si="149"/>
        <v/>
      </c>
      <c r="J396" s="215" t="str">
        <f t="shared" si="150"/>
        <v/>
      </c>
      <c r="K396" s="176" t="str">
        <f t="shared" si="151"/>
        <v/>
      </c>
      <c r="L396" s="176" t="str">
        <f t="shared" si="152"/>
        <v/>
      </c>
      <c r="M396" s="215" t="str">
        <f t="shared" si="153"/>
        <v/>
      </c>
      <c r="N396" s="176" t="str">
        <f t="shared" si="154"/>
        <v/>
      </c>
      <c r="AP396" s="139"/>
      <c r="AS396"/>
      <c r="BM396" s="83">
        <f t="shared" si="155"/>
        <v>0</v>
      </c>
      <c r="BN396" s="83" t="e">
        <f t="shared" si="156"/>
        <v>#NUM!</v>
      </c>
      <c r="BO396" s="83" t="e">
        <f t="shared" si="157"/>
        <v>#NUM!</v>
      </c>
      <c r="BP396" s="83" t="e">
        <f t="shared" si="158"/>
        <v>#NUM!</v>
      </c>
      <c r="BQ396" s="83">
        <f t="shared" si="159"/>
        <v>-2</v>
      </c>
    </row>
    <row r="397" spans="2:86">
      <c r="B397" s="193"/>
      <c r="C397" s="193"/>
      <c r="D397" s="193"/>
      <c r="E397" s="193"/>
      <c r="F397" s="193"/>
      <c r="I397" s="176" t="str">
        <f t="shared" si="149"/>
        <v/>
      </c>
      <c r="J397" s="215" t="str">
        <f t="shared" si="150"/>
        <v/>
      </c>
      <c r="K397" s="176" t="str">
        <f t="shared" si="151"/>
        <v/>
      </c>
      <c r="L397" s="176" t="str">
        <f t="shared" si="152"/>
        <v/>
      </c>
      <c r="M397" s="215" t="str">
        <f t="shared" si="153"/>
        <v/>
      </c>
      <c r="N397" s="176" t="str">
        <f t="shared" si="154"/>
        <v/>
      </c>
      <c r="AP397" s="139"/>
      <c r="AS397"/>
      <c r="BM397" s="83">
        <f t="shared" si="155"/>
        <v>0</v>
      </c>
      <c r="BN397" s="83" t="e">
        <f t="shared" si="156"/>
        <v>#NUM!</v>
      </c>
      <c r="BO397" s="83" t="e">
        <f t="shared" si="157"/>
        <v>#NUM!</v>
      </c>
      <c r="BP397" s="83" t="e">
        <f t="shared" si="158"/>
        <v>#NUM!</v>
      </c>
      <c r="BQ397" s="83">
        <f t="shared" si="159"/>
        <v>-2</v>
      </c>
    </row>
    <row r="398" spans="2:86">
      <c r="B398" s="193"/>
      <c r="C398" s="193"/>
      <c r="D398" s="193"/>
      <c r="E398" s="193"/>
      <c r="F398" s="193"/>
      <c r="I398" s="176" t="str">
        <f t="shared" si="149"/>
        <v/>
      </c>
      <c r="J398" s="215" t="str">
        <f t="shared" si="150"/>
        <v/>
      </c>
      <c r="K398" s="176" t="str">
        <f t="shared" si="151"/>
        <v/>
      </c>
      <c r="L398" s="176" t="str">
        <f t="shared" si="152"/>
        <v/>
      </c>
      <c r="M398" s="215" t="str">
        <f t="shared" si="153"/>
        <v/>
      </c>
      <c r="N398" s="176" t="str">
        <f t="shared" si="154"/>
        <v/>
      </c>
      <c r="AP398" s="139"/>
      <c r="AS398"/>
      <c r="BM398" s="83">
        <f t="shared" si="155"/>
        <v>0</v>
      </c>
      <c r="BN398" s="83" t="e">
        <f t="shared" si="156"/>
        <v>#NUM!</v>
      </c>
      <c r="BO398" s="83" t="e">
        <f t="shared" si="157"/>
        <v>#NUM!</v>
      </c>
      <c r="BP398" s="83" t="e">
        <f t="shared" si="158"/>
        <v>#NUM!</v>
      </c>
      <c r="BQ398" s="83">
        <f t="shared" si="159"/>
        <v>-2</v>
      </c>
    </row>
    <row r="399" spans="2:86">
      <c r="B399" s="193"/>
      <c r="C399" s="193"/>
      <c r="D399" s="193"/>
      <c r="E399" s="193"/>
      <c r="F399" s="193"/>
      <c r="I399" s="176" t="str">
        <f>IF(ISBLANK(B399)=FALSE, B399, "")</f>
        <v/>
      </c>
      <c r="J399" s="215" t="str">
        <f>IF(ISBLANK(F399)=FALSE,BO399,"")</f>
        <v/>
      </c>
      <c r="K399" s="176" t="str">
        <f>IF(ISBLANK(C399)=FALSE,C399,"")</f>
        <v/>
      </c>
      <c r="L399" s="176" t="str">
        <f>IF(ISBLANK(E399)=FALSE,D399,"")</f>
        <v/>
      </c>
      <c r="M399" s="215" t="str">
        <f>J399</f>
        <v/>
      </c>
      <c r="N399" s="176" t="str">
        <f>IF(ISBLANK(E399)=FALSE,E399, "")</f>
        <v/>
      </c>
      <c r="AP399" s="139"/>
      <c r="AS399"/>
      <c r="BM399" s="83">
        <f>B399-D399</f>
        <v>0</v>
      </c>
      <c r="BN399" s="83" t="e">
        <f>ABS(BM399/BP399)</f>
        <v>#NUM!</v>
      </c>
      <c r="BO399" s="83" t="e">
        <f>BN399/SQRT(1/C399+1/E399)</f>
        <v>#NUM!</v>
      </c>
      <c r="BP399" s="83" t="e">
        <f>TINV(F399,BQ399)</f>
        <v>#NUM!</v>
      </c>
      <c r="BQ399" s="83">
        <f>C399+E399-2</f>
        <v>-2</v>
      </c>
    </row>
    <row r="400" spans="2:86">
      <c r="B400" s="193"/>
      <c r="C400" s="193"/>
      <c r="D400" s="193"/>
      <c r="E400" s="193"/>
      <c r="F400" s="193"/>
      <c r="I400" s="176" t="str">
        <f t="shared" ref="I400:I405" si="160">IF(ISBLANK(B400)=FALSE, B400, "")</f>
        <v/>
      </c>
      <c r="J400" s="215" t="str">
        <f t="shared" ref="J400:J405" si="161">IF(ISBLANK(F400)=FALSE,BO400,"")</f>
        <v/>
      </c>
      <c r="K400" s="176" t="str">
        <f t="shared" ref="K400:K405" si="162">IF(ISBLANK(C400)=FALSE,C400,"")</f>
        <v/>
      </c>
      <c r="L400" s="176" t="str">
        <f t="shared" ref="L400:L405" si="163">IF(ISBLANK(E400)=FALSE,D400,"")</f>
        <v/>
      </c>
      <c r="M400" s="215" t="str">
        <f t="shared" ref="M400:M405" si="164">J400</f>
        <v/>
      </c>
      <c r="N400" s="176" t="str">
        <f t="shared" ref="N400:N405" si="165">IF(ISBLANK(E400)=FALSE,E400, "")</f>
        <v/>
      </c>
      <c r="AP400" s="139"/>
      <c r="AS400"/>
      <c r="BM400" s="83">
        <f t="shared" ref="BM400:BM405" si="166">B400-D400</f>
        <v>0</v>
      </c>
      <c r="BN400" s="83" t="e">
        <f t="shared" ref="BN400:BN405" si="167">ABS(BM400/BP400)</f>
        <v>#NUM!</v>
      </c>
      <c r="BO400" s="83" t="e">
        <f t="shared" ref="BO400:BO405" si="168">BN400/SQRT(1/C400+1/E400)</f>
        <v>#NUM!</v>
      </c>
      <c r="BP400" s="83" t="e">
        <f t="shared" ref="BP400:BP405" si="169">TINV(F400,BQ400)</f>
        <v>#NUM!</v>
      </c>
      <c r="BQ400" s="83">
        <f t="shared" ref="BQ400:BQ405" si="170">C400+E400-2</f>
        <v>-2</v>
      </c>
    </row>
    <row r="401" spans="2:69">
      <c r="B401" s="193"/>
      <c r="C401" s="193"/>
      <c r="D401" s="193"/>
      <c r="E401" s="193"/>
      <c r="F401" s="193"/>
      <c r="I401" s="176" t="str">
        <f t="shared" si="160"/>
        <v/>
      </c>
      <c r="J401" s="215" t="str">
        <f t="shared" si="161"/>
        <v/>
      </c>
      <c r="K401" s="176" t="str">
        <f t="shared" si="162"/>
        <v/>
      </c>
      <c r="L401" s="176" t="str">
        <f t="shared" si="163"/>
        <v/>
      </c>
      <c r="M401" s="215" t="str">
        <f t="shared" si="164"/>
        <v/>
      </c>
      <c r="N401" s="176" t="str">
        <f t="shared" si="165"/>
        <v/>
      </c>
      <c r="AP401" s="139"/>
      <c r="AS401"/>
      <c r="BM401" s="83">
        <f t="shared" si="166"/>
        <v>0</v>
      </c>
      <c r="BN401" s="83" t="e">
        <f t="shared" si="167"/>
        <v>#NUM!</v>
      </c>
      <c r="BO401" s="83" t="e">
        <f t="shared" si="168"/>
        <v>#NUM!</v>
      </c>
      <c r="BP401" s="83" t="e">
        <f t="shared" si="169"/>
        <v>#NUM!</v>
      </c>
      <c r="BQ401" s="83">
        <f t="shared" si="170"/>
        <v>-2</v>
      </c>
    </row>
    <row r="402" spans="2:69">
      <c r="B402" s="193"/>
      <c r="C402" s="193"/>
      <c r="D402" s="193"/>
      <c r="E402" s="193"/>
      <c r="F402" s="193"/>
      <c r="I402" s="176" t="str">
        <f t="shared" si="160"/>
        <v/>
      </c>
      <c r="J402" s="215" t="str">
        <f t="shared" si="161"/>
        <v/>
      </c>
      <c r="K402" s="176" t="str">
        <f t="shared" si="162"/>
        <v/>
      </c>
      <c r="L402" s="176" t="str">
        <f t="shared" si="163"/>
        <v/>
      </c>
      <c r="M402" s="215" t="str">
        <f t="shared" si="164"/>
        <v/>
      </c>
      <c r="N402" s="176" t="str">
        <f t="shared" si="165"/>
        <v/>
      </c>
      <c r="AP402" s="139"/>
      <c r="AS402"/>
      <c r="BM402" s="83">
        <f t="shared" si="166"/>
        <v>0</v>
      </c>
      <c r="BN402" s="83" t="e">
        <f t="shared" si="167"/>
        <v>#NUM!</v>
      </c>
      <c r="BO402" s="83" t="e">
        <f t="shared" si="168"/>
        <v>#NUM!</v>
      </c>
      <c r="BP402" s="83" t="e">
        <f t="shared" si="169"/>
        <v>#NUM!</v>
      </c>
      <c r="BQ402" s="83">
        <f t="shared" si="170"/>
        <v>-2</v>
      </c>
    </row>
    <row r="403" spans="2:69">
      <c r="B403" s="193"/>
      <c r="C403" s="193"/>
      <c r="D403" s="193"/>
      <c r="E403" s="193"/>
      <c r="F403" s="193"/>
      <c r="I403" s="176" t="str">
        <f t="shared" si="160"/>
        <v/>
      </c>
      <c r="J403" s="215" t="str">
        <f t="shared" si="161"/>
        <v/>
      </c>
      <c r="K403" s="176" t="str">
        <f t="shared" si="162"/>
        <v/>
      </c>
      <c r="L403" s="176" t="str">
        <f t="shared" si="163"/>
        <v/>
      </c>
      <c r="M403" s="215" t="str">
        <f t="shared" si="164"/>
        <v/>
      </c>
      <c r="N403" s="176" t="str">
        <f t="shared" si="165"/>
        <v/>
      </c>
      <c r="AP403" s="139"/>
      <c r="AS403"/>
      <c r="BM403" s="83">
        <f t="shared" si="166"/>
        <v>0</v>
      </c>
      <c r="BN403" s="83" t="e">
        <f t="shared" si="167"/>
        <v>#NUM!</v>
      </c>
      <c r="BO403" s="83" t="e">
        <f t="shared" si="168"/>
        <v>#NUM!</v>
      </c>
      <c r="BP403" s="83" t="e">
        <f t="shared" si="169"/>
        <v>#NUM!</v>
      </c>
      <c r="BQ403" s="83">
        <f t="shared" si="170"/>
        <v>-2</v>
      </c>
    </row>
    <row r="404" spans="2:69">
      <c r="B404" s="193"/>
      <c r="C404" s="193"/>
      <c r="D404" s="193"/>
      <c r="E404" s="193"/>
      <c r="F404" s="193"/>
      <c r="I404" s="176" t="str">
        <f t="shared" si="160"/>
        <v/>
      </c>
      <c r="J404" s="215" t="str">
        <f t="shared" si="161"/>
        <v/>
      </c>
      <c r="K404" s="176" t="str">
        <f t="shared" si="162"/>
        <v/>
      </c>
      <c r="L404" s="176" t="str">
        <f t="shared" si="163"/>
        <v/>
      </c>
      <c r="M404" s="215" t="str">
        <f t="shared" si="164"/>
        <v/>
      </c>
      <c r="N404" s="176" t="str">
        <f t="shared" si="165"/>
        <v/>
      </c>
      <c r="AP404" s="139"/>
      <c r="AS404"/>
      <c r="BM404" s="83">
        <f t="shared" si="166"/>
        <v>0</v>
      </c>
      <c r="BN404" s="83" t="e">
        <f t="shared" si="167"/>
        <v>#NUM!</v>
      </c>
      <c r="BO404" s="83" t="e">
        <f t="shared" si="168"/>
        <v>#NUM!</v>
      </c>
      <c r="BP404" s="83" t="e">
        <f t="shared" si="169"/>
        <v>#NUM!</v>
      </c>
      <c r="BQ404" s="83">
        <f t="shared" si="170"/>
        <v>-2</v>
      </c>
    </row>
    <row r="405" spans="2:69">
      <c r="B405" s="193"/>
      <c r="C405" s="193"/>
      <c r="D405" s="193"/>
      <c r="E405" s="193"/>
      <c r="F405" s="193"/>
      <c r="I405" s="176" t="str">
        <f t="shared" si="160"/>
        <v/>
      </c>
      <c r="J405" s="215" t="str">
        <f t="shared" si="161"/>
        <v/>
      </c>
      <c r="K405" s="176" t="str">
        <f t="shared" si="162"/>
        <v/>
      </c>
      <c r="L405" s="176" t="str">
        <f t="shared" si="163"/>
        <v/>
      </c>
      <c r="M405" s="215" t="str">
        <f t="shared" si="164"/>
        <v/>
      </c>
      <c r="N405" s="176" t="str">
        <f t="shared" si="165"/>
        <v/>
      </c>
      <c r="AP405" s="139"/>
      <c r="AS405"/>
      <c r="BM405" s="83">
        <f t="shared" si="166"/>
        <v>0</v>
      </c>
      <c r="BN405" s="83" t="e">
        <f t="shared" si="167"/>
        <v>#NUM!</v>
      </c>
      <c r="BO405" s="83" t="e">
        <f t="shared" si="168"/>
        <v>#NUM!</v>
      </c>
      <c r="BP405" s="83" t="e">
        <f t="shared" si="169"/>
        <v>#NUM!</v>
      </c>
      <c r="BQ405" s="83">
        <f t="shared" si="170"/>
        <v>-2</v>
      </c>
    </row>
    <row r="406" spans="2:69">
      <c r="B406" s="193"/>
      <c r="C406" s="193"/>
      <c r="D406" s="193"/>
      <c r="E406" s="193"/>
      <c r="F406" s="193"/>
      <c r="I406" s="176" t="str">
        <f>IF(ISBLANK(B406)=FALSE, B406, "")</f>
        <v/>
      </c>
      <c r="J406" s="215" t="str">
        <f>IF(ISBLANK(F406)=FALSE,BO406,"")</f>
        <v/>
      </c>
      <c r="K406" s="176" t="str">
        <f>IF(ISBLANK(C406)=FALSE,C406,"")</f>
        <v/>
      </c>
      <c r="L406" s="176" t="str">
        <f>IF(ISBLANK(E406)=FALSE,D406,"")</f>
        <v/>
      </c>
      <c r="M406" s="215" t="str">
        <f>J406</f>
        <v/>
      </c>
      <c r="N406" s="176" t="str">
        <f>IF(ISBLANK(E406)=FALSE,E406, "")</f>
        <v/>
      </c>
      <c r="AP406" s="139"/>
      <c r="AS406"/>
      <c r="BM406" s="83">
        <f>B406-D406</f>
        <v>0</v>
      </c>
      <c r="BN406" s="83" t="e">
        <f>ABS(BM406/BP406)</f>
        <v>#NUM!</v>
      </c>
      <c r="BO406" s="83" t="e">
        <f>BN406/SQRT(1/C406+1/E406)</f>
        <v>#NUM!</v>
      </c>
      <c r="BP406" s="83" t="e">
        <f>TINV(F406,BQ406)</f>
        <v>#NUM!</v>
      </c>
      <c r="BQ406" s="83">
        <f>C406+E406-2</f>
        <v>-2</v>
      </c>
    </row>
  </sheetData>
  <sheetProtection formatCells="0" formatColumns="0" formatRows="0" insertColumns="0" insertRows="0" insertHyperlinks="0" sort="0" autoFilter="0" pivotTables="0"/>
  <mergeCells count="46">
    <mergeCell ref="A290:C290"/>
    <mergeCell ref="D290:F290"/>
    <mergeCell ref="M289:X289"/>
    <mergeCell ref="M290:O290"/>
    <mergeCell ref="P290:R290"/>
    <mergeCell ref="S290:U290"/>
    <mergeCell ref="V290:X290"/>
    <mergeCell ref="G290:I290"/>
    <mergeCell ref="J290:L290"/>
    <mergeCell ref="Z290:AB290"/>
    <mergeCell ref="AC290:AE290"/>
    <mergeCell ref="BS106:BU106"/>
    <mergeCell ref="BV106:BX106"/>
    <mergeCell ref="BY106:CA106"/>
    <mergeCell ref="BP134:BR134"/>
    <mergeCell ref="BS134:BU134"/>
    <mergeCell ref="BV134:BX134"/>
    <mergeCell ref="BY134:CA134"/>
    <mergeCell ref="D134:F134"/>
    <mergeCell ref="G134:I134"/>
    <mergeCell ref="J134:L134"/>
    <mergeCell ref="M134:O134"/>
    <mergeCell ref="Z289:AE289"/>
    <mergeCell ref="A289:L289"/>
    <mergeCell ref="M106:O106"/>
    <mergeCell ref="H106:I106"/>
    <mergeCell ref="J106:K106"/>
    <mergeCell ref="Q134:S134"/>
    <mergeCell ref="BP106:BR106"/>
    <mergeCell ref="I93:J93"/>
    <mergeCell ref="G47:H47"/>
    <mergeCell ref="A98:F98"/>
    <mergeCell ref="A97:F97"/>
    <mergeCell ref="A94:F94"/>
    <mergeCell ref="A47:B47"/>
    <mergeCell ref="C47:D47"/>
    <mergeCell ref="A93:F93"/>
    <mergeCell ref="A95:F95"/>
    <mergeCell ref="A96:F96"/>
    <mergeCell ref="F3:G3"/>
    <mergeCell ref="F4:G4"/>
    <mergeCell ref="E47:F47"/>
    <mergeCell ref="A99:F99"/>
    <mergeCell ref="D106:E106"/>
    <mergeCell ref="F106:G106"/>
    <mergeCell ref="F24:G24"/>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O897"/>
  <sheetViews>
    <sheetView workbookViewId="0">
      <pane xSplit="12" ySplit="3" topLeftCell="BV4" activePane="bottomRight" state="frozen"/>
      <selection pane="topRight" activeCell="J1" sqref="J1"/>
      <selection pane="bottomLeft" activeCell="A3" sqref="A3"/>
      <selection pane="bottomRight" activeCell="E14" sqref="E14"/>
    </sheetView>
  </sheetViews>
  <sheetFormatPr baseColWidth="10" defaultColWidth="11" defaultRowHeight="15" x14ac:dyDescent="0"/>
  <cols>
    <col min="1" max="1" width="13.1640625" style="55" customWidth="1"/>
    <col min="2" max="2" width="16.5" style="55" bestFit="1" customWidth="1"/>
    <col min="3" max="3" width="11" style="55"/>
    <col min="4" max="4" width="13.1640625" style="55" customWidth="1"/>
    <col min="5" max="5" width="25.33203125" style="55" customWidth="1"/>
    <col min="6" max="6" width="22.5" style="55" customWidth="1"/>
    <col min="7" max="8" width="8.33203125" style="55" customWidth="1"/>
    <col min="9" max="9" width="12" style="55" bestFit="1" customWidth="1"/>
    <col min="10" max="10" width="9.5" style="55" customWidth="1"/>
    <col min="11" max="11" width="12.33203125" style="55" bestFit="1" customWidth="1"/>
    <col min="12" max="12" width="11" style="55"/>
    <col min="13" max="13" width="1.5" style="57" customWidth="1"/>
    <col min="14" max="16" width="9.5" style="55" customWidth="1"/>
    <col min="17" max="17" width="1.5" style="57" customWidth="1"/>
    <col min="18" max="20" width="9.5" style="55" customWidth="1"/>
    <col min="21" max="21" width="1.5" style="57" customWidth="1"/>
    <col min="22" max="23" width="9.5" style="55" customWidth="1"/>
    <col min="24" max="24" width="1.5" style="57" customWidth="1"/>
    <col min="25" max="27" width="9.5" style="55" customWidth="1"/>
    <col min="28" max="28" width="1.5" style="57" customWidth="1"/>
    <col min="29" max="31" width="9.5" style="55" customWidth="1"/>
    <col min="32" max="32" width="1.5" style="57" customWidth="1"/>
    <col min="33" max="33" width="11" style="55" customWidth="1"/>
    <col min="34" max="34" width="11.83203125" style="55" customWidth="1"/>
    <col min="35" max="35" width="1.5" style="57" customWidth="1"/>
    <col min="36" max="37" width="9.5" style="55" customWidth="1"/>
    <col min="38" max="38" width="1.5" style="57" customWidth="1"/>
    <col min="39" max="43" width="9.5" style="55" customWidth="1"/>
    <col min="44" max="44" width="1.5" style="57" customWidth="1"/>
    <col min="45" max="50" width="9.5" style="55" customWidth="1"/>
    <col min="51" max="51" width="1.5" style="57" customWidth="1"/>
    <col min="52" max="55" width="9.5" style="55" customWidth="1"/>
    <col min="56" max="56" width="2.5" style="1" customWidth="1"/>
    <col min="57" max="57" width="2.5" style="1" hidden="1" customWidth="1"/>
    <col min="58" max="67" width="11" hidden="1" customWidth="1"/>
    <col min="68" max="68" width="2.5" style="1" hidden="1" customWidth="1"/>
    <col min="69" max="69" width="6.83203125" style="6" bestFit="1" customWidth="1"/>
    <col min="70" max="71" width="8.83203125" style="6" bestFit="1" customWidth="1"/>
    <col min="72" max="72" width="11.1640625" style="6" bestFit="1" customWidth="1"/>
    <col min="73" max="73" width="14.83203125" style="6" bestFit="1" customWidth="1"/>
    <col min="74" max="74" width="5.83203125" style="6" bestFit="1" customWidth="1"/>
    <col min="75" max="75" width="14" style="6" bestFit="1" customWidth="1"/>
    <col min="76" max="76" width="14" style="6" customWidth="1"/>
    <col min="77" max="77" width="12.6640625" style="6" bestFit="1" customWidth="1"/>
    <col min="78" max="78" width="6.1640625" style="6" bestFit="1" customWidth="1"/>
    <col min="79" max="79" width="2.83203125" style="17" customWidth="1"/>
    <col min="80" max="86" width="11" customWidth="1"/>
    <col min="87" max="87" width="2.33203125" style="1" customWidth="1"/>
    <col min="88" max="91" width="11" customWidth="1"/>
    <col min="92" max="92" width="2.33203125" style="1" customWidth="1"/>
    <col min="93" max="96" width="11" customWidth="1"/>
    <col min="97" max="97" width="2.33203125" style="1" customWidth="1"/>
    <col min="98" max="101" width="11" customWidth="1"/>
    <col min="102" max="102" width="2.33203125" style="1" customWidth="1"/>
    <col min="103" max="111" width="11" customWidth="1"/>
    <col min="112" max="112" width="2.33203125" style="1" customWidth="1"/>
    <col min="113" max="123" width="11" customWidth="1"/>
    <col min="124" max="124" width="2.33203125" style="1" customWidth="1"/>
    <col min="134" max="134" width="2.33203125" style="1" hidden="1" customWidth="1"/>
    <col min="135" max="144" width="11" hidden="1" customWidth="1"/>
    <col min="145" max="145" width="1.83203125" style="1" hidden="1" customWidth="1"/>
    <col min="146" max="146" width="2" style="15" hidden="1" customWidth="1"/>
    <col min="147" max="150" width="11" hidden="1" customWidth="1"/>
    <col min="151" max="151" width="4.83203125" style="14" hidden="1" customWidth="1"/>
    <col min="152" max="152" width="12.33203125" hidden="1" customWidth="1"/>
    <col min="153" max="153" width="12" hidden="1" customWidth="1"/>
    <col min="154" max="154" width="18.33203125" hidden="1" customWidth="1"/>
    <col min="155" max="155" width="18" hidden="1" customWidth="1"/>
    <col min="156" max="156" width="12.33203125" hidden="1" customWidth="1"/>
    <col min="157" max="157" width="12" hidden="1" customWidth="1"/>
    <col min="158" max="158" width="18.33203125" hidden="1" customWidth="1"/>
    <col min="159" max="159" width="18" hidden="1" customWidth="1"/>
    <col min="160" max="160" width="27.83203125" hidden="1" customWidth="1"/>
    <col min="161" max="161" width="23.5" hidden="1" customWidth="1"/>
    <col min="162" max="162" width="11.6640625" hidden="1" customWidth="1"/>
    <col min="163" max="163" width="11" hidden="1" customWidth="1"/>
    <col min="164" max="164" width="12.6640625" hidden="1" customWidth="1"/>
    <col min="165" max="165" width="14.1640625" hidden="1" customWidth="1"/>
    <col min="166" max="166" width="19.1640625" hidden="1" customWidth="1"/>
    <col min="167" max="167" width="17.5" hidden="1" customWidth="1"/>
    <col min="168" max="168" width="30" hidden="1" customWidth="1"/>
    <col min="169" max="169" width="25.1640625" hidden="1" customWidth="1"/>
    <col min="170" max="170" width="27.83203125" hidden="1" customWidth="1"/>
    <col min="171" max="171" width="12.33203125" hidden="1" customWidth="1"/>
    <col min="172" max="172" width="14.1640625" hidden="1" customWidth="1"/>
    <col min="173" max="173" width="19.1640625" hidden="1" customWidth="1"/>
    <col min="174" max="174" width="17.5" hidden="1" customWidth="1"/>
    <col min="175" max="175" width="30" hidden="1" customWidth="1"/>
    <col min="176" max="176" width="25.1640625" hidden="1" customWidth="1"/>
    <col min="177" max="177" width="27.83203125" hidden="1" customWidth="1"/>
    <col min="178" max="178" width="12.5" style="6" hidden="1" customWidth="1"/>
    <col min="179" max="179" width="23.5" style="6" hidden="1" customWidth="1"/>
    <col min="180" max="180" width="19.1640625" style="6" hidden="1" customWidth="1"/>
    <col min="181" max="181" width="38.5" hidden="1" customWidth="1"/>
    <col min="182" max="182" width="24" style="6" hidden="1" customWidth="1"/>
    <col min="183" max="183" width="13.83203125" style="6" hidden="1" customWidth="1"/>
    <col min="184" max="185" width="19.1640625" style="6" hidden="1" customWidth="1"/>
    <col min="186" max="186" width="24" style="6" hidden="1" customWidth="1"/>
    <col min="187" max="195" width="19.1640625" style="6" hidden="1" customWidth="1"/>
    <col min="196" max="196" width="4.83203125" style="14" customWidth="1"/>
  </cols>
  <sheetData>
    <row r="1" spans="1:197" s="102" customFormat="1">
      <c r="A1" s="221" t="s">
        <v>271</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101"/>
      <c r="BE1" s="101"/>
      <c r="BF1" s="102" t="s">
        <v>277</v>
      </c>
      <c r="BG1" s="102" t="s">
        <v>277</v>
      </c>
      <c r="BH1" s="102" t="s">
        <v>277</v>
      </c>
      <c r="BI1" s="102" t="s">
        <v>277</v>
      </c>
      <c r="BJ1" s="102" t="s">
        <v>277</v>
      </c>
      <c r="BK1" s="102" t="s">
        <v>277</v>
      </c>
      <c r="BL1" s="102" t="s">
        <v>277</v>
      </c>
      <c r="BM1" s="102" t="s">
        <v>277</v>
      </c>
      <c r="BN1" s="102" t="s">
        <v>277</v>
      </c>
      <c r="BO1" s="102" t="s">
        <v>277</v>
      </c>
      <c r="BP1" s="101"/>
      <c r="BQ1" s="363" t="s">
        <v>273</v>
      </c>
      <c r="BR1" s="363"/>
      <c r="BS1" s="363"/>
      <c r="BT1" s="363"/>
      <c r="BU1" s="363"/>
      <c r="BV1" s="363"/>
      <c r="BW1" s="363"/>
      <c r="BX1" s="363"/>
      <c r="BY1" s="363"/>
      <c r="BZ1" s="363"/>
      <c r="CA1" s="363"/>
      <c r="CB1" s="363"/>
      <c r="CC1" s="363"/>
      <c r="CD1" s="363"/>
      <c r="CE1" s="363"/>
      <c r="CF1" s="363"/>
      <c r="CG1" s="363"/>
      <c r="CH1" s="363"/>
      <c r="CI1" s="363"/>
      <c r="CJ1" s="363"/>
      <c r="CK1" s="363"/>
      <c r="CL1" s="363"/>
      <c r="CM1" s="363"/>
      <c r="CN1" s="363"/>
      <c r="CO1" s="363"/>
      <c r="CP1" s="363"/>
      <c r="CQ1" s="363"/>
      <c r="CR1" s="363"/>
      <c r="CS1" s="363"/>
      <c r="CT1" s="363"/>
      <c r="CU1" s="363"/>
      <c r="CV1" s="363"/>
      <c r="CW1" s="363"/>
      <c r="CX1" s="363"/>
      <c r="CY1" s="363"/>
      <c r="CZ1" s="363"/>
      <c r="DA1" s="363"/>
      <c r="DB1" s="363"/>
      <c r="DC1" s="363"/>
      <c r="DD1" s="363"/>
      <c r="DE1" s="363"/>
      <c r="DF1" s="363"/>
      <c r="DG1" s="363"/>
      <c r="DH1" s="363"/>
      <c r="DI1" s="363"/>
      <c r="DJ1" s="363"/>
      <c r="DK1" s="363"/>
      <c r="DL1" s="363"/>
      <c r="DM1" s="363"/>
      <c r="DN1" s="363"/>
      <c r="DO1" s="363"/>
      <c r="DP1" s="363"/>
      <c r="DQ1" s="363"/>
      <c r="DR1" s="363"/>
      <c r="DS1" s="363"/>
      <c r="DT1" s="363"/>
      <c r="DU1" s="363"/>
      <c r="DV1" s="363"/>
      <c r="DW1" s="363"/>
      <c r="DX1" s="363"/>
      <c r="DY1" s="363"/>
      <c r="DZ1" s="363"/>
      <c r="EA1" s="363"/>
      <c r="EB1" s="363"/>
      <c r="EC1" s="363"/>
      <c r="ED1" s="363"/>
      <c r="EE1" s="102" t="s">
        <v>277</v>
      </c>
      <c r="EF1" s="102" t="s">
        <v>277</v>
      </c>
      <c r="EG1" s="102" t="s">
        <v>277</v>
      </c>
      <c r="EH1" s="102" t="s">
        <v>277</v>
      </c>
      <c r="EI1" s="102" t="s">
        <v>277</v>
      </c>
      <c r="EJ1" s="102" t="s">
        <v>277</v>
      </c>
      <c r="EK1" s="102" t="s">
        <v>277</v>
      </c>
      <c r="EL1" s="102" t="s">
        <v>277</v>
      </c>
      <c r="EM1" s="102" t="s">
        <v>277</v>
      </c>
      <c r="EN1" s="102" t="s">
        <v>277</v>
      </c>
      <c r="EO1" s="101"/>
      <c r="EP1" s="103"/>
      <c r="EQ1" s="369" t="s">
        <v>275</v>
      </c>
      <c r="ER1" s="369"/>
      <c r="ES1" s="369"/>
      <c r="ET1" s="369"/>
      <c r="EU1" s="369"/>
      <c r="EV1" s="369"/>
      <c r="EW1" s="369"/>
      <c r="EX1" s="369"/>
      <c r="EY1" s="369"/>
      <c r="EZ1" s="369"/>
      <c r="FA1" s="369"/>
      <c r="FB1" s="369"/>
      <c r="FC1" s="369"/>
      <c r="FD1" s="369"/>
      <c r="FE1" s="369"/>
      <c r="FF1" s="369"/>
      <c r="FG1" s="369"/>
      <c r="FH1" s="369"/>
      <c r="FI1" s="371" t="s">
        <v>276</v>
      </c>
      <c r="FJ1" s="371"/>
      <c r="FK1" s="371"/>
      <c r="FL1" s="371"/>
      <c r="FM1" s="371"/>
      <c r="FN1" s="371"/>
      <c r="FO1" s="371"/>
      <c r="FP1" s="371"/>
      <c r="FQ1" s="371"/>
      <c r="FR1" s="371"/>
      <c r="FS1" s="371"/>
      <c r="FT1" s="371"/>
      <c r="FU1" s="371"/>
      <c r="FV1" s="104"/>
      <c r="FW1" s="105"/>
      <c r="FX1" s="105"/>
      <c r="FZ1" s="105"/>
      <c r="GA1" s="105"/>
      <c r="GB1" s="105"/>
      <c r="GC1" s="105"/>
      <c r="GD1" s="105"/>
      <c r="GE1" s="105"/>
      <c r="GF1" s="105"/>
      <c r="GG1" s="105"/>
      <c r="GH1" s="105"/>
      <c r="GI1" s="105"/>
      <c r="GJ1" s="105"/>
      <c r="GK1" s="105"/>
      <c r="GL1" s="105"/>
      <c r="GM1" s="105"/>
      <c r="GN1" s="106"/>
    </row>
    <row r="2" spans="1:197" s="64" customFormat="1">
      <c r="A2" s="366" t="s">
        <v>158</v>
      </c>
      <c r="B2" s="366" t="s">
        <v>59</v>
      </c>
      <c r="C2" s="366" t="s">
        <v>196</v>
      </c>
      <c r="D2" s="376" t="s">
        <v>149</v>
      </c>
      <c r="E2" s="376"/>
      <c r="F2" s="376"/>
      <c r="G2" s="376"/>
      <c r="H2" s="376"/>
      <c r="I2" s="376"/>
      <c r="J2" s="376"/>
      <c r="K2" s="377" t="s">
        <v>150</v>
      </c>
      <c r="L2" s="377"/>
      <c r="M2" s="59"/>
      <c r="N2" s="368" t="s">
        <v>206</v>
      </c>
      <c r="O2" s="368"/>
      <c r="P2" s="368"/>
      <c r="Q2" s="59"/>
      <c r="R2" s="365" t="s">
        <v>210</v>
      </c>
      <c r="S2" s="365"/>
      <c r="T2" s="365"/>
      <c r="U2" s="59"/>
      <c r="V2" s="368" t="s">
        <v>207</v>
      </c>
      <c r="W2" s="368"/>
      <c r="X2" s="59"/>
      <c r="Y2" s="365" t="s">
        <v>211</v>
      </c>
      <c r="Z2" s="365"/>
      <c r="AA2" s="365"/>
      <c r="AB2" s="59"/>
      <c r="AC2" s="368" t="s">
        <v>212</v>
      </c>
      <c r="AD2" s="368"/>
      <c r="AE2" s="368"/>
      <c r="AF2" s="59"/>
      <c r="AG2" s="365" t="s">
        <v>208</v>
      </c>
      <c r="AH2" s="365"/>
      <c r="AI2" s="59"/>
      <c r="AJ2" s="368" t="s">
        <v>209</v>
      </c>
      <c r="AK2" s="368"/>
      <c r="AL2" s="59"/>
      <c r="AM2" s="365" t="s">
        <v>62</v>
      </c>
      <c r="AN2" s="365"/>
      <c r="AO2" s="365"/>
      <c r="AP2" s="365"/>
      <c r="AQ2" s="365"/>
      <c r="AR2" s="59"/>
      <c r="AS2" s="381" t="s">
        <v>205</v>
      </c>
      <c r="AT2" s="381"/>
      <c r="AU2" s="381"/>
      <c r="AV2" s="381"/>
      <c r="AW2" s="381"/>
      <c r="AX2" s="381"/>
      <c r="AY2" s="59"/>
      <c r="AZ2" s="365" t="s">
        <v>194</v>
      </c>
      <c r="BA2" s="365"/>
      <c r="BB2" s="365"/>
      <c r="BC2" s="365"/>
      <c r="BD2" s="59"/>
      <c r="BE2" s="59"/>
      <c r="BF2" s="102" t="s">
        <v>277</v>
      </c>
      <c r="BG2" s="102" t="s">
        <v>277</v>
      </c>
      <c r="BH2" s="102" t="s">
        <v>277</v>
      </c>
      <c r="BI2" s="102" t="s">
        <v>277</v>
      </c>
      <c r="BJ2" s="102" t="s">
        <v>277</v>
      </c>
      <c r="BK2" s="102" t="s">
        <v>277</v>
      </c>
      <c r="BL2" s="102" t="s">
        <v>277</v>
      </c>
      <c r="BM2" s="102" t="s">
        <v>277</v>
      </c>
      <c r="BN2" s="102" t="s">
        <v>277</v>
      </c>
      <c r="BO2" s="102" t="s">
        <v>277</v>
      </c>
      <c r="BP2" s="59"/>
      <c r="BQ2" s="366" t="s">
        <v>59</v>
      </c>
      <c r="BR2" s="366" t="s">
        <v>134</v>
      </c>
      <c r="BS2" s="366" t="s">
        <v>135</v>
      </c>
      <c r="BT2" s="366" t="s">
        <v>280</v>
      </c>
      <c r="BU2" s="376"/>
      <c r="BV2" s="376"/>
      <c r="BW2" s="376"/>
      <c r="BX2" s="58"/>
      <c r="BY2" s="377" t="s">
        <v>150</v>
      </c>
      <c r="BZ2" s="377"/>
      <c r="CA2" s="107"/>
      <c r="CB2" s="368" t="s">
        <v>206</v>
      </c>
      <c r="CC2" s="368"/>
      <c r="CD2" s="368"/>
      <c r="CE2" s="368"/>
      <c r="CF2" s="368"/>
      <c r="CG2" s="368"/>
      <c r="CH2" s="368"/>
      <c r="CI2" s="59"/>
      <c r="CJ2" s="365" t="s">
        <v>207</v>
      </c>
      <c r="CK2" s="365"/>
      <c r="CL2" s="365"/>
      <c r="CM2" s="365"/>
      <c r="CN2" s="59"/>
      <c r="CO2" s="368" t="s">
        <v>208</v>
      </c>
      <c r="CP2" s="368"/>
      <c r="CQ2" s="368"/>
      <c r="CR2" s="368"/>
      <c r="CS2" s="59"/>
      <c r="CT2" s="365" t="s">
        <v>209</v>
      </c>
      <c r="CU2" s="365"/>
      <c r="CV2" s="365"/>
      <c r="CW2" s="365"/>
      <c r="CX2" s="59"/>
      <c r="CY2" s="368" t="s">
        <v>62</v>
      </c>
      <c r="CZ2" s="368"/>
      <c r="DA2" s="368"/>
      <c r="DB2" s="368"/>
      <c r="DC2" s="368"/>
      <c r="DD2" s="368"/>
      <c r="DE2" s="368"/>
      <c r="DF2" s="368"/>
      <c r="DG2" s="368"/>
      <c r="DH2" s="59"/>
      <c r="DI2" s="365" t="s">
        <v>205</v>
      </c>
      <c r="DJ2" s="365"/>
      <c r="DK2" s="365"/>
      <c r="DL2" s="365"/>
      <c r="DM2" s="365"/>
      <c r="DN2" s="365"/>
      <c r="DO2" s="365"/>
      <c r="DP2" s="365"/>
      <c r="DQ2" s="365"/>
      <c r="DR2" s="365"/>
      <c r="DS2" s="365"/>
      <c r="DT2" s="59"/>
      <c r="DU2" s="368" t="s">
        <v>194</v>
      </c>
      <c r="DV2" s="368"/>
      <c r="DW2" s="368"/>
      <c r="DX2" s="368"/>
      <c r="DY2" s="368"/>
      <c r="DZ2" s="368"/>
      <c r="EA2" s="368"/>
      <c r="EB2" s="368"/>
      <c r="EC2" s="368"/>
      <c r="ED2" s="59"/>
      <c r="EE2" s="102" t="s">
        <v>277</v>
      </c>
      <c r="EF2" s="102" t="s">
        <v>277</v>
      </c>
      <c r="EG2" s="102" t="s">
        <v>277</v>
      </c>
      <c r="EH2" s="102" t="s">
        <v>277</v>
      </c>
      <c r="EI2" s="102" t="s">
        <v>277</v>
      </c>
      <c r="EJ2" s="102" t="s">
        <v>277</v>
      </c>
      <c r="EK2" s="102" t="s">
        <v>277</v>
      </c>
      <c r="EL2" s="102" t="s">
        <v>277</v>
      </c>
      <c r="EM2" s="102" t="s">
        <v>277</v>
      </c>
      <c r="EN2" s="102" t="s">
        <v>277</v>
      </c>
      <c r="EO2" s="59"/>
      <c r="EP2" s="60"/>
      <c r="EQ2" s="373" t="s">
        <v>206</v>
      </c>
      <c r="ER2" s="374"/>
      <c r="ES2" s="375"/>
      <c r="ET2" s="61" t="s">
        <v>61</v>
      </c>
      <c r="EU2" s="108"/>
      <c r="EV2" s="379" t="s">
        <v>219</v>
      </c>
      <c r="EW2" s="379"/>
      <c r="EX2" s="379"/>
      <c r="EY2" s="379"/>
      <c r="EZ2" s="372" t="s">
        <v>220</v>
      </c>
      <c r="FA2" s="372"/>
      <c r="FB2" s="372"/>
      <c r="FC2" s="372"/>
      <c r="FD2" s="62"/>
      <c r="FE2" s="63"/>
      <c r="FF2" s="63"/>
      <c r="FG2" s="63"/>
      <c r="FH2" s="63"/>
      <c r="FI2" s="380" t="s">
        <v>226</v>
      </c>
      <c r="FJ2" s="380"/>
      <c r="FK2" s="380"/>
      <c r="FL2" s="380"/>
      <c r="FM2" s="380"/>
      <c r="FN2" s="380"/>
      <c r="FO2" s="372" t="s">
        <v>227</v>
      </c>
      <c r="FP2" s="372"/>
      <c r="FQ2" s="372"/>
      <c r="FR2" s="372"/>
      <c r="FS2" s="372"/>
      <c r="FT2" s="372"/>
      <c r="FU2" s="372"/>
      <c r="FV2" s="109"/>
      <c r="FW2" s="110" t="s">
        <v>249</v>
      </c>
      <c r="FX2" s="370" t="s">
        <v>264</v>
      </c>
      <c r="FY2" s="370"/>
      <c r="FZ2" s="370"/>
      <c r="GA2" s="370"/>
      <c r="GB2" s="364" t="s">
        <v>266</v>
      </c>
      <c r="GC2" s="364"/>
      <c r="GD2" s="364"/>
      <c r="GE2" s="364"/>
      <c r="GF2" s="378" t="s">
        <v>267</v>
      </c>
      <c r="GG2" s="378"/>
      <c r="GH2" s="378"/>
      <c r="GI2" s="378"/>
      <c r="GJ2" s="364" t="s">
        <v>270</v>
      </c>
      <c r="GK2" s="364"/>
      <c r="GL2" s="364"/>
      <c r="GM2" s="364"/>
      <c r="GN2" s="108"/>
    </row>
    <row r="3" spans="1:197" s="64" customFormat="1">
      <c r="A3" s="367"/>
      <c r="B3" s="367"/>
      <c r="C3" s="367"/>
      <c r="D3" s="88" t="s">
        <v>217</v>
      </c>
      <c r="E3" s="65" t="s">
        <v>65</v>
      </c>
      <c r="F3" s="65" t="s">
        <v>66</v>
      </c>
      <c r="G3" s="65" t="s">
        <v>8</v>
      </c>
      <c r="H3" s="65" t="s">
        <v>343</v>
      </c>
      <c r="I3" s="220" t="s">
        <v>342</v>
      </c>
      <c r="J3" s="65" t="s">
        <v>10</v>
      </c>
      <c r="K3" s="66" t="s">
        <v>67</v>
      </c>
      <c r="L3" s="66" t="s">
        <v>68</v>
      </c>
      <c r="M3" s="59"/>
      <c r="N3" s="67" t="s">
        <v>114</v>
      </c>
      <c r="O3" s="67" t="s">
        <v>123</v>
      </c>
      <c r="P3" s="67" t="s">
        <v>113</v>
      </c>
      <c r="Q3" s="59"/>
      <c r="R3" s="68" t="s">
        <v>114</v>
      </c>
      <c r="S3" s="68" t="s">
        <v>156</v>
      </c>
      <c r="T3" s="68" t="s">
        <v>113</v>
      </c>
      <c r="U3" s="59"/>
      <c r="V3" s="67" t="s">
        <v>197</v>
      </c>
      <c r="W3" s="67" t="s">
        <v>113</v>
      </c>
      <c r="X3" s="59"/>
      <c r="Y3" s="68" t="s">
        <v>72</v>
      </c>
      <c r="Z3" s="68" t="s">
        <v>123</v>
      </c>
      <c r="AA3" s="68" t="s">
        <v>113</v>
      </c>
      <c r="AB3" s="59"/>
      <c r="AC3" s="67" t="s">
        <v>72</v>
      </c>
      <c r="AD3" s="67" t="s">
        <v>156</v>
      </c>
      <c r="AE3" s="67" t="s">
        <v>113</v>
      </c>
      <c r="AF3" s="59"/>
      <c r="AG3" s="68" t="s">
        <v>197</v>
      </c>
      <c r="AH3" s="68" t="s">
        <v>198</v>
      </c>
      <c r="AI3" s="59"/>
      <c r="AJ3" s="67" t="s">
        <v>199</v>
      </c>
      <c r="AK3" s="67" t="s">
        <v>198</v>
      </c>
      <c r="AL3" s="59"/>
      <c r="AM3" s="68" t="s">
        <v>72</v>
      </c>
      <c r="AN3" s="68" t="s">
        <v>73</v>
      </c>
      <c r="AO3" s="68" t="s">
        <v>113</v>
      </c>
      <c r="AP3" s="68" t="s">
        <v>74</v>
      </c>
      <c r="AQ3" s="68" t="s">
        <v>75</v>
      </c>
      <c r="AR3" s="59"/>
      <c r="AS3" s="69" t="s">
        <v>200</v>
      </c>
      <c r="AT3" s="69" t="s">
        <v>201</v>
      </c>
      <c r="AU3" s="69" t="s">
        <v>73</v>
      </c>
      <c r="AV3" s="69" t="s">
        <v>113</v>
      </c>
      <c r="AW3" s="69" t="s">
        <v>74</v>
      </c>
      <c r="AX3" s="69" t="s">
        <v>75</v>
      </c>
      <c r="AY3" s="59"/>
      <c r="AZ3" s="68" t="s">
        <v>202</v>
      </c>
      <c r="BA3" s="68" t="s">
        <v>203</v>
      </c>
      <c r="BB3" s="68" t="s">
        <v>204</v>
      </c>
      <c r="BC3" s="68" t="s">
        <v>113</v>
      </c>
      <c r="BD3" s="59"/>
      <c r="BE3" s="59"/>
      <c r="BF3" s="102" t="s">
        <v>277</v>
      </c>
      <c r="BG3" s="102" t="s">
        <v>277</v>
      </c>
      <c r="BH3" s="102" t="s">
        <v>277</v>
      </c>
      <c r="BI3" s="102" t="s">
        <v>277</v>
      </c>
      <c r="BJ3" s="102" t="s">
        <v>277</v>
      </c>
      <c r="BK3" s="102" t="s">
        <v>277</v>
      </c>
      <c r="BL3" s="102" t="s">
        <v>277</v>
      </c>
      <c r="BM3" s="102" t="s">
        <v>277</v>
      </c>
      <c r="BN3" s="102" t="s">
        <v>277</v>
      </c>
      <c r="BO3" s="102" t="s">
        <v>277</v>
      </c>
      <c r="BP3" s="59"/>
      <c r="BQ3" s="367"/>
      <c r="BR3" s="367"/>
      <c r="BS3" s="367"/>
      <c r="BT3" s="367"/>
      <c r="BU3" s="65" t="s">
        <v>65</v>
      </c>
      <c r="BV3" s="65" t="s">
        <v>8</v>
      </c>
      <c r="BW3" s="65" t="s">
        <v>66</v>
      </c>
      <c r="BX3" s="65" t="s">
        <v>10</v>
      </c>
      <c r="BY3" s="66" t="s">
        <v>67</v>
      </c>
      <c r="BZ3" s="66" t="s">
        <v>68</v>
      </c>
      <c r="CA3" s="59"/>
      <c r="CB3" s="67" t="s">
        <v>230</v>
      </c>
      <c r="CC3" s="67" t="s">
        <v>229</v>
      </c>
      <c r="CD3" s="67" t="s">
        <v>228</v>
      </c>
      <c r="CE3" s="67" t="s">
        <v>231</v>
      </c>
      <c r="CF3" s="67" t="s">
        <v>232</v>
      </c>
      <c r="CG3" s="67" t="s">
        <v>233</v>
      </c>
      <c r="CH3" s="67" t="s">
        <v>10</v>
      </c>
      <c r="CI3" s="59"/>
      <c r="CJ3" s="68" t="s">
        <v>234</v>
      </c>
      <c r="CK3" s="68" t="s">
        <v>228</v>
      </c>
      <c r="CL3" s="68" t="s">
        <v>235</v>
      </c>
      <c r="CM3" s="68" t="s">
        <v>233</v>
      </c>
      <c r="CN3" s="59"/>
      <c r="CO3" s="67" t="s">
        <v>234</v>
      </c>
      <c r="CP3" s="67" t="s">
        <v>238</v>
      </c>
      <c r="CQ3" s="67" t="s">
        <v>235</v>
      </c>
      <c r="CR3" s="67" t="s">
        <v>239</v>
      </c>
      <c r="CS3" s="59"/>
      <c r="CT3" s="68" t="s">
        <v>240</v>
      </c>
      <c r="CU3" s="68" t="s">
        <v>238</v>
      </c>
      <c r="CV3" s="68" t="s">
        <v>241</v>
      </c>
      <c r="CW3" s="68" t="s">
        <v>239</v>
      </c>
      <c r="CX3" s="59"/>
      <c r="CY3" s="67" t="s">
        <v>236</v>
      </c>
      <c r="CZ3" s="67" t="s">
        <v>242</v>
      </c>
      <c r="DA3" s="67" t="s">
        <v>228</v>
      </c>
      <c r="DB3" s="67" t="s">
        <v>237</v>
      </c>
      <c r="DC3" s="67" t="s">
        <v>243</v>
      </c>
      <c r="DD3" s="67" t="s">
        <v>233</v>
      </c>
      <c r="DE3" s="67" t="s">
        <v>74</v>
      </c>
      <c r="DF3" s="67" t="s">
        <v>75</v>
      </c>
      <c r="DG3" s="67" t="s">
        <v>10</v>
      </c>
      <c r="DH3" s="59"/>
      <c r="DI3" s="68" t="s">
        <v>246</v>
      </c>
      <c r="DJ3" s="68" t="s">
        <v>247</v>
      </c>
      <c r="DK3" s="68" t="s">
        <v>242</v>
      </c>
      <c r="DL3" s="68" t="s">
        <v>228</v>
      </c>
      <c r="DM3" s="68" t="s">
        <v>244</v>
      </c>
      <c r="DN3" s="68" t="s">
        <v>245</v>
      </c>
      <c r="DO3" s="68" t="s">
        <v>243</v>
      </c>
      <c r="DP3" s="68" t="s">
        <v>233</v>
      </c>
      <c r="DQ3" s="68" t="s">
        <v>74</v>
      </c>
      <c r="DR3" s="68" t="s">
        <v>75</v>
      </c>
      <c r="DS3" s="68" t="s">
        <v>10</v>
      </c>
      <c r="DT3" s="59"/>
      <c r="DU3" s="67" t="s">
        <v>258</v>
      </c>
      <c r="DV3" s="67" t="s">
        <v>261</v>
      </c>
      <c r="DW3" s="67" t="s">
        <v>262</v>
      </c>
      <c r="DX3" s="67" t="s">
        <v>228</v>
      </c>
      <c r="DY3" s="67" t="s">
        <v>259</v>
      </c>
      <c r="DZ3" s="67" t="s">
        <v>260</v>
      </c>
      <c r="EA3" s="67" t="s">
        <v>263</v>
      </c>
      <c r="EB3" s="67" t="s">
        <v>233</v>
      </c>
      <c r="EC3" s="67" t="s">
        <v>10</v>
      </c>
      <c r="ED3" s="59"/>
      <c r="EE3" s="102" t="s">
        <v>277</v>
      </c>
      <c r="EF3" s="102" t="s">
        <v>277</v>
      </c>
      <c r="EG3" s="102" t="s">
        <v>277</v>
      </c>
      <c r="EH3" s="102" t="s">
        <v>277</v>
      </c>
      <c r="EI3" s="102" t="s">
        <v>277</v>
      </c>
      <c r="EJ3" s="102" t="s">
        <v>277</v>
      </c>
      <c r="EK3" s="102" t="s">
        <v>277</v>
      </c>
      <c r="EL3" s="102" t="s">
        <v>277</v>
      </c>
      <c r="EM3" s="102" t="s">
        <v>277</v>
      </c>
      <c r="EN3" s="102" t="s">
        <v>277</v>
      </c>
      <c r="EO3" s="59"/>
      <c r="EP3" s="60"/>
      <c r="EQ3" s="70" t="s">
        <v>114</v>
      </c>
      <c r="ER3" s="71" t="s">
        <v>123</v>
      </c>
      <c r="ES3" s="72" t="s">
        <v>113</v>
      </c>
      <c r="ET3" s="73"/>
      <c r="EU3" s="108"/>
      <c r="EV3" s="74" t="s">
        <v>206</v>
      </c>
      <c r="EW3" s="74" t="s">
        <v>210</v>
      </c>
      <c r="EX3" s="74" t="s">
        <v>211</v>
      </c>
      <c r="EY3" s="74" t="s">
        <v>212</v>
      </c>
      <c r="EZ3" s="63" t="s">
        <v>206</v>
      </c>
      <c r="FA3" s="63" t="s">
        <v>210</v>
      </c>
      <c r="FB3" s="63" t="s">
        <v>211</v>
      </c>
      <c r="FC3" s="63" t="s">
        <v>212</v>
      </c>
      <c r="FD3" s="75" t="s">
        <v>218</v>
      </c>
      <c r="FE3" s="76" t="s">
        <v>222</v>
      </c>
      <c r="FF3" s="76" t="s">
        <v>221</v>
      </c>
      <c r="FG3" s="76" t="s">
        <v>224</v>
      </c>
      <c r="FH3" s="76" t="s">
        <v>223</v>
      </c>
      <c r="FI3" s="77" t="s">
        <v>207</v>
      </c>
      <c r="FJ3" s="78" t="s">
        <v>208</v>
      </c>
      <c r="FK3" s="77" t="s">
        <v>209</v>
      </c>
      <c r="FL3" s="79" t="s">
        <v>62</v>
      </c>
      <c r="FM3" s="80" t="s">
        <v>205</v>
      </c>
      <c r="FN3" s="79" t="s">
        <v>194</v>
      </c>
      <c r="FO3" s="81" t="s">
        <v>206</v>
      </c>
      <c r="FP3" s="77" t="s">
        <v>207</v>
      </c>
      <c r="FQ3" s="78" t="s">
        <v>208</v>
      </c>
      <c r="FR3" s="77" t="s">
        <v>209</v>
      </c>
      <c r="FS3" s="79" t="s">
        <v>62</v>
      </c>
      <c r="FT3" s="80" t="s">
        <v>205</v>
      </c>
      <c r="FU3" s="79" t="s">
        <v>194</v>
      </c>
      <c r="FV3" s="109" t="s">
        <v>272</v>
      </c>
      <c r="FW3" s="111" t="s">
        <v>248</v>
      </c>
      <c r="FX3" s="109" t="s">
        <v>251</v>
      </c>
      <c r="FY3" s="109" t="s">
        <v>252</v>
      </c>
      <c r="FZ3" s="112" t="s">
        <v>255</v>
      </c>
      <c r="GA3" s="113" t="s">
        <v>257</v>
      </c>
      <c r="GB3" s="114" t="s">
        <v>250</v>
      </c>
      <c r="GC3" s="114" t="s">
        <v>253</v>
      </c>
      <c r="GD3" s="114" t="s">
        <v>254</v>
      </c>
      <c r="GE3" s="114" t="s">
        <v>265</v>
      </c>
      <c r="GF3" s="113" t="s">
        <v>250</v>
      </c>
      <c r="GG3" s="113" t="s">
        <v>253</v>
      </c>
      <c r="GH3" s="113" t="s">
        <v>254</v>
      </c>
      <c r="GI3" s="113" t="s">
        <v>265</v>
      </c>
      <c r="GJ3" s="110" t="s">
        <v>274</v>
      </c>
      <c r="GK3" s="110" t="s">
        <v>268</v>
      </c>
      <c r="GL3" s="110" t="s">
        <v>269</v>
      </c>
      <c r="GM3" s="110" t="s">
        <v>256</v>
      </c>
      <c r="GN3" s="108"/>
    </row>
    <row r="4" spans="1:197" s="3" customFormat="1">
      <c r="A4" s="54"/>
      <c r="B4" s="54"/>
      <c r="C4" s="54"/>
      <c r="D4" s="54"/>
      <c r="E4" s="54"/>
      <c r="F4" s="54"/>
      <c r="G4" s="54"/>
      <c r="H4" s="54"/>
      <c r="I4" s="54"/>
      <c r="J4" s="54"/>
      <c r="K4" s="54"/>
      <c r="L4" s="54"/>
      <c r="M4" s="56"/>
      <c r="N4" s="54"/>
      <c r="O4" s="54"/>
      <c r="P4" s="54"/>
      <c r="Q4" s="56"/>
      <c r="R4" s="54"/>
      <c r="S4" s="54"/>
      <c r="T4" s="54"/>
      <c r="U4" s="56"/>
      <c r="V4" s="54"/>
      <c r="W4" s="54"/>
      <c r="X4" s="56"/>
      <c r="Y4" s="54"/>
      <c r="Z4" s="54"/>
      <c r="AA4" s="54"/>
      <c r="AB4" s="56"/>
      <c r="AC4" s="54"/>
      <c r="AD4" s="54"/>
      <c r="AE4" s="54"/>
      <c r="AF4" s="56"/>
      <c r="AG4" s="54"/>
      <c r="AH4" s="54"/>
      <c r="AI4" s="56"/>
      <c r="AJ4" s="54"/>
      <c r="AK4" s="54"/>
      <c r="AL4" s="56"/>
      <c r="AM4" s="54"/>
      <c r="AN4" s="54"/>
      <c r="AO4" s="54"/>
      <c r="AP4" s="54"/>
      <c r="AQ4" s="54"/>
      <c r="AR4" s="56"/>
      <c r="AS4" s="54"/>
      <c r="AT4" s="54"/>
      <c r="AU4" s="54"/>
      <c r="AV4" s="54"/>
      <c r="AW4" s="54"/>
      <c r="AX4" s="54"/>
      <c r="AY4" s="56"/>
      <c r="AZ4" s="54"/>
      <c r="BA4" s="54"/>
      <c r="BB4" s="54"/>
      <c r="BC4" s="100"/>
      <c r="BD4" s="8"/>
      <c r="BE4" s="8"/>
      <c r="BF4" s="28" t="s">
        <v>277</v>
      </c>
      <c r="BG4" s="28" t="s">
        <v>277</v>
      </c>
      <c r="BH4" s="28" t="s">
        <v>277</v>
      </c>
      <c r="BI4" s="28" t="s">
        <v>277</v>
      </c>
      <c r="BJ4" s="28" t="s">
        <v>277</v>
      </c>
      <c r="BK4" s="28" t="s">
        <v>277</v>
      </c>
      <c r="BL4" s="28" t="s">
        <v>277</v>
      </c>
      <c r="BM4" s="28" t="s">
        <v>277</v>
      </c>
      <c r="BN4" s="28" t="s">
        <v>277</v>
      </c>
      <c r="BO4" s="28" t="s">
        <v>277</v>
      </c>
      <c r="BP4" s="8"/>
      <c r="BQ4" s="22" t="str">
        <f t="shared" ref="BQ4:BQ67" si="0">IF(FV4=FALSE,B4,"")</f>
        <v/>
      </c>
      <c r="BR4" s="22" t="str">
        <f>IF(FV4=FALSE,C4,"")</f>
        <v/>
      </c>
      <c r="BS4" s="22" t="str">
        <f>BR6</f>
        <v/>
      </c>
      <c r="BT4" s="22" t="str">
        <f>IF(BR4="", "", BR4&amp;" versus "&amp;BS4)</f>
        <v/>
      </c>
      <c r="BU4" s="22" t="str">
        <f t="shared" ref="BU4:BU67" si="1">IF(FV4=FALSE,E4,"")</f>
        <v/>
      </c>
      <c r="BV4" s="22" t="str">
        <f t="shared" ref="BV4:BV67" si="2">IF(FV4=FALSE,G4,"")</f>
        <v/>
      </c>
      <c r="BW4" s="22" t="str">
        <f t="shared" ref="BW4:BW35" si="3">IF(FV4=FALSE,F4,"")</f>
        <v/>
      </c>
      <c r="BX4" s="22" t="str">
        <f>IF(FV4=FALSE,J4,"")</f>
        <v/>
      </c>
      <c r="BY4" s="22" t="str">
        <f t="shared" ref="BY4:BY35" si="4">IF(FV4=FALSE,K4,"")</f>
        <v/>
      </c>
      <c r="BZ4" s="22" t="str">
        <f t="shared" ref="BZ4:BZ35" si="5">IF(FV4=FALSE,L4,"")</f>
        <v/>
      </c>
      <c r="CA4" s="18"/>
      <c r="CB4" s="3" t="str">
        <f>IF(ET4=1, EQ4,"")</f>
        <v/>
      </c>
      <c r="CC4" s="3" t="str">
        <f>IF(ET4=1, ER4,"")</f>
        <v/>
      </c>
      <c r="CD4" s="3" t="str">
        <f>IF(ET4=1, ES4,"")</f>
        <v/>
      </c>
      <c r="CE4" s="3" t="str">
        <f>CB6</f>
        <v/>
      </c>
      <c r="CF4" s="3" t="str">
        <f>CC6</f>
        <v/>
      </c>
      <c r="CG4" s="3" t="str">
        <f>CD6</f>
        <v/>
      </c>
      <c r="CH4" s="3" t="str">
        <f t="shared" ref="CH4:CH35" si="6">IF(ET4=1, GJ4, "")</f>
        <v/>
      </c>
      <c r="CI4" s="8"/>
      <c r="CJ4" s="3" t="str">
        <f>IF(ET4=2,V4,"")</f>
        <v/>
      </c>
      <c r="CK4" s="3" t="str">
        <f>IF(ET4=2,W4,"")</f>
        <v/>
      </c>
      <c r="CL4" s="3" t="str">
        <f>CJ6</f>
        <v/>
      </c>
      <c r="CM4" s="3" t="str">
        <f>CK6</f>
        <v/>
      </c>
      <c r="CN4" s="8"/>
      <c r="CO4" s="3" t="str">
        <f>IF(ET4=3,AG4,"")</f>
        <v/>
      </c>
      <c r="CP4" s="3" t="str">
        <f>IF(ET4=3,AH4,"")</f>
        <v/>
      </c>
      <c r="CQ4" s="3" t="str">
        <f>CO6</f>
        <v/>
      </c>
      <c r="CR4" s="3" t="str">
        <f>CP6</f>
        <v/>
      </c>
      <c r="CS4" s="8"/>
      <c r="CT4" s="3" t="str">
        <f>IF(ET4=4,AJ4,"")</f>
        <v/>
      </c>
      <c r="CU4" s="3" t="str">
        <f>IF(ET4=4,AK4,"")</f>
        <v/>
      </c>
      <c r="CV4" s="3" t="str">
        <f>CT6</f>
        <v/>
      </c>
      <c r="CW4" s="3" t="str">
        <f>CU6</f>
        <v/>
      </c>
      <c r="CX4" s="8"/>
      <c r="CY4" s="3" t="str">
        <f>IF(ET4=5,AM4,"")</f>
        <v/>
      </c>
      <c r="CZ4" s="3" t="str">
        <f>IF(ET4=5,AN4,"")</f>
        <v/>
      </c>
      <c r="DA4" s="3" t="str">
        <f>IF(ET4=5,AO4,"")</f>
        <v/>
      </c>
      <c r="DB4" s="3" t="str">
        <f>CY6</f>
        <v/>
      </c>
      <c r="DC4" s="3" t="str">
        <f>CZ6</f>
        <v/>
      </c>
      <c r="DD4" s="3" t="str">
        <f>DA6</f>
        <v/>
      </c>
      <c r="DE4" s="3" t="str">
        <f>IF(ET4=5,AP4,"")</f>
        <v/>
      </c>
      <c r="DF4" s="3" t="str">
        <f>IF(ET4=5,AQ4,"")</f>
        <v/>
      </c>
      <c r="DG4" s="3" t="str">
        <f t="shared" ref="DG4:DG35" si="7">IF(ET4=5,GK4,"")</f>
        <v/>
      </c>
      <c r="DH4" s="8"/>
      <c r="DI4" s="3" t="str">
        <f>IF(ET4=6,AS4,"")</f>
        <v/>
      </c>
      <c r="DJ4" s="3" t="str">
        <f>IF(ET4=6,AT4,"")</f>
        <v/>
      </c>
      <c r="DK4" s="3" t="str">
        <f>IF(ET4=6,AU4,"")</f>
        <v/>
      </c>
      <c r="DL4" s="3" t="str">
        <f>IF(ET4=6,AV4,"")</f>
        <v/>
      </c>
      <c r="DM4" s="3" t="str">
        <f>DI6</f>
        <v/>
      </c>
      <c r="DN4" s="3" t="str">
        <f>DJ6</f>
        <v/>
      </c>
      <c r="DO4" s="3" t="str">
        <f>DK6</f>
        <v/>
      </c>
      <c r="DP4" s="3" t="str">
        <f>DL6</f>
        <v/>
      </c>
      <c r="DQ4" s="3" t="str">
        <f>IF(ET4=6,AW4,"")</f>
        <v/>
      </c>
      <c r="DR4" s="3" t="str">
        <f>IF(ET4=6,AX4,"")</f>
        <v/>
      </c>
      <c r="DS4" s="3" t="str">
        <f t="shared" ref="DS4:DS35" si="8">IF(ET4=6,GL4, "")</f>
        <v/>
      </c>
      <c r="DT4" s="8"/>
      <c r="DU4" s="3" t="str">
        <f>IF(ET4=7,AZ4,"")</f>
        <v/>
      </c>
      <c r="DV4" s="3" t="str">
        <f>IF(ET4=7,BA4,"")</f>
        <v/>
      </c>
      <c r="DW4" s="3" t="str">
        <f>IF(ET4=7,BB4,"")</f>
        <v/>
      </c>
      <c r="DX4" s="3" t="str">
        <f>IF(ET4=7,BC4,"")</f>
        <v/>
      </c>
      <c r="DY4" s="3" t="str">
        <f>DU6</f>
        <v/>
      </c>
      <c r="DZ4" s="3" t="str">
        <f>DV6</f>
        <v/>
      </c>
      <c r="EA4" s="3" t="str">
        <f>DW6</f>
        <v/>
      </c>
      <c r="EB4" s="3" t="str">
        <f>DX6</f>
        <v/>
      </c>
      <c r="EC4" s="3" t="str">
        <f t="shared" ref="EC4:EC35" si="9">IF(ET4=7, GM4, "")</f>
        <v/>
      </c>
      <c r="ED4" s="8"/>
      <c r="EE4" s="28" t="s">
        <v>277</v>
      </c>
      <c r="EF4" s="28" t="s">
        <v>277</v>
      </c>
      <c r="EG4" s="28" t="s">
        <v>277</v>
      </c>
      <c r="EH4" s="28" t="s">
        <v>277</v>
      </c>
      <c r="EI4" s="28" t="s">
        <v>277</v>
      </c>
      <c r="EJ4" s="28" t="s">
        <v>277</v>
      </c>
      <c r="EK4" s="28" t="s">
        <v>277</v>
      </c>
      <c r="EL4" s="28" t="s">
        <v>277</v>
      </c>
      <c r="EM4" s="28" t="s">
        <v>277</v>
      </c>
      <c r="EN4" s="28" t="s">
        <v>277</v>
      </c>
      <c r="EO4" s="8"/>
      <c r="EP4" s="9"/>
      <c r="EQ4" s="10" t="str">
        <f t="shared" ref="EQ4:EQ35" si="10">IF(FD4&gt;0, (N4+Y4+R4+AC4), "")</f>
        <v/>
      </c>
      <c r="ER4" s="11" t="str">
        <f t="shared" ref="ER4:ER35" si="11">IF(FD4&gt;0,FE4,"")</f>
        <v/>
      </c>
      <c r="ES4" s="10" t="str">
        <f t="shared" ref="ES4:ES35" si="12">IF(FD4&gt;0, (P4+AA4+T4+AE4), "")</f>
        <v/>
      </c>
      <c r="ET4" s="10">
        <f t="shared" ref="ET4:ET35" si="13">FO4+FP4+FQ4+FR4+FS4+FT4+FU4</f>
        <v>0</v>
      </c>
      <c r="EU4" s="13"/>
      <c r="EV4" s="12" t="b">
        <f t="shared" ref="EV4:EV35" si="14">ISBLANK(N4)</f>
        <v>1</v>
      </c>
      <c r="EW4" s="3" t="b">
        <f t="shared" ref="EW4:EW35" si="15">ISBLANK(R4)</f>
        <v>1</v>
      </c>
      <c r="EX4" s="3" t="b">
        <f t="shared" ref="EX4:EX35" si="16">ISBLANK(Y4)</f>
        <v>1</v>
      </c>
      <c r="EY4" s="3" t="b">
        <f t="shared" ref="EY4:EY35" si="17">ISBLANK(AC4)</f>
        <v>1</v>
      </c>
      <c r="EZ4" s="3">
        <f t="shared" ref="EZ4:EZ35" si="18">IF(EV4=FALSE, 1, 0)</f>
        <v>0</v>
      </c>
      <c r="FA4" s="3">
        <f t="shared" ref="FA4:FA35" si="19">IF(EW4=FALSE, 2, 0)</f>
        <v>0</v>
      </c>
      <c r="FB4" s="3">
        <f t="shared" ref="FB4:FB35" si="20">IF(EX4=FALSE, 1, 0)</f>
        <v>0</v>
      </c>
      <c r="FC4" s="3">
        <f t="shared" ref="FC4:FC35" si="21">IF(EY4=FALSE, 2, 0)</f>
        <v>0</v>
      </c>
      <c r="FD4" s="3">
        <f t="shared" ref="FD4:FD35" si="22">SUM(EZ4:FC4)</f>
        <v>0</v>
      </c>
      <c r="FE4" s="3" t="e">
        <f t="shared" ref="FE4:FE35" si="23">FF4+FH4</f>
        <v>#VALUE!</v>
      </c>
      <c r="FF4" s="3">
        <f t="shared" ref="FF4:FF35" si="24">O4+Z4</f>
        <v>0</v>
      </c>
      <c r="FG4" s="3">
        <f t="shared" ref="FG4:FG35" si="25">S4+AD4</f>
        <v>0</v>
      </c>
      <c r="FH4" s="3" t="e">
        <f t="shared" ref="FH4:FH35" si="26">FG4*SQRT(ES4)</f>
        <v>#VALUE!</v>
      </c>
      <c r="FI4" s="3" t="b">
        <f t="shared" ref="FI4:FI35" si="27">ISBLANK(V4)</f>
        <v>1</v>
      </c>
      <c r="FJ4" s="3" t="b">
        <f t="shared" ref="FJ4:FJ35" si="28">ISBLANK(AG4)</f>
        <v>1</v>
      </c>
      <c r="FK4" s="3" t="b">
        <f t="shared" ref="FK4:FK35" si="29">ISBLANK(AJ4)</f>
        <v>1</v>
      </c>
      <c r="FL4" s="3" t="b">
        <f t="shared" ref="FL4:FL35" si="30">ISBLANK(AM4)</f>
        <v>1</v>
      </c>
      <c r="FM4" s="3" t="b">
        <f t="shared" ref="FM4:FM35" si="31">ISBLANK(AS4)</f>
        <v>1</v>
      </c>
      <c r="FN4" s="3" t="b">
        <f t="shared" ref="FN4:FN35" si="32">ISBLANK(AZ4)</f>
        <v>1</v>
      </c>
      <c r="FO4" s="3">
        <f t="shared" ref="FO4:FO35" si="33">IF(FD4&gt;0, 1, 0)</f>
        <v>0</v>
      </c>
      <c r="FP4" s="3">
        <f t="shared" ref="FP4:FP35" si="34">IF(FI4=FALSE, 2, 0)</f>
        <v>0</v>
      </c>
      <c r="FQ4" s="3">
        <f t="shared" ref="FQ4:FQ35" si="35">IF(FJ4=FALSE, 3, 0)</f>
        <v>0</v>
      </c>
      <c r="FR4" s="3">
        <f t="shared" ref="FR4:FR35" si="36">IF(FK4=FALSE, 4, 0)</f>
        <v>0</v>
      </c>
      <c r="FS4" s="3">
        <f t="shared" ref="FS4:FS35" si="37">IF(FL4=FALSE, 5, 0)</f>
        <v>0</v>
      </c>
      <c r="FT4" s="3">
        <f t="shared" ref="FT4:FT35" si="38">IF(FM4=FALSE, 6, 0)</f>
        <v>0</v>
      </c>
      <c r="FU4" s="3">
        <f t="shared" ref="FU4:FU35" si="39">IF(FN4=FALSE, 7, 0)</f>
        <v>0</v>
      </c>
      <c r="FV4" s="21" t="b">
        <f t="shared" ref="FV4:FV67" si="40">ISBLANK(B4)</f>
        <v>1</v>
      </c>
      <c r="FW4" s="24">
        <f t="shared" ref="FW4:FW35" si="41">IF(J4="Higher (more points/events)", 0, 1)</f>
        <v>1</v>
      </c>
      <c r="FX4" s="24">
        <f t="shared" ref="FX4:FX35" si="42">IF(ET4=1, CE4-CB4,0)</f>
        <v>0</v>
      </c>
      <c r="FY4" s="25" t="e">
        <f t="shared" ref="FY4:FY35" si="43">DB4-CY4</f>
        <v>#VALUE!</v>
      </c>
      <c r="FZ4" s="24" t="e">
        <f t="shared" ref="FZ4:FZ35" si="44">(DN4-DM4)-(DJ4-DI4)</f>
        <v>#VALUE!</v>
      </c>
      <c r="GA4" s="24" t="e">
        <f t="shared" ref="GA4:GA35" si="45">DY4-DU4</f>
        <v>#VALUE!</v>
      </c>
      <c r="GB4" s="24">
        <f>IF(FX4&lt;0, 0,1)</f>
        <v>1</v>
      </c>
      <c r="GC4" s="24" t="e">
        <f>IF(FY4&lt;0, 0,1)</f>
        <v>#VALUE!</v>
      </c>
      <c r="GD4" s="24" t="e">
        <f>IF(FZ4&lt;0, 0,1)</f>
        <v>#VALUE!</v>
      </c>
      <c r="GE4" s="24" t="e">
        <f>IF(GA4&lt;0, 0,1)</f>
        <v>#VALUE!</v>
      </c>
      <c r="GF4" s="24">
        <f t="shared" ref="GF4:GF35" si="46">IF(ET4=1, GB4,0)</f>
        <v>0</v>
      </c>
      <c r="GG4" s="24">
        <f t="shared" ref="GG4:GG35" si="47">IF(ET4=5,GC4,0)</f>
        <v>0</v>
      </c>
      <c r="GH4" s="24">
        <f t="shared" ref="GH4:GH35" si="48">IF(ET4=6,GD4,0)</f>
        <v>0</v>
      </c>
      <c r="GI4" s="24">
        <f t="shared" ref="GI4:GI35" si="49">IF(ET4=7,GE4,0)</f>
        <v>0</v>
      </c>
      <c r="GJ4" s="24">
        <f t="shared" ref="GJ4:GJ35" si="50">IF((FW4=GF4), 3,2)</f>
        <v>2</v>
      </c>
      <c r="GK4" s="24">
        <f t="shared" ref="GK4:GK35" si="51">IF((FW4=GG4), 3,2)</f>
        <v>2</v>
      </c>
      <c r="GL4" s="24">
        <f t="shared" ref="GL4:GL35" si="52">IF((FW4=GH4), 3,2)</f>
        <v>2</v>
      </c>
      <c r="GM4" s="31">
        <f t="shared" ref="GM4:GM35" si="53">IF((FW4=GI4), 3,2)</f>
        <v>2</v>
      </c>
      <c r="GN4" s="13"/>
      <c r="GO4" s="12"/>
    </row>
    <row r="5" spans="1:197" s="3" customFormat="1">
      <c r="A5" s="54"/>
      <c r="B5" s="54"/>
      <c r="C5" s="54"/>
      <c r="D5" s="54"/>
      <c r="E5" s="54"/>
      <c r="F5" s="54"/>
      <c r="G5" s="54"/>
      <c r="H5" s="54"/>
      <c r="I5" s="54"/>
      <c r="J5" s="54"/>
      <c r="K5" s="54"/>
      <c r="L5" s="54"/>
      <c r="M5" s="56"/>
      <c r="N5" s="54"/>
      <c r="O5" s="54"/>
      <c r="P5" s="54"/>
      <c r="Q5" s="56"/>
      <c r="R5" s="54"/>
      <c r="S5" s="54"/>
      <c r="T5" s="54"/>
      <c r="U5" s="56"/>
      <c r="V5" s="54"/>
      <c r="W5" s="54"/>
      <c r="X5" s="56"/>
      <c r="Y5" s="54"/>
      <c r="Z5" s="54"/>
      <c r="AA5" s="54"/>
      <c r="AB5" s="56"/>
      <c r="AC5" s="54"/>
      <c r="AD5" s="54"/>
      <c r="AE5" s="54"/>
      <c r="AF5" s="56"/>
      <c r="AG5" s="54"/>
      <c r="AH5" s="54"/>
      <c r="AI5" s="56"/>
      <c r="AJ5" s="54"/>
      <c r="AK5" s="54"/>
      <c r="AL5" s="56"/>
      <c r="AM5" s="54"/>
      <c r="AN5" s="54"/>
      <c r="AO5" s="54"/>
      <c r="AP5" s="54"/>
      <c r="AQ5" s="54"/>
      <c r="AR5" s="56"/>
      <c r="AS5" s="54"/>
      <c r="AT5" s="54"/>
      <c r="AU5" s="54"/>
      <c r="AV5" s="54"/>
      <c r="AW5" s="54"/>
      <c r="AX5" s="54"/>
      <c r="AY5" s="56"/>
      <c r="AZ5" s="54"/>
      <c r="BA5" s="54"/>
      <c r="BB5" s="54"/>
      <c r="BC5" s="100"/>
      <c r="BD5" s="8"/>
      <c r="BE5" s="8"/>
      <c r="BF5" s="28" t="s">
        <v>277</v>
      </c>
      <c r="BG5" s="28" t="s">
        <v>277</v>
      </c>
      <c r="BH5" s="28" t="s">
        <v>277</v>
      </c>
      <c r="BI5" s="28" t="s">
        <v>277</v>
      </c>
      <c r="BJ5" s="28" t="s">
        <v>277</v>
      </c>
      <c r="BK5" s="28" t="s">
        <v>277</v>
      </c>
      <c r="BL5" s="28" t="s">
        <v>277</v>
      </c>
      <c r="BM5" s="28" t="s">
        <v>277</v>
      </c>
      <c r="BN5" s="28" t="s">
        <v>277</v>
      </c>
      <c r="BO5" s="28" t="s">
        <v>277</v>
      </c>
      <c r="BP5" s="8"/>
      <c r="BQ5" s="22" t="str">
        <f t="shared" si="0"/>
        <v/>
      </c>
      <c r="BR5" s="22" t="str">
        <f>BR4</f>
        <v/>
      </c>
      <c r="BS5" s="22" t="str">
        <f>IF(FV4=FALSE,C6,"")</f>
        <v/>
      </c>
      <c r="BT5" s="22" t="str">
        <f t="shared" ref="BT5:BT68" si="54">IF(BR5="", "", BR5&amp;" versus "&amp;BS5)</f>
        <v/>
      </c>
      <c r="BU5" s="22" t="str">
        <f t="shared" si="1"/>
        <v/>
      </c>
      <c r="BV5" s="22" t="str">
        <f t="shared" si="2"/>
        <v/>
      </c>
      <c r="BW5" s="22" t="str">
        <f t="shared" si="3"/>
        <v/>
      </c>
      <c r="BX5" s="22" t="str">
        <f t="shared" ref="BX5:BX68" si="55">IF(FV5=FALSE,J5,"")</f>
        <v/>
      </c>
      <c r="BY5" s="22" t="str">
        <f t="shared" si="4"/>
        <v/>
      </c>
      <c r="BZ5" s="22" t="str">
        <f t="shared" si="5"/>
        <v/>
      </c>
      <c r="CA5" s="18"/>
      <c r="CB5" s="3" t="str">
        <f>CB4</f>
        <v/>
      </c>
      <c r="CC5" s="3" t="str">
        <f>CC4</f>
        <v/>
      </c>
      <c r="CD5" s="3" t="str">
        <f>CD4</f>
        <v/>
      </c>
      <c r="CE5" s="3" t="str">
        <f>IF(ET5=1,EQ6,"")</f>
        <v/>
      </c>
      <c r="CF5" s="3" t="str">
        <f>IF(ET5=1,ER6,"")</f>
        <v/>
      </c>
      <c r="CG5" s="3" t="str">
        <f>IF(ET5=1,ES6,"")</f>
        <v/>
      </c>
      <c r="CH5" s="3" t="str">
        <f t="shared" si="6"/>
        <v/>
      </c>
      <c r="CI5" s="8"/>
      <c r="CJ5" s="3" t="str">
        <f>CJ4</f>
        <v/>
      </c>
      <c r="CK5" s="3" t="str">
        <f>CK4</f>
        <v/>
      </c>
      <c r="CL5" s="3" t="str">
        <f>IF(ET6=2,V6,"")</f>
        <v/>
      </c>
      <c r="CM5" s="3" t="str">
        <f>IF(ET6=2,W6,"")</f>
        <v/>
      </c>
      <c r="CN5" s="8"/>
      <c r="CO5" s="3" t="str">
        <f>CO4</f>
        <v/>
      </c>
      <c r="CP5" s="3" t="str">
        <f>CP4</f>
        <v/>
      </c>
      <c r="CQ5" s="3" t="str">
        <f>IF(ET5=3,AG6,"")</f>
        <v/>
      </c>
      <c r="CR5" s="3" t="str">
        <f>IF(ET5=3,AH6,"")</f>
        <v/>
      </c>
      <c r="CS5" s="8"/>
      <c r="CT5" s="3" t="str">
        <f>CT4</f>
        <v/>
      </c>
      <c r="CU5" s="3" t="str">
        <f>CU4</f>
        <v/>
      </c>
      <c r="CV5" s="3" t="str">
        <f>IF(ET5=4,AJ6,"")</f>
        <v/>
      </c>
      <c r="CW5" s="3" t="str">
        <f>IF(ET5=4,AK6,"")</f>
        <v/>
      </c>
      <c r="CX5" s="8"/>
      <c r="CY5" s="3" t="str">
        <f>CY4</f>
        <v/>
      </c>
      <c r="CZ5" s="3" t="str">
        <f>CZ4</f>
        <v/>
      </c>
      <c r="DA5" s="3" t="str">
        <f>DA4</f>
        <v/>
      </c>
      <c r="DB5" s="3" t="str">
        <f>IF(ET5=5,AM6,"")</f>
        <v/>
      </c>
      <c r="DC5" s="3" t="str">
        <f>IF(ET5=5,AN6,"")</f>
        <v/>
      </c>
      <c r="DD5" s="3" t="str">
        <f>IF(ET5=5,AO6,"")</f>
        <v/>
      </c>
      <c r="DE5" s="3" t="str">
        <f>DE4</f>
        <v/>
      </c>
      <c r="DF5" s="3" t="str">
        <f>DF4</f>
        <v/>
      </c>
      <c r="DG5" s="3" t="str">
        <f t="shared" si="7"/>
        <v/>
      </c>
      <c r="DH5" s="8"/>
      <c r="DI5" s="3" t="str">
        <f>DI4</f>
        <v/>
      </c>
      <c r="DJ5" s="3" t="str">
        <f>DJ4</f>
        <v/>
      </c>
      <c r="DK5" s="3" t="str">
        <f>DK4</f>
        <v/>
      </c>
      <c r="DL5" s="3" t="str">
        <f>DL4</f>
        <v/>
      </c>
      <c r="DM5" s="3" t="str">
        <f>IF(ET4=6,AS6,"")</f>
        <v/>
      </c>
      <c r="DN5" s="3" t="str">
        <f>IF(ET4=6,AT6,"")</f>
        <v/>
      </c>
      <c r="DO5" s="3" t="str">
        <f>IF(ET4=6,AU6,"")</f>
        <v/>
      </c>
      <c r="DP5" s="3" t="str">
        <f>IF(ET4=6,AV6,"")</f>
        <v/>
      </c>
      <c r="DQ5" s="3" t="str">
        <f>DQ4</f>
        <v/>
      </c>
      <c r="DR5" s="3" t="str">
        <f>DR4</f>
        <v/>
      </c>
      <c r="DS5" s="3" t="str">
        <f t="shared" si="8"/>
        <v/>
      </c>
      <c r="DT5" s="8"/>
      <c r="DU5" s="3" t="str">
        <f>DU4</f>
        <v/>
      </c>
      <c r="DV5" s="3" t="str">
        <f>DV4</f>
        <v/>
      </c>
      <c r="DW5" s="3" t="str">
        <f>DW4</f>
        <v/>
      </c>
      <c r="DX5" s="3" t="str">
        <f>DX4</f>
        <v/>
      </c>
      <c r="DY5" s="3" t="str">
        <f>IF(ET4=7,AZ6,"")</f>
        <v/>
      </c>
      <c r="DZ5" s="3" t="str">
        <f>IF(ET4=7,BA6,"")</f>
        <v/>
      </c>
      <c r="EA5" s="3" t="str">
        <f>IF(ET4=7,BB6,"")</f>
        <v/>
      </c>
      <c r="EB5" s="3" t="str">
        <f>IF(ET4=7,BC6,"")</f>
        <v/>
      </c>
      <c r="EC5" s="3" t="str">
        <f t="shared" si="9"/>
        <v/>
      </c>
      <c r="ED5" s="8"/>
      <c r="EE5" s="28" t="s">
        <v>277</v>
      </c>
      <c r="EF5" s="28" t="s">
        <v>277</v>
      </c>
      <c r="EG5" s="28" t="s">
        <v>277</v>
      </c>
      <c r="EH5" s="28" t="s">
        <v>277</v>
      </c>
      <c r="EI5" s="28" t="s">
        <v>277</v>
      </c>
      <c r="EJ5" s="28" t="s">
        <v>277</v>
      </c>
      <c r="EK5" s="28" t="s">
        <v>277</v>
      </c>
      <c r="EL5" s="28" t="s">
        <v>277</v>
      </c>
      <c r="EM5" s="28" t="s">
        <v>277</v>
      </c>
      <c r="EN5" s="28" t="s">
        <v>277</v>
      </c>
      <c r="EO5" s="8"/>
      <c r="EP5" s="9"/>
      <c r="EQ5" s="10" t="str">
        <f t="shared" si="10"/>
        <v/>
      </c>
      <c r="ER5" s="11" t="str">
        <f t="shared" si="11"/>
        <v/>
      </c>
      <c r="ES5" s="10" t="str">
        <f t="shared" si="12"/>
        <v/>
      </c>
      <c r="ET5" s="10">
        <f t="shared" si="13"/>
        <v>0</v>
      </c>
      <c r="EU5" s="13"/>
      <c r="EV5" s="12" t="b">
        <f t="shared" si="14"/>
        <v>1</v>
      </c>
      <c r="EW5" s="3" t="b">
        <f t="shared" si="15"/>
        <v>1</v>
      </c>
      <c r="EX5" s="3" t="b">
        <f t="shared" si="16"/>
        <v>1</v>
      </c>
      <c r="EY5" s="3" t="b">
        <f t="shared" si="17"/>
        <v>1</v>
      </c>
      <c r="EZ5" s="3">
        <f t="shared" si="18"/>
        <v>0</v>
      </c>
      <c r="FA5" s="3">
        <f t="shared" si="19"/>
        <v>0</v>
      </c>
      <c r="FB5" s="3">
        <f t="shared" si="20"/>
        <v>0</v>
      </c>
      <c r="FC5" s="3">
        <f t="shared" si="21"/>
        <v>0</v>
      </c>
      <c r="FD5" s="3">
        <f t="shared" si="22"/>
        <v>0</v>
      </c>
      <c r="FE5" s="3" t="e">
        <f t="shared" si="23"/>
        <v>#VALUE!</v>
      </c>
      <c r="FF5" s="3">
        <f t="shared" si="24"/>
        <v>0</v>
      </c>
      <c r="FG5" s="3">
        <f t="shared" si="25"/>
        <v>0</v>
      </c>
      <c r="FH5" s="3" t="e">
        <f t="shared" si="26"/>
        <v>#VALUE!</v>
      </c>
      <c r="FI5" s="3" t="b">
        <f t="shared" si="27"/>
        <v>1</v>
      </c>
      <c r="FJ5" s="3" t="b">
        <f t="shared" si="28"/>
        <v>1</v>
      </c>
      <c r="FK5" s="3" t="b">
        <f t="shared" si="29"/>
        <v>1</v>
      </c>
      <c r="FL5" s="3" t="b">
        <f t="shared" si="30"/>
        <v>1</v>
      </c>
      <c r="FM5" s="3" t="b">
        <f t="shared" si="31"/>
        <v>1</v>
      </c>
      <c r="FN5" s="3" t="b">
        <f t="shared" si="32"/>
        <v>1</v>
      </c>
      <c r="FO5" s="3">
        <f t="shared" si="33"/>
        <v>0</v>
      </c>
      <c r="FP5" s="3">
        <f t="shared" si="34"/>
        <v>0</v>
      </c>
      <c r="FQ5" s="3">
        <f t="shared" si="35"/>
        <v>0</v>
      </c>
      <c r="FR5" s="3">
        <f t="shared" si="36"/>
        <v>0</v>
      </c>
      <c r="FS5" s="3">
        <f t="shared" si="37"/>
        <v>0</v>
      </c>
      <c r="FT5" s="3">
        <f t="shared" si="38"/>
        <v>0</v>
      </c>
      <c r="FU5" s="3">
        <f t="shared" si="39"/>
        <v>0</v>
      </c>
      <c r="FV5" s="21" t="b">
        <f t="shared" si="40"/>
        <v>1</v>
      </c>
      <c r="FW5" s="24">
        <f t="shared" si="41"/>
        <v>1</v>
      </c>
      <c r="FX5" s="24">
        <f t="shared" si="42"/>
        <v>0</v>
      </c>
      <c r="FY5" s="25" t="e">
        <f t="shared" si="43"/>
        <v>#VALUE!</v>
      </c>
      <c r="FZ5" s="24" t="e">
        <f t="shared" si="44"/>
        <v>#VALUE!</v>
      </c>
      <c r="GA5" s="24" t="e">
        <f t="shared" si="45"/>
        <v>#VALUE!</v>
      </c>
      <c r="GB5" s="24">
        <f t="shared" ref="GB5:GE6" si="56">IF(FX5&lt;0, 0,1)</f>
        <v>1</v>
      </c>
      <c r="GC5" s="24" t="e">
        <f t="shared" si="56"/>
        <v>#VALUE!</v>
      </c>
      <c r="GD5" s="24" t="e">
        <f t="shared" si="56"/>
        <v>#VALUE!</v>
      </c>
      <c r="GE5" s="24" t="e">
        <f t="shared" si="56"/>
        <v>#VALUE!</v>
      </c>
      <c r="GF5" s="24">
        <f t="shared" si="46"/>
        <v>0</v>
      </c>
      <c r="GG5" s="24">
        <f t="shared" si="47"/>
        <v>0</v>
      </c>
      <c r="GH5" s="24">
        <f t="shared" si="48"/>
        <v>0</v>
      </c>
      <c r="GI5" s="24">
        <f t="shared" si="49"/>
        <v>0</v>
      </c>
      <c r="GJ5" s="24">
        <f t="shared" si="50"/>
        <v>2</v>
      </c>
      <c r="GK5" s="24">
        <f t="shared" si="51"/>
        <v>2</v>
      </c>
      <c r="GL5" s="24">
        <f t="shared" si="52"/>
        <v>2</v>
      </c>
      <c r="GM5" s="31">
        <f t="shared" si="53"/>
        <v>2</v>
      </c>
      <c r="GN5" s="13"/>
      <c r="GO5" s="12"/>
    </row>
    <row r="6" spans="1:197" s="3" customFormat="1">
      <c r="A6" s="54"/>
      <c r="B6" s="54"/>
      <c r="C6" s="54"/>
      <c r="D6" s="54"/>
      <c r="E6" s="54"/>
      <c r="F6" s="54"/>
      <c r="G6" s="54"/>
      <c r="H6" s="54"/>
      <c r="I6" s="54"/>
      <c r="J6" s="54"/>
      <c r="K6" s="54"/>
      <c r="L6" s="54"/>
      <c r="M6" s="56"/>
      <c r="N6" s="54"/>
      <c r="O6" s="54"/>
      <c r="P6" s="54"/>
      <c r="Q6" s="56"/>
      <c r="R6" s="54"/>
      <c r="S6" s="54"/>
      <c r="T6" s="54"/>
      <c r="U6" s="56"/>
      <c r="V6" s="54"/>
      <c r="W6" s="54"/>
      <c r="X6" s="56"/>
      <c r="Y6" s="54"/>
      <c r="Z6" s="54"/>
      <c r="AA6" s="54"/>
      <c r="AB6" s="56"/>
      <c r="AC6" s="54"/>
      <c r="AD6" s="54"/>
      <c r="AE6" s="54"/>
      <c r="AF6" s="56"/>
      <c r="AG6" s="54"/>
      <c r="AH6" s="54"/>
      <c r="AI6" s="56"/>
      <c r="AJ6" s="54"/>
      <c r="AK6" s="54"/>
      <c r="AL6" s="56"/>
      <c r="AM6" s="54"/>
      <c r="AN6" s="54"/>
      <c r="AO6" s="54"/>
      <c r="AP6" s="54"/>
      <c r="AQ6" s="54"/>
      <c r="AR6" s="56"/>
      <c r="AS6" s="54"/>
      <c r="AT6" s="54"/>
      <c r="AU6" s="54"/>
      <c r="AV6" s="54"/>
      <c r="AW6" s="54"/>
      <c r="AX6" s="54"/>
      <c r="AY6" s="56"/>
      <c r="AZ6" s="54"/>
      <c r="BA6" s="54"/>
      <c r="BB6" s="54"/>
      <c r="BC6" s="100"/>
      <c r="BD6" s="8"/>
      <c r="BE6" s="8"/>
      <c r="BF6" s="28" t="s">
        <v>277</v>
      </c>
      <c r="BG6" s="28" t="s">
        <v>277</v>
      </c>
      <c r="BH6" s="28" t="s">
        <v>277</v>
      </c>
      <c r="BI6" s="28" t="s">
        <v>277</v>
      </c>
      <c r="BJ6" s="28" t="s">
        <v>277</v>
      </c>
      <c r="BK6" s="28" t="s">
        <v>277</v>
      </c>
      <c r="BL6" s="28" t="s">
        <v>277</v>
      </c>
      <c r="BM6" s="28" t="s">
        <v>277</v>
      </c>
      <c r="BN6" s="28" t="s">
        <v>277</v>
      </c>
      <c r="BO6" s="28" t="s">
        <v>277</v>
      </c>
      <c r="BP6" s="8"/>
      <c r="BQ6" s="22" t="str">
        <f t="shared" si="0"/>
        <v/>
      </c>
      <c r="BR6" s="22" t="str">
        <f>IF(FV4=FALSE,C5,"")</f>
        <v/>
      </c>
      <c r="BS6" s="22" t="str">
        <f>BS5</f>
        <v/>
      </c>
      <c r="BT6" s="22" t="str">
        <f t="shared" si="54"/>
        <v/>
      </c>
      <c r="BU6" s="22" t="str">
        <f t="shared" si="1"/>
        <v/>
      </c>
      <c r="BV6" s="22" t="str">
        <f t="shared" si="2"/>
        <v/>
      </c>
      <c r="BW6" s="22" t="str">
        <f t="shared" si="3"/>
        <v/>
      </c>
      <c r="BX6" s="22" t="str">
        <f t="shared" si="55"/>
        <v/>
      </c>
      <c r="BY6" s="22" t="str">
        <f t="shared" si="4"/>
        <v/>
      </c>
      <c r="BZ6" s="22" t="str">
        <f t="shared" si="5"/>
        <v/>
      </c>
      <c r="CA6" s="18"/>
      <c r="CB6" s="3" t="str">
        <f>IF(ET4=1, EQ5,"")</f>
        <v/>
      </c>
      <c r="CC6" s="3" t="str">
        <f>IF(ET4=1, ER5,"")</f>
        <v/>
      </c>
      <c r="CD6" s="3" t="str">
        <f>IF(ET4=1, ES5,"")</f>
        <v/>
      </c>
      <c r="CE6" s="3" t="str">
        <f>CE5</f>
        <v/>
      </c>
      <c r="CF6" s="3" t="str">
        <f>CF5</f>
        <v/>
      </c>
      <c r="CG6" s="3" t="str">
        <f>CG5</f>
        <v/>
      </c>
      <c r="CH6" s="3" t="str">
        <f t="shared" si="6"/>
        <v/>
      </c>
      <c r="CI6" s="8"/>
      <c r="CJ6" s="3" t="str">
        <f>IF(ET6=2,V5,"")</f>
        <v/>
      </c>
      <c r="CK6" s="3" t="str">
        <f>IF(ET6=2,W5,"")</f>
        <v/>
      </c>
      <c r="CL6" s="3" t="str">
        <f>CL5</f>
        <v/>
      </c>
      <c r="CM6" s="3" t="str">
        <f>CM5</f>
        <v/>
      </c>
      <c r="CN6" s="8"/>
      <c r="CO6" s="3" t="str">
        <f>IF(ET6=3,AG5,"")</f>
        <v/>
      </c>
      <c r="CP6" s="3" t="str">
        <f>IF(ET6=3,AH5,"")</f>
        <v/>
      </c>
      <c r="CQ6" s="3" t="str">
        <f>CQ5</f>
        <v/>
      </c>
      <c r="CR6" s="3" t="str">
        <f>CR5</f>
        <v/>
      </c>
      <c r="CS6" s="8"/>
      <c r="CT6" s="3" t="str">
        <f>IF(ET6=4,AJ5,"")</f>
        <v/>
      </c>
      <c r="CU6" s="3" t="str">
        <f>IF(ET6=4,AK5,"")</f>
        <v/>
      </c>
      <c r="CV6" s="3" t="str">
        <f>CV5</f>
        <v/>
      </c>
      <c r="CW6" s="3" t="str">
        <f>CW5</f>
        <v/>
      </c>
      <c r="CX6" s="8"/>
      <c r="CY6" s="3" t="str">
        <f>IF(ET6=5,AM5,"")</f>
        <v/>
      </c>
      <c r="CZ6" s="3" t="str">
        <f>IF(ET6=5,AN5,"")</f>
        <v/>
      </c>
      <c r="DA6" s="3" t="str">
        <f>IF(ET6=5,AO5,"")</f>
        <v/>
      </c>
      <c r="DB6" s="3" t="str">
        <f>DB5</f>
        <v/>
      </c>
      <c r="DC6" s="3" t="str">
        <f>DC5</f>
        <v/>
      </c>
      <c r="DD6" s="3" t="str">
        <f>DD5</f>
        <v/>
      </c>
      <c r="DE6" s="3" t="str">
        <f>DE5</f>
        <v/>
      </c>
      <c r="DF6" s="3" t="str">
        <f>DF5</f>
        <v/>
      </c>
      <c r="DG6" s="3" t="str">
        <f t="shared" si="7"/>
        <v/>
      </c>
      <c r="DH6" s="8"/>
      <c r="DI6" s="3" t="str">
        <f>IF(ET4=6,AS5,"")</f>
        <v/>
      </c>
      <c r="DJ6" s="3" t="str">
        <f>IF(ET4=6,AT5,"")</f>
        <v/>
      </c>
      <c r="DK6" s="3" t="str">
        <f>IF(ET4=6,AU5,"")</f>
        <v/>
      </c>
      <c r="DL6" s="3" t="str">
        <f>IF(ET4=6,AV5,"")</f>
        <v/>
      </c>
      <c r="DM6" s="3" t="str">
        <f>DM5</f>
        <v/>
      </c>
      <c r="DN6" s="3" t="str">
        <f>DN5</f>
        <v/>
      </c>
      <c r="DO6" s="3" t="str">
        <f>DO5</f>
        <v/>
      </c>
      <c r="DP6" s="3" t="str">
        <f>DP5</f>
        <v/>
      </c>
      <c r="DQ6" s="3" t="str">
        <f>DQ5</f>
        <v/>
      </c>
      <c r="DR6" s="3" t="str">
        <f>DR5</f>
        <v/>
      </c>
      <c r="DS6" s="3" t="str">
        <f t="shared" si="8"/>
        <v/>
      </c>
      <c r="DT6" s="8"/>
      <c r="DU6" s="3" t="str">
        <f>IF(ET4=7,AZ5,"")</f>
        <v/>
      </c>
      <c r="DV6" s="3" t="str">
        <f>IF(ET4=7,BA5,"")</f>
        <v/>
      </c>
      <c r="DW6" s="3" t="str">
        <f>IF(ET4=7,BB5,"")</f>
        <v/>
      </c>
      <c r="DX6" s="3" t="str">
        <f>IF(ET4=7,BC5,"")</f>
        <v/>
      </c>
      <c r="DY6" s="3" t="str">
        <f>DY5</f>
        <v/>
      </c>
      <c r="DZ6" s="3" t="str">
        <f>DZ5</f>
        <v/>
      </c>
      <c r="EA6" s="3" t="str">
        <f>EA5</f>
        <v/>
      </c>
      <c r="EB6" s="3" t="str">
        <f>EB5</f>
        <v/>
      </c>
      <c r="EC6" s="3" t="str">
        <f t="shared" si="9"/>
        <v/>
      </c>
      <c r="ED6" s="8"/>
      <c r="EE6" s="28" t="s">
        <v>277</v>
      </c>
      <c r="EF6" s="28" t="s">
        <v>277</v>
      </c>
      <c r="EG6" s="28" t="s">
        <v>277</v>
      </c>
      <c r="EH6" s="28" t="s">
        <v>277</v>
      </c>
      <c r="EI6" s="28" t="s">
        <v>277</v>
      </c>
      <c r="EJ6" s="28" t="s">
        <v>277</v>
      </c>
      <c r="EK6" s="28" t="s">
        <v>277</v>
      </c>
      <c r="EL6" s="28" t="s">
        <v>277</v>
      </c>
      <c r="EM6" s="28" t="s">
        <v>277</v>
      </c>
      <c r="EN6" s="28" t="s">
        <v>277</v>
      </c>
      <c r="EO6" s="8"/>
      <c r="EP6" s="9"/>
      <c r="EQ6" s="10" t="str">
        <f t="shared" si="10"/>
        <v/>
      </c>
      <c r="ER6" s="11" t="str">
        <f t="shared" si="11"/>
        <v/>
      </c>
      <c r="ES6" s="10" t="str">
        <f t="shared" si="12"/>
        <v/>
      </c>
      <c r="ET6" s="10">
        <f t="shared" si="13"/>
        <v>0</v>
      </c>
      <c r="EU6" s="13"/>
      <c r="EV6" s="12" t="b">
        <f t="shared" si="14"/>
        <v>1</v>
      </c>
      <c r="EW6" s="3" t="b">
        <f t="shared" si="15"/>
        <v>1</v>
      </c>
      <c r="EX6" s="3" t="b">
        <f t="shared" si="16"/>
        <v>1</v>
      </c>
      <c r="EY6" s="3" t="b">
        <f t="shared" si="17"/>
        <v>1</v>
      </c>
      <c r="EZ6" s="3">
        <f t="shared" si="18"/>
        <v>0</v>
      </c>
      <c r="FA6" s="3">
        <f t="shared" si="19"/>
        <v>0</v>
      </c>
      <c r="FB6" s="3">
        <f t="shared" si="20"/>
        <v>0</v>
      </c>
      <c r="FC6" s="3">
        <f t="shared" si="21"/>
        <v>0</v>
      </c>
      <c r="FD6" s="3">
        <f t="shared" si="22"/>
        <v>0</v>
      </c>
      <c r="FE6" s="3" t="e">
        <f t="shared" si="23"/>
        <v>#VALUE!</v>
      </c>
      <c r="FF6" s="3">
        <f t="shared" si="24"/>
        <v>0</v>
      </c>
      <c r="FG6" s="3">
        <f t="shared" si="25"/>
        <v>0</v>
      </c>
      <c r="FH6" s="3" t="e">
        <f t="shared" si="26"/>
        <v>#VALUE!</v>
      </c>
      <c r="FI6" s="3" t="b">
        <f t="shared" si="27"/>
        <v>1</v>
      </c>
      <c r="FJ6" s="3" t="b">
        <f t="shared" si="28"/>
        <v>1</v>
      </c>
      <c r="FK6" s="3" t="b">
        <f t="shared" si="29"/>
        <v>1</v>
      </c>
      <c r="FL6" s="3" t="b">
        <f t="shared" si="30"/>
        <v>1</v>
      </c>
      <c r="FM6" s="3" t="b">
        <f t="shared" si="31"/>
        <v>1</v>
      </c>
      <c r="FN6" s="3" t="b">
        <f t="shared" si="32"/>
        <v>1</v>
      </c>
      <c r="FO6" s="3">
        <f t="shared" si="33"/>
        <v>0</v>
      </c>
      <c r="FP6" s="3">
        <f t="shared" si="34"/>
        <v>0</v>
      </c>
      <c r="FQ6" s="3">
        <f t="shared" si="35"/>
        <v>0</v>
      </c>
      <c r="FR6" s="3">
        <f t="shared" si="36"/>
        <v>0</v>
      </c>
      <c r="FS6" s="3">
        <f t="shared" si="37"/>
        <v>0</v>
      </c>
      <c r="FT6" s="3">
        <f t="shared" si="38"/>
        <v>0</v>
      </c>
      <c r="FU6" s="3">
        <f t="shared" si="39"/>
        <v>0</v>
      </c>
      <c r="FV6" s="21" t="b">
        <f t="shared" si="40"/>
        <v>1</v>
      </c>
      <c r="FW6" s="24">
        <f t="shared" si="41"/>
        <v>1</v>
      </c>
      <c r="FX6" s="24">
        <f t="shared" si="42"/>
        <v>0</v>
      </c>
      <c r="FY6" s="25" t="e">
        <f t="shared" si="43"/>
        <v>#VALUE!</v>
      </c>
      <c r="FZ6" s="24" t="e">
        <f t="shared" si="44"/>
        <v>#VALUE!</v>
      </c>
      <c r="GA6" s="24" t="e">
        <f t="shared" si="45"/>
        <v>#VALUE!</v>
      </c>
      <c r="GB6" s="24">
        <f t="shared" si="56"/>
        <v>1</v>
      </c>
      <c r="GC6" s="24" t="e">
        <f t="shared" si="56"/>
        <v>#VALUE!</v>
      </c>
      <c r="GD6" s="24" t="e">
        <f t="shared" si="56"/>
        <v>#VALUE!</v>
      </c>
      <c r="GE6" s="24" t="e">
        <f t="shared" si="56"/>
        <v>#VALUE!</v>
      </c>
      <c r="GF6" s="24">
        <f t="shared" si="46"/>
        <v>0</v>
      </c>
      <c r="GG6" s="24">
        <f t="shared" si="47"/>
        <v>0</v>
      </c>
      <c r="GH6" s="24">
        <f t="shared" si="48"/>
        <v>0</v>
      </c>
      <c r="GI6" s="24">
        <f t="shared" si="49"/>
        <v>0</v>
      </c>
      <c r="GJ6" s="24">
        <f t="shared" si="50"/>
        <v>2</v>
      </c>
      <c r="GK6" s="24">
        <f t="shared" si="51"/>
        <v>2</v>
      </c>
      <c r="GL6" s="24">
        <f t="shared" si="52"/>
        <v>2</v>
      </c>
      <c r="GM6" s="31">
        <f t="shared" si="53"/>
        <v>2</v>
      </c>
      <c r="GN6" s="13"/>
      <c r="GO6" s="12"/>
    </row>
    <row r="7" spans="1:197">
      <c r="A7" s="54"/>
      <c r="B7" s="54"/>
      <c r="C7" s="54"/>
      <c r="D7" s="54"/>
      <c r="E7" s="54"/>
      <c r="F7" s="54"/>
      <c r="G7" s="54"/>
      <c r="H7" s="54"/>
      <c r="I7" s="54"/>
      <c r="J7" s="54"/>
      <c r="K7" s="54"/>
      <c r="L7" s="54"/>
      <c r="M7" s="56"/>
      <c r="N7" s="54"/>
      <c r="O7" s="54"/>
      <c r="P7" s="54"/>
      <c r="Q7" s="56"/>
      <c r="R7" s="54"/>
      <c r="S7" s="54"/>
      <c r="T7" s="54"/>
      <c r="U7" s="56"/>
      <c r="V7" s="54"/>
      <c r="W7" s="54"/>
      <c r="X7" s="56"/>
      <c r="Y7" s="54"/>
      <c r="Z7" s="54"/>
      <c r="AA7" s="54"/>
      <c r="AB7" s="56"/>
      <c r="AC7" s="54"/>
      <c r="AD7" s="54"/>
      <c r="AE7" s="54"/>
      <c r="AF7" s="56"/>
      <c r="AG7" s="54"/>
      <c r="AH7" s="54"/>
      <c r="AI7" s="56"/>
      <c r="AJ7" s="54"/>
      <c r="AK7" s="54"/>
      <c r="AL7" s="56"/>
      <c r="AM7" s="54"/>
      <c r="AN7" s="54"/>
      <c r="AO7" s="54"/>
      <c r="AP7" s="54"/>
      <c r="AQ7" s="54"/>
      <c r="AR7" s="56"/>
      <c r="AS7" s="54"/>
      <c r="AT7" s="54"/>
      <c r="AU7" s="54"/>
      <c r="AV7" s="54"/>
      <c r="AW7" s="54"/>
      <c r="AX7" s="54"/>
      <c r="AY7" s="56"/>
      <c r="AZ7" s="54"/>
      <c r="BA7" s="54"/>
      <c r="BB7" s="54"/>
      <c r="BC7" s="100"/>
      <c r="BD7" s="8"/>
      <c r="BE7" s="8"/>
      <c r="BF7" s="28" t="s">
        <v>277</v>
      </c>
      <c r="BG7" s="28" t="s">
        <v>277</v>
      </c>
      <c r="BH7" s="28" t="s">
        <v>277</v>
      </c>
      <c r="BI7" s="28" t="s">
        <v>277</v>
      </c>
      <c r="BJ7" s="28" t="s">
        <v>277</v>
      </c>
      <c r="BK7" s="28" t="s">
        <v>277</v>
      </c>
      <c r="BL7" s="28" t="s">
        <v>277</v>
      </c>
      <c r="BM7" s="28" t="s">
        <v>277</v>
      </c>
      <c r="BN7" s="28" t="s">
        <v>277</v>
      </c>
      <c r="BO7" s="28" t="s">
        <v>277</v>
      </c>
      <c r="BP7" s="8"/>
      <c r="BQ7" s="22" t="str">
        <f t="shared" si="0"/>
        <v/>
      </c>
      <c r="BR7" s="22" t="str">
        <f>IF(FV7=FALSE,C7,"")</f>
        <v/>
      </c>
      <c r="BS7" s="22" t="str">
        <f>BR9</f>
        <v/>
      </c>
      <c r="BT7" s="22" t="str">
        <f t="shared" si="54"/>
        <v/>
      </c>
      <c r="BU7" s="22" t="str">
        <f t="shared" si="1"/>
        <v/>
      </c>
      <c r="BV7" s="22" t="str">
        <f t="shared" si="2"/>
        <v/>
      </c>
      <c r="BW7" s="22" t="str">
        <f t="shared" si="3"/>
        <v/>
      </c>
      <c r="BX7" s="22" t="str">
        <f t="shared" si="55"/>
        <v/>
      </c>
      <c r="BY7" s="22" t="str">
        <f t="shared" si="4"/>
        <v/>
      </c>
      <c r="BZ7" s="22" t="str">
        <f t="shared" si="5"/>
        <v/>
      </c>
      <c r="CA7" s="18"/>
      <c r="CB7" s="3" t="str">
        <f>IF(ET7=1, EQ7,"")</f>
        <v/>
      </c>
      <c r="CC7" s="3" t="str">
        <f>IF(ET7=1, ER7,"")</f>
        <v/>
      </c>
      <c r="CD7" s="3" t="str">
        <f>IF(ET7=1, ES7,"")</f>
        <v/>
      </c>
      <c r="CE7" s="3" t="str">
        <f>CB9</f>
        <v/>
      </c>
      <c r="CF7" s="3" t="str">
        <f>CC9</f>
        <v/>
      </c>
      <c r="CG7" s="3" t="str">
        <f>CD9</f>
        <v/>
      </c>
      <c r="CH7" s="3" t="str">
        <f t="shared" si="6"/>
        <v/>
      </c>
      <c r="CI7" s="8"/>
      <c r="CJ7" s="3" t="str">
        <f>IF(ET7=2,V7,"")</f>
        <v/>
      </c>
      <c r="CK7" s="3" t="str">
        <f>IF(ET7=2,W7,"")</f>
        <v/>
      </c>
      <c r="CL7" s="3" t="str">
        <f>CJ9</f>
        <v/>
      </c>
      <c r="CM7" s="3" t="str">
        <f>CK9</f>
        <v/>
      </c>
      <c r="CN7" s="8"/>
      <c r="CO7" s="3" t="str">
        <f>IF(ET7=3,AG7,"")</f>
        <v/>
      </c>
      <c r="CP7" s="3" t="str">
        <f>IF(ET7=3,AH7,"")</f>
        <v/>
      </c>
      <c r="CQ7" s="3" t="str">
        <f>CO9</f>
        <v/>
      </c>
      <c r="CR7" s="3" t="str">
        <f>CP9</f>
        <v/>
      </c>
      <c r="CS7" s="8"/>
      <c r="CT7" s="3" t="str">
        <f>IF(ET7=4,AJ7,"")</f>
        <v/>
      </c>
      <c r="CU7" s="3" t="str">
        <f>IF(ET7=4,AK7,"")</f>
        <v/>
      </c>
      <c r="CV7" s="3" t="str">
        <f>CT9</f>
        <v/>
      </c>
      <c r="CW7" s="3" t="str">
        <f>CU9</f>
        <v/>
      </c>
      <c r="CX7" s="8"/>
      <c r="CY7" s="3" t="str">
        <f>IF(ET7=5,AM7,"")</f>
        <v/>
      </c>
      <c r="CZ7" s="3" t="str">
        <f>IF(ET7=5,AN7,"")</f>
        <v/>
      </c>
      <c r="DA7" s="3" t="str">
        <f>IF(ET7=5,AO7,"")</f>
        <v/>
      </c>
      <c r="DB7" s="3" t="str">
        <f>CY9</f>
        <v/>
      </c>
      <c r="DC7" s="3" t="str">
        <f>CZ9</f>
        <v/>
      </c>
      <c r="DD7" s="3" t="str">
        <f>DA9</f>
        <v/>
      </c>
      <c r="DE7" s="3" t="str">
        <f>IF(ET7=5,AP7,"")</f>
        <v/>
      </c>
      <c r="DF7" s="3" t="str">
        <f>IF(ET7=5,AQ7,"")</f>
        <v/>
      </c>
      <c r="DG7" s="3" t="str">
        <f t="shared" si="7"/>
        <v/>
      </c>
      <c r="DH7" s="8"/>
      <c r="DI7" s="3" t="str">
        <f>IF(ET7=6,AS7,"")</f>
        <v/>
      </c>
      <c r="DJ7" s="3" t="str">
        <f>IF(ET7=6,AT7,"")</f>
        <v/>
      </c>
      <c r="DK7" s="3" t="str">
        <f>IF(ET7=6,AU7,"")</f>
        <v/>
      </c>
      <c r="DL7" s="3" t="str">
        <f>IF(ET7=6,AV7,"")</f>
        <v/>
      </c>
      <c r="DM7" s="3" t="str">
        <f>DI9</f>
        <v/>
      </c>
      <c r="DN7" s="3" t="str">
        <f>DJ9</f>
        <v/>
      </c>
      <c r="DO7" s="3" t="str">
        <f>DK9</f>
        <v/>
      </c>
      <c r="DP7" s="3" t="str">
        <f>DL9</f>
        <v/>
      </c>
      <c r="DQ7" s="3" t="str">
        <f>IF(ET7=6,AW7,"")</f>
        <v/>
      </c>
      <c r="DR7" s="3" t="str">
        <f>IF(ET7=6,AX7,"")</f>
        <v/>
      </c>
      <c r="DS7" s="3" t="str">
        <f t="shared" si="8"/>
        <v/>
      </c>
      <c r="DT7" s="8"/>
      <c r="DU7" s="3" t="str">
        <f>IF(ET7=7,AZ7,"")</f>
        <v/>
      </c>
      <c r="DV7" s="3" t="str">
        <f>IF(ET7=7,BA7,"")</f>
        <v/>
      </c>
      <c r="DW7" s="3" t="str">
        <f>IF(ET7=7,BB7,"")</f>
        <v/>
      </c>
      <c r="DX7" s="3" t="str">
        <f>IF(ET7=7,BC7,"")</f>
        <v/>
      </c>
      <c r="DY7" s="3" t="str">
        <f>DU9</f>
        <v/>
      </c>
      <c r="DZ7" s="3" t="str">
        <f>DV9</f>
        <v/>
      </c>
      <c r="EA7" s="3" t="str">
        <f>DW9</f>
        <v/>
      </c>
      <c r="EB7" s="3" t="str">
        <f>DX9</f>
        <v/>
      </c>
      <c r="EC7" s="3" t="str">
        <f t="shared" si="9"/>
        <v/>
      </c>
      <c r="ED7" s="8"/>
      <c r="EE7" s="28" t="s">
        <v>277</v>
      </c>
      <c r="EF7" s="28" t="s">
        <v>277</v>
      </c>
      <c r="EG7" s="28" t="s">
        <v>277</v>
      </c>
      <c r="EH7" s="28" t="s">
        <v>277</v>
      </c>
      <c r="EI7" s="28" t="s">
        <v>277</v>
      </c>
      <c r="EJ7" s="28" t="s">
        <v>277</v>
      </c>
      <c r="EK7" s="28" t="s">
        <v>277</v>
      </c>
      <c r="EL7" s="28" t="s">
        <v>277</v>
      </c>
      <c r="EM7" s="28" t="s">
        <v>277</v>
      </c>
      <c r="EN7" s="28" t="s">
        <v>277</v>
      </c>
      <c r="EO7" s="8"/>
      <c r="EP7" s="9"/>
      <c r="EQ7" s="10" t="str">
        <f t="shared" si="10"/>
        <v/>
      </c>
      <c r="ER7" s="11" t="str">
        <f t="shared" si="11"/>
        <v/>
      </c>
      <c r="ES7" s="10" t="str">
        <f t="shared" si="12"/>
        <v/>
      </c>
      <c r="ET7" s="10">
        <f t="shared" si="13"/>
        <v>0</v>
      </c>
      <c r="EU7" s="13"/>
      <c r="EV7" s="12" t="b">
        <f t="shared" si="14"/>
        <v>1</v>
      </c>
      <c r="EW7" s="3" t="b">
        <f t="shared" si="15"/>
        <v>1</v>
      </c>
      <c r="EX7" s="3" t="b">
        <f t="shared" si="16"/>
        <v>1</v>
      </c>
      <c r="EY7" s="3" t="b">
        <f t="shared" si="17"/>
        <v>1</v>
      </c>
      <c r="EZ7" s="3">
        <f t="shared" si="18"/>
        <v>0</v>
      </c>
      <c r="FA7" s="3">
        <f t="shared" si="19"/>
        <v>0</v>
      </c>
      <c r="FB7" s="3">
        <f t="shared" si="20"/>
        <v>0</v>
      </c>
      <c r="FC7" s="3">
        <f t="shared" si="21"/>
        <v>0</v>
      </c>
      <c r="FD7" s="3">
        <f t="shared" si="22"/>
        <v>0</v>
      </c>
      <c r="FE7" s="3" t="e">
        <f t="shared" si="23"/>
        <v>#VALUE!</v>
      </c>
      <c r="FF7" s="3">
        <f t="shared" si="24"/>
        <v>0</v>
      </c>
      <c r="FG7" s="3">
        <f t="shared" si="25"/>
        <v>0</v>
      </c>
      <c r="FH7" s="3" t="e">
        <f t="shared" si="26"/>
        <v>#VALUE!</v>
      </c>
      <c r="FI7" s="3" t="b">
        <f t="shared" si="27"/>
        <v>1</v>
      </c>
      <c r="FJ7" s="3" t="b">
        <f t="shared" si="28"/>
        <v>1</v>
      </c>
      <c r="FK7" s="3" t="b">
        <f t="shared" si="29"/>
        <v>1</v>
      </c>
      <c r="FL7" s="3" t="b">
        <f t="shared" si="30"/>
        <v>1</v>
      </c>
      <c r="FM7" s="3" t="b">
        <f t="shared" si="31"/>
        <v>1</v>
      </c>
      <c r="FN7" s="3" t="b">
        <f t="shared" si="32"/>
        <v>1</v>
      </c>
      <c r="FO7" s="3">
        <f t="shared" si="33"/>
        <v>0</v>
      </c>
      <c r="FP7" s="3">
        <f t="shared" si="34"/>
        <v>0</v>
      </c>
      <c r="FQ7" s="3">
        <f t="shared" si="35"/>
        <v>0</v>
      </c>
      <c r="FR7" s="3">
        <f t="shared" si="36"/>
        <v>0</v>
      </c>
      <c r="FS7" s="3">
        <f t="shared" si="37"/>
        <v>0</v>
      </c>
      <c r="FT7" s="3">
        <f t="shared" si="38"/>
        <v>0</v>
      </c>
      <c r="FU7" s="3">
        <f t="shared" si="39"/>
        <v>0</v>
      </c>
      <c r="FV7" s="21" t="b">
        <f t="shared" si="40"/>
        <v>1</v>
      </c>
      <c r="FW7" s="24">
        <f t="shared" si="41"/>
        <v>1</v>
      </c>
      <c r="FX7" s="24">
        <f t="shared" si="42"/>
        <v>0</v>
      </c>
      <c r="FY7" s="25" t="e">
        <f t="shared" si="43"/>
        <v>#VALUE!</v>
      </c>
      <c r="FZ7" s="24" t="e">
        <f t="shared" si="44"/>
        <v>#VALUE!</v>
      </c>
      <c r="GA7" s="24" t="e">
        <f t="shared" si="45"/>
        <v>#VALUE!</v>
      </c>
      <c r="GB7" s="24">
        <f t="shared" ref="GB7:GB38" si="57">IF(FX7&lt;0, 0,1)</f>
        <v>1</v>
      </c>
      <c r="GC7" s="24" t="e">
        <f t="shared" ref="GC7:GC38" si="58">IF(FY7&lt;0, 0,1)</f>
        <v>#VALUE!</v>
      </c>
      <c r="GD7" s="24" t="e">
        <f t="shared" ref="GD7:GD38" si="59">IF(FZ7&lt;0, 0,1)</f>
        <v>#VALUE!</v>
      </c>
      <c r="GE7" s="24" t="e">
        <f t="shared" ref="GE7:GE38" si="60">IF(GA7&lt;0, 0,1)</f>
        <v>#VALUE!</v>
      </c>
      <c r="GF7" s="24">
        <f t="shared" si="46"/>
        <v>0</v>
      </c>
      <c r="GG7" s="24">
        <f t="shared" si="47"/>
        <v>0</v>
      </c>
      <c r="GH7" s="24">
        <f t="shared" si="48"/>
        <v>0</v>
      </c>
      <c r="GI7" s="24">
        <f t="shared" si="49"/>
        <v>0</v>
      </c>
      <c r="GJ7" s="24">
        <f t="shared" si="50"/>
        <v>2</v>
      </c>
      <c r="GK7" s="24">
        <f t="shared" si="51"/>
        <v>2</v>
      </c>
      <c r="GL7" s="24">
        <f t="shared" si="52"/>
        <v>2</v>
      </c>
      <c r="GM7" s="31">
        <f t="shared" si="53"/>
        <v>2</v>
      </c>
      <c r="GN7" s="13"/>
    </row>
    <row r="8" spans="1:197">
      <c r="A8" s="54"/>
      <c r="B8" s="54"/>
      <c r="C8" s="54"/>
      <c r="D8" s="54"/>
      <c r="E8" s="54"/>
      <c r="F8" s="54"/>
      <c r="G8" s="54"/>
      <c r="H8" s="54"/>
      <c r="I8" s="54"/>
      <c r="J8" s="54"/>
      <c r="K8" s="54"/>
      <c r="L8" s="54"/>
      <c r="M8" s="56"/>
      <c r="N8" s="54"/>
      <c r="O8" s="54"/>
      <c r="P8" s="54"/>
      <c r="Q8" s="56"/>
      <c r="R8" s="54"/>
      <c r="S8" s="54"/>
      <c r="T8" s="54"/>
      <c r="U8" s="56"/>
      <c r="V8" s="54"/>
      <c r="W8" s="54"/>
      <c r="X8" s="56"/>
      <c r="Y8" s="54"/>
      <c r="Z8" s="54"/>
      <c r="AA8" s="54"/>
      <c r="AB8" s="56"/>
      <c r="AC8" s="54"/>
      <c r="AD8" s="54"/>
      <c r="AE8" s="54"/>
      <c r="AF8" s="56"/>
      <c r="AG8" s="54"/>
      <c r="AH8" s="54"/>
      <c r="AI8" s="56"/>
      <c r="AJ8" s="54"/>
      <c r="AK8" s="54"/>
      <c r="AL8" s="56"/>
      <c r="AM8" s="54"/>
      <c r="AN8" s="54"/>
      <c r="AO8" s="54"/>
      <c r="AP8" s="54"/>
      <c r="AQ8" s="54"/>
      <c r="AR8" s="56"/>
      <c r="AS8" s="54"/>
      <c r="AT8" s="54"/>
      <c r="AU8" s="54"/>
      <c r="AV8" s="54"/>
      <c r="AW8" s="54"/>
      <c r="AX8" s="54"/>
      <c r="AY8" s="56"/>
      <c r="AZ8" s="54"/>
      <c r="BA8" s="54"/>
      <c r="BB8" s="54"/>
      <c r="BC8" s="100"/>
      <c r="BD8" s="8"/>
      <c r="BE8" s="8"/>
      <c r="BF8" s="28" t="s">
        <v>277</v>
      </c>
      <c r="BG8" s="28" t="s">
        <v>277</v>
      </c>
      <c r="BH8" s="28" t="s">
        <v>277</v>
      </c>
      <c r="BI8" s="28" t="s">
        <v>277</v>
      </c>
      <c r="BJ8" s="28" t="s">
        <v>277</v>
      </c>
      <c r="BK8" s="28" t="s">
        <v>277</v>
      </c>
      <c r="BL8" s="28" t="s">
        <v>277</v>
      </c>
      <c r="BM8" s="28" t="s">
        <v>277</v>
      </c>
      <c r="BN8" s="28" t="s">
        <v>277</v>
      </c>
      <c r="BO8" s="28" t="s">
        <v>277</v>
      </c>
      <c r="BP8" s="8"/>
      <c r="BQ8" s="22" t="str">
        <f t="shared" si="0"/>
        <v/>
      </c>
      <c r="BR8" s="22" t="str">
        <f>BR7</f>
        <v/>
      </c>
      <c r="BS8" s="22" t="str">
        <f>IF(FV7=FALSE,C9,"")</f>
        <v/>
      </c>
      <c r="BT8" s="22" t="str">
        <f t="shared" si="54"/>
        <v/>
      </c>
      <c r="BU8" s="22" t="str">
        <f t="shared" si="1"/>
        <v/>
      </c>
      <c r="BV8" s="22" t="str">
        <f t="shared" si="2"/>
        <v/>
      </c>
      <c r="BW8" s="22" t="str">
        <f t="shared" si="3"/>
        <v/>
      </c>
      <c r="BX8" s="22" t="str">
        <f t="shared" si="55"/>
        <v/>
      </c>
      <c r="BY8" s="22" t="str">
        <f t="shared" si="4"/>
        <v/>
      </c>
      <c r="BZ8" s="22" t="str">
        <f t="shared" si="5"/>
        <v/>
      </c>
      <c r="CA8" s="18"/>
      <c r="CB8" s="3" t="str">
        <f>CB7</f>
        <v/>
      </c>
      <c r="CC8" s="3" t="str">
        <f>CC7</f>
        <v/>
      </c>
      <c r="CD8" s="3" t="str">
        <f>CD7</f>
        <v/>
      </c>
      <c r="CE8" s="3" t="str">
        <f>IF(ET8=1,EQ9,"")</f>
        <v/>
      </c>
      <c r="CF8" s="3" t="str">
        <f>IF(ET8=1,ER9,"")</f>
        <v/>
      </c>
      <c r="CG8" s="3" t="str">
        <f>IF(ET8=1,ES9,"")</f>
        <v/>
      </c>
      <c r="CH8" s="3" t="str">
        <f t="shared" si="6"/>
        <v/>
      </c>
      <c r="CI8" s="8"/>
      <c r="CJ8" s="3" t="str">
        <f>CJ7</f>
        <v/>
      </c>
      <c r="CK8" s="3" t="str">
        <f>CK7</f>
        <v/>
      </c>
      <c r="CL8" s="3" t="str">
        <f>IF(ET9=2,V9,"")</f>
        <v/>
      </c>
      <c r="CM8" s="3" t="str">
        <f>IF(ET9=2,W9,"")</f>
        <v/>
      </c>
      <c r="CN8" s="8"/>
      <c r="CO8" s="3" t="str">
        <f>CO7</f>
        <v/>
      </c>
      <c r="CP8" s="3" t="str">
        <f>CP7</f>
        <v/>
      </c>
      <c r="CQ8" s="3" t="str">
        <f>IF(ET8=3,AG9,"")</f>
        <v/>
      </c>
      <c r="CR8" s="3" t="str">
        <f>IF(ET8=3,AH9,"")</f>
        <v/>
      </c>
      <c r="CS8" s="8"/>
      <c r="CT8" s="3" t="str">
        <f>CT7</f>
        <v/>
      </c>
      <c r="CU8" s="3" t="str">
        <f>CU7</f>
        <v/>
      </c>
      <c r="CV8" s="3" t="str">
        <f>IF(ET8=4,AJ9,"")</f>
        <v/>
      </c>
      <c r="CW8" s="3" t="str">
        <f>IF(ET8=4,AK9,"")</f>
        <v/>
      </c>
      <c r="CX8" s="8"/>
      <c r="CY8" s="3" t="str">
        <f>CY7</f>
        <v/>
      </c>
      <c r="CZ8" s="3" t="str">
        <f>CZ7</f>
        <v/>
      </c>
      <c r="DA8" s="3" t="str">
        <f>DA7</f>
        <v/>
      </c>
      <c r="DB8" s="3" t="str">
        <f>IF(ET8=5,AM9,"")</f>
        <v/>
      </c>
      <c r="DC8" s="3" t="str">
        <f>IF(ET8=5,AN9,"")</f>
        <v/>
      </c>
      <c r="DD8" s="3" t="str">
        <f>IF(ET8=5,AO9,"")</f>
        <v/>
      </c>
      <c r="DE8" s="3" t="str">
        <f>DE7</f>
        <v/>
      </c>
      <c r="DF8" s="3" t="str">
        <f>DF7</f>
        <v/>
      </c>
      <c r="DG8" s="3" t="str">
        <f t="shared" si="7"/>
        <v/>
      </c>
      <c r="DH8" s="8"/>
      <c r="DI8" s="3" t="str">
        <f>DI7</f>
        <v/>
      </c>
      <c r="DJ8" s="3" t="str">
        <f>DJ7</f>
        <v/>
      </c>
      <c r="DK8" s="3" t="str">
        <f>DK7</f>
        <v/>
      </c>
      <c r="DL8" s="3" t="str">
        <f>DL7</f>
        <v/>
      </c>
      <c r="DM8" s="3" t="str">
        <f>IF(ET7=6,AS9,"")</f>
        <v/>
      </c>
      <c r="DN8" s="3" t="str">
        <f>IF(ET7=6,AT9,"")</f>
        <v/>
      </c>
      <c r="DO8" s="3" t="str">
        <f>IF(ET7=6,AU9,"")</f>
        <v/>
      </c>
      <c r="DP8" s="3" t="str">
        <f>IF(ET7=6,AV9,"")</f>
        <v/>
      </c>
      <c r="DQ8" s="3" t="str">
        <f>DQ7</f>
        <v/>
      </c>
      <c r="DR8" s="3" t="str">
        <f>DR7</f>
        <v/>
      </c>
      <c r="DS8" s="3" t="str">
        <f t="shared" si="8"/>
        <v/>
      </c>
      <c r="DT8" s="8"/>
      <c r="DU8" s="3" t="str">
        <f>DU7</f>
        <v/>
      </c>
      <c r="DV8" s="3" t="str">
        <f>DV7</f>
        <v/>
      </c>
      <c r="DW8" s="3" t="str">
        <f>DW7</f>
        <v/>
      </c>
      <c r="DX8" s="3" t="str">
        <f>DX7</f>
        <v/>
      </c>
      <c r="DY8" s="3" t="str">
        <f>IF(ET7=7,AZ9,"")</f>
        <v/>
      </c>
      <c r="DZ8" s="3" t="str">
        <f>IF(ET7=7,BA9,"")</f>
        <v/>
      </c>
      <c r="EA8" s="3" t="str">
        <f>IF(ET7=7,BB9,"")</f>
        <v/>
      </c>
      <c r="EB8" s="3" t="str">
        <f>IF(ET7=7,BC9,"")</f>
        <v/>
      </c>
      <c r="EC8" s="3" t="str">
        <f t="shared" si="9"/>
        <v/>
      </c>
      <c r="ED8" s="8"/>
      <c r="EE8" s="28" t="s">
        <v>277</v>
      </c>
      <c r="EF8" s="28" t="s">
        <v>277</v>
      </c>
      <c r="EG8" s="28" t="s">
        <v>277</v>
      </c>
      <c r="EH8" s="28" t="s">
        <v>277</v>
      </c>
      <c r="EI8" s="28" t="s">
        <v>277</v>
      </c>
      <c r="EJ8" s="28" t="s">
        <v>277</v>
      </c>
      <c r="EK8" s="28" t="s">
        <v>277</v>
      </c>
      <c r="EL8" s="28" t="s">
        <v>277</v>
      </c>
      <c r="EM8" s="28" t="s">
        <v>277</v>
      </c>
      <c r="EN8" s="28" t="s">
        <v>277</v>
      </c>
      <c r="EO8" s="8"/>
      <c r="EP8" s="9"/>
      <c r="EQ8" s="10" t="str">
        <f t="shared" si="10"/>
        <v/>
      </c>
      <c r="ER8" s="11" t="str">
        <f t="shared" si="11"/>
        <v/>
      </c>
      <c r="ES8" s="10" t="str">
        <f t="shared" si="12"/>
        <v/>
      </c>
      <c r="ET8" s="10">
        <f t="shared" si="13"/>
        <v>0</v>
      </c>
      <c r="EU8" s="13"/>
      <c r="EV8" s="12" t="b">
        <f t="shared" si="14"/>
        <v>1</v>
      </c>
      <c r="EW8" s="3" t="b">
        <f t="shared" si="15"/>
        <v>1</v>
      </c>
      <c r="EX8" s="3" t="b">
        <f t="shared" si="16"/>
        <v>1</v>
      </c>
      <c r="EY8" s="3" t="b">
        <f t="shared" si="17"/>
        <v>1</v>
      </c>
      <c r="EZ8" s="3">
        <f t="shared" si="18"/>
        <v>0</v>
      </c>
      <c r="FA8" s="3">
        <f t="shared" si="19"/>
        <v>0</v>
      </c>
      <c r="FB8" s="3">
        <f t="shared" si="20"/>
        <v>0</v>
      </c>
      <c r="FC8" s="3">
        <f t="shared" si="21"/>
        <v>0</v>
      </c>
      <c r="FD8" s="3">
        <f t="shared" si="22"/>
        <v>0</v>
      </c>
      <c r="FE8" s="3" t="e">
        <f t="shared" si="23"/>
        <v>#VALUE!</v>
      </c>
      <c r="FF8" s="3">
        <f t="shared" si="24"/>
        <v>0</v>
      </c>
      <c r="FG8" s="3">
        <f t="shared" si="25"/>
        <v>0</v>
      </c>
      <c r="FH8" s="3" t="e">
        <f t="shared" si="26"/>
        <v>#VALUE!</v>
      </c>
      <c r="FI8" s="3" t="b">
        <f t="shared" si="27"/>
        <v>1</v>
      </c>
      <c r="FJ8" s="3" t="b">
        <f t="shared" si="28"/>
        <v>1</v>
      </c>
      <c r="FK8" s="3" t="b">
        <f t="shared" si="29"/>
        <v>1</v>
      </c>
      <c r="FL8" s="3" t="b">
        <f t="shared" si="30"/>
        <v>1</v>
      </c>
      <c r="FM8" s="3" t="b">
        <f t="shared" si="31"/>
        <v>1</v>
      </c>
      <c r="FN8" s="3" t="b">
        <f t="shared" si="32"/>
        <v>1</v>
      </c>
      <c r="FO8" s="3">
        <f t="shared" si="33"/>
        <v>0</v>
      </c>
      <c r="FP8" s="3">
        <f t="shared" si="34"/>
        <v>0</v>
      </c>
      <c r="FQ8" s="3">
        <f t="shared" si="35"/>
        <v>0</v>
      </c>
      <c r="FR8" s="3">
        <f t="shared" si="36"/>
        <v>0</v>
      </c>
      <c r="FS8" s="3">
        <f t="shared" si="37"/>
        <v>0</v>
      </c>
      <c r="FT8" s="3">
        <f t="shared" si="38"/>
        <v>0</v>
      </c>
      <c r="FU8" s="3">
        <f t="shared" si="39"/>
        <v>0</v>
      </c>
      <c r="FV8" s="21" t="b">
        <f t="shared" si="40"/>
        <v>1</v>
      </c>
      <c r="FW8" s="24">
        <f t="shared" si="41"/>
        <v>1</v>
      </c>
      <c r="FX8" s="24">
        <f t="shared" si="42"/>
        <v>0</v>
      </c>
      <c r="FY8" s="25" t="e">
        <f t="shared" si="43"/>
        <v>#VALUE!</v>
      </c>
      <c r="FZ8" s="24" t="e">
        <f t="shared" si="44"/>
        <v>#VALUE!</v>
      </c>
      <c r="GA8" s="24" t="e">
        <f t="shared" si="45"/>
        <v>#VALUE!</v>
      </c>
      <c r="GB8" s="24">
        <f t="shared" si="57"/>
        <v>1</v>
      </c>
      <c r="GC8" s="24" t="e">
        <f t="shared" si="58"/>
        <v>#VALUE!</v>
      </c>
      <c r="GD8" s="24" t="e">
        <f t="shared" si="59"/>
        <v>#VALUE!</v>
      </c>
      <c r="GE8" s="24" t="e">
        <f t="shared" si="60"/>
        <v>#VALUE!</v>
      </c>
      <c r="GF8" s="24">
        <f t="shared" si="46"/>
        <v>0</v>
      </c>
      <c r="GG8" s="24">
        <f t="shared" si="47"/>
        <v>0</v>
      </c>
      <c r="GH8" s="24">
        <f t="shared" si="48"/>
        <v>0</v>
      </c>
      <c r="GI8" s="24">
        <f t="shared" si="49"/>
        <v>0</v>
      </c>
      <c r="GJ8" s="24">
        <f t="shared" si="50"/>
        <v>2</v>
      </c>
      <c r="GK8" s="24">
        <f t="shared" si="51"/>
        <v>2</v>
      </c>
      <c r="GL8" s="24">
        <f t="shared" si="52"/>
        <v>2</v>
      </c>
      <c r="GM8" s="31">
        <f t="shared" si="53"/>
        <v>2</v>
      </c>
      <c r="GN8" s="13"/>
    </row>
    <row r="9" spans="1:197">
      <c r="A9" s="54"/>
      <c r="B9" s="54"/>
      <c r="C9" s="54"/>
      <c r="D9" s="54"/>
      <c r="E9" s="54"/>
      <c r="F9" s="54"/>
      <c r="G9" s="54"/>
      <c r="H9" s="54"/>
      <c r="I9" s="54"/>
      <c r="J9" s="54"/>
      <c r="K9" s="54"/>
      <c r="L9" s="54"/>
      <c r="M9" s="56"/>
      <c r="N9" s="54"/>
      <c r="O9" s="54"/>
      <c r="P9" s="54"/>
      <c r="Q9" s="56"/>
      <c r="R9" s="54"/>
      <c r="S9" s="54"/>
      <c r="T9" s="54"/>
      <c r="U9" s="56"/>
      <c r="V9" s="54"/>
      <c r="W9" s="54"/>
      <c r="X9" s="56"/>
      <c r="Y9" s="54"/>
      <c r="Z9" s="54"/>
      <c r="AA9" s="54"/>
      <c r="AB9" s="56"/>
      <c r="AC9" s="54"/>
      <c r="AD9" s="54"/>
      <c r="AE9" s="54"/>
      <c r="AF9" s="56"/>
      <c r="AG9" s="54"/>
      <c r="AH9" s="54"/>
      <c r="AI9" s="56"/>
      <c r="AJ9" s="54"/>
      <c r="AK9" s="54"/>
      <c r="AL9" s="56"/>
      <c r="AM9" s="54"/>
      <c r="AN9" s="54"/>
      <c r="AO9" s="54"/>
      <c r="AP9" s="54"/>
      <c r="AQ9" s="54"/>
      <c r="AR9" s="56"/>
      <c r="AS9" s="54"/>
      <c r="AT9" s="54"/>
      <c r="AU9" s="54"/>
      <c r="AV9" s="54"/>
      <c r="AW9" s="54"/>
      <c r="AX9" s="54"/>
      <c r="AY9" s="56"/>
      <c r="AZ9" s="54"/>
      <c r="BA9" s="54"/>
      <c r="BB9" s="54"/>
      <c r="BC9" s="100"/>
      <c r="BD9" s="8"/>
      <c r="BE9" s="8"/>
      <c r="BF9" s="28" t="s">
        <v>277</v>
      </c>
      <c r="BG9" s="28" t="s">
        <v>277</v>
      </c>
      <c r="BH9" s="28" t="s">
        <v>277</v>
      </c>
      <c r="BI9" s="28" t="s">
        <v>277</v>
      </c>
      <c r="BJ9" s="28" t="s">
        <v>277</v>
      </c>
      <c r="BK9" s="28" t="s">
        <v>277</v>
      </c>
      <c r="BL9" s="28" t="s">
        <v>277</v>
      </c>
      <c r="BM9" s="28" t="s">
        <v>277</v>
      </c>
      <c r="BN9" s="28" t="s">
        <v>277</v>
      </c>
      <c r="BO9" s="28" t="s">
        <v>277</v>
      </c>
      <c r="BP9" s="8"/>
      <c r="BQ9" s="22" t="str">
        <f t="shared" si="0"/>
        <v/>
      </c>
      <c r="BR9" s="22" t="str">
        <f>IF(FV7=FALSE,C8,"")</f>
        <v/>
      </c>
      <c r="BS9" s="22" t="str">
        <f>BS8</f>
        <v/>
      </c>
      <c r="BT9" s="22" t="str">
        <f t="shared" si="54"/>
        <v/>
      </c>
      <c r="BU9" s="22" t="str">
        <f t="shared" si="1"/>
        <v/>
      </c>
      <c r="BV9" s="22" t="str">
        <f t="shared" si="2"/>
        <v/>
      </c>
      <c r="BW9" s="22" t="str">
        <f t="shared" si="3"/>
        <v/>
      </c>
      <c r="BX9" s="22" t="str">
        <f t="shared" si="55"/>
        <v/>
      </c>
      <c r="BY9" s="22" t="str">
        <f t="shared" si="4"/>
        <v/>
      </c>
      <c r="BZ9" s="22" t="str">
        <f t="shared" si="5"/>
        <v/>
      </c>
      <c r="CA9" s="18"/>
      <c r="CB9" s="3" t="str">
        <f>IF(ET7=1, EQ8,"")</f>
        <v/>
      </c>
      <c r="CC9" s="3" t="str">
        <f>IF(ET7=1, ER8,"")</f>
        <v/>
      </c>
      <c r="CD9" s="3" t="str">
        <f>IF(ET7=1, ES8,"")</f>
        <v/>
      </c>
      <c r="CE9" s="3" t="str">
        <f>CE8</f>
        <v/>
      </c>
      <c r="CF9" s="3" t="str">
        <f>CF8</f>
        <v/>
      </c>
      <c r="CG9" s="3" t="str">
        <f>CG8</f>
        <v/>
      </c>
      <c r="CH9" s="3" t="str">
        <f t="shared" si="6"/>
        <v/>
      </c>
      <c r="CI9" s="8"/>
      <c r="CJ9" s="3" t="str">
        <f>IF(ET9=2,V8,"")</f>
        <v/>
      </c>
      <c r="CK9" s="3" t="str">
        <f>IF(ET9=2,W8,"")</f>
        <v/>
      </c>
      <c r="CL9" s="3" t="str">
        <f>CL8</f>
        <v/>
      </c>
      <c r="CM9" s="3" t="str">
        <f>CM8</f>
        <v/>
      </c>
      <c r="CN9" s="8"/>
      <c r="CO9" s="3" t="str">
        <f>IF(ET9=3,AG8,"")</f>
        <v/>
      </c>
      <c r="CP9" s="3" t="str">
        <f>IF(ET9=3,AH8,"")</f>
        <v/>
      </c>
      <c r="CQ9" s="3" t="str">
        <f>CQ8</f>
        <v/>
      </c>
      <c r="CR9" s="3" t="str">
        <f>CR8</f>
        <v/>
      </c>
      <c r="CS9" s="8"/>
      <c r="CT9" s="3" t="str">
        <f>IF(ET9=4,AJ8,"")</f>
        <v/>
      </c>
      <c r="CU9" s="3" t="str">
        <f>IF(ET9=4,AK8,"")</f>
        <v/>
      </c>
      <c r="CV9" s="3" t="str">
        <f>CV8</f>
        <v/>
      </c>
      <c r="CW9" s="3" t="str">
        <f>CW8</f>
        <v/>
      </c>
      <c r="CX9" s="8"/>
      <c r="CY9" s="3" t="str">
        <f>IF(ET9=5,AM8,"")</f>
        <v/>
      </c>
      <c r="CZ9" s="3" t="str">
        <f>IF(ET9=5,AN8,"")</f>
        <v/>
      </c>
      <c r="DA9" s="3" t="str">
        <f>IF(ET9=5,AO8,"")</f>
        <v/>
      </c>
      <c r="DB9" s="3" t="str">
        <f>DB8</f>
        <v/>
      </c>
      <c r="DC9" s="3" t="str">
        <f>DC8</f>
        <v/>
      </c>
      <c r="DD9" s="3" t="str">
        <f>DD8</f>
        <v/>
      </c>
      <c r="DE9" s="3" t="str">
        <f>DE8</f>
        <v/>
      </c>
      <c r="DF9" s="3" t="str">
        <f>DF8</f>
        <v/>
      </c>
      <c r="DG9" s="3" t="str">
        <f t="shared" si="7"/>
        <v/>
      </c>
      <c r="DH9" s="8"/>
      <c r="DI9" s="3" t="str">
        <f>IF(ET7=6,AS8,"")</f>
        <v/>
      </c>
      <c r="DJ9" s="3" t="str">
        <f>IF(ET7=6,AT8,"")</f>
        <v/>
      </c>
      <c r="DK9" s="3" t="str">
        <f>IF(ET7=6,AU8,"")</f>
        <v/>
      </c>
      <c r="DL9" s="3" t="str">
        <f>IF(ET7=6,AV8,"")</f>
        <v/>
      </c>
      <c r="DM9" s="3" t="str">
        <f>DM8</f>
        <v/>
      </c>
      <c r="DN9" s="3" t="str">
        <f>DN8</f>
        <v/>
      </c>
      <c r="DO9" s="3" t="str">
        <f>DO8</f>
        <v/>
      </c>
      <c r="DP9" s="3" t="str">
        <f>DP8</f>
        <v/>
      </c>
      <c r="DQ9" s="3" t="str">
        <f>DQ8</f>
        <v/>
      </c>
      <c r="DR9" s="3" t="str">
        <f>DR8</f>
        <v/>
      </c>
      <c r="DS9" s="3" t="str">
        <f t="shared" si="8"/>
        <v/>
      </c>
      <c r="DT9" s="8"/>
      <c r="DU9" s="3" t="str">
        <f>IF(ET7=7,AZ8,"")</f>
        <v/>
      </c>
      <c r="DV9" s="3" t="str">
        <f>IF(ET7=7,BA8,"")</f>
        <v/>
      </c>
      <c r="DW9" s="3" t="str">
        <f>IF(ET7=7,BB8,"")</f>
        <v/>
      </c>
      <c r="DX9" s="3" t="str">
        <f>IF(ET7=7,BC8,"")</f>
        <v/>
      </c>
      <c r="DY9" s="3" t="str">
        <f>DY8</f>
        <v/>
      </c>
      <c r="DZ9" s="3" t="str">
        <f>DZ8</f>
        <v/>
      </c>
      <c r="EA9" s="3" t="str">
        <f>EA8</f>
        <v/>
      </c>
      <c r="EB9" s="3" t="str">
        <f>EB8</f>
        <v/>
      </c>
      <c r="EC9" s="3" t="str">
        <f t="shared" si="9"/>
        <v/>
      </c>
      <c r="ED9" s="8"/>
      <c r="EE9" s="28" t="s">
        <v>277</v>
      </c>
      <c r="EF9" s="28" t="s">
        <v>277</v>
      </c>
      <c r="EG9" s="28" t="s">
        <v>277</v>
      </c>
      <c r="EH9" s="28" t="s">
        <v>277</v>
      </c>
      <c r="EI9" s="28" t="s">
        <v>277</v>
      </c>
      <c r="EJ9" s="28" t="s">
        <v>277</v>
      </c>
      <c r="EK9" s="28" t="s">
        <v>277</v>
      </c>
      <c r="EL9" s="28" t="s">
        <v>277</v>
      </c>
      <c r="EM9" s="28" t="s">
        <v>277</v>
      </c>
      <c r="EN9" s="28" t="s">
        <v>277</v>
      </c>
      <c r="EO9" s="8"/>
      <c r="EP9" s="9"/>
      <c r="EQ9" s="10" t="str">
        <f t="shared" si="10"/>
        <v/>
      </c>
      <c r="ER9" s="11" t="str">
        <f t="shared" si="11"/>
        <v/>
      </c>
      <c r="ES9" s="10" t="str">
        <f t="shared" si="12"/>
        <v/>
      </c>
      <c r="ET9" s="10">
        <f t="shared" si="13"/>
        <v>0</v>
      </c>
      <c r="EU9" s="13"/>
      <c r="EV9" s="12" t="b">
        <f t="shared" si="14"/>
        <v>1</v>
      </c>
      <c r="EW9" s="3" t="b">
        <f t="shared" si="15"/>
        <v>1</v>
      </c>
      <c r="EX9" s="3" t="b">
        <f t="shared" si="16"/>
        <v>1</v>
      </c>
      <c r="EY9" s="3" t="b">
        <f t="shared" si="17"/>
        <v>1</v>
      </c>
      <c r="EZ9" s="3">
        <f t="shared" si="18"/>
        <v>0</v>
      </c>
      <c r="FA9" s="3">
        <f t="shared" si="19"/>
        <v>0</v>
      </c>
      <c r="FB9" s="3">
        <f t="shared" si="20"/>
        <v>0</v>
      </c>
      <c r="FC9" s="3">
        <f t="shared" si="21"/>
        <v>0</v>
      </c>
      <c r="FD9" s="3">
        <f t="shared" si="22"/>
        <v>0</v>
      </c>
      <c r="FE9" s="3" t="e">
        <f t="shared" si="23"/>
        <v>#VALUE!</v>
      </c>
      <c r="FF9" s="3">
        <f t="shared" si="24"/>
        <v>0</v>
      </c>
      <c r="FG9" s="3">
        <f t="shared" si="25"/>
        <v>0</v>
      </c>
      <c r="FH9" s="3" t="e">
        <f t="shared" si="26"/>
        <v>#VALUE!</v>
      </c>
      <c r="FI9" s="3" t="b">
        <f t="shared" si="27"/>
        <v>1</v>
      </c>
      <c r="FJ9" s="3" t="b">
        <f t="shared" si="28"/>
        <v>1</v>
      </c>
      <c r="FK9" s="3" t="b">
        <f t="shared" si="29"/>
        <v>1</v>
      </c>
      <c r="FL9" s="3" t="b">
        <f t="shared" si="30"/>
        <v>1</v>
      </c>
      <c r="FM9" s="3" t="b">
        <f t="shared" si="31"/>
        <v>1</v>
      </c>
      <c r="FN9" s="3" t="b">
        <f t="shared" si="32"/>
        <v>1</v>
      </c>
      <c r="FO9" s="3">
        <f t="shared" si="33"/>
        <v>0</v>
      </c>
      <c r="FP9" s="3">
        <f t="shared" si="34"/>
        <v>0</v>
      </c>
      <c r="FQ9" s="3">
        <f t="shared" si="35"/>
        <v>0</v>
      </c>
      <c r="FR9" s="3">
        <f t="shared" si="36"/>
        <v>0</v>
      </c>
      <c r="FS9" s="3">
        <f t="shared" si="37"/>
        <v>0</v>
      </c>
      <c r="FT9" s="3">
        <f t="shared" si="38"/>
        <v>0</v>
      </c>
      <c r="FU9" s="3">
        <f t="shared" si="39"/>
        <v>0</v>
      </c>
      <c r="FV9" s="21" t="b">
        <f t="shared" si="40"/>
        <v>1</v>
      </c>
      <c r="FW9" s="24">
        <f t="shared" si="41"/>
        <v>1</v>
      </c>
      <c r="FX9" s="24">
        <f t="shared" si="42"/>
        <v>0</v>
      </c>
      <c r="FY9" s="25" t="e">
        <f t="shared" si="43"/>
        <v>#VALUE!</v>
      </c>
      <c r="FZ9" s="24" t="e">
        <f t="shared" si="44"/>
        <v>#VALUE!</v>
      </c>
      <c r="GA9" s="24" t="e">
        <f t="shared" si="45"/>
        <v>#VALUE!</v>
      </c>
      <c r="GB9" s="24">
        <f t="shared" si="57"/>
        <v>1</v>
      </c>
      <c r="GC9" s="24" t="e">
        <f t="shared" si="58"/>
        <v>#VALUE!</v>
      </c>
      <c r="GD9" s="24" t="e">
        <f t="shared" si="59"/>
        <v>#VALUE!</v>
      </c>
      <c r="GE9" s="24" t="e">
        <f t="shared" si="60"/>
        <v>#VALUE!</v>
      </c>
      <c r="GF9" s="24">
        <f t="shared" si="46"/>
        <v>0</v>
      </c>
      <c r="GG9" s="24">
        <f t="shared" si="47"/>
        <v>0</v>
      </c>
      <c r="GH9" s="24">
        <f t="shared" si="48"/>
        <v>0</v>
      </c>
      <c r="GI9" s="24">
        <f t="shared" si="49"/>
        <v>0</v>
      </c>
      <c r="GJ9" s="24">
        <f t="shared" si="50"/>
        <v>2</v>
      </c>
      <c r="GK9" s="24">
        <f t="shared" si="51"/>
        <v>2</v>
      </c>
      <c r="GL9" s="24">
        <f t="shared" si="52"/>
        <v>2</v>
      </c>
      <c r="GM9" s="31">
        <f t="shared" si="53"/>
        <v>2</v>
      </c>
      <c r="GN9" s="13"/>
    </row>
    <row r="10" spans="1:197">
      <c r="A10" s="54"/>
      <c r="B10" s="54"/>
      <c r="C10" s="54"/>
      <c r="D10" s="54"/>
      <c r="E10" s="54"/>
      <c r="F10" s="54"/>
      <c r="G10" s="54"/>
      <c r="H10" s="54"/>
      <c r="I10" s="54"/>
      <c r="J10" s="54"/>
      <c r="K10" s="54"/>
      <c r="L10" s="54"/>
      <c r="M10" s="56"/>
      <c r="N10" s="54"/>
      <c r="O10" s="54"/>
      <c r="P10" s="54"/>
      <c r="Q10" s="56"/>
      <c r="R10" s="54"/>
      <c r="S10" s="54"/>
      <c r="T10" s="54"/>
      <c r="U10" s="56"/>
      <c r="V10" s="54"/>
      <c r="W10" s="54"/>
      <c r="X10" s="56"/>
      <c r="Y10" s="54"/>
      <c r="Z10" s="54"/>
      <c r="AA10" s="54"/>
      <c r="AB10" s="56"/>
      <c r="AC10" s="54"/>
      <c r="AD10" s="54"/>
      <c r="AE10" s="54"/>
      <c r="AF10" s="56"/>
      <c r="AG10" s="54"/>
      <c r="AH10" s="54"/>
      <c r="AI10" s="56"/>
      <c r="AJ10" s="54"/>
      <c r="AK10" s="54"/>
      <c r="AL10" s="56"/>
      <c r="AM10" s="54"/>
      <c r="AN10" s="54"/>
      <c r="AO10" s="54"/>
      <c r="AP10" s="54"/>
      <c r="AQ10" s="54"/>
      <c r="AR10" s="56"/>
      <c r="AS10" s="54"/>
      <c r="AT10" s="54"/>
      <c r="AU10" s="54"/>
      <c r="AV10" s="54"/>
      <c r="AW10" s="54"/>
      <c r="AX10" s="54"/>
      <c r="AY10" s="56"/>
      <c r="AZ10" s="54"/>
      <c r="BA10" s="54"/>
      <c r="BB10" s="54"/>
      <c r="BC10" s="100"/>
      <c r="BD10" s="8"/>
      <c r="BE10" s="8"/>
      <c r="BF10" s="28" t="s">
        <v>277</v>
      </c>
      <c r="BG10" s="28" t="s">
        <v>277</v>
      </c>
      <c r="BH10" s="28" t="s">
        <v>277</v>
      </c>
      <c r="BI10" s="28" t="s">
        <v>277</v>
      </c>
      <c r="BJ10" s="28" t="s">
        <v>277</v>
      </c>
      <c r="BK10" s="28" t="s">
        <v>277</v>
      </c>
      <c r="BL10" s="28" t="s">
        <v>277</v>
      </c>
      <c r="BM10" s="28" t="s">
        <v>277</v>
      </c>
      <c r="BN10" s="28" t="s">
        <v>277</v>
      </c>
      <c r="BO10" s="28" t="s">
        <v>277</v>
      </c>
      <c r="BP10" s="8"/>
      <c r="BQ10" s="22" t="str">
        <f t="shared" si="0"/>
        <v/>
      </c>
      <c r="BR10" s="22" t="str">
        <f>IF(FV10=FALSE,C10,"")</f>
        <v/>
      </c>
      <c r="BS10" s="22" t="str">
        <f>BR12</f>
        <v/>
      </c>
      <c r="BT10" s="22" t="str">
        <f t="shared" si="54"/>
        <v/>
      </c>
      <c r="BU10" s="22" t="str">
        <f t="shared" si="1"/>
        <v/>
      </c>
      <c r="BV10" s="22" t="str">
        <f t="shared" si="2"/>
        <v/>
      </c>
      <c r="BW10" s="22" t="str">
        <f t="shared" si="3"/>
        <v/>
      </c>
      <c r="BX10" s="22" t="str">
        <f t="shared" si="55"/>
        <v/>
      </c>
      <c r="BY10" s="22" t="str">
        <f t="shared" si="4"/>
        <v/>
      </c>
      <c r="BZ10" s="22" t="str">
        <f t="shared" si="5"/>
        <v/>
      </c>
      <c r="CA10" s="18"/>
      <c r="CB10" s="3" t="str">
        <f>IF(ET10=1, EQ10,"")</f>
        <v/>
      </c>
      <c r="CC10" s="3" t="str">
        <f>IF(ET10=1, ER10,"")</f>
        <v/>
      </c>
      <c r="CD10" s="3" t="str">
        <f>IF(ET10=1, ES10,"")</f>
        <v/>
      </c>
      <c r="CE10" s="3" t="str">
        <f>CB12</f>
        <v/>
      </c>
      <c r="CF10" s="3" t="str">
        <f>CC12</f>
        <v/>
      </c>
      <c r="CG10" s="3" t="str">
        <f>CD12</f>
        <v/>
      </c>
      <c r="CH10" s="3" t="str">
        <f t="shared" si="6"/>
        <v/>
      </c>
      <c r="CI10" s="8"/>
      <c r="CJ10" s="3" t="str">
        <f>IF(ET10=2,V10,"")</f>
        <v/>
      </c>
      <c r="CK10" s="3" t="str">
        <f>IF(ET10=2,W10,"")</f>
        <v/>
      </c>
      <c r="CL10" s="3" t="str">
        <f>CJ12</f>
        <v/>
      </c>
      <c r="CM10" s="3" t="str">
        <f>CK12</f>
        <v/>
      </c>
      <c r="CN10" s="8"/>
      <c r="CO10" s="3" t="str">
        <f>IF(ET10=3,AG10,"")</f>
        <v/>
      </c>
      <c r="CP10" s="3" t="str">
        <f>IF(ET10=3,AH10,"")</f>
        <v/>
      </c>
      <c r="CQ10" s="3" t="str">
        <f>CO12</f>
        <v/>
      </c>
      <c r="CR10" s="3" t="str">
        <f>CP12</f>
        <v/>
      </c>
      <c r="CS10" s="8"/>
      <c r="CT10" s="3" t="str">
        <f>IF(ET10=4,AJ10,"")</f>
        <v/>
      </c>
      <c r="CU10" s="3" t="str">
        <f>IF(ET10=4,AK10,"")</f>
        <v/>
      </c>
      <c r="CV10" s="3" t="str">
        <f>CT12</f>
        <v/>
      </c>
      <c r="CW10" s="3" t="str">
        <f>CU12</f>
        <v/>
      </c>
      <c r="CX10" s="8"/>
      <c r="CY10" s="3" t="str">
        <f>IF(ET10=5,AM10,"")</f>
        <v/>
      </c>
      <c r="CZ10" s="3" t="str">
        <f>IF(ET10=5,AN10,"")</f>
        <v/>
      </c>
      <c r="DA10" s="3" t="str">
        <f>IF(ET10=5,AO10,"")</f>
        <v/>
      </c>
      <c r="DB10" s="3" t="str">
        <f>CY12</f>
        <v/>
      </c>
      <c r="DC10" s="3" t="str">
        <f>CZ12</f>
        <v/>
      </c>
      <c r="DD10" s="3" t="str">
        <f>DA12</f>
        <v/>
      </c>
      <c r="DE10" s="3" t="str">
        <f>IF(ET10=5,AP10,"")</f>
        <v/>
      </c>
      <c r="DF10" s="3" t="str">
        <f>IF(ET10=5,AQ10,"")</f>
        <v/>
      </c>
      <c r="DG10" s="3" t="str">
        <f t="shared" si="7"/>
        <v/>
      </c>
      <c r="DH10" s="8"/>
      <c r="DI10" s="3" t="str">
        <f>IF(ET10=6,AS10,"")</f>
        <v/>
      </c>
      <c r="DJ10" s="3" t="str">
        <f>IF(ET10=6,AT10,"")</f>
        <v/>
      </c>
      <c r="DK10" s="3" t="str">
        <f>IF(ET10=6,AU10,"")</f>
        <v/>
      </c>
      <c r="DL10" s="3" t="str">
        <f>IF(ET10=6,AV10,"")</f>
        <v/>
      </c>
      <c r="DM10" s="3" t="str">
        <f>DI12</f>
        <v/>
      </c>
      <c r="DN10" s="3" t="str">
        <f>DJ12</f>
        <v/>
      </c>
      <c r="DO10" s="3" t="str">
        <f>DK12</f>
        <v/>
      </c>
      <c r="DP10" s="3" t="str">
        <f>DL12</f>
        <v/>
      </c>
      <c r="DQ10" s="3" t="str">
        <f>IF(ET10=6,AW10,"")</f>
        <v/>
      </c>
      <c r="DR10" s="3" t="str">
        <f>IF(ET10=6,AX10,"")</f>
        <v/>
      </c>
      <c r="DS10" s="3" t="str">
        <f t="shared" si="8"/>
        <v/>
      </c>
      <c r="DT10" s="8"/>
      <c r="DU10" s="3" t="str">
        <f>IF(ET10=7,AZ10,"")</f>
        <v/>
      </c>
      <c r="DV10" s="3" t="str">
        <f>IF(ET10=7,BA10,"")</f>
        <v/>
      </c>
      <c r="DW10" s="3" t="str">
        <f>IF(ET10=7,BB10,"")</f>
        <v/>
      </c>
      <c r="DX10" s="3" t="str">
        <f>IF(ET10=7,BC10,"")</f>
        <v/>
      </c>
      <c r="DY10" s="3" t="str">
        <f>DU12</f>
        <v/>
      </c>
      <c r="DZ10" s="3" t="str">
        <f>DV12</f>
        <v/>
      </c>
      <c r="EA10" s="3" t="str">
        <f>DW12</f>
        <v/>
      </c>
      <c r="EB10" s="3" t="str">
        <f>DX12</f>
        <v/>
      </c>
      <c r="EC10" s="3" t="str">
        <f t="shared" si="9"/>
        <v/>
      </c>
      <c r="ED10" s="8"/>
      <c r="EE10" s="28" t="s">
        <v>277</v>
      </c>
      <c r="EF10" s="28" t="s">
        <v>277</v>
      </c>
      <c r="EG10" s="28" t="s">
        <v>277</v>
      </c>
      <c r="EH10" s="28" t="s">
        <v>277</v>
      </c>
      <c r="EI10" s="28" t="s">
        <v>277</v>
      </c>
      <c r="EJ10" s="28" t="s">
        <v>277</v>
      </c>
      <c r="EK10" s="28" t="s">
        <v>277</v>
      </c>
      <c r="EL10" s="28" t="s">
        <v>277</v>
      </c>
      <c r="EM10" s="28" t="s">
        <v>277</v>
      </c>
      <c r="EN10" s="28" t="s">
        <v>277</v>
      </c>
      <c r="EO10" s="8"/>
      <c r="EP10" s="9"/>
      <c r="EQ10" s="10" t="str">
        <f t="shared" si="10"/>
        <v/>
      </c>
      <c r="ER10" s="11" t="str">
        <f t="shared" si="11"/>
        <v/>
      </c>
      <c r="ES10" s="10" t="str">
        <f t="shared" si="12"/>
        <v/>
      </c>
      <c r="ET10" s="10">
        <f t="shared" si="13"/>
        <v>0</v>
      </c>
      <c r="EU10" s="13"/>
      <c r="EV10" s="12" t="b">
        <f t="shared" si="14"/>
        <v>1</v>
      </c>
      <c r="EW10" s="3" t="b">
        <f t="shared" si="15"/>
        <v>1</v>
      </c>
      <c r="EX10" s="3" t="b">
        <f t="shared" si="16"/>
        <v>1</v>
      </c>
      <c r="EY10" s="3" t="b">
        <f t="shared" si="17"/>
        <v>1</v>
      </c>
      <c r="EZ10" s="3">
        <f t="shared" si="18"/>
        <v>0</v>
      </c>
      <c r="FA10" s="3">
        <f t="shared" si="19"/>
        <v>0</v>
      </c>
      <c r="FB10" s="3">
        <f t="shared" si="20"/>
        <v>0</v>
      </c>
      <c r="FC10" s="3">
        <f t="shared" si="21"/>
        <v>0</v>
      </c>
      <c r="FD10" s="3">
        <f t="shared" si="22"/>
        <v>0</v>
      </c>
      <c r="FE10" s="3" t="e">
        <f t="shared" si="23"/>
        <v>#VALUE!</v>
      </c>
      <c r="FF10" s="3">
        <f t="shared" si="24"/>
        <v>0</v>
      </c>
      <c r="FG10" s="3">
        <f t="shared" si="25"/>
        <v>0</v>
      </c>
      <c r="FH10" s="3" t="e">
        <f t="shared" si="26"/>
        <v>#VALUE!</v>
      </c>
      <c r="FI10" s="3" t="b">
        <f t="shared" si="27"/>
        <v>1</v>
      </c>
      <c r="FJ10" s="3" t="b">
        <f t="shared" si="28"/>
        <v>1</v>
      </c>
      <c r="FK10" s="3" t="b">
        <f t="shared" si="29"/>
        <v>1</v>
      </c>
      <c r="FL10" s="3" t="b">
        <f t="shared" si="30"/>
        <v>1</v>
      </c>
      <c r="FM10" s="3" t="b">
        <f t="shared" si="31"/>
        <v>1</v>
      </c>
      <c r="FN10" s="3" t="b">
        <f t="shared" si="32"/>
        <v>1</v>
      </c>
      <c r="FO10" s="3">
        <f t="shared" si="33"/>
        <v>0</v>
      </c>
      <c r="FP10" s="3">
        <f t="shared" si="34"/>
        <v>0</v>
      </c>
      <c r="FQ10" s="3">
        <f t="shared" si="35"/>
        <v>0</v>
      </c>
      <c r="FR10" s="3">
        <f t="shared" si="36"/>
        <v>0</v>
      </c>
      <c r="FS10" s="3">
        <f t="shared" si="37"/>
        <v>0</v>
      </c>
      <c r="FT10" s="3">
        <f t="shared" si="38"/>
        <v>0</v>
      </c>
      <c r="FU10" s="3">
        <f t="shared" si="39"/>
        <v>0</v>
      </c>
      <c r="FV10" s="21" t="b">
        <f t="shared" si="40"/>
        <v>1</v>
      </c>
      <c r="FW10" s="24">
        <f t="shared" si="41"/>
        <v>1</v>
      </c>
      <c r="FX10" s="24">
        <f t="shared" si="42"/>
        <v>0</v>
      </c>
      <c r="FY10" s="25" t="e">
        <f t="shared" si="43"/>
        <v>#VALUE!</v>
      </c>
      <c r="FZ10" s="24" t="e">
        <f t="shared" si="44"/>
        <v>#VALUE!</v>
      </c>
      <c r="GA10" s="24" t="e">
        <f t="shared" si="45"/>
        <v>#VALUE!</v>
      </c>
      <c r="GB10" s="24">
        <f t="shared" si="57"/>
        <v>1</v>
      </c>
      <c r="GC10" s="24" t="e">
        <f t="shared" si="58"/>
        <v>#VALUE!</v>
      </c>
      <c r="GD10" s="24" t="e">
        <f t="shared" si="59"/>
        <v>#VALUE!</v>
      </c>
      <c r="GE10" s="24" t="e">
        <f t="shared" si="60"/>
        <v>#VALUE!</v>
      </c>
      <c r="GF10" s="24">
        <f t="shared" si="46"/>
        <v>0</v>
      </c>
      <c r="GG10" s="24">
        <f t="shared" si="47"/>
        <v>0</v>
      </c>
      <c r="GH10" s="24">
        <f t="shared" si="48"/>
        <v>0</v>
      </c>
      <c r="GI10" s="24">
        <f t="shared" si="49"/>
        <v>0</v>
      </c>
      <c r="GJ10" s="24">
        <f t="shared" si="50"/>
        <v>2</v>
      </c>
      <c r="GK10" s="24">
        <f t="shared" si="51"/>
        <v>2</v>
      </c>
      <c r="GL10" s="24">
        <f t="shared" si="52"/>
        <v>2</v>
      </c>
      <c r="GM10" s="31">
        <f t="shared" si="53"/>
        <v>2</v>
      </c>
      <c r="GN10" s="13"/>
    </row>
    <row r="11" spans="1:197">
      <c r="A11" s="54"/>
      <c r="B11" s="54"/>
      <c r="C11" s="54"/>
      <c r="D11" s="54"/>
      <c r="E11" s="54"/>
      <c r="F11" s="54"/>
      <c r="G11" s="54"/>
      <c r="H11" s="54"/>
      <c r="I11" s="54"/>
      <c r="J11" s="54"/>
      <c r="K11" s="54"/>
      <c r="L11" s="54"/>
      <c r="M11" s="56"/>
      <c r="N11" s="54"/>
      <c r="O11" s="54"/>
      <c r="P11" s="54"/>
      <c r="Q11" s="56"/>
      <c r="R11" s="54"/>
      <c r="S11" s="54"/>
      <c r="T11" s="54"/>
      <c r="U11" s="56"/>
      <c r="V11" s="54"/>
      <c r="W11" s="54"/>
      <c r="X11" s="56"/>
      <c r="Y11" s="54"/>
      <c r="Z11" s="54"/>
      <c r="AA11" s="54"/>
      <c r="AB11" s="56"/>
      <c r="AC11" s="54"/>
      <c r="AD11" s="54"/>
      <c r="AE11" s="54"/>
      <c r="AF11" s="56"/>
      <c r="AG11" s="54"/>
      <c r="AH11" s="54"/>
      <c r="AI11" s="56"/>
      <c r="AJ11" s="54"/>
      <c r="AK11" s="54"/>
      <c r="AL11" s="56"/>
      <c r="AM11" s="54"/>
      <c r="AN11" s="54"/>
      <c r="AO11" s="54"/>
      <c r="AP11" s="54"/>
      <c r="AQ11" s="54"/>
      <c r="AR11" s="56"/>
      <c r="AS11" s="54"/>
      <c r="AT11" s="54"/>
      <c r="AU11" s="54"/>
      <c r="AV11" s="54"/>
      <c r="AW11" s="54"/>
      <c r="AX11" s="54"/>
      <c r="AY11" s="56"/>
      <c r="AZ11" s="54"/>
      <c r="BA11" s="54"/>
      <c r="BB11" s="54"/>
      <c r="BC11" s="100"/>
      <c r="BD11" s="8"/>
      <c r="BE11" s="8"/>
      <c r="BF11" s="28" t="s">
        <v>277</v>
      </c>
      <c r="BG11" s="28" t="s">
        <v>277</v>
      </c>
      <c r="BH11" s="28" t="s">
        <v>277</v>
      </c>
      <c r="BI11" s="28" t="s">
        <v>277</v>
      </c>
      <c r="BJ11" s="28" t="s">
        <v>277</v>
      </c>
      <c r="BK11" s="28" t="s">
        <v>277</v>
      </c>
      <c r="BL11" s="28" t="s">
        <v>277</v>
      </c>
      <c r="BM11" s="28" t="s">
        <v>277</v>
      </c>
      <c r="BN11" s="28" t="s">
        <v>277</v>
      </c>
      <c r="BO11" s="28" t="s">
        <v>277</v>
      </c>
      <c r="BP11" s="8"/>
      <c r="BQ11" s="22" t="str">
        <f t="shared" si="0"/>
        <v/>
      </c>
      <c r="BR11" s="22" t="str">
        <f>BR10</f>
        <v/>
      </c>
      <c r="BS11" s="22" t="str">
        <f>IF(FV10=FALSE,C12,"")</f>
        <v/>
      </c>
      <c r="BT11" s="22" t="str">
        <f t="shared" si="54"/>
        <v/>
      </c>
      <c r="BU11" s="22" t="str">
        <f t="shared" si="1"/>
        <v/>
      </c>
      <c r="BV11" s="22" t="str">
        <f t="shared" si="2"/>
        <v/>
      </c>
      <c r="BW11" s="22" t="str">
        <f t="shared" si="3"/>
        <v/>
      </c>
      <c r="BX11" s="22" t="str">
        <f t="shared" si="55"/>
        <v/>
      </c>
      <c r="BY11" s="22" t="str">
        <f t="shared" si="4"/>
        <v/>
      </c>
      <c r="BZ11" s="22" t="str">
        <f t="shared" si="5"/>
        <v/>
      </c>
      <c r="CA11" s="18"/>
      <c r="CB11" s="3" t="str">
        <f>CB10</f>
        <v/>
      </c>
      <c r="CC11" s="3" t="str">
        <f>CC10</f>
        <v/>
      </c>
      <c r="CD11" s="3" t="str">
        <f>CD10</f>
        <v/>
      </c>
      <c r="CE11" s="3" t="str">
        <f>IF(ET11=1,EQ12,"")</f>
        <v/>
      </c>
      <c r="CF11" s="3" t="str">
        <f>IF(ET11=1,ER12,"")</f>
        <v/>
      </c>
      <c r="CG11" s="3" t="str">
        <f>IF(ET11=1,ES12,"")</f>
        <v/>
      </c>
      <c r="CH11" s="3" t="str">
        <f t="shared" si="6"/>
        <v/>
      </c>
      <c r="CI11" s="8"/>
      <c r="CJ11" s="3" t="str">
        <f>CJ10</f>
        <v/>
      </c>
      <c r="CK11" s="3" t="str">
        <f>CK10</f>
        <v/>
      </c>
      <c r="CL11" s="3" t="str">
        <f>IF(ET12=2,V12,"")</f>
        <v/>
      </c>
      <c r="CM11" s="3" t="str">
        <f>IF(ET12=2,W12,"")</f>
        <v/>
      </c>
      <c r="CN11" s="8"/>
      <c r="CO11" s="3" t="str">
        <f>CO10</f>
        <v/>
      </c>
      <c r="CP11" s="3" t="str">
        <f>CP10</f>
        <v/>
      </c>
      <c r="CQ11" s="3" t="str">
        <f>IF(ET11=3,AG12,"")</f>
        <v/>
      </c>
      <c r="CR11" s="3" t="str">
        <f>IF(ET11=3,AH12,"")</f>
        <v/>
      </c>
      <c r="CS11" s="8"/>
      <c r="CT11" s="3" t="str">
        <f>CT10</f>
        <v/>
      </c>
      <c r="CU11" s="3" t="str">
        <f>CU10</f>
        <v/>
      </c>
      <c r="CV11" s="3" t="str">
        <f>IF(ET11=4,AJ12,"")</f>
        <v/>
      </c>
      <c r="CW11" s="3" t="str">
        <f>IF(ET11=4,AK12,"")</f>
        <v/>
      </c>
      <c r="CX11" s="8"/>
      <c r="CY11" s="3" t="str">
        <f>CY10</f>
        <v/>
      </c>
      <c r="CZ11" s="3" t="str">
        <f>CZ10</f>
        <v/>
      </c>
      <c r="DA11" s="3" t="str">
        <f>DA10</f>
        <v/>
      </c>
      <c r="DB11" s="3" t="str">
        <f>IF(ET11=5,AM12,"")</f>
        <v/>
      </c>
      <c r="DC11" s="3" t="str">
        <f>IF(ET11=5,AN12,"")</f>
        <v/>
      </c>
      <c r="DD11" s="3" t="str">
        <f>IF(ET11=5,AO12,"")</f>
        <v/>
      </c>
      <c r="DE11" s="3" t="str">
        <f>DE10</f>
        <v/>
      </c>
      <c r="DF11" s="3" t="str">
        <f>DF10</f>
        <v/>
      </c>
      <c r="DG11" s="3" t="str">
        <f t="shared" si="7"/>
        <v/>
      </c>
      <c r="DH11" s="8"/>
      <c r="DI11" s="3" t="str">
        <f>DI10</f>
        <v/>
      </c>
      <c r="DJ11" s="3" t="str">
        <f>DJ10</f>
        <v/>
      </c>
      <c r="DK11" s="3" t="str">
        <f>DK10</f>
        <v/>
      </c>
      <c r="DL11" s="3" t="str">
        <f>DL10</f>
        <v/>
      </c>
      <c r="DM11" s="3" t="str">
        <f>IF(ET10=6,AS12,"")</f>
        <v/>
      </c>
      <c r="DN11" s="3" t="str">
        <f>IF(ET10=6,AT12,"")</f>
        <v/>
      </c>
      <c r="DO11" s="3" t="str">
        <f>IF(ET10=6,AU12,"")</f>
        <v/>
      </c>
      <c r="DP11" s="3" t="str">
        <f>IF(ET10=6,AV12,"")</f>
        <v/>
      </c>
      <c r="DQ11" s="3" t="str">
        <f>DQ10</f>
        <v/>
      </c>
      <c r="DR11" s="3" t="str">
        <f>DR10</f>
        <v/>
      </c>
      <c r="DS11" s="3" t="str">
        <f t="shared" si="8"/>
        <v/>
      </c>
      <c r="DT11" s="8"/>
      <c r="DU11" s="3" t="str">
        <f>DU10</f>
        <v/>
      </c>
      <c r="DV11" s="3" t="str">
        <f>DV10</f>
        <v/>
      </c>
      <c r="DW11" s="3" t="str">
        <f>DW10</f>
        <v/>
      </c>
      <c r="DX11" s="3" t="str">
        <f>DX10</f>
        <v/>
      </c>
      <c r="DY11" s="3" t="str">
        <f>IF(ET10=7,AZ12,"")</f>
        <v/>
      </c>
      <c r="DZ11" s="3" t="str">
        <f>IF(ET10=7,BA12,"")</f>
        <v/>
      </c>
      <c r="EA11" s="3" t="str">
        <f>IF(ET10=7,BB12,"")</f>
        <v/>
      </c>
      <c r="EB11" s="3" t="str">
        <f>IF(ET10=7,BC12,"")</f>
        <v/>
      </c>
      <c r="EC11" s="3" t="str">
        <f t="shared" si="9"/>
        <v/>
      </c>
      <c r="ED11" s="8"/>
      <c r="EE11" s="28" t="s">
        <v>277</v>
      </c>
      <c r="EF11" s="28" t="s">
        <v>277</v>
      </c>
      <c r="EG11" s="28" t="s">
        <v>277</v>
      </c>
      <c r="EH11" s="28" t="s">
        <v>277</v>
      </c>
      <c r="EI11" s="28" t="s">
        <v>277</v>
      </c>
      <c r="EJ11" s="28" t="s">
        <v>277</v>
      </c>
      <c r="EK11" s="28" t="s">
        <v>277</v>
      </c>
      <c r="EL11" s="28" t="s">
        <v>277</v>
      </c>
      <c r="EM11" s="28" t="s">
        <v>277</v>
      </c>
      <c r="EN11" s="28" t="s">
        <v>277</v>
      </c>
      <c r="EO11" s="8"/>
      <c r="EP11" s="9"/>
      <c r="EQ11" s="10" t="str">
        <f t="shared" si="10"/>
        <v/>
      </c>
      <c r="ER11" s="11" t="str">
        <f t="shared" si="11"/>
        <v/>
      </c>
      <c r="ES11" s="10" t="str">
        <f t="shared" si="12"/>
        <v/>
      </c>
      <c r="ET11" s="10">
        <f t="shared" si="13"/>
        <v>0</v>
      </c>
      <c r="EU11" s="13"/>
      <c r="EV11" s="12" t="b">
        <f t="shared" si="14"/>
        <v>1</v>
      </c>
      <c r="EW11" s="3" t="b">
        <f t="shared" si="15"/>
        <v>1</v>
      </c>
      <c r="EX11" s="3" t="b">
        <f t="shared" si="16"/>
        <v>1</v>
      </c>
      <c r="EY11" s="3" t="b">
        <f t="shared" si="17"/>
        <v>1</v>
      </c>
      <c r="EZ11" s="3">
        <f t="shared" si="18"/>
        <v>0</v>
      </c>
      <c r="FA11" s="3">
        <f t="shared" si="19"/>
        <v>0</v>
      </c>
      <c r="FB11" s="3">
        <f t="shared" si="20"/>
        <v>0</v>
      </c>
      <c r="FC11" s="3">
        <f t="shared" si="21"/>
        <v>0</v>
      </c>
      <c r="FD11" s="3">
        <f t="shared" si="22"/>
        <v>0</v>
      </c>
      <c r="FE11" s="3" t="e">
        <f t="shared" si="23"/>
        <v>#VALUE!</v>
      </c>
      <c r="FF11" s="3">
        <f t="shared" si="24"/>
        <v>0</v>
      </c>
      <c r="FG11" s="3">
        <f t="shared" si="25"/>
        <v>0</v>
      </c>
      <c r="FH11" s="3" t="e">
        <f t="shared" si="26"/>
        <v>#VALUE!</v>
      </c>
      <c r="FI11" s="3" t="b">
        <f t="shared" si="27"/>
        <v>1</v>
      </c>
      <c r="FJ11" s="3" t="b">
        <f t="shared" si="28"/>
        <v>1</v>
      </c>
      <c r="FK11" s="3" t="b">
        <f t="shared" si="29"/>
        <v>1</v>
      </c>
      <c r="FL11" s="3" t="b">
        <f t="shared" si="30"/>
        <v>1</v>
      </c>
      <c r="FM11" s="3" t="b">
        <f t="shared" si="31"/>
        <v>1</v>
      </c>
      <c r="FN11" s="3" t="b">
        <f t="shared" si="32"/>
        <v>1</v>
      </c>
      <c r="FO11" s="3">
        <f t="shared" si="33"/>
        <v>0</v>
      </c>
      <c r="FP11" s="3">
        <f t="shared" si="34"/>
        <v>0</v>
      </c>
      <c r="FQ11" s="3">
        <f t="shared" si="35"/>
        <v>0</v>
      </c>
      <c r="FR11" s="3">
        <f t="shared" si="36"/>
        <v>0</v>
      </c>
      <c r="FS11" s="3">
        <f t="shared" si="37"/>
        <v>0</v>
      </c>
      <c r="FT11" s="3">
        <f t="shared" si="38"/>
        <v>0</v>
      </c>
      <c r="FU11" s="3">
        <f t="shared" si="39"/>
        <v>0</v>
      </c>
      <c r="FV11" s="21" t="b">
        <f t="shared" si="40"/>
        <v>1</v>
      </c>
      <c r="FW11" s="24">
        <f t="shared" si="41"/>
        <v>1</v>
      </c>
      <c r="FX11" s="24">
        <f t="shared" si="42"/>
        <v>0</v>
      </c>
      <c r="FY11" s="25" t="e">
        <f t="shared" si="43"/>
        <v>#VALUE!</v>
      </c>
      <c r="FZ11" s="24" t="e">
        <f t="shared" si="44"/>
        <v>#VALUE!</v>
      </c>
      <c r="GA11" s="24" t="e">
        <f t="shared" si="45"/>
        <v>#VALUE!</v>
      </c>
      <c r="GB11" s="24">
        <f t="shared" si="57"/>
        <v>1</v>
      </c>
      <c r="GC11" s="24" t="e">
        <f t="shared" si="58"/>
        <v>#VALUE!</v>
      </c>
      <c r="GD11" s="24" t="e">
        <f t="shared" si="59"/>
        <v>#VALUE!</v>
      </c>
      <c r="GE11" s="24" t="e">
        <f t="shared" si="60"/>
        <v>#VALUE!</v>
      </c>
      <c r="GF11" s="24">
        <f t="shared" si="46"/>
        <v>0</v>
      </c>
      <c r="GG11" s="24">
        <f t="shared" si="47"/>
        <v>0</v>
      </c>
      <c r="GH11" s="24">
        <f t="shared" si="48"/>
        <v>0</v>
      </c>
      <c r="GI11" s="24">
        <f t="shared" si="49"/>
        <v>0</v>
      </c>
      <c r="GJ11" s="24">
        <f t="shared" si="50"/>
        <v>2</v>
      </c>
      <c r="GK11" s="24">
        <f t="shared" si="51"/>
        <v>2</v>
      </c>
      <c r="GL11" s="24">
        <f t="shared" si="52"/>
        <v>2</v>
      </c>
      <c r="GM11" s="31">
        <f t="shared" si="53"/>
        <v>2</v>
      </c>
      <c r="GN11" s="13"/>
    </row>
    <row r="12" spans="1:197">
      <c r="A12" s="54"/>
      <c r="B12" s="54"/>
      <c r="C12" s="54"/>
      <c r="D12" s="54"/>
      <c r="E12" s="54"/>
      <c r="F12" s="54"/>
      <c r="G12" s="54"/>
      <c r="H12" s="54"/>
      <c r="I12" s="54"/>
      <c r="J12" s="54"/>
      <c r="K12" s="54"/>
      <c r="L12" s="54"/>
      <c r="M12" s="56"/>
      <c r="N12" s="54"/>
      <c r="O12" s="54"/>
      <c r="P12" s="54"/>
      <c r="Q12" s="56"/>
      <c r="R12" s="54"/>
      <c r="S12" s="54"/>
      <c r="T12" s="54"/>
      <c r="U12" s="56"/>
      <c r="V12" s="54"/>
      <c r="W12" s="54"/>
      <c r="X12" s="56"/>
      <c r="Y12" s="54"/>
      <c r="Z12" s="54"/>
      <c r="AA12" s="54"/>
      <c r="AB12" s="56"/>
      <c r="AC12" s="54"/>
      <c r="AD12" s="54"/>
      <c r="AE12" s="54"/>
      <c r="AF12" s="56"/>
      <c r="AG12" s="54"/>
      <c r="AH12" s="54"/>
      <c r="AI12" s="56"/>
      <c r="AJ12" s="54"/>
      <c r="AK12" s="54"/>
      <c r="AL12" s="56"/>
      <c r="AM12" s="54"/>
      <c r="AN12" s="54"/>
      <c r="AO12" s="54"/>
      <c r="AP12" s="54"/>
      <c r="AQ12" s="54"/>
      <c r="AR12" s="56"/>
      <c r="AS12" s="54"/>
      <c r="AT12" s="54"/>
      <c r="AU12" s="54"/>
      <c r="AV12" s="54"/>
      <c r="AW12" s="54"/>
      <c r="AX12" s="54"/>
      <c r="AY12" s="56"/>
      <c r="AZ12" s="54"/>
      <c r="BA12" s="54"/>
      <c r="BB12" s="54"/>
      <c r="BC12" s="100"/>
      <c r="BD12" s="8"/>
      <c r="BE12" s="8"/>
      <c r="BF12" s="28" t="s">
        <v>277</v>
      </c>
      <c r="BG12" s="28" t="s">
        <v>277</v>
      </c>
      <c r="BH12" s="28" t="s">
        <v>277</v>
      </c>
      <c r="BI12" s="28" t="s">
        <v>277</v>
      </c>
      <c r="BJ12" s="28" t="s">
        <v>277</v>
      </c>
      <c r="BK12" s="28" t="s">
        <v>277</v>
      </c>
      <c r="BL12" s="28" t="s">
        <v>277</v>
      </c>
      <c r="BM12" s="28" t="s">
        <v>277</v>
      </c>
      <c r="BN12" s="28" t="s">
        <v>277</v>
      </c>
      <c r="BO12" s="28" t="s">
        <v>277</v>
      </c>
      <c r="BP12" s="8"/>
      <c r="BQ12" s="22" t="str">
        <f t="shared" si="0"/>
        <v/>
      </c>
      <c r="BR12" s="22" t="str">
        <f>IF(FV10=FALSE,C11,"")</f>
        <v/>
      </c>
      <c r="BS12" s="22" t="str">
        <f>BS11</f>
        <v/>
      </c>
      <c r="BT12" s="22" t="str">
        <f t="shared" si="54"/>
        <v/>
      </c>
      <c r="BU12" s="22" t="str">
        <f t="shared" si="1"/>
        <v/>
      </c>
      <c r="BV12" s="22" t="str">
        <f t="shared" si="2"/>
        <v/>
      </c>
      <c r="BW12" s="22" t="str">
        <f t="shared" si="3"/>
        <v/>
      </c>
      <c r="BX12" s="22" t="str">
        <f t="shared" si="55"/>
        <v/>
      </c>
      <c r="BY12" s="22" t="str">
        <f t="shared" si="4"/>
        <v/>
      </c>
      <c r="BZ12" s="22" t="str">
        <f t="shared" si="5"/>
        <v/>
      </c>
      <c r="CA12" s="18"/>
      <c r="CB12" s="3" t="str">
        <f>IF(ET10=1, EQ11,"")</f>
        <v/>
      </c>
      <c r="CC12" s="3" t="str">
        <f>IF(ET10=1, ER11,"")</f>
        <v/>
      </c>
      <c r="CD12" s="3" t="str">
        <f>IF(ET10=1, ES11,"")</f>
        <v/>
      </c>
      <c r="CE12" s="3" t="str">
        <f>CE11</f>
        <v/>
      </c>
      <c r="CF12" s="3" t="str">
        <f>CF11</f>
        <v/>
      </c>
      <c r="CG12" s="3" t="str">
        <f>CG11</f>
        <v/>
      </c>
      <c r="CH12" s="3" t="str">
        <f t="shared" si="6"/>
        <v/>
      </c>
      <c r="CI12" s="8"/>
      <c r="CJ12" s="3" t="str">
        <f>IF(ET12=2,V11,"")</f>
        <v/>
      </c>
      <c r="CK12" s="3" t="str">
        <f>IF(ET12=2,W11,"")</f>
        <v/>
      </c>
      <c r="CL12" s="3" t="str">
        <f>CL11</f>
        <v/>
      </c>
      <c r="CM12" s="3" t="str">
        <f>CM11</f>
        <v/>
      </c>
      <c r="CN12" s="8"/>
      <c r="CO12" s="3" t="str">
        <f>IF(ET12=3,AG11,"")</f>
        <v/>
      </c>
      <c r="CP12" s="3" t="str">
        <f>IF(ET12=3,AH11,"")</f>
        <v/>
      </c>
      <c r="CQ12" s="3" t="str">
        <f>CQ11</f>
        <v/>
      </c>
      <c r="CR12" s="3" t="str">
        <f>CR11</f>
        <v/>
      </c>
      <c r="CS12" s="8"/>
      <c r="CT12" s="3" t="str">
        <f>IF(ET12=4,AJ11,"")</f>
        <v/>
      </c>
      <c r="CU12" s="3" t="str">
        <f>IF(ET12=4,AK11,"")</f>
        <v/>
      </c>
      <c r="CV12" s="3" t="str">
        <f>CV11</f>
        <v/>
      </c>
      <c r="CW12" s="3" t="str">
        <f>CW11</f>
        <v/>
      </c>
      <c r="CX12" s="8"/>
      <c r="CY12" s="3" t="str">
        <f>IF(ET12=5,AM11,"")</f>
        <v/>
      </c>
      <c r="CZ12" s="3" t="str">
        <f>IF(ET12=5,AN11,"")</f>
        <v/>
      </c>
      <c r="DA12" s="3" t="str">
        <f>IF(ET12=5,AO11,"")</f>
        <v/>
      </c>
      <c r="DB12" s="3" t="str">
        <f>DB11</f>
        <v/>
      </c>
      <c r="DC12" s="3" t="str">
        <f>DC11</f>
        <v/>
      </c>
      <c r="DD12" s="3" t="str">
        <f>DD11</f>
        <v/>
      </c>
      <c r="DE12" s="3" t="str">
        <f>DE11</f>
        <v/>
      </c>
      <c r="DF12" s="3" t="str">
        <f>DF11</f>
        <v/>
      </c>
      <c r="DG12" s="3" t="str">
        <f t="shared" si="7"/>
        <v/>
      </c>
      <c r="DH12" s="8"/>
      <c r="DI12" s="3" t="str">
        <f>IF(ET10=6,AS11,"")</f>
        <v/>
      </c>
      <c r="DJ12" s="3" t="str">
        <f>IF(ET10=6,AT11,"")</f>
        <v/>
      </c>
      <c r="DK12" s="3" t="str">
        <f>IF(ET10=6,AU11,"")</f>
        <v/>
      </c>
      <c r="DL12" s="3" t="str">
        <f>IF(ET10=6,AV11,"")</f>
        <v/>
      </c>
      <c r="DM12" s="3" t="str">
        <f>DM11</f>
        <v/>
      </c>
      <c r="DN12" s="3" t="str">
        <f>DN11</f>
        <v/>
      </c>
      <c r="DO12" s="3" t="str">
        <f>DO11</f>
        <v/>
      </c>
      <c r="DP12" s="3" t="str">
        <f>DP11</f>
        <v/>
      </c>
      <c r="DQ12" s="3" t="str">
        <f>DQ11</f>
        <v/>
      </c>
      <c r="DR12" s="3" t="str">
        <f>DR11</f>
        <v/>
      </c>
      <c r="DS12" s="3" t="str">
        <f t="shared" si="8"/>
        <v/>
      </c>
      <c r="DT12" s="8"/>
      <c r="DU12" s="3" t="str">
        <f>IF(ET10=7,AZ11,"")</f>
        <v/>
      </c>
      <c r="DV12" s="3" t="str">
        <f>IF(ET10=7,BA11,"")</f>
        <v/>
      </c>
      <c r="DW12" s="3" t="str">
        <f>IF(ET10=7,BB11,"")</f>
        <v/>
      </c>
      <c r="DX12" s="3" t="str">
        <f>IF(ET10=7,BC11,"")</f>
        <v/>
      </c>
      <c r="DY12" s="3" t="str">
        <f>DY11</f>
        <v/>
      </c>
      <c r="DZ12" s="3" t="str">
        <f>DZ11</f>
        <v/>
      </c>
      <c r="EA12" s="3" t="str">
        <f>EA11</f>
        <v/>
      </c>
      <c r="EB12" s="3" t="str">
        <f>EB11</f>
        <v/>
      </c>
      <c r="EC12" s="3" t="str">
        <f t="shared" si="9"/>
        <v/>
      </c>
      <c r="ED12" s="8"/>
      <c r="EE12" s="28" t="s">
        <v>277</v>
      </c>
      <c r="EF12" s="28" t="s">
        <v>277</v>
      </c>
      <c r="EG12" s="28" t="s">
        <v>277</v>
      </c>
      <c r="EH12" s="28" t="s">
        <v>277</v>
      </c>
      <c r="EI12" s="28" t="s">
        <v>277</v>
      </c>
      <c r="EJ12" s="28" t="s">
        <v>277</v>
      </c>
      <c r="EK12" s="28" t="s">
        <v>277</v>
      </c>
      <c r="EL12" s="28" t="s">
        <v>277</v>
      </c>
      <c r="EM12" s="28" t="s">
        <v>277</v>
      </c>
      <c r="EN12" s="28" t="s">
        <v>277</v>
      </c>
      <c r="EO12" s="8"/>
      <c r="EP12" s="9"/>
      <c r="EQ12" s="10" t="str">
        <f t="shared" si="10"/>
        <v/>
      </c>
      <c r="ER12" s="11" t="str">
        <f t="shared" si="11"/>
        <v/>
      </c>
      <c r="ES12" s="10" t="str">
        <f t="shared" si="12"/>
        <v/>
      </c>
      <c r="ET12" s="10">
        <f t="shared" si="13"/>
        <v>0</v>
      </c>
      <c r="EU12" s="13"/>
      <c r="EV12" s="12" t="b">
        <f t="shared" si="14"/>
        <v>1</v>
      </c>
      <c r="EW12" s="3" t="b">
        <f t="shared" si="15"/>
        <v>1</v>
      </c>
      <c r="EX12" s="3" t="b">
        <f t="shared" si="16"/>
        <v>1</v>
      </c>
      <c r="EY12" s="3" t="b">
        <f t="shared" si="17"/>
        <v>1</v>
      </c>
      <c r="EZ12" s="3">
        <f t="shared" si="18"/>
        <v>0</v>
      </c>
      <c r="FA12" s="3">
        <f t="shared" si="19"/>
        <v>0</v>
      </c>
      <c r="FB12" s="3">
        <f t="shared" si="20"/>
        <v>0</v>
      </c>
      <c r="FC12" s="3">
        <f t="shared" si="21"/>
        <v>0</v>
      </c>
      <c r="FD12" s="3">
        <f t="shared" si="22"/>
        <v>0</v>
      </c>
      <c r="FE12" s="3" t="e">
        <f t="shared" si="23"/>
        <v>#VALUE!</v>
      </c>
      <c r="FF12" s="3">
        <f t="shared" si="24"/>
        <v>0</v>
      </c>
      <c r="FG12" s="3">
        <f t="shared" si="25"/>
        <v>0</v>
      </c>
      <c r="FH12" s="3" t="e">
        <f t="shared" si="26"/>
        <v>#VALUE!</v>
      </c>
      <c r="FI12" s="3" t="b">
        <f t="shared" si="27"/>
        <v>1</v>
      </c>
      <c r="FJ12" s="3" t="b">
        <f t="shared" si="28"/>
        <v>1</v>
      </c>
      <c r="FK12" s="3" t="b">
        <f t="shared" si="29"/>
        <v>1</v>
      </c>
      <c r="FL12" s="3" t="b">
        <f t="shared" si="30"/>
        <v>1</v>
      </c>
      <c r="FM12" s="3" t="b">
        <f t="shared" si="31"/>
        <v>1</v>
      </c>
      <c r="FN12" s="3" t="b">
        <f t="shared" si="32"/>
        <v>1</v>
      </c>
      <c r="FO12" s="3">
        <f t="shared" si="33"/>
        <v>0</v>
      </c>
      <c r="FP12" s="3">
        <f t="shared" si="34"/>
        <v>0</v>
      </c>
      <c r="FQ12" s="3">
        <f t="shared" si="35"/>
        <v>0</v>
      </c>
      <c r="FR12" s="3">
        <f t="shared" si="36"/>
        <v>0</v>
      </c>
      <c r="FS12" s="3">
        <f t="shared" si="37"/>
        <v>0</v>
      </c>
      <c r="FT12" s="3">
        <f t="shared" si="38"/>
        <v>0</v>
      </c>
      <c r="FU12" s="3">
        <f t="shared" si="39"/>
        <v>0</v>
      </c>
      <c r="FV12" s="21" t="b">
        <f t="shared" si="40"/>
        <v>1</v>
      </c>
      <c r="FW12" s="24">
        <f t="shared" si="41"/>
        <v>1</v>
      </c>
      <c r="FX12" s="24">
        <f t="shared" si="42"/>
        <v>0</v>
      </c>
      <c r="FY12" s="25" t="e">
        <f t="shared" si="43"/>
        <v>#VALUE!</v>
      </c>
      <c r="FZ12" s="24" t="e">
        <f t="shared" si="44"/>
        <v>#VALUE!</v>
      </c>
      <c r="GA12" s="24" t="e">
        <f t="shared" si="45"/>
        <v>#VALUE!</v>
      </c>
      <c r="GB12" s="24">
        <f t="shared" si="57"/>
        <v>1</v>
      </c>
      <c r="GC12" s="24" t="e">
        <f t="shared" si="58"/>
        <v>#VALUE!</v>
      </c>
      <c r="GD12" s="24" t="e">
        <f t="shared" si="59"/>
        <v>#VALUE!</v>
      </c>
      <c r="GE12" s="24" t="e">
        <f t="shared" si="60"/>
        <v>#VALUE!</v>
      </c>
      <c r="GF12" s="24">
        <f t="shared" si="46"/>
        <v>0</v>
      </c>
      <c r="GG12" s="24">
        <f t="shared" si="47"/>
        <v>0</v>
      </c>
      <c r="GH12" s="24">
        <f t="shared" si="48"/>
        <v>0</v>
      </c>
      <c r="GI12" s="24">
        <f t="shared" si="49"/>
        <v>0</v>
      </c>
      <c r="GJ12" s="24">
        <f t="shared" si="50"/>
        <v>2</v>
      </c>
      <c r="GK12" s="24">
        <f t="shared" si="51"/>
        <v>2</v>
      </c>
      <c r="GL12" s="24">
        <f t="shared" si="52"/>
        <v>2</v>
      </c>
      <c r="GM12" s="31">
        <f t="shared" si="53"/>
        <v>2</v>
      </c>
      <c r="GN12" s="13"/>
    </row>
    <row r="13" spans="1:197">
      <c r="A13" s="54"/>
      <c r="B13" s="54"/>
      <c r="C13" s="54"/>
      <c r="D13" s="54"/>
      <c r="E13" s="54"/>
      <c r="F13" s="54"/>
      <c r="G13" s="54"/>
      <c r="H13" s="54"/>
      <c r="I13" s="54"/>
      <c r="J13" s="54"/>
      <c r="K13" s="54"/>
      <c r="L13" s="54"/>
      <c r="M13" s="56"/>
      <c r="N13" s="54"/>
      <c r="O13" s="54"/>
      <c r="P13" s="54"/>
      <c r="Q13" s="56"/>
      <c r="R13" s="54"/>
      <c r="S13" s="54"/>
      <c r="T13" s="54"/>
      <c r="U13" s="56"/>
      <c r="V13" s="54"/>
      <c r="W13" s="54"/>
      <c r="X13" s="56"/>
      <c r="Y13" s="54"/>
      <c r="Z13" s="54"/>
      <c r="AA13" s="54"/>
      <c r="AB13" s="56"/>
      <c r="AC13" s="54"/>
      <c r="AD13" s="54"/>
      <c r="AE13" s="54"/>
      <c r="AF13" s="56"/>
      <c r="AG13" s="54"/>
      <c r="AH13" s="54"/>
      <c r="AI13" s="56"/>
      <c r="AJ13" s="54"/>
      <c r="AK13" s="54"/>
      <c r="AL13" s="56"/>
      <c r="AM13" s="54"/>
      <c r="AN13" s="54"/>
      <c r="AO13" s="54"/>
      <c r="AP13" s="54"/>
      <c r="AQ13" s="54"/>
      <c r="AR13" s="56"/>
      <c r="AS13" s="54"/>
      <c r="AT13" s="54"/>
      <c r="AU13" s="54"/>
      <c r="AV13" s="54"/>
      <c r="AW13" s="54"/>
      <c r="AX13" s="54"/>
      <c r="AY13" s="56"/>
      <c r="AZ13" s="54"/>
      <c r="BA13" s="54"/>
      <c r="BB13" s="54"/>
      <c r="BC13" s="100"/>
      <c r="BD13" s="8"/>
      <c r="BE13" s="8"/>
      <c r="BF13" s="28" t="s">
        <v>277</v>
      </c>
      <c r="BG13" s="28" t="s">
        <v>277</v>
      </c>
      <c r="BH13" s="28" t="s">
        <v>277</v>
      </c>
      <c r="BI13" s="28" t="s">
        <v>277</v>
      </c>
      <c r="BJ13" s="28" t="s">
        <v>277</v>
      </c>
      <c r="BK13" s="28" t="s">
        <v>277</v>
      </c>
      <c r="BL13" s="28" t="s">
        <v>277</v>
      </c>
      <c r="BM13" s="28" t="s">
        <v>277</v>
      </c>
      <c r="BN13" s="28" t="s">
        <v>277</v>
      </c>
      <c r="BO13" s="28" t="s">
        <v>277</v>
      </c>
      <c r="BP13" s="8"/>
      <c r="BQ13" s="22" t="str">
        <f t="shared" si="0"/>
        <v/>
      </c>
      <c r="BR13" s="22" t="str">
        <f>IF(FV13=FALSE,C13,"")</f>
        <v/>
      </c>
      <c r="BS13" s="22" t="str">
        <f>BR15</f>
        <v/>
      </c>
      <c r="BT13" s="22" t="str">
        <f t="shared" si="54"/>
        <v/>
      </c>
      <c r="BU13" s="22" t="str">
        <f t="shared" si="1"/>
        <v/>
      </c>
      <c r="BV13" s="22" t="str">
        <f t="shared" si="2"/>
        <v/>
      </c>
      <c r="BW13" s="22" t="str">
        <f t="shared" si="3"/>
        <v/>
      </c>
      <c r="BX13" s="22" t="str">
        <f t="shared" si="55"/>
        <v/>
      </c>
      <c r="BY13" s="22" t="str">
        <f t="shared" si="4"/>
        <v/>
      </c>
      <c r="BZ13" s="22" t="str">
        <f t="shared" si="5"/>
        <v/>
      </c>
      <c r="CA13" s="18"/>
      <c r="CB13" s="3" t="str">
        <f>IF(ET13=1, EQ13,"")</f>
        <v/>
      </c>
      <c r="CC13" s="3" t="str">
        <f>IF(ET13=1, ER13,"")</f>
        <v/>
      </c>
      <c r="CD13" s="3" t="str">
        <f>IF(ET13=1, ES13,"")</f>
        <v/>
      </c>
      <c r="CE13" s="3" t="str">
        <f>CB15</f>
        <v/>
      </c>
      <c r="CF13" s="3" t="str">
        <f>CC15</f>
        <v/>
      </c>
      <c r="CG13" s="3" t="str">
        <f>CD15</f>
        <v/>
      </c>
      <c r="CH13" s="3" t="str">
        <f t="shared" si="6"/>
        <v/>
      </c>
      <c r="CI13" s="8"/>
      <c r="CJ13" s="3" t="str">
        <f>IF(ET13=2,V13,"")</f>
        <v/>
      </c>
      <c r="CK13" s="3" t="str">
        <f>IF(ET13=2,W13,"")</f>
        <v/>
      </c>
      <c r="CL13" s="3" t="str">
        <f>CJ15</f>
        <v/>
      </c>
      <c r="CM13" s="3" t="str">
        <f>CK15</f>
        <v/>
      </c>
      <c r="CN13" s="8"/>
      <c r="CO13" s="3" t="str">
        <f>IF(ET13=3,AG13,"")</f>
        <v/>
      </c>
      <c r="CP13" s="3" t="str">
        <f>IF(ET13=3,AH13,"")</f>
        <v/>
      </c>
      <c r="CQ13" s="3" t="str">
        <f>CO15</f>
        <v/>
      </c>
      <c r="CR13" s="3" t="str">
        <f>CP15</f>
        <v/>
      </c>
      <c r="CS13" s="8"/>
      <c r="CT13" s="3" t="str">
        <f>IF(ET13=4,AJ13,"")</f>
        <v/>
      </c>
      <c r="CU13" s="3" t="str">
        <f>IF(ET13=4,AK13,"")</f>
        <v/>
      </c>
      <c r="CV13" s="3" t="str">
        <f>CT15</f>
        <v/>
      </c>
      <c r="CW13" s="3" t="str">
        <f>CU15</f>
        <v/>
      </c>
      <c r="CX13" s="8"/>
      <c r="CY13" s="3" t="str">
        <f>IF(ET13=5,AM13,"")</f>
        <v/>
      </c>
      <c r="CZ13" s="3" t="str">
        <f>IF(ET13=5,AN13,"")</f>
        <v/>
      </c>
      <c r="DA13" s="3" t="str">
        <f>IF(ET13=5,AO13,"")</f>
        <v/>
      </c>
      <c r="DB13" s="3" t="str">
        <f>CY15</f>
        <v/>
      </c>
      <c r="DC13" s="3" t="str">
        <f>CZ15</f>
        <v/>
      </c>
      <c r="DD13" s="3" t="str">
        <f>DA15</f>
        <v/>
      </c>
      <c r="DE13" s="3" t="str">
        <f>IF(ET13=5,AP13,"")</f>
        <v/>
      </c>
      <c r="DF13" s="3" t="str">
        <f>IF(ET13=5,AQ13,"")</f>
        <v/>
      </c>
      <c r="DG13" s="3" t="str">
        <f t="shared" si="7"/>
        <v/>
      </c>
      <c r="DH13" s="8"/>
      <c r="DI13" s="3" t="str">
        <f>IF(ET13=6,AS13,"")</f>
        <v/>
      </c>
      <c r="DJ13" s="3" t="str">
        <f>IF(ET13=6,AT13,"")</f>
        <v/>
      </c>
      <c r="DK13" s="3" t="str">
        <f>IF(ET13=6,AU13,"")</f>
        <v/>
      </c>
      <c r="DL13" s="3" t="str">
        <f>IF(ET13=6,AV13,"")</f>
        <v/>
      </c>
      <c r="DM13" s="3" t="str">
        <f>DI15</f>
        <v/>
      </c>
      <c r="DN13" s="3" t="str">
        <f>DJ15</f>
        <v/>
      </c>
      <c r="DO13" s="3" t="str">
        <f>DK15</f>
        <v/>
      </c>
      <c r="DP13" s="3" t="str">
        <f>DL15</f>
        <v/>
      </c>
      <c r="DQ13" s="3" t="str">
        <f>IF(ET13=6,AW13,"")</f>
        <v/>
      </c>
      <c r="DR13" s="3" t="str">
        <f>IF(ET13=6,AX13,"")</f>
        <v/>
      </c>
      <c r="DS13" s="3" t="str">
        <f t="shared" si="8"/>
        <v/>
      </c>
      <c r="DT13" s="8"/>
      <c r="DU13" s="3" t="str">
        <f>IF(ET13=7,AZ13,"")</f>
        <v/>
      </c>
      <c r="DV13" s="3" t="str">
        <f>IF(ET13=7,BA13,"")</f>
        <v/>
      </c>
      <c r="DW13" s="3" t="str">
        <f>IF(ET13=7,BB13,"")</f>
        <v/>
      </c>
      <c r="DX13" s="3" t="str">
        <f>IF(ET13=7,BC13,"")</f>
        <v/>
      </c>
      <c r="DY13" s="3" t="str">
        <f>DU15</f>
        <v/>
      </c>
      <c r="DZ13" s="3" t="str">
        <f>DV15</f>
        <v/>
      </c>
      <c r="EA13" s="3" t="str">
        <f>DW15</f>
        <v/>
      </c>
      <c r="EB13" s="3" t="str">
        <f>DX15</f>
        <v/>
      </c>
      <c r="EC13" s="3" t="str">
        <f t="shared" si="9"/>
        <v/>
      </c>
      <c r="ED13" s="8"/>
      <c r="EE13" s="28" t="s">
        <v>277</v>
      </c>
      <c r="EF13" s="28" t="s">
        <v>277</v>
      </c>
      <c r="EG13" s="28" t="s">
        <v>277</v>
      </c>
      <c r="EH13" s="28" t="s">
        <v>277</v>
      </c>
      <c r="EI13" s="28" t="s">
        <v>277</v>
      </c>
      <c r="EJ13" s="28" t="s">
        <v>277</v>
      </c>
      <c r="EK13" s="28" t="s">
        <v>277</v>
      </c>
      <c r="EL13" s="28" t="s">
        <v>277</v>
      </c>
      <c r="EM13" s="28" t="s">
        <v>277</v>
      </c>
      <c r="EN13" s="28" t="s">
        <v>277</v>
      </c>
      <c r="EO13" s="8"/>
      <c r="EP13" s="9"/>
      <c r="EQ13" s="10" t="str">
        <f t="shared" si="10"/>
        <v/>
      </c>
      <c r="ER13" s="11" t="str">
        <f t="shared" si="11"/>
        <v/>
      </c>
      <c r="ES13" s="10" t="str">
        <f t="shared" si="12"/>
        <v/>
      </c>
      <c r="ET13" s="10">
        <f t="shared" si="13"/>
        <v>0</v>
      </c>
      <c r="EU13" s="13"/>
      <c r="EV13" s="12" t="b">
        <f t="shared" si="14"/>
        <v>1</v>
      </c>
      <c r="EW13" s="3" t="b">
        <f t="shared" si="15"/>
        <v>1</v>
      </c>
      <c r="EX13" s="3" t="b">
        <f t="shared" si="16"/>
        <v>1</v>
      </c>
      <c r="EY13" s="3" t="b">
        <f t="shared" si="17"/>
        <v>1</v>
      </c>
      <c r="EZ13" s="3">
        <f t="shared" si="18"/>
        <v>0</v>
      </c>
      <c r="FA13" s="3">
        <f t="shared" si="19"/>
        <v>0</v>
      </c>
      <c r="FB13" s="3">
        <f t="shared" si="20"/>
        <v>0</v>
      </c>
      <c r="FC13" s="3">
        <f t="shared" si="21"/>
        <v>0</v>
      </c>
      <c r="FD13" s="3">
        <f t="shared" si="22"/>
        <v>0</v>
      </c>
      <c r="FE13" s="3" t="e">
        <f t="shared" si="23"/>
        <v>#VALUE!</v>
      </c>
      <c r="FF13" s="3">
        <f t="shared" si="24"/>
        <v>0</v>
      </c>
      <c r="FG13" s="3">
        <f t="shared" si="25"/>
        <v>0</v>
      </c>
      <c r="FH13" s="3" t="e">
        <f t="shared" si="26"/>
        <v>#VALUE!</v>
      </c>
      <c r="FI13" s="3" t="b">
        <f t="shared" si="27"/>
        <v>1</v>
      </c>
      <c r="FJ13" s="3" t="b">
        <f t="shared" si="28"/>
        <v>1</v>
      </c>
      <c r="FK13" s="3" t="b">
        <f t="shared" si="29"/>
        <v>1</v>
      </c>
      <c r="FL13" s="3" t="b">
        <f t="shared" si="30"/>
        <v>1</v>
      </c>
      <c r="FM13" s="3" t="b">
        <f t="shared" si="31"/>
        <v>1</v>
      </c>
      <c r="FN13" s="3" t="b">
        <f t="shared" si="32"/>
        <v>1</v>
      </c>
      <c r="FO13" s="3">
        <f t="shared" si="33"/>
        <v>0</v>
      </c>
      <c r="FP13" s="3">
        <f t="shared" si="34"/>
        <v>0</v>
      </c>
      <c r="FQ13" s="3">
        <f t="shared" si="35"/>
        <v>0</v>
      </c>
      <c r="FR13" s="3">
        <f t="shared" si="36"/>
        <v>0</v>
      </c>
      <c r="FS13" s="3">
        <f t="shared" si="37"/>
        <v>0</v>
      </c>
      <c r="FT13" s="3">
        <f t="shared" si="38"/>
        <v>0</v>
      </c>
      <c r="FU13" s="3">
        <f t="shared" si="39"/>
        <v>0</v>
      </c>
      <c r="FV13" s="21" t="b">
        <f t="shared" si="40"/>
        <v>1</v>
      </c>
      <c r="FW13" s="24">
        <f t="shared" si="41"/>
        <v>1</v>
      </c>
      <c r="FX13" s="24">
        <f t="shared" si="42"/>
        <v>0</v>
      </c>
      <c r="FY13" s="25" t="e">
        <f t="shared" si="43"/>
        <v>#VALUE!</v>
      </c>
      <c r="FZ13" s="24" t="e">
        <f t="shared" si="44"/>
        <v>#VALUE!</v>
      </c>
      <c r="GA13" s="24" t="e">
        <f t="shared" si="45"/>
        <v>#VALUE!</v>
      </c>
      <c r="GB13" s="24">
        <f t="shared" si="57"/>
        <v>1</v>
      </c>
      <c r="GC13" s="24" t="e">
        <f t="shared" si="58"/>
        <v>#VALUE!</v>
      </c>
      <c r="GD13" s="24" t="e">
        <f t="shared" si="59"/>
        <v>#VALUE!</v>
      </c>
      <c r="GE13" s="24" t="e">
        <f t="shared" si="60"/>
        <v>#VALUE!</v>
      </c>
      <c r="GF13" s="24">
        <f t="shared" si="46"/>
        <v>0</v>
      </c>
      <c r="GG13" s="24">
        <f t="shared" si="47"/>
        <v>0</v>
      </c>
      <c r="GH13" s="24">
        <f t="shared" si="48"/>
        <v>0</v>
      </c>
      <c r="GI13" s="24">
        <f t="shared" si="49"/>
        <v>0</v>
      </c>
      <c r="GJ13" s="24">
        <f t="shared" si="50"/>
        <v>2</v>
      </c>
      <c r="GK13" s="24">
        <f t="shared" si="51"/>
        <v>2</v>
      </c>
      <c r="GL13" s="24">
        <f t="shared" si="52"/>
        <v>2</v>
      </c>
      <c r="GM13" s="31">
        <f t="shared" si="53"/>
        <v>2</v>
      </c>
      <c r="GN13" s="13"/>
    </row>
    <row r="14" spans="1:197">
      <c r="A14" s="54"/>
      <c r="B14" s="54"/>
      <c r="C14" s="54"/>
      <c r="D14" s="54"/>
      <c r="E14" s="54"/>
      <c r="F14" s="54"/>
      <c r="G14" s="54"/>
      <c r="H14" s="54"/>
      <c r="I14" s="54"/>
      <c r="J14" s="54"/>
      <c r="K14" s="54"/>
      <c r="L14" s="54"/>
      <c r="M14" s="56"/>
      <c r="N14" s="54"/>
      <c r="O14" s="54"/>
      <c r="P14" s="54"/>
      <c r="Q14" s="56"/>
      <c r="R14" s="54"/>
      <c r="S14" s="54"/>
      <c r="T14" s="54"/>
      <c r="U14" s="56"/>
      <c r="V14" s="54"/>
      <c r="W14" s="54"/>
      <c r="X14" s="56"/>
      <c r="Y14" s="54"/>
      <c r="Z14" s="54"/>
      <c r="AA14" s="54"/>
      <c r="AB14" s="56"/>
      <c r="AC14" s="54"/>
      <c r="AD14" s="54"/>
      <c r="AE14" s="54"/>
      <c r="AF14" s="56"/>
      <c r="AG14" s="54"/>
      <c r="AH14" s="54"/>
      <c r="AI14" s="56"/>
      <c r="AJ14" s="54"/>
      <c r="AK14" s="54"/>
      <c r="AL14" s="56"/>
      <c r="AM14" s="54"/>
      <c r="AN14" s="54"/>
      <c r="AO14" s="54"/>
      <c r="AP14" s="54"/>
      <c r="AQ14" s="54"/>
      <c r="AR14" s="56"/>
      <c r="AS14" s="54"/>
      <c r="AT14" s="54"/>
      <c r="AU14" s="54"/>
      <c r="AV14" s="54"/>
      <c r="AW14" s="54"/>
      <c r="AX14" s="54"/>
      <c r="AY14" s="56"/>
      <c r="AZ14" s="54"/>
      <c r="BA14" s="54"/>
      <c r="BB14" s="54"/>
      <c r="BC14" s="100"/>
      <c r="BD14" s="8"/>
      <c r="BE14" s="8"/>
      <c r="BF14" s="28" t="s">
        <v>277</v>
      </c>
      <c r="BG14" s="28" t="s">
        <v>277</v>
      </c>
      <c r="BH14" s="28" t="s">
        <v>277</v>
      </c>
      <c r="BI14" s="28" t="s">
        <v>277</v>
      </c>
      <c r="BJ14" s="28" t="s">
        <v>277</v>
      </c>
      <c r="BK14" s="28" t="s">
        <v>277</v>
      </c>
      <c r="BL14" s="28" t="s">
        <v>277</v>
      </c>
      <c r="BM14" s="28" t="s">
        <v>277</v>
      </c>
      <c r="BN14" s="28" t="s">
        <v>277</v>
      </c>
      <c r="BO14" s="28" t="s">
        <v>277</v>
      </c>
      <c r="BP14" s="8"/>
      <c r="BQ14" s="22" t="str">
        <f t="shared" si="0"/>
        <v/>
      </c>
      <c r="BR14" s="22" t="str">
        <f>BR13</f>
        <v/>
      </c>
      <c r="BS14" s="22" t="str">
        <f>IF(FV13=FALSE,C15,"")</f>
        <v/>
      </c>
      <c r="BT14" s="22" t="str">
        <f t="shared" si="54"/>
        <v/>
      </c>
      <c r="BU14" s="22" t="str">
        <f t="shared" si="1"/>
        <v/>
      </c>
      <c r="BV14" s="22" t="str">
        <f t="shared" si="2"/>
        <v/>
      </c>
      <c r="BW14" s="22" t="str">
        <f t="shared" si="3"/>
        <v/>
      </c>
      <c r="BX14" s="22" t="str">
        <f t="shared" si="55"/>
        <v/>
      </c>
      <c r="BY14" s="22" t="str">
        <f t="shared" si="4"/>
        <v/>
      </c>
      <c r="BZ14" s="22" t="str">
        <f t="shared" si="5"/>
        <v/>
      </c>
      <c r="CA14" s="18"/>
      <c r="CB14" s="3" t="str">
        <f>CB13</f>
        <v/>
      </c>
      <c r="CC14" s="3" t="str">
        <f>CC13</f>
        <v/>
      </c>
      <c r="CD14" s="3" t="str">
        <f>CD13</f>
        <v/>
      </c>
      <c r="CE14" s="3" t="str">
        <f>IF(ET14=1,EQ15,"")</f>
        <v/>
      </c>
      <c r="CF14" s="3" t="str">
        <f>IF(ET14=1,ER15,"")</f>
        <v/>
      </c>
      <c r="CG14" s="3" t="str">
        <f>IF(ET14=1,ES15,"")</f>
        <v/>
      </c>
      <c r="CH14" s="3" t="str">
        <f t="shared" si="6"/>
        <v/>
      </c>
      <c r="CI14" s="8"/>
      <c r="CJ14" s="3" t="str">
        <f>CJ13</f>
        <v/>
      </c>
      <c r="CK14" s="3" t="str">
        <f>CK13</f>
        <v/>
      </c>
      <c r="CL14" s="3" t="str">
        <f>IF(ET15=2,V15,"")</f>
        <v/>
      </c>
      <c r="CM14" s="3" t="str">
        <f>IF(ET15=2,W15,"")</f>
        <v/>
      </c>
      <c r="CN14" s="8"/>
      <c r="CO14" s="3" t="str">
        <f>CO13</f>
        <v/>
      </c>
      <c r="CP14" s="3" t="str">
        <f>CP13</f>
        <v/>
      </c>
      <c r="CQ14" s="3" t="str">
        <f>IF(ET14=3,AG15,"")</f>
        <v/>
      </c>
      <c r="CR14" s="3" t="str">
        <f>IF(ET14=3,AH15,"")</f>
        <v/>
      </c>
      <c r="CS14" s="8"/>
      <c r="CT14" s="3" t="str">
        <f>CT13</f>
        <v/>
      </c>
      <c r="CU14" s="3" t="str">
        <f>CU13</f>
        <v/>
      </c>
      <c r="CV14" s="3" t="str">
        <f>IF(ET14=4,AJ15,"")</f>
        <v/>
      </c>
      <c r="CW14" s="3" t="str">
        <f>IF(ET14=4,AK15,"")</f>
        <v/>
      </c>
      <c r="CX14" s="8"/>
      <c r="CY14" s="3" t="str">
        <f>CY13</f>
        <v/>
      </c>
      <c r="CZ14" s="3" t="str">
        <f>CZ13</f>
        <v/>
      </c>
      <c r="DA14" s="3" t="str">
        <f>DA13</f>
        <v/>
      </c>
      <c r="DB14" s="3" t="str">
        <f>IF(ET14=5,AM15,"")</f>
        <v/>
      </c>
      <c r="DC14" s="3" t="str">
        <f>IF(ET14=5,AN15,"")</f>
        <v/>
      </c>
      <c r="DD14" s="3" t="str">
        <f>IF(ET14=5,AO15,"")</f>
        <v/>
      </c>
      <c r="DE14" s="3" t="str">
        <f>DE13</f>
        <v/>
      </c>
      <c r="DF14" s="3" t="str">
        <f>DF13</f>
        <v/>
      </c>
      <c r="DG14" s="3" t="str">
        <f t="shared" si="7"/>
        <v/>
      </c>
      <c r="DH14" s="8"/>
      <c r="DI14" s="3" t="str">
        <f>DI13</f>
        <v/>
      </c>
      <c r="DJ14" s="3" t="str">
        <f>DJ13</f>
        <v/>
      </c>
      <c r="DK14" s="3" t="str">
        <f>DK13</f>
        <v/>
      </c>
      <c r="DL14" s="3" t="str">
        <f>DL13</f>
        <v/>
      </c>
      <c r="DM14" s="3" t="str">
        <f>IF(ET13=6,AS15,"")</f>
        <v/>
      </c>
      <c r="DN14" s="3" t="str">
        <f>IF(ET13=6,AT15,"")</f>
        <v/>
      </c>
      <c r="DO14" s="3" t="str">
        <f>IF(ET13=6,AU15,"")</f>
        <v/>
      </c>
      <c r="DP14" s="3" t="str">
        <f>IF(ET13=6,AV15,"")</f>
        <v/>
      </c>
      <c r="DQ14" s="3" t="str">
        <f>DQ13</f>
        <v/>
      </c>
      <c r="DR14" s="3" t="str">
        <f>DR13</f>
        <v/>
      </c>
      <c r="DS14" s="3" t="str">
        <f t="shared" si="8"/>
        <v/>
      </c>
      <c r="DT14" s="8"/>
      <c r="DU14" s="3" t="str">
        <f>DU13</f>
        <v/>
      </c>
      <c r="DV14" s="3" t="str">
        <f>DV13</f>
        <v/>
      </c>
      <c r="DW14" s="3" t="str">
        <f>DW13</f>
        <v/>
      </c>
      <c r="DX14" s="3" t="str">
        <f>DX13</f>
        <v/>
      </c>
      <c r="DY14" s="3" t="str">
        <f>IF(ET13=7,AZ15,"")</f>
        <v/>
      </c>
      <c r="DZ14" s="3" t="str">
        <f>IF(ET13=7,BA15,"")</f>
        <v/>
      </c>
      <c r="EA14" s="3" t="str">
        <f>IF(ET13=7,BB15,"")</f>
        <v/>
      </c>
      <c r="EB14" s="3" t="str">
        <f>IF(ET13=7,BC15,"")</f>
        <v/>
      </c>
      <c r="EC14" s="3" t="str">
        <f t="shared" si="9"/>
        <v/>
      </c>
      <c r="ED14" s="8"/>
      <c r="EE14" s="28" t="s">
        <v>277</v>
      </c>
      <c r="EF14" s="28" t="s">
        <v>277</v>
      </c>
      <c r="EG14" s="28" t="s">
        <v>277</v>
      </c>
      <c r="EH14" s="28" t="s">
        <v>277</v>
      </c>
      <c r="EI14" s="28" t="s">
        <v>277</v>
      </c>
      <c r="EJ14" s="28" t="s">
        <v>277</v>
      </c>
      <c r="EK14" s="28" t="s">
        <v>277</v>
      </c>
      <c r="EL14" s="28" t="s">
        <v>277</v>
      </c>
      <c r="EM14" s="28" t="s">
        <v>277</v>
      </c>
      <c r="EN14" s="28" t="s">
        <v>277</v>
      </c>
      <c r="EO14" s="8"/>
      <c r="EP14" s="9"/>
      <c r="EQ14" s="10" t="str">
        <f t="shared" si="10"/>
        <v/>
      </c>
      <c r="ER14" s="11" t="str">
        <f t="shared" si="11"/>
        <v/>
      </c>
      <c r="ES14" s="10" t="str">
        <f t="shared" si="12"/>
        <v/>
      </c>
      <c r="ET14" s="10">
        <f t="shared" si="13"/>
        <v>0</v>
      </c>
      <c r="EU14" s="13"/>
      <c r="EV14" s="12" t="b">
        <f t="shared" si="14"/>
        <v>1</v>
      </c>
      <c r="EW14" s="3" t="b">
        <f t="shared" si="15"/>
        <v>1</v>
      </c>
      <c r="EX14" s="3" t="b">
        <f t="shared" si="16"/>
        <v>1</v>
      </c>
      <c r="EY14" s="3" t="b">
        <f t="shared" si="17"/>
        <v>1</v>
      </c>
      <c r="EZ14" s="3">
        <f t="shared" si="18"/>
        <v>0</v>
      </c>
      <c r="FA14" s="3">
        <f t="shared" si="19"/>
        <v>0</v>
      </c>
      <c r="FB14" s="3">
        <f t="shared" si="20"/>
        <v>0</v>
      </c>
      <c r="FC14" s="3">
        <f t="shared" si="21"/>
        <v>0</v>
      </c>
      <c r="FD14" s="3">
        <f t="shared" si="22"/>
        <v>0</v>
      </c>
      <c r="FE14" s="3" t="e">
        <f t="shared" si="23"/>
        <v>#VALUE!</v>
      </c>
      <c r="FF14" s="3">
        <f t="shared" si="24"/>
        <v>0</v>
      </c>
      <c r="FG14" s="3">
        <f t="shared" si="25"/>
        <v>0</v>
      </c>
      <c r="FH14" s="3" t="e">
        <f t="shared" si="26"/>
        <v>#VALUE!</v>
      </c>
      <c r="FI14" s="3" t="b">
        <f t="shared" si="27"/>
        <v>1</v>
      </c>
      <c r="FJ14" s="3" t="b">
        <f t="shared" si="28"/>
        <v>1</v>
      </c>
      <c r="FK14" s="3" t="b">
        <f t="shared" si="29"/>
        <v>1</v>
      </c>
      <c r="FL14" s="3" t="b">
        <f t="shared" si="30"/>
        <v>1</v>
      </c>
      <c r="FM14" s="3" t="b">
        <f t="shared" si="31"/>
        <v>1</v>
      </c>
      <c r="FN14" s="3" t="b">
        <f t="shared" si="32"/>
        <v>1</v>
      </c>
      <c r="FO14" s="3">
        <f t="shared" si="33"/>
        <v>0</v>
      </c>
      <c r="FP14" s="3">
        <f t="shared" si="34"/>
        <v>0</v>
      </c>
      <c r="FQ14" s="3">
        <f t="shared" si="35"/>
        <v>0</v>
      </c>
      <c r="FR14" s="3">
        <f t="shared" si="36"/>
        <v>0</v>
      </c>
      <c r="FS14" s="3">
        <f t="shared" si="37"/>
        <v>0</v>
      </c>
      <c r="FT14" s="3">
        <f t="shared" si="38"/>
        <v>0</v>
      </c>
      <c r="FU14" s="3">
        <f t="shared" si="39"/>
        <v>0</v>
      </c>
      <c r="FV14" s="21" t="b">
        <f t="shared" si="40"/>
        <v>1</v>
      </c>
      <c r="FW14" s="24">
        <f t="shared" si="41"/>
        <v>1</v>
      </c>
      <c r="FX14" s="24">
        <f t="shared" si="42"/>
        <v>0</v>
      </c>
      <c r="FY14" s="25" t="e">
        <f t="shared" si="43"/>
        <v>#VALUE!</v>
      </c>
      <c r="FZ14" s="24" t="e">
        <f t="shared" si="44"/>
        <v>#VALUE!</v>
      </c>
      <c r="GA14" s="24" t="e">
        <f t="shared" si="45"/>
        <v>#VALUE!</v>
      </c>
      <c r="GB14" s="24">
        <f t="shared" si="57"/>
        <v>1</v>
      </c>
      <c r="GC14" s="24" t="e">
        <f t="shared" si="58"/>
        <v>#VALUE!</v>
      </c>
      <c r="GD14" s="24" t="e">
        <f t="shared" si="59"/>
        <v>#VALUE!</v>
      </c>
      <c r="GE14" s="24" t="e">
        <f t="shared" si="60"/>
        <v>#VALUE!</v>
      </c>
      <c r="GF14" s="24">
        <f t="shared" si="46"/>
        <v>0</v>
      </c>
      <c r="GG14" s="24">
        <f t="shared" si="47"/>
        <v>0</v>
      </c>
      <c r="GH14" s="24">
        <f t="shared" si="48"/>
        <v>0</v>
      </c>
      <c r="GI14" s="24">
        <f t="shared" si="49"/>
        <v>0</v>
      </c>
      <c r="GJ14" s="24">
        <f t="shared" si="50"/>
        <v>2</v>
      </c>
      <c r="GK14" s="24">
        <f t="shared" si="51"/>
        <v>2</v>
      </c>
      <c r="GL14" s="24">
        <f t="shared" si="52"/>
        <v>2</v>
      </c>
      <c r="GM14" s="31">
        <f t="shared" si="53"/>
        <v>2</v>
      </c>
      <c r="GN14" s="13"/>
    </row>
    <row r="15" spans="1:197">
      <c r="A15" s="54"/>
      <c r="B15" s="54"/>
      <c r="C15" s="54"/>
      <c r="D15" s="54"/>
      <c r="E15" s="54"/>
      <c r="F15" s="54"/>
      <c r="G15" s="54"/>
      <c r="H15" s="54"/>
      <c r="I15" s="54"/>
      <c r="J15" s="54"/>
      <c r="K15" s="54"/>
      <c r="L15" s="54"/>
      <c r="M15" s="56"/>
      <c r="N15" s="54"/>
      <c r="O15" s="54"/>
      <c r="P15" s="54"/>
      <c r="Q15" s="56"/>
      <c r="R15" s="54"/>
      <c r="S15" s="54"/>
      <c r="T15" s="54"/>
      <c r="U15" s="56"/>
      <c r="V15" s="54"/>
      <c r="W15" s="54"/>
      <c r="X15" s="56"/>
      <c r="Y15" s="54"/>
      <c r="Z15" s="54"/>
      <c r="AA15" s="54"/>
      <c r="AB15" s="56"/>
      <c r="AC15" s="54"/>
      <c r="AD15" s="54"/>
      <c r="AE15" s="54"/>
      <c r="AF15" s="56"/>
      <c r="AG15" s="54"/>
      <c r="AH15" s="54"/>
      <c r="AI15" s="56"/>
      <c r="AJ15" s="54"/>
      <c r="AK15" s="54"/>
      <c r="AL15" s="56"/>
      <c r="AM15" s="54"/>
      <c r="AN15" s="54"/>
      <c r="AO15" s="54"/>
      <c r="AP15" s="54"/>
      <c r="AQ15" s="54"/>
      <c r="AR15" s="56"/>
      <c r="AS15" s="54"/>
      <c r="AT15" s="54"/>
      <c r="AU15" s="54"/>
      <c r="AV15" s="54"/>
      <c r="AW15" s="54"/>
      <c r="AX15" s="54"/>
      <c r="AY15" s="56"/>
      <c r="AZ15" s="54"/>
      <c r="BA15" s="54"/>
      <c r="BB15" s="54"/>
      <c r="BC15" s="100"/>
      <c r="BD15" s="8"/>
      <c r="BE15" s="8"/>
      <c r="BF15" s="28" t="s">
        <v>277</v>
      </c>
      <c r="BG15" s="28" t="s">
        <v>277</v>
      </c>
      <c r="BH15" s="28" t="s">
        <v>277</v>
      </c>
      <c r="BI15" s="28" t="s">
        <v>277</v>
      </c>
      <c r="BJ15" s="28" t="s">
        <v>277</v>
      </c>
      <c r="BK15" s="28" t="s">
        <v>277</v>
      </c>
      <c r="BL15" s="28" t="s">
        <v>277</v>
      </c>
      <c r="BM15" s="28" t="s">
        <v>277</v>
      </c>
      <c r="BN15" s="28" t="s">
        <v>277</v>
      </c>
      <c r="BO15" s="28" t="s">
        <v>277</v>
      </c>
      <c r="BP15" s="8"/>
      <c r="BQ15" s="22" t="str">
        <f t="shared" si="0"/>
        <v/>
      </c>
      <c r="BR15" s="22" t="str">
        <f>IF(FV13=FALSE,C14,"")</f>
        <v/>
      </c>
      <c r="BS15" s="22" t="str">
        <f>BS14</f>
        <v/>
      </c>
      <c r="BT15" s="22" t="str">
        <f t="shared" si="54"/>
        <v/>
      </c>
      <c r="BU15" s="22" t="str">
        <f t="shared" si="1"/>
        <v/>
      </c>
      <c r="BV15" s="22" t="str">
        <f t="shared" si="2"/>
        <v/>
      </c>
      <c r="BW15" s="22" t="str">
        <f t="shared" si="3"/>
        <v/>
      </c>
      <c r="BX15" s="22" t="str">
        <f t="shared" si="55"/>
        <v/>
      </c>
      <c r="BY15" s="22" t="str">
        <f t="shared" si="4"/>
        <v/>
      </c>
      <c r="BZ15" s="22" t="str">
        <f t="shared" si="5"/>
        <v/>
      </c>
      <c r="CA15" s="18"/>
      <c r="CB15" s="3" t="str">
        <f>IF(ET13=1, EQ14,"")</f>
        <v/>
      </c>
      <c r="CC15" s="3" t="str">
        <f>IF(ET13=1, ER14,"")</f>
        <v/>
      </c>
      <c r="CD15" s="3" t="str">
        <f>IF(ET13=1, ES14,"")</f>
        <v/>
      </c>
      <c r="CE15" s="3" t="str">
        <f>CE14</f>
        <v/>
      </c>
      <c r="CF15" s="3" t="str">
        <f>CF14</f>
        <v/>
      </c>
      <c r="CG15" s="3" t="str">
        <f>CG14</f>
        <v/>
      </c>
      <c r="CH15" s="3" t="str">
        <f t="shared" si="6"/>
        <v/>
      </c>
      <c r="CI15" s="8"/>
      <c r="CJ15" s="3" t="str">
        <f>IF(ET15=2,V14,"")</f>
        <v/>
      </c>
      <c r="CK15" s="3" t="str">
        <f>IF(ET15=2,W14,"")</f>
        <v/>
      </c>
      <c r="CL15" s="3" t="str">
        <f>CL14</f>
        <v/>
      </c>
      <c r="CM15" s="3" t="str">
        <f>CM14</f>
        <v/>
      </c>
      <c r="CN15" s="8"/>
      <c r="CO15" s="3" t="str">
        <f>IF(ET15=3,AG14,"")</f>
        <v/>
      </c>
      <c r="CP15" s="3" t="str">
        <f>IF(ET15=3,AH14,"")</f>
        <v/>
      </c>
      <c r="CQ15" s="3" t="str">
        <f>CQ14</f>
        <v/>
      </c>
      <c r="CR15" s="3" t="str">
        <f>CR14</f>
        <v/>
      </c>
      <c r="CS15" s="8"/>
      <c r="CT15" s="3" t="str">
        <f>IF(ET15=4,AJ14,"")</f>
        <v/>
      </c>
      <c r="CU15" s="3" t="str">
        <f>IF(ET15=4,AK14,"")</f>
        <v/>
      </c>
      <c r="CV15" s="3" t="str">
        <f>CV14</f>
        <v/>
      </c>
      <c r="CW15" s="3" t="str">
        <f>CW14</f>
        <v/>
      </c>
      <c r="CX15" s="8"/>
      <c r="CY15" s="3" t="str">
        <f>IF(ET15=5,AM14,"")</f>
        <v/>
      </c>
      <c r="CZ15" s="3" t="str">
        <f>IF(ET15=5,AN14,"")</f>
        <v/>
      </c>
      <c r="DA15" s="3" t="str">
        <f>IF(ET15=5,AO14,"")</f>
        <v/>
      </c>
      <c r="DB15" s="3" t="str">
        <f>DB14</f>
        <v/>
      </c>
      <c r="DC15" s="3" t="str">
        <f>DC14</f>
        <v/>
      </c>
      <c r="DD15" s="3" t="str">
        <f>DD14</f>
        <v/>
      </c>
      <c r="DE15" s="3" t="str">
        <f>DE14</f>
        <v/>
      </c>
      <c r="DF15" s="3" t="str">
        <f>DF14</f>
        <v/>
      </c>
      <c r="DG15" s="3" t="str">
        <f t="shared" si="7"/>
        <v/>
      </c>
      <c r="DH15" s="8"/>
      <c r="DI15" s="3" t="str">
        <f>IF(ET13=6,AS14,"")</f>
        <v/>
      </c>
      <c r="DJ15" s="3" t="str">
        <f>IF(ET13=6,AT14,"")</f>
        <v/>
      </c>
      <c r="DK15" s="3" t="str">
        <f>IF(ET13=6,AU14,"")</f>
        <v/>
      </c>
      <c r="DL15" s="3" t="str">
        <f>IF(ET13=6,AV14,"")</f>
        <v/>
      </c>
      <c r="DM15" s="3" t="str">
        <f>DM14</f>
        <v/>
      </c>
      <c r="DN15" s="3" t="str">
        <f>DN14</f>
        <v/>
      </c>
      <c r="DO15" s="3" t="str">
        <f>DO14</f>
        <v/>
      </c>
      <c r="DP15" s="3" t="str">
        <f>DP14</f>
        <v/>
      </c>
      <c r="DQ15" s="3" t="str">
        <f>DQ14</f>
        <v/>
      </c>
      <c r="DR15" s="3" t="str">
        <f>DR14</f>
        <v/>
      </c>
      <c r="DS15" s="3" t="str">
        <f t="shared" si="8"/>
        <v/>
      </c>
      <c r="DT15" s="8"/>
      <c r="DU15" s="3" t="str">
        <f>IF(ET13=7,AZ14,"")</f>
        <v/>
      </c>
      <c r="DV15" s="3" t="str">
        <f>IF(ET13=7,BA14,"")</f>
        <v/>
      </c>
      <c r="DW15" s="3" t="str">
        <f>IF(ET13=7,BB14,"")</f>
        <v/>
      </c>
      <c r="DX15" s="3" t="str">
        <f>IF(ET13=7,BC14,"")</f>
        <v/>
      </c>
      <c r="DY15" s="3" t="str">
        <f>DY14</f>
        <v/>
      </c>
      <c r="DZ15" s="3" t="str">
        <f>DZ14</f>
        <v/>
      </c>
      <c r="EA15" s="3" t="str">
        <f>EA14</f>
        <v/>
      </c>
      <c r="EB15" s="3" t="str">
        <f>EB14</f>
        <v/>
      </c>
      <c r="EC15" s="3" t="str">
        <f t="shared" si="9"/>
        <v/>
      </c>
      <c r="ED15" s="8"/>
      <c r="EE15" s="28" t="s">
        <v>277</v>
      </c>
      <c r="EF15" s="28" t="s">
        <v>277</v>
      </c>
      <c r="EG15" s="28" t="s">
        <v>277</v>
      </c>
      <c r="EH15" s="28" t="s">
        <v>277</v>
      </c>
      <c r="EI15" s="28" t="s">
        <v>277</v>
      </c>
      <c r="EJ15" s="28" t="s">
        <v>277</v>
      </c>
      <c r="EK15" s="28" t="s">
        <v>277</v>
      </c>
      <c r="EL15" s="28" t="s">
        <v>277</v>
      </c>
      <c r="EM15" s="28" t="s">
        <v>277</v>
      </c>
      <c r="EN15" s="28" t="s">
        <v>277</v>
      </c>
      <c r="EO15" s="8"/>
      <c r="EP15" s="9"/>
      <c r="EQ15" s="10" t="str">
        <f t="shared" si="10"/>
        <v/>
      </c>
      <c r="ER15" s="11" t="str">
        <f t="shared" si="11"/>
        <v/>
      </c>
      <c r="ES15" s="10" t="str">
        <f t="shared" si="12"/>
        <v/>
      </c>
      <c r="ET15" s="10">
        <f t="shared" si="13"/>
        <v>0</v>
      </c>
      <c r="EU15" s="13"/>
      <c r="EV15" s="12" t="b">
        <f t="shared" si="14"/>
        <v>1</v>
      </c>
      <c r="EW15" s="3" t="b">
        <f t="shared" si="15"/>
        <v>1</v>
      </c>
      <c r="EX15" s="3" t="b">
        <f t="shared" si="16"/>
        <v>1</v>
      </c>
      <c r="EY15" s="3" t="b">
        <f t="shared" si="17"/>
        <v>1</v>
      </c>
      <c r="EZ15" s="3">
        <f t="shared" si="18"/>
        <v>0</v>
      </c>
      <c r="FA15" s="3">
        <f t="shared" si="19"/>
        <v>0</v>
      </c>
      <c r="FB15" s="3">
        <f t="shared" si="20"/>
        <v>0</v>
      </c>
      <c r="FC15" s="3">
        <f t="shared" si="21"/>
        <v>0</v>
      </c>
      <c r="FD15" s="3">
        <f t="shared" si="22"/>
        <v>0</v>
      </c>
      <c r="FE15" s="3" t="e">
        <f t="shared" si="23"/>
        <v>#VALUE!</v>
      </c>
      <c r="FF15" s="3">
        <f t="shared" si="24"/>
        <v>0</v>
      </c>
      <c r="FG15" s="3">
        <f t="shared" si="25"/>
        <v>0</v>
      </c>
      <c r="FH15" s="3" t="e">
        <f t="shared" si="26"/>
        <v>#VALUE!</v>
      </c>
      <c r="FI15" s="3" t="b">
        <f t="shared" si="27"/>
        <v>1</v>
      </c>
      <c r="FJ15" s="3" t="b">
        <f t="shared" si="28"/>
        <v>1</v>
      </c>
      <c r="FK15" s="3" t="b">
        <f t="shared" si="29"/>
        <v>1</v>
      </c>
      <c r="FL15" s="3" t="b">
        <f t="shared" si="30"/>
        <v>1</v>
      </c>
      <c r="FM15" s="3" t="b">
        <f t="shared" si="31"/>
        <v>1</v>
      </c>
      <c r="FN15" s="3" t="b">
        <f t="shared" si="32"/>
        <v>1</v>
      </c>
      <c r="FO15" s="3">
        <f t="shared" si="33"/>
        <v>0</v>
      </c>
      <c r="FP15" s="3">
        <f t="shared" si="34"/>
        <v>0</v>
      </c>
      <c r="FQ15" s="3">
        <f t="shared" si="35"/>
        <v>0</v>
      </c>
      <c r="FR15" s="3">
        <f t="shared" si="36"/>
        <v>0</v>
      </c>
      <c r="FS15" s="3">
        <f t="shared" si="37"/>
        <v>0</v>
      </c>
      <c r="FT15" s="3">
        <f t="shared" si="38"/>
        <v>0</v>
      </c>
      <c r="FU15" s="3">
        <f t="shared" si="39"/>
        <v>0</v>
      </c>
      <c r="FV15" s="21" t="b">
        <f t="shared" si="40"/>
        <v>1</v>
      </c>
      <c r="FW15" s="24">
        <f t="shared" si="41"/>
        <v>1</v>
      </c>
      <c r="FX15" s="24">
        <f t="shared" si="42"/>
        <v>0</v>
      </c>
      <c r="FY15" s="25" t="e">
        <f t="shared" si="43"/>
        <v>#VALUE!</v>
      </c>
      <c r="FZ15" s="24" t="e">
        <f t="shared" si="44"/>
        <v>#VALUE!</v>
      </c>
      <c r="GA15" s="24" t="e">
        <f t="shared" si="45"/>
        <v>#VALUE!</v>
      </c>
      <c r="GB15" s="24">
        <f t="shared" si="57"/>
        <v>1</v>
      </c>
      <c r="GC15" s="24" t="e">
        <f t="shared" si="58"/>
        <v>#VALUE!</v>
      </c>
      <c r="GD15" s="24" t="e">
        <f t="shared" si="59"/>
        <v>#VALUE!</v>
      </c>
      <c r="GE15" s="24" t="e">
        <f t="shared" si="60"/>
        <v>#VALUE!</v>
      </c>
      <c r="GF15" s="24">
        <f t="shared" si="46"/>
        <v>0</v>
      </c>
      <c r="GG15" s="24">
        <f t="shared" si="47"/>
        <v>0</v>
      </c>
      <c r="GH15" s="24">
        <f t="shared" si="48"/>
        <v>0</v>
      </c>
      <c r="GI15" s="24">
        <f t="shared" si="49"/>
        <v>0</v>
      </c>
      <c r="GJ15" s="24">
        <f t="shared" si="50"/>
        <v>2</v>
      </c>
      <c r="GK15" s="24">
        <f t="shared" si="51"/>
        <v>2</v>
      </c>
      <c r="GL15" s="24">
        <f t="shared" si="52"/>
        <v>2</v>
      </c>
      <c r="GM15" s="31">
        <f t="shared" si="53"/>
        <v>2</v>
      </c>
      <c r="GN15" s="13"/>
    </row>
    <row r="16" spans="1:197">
      <c r="A16" s="54"/>
      <c r="B16" s="54"/>
      <c r="C16" s="54"/>
      <c r="D16" s="54"/>
      <c r="E16" s="54"/>
      <c r="F16" s="54"/>
      <c r="G16" s="54"/>
      <c r="H16" s="54"/>
      <c r="I16" s="54"/>
      <c r="J16" s="54"/>
      <c r="K16" s="54"/>
      <c r="L16" s="54"/>
      <c r="M16" s="56"/>
      <c r="N16" s="54"/>
      <c r="O16" s="54"/>
      <c r="P16" s="54"/>
      <c r="Q16" s="56"/>
      <c r="R16" s="54"/>
      <c r="S16" s="54"/>
      <c r="T16" s="54"/>
      <c r="U16" s="56"/>
      <c r="V16" s="54"/>
      <c r="W16" s="54"/>
      <c r="X16" s="56"/>
      <c r="Y16" s="54"/>
      <c r="Z16" s="54"/>
      <c r="AA16" s="54"/>
      <c r="AB16" s="56"/>
      <c r="AC16" s="54"/>
      <c r="AD16" s="54"/>
      <c r="AE16" s="54"/>
      <c r="AF16" s="56"/>
      <c r="AG16" s="54"/>
      <c r="AH16" s="54"/>
      <c r="AI16" s="56"/>
      <c r="AJ16" s="54"/>
      <c r="AK16" s="54"/>
      <c r="AL16" s="56"/>
      <c r="AM16" s="54"/>
      <c r="AN16" s="54"/>
      <c r="AO16" s="54"/>
      <c r="AP16" s="54"/>
      <c r="AQ16" s="54"/>
      <c r="AR16" s="56"/>
      <c r="AS16" s="54"/>
      <c r="AT16" s="54"/>
      <c r="AU16" s="54"/>
      <c r="AV16" s="54"/>
      <c r="AW16" s="54"/>
      <c r="AX16" s="54"/>
      <c r="AY16" s="56"/>
      <c r="AZ16" s="54"/>
      <c r="BA16" s="54"/>
      <c r="BB16" s="54"/>
      <c r="BC16" s="100"/>
      <c r="BD16" s="8"/>
      <c r="BE16" s="8"/>
      <c r="BF16" s="28" t="s">
        <v>277</v>
      </c>
      <c r="BG16" s="28" t="s">
        <v>277</v>
      </c>
      <c r="BH16" s="28" t="s">
        <v>277</v>
      </c>
      <c r="BI16" s="28" t="s">
        <v>277</v>
      </c>
      <c r="BJ16" s="28" t="s">
        <v>277</v>
      </c>
      <c r="BK16" s="28" t="s">
        <v>277</v>
      </c>
      <c r="BL16" s="28" t="s">
        <v>277</v>
      </c>
      <c r="BM16" s="28" t="s">
        <v>277</v>
      </c>
      <c r="BN16" s="28" t="s">
        <v>277</v>
      </c>
      <c r="BO16" s="28" t="s">
        <v>277</v>
      </c>
      <c r="BP16" s="8"/>
      <c r="BQ16" s="22" t="str">
        <f t="shared" si="0"/>
        <v/>
      </c>
      <c r="BR16" s="22" t="str">
        <f>IF(FV16=FALSE,C16,"")</f>
        <v/>
      </c>
      <c r="BS16" s="22" t="str">
        <f>BR18</f>
        <v/>
      </c>
      <c r="BT16" s="22" t="str">
        <f t="shared" si="54"/>
        <v/>
      </c>
      <c r="BU16" s="22" t="str">
        <f t="shared" si="1"/>
        <v/>
      </c>
      <c r="BV16" s="22" t="str">
        <f t="shared" si="2"/>
        <v/>
      </c>
      <c r="BW16" s="22" t="str">
        <f t="shared" si="3"/>
        <v/>
      </c>
      <c r="BX16" s="22" t="str">
        <f t="shared" si="55"/>
        <v/>
      </c>
      <c r="BY16" s="22" t="str">
        <f t="shared" si="4"/>
        <v/>
      </c>
      <c r="BZ16" s="22" t="str">
        <f t="shared" si="5"/>
        <v/>
      </c>
      <c r="CA16" s="18"/>
      <c r="CB16" s="3" t="str">
        <f>IF(ET16=1, EQ16,"")</f>
        <v/>
      </c>
      <c r="CC16" s="3" t="str">
        <f>IF(ET16=1, ER16,"")</f>
        <v/>
      </c>
      <c r="CD16" s="3" t="str">
        <f>IF(ET16=1, ES16,"")</f>
        <v/>
      </c>
      <c r="CE16" s="3" t="str">
        <f>CB18</f>
        <v/>
      </c>
      <c r="CF16" s="3" t="str">
        <f>CC18</f>
        <v/>
      </c>
      <c r="CG16" s="3" t="str">
        <f>CD18</f>
        <v/>
      </c>
      <c r="CH16" s="3" t="str">
        <f t="shared" si="6"/>
        <v/>
      </c>
      <c r="CI16" s="8"/>
      <c r="CJ16" s="3" t="str">
        <f>IF(ET16=2,V16,"")</f>
        <v/>
      </c>
      <c r="CK16" s="3" t="str">
        <f>IF(ET16=2,W16,"")</f>
        <v/>
      </c>
      <c r="CL16" s="3" t="str">
        <f>CJ18</f>
        <v/>
      </c>
      <c r="CM16" s="3" t="str">
        <f>CK18</f>
        <v/>
      </c>
      <c r="CN16" s="8"/>
      <c r="CO16" s="3" t="str">
        <f>IF(ET16=3,AG16,"")</f>
        <v/>
      </c>
      <c r="CP16" s="3" t="str">
        <f>IF(ET16=3,AH16,"")</f>
        <v/>
      </c>
      <c r="CQ16" s="3" t="str">
        <f>CO18</f>
        <v/>
      </c>
      <c r="CR16" s="3" t="str">
        <f>CP18</f>
        <v/>
      </c>
      <c r="CS16" s="8"/>
      <c r="CT16" s="3" t="str">
        <f>IF(ET16=4,AJ16,"")</f>
        <v/>
      </c>
      <c r="CU16" s="3" t="str">
        <f>IF(ET16=4,AK16,"")</f>
        <v/>
      </c>
      <c r="CV16" s="3" t="str">
        <f>CT18</f>
        <v/>
      </c>
      <c r="CW16" s="3" t="str">
        <f>CU18</f>
        <v/>
      </c>
      <c r="CX16" s="8"/>
      <c r="CY16" s="3" t="str">
        <f>IF(ET16=5,AM16,"")</f>
        <v/>
      </c>
      <c r="CZ16" s="3" t="str">
        <f>IF(ET16=5,AN16,"")</f>
        <v/>
      </c>
      <c r="DA16" s="3" t="str">
        <f>IF(ET16=5,AO16,"")</f>
        <v/>
      </c>
      <c r="DB16" s="3" t="str">
        <f>CY18</f>
        <v/>
      </c>
      <c r="DC16" s="3" t="str">
        <f>CZ18</f>
        <v/>
      </c>
      <c r="DD16" s="3" t="str">
        <f>DA18</f>
        <v/>
      </c>
      <c r="DE16" s="3" t="str">
        <f>IF(ET16=5,AP16,"")</f>
        <v/>
      </c>
      <c r="DF16" s="3" t="str">
        <f>IF(ET16=5,AQ16,"")</f>
        <v/>
      </c>
      <c r="DG16" s="3" t="str">
        <f t="shared" si="7"/>
        <v/>
      </c>
      <c r="DH16" s="8"/>
      <c r="DI16" s="3" t="str">
        <f>IF(ET16=6,AS16,"")</f>
        <v/>
      </c>
      <c r="DJ16" s="3" t="str">
        <f>IF(ET16=6,AT16,"")</f>
        <v/>
      </c>
      <c r="DK16" s="3" t="str">
        <f>IF(ET16=6,AU16,"")</f>
        <v/>
      </c>
      <c r="DL16" s="3" t="str">
        <f>IF(ET16=6,AV16,"")</f>
        <v/>
      </c>
      <c r="DM16" s="3" t="str">
        <f>DI18</f>
        <v/>
      </c>
      <c r="DN16" s="3" t="str">
        <f>DJ18</f>
        <v/>
      </c>
      <c r="DO16" s="3" t="str">
        <f>DK18</f>
        <v/>
      </c>
      <c r="DP16" s="3" t="str">
        <f>DL18</f>
        <v/>
      </c>
      <c r="DQ16" s="3" t="str">
        <f>IF(ET16=6,AW16,"")</f>
        <v/>
      </c>
      <c r="DR16" s="3" t="str">
        <f>IF(ET16=6,AX16,"")</f>
        <v/>
      </c>
      <c r="DS16" s="3" t="str">
        <f t="shared" si="8"/>
        <v/>
      </c>
      <c r="DT16" s="8"/>
      <c r="DU16" s="3" t="str">
        <f>IF(ET16=7,AZ16,"")</f>
        <v/>
      </c>
      <c r="DV16" s="3" t="str">
        <f>IF(ET16=7,BA16,"")</f>
        <v/>
      </c>
      <c r="DW16" s="3" t="str">
        <f>IF(ET16=7,BB16,"")</f>
        <v/>
      </c>
      <c r="DX16" s="3" t="str">
        <f>IF(ET16=7,BC16,"")</f>
        <v/>
      </c>
      <c r="DY16" s="3" t="str">
        <f>DU18</f>
        <v/>
      </c>
      <c r="DZ16" s="3" t="str">
        <f>DV18</f>
        <v/>
      </c>
      <c r="EA16" s="3" t="str">
        <f>DW18</f>
        <v/>
      </c>
      <c r="EB16" s="3" t="str">
        <f>DX18</f>
        <v/>
      </c>
      <c r="EC16" s="3" t="str">
        <f t="shared" si="9"/>
        <v/>
      </c>
      <c r="ED16" s="8"/>
      <c r="EE16" s="28" t="s">
        <v>277</v>
      </c>
      <c r="EF16" s="28" t="s">
        <v>277</v>
      </c>
      <c r="EG16" s="28" t="s">
        <v>277</v>
      </c>
      <c r="EH16" s="28" t="s">
        <v>277</v>
      </c>
      <c r="EI16" s="28" t="s">
        <v>277</v>
      </c>
      <c r="EJ16" s="28" t="s">
        <v>277</v>
      </c>
      <c r="EK16" s="28" t="s">
        <v>277</v>
      </c>
      <c r="EL16" s="28" t="s">
        <v>277</v>
      </c>
      <c r="EM16" s="28" t="s">
        <v>277</v>
      </c>
      <c r="EN16" s="28" t="s">
        <v>277</v>
      </c>
      <c r="EO16" s="8"/>
      <c r="EP16" s="9"/>
      <c r="EQ16" s="10" t="str">
        <f t="shared" si="10"/>
        <v/>
      </c>
      <c r="ER16" s="11" t="str">
        <f t="shared" si="11"/>
        <v/>
      </c>
      <c r="ES16" s="10" t="str">
        <f t="shared" si="12"/>
        <v/>
      </c>
      <c r="ET16" s="10">
        <f t="shared" si="13"/>
        <v>0</v>
      </c>
      <c r="EU16" s="13"/>
      <c r="EV16" s="12" t="b">
        <f t="shared" si="14"/>
        <v>1</v>
      </c>
      <c r="EW16" s="3" t="b">
        <f t="shared" si="15"/>
        <v>1</v>
      </c>
      <c r="EX16" s="3" t="b">
        <f t="shared" si="16"/>
        <v>1</v>
      </c>
      <c r="EY16" s="3" t="b">
        <f t="shared" si="17"/>
        <v>1</v>
      </c>
      <c r="EZ16" s="3">
        <f t="shared" si="18"/>
        <v>0</v>
      </c>
      <c r="FA16" s="3">
        <f t="shared" si="19"/>
        <v>0</v>
      </c>
      <c r="FB16" s="3">
        <f t="shared" si="20"/>
        <v>0</v>
      </c>
      <c r="FC16" s="3">
        <f t="shared" si="21"/>
        <v>0</v>
      </c>
      <c r="FD16" s="3">
        <f t="shared" si="22"/>
        <v>0</v>
      </c>
      <c r="FE16" s="3" t="e">
        <f t="shared" si="23"/>
        <v>#VALUE!</v>
      </c>
      <c r="FF16" s="3">
        <f t="shared" si="24"/>
        <v>0</v>
      </c>
      <c r="FG16" s="3">
        <f t="shared" si="25"/>
        <v>0</v>
      </c>
      <c r="FH16" s="3" t="e">
        <f t="shared" si="26"/>
        <v>#VALUE!</v>
      </c>
      <c r="FI16" s="3" t="b">
        <f t="shared" si="27"/>
        <v>1</v>
      </c>
      <c r="FJ16" s="3" t="b">
        <f t="shared" si="28"/>
        <v>1</v>
      </c>
      <c r="FK16" s="3" t="b">
        <f t="shared" si="29"/>
        <v>1</v>
      </c>
      <c r="FL16" s="3" t="b">
        <f t="shared" si="30"/>
        <v>1</v>
      </c>
      <c r="FM16" s="3" t="b">
        <f t="shared" si="31"/>
        <v>1</v>
      </c>
      <c r="FN16" s="3" t="b">
        <f t="shared" si="32"/>
        <v>1</v>
      </c>
      <c r="FO16" s="3">
        <f t="shared" si="33"/>
        <v>0</v>
      </c>
      <c r="FP16" s="3">
        <f t="shared" si="34"/>
        <v>0</v>
      </c>
      <c r="FQ16" s="3">
        <f t="shared" si="35"/>
        <v>0</v>
      </c>
      <c r="FR16" s="3">
        <f t="shared" si="36"/>
        <v>0</v>
      </c>
      <c r="FS16" s="3">
        <f t="shared" si="37"/>
        <v>0</v>
      </c>
      <c r="FT16" s="3">
        <f t="shared" si="38"/>
        <v>0</v>
      </c>
      <c r="FU16" s="3">
        <f t="shared" si="39"/>
        <v>0</v>
      </c>
      <c r="FV16" s="21" t="b">
        <f t="shared" si="40"/>
        <v>1</v>
      </c>
      <c r="FW16" s="24">
        <f t="shared" si="41"/>
        <v>1</v>
      </c>
      <c r="FX16" s="24">
        <f t="shared" si="42"/>
        <v>0</v>
      </c>
      <c r="FY16" s="25" t="e">
        <f t="shared" si="43"/>
        <v>#VALUE!</v>
      </c>
      <c r="FZ16" s="24" t="e">
        <f t="shared" si="44"/>
        <v>#VALUE!</v>
      </c>
      <c r="GA16" s="24" t="e">
        <f t="shared" si="45"/>
        <v>#VALUE!</v>
      </c>
      <c r="GB16" s="24">
        <f t="shared" si="57"/>
        <v>1</v>
      </c>
      <c r="GC16" s="24" t="e">
        <f t="shared" si="58"/>
        <v>#VALUE!</v>
      </c>
      <c r="GD16" s="24" t="e">
        <f t="shared" si="59"/>
        <v>#VALUE!</v>
      </c>
      <c r="GE16" s="24" t="e">
        <f t="shared" si="60"/>
        <v>#VALUE!</v>
      </c>
      <c r="GF16" s="24">
        <f t="shared" si="46"/>
        <v>0</v>
      </c>
      <c r="GG16" s="24">
        <f t="shared" si="47"/>
        <v>0</v>
      </c>
      <c r="GH16" s="24">
        <f t="shared" si="48"/>
        <v>0</v>
      </c>
      <c r="GI16" s="24">
        <f t="shared" si="49"/>
        <v>0</v>
      </c>
      <c r="GJ16" s="24">
        <f t="shared" si="50"/>
        <v>2</v>
      </c>
      <c r="GK16" s="24">
        <f t="shared" si="51"/>
        <v>2</v>
      </c>
      <c r="GL16" s="24">
        <f t="shared" si="52"/>
        <v>2</v>
      </c>
      <c r="GM16" s="31">
        <f t="shared" si="53"/>
        <v>2</v>
      </c>
      <c r="GN16" s="13"/>
    </row>
    <row r="17" spans="1:196">
      <c r="A17" s="54"/>
      <c r="B17" s="54"/>
      <c r="C17" s="54"/>
      <c r="D17" s="54"/>
      <c r="E17" s="54"/>
      <c r="F17" s="54"/>
      <c r="G17" s="54"/>
      <c r="H17" s="54"/>
      <c r="I17" s="54"/>
      <c r="J17" s="54"/>
      <c r="K17" s="54"/>
      <c r="L17" s="54"/>
      <c r="M17" s="56"/>
      <c r="N17" s="54"/>
      <c r="O17" s="54"/>
      <c r="P17" s="54"/>
      <c r="Q17" s="56"/>
      <c r="R17" s="54"/>
      <c r="S17" s="54"/>
      <c r="T17" s="54"/>
      <c r="U17" s="56"/>
      <c r="V17" s="54"/>
      <c r="W17" s="54"/>
      <c r="X17" s="56"/>
      <c r="Y17" s="54"/>
      <c r="Z17" s="54"/>
      <c r="AA17" s="54"/>
      <c r="AB17" s="56"/>
      <c r="AC17" s="54"/>
      <c r="AD17" s="54"/>
      <c r="AE17" s="54"/>
      <c r="AF17" s="56"/>
      <c r="AG17" s="54"/>
      <c r="AH17" s="54"/>
      <c r="AI17" s="56"/>
      <c r="AJ17" s="54"/>
      <c r="AK17" s="54"/>
      <c r="AL17" s="56"/>
      <c r="AM17" s="54"/>
      <c r="AN17" s="54"/>
      <c r="AO17" s="54"/>
      <c r="AP17" s="54"/>
      <c r="AQ17" s="54"/>
      <c r="AR17" s="56"/>
      <c r="AS17" s="54"/>
      <c r="AT17" s="54"/>
      <c r="AU17" s="54"/>
      <c r="AV17" s="54"/>
      <c r="AW17" s="54"/>
      <c r="AX17" s="54"/>
      <c r="AY17" s="56"/>
      <c r="AZ17" s="54"/>
      <c r="BA17" s="54"/>
      <c r="BB17" s="54"/>
      <c r="BC17" s="100"/>
      <c r="BD17" s="8"/>
      <c r="BE17" s="8"/>
      <c r="BF17" s="28" t="s">
        <v>277</v>
      </c>
      <c r="BG17" s="28" t="s">
        <v>277</v>
      </c>
      <c r="BH17" s="28" t="s">
        <v>277</v>
      </c>
      <c r="BI17" s="28" t="s">
        <v>277</v>
      </c>
      <c r="BJ17" s="28" t="s">
        <v>277</v>
      </c>
      <c r="BK17" s="28" t="s">
        <v>277</v>
      </c>
      <c r="BL17" s="28" t="s">
        <v>277</v>
      </c>
      <c r="BM17" s="28" t="s">
        <v>277</v>
      </c>
      <c r="BN17" s="28" t="s">
        <v>277</v>
      </c>
      <c r="BO17" s="28" t="s">
        <v>277</v>
      </c>
      <c r="BP17" s="8"/>
      <c r="BQ17" s="22" t="str">
        <f t="shared" si="0"/>
        <v/>
      </c>
      <c r="BR17" s="22" t="str">
        <f>BR16</f>
        <v/>
      </c>
      <c r="BS17" s="22" t="str">
        <f>IF(FV16=FALSE,C18,"")</f>
        <v/>
      </c>
      <c r="BT17" s="22" t="str">
        <f t="shared" si="54"/>
        <v/>
      </c>
      <c r="BU17" s="22" t="str">
        <f t="shared" si="1"/>
        <v/>
      </c>
      <c r="BV17" s="22" t="str">
        <f t="shared" si="2"/>
        <v/>
      </c>
      <c r="BW17" s="22" t="str">
        <f t="shared" si="3"/>
        <v/>
      </c>
      <c r="BX17" s="22" t="str">
        <f t="shared" si="55"/>
        <v/>
      </c>
      <c r="BY17" s="22" t="str">
        <f t="shared" si="4"/>
        <v/>
      </c>
      <c r="BZ17" s="22" t="str">
        <f t="shared" si="5"/>
        <v/>
      </c>
      <c r="CA17" s="18"/>
      <c r="CB17" s="3" t="str">
        <f>CB16</f>
        <v/>
      </c>
      <c r="CC17" s="3" t="str">
        <f>CC16</f>
        <v/>
      </c>
      <c r="CD17" s="3" t="str">
        <f>CD16</f>
        <v/>
      </c>
      <c r="CE17" s="3" t="str">
        <f>IF(ET17=1,EQ18,"")</f>
        <v/>
      </c>
      <c r="CF17" s="3" t="str">
        <f>IF(ET17=1,ER18,"")</f>
        <v/>
      </c>
      <c r="CG17" s="3" t="str">
        <f>IF(ET17=1,ES18,"")</f>
        <v/>
      </c>
      <c r="CH17" s="3" t="str">
        <f t="shared" si="6"/>
        <v/>
      </c>
      <c r="CI17" s="8"/>
      <c r="CJ17" s="3" t="str">
        <f>CJ16</f>
        <v/>
      </c>
      <c r="CK17" s="3" t="str">
        <f>CK16</f>
        <v/>
      </c>
      <c r="CL17" s="3" t="str">
        <f>IF(ET18=2,V18,"")</f>
        <v/>
      </c>
      <c r="CM17" s="3" t="str">
        <f>IF(ET18=2,W18,"")</f>
        <v/>
      </c>
      <c r="CN17" s="8"/>
      <c r="CO17" s="3" t="str">
        <f>CO16</f>
        <v/>
      </c>
      <c r="CP17" s="3" t="str">
        <f>CP16</f>
        <v/>
      </c>
      <c r="CQ17" s="3" t="str">
        <f>IF(ET17=3,AG18,"")</f>
        <v/>
      </c>
      <c r="CR17" s="3" t="str">
        <f>IF(ET17=3,AH18,"")</f>
        <v/>
      </c>
      <c r="CS17" s="8"/>
      <c r="CT17" s="3" t="str">
        <f>CT16</f>
        <v/>
      </c>
      <c r="CU17" s="3" t="str">
        <f>CU16</f>
        <v/>
      </c>
      <c r="CV17" s="3" t="str">
        <f>IF(ET17=4,AJ18,"")</f>
        <v/>
      </c>
      <c r="CW17" s="3" t="str">
        <f>IF(ET17=4,AK18,"")</f>
        <v/>
      </c>
      <c r="CX17" s="8"/>
      <c r="CY17" s="3" t="str">
        <f>CY16</f>
        <v/>
      </c>
      <c r="CZ17" s="3" t="str">
        <f>CZ16</f>
        <v/>
      </c>
      <c r="DA17" s="3" t="str">
        <f>DA16</f>
        <v/>
      </c>
      <c r="DB17" s="3" t="str">
        <f>IF(ET17=5,AM18,"")</f>
        <v/>
      </c>
      <c r="DC17" s="3" t="str">
        <f>IF(ET17=5,AN18,"")</f>
        <v/>
      </c>
      <c r="DD17" s="3" t="str">
        <f>IF(ET17=5,AO18,"")</f>
        <v/>
      </c>
      <c r="DE17" s="3" t="str">
        <f>DE16</f>
        <v/>
      </c>
      <c r="DF17" s="3" t="str">
        <f>DF16</f>
        <v/>
      </c>
      <c r="DG17" s="3" t="str">
        <f t="shared" si="7"/>
        <v/>
      </c>
      <c r="DH17" s="8"/>
      <c r="DI17" s="3" t="str">
        <f>DI16</f>
        <v/>
      </c>
      <c r="DJ17" s="3" t="str">
        <f>DJ16</f>
        <v/>
      </c>
      <c r="DK17" s="3" t="str">
        <f>DK16</f>
        <v/>
      </c>
      <c r="DL17" s="3" t="str">
        <f>DL16</f>
        <v/>
      </c>
      <c r="DM17" s="3" t="str">
        <f>IF(ET16=6,AS18,"")</f>
        <v/>
      </c>
      <c r="DN17" s="3" t="str">
        <f>IF(ET16=6,AT18,"")</f>
        <v/>
      </c>
      <c r="DO17" s="3" t="str">
        <f>IF(ET16=6,AU18,"")</f>
        <v/>
      </c>
      <c r="DP17" s="3" t="str">
        <f>IF(ET16=6,AV18,"")</f>
        <v/>
      </c>
      <c r="DQ17" s="3" t="str">
        <f>DQ16</f>
        <v/>
      </c>
      <c r="DR17" s="3" t="str">
        <f>DR16</f>
        <v/>
      </c>
      <c r="DS17" s="3" t="str">
        <f t="shared" si="8"/>
        <v/>
      </c>
      <c r="DT17" s="8"/>
      <c r="DU17" s="3" t="str">
        <f>DU16</f>
        <v/>
      </c>
      <c r="DV17" s="3" t="str">
        <f>DV16</f>
        <v/>
      </c>
      <c r="DW17" s="3" t="str">
        <f>DW16</f>
        <v/>
      </c>
      <c r="DX17" s="3" t="str">
        <f>DX16</f>
        <v/>
      </c>
      <c r="DY17" s="3" t="str">
        <f>IF(ET16=7,AZ18,"")</f>
        <v/>
      </c>
      <c r="DZ17" s="3" t="str">
        <f>IF(ET16=7,BA18,"")</f>
        <v/>
      </c>
      <c r="EA17" s="3" t="str">
        <f>IF(ET16=7,BB18,"")</f>
        <v/>
      </c>
      <c r="EB17" s="3" t="str">
        <f>IF(ET16=7,BC18,"")</f>
        <v/>
      </c>
      <c r="EC17" s="3" t="str">
        <f t="shared" si="9"/>
        <v/>
      </c>
      <c r="ED17" s="8"/>
      <c r="EE17" s="28" t="s">
        <v>277</v>
      </c>
      <c r="EF17" s="28" t="s">
        <v>277</v>
      </c>
      <c r="EG17" s="28" t="s">
        <v>277</v>
      </c>
      <c r="EH17" s="28" t="s">
        <v>277</v>
      </c>
      <c r="EI17" s="28" t="s">
        <v>277</v>
      </c>
      <c r="EJ17" s="28" t="s">
        <v>277</v>
      </c>
      <c r="EK17" s="28" t="s">
        <v>277</v>
      </c>
      <c r="EL17" s="28" t="s">
        <v>277</v>
      </c>
      <c r="EM17" s="28" t="s">
        <v>277</v>
      </c>
      <c r="EN17" s="28" t="s">
        <v>277</v>
      </c>
      <c r="EO17" s="8"/>
      <c r="EP17" s="9"/>
      <c r="EQ17" s="10" t="str">
        <f t="shared" si="10"/>
        <v/>
      </c>
      <c r="ER17" s="11" t="str">
        <f t="shared" si="11"/>
        <v/>
      </c>
      <c r="ES17" s="10" t="str">
        <f t="shared" si="12"/>
        <v/>
      </c>
      <c r="ET17" s="10">
        <f t="shared" si="13"/>
        <v>0</v>
      </c>
      <c r="EU17" s="13"/>
      <c r="EV17" s="12" t="b">
        <f t="shared" si="14"/>
        <v>1</v>
      </c>
      <c r="EW17" s="3" t="b">
        <f t="shared" si="15"/>
        <v>1</v>
      </c>
      <c r="EX17" s="3" t="b">
        <f t="shared" si="16"/>
        <v>1</v>
      </c>
      <c r="EY17" s="3" t="b">
        <f t="shared" si="17"/>
        <v>1</v>
      </c>
      <c r="EZ17" s="3">
        <f t="shared" si="18"/>
        <v>0</v>
      </c>
      <c r="FA17" s="3">
        <f t="shared" si="19"/>
        <v>0</v>
      </c>
      <c r="FB17" s="3">
        <f t="shared" si="20"/>
        <v>0</v>
      </c>
      <c r="FC17" s="3">
        <f t="shared" si="21"/>
        <v>0</v>
      </c>
      <c r="FD17" s="3">
        <f t="shared" si="22"/>
        <v>0</v>
      </c>
      <c r="FE17" s="3" t="e">
        <f t="shared" si="23"/>
        <v>#VALUE!</v>
      </c>
      <c r="FF17" s="3">
        <f t="shared" si="24"/>
        <v>0</v>
      </c>
      <c r="FG17" s="3">
        <f t="shared" si="25"/>
        <v>0</v>
      </c>
      <c r="FH17" s="3" t="e">
        <f t="shared" si="26"/>
        <v>#VALUE!</v>
      </c>
      <c r="FI17" s="3" t="b">
        <f t="shared" si="27"/>
        <v>1</v>
      </c>
      <c r="FJ17" s="3" t="b">
        <f t="shared" si="28"/>
        <v>1</v>
      </c>
      <c r="FK17" s="3" t="b">
        <f t="shared" si="29"/>
        <v>1</v>
      </c>
      <c r="FL17" s="3" t="b">
        <f t="shared" si="30"/>
        <v>1</v>
      </c>
      <c r="FM17" s="3" t="b">
        <f t="shared" si="31"/>
        <v>1</v>
      </c>
      <c r="FN17" s="3" t="b">
        <f t="shared" si="32"/>
        <v>1</v>
      </c>
      <c r="FO17" s="3">
        <f t="shared" si="33"/>
        <v>0</v>
      </c>
      <c r="FP17" s="3">
        <f t="shared" si="34"/>
        <v>0</v>
      </c>
      <c r="FQ17" s="3">
        <f t="shared" si="35"/>
        <v>0</v>
      </c>
      <c r="FR17" s="3">
        <f t="shared" si="36"/>
        <v>0</v>
      </c>
      <c r="FS17" s="3">
        <f t="shared" si="37"/>
        <v>0</v>
      </c>
      <c r="FT17" s="3">
        <f t="shared" si="38"/>
        <v>0</v>
      </c>
      <c r="FU17" s="3">
        <f t="shared" si="39"/>
        <v>0</v>
      </c>
      <c r="FV17" s="21" t="b">
        <f t="shared" si="40"/>
        <v>1</v>
      </c>
      <c r="FW17" s="24">
        <f t="shared" si="41"/>
        <v>1</v>
      </c>
      <c r="FX17" s="24">
        <f t="shared" si="42"/>
        <v>0</v>
      </c>
      <c r="FY17" s="25" t="e">
        <f t="shared" si="43"/>
        <v>#VALUE!</v>
      </c>
      <c r="FZ17" s="24" t="e">
        <f t="shared" si="44"/>
        <v>#VALUE!</v>
      </c>
      <c r="GA17" s="24" t="e">
        <f t="shared" si="45"/>
        <v>#VALUE!</v>
      </c>
      <c r="GB17" s="24">
        <f t="shared" si="57"/>
        <v>1</v>
      </c>
      <c r="GC17" s="24" t="e">
        <f t="shared" si="58"/>
        <v>#VALUE!</v>
      </c>
      <c r="GD17" s="24" t="e">
        <f t="shared" si="59"/>
        <v>#VALUE!</v>
      </c>
      <c r="GE17" s="24" t="e">
        <f t="shared" si="60"/>
        <v>#VALUE!</v>
      </c>
      <c r="GF17" s="24">
        <f t="shared" si="46"/>
        <v>0</v>
      </c>
      <c r="GG17" s="24">
        <f t="shared" si="47"/>
        <v>0</v>
      </c>
      <c r="GH17" s="24">
        <f t="shared" si="48"/>
        <v>0</v>
      </c>
      <c r="GI17" s="24">
        <f t="shared" si="49"/>
        <v>0</v>
      </c>
      <c r="GJ17" s="24">
        <f t="shared" si="50"/>
        <v>2</v>
      </c>
      <c r="GK17" s="24">
        <f t="shared" si="51"/>
        <v>2</v>
      </c>
      <c r="GL17" s="24">
        <f t="shared" si="52"/>
        <v>2</v>
      </c>
      <c r="GM17" s="31">
        <f t="shared" si="53"/>
        <v>2</v>
      </c>
      <c r="GN17" s="13"/>
    </row>
    <row r="18" spans="1:196">
      <c r="A18" s="54"/>
      <c r="B18" s="54"/>
      <c r="C18" s="54"/>
      <c r="D18" s="54"/>
      <c r="E18" s="54"/>
      <c r="F18" s="54"/>
      <c r="G18" s="54"/>
      <c r="H18" s="54"/>
      <c r="I18" s="54"/>
      <c r="J18" s="54"/>
      <c r="K18" s="54"/>
      <c r="L18" s="54"/>
      <c r="M18" s="56"/>
      <c r="N18" s="54"/>
      <c r="O18" s="54"/>
      <c r="P18" s="54"/>
      <c r="Q18" s="56"/>
      <c r="R18" s="54"/>
      <c r="S18" s="54"/>
      <c r="T18" s="54"/>
      <c r="U18" s="56"/>
      <c r="V18" s="54"/>
      <c r="W18" s="54"/>
      <c r="X18" s="56"/>
      <c r="Y18" s="54"/>
      <c r="Z18" s="54"/>
      <c r="AA18" s="54"/>
      <c r="AB18" s="56"/>
      <c r="AC18" s="54"/>
      <c r="AD18" s="54"/>
      <c r="AE18" s="54"/>
      <c r="AF18" s="56"/>
      <c r="AG18" s="54"/>
      <c r="AH18" s="54"/>
      <c r="AI18" s="56"/>
      <c r="AJ18" s="54"/>
      <c r="AK18" s="54"/>
      <c r="AL18" s="56"/>
      <c r="AM18" s="54"/>
      <c r="AN18" s="54"/>
      <c r="AO18" s="54"/>
      <c r="AP18" s="54"/>
      <c r="AQ18" s="54"/>
      <c r="AR18" s="56"/>
      <c r="AS18" s="54"/>
      <c r="AT18" s="54"/>
      <c r="AU18" s="54"/>
      <c r="AV18" s="54"/>
      <c r="AW18" s="54"/>
      <c r="AX18" s="54"/>
      <c r="AY18" s="56"/>
      <c r="AZ18" s="54"/>
      <c r="BA18" s="54"/>
      <c r="BB18" s="54"/>
      <c r="BC18" s="100"/>
      <c r="BD18" s="8"/>
      <c r="BE18" s="8"/>
      <c r="BF18" s="28" t="s">
        <v>277</v>
      </c>
      <c r="BG18" s="28" t="s">
        <v>277</v>
      </c>
      <c r="BH18" s="28" t="s">
        <v>277</v>
      </c>
      <c r="BI18" s="28" t="s">
        <v>277</v>
      </c>
      <c r="BJ18" s="28" t="s">
        <v>277</v>
      </c>
      <c r="BK18" s="28" t="s">
        <v>277</v>
      </c>
      <c r="BL18" s="28" t="s">
        <v>277</v>
      </c>
      <c r="BM18" s="28" t="s">
        <v>277</v>
      </c>
      <c r="BN18" s="28" t="s">
        <v>277</v>
      </c>
      <c r="BO18" s="28" t="s">
        <v>277</v>
      </c>
      <c r="BP18" s="8"/>
      <c r="BQ18" s="22" t="str">
        <f t="shared" si="0"/>
        <v/>
      </c>
      <c r="BR18" s="22" t="str">
        <f>IF(FV16=FALSE,C17,"")</f>
        <v/>
      </c>
      <c r="BS18" s="22" t="str">
        <f>BS17</f>
        <v/>
      </c>
      <c r="BT18" s="22" t="str">
        <f t="shared" si="54"/>
        <v/>
      </c>
      <c r="BU18" s="22" t="str">
        <f t="shared" si="1"/>
        <v/>
      </c>
      <c r="BV18" s="22" t="str">
        <f t="shared" si="2"/>
        <v/>
      </c>
      <c r="BW18" s="22" t="str">
        <f t="shared" si="3"/>
        <v/>
      </c>
      <c r="BX18" s="22" t="str">
        <f t="shared" si="55"/>
        <v/>
      </c>
      <c r="BY18" s="22" t="str">
        <f t="shared" si="4"/>
        <v/>
      </c>
      <c r="BZ18" s="22" t="str">
        <f t="shared" si="5"/>
        <v/>
      </c>
      <c r="CA18" s="18"/>
      <c r="CB18" s="3" t="str">
        <f>IF(ET16=1, EQ17,"")</f>
        <v/>
      </c>
      <c r="CC18" s="3" t="str">
        <f>IF(ET16=1, ER17,"")</f>
        <v/>
      </c>
      <c r="CD18" s="3" t="str">
        <f>IF(ET16=1, ES17,"")</f>
        <v/>
      </c>
      <c r="CE18" s="3" t="str">
        <f>CE17</f>
        <v/>
      </c>
      <c r="CF18" s="3" t="str">
        <f>CF17</f>
        <v/>
      </c>
      <c r="CG18" s="3" t="str">
        <f>CG17</f>
        <v/>
      </c>
      <c r="CH18" s="3" t="str">
        <f t="shared" si="6"/>
        <v/>
      </c>
      <c r="CI18" s="8"/>
      <c r="CJ18" s="3" t="str">
        <f>IF(ET18=2,V17,"")</f>
        <v/>
      </c>
      <c r="CK18" s="3" t="str">
        <f>IF(ET18=2,W17,"")</f>
        <v/>
      </c>
      <c r="CL18" s="3" t="str">
        <f>CL17</f>
        <v/>
      </c>
      <c r="CM18" s="3" t="str">
        <f>CM17</f>
        <v/>
      </c>
      <c r="CN18" s="8"/>
      <c r="CO18" s="3" t="str">
        <f>IF(ET18=3,AG17,"")</f>
        <v/>
      </c>
      <c r="CP18" s="3" t="str">
        <f>IF(ET18=3,AH17,"")</f>
        <v/>
      </c>
      <c r="CQ18" s="3" t="str">
        <f>CQ17</f>
        <v/>
      </c>
      <c r="CR18" s="3" t="str">
        <f>CR17</f>
        <v/>
      </c>
      <c r="CS18" s="8"/>
      <c r="CT18" s="3" t="str">
        <f>IF(ET18=4,AJ17,"")</f>
        <v/>
      </c>
      <c r="CU18" s="3" t="str">
        <f>IF(ET18=4,AK17,"")</f>
        <v/>
      </c>
      <c r="CV18" s="3" t="str">
        <f>CV17</f>
        <v/>
      </c>
      <c r="CW18" s="3" t="str">
        <f>CW17</f>
        <v/>
      </c>
      <c r="CX18" s="8"/>
      <c r="CY18" s="3" t="str">
        <f>IF(ET18=5,AM17,"")</f>
        <v/>
      </c>
      <c r="CZ18" s="3" t="str">
        <f>IF(ET18=5,AN17,"")</f>
        <v/>
      </c>
      <c r="DA18" s="3" t="str">
        <f>IF(ET18=5,AO17,"")</f>
        <v/>
      </c>
      <c r="DB18" s="3" t="str">
        <f>DB17</f>
        <v/>
      </c>
      <c r="DC18" s="3" t="str">
        <f>DC17</f>
        <v/>
      </c>
      <c r="DD18" s="3" t="str">
        <f>DD17</f>
        <v/>
      </c>
      <c r="DE18" s="3" t="str">
        <f>DE17</f>
        <v/>
      </c>
      <c r="DF18" s="3" t="str">
        <f>DF17</f>
        <v/>
      </c>
      <c r="DG18" s="3" t="str">
        <f t="shared" si="7"/>
        <v/>
      </c>
      <c r="DH18" s="8"/>
      <c r="DI18" s="3" t="str">
        <f>IF(ET16=6,AS17,"")</f>
        <v/>
      </c>
      <c r="DJ18" s="3" t="str">
        <f>IF(ET16=6,AT17,"")</f>
        <v/>
      </c>
      <c r="DK18" s="3" t="str">
        <f>IF(ET16=6,AU17,"")</f>
        <v/>
      </c>
      <c r="DL18" s="3" t="str">
        <f>IF(ET16=6,AV17,"")</f>
        <v/>
      </c>
      <c r="DM18" s="3" t="str">
        <f>DM17</f>
        <v/>
      </c>
      <c r="DN18" s="3" t="str">
        <f>DN17</f>
        <v/>
      </c>
      <c r="DO18" s="3" t="str">
        <f>DO17</f>
        <v/>
      </c>
      <c r="DP18" s="3" t="str">
        <f>DP17</f>
        <v/>
      </c>
      <c r="DQ18" s="3" t="str">
        <f>DQ17</f>
        <v/>
      </c>
      <c r="DR18" s="3" t="str">
        <f>DR17</f>
        <v/>
      </c>
      <c r="DS18" s="3" t="str">
        <f t="shared" si="8"/>
        <v/>
      </c>
      <c r="DT18" s="8"/>
      <c r="DU18" s="3" t="str">
        <f>IF(ET16=7,AZ17,"")</f>
        <v/>
      </c>
      <c r="DV18" s="3" t="str">
        <f>IF(ET16=7,BA17,"")</f>
        <v/>
      </c>
      <c r="DW18" s="3" t="str">
        <f>IF(ET16=7,BB17,"")</f>
        <v/>
      </c>
      <c r="DX18" s="3" t="str">
        <f>IF(ET16=7,BC17,"")</f>
        <v/>
      </c>
      <c r="DY18" s="3" t="str">
        <f>DY17</f>
        <v/>
      </c>
      <c r="DZ18" s="3" t="str">
        <f>DZ17</f>
        <v/>
      </c>
      <c r="EA18" s="3" t="str">
        <f>EA17</f>
        <v/>
      </c>
      <c r="EB18" s="3" t="str">
        <f>EB17</f>
        <v/>
      </c>
      <c r="EC18" s="3" t="str">
        <f t="shared" si="9"/>
        <v/>
      </c>
      <c r="ED18" s="8"/>
      <c r="EE18" s="28" t="s">
        <v>277</v>
      </c>
      <c r="EF18" s="28" t="s">
        <v>277</v>
      </c>
      <c r="EG18" s="28" t="s">
        <v>277</v>
      </c>
      <c r="EH18" s="28" t="s">
        <v>277</v>
      </c>
      <c r="EI18" s="28" t="s">
        <v>277</v>
      </c>
      <c r="EJ18" s="28" t="s">
        <v>277</v>
      </c>
      <c r="EK18" s="28" t="s">
        <v>277</v>
      </c>
      <c r="EL18" s="28" t="s">
        <v>277</v>
      </c>
      <c r="EM18" s="28" t="s">
        <v>277</v>
      </c>
      <c r="EN18" s="28" t="s">
        <v>277</v>
      </c>
      <c r="EO18" s="8"/>
      <c r="EP18" s="9"/>
      <c r="EQ18" s="10" t="str">
        <f t="shared" si="10"/>
        <v/>
      </c>
      <c r="ER18" s="11" t="str">
        <f t="shared" si="11"/>
        <v/>
      </c>
      <c r="ES18" s="10" t="str">
        <f t="shared" si="12"/>
        <v/>
      </c>
      <c r="ET18" s="10">
        <f t="shared" si="13"/>
        <v>0</v>
      </c>
      <c r="EU18" s="13"/>
      <c r="EV18" s="12" t="b">
        <f t="shared" si="14"/>
        <v>1</v>
      </c>
      <c r="EW18" s="3" t="b">
        <f t="shared" si="15"/>
        <v>1</v>
      </c>
      <c r="EX18" s="3" t="b">
        <f t="shared" si="16"/>
        <v>1</v>
      </c>
      <c r="EY18" s="3" t="b">
        <f t="shared" si="17"/>
        <v>1</v>
      </c>
      <c r="EZ18" s="3">
        <f t="shared" si="18"/>
        <v>0</v>
      </c>
      <c r="FA18" s="3">
        <f t="shared" si="19"/>
        <v>0</v>
      </c>
      <c r="FB18" s="3">
        <f t="shared" si="20"/>
        <v>0</v>
      </c>
      <c r="FC18" s="3">
        <f t="shared" si="21"/>
        <v>0</v>
      </c>
      <c r="FD18" s="3">
        <f t="shared" si="22"/>
        <v>0</v>
      </c>
      <c r="FE18" s="3" t="e">
        <f t="shared" si="23"/>
        <v>#VALUE!</v>
      </c>
      <c r="FF18" s="3">
        <f t="shared" si="24"/>
        <v>0</v>
      </c>
      <c r="FG18" s="3">
        <f t="shared" si="25"/>
        <v>0</v>
      </c>
      <c r="FH18" s="3" t="e">
        <f t="shared" si="26"/>
        <v>#VALUE!</v>
      </c>
      <c r="FI18" s="3" t="b">
        <f t="shared" si="27"/>
        <v>1</v>
      </c>
      <c r="FJ18" s="3" t="b">
        <f t="shared" si="28"/>
        <v>1</v>
      </c>
      <c r="FK18" s="3" t="b">
        <f t="shared" si="29"/>
        <v>1</v>
      </c>
      <c r="FL18" s="3" t="b">
        <f t="shared" si="30"/>
        <v>1</v>
      </c>
      <c r="FM18" s="3" t="b">
        <f t="shared" si="31"/>
        <v>1</v>
      </c>
      <c r="FN18" s="3" t="b">
        <f t="shared" si="32"/>
        <v>1</v>
      </c>
      <c r="FO18" s="3">
        <f t="shared" si="33"/>
        <v>0</v>
      </c>
      <c r="FP18" s="3">
        <f t="shared" si="34"/>
        <v>0</v>
      </c>
      <c r="FQ18" s="3">
        <f t="shared" si="35"/>
        <v>0</v>
      </c>
      <c r="FR18" s="3">
        <f t="shared" si="36"/>
        <v>0</v>
      </c>
      <c r="FS18" s="3">
        <f t="shared" si="37"/>
        <v>0</v>
      </c>
      <c r="FT18" s="3">
        <f t="shared" si="38"/>
        <v>0</v>
      </c>
      <c r="FU18" s="3">
        <f t="shared" si="39"/>
        <v>0</v>
      </c>
      <c r="FV18" s="21" t="b">
        <f t="shared" si="40"/>
        <v>1</v>
      </c>
      <c r="FW18" s="24">
        <f t="shared" si="41"/>
        <v>1</v>
      </c>
      <c r="FX18" s="24">
        <f t="shared" si="42"/>
        <v>0</v>
      </c>
      <c r="FY18" s="25" t="e">
        <f t="shared" si="43"/>
        <v>#VALUE!</v>
      </c>
      <c r="FZ18" s="24" t="e">
        <f t="shared" si="44"/>
        <v>#VALUE!</v>
      </c>
      <c r="GA18" s="24" t="e">
        <f t="shared" si="45"/>
        <v>#VALUE!</v>
      </c>
      <c r="GB18" s="24">
        <f t="shared" si="57"/>
        <v>1</v>
      </c>
      <c r="GC18" s="24" t="e">
        <f t="shared" si="58"/>
        <v>#VALUE!</v>
      </c>
      <c r="GD18" s="24" t="e">
        <f t="shared" si="59"/>
        <v>#VALUE!</v>
      </c>
      <c r="GE18" s="24" t="e">
        <f t="shared" si="60"/>
        <v>#VALUE!</v>
      </c>
      <c r="GF18" s="24">
        <f t="shared" si="46"/>
        <v>0</v>
      </c>
      <c r="GG18" s="24">
        <f t="shared" si="47"/>
        <v>0</v>
      </c>
      <c r="GH18" s="24">
        <f t="shared" si="48"/>
        <v>0</v>
      </c>
      <c r="GI18" s="24">
        <f t="shared" si="49"/>
        <v>0</v>
      </c>
      <c r="GJ18" s="24">
        <f t="shared" si="50"/>
        <v>2</v>
      </c>
      <c r="GK18" s="24">
        <f t="shared" si="51"/>
        <v>2</v>
      </c>
      <c r="GL18" s="24">
        <f t="shared" si="52"/>
        <v>2</v>
      </c>
      <c r="GM18" s="31">
        <f t="shared" si="53"/>
        <v>2</v>
      </c>
      <c r="GN18" s="13"/>
    </row>
    <row r="19" spans="1:196">
      <c r="A19" s="54"/>
      <c r="B19" s="54"/>
      <c r="C19" s="54"/>
      <c r="D19" s="54"/>
      <c r="E19" s="54"/>
      <c r="F19" s="54"/>
      <c r="G19" s="54"/>
      <c r="H19" s="54"/>
      <c r="I19" s="54"/>
      <c r="J19" s="54"/>
      <c r="K19" s="54"/>
      <c r="L19" s="54"/>
      <c r="M19" s="56"/>
      <c r="N19" s="54"/>
      <c r="O19" s="54"/>
      <c r="P19" s="54"/>
      <c r="Q19" s="56"/>
      <c r="R19" s="54"/>
      <c r="S19" s="54"/>
      <c r="T19" s="54"/>
      <c r="U19" s="56"/>
      <c r="V19" s="54"/>
      <c r="W19" s="54"/>
      <c r="X19" s="56"/>
      <c r="Y19" s="54"/>
      <c r="Z19" s="54"/>
      <c r="AA19" s="54"/>
      <c r="AB19" s="56"/>
      <c r="AC19" s="54"/>
      <c r="AD19" s="54"/>
      <c r="AE19" s="54"/>
      <c r="AF19" s="56"/>
      <c r="AG19" s="54"/>
      <c r="AH19" s="54"/>
      <c r="AI19" s="56"/>
      <c r="AJ19" s="54"/>
      <c r="AK19" s="54"/>
      <c r="AL19" s="56"/>
      <c r="AM19" s="54"/>
      <c r="AN19" s="54"/>
      <c r="AO19" s="54"/>
      <c r="AP19" s="54"/>
      <c r="AQ19" s="54"/>
      <c r="AR19" s="56"/>
      <c r="AS19" s="54"/>
      <c r="AT19" s="54"/>
      <c r="AU19" s="54"/>
      <c r="AV19" s="54"/>
      <c r="AW19" s="54"/>
      <c r="AX19" s="54"/>
      <c r="AY19" s="56"/>
      <c r="AZ19" s="54"/>
      <c r="BA19" s="54"/>
      <c r="BB19" s="54"/>
      <c r="BC19" s="100"/>
      <c r="BD19" s="8"/>
      <c r="BE19" s="8"/>
      <c r="BF19" s="28" t="s">
        <v>277</v>
      </c>
      <c r="BG19" s="28" t="s">
        <v>277</v>
      </c>
      <c r="BH19" s="28" t="s">
        <v>277</v>
      </c>
      <c r="BI19" s="28" t="s">
        <v>277</v>
      </c>
      <c r="BJ19" s="28" t="s">
        <v>277</v>
      </c>
      <c r="BK19" s="28" t="s">
        <v>277</v>
      </c>
      <c r="BL19" s="28" t="s">
        <v>277</v>
      </c>
      <c r="BM19" s="28" t="s">
        <v>277</v>
      </c>
      <c r="BN19" s="28" t="s">
        <v>277</v>
      </c>
      <c r="BO19" s="28" t="s">
        <v>277</v>
      </c>
      <c r="BP19" s="8"/>
      <c r="BQ19" s="22" t="str">
        <f t="shared" si="0"/>
        <v/>
      </c>
      <c r="BR19" s="22" t="str">
        <f>IF(FV19=FALSE,C19,"")</f>
        <v/>
      </c>
      <c r="BS19" s="22" t="str">
        <f>BR21</f>
        <v/>
      </c>
      <c r="BT19" s="22" t="str">
        <f t="shared" si="54"/>
        <v/>
      </c>
      <c r="BU19" s="22" t="str">
        <f t="shared" si="1"/>
        <v/>
      </c>
      <c r="BV19" s="22" t="str">
        <f t="shared" si="2"/>
        <v/>
      </c>
      <c r="BW19" s="22" t="str">
        <f t="shared" si="3"/>
        <v/>
      </c>
      <c r="BX19" s="22" t="str">
        <f t="shared" si="55"/>
        <v/>
      </c>
      <c r="BY19" s="22" t="str">
        <f t="shared" si="4"/>
        <v/>
      </c>
      <c r="BZ19" s="22" t="str">
        <f t="shared" si="5"/>
        <v/>
      </c>
      <c r="CA19" s="18"/>
      <c r="CB19" s="3" t="str">
        <f>IF(ET19=1, EQ19,"")</f>
        <v/>
      </c>
      <c r="CC19" s="3" t="str">
        <f>IF(ET19=1, ER19,"")</f>
        <v/>
      </c>
      <c r="CD19" s="3" t="str">
        <f>IF(ET19=1, ES19,"")</f>
        <v/>
      </c>
      <c r="CE19" s="3" t="str">
        <f>CB21</f>
        <v/>
      </c>
      <c r="CF19" s="3" t="str">
        <f>CC21</f>
        <v/>
      </c>
      <c r="CG19" s="3" t="str">
        <f>CD21</f>
        <v/>
      </c>
      <c r="CH19" s="3" t="str">
        <f t="shared" si="6"/>
        <v/>
      </c>
      <c r="CI19" s="8"/>
      <c r="CJ19" s="3" t="str">
        <f>IF(ET19=2,V19,"")</f>
        <v/>
      </c>
      <c r="CK19" s="3" t="str">
        <f>IF(ET19=2,W19,"")</f>
        <v/>
      </c>
      <c r="CL19" s="3" t="str">
        <f>CJ21</f>
        <v/>
      </c>
      <c r="CM19" s="3" t="str">
        <f>CK21</f>
        <v/>
      </c>
      <c r="CN19" s="8"/>
      <c r="CO19" s="3" t="str">
        <f>IF(ET19=3,AG19,"")</f>
        <v/>
      </c>
      <c r="CP19" s="3" t="str">
        <f>IF(ET19=3,AH19,"")</f>
        <v/>
      </c>
      <c r="CQ19" s="3" t="str">
        <f>CO21</f>
        <v/>
      </c>
      <c r="CR19" s="3" t="str">
        <f>CP21</f>
        <v/>
      </c>
      <c r="CS19" s="8"/>
      <c r="CT19" s="3" t="str">
        <f>IF(ET19=4,AJ19,"")</f>
        <v/>
      </c>
      <c r="CU19" s="3" t="str">
        <f>IF(ET19=4,AK19,"")</f>
        <v/>
      </c>
      <c r="CV19" s="3" t="str">
        <f>CT21</f>
        <v/>
      </c>
      <c r="CW19" s="3" t="str">
        <f>CU21</f>
        <v/>
      </c>
      <c r="CX19" s="8"/>
      <c r="CY19" s="3" t="str">
        <f>IF(ET19=5,AM19,"")</f>
        <v/>
      </c>
      <c r="CZ19" s="3" t="str">
        <f>IF(ET19=5,AN19,"")</f>
        <v/>
      </c>
      <c r="DA19" s="3" t="str">
        <f>IF(ET19=5,AO19,"")</f>
        <v/>
      </c>
      <c r="DB19" s="3" t="str">
        <f>CY21</f>
        <v/>
      </c>
      <c r="DC19" s="3" t="str">
        <f>CZ21</f>
        <v/>
      </c>
      <c r="DD19" s="3" t="str">
        <f>DA21</f>
        <v/>
      </c>
      <c r="DE19" s="3" t="str">
        <f>IF(ET19=5,AP19,"")</f>
        <v/>
      </c>
      <c r="DF19" s="3" t="str">
        <f>IF(ET19=5,AQ19,"")</f>
        <v/>
      </c>
      <c r="DG19" s="3" t="str">
        <f t="shared" si="7"/>
        <v/>
      </c>
      <c r="DH19" s="8"/>
      <c r="DI19" s="3" t="str">
        <f>IF(ET19=6,AS19,"")</f>
        <v/>
      </c>
      <c r="DJ19" s="3" t="str">
        <f>IF(ET19=6,AT19,"")</f>
        <v/>
      </c>
      <c r="DK19" s="3" t="str">
        <f>IF(ET19=6,AU19,"")</f>
        <v/>
      </c>
      <c r="DL19" s="3" t="str">
        <f>IF(ET19=6,AV19,"")</f>
        <v/>
      </c>
      <c r="DM19" s="3" t="str">
        <f>DI21</f>
        <v/>
      </c>
      <c r="DN19" s="3" t="str">
        <f>DJ21</f>
        <v/>
      </c>
      <c r="DO19" s="3" t="str">
        <f>DK21</f>
        <v/>
      </c>
      <c r="DP19" s="3" t="str">
        <f>DL21</f>
        <v/>
      </c>
      <c r="DQ19" s="3" t="str">
        <f>IF(ET19=6,AW19,"")</f>
        <v/>
      </c>
      <c r="DR19" s="3" t="str">
        <f>IF(ET19=6,AX19,"")</f>
        <v/>
      </c>
      <c r="DS19" s="3" t="str">
        <f t="shared" si="8"/>
        <v/>
      </c>
      <c r="DT19" s="8"/>
      <c r="DU19" s="3" t="str">
        <f>IF(ET19=7,AZ19,"")</f>
        <v/>
      </c>
      <c r="DV19" s="3" t="str">
        <f>IF(ET19=7,BA19,"")</f>
        <v/>
      </c>
      <c r="DW19" s="3" t="str">
        <f>IF(ET19=7,BB19,"")</f>
        <v/>
      </c>
      <c r="DX19" s="3" t="str">
        <f>IF(ET19=7,BC19,"")</f>
        <v/>
      </c>
      <c r="DY19" s="3" t="str">
        <f>DU21</f>
        <v/>
      </c>
      <c r="DZ19" s="3" t="str">
        <f>DV21</f>
        <v/>
      </c>
      <c r="EA19" s="3" t="str">
        <f>DW21</f>
        <v/>
      </c>
      <c r="EB19" s="3" t="str">
        <f>DX21</f>
        <v/>
      </c>
      <c r="EC19" s="3" t="str">
        <f t="shared" si="9"/>
        <v/>
      </c>
      <c r="ED19" s="8"/>
      <c r="EE19" s="28" t="s">
        <v>277</v>
      </c>
      <c r="EF19" s="28" t="s">
        <v>277</v>
      </c>
      <c r="EG19" s="28" t="s">
        <v>277</v>
      </c>
      <c r="EH19" s="28" t="s">
        <v>277</v>
      </c>
      <c r="EI19" s="28" t="s">
        <v>277</v>
      </c>
      <c r="EJ19" s="28" t="s">
        <v>277</v>
      </c>
      <c r="EK19" s="28" t="s">
        <v>277</v>
      </c>
      <c r="EL19" s="28" t="s">
        <v>277</v>
      </c>
      <c r="EM19" s="28" t="s">
        <v>277</v>
      </c>
      <c r="EN19" s="28" t="s">
        <v>277</v>
      </c>
      <c r="EO19" s="8"/>
      <c r="EP19" s="9"/>
      <c r="EQ19" s="10" t="str">
        <f t="shared" si="10"/>
        <v/>
      </c>
      <c r="ER19" s="11" t="str">
        <f t="shared" si="11"/>
        <v/>
      </c>
      <c r="ES19" s="10" t="str">
        <f t="shared" si="12"/>
        <v/>
      </c>
      <c r="ET19" s="10">
        <f t="shared" si="13"/>
        <v>0</v>
      </c>
      <c r="EU19" s="13"/>
      <c r="EV19" s="12" t="b">
        <f t="shared" si="14"/>
        <v>1</v>
      </c>
      <c r="EW19" s="3" t="b">
        <f t="shared" si="15"/>
        <v>1</v>
      </c>
      <c r="EX19" s="3" t="b">
        <f t="shared" si="16"/>
        <v>1</v>
      </c>
      <c r="EY19" s="3" t="b">
        <f t="shared" si="17"/>
        <v>1</v>
      </c>
      <c r="EZ19" s="3">
        <f t="shared" si="18"/>
        <v>0</v>
      </c>
      <c r="FA19" s="3">
        <f t="shared" si="19"/>
        <v>0</v>
      </c>
      <c r="FB19" s="3">
        <f t="shared" si="20"/>
        <v>0</v>
      </c>
      <c r="FC19" s="3">
        <f t="shared" si="21"/>
        <v>0</v>
      </c>
      <c r="FD19" s="3">
        <f t="shared" si="22"/>
        <v>0</v>
      </c>
      <c r="FE19" s="3" t="e">
        <f t="shared" si="23"/>
        <v>#VALUE!</v>
      </c>
      <c r="FF19" s="3">
        <f t="shared" si="24"/>
        <v>0</v>
      </c>
      <c r="FG19" s="3">
        <f t="shared" si="25"/>
        <v>0</v>
      </c>
      <c r="FH19" s="3" t="e">
        <f t="shared" si="26"/>
        <v>#VALUE!</v>
      </c>
      <c r="FI19" s="3" t="b">
        <f t="shared" si="27"/>
        <v>1</v>
      </c>
      <c r="FJ19" s="3" t="b">
        <f t="shared" si="28"/>
        <v>1</v>
      </c>
      <c r="FK19" s="3" t="b">
        <f t="shared" si="29"/>
        <v>1</v>
      </c>
      <c r="FL19" s="3" t="b">
        <f t="shared" si="30"/>
        <v>1</v>
      </c>
      <c r="FM19" s="3" t="b">
        <f t="shared" si="31"/>
        <v>1</v>
      </c>
      <c r="FN19" s="3" t="b">
        <f t="shared" si="32"/>
        <v>1</v>
      </c>
      <c r="FO19" s="3">
        <f t="shared" si="33"/>
        <v>0</v>
      </c>
      <c r="FP19" s="3">
        <f t="shared" si="34"/>
        <v>0</v>
      </c>
      <c r="FQ19" s="3">
        <f t="shared" si="35"/>
        <v>0</v>
      </c>
      <c r="FR19" s="3">
        <f t="shared" si="36"/>
        <v>0</v>
      </c>
      <c r="FS19" s="3">
        <f t="shared" si="37"/>
        <v>0</v>
      </c>
      <c r="FT19" s="3">
        <f t="shared" si="38"/>
        <v>0</v>
      </c>
      <c r="FU19" s="3">
        <f t="shared" si="39"/>
        <v>0</v>
      </c>
      <c r="FV19" s="21" t="b">
        <f t="shared" si="40"/>
        <v>1</v>
      </c>
      <c r="FW19" s="24">
        <f t="shared" si="41"/>
        <v>1</v>
      </c>
      <c r="FX19" s="24">
        <f t="shared" si="42"/>
        <v>0</v>
      </c>
      <c r="FY19" s="25" t="e">
        <f t="shared" si="43"/>
        <v>#VALUE!</v>
      </c>
      <c r="FZ19" s="24" t="e">
        <f t="shared" si="44"/>
        <v>#VALUE!</v>
      </c>
      <c r="GA19" s="24" t="e">
        <f t="shared" si="45"/>
        <v>#VALUE!</v>
      </c>
      <c r="GB19" s="24">
        <f t="shared" si="57"/>
        <v>1</v>
      </c>
      <c r="GC19" s="24" t="e">
        <f t="shared" si="58"/>
        <v>#VALUE!</v>
      </c>
      <c r="GD19" s="24" t="e">
        <f t="shared" si="59"/>
        <v>#VALUE!</v>
      </c>
      <c r="GE19" s="24" t="e">
        <f t="shared" si="60"/>
        <v>#VALUE!</v>
      </c>
      <c r="GF19" s="24">
        <f t="shared" si="46"/>
        <v>0</v>
      </c>
      <c r="GG19" s="24">
        <f t="shared" si="47"/>
        <v>0</v>
      </c>
      <c r="GH19" s="24">
        <f t="shared" si="48"/>
        <v>0</v>
      </c>
      <c r="GI19" s="24">
        <f t="shared" si="49"/>
        <v>0</v>
      </c>
      <c r="GJ19" s="24">
        <f t="shared" si="50"/>
        <v>2</v>
      </c>
      <c r="GK19" s="24">
        <f t="shared" si="51"/>
        <v>2</v>
      </c>
      <c r="GL19" s="24">
        <f t="shared" si="52"/>
        <v>2</v>
      </c>
      <c r="GM19" s="31">
        <f t="shared" si="53"/>
        <v>2</v>
      </c>
      <c r="GN19" s="13"/>
    </row>
    <row r="20" spans="1:196">
      <c r="A20" s="54"/>
      <c r="B20" s="54"/>
      <c r="C20" s="54"/>
      <c r="D20" s="54"/>
      <c r="E20" s="54"/>
      <c r="F20" s="54"/>
      <c r="G20" s="54"/>
      <c r="H20" s="54"/>
      <c r="I20" s="54"/>
      <c r="J20" s="54"/>
      <c r="K20" s="54"/>
      <c r="L20" s="54"/>
      <c r="M20" s="56"/>
      <c r="N20" s="54"/>
      <c r="O20" s="54"/>
      <c r="P20" s="54"/>
      <c r="Q20" s="56"/>
      <c r="R20" s="54"/>
      <c r="S20" s="54"/>
      <c r="T20" s="54"/>
      <c r="U20" s="56"/>
      <c r="V20" s="54"/>
      <c r="W20" s="54"/>
      <c r="X20" s="56"/>
      <c r="Y20" s="54"/>
      <c r="Z20" s="54"/>
      <c r="AA20" s="54"/>
      <c r="AB20" s="56"/>
      <c r="AC20" s="54"/>
      <c r="AD20" s="54"/>
      <c r="AE20" s="54"/>
      <c r="AF20" s="56"/>
      <c r="AG20" s="54"/>
      <c r="AH20" s="54"/>
      <c r="AI20" s="56"/>
      <c r="AJ20" s="54"/>
      <c r="AK20" s="54"/>
      <c r="AL20" s="56"/>
      <c r="AM20" s="54"/>
      <c r="AN20" s="54"/>
      <c r="AO20" s="54"/>
      <c r="AP20" s="54"/>
      <c r="AQ20" s="54"/>
      <c r="AR20" s="56"/>
      <c r="AS20" s="54"/>
      <c r="AT20" s="54"/>
      <c r="AU20" s="54"/>
      <c r="AV20" s="54"/>
      <c r="AW20" s="54"/>
      <c r="AX20" s="54"/>
      <c r="AY20" s="56"/>
      <c r="AZ20" s="54"/>
      <c r="BA20" s="54"/>
      <c r="BB20" s="54"/>
      <c r="BC20" s="100"/>
      <c r="BD20" s="8"/>
      <c r="BE20" s="8"/>
      <c r="BF20" s="28" t="s">
        <v>277</v>
      </c>
      <c r="BG20" s="28" t="s">
        <v>277</v>
      </c>
      <c r="BH20" s="28" t="s">
        <v>277</v>
      </c>
      <c r="BI20" s="28" t="s">
        <v>277</v>
      </c>
      <c r="BJ20" s="28" t="s">
        <v>277</v>
      </c>
      <c r="BK20" s="28" t="s">
        <v>277</v>
      </c>
      <c r="BL20" s="28" t="s">
        <v>277</v>
      </c>
      <c r="BM20" s="28" t="s">
        <v>277</v>
      </c>
      <c r="BN20" s="28" t="s">
        <v>277</v>
      </c>
      <c r="BO20" s="28" t="s">
        <v>277</v>
      </c>
      <c r="BP20" s="8"/>
      <c r="BQ20" s="22" t="str">
        <f t="shared" si="0"/>
        <v/>
      </c>
      <c r="BR20" s="22" t="str">
        <f>BR19</f>
        <v/>
      </c>
      <c r="BS20" s="22" t="str">
        <f>IF(FV19=FALSE,C21,"")</f>
        <v/>
      </c>
      <c r="BT20" s="22" t="str">
        <f t="shared" si="54"/>
        <v/>
      </c>
      <c r="BU20" s="22" t="str">
        <f t="shared" si="1"/>
        <v/>
      </c>
      <c r="BV20" s="22" t="str">
        <f t="shared" si="2"/>
        <v/>
      </c>
      <c r="BW20" s="22" t="str">
        <f t="shared" si="3"/>
        <v/>
      </c>
      <c r="BX20" s="22" t="str">
        <f t="shared" si="55"/>
        <v/>
      </c>
      <c r="BY20" s="22" t="str">
        <f t="shared" si="4"/>
        <v/>
      </c>
      <c r="BZ20" s="22" t="str">
        <f t="shared" si="5"/>
        <v/>
      </c>
      <c r="CA20" s="18"/>
      <c r="CB20" s="3" t="str">
        <f>CB19</f>
        <v/>
      </c>
      <c r="CC20" s="3" t="str">
        <f>CC19</f>
        <v/>
      </c>
      <c r="CD20" s="3" t="str">
        <f>CD19</f>
        <v/>
      </c>
      <c r="CE20" s="3" t="str">
        <f>IF(ET20=1,EQ21,"")</f>
        <v/>
      </c>
      <c r="CF20" s="3" t="str">
        <f>IF(ET20=1,ER21,"")</f>
        <v/>
      </c>
      <c r="CG20" s="3" t="str">
        <f>IF(ET20=1,ES21,"")</f>
        <v/>
      </c>
      <c r="CH20" s="3" t="str">
        <f t="shared" si="6"/>
        <v/>
      </c>
      <c r="CI20" s="8"/>
      <c r="CJ20" s="3" t="str">
        <f>CJ19</f>
        <v/>
      </c>
      <c r="CK20" s="3" t="str">
        <f>CK19</f>
        <v/>
      </c>
      <c r="CL20" s="3" t="str">
        <f>IF(ET21=2,V21,"")</f>
        <v/>
      </c>
      <c r="CM20" s="3" t="str">
        <f>IF(ET21=2,W21,"")</f>
        <v/>
      </c>
      <c r="CN20" s="8"/>
      <c r="CO20" s="3" t="str">
        <f>CO19</f>
        <v/>
      </c>
      <c r="CP20" s="3" t="str">
        <f>CP19</f>
        <v/>
      </c>
      <c r="CQ20" s="3" t="str">
        <f>IF(ET20=3,AG21,"")</f>
        <v/>
      </c>
      <c r="CR20" s="3" t="str">
        <f>IF(ET20=3,AH21,"")</f>
        <v/>
      </c>
      <c r="CS20" s="8"/>
      <c r="CT20" s="3" t="str">
        <f>CT19</f>
        <v/>
      </c>
      <c r="CU20" s="3" t="str">
        <f>CU19</f>
        <v/>
      </c>
      <c r="CV20" s="3" t="str">
        <f>IF(ET20=4,AJ21,"")</f>
        <v/>
      </c>
      <c r="CW20" s="3" t="str">
        <f>IF(ET20=4,AK21,"")</f>
        <v/>
      </c>
      <c r="CX20" s="8"/>
      <c r="CY20" s="3" t="str">
        <f>CY19</f>
        <v/>
      </c>
      <c r="CZ20" s="3" t="str">
        <f>CZ19</f>
        <v/>
      </c>
      <c r="DA20" s="3" t="str">
        <f>DA19</f>
        <v/>
      </c>
      <c r="DB20" s="3" t="str">
        <f>IF(ET20=5,AM21,"")</f>
        <v/>
      </c>
      <c r="DC20" s="3" t="str">
        <f>IF(ET20=5,AN21,"")</f>
        <v/>
      </c>
      <c r="DD20" s="3" t="str">
        <f>IF(ET20=5,AO21,"")</f>
        <v/>
      </c>
      <c r="DE20" s="3" t="str">
        <f>DE19</f>
        <v/>
      </c>
      <c r="DF20" s="3" t="str">
        <f>DF19</f>
        <v/>
      </c>
      <c r="DG20" s="3" t="str">
        <f t="shared" si="7"/>
        <v/>
      </c>
      <c r="DH20" s="8"/>
      <c r="DI20" s="3" t="str">
        <f>DI19</f>
        <v/>
      </c>
      <c r="DJ20" s="3" t="str">
        <f>DJ19</f>
        <v/>
      </c>
      <c r="DK20" s="3" t="str">
        <f>DK19</f>
        <v/>
      </c>
      <c r="DL20" s="3" t="str">
        <f>DL19</f>
        <v/>
      </c>
      <c r="DM20" s="3" t="str">
        <f>IF(ET19=6,AS21,"")</f>
        <v/>
      </c>
      <c r="DN20" s="3" t="str">
        <f>IF(ET19=6,AT21,"")</f>
        <v/>
      </c>
      <c r="DO20" s="3" t="str">
        <f>IF(ET19=6,AU21,"")</f>
        <v/>
      </c>
      <c r="DP20" s="3" t="str">
        <f>IF(ET19=6,AV21,"")</f>
        <v/>
      </c>
      <c r="DQ20" s="3" t="str">
        <f>DQ19</f>
        <v/>
      </c>
      <c r="DR20" s="3" t="str">
        <f>DR19</f>
        <v/>
      </c>
      <c r="DS20" s="3" t="str">
        <f t="shared" si="8"/>
        <v/>
      </c>
      <c r="DT20" s="8"/>
      <c r="DU20" s="3" t="str">
        <f>DU19</f>
        <v/>
      </c>
      <c r="DV20" s="3" t="str">
        <f>DV19</f>
        <v/>
      </c>
      <c r="DW20" s="3" t="str">
        <f>DW19</f>
        <v/>
      </c>
      <c r="DX20" s="3" t="str">
        <f>DX19</f>
        <v/>
      </c>
      <c r="DY20" s="3" t="str">
        <f>IF(ET19=7,AZ21,"")</f>
        <v/>
      </c>
      <c r="DZ20" s="3" t="str">
        <f>IF(ET19=7,BA21,"")</f>
        <v/>
      </c>
      <c r="EA20" s="3" t="str">
        <f>IF(ET19=7,BB21,"")</f>
        <v/>
      </c>
      <c r="EB20" s="3" t="str">
        <f>IF(ET19=7,BC21,"")</f>
        <v/>
      </c>
      <c r="EC20" s="3" t="str">
        <f t="shared" si="9"/>
        <v/>
      </c>
      <c r="ED20" s="8"/>
      <c r="EE20" s="28" t="s">
        <v>277</v>
      </c>
      <c r="EF20" s="28" t="s">
        <v>277</v>
      </c>
      <c r="EG20" s="28" t="s">
        <v>277</v>
      </c>
      <c r="EH20" s="28" t="s">
        <v>277</v>
      </c>
      <c r="EI20" s="28" t="s">
        <v>277</v>
      </c>
      <c r="EJ20" s="28" t="s">
        <v>277</v>
      </c>
      <c r="EK20" s="28" t="s">
        <v>277</v>
      </c>
      <c r="EL20" s="28" t="s">
        <v>277</v>
      </c>
      <c r="EM20" s="28" t="s">
        <v>277</v>
      </c>
      <c r="EN20" s="28" t="s">
        <v>277</v>
      </c>
      <c r="EO20" s="8"/>
      <c r="EP20" s="9"/>
      <c r="EQ20" s="10" t="str">
        <f t="shared" si="10"/>
        <v/>
      </c>
      <c r="ER20" s="11" t="str">
        <f t="shared" si="11"/>
        <v/>
      </c>
      <c r="ES20" s="10" t="str">
        <f t="shared" si="12"/>
        <v/>
      </c>
      <c r="ET20" s="10">
        <f t="shared" si="13"/>
        <v>0</v>
      </c>
      <c r="EU20" s="13"/>
      <c r="EV20" s="12" t="b">
        <f t="shared" si="14"/>
        <v>1</v>
      </c>
      <c r="EW20" s="3" t="b">
        <f t="shared" si="15"/>
        <v>1</v>
      </c>
      <c r="EX20" s="3" t="b">
        <f t="shared" si="16"/>
        <v>1</v>
      </c>
      <c r="EY20" s="3" t="b">
        <f t="shared" si="17"/>
        <v>1</v>
      </c>
      <c r="EZ20" s="3">
        <f t="shared" si="18"/>
        <v>0</v>
      </c>
      <c r="FA20" s="3">
        <f t="shared" si="19"/>
        <v>0</v>
      </c>
      <c r="FB20" s="3">
        <f t="shared" si="20"/>
        <v>0</v>
      </c>
      <c r="FC20" s="3">
        <f t="shared" si="21"/>
        <v>0</v>
      </c>
      <c r="FD20" s="3">
        <f t="shared" si="22"/>
        <v>0</v>
      </c>
      <c r="FE20" s="3" t="e">
        <f t="shared" si="23"/>
        <v>#VALUE!</v>
      </c>
      <c r="FF20" s="3">
        <f t="shared" si="24"/>
        <v>0</v>
      </c>
      <c r="FG20" s="3">
        <f t="shared" si="25"/>
        <v>0</v>
      </c>
      <c r="FH20" s="3" t="e">
        <f t="shared" si="26"/>
        <v>#VALUE!</v>
      </c>
      <c r="FI20" s="3" t="b">
        <f t="shared" si="27"/>
        <v>1</v>
      </c>
      <c r="FJ20" s="3" t="b">
        <f t="shared" si="28"/>
        <v>1</v>
      </c>
      <c r="FK20" s="3" t="b">
        <f t="shared" si="29"/>
        <v>1</v>
      </c>
      <c r="FL20" s="3" t="b">
        <f t="shared" si="30"/>
        <v>1</v>
      </c>
      <c r="FM20" s="3" t="b">
        <f t="shared" si="31"/>
        <v>1</v>
      </c>
      <c r="FN20" s="3" t="b">
        <f t="shared" si="32"/>
        <v>1</v>
      </c>
      <c r="FO20" s="3">
        <f t="shared" si="33"/>
        <v>0</v>
      </c>
      <c r="FP20" s="3">
        <f t="shared" si="34"/>
        <v>0</v>
      </c>
      <c r="FQ20" s="3">
        <f t="shared" si="35"/>
        <v>0</v>
      </c>
      <c r="FR20" s="3">
        <f t="shared" si="36"/>
        <v>0</v>
      </c>
      <c r="FS20" s="3">
        <f t="shared" si="37"/>
        <v>0</v>
      </c>
      <c r="FT20" s="3">
        <f t="shared" si="38"/>
        <v>0</v>
      </c>
      <c r="FU20" s="3">
        <f t="shared" si="39"/>
        <v>0</v>
      </c>
      <c r="FV20" s="21" t="b">
        <f t="shared" si="40"/>
        <v>1</v>
      </c>
      <c r="FW20" s="24">
        <f t="shared" si="41"/>
        <v>1</v>
      </c>
      <c r="FX20" s="24">
        <f t="shared" si="42"/>
        <v>0</v>
      </c>
      <c r="FY20" s="25" t="e">
        <f t="shared" si="43"/>
        <v>#VALUE!</v>
      </c>
      <c r="FZ20" s="24" t="e">
        <f t="shared" si="44"/>
        <v>#VALUE!</v>
      </c>
      <c r="GA20" s="24" t="e">
        <f t="shared" si="45"/>
        <v>#VALUE!</v>
      </c>
      <c r="GB20" s="24">
        <f t="shared" si="57"/>
        <v>1</v>
      </c>
      <c r="GC20" s="24" t="e">
        <f t="shared" si="58"/>
        <v>#VALUE!</v>
      </c>
      <c r="GD20" s="24" t="e">
        <f t="shared" si="59"/>
        <v>#VALUE!</v>
      </c>
      <c r="GE20" s="24" t="e">
        <f t="shared" si="60"/>
        <v>#VALUE!</v>
      </c>
      <c r="GF20" s="24">
        <f t="shared" si="46"/>
        <v>0</v>
      </c>
      <c r="GG20" s="24">
        <f t="shared" si="47"/>
        <v>0</v>
      </c>
      <c r="GH20" s="24">
        <f t="shared" si="48"/>
        <v>0</v>
      </c>
      <c r="GI20" s="24">
        <f t="shared" si="49"/>
        <v>0</v>
      </c>
      <c r="GJ20" s="24">
        <f t="shared" si="50"/>
        <v>2</v>
      </c>
      <c r="GK20" s="24">
        <f t="shared" si="51"/>
        <v>2</v>
      </c>
      <c r="GL20" s="24">
        <f t="shared" si="52"/>
        <v>2</v>
      </c>
      <c r="GM20" s="31">
        <f t="shared" si="53"/>
        <v>2</v>
      </c>
      <c r="GN20" s="13"/>
    </row>
    <row r="21" spans="1:196">
      <c r="A21" s="54"/>
      <c r="B21" s="54"/>
      <c r="C21" s="54"/>
      <c r="D21" s="54"/>
      <c r="E21" s="54"/>
      <c r="F21" s="54"/>
      <c r="G21" s="54"/>
      <c r="H21" s="54"/>
      <c r="I21" s="54"/>
      <c r="J21" s="54"/>
      <c r="K21" s="54"/>
      <c r="L21" s="54"/>
      <c r="M21" s="56"/>
      <c r="N21" s="54"/>
      <c r="O21" s="54"/>
      <c r="P21" s="54"/>
      <c r="Q21" s="56"/>
      <c r="R21" s="54"/>
      <c r="S21" s="54"/>
      <c r="T21" s="54"/>
      <c r="U21" s="56"/>
      <c r="V21" s="54"/>
      <c r="W21" s="54"/>
      <c r="X21" s="56"/>
      <c r="Y21" s="54"/>
      <c r="Z21" s="54"/>
      <c r="AA21" s="54"/>
      <c r="AB21" s="56"/>
      <c r="AC21" s="54"/>
      <c r="AD21" s="54"/>
      <c r="AE21" s="54"/>
      <c r="AF21" s="56"/>
      <c r="AG21" s="54"/>
      <c r="AH21" s="54"/>
      <c r="AI21" s="56"/>
      <c r="AJ21" s="54"/>
      <c r="AK21" s="54"/>
      <c r="AL21" s="56"/>
      <c r="AM21" s="54"/>
      <c r="AN21" s="54"/>
      <c r="AO21" s="54"/>
      <c r="AP21" s="54"/>
      <c r="AQ21" s="54"/>
      <c r="AR21" s="56"/>
      <c r="AS21" s="54"/>
      <c r="AT21" s="54"/>
      <c r="AU21" s="54"/>
      <c r="AV21" s="54"/>
      <c r="AW21" s="54"/>
      <c r="AX21" s="54"/>
      <c r="AY21" s="56"/>
      <c r="AZ21" s="54"/>
      <c r="BA21" s="54"/>
      <c r="BB21" s="54"/>
      <c r="BC21" s="100"/>
      <c r="BD21" s="8"/>
      <c r="BE21" s="8"/>
      <c r="BF21" s="28" t="s">
        <v>277</v>
      </c>
      <c r="BG21" s="28" t="s">
        <v>277</v>
      </c>
      <c r="BH21" s="28" t="s">
        <v>277</v>
      </c>
      <c r="BI21" s="28" t="s">
        <v>277</v>
      </c>
      <c r="BJ21" s="28" t="s">
        <v>277</v>
      </c>
      <c r="BK21" s="28" t="s">
        <v>277</v>
      </c>
      <c r="BL21" s="28" t="s">
        <v>277</v>
      </c>
      <c r="BM21" s="28" t="s">
        <v>277</v>
      </c>
      <c r="BN21" s="28" t="s">
        <v>277</v>
      </c>
      <c r="BO21" s="28" t="s">
        <v>277</v>
      </c>
      <c r="BP21" s="8"/>
      <c r="BQ21" s="22" t="str">
        <f t="shared" si="0"/>
        <v/>
      </c>
      <c r="BR21" s="22" t="str">
        <f>IF(FV19=FALSE,C20,"")</f>
        <v/>
      </c>
      <c r="BS21" s="22" t="str">
        <f>BS20</f>
        <v/>
      </c>
      <c r="BT21" s="22" t="str">
        <f t="shared" si="54"/>
        <v/>
      </c>
      <c r="BU21" s="22" t="str">
        <f t="shared" si="1"/>
        <v/>
      </c>
      <c r="BV21" s="22" t="str">
        <f t="shared" si="2"/>
        <v/>
      </c>
      <c r="BW21" s="22" t="str">
        <f t="shared" si="3"/>
        <v/>
      </c>
      <c r="BX21" s="22" t="str">
        <f t="shared" si="55"/>
        <v/>
      </c>
      <c r="BY21" s="22" t="str">
        <f t="shared" si="4"/>
        <v/>
      </c>
      <c r="BZ21" s="22" t="str">
        <f t="shared" si="5"/>
        <v/>
      </c>
      <c r="CA21" s="18"/>
      <c r="CB21" s="3" t="str">
        <f>IF(ET19=1, EQ20,"")</f>
        <v/>
      </c>
      <c r="CC21" s="3" t="str">
        <f>IF(ET19=1, ER20,"")</f>
        <v/>
      </c>
      <c r="CD21" s="3" t="str">
        <f>IF(ET19=1, ES20,"")</f>
        <v/>
      </c>
      <c r="CE21" s="3" t="str">
        <f>CE20</f>
        <v/>
      </c>
      <c r="CF21" s="3" t="str">
        <f>CF20</f>
        <v/>
      </c>
      <c r="CG21" s="3" t="str">
        <f>CG20</f>
        <v/>
      </c>
      <c r="CH21" s="3" t="str">
        <f t="shared" si="6"/>
        <v/>
      </c>
      <c r="CI21" s="8"/>
      <c r="CJ21" s="3" t="str">
        <f>IF(ET21=2,V20,"")</f>
        <v/>
      </c>
      <c r="CK21" s="3" t="str">
        <f>IF(ET21=2,W20,"")</f>
        <v/>
      </c>
      <c r="CL21" s="3" t="str">
        <f>CL20</f>
        <v/>
      </c>
      <c r="CM21" s="3" t="str">
        <f>CM20</f>
        <v/>
      </c>
      <c r="CN21" s="8"/>
      <c r="CO21" s="3" t="str">
        <f>IF(ET21=3,AG20,"")</f>
        <v/>
      </c>
      <c r="CP21" s="3" t="str">
        <f>IF(ET21=3,AH20,"")</f>
        <v/>
      </c>
      <c r="CQ21" s="3" t="str">
        <f>CQ20</f>
        <v/>
      </c>
      <c r="CR21" s="3" t="str">
        <f>CR20</f>
        <v/>
      </c>
      <c r="CS21" s="8"/>
      <c r="CT21" s="3" t="str">
        <f>IF(ET21=4,AJ20,"")</f>
        <v/>
      </c>
      <c r="CU21" s="3" t="str">
        <f>IF(ET21=4,AK20,"")</f>
        <v/>
      </c>
      <c r="CV21" s="3" t="str">
        <f>CV20</f>
        <v/>
      </c>
      <c r="CW21" s="3" t="str">
        <f>CW20</f>
        <v/>
      </c>
      <c r="CX21" s="8"/>
      <c r="CY21" s="3" t="str">
        <f>IF(ET21=5,AM20,"")</f>
        <v/>
      </c>
      <c r="CZ21" s="3" t="str">
        <f>IF(ET21=5,AN20,"")</f>
        <v/>
      </c>
      <c r="DA21" s="3" t="str">
        <f>IF(ET21=5,AO20,"")</f>
        <v/>
      </c>
      <c r="DB21" s="3" t="str">
        <f>DB20</f>
        <v/>
      </c>
      <c r="DC21" s="3" t="str">
        <f>DC20</f>
        <v/>
      </c>
      <c r="DD21" s="3" t="str">
        <f>DD20</f>
        <v/>
      </c>
      <c r="DE21" s="3" t="str">
        <f>DE20</f>
        <v/>
      </c>
      <c r="DF21" s="3" t="str">
        <f>DF20</f>
        <v/>
      </c>
      <c r="DG21" s="3" t="str">
        <f t="shared" si="7"/>
        <v/>
      </c>
      <c r="DH21" s="8"/>
      <c r="DI21" s="3" t="str">
        <f>IF(ET19=6,AS20,"")</f>
        <v/>
      </c>
      <c r="DJ21" s="3" t="str">
        <f>IF(ET19=6,AT20,"")</f>
        <v/>
      </c>
      <c r="DK21" s="3" t="str">
        <f>IF(ET19=6,AU20,"")</f>
        <v/>
      </c>
      <c r="DL21" s="3" t="str">
        <f>IF(ET19=6,AV20,"")</f>
        <v/>
      </c>
      <c r="DM21" s="3" t="str">
        <f>DM20</f>
        <v/>
      </c>
      <c r="DN21" s="3" t="str">
        <f>DN20</f>
        <v/>
      </c>
      <c r="DO21" s="3" t="str">
        <f>DO20</f>
        <v/>
      </c>
      <c r="DP21" s="3" t="str">
        <f>DP20</f>
        <v/>
      </c>
      <c r="DQ21" s="3" t="str">
        <f>DQ20</f>
        <v/>
      </c>
      <c r="DR21" s="3" t="str">
        <f>DR20</f>
        <v/>
      </c>
      <c r="DS21" s="3" t="str">
        <f t="shared" si="8"/>
        <v/>
      </c>
      <c r="DT21" s="8"/>
      <c r="DU21" s="3" t="str">
        <f>IF(ET19=7,AZ20,"")</f>
        <v/>
      </c>
      <c r="DV21" s="3" t="str">
        <f>IF(ET19=7,BA20,"")</f>
        <v/>
      </c>
      <c r="DW21" s="3" t="str">
        <f>IF(ET19=7,BB20,"")</f>
        <v/>
      </c>
      <c r="DX21" s="3" t="str">
        <f>IF(ET19=7,BC20,"")</f>
        <v/>
      </c>
      <c r="DY21" s="3" t="str">
        <f>DY20</f>
        <v/>
      </c>
      <c r="DZ21" s="3" t="str">
        <f>DZ20</f>
        <v/>
      </c>
      <c r="EA21" s="3" t="str">
        <f>EA20</f>
        <v/>
      </c>
      <c r="EB21" s="3" t="str">
        <f>EB20</f>
        <v/>
      </c>
      <c r="EC21" s="3" t="str">
        <f t="shared" si="9"/>
        <v/>
      </c>
      <c r="ED21" s="8"/>
      <c r="EE21" s="28" t="s">
        <v>277</v>
      </c>
      <c r="EF21" s="28" t="s">
        <v>277</v>
      </c>
      <c r="EG21" s="28" t="s">
        <v>277</v>
      </c>
      <c r="EH21" s="28" t="s">
        <v>277</v>
      </c>
      <c r="EI21" s="28" t="s">
        <v>277</v>
      </c>
      <c r="EJ21" s="28" t="s">
        <v>277</v>
      </c>
      <c r="EK21" s="28" t="s">
        <v>277</v>
      </c>
      <c r="EL21" s="28" t="s">
        <v>277</v>
      </c>
      <c r="EM21" s="28" t="s">
        <v>277</v>
      </c>
      <c r="EN21" s="28" t="s">
        <v>277</v>
      </c>
      <c r="EO21" s="8"/>
      <c r="EP21" s="9"/>
      <c r="EQ21" s="10" t="str">
        <f t="shared" si="10"/>
        <v/>
      </c>
      <c r="ER21" s="11" t="str">
        <f t="shared" si="11"/>
        <v/>
      </c>
      <c r="ES21" s="10" t="str">
        <f t="shared" si="12"/>
        <v/>
      </c>
      <c r="ET21" s="10">
        <f t="shared" si="13"/>
        <v>0</v>
      </c>
      <c r="EU21" s="13"/>
      <c r="EV21" s="12" t="b">
        <f t="shared" si="14"/>
        <v>1</v>
      </c>
      <c r="EW21" s="3" t="b">
        <f t="shared" si="15"/>
        <v>1</v>
      </c>
      <c r="EX21" s="3" t="b">
        <f t="shared" si="16"/>
        <v>1</v>
      </c>
      <c r="EY21" s="3" t="b">
        <f t="shared" si="17"/>
        <v>1</v>
      </c>
      <c r="EZ21" s="3">
        <f t="shared" si="18"/>
        <v>0</v>
      </c>
      <c r="FA21" s="3">
        <f t="shared" si="19"/>
        <v>0</v>
      </c>
      <c r="FB21" s="3">
        <f t="shared" si="20"/>
        <v>0</v>
      </c>
      <c r="FC21" s="3">
        <f t="shared" si="21"/>
        <v>0</v>
      </c>
      <c r="FD21" s="3">
        <f t="shared" si="22"/>
        <v>0</v>
      </c>
      <c r="FE21" s="3" t="e">
        <f t="shared" si="23"/>
        <v>#VALUE!</v>
      </c>
      <c r="FF21" s="3">
        <f t="shared" si="24"/>
        <v>0</v>
      </c>
      <c r="FG21" s="3">
        <f t="shared" si="25"/>
        <v>0</v>
      </c>
      <c r="FH21" s="3" t="e">
        <f t="shared" si="26"/>
        <v>#VALUE!</v>
      </c>
      <c r="FI21" s="3" t="b">
        <f t="shared" si="27"/>
        <v>1</v>
      </c>
      <c r="FJ21" s="3" t="b">
        <f t="shared" si="28"/>
        <v>1</v>
      </c>
      <c r="FK21" s="3" t="b">
        <f t="shared" si="29"/>
        <v>1</v>
      </c>
      <c r="FL21" s="3" t="b">
        <f t="shared" si="30"/>
        <v>1</v>
      </c>
      <c r="FM21" s="3" t="b">
        <f t="shared" si="31"/>
        <v>1</v>
      </c>
      <c r="FN21" s="3" t="b">
        <f t="shared" si="32"/>
        <v>1</v>
      </c>
      <c r="FO21" s="3">
        <f t="shared" si="33"/>
        <v>0</v>
      </c>
      <c r="FP21" s="3">
        <f t="shared" si="34"/>
        <v>0</v>
      </c>
      <c r="FQ21" s="3">
        <f t="shared" si="35"/>
        <v>0</v>
      </c>
      <c r="FR21" s="3">
        <f t="shared" si="36"/>
        <v>0</v>
      </c>
      <c r="FS21" s="3">
        <f t="shared" si="37"/>
        <v>0</v>
      </c>
      <c r="FT21" s="3">
        <f t="shared" si="38"/>
        <v>0</v>
      </c>
      <c r="FU21" s="3">
        <f t="shared" si="39"/>
        <v>0</v>
      </c>
      <c r="FV21" s="21" t="b">
        <f t="shared" si="40"/>
        <v>1</v>
      </c>
      <c r="FW21" s="24">
        <f t="shared" si="41"/>
        <v>1</v>
      </c>
      <c r="FX21" s="24">
        <f t="shared" si="42"/>
        <v>0</v>
      </c>
      <c r="FY21" s="25" t="e">
        <f t="shared" si="43"/>
        <v>#VALUE!</v>
      </c>
      <c r="FZ21" s="24" t="e">
        <f t="shared" si="44"/>
        <v>#VALUE!</v>
      </c>
      <c r="GA21" s="24" t="e">
        <f t="shared" si="45"/>
        <v>#VALUE!</v>
      </c>
      <c r="GB21" s="24">
        <f t="shared" si="57"/>
        <v>1</v>
      </c>
      <c r="GC21" s="24" t="e">
        <f t="shared" si="58"/>
        <v>#VALUE!</v>
      </c>
      <c r="GD21" s="24" t="e">
        <f t="shared" si="59"/>
        <v>#VALUE!</v>
      </c>
      <c r="GE21" s="24" t="e">
        <f t="shared" si="60"/>
        <v>#VALUE!</v>
      </c>
      <c r="GF21" s="24">
        <f t="shared" si="46"/>
        <v>0</v>
      </c>
      <c r="GG21" s="24">
        <f t="shared" si="47"/>
        <v>0</v>
      </c>
      <c r="GH21" s="24">
        <f t="shared" si="48"/>
        <v>0</v>
      </c>
      <c r="GI21" s="24">
        <f t="shared" si="49"/>
        <v>0</v>
      </c>
      <c r="GJ21" s="24">
        <f t="shared" si="50"/>
        <v>2</v>
      </c>
      <c r="GK21" s="24">
        <f t="shared" si="51"/>
        <v>2</v>
      </c>
      <c r="GL21" s="24">
        <f t="shared" si="52"/>
        <v>2</v>
      </c>
      <c r="GM21" s="31">
        <f t="shared" si="53"/>
        <v>2</v>
      </c>
      <c r="GN21" s="13"/>
    </row>
    <row r="22" spans="1:196">
      <c r="A22" s="54"/>
      <c r="B22" s="54"/>
      <c r="C22" s="54"/>
      <c r="D22" s="54"/>
      <c r="E22" s="54"/>
      <c r="F22" s="54"/>
      <c r="G22" s="54"/>
      <c r="H22" s="54"/>
      <c r="I22" s="54"/>
      <c r="J22" s="54"/>
      <c r="K22" s="54"/>
      <c r="L22" s="54"/>
      <c r="M22" s="56"/>
      <c r="N22" s="54"/>
      <c r="O22" s="54"/>
      <c r="P22" s="54"/>
      <c r="Q22" s="56"/>
      <c r="R22" s="54"/>
      <c r="S22" s="54"/>
      <c r="T22" s="54"/>
      <c r="U22" s="56"/>
      <c r="V22" s="54"/>
      <c r="W22" s="54"/>
      <c r="X22" s="56"/>
      <c r="Y22" s="54"/>
      <c r="Z22" s="54"/>
      <c r="AA22" s="54"/>
      <c r="AB22" s="56"/>
      <c r="AC22" s="54"/>
      <c r="AD22" s="54"/>
      <c r="AE22" s="54"/>
      <c r="AF22" s="56"/>
      <c r="AG22" s="54"/>
      <c r="AH22" s="54"/>
      <c r="AI22" s="56"/>
      <c r="AJ22" s="54"/>
      <c r="AK22" s="54"/>
      <c r="AL22" s="56"/>
      <c r="AM22" s="54"/>
      <c r="AN22" s="54"/>
      <c r="AO22" s="54"/>
      <c r="AP22" s="54"/>
      <c r="AQ22" s="54"/>
      <c r="AR22" s="56"/>
      <c r="AS22" s="54"/>
      <c r="AT22" s="54"/>
      <c r="AU22" s="54"/>
      <c r="AV22" s="54"/>
      <c r="AW22" s="54"/>
      <c r="AX22" s="54"/>
      <c r="AY22" s="56"/>
      <c r="AZ22" s="54"/>
      <c r="BA22" s="54"/>
      <c r="BB22" s="54"/>
      <c r="BC22" s="100"/>
      <c r="BD22" s="8"/>
      <c r="BE22" s="8"/>
      <c r="BF22" s="28" t="s">
        <v>277</v>
      </c>
      <c r="BG22" s="28" t="s">
        <v>277</v>
      </c>
      <c r="BH22" s="28" t="s">
        <v>277</v>
      </c>
      <c r="BI22" s="28" t="s">
        <v>277</v>
      </c>
      <c r="BJ22" s="28" t="s">
        <v>277</v>
      </c>
      <c r="BK22" s="28" t="s">
        <v>277</v>
      </c>
      <c r="BL22" s="28" t="s">
        <v>277</v>
      </c>
      <c r="BM22" s="28" t="s">
        <v>277</v>
      </c>
      <c r="BN22" s="28" t="s">
        <v>277</v>
      </c>
      <c r="BO22" s="28" t="s">
        <v>277</v>
      </c>
      <c r="BP22" s="8"/>
      <c r="BQ22" s="22" t="str">
        <f t="shared" si="0"/>
        <v/>
      </c>
      <c r="BR22" s="22" t="str">
        <f>IF(FV22=FALSE,C22,"")</f>
        <v/>
      </c>
      <c r="BS22" s="22" t="str">
        <f>BR24</f>
        <v/>
      </c>
      <c r="BT22" s="22" t="str">
        <f t="shared" si="54"/>
        <v/>
      </c>
      <c r="BU22" s="22" t="str">
        <f t="shared" si="1"/>
        <v/>
      </c>
      <c r="BV22" s="22" t="str">
        <f t="shared" si="2"/>
        <v/>
      </c>
      <c r="BW22" s="22" t="str">
        <f t="shared" si="3"/>
        <v/>
      </c>
      <c r="BX22" s="22" t="str">
        <f t="shared" si="55"/>
        <v/>
      </c>
      <c r="BY22" s="22" t="str">
        <f t="shared" si="4"/>
        <v/>
      </c>
      <c r="BZ22" s="22" t="str">
        <f t="shared" si="5"/>
        <v/>
      </c>
      <c r="CA22" s="18"/>
      <c r="CB22" s="3" t="str">
        <f>IF(ET22=1, EQ22,"")</f>
        <v/>
      </c>
      <c r="CC22" s="3" t="str">
        <f>IF(ET22=1, ER22,"")</f>
        <v/>
      </c>
      <c r="CD22" s="3" t="str">
        <f>IF(ET22=1, ES22,"")</f>
        <v/>
      </c>
      <c r="CE22" s="3" t="str">
        <f>CB24</f>
        <v/>
      </c>
      <c r="CF22" s="3" t="str">
        <f>CC24</f>
        <v/>
      </c>
      <c r="CG22" s="3" t="str">
        <f>CD24</f>
        <v/>
      </c>
      <c r="CH22" s="3" t="str">
        <f t="shared" si="6"/>
        <v/>
      </c>
      <c r="CI22" s="8"/>
      <c r="CJ22" s="3" t="str">
        <f>IF(ET22=2,V22,"")</f>
        <v/>
      </c>
      <c r="CK22" s="3" t="str">
        <f>IF(ET22=2,W22,"")</f>
        <v/>
      </c>
      <c r="CL22" s="3" t="str">
        <f>CJ24</f>
        <v/>
      </c>
      <c r="CM22" s="3" t="str">
        <f>CK24</f>
        <v/>
      </c>
      <c r="CN22" s="8"/>
      <c r="CO22" s="3" t="str">
        <f>IF(ET22=3,AG22,"")</f>
        <v/>
      </c>
      <c r="CP22" s="3" t="str">
        <f>IF(ET22=3,AH22,"")</f>
        <v/>
      </c>
      <c r="CQ22" s="3" t="str">
        <f>CO24</f>
        <v/>
      </c>
      <c r="CR22" s="3" t="str">
        <f>CP24</f>
        <v/>
      </c>
      <c r="CS22" s="8"/>
      <c r="CT22" s="3" t="str">
        <f>IF(ET22=4,AJ22,"")</f>
        <v/>
      </c>
      <c r="CU22" s="3" t="str">
        <f>IF(ET22=4,AK22,"")</f>
        <v/>
      </c>
      <c r="CV22" s="3" t="str">
        <f>CT24</f>
        <v/>
      </c>
      <c r="CW22" s="3" t="str">
        <f>CU24</f>
        <v/>
      </c>
      <c r="CX22" s="8"/>
      <c r="CY22" s="3" t="str">
        <f>IF(ET22=5,AM22,"")</f>
        <v/>
      </c>
      <c r="CZ22" s="3" t="str">
        <f>IF(ET22=5,AN22,"")</f>
        <v/>
      </c>
      <c r="DA22" s="3" t="str">
        <f>IF(ET22=5,AO22,"")</f>
        <v/>
      </c>
      <c r="DB22" s="3" t="str">
        <f>CY24</f>
        <v/>
      </c>
      <c r="DC22" s="3" t="str">
        <f>CZ24</f>
        <v/>
      </c>
      <c r="DD22" s="3" t="str">
        <f>DA24</f>
        <v/>
      </c>
      <c r="DE22" s="3" t="str">
        <f>IF(ET22=5,AP22,"")</f>
        <v/>
      </c>
      <c r="DF22" s="3" t="str">
        <f>IF(ET22=5,AQ22,"")</f>
        <v/>
      </c>
      <c r="DG22" s="3" t="str">
        <f t="shared" si="7"/>
        <v/>
      </c>
      <c r="DH22" s="8"/>
      <c r="DI22" s="3" t="str">
        <f>IF(ET22=6,AS22,"")</f>
        <v/>
      </c>
      <c r="DJ22" s="3" t="str">
        <f>IF(ET22=6,AT22,"")</f>
        <v/>
      </c>
      <c r="DK22" s="3" t="str">
        <f>IF(ET22=6,AU22,"")</f>
        <v/>
      </c>
      <c r="DL22" s="3" t="str">
        <f>IF(ET22=6,AV22,"")</f>
        <v/>
      </c>
      <c r="DM22" s="3" t="str">
        <f>DI24</f>
        <v/>
      </c>
      <c r="DN22" s="3" t="str">
        <f>DJ24</f>
        <v/>
      </c>
      <c r="DO22" s="3" t="str">
        <f>DK24</f>
        <v/>
      </c>
      <c r="DP22" s="3" t="str">
        <f>DL24</f>
        <v/>
      </c>
      <c r="DQ22" s="3" t="str">
        <f>IF(ET22=6,AW22,"")</f>
        <v/>
      </c>
      <c r="DR22" s="3" t="str">
        <f>IF(ET22=6,AX22,"")</f>
        <v/>
      </c>
      <c r="DS22" s="3" t="str">
        <f t="shared" si="8"/>
        <v/>
      </c>
      <c r="DT22" s="8"/>
      <c r="DU22" s="3" t="str">
        <f>IF(ET22=7,AZ22,"")</f>
        <v/>
      </c>
      <c r="DV22" s="3" t="str">
        <f>IF(ET22=7,BA22,"")</f>
        <v/>
      </c>
      <c r="DW22" s="3" t="str">
        <f>IF(ET22=7,BB22,"")</f>
        <v/>
      </c>
      <c r="DX22" s="3" t="str">
        <f>IF(ET22=7,BC22,"")</f>
        <v/>
      </c>
      <c r="DY22" s="3" t="str">
        <f>DU24</f>
        <v/>
      </c>
      <c r="DZ22" s="3" t="str">
        <f>DV24</f>
        <v/>
      </c>
      <c r="EA22" s="3" t="str">
        <f>DW24</f>
        <v/>
      </c>
      <c r="EB22" s="3" t="str">
        <f>DX24</f>
        <v/>
      </c>
      <c r="EC22" s="3" t="str">
        <f t="shared" si="9"/>
        <v/>
      </c>
      <c r="ED22" s="8"/>
      <c r="EE22" s="28" t="s">
        <v>277</v>
      </c>
      <c r="EF22" s="28" t="s">
        <v>277</v>
      </c>
      <c r="EG22" s="28" t="s">
        <v>277</v>
      </c>
      <c r="EH22" s="28" t="s">
        <v>277</v>
      </c>
      <c r="EI22" s="28" t="s">
        <v>277</v>
      </c>
      <c r="EJ22" s="28" t="s">
        <v>277</v>
      </c>
      <c r="EK22" s="28" t="s">
        <v>277</v>
      </c>
      <c r="EL22" s="28" t="s">
        <v>277</v>
      </c>
      <c r="EM22" s="28" t="s">
        <v>277</v>
      </c>
      <c r="EN22" s="28" t="s">
        <v>277</v>
      </c>
      <c r="EO22" s="8"/>
      <c r="EP22" s="9"/>
      <c r="EQ22" s="10" t="str">
        <f t="shared" si="10"/>
        <v/>
      </c>
      <c r="ER22" s="11" t="str">
        <f t="shared" si="11"/>
        <v/>
      </c>
      <c r="ES22" s="10" t="str">
        <f t="shared" si="12"/>
        <v/>
      </c>
      <c r="ET22" s="10">
        <f t="shared" si="13"/>
        <v>0</v>
      </c>
      <c r="EU22" s="13"/>
      <c r="EV22" s="12" t="b">
        <f t="shared" si="14"/>
        <v>1</v>
      </c>
      <c r="EW22" s="3" t="b">
        <f t="shared" si="15"/>
        <v>1</v>
      </c>
      <c r="EX22" s="3" t="b">
        <f t="shared" si="16"/>
        <v>1</v>
      </c>
      <c r="EY22" s="3" t="b">
        <f t="shared" si="17"/>
        <v>1</v>
      </c>
      <c r="EZ22" s="3">
        <f t="shared" si="18"/>
        <v>0</v>
      </c>
      <c r="FA22" s="3">
        <f t="shared" si="19"/>
        <v>0</v>
      </c>
      <c r="FB22" s="3">
        <f t="shared" si="20"/>
        <v>0</v>
      </c>
      <c r="FC22" s="3">
        <f t="shared" si="21"/>
        <v>0</v>
      </c>
      <c r="FD22" s="3">
        <f t="shared" si="22"/>
        <v>0</v>
      </c>
      <c r="FE22" s="3" t="e">
        <f t="shared" si="23"/>
        <v>#VALUE!</v>
      </c>
      <c r="FF22" s="3">
        <f t="shared" si="24"/>
        <v>0</v>
      </c>
      <c r="FG22" s="3">
        <f t="shared" si="25"/>
        <v>0</v>
      </c>
      <c r="FH22" s="3" t="e">
        <f t="shared" si="26"/>
        <v>#VALUE!</v>
      </c>
      <c r="FI22" s="3" t="b">
        <f t="shared" si="27"/>
        <v>1</v>
      </c>
      <c r="FJ22" s="3" t="b">
        <f t="shared" si="28"/>
        <v>1</v>
      </c>
      <c r="FK22" s="3" t="b">
        <f t="shared" si="29"/>
        <v>1</v>
      </c>
      <c r="FL22" s="3" t="b">
        <f t="shared" si="30"/>
        <v>1</v>
      </c>
      <c r="FM22" s="3" t="b">
        <f t="shared" si="31"/>
        <v>1</v>
      </c>
      <c r="FN22" s="3" t="b">
        <f t="shared" si="32"/>
        <v>1</v>
      </c>
      <c r="FO22" s="3">
        <f t="shared" si="33"/>
        <v>0</v>
      </c>
      <c r="FP22" s="3">
        <f t="shared" si="34"/>
        <v>0</v>
      </c>
      <c r="FQ22" s="3">
        <f t="shared" si="35"/>
        <v>0</v>
      </c>
      <c r="FR22" s="3">
        <f t="shared" si="36"/>
        <v>0</v>
      </c>
      <c r="FS22" s="3">
        <f t="shared" si="37"/>
        <v>0</v>
      </c>
      <c r="FT22" s="3">
        <f t="shared" si="38"/>
        <v>0</v>
      </c>
      <c r="FU22" s="3">
        <f t="shared" si="39"/>
        <v>0</v>
      </c>
      <c r="FV22" s="21" t="b">
        <f t="shared" si="40"/>
        <v>1</v>
      </c>
      <c r="FW22" s="24">
        <f t="shared" si="41"/>
        <v>1</v>
      </c>
      <c r="FX22" s="24">
        <f t="shared" si="42"/>
        <v>0</v>
      </c>
      <c r="FY22" s="25" t="e">
        <f t="shared" si="43"/>
        <v>#VALUE!</v>
      </c>
      <c r="FZ22" s="24" t="e">
        <f t="shared" si="44"/>
        <v>#VALUE!</v>
      </c>
      <c r="GA22" s="24" t="e">
        <f t="shared" si="45"/>
        <v>#VALUE!</v>
      </c>
      <c r="GB22" s="24">
        <f t="shared" si="57"/>
        <v>1</v>
      </c>
      <c r="GC22" s="24" t="e">
        <f t="shared" si="58"/>
        <v>#VALUE!</v>
      </c>
      <c r="GD22" s="24" t="e">
        <f t="shared" si="59"/>
        <v>#VALUE!</v>
      </c>
      <c r="GE22" s="24" t="e">
        <f t="shared" si="60"/>
        <v>#VALUE!</v>
      </c>
      <c r="GF22" s="24">
        <f t="shared" si="46"/>
        <v>0</v>
      </c>
      <c r="GG22" s="24">
        <f t="shared" si="47"/>
        <v>0</v>
      </c>
      <c r="GH22" s="24">
        <f t="shared" si="48"/>
        <v>0</v>
      </c>
      <c r="GI22" s="24">
        <f t="shared" si="49"/>
        <v>0</v>
      </c>
      <c r="GJ22" s="24">
        <f t="shared" si="50"/>
        <v>2</v>
      </c>
      <c r="GK22" s="24">
        <f t="shared" si="51"/>
        <v>2</v>
      </c>
      <c r="GL22" s="24">
        <f t="shared" si="52"/>
        <v>2</v>
      </c>
      <c r="GM22" s="31">
        <f t="shared" si="53"/>
        <v>2</v>
      </c>
      <c r="GN22" s="13"/>
    </row>
    <row r="23" spans="1:196">
      <c r="A23" s="54"/>
      <c r="B23" s="54"/>
      <c r="C23" s="54"/>
      <c r="D23" s="54"/>
      <c r="E23" s="54"/>
      <c r="F23" s="54"/>
      <c r="G23" s="54"/>
      <c r="H23" s="54"/>
      <c r="I23" s="54"/>
      <c r="J23" s="54"/>
      <c r="K23" s="54"/>
      <c r="L23" s="54"/>
      <c r="M23" s="56"/>
      <c r="N23" s="54"/>
      <c r="O23" s="54"/>
      <c r="P23" s="54"/>
      <c r="Q23" s="56"/>
      <c r="R23" s="54"/>
      <c r="S23" s="54"/>
      <c r="T23" s="54"/>
      <c r="U23" s="56"/>
      <c r="V23" s="54"/>
      <c r="W23" s="54"/>
      <c r="X23" s="56"/>
      <c r="Y23" s="54"/>
      <c r="Z23" s="54"/>
      <c r="AA23" s="54"/>
      <c r="AB23" s="56"/>
      <c r="AC23" s="54"/>
      <c r="AD23" s="54"/>
      <c r="AE23" s="54"/>
      <c r="AF23" s="56"/>
      <c r="AG23" s="54"/>
      <c r="AH23" s="54"/>
      <c r="AI23" s="56"/>
      <c r="AJ23" s="54"/>
      <c r="AK23" s="54"/>
      <c r="AL23" s="56"/>
      <c r="AM23" s="54"/>
      <c r="AN23" s="54"/>
      <c r="AO23" s="54"/>
      <c r="AP23" s="54"/>
      <c r="AQ23" s="54"/>
      <c r="AR23" s="56"/>
      <c r="AS23" s="54"/>
      <c r="AT23" s="54"/>
      <c r="AU23" s="54"/>
      <c r="AV23" s="54"/>
      <c r="AW23" s="54"/>
      <c r="AX23" s="54"/>
      <c r="AY23" s="56"/>
      <c r="AZ23" s="54"/>
      <c r="BA23" s="54"/>
      <c r="BB23" s="54"/>
      <c r="BC23" s="100"/>
      <c r="BD23" s="8"/>
      <c r="BE23" s="8"/>
      <c r="BF23" s="28" t="s">
        <v>277</v>
      </c>
      <c r="BG23" s="28" t="s">
        <v>277</v>
      </c>
      <c r="BH23" s="28" t="s">
        <v>277</v>
      </c>
      <c r="BI23" s="28" t="s">
        <v>277</v>
      </c>
      <c r="BJ23" s="28" t="s">
        <v>277</v>
      </c>
      <c r="BK23" s="28" t="s">
        <v>277</v>
      </c>
      <c r="BL23" s="28" t="s">
        <v>277</v>
      </c>
      <c r="BM23" s="28" t="s">
        <v>277</v>
      </c>
      <c r="BN23" s="28" t="s">
        <v>277</v>
      </c>
      <c r="BO23" s="28" t="s">
        <v>277</v>
      </c>
      <c r="BP23" s="8"/>
      <c r="BQ23" s="22" t="str">
        <f t="shared" si="0"/>
        <v/>
      </c>
      <c r="BR23" s="22" t="str">
        <f>BR22</f>
        <v/>
      </c>
      <c r="BS23" s="22" t="str">
        <f>IF(FV22=FALSE,C24,"")</f>
        <v/>
      </c>
      <c r="BT23" s="22" t="str">
        <f t="shared" si="54"/>
        <v/>
      </c>
      <c r="BU23" s="22" t="str">
        <f t="shared" si="1"/>
        <v/>
      </c>
      <c r="BV23" s="22" t="str">
        <f t="shared" si="2"/>
        <v/>
      </c>
      <c r="BW23" s="22" t="str">
        <f t="shared" si="3"/>
        <v/>
      </c>
      <c r="BX23" s="22" t="str">
        <f t="shared" si="55"/>
        <v/>
      </c>
      <c r="BY23" s="22" t="str">
        <f t="shared" si="4"/>
        <v/>
      </c>
      <c r="BZ23" s="22" t="str">
        <f t="shared" si="5"/>
        <v/>
      </c>
      <c r="CA23" s="18"/>
      <c r="CB23" s="3" t="str">
        <f>CB22</f>
        <v/>
      </c>
      <c r="CC23" s="3" t="str">
        <f>CC22</f>
        <v/>
      </c>
      <c r="CD23" s="3" t="str">
        <f>CD22</f>
        <v/>
      </c>
      <c r="CE23" s="3" t="str">
        <f>IF(ET23=1,EQ24,"")</f>
        <v/>
      </c>
      <c r="CF23" s="3" t="str">
        <f>IF(ET23=1,ER24,"")</f>
        <v/>
      </c>
      <c r="CG23" s="3" t="str">
        <f>IF(ET23=1,ES24,"")</f>
        <v/>
      </c>
      <c r="CH23" s="3" t="str">
        <f t="shared" si="6"/>
        <v/>
      </c>
      <c r="CI23" s="8"/>
      <c r="CJ23" s="3" t="str">
        <f>CJ22</f>
        <v/>
      </c>
      <c r="CK23" s="3" t="str">
        <f>CK22</f>
        <v/>
      </c>
      <c r="CL23" s="3" t="str">
        <f>IF(ET24=2,V24,"")</f>
        <v/>
      </c>
      <c r="CM23" s="3" t="str">
        <f>IF(ET24=2,W24,"")</f>
        <v/>
      </c>
      <c r="CN23" s="8"/>
      <c r="CO23" s="3" t="str">
        <f>CO22</f>
        <v/>
      </c>
      <c r="CP23" s="3" t="str">
        <f>CP22</f>
        <v/>
      </c>
      <c r="CQ23" s="3" t="str">
        <f>IF(ET23=3,AG24,"")</f>
        <v/>
      </c>
      <c r="CR23" s="3" t="str">
        <f>IF(ET23=3,AH24,"")</f>
        <v/>
      </c>
      <c r="CS23" s="8"/>
      <c r="CT23" s="3" t="str">
        <f>CT22</f>
        <v/>
      </c>
      <c r="CU23" s="3" t="str">
        <f>CU22</f>
        <v/>
      </c>
      <c r="CV23" s="3" t="str">
        <f>IF(ET23=4,AJ24,"")</f>
        <v/>
      </c>
      <c r="CW23" s="3" t="str">
        <f>IF(ET23=4,AK24,"")</f>
        <v/>
      </c>
      <c r="CX23" s="8"/>
      <c r="CY23" s="3" t="str">
        <f>CY22</f>
        <v/>
      </c>
      <c r="CZ23" s="3" t="str">
        <f>CZ22</f>
        <v/>
      </c>
      <c r="DA23" s="3" t="str">
        <f>DA22</f>
        <v/>
      </c>
      <c r="DB23" s="3" t="str">
        <f>IF(ET23=5,AM24,"")</f>
        <v/>
      </c>
      <c r="DC23" s="3" t="str">
        <f>IF(ET23=5,AN24,"")</f>
        <v/>
      </c>
      <c r="DD23" s="3" t="str">
        <f>IF(ET23=5,AO24,"")</f>
        <v/>
      </c>
      <c r="DE23" s="3" t="str">
        <f>DE22</f>
        <v/>
      </c>
      <c r="DF23" s="3" t="str">
        <f>DF22</f>
        <v/>
      </c>
      <c r="DG23" s="3" t="str">
        <f t="shared" si="7"/>
        <v/>
      </c>
      <c r="DH23" s="8"/>
      <c r="DI23" s="3" t="str">
        <f>DI22</f>
        <v/>
      </c>
      <c r="DJ23" s="3" t="str">
        <f>DJ22</f>
        <v/>
      </c>
      <c r="DK23" s="3" t="str">
        <f>DK22</f>
        <v/>
      </c>
      <c r="DL23" s="3" t="str">
        <f>DL22</f>
        <v/>
      </c>
      <c r="DM23" s="3" t="str">
        <f>IF(ET22=6,AS24,"")</f>
        <v/>
      </c>
      <c r="DN23" s="3" t="str">
        <f>IF(ET22=6,AT24,"")</f>
        <v/>
      </c>
      <c r="DO23" s="3" t="str">
        <f>IF(ET22=6,AU24,"")</f>
        <v/>
      </c>
      <c r="DP23" s="3" t="str">
        <f>IF(ET22=6,AV24,"")</f>
        <v/>
      </c>
      <c r="DQ23" s="3" t="str">
        <f>DQ22</f>
        <v/>
      </c>
      <c r="DR23" s="3" t="str">
        <f>DR22</f>
        <v/>
      </c>
      <c r="DS23" s="3" t="str">
        <f t="shared" si="8"/>
        <v/>
      </c>
      <c r="DT23" s="8"/>
      <c r="DU23" s="3" t="str">
        <f>DU22</f>
        <v/>
      </c>
      <c r="DV23" s="3" t="str">
        <f>DV22</f>
        <v/>
      </c>
      <c r="DW23" s="3" t="str">
        <f>DW22</f>
        <v/>
      </c>
      <c r="DX23" s="3" t="str">
        <f>DX22</f>
        <v/>
      </c>
      <c r="DY23" s="3" t="str">
        <f>IF(ET22=7,AZ24,"")</f>
        <v/>
      </c>
      <c r="DZ23" s="3" t="str">
        <f>IF(ET22=7,BA24,"")</f>
        <v/>
      </c>
      <c r="EA23" s="3" t="str">
        <f>IF(ET22=7,BB24,"")</f>
        <v/>
      </c>
      <c r="EB23" s="3" t="str">
        <f>IF(ET22=7,BC24,"")</f>
        <v/>
      </c>
      <c r="EC23" s="3" t="str">
        <f t="shared" si="9"/>
        <v/>
      </c>
      <c r="ED23" s="8"/>
      <c r="EE23" s="28" t="s">
        <v>277</v>
      </c>
      <c r="EF23" s="28" t="s">
        <v>277</v>
      </c>
      <c r="EG23" s="28" t="s">
        <v>277</v>
      </c>
      <c r="EH23" s="28" t="s">
        <v>277</v>
      </c>
      <c r="EI23" s="28" t="s">
        <v>277</v>
      </c>
      <c r="EJ23" s="28" t="s">
        <v>277</v>
      </c>
      <c r="EK23" s="28" t="s">
        <v>277</v>
      </c>
      <c r="EL23" s="28" t="s">
        <v>277</v>
      </c>
      <c r="EM23" s="28" t="s">
        <v>277</v>
      </c>
      <c r="EN23" s="28" t="s">
        <v>277</v>
      </c>
      <c r="EO23" s="8"/>
      <c r="EP23" s="9"/>
      <c r="EQ23" s="10" t="str">
        <f t="shared" si="10"/>
        <v/>
      </c>
      <c r="ER23" s="11" t="str">
        <f t="shared" si="11"/>
        <v/>
      </c>
      <c r="ES23" s="10" t="str">
        <f t="shared" si="12"/>
        <v/>
      </c>
      <c r="ET23" s="10">
        <f t="shared" si="13"/>
        <v>0</v>
      </c>
      <c r="EU23" s="13"/>
      <c r="EV23" s="12" t="b">
        <f t="shared" si="14"/>
        <v>1</v>
      </c>
      <c r="EW23" s="3" t="b">
        <f t="shared" si="15"/>
        <v>1</v>
      </c>
      <c r="EX23" s="3" t="b">
        <f t="shared" si="16"/>
        <v>1</v>
      </c>
      <c r="EY23" s="3" t="b">
        <f t="shared" si="17"/>
        <v>1</v>
      </c>
      <c r="EZ23" s="3">
        <f t="shared" si="18"/>
        <v>0</v>
      </c>
      <c r="FA23" s="3">
        <f t="shared" si="19"/>
        <v>0</v>
      </c>
      <c r="FB23" s="3">
        <f t="shared" si="20"/>
        <v>0</v>
      </c>
      <c r="FC23" s="3">
        <f t="shared" si="21"/>
        <v>0</v>
      </c>
      <c r="FD23" s="3">
        <f t="shared" si="22"/>
        <v>0</v>
      </c>
      <c r="FE23" s="3" t="e">
        <f t="shared" si="23"/>
        <v>#VALUE!</v>
      </c>
      <c r="FF23" s="3">
        <f t="shared" si="24"/>
        <v>0</v>
      </c>
      <c r="FG23" s="3">
        <f t="shared" si="25"/>
        <v>0</v>
      </c>
      <c r="FH23" s="3" t="e">
        <f t="shared" si="26"/>
        <v>#VALUE!</v>
      </c>
      <c r="FI23" s="3" t="b">
        <f t="shared" si="27"/>
        <v>1</v>
      </c>
      <c r="FJ23" s="3" t="b">
        <f t="shared" si="28"/>
        <v>1</v>
      </c>
      <c r="FK23" s="3" t="b">
        <f t="shared" si="29"/>
        <v>1</v>
      </c>
      <c r="FL23" s="3" t="b">
        <f t="shared" si="30"/>
        <v>1</v>
      </c>
      <c r="FM23" s="3" t="b">
        <f t="shared" si="31"/>
        <v>1</v>
      </c>
      <c r="FN23" s="3" t="b">
        <f t="shared" si="32"/>
        <v>1</v>
      </c>
      <c r="FO23" s="3">
        <f t="shared" si="33"/>
        <v>0</v>
      </c>
      <c r="FP23" s="3">
        <f t="shared" si="34"/>
        <v>0</v>
      </c>
      <c r="FQ23" s="3">
        <f t="shared" si="35"/>
        <v>0</v>
      </c>
      <c r="FR23" s="3">
        <f t="shared" si="36"/>
        <v>0</v>
      </c>
      <c r="FS23" s="3">
        <f t="shared" si="37"/>
        <v>0</v>
      </c>
      <c r="FT23" s="3">
        <f t="shared" si="38"/>
        <v>0</v>
      </c>
      <c r="FU23" s="3">
        <f t="shared" si="39"/>
        <v>0</v>
      </c>
      <c r="FV23" s="21" t="b">
        <f t="shared" si="40"/>
        <v>1</v>
      </c>
      <c r="FW23" s="24">
        <f t="shared" si="41"/>
        <v>1</v>
      </c>
      <c r="FX23" s="24">
        <f t="shared" si="42"/>
        <v>0</v>
      </c>
      <c r="FY23" s="25" t="e">
        <f t="shared" si="43"/>
        <v>#VALUE!</v>
      </c>
      <c r="FZ23" s="24" t="e">
        <f t="shared" si="44"/>
        <v>#VALUE!</v>
      </c>
      <c r="GA23" s="24" t="e">
        <f t="shared" si="45"/>
        <v>#VALUE!</v>
      </c>
      <c r="GB23" s="24">
        <f t="shared" si="57"/>
        <v>1</v>
      </c>
      <c r="GC23" s="24" t="e">
        <f t="shared" si="58"/>
        <v>#VALUE!</v>
      </c>
      <c r="GD23" s="24" t="e">
        <f t="shared" si="59"/>
        <v>#VALUE!</v>
      </c>
      <c r="GE23" s="24" t="e">
        <f t="shared" si="60"/>
        <v>#VALUE!</v>
      </c>
      <c r="GF23" s="24">
        <f t="shared" si="46"/>
        <v>0</v>
      </c>
      <c r="GG23" s="24">
        <f t="shared" si="47"/>
        <v>0</v>
      </c>
      <c r="GH23" s="24">
        <f t="shared" si="48"/>
        <v>0</v>
      </c>
      <c r="GI23" s="24">
        <f t="shared" si="49"/>
        <v>0</v>
      </c>
      <c r="GJ23" s="24">
        <f t="shared" si="50"/>
        <v>2</v>
      </c>
      <c r="GK23" s="24">
        <f t="shared" si="51"/>
        <v>2</v>
      </c>
      <c r="GL23" s="24">
        <f t="shared" si="52"/>
        <v>2</v>
      </c>
      <c r="GM23" s="31">
        <f t="shared" si="53"/>
        <v>2</v>
      </c>
      <c r="GN23" s="13"/>
    </row>
    <row r="24" spans="1:196">
      <c r="A24" s="54"/>
      <c r="B24" s="54"/>
      <c r="C24" s="54"/>
      <c r="D24" s="54"/>
      <c r="E24" s="54"/>
      <c r="F24" s="54"/>
      <c r="G24" s="54"/>
      <c r="H24" s="54"/>
      <c r="I24" s="54"/>
      <c r="J24" s="54"/>
      <c r="K24" s="54"/>
      <c r="L24" s="54"/>
      <c r="M24" s="56"/>
      <c r="N24" s="54"/>
      <c r="O24" s="54"/>
      <c r="P24" s="54"/>
      <c r="Q24" s="56"/>
      <c r="R24" s="54"/>
      <c r="S24" s="54"/>
      <c r="T24" s="54"/>
      <c r="U24" s="56"/>
      <c r="V24" s="54"/>
      <c r="W24" s="54"/>
      <c r="X24" s="56"/>
      <c r="Y24" s="54"/>
      <c r="Z24" s="54"/>
      <c r="AA24" s="54"/>
      <c r="AB24" s="56"/>
      <c r="AC24" s="54"/>
      <c r="AD24" s="54"/>
      <c r="AE24" s="54"/>
      <c r="AF24" s="56"/>
      <c r="AG24" s="54"/>
      <c r="AH24" s="54"/>
      <c r="AI24" s="56"/>
      <c r="AJ24" s="54"/>
      <c r="AK24" s="54"/>
      <c r="AL24" s="56"/>
      <c r="AM24" s="54"/>
      <c r="AN24" s="54"/>
      <c r="AO24" s="54"/>
      <c r="AP24" s="54"/>
      <c r="AQ24" s="54"/>
      <c r="AR24" s="56"/>
      <c r="AS24" s="54"/>
      <c r="AT24" s="54"/>
      <c r="AU24" s="54"/>
      <c r="AV24" s="54"/>
      <c r="AW24" s="54"/>
      <c r="AX24" s="54"/>
      <c r="AY24" s="56"/>
      <c r="AZ24" s="54"/>
      <c r="BA24" s="54"/>
      <c r="BB24" s="54"/>
      <c r="BC24" s="100"/>
      <c r="BD24" s="8"/>
      <c r="BE24" s="8"/>
      <c r="BF24" s="28" t="s">
        <v>277</v>
      </c>
      <c r="BG24" s="28" t="s">
        <v>277</v>
      </c>
      <c r="BH24" s="28" t="s">
        <v>277</v>
      </c>
      <c r="BI24" s="28" t="s">
        <v>277</v>
      </c>
      <c r="BJ24" s="28" t="s">
        <v>277</v>
      </c>
      <c r="BK24" s="28" t="s">
        <v>277</v>
      </c>
      <c r="BL24" s="28" t="s">
        <v>277</v>
      </c>
      <c r="BM24" s="28" t="s">
        <v>277</v>
      </c>
      <c r="BN24" s="28" t="s">
        <v>277</v>
      </c>
      <c r="BO24" s="28" t="s">
        <v>277</v>
      </c>
      <c r="BP24" s="8"/>
      <c r="BQ24" s="22" t="str">
        <f t="shared" si="0"/>
        <v/>
      </c>
      <c r="BR24" s="22" t="str">
        <f>IF(FV22=FALSE,C23,"")</f>
        <v/>
      </c>
      <c r="BS24" s="22" t="str">
        <f>BS23</f>
        <v/>
      </c>
      <c r="BT24" s="22" t="str">
        <f t="shared" si="54"/>
        <v/>
      </c>
      <c r="BU24" s="22" t="str">
        <f t="shared" si="1"/>
        <v/>
      </c>
      <c r="BV24" s="22" t="str">
        <f t="shared" si="2"/>
        <v/>
      </c>
      <c r="BW24" s="22" t="str">
        <f t="shared" si="3"/>
        <v/>
      </c>
      <c r="BX24" s="22" t="str">
        <f t="shared" si="55"/>
        <v/>
      </c>
      <c r="BY24" s="22" t="str">
        <f t="shared" si="4"/>
        <v/>
      </c>
      <c r="BZ24" s="22" t="str">
        <f t="shared" si="5"/>
        <v/>
      </c>
      <c r="CA24" s="18"/>
      <c r="CB24" s="3" t="str">
        <f>IF(ET22=1, EQ23,"")</f>
        <v/>
      </c>
      <c r="CC24" s="3" t="str">
        <f>IF(ET22=1, ER23,"")</f>
        <v/>
      </c>
      <c r="CD24" s="3" t="str">
        <f>IF(ET22=1, ES23,"")</f>
        <v/>
      </c>
      <c r="CE24" s="3" t="str">
        <f>CE23</f>
        <v/>
      </c>
      <c r="CF24" s="3" t="str">
        <f>CF23</f>
        <v/>
      </c>
      <c r="CG24" s="3" t="str">
        <f>CG23</f>
        <v/>
      </c>
      <c r="CH24" s="3" t="str">
        <f t="shared" si="6"/>
        <v/>
      </c>
      <c r="CI24" s="8"/>
      <c r="CJ24" s="3" t="str">
        <f>IF(ET24=2,V23,"")</f>
        <v/>
      </c>
      <c r="CK24" s="3" t="str">
        <f>IF(ET24=2,W23,"")</f>
        <v/>
      </c>
      <c r="CL24" s="3" t="str">
        <f>CL23</f>
        <v/>
      </c>
      <c r="CM24" s="3" t="str">
        <f>CM23</f>
        <v/>
      </c>
      <c r="CN24" s="8"/>
      <c r="CO24" s="3" t="str">
        <f>IF(ET24=3,AG23,"")</f>
        <v/>
      </c>
      <c r="CP24" s="3" t="str">
        <f>IF(ET24=3,AH23,"")</f>
        <v/>
      </c>
      <c r="CQ24" s="3" t="str">
        <f>CQ23</f>
        <v/>
      </c>
      <c r="CR24" s="3" t="str">
        <f>CR23</f>
        <v/>
      </c>
      <c r="CS24" s="8"/>
      <c r="CT24" s="3" t="str">
        <f>IF(ET24=4,AJ23,"")</f>
        <v/>
      </c>
      <c r="CU24" s="3" t="str">
        <f>IF(ET24=4,AK23,"")</f>
        <v/>
      </c>
      <c r="CV24" s="3" t="str">
        <f>CV23</f>
        <v/>
      </c>
      <c r="CW24" s="3" t="str">
        <f>CW23</f>
        <v/>
      </c>
      <c r="CX24" s="8"/>
      <c r="CY24" s="3" t="str">
        <f>IF(ET24=5,AM23,"")</f>
        <v/>
      </c>
      <c r="CZ24" s="3" t="str">
        <f>IF(ET24=5,AN23,"")</f>
        <v/>
      </c>
      <c r="DA24" s="3" t="str">
        <f>IF(ET24=5,AO23,"")</f>
        <v/>
      </c>
      <c r="DB24" s="3" t="str">
        <f>DB23</f>
        <v/>
      </c>
      <c r="DC24" s="3" t="str">
        <f>DC23</f>
        <v/>
      </c>
      <c r="DD24" s="3" t="str">
        <f>DD23</f>
        <v/>
      </c>
      <c r="DE24" s="3" t="str">
        <f>DE23</f>
        <v/>
      </c>
      <c r="DF24" s="3" t="str">
        <f>DF23</f>
        <v/>
      </c>
      <c r="DG24" s="3" t="str">
        <f t="shared" si="7"/>
        <v/>
      </c>
      <c r="DH24" s="8"/>
      <c r="DI24" s="3" t="str">
        <f>IF(ET22=6,AS23,"")</f>
        <v/>
      </c>
      <c r="DJ24" s="3" t="str">
        <f>IF(ET22=6,AT23,"")</f>
        <v/>
      </c>
      <c r="DK24" s="3" t="str">
        <f>IF(ET22=6,AU23,"")</f>
        <v/>
      </c>
      <c r="DL24" s="3" t="str">
        <f>IF(ET22=6,AV23,"")</f>
        <v/>
      </c>
      <c r="DM24" s="3" t="str">
        <f>DM23</f>
        <v/>
      </c>
      <c r="DN24" s="3" t="str">
        <f>DN23</f>
        <v/>
      </c>
      <c r="DO24" s="3" t="str">
        <f>DO23</f>
        <v/>
      </c>
      <c r="DP24" s="3" t="str">
        <f>DP23</f>
        <v/>
      </c>
      <c r="DQ24" s="3" t="str">
        <f>DQ23</f>
        <v/>
      </c>
      <c r="DR24" s="3" t="str">
        <f>DR23</f>
        <v/>
      </c>
      <c r="DS24" s="3" t="str">
        <f t="shared" si="8"/>
        <v/>
      </c>
      <c r="DT24" s="8"/>
      <c r="DU24" s="3" t="str">
        <f>IF(ET22=7,AZ23,"")</f>
        <v/>
      </c>
      <c r="DV24" s="3" t="str">
        <f>IF(ET22=7,BA23,"")</f>
        <v/>
      </c>
      <c r="DW24" s="3" t="str">
        <f>IF(ET22=7,BB23,"")</f>
        <v/>
      </c>
      <c r="DX24" s="3" t="str">
        <f>IF(ET22=7,BC23,"")</f>
        <v/>
      </c>
      <c r="DY24" s="3" t="str">
        <f>DY23</f>
        <v/>
      </c>
      <c r="DZ24" s="3" t="str">
        <f>DZ23</f>
        <v/>
      </c>
      <c r="EA24" s="3" t="str">
        <f>EA23</f>
        <v/>
      </c>
      <c r="EB24" s="3" t="str">
        <f>EB23</f>
        <v/>
      </c>
      <c r="EC24" s="3" t="str">
        <f t="shared" si="9"/>
        <v/>
      </c>
      <c r="ED24" s="8"/>
      <c r="EE24" s="28" t="s">
        <v>277</v>
      </c>
      <c r="EF24" s="28" t="s">
        <v>277</v>
      </c>
      <c r="EG24" s="28" t="s">
        <v>277</v>
      </c>
      <c r="EH24" s="28" t="s">
        <v>277</v>
      </c>
      <c r="EI24" s="28" t="s">
        <v>277</v>
      </c>
      <c r="EJ24" s="28" t="s">
        <v>277</v>
      </c>
      <c r="EK24" s="28" t="s">
        <v>277</v>
      </c>
      <c r="EL24" s="28" t="s">
        <v>277</v>
      </c>
      <c r="EM24" s="28" t="s">
        <v>277</v>
      </c>
      <c r="EN24" s="28" t="s">
        <v>277</v>
      </c>
      <c r="EO24" s="8"/>
      <c r="EP24" s="9"/>
      <c r="EQ24" s="10" t="str">
        <f t="shared" si="10"/>
        <v/>
      </c>
      <c r="ER24" s="11" t="str">
        <f t="shared" si="11"/>
        <v/>
      </c>
      <c r="ES24" s="10" t="str">
        <f t="shared" si="12"/>
        <v/>
      </c>
      <c r="ET24" s="10">
        <f t="shared" si="13"/>
        <v>0</v>
      </c>
      <c r="EU24" s="13"/>
      <c r="EV24" s="12" t="b">
        <f t="shared" si="14"/>
        <v>1</v>
      </c>
      <c r="EW24" s="3" t="b">
        <f t="shared" si="15"/>
        <v>1</v>
      </c>
      <c r="EX24" s="3" t="b">
        <f t="shared" si="16"/>
        <v>1</v>
      </c>
      <c r="EY24" s="3" t="b">
        <f t="shared" si="17"/>
        <v>1</v>
      </c>
      <c r="EZ24" s="3">
        <f t="shared" si="18"/>
        <v>0</v>
      </c>
      <c r="FA24" s="3">
        <f t="shared" si="19"/>
        <v>0</v>
      </c>
      <c r="FB24" s="3">
        <f t="shared" si="20"/>
        <v>0</v>
      </c>
      <c r="FC24" s="3">
        <f t="shared" si="21"/>
        <v>0</v>
      </c>
      <c r="FD24" s="3">
        <f t="shared" si="22"/>
        <v>0</v>
      </c>
      <c r="FE24" s="3" t="e">
        <f t="shared" si="23"/>
        <v>#VALUE!</v>
      </c>
      <c r="FF24" s="3">
        <f t="shared" si="24"/>
        <v>0</v>
      </c>
      <c r="FG24" s="3">
        <f t="shared" si="25"/>
        <v>0</v>
      </c>
      <c r="FH24" s="3" t="e">
        <f t="shared" si="26"/>
        <v>#VALUE!</v>
      </c>
      <c r="FI24" s="3" t="b">
        <f t="shared" si="27"/>
        <v>1</v>
      </c>
      <c r="FJ24" s="3" t="b">
        <f t="shared" si="28"/>
        <v>1</v>
      </c>
      <c r="FK24" s="3" t="b">
        <f t="shared" si="29"/>
        <v>1</v>
      </c>
      <c r="FL24" s="3" t="b">
        <f t="shared" si="30"/>
        <v>1</v>
      </c>
      <c r="FM24" s="3" t="b">
        <f t="shared" si="31"/>
        <v>1</v>
      </c>
      <c r="FN24" s="3" t="b">
        <f t="shared" si="32"/>
        <v>1</v>
      </c>
      <c r="FO24" s="3">
        <f t="shared" si="33"/>
        <v>0</v>
      </c>
      <c r="FP24" s="3">
        <f t="shared" si="34"/>
        <v>0</v>
      </c>
      <c r="FQ24" s="3">
        <f t="shared" si="35"/>
        <v>0</v>
      </c>
      <c r="FR24" s="3">
        <f t="shared" si="36"/>
        <v>0</v>
      </c>
      <c r="FS24" s="3">
        <f t="shared" si="37"/>
        <v>0</v>
      </c>
      <c r="FT24" s="3">
        <f t="shared" si="38"/>
        <v>0</v>
      </c>
      <c r="FU24" s="3">
        <f t="shared" si="39"/>
        <v>0</v>
      </c>
      <c r="FV24" s="21" t="b">
        <f t="shared" si="40"/>
        <v>1</v>
      </c>
      <c r="FW24" s="24">
        <f t="shared" si="41"/>
        <v>1</v>
      </c>
      <c r="FX24" s="24">
        <f t="shared" si="42"/>
        <v>0</v>
      </c>
      <c r="FY24" s="25" t="e">
        <f t="shared" si="43"/>
        <v>#VALUE!</v>
      </c>
      <c r="FZ24" s="24" t="e">
        <f t="shared" si="44"/>
        <v>#VALUE!</v>
      </c>
      <c r="GA24" s="24" t="e">
        <f t="shared" si="45"/>
        <v>#VALUE!</v>
      </c>
      <c r="GB24" s="24">
        <f t="shared" si="57"/>
        <v>1</v>
      </c>
      <c r="GC24" s="24" t="e">
        <f t="shared" si="58"/>
        <v>#VALUE!</v>
      </c>
      <c r="GD24" s="24" t="e">
        <f t="shared" si="59"/>
        <v>#VALUE!</v>
      </c>
      <c r="GE24" s="24" t="e">
        <f t="shared" si="60"/>
        <v>#VALUE!</v>
      </c>
      <c r="GF24" s="24">
        <f t="shared" si="46"/>
        <v>0</v>
      </c>
      <c r="GG24" s="24">
        <f t="shared" si="47"/>
        <v>0</v>
      </c>
      <c r="GH24" s="24">
        <f t="shared" si="48"/>
        <v>0</v>
      </c>
      <c r="GI24" s="24">
        <f t="shared" si="49"/>
        <v>0</v>
      </c>
      <c r="GJ24" s="24">
        <f t="shared" si="50"/>
        <v>2</v>
      </c>
      <c r="GK24" s="24">
        <f t="shared" si="51"/>
        <v>2</v>
      </c>
      <c r="GL24" s="24">
        <f t="shared" si="52"/>
        <v>2</v>
      </c>
      <c r="GM24" s="31">
        <f t="shared" si="53"/>
        <v>2</v>
      </c>
      <c r="GN24" s="13"/>
    </row>
    <row r="25" spans="1:196">
      <c r="A25" s="54"/>
      <c r="B25" s="54"/>
      <c r="C25" s="54"/>
      <c r="D25" s="54"/>
      <c r="E25" s="54"/>
      <c r="F25" s="54"/>
      <c r="G25" s="54"/>
      <c r="H25" s="54"/>
      <c r="I25" s="54"/>
      <c r="J25" s="54"/>
      <c r="K25" s="54"/>
      <c r="L25" s="54"/>
      <c r="M25" s="56"/>
      <c r="N25" s="54"/>
      <c r="O25" s="54"/>
      <c r="P25" s="54"/>
      <c r="Q25" s="56"/>
      <c r="R25" s="54"/>
      <c r="S25" s="54"/>
      <c r="T25" s="54"/>
      <c r="U25" s="56"/>
      <c r="V25" s="54"/>
      <c r="W25" s="54"/>
      <c r="X25" s="56"/>
      <c r="Y25" s="54"/>
      <c r="Z25" s="54"/>
      <c r="AA25" s="54"/>
      <c r="AB25" s="56"/>
      <c r="AC25" s="54"/>
      <c r="AD25" s="54"/>
      <c r="AE25" s="54"/>
      <c r="AF25" s="56"/>
      <c r="AG25" s="54"/>
      <c r="AH25" s="54"/>
      <c r="AI25" s="56"/>
      <c r="AJ25" s="54"/>
      <c r="AK25" s="54"/>
      <c r="AL25" s="56"/>
      <c r="AM25" s="54"/>
      <c r="AN25" s="54"/>
      <c r="AO25" s="54"/>
      <c r="AP25" s="54"/>
      <c r="AQ25" s="54"/>
      <c r="AR25" s="56"/>
      <c r="AS25" s="54"/>
      <c r="AT25" s="54"/>
      <c r="AU25" s="54"/>
      <c r="AV25" s="54"/>
      <c r="AW25" s="54"/>
      <c r="AX25" s="54"/>
      <c r="AY25" s="56"/>
      <c r="AZ25" s="54"/>
      <c r="BA25" s="54"/>
      <c r="BB25" s="54"/>
      <c r="BC25" s="100"/>
      <c r="BD25" s="8"/>
      <c r="BE25" s="8"/>
      <c r="BF25" s="28" t="s">
        <v>277</v>
      </c>
      <c r="BG25" s="28" t="s">
        <v>277</v>
      </c>
      <c r="BH25" s="28" t="s">
        <v>277</v>
      </c>
      <c r="BI25" s="28" t="s">
        <v>277</v>
      </c>
      <c r="BJ25" s="28" t="s">
        <v>277</v>
      </c>
      <c r="BK25" s="28" t="s">
        <v>277</v>
      </c>
      <c r="BL25" s="28" t="s">
        <v>277</v>
      </c>
      <c r="BM25" s="28" t="s">
        <v>277</v>
      </c>
      <c r="BN25" s="28" t="s">
        <v>277</v>
      </c>
      <c r="BO25" s="28" t="s">
        <v>277</v>
      </c>
      <c r="BP25" s="8"/>
      <c r="BQ25" s="22" t="str">
        <f t="shared" si="0"/>
        <v/>
      </c>
      <c r="BR25" s="22" t="str">
        <f>IF(FV25=FALSE,C25,"")</f>
        <v/>
      </c>
      <c r="BS25" s="22" t="str">
        <f>BR27</f>
        <v/>
      </c>
      <c r="BT25" s="22" t="str">
        <f t="shared" si="54"/>
        <v/>
      </c>
      <c r="BU25" s="22" t="str">
        <f t="shared" si="1"/>
        <v/>
      </c>
      <c r="BV25" s="22" t="str">
        <f t="shared" si="2"/>
        <v/>
      </c>
      <c r="BW25" s="22" t="str">
        <f t="shared" si="3"/>
        <v/>
      </c>
      <c r="BX25" s="22" t="str">
        <f t="shared" si="55"/>
        <v/>
      </c>
      <c r="BY25" s="22" t="str">
        <f t="shared" si="4"/>
        <v/>
      </c>
      <c r="BZ25" s="22" t="str">
        <f t="shared" si="5"/>
        <v/>
      </c>
      <c r="CA25" s="18"/>
      <c r="CB25" s="3" t="str">
        <f>IF(ET25=1, EQ25,"")</f>
        <v/>
      </c>
      <c r="CC25" s="3" t="str">
        <f>IF(ET25=1, ER25,"")</f>
        <v/>
      </c>
      <c r="CD25" s="3" t="str">
        <f>IF(ET25=1, ES25,"")</f>
        <v/>
      </c>
      <c r="CE25" s="3" t="str">
        <f>CB27</f>
        <v/>
      </c>
      <c r="CF25" s="3" t="str">
        <f>CC27</f>
        <v/>
      </c>
      <c r="CG25" s="3" t="str">
        <f>CD27</f>
        <v/>
      </c>
      <c r="CH25" s="3" t="str">
        <f t="shared" si="6"/>
        <v/>
      </c>
      <c r="CI25" s="8"/>
      <c r="CJ25" s="3" t="str">
        <f>IF(ET25=2,V25,"")</f>
        <v/>
      </c>
      <c r="CK25" s="3" t="str">
        <f>IF(ET25=2,W25,"")</f>
        <v/>
      </c>
      <c r="CL25" s="3" t="str">
        <f>CJ27</f>
        <v/>
      </c>
      <c r="CM25" s="3" t="str">
        <f>CK27</f>
        <v/>
      </c>
      <c r="CN25" s="8"/>
      <c r="CO25" s="3" t="str">
        <f>IF(ET25=3,AG25,"")</f>
        <v/>
      </c>
      <c r="CP25" s="3" t="str">
        <f>IF(ET25=3,AH25,"")</f>
        <v/>
      </c>
      <c r="CQ25" s="3" t="str">
        <f>CO27</f>
        <v/>
      </c>
      <c r="CR25" s="3" t="str">
        <f>CP27</f>
        <v/>
      </c>
      <c r="CS25" s="8"/>
      <c r="CT25" s="3" t="str">
        <f>IF(ET25=4,AJ25,"")</f>
        <v/>
      </c>
      <c r="CU25" s="3" t="str">
        <f>IF(ET25=4,AK25,"")</f>
        <v/>
      </c>
      <c r="CV25" s="3" t="str">
        <f>CT27</f>
        <v/>
      </c>
      <c r="CW25" s="3" t="str">
        <f>CU27</f>
        <v/>
      </c>
      <c r="CX25" s="8"/>
      <c r="CY25" s="3" t="str">
        <f>IF(ET25=5,AM25,"")</f>
        <v/>
      </c>
      <c r="CZ25" s="3" t="str">
        <f>IF(ET25=5,AN25,"")</f>
        <v/>
      </c>
      <c r="DA25" s="3" t="str">
        <f>IF(ET25=5,AO25,"")</f>
        <v/>
      </c>
      <c r="DB25" s="3" t="str">
        <f>CY27</f>
        <v/>
      </c>
      <c r="DC25" s="3" t="str">
        <f>CZ27</f>
        <v/>
      </c>
      <c r="DD25" s="3" t="str">
        <f>DA27</f>
        <v/>
      </c>
      <c r="DE25" s="3" t="str">
        <f>IF(ET25=5,AP25,"")</f>
        <v/>
      </c>
      <c r="DF25" s="3" t="str">
        <f>IF(ET25=5,AQ25,"")</f>
        <v/>
      </c>
      <c r="DG25" s="3" t="str">
        <f t="shared" si="7"/>
        <v/>
      </c>
      <c r="DH25" s="8"/>
      <c r="DI25" s="3" t="str">
        <f>IF(ET25=6,AS25,"")</f>
        <v/>
      </c>
      <c r="DJ25" s="3" t="str">
        <f>IF(ET25=6,AT25,"")</f>
        <v/>
      </c>
      <c r="DK25" s="3" t="str">
        <f>IF(ET25=6,AU25,"")</f>
        <v/>
      </c>
      <c r="DL25" s="3" t="str">
        <f>IF(ET25=6,AV25,"")</f>
        <v/>
      </c>
      <c r="DM25" s="3" t="str">
        <f>DI27</f>
        <v/>
      </c>
      <c r="DN25" s="3" t="str">
        <f>DJ27</f>
        <v/>
      </c>
      <c r="DO25" s="3" t="str">
        <f>DK27</f>
        <v/>
      </c>
      <c r="DP25" s="3" t="str">
        <f>DL27</f>
        <v/>
      </c>
      <c r="DQ25" s="3" t="str">
        <f>IF(ET25=6,AW25,"")</f>
        <v/>
      </c>
      <c r="DR25" s="3" t="str">
        <f>IF(ET25=6,AX25,"")</f>
        <v/>
      </c>
      <c r="DS25" s="3" t="str">
        <f t="shared" si="8"/>
        <v/>
      </c>
      <c r="DT25" s="8"/>
      <c r="DU25" s="3" t="str">
        <f>IF(ET25=7,AZ25,"")</f>
        <v/>
      </c>
      <c r="DV25" s="3" t="str">
        <f>IF(ET25=7,BA25,"")</f>
        <v/>
      </c>
      <c r="DW25" s="3" t="str">
        <f>IF(ET25=7,BB25,"")</f>
        <v/>
      </c>
      <c r="DX25" s="3" t="str">
        <f>IF(ET25=7,BC25,"")</f>
        <v/>
      </c>
      <c r="DY25" s="3" t="str">
        <f>DU27</f>
        <v/>
      </c>
      <c r="DZ25" s="3" t="str">
        <f>DV27</f>
        <v/>
      </c>
      <c r="EA25" s="3" t="str">
        <f>DW27</f>
        <v/>
      </c>
      <c r="EB25" s="3" t="str">
        <f>DX27</f>
        <v/>
      </c>
      <c r="EC25" s="3" t="str">
        <f t="shared" si="9"/>
        <v/>
      </c>
      <c r="ED25" s="8"/>
      <c r="EE25" s="28" t="s">
        <v>277</v>
      </c>
      <c r="EF25" s="28" t="s">
        <v>277</v>
      </c>
      <c r="EG25" s="28" t="s">
        <v>277</v>
      </c>
      <c r="EH25" s="28" t="s">
        <v>277</v>
      </c>
      <c r="EI25" s="28" t="s">
        <v>277</v>
      </c>
      <c r="EJ25" s="28" t="s">
        <v>277</v>
      </c>
      <c r="EK25" s="28" t="s">
        <v>277</v>
      </c>
      <c r="EL25" s="28" t="s">
        <v>277</v>
      </c>
      <c r="EM25" s="28" t="s">
        <v>277</v>
      </c>
      <c r="EN25" s="28" t="s">
        <v>277</v>
      </c>
      <c r="EO25" s="8"/>
      <c r="EP25" s="9"/>
      <c r="EQ25" s="10" t="str">
        <f t="shared" si="10"/>
        <v/>
      </c>
      <c r="ER25" s="11" t="str">
        <f t="shared" si="11"/>
        <v/>
      </c>
      <c r="ES25" s="10" t="str">
        <f t="shared" si="12"/>
        <v/>
      </c>
      <c r="ET25" s="10">
        <f t="shared" si="13"/>
        <v>0</v>
      </c>
      <c r="EU25" s="13"/>
      <c r="EV25" s="12" t="b">
        <f t="shared" si="14"/>
        <v>1</v>
      </c>
      <c r="EW25" s="3" t="b">
        <f t="shared" si="15"/>
        <v>1</v>
      </c>
      <c r="EX25" s="3" t="b">
        <f t="shared" si="16"/>
        <v>1</v>
      </c>
      <c r="EY25" s="3" t="b">
        <f t="shared" si="17"/>
        <v>1</v>
      </c>
      <c r="EZ25" s="3">
        <f t="shared" si="18"/>
        <v>0</v>
      </c>
      <c r="FA25" s="3">
        <f t="shared" si="19"/>
        <v>0</v>
      </c>
      <c r="FB25" s="3">
        <f t="shared" si="20"/>
        <v>0</v>
      </c>
      <c r="FC25" s="3">
        <f t="shared" si="21"/>
        <v>0</v>
      </c>
      <c r="FD25" s="3">
        <f t="shared" si="22"/>
        <v>0</v>
      </c>
      <c r="FE25" s="3" t="e">
        <f t="shared" si="23"/>
        <v>#VALUE!</v>
      </c>
      <c r="FF25" s="3">
        <f t="shared" si="24"/>
        <v>0</v>
      </c>
      <c r="FG25" s="3">
        <f t="shared" si="25"/>
        <v>0</v>
      </c>
      <c r="FH25" s="3" t="e">
        <f t="shared" si="26"/>
        <v>#VALUE!</v>
      </c>
      <c r="FI25" s="3" t="b">
        <f t="shared" si="27"/>
        <v>1</v>
      </c>
      <c r="FJ25" s="3" t="b">
        <f t="shared" si="28"/>
        <v>1</v>
      </c>
      <c r="FK25" s="3" t="b">
        <f t="shared" si="29"/>
        <v>1</v>
      </c>
      <c r="FL25" s="3" t="b">
        <f t="shared" si="30"/>
        <v>1</v>
      </c>
      <c r="FM25" s="3" t="b">
        <f t="shared" si="31"/>
        <v>1</v>
      </c>
      <c r="FN25" s="3" t="b">
        <f t="shared" si="32"/>
        <v>1</v>
      </c>
      <c r="FO25" s="3">
        <f t="shared" si="33"/>
        <v>0</v>
      </c>
      <c r="FP25" s="3">
        <f t="shared" si="34"/>
        <v>0</v>
      </c>
      <c r="FQ25" s="3">
        <f t="shared" si="35"/>
        <v>0</v>
      </c>
      <c r="FR25" s="3">
        <f t="shared" si="36"/>
        <v>0</v>
      </c>
      <c r="FS25" s="3">
        <f t="shared" si="37"/>
        <v>0</v>
      </c>
      <c r="FT25" s="3">
        <f t="shared" si="38"/>
        <v>0</v>
      </c>
      <c r="FU25" s="3">
        <f t="shared" si="39"/>
        <v>0</v>
      </c>
      <c r="FV25" s="21" t="b">
        <f t="shared" si="40"/>
        <v>1</v>
      </c>
      <c r="FW25" s="24">
        <f t="shared" si="41"/>
        <v>1</v>
      </c>
      <c r="FX25" s="24">
        <f t="shared" si="42"/>
        <v>0</v>
      </c>
      <c r="FY25" s="25" t="e">
        <f t="shared" si="43"/>
        <v>#VALUE!</v>
      </c>
      <c r="FZ25" s="24" t="e">
        <f t="shared" si="44"/>
        <v>#VALUE!</v>
      </c>
      <c r="GA25" s="24" t="e">
        <f t="shared" si="45"/>
        <v>#VALUE!</v>
      </c>
      <c r="GB25" s="24">
        <f t="shared" si="57"/>
        <v>1</v>
      </c>
      <c r="GC25" s="24" t="e">
        <f t="shared" si="58"/>
        <v>#VALUE!</v>
      </c>
      <c r="GD25" s="24" t="e">
        <f t="shared" si="59"/>
        <v>#VALUE!</v>
      </c>
      <c r="GE25" s="24" t="e">
        <f t="shared" si="60"/>
        <v>#VALUE!</v>
      </c>
      <c r="GF25" s="24">
        <f t="shared" si="46"/>
        <v>0</v>
      </c>
      <c r="GG25" s="24">
        <f t="shared" si="47"/>
        <v>0</v>
      </c>
      <c r="GH25" s="24">
        <f t="shared" si="48"/>
        <v>0</v>
      </c>
      <c r="GI25" s="24">
        <f t="shared" si="49"/>
        <v>0</v>
      </c>
      <c r="GJ25" s="24">
        <f t="shared" si="50"/>
        <v>2</v>
      </c>
      <c r="GK25" s="24">
        <f t="shared" si="51"/>
        <v>2</v>
      </c>
      <c r="GL25" s="24">
        <f t="shared" si="52"/>
        <v>2</v>
      </c>
      <c r="GM25" s="31">
        <f t="shared" si="53"/>
        <v>2</v>
      </c>
      <c r="GN25" s="13"/>
    </row>
    <row r="26" spans="1:196">
      <c r="A26" s="54"/>
      <c r="B26" s="54"/>
      <c r="C26" s="54"/>
      <c r="D26" s="54"/>
      <c r="E26" s="54"/>
      <c r="F26" s="54"/>
      <c r="G26" s="54"/>
      <c r="H26" s="54"/>
      <c r="I26" s="54"/>
      <c r="J26" s="54"/>
      <c r="K26" s="54"/>
      <c r="L26" s="54"/>
      <c r="M26" s="56"/>
      <c r="N26" s="54"/>
      <c r="O26" s="54"/>
      <c r="P26" s="54"/>
      <c r="Q26" s="56"/>
      <c r="R26" s="54"/>
      <c r="S26" s="54"/>
      <c r="T26" s="54"/>
      <c r="U26" s="56"/>
      <c r="V26" s="54"/>
      <c r="W26" s="54"/>
      <c r="X26" s="56"/>
      <c r="Y26" s="54"/>
      <c r="Z26" s="54"/>
      <c r="AA26" s="54"/>
      <c r="AB26" s="56"/>
      <c r="AC26" s="54"/>
      <c r="AD26" s="54"/>
      <c r="AE26" s="54"/>
      <c r="AF26" s="56"/>
      <c r="AG26" s="54"/>
      <c r="AH26" s="54"/>
      <c r="AI26" s="56"/>
      <c r="AJ26" s="54"/>
      <c r="AK26" s="54"/>
      <c r="AL26" s="56"/>
      <c r="AM26" s="54"/>
      <c r="AN26" s="54"/>
      <c r="AO26" s="54"/>
      <c r="AP26" s="54"/>
      <c r="AQ26" s="54"/>
      <c r="AR26" s="56"/>
      <c r="AS26" s="54"/>
      <c r="AT26" s="54"/>
      <c r="AU26" s="54"/>
      <c r="AV26" s="54"/>
      <c r="AW26" s="54"/>
      <c r="AX26" s="54"/>
      <c r="AY26" s="56"/>
      <c r="AZ26" s="54"/>
      <c r="BA26" s="54"/>
      <c r="BB26" s="54"/>
      <c r="BC26" s="100"/>
      <c r="BD26" s="8"/>
      <c r="BE26" s="8"/>
      <c r="BF26" s="28" t="s">
        <v>277</v>
      </c>
      <c r="BG26" s="28" t="s">
        <v>277</v>
      </c>
      <c r="BH26" s="28" t="s">
        <v>277</v>
      </c>
      <c r="BI26" s="28" t="s">
        <v>277</v>
      </c>
      <c r="BJ26" s="28" t="s">
        <v>277</v>
      </c>
      <c r="BK26" s="28" t="s">
        <v>277</v>
      </c>
      <c r="BL26" s="28" t="s">
        <v>277</v>
      </c>
      <c r="BM26" s="28" t="s">
        <v>277</v>
      </c>
      <c r="BN26" s="28" t="s">
        <v>277</v>
      </c>
      <c r="BO26" s="28" t="s">
        <v>277</v>
      </c>
      <c r="BP26" s="8"/>
      <c r="BQ26" s="22" t="str">
        <f t="shared" si="0"/>
        <v/>
      </c>
      <c r="BR26" s="22" t="str">
        <f>BR25</f>
        <v/>
      </c>
      <c r="BS26" s="22" t="str">
        <f>IF(FV25=FALSE,C27,"")</f>
        <v/>
      </c>
      <c r="BT26" s="22" t="str">
        <f t="shared" si="54"/>
        <v/>
      </c>
      <c r="BU26" s="22" t="str">
        <f t="shared" si="1"/>
        <v/>
      </c>
      <c r="BV26" s="22" t="str">
        <f t="shared" si="2"/>
        <v/>
      </c>
      <c r="BW26" s="22" t="str">
        <f t="shared" si="3"/>
        <v/>
      </c>
      <c r="BX26" s="22" t="str">
        <f t="shared" si="55"/>
        <v/>
      </c>
      <c r="BY26" s="22" t="str">
        <f t="shared" si="4"/>
        <v/>
      </c>
      <c r="BZ26" s="22" t="str">
        <f t="shared" si="5"/>
        <v/>
      </c>
      <c r="CA26" s="18"/>
      <c r="CB26" s="3" t="str">
        <f>CB25</f>
        <v/>
      </c>
      <c r="CC26" s="3" t="str">
        <f>CC25</f>
        <v/>
      </c>
      <c r="CD26" s="3" t="str">
        <f>CD25</f>
        <v/>
      </c>
      <c r="CE26" s="3" t="str">
        <f>IF(ET26=1,EQ27,"")</f>
        <v/>
      </c>
      <c r="CF26" s="3" t="str">
        <f>IF(ET26=1,ER27,"")</f>
        <v/>
      </c>
      <c r="CG26" s="3" t="str">
        <f>IF(ET26=1,ES27,"")</f>
        <v/>
      </c>
      <c r="CH26" s="3" t="str">
        <f t="shared" si="6"/>
        <v/>
      </c>
      <c r="CI26" s="8"/>
      <c r="CJ26" s="3" t="str">
        <f>CJ25</f>
        <v/>
      </c>
      <c r="CK26" s="3" t="str">
        <f>CK25</f>
        <v/>
      </c>
      <c r="CL26" s="3" t="str">
        <f>IF(ET27=2,V27,"")</f>
        <v/>
      </c>
      <c r="CM26" s="3" t="str">
        <f>IF(ET27=2,W27,"")</f>
        <v/>
      </c>
      <c r="CN26" s="8"/>
      <c r="CO26" s="3" t="str">
        <f>CO25</f>
        <v/>
      </c>
      <c r="CP26" s="3" t="str">
        <f>CP25</f>
        <v/>
      </c>
      <c r="CQ26" s="3" t="str">
        <f>IF(ET26=3,AG27,"")</f>
        <v/>
      </c>
      <c r="CR26" s="3" t="str">
        <f>IF(ET26=3,AH27,"")</f>
        <v/>
      </c>
      <c r="CS26" s="8"/>
      <c r="CT26" s="3" t="str">
        <f>CT25</f>
        <v/>
      </c>
      <c r="CU26" s="3" t="str">
        <f>CU25</f>
        <v/>
      </c>
      <c r="CV26" s="3" t="str">
        <f>IF(ET26=4,AJ27,"")</f>
        <v/>
      </c>
      <c r="CW26" s="3" t="str">
        <f>IF(ET26=4,AK27,"")</f>
        <v/>
      </c>
      <c r="CX26" s="8"/>
      <c r="CY26" s="3" t="str">
        <f>CY25</f>
        <v/>
      </c>
      <c r="CZ26" s="3" t="str">
        <f>CZ25</f>
        <v/>
      </c>
      <c r="DA26" s="3" t="str">
        <f>DA25</f>
        <v/>
      </c>
      <c r="DB26" s="3" t="str">
        <f>IF(ET26=5,AM27,"")</f>
        <v/>
      </c>
      <c r="DC26" s="3" t="str">
        <f>IF(ET26=5,AN27,"")</f>
        <v/>
      </c>
      <c r="DD26" s="3" t="str">
        <f>IF(ET26=5,AO27,"")</f>
        <v/>
      </c>
      <c r="DE26" s="3" t="str">
        <f>DE25</f>
        <v/>
      </c>
      <c r="DF26" s="3" t="str">
        <f>DF25</f>
        <v/>
      </c>
      <c r="DG26" s="3" t="str">
        <f t="shared" si="7"/>
        <v/>
      </c>
      <c r="DH26" s="8"/>
      <c r="DI26" s="3" t="str">
        <f>DI25</f>
        <v/>
      </c>
      <c r="DJ26" s="3" t="str">
        <f>DJ25</f>
        <v/>
      </c>
      <c r="DK26" s="3" t="str">
        <f>DK25</f>
        <v/>
      </c>
      <c r="DL26" s="3" t="str">
        <f>DL25</f>
        <v/>
      </c>
      <c r="DM26" s="3" t="str">
        <f>IF(ET25=6,AS27,"")</f>
        <v/>
      </c>
      <c r="DN26" s="3" t="str">
        <f>IF(ET25=6,AT27,"")</f>
        <v/>
      </c>
      <c r="DO26" s="3" t="str">
        <f>IF(ET25=6,AU27,"")</f>
        <v/>
      </c>
      <c r="DP26" s="3" t="str">
        <f>IF(ET25=6,AV27,"")</f>
        <v/>
      </c>
      <c r="DQ26" s="3" t="str">
        <f>DQ25</f>
        <v/>
      </c>
      <c r="DR26" s="3" t="str">
        <f>DR25</f>
        <v/>
      </c>
      <c r="DS26" s="3" t="str">
        <f t="shared" si="8"/>
        <v/>
      </c>
      <c r="DT26" s="8"/>
      <c r="DU26" s="3" t="str">
        <f>DU25</f>
        <v/>
      </c>
      <c r="DV26" s="3" t="str">
        <f>DV25</f>
        <v/>
      </c>
      <c r="DW26" s="3" t="str">
        <f>DW25</f>
        <v/>
      </c>
      <c r="DX26" s="3" t="str">
        <f>DX25</f>
        <v/>
      </c>
      <c r="DY26" s="3" t="str">
        <f>IF(ET25=7,AZ27,"")</f>
        <v/>
      </c>
      <c r="DZ26" s="3" t="str">
        <f>IF(ET25=7,BA27,"")</f>
        <v/>
      </c>
      <c r="EA26" s="3" t="str">
        <f>IF(ET25=7,BB27,"")</f>
        <v/>
      </c>
      <c r="EB26" s="3" t="str">
        <f>IF(ET25=7,BC27,"")</f>
        <v/>
      </c>
      <c r="EC26" s="3" t="str">
        <f t="shared" si="9"/>
        <v/>
      </c>
      <c r="ED26" s="8"/>
      <c r="EE26" s="28" t="s">
        <v>277</v>
      </c>
      <c r="EF26" s="28" t="s">
        <v>277</v>
      </c>
      <c r="EG26" s="28" t="s">
        <v>277</v>
      </c>
      <c r="EH26" s="28" t="s">
        <v>277</v>
      </c>
      <c r="EI26" s="28" t="s">
        <v>277</v>
      </c>
      <c r="EJ26" s="28" t="s">
        <v>277</v>
      </c>
      <c r="EK26" s="28" t="s">
        <v>277</v>
      </c>
      <c r="EL26" s="28" t="s">
        <v>277</v>
      </c>
      <c r="EM26" s="28" t="s">
        <v>277</v>
      </c>
      <c r="EN26" s="28" t="s">
        <v>277</v>
      </c>
      <c r="EO26" s="8"/>
      <c r="EP26" s="9"/>
      <c r="EQ26" s="10" t="str">
        <f t="shared" si="10"/>
        <v/>
      </c>
      <c r="ER26" s="11" t="str">
        <f t="shared" si="11"/>
        <v/>
      </c>
      <c r="ES26" s="10" t="str">
        <f t="shared" si="12"/>
        <v/>
      </c>
      <c r="ET26" s="10">
        <f t="shared" si="13"/>
        <v>0</v>
      </c>
      <c r="EU26" s="13"/>
      <c r="EV26" s="12" t="b">
        <f t="shared" si="14"/>
        <v>1</v>
      </c>
      <c r="EW26" s="3" t="b">
        <f t="shared" si="15"/>
        <v>1</v>
      </c>
      <c r="EX26" s="3" t="b">
        <f t="shared" si="16"/>
        <v>1</v>
      </c>
      <c r="EY26" s="3" t="b">
        <f t="shared" si="17"/>
        <v>1</v>
      </c>
      <c r="EZ26" s="3">
        <f t="shared" si="18"/>
        <v>0</v>
      </c>
      <c r="FA26" s="3">
        <f t="shared" si="19"/>
        <v>0</v>
      </c>
      <c r="FB26" s="3">
        <f t="shared" si="20"/>
        <v>0</v>
      </c>
      <c r="FC26" s="3">
        <f t="shared" si="21"/>
        <v>0</v>
      </c>
      <c r="FD26" s="3">
        <f t="shared" si="22"/>
        <v>0</v>
      </c>
      <c r="FE26" s="3" t="e">
        <f t="shared" si="23"/>
        <v>#VALUE!</v>
      </c>
      <c r="FF26" s="3">
        <f t="shared" si="24"/>
        <v>0</v>
      </c>
      <c r="FG26" s="3">
        <f t="shared" si="25"/>
        <v>0</v>
      </c>
      <c r="FH26" s="3" t="e">
        <f t="shared" si="26"/>
        <v>#VALUE!</v>
      </c>
      <c r="FI26" s="3" t="b">
        <f t="shared" si="27"/>
        <v>1</v>
      </c>
      <c r="FJ26" s="3" t="b">
        <f t="shared" si="28"/>
        <v>1</v>
      </c>
      <c r="FK26" s="3" t="b">
        <f t="shared" si="29"/>
        <v>1</v>
      </c>
      <c r="FL26" s="3" t="b">
        <f t="shared" si="30"/>
        <v>1</v>
      </c>
      <c r="FM26" s="3" t="b">
        <f t="shared" si="31"/>
        <v>1</v>
      </c>
      <c r="FN26" s="3" t="b">
        <f t="shared" si="32"/>
        <v>1</v>
      </c>
      <c r="FO26" s="3">
        <f t="shared" si="33"/>
        <v>0</v>
      </c>
      <c r="FP26" s="3">
        <f t="shared" si="34"/>
        <v>0</v>
      </c>
      <c r="FQ26" s="3">
        <f t="shared" si="35"/>
        <v>0</v>
      </c>
      <c r="FR26" s="3">
        <f t="shared" si="36"/>
        <v>0</v>
      </c>
      <c r="FS26" s="3">
        <f t="shared" si="37"/>
        <v>0</v>
      </c>
      <c r="FT26" s="3">
        <f t="shared" si="38"/>
        <v>0</v>
      </c>
      <c r="FU26" s="3">
        <f t="shared" si="39"/>
        <v>0</v>
      </c>
      <c r="FV26" s="21" t="b">
        <f t="shared" si="40"/>
        <v>1</v>
      </c>
      <c r="FW26" s="24">
        <f t="shared" si="41"/>
        <v>1</v>
      </c>
      <c r="FX26" s="24">
        <f t="shared" si="42"/>
        <v>0</v>
      </c>
      <c r="FY26" s="25" t="e">
        <f t="shared" si="43"/>
        <v>#VALUE!</v>
      </c>
      <c r="FZ26" s="24" t="e">
        <f t="shared" si="44"/>
        <v>#VALUE!</v>
      </c>
      <c r="GA26" s="24" t="e">
        <f t="shared" si="45"/>
        <v>#VALUE!</v>
      </c>
      <c r="GB26" s="24">
        <f t="shared" si="57"/>
        <v>1</v>
      </c>
      <c r="GC26" s="24" t="e">
        <f t="shared" si="58"/>
        <v>#VALUE!</v>
      </c>
      <c r="GD26" s="24" t="e">
        <f t="shared" si="59"/>
        <v>#VALUE!</v>
      </c>
      <c r="GE26" s="24" t="e">
        <f t="shared" si="60"/>
        <v>#VALUE!</v>
      </c>
      <c r="GF26" s="24">
        <f t="shared" si="46"/>
        <v>0</v>
      </c>
      <c r="GG26" s="24">
        <f t="shared" si="47"/>
        <v>0</v>
      </c>
      <c r="GH26" s="24">
        <f t="shared" si="48"/>
        <v>0</v>
      </c>
      <c r="GI26" s="24">
        <f t="shared" si="49"/>
        <v>0</v>
      </c>
      <c r="GJ26" s="24">
        <f t="shared" si="50"/>
        <v>2</v>
      </c>
      <c r="GK26" s="24">
        <f t="shared" si="51"/>
        <v>2</v>
      </c>
      <c r="GL26" s="24">
        <f t="shared" si="52"/>
        <v>2</v>
      </c>
      <c r="GM26" s="31">
        <f t="shared" si="53"/>
        <v>2</v>
      </c>
      <c r="GN26" s="13"/>
    </row>
    <row r="27" spans="1:196">
      <c r="A27" s="54"/>
      <c r="B27" s="54"/>
      <c r="C27" s="54"/>
      <c r="D27" s="54"/>
      <c r="E27" s="54"/>
      <c r="F27" s="54"/>
      <c r="G27" s="54"/>
      <c r="H27" s="54"/>
      <c r="I27" s="54"/>
      <c r="J27" s="54"/>
      <c r="K27" s="54"/>
      <c r="L27" s="54"/>
      <c r="M27" s="56"/>
      <c r="N27" s="54"/>
      <c r="O27" s="54"/>
      <c r="P27" s="54"/>
      <c r="Q27" s="56"/>
      <c r="R27" s="54"/>
      <c r="S27" s="54"/>
      <c r="T27" s="54"/>
      <c r="U27" s="56"/>
      <c r="V27" s="54"/>
      <c r="W27" s="54"/>
      <c r="X27" s="56"/>
      <c r="Y27" s="54"/>
      <c r="Z27" s="54"/>
      <c r="AA27" s="54"/>
      <c r="AB27" s="56"/>
      <c r="AC27" s="54"/>
      <c r="AD27" s="54"/>
      <c r="AE27" s="54"/>
      <c r="AF27" s="56"/>
      <c r="AG27" s="54"/>
      <c r="AH27" s="54"/>
      <c r="AI27" s="56"/>
      <c r="AJ27" s="54"/>
      <c r="AK27" s="54"/>
      <c r="AL27" s="56"/>
      <c r="AM27" s="54"/>
      <c r="AN27" s="54"/>
      <c r="AO27" s="54"/>
      <c r="AP27" s="54"/>
      <c r="AQ27" s="54"/>
      <c r="AR27" s="56"/>
      <c r="AS27" s="54"/>
      <c r="AT27" s="54"/>
      <c r="AU27" s="54"/>
      <c r="AV27" s="54"/>
      <c r="AW27" s="54"/>
      <c r="AX27" s="54"/>
      <c r="AY27" s="56"/>
      <c r="AZ27" s="54"/>
      <c r="BA27" s="54"/>
      <c r="BB27" s="54"/>
      <c r="BC27" s="100"/>
      <c r="BD27" s="8"/>
      <c r="BE27" s="8"/>
      <c r="BF27" s="28" t="s">
        <v>277</v>
      </c>
      <c r="BG27" s="28" t="s">
        <v>277</v>
      </c>
      <c r="BH27" s="28" t="s">
        <v>277</v>
      </c>
      <c r="BI27" s="28" t="s">
        <v>277</v>
      </c>
      <c r="BJ27" s="28" t="s">
        <v>277</v>
      </c>
      <c r="BK27" s="28" t="s">
        <v>277</v>
      </c>
      <c r="BL27" s="28" t="s">
        <v>277</v>
      </c>
      <c r="BM27" s="28" t="s">
        <v>277</v>
      </c>
      <c r="BN27" s="28" t="s">
        <v>277</v>
      </c>
      <c r="BO27" s="28" t="s">
        <v>277</v>
      </c>
      <c r="BP27" s="8"/>
      <c r="BQ27" s="22" t="str">
        <f t="shared" si="0"/>
        <v/>
      </c>
      <c r="BR27" s="22" t="str">
        <f>IF(FV25=FALSE,C26,"")</f>
        <v/>
      </c>
      <c r="BS27" s="22" t="str">
        <f>BS26</f>
        <v/>
      </c>
      <c r="BT27" s="22" t="str">
        <f t="shared" si="54"/>
        <v/>
      </c>
      <c r="BU27" s="22" t="str">
        <f t="shared" si="1"/>
        <v/>
      </c>
      <c r="BV27" s="22" t="str">
        <f t="shared" si="2"/>
        <v/>
      </c>
      <c r="BW27" s="22" t="str">
        <f t="shared" si="3"/>
        <v/>
      </c>
      <c r="BX27" s="22" t="str">
        <f t="shared" si="55"/>
        <v/>
      </c>
      <c r="BY27" s="22" t="str">
        <f t="shared" si="4"/>
        <v/>
      </c>
      <c r="BZ27" s="22" t="str">
        <f t="shared" si="5"/>
        <v/>
      </c>
      <c r="CA27" s="18"/>
      <c r="CB27" s="3" t="str">
        <f>IF(ET25=1, EQ26,"")</f>
        <v/>
      </c>
      <c r="CC27" s="3" t="str">
        <f>IF(ET25=1, ER26,"")</f>
        <v/>
      </c>
      <c r="CD27" s="3" t="str">
        <f>IF(ET25=1, ES26,"")</f>
        <v/>
      </c>
      <c r="CE27" s="3" t="str">
        <f>CE26</f>
        <v/>
      </c>
      <c r="CF27" s="3" t="str">
        <f>CF26</f>
        <v/>
      </c>
      <c r="CG27" s="3" t="str">
        <f>CG26</f>
        <v/>
      </c>
      <c r="CH27" s="3" t="str">
        <f t="shared" si="6"/>
        <v/>
      </c>
      <c r="CI27" s="8"/>
      <c r="CJ27" s="3" t="str">
        <f>IF(ET27=2,V26,"")</f>
        <v/>
      </c>
      <c r="CK27" s="3" t="str">
        <f>IF(ET27=2,W26,"")</f>
        <v/>
      </c>
      <c r="CL27" s="3" t="str">
        <f>CL26</f>
        <v/>
      </c>
      <c r="CM27" s="3" t="str">
        <f>CM26</f>
        <v/>
      </c>
      <c r="CN27" s="8"/>
      <c r="CO27" s="3" t="str">
        <f>IF(ET27=3,AG26,"")</f>
        <v/>
      </c>
      <c r="CP27" s="3" t="str">
        <f>IF(ET27=3,AH26,"")</f>
        <v/>
      </c>
      <c r="CQ27" s="3" t="str">
        <f>CQ26</f>
        <v/>
      </c>
      <c r="CR27" s="3" t="str">
        <f>CR26</f>
        <v/>
      </c>
      <c r="CS27" s="8"/>
      <c r="CT27" s="3" t="str">
        <f>IF(ET27=4,AJ26,"")</f>
        <v/>
      </c>
      <c r="CU27" s="3" t="str">
        <f>IF(ET27=4,AK26,"")</f>
        <v/>
      </c>
      <c r="CV27" s="3" t="str">
        <f>CV26</f>
        <v/>
      </c>
      <c r="CW27" s="3" t="str">
        <f>CW26</f>
        <v/>
      </c>
      <c r="CX27" s="8"/>
      <c r="CY27" s="3" t="str">
        <f>IF(ET27=5,AM26,"")</f>
        <v/>
      </c>
      <c r="CZ27" s="3" t="str">
        <f>IF(ET27=5,AN26,"")</f>
        <v/>
      </c>
      <c r="DA27" s="3" t="str">
        <f>IF(ET27=5,AO26,"")</f>
        <v/>
      </c>
      <c r="DB27" s="3" t="str">
        <f>DB26</f>
        <v/>
      </c>
      <c r="DC27" s="3" t="str">
        <f>DC26</f>
        <v/>
      </c>
      <c r="DD27" s="3" t="str">
        <f>DD26</f>
        <v/>
      </c>
      <c r="DE27" s="3" t="str">
        <f>DE26</f>
        <v/>
      </c>
      <c r="DF27" s="3" t="str">
        <f>DF26</f>
        <v/>
      </c>
      <c r="DG27" s="3" t="str">
        <f t="shared" si="7"/>
        <v/>
      </c>
      <c r="DH27" s="8"/>
      <c r="DI27" s="3" t="str">
        <f>IF(ET25=6,AS26,"")</f>
        <v/>
      </c>
      <c r="DJ27" s="3" t="str">
        <f>IF(ET25=6,AT26,"")</f>
        <v/>
      </c>
      <c r="DK27" s="3" t="str">
        <f>IF(ET25=6,AU26,"")</f>
        <v/>
      </c>
      <c r="DL27" s="3" t="str">
        <f>IF(ET25=6,AV26,"")</f>
        <v/>
      </c>
      <c r="DM27" s="3" t="str">
        <f>DM26</f>
        <v/>
      </c>
      <c r="DN27" s="3" t="str">
        <f>DN26</f>
        <v/>
      </c>
      <c r="DO27" s="3" t="str">
        <f>DO26</f>
        <v/>
      </c>
      <c r="DP27" s="3" t="str">
        <f>DP26</f>
        <v/>
      </c>
      <c r="DQ27" s="3" t="str">
        <f>DQ26</f>
        <v/>
      </c>
      <c r="DR27" s="3" t="str">
        <f>DR26</f>
        <v/>
      </c>
      <c r="DS27" s="3" t="str">
        <f t="shared" si="8"/>
        <v/>
      </c>
      <c r="DT27" s="8"/>
      <c r="DU27" s="3" t="str">
        <f>IF(ET25=7,AZ26,"")</f>
        <v/>
      </c>
      <c r="DV27" s="3" t="str">
        <f>IF(ET25=7,BA26,"")</f>
        <v/>
      </c>
      <c r="DW27" s="3" t="str">
        <f>IF(ET25=7,BB26,"")</f>
        <v/>
      </c>
      <c r="DX27" s="3" t="str">
        <f>IF(ET25=7,BC26,"")</f>
        <v/>
      </c>
      <c r="DY27" s="3" t="str">
        <f>DY26</f>
        <v/>
      </c>
      <c r="DZ27" s="3" t="str">
        <f>DZ26</f>
        <v/>
      </c>
      <c r="EA27" s="3" t="str">
        <f>EA26</f>
        <v/>
      </c>
      <c r="EB27" s="3" t="str">
        <f>EB26</f>
        <v/>
      </c>
      <c r="EC27" s="3" t="str">
        <f t="shared" si="9"/>
        <v/>
      </c>
      <c r="ED27" s="8"/>
      <c r="EE27" s="28" t="s">
        <v>277</v>
      </c>
      <c r="EF27" s="28" t="s">
        <v>277</v>
      </c>
      <c r="EG27" s="28" t="s">
        <v>277</v>
      </c>
      <c r="EH27" s="28" t="s">
        <v>277</v>
      </c>
      <c r="EI27" s="28" t="s">
        <v>277</v>
      </c>
      <c r="EJ27" s="28" t="s">
        <v>277</v>
      </c>
      <c r="EK27" s="28" t="s">
        <v>277</v>
      </c>
      <c r="EL27" s="28" t="s">
        <v>277</v>
      </c>
      <c r="EM27" s="28" t="s">
        <v>277</v>
      </c>
      <c r="EN27" s="28" t="s">
        <v>277</v>
      </c>
      <c r="EO27" s="8"/>
      <c r="EP27" s="9"/>
      <c r="EQ27" s="10" t="str">
        <f t="shared" si="10"/>
        <v/>
      </c>
      <c r="ER27" s="11" t="str">
        <f t="shared" si="11"/>
        <v/>
      </c>
      <c r="ES27" s="10" t="str">
        <f t="shared" si="12"/>
        <v/>
      </c>
      <c r="ET27" s="10">
        <f t="shared" si="13"/>
        <v>0</v>
      </c>
      <c r="EU27" s="13"/>
      <c r="EV27" s="12" t="b">
        <f t="shared" si="14"/>
        <v>1</v>
      </c>
      <c r="EW27" s="3" t="b">
        <f t="shared" si="15"/>
        <v>1</v>
      </c>
      <c r="EX27" s="3" t="b">
        <f t="shared" si="16"/>
        <v>1</v>
      </c>
      <c r="EY27" s="3" t="b">
        <f t="shared" si="17"/>
        <v>1</v>
      </c>
      <c r="EZ27" s="3">
        <f t="shared" si="18"/>
        <v>0</v>
      </c>
      <c r="FA27" s="3">
        <f t="shared" si="19"/>
        <v>0</v>
      </c>
      <c r="FB27" s="3">
        <f t="shared" si="20"/>
        <v>0</v>
      </c>
      <c r="FC27" s="3">
        <f t="shared" si="21"/>
        <v>0</v>
      </c>
      <c r="FD27" s="3">
        <f t="shared" si="22"/>
        <v>0</v>
      </c>
      <c r="FE27" s="3" t="e">
        <f t="shared" si="23"/>
        <v>#VALUE!</v>
      </c>
      <c r="FF27" s="3">
        <f t="shared" si="24"/>
        <v>0</v>
      </c>
      <c r="FG27" s="3">
        <f t="shared" si="25"/>
        <v>0</v>
      </c>
      <c r="FH27" s="3" t="e">
        <f t="shared" si="26"/>
        <v>#VALUE!</v>
      </c>
      <c r="FI27" s="3" t="b">
        <f t="shared" si="27"/>
        <v>1</v>
      </c>
      <c r="FJ27" s="3" t="b">
        <f t="shared" si="28"/>
        <v>1</v>
      </c>
      <c r="FK27" s="3" t="b">
        <f t="shared" si="29"/>
        <v>1</v>
      </c>
      <c r="FL27" s="3" t="b">
        <f t="shared" si="30"/>
        <v>1</v>
      </c>
      <c r="FM27" s="3" t="b">
        <f t="shared" si="31"/>
        <v>1</v>
      </c>
      <c r="FN27" s="3" t="b">
        <f t="shared" si="32"/>
        <v>1</v>
      </c>
      <c r="FO27" s="3">
        <f t="shared" si="33"/>
        <v>0</v>
      </c>
      <c r="FP27" s="3">
        <f t="shared" si="34"/>
        <v>0</v>
      </c>
      <c r="FQ27" s="3">
        <f t="shared" si="35"/>
        <v>0</v>
      </c>
      <c r="FR27" s="3">
        <f t="shared" si="36"/>
        <v>0</v>
      </c>
      <c r="FS27" s="3">
        <f t="shared" si="37"/>
        <v>0</v>
      </c>
      <c r="FT27" s="3">
        <f t="shared" si="38"/>
        <v>0</v>
      </c>
      <c r="FU27" s="3">
        <f t="shared" si="39"/>
        <v>0</v>
      </c>
      <c r="FV27" s="21" t="b">
        <f t="shared" si="40"/>
        <v>1</v>
      </c>
      <c r="FW27" s="24">
        <f t="shared" si="41"/>
        <v>1</v>
      </c>
      <c r="FX27" s="24">
        <f t="shared" si="42"/>
        <v>0</v>
      </c>
      <c r="FY27" s="25" t="e">
        <f t="shared" si="43"/>
        <v>#VALUE!</v>
      </c>
      <c r="FZ27" s="24" t="e">
        <f t="shared" si="44"/>
        <v>#VALUE!</v>
      </c>
      <c r="GA27" s="24" t="e">
        <f t="shared" si="45"/>
        <v>#VALUE!</v>
      </c>
      <c r="GB27" s="24">
        <f t="shared" si="57"/>
        <v>1</v>
      </c>
      <c r="GC27" s="24" t="e">
        <f t="shared" si="58"/>
        <v>#VALUE!</v>
      </c>
      <c r="GD27" s="24" t="e">
        <f t="shared" si="59"/>
        <v>#VALUE!</v>
      </c>
      <c r="GE27" s="24" t="e">
        <f t="shared" si="60"/>
        <v>#VALUE!</v>
      </c>
      <c r="GF27" s="24">
        <f t="shared" si="46"/>
        <v>0</v>
      </c>
      <c r="GG27" s="24">
        <f t="shared" si="47"/>
        <v>0</v>
      </c>
      <c r="GH27" s="24">
        <f t="shared" si="48"/>
        <v>0</v>
      </c>
      <c r="GI27" s="24">
        <f t="shared" si="49"/>
        <v>0</v>
      </c>
      <c r="GJ27" s="24">
        <f t="shared" si="50"/>
        <v>2</v>
      </c>
      <c r="GK27" s="24">
        <f t="shared" si="51"/>
        <v>2</v>
      </c>
      <c r="GL27" s="24">
        <f t="shared" si="52"/>
        <v>2</v>
      </c>
      <c r="GM27" s="31">
        <f t="shared" si="53"/>
        <v>2</v>
      </c>
      <c r="GN27" s="13"/>
    </row>
    <row r="28" spans="1:196">
      <c r="A28" s="54"/>
      <c r="B28" s="54"/>
      <c r="C28" s="54"/>
      <c r="D28" s="54"/>
      <c r="E28" s="54"/>
      <c r="F28" s="54"/>
      <c r="G28" s="54"/>
      <c r="H28" s="54"/>
      <c r="I28" s="54"/>
      <c r="J28" s="54"/>
      <c r="K28" s="54"/>
      <c r="L28" s="54"/>
      <c r="M28" s="56"/>
      <c r="N28" s="54"/>
      <c r="O28" s="54"/>
      <c r="P28" s="54"/>
      <c r="Q28" s="56"/>
      <c r="R28" s="54"/>
      <c r="S28" s="54"/>
      <c r="T28" s="54"/>
      <c r="U28" s="56"/>
      <c r="V28" s="54"/>
      <c r="W28" s="54"/>
      <c r="X28" s="56"/>
      <c r="Y28" s="54"/>
      <c r="Z28" s="54"/>
      <c r="AA28" s="54"/>
      <c r="AB28" s="56"/>
      <c r="AC28" s="54"/>
      <c r="AD28" s="54"/>
      <c r="AE28" s="54"/>
      <c r="AF28" s="56"/>
      <c r="AG28" s="54"/>
      <c r="AH28" s="54"/>
      <c r="AI28" s="56"/>
      <c r="AJ28" s="54"/>
      <c r="AK28" s="54"/>
      <c r="AL28" s="56"/>
      <c r="AM28" s="54"/>
      <c r="AN28" s="54"/>
      <c r="AO28" s="54"/>
      <c r="AP28" s="54"/>
      <c r="AQ28" s="54"/>
      <c r="AR28" s="56"/>
      <c r="AS28" s="54"/>
      <c r="AT28" s="54"/>
      <c r="AU28" s="54"/>
      <c r="AV28" s="54"/>
      <c r="AW28" s="54"/>
      <c r="AX28" s="54"/>
      <c r="AY28" s="56"/>
      <c r="AZ28" s="54"/>
      <c r="BA28" s="54"/>
      <c r="BB28" s="54"/>
      <c r="BC28" s="100"/>
      <c r="BD28" s="8"/>
      <c r="BE28" s="8"/>
      <c r="BF28" s="28" t="s">
        <v>277</v>
      </c>
      <c r="BG28" s="28" t="s">
        <v>277</v>
      </c>
      <c r="BH28" s="28" t="s">
        <v>277</v>
      </c>
      <c r="BI28" s="28" t="s">
        <v>277</v>
      </c>
      <c r="BJ28" s="28" t="s">
        <v>277</v>
      </c>
      <c r="BK28" s="28" t="s">
        <v>277</v>
      </c>
      <c r="BL28" s="28" t="s">
        <v>277</v>
      </c>
      <c r="BM28" s="28" t="s">
        <v>277</v>
      </c>
      <c r="BN28" s="28" t="s">
        <v>277</v>
      </c>
      <c r="BO28" s="28" t="s">
        <v>277</v>
      </c>
      <c r="BP28" s="8"/>
      <c r="BQ28" s="22" t="str">
        <f t="shared" si="0"/>
        <v/>
      </c>
      <c r="BR28" s="22" t="str">
        <f>IF(FV28=FALSE,C28,"")</f>
        <v/>
      </c>
      <c r="BS28" s="22" t="str">
        <f>BR30</f>
        <v/>
      </c>
      <c r="BT28" s="22" t="str">
        <f t="shared" si="54"/>
        <v/>
      </c>
      <c r="BU28" s="22" t="str">
        <f t="shared" si="1"/>
        <v/>
      </c>
      <c r="BV28" s="22" t="str">
        <f t="shared" si="2"/>
        <v/>
      </c>
      <c r="BW28" s="22" t="str">
        <f t="shared" si="3"/>
        <v/>
      </c>
      <c r="BX28" s="22" t="str">
        <f t="shared" si="55"/>
        <v/>
      </c>
      <c r="BY28" s="22" t="str">
        <f t="shared" si="4"/>
        <v/>
      </c>
      <c r="BZ28" s="22" t="str">
        <f t="shared" si="5"/>
        <v/>
      </c>
      <c r="CA28" s="18"/>
      <c r="CB28" s="3" t="str">
        <f>IF(ET28=1, EQ28,"")</f>
        <v/>
      </c>
      <c r="CC28" s="3" t="str">
        <f>IF(ET28=1, ER28,"")</f>
        <v/>
      </c>
      <c r="CD28" s="3" t="str">
        <f>IF(ET28=1, ES28,"")</f>
        <v/>
      </c>
      <c r="CE28" s="3" t="str">
        <f>CB30</f>
        <v/>
      </c>
      <c r="CF28" s="3" t="str">
        <f>CC30</f>
        <v/>
      </c>
      <c r="CG28" s="3" t="str">
        <f>CD30</f>
        <v/>
      </c>
      <c r="CH28" s="3" t="str">
        <f t="shared" si="6"/>
        <v/>
      </c>
      <c r="CI28" s="8"/>
      <c r="CJ28" s="3" t="str">
        <f>IF(ET28=2,V28,"")</f>
        <v/>
      </c>
      <c r="CK28" s="3" t="str">
        <f>IF(ET28=2,W28,"")</f>
        <v/>
      </c>
      <c r="CL28" s="3" t="str">
        <f>CJ30</f>
        <v/>
      </c>
      <c r="CM28" s="3" t="str">
        <f>CK30</f>
        <v/>
      </c>
      <c r="CN28" s="8"/>
      <c r="CO28" s="3" t="str">
        <f>IF(ET28=3,AG28,"")</f>
        <v/>
      </c>
      <c r="CP28" s="3" t="str">
        <f>IF(ET28=3,AH28,"")</f>
        <v/>
      </c>
      <c r="CQ28" s="3" t="str">
        <f>CO30</f>
        <v/>
      </c>
      <c r="CR28" s="3" t="str">
        <f>CP30</f>
        <v/>
      </c>
      <c r="CS28" s="8"/>
      <c r="CT28" s="3" t="str">
        <f>IF(ET28=4,AJ28,"")</f>
        <v/>
      </c>
      <c r="CU28" s="3" t="str">
        <f>IF(ET28=4,AK28,"")</f>
        <v/>
      </c>
      <c r="CV28" s="3" t="str">
        <f>CT30</f>
        <v/>
      </c>
      <c r="CW28" s="3" t="str">
        <f>CU30</f>
        <v/>
      </c>
      <c r="CX28" s="8"/>
      <c r="CY28" s="3" t="str">
        <f>IF(ET28=5,AM28,"")</f>
        <v/>
      </c>
      <c r="CZ28" s="3" t="str">
        <f>IF(ET28=5,AN28,"")</f>
        <v/>
      </c>
      <c r="DA28" s="3" t="str">
        <f>IF(ET28=5,AO28,"")</f>
        <v/>
      </c>
      <c r="DB28" s="3" t="str">
        <f>CY30</f>
        <v/>
      </c>
      <c r="DC28" s="3" t="str">
        <f>CZ30</f>
        <v/>
      </c>
      <c r="DD28" s="3" t="str">
        <f>DA30</f>
        <v/>
      </c>
      <c r="DE28" s="3" t="str">
        <f>IF(ET28=5,AP28,"")</f>
        <v/>
      </c>
      <c r="DF28" s="3" t="str">
        <f>IF(ET28=5,AQ28,"")</f>
        <v/>
      </c>
      <c r="DG28" s="3" t="str">
        <f t="shared" si="7"/>
        <v/>
      </c>
      <c r="DH28" s="8"/>
      <c r="DI28" s="3" t="str">
        <f>IF(ET28=6,AS28,"")</f>
        <v/>
      </c>
      <c r="DJ28" s="3" t="str">
        <f>IF(ET28=6,AT28,"")</f>
        <v/>
      </c>
      <c r="DK28" s="3" t="str">
        <f>IF(ET28=6,AU28,"")</f>
        <v/>
      </c>
      <c r="DL28" s="3" t="str">
        <f>IF(ET28=6,AV28,"")</f>
        <v/>
      </c>
      <c r="DM28" s="3" t="str">
        <f>DI30</f>
        <v/>
      </c>
      <c r="DN28" s="3" t="str">
        <f>DJ30</f>
        <v/>
      </c>
      <c r="DO28" s="3" t="str">
        <f>DK30</f>
        <v/>
      </c>
      <c r="DP28" s="3" t="str">
        <f>DL30</f>
        <v/>
      </c>
      <c r="DQ28" s="3" t="str">
        <f>IF(ET28=6,AW28,"")</f>
        <v/>
      </c>
      <c r="DR28" s="3" t="str">
        <f>IF(ET28=6,AX28,"")</f>
        <v/>
      </c>
      <c r="DS28" s="3" t="str">
        <f t="shared" si="8"/>
        <v/>
      </c>
      <c r="DT28" s="8"/>
      <c r="DU28" s="3" t="str">
        <f>IF(ET28=7,AZ28,"")</f>
        <v/>
      </c>
      <c r="DV28" s="3" t="str">
        <f>IF(ET28=7,BA28,"")</f>
        <v/>
      </c>
      <c r="DW28" s="3" t="str">
        <f>IF(ET28=7,BB28,"")</f>
        <v/>
      </c>
      <c r="DX28" s="3" t="str">
        <f>IF(ET28=7,BC28,"")</f>
        <v/>
      </c>
      <c r="DY28" s="3" t="str">
        <f>DU30</f>
        <v/>
      </c>
      <c r="DZ28" s="3" t="str">
        <f>DV30</f>
        <v/>
      </c>
      <c r="EA28" s="3" t="str">
        <f>DW30</f>
        <v/>
      </c>
      <c r="EB28" s="3" t="str">
        <f>DX30</f>
        <v/>
      </c>
      <c r="EC28" s="3" t="str">
        <f t="shared" si="9"/>
        <v/>
      </c>
      <c r="ED28" s="8"/>
      <c r="EE28" s="28" t="s">
        <v>277</v>
      </c>
      <c r="EF28" s="28" t="s">
        <v>277</v>
      </c>
      <c r="EG28" s="28" t="s">
        <v>277</v>
      </c>
      <c r="EH28" s="28" t="s">
        <v>277</v>
      </c>
      <c r="EI28" s="28" t="s">
        <v>277</v>
      </c>
      <c r="EJ28" s="28" t="s">
        <v>277</v>
      </c>
      <c r="EK28" s="28" t="s">
        <v>277</v>
      </c>
      <c r="EL28" s="28" t="s">
        <v>277</v>
      </c>
      <c r="EM28" s="28" t="s">
        <v>277</v>
      </c>
      <c r="EN28" s="28" t="s">
        <v>277</v>
      </c>
      <c r="EO28" s="8"/>
      <c r="EP28" s="9"/>
      <c r="EQ28" s="10" t="str">
        <f t="shared" si="10"/>
        <v/>
      </c>
      <c r="ER28" s="11" t="str">
        <f t="shared" si="11"/>
        <v/>
      </c>
      <c r="ES28" s="10" t="str">
        <f t="shared" si="12"/>
        <v/>
      </c>
      <c r="ET28" s="10">
        <f t="shared" si="13"/>
        <v>0</v>
      </c>
      <c r="EU28" s="13"/>
      <c r="EV28" s="12" t="b">
        <f t="shared" si="14"/>
        <v>1</v>
      </c>
      <c r="EW28" s="3" t="b">
        <f t="shared" si="15"/>
        <v>1</v>
      </c>
      <c r="EX28" s="3" t="b">
        <f t="shared" si="16"/>
        <v>1</v>
      </c>
      <c r="EY28" s="3" t="b">
        <f t="shared" si="17"/>
        <v>1</v>
      </c>
      <c r="EZ28" s="3">
        <f t="shared" si="18"/>
        <v>0</v>
      </c>
      <c r="FA28" s="3">
        <f t="shared" si="19"/>
        <v>0</v>
      </c>
      <c r="FB28" s="3">
        <f t="shared" si="20"/>
        <v>0</v>
      </c>
      <c r="FC28" s="3">
        <f t="shared" si="21"/>
        <v>0</v>
      </c>
      <c r="FD28" s="3">
        <f t="shared" si="22"/>
        <v>0</v>
      </c>
      <c r="FE28" s="3" t="e">
        <f t="shared" si="23"/>
        <v>#VALUE!</v>
      </c>
      <c r="FF28" s="3">
        <f t="shared" si="24"/>
        <v>0</v>
      </c>
      <c r="FG28" s="3">
        <f t="shared" si="25"/>
        <v>0</v>
      </c>
      <c r="FH28" s="3" t="e">
        <f t="shared" si="26"/>
        <v>#VALUE!</v>
      </c>
      <c r="FI28" s="3" t="b">
        <f t="shared" si="27"/>
        <v>1</v>
      </c>
      <c r="FJ28" s="3" t="b">
        <f t="shared" si="28"/>
        <v>1</v>
      </c>
      <c r="FK28" s="3" t="b">
        <f t="shared" si="29"/>
        <v>1</v>
      </c>
      <c r="FL28" s="3" t="b">
        <f t="shared" si="30"/>
        <v>1</v>
      </c>
      <c r="FM28" s="3" t="b">
        <f t="shared" si="31"/>
        <v>1</v>
      </c>
      <c r="FN28" s="3" t="b">
        <f t="shared" si="32"/>
        <v>1</v>
      </c>
      <c r="FO28" s="3">
        <f t="shared" si="33"/>
        <v>0</v>
      </c>
      <c r="FP28" s="3">
        <f t="shared" si="34"/>
        <v>0</v>
      </c>
      <c r="FQ28" s="3">
        <f t="shared" si="35"/>
        <v>0</v>
      </c>
      <c r="FR28" s="3">
        <f t="shared" si="36"/>
        <v>0</v>
      </c>
      <c r="FS28" s="3">
        <f t="shared" si="37"/>
        <v>0</v>
      </c>
      <c r="FT28" s="3">
        <f t="shared" si="38"/>
        <v>0</v>
      </c>
      <c r="FU28" s="3">
        <f t="shared" si="39"/>
        <v>0</v>
      </c>
      <c r="FV28" s="21" t="b">
        <f t="shared" si="40"/>
        <v>1</v>
      </c>
      <c r="FW28" s="24">
        <f t="shared" si="41"/>
        <v>1</v>
      </c>
      <c r="FX28" s="24">
        <f t="shared" si="42"/>
        <v>0</v>
      </c>
      <c r="FY28" s="25" t="e">
        <f t="shared" si="43"/>
        <v>#VALUE!</v>
      </c>
      <c r="FZ28" s="24" t="e">
        <f t="shared" si="44"/>
        <v>#VALUE!</v>
      </c>
      <c r="GA28" s="24" t="e">
        <f t="shared" si="45"/>
        <v>#VALUE!</v>
      </c>
      <c r="GB28" s="24">
        <f t="shared" si="57"/>
        <v>1</v>
      </c>
      <c r="GC28" s="24" t="e">
        <f t="shared" si="58"/>
        <v>#VALUE!</v>
      </c>
      <c r="GD28" s="24" t="e">
        <f t="shared" si="59"/>
        <v>#VALUE!</v>
      </c>
      <c r="GE28" s="24" t="e">
        <f t="shared" si="60"/>
        <v>#VALUE!</v>
      </c>
      <c r="GF28" s="24">
        <f t="shared" si="46"/>
        <v>0</v>
      </c>
      <c r="GG28" s="24">
        <f t="shared" si="47"/>
        <v>0</v>
      </c>
      <c r="GH28" s="24">
        <f t="shared" si="48"/>
        <v>0</v>
      </c>
      <c r="GI28" s="24">
        <f t="shared" si="49"/>
        <v>0</v>
      </c>
      <c r="GJ28" s="24">
        <f t="shared" si="50"/>
        <v>2</v>
      </c>
      <c r="GK28" s="24">
        <f t="shared" si="51"/>
        <v>2</v>
      </c>
      <c r="GL28" s="24">
        <f t="shared" si="52"/>
        <v>2</v>
      </c>
      <c r="GM28" s="31">
        <f t="shared" si="53"/>
        <v>2</v>
      </c>
      <c r="GN28" s="13"/>
    </row>
    <row r="29" spans="1:196">
      <c r="A29" s="54"/>
      <c r="B29" s="54"/>
      <c r="C29" s="54"/>
      <c r="D29" s="54"/>
      <c r="E29" s="54"/>
      <c r="F29" s="54"/>
      <c r="G29" s="54"/>
      <c r="H29" s="54"/>
      <c r="I29" s="54"/>
      <c r="J29" s="54"/>
      <c r="K29" s="54"/>
      <c r="L29" s="54"/>
      <c r="M29" s="56"/>
      <c r="N29" s="54"/>
      <c r="O29" s="54"/>
      <c r="P29" s="54"/>
      <c r="Q29" s="56"/>
      <c r="R29" s="54"/>
      <c r="S29" s="54"/>
      <c r="T29" s="54"/>
      <c r="U29" s="56"/>
      <c r="V29" s="54"/>
      <c r="W29" s="54"/>
      <c r="X29" s="56"/>
      <c r="Y29" s="54"/>
      <c r="Z29" s="54"/>
      <c r="AA29" s="54"/>
      <c r="AB29" s="56"/>
      <c r="AC29" s="54"/>
      <c r="AD29" s="54"/>
      <c r="AE29" s="54"/>
      <c r="AF29" s="56"/>
      <c r="AG29" s="54"/>
      <c r="AH29" s="54"/>
      <c r="AI29" s="56"/>
      <c r="AJ29" s="54"/>
      <c r="AK29" s="54"/>
      <c r="AL29" s="56"/>
      <c r="AM29" s="54"/>
      <c r="AN29" s="54"/>
      <c r="AO29" s="54"/>
      <c r="AP29" s="54"/>
      <c r="AQ29" s="54"/>
      <c r="AR29" s="56"/>
      <c r="AS29" s="54"/>
      <c r="AT29" s="54"/>
      <c r="AU29" s="54"/>
      <c r="AV29" s="54"/>
      <c r="AW29" s="54"/>
      <c r="AX29" s="54"/>
      <c r="AY29" s="56"/>
      <c r="AZ29" s="54"/>
      <c r="BA29" s="54"/>
      <c r="BB29" s="54"/>
      <c r="BC29" s="100"/>
      <c r="BD29" s="8"/>
      <c r="BE29" s="8"/>
      <c r="BF29" s="28" t="s">
        <v>277</v>
      </c>
      <c r="BG29" s="28" t="s">
        <v>277</v>
      </c>
      <c r="BH29" s="28" t="s">
        <v>277</v>
      </c>
      <c r="BI29" s="28" t="s">
        <v>277</v>
      </c>
      <c r="BJ29" s="28" t="s">
        <v>277</v>
      </c>
      <c r="BK29" s="28" t="s">
        <v>277</v>
      </c>
      <c r="BL29" s="28" t="s">
        <v>277</v>
      </c>
      <c r="BM29" s="28" t="s">
        <v>277</v>
      </c>
      <c r="BN29" s="28" t="s">
        <v>277</v>
      </c>
      <c r="BO29" s="28" t="s">
        <v>277</v>
      </c>
      <c r="BP29" s="8"/>
      <c r="BQ29" s="22" t="str">
        <f t="shared" si="0"/>
        <v/>
      </c>
      <c r="BR29" s="22" t="str">
        <f>BR28</f>
        <v/>
      </c>
      <c r="BS29" s="22" t="str">
        <f>IF(FV28=FALSE,C30,"")</f>
        <v/>
      </c>
      <c r="BT29" s="22" t="str">
        <f t="shared" si="54"/>
        <v/>
      </c>
      <c r="BU29" s="22" t="str">
        <f t="shared" si="1"/>
        <v/>
      </c>
      <c r="BV29" s="22" t="str">
        <f t="shared" si="2"/>
        <v/>
      </c>
      <c r="BW29" s="22" t="str">
        <f t="shared" si="3"/>
        <v/>
      </c>
      <c r="BX29" s="22" t="str">
        <f t="shared" si="55"/>
        <v/>
      </c>
      <c r="BY29" s="22" t="str">
        <f t="shared" si="4"/>
        <v/>
      </c>
      <c r="BZ29" s="22" t="str">
        <f t="shared" si="5"/>
        <v/>
      </c>
      <c r="CA29" s="18"/>
      <c r="CB29" s="3" t="str">
        <f>CB28</f>
        <v/>
      </c>
      <c r="CC29" s="3" t="str">
        <f>CC28</f>
        <v/>
      </c>
      <c r="CD29" s="3" t="str">
        <f>CD28</f>
        <v/>
      </c>
      <c r="CE29" s="3" t="str">
        <f>IF(ET29=1,EQ30,"")</f>
        <v/>
      </c>
      <c r="CF29" s="3" t="str">
        <f>IF(ET29=1,ER30,"")</f>
        <v/>
      </c>
      <c r="CG29" s="3" t="str">
        <f>IF(ET29=1,ES30,"")</f>
        <v/>
      </c>
      <c r="CH29" s="3" t="str">
        <f t="shared" si="6"/>
        <v/>
      </c>
      <c r="CI29" s="8"/>
      <c r="CJ29" s="3" t="str">
        <f>CJ28</f>
        <v/>
      </c>
      <c r="CK29" s="3" t="str">
        <f>CK28</f>
        <v/>
      </c>
      <c r="CL29" s="3" t="str">
        <f>IF(ET30=2,V30,"")</f>
        <v/>
      </c>
      <c r="CM29" s="3" t="str">
        <f>IF(ET30=2,W30,"")</f>
        <v/>
      </c>
      <c r="CN29" s="8"/>
      <c r="CO29" s="3" t="str">
        <f>CO28</f>
        <v/>
      </c>
      <c r="CP29" s="3" t="str">
        <f>CP28</f>
        <v/>
      </c>
      <c r="CQ29" s="3" t="str">
        <f>IF(ET29=3,AG30,"")</f>
        <v/>
      </c>
      <c r="CR29" s="3" t="str">
        <f>IF(ET29=3,AH30,"")</f>
        <v/>
      </c>
      <c r="CS29" s="8"/>
      <c r="CT29" s="3" t="str">
        <f>CT28</f>
        <v/>
      </c>
      <c r="CU29" s="3" t="str">
        <f>CU28</f>
        <v/>
      </c>
      <c r="CV29" s="3" t="str">
        <f>IF(ET29=4,AJ30,"")</f>
        <v/>
      </c>
      <c r="CW29" s="3" t="str">
        <f>IF(ET29=4,AK30,"")</f>
        <v/>
      </c>
      <c r="CX29" s="8"/>
      <c r="CY29" s="3" t="str">
        <f>CY28</f>
        <v/>
      </c>
      <c r="CZ29" s="3" t="str">
        <f>CZ28</f>
        <v/>
      </c>
      <c r="DA29" s="3" t="str">
        <f>DA28</f>
        <v/>
      </c>
      <c r="DB29" s="3" t="str">
        <f>IF(ET29=5,AM30,"")</f>
        <v/>
      </c>
      <c r="DC29" s="3" t="str">
        <f>IF(ET29=5,AN30,"")</f>
        <v/>
      </c>
      <c r="DD29" s="3" t="str">
        <f>IF(ET29=5,AO30,"")</f>
        <v/>
      </c>
      <c r="DE29" s="3" t="str">
        <f>DE28</f>
        <v/>
      </c>
      <c r="DF29" s="3" t="str">
        <f>DF28</f>
        <v/>
      </c>
      <c r="DG29" s="3" t="str">
        <f t="shared" si="7"/>
        <v/>
      </c>
      <c r="DH29" s="8"/>
      <c r="DI29" s="3" t="str">
        <f>DI28</f>
        <v/>
      </c>
      <c r="DJ29" s="3" t="str">
        <f>DJ28</f>
        <v/>
      </c>
      <c r="DK29" s="3" t="str">
        <f>DK28</f>
        <v/>
      </c>
      <c r="DL29" s="3" t="str">
        <f>DL28</f>
        <v/>
      </c>
      <c r="DM29" s="3" t="str">
        <f>IF(ET28=6,AS30,"")</f>
        <v/>
      </c>
      <c r="DN29" s="3" t="str">
        <f>IF(ET28=6,AT30,"")</f>
        <v/>
      </c>
      <c r="DO29" s="3" t="str">
        <f>IF(ET28=6,AU30,"")</f>
        <v/>
      </c>
      <c r="DP29" s="3" t="str">
        <f>IF(ET28=6,AV30,"")</f>
        <v/>
      </c>
      <c r="DQ29" s="3" t="str">
        <f>DQ28</f>
        <v/>
      </c>
      <c r="DR29" s="3" t="str">
        <f>DR28</f>
        <v/>
      </c>
      <c r="DS29" s="3" t="str">
        <f t="shared" si="8"/>
        <v/>
      </c>
      <c r="DT29" s="8"/>
      <c r="DU29" s="3" t="str">
        <f>DU28</f>
        <v/>
      </c>
      <c r="DV29" s="3" t="str">
        <f>DV28</f>
        <v/>
      </c>
      <c r="DW29" s="3" t="str">
        <f>DW28</f>
        <v/>
      </c>
      <c r="DX29" s="3" t="str">
        <f>DX28</f>
        <v/>
      </c>
      <c r="DY29" s="3" t="str">
        <f>IF(ET28=7,AZ30,"")</f>
        <v/>
      </c>
      <c r="DZ29" s="3" t="str">
        <f>IF(ET28=7,BA30,"")</f>
        <v/>
      </c>
      <c r="EA29" s="3" t="str">
        <f>IF(ET28=7,BB30,"")</f>
        <v/>
      </c>
      <c r="EB29" s="3" t="str">
        <f>IF(ET28=7,BC30,"")</f>
        <v/>
      </c>
      <c r="EC29" s="3" t="str">
        <f t="shared" si="9"/>
        <v/>
      </c>
      <c r="ED29" s="8"/>
      <c r="EE29" s="28" t="s">
        <v>277</v>
      </c>
      <c r="EF29" s="28" t="s">
        <v>277</v>
      </c>
      <c r="EG29" s="28" t="s">
        <v>277</v>
      </c>
      <c r="EH29" s="28" t="s">
        <v>277</v>
      </c>
      <c r="EI29" s="28" t="s">
        <v>277</v>
      </c>
      <c r="EJ29" s="28" t="s">
        <v>277</v>
      </c>
      <c r="EK29" s="28" t="s">
        <v>277</v>
      </c>
      <c r="EL29" s="28" t="s">
        <v>277</v>
      </c>
      <c r="EM29" s="28" t="s">
        <v>277</v>
      </c>
      <c r="EN29" s="28" t="s">
        <v>277</v>
      </c>
      <c r="EO29" s="8"/>
      <c r="EP29" s="9"/>
      <c r="EQ29" s="10" t="str">
        <f t="shared" si="10"/>
        <v/>
      </c>
      <c r="ER29" s="11" t="str">
        <f t="shared" si="11"/>
        <v/>
      </c>
      <c r="ES29" s="10" t="str">
        <f t="shared" si="12"/>
        <v/>
      </c>
      <c r="ET29" s="10">
        <f t="shared" si="13"/>
        <v>0</v>
      </c>
      <c r="EU29" s="13"/>
      <c r="EV29" s="12" t="b">
        <f t="shared" si="14"/>
        <v>1</v>
      </c>
      <c r="EW29" s="3" t="b">
        <f t="shared" si="15"/>
        <v>1</v>
      </c>
      <c r="EX29" s="3" t="b">
        <f t="shared" si="16"/>
        <v>1</v>
      </c>
      <c r="EY29" s="3" t="b">
        <f t="shared" si="17"/>
        <v>1</v>
      </c>
      <c r="EZ29" s="3">
        <f t="shared" si="18"/>
        <v>0</v>
      </c>
      <c r="FA29" s="3">
        <f t="shared" si="19"/>
        <v>0</v>
      </c>
      <c r="FB29" s="3">
        <f t="shared" si="20"/>
        <v>0</v>
      </c>
      <c r="FC29" s="3">
        <f t="shared" si="21"/>
        <v>0</v>
      </c>
      <c r="FD29" s="3">
        <f t="shared" si="22"/>
        <v>0</v>
      </c>
      <c r="FE29" s="3" t="e">
        <f t="shared" si="23"/>
        <v>#VALUE!</v>
      </c>
      <c r="FF29" s="3">
        <f t="shared" si="24"/>
        <v>0</v>
      </c>
      <c r="FG29" s="3">
        <f t="shared" si="25"/>
        <v>0</v>
      </c>
      <c r="FH29" s="3" t="e">
        <f t="shared" si="26"/>
        <v>#VALUE!</v>
      </c>
      <c r="FI29" s="3" t="b">
        <f t="shared" si="27"/>
        <v>1</v>
      </c>
      <c r="FJ29" s="3" t="b">
        <f t="shared" si="28"/>
        <v>1</v>
      </c>
      <c r="FK29" s="3" t="b">
        <f t="shared" si="29"/>
        <v>1</v>
      </c>
      <c r="FL29" s="3" t="b">
        <f t="shared" si="30"/>
        <v>1</v>
      </c>
      <c r="FM29" s="3" t="b">
        <f t="shared" si="31"/>
        <v>1</v>
      </c>
      <c r="FN29" s="3" t="b">
        <f t="shared" si="32"/>
        <v>1</v>
      </c>
      <c r="FO29" s="3">
        <f t="shared" si="33"/>
        <v>0</v>
      </c>
      <c r="FP29" s="3">
        <f t="shared" si="34"/>
        <v>0</v>
      </c>
      <c r="FQ29" s="3">
        <f t="shared" si="35"/>
        <v>0</v>
      </c>
      <c r="FR29" s="3">
        <f t="shared" si="36"/>
        <v>0</v>
      </c>
      <c r="FS29" s="3">
        <f t="shared" si="37"/>
        <v>0</v>
      </c>
      <c r="FT29" s="3">
        <f t="shared" si="38"/>
        <v>0</v>
      </c>
      <c r="FU29" s="3">
        <f t="shared" si="39"/>
        <v>0</v>
      </c>
      <c r="FV29" s="21" t="b">
        <f t="shared" si="40"/>
        <v>1</v>
      </c>
      <c r="FW29" s="24">
        <f t="shared" si="41"/>
        <v>1</v>
      </c>
      <c r="FX29" s="24">
        <f t="shared" si="42"/>
        <v>0</v>
      </c>
      <c r="FY29" s="25" t="e">
        <f t="shared" si="43"/>
        <v>#VALUE!</v>
      </c>
      <c r="FZ29" s="24" t="e">
        <f t="shared" si="44"/>
        <v>#VALUE!</v>
      </c>
      <c r="GA29" s="24" t="e">
        <f t="shared" si="45"/>
        <v>#VALUE!</v>
      </c>
      <c r="GB29" s="24">
        <f t="shared" si="57"/>
        <v>1</v>
      </c>
      <c r="GC29" s="24" t="e">
        <f t="shared" si="58"/>
        <v>#VALUE!</v>
      </c>
      <c r="GD29" s="24" t="e">
        <f t="shared" si="59"/>
        <v>#VALUE!</v>
      </c>
      <c r="GE29" s="24" t="e">
        <f t="shared" si="60"/>
        <v>#VALUE!</v>
      </c>
      <c r="GF29" s="24">
        <f t="shared" si="46"/>
        <v>0</v>
      </c>
      <c r="GG29" s="24">
        <f t="shared" si="47"/>
        <v>0</v>
      </c>
      <c r="GH29" s="24">
        <f t="shared" si="48"/>
        <v>0</v>
      </c>
      <c r="GI29" s="24">
        <f t="shared" si="49"/>
        <v>0</v>
      </c>
      <c r="GJ29" s="24">
        <f t="shared" si="50"/>
        <v>2</v>
      </c>
      <c r="GK29" s="24">
        <f t="shared" si="51"/>
        <v>2</v>
      </c>
      <c r="GL29" s="24">
        <f t="shared" si="52"/>
        <v>2</v>
      </c>
      <c r="GM29" s="31">
        <f t="shared" si="53"/>
        <v>2</v>
      </c>
      <c r="GN29" s="13"/>
    </row>
    <row r="30" spans="1:196">
      <c r="A30" s="54"/>
      <c r="B30" s="54"/>
      <c r="C30" s="54"/>
      <c r="D30" s="54"/>
      <c r="E30" s="54"/>
      <c r="F30" s="54"/>
      <c r="G30" s="54"/>
      <c r="H30" s="54"/>
      <c r="I30" s="54"/>
      <c r="J30" s="54"/>
      <c r="K30" s="54"/>
      <c r="L30" s="54"/>
      <c r="M30" s="56"/>
      <c r="N30" s="54"/>
      <c r="O30" s="54"/>
      <c r="P30" s="54"/>
      <c r="Q30" s="56"/>
      <c r="R30" s="54"/>
      <c r="S30" s="54"/>
      <c r="T30" s="54"/>
      <c r="U30" s="56"/>
      <c r="V30" s="54"/>
      <c r="W30" s="54"/>
      <c r="X30" s="56"/>
      <c r="Y30" s="54"/>
      <c r="Z30" s="54"/>
      <c r="AA30" s="54"/>
      <c r="AB30" s="56"/>
      <c r="AC30" s="54"/>
      <c r="AD30" s="54"/>
      <c r="AE30" s="54"/>
      <c r="AF30" s="56"/>
      <c r="AG30" s="54"/>
      <c r="AH30" s="54"/>
      <c r="AI30" s="56"/>
      <c r="AJ30" s="54"/>
      <c r="AK30" s="54"/>
      <c r="AL30" s="56"/>
      <c r="AM30" s="54"/>
      <c r="AN30" s="54"/>
      <c r="AO30" s="54"/>
      <c r="AP30" s="54"/>
      <c r="AQ30" s="54"/>
      <c r="AR30" s="56"/>
      <c r="AS30" s="54"/>
      <c r="AT30" s="54"/>
      <c r="AU30" s="54"/>
      <c r="AV30" s="54"/>
      <c r="AW30" s="54"/>
      <c r="AX30" s="54"/>
      <c r="AY30" s="56"/>
      <c r="AZ30" s="54"/>
      <c r="BA30" s="54"/>
      <c r="BB30" s="54"/>
      <c r="BC30" s="100"/>
      <c r="BD30" s="8"/>
      <c r="BE30" s="8"/>
      <c r="BF30" s="28" t="s">
        <v>277</v>
      </c>
      <c r="BG30" s="28" t="s">
        <v>277</v>
      </c>
      <c r="BH30" s="28" t="s">
        <v>277</v>
      </c>
      <c r="BI30" s="28" t="s">
        <v>277</v>
      </c>
      <c r="BJ30" s="28" t="s">
        <v>277</v>
      </c>
      <c r="BK30" s="28" t="s">
        <v>277</v>
      </c>
      <c r="BL30" s="28" t="s">
        <v>277</v>
      </c>
      <c r="BM30" s="28" t="s">
        <v>277</v>
      </c>
      <c r="BN30" s="28" t="s">
        <v>277</v>
      </c>
      <c r="BO30" s="28" t="s">
        <v>277</v>
      </c>
      <c r="BP30" s="8"/>
      <c r="BQ30" s="22" t="str">
        <f t="shared" si="0"/>
        <v/>
      </c>
      <c r="BR30" s="22" t="str">
        <f>IF(FV28=FALSE,C29,"")</f>
        <v/>
      </c>
      <c r="BS30" s="22" t="str">
        <f>BS29</f>
        <v/>
      </c>
      <c r="BT30" s="22" t="str">
        <f t="shared" si="54"/>
        <v/>
      </c>
      <c r="BU30" s="22" t="str">
        <f t="shared" si="1"/>
        <v/>
      </c>
      <c r="BV30" s="22" t="str">
        <f t="shared" si="2"/>
        <v/>
      </c>
      <c r="BW30" s="22" t="str">
        <f t="shared" si="3"/>
        <v/>
      </c>
      <c r="BX30" s="22" t="str">
        <f t="shared" si="55"/>
        <v/>
      </c>
      <c r="BY30" s="22" t="str">
        <f t="shared" si="4"/>
        <v/>
      </c>
      <c r="BZ30" s="22" t="str">
        <f t="shared" si="5"/>
        <v/>
      </c>
      <c r="CA30" s="18"/>
      <c r="CB30" s="3" t="str">
        <f>IF(ET28=1, EQ29,"")</f>
        <v/>
      </c>
      <c r="CC30" s="3" t="str">
        <f>IF(ET28=1, ER29,"")</f>
        <v/>
      </c>
      <c r="CD30" s="3" t="str">
        <f>IF(ET28=1, ES29,"")</f>
        <v/>
      </c>
      <c r="CE30" s="3" t="str">
        <f>CE29</f>
        <v/>
      </c>
      <c r="CF30" s="3" t="str">
        <f>CF29</f>
        <v/>
      </c>
      <c r="CG30" s="3" t="str">
        <f>CG29</f>
        <v/>
      </c>
      <c r="CH30" s="3" t="str">
        <f t="shared" si="6"/>
        <v/>
      </c>
      <c r="CI30" s="8"/>
      <c r="CJ30" s="3" t="str">
        <f>IF(ET30=2,V29,"")</f>
        <v/>
      </c>
      <c r="CK30" s="3" t="str">
        <f>IF(ET30=2,W29,"")</f>
        <v/>
      </c>
      <c r="CL30" s="3" t="str">
        <f>CL29</f>
        <v/>
      </c>
      <c r="CM30" s="3" t="str">
        <f>CM29</f>
        <v/>
      </c>
      <c r="CN30" s="8"/>
      <c r="CO30" s="3" t="str">
        <f>IF(ET30=3,AG29,"")</f>
        <v/>
      </c>
      <c r="CP30" s="3" t="str">
        <f>IF(ET30=3,AH29,"")</f>
        <v/>
      </c>
      <c r="CQ30" s="3" t="str">
        <f>CQ29</f>
        <v/>
      </c>
      <c r="CR30" s="3" t="str">
        <f>CR29</f>
        <v/>
      </c>
      <c r="CS30" s="8"/>
      <c r="CT30" s="3" t="str">
        <f>IF(ET30=4,AJ29,"")</f>
        <v/>
      </c>
      <c r="CU30" s="3" t="str">
        <f>IF(ET30=4,AK29,"")</f>
        <v/>
      </c>
      <c r="CV30" s="3" t="str">
        <f>CV29</f>
        <v/>
      </c>
      <c r="CW30" s="3" t="str">
        <f>CW29</f>
        <v/>
      </c>
      <c r="CX30" s="8"/>
      <c r="CY30" s="3" t="str">
        <f>IF(ET30=5,AM29,"")</f>
        <v/>
      </c>
      <c r="CZ30" s="3" t="str">
        <f>IF(ET30=5,AN29,"")</f>
        <v/>
      </c>
      <c r="DA30" s="3" t="str">
        <f>IF(ET30=5,AO29,"")</f>
        <v/>
      </c>
      <c r="DB30" s="3" t="str">
        <f>DB29</f>
        <v/>
      </c>
      <c r="DC30" s="3" t="str">
        <f>DC29</f>
        <v/>
      </c>
      <c r="DD30" s="3" t="str">
        <f>DD29</f>
        <v/>
      </c>
      <c r="DE30" s="3" t="str">
        <f>DE29</f>
        <v/>
      </c>
      <c r="DF30" s="3" t="str">
        <f>DF29</f>
        <v/>
      </c>
      <c r="DG30" s="3" t="str">
        <f t="shared" si="7"/>
        <v/>
      </c>
      <c r="DH30" s="8"/>
      <c r="DI30" s="3" t="str">
        <f>IF(ET28=6,AS29,"")</f>
        <v/>
      </c>
      <c r="DJ30" s="3" t="str">
        <f>IF(ET28=6,AT29,"")</f>
        <v/>
      </c>
      <c r="DK30" s="3" t="str">
        <f>IF(ET28=6,AU29,"")</f>
        <v/>
      </c>
      <c r="DL30" s="3" t="str">
        <f>IF(ET28=6,AV29,"")</f>
        <v/>
      </c>
      <c r="DM30" s="3" t="str">
        <f>DM29</f>
        <v/>
      </c>
      <c r="DN30" s="3" t="str">
        <f>DN29</f>
        <v/>
      </c>
      <c r="DO30" s="3" t="str">
        <f>DO29</f>
        <v/>
      </c>
      <c r="DP30" s="3" t="str">
        <f>DP29</f>
        <v/>
      </c>
      <c r="DQ30" s="3" t="str">
        <f>DQ29</f>
        <v/>
      </c>
      <c r="DR30" s="3" t="str">
        <f>DR29</f>
        <v/>
      </c>
      <c r="DS30" s="3" t="str">
        <f t="shared" si="8"/>
        <v/>
      </c>
      <c r="DT30" s="8"/>
      <c r="DU30" s="3" t="str">
        <f>IF(ET28=7,AZ29,"")</f>
        <v/>
      </c>
      <c r="DV30" s="3" t="str">
        <f>IF(ET28=7,BA29,"")</f>
        <v/>
      </c>
      <c r="DW30" s="3" t="str">
        <f>IF(ET28=7,BB29,"")</f>
        <v/>
      </c>
      <c r="DX30" s="3" t="str">
        <f>IF(ET28=7,BC29,"")</f>
        <v/>
      </c>
      <c r="DY30" s="3" t="str">
        <f>DY29</f>
        <v/>
      </c>
      <c r="DZ30" s="3" t="str">
        <f>DZ29</f>
        <v/>
      </c>
      <c r="EA30" s="3" t="str">
        <f>EA29</f>
        <v/>
      </c>
      <c r="EB30" s="3" t="str">
        <f>EB29</f>
        <v/>
      </c>
      <c r="EC30" s="3" t="str">
        <f t="shared" si="9"/>
        <v/>
      </c>
      <c r="ED30" s="8"/>
      <c r="EE30" s="28" t="s">
        <v>277</v>
      </c>
      <c r="EF30" s="28" t="s">
        <v>277</v>
      </c>
      <c r="EG30" s="28" t="s">
        <v>277</v>
      </c>
      <c r="EH30" s="28" t="s">
        <v>277</v>
      </c>
      <c r="EI30" s="28" t="s">
        <v>277</v>
      </c>
      <c r="EJ30" s="28" t="s">
        <v>277</v>
      </c>
      <c r="EK30" s="28" t="s">
        <v>277</v>
      </c>
      <c r="EL30" s="28" t="s">
        <v>277</v>
      </c>
      <c r="EM30" s="28" t="s">
        <v>277</v>
      </c>
      <c r="EN30" s="28" t="s">
        <v>277</v>
      </c>
      <c r="EO30" s="8"/>
      <c r="EP30" s="9"/>
      <c r="EQ30" s="10" t="str">
        <f t="shared" si="10"/>
        <v/>
      </c>
      <c r="ER30" s="11" t="str">
        <f t="shared" si="11"/>
        <v/>
      </c>
      <c r="ES30" s="10" t="str">
        <f t="shared" si="12"/>
        <v/>
      </c>
      <c r="ET30" s="10">
        <f t="shared" si="13"/>
        <v>0</v>
      </c>
      <c r="EU30" s="13"/>
      <c r="EV30" s="12" t="b">
        <f t="shared" si="14"/>
        <v>1</v>
      </c>
      <c r="EW30" s="3" t="b">
        <f t="shared" si="15"/>
        <v>1</v>
      </c>
      <c r="EX30" s="3" t="b">
        <f t="shared" si="16"/>
        <v>1</v>
      </c>
      <c r="EY30" s="3" t="b">
        <f t="shared" si="17"/>
        <v>1</v>
      </c>
      <c r="EZ30" s="3">
        <f t="shared" si="18"/>
        <v>0</v>
      </c>
      <c r="FA30" s="3">
        <f t="shared" si="19"/>
        <v>0</v>
      </c>
      <c r="FB30" s="3">
        <f t="shared" si="20"/>
        <v>0</v>
      </c>
      <c r="FC30" s="3">
        <f t="shared" si="21"/>
        <v>0</v>
      </c>
      <c r="FD30" s="3">
        <f t="shared" si="22"/>
        <v>0</v>
      </c>
      <c r="FE30" s="3" t="e">
        <f t="shared" si="23"/>
        <v>#VALUE!</v>
      </c>
      <c r="FF30" s="3">
        <f t="shared" si="24"/>
        <v>0</v>
      </c>
      <c r="FG30" s="3">
        <f t="shared" si="25"/>
        <v>0</v>
      </c>
      <c r="FH30" s="3" t="e">
        <f t="shared" si="26"/>
        <v>#VALUE!</v>
      </c>
      <c r="FI30" s="3" t="b">
        <f t="shared" si="27"/>
        <v>1</v>
      </c>
      <c r="FJ30" s="3" t="b">
        <f t="shared" si="28"/>
        <v>1</v>
      </c>
      <c r="FK30" s="3" t="b">
        <f t="shared" si="29"/>
        <v>1</v>
      </c>
      <c r="FL30" s="3" t="b">
        <f t="shared" si="30"/>
        <v>1</v>
      </c>
      <c r="FM30" s="3" t="b">
        <f t="shared" si="31"/>
        <v>1</v>
      </c>
      <c r="FN30" s="3" t="b">
        <f t="shared" si="32"/>
        <v>1</v>
      </c>
      <c r="FO30" s="3">
        <f t="shared" si="33"/>
        <v>0</v>
      </c>
      <c r="FP30" s="3">
        <f t="shared" si="34"/>
        <v>0</v>
      </c>
      <c r="FQ30" s="3">
        <f t="shared" si="35"/>
        <v>0</v>
      </c>
      <c r="FR30" s="3">
        <f t="shared" si="36"/>
        <v>0</v>
      </c>
      <c r="FS30" s="3">
        <f t="shared" si="37"/>
        <v>0</v>
      </c>
      <c r="FT30" s="3">
        <f t="shared" si="38"/>
        <v>0</v>
      </c>
      <c r="FU30" s="3">
        <f t="shared" si="39"/>
        <v>0</v>
      </c>
      <c r="FV30" s="21" t="b">
        <f t="shared" si="40"/>
        <v>1</v>
      </c>
      <c r="FW30" s="24">
        <f t="shared" si="41"/>
        <v>1</v>
      </c>
      <c r="FX30" s="24">
        <f t="shared" si="42"/>
        <v>0</v>
      </c>
      <c r="FY30" s="25" t="e">
        <f t="shared" si="43"/>
        <v>#VALUE!</v>
      </c>
      <c r="FZ30" s="24" t="e">
        <f t="shared" si="44"/>
        <v>#VALUE!</v>
      </c>
      <c r="GA30" s="24" t="e">
        <f t="shared" si="45"/>
        <v>#VALUE!</v>
      </c>
      <c r="GB30" s="24">
        <f t="shared" si="57"/>
        <v>1</v>
      </c>
      <c r="GC30" s="24" t="e">
        <f t="shared" si="58"/>
        <v>#VALUE!</v>
      </c>
      <c r="GD30" s="24" t="e">
        <f t="shared" si="59"/>
        <v>#VALUE!</v>
      </c>
      <c r="GE30" s="24" t="e">
        <f t="shared" si="60"/>
        <v>#VALUE!</v>
      </c>
      <c r="GF30" s="24">
        <f t="shared" si="46"/>
        <v>0</v>
      </c>
      <c r="GG30" s="24">
        <f t="shared" si="47"/>
        <v>0</v>
      </c>
      <c r="GH30" s="24">
        <f t="shared" si="48"/>
        <v>0</v>
      </c>
      <c r="GI30" s="24">
        <f t="shared" si="49"/>
        <v>0</v>
      </c>
      <c r="GJ30" s="24">
        <f t="shared" si="50"/>
        <v>2</v>
      </c>
      <c r="GK30" s="24">
        <f t="shared" si="51"/>
        <v>2</v>
      </c>
      <c r="GL30" s="24">
        <f t="shared" si="52"/>
        <v>2</v>
      </c>
      <c r="GM30" s="31">
        <f t="shared" si="53"/>
        <v>2</v>
      </c>
      <c r="GN30" s="13"/>
    </row>
    <row r="31" spans="1:196">
      <c r="A31" s="54"/>
      <c r="B31" s="54"/>
      <c r="C31" s="54"/>
      <c r="D31" s="54"/>
      <c r="E31" s="54"/>
      <c r="F31" s="54"/>
      <c r="G31" s="54"/>
      <c r="H31" s="54"/>
      <c r="I31" s="54"/>
      <c r="J31" s="54"/>
      <c r="K31" s="54"/>
      <c r="L31" s="54"/>
      <c r="M31" s="56"/>
      <c r="N31" s="54"/>
      <c r="O31" s="54"/>
      <c r="P31" s="54"/>
      <c r="Q31" s="56"/>
      <c r="R31" s="54"/>
      <c r="S31" s="54"/>
      <c r="T31" s="54"/>
      <c r="U31" s="56"/>
      <c r="V31" s="54"/>
      <c r="W31" s="54"/>
      <c r="X31" s="56"/>
      <c r="Y31" s="54"/>
      <c r="Z31" s="54"/>
      <c r="AA31" s="54"/>
      <c r="AB31" s="56"/>
      <c r="AC31" s="54"/>
      <c r="AD31" s="54"/>
      <c r="AE31" s="54"/>
      <c r="AF31" s="56"/>
      <c r="AG31" s="54"/>
      <c r="AH31" s="54"/>
      <c r="AI31" s="56"/>
      <c r="AJ31" s="54"/>
      <c r="AK31" s="54"/>
      <c r="AL31" s="56"/>
      <c r="AM31" s="54"/>
      <c r="AN31" s="54"/>
      <c r="AO31" s="54"/>
      <c r="AP31" s="54"/>
      <c r="AQ31" s="54"/>
      <c r="AR31" s="56"/>
      <c r="AS31" s="54"/>
      <c r="AT31" s="54"/>
      <c r="AU31" s="54"/>
      <c r="AV31" s="54"/>
      <c r="AW31" s="54"/>
      <c r="AX31" s="54"/>
      <c r="AY31" s="56"/>
      <c r="AZ31" s="54"/>
      <c r="BA31" s="54"/>
      <c r="BB31" s="54"/>
      <c r="BC31" s="100"/>
      <c r="BD31" s="8"/>
      <c r="BE31" s="8"/>
      <c r="BF31" s="28" t="s">
        <v>277</v>
      </c>
      <c r="BG31" s="28" t="s">
        <v>277</v>
      </c>
      <c r="BH31" s="28" t="s">
        <v>277</v>
      </c>
      <c r="BI31" s="28" t="s">
        <v>277</v>
      </c>
      <c r="BJ31" s="28" t="s">
        <v>277</v>
      </c>
      <c r="BK31" s="28" t="s">
        <v>277</v>
      </c>
      <c r="BL31" s="28" t="s">
        <v>277</v>
      </c>
      <c r="BM31" s="28" t="s">
        <v>277</v>
      </c>
      <c r="BN31" s="28" t="s">
        <v>277</v>
      </c>
      <c r="BO31" s="28" t="s">
        <v>277</v>
      </c>
      <c r="BP31" s="8"/>
      <c r="BQ31" s="22" t="str">
        <f t="shared" si="0"/>
        <v/>
      </c>
      <c r="BR31" s="22" t="str">
        <f>IF(FV31=FALSE,C31,"")</f>
        <v/>
      </c>
      <c r="BS31" s="22" t="str">
        <f>BR33</f>
        <v/>
      </c>
      <c r="BT31" s="22" t="str">
        <f t="shared" si="54"/>
        <v/>
      </c>
      <c r="BU31" s="22" t="str">
        <f t="shared" si="1"/>
        <v/>
      </c>
      <c r="BV31" s="22" t="str">
        <f t="shared" si="2"/>
        <v/>
      </c>
      <c r="BW31" s="22" t="str">
        <f t="shared" si="3"/>
        <v/>
      </c>
      <c r="BX31" s="22" t="str">
        <f t="shared" si="55"/>
        <v/>
      </c>
      <c r="BY31" s="22" t="str">
        <f t="shared" si="4"/>
        <v/>
      </c>
      <c r="BZ31" s="22" t="str">
        <f t="shared" si="5"/>
        <v/>
      </c>
      <c r="CA31" s="18"/>
      <c r="CB31" s="3" t="str">
        <f>IF(ET31=1, EQ31,"")</f>
        <v/>
      </c>
      <c r="CC31" s="3" t="str">
        <f>IF(ET31=1, ER31,"")</f>
        <v/>
      </c>
      <c r="CD31" s="3" t="str">
        <f>IF(ET31=1, ES31,"")</f>
        <v/>
      </c>
      <c r="CE31" s="3" t="str">
        <f>CB33</f>
        <v/>
      </c>
      <c r="CF31" s="3" t="str">
        <f>CC33</f>
        <v/>
      </c>
      <c r="CG31" s="3" t="str">
        <f>CD33</f>
        <v/>
      </c>
      <c r="CH31" s="3" t="str">
        <f t="shared" si="6"/>
        <v/>
      </c>
      <c r="CI31" s="8"/>
      <c r="CJ31" s="3" t="str">
        <f>IF(ET31=2,V31,"")</f>
        <v/>
      </c>
      <c r="CK31" s="3" t="str">
        <f>IF(ET31=2,W31,"")</f>
        <v/>
      </c>
      <c r="CL31" s="3" t="str">
        <f>CJ33</f>
        <v/>
      </c>
      <c r="CM31" s="3" t="str">
        <f>CK33</f>
        <v/>
      </c>
      <c r="CN31" s="8"/>
      <c r="CO31" s="3" t="str">
        <f>IF(ET31=3,AG31,"")</f>
        <v/>
      </c>
      <c r="CP31" s="3" t="str">
        <f>IF(ET31=3,AH31,"")</f>
        <v/>
      </c>
      <c r="CQ31" s="3" t="str">
        <f>CO33</f>
        <v/>
      </c>
      <c r="CR31" s="3" t="str">
        <f>CP33</f>
        <v/>
      </c>
      <c r="CS31" s="8"/>
      <c r="CT31" s="3" t="str">
        <f>IF(ET31=4,AJ31,"")</f>
        <v/>
      </c>
      <c r="CU31" s="3" t="str">
        <f>IF(ET31=4,AK31,"")</f>
        <v/>
      </c>
      <c r="CV31" s="3" t="str">
        <f>CT33</f>
        <v/>
      </c>
      <c r="CW31" s="3" t="str">
        <f>CU33</f>
        <v/>
      </c>
      <c r="CX31" s="8"/>
      <c r="CY31" s="3" t="str">
        <f>IF(ET31=5,AM31,"")</f>
        <v/>
      </c>
      <c r="CZ31" s="3" t="str">
        <f>IF(ET31=5,AN31,"")</f>
        <v/>
      </c>
      <c r="DA31" s="3" t="str">
        <f>IF(ET31=5,AO31,"")</f>
        <v/>
      </c>
      <c r="DB31" s="3" t="str">
        <f>CY33</f>
        <v/>
      </c>
      <c r="DC31" s="3" t="str">
        <f>CZ33</f>
        <v/>
      </c>
      <c r="DD31" s="3" t="str">
        <f>DA33</f>
        <v/>
      </c>
      <c r="DE31" s="3" t="str">
        <f>IF(ET31=5,AP31,"")</f>
        <v/>
      </c>
      <c r="DF31" s="3" t="str">
        <f>IF(ET31=5,AQ31,"")</f>
        <v/>
      </c>
      <c r="DG31" s="3" t="str">
        <f t="shared" si="7"/>
        <v/>
      </c>
      <c r="DH31" s="8"/>
      <c r="DI31" s="3" t="str">
        <f>IF(ET31=6,AS31,"")</f>
        <v/>
      </c>
      <c r="DJ31" s="3" t="str">
        <f>IF(ET31=6,AT31,"")</f>
        <v/>
      </c>
      <c r="DK31" s="3" t="str">
        <f>IF(ET31=6,AU31,"")</f>
        <v/>
      </c>
      <c r="DL31" s="3" t="str">
        <f>IF(ET31=6,AV31,"")</f>
        <v/>
      </c>
      <c r="DM31" s="3" t="str">
        <f>DI33</f>
        <v/>
      </c>
      <c r="DN31" s="3" t="str">
        <f>DJ33</f>
        <v/>
      </c>
      <c r="DO31" s="3" t="str">
        <f>DK33</f>
        <v/>
      </c>
      <c r="DP31" s="3" t="str">
        <f>DL33</f>
        <v/>
      </c>
      <c r="DQ31" s="3" t="str">
        <f>IF(ET31=6,AW31,"")</f>
        <v/>
      </c>
      <c r="DR31" s="3" t="str">
        <f>IF(ET31=6,AX31,"")</f>
        <v/>
      </c>
      <c r="DS31" s="3" t="str">
        <f t="shared" si="8"/>
        <v/>
      </c>
      <c r="DT31" s="8"/>
      <c r="DU31" s="3" t="str">
        <f>IF(ET31=7,AZ31,"")</f>
        <v/>
      </c>
      <c r="DV31" s="3" t="str">
        <f>IF(ET31=7,BA31,"")</f>
        <v/>
      </c>
      <c r="DW31" s="3" t="str">
        <f>IF(ET31=7,BB31,"")</f>
        <v/>
      </c>
      <c r="DX31" s="3" t="str">
        <f>IF(ET31=7,BC31,"")</f>
        <v/>
      </c>
      <c r="DY31" s="3" t="str">
        <f>DU33</f>
        <v/>
      </c>
      <c r="DZ31" s="3" t="str">
        <f>DV33</f>
        <v/>
      </c>
      <c r="EA31" s="3" t="str">
        <f>DW33</f>
        <v/>
      </c>
      <c r="EB31" s="3" t="str">
        <f>DX33</f>
        <v/>
      </c>
      <c r="EC31" s="3" t="str">
        <f t="shared" si="9"/>
        <v/>
      </c>
      <c r="ED31" s="8"/>
      <c r="EE31" s="28" t="s">
        <v>277</v>
      </c>
      <c r="EF31" s="28" t="s">
        <v>277</v>
      </c>
      <c r="EG31" s="28" t="s">
        <v>277</v>
      </c>
      <c r="EH31" s="28" t="s">
        <v>277</v>
      </c>
      <c r="EI31" s="28" t="s">
        <v>277</v>
      </c>
      <c r="EJ31" s="28" t="s">
        <v>277</v>
      </c>
      <c r="EK31" s="28" t="s">
        <v>277</v>
      </c>
      <c r="EL31" s="28" t="s">
        <v>277</v>
      </c>
      <c r="EM31" s="28" t="s">
        <v>277</v>
      </c>
      <c r="EN31" s="28" t="s">
        <v>277</v>
      </c>
      <c r="EO31" s="8"/>
      <c r="EP31" s="9"/>
      <c r="EQ31" s="10" t="str">
        <f t="shared" si="10"/>
        <v/>
      </c>
      <c r="ER31" s="11" t="str">
        <f t="shared" si="11"/>
        <v/>
      </c>
      <c r="ES31" s="10" t="str">
        <f t="shared" si="12"/>
        <v/>
      </c>
      <c r="ET31" s="10">
        <f t="shared" si="13"/>
        <v>0</v>
      </c>
      <c r="EU31" s="13"/>
      <c r="EV31" s="12" t="b">
        <f t="shared" si="14"/>
        <v>1</v>
      </c>
      <c r="EW31" s="3" t="b">
        <f t="shared" si="15"/>
        <v>1</v>
      </c>
      <c r="EX31" s="3" t="b">
        <f t="shared" si="16"/>
        <v>1</v>
      </c>
      <c r="EY31" s="3" t="b">
        <f t="shared" si="17"/>
        <v>1</v>
      </c>
      <c r="EZ31" s="3">
        <f t="shared" si="18"/>
        <v>0</v>
      </c>
      <c r="FA31" s="3">
        <f t="shared" si="19"/>
        <v>0</v>
      </c>
      <c r="FB31" s="3">
        <f t="shared" si="20"/>
        <v>0</v>
      </c>
      <c r="FC31" s="3">
        <f t="shared" si="21"/>
        <v>0</v>
      </c>
      <c r="FD31" s="3">
        <f t="shared" si="22"/>
        <v>0</v>
      </c>
      <c r="FE31" s="3" t="e">
        <f t="shared" si="23"/>
        <v>#VALUE!</v>
      </c>
      <c r="FF31" s="3">
        <f t="shared" si="24"/>
        <v>0</v>
      </c>
      <c r="FG31" s="3">
        <f t="shared" si="25"/>
        <v>0</v>
      </c>
      <c r="FH31" s="3" t="e">
        <f t="shared" si="26"/>
        <v>#VALUE!</v>
      </c>
      <c r="FI31" s="3" t="b">
        <f t="shared" si="27"/>
        <v>1</v>
      </c>
      <c r="FJ31" s="3" t="b">
        <f t="shared" si="28"/>
        <v>1</v>
      </c>
      <c r="FK31" s="3" t="b">
        <f t="shared" si="29"/>
        <v>1</v>
      </c>
      <c r="FL31" s="3" t="b">
        <f t="shared" si="30"/>
        <v>1</v>
      </c>
      <c r="FM31" s="3" t="b">
        <f t="shared" si="31"/>
        <v>1</v>
      </c>
      <c r="FN31" s="3" t="b">
        <f t="shared" si="32"/>
        <v>1</v>
      </c>
      <c r="FO31" s="3">
        <f t="shared" si="33"/>
        <v>0</v>
      </c>
      <c r="FP31" s="3">
        <f t="shared" si="34"/>
        <v>0</v>
      </c>
      <c r="FQ31" s="3">
        <f t="shared" si="35"/>
        <v>0</v>
      </c>
      <c r="FR31" s="3">
        <f t="shared" si="36"/>
        <v>0</v>
      </c>
      <c r="FS31" s="3">
        <f t="shared" si="37"/>
        <v>0</v>
      </c>
      <c r="FT31" s="3">
        <f t="shared" si="38"/>
        <v>0</v>
      </c>
      <c r="FU31" s="3">
        <f t="shared" si="39"/>
        <v>0</v>
      </c>
      <c r="FV31" s="21" t="b">
        <f t="shared" si="40"/>
        <v>1</v>
      </c>
      <c r="FW31" s="24">
        <f t="shared" si="41"/>
        <v>1</v>
      </c>
      <c r="FX31" s="24">
        <f t="shared" si="42"/>
        <v>0</v>
      </c>
      <c r="FY31" s="25" t="e">
        <f t="shared" si="43"/>
        <v>#VALUE!</v>
      </c>
      <c r="FZ31" s="24" t="e">
        <f t="shared" si="44"/>
        <v>#VALUE!</v>
      </c>
      <c r="GA31" s="24" t="e">
        <f t="shared" si="45"/>
        <v>#VALUE!</v>
      </c>
      <c r="GB31" s="24">
        <f t="shared" si="57"/>
        <v>1</v>
      </c>
      <c r="GC31" s="24" t="e">
        <f t="shared" si="58"/>
        <v>#VALUE!</v>
      </c>
      <c r="GD31" s="24" t="e">
        <f t="shared" si="59"/>
        <v>#VALUE!</v>
      </c>
      <c r="GE31" s="24" t="e">
        <f t="shared" si="60"/>
        <v>#VALUE!</v>
      </c>
      <c r="GF31" s="24">
        <f t="shared" si="46"/>
        <v>0</v>
      </c>
      <c r="GG31" s="24">
        <f t="shared" si="47"/>
        <v>0</v>
      </c>
      <c r="GH31" s="24">
        <f t="shared" si="48"/>
        <v>0</v>
      </c>
      <c r="GI31" s="24">
        <f t="shared" si="49"/>
        <v>0</v>
      </c>
      <c r="GJ31" s="24">
        <f t="shared" si="50"/>
        <v>2</v>
      </c>
      <c r="GK31" s="24">
        <f t="shared" si="51"/>
        <v>2</v>
      </c>
      <c r="GL31" s="24">
        <f t="shared" si="52"/>
        <v>2</v>
      </c>
      <c r="GM31" s="31">
        <f t="shared" si="53"/>
        <v>2</v>
      </c>
      <c r="GN31" s="13"/>
    </row>
    <row r="32" spans="1:196">
      <c r="A32" s="54"/>
      <c r="B32" s="54"/>
      <c r="C32" s="54"/>
      <c r="D32" s="54"/>
      <c r="E32" s="54"/>
      <c r="F32" s="54"/>
      <c r="G32" s="54"/>
      <c r="H32" s="54"/>
      <c r="I32" s="54"/>
      <c r="J32" s="54"/>
      <c r="K32" s="54"/>
      <c r="L32" s="54"/>
      <c r="M32" s="56"/>
      <c r="N32" s="54"/>
      <c r="O32" s="54"/>
      <c r="P32" s="54"/>
      <c r="Q32" s="56"/>
      <c r="R32" s="54"/>
      <c r="S32" s="54"/>
      <c r="T32" s="54"/>
      <c r="U32" s="56"/>
      <c r="V32" s="54"/>
      <c r="W32" s="54"/>
      <c r="X32" s="56"/>
      <c r="Y32" s="54"/>
      <c r="Z32" s="54"/>
      <c r="AA32" s="54"/>
      <c r="AB32" s="56"/>
      <c r="AC32" s="54"/>
      <c r="AD32" s="54"/>
      <c r="AE32" s="54"/>
      <c r="AF32" s="56"/>
      <c r="AG32" s="54"/>
      <c r="AH32" s="54"/>
      <c r="AI32" s="56"/>
      <c r="AJ32" s="54"/>
      <c r="AK32" s="54"/>
      <c r="AL32" s="56"/>
      <c r="AM32" s="54"/>
      <c r="AN32" s="54"/>
      <c r="AO32" s="54"/>
      <c r="AP32" s="54"/>
      <c r="AQ32" s="54"/>
      <c r="AR32" s="56"/>
      <c r="AS32" s="54"/>
      <c r="AT32" s="54"/>
      <c r="AU32" s="54"/>
      <c r="AV32" s="54"/>
      <c r="AW32" s="54"/>
      <c r="AX32" s="54"/>
      <c r="AY32" s="56"/>
      <c r="AZ32" s="54"/>
      <c r="BA32" s="54"/>
      <c r="BB32" s="54"/>
      <c r="BC32" s="100"/>
      <c r="BD32" s="8"/>
      <c r="BE32" s="8"/>
      <c r="BF32" s="28" t="s">
        <v>277</v>
      </c>
      <c r="BG32" s="28" t="s">
        <v>277</v>
      </c>
      <c r="BH32" s="28" t="s">
        <v>277</v>
      </c>
      <c r="BI32" s="28" t="s">
        <v>277</v>
      </c>
      <c r="BJ32" s="28" t="s">
        <v>277</v>
      </c>
      <c r="BK32" s="28" t="s">
        <v>277</v>
      </c>
      <c r="BL32" s="28" t="s">
        <v>277</v>
      </c>
      <c r="BM32" s="28" t="s">
        <v>277</v>
      </c>
      <c r="BN32" s="28" t="s">
        <v>277</v>
      </c>
      <c r="BO32" s="28" t="s">
        <v>277</v>
      </c>
      <c r="BP32" s="8"/>
      <c r="BQ32" s="22" t="str">
        <f t="shared" si="0"/>
        <v/>
      </c>
      <c r="BR32" s="22" t="str">
        <f>BR31</f>
        <v/>
      </c>
      <c r="BS32" s="22" t="str">
        <f>IF(FV31=FALSE,C33,"")</f>
        <v/>
      </c>
      <c r="BT32" s="22" t="str">
        <f t="shared" si="54"/>
        <v/>
      </c>
      <c r="BU32" s="22" t="str">
        <f t="shared" si="1"/>
        <v/>
      </c>
      <c r="BV32" s="22" t="str">
        <f t="shared" si="2"/>
        <v/>
      </c>
      <c r="BW32" s="22" t="str">
        <f t="shared" si="3"/>
        <v/>
      </c>
      <c r="BX32" s="22" t="str">
        <f t="shared" si="55"/>
        <v/>
      </c>
      <c r="BY32" s="22" t="str">
        <f t="shared" si="4"/>
        <v/>
      </c>
      <c r="BZ32" s="22" t="str">
        <f t="shared" si="5"/>
        <v/>
      </c>
      <c r="CA32" s="18"/>
      <c r="CB32" s="3" t="str">
        <f>CB31</f>
        <v/>
      </c>
      <c r="CC32" s="3" t="str">
        <f>CC31</f>
        <v/>
      </c>
      <c r="CD32" s="3" t="str">
        <f>CD31</f>
        <v/>
      </c>
      <c r="CE32" s="3" t="str">
        <f>IF(ET32=1,EQ33,"")</f>
        <v/>
      </c>
      <c r="CF32" s="3" t="str">
        <f>IF(ET32=1,ER33,"")</f>
        <v/>
      </c>
      <c r="CG32" s="3" t="str">
        <f>IF(ET32=1,ES33,"")</f>
        <v/>
      </c>
      <c r="CH32" s="3" t="str">
        <f t="shared" si="6"/>
        <v/>
      </c>
      <c r="CI32" s="8"/>
      <c r="CJ32" s="3" t="str">
        <f>CJ31</f>
        <v/>
      </c>
      <c r="CK32" s="3" t="str">
        <f>CK31</f>
        <v/>
      </c>
      <c r="CL32" s="3" t="str">
        <f>IF(ET33=2,V33,"")</f>
        <v/>
      </c>
      <c r="CM32" s="3" t="str">
        <f>IF(ET33=2,W33,"")</f>
        <v/>
      </c>
      <c r="CN32" s="8"/>
      <c r="CO32" s="3" t="str">
        <f>CO31</f>
        <v/>
      </c>
      <c r="CP32" s="3" t="str">
        <f>CP31</f>
        <v/>
      </c>
      <c r="CQ32" s="3" t="str">
        <f>IF(ET32=3,AG33,"")</f>
        <v/>
      </c>
      <c r="CR32" s="3" t="str">
        <f>IF(ET32=3,AH33,"")</f>
        <v/>
      </c>
      <c r="CS32" s="8"/>
      <c r="CT32" s="3" t="str">
        <f>CT31</f>
        <v/>
      </c>
      <c r="CU32" s="3" t="str">
        <f>CU31</f>
        <v/>
      </c>
      <c r="CV32" s="3" t="str">
        <f>IF(ET32=4,AJ33,"")</f>
        <v/>
      </c>
      <c r="CW32" s="3" t="str">
        <f>IF(ET32=4,AK33,"")</f>
        <v/>
      </c>
      <c r="CX32" s="8"/>
      <c r="CY32" s="3" t="str">
        <f>CY31</f>
        <v/>
      </c>
      <c r="CZ32" s="3" t="str">
        <f>CZ31</f>
        <v/>
      </c>
      <c r="DA32" s="3" t="str">
        <f>DA31</f>
        <v/>
      </c>
      <c r="DB32" s="3" t="str">
        <f>IF(ET32=5,AM33,"")</f>
        <v/>
      </c>
      <c r="DC32" s="3" t="str">
        <f>IF(ET32=5,AN33,"")</f>
        <v/>
      </c>
      <c r="DD32" s="3" t="str">
        <f>IF(ET32=5,AO33,"")</f>
        <v/>
      </c>
      <c r="DE32" s="3" t="str">
        <f>DE31</f>
        <v/>
      </c>
      <c r="DF32" s="3" t="str">
        <f>DF31</f>
        <v/>
      </c>
      <c r="DG32" s="3" t="str">
        <f t="shared" si="7"/>
        <v/>
      </c>
      <c r="DH32" s="8"/>
      <c r="DI32" s="3" t="str">
        <f>DI31</f>
        <v/>
      </c>
      <c r="DJ32" s="3" t="str">
        <f>DJ31</f>
        <v/>
      </c>
      <c r="DK32" s="3" t="str">
        <f>DK31</f>
        <v/>
      </c>
      <c r="DL32" s="3" t="str">
        <f>DL31</f>
        <v/>
      </c>
      <c r="DM32" s="3" t="str">
        <f>IF(ET31=6,AS33,"")</f>
        <v/>
      </c>
      <c r="DN32" s="3" t="str">
        <f>IF(ET31=6,AT33,"")</f>
        <v/>
      </c>
      <c r="DO32" s="3" t="str">
        <f>IF(ET31=6,AU33,"")</f>
        <v/>
      </c>
      <c r="DP32" s="3" t="str">
        <f>IF(ET31=6,AV33,"")</f>
        <v/>
      </c>
      <c r="DQ32" s="3" t="str">
        <f>DQ31</f>
        <v/>
      </c>
      <c r="DR32" s="3" t="str">
        <f>DR31</f>
        <v/>
      </c>
      <c r="DS32" s="3" t="str">
        <f t="shared" si="8"/>
        <v/>
      </c>
      <c r="DT32" s="8"/>
      <c r="DU32" s="3" t="str">
        <f>DU31</f>
        <v/>
      </c>
      <c r="DV32" s="3" t="str">
        <f>DV31</f>
        <v/>
      </c>
      <c r="DW32" s="3" t="str">
        <f>DW31</f>
        <v/>
      </c>
      <c r="DX32" s="3" t="str">
        <f>DX31</f>
        <v/>
      </c>
      <c r="DY32" s="3" t="str">
        <f>IF(ET31=7,AZ33,"")</f>
        <v/>
      </c>
      <c r="DZ32" s="3" t="str">
        <f>IF(ET31=7,BA33,"")</f>
        <v/>
      </c>
      <c r="EA32" s="3" t="str">
        <f>IF(ET31=7,BB33,"")</f>
        <v/>
      </c>
      <c r="EB32" s="3" t="str">
        <f>IF(ET31=7,BC33,"")</f>
        <v/>
      </c>
      <c r="EC32" s="3" t="str">
        <f t="shared" si="9"/>
        <v/>
      </c>
      <c r="ED32" s="8"/>
      <c r="EE32" s="28" t="s">
        <v>277</v>
      </c>
      <c r="EF32" s="28" t="s">
        <v>277</v>
      </c>
      <c r="EG32" s="28" t="s">
        <v>277</v>
      </c>
      <c r="EH32" s="28" t="s">
        <v>277</v>
      </c>
      <c r="EI32" s="28" t="s">
        <v>277</v>
      </c>
      <c r="EJ32" s="28" t="s">
        <v>277</v>
      </c>
      <c r="EK32" s="28" t="s">
        <v>277</v>
      </c>
      <c r="EL32" s="28" t="s">
        <v>277</v>
      </c>
      <c r="EM32" s="28" t="s">
        <v>277</v>
      </c>
      <c r="EN32" s="28" t="s">
        <v>277</v>
      </c>
      <c r="EO32" s="8"/>
      <c r="EP32" s="9"/>
      <c r="EQ32" s="10" t="str">
        <f t="shared" si="10"/>
        <v/>
      </c>
      <c r="ER32" s="11" t="str">
        <f t="shared" si="11"/>
        <v/>
      </c>
      <c r="ES32" s="10" t="str">
        <f t="shared" si="12"/>
        <v/>
      </c>
      <c r="ET32" s="10">
        <f t="shared" si="13"/>
        <v>0</v>
      </c>
      <c r="EU32" s="13"/>
      <c r="EV32" s="12" t="b">
        <f t="shared" si="14"/>
        <v>1</v>
      </c>
      <c r="EW32" s="3" t="b">
        <f t="shared" si="15"/>
        <v>1</v>
      </c>
      <c r="EX32" s="3" t="b">
        <f t="shared" si="16"/>
        <v>1</v>
      </c>
      <c r="EY32" s="3" t="b">
        <f t="shared" si="17"/>
        <v>1</v>
      </c>
      <c r="EZ32" s="3">
        <f t="shared" si="18"/>
        <v>0</v>
      </c>
      <c r="FA32" s="3">
        <f t="shared" si="19"/>
        <v>0</v>
      </c>
      <c r="FB32" s="3">
        <f t="shared" si="20"/>
        <v>0</v>
      </c>
      <c r="FC32" s="3">
        <f t="shared" si="21"/>
        <v>0</v>
      </c>
      <c r="FD32" s="3">
        <f t="shared" si="22"/>
        <v>0</v>
      </c>
      <c r="FE32" s="3" t="e">
        <f t="shared" si="23"/>
        <v>#VALUE!</v>
      </c>
      <c r="FF32" s="3">
        <f t="shared" si="24"/>
        <v>0</v>
      </c>
      <c r="FG32" s="3">
        <f t="shared" si="25"/>
        <v>0</v>
      </c>
      <c r="FH32" s="3" t="e">
        <f t="shared" si="26"/>
        <v>#VALUE!</v>
      </c>
      <c r="FI32" s="3" t="b">
        <f t="shared" si="27"/>
        <v>1</v>
      </c>
      <c r="FJ32" s="3" t="b">
        <f t="shared" si="28"/>
        <v>1</v>
      </c>
      <c r="FK32" s="3" t="b">
        <f t="shared" si="29"/>
        <v>1</v>
      </c>
      <c r="FL32" s="3" t="b">
        <f t="shared" si="30"/>
        <v>1</v>
      </c>
      <c r="FM32" s="3" t="b">
        <f t="shared" si="31"/>
        <v>1</v>
      </c>
      <c r="FN32" s="3" t="b">
        <f t="shared" si="32"/>
        <v>1</v>
      </c>
      <c r="FO32" s="3">
        <f t="shared" si="33"/>
        <v>0</v>
      </c>
      <c r="FP32" s="3">
        <f t="shared" si="34"/>
        <v>0</v>
      </c>
      <c r="FQ32" s="3">
        <f t="shared" si="35"/>
        <v>0</v>
      </c>
      <c r="FR32" s="3">
        <f t="shared" si="36"/>
        <v>0</v>
      </c>
      <c r="FS32" s="3">
        <f t="shared" si="37"/>
        <v>0</v>
      </c>
      <c r="FT32" s="3">
        <f t="shared" si="38"/>
        <v>0</v>
      </c>
      <c r="FU32" s="3">
        <f t="shared" si="39"/>
        <v>0</v>
      </c>
      <c r="FV32" s="21" t="b">
        <f t="shared" si="40"/>
        <v>1</v>
      </c>
      <c r="FW32" s="24">
        <f t="shared" si="41"/>
        <v>1</v>
      </c>
      <c r="FX32" s="24">
        <f t="shared" si="42"/>
        <v>0</v>
      </c>
      <c r="FY32" s="25" t="e">
        <f t="shared" si="43"/>
        <v>#VALUE!</v>
      </c>
      <c r="FZ32" s="24" t="e">
        <f t="shared" si="44"/>
        <v>#VALUE!</v>
      </c>
      <c r="GA32" s="24" t="e">
        <f t="shared" si="45"/>
        <v>#VALUE!</v>
      </c>
      <c r="GB32" s="24">
        <f t="shared" si="57"/>
        <v>1</v>
      </c>
      <c r="GC32" s="24" t="e">
        <f t="shared" si="58"/>
        <v>#VALUE!</v>
      </c>
      <c r="GD32" s="24" t="e">
        <f t="shared" si="59"/>
        <v>#VALUE!</v>
      </c>
      <c r="GE32" s="24" t="e">
        <f t="shared" si="60"/>
        <v>#VALUE!</v>
      </c>
      <c r="GF32" s="24">
        <f t="shared" si="46"/>
        <v>0</v>
      </c>
      <c r="GG32" s="24">
        <f t="shared" si="47"/>
        <v>0</v>
      </c>
      <c r="GH32" s="24">
        <f t="shared" si="48"/>
        <v>0</v>
      </c>
      <c r="GI32" s="24">
        <f t="shared" si="49"/>
        <v>0</v>
      </c>
      <c r="GJ32" s="24">
        <f t="shared" si="50"/>
        <v>2</v>
      </c>
      <c r="GK32" s="24">
        <f t="shared" si="51"/>
        <v>2</v>
      </c>
      <c r="GL32" s="24">
        <f t="shared" si="52"/>
        <v>2</v>
      </c>
      <c r="GM32" s="31">
        <f t="shared" si="53"/>
        <v>2</v>
      </c>
      <c r="GN32" s="13"/>
    </row>
    <row r="33" spans="1:196">
      <c r="A33" s="54"/>
      <c r="B33" s="54"/>
      <c r="C33" s="54"/>
      <c r="D33" s="54"/>
      <c r="E33" s="54"/>
      <c r="F33" s="54"/>
      <c r="G33" s="54"/>
      <c r="H33" s="54"/>
      <c r="I33" s="54"/>
      <c r="J33" s="54"/>
      <c r="K33" s="54"/>
      <c r="L33" s="54"/>
      <c r="M33" s="56"/>
      <c r="N33" s="54"/>
      <c r="O33" s="54"/>
      <c r="P33" s="54"/>
      <c r="Q33" s="56"/>
      <c r="R33" s="54"/>
      <c r="S33" s="54"/>
      <c r="T33" s="54"/>
      <c r="U33" s="56"/>
      <c r="V33" s="54"/>
      <c r="W33" s="54"/>
      <c r="X33" s="56"/>
      <c r="Y33" s="54"/>
      <c r="Z33" s="54"/>
      <c r="AA33" s="54"/>
      <c r="AB33" s="56"/>
      <c r="AC33" s="54"/>
      <c r="AD33" s="54"/>
      <c r="AE33" s="54"/>
      <c r="AF33" s="56"/>
      <c r="AG33" s="54"/>
      <c r="AH33" s="54"/>
      <c r="AI33" s="56"/>
      <c r="AJ33" s="54"/>
      <c r="AK33" s="54"/>
      <c r="AL33" s="56"/>
      <c r="AM33" s="54"/>
      <c r="AN33" s="54"/>
      <c r="AO33" s="54"/>
      <c r="AP33" s="54"/>
      <c r="AQ33" s="54"/>
      <c r="AR33" s="56"/>
      <c r="AS33" s="54"/>
      <c r="AT33" s="54"/>
      <c r="AU33" s="54"/>
      <c r="AV33" s="54"/>
      <c r="AW33" s="54"/>
      <c r="AX33" s="54"/>
      <c r="AY33" s="56"/>
      <c r="AZ33" s="54"/>
      <c r="BA33" s="54"/>
      <c r="BB33" s="54"/>
      <c r="BC33" s="100"/>
      <c r="BD33" s="8"/>
      <c r="BE33" s="8"/>
      <c r="BF33" s="28" t="s">
        <v>277</v>
      </c>
      <c r="BG33" s="28" t="s">
        <v>277</v>
      </c>
      <c r="BH33" s="28" t="s">
        <v>277</v>
      </c>
      <c r="BI33" s="28" t="s">
        <v>277</v>
      </c>
      <c r="BJ33" s="28" t="s">
        <v>277</v>
      </c>
      <c r="BK33" s="28" t="s">
        <v>277</v>
      </c>
      <c r="BL33" s="28" t="s">
        <v>277</v>
      </c>
      <c r="BM33" s="28" t="s">
        <v>277</v>
      </c>
      <c r="BN33" s="28" t="s">
        <v>277</v>
      </c>
      <c r="BO33" s="28" t="s">
        <v>277</v>
      </c>
      <c r="BP33" s="8"/>
      <c r="BQ33" s="22" t="str">
        <f t="shared" si="0"/>
        <v/>
      </c>
      <c r="BR33" s="22" t="str">
        <f>IF(FV31=FALSE,C32,"")</f>
        <v/>
      </c>
      <c r="BS33" s="22" t="str">
        <f>BS32</f>
        <v/>
      </c>
      <c r="BT33" s="22" t="str">
        <f t="shared" si="54"/>
        <v/>
      </c>
      <c r="BU33" s="22" t="str">
        <f t="shared" si="1"/>
        <v/>
      </c>
      <c r="BV33" s="22" t="str">
        <f t="shared" si="2"/>
        <v/>
      </c>
      <c r="BW33" s="22" t="str">
        <f t="shared" si="3"/>
        <v/>
      </c>
      <c r="BX33" s="22" t="str">
        <f t="shared" si="55"/>
        <v/>
      </c>
      <c r="BY33" s="22" t="str">
        <f t="shared" si="4"/>
        <v/>
      </c>
      <c r="BZ33" s="22" t="str">
        <f t="shared" si="5"/>
        <v/>
      </c>
      <c r="CA33" s="18"/>
      <c r="CB33" s="3" t="str">
        <f>IF(ET31=1, EQ32,"")</f>
        <v/>
      </c>
      <c r="CC33" s="3" t="str">
        <f>IF(ET31=1, ER32,"")</f>
        <v/>
      </c>
      <c r="CD33" s="3" t="str">
        <f>IF(ET31=1, ES32,"")</f>
        <v/>
      </c>
      <c r="CE33" s="3" t="str">
        <f>CE32</f>
        <v/>
      </c>
      <c r="CF33" s="3" t="str">
        <f>CF32</f>
        <v/>
      </c>
      <c r="CG33" s="3" t="str">
        <f>CG32</f>
        <v/>
      </c>
      <c r="CH33" s="3" t="str">
        <f t="shared" si="6"/>
        <v/>
      </c>
      <c r="CI33" s="8"/>
      <c r="CJ33" s="3" t="str">
        <f>IF(ET33=2,V32,"")</f>
        <v/>
      </c>
      <c r="CK33" s="3" t="str">
        <f>IF(ET33=2,W32,"")</f>
        <v/>
      </c>
      <c r="CL33" s="3" t="str">
        <f>CL32</f>
        <v/>
      </c>
      <c r="CM33" s="3" t="str">
        <f>CM32</f>
        <v/>
      </c>
      <c r="CN33" s="8"/>
      <c r="CO33" s="3" t="str">
        <f>IF(ET33=3,AG32,"")</f>
        <v/>
      </c>
      <c r="CP33" s="3" t="str">
        <f>IF(ET33=3,AH32,"")</f>
        <v/>
      </c>
      <c r="CQ33" s="3" t="str">
        <f>CQ32</f>
        <v/>
      </c>
      <c r="CR33" s="3" t="str">
        <f>CR32</f>
        <v/>
      </c>
      <c r="CS33" s="8"/>
      <c r="CT33" s="3" t="str">
        <f>IF(ET33=4,AJ32,"")</f>
        <v/>
      </c>
      <c r="CU33" s="3" t="str">
        <f>IF(ET33=4,AK32,"")</f>
        <v/>
      </c>
      <c r="CV33" s="3" t="str">
        <f>CV32</f>
        <v/>
      </c>
      <c r="CW33" s="3" t="str">
        <f>CW32</f>
        <v/>
      </c>
      <c r="CX33" s="8"/>
      <c r="CY33" s="3" t="str">
        <f>IF(ET33=5,AM32,"")</f>
        <v/>
      </c>
      <c r="CZ33" s="3" t="str">
        <f>IF(ET33=5,AN32,"")</f>
        <v/>
      </c>
      <c r="DA33" s="3" t="str">
        <f>IF(ET33=5,AO32,"")</f>
        <v/>
      </c>
      <c r="DB33" s="3" t="str">
        <f>DB32</f>
        <v/>
      </c>
      <c r="DC33" s="3" t="str">
        <f>DC32</f>
        <v/>
      </c>
      <c r="DD33" s="3" t="str">
        <f>DD32</f>
        <v/>
      </c>
      <c r="DE33" s="3" t="str">
        <f>DE32</f>
        <v/>
      </c>
      <c r="DF33" s="3" t="str">
        <f>DF32</f>
        <v/>
      </c>
      <c r="DG33" s="3" t="str">
        <f t="shared" si="7"/>
        <v/>
      </c>
      <c r="DH33" s="8"/>
      <c r="DI33" s="3" t="str">
        <f>IF(ET31=6,AS32,"")</f>
        <v/>
      </c>
      <c r="DJ33" s="3" t="str">
        <f>IF(ET31=6,AT32,"")</f>
        <v/>
      </c>
      <c r="DK33" s="3" t="str">
        <f>IF(ET31=6,AU32,"")</f>
        <v/>
      </c>
      <c r="DL33" s="3" t="str">
        <f>IF(ET31=6,AV32,"")</f>
        <v/>
      </c>
      <c r="DM33" s="3" t="str">
        <f>DM32</f>
        <v/>
      </c>
      <c r="DN33" s="3" t="str">
        <f>DN32</f>
        <v/>
      </c>
      <c r="DO33" s="3" t="str">
        <f>DO32</f>
        <v/>
      </c>
      <c r="DP33" s="3" t="str">
        <f>DP32</f>
        <v/>
      </c>
      <c r="DQ33" s="3" t="str">
        <f>DQ32</f>
        <v/>
      </c>
      <c r="DR33" s="3" t="str">
        <f>DR32</f>
        <v/>
      </c>
      <c r="DS33" s="3" t="str">
        <f t="shared" si="8"/>
        <v/>
      </c>
      <c r="DT33" s="8"/>
      <c r="DU33" s="3" t="str">
        <f>IF(ET31=7,AZ32,"")</f>
        <v/>
      </c>
      <c r="DV33" s="3" t="str">
        <f>IF(ET31=7,BA32,"")</f>
        <v/>
      </c>
      <c r="DW33" s="3" t="str">
        <f>IF(ET31=7,BB32,"")</f>
        <v/>
      </c>
      <c r="DX33" s="3" t="str">
        <f>IF(ET31=7,BC32,"")</f>
        <v/>
      </c>
      <c r="DY33" s="3" t="str">
        <f>DY32</f>
        <v/>
      </c>
      <c r="DZ33" s="3" t="str">
        <f>DZ32</f>
        <v/>
      </c>
      <c r="EA33" s="3" t="str">
        <f>EA32</f>
        <v/>
      </c>
      <c r="EB33" s="3" t="str">
        <f>EB32</f>
        <v/>
      </c>
      <c r="EC33" s="3" t="str">
        <f t="shared" si="9"/>
        <v/>
      </c>
      <c r="ED33" s="8"/>
      <c r="EE33" s="28" t="s">
        <v>277</v>
      </c>
      <c r="EF33" s="28" t="s">
        <v>277</v>
      </c>
      <c r="EG33" s="28" t="s">
        <v>277</v>
      </c>
      <c r="EH33" s="28" t="s">
        <v>277</v>
      </c>
      <c r="EI33" s="28" t="s">
        <v>277</v>
      </c>
      <c r="EJ33" s="28" t="s">
        <v>277</v>
      </c>
      <c r="EK33" s="28" t="s">
        <v>277</v>
      </c>
      <c r="EL33" s="28" t="s">
        <v>277</v>
      </c>
      <c r="EM33" s="28" t="s">
        <v>277</v>
      </c>
      <c r="EN33" s="28" t="s">
        <v>277</v>
      </c>
      <c r="EO33" s="8"/>
      <c r="EP33" s="9"/>
      <c r="EQ33" s="10" t="str">
        <f t="shared" si="10"/>
        <v/>
      </c>
      <c r="ER33" s="11" t="str">
        <f t="shared" si="11"/>
        <v/>
      </c>
      <c r="ES33" s="10" t="str">
        <f t="shared" si="12"/>
        <v/>
      </c>
      <c r="ET33" s="10">
        <f t="shared" si="13"/>
        <v>0</v>
      </c>
      <c r="EU33" s="13"/>
      <c r="EV33" s="12" t="b">
        <f t="shared" si="14"/>
        <v>1</v>
      </c>
      <c r="EW33" s="3" t="b">
        <f t="shared" si="15"/>
        <v>1</v>
      </c>
      <c r="EX33" s="3" t="b">
        <f t="shared" si="16"/>
        <v>1</v>
      </c>
      <c r="EY33" s="3" t="b">
        <f t="shared" si="17"/>
        <v>1</v>
      </c>
      <c r="EZ33" s="3">
        <f t="shared" si="18"/>
        <v>0</v>
      </c>
      <c r="FA33" s="3">
        <f t="shared" si="19"/>
        <v>0</v>
      </c>
      <c r="FB33" s="3">
        <f t="shared" si="20"/>
        <v>0</v>
      </c>
      <c r="FC33" s="3">
        <f t="shared" si="21"/>
        <v>0</v>
      </c>
      <c r="FD33" s="3">
        <f t="shared" si="22"/>
        <v>0</v>
      </c>
      <c r="FE33" s="3" t="e">
        <f t="shared" si="23"/>
        <v>#VALUE!</v>
      </c>
      <c r="FF33" s="3">
        <f t="shared" si="24"/>
        <v>0</v>
      </c>
      <c r="FG33" s="3">
        <f t="shared" si="25"/>
        <v>0</v>
      </c>
      <c r="FH33" s="3" t="e">
        <f t="shared" si="26"/>
        <v>#VALUE!</v>
      </c>
      <c r="FI33" s="3" t="b">
        <f t="shared" si="27"/>
        <v>1</v>
      </c>
      <c r="FJ33" s="3" t="b">
        <f t="shared" si="28"/>
        <v>1</v>
      </c>
      <c r="FK33" s="3" t="b">
        <f t="shared" si="29"/>
        <v>1</v>
      </c>
      <c r="FL33" s="3" t="b">
        <f t="shared" si="30"/>
        <v>1</v>
      </c>
      <c r="FM33" s="3" t="b">
        <f t="shared" si="31"/>
        <v>1</v>
      </c>
      <c r="FN33" s="3" t="b">
        <f t="shared" si="32"/>
        <v>1</v>
      </c>
      <c r="FO33" s="3">
        <f t="shared" si="33"/>
        <v>0</v>
      </c>
      <c r="FP33" s="3">
        <f t="shared" si="34"/>
        <v>0</v>
      </c>
      <c r="FQ33" s="3">
        <f t="shared" si="35"/>
        <v>0</v>
      </c>
      <c r="FR33" s="3">
        <f t="shared" si="36"/>
        <v>0</v>
      </c>
      <c r="FS33" s="3">
        <f t="shared" si="37"/>
        <v>0</v>
      </c>
      <c r="FT33" s="3">
        <f t="shared" si="38"/>
        <v>0</v>
      </c>
      <c r="FU33" s="3">
        <f t="shared" si="39"/>
        <v>0</v>
      </c>
      <c r="FV33" s="21" t="b">
        <f t="shared" si="40"/>
        <v>1</v>
      </c>
      <c r="FW33" s="24">
        <f t="shared" si="41"/>
        <v>1</v>
      </c>
      <c r="FX33" s="24">
        <f t="shared" si="42"/>
        <v>0</v>
      </c>
      <c r="FY33" s="25" t="e">
        <f t="shared" si="43"/>
        <v>#VALUE!</v>
      </c>
      <c r="FZ33" s="24" t="e">
        <f t="shared" si="44"/>
        <v>#VALUE!</v>
      </c>
      <c r="GA33" s="24" t="e">
        <f t="shared" si="45"/>
        <v>#VALUE!</v>
      </c>
      <c r="GB33" s="24">
        <f t="shared" si="57"/>
        <v>1</v>
      </c>
      <c r="GC33" s="24" t="e">
        <f t="shared" si="58"/>
        <v>#VALUE!</v>
      </c>
      <c r="GD33" s="24" t="e">
        <f t="shared" si="59"/>
        <v>#VALUE!</v>
      </c>
      <c r="GE33" s="24" t="e">
        <f t="shared" si="60"/>
        <v>#VALUE!</v>
      </c>
      <c r="GF33" s="24">
        <f t="shared" si="46"/>
        <v>0</v>
      </c>
      <c r="GG33" s="24">
        <f t="shared" si="47"/>
        <v>0</v>
      </c>
      <c r="GH33" s="24">
        <f t="shared" si="48"/>
        <v>0</v>
      </c>
      <c r="GI33" s="24">
        <f t="shared" si="49"/>
        <v>0</v>
      </c>
      <c r="GJ33" s="24">
        <f t="shared" si="50"/>
        <v>2</v>
      </c>
      <c r="GK33" s="24">
        <f t="shared" si="51"/>
        <v>2</v>
      </c>
      <c r="GL33" s="24">
        <f t="shared" si="52"/>
        <v>2</v>
      </c>
      <c r="GM33" s="31">
        <f t="shared" si="53"/>
        <v>2</v>
      </c>
      <c r="GN33" s="13"/>
    </row>
    <row r="34" spans="1:196">
      <c r="A34" s="54"/>
      <c r="B34" s="54"/>
      <c r="C34" s="54"/>
      <c r="D34" s="54"/>
      <c r="E34" s="54"/>
      <c r="F34" s="54"/>
      <c r="G34" s="54"/>
      <c r="H34" s="54"/>
      <c r="I34" s="54"/>
      <c r="J34" s="54"/>
      <c r="K34" s="54"/>
      <c r="L34" s="54"/>
      <c r="M34" s="56"/>
      <c r="N34" s="54"/>
      <c r="O34" s="54"/>
      <c r="P34" s="54"/>
      <c r="Q34" s="56"/>
      <c r="R34" s="54"/>
      <c r="S34" s="54"/>
      <c r="T34" s="54"/>
      <c r="U34" s="56"/>
      <c r="V34" s="54"/>
      <c r="W34" s="54"/>
      <c r="X34" s="56"/>
      <c r="Y34" s="54"/>
      <c r="Z34" s="54"/>
      <c r="AA34" s="54"/>
      <c r="AB34" s="56"/>
      <c r="AC34" s="54"/>
      <c r="AD34" s="54"/>
      <c r="AE34" s="54"/>
      <c r="AF34" s="56"/>
      <c r="AG34" s="54"/>
      <c r="AH34" s="54"/>
      <c r="AI34" s="56"/>
      <c r="AJ34" s="54"/>
      <c r="AK34" s="54"/>
      <c r="AL34" s="56"/>
      <c r="AM34" s="54"/>
      <c r="AN34" s="54"/>
      <c r="AO34" s="54"/>
      <c r="AP34" s="54"/>
      <c r="AQ34" s="54"/>
      <c r="AR34" s="56"/>
      <c r="AS34" s="54"/>
      <c r="AT34" s="54"/>
      <c r="AU34" s="54"/>
      <c r="AV34" s="54"/>
      <c r="AW34" s="54"/>
      <c r="AX34" s="54"/>
      <c r="AY34" s="56"/>
      <c r="AZ34" s="54"/>
      <c r="BA34" s="54"/>
      <c r="BB34" s="54"/>
      <c r="BC34" s="100"/>
      <c r="BD34" s="8"/>
      <c r="BE34" s="8"/>
      <c r="BF34" s="28" t="s">
        <v>277</v>
      </c>
      <c r="BG34" s="28" t="s">
        <v>277</v>
      </c>
      <c r="BH34" s="28" t="s">
        <v>277</v>
      </c>
      <c r="BI34" s="28" t="s">
        <v>277</v>
      </c>
      <c r="BJ34" s="28" t="s">
        <v>277</v>
      </c>
      <c r="BK34" s="28" t="s">
        <v>277</v>
      </c>
      <c r="BL34" s="28" t="s">
        <v>277</v>
      </c>
      <c r="BM34" s="28" t="s">
        <v>277</v>
      </c>
      <c r="BN34" s="28" t="s">
        <v>277</v>
      </c>
      <c r="BO34" s="28" t="s">
        <v>277</v>
      </c>
      <c r="BP34" s="8"/>
      <c r="BQ34" s="22" t="str">
        <f t="shared" si="0"/>
        <v/>
      </c>
      <c r="BR34" s="22" t="str">
        <f>IF(FV34=FALSE,C34,"")</f>
        <v/>
      </c>
      <c r="BS34" s="22" t="str">
        <f>BR36</f>
        <v/>
      </c>
      <c r="BT34" s="22" t="str">
        <f t="shared" si="54"/>
        <v/>
      </c>
      <c r="BU34" s="22" t="str">
        <f t="shared" si="1"/>
        <v/>
      </c>
      <c r="BV34" s="22" t="str">
        <f t="shared" si="2"/>
        <v/>
      </c>
      <c r="BW34" s="22" t="str">
        <f t="shared" si="3"/>
        <v/>
      </c>
      <c r="BX34" s="22" t="str">
        <f t="shared" si="55"/>
        <v/>
      </c>
      <c r="BY34" s="22" t="str">
        <f t="shared" si="4"/>
        <v/>
      </c>
      <c r="BZ34" s="22" t="str">
        <f t="shared" si="5"/>
        <v/>
      </c>
      <c r="CA34" s="18"/>
      <c r="CB34" s="3" t="str">
        <f>IF(ET34=1, EQ34,"")</f>
        <v/>
      </c>
      <c r="CC34" s="3" t="str">
        <f>IF(ET34=1, ER34,"")</f>
        <v/>
      </c>
      <c r="CD34" s="3" t="str">
        <f>IF(ET34=1, ES34,"")</f>
        <v/>
      </c>
      <c r="CE34" s="3" t="str">
        <f>CB36</f>
        <v/>
      </c>
      <c r="CF34" s="3" t="str">
        <f>CC36</f>
        <v/>
      </c>
      <c r="CG34" s="3" t="str">
        <f>CD36</f>
        <v/>
      </c>
      <c r="CH34" s="3" t="str">
        <f t="shared" si="6"/>
        <v/>
      </c>
      <c r="CI34" s="8"/>
      <c r="CJ34" s="3" t="str">
        <f>IF(ET34=2,V34,"")</f>
        <v/>
      </c>
      <c r="CK34" s="3" t="str">
        <f>IF(ET34=2,W34,"")</f>
        <v/>
      </c>
      <c r="CL34" s="3" t="str">
        <f>CJ36</f>
        <v/>
      </c>
      <c r="CM34" s="3" t="str">
        <f>CK36</f>
        <v/>
      </c>
      <c r="CN34" s="8"/>
      <c r="CO34" s="3" t="str">
        <f>IF(ET34=3,AG34,"")</f>
        <v/>
      </c>
      <c r="CP34" s="3" t="str">
        <f>IF(ET34=3,AH34,"")</f>
        <v/>
      </c>
      <c r="CQ34" s="3" t="str">
        <f>CO36</f>
        <v/>
      </c>
      <c r="CR34" s="3" t="str">
        <f>CP36</f>
        <v/>
      </c>
      <c r="CS34" s="8"/>
      <c r="CT34" s="3" t="str">
        <f>IF(ET34=4,AJ34,"")</f>
        <v/>
      </c>
      <c r="CU34" s="3" t="str">
        <f>IF(ET34=4,AK34,"")</f>
        <v/>
      </c>
      <c r="CV34" s="3" t="str">
        <f>CT36</f>
        <v/>
      </c>
      <c r="CW34" s="3" t="str">
        <f>CU36</f>
        <v/>
      </c>
      <c r="CX34" s="8"/>
      <c r="CY34" s="3" t="str">
        <f>IF(ET34=5,AM34,"")</f>
        <v/>
      </c>
      <c r="CZ34" s="3" t="str">
        <f>IF(ET34=5,AN34,"")</f>
        <v/>
      </c>
      <c r="DA34" s="3" t="str">
        <f>IF(ET34=5,AO34,"")</f>
        <v/>
      </c>
      <c r="DB34" s="3" t="str">
        <f>CY36</f>
        <v/>
      </c>
      <c r="DC34" s="3" t="str">
        <f>CZ36</f>
        <v/>
      </c>
      <c r="DD34" s="3" t="str">
        <f>DA36</f>
        <v/>
      </c>
      <c r="DE34" s="3" t="str">
        <f>IF(ET34=5,AP34,"")</f>
        <v/>
      </c>
      <c r="DF34" s="3" t="str">
        <f>IF(ET34=5,AQ34,"")</f>
        <v/>
      </c>
      <c r="DG34" s="3" t="str">
        <f t="shared" si="7"/>
        <v/>
      </c>
      <c r="DH34" s="8"/>
      <c r="DI34" s="3" t="str">
        <f>IF(ET34=6,AS34,"")</f>
        <v/>
      </c>
      <c r="DJ34" s="3" t="str">
        <f>IF(ET34=6,AT34,"")</f>
        <v/>
      </c>
      <c r="DK34" s="3" t="str">
        <f>IF(ET34=6,AU34,"")</f>
        <v/>
      </c>
      <c r="DL34" s="3" t="str">
        <f>IF(ET34=6,AV34,"")</f>
        <v/>
      </c>
      <c r="DM34" s="3" t="str">
        <f>DI36</f>
        <v/>
      </c>
      <c r="DN34" s="3" t="str">
        <f>DJ36</f>
        <v/>
      </c>
      <c r="DO34" s="3" t="str">
        <f>DK36</f>
        <v/>
      </c>
      <c r="DP34" s="3" t="str">
        <f>DL36</f>
        <v/>
      </c>
      <c r="DQ34" s="3" t="str">
        <f>IF(ET34=6,AW34,"")</f>
        <v/>
      </c>
      <c r="DR34" s="3" t="str">
        <f>IF(ET34=6,AX34,"")</f>
        <v/>
      </c>
      <c r="DS34" s="3" t="str">
        <f t="shared" si="8"/>
        <v/>
      </c>
      <c r="DT34" s="8"/>
      <c r="DU34" s="3" t="str">
        <f>IF(ET34=7,AZ34,"")</f>
        <v/>
      </c>
      <c r="DV34" s="3" t="str">
        <f>IF(ET34=7,BA34,"")</f>
        <v/>
      </c>
      <c r="DW34" s="3" t="str">
        <f>IF(ET34=7,BB34,"")</f>
        <v/>
      </c>
      <c r="DX34" s="3" t="str">
        <f>IF(ET34=7,BC34,"")</f>
        <v/>
      </c>
      <c r="DY34" s="3" t="str">
        <f>DU36</f>
        <v/>
      </c>
      <c r="DZ34" s="3" t="str">
        <f>DV36</f>
        <v/>
      </c>
      <c r="EA34" s="3" t="str">
        <f>DW36</f>
        <v/>
      </c>
      <c r="EB34" s="3" t="str">
        <f>DX36</f>
        <v/>
      </c>
      <c r="EC34" s="3" t="str">
        <f t="shared" si="9"/>
        <v/>
      </c>
      <c r="ED34" s="8"/>
      <c r="EE34" s="28" t="s">
        <v>277</v>
      </c>
      <c r="EF34" s="28" t="s">
        <v>277</v>
      </c>
      <c r="EG34" s="28" t="s">
        <v>277</v>
      </c>
      <c r="EH34" s="28" t="s">
        <v>277</v>
      </c>
      <c r="EI34" s="28" t="s">
        <v>277</v>
      </c>
      <c r="EJ34" s="28" t="s">
        <v>277</v>
      </c>
      <c r="EK34" s="28" t="s">
        <v>277</v>
      </c>
      <c r="EL34" s="28" t="s">
        <v>277</v>
      </c>
      <c r="EM34" s="28" t="s">
        <v>277</v>
      </c>
      <c r="EN34" s="28" t="s">
        <v>277</v>
      </c>
      <c r="EO34" s="8"/>
      <c r="EP34" s="9"/>
      <c r="EQ34" s="10" t="str">
        <f t="shared" si="10"/>
        <v/>
      </c>
      <c r="ER34" s="11" t="str">
        <f t="shared" si="11"/>
        <v/>
      </c>
      <c r="ES34" s="10" t="str">
        <f t="shared" si="12"/>
        <v/>
      </c>
      <c r="ET34" s="10">
        <f t="shared" si="13"/>
        <v>0</v>
      </c>
      <c r="EU34" s="13"/>
      <c r="EV34" s="12" t="b">
        <f t="shared" si="14"/>
        <v>1</v>
      </c>
      <c r="EW34" s="3" t="b">
        <f t="shared" si="15"/>
        <v>1</v>
      </c>
      <c r="EX34" s="3" t="b">
        <f t="shared" si="16"/>
        <v>1</v>
      </c>
      <c r="EY34" s="3" t="b">
        <f t="shared" si="17"/>
        <v>1</v>
      </c>
      <c r="EZ34" s="3">
        <f t="shared" si="18"/>
        <v>0</v>
      </c>
      <c r="FA34" s="3">
        <f t="shared" si="19"/>
        <v>0</v>
      </c>
      <c r="FB34" s="3">
        <f t="shared" si="20"/>
        <v>0</v>
      </c>
      <c r="FC34" s="3">
        <f t="shared" si="21"/>
        <v>0</v>
      </c>
      <c r="FD34" s="3">
        <f t="shared" si="22"/>
        <v>0</v>
      </c>
      <c r="FE34" s="3" t="e">
        <f t="shared" si="23"/>
        <v>#VALUE!</v>
      </c>
      <c r="FF34" s="3">
        <f t="shared" si="24"/>
        <v>0</v>
      </c>
      <c r="FG34" s="3">
        <f t="shared" si="25"/>
        <v>0</v>
      </c>
      <c r="FH34" s="3" t="e">
        <f t="shared" si="26"/>
        <v>#VALUE!</v>
      </c>
      <c r="FI34" s="3" t="b">
        <f t="shared" si="27"/>
        <v>1</v>
      </c>
      <c r="FJ34" s="3" t="b">
        <f t="shared" si="28"/>
        <v>1</v>
      </c>
      <c r="FK34" s="3" t="b">
        <f t="shared" si="29"/>
        <v>1</v>
      </c>
      <c r="FL34" s="3" t="b">
        <f t="shared" si="30"/>
        <v>1</v>
      </c>
      <c r="FM34" s="3" t="b">
        <f t="shared" si="31"/>
        <v>1</v>
      </c>
      <c r="FN34" s="3" t="b">
        <f t="shared" si="32"/>
        <v>1</v>
      </c>
      <c r="FO34" s="3">
        <f t="shared" si="33"/>
        <v>0</v>
      </c>
      <c r="FP34" s="3">
        <f t="shared" si="34"/>
        <v>0</v>
      </c>
      <c r="FQ34" s="3">
        <f t="shared" si="35"/>
        <v>0</v>
      </c>
      <c r="FR34" s="3">
        <f t="shared" si="36"/>
        <v>0</v>
      </c>
      <c r="FS34" s="3">
        <f t="shared" si="37"/>
        <v>0</v>
      </c>
      <c r="FT34" s="3">
        <f t="shared" si="38"/>
        <v>0</v>
      </c>
      <c r="FU34" s="3">
        <f t="shared" si="39"/>
        <v>0</v>
      </c>
      <c r="FV34" s="21" t="b">
        <f t="shared" si="40"/>
        <v>1</v>
      </c>
      <c r="FW34" s="24">
        <f t="shared" si="41"/>
        <v>1</v>
      </c>
      <c r="FX34" s="24">
        <f t="shared" si="42"/>
        <v>0</v>
      </c>
      <c r="FY34" s="25" t="e">
        <f t="shared" si="43"/>
        <v>#VALUE!</v>
      </c>
      <c r="FZ34" s="24" t="e">
        <f t="shared" si="44"/>
        <v>#VALUE!</v>
      </c>
      <c r="GA34" s="24" t="e">
        <f t="shared" si="45"/>
        <v>#VALUE!</v>
      </c>
      <c r="GB34" s="24">
        <f t="shared" si="57"/>
        <v>1</v>
      </c>
      <c r="GC34" s="24" t="e">
        <f t="shared" si="58"/>
        <v>#VALUE!</v>
      </c>
      <c r="GD34" s="24" t="e">
        <f t="shared" si="59"/>
        <v>#VALUE!</v>
      </c>
      <c r="GE34" s="24" t="e">
        <f t="shared" si="60"/>
        <v>#VALUE!</v>
      </c>
      <c r="GF34" s="24">
        <f t="shared" si="46"/>
        <v>0</v>
      </c>
      <c r="GG34" s="24">
        <f t="shared" si="47"/>
        <v>0</v>
      </c>
      <c r="GH34" s="24">
        <f t="shared" si="48"/>
        <v>0</v>
      </c>
      <c r="GI34" s="24">
        <f t="shared" si="49"/>
        <v>0</v>
      </c>
      <c r="GJ34" s="24">
        <f t="shared" si="50"/>
        <v>2</v>
      </c>
      <c r="GK34" s="24">
        <f t="shared" si="51"/>
        <v>2</v>
      </c>
      <c r="GL34" s="24">
        <f t="shared" si="52"/>
        <v>2</v>
      </c>
      <c r="GM34" s="31">
        <f t="shared" si="53"/>
        <v>2</v>
      </c>
      <c r="GN34" s="13"/>
    </row>
    <row r="35" spans="1:196">
      <c r="A35" s="54"/>
      <c r="B35" s="54"/>
      <c r="C35" s="54"/>
      <c r="D35" s="54"/>
      <c r="E35" s="54"/>
      <c r="F35" s="54"/>
      <c r="G35" s="54"/>
      <c r="H35" s="54"/>
      <c r="I35" s="54"/>
      <c r="J35" s="54"/>
      <c r="K35" s="54"/>
      <c r="L35" s="54"/>
      <c r="M35" s="56"/>
      <c r="N35" s="54"/>
      <c r="O35" s="54"/>
      <c r="P35" s="54"/>
      <c r="Q35" s="56"/>
      <c r="R35" s="54"/>
      <c r="S35" s="54"/>
      <c r="T35" s="54"/>
      <c r="U35" s="56"/>
      <c r="V35" s="54"/>
      <c r="W35" s="54"/>
      <c r="X35" s="56"/>
      <c r="Y35" s="54"/>
      <c r="Z35" s="54"/>
      <c r="AA35" s="54"/>
      <c r="AB35" s="56"/>
      <c r="AC35" s="54"/>
      <c r="AD35" s="54"/>
      <c r="AE35" s="54"/>
      <c r="AF35" s="56"/>
      <c r="AG35" s="54"/>
      <c r="AH35" s="54"/>
      <c r="AI35" s="56"/>
      <c r="AJ35" s="54"/>
      <c r="AK35" s="54"/>
      <c r="AL35" s="56"/>
      <c r="AM35" s="54"/>
      <c r="AN35" s="54"/>
      <c r="AO35" s="54"/>
      <c r="AP35" s="54"/>
      <c r="AQ35" s="54"/>
      <c r="AR35" s="56"/>
      <c r="AS35" s="54"/>
      <c r="AT35" s="54"/>
      <c r="AU35" s="54"/>
      <c r="AV35" s="54"/>
      <c r="AW35" s="54"/>
      <c r="AX35" s="54"/>
      <c r="AY35" s="56"/>
      <c r="AZ35" s="54"/>
      <c r="BA35" s="54"/>
      <c r="BB35" s="54"/>
      <c r="BC35" s="100"/>
      <c r="BD35" s="8"/>
      <c r="BE35" s="8"/>
      <c r="BF35" s="28" t="s">
        <v>277</v>
      </c>
      <c r="BG35" s="28" t="s">
        <v>277</v>
      </c>
      <c r="BH35" s="28" t="s">
        <v>277</v>
      </c>
      <c r="BI35" s="28" t="s">
        <v>277</v>
      </c>
      <c r="BJ35" s="28" t="s">
        <v>277</v>
      </c>
      <c r="BK35" s="28" t="s">
        <v>277</v>
      </c>
      <c r="BL35" s="28" t="s">
        <v>277</v>
      </c>
      <c r="BM35" s="28" t="s">
        <v>277</v>
      </c>
      <c r="BN35" s="28" t="s">
        <v>277</v>
      </c>
      <c r="BO35" s="28" t="s">
        <v>277</v>
      </c>
      <c r="BP35" s="8"/>
      <c r="BQ35" s="22" t="str">
        <f t="shared" si="0"/>
        <v/>
      </c>
      <c r="BR35" s="22" t="str">
        <f>BR34</f>
        <v/>
      </c>
      <c r="BS35" s="22" t="str">
        <f>IF(FV34=FALSE,C36,"")</f>
        <v/>
      </c>
      <c r="BT35" s="22" t="str">
        <f t="shared" si="54"/>
        <v/>
      </c>
      <c r="BU35" s="22" t="str">
        <f t="shared" si="1"/>
        <v/>
      </c>
      <c r="BV35" s="22" t="str">
        <f t="shared" si="2"/>
        <v/>
      </c>
      <c r="BW35" s="22" t="str">
        <f t="shared" si="3"/>
        <v/>
      </c>
      <c r="BX35" s="22" t="str">
        <f t="shared" si="55"/>
        <v/>
      </c>
      <c r="BY35" s="22" t="str">
        <f t="shared" si="4"/>
        <v/>
      </c>
      <c r="BZ35" s="22" t="str">
        <f t="shared" si="5"/>
        <v/>
      </c>
      <c r="CA35" s="18"/>
      <c r="CB35" s="3" t="str">
        <f>CB34</f>
        <v/>
      </c>
      <c r="CC35" s="3" t="str">
        <f>CC34</f>
        <v/>
      </c>
      <c r="CD35" s="3" t="str">
        <f>CD34</f>
        <v/>
      </c>
      <c r="CE35" s="3" t="str">
        <f>IF(ET35=1,EQ36,"")</f>
        <v/>
      </c>
      <c r="CF35" s="3" t="str">
        <f>IF(ET35=1,ER36,"")</f>
        <v/>
      </c>
      <c r="CG35" s="3" t="str">
        <f>IF(ET35=1,ES36,"")</f>
        <v/>
      </c>
      <c r="CH35" s="3" t="str">
        <f t="shared" si="6"/>
        <v/>
      </c>
      <c r="CI35" s="8"/>
      <c r="CJ35" s="3" t="str">
        <f>CJ34</f>
        <v/>
      </c>
      <c r="CK35" s="3" t="str">
        <f>CK34</f>
        <v/>
      </c>
      <c r="CL35" s="3" t="str">
        <f>IF(ET36=2,V36,"")</f>
        <v/>
      </c>
      <c r="CM35" s="3" t="str">
        <f>IF(ET36=2,W36,"")</f>
        <v/>
      </c>
      <c r="CN35" s="8"/>
      <c r="CO35" s="3" t="str">
        <f>CO34</f>
        <v/>
      </c>
      <c r="CP35" s="3" t="str">
        <f>CP34</f>
        <v/>
      </c>
      <c r="CQ35" s="3" t="str">
        <f>IF(ET35=3,AG36,"")</f>
        <v/>
      </c>
      <c r="CR35" s="3" t="str">
        <f>IF(ET35=3,AH36,"")</f>
        <v/>
      </c>
      <c r="CS35" s="8"/>
      <c r="CT35" s="3" t="str">
        <f>CT34</f>
        <v/>
      </c>
      <c r="CU35" s="3" t="str">
        <f>CU34</f>
        <v/>
      </c>
      <c r="CV35" s="3" t="str">
        <f>IF(ET35=4,AJ36,"")</f>
        <v/>
      </c>
      <c r="CW35" s="3" t="str">
        <f>IF(ET35=4,AK36,"")</f>
        <v/>
      </c>
      <c r="CX35" s="8"/>
      <c r="CY35" s="3" t="str">
        <f>CY34</f>
        <v/>
      </c>
      <c r="CZ35" s="3" t="str">
        <f>CZ34</f>
        <v/>
      </c>
      <c r="DA35" s="3" t="str">
        <f>DA34</f>
        <v/>
      </c>
      <c r="DB35" s="3" t="str">
        <f>IF(ET35=5,AM36,"")</f>
        <v/>
      </c>
      <c r="DC35" s="3" t="str">
        <f>IF(ET35=5,AN36,"")</f>
        <v/>
      </c>
      <c r="DD35" s="3" t="str">
        <f>IF(ET35=5,AO36,"")</f>
        <v/>
      </c>
      <c r="DE35" s="3" t="str">
        <f>DE34</f>
        <v/>
      </c>
      <c r="DF35" s="3" t="str">
        <f>DF34</f>
        <v/>
      </c>
      <c r="DG35" s="3" t="str">
        <f t="shared" si="7"/>
        <v/>
      </c>
      <c r="DH35" s="8"/>
      <c r="DI35" s="3" t="str">
        <f>DI34</f>
        <v/>
      </c>
      <c r="DJ35" s="3" t="str">
        <f>DJ34</f>
        <v/>
      </c>
      <c r="DK35" s="3" t="str">
        <f>DK34</f>
        <v/>
      </c>
      <c r="DL35" s="3" t="str">
        <f>DL34</f>
        <v/>
      </c>
      <c r="DM35" s="3" t="str">
        <f>IF(ET34=6,AS36,"")</f>
        <v/>
      </c>
      <c r="DN35" s="3" t="str">
        <f>IF(ET34=6,AT36,"")</f>
        <v/>
      </c>
      <c r="DO35" s="3" t="str">
        <f>IF(ET34=6,AU36,"")</f>
        <v/>
      </c>
      <c r="DP35" s="3" t="str">
        <f>IF(ET34=6,AV36,"")</f>
        <v/>
      </c>
      <c r="DQ35" s="3" t="str">
        <f>DQ34</f>
        <v/>
      </c>
      <c r="DR35" s="3" t="str">
        <f>DR34</f>
        <v/>
      </c>
      <c r="DS35" s="3" t="str">
        <f t="shared" si="8"/>
        <v/>
      </c>
      <c r="DT35" s="8"/>
      <c r="DU35" s="3" t="str">
        <f>DU34</f>
        <v/>
      </c>
      <c r="DV35" s="3" t="str">
        <f>DV34</f>
        <v/>
      </c>
      <c r="DW35" s="3" t="str">
        <f>DW34</f>
        <v/>
      </c>
      <c r="DX35" s="3" t="str">
        <f>DX34</f>
        <v/>
      </c>
      <c r="DY35" s="3" t="str">
        <f>IF(ET34=7,AZ36,"")</f>
        <v/>
      </c>
      <c r="DZ35" s="3" t="str">
        <f>IF(ET34=7,BA36,"")</f>
        <v/>
      </c>
      <c r="EA35" s="3" t="str">
        <f>IF(ET34=7,BB36,"")</f>
        <v/>
      </c>
      <c r="EB35" s="3" t="str">
        <f>IF(ET34=7,BC36,"")</f>
        <v/>
      </c>
      <c r="EC35" s="3" t="str">
        <f t="shared" si="9"/>
        <v/>
      </c>
      <c r="ED35" s="8"/>
      <c r="EE35" s="28" t="s">
        <v>277</v>
      </c>
      <c r="EF35" s="28" t="s">
        <v>277</v>
      </c>
      <c r="EG35" s="28" t="s">
        <v>277</v>
      </c>
      <c r="EH35" s="28" t="s">
        <v>277</v>
      </c>
      <c r="EI35" s="28" t="s">
        <v>277</v>
      </c>
      <c r="EJ35" s="28" t="s">
        <v>277</v>
      </c>
      <c r="EK35" s="28" t="s">
        <v>277</v>
      </c>
      <c r="EL35" s="28" t="s">
        <v>277</v>
      </c>
      <c r="EM35" s="28" t="s">
        <v>277</v>
      </c>
      <c r="EN35" s="28" t="s">
        <v>277</v>
      </c>
      <c r="EO35" s="8"/>
      <c r="EP35" s="9"/>
      <c r="EQ35" s="10" t="str">
        <f t="shared" si="10"/>
        <v/>
      </c>
      <c r="ER35" s="11" t="str">
        <f t="shared" si="11"/>
        <v/>
      </c>
      <c r="ES35" s="10" t="str">
        <f t="shared" si="12"/>
        <v/>
      </c>
      <c r="ET35" s="10">
        <f t="shared" si="13"/>
        <v>0</v>
      </c>
      <c r="EU35" s="13"/>
      <c r="EV35" s="12" t="b">
        <f t="shared" si="14"/>
        <v>1</v>
      </c>
      <c r="EW35" s="3" t="b">
        <f t="shared" si="15"/>
        <v>1</v>
      </c>
      <c r="EX35" s="3" t="b">
        <f t="shared" si="16"/>
        <v>1</v>
      </c>
      <c r="EY35" s="3" t="b">
        <f t="shared" si="17"/>
        <v>1</v>
      </c>
      <c r="EZ35" s="3">
        <f t="shared" si="18"/>
        <v>0</v>
      </c>
      <c r="FA35" s="3">
        <f t="shared" si="19"/>
        <v>0</v>
      </c>
      <c r="FB35" s="3">
        <f t="shared" si="20"/>
        <v>0</v>
      </c>
      <c r="FC35" s="3">
        <f t="shared" si="21"/>
        <v>0</v>
      </c>
      <c r="FD35" s="3">
        <f t="shared" si="22"/>
        <v>0</v>
      </c>
      <c r="FE35" s="3" t="e">
        <f t="shared" si="23"/>
        <v>#VALUE!</v>
      </c>
      <c r="FF35" s="3">
        <f t="shared" si="24"/>
        <v>0</v>
      </c>
      <c r="FG35" s="3">
        <f t="shared" si="25"/>
        <v>0</v>
      </c>
      <c r="FH35" s="3" t="e">
        <f t="shared" si="26"/>
        <v>#VALUE!</v>
      </c>
      <c r="FI35" s="3" t="b">
        <f t="shared" si="27"/>
        <v>1</v>
      </c>
      <c r="FJ35" s="3" t="b">
        <f t="shared" si="28"/>
        <v>1</v>
      </c>
      <c r="FK35" s="3" t="b">
        <f t="shared" si="29"/>
        <v>1</v>
      </c>
      <c r="FL35" s="3" t="b">
        <f t="shared" si="30"/>
        <v>1</v>
      </c>
      <c r="FM35" s="3" t="b">
        <f t="shared" si="31"/>
        <v>1</v>
      </c>
      <c r="FN35" s="3" t="b">
        <f t="shared" si="32"/>
        <v>1</v>
      </c>
      <c r="FO35" s="3">
        <f t="shared" si="33"/>
        <v>0</v>
      </c>
      <c r="FP35" s="3">
        <f t="shared" si="34"/>
        <v>0</v>
      </c>
      <c r="FQ35" s="3">
        <f t="shared" si="35"/>
        <v>0</v>
      </c>
      <c r="FR35" s="3">
        <f t="shared" si="36"/>
        <v>0</v>
      </c>
      <c r="FS35" s="3">
        <f t="shared" si="37"/>
        <v>0</v>
      </c>
      <c r="FT35" s="3">
        <f t="shared" si="38"/>
        <v>0</v>
      </c>
      <c r="FU35" s="3">
        <f t="shared" si="39"/>
        <v>0</v>
      </c>
      <c r="FV35" s="21" t="b">
        <f t="shared" si="40"/>
        <v>1</v>
      </c>
      <c r="FW35" s="24">
        <f t="shared" si="41"/>
        <v>1</v>
      </c>
      <c r="FX35" s="24">
        <f t="shared" si="42"/>
        <v>0</v>
      </c>
      <c r="FY35" s="25" t="e">
        <f t="shared" si="43"/>
        <v>#VALUE!</v>
      </c>
      <c r="FZ35" s="24" t="e">
        <f t="shared" si="44"/>
        <v>#VALUE!</v>
      </c>
      <c r="GA35" s="24" t="e">
        <f t="shared" si="45"/>
        <v>#VALUE!</v>
      </c>
      <c r="GB35" s="24">
        <f t="shared" si="57"/>
        <v>1</v>
      </c>
      <c r="GC35" s="24" t="e">
        <f t="shared" si="58"/>
        <v>#VALUE!</v>
      </c>
      <c r="GD35" s="24" t="e">
        <f t="shared" si="59"/>
        <v>#VALUE!</v>
      </c>
      <c r="GE35" s="24" t="e">
        <f t="shared" si="60"/>
        <v>#VALUE!</v>
      </c>
      <c r="GF35" s="24">
        <f t="shared" si="46"/>
        <v>0</v>
      </c>
      <c r="GG35" s="24">
        <f t="shared" si="47"/>
        <v>0</v>
      </c>
      <c r="GH35" s="24">
        <f t="shared" si="48"/>
        <v>0</v>
      </c>
      <c r="GI35" s="24">
        <f t="shared" si="49"/>
        <v>0</v>
      </c>
      <c r="GJ35" s="24">
        <f t="shared" si="50"/>
        <v>2</v>
      </c>
      <c r="GK35" s="24">
        <f t="shared" si="51"/>
        <v>2</v>
      </c>
      <c r="GL35" s="24">
        <f t="shared" si="52"/>
        <v>2</v>
      </c>
      <c r="GM35" s="31">
        <f t="shared" si="53"/>
        <v>2</v>
      </c>
      <c r="GN35" s="13"/>
    </row>
    <row r="36" spans="1:196">
      <c r="A36" s="54"/>
      <c r="B36" s="54"/>
      <c r="C36" s="54"/>
      <c r="D36" s="54"/>
      <c r="E36" s="54"/>
      <c r="F36" s="54"/>
      <c r="G36" s="54"/>
      <c r="H36" s="54"/>
      <c r="I36" s="54"/>
      <c r="J36" s="54"/>
      <c r="K36" s="54"/>
      <c r="L36" s="54"/>
      <c r="M36" s="56"/>
      <c r="N36" s="54"/>
      <c r="O36" s="54"/>
      <c r="P36" s="54"/>
      <c r="Q36" s="56"/>
      <c r="R36" s="54"/>
      <c r="S36" s="54"/>
      <c r="T36" s="54"/>
      <c r="U36" s="56"/>
      <c r="V36" s="54"/>
      <c r="W36" s="54"/>
      <c r="X36" s="56"/>
      <c r="Y36" s="54"/>
      <c r="Z36" s="54"/>
      <c r="AA36" s="54"/>
      <c r="AB36" s="56"/>
      <c r="AC36" s="54"/>
      <c r="AD36" s="54"/>
      <c r="AE36" s="54"/>
      <c r="AF36" s="56"/>
      <c r="AG36" s="54"/>
      <c r="AH36" s="54"/>
      <c r="AI36" s="56"/>
      <c r="AJ36" s="54"/>
      <c r="AK36" s="54"/>
      <c r="AL36" s="56"/>
      <c r="AM36" s="54"/>
      <c r="AN36" s="54"/>
      <c r="AO36" s="54"/>
      <c r="AP36" s="54"/>
      <c r="AQ36" s="54"/>
      <c r="AR36" s="56"/>
      <c r="AS36" s="54"/>
      <c r="AT36" s="54"/>
      <c r="AU36" s="54"/>
      <c r="AV36" s="54"/>
      <c r="AW36" s="54"/>
      <c r="AX36" s="54"/>
      <c r="AY36" s="56"/>
      <c r="AZ36" s="54"/>
      <c r="BA36" s="54"/>
      <c r="BB36" s="54"/>
      <c r="BC36" s="100"/>
      <c r="BD36" s="8"/>
      <c r="BE36" s="8"/>
      <c r="BF36" s="28" t="s">
        <v>277</v>
      </c>
      <c r="BG36" s="28" t="s">
        <v>277</v>
      </c>
      <c r="BH36" s="28" t="s">
        <v>277</v>
      </c>
      <c r="BI36" s="28" t="s">
        <v>277</v>
      </c>
      <c r="BJ36" s="28" t="s">
        <v>277</v>
      </c>
      <c r="BK36" s="28" t="s">
        <v>277</v>
      </c>
      <c r="BL36" s="28" t="s">
        <v>277</v>
      </c>
      <c r="BM36" s="28" t="s">
        <v>277</v>
      </c>
      <c r="BN36" s="28" t="s">
        <v>277</v>
      </c>
      <c r="BO36" s="28" t="s">
        <v>277</v>
      </c>
      <c r="BP36" s="8"/>
      <c r="BQ36" s="22" t="str">
        <f t="shared" si="0"/>
        <v/>
      </c>
      <c r="BR36" s="22" t="str">
        <f>IF(FV34=FALSE,C35,"")</f>
        <v/>
      </c>
      <c r="BS36" s="22" t="str">
        <f>BS35</f>
        <v/>
      </c>
      <c r="BT36" s="22" t="str">
        <f t="shared" si="54"/>
        <v/>
      </c>
      <c r="BU36" s="22" t="str">
        <f t="shared" si="1"/>
        <v/>
      </c>
      <c r="BV36" s="22" t="str">
        <f t="shared" si="2"/>
        <v/>
      </c>
      <c r="BW36" s="22" t="str">
        <f t="shared" ref="BW36:BW67" si="61">IF(FV36=FALSE,F36,"")</f>
        <v/>
      </c>
      <c r="BX36" s="22" t="str">
        <f t="shared" si="55"/>
        <v/>
      </c>
      <c r="BY36" s="22" t="str">
        <f t="shared" ref="BY36:BY67" si="62">IF(FV36=FALSE,K36,"")</f>
        <v/>
      </c>
      <c r="BZ36" s="22" t="str">
        <f t="shared" ref="BZ36:BZ67" si="63">IF(FV36=FALSE,L36,"")</f>
        <v/>
      </c>
      <c r="CA36" s="18"/>
      <c r="CB36" s="3" t="str">
        <f>IF(ET34=1, EQ35,"")</f>
        <v/>
      </c>
      <c r="CC36" s="3" t="str">
        <f>IF(ET34=1, ER35,"")</f>
        <v/>
      </c>
      <c r="CD36" s="3" t="str">
        <f>IF(ET34=1, ES35,"")</f>
        <v/>
      </c>
      <c r="CE36" s="3" t="str">
        <f>CE35</f>
        <v/>
      </c>
      <c r="CF36" s="3" t="str">
        <f>CF35</f>
        <v/>
      </c>
      <c r="CG36" s="3" t="str">
        <f>CG35</f>
        <v/>
      </c>
      <c r="CH36" s="3" t="str">
        <f t="shared" ref="CH36:CH67" si="64">IF(ET36=1, GJ36, "")</f>
        <v/>
      </c>
      <c r="CI36" s="8"/>
      <c r="CJ36" s="3" t="str">
        <f>IF(ET36=2,V35,"")</f>
        <v/>
      </c>
      <c r="CK36" s="3" t="str">
        <f>IF(ET36=2,W35,"")</f>
        <v/>
      </c>
      <c r="CL36" s="3" t="str">
        <f>CL35</f>
        <v/>
      </c>
      <c r="CM36" s="3" t="str">
        <f>CM35</f>
        <v/>
      </c>
      <c r="CN36" s="8"/>
      <c r="CO36" s="3" t="str">
        <f>IF(ET36=3,AG35,"")</f>
        <v/>
      </c>
      <c r="CP36" s="3" t="str">
        <f>IF(ET36=3,AH35,"")</f>
        <v/>
      </c>
      <c r="CQ36" s="3" t="str">
        <f>CQ35</f>
        <v/>
      </c>
      <c r="CR36" s="3" t="str">
        <f>CR35</f>
        <v/>
      </c>
      <c r="CS36" s="8"/>
      <c r="CT36" s="3" t="str">
        <f>IF(ET36=4,AJ35,"")</f>
        <v/>
      </c>
      <c r="CU36" s="3" t="str">
        <f>IF(ET36=4,AK35,"")</f>
        <v/>
      </c>
      <c r="CV36" s="3" t="str">
        <f>CV35</f>
        <v/>
      </c>
      <c r="CW36" s="3" t="str">
        <f>CW35</f>
        <v/>
      </c>
      <c r="CX36" s="8"/>
      <c r="CY36" s="3" t="str">
        <f>IF(ET36=5,AM35,"")</f>
        <v/>
      </c>
      <c r="CZ36" s="3" t="str">
        <f>IF(ET36=5,AN35,"")</f>
        <v/>
      </c>
      <c r="DA36" s="3" t="str">
        <f>IF(ET36=5,AO35,"")</f>
        <v/>
      </c>
      <c r="DB36" s="3" t="str">
        <f>DB35</f>
        <v/>
      </c>
      <c r="DC36" s="3" t="str">
        <f>DC35</f>
        <v/>
      </c>
      <c r="DD36" s="3" t="str">
        <f>DD35</f>
        <v/>
      </c>
      <c r="DE36" s="3" t="str">
        <f>DE35</f>
        <v/>
      </c>
      <c r="DF36" s="3" t="str">
        <f>DF35</f>
        <v/>
      </c>
      <c r="DG36" s="3" t="str">
        <f t="shared" ref="DG36:DG67" si="65">IF(ET36=5,GK36,"")</f>
        <v/>
      </c>
      <c r="DH36" s="8"/>
      <c r="DI36" s="3" t="str">
        <f>IF(ET34=6,AS35,"")</f>
        <v/>
      </c>
      <c r="DJ36" s="3" t="str">
        <f>IF(ET34=6,AT35,"")</f>
        <v/>
      </c>
      <c r="DK36" s="3" t="str">
        <f>IF(ET34=6,AU35,"")</f>
        <v/>
      </c>
      <c r="DL36" s="3" t="str">
        <f>IF(ET34=6,AV35,"")</f>
        <v/>
      </c>
      <c r="DM36" s="3" t="str">
        <f>DM35</f>
        <v/>
      </c>
      <c r="DN36" s="3" t="str">
        <f>DN35</f>
        <v/>
      </c>
      <c r="DO36" s="3" t="str">
        <f>DO35</f>
        <v/>
      </c>
      <c r="DP36" s="3" t="str">
        <f>DP35</f>
        <v/>
      </c>
      <c r="DQ36" s="3" t="str">
        <f>DQ35</f>
        <v/>
      </c>
      <c r="DR36" s="3" t="str">
        <f>DR35</f>
        <v/>
      </c>
      <c r="DS36" s="3" t="str">
        <f t="shared" ref="DS36:DS67" si="66">IF(ET36=6,GL36, "")</f>
        <v/>
      </c>
      <c r="DT36" s="8"/>
      <c r="DU36" s="3" t="str">
        <f>IF(ET34=7,AZ35,"")</f>
        <v/>
      </c>
      <c r="DV36" s="3" t="str">
        <f>IF(ET34=7,BA35,"")</f>
        <v/>
      </c>
      <c r="DW36" s="3" t="str">
        <f>IF(ET34=7,BB35,"")</f>
        <v/>
      </c>
      <c r="DX36" s="3" t="str">
        <f>IF(ET34=7,BC35,"")</f>
        <v/>
      </c>
      <c r="DY36" s="3" t="str">
        <f>DY35</f>
        <v/>
      </c>
      <c r="DZ36" s="3" t="str">
        <f>DZ35</f>
        <v/>
      </c>
      <c r="EA36" s="3" t="str">
        <f>EA35</f>
        <v/>
      </c>
      <c r="EB36" s="3" t="str">
        <f>EB35</f>
        <v/>
      </c>
      <c r="EC36" s="3" t="str">
        <f t="shared" ref="EC36:EC67" si="67">IF(ET36=7, GM36, "")</f>
        <v/>
      </c>
      <c r="ED36" s="8"/>
      <c r="EE36" s="28" t="s">
        <v>277</v>
      </c>
      <c r="EF36" s="28" t="s">
        <v>277</v>
      </c>
      <c r="EG36" s="28" t="s">
        <v>277</v>
      </c>
      <c r="EH36" s="28" t="s">
        <v>277</v>
      </c>
      <c r="EI36" s="28" t="s">
        <v>277</v>
      </c>
      <c r="EJ36" s="28" t="s">
        <v>277</v>
      </c>
      <c r="EK36" s="28" t="s">
        <v>277</v>
      </c>
      <c r="EL36" s="28" t="s">
        <v>277</v>
      </c>
      <c r="EM36" s="28" t="s">
        <v>277</v>
      </c>
      <c r="EN36" s="28" t="s">
        <v>277</v>
      </c>
      <c r="EO36" s="8"/>
      <c r="EP36" s="9"/>
      <c r="EQ36" s="10" t="str">
        <f t="shared" ref="EQ36:EQ67" si="68">IF(FD36&gt;0, (N36+Y36+R36+AC36), "")</f>
        <v/>
      </c>
      <c r="ER36" s="11" t="str">
        <f t="shared" ref="ER36:ER67" si="69">IF(FD36&gt;0,FE36,"")</f>
        <v/>
      </c>
      <c r="ES36" s="10" t="str">
        <f t="shared" ref="ES36:ES67" si="70">IF(FD36&gt;0, (P36+AA36+T36+AE36), "")</f>
        <v/>
      </c>
      <c r="ET36" s="10">
        <f t="shared" ref="ET36:ET67" si="71">FO36+FP36+FQ36+FR36+FS36+FT36+FU36</f>
        <v>0</v>
      </c>
      <c r="EU36" s="13"/>
      <c r="EV36" s="12" t="b">
        <f t="shared" ref="EV36:EV67" si="72">ISBLANK(N36)</f>
        <v>1</v>
      </c>
      <c r="EW36" s="3" t="b">
        <f t="shared" ref="EW36:EW67" si="73">ISBLANK(R36)</f>
        <v>1</v>
      </c>
      <c r="EX36" s="3" t="b">
        <f t="shared" ref="EX36:EX67" si="74">ISBLANK(Y36)</f>
        <v>1</v>
      </c>
      <c r="EY36" s="3" t="b">
        <f t="shared" ref="EY36:EY67" si="75">ISBLANK(AC36)</f>
        <v>1</v>
      </c>
      <c r="EZ36" s="3">
        <f t="shared" ref="EZ36:EZ67" si="76">IF(EV36=FALSE, 1, 0)</f>
        <v>0</v>
      </c>
      <c r="FA36" s="3">
        <f t="shared" ref="FA36:FA67" si="77">IF(EW36=FALSE, 2, 0)</f>
        <v>0</v>
      </c>
      <c r="FB36" s="3">
        <f t="shared" ref="FB36:FB67" si="78">IF(EX36=FALSE, 1, 0)</f>
        <v>0</v>
      </c>
      <c r="FC36" s="3">
        <f t="shared" ref="FC36:FC67" si="79">IF(EY36=FALSE, 2, 0)</f>
        <v>0</v>
      </c>
      <c r="FD36" s="3">
        <f t="shared" ref="FD36:FD67" si="80">SUM(EZ36:FC36)</f>
        <v>0</v>
      </c>
      <c r="FE36" s="3" t="e">
        <f t="shared" ref="FE36:FE67" si="81">FF36+FH36</f>
        <v>#VALUE!</v>
      </c>
      <c r="FF36" s="3">
        <f t="shared" ref="FF36:FF67" si="82">O36+Z36</f>
        <v>0</v>
      </c>
      <c r="FG36" s="3">
        <f t="shared" ref="FG36:FG67" si="83">S36+AD36</f>
        <v>0</v>
      </c>
      <c r="FH36" s="3" t="e">
        <f t="shared" ref="FH36:FH67" si="84">FG36*SQRT(ES36)</f>
        <v>#VALUE!</v>
      </c>
      <c r="FI36" s="3" t="b">
        <f t="shared" ref="FI36:FI67" si="85">ISBLANK(V36)</f>
        <v>1</v>
      </c>
      <c r="FJ36" s="3" t="b">
        <f t="shared" ref="FJ36:FJ67" si="86">ISBLANK(AG36)</f>
        <v>1</v>
      </c>
      <c r="FK36" s="3" t="b">
        <f t="shared" ref="FK36:FK67" si="87">ISBLANK(AJ36)</f>
        <v>1</v>
      </c>
      <c r="FL36" s="3" t="b">
        <f t="shared" ref="FL36:FL67" si="88">ISBLANK(AM36)</f>
        <v>1</v>
      </c>
      <c r="FM36" s="3" t="b">
        <f t="shared" ref="FM36:FM67" si="89">ISBLANK(AS36)</f>
        <v>1</v>
      </c>
      <c r="FN36" s="3" t="b">
        <f t="shared" ref="FN36:FN67" si="90">ISBLANK(AZ36)</f>
        <v>1</v>
      </c>
      <c r="FO36" s="3">
        <f t="shared" ref="FO36:FO67" si="91">IF(FD36&gt;0, 1, 0)</f>
        <v>0</v>
      </c>
      <c r="FP36" s="3">
        <f t="shared" ref="FP36:FP67" si="92">IF(FI36=FALSE, 2, 0)</f>
        <v>0</v>
      </c>
      <c r="FQ36" s="3">
        <f t="shared" ref="FQ36:FQ67" si="93">IF(FJ36=FALSE, 3, 0)</f>
        <v>0</v>
      </c>
      <c r="FR36" s="3">
        <f t="shared" ref="FR36:FR67" si="94">IF(FK36=FALSE, 4, 0)</f>
        <v>0</v>
      </c>
      <c r="FS36" s="3">
        <f t="shared" ref="FS36:FS67" si="95">IF(FL36=FALSE, 5, 0)</f>
        <v>0</v>
      </c>
      <c r="FT36" s="3">
        <f t="shared" ref="FT36:FT67" si="96">IF(FM36=FALSE, 6, 0)</f>
        <v>0</v>
      </c>
      <c r="FU36" s="3">
        <f t="shared" ref="FU36:FU67" si="97">IF(FN36=FALSE, 7, 0)</f>
        <v>0</v>
      </c>
      <c r="FV36" s="21" t="b">
        <f t="shared" si="40"/>
        <v>1</v>
      </c>
      <c r="FW36" s="24">
        <f t="shared" ref="FW36:FW67" si="98">IF(J36="Higher (more points/events)", 0, 1)</f>
        <v>1</v>
      </c>
      <c r="FX36" s="24">
        <f t="shared" ref="FX36:FX67" si="99">IF(ET36=1, CE36-CB36,0)</f>
        <v>0</v>
      </c>
      <c r="FY36" s="25" t="e">
        <f t="shared" ref="FY36:FY67" si="100">DB36-CY36</f>
        <v>#VALUE!</v>
      </c>
      <c r="FZ36" s="24" t="e">
        <f t="shared" ref="FZ36:FZ67" si="101">(DN36-DM36)-(DJ36-DI36)</f>
        <v>#VALUE!</v>
      </c>
      <c r="GA36" s="24" t="e">
        <f t="shared" ref="GA36:GA67" si="102">DY36-DU36</f>
        <v>#VALUE!</v>
      </c>
      <c r="GB36" s="24">
        <f t="shared" si="57"/>
        <v>1</v>
      </c>
      <c r="GC36" s="24" t="e">
        <f t="shared" si="58"/>
        <v>#VALUE!</v>
      </c>
      <c r="GD36" s="24" t="e">
        <f t="shared" si="59"/>
        <v>#VALUE!</v>
      </c>
      <c r="GE36" s="24" t="e">
        <f t="shared" si="60"/>
        <v>#VALUE!</v>
      </c>
      <c r="GF36" s="24">
        <f t="shared" ref="GF36:GF67" si="103">IF(ET36=1, GB36,0)</f>
        <v>0</v>
      </c>
      <c r="GG36" s="24">
        <f t="shared" ref="GG36:GG67" si="104">IF(ET36=5,GC36,0)</f>
        <v>0</v>
      </c>
      <c r="GH36" s="24">
        <f t="shared" ref="GH36:GH67" si="105">IF(ET36=6,GD36,0)</f>
        <v>0</v>
      </c>
      <c r="GI36" s="24">
        <f t="shared" ref="GI36:GI67" si="106">IF(ET36=7,GE36,0)</f>
        <v>0</v>
      </c>
      <c r="GJ36" s="24">
        <f t="shared" ref="GJ36:GJ67" si="107">IF((FW36=GF36), 3,2)</f>
        <v>2</v>
      </c>
      <c r="GK36" s="24">
        <f t="shared" ref="GK36:GK67" si="108">IF((FW36=GG36), 3,2)</f>
        <v>2</v>
      </c>
      <c r="GL36" s="24">
        <f t="shared" ref="GL36:GL67" si="109">IF((FW36=GH36), 3,2)</f>
        <v>2</v>
      </c>
      <c r="GM36" s="31">
        <f t="shared" ref="GM36:GM67" si="110">IF((FW36=GI36), 3,2)</f>
        <v>2</v>
      </c>
      <c r="GN36" s="13"/>
    </row>
    <row r="37" spans="1:196">
      <c r="A37" s="54"/>
      <c r="B37" s="54"/>
      <c r="C37" s="54"/>
      <c r="D37" s="54"/>
      <c r="E37" s="54"/>
      <c r="F37" s="54"/>
      <c r="G37" s="54"/>
      <c r="H37" s="54"/>
      <c r="I37" s="54"/>
      <c r="J37" s="54"/>
      <c r="K37" s="54"/>
      <c r="L37" s="54"/>
      <c r="M37" s="56"/>
      <c r="N37" s="54"/>
      <c r="O37" s="54"/>
      <c r="P37" s="54"/>
      <c r="Q37" s="56"/>
      <c r="R37" s="54"/>
      <c r="S37" s="54"/>
      <c r="T37" s="54"/>
      <c r="U37" s="56"/>
      <c r="V37" s="54"/>
      <c r="W37" s="54"/>
      <c r="X37" s="56"/>
      <c r="Y37" s="54"/>
      <c r="Z37" s="54"/>
      <c r="AA37" s="54"/>
      <c r="AB37" s="56"/>
      <c r="AC37" s="54"/>
      <c r="AD37" s="54"/>
      <c r="AE37" s="54"/>
      <c r="AF37" s="56"/>
      <c r="AG37" s="54"/>
      <c r="AH37" s="54"/>
      <c r="AI37" s="56"/>
      <c r="AJ37" s="54"/>
      <c r="AK37" s="54"/>
      <c r="AL37" s="56"/>
      <c r="AM37" s="54"/>
      <c r="AN37" s="54"/>
      <c r="AO37" s="54"/>
      <c r="AP37" s="54"/>
      <c r="AQ37" s="54"/>
      <c r="AR37" s="56"/>
      <c r="AS37" s="54"/>
      <c r="AT37" s="54"/>
      <c r="AU37" s="54"/>
      <c r="AV37" s="54"/>
      <c r="AW37" s="54"/>
      <c r="AX37" s="54"/>
      <c r="AY37" s="56"/>
      <c r="AZ37" s="54"/>
      <c r="BA37" s="54"/>
      <c r="BB37" s="54"/>
      <c r="BC37" s="100"/>
      <c r="BD37" s="8"/>
      <c r="BE37" s="8"/>
      <c r="BF37" s="28" t="s">
        <v>277</v>
      </c>
      <c r="BG37" s="28" t="s">
        <v>277</v>
      </c>
      <c r="BH37" s="28" t="s">
        <v>277</v>
      </c>
      <c r="BI37" s="28" t="s">
        <v>277</v>
      </c>
      <c r="BJ37" s="28" t="s">
        <v>277</v>
      </c>
      <c r="BK37" s="28" t="s">
        <v>277</v>
      </c>
      <c r="BL37" s="28" t="s">
        <v>277</v>
      </c>
      <c r="BM37" s="28" t="s">
        <v>277</v>
      </c>
      <c r="BN37" s="28" t="s">
        <v>277</v>
      </c>
      <c r="BO37" s="28" t="s">
        <v>277</v>
      </c>
      <c r="BP37" s="8"/>
      <c r="BQ37" s="22" t="str">
        <f t="shared" si="0"/>
        <v/>
      </c>
      <c r="BR37" s="22" t="str">
        <f>IF(FV37=FALSE,C37,"")</f>
        <v/>
      </c>
      <c r="BS37" s="22" t="str">
        <f>BR39</f>
        <v/>
      </c>
      <c r="BT37" s="22" t="str">
        <f t="shared" si="54"/>
        <v/>
      </c>
      <c r="BU37" s="22" t="str">
        <f t="shared" si="1"/>
        <v/>
      </c>
      <c r="BV37" s="22" t="str">
        <f t="shared" si="2"/>
        <v/>
      </c>
      <c r="BW37" s="22" t="str">
        <f t="shared" si="61"/>
        <v/>
      </c>
      <c r="BX37" s="22" t="str">
        <f t="shared" si="55"/>
        <v/>
      </c>
      <c r="BY37" s="22" t="str">
        <f t="shared" si="62"/>
        <v/>
      </c>
      <c r="BZ37" s="22" t="str">
        <f t="shared" si="63"/>
        <v/>
      </c>
      <c r="CA37" s="18"/>
      <c r="CB37" s="3" t="str">
        <f>IF(ET37=1, EQ37,"")</f>
        <v/>
      </c>
      <c r="CC37" s="3" t="str">
        <f>IF(ET37=1, ER37,"")</f>
        <v/>
      </c>
      <c r="CD37" s="3" t="str">
        <f>IF(ET37=1, ES37,"")</f>
        <v/>
      </c>
      <c r="CE37" s="3" t="str">
        <f>CB39</f>
        <v/>
      </c>
      <c r="CF37" s="3" t="str">
        <f>CC39</f>
        <v/>
      </c>
      <c r="CG37" s="3" t="str">
        <f>CD39</f>
        <v/>
      </c>
      <c r="CH37" s="3" t="str">
        <f t="shared" si="64"/>
        <v/>
      </c>
      <c r="CI37" s="8"/>
      <c r="CJ37" s="3" t="str">
        <f>IF(ET37=2,V37,"")</f>
        <v/>
      </c>
      <c r="CK37" s="3" t="str">
        <f>IF(ET37=2,W37,"")</f>
        <v/>
      </c>
      <c r="CL37" s="3" t="str">
        <f>CJ39</f>
        <v/>
      </c>
      <c r="CM37" s="3" t="str">
        <f>CK39</f>
        <v/>
      </c>
      <c r="CN37" s="8"/>
      <c r="CO37" s="3" t="str">
        <f>IF(ET37=3,AG37,"")</f>
        <v/>
      </c>
      <c r="CP37" s="3" t="str">
        <f>IF(ET37=3,AH37,"")</f>
        <v/>
      </c>
      <c r="CQ37" s="3" t="str">
        <f>CO39</f>
        <v/>
      </c>
      <c r="CR37" s="3" t="str">
        <f>CP39</f>
        <v/>
      </c>
      <c r="CS37" s="8"/>
      <c r="CT37" s="3" t="str">
        <f>IF(ET37=4,AJ37,"")</f>
        <v/>
      </c>
      <c r="CU37" s="3" t="str">
        <f>IF(ET37=4,AK37,"")</f>
        <v/>
      </c>
      <c r="CV37" s="3" t="str">
        <f>CT39</f>
        <v/>
      </c>
      <c r="CW37" s="3" t="str">
        <f>CU39</f>
        <v/>
      </c>
      <c r="CX37" s="8"/>
      <c r="CY37" s="3" t="str">
        <f>IF(ET37=5,AM37,"")</f>
        <v/>
      </c>
      <c r="CZ37" s="3" t="str">
        <f>IF(ET37=5,AN37,"")</f>
        <v/>
      </c>
      <c r="DA37" s="3" t="str">
        <f>IF(ET37=5,AO37,"")</f>
        <v/>
      </c>
      <c r="DB37" s="3" t="str">
        <f>CY39</f>
        <v/>
      </c>
      <c r="DC37" s="3" t="str">
        <f>CZ39</f>
        <v/>
      </c>
      <c r="DD37" s="3" t="str">
        <f>DA39</f>
        <v/>
      </c>
      <c r="DE37" s="3" t="str">
        <f>IF(ET37=5,AP37,"")</f>
        <v/>
      </c>
      <c r="DF37" s="3" t="str">
        <f>IF(ET37=5,AQ37,"")</f>
        <v/>
      </c>
      <c r="DG37" s="3" t="str">
        <f t="shared" si="65"/>
        <v/>
      </c>
      <c r="DH37" s="8"/>
      <c r="DI37" s="3" t="str">
        <f>IF(ET37=6,AS37,"")</f>
        <v/>
      </c>
      <c r="DJ37" s="3" t="str">
        <f>IF(ET37=6,AT37,"")</f>
        <v/>
      </c>
      <c r="DK37" s="3" t="str">
        <f>IF(ET37=6,AU37,"")</f>
        <v/>
      </c>
      <c r="DL37" s="3" t="str">
        <f>IF(ET37=6,AV37,"")</f>
        <v/>
      </c>
      <c r="DM37" s="3" t="str">
        <f>DI39</f>
        <v/>
      </c>
      <c r="DN37" s="3" t="str">
        <f>DJ39</f>
        <v/>
      </c>
      <c r="DO37" s="3" t="str">
        <f>DK39</f>
        <v/>
      </c>
      <c r="DP37" s="3" t="str">
        <f>DL39</f>
        <v/>
      </c>
      <c r="DQ37" s="3" t="str">
        <f>IF(ET37=6,AW37,"")</f>
        <v/>
      </c>
      <c r="DR37" s="3" t="str">
        <f>IF(ET37=6,AX37,"")</f>
        <v/>
      </c>
      <c r="DS37" s="3" t="str">
        <f t="shared" si="66"/>
        <v/>
      </c>
      <c r="DT37" s="8"/>
      <c r="DU37" s="3" t="str">
        <f>IF(ET37=7,AZ37,"")</f>
        <v/>
      </c>
      <c r="DV37" s="3" t="str">
        <f>IF(ET37=7,BA37,"")</f>
        <v/>
      </c>
      <c r="DW37" s="3" t="str">
        <f>IF(ET37=7,BB37,"")</f>
        <v/>
      </c>
      <c r="DX37" s="3" t="str">
        <f>IF(ET37=7,BC37,"")</f>
        <v/>
      </c>
      <c r="DY37" s="3" t="str">
        <f>DU39</f>
        <v/>
      </c>
      <c r="DZ37" s="3" t="str">
        <f>DV39</f>
        <v/>
      </c>
      <c r="EA37" s="3" t="str">
        <f>DW39</f>
        <v/>
      </c>
      <c r="EB37" s="3" t="str">
        <f>DX39</f>
        <v/>
      </c>
      <c r="EC37" s="3" t="str">
        <f t="shared" si="67"/>
        <v/>
      </c>
      <c r="ED37" s="8"/>
      <c r="EE37" s="28" t="s">
        <v>277</v>
      </c>
      <c r="EF37" s="28" t="s">
        <v>277</v>
      </c>
      <c r="EG37" s="28" t="s">
        <v>277</v>
      </c>
      <c r="EH37" s="28" t="s">
        <v>277</v>
      </c>
      <c r="EI37" s="28" t="s">
        <v>277</v>
      </c>
      <c r="EJ37" s="28" t="s">
        <v>277</v>
      </c>
      <c r="EK37" s="28" t="s">
        <v>277</v>
      </c>
      <c r="EL37" s="28" t="s">
        <v>277</v>
      </c>
      <c r="EM37" s="28" t="s">
        <v>277</v>
      </c>
      <c r="EN37" s="28" t="s">
        <v>277</v>
      </c>
      <c r="EO37" s="8"/>
      <c r="EP37" s="9"/>
      <c r="EQ37" s="10" t="str">
        <f t="shared" si="68"/>
        <v/>
      </c>
      <c r="ER37" s="11" t="str">
        <f t="shared" si="69"/>
        <v/>
      </c>
      <c r="ES37" s="10" t="str">
        <f t="shared" si="70"/>
        <v/>
      </c>
      <c r="ET37" s="10">
        <f t="shared" si="71"/>
        <v>0</v>
      </c>
      <c r="EU37" s="13"/>
      <c r="EV37" s="12" t="b">
        <f t="shared" si="72"/>
        <v>1</v>
      </c>
      <c r="EW37" s="3" t="b">
        <f t="shared" si="73"/>
        <v>1</v>
      </c>
      <c r="EX37" s="3" t="b">
        <f t="shared" si="74"/>
        <v>1</v>
      </c>
      <c r="EY37" s="3" t="b">
        <f t="shared" si="75"/>
        <v>1</v>
      </c>
      <c r="EZ37" s="3">
        <f t="shared" si="76"/>
        <v>0</v>
      </c>
      <c r="FA37" s="3">
        <f t="shared" si="77"/>
        <v>0</v>
      </c>
      <c r="FB37" s="3">
        <f t="shared" si="78"/>
        <v>0</v>
      </c>
      <c r="FC37" s="3">
        <f t="shared" si="79"/>
        <v>0</v>
      </c>
      <c r="FD37" s="3">
        <f t="shared" si="80"/>
        <v>0</v>
      </c>
      <c r="FE37" s="3" t="e">
        <f t="shared" si="81"/>
        <v>#VALUE!</v>
      </c>
      <c r="FF37" s="3">
        <f t="shared" si="82"/>
        <v>0</v>
      </c>
      <c r="FG37" s="3">
        <f t="shared" si="83"/>
        <v>0</v>
      </c>
      <c r="FH37" s="3" t="e">
        <f t="shared" si="84"/>
        <v>#VALUE!</v>
      </c>
      <c r="FI37" s="3" t="b">
        <f t="shared" si="85"/>
        <v>1</v>
      </c>
      <c r="FJ37" s="3" t="b">
        <f t="shared" si="86"/>
        <v>1</v>
      </c>
      <c r="FK37" s="3" t="b">
        <f t="shared" si="87"/>
        <v>1</v>
      </c>
      <c r="FL37" s="3" t="b">
        <f t="shared" si="88"/>
        <v>1</v>
      </c>
      <c r="FM37" s="3" t="b">
        <f t="shared" si="89"/>
        <v>1</v>
      </c>
      <c r="FN37" s="3" t="b">
        <f t="shared" si="90"/>
        <v>1</v>
      </c>
      <c r="FO37" s="3">
        <f t="shared" si="91"/>
        <v>0</v>
      </c>
      <c r="FP37" s="3">
        <f t="shared" si="92"/>
        <v>0</v>
      </c>
      <c r="FQ37" s="3">
        <f t="shared" si="93"/>
        <v>0</v>
      </c>
      <c r="FR37" s="3">
        <f t="shared" si="94"/>
        <v>0</v>
      </c>
      <c r="FS37" s="3">
        <f t="shared" si="95"/>
        <v>0</v>
      </c>
      <c r="FT37" s="3">
        <f t="shared" si="96"/>
        <v>0</v>
      </c>
      <c r="FU37" s="3">
        <f t="shared" si="97"/>
        <v>0</v>
      </c>
      <c r="FV37" s="21" t="b">
        <f t="shared" si="40"/>
        <v>1</v>
      </c>
      <c r="FW37" s="24">
        <f t="shared" si="98"/>
        <v>1</v>
      </c>
      <c r="FX37" s="24">
        <f t="shared" si="99"/>
        <v>0</v>
      </c>
      <c r="FY37" s="25" t="e">
        <f t="shared" si="100"/>
        <v>#VALUE!</v>
      </c>
      <c r="FZ37" s="24" t="e">
        <f t="shared" si="101"/>
        <v>#VALUE!</v>
      </c>
      <c r="GA37" s="24" t="e">
        <f t="shared" si="102"/>
        <v>#VALUE!</v>
      </c>
      <c r="GB37" s="24">
        <f t="shared" si="57"/>
        <v>1</v>
      </c>
      <c r="GC37" s="24" t="e">
        <f t="shared" si="58"/>
        <v>#VALUE!</v>
      </c>
      <c r="GD37" s="24" t="e">
        <f t="shared" si="59"/>
        <v>#VALUE!</v>
      </c>
      <c r="GE37" s="24" t="e">
        <f t="shared" si="60"/>
        <v>#VALUE!</v>
      </c>
      <c r="GF37" s="24">
        <f t="shared" si="103"/>
        <v>0</v>
      </c>
      <c r="GG37" s="24">
        <f t="shared" si="104"/>
        <v>0</v>
      </c>
      <c r="GH37" s="24">
        <f t="shared" si="105"/>
        <v>0</v>
      </c>
      <c r="GI37" s="24">
        <f t="shared" si="106"/>
        <v>0</v>
      </c>
      <c r="GJ37" s="24">
        <f t="shared" si="107"/>
        <v>2</v>
      </c>
      <c r="GK37" s="24">
        <f t="shared" si="108"/>
        <v>2</v>
      </c>
      <c r="GL37" s="24">
        <f t="shared" si="109"/>
        <v>2</v>
      </c>
      <c r="GM37" s="31">
        <f t="shared" si="110"/>
        <v>2</v>
      </c>
      <c r="GN37" s="13"/>
    </row>
    <row r="38" spans="1:196">
      <c r="A38" s="54"/>
      <c r="B38" s="54"/>
      <c r="C38" s="54"/>
      <c r="D38" s="54"/>
      <c r="E38" s="54"/>
      <c r="F38" s="54"/>
      <c r="G38" s="54"/>
      <c r="H38" s="54"/>
      <c r="I38" s="54"/>
      <c r="J38" s="54"/>
      <c r="K38" s="54"/>
      <c r="L38" s="54"/>
      <c r="M38" s="56"/>
      <c r="N38" s="54"/>
      <c r="O38" s="54"/>
      <c r="P38" s="54"/>
      <c r="Q38" s="56"/>
      <c r="R38" s="54"/>
      <c r="S38" s="54"/>
      <c r="T38" s="54"/>
      <c r="U38" s="56"/>
      <c r="V38" s="54"/>
      <c r="W38" s="54"/>
      <c r="X38" s="56"/>
      <c r="Y38" s="54"/>
      <c r="Z38" s="54"/>
      <c r="AA38" s="54"/>
      <c r="AB38" s="56"/>
      <c r="AC38" s="54"/>
      <c r="AD38" s="54"/>
      <c r="AE38" s="54"/>
      <c r="AF38" s="56"/>
      <c r="AG38" s="54"/>
      <c r="AH38" s="54"/>
      <c r="AI38" s="56"/>
      <c r="AJ38" s="54"/>
      <c r="AK38" s="54"/>
      <c r="AL38" s="56"/>
      <c r="AM38" s="54"/>
      <c r="AN38" s="54"/>
      <c r="AO38" s="54"/>
      <c r="AP38" s="54"/>
      <c r="AQ38" s="54"/>
      <c r="AR38" s="56"/>
      <c r="AS38" s="54"/>
      <c r="AT38" s="54"/>
      <c r="AU38" s="54"/>
      <c r="AV38" s="54"/>
      <c r="AW38" s="54"/>
      <c r="AX38" s="54"/>
      <c r="AY38" s="56"/>
      <c r="AZ38" s="54"/>
      <c r="BA38" s="54"/>
      <c r="BB38" s="54"/>
      <c r="BC38" s="100"/>
      <c r="BD38" s="8"/>
      <c r="BE38" s="8"/>
      <c r="BF38" s="28" t="s">
        <v>277</v>
      </c>
      <c r="BG38" s="28" t="s">
        <v>277</v>
      </c>
      <c r="BH38" s="28" t="s">
        <v>277</v>
      </c>
      <c r="BI38" s="28" t="s">
        <v>277</v>
      </c>
      <c r="BJ38" s="28" t="s">
        <v>277</v>
      </c>
      <c r="BK38" s="28" t="s">
        <v>277</v>
      </c>
      <c r="BL38" s="28" t="s">
        <v>277</v>
      </c>
      <c r="BM38" s="28" t="s">
        <v>277</v>
      </c>
      <c r="BN38" s="28" t="s">
        <v>277</v>
      </c>
      <c r="BO38" s="28" t="s">
        <v>277</v>
      </c>
      <c r="BP38" s="8"/>
      <c r="BQ38" s="22" t="str">
        <f t="shared" si="0"/>
        <v/>
      </c>
      <c r="BR38" s="22" t="str">
        <f>BR37</f>
        <v/>
      </c>
      <c r="BS38" s="22" t="str">
        <f>IF(FV37=FALSE,C39,"")</f>
        <v/>
      </c>
      <c r="BT38" s="22" t="str">
        <f t="shared" si="54"/>
        <v/>
      </c>
      <c r="BU38" s="22" t="str">
        <f t="shared" si="1"/>
        <v/>
      </c>
      <c r="BV38" s="22" t="str">
        <f t="shared" si="2"/>
        <v/>
      </c>
      <c r="BW38" s="22" t="str">
        <f t="shared" si="61"/>
        <v/>
      </c>
      <c r="BX38" s="22" t="str">
        <f t="shared" si="55"/>
        <v/>
      </c>
      <c r="BY38" s="22" t="str">
        <f t="shared" si="62"/>
        <v/>
      </c>
      <c r="BZ38" s="22" t="str">
        <f t="shared" si="63"/>
        <v/>
      </c>
      <c r="CA38" s="18"/>
      <c r="CB38" s="3" t="str">
        <f>CB37</f>
        <v/>
      </c>
      <c r="CC38" s="3" t="str">
        <f>CC37</f>
        <v/>
      </c>
      <c r="CD38" s="3" t="str">
        <f>CD37</f>
        <v/>
      </c>
      <c r="CE38" s="3" t="str">
        <f>IF(ET38=1,EQ39,"")</f>
        <v/>
      </c>
      <c r="CF38" s="3" t="str">
        <f>IF(ET38=1,ER39,"")</f>
        <v/>
      </c>
      <c r="CG38" s="3" t="str">
        <f>IF(ET38=1,ES39,"")</f>
        <v/>
      </c>
      <c r="CH38" s="3" t="str">
        <f t="shared" si="64"/>
        <v/>
      </c>
      <c r="CI38" s="8"/>
      <c r="CJ38" s="3" t="str">
        <f>CJ37</f>
        <v/>
      </c>
      <c r="CK38" s="3" t="str">
        <f>CK37</f>
        <v/>
      </c>
      <c r="CL38" s="3" t="str">
        <f>IF(ET39=2,V39,"")</f>
        <v/>
      </c>
      <c r="CM38" s="3" t="str">
        <f>IF(ET39=2,W39,"")</f>
        <v/>
      </c>
      <c r="CN38" s="8"/>
      <c r="CO38" s="3" t="str">
        <f>CO37</f>
        <v/>
      </c>
      <c r="CP38" s="3" t="str">
        <f>CP37</f>
        <v/>
      </c>
      <c r="CQ38" s="3" t="str">
        <f>IF(ET38=3,AG39,"")</f>
        <v/>
      </c>
      <c r="CR38" s="3" t="str">
        <f>IF(ET38=3,AH39,"")</f>
        <v/>
      </c>
      <c r="CS38" s="8"/>
      <c r="CT38" s="3" t="str">
        <f>CT37</f>
        <v/>
      </c>
      <c r="CU38" s="3" t="str">
        <f>CU37</f>
        <v/>
      </c>
      <c r="CV38" s="3" t="str">
        <f>IF(ET38=4,AJ39,"")</f>
        <v/>
      </c>
      <c r="CW38" s="3" t="str">
        <f>IF(ET38=4,AK39,"")</f>
        <v/>
      </c>
      <c r="CX38" s="8"/>
      <c r="CY38" s="3" t="str">
        <f>CY37</f>
        <v/>
      </c>
      <c r="CZ38" s="3" t="str">
        <f>CZ37</f>
        <v/>
      </c>
      <c r="DA38" s="3" t="str">
        <f>DA37</f>
        <v/>
      </c>
      <c r="DB38" s="3" t="str">
        <f>IF(ET38=5,AM39,"")</f>
        <v/>
      </c>
      <c r="DC38" s="3" t="str">
        <f>IF(ET38=5,AN39,"")</f>
        <v/>
      </c>
      <c r="DD38" s="3" t="str">
        <f>IF(ET38=5,AO39,"")</f>
        <v/>
      </c>
      <c r="DE38" s="3" t="str">
        <f>DE37</f>
        <v/>
      </c>
      <c r="DF38" s="3" t="str">
        <f>DF37</f>
        <v/>
      </c>
      <c r="DG38" s="3" t="str">
        <f t="shared" si="65"/>
        <v/>
      </c>
      <c r="DH38" s="8"/>
      <c r="DI38" s="3" t="str">
        <f>DI37</f>
        <v/>
      </c>
      <c r="DJ38" s="3" t="str">
        <f>DJ37</f>
        <v/>
      </c>
      <c r="DK38" s="3" t="str">
        <f>DK37</f>
        <v/>
      </c>
      <c r="DL38" s="3" t="str">
        <f>DL37</f>
        <v/>
      </c>
      <c r="DM38" s="3" t="str">
        <f>IF(ET37=6,AS39,"")</f>
        <v/>
      </c>
      <c r="DN38" s="3" t="str">
        <f>IF(ET37=6,AT39,"")</f>
        <v/>
      </c>
      <c r="DO38" s="3" t="str">
        <f>IF(ET37=6,AU39,"")</f>
        <v/>
      </c>
      <c r="DP38" s="3" t="str">
        <f>IF(ET37=6,AV39,"")</f>
        <v/>
      </c>
      <c r="DQ38" s="3" t="str">
        <f>DQ37</f>
        <v/>
      </c>
      <c r="DR38" s="3" t="str">
        <f>DR37</f>
        <v/>
      </c>
      <c r="DS38" s="3" t="str">
        <f t="shared" si="66"/>
        <v/>
      </c>
      <c r="DT38" s="8"/>
      <c r="DU38" s="3" t="str">
        <f>DU37</f>
        <v/>
      </c>
      <c r="DV38" s="3" t="str">
        <f>DV37</f>
        <v/>
      </c>
      <c r="DW38" s="3" t="str">
        <f>DW37</f>
        <v/>
      </c>
      <c r="DX38" s="3" t="str">
        <f>DX37</f>
        <v/>
      </c>
      <c r="DY38" s="3" t="str">
        <f>IF(ET37=7,AZ39,"")</f>
        <v/>
      </c>
      <c r="DZ38" s="3" t="str">
        <f>IF(ET37=7,BA39,"")</f>
        <v/>
      </c>
      <c r="EA38" s="3" t="str">
        <f>IF(ET37=7,BB39,"")</f>
        <v/>
      </c>
      <c r="EB38" s="3" t="str">
        <f>IF(ET37=7,BC39,"")</f>
        <v/>
      </c>
      <c r="EC38" s="3" t="str">
        <f t="shared" si="67"/>
        <v/>
      </c>
      <c r="ED38" s="8"/>
      <c r="EE38" s="28" t="s">
        <v>277</v>
      </c>
      <c r="EF38" s="28" t="s">
        <v>277</v>
      </c>
      <c r="EG38" s="28" t="s">
        <v>277</v>
      </c>
      <c r="EH38" s="28" t="s">
        <v>277</v>
      </c>
      <c r="EI38" s="28" t="s">
        <v>277</v>
      </c>
      <c r="EJ38" s="28" t="s">
        <v>277</v>
      </c>
      <c r="EK38" s="28" t="s">
        <v>277</v>
      </c>
      <c r="EL38" s="28" t="s">
        <v>277</v>
      </c>
      <c r="EM38" s="28" t="s">
        <v>277</v>
      </c>
      <c r="EN38" s="28" t="s">
        <v>277</v>
      </c>
      <c r="EO38" s="8"/>
      <c r="EP38" s="9"/>
      <c r="EQ38" s="10" t="str">
        <f t="shared" si="68"/>
        <v/>
      </c>
      <c r="ER38" s="11" t="str">
        <f t="shared" si="69"/>
        <v/>
      </c>
      <c r="ES38" s="10" t="str">
        <f t="shared" si="70"/>
        <v/>
      </c>
      <c r="ET38" s="10">
        <f t="shared" si="71"/>
        <v>0</v>
      </c>
      <c r="EU38" s="13"/>
      <c r="EV38" s="12" t="b">
        <f t="shared" si="72"/>
        <v>1</v>
      </c>
      <c r="EW38" s="3" t="b">
        <f t="shared" si="73"/>
        <v>1</v>
      </c>
      <c r="EX38" s="3" t="b">
        <f t="shared" si="74"/>
        <v>1</v>
      </c>
      <c r="EY38" s="3" t="b">
        <f t="shared" si="75"/>
        <v>1</v>
      </c>
      <c r="EZ38" s="3">
        <f t="shared" si="76"/>
        <v>0</v>
      </c>
      <c r="FA38" s="3">
        <f t="shared" si="77"/>
        <v>0</v>
      </c>
      <c r="FB38" s="3">
        <f t="shared" si="78"/>
        <v>0</v>
      </c>
      <c r="FC38" s="3">
        <f t="shared" si="79"/>
        <v>0</v>
      </c>
      <c r="FD38" s="3">
        <f t="shared" si="80"/>
        <v>0</v>
      </c>
      <c r="FE38" s="3" t="e">
        <f t="shared" si="81"/>
        <v>#VALUE!</v>
      </c>
      <c r="FF38" s="3">
        <f t="shared" si="82"/>
        <v>0</v>
      </c>
      <c r="FG38" s="3">
        <f t="shared" si="83"/>
        <v>0</v>
      </c>
      <c r="FH38" s="3" t="e">
        <f t="shared" si="84"/>
        <v>#VALUE!</v>
      </c>
      <c r="FI38" s="3" t="b">
        <f t="shared" si="85"/>
        <v>1</v>
      </c>
      <c r="FJ38" s="3" t="b">
        <f t="shared" si="86"/>
        <v>1</v>
      </c>
      <c r="FK38" s="3" t="b">
        <f t="shared" si="87"/>
        <v>1</v>
      </c>
      <c r="FL38" s="3" t="b">
        <f t="shared" si="88"/>
        <v>1</v>
      </c>
      <c r="FM38" s="3" t="b">
        <f t="shared" si="89"/>
        <v>1</v>
      </c>
      <c r="FN38" s="3" t="b">
        <f t="shared" si="90"/>
        <v>1</v>
      </c>
      <c r="FO38" s="3">
        <f t="shared" si="91"/>
        <v>0</v>
      </c>
      <c r="FP38" s="3">
        <f t="shared" si="92"/>
        <v>0</v>
      </c>
      <c r="FQ38" s="3">
        <f t="shared" si="93"/>
        <v>0</v>
      </c>
      <c r="FR38" s="3">
        <f t="shared" si="94"/>
        <v>0</v>
      </c>
      <c r="FS38" s="3">
        <f t="shared" si="95"/>
        <v>0</v>
      </c>
      <c r="FT38" s="3">
        <f t="shared" si="96"/>
        <v>0</v>
      </c>
      <c r="FU38" s="3">
        <f t="shared" si="97"/>
        <v>0</v>
      </c>
      <c r="FV38" s="21" t="b">
        <f t="shared" si="40"/>
        <v>1</v>
      </c>
      <c r="FW38" s="24">
        <f t="shared" si="98"/>
        <v>1</v>
      </c>
      <c r="FX38" s="24">
        <f t="shared" si="99"/>
        <v>0</v>
      </c>
      <c r="FY38" s="25" t="e">
        <f t="shared" si="100"/>
        <v>#VALUE!</v>
      </c>
      <c r="FZ38" s="24" t="e">
        <f t="shared" si="101"/>
        <v>#VALUE!</v>
      </c>
      <c r="GA38" s="24" t="e">
        <f t="shared" si="102"/>
        <v>#VALUE!</v>
      </c>
      <c r="GB38" s="24">
        <f t="shared" si="57"/>
        <v>1</v>
      </c>
      <c r="GC38" s="24" t="e">
        <f t="shared" si="58"/>
        <v>#VALUE!</v>
      </c>
      <c r="GD38" s="24" t="e">
        <f t="shared" si="59"/>
        <v>#VALUE!</v>
      </c>
      <c r="GE38" s="24" t="e">
        <f t="shared" si="60"/>
        <v>#VALUE!</v>
      </c>
      <c r="GF38" s="24">
        <f t="shared" si="103"/>
        <v>0</v>
      </c>
      <c r="GG38" s="24">
        <f t="shared" si="104"/>
        <v>0</v>
      </c>
      <c r="GH38" s="24">
        <f t="shared" si="105"/>
        <v>0</v>
      </c>
      <c r="GI38" s="24">
        <f t="shared" si="106"/>
        <v>0</v>
      </c>
      <c r="GJ38" s="24">
        <f t="shared" si="107"/>
        <v>2</v>
      </c>
      <c r="GK38" s="24">
        <f t="shared" si="108"/>
        <v>2</v>
      </c>
      <c r="GL38" s="24">
        <f t="shared" si="109"/>
        <v>2</v>
      </c>
      <c r="GM38" s="31">
        <f t="shared" si="110"/>
        <v>2</v>
      </c>
      <c r="GN38" s="13"/>
    </row>
    <row r="39" spans="1:196">
      <c r="A39" s="54"/>
      <c r="B39" s="54"/>
      <c r="C39" s="54"/>
      <c r="D39" s="54"/>
      <c r="E39" s="54"/>
      <c r="F39" s="54"/>
      <c r="G39" s="54"/>
      <c r="H39" s="54"/>
      <c r="I39" s="54"/>
      <c r="J39" s="54"/>
      <c r="K39" s="54"/>
      <c r="L39" s="54"/>
      <c r="M39" s="56"/>
      <c r="N39" s="54"/>
      <c r="O39" s="54"/>
      <c r="P39" s="54"/>
      <c r="Q39" s="56"/>
      <c r="R39" s="54"/>
      <c r="S39" s="54"/>
      <c r="T39" s="54"/>
      <c r="U39" s="56"/>
      <c r="V39" s="54"/>
      <c r="W39" s="54"/>
      <c r="X39" s="56"/>
      <c r="Y39" s="54"/>
      <c r="Z39" s="54"/>
      <c r="AA39" s="54"/>
      <c r="AB39" s="56"/>
      <c r="AC39" s="54"/>
      <c r="AD39" s="54"/>
      <c r="AE39" s="54"/>
      <c r="AF39" s="56"/>
      <c r="AG39" s="54"/>
      <c r="AH39" s="54"/>
      <c r="AI39" s="56"/>
      <c r="AJ39" s="54"/>
      <c r="AK39" s="54"/>
      <c r="AL39" s="56"/>
      <c r="AM39" s="54"/>
      <c r="AN39" s="54"/>
      <c r="AO39" s="54"/>
      <c r="AP39" s="54"/>
      <c r="AQ39" s="54"/>
      <c r="AR39" s="56"/>
      <c r="AS39" s="54"/>
      <c r="AT39" s="54"/>
      <c r="AU39" s="54"/>
      <c r="AV39" s="54"/>
      <c r="AW39" s="54"/>
      <c r="AX39" s="54"/>
      <c r="AY39" s="56"/>
      <c r="AZ39" s="54"/>
      <c r="BA39" s="54"/>
      <c r="BB39" s="54"/>
      <c r="BC39" s="100"/>
      <c r="BD39" s="8"/>
      <c r="BE39" s="8"/>
      <c r="BF39" s="28" t="s">
        <v>277</v>
      </c>
      <c r="BG39" s="28" t="s">
        <v>277</v>
      </c>
      <c r="BH39" s="28" t="s">
        <v>277</v>
      </c>
      <c r="BI39" s="28" t="s">
        <v>277</v>
      </c>
      <c r="BJ39" s="28" t="s">
        <v>277</v>
      </c>
      <c r="BK39" s="28" t="s">
        <v>277</v>
      </c>
      <c r="BL39" s="28" t="s">
        <v>277</v>
      </c>
      <c r="BM39" s="28" t="s">
        <v>277</v>
      </c>
      <c r="BN39" s="28" t="s">
        <v>277</v>
      </c>
      <c r="BO39" s="28" t="s">
        <v>277</v>
      </c>
      <c r="BP39" s="8"/>
      <c r="BQ39" s="22" t="str">
        <f t="shared" si="0"/>
        <v/>
      </c>
      <c r="BR39" s="22" t="str">
        <f>IF(FV37=FALSE,C38,"")</f>
        <v/>
      </c>
      <c r="BS39" s="22" t="str">
        <f>BS38</f>
        <v/>
      </c>
      <c r="BT39" s="22" t="str">
        <f t="shared" si="54"/>
        <v/>
      </c>
      <c r="BU39" s="22" t="str">
        <f t="shared" si="1"/>
        <v/>
      </c>
      <c r="BV39" s="22" t="str">
        <f t="shared" si="2"/>
        <v/>
      </c>
      <c r="BW39" s="22" t="str">
        <f t="shared" si="61"/>
        <v/>
      </c>
      <c r="BX39" s="22" t="str">
        <f t="shared" si="55"/>
        <v/>
      </c>
      <c r="BY39" s="22" t="str">
        <f t="shared" si="62"/>
        <v/>
      </c>
      <c r="BZ39" s="22" t="str">
        <f t="shared" si="63"/>
        <v/>
      </c>
      <c r="CA39" s="18"/>
      <c r="CB39" s="3" t="str">
        <f>IF(ET37=1, EQ38,"")</f>
        <v/>
      </c>
      <c r="CC39" s="3" t="str">
        <f>IF(ET37=1, ER38,"")</f>
        <v/>
      </c>
      <c r="CD39" s="3" t="str">
        <f>IF(ET37=1, ES38,"")</f>
        <v/>
      </c>
      <c r="CE39" s="3" t="str">
        <f>CE38</f>
        <v/>
      </c>
      <c r="CF39" s="3" t="str">
        <f>CF38</f>
        <v/>
      </c>
      <c r="CG39" s="3" t="str">
        <f>CG38</f>
        <v/>
      </c>
      <c r="CH39" s="3" t="str">
        <f t="shared" si="64"/>
        <v/>
      </c>
      <c r="CI39" s="8"/>
      <c r="CJ39" s="3" t="str">
        <f>IF(ET39=2,V38,"")</f>
        <v/>
      </c>
      <c r="CK39" s="3" t="str">
        <f>IF(ET39=2,W38,"")</f>
        <v/>
      </c>
      <c r="CL39" s="3" t="str">
        <f>CL38</f>
        <v/>
      </c>
      <c r="CM39" s="3" t="str">
        <f>CM38</f>
        <v/>
      </c>
      <c r="CN39" s="8"/>
      <c r="CO39" s="3" t="str">
        <f>IF(ET39=3,AG38,"")</f>
        <v/>
      </c>
      <c r="CP39" s="3" t="str">
        <f>IF(ET39=3,AH38,"")</f>
        <v/>
      </c>
      <c r="CQ39" s="3" t="str">
        <f>CQ38</f>
        <v/>
      </c>
      <c r="CR39" s="3" t="str">
        <f>CR38</f>
        <v/>
      </c>
      <c r="CS39" s="8"/>
      <c r="CT39" s="3" t="str">
        <f>IF(ET39=4,AJ38,"")</f>
        <v/>
      </c>
      <c r="CU39" s="3" t="str">
        <f>IF(ET39=4,AK38,"")</f>
        <v/>
      </c>
      <c r="CV39" s="3" t="str">
        <f>CV38</f>
        <v/>
      </c>
      <c r="CW39" s="3" t="str">
        <f>CW38</f>
        <v/>
      </c>
      <c r="CX39" s="8"/>
      <c r="CY39" s="3" t="str">
        <f>IF(ET39=5,AM38,"")</f>
        <v/>
      </c>
      <c r="CZ39" s="3" t="str">
        <f>IF(ET39=5,AN38,"")</f>
        <v/>
      </c>
      <c r="DA39" s="3" t="str">
        <f>IF(ET39=5,AO38,"")</f>
        <v/>
      </c>
      <c r="DB39" s="3" t="str">
        <f>DB38</f>
        <v/>
      </c>
      <c r="DC39" s="3" t="str">
        <f>DC38</f>
        <v/>
      </c>
      <c r="DD39" s="3" t="str">
        <f>DD38</f>
        <v/>
      </c>
      <c r="DE39" s="3" t="str">
        <f>DE38</f>
        <v/>
      </c>
      <c r="DF39" s="3" t="str">
        <f>DF38</f>
        <v/>
      </c>
      <c r="DG39" s="3" t="str">
        <f t="shared" si="65"/>
        <v/>
      </c>
      <c r="DH39" s="8"/>
      <c r="DI39" s="3" t="str">
        <f>IF(ET37=6,AS38,"")</f>
        <v/>
      </c>
      <c r="DJ39" s="3" t="str">
        <f>IF(ET37=6,AT38,"")</f>
        <v/>
      </c>
      <c r="DK39" s="3" t="str">
        <f>IF(ET37=6,AU38,"")</f>
        <v/>
      </c>
      <c r="DL39" s="3" t="str">
        <f>IF(ET37=6,AV38,"")</f>
        <v/>
      </c>
      <c r="DM39" s="3" t="str">
        <f>DM38</f>
        <v/>
      </c>
      <c r="DN39" s="3" t="str">
        <f>DN38</f>
        <v/>
      </c>
      <c r="DO39" s="3" t="str">
        <f>DO38</f>
        <v/>
      </c>
      <c r="DP39" s="3" t="str">
        <f>DP38</f>
        <v/>
      </c>
      <c r="DQ39" s="3" t="str">
        <f>DQ38</f>
        <v/>
      </c>
      <c r="DR39" s="3" t="str">
        <f>DR38</f>
        <v/>
      </c>
      <c r="DS39" s="3" t="str">
        <f t="shared" si="66"/>
        <v/>
      </c>
      <c r="DT39" s="8"/>
      <c r="DU39" s="3" t="str">
        <f>IF(ET37=7,AZ38,"")</f>
        <v/>
      </c>
      <c r="DV39" s="3" t="str">
        <f>IF(ET37=7,BA38,"")</f>
        <v/>
      </c>
      <c r="DW39" s="3" t="str">
        <f>IF(ET37=7,BB38,"")</f>
        <v/>
      </c>
      <c r="DX39" s="3" t="str">
        <f>IF(ET37=7,BC38,"")</f>
        <v/>
      </c>
      <c r="DY39" s="3" t="str">
        <f>DY38</f>
        <v/>
      </c>
      <c r="DZ39" s="3" t="str">
        <f>DZ38</f>
        <v/>
      </c>
      <c r="EA39" s="3" t="str">
        <f>EA38</f>
        <v/>
      </c>
      <c r="EB39" s="3" t="str">
        <f>EB38</f>
        <v/>
      </c>
      <c r="EC39" s="3" t="str">
        <f t="shared" si="67"/>
        <v/>
      </c>
      <c r="ED39" s="8"/>
      <c r="EE39" s="28" t="s">
        <v>277</v>
      </c>
      <c r="EF39" s="28" t="s">
        <v>277</v>
      </c>
      <c r="EG39" s="28" t="s">
        <v>277</v>
      </c>
      <c r="EH39" s="28" t="s">
        <v>277</v>
      </c>
      <c r="EI39" s="28" t="s">
        <v>277</v>
      </c>
      <c r="EJ39" s="28" t="s">
        <v>277</v>
      </c>
      <c r="EK39" s="28" t="s">
        <v>277</v>
      </c>
      <c r="EL39" s="28" t="s">
        <v>277</v>
      </c>
      <c r="EM39" s="28" t="s">
        <v>277</v>
      </c>
      <c r="EN39" s="28" t="s">
        <v>277</v>
      </c>
      <c r="EO39" s="8"/>
      <c r="EP39" s="9"/>
      <c r="EQ39" s="10" t="str">
        <f t="shared" si="68"/>
        <v/>
      </c>
      <c r="ER39" s="11" t="str">
        <f t="shared" si="69"/>
        <v/>
      </c>
      <c r="ES39" s="10" t="str">
        <f t="shared" si="70"/>
        <v/>
      </c>
      <c r="ET39" s="10">
        <f t="shared" si="71"/>
        <v>0</v>
      </c>
      <c r="EU39" s="13"/>
      <c r="EV39" s="12" t="b">
        <f t="shared" si="72"/>
        <v>1</v>
      </c>
      <c r="EW39" s="3" t="b">
        <f t="shared" si="73"/>
        <v>1</v>
      </c>
      <c r="EX39" s="3" t="b">
        <f t="shared" si="74"/>
        <v>1</v>
      </c>
      <c r="EY39" s="3" t="b">
        <f t="shared" si="75"/>
        <v>1</v>
      </c>
      <c r="EZ39" s="3">
        <f t="shared" si="76"/>
        <v>0</v>
      </c>
      <c r="FA39" s="3">
        <f t="shared" si="77"/>
        <v>0</v>
      </c>
      <c r="FB39" s="3">
        <f t="shared" si="78"/>
        <v>0</v>
      </c>
      <c r="FC39" s="3">
        <f t="shared" si="79"/>
        <v>0</v>
      </c>
      <c r="FD39" s="3">
        <f t="shared" si="80"/>
        <v>0</v>
      </c>
      <c r="FE39" s="3" t="e">
        <f t="shared" si="81"/>
        <v>#VALUE!</v>
      </c>
      <c r="FF39" s="3">
        <f t="shared" si="82"/>
        <v>0</v>
      </c>
      <c r="FG39" s="3">
        <f t="shared" si="83"/>
        <v>0</v>
      </c>
      <c r="FH39" s="3" t="e">
        <f t="shared" si="84"/>
        <v>#VALUE!</v>
      </c>
      <c r="FI39" s="3" t="b">
        <f t="shared" si="85"/>
        <v>1</v>
      </c>
      <c r="FJ39" s="3" t="b">
        <f t="shared" si="86"/>
        <v>1</v>
      </c>
      <c r="FK39" s="3" t="b">
        <f t="shared" si="87"/>
        <v>1</v>
      </c>
      <c r="FL39" s="3" t="b">
        <f t="shared" si="88"/>
        <v>1</v>
      </c>
      <c r="FM39" s="3" t="b">
        <f t="shared" si="89"/>
        <v>1</v>
      </c>
      <c r="FN39" s="3" t="b">
        <f t="shared" si="90"/>
        <v>1</v>
      </c>
      <c r="FO39" s="3">
        <f t="shared" si="91"/>
        <v>0</v>
      </c>
      <c r="FP39" s="3">
        <f t="shared" si="92"/>
        <v>0</v>
      </c>
      <c r="FQ39" s="3">
        <f t="shared" si="93"/>
        <v>0</v>
      </c>
      <c r="FR39" s="3">
        <f t="shared" si="94"/>
        <v>0</v>
      </c>
      <c r="FS39" s="3">
        <f t="shared" si="95"/>
        <v>0</v>
      </c>
      <c r="FT39" s="3">
        <f t="shared" si="96"/>
        <v>0</v>
      </c>
      <c r="FU39" s="3">
        <f t="shared" si="97"/>
        <v>0</v>
      </c>
      <c r="FV39" s="21" t="b">
        <f t="shared" si="40"/>
        <v>1</v>
      </c>
      <c r="FW39" s="24">
        <f t="shared" si="98"/>
        <v>1</v>
      </c>
      <c r="FX39" s="24">
        <f t="shared" si="99"/>
        <v>0</v>
      </c>
      <c r="FY39" s="25" t="e">
        <f t="shared" si="100"/>
        <v>#VALUE!</v>
      </c>
      <c r="FZ39" s="24" t="e">
        <f t="shared" si="101"/>
        <v>#VALUE!</v>
      </c>
      <c r="GA39" s="24" t="e">
        <f t="shared" si="102"/>
        <v>#VALUE!</v>
      </c>
      <c r="GB39" s="24">
        <f t="shared" ref="GB39:GB70" si="111">IF(FX39&lt;0, 0,1)</f>
        <v>1</v>
      </c>
      <c r="GC39" s="24" t="e">
        <f t="shared" ref="GC39:GC70" si="112">IF(FY39&lt;0, 0,1)</f>
        <v>#VALUE!</v>
      </c>
      <c r="GD39" s="24" t="e">
        <f t="shared" ref="GD39:GD70" si="113">IF(FZ39&lt;0, 0,1)</f>
        <v>#VALUE!</v>
      </c>
      <c r="GE39" s="24" t="e">
        <f t="shared" ref="GE39:GE70" si="114">IF(GA39&lt;0, 0,1)</f>
        <v>#VALUE!</v>
      </c>
      <c r="GF39" s="24">
        <f t="shared" si="103"/>
        <v>0</v>
      </c>
      <c r="GG39" s="24">
        <f t="shared" si="104"/>
        <v>0</v>
      </c>
      <c r="GH39" s="24">
        <f t="shared" si="105"/>
        <v>0</v>
      </c>
      <c r="GI39" s="24">
        <f t="shared" si="106"/>
        <v>0</v>
      </c>
      <c r="GJ39" s="24">
        <f t="shared" si="107"/>
        <v>2</v>
      </c>
      <c r="GK39" s="24">
        <f t="shared" si="108"/>
        <v>2</v>
      </c>
      <c r="GL39" s="24">
        <f t="shared" si="109"/>
        <v>2</v>
      </c>
      <c r="GM39" s="31">
        <f t="shared" si="110"/>
        <v>2</v>
      </c>
      <c r="GN39" s="13"/>
    </row>
    <row r="40" spans="1:196">
      <c r="A40" s="54"/>
      <c r="B40" s="54"/>
      <c r="C40" s="54"/>
      <c r="D40" s="54"/>
      <c r="E40" s="54"/>
      <c r="F40" s="54"/>
      <c r="G40" s="54"/>
      <c r="H40" s="54"/>
      <c r="I40" s="54"/>
      <c r="J40" s="54"/>
      <c r="K40" s="54"/>
      <c r="L40" s="54"/>
      <c r="M40" s="56"/>
      <c r="N40" s="54"/>
      <c r="O40" s="54"/>
      <c r="P40" s="54"/>
      <c r="Q40" s="56"/>
      <c r="R40" s="54"/>
      <c r="S40" s="54"/>
      <c r="T40" s="54"/>
      <c r="U40" s="56"/>
      <c r="V40" s="54"/>
      <c r="W40" s="54"/>
      <c r="X40" s="56"/>
      <c r="Y40" s="54"/>
      <c r="Z40" s="54"/>
      <c r="AA40" s="54"/>
      <c r="AB40" s="56"/>
      <c r="AC40" s="54"/>
      <c r="AD40" s="54"/>
      <c r="AE40" s="54"/>
      <c r="AF40" s="56"/>
      <c r="AG40" s="54"/>
      <c r="AH40" s="54"/>
      <c r="AI40" s="56"/>
      <c r="AJ40" s="54"/>
      <c r="AK40" s="54"/>
      <c r="AL40" s="56"/>
      <c r="AM40" s="54"/>
      <c r="AN40" s="54"/>
      <c r="AO40" s="54"/>
      <c r="AP40" s="54"/>
      <c r="AQ40" s="54"/>
      <c r="AR40" s="56"/>
      <c r="AS40" s="54"/>
      <c r="AT40" s="54"/>
      <c r="AU40" s="54"/>
      <c r="AV40" s="54"/>
      <c r="AW40" s="54"/>
      <c r="AX40" s="54"/>
      <c r="AY40" s="56"/>
      <c r="AZ40" s="54"/>
      <c r="BA40" s="54"/>
      <c r="BB40" s="54"/>
      <c r="BC40" s="100"/>
      <c r="BD40" s="8"/>
      <c r="BE40" s="8"/>
      <c r="BF40" s="28" t="s">
        <v>277</v>
      </c>
      <c r="BG40" s="28" t="s">
        <v>277</v>
      </c>
      <c r="BH40" s="28" t="s">
        <v>277</v>
      </c>
      <c r="BI40" s="28" t="s">
        <v>277</v>
      </c>
      <c r="BJ40" s="28" t="s">
        <v>277</v>
      </c>
      <c r="BK40" s="28" t="s">
        <v>277</v>
      </c>
      <c r="BL40" s="28" t="s">
        <v>277</v>
      </c>
      <c r="BM40" s="28" t="s">
        <v>277</v>
      </c>
      <c r="BN40" s="28" t="s">
        <v>277</v>
      </c>
      <c r="BO40" s="28" t="s">
        <v>277</v>
      </c>
      <c r="BP40" s="8"/>
      <c r="BQ40" s="22" t="str">
        <f t="shared" si="0"/>
        <v/>
      </c>
      <c r="BR40" s="22" t="str">
        <f>IF(FV40=FALSE,C40,"")</f>
        <v/>
      </c>
      <c r="BS40" s="22" t="str">
        <f>BR42</f>
        <v/>
      </c>
      <c r="BT40" s="22" t="str">
        <f t="shared" si="54"/>
        <v/>
      </c>
      <c r="BU40" s="22" t="str">
        <f t="shared" si="1"/>
        <v/>
      </c>
      <c r="BV40" s="22" t="str">
        <f t="shared" si="2"/>
        <v/>
      </c>
      <c r="BW40" s="22" t="str">
        <f t="shared" si="61"/>
        <v/>
      </c>
      <c r="BX40" s="22" t="str">
        <f t="shared" si="55"/>
        <v/>
      </c>
      <c r="BY40" s="22" t="str">
        <f t="shared" si="62"/>
        <v/>
      </c>
      <c r="BZ40" s="22" t="str">
        <f t="shared" si="63"/>
        <v/>
      </c>
      <c r="CA40" s="18"/>
      <c r="CB40" s="3" t="str">
        <f>IF(ET40=1, EQ40,"")</f>
        <v/>
      </c>
      <c r="CC40" s="3" t="str">
        <f>IF(ET40=1, ER40,"")</f>
        <v/>
      </c>
      <c r="CD40" s="3" t="str">
        <f>IF(ET40=1, ES40,"")</f>
        <v/>
      </c>
      <c r="CE40" s="3" t="str">
        <f>CB42</f>
        <v/>
      </c>
      <c r="CF40" s="3" t="str">
        <f>CC42</f>
        <v/>
      </c>
      <c r="CG40" s="3" t="str">
        <f>CD42</f>
        <v/>
      </c>
      <c r="CH40" s="3" t="str">
        <f t="shared" si="64"/>
        <v/>
      </c>
      <c r="CI40" s="8"/>
      <c r="CJ40" s="3" t="str">
        <f>IF(ET40=2,V40,"")</f>
        <v/>
      </c>
      <c r="CK40" s="3" t="str">
        <f>IF(ET40=2,W40,"")</f>
        <v/>
      </c>
      <c r="CL40" s="3" t="str">
        <f>CJ42</f>
        <v/>
      </c>
      <c r="CM40" s="3" t="str">
        <f>CK42</f>
        <v/>
      </c>
      <c r="CN40" s="8"/>
      <c r="CO40" s="3" t="str">
        <f>IF(ET40=3,AG40,"")</f>
        <v/>
      </c>
      <c r="CP40" s="3" t="str">
        <f>IF(ET40=3,AH40,"")</f>
        <v/>
      </c>
      <c r="CQ40" s="3" t="str">
        <f>CO42</f>
        <v/>
      </c>
      <c r="CR40" s="3" t="str">
        <f>CP42</f>
        <v/>
      </c>
      <c r="CS40" s="8"/>
      <c r="CT40" s="3" t="str">
        <f>IF(ET40=4,AJ40,"")</f>
        <v/>
      </c>
      <c r="CU40" s="3" t="str">
        <f>IF(ET40=4,AK40,"")</f>
        <v/>
      </c>
      <c r="CV40" s="3" t="str">
        <f>CT42</f>
        <v/>
      </c>
      <c r="CW40" s="3" t="str">
        <f>CU42</f>
        <v/>
      </c>
      <c r="CX40" s="8"/>
      <c r="CY40" s="3" t="str">
        <f>IF(ET40=5,AM40,"")</f>
        <v/>
      </c>
      <c r="CZ40" s="3" t="str">
        <f>IF(ET40=5,AN40,"")</f>
        <v/>
      </c>
      <c r="DA40" s="3" t="str">
        <f>IF(ET40=5,AO40,"")</f>
        <v/>
      </c>
      <c r="DB40" s="3" t="str">
        <f>CY42</f>
        <v/>
      </c>
      <c r="DC40" s="3" t="str">
        <f>CZ42</f>
        <v/>
      </c>
      <c r="DD40" s="3" t="str">
        <f>DA42</f>
        <v/>
      </c>
      <c r="DE40" s="3" t="str">
        <f>IF(ET40=5,AP40,"")</f>
        <v/>
      </c>
      <c r="DF40" s="3" t="str">
        <f>IF(ET40=5,AQ40,"")</f>
        <v/>
      </c>
      <c r="DG40" s="3" t="str">
        <f t="shared" si="65"/>
        <v/>
      </c>
      <c r="DH40" s="8"/>
      <c r="DI40" s="3" t="str">
        <f>IF(ET40=6,AS40,"")</f>
        <v/>
      </c>
      <c r="DJ40" s="3" t="str">
        <f>IF(ET40=6,AT40,"")</f>
        <v/>
      </c>
      <c r="DK40" s="3" t="str">
        <f>IF(ET40=6,AU40,"")</f>
        <v/>
      </c>
      <c r="DL40" s="3" t="str">
        <f>IF(ET40=6,AV40,"")</f>
        <v/>
      </c>
      <c r="DM40" s="3" t="str">
        <f>DI42</f>
        <v/>
      </c>
      <c r="DN40" s="3" t="str">
        <f>DJ42</f>
        <v/>
      </c>
      <c r="DO40" s="3" t="str">
        <f>DK42</f>
        <v/>
      </c>
      <c r="DP40" s="3" t="str">
        <f>DL42</f>
        <v/>
      </c>
      <c r="DQ40" s="3" t="str">
        <f>IF(ET40=6,AW40,"")</f>
        <v/>
      </c>
      <c r="DR40" s="3" t="str">
        <f>IF(ET40=6,AX40,"")</f>
        <v/>
      </c>
      <c r="DS40" s="3" t="str">
        <f t="shared" si="66"/>
        <v/>
      </c>
      <c r="DT40" s="8"/>
      <c r="DU40" s="3" t="str">
        <f>IF(ET40=7,AZ40,"")</f>
        <v/>
      </c>
      <c r="DV40" s="3" t="str">
        <f>IF(ET40=7,BA40,"")</f>
        <v/>
      </c>
      <c r="DW40" s="3" t="str">
        <f>IF(ET40=7,BB40,"")</f>
        <v/>
      </c>
      <c r="DX40" s="3" t="str">
        <f>IF(ET40=7,BC40,"")</f>
        <v/>
      </c>
      <c r="DY40" s="3" t="str">
        <f>DU42</f>
        <v/>
      </c>
      <c r="DZ40" s="3" t="str">
        <f>DV42</f>
        <v/>
      </c>
      <c r="EA40" s="3" t="str">
        <f>DW42</f>
        <v/>
      </c>
      <c r="EB40" s="3" t="str">
        <f>DX42</f>
        <v/>
      </c>
      <c r="EC40" s="3" t="str">
        <f t="shared" si="67"/>
        <v/>
      </c>
      <c r="ED40" s="8"/>
      <c r="EE40" s="28" t="s">
        <v>277</v>
      </c>
      <c r="EF40" s="28" t="s">
        <v>277</v>
      </c>
      <c r="EG40" s="28" t="s">
        <v>277</v>
      </c>
      <c r="EH40" s="28" t="s">
        <v>277</v>
      </c>
      <c r="EI40" s="28" t="s">
        <v>277</v>
      </c>
      <c r="EJ40" s="28" t="s">
        <v>277</v>
      </c>
      <c r="EK40" s="28" t="s">
        <v>277</v>
      </c>
      <c r="EL40" s="28" t="s">
        <v>277</v>
      </c>
      <c r="EM40" s="28" t="s">
        <v>277</v>
      </c>
      <c r="EN40" s="28" t="s">
        <v>277</v>
      </c>
      <c r="EO40" s="8"/>
      <c r="EP40" s="9"/>
      <c r="EQ40" s="10" t="str">
        <f t="shared" si="68"/>
        <v/>
      </c>
      <c r="ER40" s="11" t="str">
        <f t="shared" si="69"/>
        <v/>
      </c>
      <c r="ES40" s="10" t="str">
        <f t="shared" si="70"/>
        <v/>
      </c>
      <c r="ET40" s="10">
        <f t="shared" si="71"/>
        <v>0</v>
      </c>
      <c r="EU40" s="13"/>
      <c r="EV40" s="12" t="b">
        <f t="shared" si="72"/>
        <v>1</v>
      </c>
      <c r="EW40" s="3" t="b">
        <f t="shared" si="73"/>
        <v>1</v>
      </c>
      <c r="EX40" s="3" t="b">
        <f t="shared" si="74"/>
        <v>1</v>
      </c>
      <c r="EY40" s="3" t="b">
        <f t="shared" si="75"/>
        <v>1</v>
      </c>
      <c r="EZ40" s="3">
        <f t="shared" si="76"/>
        <v>0</v>
      </c>
      <c r="FA40" s="3">
        <f t="shared" si="77"/>
        <v>0</v>
      </c>
      <c r="FB40" s="3">
        <f t="shared" si="78"/>
        <v>0</v>
      </c>
      <c r="FC40" s="3">
        <f t="shared" si="79"/>
        <v>0</v>
      </c>
      <c r="FD40" s="3">
        <f t="shared" si="80"/>
        <v>0</v>
      </c>
      <c r="FE40" s="3" t="e">
        <f t="shared" si="81"/>
        <v>#VALUE!</v>
      </c>
      <c r="FF40" s="3">
        <f t="shared" si="82"/>
        <v>0</v>
      </c>
      <c r="FG40" s="3">
        <f t="shared" si="83"/>
        <v>0</v>
      </c>
      <c r="FH40" s="3" t="e">
        <f t="shared" si="84"/>
        <v>#VALUE!</v>
      </c>
      <c r="FI40" s="3" t="b">
        <f t="shared" si="85"/>
        <v>1</v>
      </c>
      <c r="FJ40" s="3" t="b">
        <f t="shared" si="86"/>
        <v>1</v>
      </c>
      <c r="FK40" s="3" t="b">
        <f t="shared" si="87"/>
        <v>1</v>
      </c>
      <c r="FL40" s="3" t="b">
        <f t="shared" si="88"/>
        <v>1</v>
      </c>
      <c r="FM40" s="3" t="b">
        <f t="shared" si="89"/>
        <v>1</v>
      </c>
      <c r="FN40" s="3" t="b">
        <f t="shared" si="90"/>
        <v>1</v>
      </c>
      <c r="FO40" s="3">
        <f t="shared" si="91"/>
        <v>0</v>
      </c>
      <c r="FP40" s="3">
        <f t="shared" si="92"/>
        <v>0</v>
      </c>
      <c r="FQ40" s="3">
        <f t="shared" si="93"/>
        <v>0</v>
      </c>
      <c r="FR40" s="3">
        <f t="shared" si="94"/>
        <v>0</v>
      </c>
      <c r="FS40" s="3">
        <f t="shared" si="95"/>
        <v>0</v>
      </c>
      <c r="FT40" s="3">
        <f t="shared" si="96"/>
        <v>0</v>
      </c>
      <c r="FU40" s="3">
        <f t="shared" si="97"/>
        <v>0</v>
      </c>
      <c r="FV40" s="21" t="b">
        <f t="shared" si="40"/>
        <v>1</v>
      </c>
      <c r="FW40" s="24">
        <f t="shared" si="98"/>
        <v>1</v>
      </c>
      <c r="FX40" s="24">
        <f t="shared" si="99"/>
        <v>0</v>
      </c>
      <c r="FY40" s="25" t="e">
        <f t="shared" si="100"/>
        <v>#VALUE!</v>
      </c>
      <c r="FZ40" s="24" t="e">
        <f t="shared" si="101"/>
        <v>#VALUE!</v>
      </c>
      <c r="GA40" s="24" t="e">
        <f t="shared" si="102"/>
        <v>#VALUE!</v>
      </c>
      <c r="GB40" s="24">
        <f t="shared" si="111"/>
        <v>1</v>
      </c>
      <c r="GC40" s="24" t="e">
        <f t="shared" si="112"/>
        <v>#VALUE!</v>
      </c>
      <c r="GD40" s="24" t="e">
        <f t="shared" si="113"/>
        <v>#VALUE!</v>
      </c>
      <c r="GE40" s="24" t="e">
        <f t="shared" si="114"/>
        <v>#VALUE!</v>
      </c>
      <c r="GF40" s="24">
        <f t="shared" si="103"/>
        <v>0</v>
      </c>
      <c r="GG40" s="24">
        <f t="shared" si="104"/>
        <v>0</v>
      </c>
      <c r="GH40" s="24">
        <f t="shared" si="105"/>
        <v>0</v>
      </c>
      <c r="GI40" s="24">
        <f t="shared" si="106"/>
        <v>0</v>
      </c>
      <c r="GJ40" s="24">
        <f t="shared" si="107"/>
        <v>2</v>
      </c>
      <c r="GK40" s="24">
        <f t="shared" si="108"/>
        <v>2</v>
      </c>
      <c r="GL40" s="24">
        <f t="shared" si="109"/>
        <v>2</v>
      </c>
      <c r="GM40" s="31">
        <f t="shared" si="110"/>
        <v>2</v>
      </c>
      <c r="GN40" s="13"/>
    </row>
    <row r="41" spans="1:196">
      <c r="A41" s="54"/>
      <c r="B41" s="54"/>
      <c r="C41" s="54"/>
      <c r="D41" s="54"/>
      <c r="E41" s="54"/>
      <c r="F41" s="54"/>
      <c r="G41" s="54"/>
      <c r="H41" s="54"/>
      <c r="I41" s="54"/>
      <c r="J41" s="54"/>
      <c r="K41" s="54"/>
      <c r="L41" s="54"/>
      <c r="M41" s="56"/>
      <c r="N41" s="54"/>
      <c r="O41" s="54"/>
      <c r="P41" s="54"/>
      <c r="Q41" s="56"/>
      <c r="R41" s="54"/>
      <c r="S41" s="54"/>
      <c r="T41" s="54"/>
      <c r="U41" s="56"/>
      <c r="V41" s="54"/>
      <c r="W41" s="54"/>
      <c r="X41" s="56"/>
      <c r="Y41" s="54"/>
      <c r="Z41" s="54"/>
      <c r="AA41" s="54"/>
      <c r="AB41" s="56"/>
      <c r="AC41" s="54"/>
      <c r="AD41" s="54"/>
      <c r="AE41" s="54"/>
      <c r="AF41" s="56"/>
      <c r="AG41" s="54"/>
      <c r="AH41" s="54"/>
      <c r="AI41" s="56"/>
      <c r="AJ41" s="54"/>
      <c r="AK41" s="54"/>
      <c r="AL41" s="56"/>
      <c r="AM41" s="54"/>
      <c r="AN41" s="54"/>
      <c r="AO41" s="54"/>
      <c r="AP41" s="54"/>
      <c r="AQ41" s="54"/>
      <c r="AR41" s="56"/>
      <c r="AS41" s="54"/>
      <c r="AT41" s="54"/>
      <c r="AU41" s="54"/>
      <c r="AV41" s="54"/>
      <c r="AW41" s="54"/>
      <c r="AX41" s="54"/>
      <c r="AY41" s="56"/>
      <c r="AZ41" s="54"/>
      <c r="BA41" s="54"/>
      <c r="BB41" s="54"/>
      <c r="BC41" s="100"/>
      <c r="BD41" s="8"/>
      <c r="BE41" s="8"/>
      <c r="BF41" s="28" t="s">
        <v>277</v>
      </c>
      <c r="BG41" s="28" t="s">
        <v>277</v>
      </c>
      <c r="BH41" s="28" t="s">
        <v>277</v>
      </c>
      <c r="BI41" s="28" t="s">
        <v>277</v>
      </c>
      <c r="BJ41" s="28" t="s">
        <v>277</v>
      </c>
      <c r="BK41" s="28" t="s">
        <v>277</v>
      </c>
      <c r="BL41" s="28" t="s">
        <v>277</v>
      </c>
      <c r="BM41" s="28" t="s">
        <v>277</v>
      </c>
      <c r="BN41" s="28" t="s">
        <v>277</v>
      </c>
      <c r="BO41" s="28" t="s">
        <v>277</v>
      </c>
      <c r="BP41" s="8"/>
      <c r="BQ41" s="22" t="str">
        <f t="shared" si="0"/>
        <v/>
      </c>
      <c r="BR41" s="22" t="str">
        <f>BR40</f>
        <v/>
      </c>
      <c r="BS41" s="22" t="str">
        <f>IF(FV40=FALSE,C42,"")</f>
        <v/>
      </c>
      <c r="BT41" s="22" t="str">
        <f t="shared" si="54"/>
        <v/>
      </c>
      <c r="BU41" s="22" t="str">
        <f t="shared" si="1"/>
        <v/>
      </c>
      <c r="BV41" s="22" t="str">
        <f t="shared" si="2"/>
        <v/>
      </c>
      <c r="BW41" s="22" t="str">
        <f t="shared" si="61"/>
        <v/>
      </c>
      <c r="BX41" s="22" t="str">
        <f t="shared" si="55"/>
        <v/>
      </c>
      <c r="BY41" s="22" t="str">
        <f t="shared" si="62"/>
        <v/>
      </c>
      <c r="BZ41" s="22" t="str">
        <f t="shared" si="63"/>
        <v/>
      </c>
      <c r="CA41" s="18"/>
      <c r="CB41" s="3" t="str">
        <f>CB40</f>
        <v/>
      </c>
      <c r="CC41" s="3" t="str">
        <f>CC40</f>
        <v/>
      </c>
      <c r="CD41" s="3" t="str">
        <f>CD40</f>
        <v/>
      </c>
      <c r="CE41" s="3" t="str">
        <f>IF(ET41=1,EQ42,"")</f>
        <v/>
      </c>
      <c r="CF41" s="3" t="str">
        <f>IF(ET41=1,ER42,"")</f>
        <v/>
      </c>
      <c r="CG41" s="3" t="str">
        <f>IF(ET41=1,ES42,"")</f>
        <v/>
      </c>
      <c r="CH41" s="3" t="str">
        <f t="shared" si="64"/>
        <v/>
      </c>
      <c r="CI41" s="8"/>
      <c r="CJ41" s="3" t="str">
        <f>CJ40</f>
        <v/>
      </c>
      <c r="CK41" s="3" t="str">
        <f>CK40</f>
        <v/>
      </c>
      <c r="CL41" s="3" t="str">
        <f>IF(ET42=2,V42,"")</f>
        <v/>
      </c>
      <c r="CM41" s="3" t="str">
        <f>IF(ET42=2,W42,"")</f>
        <v/>
      </c>
      <c r="CN41" s="8"/>
      <c r="CO41" s="3" t="str">
        <f>CO40</f>
        <v/>
      </c>
      <c r="CP41" s="3" t="str">
        <f>CP40</f>
        <v/>
      </c>
      <c r="CQ41" s="3" t="str">
        <f>IF(ET41=3,AG42,"")</f>
        <v/>
      </c>
      <c r="CR41" s="3" t="str">
        <f>IF(ET41=3,AH42,"")</f>
        <v/>
      </c>
      <c r="CS41" s="8"/>
      <c r="CT41" s="3" t="str">
        <f>CT40</f>
        <v/>
      </c>
      <c r="CU41" s="3" t="str">
        <f>CU40</f>
        <v/>
      </c>
      <c r="CV41" s="3" t="str">
        <f>IF(ET41=4,AJ42,"")</f>
        <v/>
      </c>
      <c r="CW41" s="3" t="str">
        <f>IF(ET41=4,AK42,"")</f>
        <v/>
      </c>
      <c r="CX41" s="8"/>
      <c r="CY41" s="3" t="str">
        <f>CY40</f>
        <v/>
      </c>
      <c r="CZ41" s="3" t="str">
        <f>CZ40</f>
        <v/>
      </c>
      <c r="DA41" s="3" t="str">
        <f>DA40</f>
        <v/>
      </c>
      <c r="DB41" s="3" t="str">
        <f>IF(ET41=5,AM42,"")</f>
        <v/>
      </c>
      <c r="DC41" s="3" t="str">
        <f>IF(ET41=5,AN42,"")</f>
        <v/>
      </c>
      <c r="DD41" s="3" t="str">
        <f>IF(ET41=5,AO42,"")</f>
        <v/>
      </c>
      <c r="DE41" s="3" t="str">
        <f>DE40</f>
        <v/>
      </c>
      <c r="DF41" s="3" t="str">
        <f>DF40</f>
        <v/>
      </c>
      <c r="DG41" s="3" t="str">
        <f t="shared" si="65"/>
        <v/>
      </c>
      <c r="DH41" s="8"/>
      <c r="DI41" s="3" t="str">
        <f>DI40</f>
        <v/>
      </c>
      <c r="DJ41" s="3" t="str">
        <f>DJ40</f>
        <v/>
      </c>
      <c r="DK41" s="3" t="str">
        <f>DK40</f>
        <v/>
      </c>
      <c r="DL41" s="3" t="str">
        <f>DL40</f>
        <v/>
      </c>
      <c r="DM41" s="3" t="str">
        <f>IF(ET40=6,AS42,"")</f>
        <v/>
      </c>
      <c r="DN41" s="3" t="str">
        <f>IF(ET40=6,AT42,"")</f>
        <v/>
      </c>
      <c r="DO41" s="3" t="str">
        <f>IF(ET40=6,AU42,"")</f>
        <v/>
      </c>
      <c r="DP41" s="3" t="str">
        <f>IF(ET40=6,AV42,"")</f>
        <v/>
      </c>
      <c r="DQ41" s="3" t="str">
        <f>DQ40</f>
        <v/>
      </c>
      <c r="DR41" s="3" t="str">
        <f>DR40</f>
        <v/>
      </c>
      <c r="DS41" s="3" t="str">
        <f t="shared" si="66"/>
        <v/>
      </c>
      <c r="DT41" s="8"/>
      <c r="DU41" s="3" t="str">
        <f>DU40</f>
        <v/>
      </c>
      <c r="DV41" s="3" t="str">
        <f>DV40</f>
        <v/>
      </c>
      <c r="DW41" s="3" t="str">
        <f>DW40</f>
        <v/>
      </c>
      <c r="DX41" s="3" t="str">
        <f>DX40</f>
        <v/>
      </c>
      <c r="DY41" s="3" t="str">
        <f>IF(ET40=7,AZ42,"")</f>
        <v/>
      </c>
      <c r="DZ41" s="3" t="str">
        <f>IF(ET40=7,BA42,"")</f>
        <v/>
      </c>
      <c r="EA41" s="3" t="str">
        <f>IF(ET40=7,BB42,"")</f>
        <v/>
      </c>
      <c r="EB41" s="3" t="str">
        <f>IF(ET40=7,BC42,"")</f>
        <v/>
      </c>
      <c r="EC41" s="3" t="str">
        <f t="shared" si="67"/>
        <v/>
      </c>
      <c r="ED41" s="8"/>
      <c r="EE41" s="28" t="s">
        <v>277</v>
      </c>
      <c r="EF41" s="28" t="s">
        <v>277</v>
      </c>
      <c r="EG41" s="28" t="s">
        <v>277</v>
      </c>
      <c r="EH41" s="28" t="s">
        <v>277</v>
      </c>
      <c r="EI41" s="28" t="s">
        <v>277</v>
      </c>
      <c r="EJ41" s="28" t="s">
        <v>277</v>
      </c>
      <c r="EK41" s="28" t="s">
        <v>277</v>
      </c>
      <c r="EL41" s="28" t="s">
        <v>277</v>
      </c>
      <c r="EM41" s="28" t="s">
        <v>277</v>
      </c>
      <c r="EN41" s="28" t="s">
        <v>277</v>
      </c>
      <c r="EO41" s="8"/>
      <c r="EP41" s="9"/>
      <c r="EQ41" s="10" t="str">
        <f t="shared" si="68"/>
        <v/>
      </c>
      <c r="ER41" s="11" t="str">
        <f t="shared" si="69"/>
        <v/>
      </c>
      <c r="ES41" s="10" t="str">
        <f t="shared" si="70"/>
        <v/>
      </c>
      <c r="ET41" s="10">
        <f t="shared" si="71"/>
        <v>0</v>
      </c>
      <c r="EU41" s="13"/>
      <c r="EV41" s="12" t="b">
        <f t="shared" si="72"/>
        <v>1</v>
      </c>
      <c r="EW41" s="3" t="b">
        <f t="shared" si="73"/>
        <v>1</v>
      </c>
      <c r="EX41" s="3" t="b">
        <f t="shared" si="74"/>
        <v>1</v>
      </c>
      <c r="EY41" s="3" t="b">
        <f t="shared" si="75"/>
        <v>1</v>
      </c>
      <c r="EZ41" s="3">
        <f t="shared" si="76"/>
        <v>0</v>
      </c>
      <c r="FA41" s="3">
        <f t="shared" si="77"/>
        <v>0</v>
      </c>
      <c r="FB41" s="3">
        <f t="shared" si="78"/>
        <v>0</v>
      </c>
      <c r="FC41" s="3">
        <f t="shared" si="79"/>
        <v>0</v>
      </c>
      <c r="FD41" s="3">
        <f t="shared" si="80"/>
        <v>0</v>
      </c>
      <c r="FE41" s="3" t="e">
        <f t="shared" si="81"/>
        <v>#VALUE!</v>
      </c>
      <c r="FF41" s="3">
        <f t="shared" si="82"/>
        <v>0</v>
      </c>
      <c r="FG41" s="3">
        <f t="shared" si="83"/>
        <v>0</v>
      </c>
      <c r="FH41" s="3" t="e">
        <f t="shared" si="84"/>
        <v>#VALUE!</v>
      </c>
      <c r="FI41" s="3" t="b">
        <f t="shared" si="85"/>
        <v>1</v>
      </c>
      <c r="FJ41" s="3" t="b">
        <f t="shared" si="86"/>
        <v>1</v>
      </c>
      <c r="FK41" s="3" t="b">
        <f t="shared" si="87"/>
        <v>1</v>
      </c>
      <c r="FL41" s="3" t="b">
        <f t="shared" si="88"/>
        <v>1</v>
      </c>
      <c r="FM41" s="3" t="b">
        <f t="shared" si="89"/>
        <v>1</v>
      </c>
      <c r="FN41" s="3" t="b">
        <f t="shared" si="90"/>
        <v>1</v>
      </c>
      <c r="FO41" s="3">
        <f t="shared" si="91"/>
        <v>0</v>
      </c>
      <c r="FP41" s="3">
        <f t="shared" si="92"/>
        <v>0</v>
      </c>
      <c r="FQ41" s="3">
        <f t="shared" si="93"/>
        <v>0</v>
      </c>
      <c r="FR41" s="3">
        <f t="shared" si="94"/>
        <v>0</v>
      </c>
      <c r="FS41" s="3">
        <f t="shared" si="95"/>
        <v>0</v>
      </c>
      <c r="FT41" s="3">
        <f t="shared" si="96"/>
        <v>0</v>
      </c>
      <c r="FU41" s="3">
        <f t="shared" si="97"/>
        <v>0</v>
      </c>
      <c r="FV41" s="21" t="b">
        <f t="shared" si="40"/>
        <v>1</v>
      </c>
      <c r="FW41" s="24">
        <f t="shared" si="98"/>
        <v>1</v>
      </c>
      <c r="FX41" s="24">
        <f t="shared" si="99"/>
        <v>0</v>
      </c>
      <c r="FY41" s="25" t="e">
        <f t="shared" si="100"/>
        <v>#VALUE!</v>
      </c>
      <c r="FZ41" s="24" t="e">
        <f t="shared" si="101"/>
        <v>#VALUE!</v>
      </c>
      <c r="GA41" s="24" t="e">
        <f t="shared" si="102"/>
        <v>#VALUE!</v>
      </c>
      <c r="GB41" s="24">
        <f t="shared" si="111"/>
        <v>1</v>
      </c>
      <c r="GC41" s="24" t="e">
        <f t="shared" si="112"/>
        <v>#VALUE!</v>
      </c>
      <c r="GD41" s="24" t="e">
        <f t="shared" si="113"/>
        <v>#VALUE!</v>
      </c>
      <c r="GE41" s="24" t="e">
        <f t="shared" si="114"/>
        <v>#VALUE!</v>
      </c>
      <c r="GF41" s="24">
        <f t="shared" si="103"/>
        <v>0</v>
      </c>
      <c r="GG41" s="24">
        <f t="shared" si="104"/>
        <v>0</v>
      </c>
      <c r="GH41" s="24">
        <f t="shared" si="105"/>
        <v>0</v>
      </c>
      <c r="GI41" s="24">
        <f t="shared" si="106"/>
        <v>0</v>
      </c>
      <c r="GJ41" s="24">
        <f t="shared" si="107"/>
        <v>2</v>
      </c>
      <c r="GK41" s="24">
        <f t="shared" si="108"/>
        <v>2</v>
      </c>
      <c r="GL41" s="24">
        <f t="shared" si="109"/>
        <v>2</v>
      </c>
      <c r="GM41" s="31">
        <f t="shared" si="110"/>
        <v>2</v>
      </c>
      <c r="GN41" s="13"/>
    </row>
    <row r="42" spans="1:196">
      <c r="A42" s="54"/>
      <c r="B42" s="54"/>
      <c r="C42" s="54"/>
      <c r="D42" s="54"/>
      <c r="E42" s="54"/>
      <c r="F42" s="54"/>
      <c r="G42" s="54"/>
      <c r="H42" s="54"/>
      <c r="I42" s="54"/>
      <c r="J42" s="54"/>
      <c r="K42" s="54"/>
      <c r="L42" s="54"/>
      <c r="M42" s="56"/>
      <c r="N42" s="54"/>
      <c r="O42" s="54"/>
      <c r="P42" s="54"/>
      <c r="Q42" s="56"/>
      <c r="R42" s="54"/>
      <c r="S42" s="54"/>
      <c r="T42" s="54"/>
      <c r="U42" s="56"/>
      <c r="V42" s="54"/>
      <c r="W42" s="54"/>
      <c r="X42" s="56"/>
      <c r="Y42" s="54"/>
      <c r="Z42" s="54"/>
      <c r="AA42" s="54"/>
      <c r="AB42" s="56"/>
      <c r="AC42" s="54"/>
      <c r="AD42" s="54"/>
      <c r="AE42" s="54"/>
      <c r="AF42" s="56"/>
      <c r="AG42" s="54"/>
      <c r="AH42" s="54"/>
      <c r="AI42" s="56"/>
      <c r="AJ42" s="54"/>
      <c r="AK42" s="54"/>
      <c r="AL42" s="56"/>
      <c r="AM42" s="54"/>
      <c r="AN42" s="54"/>
      <c r="AO42" s="54"/>
      <c r="AP42" s="54"/>
      <c r="AQ42" s="54"/>
      <c r="AR42" s="56"/>
      <c r="AS42" s="54"/>
      <c r="AT42" s="54"/>
      <c r="AU42" s="54"/>
      <c r="AV42" s="54"/>
      <c r="AW42" s="54"/>
      <c r="AX42" s="54"/>
      <c r="AY42" s="56"/>
      <c r="AZ42" s="54"/>
      <c r="BA42" s="54"/>
      <c r="BB42" s="54"/>
      <c r="BC42" s="100"/>
      <c r="BD42" s="8"/>
      <c r="BE42" s="8"/>
      <c r="BF42" s="28" t="s">
        <v>277</v>
      </c>
      <c r="BG42" s="28" t="s">
        <v>277</v>
      </c>
      <c r="BH42" s="28" t="s">
        <v>277</v>
      </c>
      <c r="BI42" s="28" t="s">
        <v>277</v>
      </c>
      <c r="BJ42" s="28" t="s">
        <v>277</v>
      </c>
      <c r="BK42" s="28" t="s">
        <v>277</v>
      </c>
      <c r="BL42" s="28" t="s">
        <v>277</v>
      </c>
      <c r="BM42" s="28" t="s">
        <v>277</v>
      </c>
      <c r="BN42" s="28" t="s">
        <v>277</v>
      </c>
      <c r="BO42" s="28" t="s">
        <v>277</v>
      </c>
      <c r="BP42" s="8"/>
      <c r="BQ42" s="22" t="str">
        <f t="shared" si="0"/>
        <v/>
      </c>
      <c r="BR42" s="22" t="str">
        <f>IF(FV40=FALSE,C41,"")</f>
        <v/>
      </c>
      <c r="BS42" s="22" t="str">
        <f>BS41</f>
        <v/>
      </c>
      <c r="BT42" s="22" t="str">
        <f t="shared" si="54"/>
        <v/>
      </c>
      <c r="BU42" s="22" t="str">
        <f t="shared" si="1"/>
        <v/>
      </c>
      <c r="BV42" s="22" t="str">
        <f t="shared" si="2"/>
        <v/>
      </c>
      <c r="BW42" s="22" t="str">
        <f t="shared" si="61"/>
        <v/>
      </c>
      <c r="BX42" s="22" t="str">
        <f t="shared" si="55"/>
        <v/>
      </c>
      <c r="BY42" s="22" t="str">
        <f t="shared" si="62"/>
        <v/>
      </c>
      <c r="BZ42" s="22" t="str">
        <f t="shared" si="63"/>
        <v/>
      </c>
      <c r="CA42" s="18"/>
      <c r="CB42" s="3" t="str">
        <f>IF(ET40=1, EQ41,"")</f>
        <v/>
      </c>
      <c r="CC42" s="3" t="str">
        <f>IF(ET40=1, ER41,"")</f>
        <v/>
      </c>
      <c r="CD42" s="3" t="str">
        <f>IF(ET40=1, ES41,"")</f>
        <v/>
      </c>
      <c r="CE42" s="3" t="str">
        <f>CE41</f>
        <v/>
      </c>
      <c r="CF42" s="3" t="str">
        <f>CF41</f>
        <v/>
      </c>
      <c r="CG42" s="3" t="str">
        <f>CG41</f>
        <v/>
      </c>
      <c r="CH42" s="3" t="str">
        <f t="shared" si="64"/>
        <v/>
      </c>
      <c r="CI42" s="8"/>
      <c r="CJ42" s="3" t="str">
        <f>IF(ET42=2,V41,"")</f>
        <v/>
      </c>
      <c r="CK42" s="3" t="str">
        <f>IF(ET42=2,W41,"")</f>
        <v/>
      </c>
      <c r="CL42" s="3" t="str">
        <f>CL41</f>
        <v/>
      </c>
      <c r="CM42" s="3" t="str">
        <f>CM41</f>
        <v/>
      </c>
      <c r="CN42" s="8"/>
      <c r="CO42" s="3" t="str">
        <f>IF(ET42=3,AG41,"")</f>
        <v/>
      </c>
      <c r="CP42" s="3" t="str">
        <f>IF(ET42=3,AH41,"")</f>
        <v/>
      </c>
      <c r="CQ42" s="3" t="str">
        <f>CQ41</f>
        <v/>
      </c>
      <c r="CR42" s="3" t="str">
        <f>CR41</f>
        <v/>
      </c>
      <c r="CS42" s="8"/>
      <c r="CT42" s="3" t="str">
        <f>IF(ET42=4,AJ41,"")</f>
        <v/>
      </c>
      <c r="CU42" s="3" t="str">
        <f>IF(ET42=4,AK41,"")</f>
        <v/>
      </c>
      <c r="CV42" s="3" t="str">
        <f>CV41</f>
        <v/>
      </c>
      <c r="CW42" s="3" t="str">
        <f>CW41</f>
        <v/>
      </c>
      <c r="CX42" s="8"/>
      <c r="CY42" s="3" t="str">
        <f>IF(ET42=5,AM41,"")</f>
        <v/>
      </c>
      <c r="CZ42" s="3" t="str">
        <f>IF(ET42=5,AN41,"")</f>
        <v/>
      </c>
      <c r="DA42" s="3" t="str">
        <f>IF(ET42=5,AO41,"")</f>
        <v/>
      </c>
      <c r="DB42" s="3" t="str">
        <f>DB41</f>
        <v/>
      </c>
      <c r="DC42" s="3" t="str">
        <f>DC41</f>
        <v/>
      </c>
      <c r="DD42" s="3" t="str">
        <f>DD41</f>
        <v/>
      </c>
      <c r="DE42" s="3" t="str">
        <f>DE41</f>
        <v/>
      </c>
      <c r="DF42" s="3" t="str">
        <f>DF41</f>
        <v/>
      </c>
      <c r="DG42" s="3" t="str">
        <f t="shared" si="65"/>
        <v/>
      </c>
      <c r="DH42" s="8"/>
      <c r="DI42" s="3" t="str">
        <f>IF(ET40=6,AS41,"")</f>
        <v/>
      </c>
      <c r="DJ42" s="3" t="str">
        <f>IF(ET40=6,AT41,"")</f>
        <v/>
      </c>
      <c r="DK42" s="3" t="str">
        <f>IF(ET40=6,AU41,"")</f>
        <v/>
      </c>
      <c r="DL42" s="3" t="str">
        <f>IF(ET40=6,AV41,"")</f>
        <v/>
      </c>
      <c r="DM42" s="3" t="str">
        <f>DM41</f>
        <v/>
      </c>
      <c r="DN42" s="3" t="str">
        <f>DN41</f>
        <v/>
      </c>
      <c r="DO42" s="3" t="str">
        <f>DO41</f>
        <v/>
      </c>
      <c r="DP42" s="3" t="str">
        <f>DP41</f>
        <v/>
      </c>
      <c r="DQ42" s="3" t="str">
        <f>DQ41</f>
        <v/>
      </c>
      <c r="DR42" s="3" t="str">
        <f>DR41</f>
        <v/>
      </c>
      <c r="DS42" s="3" t="str">
        <f t="shared" si="66"/>
        <v/>
      </c>
      <c r="DT42" s="8"/>
      <c r="DU42" s="3" t="str">
        <f>IF(ET40=7,AZ41,"")</f>
        <v/>
      </c>
      <c r="DV42" s="3" t="str">
        <f>IF(ET40=7,BA41,"")</f>
        <v/>
      </c>
      <c r="DW42" s="3" t="str">
        <f>IF(ET40=7,BB41,"")</f>
        <v/>
      </c>
      <c r="DX42" s="3" t="str">
        <f>IF(ET40=7,BC41,"")</f>
        <v/>
      </c>
      <c r="DY42" s="3" t="str">
        <f>DY41</f>
        <v/>
      </c>
      <c r="DZ42" s="3" t="str">
        <f>DZ41</f>
        <v/>
      </c>
      <c r="EA42" s="3" t="str">
        <f>EA41</f>
        <v/>
      </c>
      <c r="EB42" s="3" t="str">
        <f>EB41</f>
        <v/>
      </c>
      <c r="EC42" s="3" t="str">
        <f t="shared" si="67"/>
        <v/>
      </c>
      <c r="ED42" s="8"/>
      <c r="EE42" s="28" t="s">
        <v>277</v>
      </c>
      <c r="EF42" s="28" t="s">
        <v>277</v>
      </c>
      <c r="EG42" s="28" t="s">
        <v>277</v>
      </c>
      <c r="EH42" s="28" t="s">
        <v>277</v>
      </c>
      <c r="EI42" s="28" t="s">
        <v>277</v>
      </c>
      <c r="EJ42" s="28" t="s">
        <v>277</v>
      </c>
      <c r="EK42" s="28" t="s">
        <v>277</v>
      </c>
      <c r="EL42" s="28" t="s">
        <v>277</v>
      </c>
      <c r="EM42" s="28" t="s">
        <v>277</v>
      </c>
      <c r="EN42" s="28" t="s">
        <v>277</v>
      </c>
      <c r="EO42" s="8"/>
      <c r="EP42" s="9"/>
      <c r="EQ42" s="10" t="str">
        <f t="shared" si="68"/>
        <v/>
      </c>
      <c r="ER42" s="11" t="str">
        <f t="shared" si="69"/>
        <v/>
      </c>
      <c r="ES42" s="10" t="str">
        <f t="shared" si="70"/>
        <v/>
      </c>
      <c r="ET42" s="10">
        <f t="shared" si="71"/>
        <v>0</v>
      </c>
      <c r="EU42" s="13"/>
      <c r="EV42" s="12" t="b">
        <f t="shared" si="72"/>
        <v>1</v>
      </c>
      <c r="EW42" s="3" t="b">
        <f t="shared" si="73"/>
        <v>1</v>
      </c>
      <c r="EX42" s="3" t="b">
        <f t="shared" si="74"/>
        <v>1</v>
      </c>
      <c r="EY42" s="3" t="b">
        <f t="shared" si="75"/>
        <v>1</v>
      </c>
      <c r="EZ42" s="3">
        <f t="shared" si="76"/>
        <v>0</v>
      </c>
      <c r="FA42" s="3">
        <f t="shared" si="77"/>
        <v>0</v>
      </c>
      <c r="FB42" s="3">
        <f t="shared" si="78"/>
        <v>0</v>
      </c>
      <c r="FC42" s="3">
        <f t="shared" si="79"/>
        <v>0</v>
      </c>
      <c r="FD42" s="3">
        <f t="shared" si="80"/>
        <v>0</v>
      </c>
      <c r="FE42" s="3" t="e">
        <f t="shared" si="81"/>
        <v>#VALUE!</v>
      </c>
      <c r="FF42" s="3">
        <f t="shared" si="82"/>
        <v>0</v>
      </c>
      <c r="FG42" s="3">
        <f t="shared" si="83"/>
        <v>0</v>
      </c>
      <c r="FH42" s="3" t="e">
        <f t="shared" si="84"/>
        <v>#VALUE!</v>
      </c>
      <c r="FI42" s="3" t="b">
        <f t="shared" si="85"/>
        <v>1</v>
      </c>
      <c r="FJ42" s="3" t="b">
        <f t="shared" si="86"/>
        <v>1</v>
      </c>
      <c r="FK42" s="3" t="b">
        <f t="shared" si="87"/>
        <v>1</v>
      </c>
      <c r="FL42" s="3" t="b">
        <f t="shared" si="88"/>
        <v>1</v>
      </c>
      <c r="FM42" s="3" t="b">
        <f t="shared" si="89"/>
        <v>1</v>
      </c>
      <c r="FN42" s="3" t="b">
        <f t="shared" si="90"/>
        <v>1</v>
      </c>
      <c r="FO42" s="3">
        <f t="shared" si="91"/>
        <v>0</v>
      </c>
      <c r="FP42" s="3">
        <f t="shared" si="92"/>
        <v>0</v>
      </c>
      <c r="FQ42" s="3">
        <f t="shared" si="93"/>
        <v>0</v>
      </c>
      <c r="FR42" s="3">
        <f t="shared" si="94"/>
        <v>0</v>
      </c>
      <c r="FS42" s="3">
        <f t="shared" si="95"/>
        <v>0</v>
      </c>
      <c r="FT42" s="3">
        <f t="shared" si="96"/>
        <v>0</v>
      </c>
      <c r="FU42" s="3">
        <f t="shared" si="97"/>
        <v>0</v>
      </c>
      <c r="FV42" s="21" t="b">
        <f t="shared" si="40"/>
        <v>1</v>
      </c>
      <c r="FW42" s="24">
        <f t="shared" si="98"/>
        <v>1</v>
      </c>
      <c r="FX42" s="24">
        <f t="shared" si="99"/>
        <v>0</v>
      </c>
      <c r="FY42" s="25" t="e">
        <f t="shared" si="100"/>
        <v>#VALUE!</v>
      </c>
      <c r="FZ42" s="24" t="e">
        <f t="shared" si="101"/>
        <v>#VALUE!</v>
      </c>
      <c r="GA42" s="24" t="e">
        <f t="shared" si="102"/>
        <v>#VALUE!</v>
      </c>
      <c r="GB42" s="24">
        <f t="shared" si="111"/>
        <v>1</v>
      </c>
      <c r="GC42" s="24" t="e">
        <f t="shared" si="112"/>
        <v>#VALUE!</v>
      </c>
      <c r="GD42" s="24" t="e">
        <f t="shared" si="113"/>
        <v>#VALUE!</v>
      </c>
      <c r="GE42" s="24" t="e">
        <f t="shared" si="114"/>
        <v>#VALUE!</v>
      </c>
      <c r="GF42" s="24">
        <f t="shared" si="103"/>
        <v>0</v>
      </c>
      <c r="GG42" s="24">
        <f t="shared" si="104"/>
        <v>0</v>
      </c>
      <c r="GH42" s="24">
        <f t="shared" si="105"/>
        <v>0</v>
      </c>
      <c r="GI42" s="24">
        <f t="shared" si="106"/>
        <v>0</v>
      </c>
      <c r="GJ42" s="24">
        <f t="shared" si="107"/>
        <v>2</v>
      </c>
      <c r="GK42" s="24">
        <f t="shared" si="108"/>
        <v>2</v>
      </c>
      <c r="GL42" s="24">
        <f t="shared" si="109"/>
        <v>2</v>
      </c>
      <c r="GM42" s="31">
        <f t="shared" si="110"/>
        <v>2</v>
      </c>
      <c r="GN42" s="13"/>
    </row>
    <row r="43" spans="1:196">
      <c r="A43" s="54"/>
      <c r="B43" s="54"/>
      <c r="C43" s="54"/>
      <c r="D43" s="54"/>
      <c r="E43" s="54"/>
      <c r="F43" s="54"/>
      <c r="G43" s="54"/>
      <c r="H43" s="54"/>
      <c r="I43" s="54"/>
      <c r="J43" s="54"/>
      <c r="K43" s="54"/>
      <c r="L43" s="54"/>
      <c r="M43" s="56"/>
      <c r="N43" s="54"/>
      <c r="O43" s="54"/>
      <c r="P43" s="54"/>
      <c r="Q43" s="56"/>
      <c r="R43" s="54"/>
      <c r="S43" s="54"/>
      <c r="T43" s="54"/>
      <c r="U43" s="56"/>
      <c r="V43" s="54"/>
      <c r="W43" s="54"/>
      <c r="X43" s="56"/>
      <c r="Y43" s="54"/>
      <c r="Z43" s="54"/>
      <c r="AA43" s="54"/>
      <c r="AB43" s="56"/>
      <c r="AC43" s="54"/>
      <c r="AD43" s="54"/>
      <c r="AE43" s="54"/>
      <c r="AF43" s="56"/>
      <c r="AG43" s="54"/>
      <c r="AH43" s="54"/>
      <c r="AI43" s="56"/>
      <c r="AJ43" s="54"/>
      <c r="AK43" s="54"/>
      <c r="AL43" s="56"/>
      <c r="AM43" s="54"/>
      <c r="AN43" s="54"/>
      <c r="AO43" s="54"/>
      <c r="AP43" s="54"/>
      <c r="AQ43" s="54"/>
      <c r="AR43" s="56"/>
      <c r="AS43" s="54"/>
      <c r="AT43" s="54"/>
      <c r="AU43" s="54"/>
      <c r="AV43" s="54"/>
      <c r="AW43" s="54"/>
      <c r="AX43" s="54"/>
      <c r="AY43" s="56"/>
      <c r="AZ43" s="54"/>
      <c r="BA43" s="54"/>
      <c r="BB43" s="54"/>
      <c r="BC43" s="100"/>
      <c r="BD43" s="8"/>
      <c r="BE43" s="8"/>
      <c r="BF43" s="28" t="s">
        <v>277</v>
      </c>
      <c r="BG43" s="28" t="s">
        <v>277</v>
      </c>
      <c r="BH43" s="28" t="s">
        <v>277</v>
      </c>
      <c r="BI43" s="28" t="s">
        <v>277</v>
      </c>
      <c r="BJ43" s="28" t="s">
        <v>277</v>
      </c>
      <c r="BK43" s="28" t="s">
        <v>277</v>
      </c>
      <c r="BL43" s="28" t="s">
        <v>277</v>
      </c>
      <c r="BM43" s="28" t="s">
        <v>277</v>
      </c>
      <c r="BN43" s="28" t="s">
        <v>277</v>
      </c>
      <c r="BO43" s="28" t="s">
        <v>277</v>
      </c>
      <c r="BP43" s="8"/>
      <c r="BQ43" s="22" t="str">
        <f t="shared" si="0"/>
        <v/>
      </c>
      <c r="BR43" s="22" t="str">
        <f>IF(FV43=FALSE,C43,"")</f>
        <v/>
      </c>
      <c r="BS43" s="22" t="str">
        <f>BR45</f>
        <v/>
      </c>
      <c r="BT43" s="22" t="str">
        <f t="shared" si="54"/>
        <v/>
      </c>
      <c r="BU43" s="22" t="str">
        <f t="shared" si="1"/>
        <v/>
      </c>
      <c r="BV43" s="22" t="str">
        <f t="shared" si="2"/>
        <v/>
      </c>
      <c r="BW43" s="22" t="str">
        <f t="shared" si="61"/>
        <v/>
      </c>
      <c r="BX43" s="22" t="str">
        <f t="shared" si="55"/>
        <v/>
      </c>
      <c r="BY43" s="22" t="str">
        <f t="shared" si="62"/>
        <v/>
      </c>
      <c r="BZ43" s="22" t="str">
        <f t="shared" si="63"/>
        <v/>
      </c>
      <c r="CA43" s="18"/>
      <c r="CB43" s="3" t="str">
        <f>IF(ET43=1, EQ43,"")</f>
        <v/>
      </c>
      <c r="CC43" s="3" t="str">
        <f>IF(ET43=1, ER43,"")</f>
        <v/>
      </c>
      <c r="CD43" s="3" t="str">
        <f>IF(ET43=1, ES43,"")</f>
        <v/>
      </c>
      <c r="CE43" s="3" t="str">
        <f>CB45</f>
        <v/>
      </c>
      <c r="CF43" s="3" t="str">
        <f>CC45</f>
        <v/>
      </c>
      <c r="CG43" s="3" t="str">
        <f>CD45</f>
        <v/>
      </c>
      <c r="CH43" s="3" t="str">
        <f t="shared" si="64"/>
        <v/>
      </c>
      <c r="CI43" s="8"/>
      <c r="CJ43" s="3" t="str">
        <f>IF(ET43=2,V43,"")</f>
        <v/>
      </c>
      <c r="CK43" s="3" t="str">
        <f>IF(ET43=2,W43,"")</f>
        <v/>
      </c>
      <c r="CL43" s="3" t="str">
        <f>CJ45</f>
        <v/>
      </c>
      <c r="CM43" s="3" t="str">
        <f>CK45</f>
        <v/>
      </c>
      <c r="CN43" s="8"/>
      <c r="CO43" s="3" t="str">
        <f>IF(ET43=3,AG43,"")</f>
        <v/>
      </c>
      <c r="CP43" s="3" t="str">
        <f>IF(ET43=3,AH43,"")</f>
        <v/>
      </c>
      <c r="CQ43" s="3" t="str">
        <f>CO45</f>
        <v/>
      </c>
      <c r="CR43" s="3" t="str">
        <f>CP45</f>
        <v/>
      </c>
      <c r="CS43" s="8"/>
      <c r="CT43" s="3" t="str">
        <f>IF(ET43=4,AJ43,"")</f>
        <v/>
      </c>
      <c r="CU43" s="3" t="str">
        <f>IF(ET43=4,AK43,"")</f>
        <v/>
      </c>
      <c r="CV43" s="3" t="str">
        <f>CT45</f>
        <v/>
      </c>
      <c r="CW43" s="3" t="str">
        <f>CU45</f>
        <v/>
      </c>
      <c r="CX43" s="8"/>
      <c r="CY43" s="3" t="str">
        <f>IF(ET43=5,AM43,"")</f>
        <v/>
      </c>
      <c r="CZ43" s="3" t="str">
        <f>IF(ET43=5,AN43,"")</f>
        <v/>
      </c>
      <c r="DA43" s="3" t="str">
        <f>IF(ET43=5,AO43,"")</f>
        <v/>
      </c>
      <c r="DB43" s="3" t="str">
        <f>CY45</f>
        <v/>
      </c>
      <c r="DC43" s="3" t="str">
        <f>CZ45</f>
        <v/>
      </c>
      <c r="DD43" s="3" t="str">
        <f>DA45</f>
        <v/>
      </c>
      <c r="DE43" s="3" t="str">
        <f>IF(ET43=5,AP43,"")</f>
        <v/>
      </c>
      <c r="DF43" s="3" t="str">
        <f>IF(ET43=5,AQ43,"")</f>
        <v/>
      </c>
      <c r="DG43" s="3" t="str">
        <f t="shared" si="65"/>
        <v/>
      </c>
      <c r="DH43" s="8"/>
      <c r="DI43" s="3" t="str">
        <f>IF(ET43=6,AS43,"")</f>
        <v/>
      </c>
      <c r="DJ43" s="3" t="str">
        <f>IF(ET43=6,AT43,"")</f>
        <v/>
      </c>
      <c r="DK43" s="3" t="str">
        <f>IF(ET43=6,AU43,"")</f>
        <v/>
      </c>
      <c r="DL43" s="3" t="str">
        <f>IF(ET43=6,AV43,"")</f>
        <v/>
      </c>
      <c r="DM43" s="3" t="str">
        <f>DI45</f>
        <v/>
      </c>
      <c r="DN43" s="3" t="str">
        <f>DJ45</f>
        <v/>
      </c>
      <c r="DO43" s="3" t="str">
        <f>DK45</f>
        <v/>
      </c>
      <c r="DP43" s="3" t="str">
        <f>DL45</f>
        <v/>
      </c>
      <c r="DQ43" s="3" t="str">
        <f>IF(ET43=6,AW43,"")</f>
        <v/>
      </c>
      <c r="DR43" s="3" t="str">
        <f>IF(ET43=6,AX43,"")</f>
        <v/>
      </c>
      <c r="DS43" s="3" t="str">
        <f t="shared" si="66"/>
        <v/>
      </c>
      <c r="DT43" s="8"/>
      <c r="DU43" s="3" t="str">
        <f>IF(ET43=7,AZ43,"")</f>
        <v/>
      </c>
      <c r="DV43" s="3" t="str">
        <f>IF(ET43=7,BA43,"")</f>
        <v/>
      </c>
      <c r="DW43" s="3" t="str">
        <f>IF(ET43=7,BB43,"")</f>
        <v/>
      </c>
      <c r="DX43" s="3" t="str">
        <f>IF(ET43=7,BC43,"")</f>
        <v/>
      </c>
      <c r="DY43" s="3" t="str">
        <f>DU45</f>
        <v/>
      </c>
      <c r="DZ43" s="3" t="str">
        <f>DV45</f>
        <v/>
      </c>
      <c r="EA43" s="3" t="str">
        <f>DW45</f>
        <v/>
      </c>
      <c r="EB43" s="3" t="str">
        <f>DX45</f>
        <v/>
      </c>
      <c r="EC43" s="3" t="str">
        <f t="shared" si="67"/>
        <v/>
      </c>
      <c r="ED43" s="8"/>
      <c r="EE43" s="28" t="s">
        <v>277</v>
      </c>
      <c r="EF43" s="28" t="s">
        <v>277</v>
      </c>
      <c r="EG43" s="28" t="s">
        <v>277</v>
      </c>
      <c r="EH43" s="28" t="s">
        <v>277</v>
      </c>
      <c r="EI43" s="28" t="s">
        <v>277</v>
      </c>
      <c r="EJ43" s="28" t="s">
        <v>277</v>
      </c>
      <c r="EK43" s="28" t="s">
        <v>277</v>
      </c>
      <c r="EL43" s="28" t="s">
        <v>277</v>
      </c>
      <c r="EM43" s="28" t="s">
        <v>277</v>
      </c>
      <c r="EN43" s="28" t="s">
        <v>277</v>
      </c>
      <c r="EO43" s="8"/>
      <c r="EP43" s="9"/>
      <c r="EQ43" s="10" t="str">
        <f t="shared" si="68"/>
        <v/>
      </c>
      <c r="ER43" s="11" t="str">
        <f t="shared" si="69"/>
        <v/>
      </c>
      <c r="ES43" s="10" t="str">
        <f t="shared" si="70"/>
        <v/>
      </c>
      <c r="ET43" s="10">
        <f t="shared" si="71"/>
        <v>0</v>
      </c>
      <c r="EU43" s="13"/>
      <c r="EV43" s="12" t="b">
        <f t="shared" si="72"/>
        <v>1</v>
      </c>
      <c r="EW43" s="3" t="b">
        <f t="shared" si="73"/>
        <v>1</v>
      </c>
      <c r="EX43" s="3" t="b">
        <f t="shared" si="74"/>
        <v>1</v>
      </c>
      <c r="EY43" s="3" t="b">
        <f t="shared" si="75"/>
        <v>1</v>
      </c>
      <c r="EZ43" s="3">
        <f t="shared" si="76"/>
        <v>0</v>
      </c>
      <c r="FA43" s="3">
        <f t="shared" si="77"/>
        <v>0</v>
      </c>
      <c r="FB43" s="3">
        <f t="shared" si="78"/>
        <v>0</v>
      </c>
      <c r="FC43" s="3">
        <f t="shared" si="79"/>
        <v>0</v>
      </c>
      <c r="FD43" s="3">
        <f t="shared" si="80"/>
        <v>0</v>
      </c>
      <c r="FE43" s="3" t="e">
        <f t="shared" si="81"/>
        <v>#VALUE!</v>
      </c>
      <c r="FF43" s="3">
        <f t="shared" si="82"/>
        <v>0</v>
      </c>
      <c r="FG43" s="3">
        <f t="shared" si="83"/>
        <v>0</v>
      </c>
      <c r="FH43" s="3" t="e">
        <f t="shared" si="84"/>
        <v>#VALUE!</v>
      </c>
      <c r="FI43" s="3" t="b">
        <f t="shared" si="85"/>
        <v>1</v>
      </c>
      <c r="FJ43" s="3" t="b">
        <f t="shared" si="86"/>
        <v>1</v>
      </c>
      <c r="FK43" s="3" t="b">
        <f t="shared" si="87"/>
        <v>1</v>
      </c>
      <c r="FL43" s="3" t="b">
        <f t="shared" si="88"/>
        <v>1</v>
      </c>
      <c r="FM43" s="3" t="b">
        <f t="shared" si="89"/>
        <v>1</v>
      </c>
      <c r="FN43" s="3" t="b">
        <f t="shared" si="90"/>
        <v>1</v>
      </c>
      <c r="FO43" s="3">
        <f t="shared" si="91"/>
        <v>0</v>
      </c>
      <c r="FP43" s="3">
        <f t="shared" si="92"/>
        <v>0</v>
      </c>
      <c r="FQ43" s="3">
        <f t="shared" si="93"/>
        <v>0</v>
      </c>
      <c r="FR43" s="3">
        <f t="shared" si="94"/>
        <v>0</v>
      </c>
      <c r="FS43" s="3">
        <f t="shared" si="95"/>
        <v>0</v>
      </c>
      <c r="FT43" s="3">
        <f t="shared" si="96"/>
        <v>0</v>
      </c>
      <c r="FU43" s="3">
        <f t="shared" si="97"/>
        <v>0</v>
      </c>
      <c r="FV43" s="21" t="b">
        <f t="shared" si="40"/>
        <v>1</v>
      </c>
      <c r="FW43" s="24">
        <f t="shared" si="98"/>
        <v>1</v>
      </c>
      <c r="FX43" s="24">
        <f t="shared" si="99"/>
        <v>0</v>
      </c>
      <c r="FY43" s="25" t="e">
        <f t="shared" si="100"/>
        <v>#VALUE!</v>
      </c>
      <c r="FZ43" s="24" t="e">
        <f t="shared" si="101"/>
        <v>#VALUE!</v>
      </c>
      <c r="GA43" s="24" t="e">
        <f t="shared" si="102"/>
        <v>#VALUE!</v>
      </c>
      <c r="GB43" s="24">
        <f t="shared" si="111"/>
        <v>1</v>
      </c>
      <c r="GC43" s="24" t="e">
        <f t="shared" si="112"/>
        <v>#VALUE!</v>
      </c>
      <c r="GD43" s="24" t="e">
        <f t="shared" si="113"/>
        <v>#VALUE!</v>
      </c>
      <c r="GE43" s="24" t="e">
        <f t="shared" si="114"/>
        <v>#VALUE!</v>
      </c>
      <c r="GF43" s="24">
        <f t="shared" si="103"/>
        <v>0</v>
      </c>
      <c r="GG43" s="24">
        <f t="shared" si="104"/>
        <v>0</v>
      </c>
      <c r="GH43" s="24">
        <f t="shared" si="105"/>
        <v>0</v>
      </c>
      <c r="GI43" s="24">
        <f t="shared" si="106"/>
        <v>0</v>
      </c>
      <c r="GJ43" s="24">
        <f t="shared" si="107"/>
        <v>2</v>
      </c>
      <c r="GK43" s="24">
        <f t="shared" si="108"/>
        <v>2</v>
      </c>
      <c r="GL43" s="24">
        <f t="shared" si="109"/>
        <v>2</v>
      </c>
      <c r="GM43" s="31">
        <f t="shared" si="110"/>
        <v>2</v>
      </c>
      <c r="GN43" s="13"/>
    </row>
    <row r="44" spans="1:196">
      <c r="A44" s="54"/>
      <c r="B44" s="54"/>
      <c r="C44" s="54"/>
      <c r="D44" s="54"/>
      <c r="E44" s="54"/>
      <c r="F44" s="54"/>
      <c r="G44" s="54"/>
      <c r="H44" s="54"/>
      <c r="I44" s="54"/>
      <c r="J44" s="54"/>
      <c r="K44" s="54"/>
      <c r="L44" s="54"/>
      <c r="M44" s="56"/>
      <c r="N44" s="54"/>
      <c r="O44" s="54"/>
      <c r="P44" s="54"/>
      <c r="Q44" s="56"/>
      <c r="R44" s="54"/>
      <c r="S44" s="54"/>
      <c r="T44" s="54"/>
      <c r="U44" s="56"/>
      <c r="V44" s="54"/>
      <c r="W44" s="54"/>
      <c r="X44" s="56"/>
      <c r="Y44" s="54"/>
      <c r="Z44" s="54"/>
      <c r="AA44" s="54"/>
      <c r="AB44" s="56"/>
      <c r="AC44" s="54"/>
      <c r="AD44" s="54"/>
      <c r="AE44" s="54"/>
      <c r="AF44" s="56"/>
      <c r="AG44" s="54"/>
      <c r="AH44" s="54"/>
      <c r="AI44" s="56"/>
      <c r="AJ44" s="54"/>
      <c r="AK44" s="54"/>
      <c r="AL44" s="56"/>
      <c r="AM44" s="54"/>
      <c r="AN44" s="54"/>
      <c r="AO44" s="54"/>
      <c r="AP44" s="54"/>
      <c r="AQ44" s="54"/>
      <c r="AR44" s="56"/>
      <c r="AS44" s="54"/>
      <c r="AT44" s="54"/>
      <c r="AU44" s="54"/>
      <c r="AV44" s="54"/>
      <c r="AW44" s="54"/>
      <c r="AX44" s="54"/>
      <c r="AY44" s="56"/>
      <c r="AZ44" s="54"/>
      <c r="BA44" s="54"/>
      <c r="BB44" s="54"/>
      <c r="BC44" s="100"/>
      <c r="BD44" s="8"/>
      <c r="BE44" s="8"/>
      <c r="BF44" s="28" t="s">
        <v>277</v>
      </c>
      <c r="BG44" s="28" t="s">
        <v>277</v>
      </c>
      <c r="BH44" s="28" t="s">
        <v>277</v>
      </c>
      <c r="BI44" s="28" t="s">
        <v>277</v>
      </c>
      <c r="BJ44" s="28" t="s">
        <v>277</v>
      </c>
      <c r="BK44" s="28" t="s">
        <v>277</v>
      </c>
      <c r="BL44" s="28" t="s">
        <v>277</v>
      </c>
      <c r="BM44" s="28" t="s">
        <v>277</v>
      </c>
      <c r="BN44" s="28" t="s">
        <v>277</v>
      </c>
      <c r="BO44" s="28" t="s">
        <v>277</v>
      </c>
      <c r="BP44" s="8"/>
      <c r="BQ44" s="22" t="str">
        <f t="shared" si="0"/>
        <v/>
      </c>
      <c r="BR44" s="22" t="str">
        <f>BR43</f>
        <v/>
      </c>
      <c r="BS44" s="22" t="str">
        <f>IF(FV43=FALSE,C45,"")</f>
        <v/>
      </c>
      <c r="BT44" s="22" t="str">
        <f t="shared" si="54"/>
        <v/>
      </c>
      <c r="BU44" s="22" t="str">
        <f t="shared" si="1"/>
        <v/>
      </c>
      <c r="BV44" s="22" t="str">
        <f t="shared" si="2"/>
        <v/>
      </c>
      <c r="BW44" s="22" t="str">
        <f t="shared" si="61"/>
        <v/>
      </c>
      <c r="BX44" s="22" t="str">
        <f t="shared" si="55"/>
        <v/>
      </c>
      <c r="BY44" s="22" t="str">
        <f t="shared" si="62"/>
        <v/>
      </c>
      <c r="BZ44" s="22" t="str">
        <f t="shared" si="63"/>
        <v/>
      </c>
      <c r="CA44" s="18"/>
      <c r="CB44" s="3" t="str">
        <f>CB43</f>
        <v/>
      </c>
      <c r="CC44" s="3" t="str">
        <f>CC43</f>
        <v/>
      </c>
      <c r="CD44" s="3" t="str">
        <f>CD43</f>
        <v/>
      </c>
      <c r="CE44" s="3" t="str">
        <f>IF(ET44=1,EQ45,"")</f>
        <v/>
      </c>
      <c r="CF44" s="3" t="str">
        <f>IF(ET44=1,ER45,"")</f>
        <v/>
      </c>
      <c r="CG44" s="3" t="str">
        <f>IF(ET44=1,ES45,"")</f>
        <v/>
      </c>
      <c r="CH44" s="3" t="str">
        <f t="shared" si="64"/>
        <v/>
      </c>
      <c r="CI44" s="8"/>
      <c r="CJ44" s="3" t="str">
        <f>CJ43</f>
        <v/>
      </c>
      <c r="CK44" s="3" t="str">
        <f>CK43</f>
        <v/>
      </c>
      <c r="CL44" s="3" t="str">
        <f>IF(ET45=2,V45,"")</f>
        <v/>
      </c>
      <c r="CM44" s="3" t="str">
        <f>IF(ET45=2,W45,"")</f>
        <v/>
      </c>
      <c r="CN44" s="8"/>
      <c r="CO44" s="3" t="str">
        <f>CO43</f>
        <v/>
      </c>
      <c r="CP44" s="3" t="str">
        <f>CP43</f>
        <v/>
      </c>
      <c r="CQ44" s="3" t="str">
        <f>IF(ET44=3,AG45,"")</f>
        <v/>
      </c>
      <c r="CR44" s="3" t="str">
        <f>IF(ET44=3,AH45,"")</f>
        <v/>
      </c>
      <c r="CS44" s="8"/>
      <c r="CT44" s="3" t="str">
        <f>CT43</f>
        <v/>
      </c>
      <c r="CU44" s="3" t="str">
        <f>CU43</f>
        <v/>
      </c>
      <c r="CV44" s="3" t="str">
        <f>IF(ET44=4,AJ45,"")</f>
        <v/>
      </c>
      <c r="CW44" s="3" t="str">
        <f>IF(ET44=4,AK45,"")</f>
        <v/>
      </c>
      <c r="CX44" s="8"/>
      <c r="CY44" s="3" t="str">
        <f>CY43</f>
        <v/>
      </c>
      <c r="CZ44" s="3" t="str">
        <f>CZ43</f>
        <v/>
      </c>
      <c r="DA44" s="3" t="str">
        <f>DA43</f>
        <v/>
      </c>
      <c r="DB44" s="3" t="str">
        <f>IF(ET44=5,AM45,"")</f>
        <v/>
      </c>
      <c r="DC44" s="3" t="str">
        <f>IF(ET44=5,AN45,"")</f>
        <v/>
      </c>
      <c r="DD44" s="3" t="str">
        <f>IF(ET44=5,AO45,"")</f>
        <v/>
      </c>
      <c r="DE44" s="3" t="str">
        <f>DE43</f>
        <v/>
      </c>
      <c r="DF44" s="3" t="str">
        <f>DF43</f>
        <v/>
      </c>
      <c r="DG44" s="3" t="str">
        <f t="shared" si="65"/>
        <v/>
      </c>
      <c r="DH44" s="8"/>
      <c r="DI44" s="3" t="str">
        <f>DI43</f>
        <v/>
      </c>
      <c r="DJ44" s="3" t="str">
        <f>DJ43</f>
        <v/>
      </c>
      <c r="DK44" s="3" t="str">
        <f>DK43</f>
        <v/>
      </c>
      <c r="DL44" s="3" t="str">
        <f>DL43</f>
        <v/>
      </c>
      <c r="DM44" s="3" t="str">
        <f>IF(ET43=6,AS45,"")</f>
        <v/>
      </c>
      <c r="DN44" s="3" t="str">
        <f>IF(ET43=6,AT45,"")</f>
        <v/>
      </c>
      <c r="DO44" s="3" t="str">
        <f>IF(ET43=6,AU45,"")</f>
        <v/>
      </c>
      <c r="DP44" s="3" t="str">
        <f>IF(ET43=6,AV45,"")</f>
        <v/>
      </c>
      <c r="DQ44" s="3" t="str">
        <f>DQ43</f>
        <v/>
      </c>
      <c r="DR44" s="3" t="str">
        <f>DR43</f>
        <v/>
      </c>
      <c r="DS44" s="3" t="str">
        <f t="shared" si="66"/>
        <v/>
      </c>
      <c r="DT44" s="8"/>
      <c r="DU44" s="3" t="str">
        <f>DU43</f>
        <v/>
      </c>
      <c r="DV44" s="3" t="str">
        <f>DV43</f>
        <v/>
      </c>
      <c r="DW44" s="3" t="str">
        <f>DW43</f>
        <v/>
      </c>
      <c r="DX44" s="3" t="str">
        <f>DX43</f>
        <v/>
      </c>
      <c r="DY44" s="3" t="str">
        <f>IF(ET43=7,AZ45,"")</f>
        <v/>
      </c>
      <c r="DZ44" s="3" t="str">
        <f>IF(ET43=7,BA45,"")</f>
        <v/>
      </c>
      <c r="EA44" s="3" t="str">
        <f>IF(ET43=7,BB45,"")</f>
        <v/>
      </c>
      <c r="EB44" s="3" t="str">
        <f>IF(ET43=7,BC45,"")</f>
        <v/>
      </c>
      <c r="EC44" s="3" t="str">
        <f t="shared" si="67"/>
        <v/>
      </c>
      <c r="ED44" s="8"/>
      <c r="EE44" s="28" t="s">
        <v>277</v>
      </c>
      <c r="EF44" s="28" t="s">
        <v>277</v>
      </c>
      <c r="EG44" s="28" t="s">
        <v>277</v>
      </c>
      <c r="EH44" s="28" t="s">
        <v>277</v>
      </c>
      <c r="EI44" s="28" t="s">
        <v>277</v>
      </c>
      <c r="EJ44" s="28" t="s">
        <v>277</v>
      </c>
      <c r="EK44" s="28" t="s">
        <v>277</v>
      </c>
      <c r="EL44" s="28" t="s">
        <v>277</v>
      </c>
      <c r="EM44" s="28" t="s">
        <v>277</v>
      </c>
      <c r="EN44" s="28" t="s">
        <v>277</v>
      </c>
      <c r="EO44" s="8"/>
      <c r="EP44" s="9"/>
      <c r="EQ44" s="10" t="str">
        <f t="shared" si="68"/>
        <v/>
      </c>
      <c r="ER44" s="11" t="str">
        <f t="shared" si="69"/>
        <v/>
      </c>
      <c r="ES44" s="10" t="str">
        <f t="shared" si="70"/>
        <v/>
      </c>
      <c r="ET44" s="10">
        <f t="shared" si="71"/>
        <v>0</v>
      </c>
      <c r="EU44" s="13"/>
      <c r="EV44" s="12" t="b">
        <f t="shared" si="72"/>
        <v>1</v>
      </c>
      <c r="EW44" s="3" t="b">
        <f t="shared" si="73"/>
        <v>1</v>
      </c>
      <c r="EX44" s="3" t="b">
        <f t="shared" si="74"/>
        <v>1</v>
      </c>
      <c r="EY44" s="3" t="b">
        <f t="shared" si="75"/>
        <v>1</v>
      </c>
      <c r="EZ44" s="3">
        <f t="shared" si="76"/>
        <v>0</v>
      </c>
      <c r="FA44" s="3">
        <f t="shared" si="77"/>
        <v>0</v>
      </c>
      <c r="FB44" s="3">
        <f t="shared" si="78"/>
        <v>0</v>
      </c>
      <c r="FC44" s="3">
        <f t="shared" si="79"/>
        <v>0</v>
      </c>
      <c r="FD44" s="3">
        <f t="shared" si="80"/>
        <v>0</v>
      </c>
      <c r="FE44" s="3" t="e">
        <f t="shared" si="81"/>
        <v>#VALUE!</v>
      </c>
      <c r="FF44" s="3">
        <f t="shared" si="82"/>
        <v>0</v>
      </c>
      <c r="FG44" s="3">
        <f t="shared" si="83"/>
        <v>0</v>
      </c>
      <c r="FH44" s="3" t="e">
        <f t="shared" si="84"/>
        <v>#VALUE!</v>
      </c>
      <c r="FI44" s="3" t="b">
        <f t="shared" si="85"/>
        <v>1</v>
      </c>
      <c r="FJ44" s="3" t="b">
        <f t="shared" si="86"/>
        <v>1</v>
      </c>
      <c r="FK44" s="3" t="b">
        <f t="shared" si="87"/>
        <v>1</v>
      </c>
      <c r="FL44" s="3" t="b">
        <f t="shared" si="88"/>
        <v>1</v>
      </c>
      <c r="FM44" s="3" t="b">
        <f t="shared" si="89"/>
        <v>1</v>
      </c>
      <c r="FN44" s="3" t="b">
        <f t="shared" si="90"/>
        <v>1</v>
      </c>
      <c r="FO44" s="3">
        <f t="shared" si="91"/>
        <v>0</v>
      </c>
      <c r="FP44" s="3">
        <f t="shared" si="92"/>
        <v>0</v>
      </c>
      <c r="FQ44" s="3">
        <f t="shared" si="93"/>
        <v>0</v>
      </c>
      <c r="FR44" s="3">
        <f t="shared" si="94"/>
        <v>0</v>
      </c>
      <c r="FS44" s="3">
        <f t="shared" si="95"/>
        <v>0</v>
      </c>
      <c r="FT44" s="3">
        <f t="shared" si="96"/>
        <v>0</v>
      </c>
      <c r="FU44" s="3">
        <f t="shared" si="97"/>
        <v>0</v>
      </c>
      <c r="FV44" s="21" t="b">
        <f t="shared" si="40"/>
        <v>1</v>
      </c>
      <c r="FW44" s="24">
        <f t="shared" si="98"/>
        <v>1</v>
      </c>
      <c r="FX44" s="24">
        <f t="shared" si="99"/>
        <v>0</v>
      </c>
      <c r="FY44" s="25" t="e">
        <f t="shared" si="100"/>
        <v>#VALUE!</v>
      </c>
      <c r="FZ44" s="24" t="e">
        <f t="shared" si="101"/>
        <v>#VALUE!</v>
      </c>
      <c r="GA44" s="24" t="e">
        <f t="shared" si="102"/>
        <v>#VALUE!</v>
      </c>
      <c r="GB44" s="24">
        <f t="shared" si="111"/>
        <v>1</v>
      </c>
      <c r="GC44" s="24" t="e">
        <f t="shared" si="112"/>
        <v>#VALUE!</v>
      </c>
      <c r="GD44" s="24" t="e">
        <f t="shared" si="113"/>
        <v>#VALUE!</v>
      </c>
      <c r="GE44" s="24" t="e">
        <f t="shared" si="114"/>
        <v>#VALUE!</v>
      </c>
      <c r="GF44" s="24">
        <f t="shared" si="103"/>
        <v>0</v>
      </c>
      <c r="GG44" s="24">
        <f t="shared" si="104"/>
        <v>0</v>
      </c>
      <c r="GH44" s="24">
        <f t="shared" si="105"/>
        <v>0</v>
      </c>
      <c r="GI44" s="24">
        <f t="shared" si="106"/>
        <v>0</v>
      </c>
      <c r="GJ44" s="24">
        <f t="shared" si="107"/>
        <v>2</v>
      </c>
      <c r="GK44" s="24">
        <f t="shared" si="108"/>
        <v>2</v>
      </c>
      <c r="GL44" s="24">
        <f t="shared" si="109"/>
        <v>2</v>
      </c>
      <c r="GM44" s="31">
        <f t="shared" si="110"/>
        <v>2</v>
      </c>
      <c r="GN44" s="13"/>
    </row>
    <row r="45" spans="1:196">
      <c r="A45" s="54"/>
      <c r="B45" s="54"/>
      <c r="C45" s="54"/>
      <c r="D45" s="54"/>
      <c r="E45" s="54"/>
      <c r="F45" s="54"/>
      <c r="G45" s="54"/>
      <c r="H45" s="54"/>
      <c r="I45" s="54"/>
      <c r="J45" s="54"/>
      <c r="K45" s="54"/>
      <c r="L45" s="54"/>
      <c r="M45" s="56"/>
      <c r="N45" s="54"/>
      <c r="O45" s="54"/>
      <c r="P45" s="54"/>
      <c r="Q45" s="56"/>
      <c r="R45" s="54"/>
      <c r="S45" s="54"/>
      <c r="T45" s="54"/>
      <c r="U45" s="56"/>
      <c r="V45" s="54"/>
      <c r="W45" s="54"/>
      <c r="X45" s="56"/>
      <c r="Y45" s="54"/>
      <c r="Z45" s="54"/>
      <c r="AA45" s="54"/>
      <c r="AB45" s="56"/>
      <c r="AC45" s="54"/>
      <c r="AD45" s="54"/>
      <c r="AE45" s="54"/>
      <c r="AF45" s="56"/>
      <c r="AG45" s="54"/>
      <c r="AH45" s="54"/>
      <c r="AI45" s="56"/>
      <c r="AJ45" s="54"/>
      <c r="AK45" s="54"/>
      <c r="AL45" s="56"/>
      <c r="AM45" s="54"/>
      <c r="AN45" s="54"/>
      <c r="AO45" s="54"/>
      <c r="AP45" s="54"/>
      <c r="AQ45" s="54"/>
      <c r="AR45" s="56"/>
      <c r="AS45" s="54"/>
      <c r="AT45" s="54"/>
      <c r="AU45" s="54"/>
      <c r="AV45" s="54"/>
      <c r="AW45" s="54"/>
      <c r="AX45" s="54"/>
      <c r="AY45" s="56"/>
      <c r="AZ45" s="54"/>
      <c r="BA45" s="54"/>
      <c r="BB45" s="54"/>
      <c r="BC45" s="100"/>
      <c r="BD45" s="8"/>
      <c r="BE45" s="8"/>
      <c r="BF45" s="28" t="s">
        <v>277</v>
      </c>
      <c r="BG45" s="28" t="s">
        <v>277</v>
      </c>
      <c r="BH45" s="28" t="s">
        <v>277</v>
      </c>
      <c r="BI45" s="28" t="s">
        <v>277</v>
      </c>
      <c r="BJ45" s="28" t="s">
        <v>277</v>
      </c>
      <c r="BK45" s="28" t="s">
        <v>277</v>
      </c>
      <c r="BL45" s="28" t="s">
        <v>277</v>
      </c>
      <c r="BM45" s="28" t="s">
        <v>277</v>
      </c>
      <c r="BN45" s="28" t="s">
        <v>277</v>
      </c>
      <c r="BO45" s="28" t="s">
        <v>277</v>
      </c>
      <c r="BP45" s="8"/>
      <c r="BQ45" s="22" t="str">
        <f t="shared" si="0"/>
        <v/>
      </c>
      <c r="BR45" s="22" t="str">
        <f>IF(FV43=FALSE,C44,"")</f>
        <v/>
      </c>
      <c r="BS45" s="22" t="str">
        <f>BS44</f>
        <v/>
      </c>
      <c r="BT45" s="22" t="str">
        <f t="shared" si="54"/>
        <v/>
      </c>
      <c r="BU45" s="22" t="str">
        <f t="shared" si="1"/>
        <v/>
      </c>
      <c r="BV45" s="22" t="str">
        <f t="shared" si="2"/>
        <v/>
      </c>
      <c r="BW45" s="22" t="str">
        <f t="shared" si="61"/>
        <v/>
      </c>
      <c r="BX45" s="22" t="str">
        <f t="shared" si="55"/>
        <v/>
      </c>
      <c r="BY45" s="22" t="str">
        <f t="shared" si="62"/>
        <v/>
      </c>
      <c r="BZ45" s="22" t="str">
        <f t="shared" si="63"/>
        <v/>
      </c>
      <c r="CA45" s="18"/>
      <c r="CB45" s="3" t="str">
        <f>IF(ET43=1, EQ44,"")</f>
        <v/>
      </c>
      <c r="CC45" s="3" t="str">
        <f>IF(ET43=1, ER44,"")</f>
        <v/>
      </c>
      <c r="CD45" s="3" t="str">
        <f>IF(ET43=1, ES44,"")</f>
        <v/>
      </c>
      <c r="CE45" s="3" t="str">
        <f>CE44</f>
        <v/>
      </c>
      <c r="CF45" s="3" t="str">
        <f>CF44</f>
        <v/>
      </c>
      <c r="CG45" s="3" t="str">
        <f>CG44</f>
        <v/>
      </c>
      <c r="CH45" s="3" t="str">
        <f t="shared" si="64"/>
        <v/>
      </c>
      <c r="CI45" s="8"/>
      <c r="CJ45" s="3" t="str">
        <f>IF(ET45=2,V44,"")</f>
        <v/>
      </c>
      <c r="CK45" s="3" t="str">
        <f>IF(ET45=2,W44,"")</f>
        <v/>
      </c>
      <c r="CL45" s="3" t="str">
        <f>CL44</f>
        <v/>
      </c>
      <c r="CM45" s="3" t="str">
        <f>CM44</f>
        <v/>
      </c>
      <c r="CN45" s="8"/>
      <c r="CO45" s="3" t="str">
        <f>IF(ET45=3,AG44,"")</f>
        <v/>
      </c>
      <c r="CP45" s="3" t="str">
        <f>IF(ET45=3,AH44,"")</f>
        <v/>
      </c>
      <c r="CQ45" s="3" t="str">
        <f>CQ44</f>
        <v/>
      </c>
      <c r="CR45" s="3" t="str">
        <f>CR44</f>
        <v/>
      </c>
      <c r="CS45" s="8"/>
      <c r="CT45" s="3" t="str">
        <f>IF(ET45=4,AJ44,"")</f>
        <v/>
      </c>
      <c r="CU45" s="3" t="str">
        <f>IF(ET45=4,AK44,"")</f>
        <v/>
      </c>
      <c r="CV45" s="3" t="str">
        <f>CV44</f>
        <v/>
      </c>
      <c r="CW45" s="3" t="str">
        <f>CW44</f>
        <v/>
      </c>
      <c r="CX45" s="8"/>
      <c r="CY45" s="3" t="str">
        <f>IF(ET45=5,AM44,"")</f>
        <v/>
      </c>
      <c r="CZ45" s="3" t="str">
        <f>IF(ET45=5,AN44,"")</f>
        <v/>
      </c>
      <c r="DA45" s="3" t="str">
        <f>IF(ET45=5,AO44,"")</f>
        <v/>
      </c>
      <c r="DB45" s="3" t="str">
        <f>DB44</f>
        <v/>
      </c>
      <c r="DC45" s="3" t="str">
        <f>DC44</f>
        <v/>
      </c>
      <c r="DD45" s="3" t="str">
        <f>DD44</f>
        <v/>
      </c>
      <c r="DE45" s="3" t="str">
        <f>DE44</f>
        <v/>
      </c>
      <c r="DF45" s="3" t="str">
        <f>DF44</f>
        <v/>
      </c>
      <c r="DG45" s="3" t="str">
        <f t="shared" si="65"/>
        <v/>
      </c>
      <c r="DH45" s="8"/>
      <c r="DI45" s="3" t="str">
        <f>IF(ET43=6,AS44,"")</f>
        <v/>
      </c>
      <c r="DJ45" s="3" t="str">
        <f>IF(ET43=6,AT44,"")</f>
        <v/>
      </c>
      <c r="DK45" s="3" t="str">
        <f>IF(ET43=6,AU44,"")</f>
        <v/>
      </c>
      <c r="DL45" s="3" t="str">
        <f>IF(ET43=6,AV44,"")</f>
        <v/>
      </c>
      <c r="DM45" s="3" t="str">
        <f>DM44</f>
        <v/>
      </c>
      <c r="DN45" s="3" t="str">
        <f>DN44</f>
        <v/>
      </c>
      <c r="DO45" s="3" t="str">
        <f>DO44</f>
        <v/>
      </c>
      <c r="DP45" s="3" t="str">
        <f>DP44</f>
        <v/>
      </c>
      <c r="DQ45" s="3" t="str">
        <f>DQ44</f>
        <v/>
      </c>
      <c r="DR45" s="3" t="str">
        <f>DR44</f>
        <v/>
      </c>
      <c r="DS45" s="3" t="str">
        <f t="shared" si="66"/>
        <v/>
      </c>
      <c r="DT45" s="8"/>
      <c r="DU45" s="3" t="str">
        <f>IF(ET43=7,AZ44,"")</f>
        <v/>
      </c>
      <c r="DV45" s="3" t="str">
        <f>IF(ET43=7,BA44,"")</f>
        <v/>
      </c>
      <c r="DW45" s="3" t="str">
        <f>IF(ET43=7,BB44,"")</f>
        <v/>
      </c>
      <c r="DX45" s="3" t="str">
        <f>IF(ET43=7,BC44,"")</f>
        <v/>
      </c>
      <c r="DY45" s="3" t="str">
        <f>DY44</f>
        <v/>
      </c>
      <c r="DZ45" s="3" t="str">
        <f>DZ44</f>
        <v/>
      </c>
      <c r="EA45" s="3" t="str">
        <f>EA44</f>
        <v/>
      </c>
      <c r="EB45" s="3" t="str">
        <f>EB44</f>
        <v/>
      </c>
      <c r="EC45" s="3" t="str">
        <f t="shared" si="67"/>
        <v/>
      </c>
      <c r="ED45" s="8"/>
      <c r="EE45" s="28" t="s">
        <v>277</v>
      </c>
      <c r="EF45" s="28" t="s">
        <v>277</v>
      </c>
      <c r="EG45" s="28" t="s">
        <v>277</v>
      </c>
      <c r="EH45" s="28" t="s">
        <v>277</v>
      </c>
      <c r="EI45" s="28" t="s">
        <v>277</v>
      </c>
      <c r="EJ45" s="28" t="s">
        <v>277</v>
      </c>
      <c r="EK45" s="28" t="s">
        <v>277</v>
      </c>
      <c r="EL45" s="28" t="s">
        <v>277</v>
      </c>
      <c r="EM45" s="28" t="s">
        <v>277</v>
      </c>
      <c r="EN45" s="28" t="s">
        <v>277</v>
      </c>
      <c r="EO45" s="8"/>
      <c r="EP45" s="9"/>
      <c r="EQ45" s="10" t="str">
        <f t="shared" si="68"/>
        <v/>
      </c>
      <c r="ER45" s="11" t="str">
        <f t="shared" si="69"/>
        <v/>
      </c>
      <c r="ES45" s="10" t="str">
        <f t="shared" si="70"/>
        <v/>
      </c>
      <c r="ET45" s="10">
        <f t="shared" si="71"/>
        <v>0</v>
      </c>
      <c r="EU45" s="13"/>
      <c r="EV45" s="12" t="b">
        <f t="shared" si="72"/>
        <v>1</v>
      </c>
      <c r="EW45" s="3" t="b">
        <f t="shared" si="73"/>
        <v>1</v>
      </c>
      <c r="EX45" s="3" t="b">
        <f t="shared" si="74"/>
        <v>1</v>
      </c>
      <c r="EY45" s="3" t="b">
        <f t="shared" si="75"/>
        <v>1</v>
      </c>
      <c r="EZ45" s="3">
        <f t="shared" si="76"/>
        <v>0</v>
      </c>
      <c r="FA45" s="3">
        <f t="shared" si="77"/>
        <v>0</v>
      </c>
      <c r="FB45" s="3">
        <f t="shared" si="78"/>
        <v>0</v>
      </c>
      <c r="FC45" s="3">
        <f t="shared" si="79"/>
        <v>0</v>
      </c>
      <c r="FD45" s="3">
        <f t="shared" si="80"/>
        <v>0</v>
      </c>
      <c r="FE45" s="3" t="e">
        <f t="shared" si="81"/>
        <v>#VALUE!</v>
      </c>
      <c r="FF45" s="3">
        <f t="shared" si="82"/>
        <v>0</v>
      </c>
      <c r="FG45" s="3">
        <f t="shared" si="83"/>
        <v>0</v>
      </c>
      <c r="FH45" s="3" t="e">
        <f t="shared" si="84"/>
        <v>#VALUE!</v>
      </c>
      <c r="FI45" s="3" t="b">
        <f t="shared" si="85"/>
        <v>1</v>
      </c>
      <c r="FJ45" s="3" t="b">
        <f t="shared" si="86"/>
        <v>1</v>
      </c>
      <c r="FK45" s="3" t="b">
        <f t="shared" si="87"/>
        <v>1</v>
      </c>
      <c r="FL45" s="3" t="b">
        <f t="shared" si="88"/>
        <v>1</v>
      </c>
      <c r="FM45" s="3" t="b">
        <f t="shared" si="89"/>
        <v>1</v>
      </c>
      <c r="FN45" s="3" t="b">
        <f t="shared" si="90"/>
        <v>1</v>
      </c>
      <c r="FO45" s="3">
        <f t="shared" si="91"/>
        <v>0</v>
      </c>
      <c r="FP45" s="3">
        <f t="shared" si="92"/>
        <v>0</v>
      </c>
      <c r="FQ45" s="3">
        <f t="shared" si="93"/>
        <v>0</v>
      </c>
      <c r="FR45" s="3">
        <f t="shared" si="94"/>
        <v>0</v>
      </c>
      <c r="FS45" s="3">
        <f t="shared" si="95"/>
        <v>0</v>
      </c>
      <c r="FT45" s="3">
        <f t="shared" si="96"/>
        <v>0</v>
      </c>
      <c r="FU45" s="3">
        <f t="shared" si="97"/>
        <v>0</v>
      </c>
      <c r="FV45" s="21" t="b">
        <f t="shared" si="40"/>
        <v>1</v>
      </c>
      <c r="FW45" s="24">
        <f t="shared" si="98"/>
        <v>1</v>
      </c>
      <c r="FX45" s="24">
        <f t="shared" si="99"/>
        <v>0</v>
      </c>
      <c r="FY45" s="25" t="e">
        <f t="shared" si="100"/>
        <v>#VALUE!</v>
      </c>
      <c r="FZ45" s="24" t="e">
        <f t="shared" si="101"/>
        <v>#VALUE!</v>
      </c>
      <c r="GA45" s="24" t="e">
        <f t="shared" si="102"/>
        <v>#VALUE!</v>
      </c>
      <c r="GB45" s="24">
        <f t="shared" si="111"/>
        <v>1</v>
      </c>
      <c r="GC45" s="24" t="e">
        <f t="shared" si="112"/>
        <v>#VALUE!</v>
      </c>
      <c r="GD45" s="24" t="e">
        <f t="shared" si="113"/>
        <v>#VALUE!</v>
      </c>
      <c r="GE45" s="24" t="e">
        <f t="shared" si="114"/>
        <v>#VALUE!</v>
      </c>
      <c r="GF45" s="24">
        <f t="shared" si="103"/>
        <v>0</v>
      </c>
      <c r="GG45" s="24">
        <f t="shared" si="104"/>
        <v>0</v>
      </c>
      <c r="GH45" s="24">
        <f t="shared" si="105"/>
        <v>0</v>
      </c>
      <c r="GI45" s="24">
        <f t="shared" si="106"/>
        <v>0</v>
      </c>
      <c r="GJ45" s="24">
        <f t="shared" si="107"/>
        <v>2</v>
      </c>
      <c r="GK45" s="24">
        <f t="shared" si="108"/>
        <v>2</v>
      </c>
      <c r="GL45" s="24">
        <f t="shared" si="109"/>
        <v>2</v>
      </c>
      <c r="GM45" s="31">
        <f t="shared" si="110"/>
        <v>2</v>
      </c>
      <c r="GN45" s="13"/>
    </row>
    <row r="46" spans="1:196">
      <c r="A46" s="54"/>
      <c r="B46" s="54"/>
      <c r="C46" s="54"/>
      <c r="D46" s="54"/>
      <c r="E46" s="54"/>
      <c r="F46" s="54"/>
      <c r="G46" s="54"/>
      <c r="H46" s="54"/>
      <c r="I46" s="54"/>
      <c r="J46" s="54"/>
      <c r="K46" s="54"/>
      <c r="L46" s="54"/>
      <c r="M46" s="56"/>
      <c r="N46" s="54"/>
      <c r="O46" s="54"/>
      <c r="P46" s="54"/>
      <c r="Q46" s="56"/>
      <c r="R46" s="54"/>
      <c r="S46" s="54"/>
      <c r="T46" s="54"/>
      <c r="U46" s="56"/>
      <c r="V46" s="54"/>
      <c r="W46" s="54"/>
      <c r="X46" s="56"/>
      <c r="Y46" s="54"/>
      <c r="Z46" s="54"/>
      <c r="AA46" s="54"/>
      <c r="AB46" s="56"/>
      <c r="AC46" s="54"/>
      <c r="AD46" s="54"/>
      <c r="AE46" s="54"/>
      <c r="AF46" s="56"/>
      <c r="AG46" s="54"/>
      <c r="AH46" s="54"/>
      <c r="AI46" s="56"/>
      <c r="AJ46" s="54"/>
      <c r="AK46" s="54"/>
      <c r="AL46" s="56"/>
      <c r="AM46" s="54"/>
      <c r="AN46" s="54"/>
      <c r="AO46" s="54"/>
      <c r="AP46" s="54"/>
      <c r="AQ46" s="54"/>
      <c r="AR46" s="56"/>
      <c r="AS46" s="54"/>
      <c r="AT46" s="54"/>
      <c r="AU46" s="54"/>
      <c r="AV46" s="54"/>
      <c r="AW46" s="54"/>
      <c r="AX46" s="54"/>
      <c r="AY46" s="56"/>
      <c r="AZ46" s="54"/>
      <c r="BA46" s="54"/>
      <c r="BB46" s="54"/>
      <c r="BC46" s="100"/>
      <c r="BD46" s="8"/>
      <c r="BE46" s="8"/>
      <c r="BF46" s="28" t="s">
        <v>277</v>
      </c>
      <c r="BG46" s="28" t="s">
        <v>277</v>
      </c>
      <c r="BH46" s="28" t="s">
        <v>277</v>
      </c>
      <c r="BI46" s="28" t="s">
        <v>277</v>
      </c>
      <c r="BJ46" s="28" t="s">
        <v>277</v>
      </c>
      <c r="BK46" s="28" t="s">
        <v>277</v>
      </c>
      <c r="BL46" s="28" t="s">
        <v>277</v>
      </c>
      <c r="BM46" s="28" t="s">
        <v>277</v>
      </c>
      <c r="BN46" s="28" t="s">
        <v>277</v>
      </c>
      <c r="BO46" s="28" t="s">
        <v>277</v>
      </c>
      <c r="BP46" s="8"/>
      <c r="BQ46" s="22" t="str">
        <f t="shared" si="0"/>
        <v/>
      </c>
      <c r="BR46" s="22" t="str">
        <f>IF(FV46=FALSE,C46,"")</f>
        <v/>
      </c>
      <c r="BS46" s="22" t="str">
        <f>BR48</f>
        <v/>
      </c>
      <c r="BT46" s="22" t="str">
        <f t="shared" si="54"/>
        <v/>
      </c>
      <c r="BU46" s="22" t="str">
        <f t="shared" si="1"/>
        <v/>
      </c>
      <c r="BV46" s="22" t="str">
        <f t="shared" si="2"/>
        <v/>
      </c>
      <c r="BW46" s="22" t="str">
        <f t="shared" si="61"/>
        <v/>
      </c>
      <c r="BX46" s="22" t="str">
        <f t="shared" si="55"/>
        <v/>
      </c>
      <c r="BY46" s="22" t="str">
        <f t="shared" si="62"/>
        <v/>
      </c>
      <c r="BZ46" s="22" t="str">
        <f t="shared" si="63"/>
        <v/>
      </c>
      <c r="CA46" s="18"/>
      <c r="CB46" s="3" t="str">
        <f>IF(ET46=1, EQ46,"")</f>
        <v/>
      </c>
      <c r="CC46" s="3" t="str">
        <f>IF(ET46=1, ER46,"")</f>
        <v/>
      </c>
      <c r="CD46" s="3" t="str">
        <f>IF(ET46=1, ES46,"")</f>
        <v/>
      </c>
      <c r="CE46" s="3" t="str">
        <f>CB48</f>
        <v/>
      </c>
      <c r="CF46" s="3" t="str">
        <f>CC48</f>
        <v/>
      </c>
      <c r="CG46" s="3" t="str">
        <f>CD48</f>
        <v/>
      </c>
      <c r="CH46" s="3" t="str">
        <f t="shared" si="64"/>
        <v/>
      </c>
      <c r="CI46" s="8"/>
      <c r="CJ46" s="3" t="str">
        <f>IF(ET46=2,V46,"")</f>
        <v/>
      </c>
      <c r="CK46" s="3" t="str">
        <f>IF(ET46=2,W46,"")</f>
        <v/>
      </c>
      <c r="CL46" s="3" t="str">
        <f>CJ48</f>
        <v/>
      </c>
      <c r="CM46" s="3" t="str">
        <f>CK48</f>
        <v/>
      </c>
      <c r="CN46" s="8"/>
      <c r="CO46" s="3" t="str">
        <f>IF(ET46=3,AG46,"")</f>
        <v/>
      </c>
      <c r="CP46" s="3" t="str">
        <f>IF(ET46=3,AH46,"")</f>
        <v/>
      </c>
      <c r="CQ46" s="3" t="str">
        <f>CO48</f>
        <v/>
      </c>
      <c r="CR46" s="3" t="str">
        <f>CP48</f>
        <v/>
      </c>
      <c r="CS46" s="8"/>
      <c r="CT46" s="3" t="str">
        <f>IF(ET46=4,AJ46,"")</f>
        <v/>
      </c>
      <c r="CU46" s="3" t="str">
        <f>IF(ET46=4,AK46,"")</f>
        <v/>
      </c>
      <c r="CV46" s="3" t="str">
        <f>CT48</f>
        <v/>
      </c>
      <c r="CW46" s="3" t="str">
        <f>CU48</f>
        <v/>
      </c>
      <c r="CX46" s="8"/>
      <c r="CY46" s="3" t="str">
        <f>IF(ET46=5,AM46,"")</f>
        <v/>
      </c>
      <c r="CZ46" s="3" t="str">
        <f>IF(ET46=5,AN46,"")</f>
        <v/>
      </c>
      <c r="DA46" s="3" t="str">
        <f>IF(ET46=5,AO46,"")</f>
        <v/>
      </c>
      <c r="DB46" s="3" t="str">
        <f>CY48</f>
        <v/>
      </c>
      <c r="DC46" s="3" t="str">
        <f>CZ48</f>
        <v/>
      </c>
      <c r="DD46" s="3" t="str">
        <f>DA48</f>
        <v/>
      </c>
      <c r="DE46" s="3" t="str">
        <f>IF(ET46=5,AP46,"")</f>
        <v/>
      </c>
      <c r="DF46" s="3" t="str">
        <f>IF(ET46=5,AQ46,"")</f>
        <v/>
      </c>
      <c r="DG46" s="3" t="str">
        <f t="shared" si="65"/>
        <v/>
      </c>
      <c r="DH46" s="8"/>
      <c r="DI46" s="3" t="str">
        <f>IF(ET46=6,AS46,"")</f>
        <v/>
      </c>
      <c r="DJ46" s="3" t="str">
        <f>IF(ET46=6,AT46,"")</f>
        <v/>
      </c>
      <c r="DK46" s="3" t="str">
        <f>IF(ET46=6,AU46,"")</f>
        <v/>
      </c>
      <c r="DL46" s="3" t="str">
        <f>IF(ET46=6,AV46,"")</f>
        <v/>
      </c>
      <c r="DM46" s="3" t="str">
        <f>DI48</f>
        <v/>
      </c>
      <c r="DN46" s="3" t="str">
        <f>DJ48</f>
        <v/>
      </c>
      <c r="DO46" s="3" t="str">
        <f>DK48</f>
        <v/>
      </c>
      <c r="DP46" s="3" t="str">
        <f>DL48</f>
        <v/>
      </c>
      <c r="DQ46" s="3" t="str">
        <f>IF(ET46=6,AW46,"")</f>
        <v/>
      </c>
      <c r="DR46" s="3" t="str">
        <f>IF(ET46=6,AX46,"")</f>
        <v/>
      </c>
      <c r="DS46" s="3" t="str">
        <f t="shared" si="66"/>
        <v/>
      </c>
      <c r="DT46" s="8"/>
      <c r="DU46" s="3" t="str">
        <f>IF(ET46=7,AZ46,"")</f>
        <v/>
      </c>
      <c r="DV46" s="3" t="str">
        <f>IF(ET46=7,BA46,"")</f>
        <v/>
      </c>
      <c r="DW46" s="3" t="str">
        <f>IF(ET46=7,BB46,"")</f>
        <v/>
      </c>
      <c r="DX46" s="3" t="str">
        <f>IF(ET46=7,BC46,"")</f>
        <v/>
      </c>
      <c r="DY46" s="3" t="str">
        <f>DU48</f>
        <v/>
      </c>
      <c r="DZ46" s="3" t="str">
        <f>DV48</f>
        <v/>
      </c>
      <c r="EA46" s="3" t="str">
        <f>DW48</f>
        <v/>
      </c>
      <c r="EB46" s="3" t="str">
        <f>DX48</f>
        <v/>
      </c>
      <c r="EC46" s="3" t="str">
        <f t="shared" si="67"/>
        <v/>
      </c>
      <c r="ED46" s="8"/>
      <c r="EE46" s="28" t="s">
        <v>277</v>
      </c>
      <c r="EF46" s="28" t="s">
        <v>277</v>
      </c>
      <c r="EG46" s="28" t="s">
        <v>277</v>
      </c>
      <c r="EH46" s="28" t="s">
        <v>277</v>
      </c>
      <c r="EI46" s="28" t="s">
        <v>277</v>
      </c>
      <c r="EJ46" s="28" t="s">
        <v>277</v>
      </c>
      <c r="EK46" s="28" t="s">
        <v>277</v>
      </c>
      <c r="EL46" s="28" t="s">
        <v>277</v>
      </c>
      <c r="EM46" s="28" t="s">
        <v>277</v>
      </c>
      <c r="EN46" s="28" t="s">
        <v>277</v>
      </c>
      <c r="EO46" s="8"/>
      <c r="EP46" s="9"/>
      <c r="EQ46" s="10" t="str">
        <f t="shared" si="68"/>
        <v/>
      </c>
      <c r="ER46" s="11" t="str">
        <f t="shared" si="69"/>
        <v/>
      </c>
      <c r="ES46" s="10" t="str">
        <f t="shared" si="70"/>
        <v/>
      </c>
      <c r="ET46" s="10">
        <f t="shared" si="71"/>
        <v>0</v>
      </c>
      <c r="EU46" s="13"/>
      <c r="EV46" s="12" t="b">
        <f t="shared" si="72"/>
        <v>1</v>
      </c>
      <c r="EW46" s="3" t="b">
        <f t="shared" si="73"/>
        <v>1</v>
      </c>
      <c r="EX46" s="3" t="b">
        <f t="shared" si="74"/>
        <v>1</v>
      </c>
      <c r="EY46" s="3" t="b">
        <f t="shared" si="75"/>
        <v>1</v>
      </c>
      <c r="EZ46" s="3">
        <f t="shared" si="76"/>
        <v>0</v>
      </c>
      <c r="FA46" s="3">
        <f t="shared" si="77"/>
        <v>0</v>
      </c>
      <c r="FB46" s="3">
        <f t="shared" si="78"/>
        <v>0</v>
      </c>
      <c r="FC46" s="3">
        <f t="shared" si="79"/>
        <v>0</v>
      </c>
      <c r="FD46" s="3">
        <f t="shared" si="80"/>
        <v>0</v>
      </c>
      <c r="FE46" s="3" t="e">
        <f t="shared" si="81"/>
        <v>#VALUE!</v>
      </c>
      <c r="FF46" s="3">
        <f t="shared" si="82"/>
        <v>0</v>
      </c>
      <c r="FG46" s="3">
        <f t="shared" si="83"/>
        <v>0</v>
      </c>
      <c r="FH46" s="3" t="e">
        <f t="shared" si="84"/>
        <v>#VALUE!</v>
      </c>
      <c r="FI46" s="3" t="b">
        <f t="shared" si="85"/>
        <v>1</v>
      </c>
      <c r="FJ46" s="3" t="b">
        <f t="shared" si="86"/>
        <v>1</v>
      </c>
      <c r="FK46" s="3" t="b">
        <f t="shared" si="87"/>
        <v>1</v>
      </c>
      <c r="FL46" s="3" t="b">
        <f t="shared" si="88"/>
        <v>1</v>
      </c>
      <c r="FM46" s="3" t="b">
        <f t="shared" si="89"/>
        <v>1</v>
      </c>
      <c r="FN46" s="3" t="b">
        <f t="shared" si="90"/>
        <v>1</v>
      </c>
      <c r="FO46" s="3">
        <f t="shared" si="91"/>
        <v>0</v>
      </c>
      <c r="FP46" s="3">
        <f t="shared" si="92"/>
        <v>0</v>
      </c>
      <c r="FQ46" s="3">
        <f t="shared" si="93"/>
        <v>0</v>
      </c>
      <c r="FR46" s="3">
        <f t="shared" si="94"/>
        <v>0</v>
      </c>
      <c r="FS46" s="3">
        <f t="shared" si="95"/>
        <v>0</v>
      </c>
      <c r="FT46" s="3">
        <f t="shared" si="96"/>
        <v>0</v>
      </c>
      <c r="FU46" s="3">
        <f t="shared" si="97"/>
        <v>0</v>
      </c>
      <c r="FV46" s="21" t="b">
        <f t="shared" si="40"/>
        <v>1</v>
      </c>
      <c r="FW46" s="24">
        <f t="shared" si="98"/>
        <v>1</v>
      </c>
      <c r="FX46" s="24">
        <f t="shared" si="99"/>
        <v>0</v>
      </c>
      <c r="FY46" s="25" t="e">
        <f t="shared" si="100"/>
        <v>#VALUE!</v>
      </c>
      <c r="FZ46" s="24" t="e">
        <f t="shared" si="101"/>
        <v>#VALUE!</v>
      </c>
      <c r="GA46" s="24" t="e">
        <f t="shared" si="102"/>
        <v>#VALUE!</v>
      </c>
      <c r="GB46" s="24">
        <f t="shared" si="111"/>
        <v>1</v>
      </c>
      <c r="GC46" s="24" t="e">
        <f t="shared" si="112"/>
        <v>#VALUE!</v>
      </c>
      <c r="GD46" s="24" t="e">
        <f t="shared" si="113"/>
        <v>#VALUE!</v>
      </c>
      <c r="GE46" s="24" t="e">
        <f t="shared" si="114"/>
        <v>#VALUE!</v>
      </c>
      <c r="GF46" s="24">
        <f t="shared" si="103"/>
        <v>0</v>
      </c>
      <c r="GG46" s="24">
        <f t="shared" si="104"/>
        <v>0</v>
      </c>
      <c r="GH46" s="24">
        <f t="shared" si="105"/>
        <v>0</v>
      </c>
      <c r="GI46" s="24">
        <f t="shared" si="106"/>
        <v>0</v>
      </c>
      <c r="GJ46" s="24">
        <f t="shared" si="107"/>
        <v>2</v>
      </c>
      <c r="GK46" s="24">
        <f t="shared" si="108"/>
        <v>2</v>
      </c>
      <c r="GL46" s="24">
        <f t="shared" si="109"/>
        <v>2</v>
      </c>
      <c r="GM46" s="31">
        <f t="shared" si="110"/>
        <v>2</v>
      </c>
      <c r="GN46" s="13"/>
    </row>
    <row r="47" spans="1:196">
      <c r="A47" s="54"/>
      <c r="B47" s="54"/>
      <c r="C47" s="54"/>
      <c r="D47" s="54"/>
      <c r="E47" s="54"/>
      <c r="F47" s="54"/>
      <c r="G47" s="54"/>
      <c r="H47" s="54"/>
      <c r="I47" s="54"/>
      <c r="J47" s="54"/>
      <c r="K47" s="54"/>
      <c r="L47" s="54"/>
      <c r="M47" s="56"/>
      <c r="N47" s="54"/>
      <c r="O47" s="54"/>
      <c r="P47" s="54"/>
      <c r="Q47" s="56"/>
      <c r="R47" s="54"/>
      <c r="S47" s="54"/>
      <c r="T47" s="54"/>
      <c r="U47" s="56"/>
      <c r="V47" s="54"/>
      <c r="W47" s="54"/>
      <c r="X47" s="56"/>
      <c r="Y47" s="54"/>
      <c r="Z47" s="54"/>
      <c r="AA47" s="54"/>
      <c r="AB47" s="56"/>
      <c r="AC47" s="54"/>
      <c r="AD47" s="54"/>
      <c r="AE47" s="54"/>
      <c r="AF47" s="56"/>
      <c r="AG47" s="54"/>
      <c r="AH47" s="54"/>
      <c r="AI47" s="56"/>
      <c r="AJ47" s="54"/>
      <c r="AK47" s="54"/>
      <c r="AL47" s="56"/>
      <c r="AM47" s="54"/>
      <c r="AN47" s="54"/>
      <c r="AO47" s="54"/>
      <c r="AP47" s="54"/>
      <c r="AQ47" s="54"/>
      <c r="AR47" s="56"/>
      <c r="AS47" s="54"/>
      <c r="AT47" s="54"/>
      <c r="AU47" s="54"/>
      <c r="AV47" s="54"/>
      <c r="AW47" s="54"/>
      <c r="AX47" s="54"/>
      <c r="AY47" s="56"/>
      <c r="AZ47" s="54"/>
      <c r="BA47" s="54"/>
      <c r="BB47" s="54"/>
      <c r="BC47" s="100"/>
      <c r="BD47" s="8"/>
      <c r="BE47" s="8"/>
      <c r="BF47" s="28" t="s">
        <v>277</v>
      </c>
      <c r="BG47" s="28" t="s">
        <v>277</v>
      </c>
      <c r="BH47" s="28" t="s">
        <v>277</v>
      </c>
      <c r="BI47" s="28" t="s">
        <v>277</v>
      </c>
      <c r="BJ47" s="28" t="s">
        <v>277</v>
      </c>
      <c r="BK47" s="28" t="s">
        <v>277</v>
      </c>
      <c r="BL47" s="28" t="s">
        <v>277</v>
      </c>
      <c r="BM47" s="28" t="s">
        <v>277</v>
      </c>
      <c r="BN47" s="28" t="s">
        <v>277</v>
      </c>
      <c r="BO47" s="28" t="s">
        <v>277</v>
      </c>
      <c r="BP47" s="8"/>
      <c r="BQ47" s="22" t="str">
        <f t="shared" si="0"/>
        <v/>
      </c>
      <c r="BR47" s="22" t="str">
        <f>BR46</f>
        <v/>
      </c>
      <c r="BS47" s="22" t="str">
        <f>IF(FV46=FALSE,C48,"")</f>
        <v/>
      </c>
      <c r="BT47" s="22" t="str">
        <f t="shared" si="54"/>
        <v/>
      </c>
      <c r="BU47" s="22" t="str">
        <f t="shared" si="1"/>
        <v/>
      </c>
      <c r="BV47" s="22" t="str">
        <f t="shared" si="2"/>
        <v/>
      </c>
      <c r="BW47" s="22" t="str">
        <f t="shared" si="61"/>
        <v/>
      </c>
      <c r="BX47" s="22" t="str">
        <f t="shared" si="55"/>
        <v/>
      </c>
      <c r="BY47" s="22" t="str">
        <f t="shared" si="62"/>
        <v/>
      </c>
      <c r="BZ47" s="22" t="str">
        <f t="shared" si="63"/>
        <v/>
      </c>
      <c r="CA47" s="18"/>
      <c r="CB47" s="3" t="str">
        <f>CB46</f>
        <v/>
      </c>
      <c r="CC47" s="3" t="str">
        <f>CC46</f>
        <v/>
      </c>
      <c r="CD47" s="3" t="str">
        <f>CD46</f>
        <v/>
      </c>
      <c r="CE47" s="3" t="str">
        <f>IF(ET47=1,EQ48,"")</f>
        <v/>
      </c>
      <c r="CF47" s="3" t="str">
        <f>IF(ET47=1,ER48,"")</f>
        <v/>
      </c>
      <c r="CG47" s="3" t="str">
        <f>IF(ET47=1,ES48,"")</f>
        <v/>
      </c>
      <c r="CH47" s="3" t="str">
        <f t="shared" si="64"/>
        <v/>
      </c>
      <c r="CI47" s="8"/>
      <c r="CJ47" s="3" t="str">
        <f>CJ46</f>
        <v/>
      </c>
      <c r="CK47" s="3" t="str">
        <f>CK46</f>
        <v/>
      </c>
      <c r="CL47" s="3" t="str">
        <f>IF(ET48=2,V48,"")</f>
        <v/>
      </c>
      <c r="CM47" s="3" t="str">
        <f>IF(ET48=2,W48,"")</f>
        <v/>
      </c>
      <c r="CN47" s="8"/>
      <c r="CO47" s="3" t="str">
        <f>CO46</f>
        <v/>
      </c>
      <c r="CP47" s="3" t="str">
        <f>CP46</f>
        <v/>
      </c>
      <c r="CQ47" s="3" t="str">
        <f>IF(ET47=3,AG48,"")</f>
        <v/>
      </c>
      <c r="CR47" s="3" t="str">
        <f>IF(ET47=3,AH48,"")</f>
        <v/>
      </c>
      <c r="CS47" s="8"/>
      <c r="CT47" s="3" t="str">
        <f>CT46</f>
        <v/>
      </c>
      <c r="CU47" s="3" t="str">
        <f>CU46</f>
        <v/>
      </c>
      <c r="CV47" s="3" t="str">
        <f>IF(ET47=4,AJ48,"")</f>
        <v/>
      </c>
      <c r="CW47" s="3" t="str">
        <f>IF(ET47=4,AK48,"")</f>
        <v/>
      </c>
      <c r="CX47" s="8"/>
      <c r="CY47" s="3" t="str">
        <f>CY46</f>
        <v/>
      </c>
      <c r="CZ47" s="3" t="str">
        <f>CZ46</f>
        <v/>
      </c>
      <c r="DA47" s="3" t="str">
        <f>DA46</f>
        <v/>
      </c>
      <c r="DB47" s="3" t="str">
        <f>IF(ET47=5,AM48,"")</f>
        <v/>
      </c>
      <c r="DC47" s="3" t="str">
        <f>IF(ET47=5,AN48,"")</f>
        <v/>
      </c>
      <c r="DD47" s="3" t="str">
        <f>IF(ET47=5,AO48,"")</f>
        <v/>
      </c>
      <c r="DE47" s="3" t="str">
        <f>DE46</f>
        <v/>
      </c>
      <c r="DF47" s="3" t="str">
        <f>DF46</f>
        <v/>
      </c>
      <c r="DG47" s="3" t="str">
        <f t="shared" si="65"/>
        <v/>
      </c>
      <c r="DH47" s="8"/>
      <c r="DI47" s="3" t="str">
        <f>DI46</f>
        <v/>
      </c>
      <c r="DJ47" s="3" t="str">
        <f>DJ46</f>
        <v/>
      </c>
      <c r="DK47" s="3" t="str">
        <f>DK46</f>
        <v/>
      </c>
      <c r="DL47" s="3" t="str">
        <f>DL46</f>
        <v/>
      </c>
      <c r="DM47" s="3" t="str">
        <f>IF(ET46=6,AS48,"")</f>
        <v/>
      </c>
      <c r="DN47" s="3" t="str">
        <f>IF(ET46=6,AT48,"")</f>
        <v/>
      </c>
      <c r="DO47" s="3" t="str">
        <f>IF(ET46=6,AU48,"")</f>
        <v/>
      </c>
      <c r="DP47" s="3" t="str">
        <f>IF(ET46=6,AV48,"")</f>
        <v/>
      </c>
      <c r="DQ47" s="3" t="str">
        <f>DQ46</f>
        <v/>
      </c>
      <c r="DR47" s="3" t="str">
        <f>DR46</f>
        <v/>
      </c>
      <c r="DS47" s="3" t="str">
        <f t="shared" si="66"/>
        <v/>
      </c>
      <c r="DT47" s="8"/>
      <c r="DU47" s="3" t="str">
        <f>DU46</f>
        <v/>
      </c>
      <c r="DV47" s="3" t="str">
        <f>DV46</f>
        <v/>
      </c>
      <c r="DW47" s="3" t="str">
        <f>DW46</f>
        <v/>
      </c>
      <c r="DX47" s="3" t="str">
        <f>DX46</f>
        <v/>
      </c>
      <c r="DY47" s="3" t="str">
        <f>IF(ET46=7,AZ48,"")</f>
        <v/>
      </c>
      <c r="DZ47" s="3" t="str">
        <f>IF(ET46=7,BA48,"")</f>
        <v/>
      </c>
      <c r="EA47" s="3" t="str">
        <f>IF(ET46=7,BB48,"")</f>
        <v/>
      </c>
      <c r="EB47" s="3" t="str">
        <f>IF(ET46=7,BC48,"")</f>
        <v/>
      </c>
      <c r="EC47" s="3" t="str">
        <f t="shared" si="67"/>
        <v/>
      </c>
      <c r="ED47" s="8"/>
      <c r="EE47" s="28" t="s">
        <v>277</v>
      </c>
      <c r="EF47" s="28" t="s">
        <v>277</v>
      </c>
      <c r="EG47" s="28" t="s">
        <v>277</v>
      </c>
      <c r="EH47" s="28" t="s">
        <v>277</v>
      </c>
      <c r="EI47" s="28" t="s">
        <v>277</v>
      </c>
      <c r="EJ47" s="28" t="s">
        <v>277</v>
      </c>
      <c r="EK47" s="28" t="s">
        <v>277</v>
      </c>
      <c r="EL47" s="28" t="s">
        <v>277</v>
      </c>
      <c r="EM47" s="28" t="s">
        <v>277</v>
      </c>
      <c r="EN47" s="28" t="s">
        <v>277</v>
      </c>
      <c r="EO47" s="8"/>
      <c r="EP47" s="9"/>
      <c r="EQ47" s="10" t="str">
        <f t="shared" si="68"/>
        <v/>
      </c>
      <c r="ER47" s="11" t="str">
        <f t="shared" si="69"/>
        <v/>
      </c>
      <c r="ES47" s="10" t="str">
        <f t="shared" si="70"/>
        <v/>
      </c>
      <c r="ET47" s="10">
        <f t="shared" si="71"/>
        <v>0</v>
      </c>
      <c r="EU47" s="13"/>
      <c r="EV47" s="12" t="b">
        <f t="shared" si="72"/>
        <v>1</v>
      </c>
      <c r="EW47" s="3" t="b">
        <f t="shared" si="73"/>
        <v>1</v>
      </c>
      <c r="EX47" s="3" t="b">
        <f t="shared" si="74"/>
        <v>1</v>
      </c>
      <c r="EY47" s="3" t="b">
        <f t="shared" si="75"/>
        <v>1</v>
      </c>
      <c r="EZ47" s="3">
        <f t="shared" si="76"/>
        <v>0</v>
      </c>
      <c r="FA47" s="3">
        <f t="shared" si="77"/>
        <v>0</v>
      </c>
      <c r="FB47" s="3">
        <f t="shared" si="78"/>
        <v>0</v>
      </c>
      <c r="FC47" s="3">
        <f t="shared" si="79"/>
        <v>0</v>
      </c>
      <c r="FD47" s="3">
        <f t="shared" si="80"/>
        <v>0</v>
      </c>
      <c r="FE47" s="3" t="e">
        <f t="shared" si="81"/>
        <v>#VALUE!</v>
      </c>
      <c r="FF47" s="3">
        <f t="shared" si="82"/>
        <v>0</v>
      </c>
      <c r="FG47" s="3">
        <f t="shared" si="83"/>
        <v>0</v>
      </c>
      <c r="FH47" s="3" t="e">
        <f t="shared" si="84"/>
        <v>#VALUE!</v>
      </c>
      <c r="FI47" s="3" t="b">
        <f t="shared" si="85"/>
        <v>1</v>
      </c>
      <c r="FJ47" s="3" t="b">
        <f t="shared" si="86"/>
        <v>1</v>
      </c>
      <c r="FK47" s="3" t="b">
        <f t="shared" si="87"/>
        <v>1</v>
      </c>
      <c r="FL47" s="3" t="b">
        <f t="shared" si="88"/>
        <v>1</v>
      </c>
      <c r="FM47" s="3" t="b">
        <f t="shared" si="89"/>
        <v>1</v>
      </c>
      <c r="FN47" s="3" t="b">
        <f t="shared" si="90"/>
        <v>1</v>
      </c>
      <c r="FO47" s="3">
        <f t="shared" si="91"/>
        <v>0</v>
      </c>
      <c r="FP47" s="3">
        <f t="shared" si="92"/>
        <v>0</v>
      </c>
      <c r="FQ47" s="3">
        <f t="shared" si="93"/>
        <v>0</v>
      </c>
      <c r="FR47" s="3">
        <f t="shared" si="94"/>
        <v>0</v>
      </c>
      <c r="FS47" s="3">
        <f t="shared" si="95"/>
        <v>0</v>
      </c>
      <c r="FT47" s="3">
        <f t="shared" si="96"/>
        <v>0</v>
      </c>
      <c r="FU47" s="3">
        <f t="shared" si="97"/>
        <v>0</v>
      </c>
      <c r="FV47" s="21" t="b">
        <f t="shared" si="40"/>
        <v>1</v>
      </c>
      <c r="FW47" s="24">
        <f t="shared" si="98"/>
        <v>1</v>
      </c>
      <c r="FX47" s="24">
        <f t="shared" si="99"/>
        <v>0</v>
      </c>
      <c r="FY47" s="25" t="e">
        <f t="shared" si="100"/>
        <v>#VALUE!</v>
      </c>
      <c r="FZ47" s="24" t="e">
        <f t="shared" si="101"/>
        <v>#VALUE!</v>
      </c>
      <c r="GA47" s="24" t="e">
        <f t="shared" si="102"/>
        <v>#VALUE!</v>
      </c>
      <c r="GB47" s="24">
        <f t="shared" si="111"/>
        <v>1</v>
      </c>
      <c r="GC47" s="24" t="e">
        <f t="shared" si="112"/>
        <v>#VALUE!</v>
      </c>
      <c r="GD47" s="24" t="e">
        <f t="shared" si="113"/>
        <v>#VALUE!</v>
      </c>
      <c r="GE47" s="24" t="e">
        <f t="shared" si="114"/>
        <v>#VALUE!</v>
      </c>
      <c r="GF47" s="24">
        <f t="shared" si="103"/>
        <v>0</v>
      </c>
      <c r="GG47" s="24">
        <f t="shared" si="104"/>
        <v>0</v>
      </c>
      <c r="GH47" s="24">
        <f t="shared" si="105"/>
        <v>0</v>
      </c>
      <c r="GI47" s="24">
        <f t="shared" si="106"/>
        <v>0</v>
      </c>
      <c r="GJ47" s="24">
        <f t="shared" si="107"/>
        <v>2</v>
      </c>
      <c r="GK47" s="24">
        <f t="shared" si="108"/>
        <v>2</v>
      </c>
      <c r="GL47" s="24">
        <f t="shared" si="109"/>
        <v>2</v>
      </c>
      <c r="GM47" s="31">
        <f t="shared" si="110"/>
        <v>2</v>
      </c>
      <c r="GN47" s="13"/>
    </row>
    <row r="48" spans="1:196">
      <c r="A48" s="54"/>
      <c r="B48" s="54"/>
      <c r="C48" s="54"/>
      <c r="D48" s="54"/>
      <c r="E48" s="54"/>
      <c r="F48" s="54"/>
      <c r="G48" s="54"/>
      <c r="H48" s="54"/>
      <c r="I48" s="54"/>
      <c r="J48" s="54"/>
      <c r="K48" s="54"/>
      <c r="L48" s="54"/>
      <c r="M48" s="56"/>
      <c r="N48" s="54"/>
      <c r="O48" s="54"/>
      <c r="P48" s="54"/>
      <c r="Q48" s="56"/>
      <c r="R48" s="54"/>
      <c r="S48" s="54"/>
      <c r="T48" s="54"/>
      <c r="U48" s="56"/>
      <c r="V48" s="54"/>
      <c r="W48" s="54"/>
      <c r="X48" s="56"/>
      <c r="Y48" s="54"/>
      <c r="Z48" s="54"/>
      <c r="AA48" s="54"/>
      <c r="AB48" s="56"/>
      <c r="AC48" s="54"/>
      <c r="AD48" s="54"/>
      <c r="AE48" s="54"/>
      <c r="AF48" s="56"/>
      <c r="AG48" s="54"/>
      <c r="AH48" s="54"/>
      <c r="AI48" s="56"/>
      <c r="AJ48" s="54"/>
      <c r="AK48" s="54"/>
      <c r="AL48" s="56"/>
      <c r="AM48" s="54"/>
      <c r="AN48" s="54"/>
      <c r="AO48" s="54"/>
      <c r="AP48" s="54"/>
      <c r="AQ48" s="54"/>
      <c r="AR48" s="56"/>
      <c r="AS48" s="54"/>
      <c r="AT48" s="54"/>
      <c r="AU48" s="54"/>
      <c r="AV48" s="54"/>
      <c r="AW48" s="54"/>
      <c r="AX48" s="54"/>
      <c r="AY48" s="56"/>
      <c r="AZ48" s="54"/>
      <c r="BA48" s="54"/>
      <c r="BB48" s="54"/>
      <c r="BC48" s="100"/>
      <c r="BD48" s="8"/>
      <c r="BE48" s="8"/>
      <c r="BF48" s="28" t="s">
        <v>277</v>
      </c>
      <c r="BG48" s="28" t="s">
        <v>277</v>
      </c>
      <c r="BH48" s="28" t="s">
        <v>277</v>
      </c>
      <c r="BI48" s="28" t="s">
        <v>277</v>
      </c>
      <c r="BJ48" s="28" t="s">
        <v>277</v>
      </c>
      <c r="BK48" s="28" t="s">
        <v>277</v>
      </c>
      <c r="BL48" s="28" t="s">
        <v>277</v>
      </c>
      <c r="BM48" s="28" t="s">
        <v>277</v>
      </c>
      <c r="BN48" s="28" t="s">
        <v>277</v>
      </c>
      <c r="BO48" s="28" t="s">
        <v>277</v>
      </c>
      <c r="BP48" s="8"/>
      <c r="BQ48" s="22" t="str">
        <f t="shared" si="0"/>
        <v/>
      </c>
      <c r="BR48" s="22" t="str">
        <f>IF(FV46=FALSE,C47,"")</f>
        <v/>
      </c>
      <c r="BS48" s="22" t="str">
        <f>BS47</f>
        <v/>
      </c>
      <c r="BT48" s="22" t="str">
        <f t="shared" si="54"/>
        <v/>
      </c>
      <c r="BU48" s="22" t="str">
        <f t="shared" si="1"/>
        <v/>
      </c>
      <c r="BV48" s="22" t="str">
        <f t="shared" si="2"/>
        <v/>
      </c>
      <c r="BW48" s="22" t="str">
        <f t="shared" si="61"/>
        <v/>
      </c>
      <c r="BX48" s="22" t="str">
        <f t="shared" si="55"/>
        <v/>
      </c>
      <c r="BY48" s="22" t="str">
        <f t="shared" si="62"/>
        <v/>
      </c>
      <c r="BZ48" s="22" t="str">
        <f t="shared" si="63"/>
        <v/>
      </c>
      <c r="CA48" s="18"/>
      <c r="CB48" s="3" t="str">
        <f>IF(ET46=1, EQ47,"")</f>
        <v/>
      </c>
      <c r="CC48" s="3" t="str">
        <f>IF(ET46=1, ER47,"")</f>
        <v/>
      </c>
      <c r="CD48" s="3" t="str">
        <f>IF(ET46=1, ES47,"")</f>
        <v/>
      </c>
      <c r="CE48" s="3" t="str">
        <f>CE47</f>
        <v/>
      </c>
      <c r="CF48" s="3" t="str">
        <f>CF47</f>
        <v/>
      </c>
      <c r="CG48" s="3" t="str">
        <f>CG47</f>
        <v/>
      </c>
      <c r="CH48" s="3" t="str">
        <f t="shared" si="64"/>
        <v/>
      </c>
      <c r="CI48" s="8"/>
      <c r="CJ48" s="3" t="str">
        <f>IF(ET48=2,V47,"")</f>
        <v/>
      </c>
      <c r="CK48" s="3" t="str">
        <f>IF(ET48=2,W47,"")</f>
        <v/>
      </c>
      <c r="CL48" s="3" t="str">
        <f>CL47</f>
        <v/>
      </c>
      <c r="CM48" s="3" t="str">
        <f>CM47</f>
        <v/>
      </c>
      <c r="CN48" s="8"/>
      <c r="CO48" s="3" t="str">
        <f>IF(ET48=3,AG47,"")</f>
        <v/>
      </c>
      <c r="CP48" s="3" t="str">
        <f>IF(ET48=3,AH47,"")</f>
        <v/>
      </c>
      <c r="CQ48" s="3" t="str">
        <f>CQ47</f>
        <v/>
      </c>
      <c r="CR48" s="3" t="str">
        <f>CR47</f>
        <v/>
      </c>
      <c r="CS48" s="8"/>
      <c r="CT48" s="3" t="str">
        <f>IF(ET48=4,AJ47,"")</f>
        <v/>
      </c>
      <c r="CU48" s="3" t="str">
        <f>IF(ET48=4,AK47,"")</f>
        <v/>
      </c>
      <c r="CV48" s="3" t="str">
        <f>CV47</f>
        <v/>
      </c>
      <c r="CW48" s="3" t="str">
        <f>CW47</f>
        <v/>
      </c>
      <c r="CX48" s="8"/>
      <c r="CY48" s="3" t="str">
        <f>IF(ET48=5,AM47,"")</f>
        <v/>
      </c>
      <c r="CZ48" s="3" t="str">
        <f>IF(ET48=5,AN47,"")</f>
        <v/>
      </c>
      <c r="DA48" s="3" t="str">
        <f>IF(ET48=5,AO47,"")</f>
        <v/>
      </c>
      <c r="DB48" s="3" t="str">
        <f>DB47</f>
        <v/>
      </c>
      <c r="DC48" s="3" t="str">
        <f>DC47</f>
        <v/>
      </c>
      <c r="DD48" s="3" t="str">
        <f>DD47</f>
        <v/>
      </c>
      <c r="DE48" s="3" t="str">
        <f>DE47</f>
        <v/>
      </c>
      <c r="DF48" s="3" t="str">
        <f>DF47</f>
        <v/>
      </c>
      <c r="DG48" s="3" t="str">
        <f t="shared" si="65"/>
        <v/>
      </c>
      <c r="DH48" s="8"/>
      <c r="DI48" s="3" t="str">
        <f>IF(ET46=6,AS47,"")</f>
        <v/>
      </c>
      <c r="DJ48" s="3" t="str">
        <f>IF(ET46=6,AT47,"")</f>
        <v/>
      </c>
      <c r="DK48" s="3" t="str">
        <f>IF(ET46=6,AU47,"")</f>
        <v/>
      </c>
      <c r="DL48" s="3" t="str">
        <f>IF(ET46=6,AV47,"")</f>
        <v/>
      </c>
      <c r="DM48" s="3" t="str">
        <f>DM47</f>
        <v/>
      </c>
      <c r="DN48" s="3" t="str">
        <f>DN47</f>
        <v/>
      </c>
      <c r="DO48" s="3" t="str">
        <f>DO47</f>
        <v/>
      </c>
      <c r="DP48" s="3" t="str">
        <f>DP47</f>
        <v/>
      </c>
      <c r="DQ48" s="3" t="str">
        <f>DQ47</f>
        <v/>
      </c>
      <c r="DR48" s="3" t="str">
        <f>DR47</f>
        <v/>
      </c>
      <c r="DS48" s="3" t="str">
        <f t="shared" si="66"/>
        <v/>
      </c>
      <c r="DT48" s="8"/>
      <c r="DU48" s="3" t="str">
        <f>IF(ET46=7,AZ47,"")</f>
        <v/>
      </c>
      <c r="DV48" s="3" t="str">
        <f>IF(ET46=7,BA47,"")</f>
        <v/>
      </c>
      <c r="DW48" s="3" t="str">
        <f>IF(ET46=7,BB47,"")</f>
        <v/>
      </c>
      <c r="DX48" s="3" t="str">
        <f>IF(ET46=7,BC47,"")</f>
        <v/>
      </c>
      <c r="DY48" s="3" t="str">
        <f>DY47</f>
        <v/>
      </c>
      <c r="DZ48" s="3" t="str">
        <f>DZ47</f>
        <v/>
      </c>
      <c r="EA48" s="3" t="str">
        <f>EA47</f>
        <v/>
      </c>
      <c r="EB48" s="3" t="str">
        <f>EB47</f>
        <v/>
      </c>
      <c r="EC48" s="3" t="str">
        <f t="shared" si="67"/>
        <v/>
      </c>
      <c r="ED48" s="8"/>
      <c r="EE48" s="28" t="s">
        <v>277</v>
      </c>
      <c r="EF48" s="28" t="s">
        <v>277</v>
      </c>
      <c r="EG48" s="28" t="s">
        <v>277</v>
      </c>
      <c r="EH48" s="28" t="s">
        <v>277</v>
      </c>
      <c r="EI48" s="28" t="s">
        <v>277</v>
      </c>
      <c r="EJ48" s="28" t="s">
        <v>277</v>
      </c>
      <c r="EK48" s="28" t="s">
        <v>277</v>
      </c>
      <c r="EL48" s="28" t="s">
        <v>277</v>
      </c>
      <c r="EM48" s="28" t="s">
        <v>277</v>
      </c>
      <c r="EN48" s="28" t="s">
        <v>277</v>
      </c>
      <c r="EO48" s="8"/>
      <c r="EP48" s="9"/>
      <c r="EQ48" s="10" t="str">
        <f t="shared" si="68"/>
        <v/>
      </c>
      <c r="ER48" s="11" t="str">
        <f t="shared" si="69"/>
        <v/>
      </c>
      <c r="ES48" s="10" t="str">
        <f t="shared" si="70"/>
        <v/>
      </c>
      <c r="ET48" s="10">
        <f t="shared" si="71"/>
        <v>0</v>
      </c>
      <c r="EU48" s="13"/>
      <c r="EV48" s="12" t="b">
        <f t="shared" si="72"/>
        <v>1</v>
      </c>
      <c r="EW48" s="3" t="b">
        <f t="shared" si="73"/>
        <v>1</v>
      </c>
      <c r="EX48" s="3" t="b">
        <f t="shared" si="74"/>
        <v>1</v>
      </c>
      <c r="EY48" s="3" t="b">
        <f t="shared" si="75"/>
        <v>1</v>
      </c>
      <c r="EZ48" s="3">
        <f t="shared" si="76"/>
        <v>0</v>
      </c>
      <c r="FA48" s="3">
        <f t="shared" si="77"/>
        <v>0</v>
      </c>
      <c r="FB48" s="3">
        <f t="shared" si="78"/>
        <v>0</v>
      </c>
      <c r="FC48" s="3">
        <f t="shared" si="79"/>
        <v>0</v>
      </c>
      <c r="FD48" s="3">
        <f t="shared" si="80"/>
        <v>0</v>
      </c>
      <c r="FE48" s="3" t="e">
        <f t="shared" si="81"/>
        <v>#VALUE!</v>
      </c>
      <c r="FF48" s="3">
        <f t="shared" si="82"/>
        <v>0</v>
      </c>
      <c r="FG48" s="3">
        <f t="shared" si="83"/>
        <v>0</v>
      </c>
      <c r="FH48" s="3" t="e">
        <f t="shared" si="84"/>
        <v>#VALUE!</v>
      </c>
      <c r="FI48" s="3" t="b">
        <f t="shared" si="85"/>
        <v>1</v>
      </c>
      <c r="FJ48" s="3" t="b">
        <f t="shared" si="86"/>
        <v>1</v>
      </c>
      <c r="FK48" s="3" t="b">
        <f t="shared" si="87"/>
        <v>1</v>
      </c>
      <c r="FL48" s="3" t="b">
        <f t="shared" si="88"/>
        <v>1</v>
      </c>
      <c r="FM48" s="3" t="b">
        <f t="shared" si="89"/>
        <v>1</v>
      </c>
      <c r="FN48" s="3" t="b">
        <f t="shared" si="90"/>
        <v>1</v>
      </c>
      <c r="FO48" s="3">
        <f t="shared" si="91"/>
        <v>0</v>
      </c>
      <c r="FP48" s="3">
        <f t="shared" si="92"/>
        <v>0</v>
      </c>
      <c r="FQ48" s="3">
        <f t="shared" si="93"/>
        <v>0</v>
      </c>
      <c r="FR48" s="3">
        <f t="shared" si="94"/>
        <v>0</v>
      </c>
      <c r="FS48" s="3">
        <f t="shared" si="95"/>
        <v>0</v>
      </c>
      <c r="FT48" s="3">
        <f t="shared" si="96"/>
        <v>0</v>
      </c>
      <c r="FU48" s="3">
        <f t="shared" si="97"/>
        <v>0</v>
      </c>
      <c r="FV48" s="21" t="b">
        <f t="shared" si="40"/>
        <v>1</v>
      </c>
      <c r="FW48" s="24">
        <f t="shared" si="98"/>
        <v>1</v>
      </c>
      <c r="FX48" s="24">
        <f t="shared" si="99"/>
        <v>0</v>
      </c>
      <c r="FY48" s="25" t="e">
        <f t="shared" si="100"/>
        <v>#VALUE!</v>
      </c>
      <c r="FZ48" s="24" t="e">
        <f t="shared" si="101"/>
        <v>#VALUE!</v>
      </c>
      <c r="GA48" s="24" t="e">
        <f t="shared" si="102"/>
        <v>#VALUE!</v>
      </c>
      <c r="GB48" s="24">
        <f t="shared" si="111"/>
        <v>1</v>
      </c>
      <c r="GC48" s="24" t="e">
        <f t="shared" si="112"/>
        <v>#VALUE!</v>
      </c>
      <c r="GD48" s="24" t="e">
        <f t="shared" si="113"/>
        <v>#VALUE!</v>
      </c>
      <c r="GE48" s="24" t="e">
        <f t="shared" si="114"/>
        <v>#VALUE!</v>
      </c>
      <c r="GF48" s="24">
        <f t="shared" si="103"/>
        <v>0</v>
      </c>
      <c r="GG48" s="24">
        <f t="shared" si="104"/>
        <v>0</v>
      </c>
      <c r="GH48" s="24">
        <f t="shared" si="105"/>
        <v>0</v>
      </c>
      <c r="GI48" s="24">
        <f t="shared" si="106"/>
        <v>0</v>
      </c>
      <c r="GJ48" s="24">
        <f t="shared" si="107"/>
        <v>2</v>
      </c>
      <c r="GK48" s="24">
        <f t="shared" si="108"/>
        <v>2</v>
      </c>
      <c r="GL48" s="24">
        <f t="shared" si="109"/>
        <v>2</v>
      </c>
      <c r="GM48" s="31">
        <f t="shared" si="110"/>
        <v>2</v>
      </c>
      <c r="GN48" s="13"/>
    </row>
    <row r="49" spans="1:196">
      <c r="A49" s="54"/>
      <c r="B49" s="54"/>
      <c r="C49" s="54"/>
      <c r="D49" s="54"/>
      <c r="E49" s="54"/>
      <c r="F49" s="54"/>
      <c r="G49" s="54"/>
      <c r="H49" s="54"/>
      <c r="I49" s="54"/>
      <c r="J49" s="54"/>
      <c r="K49" s="54"/>
      <c r="L49" s="54"/>
      <c r="M49" s="56"/>
      <c r="N49" s="54"/>
      <c r="O49" s="54"/>
      <c r="P49" s="54"/>
      <c r="Q49" s="56"/>
      <c r="R49" s="54"/>
      <c r="S49" s="54"/>
      <c r="T49" s="54"/>
      <c r="U49" s="56"/>
      <c r="V49" s="54"/>
      <c r="W49" s="54"/>
      <c r="X49" s="56"/>
      <c r="Y49" s="54"/>
      <c r="Z49" s="54"/>
      <c r="AA49" s="54"/>
      <c r="AB49" s="56"/>
      <c r="AC49" s="54"/>
      <c r="AD49" s="54"/>
      <c r="AE49" s="54"/>
      <c r="AF49" s="56"/>
      <c r="AG49" s="54"/>
      <c r="AH49" s="54"/>
      <c r="AI49" s="56"/>
      <c r="AJ49" s="54"/>
      <c r="AK49" s="54"/>
      <c r="AL49" s="56"/>
      <c r="AM49" s="54"/>
      <c r="AN49" s="54"/>
      <c r="AO49" s="54"/>
      <c r="AP49" s="54"/>
      <c r="AQ49" s="54"/>
      <c r="AR49" s="56"/>
      <c r="AS49" s="54"/>
      <c r="AT49" s="54"/>
      <c r="AU49" s="54"/>
      <c r="AV49" s="54"/>
      <c r="AW49" s="54"/>
      <c r="AX49" s="54"/>
      <c r="AY49" s="56"/>
      <c r="AZ49" s="54"/>
      <c r="BA49" s="54"/>
      <c r="BB49" s="54"/>
      <c r="BC49" s="100"/>
      <c r="BD49" s="8"/>
      <c r="BE49" s="8"/>
      <c r="BF49" s="28" t="s">
        <v>277</v>
      </c>
      <c r="BG49" s="28" t="s">
        <v>277</v>
      </c>
      <c r="BH49" s="28" t="s">
        <v>277</v>
      </c>
      <c r="BI49" s="28" t="s">
        <v>277</v>
      </c>
      <c r="BJ49" s="28" t="s">
        <v>277</v>
      </c>
      <c r="BK49" s="28" t="s">
        <v>277</v>
      </c>
      <c r="BL49" s="28" t="s">
        <v>277</v>
      </c>
      <c r="BM49" s="28" t="s">
        <v>277</v>
      </c>
      <c r="BN49" s="28" t="s">
        <v>277</v>
      </c>
      <c r="BO49" s="28" t="s">
        <v>277</v>
      </c>
      <c r="BP49" s="8"/>
      <c r="BQ49" s="22" t="str">
        <f t="shared" si="0"/>
        <v/>
      </c>
      <c r="BR49" s="22" t="str">
        <f>IF(FV49=FALSE,C49,"")</f>
        <v/>
      </c>
      <c r="BS49" s="22" t="str">
        <f>BR51</f>
        <v/>
      </c>
      <c r="BT49" s="22" t="str">
        <f t="shared" si="54"/>
        <v/>
      </c>
      <c r="BU49" s="22" t="str">
        <f t="shared" si="1"/>
        <v/>
      </c>
      <c r="BV49" s="22" t="str">
        <f t="shared" si="2"/>
        <v/>
      </c>
      <c r="BW49" s="22" t="str">
        <f t="shared" si="61"/>
        <v/>
      </c>
      <c r="BX49" s="22" t="str">
        <f t="shared" si="55"/>
        <v/>
      </c>
      <c r="BY49" s="22" t="str">
        <f t="shared" si="62"/>
        <v/>
      </c>
      <c r="BZ49" s="22" t="str">
        <f t="shared" si="63"/>
        <v/>
      </c>
      <c r="CA49" s="18"/>
      <c r="CB49" s="3" t="str">
        <f>IF(ET49=1, EQ49,"")</f>
        <v/>
      </c>
      <c r="CC49" s="3" t="str">
        <f>IF(ET49=1, ER49,"")</f>
        <v/>
      </c>
      <c r="CD49" s="3" t="str">
        <f>IF(ET49=1, ES49,"")</f>
        <v/>
      </c>
      <c r="CE49" s="3" t="str">
        <f>CB51</f>
        <v/>
      </c>
      <c r="CF49" s="3" t="str">
        <f>CC51</f>
        <v/>
      </c>
      <c r="CG49" s="3" t="str">
        <f>CD51</f>
        <v/>
      </c>
      <c r="CH49" s="3" t="str">
        <f t="shared" si="64"/>
        <v/>
      </c>
      <c r="CI49" s="8"/>
      <c r="CJ49" s="3" t="str">
        <f>IF(ET49=2,V49,"")</f>
        <v/>
      </c>
      <c r="CK49" s="3" t="str">
        <f>IF(ET49=2,W49,"")</f>
        <v/>
      </c>
      <c r="CL49" s="3" t="str">
        <f>CJ51</f>
        <v/>
      </c>
      <c r="CM49" s="3" t="str">
        <f>CK51</f>
        <v/>
      </c>
      <c r="CN49" s="8"/>
      <c r="CO49" s="3" t="str">
        <f>IF(ET49=3,AG49,"")</f>
        <v/>
      </c>
      <c r="CP49" s="3" t="str">
        <f>IF(ET49=3,AH49,"")</f>
        <v/>
      </c>
      <c r="CQ49" s="3" t="str">
        <f>CO51</f>
        <v/>
      </c>
      <c r="CR49" s="3" t="str">
        <f>CP51</f>
        <v/>
      </c>
      <c r="CS49" s="8"/>
      <c r="CT49" s="3" t="str">
        <f>IF(ET49=4,AJ49,"")</f>
        <v/>
      </c>
      <c r="CU49" s="3" t="str">
        <f>IF(ET49=4,AK49,"")</f>
        <v/>
      </c>
      <c r="CV49" s="3" t="str">
        <f>CT51</f>
        <v/>
      </c>
      <c r="CW49" s="3" t="str">
        <f>CU51</f>
        <v/>
      </c>
      <c r="CX49" s="8"/>
      <c r="CY49" s="3" t="str">
        <f>IF(ET49=5,AM49,"")</f>
        <v/>
      </c>
      <c r="CZ49" s="3" t="str">
        <f>IF(ET49=5,AN49,"")</f>
        <v/>
      </c>
      <c r="DA49" s="3" t="str">
        <f>IF(ET49=5,AO49,"")</f>
        <v/>
      </c>
      <c r="DB49" s="3" t="str">
        <f>CY51</f>
        <v/>
      </c>
      <c r="DC49" s="3" t="str">
        <f>CZ51</f>
        <v/>
      </c>
      <c r="DD49" s="3" t="str">
        <f>DA51</f>
        <v/>
      </c>
      <c r="DE49" s="3" t="str">
        <f>IF(ET49=5,AP49,"")</f>
        <v/>
      </c>
      <c r="DF49" s="3" t="str">
        <f>IF(ET49=5,AQ49,"")</f>
        <v/>
      </c>
      <c r="DG49" s="3" t="str">
        <f t="shared" si="65"/>
        <v/>
      </c>
      <c r="DH49" s="8"/>
      <c r="DI49" s="3" t="str">
        <f>IF(ET49=6,AS49,"")</f>
        <v/>
      </c>
      <c r="DJ49" s="3" t="str">
        <f>IF(ET49=6,AT49,"")</f>
        <v/>
      </c>
      <c r="DK49" s="3" t="str">
        <f>IF(ET49=6,AU49,"")</f>
        <v/>
      </c>
      <c r="DL49" s="3" t="str">
        <f>IF(ET49=6,AV49,"")</f>
        <v/>
      </c>
      <c r="DM49" s="3" t="str">
        <f>DI51</f>
        <v/>
      </c>
      <c r="DN49" s="3" t="str">
        <f>DJ51</f>
        <v/>
      </c>
      <c r="DO49" s="3" t="str">
        <f>DK51</f>
        <v/>
      </c>
      <c r="DP49" s="3" t="str">
        <f>DL51</f>
        <v/>
      </c>
      <c r="DQ49" s="3" t="str">
        <f>IF(ET49=6,AW49,"")</f>
        <v/>
      </c>
      <c r="DR49" s="3" t="str">
        <f>IF(ET49=6,AX49,"")</f>
        <v/>
      </c>
      <c r="DS49" s="3" t="str">
        <f t="shared" si="66"/>
        <v/>
      </c>
      <c r="DT49" s="8"/>
      <c r="DU49" s="3" t="str">
        <f>IF(ET49=7,AZ49,"")</f>
        <v/>
      </c>
      <c r="DV49" s="3" t="str">
        <f>IF(ET49=7,BA49,"")</f>
        <v/>
      </c>
      <c r="DW49" s="3" t="str">
        <f>IF(ET49=7,BB49,"")</f>
        <v/>
      </c>
      <c r="DX49" s="3" t="str">
        <f>IF(ET49=7,BC49,"")</f>
        <v/>
      </c>
      <c r="DY49" s="3" t="str">
        <f>DU51</f>
        <v/>
      </c>
      <c r="DZ49" s="3" t="str">
        <f>DV51</f>
        <v/>
      </c>
      <c r="EA49" s="3" t="str">
        <f>DW51</f>
        <v/>
      </c>
      <c r="EB49" s="3" t="str">
        <f>DX51</f>
        <v/>
      </c>
      <c r="EC49" s="3" t="str">
        <f t="shared" si="67"/>
        <v/>
      </c>
      <c r="ED49" s="8"/>
      <c r="EE49" s="28" t="s">
        <v>277</v>
      </c>
      <c r="EF49" s="28" t="s">
        <v>277</v>
      </c>
      <c r="EG49" s="28" t="s">
        <v>277</v>
      </c>
      <c r="EH49" s="28" t="s">
        <v>277</v>
      </c>
      <c r="EI49" s="28" t="s">
        <v>277</v>
      </c>
      <c r="EJ49" s="28" t="s">
        <v>277</v>
      </c>
      <c r="EK49" s="28" t="s">
        <v>277</v>
      </c>
      <c r="EL49" s="28" t="s">
        <v>277</v>
      </c>
      <c r="EM49" s="28" t="s">
        <v>277</v>
      </c>
      <c r="EN49" s="28" t="s">
        <v>277</v>
      </c>
      <c r="EO49" s="8"/>
      <c r="EP49" s="9"/>
      <c r="EQ49" s="10" t="str">
        <f t="shared" si="68"/>
        <v/>
      </c>
      <c r="ER49" s="11" t="str">
        <f t="shared" si="69"/>
        <v/>
      </c>
      <c r="ES49" s="10" t="str">
        <f t="shared" si="70"/>
        <v/>
      </c>
      <c r="ET49" s="10">
        <f t="shared" si="71"/>
        <v>0</v>
      </c>
      <c r="EU49" s="13"/>
      <c r="EV49" s="12" t="b">
        <f t="shared" si="72"/>
        <v>1</v>
      </c>
      <c r="EW49" s="3" t="b">
        <f t="shared" si="73"/>
        <v>1</v>
      </c>
      <c r="EX49" s="3" t="b">
        <f t="shared" si="74"/>
        <v>1</v>
      </c>
      <c r="EY49" s="3" t="b">
        <f t="shared" si="75"/>
        <v>1</v>
      </c>
      <c r="EZ49" s="3">
        <f t="shared" si="76"/>
        <v>0</v>
      </c>
      <c r="FA49" s="3">
        <f t="shared" si="77"/>
        <v>0</v>
      </c>
      <c r="FB49" s="3">
        <f t="shared" si="78"/>
        <v>0</v>
      </c>
      <c r="FC49" s="3">
        <f t="shared" si="79"/>
        <v>0</v>
      </c>
      <c r="FD49" s="3">
        <f t="shared" si="80"/>
        <v>0</v>
      </c>
      <c r="FE49" s="3" t="e">
        <f t="shared" si="81"/>
        <v>#VALUE!</v>
      </c>
      <c r="FF49" s="3">
        <f t="shared" si="82"/>
        <v>0</v>
      </c>
      <c r="FG49" s="3">
        <f t="shared" si="83"/>
        <v>0</v>
      </c>
      <c r="FH49" s="3" t="e">
        <f t="shared" si="84"/>
        <v>#VALUE!</v>
      </c>
      <c r="FI49" s="3" t="b">
        <f t="shared" si="85"/>
        <v>1</v>
      </c>
      <c r="FJ49" s="3" t="b">
        <f t="shared" si="86"/>
        <v>1</v>
      </c>
      <c r="FK49" s="3" t="b">
        <f t="shared" si="87"/>
        <v>1</v>
      </c>
      <c r="FL49" s="3" t="b">
        <f t="shared" si="88"/>
        <v>1</v>
      </c>
      <c r="FM49" s="3" t="b">
        <f t="shared" si="89"/>
        <v>1</v>
      </c>
      <c r="FN49" s="3" t="b">
        <f t="shared" si="90"/>
        <v>1</v>
      </c>
      <c r="FO49" s="3">
        <f t="shared" si="91"/>
        <v>0</v>
      </c>
      <c r="FP49" s="3">
        <f t="shared" si="92"/>
        <v>0</v>
      </c>
      <c r="FQ49" s="3">
        <f t="shared" si="93"/>
        <v>0</v>
      </c>
      <c r="FR49" s="3">
        <f t="shared" si="94"/>
        <v>0</v>
      </c>
      <c r="FS49" s="3">
        <f t="shared" si="95"/>
        <v>0</v>
      </c>
      <c r="FT49" s="3">
        <f t="shared" si="96"/>
        <v>0</v>
      </c>
      <c r="FU49" s="3">
        <f t="shared" si="97"/>
        <v>0</v>
      </c>
      <c r="FV49" s="21" t="b">
        <f t="shared" si="40"/>
        <v>1</v>
      </c>
      <c r="FW49" s="24">
        <f t="shared" si="98"/>
        <v>1</v>
      </c>
      <c r="FX49" s="24">
        <f t="shared" si="99"/>
        <v>0</v>
      </c>
      <c r="FY49" s="25" t="e">
        <f t="shared" si="100"/>
        <v>#VALUE!</v>
      </c>
      <c r="FZ49" s="24" t="e">
        <f t="shared" si="101"/>
        <v>#VALUE!</v>
      </c>
      <c r="GA49" s="24" t="e">
        <f t="shared" si="102"/>
        <v>#VALUE!</v>
      </c>
      <c r="GB49" s="24">
        <f t="shared" si="111"/>
        <v>1</v>
      </c>
      <c r="GC49" s="24" t="e">
        <f t="shared" si="112"/>
        <v>#VALUE!</v>
      </c>
      <c r="GD49" s="24" t="e">
        <f t="shared" si="113"/>
        <v>#VALUE!</v>
      </c>
      <c r="GE49" s="24" t="e">
        <f t="shared" si="114"/>
        <v>#VALUE!</v>
      </c>
      <c r="GF49" s="24">
        <f t="shared" si="103"/>
        <v>0</v>
      </c>
      <c r="GG49" s="24">
        <f t="shared" si="104"/>
        <v>0</v>
      </c>
      <c r="GH49" s="24">
        <f t="shared" si="105"/>
        <v>0</v>
      </c>
      <c r="GI49" s="24">
        <f t="shared" si="106"/>
        <v>0</v>
      </c>
      <c r="GJ49" s="24">
        <f t="shared" si="107"/>
        <v>2</v>
      </c>
      <c r="GK49" s="24">
        <f t="shared" si="108"/>
        <v>2</v>
      </c>
      <c r="GL49" s="24">
        <f t="shared" si="109"/>
        <v>2</v>
      </c>
      <c r="GM49" s="31">
        <f t="shared" si="110"/>
        <v>2</v>
      </c>
      <c r="GN49" s="13"/>
    </row>
    <row r="50" spans="1:196">
      <c r="A50" s="54"/>
      <c r="B50" s="54"/>
      <c r="C50" s="54"/>
      <c r="D50" s="54"/>
      <c r="E50" s="54"/>
      <c r="F50" s="54"/>
      <c r="G50" s="54"/>
      <c r="H50" s="54"/>
      <c r="I50" s="54"/>
      <c r="J50" s="54"/>
      <c r="K50" s="54"/>
      <c r="L50" s="54"/>
      <c r="M50" s="56"/>
      <c r="N50" s="54"/>
      <c r="O50" s="54"/>
      <c r="P50" s="54"/>
      <c r="Q50" s="56"/>
      <c r="R50" s="54"/>
      <c r="S50" s="54"/>
      <c r="T50" s="54"/>
      <c r="U50" s="56"/>
      <c r="V50" s="54"/>
      <c r="W50" s="54"/>
      <c r="X50" s="56"/>
      <c r="Y50" s="54"/>
      <c r="Z50" s="54"/>
      <c r="AA50" s="54"/>
      <c r="AB50" s="56"/>
      <c r="AC50" s="54"/>
      <c r="AD50" s="54"/>
      <c r="AE50" s="54"/>
      <c r="AF50" s="56"/>
      <c r="AG50" s="54"/>
      <c r="AH50" s="54"/>
      <c r="AI50" s="56"/>
      <c r="AJ50" s="54"/>
      <c r="AK50" s="54"/>
      <c r="AL50" s="56"/>
      <c r="AM50" s="54"/>
      <c r="AN50" s="54"/>
      <c r="AO50" s="54"/>
      <c r="AP50" s="54"/>
      <c r="AQ50" s="54"/>
      <c r="AR50" s="56"/>
      <c r="AS50" s="54"/>
      <c r="AT50" s="54"/>
      <c r="AU50" s="54"/>
      <c r="AV50" s="54"/>
      <c r="AW50" s="54"/>
      <c r="AX50" s="54"/>
      <c r="AY50" s="56"/>
      <c r="AZ50" s="54"/>
      <c r="BA50" s="54"/>
      <c r="BB50" s="54"/>
      <c r="BC50" s="100"/>
      <c r="BD50" s="8"/>
      <c r="BE50" s="8"/>
      <c r="BF50" s="28" t="s">
        <v>277</v>
      </c>
      <c r="BG50" s="28" t="s">
        <v>277</v>
      </c>
      <c r="BH50" s="28" t="s">
        <v>277</v>
      </c>
      <c r="BI50" s="28" t="s">
        <v>277</v>
      </c>
      <c r="BJ50" s="28" t="s">
        <v>277</v>
      </c>
      <c r="BK50" s="28" t="s">
        <v>277</v>
      </c>
      <c r="BL50" s="28" t="s">
        <v>277</v>
      </c>
      <c r="BM50" s="28" t="s">
        <v>277</v>
      </c>
      <c r="BN50" s="28" t="s">
        <v>277</v>
      </c>
      <c r="BO50" s="28" t="s">
        <v>277</v>
      </c>
      <c r="BP50" s="8"/>
      <c r="BQ50" s="22" t="str">
        <f t="shared" si="0"/>
        <v/>
      </c>
      <c r="BR50" s="22" t="str">
        <f>BR49</f>
        <v/>
      </c>
      <c r="BS50" s="22" t="str">
        <f>IF(FV49=FALSE,C51,"")</f>
        <v/>
      </c>
      <c r="BT50" s="22" t="str">
        <f t="shared" si="54"/>
        <v/>
      </c>
      <c r="BU50" s="22" t="str">
        <f t="shared" si="1"/>
        <v/>
      </c>
      <c r="BV50" s="22" t="str">
        <f t="shared" si="2"/>
        <v/>
      </c>
      <c r="BW50" s="22" t="str">
        <f t="shared" si="61"/>
        <v/>
      </c>
      <c r="BX50" s="22" t="str">
        <f t="shared" si="55"/>
        <v/>
      </c>
      <c r="BY50" s="22" t="str">
        <f t="shared" si="62"/>
        <v/>
      </c>
      <c r="BZ50" s="22" t="str">
        <f t="shared" si="63"/>
        <v/>
      </c>
      <c r="CA50" s="18"/>
      <c r="CB50" s="3" t="str">
        <f>CB49</f>
        <v/>
      </c>
      <c r="CC50" s="3" t="str">
        <f>CC49</f>
        <v/>
      </c>
      <c r="CD50" s="3" t="str">
        <f>CD49</f>
        <v/>
      </c>
      <c r="CE50" s="3" t="str">
        <f>IF(ET50=1,EQ51,"")</f>
        <v/>
      </c>
      <c r="CF50" s="3" t="str">
        <f>IF(ET50=1,ER51,"")</f>
        <v/>
      </c>
      <c r="CG50" s="3" t="str">
        <f>IF(ET50=1,ES51,"")</f>
        <v/>
      </c>
      <c r="CH50" s="3" t="str">
        <f t="shared" si="64"/>
        <v/>
      </c>
      <c r="CI50" s="8"/>
      <c r="CJ50" s="3" t="str">
        <f>CJ49</f>
        <v/>
      </c>
      <c r="CK50" s="3" t="str">
        <f>CK49</f>
        <v/>
      </c>
      <c r="CL50" s="3" t="str">
        <f>IF(ET51=2,V51,"")</f>
        <v/>
      </c>
      <c r="CM50" s="3" t="str">
        <f>IF(ET51=2,W51,"")</f>
        <v/>
      </c>
      <c r="CN50" s="8"/>
      <c r="CO50" s="3" t="str">
        <f>CO49</f>
        <v/>
      </c>
      <c r="CP50" s="3" t="str">
        <f>CP49</f>
        <v/>
      </c>
      <c r="CQ50" s="3" t="str">
        <f>IF(ET50=3,AG51,"")</f>
        <v/>
      </c>
      <c r="CR50" s="3" t="str">
        <f>IF(ET50=3,AH51,"")</f>
        <v/>
      </c>
      <c r="CS50" s="8"/>
      <c r="CT50" s="3" t="str">
        <f>CT49</f>
        <v/>
      </c>
      <c r="CU50" s="3" t="str">
        <f>CU49</f>
        <v/>
      </c>
      <c r="CV50" s="3" t="str">
        <f>IF(ET50=4,AJ51,"")</f>
        <v/>
      </c>
      <c r="CW50" s="3" t="str">
        <f>IF(ET50=4,AK51,"")</f>
        <v/>
      </c>
      <c r="CX50" s="8"/>
      <c r="CY50" s="3" t="str">
        <f>CY49</f>
        <v/>
      </c>
      <c r="CZ50" s="3" t="str">
        <f>CZ49</f>
        <v/>
      </c>
      <c r="DA50" s="3" t="str">
        <f>DA49</f>
        <v/>
      </c>
      <c r="DB50" s="3" t="str">
        <f>IF(ET50=5,AM51,"")</f>
        <v/>
      </c>
      <c r="DC50" s="3" t="str">
        <f>IF(ET50=5,AN51,"")</f>
        <v/>
      </c>
      <c r="DD50" s="3" t="str">
        <f>IF(ET50=5,AO51,"")</f>
        <v/>
      </c>
      <c r="DE50" s="3" t="str">
        <f>DE49</f>
        <v/>
      </c>
      <c r="DF50" s="3" t="str">
        <f>DF49</f>
        <v/>
      </c>
      <c r="DG50" s="3" t="str">
        <f t="shared" si="65"/>
        <v/>
      </c>
      <c r="DH50" s="8"/>
      <c r="DI50" s="3" t="str">
        <f>DI49</f>
        <v/>
      </c>
      <c r="DJ50" s="3" t="str">
        <f>DJ49</f>
        <v/>
      </c>
      <c r="DK50" s="3" t="str">
        <f>DK49</f>
        <v/>
      </c>
      <c r="DL50" s="3" t="str">
        <f>DL49</f>
        <v/>
      </c>
      <c r="DM50" s="3" t="str">
        <f>IF(ET49=6,AS51,"")</f>
        <v/>
      </c>
      <c r="DN50" s="3" t="str">
        <f>IF(ET49=6,AT51,"")</f>
        <v/>
      </c>
      <c r="DO50" s="3" t="str">
        <f>IF(ET49=6,AU51,"")</f>
        <v/>
      </c>
      <c r="DP50" s="3" t="str">
        <f>IF(ET49=6,AV51,"")</f>
        <v/>
      </c>
      <c r="DQ50" s="3" t="str">
        <f>DQ49</f>
        <v/>
      </c>
      <c r="DR50" s="3" t="str">
        <f>DR49</f>
        <v/>
      </c>
      <c r="DS50" s="3" t="str">
        <f t="shared" si="66"/>
        <v/>
      </c>
      <c r="DT50" s="8"/>
      <c r="DU50" s="3" t="str">
        <f>DU49</f>
        <v/>
      </c>
      <c r="DV50" s="3" t="str">
        <f>DV49</f>
        <v/>
      </c>
      <c r="DW50" s="3" t="str">
        <f>DW49</f>
        <v/>
      </c>
      <c r="DX50" s="3" t="str">
        <f>DX49</f>
        <v/>
      </c>
      <c r="DY50" s="3" t="str">
        <f>IF(ET49=7,AZ51,"")</f>
        <v/>
      </c>
      <c r="DZ50" s="3" t="str">
        <f>IF(ET49=7,BA51,"")</f>
        <v/>
      </c>
      <c r="EA50" s="3" t="str">
        <f>IF(ET49=7,BB51,"")</f>
        <v/>
      </c>
      <c r="EB50" s="3" t="str">
        <f>IF(ET49=7,BC51,"")</f>
        <v/>
      </c>
      <c r="EC50" s="3" t="str">
        <f t="shared" si="67"/>
        <v/>
      </c>
      <c r="ED50" s="8"/>
      <c r="EE50" s="28" t="s">
        <v>277</v>
      </c>
      <c r="EF50" s="28" t="s">
        <v>277</v>
      </c>
      <c r="EG50" s="28" t="s">
        <v>277</v>
      </c>
      <c r="EH50" s="28" t="s">
        <v>277</v>
      </c>
      <c r="EI50" s="28" t="s">
        <v>277</v>
      </c>
      <c r="EJ50" s="28" t="s">
        <v>277</v>
      </c>
      <c r="EK50" s="28" t="s">
        <v>277</v>
      </c>
      <c r="EL50" s="28" t="s">
        <v>277</v>
      </c>
      <c r="EM50" s="28" t="s">
        <v>277</v>
      </c>
      <c r="EN50" s="28" t="s">
        <v>277</v>
      </c>
      <c r="EO50" s="8"/>
      <c r="EP50" s="9"/>
      <c r="EQ50" s="10" t="str">
        <f t="shared" si="68"/>
        <v/>
      </c>
      <c r="ER50" s="11" t="str">
        <f t="shared" si="69"/>
        <v/>
      </c>
      <c r="ES50" s="10" t="str">
        <f t="shared" si="70"/>
        <v/>
      </c>
      <c r="ET50" s="10">
        <f t="shared" si="71"/>
        <v>0</v>
      </c>
      <c r="EU50" s="13"/>
      <c r="EV50" s="12" t="b">
        <f t="shared" si="72"/>
        <v>1</v>
      </c>
      <c r="EW50" s="3" t="b">
        <f t="shared" si="73"/>
        <v>1</v>
      </c>
      <c r="EX50" s="3" t="b">
        <f t="shared" si="74"/>
        <v>1</v>
      </c>
      <c r="EY50" s="3" t="b">
        <f t="shared" si="75"/>
        <v>1</v>
      </c>
      <c r="EZ50" s="3">
        <f t="shared" si="76"/>
        <v>0</v>
      </c>
      <c r="FA50" s="3">
        <f t="shared" si="77"/>
        <v>0</v>
      </c>
      <c r="FB50" s="3">
        <f t="shared" si="78"/>
        <v>0</v>
      </c>
      <c r="FC50" s="3">
        <f t="shared" si="79"/>
        <v>0</v>
      </c>
      <c r="FD50" s="3">
        <f t="shared" si="80"/>
        <v>0</v>
      </c>
      <c r="FE50" s="3" t="e">
        <f t="shared" si="81"/>
        <v>#VALUE!</v>
      </c>
      <c r="FF50" s="3">
        <f t="shared" si="82"/>
        <v>0</v>
      </c>
      <c r="FG50" s="3">
        <f t="shared" si="83"/>
        <v>0</v>
      </c>
      <c r="FH50" s="3" t="e">
        <f t="shared" si="84"/>
        <v>#VALUE!</v>
      </c>
      <c r="FI50" s="3" t="b">
        <f t="shared" si="85"/>
        <v>1</v>
      </c>
      <c r="FJ50" s="3" t="b">
        <f t="shared" si="86"/>
        <v>1</v>
      </c>
      <c r="FK50" s="3" t="b">
        <f t="shared" si="87"/>
        <v>1</v>
      </c>
      <c r="FL50" s="3" t="b">
        <f t="shared" si="88"/>
        <v>1</v>
      </c>
      <c r="FM50" s="3" t="b">
        <f t="shared" si="89"/>
        <v>1</v>
      </c>
      <c r="FN50" s="3" t="b">
        <f t="shared" si="90"/>
        <v>1</v>
      </c>
      <c r="FO50" s="3">
        <f t="shared" si="91"/>
        <v>0</v>
      </c>
      <c r="FP50" s="3">
        <f t="shared" si="92"/>
        <v>0</v>
      </c>
      <c r="FQ50" s="3">
        <f t="shared" si="93"/>
        <v>0</v>
      </c>
      <c r="FR50" s="3">
        <f t="shared" si="94"/>
        <v>0</v>
      </c>
      <c r="FS50" s="3">
        <f t="shared" si="95"/>
        <v>0</v>
      </c>
      <c r="FT50" s="3">
        <f t="shared" si="96"/>
        <v>0</v>
      </c>
      <c r="FU50" s="3">
        <f t="shared" si="97"/>
        <v>0</v>
      </c>
      <c r="FV50" s="21" t="b">
        <f t="shared" si="40"/>
        <v>1</v>
      </c>
      <c r="FW50" s="24">
        <f t="shared" si="98"/>
        <v>1</v>
      </c>
      <c r="FX50" s="24">
        <f t="shared" si="99"/>
        <v>0</v>
      </c>
      <c r="FY50" s="25" t="e">
        <f t="shared" si="100"/>
        <v>#VALUE!</v>
      </c>
      <c r="FZ50" s="24" t="e">
        <f t="shared" si="101"/>
        <v>#VALUE!</v>
      </c>
      <c r="GA50" s="24" t="e">
        <f t="shared" si="102"/>
        <v>#VALUE!</v>
      </c>
      <c r="GB50" s="24">
        <f t="shared" si="111"/>
        <v>1</v>
      </c>
      <c r="GC50" s="24" t="e">
        <f t="shared" si="112"/>
        <v>#VALUE!</v>
      </c>
      <c r="GD50" s="24" t="e">
        <f t="shared" si="113"/>
        <v>#VALUE!</v>
      </c>
      <c r="GE50" s="24" t="e">
        <f t="shared" si="114"/>
        <v>#VALUE!</v>
      </c>
      <c r="GF50" s="24">
        <f t="shared" si="103"/>
        <v>0</v>
      </c>
      <c r="GG50" s="24">
        <f t="shared" si="104"/>
        <v>0</v>
      </c>
      <c r="GH50" s="24">
        <f t="shared" si="105"/>
        <v>0</v>
      </c>
      <c r="GI50" s="24">
        <f t="shared" si="106"/>
        <v>0</v>
      </c>
      <c r="GJ50" s="24">
        <f t="shared" si="107"/>
        <v>2</v>
      </c>
      <c r="GK50" s="24">
        <f t="shared" si="108"/>
        <v>2</v>
      </c>
      <c r="GL50" s="24">
        <f t="shared" si="109"/>
        <v>2</v>
      </c>
      <c r="GM50" s="31">
        <f t="shared" si="110"/>
        <v>2</v>
      </c>
      <c r="GN50" s="13"/>
    </row>
    <row r="51" spans="1:196">
      <c r="A51" s="54"/>
      <c r="B51" s="54"/>
      <c r="C51" s="54"/>
      <c r="D51" s="54"/>
      <c r="E51" s="54"/>
      <c r="F51" s="54"/>
      <c r="G51" s="54"/>
      <c r="H51" s="54"/>
      <c r="I51" s="54"/>
      <c r="J51" s="54"/>
      <c r="K51" s="54"/>
      <c r="L51" s="54"/>
      <c r="M51" s="56"/>
      <c r="N51" s="54"/>
      <c r="O51" s="54"/>
      <c r="P51" s="54"/>
      <c r="Q51" s="56"/>
      <c r="R51" s="54"/>
      <c r="S51" s="54"/>
      <c r="T51" s="54"/>
      <c r="U51" s="56"/>
      <c r="V51" s="54"/>
      <c r="W51" s="54"/>
      <c r="X51" s="56"/>
      <c r="Y51" s="54"/>
      <c r="Z51" s="54"/>
      <c r="AA51" s="54"/>
      <c r="AB51" s="56"/>
      <c r="AC51" s="54"/>
      <c r="AD51" s="54"/>
      <c r="AE51" s="54"/>
      <c r="AF51" s="56"/>
      <c r="AG51" s="54"/>
      <c r="AH51" s="54"/>
      <c r="AI51" s="56"/>
      <c r="AJ51" s="54"/>
      <c r="AK51" s="54"/>
      <c r="AL51" s="56"/>
      <c r="AM51" s="54"/>
      <c r="AN51" s="54"/>
      <c r="AO51" s="54"/>
      <c r="AP51" s="54"/>
      <c r="AQ51" s="54"/>
      <c r="AR51" s="56"/>
      <c r="AS51" s="54"/>
      <c r="AT51" s="54"/>
      <c r="AU51" s="54"/>
      <c r="AV51" s="54"/>
      <c r="AW51" s="54"/>
      <c r="AX51" s="54"/>
      <c r="AY51" s="56"/>
      <c r="AZ51" s="54"/>
      <c r="BA51" s="54"/>
      <c r="BB51" s="54"/>
      <c r="BC51" s="100"/>
      <c r="BD51" s="8"/>
      <c r="BE51" s="8"/>
      <c r="BF51" s="28" t="s">
        <v>277</v>
      </c>
      <c r="BG51" s="28" t="s">
        <v>277</v>
      </c>
      <c r="BH51" s="28" t="s">
        <v>277</v>
      </c>
      <c r="BI51" s="28" t="s">
        <v>277</v>
      </c>
      <c r="BJ51" s="28" t="s">
        <v>277</v>
      </c>
      <c r="BK51" s="28" t="s">
        <v>277</v>
      </c>
      <c r="BL51" s="28" t="s">
        <v>277</v>
      </c>
      <c r="BM51" s="28" t="s">
        <v>277</v>
      </c>
      <c r="BN51" s="28" t="s">
        <v>277</v>
      </c>
      <c r="BO51" s="28" t="s">
        <v>277</v>
      </c>
      <c r="BP51" s="8"/>
      <c r="BQ51" s="22" t="str">
        <f t="shared" si="0"/>
        <v/>
      </c>
      <c r="BR51" s="22" t="str">
        <f>IF(FV49=FALSE,C50,"")</f>
        <v/>
      </c>
      <c r="BS51" s="22" t="str">
        <f>BS50</f>
        <v/>
      </c>
      <c r="BT51" s="22" t="str">
        <f t="shared" si="54"/>
        <v/>
      </c>
      <c r="BU51" s="22" t="str">
        <f t="shared" si="1"/>
        <v/>
      </c>
      <c r="BV51" s="22" t="str">
        <f t="shared" si="2"/>
        <v/>
      </c>
      <c r="BW51" s="22" t="str">
        <f t="shared" si="61"/>
        <v/>
      </c>
      <c r="BX51" s="22" t="str">
        <f t="shared" si="55"/>
        <v/>
      </c>
      <c r="BY51" s="22" t="str">
        <f t="shared" si="62"/>
        <v/>
      </c>
      <c r="BZ51" s="22" t="str">
        <f t="shared" si="63"/>
        <v/>
      </c>
      <c r="CA51" s="18"/>
      <c r="CB51" s="3" t="str">
        <f>IF(ET49=1, EQ50,"")</f>
        <v/>
      </c>
      <c r="CC51" s="3" t="str">
        <f>IF(ET49=1, ER50,"")</f>
        <v/>
      </c>
      <c r="CD51" s="3" t="str">
        <f>IF(ET49=1, ES50,"")</f>
        <v/>
      </c>
      <c r="CE51" s="3" t="str">
        <f>CE50</f>
        <v/>
      </c>
      <c r="CF51" s="3" t="str">
        <f>CF50</f>
        <v/>
      </c>
      <c r="CG51" s="3" t="str">
        <f>CG50</f>
        <v/>
      </c>
      <c r="CH51" s="3" t="str">
        <f t="shared" si="64"/>
        <v/>
      </c>
      <c r="CI51" s="8"/>
      <c r="CJ51" s="3" t="str">
        <f>IF(ET51=2,V50,"")</f>
        <v/>
      </c>
      <c r="CK51" s="3" t="str">
        <f>IF(ET51=2,W50,"")</f>
        <v/>
      </c>
      <c r="CL51" s="3" t="str">
        <f>CL50</f>
        <v/>
      </c>
      <c r="CM51" s="3" t="str">
        <f>CM50</f>
        <v/>
      </c>
      <c r="CN51" s="8"/>
      <c r="CO51" s="3" t="str">
        <f>IF(ET51=3,AG50,"")</f>
        <v/>
      </c>
      <c r="CP51" s="3" t="str">
        <f>IF(ET51=3,AH50,"")</f>
        <v/>
      </c>
      <c r="CQ51" s="3" t="str">
        <f>CQ50</f>
        <v/>
      </c>
      <c r="CR51" s="3" t="str">
        <f>CR50</f>
        <v/>
      </c>
      <c r="CS51" s="8"/>
      <c r="CT51" s="3" t="str">
        <f>IF(ET51=4,AJ50,"")</f>
        <v/>
      </c>
      <c r="CU51" s="3" t="str">
        <f>IF(ET51=4,AK50,"")</f>
        <v/>
      </c>
      <c r="CV51" s="3" t="str">
        <f>CV50</f>
        <v/>
      </c>
      <c r="CW51" s="3" t="str">
        <f>CW50</f>
        <v/>
      </c>
      <c r="CX51" s="8"/>
      <c r="CY51" s="3" t="str">
        <f>IF(ET51=5,AM50,"")</f>
        <v/>
      </c>
      <c r="CZ51" s="3" t="str">
        <f>IF(ET51=5,AN50,"")</f>
        <v/>
      </c>
      <c r="DA51" s="3" t="str">
        <f>IF(ET51=5,AO50,"")</f>
        <v/>
      </c>
      <c r="DB51" s="3" t="str">
        <f>DB50</f>
        <v/>
      </c>
      <c r="DC51" s="3" t="str">
        <f>DC50</f>
        <v/>
      </c>
      <c r="DD51" s="3" t="str">
        <f>DD50</f>
        <v/>
      </c>
      <c r="DE51" s="3" t="str">
        <f>DE50</f>
        <v/>
      </c>
      <c r="DF51" s="3" t="str">
        <f>DF50</f>
        <v/>
      </c>
      <c r="DG51" s="3" t="str">
        <f t="shared" si="65"/>
        <v/>
      </c>
      <c r="DH51" s="8"/>
      <c r="DI51" s="3" t="str">
        <f>IF(ET49=6,AS50,"")</f>
        <v/>
      </c>
      <c r="DJ51" s="3" t="str">
        <f>IF(ET49=6,AT50,"")</f>
        <v/>
      </c>
      <c r="DK51" s="3" t="str">
        <f>IF(ET49=6,AU50,"")</f>
        <v/>
      </c>
      <c r="DL51" s="3" t="str">
        <f>IF(ET49=6,AV50,"")</f>
        <v/>
      </c>
      <c r="DM51" s="3" t="str">
        <f>DM50</f>
        <v/>
      </c>
      <c r="DN51" s="3" t="str">
        <f>DN50</f>
        <v/>
      </c>
      <c r="DO51" s="3" t="str">
        <f>DO50</f>
        <v/>
      </c>
      <c r="DP51" s="3" t="str">
        <f>DP50</f>
        <v/>
      </c>
      <c r="DQ51" s="3" t="str">
        <f>DQ50</f>
        <v/>
      </c>
      <c r="DR51" s="3" t="str">
        <f>DR50</f>
        <v/>
      </c>
      <c r="DS51" s="3" t="str">
        <f t="shared" si="66"/>
        <v/>
      </c>
      <c r="DT51" s="8"/>
      <c r="DU51" s="3" t="str">
        <f>IF(ET49=7,AZ50,"")</f>
        <v/>
      </c>
      <c r="DV51" s="3" t="str">
        <f>IF(ET49=7,BA50,"")</f>
        <v/>
      </c>
      <c r="DW51" s="3" t="str">
        <f>IF(ET49=7,BB50,"")</f>
        <v/>
      </c>
      <c r="DX51" s="3" t="str">
        <f>IF(ET49=7,BC50,"")</f>
        <v/>
      </c>
      <c r="DY51" s="3" t="str">
        <f>DY50</f>
        <v/>
      </c>
      <c r="DZ51" s="3" t="str">
        <f>DZ50</f>
        <v/>
      </c>
      <c r="EA51" s="3" t="str">
        <f>EA50</f>
        <v/>
      </c>
      <c r="EB51" s="3" t="str">
        <f>EB50</f>
        <v/>
      </c>
      <c r="EC51" s="3" t="str">
        <f t="shared" si="67"/>
        <v/>
      </c>
      <c r="ED51" s="8"/>
      <c r="EE51" s="28" t="s">
        <v>277</v>
      </c>
      <c r="EF51" s="28" t="s">
        <v>277</v>
      </c>
      <c r="EG51" s="28" t="s">
        <v>277</v>
      </c>
      <c r="EH51" s="28" t="s">
        <v>277</v>
      </c>
      <c r="EI51" s="28" t="s">
        <v>277</v>
      </c>
      <c r="EJ51" s="28" t="s">
        <v>277</v>
      </c>
      <c r="EK51" s="28" t="s">
        <v>277</v>
      </c>
      <c r="EL51" s="28" t="s">
        <v>277</v>
      </c>
      <c r="EM51" s="28" t="s">
        <v>277</v>
      </c>
      <c r="EN51" s="28" t="s">
        <v>277</v>
      </c>
      <c r="EO51" s="8"/>
      <c r="EP51" s="9"/>
      <c r="EQ51" s="10" t="str">
        <f t="shared" si="68"/>
        <v/>
      </c>
      <c r="ER51" s="11" t="str">
        <f t="shared" si="69"/>
        <v/>
      </c>
      <c r="ES51" s="10" t="str">
        <f t="shared" si="70"/>
        <v/>
      </c>
      <c r="ET51" s="10">
        <f t="shared" si="71"/>
        <v>0</v>
      </c>
      <c r="EU51" s="13"/>
      <c r="EV51" s="12" t="b">
        <f t="shared" si="72"/>
        <v>1</v>
      </c>
      <c r="EW51" s="3" t="b">
        <f t="shared" si="73"/>
        <v>1</v>
      </c>
      <c r="EX51" s="3" t="b">
        <f t="shared" si="74"/>
        <v>1</v>
      </c>
      <c r="EY51" s="3" t="b">
        <f t="shared" si="75"/>
        <v>1</v>
      </c>
      <c r="EZ51" s="3">
        <f t="shared" si="76"/>
        <v>0</v>
      </c>
      <c r="FA51" s="3">
        <f t="shared" si="77"/>
        <v>0</v>
      </c>
      <c r="FB51" s="3">
        <f t="shared" si="78"/>
        <v>0</v>
      </c>
      <c r="FC51" s="3">
        <f t="shared" si="79"/>
        <v>0</v>
      </c>
      <c r="FD51" s="3">
        <f t="shared" si="80"/>
        <v>0</v>
      </c>
      <c r="FE51" s="3" t="e">
        <f t="shared" si="81"/>
        <v>#VALUE!</v>
      </c>
      <c r="FF51" s="3">
        <f t="shared" si="82"/>
        <v>0</v>
      </c>
      <c r="FG51" s="3">
        <f t="shared" si="83"/>
        <v>0</v>
      </c>
      <c r="FH51" s="3" t="e">
        <f t="shared" si="84"/>
        <v>#VALUE!</v>
      </c>
      <c r="FI51" s="3" t="b">
        <f t="shared" si="85"/>
        <v>1</v>
      </c>
      <c r="FJ51" s="3" t="b">
        <f t="shared" si="86"/>
        <v>1</v>
      </c>
      <c r="FK51" s="3" t="b">
        <f t="shared" si="87"/>
        <v>1</v>
      </c>
      <c r="FL51" s="3" t="b">
        <f t="shared" si="88"/>
        <v>1</v>
      </c>
      <c r="FM51" s="3" t="b">
        <f t="shared" si="89"/>
        <v>1</v>
      </c>
      <c r="FN51" s="3" t="b">
        <f t="shared" si="90"/>
        <v>1</v>
      </c>
      <c r="FO51" s="3">
        <f t="shared" si="91"/>
        <v>0</v>
      </c>
      <c r="FP51" s="3">
        <f t="shared" si="92"/>
        <v>0</v>
      </c>
      <c r="FQ51" s="3">
        <f t="shared" si="93"/>
        <v>0</v>
      </c>
      <c r="FR51" s="3">
        <f t="shared" si="94"/>
        <v>0</v>
      </c>
      <c r="FS51" s="3">
        <f t="shared" si="95"/>
        <v>0</v>
      </c>
      <c r="FT51" s="3">
        <f t="shared" si="96"/>
        <v>0</v>
      </c>
      <c r="FU51" s="3">
        <f t="shared" si="97"/>
        <v>0</v>
      </c>
      <c r="FV51" s="21" t="b">
        <f t="shared" si="40"/>
        <v>1</v>
      </c>
      <c r="FW51" s="24">
        <f t="shared" si="98"/>
        <v>1</v>
      </c>
      <c r="FX51" s="24">
        <f t="shared" si="99"/>
        <v>0</v>
      </c>
      <c r="FY51" s="25" t="e">
        <f t="shared" si="100"/>
        <v>#VALUE!</v>
      </c>
      <c r="FZ51" s="24" t="e">
        <f t="shared" si="101"/>
        <v>#VALUE!</v>
      </c>
      <c r="GA51" s="24" t="e">
        <f t="shared" si="102"/>
        <v>#VALUE!</v>
      </c>
      <c r="GB51" s="24">
        <f t="shared" si="111"/>
        <v>1</v>
      </c>
      <c r="GC51" s="24" t="e">
        <f t="shared" si="112"/>
        <v>#VALUE!</v>
      </c>
      <c r="GD51" s="24" t="e">
        <f t="shared" si="113"/>
        <v>#VALUE!</v>
      </c>
      <c r="GE51" s="24" t="e">
        <f t="shared" si="114"/>
        <v>#VALUE!</v>
      </c>
      <c r="GF51" s="24">
        <f t="shared" si="103"/>
        <v>0</v>
      </c>
      <c r="GG51" s="24">
        <f t="shared" si="104"/>
        <v>0</v>
      </c>
      <c r="GH51" s="24">
        <f t="shared" si="105"/>
        <v>0</v>
      </c>
      <c r="GI51" s="24">
        <f t="shared" si="106"/>
        <v>0</v>
      </c>
      <c r="GJ51" s="24">
        <f t="shared" si="107"/>
        <v>2</v>
      </c>
      <c r="GK51" s="24">
        <f t="shared" si="108"/>
        <v>2</v>
      </c>
      <c r="GL51" s="24">
        <f t="shared" si="109"/>
        <v>2</v>
      </c>
      <c r="GM51" s="31">
        <f t="shared" si="110"/>
        <v>2</v>
      </c>
      <c r="GN51" s="13"/>
    </row>
    <row r="52" spans="1:196">
      <c r="A52" s="54"/>
      <c r="B52" s="54"/>
      <c r="C52" s="54"/>
      <c r="D52" s="54"/>
      <c r="E52" s="54"/>
      <c r="F52" s="54"/>
      <c r="G52" s="54"/>
      <c r="H52" s="54"/>
      <c r="I52" s="54"/>
      <c r="J52" s="54"/>
      <c r="K52" s="54"/>
      <c r="L52" s="54"/>
      <c r="M52" s="56"/>
      <c r="N52" s="54"/>
      <c r="O52" s="54"/>
      <c r="P52" s="54"/>
      <c r="Q52" s="56"/>
      <c r="R52" s="54"/>
      <c r="S52" s="54"/>
      <c r="T52" s="54"/>
      <c r="U52" s="56"/>
      <c r="V52" s="54"/>
      <c r="W52" s="54"/>
      <c r="X52" s="56"/>
      <c r="Y52" s="54"/>
      <c r="Z52" s="54"/>
      <c r="AA52" s="54"/>
      <c r="AB52" s="56"/>
      <c r="AC52" s="54"/>
      <c r="AD52" s="54"/>
      <c r="AE52" s="54"/>
      <c r="AF52" s="56"/>
      <c r="AG52" s="54"/>
      <c r="AH52" s="54"/>
      <c r="AI52" s="56"/>
      <c r="AJ52" s="54"/>
      <c r="AK52" s="54"/>
      <c r="AL52" s="56"/>
      <c r="AM52" s="54"/>
      <c r="AN52" s="54"/>
      <c r="AO52" s="54"/>
      <c r="AP52" s="54"/>
      <c r="AQ52" s="54"/>
      <c r="AR52" s="56"/>
      <c r="AS52" s="54"/>
      <c r="AT52" s="54"/>
      <c r="AU52" s="54"/>
      <c r="AV52" s="54"/>
      <c r="AW52" s="54"/>
      <c r="AX52" s="54"/>
      <c r="AY52" s="56"/>
      <c r="AZ52" s="54"/>
      <c r="BA52" s="54"/>
      <c r="BB52" s="54"/>
      <c r="BC52" s="100"/>
      <c r="BD52" s="8"/>
      <c r="BE52" s="8"/>
      <c r="BF52" s="28" t="s">
        <v>277</v>
      </c>
      <c r="BG52" s="28" t="s">
        <v>277</v>
      </c>
      <c r="BH52" s="28" t="s">
        <v>277</v>
      </c>
      <c r="BI52" s="28" t="s">
        <v>277</v>
      </c>
      <c r="BJ52" s="28" t="s">
        <v>277</v>
      </c>
      <c r="BK52" s="28" t="s">
        <v>277</v>
      </c>
      <c r="BL52" s="28" t="s">
        <v>277</v>
      </c>
      <c r="BM52" s="28" t="s">
        <v>277</v>
      </c>
      <c r="BN52" s="28" t="s">
        <v>277</v>
      </c>
      <c r="BO52" s="28" t="s">
        <v>277</v>
      </c>
      <c r="BP52" s="8"/>
      <c r="BQ52" s="22" t="str">
        <f t="shared" si="0"/>
        <v/>
      </c>
      <c r="BR52" s="22" t="str">
        <f>IF(FV52=FALSE,C52,"")</f>
        <v/>
      </c>
      <c r="BS52" s="22" t="str">
        <f>BR54</f>
        <v/>
      </c>
      <c r="BT52" s="22" t="str">
        <f t="shared" si="54"/>
        <v/>
      </c>
      <c r="BU52" s="22" t="str">
        <f t="shared" si="1"/>
        <v/>
      </c>
      <c r="BV52" s="22" t="str">
        <f t="shared" si="2"/>
        <v/>
      </c>
      <c r="BW52" s="22" t="str">
        <f t="shared" si="61"/>
        <v/>
      </c>
      <c r="BX52" s="22" t="str">
        <f t="shared" si="55"/>
        <v/>
      </c>
      <c r="BY52" s="22" t="str">
        <f t="shared" si="62"/>
        <v/>
      </c>
      <c r="BZ52" s="22" t="str">
        <f t="shared" si="63"/>
        <v/>
      </c>
      <c r="CA52" s="18"/>
      <c r="CB52" s="3" t="str">
        <f>IF(ET52=1, EQ52,"")</f>
        <v/>
      </c>
      <c r="CC52" s="3" t="str">
        <f>IF(ET52=1, ER52,"")</f>
        <v/>
      </c>
      <c r="CD52" s="3" t="str">
        <f>IF(ET52=1, ES52,"")</f>
        <v/>
      </c>
      <c r="CE52" s="3" t="str">
        <f>CB54</f>
        <v/>
      </c>
      <c r="CF52" s="3" t="str">
        <f>CC54</f>
        <v/>
      </c>
      <c r="CG52" s="3" t="str">
        <f>CD54</f>
        <v/>
      </c>
      <c r="CH52" s="3" t="str">
        <f t="shared" si="64"/>
        <v/>
      </c>
      <c r="CI52" s="8"/>
      <c r="CJ52" s="3" t="str">
        <f>IF(ET52=2,V52,"")</f>
        <v/>
      </c>
      <c r="CK52" s="3" t="str">
        <f>IF(ET52=2,W52,"")</f>
        <v/>
      </c>
      <c r="CL52" s="3" t="str">
        <f>CJ54</f>
        <v/>
      </c>
      <c r="CM52" s="3" t="str">
        <f>CK54</f>
        <v/>
      </c>
      <c r="CN52" s="8"/>
      <c r="CO52" s="3" t="str">
        <f>IF(ET52=3,AG52,"")</f>
        <v/>
      </c>
      <c r="CP52" s="3" t="str">
        <f>IF(ET52=3,AH52,"")</f>
        <v/>
      </c>
      <c r="CQ52" s="3" t="str">
        <f>CO54</f>
        <v/>
      </c>
      <c r="CR52" s="3" t="str">
        <f>CP54</f>
        <v/>
      </c>
      <c r="CS52" s="8"/>
      <c r="CT52" s="3" t="str">
        <f>IF(ET52=4,AJ52,"")</f>
        <v/>
      </c>
      <c r="CU52" s="3" t="str">
        <f>IF(ET52=4,AK52,"")</f>
        <v/>
      </c>
      <c r="CV52" s="3" t="str">
        <f>CT54</f>
        <v/>
      </c>
      <c r="CW52" s="3" t="str">
        <f>CU54</f>
        <v/>
      </c>
      <c r="CX52" s="8"/>
      <c r="CY52" s="3" t="str">
        <f>IF(ET52=5,AM52,"")</f>
        <v/>
      </c>
      <c r="CZ52" s="3" t="str">
        <f>IF(ET52=5,AN52,"")</f>
        <v/>
      </c>
      <c r="DA52" s="3" t="str">
        <f>IF(ET52=5,AO52,"")</f>
        <v/>
      </c>
      <c r="DB52" s="3" t="str">
        <f>CY54</f>
        <v/>
      </c>
      <c r="DC52" s="3" t="str">
        <f>CZ54</f>
        <v/>
      </c>
      <c r="DD52" s="3" t="str">
        <f>DA54</f>
        <v/>
      </c>
      <c r="DE52" s="3" t="str">
        <f>IF(ET52=5,AP52,"")</f>
        <v/>
      </c>
      <c r="DF52" s="3" t="str">
        <f>IF(ET52=5,AQ52,"")</f>
        <v/>
      </c>
      <c r="DG52" s="3" t="str">
        <f t="shared" si="65"/>
        <v/>
      </c>
      <c r="DH52" s="8"/>
      <c r="DI52" s="3" t="str">
        <f>IF(ET52=6,AS52,"")</f>
        <v/>
      </c>
      <c r="DJ52" s="3" t="str">
        <f>IF(ET52=6,AT52,"")</f>
        <v/>
      </c>
      <c r="DK52" s="3" t="str">
        <f>IF(ET52=6,AU52,"")</f>
        <v/>
      </c>
      <c r="DL52" s="3" t="str">
        <f>IF(ET52=6,AV52,"")</f>
        <v/>
      </c>
      <c r="DM52" s="3" t="str">
        <f>DI54</f>
        <v/>
      </c>
      <c r="DN52" s="3" t="str">
        <f>DJ54</f>
        <v/>
      </c>
      <c r="DO52" s="3" t="str">
        <f>DK54</f>
        <v/>
      </c>
      <c r="DP52" s="3" t="str">
        <f>DL54</f>
        <v/>
      </c>
      <c r="DQ52" s="3" t="str">
        <f>IF(ET52=6,AW52,"")</f>
        <v/>
      </c>
      <c r="DR52" s="3" t="str">
        <f>IF(ET52=6,AX52,"")</f>
        <v/>
      </c>
      <c r="DS52" s="3" t="str">
        <f t="shared" si="66"/>
        <v/>
      </c>
      <c r="DT52" s="8"/>
      <c r="DU52" s="3" t="str">
        <f>IF(ET52=7,AZ52,"")</f>
        <v/>
      </c>
      <c r="DV52" s="3" t="str">
        <f>IF(ET52=7,BA52,"")</f>
        <v/>
      </c>
      <c r="DW52" s="3" t="str">
        <f>IF(ET52=7,BB52,"")</f>
        <v/>
      </c>
      <c r="DX52" s="3" t="str">
        <f>IF(ET52=7,BC52,"")</f>
        <v/>
      </c>
      <c r="DY52" s="3" t="str">
        <f>DU54</f>
        <v/>
      </c>
      <c r="DZ52" s="3" t="str">
        <f>DV54</f>
        <v/>
      </c>
      <c r="EA52" s="3" t="str">
        <f>DW54</f>
        <v/>
      </c>
      <c r="EB52" s="3" t="str">
        <f>DX54</f>
        <v/>
      </c>
      <c r="EC52" s="3" t="str">
        <f t="shared" si="67"/>
        <v/>
      </c>
      <c r="ED52" s="8"/>
      <c r="EE52" s="28" t="s">
        <v>277</v>
      </c>
      <c r="EF52" s="28" t="s">
        <v>277</v>
      </c>
      <c r="EG52" s="28" t="s">
        <v>277</v>
      </c>
      <c r="EH52" s="28" t="s">
        <v>277</v>
      </c>
      <c r="EI52" s="28" t="s">
        <v>277</v>
      </c>
      <c r="EJ52" s="28" t="s">
        <v>277</v>
      </c>
      <c r="EK52" s="28" t="s">
        <v>277</v>
      </c>
      <c r="EL52" s="28" t="s">
        <v>277</v>
      </c>
      <c r="EM52" s="28" t="s">
        <v>277</v>
      </c>
      <c r="EN52" s="28" t="s">
        <v>277</v>
      </c>
      <c r="EO52" s="8"/>
      <c r="EP52" s="9"/>
      <c r="EQ52" s="10" t="str">
        <f t="shared" si="68"/>
        <v/>
      </c>
      <c r="ER52" s="11" t="str">
        <f t="shared" si="69"/>
        <v/>
      </c>
      <c r="ES52" s="10" t="str">
        <f t="shared" si="70"/>
        <v/>
      </c>
      <c r="ET52" s="10">
        <f t="shared" si="71"/>
        <v>0</v>
      </c>
      <c r="EU52" s="13"/>
      <c r="EV52" s="12" t="b">
        <f t="shared" si="72"/>
        <v>1</v>
      </c>
      <c r="EW52" s="3" t="b">
        <f t="shared" si="73"/>
        <v>1</v>
      </c>
      <c r="EX52" s="3" t="b">
        <f t="shared" si="74"/>
        <v>1</v>
      </c>
      <c r="EY52" s="3" t="b">
        <f t="shared" si="75"/>
        <v>1</v>
      </c>
      <c r="EZ52" s="3">
        <f t="shared" si="76"/>
        <v>0</v>
      </c>
      <c r="FA52" s="3">
        <f t="shared" si="77"/>
        <v>0</v>
      </c>
      <c r="FB52" s="3">
        <f t="shared" si="78"/>
        <v>0</v>
      </c>
      <c r="FC52" s="3">
        <f t="shared" si="79"/>
        <v>0</v>
      </c>
      <c r="FD52" s="3">
        <f t="shared" si="80"/>
        <v>0</v>
      </c>
      <c r="FE52" s="3" t="e">
        <f t="shared" si="81"/>
        <v>#VALUE!</v>
      </c>
      <c r="FF52" s="3">
        <f t="shared" si="82"/>
        <v>0</v>
      </c>
      <c r="FG52" s="3">
        <f t="shared" si="83"/>
        <v>0</v>
      </c>
      <c r="FH52" s="3" t="e">
        <f t="shared" si="84"/>
        <v>#VALUE!</v>
      </c>
      <c r="FI52" s="3" t="b">
        <f t="shared" si="85"/>
        <v>1</v>
      </c>
      <c r="FJ52" s="3" t="b">
        <f t="shared" si="86"/>
        <v>1</v>
      </c>
      <c r="FK52" s="3" t="b">
        <f t="shared" si="87"/>
        <v>1</v>
      </c>
      <c r="FL52" s="3" t="b">
        <f t="shared" si="88"/>
        <v>1</v>
      </c>
      <c r="FM52" s="3" t="b">
        <f t="shared" si="89"/>
        <v>1</v>
      </c>
      <c r="FN52" s="3" t="b">
        <f t="shared" si="90"/>
        <v>1</v>
      </c>
      <c r="FO52" s="3">
        <f t="shared" si="91"/>
        <v>0</v>
      </c>
      <c r="FP52" s="3">
        <f t="shared" si="92"/>
        <v>0</v>
      </c>
      <c r="FQ52" s="3">
        <f t="shared" si="93"/>
        <v>0</v>
      </c>
      <c r="FR52" s="3">
        <f t="shared" si="94"/>
        <v>0</v>
      </c>
      <c r="FS52" s="3">
        <f t="shared" si="95"/>
        <v>0</v>
      </c>
      <c r="FT52" s="3">
        <f t="shared" si="96"/>
        <v>0</v>
      </c>
      <c r="FU52" s="3">
        <f t="shared" si="97"/>
        <v>0</v>
      </c>
      <c r="FV52" s="21" t="b">
        <f t="shared" si="40"/>
        <v>1</v>
      </c>
      <c r="FW52" s="24">
        <f t="shared" si="98"/>
        <v>1</v>
      </c>
      <c r="FX52" s="24">
        <f t="shared" si="99"/>
        <v>0</v>
      </c>
      <c r="FY52" s="25" t="e">
        <f t="shared" si="100"/>
        <v>#VALUE!</v>
      </c>
      <c r="FZ52" s="24" t="e">
        <f t="shared" si="101"/>
        <v>#VALUE!</v>
      </c>
      <c r="GA52" s="24" t="e">
        <f t="shared" si="102"/>
        <v>#VALUE!</v>
      </c>
      <c r="GB52" s="24">
        <f t="shared" si="111"/>
        <v>1</v>
      </c>
      <c r="GC52" s="24" t="e">
        <f t="shared" si="112"/>
        <v>#VALUE!</v>
      </c>
      <c r="GD52" s="24" t="e">
        <f t="shared" si="113"/>
        <v>#VALUE!</v>
      </c>
      <c r="GE52" s="24" t="e">
        <f t="shared" si="114"/>
        <v>#VALUE!</v>
      </c>
      <c r="GF52" s="24">
        <f t="shared" si="103"/>
        <v>0</v>
      </c>
      <c r="GG52" s="24">
        <f t="shared" si="104"/>
        <v>0</v>
      </c>
      <c r="GH52" s="24">
        <f t="shared" si="105"/>
        <v>0</v>
      </c>
      <c r="GI52" s="24">
        <f t="shared" si="106"/>
        <v>0</v>
      </c>
      <c r="GJ52" s="24">
        <f t="shared" si="107"/>
        <v>2</v>
      </c>
      <c r="GK52" s="24">
        <f t="shared" si="108"/>
        <v>2</v>
      </c>
      <c r="GL52" s="24">
        <f t="shared" si="109"/>
        <v>2</v>
      </c>
      <c r="GM52" s="31">
        <f t="shared" si="110"/>
        <v>2</v>
      </c>
      <c r="GN52" s="13"/>
    </row>
    <row r="53" spans="1:196">
      <c r="A53" s="54"/>
      <c r="B53" s="54"/>
      <c r="C53" s="54"/>
      <c r="D53" s="54"/>
      <c r="E53" s="54"/>
      <c r="F53" s="54"/>
      <c r="G53" s="54"/>
      <c r="H53" s="54"/>
      <c r="I53" s="54"/>
      <c r="J53" s="54"/>
      <c r="K53" s="54"/>
      <c r="L53" s="54"/>
      <c r="M53" s="56"/>
      <c r="N53" s="54"/>
      <c r="O53" s="54"/>
      <c r="P53" s="54"/>
      <c r="Q53" s="56"/>
      <c r="R53" s="54"/>
      <c r="S53" s="54"/>
      <c r="T53" s="54"/>
      <c r="U53" s="56"/>
      <c r="V53" s="54"/>
      <c r="W53" s="54"/>
      <c r="X53" s="56"/>
      <c r="Y53" s="54"/>
      <c r="Z53" s="54"/>
      <c r="AA53" s="54"/>
      <c r="AB53" s="56"/>
      <c r="AC53" s="54"/>
      <c r="AD53" s="54"/>
      <c r="AE53" s="54"/>
      <c r="AF53" s="56"/>
      <c r="AG53" s="54"/>
      <c r="AH53" s="54"/>
      <c r="AI53" s="56"/>
      <c r="AJ53" s="54"/>
      <c r="AK53" s="54"/>
      <c r="AL53" s="56"/>
      <c r="AM53" s="54"/>
      <c r="AN53" s="54"/>
      <c r="AO53" s="54"/>
      <c r="AP53" s="54"/>
      <c r="AQ53" s="54"/>
      <c r="AR53" s="56"/>
      <c r="AS53" s="54"/>
      <c r="AT53" s="54"/>
      <c r="AU53" s="54"/>
      <c r="AV53" s="54"/>
      <c r="AW53" s="54"/>
      <c r="AX53" s="54"/>
      <c r="AY53" s="56"/>
      <c r="AZ53" s="54"/>
      <c r="BA53" s="54"/>
      <c r="BB53" s="54"/>
      <c r="BC53" s="100"/>
      <c r="BD53" s="8"/>
      <c r="BE53" s="8"/>
      <c r="BF53" s="28" t="s">
        <v>277</v>
      </c>
      <c r="BG53" s="28" t="s">
        <v>277</v>
      </c>
      <c r="BH53" s="28" t="s">
        <v>277</v>
      </c>
      <c r="BI53" s="28" t="s">
        <v>277</v>
      </c>
      <c r="BJ53" s="28" t="s">
        <v>277</v>
      </c>
      <c r="BK53" s="28" t="s">
        <v>277</v>
      </c>
      <c r="BL53" s="28" t="s">
        <v>277</v>
      </c>
      <c r="BM53" s="28" t="s">
        <v>277</v>
      </c>
      <c r="BN53" s="28" t="s">
        <v>277</v>
      </c>
      <c r="BO53" s="28" t="s">
        <v>277</v>
      </c>
      <c r="BP53" s="8"/>
      <c r="BQ53" s="22" t="str">
        <f t="shared" si="0"/>
        <v/>
      </c>
      <c r="BR53" s="22" t="str">
        <f>BR52</f>
        <v/>
      </c>
      <c r="BS53" s="22" t="str">
        <f>IF(FV52=FALSE,C54,"")</f>
        <v/>
      </c>
      <c r="BT53" s="22" t="str">
        <f t="shared" si="54"/>
        <v/>
      </c>
      <c r="BU53" s="22" t="str">
        <f t="shared" si="1"/>
        <v/>
      </c>
      <c r="BV53" s="22" t="str">
        <f t="shared" si="2"/>
        <v/>
      </c>
      <c r="BW53" s="22" t="str">
        <f t="shared" si="61"/>
        <v/>
      </c>
      <c r="BX53" s="22" t="str">
        <f t="shared" si="55"/>
        <v/>
      </c>
      <c r="BY53" s="22" t="str">
        <f t="shared" si="62"/>
        <v/>
      </c>
      <c r="BZ53" s="22" t="str">
        <f t="shared" si="63"/>
        <v/>
      </c>
      <c r="CA53" s="18"/>
      <c r="CB53" s="3" t="str">
        <f>CB52</f>
        <v/>
      </c>
      <c r="CC53" s="3" t="str">
        <f>CC52</f>
        <v/>
      </c>
      <c r="CD53" s="3" t="str">
        <f>CD52</f>
        <v/>
      </c>
      <c r="CE53" s="3" t="str">
        <f>IF(ET53=1,EQ54,"")</f>
        <v/>
      </c>
      <c r="CF53" s="3" t="str">
        <f>IF(ET53=1,ER54,"")</f>
        <v/>
      </c>
      <c r="CG53" s="3" t="str">
        <f>IF(ET53=1,ES54,"")</f>
        <v/>
      </c>
      <c r="CH53" s="3" t="str">
        <f t="shared" si="64"/>
        <v/>
      </c>
      <c r="CI53" s="8"/>
      <c r="CJ53" s="3" t="str">
        <f>CJ52</f>
        <v/>
      </c>
      <c r="CK53" s="3" t="str">
        <f>CK52</f>
        <v/>
      </c>
      <c r="CL53" s="3" t="str">
        <f>IF(ET54=2,V54,"")</f>
        <v/>
      </c>
      <c r="CM53" s="3" t="str">
        <f>IF(ET54=2,W54,"")</f>
        <v/>
      </c>
      <c r="CN53" s="8"/>
      <c r="CO53" s="3" t="str">
        <f>CO52</f>
        <v/>
      </c>
      <c r="CP53" s="3" t="str">
        <f>CP52</f>
        <v/>
      </c>
      <c r="CQ53" s="3" t="str">
        <f>IF(ET53=3,AG54,"")</f>
        <v/>
      </c>
      <c r="CR53" s="3" t="str">
        <f>IF(ET53=3,AH54,"")</f>
        <v/>
      </c>
      <c r="CS53" s="8"/>
      <c r="CT53" s="3" t="str">
        <f>CT52</f>
        <v/>
      </c>
      <c r="CU53" s="3" t="str">
        <f>CU52</f>
        <v/>
      </c>
      <c r="CV53" s="3" t="str">
        <f>IF(ET53=4,AJ54,"")</f>
        <v/>
      </c>
      <c r="CW53" s="3" t="str">
        <f>IF(ET53=4,AK54,"")</f>
        <v/>
      </c>
      <c r="CX53" s="8"/>
      <c r="CY53" s="3" t="str">
        <f>CY52</f>
        <v/>
      </c>
      <c r="CZ53" s="3" t="str">
        <f>CZ52</f>
        <v/>
      </c>
      <c r="DA53" s="3" t="str">
        <f>DA52</f>
        <v/>
      </c>
      <c r="DB53" s="3" t="str">
        <f>IF(ET53=5,AM54,"")</f>
        <v/>
      </c>
      <c r="DC53" s="3" t="str">
        <f>IF(ET53=5,AN54,"")</f>
        <v/>
      </c>
      <c r="DD53" s="3" t="str">
        <f>IF(ET53=5,AO54,"")</f>
        <v/>
      </c>
      <c r="DE53" s="3" t="str">
        <f>DE52</f>
        <v/>
      </c>
      <c r="DF53" s="3" t="str">
        <f>DF52</f>
        <v/>
      </c>
      <c r="DG53" s="3" t="str">
        <f t="shared" si="65"/>
        <v/>
      </c>
      <c r="DH53" s="8"/>
      <c r="DI53" s="3" t="str">
        <f>DI52</f>
        <v/>
      </c>
      <c r="DJ53" s="3" t="str">
        <f>DJ52</f>
        <v/>
      </c>
      <c r="DK53" s="3" t="str">
        <f>DK52</f>
        <v/>
      </c>
      <c r="DL53" s="3" t="str">
        <f>DL52</f>
        <v/>
      </c>
      <c r="DM53" s="3" t="str">
        <f>IF(ET52=6,AS54,"")</f>
        <v/>
      </c>
      <c r="DN53" s="3" t="str">
        <f>IF(ET52=6,AT54,"")</f>
        <v/>
      </c>
      <c r="DO53" s="3" t="str">
        <f>IF(ET52=6,AU54,"")</f>
        <v/>
      </c>
      <c r="DP53" s="3" t="str">
        <f>IF(ET52=6,AV54,"")</f>
        <v/>
      </c>
      <c r="DQ53" s="3" t="str">
        <f>DQ52</f>
        <v/>
      </c>
      <c r="DR53" s="3" t="str">
        <f>DR52</f>
        <v/>
      </c>
      <c r="DS53" s="3" t="str">
        <f t="shared" si="66"/>
        <v/>
      </c>
      <c r="DT53" s="8"/>
      <c r="DU53" s="3" t="str">
        <f>DU52</f>
        <v/>
      </c>
      <c r="DV53" s="3" t="str">
        <f>DV52</f>
        <v/>
      </c>
      <c r="DW53" s="3" t="str">
        <f>DW52</f>
        <v/>
      </c>
      <c r="DX53" s="3" t="str">
        <f>DX52</f>
        <v/>
      </c>
      <c r="DY53" s="3" t="str">
        <f>IF(ET52=7,AZ54,"")</f>
        <v/>
      </c>
      <c r="DZ53" s="3" t="str">
        <f>IF(ET52=7,BA54,"")</f>
        <v/>
      </c>
      <c r="EA53" s="3" t="str">
        <f>IF(ET52=7,BB54,"")</f>
        <v/>
      </c>
      <c r="EB53" s="3" t="str">
        <f>IF(ET52=7,BC54,"")</f>
        <v/>
      </c>
      <c r="EC53" s="3" t="str">
        <f t="shared" si="67"/>
        <v/>
      </c>
      <c r="ED53" s="8"/>
      <c r="EE53" s="28" t="s">
        <v>277</v>
      </c>
      <c r="EF53" s="28" t="s">
        <v>277</v>
      </c>
      <c r="EG53" s="28" t="s">
        <v>277</v>
      </c>
      <c r="EH53" s="28" t="s">
        <v>277</v>
      </c>
      <c r="EI53" s="28" t="s">
        <v>277</v>
      </c>
      <c r="EJ53" s="28" t="s">
        <v>277</v>
      </c>
      <c r="EK53" s="28" t="s">
        <v>277</v>
      </c>
      <c r="EL53" s="28" t="s">
        <v>277</v>
      </c>
      <c r="EM53" s="28" t="s">
        <v>277</v>
      </c>
      <c r="EN53" s="28" t="s">
        <v>277</v>
      </c>
      <c r="EO53" s="8"/>
      <c r="EP53" s="9"/>
      <c r="EQ53" s="10" t="str">
        <f t="shared" si="68"/>
        <v/>
      </c>
      <c r="ER53" s="11" t="str">
        <f t="shared" si="69"/>
        <v/>
      </c>
      <c r="ES53" s="10" t="str">
        <f t="shared" si="70"/>
        <v/>
      </c>
      <c r="ET53" s="10">
        <f t="shared" si="71"/>
        <v>0</v>
      </c>
      <c r="EU53" s="13"/>
      <c r="EV53" s="12" t="b">
        <f t="shared" si="72"/>
        <v>1</v>
      </c>
      <c r="EW53" s="3" t="b">
        <f t="shared" si="73"/>
        <v>1</v>
      </c>
      <c r="EX53" s="3" t="b">
        <f t="shared" si="74"/>
        <v>1</v>
      </c>
      <c r="EY53" s="3" t="b">
        <f t="shared" si="75"/>
        <v>1</v>
      </c>
      <c r="EZ53" s="3">
        <f t="shared" si="76"/>
        <v>0</v>
      </c>
      <c r="FA53" s="3">
        <f t="shared" si="77"/>
        <v>0</v>
      </c>
      <c r="FB53" s="3">
        <f t="shared" si="78"/>
        <v>0</v>
      </c>
      <c r="FC53" s="3">
        <f t="shared" si="79"/>
        <v>0</v>
      </c>
      <c r="FD53" s="3">
        <f t="shared" si="80"/>
        <v>0</v>
      </c>
      <c r="FE53" s="3" t="e">
        <f t="shared" si="81"/>
        <v>#VALUE!</v>
      </c>
      <c r="FF53" s="3">
        <f t="shared" si="82"/>
        <v>0</v>
      </c>
      <c r="FG53" s="3">
        <f t="shared" si="83"/>
        <v>0</v>
      </c>
      <c r="FH53" s="3" t="e">
        <f t="shared" si="84"/>
        <v>#VALUE!</v>
      </c>
      <c r="FI53" s="3" t="b">
        <f t="shared" si="85"/>
        <v>1</v>
      </c>
      <c r="FJ53" s="3" t="b">
        <f t="shared" si="86"/>
        <v>1</v>
      </c>
      <c r="FK53" s="3" t="b">
        <f t="shared" si="87"/>
        <v>1</v>
      </c>
      <c r="FL53" s="3" t="b">
        <f t="shared" si="88"/>
        <v>1</v>
      </c>
      <c r="FM53" s="3" t="b">
        <f t="shared" si="89"/>
        <v>1</v>
      </c>
      <c r="FN53" s="3" t="b">
        <f t="shared" si="90"/>
        <v>1</v>
      </c>
      <c r="FO53" s="3">
        <f t="shared" si="91"/>
        <v>0</v>
      </c>
      <c r="FP53" s="3">
        <f t="shared" si="92"/>
        <v>0</v>
      </c>
      <c r="FQ53" s="3">
        <f t="shared" si="93"/>
        <v>0</v>
      </c>
      <c r="FR53" s="3">
        <f t="shared" si="94"/>
        <v>0</v>
      </c>
      <c r="FS53" s="3">
        <f t="shared" si="95"/>
        <v>0</v>
      </c>
      <c r="FT53" s="3">
        <f t="shared" si="96"/>
        <v>0</v>
      </c>
      <c r="FU53" s="3">
        <f t="shared" si="97"/>
        <v>0</v>
      </c>
      <c r="FV53" s="21" t="b">
        <f t="shared" si="40"/>
        <v>1</v>
      </c>
      <c r="FW53" s="24">
        <f t="shared" si="98"/>
        <v>1</v>
      </c>
      <c r="FX53" s="24">
        <f t="shared" si="99"/>
        <v>0</v>
      </c>
      <c r="FY53" s="25" t="e">
        <f t="shared" si="100"/>
        <v>#VALUE!</v>
      </c>
      <c r="FZ53" s="24" t="e">
        <f t="shared" si="101"/>
        <v>#VALUE!</v>
      </c>
      <c r="GA53" s="24" t="e">
        <f t="shared" si="102"/>
        <v>#VALUE!</v>
      </c>
      <c r="GB53" s="24">
        <f t="shared" si="111"/>
        <v>1</v>
      </c>
      <c r="GC53" s="24" t="e">
        <f t="shared" si="112"/>
        <v>#VALUE!</v>
      </c>
      <c r="GD53" s="24" t="e">
        <f t="shared" si="113"/>
        <v>#VALUE!</v>
      </c>
      <c r="GE53" s="24" t="e">
        <f t="shared" si="114"/>
        <v>#VALUE!</v>
      </c>
      <c r="GF53" s="24">
        <f t="shared" si="103"/>
        <v>0</v>
      </c>
      <c r="GG53" s="24">
        <f t="shared" si="104"/>
        <v>0</v>
      </c>
      <c r="GH53" s="24">
        <f t="shared" si="105"/>
        <v>0</v>
      </c>
      <c r="GI53" s="24">
        <f t="shared" si="106"/>
        <v>0</v>
      </c>
      <c r="GJ53" s="24">
        <f t="shared" si="107"/>
        <v>2</v>
      </c>
      <c r="GK53" s="24">
        <f t="shared" si="108"/>
        <v>2</v>
      </c>
      <c r="GL53" s="24">
        <f t="shared" si="109"/>
        <v>2</v>
      </c>
      <c r="GM53" s="31">
        <f t="shared" si="110"/>
        <v>2</v>
      </c>
      <c r="GN53" s="13"/>
    </row>
    <row r="54" spans="1:196">
      <c r="A54" s="54"/>
      <c r="B54" s="54"/>
      <c r="C54" s="54"/>
      <c r="D54" s="54"/>
      <c r="E54" s="54"/>
      <c r="F54" s="54"/>
      <c r="G54" s="54"/>
      <c r="H54" s="54"/>
      <c r="I54" s="54"/>
      <c r="J54" s="54"/>
      <c r="K54" s="54"/>
      <c r="L54" s="54"/>
      <c r="M54" s="56"/>
      <c r="N54" s="54"/>
      <c r="O54" s="54"/>
      <c r="P54" s="54"/>
      <c r="Q54" s="56"/>
      <c r="R54" s="54"/>
      <c r="S54" s="54"/>
      <c r="T54" s="54"/>
      <c r="U54" s="56"/>
      <c r="V54" s="54"/>
      <c r="W54" s="54"/>
      <c r="X54" s="56"/>
      <c r="Y54" s="54"/>
      <c r="Z54" s="54"/>
      <c r="AA54" s="54"/>
      <c r="AB54" s="56"/>
      <c r="AC54" s="54"/>
      <c r="AD54" s="54"/>
      <c r="AE54" s="54"/>
      <c r="AF54" s="56"/>
      <c r="AG54" s="54"/>
      <c r="AH54" s="54"/>
      <c r="AI54" s="56"/>
      <c r="AJ54" s="54"/>
      <c r="AK54" s="54"/>
      <c r="AL54" s="56"/>
      <c r="AM54" s="54"/>
      <c r="AN54" s="54"/>
      <c r="AO54" s="54"/>
      <c r="AP54" s="54"/>
      <c r="AQ54" s="54"/>
      <c r="AR54" s="56"/>
      <c r="AS54" s="54"/>
      <c r="AT54" s="54"/>
      <c r="AU54" s="54"/>
      <c r="AV54" s="54"/>
      <c r="AW54" s="54"/>
      <c r="AX54" s="54"/>
      <c r="AY54" s="56"/>
      <c r="AZ54" s="54"/>
      <c r="BA54" s="54"/>
      <c r="BB54" s="54"/>
      <c r="BC54" s="100"/>
      <c r="BD54" s="8"/>
      <c r="BE54" s="8"/>
      <c r="BF54" s="28" t="s">
        <v>277</v>
      </c>
      <c r="BG54" s="28" t="s">
        <v>277</v>
      </c>
      <c r="BH54" s="28" t="s">
        <v>277</v>
      </c>
      <c r="BI54" s="28" t="s">
        <v>277</v>
      </c>
      <c r="BJ54" s="28" t="s">
        <v>277</v>
      </c>
      <c r="BK54" s="28" t="s">
        <v>277</v>
      </c>
      <c r="BL54" s="28" t="s">
        <v>277</v>
      </c>
      <c r="BM54" s="28" t="s">
        <v>277</v>
      </c>
      <c r="BN54" s="28" t="s">
        <v>277</v>
      </c>
      <c r="BO54" s="28" t="s">
        <v>277</v>
      </c>
      <c r="BP54" s="8"/>
      <c r="BQ54" s="22" t="str">
        <f t="shared" si="0"/>
        <v/>
      </c>
      <c r="BR54" s="22" t="str">
        <f>IF(FV52=FALSE,C53,"")</f>
        <v/>
      </c>
      <c r="BS54" s="22" t="str">
        <f>BS53</f>
        <v/>
      </c>
      <c r="BT54" s="22" t="str">
        <f t="shared" si="54"/>
        <v/>
      </c>
      <c r="BU54" s="22" t="str">
        <f t="shared" si="1"/>
        <v/>
      </c>
      <c r="BV54" s="22" t="str">
        <f t="shared" si="2"/>
        <v/>
      </c>
      <c r="BW54" s="22" t="str">
        <f t="shared" si="61"/>
        <v/>
      </c>
      <c r="BX54" s="22" t="str">
        <f t="shared" si="55"/>
        <v/>
      </c>
      <c r="BY54" s="22" t="str">
        <f t="shared" si="62"/>
        <v/>
      </c>
      <c r="BZ54" s="22" t="str">
        <f t="shared" si="63"/>
        <v/>
      </c>
      <c r="CA54" s="18"/>
      <c r="CB54" s="3" t="str">
        <f>IF(ET52=1, EQ53,"")</f>
        <v/>
      </c>
      <c r="CC54" s="3" t="str">
        <f>IF(ET52=1, ER53,"")</f>
        <v/>
      </c>
      <c r="CD54" s="3" t="str">
        <f>IF(ET52=1, ES53,"")</f>
        <v/>
      </c>
      <c r="CE54" s="3" t="str">
        <f>CE53</f>
        <v/>
      </c>
      <c r="CF54" s="3" t="str">
        <f>CF53</f>
        <v/>
      </c>
      <c r="CG54" s="3" t="str">
        <f>CG53</f>
        <v/>
      </c>
      <c r="CH54" s="3" t="str">
        <f t="shared" si="64"/>
        <v/>
      </c>
      <c r="CI54" s="8"/>
      <c r="CJ54" s="3" t="str">
        <f>IF(ET54=2,V53,"")</f>
        <v/>
      </c>
      <c r="CK54" s="3" t="str">
        <f>IF(ET54=2,W53,"")</f>
        <v/>
      </c>
      <c r="CL54" s="3" t="str">
        <f>CL53</f>
        <v/>
      </c>
      <c r="CM54" s="3" t="str">
        <f>CM53</f>
        <v/>
      </c>
      <c r="CN54" s="8"/>
      <c r="CO54" s="3" t="str">
        <f>IF(ET54=3,AG53,"")</f>
        <v/>
      </c>
      <c r="CP54" s="3" t="str">
        <f>IF(ET54=3,AH53,"")</f>
        <v/>
      </c>
      <c r="CQ54" s="3" t="str">
        <f>CQ53</f>
        <v/>
      </c>
      <c r="CR54" s="3" t="str">
        <f>CR53</f>
        <v/>
      </c>
      <c r="CS54" s="8"/>
      <c r="CT54" s="3" t="str">
        <f>IF(ET54=4,AJ53,"")</f>
        <v/>
      </c>
      <c r="CU54" s="3" t="str">
        <f>IF(ET54=4,AK53,"")</f>
        <v/>
      </c>
      <c r="CV54" s="3" t="str">
        <f>CV53</f>
        <v/>
      </c>
      <c r="CW54" s="3" t="str">
        <f>CW53</f>
        <v/>
      </c>
      <c r="CX54" s="8"/>
      <c r="CY54" s="3" t="str">
        <f>IF(ET54=5,AM53,"")</f>
        <v/>
      </c>
      <c r="CZ54" s="3" t="str">
        <f>IF(ET54=5,AN53,"")</f>
        <v/>
      </c>
      <c r="DA54" s="3" t="str">
        <f>IF(ET54=5,AO53,"")</f>
        <v/>
      </c>
      <c r="DB54" s="3" t="str">
        <f>DB53</f>
        <v/>
      </c>
      <c r="DC54" s="3" t="str">
        <f>DC53</f>
        <v/>
      </c>
      <c r="DD54" s="3" t="str">
        <f>DD53</f>
        <v/>
      </c>
      <c r="DE54" s="3" t="str">
        <f>DE53</f>
        <v/>
      </c>
      <c r="DF54" s="3" t="str">
        <f>DF53</f>
        <v/>
      </c>
      <c r="DG54" s="3" t="str">
        <f t="shared" si="65"/>
        <v/>
      </c>
      <c r="DH54" s="8"/>
      <c r="DI54" s="3" t="str">
        <f>IF(ET52=6,AS53,"")</f>
        <v/>
      </c>
      <c r="DJ54" s="3" t="str">
        <f>IF(ET52=6,AT53,"")</f>
        <v/>
      </c>
      <c r="DK54" s="3" t="str">
        <f>IF(ET52=6,AU53,"")</f>
        <v/>
      </c>
      <c r="DL54" s="3" t="str">
        <f>IF(ET52=6,AV53,"")</f>
        <v/>
      </c>
      <c r="DM54" s="3" t="str">
        <f>DM53</f>
        <v/>
      </c>
      <c r="DN54" s="3" t="str">
        <f>DN53</f>
        <v/>
      </c>
      <c r="DO54" s="3" t="str">
        <f>DO53</f>
        <v/>
      </c>
      <c r="DP54" s="3" t="str">
        <f>DP53</f>
        <v/>
      </c>
      <c r="DQ54" s="3" t="str">
        <f>DQ53</f>
        <v/>
      </c>
      <c r="DR54" s="3" t="str">
        <f>DR53</f>
        <v/>
      </c>
      <c r="DS54" s="3" t="str">
        <f t="shared" si="66"/>
        <v/>
      </c>
      <c r="DT54" s="8"/>
      <c r="DU54" s="3" t="str">
        <f>IF(ET52=7,AZ53,"")</f>
        <v/>
      </c>
      <c r="DV54" s="3" t="str">
        <f>IF(ET52=7,BA53,"")</f>
        <v/>
      </c>
      <c r="DW54" s="3" t="str">
        <f>IF(ET52=7,BB53,"")</f>
        <v/>
      </c>
      <c r="DX54" s="3" t="str">
        <f>IF(ET52=7,BC53,"")</f>
        <v/>
      </c>
      <c r="DY54" s="3" t="str">
        <f>DY53</f>
        <v/>
      </c>
      <c r="DZ54" s="3" t="str">
        <f>DZ53</f>
        <v/>
      </c>
      <c r="EA54" s="3" t="str">
        <f>EA53</f>
        <v/>
      </c>
      <c r="EB54" s="3" t="str">
        <f>EB53</f>
        <v/>
      </c>
      <c r="EC54" s="3" t="str">
        <f t="shared" si="67"/>
        <v/>
      </c>
      <c r="ED54" s="8"/>
      <c r="EE54" s="28" t="s">
        <v>277</v>
      </c>
      <c r="EF54" s="28" t="s">
        <v>277</v>
      </c>
      <c r="EG54" s="28" t="s">
        <v>277</v>
      </c>
      <c r="EH54" s="28" t="s">
        <v>277</v>
      </c>
      <c r="EI54" s="28" t="s">
        <v>277</v>
      </c>
      <c r="EJ54" s="28" t="s">
        <v>277</v>
      </c>
      <c r="EK54" s="28" t="s">
        <v>277</v>
      </c>
      <c r="EL54" s="28" t="s">
        <v>277</v>
      </c>
      <c r="EM54" s="28" t="s">
        <v>277</v>
      </c>
      <c r="EN54" s="28" t="s">
        <v>277</v>
      </c>
      <c r="EO54" s="8"/>
      <c r="EP54" s="9"/>
      <c r="EQ54" s="10" t="str">
        <f t="shared" si="68"/>
        <v/>
      </c>
      <c r="ER54" s="11" t="str">
        <f t="shared" si="69"/>
        <v/>
      </c>
      <c r="ES54" s="10" t="str">
        <f t="shared" si="70"/>
        <v/>
      </c>
      <c r="ET54" s="10">
        <f t="shared" si="71"/>
        <v>0</v>
      </c>
      <c r="EU54" s="13"/>
      <c r="EV54" s="12" t="b">
        <f t="shared" si="72"/>
        <v>1</v>
      </c>
      <c r="EW54" s="3" t="b">
        <f t="shared" si="73"/>
        <v>1</v>
      </c>
      <c r="EX54" s="3" t="b">
        <f t="shared" si="74"/>
        <v>1</v>
      </c>
      <c r="EY54" s="3" t="b">
        <f t="shared" si="75"/>
        <v>1</v>
      </c>
      <c r="EZ54" s="3">
        <f t="shared" si="76"/>
        <v>0</v>
      </c>
      <c r="FA54" s="3">
        <f t="shared" si="77"/>
        <v>0</v>
      </c>
      <c r="FB54" s="3">
        <f t="shared" si="78"/>
        <v>0</v>
      </c>
      <c r="FC54" s="3">
        <f t="shared" si="79"/>
        <v>0</v>
      </c>
      <c r="FD54" s="3">
        <f t="shared" si="80"/>
        <v>0</v>
      </c>
      <c r="FE54" s="3" t="e">
        <f t="shared" si="81"/>
        <v>#VALUE!</v>
      </c>
      <c r="FF54" s="3">
        <f t="shared" si="82"/>
        <v>0</v>
      </c>
      <c r="FG54" s="3">
        <f t="shared" si="83"/>
        <v>0</v>
      </c>
      <c r="FH54" s="3" t="e">
        <f t="shared" si="84"/>
        <v>#VALUE!</v>
      </c>
      <c r="FI54" s="3" t="b">
        <f t="shared" si="85"/>
        <v>1</v>
      </c>
      <c r="FJ54" s="3" t="b">
        <f t="shared" si="86"/>
        <v>1</v>
      </c>
      <c r="FK54" s="3" t="b">
        <f t="shared" si="87"/>
        <v>1</v>
      </c>
      <c r="FL54" s="3" t="b">
        <f t="shared" si="88"/>
        <v>1</v>
      </c>
      <c r="FM54" s="3" t="b">
        <f t="shared" si="89"/>
        <v>1</v>
      </c>
      <c r="FN54" s="3" t="b">
        <f t="shared" si="90"/>
        <v>1</v>
      </c>
      <c r="FO54" s="3">
        <f t="shared" si="91"/>
        <v>0</v>
      </c>
      <c r="FP54" s="3">
        <f t="shared" si="92"/>
        <v>0</v>
      </c>
      <c r="FQ54" s="3">
        <f t="shared" si="93"/>
        <v>0</v>
      </c>
      <c r="FR54" s="3">
        <f t="shared" si="94"/>
        <v>0</v>
      </c>
      <c r="FS54" s="3">
        <f t="shared" si="95"/>
        <v>0</v>
      </c>
      <c r="FT54" s="3">
        <f t="shared" si="96"/>
        <v>0</v>
      </c>
      <c r="FU54" s="3">
        <f t="shared" si="97"/>
        <v>0</v>
      </c>
      <c r="FV54" s="21" t="b">
        <f t="shared" si="40"/>
        <v>1</v>
      </c>
      <c r="FW54" s="24">
        <f t="shared" si="98"/>
        <v>1</v>
      </c>
      <c r="FX54" s="24">
        <f t="shared" si="99"/>
        <v>0</v>
      </c>
      <c r="FY54" s="25" t="e">
        <f t="shared" si="100"/>
        <v>#VALUE!</v>
      </c>
      <c r="FZ54" s="24" t="e">
        <f t="shared" si="101"/>
        <v>#VALUE!</v>
      </c>
      <c r="GA54" s="24" t="e">
        <f t="shared" si="102"/>
        <v>#VALUE!</v>
      </c>
      <c r="GB54" s="24">
        <f t="shared" si="111"/>
        <v>1</v>
      </c>
      <c r="GC54" s="24" t="e">
        <f t="shared" si="112"/>
        <v>#VALUE!</v>
      </c>
      <c r="GD54" s="24" t="e">
        <f t="shared" si="113"/>
        <v>#VALUE!</v>
      </c>
      <c r="GE54" s="24" t="e">
        <f t="shared" si="114"/>
        <v>#VALUE!</v>
      </c>
      <c r="GF54" s="24">
        <f t="shared" si="103"/>
        <v>0</v>
      </c>
      <c r="GG54" s="24">
        <f t="shared" si="104"/>
        <v>0</v>
      </c>
      <c r="GH54" s="24">
        <f t="shared" si="105"/>
        <v>0</v>
      </c>
      <c r="GI54" s="24">
        <f t="shared" si="106"/>
        <v>0</v>
      </c>
      <c r="GJ54" s="24">
        <f t="shared" si="107"/>
        <v>2</v>
      </c>
      <c r="GK54" s="24">
        <f t="shared" si="108"/>
        <v>2</v>
      </c>
      <c r="GL54" s="24">
        <f t="shared" si="109"/>
        <v>2</v>
      </c>
      <c r="GM54" s="31">
        <f t="shared" si="110"/>
        <v>2</v>
      </c>
      <c r="GN54" s="13"/>
    </row>
    <row r="55" spans="1:196">
      <c r="A55" s="54"/>
      <c r="B55" s="54"/>
      <c r="C55" s="54"/>
      <c r="D55" s="54"/>
      <c r="E55" s="54"/>
      <c r="F55" s="54"/>
      <c r="G55" s="54"/>
      <c r="H55" s="54"/>
      <c r="I55" s="54"/>
      <c r="J55" s="54"/>
      <c r="K55" s="54"/>
      <c r="L55" s="54"/>
      <c r="M55" s="56"/>
      <c r="N55" s="54"/>
      <c r="O55" s="54"/>
      <c r="P55" s="54"/>
      <c r="Q55" s="56"/>
      <c r="R55" s="54"/>
      <c r="S55" s="54"/>
      <c r="T55" s="54"/>
      <c r="U55" s="56"/>
      <c r="V55" s="54"/>
      <c r="W55" s="54"/>
      <c r="X55" s="56"/>
      <c r="Y55" s="54"/>
      <c r="Z55" s="54"/>
      <c r="AA55" s="54"/>
      <c r="AB55" s="56"/>
      <c r="AC55" s="54"/>
      <c r="AD55" s="54"/>
      <c r="AE55" s="54"/>
      <c r="AF55" s="56"/>
      <c r="AG55" s="54"/>
      <c r="AH55" s="54"/>
      <c r="AI55" s="56"/>
      <c r="AJ55" s="54"/>
      <c r="AK55" s="54"/>
      <c r="AL55" s="56"/>
      <c r="AM55" s="54"/>
      <c r="AN55" s="54"/>
      <c r="AO55" s="54"/>
      <c r="AP55" s="54"/>
      <c r="AQ55" s="54"/>
      <c r="AR55" s="56"/>
      <c r="AS55" s="54"/>
      <c r="AT55" s="54"/>
      <c r="AU55" s="54"/>
      <c r="AV55" s="54"/>
      <c r="AW55" s="54"/>
      <c r="AX55" s="54"/>
      <c r="AY55" s="56"/>
      <c r="AZ55" s="54"/>
      <c r="BA55" s="54"/>
      <c r="BB55" s="54"/>
      <c r="BC55" s="100"/>
      <c r="BD55" s="8"/>
      <c r="BE55" s="8"/>
      <c r="BF55" s="28" t="s">
        <v>277</v>
      </c>
      <c r="BG55" s="28" t="s">
        <v>277</v>
      </c>
      <c r="BH55" s="28" t="s">
        <v>277</v>
      </c>
      <c r="BI55" s="28" t="s">
        <v>277</v>
      </c>
      <c r="BJ55" s="28" t="s">
        <v>277</v>
      </c>
      <c r="BK55" s="28" t="s">
        <v>277</v>
      </c>
      <c r="BL55" s="28" t="s">
        <v>277</v>
      </c>
      <c r="BM55" s="28" t="s">
        <v>277</v>
      </c>
      <c r="BN55" s="28" t="s">
        <v>277</v>
      </c>
      <c r="BO55" s="28" t="s">
        <v>277</v>
      </c>
      <c r="BP55" s="8"/>
      <c r="BQ55" s="22" t="str">
        <f t="shared" si="0"/>
        <v/>
      </c>
      <c r="BR55" s="22" t="str">
        <f>IF(FV55=FALSE,C55,"")</f>
        <v/>
      </c>
      <c r="BS55" s="22" t="str">
        <f>BR57</f>
        <v/>
      </c>
      <c r="BT55" s="22" t="str">
        <f t="shared" si="54"/>
        <v/>
      </c>
      <c r="BU55" s="22" t="str">
        <f t="shared" si="1"/>
        <v/>
      </c>
      <c r="BV55" s="22" t="str">
        <f t="shared" si="2"/>
        <v/>
      </c>
      <c r="BW55" s="22" t="str">
        <f t="shared" si="61"/>
        <v/>
      </c>
      <c r="BX55" s="22" t="str">
        <f t="shared" si="55"/>
        <v/>
      </c>
      <c r="BY55" s="22" t="str">
        <f t="shared" si="62"/>
        <v/>
      </c>
      <c r="BZ55" s="22" t="str">
        <f t="shared" si="63"/>
        <v/>
      </c>
      <c r="CA55" s="18"/>
      <c r="CB55" s="3" t="str">
        <f>IF(ET55=1, EQ55,"")</f>
        <v/>
      </c>
      <c r="CC55" s="3" t="str">
        <f>IF(ET55=1, ER55,"")</f>
        <v/>
      </c>
      <c r="CD55" s="3" t="str">
        <f>IF(ET55=1, ES55,"")</f>
        <v/>
      </c>
      <c r="CE55" s="3" t="str">
        <f>CB57</f>
        <v/>
      </c>
      <c r="CF55" s="3" t="str">
        <f>CC57</f>
        <v/>
      </c>
      <c r="CG55" s="3" t="str">
        <f>CD57</f>
        <v/>
      </c>
      <c r="CH55" s="3" t="str">
        <f t="shared" si="64"/>
        <v/>
      </c>
      <c r="CI55" s="8"/>
      <c r="CJ55" s="3" t="str">
        <f>IF(ET55=2,V55,"")</f>
        <v/>
      </c>
      <c r="CK55" s="3" t="str">
        <f>IF(ET55=2,W55,"")</f>
        <v/>
      </c>
      <c r="CL55" s="3" t="str">
        <f>CJ57</f>
        <v/>
      </c>
      <c r="CM55" s="3" t="str">
        <f>CK57</f>
        <v/>
      </c>
      <c r="CN55" s="8"/>
      <c r="CO55" s="3" t="str">
        <f>IF(ET55=3,AG55,"")</f>
        <v/>
      </c>
      <c r="CP55" s="3" t="str">
        <f>IF(ET55=3,AH55,"")</f>
        <v/>
      </c>
      <c r="CQ55" s="3" t="str">
        <f>CO57</f>
        <v/>
      </c>
      <c r="CR55" s="3" t="str">
        <f>CP57</f>
        <v/>
      </c>
      <c r="CS55" s="8"/>
      <c r="CT55" s="3" t="str">
        <f>IF(ET55=4,AJ55,"")</f>
        <v/>
      </c>
      <c r="CU55" s="3" t="str">
        <f>IF(ET55=4,AK55,"")</f>
        <v/>
      </c>
      <c r="CV55" s="3" t="str">
        <f>CT57</f>
        <v/>
      </c>
      <c r="CW55" s="3" t="str">
        <f>CU57</f>
        <v/>
      </c>
      <c r="CX55" s="8"/>
      <c r="CY55" s="3" t="str">
        <f>IF(ET55=5,AM55,"")</f>
        <v/>
      </c>
      <c r="CZ55" s="3" t="str">
        <f>IF(ET55=5,AN55,"")</f>
        <v/>
      </c>
      <c r="DA55" s="3" t="str">
        <f>IF(ET55=5,AO55,"")</f>
        <v/>
      </c>
      <c r="DB55" s="3" t="str">
        <f>CY57</f>
        <v/>
      </c>
      <c r="DC55" s="3" t="str">
        <f>CZ57</f>
        <v/>
      </c>
      <c r="DD55" s="3" t="str">
        <f>DA57</f>
        <v/>
      </c>
      <c r="DE55" s="3" t="str">
        <f>IF(ET55=5,AP55,"")</f>
        <v/>
      </c>
      <c r="DF55" s="3" t="str">
        <f>IF(ET55=5,AQ55,"")</f>
        <v/>
      </c>
      <c r="DG55" s="3" t="str">
        <f t="shared" si="65"/>
        <v/>
      </c>
      <c r="DH55" s="8"/>
      <c r="DI55" s="3" t="str">
        <f>IF(ET55=6,AS55,"")</f>
        <v/>
      </c>
      <c r="DJ55" s="3" t="str">
        <f>IF(ET55=6,AT55,"")</f>
        <v/>
      </c>
      <c r="DK55" s="3" t="str">
        <f>IF(ET55=6,AU55,"")</f>
        <v/>
      </c>
      <c r="DL55" s="3" t="str">
        <f>IF(ET55=6,AV55,"")</f>
        <v/>
      </c>
      <c r="DM55" s="3" t="str">
        <f>DI57</f>
        <v/>
      </c>
      <c r="DN55" s="3" t="str">
        <f>DJ57</f>
        <v/>
      </c>
      <c r="DO55" s="3" t="str">
        <f>DK57</f>
        <v/>
      </c>
      <c r="DP55" s="3" t="str">
        <f>DL57</f>
        <v/>
      </c>
      <c r="DQ55" s="3" t="str">
        <f>IF(ET55=6,AW55,"")</f>
        <v/>
      </c>
      <c r="DR55" s="3" t="str">
        <f>IF(ET55=6,AX55,"")</f>
        <v/>
      </c>
      <c r="DS55" s="3" t="str">
        <f t="shared" si="66"/>
        <v/>
      </c>
      <c r="DT55" s="8"/>
      <c r="DU55" s="3" t="str">
        <f>IF(ET55=7,AZ55,"")</f>
        <v/>
      </c>
      <c r="DV55" s="3" t="str">
        <f>IF(ET55=7,BA55,"")</f>
        <v/>
      </c>
      <c r="DW55" s="3" t="str">
        <f>IF(ET55=7,BB55,"")</f>
        <v/>
      </c>
      <c r="DX55" s="3" t="str">
        <f>IF(ET55=7,BC55,"")</f>
        <v/>
      </c>
      <c r="DY55" s="3" t="str">
        <f>DU57</f>
        <v/>
      </c>
      <c r="DZ55" s="3" t="str">
        <f>DV57</f>
        <v/>
      </c>
      <c r="EA55" s="3" t="str">
        <f>DW57</f>
        <v/>
      </c>
      <c r="EB55" s="3" t="str">
        <f>DX57</f>
        <v/>
      </c>
      <c r="EC55" s="3" t="str">
        <f t="shared" si="67"/>
        <v/>
      </c>
      <c r="ED55" s="8"/>
      <c r="EE55" s="28" t="s">
        <v>277</v>
      </c>
      <c r="EF55" s="28" t="s">
        <v>277</v>
      </c>
      <c r="EG55" s="28" t="s">
        <v>277</v>
      </c>
      <c r="EH55" s="28" t="s">
        <v>277</v>
      </c>
      <c r="EI55" s="28" t="s">
        <v>277</v>
      </c>
      <c r="EJ55" s="28" t="s">
        <v>277</v>
      </c>
      <c r="EK55" s="28" t="s">
        <v>277</v>
      </c>
      <c r="EL55" s="28" t="s">
        <v>277</v>
      </c>
      <c r="EM55" s="28" t="s">
        <v>277</v>
      </c>
      <c r="EN55" s="28" t="s">
        <v>277</v>
      </c>
      <c r="EO55" s="8"/>
      <c r="EP55" s="9"/>
      <c r="EQ55" s="10" t="str">
        <f t="shared" si="68"/>
        <v/>
      </c>
      <c r="ER55" s="11" t="str">
        <f t="shared" si="69"/>
        <v/>
      </c>
      <c r="ES55" s="10" t="str">
        <f t="shared" si="70"/>
        <v/>
      </c>
      <c r="ET55" s="10">
        <f t="shared" si="71"/>
        <v>0</v>
      </c>
      <c r="EU55" s="13"/>
      <c r="EV55" s="12" t="b">
        <f t="shared" si="72"/>
        <v>1</v>
      </c>
      <c r="EW55" s="3" t="b">
        <f t="shared" si="73"/>
        <v>1</v>
      </c>
      <c r="EX55" s="3" t="b">
        <f t="shared" si="74"/>
        <v>1</v>
      </c>
      <c r="EY55" s="3" t="b">
        <f t="shared" si="75"/>
        <v>1</v>
      </c>
      <c r="EZ55" s="3">
        <f t="shared" si="76"/>
        <v>0</v>
      </c>
      <c r="FA55" s="3">
        <f t="shared" si="77"/>
        <v>0</v>
      </c>
      <c r="FB55" s="3">
        <f t="shared" si="78"/>
        <v>0</v>
      </c>
      <c r="FC55" s="3">
        <f t="shared" si="79"/>
        <v>0</v>
      </c>
      <c r="FD55" s="3">
        <f t="shared" si="80"/>
        <v>0</v>
      </c>
      <c r="FE55" s="3" t="e">
        <f t="shared" si="81"/>
        <v>#VALUE!</v>
      </c>
      <c r="FF55" s="3">
        <f t="shared" si="82"/>
        <v>0</v>
      </c>
      <c r="FG55" s="3">
        <f t="shared" si="83"/>
        <v>0</v>
      </c>
      <c r="FH55" s="3" t="e">
        <f t="shared" si="84"/>
        <v>#VALUE!</v>
      </c>
      <c r="FI55" s="3" t="b">
        <f t="shared" si="85"/>
        <v>1</v>
      </c>
      <c r="FJ55" s="3" t="b">
        <f t="shared" si="86"/>
        <v>1</v>
      </c>
      <c r="FK55" s="3" t="b">
        <f t="shared" si="87"/>
        <v>1</v>
      </c>
      <c r="FL55" s="3" t="b">
        <f t="shared" si="88"/>
        <v>1</v>
      </c>
      <c r="FM55" s="3" t="b">
        <f t="shared" si="89"/>
        <v>1</v>
      </c>
      <c r="FN55" s="3" t="b">
        <f t="shared" si="90"/>
        <v>1</v>
      </c>
      <c r="FO55" s="3">
        <f t="shared" si="91"/>
        <v>0</v>
      </c>
      <c r="FP55" s="3">
        <f t="shared" si="92"/>
        <v>0</v>
      </c>
      <c r="FQ55" s="3">
        <f t="shared" si="93"/>
        <v>0</v>
      </c>
      <c r="FR55" s="3">
        <f t="shared" si="94"/>
        <v>0</v>
      </c>
      <c r="FS55" s="3">
        <f t="shared" si="95"/>
        <v>0</v>
      </c>
      <c r="FT55" s="3">
        <f t="shared" si="96"/>
        <v>0</v>
      </c>
      <c r="FU55" s="3">
        <f t="shared" si="97"/>
        <v>0</v>
      </c>
      <c r="FV55" s="21" t="b">
        <f t="shared" si="40"/>
        <v>1</v>
      </c>
      <c r="FW55" s="24">
        <f t="shared" si="98"/>
        <v>1</v>
      </c>
      <c r="FX55" s="24">
        <f t="shared" si="99"/>
        <v>0</v>
      </c>
      <c r="FY55" s="25" t="e">
        <f t="shared" si="100"/>
        <v>#VALUE!</v>
      </c>
      <c r="FZ55" s="24" t="e">
        <f t="shared" si="101"/>
        <v>#VALUE!</v>
      </c>
      <c r="GA55" s="24" t="e">
        <f t="shared" si="102"/>
        <v>#VALUE!</v>
      </c>
      <c r="GB55" s="24">
        <f t="shared" si="111"/>
        <v>1</v>
      </c>
      <c r="GC55" s="24" t="e">
        <f t="shared" si="112"/>
        <v>#VALUE!</v>
      </c>
      <c r="GD55" s="24" t="e">
        <f t="shared" si="113"/>
        <v>#VALUE!</v>
      </c>
      <c r="GE55" s="24" t="e">
        <f t="shared" si="114"/>
        <v>#VALUE!</v>
      </c>
      <c r="GF55" s="24">
        <f t="shared" si="103"/>
        <v>0</v>
      </c>
      <c r="GG55" s="24">
        <f t="shared" si="104"/>
        <v>0</v>
      </c>
      <c r="GH55" s="24">
        <f t="shared" si="105"/>
        <v>0</v>
      </c>
      <c r="GI55" s="24">
        <f t="shared" si="106"/>
        <v>0</v>
      </c>
      <c r="GJ55" s="24">
        <f t="shared" si="107"/>
        <v>2</v>
      </c>
      <c r="GK55" s="24">
        <f t="shared" si="108"/>
        <v>2</v>
      </c>
      <c r="GL55" s="24">
        <f t="shared" si="109"/>
        <v>2</v>
      </c>
      <c r="GM55" s="31">
        <f t="shared" si="110"/>
        <v>2</v>
      </c>
      <c r="GN55" s="13"/>
    </row>
    <row r="56" spans="1:196">
      <c r="A56" s="54"/>
      <c r="B56" s="54"/>
      <c r="C56" s="54"/>
      <c r="D56" s="54"/>
      <c r="E56" s="54"/>
      <c r="F56" s="54"/>
      <c r="G56" s="54"/>
      <c r="H56" s="54"/>
      <c r="I56" s="54"/>
      <c r="J56" s="54"/>
      <c r="K56" s="54"/>
      <c r="L56" s="54"/>
      <c r="M56" s="56"/>
      <c r="N56" s="54"/>
      <c r="O56" s="54"/>
      <c r="P56" s="54"/>
      <c r="Q56" s="56"/>
      <c r="R56" s="54"/>
      <c r="S56" s="54"/>
      <c r="T56" s="54"/>
      <c r="U56" s="56"/>
      <c r="V56" s="54"/>
      <c r="W56" s="54"/>
      <c r="X56" s="56"/>
      <c r="Y56" s="54"/>
      <c r="Z56" s="54"/>
      <c r="AA56" s="54"/>
      <c r="AB56" s="56"/>
      <c r="AC56" s="54"/>
      <c r="AD56" s="54"/>
      <c r="AE56" s="54"/>
      <c r="AF56" s="56"/>
      <c r="AG56" s="54"/>
      <c r="AH56" s="54"/>
      <c r="AI56" s="56"/>
      <c r="AJ56" s="54"/>
      <c r="AK56" s="54"/>
      <c r="AL56" s="56"/>
      <c r="AM56" s="54"/>
      <c r="AN56" s="54"/>
      <c r="AO56" s="54"/>
      <c r="AP56" s="54"/>
      <c r="AQ56" s="54"/>
      <c r="AR56" s="56"/>
      <c r="AS56" s="54"/>
      <c r="AT56" s="54"/>
      <c r="AU56" s="54"/>
      <c r="AV56" s="54"/>
      <c r="AW56" s="54"/>
      <c r="AX56" s="54"/>
      <c r="AY56" s="56"/>
      <c r="AZ56" s="54"/>
      <c r="BA56" s="54"/>
      <c r="BB56" s="54"/>
      <c r="BC56" s="100"/>
      <c r="BD56" s="8"/>
      <c r="BE56" s="8"/>
      <c r="BF56" s="28" t="s">
        <v>277</v>
      </c>
      <c r="BG56" s="28" t="s">
        <v>277</v>
      </c>
      <c r="BH56" s="28" t="s">
        <v>277</v>
      </c>
      <c r="BI56" s="28" t="s">
        <v>277</v>
      </c>
      <c r="BJ56" s="28" t="s">
        <v>277</v>
      </c>
      <c r="BK56" s="28" t="s">
        <v>277</v>
      </c>
      <c r="BL56" s="28" t="s">
        <v>277</v>
      </c>
      <c r="BM56" s="28" t="s">
        <v>277</v>
      </c>
      <c r="BN56" s="28" t="s">
        <v>277</v>
      </c>
      <c r="BO56" s="28" t="s">
        <v>277</v>
      </c>
      <c r="BP56" s="8"/>
      <c r="BQ56" s="22" t="str">
        <f t="shared" si="0"/>
        <v/>
      </c>
      <c r="BR56" s="22" t="str">
        <f>BR55</f>
        <v/>
      </c>
      <c r="BS56" s="22" t="str">
        <f>IF(FV55=FALSE,C57,"")</f>
        <v/>
      </c>
      <c r="BT56" s="22" t="str">
        <f t="shared" si="54"/>
        <v/>
      </c>
      <c r="BU56" s="22" t="str">
        <f t="shared" si="1"/>
        <v/>
      </c>
      <c r="BV56" s="22" t="str">
        <f t="shared" si="2"/>
        <v/>
      </c>
      <c r="BW56" s="22" t="str">
        <f t="shared" si="61"/>
        <v/>
      </c>
      <c r="BX56" s="22" t="str">
        <f t="shared" si="55"/>
        <v/>
      </c>
      <c r="BY56" s="22" t="str">
        <f t="shared" si="62"/>
        <v/>
      </c>
      <c r="BZ56" s="22" t="str">
        <f t="shared" si="63"/>
        <v/>
      </c>
      <c r="CA56" s="18"/>
      <c r="CB56" s="3" t="str">
        <f>CB55</f>
        <v/>
      </c>
      <c r="CC56" s="3" t="str">
        <f>CC55</f>
        <v/>
      </c>
      <c r="CD56" s="3" t="str">
        <f>CD55</f>
        <v/>
      </c>
      <c r="CE56" s="3" t="str">
        <f>IF(ET56=1,EQ57,"")</f>
        <v/>
      </c>
      <c r="CF56" s="3" t="str">
        <f>IF(ET56=1,ER57,"")</f>
        <v/>
      </c>
      <c r="CG56" s="3" t="str">
        <f>IF(ET56=1,ES57,"")</f>
        <v/>
      </c>
      <c r="CH56" s="3" t="str">
        <f t="shared" si="64"/>
        <v/>
      </c>
      <c r="CI56" s="8"/>
      <c r="CJ56" s="3" t="str">
        <f>CJ55</f>
        <v/>
      </c>
      <c r="CK56" s="3" t="str">
        <f>CK55</f>
        <v/>
      </c>
      <c r="CL56" s="3" t="str">
        <f>IF(ET57=2,V57,"")</f>
        <v/>
      </c>
      <c r="CM56" s="3" t="str">
        <f>IF(ET57=2,W57,"")</f>
        <v/>
      </c>
      <c r="CN56" s="8"/>
      <c r="CO56" s="3" t="str">
        <f>CO55</f>
        <v/>
      </c>
      <c r="CP56" s="3" t="str">
        <f>CP55</f>
        <v/>
      </c>
      <c r="CQ56" s="3" t="str">
        <f>IF(ET56=3,AG57,"")</f>
        <v/>
      </c>
      <c r="CR56" s="3" t="str">
        <f>IF(ET56=3,AH57,"")</f>
        <v/>
      </c>
      <c r="CS56" s="8"/>
      <c r="CT56" s="3" t="str">
        <f>CT55</f>
        <v/>
      </c>
      <c r="CU56" s="3" t="str">
        <f>CU55</f>
        <v/>
      </c>
      <c r="CV56" s="3" t="str">
        <f>IF(ET56=4,AJ57,"")</f>
        <v/>
      </c>
      <c r="CW56" s="3" t="str">
        <f>IF(ET56=4,AK57,"")</f>
        <v/>
      </c>
      <c r="CX56" s="8"/>
      <c r="CY56" s="3" t="str">
        <f>CY55</f>
        <v/>
      </c>
      <c r="CZ56" s="3" t="str">
        <f>CZ55</f>
        <v/>
      </c>
      <c r="DA56" s="3" t="str">
        <f>DA55</f>
        <v/>
      </c>
      <c r="DB56" s="3" t="str">
        <f>IF(ET56=5,AM57,"")</f>
        <v/>
      </c>
      <c r="DC56" s="3" t="str">
        <f>IF(ET56=5,AN57,"")</f>
        <v/>
      </c>
      <c r="DD56" s="3" t="str">
        <f>IF(ET56=5,AO57,"")</f>
        <v/>
      </c>
      <c r="DE56" s="3" t="str">
        <f>DE55</f>
        <v/>
      </c>
      <c r="DF56" s="3" t="str">
        <f>DF55</f>
        <v/>
      </c>
      <c r="DG56" s="3" t="str">
        <f t="shared" si="65"/>
        <v/>
      </c>
      <c r="DH56" s="8"/>
      <c r="DI56" s="3" t="str">
        <f>DI55</f>
        <v/>
      </c>
      <c r="DJ56" s="3" t="str">
        <f>DJ55</f>
        <v/>
      </c>
      <c r="DK56" s="3" t="str">
        <f>DK55</f>
        <v/>
      </c>
      <c r="DL56" s="3" t="str">
        <f>DL55</f>
        <v/>
      </c>
      <c r="DM56" s="3" t="str">
        <f>IF(ET55=6,AS57,"")</f>
        <v/>
      </c>
      <c r="DN56" s="3" t="str">
        <f>IF(ET55=6,AT57,"")</f>
        <v/>
      </c>
      <c r="DO56" s="3" t="str">
        <f>IF(ET55=6,AU57,"")</f>
        <v/>
      </c>
      <c r="DP56" s="3" t="str">
        <f>IF(ET55=6,AV57,"")</f>
        <v/>
      </c>
      <c r="DQ56" s="3" t="str">
        <f>DQ55</f>
        <v/>
      </c>
      <c r="DR56" s="3" t="str">
        <f>DR55</f>
        <v/>
      </c>
      <c r="DS56" s="3" t="str">
        <f t="shared" si="66"/>
        <v/>
      </c>
      <c r="DT56" s="8"/>
      <c r="DU56" s="3" t="str">
        <f>DU55</f>
        <v/>
      </c>
      <c r="DV56" s="3" t="str">
        <f>DV55</f>
        <v/>
      </c>
      <c r="DW56" s="3" t="str">
        <f>DW55</f>
        <v/>
      </c>
      <c r="DX56" s="3" t="str">
        <f>DX55</f>
        <v/>
      </c>
      <c r="DY56" s="3" t="str">
        <f>IF(ET55=7,AZ57,"")</f>
        <v/>
      </c>
      <c r="DZ56" s="3" t="str">
        <f>IF(ET55=7,BA57,"")</f>
        <v/>
      </c>
      <c r="EA56" s="3" t="str">
        <f>IF(ET55=7,BB57,"")</f>
        <v/>
      </c>
      <c r="EB56" s="3" t="str">
        <f>IF(ET55=7,BC57,"")</f>
        <v/>
      </c>
      <c r="EC56" s="3" t="str">
        <f t="shared" si="67"/>
        <v/>
      </c>
      <c r="ED56" s="8"/>
      <c r="EE56" s="28" t="s">
        <v>277</v>
      </c>
      <c r="EF56" s="28" t="s">
        <v>277</v>
      </c>
      <c r="EG56" s="28" t="s">
        <v>277</v>
      </c>
      <c r="EH56" s="28" t="s">
        <v>277</v>
      </c>
      <c r="EI56" s="28" t="s">
        <v>277</v>
      </c>
      <c r="EJ56" s="28" t="s">
        <v>277</v>
      </c>
      <c r="EK56" s="28" t="s">
        <v>277</v>
      </c>
      <c r="EL56" s="28" t="s">
        <v>277</v>
      </c>
      <c r="EM56" s="28" t="s">
        <v>277</v>
      </c>
      <c r="EN56" s="28" t="s">
        <v>277</v>
      </c>
      <c r="EO56" s="8"/>
      <c r="EP56" s="9"/>
      <c r="EQ56" s="10" t="str">
        <f t="shared" si="68"/>
        <v/>
      </c>
      <c r="ER56" s="11" t="str">
        <f t="shared" si="69"/>
        <v/>
      </c>
      <c r="ES56" s="10" t="str">
        <f t="shared" si="70"/>
        <v/>
      </c>
      <c r="ET56" s="10">
        <f t="shared" si="71"/>
        <v>0</v>
      </c>
      <c r="EU56" s="13"/>
      <c r="EV56" s="12" t="b">
        <f t="shared" si="72"/>
        <v>1</v>
      </c>
      <c r="EW56" s="3" t="b">
        <f t="shared" si="73"/>
        <v>1</v>
      </c>
      <c r="EX56" s="3" t="b">
        <f t="shared" si="74"/>
        <v>1</v>
      </c>
      <c r="EY56" s="3" t="b">
        <f t="shared" si="75"/>
        <v>1</v>
      </c>
      <c r="EZ56" s="3">
        <f t="shared" si="76"/>
        <v>0</v>
      </c>
      <c r="FA56" s="3">
        <f t="shared" si="77"/>
        <v>0</v>
      </c>
      <c r="FB56" s="3">
        <f t="shared" si="78"/>
        <v>0</v>
      </c>
      <c r="FC56" s="3">
        <f t="shared" si="79"/>
        <v>0</v>
      </c>
      <c r="FD56" s="3">
        <f t="shared" si="80"/>
        <v>0</v>
      </c>
      <c r="FE56" s="3" t="e">
        <f t="shared" si="81"/>
        <v>#VALUE!</v>
      </c>
      <c r="FF56" s="3">
        <f t="shared" si="82"/>
        <v>0</v>
      </c>
      <c r="FG56" s="3">
        <f t="shared" si="83"/>
        <v>0</v>
      </c>
      <c r="FH56" s="3" t="e">
        <f t="shared" si="84"/>
        <v>#VALUE!</v>
      </c>
      <c r="FI56" s="3" t="b">
        <f t="shared" si="85"/>
        <v>1</v>
      </c>
      <c r="FJ56" s="3" t="b">
        <f t="shared" si="86"/>
        <v>1</v>
      </c>
      <c r="FK56" s="3" t="b">
        <f t="shared" si="87"/>
        <v>1</v>
      </c>
      <c r="FL56" s="3" t="b">
        <f t="shared" si="88"/>
        <v>1</v>
      </c>
      <c r="FM56" s="3" t="b">
        <f t="shared" si="89"/>
        <v>1</v>
      </c>
      <c r="FN56" s="3" t="b">
        <f t="shared" si="90"/>
        <v>1</v>
      </c>
      <c r="FO56" s="3">
        <f t="shared" si="91"/>
        <v>0</v>
      </c>
      <c r="FP56" s="3">
        <f t="shared" si="92"/>
        <v>0</v>
      </c>
      <c r="FQ56" s="3">
        <f t="shared" si="93"/>
        <v>0</v>
      </c>
      <c r="FR56" s="3">
        <f t="shared" si="94"/>
        <v>0</v>
      </c>
      <c r="FS56" s="3">
        <f t="shared" si="95"/>
        <v>0</v>
      </c>
      <c r="FT56" s="3">
        <f t="shared" si="96"/>
        <v>0</v>
      </c>
      <c r="FU56" s="3">
        <f t="shared" si="97"/>
        <v>0</v>
      </c>
      <c r="FV56" s="21" t="b">
        <f t="shared" si="40"/>
        <v>1</v>
      </c>
      <c r="FW56" s="24">
        <f t="shared" si="98"/>
        <v>1</v>
      </c>
      <c r="FX56" s="24">
        <f t="shared" si="99"/>
        <v>0</v>
      </c>
      <c r="FY56" s="25" t="e">
        <f t="shared" si="100"/>
        <v>#VALUE!</v>
      </c>
      <c r="FZ56" s="24" t="e">
        <f t="shared" si="101"/>
        <v>#VALUE!</v>
      </c>
      <c r="GA56" s="24" t="e">
        <f t="shared" si="102"/>
        <v>#VALUE!</v>
      </c>
      <c r="GB56" s="24">
        <f t="shared" si="111"/>
        <v>1</v>
      </c>
      <c r="GC56" s="24" t="e">
        <f t="shared" si="112"/>
        <v>#VALUE!</v>
      </c>
      <c r="GD56" s="24" t="e">
        <f t="shared" si="113"/>
        <v>#VALUE!</v>
      </c>
      <c r="GE56" s="24" t="e">
        <f t="shared" si="114"/>
        <v>#VALUE!</v>
      </c>
      <c r="GF56" s="24">
        <f t="shared" si="103"/>
        <v>0</v>
      </c>
      <c r="GG56" s="24">
        <f t="shared" si="104"/>
        <v>0</v>
      </c>
      <c r="GH56" s="24">
        <f t="shared" si="105"/>
        <v>0</v>
      </c>
      <c r="GI56" s="24">
        <f t="shared" si="106"/>
        <v>0</v>
      </c>
      <c r="GJ56" s="24">
        <f t="shared" si="107"/>
        <v>2</v>
      </c>
      <c r="GK56" s="24">
        <f t="shared" si="108"/>
        <v>2</v>
      </c>
      <c r="GL56" s="24">
        <f t="shared" si="109"/>
        <v>2</v>
      </c>
      <c r="GM56" s="31">
        <f t="shared" si="110"/>
        <v>2</v>
      </c>
      <c r="GN56" s="13"/>
    </row>
    <row r="57" spans="1:196">
      <c r="A57" s="54"/>
      <c r="B57" s="54"/>
      <c r="C57" s="54"/>
      <c r="D57" s="54"/>
      <c r="E57" s="54"/>
      <c r="F57" s="54"/>
      <c r="G57" s="54"/>
      <c r="H57" s="54"/>
      <c r="I57" s="54"/>
      <c r="J57" s="54"/>
      <c r="K57" s="54"/>
      <c r="L57" s="54"/>
      <c r="M57" s="56"/>
      <c r="N57" s="54"/>
      <c r="O57" s="54"/>
      <c r="P57" s="54"/>
      <c r="Q57" s="56"/>
      <c r="R57" s="54"/>
      <c r="S57" s="54"/>
      <c r="T57" s="54"/>
      <c r="U57" s="56"/>
      <c r="V57" s="54"/>
      <c r="W57" s="54"/>
      <c r="X57" s="56"/>
      <c r="Y57" s="54"/>
      <c r="Z57" s="54"/>
      <c r="AA57" s="54"/>
      <c r="AB57" s="56"/>
      <c r="AC57" s="54"/>
      <c r="AD57" s="54"/>
      <c r="AE57" s="54"/>
      <c r="AF57" s="56"/>
      <c r="AG57" s="54"/>
      <c r="AH57" s="54"/>
      <c r="AI57" s="56"/>
      <c r="AJ57" s="54"/>
      <c r="AK57" s="54"/>
      <c r="AL57" s="56"/>
      <c r="AM57" s="54"/>
      <c r="AN57" s="54"/>
      <c r="AO57" s="54"/>
      <c r="AP57" s="54"/>
      <c r="AQ57" s="54"/>
      <c r="AR57" s="56"/>
      <c r="AS57" s="54"/>
      <c r="AT57" s="54"/>
      <c r="AU57" s="54"/>
      <c r="AV57" s="54"/>
      <c r="AW57" s="54"/>
      <c r="AX57" s="54"/>
      <c r="AY57" s="56"/>
      <c r="AZ57" s="54"/>
      <c r="BA57" s="54"/>
      <c r="BB57" s="54"/>
      <c r="BC57" s="100"/>
      <c r="BD57" s="8"/>
      <c r="BE57" s="8"/>
      <c r="BF57" s="28" t="s">
        <v>277</v>
      </c>
      <c r="BG57" s="28" t="s">
        <v>277</v>
      </c>
      <c r="BH57" s="28" t="s">
        <v>277</v>
      </c>
      <c r="BI57" s="28" t="s">
        <v>277</v>
      </c>
      <c r="BJ57" s="28" t="s">
        <v>277</v>
      </c>
      <c r="BK57" s="28" t="s">
        <v>277</v>
      </c>
      <c r="BL57" s="28" t="s">
        <v>277</v>
      </c>
      <c r="BM57" s="28" t="s">
        <v>277</v>
      </c>
      <c r="BN57" s="28" t="s">
        <v>277</v>
      </c>
      <c r="BO57" s="28" t="s">
        <v>277</v>
      </c>
      <c r="BP57" s="8"/>
      <c r="BQ57" s="22" t="str">
        <f t="shared" si="0"/>
        <v/>
      </c>
      <c r="BR57" s="22" t="str">
        <f>IF(FV55=FALSE,C56,"")</f>
        <v/>
      </c>
      <c r="BS57" s="22" t="str">
        <f>BS56</f>
        <v/>
      </c>
      <c r="BT57" s="22" t="str">
        <f t="shared" si="54"/>
        <v/>
      </c>
      <c r="BU57" s="22" t="str">
        <f t="shared" si="1"/>
        <v/>
      </c>
      <c r="BV57" s="22" t="str">
        <f t="shared" si="2"/>
        <v/>
      </c>
      <c r="BW57" s="22" t="str">
        <f t="shared" si="61"/>
        <v/>
      </c>
      <c r="BX57" s="22" t="str">
        <f t="shared" si="55"/>
        <v/>
      </c>
      <c r="BY57" s="22" t="str">
        <f t="shared" si="62"/>
        <v/>
      </c>
      <c r="BZ57" s="22" t="str">
        <f t="shared" si="63"/>
        <v/>
      </c>
      <c r="CA57" s="18"/>
      <c r="CB57" s="3" t="str">
        <f>IF(ET55=1, EQ56,"")</f>
        <v/>
      </c>
      <c r="CC57" s="3" t="str">
        <f>IF(ET55=1, ER56,"")</f>
        <v/>
      </c>
      <c r="CD57" s="3" t="str">
        <f>IF(ET55=1, ES56,"")</f>
        <v/>
      </c>
      <c r="CE57" s="3" t="str">
        <f>CE56</f>
        <v/>
      </c>
      <c r="CF57" s="3" t="str">
        <f>CF56</f>
        <v/>
      </c>
      <c r="CG57" s="3" t="str">
        <f>CG56</f>
        <v/>
      </c>
      <c r="CH57" s="3" t="str">
        <f t="shared" si="64"/>
        <v/>
      </c>
      <c r="CI57" s="8"/>
      <c r="CJ57" s="3" t="str">
        <f>IF(ET57=2,V56,"")</f>
        <v/>
      </c>
      <c r="CK57" s="3" t="str">
        <f>IF(ET57=2,W56,"")</f>
        <v/>
      </c>
      <c r="CL57" s="3" t="str">
        <f>CL56</f>
        <v/>
      </c>
      <c r="CM57" s="3" t="str">
        <f>CM56</f>
        <v/>
      </c>
      <c r="CN57" s="8"/>
      <c r="CO57" s="3" t="str">
        <f>IF(ET57=3,AG56,"")</f>
        <v/>
      </c>
      <c r="CP57" s="3" t="str">
        <f>IF(ET57=3,AH56,"")</f>
        <v/>
      </c>
      <c r="CQ57" s="3" t="str">
        <f>CQ56</f>
        <v/>
      </c>
      <c r="CR57" s="3" t="str">
        <f>CR56</f>
        <v/>
      </c>
      <c r="CS57" s="8"/>
      <c r="CT57" s="3" t="str">
        <f>IF(ET57=4,AJ56,"")</f>
        <v/>
      </c>
      <c r="CU57" s="3" t="str">
        <f>IF(ET57=4,AK56,"")</f>
        <v/>
      </c>
      <c r="CV57" s="3" t="str">
        <f>CV56</f>
        <v/>
      </c>
      <c r="CW57" s="3" t="str">
        <f>CW56</f>
        <v/>
      </c>
      <c r="CX57" s="8"/>
      <c r="CY57" s="3" t="str">
        <f>IF(ET57=5,AM56,"")</f>
        <v/>
      </c>
      <c r="CZ57" s="3" t="str">
        <f>IF(ET57=5,AN56,"")</f>
        <v/>
      </c>
      <c r="DA57" s="3" t="str">
        <f>IF(ET57=5,AO56,"")</f>
        <v/>
      </c>
      <c r="DB57" s="3" t="str">
        <f>DB56</f>
        <v/>
      </c>
      <c r="DC57" s="3" t="str">
        <f>DC56</f>
        <v/>
      </c>
      <c r="DD57" s="3" t="str">
        <f>DD56</f>
        <v/>
      </c>
      <c r="DE57" s="3" t="str">
        <f>DE56</f>
        <v/>
      </c>
      <c r="DF57" s="3" t="str">
        <f>DF56</f>
        <v/>
      </c>
      <c r="DG57" s="3" t="str">
        <f t="shared" si="65"/>
        <v/>
      </c>
      <c r="DH57" s="8"/>
      <c r="DI57" s="3" t="str">
        <f>IF(ET55=6,AS56,"")</f>
        <v/>
      </c>
      <c r="DJ57" s="3" t="str">
        <f>IF(ET55=6,AT56,"")</f>
        <v/>
      </c>
      <c r="DK57" s="3" t="str">
        <f>IF(ET55=6,AU56,"")</f>
        <v/>
      </c>
      <c r="DL57" s="3" t="str">
        <f>IF(ET55=6,AV56,"")</f>
        <v/>
      </c>
      <c r="DM57" s="3" t="str">
        <f>DM56</f>
        <v/>
      </c>
      <c r="DN57" s="3" t="str">
        <f>DN56</f>
        <v/>
      </c>
      <c r="DO57" s="3" t="str">
        <f>DO56</f>
        <v/>
      </c>
      <c r="DP57" s="3" t="str">
        <f>DP56</f>
        <v/>
      </c>
      <c r="DQ57" s="3" t="str">
        <f>DQ56</f>
        <v/>
      </c>
      <c r="DR57" s="3" t="str">
        <f>DR56</f>
        <v/>
      </c>
      <c r="DS57" s="3" t="str">
        <f t="shared" si="66"/>
        <v/>
      </c>
      <c r="DT57" s="8"/>
      <c r="DU57" s="3" t="str">
        <f>IF(ET55=7,AZ56,"")</f>
        <v/>
      </c>
      <c r="DV57" s="3" t="str">
        <f>IF(ET55=7,BA56,"")</f>
        <v/>
      </c>
      <c r="DW57" s="3" t="str">
        <f>IF(ET55=7,BB56,"")</f>
        <v/>
      </c>
      <c r="DX57" s="3" t="str">
        <f>IF(ET55=7,BC56,"")</f>
        <v/>
      </c>
      <c r="DY57" s="3" t="str">
        <f>DY56</f>
        <v/>
      </c>
      <c r="DZ57" s="3" t="str">
        <f>DZ56</f>
        <v/>
      </c>
      <c r="EA57" s="3" t="str">
        <f>EA56</f>
        <v/>
      </c>
      <c r="EB57" s="3" t="str">
        <f>EB56</f>
        <v/>
      </c>
      <c r="EC57" s="3" t="str">
        <f t="shared" si="67"/>
        <v/>
      </c>
      <c r="ED57" s="8"/>
      <c r="EE57" s="28" t="s">
        <v>277</v>
      </c>
      <c r="EF57" s="28" t="s">
        <v>277</v>
      </c>
      <c r="EG57" s="28" t="s">
        <v>277</v>
      </c>
      <c r="EH57" s="28" t="s">
        <v>277</v>
      </c>
      <c r="EI57" s="28" t="s">
        <v>277</v>
      </c>
      <c r="EJ57" s="28" t="s">
        <v>277</v>
      </c>
      <c r="EK57" s="28" t="s">
        <v>277</v>
      </c>
      <c r="EL57" s="28" t="s">
        <v>277</v>
      </c>
      <c r="EM57" s="28" t="s">
        <v>277</v>
      </c>
      <c r="EN57" s="28" t="s">
        <v>277</v>
      </c>
      <c r="EO57" s="8"/>
      <c r="EP57" s="9"/>
      <c r="EQ57" s="10" t="str">
        <f t="shared" si="68"/>
        <v/>
      </c>
      <c r="ER57" s="11" t="str">
        <f t="shared" si="69"/>
        <v/>
      </c>
      <c r="ES57" s="10" t="str">
        <f t="shared" si="70"/>
        <v/>
      </c>
      <c r="ET57" s="10">
        <f t="shared" si="71"/>
        <v>0</v>
      </c>
      <c r="EU57" s="13"/>
      <c r="EV57" s="12" t="b">
        <f t="shared" si="72"/>
        <v>1</v>
      </c>
      <c r="EW57" s="3" t="b">
        <f t="shared" si="73"/>
        <v>1</v>
      </c>
      <c r="EX57" s="3" t="b">
        <f t="shared" si="74"/>
        <v>1</v>
      </c>
      <c r="EY57" s="3" t="b">
        <f t="shared" si="75"/>
        <v>1</v>
      </c>
      <c r="EZ57" s="3">
        <f t="shared" si="76"/>
        <v>0</v>
      </c>
      <c r="FA57" s="3">
        <f t="shared" si="77"/>
        <v>0</v>
      </c>
      <c r="FB57" s="3">
        <f t="shared" si="78"/>
        <v>0</v>
      </c>
      <c r="FC57" s="3">
        <f t="shared" si="79"/>
        <v>0</v>
      </c>
      <c r="FD57" s="3">
        <f t="shared" si="80"/>
        <v>0</v>
      </c>
      <c r="FE57" s="3" t="e">
        <f t="shared" si="81"/>
        <v>#VALUE!</v>
      </c>
      <c r="FF57" s="3">
        <f t="shared" si="82"/>
        <v>0</v>
      </c>
      <c r="FG57" s="3">
        <f t="shared" si="83"/>
        <v>0</v>
      </c>
      <c r="FH57" s="3" t="e">
        <f t="shared" si="84"/>
        <v>#VALUE!</v>
      </c>
      <c r="FI57" s="3" t="b">
        <f t="shared" si="85"/>
        <v>1</v>
      </c>
      <c r="FJ57" s="3" t="b">
        <f t="shared" si="86"/>
        <v>1</v>
      </c>
      <c r="FK57" s="3" t="b">
        <f t="shared" si="87"/>
        <v>1</v>
      </c>
      <c r="FL57" s="3" t="b">
        <f t="shared" si="88"/>
        <v>1</v>
      </c>
      <c r="FM57" s="3" t="b">
        <f t="shared" si="89"/>
        <v>1</v>
      </c>
      <c r="FN57" s="3" t="b">
        <f t="shared" si="90"/>
        <v>1</v>
      </c>
      <c r="FO57" s="3">
        <f t="shared" si="91"/>
        <v>0</v>
      </c>
      <c r="FP57" s="3">
        <f t="shared" si="92"/>
        <v>0</v>
      </c>
      <c r="FQ57" s="3">
        <f t="shared" si="93"/>
        <v>0</v>
      </c>
      <c r="FR57" s="3">
        <f t="shared" si="94"/>
        <v>0</v>
      </c>
      <c r="FS57" s="3">
        <f t="shared" si="95"/>
        <v>0</v>
      </c>
      <c r="FT57" s="3">
        <f t="shared" si="96"/>
        <v>0</v>
      </c>
      <c r="FU57" s="3">
        <f t="shared" si="97"/>
        <v>0</v>
      </c>
      <c r="FV57" s="21" t="b">
        <f t="shared" si="40"/>
        <v>1</v>
      </c>
      <c r="FW57" s="24">
        <f t="shared" si="98"/>
        <v>1</v>
      </c>
      <c r="FX57" s="24">
        <f t="shared" si="99"/>
        <v>0</v>
      </c>
      <c r="FY57" s="25" t="e">
        <f t="shared" si="100"/>
        <v>#VALUE!</v>
      </c>
      <c r="FZ57" s="24" t="e">
        <f t="shared" si="101"/>
        <v>#VALUE!</v>
      </c>
      <c r="GA57" s="24" t="e">
        <f t="shared" si="102"/>
        <v>#VALUE!</v>
      </c>
      <c r="GB57" s="24">
        <f t="shared" si="111"/>
        <v>1</v>
      </c>
      <c r="GC57" s="24" t="e">
        <f t="shared" si="112"/>
        <v>#VALUE!</v>
      </c>
      <c r="GD57" s="24" t="e">
        <f t="shared" si="113"/>
        <v>#VALUE!</v>
      </c>
      <c r="GE57" s="24" t="e">
        <f t="shared" si="114"/>
        <v>#VALUE!</v>
      </c>
      <c r="GF57" s="24">
        <f t="shared" si="103"/>
        <v>0</v>
      </c>
      <c r="GG57" s="24">
        <f t="shared" si="104"/>
        <v>0</v>
      </c>
      <c r="GH57" s="24">
        <f t="shared" si="105"/>
        <v>0</v>
      </c>
      <c r="GI57" s="24">
        <f t="shared" si="106"/>
        <v>0</v>
      </c>
      <c r="GJ57" s="24">
        <f t="shared" si="107"/>
        <v>2</v>
      </c>
      <c r="GK57" s="24">
        <f t="shared" si="108"/>
        <v>2</v>
      </c>
      <c r="GL57" s="24">
        <f t="shared" si="109"/>
        <v>2</v>
      </c>
      <c r="GM57" s="31">
        <f t="shared" si="110"/>
        <v>2</v>
      </c>
      <c r="GN57" s="13"/>
    </row>
    <row r="58" spans="1:196">
      <c r="A58" s="54"/>
      <c r="B58" s="54"/>
      <c r="C58" s="54"/>
      <c r="D58" s="54"/>
      <c r="E58" s="54"/>
      <c r="F58" s="54"/>
      <c r="G58" s="54"/>
      <c r="H58" s="54"/>
      <c r="I58" s="54"/>
      <c r="J58" s="54"/>
      <c r="K58" s="54"/>
      <c r="L58" s="54"/>
      <c r="M58" s="56"/>
      <c r="N58" s="54"/>
      <c r="O58" s="54"/>
      <c r="P58" s="54"/>
      <c r="Q58" s="56"/>
      <c r="R58" s="54"/>
      <c r="S58" s="54"/>
      <c r="T58" s="54"/>
      <c r="U58" s="56"/>
      <c r="V58" s="54"/>
      <c r="W58" s="54"/>
      <c r="X58" s="56"/>
      <c r="Y58" s="54"/>
      <c r="Z58" s="54"/>
      <c r="AA58" s="54"/>
      <c r="AB58" s="56"/>
      <c r="AC58" s="54"/>
      <c r="AD58" s="54"/>
      <c r="AE58" s="54"/>
      <c r="AF58" s="56"/>
      <c r="AG58" s="54"/>
      <c r="AH58" s="54"/>
      <c r="AI58" s="56"/>
      <c r="AJ58" s="54"/>
      <c r="AK58" s="54"/>
      <c r="AL58" s="56"/>
      <c r="AM58" s="54"/>
      <c r="AN58" s="54"/>
      <c r="AO58" s="54"/>
      <c r="AP58" s="54"/>
      <c r="AQ58" s="54"/>
      <c r="AR58" s="56"/>
      <c r="AS58" s="54"/>
      <c r="AT58" s="54"/>
      <c r="AU58" s="54"/>
      <c r="AV58" s="54"/>
      <c r="AW58" s="54"/>
      <c r="AX58" s="54"/>
      <c r="AY58" s="56"/>
      <c r="AZ58" s="54"/>
      <c r="BA58" s="54"/>
      <c r="BB58" s="54"/>
      <c r="BC58" s="100"/>
      <c r="BD58" s="8"/>
      <c r="BE58" s="8"/>
      <c r="BF58" s="28" t="s">
        <v>277</v>
      </c>
      <c r="BG58" s="28" t="s">
        <v>277</v>
      </c>
      <c r="BH58" s="28" t="s">
        <v>277</v>
      </c>
      <c r="BI58" s="28" t="s">
        <v>277</v>
      </c>
      <c r="BJ58" s="28" t="s">
        <v>277</v>
      </c>
      <c r="BK58" s="28" t="s">
        <v>277</v>
      </c>
      <c r="BL58" s="28" t="s">
        <v>277</v>
      </c>
      <c r="BM58" s="28" t="s">
        <v>277</v>
      </c>
      <c r="BN58" s="28" t="s">
        <v>277</v>
      </c>
      <c r="BO58" s="28" t="s">
        <v>277</v>
      </c>
      <c r="BP58" s="8"/>
      <c r="BQ58" s="22" t="str">
        <f t="shared" si="0"/>
        <v/>
      </c>
      <c r="BR58" s="22" t="str">
        <f>IF(FV58=FALSE,C58,"")</f>
        <v/>
      </c>
      <c r="BS58" s="22" t="str">
        <f>BR60</f>
        <v/>
      </c>
      <c r="BT58" s="22" t="str">
        <f t="shared" si="54"/>
        <v/>
      </c>
      <c r="BU58" s="22" t="str">
        <f t="shared" si="1"/>
        <v/>
      </c>
      <c r="BV58" s="22" t="str">
        <f t="shared" si="2"/>
        <v/>
      </c>
      <c r="BW58" s="22" t="str">
        <f t="shared" si="61"/>
        <v/>
      </c>
      <c r="BX58" s="22" t="str">
        <f t="shared" si="55"/>
        <v/>
      </c>
      <c r="BY58" s="22" t="str">
        <f t="shared" si="62"/>
        <v/>
      </c>
      <c r="BZ58" s="22" t="str">
        <f t="shared" si="63"/>
        <v/>
      </c>
      <c r="CA58" s="18"/>
      <c r="CB58" s="3" t="str">
        <f>IF(ET58=1, EQ58,"")</f>
        <v/>
      </c>
      <c r="CC58" s="3" t="str">
        <f>IF(ET58=1, ER58,"")</f>
        <v/>
      </c>
      <c r="CD58" s="3" t="str">
        <f>IF(ET58=1, ES58,"")</f>
        <v/>
      </c>
      <c r="CE58" s="3" t="str">
        <f>CB60</f>
        <v/>
      </c>
      <c r="CF58" s="3" t="str">
        <f>CC60</f>
        <v/>
      </c>
      <c r="CG58" s="3" t="str">
        <f>CD60</f>
        <v/>
      </c>
      <c r="CH58" s="3" t="str">
        <f t="shared" si="64"/>
        <v/>
      </c>
      <c r="CI58" s="8"/>
      <c r="CJ58" s="3" t="str">
        <f>IF(ET58=2,V58,"")</f>
        <v/>
      </c>
      <c r="CK58" s="3" t="str">
        <f>IF(ET58=2,W58,"")</f>
        <v/>
      </c>
      <c r="CL58" s="3" t="str">
        <f>CJ60</f>
        <v/>
      </c>
      <c r="CM58" s="3" t="str">
        <f>CK60</f>
        <v/>
      </c>
      <c r="CN58" s="8"/>
      <c r="CO58" s="3" t="str">
        <f>IF(ET58=3,AG58,"")</f>
        <v/>
      </c>
      <c r="CP58" s="3" t="str">
        <f>IF(ET58=3,AH58,"")</f>
        <v/>
      </c>
      <c r="CQ58" s="3" t="str">
        <f>CO60</f>
        <v/>
      </c>
      <c r="CR58" s="3" t="str">
        <f>CP60</f>
        <v/>
      </c>
      <c r="CS58" s="8"/>
      <c r="CT58" s="3" t="str">
        <f>IF(ET58=4,AJ58,"")</f>
        <v/>
      </c>
      <c r="CU58" s="3" t="str">
        <f>IF(ET58=4,AK58,"")</f>
        <v/>
      </c>
      <c r="CV58" s="3" t="str">
        <f>CT60</f>
        <v/>
      </c>
      <c r="CW58" s="3" t="str">
        <f>CU60</f>
        <v/>
      </c>
      <c r="CX58" s="8"/>
      <c r="CY58" s="3" t="str">
        <f>IF(ET58=5,AM58,"")</f>
        <v/>
      </c>
      <c r="CZ58" s="3" t="str">
        <f>IF(ET58=5,AN58,"")</f>
        <v/>
      </c>
      <c r="DA58" s="3" t="str">
        <f>IF(ET58=5,AO58,"")</f>
        <v/>
      </c>
      <c r="DB58" s="3" t="str">
        <f>CY60</f>
        <v/>
      </c>
      <c r="DC58" s="3" t="str">
        <f>CZ60</f>
        <v/>
      </c>
      <c r="DD58" s="3" t="str">
        <f>DA60</f>
        <v/>
      </c>
      <c r="DE58" s="3" t="str">
        <f>IF(ET58=5,AP58,"")</f>
        <v/>
      </c>
      <c r="DF58" s="3" t="str">
        <f>IF(ET58=5,AQ58,"")</f>
        <v/>
      </c>
      <c r="DG58" s="3" t="str">
        <f t="shared" si="65"/>
        <v/>
      </c>
      <c r="DH58" s="8"/>
      <c r="DI58" s="3" t="str">
        <f>IF(ET58=6,AS58,"")</f>
        <v/>
      </c>
      <c r="DJ58" s="3" t="str">
        <f>IF(ET58=6,AT58,"")</f>
        <v/>
      </c>
      <c r="DK58" s="3" t="str">
        <f>IF(ET58=6,AU58,"")</f>
        <v/>
      </c>
      <c r="DL58" s="3" t="str">
        <f>IF(ET58=6,AV58,"")</f>
        <v/>
      </c>
      <c r="DM58" s="3" t="str">
        <f>DI60</f>
        <v/>
      </c>
      <c r="DN58" s="3" t="str">
        <f>DJ60</f>
        <v/>
      </c>
      <c r="DO58" s="3" t="str">
        <f>DK60</f>
        <v/>
      </c>
      <c r="DP58" s="3" t="str">
        <f>DL60</f>
        <v/>
      </c>
      <c r="DQ58" s="3" t="str">
        <f>IF(ET58=6,AW58,"")</f>
        <v/>
      </c>
      <c r="DR58" s="3" t="str">
        <f>IF(ET58=6,AX58,"")</f>
        <v/>
      </c>
      <c r="DS58" s="3" t="str">
        <f t="shared" si="66"/>
        <v/>
      </c>
      <c r="DT58" s="8"/>
      <c r="DU58" s="3" t="str">
        <f>IF(ET58=7,AZ58,"")</f>
        <v/>
      </c>
      <c r="DV58" s="3" t="str">
        <f>IF(ET58=7,BA58,"")</f>
        <v/>
      </c>
      <c r="DW58" s="3" t="str">
        <f>IF(ET58=7,BB58,"")</f>
        <v/>
      </c>
      <c r="DX58" s="3" t="str">
        <f>IF(ET58=7,BC58,"")</f>
        <v/>
      </c>
      <c r="DY58" s="3" t="str">
        <f>DU60</f>
        <v/>
      </c>
      <c r="DZ58" s="3" t="str">
        <f>DV60</f>
        <v/>
      </c>
      <c r="EA58" s="3" t="str">
        <f>DW60</f>
        <v/>
      </c>
      <c r="EB58" s="3" t="str">
        <f>DX60</f>
        <v/>
      </c>
      <c r="EC58" s="3" t="str">
        <f t="shared" si="67"/>
        <v/>
      </c>
      <c r="ED58" s="8"/>
      <c r="EE58" s="28" t="s">
        <v>277</v>
      </c>
      <c r="EF58" s="28" t="s">
        <v>277</v>
      </c>
      <c r="EG58" s="28" t="s">
        <v>277</v>
      </c>
      <c r="EH58" s="28" t="s">
        <v>277</v>
      </c>
      <c r="EI58" s="28" t="s">
        <v>277</v>
      </c>
      <c r="EJ58" s="28" t="s">
        <v>277</v>
      </c>
      <c r="EK58" s="28" t="s">
        <v>277</v>
      </c>
      <c r="EL58" s="28" t="s">
        <v>277</v>
      </c>
      <c r="EM58" s="28" t="s">
        <v>277</v>
      </c>
      <c r="EN58" s="28" t="s">
        <v>277</v>
      </c>
      <c r="EO58" s="8"/>
      <c r="EP58" s="9"/>
      <c r="EQ58" s="10" t="str">
        <f t="shared" si="68"/>
        <v/>
      </c>
      <c r="ER58" s="11" t="str">
        <f t="shared" si="69"/>
        <v/>
      </c>
      <c r="ES58" s="10" t="str">
        <f t="shared" si="70"/>
        <v/>
      </c>
      <c r="ET58" s="10">
        <f t="shared" si="71"/>
        <v>0</v>
      </c>
      <c r="EU58" s="13"/>
      <c r="EV58" s="12" t="b">
        <f t="shared" si="72"/>
        <v>1</v>
      </c>
      <c r="EW58" s="3" t="b">
        <f t="shared" si="73"/>
        <v>1</v>
      </c>
      <c r="EX58" s="3" t="b">
        <f t="shared" si="74"/>
        <v>1</v>
      </c>
      <c r="EY58" s="3" t="b">
        <f t="shared" si="75"/>
        <v>1</v>
      </c>
      <c r="EZ58" s="3">
        <f t="shared" si="76"/>
        <v>0</v>
      </c>
      <c r="FA58" s="3">
        <f t="shared" si="77"/>
        <v>0</v>
      </c>
      <c r="FB58" s="3">
        <f t="shared" si="78"/>
        <v>0</v>
      </c>
      <c r="FC58" s="3">
        <f t="shared" si="79"/>
        <v>0</v>
      </c>
      <c r="FD58" s="3">
        <f t="shared" si="80"/>
        <v>0</v>
      </c>
      <c r="FE58" s="3" t="e">
        <f t="shared" si="81"/>
        <v>#VALUE!</v>
      </c>
      <c r="FF58" s="3">
        <f t="shared" si="82"/>
        <v>0</v>
      </c>
      <c r="FG58" s="3">
        <f t="shared" si="83"/>
        <v>0</v>
      </c>
      <c r="FH58" s="3" t="e">
        <f t="shared" si="84"/>
        <v>#VALUE!</v>
      </c>
      <c r="FI58" s="3" t="b">
        <f t="shared" si="85"/>
        <v>1</v>
      </c>
      <c r="FJ58" s="3" t="b">
        <f t="shared" si="86"/>
        <v>1</v>
      </c>
      <c r="FK58" s="3" t="b">
        <f t="shared" si="87"/>
        <v>1</v>
      </c>
      <c r="FL58" s="3" t="b">
        <f t="shared" si="88"/>
        <v>1</v>
      </c>
      <c r="FM58" s="3" t="b">
        <f t="shared" si="89"/>
        <v>1</v>
      </c>
      <c r="FN58" s="3" t="b">
        <f t="shared" si="90"/>
        <v>1</v>
      </c>
      <c r="FO58" s="3">
        <f t="shared" si="91"/>
        <v>0</v>
      </c>
      <c r="FP58" s="3">
        <f t="shared" si="92"/>
        <v>0</v>
      </c>
      <c r="FQ58" s="3">
        <f t="shared" si="93"/>
        <v>0</v>
      </c>
      <c r="FR58" s="3">
        <f t="shared" si="94"/>
        <v>0</v>
      </c>
      <c r="FS58" s="3">
        <f t="shared" si="95"/>
        <v>0</v>
      </c>
      <c r="FT58" s="3">
        <f t="shared" si="96"/>
        <v>0</v>
      </c>
      <c r="FU58" s="3">
        <f t="shared" si="97"/>
        <v>0</v>
      </c>
      <c r="FV58" s="21" t="b">
        <f t="shared" si="40"/>
        <v>1</v>
      </c>
      <c r="FW58" s="24">
        <f t="shared" si="98"/>
        <v>1</v>
      </c>
      <c r="FX58" s="24">
        <f t="shared" si="99"/>
        <v>0</v>
      </c>
      <c r="FY58" s="25" t="e">
        <f t="shared" si="100"/>
        <v>#VALUE!</v>
      </c>
      <c r="FZ58" s="24" t="e">
        <f t="shared" si="101"/>
        <v>#VALUE!</v>
      </c>
      <c r="GA58" s="24" t="e">
        <f t="shared" si="102"/>
        <v>#VALUE!</v>
      </c>
      <c r="GB58" s="24">
        <f t="shared" si="111"/>
        <v>1</v>
      </c>
      <c r="GC58" s="24" t="e">
        <f t="shared" si="112"/>
        <v>#VALUE!</v>
      </c>
      <c r="GD58" s="24" t="e">
        <f t="shared" si="113"/>
        <v>#VALUE!</v>
      </c>
      <c r="GE58" s="24" t="e">
        <f t="shared" si="114"/>
        <v>#VALUE!</v>
      </c>
      <c r="GF58" s="24">
        <f t="shared" si="103"/>
        <v>0</v>
      </c>
      <c r="GG58" s="24">
        <f t="shared" si="104"/>
        <v>0</v>
      </c>
      <c r="GH58" s="24">
        <f t="shared" si="105"/>
        <v>0</v>
      </c>
      <c r="GI58" s="24">
        <f t="shared" si="106"/>
        <v>0</v>
      </c>
      <c r="GJ58" s="24">
        <f t="shared" si="107"/>
        <v>2</v>
      </c>
      <c r="GK58" s="24">
        <f t="shared" si="108"/>
        <v>2</v>
      </c>
      <c r="GL58" s="24">
        <f t="shared" si="109"/>
        <v>2</v>
      </c>
      <c r="GM58" s="31">
        <f t="shared" si="110"/>
        <v>2</v>
      </c>
      <c r="GN58" s="13"/>
    </row>
    <row r="59" spans="1:196">
      <c r="A59" s="54"/>
      <c r="B59" s="54"/>
      <c r="C59" s="54"/>
      <c r="D59" s="54"/>
      <c r="E59" s="54"/>
      <c r="F59" s="54"/>
      <c r="G59" s="54"/>
      <c r="H59" s="54"/>
      <c r="I59" s="54"/>
      <c r="J59" s="54"/>
      <c r="K59" s="54"/>
      <c r="L59" s="54"/>
      <c r="M59" s="56"/>
      <c r="N59" s="54"/>
      <c r="O59" s="54"/>
      <c r="P59" s="54"/>
      <c r="Q59" s="56"/>
      <c r="R59" s="54"/>
      <c r="S59" s="54"/>
      <c r="T59" s="54"/>
      <c r="U59" s="56"/>
      <c r="V59" s="54"/>
      <c r="W59" s="54"/>
      <c r="X59" s="56"/>
      <c r="Y59" s="54"/>
      <c r="Z59" s="54"/>
      <c r="AA59" s="54"/>
      <c r="AB59" s="56"/>
      <c r="AC59" s="54"/>
      <c r="AD59" s="54"/>
      <c r="AE59" s="54"/>
      <c r="AF59" s="56"/>
      <c r="AG59" s="54"/>
      <c r="AH59" s="54"/>
      <c r="AI59" s="56"/>
      <c r="AJ59" s="54"/>
      <c r="AK59" s="54"/>
      <c r="AL59" s="56"/>
      <c r="AM59" s="54"/>
      <c r="AN59" s="54"/>
      <c r="AO59" s="54"/>
      <c r="AP59" s="54"/>
      <c r="AQ59" s="54"/>
      <c r="AR59" s="56"/>
      <c r="AS59" s="54"/>
      <c r="AT59" s="54"/>
      <c r="AU59" s="54"/>
      <c r="AV59" s="54"/>
      <c r="AW59" s="54"/>
      <c r="AX59" s="54"/>
      <c r="AY59" s="56"/>
      <c r="AZ59" s="54"/>
      <c r="BA59" s="54"/>
      <c r="BB59" s="54"/>
      <c r="BC59" s="100"/>
      <c r="BD59" s="8"/>
      <c r="BE59" s="8"/>
      <c r="BF59" s="28" t="s">
        <v>277</v>
      </c>
      <c r="BG59" s="28" t="s">
        <v>277</v>
      </c>
      <c r="BH59" s="28" t="s">
        <v>277</v>
      </c>
      <c r="BI59" s="28" t="s">
        <v>277</v>
      </c>
      <c r="BJ59" s="28" t="s">
        <v>277</v>
      </c>
      <c r="BK59" s="28" t="s">
        <v>277</v>
      </c>
      <c r="BL59" s="28" t="s">
        <v>277</v>
      </c>
      <c r="BM59" s="28" t="s">
        <v>277</v>
      </c>
      <c r="BN59" s="28" t="s">
        <v>277</v>
      </c>
      <c r="BO59" s="28" t="s">
        <v>277</v>
      </c>
      <c r="BP59" s="8"/>
      <c r="BQ59" s="22" t="str">
        <f t="shared" si="0"/>
        <v/>
      </c>
      <c r="BR59" s="22" t="str">
        <f>BR58</f>
        <v/>
      </c>
      <c r="BS59" s="22" t="str">
        <f>IF(FV58=FALSE,C60,"")</f>
        <v/>
      </c>
      <c r="BT59" s="22" t="str">
        <f t="shared" si="54"/>
        <v/>
      </c>
      <c r="BU59" s="22" t="str">
        <f t="shared" si="1"/>
        <v/>
      </c>
      <c r="BV59" s="22" t="str">
        <f t="shared" si="2"/>
        <v/>
      </c>
      <c r="BW59" s="22" t="str">
        <f t="shared" si="61"/>
        <v/>
      </c>
      <c r="BX59" s="22" t="str">
        <f t="shared" si="55"/>
        <v/>
      </c>
      <c r="BY59" s="22" t="str">
        <f t="shared" si="62"/>
        <v/>
      </c>
      <c r="BZ59" s="22" t="str">
        <f t="shared" si="63"/>
        <v/>
      </c>
      <c r="CA59" s="18"/>
      <c r="CB59" s="3" t="str">
        <f>CB58</f>
        <v/>
      </c>
      <c r="CC59" s="3" t="str">
        <f>CC58</f>
        <v/>
      </c>
      <c r="CD59" s="3" t="str">
        <f>CD58</f>
        <v/>
      </c>
      <c r="CE59" s="3" t="str">
        <f>IF(ET59=1,EQ60,"")</f>
        <v/>
      </c>
      <c r="CF59" s="3" t="str">
        <f>IF(ET59=1,ER60,"")</f>
        <v/>
      </c>
      <c r="CG59" s="3" t="str">
        <f>IF(ET59=1,ES60,"")</f>
        <v/>
      </c>
      <c r="CH59" s="3" t="str">
        <f t="shared" si="64"/>
        <v/>
      </c>
      <c r="CI59" s="8"/>
      <c r="CJ59" s="3" t="str">
        <f>CJ58</f>
        <v/>
      </c>
      <c r="CK59" s="3" t="str">
        <f>CK58</f>
        <v/>
      </c>
      <c r="CL59" s="3" t="str">
        <f>IF(ET60=2,V60,"")</f>
        <v/>
      </c>
      <c r="CM59" s="3" t="str">
        <f>IF(ET60=2,W60,"")</f>
        <v/>
      </c>
      <c r="CN59" s="8"/>
      <c r="CO59" s="3" t="str">
        <f>CO58</f>
        <v/>
      </c>
      <c r="CP59" s="3" t="str">
        <f>CP58</f>
        <v/>
      </c>
      <c r="CQ59" s="3" t="str">
        <f>IF(ET59=3,AG60,"")</f>
        <v/>
      </c>
      <c r="CR59" s="3" t="str">
        <f>IF(ET59=3,AH60,"")</f>
        <v/>
      </c>
      <c r="CS59" s="8"/>
      <c r="CT59" s="3" t="str">
        <f>CT58</f>
        <v/>
      </c>
      <c r="CU59" s="3" t="str">
        <f>CU58</f>
        <v/>
      </c>
      <c r="CV59" s="3" t="str">
        <f>IF(ET59=4,AJ60,"")</f>
        <v/>
      </c>
      <c r="CW59" s="3" t="str">
        <f>IF(ET59=4,AK60,"")</f>
        <v/>
      </c>
      <c r="CX59" s="8"/>
      <c r="CY59" s="3" t="str">
        <f>CY58</f>
        <v/>
      </c>
      <c r="CZ59" s="3" t="str">
        <f>CZ58</f>
        <v/>
      </c>
      <c r="DA59" s="3" t="str">
        <f>DA58</f>
        <v/>
      </c>
      <c r="DB59" s="3" t="str">
        <f>IF(ET59=5,AM60,"")</f>
        <v/>
      </c>
      <c r="DC59" s="3" t="str">
        <f>IF(ET59=5,AN60,"")</f>
        <v/>
      </c>
      <c r="DD59" s="3" t="str">
        <f>IF(ET59=5,AO60,"")</f>
        <v/>
      </c>
      <c r="DE59" s="3" t="str">
        <f>DE58</f>
        <v/>
      </c>
      <c r="DF59" s="3" t="str">
        <f>DF58</f>
        <v/>
      </c>
      <c r="DG59" s="3" t="str">
        <f t="shared" si="65"/>
        <v/>
      </c>
      <c r="DH59" s="8"/>
      <c r="DI59" s="3" t="str">
        <f>DI58</f>
        <v/>
      </c>
      <c r="DJ59" s="3" t="str">
        <f>DJ58</f>
        <v/>
      </c>
      <c r="DK59" s="3" t="str">
        <f>DK58</f>
        <v/>
      </c>
      <c r="DL59" s="3" t="str">
        <f>DL58</f>
        <v/>
      </c>
      <c r="DM59" s="3" t="str">
        <f>IF(ET58=6,AS60,"")</f>
        <v/>
      </c>
      <c r="DN59" s="3" t="str">
        <f>IF(ET58=6,AT60,"")</f>
        <v/>
      </c>
      <c r="DO59" s="3" t="str">
        <f>IF(ET58=6,AU60,"")</f>
        <v/>
      </c>
      <c r="DP59" s="3" t="str">
        <f>IF(ET58=6,AV60,"")</f>
        <v/>
      </c>
      <c r="DQ59" s="3" t="str">
        <f>DQ58</f>
        <v/>
      </c>
      <c r="DR59" s="3" t="str">
        <f>DR58</f>
        <v/>
      </c>
      <c r="DS59" s="3" t="str">
        <f t="shared" si="66"/>
        <v/>
      </c>
      <c r="DT59" s="8"/>
      <c r="DU59" s="3" t="str">
        <f>DU58</f>
        <v/>
      </c>
      <c r="DV59" s="3" t="str">
        <f>DV58</f>
        <v/>
      </c>
      <c r="DW59" s="3" t="str">
        <f>DW58</f>
        <v/>
      </c>
      <c r="DX59" s="3" t="str">
        <f>DX58</f>
        <v/>
      </c>
      <c r="DY59" s="3" t="str">
        <f>IF(ET58=7,AZ60,"")</f>
        <v/>
      </c>
      <c r="DZ59" s="3" t="str">
        <f>IF(ET58=7,BA60,"")</f>
        <v/>
      </c>
      <c r="EA59" s="3" t="str">
        <f>IF(ET58=7,BB60,"")</f>
        <v/>
      </c>
      <c r="EB59" s="3" t="str">
        <f>IF(ET58=7,BC60,"")</f>
        <v/>
      </c>
      <c r="EC59" s="3" t="str">
        <f t="shared" si="67"/>
        <v/>
      </c>
      <c r="ED59" s="8"/>
      <c r="EE59" s="28" t="s">
        <v>277</v>
      </c>
      <c r="EF59" s="28" t="s">
        <v>277</v>
      </c>
      <c r="EG59" s="28" t="s">
        <v>277</v>
      </c>
      <c r="EH59" s="28" t="s">
        <v>277</v>
      </c>
      <c r="EI59" s="28" t="s">
        <v>277</v>
      </c>
      <c r="EJ59" s="28" t="s">
        <v>277</v>
      </c>
      <c r="EK59" s="28" t="s">
        <v>277</v>
      </c>
      <c r="EL59" s="28" t="s">
        <v>277</v>
      </c>
      <c r="EM59" s="28" t="s">
        <v>277</v>
      </c>
      <c r="EN59" s="28" t="s">
        <v>277</v>
      </c>
      <c r="EO59" s="8"/>
      <c r="EP59" s="9"/>
      <c r="EQ59" s="10" t="str">
        <f t="shared" si="68"/>
        <v/>
      </c>
      <c r="ER59" s="11" t="str">
        <f t="shared" si="69"/>
        <v/>
      </c>
      <c r="ES59" s="10" t="str">
        <f t="shared" si="70"/>
        <v/>
      </c>
      <c r="ET59" s="10">
        <f t="shared" si="71"/>
        <v>0</v>
      </c>
      <c r="EU59" s="13"/>
      <c r="EV59" s="12" t="b">
        <f t="shared" si="72"/>
        <v>1</v>
      </c>
      <c r="EW59" s="3" t="b">
        <f t="shared" si="73"/>
        <v>1</v>
      </c>
      <c r="EX59" s="3" t="b">
        <f t="shared" si="74"/>
        <v>1</v>
      </c>
      <c r="EY59" s="3" t="b">
        <f t="shared" si="75"/>
        <v>1</v>
      </c>
      <c r="EZ59" s="3">
        <f t="shared" si="76"/>
        <v>0</v>
      </c>
      <c r="FA59" s="3">
        <f t="shared" si="77"/>
        <v>0</v>
      </c>
      <c r="FB59" s="3">
        <f t="shared" si="78"/>
        <v>0</v>
      </c>
      <c r="FC59" s="3">
        <f t="shared" si="79"/>
        <v>0</v>
      </c>
      <c r="FD59" s="3">
        <f t="shared" si="80"/>
        <v>0</v>
      </c>
      <c r="FE59" s="3" t="e">
        <f t="shared" si="81"/>
        <v>#VALUE!</v>
      </c>
      <c r="FF59" s="3">
        <f t="shared" si="82"/>
        <v>0</v>
      </c>
      <c r="FG59" s="3">
        <f t="shared" si="83"/>
        <v>0</v>
      </c>
      <c r="FH59" s="3" t="e">
        <f t="shared" si="84"/>
        <v>#VALUE!</v>
      </c>
      <c r="FI59" s="3" t="b">
        <f t="shared" si="85"/>
        <v>1</v>
      </c>
      <c r="FJ59" s="3" t="b">
        <f t="shared" si="86"/>
        <v>1</v>
      </c>
      <c r="FK59" s="3" t="b">
        <f t="shared" si="87"/>
        <v>1</v>
      </c>
      <c r="FL59" s="3" t="b">
        <f t="shared" si="88"/>
        <v>1</v>
      </c>
      <c r="FM59" s="3" t="b">
        <f t="shared" si="89"/>
        <v>1</v>
      </c>
      <c r="FN59" s="3" t="b">
        <f t="shared" si="90"/>
        <v>1</v>
      </c>
      <c r="FO59" s="3">
        <f t="shared" si="91"/>
        <v>0</v>
      </c>
      <c r="FP59" s="3">
        <f t="shared" si="92"/>
        <v>0</v>
      </c>
      <c r="FQ59" s="3">
        <f t="shared" si="93"/>
        <v>0</v>
      </c>
      <c r="FR59" s="3">
        <f t="shared" si="94"/>
        <v>0</v>
      </c>
      <c r="FS59" s="3">
        <f t="shared" si="95"/>
        <v>0</v>
      </c>
      <c r="FT59" s="3">
        <f t="shared" si="96"/>
        <v>0</v>
      </c>
      <c r="FU59" s="3">
        <f t="shared" si="97"/>
        <v>0</v>
      </c>
      <c r="FV59" s="21" t="b">
        <f t="shared" si="40"/>
        <v>1</v>
      </c>
      <c r="FW59" s="24">
        <f t="shared" si="98"/>
        <v>1</v>
      </c>
      <c r="FX59" s="24">
        <f t="shared" si="99"/>
        <v>0</v>
      </c>
      <c r="FY59" s="25" t="e">
        <f t="shared" si="100"/>
        <v>#VALUE!</v>
      </c>
      <c r="FZ59" s="24" t="e">
        <f t="shared" si="101"/>
        <v>#VALUE!</v>
      </c>
      <c r="GA59" s="24" t="e">
        <f t="shared" si="102"/>
        <v>#VALUE!</v>
      </c>
      <c r="GB59" s="24">
        <f t="shared" si="111"/>
        <v>1</v>
      </c>
      <c r="GC59" s="24" t="e">
        <f t="shared" si="112"/>
        <v>#VALUE!</v>
      </c>
      <c r="GD59" s="24" t="e">
        <f t="shared" si="113"/>
        <v>#VALUE!</v>
      </c>
      <c r="GE59" s="24" t="e">
        <f t="shared" si="114"/>
        <v>#VALUE!</v>
      </c>
      <c r="GF59" s="24">
        <f t="shared" si="103"/>
        <v>0</v>
      </c>
      <c r="GG59" s="24">
        <f t="shared" si="104"/>
        <v>0</v>
      </c>
      <c r="GH59" s="24">
        <f t="shared" si="105"/>
        <v>0</v>
      </c>
      <c r="GI59" s="24">
        <f t="shared" si="106"/>
        <v>0</v>
      </c>
      <c r="GJ59" s="24">
        <f t="shared" si="107"/>
        <v>2</v>
      </c>
      <c r="GK59" s="24">
        <f t="shared" si="108"/>
        <v>2</v>
      </c>
      <c r="GL59" s="24">
        <f t="shared" si="109"/>
        <v>2</v>
      </c>
      <c r="GM59" s="31">
        <f t="shared" si="110"/>
        <v>2</v>
      </c>
      <c r="GN59" s="13"/>
    </row>
    <row r="60" spans="1:196">
      <c r="A60" s="54"/>
      <c r="B60" s="54"/>
      <c r="C60" s="54"/>
      <c r="D60" s="54"/>
      <c r="E60" s="54"/>
      <c r="F60" s="54"/>
      <c r="G60" s="54"/>
      <c r="H60" s="54"/>
      <c r="I60" s="54"/>
      <c r="J60" s="54"/>
      <c r="K60" s="54"/>
      <c r="L60" s="54"/>
      <c r="M60" s="56"/>
      <c r="N60" s="54"/>
      <c r="O60" s="54"/>
      <c r="P60" s="54"/>
      <c r="Q60" s="56"/>
      <c r="R60" s="54"/>
      <c r="S60" s="54"/>
      <c r="T60" s="54"/>
      <c r="U60" s="56"/>
      <c r="V60" s="54"/>
      <c r="W60" s="54"/>
      <c r="X60" s="56"/>
      <c r="Y60" s="54"/>
      <c r="Z60" s="54"/>
      <c r="AA60" s="54"/>
      <c r="AB60" s="56"/>
      <c r="AC60" s="54"/>
      <c r="AD60" s="54"/>
      <c r="AE60" s="54"/>
      <c r="AF60" s="56"/>
      <c r="AG60" s="54"/>
      <c r="AH60" s="54"/>
      <c r="AI60" s="56"/>
      <c r="AJ60" s="54"/>
      <c r="AK60" s="54"/>
      <c r="AL60" s="56"/>
      <c r="AM60" s="54"/>
      <c r="AN60" s="54"/>
      <c r="AO60" s="54"/>
      <c r="AP60" s="54"/>
      <c r="AQ60" s="54"/>
      <c r="AR60" s="56"/>
      <c r="AS60" s="54"/>
      <c r="AT60" s="54"/>
      <c r="AU60" s="54"/>
      <c r="AV60" s="54"/>
      <c r="AW60" s="54"/>
      <c r="AX60" s="54"/>
      <c r="AY60" s="56"/>
      <c r="AZ60" s="54"/>
      <c r="BA60" s="54"/>
      <c r="BB60" s="54"/>
      <c r="BC60" s="100"/>
      <c r="BD60" s="8"/>
      <c r="BE60" s="8"/>
      <c r="BF60" s="28" t="s">
        <v>277</v>
      </c>
      <c r="BG60" s="28" t="s">
        <v>277</v>
      </c>
      <c r="BH60" s="28" t="s">
        <v>277</v>
      </c>
      <c r="BI60" s="28" t="s">
        <v>277</v>
      </c>
      <c r="BJ60" s="28" t="s">
        <v>277</v>
      </c>
      <c r="BK60" s="28" t="s">
        <v>277</v>
      </c>
      <c r="BL60" s="28" t="s">
        <v>277</v>
      </c>
      <c r="BM60" s="28" t="s">
        <v>277</v>
      </c>
      <c r="BN60" s="28" t="s">
        <v>277</v>
      </c>
      <c r="BO60" s="28" t="s">
        <v>277</v>
      </c>
      <c r="BP60" s="8"/>
      <c r="BQ60" s="22" t="str">
        <f t="shared" si="0"/>
        <v/>
      </c>
      <c r="BR60" s="22" t="str">
        <f>IF(FV58=FALSE,C59,"")</f>
        <v/>
      </c>
      <c r="BS60" s="22" t="str">
        <f>BS59</f>
        <v/>
      </c>
      <c r="BT60" s="22" t="str">
        <f t="shared" si="54"/>
        <v/>
      </c>
      <c r="BU60" s="22" t="str">
        <f t="shared" si="1"/>
        <v/>
      </c>
      <c r="BV60" s="22" t="str">
        <f t="shared" si="2"/>
        <v/>
      </c>
      <c r="BW60" s="22" t="str">
        <f t="shared" si="61"/>
        <v/>
      </c>
      <c r="BX60" s="22" t="str">
        <f t="shared" si="55"/>
        <v/>
      </c>
      <c r="BY60" s="22" t="str">
        <f t="shared" si="62"/>
        <v/>
      </c>
      <c r="BZ60" s="22" t="str">
        <f t="shared" si="63"/>
        <v/>
      </c>
      <c r="CA60" s="18"/>
      <c r="CB60" s="3" t="str">
        <f>IF(ET58=1, EQ59,"")</f>
        <v/>
      </c>
      <c r="CC60" s="3" t="str">
        <f>IF(ET58=1, ER59,"")</f>
        <v/>
      </c>
      <c r="CD60" s="3" t="str">
        <f>IF(ET58=1, ES59,"")</f>
        <v/>
      </c>
      <c r="CE60" s="3" t="str">
        <f>CE59</f>
        <v/>
      </c>
      <c r="CF60" s="3" t="str">
        <f>CF59</f>
        <v/>
      </c>
      <c r="CG60" s="3" t="str">
        <f>CG59</f>
        <v/>
      </c>
      <c r="CH60" s="3" t="str">
        <f t="shared" si="64"/>
        <v/>
      </c>
      <c r="CI60" s="8"/>
      <c r="CJ60" s="3" t="str">
        <f>IF(ET60=2,V59,"")</f>
        <v/>
      </c>
      <c r="CK60" s="3" t="str">
        <f>IF(ET60=2,W59,"")</f>
        <v/>
      </c>
      <c r="CL60" s="3" t="str">
        <f>CL59</f>
        <v/>
      </c>
      <c r="CM60" s="3" t="str">
        <f>CM59</f>
        <v/>
      </c>
      <c r="CN60" s="8"/>
      <c r="CO60" s="3" t="str">
        <f>IF(ET60=3,AG59,"")</f>
        <v/>
      </c>
      <c r="CP60" s="3" t="str">
        <f>IF(ET60=3,AH59,"")</f>
        <v/>
      </c>
      <c r="CQ60" s="3" t="str">
        <f>CQ59</f>
        <v/>
      </c>
      <c r="CR60" s="3" t="str">
        <f>CR59</f>
        <v/>
      </c>
      <c r="CS60" s="8"/>
      <c r="CT60" s="3" t="str">
        <f>IF(ET60=4,AJ59,"")</f>
        <v/>
      </c>
      <c r="CU60" s="3" t="str">
        <f>IF(ET60=4,AK59,"")</f>
        <v/>
      </c>
      <c r="CV60" s="3" t="str">
        <f>CV59</f>
        <v/>
      </c>
      <c r="CW60" s="3" t="str">
        <f>CW59</f>
        <v/>
      </c>
      <c r="CX60" s="8"/>
      <c r="CY60" s="3" t="str">
        <f>IF(ET60=5,AM59,"")</f>
        <v/>
      </c>
      <c r="CZ60" s="3" t="str">
        <f>IF(ET60=5,AN59,"")</f>
        <v/>
      </c>
      <c r="DA60" s="3" t="str">
        <f>IF(ET60=5,AO59,"")</f>
        <v/>
      </c>
      <c r="DB60" s="3" t="str">
        <f>DB59</f>
        <v/>
      </c>
      <c r="DC60" s="3" t="str">
        <f>DC59</f>
        <v/>
      </c>
      <c r="DD60" s="3" t="str">
        <f>DD59</f>
        <v/>
      </c>
      <c r="DE60" s="3" t="str">
        <f>DE59</f>
        <v/>
      </c>
      <c r="DF60" s="3" t="str">
        <f>DF59</f>
        <v/>
      </c>
      <c r="DG60" s="3" t="str">
        <f t="shared" si="65"/>
        <v/>
      </c>
      <c r="DH60" s="8"/>
      <c r="DI60" s="3" t="str">
        <f>IF(ET58=6,AS59,"")</f>
        <v/>
      </c>
      <c r="DJ60" s="3" t="str">
        <f>IF(ET58=6,AT59,"")</f>
        <v/>
      </c>
      <c r="DK60" s="3" t="str">
        <f>IF(ET58=6,AU59,"")</f>
        <v/>
      </c>
      <c r="DL60" s="3" t="str">
        <f>IF(ET58=6,AV59,"")</f>
        <v/>
      </c>
      <c r="DM60" s="3" t="str">
        <f>DM59</f>
        <v/>
      </c>
      <c r="DN60" s="3" t="str">
        <f>DN59</f>
        <v/>
      </c>
      <c r="DO60" s="3" t="str">
        <f>DO59</f>
        <v/>
      </c>
      <c r="DP60" s="3" t="str">
        <f>DP59</f>
        <v/>
      </c>
      <c r="DQ60" s="3" t="str">
        <f>DQ59</f>
        <v/>
      </c>
      <c r="DR60" s="3" t="str">
        <f>DR59</f>
        <v/>
      </c>
      <c r="DS60" s="3" t="str">
        <f t="shared" si="66"/>
        <v/>
      </c>
      <c r="DT60" s="8"/>
      <c r="DU60" s="3" t="str">
        <f>IF(ET58=7,AZ59,"")</f>
        <v/>
      </c>
      <c r="DV60" s="3" t="str">
        <f>IF(ET58=7,BA59,"")</f>
        <v/>
      </c>
      <c r="DW60" s="3" t="str">
        <f>IF(ET58=7,BB59,"")</f>
        <v/>
      </c>
      <c r="DX60" s="3" t="str">
        <f>IF(ET58=7,BC59,"")</f>
        <v/>
      </c>
      <c r="DY60" s="3" t="str">
        <f>DY59</f>
        <v/>
      </c>
      <c r="DZ60" s="3" t="str">
        <f>DZ59</f>
        <v/>
      </c>
      <c r="EA60" s="3" t="str">
        <f>EA59</f>
        <v/>
      </c>
      <c r="EB60" s="3" t="str">
        <f>EB59</f>
        <v/>
      </c>
      <c r="EC60" s="3" t="str">
        <f t="shared" si="67"/>
        <v/>
      </c>
      <c r="ED60" s="8"/>
      <c r="EE60" s="28" t="s">
        <v>277</v>
      </c>
      <c r="EF60" s="28" t="s">
        <v>277</v>
      </c>
      <c r="EG60" s="28" t="s">
        <v>277</v>
      </c>
      <c r="EH60" s="28" t="s">
        <v>277</v>
      </c>
      <c r="EI60" s="28" t="s">
        <v>277</v>
      </c>
      <c r="EJ60" s="28" t="s">
        <v>277</v>
      </c>
      <c r="EK60" s="28" t="s">
        <v>277</v>
      </c>
      <c r="EL60" s="28" t="s">
        <v>277</v>
      </c>
      <c r="EM60" s="28" t="s">
        <v>277</v>
      </c>
      <c r="EN60" s="28" t="s">
        <v>277</v>
      </c>
      <c r="EO60" s="8"/>
      <c r="EP60" s="9"/>
      <c r="EQ60" s="10" t="str">
        <f t="shared" si="68"/>
        <v/>
      </c>
      <c r="ER60" s="11" t="str">
        <f t="shared" si="69"/>
        <v/>
      </c>
      <c r="ES60" s="10" t="str">
        <f t="shared" si="70"/>
        <v/>
      </c>
      <c r="ET60" s="10">
        <f t="shared" si="71"/>
        <v>0</v>
      </c>
      <c r="EU60" s="13"/>
      <c r="EV60" s="12" t="b">
        <f t="shared" si="72"/>
        <v>1</v>
      </c>
      <c r="EW60" s="3" t="b">
        <f t="shared" si="73"/>
        <v>1</v>
      </c>
      <c r="EX60" s="3" t="b">
        <f t="shared" si="74"/>
        <v>1</v>
      </c>
      <c r="EY60" s="3" t="b">
        <f t="shared" si="75"/>
        <v>1</v>
      </c>
      <c r="EZ60" s="3">
        <f t="shared" si="76"/>
        <v>0</v>
      </c>
      <c r="FA60" s="3">
        <f t="shared" si="77"/>
        <v>0</v>
      </c>
      <c r="FB60" s="3">
        <f t="shared" si="78"/>
        <v>0</v>
      </c>
      <c r="FC60" s="3">
        <f t="shared" si="79"/>
        <v>0</v>
      </c>
      <c r="FD60" s="3">
        <f t="shared" si="80"/>
        <v>0</v>
      </c>
      <c r="FE60" s="3" t="e">
        <f t="shared" si="81"/>
        <v>#VALUE!</v>
      </c>
      <c r="FF60" s="3">
        <f t="shared" si="82"/>
        <v>0</v>
      </c>
      <c r="FG60" s="3">
        <f t="shared" si="83"/>
        <v>0</v>
      </c>
      <c r="FH60" s="3" t="e">
        <f t="shared" si="84"/>
        <v>#VALUE!</v>
      </c>
      <c r="FI60" s="3" t="b">
        <f t="shared" si="85"/>
        <v>1</v>
      </c>
      <c r="FJ60" s="3" t="b">
        <f t="shared" si="86"/>
        <v>1</v>
      </c>
      <c r="FK60" s="3" t="b">
        <f t="shared" si="87"/>
        <v>1</v>
      </c>
      <c r="FL60" s="3" t="b">
        <f t="shared" si="88"/>
        <v>1</v>
      </c>
      <c r="FM60" s="3" t="b">
        <f t="shared" si="89"/>
        <v>1</v>
      </c>
      <c r="FN60" s="3" t="b">
        <f t="shared" si="90"/>
        <v>1</v>
      </c>
      <c r="FO60" s="3">
        <f t="shared" si="91"/>
        <v>0</v>
      </c>
      <c r="FP60" s="3">
        <f t="shared" si="92"/>
        <v>0</v>
      </c>
      <c r="FQ60" s="3">
        <f t="shared" si="93"/>
        <v>0</v>
      </c>
      <c r="FR60" s="3">
        <f t="shared" si="94"/>
        <v>0</v>
      </c>
      <c r="FS60" s="3">
        <f t="shared" si="95"/>
        <v>0</v>
      </c>
      <c r="FT60" s="3">
        <f t="shared" si="96"/>
        <v>0</v>
      </c>
      <c r="FU60" s="3">
        <f t="shared" si="97"/>
        <v>0</v>
      </c>
      <c r="FV60" s="21" t="b">
        <f t="shared" si="40"/>
        <v>1</v>
      </c>
      <c r="FW60" s="24">
        <f t="shared" si="98"/>
        <v>1</v>
      </c>
      <c r="FX60" s="24">
        <f t="shared" si="99"/>
        <v>0</v>
      </c>
      <c r="FY60" s="25" t="e">
        <f t="shared" si="100"/>
        <v>#VALUE!</v>
      </c>
      <c r="FZ60" s="24" t="e">
        <f t="shared" si="101"/>
        <v>#VALUE!</v>
      </c>
      <c r="GA60" s="24" t="e">
        <f t="shared" si="102"/>
        <v>#VALUE!</v>
      </c>
      <c r="GB60" s="24">
        <f t="shared" si="111"/>
        <v>1</v>
      </c>
      <c r="GC60" s="24" t="e">
        <f t="shared" si="112"/>
        <v>#VALUE!</v>
      </c>
      <c r="GD60" s="24" t="e">
        <f t="shared" si="113"/>
        <v>#VALUE!</v>
      </c>
      <c r="GE60" s="24" t="e">
        <f t="shared" si="114"/>
        <v>#VALUE!</v>
      </c>
      <c r="GF60" s="24">
        <f t="shared" si="103"/>
        <v>0</v>
      </c>
      <c r="GG60" s="24">
        <f t="shared" si="104"/>
        <v>0</v>
      </c>
      <c r="GH60" s="24">
        <f t="shared" si="105"/>
        <v>0</v>
      </c>
      <c r="GI60" s="24">
        <f t="shared" si="106"/>
        <v>0</v>
      </c>
      <c r="GJ60" s="24">
        <f t="shared" si="107"/>
        <v>2</v>
      </c>
      <c r="GK60" s="24">
        <f t="shared" si="108"/>
        <v>2</v>
      </c>
      <c r="GL60" s="24">
        <f t="shared" si="109"/>
        <v>2</v>
      </c>
      <c r="GM60" s="31">
        <f t="shared" si="110"/>
        <v>2</v>
      </c>
      <c r="GN60" s="13"/>
    </row>
    <row r="61" spans="1:196">
      <c r="A61" s="54"/>
      <c r="B61" s="54"/>
      <c r="C61" s="54"/>
      <c r="D61" s="54"/>
      <c r="E61" s="54"/>
      <c r="F61" s="54"/>
      <c r="G61" s="54"/>
      <c r="H61" s="54"/>
      <c r="I61" s="54"/>
      <c r="J61" s="54"/>
      <c r="K61" s="54"/>
      <c r="L61" s="54"/>
      <c r="M61" s="56"/>
      <c r="N61" s="54"/>
      <c r="O61" s="54"/>
      <c r="P61" s="54"/>
      <c r="Q61" s="56"/>
      <c r="R61" s="54"/>
      <c r="S61" s="54"/>
      <c r="T61" s="54"/>
      <c r="U61" s="56"/>
      <c r="V61" s="54"/>
      <c r="W61" s="54"/>
      <c r="X61" s="56"/>
      <c r="Y61" s="54"/>
      <c r="Z61" s="54"/>
      <c r="AA61" s="54"/>
      <c r="AB61" s="56"/>
      <c r="AC61" s="54"/>
      <c r="AD61" s="54"/>
      <c r="AE61" s="54"/>
      <c r="AF61" s="56"/>
      <c r="AG61" s="54"/>
      <c r="AH61" s="54"/>
      <c r="AI61" s="56"/>
      <c r="AJ61" s="54"/>
      <c r="AK61" s="54"/>
      <c r="AL61" s="56"/>
      <c r="AM61" s="54"/>
      <c r="AN61" s="54"/>
      <c r="AO61" s="54"/>
      <c r="AP61" s="54"/>
      <c r="AQ61" s="54"/>
      <c r="AR61" s="56"/>
      <c r="AS61" s="54"/>
      <c r="AT61" s="54"/>
      <c r="AU61" s="54"/>
      <c r="AV61" s="54"/>
      <c r="AW61" s="54"/>
      <c r="AX61" s="54"/>
      <c r="AY61" s="56"/>
      <c r="AZ61" s="54"/>
      <c r="BA61" s="54"/>
      <c r="BB61" s="54"/>
      <c r="BC61" s="100"/>
      <c r="BD61" s="8"/>
      <c r="BE61" s="8"/>
      <c r="BF61" s="28" t="s">
        <v>277</v>
      </c>
      <c r="BG61" s="28" t="s">
        <v>277</v>
      </c>
      <c r="BH61" s="28" t="s">
        <v>277</v>
      </c>
      <c r="BI61" s="28" t="s">
        <v>277</v>
      </c>
      <c r="BJ61" s="28" t="s">
        <v>277</v>
      </c>
      <c r="BK61" s="28" t="s">
        <v>277</v>
      </c>
      <c r="BL61" s="28" t="s">
        <v>277</v>
      </c>
      <c r="BM61" s="28" t="s">
        <v>277</v>
      </c>
      <c r="BN61" s="28" t="s">
        <v>277</v>
      </c>
      <c r="BO61" s="28" t="s">
        <v>277</v>
      </c>
      <c r="BP61" s="8"/>
      <c r="BQ61" s="22" t="str">
        <f t="shared" si="0"/>
        <v/>
      </c>
      <c r="BR61" s="22" t="str">
        <f>IF(FV61=FALSE,C61,"")</f>
        <v/>
      </c>
      <c r="BS61" s="22" t="str">
        <f>BR63</f>
        <v/>
      </c>
      <c r="BT61" s="22" t="str">
        <f t="shared" si="54"/>
        <v/>
      </c>
      <c r="BU61" s="22" t="str">
        <f t="shared" si="1"/>
        <v/>
      </c>
      <c r="BV61" s="22" t="str">
        <f t="shared" si="2"/>
        <v/>
      </c>
      <c r="BW61" s="22" t="str">
        <f t="shared" si="61"/>
        <v/>
      </c>
      <c r="BX61" s="22" t="str">
        <f t="shared" si="55"/>
        <v/>
      </c>
      <c r="BY61" s="22" t="str">
        <f t="shared" si="62"/>
        <v/>
      </c>
      <c r="BZ61" s="22" t="str">
        <f t="shared" si="63"/>
        <v/>
      </c>
      <c r="CA61" s="18"/>
      <c r="CB61" s="3" t="str">
        <f>IF(ET61=1, EQ61,"")</f>
        <v/>
      </c>
      <c r="CC61" s="3" t="str">
        <f>IF(ET61=1, ER61,"")</f>
        <v/>
      </c>
      <c r="CD61" s="3" t="str">
        <f>IF(ET61=1, ES61,"")</f>
        <v/>
      </c>
      <c r="CE61" s="3" t="str">
        <f>CB63</f>
        <v/>
      </c>
      <c r="CF61" s="3" t="str">
        <f>CC63</f>
        <v/>
      </c>
      <c r="CG61" s="3" t="str">
        <f>CD63</f>
        <v/>
      </c>
      <c r="CH61" s="3" t="str">
        <f t="shared" si="64"/>
        <v/>
      </c>
      <c r="CI61" s="8"/>
      <c r="CJ61" s="3" t="str">
        <f>IF(ET61=2,V61,"")</f>
        <v/>
      </c>
      <c r="CK61" s="3" t="str">
        <f>IF(ET61=2,W61,"")</f>
        <v/>
      </c>
      <c r="CL61" s="3" t="str">
        <f>CJ63</f>
        <v/>
      </c>
      <c r="CM61" s="3" t="str">
        <f>CK63</f>
        <v/>
      </c>
      <c r="CN61" s="8"/>
      <c r="CO61" s="3" t="str">
        <f>IF(ET61=3,AG61,"")</f>
        <v/>
      </c>
      <c r="CP61" s="3" t="str">
        <f>IF(ET61=3,AH61,"")</f>
        <v/>
      </c>
      <c r="CQ61" s="3" t="str">
        <f>CO63</f>
        <v/>
      </c>
      <c r="CR61" s="3" t="str">
        <f>CP63</f>
        <v/>
      </c>
      <c r="CS61" s="8"/>
      <c r="CT61" s="3" t="str">
        <f>IF(ET61=4,AJ61,"")</f>
        <v/>
      </c>
      <c r="CU61" s="3" t="str">
        <f>IF(ET61=4,AK61,"")</f>
        <v/>
      </c>
      <c r="CV61" s="3" t="str">
        <f>CT63</f>
        <v/>
      </c>
      <c r="CW61" s="3" t="str">
        <f>CU63</f>
        <v/>
      </c>
      <c r="CX61" s="8"/>
      <c r="CY61" s="3" t="str">
        <f>IF(ET61=5,AM61,"")</f>
        <v/>
      </c>
      <c r="CZ61" s="3" t="str">
        <f>IF(ET61=5,AN61,"")</f>
        <v/>
      </c>
      <c r="DA61" s="3" t="str">
        <f>IF(ET61=5,AO61,"")</f>
        <v/>
      </c>
      <c r="DB61" s="3" t="str">
        <f>CY63</f>
        <v/>
      </c>
      <c r="DC61" s="3" t="str">
        <f>CZ63</f>
        <v/>
      </c>
      <c r="DD61" s="3" t="str">
        <f>DA63</f>
        <v/>
      </c>
      <c r="DE61" s="3" t="str">
        <f>IF(ET61=5,AP61,"")</f>
        <v/>
      </c>
      <c r="DF61" s="3" t="str">
        <f>IF(ET61=5,AQ61,"")</f>
        <v/>
      </c>
      <c r="DG61" s="3" t="str">
        <f t="shared" si="65"/>
        <v/>
      </c>
      <c r="DH61" s="8"/>
      <c r="DI61" s="3" t="str">
        <f>IF(ET61=6,AS61,"")</f>
        <v/>
      </c>
      <c r="DJ61" s="3" t="str">
        <f>IF(ET61=6,AT61,"")</f>
        <v/>
      </c>
      <c r="DK61" s="3" t="str">
        <f>IF(ET61=6,AU61,"")</f>
        <v/>
      </c>
      <c r="DL61" s="3" t="str">
        <f>IF(ET61=6,AV61,"")</f>
        <v/>
      </c>
      <c r="DM61" s="3" t="str">
        <f>DI63</f>
        <v/>
      </c>
      <c r="DN61" s="3" t="str">
        <f>DJ63</f>
        <v/>
      </c>
      <c r="DO61" s="3" t="str">
        <f>DK63</f>
        <v/>
      </c>
      <c r="DP61" s="3" t="str">
        <f>DL63</f>
        <v/>
      </c>
      <c r="DQ61" s="3" t="str">
        <f>IF(ET61=6,AW61,"")</f>
        <v/>
      </c>
      <c r="DR61" s="3" t="str">
        <f>IF(ET61=6,AX61,"")</f>
        <v/>
      </c>
      <c r="DS61" s="3" t="str">
        <f t="shared" si="66"/>
        <v/>
      </c>
      <c r="DT61" s="8"/>
      <c r="DU61" s="3" t="str">
        <f>IF(ET61=7,AZ61,"")</f>
        <v/>
      </c>
      <c r="DV61" s="3" t="str">
        <f>IF(ET61=7,BA61,"")</f>
        <v/>
      </c>
      <c r="DW61" s="3" t="str">
        <f>IF(ET61=7,BB61,"")</f>
        <v/>
      </c>
      <c r="DX61" s="3" t="str">
        <f>IF(ET61=7,BC61,"")</f>
        <v/>
      </c>
      <c r="DY61" s="3" t="str">
        <f>DU63</f>
        <v/>
      </c>
      <c r="DZ61" s="3" t="str">
        <f>DV63</f>
        <v/>
      </c>
      <c r="EA61" s="3" t="str">
        <f>DW63</f>
        <v/>
      </c>
      <c r="EB61" s="3" t="str">
        <f>DX63</f>
        <v/>
      </c>
      <c r="EC61" s="3" t="str">
        <f t="shared" si="67"/>
        <v/>
      </c>
      <c r="ED61" s="8"/>
      <c r="EE61" s="28" t="s">
        <v>277</v>
      </c>
      <c r="EF61" s="28" t="s">
        <v>277</v>
      </c>
      <c r="EG61" s="28" t="s">
        <v>277</v>
      </c>
      <c r="EH61" s="28" t="s">
        <v>277</v>
      </c>
      <c r="EI61" s="28" t="s">
        <v>277</v>
      </c>
      <c r="EJ61" s="28" t="s">
        <v>277</v>
      </c>
      <c r="EK61" s="28" t="s">
        <v>277</v>
      </c>
      <c r="EL61" s="28" t="s">
        <v>277</v>
      </c>
      <c r="EM61" s="28" t="s">
        <v>277</v>
      </c>
      <c r="EN61" s="28" t="s">
        <v>277</v>
      </c>
      <c r="EO61" s="8"/>
      <c r="EP61" s="9"/>
      <c r="EQ61" s="10" t="str">
        <f t="shared" si="68"/>
        <v/>
      </c>
      <c r="ER61" s="11" t="str">
        <f t="shared" si="69"/>
        <v/>
      </c>
      <c r="ES61" s="10" t="str">
        <f t="shared" si="70"/>
        <v/>
      </c>
      <c r="ET61" s="10">
        <f t="shared" si="71"/>
        <v>0</v>
      </c>
      <c r="EU61" s="13"/>
      <c r="EV61" s="12" t="b">
        <f t="shared" si="72"/>
        <v>1</v>
      </c>
      <c r="EW61" s="3" t="b">
        <f t="shared" si="73"/>
        <v>1</v>
      </c>
      <c r="EX61" s="3" t="b">
        <f t="shared" si="74"/>
        <v>1</v>
      </c>
      <c r="EY61" s="3" t="b">
        <f t="shared" si="75"/>
        <v>1</v>
      </c>
      <c r="EZ61" s="3">
        <f t="shared" si="76"/>
        <v>0</v>
      </c>
      <c r="FA61" s="3">
        <f t="shared" si="77"/>
        <v>0</v>
      </c>
      <c r="FB61" s="3">
        <f t="shared" si="78"/>
        <v>0</v>
      </c>
      <c r="FC61" s="3">
        <f t="shared" si="79"/>
        <v>0</v>
      </c>
      <c r="FD61" s="3">
        <f t="shared" si="80"/>
        <v>0</v>
      </c>
      <c r="FE61" s="3" t="e">
        <f t="shared" si="81"/>
        <v>#VALUE!</v>
      </c>
      <c r="FF61" s="3">
        <f t="shared" si="82"/>
        <v>0</v>
      </c>
      <c r="FG61" s="3">
        <f t="shared" si="83"/>
        <v>0</v>
      </c>
      <c r="FH61" s="3" t="e">
        <f t="shared" si="84"/>
        <v>#VALUE!</v>
      </c>
      <c r="FI61" s="3" t="b">
        <f t="shared" si="85"/>
        <v>1</v>
      </c>
      <c r="FJ61" s="3" t="b">
        <f t="shared" si="86"/>
        <v>1</v>
      </c>
      <c r="FK61" s="3" t="b">
        <f t="shared" si="87"/>
        <v>1</v>
      </c>
      <c r="FL61" s="3" t="b">
        <f t="shared" si="88"/>
        <v>1</v>
      </c>
      <c r="FM61" s="3" t="b">
        <f t="shared" si="89"/>
        <v>1</v>
      </c>
      <c r="FN61" s="3" t="b">
        <f t="shared" si="90"/>
        <v>1</v>
      </c>
      <c r="FO61" s="3">
        <f t="shared" si="91"/>
        <v>0</v>
      </c>
      <c r="FP61" s="3">
        <f t="shared" si="92"/>
        <v>0</v>
      </c>
      <c r="FQ61" s="3">
        <f t="shared" si="93"/>
        <v>0</v>
      </c>
      <c r="FR61" s="3">
        <f t="shared" si="94"/>
        <v>0</v>
      </c>
      <c r="FS61" s="3">
        <f t="shared" si="95"/>
        <v>0</v>
      </c>
      <c r="FT61" s="3">
        <f t="shared" si="96"/>
        <v>0</v>
      </c>
      <c r="FU61" s="3">
        <f t="shared" si="97"/>
        <v>0</v>
      </c>
      <c r="FV61" s="21" t="b">
        <f t="shared" si="40"/>
        <v>1</v>
      </c>
      <c r="FW61" s="24">
        <f t="shared" si="98"/>
        <v>1</v>
      </c>
      <c r="FX61" s="24">
        <f t="shared" si="99"/>
        <v>0</v>
      </c>
      <c r="FY61" s="25" t="e">
        <f t="shared" si="100"/>
        <v>#VALUE!</v>
      </c>
      <c r="FZ61" s="24" t="e">
        <f t="shared" si="101"/>
        <v>#VALUE!</v>
      </c>
      <c r="GA61" s="24" t="e">
        <f t="shared" si="102"/>
        <v>#VALUE!</v>
      </c>
      <c r="GB61" s="24">
        <f t="shared" si="111"/>
        <v>1</v>
      </c>
      <c r="GC61" s="24" t="e">
        <f t="shared" si="112"/>
        <v>#VALUE!</v>
      </c>
      <c r="GD61" s="24" t="e">
        <f t="shared" si="113"/>
        <v>#VALUE!</v>
      </c>
      <c r="GE61" s="24" t="e">
        <f t="shared" si="114"/>
        <v>#VALUE!</v>
      </c>
      <c r="GF61" s="24">
        <f t="shared" si="103"/>
        <v>0</v>
      </c>
      <c r="GG61" s="24">
        <f t="shared" si="104"/>
        <v>0</v>
      </c>
      <c r="GH61" s="24">
        <f t="shared" si="105"/>
        <v>0</v>
      </c>
      <c r="GI61" s="24">
        <f t="shared" si="106"/>
        <v>0</v>
      </c>
      <c r="GJ61" s="24">
        <f t="shared" si="107"/>
        <v>2</v>
      </c>
      <c r="GK61" s="24">
        <f t="shared" si="108"/>
        <v>2</v>
      </c>
      <c r="GL61" s="24">
        <f t="shared" si="109"/>
        <v>2</v>
      </c>
      <c r="GM61" s="31">
        <f t="shared" si="110"/>
        <v>2</v>
      </c>
      <c r="GN61" s="13"/>
    </row>
    <row r="62" spans="1:196">
      <c r="A62" s="54"/>
      <c r="B62" s="54"/>
      <c r="C62" s="54"/>
      <c r="D62" s="54"/>
      <c r="E62" s="54"/>
      <c r="F62" s="54"/>
      <c r="G62" s="54"/>
      <c r="H62" s="54"/>
      <c r="I62" s="54"/>
      <c r="J62" s="54"/>
      <c r="K62" s="54"/>
      <c r="L62" s="54"/>
      <c r="M62" s="56"/>
      <c r="N62" s="54"/>
      <c r="O62" s="54"/>
      <c r="P62" s="54"/>
      <c r="Q62" s="56"/>
      <c r="R62" s="54"/>
      <c r="S62" s="54"/>
      <c r="T62" s="54"/>
      <c r="U62" s="56"/>
      <c r="V62" s="54"/>
      <c r="W62" s="54"/>
      <c r="X62" s="56"/>
      <c r="Y62" s="54"/>
      <c r="Z62" s="54"/>
      <c r="AA62" s="54"/>
      <c r="AB62" s="56"/>
      <c r="AC62" s="54"/>
      <c r="AD62" s="54"/>
      <c r="AE62" s="54"/>
      <c r="AF62" s="56"/>
      <c r="AG62" s="54"/>
      <c r="AH62" s="54"/>
      <c r="AI62" s="56"/>
      <c r="AJ62" s="54"/>
      <c r="AK62" s="54"/>
      <c r="AL62" s="56"/>
      <c r="AM62" s="54"/>
      <c r="AN62" s="54"/>
      <c r="AO62" s="54"/>
      <c r="AP62" s="54"/>
      <c r="AQ62" s="54"/>
      <c r="AR62" s="56"/>
      <c r="AS62" s="54"/>
      <c r="AT62" s="54"/>
      <c r="AU62" s="54"/>
      <c r="AV62" s="54"/>
      <c r="AW62" s="54"/>
      <c r="AX62" s="54"/>
      <c r="AY62" s="56"/>
      <c r="AZ62" s="54"/>
      <c r="BA62" s="54"/>
      <c r="BB62" s="54"/>
      <c r="BC62" s="100"/>
      <c r="BD62" s="8"/>
      <c r="BE62" s="8"/>
      <c r="BF62" s="28" t="s">
        <v>277</v>
      </c>
      <c r="BG62" s="28" t="s">
        <v>277</v>
      </c>
      <c r="BH62" s="28" t="s">
        <v>277</v>
      </c>
      <c r="BI62" s="28" t="s">
        <v>277</v>
      </c>
      <c r="BJ62" s="28" t="s">
        <v>277</v>
      </c>
      <c r="BK62" s="28" t="s">
        <v>277</v>
      </c>
      <c r="BL62" s="28" t="s">
        <v>277</v>
      </c>
      <c r="BM62" s="28" t="s">
        <v>277</v>
      </c>
      <c r="BN62" s="28" t="s">
        <v>277</v>
      </c>
      <c r="BO62" s="28" t="s">
        <v>277</v>
      </c>
      <c r="BP62" s="8"/>
      <c r="BQ62" s="22" t="str">
        <f t="shared" si="0"/>
        <v/>
      </c>
      <c r="BR62" s="22" t="str">
        <f>BR61</f>
        <v/>
      </c>
      <c r="BS62" s="22" t="str">
        <f>IF(FV61=FALSE,C63,"")</f>
        <v/>
      </c>
      <c r="BT62" s="22" t="str">
        <f t="shared" si="54"/>
        <v/>
      </c>
      <c r="BU62" s="22" t="str">
        <f t="shared" si="1"/>
        <v/>
      </c>
      <c r="BV62" s="22" t="str">
        <f t="shared" si="2"/>
        <v/>
      </c>
      <c r="BW62" s="22" t="str">
        <f t="shared" si="61"/>
        <v/>
      </c>
      <c r="BX62" s="22" t="str">
        <f t="shared" si="55"/>
        <v/>
      </c>
      <c r="BY62" s="22" t="str">
        <f t="shared" si="62"/>
        <v/>
      </c>
      <c r="BZ62" s="22" t="str">
        <f t="shared" si="63"/>
        <v/>
      </c>
      <c r="CA62" s="18"/>
      <c r="CB62" s="3" t="str">
        <f>CB61</f>
        <v/>
      </c>
      <c r="CC62" s="3" t="str">
        <f>CC61</f>
        <v/>
      </c>
      <c r="CD62" s="3" t="str">
        <f>CD61</f>
        <v/>
      </c>
      <c r="CE62" s="3" t="str">
        <f>IF(ET62=1,EQ63,"")</f>
        <v/>
      </c>
      <c r="CF62" s="3" t="str">
        <f>IF(ET62=1,ER63,"")</f>
        <v/>
      </c>
      <c r="CG62" s="3" t="str">
        <f>IF(ET62=1,ES63,"")</f>
        <v/>
      </c>
      <c r="CH62" s="3" t="str">
        <f t="shared" si="64"/>
        <v/>
      </c>
      <c r="CI62" s="8"/>
      <c r="CJ62" s="3" t="str">
        <f>CJ61</f>
        <v/>
      </c>
      <c r="CK62" s="3" t="str">
        <f>CK61</f>
        <v/>
      </c>
      <c r="CL62" s="3" t="str">
        <f>IF(ET63=2,V63,"")</f>
        <v/>
      </c>
      <c r="CM62" s="3" t="str">
        <f>IF(ET63=2,W63,"")</f>
        <v/>
      </c>
      <c r="CN62" s="8"/>
      <c r="CO62" s="3" t="str">
        <f>CO61</f>
        <v/>
      </c>
      <c r="CP62" s="3" t="str">
        <f>CP61</f>
        <v/>
      </c>
      <c r="CQ62" s="3" t="str">
        <f>IF(ET62=3,AG63,"")</f>
        <v/>
      </c>
      <c r="CR62" s="3" t="str">
        <f>IF(ET62=3,AH63,"")</f>
        <v/>
      </c>
      <c r="CS62" s="8"/>
      <c r="CT62" s="3" t="str">
        <f>CT61</f>
        <v/>
      </c>
      <c r="CU62" s="3" t="str">
        <f>CU61</f>
        <v/>
      </c>
      <c r="CV62" s="3" t="str">
        <f>IF(ET62=4,AJ63,"")</f>
        <v/>
      </c>
      <c r="CW62" s="3" t="str">
        <f>IF(ET62=4,AK63,"")</f>
        <v/>
      </c>
      <c r="CX62" s="8"/>
      <c r="CY62" s="3" t="str">
        <f>CY61</f>
        <v/>
      </c>
      <c r="CZ62" s="3" t="str">
        <f>CZ61</f>
        <v/>
      </c>
      <c r="DA62" s="3" t="str">
        <f>DA61</f>
        <v/>
      </c>
      <c r="DB62" s="3" t="str">
        <f>IF(ET62=5,AM63,"")</f>
        <v/>
      </c>
      <c r="DC62" s="3" t="str">
        <f>IF(ET62=5,AN63,"")</f>
        <v/>
      </c>
      <c r="DD62" s="3" t="str">
        <f>IF(ET62=5,AO63,"")</f>
        <v/>
      </c>
      <c r="DE62" s="3" t="str">
        <f>DE61</f>
        <v/>
      </c>
      <c r="DF62" s="3" t="str">
        <f>DF61</f>
        <v/>
      </c>
      <c r="DG62" s="3" t="str">
        <f t="shared" si="65"/>
        <v/>
      </c>
      <c r="DH62" s="8"/>
      <c r="DI62" s="3" t="str">
        <f>DI61</f>
        <v/>
      </c>
      <c r="DJ62" s="3" t="str">
        <f>DJ61</f>
        <v/>
      </c>
      <c r="DK62" s="3" t="str">
        <f>DK61</f>
        <v/>
      </c>
      <c r="DL62" s="3" t="str">
        <f>DL61</f>
        <v/>
      </c>
      <c r="DM62" s="3" t="str">
        <f>IF(ET61=6,AS63,"")</f>
        <v/>
      </c>
      <c r="DN62" s="3" t="str">
        <f>IF(ET61=6,AT63,"")</f>
        <v/>
      </c>
      <c r="DO62" s="3" t="str">
        <f>IF(ET61=6,AU63,"")</f>
        <v/>
      </c>
      <c r="DP62" s="3" t="str">
        <f>IF(ET61=6,AV63,"")</f>
        <v/>
      </c>
      <c r="DQ62" s="3" t="str">
        <f>DQ61</f>
        <v/>
      </c>
      <c r="DR62" s="3" t="str">
        <f>DR61</f>
        <v/>
      </c>
      <c r="DS62" s="3" t="str">
        <f t="shared" si="66"/>
        <v/>
      </c>
      <c r="DT62" s="8"/>
      <c r="DU62" s="3" t="str">
        <f>DU61</f>
        <v/>
      </c>
      <c r="DV62" s="3" t="str">
        <f>DV61</f>
        <v/>
      </c>
      <c r="DW62" s="3" t="str">
        <f>DW61</f>
        <v/>
      </c>
      <c r="DX62" s="3" t="str">
        <f>DX61</f>
        <v/>
      </c>
      <c r="DY62" s="3" t="str">
        <f>IF(ET61=7,AZ63,"")</f>
        <v/>
      </c>
      <c r="DZ62" s="3" t="str">
        <f>IF(ET61=7,BA63,"")</f>
        <v/>
      </c>
      <c r="EA62" s="3" t="str">
        <f>IF(ET61=7,BB63,"")</f>
        <v/>
      </c>
      <c r="EB62" s="3" t="str">
        <f>IF(ET61=7,BC63,"")</f>
        <v/>
      </c>
      <c r="EC62" s="3" t="str">
        <f t="shared" si="67"/>
        <v/>
      </c>
      <c r="ED62" s="8"/>
      <c r="EE62" s="28" t="s">
        <v>277</v>
      </c>
      <c r="EF62" s="28" t="s">
        <v>277</v>
      </c>
      <c r="EG62" s="28" t="s">
        <v>277</v>
      </c>
      <c r="EH62" s="28" t="s">
        <v>277</v>
      </c>
      <c r="EI62" s="28" t="s">
        <v>277</v>
      </c>
      <c r="EJ62" s="28" t="s">
        <v>277</v>
      </c>
      <c r="EK62" s="28" t="s">
        <v>277</v>
      </c>
      <c r="EL62" s="28" t="s">
        <v>277</v>
      </c>
      <c r="EM62" s="28" t="s">
        <v>277</v>
      </c>
      <c r="EN62" s="28" t="s">
        <v>277</v>
      </c>
      <c r="EO62" s="8"/>
      <c r="EP62" s="9"/>
      <c r="EQ62" s="10" t="str">
        <f t="shared" si="68"/>
        <v/>
      </c>
      <c r="ER62" s="11" t="str">
        <f t="shared" si="69"/>
        <v/>
      </c>
      <c r="ES62" s="10" t="str">
        <f t="shared" si="70"/>
        <v/>
      </c>
      <c r="ET62" s="10">
        <f t="shared" si="71"/>
        <v>0</v>
      </c>
      <c r="EU62" s="13"/>
      <c r="EV62" s="12" t="b">
        <f t="shared" si="72"/>
        <v>1</v>
      </c>
      <c r="EW62" s="3" t="b">
        <f t="shared" si="73"/>
        <v>1</v>
      </c>
      <c r="EX62" s="3" t="b">
        <f t="shared" si="74"/>
        <v>1</v>
      </c>
      <c r="EY62" s="3" t="b">
        <f t="shared" si="75"/>
        <v>1</v>
      </c>
      <c r="EZ62" s="3">
        <f t="shared" si="76"/>
        <v>0</v>
      </c>
      <c r="FA62" s="3">
        <f t="shared" si="77"/>
        <v>0</v>
      </c>
      <c r="FB62" s="3">
        <f t="shared" si="78"/>
        <v>0</v>
      </c>
      <c r="FC62" s="3">
        <f t="shared" si="79"/>
        <v>0</v>
      </c>
      <c r="FD62" s="3">
        <f t="shared" si="80"/>
        <v>0</v>
      </c>
      <c r="FE62" s="3" t="e">
        <f t="shared" si="81"/>
        <v>#VALUE!</v>
      </c>
      <c r="FF62" s="3">
        <f t="shared" si="82"/>
        <v>0</v>
      </c>
      <c r="FG62" s="3">
        <f t="shared" si="83"/>
        <v>0</v>
      </c>
      <c r="FH62" s="3" t="e">
        <f t="shared" si="84"/>
        <v>#VALUE!</v>
      </c>
      <c r="FI62" s="3" t="b">
        <f t="shared" si="85"/>
        <v>1</v>
      </c>
      <c r="FJ62" s="3" t="b">
        <f t="shared" si="86"/>
        <v>1</v>
      </c>
      <c r="FK62" s="3" t="b">
        <f t="shared" si="87"/>
        <v>1</v>
      </c>
      <c r="FL62" s="3" t="b">
        <f t="shared" si="88"/>
        <v>1</v>
      </c>
      <c r="FM62" s="3" t="b">
        <f t="shared" si="89"/>
        <v>1</v>
      </c>
      <c r="FN62" s="3" t="b">
        <f t="shared" si="90"/>
        <v>1</v>
      </c>
      <c r="FO62" s="3">
        <f t="shared" si="91"/>
        <v>0</v>
      </c>
      <c r="FP62" s="3">
        <f t="shared" si="92"/>
        <v>0</v>
      </c>
      <c r="FQ62" s="3">
        <f t="shared" si="93"/>
        <v>0</v>
      </c>
      <c r="FR62" s="3">
        <f t="shared" si="94"/>
        <v>0</v>
      </c>
      <c r="FS62" s="3">
        <f t="shared" si="95"/>
        <v>0</v>
      </c>
      <c r="FT62" s="3">
        <f t="shared" si="96"/>
        <v>0</v>
      </c>
      <c r="FU62" s="3">
        <f t="shared" si="97"/>
        <v>0</v>
      </c>
      <c r="FV62" s="21" t="b">
        <f t="shared" si="40"/>
        <v>1</v>
      </c>
      <c r="FW62" s="24">
        <f t="shared" si="98"/>
        <v>1</v>
      </c>
      <c r="FX62" s="24">
        <f t="shared" si="99"/>
        <v>0</v>
      </c>
      <c r="FY62" s="25" t="e">
        <f t="shared" si="100"/>
        <v>#VALUE!</v>
      </c>
      <c r="FZ62" s="24" t="e">
        <f t="shared" si="101"/>
        <v>#VALUE!</v>
      </c>
      <c r="GA62" s="24" t="e">
        <f t="shared" si="102"/>
        <v>#VALUE!</v>
      </c>
      <c r="GB62" s="24">
        <f t="shared" si="111"/>
        <v>1</v>
      </c>
      <c r="GC62" s="24" t="e">
        <f t="shared" si="112"/>
        <v>#VALUE!</v>
      </c>
      <c r="GD62" s="24" t="e">
        <f t="shared" si="113"/>
        <v>#VALUE!</v>
      </c>
      <c r="GE62" s="24" t="e">
        <f t="shared" si="114"/>
        <v>#VALUE!</v>
      </c>
      <c r="GF62" s="24">
        <f t="shared" si="103"/>
        <v>0</v>
      </c>
      <c r="GG62" s="24">
        <f t="shared" si="104"/>
        <v>0</v>
      </c>
      <c r="GH62" s="24">
        <f t="shared" si="105"/>
        <v>0</v>
      </c>
      <c r="GI62" s="24">
        <f t="shared" si="106"/>
        <v>0</v>
      </c>
      <c r="GJ62" s="24">
        <f t="shared" si="107"/>
        <v>2</v>
      </c>
      <c r="GK62" s="24">
        <f t="shared" si="108"/>
        <v>2</v>
      </c>
      <c r="GL62" s="24">
        <f t="shared" si="109"/>
        <v>2</v>
      </c>
      <c r="GM62" s="31">
        <f t="shared" si="110"/>
        <v>2</v>
      </c>
      <c r="GN62" s="13"/>
    </row>
    <row r="63" spans="1:196">
      <c r="A63" s="54"/>
      <c r="B63" s="54"/>
      <c r="C63" s="54"/>
      <c r="D63" s="54"/>
      <c r="E63" s="54"/>
      <c r="F63" s="54"/>
      <c r="G63" s="54"/>
      <c r="H63" s="54"/>
      <c r="I63" s="54"/>
      <c r="J63" s="54"/>
      <c r="K63" s="54"/>
      <c r="L63" s="54"/>
      <c r="M63" s="56"/>
      <c r="N63" s="54"/>
      <c r="O63" s="54"/>
      <c r="P63" s="54"/>
      <c r="Q63" s="56"/>
      <c r="R63" s="54"/>
      <c r="S63" s="54"/>
      <c r="T63" s="54"/>
      <c r="U63" s="56"/>
      <c r="V63" s="54"/>
      <c r="W63" s="54"/>
      <c r="X63" s="56"/>
      <c r="Y63" s="54"/>
      <c r="Z63" s="54"/>
      <c r="AA63" s="54"/>
      <c r="AB63" s="56"/>
      <c r="AC63" s="54"/>
      <c r="AD63" s="54"/>
      <c r="AE63" s="54"/>
      <c r="AF63" s="56"/>
      <c r="AG63" s="54"/>
      <c r="AH63" s="54"/>
      <c r="AI63" s="56"/>
      <c r="AJ63" s="54"/>
      <c r="AK63" s="54"/>
      <c r="AL63" s="56"/>
      <c r="AM63" s="54"/>
      <c r="AN63" s="54"/>
      <c r="AO63" s="54"/>
      <c r="AP63" s="54"/>
      <c r="AQ63" s="54"/>
      <c r="AR63" s="56"/>
      <c r="AS63" s="54"/>
      <c r="AT63" s="54"/>
      <c r="AU63" s="54"/>
      <c r="AV63" s="54"/>
      <c r="AW63" s="54"/>
      <c r="AX63" s="54"/>
      <c r="AY63" s="56"/>
      <c r="AZ63" s="54"/>
      <c r="BA63" s="54"/>
      <c r="BB63" s="54"/>
      <c r="BC63" s="100"/>
      <c r="BD63" s="8"/>
      <c r="BE63" s="8"/>
      <c r="BF63" s="28" t="s">
        <v>277</v>
      </c>
      <c r="BG63" s="28" t="s">
        <v>277</v>
      </c>
      <c r="BH63" s="28" t="s">
        <v>277</v>
      </c>
      <c r="BI63" s="28" t="s">
        <v>277</v>
      </c>
      <c r="BJ63" s="28" t="s">
        <v>277</v>
      </c>
      <c r="BK63" s="28" t="s">
        <v>277</v>
      </c>
      <c r="BL63" s="28" t="s">
        <v>277</v>
      </c>
      <c r="BM63" s="28" t="s">
        <v>277</v>
      </c>
      <c r="BN63" s="28" t="s">
        <v>277</v>
      </c>
      <c r="BO63" s="28" t="s">
        <v>277</v>
      </c>
      <c r="BP63" s="8"/>
      <c r="BQ63" s="22" t="str">
        <f t="shared" si="0"/>
        <v/>
      </c>
      <c r="BR63" s="22" t="str">
        <f>IF(FV61=FALSE,C62,"")</f>
        <v/>
      </c>
      <c r="BS63" s="22" t="str">
        <f>BS62</f>
        <v/>
      </c>
      <c r="BT63" s="22" t="str">
        <f t="shared" si="54"/>
        <v/>
      </c>
      <c r="BU63" s="22" t="str">
        <f t="shared" si="1"/>
        <v/>
      </c>
      <c r="BV63" s="22" t="str">
        <f t="shared" si="2"/>
        <v/>
      </c>
      <c r="BW63" s="22" t="str">
        <f t="shared" si="61"/>
        <v/>
      </c>
      <c r="BX63" s="22" t="str">
        <f t="shared" si="55"/>
        <v/>
      </c>
      <c r="BY63" s="22" t="str">
        <f t="shared" si="62"/>
        <v/>
      </c>
      <c r="BZ63" s="22" t="str">
        <f t="shared" si="63"/>
        <v/>
      </c>
      <c r="CA63" s="18"/>
      <c r="CB63" s="3" t="str">
        <f>IF(ET61=1, EQ62,"")</f>
        <v/>
      </c>
      <c r="CC63" s="3" t="str">
        <f>IF(ET61=1, ER62,"")</f>
        <v/>
      </c>
      <c r="CD63" s="3" t="str">
        <f>IF(ET61=1, ES62,"")</f>
        <v/>
      </c>
      <c r="CE63" s="3" t="str">
        <f>CE62</f>
        <v/>
      </c>
      <c r="CF63" s="3" t="str">
        <f>CF62</f>
        <v/>
      </c>
      <c r="CG63" s="3" t="str">
        <f>CG62</f>
        <v/>
      </c>
      <c r="CH63" s="3" t="str">
        <f t="shared" si="64"/>
        <v/>
      </c>
      <c r="CI63" s="8"/>
      <c r="CJ63" s="3" t="str">
        <f>IF(ET63=2,V62,"")</f>
        <v/>
      </c>
      <c r="CK63" s="3" t="str">
        <f>IF(ET63=2,W62,"")</f>
        <v/>
      </c>
      <c r="CL63" s="3" t="str">
        <f>CL62</f>
        <v/>
      </c>
      <c r="CM63" s="3" t="str">
        <f>CM62</f>
        <v/>
      </c>
      <c r="CN63" s="8"/>
      <c r="CO63" s="3" t="str">
        <f>IF(ET63=3,AG62,"")</f>
        <v/>
      </c>
      <c r="CP63" s="3" t="str">
        <f>IF(ET63=3,AH62,"")</f>
        <v/>
      </c>
      <c r="CQ63" s="3" t="str">
        <f>CQ62</f>
        <v/>
      </c>
      <c r="CR63" s="3" t="str">
        <f>CR62</f>
        <v/>
      </c>
      <c r="CS63" s="8"/>
      <c r="CT63" s="3" t="str">
        <f>IF(ET63=4,AJ62,"")</f>
        <v/>
      </c>
      <c r="CU63" s="3" t="str">
        <f>IF(ET63=4,AK62,"")</f>
        <v/>
      </c>
      <c r="CV63" s="3" t="str">
        <f>CV62</f>
        <v/>
      </c>
      <c r="CW63" s="3" t="str">
        <f>CW62</f>
        <v/>
      </c>
      <c r="CX63" s="8"/>
      <c r="CY63" s="3" t="str">
        <f>IF(ET63=5,AM62,"")</f>
        <v/>
      </c>
      <c r="CZ63" s="3" t="str">
        <f>IF(ET63=5,AN62,"")</f>
        <v/>
      </c>
      <c r="DA63" s="3" t="str">
        <f>IF(ET63=5,AO62,"")</f>
        <v/>
      </c>
      <c r="DB63" s="3" t="str">
        <f>DB62</f>
        <v/>
      </c>
      <c r="DC63" s="3" t="str">
        <f>DC62</f>
        <v/>
      </c>
      <c r="DD63" s="3" t="str">
        <f>DD62</f>
        <v/>
      </c>
      <c r="DE63" s="3" t="str">
        <f>DE62</f>
        <v/>
      </c>
      <c r="DF63" s="3" t="str">
        <f>DF62</f>
        <v/>
      </c>
      <c r="DG63" s="3" t="str">
        <f t="shared" si="65"/>
        <v/>
      </c>
      <c r="DH63" s="8"/>
      <c r="DI63" s="3" t="str">
        <f>IF(ET61=6,AS62,"")</f>
        <v/>
      </c>
      <c r="DJ63" s="3" t="str">
        <f>IF(ET61=6,AT62,"")</f>
        <v/>
      </c>
      <c r="DK63" s="3" t="str">
        <f>IF(ET61=6,AU62,"")</f>
        <v/>
      </c>
      <c r="DL63" s="3" t="str">
        <f>IF(ET61=6,AV62,"")</f>
        <v/>
      </c>
      <c r="DM63" s="3" t="str">
        <f>DM62</f>
        <v/>
      </c>
      <c r="DN63" s="3" t="str">
        <f>DN62</f>
        <v/>
      </c>
      <c r="DO63" s="3" t="str">
        <f>DO62</f>
        <v/>
      </c>
      <c r="DP63" s="3" t="str">
        <f>DP62</f>
        <v/>
      </c>
      <c r="DQ63" s="3" t="str">
        <f>DQ62</f>
        <v/>
      </c>
      <c r="DR63" s="3" t="str">
        <f>DR62</f>
        <v/>
      </c>
      <c r="DS63" s="3" t="str">
        <f t="shared" si="66"/>
        <v/>
      </c>
      <c r="DT63" s="8"/>
      <c r="DU63" s="3" t="str">
        <f>IF(ET61=7,AZ62,"")</f>
        <v/>
      </c>
      <c r="DV63" s="3" t="str">
        <f>IF(ET61=7,BA62,"")</f>
        <v/>
      </c>
      <c r="DW63" s="3" t="str">
        <f>IF(ET61=7,BB62,"")</f>
        <v/>
      </c>
      <c r="DX63" s="3" t="str">
        <f>IF(ET61=7,BC62,"")</f>
        <v/>
      </c>
      <c r="DY63" s="3" t="str">
        <f>DY62</f>
        <v/>
      </c>
      <c r="DZ63" s="3" t="str">
        <f>DZ62</f>
        <v/>
      </c>
      <c r="EA63" s="3" t="str">
        <f>EA62</f>
        <v/>
      </c>
      <c r="EB63" s="3" t="str">
        <f>EB62</f>
        <v/>
      </c>
      <c r="EC63" s="3" t="str">
        <f t="shared" si="67"/>
        <v/>
      </c>
      <c r="ED63" s="8"/>
      <c r="EE63" s="28" t="s">
        <v>277</v>
      </c>
      <c r="EF63" s="28" t="s">
        <v>277</v>
      </c>
      <c r="EG63" s="28" t="s">
        <v>277</v>
      </c>
      <c r="EH63" s="28" t="s">
        <v>277</v>
      </c>
      <c r="EI63" s="28" t="s">
        <v>277</v>
      </c>
      <c r="EJ63" s="28" t="s">
        <v>277</v>
      </c>
      <c r="EK63" s="28" t="s">
        <v>277</v>
      </c>
      <c r="EL63" s="28" t="s">
        <v>277</v>
      </c>
      <c r="EM63" s="28" t="s">
        <v>277</v>
      </c>
      <c r="EN63" s="28" t="s">
        <v>277</v>
      </c>
      <c r="EO63" s="8"/>
      <c r="EP63" s="9"/>
      <c r="EQ63" s="10" t="str">
        <f t="shared" si="68"/>
        <v/>
      </c>
      <c r="ER63" s="11" t="str">
        <f t="shared" si="69"/>
        <v/>
      </c>
      <c r="ES63" s="10" t="str">
        <f t="shared" si="70"/>
        <v/>
      </c>
      <c r="ET63" s="10">
        <f t="shared" si="71"/>
        <v>0</v>
      </c>
      <c r="EU63" s="13"/>
      <c r="EV63" s="12" t="b">
        <f t="shared" si="72"/>
        <v>1</v>
      </c>
      <c r="EW63" s="3" t="b">
        <f t="shared" si="73"/>
        <v>1</v>
      </c>
      <c r="EX63" s="3" t="b">
        <f t="shared" si="74"/>
        <v>1</v>
      </c>
      <c r="EY63" s="3" t="b">
        <f t="shared" si="75"/>
        <v>1</v>
      </c>
      <c r="EZ63" s="3">
        <f t="shared" si="76"/>
        <v>0</v>
      </c>
      <c r="FA63" s="3">
        <f t="shared" si="77"/>
        <v>0</v>
      </c>
      <c r="FB63" s="3">
        <f t="shared" si="78"/>
        <v>0</v>
      </c>
      <c r="FC63" s="3">
        <f t="shared" si="79"/>
        <v>0</v>
      </c>
      <c r="FD63" s="3">
        <f t="shared" si="80"/>
        <v>0</v>
      </c>
      <c r="FE63" s="3" t="e">
        <f t="shared" si="81"/>
        <v>#VALUE!</v>
      </c>
      <c r="FF63" s="3">
        <f t="shared" si="82"/>
        <v>0</v>
      </c>
      <c r="FG63" s="3">
        <f t="shared" si="83"/>
        <v>0</v>
      </c>
      <c r="FH63" s="3" t="e">
        <f t="shared" si="84"/>
        <v>#VALUE!</v>
      </c>
      <c r="FI63" s="3" t="b">
        <f t="shared" si="85"/>
        <v>1</v>
      </c>
      <c r="FJ63" s="3" t="b">
        <f t="shared" si="86"/>
        <v>1</v>
      </c>
      <c r="FK63" s="3" t="b">
        <f t="shared" si="87"/>
        <v>1</v>
      </c>
      <c r="FL63" s="3" t="b">
        <f t="shared" si="88"/>
        <v>1</v>
      </c>
      <c r="FM63" s="3" t="b">
        <f t="shared" si="89"/>
        <v>1</v>
      </c>
      <c r="FN63" s="3" t="b">
        <f t="shared" si="90"/>
        <v>1</v>
      </c>
      <c r="FO63" s="3">
        <f t="shared" si="91"/>
        <v>0</v>
      </c>
      <c r="FP63" s="3">
        <f t="shared" si="92"/>
        <v>0</v>
      </c>
      <c r="FQ63" s="3">
        <f t="shared" si="93"/>
        <v>0</v>
      </c>
      <c r="FR63" s="3">
        <f t="shared" si="94"/>
        <v>0</v>
      </c>
      <c r="FS63" s="3">
        <f t="shared" si="95"/>
        <v>0</v>
      </c>
      <c r="FT63" s="3">
        <f t="shared" si="96"/>
        <v>0</v>
      </c>
      <c r="FU63" s="3">
        <f t="shared" si="97"/>
        <v>0</v>
      </c>
      <c r="FV63" s="21" t="b">
        <f t="shared" si="40"/>
        <v>1</v>
      </c>
      <c r="FW63" s="24">
        <f t="shared" si="98"/>
        <v>1</v>
      </c>
      <c r="FX63" s="24">
        <f t="shared" si="99"/>
        <v>0</v>
      </c>
      <c r="FY63" s="25" t="e">
        <f t="shared" si="100"/>
        <v>#VALUE!</v>
      </c>
      <c r="FZ63" s="24" t="e">
        <f t="shared" si="101"/>
        <v>#VALUE!</v>
      </c>
      <c r="GA63" s="24" t="e">
        <f t="shared" si="102"/>
        <v>#VALUE!</v>
      </c>
      <c r="GB63" s="24">
        <f t="shared" si="111"/>
        <v>1</v>
      </c>
      <c r="GC63" s="24" t="e">
        <f t="shared" si="112"/>
        <v>#VALUE!</v>
      </c>
      <c r="GD63" s="24" t="e">
        <f t="shared" si="113"/>
        <v>#VALUE!</v>
      </c>
      <c r="GE63" s="24" t="e">
        <f t="shared" si="114"/>
        <v>#VALUE!</v>
      </c>
      <c r="GF63" s="24">
        <f t="shared" si="103"/>
        <v>0</v>
      </c>
      <c r="GG63" s="24">
        <f t="shared" si="104"/>
        <v>0</v>
      </c>
      <c r="GH63" s="24">
        <f t="shared" si="105"/>
        <v>0</v>
      </c>
      <c r="GI63" s="24">
        <f t="shared" si="106"/>
        <v>0</v>
      </c>
      <c r="GJ63" s="24">
        <f t="shared" si="107"/>
        <v>2</v>
      </c>
      <c r="GK63" s="24">
        <f t="shared" si="108"/>
        <v>2</v>
      </c>
      <c r="GL63" s="24">
        <f t="shared" si="109"/>
        <v>2</v>
      </c>
      <c r="GM63" s="31">
        <f t="shared" si="110"/>
        <v>2</v>
      </c>
      <c r="GN63" s="13"/>
    </row>
    <row r="64" spans="1:196">
      <c r="A64" s="54"/>
      <c r="B64" s="54"/>
      <c r="C64" s="54"/>
      <c r="D64" s="54"/>
      <c r="E64" s="54"/>
      <c r="F64" s="54"/>
      <c r="G64" s="54"/>
      <c r="H64" s="54"/>
      <c r="I64" s="54"/>
      <c r="J64" s="54"/>
      <c r="K64" s="54"/>
      <c r="L64" s="54"/>
      <c r="M64" s="56"/>
      <c r="N64" s="54"/>
      <c r="O64" s="54"/>
      <c r="P64" s="54"/>
      <c r="Q64" s="56"/>
      <c r="R64" s="54"/>
      <c r="S64" s="54"/>
      <c r="T64" s="54"/>
      <c r="U64" s="56"/>
      <c r="V64" s="54"/>
      <c r="W64" s="54"/>
      <c r="X64" s="56"/>
      <c r="Y64" s="54"/>
      <c r="Z64" s="54"/>
      <c r="AA64" s="54"/>
      <c r="AB64" s="56"/>
      <c r="AC64" s="54"/>
      <c r="AD64" s="54"/>
      <c r="AE64" s="54"/>
      <c r="AF64" s="56"/>
      <c r="AG64" s="54"/>
      <c r="AH64" s="54"/>
      <c r="AI64" s="56"/>
      <c r="AJ64" s="54"/>
      <c r="AK64" s="54"/>
      <c r="AL64" s="56"/>
      <c r="AM64" s="54"/>
      <c r="AN64" s="54"/>
      <c r="AO64" s="54"/>
      <c r="AP64" s="54"/>
      <c r="AQ64" s="54"/>
      <c r="AR64" s="56"/>
      <c r="AS64" s="54"/>
      <c r="AT64" s="54"/>
      <c r="AU64" s="54"/>
      <c r="AV64" s="54"/>
      <c r="AW64" s="54"/>
      <c r="AX64" s="54"/>
      <c r="AY64" s="56"/>
      <c r="AZ64" s="54"/>
      <c r="BA64" s="54"/>
      <c r="BB64" s="54"/>
      <c r="BC64" s="100"/>
      <c r="BD64" s="8"/>
      <c r="BE64" s="8"/>
      <c r="BF64" s="28" t="s">
        <v>277</v>
      </c>
      <c r="BG64" s="28" t="s">
        <v>277</v>
      </c>
      <c r="BH64" s="28" t="s">
        <v>277</v>
      </c>
      <c r="BI64" s="28" t="s">
        <v>277</v>
      </c>
      <c r="BJ64" s="28" t="s">
        <v>277</v>
      </c>
      <c r="BK64" s="28" t="s">
        <v>277</v>
      </c>
      <c r="BL64" s="28" t="s">
        <v>277</v>
      </c>
      <c r="BM64" s="28" t="s">
        <v>277</v>
      </c>
      <c r="BN64" s="28" t="s">
        <v>277</v>
      </c>
      <c r="BO64" s="28" t="s">
        <v>277</v>
      </c>
      <c r="BP64" s="8"/>
      <c r="BQ64" s="22" t="str">
        <f t="shared" si="0"/>
        <v/>
      </c>
      <c r="BR64" s="22" t="str">
        <f>IF(FV64=FALSE,C64,"")</f>
        <v/>
      </c>
      <c r="BS64" s="22" t="str">
        <f>BR66</f>
        <v/>
      </c>
      <c r="BT64" s="22" t="str">
        <f t="shared" si="54"/>
        <v/>
      </c>
      <c r="BU64" s="22" t="str">
        <f t="shared" si="1"/>
        <v/>
      </c>
      <c r="BV64" s="22" t="str">
        <f t="shared" si="2"/>
        <v/>
      </c>
      <c r="BW64" s="22" t="str">
        <f t="shared" si="61"/>
        <v/>
      </c>
      <c r="BX64" s="22" t="str">
        <f t="shared" si="55"/>
        <v/>
      </c>
      <c r="BY64" s="22" t="str">
        <f t="shared" si="62"/>
        <v/>
      </c>
      <c r="BZ64" s="22" t="str">
        <f t="shared" si="63"/>
        <v/>
      </c>
      <c r="CA64" s="18"/>
      <c r="CB64" s="3" t="str">
        <f>IF(ET64=1, EQ64,"")</f>
        <v/>
      </c>
      <c r="CC64" s="3" t="str">
        <f>IF(ET64=1, ER64,"")</f>
        <v/>
      </c>
      <c r="CD64" s="3" t="str">
        <f>IF(ET64=1, ES64,"")</f>
        <v/>
      </c>
      <c r="CE64" s="3" t="str">
        <f>CB66</f>
        <v/>
      </c>
      <c r="CF64" s="3" t="str">
        <f>CC66</f>
        <v/>
      </c>
      <c r="CG64" s="3" t="str">
        <f>CD66</f>
        <v/>
      </c>
      <c r="CH64" s="3" t="str">
        <f t="shared" si="64"/>
        <v/>
      </c>
      <c r="CI64" s="8"/>
      <c r="CJ64" s="3" t="str">
        <f>IF(ET64=2,V64,"")</f>
        <v/>
      </c>
      <c r="CK64" s="3" t="str">
        <f>IF(ET64=2,W64,"")</f>
        <v/>
      </c>
      <c r="CL64" s="3" t="str">
        <f>CJ66</f>
        <v/>
      </c>
      <c r="CM64" s="3" t="str">
        <f>CK66</f>
        <v/>
      </c>
      <c r="CN64" s="8"/>
      <c r="CO64" s="3" t="str">
        <f>IF(ET64=3,AG64,"")</f>
        <v/>
      </c>
      <c r="CP64" s="3" t="str">
        <f>IF(ET64=3,AH64,"")</f>
        <v/>
      </c>
      <c r="CQ64" s="3" t="str">
        <f>CO66</f>
        <v/>
      </c>
      <c r="CR64" s="3" t="str">
        <f>CP66</f>
        <v/>
      </c>
      <c r="CS64" s="8"/>
      <c r="CT64" s="3" t="str">
        <f>IF(ET64=4,AJ64,"")</f>
        <v/>
      </c>
      <c r="CU64" s="3" t="str">
        <f>IF(ET64=4,AK64,"")</f>
        <v/>
      </c>
      <c r="CV64" s="3" t="str">
        <f>CT66</f>
        <v/>
      </c>
      <c r="CW64" s="3" t="str">
        <f>CU66</f>
        <v/>
      </c>
      <c r="CX64" s="8"/>
      <c r="CY64" s="3" t="str">
        <f>IF(ET64=5,AM64,"")</f>
        <v/>
      </c>
      <c r="CZ64" s="3" t="str">
        <f>IF(ET64=5,AN64,"")</f>
        <v/>
      </c>
      <c r="DA64" s="3" t="str">
        <f>IF(ET64=5,AO64,"")</f>
        <v/>
      </c>
      <c r="DB64" s="3" t="str">
        <f>CY66</f>
        <v/>
      </c>
      <c r="DC64" s="3" t="str">
        <f>CZ66</f>
        <v/>
      </c>
      <c r="DD64" s="3" t="str">
        <f>DA66</f>
        <v/>
      </c>
      <c r="DE64" s="3" t="str">
        <f>IF(ET64=5,AP64,"")</f>
        <v/>
      </c>
      <c r="DF64" s="3" t="str">
        <f>IF(ET64=5,AQ64,"")</f>
        <v/>
      </c>
      <c r="DG64" s="3" t="str">
        <f t="shared" si="65"/>
        <v/>
      </c>
      <c r="DH64" s="8"/>
      <c r="DI64" s="3" t="str">
        <f>IF(ET64=6,AS64,"")</f>
        <v/>
      </c>
      <c r="DJ64" s="3" t="str">
        <f>IF(ET64=6,AT64,"")</f>
        <v/>
      </c>
      <c r="DK64" s="3" t="str">
        <f>IF(ET64=6,AU64,"")</f>
        <v/>
      </c>
      <c r="DL64" s="3" t="str">
        <f>IF(ET64=6,AV64,"")</f>
        <v/>
      </c>
      <c r="DM64" s="3" t="str">
        <f>DI66</f>
        <v/>
      </c>
      <c r="DN64" s="3" t="str">
        <f>DJ66</f>
        <v/>
      </c>
      <c r="DO64" s="3" t="str">
        <f>DK66</f>
        <v/>
      </c>
      <c r="DP64" s="3" t="str">
        <f>DL66</f>
        <v/>
      </c>
      <c r="DQ64" s="3" t="str">
        <f>IF(ET64=6,AW64,"")</f>
        <v/>
      </c>
      <c r="DR64" s="3" t="str">
        <f>IF(ET64=6,AX64,"")</f>
        <v/>
      </c>
      <c r="DS64" s="3" t="str">
        <f t="shared" si="66"/>
        <v/>
      </c>
      <c r="DT64" s="8"/>
      <c r="DU64" s="3" t="str">
        <f>IF(ET64=7,AZ64,"")</f>
        <v/>
      </c>
      <c r="DV64" s="3" t="str">
        <f>IF(ET64=7,BA64,"")</f>
        <v/>
      </c>
      <c r="DW64" s="3" t="str">
        <f>IF(ET64=7,BB64,"")</f>
        <v/>
      </c>
      <c r="DX64" s="3" t="str">
        <f>IF(ET64=7,BC64,"")</f>
        <v/>
      </c>
      <c r="DY64" s="3" t="str">
        <f>DU66</f>
        <v/>
      </c>
      <c r="DZ64" s="3" t="str">
        <f>DV66</f>
        <v/>
      </c>
      <c r="EA64" s="3" t="str">
        <f>DW66</f>
        <v/>
      </c>
      <c r="EB64" s="3" t="str">
        <f>DX66</f>
        <v/>
      </c>
      <c r="EC64" s="3" t="str">
        <f t="shared" si="67"/>
        <v/>
      </c>
      <c r="ED64" s="8"/>
      <c r="EE64" s="28" t="s">
        <v>277</v>
      </c>
      <c r="EF64" s="28" t="s">
        <v>277</v>
      </c>
      <c r="EG64" s="28" t="s">
        <v>277</v>
      </c>
      <c r="EH64" s="28" t="s">
        <v>277</v>
      </c>
      <c r="EI64" s="28" t="s">
        <v>277</v>
      </c>
      <c r="EJ64" s="28" t="s">
        <v>277</v>
      </c>
      <c r="EK64" s="28" t="s">
        <v>277</v>
      </c>
      <c r="EL64" s="28" t="s">
        <v>277</v>
      </c>
      <c r="EM64" s="28" t="s">
        <v>277</v>
      </c>
      <c r="EN64" s="28" t="s">
        <v>277</v>
      </c>
      <c r="EO64" s="8"/>
      <c r="EP64" s="9"/>
      <c r="EQ64" s="10" t="str">
        <f t="shared" si="68"/>
        <v/>
      </c>
      <c r="ER64" s="11" t="str">
        <f t="shared" si="69"/>
        <v/>
      </c>
      <c r="ES64" s="10" t="str">
        <f t="shared" si="70"/>
        <v/>
      </c>
      <c r="ET64" s="10">
        <f t="shared" si="71"/>
        <v>0</v>
      </c>
      <c r="EU64" s="13"/>
      <c r="EV64" s="12" t="b">
        <f t="shared" si="72"/>
        <v>1</v>
      </c>
      <c r="EW64" s="3" t="b">
        <f t="shared" si="73"/>
        <v>1</v>
      </c>
      <c r="EX64" s="3" t="b">
        <f t="shared" si="74"/>
        <v>1</v>
      </c>
      <c r="EY64" s="3" t="b">
        <f t="shared" si="75"/>
        <v>1</v>
      </c>
      <c r="EZ64" s="3">
        <f t="shared" si="76"/>
        <v>0</v>
      </c>
      <c r="FA64" s="3">
        <f t="shared" si="77"/>
        <v>0</v>
      </c>
      <c r="FB64" s="3">
        <f t="shared" si="78"/>
        <v>0</v>
      </c>
      <c r="FC64" s="3">
        <f t="shared" si="79"/>
        <v>0</v>
      </c>
      <c r="FD64" s="3">
        <f t="shared" si="80"/>
        <v>0</v>
      </c>
      <c r="FE64" s="3" t="e">
        <f t="shared" si="81"/>
        <v>#VALUE!</v>
      </c>
      <c r="FF64" s="3">
        <f t="shared" si="82"/>
        <v>0</v>
      </c>
      <c r="FG64" s="3">
        <f t="shared" si="83"/>
        <v>0</v>
      </c>
      <c r="FH64" s="3" t="e">
        <f t="shared" si="84"/>
        <v>#VALUE!</v>
      </c>
      <c r="FI64" s="3" t="b">
        <f t="shared" si="85"/>
        <v>1</v>
      </c>
      <c r="FJ64" s="3" t="b">
        <f t="shared" si="86"/>
        <v>1</v>
      </c>
      <c r="FK64" s="3" t="b">
        <f t="shared" si="87"/>
        <v>1</v>
      </c>
      <c r="FL64" s="3" t="b">
        <f t="shared" si="88"/>
        <v>1</v>
      </c>
      <c r="FM64" s="3" t="b">
        <f t="shared" si="89"/>
        <v>1</v>
      </c>
      <c r="FN64" s="3" t="b">
        <f t="shared" si="90"/>
        <v>1</v>
      </c>
      <c r="FO64" s="3">
        <f t="shared" si="91"/>
        <v>0</v>
      </c>
      <c r="FP64" s="3">
        <f t="shared" si="92"/>
        <v>0</v>
      </c>
      <c r="FQ64" s="3">
        <f t="shared" si="93"/>
        <v>0</v>
      </c>
      <c r="FR64" s="3">
        <f t="shared" si="94"/>
        <v>0</v>
      </c>
      <c r="FS64" s="3">
        <f t="shared" si="95"/>
        <v>0</v>
      </c>
      <c r="FT64" s="3">
        <f t="shared" si="96"/>
        <v>0</v>
      </c>
      <c r="FU64" s="3">
        <f t="shared" si="97"/>
        <v>0</v>
      </c>
      <c r="FV64" s="21" t="b">
        <f t="shared" si="40"/>
        <v>1</v>
      </c>
      <c r="FW64" s="24">
        <f t="shared" si="98"/>
        <v>1</v>
      </c>
      <c r="FX64" s="24">
        <f t="shared" si="99"/>
        <v>0</v>
      </c>
      <c r="FY64" s="25" t="e">
        <f t="shared" si="100"/>
        <v>#VALUE!</v>
      </c>
      <c r="FZ64" s="24" t="e">
        <f t="shared" si="101"/>
        <v>#VALUE!</v>
      </c>
      <c r="GA64" s="24" t="e">
        <f t="shared" si="102"/>
        <v>#VALUE!</v>
      </c>
      <c r="GB64" s="24">
        <f t="shared" si="111"/>
        <v>1</v>
      </c>
      <c r="GC64" s="24" t="e">
        <f t="shared" si="112"/>
        <v>#VALUE!</v>
      </c>
      <c r="GD64" s="24" t="e">
        <f t="shared" si="113"/>
        <v>#VALUE!</v>
      </c>
      <c r="GE64" s="24" t="e">
        <f t="shared" si="114"/>
        <v>#VALUE!</v>
      </c>
      <c r="GF64" s="24">
        <f t="shared" si="103"/>
        <v>0</v>
      </c>
      <c r="GG64" s="24">
        <f t="shared" si="104"/>
        <v>0</v>
      </c>
      <c r="GH64" s="24">
        <f t="shared" si="105"/>
        <v>0</v>
      </c>
      <c r="GI64" s="24">
        <f t="shared" si="106"/>
        <v>0</v>
      </c>
      <c r="GJ64" s="24">
        <f t="shared" si="107"/>
        <v>2</v>
      </c>
      <c r="GK64" s="24">
        <f t="shared" si="108"/>
        <v>2</v>
      </c>
      <c r="GL64" s="24">
        <f t="shared" si="109"/>
        <v>2</v>
      </c>
      <c r="GM64" s="31">
        <f t="shared" si="110"/>
        <v>2</v>
      </c>
      <c r="GN64" s="13"/>
    </row>
    <row r="65" spans="1:196">
      <c r="A65" s="54"/>
      <c r="B65" s="54"/>
      <c r="C65" s="54"/>
      <c r="D65" s="54"/>
      <c r="E65" s="54"/>
      <c r="F65" s="54"/>
      <c r="G65" s="54"/>
      <c r="H65" s="54"/>
      <c r="I65" s="54"/>
      <c r="J65" s="54"/>
      <c r="K65" s="54"/>
      <c r="L65" s="54"/>
      <c r="M65" s="56"/>
      <c r="N65" s="54"/>
      <c r="O65" s="54"/>
      <c r="P65" s="54"/>
      <c r="Q65" s="56"/>
      <c r="R65" s="54"/>
      <c r="S65" s="54"/>
      <c r="T65" s="54"/>
      <c r="U65" s="56"/>
      <c r="V65" s="54"/>
      <c r="W65" s="54"/>
      <c r="X65" s="56"/>
      <c r="Y65" s="54"/>
      <c r="Z65" s="54"/>
      <c r="AA65" s="54"/>
      <c r="AB65" s="56"/>
      <c r="AC65" s="54"/>
      <c r="AD65" s="54"/>
      <c r="AE65" s="54"/>
      <c r="AF65" s="56"/>
      <c r="AG65" s="54"/>
      <c r="AH65" s="54"/>
      <c r="AI65" s="56"/>
      <c r="AJ65" s="54"/>
      <c r="AK65" s="54"/>
      <c r="AL65" s="56"/>
      <c r="AM65" s="54"/>
      <c r="AN65" s="54"/>
      <c r="AO65" s="54"/>
      <c r="AP65" s="54"/>
      <c r="AQ65" s="54"/>
      <c r="AR65" s="56"/>
      <c r="AS65" s="54"/>
      <c r="AT65" s="54"/>
      <c r="AU65" s="54"/>
      <c r="AV65" s="54"/>
      <c r="AW65" s="54"/>
      <c r="AX65" s="54"/>
      <c r="AY65" s="56"/>
      <c r="AZ65" s="54"/>
      <c r="BA65" s="54"/>
      <c r="BB65" s="54"/>
      <c r="BC65" s="100"/>
      <c r="BD65" s="8"/>
      <c r="BE65" s="8"/>
      <c r="BF65" s="28" t="s">
        <v>277</v>
      </c>
      <c r="BG65" s="28" t="s">
        <v>277</v>
      </c>
      <c r="BH65" s="28" t="s">
        <v>277</v>
      </c>
      <c r="BI65" s="28" t="s">
        <v>277</v>
      </c>
      <c r="BJ65" s="28" t="s">
        <v>277</v>
      </c>
      <c r="BK65" s="28" t="s">
        <v>277</v>
      </c>
      <c r="BL65" s="28" t="s">
        <v>277</v>
      </c>
      <c r="BM65" s="28" t="s">
        <v>277</v>
      </c>
      <c r="BN65" s="28" t="s">
        <v>277</v>
      </c>
      <c r="BO65" s="28" t="s">
        <v>277</v>
      </c>
      <c r="BP65" s="8"/>
      <c r="BQ65" s="22" t="str">
        <f t="shared" si="0"/>
        <v/>
      </c>
      <c r="BR65" s="22" t="str">
        <f>BR64</f>
        <v/>
      </c>
      <c r="BS65" s="22" t="str">
        <f>IF(FV64=FALSE,C66,"")</f>
        <v/>
      </c>
      <c r="BT65" s="22" t="str">
        <f t="shared" si="54"/>
        <v/>
      </c>
      <c r="BU65" s="22" t="str">
        <f t="shared" si="1"/>
        <v/>
      </c>
      <c r="BV65" s="22" t="str">
        <f t="shared" si="2"/>
        <v/>
      </c>
      <c r="BW65" s="22" t="str">
        <f t="shared" si="61"/>
        <v/>
      </c>
      <c r="BX65" s="22" t="str">
        <f t="shared" si="55"/>
        <v/>
      </c>
      <c r="BY65" s="22" t="str">
        <f t="shared" si="62"/>
        <v/>
      </c>
      <c r="BZ65" s="22" t="str">
        <f t="shared" si="63"/>
        <v/>
      </c>
      <c r="CA65" s="18"/>
      <c r="CB65" s="3" t="str">
        <f>CB64</f>
        <v/>
      </c>
      <c r="CC65" s="3" t="str">
        <f>CC64</f>
        <v/>
      </c>
      <c r="CD65" s="3" t="str">
        <f>CD64</f>
        <v/>
      </c>
      <c r="CE65" s="3" t="str">
        <f>IF(ET65=1,EQ66,"")</f>
        <v/>
      </c>
      <c r="CF65" s="3" t="str">
        <f>IF(ET65=1,ER66,"")</f>
        <v/>
      </c>
      <c r="CG65" s="3" t="str">
        <f>IF(ET65=1,ES66,"")</f>
        <v/>
      </c>
      <c r="CH65" s="3" t="str">
        <f t="shared" si="64"/>
        <v/>
      </c>
      <c r="CI65" s="8"/>
      <c r="CJ65" s="3" t="str">
        <f>CJ64</f>
        <v/>
      </c>
      <c r="CK65" s="3" t="str">
        <f>CK64</f>
        <v/>
      </c>
      <c r="CL65" s="3" t="str">
        <f>IF(ET66=2,V66,"")</f>
        <v/>
      </c>
      <c r="CM65" s="3" t="str">
        <f>IF(ET66=2,W66,"")</f>
        <v/>
      </c>
      <c r="CN65" s="8"/>
      <c r="CO65" s="3" t="str">
        <f>CO64</f>
        <v/>
      </c>
      <c r="CP65" s="3" t="str">
        <f>CP64</f>
        <v/>
      </c>
      <c r="CQ65" s="3" t="str">
        <f>IF(ET65=3,AG66,"")</f>
        <v/>
      </c>
      <c r="CR65" s="3" t="str">
        <f>IF(ET65=3,AH66,"")</f>
        <v/>
      </c>
      <c r="CS65" s="8"/>
      <c r="CT65" s="3" t="str">
        <f>CT64</f>
        <v/>
      </c>
      <c r="CU65" s="3" t="str">
        <f>CU64</f>
        <v/>
      </c>
      <c r="CV65" s="3" t="str">
        <f>IF(ET65=4,AJ66,"")</f>
        <v/>
      </c>
      <c r="CW65" s="3" t="str">
        <f>IF(ET65=4,AK66,"")</f>
        <v/>
      </c>
      <c r="CX65" s="8"/>
      <c r="CY65" s="3" t="str">
        <f>CY64</f>
        <v/>
      </c>
      <c r="CZ65" s="3" t="str">
        <f>CZ64</f>
        <v/>
      </c>
      <c r="DA65" s="3" t="str">
        <f>DA64</f>
        <v/>
      </c>
      <c r="DB65" s="3" t="str">
        <f>IF(ET65=5,AM66,"")</f>
        <v/>
      </c>
      <c r="DC65" s="3" t="str">
        <f>IF(ET65=5,AN66,"")</f>
        <v/>
      </c>
      <c r="DD65" s="3" t="str">
        <f>IF(ET65=5,AO66,"")</f>
        <v/>
      </c>
      <c r="DE65" s="3" t="str">
        <f>DE64</f>
        <v/>
      </c>
      <c r="DF65" s="3" t="str">
        <f>DF64</f>
        <v/>
      </c>
      <c r="DG65" s="3" t="str">
        <f t="shared" si="65"/>
        <v/>
      </c>
      <c r="DH65" s="8"/>
      <c r="DI65" s="3" t="str">
        <f>DI64</f>
        <v/>
      </c>
      <c r="DJ65" s="3" t="str">
        <f>DJ64</f>
        <v/>
      </c>
      <c r="DK65" s="3" t="str">
        <f>DK64</f>
        <v/>
      </c>
      <c r="DL65" s="3" t="str">
        <f>DL64</f>
        <v/>
      </c>
      <c r="DM65" s="3" t="str">
        <f>IF(ET64=6,AS66,"")</f>
        <v/>
      </c>
      <c r="DN65" s="3" t="str">
        <f>IF(ET64=6,AT66,"")</f>
        <v/>
      </c>
      <c r="DO65" s="3" t="str">
        <f>IF(ET64=6,AU66,"")</f>
        <v/>
      </c>
      <c r="DP65" s="3" t="str">
        <f>IF(ET64=6,AV66,"")</f>
        <v/>
      </c>
      <c r="DQ65" s="3" t="str">
        <f>DQ64</f>
        <v/>
      </c>
      <c r="DR65" s="3" t="str">
        <f>DR64</f>
        <v/>
      </c>
      <c r="DS65" s="3" t="str">
        <f t="shared" si="66"/>
        <v/>
      </c>
      <c r="DT65" s="8"/>
      <c r="DU65" s="3" t="str">
        <f>DU64</f>
        <v/>
      </c>
      <c r="DV65" s="3" t="str">
        <f>DV64</f>
        <v/>
      </c>
      <c r="DW65" s="3" t="str">
        <f>DW64</f>
        <v/>
      </c>
      <c r="DX65" s="3" t="str">
        <f>DX64</f>
        <v/>
      </c>
      <c r="DY65" s="3" t="str">
        <f>IF(ET64=7,AZ66,"")</f>
        <v/>
      </c>
      <c r="DZ65" s="3" t="str">
        <f>IF(ET64=7,BA66,"")</f>
        <v/>
      </c>
      <c r="EA65" s="3" t="str">
        <f>IF(ET64=7,BB66,"")</f>
        <v/>
      </c>
      <c r="EB65" s="3" t="str">
        <f>IF(ET64=7,BC66,"")</f>
        <v/>
      </c>
      <c r="EC65" s="3" t="str">
        <f t="shared" si="67"/>
        <v/>
      </c>
      <c r="ED65" s="8"/>
      <c r="EE65" s="28" t="s">
        <v>277</v>
      </c>
      <c r="EF65" s="28" t="s">
        <v>277</v>
      </c>
      <c r="EG65" s="28" t="s">
        <v>277</v>
      </c>
      <c r="EH65" s="28" t="s">
        <v>277</v>
      </c>
      <c r="EI65" s="28" t="s">
        <v>277</v>
      </c>
      <c r="EJ65" s="28" t="s">
        <v>277</v>
      </c>
      <c r="EK65" s="28" t="s">
        <v>277</v>
      </c>
      <c r="EL65" s="28" t="s">
        <v>277</v>
      </c>
      <c r="EM65" s="28" t="s">
        <v>277</v>
      </c>
      <c r="EN65" s="28" t="s">
        <v>277</v>
      </c>
      <c r="EO65" s="8"/>
      <c r="EP65" s="9"/>
      <c r="EQ65" s="10" t="str">
        <f t="shared" si="68"/>
        <v/>
      </c>
      <c r="ER65" s="11" t="str">
        <f t="shared" si="69"/>
        <v/>
      </c>
      <c r="ES65" s="10" t="str">
        <f t="shared" si="70"/>
        <v/>
      </c>
      <c r="ET65" s="10">
        <f t="shared" si="71"/>
        <v>0</v>
      </c>
      <c r="EU65" s="13"/>
      <c r="EV65" s="12" t="b">
        <f t="shared" si="72"/>
        <v>1</v>
      </c>
      <c r="EW65" s="3" t="b">
        <f t="shared" si="73"/>
        <v>1</v>
      </c>
      <c r="EX65" s="3" t="b">
        <f t="shared" si="74"/>
        <v>1</v>
      </c>
      <c r="EY65" s="3" t="b">
        <f t="shared" si="75"/>
        <v>1</v>
      </c>
      <c r="EZ65" s="3">
        <f t="shared" si="76"/>
        <v>0</v>
      </c>
      <c r="FA65" s="3">
        <f t="shared" si="77"/>
        <v>0</v>
      </c>
      <c r="FB65" s="3">
        <f t="shared" si="78"/>
        <v>0</v>
      </c>
      <c r="FC65" s="3">
        <f t="shared" si="79"/>
        <v>0</v>
      </c>
      <c r="FD65" s="3">
        <f t="shared" si="80"/>
        <v>0</v>
      </c>
      <c r="FE65" s="3" t="e">
        <f t="shared" si="81"/>
        <v>#VALUE!</v>
      </c>
      <c r="FF65" s="3">
        <f t="shared" si="82"/>
        <v>0</v>
      </c>
      <c r="FG65" s="3">
        <f t="shared" si="83"/>
        <v>0</v>
      </c>
      <c r="FH65" s="3" t="e">
        <f t="shared" si="84"/>
        <v>#VALUE!</v>
      </c>
      <c r="FI65" s="3" t="b">
        <f t="shared" si="85"/>
        <v>1</v>
      </c>
      <c r="FJ65" s="3" t="b">
        <f t="shared" si="86"/>
        <v>1</v>
      </c>
      <c r="FK65" s="3" t="b">
        <f t="shared" si="87"/>
        <v>1</v>
      </c>
      <c r="FL65" s="3" t="b">
        <f t="shared" si="88"/>
        <v>1</v>
      </c>
      <c r="FM65" s="3" t="b">
        <f t="shared" si="89"/>
        <v>1</v>
      </c>
      <c r="FN65" s="3" t="b">
        <f t="shared" si="90"/>
        <v>1</v>
      </c>
      <c r="FO65" s="3">
        <f t="shared" si="91"/>
        <v>0</v>
      </c>
      <c r="FP65" s="3">
        <f t="shared" si="92"/>
        <v>0</v>
      </c>
      <c r="FQ65" s="3">
        <f t="shared" si="93"/>
        <v>0</v>
      </c>
      <c r="FR65" s="3">
        <f t="shared" si="94"/>
        <v>0</v>
      </c>
      <c r="FS65" s="3">
        <f t="shared" si="95"/>
        <v>0</v>
      </c>
      <c r="FT65" s="3">
        <f t="shared" si="96"/>
        <v>0</v>
      </c>
      <c r="FU65" s="3">
        <f t="shared" si="97"/>
        <v>0</v>
      </c>
      <c r="FV65" s="21" t="b">
        <f t="shared" si="40"/>
        <v>1</v>
      </c>
      <c r="FW65" s="24">
        <f t="shared" si="98"/>
        <v>1</v>
      </c>
      <c r="FX65" s="24">
        <f t="shared" si="99"/>
        <v>0</v>
      </c>
      <c r="FY65" s="25" t="e">
        <f t="shared" si="100"/>
        <v>#VALUE!</v>
      </c>
      <c r="FZ65" s="24" t="e">
        <f t="shared" si="101"/>
        <v>#VALUE!</v>
      </c>
      <c r="GA65" s="24" t="e">
        <f t="shared" si="102"/>
        <v>#VALUE!</v>
      </c>
      <c r="GB65" s="24">
        <f t="shared" si="111"/>
        <v>1</v>
      </c>
      <c r="GC65" s="24" t="e">
        <f t="shared" si="112"/>
        <v>#VALUE!</v>
      </c>
      <c r="GD65" s="24" t="e">
        <f t="shared" si="113"/>
        <v>#VALUE!</v>
      </c>
      <c r="GE65" s="24" t="e">
        <f t="shared" si="114"/>
        <v>#VALUE!</v>
      </c>
      <c r="GF65" s="24">
        <f t="shared" si="103"/>
        <v>0</v>
      </c>
      <c r="GG65" s="24">
        <f t="shared" si="104"/>
        <v>0</v>
      </c>
      <c r="GH65" s="24">
        <f t="shared" si="105"/>
        <v>0</v>
      </c>
      <c r="GI65" s="24">
        <f t="shared" si="106"/>
        <v>0</v>
      </c>
      <c r="GJ65" s="24">
        <f t="shared" si="107"/>
        <v>2</v>
      </c>
      <c r="GK65" s="24">
        <f t="shared" si="108"/>
        <v>2</v>
      </c>
      <c r="GL65" s="24">
        <f t="shared" si="109"/>
        <v>2</v>
      </c>
      <c r="GM65" s="31">
        <f t="shared" si="110"/>
        <v>2</v>
      </c>
      <c r="GN65" s="13"/>
    </row>
    <row r="66" spans="1:196">
      <c r="A66" s="54"/>
      <c r="B66" s="54"/>
      <c r="C66" s="54"/>
      <c r="D66" s="54"/>
      <c r="E66" s="54"/>
      <c r="F66" s="54"/>
      <c r="G66" s="54"/>
      <c r="H66" s="54"/>
      <c r="I66" s="54"/>
      <c r="J66" s="54"/>
      <c r="K66" s="54"/>
      <c r="L66" s="54"/>
      <c r="M66" s="56"/>
      <c r="N66" s="54"/>
      <c r="O66" s="54"/>
      <c r="P66" s="54"/>
      <c r="Q66" s="56"/>
      <c r="R66" s="54"/>
      <c r="S66" s="54"/>
      <c r="T66" s="54"/>
      <c r="U66" s="56"/>
      <c r="V66" s="54"/>
      <c r="W66" s="54"/>
      <c r="X66" s="56"/>
      <c r="Y66" s="54"/>
      <c r="Z66" s="54"/>
      <c r="AA66" s="54"/>
      <c r="AB66" s="56"/>
      <c r="AC66" s="54"/>
      <c r="AD66" s="54"/>
      <c r="AE66" s="54"/>
      <c r="AF66" s="56"/>
      <c r="AG66" s="54"/>
      <c r="AH66" s="54"/>
      <c r="AI66" s="56"/>
      <c r="AJ66" s="54"/>
      <c r="AK66" s="54"/>
      <c r="AL66" s="56"/>
      <c r="AM66" s="54"/>
      <c r="AN66" s="54"/>
      <c r="AO66" s="54"/>
      <c r="AP66" s="54"/>
      <c r="AQ66" s="54"/>
      <c r="AR66" s="56"/>
      <c r="AS66" s="54"/>
      <c r="AT66" s="54"/>
      <c r="AU66" s="54"/>
      <c r="AV66" s="54"/>
      <c r="AW66" s="54"/>
      <c r="AX66" s="54"/>
      <c r="AY66" s="56"/>
      <c r="AZ66" s="54"/>
      <c r="BA66" s="54"/>
      <c r="BB66" s="54"/>
      <c r="BC66" s="100"/>
      <c r="BD66" s="8"/>
      <c r="BE66" s="8"/>
      <c r="BF66" s="28" t="s">
        <v>277</v>
      </c>
      <c r="BG66" s="28" t="s">
        <v>277</v>
      </c>
      <c r="BH66" s="28" t="s">
        <v>277</v>
      </c>
      <c r="BI66" s="28" t="s">
        <v>277</v>
      </c>
      <c r="BJ66" s="28" t="s">
        <v>277</v>
      </c>
      <c r="BK66" s="28" t="s">
        <v>277</v>
      </c>
      <c r="BL66" s="28" t="s">
        <v>277</v>
      </c>
      <c r="BM66" s="28" t="s">
        <v>277</v>
      </c>
      <c r="BN66" s="28" t="s">
        <v>277</v>
      </c>
      <c r="BO66" s="28" t="s">
        <v>277</v>
      </c>
      <c r="BP66" s="8"/>
      <c r="BQ66" s="22" t="str">
        <f t="shared" si="0"/>
        <v/>
      </c>
      <c r="BR66" s="22" t="str">
        <f>IF(FV64=FALSE,C65,"")</f>
        <v/>
      </c>
      <c r="BS66" s="22" t="str">
        <f>BS65</f>
        <v/>
      </c>
      <c r="BT66" s="22" t="str">
        <f t="shared" si="54"/>
        <v/>
      </c>
      <c r="BU66" s="22" t="str">
        <f t="shared" si="1"/>
        <v/>
      </c>
      <c r="BV66" s="22" t="str">
        <f t="shared" si="2"/>
        <v/>
      </c>
      <c r="BW66" s="22" t="str">
        <f t="shared" si="61"/>
        <v/>
      </c>
      <c r="BX66" s="22" t="str">
        <f t="shared" si="55"/>
        <v/>
      </c>
      <c r="BY66" s="22" t="str">
        <f t="shared" si="62"/>
        <v/>
      </c>
      <c r="BZ66" s="22" t="str">
        <f t="shared" si="63"/>
        <v/>
      </c>
      <c r="CA66" s="18"/>
      <c r="CB66" s="3" t="str">
        <f>IF(ET64=1, EQ65,"")</f>
        <v/>
      </c>
      <c r="CC66" s="3" t="str">
        <f>IF(ET64=1, ER65,"")</f>
        <v/>
      </c>
      <c r="CD66" s="3" t="str">
        <f>IF(ET64=1, ES65,"")</f>
        <v/>
      </c>
      <c r="CE66" s="3" t="str">
        <f>CE65</f>
        <v/>
      </c>
      <c r="CF66" s="3" t="str">
        <f>CF65</f>
        <v/>
      </c>
      <c r="CG66" s="3" t="str">
        <f>CG65</f>
        <v/>
      </c>
      <c r="CH66" s="3" t="str">
        <f t="shared" si="64"/>
        <v/>
      </c>
      <c r="CI66" s="8"/>
      <c r="CJ66" s="3" t="str">
        <f>IF(ET66=2,V65,"")</f>
        <v/>
      </c>
      <c r="CK66" s="3" t="str">
        <f>IF(ET66=2,W65,"")</f>
        <v/>
      </c>
      <c r="CL66" s="3" t="str">
        <f>CL65</f>
        <v/>
      </c>
      <c r="CM66" s="3" t="str">
        <f>CM65</f>
        <v/>
      </c>
      <c r="CN66" s="8"/>
      <c r="CO66" s="3" t="str">
        <f>IF(ET66=3,AG65,"")</f>
        <v/>
      </c>
      <c r="CP66" s="3" t="str">
        <f>IF(ET66=3,AH65,"")</f>
        <v/>
      </c>
      <c r="CQ66" s="3" t="str">
        <f>CQ65</f>
        <v/>
      </c>
      <c r="CR66" s="3" t="str">
        <f>CR65</f>
        <v/>
      </c>
      <c r="CS66" s="8"/>
      <c r="CT66" s="3" t="str">
        <f>IF(ET66=4,AJ65,"")</f>
        <v/>
      </c>
      <c r="CU66" s="3" t="str">
        <f>IF(ET66=4,AK65,"")</f>
        <v/>
      </c>
      <c r="CV66" s="3" t="str">
        <f>CV65</f>
        <v/>
      </c>
      <c r="CW66" s="3" t="str">
        <f>CW65</f>
        <v/>
      </c>
      <c r="CX66" s="8"/>
      <c r="CY66" s="3" t="str">
        <f>IF(ET66=5,AM65,"")</f>
        <v/>
      </c>
      <c r="CZ66" s="3" t="str">
        <f>IF(ET66=5,AN65,"")</f>
        <v/>
      </c>
      <c r="DA66" s="3" t="str">
        <f>IF(ET66=5,AO65,"")</f>
        <v/>
      </c>
      <c r="DB66" s="3" t="str">
        <f>DB65</f>
        <v/>
      </c>
      <c r="DC66" s="3" t="str">
        <f>DC65</f>
        <v/>
      </c>
      <c r="DD66" s="3" t="str">
        <f>DD65</f>
        <v/>
      </c>
      <c r="DE66" s="3" t="str">
        <f>DE65</f>
        <v/>
      </c>
      <c r="DF66" s="3" t="str">
        <f>DF65</f>
        <v/>
      </c>
      <c r="DG66" s="3" t="str">
        <f t="shared" si="65"/>
        <v/>
      </c>
      <c r="DH66" s="8"/>
      <c r="DI66" s="3" t="str">
        <f>IF(ET64=6,AS65,"")</f>
        <v/>
      </c>
      <c r="DJ66" s="3" t="str">
        <f>IF(ET64=6,AT65,"")</f>
        <v/>
      </c>
      <c r="DK66" s="3" t="str">
        <f>IF(ET64=6,AU65,"")</f>
        <v/>
      </c>
      <c r="DL66" s="3" t="str">
        <f>IF(ET64=6,AV65,"")</f>
        <v/>
      </c>
      <c r="DM66" s="3" t="str">
        <f>DM65</f>
        <v/>
      </c>
      <c r="DN66" s="3" t="str">
        <f>DN65</f>
        <v/>
      </c>
      <c r="DO66" s="3" t="str">
        <f>DO65</f>
        <v/>
      </c>
      <c r="DP66" s="3" t="str">
        <f>DP65</f>
        <v/>
      </c>
      <c r="DQ66" s="3" t="str">
        <f>DQ65</f>
        <v/>
      </c>
      <c r="DR66" s="3" t="str">
        <f>DR65</f>
        <v/>
      </c>
      <c r="DS66" s="3" t="str">
        <f t="shared" si="66"/>
        <v/>
      </c>
      <c r="DT66" s="8"/>
      <c r="DU66" s="3" t="str">
        <f>IF(ET64=7,AZ65,"")</f>
        <v/>
      </c>
      <c r="DV66" s="3" t="str">
        <f>IF(ET64=7,BA65,"")</f>
        <v/>
      </c>
      <c r="DW66" s="3" t="str">
        <f>IF(ET64=7,BB65,"")</f>
        <v/>
      </c>
      <c r="DX66" s="3" t="str">
        <f>IF(ET64=7,BC65,"")</f>
        <v/>
      </c>
      <c r="DY66" s="3" t="str">
        <f>DY65</f>
        <v/>
      </c>
      <c r="DZ66" s="3" t="str">
        <f>DZ65</f>
        <v/>
      </c>
      <c r="EA66" s="3" t="str">
        <f>EA65</f>
        <v/>
      </c>
      <c r="EB66" s="3" t="str">
        <f>EB65</f>
        <v/>
      </c>
      <c r="EC66" s="3" t="str">
        <f t="shared" si="67"/>
        <v/>
      </c>
      <c r="ED66" s="8"/>
      <c r="EE66" s="28" t="s">
        <v>277</v>
      </c>
      <c r="EF66" s="28" t="s">
        <v>277</v>
      </c>
      <c r="EG66" s="28" t="s">
        <v>277</v>
      </c>
      <c r="EH66" s="28" t="s">
        <v>277</v>
      </c>
      <c r="EI66" s="28" t="s">
        <v>277</v>
      </c>
      <c r="EJ66" s="28" t="s">
        <v>277</v>
      </c>
      <c r="EK66" s="28" t="s">
        <v>277</v>
      </c>
      <c r="EL66" s="28" t="s">
        <v>277</v>
      </c>
      <c r="EM66" s="28" t="s">
        <v>277</v>
      </c>
      <c r="EN66" s="28" t="s">
        <v>277</v>
      </c>
      <c r="EO66" s="8"/>
      <c r="EP66" s="9"/>
      <c r="EQ66" s="10" t="str">
        <f t="shared" si="68"/>
        <v/>
      </c>
      <c r="ER66" s="11" t="str">
        <f t="shared" si="69"/>
        <v/>
      </c>
      <c r="ES66" s="10" t="str">
        <f t="shared" si="70"/>
        <v/>
      </c>
      <c r="ET66" s="10">
        <f t="shared" si="71"/>
        <v>0</v>
      </c>
      <c r="EU66" s="13"/>
      <c r="EV66" s="12" t="b">
        <f t="shared" si="72"/>
        <v>1</v>
      </c>
      <c r="EW66" s="3" t="b">
        <f t="shared" si="73"/>
        <v>1</v>
      </c>
      <c r="EX66" s="3" t="b">
        <f t="shared" si="74"/>
        <v>1</v>
      </c>
      <c r="EY66" s="3" t="b">
        <f t="shared" si="75"/>
        <v>1</v>
      </c>
      <c r="EZ66" s="3">
        <f t="shared" si="76"/>
        <v>0</v>
      </c>
      <c r="FA66" s="3">
        <f t="shared" si="77"/>
        <v>0</v>
      </c>
      <c r="FB66" s="3">
        <f t="shared" si="78"/>
        <v>0</v>
      </c>
      <c r="FC66" s="3">
        <f t="shared" si="79"/>
        <v>0</v>
      </c>
      <c r="FD66" s="3">
        <f t="shared" si="80"/>
        <v>0</v>
      </c>
      <c r="FE66" s="3" t="e">
        <f t="shared" si="81"/>
        <v>#VALUE!</v>
      </c>
      <c r="FF66" s="3">
        <f t="shared" si="82"/>
        <v>0</v>
      </c>
      <c r="FG66" s="3">
        <f t="shared" si="83"/>
        <v>0</v>
      </c>
      <c r="FH66" s="3" t="e">
        <f t="shared" si="84"/>
        <v>#VALUE!</v>
      </c>
      <c r="FI66" s="3" t="b">
        <f t="shared" si="85"/>
        <v>1</v>
      </c>
      <c r="FJ66" s="3" t="b">
        <f t="shared" si="86"/>
        <v>1</v>
      </c>
      <c r="FK66" s="3" t="b">
        <f t="shared" si="87"/>
        <v>1</v>
      </c>
      <c r="FL66" s="3" t="b">
        <f t="shared" si="88"/>
        <v>1</v>
      </c>
      <c r="FM66" s="3" t="b">
        <f t="shared" si="89"/>
        <v>1</v>
      </c>
      <c r="FN66" s="3" t="b">
        <f t="shared" si="90"/>
        <v>1</v>
      </c>
      <c r="FO66" s="3">
        <f t="shared" si="91"/>
        <v>0</v>
      </c>
      <c r="FP66" s="3">
        <f t="shared" si="92"/>
        <v>0</v>
      </c>
      <c r="FQ66" s="3">
        <f t="shared" si="93"/>
        <v>0</v>
      </c>
      <c r="FR66" s="3">
        <f t="shared" si="94"/>
        <v>0</v>
      </c>
      <c r="FS66" s="3">
        <f t="shared" si="95"/>
        <v>0</v>
      </c>
      <c r="FT66" s="3">
        <f t="shared" si="96"/>
        <v>0</v>
      </c>
      <c r="FU66" s="3">
        <f t="shared" si="97"/>
        <v>0</v>
      </c>
      <c r="FV66" s="21" t="b">
        <f t="shared" si="40"/>
        <v>1</v>
      </c>
      <c r="FW66" s="24">
        <f t="shared" si="98"/>
        <v>1</v>
      </c>
      <c r="FX66" s="24">
        <f t="shared" si="99"/>
        <v>0</v>
      </c>
      <c r="FY66" s="25" t="e">
        <f t="shared" si="100"/>
        <v>#VALUE!</v>
      </c>
      <c r="FZ66" s="24" t="e">
        <f t="shared" si="101"/>
        <v>#VALUE!</v>
      </c>
      <c r="GA66" s="24" t="e">
        <f t="shared" si="102"/>
        <v>#VALUE!</v>
      </c>
      <c r="GB66" s="24">
        <f t="shared" si="111"/>
        <v>1</v>
      </c>
      <c r="GC66" s="24" t="e">
        <f t="shared" si="112"/>
        <v>#VALUE!</v>
      </c>
      <c r="GD66" s="24" t="e">
        <f t="shared" si="113"/>
        <v>#VALUE!</v>
      </c>
      <c r="GE66" s="24" t="e">
        <f t="shared" si="114"/>
        <v>#VALUE!</v>
      </c>
      <c r="GF66" s="24">
        <f t="shared" si="103"/>
        <v>0</v>
      </c>
      <c r="GG66" s="24">
        <f t="shared" si="104"/>
        <v>0</v>
      </c>
      <c r="GH66" s="24">
        <f t="shared" si="105"/>
        <v>0</v>
      </c>
      <c r="GI66" s="24">
        <f t="shared" si="106"/>
        <v>0</v>
      </c>
      <c r="GJ66" s="24">
        <f t="shared" si="107"/>
        <v>2</v>
      </c>
      <c r="GK66" s="24">
        <f t="shared" si="108"/>
        <v>2</v>
      </c>
      <c r="GL66" s="24">
        <f t="shared" si="109"/>
        <v>2</v>
      </c>
      <c r="GM66" s="31">
        <f t="shared" si="110"/>
        <v>2</v>
      </c>
      <c r="GN66" s="13"/>
    </row>
    <row r="67" spans="1:196">
      <c r="A67" s="54"/>
      <c r="B67" s="54"/>
      <c r="C67" s="54"/>
      <c r="D67" s="54"/>
      <c r="E67" s="54"/>
      <c r="F67" s="54"/>
      <c r="G67" s="54"/>
      <c r="H67" s="54"/>
      <c r="I67" s="54"/>
      <c r="J67" s="54"/>
      <c r="K67" s="54"/>
      <c r="L67" s="54"/>
      <c r="M67" s="56"/>
      <c r="N67" s="54"/>
      <c r="O67" s="54"/>
      <c r="P67" s="54"/>
      <c r="Q67" s="56"/>
      <c r="R67" s="54"/>
      <c r="S67" s="54"/>
      <c r="T67" s="54"/>
      <c r="U67" s="56"/>
      <c r="V67" s="54"/>
      <c r="W67" s="54"/>
      <c r="X67" s="56"/>
      <c r="Y67" s="54"/>
      <c r="Z67" s="54"/>
      <c r="AA67" s="54"/>
      <c r="AB67" s="56"/>
      <c r="AC67" s="54"/>
      <c r="AD67" s="54"/>
      <c r="AE67" s="54"/>
      <c r="AF67" s="56"/>
      <c r="AG67" s="54"/>
      <c r="AH67" s="54"/>
      <c r="AI67" s="56"/>
      <c r="AJ67" s="54"/>
      <c r="AK67" s="54"/>
      <c r="AL67" s="56"/>
      <c r="AM67" s="54"/>
      <c r="AN67" s="54"/>
      <c r="AO67" s="54"/>
      <c r="AP67" s="54"/>
      <c r="AQ67" s="54"/>
      <c r="AR67" s="56"/>
      <c r="AS67" s="54"/>
      <c r="AT67" s="54"/>
      <c r="AU67" s="54"/>
      <c r="AV67" s="54"/>
      <c r="AW67" s="54"/>
      <c r="AX67" s="54"/>
      <c r="AY67" s="56"/>
      <c r="AZ67" s="54"/>
      <c r="BA67" s="54"/>
      <c r="BB67" s="54"/>
      <c r="BC67" s="100"/>
      <c r="BD67" s="8"/>
      <c r="BE67" s="8"/>
      <c r="BF67" s="28" t="s">
        <v>277</v>
      </c>
      <c r="BG67" s="28" t="s">
        <v>277</v>
      </c>
      <c r="BH67" s="28" t="s">
        <v>277</v>
      </c>
      <c r="BI67" s="28" t="s">
        <v>277</v>
      </c>
      <c r="BJ67" s="28" t="s">
        <v>277</v>
      </c>
      <c r="BK67" s="28" t="s">
        <v>277</v>
      </c>
      <c r="BL67" s="28" t="s">
        <v>277</v>
      </c>
      <c r="BM67" s="28" t="s">
        <v>277</v>
      </c>
      <c r="BN67" s="28" t="s">
        <v>277</v>
      </c>
      <c r="BO67" s="28" t="s">
        <v>277</v>
      </c>
      <c r="BP67" s="8"/>
      <c r="BQ67" s="22" t="str">
        <f t="shared" si="0"/>
        <v/>
      </c>
      <c r="BR67" s="22" t="str">
        <f>IF(FV67=FALSE,C67,"")</f>
        <v/>
      </c>
      <c r="BS67" s="22" t="str">
        <f>BR69</f>
        <v/>
      </c>
      <c r="BT67" s="22" t="str">
        <f t="shared" si="54"/>
        <v/>
      </c>
      <c r="BU67" s="22" t="str">
        <f t="shared" si="1"/>
        <v/>
      </c>
      <c r="BV67" s="22" t="str">
        <f t="shared" si="2"/>
        <v/>
      </c>
      <c r="BW67" s="22" t="str">
        <f t="shared" si="61"/>
        <v/>
      </c>
      <c r="BX67" s="22" t="str">
        <f t="shared" si="55"/>
        <v/>
      </c>
      <c r="BY67" s="22" t="str">
        <f t="shared" si="62"/>
        <v/>
      </c>
      <c r="BZ67" s="22" t="str">
        <f t="shared" si="63"/>
        <v/>
      </c>
      <c r="CA67" s="18"/>
      <c r="CB67" s="3" t="str">
        <f>IF(ET67=1, EQ67,"")</f>
        <v/>
      </c>
      <c r="CC67" s="3" t="str">
        <f>IF(ET67=1, ER67,"")</f>
        <v/>
      </c>
      <c r="CD67" s="3" t="str">
        <f>IF(ET67=1, ES67,"")</f>
        <v/>
      </c>
      <c r="CE67" s="3" t="str">
        <f>CB69</f>
        <v/>
      </c>
      <c r="CF67" s="3" t="str">
        <f>CC69</f>
        <v/>
      </c>
      <c r="CG67" s="3" t="str">
        <f>CD69</f>
        <v/>
      </c>
      <c r="CH67" s="3" t="str">
        <f t="shared" si="64"/>
        <v/>
      </c>
      <c r="CI67" s="8"/>
      <c r="CJ67" s="3" t="str">
        <f>IF(ET67=2,V67,"")</f>
        <v/>
      </c>
      <c r="CK67" s="3" t="str">
        <f>IF(ET67=2,W67,"")</f>
        <v/>
      </c>
      <c r="CL67" s="3" t="str">
        <f>CJ69</f>
        <v/>
      </c>
      <c r="CM67" s="3" t="str">
        <f>CK69</f>
        <v/>
      </c>
      <c r="CN67" s="8"/>
      <c r="CO67" s="3" t="str">
        <f>IF(ET67=3,AG67,"")</f>
        <v/>
      </c>
      <c r="CP67" s="3" t="str">
        <f>IF(ET67=3,AH67,"")</f>
        <v/>
      </c>
      <c r="CQ67" s="3" t="str">
        <f>CO69</f>
        <v/>
      </c>
      <c r="CR67" s="3" t="str">
        <f>CP69</f>
        <v/>
      </c>
      <c r="CS67" s="8"/>
      <c r="CT67" s="3" t="str">
        <f>IF(ET67=4,AJ67,"")</f>
        <v/>
      </c>
      <c r="CU67" s="3" t="str">
        <f>IF(ET67=4,AK67,"")</f>
        <v/>
      </c>
      <c r="CV67" s="3" t="str">
        <f>CT69</f>
        <v/>
      </c>
      <c r="CW67" s="3" t="str">
        <f>CU69</f>
        <v/>
      </c>
      <c r="CX67" s="8"/>
      <c r="CY67" s="3" t="str">
        <f>IF(ET67=5,AM67,"")</f>
        <v/>
      </c>
      <c r="CZ67" s="3" t="str">
        <f>IF(ET67=5,AN67,"")</f>
        <v/>
      </c>
      <c r="DA67" s="3" t="str">
        <f>IF(ET67=5,AO67,"")</f>
        <v/>
      </c>
      <c r="DB67" s="3" t="str">
        <f>CY69</f>
        <v/>
      </c>
      <c r="DC67" s="3" t="str">
        <f>CZ69</f>
        <v/>
      </c>
      <c r="DD67" s="3" t="str">
        <f>DA69</f>
        <v/>
      </c>
      <c r="DE67" s="3" t="str">
        <f>IF(ET67=5,AP67,"")</f>
        <v/>
      </c>
      <c r="DF67" s="3" t="str">
        <f>IF(ET67=5,AQ67,"")</f>
        <v/>
      </c>
      <c r="DG67" s="3" t="str">
        <f t="shared" si="65"/>
        <v/>
      </c>
      <c r="DH67" s="8"/>
      <c r="DI67" s="3" t="str">
        <f>IF(ET67=6,AS67,"")</f>
        <v/>
      </c>
      <c r="DJ67" s="3" t="str">
        <f>IF(ET67=6,AT67,"")</f>
        <v/>
      </c>
      <c r="DK67" s="3" t="str">
        <f>IF(ET67=6,AU67,"")</f>
        <v/>
      </c>
      <c r="DL67" s="3" t="str">
        <f>IF(ET67=6,AV67,"")</f>
        <v/>
      </c>
      <c r="DM67" s="3" t="str">
        <f>DI69</f>
        <v/>
      </c>
      <c r="DN67" s="3" t="str">
        <f>DJ69</f>
        <v/>
      </c>
      <c r="DO67" s="3" t="str">
        <f>DK69</f>
        <v/>
      </c>
      <c r="DP67" s="3" t="str">
        <f>DL69</f>
        <v/>
      </c>
      <c r="DQ67" s="3" t="str">
        <f>IF(ET67=6,AW67,"")</f>
        <v/>
      </c>
      <c r="DR67" s="3" t="str">
        <f>IF(ET67=6,AX67,"")</f>
        <v/>
      </c>
      <c r="DS67" s="3" t="str">
        <f t="shared" si="66"/>
        <v/>
      </c>
      <c r="DT67" s="8"/>
      <c r="DU67" s="3" t="str">
        <f>IF(ET67=7,AZ67,"")</f>
        <v/>
      </c>
      <c r="DV67" s="3" t="str">
        <f>IF(ET67=7,BA67,"")</f>
        <v/>
      </c>
      <c r="DW67" s="3" t="str">
        <f>IF(ET67=7,BB67,"")</f>
        <v/>
      </c>
      <c r="DX67" s="3" t="str">
        <f>IF(ET67=7,BC67,"")</f>
        <v/>
      </c>
      <c r="DY67" s="3" t="str">
        <f>DU69</f>
        <v/>
      </c>
      <c r="DZ67" s="3" t="str">
        <f>DV69</f>
        <v/>
      </c>
      <c r="EA67" s="3" t="str">
        <f>DW69</f>
        <v/>
      </c>
      <c r="EB67" s="3" t="str">
        <f>DX69</f>
        <v/>
      </c>
      <c r="EC67" s="3" t="str">
        <f t="shared" si="67"/>
        <v/>
      </c>
      <c r="ED67" s="8"/>
      <c r="EE67" s="28" t="s">
        <v>277</v>
      </c>
      <c r="EF67" s="28" t="s">
        <v>277</v>
      </c>
      <c r="EG67" s="28" t="s">
        <v>277</v>
      </c>
      <c r="EH67" s="28" t="s">
        <v>277</v>
      </c>
      <c r="EI67" s="28" t="s">
        <v>277</v>
      </c>
      <c r="EJ67" s="28" t="s">
        <v>277</v>
      </c>
      <c r="EK67" s="28" t="s">
        <v>277</v>
      </c>
      <c r="EL67" s="28" t="s">
        <v>277</v>
      </c>
      <c r="EM67" s="28" t="s">
        <v>277</v>
      </c>
      <c r="EN67" s="28" t="s">
        <v>277</v>
      </c>
      <c r="EO67" s="8"/>
      <c r="EP67" s="9"/>
      <c r="EQ67" s="10" t="str">
        <f t="shared" si="68"/>
        <v/>
      </c>
      <c r="ER67" s="11" t="str">
        <f t="shared" si="69"/>
        <v/>
      </c>
      <c r="ES67" s="10" t="str">
        <f t="shared" si="70"/>
        <v/>
      </c>
      <c r="ET67" s="10">
        <f t="shared" si="71"/>
        <v>0</v>
      </c>
      <c r="EU67" s="13"/>
      <c r="EV67" s="12" t="b">
        <f t="shared" si="72"/>
        <v>1</v>
      </c>
      <c r="EW67" s="3" t="b">
        <f t="shared" si="73"/>
        <v>1</v>
      </c>
      <c r="EX67" s="3" t="b">
        <f t="shared" si="74"/>
        <v>1</v>
      </c>
      <c r="EY67" s="3" t="b">
        <f t="shared" si="75"/>
        <v>1</v>
      </c>
      <c r="EZ67" s="3">
        <f t="shared" si="76"/>
        <v>0</v>
      </c>
      <c r="FA67" s="3">
        <f t="shared" si="77"/>
        <v>0</v>
      </c>
      <c r="FB67" s="3">
        <f t="shared" si="78"/>
        <v>0</v>
      </c>
      <c r="FC67" s="3">
        <f t="shared" si="79"/>
        <v>0</v>
      </c>
      <c r="FD67" s="3">
        <f t="shared" si="80"/>
        <v>0</v>
      </c>
      <c r="FE67" s="3" t="e">
        <f t="shared" si="81"/>
        <v>#VALUE!</v>
      </c>
      <c r="FF67" s="3">
        <f t="shared" si="82"/>
        <v>0</v>
      </c>
      <c r="FG67" s="3">
        <f t="shared" si="83"/>
        <v>0</v>
      </c>
      <c r="FH67" s="3" t="e">
        <f t="shared" si="84"/>
        <v>#VALUE!</v>
      </c>
      <c r="FI67" s="3" t="b">
        <f t="shared" si="85"/>
        <v>1</v>
      </c>
      <c r="FJ67" s="3" t="b">
        <f t="shared" si="86"/>
        <v>1</v>
      </c>
      <c r="FK67" s="3" t="b">
        <f t="shared" si="87"/>
        <v>1</v>
      </c>
      <c r="FL67" s="3" t="b">
        <f t="shared" si="88"/>
        <v>1</v>
      </c>
      <c r="FM67" s="3" t="b">
        <f t="shared" si="89"/>
        <v>1</v>
      </c>
      <c r="FN67" s="3" t="b">
        <f t="shared" si="90"/>
        <v>1</v>
      </c>
      <c r="FO67" s="3">
        <f t="shared" si="91"/>
        <v>0</v>
      </c>
      <c r="FP67" s="3">
        <f t="shared" si="92"/>
        <v>0</v>
      </c>
      <c r="FQ67" s="3">
        <f t="shared" si="93"/>
        <v>0</v>
      </c>
      <c r="FR67" s="3">
        <f t="shared" si="94"/>
        <v>0</v>
      </c>
      <c r="FS67" s="3">
        <f t="shared" si="95"/>
        <v>0</v>
      </c>
      <c r="FT67" s="3">
        <f t="shared" si="96"/>
        <v>0</v>
      </c>
      <c r="FU67" s="3">
        <f t="shared" si="97"/>
        <v>0</v>
      </c>
      <c r="FV67" s="21" t="b">
        <f t="shared" si="40"/>
        <v>1</v>
      </c>
      <c r="FW67" s="24">
        <f t="shared" si="98"/>
        <v>1</v>
      </c>
      <c r="FX67" s="24">
        <f t="shared" si="99"/>
        <v>0</v>
      </c>
      <c r="FY67" s="25" t="e">
        <f t="shared" si="100"/>
        <v>#VALUE!</v>
      </c>
      <c r="FZ67" s="24" t="e">
        <f t="shared" si="101"/>
        <v>#VALUE!</v>
      </c>
      <c r="GA67" s="24" t="e">
        <f t="shared" si="102"/>
        <v>#VALUE!</v>
      </c>
      <c r="GB67" s="24">
        <f t="shared" si="111"/>
        <v>1</v>
      </c>
      <c r="GC67" s="24" t="e">
        <f t="shared" si="112"/>
        <v>#VALUE!</v>
      </c>
      <c r="GD67" s="24" t="e">
        <f t="shared" si="113"/>
        <v>#VALUE!</v>
      </c>
      <c r="GE67" s="24" t="e">
        <f t="shared" si="114"/>
        <v>#VALUE!</v>
      </c>
      <c r="GF67" s="24">
        <f t="shared" si="103"/>
        <v>0</v>
      </c>
      <c r="GG67" s="24">
        <f t="shared" si="104"/>
        <v>0</v>
      </c>
      <c r="GH67" s="24">
        <f t="shared" si="105"/>
        <v>0</v>
      </c>
      <c r="GI67" s="24">
        <f t="shared" si="106"/>
        <v>0</v>
      </c>
      <c r="GJ67" s="24">
        <f t="shared" si="107"/>
        <v>2</v>
      </c>
      <c r="GK67" s="24">
        <f t="shared" si="108"/>
        <v>2</v>
      </c>
      <c r="GL67" s="24">
        <f t="shared" si="109"/>
        <v>2</v>
      </c>
      <c r="GM67" s="31">
        <f t="shared" si="110"/>
        <v>2</v>
      </c>
      <c r="GN67" s="13"/>
    </row>
    <row r="68" spans="1:196">
      <c r="A68" s="54"/>
      <c r="B68" s="54"/>
      <c r="C68" s="54"/>
      <c r="D68" s="54"/>
      <c r="E68" s="54"/>
      <c r="F68" s="54"/>
      <c r="G68" s="54"/>
      <c r="H68" s="54"/>
      <c r="I68" s="54"/>
      <c r="J68" s="54"/>
      <c r="K68" s="54"/>
      <c r="L68" s="54"/>
      <c r="M68" s="56"/>
      <c r="N68" s="54"/>
      <c r="O68" s="54"/>
      <c r="P68" s="54"/>
      <c r="Q68" s="56"/>
      <c r="R68" s="54"/>
      <c r="S68" s="54"/>
      <c r="T68" s="54"/>
      <c r="U68" s="56"/>
      <c r="V68" s="54"/>
      <c r="W68" s="54"/>
      <c r="X68" s="56"/>
      <c r="Y68" s="54"/>
      <c r="Z68" s="54"/>
      <c r="AA68" s="54"/>
      <c r="AB68" s="56"/>
      <c r="AC68" s="54"/>
      <c r="AD68" s="54"/>
      <c r="AE68" s="54"/>
      <c r="AF68" s="56"/>
      <c r="AG68" s="54"/>
      <c r="AH68" s="54"/>
      <c r="AI68" s="56"/>
      <c r="AJ68" s="54"/>
      <c r="AK68" s="54"/>
      <c r="AL68" s="56"/>
      <c r="AM68" s="54"/>
      <c r="AN68" s="54"/>
      <c r="AO68" s="54"/>
      <c r="AP68" s="54"/>
      <c r="AQ68" s="54"/>
      <c r="AR68" s="56"/>
      <c r="AS68" s="54"/>
      <c r="AT68" s="54"/>
      <c r="AU68" s="54"/>
      <c r="AV68" s="54"/>
      <c r="AW68" s="54"/>
      <c r="AX68" s="54"/>
      <c r="AY68" s="56"/>
      <c r="AZ68" s="54"/>
      <c r="BA68" s="54"/>
      <c r="BB68" s="54"/>
      <c r="BC68" s="100"/>
      <c r="BD68" s="8"/>
      <c r="BE68" s="8"/>
      <c r="BF68" s="28" t="s">
        <v>277</v>
      </c>
      <c r="BG68" s="28" t="s">
        <v>277</v>
      </c>
      <c r="BH68" s="28" t="s">
        <v>277</v>
      </c>
      <c r="BI68" s="28" t="s">
        <v>277</v>
      </c>
      <c r="BJ68" s="28" t="s">
        <v>277</v>
      </c>
      <c r="BK68" s="28" t="s">
        <v>277</v>
      </c>
      <c r="BL68" s="28" t="s">
        <v>277</v>
      </c>
      <c r="BM68" s="28" t="s">
        <v>277</v>
      </c>
      <c r="BN68" s="28" t="s">
        <v>277</v>
      </c>
      <c r="BO68" s="28" t="s">
        <v>277</v>
      </c>
      <c r="BP68" s="8"/>
      <c r="BQ68" s="22" t="str">
        <f t="shared" ref="BQ68:BQ131" si="115">IF(FV68=FALSE,B68,"")</f>
        <v/>
      </c>
      <c r="BR68" s="22" t="str">
        <f>BR67</f>
        <v/>
      </c>
      <c r="BS68" s="22" t="str">
        <f>IF(FV67=FALSE,C69,"")</f>
        <v/>
      </c>
      <c r="BT68" s="22" t="str">
        <f t="shared" si="54"/>
        <v/>
      </c>
      <c r="BU68" s="22" t="str">
        <f t="shared" ref="BU68:BU131" si="116">IF(FV68=FALSE,E68,"")</f>
        <v/>
      </c>
      <c r="BV68" s="22" t="str">
        <f t="shared" ref="BV68:BV131" si="117">IF(FV68=FALSE,G68,"")</f>
        <v/>
      </c>
      <c r="BW68" s="22" t="str">
        <f t="shared" ref="BW68:BW99" si="118">IF(FV68=FALSE,F68,"")</f>
        <v/>
      </c>
      <c r="BX68" s="22" t="str">
        <f t="shared" si="55"/>
        <v/>
      </c>
      <c r="BY68" s="22" t="str">
        <f t="shared" ref="BY68:BY99" si="119">IF(FV68=FALSE,K68,"")</f>
        <v/>
      </c>
      <c r="BZ68" s="22" t="str">
        <f t="shared" ref="BZ68:BZ99" si="120">IF(FV68=FALSE,L68,"")</f>
        <v/>
      </c>
      <c r="CA68" s="18"/>
      <c r="CB68" s="3" t="str">
        <f>CB67</f>
        <v/>
      </c>
      <c r="CC68" s="3" t="str">
        <f>CC67</f>
        <v/>
      </c>
      <c r="CD68" s="3" t="str">
        <f>CD67</f>
        <v/>
      </c>
      <c r="CE68" s="3" t="str">
        <f>IF(ET68=1,EQ69,"")</f>
        <v/>
      </c>
      <c r="CF68" s="3" t="str">
        <f>IF(ET68=1,ER69,"")</f>
        <v/>
      </c>
      <c r="CG68" s="3" t="str">
        <f>IF(ET68=1,ES69,"")</f>
        <v/>
      </c>
      <c r="CH68" s="3" t="str">
        <f t="shared" ref="CH68:CH99" si="121">IF(ET68=1, GJ68, "")</f>
        <v/>
      </c>
      <c r="CI68" s="8"/>
      <c r="CJ68" s="3" t="str">
        <f>CJ67</f>
        <v/>
      </c>
      <c r="CK68" s="3" t="str">
        <f>CK67</f>
        <v/>
      </c>
      <c r="CL68" s="3" t="str">
        <f>IF(ET69=2,V69,"")</f>
        <v/>
      </c>
      <c r="CM68" s="3" t="str">
        <f>IF(ET69=2,W69,"")</f>
        <v/>
      </c>
      <c r="CN68" s="8"/>
      <c r="CO68" s="3" t="str">
        <f>CO67</f>
        <v/>
      </c>
      <c r="CP68" s="3" t="str">
        <f>CP67</f>
        <v/>
      </c>
      <c r="CQ68" s="3" t="str">
        <f>IF(ET68=3,AG69,"")</f>
        <v/>
      </c>
      <c r="CR68" s="3" t="str">
        <f>IF(ET68=3,AH69,"")</f>
        <v/>
      </c>
      <c r="CS68" s="8"/>
      <c r="CT68" s="3" t="str">
        <f>CT67</f>
        <v/>
      </c>
      <c r="CU68" s="3" t="str">
        <f>CU67</f>
        <v/>
      </c>
      <c r="CV68" s="3" t="str">
        <f>IF(ET68=4,AJ69,"")</f>
        <v/>
      </c>
      <c r="CW68" s="3" t="str">
        <f>IF(ET68=4,AK69,"")</f>
        <v/>
      </c>
      <c r="CX68" s="8"/>
      <c r="CY68" s="3" t="str">
        <f>CY67</f>
        <v/>
      </c>
      <c r="CZ68" s="3" t="str">
        <f>CZ67</f>
        <v/>
      </c>
      <c r="DA68" s="3" t="str">
        <f>DA67</f>
        <v/>
      </c>
      <c r="DB68" s="3" t="str">
        <f>IF(ET68=5,AM69,"")</f>
        <v/>
      </c>
      <c r="DC68" s="3" t="str">
        <f>IF(ET68=5,AN69,"")</f>
        <v/>
      </c>
      <c r="DD68" s="3" t="str">
        <f>IF(ET68=5,AO69,"")</f>
        <v/>
      </c>
      <c r="DE68" s="3" t="str">
        <f>DE67</f>
        <v/>
      </c>
      <c r="DF68" s="3" t="str">
        <f>DF67</f>
        <v/>
      </c>
      <c r="DG68" s="3" t="str">
        <f t="shared" ref="DG68:DG99" si="122">IF(ET68=5,GK68,"")</f>
        <v/>
      </c>
      <c r="DH68" s="8"/>
      <c r="DI68" s="3" t="str">
        <f>DI67</f>
        <v/>
      </c>
      <c r="DJ68" s="3" t="str">
        <f>DJ67</f>
        <v/>
      </c>
      <c r="DK68" s="3" t="str">
        <f>DK67</f>
        <v/>
      </c>
      <c r="DL68" s="3" t="str">
        <f>DL67</f>
        <v/>
      </c>
      <c r="DM68" s="3" t="str">
        <f>IF(ET67=6,AS69,"")</f>
        <v/>
      </c>
      <c r="DN68" s="3" t="str">
        <f>IF(ET67=6,AT69,"")</f>
        <v/>
      </c>
      <c r="DO68" s="3" t="str">
        <f>IF(ET67=6,AU69,"")</f>
        <v/>
      </c>
      <c r="DP68" s="3" t="str">
        <f>IF(ET67=6,AV69,"")</f>
        <v/>
      </c>
      <c r="DQ68" s="3" t="str">
        <f>DQ67</f>
        <v/>
      </c>
      <c r="DR68" s="3" t="str">
        <f>DR67</f>
        <v/>
      </c>
      <c r="DS68" s="3" t="str">
        <f t="shared" ref="DS68:DS99" si="123">IF(ET68=6,GL68, "")</f>
        <v/>
      </c>
      <c r="DT68" s="8"/>
      <c r="DU68" s="3" t="str">
        <f>DU67</f>
        <v/>
      </c>
      <c r="DV68" s="3" t="str">
        <f>DV67</f>
        <v/>
      </c>
      <c r="DW68" s="3" t="str">
        <f>DW67</f>
        <v/>
      </c>
      <c r="DX68" s="3" t="str">
        <f>DX67</f>
        <v/>
      </c>
      <c r="DY68" s="3" t="str">
        <f>IF(ET67=7,AZ69,"")</f>
        <v/>
      </c>
      <c r="DZ68" s="3" t="str">
        <f>IF(ET67=7,BA69,"")</f>
        <v/>
      </c>
      <c r="EA68" s="3" t="str">
        <f>IF(ET67=7,BB69,"")</f>
        <v/>
      </c>
      <c r="EB68" s="3" t="str">
        <f>IF(ET67=7,BC69,"")</f>
        <v/>
      </c>
      <c r="EC68" s="3" t="str">
        <f t="shared" ref="EC68:EC99" si="124">IF(ET68=7, GM68, "")</f>
        <v/>
      </c>
      <c r="ED68" s="8"/>
      <c r="EE68" s="28" t="s">
        <v>277</v>
      </c>
      <c r="EF68" s="28" t="s">
        <v>277</v>
      </c>
      <c r="EG68" s="28" t="s">
        <v>277</v>
      </c>
      <c r="EH68" s="28" t="s">
        <v>277</v>
      </c>
      <c r="EI68" s="28" t="s">
        <v>277</v>
      </c>
      <c r="EJ68" s="28" t="s">
        <v>277</v>
      </c>
      <c r="EK68" s="28" t="s">
        <v>277</v>
      </c>
      <c r="EL68" s="28" t="s">
        <v>277</v>
      </c>
      <c r="EM68" s="28" t="s">
        <v>277</v>
      </c>
      <c r="EN68" s="28" t="s">
        <v>277</v>
      </c>
      <c r="EO68" s="8"/>
      <c r="EP68" s="9"/>
      <c r="EQ68" s="10" t="str">
        <f t="shared" ref="EQ68:EQ99" si="125">IF(FD68&gt;0, (N68+Y68+R68+AC68), "")</f>
        <v/>
      </c>
      <c r="ER68" s="11" t="str">
        <f t="shared" ref="ER68:ER99" si="126">IF(FD68&gt;0,FE68,"")</f>
        <v/>
      </c>
      <c r="ES68" s="10" t="str">
        <f t="shared" ref="ES68:ES99" si="127">IF(FD68&gt;0, (P68+AA68+T68+AE68), "")</f>
        <v/>
      </c>
      <c r="ET68" s="10">
        <f t="shared" ref="ET68:ET99" si="128">FO68+FP68+FQ68+FR68+FS68+FT68+FU68</f>
        <v>0</v>
      </c>
      <c r="EU68" s="13"/>
      <c r="EV68" s="12" t="b">
        <f t="shared" ref="EV68:EV99" si="129">ISBLANK(N68)</f>
        <v>1</v>
      </c>
      <c r="EW68" s="3" t="b">
        <f t="shared" ref="EW68:EW99" si="130">ISBLANK(R68)</f>
        <v>1</v>
      </c>
      <c r="EX68" s="3" t="b">
        <f t="shared" ref="EX68:EX99" si="131">ISBLANK(Y68)</f>
        <v>1</v>
      </c>
      <c r="EY68" s="3" t="b">
        <f t="shared" ref="EY68:EY99" si="132">ISBLANK(AC68)</f>
        <v>1</v>
      </c>
      <c r="EZ68" s="3">
        <f t="shared" ref="EZ68:EZ99" si="133">IF(EV68=FALSE, 1, 0)</f>
        <v>0</v>
      </c>
      <c r="FA68" s="3">
        <f t="shared" ref="FA68:FA99" si="134">IF(EW68=FALSE, 2, 0)</f>
        <v>0</v>
      </c>
      <c r="FB68" s="3">
        <f t="shared" ref="FB68:FB99" si="135">IF(EX68=FALSE, 1, 0)</f>
        <v>0</v>
      </c>
      <c r="FC68" s="3">
        <f t="shared" ref="FC68:FC99" si="136">IF(EY68=FALSE, 2, 0)</f>
        <v>0</v>
      </c>
      <c r="FD68" s="3">
        <f t="shared" ref="FD68:FD99" si="137">SUM(EZ68:FC68)</f>
        <v>0</v>
      </c>
      <c r="FE68" s="3" t="e">
        <f t="shared" ref="FE68:FE99" si="138">FF68+FH68</f>
        <v>#VALUE!</v>
      </c>
      <c r="FF68" s="3">
        <f t="shared" ref="FF68:FF99" si="139">O68+Z68</f>
        <v>0</v>
      </c>
      <c r="FG68" s="3">
        <f t="shared" ref="FG68:FG99" si="140">S68+AD68</f>
        <v>0</v>
      </c>
      <c r="FH68" s="3" t="e">
        <f t="shared" ref="FH68:FH99" si="141">FG68*SQRT(ES68)</f>
        <v>#VALUE!</v>
      </c>
      <c r="FI68" s="3" t="b">
        <f t="shared" ref="FI68:FI99" si="142">ISBLANK(V68)</f>
        <v>1</v>
      </c>
      <c r="FJ68" s="3" t="b">
        <f t="shared" ref="FJ68:FJ99" si="143">ISBLANK(AG68)</f>
        <v>1</v>
      </c>
      <c r="FK68" s="3" t="b">
        <f t="shared" ref="FK68:FK99" si="144">ISBLANK(AJ68)</f>
        <v>1</v>
      </c>
      <c r="FL68" s="3" t="b">
        <f t="shared" ref="FL68:FL99" si="145">ISBLANK(AM68)</f>
        <v>1</v>
      </c>
      <c r="FM68" s="3" t="b">
        <f t="shared" ref="FM68:FM99" si="146">ISBLANK(AS68)</f>
        <v>1</v>
      </c>
      <c r="FN68" s="3" t="b">
        <f t="shared" ref="FN68:FN99" si="147">ISBLANK(AZ68)</f>
        <v>1</v>
      </c>
      <c r="FO68" s="3">
        <f t="shared" ref="FO68:FO99" si="148">IF(FD68&gt;0, 1, 0)</f>
        <v>0</v>
      </c>
      <c r="FP68" s="3">
        <f t="shared" ref="FP68:FP99" si="149">IF(FI68=FALSE, 2, 0)</f>
        <v>0</v>
      </c>
      <c r="FQ68" s="3">
        <f t="shared" ref="FQ68:FQ99" si="150">IF(FJ68=FALSE, 3, 0)</f>
        <v>0</v>
      </c>
      <c r="FR68" s="3">
        <f t="shared" ref="FR68:FR99" si="151">IF(FK68=FALSE, 4, 0)</f>
        <v>0</v>
      </c>
      <c r="FS68" s="3">
        <f t="shared" ref="FS68:FS99" si="152">IF(FL68=FALSE, 5, 0)</f>
        <v>0</v>
      </c>
      <c r="FT68" s="3">
        <f t="shared" ref="FT68:FT99" si="153">IF(FM68=FALSE, 6, 0)</f>
        <v>0</v>
      </c>
      <c r="FU68" s="3">
        <f t="shared" ref="FU68:FU99" si="154">IF(FN68=FALSE, 7, 0)</f>
        <v>0</v>
      </c>
      <c r="FV68" s="21" t="b">
        <f t="shared" ref="FV68:FV131" si="155">ISBLANK(B68)</f>
        <v>1</v>
      </c>
      <c r="FW68" s="24">
        <f t="shared" ref="FW68:FW99" si="156">IF(J68="Higher (more points/events)", 0, 1)</f>
        <v>1</v>
      </c>
      <c r="FX68" s="24">
        <f t="shared" ref="FX68:FX99" si="157">IF(ET68=1, CE68-CB68,0)</f>
        <v>0</v>
      </c>
      <c r="FY68" s="25" t="e">
        <f t="shared" ref="FY68:FY99" si="158">DB68-CY68</f>
        <v>#VALUE!</v>
      </c>
      <c r="FZ68" s="24" t="e">
        <f t="shared" ref="FZ68:FZ99" si="159">(DN68-DM68)-(DJ68-DI68)</f>
        <v>#VALUE!</v>
      </c>
      <c r="GA68" s="24" t="e">
        <f t="shared" ref="GA68:GA99" si="160">DY68-DU68</f>
        <v>#VALUE!</v>
      </c>
      <c r="GB68" s="24">
        <f t="shared" si="111"/>
        <v>1</v>
      </c>
      <c r="GC68" s="24" t="e">
        <f t="shared" si="112"/>
        <v>#VALUE!</v>
      </c>
      <c r="GD68" s="24" t="e">
        <f t="shared" si="113"/>
        <v>#VALUE!</v>
      </c>
      <c r="GE68" s="24" t="e">
        <f t="shared" si="114"/>
        <v>#VALUE!</v>
      </c>
      <c r="GF68" s="24">
        <f t="shared" ref="GF68:GF99" si="161">IF(ET68=1, GB68,0)</f>
        <v>0</v>
      </c>
      <c r="GG68" s="24">
        <f t="shared" ref="GG68:GG99" si="162">IF(ET68=5,GC68,0)</f>
        <v>0</v>
      </c>
      <c r="GH68" s="24">
        <f t="shared" ref="GH68:GH99" si="163">IF(ET68=6,GD68,0)</f>
        <v>0</v>
      </c>
      <c r="GI68" s="24">
        <f t="shared" ref="GI68:GI99" si="164">IF(ET68=7,GE68,0)</f>
        <v>0</v>
      </c>
      <c r="GJ68" s="24">
        <f t="shared" ref="GJ68:GJ99" si="165">IF((FW68=GF68), 3,2)</f>
        <v>2</v>
      </c>
      <c r="GK68" s="24">
        <f t="shared" ref="GK68:GK99" si="166">IF((FW68=GG68), 3,2)</f>
        <v>2</v>
      </c>
      <c r="GL68" s="24">
        <f t="shared" ref="GL68:GL99" si="167">IF((FW68=GH68), 3,2)</f>
        <v>2</v>
      </c>
      <c r="GM68" s="31">
        <f t="shared" ref="GM68:GM99" si="168">IF((FW68=GI68), 3,2)</f>
        <v>2</v>
      </c>
      <c r="GN68" s="13"/>
    </row>
    <row r="69" spans="1:196">
      <c r="A69" s="54"/>
      <c r="B69" s="54"/>
      <c r="C69" s="54"/>
      <c r="D69" s="54"/>
      <c r="E69" s="54"/>
      <c r="F69" s="54"/>
      <c r="G69" s="54"/>
      <c r="H69" s="54"/>
      <c r="I69" s="54"/>
      <c r="J69" s="54"/>
      <c r="K69" s="54"/>
      <c r="L69" s="54"/>
      <c r="M69" s="56"/>
      <c r="N69" s="54"/>
      <c r="O69" s="54"/>
      <c r="P69" s="54"/>
      <c r="Q69" s="56"/>
      <c r="R69" s="54"/>
      <c r="S69" s="54"/>
      <c r="T69" s="54"/>
      <c r="U69" s="56"/>
      <c r="V69" s="54"/>
      <c r="W69" s="54"/>
      <c r="X69" s="56"/>
      <c r="Y69" s="54"/>
      <c r="Z69" s="54"/>
      <c r="AA69" s="54"/>
      <c r="AB69" s="56"/>
      <c r="AC69" s="54"/>
      <c r="AD69" s="54"/>
      <c r="AE69" s="54"/>
      <c r="AF69" s="56"/>
      <c r="AG69" s="54"/>
      <c r="AH69" s="54"/>
      <c r="AI69" s="56"/>
      <c r="AJ69" s="54"/>
      <c r="AK69" s="54"/>
      <c r="AL69" s="56"/>
      <c r="AM69" s="54"/>
      <c r="AN69" s="54"/>
      <c r="AO69" s="54"/>
      <c r="AP69" s="54"/>
      <c r="AQ69" s="54"/>
      <c r="AR69" s="56"/>
      <c r="AS69" s="54"/>
      <c r="AT69" s="54"/>
      <c r="AU69" s="54"/>
      <c r="AV69" s="54"/>
      <c r="AW69" s="54"/>
      <c r="AX69" s="54"/>
      <c r="AY69" s="56"/>
      <c r="AZ69" s="54"/>
      <c r="BA69" s="54"/>
      <c r="BB69" s="54"/>
      <c r="BC69" s="100"/>
      <c r="BD69" s="8"/>
      <c r="BE69" s="8"/>
      <c r="BF69" s="28" t="s">
        <v>277</v>
      </c>
      <c r="BG69" s="28" t="s">
        <v>277</v>
      </c>
      <c r="BH69" s="28" t="s">
        <v>277</v>
      </c>
      <c r="BI69" s="28" t="s">
        <v>277</v>
      </c>
      <c r="BJ69" s="28" t="s">
        <v>277</v>
      </c>
      <c r="BK69" s="28" t="s">
        <v>277</v>
      </c>
      <c r="BL69" s="28" t="s">
        <v>277</v>
      </c>
      <c r="BM69" s="28" t="s">
        <v>277</v>
      </c>
      <c r="BN69" s="28" t="s">
        <v>277</v>
      </c>
      <c r="BO69" s="28" t="s">
        <v>277</v>
      </c>
      <c r="BP69" s="8"/>
      <c r="BQ69" s="22" t="str">
        <f t="shared" si="115"/>
        <v/>
      </c>
      <c r="BR69" s="22" t="str">
        <f>IF(FV67=FALSE,C68,"")</f>
        <v/>
      </c>
      <c r="BS69" s="22" t="str">
        <f>BS68</f>
        <v/>
      </c>
      <c r="BT69" s="22" t="str">
        <f t="shared" ref="BT69:BT132" si="169">IF(BR69="", "", BR69&amp;" versus "&amp;BS69)</f>
        <v/>
      </c>
      <c r="BU69" s="22" t="str">
        <f t="shared" si="116"/>
        <v/>
      </c>
      <c r="BV69" s="22" t="str">
        <f t="shared" si="117"/>
        <v/>
      </c>
      <c r="BW69" s="22" t="str">
        <f t="shared" si="118"/>
        <v/>
      </c>
      <c r="BX69" s="22" t="str">
        <f t="shared" ref="BX69:BX111" si="170">IF(FV69=FALSE,J69,"")</f>
        <v/>
      </c>
      <c r="BY69" s="22" t="str">
        <f t="shared" si="119"/>
        <v/>
      </c>
      <c r="BZ69" s="22" t="str">
        <f t="shared" si="120"/>
        <v/>
      </c>
      <c r="CA69" s="18"/>
      <c r="CB69" s="3" t="str">
        <f>IF(ET67=1, EQ68,"")</f>
        <v/>
      </c>
      <c r="CC69" s="3" t="str">
        <f>IF(ET67=1, ER68,"")</f>
        <v/>
      </c>
      <c r="CD69" s="3" t="str">
        <f>IF(ET67=1, ES68,"")</f>
        <v/>
      </c>
      <c r="CE69" s="3" t="str">
        <f>CE68</f>
        <v/>
      </c>
      <c r="CF69" s="3" t="str">
        <f>CF68</f>
        <v/>
      </c>
      <c r="CG69" s="3" t="str">
        <f>CG68</f>
        <v/>
      </c>
      <c r="CH69" s="3" t="str">
        <f t="shared" si="121"/>
        <v/>
      </c>
      <c r="CI69" s="8"/>
      <c r="CJ69" s="3" t="str">
        <f>IF(ET69=2,V68,"")</f>
        <v/>
      </c>
      <c r="CK69" s="3" t="str">
        <f>IF(ET69=2,W68,"")</f>
        <v/>
      </c>
      <c r="CL69" s="3" t="str">
        <f>CL68</f>
        <v/>
      </c>
      <c r="CM69" s="3" t="str">
        <f>CM68</f>
        <v/>
      </c>
      <c r="CN69" s="8"/>
      <c r="CO69" s="3" t="str">
        <f>IF(ET69=3,AG68,"")</f>
        <v/>
      </c>
      <c r="CP69" s="3" t="str">
        <f>IF(ET69=3,AH68,"")</f>
        <v/>
      </c>
      <c r="CQ69" s="3" t="str">
        <f>CQ68</f>
        <v/>
      </c>
      <c r="CR69" s="3" t="str">
        <f>CR68</f>
        <v/>
      </c>
      <c r="CS69" s="8"/>
      <c r="CT69" s="3" t="str">
        <f>IF(ET69=4,AJ68,"")</f>
        <v/>
      </c>
      <c r="CU69" s="3" t="str">
        <f>IF(ET69=4,AK68,"")</f>
        <v/>
      </c>
      <c r="CV69" s="3" t="str">
        <f>CV68</f>
        <v/>
      </c>
      <c r="CW69" s="3" t="str">
        <f>CW68</f>
        <v/>
      </c>
      <c r="CX69" s="8"/>
      <c r="CY69" s="3" t="str">
        <f>IF(ET69=5,AM68,"")</f>
        <v/>
      </c>
      <c r="CZ69" s="3" t="str">
        <f>IF(ET69=5,AN68,"")</f>
        <v/>
      </c>
      <c r="DA69" s="3" t="str">
        <f>IF(ET69=5,AO68,"")</f>
        <v/>
      </c>
      <c r="DB69" s="3" t="str">
        <f>DB68</f>
        <v/>
      </c>
      <c r="DC69" s="3" t="str">
        <f>DC68</f>
        <v/>
      </c>
      <c r="DD69" s="3" t="str">
        <f>DD68</f>
        <v/>
      </c>
      <c r="DE69" s="3" t="str">
        <f>DE68</f>
        <v/>
      </c>
      <c r="DF69" s="3" t="str">
        <f>DF68</f>
        <v/>
      </c>
      <c r="DG69" s="3" t="str">
        <f t="shared" si="122"/>
        <v/>
      </c>
      <c r="DH69" s="8"/>
      <c r="DI69" s="3" t="str">
        <f>IF(ET67=6,AS68,"")</f>
        <v/>
      </c>
      <c r="DJ69" s="3" t="str">
        <f>IF(ET67=6,AT68,"")</f>
        <v/>
      </c>
      <c r="DK69" s="3" t="str">
        <f>IF(ET67=6,AU68,"")</f>
        <v/>
      </c>
      <c r="DL69" s="3" t="str">
        <f>IF(ET67=6,AV68,"")</f>
        <v/>
      </c>
      <c r="DM69" s="3" t="str">
        <f>DM68</f>
        <v/>
      </c>
      <c r="DN69" s="3" t="str">
        <f>DN68</f>
        <v/>
      </c>
      <c r="DO69" s="3" t="str">
        <f>DO68</f>
        <v/>
      </c>
      <c r="DP69" s="3" t="str">
        <f>DP68</f>
        <v/>
      </c>
      <c r="DQ69" s="3" t="str">
        <f>DQ68</f>
        <v/>
      </c>
      <c r="DR69" s="3" t="str">
        <f>DR68</f>
        <v/>
      </c>
      <c r="DS69" s="3" t="str">
        <f t="shared" si="123"/>
        <v/>
      </c>
      <c r="DT69" s="8"/>
      <c r="DU69" s="3" t="str">
        <f>IF(ET67=7,AZ68,"")</f>
        <v/>
      </c>
      <c r="DV69" s="3" t="str">
        <f>IF(ET67=7,BA68,"")</f>
        <v/>
      </c>
      <c r="DW69" s="3" t="str">
        <f>IF(ET67=7,BB68,"")</f>
        <v/>
      </c>
      <c r="DX69" s="3" t="str">
        <f>IF(ET67=7,BC68,"")</f>
        <v/>
      </c>
      <c r="DY69" s="3" t="str">
        <f>DY68</f>
        <v/>
      </c>
      <c r="DZ69" s="3" t="str">
        <f>DZ68</f>
        <v/>
      </c>
      <c r="EA69" s="3" t="str">
        <f>EA68</f>
        <v/>
      </c>
      <c r="EB69" s="3" t="str">
        <f>EB68</f>
        <v/>
      </c>
      <c r="EC69" s="3" t="str">
        <f t="shared" si="124"/>
        <v/>
      </c>
      <c r="ED69" s="8"/>
      <c r="EE69" s="28" t="s">
        <v>277</v>
      </c>
      <c r="EF69" s="28" t="s">
        <v>277</v>
      </c>
      <c r="EG69" s="28" t="s">
        <v>277</v>
      </c>
      <c r="EH69" s="28" t="s">
        <v>277</v>
      </c>
      <c r="EI69" s="28" t="s">
        <v>277</v>
      </c>
      <c r="EJ69" s="28" t="s">
        <v>277</v>
      </c>
      <c r="EK69" s="28" t="s">
        <v>277</v>
      </c>
      <c r="EL69" s="28" t="s">
        <v>277</v>
      </c>
      <c r="EM69" s="28" t="s">
        <v>277</v>
      </c>
      <c r="EN69" s="28" t="s">
        <v>277</v>
      </c>
      <c r="EO69" s="8"/>
      <c r="EP69" s="9"/>
      <c r="EQ69" s="10" t="str">
        <f t="shared" si="125"/>
        <v/>
      </c>
      <c r="ER69" s="11" t="str">
        <f t="shared" si="126"/>
        <v/>
      </c>
      <c r="ES69" s="10" t="str">
        <f t="shared" si="127"/>
        <v/>
      </c>
      <c r="ET69" s="10">
        <f t="shared" si="128"/>
        <v>0</v>
      </c>
      <c r="EU69" s="13"/>
      <c r="EV69" s="12" t="b">
        <f t="shared" si="129"/>
        <v>1</v>
      </c>
      <c r="EW69" s="3" t="b">
        <f t="shared" si="130"/>
        <v>1</v>
      </c>
      <c r="EX69" s="3" t="b">
        <f t="shared" si="131"/>
        <v>1</v>
      </c>
      <c r="EY69" s="3" t="b">
        <f t="shared" si="132"/>
        <v>1</v>
      </c>
      <c r="EZ69" s="3">
        <f t="shared" si="133"/>
        <v>0</v>
      </c>
      <c r="FA69" s="3">
        <f t="shared" si="134"/>
        <v>0</v>
      </c>
      <c r="FB69" s="3">
        <f t="shared" si="135"/>
        <v>0</v>
      </c>
      <c r="FC69" s="3">
        <f t="shared" si="136"/>
        <v>0</v>
      </c>
      <c r="FD69" s="3">
        <f t="shared" si="137"/>
        <v>0</v>
      </c>
      <c r="FE69" s="3" t="e">
        <f t="shared" si="138"/>
        <v>#VALUE!</v>
      </c>
      <c r="FF69" s="3">
        <f t="shared" si="139"/>
        <v>0</v>
      </c>
      <c r="FG69" s="3">
        <f t="shared" si="140"/>
        <v>0</v>
      </c>
      <c r="FH69" s="3" t="e">
        <f t="shared" si="141"/>
        <v>#VALUE!</v>
      </c>
      <c r="FI69" s="3" t="b">
        <f t="shared" si="142"/>
        <v>1</v>
      </c>
      <c r="FJ69" s="3" t="b">
        <f t="shared" si="143"/>
        <v>1</v>
      </c>
      <c r="FK69" s="3" t="b">
        <f t="shared" si="144"/>
        <v>1</v>
      </c>
      <c r="FL69" s="3" t="b">
        <f t="shared" si="145"/>
        <v>1</v>
      </c>
      <c r="FM69" s="3" t="b">
        <f t="shared" si="146"/>
        <v>1</v>
      </c>
      <c r="FN69" s="3" t="b">
        <f t="shared" si="147"/>
        <v>1</v>
      </c>
      <c r="FO69" s="3">
        <f t="shared" si="148"/>
        <v>0</v>
      </c>
      <c r="FP69" s="3">
        <f t="shared" si="149"/>
        <v>0</v>
      </c>
      <c r="FQ69" s="3">
        <f t="shared" si="150"/>
        <v>0</v>
      </c>
      <c r="FR69" s="3">
        <f t="shared" si="151"/>
        <v>0</v>
      </c>
      <c r="FS69" s="3">
        <f t="shared" si="152"/>
        <v>0</v>
      </c>
      <c r="FT69" s="3">
        <f t="shared" si="153"/>
        <v>0</v>
      </c>
      <c r="FU69" s="3">
        <f t="shared" si="154"/>
        <v>0</v>
      </c>
      <c r="FV69" s="21" t="b">
        <f t="shared" si="155"/>
        <v>1</v>
      </c>
      <c r="FW69" s="24">
        <f t="shared" si="156"/>
        <v>1</v>
      </c>
      <c r="FX69" s="24">
        <f t="shared" si="157"/>
        <v>0</v>
      </c>
      <c r="FY69" s="25" t="e">
        <f t="shared" si="158"/>
        <v>#VALUE!</v>
      </c>
      <c r="FZ69" s="24" t="e">
        <f t="shared" si="159"/>
        <v>#VALUE!</v>
      </c>
      <c r="GA69" s="24" t="e">
        <f t="shared" si="160"/>
        <v>#VALUE!</v>
      </c>
      <c r="GB69" s="24">
        <f t="shared" si="111"/>
        <v>1</v>
      </c>
      <c r="GC69" s="24" t="e">
        <f t="shared" si="112"/>
        <v>#VALUE!</v>
      </c>
      <c r="GD69" s="24" t="e">
        <f t="shared" si="113"/>
        <v>#VALUE!</v>
      </c>
      <c r="GE69" s="24" t="e">
        <f t="shared" si="114"/>
        <v>#VALUE!</v>
      </c>
      <c r="GF69" s="24">
        <f t="shared" si="161"/>
        <v>0</v>
      </c>
      <c r="GG69" s="24">
        <f t="shared" si="162"/>
        <v>0</v>
      </c>
      <c r="GH69" s="24">
        <f t="shared" si="163"/>
        <v>0</v>
      </c>
      <c r="GI69" s="24">
        <f t="shared" si="164"/>
        <v>0</v>
      </c>
      <c r="GJ69" s="24">
        <f t="shared" si="165"/>
        <v>2</v>
      </c>
      <c r="GK69" s="24">
        <f t="shared" si="166"/>
        <v>2</v>
      </c>
      <c r="GL69" s="24">
        <f t="shared" si="167"/>
        <v>2</v>
      </c>
      <c r="GM69" s="31">
        <f t="shared" si="168"/>
        <v>2</v>
      </c>
      <c r="GN69" s="13"/>
    </row>
    <row r="70" spans="1:196">
      <c r="A70" s="54"/>
      <c r="B70" s="54"/>
      <c r="C70" s="54"/>
      <c r="D70" s="54"/>
      <c r="E70" s="54"/>
      <c r="F70" s="54"/>
      <c r="G70" s="54"/>
      <c r="H70" s="54"/>
      <c r="I70" s="54"/>
      <c r="J70" s="54"/>
      <c r="K70" s="54"/>
      <c r="L70" s="54"/>
      <c r="M70" s="56"/>
      <c r="N70" s="54"/>
      <c r="O70" s="54"/>
      <c r="P70" s="54"/>
      <c r="Q70" s="56"/>
      <c r="R70" s="54"/>
      <c r="S70" s="54"/>
      <c r="T70" s="54"/>
      <c r="U70" s="56"/>
      <c r="V70" s="54"/>
      <c r="W70" s="54"/>
      <c r="X70" s="56"/>
      <c r="Y70" s="54"/>
      <c r="Z70" s="54"/>
      <c r="AA70" s="54"/>
      <c r="AB70" s="56"/>
      <c r="AC70" s="54"/>
      <c r="AD70" s="54"/>
      <c r="AE70" s="54"/>
      <c r="AF70" s="56"/>
      <c r="AG70" s="54"/>
      <c r="AH70" s="54"/>
      <c r="AI70" s="56"/>
      <c r="AJ70" s="54"/>
      <c r="AK70" s="54"/>
      <c r="AL70" s="56"/>
      <c r="AM70" s="54"/>
      <c r="AN70" s="54"/>
      <c r="AO70" s="54"/>
      <c r="AP70" s="54"/>
      <c r="AQ70" s="54"/>
      <c r="AR70" s="56"/>
      <c r="AS70" s="54"/>
      <c r="AT70" s="54"/>
      <c r="AU70" s="54"/>
      <c r="AV70" s="54"/>
      <c r="AW70" s="54"/>
      <c r="AX70" s="54"/>
      <c r="AY70" s="56"/>
      <c r="AZ70" s="54"/>
      <c r="BA70" s="54"/>
      <c r="BB70" s="54"/>
      <c r="BC70" s="100"/>
      <c r="BD70" s="8"/>
      <c r="BE70" s="8"/>
      <c r="BF70" s="28" t="s">
        <v>277</v>
      </c>
      <c r="BG70" s="28" t="s">
        <v>277</v>
      </c>
      <c r="BH70" s="28" t="s">
        <v>277</v>
      </c>
      <c r="BI70" s="28" t="s">
        <v>277</v>
      </c>
      <c r="BJ70" s="28" t="s">
        <v>277</v>
      </c>
      <c r="BK70" s="28" t="s">
        <v>277</v>
      </c>
      <c r="BL70" s="28" t="s">
        <v>277</v>
      </c>
      <c r="BM70" s="28" t="s">
        <v>277</v>
      </c>
      <c r="BN70" s="28" t="s">
        <v>277</v>
      </c>
      <c r="BO70" s="28" t="s">
        <v>277</v>
      </c>
      <c r="BP70" s="8"/>
      <c r="BQ70" s="22" t="str">
        <f t="shared" si="115"/>
        <v/>
      </c>
      <c r="BR70" s="22" t="str">
        <f>IF(FV70=FALSE,C70,"")</f>
        <v/>
      </c>
      <c r="BS70" s="22" t="str">
        <f>BR72</f>
        <v/>
      </c>
      <c r="BT70" s="22" t="str">
        <f t="shared" si="169"/>
        <v/>
      </c>
      <c r="BU70" s="22" t="str">
        <f t="shared" si="116"/>
        <v/>
      </c>
      <c r="BV70" s="22" t="str">
        <f t="shared" si="117"/>
        <v/>
      </c>
      <c r="BW70" s="22" t="str">
        <f t="shared" si="118"/>
        <v/>
      </c>
      <c r="BX70" s="22" t="str">
        <f t="shared" si="170"/>
        <v/>
      </c>
      <c r="BY70" s="22" t="str">
        <f t="shared" si="119"/>
        <v/>
      </c>
      <c r="BZ70" s="22" t="str">
        <f t="shared" si="120"/>
        <v/>
      </c>
      <c r="CA70" s="18"/>
      <c r="CB70" s="3" t="str">
        <f>IF(ET70=1, EQ70,"")</f>
        <v/>
      </c>
      <c r="CC70" s="3" t="str">
        <f>IF(ET70=1, ER70,"")</f>
        <v/>
      </c>
      <c r="CD70" s="3" t="str">
        <f>IF(ET70=1, ES70,"")</f>
        <v/>
      </c>
      <c r="CE70" s="3" t="str">
        <f>CB72</f>
        <v/>
      </c>
      <c r="CF70" s="3" t="str">
        <f>CC72</f>
        <v/>
      </c>
      <c r="CG70" s="3" t="str">
        <f>CD72</f>
        <v/>
      </c>
      <c r="CH70" s="3" t="str">
        <f t="shared" si="121"/>
        <v/>
      </c>
      <c r="CI70" s="8"/>
      <c r="CJ70" s="3" t="str">
        <f>IF(ET70=2,V70,"")</f>
        <v/>
      </c>
      <c r="CK70" s="3" t="str">
        <f>IF(ET70=2,W70,"")</f>
        <v/>
      </c>
      <c r="CL70" s="3" t="str">
        <f>CJ72</f>
        <v/>
      </c>
      <c r="CM70" s="3" t="str">
        <f>CK72</f>
        <v/>
      </c>
      <c r="CN70" s="8"/>
      <c r="CO70" s="3" t="str">
        <f>IF(ET70=3,AG70,"")</f>
        <v/>
      </c>
      <c r="CP70" s="3" t="str">
        <f>IF(ET70=3,AH70,"")</f>
        <v/>
      </c>
      <c r="CQ70" s="3" t="str">
        <f>CO72</f>
        <v/>
      </c>
      <c r="CR70" s="3" t="str">
        <f>CP72</f>
        <v/>
      </c>
      <c r="CS70" s="8"/>
      <c r="CT70" s="3" t="str">
        <f>IF(ET70=4,AJ70,"")</f>
        <v/>
      </c>
      <c r="CU70" s="3" t="str">
        <f>IF(ET70=4,AK70,"")</f>
        <v/>
      </c>
      <c r="CV70" s="3" t="str">
        <f>CT72</f>
        <v/>
      </c>
      <c r="CW70" s="3" t="str">
        <f>CU72</f>
        <v/>
      </c>
      <c r="CX70" s="8"/>
      <c r="CY70" s="3" t="str">
        <f>IF(ET70=5,AM70,"")</f>
        <v/>
      </c>
      <c r="CZ70" s="3" t="str">
        <f>IF(ET70=5,AN70,"")</f>
        <v/>
      </c>
      <c r="DA70" s="3" t="str">
        <f>IF(ET70=5,AO70,"")</f>
        <v/>
      </c>
      <c r="DB70" s="3" t="str">
        <f>CY72</f>
        <v/>
      </c>
      <c r="DC70" s="3" t="str">
        <f>CZ72</f>
        <v/>
      </c>
      <c r="DD70" s="3" t="str">
        <f>DA72</f>
        <v/>
      </c>
      <c r="DE70" s="3" t="str">
        <f>IF(ET70=5,AP70,"")</f>
        <v/>
      </c>
      <c r="DF70" s="3" t="str">
        <f>IF(ET70=5,AQ70,"")</f>
        <v/>
      </c>
      <c r="DG70" s="3" t="str">
        <f t="shared" si="122"/>
        <v/>
      </c>
      <c r="DH70" s="8"/>
      <c r="DI70" s="3" t="str">
        <f>IF(ET70=6,AS70,"")</f>
        <v/>
      </c>
      <c r="DJ70" s="3" t="str">
        <f>IF(ET70=6,AT70,"")</f>
        <v/>
      </c>
      <c r="DK70" s="3" t="str">
        <f>IF(ET70=6,AU70,"")</f>
        <v/>
      </c>
      <c r="DL70" s="3" t="str">
        <f>IF(ET70=6,AV70,"")</f>
        <v/>
      </c>
      <c r="DM70" s="3" t="str">
        <f>DI72</f>
        <v/>
      </c>
      <c r="DN70" s="3" t="str">
        <f>DJ72</f>
        <v/>
      </c>
      <c r="DO70" s="3" t="str">
        <f>DK72</f>
        <v/>
      </c>
      <c r="DP70" s="3" t="str">
        <f>DL72</f>
        <v/>
      </c>
      <c r="DQ70" s="3" t="str">
        <f>IF(ET70=6,AW70,"")</f>
        <v/>
      </c>
      <c r="DR70" s="3" t="str">
        <f>IF(ET70=6,AX70,"")</f>
        <v/>
      </c>
      <c r="DS70" s="3" t="str">
        <f t="shared" si="123"/>
        <v/>
      </c>
      <c r="DT70" s="8"/>
      <c r="DU70" s="3" t="str">
        <f>IF(ET70=7,AZ70,"")</f>
        <v/>
      </c>
      <c r="DV70" s="3" t="str">
        <f>IF(ET70=7,BA70,"")</f>
        <v/>
      </c>
      <c r="DW70" s="3" t="str">
        <f>IF(ET70=7,BB70,"")</f>
        <v/>
      </c>
      <c r="DX70" s="3" t="str">
        <f>IF(ET70=7,BC70,"")</f>
        <v/>
      </c>
      <c r="DY70" s="3" t="str">
        <f>DU72</f>
        <v/>
      </c>
      <c r="DZ70" s="3" t="str">
        <f>DV72</f>
        <v/>
      </c>
      <c r="EA70" s="3" t="str">
        <f>DW72</f>
        <v/>
      </c>
      <c r="EB70" s="3" t="str">
        <f>DX72</f>
        <v/>
      </c>
      <c r="EC70" s="3" t="str">
        <f t="shared" si="124"/>
        <v/>
      </c>
      <c r="ED70" s="8"/>
      <c r="EE70" s="28" t="s">
        <v>277</v>
      </c>
      <c r="EF70" s="28" t="s">
        <v>277</v>
      </c>
      <c r="EG70" s="28" t="s">
        <v>277</v>
      </c>
      <c r="EH70" s="28" t="s">
        <v>277</v>
      </c>
      <c r="EI70" s="28" t="s">
        <v>277</v>
      </c>
      <c r="EJ70" s="28" t="s">
        <v>277</v>
      </c>
      <c r="EK70" s="28" t="s">
        <v>277</v>
      </c>
      <c r="EL70" s="28" t="s">
        <v>277</v>
      </c>
      <c r="EM70" s="28" t="s">
        <v>277</v>
      </c>
      <c r="EN70" s="28" t="s">
        <v>277</v>
      </c>
      <c r="EO70" s="8"/>
      <c r="EP70" s="9"/>
      <c r="EQ70" s="10" t="str">
        <f t="shared" si="125"/>
        <v/>
      </c>
      <c r="ER70" s="11" t="str">
        <f t="shared" si="126"/>
        <v/>
      </c>
      <c r="ES70" s="10" t="str">
        <f t="shared" si="127"/>
        <v/>
      </c>
      <c r="ET70" s="10">
        <f t="shared" si="128"/>
        <v>0</v>
      </c>
      <c r="EU70" s="13"/>
      <c r="EV70" s="12" t="b">
        <f t="shared" si="129"/>
        <v>1</v>
      </c>
      <c r="EW70" s="3" t="b">
        <f t="shared" si="130"/>
        <v>1</v>
      </c>
      <c r="EX70" s="3" t="b">
        <f t="shared" si="131"/>
        <v>1</v>
      </c>
      <c r="EY70" s="3" t="b">
        <f t="shared" si="132"/>
        <v>1</v>
      </c>
      <c r="EZ70" s="3">
        <f t="shared" si="133"/>
        <v>0</v>
      </c>
      <c r="FA70" s="3">
        <f t="shared" si="134"/>
        <v>0</v>
      </c>
      <c r="FB70" s="3">
        <f t="shared" si="135"/>
        <v>0</v>
      </c>
      <c r="FC70" s="3">
        <f t="shared" si="136"/>
        <v>0</v>
      </c>
      <c r="FD70" s="3">
        <f t="shared" si="137"/>
        <v>0</v>
      </c>
      <c r="FE70" s="3" t="e">
        <f t="shared" si="138"/>
        <v>#VALUE!</v>
      </c>
      <c r="FF70" s="3">
        <f t="shared" si="139"/>
        <v>0</v>
      </c>
      <c r="FG70" s="3">
        <f t="shared" si="140"/>
        <v>0</v>
      </c>
      <c r="FH70" s="3" t="e">
        <f t="shared" si="141"/>
        <v>#VALUE!</v>
      </c>
      <c r="FI70" s="3" t="b">
        <f t="shared" si="142"/>
        <v>1</v>
      </c>
      <c r="FJ70" s="3" t="b">
        <f t="shared" si="143"/>
        <v>1</v>
      </c>
      <c r="FK70" s="3" t="b">
        <f t="shared" si="144"/>
        <v>1</v>
      </c>
      <c r="FL70" s="3" t="b">
        <f t="shared" si="145"/>
        <v>1</v>
      </c>
      <c r="FM70" s="3" t="b">
        <f t="shared" si="146"/>
        <v>1</v>
      </c>
      <c r="FN70" s="3" t="b">
        <f t="shared" si="147"/>
        <v>1</v>
      </c>
      <c r="FO70" s="3">
        <f t="shared" si="148"/>
        <v>0</v>
      </c>
      <c r="FP70" s="3">
        <f t="shared" si="149"/>
        <v>0</v>
      </c>
      <c r="FQ70" s="3">
        <f t="shared" si="150"/>
        <v>0</v>
      </c>
      <c r="FR70" s="3">
        <f t="shared" si="151"/>
        <v>0</v>
      </c>
      <c r="FS70" s="3">
        <f t="shared" si="152"/>
        <v>0</v>
      </c>
      <c r="FT70" s="3">
        <f t="shared" si="153"/>
        <v>0</v>
      </c>
      <c r="FU70" s="3">
        <f t="shared" si="154"/>
        <v>0</v>
      </c>
      <c r="FV70" s="21" t="b">
        <f t="shared" si="155"/>
        <v>1</v>
      </c>
      <c r="FW70" s="24">
        <f t="shared" si="156"/>
        <v>1</v>
      </c>
      <c r="FX70" s="24">
        <f t="shared" si="157"/>
        <v>0</v>
      </c>
      <c r="FY70" s="25" t="e">
        <f t="shared" si="158"/>
        <v>#VALUE!</v>
      </c>
      <c r="FZ70" s="24" t="e">
        <f t="shared" si="159"/>
        <v>#VALUE!</v>
      </c>
      <c r="GA70" s="24" t="e">
        <f t="shared" si="160"/>
        <v>#VALUE!</v>
      </c>
      <c r="GB70" s="24">
        <f t="shared" si="111"/>
        <v>1</v>
      </c>
      <c r="GC70" s="24" t="e">
        <f t="shared" si="112"/>
        <v>#VALUE!</v>
      </c>
      <c r="GD70" s="24" t="e">
        <f t="shared" si="113"/>
        <v>#VALUE!</v>
      </c>
      <c r="GE70" s="24" t="e">
        <f t="shared" si="114"/>
        <v>#VALUE!</v>
      </c>
      <c r="GF70" s="24">
        <f t="shared" si="161"/>
        <v>0</v>
      </c>
      <c r="GG70" s="24">
        <f t="shared" si="162"/>
        <v>0</v>
      </c>
      <c r="GH70" s="24">
        <f t="shared" si="163"/>
        <v>0</v>
      </c>
      <c r="GI70" s="24">
        <f t="shared" si="164"/>
        <v>0</v>
      </c>
      <c r="GJ70" s="24">
        <f t="shared" si="165"/>
        <v>2</v>
      </c>
      <c r="GK70" s="24">
        <f t="shared" si="166"/>
        <v>2</v>
      </c>
      <c r="GL70" s="24">
        <f t="shared" si="167"/>
        <v>2</v>
      </c>
      <c r="GM70" s="31">
        <f t="shared" si="168"/>
        <v>2</v>
      </c>
      <c r="GN70" s="13"/>
    </row>
    <row r="71" spans="1:196">
      <c r="A71" s="54"/>
      <c r="B71" s="54"/>
      <c r="C71" s="54"/>
      <c r="D71" s="54"/>
      <c r="E71" s="54"/>
      <c r="F71" s="54"/>
      <c r="G71" s="54"/>
      <c r="H71" s="54"/>
      <c r="I71" s="54"/>
      <c r="J71" s="54"/>
      <c r="K71" s="54"/>
      <c r="L71" s="54"/>
      <c r="M71" s="56"/>
      <c r="N71" s="54"/>
      <c r="O71" s="54"/>
      <c r="P71" s="54"/>
      <c r="Q71" s="56"/>
      <c r="R71" s="54"/>
      <c r="S71" s="54"/>
      <c r="T71" s="54"/>
      <c r="U71" s="56"/>
      <c r="V71" s="54"/>
      <c r="W71" s="54"/>
      <c r="X71" s="56"/>
      <c r="Y71" s="54"/>
      <c r="Z71" s="54"/>
      <c r="AA71" s="54"/>
      <c r="AB71" s="56"/>
      <c r="AC71" s="54"/>
      <c r="AD71" s="54"/>
      <c r="AE71" s="54"/>
      <c r="AF71" s="56"/>
      <c r="AG71" s="54"/>
      <c r="AH71" s="54"/>
      <c r="AI71" s="56"/>
      <c r="AJ71" s="54"/>
      <c r="AK71" s="54"/>
      <c r="AL71" s="56"/>
      <c r="AM71" s="54"/>
      <c r="AN71" s="54"/>
      <c r="AO71" s="54"/>
      <c r="AP71" s="54"/>
      <c r="AQ71" s="54"/>
      <c r="AR71" s="56"/>
      <c r="AS71" s="54"/>
      <c r="AT71" s="54"/>
      <c r="AU71" s="54"/>
      <c r="AV71" s="54"/>
      <c r="AW71" s="54"/>
      <c r="AX71" s="54"/>
      <c r="AY71" s="56"/>
      <c r="AZ71" s="54"/>
      <c r="BA71" s="54"/>
      <c r="BB71" s="54"/>
      <c r="BC71" s="100"/>
      <c r="BD71" s="8"/>
      <c r="BE71" s="8"/>
      <c r="BF71" s="28" t="s">
        <v>277</v>
      </c>
      <c r="BG71" s="28" t="s">
        <v>277</v>
      </c>
      <c r="BH71" s="28" t="s">
        <v>277</v>
      </c>
      <c r="BI71" s="28" t="s">
        <v>277</v>
      </c>
      <c r="BJ71" s="28" t="s">
        <v>277</v>
      </c>
      <c r="BK71" s="28" t="s">
        <v>277</v>
      </c>
      <c r="BL71" s="28" t="s">
        <v>277</v>
      </c>
      <c r="BM71" s="28" t="s">
        <v>277</v>
      </c>
      <c r="BN71" s="28" t="s">
        <v>277</v>
      </c>
      <c r="BO71" s="28" t="s">
        <v>277</v>
      </c>
      <c r="BP71" s="8"/>
      <c r="BQ71" s="22" t="str">
        <f t="shared" si="115"/>
        <v/>
      </c>
      <c r="BR71" s="22" t="str">
        <f>BR70</f>
        <v/>
      </c>
      <c r="BS71" s="22" t="str">
        <f>IF(FV70=FALSE,C72,"")</f>
        <v/>
      </c>
      <c r="BT71" s="22" t="str">
        <f t="shared" si="169"/>
        <v/>
      </c>
      <c r="BU71" s="22" t="str">
        <f t="shared" si="116"/>
        <v/>
      </c>
      <c r="BV71" s="22" t="str">
        <f t="shared" si="117"/>
        <v/>
      </c>
      <c r="BW71" s="22" t="str">
        <f t="shared" si="118"/>
        <v/>
      </c>
      <c r="BX71" s="22" t="str">
        <f t="shared" si="170"/>
        <v/>
      </c>
      <c r="BY71" s="22" t="str">
        <f t="shared" si="119"/>
        <v/>
      </c>
      <c r="BZ71" s="22" t="str">
        <f t="shared" si="120"/>
        <v/>
      </c>
      <c r="CA71" s="18"/>
      <c r="CB71" s="3" t="str">
        <f>CB70</f>
        <v/>
      </c>
      <c r="CC71" s="3" t="str">
        <f>CC70</f>
        <v/>
      </c>
      <c r="CD71" s="3" t="str">
        <f>CD70</f>
        <v/>
      </c>
      <c r="CE71" s="3" t="str">
        <f>IF(ET71=1,EQ72,"")</f>
        <v/>
      </c>
      <c r="CF71" s="3" t="str">
        <f>IF(ET71=1,ER72,"")</f>
        <v/>
      </c>
      <c r="CG71" s="3" t="str">
        <f>IF(ET71=1,ES72,"")</f>
        <v/>
      </c>
      <c r="CH71" s="3" t="str">
        <f t="shared" si="121"/>
        <v/>
      </c>
      <c r="CI71" s="8"/>
      <c r="CJ71" s="3" t="str">
        <f>CJ70</f>
        <v/>
      </c>
      <c r="CK71" s="3" t="str">
        <f>CK70</f>
        <v/>
      </c>
      <c r="CL71" s="3" t="str">
        <f>IF(ET72=2,V72,"")</f>
        <v/>
      </c>
      <c r="CM71" s="3" t="str">
        <f>IF(ET72=2,W72,"")</f>
        <v/>
      </c>
      <c r="CN71" s="8"/>
      <c r="CO71" s="3" t="str">
        <f>CO70</f>
        <v/>
      </c>
      <c r="CP71" s="3" t="str">
        <f>CP70</f>
        <v/>
      </c>
      <c r="CQ71" s="3" t="str">
        <f>IF(ET71=3,AG72,"")</f>
        <v/>
      </c>
      <c r="CR71" s="3" t="str">
        <f>IF(ET71=3,AH72,"")</f>
        <v/>
      </c>
      <c r="CS71" s="8"/>
      <c r="CT71" s="3" t="str">
        <f>CT70</f>
        <v/>
      </c>
      <c r="CU71" s="3" t="str">
        <f>CU70</f>
        <v/>
      </c>
      <c r="CV71" s="3" t="str">
        <f>IF(ET71=4,AJ72,"")</f>
        <v/>
      </c>
      <c r="CW71" s="3" t="str">
        <f>IF(ET71=4,AK72,"")</f>
        <v/>
      </c>
      <c r="CX71" s="8"/>
      <c r="CY71" s="3" t="str">
        <f>CY70</f>
        <v/>
      </c>
      <c r="CZ71" s="3" t="str">
        <f>CZ70</f>
        <v/>
      </c>
      <c r="DA71" s="3" t="str">
        <f>DA70</f>
        <v/>
      </c>
      <c r="DB71" s="3" t="str">
        <f>IF(ET71=5,AM72,"")</f>
        <v/>
      </c>
      <c r="DC71" s="3" t="str">
        <f>IF(ET71=5,AN72,"")</f>
        <v/>
      </c>
      <c r="DD71" s="3" t="str">
        <f>IF(ET71=5,AO72,"")</f>
        <v/>
      </c>
      <c r="DE71" s="3" t="str">
        <f>DE70</f>
        <v/>
      </c>
      <c r="DF71" s="3" t="str">
        <f>DF70</f>
        <v/>
      </c>
      <c r="DG71" s="3" t="str">
        <f t="shared" si="122"/>
        <v/>
      </c>
      <c r="DH71" s="8"/>
      <c r="DI71" s="3" t="str">
        <f>DI70</f>
        <v/>
      </c>
      <c r="DJ71" s="3" t="str">
        <f>DJ70</f>
        <v/>
      </c>
      <c r="DK71" s="3" t="str">
        <f>DK70</f>
        <v/>
      </c>
      <c r="DL71" s="3" t="str">
        <f>DL70</f>
        <v/>
      </c>
      <c r="DM71" s="3" t="str">
        <f>IF(ET70=6,AS72,"")</f>
        <v/>
      </c>
      <c r="DN71" s="3" t="str">
        <f>IF(ET70=6,AT72,"")</f>
        <v/>
      </c>
      <c r="DO71" s="3" t="str">
        <f>IF(ET70=6,AU72,"")</f>
        <v/>
      </c>
      <c r="DP71" s="3" t="str">
        <f>IF(ET70=6,AV72,"")</f>
        <v/>
      </c>
      <c r="DQ71" s="3" t="str">
        <f>DQ70</f>
        <v/>
      </c>
      <c r="DR71" s="3" t="str">
        <f>DR70</f>
        <v/>
      </c>
      <c r="DS71" s="3" t="str">
        <f t="shared" si="123"/>
        <v/>
      </c>
      <c r="DT71" s="8"/>
      <c r="DU71" s="3" t="str">
        <f>DU70</f>
        <v/>
      </c>
      <c r="DV71" s="3" t="str">
        <f>DV70</f>
        <v/>
      </c>
      <c r="DW71" s="3" t="str">
        <f>DW70</f>
        <v/>
      </c>
      <c r="DX71" s="3" t="str">
        <f>DX70</f>
        <v/>
      </c>
      <c r="DY71" s="3" t="str">
        <f>IF(ET70=7,AZ72,"")</f>
        <v/>
      </c>
      <c r="DZ71" s="3" t="str">
        <f>IF(ET70=7,BA72,"")</f>
        <v/>
      </c>
      <c r="EA71" s="3" t="str">
        <f>IF(ET70=7,BB72,"")</f>
        <v/>
      </c>
      <c r="EB71" s="3" t="str">
        <f>IF(ET70=7,BC72,"")</f>
        <v/>
      </c>
      <c r="EC71" s="3" t="str">
        <f t="shared" si="124"/>
        <v/>
      </c>
      <c r="ED71" s="8"/>
      <c r="EE71" s="28" t="s">
        <v>277</v>
      </c>
      <c r="EF71" s="28" t="s">
        <v>277</v>
      </c>
      <c r="EG71" s="28" t="s">
        <v>277</v>
      </c>
      <c r="EH71" s="28" t="s">
        <v>277</v>
      </c>
      <c r="EI71" s="28" t="s">
        <v>277</v>
      </c>
      <c r="EJ71" s="28" t="s">
        <v>277</v>
      </c>
      <c r="EK71" s="28" t="s">
        <v>277</v>
      </c>
      <c r="EL71" s="28" t="s">
        <v>277</v>
      </c>
      <c r="EM71" s="28" t="s">
        <v>277</v>
      </c>
      <c r="EN71" s="28" t="s">
        <v>277</v>
      </c>
      <c r="EO71" s="8"/>
      <c r="EP71" s="9"/>
      <c r="EQ71" s="10" t="str">
        <f t="shared" si="125"/>
        <v/>
      </c>
      <c r="ER71" s="11" t="str">
        <f t="shared" si="126"/>
        <v/>
      </c>
      <c r="ES71" s="10" t="str">
        <f t="shared" si="127"/>
        <v/>
      </c>
      <c r="ET71" s="10">
        <f t="shared" si="128"/>
        <v>0</v>
      </c>
      <c r="EU71" s="13"/>
      <c r="EV71" s="12" t="b">
        <f t="shared" si="129"/>
        <v>1</v>
      </c>
      <c r="EW71" s="3" t="b">
        <f t="shared" si="130"/>
        <v>1</v>
      </c>
      <c r="EX71" s="3" t="b">
        <f t="shared" si="131"/>
        <v>1</v>
      </c>
      <c r="EY71" s="3" t="b">
        <f t="shared" si="132"/>
        <v>1</v>
      </c>
      <c r="EZ71" s="3">
        <f t="shared" si="133"/>
        <v>0</v>
      </c>
      <c r="FA71" s="3">
        <f t="shared" si="134"/>
        <v>0</v>
      </c>
      <c r="FB71" s="3">
        <f t="shared" si="135"/>
        <v>0</v>
      </c>
      <c r="FC71" s="3">
        <f t="shared" si="136"/>
        <v>0</v>
      </c>
      <c r="FD71" s="3">
        <f t="shared" si="137"/>
        <v>0</v>
      </c>
      <c r="FE71" s="3" t="e">
        <f t="shared" si="138"/>
        <v>#VALUE!</v>
      </c>
      <c r="FF71" s="3">
        <f t="shared" si="139"/>
        <v>0</v>
      </c>
      <c r="FG71" s="3">
        <f t="shared" si="140"/>
        <v>0</v>
      </c>
      <c r="FH71" s="3" t="e">
        <f t="shared" si="141"/>
        <v>#VALUE!</v>
      </c>
      <c r="FI71" s="3" t="b">
        <f t="shared" si="142"/>
        <v>1</v>
      </c>
      <c r="FJ71" s="3" t="b">
        <f t="shared" si="143"/>
        <v>1</v>
      </c>
      <c r="FK71" s="3" t="b">
        <f t="shared" si="144"/>
        <v>1</v>
      </c>
      <c r="FL71" s="3" t="b">
        <f t="shared" si="145"/>
        <v>1</v>
      </c>
      <c r="FM71" s="3" t="b">
        <f t="shared" si="146"/>
        <v>1</v>
      </c>
      <c r="FN71" s="3" t="b">
        <f t="shared" si="147"/>
        <v>1</v>
      </c>
      <c r="FO71" s="3">
        <f t="shared" si="148"/>
        <v>0</v>
      </c>
      <c r="FP71" s="3">
        <f t="shared" si="149"/>
        <v>0</v>
      </c>
      <c r="FQ71" s="3">
        <f t="shared" si="150"/>
        <v>0</v>
      </c>
      <c r="FR71" s="3">
        <f t="shared" si="151"/>
        <v>0</v>
      </c>
      <c r="FS71" s="3">
        <f t="shared" si="152"/>
        <v>0</v>
      </c>
      <c r="FT71" s="3">
        <f t="shared" si="153"/>
        <v>0</v>
      </c>
      <c r="FU71" s="3">
        <f t="shared" si="154"/>
        <v>0</v>
      </c>
      <c r="FV71" s="21" t="b">
        <f t="shared" si="155"/>
        <v>1</v>
      </c>
      <c r="FW71" s="24">
        <f t="shared" si="156"/>
        <v>1</v>
      </c>
      <c r="FX71" s="24">
        <f t="shared" si="157"/>
        <v>0</v>
      </c>
      <c r="FY71" s="25" t="e">
        <f t="shared" si="158"/>
        <v>#VALUE!</v>
      </c>
      <c r="FZ71" s="24" t="e">
        <f t="shared" si="159"/>
        <v>#VALUE!</v>
      </c>
      <c r="GA71" s="24" t="e">
        <f t="shared" si="160"/>
        <v>#VALUE!</v>
      </c>
      <c r="GB71" s="24">
        <f t="shared" ref="GB71:GB102" si="171">IF(FX71&lt;0, 0,1)</f>
        <v>1</v>
      </c>
      <c r="GC71" s="24" t="e">
        <f t="shared" ref="GC71:GC102" si="172">IF(FY71&lt;0, 0,1)</f>
        <v>#VALUE!</v>
      </c>
      <c r="GD71" s="24" t="e">
        <f t="shared" ref="GD71:GD102" si="173">IF(FZ71&lt;0, 0,1)</f>
        <v>#VALUE!</v>
      </c>
      <c r="GE71" s="24" t="e">
        <f t="shared" ref="GE71:GE102" si="174">IF(GA71&lt;0, 0,1)</f>
        <v>#VALUE!</v>
      </c>
      <c r="GF71" s="24">
        <f t="shared" si="161"/>
        <v>0</v>
      </c>
      <c r="GG71" s="24">
        <f t="shared" si="162"/>
        <v>0</v>
      </c>
      <c r="GH71" s="24">
        <f t="shared" si="163"/>
        <v>0</v>
      </c>
      <c r="GI71" s="24">
        <f t="shared" si="164"/>
        <v>0</v>
      </c>
      <c r="GJ71" s="24">
        <f t="shared" si="165"/>
        <v>2</v>
      </c>
      <c r="GK71" s="24">
        <f t="shared" si="166"/>
        <v>2</v>
      </c>
      <c r="GL71" s="24">
        <f t="shared" si="167"/>
        <v>2</v>
      </c>
      <c r="GM71" s="31">
        <f t="shared" si="168"/>
        <v>2</v>
      </c>
      <c r="GN71" s="13"/>
    </row>
    <row r="72" spans="1:196">
      <c r="A72" s="54"/>
      <c r="B72" s="54"/>
      <c r="C72" s="54"/>
      <c r="D72" s="54"/>
      <c r="E72" s="54"/>
      <c r="F72" s="54"/>
      <c r="G72" s="54"/>
      <c r="H72" s="54"/>
      <c r="I72" s="54"/>
      <c r="J72" s="54"/>
      <c r="K72" s="54"/>
      <c r="L72" s="54"/>
      <c r="M72" s="56"/>
      <c r="N72" s="54"/>
      <c r="O72" s="54"/>
      <c r="P72" s="54"/>
      <c r="Q72" s="56"/>
      <c r="R72" s="54"/>
      <c r="S72" s="54"/>
      <c r="T72" s="54"/>
      <c r="U72" s="56"/>
      <c r="V72" s="54"/>
      <c r="W72" s="54"/>
      <c r="X72" s="56"/>
      <c r="Y72" s="54"/>
      <c r="Z72" s="54"/>
      <c r="AA72" s="54"/>
      <c r="AB72" s="56"/>
      <c r="AC72" s="54"/>
      <c r="AD72" s="54"/>
      <c r="AE72" s="54"/>
      <c r="AF72" s="56"/>
      <c r="AG72" s="54"/>
      <c r="AH72" s="54"/>
      <c r="AI72" s="56"/>
      <c r="AJ72" s="54"/>
      <c r="AK72" s="54"/>
      <c r="AL72" s="56"/>
      <c r="AM72" s="54"/>
      <c r="AN72" s="54"/>
      <c r="AO72" s="54"/>
      <c r="AP72" s="54"/>
      <c r="AQ72" s="54"/>
      <c r="AR72" s="56"/>
      <c r="AS72" s="54"/>
      <c r="AT72" s="54"/>
      <c r="AU72" s="54"/>
      <c r="AV72" s="54"/>
      <c r="AW72" s="54"/>
      <c r="AX72" s="54"/>
      <c r="AY72" s="56"/>
      <c r="AZ72" s="54"/>
      <c r="BA72" s="54"/>
      <c r="BB72" s="54"/>
      <c r="BC72" s="100"/>
      <c r="BD72" s="8"/>
      <c r="BE72" s="8"/>
      <c r="BF72" s="28" t="s">
        <v>277</v>
      </c>
      <c r="BG72" s="28" t="s">
        <v>277</v>
      </c>
      <c r="BH72" s="28" t="s">
        <v>277</v>
      </c>
      <c r="BI72" s="28" t="s">
        <v>277</v>
      </c>
      <c r="BJ72" s="28" t="s">
        <v>277</v>
      </c>
      <c r="BK72" s="28" t="s">
        <v>277</v>
      </c>
      <c r="BL72" s="28" t="s">
        <v>277</v>
      </c>
      <c r="BM72" s="28" t="s">
        <v>277</v>
      </c>
      <c r="BN72" s="28" t="s">
        <v>277</v>
      </c>
      <c r="BO72" s="28" t="s">
        <v>277</v>
      </c>
      <c r="BP72" s="8"/>
      <c r="BQ72" s="22" t="str">
        <f t="shared" si="115"/>
        <v/>
      </c>
      <c r="BR72" s="22" t="str">
        <f>IF(FV70=FALSE,C71,"")</f>
        <v/>
      </c>
      <c r="BS72" s="22" t="str">
        <f>BS71</f>
        <v/>
      </c>
      <c r="BT72" s="22" t="str">
        <f t="shared" si="169"/>
        <v/>
      </c>
      <c r="BU72" s="22" t="str">
        <f t="shared" si="116"/>
        <v/>
      </c>
      <c r="BV72" s="22" t="str">
        <f t="shared" si="117"/>
        <v/>
      </c>
      <c r="BW72" s="22" t="str">
        <f t="shared" si="118"/>
        <v/>
      </c>
      <c r="BX72" s="22" t="str">
        <f t="shared" si="170"/>
        <v/>
      </c>
      <c r="BY72" s="22" t="str">
        <f t="shared" si="119"/>
        <v/>
      </c>
      <c r="BZ72" s="22" t="str">
        <f t="shared" si="120"/>
        <v/>
      </c>
      <c r="CA72" s="18"/>
      <c r="CB72" s="3" t="str">
        <f>IF(ET70=1, EQ71,"")</f>
        <v/>
      </c>
      <c r="CC72" s="3" t="str">
        <f>IF(ET70=1, ER71,"")</f>
        <v/>
      </c>
      <c r="CD72" s="3" t="str">
        <f>IF(ET70=1, ES71,"")</f>
        <v/>
      </c>
      <c r="CE72" s="3" t="str">
        <f>CE71</f>
        <v/>
      </c>
      <c r="CF72" s="3" t="str">
        <f>CF71</f>
        <v/>
      </c>
      <c r="CG72" s="3" t="str">
        <f>CG71</f>
        <v/>
      </c>
      <c r="CH72" s="3" t="str">
        <f t="shared" si="121"/>
        <v/>
      </c>
      <c r="CI72" s="8"/>
      <c r="CJ72" s="3" t="str">
        <f>IF(ET72=2,V71,"")</f>
        <v/>
      </c>
      <c r="CK72" s="3" t="str">
        <f>IF(ET72=2,W71,"")</f>
        <v/>
      </c>
      <c r="CL72" s="3" t="str">
        <f>CL71</f>
        <v/>
      </c>
      <c r="CM72" s="3" t="str">
        <f>CM71</f>
        <v/>
      </c>
      <c r="CN72" s="8"/>
      <c r="CO72" s="3" t="str">
        <f>IF(ET72=3,AG71,"")</f>
        <v/>
      </c>
      <c r="CP72" s="3" t="str">
        <f>IF(ET72=3,AH71,"")</f>
        <v/>
      </c>
      <c r="CQ72" s="3" t="str">
        <f>CQ71</f>
        <v/>
      </c>
      <c r="CR72" s="3" t="str">
        <f>CR71</f>
        <v/>
      </c>
      <c r="CS72" s="8"/>
      <c r="CT72" s="3" t="str">
        <f>IF(ET72=4,AJ71,"")</f>
        <v/>
      </c>
      <c r="CU72" s="3" t="str">
        <f>IF(ET72=4,AK71,"")</f>
        <v/>
      </c>
      <c r="CV72" s="3" t="str">
        <f>CV71</f>
        <v/>
      </c>
      <c r="CW72" s="3" t="str">
        <f>CW71</f>
        <v/>
      </c>
      <c r="CX72" s="8"/>
      <c r="CY72" s="3" t="str">
        <f>IF(ET72=5,AM71,"")</f>
        <v/>
      </c>
      <c r="CZ72" s="3" t="str">
        <f>IF(ET72=5,AN71,"")</f>
        <v/>
      </c>
      <c r="DA72" s="3" t="str">
        <f>IF(ET72=5,AO71,"")</f>
        <v/>
      </c>
      <c r="DB72" s="3" t="str">
        <f>DB71</f>
        <v/>
      </c>
      <c r="DC72" s="3" t="str">
        <f>DC71</f>
        <v/>
      </c>
      <c r="DD72" s="3" t="str">
        <f>DD71</f>
        <v/>
      </c>
      <c r="DE72" s="3" t="str">
        <f>DE71</f>
        <v/>
      </c>
      <c r="DF72" s="3" t="str">
        <f>DF71</f>
        <v/>
      </c>
      <c r="DG72" s="3" t="str">
        <f t="shared" si="122"/>
        <v/>
      </c>
      <c r="DH72" s="8"/>
      <c r="DI72" s="3" t="str">
        <f>IF(ET70=6,AS71,"")</f>
        <v/>
      </c>
      <c r="DJ72" s="3" t="str">
        <f>IF(ET70=6,AT71,"")</f>
        <v/>
      </c>
      <c r="DK72" s="3" t="str">
        <f>IF(ET70=6,AU71,"")</f>
        <v/>
      </c>
      <c r="DL72" s="3" t="str">
        <f>IF(ET70=6,AV71,"")</f>
        <v/>
      </c>
      <c r="DM72" s="3" t="str">
        <f>DM71</f>
        <v/>
      </c>
      <c r="DN72" s="3" t="str">
        <f>DN71</f>
        <v/>
      </c>
      <c r="DO72" s="3" t="str">
        <f>DO71</f>
        <v/>
      </c>
      <c r="DP72" s="3" t="str">
        <f>DP71</f>
        <v/>
      </c>
      <c r="DQ72" s="3" t="str">
        <f>DQ71</f>
        <v/>
      </c>
      <c r="DR72" s="3" t="str">
        <f>DR71</f>
        <v/>
      </c>
      <c r="DS72" s="3" t="str">
        <f t="shared" si="123"/>
        <v/>
      </c>
      <c r="DT72" s="8"/>
      <c r="DU72" s="3" t="str">
        <f>IF(ET70=7,AZ71,"")</f>
        <v/>
      </c>
      <c r="DV72" s="3" t="str">
        <f>IF(ET70=7,BA71,"")</f>
        <v/>
      </c>
      <c r="DW72" s="3" t="str">
        <f>IF(ET70=7,BB71,"")</f>
        <v/>
      </c>
      <c r="DX72" s="3" t="str">
        <f>IF(ET70=7,BC71,"")</f>
        <v/>
      </c>
      <c r="DY72" s="3" t="str">
        <f>DY71</f>
        <v/>
      </c>
      <c r="DZ72" s="3" t="str">
        <f>DZ71</f>
        <v/>
      </c>
      <c r="EA72" s="3" t="str">
        <f>EA71</f>
        <v/>
      </c>
      <c r="EB72" s="3" t="str">
        <f>EB71</f>
        <v/>
      </c>
      <c r="EC72" s="3" t="str">
        <f t="shared" si="124"/>
        <v/>
      </c>
      <c r="ED72" s="8"/>
      <c r="EE72" s="28" t="s">
        <v>277</v>
      </c>
      <c r="EF72" s="28" t="s">
        <v>277</v>
      </c>
      <c r="EG72" s="28" t="s">
        <v>277</v>
      </c>
      <c r="EH72" s="28" t="s">
        <v>277</v>
      </c>
      <c r="EI72" s="28" t="s">
        <v>277</v>
      </c>
      <c r="EJ72" s="28" t="s">
        <v>277</v>
      </c>
      <c r="EK72" s="28" t="s">
        <v>277</v>
      </c>
      <c r="EL72" s="28" t="s">
        <v>277</v>
      </c>
      <c r="EM72" s="28" t="s">
        <v>277</v>
      </c>
      <c r="EN72" s="28" t="s">
        <v>277</v>
      </c>
      <c r="EO72" s="8"/>
      <c r="EP72" s="9"/>
      <c r="EQ72" s="10" t="str">
        <f t="shared" si="125"/>
        <v/>
      </c>
      <c r="ER72" s="11" t="str">
        <f t="shared" si="126"/>
        <v/>
      </c>
      <c r="ES72" s="10" t="str">
        <f t="shared" si="127"/>
        <v/>
      </c>
      <c r="ET72" s="10">
        <f t="shared" si="128"/>
        <v>0</v>
      </c>
      <c r="EU72" s="13"/>
      <c r="EV72" s="12" t="b">
        <f t="shared" si="129"/>
        <v>1</v>
      </c>
      <c r="EW72" s="3" t="b">
        <f t="shared" si="130"/>
        <v>1</v>
      </c>
      <c r="EX72" s="3" t="b">
        <f t="shared" si="131"/>
        <v>1</v>
      </c>
      <c r="EY72" s="3" t="b">
        <f t="shared" si="132"/>
        <v>1</v>
      </c>
      <c r="EZ72" s="3">
        <f t="shared" si="133"/>
        <v>0</v>
      </c>
      <c r="FA72" s="3">
        <f t="shared" si="134"/>
        <v>0</v>
      </c>
      <c r="FB72" s="3">
        <f t="shared" si="135"/>
        <v>0</v>
      </c>
      <c r="FC72" s="3">
        <f t="shared" si="136"/>
        <v>0</v>
      </c>
      <c r="FD72" s="3">
        <f t="shared" si="137"/>
        <v>0</v>
      </c>
      <c r="FE72" s="3" t="e">
        <f t="shared" si="138"/>
        <v>#VALUE!</v>
      </c>
      <c r="FF72" s="3">
        <f t="shared" si="139"/>
        <v>0</v>
      </c>
      <c r="FG72" s="3">
        <f t="shared" si="140"/>
        <v>0</v>
      </c>
      <c r="FH72" s="3" t="e">
        <f t="shared" si="141"/>
        <v>#VALUE!</v>
      </c>
      <c r="FI72" s="3" t="b">
        <f t="shared" si="142"/>
        <v>1</v>
      </c>
      <c r="FJ72" s="3" t="b">
        <f t="shared" si="143"/>
        <v>1</v>
      </c>
      <c r="FK72" s="3" t="b">
        <f t="shared" si="144"/>
        <v>1</v>
      </c>
      <c r="FL72" s="3" t="b">
        <f t="shared" si="145"/>
        <v>1</v>
      </c>
      <c r="FM72" s="3" t="b">
        <f t="shared" si="146"/>
        <v>1</v>
      </c>
      <c r="FN72" s="3" t="b">
        <f t="shared" si="147"/>
        <v>1</v>
      </c>
      <c r="FO72" s="3">
        <f t="shared" si="148"/>
        <v>0</v>
      </c>
      <c r="FP72" s="3">
        <f t="shared" si="149"/>
        <v>0</v>
      </c>
      <c r="FQ72" s="3">
        <f t="shared" si="150"/>
        <v>0</v>
      </c>
      <c r="FR72" s="3">
        <f t="shared" si="151"/>
        <v>0</v>
      </c>
      <c r="FS72" s="3">
        <f t="shared" si="152"/>
        <v>0</v>
      </c>
      <c r="FT72" s="3">
        <f t="shared" si="153"/>
        <v>0</v>
      </c>
      <c r="FU72" s="3">
        <f t="shared" si="154"/>
        <v>0</v>
      </c>
      <c r="FV72" s="21" t="b">
        <f t="shared" si="155"/>
        <v>1</v>
      </c>
      <c r="FW72" s="24">
        <f t="shared" si="156"/>
        <v>1</v>
      </c>
      <c r="FX72" s="24">
        <f t="shared" si="157"/>
        <v>0</v>
      </c>
      <c r="FY72" s="25" t="e">
        <f t="shared" si="158"/>
        <v>#VALUE!</v>
      </c>
      <c r="FZ72" s="24" t="e">
        <f t="shared" si="159"/>
        <v>#VALUE!</v>
      </c>
      <c r="GA72" s="24" t="e">
        <f t="shared" si="160"/>
        <v>#VALUE!</v>
      </c>
      <c r="GB72" s="24">
        <f t="shared" si="171"/>
        <v>1</v>
      </c>
      <c r="GC72" s="24" t="e">
        <f t="shared" si="172"/>
        <v>#VALUE!</v>
      </c>
      <c r="GD72" s="24" t="e">
        <f t="shared" si="173"/>
        <v>#VALUE!</v>
      </c>
      <c r="GE72" s="24" t="e">
        <f t="shared" si="174"/>
        <v>#VALUE!</v>
      </c>
      <c r="GF72" s="24">
        <f t="shared" si="161"/>
        <v>0</v>
      </c>
      <c r="GG72" s="24">
        <f t="shared" si="162"/>
        <v>0</v>
      </c>
      <c r="GH72" s="24">
        <f t="shared" si="163"/>
        <v>0</v>
      </c>
      <c r="GI72" s="24">
        <f t="shared" si="164"/>
        <v>0</v>
      </c>
      <c r="GJ72" s="24">
        <f t="shared" si="165"/>
        <v>2</v>
      </c>
      <c r="GK72" s="24">
        <f t="shared" si="166"/>
        <v>2</v>
      </c>
      <c r="GL72" s="24">
        <f t="shared" si="167"/>
        <v>2</v>
      </c>
      <c r="GM72" s="31">
        <f t="shared" si="168"/>
        <v>2</v>
      </c>
      <c r="GN72" s="13"/>
    </row>
    <row r="73" spans="1:196">
      <c r="A73" s="54"/>
      <c r="B73" s="54"/>
      <c r="C73" s="54"/>
      <c r="D73" s="54"/>
      <c r="E73" s="54"/>
      <c r="F73" s="54"/>
      <c r="G73" s="54"/>
      <c r="H73" s="54"/>
      <c r="I73" s="54"/>
      <c r="J73" s="54"/>
      <c r="K73" s="54"/>
      <c r="L73" s="54"/>
      <c r="M73" s="56"/>
      <c r="N73" s="54"/>
      <c r="O73" s="54"/>
      <c r="P73" s="54"/>
      <c r="Q73" s="56"/>
      <c r="R73" s="54"/>
      <c r="S73" s="54"/>
      <c r="T73" s="54"/>
      <c r="U73" s="56"/>
      <c r="V73" s="54"/>
      <c r="W73" s="54"/>
      <c r="X73" s="56"/>
      <c r="Y73" s="54"/>
      <c r="Z73" s="54"/>
      <c r="AA73" s="54"/>
      <c r="AB73" s="56"/>
      <c r="AC73" s="54"/>
      <c r="AD73" s="54"/>
      <c r="AE73" s="54"/>
      <c r="AF73" s="56"/>
      <c r="AG73" s="54"/>
      <c r="AH73" s="54"/>
      <c r="AI73" s="56"/>
      <c r="AJ73" s="54"/>
      <c r="AK73" s="54"/>
      <c r="AL73" s="56"/>
      <c r="AM73" s="54"/>
      <c r="AN73" s="54"/>
      <c r="AO73" s="54"/>
      <c r="AP73" s="54"/>
      <c r="AQ73" s="54"/>
      <c r="AR73" s="56"/>
      <c r="AS73" s="54"/>
      <c r="AT73" s="54"/>
      <c r="AU73" s="54"/>
      <c r="AV73" s="54"/>
      <c r="AW73" s="54"/>
      <c r="AX73" s="54"/>
      <c r="AY73" s="56"/>
      <c r="AZ73" s="54"/>
      <c r="BA73" s="54"/>
      <c r="BB73" s="54"/>
      <c r="BC73" s="100"/>
      <c r="BD73" s="8"/>
      <c r="BE73" s="8"/>
      <c r="BF73" s="28" t="s">
        <v>277</v>
      </c>
      <c r="BG73" s="28" t="s">
        <v>277</v>
      </c>
      <c r="BH73" s="28" t="s">
        <v>277</v>
      </c>
      <c r="BI73" s="28" t="s">
        <v>277</v>
      </c>
      <c r="BJ73" s="28" t="s">
        <v>277</v>
      </c>
      <c r="BK73" s="28" t="s">
        <v>277</v>
      </c>
      <c r="BL73" s="28" t="s">
        <v>277</v>
      </c>
      <c r="BM73" s="28" t="s">
        <v>277</v>
      </c>
      <c r="BN73" s="28" t="s">
        <v>277</v>
      </c>
      <c r="BO73" s="28" t="s">
        <v>277</v>
      </c>
      <c r="BP73" s="8"/>
      <c r="BQ73" s="22" t="str">
        <f t="shared" si="115"/>
        <v/>
      </c>
      <c r="BR73" s="22" t="str">
        <f>IF(FV73=FALSE,C73,"")</f>
        <v/>
      </c>
      <c r="BS73" s="22" t="str">
        <f>BR75</f>
        <v/>
      </c>
      <c r="BT73" s="22" t="str">
        <f t="shared" si="169"/>
        <v/>
      </c>
      <c r="BU73" s="22" t="str">
        <f t="shared" si="116"/>
        <v/>
      </c>
      <c r="BV73" s="22" t="str">
        <f t="shared" si="117"/>
        <v/>
      </c>
      <c r="BW73" s="22" t="str">
        <f t="shared" si="118"/>
        <v/>
      </c>
      <c r="BX73" s="22" t="str">
        <f t="shared" si="170"/>
        <v/>
      </c>
      <c r="BY73" s="22" t="str">
        <f t="shared" si="119"/>
        <v/>
      </c>
      <c r="BZ73" s="22" t="str">
        <f t="shared" si="120"/>
        <v/>
      </c>
      <c r="CA73" s="18"/>
      <c r="CB73" s="3" t="str">
        <f>IF(ET73=1, EQ73,"")</f>
        <v/>
      </c>
      <c r="CC73" s="3" t="str">
        <f>IF(ET73=1, ER73,"")</f>
        <v/>
      </c>
      <c r="CD73" s="3" t="str">
        <f>IF(ET73=1, ES73,"")</f>
        <v/>
      </c>
      <c r="CE73" s="3" t="str">
        <f>CB75</f>
        <v/>
      </c>
      <c r="CF73" s="3" t="str">
        <f>CC75</f>
        <v/>
      </c>
      <c r="CG73" s="3" t="str">
        <f>CD75</f>
        <v/>
      </c>
      <c r="CH73" s="3" t="str">
        <f t="shared" si="121"/>
        <v/>
      </c>
      <c r="CI73" s="8"/>
      <c r="CJ73" s="3" t="str">
        <f>IF(ET73=2,V73,"")</f>
        <v/>
      </c>
      <c r="CK73" s="3" t="str">
        <f>IF(ET73=2,W73,"")</f>
        <v/>
      </c>
      <c r="CL73" s="3" t="str">
        <f>CJ75</f>
        <v/>
      </c>
      <c r="CM73" s="3" t="str">
        <f>CK75</f>
        <v/>
      </c>
      <c r="CN73" s="8"/>
      <c r="CO73" s="3" t="str">
        <f>IF(ET73=3,AG73,"")</f>
        <v/>
      </c>
      <c r="CP73" s="3" t="str">
        <f>IF(ET73=3,AH73,"")</f>
        <v/>
      </c>
      <c r="CQ73" s="3" t="str">
        <f>CO75</f>
        <v/>
      </c>
      <c r="CR73" s="3" t="str">
        <f>CP75</f>
        <v/>
      </c>
      <c r="CS73" s="8"/>
      <c r="CT73" s="3" t="str">
        <f>IF(ET73=4,AJ73,"")</f>
        <v/>
      </c>
      <c r="CU73" s="3" t="str">
        <f>IF(ET73=4,AK73,"")</f>
        <v/>
      </c>
      <c r="CV73" s="3" t="str">
        <f>CT75</f>
        <v/>
      </c>
      <c r="CW73" s="3" t="str">
        <f>CU75</f>
        <v/>
      </c>
      <c r="CX73" s="8"/>
      <c r="CY73" s="3" t="str">
        <f>IF(ET73=5,AM73,"")</f>
        <v/>
      </c>
      <c r="CZ73" s="3" t="str">
        <f>IF(ET73=5,AN73,"")</f>
        <v/>
      </c>
      <c r="DA73" s="3" t="str">
        <f>IF(ET73=5,AO73,"")</f>
        <v/>
      </c>
      <c r="DB73" s="3" t="str">
        <f>CY75</f>
        <v/>
      </c>
      <c r="DC73" s="3" t="str">
        <f>CZ75</f>
        <v/>
      </c>
      <c r="DD73" s="3" t="str">
        <f>DA75</f>
        <v/>
      </c>
      <c r="DE73" s="3" t="str">
        <f>IF(ET73=5,AP73,"")</f>
        <v/>
      </c>
      <c r="DF73" s="3" t="str">
        <f>IF(ET73=5,AQ73,"")</f>
        <v/>
      </c>
      <c r="DG73" s="3" t="str">
        <f t="shared" si="122"/>
        <v/>
      </c>
      <c r="DH73" s="8"/>
      <c r="DI73" s="3" t="str">
        <f>IF(ET73=6,AS73,"")</f>
        <v/>
      </c>
      <c r="DJ73" s="3" t="str">
        <f>IF(ET73=6,AT73,"")</f>
        <v/>
      </c>
      <c r="DK73" s="3" t="str">
        <f>IF(ET73=6,AU73,"")</f>
        <v/>
      </c>
      <c r="DL73" s="3" t="str">
        <f>IF(ET73=6,AV73,"")</f>
        <v/>
      </c>
      <c r="DM73" s="3" t="str">
        <f>DI75</f>
        <v/>
      </c>
      <c r="DN73" s="3" t="str">
        <f>DJ75</f>
        <v/>
      </c>
      <c r="DO73" s="3" t="str">
        <f>DK75</f>
        <v/>
      </c>
      <c r="DP73" s="3" t="str">
        <f>DL75</f>
        <v/>
      </c>
      <c r="DQ73" s="3" t="str">
        <f>IF(ET73=6,AW73,"")</f>
        <v/>
      </c>
      <c r="DR73" s="3" t="str">
        <f>IF(ET73=6,AX73,"")</f>
        <v/>
      </c>
      <c r="DS73" s="3" t="str">
        <f t="shared" si="123"/>
        <v/>
      </c>
      <c r="DT73" s="8"/>
      <c r="DU73" s="3" t="str">
        <f>IF(ET73=7,AZ73,"")</f>
        <v/>
      </c>
      <c r="DV73" s="3" t="str">
        <f>IF(ET73=7,BA73,"")</f>
        <v/>
      </c>
      <c r="DW73" s="3" t="str">
        <f>IF(ET73=7,BB73,"")</f>
        <v/>
      </c>
      <c r="DX73" s="3" t="str">
        <f>IF(ET73=7,BC73,"")</f>
        <v/>
      </c>
      <c r="DY73" s="3" t="str">
        <f>DU75</f>
        <v/>
      </c>
      <c r="DZ73" s="3" t="str">
        <f>DV75</f>
        <v/>
      </c>
      <c r="EA73" s="3" t="str">
        <f>DW75</f>
        <v/>
      </c>
      <c r="EB73" s="3" t="str">
        <f>DX75</f>
        <v/>
      </c>
      <c r="EC73" s="3" t="str">
        <f t="shared" si="124"/>
        <v/>
      </c>
      <c r="ED73" s="8"/>
      <c r="EE73" s="28" t="s">
        <v>277</v>
      </c>
      <c r="EF73" s="28" t="s">
        <v>277</v>
      </c>
      <c r="EG73" s="28" t="s">
        <v>277</v>
      </c>
      <c r="EH73" s="28" t="s">
        <v>277</v>
      </c>
      <c r="EI73" s="28" t="s">
        <v>277</v>
      </c>
      <c r="EJ73" s="28" t="s">
        <v>277</v>
      </c>
      <c r="EK73" s="28" t="s">
        <v>277</v>
      </c>
      <c r="EL73" s="28" t="s">
        <v>277</v>
      </c>
      <c r="EM73" s="28" t="s">
        <v>277</v>
      </c>
      <c r="EN73" s="28" t="s">
        <v>277</v>
      </c>
      <c r="EO73" s="8"/>
      <c r="EP73" s="9"/>
      <c r="EQ73" s="10" t="str">
        <f t="shared" si="125"/>
        <v/>
      </c>
      <c r="ER73" s="11" t="str">
        <f t="shared" si="126"/>
        <v/>
      </c>
      <c r="ES73" s="10" t="str">
        <f t="shared" si="127"/>
        <v/>
      </c>
      <c r="ET73" s="10">
        <f t="shared" si="128"/>
        <v>0</v>
      </c>
      <c r="EU73" s="13"/>
      <c r="EV73" s="12" t="b">
        <f t="shared" si="129"/>
        <v>1</v>
      </c>
      <c r="EW73" s="3" t="b">
        <f t="shared" si="130"/>
        <v>1</v>
      </c>
      <c r="EX73" s="3" t="b">
        <f t="shared" si="131"/>
        <v>1</v>
      </c>
      <c r="EY73" s="3" t="b">
        <f t="shared" si="132"/>
        <v>1</v>
      </c>
      <c r="EZ73" s="3">
        <f t="shared" si="133"/>
        <v>0</v>
      </c>
      <c r="FA73" s="3">
        <f t="shared" si="134"/>
        <v>0</v>
      </c>
      <c r="FB73" s="3">
        <f t="shared" si="135"/>
        <v>0</v>
      </c>
      <c r="FC73" s="3">
        <f t="shared" si="136"/>
        <v>0</v>
      </c>
      <c r="FD73" s="3">
        <f t="shared" si="137"/>
        <v>0</v>
      </c>
      <c r="FE73" s="3" t="e">
        <f t="shared" si="138"/>
        <v>#VALUE!</v>
      </c>
      <c r="FF73" s="3">
        <f t="shared" si="139"/>
        <v>0</v>
      </c>
      <c r="FG73" s="3">
        <f t="shared" si="140"/>
        <v>0</v>
      </c>
      <c r="FH73" s="3" t="e">
        <f t="shared" si="141"/>
        <v>#VALUE!</v>
      </c>
      <c r="FI73" s="3" t="b">
        <f t="shared" si="142"/>
        <v>1</v>
      </c>
      <c r="FJ73" s="3" t="b">
        <f t="shared" si="143"/>
        <v>1</v>
      </c>
      <c r="FK73" s="3" t="b">
        <f t="shared" si="144"/>
        <v>1</v>
      </c>
      <c r="FL73" s="3" t="b">
        <f t="shared" si="145"/>
        <v>1</v>
      </c>
      <c r="FM73" s="3" t="b">
        <f t="shared" si="146"/>
        <v>1</v>
      </c>
      <c r="FN73" s="3" t="b">
        <f t="shared" si="147"/>
        <v>1</v>
      </c>
      <c r="FO73" s="3">
        <f t="shared" si="148"/>
        <v>0</v>
      </c>
      <c r="FP73" s="3">
        <f t="shared" si="149"/>
        <v>0</v>
      </c>
      <c r="FQ73" s="3">
        <f t="shared" si="150"/>
        <v>0</v>
      </c>
      <c r="FR73" s="3">
        <f t="shared" si="151"/>
        <v>0</v>
      </c>
      <c r="FS73" s="3">
        <f t="shared" si="152"/>
        <v>0</v>
      </c>
      <c r="FT73" s="3">
        <f t="shared" si="153"/>
        <v>0</v>
      </c>
      <c r="FU73" s="3">
        <f t="shared" si="154"/>
        <v>0</v>
      </c>
      <c r="FV73" s="21" t="b">
        <f t="shared" si="155"/>
        <v>1</v>
      </c>
      <c r="FW73" s="24">
        <f t="shared" si="156"/>
        <v>1</v>
      </c>
      <c r="FX73" s="24">
        <f t="shared" si="157"/>
        <v>0</v>
      </c>
      <c r="FY73" s="25" t="e">
        <f t="shared" si="158"/>
        <v>#VALUE!</v>
      </c>
      <c r="FZ73" s="24" t="e">
        <f t="shared" si="159"/>
        <v>#VALUE!</v>
      </c>
      <c r="GA73" s="24" t="e">
        <f t="shared" si="160"/>
        <v>#VALUE!</v>
      </c>
      <c r="GB73" s="24">
        <f t="shared" si="171"/>
        <v>1</v>
      </c>
      <c r="GC73" s="24" t="e">
        <f t="shared" si="172"/>
        <v>#VALUE!</v>
      </c>
      <c r="GD73" s="24" t="e">
        <f t="shared" si="173"/>
        <v>#VALUE!</v>
      </c>
      <c r="GE73" s="24" t="e">
        <f t="shared" si="174"/>
        <v>#VALUE!</v>
      </c>
      <c r="GF73" s="24">
        <f t="shared" si="161"/>
        <v>0</v>
      </c>
      <c r="GG73" s="24">
        <f t="shared" si="162"/>
        <v>0</v>
      </c>
      <c r="GH73" s="24">
        <f t="shared" si="163"/>
        <v>0</v>
      </c>
      <c r="GI73" s="24">
        <f t="shared" si="164"/>
        <v>0</v>
      </c>
      <c r="GJ73" s="24">
        <f t="shared" si="165"/>
        <v>2</v>
      </c>
      <c r="GK73" s="24">
        <f t="shared" si="166"/>
        <v>2</v>
      </c>
      <c r="GL73" s="24">
        <f t="shared" si="167"/>
        <v>2</v>
      </c>
      <c r="GM73" s="31">
        <f t="shared" si="168"/>
        <v>2</v>
      </c>
      <c r="GN73" s="13"/>
    </row>
    <row r="74" spans="1:196">
      <c r="A74" s="54"/>
      <c r="B74" s="54"/>
      <c r="C74" s="54"/>
      <c r="D74" s="54"/>
      <c r="E74" s="54"/>
      <c r="F74" s="54"/>
      <c r="G74" s="54"/>
      <c r="H74" s="54"/>
      <c r="I74" s="54"/>
      <c r="J74" s="54"/>
      <c r="K74" s="54"/>
      <c r="L74" s="54"/>
      <c r="M74" s="56"/>
      <c r="N74" s="54"/>
      <c r="O74" s="54"/>
      <c r="P74" s="54"/>
      <c r="Q74" s="56"/>
      <c r="R74" s="54"/>
      <c r="S74" s="54"/>
      <c r="T74" s="54"/>
      <c r="U74" s="56"/>
      <c r="V74" s="54"/>
      <c r="W74" s="54"/>
      <c r="X74" s="56"/>
      <c r="Y74" s="54"/>
      <c r="Z74" s="54"/>
      <c r="AA74" s="54"/>
      <c r="AB74" s="56"/>
      <c r="AC74" s="54"/>
      <c r="AD74" s="54"/>
      <c r="AE74" s="54"/>
      <c r="AF74" s="56"/>
      <c r="AG74" s="54"/>
      <c r="AH74" s="54"/>
      <c r="AI74" s="56"/>
      <c r="AJ74" s="54"/>
      <c r="AK74" s="54"/>
      <c r="AL74" s="56"/>
      <c r="AM74" s="54"/>
      <c r="AN74" s="54"/>
      <c r="AO74" s="54"/>
      <c r="AP74" s="54"/>
      <c r="AQ74" s="54"/>
      <c r="AR74" s="56"/>
      <c r="AS74" s="54"/>
      <c r="AT74" s="54"/>
      <c r="AU74" s="54"/>
      <c r="AV74" s="54"/>
      <c r="AW74" s="54"/>
      <c r="AX74" s="54"/>
      <c r="AY74" s="56"/>
      <c r="AZ74" s="54"/>
      <c r="BA74" s="54"/>
      <c r="BB74" s="54"/>
      <c r="BC74" s="100"/>
      <c r="BD74" s="8"/>
      <c r="BE74" s="8"/>
      <c r="BF74" s="28" t="s">
        <v>277</v>
      </c>
      <c r="BG74" s="28" t="s">
        <v>277</v>
      </c>
      <c r="BH74" s="28" t="s">
        <v>277</v>
      </c>
      <c r="BI74" s="28" t="s">
        <v>277</v>
      </c>
      <c r="BJ74" s="28" t="s">
        <v>277</v>
      </c>
      <c r="BK74" s="28" t="s">
        <v>277</v>
      </c>
      <c r="BL74" s="28" t="s">
        <v>277</v>
      </c>
      <c r="BM74" s="28" t="s">
        <v>277</v>
      </c>
      <c r="BN74" s="28" t="s">
        <v>277</v>
      </c>
      <c r="BO74" s="28" t="s">
        <v>277</v>
      </c>
      <c r="BP74" s="8"/>
      <c r="BQ74" s="22" t="str">
        <f t="shared" si="115"/>
        <v/>
      </c>
      <c r="BR74" s="22" t="str">
        <f>BR73</f>
        <v/>
      </c>
      <c r="BS74" s="22" t="str">
        <f>IF(FV73=FALSE,C75,"")</f>
        <v/>
      </c>
      <c r="BT74" s="22" t="str">
        <f t="shared" si="169"/>
        <v/>
      </c>
      <c r="BU74" s="22" t="str">
        <f t="shared" si="116"/>
        <v/>
      </c>
      <c r="BV74" s="22" t="str">
        <f t="shared" si="117"/>
        <v/>
      </c>
      <c r="BW74" s="22" t="str">
        <f t="shared" si="118"/>
        <v/>
      </c>
      <c r="BX74" s="22" t="str">
        <f t="shared" si="170"/>
        <v/>
      </c>
      <c r="BY74" s="22" t="str">
        <f t="shared" si="119"/>
        <v/>
      </c>
      <c r="BZ74" s="22" t="str">
        <f t="shared" si="120"/>
        <v/>
      </c>
      <c r="CA74" s="18"/>
      <c r="CB74" s="3" t="str">
        <f>CB73</f>
        <v/>
      </c>
      <c r="CC74" s="3" t="str">
        <f>CC73</f>
        <v/>
      </c>
      <c r="CD74" s="3" t="str">
        <f>CD73</f>
        <v/>
      </c>
      <c r="CE74" s="3" t="str">
        <f>IF(ET74=1,EQ75,"")</f>
        <v/>
      </c>
      <c r="CF74" s="3" t="str">
        <f>IF(ET74=1,ER75,"")</f>
        <v/>
      </c>
      <c r="CG74" s="3" t="str">
        <f>IF(ET74=1,ES75,"")</f>
        <v/>
      </c>
      <c r="CH74" s="3" t="str">
        <f t="shared" si="121"/>
        <v/>
      </c>
      <c r="CI74" s="8"/>
      <c r="CJ74" s="3" t="str">
        <f>CJ73</f>
        <v/>
      </c>
      <c r="CK74" s="3" t="str">
        <f>CK73</f>
        <v/>
      </c>
      <c r="CL74" s="3" t="str">
        <f>IF(ET75=2,V75,"")</f>
        <v/>
      </c>
      <c r="CM74" s="3" t="str">
        <f>IF(ET75=2,W75,"")</f>
        <v/>
      </c>
      <c r="CN74" s="8"/>
      <c r="CO74" s="3" t="str">
        <f>CO73</f>
        <v/>
      </c>
      <c r="CP74" s="3" t="str">
        <f>CP73</f>
        <v/>
      </c>
      <c r="CQ74" s="3" t="str">
        <f>IF(ET74=3,AG75,"")</f>
        <v/>
      </c>
      <c r="CR74" s="3" t="str">
        <f>IF(ET74=3,AH75,"")</f>
        <v/>
      </c>
      <c r="CS74" s="8"/>
      <c r="CT74" s="3" t="str">
        <f>CT73</f>
        <v/>
      </c>
      <c r="CU74" s="3" t="str">
        <f>CU73</f>
        <v/>
      </c>
      <c r="CV74" s="3" t="str">
        <f>IF(ET74=4,AJ75,"")</f>
        <v/>
      </c>
      <c r="CW74" s="3" t="str">
        <f>IF(ET74=4,AK75,"")</f>
        <v/>
      </c>
      <c r="CX74" s="8"/>
      <c r="CY74" s="3" t="str">
        <f>CY73</f>
        <v/>
      </c>
      <c r="CZ74" s="3" t="str">
        <f>CZ73</f>
        <v/>
      </c>
      <c r="DA74" s="3" t="str">
        <f>DA73</f>
        <v/>
      </c>
      <c r="DB74" s="3" t="str">
        <f>IF(ET74=5,AM75,"")</f>
        <v/>
      </c>
      <c r="DC74" s="3" t="str">
        <f>IF(ET74=5,AN75,"")</f>
        <v/>
      </c>
      <c r="DD74" s="3" t="str">
        <f>IF(ET74=5,AO75,"")</f>
        <v/>
      </c>
      <c r="DE74" s="3" t="str">
        <f>DE73</f>
        <v/>
      </c>
      <c r="DF74" s="3" t="str">
        <f>DF73</f>
        <v/>
      </c>
      <c r="DG74" s="3" t="str">
        <f t="shared" si="122"/>
        <v/>
      </c>
      <c r="DH74" s="8"/>
      <c r="DI74" s="3" t="str">
        <f>DI73</f>
        <v/>
      </c>
      <c r="DJ74" s="3" t="str">
        <f>DJ73</f>
        <v/>
      </c>
      <c r="DK74" s="3" t="str">
        <f>DK73</f>
        <v/>
      </c>
      <c r="DL74" s="3" t="str">
        <f>DL73</f>
        <v/>
      </c>
      <c r="DM74" s="3" t="str">
        <f>IF(ET73=6,AS75,"")</f>
        <v/>
      </c>
      <c r="DN74" s="3" t="str">
        <f>IF(ET73=6,AT75,"")</f>
        <v/>
      </c>
      <c r="DO74" s="3" t="str">
        <f>IF(ET73=6,AU75,"")</f>
        <v/>
      </c>
      <c r="DP74" s="3" t="str">
        <f>IF(ET73=6,AV75,"")</f>
        <v/>
      </c>
      <c r="DQ74" s="3" t="str">
        <f>DQ73</f>
        <v/>
      </c>
      <c r="DR74" s="3" t="str">
        <f>DR73</f>
        <v/>
      </c>
      <c r="DS74" s="3" t="str">
        <f t="shared" si="123"/>
        <v/>
      </c>
      <c r="DT74" s="8"/>
      <c r="DU74" s="3" t="str">
        <f>DU73</f>
        <v/>
      </c>
      <c r="DV74" s="3" t="str">
        <f>DV73</f>
        <v/>
      </c>
      <c r="DW74" s="3" t="str">
        <f>DW73</f>
        <v/>
      </c>
      <c r="DX74" s="3" t="str">
        <f>DX73</f>
        <v/>
      </c>
      <c r="DY74" s="3" t="str">
        <f>IF(ET73=7,AZ75,"")</f>
        <v/>
      </c>
      <c r="DZ74" s="3" t="str">
        <f>IF(ET73=7,BA75,"")</f>
        <v/>
      </c>
      <c r="EA74" s="3" t="str">
        <f>IF(ET73=7,BB75,"")</f>
        <v/>
      </c>
      <c r="EB74" s="3" t="str">
        <f>IF(ET73=7,BC75,"")</f>
        <v/>
      </c>
      <c r="EC74" s="3" t="str">
        <f t="shared" si="124"/>
        <v/>
      </c>
      <c r="ED74" s="8"/>
      <c r="EE74" s="28" t="s">
        <v>277</v>
      </c>
      <c r="EF74" s="28" t="s">
        <v>277</v>
      </c>
      <c r="EG74" s="28" t="s">
        <v>277</v>
      </c>
      <c r="EH74" s="28" t="s">
        <v>277</v>
      </c>
      <c r="EI74" s="28" t="s">
        <v>277</v>
      </c>
      <c r="EJ74" s="28" t="s">
        <v>277</v>
      </c>
      <c r="EK74" s="28" t="s">
        <v>277</v>
      </c>
      <c r="EL74" s="28" t="s">
        <v>277</v>
      </c>
      <c r="EM74" s="28" t="s">
        <v>277</v>
      </c>
      <c r="EN74" s="28" t="s">
        <v>277</v>
      </c>
      <c r="EO74" s="8"/>
      <c r="EP74" s="9"/>
      <c r="EQ74" s="10" t="str">
        <f t="shared" si="125"/>
        <v/>
      </c>
      <c r="ER74" s="11" t="str">
        <f t="shared" si="126"/>
        <v/>
      </c>
      <c r="ES74" s="10" t="str">
        <f t="shared" si="127"/>
        <v/>
      </c>
      <c r="ET74" s="10">
        <f t="shared" si="128"/>
        <v>0</v>
      </c>
      <c r="EU74" s="13"/>
      <c r="EV74" s="12" t="b">
        <f t="shared" si="129"/>
        <v>1</v>
      </c>
      <c r="EW74" s="3" t="b">
        <f t="shared" si="130"/>
        <v>1</v>
      </c>
      <c r="EX74" s="3" t="b">
        <f t="shared" si="131"/>
        <v>1</v>
      </c>
      <c r="EY74" s="3" t="b">
        <f t="shared" si="132"/>
        <v>1</v>
      </c>
      <c r="EZ74" s="3">
        <f t="shared" si="133"/>
        <v>0</v>
      </c>
      <c r="FA74" s="3">
        <f t="shared" si="134"/>
        <v>0</v>
      </c>
      <c r="FB74" s="3">
        <f t="shared" si="135"/>
        <v>0</v>
      </c>
      <c r="FC74" s="3">
        <f t="shared" si="136"/>
        <v>0</v>
      </c>
      <c r="FD74" s="3">
        <f t="shared" si="137"/>
        <v>0</v>
      </c>
      <c r="FE74" s="3" t="e">
        <f t="shared" si="138"/>
        <v>#VALUE!</v>
      </c>
      <c r="FF74" s="3">
        <f t="shared" si="139"/>
        <v>0</v>
      </c>
      <c r="FG74" s="3">
        <f t="shared" si="140"/>
        <v>0</v>
      </c>
      <c r="FH74" s="3" t="e">
        <f t="shared" si="141"/>
        <v>#VALUE!</v>
      </c>
      <c r="FI74" s="3" t="b">
        <f t="shared" si="142"/>
        <v>1</v>
      </c>
      <c r="FJ74" s="3" t="b">
        <f t="shared" si="143"/>
        <v>1</v>
      </c>
      <c r="FK74" s="3" t="b">
        <f t="shared" si="144"/>
        <v>1</v>
      </c>
      <c r="FL74" s="3" t="b">
        <f t="shared" si="145"/>
        <v>1</v>
      </c>
      <c r="FM74" s="3" t="b">
        <f t="shared" si="146"/>
        <v>1</v>
      </c>
      <c r="FN74" s="3" t="b">
        <f t="shared" si="147"/>
        <v>1</v>
      </c>
      <c r="FO74" s="3">
        <f t="shared" si="148"/>
        <v>0</v>
      </c>
      <c r="FP74" s="3">
        <f t="shared" si="149"/>
        <v>0</v>
      </c>
      <c r="FQ74" s="3">
        <f t="shared" si="150"/>
        <v>0</v>
      </c>
      <c r="FR74" s="3">
        <f t="shared" si="151"/>
        <v>0</v>
      </c>
      <c r="FS74" s="3">
        <f t="shared" si="152"/>
        <v>0</v>
      </c>
      <c r="FT74" s="3">
        <f t="shared" si="153"/>
        <v>0</v>
      </c>
      <c r="FU74" s="3">
        <f t="shared" si="154"/>
        <v>0</v>
      </c>
      <c r="FV74" s="21" t="b">
        <f t="shared" si="155"/>
        <v>1</v>
      </c>
      <c r="FW74" s="24">
        <f t="shared" si="156"/>
        <v>1</v>
      </c>
      <c r="FX74" s="24">
        <f t="shared" si="157"/>
        <v>0</v>
      </c>
      <c r="FY74" s="25" t="e">
        <f t="shared" si="158"/>
        <v>#VALUE!</v>
      </c>
      <c r="FZ74" s="24" t="e">
        <f t="shared" si="159"/>
        <v>#VALUE!</v>
      </c>
      <c r="GA74" s="24" t="e">
        <f t="shared" si="160"/>
        <v>#VALUE!</v>
      </c>
      <c r="GB74" s="24">
        <f t="shared" si="171"/>
        <v>1</v>
      </c>
      <c r="GC74" s="24" t="e">
        <f t="shared" si="172"/>
        <v>#VALUE!</v>
      </c>
      <c r="GD74" s="24" t="e">
        <f t="shared" si="173"/>
        <v>#VALUE!</v>
      </c>
      <c r="GE74" s="24" t="e">
        <f t="shared" si="174"/>
        <v>#VALUE!</v>
      </c>
      <c r="GF74" s="24">
        <f t="shared" si="161"/>
        <v>0</v>
      </c>
      <c r="GG74" s="24">
        <f t="shared" si="162"/>
        <v>0</v>
      </c>
      <c r="GH74" s="24">
        <f t="shared" si="163"/>
        <v>0</v>
      </c>
      <c r="GI74" s="24">
        <f t="shared" si="164"/>
        <v>0</v>
      </c>
      <c r="GJ74" s="24">
        <f t="shared" si="165"/>
        <v>2</v>
      </c>
      <c r="GK74" s="24">
        <f t="shared" si="166"/>
        <v>2</v>
      </c>
      <c r="GL74" s="24">
        <f t="shared" si="167"/>
        <v>2</v>
      </c>
      <c r="GM74" s="31">
        <f t="shared" si="168"/>
        <v>2</v>
      </c>
      <c r="GN74" s="13"/>
    </row>
    <row r="75" spans="1:196">
      <c r="A75" s="54"/>
      <c r="B75" s="54"/>
      <c r="C75" s="54"/>
      <c r="D75" s="54"/>
      <c r="E75" s="54"/>
      <c r="F75" s="54"/>
      <c r="G75" s="54"/>
      <c r="H75" s="54"/>
      <c r="I75" s="54"/>
      <c r="J75" s="54"/>
      <c r="K75" s="54"/>
      <c r="L75" s="54"/>
      <c r="M75" s="56"/>
      <c r="N75" s="54"/>
      <c r="O75" s="54"/>
      <c r="P75" s="54"/>
      <c r="Q75" s="56"/>
      <c r="R75" s="54"/>
      <c r="S75" s="54"/>
      <c r="T75" s="54"/>
      <c r="U75" s="56"/>
      <c r="V75" s="54"/>
      <c r="W75" s="54"/>
      <c r="X75" s="56"/>
      <c r="Y75" s="54"/>
      <c r="Z75" s="54"/>
      <c r="AA75" s="54"/>
      <c r="AB75" s="56"/>
      <c r="AC75" s="54"/>
      <c r="AD75" s="54"/>
      <c r="AE75" s="54"/>
      <c r="AF75" s="56"/>
      <c r="AG75" s="54"/>
      <c r="AH75" s="54"/>
      <c r="AI75" s="56"/>
      <c r="AJ75" s="54"/>
      <c r="AK75" s="54"/>
      <c r="AL75" s="56"/>
      <c r="AM75" s="54"/>
      <c r="AN75" s="54"/>
      <c r="AO75" s="54"/>
      <c r="AP75" s="54"/>
      <c r="AQ75" s="54"/>
      <c r="AR75" s="56"/>
      <c r="AS75" s="54"/>
      <c r="AT75" s="54"/>
      <c r="AU75" s="54"/>
      <c r="AV75" s="54"/>
      <c r="AW75" s="54"/>
      <c r="AX75" s="54"/>
      <c r="AY75" s="56"/>
      <c r="AZ75" s="54"/>
      <c r="BA75" s="54"/>
      <c r="BB75" s="54"/>
      <c r="BC75" s="100"/>
      <c r="BD75" s="8"/>
      <c r="BE75" s="8"/>
      <c r="BF75" s="28" t="s">
        <v>277</v>
      </c>
      <c r="BG75" s="28" t="s">
        <v>277</v>
      </c>
      <c r="BH75" s="28" t="s">
        <v>277</v>
      </c>
      <c r="BI75" s="28" t="s">
        <v>277</v>
      </c>
      <c r="BJ75" s="28" t="s">
        <v>277</v>
      </c>
      <c r="BK75" s="28" t="s">
        <v>277</v>
      </c>
      <c r="BL75" s="28" t="s">
        <v>277</v>
      </c>
      <c r="BM75" s="28" t="s">
        <v>277</v>
      </c>
      <c r="BN75" s="28" t="s">
        <v>277</v>
      </c>
      <c r="BO75" s="28" t="s">
        <v>277</v>
      </c>
      <c r="BP75" s="8"/>
      <c r="BQ75" s="22" t="str">
        <f t="shared" si="115"/>
        <v/>
      </c>
      <c r="BR75" s="22" t="str">
        <f>IF(FV73=FALSE,C74,"")</f>
        <v/>
      </c>
      <c r="BS75" s="22" t="str">
        <f>BS74</f>
        <v/>
      </c>
      <c r="BT75" s="22" t="str">
        <f t="shared" si="169"/>
        <v/>
      </c>
      <c r="BU75" s="22" t="str">
        <f t="shared" si="116"/>
        <v/>
      </c>
      <c r="BV75" s="22" t="str">
        <f t="shared" si="117"/>
        <v/>
      </c>
      <c r="BW75" s="22" t="str">
        <f t="shared" si="118"/>
        <v/>
      </c>
      <c r="BX75" s="22" t="str">
        <f t="shared" si="170"/>
        <v/>
      </c>
      <c r="BY75" s="22" t="str">
        <f t="shared" si="119"/>
        <v/>
      </c>
      <c r="BZ75" s="22" t="str">
        <f t="shared" si="120"/>
        <v/>
      </c>
      <c r="CA75" s="18"/>
      <c r="CB75" s="3" t="str">
        <f>IF(ET73=1, EQ74,"")</f>
        <v/>
      </c>
      <c r="CC75" s="3" t="str">
        <f>IF(ET73=1, ER74,"")</f>
        <v/>
      </c>
      <c r="CD75" s="3" t="str">
        <f>IF(ET73=1, ES74,"")</f>
        <v/>
      </c>
      <c r="CE75" s="3" t="str">
        <f>CE74</f>
        <v/>
      </c>
      <c r="CF75" s="3" t="str">
        <f>CF74</f>
        <v/>
      </c>
      <c r="CG75" s="3" t="str">
        <f>CG74</f>
        <v/>
      </c>
      <c r="CH75" s="3" t="str">
        <f t="shared" si="121"/>
        <v/>
      </c>
      <c r="CI75" s="8"/>
      <c r="CJ75" s="3" t="str">
        <f>IF(ET75=2,V74,"")</f>
        <v/>
      </c>
      <c r="CK75" s="3" t="str">
        <f>IF(ET75=2,W74,"")</f>
        <v/>
      </c>
      <c r="CL75" s="3" t="str">
        <f>CL74</f>
        <v/>
      </c>
      <c r="CM75" s="3" t="str">
        <f>CM74</f>
        <v/>
      </c>
      <c r="CN75" s="8"/>
      <c r="CO75" s="3" t="str">
        <f>IF(ET75=3,AG74,"")</f>
        <v/>
      </c>
      <c r="CP75" s="3" t="str">
        <f>IF(ET75=3,AH74,"")</f>
        <v/>
      </c>
      <c r="CQ75" s="3" t="str">
        <f>CQ74</f>
        <v/>
      </c>
      <c r="CR75" s="3" t="str">
        <f>CR74</f>
        <v/>
      </c>
      <c r="CS75" s="8"/>
      <c r="CT75" s="3" t="str">
        <f>IF(ET75=4,AJ74,"")</f>
        <v/>
      </c>
      <c r="CU75" s="3" t="str">
        <f>IF(ET75=4,AK74,"")</f>
        <v/>
      </c>
      <c r="CV75" s="3" t="str">
        <f>CV74</f>
        <v/>
      </c>
      <c r="CW75" s="3" t="str">
        <f>CW74</f>
        <v/>
      </c>
      <c r="CX75" s="8"/>
      <c r="CY75" s="3" t="str">
        <f>IF(ET75=5,AM74,"")</f>
        <v/>
      </c>
      <c r="CZ75" s="3" t="str">
        <f>IF(ET75=5,AN74,"")</f>
        <v/>
      </c>
      <c r="DA75" s="3" t="str">
        <f>IF(ET75=5,AO74,"")</f>
        <v/>
      </c>
      <c r="DB75" s="3" t="str">
        <f>DB74</f>
        <v/>
      </c>
      <c r="DC75" s="3" t="str">
        <f>DC74</f>
        <v/>
      </c>
      <c r="DD75" s="3" t="str">
        <f>DD74</f>
        <v/>
      </c>
      <c r="DE75" s="3" t="str">
        <f>DE74</f>
        <v/>
      </c>
      <c r="DF75" s="3" t="str">
        <f>DF74</f>
        <v/>
      </c>
      <c r="DG75" s="3" t="str">
        <f t="shared" si="122"/>
        <v/>
      </c>
      <c r="DH75" s="8"/>
      <c r="DI75" s="3" t="str">
        <f>IF(ET73=6,AS74,"")</f>
        <v/>
      </c>
      <c r="DJ75" s="3" t="str">
        <f>IF(ET73=6,AT74,"")</f>
        <v/>
      </c>
      <c r="DK75" s="3" t="str">
        <f>IF(ET73=6,AU74,"")</f>
        <v/>
      </c>
      <c r="DL75" s="3" t="str">
        <f>IF(ET73=6,AV74,"")</f>
        <v/>
      </c>
      <c r="DM75" s="3" t="str">
        <f>DM74</f>
        <v/>
      </c>
      <c r="DN75" s="3" t="str">
        <f>DN74</f>
        <v/>
      </c>
      <c r="DO75" s="3" t="str">
        <f>DO74</f>
        <v/>
      </c>
      <c r="DP75" s="3" t="str">
        <f>DP74</f>
        <v/>
      </c>
      <c r="DQ75" s="3" t="str">
        <f>DQ74</f>
        <v/>
      </c>
      <c r="DR75" s="3" t="str">
        <f>DR74</f>
        <v/>
      </c>
      <c r="DS75" s="3" t="str">
        <f t="shared" si="123"/>
        <v/>
      </c>
      <c r="DT75" s="8"/>
      <c r="DU75" s="3" t="str">
        <f>IF(ET73=7,AZ74,"")</f>
        <v/>
      </c>
      <c r="DV75" s="3" t="str">
        <f>IF(ET73=7,BA74,"")</f>
        <v/>
      </c>
      <c r="DW75" s="3" t="str">
        <f>IF(ET73=7,BB74,"")</f>
        <v/>
      </c>
      <c r="DX75" s="3" t="str">
        <f>IF(ET73=7,BC74,"")</f>
        <v/>
      </c>
      <c r="DY75" s="3" t="str">
        <f>DY74</f>
        <v/>
      </c>
      <c r="DZ75" s="3" t="str">
        <f>DZ74</f>
        <v/>
      </c>
      <c r="EA75" s="3" t="str">
        <f>EA74</f>
        <v/>
      </c>
      <c r="EB75" s="3" t="str">
        <f>EB74</f>
        <v/>
      </c>
      <c r="EC75" s="3" t="str">
        <f t="shared" si="124"/>
        <v/>
      </c>
      <c r="ED75" s="8"/>
      <c r="EE75" s="28" t="s">
        <v>277</v>
      </c>
      <c r="EF75" s="28" t="s">
        <v>277</v>
      </c>
      <c r="EG75" s="28" t="s">
        <v>277</v>
      </c>
      <c r="EH75" s="28" t="s">
        <v>277</v>
      </c>
      <c r="EI75" s="28" t="s">
        <v>277</v>
      </c>
      <c r="EJ75" s="28" t="s">
        <v>277</v>
      </c>
      <c r="EK75" s="28" t="s">
        <v>277</v>
      </c>
      <c r="EL75" s="28" t="s">
        <v>277</v>
      </c>
      <c r="EM75" s="28" t="s">
        <v>277</v>
      </c>
      <c r="EN75" s="28" t="s">
        <v>277</v>
      </c>
      <c r="EO75" s="8"/>
      <c r="EP75" s="9"/>
      <c r="EQ75" s="10" t="str">
        <f t="shared" si="125"/>
        <v/>
      </c>
      <c r="ER75" s="11" t="str">
        <f t="shared" si="126"/>
        <v/>
      </c>
      <c r="ES75" s="10" t="str">
        <f t="shared" si="127"/>
        <v/>
      </c>
      <c r="ET75" s="10">
        <f t="shared" si="128"/>
        <v>0</v>
      </c>
      <c r="EU75" s="13"/>
      <c r="EV75" s="12" t="b">
        <f t="shared" si="129"/>
        <v>1</v>
      </c>
      <c r="EW75" s="3" t="b">
        <f t="shared" si="130"/>
        <v>1</v>
      </c>
      <c r="EX75" s="3" t="b">
        <f t="shared" si="131"/>
        <v>1</v>
      </c>
      <c r="EY75" s="3" t="b">
        <f t="shared" si="132"/>
        <v>1</v>
      </c>
      <c r="EZ75" s="3">
        <f t="shared" si="133"/>
        <v>0</v>
      </c>
      <c r="FA75" s="3">
        <f t="shared" si="134"/>
        <v>0</v>
      </c>
      <c r="FB75" s="3">
        <f t="shared" si="135"/>
        <v>0</v>
      </c>
      <c r="FC75" s="3">
        <f t="shared" si="136"/>
        <v>0</v>
      </c>
      <c r="FD75" s="3">
        <f t="shared" si="137"/>
        <v>0</v>
      </c>
      <c r="FE75" s="3" t="e">
        <f t="shared" si="138"/>
        <v>#VALUE!</v>
      </c>
      <c r="FF75" s="3">
        <f t="shared" si="139"/>
        <v>0</v>
      </c>
      <c r="FG75" s="3">
        <f t="shared" si="140"/>
        <v>0</v>
      </c>
      <c r="FH75" s="3" t="e">
        <f t="shared" si="141"/>
        <v>#VALUE!</v>
      </c>
      <c r="FI75" s="3" t="b">
        <f t="shared" si="142"/>
        <v>1</v>
      </c>
      <c r="FJ75" s="3" t="b">
        <f t="shared" si="143"/>
        <v>1</v>
      </c>
      <c r="FK75" s="3" t="b">
        <f t="shared" si="144"/>
        <v>1</v>
      </c>
      <c r="FL75" s="3" t="b">
        <f t="shared" si="145"/>
        <v>1</v>
      </c>
      <c r="FM75" s="3" t="b">
        <f t="shared" si="146"/>
        <v>1</v>
      </c>
      <c r="FN75" s="3" t="b">
        <f t="shared" si="147"/>
        <v>1</v>
      </c>
      <c r="FO75" s="3">
        <f t="shared" si="148"/>
        <v>0</v>
      </c>
      <c r="FP75" s="3">
        <f t="shared" si="149"/>
        <v>0</v>
      </c>
      <c r="FQ75" s="3">
        <f t="shared" si="150"/>
        <v>0</v>
      </c>
      <c r="FR75" s="3">
        <f t="shared" si="151"/>
        <v>0</v>
      </c>
      <c r="FS75" s="3">
        <f t="shared" si="152"/>
        <v>0</v>
      </c>
      <c r="FT75" s="3">
        <f t="shared" si="153"/>
        <v>0</v>
      </c>
      <c r="FU75" s="3">
        <f t="shared" si="154"/>
        <v>0</v>
      </c>
      <c r="FV75" s="21" t="b">
        <f t="shared" si="155"/>
        <v>1</v>
      </c>
      <c r="FW75" s="24">
        <f t="shared" si="156"/>
        <v>1</v>
      </c>
      <c r="FX75" s="24">
        <f t="shared" si="157"/>
        <v>0</v>
      </c>
      <c r="FY75" s="25" t="e">
        <f t="shared" si="158"/>
        <v>#VALUE!</v>
      </c>
      <c r="FZ75" s="24" t="e">
        <f t="shared" si="159"/>
        <v>#VALUE!</v>
      </c>
      <c r="GA75" s="24" t="e">
        <f t="shared" si="160"/>
        <v>#VALUE!</v>
      </c>
      <c r="GB75" s="24">
        <f t="shared" si="171"/>
        <v>1</v>
      </c>
      <c r="GC75" s="24" t="e">
        <f t="shared" si="172"/>
        <v>#VALUE!</v>
      </c>
      <c r="GD75" s="24" t="e">
        <f t="shared" si="173"/>
        <v>#VALUE!</v>
      </c>
      <c r="GE75" s="24" t="e">
        <f t="shared" si="174"/>
        <v>#VALUE!</v>
      </c>
      <c r="GF75" s="24">
        <f t="shared" si="161"/>
        <v>0</v>
      </c>
      <c r="GG75" s="24">
        <f t="shared" si="162"/>
        <v>0</v>
      </c>
      <c r="GH75" s="24">
        <f t="shared" si="163"/>
        <v>0</v>
      </c>
      <c r="GI75" s="24">
        <f t="shared" si="164"/>
        <v>0</v>
      </c>
      <c r="GJ75" s="24">
        <f t="shared" si="165"/>
        <v>2</v>
      </c>
      <c r="GK75" s="24">
        <f t="shared" si="166"/>
        <v>2</v>
      </c>
      <c r="GL75" s="24">
        <f t="shared" si="167"/>
        <v>2</v>
      </c>
      <c r="GM75" s="31">
        <f t="shared" si="168"/>
        <v>2</v>
      </c>
      <c r="GN75" s="13"/>
    </row>
    <row r="76" spans="1:196">
      <c r="A76" s="54"/>
      <c r="B76" s="54"/>
      <c r="C76" s="54"/>
      <c r="D76" s="54"/>
      <c r="E76" s="54"/>
      <c r="F76" s="54"/>
      <c r="G76" s="54"/>
      <c r="H76" s="54"/>
      <c r="I76" s="54"/>
      <c r="J76" s="54"/>
      <c r="K76" s="54"/>
      <c r="L76" s="54"/>
      <c r="M76" s="56"/>
      <c r="N76" s="54"/>
      <c r="O76" s="54"/>
      <c r="P76" s="54"/>
      <c r="Q76" s="56"/>
      <c r="R76" s="54"/>
      <c r="S76" s="54"/>
      <c r="T76" s="54"/>
      <c r="U76" s="56"/>
      <c r="V76" s="54"/>
      <c r="W76" s="54"/>
      <c r="X76" s="56"/>
      <c r="Y76" s="54"/>
      <c r="Z76" s="54"/>
      <c r="AA76" s="54"/>
      <c r="AB76" s="56"/>
      <c r="AC76" s="54"/>
      <c r="AD76" s="54"/>
      <c r="AE76" s="54"/>
      <c r="AF76" s="56"/>
      <c r="AG76" s="54"/>
      <c r="AH76" s="54"/>
      <c r="AI76" s="56"/>
      <c r="AJ76" s="54"/>
      <c r="AK76" s="54"/>
      <c r="AL76" s="56"/>
      <c r="AM76" s="54"/>
      <c r="AN76" s="54"/>
      <c r="AO76" s="54"/>
      <c r="AP76" s="54"/>
      <c r="AQ76" s="54"/>
      <c r="AR76" s="56"/>
      <c r="AS76" s="54"/>
      <c r="AT76" s="54"/>
      <c r="AU76" s="54"/>
      <c r="AV76" s="54"/>
      <c r="AW76" s="54"/>
      <c r="AX76" s="54"/>
      <c r="AY76" s="56"/>
      <c r="AZ76" s="54"/>
      <c r="BA76" s="54"/>
      <c r="BB76" s="54"/>
      <c r="BC76" s="100"/>
      <c r="BD76" s="8"/>
      <c r="BE76" s="8"/>
      <c r="BF76" s="28" t="s">
        <v>277</v>
      </c>
      <c r="BG76" s="28" t="s">
        <v>277</v>
      </c>
      <c r="BH76" s="28" t="s">
        <v>277</v>
      </c>
      <c r="BI76" s="28" t="s">
        <v>277</v>
      </c>
      <c r="BJ76" s="28" t="s">
        <v>277</v>
      </c>
      <c r="BK76" s="28" t="s">
        <v>277</v>
      </c>
      <c r="BL76" s="28" t="s">
        <v>277</v>
      </c>
      <c r="BM76" s="28" t="s">
        <v>277</v>
      </c>
      <c r="BN76" s="28" t="s">
        <v>277</v>
      </c>
      <c r="BO76" s="28" t="s">
        <v>277</v>
      </c>
      <c r="BP76" s="8"/>
      <c r="BQ76" s="22" t="str">
        <f t="shared" si="115"/>
        <v/>
      </c>
      <c r="BR76" s="22" t="str">
        <f>IF(FV76=FALSE,C76,"")</f>
        <v/>
      </c>
      <c r="BS76" s="22" t="str">
        <f>BR78</f>
        <v/>
      </c>
      <c r="BT76" s="22" t="str">
        <f t="shared" si="169"/>
        <v/>
      </c>
      <c r="BU76" s="22" t="str">
        <f t="shared" si="116"/>
        <v/>
      </c>
      <c r="BV76" s="22" t="str">
        <f t="shared" si="117"/>
        <v/>
      </c>
      <c r="BW76" s="22" t="str">
        <f t="shared" si="118"/>
        <v/>
      </c>
      <c r="BX76" s="22" t="str">
        <f t="shared" si="170"/>
        <v/>
      </c>
      <c r="BY76" s="22" t="str">
        <f t="shared" si="119"/>
        <v/>
      </c>
      <c r="BZ76" s="22" t="str">
        <f t="shared" si="120"/>
        <v/>
      </c>
      <c r="CA76" s="18"/>
      <c r="CB76" s="3" t="str">
        <f>IF(ET76=1, EQ76,"")</f>
        <v/>
      </c>
      <c r="CC76" s="3" t="str">
        <f>IF(ET76=1, ER76,"")</f>
        <v/>
      </c>
      <c r="CD76" s="3" t="str">
        <f>IF(ET76=1, ES76,"")</f>
        <v/>
      </c>
      <c r="CE76" s="3" t="str">
        <f>CB78</f>
        <v/>
      </c>
      <c r="CF76" s="3" t="str">
        <f>CC78</f>
        <v/>
      </c>
      <c r="CG76" s="3" t="str">
        <f>CD78</f>
        <v/>
      </c>
      <c r="CH76" s="3" t="str">
        <f t="shared" si="121"/>
        <v/>
      </c>
      <c r="CI76" s="8"/>
      <c r="CJ76" s="3" t="str">
        <f>IF(ET76=2,V76,"")</f>
        <v/>
      </c>
      <c r="CK76" s="3" t="str">
        <f>IF(ET76=2,W76,"")</f>
        <v/>
      </c>
      <c r="CL76" s="3" t="str">
        <f>CJ78</f>
        <v/>
      </c>
      <c r="CM76" s="3" t="str">
        <f>CK78</f>
        <v/>
      </c>
      <c r="CN76" s="8"/>
      <c r="CO76" s="3" t="str">
        <f>IF(ET76=3,AG76,"")</f>
        <v/>
      </c>
      <c r="CP76" s="3" t="str">
        <f>IF(ET76=3,AH76,"")</f>
        <v/>
      </c>
      <c r="CQ76" s="3" t="str">
        <f>CO78</f>
        <v/>
      </c>
      <c r="CR76" s="3" t="str">
        <f>CP78</f>
        <v/>
      </c>
      <c r="CS76" s="8"/>
      <c r="CT76" s="3" t="str">
        <f>IF(ET76=4,AJ76,"")</f>
        <v/>
      </c>
      <c r="CU76" s="3" t="str">
        <f>IF(ET76=4,AK76,"")</f>
        <v/>
      </c>
      <c r="CV76" s="3" t="str">
        <f>CT78</f>
        <v/>
      </c>
      <c r="CW76" s="3" t="str">
        <f>CU78</f>
        <v/>
      </c>
      <c r="CX76" s="8"/>
      <c r="CY76" s="3" t="str">
        <f>IF(ET76=5,AM76,"")</f>
        <v/>
      </c>
      <c r="CZ76" s="3" t="str">
        <f>IF(ET76=5,AN76,"")</f>
        <v/>
      </c>
      <c r="DA76" s="3" t="str">
        <f>IF(ET76=5,AO76,"")</f>
        <v/>
      </c>
      <c r="DB76" s="3" t="str">
        <f>CY78</f>
        <v/>
      </c>
      <c r="DC76" s="3" t="str">
        <f>CZ78</f>
        <v/>
      </c>
      <c r="DD76" s="3" t="str">
        <f>DA78</f>
        <v/>
      </c>
      <c r="DE76" s="3" t="str">
        <f>IF(ET76=5,AP76,"")</f>
        <v/>
      </c>
      <c r="DF76" s="3" t="str">
        <f>IF(ET76=5,AQ76,"")</f>
        <v/>
      </c>
      <c r="DG76" s="3" t="str">
        <f t="shared" si="122"/>
        <v/>
      </c>
      <c r="DH76" s="8"/>
      <c r="DI76" s="3" t="str">
        <f>IF(ET76=6,AS76,"")</f>
        <v/>
      </c>
      <c r="DJ76" s="3" t="str">
        <f>IF(ET76=6,AT76,"")</f>
        <v/>
      </c>
      <c r="DK76" s="3" t="str">
        <f>IF(ET76=6,AU76,"")</f>
        <v/>
      </c>
      <c r="DL76" s="3" t="str">
        <f>IF(ET76=6,AV76,"")</f>
        <v/>
      </c>
      <c r="DM76" s="3" t="str">
        <f>DI78</f>
        <v/>
      </c>
      <c r="DN76" s="3" t="str">
        <f>DJ78</f>
        <v/>
      </c>
      <c r="DO76" s="3" t="str">
        <f>DK78</f>
        <v/>
      </c>
      <c r="DP76" s="3" t="str">
        <f>DL78</f>
        <v/>
      </c>
      <c r="DQ76" s="3" t="str">
        <f>IF(ET76=6,AW76,"")</f>
        <v/>
      </c>
      <c r="DR76" s="3" t="str">
        <f>IF(ET76=6,AX76,"")</f>
        <v/>
      </c>
      <c r="DS76" s="3" t="str">
        <f t="shared" si="123"/>
        <v/>
      </c>
      <c r="DT76" s="8"/>
      <c r="DU76" s="3" t="str">
        <f>IF(ET76=7,AZ76,"")</f>
        <v/>
      </c>
      <c r="DV76" s="3" t="str">
        <f>IF(ET76=7,BA76,"")</f>
        <v/>
      </c>
      <c r="DW76" s="3" t="str">
        <f>IF(ET76=7,BB76,"")</f>
        <v/>
      </c>
      <c r="DX76" s="3" t="str">
        <f>IF(ET76=7,BC76,"")</f>
        <v/>
      </c>
      <c r="DY76" s="3" t="str">
        <f>DU78</f>
        <v/>
      </c>
      <c r="DZ76" s="3" t="str">
        <f>DV78</f>
        <v/>
      </c>
      <c r="EA76" s="3" t="str">
        <f>DW78</f>
        <v/>
      </c>
      <c r="EB76" s="3" t="str">
        <f>DX78</f>
        <v/>
      </c>
      <c r="EC76" s="3" t="str">
        <f t="shared" si="124"/>
        <v/>
      </c>
      <c r="ED76" s="8"/>
      <c r="EE76" s="28" t="s">
        <v>277</v>
      </c>
      <c r="EF76" s="28" t="s">
        <v>277</v>
      </c>
      <c r="EG76" s="28" t="s">
        <v>277</v>
      </c>
      <c r="EH76" s="28" t="s">
        <v>277</v>
      </c>
      <c r="EI76" s="28" t="s">
        <v>277</v>
      </c>
      <c r="EJ76" s="28" t="s">
        <v>277</v>
      </c>
      <c r="EK76" s="28" t="s">
        <v>277</v>
      </c>
      <c r="EL76" s="28" t="s">
        <v>277</v>
      </c>
      <c r="EM76" s="28" t="s">
        <v>277</v>
      </c>
      <c r="EN76" s="28" t="s">
        <v>277</v>
      </c>
      <c r="EO76" s="8"/>
      <c r="EP76" s="9"/>
      <c r="EQ76" s="10" t="str">
        <f t="shared" si="125"/>
        <v/>
      </c>
      <c r="ER76" s="11" t="str">
        <f t="shared" si="126"/>
        <v/>
      </c>
      <c r="ES76" s="10" t="str">
        <f t="shared" si="127"/>
        <v/>
      </c>
      <c r="ET76" s="10">
        <f t="shared" si="128"/>
        <v>0</v>
      </c>
      <c r="EU76" s="13"/>
      <c r="EV76" s="12" t="b">
        <f t="shared" si="129"/>
        <v>1</v>
      </c>
      <c r="EW76" s="3" t="b">
        <f t="shared" si="130"/>
        <v>1</v>
      </c>
      <c r="EX76" s="3" t="b">
        <f t="shared" si="131"/>
        <v>1</v>
      </c>
      <c r="EY76" s="3" t="b">
        <f t="shared" si="132"/>
        <v>1</v>
      </c>
      <c r="EZ76" s="3">
        <f t="shared" si="133"/>
        <v>0</v>
      </c>
      <c r="FA76" s="3">
        <f t="shared" si="134"/>
        <v>0</v>
      </c>
      <c r="FB76" s="3">
        <f t="shared" si="135"/>
        <v>0</v>
      </c>
      <c r="FC76" s="3">
        <f t="shared" si="136"/>
        <v>0</v>
      </c>
      <c r="FD76" s="3">
        <f t="shared" si="137"/>
        <v>0</v>
      </c>
      <c r="FE76" s="3" t="e">
        <f t="shared" si="138"/>
        <v>#VALUE!</v>
      </c>
      <c r="FF76" s="3">
        <f t="shared" si="139"/>
        <v>0</v>
      </c>
      <c r="FG76" s="3">
        <f t="shared" si="140"/>
        <v>0</v>
      </c>
      <c r="FH76" s="3" t="e">
        <f t="shared" si="141"/>
        <v>#VALUE!</v>
      </c>
      <c r="FI76" s="3" t="b">
        <f t="shared" si="142"/>
        <v>1</v>
      </c>
      <c r="FJ76" s="3" t="b">
        <f t="shared" si="143"/>
        <v>1</v>
      </c>
      <c r="FK76" s="3" t="b">
        <f t="shared" si="144"/>
        <v>1</v>
      </c>
      <c r="FL76" s="3" t="b">
        <f t="shared" si="145"/>
        <v>1</v>
      </c>
      <c r="FM76" s="3" t="b">
        <f t="shared" si="146"/>
        <v>1</v>
      </c>
      <c r="FN76" s="3" t="b">
        <f t="shared" si="147"/>
        <v>1</v>
      </c>
      <c r="FO76" s="3">
        <f t="shared" si="148"/>
        <v>0</v>
      </c>
      <c r="FP76" s="3">
        <f t="shared" si="149"/>
        <v>0</v>
      </c>
      <c r="FQ76" s="3">
        <f t="shared" si="150"/>
        <v>0</v>
      </c>
      <c r="FR76" s="3">
        <f t="shared" si="151"/>
        <v>0</v>
      </c>
      <c r="FS76" s="3">
        <f t="shared" si="152"/>
        <v>0</v>
      </c>
      <c r="FT76" s="3">
        <f t="shared" si="153"/>
        <v>0</v>
      </c>
      <c r="FU76" s="3">
        <f t="shared" si="154"/>
        <v>0</v>
      </c>
      <c r="FV76" s="21" t="b">
        <f t="shared" si="155"/>
        <v>1</v>
      </c>
      <c r="FW76" s="24">
        <f t="shared" si="156"/>
        <v>1</v>
      </c>
      <c r="FX76" s="24">
        <f t="shared" si="157"/>
        <v>0</v>
      </c>
      <c r="FY76" s="25" t="e">
        <f t="shared" si="158"/>
        <v>#VALUE!</v>
      </c>
      <c r="FZ76" s="24" t="e">
        <f t="shared" si="159"/>
        <v>#VALUE!</v>
      </c>
      <c r="GA76" s="24" t="e">
        <f t="shared" si="160"/>
        <v>#VALUE!</v>
      </c>
      <c r="GB76" s="24">
        <f t="shared" si="171"/>
        <v>1</v>
      </c>
      <c r="GC76" s="24" t="e">
        <f t="shared" si="172"/>
        <v>#VALUE!</v>
      </c>
      <c r="GD76" s="24" t="e">
        <f t="shared" si="173"/>
        <v>#VALUE!</v>
      </c>
      <c r="GE76" s="24" t="e">
        <f t="shared" si="174"/>
        <v>#VALUE!</v>
      </c>
      <c r="GF76" s="24">
        <f t="shared" si="161"/>
        <v>0</v>
      </c>
      <c r="GG76" s="24">
        <f t="shared" si="162"/>
        <v>0</v>
      </c>
      <c r="GH76" s="24">
        <f t="shared" si="163"/>
        <v>0</v>
      </c>
      <c r="GI76" s="24">
        <f t="shared" si="164"/>
        <v>0</v>
      </c>
      <c r="GJ76" s="24">
        <f t="shared" si="165"/>
        <v>2</v>
      </c>
      <c r="GK76" s="24">
        <f t="shared" si="166"/>
        <v>2</v>
      </c>
      <c r="GL76" s="24">
        <f t="shared" si="167"/>
        <v>2</v>
      </c>
      <c r="GM76" s="31">
        <f t="shared" si="168"/>
        <v>2</v>
      </c>
      <c r="GN76" s="13"/>
    </row>
    <row r="77" spans="1:196">
      <c r="A77" s="54"/>
      <c r="B77" s="54"/>
      <c r="C77" s="54"/>
      <c r="D77" s="54"/>
      <c r="E77" s="54"/>
      <c r="F77" s="54"/>
      <c r="G77" s="54"/>
      <c r="H77" s="54"/>
      <c r="I77" s="54"/>
      <c r="J77" s="54"/>
      <c r="K77" s="54"/>
      <c r="L77" s="54"/>
      <c r="M77" s="56"/>
      <c r="N77" s="54"/>
      <c r="O77" s="54"/>
      <c r="P77" s="54"/>
      <c r="Q77" s="56"/>
      <c r="R77" s="54"/>
      <c r="S77" s="54"/>
      <c r="T77" s="54"/>
      <c r="U77" s="56"/>
      <c r="V77" s="54"/>
      <c r="W77" s="54"/>
      <c r="X77" s="56"/>
      <c r="Y77" s="54"/>
      <c r="Z77" s="54"/>
      <c r="AA77" s="54"/>
      <c r="AB77" s="56"/>
      <c r="AC77" s="54"/>
      <c r="AD77" s="54"/>
      <c r="AE77" s="54"/>
      <c r="AF77" s="56"/>
      <c r="AG77" s="54"/>
      <c r="AH77" s="54"/>
      <c r="AI77" s="56"/>
      <c r="AJ77" s="54"/>
      <c r="AK77" s="54"/>
      <c r="AL77" s="56"/>
      <c r="AM77" s="54"/>
      <c r="AN77" s="54"/>
      <c r="AO77" s="54"/>
      <c r="AP77" s="54"/>
      <c r="AQ77" s="54"/>
      <c r="AR77" s="56"/>
      <c r="AS77" s="54"/>
      <c r="AT77" s="54"/>
      <c r="AU77" s="54"/>
      <c r="AV77" s="54"/>
      <c r="AW77" s="54"/>
      <c r="AX77" s="54"/>
      <c r="AY77" s="56"/>
      <c r="AZ77" s="54"/>
      <c r="BA77" s="54"/>
      <c r="BB77" s="54"/>
      <c r="BC77" s="100"/>
      <c r="BD77" s="8"/>
      <c r="BE77" s="8"/>
      <c r="BF77" s="28" t="s">
        <v>277</v>
      </c>
      <c r="BG77" s="28" t="s">
        <v>277</v>
      </c>
      <c r="BH77" s="28" t="s">
        <v>277</v>
      </c>
      <c r="BI77" s="28" t="s">
        <v>277</v>
      </c>
      <c r="BJ77" s="28" t="s">
        <v>277</v>
      </c>
      <c r="BK77" s="28" t="s">
        <v>277</v>
      </c>
      <c r="BL77" s="28" t="s">
        <v>277</v>
      </c>
      <c r="BM77" s="28" t="s">
        <v>277</v>
      </c>
      <c r="BN77" s="28" t="s">
        <v>277</v>
      </c>
      <c r="BO77" s="28" t="s">
        <v>277</v>
      </c>
      <c r="BP77" s="8"/>
      <c r="BQ77" s="22" t="str">
        <f t="shared" si="115"/>
        <v/>
      </c>
      <c r="BR77" s="22" t="str">
        <f>BR76</f>
        <v/>
      </c>
      <c r="BS77" s="22" t="str">
        <f>IF(FV76=FALSE,C78,"")</f>
        <v/>
      </c>
      <c r="BT77" s="22" t="str">
        <f t="shared" si="169"/>
        <v/>
      </c>
      <c r="BU77" s="22" t="str">
        <f t="shared" si="116"/>
        <v/>
      </c>
      <c r="BV77" s="22" t="str">
        <f t="shared" si="117"/>
        <v/>
      </c>
      <c r="BW77" s="22" t="str">
        <f t="shared" si="118"/>
        <v/>
      </c>
      <c r="BX77" s="22" t="str">
        <f t="shared" si="170"/>
        <v/>
      </c>
      <c r="BY77" s="22" t="str">
        <f t="shared" si="119"/>
        <v/>
      </c>
      <c r="BZ77" s="22" t="str">
        <f t="shared" si="120"/>
        <v/>
      </c>
      <c r="CA77" s="18"/>
      <c r="CB77" s="3" t="str">
        <f>CB76</f>
        <v/>
      </c>
      <c r="CC77" s="3" t="str">
        <f>CC76</f>
        <v/>
      </c>
      <c r="CD77" s="3" t="str">
        <f>CD76</f>
        <v/>
      </c>
      <c r="CE77" s="3" t="str">
        <f>IF(ET77=1,EQ78,"")</f>
        <v/>
      </c>
      <c r="CF77" s="3" t="str">
        <f>IF(ET77=1,ER78,"")</f>
        <v/>
      </c>
      <c r="CG77" s="3" t="str">
        <f>IF(ET77=1,ES78,"")</f>
        <v/>
      </c>
      <c r="CH77" s="3" t="str">
        <f t="shared" si="121"/>
        <v/>
      </c>
      <c r="CI77" s="8"/>
      <c r="CJ77" s="3" t="str">
        <f>CJ76</f>
        <v/>
      </c>
      <c r="CK77" s="3" t="str">
        <f>CK76</f>
        <v/>
      </c>
      <c r="CL77" s="3" t="str">
        <f>IF(ET78=2,V78,"")</f>
        <v/>
      </c>
      <c r="CM77" s="3" t="str">
        <f>IF(ET78=2,W78,"")</f>
        <v/>
      </c>
      <c r="CN77" s="8"/>
      <c r="CO77" s="3" t="str">
        <f>CO76</f>
        <v/>
      </c>
      <c r="CP77" s="3" t="str">
        <f>CP76</f>
        <v/>
      </c>
      <c r="CQ77" s="3" t="str">
        <f>IF(ET77=3,AG78,"")</f>
        <v/>
      </c>
      <c r="CR77" s="3" t="str">
        <f>IF(ET77=3,AH78,"")</f>
        <v/>
      </c>
      <c r="CS77" s="8"/>
      <c r="CT77" s="3" t="str">
        <f>CT76</f>
        <v/>
      </c>
      <c r="CU77" s="3" t="str">
        <f>CU76</f>
        <v/>
      </c>
      <c r="CV77" s="3" t="str">
        <f>IF(ET77=4,AJ78,"")</f>
        <v/>
      </c>
      <c r="CW77" s="3" t="str">
        <f>IF(ET77=4,AK78,"")</f>
        <v/>
      </c>
      <c r="CX77" s="8"/>
      <c r="CY77" s="3" t="str">
        <f>CY76</f>
        <v/>
      </c>
      <c r="CZ77" s="3" t="str">
        <f>CZ76</f>
        <v/>
      </c>
      <c r="DA77" s="3" t="str">
        <f>DA76</f>
        <v/>
      </c>
      <c r="DB77" s="3" t="str">
        <f>IF(ET77=5,AM78,"")</f>
        <v/>
      </c>
      <c r="DC77" s="3" t="str">
        <f>IF(ET77=5,AN78,"")</f>
        <v/>
      </c>
      <c r="DD77" s="3" t="str">
        <f>IF(ET77=5,AO78,"")</f>
        <v/>
      </c>
      <c r="DE77" s="3" t="str">
        <f>DE76</f>
        <v/>
      </c>
      <c r="DF77" s="3" t="str">
        <f>DF76</f>
        <v/>
      </c>
      <c r="DG77" s="3" t="str">
        <f t="shared" si="122"/>
        <v/>
      </c>
      <c r="DH77" s="8"/>
      <c r="DI77" s="3" t="str">
        <f>DI76</f>
        <v/>
      </c>
      <c r="DJ77" s="3" t="str">
        <f>DJ76</f>
        <v/>
      </c>
      <c r="DK77" s="3" t="str">
        <f>DK76</f>
        <v/>
      </c>
      <c r="DL77" s="3" t="str">
        <f>DL76</f>
        <v/>
      </c>
      <c r="DM77" s="3" t="str">
        <f>IF(ET76=6,AS78,"")</f>
        <v/>
      </c>
      <c r="DN77" s="3" t="str">
        <f>IF(ET76=6,AT78,"")</f>
        <v/>
      </c>
      <c r="DO77" s="3" t="str">
        <f>IF(ET76=6,AU78,"")</f>
        <v/>
      </c>
      <c r="DP77" s="3" t="str">
        <f>IF(ET76=6,AV78,"")</f>
        <v/>
      </c>
      <c r="DQ77" s="3" t="str">
        <f>DQ76</f>
        <v/>
      </c>
      <c r="DR77" s="3" t="str">
        <f>DR76</f>
        <v/>
      </c>
      <c r="DS77" s="3" t="str">
        <f t="shared" si="123"/>
        <v/>
      </c>
      <c r="DT77" s="8"/>
      <c r="DU77" s="3" t="str">
        <f>DU76</f>
        <v/>
      </c>
      <c r="DV77" s="3" t="str">
        <f>DV76</f>
        <v/>
      </c>
      <c r="DW77" s="3" t="str">
        <f>DW76</f>
        <v/>
      </c>
      <c r="DX77" s="3" t="str">
        <f>DX76</f>
        <v/>
      </c>
      <c r="DY77" s="3" t="str">
        <f>IF(ET76=7,AZ78,"")</f>
        <v/>
      </c>
      <c r="DZ77" s="3" t="str">
        <f>IF(ET76=7,BA78,"")</f>
        <v/>
      </c>
      <c r="EA77" s="3" t="str">
        <f>IF(ET76=7,BB78,"")</f>
        <v/>
      </c>
      <c r="EB77" s="3" t="str">
        <f>IF(ET76=7,BC78,"")</f>
        <v/>
      </c>
      <c r="EC77" s="3" t="str">
        <f t="shared" si="124"/>
        <v/>
      </c>
      <c r="ED77" s="8"/>
      <c r="EE77" s="28" t="s">
        <v>277</v>
      </c>
      <c r="EF77" s="28" t="s">
        <v>277</v>
      </c>
      <c r="EG77" s="28" t="s">
        <v>277</v>
      </c>
      <c r="EH77" s="28" t="s">
        <v>277</v>
      </c>
      <c r="EI77" s="28" t="s">
        <v>277</v>
      </c>
      <c r="EJ77" s="28" t="s">
        <v>277</v>
      </c>
      <c r="EK77" s="28" t="s">
        <v>277</v>
      </c>
      <c r="EL77" s="28" t="s">
        <v>277</v>
      </c>
      <c r="EM77" s="28" t="s">
        <v>277</v>
      </c>
      <c r="EN77" s="28" t="s">
        <v>277</v>
      </c>
      <c r="EO77" s="8"/>
      <c r="EP77" s="9"/>
      <c r="EQ77" s="10" t="str">
        <f t="shared" si="125"/>
        <v/>
      </c>
      <c r="ER77" s="11" t="str">
        <f t="shared" si="126"/>
        <v/>
      </c>
      <c r="ES77" s="10" t="str">
        <f t="shared" si="127"/>
        <v/>
      </c>
      <c r="ET77" s="10">
        <f t="shared" si="128"/>
        <v>0</v>
      </c>
      <c r="EU77" s="13"/>
      <c r="EV77" s="12" t="b">
        <f t="shared" si="129"/>
        <v>1</v>
      </c>
      <c r="EW77" s="3" t="b">
        <f t="shared" si="130"/>
        <v>1</v>
      </c>
      <c r="EX77" s="3" t="b">
        <f t="shared" si="131"/>
        <v>1</v>
      </c>
      <c r="EY77" s="3" t="b">
        <f t="shared" si="132"/>
        <v>1</v>
      </c>
      <c r="EZ77" s="3">
        <f t="shared" si="133"/>
        <v>0</v>
      </c>
      <c r="FA77" s="3">
        <f t="shared" si="134"/>
        <v>0</v>
      </c>
      <c r="FB77" s="3">
        <f t="shared" si="135"/>
        <v>0</v>
      </c>
      <c r="FC77" s="3">
        <f t="shared" si="136"/>
        <v>0</v>
      </c>
      <c r="FD77" s="3">
        <f t="shared" si="137"/>
        <v>0</v>
      </c>
      <c r="FE77" s="3" t="e">
        <f t="shared" si="138"/>
        <v>#VALUE!</v>
      </c>
      <c r="FF77" s="3">
        <f t="shared" si="139"/>
        <v>0</v>
      </c>
      <c r="FG77" s="3">
        <f t="shared" si="140"/>
        <v>0</v>
      </c>
      <c r="FH77" s="3" t="e">
        <f t="shared" si="141"/>
        <v>#VALUE!</v>
      </c>
      <c r="FI77" s="3" t="b">
        <f t="shared" si="142"/>
        <v>1</v>
      </c>
      <c r="FJ77" s="3" t="b">
        <f t="shared" si="143"/>
        <v>1</v>
      </c>
      <c r="FK77" s="3" t="b">
        <f t="shared" si="144"/>
        <v>1</v>
      </c>
      <c r="FL77" s="3" t="b">
        <f t="shared" si="145"/>
        <v>1</v>
      </c>
      <c r="FM77" s="3" t="b">
        <f t="shared" si="146"/>
        <v>1</v>
      </c>
      <c r="FN77" s="3" t="b">
        <f t="shared" si="147"/>
        <v>1</v>
      </c>
      <c r="FO77" s="3">
        <f t="shared" si="148"/>
        <v>0</v>
      </c>
      <c r="FP77" s="3">
        <f t="shared" si="149"/>
        <v>0</v>
      </c>
      <c r="FQ77" s="3">
        <f t="shared" si="150"/>
        <v>0</v>
      </c>
      <c r="FR77" s="3">
        <f t="shared" si="151"/>
        <v>0</v>
      </c>
      <c r="FS77" s="3">
        <f t="shared" si="152"/>
        <v>0</v>
      </c>
      <c r="FT77" s="3">
        <f t="shared" si="153"/>
        <v>0</v>
      </c>
      <c r="FU77" s="3">
        <f t="shared" si="154"/>
        <v>0</v>
      </c>
      <c r="FV77" s="21" t="b">
        <f t="shared" si="155"/>
        <v>1</v>
      </c>
      <c r="FW77" s="24">
        <f t="shared" si="156"/>
        <v>1</v>
      </c>
      <c r="FX77" s="24">
        <f t="shared" si="157"/>
        <v>0</v>
      </c>
      <c r="FY77" s="25" t="e">
        <f t="shared" si="158"/>
        <v>#VALUE!</v>
      </c>
      <c r="FZ77" s="24" t="e">
        <f t="shared" si="159"/>
        <v>#VALUE!</v>
      </c>
      <c r="GA77" s="24" t="e">
        <f t="shared" si="160"/>
        <v>#VALUE!</v>
      </c>
      <c r="GB77" s="24">
        <f t="shared" si="171"/>
        <v>1</v>
      </c>
      <c r="GC77" s="24" t="e">
        <f t="shared" si="172"/>
        <v>#VALUE!</v>
      </c>
      <c r="GD77" s="24" t="e">
        <f t="shared" si="173"/>
        <v>#VALUE!</v>
      </c>
      <c r="GE77" s="24" t="e">
        <f t="shared" si="174"/>
        <v>#VALUE!</v>
      </c>
      <c r="GF77" s="24">
        <f t="shared" si="161"/>
        <v>0</v>
      </c>
      <c r="GG77" s="24">
        <f t="shared" si="162"/>
        <v>0</v>
      </c>
      <c r="GH77" s="24">
        <f t="shared" si="163"/>
        <v>0</v>
      </c>
      <c r="GI77" s="24">
        <f t="shared" si="164"/>
        <v>0</v>
      </c>
      <c r="GJ77" s="24">
        <f t="shared" si="165"/>
        <v>2</v>
      </c>
      <c r="GK77" s="24">
        <f t="shared" si="166"/>
        <v>2</v>
      </c>
      <c r="GL77" s="24">
        <f t="shared" si="167"/>
        <v>2</v>
      </c>
      <c r="GM77" s="31">
        <f t="shared" si="168"/>
        <v>2</v>
      </c>
      <c r="GN77" s="13"/>
    </row>
    <row r="78" spans="1:196">
      <c r="A78" s="54"/>
      <c r="B78" s="54"/>
      <c r="C78" s="54"/>
      <c r="D78" s="54"/>
      <c r="E78" s="54"/>
      <c r="F78" s="54"/>
      <c r="G78" s="54"/>
      <c r="H78" s="54"/>
      <c r="I78" s="54"/>
      <c r="J78" s="54"/>
      <c r="K78" s="54"/>
      <c r="L78" s="54"/>
      <c r="M78" s="56"/>
      <c r="N78" s="54"/>
      <c r="O78" s="54"/>
      <c r="P78" s="54"/>
      <c r="Q78" s="56"/>
      <c r="R78" s="54"/>
      <c r="S78" s="54"/>
      <c r="T78" s="54"/>
      <c r="U78" s="56"/>
      <c r="V78" s="54"/>
      <c r="W78" s="54"/>
      <c r="X78" s="56"/>
      <c r="Y78" s="54"/>
      <c r="Z78" s="54"/>
      <c r="AA78" s="54"/>
      <c r="AB78" s="56"/>
      <c r="AC78" s="54"/>
      <c r="AD78" s="54"/>
      <c r="AE78" s="54"/>
      <c r="AF78" s="56"/>
      <c r="AG78" s="54"/>
      <c r="AH78" s="54"/>
      <c r="AI78" s="56"/>
      <c r="AJ78" s="54"/>
      <c r="AK78" s="54"/>
      <c r="AL78" s="56"/>
      <c r="AM78" s="54"/>
      <c r="AN78" s="54"/>
      <c r="AO78" s="54"/>
      <c r="AP78" s="54"/>
      <c r="AQ78" s="54"/>
      <c r="AR78" s="56"/>
      <c r="AS78" s="54"/>
      <c r="AT78" s="54"/>
      <c r="AU78" s="54"/>
      <c r="AV78" s="54"/>
      <c r="AW78" s="54"/>
      <c r="AX78" s="54"/>
      <c r="AY78" s="56"/>
      <c r="AZ78" s="54"/>
      <c r="BA78" s="54"/>
      <c r="BB78" s="54"/>
      <c r="BC78" s="100"/>
      <c r="BD78" s="8"/>
      <c r="BE78" s="8"/>
      <c r="BF78" s="28" t="s">
        <v>277</v>
      </c>
      <c r="BG78" s="28" t="s">
        <v>277</v>
      </c>
      <c r="BH78" s="28" t="s">
        <v>277</v>
      </c>
      <c r="BI78" s="28" t="s">
        <v>277</v>
      </c>
      <c r="BJ78" s="28" t="s">
        <v>277</v>
      </c>
      <c r="BK78" s="28" t="s">
        <v>277</v>
      </c>
      <c r="BL78" s="28" t="s">
        <v>277</v>
      </c>
      <c r="BM78" s="28" t="s">
        <v>277</v>
      </c>
      <c r="BN78" s="28" t="s">
        <v>277</v>
      </c>
      <c r="BO78" s="28" t="s">
        <v>277</v>
      </c>
      <c r="BP78" s="8"/>
      <c r="BQ78" s="22" t="str">
        <f t="shared" si="115"/>
        <v/>
      </c>
      <c r="BR78" s="22" t="str">
        <f>IF(FV76=FALSE,C77,"")</f>
        <v/>
      </c>
      <c r="BS78" s="22" t="str">
        <f>BS77</f>
        <v/>
      </c>
      <c r="BT78" s="22" t="str">
        <f t="shared" si="169"/>
        <v/>
      </c>
      <c r="BU78" s="22" t="str">
        <f t="shared" si="116"/>
        <v/>
      </c>
      <c r="BV78" s="22" t="str">
        <f t="shared" si="117"/>
        <v/>
      </c>
      <c r="BW78" s="22" t="str">
        <f t="shared" si="118"/>
        <v/>
      </c>
      <c r="BX78" s="22" t="str">
        <f t="shared" si="170"/>
        <v/>
      </c>
      <c r="BY78" s="22" t="str">
        <f t="shared" si="119"/>
        <v/>
      </c>
      <c r="BZ78" s="22" t="str">
        <f t="shared" si="120"/>
        <v/>
      </c>
      <c r="CA78" s="18"/>
      <c r="CB78" s="3" t="str">
        <f>IF(ET76=1, EQ77,"")</f>
        <v/>
      </c>
      <c r="CC78" s="3" t="str">
        <f>IF(ET76=1, ER77,"")</f>
        <v/>
      </c>
      <c r="CD78" s="3" t="str">
        <f>IF(ET76=1, ES77,"")</f>
        <v/>
      </c>
      <c r="CE78" s="3" t="str">
        <f>CE77</f>
        <v/>
      </c>
      <c r="CF78" s="3" t="str">
        <f>CF77</f>
        <v/>
      </c>
      <c r="CG78" s="3" t="str">
        <f>CG77</f>
        <v/>
      </c>
      <c r="CH78" s="3" t="str">
        <f t="shared" si="121"/>
        <v/>
      </c>
      <c r="CI78" s="8"/>
      <c r="CJ78" s="3" t="str">
        <f>IF(ET78=2,V77,"")</f>
        <v/>
      </c>
      <c r="CK78" s="3" t="str">
        <f>IF(ET78=2,W77,"")</f>
        <v/>
      </c>
      <c r="CL78" s="3" t="str">
        <f>CL77</f>
        <v/>
      </c>
      <c r="CM78" s="3" t="str">
        <f>CM77</f>
        <v/>
      </c>
      <c r="CN78" s="8"/>
      <c r="CO78" s="3" t="str">
        <f>IF(ET78=3,AG77,"")</f>
        <v/>
      </c>
      <c r="CP78" s="3" t="str">
        <f>IF(ET78=3,AH77,"")</f>
        <v/>
      </c>
      <c r="CQ78" s="3" t="str">
        <f>CQ77</f>
        <v/>
      </c>
      <c r="CR78" s="3" t="str">
        <f>CR77</f>
        <v/>
      </c>
      <c r="CS78" s="8"/>
      <c r="CT78" s="3" t="str">
        <f>IF(ET78=4,AJ77,"")</f>
        <v/>
      </c>
      <c r="CU78" s="3" t="str">
        <f>IF(ET78=4,AK77,"")</f>
        <v/>
      </c>
      <c r="CV78" s="3" t="str">
        <f>CV77</f>
        <v/>
      </c>
      <c r="CW78" s="3" t="str">
        <f>CW77</f>
        <v/>
      </c>
      <c r="CX78" s="8"/>
      <c r="CY78" s="3" t="str">
        <f>IF(ET78=5,AM77,"")</f>
        <v/>
      </c>
      <c r="CZ78" s="3" t="str">
        <f>IF(ET78=5,AN77,"")</f>
        <v/>
      </c>
      <c r="DA78" s="3" t="str">
        <f>IF(ET78=5,AO77,"")</f>
        <v/>
      </c>
      <c r="DB78" s="3" t="str">
        <f>DB77</f>
        <v/>
      </c>
      <c r="DC78" s="3" t="str">
        <f>DC77</f>
        <v/>
      </c>
      <c r="DD78" s="3" t="str">
        <f>DD77</f>
        <v/>
      </c>
      <c r="DE78" s="3" t="str">
        <f>DE77</f>
        <v/>
      </c>
      <c r="DF78" s="3" t="str">
        <f>DF77</f>
        <v/>
      </c>
      <c r="DG78" s="3" t="str">
        <f t="shared" si="122"/>
        <v/>
      </c>
      <c r="DH78" s="8"/>
      <c r="DI78" s="3" t="str">
        <f>IF(ET76=6,AS77,"")</f>
        <v/>
      </c>
      <c r="DJ78" s="3" t="str">
        <f>IF(ET76=6,AT77,"")</f>
        <v/>
      </c>
      <c r="DK78" s="3" t="str">
        <f>IF(ET76=6,AU77,"")</f>
        <v/>
      </c>
      <c r="DL78" s="3" t="str">
        <f>IF(ET76=6,AV77,"")</f>
        <v/>
      </c>
      <c r="DM78" s="3" t="str">
        <f>DM77</f>
        <v/>
      </c>
      <c r="DN78" s="3" t="str">
        <f>DN77</f>
        <v/>
      </c>
      <c r="DO78" s="3" t="str">
        <f>DO77</f>
        <v/>
      </c>
      <c r="DP78" s="3" t="str">
        <f>DP77</f>
        <v/>
      </c>
      <c r="DQ78" s="3" t="str">
        <f>DQ77</f>
        <v/>
      </c>
      <c r="DR78" s="3" t="str">
        <f>DR77</f>
        <v/>
      </c>
      <c r="DS78" s="3" t="str">
        <f t="shared" si="123"/>
        <v/>
      </c>
      <c r="DT78" s="8"/>
      <c r="DU78" s="3" t="str">
        <f>IF(ET76=7,AZ77,"")</f>
        <v/>
      </c>
      <c r="DV78" s="3" t="str">
        <f>IF(ET76=7,BA77,"")</f>
        <v/>
      </c>
      <c r="DW78" s="3" t="str">
        <f>IF(ET76=7,BB77,"")</f>
        <v/>
      </c>
      <c r="DX78" s="3" t="str">
        <f>IF(ET76=7,BC77,"")</f>
        <v/>
      </c>
      <c r="DY78" s="3" t="str">
        <f>DY77</f>
        <v/>
      </c>
      <c r="DZ78" s="3" t="str">
        <f>DZ77</f>
        <v/>
      </c>
      <c r="EA78" s="3" t="str">
        <f>EA77</f>
        <v/>
      </c>
      <c r="EB78" s="3" t="str">
        <f>EB77</f>
        <v/>
      </c>
      <c r="EC78" s="3" t="str">
        <f t="shared" si="124"/>
        <v/>
      </c>
      <c r="ED78" s="8"/>
      <c r="EE78" s="28" t="s">
        <v>277</v>
      </c>
      <c r="EF78" s="28" t="s">
        <v>277</v>
      </c>
      <c r="EG78" s="28" t="s">
        <v>277</v>
      </c>
      <c r="EH78" s="28" t="s">
        <v>277</v>
      </c>
      <c r="EI78" s="28" t="s">
        <v>277</v>
      </c>
      <c r="EJ78" s="28" t="s">
        <v>277</v>
      </c>
      <c r="EK78" s="28" t="s">
        <v>277</v>
      </c>
      <c r="EL78" s="28" t="s">
        <v>277</v>
      </c>
      <c r="EM78" s="28" t="s">
        <v>277</v>
      </c>
      <c r="EN78" s="28" t="s">
        <v>277</v>
      </c>
      <c r="EO78" s="8"/>
      <c r="EP78" s="9"/>
      <c r="EQ78" s="10" t="str">
        <f t="shared" si="125"/>
        <v/>
      </c>
      <c r="ER78" s="11" t="str">
        <f t="shared" si="126"/>
        <v/>
      </c>
      <c r="ES78" s="10" t="str">
        <f t="shared" si="127"/>
        <v/>
      </c>
      <c r="ET78" s="10">
        <f t="shared" si="128"/>
        <v>0</v>
      </c>
      <c r="EU78" s="13"/>
      <c r="EV78" s="12" t="b">
        <f t="shared" si="129"/>
        <v>1</v>
      </c>
      <c r="EW78" s="3" t="b">
        <f t="shared" si="130"/>
        <v>1</v>
      </c>
      <c r="EX78" s="3" t="b">
        <f t="shared" si="131"/>
        <v>1</v>
      </c>
      <c r="EY78" s="3" t="b">
        <f t="shared" si="132"/>
        <v>1</v>
      </c>
      <c r="EZ78" s="3">
        <f t="shared" si="133"/>
        <v>0</v>
      </c>
      <c r="FA78" s="3">
        <f t="shared" si="134"/>
        <v>0</v>
      </c>
      <c r="FB78" s="3">
        <f t="shared" si="135"/>
        <v>0</v>
      </c>
      <c r="FC78" s="3">
        <f t="shared" si="136"/>
        <v>0</v>
      </c>
      <c r="FD78" s="3">
        <f t="shared" si="137"/>
        <v>0</v>
      </c>
      <c r="FE78" s="3" t="e">
        <f t="shared" si="138"/>
        <v>#VALUE!</v>
      </c>
      <c r="FF78" s="3">
        <f t="shared" si="139"/>
        <v>0</v>
      </c>
      <c r="FG78" s="3">
        <f t="shared" si="140"/>
        <v>0</v>
      </c>
      <c r="FH78" s="3" t="e">
        <f t="shared" si="141"/>
        <v>#VALUE!</v>
      </c>
      <c r="FI78" s="3" t="b">
        <f t="shared" si="142"/>
        <v>1</v>
      </c>
      <c r="FJ78" s="3" t="b">
        <f t="shared" si="143"/>
        <v>1</v>
      </c>
      <c r="FK78" s="3" t="b">
        <f t="shared" si="144"/>
        <v>1</v>
      </c>
      <c r="FL78" s="3" t="b">
        <f t="shared" si="145"/>
        <v>1</v>
      </c>
      <c r="FM78" s="3" t="b">
        <f t="shared" si="146"/>
        <v>1</v>
      </c>
      <c r="FN78" s="3" t="b">
        <f t="shared" si="147"/>
        <v>1</v>
      </c>
      <c r="FO78" s="3">
        <f t="shared" si="148"/>
        <v>0</v>
      </c>
      <c r="FP78" s="3">
        <f t="shared" si="149"/>
        <v>0</v>
      </c>
      <c r="FQ78" s="3">
        <f t="shared" si="150"/>
        <v>0</v>
      </c>
      <c r="FR78" s="3">
        <f t="shared" si="151"/>
        <v>0</v>
      </c>
      <c r="FS78" s="3">
        <f t="shared" si="152"/>
        <v>0</v>
      </c>
      <c r="FT78" s="3">
        <f t="shared" si="153"/>
        <v>0</v>
      </c>
      <c r="FU78" s="3">
        <f t="shared" si="154"/>
        <v>0</v>
      </c>
      <c r="FV78" s="21" t="b">
        <f t="shared" si="155"/>
        <v>1</v>
      </c>
      <c r="FW78" s="24">
        <f t="shared" si="156"/>
        <v>1</v>
      </c>
      <c r="FX78" s="24">
        <f t="shared" si="157"/>
        <v>0</v>
      </c>
      <c r="FY78" s="25" t="e">
        <f t="shared" si="158"/>
        <v>#VALUE!</v>
      </c>
      <c r="FZ78" s="24" t="e">
        <f t="shared" si="159"/>
        <v>#VALUE!</v>
      </c>
      <c r="GA78" s="24" t="e">
        <f t="shared" si="160"/>
        <v>#VALUE!</v>
      </c>
      <c r="GB78" s="24">
        <f t="shared" si="171"/>
        <v>1</v>
      </c>
      <c r="GC78" s="24" t="e">
        <f t="shared" si="172"/>
        <v>#VALUE!</v>
      </c>
      <c r="GD78" s="24" t="e">
        <f t="shared" si="173"/>
        <v>#VALUE!</v>
      </c>
      <c r="GE78" s="24" t="e">
        <f t="shared" si="174"/>
        <v>#VALUE!</v>
      </c>
      <c r="GF78" s="24">
        <f t="shared" si="161"/>
        <v>0</v>
      </c>
      <c r="GG78" s="24">
        <f t="shared" si="162"/>
        <v>0</v>
      </c>
      <c r="GH78" s="24">
        <f t="shared" si="163"/>
        <v>0</v>
      </c>
      <c r="GI78" s="24">
        <f t="shared" si="164"/>
        <v>0</v>
      </c>
      <c r="GJ78" s="24">
        <f t="shared" si="165"/>
        <v>2</v>
      </c>
      <c r="GK78" s="24">
        <f t="shared" si="166"/>
        <v>2</v>
      </c>
      <c r="GL78" s="24">
        <f t="shared" si="167"/>
        <v>2</v>
      </c>
      <c r="GM78" s="31">
        <f t="shared" si="168"/>
        <v>2</v>
      </c>
      <c r="GN78" s="13"/>
    </row>
    <row r="79" spans="1:196">
      <c r="A79" s="54"/>
      <c r="B79" s="54"/>
      <c r="C79" s="54"/>
      <c r="D79" s="54"/>
      <c r="E79" s="54"/>
      <c r="F79" s="54"/>
      <c r="G79" s="54"/>
      <c r="H79" s="54"/>
      <c r="I79" s="54"/>
      <c r="J79" s="54"/>
      <c r="K79" s="54"/>
      <c r="L79" s="54"/>
      <c r="M79" s="56"/>
      <c r="N79" s="54"/>
      <c r="O79" s="54"/>
      <c r="P79" s="54"/>
      <c r="Q79" s="56"/>
      <c r="R79" s="54"/>
      <c r="S79" s="54"/>
      <c r="T79" s="54"/>
      <c r="U79" s="56"/>
      <c r="V79" s="54"/>
      <c r="W79" s="54"/>
      <c r="X79" s="56"/>
      <c r="Y79" s="54"/>
      <c r="Z79" s="54"/>
      <c r="AA79" s="54"/>
      <c r="AB79" s="56"/>
      <c r="AC79" s="54"/>
      <c r="AD79" s="54"/>
      <c r="AE79" s="54"/>
      <c r="AF79" s="56"/>
      <c r="AG79" s="54"/>
      <c r="AH79" s="54"/>
      <c r="AI79" s="56"/>
      <c r="AJ79" s="54"/>
      <c r="AK79" s="54"/>
      <c r="AL79" s="56"/>
      <c r="AM79" s="54"/>
      <c r="AN79" s="54"/>
      <c r="AO79" s="54"/>
      <c r="AP79" s="54"/>
      <c r="AQ79" s="54"/>
      <c r="AR79" s="56"/>
      <c r="AS79" s="54"/>
      <c r="AT79" s="54"/>
      <c r="AU79" s="54"/>
      <c r="AV79" s="54"/>
      <c r="AW79" s="54"/>
      <c r="AX79" s="54"/>
      <c r="AY79" s="56"/>
      <c r="AZ79" s="54"/>
      <c r="BA79" s="54"/>
      <c r="BB79" s="54"/>
      <c r="BC79" s="100"/>
      <c r="BD79" s="8"/>
      <c r="BE79" s="8"/>
      <c r="BF79" s="28" t="s">
        <v>277</v>
      </c>
      <c r="BG79" s="28" t="s">
        <v>277</v>
      </c>
      <c r="BH79" s="28" t="s">
        <v>277</v>
      </c>
      <c r="BI79" s="28" t="s">
        <v>277</v>
      </c>
      <c r="BJ79" s="28" t="s">
        <v>277</v>
      </c>
      <c r="BK79" s="28" t="s">
        <v>277</v>
      </c>
      <c r="BL79" s="28" t="s">
        <v>277</v>
      </c>
      <c r="BM79" s="28" t="s">
        <v>277</v>
      </c>
      <c r="BN79" s="28" t="s">
        <v>277</v>
      </c>
      <c r="BO79" s="28" t="s">
        <v>277</v>
      </c>
      <c r="BP79" s="8"/>
      <c r="BQ79" s="22" t="str">
        <f t="shared" si="115"/>
        <v/>
      </c>
      <c r="BR79" s="22" t="str">
        <f>IF(FV79=FALSE,C79,"")</f>
        <v/>
      </c>
      <c r="BS79" s="22" t="str">
        <f>BR81</f>
        <v/>
      </c>
      <c r="BT79" s="22" t="str">
        <f t="shared" si="169"/>
        <v/>
      </c>
      <c r="BU79" s="22" t="str">
        <f t="shared" si="116"/>
        <v/>
      </c>
      <c r="BV79" s="22" t="str">
        <f t="shared" si="117"/>
        <v/>
      </c>
      <c r="BW79" s="22" t="str">
        <f t="shared" si="118"/>
        <v/>
      </c>
      <c r="BX79" s="22" t="str">
        <f t="shared" si="170"/>
        <v/>
      </c>
      <c r="BY79" s="22" t="str">
        <f t="shared" si="119"/>
        <v/>
      </c>
      <c r="BZ79" s="22" t="str">
        <f t="shared" si="120"/>
        <v/>
      </c>
      <c r="CA79" s="18"/>
      <c r="CB79" s="3" t="str">
        <f>IF(ET79=1, EQ79,"")</f>
        <v/>
      </c>
      <c r="CC79" s="3" t="str">
        <f>IF(ET79=1, ER79,"")</f>
        <v/>
      </c>
      <c r="CD79" s="3" t="str">
        <f>IF(ET79=1, ES79,"")</f>
        <v/>
      </c>
      <c r="CE79" s="3" t="str">
        <f>CB81</f>
        <v/>
      </c>
      <c r="CF79" s="3" t="str">
        <f>CC81</f>
        <v/>
      </c>
      <c r="CG79" s="3" t="str">
        <f>CD81</f>
        <v/>
      </c>
      <c r="CH79" s="3" t="str">
        <f t="shared" si="121"/>
        <v/>
      </c>
      <c r="CI79" s="8"/>
      <c r="CJ79" s="3" t="str">
        <f>IF(ET79=2,V79,"")</f>
        <v/>
      </c>
      <c r="CK79" s="3" t="str">
        <f>IF(ET79=2,W79,"")</f>
        <v/>
      </c>
      <c r="CL79" s="3" t="str">
        <f>CJ81</f>
        <v/>
      </c>
      <c r="CM79" s="3" t="str">
        <f>CK81</f>
        <v/>
      </c>
      <c r="CN79" s="8"/>
      <c r="CO79" s="3" t="str">
        <f>IF(ET79=3,AG79,"")</f>
        <v/>
      </c>
      <c r="CP79" s="3" t="str">
        <f>IF(ET79=3,AH79,"")</f>
        <v/>
      </c>
      <c r="CQ79" s="3" t="str">
        <f>CO81</f>
        <v/>
      </c>
      <c r="CR79" s="3" t="str">
        <f>CP81</f>
        <v/>
      </c>
      <c r="CS79" s="8"/>
      <c r="CT79" s="3" t="str">
        <f>IF(ET79=4,AJ79,"")</f>
        <v/>
      </c>
      <c r="CU79" s="3" t="str">
        <f>IF(ET79=4,AK79,"")</f>
        <v/>
      </c>
      <c r="CV79" s="3" t="str">
        <f>CT81</f>
        <v/>
      </c>
      <c r="CW79" s="3" t="str">
        <f>CU81</f>
        <v/>
      </c>
      <c r="CX79" s="8"/>
      <c r="CY79" s="3" t="str">
        <f>IF(ET79=5,AM79,"")</f>
        <v/>
      </c>
      <c r="CZ79" s="3" t="str">
        <f>IF(ET79=5,AN79,"")</f>
        <v/>
      </c>
      <c r="DA79" s="3" t="str">
        <f>IF(ET79=5,AO79,"")</f>
        <v/>
      </c>
      <c r="DB79" s="3" t="str">
        <f>CY81</f>
        <v/>
      </c>
      <c r="DC79" s="3" t="str">
        <f>CZ81</f>
        <v/>
      </c>
      <c r="DD79" s="3" t="str">
        <f>DA81</f>
        <v/>
      </c>
      <c r="DE79" s="3" t="str">
        <f>IF(ET79=5,AP79,"")</f>
        <v/>
      </c>
      <c r="DF79" s="3" t="str">
        <f>IF(ET79=5,AQ79,"")</f>
        <v/>
      </c>
      <c r="DG79" s="3" t="str">
        <f t="shared" si="122"/>
        <v/>
      </c>
      <c r="DH79" s="8"/>
      <c r="DI79" s="3" t="str">
        <f>IF(ET79=6,AS79,"")</f>
        <v/>
      </c>
      <c r="DJ79" s="3" t="str">
        <f>IF(ET79=6,AT79,"")</f>
        <v/>
      </c>
      <c r="DK79" s="3" t="str">
        <f>IF(ET79=6,AU79,"")</f>
        <v/>
      </c>
      <c r="DL79" s="3" t="str">
        <f>IF(ET79=6,AV79,"")</f>
        <v/>
      </c>
      <c r="DM79" s="3" t="str">
        <f>DI81</f>
        <v/>
      </c>
      <c r="DN79" s="3" t="str">
        <f>DJ81</f>
        <v/>
      </c>
      <c r="DO79" s="3" t="str">
        <f>DK81</f>
        <v/>
      </c>
      <c r="DP79" s="3" t="str">
        <f>DL81</f>
        <v/>
      </c>
      <c r="DQ79" s="3" t="str">
        <f>IF(ET79=6,AW79,"")</f>
        <v/>
      </c>
      <c r="DR79" s="3" t="str">
        <f>IF(ET79=6,AX79,"")</f>
        <v/>
      </c>
      <c r="DS79" s="3" t="str">
        <f t="shared" si="123"/>
        <v/>
      </c>
      <c r="DT79" s="8"/>
      <c r="DU79" s="3" t="str">
        <f>IF(ET79=7,AZ79,"")</f>
        <v/>
      </c>
      <c r="DV79" s="3" t="str">
        <f>IF(ET79=7,BA79,"")</f>
        <v/>
      </c>
      <c r="DW79" s="3" t="str">
        <f>IF(ET79=7,BB79,"")</f>
        <v/>
      </c>
      <c r="DX79" s="3" t="str">
        <f>IF(ET79=7,BC79,"")</f>
        <v/>
      </c>
      <c r="DY79" s="3" t="str">
        <f>DU81</f>
        <v/>
      </c>
      <c r="DZ79" s="3" t="str">
        <f>DV81</f>
        <v/>
      </c>
      <c r="EA79" s="3" t="str">
        <f>DW81</f>
        <v/>
      </c>
      <c r="EB79" s="3" t="str">
        <f>DX81</f>
        <v/>
      </c>
      <c r="EC79" s="3" t="str">
        <f t="shared" si="124"/>
        <v/>
      </c>
      <c r="ED79" s="8"/>
      <c r="EE79" s="28" t="s">
        <v>277</v>
      </c>
      <c r="EF79" s="28" t="s">
        <v>277</v>
      </c>
      <c r="EG79" s="28" t="s">
        <v>277</v>
      </c>
      <c r="EH79" s="28" t="s">
        <v>277</v>
      </c>
      <c r="EI79" s="28" t="s">
        <v>277</v>
      </c>
      <c r="EJ79" s="28" t="s">
        <v>277</v>
      </c>
      <c r="EK79" s="28" t="s">
        <v>277</v>
      </c>
      <c r="EL79" s="28" t="s">
        <v>277</v>
      </c>
      <c r="EM79" s="28" t="s">
        <v>277</v>
      </c>
      <c r="EN79" s="28" t="s">
        <v>277</v>
      </c>
      <c r="EO79" s="8"/>
      <c r="EP79" s="9"/>
      <c r="EQ79" s="10" t="str">
        <f t="shared" si="125"/>
        <v/>
      </c>
      <c r="ER79" s="11" t="str">
        <f t="shared" si="126"/>
        <v/>
      </c>
      <c r="ES79" s="10" t="str">
        <f t="shared" si="127"/>
        <v/>
      </c>
      <c r="ET79" s="10">
        <f t="shared" si="128"/>
        <v>0</v>
      </c>
      <c r="EU79" s="13"/>
      <c r="EV79" s="12" t="b">
        <f t="shared" si="129"/>
        <v>1</v>
      </c>
      <c r="EW79" s="3" t="b">
        <f t="shared" si="130"/>
        <v>1</v>
      </c>
      <c r="EX79" s="3" t="b">
        <f t="shared" si="131"/>
        <v>1</v>
      </c>
      <c r="EY79" s="3" t="b">
        <f t="shared" si="132"/>
        <v>1</v>
      </c>
      <c r="EZ79" s="3">
        <f t="shared" si="133"/>
        <v>0</v>
      </c>
      <c r="FA79" s="3">
        <f t="shared" si="134"/>
        <v>0</v>
      </c>
      <c r="FB79" s="3">
        <f t="shared" si="135"/>
        <v>0</v>
      </c>
      <c r="FC79" s="3">
        <f t="shared" si="136"/>
        <v>0</v>
      </c>
      <c r="FD79" s="3">
        <f t="shared" si="137"/>
        <v>0</v>
      </c>
      <c r="FE79" s="3" t="e">
        <f t="shared" si="138"/>
        <v>#VALUE!</v>
      </c>
      <c r="FF79" s="3">
        <f t="shared" si="139"/>
        <v>0</v>
      </c>
      <c r="FG79" s="3">
        <f t="shared" si="140"/>
        <v>0</v>
      </c>
      <c r="FH79" s="3" t="e">
        <f t="shared" si="141"/>
        <v>#VALUE!</v>
      </c>
      <c r="FI79" s="3" t="b">
        <f t="shared" si="142"/>
        <v>1</v>
      </c>
      <c r="FJ79" s="3" t="b">
        <f t="shared" si="143"/>
        <v>1</v>
      </c>
      <c r="FK79" s="3" t="b">
        <f t="shared" si="144"/>
        <v>1</v>
      </c>
      <c r="FL79" s="3" t="b">
        <f t="shared" si="145"/>
        <v>1</v>
      </c>
      <c r="FM79" s="3" t="b">
        <f t="shared" si="146"/>
        <v>1</v>
      </c>
      <c r="FN79" s="3" t="b">
        <f t="shared" si="147"/>
        <v>1</v>
      </c>
      <c r="FO79" s="3">
        <f t="shared" si="148"/>
        <v>0</v>
      </c>
      <c r="FP79" s="3">
        <f t="shared" si="149"/>
        <v>0</v>
      </c>
      <c r="FQ79" s="3">
        <f t="shared" si="150"/>
        <v>0</v>
      </c>
      <c r="FR79" s="3">
        <f t="shared" si="151"/>
        <v>0</v>
      </c>
      <c r="FS79" s="3">
        <f t="shared" si="152"/>
        <v>0</v>
      </c>
      <c r="FT79" s="3">
        <f t="shared" si="153"/>
        <v>0</v>
      </c>
      <c r="FU79" s="3">
        <f t="shared" si="154"/>
        <v>0</v>
      </c>
      <c r="FV79" s="21" t="b">
        <f t="shared" si="155"/>
        <v>1</v>
      </c>
      <c r="FW79" s="24">
        <f t="shared" si="156"/>
        <v>1</v>
      </c>
      <c r="FX79" s="24">
        <f t="shared" si="157"/>
        <v>0</v>
      </c>
      <c r="FY79" s="25" t="e">
        <f t="shared" si="158"/>
        <v>#VALUE!</v>
      </c>
      <c r="FZ79" s="24" t="e">
        <f t="shared" si="159"/>
        <v>#VALUE!</v>
      </c>
      <c r="GA79" s="24" t="e">
        <f t="shared" si="160"/>
        <v>#VALUE!</v>
      </c>
      <c r="GB79" s="24">
        <f t="shared" si="171"/>
        <v>1</v>
      </c>
      <c r="GC79" s="24" t="e">
        <f t="shared" si="172"/>
        <v>#VALUE!</v>
      </c>
      <c r="GD79" s="24" t="e">
        <f t="shared" si="173"/>
        <v>#VALUE!</v>
      </c>
      <c r="GE79" s="24" t="e">
        <f t="shared" si="174"/>
        <v>#VALUE!</v>
      </c>
      <c r="GF79" s="24">
        <f t="shared" si="161"/>
        <v>0</v>
      </c>
      <c r="GG79" s="24">
        <f t="shared" si="162"/>
        <v>0</v>
      </c>
      <c r="GH79" s="24">
        <f t="shared" si="163"/>
        <v>0</v>
      </c>
      <c r="GI79" s="24">
        <f t="shared" si="164"/>
        <v>0</v>
      </c>
      <c r="GJ79" s="24">
        <f t="shared" si="165"/>
        <v>2</v>
      </c>
      <c r="GK79" s="24">
        <f t="shared" si="166"/>
        <v>2</v>
      </c>
      <c r="GL79" s="24">
        <f t="shared" si="167"/>
        <v>2</v>
      </c>
      <c r="GM79" s="31">
        <f t="shared" si="168"/>
        <v>2</v>
      </c>
      <c r="GN79" s="13"/>
    </row>
    <row r="80" spans="1:196">
      <c r="A80" s="54"/>
      <c r="B80" s="54"/>
      <c r="C80" s="54"/>
      <c r="D80" s="54"/>
      <c r="E80" s="54"/>
      <c r="F80" s="54"/>
      <c r="G80" s="54"/>
      <c r="H80" s="54"/>
      <c r="I80" s="54"/>
      <c r="J80" s="54"/>
      <c r="K80" s="54"/>
      <c r="L80" s="54"/>
      <c r="M80" s="56"/>
      <c r="N80" s="54"/>
      <c r="O80" s="54"/>
      <c r="P80" s="54"/>
      <c r="Q80" s="56"/>
      <c r="R80" s="54"/>
      <c r="S80" s="54"/>
      <c r="T80" s="54"/>
      <c r="U80" s="56"/>
      <c r="V80" s="54"/>
      <c r="W80" s="54"/>
      <c r="X80" s="56"/>
      <c r="Y80" s="54"/>
      <c r="Z80" s="54"/>
      <c r="AA80" s="54"/>
      <c r="AB80" s="56"/>
      <c r="AC80" s="54"/>
      <c r="AD80" s="54"/>
      <c r="AE80" s="54"/>
      <c r="AF80" s="56"/>
      <c r="AG80" s="54"/>
      <c r="AH80" s="54"/>
      <c r="AI80" s="56"/>
      <c r="AJ80" s="54"/>
      <c r="AK80" s="54"/>
      <c r="AL80" s="56"/>
      <c r="AM80" s="54"/>
      <c r="AN80" s="54"/>
      <c r="AO80" s="54"/>
      <c r="AP80" s="54"/>
      <c r="AQ80" s="54"/>
      <c r="AR80" s="56"/>
      <c r="AS80" s="54"/>
      <c r="AT80" s="54"/>
      <c r="AU80" s="54"/>
      <c r="AV80" s="54"/>
      <c r="AW80" s="54"/>
      <c r="AX80" s="54"/>
      <c r="AY80" s="56"/>
      <c r="AZ80" s="54"/>
      <c r="BA80" s="54"/>
      <c r="BB80" s="54"/>
      <c r="BC80" s="100"/>
      <c r="BD80" s="8"/>
      <c r="BE80" s="8"/>
      <c r="BF80" s="28" t="s">
        <v>277</v>
      </c>
      <c r="BG80" s="28" t="s">
        <v>277</v>
      </c>
      <c r="BH80" s="28" t="s">
        <v>277</v>
      </c>
      <c r="BI80" s="28" t="s">
        <v>277</v>
      </c>
      <c r="BJ80" s="28" t="s">
        <v>277</v>
      </c>
      <c r="BK80" s="28" t="s">
        <v>277</v>
      </c>
      <c r="BL80" s="28" t="s">
        <v>277</v>
      </c>
      <c r="BM80" s="28" t="s">
        <v>277</v>
      </c>
      <c r="BN80" s="28" t="s">
        <v>277</v>
      </c>
      <c r="BO80" s="28" t="s">
        <v>277</v>
      </c>
      <c r="BP80" s="8"/>
      <c r="BQ80" s="22" t="str">
        <f t="shared" si="115"/>
        <v/>
      </c>
      <c r="BR80" s="22" t="str">
        <f>BR79</f>
        <v/>
      </c>
      <c r="BS80" s="22" t="str">
        <f>IF(FV79=FALSE,C81,"")</f>
        <v/>
      </c>
      <c r="BT80" s="22" t="str">
        <f t="shared" si="169"/>
        <v/>
      </c>
      <c r="BU80" s="22" t="str">
        <f t="shared" si="116"/>
        <v/>
      </c>
      <c r="BV80" s="22" t="str">
        <f t="shared" si="117"/>
        <v/>
      </c>
      <c r="BW80" s="22" t="str">
        <f t="shared" si="118"/>
        <v/>
      </c>
      <c r="BX80" s="22" t="str">
        <f t="shared" si="170"/>
        <v/>
      </c>
      <c r="BY80" s="22" t="str">
        <f t="shared" si="119"/>
        <v/>
      </c>
      <c r="BZ80" s="22" t="str">
        <f t="shared" si="120"/>
        <v/>
      </c>
      <c r="CA80" s="18"/>
      <c r="CB80" s="3" t="str">
        <f>CB79</f>
        <v/>
      </c>
      <c r="CC80" s="3" t="str">
        <f>CC79</f>
        <v/>
      </c>
      <c r="CD80" s="3" t="str">
        <f>CD79</f>
        <v/>
      </c>
      <c r="CE80" s="3" t="str">
        <f>IF(ET80=1,EQ81,"")</f>
        <v/>
      </c>
      <c r="CF80" s="3" t="str">
        <f>IF(ET80=1,ER81,"")</f>
        <v/>
      </c>
      <c r="CG80" s="3" t="str">
        <f>IF(ET80=1,ES81,"")</f>
        <v/>
      </c>
      <c r="CH80" s="3" t="str">
        <f t="shared" si="121"/>
        <v/>
      </c>
      <c r="CI80" s="8"/>
      <c r="CJ80" s="3" t="str">
        <f>CJ79</f>
        <v/>
      </c>
      <c r="CK80" s="3" t="str">
        <f>CK79</f>
        <v/>
      </c>
      <c r="CL80" s="3" t="str">
        <f>IF(ET81=2,V81,"")</f>
        <v/>
      </c>
      <c r="CM80" s="3" t="str">
        <f>IF(ET81=2,W81,"")</f>
        <v/>
      </c>
      <c r="CN80" s="8"/>
      <c r="CO80" s="3" t="str">
        <f>CO79</f>
        <v/>
      </c>
      <c r="CP80" s="3" t="str">
        <f>CP79</f>
        <v/>
      </c>
      <c r="CQ80" s="3" t="str">
        <f>IF(ET80=3,AG81,"")</f>
        <v/>
      </c>
      <c r="CR80" s="3" t="str">
        <f>IF(ET80=3,AH81,"")</f>
        <v/>
      </c>
      <c r="CS80" s="8"/>
      <c r="CT80" s="3" t="str">
        <f>CT79</f>
        <v/>
      </c>
      <c r="CU80" s="3" t="str">
        <f>CU79</f>
        <v/>
      </c>
      <c r="CV80" s="3" t="str">
        <f>IF(ET80=4,AJ81,"")</f>
        <v/>
      </c>
      <c r="CW80" s="3" t="str">
        <f>IF(ET80=4,AK81,"")</f>
        <v/>
      </c>
      <c r="CX80" s="8"/>
      <c r="CY80" s="3" t="str">
        <f>CY79</f>
        <v/>
      </c>
      <c r="CZ80" s="3" t="str">
        <f>CZ79</f>
        <v/>
      </c>
      <c r="DA80" s="3" t="str">
        <f>DA79</f>
        <v/>
      </c>
      <c r="DB80" s="3" t="str">
        <f>IF(ET80=5,AM81,"")</f>
        <v/>
      </c>
      <c r="DC80" s="3" t="str">
        <f>IF(ET80=5,AN81,"")</f>
        <v/>
      </c>
      <c r="DD80" s="3" t="str">
        <f>IF(ET80=5,AO81,"")</f>
        <v/>
      </c>
      <c r="DE80" s="3" t="str">
        <f>DE79</f>
        <v/>
      </c>
      <c r="DF80" s="3" t="str">
        <f>DF79</f>
        <v/>
      </c>
      <c r="DG80" s="3" t="str">
        <f t="shared" si="122"/>
        <v/>
      </c>
      <c r="DH80" s="8"/>
      <c r="DI80" s="3" t="str">
        <f>DI79</f>
        <v/>
      </c>
      <c r="DJ80" s="3" t="str">
        <f>DJ79</f>
        <v/>
      </c>
      <c r="DK80" s="3" t="str">
        <f>DK79</f>
        <v/>
      </c>
      <c r="DL80" s="3" t="str">
        <f>DL79</f>
        <v/>
      </c>
      <c r="DM80" s="3" t="str">
        <f>IF(ET79=6,AS81,"")</f>
        <v/>
      </c>
      <c r="DN80" s="3" t="str">
        <f>IF(ET79=6,AT81,"")</f>
        <v/>
      </c>
      <c r="DO80" s="3" t="str">
        <f>IF(ET79=6,AU81,"")</f>
        <v/>
      </c>
      <c r="DP80" s="3" t="str">
        <f>IF(ET79=6,AV81,"")</f>
        <v/>
      </c>
      <c r="DQ80" s="3" t="str">
        <f>DQ79</f>
        <v/>
      </c>
      <c r="DR80" s="3" t="str">
        <f>DR79</f>
        <v/>
      </c>
      <c r="DS80" s="3" t="str">
        <f t="shared" si="123"/>
        <v/>
      </c>
      <c r="DT80" s="8"/>
      <c r="DU80" s="3" t="str">
        <f>DU79</f>
        <v/>
      </c>
      <c r="DV80" s="3" t="str">
        <f>DV79</f>
        <v/>
      </c>
      <c r="DW80" s="3" t="str">
        <f>DW79</f>
        <v/>
      </c>
      <c r="DX80" s="3" t="str">
        <f>DX79</f>
        <v/>
      </c>
      <c r="DY80" s="3" t="str">
        <f>IF(ET79=7,AZ81,"")</f>
        <v/>
      </c>
      <c r="DZ80" s="3" t="str">
        <f>IF(ET79=7,BA81,"")</f>
        <v/>
      </c>
      <c r="EA80" s="3" t="str">
        <f>IF(ET79=7,BB81,"")</f>
        <v/>
      </c>
      <c r="EB80" s="3" t="str">
        <f>IF(ET79=7,BC81,"")</f>
        <v/>
      </c>
      <c r="EC80" s="3" t="str">
        <f t="shared" si="124"/>
        <v/>
      </c>
      <c r="ED80" s="8"/>
      <c r="EE80" s="28" t="s">
        <v>277</v>
      </c>
      <c r="EF80" s="28" t="s">
        <v>277</v>
      </c>
      <c r="EG80" s="28" t="s">
        <v>277</v>
      </c>
      <c r="EH80" s="28" t="s">
        <v>277</v>
      </c>
      <c r="EI80" s="28" t="s">
        <v>277</v>
      </c>
      <c r="EJ80" s="28" t="s">
        <v>277</v>
      </c>
      <c r="EK80" s="28" t="s">
        <v>277</v>
      </c>
      <c r="EL80" s="28" t="s">
        <v>277</v>
      </c>
      <c r="EM80" s="28" t="s">
        <v>277</v>
      </c>
      <c r="EN80" s="28" t="s">
        <v>277</v>
      </c>
      <c r="EO80" s="8"/>
      <c r="EP80" s="9"/>
      <c r="EQ80" s="10" t="str">
        <f t="shared" si="125"/>
        <v/>
      </c>
      <c r="ER80" s="11" t="str">
        <f t="shared" si="126"/>
        <v/>
      </c>
      <c r="ES80" s="10" t="str">
        <f t="shared" si="127"/>
        <v/>
      </c>
      <c r="ET80" s="10">
        <f t="shared" si="128"/>
        <v>0</v>
      </c>
      <c r="EU80" s="13"/>
      <c r="EV80" s="12" t="b">
        <f t="shared" si="129"/>
        <v>1</v>
      </c>
      <c r="EW80" s="3" t="b">
        <f t="shared" si="130"/>
        <v>1</v>
      </c>
      <c r="EX80" s="3" t="b">
        <f t="shared" si="131"/>
        <v>1</v>
      </c>
      <c r="EY80" s="3" t="b">
        <f t="shared" si="132"/>
        <v>1</v>
      </c>
      <c r="EZ80" s="3">
        <f t="shared" si="133"/>
        <v>0</v>
      </c>
      <c r="FA80" s="3">
        <f t="shared" si="134"/>
        <v>0</v>
      </c>
      <c r="FB80" s="3">
        <f t="shared" si="135"/>
        <v>0</v>
      </c>
      <c r="FC80" s="3">
        <f t="shared" si="136"/>
        <v>0</v>
      </c>
      <c r="FD80" s="3">
        <f t="shared" si="137"/>
        <v>0</v>
      </c>
      <c r="FE80" s="3" t="e">
        <f t="shared" si="138"/>
        <v>#VALUE!</v>
      </c>
      <c r="FF80" s="3">
        <f t="shared" si="139"/>
        <v>0</v>
      </c>
      <c r="FG80" s="3">
        <f t="shared" si="140"/>
        <v>0</v>
      </c>
      <c r="FH80" s="3" t="e">
        <f t="shared" si="141"/>
        <v>#VALUE!</v>
      </c>
      <c r="FI80" s="3" t="b">
        <f t="shared" si="142"/>
        <v>1</v>
      </c>
      <c r="FJ80" s="3" t="b">
        <f t="shared" si="143"/>
        <v>1</v>
      </c>
      <c r="FK80" s="3" t="b">
        <f t="shared" si="144"/>
        <v>1</v>
      </c>
      <c r="FL80" s="3" t="b">
        <f t="shared" si="145"/>
        <v>1</v>
      </c>
      <c r="FM80" s="3" t="b">
        <f t="shared" si="146"/>
        <v>1</v>
      </c>
      <c r="FN80" s="3" t="b">
        <f t="shared" si="147"/>
        <v>1</v>
      </c>
      <c r="FO80" s="3">
        <f t="shared" si="148"/>
        <v>0</v>
      </c>
      <c r="FP80" s="3">
        <f t="shared" si="149"/>
        <v>0</v>
      </c>
      <c r="FQ80" s="3">
        <f t="shared" si="150"/>
        <v>0</v>
      </c>
      <c r="FR80" s="3">
        <f t="shared" si="151"/>
        <v>0</v>
      </c>
      <c r="FS80" s="3">
        <f t="shared" si="152"/>
        <v>0</v>
      </c>
      <c r="FT80" s="3">
        <f t="shared" si="153"/>
        <v>0</v>
      </c>
      <c r="FU80" s="3">
        <f t="shared" si="154"/>
        <v>0</v>
      </c>
      <c r="FV80" s="21" t="b">
        <f t="shared" si="155"/>
        <v>1</v>
      </c>
      <c r="FW80" s="24">
        <f t="shared" si="156"/>
        <v>1</v>
      </c>
      <c r="FX80" s="24">
        <f t="shared" si="157"/>
        <v>0</v>
      </c>
      <c r="FY80" s="25" t="e">
        <f t="shared" si="158"/>
        <v>#VALUE!</v>
      </c>
      <c r="FZ80" s="24" t="e">
        <f t="shared" si="159"/>
        <v>#VALUE!</v>
      </c>
      <c r="GA80" s="24" t="e">
        <f t="shared" si="160"/>
        <v>#VALUE!</v>
      </c>
      <c r="GB80" s="24">
        <f t="shared" si="171"/>
        <v>1</v>
      </c>
      <c r="GC80" s="24" t="e">
        <f t="shared" si="172"/>
        <v>#VALUE!</v>
      </c>
      <c r="GD80" s="24" t="e">
        <f t="shared" si="173"/>
        <v>#VALUE!</v>
      </c>
      <c r="GE80" s="24" t="e">
        <f t="shared" si="174"/>
        <v>#VALUE!</v>
      </c>
      <c r="GF80" s="24">
        <f t="shared" si="161"/>
        <v>0</v>
      </c>
      <c r="GG80" s="24">
        <f t="shared" si="162"/>
        <v>0</v>
      </c>
      <c r="GH80" s="24">
        <f t="shared" si="163"/>
        <v>0</v>
      </c>
      <c r="GI80" s="24">
        <f t="shared" si="164"/>
        <v>0</v>
      </c>
      <c r="GJ80" s="24">
        <f t="shared" si="165"/>
        <v>2</v>
      </c>
      <c r="GK80" s="24">
        <f t="shared" si="166"/>
        <v>2</v>
      </c>
      <c r="GL80" s="24">
        <f t="shared" si="167"/>
        <v>2</v>
      </c>
      <c r="GM80" s="31">
        <f t="shared" si="168"/>
        <v>2</v>
      </c>
      <c r="GN80" s="13"/>
    </row>
    <row r="81" spans="1:196">
      <c r="A81" s="54"/>
      <c r="B81" s="54"/>
      <c r="C81" s="54"/>
      <c r="D81" s="54"/>
      <c r="E81" s="54"/>
      <c r="F81" s="54"/>
      <c r="G81" s="54"/>
      <c r="H81" s="54"/>
      <c r="I81" s="54"/>
      <c r="J81" s="54"/>
      <c r="K81" s="54"/>
      <c r="L81" s="54"/>
      <c r="M81" s="56"/>
      <c r="N81" s="54"/>
      <c r="O81" s="54"/>
      <c r="P81" s="54"/>
      <c r="Q81" s="56"/>
      <c r="R81" s="54"/>
      <c r="S81" s="54"/>
      <c r="T81" s="54"/>
      <c r="U81" s="56"/>
      <c r="V81" s="54"/>
      <c r="W81" s="54"/>
      <c r="X81" s="56"/>
      <c r="Y81" s="54"/>
      <c r="Z81" s="54"/>
      <c r="AA81" s="54"/>
      <c r="AB81" s="56"/>
      <c r="AC81" s="54"/>
      <c r="AD81" s="54"/>
      <c r="AE81" s="54"/>
      <c r="AF81" s="56"/>
      <c r="AG81" s="54"/>
      <c r="AH81" s="54"/>
      <c r="AI81" s="56"/>
      <c r="AJ81" s="54"/>
      <c r="AK81" s="54"/>
      <c r="AL81" s="56"/>
      <c r="AM81" s="54"/>
      <c r="AN81" s="54"/>
      <c r="AO81" s="54"/>
      <c r="AP81" s="54"/>
      <c r="AQ81" s="54"/>
      <c r="AR81" s="56"/>
      <c r="AS81" s="54"/>
      <c r="AT81" s="54"/>
      <c r="AU81" s="54"/>
      <c r="AV81" s="54"/>
      <c r="AW81" s="54"/>
      <c r="AX81" s="54"/>
      <c r="AY81" s="56"/>
      <c r="AZ81" s="54"/>
      <c r="BA81" s="54"/>
      <c r="BB81" s="54"/>
      <c r="BC81" s="100"/>
      <c r="BD81" s="8"/>
      <c r="BE81" s="8"/>
      <c r="BF81" s="28" t="s">
        <v>277</v>
      </c>
      <c r="BG81" s="28" t="s">
        <v>277</v>
      </c>
      <c r="BH81" s="28" t="s">
        <v>277</v>
      </c>
      <c r="BI81" s="28" t="s">
        <v>277</v>
      </c>
      <c r="BJ81" s="28" t="s">
        <v>277</v>
      </c>
      <c r="BK81" s="28" t="s">
        <v>277</v>
      </c>
      <c r="BL81" s="28" t="s">
        <v>277</v>
      </c>
      <c r="BM81" s="28" t="s">
        <v>277</v>
      </c>
      <c r="BN81" s="28" t="s">
        <v>277</v>
      </c>
      <c r="BO81" s="28" t="s">
        <v>277</v>
      </c>
      <c r="BP81" s="8"/>
      <c r="BQ81" s="22" t="str">
        <f t="shared" si="115"/>
        <v/>
      </c>
      <c r="BR81" s="22" t="str">
        <f>IF(FV79=FALSE,C80,"")</f>
        <v/>
      </c>
      <c r="BS81" s="22" t="str">
        <f>BS80</f>
        <v/>
      </c>
      <c r="BT81" s="22" t="str">
        <f t="shared" si="169"/>
        <v/>
      </c>
      <c r="BU81" s="22" t="str">
        <f t="shared" si="116"/>
        <v/>
      </c>
      <c r="BV81" s="22" t="str">
        <f t="shared" si="117"/>
        <v/>
      </c>
      <c r="BW81" s="22" t="str">
        <f t="shared" si="118"/>
        <v/>
      </c>
      <c r="BX81" s="22" t="str">
        <f t="shared" si="170"/>
        <v/>
      </c>
      <c r="BY81" s="22" t="str">
        <f t="shared" si="119"/>
        <v/>
      </c>
      <c r="BZ81" s="22" t="str">
        <f t="shared" si="120"/>
        <v/>
      </c>
      <c r="CA81" s="18"/>
      <c r="CB81" s="3" t="str">
        <f>IF(ET79=1, EQ80,"")</f>
        <v/>
      </c>
      <c r="CC81" s="3" t="str">
        <f>IF(ET79=1, ER80,"")</f>
        <v/>
      </c>
      <c r="CD81" s="3" t="str">
        <f>IF(ET79=1, ES80,"")</f>
        <v/>
      </c>
      <c r="CE81" s="3" t="str">
        <f>CE80</f>
        <v/>
      </c>
      <c r="CF81" s="3" t="str">
        <f>CF80</f>
        <v/>
      </c>
      <c r="CG81" s="3" t="str">
        <f>CG80</f>
        <v/>
      </c>
      <c r="CH81" s="3" t="str">
        <f t="shared" si="121"/>
        <v/>
      </c>
      <c r="CI81" s="8"/>
      <c r="CJ81" s="3" t="str">
        <f>IF(ET81=2,V80,"")</f>
        <v/>
      </c>
      <c r="CK81" s="3" t="str">
        <f>IF(ET81=2,W80,"")</f>
        <v/>
      </c>
      <c r="CL81" s="3" t="str">
        <f>CL80</f>
        <v/>
      </c>
      <c r="CM81" s="3" t="str">
        <f>CM80</f>
        <v/>
      </c>
      <c r="CN81" s="8"/>
      <c r="CO81" s="3" t="str">
        <f>IF(ET81=3,AG80,"")</f>
        <v/>
      </c>
      <c r="CP81" s="3" t="str">
        <f>IF(ET81=3,AH80,"")</f>
        <v/>
      </c>
      <c r="CQ81" s="3" t="str">
        <f>CQ80</f>
        <v/>
      </c>
      <c r="CR81" s="3" t="str">
        <f>CR80</f>
        <v/>
      </c>
      <c r="CS81" s="8"/>
      <c r="CT81" s="3" t="str">
        <f>IF(ET81=4,AJ80,"")</f>
        <v/>
      </c>
      <c r="CU81" s="3" t="str">
        <f>IF(ET81=4,AK80,"")</f>
        <v/>
      </c>
      <c r="CV81" s="3" t="str">
        <f>CV80</f>
        <v/>
      </c>
      <c r="CW81" s="3" t="str">
        <f>CW80</f>
        <v/>
      </c>
      <c r="CX81" s="8"/>
      <c r="CY81" s="3" t="str">
        <f>IF(ET81=5,AM80,"")</f>
        <v/>
      </c>
      <c r="CZ81" s="3" t="str">
        <f>IF(ET81=5,AN80,"")</f>
        <v/>
      </c>
      <c r="DA81" s="3" t="str">
        <f>IF(ET81=5,AO80,"")</f>
        <v/>
      </c>
      <c r="DB81" s="3" t="str">
        <f>DB80</f>
        <v/>
      </c>
      <c r="DC81" s="3" t="str">
        <f>DC80</f>
        <v/>
      </c>
      <c r="DD81" s="3" t="str">
        <f>DD80</f>
        <v/>
      </c>
      <c r="DE81" s="3" t="str">
        <f>DE80</f>
        <v/>
      </c>
      <c r="DF81" s="3" t="str">
        <f>DF80</f>
        <v/>
      </c>
      <c r="DG81" s="3" t="str">
        <f t="shared" si="122"/>
        <v/>
      </c>
      <c r="DH81" s="8"/>
      <c r="DI81" s="3" t="str">
        <f>IF(ET79=6,AS80,"")</f>
        <v/>
      </c>
      <c r="DJ81" s="3" t="str">
        <f>IF(ET79=6,AT80,"")</f>
        <v/>
      </c>
      <c r="DK81" s="3" t="str">
        <f>IF(ET79=6,AU80,"")</f>
        <v/>
      </c>
      <c r="DL81" s="3" t="str">
        <f>IF(ET79=6,AV80,"")</f>
        <v/>
      </c>
      <c r="DM81" s="3" t="str">
        <f>DM80</f>
        <v/>
      </c>
      <c r="DN81" s="3" t="str">
        <f>DN80</f>
        <v/>
      </c>
      <c r="DO81" s="3" t="str">
        <f>DO80</f>
        <v/>
      </c>
      <c r="DP81" s="3" t="str">
        <f>DP80</f>
        <v/>
      </c>
      <c r="DQ81" s="3" t="str">
        <f>DQ80</f>
        <v/>
      </c>
      <c r="DR81" s="3" t="str">
        <f>DR80</f>
        <v/>
      </c>
      <c r="DS81" s="3" t="str">
        <f t="shared" si="123"/>
        <v/>
      </c>
      <c r="DT81" s="8"/>
      <c r="DU81" s="3" t="str">
        <f>IF(ET79=7,AZ80,"")</f>
        <v/>
      </c>
      <c r="DV81" s="3" t="str">
        <f>IF(ET79=7,BA80,"")</f>
        <v/>
      </c>
      <c r="DW81" s="3" t="str">
        <f>IF(ET79=7,BB80,"")</f>
        <v/>
      </c>
      <c r="DX81" s="3" t="str">
        <f>IF(ET79=7,BC80,"")</f>
        <v/>
      </c>
      <c r="DY81" s="3" t="str">
        <f>DY80</f>
        <v/>
      </c>
      <c r="DZ81" s="3" t="str">
        <f>DZ80</f>
        <v/>
      </c>
      <c r="EA81" s="3" t="str">
        <f>EA80</f>
        <v/>
      </c>
      <c r="EB81" s="3" t="str">
        <f>EB80</f>
        <v/>
      </c>
      <c r="EC81" s="3" t="str">
        <f t="shared" si="124"/>
        <v/>
      </c>
      <c r="ED81" s="8"/>
      <c r="EE81" s="28" t="s">
        <v>277</v>
      </c>
      <c r="EF81" s="28" t="s">
        <v>277</v>
      </c>
      <c r="EG81" s="28" t="s">
        <v>277</v>
      </c>
      <c r="EH81" s="28" t="s">
        <v>277</v>
      </c>
      <c r="EI81" s="28" t="s">
        <v>277</v>
      </c>
      <c r="EJ81" s="28" t="s">
        <v>277</v>
      </c>
      <c r="EK81" s="28" t="s">
        <v>277</v>
      </c>
      <c r="EL81" s="28" t="s">
        <v>277</v>
      </c>
      <c r="EM81" s="28" t="s">
        <v>277</v>
      </c>
      <c r="EN81" s="28" t="s">
        <v>277</v>
      </c>
      <c r="EO81" s="8"/>
      <c r="EP81" s="9"/>
      <c r="EQ81" s="10" t="str">
        <f t="shared" si="125"/>
        <v/>
      </c>
      <c r="ER81" s="11" t="str">
        <f t="shared" si="126"/>
        <v/>
      </c>
      <c r="ES81" s="10" t="str">
        <f t="shared" si="127"/>
        <v/>
      </c>
      <c r="ET81" s="10">
        <f t="shared" si="128"/>
        <v>0</v>
      </c>
      <c r="EU81" s="13"/>
      <c r="EV81" s="12" t="b">
        <f t="shared" si="129"/>
        <v>1</v>
      </c>
      <c r="EW81" s="3" t="b">
        <f t="shared" si="130"/>
        <v>1</v>
      </c>
      <c r="EX81" s="3" t="b">
        <f t="shared" si="131"/>
        <v>1</v>
      </c>
      <c r="EY81" s="3" t="b">
        <f t="shared" si="132"/>
        <v>1</v>
      </c>
      <c r="EZ81" s="3">
        <f t="shared" si="133"/>
        <v>0</v>
      </c>
      <c r="FA81" s="3">
        <f t="shared" si="134"/>
        <v>0</v>
      </c>
      <c r="FB81" s="3">
        <f t="shared" si="135"/>
        <v>0</v>
      </c>
      <c r="FC81" s="3">
        <f t="shared" si="136"/>
        <v>0</v>
      </c>
      <c r="FD81" s="3">
        <f t="shared" si="137"/>
        <v>0</v>
      </c>
      <c r="FE81" s="3" t="e">
        <f t="shared" si="138"/>
        <v>#VALUE!</v>
      </c>
      <c r="FF81" s="3">
        <f t="shared" si="139"/>
        <v>0</v>
      </c>
      <c r="FG81" s="3">
        <f t="shared" si="140"/>
        <v>0</v>
      </c>
      <c r="FH81" s="3" t="e">
        <f t="shared" si="141"/>
        <v>#VALUE!</v>
      </c>
      <c r="FI81" s="3" t="b">
        <f t="shared" si="142"/>
        <v>1</v>
      </c>
      <c r="FJ81" s="3" t="b">
        <f t="shared" si="143"/>
        <v>1</v>
      </c>
      <c r="FK81" s="3" t="b">
        <f t="shared" si="144"/>
        <v>1</v>
      </c>
      <c r="FL81" s="3" t="b">
        <f t="shared" si="145"/>
        <v>1</v>
      </c>
      <c r="FM81" s="3" t="b">
        <f t="shared" si="146"/>
        <v>1</v>
      </c>
      <c r="FN81" s="3" t="b">
        <f t="shared" si="147"/>
        <v>1</v>
      </c>
      <c r="FO81" s="3">
        <f t="shared" si="148"/>
        <v>0</v>
      </c>
      <c r="FP81" s="3">
        <f t="shared" si="149"/>
        <v>0</v>
      </c>
      <c r="FQ81" s="3">
        <f t="shared" si="150"/>
        <v>0</v>
      </c>
      <c r="FR81" s="3">
        <f t="shared" si="151"/>
        <v>0</v>
      </c>
      <c r="FS81" s="3">
        <f t="shared" si="152"/>
        <v>0</v>
      </c>
      <c r="FT81" s="3">
        <f t="shared" si="153"/>
        <v>0</v>
      </c>
      <c r="FU81" s="3">
        <f t="shared" si="154"/>
        <v>0</v>
      </c>
      <c r="FV81" s="21" t="b">
        <f t="shared" si="155"/>
        <v>1</v>
      </c>
      <c r="FW81" s="24">
        <f t="shared" si="156"/>
        <v>1</v>
      </c>
      <c r="FX81" s="24">
        <f t="shared" si="157"/>
        <v>0</v>
      </c>
      <c r="FY81" s="25" t="e">
        <f t="shared" si="158"/>
        <v>#VALUE!</v>
      </c>
      <c r="FZ81" s="24" t="e">
        <f t="shared" si="159"/>
        <v>#VALUE!</v>
      </c>
      <c r="GA81" s="24" t="e">
        <f t="shared" si="160"/>
        <v>#VALUE!</v>
      </c>
      <c r="GB81" s="24">
        <f t="shared" si="171"/>
        <v>1</v>
      </c>
      <c r="GC81" s="24" t="e">
        <f t="shared" si="172"/>
        <v>#VALUE!</v>
      </c>
      <c r="GD81" s="24" t="e">
        <f t="shared" si="173"/>
        <v>#VALUE!</v>
      </c>
      <c r="GE81" s="24" t="e">
        <f t="shared" si="174"/>
        <v>#VALUE!</v>
      </c>
      <c r="GF81" s="24">
        <f t="shared" si="161"/>
        <v>0</v>
      </c>
      <c r="GG81" s="24">
        <f t="shared" si="162"/>
        <v>0</v>
      </c>
      <c r="GH81" s="24">
        <f t="shared" si="163"/>
        <v>0</v>
      </c>
      <c r="GI81" s="24">
        <f t="shared" si="164"/>
        <v>0</v>
      </c>
      <c r="GJ81" s="24">
        <f t="shared" si="165"/>
        <v>2</v>
      </c>
      <c r="GK81" s="24">
        <f t="shared" si="166"/>
        <v>2</v>
      </c>
      <c r="GL81" s="24">
        <f t="shared" si="167"/>
        <v>2</v>
      </c>
      <c r="GM81" s="31">
        <f t="shared" si="168"/>
        <v>2</v>
      </c>
      <c r="GN81" s="13"/>
    </row>
    <row r="82" spans="1:196">
      <c r="A82" s="54"/>
      <c r="B82" s="54"/>
      <c r="C82" s="54"/>
      <c r="D82" s="54"/>
      <c r="E82" s="54"/>
      <c r="F82" s="54"/>
      <c r="G82" s="54"/>
      <c r="H82" s="54"/>
      <c r="I82" s="54"/>
      <c r="J82" s="54"/>
      <c r="K82" s="54"/>
      <c r="L82" s="54"/>
      <c r="M82" s="56"/>
      <c r="N82" s="54"/>
      <c r="O82" s="54"/>
      <c r="P82" s="54"/>
      <c r="Q82" s="56"/>
      <c r="R82" s="54"/>
      <c r="S82" s="54"/>
      <c r="T82" s="54"/>
      <c r="U82" s="56"/>
      <c r="V82" s="54"/>
      <c r="W82" s="54"/>
      <c r="X82" s="56"/>
      <c r="Y82" s="54"/>
      <c r="Z82" s="54"/>
      <c r="AA82" s="54"/>
      <c r="AB82" s="56"/>
      <c r="AC82" s="54"/>
      <c r="AD82" s="54"/>
      <c r="AE82" s="54"/>
      <c r="AF82" s="56"/>
      <c r="AG82" s="54"/>
      <c r="AH82" s="54"/>
      <c r="AI82" s="56"/>
      <c r="AJ82" s="54"/>
      <c r="AK82" s="54"/>
      <c r="AL82" s="56"/>
      <c r="AM82" s="54"/>
      <c r="AN82" s="54"/>
      <c r="AO82" s="54"/>
      <c r="AP82" s="54"/>
      <c r="AQ82" s="54"/>
      <c r="AR82" s="56"/>
      <c r="AS82" s="54"/>
      <c r="AT82" s="54"/>
      <c r="AU82" s="54"/>
      <c r="AV82" s="54"/>
      <c r="AW82" s="54"/>
      <c r="AX82" s="54"/>
      <c r="AY82" s="56"/>
      <c r="AZ82" s="54"/>
      <c r="BA82" s="54"/>
      <c r="BB82" s="54"/>
      <c r="BC82" s="100"/>
      <c r="BD82" s="8"/>
      <c r="BE82" s="8"/>
      <c r="BF82" s="28" t="s">
        <v>277</v>
      </c>
      <c r="BG82" s="28" t="s">
        <v>277</v>
      </c>
      <c r="BH82" s="28" t="s">
        <v>277</v>
      </c>
      <c r="BI82" s="28" t="s">
        <v>277</v>
      </c>
      <c r="BJ82" s="28" t="s">
        <v>277</v>
      </c>
      <c r="BK82" s="28" t="s">
        <v>277</v>
      </c>
      <c r="BL82" s="28" t="s">
        <v>277</v>
      </c>
      <c r="BM82" s="28" t="s">
        <v>277</v>
      </c>
      <c r="BN82" s="28" t="s">
        <v>277</v>
      </c>
      <c r="BO82" s="28" t="s">
        <v>277</v>
      </c>
      <c r="BP82" s="8"/>
      <c r="BQ82" s="22" t="str">
        <f t="shared" si="115"/>
        <v/>
      </c>
      <c r="BR82" s="22" t="str">
        <f>IF(FV82=FALSE,C82,"")</f>
        <v/>
      </c>
      <c r="BS82" s="22" t="str">
        <f>BR84</f>
        <v/>
      </c>
      <c r="BT82" s="22" t="str">
        <f t="shared" si="169"/>
        <v/>
      </c>
      <c r="BU82" s="22" t="str">
        <f t="shared" si="116"/>
        <v/>
      </c>
      <c r="BV82" s="22" t="str">
        <f t="shared" si="117"/>
        <v/>
      </c>
      <c r="BW82" s="22" t="str">
        <f t="shared" si="118"/>
        <v/>
      </c>
      <c r="BX82" s="22" t="str">
        <f t="shared" si="170"/>
        <v/>
      </c>
      <c r="BY82" s="22" t="str">
        <f t="shared" si="119"/>
        <v/>
      </c>
      <c r="BZ82" s="22" t="str">
        <f t="shared" si="120"/>
        <v/>
      </c>
      <c r="CA82" s="18"/>
      <c r="CB82" s="3" t="str">
        <f>IF(ET82=1, EQ82,"")</f>
        <v/>
      </c>
      <c r="CC82" s="3" t="str">
        <f>IF(ET82=1, ER82,"")</f>
        <v/>
      </c>
      <c r="CD82" s="3" t="str">
        <f>IF(ET82=1, ES82,"")</f>
        <v/>
      </c>
      <c r="CE82" s="3" t="str">
        <f>CB84</f>
        <v/>
      </c>
      <c r="CF82" s="3" t="str">
        <f>CC84</f>
        <v/>
      </c>
      <c r="CG82" s="3" t="str">
        <f>CD84</f>
        <v/>
      </c>
      <c r="CH82" s="3" t="str">
        <f t="shared" si="121"/>
        <v/>
      </c>
      <c r="CI82" s="8"/>
      <c r="CJ82" s="3" t="str">
        <f>IF(ET82=2,V82,"")</f>
        <v/>
      </c>
      <c r="CK82" s="3" t="str">
        <f>IF(ET82=2,W82,"")</f>
        <v/>
      </c>
      <c r="CL82" s="3" t="str">
        <f>CJ84</f>
        <v/>
      </c>
      <c r="CM82" s="3" t="str">
        <f>CK84</f>
        <v/>
      </c>
      <c r="CN82" s="8"/>
      <c r="CO82" s="3" t="str">
        <f>IF(ET82=3,AG82,"")</f>
        <v/>
      </c>
      <c r="CP82" s="3" t="str">
        <f>IF(ET82=3,AH82,"")</f>
        <v/>
      </c>
      <c r="CQ82" s="3" t="str">
        <f>CO84</f>
        <v/>
      </c>
      <c r="CR82" s="3" t="str">
        <f>CP84</f>
        <v/>
      </c>
      <c r="CS82" s="8"/>
      <c r="CT82" s="3" t="str">
        <f>IF(ET82=4,AJ82,"")</f>
        <v/>
      </c>
      <c r="CU82" s="3" t="str">
        <f>IF(ET82=4,AK82,"")</f>
        <v/>
      </c>
      <c r="CV82" s="3" t="str">
        <f>CT84</f>
        <v/>
      </c>
      <c r="CW82" s="3" t="str">
        <f>CU84</f>
        <v/>
      </c>
      <c r="CX82" s="8"/>
      <c r="CY82" s="3" t="str">
        <f>IF(ET82=5,AM82,"")</f>
        <v/>
      </c>
      <c r="CZ82" s="3" t="str">
        <f>IF(ET82=5,AN82,"")</f>
        <v/>
      </c>
      <c r="DA82" s="3" t="str">
        <f>IF(ET82=5,AO82,"")</f>
        <v/>
      </c>
      <c r="DB82" s="3" t="str">
        <f>CY84</f>
        <v/>
      </c>
      <c r="DC82" s="3" t="str">
        <f>CZ84</f>
        <v/>
      </c>
      <c r="DD82" s="3" t="str">
        <f>DA84</f>
        <v/>
      </c>
      <c r="DE82" s="3" t="str">
        <f>IF(ET82=5,AP82,"")</f>
        <v/>
      </c>
      <c r="DF82" s="3" t="str">
        <f>IF(ET82=5,AQ82,"")</f>
        <v/>
      </c>
      <c r="DG82" s="3" t="str">
        <f t="shared" si="122"/>
        <v/>
      </c>
      <c r="DH82" s="8"/>
      <c r="DI82" s="3" t="str">
        <f>IF(ET82=6,AS82,"")</f>
        <v/>
      </c>
      <c r="DJ82" s="3" t="str">
        <f>IF(ET82=6,AT82,"")</f>
        <v/>
      </c>
      <c r="DK82" s="3" t="str">
        <f>IF(ET82=6,AU82,"")</f>
        <v/>
      </c>
      <c r="DL82" s="3" t="str">
        <f>IF(ET82=6,AV82,"")</f>
        <v/>
      </c>
      <c r="DM82" s="3" t="str">
        <f>DI84</f>
        <v/>
      </c>
      <c r="DN82" s="3" t="str">
        <f>DJ84</f>
        <v/>
      </c>
      <c r="DO82" s="3" t="str">
        <f>DK84</f>
        <v/>
      </c>
      <c r="DP82" s="3" t="str">
        <f>DL84</f>
        <v/>
      </c>
      <c r="DQ82" s="3" t="str">
        <f>IF(ET82=6,AW82,"")</f>
        <v/>
      </c>
      <c r="DR82" s="3" t="str">
        <f>IF(ET82=6,AX82,"")</f>
        <v/>
      </c>
      <c r="DS82" s="3" t="str">
        <f t="shared" si="123"/>
        <v/>
      </c>
      <c r="DT82" s="8"/>
      <c r="DU82" s="3" t="str">
        <f>IF(ET82=7,AZ82,"")</f>
        <v/>
      </c>
      <c r="DV82" s="3" t="str">
        <f>IF(ET82=7,BA82,"")</f>
        <v/>
      </c>
      <c r="DW82" s="3" t="str">
        <f>IF(ET82=7,BB82,"")</f>
        <v/>
      </c>
      <c r="DX82" s="3" t="str">
        <f>IF(ET82=7,BC82,"")</f>
        <v/>
      </c>
      <c r="DY82" s="3" t="str">
        <f>DU84</f>
        <v/>
      </c>
      <c r="DZ82" s="3" t="str">
        <f>DV84</f>
        <v/>
      </c>
      <c r="EA82" s="3" t="str">
        <f>DW84</f>
        <v/>
      </c>
      <c r="EB82" s="3" t="str">
        <f>DX84</f>
        <v/>
      </c>
      <c r="EC82" s="3" t="str">
        <f t="shared" si="124"/>
        <v/>
      </c>
      <c r="ED82" s="8"/>
      <c r="EE82" s="28" t="s">
        <v>277</v>
      </c>
      <c r="EF82" s="28" t="s">
        <v>277</v>
      </c>
      <c r="EG82" s="28" t="s">
        <v>277</v>
      </c>
      <c r="EH82" s="28" t="s">
        <v>277</v>
      </c>
      <c r="EI82" s="28" t="s">
        <v>277</v>
      </c>
      <c r="EJ82" s="28" t="s">
        <v>277</v>
      </c>
      <c r="EK82" s="28" t="s">
        <v>277</v>
      </c>
      <c r="EL82" s="28" t="s">
        <v>277</v>
      </c>
      <c r="EM82" s="28" t="s">
        <v>277</v>
      </c>
      <c r="EN82" s="28" t="s">
        <v>277</v>
      </c>
      <c r="EO82" s="8"/>
      <c r="EP82" s="9"/>
      <c r="EQ82" s="10" t="str">
        <f t="shared" si="125"/>
        <v/>
      </c>
      <c r="ER82" s="11" t="str">
        <f t="shared" si="126"/>
        <v/>
      </c>
      <c r="ES82" s="10" t="str">
        <f t="shared" si="127"/>
        <v/>
      </c>
      <c r="ET82" s="10">
        <f t="shared" si="128"/>
        <v>0</v>
      </c>
      <c r="EU82" s="13"/>
      <c r="EV82" s="12" t="b">
        <f t="shared" si="129"/>
        <v>1</v>
      </c>
      <c r="EW82" s="3" t="b">
        <f t="shared" si="130"/>
        <v>1</v>
      </c>
      <c r="EX82" s="3" t="b">
        <f t="shared" si="131"/>
        <v>1</v>
      </c>
      <c r="EY82" s="3" t="b">
        <f t="shared" si="132"/>
        <v>1</v>
      </c>
      <c r="EZ82" s="3">
        <f t="shared" si="133"/>
        <v>0</v>
      </c>
      <c r="FA82" s="3">
        <f t="shared" si="134"/>
        <v>0</v>
      </c>
      <c r="FB82" s="3">
        <f t="shared" si="135"/>
        <v>0</v>
      </c>
      <c r="FC82" s="3">
        <f t="shared" si="136"/>
        <v>0</v>
      </c>
      <c r="FD82" s="3">
        <f t="shared" si="137"/>
        <v>0</v>
      </c>
      <c r="FE82" s="3" t="e">
        <f t="shared" si="138"/>
        <v>#VALUE!</v>
      </c>
      <c r="FF82" s="3">
        <f t="shared" si="139"/>
        <v>0</v>
      </c>
      <c r="FG82" s="3">
        <f t="shared" si="140"/>
        <v>0</v>
      </c>
      <c r="FH82" s="3" t="e">
        <f t="shared" si="141"/>
        <v>#VALUE!</v>
      </c>
      <c r="FI82" s="3" t="b">
        <f t="shared" si="142"/>
        <v>1</v>
      </c>
      <c r="FJ82" s="3" t="b">
        <f t="shared" si="143"/>
        <v>1</v>
      </c>
      <c r="FK82" s="3" t="b">
        <f t="shared" si="144"/>
        <v>1</v>
      </c>
      <c r="FL82" s="3" t="b">
        <f t="shared" si="145"/>
        <v>1</v>
      </c>
      <c r="FM82" s="3" t="b">
        <f t="shared" si="146"/>
        <v>1</v>
      </c>
      <c r="FN82" s="3" t="b">
        <f t="shared" si="147"/>
        <v>1</v>
      </c>
      <c r="FO82" s="3">
        <f t="shared" si="148"/>
        <v>0</v>
      </c>
      <c r="FP82" s="3">
        <f t="shared" si="149"/>
        <v>0</v>
      </c>
      <c r="FQ82" s="3">
        <f t="shared" si="150"/>
        <v>0</v>
      </c>
      <c r="FR82" s="3">
        <f t="shared" si="151"/>
        <v>0</v>
      </c>
      <c r="FS82" s="3">
        <f t="shared" si="152"/>
        <v>0</v>
      </c>
      <c r="FT82" s="3">
        <f t="shared" si="153"/>
        <v>0</v>
      </c>
      <c r="FU82" s="3">
        <f t="shared" si="154"/>
        <v>0</v>
      </c>
      <c r="FV82" s="21" t="b">
        <f t="shared" si="155"/>
        <v>1</v>
      </c>
      <c r="FW82" s="24">
        <f t="shared" si="156"/>
        <v>1</v>
      </c>
      <c r="FX82" s="24">
        <f t="shared" si="157"/>
        <v>0</v>
      </c>
      <c r="FY82" s="25" t="e">
        <f t="shared" si="158"/>
        <v>#VALUE!</v>
      </c>
      <c r="FZ82" s="24" t="e">
        <f t="shared" si="159"/>
        <v>#VALUE!</v>
      </c>
      <c r="GA82" s="24" t="e">
        <f t="shared" si="160"/>
        <v>#VALUE!</v>
      </c>
      <c r="GB82" s="24">
        <f t="shared" si="171"/>
        <v>1</v>
      </c>
      <c r="GC82" s="24" t="e">
        <f t="shared" si="172"/>
        <v>#VALUE!</v>
      </c>
      <c r="GD82" s="24" t="e">
        <f t="shared" si="173"/>
        <v>#VALUE!</v>
      </c>
      <c r="GE82" s="24" t="e">
        <f t="shared" si="174"/>
        <v>#VALUE!</v>
      </c>
      <c r="GF82" s="24">
        <f t="shared" si="161"/>
        <v>0</v>
      </c>
      <c r="GG82" s="24">
        <f t="shared" si="162"/>
        <v>0</v>
      </c>
      <c r="GH82" s="24">
        <f t="shared" si="163"/>
        <v>0</v>
      </c>
      <c r="GI82" s="24">
        <f t="shared" si="164"/>
        <v>0</v>
      </c>
      <c r="GJ82" s="24">
        <f t="shared" si="165"/>
        <v>2</v>
      </c>
      <c r="GK82" s="24">
        <f t="shared" si="166"/>
        <v>2</v>
      </c>
      <c r="GL82" s="24">
        <f t="shared" si="167"/>
        <v>2</v>
      </c>
      <c r="GM82" s="31">
        <f t="shared" si="168"/>
        <v>2</v>
      </c>
      <c r="GN82" s="13"/>
    </row>
    <row r="83" spans="1:196">
      <c r="A83" s="54"/>
      <c r="B83" s="54"/>
      <c r="C83" s="54"/>
      <c r="D83" s="54"/>
      <c r="E83" s="54"/>
      <c r="F83" s="54"/>
      <c r="G83" s="54"/>
      <c r="H83" s="54"/>
      <c r="I83" s="54"/>
      <c r="J83" s="54"/>
      <c r="K83" s="54"/>
      <c r="L83" s="54"/>
      <c r="M83" s="56"/>
      <c r="N83" s="54"/>
      <c r="O83" s="54"/>
      <c r="P83" s="54"/>
      <c r="Q83" s="56"/>
      <c r="R83" s="54"/>
      <c r="S83" s="54"/>
      <c r="T83" s="54"/>
      <c r="U83" s="56"/>
      <c r="V83" s="54"/>
      <c r="W83" s="54"/>
      <c r="X83" s="56"/>
      <c r="Y83" s="54"/>
      <c r="Z83" s="54"/>
      <c r="AA83" s="54"/>
      <c r="AB83" s="56"/>
      <c r="AC83" s="54"/>
      <c r="AD83" s="54"/>
      <c r="AE83" s="54"/>
      <c r="AF83" s="56"/>
      <c r="AG83" s="54"/>
      <c r="AH83" s="54"/>
      <c r="AI83" s="56"/>
      <c r="AJ83" s="54"/>
      <c r="AK83" s="54"/>
      <c r="AL83" s="56"/>
      <c r="AM83" s="54"/>
      <c r="AN83" s="54"/>
      <c r="AO83" s="54"/>
      <c r="AP83" s="54"/>
      <c r="AQ83" s="54"/>
      <c r="AR83" s="56"/>
      <c r="AS83" s="54"/>
      <c r="AT83" s="54"/>
      <c r="AU83" s="54"/>
      <c r="AV83" s="54"/>
      <c r="AW83" s="54"/>
      <c r="AX83" s="54"/>
      <c r="AY83" s="56"/>
      <c r="AZ83" s="54"/>
      <c r="BA83" s="54"/>
      <c r="BB83" s="54"/>
      <c r="BC83" s="100"/>
      <c r="BD83" s="8"/>
      <c r="BE83" s="8"/>
      <c r="BF83" s="28" t="s">
        <v>277</v>
      </c>
      <c r="BG83" s="28" t="s">
        <v>277</v>
      </c>
      <c r="BH83" s="28" t="s">
        <v>277</v>
      </c>
      <c r="BI83" s="28" t="s">
        <v>277</v>
      </c>
      <c r="BJ83" s="28" t="s">
        <v>277</v>
      </c>
      <c r="BK83" s="28" t="s">
        <v>277</v>
      </c>
      <c r="BL83" s="28" t="s">
        <v>277</v>
      </c>
      <c r="BM83" s="28" t="s">
        <v>277</v>
      </c>
      <c r="BN83" s="28" t="s">
        <v>277</v>
      </c>
      <c r="BO83" s="28" t="s">
        <v>277</v>
      </c>
      <c r="BP83" s="8"/>
      <c r="BQ83" s="22" t="str">
        <f t="shared" si="115"/>
        <v/>
      </c>
      <c r="BR83" s="22" t="str">
        <f>BR82</f>
        <v/>
      </c>
      <c r="BS83" s="22" t="str">
        <f>IF(FV82=FALSE,C84,"")</f>
        <v/>
      </c>
      <c r="BT83" s="22" t="str">
        <f t="shared" si="169"/>
        <v/>
      </c>
      <c r="BU83" s="22" t="str">
        <f t="shared" si="116"/>
        <v/>
      </c>
      <c r="BV83" s="22" t="str">
        <f t="shared" si="117"/>
        <v/>
      </c>
      <c r="BW83" s="22" t="str">
        <f t="shared" si="118"/>
        <v/>
      </c>
      <c r="BX83" s="22" t="str">
        <f t="shared" si="170"/>
        <v/>
      </c>
      <c r="BY83" s="22" t="str">
        <f t="shared" si="119"/>
        <v/>
      </c>
      <c r="BZ83" s="22" t="str">
        <f t="shared" si="120"/>
        <v/>
      </c>
      <c r="CA83" s="18"/>
      <c r="CB83" s="3" t="str">
        <f>CB82</f>
        <v/>
      </c>
      <c r="CC83" s="3" t="str">
        <f>CC82</f>
        <v/>
      </c>
      <c r="CD83" s="3" t="str">
        <f>CD82</f>
        <v/>
      </c>
      <c r="CE83" s="3" t="str">
        <f>IF(ET83=1,EQ84,"")</f>
        <v/>
      </c>
      <c r="CF83" s="3" t="str">
        <f>IF(ET83=1,ER84,"")</f>
        <v/>
      </c>
      <c r="CG83" s="3" t="str">
        <f>IF(ET83=1,ES84,"")</f>
        <v/>
      </c>
      <c r="CH83" s="3" t="str">
        <f t="shared" si="121"/>
        <v/>
      </c>
      <c r="CI83" s="8"/>
      <c r="CJ83" s="3" t="str">
        <f>CJ82</f>
        <v/>
      </c>
      <c r="CK83" s="3" t="str">
        <f>CK82</f>
        <v/>
      </c>
      <c r="CL83" s="3" t="str">
        <f>IF(ET84=2,V84,"")</f>
        <v/>
      </c>
      <c r="CM83" s="3" t="str">
        <f>IF(ET84=2,W84,"")</f>
        <v/>
      </c>
      <c r="CN83" s="8"/>
      <c r="CO83" s="3" t="str">
        <f>CO82</f>
        <v/>
      </c>
      <c r="CP83" s="3" t="str">
        <f>CP82</f>
        <v/>
      </c>
      <c r="CQ83" s="3" t="str">
        <f>IF(ET83=3,AG84,"")</f>
        <v/>
      </c>
      <c r="CR83" s="3" t="str">
        <f>IF(ET83=3,AH84,"")</f>
        <v/>
      </c>
      <c r="CS83" s="8"/>
      <c r="CT83" s="3" t="str">
        <f>CT82</f>
        <v/>
      </c>
      <c r="CU83" s="3" t="str">
        <f>CU82</f>
        <v/>
      </c>
      <c r="CV83" s="3" t="str">
        <f>IF(ET83=4,AJ84,"")</f>
        <v/>
      </c>
      <c r="CW83" s="3" t="str">
        <f>IF(ET83=4,AK84,"")</f>
        <v/>
      </c>
      <c r="CX83" s="8"/>
      <c r="CY83" s="3" t="str">
        <f>CY82</f>
        <v/>
      </c>
      <c r="CZ83" s="3" t="str">
        <f>CZ82</f>
        <v/>
      </c>
      <c r="DA83" s="3" t="str">
        <f>DA82</f>
        <v/>
      </c>
      <c r="DB83" s="3" t="str">
        <f>IF(ET83=5,AM84,"")</f>
        <v/>
      </c>
      <c r="DC83" s="3" t="str">
        <f>IF(ET83=5,AN84,"")</f>
        <v/>
      </c>
      <c r="DD83" s="3" t="str">
        <f>IF(ET83=5,AO84,"")</f>
        <v/>
      </c>
      <c r="DE83" s="3" t="str">
        <f>DE82</f>
        <v/>
      </c>
      <c r="DF83" s="3" t="str">
        <f>DF82</f>
        <v/>
      </c>
      <c r="DG83" s="3" t="str">
        <f t="shared" si="122"/>
        <v/>
      </c>
      <c r="DH83" s="8"/>
      <c r="DI83" s="3" t="str">
        <f>DI82</f>
        <v/>
      </c>
      <c r="DJ83" s="3" t="str">
        <f>DJ82</f>
        <v/>
      </c>
      <c r="DK83" s="3" t="str">
        <f>DK82</f>
        <v/>
      </c>
      <c r="DL83" s="3" t="str">
        <f>DL82</f>
        <v/>
      </c>
      <c r="DM83" s="3" t="str">
        <f>IF(ET82=6,AS84,"")</f>
        <v/>
      </c>
      <c r="DN83" s="3" t="str">
        <f>IF(ET82=6,AT84,"")</f>
        <v/>
      </c>
      <c r="DO83" s="3" t="str">
        <f>IF(ET82=6,AU84,"")</f>
        <v/>
      </c>
      <c r="DP83" s="3" t="str">
        <f>IF(ET82=6,AV84,"")</f>
        <v/>
      </c>
      <c r="DQ83" s="3" t="str">
        <f>DQ82</f>
        <v/>
      </c>
      <c r="DR83" s="3" t="str">
        <f>DR82</f>
        <v/>
      </c>
      <c r="DS83" s="3" t="str">
        <f t="shared" si="123"/>
        <v/>
      </c>
      <c r="DT83" s="8"/>
      <c r="DU83" s="3" t="str">
        <f>DU82</f>
        <v/>
      </c>
      <c r="DV83" s="3" t="str">
        <f>DV82</f>
        <v/>
      </c>
      <c r="DW83" s="3" t="str">
        <f>DW82</f>
        <v/>
      </c>
      <c r="DX83" s="3" t="str">
        <f>DX82</f>
        <v/>
      </c>
      <c r="DY83" s="3" t="str">
        <f>IF(ET82=7,AZ84,"")</f>
        <v/>
      </c>
      <c r="DZ83" s="3" t="str">
        <f>IF(ET82=7,BA84,"")</f>
        <v/>
      </c>
      <c r="EA83" s="3" t="str">
        <f>IF(ET82=7,BB84,"")</f>
        <v/>
      </c>
      <c r="EB83" s="3" t="str">
        <f>IF(ET82=7,BC84,"")</f>
        <v/>
      </c>
      <c r="EC83" s="3" t="str">
        <f t="shared" si="124"/>
        <v/>
      </c>
      <c r="ED83" s="8"/>
      <c r="EE83" s="28" t="s">
        <v>277</v>
      </c>
      <c r="EF83" s="28" t="s">
        <v>277</v>
      </c>
      <c r="EG83" s="28" t="s">
        <v>277</v>
      </c>
      <c r="EH83" s="28" t="s">
        <v>277</v>
      </c>
      <c r="EI83" s="28" t="s">
        <v>277</v>
      </c>
      <c r="EJ83" s="28" t="s">
        <v>277</v>
      </c>
      <c r="EK83" s="28" t="s">
        <v>277</v>
      </c>
      <c r="EL83" s="28" t="s">
        <v>277</v>
      </c>
      <c r="EM83" s="28" t="s">
        <v>277</v>
      </c>
      <c r="EN83" s="28" t="s">
        <v>277</v>
      </c>
      <c r="EO83" s="8"/>
      <c r="EP83" s="9"/>
      <c r="EQ83" s="10" t="str">
        <f t="shared" si="125"/>
        <v/>
      </c>
      <c r="ER83" s="11" t="str">
        <f t="shared" si="126"/>
        <v/>
      </c>
      <c r="ES83" s="10" t="str">
        <f t="shared" si="127"/>
        <v/>
      </c>
      <c r="ET83" s="10">
        <f t="shared" si="128"/>
        <v>0</v>
      </c>
      <c r="EU83" s="13"/>
      <c r="EV83" s="12" t="b">
        <f t="shared" si="129"/>
        <v>1</v>
      </c>
      <c r="EW83" s="3" t="b">
        <f t="shared" si="130"/>
        <v>1</v>
      </c>
      <c r="EX83" s="3" t="b">
        <f t="shared" si="131"/>
        <v>1</v>
      </c>
      <c r="EY83" s="3" t="b">
        <f t="shared" si="132"/>
        <v>1</v>
      </c>
      <c r="EZ83" s="3">
        <f t="shared" si="133"/>
        <v>0</v>
      </c>
      <c r="FA83" s="3">
        <f t="shared" si="134"/>
        <v>0</v>
      </c>
      <c r="FB83" s="3">
        <f t="shared" si="135"/>
        <v>0</v>
      </c>
      <c r="FC83" s="3">
        <f t="shared" si="136"/>
        <v>0</v>
      </c>
      <c r="FD83" s="3">
        <f t="shared" si="137"/>
        <v>0</v>
      </c>
      <c r="FE83" s="3" t="e">
        <f t="shared" si="138"/>
        <v>#VALUE!</v>
      </c>
      <c r="FF83" s="3">
        <f t="shared" si="139"/>
        <v>0</v>
      </c>
      <c r="FG83" s="3">
        <f t="shared" si="140"/>
        <v>0</v>
      </c>
      <c r="FH83" s="3" t="e">
        <f t="shared" si="141"/>
        <v>#VALUE!</v>
      </c>
      <c r="FI83" s="3" t="b">
        <f t="shared" si="142"/>
        <v>1</v>
      </c>
      <c r="FJ83" s="3" t="b">
        <f t="shared" si="143"/>
        <v>1</v>
      </c>
      <c r="FK83" s="3" t="b">
        <f t="shared" si="144"/>
        <v>1</v>
      </c>
      <c r="FL83" s="3" t="b">
        <f t="shared" si="145"/>
        <v>1</v>
      </c>
      <c r="FM83" s="3" t="b">
        <f t="shared" si="146"/>
        <v>1</v>
      </c>
      <c r="FN83" s="3" t="b">
        <f t="shared" si="147"/>
        <v>1</v>
      </c>
      <c r="FO83" s="3">
        <f t="shared" si="148"/>
        <v>0</v>
      </c>
      <c r="FP83" s="3">
        <f t="shared" si="149"/>
        <v>0</v>
      </c>
      <c r="FQ83" s="3">
        <f t="shared" si="150"/>
        <v>0</v>
      </c>
      <c r="FR83" s="3">
        <f t="shared" si="151"/>
        <v>0</v>
      </c>
      <c r="FS83" s="3">
        <f t="shared" si="152"/>
        <v>0</v>
      </c>
      <c r="FT83" s="3">
        <f t="shared" si="153"/>
        <v>0</v>
      </c>
      <c r="FU83" s="3">
        <f t="shared" si="154"/>
        <v>0</v>
      </c>
      <c r="FV83" s="21" t="b">
        <f t="shared" si="155"/>
        <v>1</v>
      </c>
      <c r="FW83" s="24">
        <f t="shared" si="156"/>
        <v>1</v>
      </c>
      <c r="FX83" s="24">
        <f t="shared" si="157"/>
        <v>0</v>
      </c>
      <c r="FY83" s="25" t="e">
        <f t="shared" si="158"/>
        <v>#VALUE!</v>
      </c>
      <c r="FZ83" s="24" t="e">
        <f t="shared" si="159"/>
        <v>#VALUE!</v>
      </c>
      <c r="GA83" s="24" t="e">
        <f t="shared" si="160"/>
        <v>#VALUE!</v>
      </c>
      <c r="GB83" s="24">
        <f t="shared" si="171"/>
        <v>1</v>
      </c>
      <c r="GC83" s="24" t="e">
        <f t="shared" si="172"/>
        <v>#VALUE!</v>
      </c>
      <c r="GD83" s="24" t="e">
        <f t="shared" si="173"/>
        <v>#VALUE!</v>
      </c>
      <c r="GE83" s="24" t="e">
        <f t="shared" si="174"/>
        <v>#VALUE!</v>
      </c>
      <c r="GF83" s="24">
        <f t="shared" si="161"/>
        <v>0</v>
      </c>
      <c r="GG83" s="24">
        <f t="shared" si="162"/>
        <v>0</v>
      </c>
      <c r="GH83" s="24">
        <f t="shared" si="163"/>
        <v>0</v>
      </c>
      <c r="GI83" s="24">
        <f t="shared" si="164"/>
        <v>0</v>
      </c>
      <c r="GJ83" s="24">
        <f t="shared" si="165"/>
        <v>2</v>
      </c>
      <c r="GK83" s="24">
        <f t="shared" si="166"/>
        <v>2</v>
      </c>
      <c r="GL83" s="24">
        <f t="shared" si="167"/>
        <v>2</v>
      </c>
      <c r="GM83" s="31">
        <f t="shared" si="168"/>
        <v>2</v>
      </c>
      <c r="GN83" s="13"/>
    </row>
    <row r="84" spans="1:196">
      <c r="A84" s="54"/>
      <c r="B84" s="54"/>
      <c r="C84" s="54"/>
      <c r="D84" s="54"/>
      <c r="E84" s="54"/>
      <c r="F84" s="54"/>
      <c r="G84" s="54"/>
      <c r="H84" s="54"/>
      <c r="I84" s="54"/>
      <c r="J84" s="54"/>
      <c r="K84" s="54"/>
      <c r="L84" s="54"/>
      <c r="M84" s="56"/>
      <c r="N84" s="54"/>
      <c r="O84" s="54"/>
      <c r="P84" s="54"/>
      <c r="Q84" s="56"/>
      <c r="R84" s="54"/>
      <c r="S84" s="54"/>
      <c r="T84" s="54"/>
      <c r="U84" s="56"/>
      <c r="V84" s="54"/>
      <c r="W84" s="54"/>
      <c r="X84" s="56"/>
      <c r="Y84" s="54"/>
      <c r="Z84" s="54"/>
      <c r="AA84" s="54"/>
      <c r="AB84" s="56"/>
      <c r="AC84" s="54"/>
      <c r="AD84" s="54"/>
      <c r="AE84" s="54"/>
      <c r="AF84" s="56"/>
      <c r="AG84" s="54"/>
      <c r="AH84" s="54"/>
      <c r="AI84" s="56"/>
      <c r="AJ84" s="54"/>
      <c r="AK84" s="54"/>
      <c r="AL84" s="56"/>
      <c r="AM84" s="54"/>
      <c r="AN84" s="54"/>
      <c r="AO84" s="54"/>
      <c r="AP84" s="54"/>
      <c r="AQ84" s="54"/>
      <c r="AR84" s="56"/>
      <c r="AS84" s="54"/>
      <c r="AT84" s="54"/>
      <c r="AU84" s="54"/>
      <c r="AV84" s="54"/>
      <c r="AW84" s="54"/>
      <c r="AX84" s="54"/>
      <c r="AY84" s="56"/>
      <c r="AZ84" s="54"/>
      <c r="BA84" s="54"/>
      <c r="BB84" s="54"/>
      <c r="BC84" s="100"/>
      <c r="BD84" s="8"/>
      <c r="BE84" s="8"/>
      <c r="BF84" s="28" t="s">
        <v>277</v>
      </c>
      <c r="BG84" s="28" t="s">
        <v>277</v>
      </c>
      <c r="BH84" s="28" t="s">
        <v>277</v>
      </c>
      <c r="BI84" s="28" t="s">
        <v>277</v>
      </c>
      <c r="BJ84" s="28" t="s">
        <v>277</v>
      </c>
      <c r="BK84" s="28" t="s">
        <v>277</v>
      </c>
      <c r="BL84" s="28" t="s">
        <v>277</v>
      </c>
      <c r="BM84" s="28" t="s">
        <v>277</v>
      </c>
      <c r="BN84" s="28" t="s">
        <v>277</v>
      </c>
      <c r="BO84" s="28" t="s">
        <v>277</v>
      </c>
      <c r="BP84" s="8"/>
      <c r="BQ84" s="22" t="str">
        <f t="shared" si="115"/>
        <v/>
      </c>
      <c r="BR84" s="22" t="str">
        <f>IF(FV82=FALSE,C83,"")</f>
        <v/>
      </c>
      <c r="BS84" s="22" t="str">
        <f>BS83</f>
        <v/>
      </c>
      <c r="BT84" s="22" t="str">
        <f t="shared" si="169"/>
        <v/>
      </c>
      <c r="BU84" s="22" t="str">
        <f t="shared" si="116"/>
        <v/>
      </c>
      <c r="BV84" s="22" t="str">
        <f t="shared" si="117"/>
        <v/>
      </c>
      <c r="BW84" s="22" t="str">
        <f t="shared" si="118"/>
        <v/>
      </c>
      <c r="BX84" s="22" t="str">
        <f t="shared" si="170"/>
        <v/>
      </c>
      <c r="BY84" s="22" t="str">
        <f t="shared" si="119"/>
        <v/>
      </c>
      <c r="BZ84" s="22" t="str">
        <f t="shared" si="120"/>
        <v/>
      </c>
      <c r="CA84" s="18"/>
      <c r="CB84" s="3" t="str">
        <f>IF(ET82=1, EQ83,"")</f>
        <v/>
      </c>
      <c r="CC84" s="3" t="str">
        <f>IF(ET82=1, ER83,"")</f>
        <v/>
      </c>
      <c r="CD84" s="3" t="str">
        <f>IF(ET82=1, ES83,"")</f>
        <v/>
      </c>
      <c r="CE84" s="3" t="str">
        <f>CE83</f>
        <v/>
      </c>
      <c r="CF84" s="3" t="str">
        <f>CF83</f>
        <v/>
      </c>
      <c r="CG84" s="3" t="str">
        <f>CG83</f>
        <v/>
      </c>
      <c r="CH84" s="3" t="str">
        <f t="shared" si="121"/>
        <v/>
      </c>
      <c r="CI84" s="8"/>
      <c r="CJ84" s="3" t="str">
        <f>IF(ET84=2,V83,"")</f>
        <v/>
      </c>
      <c r="CK84" s="3" t="str">
        <f>IF(ET84=2,W83,"")</f>
        <v/>
      </c>
      <c r="CL84" s="3" t="str">
        <f>CL83</f>
        <v/>
      </c>
      <c r="CM84" s="3" t="str">
        <f>CM83</f>
        <v/>
      </c>
      <c r="CN84" s="8"/>
      <c r="CO84" s="3" t="str">
        <f>IF(ET84=3,AG83,"")</f>
        <v/>
      </c>
      <c r="CP84" s="3" t="str">
        <f>IF(ET84=3,AH83,"")</f>
        <v/>
      </c>
      <c r="CQ84" s="3" t="str">
        <f>CQ83</f>
        <v/>
      </c>
      <c r="CR84" s="3" t="str">
        <f>CR83</f>
        <v/>
      </c>
      <c r="CS84" s="8"/>
      <c r="CT84" s="3" t="str">
        <f>IF(ET84=4,AJ83,"")</f>
        <v/>
      </c>
      <c r="CU84" s="3" t="str">
        <f>IF(ET84=4,AK83,"")</f>
        <v/>
      </c>
      <c r="CV84" s="3" t="str">
        <f>CV83</f>
        <v/>
      </c>
      <c r="CW84" s="3" t="str">
        <f>CW83</f>
        <v/>
      </c>
      <c r="CX84" s="8"/>
      <c r="CY84" s="3" t="str">
        <f>IF(ET84=5,AM83,"")</f>
        <v/>
      </c>
      <c r="CZ84" s="3" t="str">
        <f>IF(ET84=5,AN83,"")</f>
        <v/>
      </c>
      <c r="DA84" s="3" t="str">
        <f>IF(ET84=5,AO83,"")</f>
        <v/>
      </c>
      <c r="DB84" s="3" t="str">
        <f>DB83</f>
        <v/>
      </c>
      <c r="DC84" s="3" t="str">
        <f>DC83</f>
        <v/>
      </c>
      <c r="DD84" s="3" t="str">
        <f>DD83</f>
        <v/>
      </c>
      <c r="DE84" s="3" t="str">
        <f>DE83</f>
        <v/>
      </c>
      <c r="DF84" s="3" t="str">
        <f>DF83</f>
        <v/>
      </c>
      <c r="DG84" s="3" t="str">
        <f t="shared" si="122"/>
        <v/>
      </c>
      <c r="DH84" s="8"/>
      <c r="DI84" s="3" t="str">
        <f>IF(ET82=6,AS83,"")</f>
        <v/>
      </c>
      <c r="DJ84" s="3" t="str">
        <f>IF(ET82=6,AT83,"")</f>
        <v/>
      </c>
      <c r="DK84" s="3" t="str">
        <f>IF(ET82=6,AU83,"")</f>
        <v/>
      </c>
      <c r="DL84" s="3" t="str">
        <f>IF(ET82=6,AV83,"")</f>
        <v/>
      </c>
      <c r="DM84" s="3" t="str">
        <f>DM83</f>
        <v/>
      </c>
      <c r="DN84" s="3" t="str">
        <f>DN83</f>
        <v/>
      </c>
      <c r="DO84" s="3" t="str">
        <f>DO83</f>
        <v/>
      </c>
      <c r="DP84" s="3" t="str">
        <f>DP83</f>
        <v/>
      </c>
      <c r="DQ84" s="3" t="str">
        <f>DQ83</f>
        <v/>
      </c>
      <c r="DR84" s="3" t="str">
        <f>DR83</f>
        <v/>
      </c>
      <c r="DS84" s="3" t="str">
        <f t="shared" si="123"/>
        <v/>
      </c>
      <c r="DT84" s="8"/>
      <c r="DU84" s="3" t="str">
        <f>IF(ET82=7,AZ83,"")</f>
        <v/>
      </c>
      <c r="DV84" s="3" t="str">
        <f>IF(ET82=7,BA83,"")</f>
        <v/>
      </c>
      <c r="DW84" s="3" t="str">
        <f>IF(ET82=7,BB83,"")</f>
        <v/>
      </c>
      <c r="DX84" s="3" t="str">
        <f>IF(ET82=7,BC83,"")</f>
        <v/>
      </c>
      <c r="DY84" s="3" t="str">
        <f>DY83</f>
        <v/>
      </c>
      <c r="DZ84" s="3" t="str">
        <f>DZ83</f>
        <v/>
      </c>
      <c r="EA84" s="3" t="str">
        <f>EA83</f>
        <v/>
      </c>
      <c r="EB84" s="3" t="str">
        <f>EB83</f>
        <v/>
      </c>
      <c r="EC84" s="3" t="str">
        <f t="shared" si="124"/>
        <v/>
      </c>
      <c r="ED84" s="8"/>
      <c r="EE84" s="28" t="s">
        <v>277</v>
      </c>
      <c r="EF84" s="28" t="s">
        <v>277</v>
      </c>
      <c r="EG84" s="28" t="s">
        <v>277</v>
      </c>
      <c r="EH84" s="28" t="s">
        <v>277</v>
      </c>
      <c r="EI84" s="28" t="s">
        <v>277</v>
      </c>
      <c r="EJ84" s="28" t="s">
        <v>277</v>
      </c>
      <c r="EK84" s="28" t="s">
        <v>277</v>
      </c>
      <c r="EL84" s="28" t="s">
        <v>277</v>
      </c>
      <c r="EM84" s="28" t="s">
        <v>277</v>
      </c>
      <c r="EN84" s="28" t="s">
        <v>277</v>
      </c>
      <c r="EO84" s="8"/>
      <c r="EP84" s="9"/>
      <c r="EQ84" s="10" t="str">
        <f t="shared" si="125"/>
        <v/>
      </c>
      <c r="ER84" s="11" t="str">
        <f t="shared" si="126"/>
        <v/>
      </c>
      <c r="ES84" s="10" t="str">
        <f t="shared" si="127"/>
        <v/>
      </c>
      <c r="ET84" s="10">
        <f t="shared" si="128"/>
        <v>0</v>
      </c>
      <c r="EU84" s="13"/>
      <c r="EV84" s="12" t="b">
        <f t="shared" si="129"/>
        <v>1</v>
      </c>
      <c r="EW84" s="3" t="b">
        <f t="shared" si="130"/>
        <v>1</v>
      </c>
      <c r="EX84" s="3" t="b">
        <f t="shared" si="131"/>
        <v>1</v>
      </c>
      <c r="EY84" s="3" t="b">
        <f t="shared" si="132"/>
        <v>1</v>
      </c>
      <c r="EZ84" s="3">
        <f t="shared" si="133"/>
        <v>0</v>
      </c>
      <c r="FA84" s="3">
        <f t="shared" si="134"/>
        <v>0</v>
      </c>
      <c r="FB84" s="3">
        <f t="shared" si="135"/>
        <v>0</v>
      </c>
      <c r="FC84" s="3">
        <f t="shared" si="136"/>
        <v>0</v>
      </c>
      <c r="FD84" s="3">
        <f t="shared" si="137"/>
        <v>0</v>
      </c>
      <c r="FE84" s="3" t="e">
        <f t="shared" si="138"/>
        <v>#VALUE!</v>
      </c>
      <c r="FF84" s="3">
        <f t="shared" si="139"/>
        <v>0</v>
      </c>
      <c r="FG84" s="3">
        <f t="shared" si="140"/>
        <v>0</v>
      </c>
      <c r="FH84" s="3" t="e">
        <f t="shared" si="141"/>
        <v>#VALUE!</v>
      </c>
      <c r="FI84" s="3" t="b">
        <f t="shared" si="142"/>
        <v>1</v>
      </c>
      <c r="FJ84" s="3" t="b">
        <f t="shared" si="143"/>
        <v>1</v>
      </c>
      <c r="FK84" s="3" t="b">
        <f t="shared" si="144"/>
        <v>1</v>
      </c>
      <c r="FL84" s="3" t="b">
        <f t="shared" si="145"/>
        <v>1</v>
      </c>
      <c r="FM84" s="3" t="b">
        <f t="shared" si="146"/>
        <v>1</v>
      </c>
      <c r="FN84" s="3" t="b">
        <f t="shared" si="147"/>
        <v>1</v>
      </c>
      <c r="FO84" s="3">
        <f t="shared" si="148"/>
        <v>0</v>
      </c>
      <c r="FP84" s="3">
        <f t="shared" si="149"/>
        <v>0</v>
      </c>
      <c r="FQ84" s="3">
        <f t="shared" si="150"/>
        <v>0</v>
      </c>
      <c r="FR84" s="3">
        <f t="shared" si="151"/>
        <v>0</v>
      </c>
      <c r="FS84" s="3">
        <f t="shared" si="152"/>
        <v>0</v>
      </c>
      <c r="FT84" s="3">
        <f t="shared" si="153"/>
        <v>0</v>
      </c>
      <c r="FU84" s="3">
        <f t="shared" si="154"/>
        <v>0</v>
      </c>
      <c r="FV84" s="21" t="b">
        <f t="shared" si="155"/>
        <v>1</v>
      </c>
      <c r="FW84" s="24">
        <f t="shared" si="156"/>
        <v>1</v>
      </c>
      <c r="FX84" s="24">
        <f t="shared" si="157"/>
        <v>0</v>
      </c>
      <c r="FY84" s="25" t="e">
        <f t="shared" si="158"/>
        <v>#VALUE!</v>
      </c>
      <c r="FZ84" s="24" t="e">
        <f t="shared" si="159"/>
        <v>#VALUE!</v>
      </c>
      <c r="GA84" s="24" t="e">
        <f t="shared" si="160"/>
        <v>#VALUE!</v>
      </c>
      <c r="GB84" s="24">
        <f t="shared" si="171"/>
        <v>1</v>
      </c>
      <c r="GC84" s="24" t="e">
        <f t="shared" si="172"/>
        <v>#VALUE!</v>
      </c>
      <c r="GD84" s="24" t="e">
        <f t="shared" si="173"/>
        <v>#VALUE!</v>
      </c>
      <c r="GE84" s="24" t="e">
        <f t="shared" si="174"/>
        <v>#VALUE!</v>
      </c>
      <c r="GF84" s="24">
        <f t="shared" si="161"/>
        <v>0</v>
      </c>
      <c r="GG84" s="24">
        <f t="shared" si="162"/>
        <v>0</v>
      </c>
      <c r="GH84" s="24">
        <f t="shared" si="163"/>
        <v>0</v>
      </c>
      <c r="GI84" s="24">
        <f t="shared" si="164"/>
        <v>0</v>
      </c>
      <c r="GJ84" s="24">
        <f t="shared" si="165"/>
        <v>2</v>
      </c>
      <c r="GK84" s="24">
        <f t="shared" si="166"/>
        <v>2</v>
      </c>
      <c r="GL84" s="24">
        <f t="shared" si="167"/>
        <v>2</v>
      </c>
      <c r="GM84" s="31">
        <f t="shared" si="168"/>
        <v>2</v>
      </c>
      <c r="GN84" s="13"/>
    </row>
    <row r="85" spans="1:196">
      <c r="A85" s="54"/>
      <c r="B85" s="54"/>
      <c r="C85" s="54"/>
      <c r="D85" s="54"/>
      <c r="E85" s="54"/>
      <c r="F85" s="54"/>
      <c r="G85" s="54"/>
      <c r="H85" s="54"/>
      <c r="I85" s="54"/>
      <c r="J85" s="54"/>
      <c r="K85" s="54"/>
      <c r="L85" s="54"/>
      <c r="M85" s="56"/>
      <c r="N85" s="54"/>
      <c r="O85" s="54"/>
      <c r="P85" s="54"/>
      <c r="Q85" s="56"/>
      <c r="R85" s="54"/>
      <c r="S85" s="54"/>
      <c r="T85" s="54"/>
      <c r="U85" s="56"/>
      <c r="V85" s="54"/>
      <c r="W85" s="54"/>
      <c r="X85" s="56"/>
      <c r="Y85" s="54"/>
      <c r="Z85" s="54"/>
      <c r="AA85" s="54"/>
      <c r="AB85" s="56"/>
      <c r="AC85" s="54"/>
      <c r="AD85" s="54"/>
      <c r="AE85" s="54"/>
      <c r="AF85" s="56"/>
      <c r="AG85" s="54"/>
      <c r="AH85" s="54"/>
      <c r="AI85" s="56"/>
      <c r="AJ85" s="54"/>
      <c r="AK85" s="54"/>
      <c r="AL85" s="56"/>
      <c r="AM85" s="54"/>
      <c r="AN85" s="54"/>
      <c r="AO85" s="54"/>
      <c r="AP85" s="54"/>
      <c r="AQ85" s="54"/>
      <c r="AR85" s="56"/>
      <c r="AS85" s="54"/>
      <c r="AT85" s="54"/>
      <c r="AU85" s="54"/>
      <c r="AV85" s="54"/>
      <c r="AW85" s="54"/>
      <c r="AX85" s="54"/>
      <c r="AY85" s="56"/>
      <c r="AZ85" s="54"/>
      <c r="BA85" s="54"/>
      <c r="BB85" s="54"/>
      <c r="BC85" s="100"/>
      <c r="BD85" s="8"/>
      <c r="BE85" s="8"/>
      <c r="BF85" s="28" t="s">
        <v>277</v>
      </c>
      <c r="BG85" s="28" t="s">
        <v>277</v>
      </c>
      <c r="BH85" s="28" t="s">
        <v>277</v>
      </c>
      <c r="BI85" s="28" t="s">
        <v>277</v>
      </c>
      <c r="BJ85" s="28" t="s">
        <v>277</v>
      </c>
      <c r="BK85" s="28" t="s">
        <v>277</v>
      </c>
      <c r="BL85" s="28" t="s">
        <v>277</v>
      </c>
      <c r="BM85" s="28" t="s">
        <v>277</v>
      </c>
      <c r="BN85" s="28" t="s">
        <v>277</v>
      </c>
      <c r="BO85" s="28" t="s">
        <v>277</v>
      </c>
      <c r="BP85" s="8"/>
      <c r="BQ85" s="22" t="str">
        <f t="shared" si="115"/>
        <v/>
      </c>
      <c r="BR85" s="22" t="str">
        <f>IF(FV85=FALSE,C85,"")</f>
        <v/>
      </c>
      <c r="BS85" s="22" t="str">
        <f>BR87</f>
        <v/>
      </c>
      <c r="BT85" s="22" t="str">
        <f t="shared" si="169"/>
        <v/>
      </c>
      <c r="BU85" s="22" t="str">
        <f t="shared" si="116"/>
        <v/>
      </c>
      <c r="BV85" s="22" t="str">
        <f t="shared" si="117"/>
        <v/>
      </c>
      <c r="BW85" s="22" t="str">
        <f t="shared" si="118"/>
        <v/>
      </c>
      <c r="BX85" s="22" t="str">
        <f t="shared" si="170"/>
        <v/>
      </c>
      <c r="BY85" s="22" t="str">
        <f t="shared" si="119"/>
        <v/>
      </c>
      <c r="BZ85" s="22" t="str">
        <f t="shared" si="120"/>
        <v/>
      </c>
      <c r="CA85" s="18"/>
      <c r="CB85" s="3" t="str">
        <f>IF(ET85=1, EQ85,"")</f>
        <v/>
      </c>
      <c r="CC85" s="3" t="str">
        <f>IF(ET85=1, ER85,"")</f>
        <v/>
      </c>
      <c r="CD85" s="3" t="str">
        <f>IF(ET85=1, ES85,"")</f>
        <v/>
      </c>
      <c r="CE85" s="3" t="str">
        <f>CB87</f>
        <v/>
      </c>
      <c r="CF85" s="3" t="str">
        <f>CC87</f>
        <v/>
      </c>
      <c r="CG85" s="3" t="str">
        <f>CD87</f>
        <v/>
      </c>
      <c r="CH85" s="3" t="str">
        <f t="shared" si="121"/>
        <v/>
      </c>
      <c r="CI85" s="8"/>
      <c r="CJ85" s="3" t="str">
        <f>IF(ET85=2,V85,"")</f>
        <v/>
      </c>
      <c r="CK85" s="3" t="str">
        <f>IF(ET85=2,W85,"")</f>
        <v/>
      </c>
      <c r="CL85" s="3" t="str">
        <f>CJ87</f>
        <v/>
      </c>
      <c r="CM85" s="3" t="str">
        <f>CK87</f>
        <v/>
      </c>
      <c r="CN85" s="8"/>
      <c r="CO85" s="3" t="str">
        <f>IF(ET85=3,AG85,"")</f>
        <v/>
      </c>
      <c r="CP85" s="3" t="str">
        <f>IF(ET85=3,AH85,"")</f>
        <v/>
      </c>
      <c r="CQ85" s="3" t="str">
        <f>CO87</f>
        <v/>
      </c>
      <c r="CR85" s="3" t="str">
        <f>CP87</f>
        <v/>
      </c>
      <c r="CS85" s="8"/>
      <c r="CT85" s="3" t="str">
        <f>IF(ET85=4,AJ85,"")</f>
        <v/>
      </c>
      <c r="CU85" s="3" t="str">
        <f>IF(ET85=4,AK85,"")</f>
        <v/>
      </c>
      <c r="CV85" s="3" t="str">
        <f>CT87</f>
        <v/>
      </c>
      <c r="CW85" s="3" t="str">
        <f>CU87</f>
        <v/>
      </c>
      <c r="CX85" s="8"/>
      <c r="CY85" s="3" t="str">
        <f>IF(ET85=5,AM85,"")</f>
        <v/>
      </c>
      <c r="CZ85" s="3" t="str">
        <f>IF(ET85=5,AN85,"")</f>
        <v/>
      </c>
      <c r="DA85" s="3" t="str">
        <f>IF(ET85=5,AO85,"")</f>
        <v/>
      </c>
      <c r="DB85" s="3" t="str">
        <f>CY87</f>
        <v/>
      </c>
      <c r="DC85" s="3" t="str">
        <f>CZ87</f>
        <v/>
      </c>
      <c r="DD85" s="3" t="str">
        <f>DA87</f>
        <v/>
      </c>
      <c r="DE85" s="3" t="str">
        <f>IF(ET85=5,AP85,"")</f>
        <v/>
      </c>
      <c r="DF85" s="3" t="str">
        <f>IF(ET85=5,AQ85,"")</f>
        <v/>
      </c>
      <c r="DG85" s="3" t="str">
        <f t="shared" si="122"/>
        <v/>
      </c>
      <c r="DH85" s="8"/>
      <c r="DI85" s="3" t="str">
        <f>IF(ET85=6,AS85,"")</f>
        <v/>
      </c>
      <c r="DJ85" s="3" t="str">
        <f>IF(ET85=6,AT85,"")</f>
        <v/>
      </c>
      <c r="DK85" s="3" t="str">
        <f>IF(ET85=6,AU85,"")</f>
        <v/>
      </c>
      <c r="DL85" s="3" t="str">
        <f>IF(ET85=6,AV85,"")</f>
        <v/>
      </c>
      <c r="DM85" s="3" t="str">
        <f>DI87</f>
        <v/>
      </c>
      <c r="DN85" s="3" t="str">
        <f>DJ87</f>
        <v/>
      </c>
      <c r="DO85" s="3" t="str">
        <f>DK87</f>
        <v/>
      </c>
      <c r="DP85" s="3" t="str">
        <f>DL87</f>
        <v/>
      </c>
      <c r="DQ85" s="3" t="str">
        <f>IF(ET85=6,AW85,"")</f>
        <v/>
      </c>
      <c r="DR85" s="3" t="str">
        <f>IF(ET85=6,AX85,"")</f>
        <v/>
      </c>
      <c r="DS85" s="3" t="str">
        <f t="shared" si="123"/>
        <v/>
      </c>
      <c r="DT85" s="8"/>
      <c r="DU85" s="3" t="str">
        <f>IF(ET85=7,AZ85,"")</f>
        <v/>
      </c>
      <c r="DV85" s="3" t="str">
        <f>IF(ET85=7,BA85,"")</f>
        <v/>
      </c>
      <c r="DW85" s="3" t="str">
        <f>IF(ET85=7,BB85,"")</f>
        <v/>
      </c>
      <c r="DX85" s="3" t="str">
        <f>IF(ET85=7,BC85,"")</f>
        <v/>
      </c>
      <c r="DY85" s="3" t="str">
        <f>DU87</f>
        <v/>
      </c>
      <c r="DZ85" s="3" t="str">
        <f>DV87</f>
        <v/>
      </c>
      <c r="EA85" s="3" t="str">
        <f>DW87</f>
        <v/>
      </c>
      <c r="EB85" s="3" t="str">
        <f>DX87</f>
        <v/>
      </c>
      <c r="EC85" s="3" t="str">
        <f t="shared" si="124"/>
        <v/>
      </c>
      <c r="ED85" s="8"/>
      <c r="EE85" s="28" t="s">
        <v>277</v>
      </c>
      <c r="EF85" s="28" t="s">
        <v>277</v>
      </c>
      <c r="EG85" s="28" t="s">
        <v>277</v>
      </c>
      <c r="EH85" s="28" t="s">
        <v>277</v>
      </c>
      <c r="EI85" s="28" t="s">
        <v>277</v>
      </c>
      <c r="EJ85" s="28" t="s">
        <v>277</v>
      </c>
      <c r="EK85" s="28" t="s">
        <v>277</v>
      </c>
      <c r="EL85" s="28" t="s">
        <v>277</v>
      </c>
      <c r="EM85" s="28" t="s">
        <v>277</v>
      </c>
      <c r="EN85" s="28" t="s">
        <v>277</v>
      </c>
      <c r="EO85" s="8"/>
      <c r="EP85" s="9"/>
      <c r="EQ85" s="10" t="str">
        <f t="shared" si="125"/>
        <v/>
      </c>
      <c r="ER85" s="11" t="str">
        <f t="shared" si="126"/>
        <v/>
      </c>
      <c r="ES85" s="10" t="str">
        <f t="shared" si="127"/>
        <v/>
      </c>
      <c r="ET85" s="10">
        <f t="shared" si="128"/>
        <v>0</v>
      </c>
      <c r="EU85" s="13"/>
      <c r="EV85" s="12" t="b">
        <f t="shared" si="129"/>
        <v>1</v>
      </c>
      <c r="EW85" s="3" t="b">
        <f t="shared" si="130"/>
        <v>1</v>
      </c>
      <c r="EX85" s="3" t="b">
        <f t="shared" si="131"/>
        <v>1</v>
      </c>
      <c r="EY85" s="3" t="b">
        <f t="shared" si="132"/>
        <v>1</v>
      </c>
      <c r="EZ85" s="3">
        <f t="shared" si="133"/>
        <v>0</v>
      </c>
      <c r="FA85" s="3">
        <f t="shared" si="134"/>
        <v>0</v>
      </c>
      <c r="FB85" s="3">
        <f t="shared" si="135"/>
        <v>0</v>
      </c>
      <c r="FC85" s="3">
        <f t="shared" si="136"/>
        <v>0</v>
      </c>
      <c r="FD85" s="3">
        <f t="shared" si="137"/>
        <v>0</v>
      </c>
      <c r="FE85" s="3" t="e">
        <f t="shared" si="138"/>
        <v>#VALUE!</v>
      </c>
      <c r="FF85" s="3">
        <f t="shared" si="139"/>
        <v>0</v>
      </c>
      <c r="FG85" s="3">
        <f t="shared" si="140"/>
        <v>0</v>
      </c>
      <c r="FH85" s="3" t="e">
        <f t="shared" si="141"/>
        <v>#VALUE!</v>
      </c>
      <c r="FI85" s="3" t="b">
        <f t="shared" si="142"/>
        <v>1</v>
      </c>
      <c r="FJ85" s="3" t="b">
        <f t="shared" si="143"/>
        <v>1</v>
      </c>
      <c r="FK85" s="3" t="b">
        <f t="shared" si="144"/>
        <v>1</v>
      </c>
      <c r="FL85" s="3" t="b">
        <f t="shared" si="145"/>
        <v>1</v>
      </c>
      <c r="FM85" s="3" t="b">
        <f t="shared" si="146"/>
        <v>1</v>
      </c>
      <c r="FN85" s="3" t="b">
        <f t="shared" si="147"/>
        <v>1</v>
      </c>
      <c r="FO85" s="3">
        <f t="shared" si="148"/>
        <v>0</v>
      </c>
      <c r="FP85" s="3">
        <f t="shared" si="149"/>
        <v>0</v>
      </c>
      <c r="FQ85" s="3">
        <f t="shared" si="150"/>
        <v>0</v>
      </c>
      <c r="FR85" s="3">
        <f t="shared" si="151"/>
        <v>0</v>
      </c>
      <c r="FS85" s="3">
        <f t="shared" si="152"/>
        <v>0</v>
      </c>
      <c r="FT85" s="3">
        <f t="shared" si="153"/>
        <v>0</v>
      </c>
      <c r="FU85" s="3">
        <f t="shared" si="154"/>
        <v>0</v>
      </c>
      <c r="FV85" s="21" t="b">
        <f t="shared" si="155"/>
        <v>1</v>
      </c>
      <c r="FW85" s="24">
        <f t="shared" si="156"/>
        <v>1</v>
      </c>
      <c r="FX85" s="24">
        <f t="shared" si="157"/>
        <v>0</v>
      </c>
      <c r="FY85" s="25" t="e">
        <f t="shared" si="158"/>
        <v>#VALUE!</v>
      </c>
      <c r="FZ85" s="24" t="e">
        <f t="shared" si="159"/>
        <v>#VALUE!</v>
      </c>
      <c r="GA85" s="24" t="e">
        <f t="shared" si="160"/>
        <v>#VALUE!</v>
      </c>
      <c r="GB85" s="24">
        <f t="shared" si="171"/>
        <v>1</v>
      </c>
      <c r="GC85" s="24" t="e">
        <f t="shared" si="172"/>
        <v>#VALUE!</v>
      </c>
      <c r="GD85" s="24" t="e">
        <f t="shared" si="173"/>
        <v>#VALUE!</v>
      </c>
      <c r="GE85" s="24" t="e">
        <f t="shared" si="174"/>
        <v>#VALUE!</v>
      </c>
      <c r="GF85" s="24">
        <f t="shared" si="161"/>
        <v>0</v>
      </c>
      <c r="GG85" s="24">
        <f t="shared" si="162"/>
        <v>0</v>
      </c>
      <c r="GH85" s="24">
        <f t="shared" si="163"/>
        <v>0</v>
      </c>
      <c r="GI85" s="24">
        <f t="shared" si="164"/>
        <v>0</v>
      </c>
      <c r="GJ85" s="24">
        <f t="shared" si="165"/>
        <v>2</v>
      </c>
      <c r="GK85" s="24">
        <f t="shared" si="166"/>
        <v>2</v>
      </c>
      <c r="GL85" s="24">
        <f t="shared" si="167"/>
        <v>2</v>
      </c>
      <c r="GM85" s="31">
        <f t="shared" si="168"/>
        <v>2</v>
      </c>
      <c r="GN85" s="13"/>
    </row>
    <row r="86" spans="1:196">
      <c r="A86" s="54"/>
      <c r="B86" s="54"/>
      <c r="C86" s="54"/>
      <c r="D86" s="54"/>
      <c r="E86" s="54"/>
      <c r="F86" s="54"/>
      <c r="G86" s="54"/>
      <c r="H86" s="54"/>
      <c r="I86" s="54"/>
      <c r="J86" s="54"/>
      <c r="K86" s="54"/>
      <c r="L86" s="54"/>
      <c r="M86" s="56"/>
      <c r="N86" s="54"/>
      <c r="O86" s="54"/>
      <c r="P86" s="54"/>
      <c r="Q86" s="56"/>
      <c r="R86" s="54"/>
      <c r="S86" s="54"/>
      <c r="T86" s="54"/>
      <c r="U86" s="56"/>
      <c r="V86" s="54"/>
      <c r="W86" s="54"/>
      <c r="X86" s="56"/>
      <c r="Y86" s="54"/>
      <c r="Z86" s="54"/>
      <c r="AA86" s="54"/>
      <c r="AB86" s="56"/>
      <c r="AC86" s="54"/>
      <c r="AD86" s="54"/>
      <c r="AE86" s="54"/>
      <c r="AF86" s="56"/>
      <c r="AG86" s="54"/>
      <c r="AH86" s="54"/>
      <c r="AI86" s="56"/>
      <c r="AJ86" s="54"/>
      <c r="AK86" s="54"/>
      <c r="AL86" s="56"/>
      <c r="AM86" s="54"/>
      <c r="AN86" s="54"/>
      <c r="AO86" s="54"/>
      <c r="AP86" s="54"/>
      <c r="AQ86" s="54"/>
      <c r="AR86" s="56"/>
      <c r="AS86" s="54"/>
      <c r="AT86" s="54"/>
      <c r="AU86" s="54"/>
      <c r="AV86" s="54"/>
      <c r="AW86" s="54"/>
      <c r="AX86" s="54"/>
      <c r="AY86" s="56"/>
      <c r="AZ86" s="54"/>
      <c r="BA86" s="54"/>
      <c r="BB86" s="54"/>
      <c r="BC86" s="100"/>
      <c r="BD86" s="8"/>
      <c r="BE86" s="8"/>
      <c r="BF86" s="28" t="s">
        <v>277</v>
      </c>
      <c r="BG86" s="28" t="s">
        <v>277</v>
      </c>
      <c r="BH86" s="28" t="s">
        <v>277</v>
      </c>
      <c r="BI86" s="28" t="s">
        <v>277</v>
      </c>
      <c r="BJ86" s="28" t="s">
        <v>277</v>
      </c>
      <c r="BK86" s="28" t="s">
        <v>277</v>
      </c>
      <c r="BL86" s="28" t="s">
        <v>277</v>
      </c>
      <c r="BM86" s="28" t="s">
        <v>277</v>
      </c>
      <c r="BN86" s="28" t="s">
        <v>277</v>
      </c>
      <c r="BO86" s="28" t="s">
        <v>277</v>
      </c>
      <c r="BP86" s="8"/>
      <c r="BQ86" s="22" t="str">
        <f t="shared" si="115"/>
        <v/>
      </c>
      <c r="BR86" s="22" t="str">
        <f>BR85</f>
        <v/>
      </c>
      <c r="BS86" s="22" t="str">
        <f>IF(FV85=FALSE,C87,"")</f>
        <v/>
      </c>
      <c r="BT86" s="22" t="str">
        <f t="shared" si="169"/>
        <v/>
      </c>
      <c r="BU86" s="22" t="str">
        <f t="shared" si="116"/>
        <v/>
      </c>
      <c r="BV86" s="22" t="str">
        <f t="shared" si="117"/>
        <v/>
      </c>
      <c r="BW86" s="22" t="str">
        <f t="shared" si="118"/>
        <v/>
      </c>
      <c r="BX86" s="22" t="str">
        <f t="shared" si="170"/>
        <v/>
      </c>
      <c r="BY86" s="22" t="str">
        <f t="shared" si="119"/>
        <v/>
      </c>
      <c r="BZ86" s="22" t="str">
        <f t="shared" si="120"/>
        <v/>
      </c>
      <c r="CA86" s="18"/>
      <c r="CB86" s="3" t="str">
        <f>CB85</f>
        <v/>
      </c>
      <c r="CC86" s="3" t="str">
        <f>CC85</f>
        <v/>
      </c>
      <c r="CD86" s="3" t="str">
        <f>CD85</f>
        <v/>
      </c>
      <c r="CE86" s="3" t="str">
        <f>IF(ET86=1,EQ87,"")</f>
        <v/>
      </c>
      <c r="CF86" s="3" t="str">
        <f>IF(ET86=1,ER87,"")</f>
        <v/>
      </c>
      <c r="CG86" s="3" t="str">
        <f>IF(ET86=1,ES87,"")</f>
        <v/>
      </c>
      <c r="CH86" s="3" t="str">
        <f t="shared" si="121"/>
        <v/>
      </c>
      <c r="CI86" s="8"/>
      <c r="CJ86" s="3" t="str">
        <f>CJ85</f>
        <v/>
      </c>
      <c r="CK86" s="3" t="str">
        <f>CK85</f>
        <v/>
      </c>
      <c r="CL86" s="3" t="str">
        <f>IF(ET87=2,V87,"")</f>
        <v/>
      </c>
      <c r="CM86" s="3" t="str">
        <f>IF(ET87=2,W87,"")</f>
        <v/>
      </c>
      <c r="CN86" s="8"/>
      <c r="CO86" s="3" t="str">
        <f>CO85</f>
        <v/>
      </c>
      <c r="CP86" s="3" t="str">
        <f>CP85</f>
        <v/>
      </c>
      <c r="CQ86" s="3" t="str">
        <f>IF(ET86=3,AG87,"")</f>
        <v/>
      </c>
      <c r="CR86" s="3" t="str">
        <f>IF(ET86=3,AH87,"")</f>
        <v/>
      </c>
      <c r="CS86" s="8"/>
      <c r="CT86" s="3" t="str">
        <f>CT85</f>
        <v/>
      </c>
      <c r="CU86" s="3" t="str">
        <f>CU85</f>
        <v/>
      </c>
      <c r="CV86" s="3" t="str">
        <f>IF(ET86=4,AJ87,"")</f>
        <v/>
      </c>
      <c r="CW86" s="3" t="str">
        <f>IF(ET86=4,AK87,"")</f>
        <v/>
      </c>
      <c r="CX86" s="8"/>
      <c r="CY86" s="3" t="str">
        <f>CY85</f>
        <v/>
      </c>
      <c r="CZ86" s="3" t="str">
        <f>CZ85</f>
        <v/>
      </c>
      <c r="DA86" s="3" t="str">
        <f>DA85</f>
        <v/>
      </c>
      <c r="DB86" s="3" t="str">
        <f>IF(ET86=5,AM87,"")</f>
        <v/>
      </c>
      <c r="DC86" s="3" t="str">
        <f>IF(ET86=5,AN87,"")</f>
        <v/>
      </c>
      <c r="DD86" s="3" t="str">
        <f>IF(ET86=5,AO87,"")</f>
        <v/>
      </c>
      <c r="DE86" s="3" t="str">
        <f>DE85</f>
        <v/>
      </c>
      <c r="DF86" s="3" t="str">
        <f>DF85</f>
        <v/>
      </c>
      <c r="DG86" s="3" t="str">
        <f t="shared" si="122"/>
        <v/>
      </c>
      <c r="DH86" s="8"/>
      <c r="DI86" s="3" t="str">
        <f>DI85</f>
        <v/>
      </c>
      <c r="DJ86" s="3" t="str">
        <f>DJ85</f>
        <v/>
      </c>
      <c r="DK86" s="3" t="str">
        <f>DK85</f>
        <v/>
      </c>
      <c r="DL86" s="3" t="str">
        <f>DL85</f>
        <v/>
      </c>
      <c r="DM86" s="3" t="str">
        <f>IF(ET85=6,AS87,"")</f>
        <v/>
      </c>
      <c r="DN86" s="3" t="str">
        <f>IF(ET85=6,AT87,"")</f>
        <v/>
      </c>
      <c r="DO86" s="3" t="str">
        <f>IF(ET85=6,AU87,"")</f>
        <v/>
      </c>
      <c r="DP86" s="3" t="str">
        <f>IF(ET85=6,AV87,"")</f>
        <v/>
      </c>
      <c r="DQ86" s="3" t="str">
        <f>DQ85</f>
        <v/>
      </c>
      <c r="DR86" s="3" t="str">
        <f>DR85</f>
        <v/>
      </c>
      <c r="DS86" s="3" t="str">
        <f t="shared" si="123"/>
        <v/>
      </c>
      <c r="DT86" s="8"/>
      <c r="DU86" s="3" t="str">
        <f>DU85</f>
        <v/>
      </c>
      <c r="DV86" s="3" t="str">
        <f>DV85</f>
        <v/>
      </c>
      <c r="DW86" s="3" t="str">
        <f>DW85</f>
        <v/>
      </c>
      <c r="DX86" s="3" t="str">
        <f>DX85</f>
        <v/>
      </c>
      <c r="DY86" s="3" t="str">
        <f>IF(ET85=7,AZ87,"")</f>
        <v/>
      </c>
      <c r="DZ86" s="3" t="str">
        <f>IF(ET85=7,BA87,"")</f>
        <v/>
      </c>
      <c r="EA86" s="3" t="str">
        <f>IF(ET85=7,BB87,"")</f>
        <v/>
      </c>
      <c r="EB86" s="3" t="str">
        <f>IF(ET85=7,BC87,"")</f>
        <v/>
      </c>
      <c r="EC86" s="3" t="str">
        <f t="shared" si="124"/>
        <v/>
      </c>
      <c r="ED86" s="8"/>
      <c r="EE86" s="28" t="s">
        <v>277</v>
      </c>
      <c r="EF86" s="28" t="s">
        <v>277</v>
      </c>
      <c r="EG86" s="28" t="s">
        <v>277</v>
      </c>
      <c r="EH86" s="28" t="s">
        <v>277</v>
      </c>
      <c r="EI86" s="28" t="s">
        <v>277</v>
      </c>
      <c r="EJ86" s="28" t="s">
        <v>277</v>
      </c>
      <c r="EK86" s="28" t="s">
        <v>277</v>
      </c>
      <c r="EL86" s="28" t="s">
        <v>277</v>
      </c>
      <c r="EM86" s="28" t="s">
        <v>277</v>
      </c>
      <c r="EN86" s="28" t="s">
        <v>277</v>
      </c>
      <c r="EO86" s="8"/>
      <c r="EP86" s="9"/>
      <c r="EQ86" s="10" t="str">
        <f t="shared" si="125"/>
        <v/>
      </c>
      <c r="ER86" s="11" t="str">
        <f t="shared" si="126"/>
        <v/>
      </c>
      <c r="ES86" s="10" t="str">
        <f t="shared" si="127"/>
        <v/>
      </c>
      <c r="ET86" s="10">
        <f t="shared" si="128"/>
        <v>0</v>
      </c>
      <c r="EU86" s="13"/>
      <c r="EV86" s="12" t="b">
        <f t="shared" si="129"/>
        <v>1</v>
      </c>
      <c r="EW86" s="3" t="b">
        <f t="shared" si="130"/>
        <v>1</v>
      </c>
      <c r="EX86" s="3" t="b">
        <f t="shared" si="131"/>
        <v>1</v>
      </c>
      <c r="EY86" s="3" t="b">
        <f t="shared" si="132"/>
        <v>1</v>
      </c>
      <c r="EZ86" s="3">
        <f t="shared" si="133"/>
        <v>0</v>
      </c>
      <c r="FA86" s="3">
        <f t="shared" si="134"/>
        <v>0</v>
      </c>
      <c r="FB86" s="3">
        <f t="shared" si="135"/>
        <v>0</v>
      </c>
      <c r="FC86" s="3">
        <f t="shared" si="136"/>
        <v>0</v>
      </c>
      <c r="FD86" s="3">
        <f t="shared" si="137"/>
        <v>0</v>
      </c>
      <c r="FE86" s="3" t="e">
        <f t="shared" si="138"/>
        <v>#VALUE!</v>
      </c>
      <c r="FF86" s="3">
        <f t="shared" si="139"/>
        <v>0</v>
      </c>
      <c r="FG86" s="3">
        <f t="shared" si="140"/>
        <v>0</v>
      </c>
      <c r="FH86" s="3" t="e">
        <f t="shared" si="141"/>
        <v>#VALUE!</v>
      </c>
      <c r="FI86" s="3" t="b">
        <f t="shared" si="142"/>
        <v>1</v>
      </c>
      <c r="FJ86" s="3" t="b">
        <f t="shared" si="143"/>
        <v>1</v>
      </c>
      <c r="FK86" s="3" t="b">
        <f t="shared" si="144"/>
        <v>1</v>
      </c>
      <c r="FL86" s="3" t="b">
        <f t="shared" si="145"/>
        <v>1</v>
      </c>
      <c r="FM86" s="3" t="b">
        <f t="shared" si="146"/>
        <v>1</v>
      </c>
      <c r="FN86" s="3" t="b">
        <f t="shared" si="147"/>
        <v>1</v>
      </c>
      <c r="FO86" s="3">
        <f t="shared" si="148"/>
        <v>0</v>
      </c>
      <c r="FP86" s="3">
        <f t="shared" si="149"/>
        <v>0</v>
      </c>
      <c r="FQ86" s="3">
        <f t="shared" si="150"/>
        <v>0</v>
      </c>
      <c r="FR86" s="3">
        <f t="shared" si="151"/>
        <v>0</v>
      </c>
      <c r="FS86" s="3">
        <f t="shared" si="152"/>
        <v>0</v>
      </c>
      <c r="FT86" s="3">
        <f t="shared" si="153"/>
        <v>0</v>
      </c>
      <c r="FU86" s="3">
        <f t="shared" si="154"/>
        <v>0</v>
      </c>
      <c r="FV86" s="21" t="b">
        <f t="shared" si="155"/>
        <v>1</v>
      </c>
      <c r="FW86" s="24">
        <f t="shared" si="156"/>
        <v>1</v>
      </c>
      <c r="FX86" s="24">
        <f t="shared" si="157"/>
        <v>0</v>
      </c>
      <c r="FY86" s="25" t="e">
        <f t="shared" si="158"/>
        <v>#VALUE!</v>
      </c>
      <c r="FZ86" s="24" t="e">
        <f t="shared" si="159"/>
        <v>#VALUE!</v>
      </c>
      <c r="GA86" s="24" t="e">
        <f t="shared" si="160"/>
        <v>#VALUE!</v>
      </c>
      <c r="GB86" s="24">
        <f t="shared" si="171"/>
        <v>1</v>
      </c>
      <c r="GC86" s="24" t="e">
        <f t="shared" si="172"/>
        <v>#VALUE!</v>
      </c>
      <c r="GD86" s="24" t="e">
        <f t="shared" si="173"/>
        <v>#VALUE!</v>
      </c>
      <c r="GE86" s="24" t="e">
        <f t="shared" si="174"/>
        <v>#VALUE!</v>
      </c>
      <c r="GF86" s="24">
        <f t="shared" si="161"/>
        <v>0</v>
      </c>
      <c r="GG86" s="24">
        <f t="shared" si="162"/>
        <v>0</v>
      </c>
      <c r="GH86" s="24">
        <f t="shared" si="163"/>
        <v>0</v>
      </c>
      <c r="GI86" s="24">
        <f t="shared" si="164"/>
        <v>0</v>
      </c>
      <c r="GJ86" s="24">
        <f t="shared" si="165"/>
        <v>2</v>
      </c>
      <c r="GK86" s="24">
        <f t="shared" si="166"/>
        <v>2</v>
      </c>
      <c r="GL86" s="24">
        <f t="shared" si="167"/>
        <v>2</v>
      </c>
      <c r="GM86" s="31">
        <f t="shared" si="168"/>
        <v>2</v>
      </c>
      <c r="GN86" s="13"/>
    </row>
    <row r="87" spans="1:196">
      <c r="A87" s="54"/>
      <c r="B87" s="54"/>
      <c r="C87" s="54"/>
      <c r="D87" s="54"/>
      <c r="E87" s="54"/>
      <c r="F87" s="54"/>
      <c r="G87" s="54"/>
      <c r="H87" s="54"/>
      <c r="I87" s="54"/>
      <c r="J87" s="54"/>
      <c r="K87" s="54"/>
      <c r="L87" s="54"/>
      <c r="M87" s="56"/>
      <c r="N87" s="54"/>
      <c r="O87" s="54"/>
      <c r="P87" s="54"/>
      <c r="Q87" s="56"/>
      <c r="R87" s="54"/>
      <c r="S87" s="54"/>
      <c r="T87" s="54"/>
      <c r="U87" s="56"/>
      <c r="V87" s="54"/>
      <c r="W87" s="54"/>
      <c r="X87" s="56"/>
      <c r="Y87" s="54"/>
      <c r="Z87" s="54"/>
      <c r="AA87" s="54"/>
      <c r="AB87" s="56"/>
      <c r="AC87" s="54"/>
      <c r="AD87" s="54"/>
      <c r="AE87" s="54"/>
      <c r="AF87" s="56"/>
      <c r="AG87" s="54"/>
      <c r="AH87" s="54"/>
      <c r="AI87" s="56"/>
      <c r="AJ87" s="54"/>
      <c r="AK87" s="54"/>
      <c r="AL87" s="56"/>
      <c r="AM87" s="54"/>
      <c r="AN87" s="54"/>
      <c r="AO87" s="54"/>
      <c r="AP87" s="54"/>
      <c r="AQ87" s="54"/>
      <c r="AR87" s="56"/>
      <c r="AS87" s="54"/>
      <c r="AT87" s="54"/>
      <c r="AU87" s="54"/>
      <c r="AV87" s="54"/>
      <c r="AW87" s="54"/>
      <c r="AX87" s="54"/>
      <c r="AY87" s="56"/>
      <c r="AZ87" s="54"/>
      <c r="BA87" s="54"/>
      <c r="BB87" s="54"/>
      <c r="BC87" s="100"/>
      <c r="BD87" s="8"/>
      <c r="BE87" s="8"/>
      <c r="BF87" s="28" t="s">
        <v>277</v>
      </c>
      <c r="BG87" s="28" t="s">
        <v>277</v>
      </c>
      <c r="BH87" s="28" t="s">
        <v>277</v>
      </c>
      <c r="BI87" s="28" t="s">
        <v>277</v>
      </c>
      <c r="BJ87" s="28" t="s">
        <v>277</v>
      </c>
      <c r="BK87" s="28" t="s">
        <v>277</v>
      </c>
      <c r="BL87" s="28" t="s">
        <v>277</v>
      </c>
      <c r="BM87" s="28" t="s">
        <v>277</v>
      </c>
      <c r="BN87" s="28" t="s">
        <v>277</v>
      </c>
      <c r="BO87" s="28" t="s">
        <v>277</v>
      </c>
      <c r="BP87" s="8"/>
      <c r="BQ87" s="22" t="str">
        <f t="shared" si="115"/>
        <v/>
      </c>
      <c r="BR87" s="22" t="str">
        <f>IF(FV85=FALSE,C86,"")</f>
        <v/>
      </c>
      <c r="BS87" s="22" t="str">
        <f>BS86</f>
        <v/>
      </c>
      <c r="BT87" s="22" t="str">
        <f t="shared" si="169"/>
        <v/>
      </c>
      <c r="BU87" s="22" t="str">
        <f t="shared" si="116"/>
        <v/>
      </c>
      <c r="BV87" s="22" t="str">
        <f t="shared" si="117"/>
        <v/>
      </c>
      <c r="BW87" s="22" t="str">
        <f t="shared" si="118"/>
        <v/>
      </c>
      <c r="BX87" s="22" t="str">
        <f t="shared" si="170"/>
        <v/>
      </c>
      <c r="BY87" s="22" t="str">
        <f t="shared" si="119"/>
        <v/>
      </c>
      <c r="BZ87" s="22" t="str">
        <f t="shared" si="120"/>
        <v/>
      </c>
      <c r="CA87" s="18"/>
      <c r="CB87" s="3" t="str">
        <f>IF(ET85=1, EQ86,"")</f>
        <v/>
      </c>
      <c r="CC87" s="3" t="str">
        <f>IF(ET85=1, ER86,"")</f>
        <v/>
      </c>
      <c r="CD87" s="3" t="str">
        <f>IF(ET85=1, ES86,"")</f>
        <v/>
      </c>
      <c r="CE87" s="3" t="str">
        <f>CE86</f>
        <v/>
      </c>
      <c r="CF87" s="3" t="str">
        <f>CF86</f>
        <v/>
      </c>
      <c r="CG87" s="3" t="str">
        <f>CG86</f>
        <v/>
      </c>
      <c r="CH87" s="3" t="str">
        <f t="shared" si="121"/>
        <v/>
      </c>
      <c r="CI87" s="8"/>
      <c r="CJ87" s="3" t="str">
        <f>IF(ET87=2,V86,"")</f>
        <v/>
      </c>
      <c r="CK87" s="3" t="str">
        <f>IF(ET87=2,W86,"")</f>
        <v/>
      </c>
      <c r="CL87" s="3" t="str">
        <f>CL86</f>
        <v/>
      </c>
      <c r="CM87" s="3" t="str">
        <f>CM86</f>
        <v/>
      </c>
      <c r="CN87" s="8"/>
      <c r="CO87" s="3" t="str">
        <f>IF(ET87=3,AG86,"")</f>
        <v/>
      </c>
      <c r="CP87" s="3" t="str">
        <f>IF(ET87=3,AH86,"")</f>
        <v/>
      </c>
      <c r="CQ87" s="3" t="str">
        <f>CQ86</f>
        <v/>
      </c>
      <c r="CR87" s="3" t="str">
        <f>CR86</f>
        <v/>
      </c>
      <c r="CS87" s="8"/>
      <c r="CT87" s="3" t="str">
        <f>IF(ET87=4,AJ86,"")</f>
        <v/>
      </c>
      <c r="CU87" s="3" t="str">
        <f>IF(ET87=4,AK86,"")</f>
        <v/>
      </c>
      <c r="CV87" s="3" t="str">
        <f>CV86</f>
        <v/>
      </c>
      <c r="CW87" s="3" t="str">
        <f>CW86</f>
        <v/>
      </c>
      <c r="CX87" s="8"/>
      <c r="CY87" s="3" t="str">
        <f>IF(ET87=5,AM86,"")</f>
        <v/>
      </c>
      <c r="CZ87" s="3" t="str">
        <f>IF(ET87=5,AN86,"")</f>
        <v/>
      </c>
      <c r="DA87" s="3" t="str">
        <f>IF(ET87=5,AO86,"")</f>
        <v/>
      </c>
      <c r="DB87" s="3" t="str">
        <f>DB86</f>
        <v/>
      </c>
      <c r="DC87" s="3" t="str">
        <f>DC86</f>
        <v/>
      </c>
      <c r="DD87" s="3" t="str">
        <f>DD86</f>
        <v/>
      </c>
      <c r="DE87" s="3" t="str">
        <f>DE86</f>
        <v/>
      </c>
      <c r="DF87" s="3" t="str">
        <f>DF86</f>
        <v/>
      </c>
      <c r="DG87" s="3" t="str">
        <f t="shared" si="122"/>
        <v/>
      </c>
      <c r="DH87" s="8"/>
      <c r="DI87" s="3" t="str">
        <f>IF(ET85=6,AS86,"")</f>
        <v/>
      </c>
      <c r="DJ87" s="3" t="str">
        <f>IF(ET85=6,AT86,"")</f>
        <v/>
      </c>
      <c r="DK87" s="3" t="str">
        <f>IF(ET85=6,AU86,"")</f>
        <v/>
      </c>
      <c r="DL87" s="3" t="str">
        <f>IF(ET85=6,AV86,"")</f>
        <v/>
      </c>
      <c r="DM87" s="3" t="str">
        <f>DM86</f>
        <v/>
      </c>
      <c r="DN87" s="3" t="str">
        <f>DN86</f>
        <v/>
      </c>
      <c r="DO87" s="3" t="str">
        <f>DO86</f>
        <v/>
      </c>
      <c r="DP87" s="3" t="str">
        <f>DP86</f>
        <v/>
      </c>
      <c r="DQ87" s="3" t="str">
        <f>DQ86</f>
        <v/>
      </c>
      <c r="DR87" s="3" t="str">
        <f>DR86</f>
        <v/>
      </c>
      <c r="DS87" s="3" t="str">
        <f t="shared" si="123"/>
        <v/>
      </c>
      <c r="DT87" s="8"/>
      <c r="DU87" s="3" t="str">
        <f>IF(ET85=7,AZ86,"")</f>
        <v/>
      </c>
      <c r="DV87" s="3" t="str">
        <f>IF(ET85=7,BA86,"")</f>
        <v/>
      </c>
      <c r="DW87" s="3" t="str">
        <f>IF(ET85=7,BB86,"")</f>
        <v/>
      </c>
      <c r="DX87" s="3" t="str">
        <f>IF(ET85=7,BC86,"")</f>
        <v/>
      </c>
      <c r="DY87" s="3" t="str">
        <f>DY86</f>
        <v/>
      </c>
      <c r="DZ87" s="3" t="str">
        <f>DZ86</f>
        <v/>
      </c>
      <c r="EA87" s="3" t="str">
        <f>EA86</f>
        <v/>
      </c>
      <c r="EB87" s="3" t="str">
        <f>EB86</f>
        <v/>
      </c>
      <c r="EC87" s="3" t="str">
        <f t="shared" si="124"/>
        <v/>
      </c>
      <c r="ED87" s="8"/>
      <c r="EE87" s="28" t="s">
        <v>277</v>
      </c>
      <c r="EF87" s="28" t="s">
        <v>277</v>
      </c>
      <c r="EG87" s="28" t="s">
        <v>277</v>
      </c>
      <c r="EH87" s="28" t="s">
        <v>277</v>
      </c>
      <c r="EI87" s="28" t="s">
        <v>277</v>
      </c>
      <c r="EJ87" s="28" t="s">
        <v>277</v>
      </c>
      <c r="EK87" s="28" t="s">
        <v>277</v>
      </c>
      <c r="EL87" s="28" t="s">
        <v>277</v>
      </c>
      <c r="EM87" s="28" t="s">
        <v>277</v>
      </c>
      <c r="EN87" s="28" t="s">
        <v>277</v>
      </c>
      <c r="EO87" s="8"/>
      <c r="EP87" s="9"/>
      <c r="EQ87" s="10" t="str">
        <f t="shared" si="125"/>
        <v/>
      </c>
      <c r="ER87" s="11" t="str">
        <f t="shared" si="126"/>
        <v/>
      </c>
      <c r="ES87" s="10" t="str">
        <f t="shared" si="127"/>
        <v/>
      </c>
      <c r="ET87" s="10">
        <f t="shared" si="128"/>
        <v>0</v>
      </c>
      <c r="EU87" s="13"/>
      <c r="EV87" s="12" t="b">
        <f t="shared" si="129"/>
        <v>1</v>
      </c>
      <c r="EW87" s="3" t="b">
        <f t="shared" si="130"/>
        <v>1</v>
      </c>
      <c r="EX87" s="3" t="b">
        <f t="shared" si="131"/>
        <v>1</v>
      </c>
      <c r="EY87" s="3" t="b">
        <f t="shared" si="132"/>
        <v>1</v>
      </c>
      <c r="EZ87" s="3">
        <f t="shared" si="133"/>
        <v>0</v>
      </c>
      <c r="FA87" s="3">
        <f t="shared" si="134"/>
        <v>0</v>
      </c>
      <c r="FB87" s="3">
        <f t="shared" si="135"/>
        <v>0</v>
      </c>
      <c r="FC87" s="3">
        <f t="shared" si="136"/>
        <v>0</v>
      </c>
      <c r="FD87" s="3">
        <f t="shared" si="137"/>
        <v>0</v>
      </c>
      <c r="FE87" s="3" t="e">
        <f t="shared" si="138"/>
        <v>#VALUE!</v>
      </c>
      <c r="FF87" s="3">
        <f t="shared" si="139"/>
        <v>0</v>
      </c>
      <c r="FG87" s="3">
        <f t="shared" si="140"/>
        <v>0</v>
      </c>
      <c r="FH87" s="3" t="e">
        <f t="shared" si="141"/>
        <v>#VALUE!</v>
      </c>
      <c r="FI87" s="3" t="b">
        <f t="shared" si="142"/>
        <v>1</v>
      </c>
      <c r="FJ87" s="3" t="b">
        <f t="shared" si="143"/>
        <v>1</v>
      </c>
      <c r="FK87" s="3" t="b">
        <f t="shared" si="144"/>
        <v>1</v>
      </c>
      <c r="FL87" s="3" t="b">
        <f t="shared" si="145"/>
        <v>1</v>
      </c>
      <c r="FM87" s="3" t="b">
        <f t="shared" si="146"/>
        <v>1</v>
      </c>
      <c r="FN87" s="3" t="b">
        <f t="shared" si="147"/>
        <v>1</v>
      </c>
      <c r="FO87" s="3">
        <f t="shared" si="148"/>
        <v>0</v>
      </c>
      <c r="FP87" s="3">
        <f t="shared" si="149"/>
        <v>0</v>
      </c>
      <c r="FQ87" s="3">
        <f t="shared" si="150"/>
        <v>0</v>
      </c>
      <c r="FR87" s="3">
        <f t="shared" si="151"/>
        <v>0</v>
      </c>
      <c r="FS87" s="3">
        <f t="shared" si="152"/>
        <v>0</v>
      </c>
      <c r="FT87" s="3">
        <f t="shared" si="153"/>
        <v>0</v>
      </c>
      <c r="FU87" s="3">
        <f t="shared" si="154"/>
        <v>0</v>
      </c>
      <c r="FV87" s="21" t="b">
        <f t="shared" si="155"/>
        <v>1</v>
      </c>
      <c r="FW87" s="24">
        <f t="shared" si="156"/>
        <v>1</v>
      </c>
      <c r="FX87" s="24">
        <f t="shared" si="157"/>
        <v>0</v>
      </c>
      <c r="FY87" s="25" t="e">
        <f t="shared" si="158"/>
        <v>#VALUE!</v>
      </c>
      <c r="FZ87" s="24" t="e">
        <f t="shared" si="159"/>
        <v>#VALUE!</v>
      </c>
      <c r="GA87" s="24" t="e">
        <f t="shared" si="160"/>
        <v>#VALUE!</v>
      </c>
      <c r="GB87" s="24">
        <f t="shared" si="171"/>
        <v>1</v>
      </c>
      <c r="GC87" s="24" t="e">
        <f t="shared" si="172"/>
        <v>#VALUE!</v>
      </c>
      <c r="GD87" s="24" t="e">
        <f t="shared" si="173"/>
        <v>#VALUE!</v>
      </c>
      <c r="GE87" s="24" t="e">
        <f t="shared" si="174"/>
        <v>#VALUE!</v>
      </c>
      <c r="GF87" s="24">
        <f t="shared" si="161"/>
        <v>0</v>
      </c>
      <c r="GG87" s="24">
        <f t="shared" si="162"/>
        <v>0</v>
      </c>
      <c r="GH87" s="24">
        <f t="shared" si="163"/>
        <v>0</v>
      </c>
      <c r="GI87" s="24">
        <f t="shared" si="164"/>
        <v>0</v>
      </c>
      <c r="GJ87" s="24">
        <f t="shared" si="165"/>
        <v>2</v>
      </c>
      <c r="GK87" s="24">
        <f t="shared" si="166"/>
        <v>2</v>
      </c>
      <c r="GL87" s="24">
        <f t="shared" si="167"/>
        <v>2</v>
      </c>
      <c r="GM87" s="31">
        <f t="shared" si="168"/>
        <v>2</v>
      </c>
      <c r="GN87" s="13"/>
    </row>
    <row r="88" spans="1:196">
      <c r="A88" s="54"/>
      <c r="B88" s="54"/>
      <c r="C88" s="54"/>
      <c r="D88" s="54"/>
      <c r="E88" s="54"/>
      <c r="F88" s="54"/>
      <c r="G88" s="54"/>
      <c r="H88" s="54"/>
      <c r="I88" s="54"/>
      <c r="J88" s="54"/>
      <c r="K88" s="54"/>
      <c r="L88" s="54"/>
      <c r="M88" s="56"/>
      <c r="N88" s="54"/>
      <c r="O88" s="54"/>
      <c r="P88" s="54"/>
      <c r="Q88" s="56"/>
      <c r="R88" s="54"/>
      <c r="S88" s="54"/>
      <c r="T88" s="54"/>
      <c r="U88" s="56"/>
      <c r="V88" s="54"/>
      <c r="W88" s="54"/>
      <c r="X88" s="56"/>
      <c r="Y88" s="54"/>
      <c r="Z88" s="54"/>
      <c r="AA88" s="54"/>
      <c r="AB88" s="56"/>
      <c r="AC88" s="54"/>
      <c r="AD88" s="54"/>
      <c r="AE88" s="54"/>
      <c r="AF88" s="56"/>
      <c r="AG88" s="54"/>
      <c r="AH88" s="54"/>
      <c r="AI88" s="56"/>
      <c r="AJ88" s="54"/>
      <c r="AK88" s="54"/>
      <c r="AL88" s="56"/>
      <c r="AM88" s="54"/>
      <c r="AN88" s="54"/>
      <c r="AO88" s="54"/>
      <c r="AP88" s="54"/>
      <c r="AQ88" s="54"/>
      <c r="AR88" s="56"/>
      <c r="AS88" s="54"/>
      <c r="AT88" s="54"/>
      <c r="AU88" s="54"/>
      <c r="AV88" s="54"/>
      <c r="AW88" s="54"/>
      <c r="AX88" s="54"/>
      <c r="AY88" s="56"/>
      <c r="AZ88" s="54"/>
      <c r="BA88" s="54"/>
      <c r="BB88" s="54"/>
      <c r="BC88" s="100"/>
      <c r="BD88" s="8"/>
      <c r="BE88" s="8"/>
      <c r="BF88" s="28" t="s">
        <v>277</v>
      </c>
      <c r="BG88" s="28" t="s">
        <v>277</v>
      </c>
      <c r="BH88" s="28" t="s">
        <v>277</v>
      </c>
      <c r="BI88" s="28" t="s">
        <v>277</v>
      </c>
      <c r="BJ88" s="28" t="s">
        <v>277</v>
      </c>
      <c r="BK88" s="28" t="s">
        <v>277</v>
      </c>
      <c r="BL88" s="28" t="s">
        <v>277</v>
      </c>
      <c r="BM88" s="28" t="s">
        <v>277</v>
      </c>
      <c r="BN88" s="28" t="s">
        <v>277</v>
      </c>
      <c r="BO88" s="28" t="s">
        <v>277</v>
      </c>
      <c r="BP88" s="8"/>
      <c r="BQ88" s="22" t="str">
        <f t="shared" si="115"/>
        <v/>
      </c>
      <c r="BR88" s="22" t="str">
        <f>IF(FV88=FALSE,C88,"")</f>
        <v/>
      </c>
      <c r="BS88" s="22" t="str">
        <f>BR90</f>
        <v/>
      </c>
      <c r="BT88" s="22" t="str">
        <f t="shared" si="169"/>
        <v/>
      </c>
      <c r="BU88" s="22" t="str">
        <f t="shared" si="116"/>
        <v/>
      </c>
      <c r="BV88" s="22" t="str">
        <f t="shared" si="117"/>
        <v/>
      </c>
      <c r="BW88" s="22" t="str">
        <f t="shared" si="118"/>
        <v/>
      </c>
      <c r="BX88" s="22" t="str">
        <f t="shared" si="170"/>
        <v/>
      </c>
      <c r="BY88" s="22" t="str">
        <f t="shared" si="119"/>
        <v/>
      </c>
      <c r="BZ88" s="22" t="str">
        <f t="shared" si="120"/>
        <v/>
      </c>
      <c r="CA88" s="18"/>
      <c r="CB88" s="3" t="str">
        <f>IF(ET88=1, EQ88,"")</f>
        <v/>
      </c>
      <c r="CC88" s="3" t="str">
        <f>IF(ET88=1, ER88,"")</f>
        <v/>
      </c>
      <c r="CD88" s="3" t="str">
        <f>IF(ET88=1, ES88,"")</f>
        <v/>
      </c>
      <c r="CE88" s="3" t="str">
        <f>CB90</f>
        <v/>
      </c>
      <c r="CF88" s="3" t="str">
        <f>CC90</f>
        <v/>
      </c>
      <c r="CG88" s="3" t="str">
        <f>CD90</f>
        <v/>
      </c>
      <c r="CH88" s="3" t="str">
        <f t="shared" si="121"/>
        <v/>
      </c>
      <c r="CI88" s="8"/>
      <c r="CJ88" s="3" t="str">
        <f>IF(ET88=2,V88,"")</f>
        <v/>
      </c>
      <c r="CK88" s="3" t="str">
        <f>IF(ET88=2,W88,"")</f>
        <v/>
      </c>
      <c r="CL88" s="3" t="str">
        <f>CJ90</f>
        <v/>
      </c>
      <c r="CM88" s="3" t="str">
        <f>CK90</f>
        <v/>
      </c>
      <c r="CN88" s="8"/>
      <c r="CO88" s="3" t="str">
        <f>IF(ET88=3,AG88,"")</f>
        <v/>
      </c>
      <c r="CP88" s="3" t="str">
        <f>IF(ET88=3,AH88,"")</f>
        <v/>
      </c>
      <c r="CQ88" s="3" t="str">
        <f>CO90</f>
        <v/>
      </c>
      <c r="CR88" s="3" t="str">
        <f>CP90</f>
        <v/>
      </c>
      <c r="CS88" s="8"/>
      <c r="CT88" s="3" t="str">
        <f>IF(ET88=4,AJ88,"")</f>
        <v/>
      </c>
      <c r="CU88" s="3" t="str">
        <f>IF(ET88=4,AK88,"")</f>
        <v/>
      </c>
      <c r="CV88" s="3" t="str">
        <f>CT90</f>
        <v/>
      </c>
      <c r="CW88" s="3" t="str">
        <f>CU90</f>
        <v/>
      </c>
      <c r="CX88" s="8"/>
      <c r="CY88" s="3" t="str">
        <f>IF(ET88=5,AM88,"")</f>
        <v/>
      </c>
      <c r="CZ88" s="3" t="str">
        <f>IF(ET88=5,AN88,"")</f>
        <v/>
      </c>
      <c r="DA88" s="3" t="str">
        <f>IF(ET88=5,AO88,"")</f>
        <v/>
      </c>
      <c r="DB88" s="3" t="str">
        <f>CY90</f>
        <v/>
      </c>
      <c r="DC88" s="3" t="str">
        <f>CZ90</f>
        <v/>
      </c>
      <c r="DD88" s="3" t="str">
        <f>DA90</f>
        <v/>
      </c>
      <c r="DE88" s="3" t="str">
        <f>IF(ET88=5,AP88,"")</f>
        <v/>
      </c>
      <c r="DF88" s="3" t="str">
        <f>IF(ET88=5,AQ88,"")</f>
        <v/>
      </c>
      <c r="DG88" s="3" t="str">
        <f t="shared" si="122"/>
        <v/>
      </c>
      <c r="DH88" s="8"/>
      <c r="DI88" s="3" t="str">
        <f>IF(ET88=6,AS88,"")</f>
        <v/>
      </c>
      <c r="DJ88" s="3" t="str">
        <f>IF(ET88=6,AT88,"")</f>
        <v/>
      </c>
      <c r="DK88" s="3" t="str">
        <f>IF(ET88=6,AU88,"")</f>
        <v/>
      </c>
      <c r="DL88" s="3" t="str">
        <f>IF(ET88=6,AV88,"")</f>
        <v/>
      </c>
      <c r="DM88" s="3" t="str">
        <f>DI90</f>
        <v/>
      </c>
      <c r="DN88" s="3" t="str">
        <f>DJ90</f>
        <v/>
      </c>
      <c r="DO88" s="3" t="str">
        <f>DK90</f>
        <v/>
      </c>
      <c r="DP88" s="3" t="str">
        <f>DL90</f>
        <v/>
      </c>
      <c r="DQ88" s="3" t="str">
        <f>IF(ET88=6,AW88,"")</f>
        <v/>
      </c>
      <c r="DR88" s="3" t="str">
        <f>IF(ET88=6,AX88,"")</f>
        <v/>
      </c>
      <c r="DS88" s="3" t="str">
        <f t="shared" si="123"/>
        <v/>
      </c>
      <c r="DT88" s="8"/>
      <c r="DU88" s="3" t="str">
        <f>IF(ET88=7,AZ88,"")</f>
        <v/>
      </c>
      <c r="DV88" s="3" t="str">
        <f>IF(ET88=7,BA88,"")</f>
        <v/>
      </c>
      <c r="DW88" s="3" t="str">
        <f>IF(ET88=7,BB88,"")</f>
        <v/>
      </c>
      <c r="DX88" s="3" t="str">
        <f>IF(ET88=7,BC88,"")</f>
        <v/>
      </c>
      <c r="DY88" s="3" t="str">
        <f>DU90</f>
        <v/>
      </c>
      <c r="DZ88" s="3" t="str">
        <f>DV90</f>
        <v/>
      </c>
      <c r="EA88" s="3" t="str">
        <f>DW90</f>
        <v/>
      </c>
      <c r="EB88" s="3" t="str">
        <f>DX90</f>
        <v/>
      </c>
      <c r="EC88" s="3" t="str">
        <f t="shared" si="124"/>
        <v/>
      </c>
      <c r="ED88" s="8"/>
      <c r="EE88" s="28" t="s">
        <v>277</v>
      </c>
      <c r="EF88" s="28" t="s">
        <v>277</v>
      </c>
      <c r="EG88" s="28" t="s">
        <v>277</v>
      </c>
      <c r="EH88" s="28" t="s">
        <v>277</v>
      </c>
      <c r="EI88" s="28" t="s">
        <v>277</v>
      </c>
      <c r="EJ88" s="28" t="s">
        <v>277</v>
      </c>
      <c r="EK88" s="28" t="s">
        <v>277</v>
      </c>
      <c r="EL88" s="28" t="s">
        <v>277</v>
      </c>
      <c r="EM88" s="28" t="s">
        <v>277</v>
      </c>
      <c r="EN88" s="28" t="s">
        <v>277</v>
      </c>
      <c r="EO88" s="8"/>
      <c r="EP88" s="9"/>
      <c r="EQ88" s="10" t="str">
        <f t="shared" si="125"/>
        <v/>
      </c>
      <c r="ER88" s="11" t="str">
        <f t="shared" si="126"/>
        <v/>
      </c>
      <c r="ES88" s="10" t="str">
        <f t="shared" si="127"/>
        <v/>
      </c>
      <c r="ET88" s="10">
        <f t="shared" si="128"/>
        <v>0</v>
      </c>
      <c r="EU88" s="13"/>
      <c r="EV88" s="12" t="b">
        <f t="shared" si="129"/>
        <v>1</v>
      </c>
      <c r="EW88" s="3" t="b">
        <f t="shared" si="130"/>
        <v>1</v>
      </c>
      <c r="EX88" s="3" t="b">
        <f t="shared" si="131"/>
        <v>1</v>
      </c>
      <c r="EY88" s="3" t="b">
        <f t="shared" si="132"/>
        <v>1</v>
      </c>
      <c r="EZ88" s="3">
        <f t="shared" si="133"/>
        <v>0</v>
      </c>
      <c r="FA88" s="3">
        <f t="shared" si="134"/>
        <v>0</v>
      </c>
      <c r="FB88" s="3">
        <f t="shared" si="135"/>
        <v>0</v>
      </c>
      <c r="FC88" s="3">
        <f t="shared" si="136"/>
        <v>0</v>
      </c>
      <c r="FD88" s="3">
        <f t="shared" si="137"/>
        <v>0</v>
      </c>
      <c r="FE88" s="3" t="e">
        <f t="shared" si="138"/>
        <v>#VALUE!</v>
      </c>
      <c r="FF88" s="3">
        <f t="shared" si="139"/>
        <v>0</v>
      </c>
      <c r="FG88" s="3">
        <f t="shared" si="140"/>
        <v>0</v>
      </c>
      <c r="FH88" s="3" t="e">
        <f t="shared" si="141"/>
        <v>#VALUE!</v>
      </c>
      <c r="FI88" s="3" t="b">
        <f t="shared" si="142"/>
        <v>1</v>
      </c>
      <c r="FJ88" s="3" t="b">
        <f t="shared" si="143"/>
        <v>1</v>
      </c>
      <c r="FK88" s="3" t="b">
        <f t="shared" si="144"/>
        <v>1</v>
      </c>
      <c r="FL88" s="3" t="b">
        <f t="shared" si="145"/>
        <v>1</v>
      </c>
      <c r="FM88" s="3" t="b">
        <f t="shared" si="146"/>
        <v>1</v>
      </c>
      <c r="FN88" s="3" t="b">
        <f t="shared" si="147"/>
        <v>1</v>
      </c>
      <c r="FO88" s="3">
        <f t="shared" si="148"/>
        <v>0</v>
      </c>
      <c r="FP88" s="3">
        <f t="shared" si="149"/>
        <v>0</v>
      </c>
      <c r="FQ88" s="3">
        <f t="shared" si="150"/>
        <v>0</v>
      </c>
      <c r="FR88" s="3">
        <f t="shared" si="151"/>
        <v>0</v>
      </c>
      <c r="FS88" s="3">
        <f t="shared" si="152"/>
        <v>0</v>
      </c>
      <c r="FT88" s="3">
        <f t="shared" si="153"/>
        <v>0</v>
      </c>
      <c r="FU88" s="3">
        <f t="shared" si="154"/>
        <v>0</v>
      </c>
      <c r="FV88" s="21" t="b">
        <f t="shared" si="155"/>
        <v>1</v>
      </c>
      <c r="FW88" s="24">
        <f t="shared" si="156"/>
        <v>1</v>
      </c>
      <c r="FX88" s="24">
        <f t="shared" si="157"/>
        <v>0</v>
      </c>
      <c r="FY88" s="25" t="e">
        <f t="shared" si="158"/>
        <v>#VALUE!</v>
      </c>
      <c r="FZ88" s="24" t="e">
        <f t="shared" si="159"/>
        <v>#VALUE!</v>
      </c>
      <c r="GA88" s="24" t="e">
        <f t="shared" si="160"/>
        <v>#VALUE!</v>
      </c>
      <c r="GB88" s="24">
        <f t="shared" si="171"/>
        <v>1</v>
      </c>
      <c r="GC88" s="24" t="e">
        <f t="shared" si="172"/>
        <v>#VALUE!</v>
      </c>
      <c r="GD88" s="24" t="e">
        <f t="shared" si="173"/>
        <v>#VALUE!</v>
      </c>
      <c r="GE88" s="24" t="e">
        <f t="shared" si="174"/>
        <v>#VALUE!</v>
      </c>
      <c r="GF88" s="24">
        <f t="shared" si="161"/>
        <v>0</v>
      </c>
      <c r="GG88" s="24">
        <f t="shared" si="162"/>
        <v>0</v>
      </c>
      <c r="GH88" s="24">
        <f t="shared" si="163"/>
        <v>0</v>
      </c>
      <c r="GI88" s="24">
        <f t="shared" si="164"/>
        <v>0</v>
      </c>
      <c r="GJ88" s="24">
        <f t="shared" si="165"/>
        <v>2</v>
      </c>
      <c r="GK88" s="24">
        <f t="shared" si="166"/>
        <v>2</v>
      </c>
      <c r="GL88" s="24">
        <f t="shared" si="167"/>
        <v>2</v>
      </c>
      <c r="GM88" s="31">
        <f t="shared" si="168"/>
        <v>2</v>
      </c>
      <c r="GN88" s="13"/>
    </row>
    <row r="89" spans="1:196">
      <c r="A89" s="54"/>
      <c r="B89" s="54"/>
      <c r="C89" s="54"/>
      <c r="D89" s="54"/>
      <c r="E89" s="54"/>
      <c r="F89" s="54"/>
      <c r="G89" s="54"/>
      <c r="H89" s="54"/>
      <c r="I89" s="54"/>
      <c r="J89" s="54"/>
      <c r="K89" s="54"/>
      <c r="L89" s="54"/>
      <c r="M89" s="56"/>
      <c r="N89" s="54"/>
      <c r="O89" s="54"/>
      <c r="P89" s="54"/>
      <c r="Q89" s="56"/>
      <c r="R89" s="54"/>
      <c r="S89" s="54"/>
      <c r="T89" s="54"/>
      <c r="U89" s="56"/>
      <c r="V89" s="54"/>
      <c r="W89" s="54"/>
      <c r="X89" s="56"/>
      <c r="Y89" s="54"/>
      <c r="Z89" s="54"/>
      <c r="AA89" s="54"/>
      <c r="AB89" s="56"/>
      <c r="AC89" s="54"/>
      <c r="AD89" s="54"/>
      <c r="AE89" s="54"/>
      <c r="AF89" s="56"/>
      <c r="AG89" s="54"/>
      <c r="AH89" s="54"/>
      <c r="AI89" s="56"/>
      <c r="AJ89" s="54"/>
      <c r="AK89" s="54"/>
      <c r="AL89" s="56"/>
      <c r="AM89" s="54"/>
      <c r="AN89" s="54"/>
      <c r="AO89" s="54"/>
      <c r="AP89" s="54"/>
      <c r="AQ89" s="54"/>
      <c r="AR89" s="56"/>
      <c r="AS89" s="54"/>
      <c r="AT89" s="54"/>
      <c r="AU89" s="54"/>
      <c r="AV89" s="54"/>
      <c r="AW89" s="54"/>
      <c r="AX89" s="54"/>
      <c r="AY89" s="56"/>
      <c r="AZ89" s="54"/>
      <c r="BA89" s="54"/>
      <c r="BB89" s="54"/>
      <c r="BC89" s="100"/>
      <c r="BD89" s="8"/>
      <c r="BE89" s="8"/>
      <c r="BF89" s="28" t="s">
        <v>277</v>
      </c>
      <c r="BG89" s="28" t="s">
        <v>277</v>
      </c>
      <c r="BH89" s="28" t="s">
        <v>277</v>
      </c>
      <c r="BI89" s="28" t="s">
        <v>277</v>
      </c>
      <c r="BJ89" s="28" t="s">
        <v>277</v>
      </c>
      <c r="BK89" s="28" t="s">
        <v>277</v>
      </c>
      <c r="BL89" s="28" t="s">
        <v>277</v>
      </c>
      <c r="BM89" s="28" t="s">
        <v>277</v>
      </c>
      <c r="BN89" s="28" t="s">
        <v>277</v>
      </c>
      <c r="BO89" s="28" t="s">
        <v>277</v>
      </c>
      <c r="BP89" s="8"/>
      <c r="BQ89" s="22" t="str">
        <f t="shared" si="115"/>
        <v/>
      </c>
      <c r="BR89" s="22" t="str">
        <f>BR88</f>
        <v/>
      </c>
      <c r="BS89" s="22" t="str">
        <f>IF(FV88=FALSE,C90,"")</f>
        <v/>
      </c>
      <c r="BT89" s="22" t="str">
        <f t="shared" si="169"/>
        <v/>
      </c>
      <c r="BU89" s="22" t="str">
        <f t="shared" si="116"/>
        <v/>
      </c>
      <c r="BV89" s="22" t="str">
        <f t="shared" si="117"/>
        <v/>
      </c>
      <c r="BW89" s="22" t="str">
        <f t="shared" si="118"/>
        <v/>
      </c>
      <c r="BX89" s="22" t="str">
        <f t="shared" si="170"/>
        <v/>
      </c>
      <c r="BY89" s="22" t="str">
        <f t="shared" si="119"/>
        <v/>
      </c>
      <c r="BZ89" s="22" t="str">
        <f t="shared" si="120"/>
        <v/>
      </c>
      <c r="CA89" s="18"/>
      <c r="CB89" s="3" t="str">
        <f>CB88</f>
        <v/>
      </c>
      <c r="CC89" s="3" t="str">
        <f>CC88</f>
        <v/>
      </c>
      <c r="CD89" s="3" t="str">
        <f>CD88</f>
        <v/>
      </c>
      <c r="CE89" s="3" t="str">
        <f>IF(ET89=1,EQ90,"")</f>
        <v/>
      </c>
      <c r="CF89" s="3" t="str">
        <f>IF(ET89=1,ER90,"")</f>
        <v/>
      </c>
      <c r="CG89" s="3" t="str">
        <f>IF(ET89=1,ES90,"")</f>
        <v/>
      </c>
      <c r="CH89" s="3" t="str">
        <f t="shared" si="121"/>
        <v/>
      </c>
      <c r="CI89" s="8"/>
      <c r="CJ89" s="3" t="str">
        <f>CJ88</f>
        <v/>
      </c>
      <c r="CK89" s="3" t="str">
        <f>CK88</f>
        <v/>
      </c>
      <c r="CL89" s="3" t="str">
        <f>IF(ET90=2,V90,"")</f>
        <v/>
      </c>
      <c r="CM89" s="3" t="str">
        <f>IF(ET90=2,W90,"")</f>
        <v/>
      </c>
      <c r="CN89" s="8"/>
      <c r="CO89" s="3" t="str">
        <f>CO88</f>
        <v/>
      </c>
      <c r="CP89" s="3" t="str">
        <f>CP88</f>
        <v/>
      </c>
      <c r="CQ89" s="3" t="str">
        <f>IF(ET89=3,AG90,"")</f>
        <v/>
      </c>
      <c r="CR89" s="3" t="str">
        <f>IF(ET89=3,AH90,"")</f>
        <v/>
      </c>
      <c r="CS89" s="8"/>
      <c r="CT89" s="3" t="str">
        <f>CT88</f>
        <v/>
      </c>
      <c r="CU89" s="3" t="str">
        <f>CU88</f>
        <v/>
      </c>
      <c r="CV89" s="3" t="str">
        <f>IF(ET89=4,AJ90,"")</f>
        <v/>
      </c>
      <c r="CW89" s="3" t="str">
        <f>IF(ET89=4,AK90,"")</f>
        <v/>
      </c>
      <c r="CX89" s="8"/>
      <c r="CY89" s="3" t="str">
        <f>CY88</f>
        <v/>
      </c>
      <c r="CZ89" s="3" t="str">
        <f>CZ88</f>
        <v/>
      </c>
      <c r="DA89" s="3" t="str">
        <f>DA88</f>
        <v/>
      </c>
      <c r="DB89" s="3" t="str">
        <f>IF(ET89=5,AM90,"")</f>
        <v/>
      </c>
      <c r="DC89" s="3" t="str">
        <f>IF(ET89=5,AN90,"")</f>
        <v/>
      </c>
      <c r="DD89" s="3" t="str">
        <f>IF(ET89=5,AO90,"")</f>
        <v/>
      </c>
      <c r="DE89" s="3" t="str">
        <f>DE88</f>
        <v/>
      </c>
      <c r="DF89" s="3" t="str">
        <f>DF88</f>
        <v/>
      </c>
      <c r="DG89" s="3" t="str">
        <f t="shared" si="122"/>
        <v/>
      </c>
      <c r="DH89" s="8"/>
      <c r="DI89" s="3" t="str">
        <f>DI88</f>
        <v/>
      </c>
      <c r="DJ89" s="3" t="str">
        <f>DJ88</f>
        <v/>
      </c>
      <c r="DK89" s="3" t="str">
        <f>DK88</f>
        <v/>
      </c>
      <c r="DL89" s="3" t="str">
        <f>DL88</f>
        <v/>
      </c>
      <c r="DM89" s="3" t="str">
        <f>IF(ET88=6,AS90,"")</f>
        <v/>
      </c>
      <c r="DN89" s="3" t="str">
        <f>IF(ET88=6,AT90,"")</f>
        <v/>
      </c>
      <c r="DO89" s="3" t="str">
        <f>IF(ET88=6,AU90,"")</f>
        <v/>
      </c>
      <c r="DP89" s="3" t="str">
        <f>IF(ET88=6,AV90,"")</f>
        <v/>
      </c>
      <c r="DQ89" s="3" t="str">
        <f>DQ88</f>
        <v/>
      </c>
      <c r="DR89" s="3" t="str">
        <f>DR88</f>
        <v/>
      </c>
      <c r="DS89" s="3" t="str">
        <f t="shared" si="123"/>
        <v/>
      </c>
      <c r="DT89" s="8"/>
      <c r="DU89" s="3" t="str">
        <f>DU88</f>
        <v/>
      </c>
      <c r="DV89" s="3" t="str">
        <f>DV88</f>
        <v/>
      </c>
      <c r="DW89" s="3" t="str">
        <f>DW88</f>
        <v/>
      </c>
      <c r="DX89" s="3" t="str">
        <f>DX88</f>
        <v/>
      </c>
      <c r="DY89" s="3" t="str">
        <f>IF(ET88=7,AZ90,"")</f>
        <v/>
      </c>
      <c r="DZ89" s="3" t="str">
        <f>IF(ET88=7,BA90,"")</f>
        <v/>
      </c>
      <c r="EA89" s="3" t="str">
        <f>IF(ET88=7,BB90,"")</f>
        <v/>
      </c>
      <c r="EB89" s="3" t="str">
        <f>IF(ET88=7,BC90,"")</f>
        <v/>
      </c>
      <c r="EC89" s="3" t="str">
        <f t="shared" si="124"/>
        <v/>
      </c>
      <c r="ED89" s="8"/>
      <c r="EE89" s="28" t="s">
        <v>277</v>
      </c>
      <c r="EF89" s="28" t="s">
        <v>277</v>
      </c>
      <c r="EG89" s="28" t="s">
        <v>277</v>
      </c>
      <c r="EH89" s="28" t="s">
        <v>277</v>
      </c>
      <c r="EI89" s="28" t="s">
        <v>277</v>
      </c>
      <c r="EJ89" s="28" t="s">
        <v>277</v>
      </c>
      <c r="EK89" s="28" t="s">
        <v>277</v>
      </c>
      <c r="EL89" s="28" t="s">
        <v>277</v>
      </c>
      <c r="EM89" s="28" t="s">
        <v>277</v>
      </c>
      <c r="EN89" s="28" t="s">
        <v>277</v>
      </c>
      <c r="EO89" s="8"/>
      <c r="EP89" s="9"/>
      <c r="EQ89" s="10" t="str">
        <f t="shared" si="125"/>
        <v/>
      </c>
      <c r="ER89" s="11" t="str">
        <f t="shared" si="126"/>
        <v/>
      </c>
      <c r="ES89" s="10" t="str">
        <f t="shared" si="127"/>
        <v/>
      </c>
      <c r="ET89" s="10">
        <f t="shared" si="128"/>
        <v>0</v>
      </c>
      <c r="EU89" s="13"/>
      <c r="EV89" s="12" t="b">
        <f t="shared" si="129"/>
        <v>1</v>
      </c>
      <c r="EW89" s="3" t="b">
        <f t="shared" si="130"/>
        <v>1</v>
      </c>
      <c r="EX89" s="3" t="b">
        <f t="shared" si="131"/>
        <v>1</v>
      </c>
      <c r="EY89" s="3" t="b">
        <f t="shared" si="132"/>
        <v>1</v>
      </c>
      <c r="EZ89" s="3">
        <f t="shared" si="133"/>
        <v>0</v>
      </c>
      <c r="FA89" s="3">
        <f t="shared" si="134"/>
        <v>0</v>
      </c>
      <c r="FB89" s="3">
        <f t="shared" si="135"/>
        <v>0</v>
      </c>
      <c r="FC89" s="3">
        <f t="shared" si="136"/>
        <v>0</v>
      </c>
      <c r="FD89" s="3">
        <f t="shared" si="137"/>
        <v>0</v>
      </c>
      <c r="FE89" s="3" t="e">
        <f t="shared" si="138"/>
        <v>#VALUE!</v>
      </c>
      <c r="FF89" s="3">
        <f t="shared" si="139"/>
        <v>0</v>
      </c>
      <c r="FG89" s="3">
        <f t="shared" si="140"/>
        <v>0</v>
      </c>
      <c r="FH89" s="3" t="e">
        <f t="shared" si="141"/>
        <v>#VALUE!</v>
      </c>
      <c r="FI89" s="3" t="b">
        <f t="shared" si="142"/>
        <v>1</v>
      </c>
      <c r="FJ89" s="3" t="b">
        <f t="shared" si="143"/>
        <v>1</v>
      </c>
      <c r="FK89" s="3" t="b">
        <f t="shared" si="144"/>
        <v>1</v>
      </c>
      <c r="FL89" s="3" t="b">
        <f t="shared" si="145"/>
        <v>1</v>
      </c>
      <c r="FM89" s="3" t="b">
        <f t="shared" si="146"/>
        <v>1</v>
      </c>
      <c r="FN89" s="3" t="b">
        <f t="shared" si="147"/>
        <v>1</v>
      </c>
      <c r="FO89" s="3">
        <f t="shared" si="148"/>
        <v>0</v>
      </c>
      <c r="FP89" s="3">
        <f t="shared" si="149"/>
        <v>0</v>
      </c>
      <c r="FQ89" s="3">
        <f t="shared" si="150"/>
        <v>0</v>
      </c>
      <c r="FR89" s="3">
        <f t="shared" si="151"/>
        <v>0</v>
      </c>
      <c r="FS89" s="3">
        <f t="shared" si="152"/>
        <v>0</v>
      </c>
      <c r="FT89" s="3">
        <f t="shared" si="153"/>
        <v>0</v>
      </c>
      <c r="FU89" s="3">
        <f t="shared" si="154"/>
        <v>0</v>
      </c>
      <c r="FV89" s="21" t="b">
        <f t="shared" si="155"/>
        <v>1</v>
      </c>
      <c r="FW89" s="24">
        <f t="shared" si="156"/>
        <v>1</v>
      </c>
      <c r="FX89" s="24">
        <f t="shared" si="157"/>
        <v>0</v>
      </c>
      <c r="FY89" s="25" t="e">
        <f t="shared" si="158"/>
        <v>#VALUE!</v>
      </c>
      <c r="FZ89" s="24" t="e">
        <f t="shared" si="159"/>
        <v>#VALUE!</v>
      </c>
      <c r="GA89" s="24" t="e">
        <f t="shared" si="160"/>
        <v>#VALUE!</v>
      </c>
      <c r="GB89" s="24">
        <f t="shared" si="171"/>
        <v>1</v>
      </c>
      <c r="GC89" s="24" t="e">
        <f t="shared" si="172"/>
        <v>#VALUE!</v>
      </c>
      <c r="GD89" s="24" t="e">
        <f t="shared" si="173"/>
        <v>#VALUE!</v>
      </c>
      <c r="GE89" s="24" t="e">
        <f t="shared" si="174"/>
        <v>#VALUE!</v>
      </c>
      <c r="GF89" s="24">
        <f t="shared" si="161"/>
        <v>0</v>
      </c>
      <c r="GG89" s="24">
        <f t="shared" si="162"/>
        <v>0</v>
      </c>
      <c r="GH89" s="24">
        <f t="shared" si="163"/>
        <v>0</v>
      </c>
      <c r="GI89" s="24">
        <f t="shared" si="164"/>
        <v>0</v>
      </c>
      <c r="GJ89" s="24">
        <f t="shared" si="165"/>
        <v>2</v>
      </c>
      <c r="GK89" s="24">
        <f t="shared" si="166"/>
        <v>2</v>
      </c>
      <c r="GL89" s="24">
        <f t="shared" si="167"/>
        <v>2</v>
      </c>
      <c r="GM89" s="31">
        <f t="shared" si="168"/>
        <v>2</v>
      </c>
      <c r="GN89" s="13"/>
    </row>
    <row r="90" spans="1:196">
      <c r="A90" s="54"/>
      <c r="B90" s="54"/>
      <c r="C90" s="54"/>
      <c r="D90" s="54"/>
      <c r="E90" s="54"/>
      <c r="F90" s="54"/>
      <c r="G90" s="54"/>
      <c r="H90" s="54"/>
      <c r="I90" s="54"/>
      <c r="J90" s="54"/>
      <c r="K90" s="54"/>
      <c r="L90" s="54"/>
      <c r="M90" s="56"/>
      <c r="N90" s="54"/>
      <c r="O90" s="54"/>
      <c r="P90" s="54"/>
      <c r="Q90" s="56"/>
      <c r="R90" s="54"/>
      <c r="S90" s="54"/>
      <c r="T90" s="54"/>
      <c r="U90" s="56"/>
      <c r="V90" s="54"/>
      <c r="W90" s="54"/>
      <c r="X90" s="56"/>
      <c r="Y90" s="54"/>
      <c r="Z90" s="54"/>
      <c r="AA90" s="54"/>
      <c r="AB90" s="56"/>
      <c r="AC90" s="54"/>
      <c r="AD90" s="54"/>
      <c r="AE90" s="54"/>
      <c r="AF90" s="56"/>
      <c r="AG90" s="54"/>
      <c r="AH90" s="54"/>
      <c r="AI90" s="56"/>
      <c r="AJ90" s="54"/>
      <c r="AK90" s="54"/>
      <c r="AL90" s="56"/>
      <c r="AM90" s="54"/>
      <c r="AN90" s="54"/>
      <c r="AO90" s="54"/>
      <c r="AP90" s="54"/>
      <c r="AQ90" s="54"/>
      <c r="AR90" s="56"/>
      <c r="AS90" s="54"/>
      <c r="AT90" s="54"/>
      <c r="AU90" s="54"/>
      <c r="AV90" s="54"/>
      <c r="AW90" s="54"/>
      <c r="AX90" s="54"/>
      <c r="AY90" s="56"/>
      <c r="AZ90" s="54"/>
      <c r="BA90" s="54"/>
      <c r="BB90" s="54"/>
      <c r="BC90" s="100"/>
      <c r="BD90" s="8"/>
      <c r="BE90" s="8"/>
      <c r="BF90" s="28" t="s">
        <v>277</v>
      </c>
      <c r="BG90" s="28" t="s">
        <v>277</v>
      </c>
      <c r="BH90" s="28" t="s">
        <v>277</v>
      </c>
      <c r="BI90" s="28" t="s">
        <v>277</v>
      </c>
      <c r="BJ90" s="28" t="s">
        <v>277</v>
      </c>
      <c r="BK90" s="28" t="s">
        <v>277</v>
      </c>
      <c r="BL90" s="28" t="s">
        <v>277</v>
      </c>
      <c r="BM90" s="28" t="s">
        <v>277</v>
      </c>
      <c r="BN90" s="28" t="s">
        <v>277</v>
      </c>
      <c r="BO90" s="28" t="s">
        <v>277</v>
      </c>
      <c r="BP90" s="8"/>
      <c r="BQ90" s="22" t="str">
        <f t="shared" si="115"/>
        <v/>
      </c>
      <c r="BR90" s="22" t="str">
        <f>IF(FV88=FALSE,C89,"")</f>
        <v/>
      </c>
      <c r="BS90" s="22" t="str">
        <f>BS89</f>
        <v/>
      </c>
      <c r="BT90" s="22" t="str">
        <f t="shared" si="169"/>
        <v/>
      </c>
      <c r="BU90" s="22" t="str">
        <f t="shared" si="116"/>
        <v/>
      </c>
      <c r="BV90" s="22" t="str">
        <f t="shared" si="117"/>
        <v/>
      </c>
      <c r="BW90" s="22" t="str">
        <f t="shared" si="118"/>
        <v/>
      </c>
      <c r="BX90" s="22" t="str">
        <f t="shared" si="170"/>
        <v/>
      </c>
      <c r="BY90" s="22" t="str">
        <f t="shared" si="119"/>
        <v/>
      </c>
      <c r="BZ90" s="22" t="str">
        <f t="shared" si="120"/>
        <v/>
      </c>
      <c r="CA90" s="18"/>
      <c r="CB90" s="3" t="str">
        <f>IF(ET88=1, EQ89,"")</f>
        <v/>
      </c>
      <c r="CC90" s="3" t="str">
        <f>IF(ET88=1, ER89,"")</f>
        <v/>
      </c>
      <c r="CD90" s="3" t="str">
        <f>IF(ET88=1, ES89,"")</f>
        <v/>
      </c>
      <c r="CE90" s="3" t="str">
        <f>CE89</f>
        <v/>
      </c>
      <c r="CF90" s="3" t="str">
        <f>CF89</f>
        <v/>
      </c>
      <c r="CG90" s="3" t="str">
        <f>CG89</f>
        <v/>
      </c>
      <c r="CH90" s="3" t="str">
        <f t="shared" si="121"/>
        <v/>
      </c>
      <c r="CI90" s="8"/>
      <c r="CJ90" s="3" t="str">
        <f>IF(ET90=2,V89,"")</f>
        <v/>
      </c>
      <c r="CK90" s="3" t="str">
        <f>IF(ET90=2,W89,"")</f>
        <v/>
      </c>
      <c r="CL90" s="3" t="str">
        <f>CL89</f>
        <v/>
      </c>
      <c r="CM90" s="3" t="str">
        <f>CM89</f>
        <v/>
      </c>
      <c r="CN90" s="8"/>
      <c r="CO90" s="3" t="str">
        <f>IF(ET90=3,AG89,"")</f>
        <v/>
      </c>
      <c r="CP90" s="3" t="str">
        <f>IF(ET90=3,AH89,"")</f>
        <v/>
      </c>
      <c r="CQ90" s="3" t="str">
        <f>CQ89</f>
        <v/>
      </c>
      <c r="CR90" s="3" t="str">
        <f>CR89</f>
        <v/>
      </c>
      <c r="CS90" s="8"/>
      <c r="CT90" s="3" t="str">
        <f>IF(ET90=4,AJ89,"")</f>
        <v/>
      </c>
      <c r="CU90" s="3" t="str">
        <f>IF(ET90=4,AK89,"")</f>
        <v/>
      </c>
      <c r="CV90" s="3" t="str">
        <f>CV89</f>
        <v/>
      </c>
      <c r="CW90" s="3" t="str">
        <f>CW89</f>
        <v/>
      </c>
      <c r="CX90" s="8"/>
      <c r="CY90" s="3" t="str">
        <f>IF(ET90=5,AM89,"")</f>
        <v/>
      </c>
      <c r="CZ90" s="3" t="str">
        <f>IF(ET90=5,AN89,"")</f>
        <v/>
      </c>
      <c r="DA90" s="3" t="str">
        <f>IF(ET90=5,AO89,"")</f>
        <v/>
      </c>
      <c r="DB90" s="3" t="str">
        <f>DB89</f>
        <v/>
      </c>
      <c r="DC90" s="3" t="str">
        <f>DC89</f>
        <v/>
      </c>
      <c r="DD90" s="3" t="str">
        <f>DD89</f>
        <v/>
      </c>
      <c r="DE90" s="3" t="str">
        <f>DE89</f>
        <v/>
      </c>
      <c r="DF90" s="3" t="str">
        <f>DF89</f>
        <v/>
      </c>
      <c r="DG90" s="3" t="str">
        <f t="shared" si="122"/>
        <v/>
      </c>
      <c r="DH90" s="8"/>
      <c r="DI90" s="3" t="str">
        <f>IF(ET88=6,AS89,"")</f>
        <v/>
      </c>
      <c r="DJ90" s="3" t="str">
        <f>IF(ET88=6,AT89,"")</f>
        <v/>
      </c>
      <c r="DK90" s="3" t="str">
        <f>IF(ET88=6,AU89,"")</f>
        <v/>
      </c>
      <c r="DL90" s="3" t="str">
        <f>IF(ET88=6,AV89,"")</f>
        <v/>
      </c>
      <c r="DM90" s="3" t="str">
        <f>DM89</f>
        <v/>
      </c>
      <c r="DN90" s="3" t="str">
        <f>DN89</f>
        <v/>
      </c>
      <c r="DO90" s="3" t="str">
        <f>DO89</f>
        <v/>
      </c>
      <c r="DP90" s="3" t="str">
        <f>DP89</f>
        <v/>
      </c>
      <c r="DQ90" s="3" t="str">
        <f>DQ89</f>
        <v/>
      </c>
      <c r="DR90" s="3" t="str">
        <f>DR89</f>
        <v/>
      </c>
      <c r="DS90" s="3" t="str">
        <f t="shared" si="123"/>
        <v/>
      </c>
      <c r="DT90" s="8"/>
      <c r="DU90" s="3" t="str">
        <f>IF(ET88=7,AZ89,"")</f>
        <v/>
      </c>
      <c r="DV90" s="3" t="str">
        <f>IF(ET88=7,BA89,"")</f>
        <v/>
      </c>
      <c r="DW90" s="3" t="str">
        <f>IF(ET88=7,BB89,"")</f>
        <v/>
      </c>
      <c r="DX90" s="3" t="str">
        <f>IF(ET88=7,BC89,"")</f>
        <v/>
      </c>
      <c r="DY90" s="3" t="str">
        <f>DY89</f>
        <v/>
      </c>
      <c r="DZ90" s="3" t="str">
        <f>DZ89</f>
        <v/>
      </c>
      <c r="EA90" s="3" t="str">
        <f>EA89</f>
        <v/>
      </c>
      <c r="EB90" s="3" t="str">
        <f>EB89</f>
        <v/>
      </c>
      <c r="EC90" s="3" t="str">
        <f t="shared" si="124"/>
        <v/>
      </c>
      <c r="ED90" s="8"/>
      <c r="EE90" s="28" t="s">
        <v>277</v>
      </c>
      <c r="EF90" s="28" t="s">
        <v>277</v>
      </c>
      <c r="EG90" s="28" t="s">
        <v>277</v>
      </c>
      <c r="EH90" s="28" t="s">
        <v>277</v>
      </c>
      <c r="EI90" s="28" t="s">
        <v>277</v>
      </c>
      <c r="EJ90" s="28" t="s">
        <v>277</v>
      </c>
      <c r="EK90" s="28" t="s">
        <v>277</v>
      </c>
      <c r="EL90" s="28" t="s">
        <v>277</v>
      </c>
      <c r="EM90" s="28" t="s">
        <v>277</v>
      </c>
      <c r="EN90" s="28" t="s">
        <v>277</v>
      </c>
      <c r="EO90" s="8"/>
      <c r="EP90" s="9"/>
      <c r="EQ90" s="10" t="str">
        <f t="shared" si="125"/>
        <v/>
      </c>
      <c r="ER90" s="11" t="str">
        <f t="shared" si="126"/>
        <v/>
      </c>
      <c r="ES90" s="10" t="str">
        <f t="shared" si="127"/>
        <v/>
      </c>
      <c r="ET90" s="10">
        <f t="shared" si="128"/>
        <v>0</v>
      </c>
      <c r="EU90" s="13"/>
      <c r="EV90" s="12" t="b">
        <f t="shared" si="129"/>
        <v>1</v>
      </c>
      <c r="EW90" s="3" t="b">
        <f t="shared" si="130"/>
        <v>1</v>
      </c>
      <c r="EX90" s="3" t="b">
        <f t="shared" si="131"/>
        <v>1</v>
      </c>
      <c r="EY90" s="3" t="b">
        <f t="shared" si="132"/>
        <v>1</v>
      </c>
      <c r="EZ90" s="3">
        <f t="shared" si="133"/>
        <v>0</v>
      </c>
      <c r="FA90" s="3">
        <f t="shared" si="134"/>
        <v>0</v>
      </c>
      <c r="FB90" s="3">
        <f t="shared" si="135"/>
        <v>0</v>
      </c>
      <c r="FC90" s="3">
        <f t="shared" si="136"/>
        <v>0</v>
      </c>
      <c r="FD90" s="3">
        <f t="shared" si="137"/>
        <v>0</v>
      </c>
      <c r="FE90" s="3" t="e">
        <f t="shared" si="138"/>
        <v>#VALUE!</v>
      </c>
      <c r="FF90" s="3">
        <f t="shared" si="139"/>
        <v>0</v>
      </c>
      <c r="FG90" s="3">
        <f t="shared" si="140"/>
        <v>0</v>
      </c>
      <c r="FH90" s="3" t="e">
        <f t="shared" si="141"/>
        <v>#VALUE!</v>
      </c>
      <c r="FI90" s="3" t="b">
        <f t="shared" si="142"/>
        <v>1</v>
      </c>
      <c r="FJ90" s="3" t="b">
        <f t="shared" si="143"/>
        <v>1</v>
      </c>
      <c r="FK90" s="3" t="b">
        <f t="shared" si="144"/>
        <v>1</v>
      </c>
      <c r="FL90" s="3" t="b">
        <f t="shared" si="145"/>
        <v>1</v>
      </c>
      <c r="FM90" s="3" t="b">
        <f t="shared" si="146"/>
        <v>1</v>
      </c>
      <c r="FN90" s="3" t="b">
        <f t="shared" si="147"/>
        <v>1</v>
      </c>
      <c r="FO90" s="3">
        <f t="shared" si="148"/>
        <v>0</v>
      </c>
      <c r="FP90" s="3">
        <f t="shared" si="149"/>
        <v>0</v>
      </c>
      <c r="FQ90" s="3">
        <f t="shared" si="150"/>
        <v>0</v>
      </c>
      <c r="FR90" s="3">
        <f t="shared" si="151"/>
        <v>0</v>
      </c>
      <c r="FS90" s="3">
        <f t="shared" si="152"/>
        <v>0</v>
      </c>
      <c r="FT90" s="3">
        <f t="shared" si="153"/>
        <v>0</v>
      </c>
      <c r="FU90" s="3">
        <f t="shared" si="154"/>
        <v>0</v>
      </c>
      <c r="FV90" s="21" t="b">
        <f t="shared" si="155"/>
        <v>1</v>
      </c>
      <c r="FW90" s="24">
        <f t="shared" si="156"/>
        <v>1</v>
      </c>
      <c r="FX90" s="24">
        <f t="shared" si="157"/>
        <v>0</v>
      </c>
      <c r="FY90" s="25" t="e">
        <f t="shared" si="158"/>
        <v>#VALUE!</v>
      </c>
      <c r="FZ90" s="24" t="e">
        <f t="shared" si="159"/>
        <v>#VALUE!</v>
      </c>
      <c r="GA90" s="24" t="e">
        <f t="shared" si="160"/>
        <v>#VALUE!</v>
      </c>
      <c r="GB90" s="24">
        <f t="shared" si="171"/>
        <v>1</v>
      </c>
      <c r="GC90" s="24" t="e">
        <f t="shared" si="172"/>
        <v>#VALUE!</v>
      </c>
      <c r="GD90" s="24" t="e">
        <f t="shared" si="173"/>
        <v>#VALUE!</v>
      </c>
      <c r="GE90" s="24" t="e">
        <f t="shared" si="174"/>
        <v>#VALUE!</v>
      </c>
      <c r="GF90" s="24">
        <f t="shared" si="161"/>
        <v>0</v>
      </c>
      <c r="GG90" s="24">
        <f t="shared" si="162"/>
        <v>0</v>
      </c>
      <c r="GH90" s="24">
        <f t="shared" si="163"/>
        <v>0</v>
      </c>
      <c r="GI90" s="24">
        <f t="shared" si="164"/>
        <v>0</v>
      </c>
      <c r="GJ90" s="24">
        <f t="shared" si="165"/>
        <v>2</v>
      </c>
      <c r="GK90" s="24">
        <f t="shared" si="166"/>
        <v>2</v>
      </c>
      <c r="GL90" s="24">
        <f t="shared" si="167"/>
        <v>2</v>
      </c>
      <c r="GM90" s="31">
        <f t="shared" si="168"/>
        <v>2</v>
      </c>
      <c r="GN90" s="13"/>
    </row>
    <row r="91" spans="1:196">
      <c r="A91" s="54"/>
      <c r="B91" s="54"/>
      <c r="C91" s="54"/>
      <c r="D91" s="54"/>
      <c r="E91" s="54"/>
      <c r="F91" s="54"/>
      <c r="G91" s="54"/>
      <c r="H91" s="54"/>
      <c r="I91" s="54"/>
      <c r="J91" s="54"/>
      <c r="K91" s="54"/>
      <c r="L91" s="54"/>
      <c r="M91" s="56"/>
      <c r="N91" s="54"/>
      <c r="O91" s="54"/>
      <c r="P91" s="54"/>
      <c r="Q91" s="56"/>
      <c r="R91" s="54"/>
      <c r="S91" s="54"/>
      <c r="T91" s="54"/>
      <c r="U91" s="56"/>
      <c r="V91" s="54"/>
      <c r="W91" s="54"/>
      <c r="X91" s="56"/>
      <c r="Y91" s="54"/>
      <c r="Z91" s="54"/>
      <c r="AA91" s="54"/>
      <c r="AB91" s="56"/>
      <c r="AC91" s="54"/>
      <c r="AD91" s="54"/>
      <c r="AE91" s="54"/>
      <c r="AF91" s="56"/>
      <c r="AG91" s="54"/>
      <c r="AH91" s="54"/>
      <c r="AI91" s="56"/>
      <c r="AJ91" s="54"/>
      <c r="AK91" s="54"/>
      <c r="AL91" s="56"/>
      <c r="AM91" s="54"/>
      <c r="AN91" s="54"/>
      <c r="AO91" s="54"/>
      <c r="AP91" s="54"/>
      <c r="AQ91" s="54"/>
      <c r="AR91" s="56"/>
      <c r="AS91" s="54"/>
      <c r="AT91" s="54"/>
      <c r="AU91" s="54"/>
      <c r="AV91" s="54"/>
      <c r="AW91" s="54"/>
      <c r="AX91" s="54"/>
      <c r="AY91" s="56"/>
      <c r="AZ91" s="54"/>
      <c r="BA91" s="54"/>
      <c r="BB91" s="54"/>
      <c r="BC91" s="100"/>
      <c r="BD91" s="8"/>
      <c r="BE91" s="8"/>
      <c r="BF91" s="28" t="s">
        <v>277</v>
      </c>
      <c r="BG91" s="28" t="s">
        <v>277</v>
      </c>
      <c r="BH91" s="28" t="s">
        <v>277</v>
      </c>
      <c r="BI91" s="28" t="s">
        <v>277</v>
      </c>
      <c r="BJ91" s="28" t="s">
        <v>277</v>
      </c>
      <c r="BK91" s="28" t="s">
        <v>277</v>
      </c>
      <c r="BL91" s="28" t="s">
        <v>277</v>
      </c>
      <c r="BM91" s="28" t="s">
        <v>277</v>
      </c>
      <c r="BN91" s="28" t="s">
        <v>277</v>
      </c>
      <c r="BO91" s="28" t="s">
        <v>277</v>
      </c>
      <c r="BP91" s="8"/>
      <c r="BQ91" s="22" t="str">
        <f t="shared" si="115"/>
        <v/>
      </c>
      <c r="BR91" s="22" t="str">
        <f>IF(FV91=FALSE,C91,"")</f>
        <v/>
      </c>
      <c r="BS91" s="22" t="str">
        <f>BR93</f>
        <v/>
      </c>
      <c r="BT91" s="22" t="str">
        <f t="shared" si="169"/>
        <v/>
      </c>
      <c r="BU91" s="22" t="str">
        <f t="shared" si="116"/>
        <v/>
      </c>
      <c r="BV91" s="22" t="str">
        <f t="shared" si="117"/>
        <v/>
      </c>
      <c r="BW91" s="22" t="str">
        <f t="shared" si="118"/>
        <v/>
      </c>
      <c r="BX91" s="22" t="str">
        <f t="shared" si="170"/>
        <v/>
      </c>
      <c r="BY91" s="22" t="str">
        <f t="shared" si="119"/>
        <v/>
      </c>
      <c r="BZ91" s="22" t="str">
        <f t="shared" si="120"/>
        <v/>
      </c>
      <c r="CA91" s="18"/>
      <c r="CB91" s="3" t="str">
        <f>IF(ET91=1, EQ91,"")</f>
        <v/>
      </c>
      <c r="CC91" s="3" t="str">
        <f>IF(ET91=1, ER91,"")</f>
        <v/>
      </c>
      <c r="CD91" s="3" t="str">
        <f>IF(ET91=1, ES91,"")</f>
        <v/>
      </c>
      <c r="CE91" s="3" t="str">
        <f>CB93</f>
        <v/>
      </c>
      <c r="CF91" s="3" t="str">
        <f>CC93</f>
        <v/>
      </c>
      <c r="CG91" s="3" t="str">
        <f>CD93</f>
        <v/>
      </c>
      <c r="CH91" s="3" t="str">
        <f t="shared" si="121"/>
        <v/>
      </c>
      <c r="CI91" s="8"/>
      <c r="CJ91" s="3" t="str">
        <f>IF(ET91=2,V91,"")</f>
        <v/>
      </c>
      <c r="CK91" s="3" t="str">
        <f>IF(ET91=2,W91,"")</f>
        <v/>
      </c>
      <c r="CL91" s="3" t="str">
        <f>CJ93</f>
        <v/>
      </c>
      <c r="CM91" s="3" t="str">
        <f>CK93</f>
        <v/>
      </c>
      <c r="CN91" s="8"/>
      <c r="CO91" s="3" t="str">
        <f>IF(ET91=3,AG91,"")</f>
        <v/>
      </c>
      <c r="CP91" s="3" t="str">
        <f>IF(ET91=3,AH91,"")</f>
        <v/>
      </c>
      <c r="CQ91" s="3" t="str">
        <f>CO93</f>
        <v/>
      </c>
      <c r="CR91" s="3" t="str">
        <f>CP93</f>
        <v/>
      </c>
      <c r="CS91" s="8"/>
      <c r="CT91" s="3" t="str">
        <f>IF(ET91=4,AJ91,"")</f>
        <v/>
      </c>
      <c r="CU91" s="3" t="str">
        <f>IF(ET91=4,AK91,"")</f>
        <v/>
      </c>
      <c r="CV91" s="3" t="str">
        <f>CT93</f>
        <v/>
      </c>
      <c r="CW91" s="3" t="str">
        <f>CU93</f>
        <v/>
      </c>
      <c r="CX91" s="8"/>
      <c r="CY91" s="3" t="str">
        <f>IF(ET91=5,AM91,"")</f>
        <v/>
      </c>
      <c r="CZ91" s="3" t="str">
        <f>IF(ET91=5,AN91,"")</f>
        <v/>
      </c>
      <c r="DA91" s="3" t="str">
        <f>IF(ET91=5,AO91,"")</f>
        <v/>
      </c>
      <c r="DB91" s="3" t="str">
        <f>CY93</f>
        <v/>
      </c>
      <c r="DC91" s="3" t="str">
        <f>CZ93</f>
        <v/>
      </c>
      <c r="DD91" s="3" t="str">
        <f>DA93</f>
        <v/>
      </c>
      <c r="DE91" s="3" t="str">
        <f>IF(ET91=5,AP91,"")</f>
        <v/>
      </c>
      <c r="DF91" s="3" t="str">
        <f>IF(ET91=5,AQ91,"")</f>
        <v/>
      </c>
      <c r="DG91" s="3" t="str">
        <f t="shared" si="122"/>
        <v/>
      </c>
      <c r="DH91" s="8"/>
      <c r="DI91" s="3" t="str">
        <f>IF(ET91=6,AS91,"")</f>
        <v/>
      </c>
      <c r="DJ91" s="3" t="str">
        <f>IF(ET91=6,AT91,"")</f>
        <v/>
      </c>
      <c r="DK91" s="3" t="str">
        <f>IF(ET91=6,AU91,"")</f>
        <v/>
      </c>
      <c r="DL91" s="3" t="str">
        <f>IF(ET91=6,AV91,"")</f>
        <v/>
      </c>
      <c r="DM91" s="3" t="str">
        <f>DI93</f>
        <v/>
      </c>
      <c r="DN91" s="3" t="str">
        <f>DJ93</f>
        <v/>
      </c>
      <c r="DO91" s="3" t="str">
        <f>DK93</f>
        <v/>
      </c>
      <c r="DP91" s="3" t="str">
        <f>DL93</f>
        <v/>
      </c>
      <c r="DQ91" s="3" t="str">
        <f>IF(ET91=6,AW91,"")</f>
        <v/>
      </c>
      <c r="DR91" s="3" t="str">
        <f>IF(ET91=6,AX91,"")</f>
        <v/>
      </c>
      <c r="DS91" s="3" t="str">
        <f t="shared" si="123"/>
        <v/>
      </c>
      <c r="DT91" s="8"/>
      <c r="DU91" s="3" t="str">
        <f>IF(ET91=7,AZ91,"")</f>
        <v/>
      </c>
      <c r="DV91" s="3" t="str">
        <f>IF(ET91=7,BA91,"")</f>
        <v/>
      </c>
      <c r="DW91" s="3" t="str">
        <f>IF(ET91=7,BB91,"")</f>
        <v/>
      </c>
      <c r="DX91" s="3" t="str">
        <f>IF(ET91=7,BC91,"")</f>
        <v/>
      </c>
      <c r="DY91" s="3" t="str">
        <f>DU93</f>
        <v/>
      </c>
      <c r="DZ91" s="3" t="str">
        <f>DV93</f>
        <v/>
      </c>
      <c r="EA91" s="3" t="str">
        <f>DW93</f>
        <v/>
      </c>
      <c r="EB91" s="3" t="str">
        <f>DX93</f>
        <v/>
      </c>
      <c r="EC91" s="3" t="str">
        <f t="shared" si="124"/>
        <v/>
      </c>
      <c r="ED91" s="8"/>
      <c r="EE91" s="28" t="s">
        <v>277</v>
      </c>
      <c r="EF91" s="28" t="s">
        <v>277</v>
      </c>
      <c r="EG91" s="28" t="s">
        <v>277</v>
      </c>
      <c r="EH91" s="28" t="s">
        <v>277</v>
      </c>
      <c r="EI91" s="28" t="s">
        <v>277</v>
      </c>
      <c r="EJ91" s="28" t="s">
        <v>277</v>
      </c>
      <c r="EK91" s="28" t="s">
        <v>277</v>
      </c>
      <c r="EL91" s="28" t="s">
        <v>277</v>
      </c>
      <c r="EM91" s="28" t="s">
        <v>277</v>
      </c>
      <c r="EN91" s="28" t="s">
        <v>277</v>
      </c>
      <c r="EO91" s="8"/>
      <c r="EP91" s="9"/>
      <c r="EQ91" s="10" t="str">
        <f t="shared" si="125"/>
        <v/>
      </c>
      <c r="ER91" s="11" t="str">
        <f t="shared" si="126"/>
        <v/>
      </c>
      <c r="ES91" s="10" t="str">
        <f t="shared" si="127"/>
        <v/>
      </c>
      <c r="ET91" s="10">
        <f t="shared" si="128"/>
        <v>0</v>
      </c>
      <c r="EU91" s="13"/>
      <c r="EV91" s="12" t="b">
        <f t="shared" si="129"/>
        <v>1</v>
      </c>
      <c r="EW91" s="3" t="b">
        <f t="shared" si="130"/>
        <v>1</v>
      </c>
      <c r="EX91" s="3" t="b">
        <f t="shared" si="131"/>
        <v>1</v>
      </c>
      <c r="EY91" s="3" t="b">
        <f t="shared" si="132"/>
        <v>1</v>
      </c>
      <c r="EZ91" s="3">
        <f t="shared" si="133"/>
        <v>0</v>
      </c>
      <c r="FA91" s="3">
        <f t="shared" si="134"/>
        <v>0</v>
      </c>
      <c r="FB91" s="3">
        <f t="shared" si="135"/>
        <v>0</v>
      </c>
      <c r="FC91" s="3">
        <f t="shared" si="136"/>
        <v>0</v>
      </c>
      <c r="FD91" s="3">
        <f t="shared" si="137"/>
        <v>0</v>
      </c>
      <c r="FE91" s="3" t="e">
        <f t="shared" si="138"/>
        <v>#VALUE!</v>
      </c>
      <c r="FF91" s="3">
        <f t="shared" si="139"/>
        <v>0</v>
      </c>
      <c r="FG91" s="3">
        <f t="shared" si="140"/>
        <v>0</v>
      </c>
      <c r="FH91" s="3" t="e">
        <f t="shared" si="141"/>
        <v>#VALUE!</v>
      </c>
      <c r="FI91" s="3" t="b">
        <f t="shared" si="142"/>
        <v>1</v>
      </c>
      <c r="FJ91" s="3" t="b">
        <f t="shared" si="143"/>
        <v>1</v>
      </c>
      <c r="FK91" s="3" t="b">
        <f t="shared" si="144"/>
        <v>1</v>
      </c>
      <c r="FL91" s="3" t="b">
        <f t="shared" si="145"/>
        <v>1</v>
      </c>
      <c r="FM91" s="3" t="b">
        <f t="shared" si="146"/>
        <v>1</v>
      </c>
      <c r="FN91" s="3" t="b">
        <f t="shared" si="147"/>
        <v>1</v>
      </c>
      <c r="FO91" s="3">
        <f t="shared" si="148"/>
        <v>0</v>
      </c>
      <c r="FP91" s="3">
        <f t="shared" si="149"/>
        <v>0</v>
      </c>
      <c r="FQ91" s="3">
        <f t="shared" si="150"/>
        <v>0</v>
      </c>
      <c r="FR91" s="3">
        <f t="shared" si="151"/>
        <v>0</v>
      </c>
      <c r="FS91" s="3">
        <f t="shared" si="152"/>
        <v>0</v>
      </c>
      <c r="FT91" s="3">
        <f t="shared" si="153"/>
        <v>0</v>
      </c>
      <c r="FU91" s="3">
        <f t="shared" si="154"/>
        <v>0</v>
      </c>
      <c r="FV91" s="21" t="b">
        <f t="shared" si="155"/>
        <v>1</v>
      </c>
      <c r="FW91" s="24">
        <f t="shared" si="156"/>
        <v>1</v>
      </c>
      <c r="FX91" s="24">
        <f t="shared" si="157"/>
        <v>0</v>
      </c>
      <c r="FY91" s="25" t="e">
        <f t="shared" si="158"/>
        <v>#VALUE!</v>
      </c>
      <c r="FZ91" s="24" t="e">
        <f t="shared" si="159"/>
        <v>#VALUE!</v>
      </c>
      <c r="GA91" s="24" t="e">
        <f t="shared" si="160"/>
        <v>#VALUE!</v>
      </c>
      <c r="GB91" s="24">
        <f t="shared" si="171"/>
        <v>1</v>
      </c>
      <c r="GC91" s="24" t="e">
        <f t="shared" si="172"/>
        <v>#VALUE!</v>
      </c>
      <c r="GD91" s="24" t="e">
        <f t="shared" si="173"/>
        <v>#VALUE!</v>
      </c>
      <c r="GE91" s="24" t="e">
        <f t="shared" si="174"/>
        <v>#VALUE!</v>
      </c>
      <c r="GF91" s="24">
        <f t="shared" si="161"/>
        <v>0</v>
      </c>
      <c r="GG91" s="24">
        <f t="shared" si="162"/>
        <v>0</v>
      </c>
      <c r="GH91" s="24">
        <f t="shared" si="163"/>
        <v>0</v>
      </c>
      <c r="GI91" s="24">
        <f t="shared" si="164"/>
        <v>0</v>
      </c>
      <c r="GJ91" s="24">
        <f t="shared" si="165"/>
        <v>2</v>
      </c>
      <c r="GK91" s="24">
        <f t="shared" si="166"/>
        <v>2</v>
      </c>
      <c r="GL91" s="24">
        <f t="shared" si="167"/>
        <v>2</v>
      </c>
      <c r="GM91" s="31">
        <f t="shared" si="168"/>
        <v>2</v>
      </c>
      <c r="GN91" s="13"/>
    </row>
    <row r="92" spans="1:196">
      <c r="A92" s="54"/>
      <c r="B92" s="54"/>
      <c r="C92" s="54"/>
      <c r="D92" s="54"/>
      <c r="E92" s="54"/>
      <c r="F92" s="54"/>
      <c r="G92" s="54"/>
      <c r="H92" s="54"/>
      <c r="I92" s="54"/>
      <c r="J92" s="54"/>
      <c r="K92" s="54"/>
      <c r="L92" s="54"/>
      <c r="M92" s="56"/>
      <c r="N92" s="54"/>
      <c r="O92" s="54"/>
      <c r="P92" s="54"/>
      <c r="Q92" s="56"/>
      <c r="R92" s="54"/>
      <c r="S92" s="54"/>
      <c r="T92" s="54"/>
      <c r="U92" s="56"/>
      <c r="V92" s="54"/>
      <c r="W92" s="54"/>
      <c r="X92" s="56"/>
      <c r="Y92" s="54"/>
      <c r="Z92" s="54"/>
      <c r="AA92" s="54"/>
      <c r="AB92" s="56"/>
      <c r="AC92" s="54"/>
      <c r="AD92" s="54"/>
      <c r="AE92" s="54"/>
      <c r="AF92" s="56"/>
      <c r="AG92" s="54"/>
      <c r="AH92" s="54"/>
      <c r="AI92" s="56"/>
      <c r="AJ92" s="54"/>
      <c r="AK92" s="54"/>
      <c r="AL92" s="56"/>
      <c r="AM92" s="54"/>
      <c r="AN92" s="54"/>
      <c r="AO92" s="54"/>
      <c r="AP92" s="54"/>
      <c r="AQ92" s="54"/>
      <c r="AR92" s="56"/>
      <c r="AS92" s="54"/>
      <c r="AT92" s="54"/>
      <c r="AU92" s="54"/>
      <c r="AV92" s="54"/>
      <c r="AW92" s="54"/>
      <c r="AX92" s="54"/>
      <c r="AY92" s="56"/>
      <c r="AZ92" s="54"/>
      <c r="BA92" s="54"/>
      <c r="BB92" s="54"/>
      <c r="BC92" s="100"/>
      <c r="BD92" s="8"/>
      <c r="BE92" s="8"/>
      <c r="BF92" s="28" t="s">
        <v>277</v>
      </c>
      <c r="BG92" s="28" t="s">
        <v>277</v>
      </c>
      <c r="BH92" s="28" t="s">
        <v>277</v>
      </c>
      <c r="BI92" s="28" t="s">
        <v>277</v>
      </c>
      <c r="BJ92" s="28" t="s">
        <v>277</v>
      </c>
      <c r="BK92" s="28" t="s">
        <v>277</v>
      </c>
      <c r="BL92" s="28" t="s">
        <v>277</v>
      </c>
      <c r="BM92" s="28" t="s">
        <v>277</v>
      </c>
      <c r="BN92" s="28" t="s">
        <v>277</v>
      </c>
      <c r="BO92" s="28" t="s">
        <v>277</v>
      </c>
      <c r="BP92" s="8"/>
      <c r="BQ92" s="22" t="str">
        <f t="shared" si="115"/>
        <v/>
      </c>
      <c r="BR92" s="22" t="str">
        <f>BR91</f>
        <v/>
      </c>
      <c r="BS92" s="22" t="str">
        <f>IF(FV91=FALSE,C93,"")</f>
        <v/>
      </c>
      <c r="BT92" s="22" t="str">
        <f t="shared" si="169"/>
        <v/>
      </c>
      <c r="BU92" s="22" t="str">
        <f t="shared" si="116"/>
        <v/>
      </c>
      <c r="BV92" s="22" t="str">
        <f t="shared" si="117"/>
        <v/>
      </c>
      <c r="BW92" s="22" t="str">
        <f t="shared" si="118"/>
        <v/>
      </c>
      <c r="BX92" s="22" t="str">
        <f t="shared" si="170"/>
        <v/>
      </c>
      <c r="BY92" s="22" t="str">
        <f t="shared" si="119"/>
        <v/>
      </c>
      <c r="BZ92" s="22" t="str">
        <f t="shared" si="120"/>
        <v/>
      </c>
      <c r="CA92" s="18"/>
      <c r="CB92" s="3" t="str">
        <f>CB91</f>
        <v/>
      </c>
      <c r="CC92" s="3" t="str">
        <f>CC91</f>
        <v/>
      </c>
      <c r="CD92" s="3" t="str">
        <f>CD91</f>
        <v/>
      </c>
      <c r="CE92" s="3" t="str">
        <f>IF(ET92=1,EQ93,"")</f>
        <v/>
      </c>
      <c r="CF92" s="3" t="str">
        <f>IF(ET92=1,ER93,"")</f>
        <v/>
      </c>
      <c r="CG92" s="3" t="str">
        <f>IF(ET92=1,ES93,"")</f>
        <v/>
      </c>
      <c r="CH92" s="3" t="str">
        <f t="shared" si="121"/>
        <v/>
      </c>
      <c r="CI92" s="8"/>
      <c r="CJ92" s="3" t="str">
        <f>CJ91</f>
        <v/>
      </c>
      <c r="CK92" s="3" t="str">
        <f>CK91</f>
        <v/>
      </c>
      <c r="CL92" s="3" t="str">
        <f>IF(ET93=2,V93,"")</f>
        <v/>
      </c>
      <c r="CM92" s="3" t="str">
        <f>IF(ET93=2,W93,"")</f>
        <v/>
      </c>
      <c r="CN92" s="8"/>
      <c r="CO92" s="3" t="str">
        <f>CO91</f>
        <v/>
      </c>
      <c r="CP92" s="3" t="str">
        <f>CP91</f>
        <v/>
      </c>
      <c r="CQ92" s="3" t="str">
        <f>IF(ET92=3,AG93,"")</f>
        <v/>
      </c>
      <c r="CR92" s="3" t="str">
        <f>IF(ET92=3,AH93,"")</f>
        <v/>
      </c>
      <c r="CS92" s="8"/>
      <c r="CT92" s="3" t="str">
        <f>CT91</f>
        <v/>
      </c>
      <c r="CU92" s="3" t="str">
        <f>CU91</f>
        <v/>
      </c>
      <c r="CV92" s="3" t="str">
        <f>IF(ET92=4,AJ93,"")</f>
        <v/>
      </c>
      <c r="CW92" s="3" t="str">
        <f>IF(ET92=4,AK93,"")</f>
        <v/>
      </c>
      <c r="CX92" s="8"/>
      <c r="CY92" s="3" t="str">
        <f>CY91</f>
        <v/>
      </c>
      <c r="CZ92" s="3" t="str">
        <f>CZ91</f>
        <v/>
      </c>
      <c r="DA92" s="3" t="str">
        <f>DA91</f>
        <v/>
      </c>
      <c r="DB92" s="3" t="str">
        <f>IF(ET92=5,AM93,"")</f>
        <v/>
      </c>
      <c r="DC92" s="3" t="str">
        <f>IF(ET92=5,AN93,"")</f>
        <v/>
      </c>
      <c r="DD92" s="3" t="str">
        <f>IF(ET92=5,AO93,"")</f>
        <v/>
      </c>
      <c r="DE92" s="3" t="str">
        <f>DE91</f>
        <v/>
      </c>
      <c r="DF92" s="3" t="str">
        <f>DF91</f>
        <v/>
      </c>
      <c r="DG92" s="3" t="str">
        <f t="shared" si="122"/>
        <v/>
      </c>
      <c r="DH92" s="8"/>
      <c r="DI92" s="3" t="str">
        <f>DI91</f>
        <v/>
      </c>
      <c r="DJ92" s="3" t="str">
        <f>DJ91</f>
        <v/>
      </c>
      <c r="DK92" s="3" t="str">
        <f>DK91</f>
        <v/>
      </c>
      <c r="DL92" s="3" t="str">
        <f>DL91</f>
        <v/>
      </c>
      <c r="DM92" s="3" t="str">
        <f>IF(ET91=6,AS93,"")</f>
        <v/>
      </c>
      <c r="DN92" s="3" t="str">
        <f>IF(ET91=6,AT93,"")</f>
        <v/>
      </c>
      <c r="DO92" s="3" t="str">
        <f>IF(ET91=6,AU93,"")</f>
        <v/>
      </c>
      <c r="DP92" s="3" t="str">
        <f>IF(ET91=6,AV93,"")</f>
        <v/>
      </c>
      <c r="DQ92" s="3" t="str">
        <f>DQ91</f>
        <v/>
      </c>
      <c r="DR92" s="3" t="str">
        <f>DR91</f>
        <v/>
      </c>
      <c r="DS92" s="3" t="str">
        <f t="shared" si="123"/>
        <v/>
      </c>
      <c r="DT92" s="8"/>
      <c r="DU92" s="3" t="str">
        <f>DU91</f>
        <v/>
      </c>
      <c r="DV92" s="3" t="str">
        <f>DV91</f>
        <v/>
      </c>
      <c r="DW92" s="3" t="str">
        <f>DW91</f>
        <v/>
      </c>
      <c r="DX92" s="3" t="str">
        <f>DX91</f>
        <v/>
      </c>
      <c r="DY92" s="3" t="str">
        <f>IF(ET91=7,AZ93,"")</f>
        <v/>
      </c>
      <c r="DZ92" s="3" t="str">
        <f>IF(ET91=7,BA93,"")</f>
        <v/>
      </c>
      <c r="EA92" s="3" t="str">
        <f>IF(ET91=7,BB93,"")</f>
        <v/>
      </c>
      <c r="EB92" s="3" t="str">
        <f>IF(ET91=7,BC93,"")</f>
        <v/>
      </c>
      <c r="EC92" s="3" t="str">
        <f t="shared" si="124"/>
        <v/>
      </c>
      <c r="ED92" s="8"/>
      <c r="EE92" s="28" t="s">
        <v>277</v>
      </c>
      <c r="EF92" s="28" t="s">
        <v>277</v>
      </c>
      <c r="EG92" s="28" t="s">
        <v>277</v>
      </c>
      <c r="EH92" s="28" t="s">
        <v>277</v>
      </c>
      <c r="EI92" s="28" t="s">
        <v>277</v>
      </c>
      <c r="EJ92" s="28" t="s">
        <v>277</v>
      </c>
      <c r="EK92" s="28" t="s">
        <v>277</v>
      </c>
      <c r="EL92" s="28" t="s">
        <v>277</v>
      </c>
      <c r="EM92" s="28" t="s">
        <v>277</v>
      </c>
      <c r="EN92" s="28" t="s">
        <v>277</v>
      </c>
      <c r="EO92" s="8"/>
      <c r="EP92" s="9"/>
      <c r="EQ92" s="10" t="str">
        <f t="shared" si="125"/>
        <v/>
      </c>
      <c r="ER92" s="11" t="str">
        <f t="shared" si="126"/>
        <v/>
      </c>
      <c r="ES92" s="10" t="str">
        <f t="shared" si="127"/>
        <v/>
      </c>
      <c r="ET92" s="10">
        <f t="shared" si="128"/>
        <v>0</v>
      </c>
      <c r="EU92" s="13"/>
      <c r="EV92" s="12" t="b">
        <f t="shared" si="129"/>
        <v>1</v>
      </c>
      <c r="EW92" s="3" t="b">
        <f t="shared" si="130"/>
        <v>1</v>
      </c>
      <c r="EX92" s="3" t="b">
        <f t="shared" si="131"/>
        <v>1</v>
      </c>
      <c r="EY92" s="3" t="b">
        <f t="shared" si="132"/>
        <v>1</v>
      </c>
      <c r="EZ92" s="3">
        <f t="shared" si="133"/>
        <v>0</v>
      </c>
      <c r="FA92" s="3">
        <f t="shared" si="134"/>
        <v>0</v>
      </c>
      <c r="FB92" s="3">
        <f t="shared" si="135"/>
        <v>0</v>
      </c>
      <c r="FC92" s="3">
        <f t="shared" si="136"/>
        <v>0</v>
      </c>
      <c r="FD92" s="3">
        <f t="shared" si="137"/>
        <v>0</v>
      </c>
      <c r="FE92" s="3" t="e">
        <f t="shared" si="138"/>
        <v>#VALUE!</v>
      </c>
      <c r="FF92" s="3">
        <f t="shared" si="139"/>
        <v>0</v>
      </c>
      <c r="FG92" s="3">
        <f t="shared" si="140"/>
        <v>0</v>
      </c>
      <c r="FH92" s="3" t="e">
        <f t="shared" si="141"/>
        <v>#VALUE!</v>
      </c>
      <c r="FI92" s="3" t="b">
        <f t="shared" si="142"/>
        <v>1</v>
      </c>
      <c r="FJ92" s="3" t="b">
        <f t="shared" si="143"/>
        <v>1</v>
      </c>
      <c r="FK92" s="3" t="b">
        <f t="shared" si="144"/>
        <v>1</v>
      </c>
      <c r="FL92" s="3" t="b">
        <f t="shared" si="145"/>
        <v>1</v>
      </c>
      <c r="FM92" s="3" t="b">
        <f t="shared" si="146"/>
        <v>1</v>
      </c>
      <c r="FN92" s="3" t="b">
        <f t="shared" si="147"/>
        <v>1</v>
      </c>
      <c r="FO92" s="3">
        <f t="shared" si="148"/>
        <v>0</v>
      </c>
      <c r="FP92" s="3">
        <f t="shared" si="149"/>
        <v>0</v>
      </c>
      <c r="FQ92" s="3">
        <f t="shared" si="150"/>
        <v>0</v>
      </c>
      <c r="FR92" s="3">
        <f t="shared" si="151"/>
        <v>0</v>
      </c>
      <c r="FS92" s="3">
        <f t="shared" si="152"/>
        <v>0</v>
      </c>
      <c r="FT92" s="3">
        <f t="shared" si="153"/>
        <v>0</v>
      </c>
      <c r="FU92" s="3">
        <f t="shared" si="154"/>
        <v>0</v>
      </c>
      <c r="FV92" s="21" t="b">
        <f t="shared" si="155"/>
        <v>1</v>
      </c>
      <c r="FW92" s="24">
        <f t="shared" si="156"/>
        <v>1</v>
      </c>
      <c r="FX92" s="24">
        <f t="shared" si="157"/>
        <v>0</v>
      </c>
      <c r="FY92" s="25" t="e">
        <f t="shared" si="158"/>
        <v>#VALUE!</v>
      </c>
      <c r="FZ92" s="24" t="e">
        <f t="shared" si="159"/>
        <v>#VALUE!</v>
      </c>
      <c r="GA92" s="24" t="e">
        <f t="shared" si="160"/>
        <v>#VALUE!</v>
      </c>
      <c r="GB92" s="24">
        <f t="shared" si="171"/>
        <v>1</v>
      </c>
      <c r="GC92" s="24" t="e">
        <f t="shared" si="172"/>
        <v>#VALUE!</v>
      </c>
      <c r="GD92" s="24" t="e">
        <f t="shared" si="173"/>
        <v>#VALUE!</v>
      </c>
      <c r="GE92" s="24" t="e">
        <f t="shared" si="174"/>
        <v>#VALUE!</v>
      </c>
      <c r="GF92" s="24">
        <f t="shared" si="161"/>
        <v>0</v>
      </c>
      <c r="GG92" s="24">
        <f t="shared" si="162"/>
        <v>0</v>
      </c>
      <c r="GH92" s="24">
        <f t="shared" si="163"/>
        <v>0</v>
      </c>
      <c r="GI92" s="24">
        <f t="shared" si="164"/>
        <v>0</v>
      </c>
      <c r="GJ92" s="24">
        <f t="shared" si="165"/>
        <v>2</v>
      </c>
      <c r="GK92" s="24">
        <f t="shared" si="166"/>
        <v>2</v>
      </c>
      <c r="GL92" s="24">
        <f t="shared" si="167"/>
        <v>2</v>
      </c>
      <c r="GM92" s="31">
        <f t="shared" si="168"/>
        <v>2</v>
      </c>
      <c r="GN92" s="13"/>
    </row>
    <row r="93" spans="1:196">
      <c r="A93" s="54"/>
      <c r="B93" s="54"/>
      <c r="C93" s="54"/>
      <c r="D93" s="54"/>
      <c r="E93" s="54"/>
      <c r="F93" s="54"/>
      <c r="G93" s="54"/>
      <c r="H93" s="54"/>
      <c r="I93" s="54"/>
      <c r="J93" s="54"/>
      <c r="K93" s="54"/>
      <c r="L93" s="54"/>
      <c r="M93" s="56"/>
      <c r="N93" s="54"/>
      <c r="O93" s="54"/>
      <c r="P93" s="54"/>
      <c r="Q93" s="56"/>
      <c r="R93" s="54"/>
      <c r="S93" s="54"/>
      <c r="T93" s="54"/>
      <c r="U93" s="56"/>
      <c r="V93" s="54"/>
      <c r="W93" s="54"/>
      <c r="X93" s="56"/>
      <c r="Y93" s="54"/>
      <c r="Z93" s="54"/>
      <c r="AA93" s="54"/>
      <c r="AB93" s="56"/>
      <c r="AC93" s="54"/>
      <c r="AD93" s="54"/>
      <c r="AE93" s="54"/>
      <c r="AF93" s="56"/>
      <c r="AG93" s="54"/>
      <c r="AH93" s="54"/>
      <c r="AI93" s="56"/>
      <c r="AJ93" s="54"/>
      <c r="AK93" s="54"/>
      <c r="AL93" s="56"/>
      <c r="AM93" s="54"/>
      <c r="AN93" s="54"/>
      <c r="AO93" s="54"/>
      <c r="AP93" s="54"/>
      <c r="AQ93" s="54"/>
      <c r="AR93" s="56"/>
      <c r="AS93" s="54"/>
      <c r="AT93" s="54"/>
      <c r="AU93" s="54"/>
      <c r="AV93" s="54"/>
      <c r="AW93" s="54"/>
      <c r="AX93" s="54"/>
      <c r="AY93" s="56"/>
      <c r="AZ93" s="54"/>
      <c r="BA93" s="54"/>
      <c r="BB93" s="54"/>
      <c r="BC93" s="100"/>
      <c r="BD93" s="8"/>
      <c r="BE93" s="8"/>
      <c r="BF93" s="28" t="s">
        <v>277</v>
      </c>
      <c r="BG93" s="28" t="s">
        <v>277</v>
      </c>
      <c r="BH93" s="28" t="s">
        <v>277</v>
      </c>
      <c r="BI93" s="28" t="s">
        <v>277</v>
      </c>
      <c r="BJ93" s="28" t="s">
        <v>277</v>
      </c>
      <c r="BK93" s="28" t="s">
        <v>277</v>
      </c>
      <c r="BL93" s="28" t="s">
        <v>277</v>
      </c>
      <c r="BM93" s="28" t="s">
        <v>277</v>
      </c>
      <c r="BN93" s="28" t="s">
        <v>277</v>
      </c>
      <c r="BO93" s="28" t="s">
        <v>277</v>
      </c>
      <c r="BP93" s="8"/>
      <c r="BQ93" s="22" t="str">
        <f t="shared" si="115"/>
        <v/>
      </c>
      <c r="BR93" s="22" t="str">
        <f>IF(FV91=FALSE,C92,"")</f>
        <v/>
      </c>
      <c r="BS93" s="22" t="str">
        <f>BS92</f>
        <v/>
      </c>
      <c r="BT93" s="22" t="str">
        <f t="shared" si="169"/>
        <v/>
      </c>
      <c r="BU93" s="22" t="str">
        <f t="shared" si="116"/>
        <v/>
      </c>
      <c r="BV93" s="22" t="str">
        <f t="shared" si="117"/>
        <v/>
      </c>
      <c r="BW93" s="22" t="str">
        <f t="shared" si="118"/>
        <v/>
      </c>
      <c r="BX93" s="22" t="str">
        <f t="shared" si="170"/>
        <v/>
      </c>
      <c r="BY93" s="22" t="str">
        <f t="shared" si="119"/>
        <v/>
      </c>
      <c r="BZ93" s="22" t="str">
        <f t="shared" si="120"/>
        <v/>
      </c>
      <c r="CA93" s="18"/>
      <c r="CB93" s="3" t="str">
        <f>IF(ET91=1, EQ92,"")</f>
        <v/>
      </c>
      <c r="CC93" s="3" t="str">
        <f>IF(ET91=1, ER92,"")</f>
        <v/>
      </c>
      <c r="CD93" s="3" t="str">
        <f>IF(ET91=1, ES92,"")</f>
        <v/>
      </c>
      <c r="CE93" s="3" t="str">
        <f>CE92</f>
        <v/>
      </c>
      <c r="CF93" s="3" t="str">
        <f>CF92</f>
        <v/>
      </c>
      <c r="CG93" s="3" t="str">
        <f>CG92</f>
        <v/>
      </c>
      <c r="CH93" s="3" t="str">
        <f t="shared" si="121"/>
        <v/>
      </c>
      <c r="CI93" s="8"/>
      <c r="CJ93" s="3" t="str">
        <f>IF(ET93=2,V92,"")</f>
        <v/>
      </c>
      <c r="CK93" s="3" t="str">
        <f>IF(ET93=2,W92,"")</f>
        <v/>
      </c>
      <c r="CL93" s="3" t="str">
        <f>CL92</f>
        <v/>
      </c>
      <c r="CM93" s="3" t="str">
        <f>CM92</f>
        <v/>
      </c>
      <c r="CN93" s="8"/>
      <c r="CO93" s="3" t="str">
        <f>IF(ET93=3,AG92,"")</f>
        <v/>
      </c>
      <c r="CP93" s="3" t="str">
        <f>IF(ET93=3,AH92,"")</f>
        <v/>
      </c>
      <c r="CQ93" s="3" t="str">
        <f>CQ92</f>
        <v/>
      </c>
      <c r="CR93" s="3" t="str">
        <f>CR92</f>
        <v/>
      </c>
      <c r="CS93" s="8"/>
      <c r="CT93" s="3" t="str">
        <f>IF(ET93=4,AJ92,"")</f>
        <v/>
      </c>
      <c r="CU93" s="3" t="str">
        <f>IF(ET93=4,AK92,"")</f>
        <v/>
      </c>
      <c r="CV93" s="3" t="str">
        <f>CV92</f>
        <v/>
      </c>
      <c r="CW93" s="3" t="str">
        <f>CW92</f>
        <v/>
      </c>
      <c r="CX93" s="8"/>
      <c r="CY93" s="3" t="str">
        <f>IF(ET93=5,AM92,"")</f>
        <v/>
      </c>
      <c r="CZ93" s="3" t="str">
        <f>IF(ET93=5,AN92,"")</f>
        <v/>
      </c>
      <c r="DA93" s="3" t="str">
        <f>IF(ET93=5,AO92,"")</f>
        <v/>
      </c>
      <c r="DB93" s="3" t="str">
        <f>DB92</f>
        <v/>
      </c>
      <c r="DC93" s="3" t="str">
        <f>DC92</f>
        <v/>
      </c>
      <c r="DD93" s="3" t="str">
        <f>DD92</f>
        <v/>
      </c>
      <c r="DE93" s="3" t="str">
        <f>DE92</f>
        <v/>
      </c>
      <c r="DF93" s="3" t="str">
        <f>DF92</f>
        <v/>
      </c>
      <c r="DG93" s="3" t="str">
        <f t="shared" si="122"/>
        <v/>
      </c>
      <c r="DH93" s="8"/>
      <c r="DI93" s="3" t="str">
        <f>IF(ET91=6,AS92,"")</f>
        <v/>
      </c>
      <c r="DJ93" s="3" t="str">
        <f>IF(ET91=6,AT92,"")</f>
        <v/>
      </c>
      <c r="DK93" s="3" t="str">
        <f>IF(ET91=6,AU92,"")</f>
        <v/>
      </c>
      <c r="DL93" s="3" t="str">
        <f>IF(ET91=6,AV92,"")</f>
        <v/>
      </c>
      <c r="DM93" s="3" t="str">
        <f>DM92</f>
        <v/>
      </c>
      <c r="DN93" s="3" t="str">
        <f>DN92</f>
        <v/>
      </c>
      <c r="DO93" s="3" t="str">
        <f>DO92</f>
        <v/>
      </c>
      <c r="DP93" s="3" t="str">
        <f>DP92</f>
        <v/>
      </c>
      <c r="DQ93" s="3" t="str">
        <f>DQ92</f>
        <v/>
      </c>
      <c r="DR93" s="3" t="str">
        <f>DR92</f>
        <v/>
      </c>
      <c r="DS93" s="3" t="str">
        <f t="shared" si="123"/>
        <v/>
      </c>
      <c r="DT93" s="8"/>
      <c r="DU93" s="3" t="str">
        <f>IF(ET91=7,AZ92,"")</f>
        <v/>
      </c>
      <c r="DV93" s="3" t="str">
        <f>IF(ET91=7,BA92,"")</f>
        <v/>
      </c>
      <c r="DW93" s="3" t="str">
        <f>IF(ET91=7,BB92,"")</f>
        <v/>
      </c>
      <c r="DX93" s="3" t="str">
        <f>IF(ET91=7,BC92,"")</f>
        <v/>
      </c>
      <c r="DY93" s="3" t="str">
        <f>DY92</f>
        <v/>
      </c>
      <c r="DZ93" s="3" t="str">
        <f>DZ92</f>
        <v/>
      </c>
      <c r="EA93" s="3" t="str">
        <f>EA92</f>
        <v/>
      </c>
      <c r="EB93" s="3" t="str">
        <f>EB92</f>
        <v/>
      </c>
      <c r="EC93" s="3" t="str">
        <f t="shared" si="124"/>
        <v/>
      </c>
      <c r="ED93" s="8"/>
      <c r="EE93" s="28" t="s">
        <v>277</v>
      </c>
      <c r="EF93" s="28" t="s">
        <v>277</v>
      </c>
      <c r="EG93" s="28" t="s">
        <v>277</v>
      </c>
      <c r="EH93" s="28" t="s">
        <v>277</v>
      </c>
      <c r="EI93" s="28" t="s">
        <v>277</v>
      </c>
      <c r="EJ93" s="28" t="s">
        <v>277</v>
      </c>
      <c r="EK93" s="28" t="s">
        <v>277</v>
      </c>
      <c r="EL93" s="28" t="s">
        <v>277</v>
      </c>
      <c r="EM93" s="28" t="s">
        <v>277</v>
      </c>
      <c r="EN93" s="28" t="s">
        <v>277</v>
      </c>
      <c r="EO93" s="8"/>
      <c r="EP93" s="9"/>
      <c r="EQ93" s="10" t="str">
        <f t="shared" si="125"/>
        <v/>
      </c>
      <c r="ER93" s="11" t="str">
        <f t="shared" si="126"/>
        <v/>
      </c>
      <c r="ES93" s="10" t="str">
        <f t="shared" si="127"/>
        <v/>
      </c>
      <c r="ET93" s="10">
        <f t="shared" si="128"/>
        <v>0</v>
      </c>
      <c r="EU93" s="13"/>
      <c r="EV93" s="12" t="b">
        <f t="shared" si="129"/>
        <v>1</v>
      </c>
      <c r="EW93" s="3" t="b">
        <f t="shared" si="130"/>
        <v>1</v>
      </c>
      <c r="EX93" s="3" t="b">
        <f t="shared" si="131"/>
        <v>1</v>
      </c>
      <c r="EY93" s="3" t="b">
        <f t="shared" si="132"/>
        <v>1</v>
      </c>
      <c r="EZ93" s="3">
        <f t="shared" si="133"/>
        <v>0</v>
      </c>
      <c r="FA93" s="3">
        <f t="shared" si="134"/>
        <v>0</v>
      </c>
      <c r="FB93" s="3">
        <f t="shared" si="135"/>
        <v>0</v>
      </c>
      <c r="FC93" s="3">
        <f t="shared" si="136"/>
        <v>0</v>
      </c>
      <c r="FD93" s="3">
        <f t="shared" si="137"/>
        <v>0</v>
      </c>
      <c r="FE93" s="3" t="e">
        <f t="shared" si="138"/>
        <v>#VALUE!</v>
      </c>
      <c r="FF93" s="3">
        <f t="shared" si="139"/>
        <v>0</v>
      </c>
      <c r="FG93" s="3">
        <f t="shared" si="140"/>
        <v>0</v>
      </c>
      <c r="FH93" s="3" t="e">
        <f t="shared" si="141"/>
        <v>#VALUE!</v>
      </c>
      <c r="FI93" s="3" t="b">
        <f t="shared" si="142"/>
        <v>1</v>
      </c>
      <c r="FJ93" s="3" t="b">
        <f t="shared" si="143"/>
        <v>1</v>
      </c>
      <c r="FK93" s="3" t="b">
        <f t="shared" si="144"/>
        <v>1</v>
      </c>
      <c r="FL93" s="3" t="b">
        <f t="shared" si="145"/>
        <v>1</v>
      </c>
      <c r="FM93" s="3" t="b">
        <f t="shared" si="146"/>
        <v>1</v>
      </c>
      <c r="FN93" s="3" t="b">
        <f t="shared" si="147"/>
        <v>1</v>
      </c>
      <c r="FO93" s="3">
        <f t="shared" si="148"/>
        <v>0</v>
      </c>
      <c r="FP93" s="3">
        <f t="shared" si="149"/>
        <v>0</v>
      </c>
      <c r="FQ93" s="3">
        <f t="shared" si="150"/>
        <v>0</v>
      </c>
      <c r="FR93" s="3">
        <f t="shared" si="151"/>
        <v>0</v>
      </c>
      <c r="FS93" s="3">
        <f t="shared" si="152"/>
        <v>0</v>
      </c>
      <c r="FT93" s="3">
        <f t="shared" si="153"/>
        <v>0</v>
      </c>
      <c r="FU93" s="3">
        <f t="shared" si="154"/>
        <v>0</v>
      </c>
      <c r="FV93" s="21" t="b">
        <f t="shared" si="155"/>
        <v>1</v>
      </c>
      <c r="FW93" s="24">
        <f t="shared" si="156"/>
        <v>1</v>
      </c>
      <c r="FX93" s="24">
        <f t="shared" si="157"/>
        <v>0</v>
      </c>
      <c r="FY93" s="25" t="e">
        <f t="shared" si="158"/>
        <v>#VALUE!</v>
      </c>
      <c r="FZ93" s="24" t="e">
        <f t="shared" si="159"/>
        <v>#VALUE!</v>
      </c>
      <c r="GA93" s="24" t="e">
        <f t="shared" si="160"/>
        <v>#VALUE!</v>
      </c>
      <c r="GB93" s="24">
        <f t="shared" si="171"/>
        <v>1</v>
      </c>
      <c r="GC93" s="24" t="e">
        <f t="shared" si="172"/>
        <v>#VALUE!</v>
      </c>
      <c r="GD93" s="24" t="e">
        <f t="shared" si="173"/>
        <v>#VALUE!</v>
      </c>
      <c r="GE93" s="24" t="e">
        <f t="shared" si="174"/>
        <v>#VALUE!</v>
      </c>
      <c r="GF93" s="24">
        <f t="shared" si="161"/>
        <v>0</v>
      </c>
      <c r="GG93" s="24">
        <f t="shared" si="162"/>
        <v>0</v>
      </c>
      <c r="GH93" s="24">
        <f t="shared" si="163"/>
        <v>0</v>
      </c>
      <c r="GI93" s="24">
        <f t="shared" si="164"/>
        <v>0</v>
      </c>
      <c r="GJ93" s="24">
        <f t="shared" si="165"/>
        <v>2</v>
      </c>
      <c r="GK93" s="24">
        <f t="shared" si="166"/>
        <v>2</v>
      </c>
      <c r="GL93" s="24">
        <f t="shared" si="167"/>
        <v>2</v>
      </c>
      <c r="GM93" s="31">
        <f t="shared" si="168"/>
        <v>2</v>
      </c>
      <c r="GN93" s="13"/>
    </row>
    <row r="94" spans="1:196">
      <c r="A94" s="54"/>
      <c r="B94" s="54"/>
      <c r="C94" s="54"/>
      <c r="D94" s="54"/>
      <c r="E94" s="54"/>
      <c r="F94" s="54"/>
      <c r="G94" s="54"/>
      <c r="H94" s="54"/>
      <c r="I94" s="54"/>
      <c r="J94" s="54"/>
      <c r="K94" s="54"/>
      <c r="L94" s="54"/>
      <c r="M94" s="56"/>
      <c r="N94" s="54"/>
      <c r="O94" s="54"/>
      <c r="P94" s="54"/>
      <c r="Q94" s="56"/>
      <c r="R94" s="54"/>
      <c r="S94" s="54"/>
      <c r="T94" s="54"/>
      <c r="U94" s="56"/>
      <c r="V94" s="54"/>
      <c r="W94" s="54"/>
      <c r="X94" s="56"/>
      <c r="Y94" s="54"/>
      <c r="Z94" s="54"/>
      <c r="AA94" s="54"/>
      <c r="AB94" s="56"/>
      <c r="AC94" s="54"/>
      <c r="AD94" s="54"/>
      <c r="AE94" s="54"/>
      <c r="AF94" s="56"/>
      <c r="AG94" s="54"/>
      <c r="AH94" s="54"/>
      <c r="AI94" s="56"/>
      <c r="AJ94" s="54"/>
      <c r="AK94" s="54"/>
      <c r="AL94" s="56"/>
      <c r="AM94" s="54"/>
      <c r="AN94" s="54"/>
      <c r="AO94" s="54"/>
      <c r="AP94" s="54"/>
      <c r="AQ94" s="54"/>
      <c r="AR94" s="56"/>
      <c r="AS94" s="54"/>
      <c r="AT94" s="54"/>
      <c r="AU94" s="54"/>
      <c r="AV94" s="54"/>
      <c r="AW94" s="54"/>
      <c r="AX94" s="54"/>
      <c r="AY94" s="56"/>
      <c r="AZ94" s="54"/>
      <c r="BA94" s="54"/>
      <c r="BB94" s="54"/>
      <c r="BC94" s="100"/>
      <c r="BD94" s="8"/>
      <c r="BE94" s="8"/>
      <c r="BF94" s="28" t="s">
        <v>277</v>
      </c>
      <c r="BG94" s="28" t="s">
        <v>277</v>
      </c>
      <c r="BH94" s="28" t="s">
        <v>277</v>
      </c>
      <c r="BI94" s="28" t="s">
        <v>277</v>
      </c>
      <c r="BJ94" s="28" t="s">
        <v>277</v>
      </c>
      <c r="BK94" s="28" t="s">
        <v>277</v>
      </c>
      <c r="BL94" s="28" t="s">
        <v>277</v>
      </c>
      <c r="BM94" s="28" t="s">
        <v>277</v>
      </c>
      <c r="BN94" s="28" t="s">
        <v>277</v>
      </c>
      <c r="BO94" s="28" t="s">
        <v>277</v>
      </c>
      <c r="BP94" s="8"/>
      <c r="BQ94" s="22" t="str">
        <f t="shared" si="115"/>
        <v/>
      </c>
      <c r="BR94" s="22" t="str">
        <f>IF(FV94=FALSE,C94,"")</f>
        <v/>
      </c>
      <c r="BS94" s="22" t="str">
        <f>BR96</f>
        <v/>
      </c>
      <c r="BT94" s="22" t="str">
        <f t="shared" si="169"/>
        <v/>
      </c>
      <c r="BU94" s="22" t="str">
        <f t="shared" si="116"/>
        <v/>
      </c>
      <c r="BV94" s="22" t="str">
        <f t="shared" si="117"/>
        <v/>
      </c>
      <c r="BW94" s="22" t="str">
        <f t="shared" si="118"/>
        <v/>
      </c>
      <c r="BX94" s="22" t="str">
        <f t="shared" si="170"/>
        <v/>
      </c>
      <c r="BY94" s="22" t="str">
        <f t="shared" si="119"/>
        <v/>
      </c>
      <c r="BZ94" s="22" t="str">
        <f t="shared" si="120"/>
        <v/>
      </c>
      <c r="CA94" s="18"/>
      <c r="CB94" s="3" t="str">
        <f>IF(ET94=1, EQ94,"")</f>
        <v/>
      </c>
      <c r="CC94" s="3" t="str">
        <f>IF(ET94=1, ER94,"")</f>
        <v/>
      </c>
      <c r="CD94" s="3" t="str">
        <f>IF(ET94=1, ES94,"")</f>
        <v/>
      </c>
      <c r="CE94" s="3" t="str">
        <f>CB96</f>
        <v/>
      </c>
      <c r="CF94" s="3" t="str">
        <f>CC96</f>
        <v/>
      </c>
      <c r="CG94" s="3" t="str">
        <f>CD96</f>
        <v/>
      </c>
      <c r="CH94" s="3" t="str">
        <f t="shared" si="121"/>
        <v/>
      </c>
      <c r="CI94" s="8"/>
      <c r="CJ94" s="3" t="str">
        <f>IF(ET94=2,V94,"")</f>
        <v/>
      </c>
      <c r="CK94" s="3" t="str">
        <f>IF(ET94=2,W94,"")</f>
        <v/>
      </c>
      <c r="CL94" s="3" t="str">
        <f>CJ96</f>
        <v/>
      </c>
      <c r="CM94" s="3" t="str">
        <f>CK96</f>
        <v/>
      </c>
      <c r="CN94" s="8"/>
      <c r="CO94" s="3" t="str">
        <f>IF(ET94=3,AG94,"")</f>
        <v/>
      </c>
      <c r="CP94" s="3" t="str">
        <f>IF(ET94=3,AH94,"")</f>
        <v/>
      </c>
      <c r="CQ94" s="3" t="str">
        <f>CO96</f>
        <v/>
      </c>
      <c r="CR94" s="3" t="str">
        <f>CP96</f>
        <v/>
      </c>
      <c r="CS94" s="8"/>
      <c r="CT94" s="3" t="str">
        <f>IF(ET94=4,AJ94,"")</f>
        <v/>
      </c>
      <c r="CU94" s="3" t="str">
        <f>IF(ET94=4,AK94,"")</f>
        <v/>
      </c>
      <c r="CV94" s="3" t="str">
        <f>CT96</f>
        <v/>
      </c>
      <c r="CW94" s="3" t="str">
        <f>CU96</f>
        <v/>
      </c>
      <c r="CX94" s="8"/>
      <c r="CY94" s="3" t="str">
        <f>IF(ET94=5,AM94,"")</f>
        <v/>
      </c>
      <c r="CZ94" s="3" t="str">
        <f>IF(ET94=5,AN94,"")</f>
        <v/>
      </c>
      <c r="DA94" s="3" t="str">
        <f>IF(ET94=5,AO94,"")</f>
        <v/>
      </c>
      <c r="DB94" s="3" t="str">
        <f>CY96</f>
        <v/>
      </c>
      <c r="DC94" s="3" t="str">
        <f>CZ96</f>
        <v/>
      </c>
      <c r="DD94" s="3" t="str">
        <f>DA96</f>
        <v/>
      </c>
      <c r="DE94" s="3" t="str">
        <f>IF(ET94=5,AP94,"")</f>
        <v/>
      </c>
      <c r="DF94" s="3" t="str">
        <f>IF(ET94=5,AQ94,"")</f>
        <v/>
      </c>
      <c r="DG94" s="3" t="str">
        <f t="shared" si="122"/>
        <v/>
      </c>
      <c r="DH94" s="8"/>
      <c r="DI94" s="3" t="str">
        <f>IF(ET94=6,AS94,"")</f>
        <v/>
      </c>
      <c r="DJ94" s="3" t="str">
        <f>IF(ET94=6,AT94,"")</f>
        <v/>
      </c>
      <c r="DK94" s="3" t="str">
        <f>IF(ET94=6,AU94,"")</f>
        <v/>
      </c>
      <c r="DL94" s="3" t="str">
        <f>IF(ET94=6,AV94,"")</f>
        <v/>
      </c>
      <c r="DM94" s="3" t="str">
        <f>DI96</f>
        <v/>
      </c>
      <c r="DN94" s="3" t="str">
        <f>DJ96</f>
        <v/>
      </c>
      <c r="DO94" s="3" t="str">
        <f>DK96</f>
        <v/>
      </c>
      <c r="DP94" s="3" t="str">
        <f>DL96</f>
        <v/>
      </c>
      <c r="DQ94" s="3" t="str">
        <f>IF(ET94=6,AW94,"")</f>
        <v/>
      </c>
      <c r="DR94" s="3" t="str">
        <f>IF(ET94=6,AX94,"")</f>
        <v/>
      </c>
      <c r="DS94" s="3" t="str">
        <f t="shared" si="123"/>
        <v/>
      </c>
      <c r="DT94" s="8"/>
      <c r="DU94" s="3" t="str">
        <f>IF(ET94=7,AZ94,"")</f>
        <v/>
      </c>
      <c r="DV94" s="3" t="str">
        <f>IF(ET94=7,BA94,"")</f>
        <v/>
      </c>
      <c r="DW94" s="3" t="str">
        <f>IF(ET94=7,BB94,"")</f>
        <v/>
      </c>
      <c r="DX94" s="3" t="str">
        <f>IF(ET94=7,BC94,"")</f>
        <v/>
      </c>
      <c r="DY94" s="3" t="str">
        <f>DU96</f>
        <v/>
      </c>
      <c r="DZ94" s="3" t="str">
        <f>DV96</f>
        <v/>
      </c>
      <c r="EA94" s="3" t="str">
        <f>DW96</f>
        <v/>
      </c>
      <c r="EB94" s="3" t="str">
        <f>DX96</f>
        <v/>
      </c>
      <c r="EC94" s="3" t="str">
        <f t="shared" si="124"/>
        <v/>
      </c>
      <c r="ED94" s="8"/>
      <c r="EE94" s="28" t="s">
        <v>277</v>
      </c>
      <c r="EF94" s="28" t="s">
        <v>277</v>
      </c>
      <c r="EG94" s="28" t="s">
        <v>277</v>
      </c>
      <c r="EH94" s="28" t="s">
        <v>277</v>
      </c>
      <c r="EI94" s="28" t="s">
        <v>277</v>
      </c>
      <c r="EJ94" s="28" t="s">
        <v>277</v>
      </c>
      <c r="EK94" s="28" t="s">
        <v>277</v>
      </c>
      <c r="EL94" s="28" t="s">
        <v>277</v>
      </c>
      <c r="EM94" s="28" t="s">
        <v>277</v>
      </c>
      <c r="EN94" s="28" t="s">
        <v>277</v>
      </c>
      <c r="EO94" s="8"/>
      <c r="EP94" s="9"/>
      <c r="EQ94" s="10" t="str">
        <f t="shared" si="125"/>
        <v/>
      </c>
      <c r="ER94" s="11" t="str">
        <f t="shared" si="126"/>
        <v/>
      </c>
      <c r="ES94" s="10" t="str">
        <f t="shared" si="127"/>
        <v/>
      </c>
      <c r="ET94" s="10">
        <f t="shared" si="128"/>
        <v>0</v>
      </c>
      <c r="EU94" s="13"/>
      <c r="EV94" s="12" t="b">
        <f t="shared" si="129"/>
        <v>1</v>
      </c>
      <c r="EW94" s="3" t="b">
        <f t="shared" si="130"/>
        <v>1</v>
      </c>
      <c r="EX94" s="3" t="b">
        <f t="shared" si="131"/>
        <v>1</v>
      </c>
      <c r="EY94" s="3" t="b">
        <f t="shared" si="132"/>
        <v>1</v>
      </c>
      <c r="EZ94" s="3">
        <f t="shared" si="133"/>
        <v>0</v>
      </c>
      <c r="FA94" s="3">
        <f t="shared" si="134"/>
        <v>0</v>
      </c>
      <c r="FB94" s="3">
        <f t="shared" si="135"/>
        <v>0</v>
      </c>
      <c r="FC94" s="3">
        <f t="shared" si="136"/>
        <v>0</v>
      </c>
      <c r="FD94" s="3">
        <f t="shared" si="137"/>
        <v>0</v>
      </c>
      <c r="FE94" s="3" t="e">
        <f t="shared" si="138"/>
        <v>#VALUE!</v>
      </c>
      <c r="FF94" s="3">
        <f t="shared" si="139"/>
        <v>0</v>
      </c>
      <c r="FG94" s="3">
        <f t="shared" si="140"/>
        <v>0</v>
      </c>
      <c r="FH94" s="3" t="e">
        <f t="shared" si="141"/>
        <v>#VALUE!</v>
      </c>
      <c r="FI94" s="3" t="b">
        <f t="shared" si="142"/>
        <v>1</v>
      </c>
      <c r="FJ94" s="3" t="b">
        <f t="shared" si="143"/>
        <v>1</v>
      </c>
      <c r="FK94" s="3" t="b">
        <f t="shared" si="144"/>
        <v>1</v>
      </c>
      <c r="FL94" s="3" t="b">
        <f t="shared" si="145"/>
        <v>1</v>
      </c>
      <c r="FM94" s="3" t="b">
        <f t="shared" si="146"/>
        <v>1</v>
      </c>
      <c r="FN94" s="3" t="b">
        <f t="shared" si="147"/>
        <v>1</v>
      </c>
      <c r="FO94" s="3">
        <f t="shared" si="148"/>
        <v>0</v>
      </c>
      <c r="FP94" s="3">
        <f t="shared" si="149"/>
        <v>0</v>
      </c>
      <c r="FQ94" s="3">
        <f t="shared" si="150"/>
        <v>0</v>
      </c>
      <c r="FR94" s="3">
        <f t="shared" si="151"/>
        <v>0</v>
      </c>
      <c r="FS94" s="3">
        <f t="shared" si="152"/>
        <v>0</v>
      </c>
      <c r="FT94" s="3">
        <f t="shared" si="153"/>
        <v>0</v>
      </c>
      <c r="FU94" s="3">
        <f t="shared" si="154"/>
        <v>0</v>
      </c>
      <c r="FV94" s="21" t="b">
        <f t="shared" si="155"/>
        <v>1</v>
      </c>
      <c r="FW94" s="24">
        <f t="shared" si="156"/>
        <v>1</v>
      </c>
      <c r="FX94" s="24">
        <f t="shared" si="157"/>
        <v>0</v>
      </c>
      <c r="FY94" s="25" t="e">
        <f t="shared" si="158"/>
        <v>#VALUE!</v>
      </c>
      <c r="FZ94" s="24" t="e">
        <f t="shared" si="159"/>
        <v>#VALUE!</v>
      </c>
      <c r="GA94" s="24" t="e">
        <f t="shared" si="160"/>
        <v>#VALUE!</v>
      </c>
      <c r="GB94" s="24">
        <f t="shared" si="171"/>
        <v>1</v>
      </c>
      <c r="GC94" s="24" t="e">
        <f t="shared" si="172"/>
        <v>#VALUE!</v>
      </c>
      <c r="GD94" s="24" t="e">
        <f t="shared" si="173"/>
        <v>#VALUE!</v>
      </c>
      <c r="GE94" s="24" t="e">
        <f t="shared" si="174"/>
        <v>#VALUE!</v>
      </c>
      <c r="GF94" s="24">
        <f t="shared" si="161"/>
        <v>0</v>
      </c>
      <c r="GG94" s="24">
        <f t="shared" si="162"/>
        <v>0</v>
      </c>
      <c r="GH94" s="24">
        <f t="shared" si="163"/>
        <v>0</v>
      </c>
      <c r="GI94" s="24">
        <f t="shared" si="164"/>
        <v>0</v>
      </c>
      <c r="GJ94" s="24">
        <f t="shared" si="165"/>
        <v>2</v>
      </c>
      <c r="GK94" s="24">
        <f t="shared" si="166"/>
        <v>2</v>
      </c>
      <c r="GL94" s="24">
        <f t="shared" si="167"/>
        <v>2</v>
      </c>
      <c r="GM94" s="31">
        <f t="shared" si="168"/>
        <v>2</v>
      </c>
      <c r="GN94" s="13"/>
    </row>
    <row r="95" spans="1:196">
      <c r="A95" s="54"/>
      <c r="B95" s="54"/>
      <c r="C95" s="54"/>
      <c r="D95" s="54"/>
      <c r="E95" s="54"/>
      <c r="F95" s="54"/>
      <c r="G95" s="54"/>
      <c r="H95" s="54"/>
      <c r="I95" s="54"/>
      <c r="J95" s="54"/>
      <c r="K95" s="54"/>
      <c r="L95" s="54"/>
      <c r="M95" s="56"/>
      <c r="N95" s="54"/>
      <c r="O95" s="54"/>
      <c r="P95" s="54"/>
      <c r="Q95" s="56"/>
      <c r="R95" s="54"/>
      <c r="S95" s="54"/>
      <c r="T95" s="54"/>
      <c r="U95" s="56"/>
      <c r="V95" s="54"/>
      <c r="W95" s="54"/>
      <c r="X95" s="56"/>
      <c r="Y95" s="54"/>
      <c r="Z95" s="54"/>
      <c r="AA95" s="54"/>
      <c r="AB95" s="56"/>
      <c r="AC95" s="54"/>
      <c r="AD95" s="54"/>
      <c r="AE95" s="54"/>
      <c r="AF95" s="56"/>
      <c r="AG95" s="54"/>
      <c r="AH95" s="54"/>
      <c r="AI95" s="56"/>
      <c r="AJ95" s="54"/>
      <c r="AK95" s="54"/>
      <c r="AL95" s="56"/>
      <c r="AM95" s="54"/>
      <c r="AN95" s="54"/>
      <c r="AO95" s="54"/>
      <c r="AP95" s="54"/>
      <c r="AQ95" s="54"/>
      <c r="AR95" s="56"/>
      <c r="AS95" s="54"/>
      <c r="AT95" s="54"/>
      <c r="AU95" s="54"/>
      <c r="AV95" s="54"/>
      <c r="AW95" s="54"/>
      <c r="AX95" s="54"/>
      <c r="AY95" s="56"/>
      <c r="AZ95" s="54"/>
      <c r="BA95" s="54"/>
      <c r="BB95" s="54"/>
      <c r="BC95" s="100"/>
      <c r="BD95" s="8"/>
      <c r="BE95" s="8"/>
      <c r="BF95" s="28" t="s">
        <v>277</v>
      </c>
      <c r="BG95" s="28" t="s">
        <v>277</v>
      </c>
      <c r="BH95" s="28" t="s">
        <v>277</v>
      </c>
      <c r="BI95" s="28" t="s">
        <v>277</v>
      </c>
      <c r="BJ95" s="28" t="s">
        <v>277</v>
      </c>
      <c r="BK95" s="28" t="s">
        <v>277</v>
      </c>
      <c r="BL95" s="28" t="s">
        <v>277</v>
      </c>
      <c r="BM95" s="28" t="s">
        <v>277</v>
      </c>
      <c r="BN95" s="28" t="s">
        <v>277</v>
      </c>
      <c r="BO95" s="28" t="s">
        <v>277</v>
      </c>
      <c r="BP95" s="8"/>
      <c r="BQ95" s="22" t="str">
        <f t="shared" si="115"/>
        <v/>
      </c>
      <c r="BR95" s="22" t="str">
        <f>BR94</f>
        <v/>
      </c>
      <c r="BS95" s="22" t="str">
        <f>IF(FV94=FALSE,C96,"")</f>
        <v/>
      </c>
      <c r="BT95" s="22" t="str">
        <f t="shared" si="169"/>
        <v/>
      </c>
      <c r="BU95" s="22" t="str">
        <f t="shared" si="116"/>
        <v/>
      </c>
      <c r="BV95" s="22" t="str">
        <f t="shared" si="117"/>
        <v/>
      </c>
      <c r="BW95" s="22" t="str">
        <f t="shared" si="118"/>
        <v/>
      </c>
      <c r="BX95" s="22" t="str">
        <f t="shared" si="170"/>
        <v/>
      </c>
      <c r="BY95" s="22" t="str">
        <f t="shared" si="119"/>
        <v/>
      </c>
      <c r="BZ95" s="22" t="str">
        <f t="shared" si="120"/>
        <v/>
      </c>
      <c r="CA95" s="18"/>
      <c r="CB95" s="3" t="str">
        <f>CB94</f>
        <v/>
      </c>
      <c r="CC95" s="3" t="str">
        <f>CC94</f>
        <v/>
      </c>
      <c r="CD95" s="3" t="str">
        <f>CD94</f>
        <v/>
      </c>
      <c r="CE95" s="3" t="str">
        <f>IF(ET95=1,EQ96,"")</f>
        <v/>
      </c>
      <c r="CF95" s="3" t="str">
        <f>IF(ET95=1,ER96,"")</f>
        <v/>
      </c>
      <c r="CG95" s="3" t="str">
        <f>IF(ET95=1,ES96,"")</f>
        <v/>
      </c>
      <c r="CH95" s="3" t="str">
        <f t="shared" si="121"/>
        <v/>
      </c>
      <c r="CI95" s="8"/>
      <c r="CJ95" s="3" t="str">
        <f>CJ94</f>
        <v/>
      </c>
      <c r="CK95" s="3" t="str">
        <f>CK94</f>
        <v/>
      </c>
      <c r="CL95" s="3" t="str">
        <f>IF(ET96=2,V96,"")</f>
        <v/>
      </c>
      <c r="CM95" s="3" t="str">
        <f>IF(ET96=2,W96,"")</f>
        <v/>
      </c>
      <c r="CN95" s="8"/>
      <c r="CO95" s="3" t="str">
        <f>CO94</f>
        <v/>
      </c>
      <c r="CP95" s="3" t="str">
        <f>CP94</f>
        <v/>
      </c>
      <c r="CQ95" s="3" t="str">
        <f>IF(ET95=3,AG96,"")</f>
        <v/>
      </c>
      <c r="CR95" s="3" t="str">
        <f>IF(ET95=3,AH96,"")</f>
        <v/>
      </c>
      <c r="CS95" s="8"/>
      <c r="CT95" s="3" t="str">
        <f>CT94</f>
        <v/>
      </c>
      <c r="CU95" s="3" t="str">
        <f>CU94</f>
        <v/>
      </c>
      <c r="CV95" s="3" t="str">
        <f>IF(ET95=4,AJ96,"")</f>
        <v/>
      </c>
      <c r="CW95" s="3" t="str">
        <f>IF(ET95=4,AK96,"")</f>
        <v/>
      </c>
      <c r="CX95" s="8"/>
      <c r="CY95" s="3" t="str">
        <f>CY94</f>
        <v/>
      </c>
      <c r="CZ95" s="3" t="str">
        <f>CZ94</f>
        <v/>
      </c>
      <c r="DA95" s="3" t="str">
        <f>DA94</f>
        <v/>
      </c>
      <c r="DB95" s="3" t="str">
        <f>IF(ET95=5,AM96,"")</f>
        <v/>
      </c>
      <c r="DC95" s="3" t="str">
        <f>IF(ET95=5,AN96,"")</f>
        <v/>
      </c>
      <c r="DD95" s="3" t="str">
        <f>IF(ET95=5,AO96,"")</f>
        <v/>
      </c>
      <c r="DE95" s="3" t="str">
        <f>DE94</f>
        <v/>
      </c>
      <c r="DF95" s="3" t="str">
        <f>DF94</f>
        <v/>
      </c>
      <c r="DG95" s="3" t="str">
        <f t="shared" si="122"/>
        <v/>
      </c>
      <c r="DH95" s="8"/>
      <c r="DI95" s="3" t="str">
        <f>DI94</f>
        <v/>
      </c>
      <c r="DJ95" s="3" t="str">
        <f>DJ94</f>
        <v/>
      </c>
      <c r="DK95" s="3" t="str">
        <f>DK94</f>
        <v/>
      </c>
      <c r="DL95" s="3" t="str">
        <f>DL94</f>
        <v/>
      </c>
      <c r="DM95" s="3" t="str">
        <f>IF(ET94=6,AS96,"")</f>
        <v/>
      </c>
      <c r="DN95" s="3" t="str">
        <f>IF(ET94=6,AT96,"")</f>
        <v/>
      </c>
      <c r="DO95" s="3" t="str">
        <f>IF(ET94=6,AU96,"")</f>
        <v/>
      </c>
      <c r="DP95" s="3" t="str">
        <f>IF(ET94=6,AV96,"")</f>
        <v/>
      </c>
      <c r="DQ95" s="3" t="str">
        <f>DQ94</f>
        <v/>
      </c>
      <c r="DR95" s="3" t="str">
        <f>DR94</f>
        <v/>
      </c>
      <c r="DS95" s="3" t="str">
        <f t="shared" si="123"/>
        <v/>
      </c>
      <c r="DT95" s="8"/>
      <c r="DU95" s="3" t="str">
        <f>DU94</f>
        <v/>
      </c>
      <c r="DV95" s="3" t="str">
        <f>DV94</f>
        <v/>
      </c>
      <c r="DW95" s="3" t="str">
        <f>DW94</f>
        <v/>
      </c>
      <c r="DX95" s="3" t="str">
        <f>DX94</f>
        <v/>
      </c>
      <c r="DY95" s="3" t="str">
        <f>IF(ET94=7,AZ96,"")</f>
        <v/>
      </c>
      <c r="DZ95" s="3" t="str">
        <f>IF(ET94=7,BA96,"")</f>
        <v/>
      </c>
      <c r="EA95" s="3" t="str">
        <f>IF(ET94=7,BB96,"")</f>
        <v/>
      </c>
      <c r="EB95" s="3" t="str">
        <f>IF(ET94=7,BC96,"")</f>
        <v/>
      </c>
      <c r="EC95" s="3" t="str">
        <f t="shared" si="124"/>
        <v/>
      </c>
      <c r="ED95" s="8"/>
      <c r="EE95" s="28" t="s">
        <v>277</v>
      </c>
      <c r="EF95" s="28" t="s">
        <v>277</v>
      </c>
      <c r="EG95" s="28" t="s">
        <v>277</v>
      </c>
      <c r="EH95" s="28" t="s">
        <v>277</v>
      </c>
      <c r="EI95" s="28" t="s">
        <v>277</v>
      </c>
      <c r="EJ95" s="28" t="s">
        <v>277</v>
      </c>
      <c r="EK95" s="28" t="s">
        <v>277</v>
      </c>
      <c r="EL95" s="28" t="s">
        <v>277</v>
      </c>
      <c r="EM95" s="28" t="s">
        <v>277</v>
      </c>
      <c r="EN95" s="28" t="s">
        <v>277</v>
      </c>
      <c r="EO95" s="8"/>
      <c r="EP95" s="9"/>
      <c r="EQ95" s="10" t="str">
        <f t="shared" si="125"/>
        <v/>
      </c>
      <c r="ER95" s="11" t="str">
        <f t="shared" si="126"/>
        <v/>
      </c>
      <c r="ES95" s="10" t="str">
        <f t="shared" si="127"/>
        <v/>
      </c>
      <c r="ET95" s="10">
        <f t="shared" si="128"/>
        <v>0</v>
      </c>
      <c r="EU95" s="13"/>
      <c r="EV95" s="12" t="b">
        <f t="shared" si="129"/>
        <v>1</v>
      </c>
      <c r="EW95" s="3" t="b">
        <f t="shared" si="130"/>
        <v>1</v>
      </c>
      <c r="EX95" s="3" t="b">
        <f t="shared" si="131"/>
        <v>1</v>
      </c>
      <c r="EY95" s="3" t="b">
        <f t="shared" si="132"/>
        <v>1</v>
      </c>
      <c r="EZ95" s="3">
        <f t="shared" si="133"/>
        <v>0</v>
      </c>
      <c r="FA95" s="3">
        <f t="shared" si="134"/>
        <v>0</v>
      </c>
      <c r="FB95" s="3">
        <f t="shared" si="135"/>
        <v>0</v>
      </c>
      <c r="FC95" s="3">
        <f t="shared" si="136"/>
        <v>0</v>
      </c>
      <c r="FD95" s="3">
        <f t="shared" si="137"/>
        <v>0</v>
      </c>
      <c r="FE95" s="3" t="e">
        <f t="shared" si="138"/>
        <v>#VALUE!</v>
      </c>
      <c r="FF95" s="3">
        <f t="shared" si="139"/>
        <v>0</v>
      </c>
      <c r="FG95" s="3">
        <f t="shared" si="140"/>
        <v>0</v>
      </c>
      <c r="FH95" s="3" t="e">
        <f t="shared" si="141"/>
        <v>#VALUE!</v>
      </c>
      <c r="FI95" s="3" t="b">
        <f t="shared" si="142"/>
        <v>1</v>
      </c>
      <c r="FJ95" s="3" t="b">
        <f t="shared" si="143"/>
        <v>1</v>
      </c>
      <c r="FK95" s="3" t="b">
        <f t="shared" si="144"/>
        <v>1</v>
      </c>
      <c r="FL95" s="3" t="b">
        <f t="shared" si="145"/>
        <v>1</v>
      </c>
      <c r="FM95" s="3" t="b">
        <f t="shared" si="146"/>
        <v>1</v>
      </c>
      <c r="FN95" s="3" t="b">
        <f t="shared" si="147"/>
        <v>1</v>
      </c>
      <c r="FO95" s="3">
        <f t="shared" si="148"/>
        <v>0</v>
      </c>
      <c r="FP95" s="3">
        <f t="shared" si="149"/>
        <v>0</v>
      </c>
      <c r="FQ95" s="3">
        <f t="shared" si="150"/>
        <v>0</v>
      </c>
      <c r="FR95" s="3">
        <f t="shared" si="151"/>
        <v>0</v>
      </c>
      <c r="FS95" s="3">
        <f t="shared" si="152"/>
        <v>0</v>
      </c>
      <c r="FT95" s="3">
        <f t="shared" si="153"/>
        <v>0</v>
      </c>
      <c r="FU95" s="3">
        <f t="shared" si="154"/>
        <v>0</v>
      </c>
      <c r="FV95" s="21" t="b">
        <f t="shared" si="155"/>
        <v>1</v>
      </c>
      <c r="FW95" s="24">
        <f t="shared" si="156"/>
        <v>1</v>
      </c>
      <c r="FX95" s="24">
        <f t="shared" si="157"/>
        <v>0</v>
      </c>
      <c r="FY95" s="25" t="e">
        <f t="shared" si="158"/>
        <v>#VALUE!</v>
      </c>
      <c r="FZ95" s="24" t="e">
        <f t="shared" si="159"/>
        <v>#VALUE!</v>
      </c>
      <c r="GA95" s="24" t="e">
        <f t="shared" si="160"/>
        <v>#VALUE!</v>
      </c>
      <c r="GB95" s="24">
        <f t="shared" si="171"/>
        <v>1</v>
      </c>
      <c r="GC95" s="24" t="e">
        <f t="shared" si="172"/>
        <v>#VALUE!</v>
      </c>
      <c r="GD95" s="24" t="e">
        <f t="shared" si="173"/>
        <v>#VALUE!</v>
      </c>
      <c r="GE95" s="24" t="e">
        <f t="shared" si="174"/>
        <v>#VALUE!</v>
      </c>
      <c r="GF95" s="24">
        <f t="shared" si="161"/>
        <v>0</v>
      </c>
      <c r="GG95" s="24">
        <f t="shared" si="162"/>
        <v>0</v>
      </c>
      <c r="GH95" s="24">
        <f t="shared" si="163"/>
        <v>0</v>
      </c>
      <c r="GI95" s="24">
        <f t="shared" si="164"/>
        <v>0</v>
      </c>
      <c r="GJ95" s="24">
        <f t="shared" si="165"/>
        <v>2</v>
      </c>
      <c r="GK95" s="24">
        <f t="shared" si="166"/>
        <v>2</v>
      </c>
      <c r="GL95" s="24">
        <f t="shared" si="167"/>
        <v>2</v>
      </c>
      <c r="GM95" s="31">
        <f t="shared" si="168"/>
        <v>2</v>
      </c>
      <c r="GN95" s="13"/>
    </row>
    <row r="96" spans="1:196">
      <c r="A96" s="54"/>
      <c r="B96" s="54"/>
      <c r="C96" s="54"/>
      <c r="D96" s="54"/>
      <c r="E96" s="54"/>
      <c r="F96" s="54"/>
      <c r="G96" s="54"/>
      <c r="H96" s="54"/>
      <c r="I96" s="54"/>
      <c r="J96" s="54"/>
      <c r="K96" s="54"/>
      <c r="L96" s="54"/>
      <c r="M96" s="56"/>
      <c r="N96" s="54"/>
      <c r="O96" s="54"/>
      <c r="P96" s="54"/>
      <c r="Q96" s="56"/>
      <c r="R96" s="54"/>
      <c r="S96" s="54"/>
      <c r="T96" s="54"/>
      <c r="U96" s="56"/>
      <c r="V96" s="54"/>
      <c r="W96" s="54"/>
      <c r="X96" s="56"/>
      <c r="Y96" s="54"/>
      <c r="Z96" s="54"/>
      <c r="AA96" s="54"/>
      <c r="AB96" s="56"/>
      <c r="AC96" s="54"/>
      <c r="AD96" s="54"/>
      <c r="AE96" s="54"/>
      <c r="AF96" s="56"/>
      <c r="AG96" s="54"/>
      <c r="AH96" s="54"/>
      <c r="AI96" s="56"/>
      <c r="AJ96" s="54"/>
      <c r="AK96" s="54"/>
      <c r="AL96" s="56"/>
      <c r="AM96" s="54"/>
      <c r="AN96" s="54"/>
      <c r="AO96" s="54"/>
      <c r="AP96" s="54"/>
      <c r="AQ96" s="54"/>
      <c r="AR96" s="56"/>
      <c r="AS96" s="54"/>
      <c r="AT96" s="54"/>
      <c r="AU96" s="54"/>
      <c r="AV96" s="54"/>
      <c r="AW96" s="54"/>
      <c r="AX96" s="54"/>
      <c r="AY96" s="56"/>
      <c r="AZ96" s="54"/>
      <c r="BA96" s="54"/>
      <c r="BB96" s="54"/>
      <c r="BC96" s="100"/>
      <c r="BD96" s="8"/>
      <c r="BE96" s="8"/>
      <c r="BF96" s="28" t="s">
        <v>277</v>
      </c>
      <c r="BG96" s="28" t="s">
        <v>277</v>
      </c>
      <c r="BH96" s="28" t="s">
        <v>277</v>
      </c>
      <c r="BI96" s="28" t="s">
        <v>277</v>
      </c>
      <c r="BJ96" s="28" t="s">
        <v>277</v>
      </c>
      <c r="BK96" s="28" t="s">
        <v>277</v>
      </c>
      <c r="BL96" s="28" t="s">
        <v>277</v>
      </c>
      <c r="BM96" s="28" t="s">
        <v>277</v>
      </c>
      <c r="BN96" s="28" t="s">
        <v>277</v>
      </c>
      <c r="BO96" s="28" t="s">
        <v>277</v>
      </c>
      <c r="BP96" s="8"/>
      <c r="BQ96" s="22" t="str">
        <f t="shared" si="115"/>
        <v/>
      </c>
      <c r="BR96" s="22" t="str">
        <f>IF(FV94=FALSE,C95,"")</f>
        <v/>
      </c>
      <c r="BS96" s="22" t="str">
        <f>BS95</f>
        <v/>
      </c>
      <c r="BT96" s="22" t="str">
        <f t="shared" si="169"/>
        <v/>
      </c>
      <c r="BU96" s="22" t="str">
        <f t="shared" si="116"/>
        <v/>
      </c>
      <c r="BV96" s="22" t="str">
        <f t="shared" si="117"/>
        <v/>
      </c>
      <c r="BW96" s="22" t="str">
        <f t="shared" si="118"/>
        <v/>
      </c>
      <c r="BX96" s="22" t="str">
        <f t="shared" si="170"/>
        <v/>
      </c>
      <c r="BY96" s="22" t="str">
        <f t="shared" si="119"/>
        <v/>
      </c>
      <c r="BZ96" s="22" t="str">
        <f t="shared" si="120"/>
        <v/>
      </c>
      <c r="CA96" s="18"/>
      <c r="CB96" s="3" t="str">
        <f>IF(ET94=1, EQ95,"")</f>
        <v/>
      </c>
      <c r="CC96" s="3" t="str">
        <f>IF(ET94=1, ER95,"")</f>
        <v/>
      </c>
      <c r="CD96" s="3" t="str">
        <f>IF(ET94=1, ES95,"")</f>
        <v/>
      </c>
      <c r="CE96" s="3" t="str">
        <f>CE95</f>
        <v/>
      </c>
      <c r="CF96" s="3" t="str">
        <f>CF95</f>
        <v/>
      </c>
      <c r="CG96" s="3" t="str">
        <f>CG95</f>
        <v/>
      </c>
      <c r="CH96" s="3" t="str">
        <f t="shared" si="121"/>
        <v/>
      </c>
      <c r="CI96" s="8"/>
      <c r="CJ96" s="3" t="str">
        <f>IF(ET96=2,V95,"")</f>
        <v/>
      </c>
      <c r="CK96" s="3" t="str">
        <f>IF(ET96=2,W95,"")</f>
        <v/>
      </c>
      <c r="CL96" s="3" t="str">
        <f>CL95</f>
        <v/>
      </c>
      <c r="CM96" s="3" t="str">
        <f>CM95</f>
        <v/>
      </c>
      <c r="CN96" s="8"/>
      <c r="CO96" s="3" t="str">
        <f>IF(ET96=3,AG95,"")</f>
        <v/>
      </c>
      <c r="CP96" s="3" t="str">
        <f>IF(ET96=3,AH95,"")</f>
        <v/>
      </c>
      <c r="CQ96" s="3" t="str">
        <f>CQ95</f>
        <v/>
      </c>
      <c r="CR96" s="3" t="str">
        <f>CR95</f>
        <v/>
      </c>
      <c r="CS96" s="8"/>
      <c r="CT96" s="3" t="str">
        <f>IF(ET96=4,AJ95,"")</f>
        <v/>
      </c>
      <c r="CU96" s="3" t="str">
        <f>IF(ET96=4,AK95,"")</f>
        <v/>
      </c>
      <c r="CV96" s="3" t="str">
        <f>CV95</f>
        <v/>
      </c>
      <c r="CW96" s="3" t="str">
        <f>CW95</f>
        <v/>
      </c>
      <c r="CX96" s="8"/>
      <c r="CY96" s="3" t="str">
        <f>IF(ET96=5,AM95,"")</f>
        <v/>
      </c>
      <c r="CZ96" s="3" t="str">
        <f>IF(ET96=5,AN95,"")</f>
        <v/>
      </c>
      <c r="DA96" s="3" t="str">
        <f>IF(ET96=5,AO95,"")</f>
        <v/>
      </c>
      <c r="DB96" s="3" t="str">
        <f>DB95</f>
        <v/>
      </c>
      <c r="DC96" s="3" t="str">
        <f>DC95</f>
        <v/>
      </c>
      <c r="DD96" s="3" t="str">
        <f>DD95</f>
        <v/>
      </c>
      <c r="DE96" s="3" t="str">
        <f>DE95</f>
        <v/>
      </c>
      <c r="DF96" s="3" t="str">
        <f>DF95</f>
        <v/>
      </c>
      <c r="DG96" s="3" t="str">
        <f t="shared" si="122"/>
        <v/>
      </c>
      <c r="DH96" s="8"/>
      <c r="DI96" s="3" t="str">
        <f>IF(ET94=6,AS95,"")</f>
        <v/>
      </c>
      <c r="DJ96" s="3" t="str">
        <f>IF(ET94=6,AT95,"")</f>
        <v/>
      </c>
      <c r="DK96" s="3" t="str">
        <f>IF(ET94=6,AU95,"")</f>
        <v/>
      </c>
      <c r="DL96" s="3" t="str">
        <f>IF(ET94=6,AV95,"")</f>
        <v/>
      </c>
      <c r="DM96" s="3" t="str">
        <f>DM95</f>
        <v/>
      </c>
      <c r="DN96" s="3" t="str">
        <f>DN95</f>
        <v/>
      </c>
      <c r="DO96" s="3" t="str">
        <f>DO95</f>
        <v/>
      </c>
      <c r="DP96" s="3" t="str">
        <f>DP95</f>
        <v/>
      </c>
      <c r="DQ96" s="3" t="str">
        <f>DQ95</f>
        <v/>
      </c>
      <c r="DR96" s="3" t="str">
        <f>DR95</f>
        <v/>
      </c>
      <c r="DS96" s="3" t="str">
        <f t="shared" si="123"/>
        <v/>
      </c>
      <c r="DT96" s="8"/>
      <c r="DU96" s="3" t="str">
        <f>IF(ET94=7,AZ95,"")</f>
        <v/>
      </c>
      <c r="DV96" s="3" t="str">
        <f>IF(ET94=7,BA95,"")</f>
        <v/>
      </c>
      <c r="DW96" s="3" t="str">
        <f>IF(ET94=7,BB95,"")</f>
        <v/>
      </c>
      <c r="DX96" s="3" t="str">
        <f>IF(ET94=7,BC95,"")</f>
        <v/>
      </c>
      <c r="DY96" s="3" t="str">
        <f>DY95</f>
        <v/>
      </c>
      <c r="DZ96" s="3" t="str">
        <f>DZ95</f>
        <v/>
      </c>
      <c r="EA96" s="3" t="str">
        <f>EA95</f>
        <v/>
      </c>
      <c r="EB96" s="3" t="str">
        <f>EB95</f>
        <v/>
      </c>
      <c r="EC96" s="3" t="str">
        <f t="shared" si="124"/>
        <v/>
      </c>
      <c r="ED96" s="8"/>
      <c r="EE96" s="28" t="s">
        <v>277</v>
      </c>
      <c r="EF96" s="28" t="s">
        <v>277</v>
      </c>
      <c r="EG96" s="28" t="s">
        <v>277</v>
      </c>
      <c r="EH96" s="28" t="s">
        <v>277</v>
      </c>
      <c r="EI96" s="28" t="s">
        <v>277</v>
      </c>
      <c r="EJ96" s="28" t="s">
        <v>277</v>
      </c>
      <c r="EK96" s="28" t="s">
        <v>277</v>
      </c>
      <c r="EL96" s="28" t="s">
        <v>277</v>
      </c>
      <c r="EM96" s="28" t="s">
        <v>277</v>
      </c>
      <c r="EN96" s="28" t="s">
        <v>277</v>
      </c>
      <c r="EO96" s="8"/>
      <c r="EP96" s="9"/>
      <c r="EQ96" s="10" t="str">
        <f t="shared" si="125"/>
        <v/>
      </c>
      <c r="ER96" s="11" t="str">
        <f t="shared" si="126"/>
        <v/>
      </c>
      <c r="ES96" s="10" t="str">
        <f t="shared" si="127"/>
        <v/>
      </c>
      <c r="ET96" s="10">
        <f t="shared" si="128"/>
        <v>0</v>
      </c>
      <c r="EU96" s="13"/>
      <c r="EV96" s="12" t="b">
        <f t="shared" si="129"/>
        <v>1</v>
      </c>
      <c r="EW96" s="3" t="b">
        <f t="shared" si="130"/>
        <v>1</v>
      </c>
      <c r="EX96" s="3" t="b">
        <f t="shared" si="131"/>
        <v>1</v>
      </c>
      <c r="EY96" s="3" t="b">
        <f t="shared" si="132"/>
        <v>1</v>
      </c>
      <c r="EZ96" s="3">
        <f t="shared" si="133"/>
        <v>0</v>
      </c>
      <c r="FA96" s="3">
        <f t="shared" si="134"/>
        <v>0</v>
      </c>
      <c r="FB96" s="3">
        <f t="shared" si="135"/>
        <v>0</v>
      </c>
      <c r="FC96" s="3">
        <f t="shared" si="136"/>
        <v>0</v>
      </c>
      <c r="FD96" s="3">
        <f t="shared" si="137"/>
        <v>0</v>
      </c>
      <c r="FE96" s="3" t="e">
        <f t="shared" si="138"/>
        <v>#VALUE!</v>
      </c>
      <c r="FF96" s="3">
        <f t="shared" si="139"/>
        <v>0</v>
      </c>
      <c r="FG96" s="3">
        <f t="shared" si="140"/>
        <v>0</v>
      </c>
      <c r="FH96" s="3" t="e">
        <f t="shared" si="141"/>
        <v>#VALUE!</v>
      </c>
      <c r="FI96" s="3" t="b">
        <f t="shared" si="142"/>
        <v>1</v>
      </c>
      <c r="FJ96" s="3" t="b">
        <f t="shared" si="143"/>
        <v>1</v>
      </c>
      <c r="FK96" s="3" t="b">
        <f t="shared" si="144"/>
        <v>1</v>
      </c>
      <c r="FL96" s="3" t="b">
        <f t="shared" si="145"/>
        <v>1</v>
      </c>
      <c r="FM96" s="3" t="b">
        <f t="shared" si="146"/>
        <v>1</v>
      </c>
      <c r="FN96" s="3" t="b">
        <f t="shared" si="147"/>
        <v>1</v>
      </c>
      <c r="FO96" s="3">
        <f t="shared" si="148"/>
        <v>0</v>
      </c>
      <c r="FP96" s="3">
        <f t="shared" si="149"/>
        <v>0</v>
      </c>
      <c r="FQ96" s="3">
        <f t="shared" si="150"/>
        <v>0</v>
      </c>
      <c r="FR96" s="3">
        <f t="shared" si="151"/>
        <v>0</v>
      </c>
      <c r="FS96" s="3">
        <f t="shared" si="152"/>
        <v>0</v>
      </c>
      <c r="FT96" s="3">
        <f t="shared" si="153"/>
        <v>0</v>
      </c>
      <c r="FU96" s="3">
        <f t="shared" si="154"/>
        <v>0</v>
      </c>
      <c r="FV96" s="21" t="b">
        <f t="shared" si="155"/>
        <v>1</v>
      </c>
      <c r="FW96" s="24">
        <f t="shared" si="156"/>
        <v>1</v>
      </c>
      <c r="FX96" s="24">
        <f t="shared" si="157"/>
        <v>0</v>
      </c>
      <c r="FY96" s="25" t="e">
        <f t="shared" si="158"/>
        <v>#VALUE!</v>
      </c>
      <c r="FZ96" s="24" t="e">
        <f t="shared" si="159"/>
        <v>#VALUE!</v>
      </c>
      <c r="GA96" s="24" t="e">
        <f t="shared" si="160"/>
        <v>#VALUE!</v>
      </c>
      <c r="GB96" s="24">
        <f t="shared" si="171"/>
        <v>1</v>
      </c>
      <c r="GC96" s="24" t="e">
        <f t="shared" si="172"/>
        <v>#VALUE!</v>
      </c>
      <c r="GD96" s="24" t="e">
        <f t="shared" si="173"/>
        <v>#VALUE!</v>
      </c>
      <c r="GE96" s="24" t="e">
        <f t="shared" si="174"/>
        <v>#VALUE!</v>
      </c>
      <c r="GF96" s="24">
        <f t="shared" si="161"/>
        <v>0</v>
      </c>
      <c r="GG96" s="24">
        <f t="shared" si="162"/>
        <v>0</v>
      </c>
      <c r="GH96" s="24">
        <f t="shared" si="163"/>
        <v>0</v>
      </c>
      <c r="GI96" s="24">
        <f t="shared" si="164"/>
        <v>0</v>
      </c>
      <c r="GJ96" s="24">
        <f t="shared" si="165"/>
        <v>2</v>
      </c>
      <c r="GK96" s="24">
        <f t="shared" si="166"/>
        <v>2</v>
      </c>
      <c r="GL96" s="24">
        <f t="shared" si="167"/>
        <v>2</v>
      </c>
      <c r="GM96" s="31">
        <f t="shared" si="168"/>
        <v>2</v>
      </c>
      <c r="GN96" s="13"/>
    </row>
    <row r="97" spans="1:197">
      <c r="A97" s="54"/>
      <c r="B97" s="54"/>
      <c r="C97" s="54"/>
      <c r="D97" s="54"/>
      <c r="E97" s="54"/>
      <c r="F97" s="54"/>
      <c r="G97" s="54"/>
      <c r="H97" s="54"/>
      <c r="I97" s="54"/>
      <c r="J97" s="54"/>
      <c r="K97" s="54"/>
      <c r="L97" s="54"/>
      <c r="M97" s="56"/>
      <c r="N97" s="54"/>
      <c r="O97" s="54"/>
      <c r="P97" s="54"/>
      <c r="Q97" s="56"/>
      <c r="R97" s="54"/>
      <c r="S97" s="54"/>
      <c r="T97" s="54"/>
      <c r="U97" s="56"/>
      <c r="V97" s="54"/>
      <c r="W97" s="54"/>
      <c r="X97" s="56"/>
      <c r="Y97" s="54"/>
      <c r="Z97" s="54"/>
      <c r="AA97" s="54"/>
      <c r="AB97" s="56"/>
      <c r="AC97" s="54"/>
      <c r="AD97" s="54"/>
      <c r="AE97" s="54"/>
      <c r="AF97" s="56"/>
      <c r="AG97" s="54"/>
      <c r="AH97" s="54"/>
      <c r="AI97" s="56"/>
      <c r="AJ97" s="54"/>
      <c r="AK97" s="54"/>
      <c r="AL97" s="56"/>
      <c r="AM97" s="54"/>
      <c r="AN97" s="54"/>
      <c r="AO97" s="54"/>
      <c r="AP97" s="54"/>
      <c r="AQ97" s="54"/>
      <c r="AR97" s="56"/>
      <c r="AS97" s="54"/>
      <c r="AT97" s="54"/>
      <c r="AU97" s="54"/>
      <c r="AV97" s="54"/>
      <c r="AW97" s="54"/>
      <c r="AX97" s="54"/>
      <c r="AY97" s="56"/>
      <c r="AZ97" s="54"/>
      <c r="BA97" s="54"/>
      <c r="BB97" s="54"/>
      <c r="BC97" s="100"/>
      <c r="BD97" s="8"/>
      <c r="BE97" s="8"/>
      <c r="BF97" s="28" t="s">
        <v>277</v>
      </c>
      <c r="BG97" s="28" t="s">
        <v>277</v>
      </c>
      <c r="BH97" s="28" t="s">
        <v>277</v>
      </c>
      <c r="BI97" s="28" t="s">
        <v>277</v>
      </c>
      <c r="BJ97" s="28" t="s">
        <v>277</v>
      </c>
      <c r="BK97" s="28" t="s">
        <v>277</v>
      </c>
      <c r="BL97" s="28" t="s">
        <v>277</v>
      </c>
      <c r="BM97" s="28" t="s">
        <v>277</v>
      </c>
      <c r="BN97" s="28" t="s">
        <v>277</v>
      </c>
      <c r="BO97" s="28" t="s">
        <v>277</v>
      </c>
      <c r="BP97" s="8"/>
      <c r="BQ97" s="22" t="str">
        <f t="shared" si="115"/>
        <v/>
      </c>
      <c r="BR97" s="22" t="str">
        <f>IF(FV97=FALSE,C97,"")</f>
        <v/>
      </c>
      <c r="BS97" s="22" t="str">
        <f>BR99</f>
        <v/>
      </c>
      <c r="BT97" s="22" t="str">
        <f t="shared" si="169"/>
        <v/>
      </c>
      <c r="BU97" s="22" t="str">
        <f t="shared" si="116"/>
        <v/>
      </c>
      <c r="BV97" s="22" t="str">
        <f t="shared" si="117"/>
        <v/>
      </c>
      <c r="BW97" s="22" t="str">
        <f t="shared" si="118"/>
        <v/>
      </c>
      <c r="BX97" s="22" t="str">
        <f t="shared" si="170"/>
        <v/>
      </c>
      <c r="BY97" s="22" t="str">
        <f t="shared" si="119"/>
        <v/>
      </c>
      <c r="BZ97" s="22" t="str">
        <f t="shared" si="120"/>
        <v/>
      </c>
      <c r="CA97" s="18"/>
      <c r="CB97" s="3" t="str">
        <f>IF(ET97=1, EQ97,"")</f>
        <v/>
      </c>
      <c r="CC97" s="3" t="str">
        <f>IF(ET97=1, ER97,"")</f>
        <v/>
      </c>
      <c r="CD97" s="3" t="str">
        <f>IF(ET97=1, ES97,"")</f>
        <v/>
      </c>
      <c r="CE97" s="3" t="str">
        <f>CB99</f>
        <v/>
      </c>
      <c r="CF97" s="3" t="str">
        <f>CC99</f>
        <v/>
      </c>
      <c r="CG97" s="3" t="str">
        <f>CD99</f>
        <v/>
      </c>
      <c r="CH97" s="3" t="str">
        <f t="shared" si="121"/>
        <v/>
      </c>
      <c r="CI97" s="8"/>
      <c r="CJ97" s="3" t="str">
        <f>IF(ET97=2,V97,"")</f>
        <v/>
      </c>
      <c r="CK97" s="3" t="str">
        <f>IF(ET97=2,W97,"")</f>
        <v/>
      </c>
      <c r="CL97" s="3" t="str">
        <f>CJ99</f>
        <v/>
      </c>
      <c r="CM97" s="3" t="str">
        <f>CK99</f>
        <v/>
      </c>
      <c r="CN97" s="8"/>
      <c r="CO97" s="3" t="str">
        <f>IF(ET97=3,AG97,"")</f>
        <v/>
      </c>
      <c r="CP97" s="3" t="str">
        <f>IF(ET97=3,AH97,"")</f>
        <v/>
      </c>
      <c r="CQ97" s="3" t="str">
        <f>CO99</f>
        <v/>
      </c>
      <c r="CR97" s="3" t="str">
        <f>CP99</f>
        <v/>
      </c>
      <c r="CS97" s="8"/>
      <c r="CT97" s="3" t="str">
        <f>IF(ET97=4,AJ97,"")</f>
        <v/>
      </c>
      <c r="CU97" s="3" t="str">
        <f>IF(ET97=4,AK97,"")</f>
        <v/>
      </c>
      <c r="CV97" s="3" t="str">
        <f>CT99</f>
        <v/>
      </c>
      <c r="CW97" s="3" t="str">
        <f>CU99</f>
        <v/>
      </c>
      <c r="CX97" s="8"/>
      <c r="CY97" s="3" t="str">
        <f>IF(ET97=5,AM97,"")</f>
        <v/>
      </c>
      <c r="CZ97" s="3" t="str">
        <f>IF(ET97=5,AN97,"")</f>
        <v/>
      </c>
      <c r="DA97" s="3" t="str">
        <f>IF(ET97=5,AO97,"")</f>
        <v/>
      </c>
      <c r="DB97" s="3" t="str">
        <f>CY99</f>
        <v/>
      </c>
      <c r="DC97" s="3" t="str">
        <f>CZ99</f>
        <v/>
      </c>
      <c r="DD97" s="3" t="str">
        <f>DA99</f>
        <v/>
      </c>
      <c r="DE97" s="3" t="str">
        <f>IF(ET97=5,AP97,"")</f>
        <v/>
      </c>
      <c r="DF97" s="3" t="str">
        <f>IF(ET97=5,AQ97,"")</f>
        <v/>
      </c>
      <c r="DG97" s="3" t="str">
        <f t="shared" si="122"/>
        <v/>
      </c>
      <c r="DH97" s="8"/>
      <c r="DI97" s="3" t="str">
        <f>IF(ET97=6,AS97,"")</f>
        <v/>
      </c>
      <c r="DJ97" s="3" t="str">
        <f>IF(ET97=6,AT97,"")</f>
        <v/>
      </c>
      <c r="DK97" s="3" t="str">
        <f>IF(ET97=6,AU97,"")</f>
        <v/>
      </c>
      <c r="DL97" s="3" t="str">
        <f>IF(ET97=6,AV97,"")</f>
        <v/>
      </c>
      <c r="DM97" s="3" t="str">
        <f>DI99</f>
        <v/>
      </c>
      <c r="DN97" s="3" t="str">
        <f>DJ99</f>
        <v/>
      </c>
      <c r="DO97" s="3" t="str">
        <f>DK99</f>
        <v/>
      </c>
      <c r="DP97" s="3" t="str">
        <f>DL99</f>
        <v/>
      </c>
      <c r="DQ97" s="3" t="str">
        <f>IF(ET97=6,AW97,"")</f>
        <v/>
      </c>
      <c r="DR97" s="3" t="str">
        <f>IF(ET97=6,AX97,"")</f>
        <v/>
      </c>
      <c r="DS97" s="3" t="str">
        <f t="shared" si="123"/>
        <v/>
      </c>
      <c r="DT97" s="8"/>
      <c r="DU97" s="3" t="str">
        <f>IF(ET97=7,AZ97,"")</f>
        <v/>
      </c>
      <c r="DV97" s="3" t="str">
        <f>IF(ET97=7,BA97,"")</f>
        <v/>
      </c>
      <c r="DW97" s="3" t="str">
        <f>IF(ET97=7,BB97,"")</f>
        <v/>
      </c>
      <c r="DX97" s="3" t="str">
        <f>IF(ET97=7,BC97,"")</f>
        <v/>
      </c>
      <c r="DY97" s="3" t="str">
        <f>DU99</f>
        <v/>
      </c>
      <c r="DZ97" s="3" t="str">
        <f>DV99</f>
        <v/>
      </c>
      <c r="EA97" s="3" t="str">
        <f>DW99</f>
        <v/>
      </c>
      <c r="EB97" s="3" t="str">
        <f>DX99</f>
        <v/>
      </c>
      <c r="EC97" s="3" t="str">
        <f t="shared" si="124"/>
        <v/>
      </c>
      <c r="ED97" s="8"/>
      <c r="EE97" s="28" t="s">
        <v>277</v>
      </c>
      <c r="EF97" s="28" t="s">
        <v>277</v>
      </c>
      <c r="EG97" s="28" t="s">
        <v>277</v>
      </c>
      <c r="EH97" s="28" t="s">
        <v>277</v>
      </c>
      <c r="EI97" s="28" t="s">
        <v>277</v>
      </c>
      <c r="EJ97" s="28" t="s">
        <v>277</v>
      </c>
      <c r="EK97" s="28" t="s">
        <v>277</v>
      </c>
      <c r="EL97" s="28" t="s">
        <v>277</v>
      </c>
      <c r="EM97" s="28" t="s">
        <v>277</v>
      </c>
      <c r="EN97" s="28" t="s">
        <v>277</v>
      </c>
      <c r="EO97" s="8"/>
      <c r="EP97" s="9"/>
      <c r="EQ97" s="10" t="str">
        <f t="shared" si="125"/>
        <v/>
      </c>
      <c r="ER97" s="11" t="str">
        <f t="shared" si="126"/>
        <v/>
      </c>
      <c r="ES97" s="10" t="str">
        <f t="shared" si="127"/>
        <v/>
      </c>
      <c r="ET97" s="10">
        <f t="shared" si="128"/>
        <v>0</v>
      </c>
      <c r="EU97" s="13"/>
      <c r="EV97" s="12" t="b">
        <f t="shared" si="129"/>
        <v>1</v>
      </c>
      <c r="EW97" s="3" t="b">
        <f t="shared" si="130"/>
        <v>1</v>
      </c>
      <c r="EX97" s="3" t="b">
        <f t="shared" si="131"/>
        <v>1</v>
      </c>
      <c r="EY97" s="3" t="b">
        <f t="shared" si="132"/>
        <v>1</v>
      </c>
      <c r="EZ97" s="3">
        <f t="shared" si="133"/>
        <v>0</v>
      </c>
      <c r="FA97" s="3">
        <f t="shared" si="134"/>
        <v>0</v>
      </c>
      <c r="FB97" s="3">
        <f t="shared" si="135"/>
        <v>0</v>
      </c>
      <c r="FC97" s="3">
        <f t="shared" si="136"/>
        <v>0</v>
      </c>
      <c r="FD97" s="3">
        <f t="shared" si="137"/>
        <v>0</v>
      </c>
      <c r="FE97" s="3" t="e">
        <f t="shared" si="138"/>
        <v>#VALUE!</v>
      </c>
      <c r="FF97" s="3">
        <f t="shared" si="139"/>
        <v>0</v>
      </c>
      <c r="FG97" s="3">
        <f t="shared" si="140"/>
        <v>0</v>
      </c>
      <c r="FH97" s="3" t="e">
        <f t="shared" si="141"/>
        <v>#VALUE!</v>
      </c>
      <c r="FI97" s="3" t="b">
        <f t="shared" si="142"/>
        <v>1</v>
      </c>
      <c r="FJ97" s="3" t="b">
        <f t="shared" si="143"/>
        <v>1</v>
      </c>
      <c r="FK97" s="3" t="b">
        <f t="shared" si="144"/>
        <v>1</v>
      </c>
      <c r="FL97" s="3" t="b">
        <f t="shared" si="145"/>
        <v>1</v>
      </c>
      <c r="FM97" s="3" t="b">
        <f t="shared" si="146"/>
        <v>1</v>
      </c>
      <c r="FN97" s="3" t="b">
        <f t="shared" si="147"/>
        <v>1</v>
      </c>
      <c r="FO97" s="3">
        <f t="shared" si="148"/>
        <v>0</v>
      </c>
      <c r="FP97" s="3">
        <f t="shared" si="149"/>
        <v>0</v>
      </c>
      <c r="FQ97" s="3">
        <f t="shared" si="150"/>
        <v>0</v>
      </c>
      <c r="FR97" s="3">
        <f t="shared" si="151"/>
        <v>0</v>
      </c>
      <c r="FS97" s="3">
        <f t="shared" si="152"/>
        <v>0</v>
      </c>
      <c r="FT97" s="3">
        <f t="shared" si="153"/>
        <v>0</v>
      </c>
      <c r="FU97" s="3">
        <f t="shared" si="154"/>
        <v>0</v>
      </c>
      <c r="FV97" s="21" t="b">
        <f t="shared" si="155"/>
        <v>1</v>
      </c>
      <c r="FW97" s="24">
        <f t="shared" si="156"/>
        <v>1</v>
      </c>
      <c r="FX97" s="24">
        <f t="shared" si="157"/>
        <v>0</v>
      </c>
      <c r="FY97" s="25" t="e">
        <f t="shared" si="158"/>
        <v>#VALUE!</v>
      </c>
      <c r="FZ97" s="24" t="e">
        <f t="shared" si="159"/>
        <v>#VALUE!</v>
      </c>
      <c r="GA97" s="24" t="e">
        <f t="shared" si="160"/>
        <v>#VALUE!</v>
      </c>
      <c r="GB97" s="24">
        <f t="shared" si="171"/>
        <v>1</v>
      </c>
      <c r="GC97" s="24" t="e">
        <f t="shared" si="172"/>
        <v>#VALUE!</v>
      </c>
      <c r="GD97" s="24" t="e">
        <f t="shared" si="173"/>
        <v>#VALUE!</v>
      </c>
      <c r="GE97" s="24" t="e">
        <f t="shared" si="174"/>
        <v>#VALUE!</v>
      </c>
      <c r="GF97" s="24">
        <f t="shared" si="161"/>
        <v>0</v>
      </c>
      <c r="GG97" s="24">
        <f t="shared" si="162"/>
        <v>0</v>
      </c>
      <c r="GH97" s="24">
        <f t="shared" si="163"/>
        <v>0</v>
      </c>
      <c r="GI97" s="24">
        <f t="shared" si="164"/>
        <v>0</v>
      </c>
      <c r="GJ97" s="24">
        <f t="shared" si="165"/>
        <v>2</v>
      </c>
      <c r="GK97" s="24">
        <f t="shared" si="166"/>
        <v>2</v>
      </c>
      <c r="GL97" s="24">
        <f t="shared" si="167"/>
        <v>2</v>
      </c>
      <c r="GM97" s="31">
        <f t="shared" si="168"/>
        <v>2</v>
      </c>
      <c r="GN97" s="13"/>
    </row>
    <row r="98" spans="1:197">
      <c r="A98" s="54"/>
      <c r="B98" s="54"/>
      <c r="C98" s="54"/>
      <c r="D98" s="54"/>
      <c r="E98" s="54"/>
      <c r="F98" s="54"/>
      <c r="G98" s="54"/>
      <c r="H98" s="54"/>
      <c r="I98" s="54"/>
      <c r="J98" s="54"/>
      <c r="K98" s="54"/>
      <c r="L98" s="54"/>
      <c r="M98" s="56"/>
      <c r="N98" s="54"/>
      <c r="O98" s="54"/>
      <c r="P98" s="54"/>
      <c r="Q98" s="56"/>
      <c r="R98" s="54"/>
      <c r="S98" s="54"/>
      <c r="T98" s="54"/>
      <c r="U98" s="56"/>
      <c r="V98" s="54"/>
      <c r="W98" s="54"/>
      <c r="X98" s="56"/>
      <c r="Y98" s="54"/>
      <c r="Z98" s="54"/>
      <c r="AA98" s="54"/>
      <c r="AB98" s="56"/>
      <c r="AC98" s="54"/>
      <c r="AD98" s="54"/>
      <c r="AE98" s="54"/>
      <c r="AF98" s="56"/>
      <c r="AG98" s="54"/>
      <c r="AH98" s="54"/>
      <c r="AI98" s="56"/>
      <c r="AJ98" s="54"/>
      <c r="AK98" s="54"/>
      <c r="AL98" s="56"/>
      <c r="AM98" s="54"/>
      <c r="AN98" s="54"/>
      <c r="AO98" s="54"/>
      <c r="AP98" s="54"/>
      <c r="AQ98" s="54"/>
      <c r="AR98" s="56"/>
      <c r="AS98" s="54"/>
      <c r="AT98" s="54"/>
      <c r="AU98" s="54"/>
      <c r="AV98" s="54"/>
      <c r="AW98" s="54"/>
      <c r="AX98" s="54"/>
      <c r="AY98" s="56"/>
      <c r="AZ98" s="54"/>
      <c r="BA98" s="54"/>
      <c r="BB98" s="54"/>
      <c r="BC98" s="100"/>
      <c r="BD98" s="8"/>
      <c r="BE98" s="8"/>
      <c r="BF98" s="28" t="s">
        <v>277</v>
      </c>
      <c r="BG98" s="28" t="s">
        <v>277</v>
      </c>
      <c r="BH98" s="28" t="s">
        <v>277</v>
      </c>
      <c r="BI98" s="28" t="s">
        <v>277</v>
      </c>
      <c r="BJ98" s="28" t="s">
        <v>277</v>
      </c>
      <c r="BK98" s="28" t="s">
        <v>277</v>
      </c>
      <c r="BL98" s="28" t="s">
        <v>277</v>
      </c>
      <c r="BM98" s="28" t="s">
        <v>277</v>
      </c>
      <c r="BN98" s="28" t="s">
        <v>277</v>
      </c>
      <c r="BO98" s="28" t="s">
        <v>277</v>
      </c>
      <c r="BP98" s="8"/>
      <c r="BQ98" s="22" t="str">
        <f t="shared" si="115"/>
        <v/>
      </c>
      <c r="BR98" s="22" t="str">
        <f>BR97</f>
        <v/>
      </c>
      <c r="BS98" s="22" t="str">
        <f>IF(FV97=FALSE,C99,"")</f>
        <v/>
      </c>
      <c r="BT98" s="22" t="str">
        <f t="shared" si="169"/>
        <v/>
      </c>
      <c r="BU98" s="22" t="str">
        <f t="shared" si="116"/>
        <v/>
      </c>
      <c r="BV98" s="22" t="str">
        <f t="shared" si="117"/>
        <v/>
      </c>
      <c r="BW98" s="22" t="str">
        <f t="shared" si="118"/>
        <v/>
      </c>
      <c r="BX98" s="22" t="str">
        <f t="shared" si="170"/>
        <v/>
      </c>
      <c r="BY98" s="22" t="str">
        <f t="shared" si="119"/>
        <v/>
      </c>
      <c r="BZ98" s="22" t="str">
        <f t="shared" si="120"/>
        <v/>
      </c>
      <c r="CA98" s="18"/>
      <c r="CB98" s="3" t="str">
        <f>CB97</f>
        <v/>
      </c>
      <c r="CC98" s="3" t="str">
        <f>CC97</f>
        <v/>
      </c>
      <c r="CD98" s="3" t="str">
        <f>CD97</f>
        <v/>
      </c>
      <c r="CE98" s="3" t="str">
        <f>IF(ET98=1,EQ99,"")</f>
        <v/>
      </c>
      <c r="CF98" s="3" t="str">
        <f>IF(ET98=1,ER99,"")</f>
        <v/>
      </c>
      <c r="CG98" s="3" t="str">
        <f>IF(ET98=1,ES99,"")</f>
        <v/>
      </c>
      <c r="CH98" s="3" t="str">
        <f t="shared" si="121"/>
        <v/>
      </c>
      <c r="CI98" s="8"/>
      <c r="CJ98" s="3" t="str">
        <f>CJ97</f>
        <v/>
      </c>
      <c r="CK98" s="3" t="str">
        <f>CK97</f>
        <v/>
      </c>
      <c r="CL98" s="3" t="str">
        <f>IF(ET99=2,V99,"")</f>
        <v/>
      </c>
      <c r="CM98" s="3" t="str">
        <f>IF(ET99=2,W99,"")</f>
        <v/>
      </c>
      <c r="CN98" s="8"/>
      <c r="CO98" s="3" t="str">
        <f>CO97</f>
        <v/>
      </c>
      <c r="CP98" s="3" t="str">
        <f>CP97</f>
        <v/>
      </c>
      <c r="CQ98" s="3" t="str">
        <f>IF(ET98=3,AG99,"")</f>
        <v/>
      </c>
      <c r="CR98" s="3" t="str">
        <f>IF(ET98=3,AH99,"")</f>
        <v/>
      </c>
      <c r="CS98" s="8"/>
      <c r="CT98" s="3" t="str">
        <f>CT97</f>
        <v/>
      </c>
      <c r="CU98" s="3" t="str">
        <f>CU97</f>
        <v/>
      </c>
      <c r="CV98" s="3" t="str">
        <f>IF(ET98=4,AJ99,"")</f>
        <v/>
      </c>
      <c r="CW98" s="3" t="str">
        <f>IF(ET98=4,AK99,"")</f>
        <v/>
      </c>
      <c r="CX98" s="8"/>
      <c r="CY98" s="3" t="str">
        <f>CY97</f>
        <v/>
      </c>
      <c r="CZ98" s="3" t="str">
        <f>CZ97</f>
        <v/>
      </c>
      <c r="DA98" s="3" t="str">
        <f>DA97</f>
        <v/>
      </c>
      <c r="DB98" s="3" t="str">
        <f>IF(ET98=5,AM99,"")</f>
        <v/>
      </c>
      <c r="DC98" s="3" t="str">
        <f>IF(ET98=5,AN99,"")</f>
        <v/>
      </c>
      <c r="DD98" s="3" t="str">
        <f>IF(ET98=5,AO99,"")</f>
        <v/>
      </c>
      <c r="DE98" s="3" t="str">
        <f>DE97</f>
        <v/>
      </c>
      <c r="DF98" s="3" t="str">
        <f>DF97</f>
        <v/>
      </c>
      <c r="DG98" s="3" t="str">
        <f t="shared" si="122"/>
        <v/>
      </c>
      <c r="DH98" s="8"/>
      <c r="DI98" s="3" t="str">
        <f>DI97</f>
        <v/>
      </c>
      <c r="DJ98" s="3" t="str">
        <f>DJ97</f>
        <v/>
      </c>
      <c r="DK98" s="3" t="str">
        <f>DK97</f>
        <v/>
      </c>
      <c r="DL98" s="3" t="str">
        <f>DL97</f>
        <v/>
      </c>
      <c r="DM98" s="3" t="str">
        <f>IF(ET97=6,AS99,"")</f>
        <v/>
      </c>
      <c r="DN98" s="3" t="str">
        <f>IF(ET97=6,AT99,"")</f>
        <v/>
      </c>
      <c r="DO98" s="3" t="str">
        <f>IF(ET97=6,AU99,"")</f>
        <v/>
      </c>
      <c r="DP98" s="3" t="str">
        <f>IF(ET97=6,AV99,"")</f>
        <v/>
      </c>
      <c r="DQ98" s="3" t="str">
        <f>DQ97</f>
        <v/>
      </c>
      <c r="DR98" s="3" t="str">
        <f>DR97</f>
        <v/>
      </c>
      <c r="DS98" s="3" t="str">
        <f t="shared" si="123"/>
        <v/>
      </c>
      <c r="DT98" s="8"/>
      <c r="DU98" s="3" t="str">
        <f>DU97</f>
        <v/>
      </c>
      <c r="DV98" s="3" t="str">
        <f>DV97</f>
        <v/>
      </c>
      <c r="DW98" s="3" t="str">
        <f>DW97</f>
        <v/>
      </c>
      <c r="DX98" s="3" t="str">
        <f>DX97</f>
        <v/>
      </c>
      <c r="DY98" s="3" t="str">
        <f>IF(ET97=7,AZ99,"")</f>
        <v/>
      </c>
      <c r="DZ98" s="3" t="str">
        <f>IF(ET97=7,BA99,"")</f>
        <v/>
      </c>
      <c r="EA98" s="3" t="str">
        <f>IF(ET97=7,BB99,"")</f>
        <v/>
      </c>
      <c r="EB98" s="3" t="str">
        <f>IF(ET97=7,BC99,"")</f>
        <v/>
      </c>
      <c r="EC98" s="3" t="str">
        <f t="shared" si="124"/>
        <v/>
      </c>
      <c r="ED98" s="8"/>
      <c r="EE98" s="28" t="s">
        <v>277</v>
      </c>
      <c r="EF98" s="28" t="s">
        <v>277</v>
      </c>
      <c r="EG98" s="28" t="s">
        <v>277</v>
      </c>
      <c r="EH98" s="28" t="s">
        <v>277</v>
      </c>
      <c r="EI98" s="28" t="s">
        <v>277</v>
      </c>
      <c r="EJ98" s="28" t="s">
        <v>277</v>
      </c>
      <c r="EK98" s="28" t="s">
        <v>277</v>
      </c>
      <c r="EL98" s="28" t="s">
        <v>277</v>
      </c>
      <c r="EM98" s="28" t="s">
        <v>277</v>
      </c>
      <c r="EN98" s="28" t="s">
        <v>277</v>
      </c>
      <c r="EO98" s="8"/>
      <c r="EP98" s="9"/>
      <c r="EQ98" s="10" t="str">
        <f t="shared" si="125"/>
        <v/>
      </c>
      <c r="ER98" s="11" t="str">
        <f t="shared" si="126"/>
        <v/>
      </c>
      <c r="ES98" s="10" t="str">
        <f t="shared" si="127"/>
        <v/>
      </c>
      <c r="ET98" s="10">
        <f t="shared" si="128"/>
        <v>0</v>
      </c>
      <c r="EU98" s="13"/>
      <c r="EV98" s="12" t="b">
        <f t="shared" si="129"/>
        <v>1</v>
      </c>
      <c r="EW98" s="3" t="b">
        <f t="shared" si="130"/>
        <v>1</v>
      </c>
      <c r="EX98" s="3" t="b">
        <f t="shared" si="131"/>
        <v>1</v>
      </c>
      <c r="EY98" s="3" t="b">
        <f t="shared" si="132"/>
        <v>1</v>
      </c>
      <c r="EZ98" s="3">
        <f t="shared" si="133"/>
        <v>0</v>
      </c>
      <c r="FA98" s="3">
        <f t="shared" si="134"/>
        <v>0</v>
      </c>
      <c r="FB98" s="3">
        <f t="shared" si="135"/>
        <v>0</v>
      </c>
      <c r="FC98" s="3">
        <f t="shared" si="136"/>
        <v>0</v>
      </c>
      <c r="FD98" s="3">
        <f t="shared" si="137"/>
        <v>0</v>
      </c>
      <c r="FE98" s="3" t="e">
        <f t="shared" si="138"/>
        <v>#VALUE!</v>
      </c>
      <c r="FF98" s="3">
        <f t="shared" si="139"/>
        <v>0</v>
      </c>
      <c r="FG98" s="3">
        <f t="shared" si="140"/>
        <v>0</v>
      </c>
      <c r="FH98" s="3" t="e">
        <f t="shared" si="141"/>
        <v>#VALUE!</v>
      </c>
      <c r="FI98" s="3" t="b">
        <f t="shared" si="142"/>
        <v>1</v>
      </c>
      <c r="FJ98" s="3" t="b">
        <f t="shared" si="143"/>
        <v>1</v>
      </c>
      <c r="FK98" s="3" t="b">
        <f t="shared" si="144"/>
        <v>1</v>
      </c>
      <c r="FL98" s="3" t="b">
        <f t="shared" si="145"/>
        <v>1</v>
      </c>
      <c r="FM98" s="3" t="b">
        <f t="shared" si="146"/>
        <v>1</v>
      </c>
      <c r="FN98" s="3" t="b">
        <f t="shared" si="147"/>
        <v>1</v>
      </c>
      <c r="FO98" s="3">
        <f t="shared" si="148"/>
        <v>0</v>
      </c>
      <c r="FP98" s="3">
        <f t="shared" si="149"/>
        <v>0</v>
      </c>
      <c r="FQ98" s="3">
        <f t="shared" si="150"/>
        <v>0</v>
      </c>
      <c r="FR98" s="3">
        <f t="shared" si="151"/>
        <v>0</v>
      </c>
      <c r="FS98" s="3">
        <f t="shared" si="152"/>
        <v>0</v>
      </c>
      <c r="FT98" s="3">
        <f t="shared" si="153"/>
        <v>0</v>
      </c>
      <c r="FU98" s="3">
        <f t="shared" si="154"/>
        <v>0</v>
      </c>
      <c r="FV98" s="21" t="b">
        <f t="shared" si="155"/>
        <v>1</v>
      </c>
      <c r="FW98" s="24">
        <f t="shared" si="156"/>
        <v>1</v>
      </c>
      <c r="FX98" s="24">
        <f t="shared" si="157"/>
        <v>0</v>
      </c>
      <c r="FY98" s="25" t="e">
        <f t="shared" si="158"/>
        <v>#VALUE!</v>
      </c>
      <c r="FZ98" s="24" t="e">
        <f t="shared" si="159"/>
        <v>#VALUE!</v>
      </c>
      <c r="GA98" s="24" t="e">
        <f t="shared" si="160"/>
        <v>#VALUE!</v>
      </c>
      <c r="GB98" s="24">
        <f t="shared" si="171"/>
        <v>1</v>
      </c>
      <c r="GC98" s="24" t="e">
        <f t="shared" si="172"/>
        <v>#VALUE!</v>
      </c>
      <c r="GD98" s="24" t="e">
        <f t="shared" si="173"/>
        <v>#VALUE!</v>
      </c>
      <c r="GE98" s="24" t="e">
        <f t="shared" si="174"/>
        <v>#VALUE!</v>
      </c>
      <c r="GF98" s="24">
        <f t="shared" si="161"/>
        <v>0</v>
      </c>
      <c r="GG98" s="24">
        <f t="shared" si="162"/>
        <v>0</v>
      </c>
      <c r="GH98" s="24">
        <f t="shared" si="163"/>
        <v>0</v>
      </c>
      <c r="GI98" s="24">
        <f t="shared" si="164"/>
        <v>0</v>
      </c>
      <c r="GJ98" s="24">
        <f t="shared" si="165"/>
        <v>2</v>
      </c>
      <c r="GK98" s="24">
        <f t="shared" si="166"/>
        <v>2</v>
      </c>
      <c r="GL98" s="24">
        <f t="shared" si="167"/>
        <v>2</v>
      </c>
      <c r="GM98" s="31">
        <f t="shared" si="168"/>
        <v>2</v>
      </c>
      <c r="GN98" s="13"/>
    </row>
    <row r="99" spans="1:197">
      <c r="A99" s="54"/>
      <c r="B99" s="54"/>
      <c r="C99" s="54"/>
      <c r="D99" s="54"/>
      <c r="E99" s="54"/>
      <c r="F99" s="54"/>
      <c r="G99" s="54"/>
      <c r="H99" s="54"/>
      <c r="I99" s="54"/>
      <c r="J99" s="54"/>
      <c r="K99" s="54"/>
      <c r="L99" s="54"/>
      <c r="M99" s="56"/>
      <c r="N99" s="54"/>
      <c r="O99" s="54"/>
      <c r="P99" s="54"/>
      <c r="Q99" s="56"/>
      <c r="R99" s="54"/>
      <c r="S99" s="54"/>
      <c r="T99" s="54"/>
      <c r="U99" s="56"/>
      <c r="V99" s="54"/>
      <c r="W99" s="54"/>
      <c r="X99" s="56"/>
      <c r="Y99" s="54"/>
      <c r="Z99" s="54"/>
      <c r="AA99" s="54"/>
      <c r="AB99" s="56"/>
      <c r="AC99" s="54"/>
      <c r="AD99" s="54"/>
      <c r="AE99" s="54"/>
      <c r="AF99" s="56"/>
      <c r="AG99" s="54"/>
      <c r="AH99" s="54"/>
      <c r="AI99" s="56"/>
      <c r="AJ99" s="54"/>
      <c r="AK99" s="54"/>
      <c r="AL99" s="56"/>
      <c r="AM99" s="54"/>
      <c r="AN99" s="54"/>
      <c r="AO99" s="54"/>
      <c r="AP99" s="54"/>
      <c r="AQ99" s="54"/>
      <c r="AR99" s="56"/>
      <c r="AS99" s="54"/>
      <c r="AT99" s="54"/>
      <c r="AU99" s="54"/>
      <c r="AV99" s="54"/>
      <c r="AW99" s="54"/>
      <c r="AX99" s="54"/>
      <c r="AY99" s="56"/>
      <c r="AZ99" s="54"/>
      <c r="BA99" s="54"/>
      <c r="BB99" s="54"/>
      <c r="BC99" s="100"/>
      <c r="BD99" s="8"/>
      <c r="BE99" s="8"/>
      <c r="BF99" s="28" t="s">
        <v>277</v>
      </c>
      <c r="BG99" s="28" t="s">
        <v>277</v>
      </c>
      <c r="BH99" s="28" t="s">
        <v>277</v>
      </c>
      <c r="BI99" s="28" t="s">
        <v>277</v>
      </c>
      <c r="BJ99" s="28" t="s">
        <v>277</v>
      </c>
      <c r="BK99" s="28" t="s">
        <v>277</v>
      </c>
      <c r="BL99" s="28" t="s">
        <v>277</v>
      </c>
      <c r="BM99" s="28" t="s">
        <v>277</v>
      </c>
      <c r="BN99" s="28" t="s">
        <v>277</v>
      </c>
      <c r="BO99" s="28" t="s">
        <v>277</v>
      </c>
      <c r="BP99" s="8"/>
      <c r="BQ99" s="22" t="str">
        <f t="shared" si="115"/>
        <v/>
      </c>
      <c r="BR99" s="22" t="str">
        <f>IF(FV97=FALSE,C98,"")</f>
        <v/>
      </c>
      <c r="BS99" s="22" t="str">
        <f>BS98</f>
        <v/>
      </c>
      <c r="BT99" s="22" t="str">
        <f t="shared" si="169"/>
        <v/>
      </c>
      <c r="BU99" s="22" t="str">
        <f t="shared" si="116"/>
        <v/>
      </c>
      <c r="BV99" s="22" t="str">
        <f t="shared" si="117"/>
        <v/>
      </c>
      <c r="BW99" s="22" t="str">
        <f t="shared" si="118"/>
        <v/>
      </c>
      <c r="BX99" s="22" t="str">
        <f t="shared" si="170"/>
        <v/>
      </c>
      <c r="BY99" s="22" t="str">
        <f t="shared" si="119"/>
        <v/>
      </c>
      <c r="BZ99" s="22" t="str">
        <f t="shared" si="120"/>
        <v/>
      </c>
      <c r="CA99" s="18"/>
      <c r="CB99" s="3" t="str">
        <f>IF(ET97=1, EQ98,"")</f>
        <v/>
      </c>
      <c r="CC99" s="3" t="str">
        <f>IF(ET97=1, ER98,"")</f>
        <v/>
      </c>
      <c r="CD99" s="3" t="str">
        <f>IF(ET97=1, ES98,"")</f>
        <v/>
      </c>
      <c r="CE99" s="3" t="str">
        <f>CE98</f>
        <v/>
      </c>
      <c r="CF99" s="3" t="str">
        <f>CF98</f>
        <v/>
      </c>
      <c r="CG99" s="3" t="str">
        <f>CG98</f>
        <v/>
      </c>
      <c r="CH99" s="3" t="str">
        <f t="shared" si="121"/>
        <v/>
      </c>
      <c r="CI99" s="8"/>
      <c r="CJ99" s="3" t="str">
        <f>IF(ET99=2,V98,"")</f>
        <v/>
      </c>
      <c r="CK99" s="3" t="str">
        <f>IF(ET99=2,W98,"")</f>
        <v/>
      </c>
      <c r="CL99" s="3" t="str">
        <f>CL98</f>
        <v/>
      </c>
      <c r="CM99" s="3" t="str">
        <f>CM98</f>
        <v/>
      </c>
      <c r="CN99" s="8"/>
      <c r="CO99" s="3" t="str">
        <f>IF(ET99=3,AG98,"")</f>
        <v/>
      </c>
      <c r="CP99" s="3" t="str">
        <f>IF(ET99=3,AH98,"")</f>
        <v/>
      </c>
      <c r="CQ99" s="3" t="str">
        <f>CQ98</f>
        <v/>
      </c>
      <c r="CR99" s="3" t="str">
        <f>CR98</f>
        <v/>
      </c>
      <c r="CS99" s="8"/>
      <c r="CT99" s="3" t="str">
        <f>IF(ET99=4,AJ98,"")</f>
        <v/>
      </c>
      <c r="CU99" s="3" t="str">
        <f>IF(ET99=4,AK98,"")</f>
        <v/>
      </c>
      <c r="CV99" s="3" t="str">
        <f>CV98</f>
        <v/>
      </c>
      <c r="CW99" s="3" t="str">
        <f>CW98</f>
        <v/>
      </c>
      <c r="CX99" s="8"/>
      <c r="CY99" s="3" t="str">
        <f>IF(ET99=5,AM98,"")</f>
        <v/>
      </c>
      <c r="CZ99" s="3" t="str">
        <f>IF(ET99=5,AN98,"")</f>
        <v/>
      </c>
      <c r="DA99" s="3" t="str">
        <f>IF(ET99=5,AO98,"")</f>
        <v/>
      </c>
      <c r="DB99" s="3" t="str">
        <f>DB98</f>
        <v/>
      </c>
      <c r="DC99" s="3" t="str">
        <f>DC98</f>
        <v/>
      </c>
      <c r="DD99" s="3" t="str">
        <f>DD98</f>
        <v/>
      </c>
      <c r="DE99" s="3" t="str">
        <f>DE98</f>
        <v/>
      </c>
      <c r="DF99" s="3" t="str">
        <f>DF98</f>
        <v/>
      </c>
      <c r="DG99" s="3" t="str">
        <f t="shared" si="122"/>
        <v/>
      </c>
      <c r="DH99" s="8"/>
      <c r="DI99" s="3" t="str">
        <f>IF(ET97=6,AS98,"")</f>
        <v/>
      </c>
      <c r="DJ99" s="3" t="str">
        <f>IF(ET97=6,AT98,"")</f>
        <v/>
      </c>
      <c r="DK99" s="3" t="str">
        <f>IF(ET97=6,AU98,"")</f>
        <v/>
      </c>
      <c r="DL99" s="3" t="str">
        <f>IF(ET97=6,AV98,"")</f>
        <v/>
      </c>
      <c r="DM99" s="3" t="str">
        <f>DM98</f>
        <v/>
      </c>
      <c r="DN99" s="3" t="str">
        <f>DN98</f>
        <v/>
      </c>
      <c r="DO99" s="3" t="str">
        <f>DO98</f>
        <v/>
      </c>
      <c r="DP99" s="3" t="str">
        <f>DP98</f>
        <v/>
      </c>
      <c r="DQ99" s="3" t="str">
        <f>DQ98</f>
        <v/>
      </c>
      <c r="DR99" s="3" t="str">
        <f>DR98</f>
        <v/>
      </c>
      <c r="DS99" s="3" t="str">
        <f t="shared" si="123"/>
        <v/>
      </c>
      <c r="DT99" s="8"/>
      <c r="DU99" s="3" t="str">
        <f>IF(ET97=7,AZ98,"")</f>
        <v/>
      </c>
      <c r="DV99" s="3" t="str">
        <f>IF(ET97=7,BA98,"")</f>
        <v/>
      </c>
      <c r="DW99" s="3" t="str">
        <f>IF(ET97=7,BB98,"")</f>
        <v/>
      </c>
      <c r="DX99" s="3" t="str">
        <f>IF(ET97=7,BC98,"")</f>
        <v/>
      </c>
      <c r="DY99" s="3" t="str">
        <f>DY98</f>
        <v/>
      </c>
      <c r="DZ99" s="3" t="str">
        <f>DZ98</f>
        <v/>
      </c>
      <c r="EA99" s="3" t="str">
        <f>EA98</f>
        <v/>
      </c>
      <c r="EB99" s="3" t="str">
        <f>EB98</f>
        <v/>
      </c>
      <c r="EC99" s="3" t="str">
        <f t="shared" si="124"/>
        <v/>
      </c>
      <c r="ED99" s="8"/>
      <c r="EE99" s="28" t="s">
        <v>277</v>
      </c>
      <c r="EF99" s="28" t="s">
        <v>277</v>
      </c>
      <c r="EG99" s="28" t="s">
        <v>277</v>
      </c>
      <c r="EH99" s="28" t="s">
        <v>277</v>
      </c>
      <c r="EI99" s="28" t="s">
        <v>277</v>
      </c>
      <c r="EJ99" s="28" t="s">
        <v>277</v>
      </c>
      <c r="EK99" s="28" t="s">
        <v>277</v>
      </c>
      <c r="EL99" s="28" t="s">
        <v>277</v>
      </c>
      <c r="EM99" s="28" t="s">
        <v>277</v>
      </c>
      <c r="EN99" s="28" t="s">
        <v>277</v>
      </c>
      <c r="EO99" s="8"/>
      <c r="EP99" s="9"/>
      <c r="EQ99" s="10" t="str">
        <f t="shared" si="125"/>
        <v/>
      </c>
      <c r="ER99" s="11" t="str">
        <f t="shared" si="126"/>
        <v/>
      </c>
      <c r="ES99" s="10" t="str">
        <f t="shared" si="127"/>
        <v/>
      </c>
      <c r="ET99" s="10">
        <f t="shared" si="128"/>
        <v>0</v>
      </c>
      <c r="EU99" s="13"/>
      <c r="EV99" s="12" t="b">
        <f t="shared" si="129"/>
        <v>1</v>
      </c>
      <c r="EW99" s="3" t="b">
        <f t="shared" si="130"/>
        <v>1</v>
      </c>
      <c r="EX99" s="3" t="b">
        <f t="shared" si="131"/>
        <v>1</v>
      </c>
      <c r="EY99" s="3" t="b">
        <f t="shared" si="132"/>
        <v>1</v>
      </c>
      <c r="EZ99" s="3">
        <f t="shared" si="133"/>
        <v>0</v>
      </c>
      <c r="FA99" s="3">
        <f t="shared" si="134"/>
        <v>0</v>
      </c>
      <c r="FB99" s="3">
        <f t="shared" si="135"/>
        <v>0</v>
      </c>
      <c r="FC99" s="3">
        <f t="shared" si="136"/>
        <v>0</v>
      </c>
      <c r="FD99" s="3">
        <f t="shared" si="137"/>
        <v>0</v>
      </c>
      <c r="FE99" s="3" t="e">
        <f t="shared" si="138"/>
        <v>#VALUE!</v>
      </c>
      <c r="FF99" s="3">
        <f t="shared" si="139"/>
        <v>0</v>
      </c>
      <c r="FG99" s="3">
        <f t="shared" si="140"/>
        <v>0</v>
      </c>
      <c r="FH99" s="3" t="e">
        <f t="shared" si="141"/>
        <v>#VALUE!</v>
      </c>
      <c r="FI99" s="3" t="b">
        <f t="shared" si="142"/>
        <v>1</v>
      </c>
      <c r="FJ99" s="3" t="b">
        <f t="shared" si="143"/>
        <v>1</v>
      </c>
      <c r="FK99" s="3" t="b">
        <f t="shared" si="144"/>
        <v>1</v>
      </c>
      <c r="FL99" s="3" t="b">
        <f t="shared" si="145"/>
        <v>1</v>
      </c>
      <c r="FM99" s="3" t="b">
        <f t="shared" si="146"/>
        <v>1</v>
      </c>
      <c r="FN99" s="3" t="b">
        <f t="shared" si="147"/>
        <v>1</v>
      </c>
      <c r="FO99" s="3">
        <f t="shared" si="148"/>
        <v>0</v>
      </c>
      <c r="FP99" s="3">
        <f t="shared" si="149"/>
        <v>0</v>
      </c>
      <c r="FQ99" s="3">
        <f t="shared" si="150"/>
        <v>0</v>
      </c>
      <c r="FR99" s="3">
        <f t="shared" si="151"/>
        <v>0</v>
      </c>
      <c r="FS99" s="3">
        <f t="shared" si="152"/>
        <v>0</v>
      </c>
      <c r="FT99" s="3">
        <f t="shared" si="153"/>
        <v>0</v>
      </c>
      <c r="FU99" s="3">
        <f t="shared" si="154"/>
        <v>0</v>
      </c>
      <c r="FV99" s="21" t="b">
        <f t="shared" si="155"/>
        <v>1</v>
      </c>
      <c r="FW99" s="24">
        <f t="shared" si="156"/>
        <v>1</v>
      </c>
      <c r="FX99" s="24">
        <f t="shared" si="157"/>
        <v>0</v>
      </c>
      <c r="FY99" s="25" t="e">
        <f t="shared" si="158"/>
        <v>#VALUE!</v>
      </c>
      <c r="FZ99" s="24" t="e">
        <f t="shared" si="159"/>
        <v>#VALUE!</v>
      </c>
      <c r="GA99" s="24" t="e">
        <f t="shared" si="160"/>
        <v>#VALUE!</v>
      </c>
      <c r="GB99" s="24">
        <f t="shared" si="171"/>
        <v>1</v>
      </c>
      <c r="GC99" s="24" t="e">
        <f t="shared" si="172"/>
        <v>#VALUE!</v>
      </c>
      <c r="GD99" s="24" t="e">
        <f t="shared" si="173"/>
        <v>#VALUE!</v>
      </c>
      <c r="GE99" s="24" t="e">
        <f t="shared" si="174"/>
        <v>#VALUE!</v>
      </c>
      <c r="GF99" s="24">
        <f t="shared" si="161"/>
        <v>0</v>
      </c>
      <c r="GG99" s="24">
        <f t="shared" si="162"/>
        <v>0</v>
      </c>
      <c r="GH99" s="24">
        <f t="shared" si="163"/>
        <v>0</v>
      </c>
      <c r="GI99" s="24">
        <f t="shared" si="164"/>
        <v>0</v>
      </c>
      <c r="GJ99" s="24">
        <f t="shared" si="165"/>
        <v>2</v>
      </c>
      <c r="GK99" s="24">
        <f t="shared" si="166"/>
        <v>2</v>
      </c>
      <c r="GL99" s="24">
        <f t="shared" si="167"/>
        <v>2</v>
      </c>
      <c r="GM99" s="31">
        <f t="shared" si="168"/>
        <v>2</v>
      </c>
      <c r="GN99" s="13"/>
    </row>
    <row r="100" spans="1:197">
      <c r="A100" s="54"/>
      <c r="B100" s="54"/>
      <c r="C100" s="54"/>
      <c r="D100" s="54"/>
      <c r="E100" s="54"/>
      <c r="F100" s="54"/>
      <c r="G100" s="54"/>
      <c r="H100" s="54"/>
      <c r="I100" s="54"/>
      <c r="J100" s="54"/>
      <c r="K100" s="54"/>
      <c r="L100" s="54"/>
      <c r="M100" s="56"/>
      <c r="N100" s="54"/>
      <c r="O100" s="54"/>
      <c r="P100" s="54"/>
      <c r="Q100" s="56"/>
      <c r="R100" s="54"/>
      <c r="S100" s="54"/>
      <c r="T100" s="54"/>
      <c r="U100" s="56"/>
      <c r="V100" s="54"/>
      <c r="W100" s="54"/>
      <c r="X100" s="56"/>
      <c r="Y100" s="54"/>
      <c r="Z100" s="54"/>
      <c r="AA100" s="54"/>
      <c r="AB100" s="56"/>
      <c r="AC100" s="54"/>
      <c r="AD100" s="54"/>
      <c r="AE100" s="54"/>
      <c r="AF100" s="56"/>
      <c r="AG100" s="54"/>
      <c r="AH100" s="54"/>
      <c r="AI100" s="56"/>
      <c r="AJ100" s="54"/>
      <c r="AK100" s="54"/>
      <c r="AL100" s="56"/>
      <c r="AM100" s="54"/>
      <c r="AN100" s="54"/>
      <c r="AO100" s="54"/>
      <c r="AP100" s="54"/>
      <c r="AQ100" s="54"/>
      <c r="AR100" s="56"/>
      <c r="AS100" s="54"/>
      <c r="AT100" s="54"/>
      <c r="AU100" s="54"/>
      <c r="AV100" s="54"/>
      <c r="AW100" s="54"/>
      <c r="AX100" s="54"/>
      <c r="AY100" s="56"/>
      <c r="AZ100" s="54"/>
      <c r="BA100" s="54"/>
      <c r="BB100" s="54"/>
      <c r="BC100" s="100"/>
      <c r="BD100" s="8"/>
      <c r="BE100" s="8"/>
      <c r="BF100" s="28" t="s">
        <v>277</v>
      </c>
      <c r="BG100" s="28" t="s">
        <v>277</v>
      </c>
      <c r="BH100" s="28" t="s">
        <v>277</v>
      </c>
      <c r="BI100" s="28" t="s">
        <v>277</v>
      </c>
      <c r="BJ100" s="28" t="s">
        <v>277</v>
      </c>
      <c r="BK100" s="28" t="s">
        <v>277</v>
      </c>
      <c r="BL100" s="28" t="s">
        <v>277</v>
      </c>
      <c r="BM100" s="28" t="s">
        <v>277</v>
      </c>
      <c r="BN100" s="28" t="s">
        <v>277</v>
      </c>
      <c r="BO100" s="28" t="s">
        <v>277</v>
      </c>
      <c r="BP100" s="8"/>
      <c r="BQ100" s="22" t="str">
        <f t="shared" si="115"/>
        <v/>
      </c>
      <c r="BR100" s="22" t="str">
        <f>IF(FV100=FALSE,C100,"")</f>
        <v/>
      </c>
      <c r="BS100" s="22" t="str">
        <f>BR102</f>
        <v/>
      </c>
      <c r="BT100" s="22" t="str">
        <f t="shared" si="169"/>
        <v/>
      </c>
      <c r="BU100" s="22" t="str">
        <f t="shared" si="116"/>
        <v/>
      </c>
      <c r="BV100" s="22" t="str">
        <f t="shared" si="117"/>
        <v/>
      </c>
      <c r="BW100" s="22" t="str">
        <f t="shared" ref="BW100:BW163" si="175">IF(FV100=FALSE,F100,"")</f>
        <v/>
      </c>
      <c r="BX100" s="22" t="str">
        <f t="shared" si="170"/>
        <v/>
      </c>
      <c r="BY100" s="22" t="str">
        <f t="shared" ref="BY100:BY163" si="176">IF(FV100=FALSE,K100,"")</f>
        <v/>
      </c>
      <c r="BZ100" s="22" t="str">
        <f t="shared" ref="BZ100:BZ163" si="177">IF(FV100=FALSE,L100,"")</f>
        <v/>
      </c>
      <c r="CA100" s="18"/>
      <c r="CB100" s="3" t="str">
        <f>IF(ET100=1, EQ100,"")</f>
        <v/>
      </c>
      <c r="CC100" s="3" t="str">
        <f>IF(ET100=1, ER100,"")</f>
        <v/>
      </c>
      <c r="CD100" s="3" t="str">
        <f>IF(ET100=1, ES100,"")</f>
        <v/>
      </c>
      <c r="CE100" s="3" t="str">
        <f>CB102</f>
        <v/>
      </c>
      <c r="CF100" s="3" t="str">
        <f>CC102</f>
        <v/>
      </c>
      <c r="CG100" s="3" t="str">
        <f>CD102</f>
        <v/>
      </c>
      <c r="CH100" s="3" t="str">
        <f t="shared" ref="CH100:CH163" si="178">IF(ET100=1, GJ100, "")</f>
        <v/>
      </c>
      <c r="CI100" s="8"/>
      <c r="CJ100" s="3" t="str">
        <f>IF(ET100=2,V100,"")</f>
        <v/>
      </c>
      <c r="CK100" s="3" t="str">
        <f>IF(ET100=2,W100,"")</f>
        <v/>
      </c>
      <c r="CL100" s="3" t="str">
        <f>CJ102</f>
        <v/>
      </c>
      <c r="CM100" s="3" t="str">
        <f>CK102</f>
        <v/>
      </c>
      <c r="CN100" s="8"/>
      <c r="CO100" s="3" t="str">
        <f>IF(ET100=3,AG100,"")</f>
        <v/>
      </c>
      <c r="CP100" s="3" t="str">
        <f>IF(ET100=3,AH100,"")</f>
        <v/>
      </c>
      <c r="CQ100" s="3" t="str">
        <f>CO102</f>
        <v/>
      </c>
      <c r="CR100" s="3" t="str">
        <f>CP102</f>
        <v/>
      </c>
      <c r="CS100" s="8"/>
      <c r="CT100" s="3" t="str">
        <f>IF(ET100=4,AJ100,"")</f>
        <v/>
      </c>
      <c r="CU100" s="3" t="str">
        <f>IF(ET100=4,AK100,"")</f>
        <v/>
      </c>
      <c r="CV100" s="3" t="str">
        <f>CT102</f>
        <v/>
      </c>
      <c r="CW100" s="3" t="str">
        <f>CU102</f>
        <v/>
      </c>
      <c r="CX100" s="8"/>
      <c r="CY100" s="3" t="str">
        <f>IF(ET100=5,AM100,"")</f>
        <v/>
      </c>
      <c r="CZ100" s="3" t="str">
        <f>IF(ET100=5,AN100,"")</f>
        <v/>
      </c>
      <c r="DA100" s="3" t="str">
        <f>IF(ET100=5,AO100,"")</f>
        <v/>
      </c>
      <c r="DB100" s="3" t="str">
        <f>CY102</f>
        <v/>
      </c>
      <c r="DC100" s="3" t="str">
        <f>CZ102</f>
        <v/>
      </c>
      <c r="DD100" s="3" t="str">
        <f>DA102</f>
        <v/>
      </c>
      <c r="DE100" s="3" t="str">
        <f>IF(ET100=5,AP100,"")</f>
        <v/>
      </c>
      <c r="DF100" s="3" t="str">
        <f>IF(ET100=5,AQ100,"")</f>
        <v/>
      </c>
      <c r="DG100" s="3" t="str">
        <f t="shared" ref="DG100:DG163" si="179">IF(ET100=5,GK100,"")</f>
        <v/>
      </c>
      <c r="DH100" s="8"/>
      <c r="DI100" s="3" t="str">
        <f>IF(ET100=6,AS100,"")</f>
        <v/>
      </c>
      <c r="DJ100" s="3" t="str">
        <f>IF(ET100=6,AT100,"")</f>
        <v/>
      </c>
      <c r="DK100" s="3" t="str">
        <f>IF(ET100=6,AU100,"")</f>
        <v/>
      </c>
      <c r="DL100" s="3" t="str">
        <f>IF(ET100=6,AV100,"")</f>
        <v/>
      </c>
      <c r="DM100" s="3" t="str">
        <f>DI102</f>
        <v/>
      </c>
      <c r="DN100" s="3" t="str">
        <f>DJ102</f>
        <v/>
      </c>
      <c r="DO100" s="3" t="str">
        <f>DK102</f>
        <v/>
      </c>
      <c r="DP100" s="3" t="str">
        <f>DL102</f>
        <v/>
      </c>
      <c r="DQ100" s="3" t="str">
        <f>IF(ET100=6,AW100,"")</f>
        <v/>
      </c>
      <c r="DR100" s="3" t="str">
        <f>IF(ET100=6,AX100,"")</f>
        <v/>
      </c>
      <c r="DS100" s="3" t="str">
        <f t="shared" ref="DS100:DS163" si="180">IF(ET100=6,GL100, "")</f>
        <v/>
      </c>
      <c r="DT100" s="8"/>
      <c r="DU100" s="3" t="str">
        <f>IF(ET100=7,AZ100,"")</f>
        <v/>
      </c>
      <c r="DV100" s="3" t="str">
        <f>IF(ET100=7,BA100,"")</f>
        <v/>
      </c>
      <c r="DW100" s="3" t="str">
        <f>IF(ET100=7,BB100,"")</f>
        <v/>
      </c>
      <c r="DX100" s="3" t="str">
        <f>IF(ET100=7,BC100,"")</f>
        <v/>
      </c>
      <c r="DY100" s="3" t="str">
        <f>DU102</f>
        <v/>
      </c>
      <c r="DZ100" s="3" t="str">
        <f>DV102</f>
        <v/>
      </c>
      <c r="EA100" s="3" t="str">
        <f>DW102</f>
        <v/>
      </c>
      <c r="EB100" s="3" t="str">
        <f>DX102</f>
        <v/>
      </c>
      <c r="EC100" s="3" t="str">
        <f t="shared" ref="EC100:EC163" si="181">IF(ET100=7, GM100, "")</f>
        <v/>
      </c>
      <c r="ED100" s="8"/>
      <c r="EE100" s="28" t="s">
        <v>277</v>
      </c>
      <c r="EF100" s="28" t="s">
        <v>277</v>
      </c>
      <c r="EG100" s="28" t="s">
        <v>277</v>
      </c>
      <c r="EH100" s="28" t="s">
        <v>277</v>
      </c>
      <c r="EI100" s="28" t="s">
        <v>277</v>
      </c>
      <c r="EJ100" s="28" t="s">
        <v>277</v>
      </c>
      <c r="EK100" s="28" t="s">
        <v>277</v>
      </c>
      <c r="EL100" s="28" t="s">
        <v>277</v>
      </c>
      <c r="EM100" s="28" t="s">
        <v>277</v>
      </c>
      <c r="EN100" s="28" t="s">
        <v>277</v>
      </c>
      <c r="EO100" s="8"/>
      <c r="EP100" s="9"/>
      <c r="EQ100" s="10" t="str">
        <f t="shared" ref="EQ100:EQ163" si="182">IF(FD100&gt;0, (N100+Y100+R100+AC100), "")</f>
        <v/>
      </c>
      <c r="ER100" s="11" t="str">
        <f t="shared" ref="ER100:ER163" si="183">IF(FD100&gt;0,FE100,"")</f>
        <v/>
      </c>
      <c r="ES100" s="10" t="str">
        <f t="shared" ref="ES100:ES163" si="184">IF(FD100&gt;0, (P100+AA100+T100+AE100), "")</f>
        <v/>
      </c>
      <c r="ET100" s="10">
        <f t="shared" ref="ET100:ET163" si="185">FO100+FP100+FQ100+FR100+FS100+FT100+FU100</f>
        <v>0</v>
      </c>
      <c r="EU100" s="13"/>
      <c r="EV100" s="12" t="b">
        <f t="shared" ref="EV100:EV163" si="186">ISBLANK(N100)</f>
        <v>1</v>
      </c>
      <c r="EW100" s="3" t="b">
        <f t="shared" ref="EW100:EW163" si="187">ISBLANK(R100)</f>
        <v>1</v>
      </c>
      <c r="EX100" s="3" t="b">
        <f t="shared" ref="EX100:EX163" si="188">ISBLANK(Y100)</f>
        <v>1</v>
      </c>
      <c r="EY100" s="3" t="b">
        <f t="shared" ref="EY100:EY163" si="189">ISBLANK(AC100)</f>
        <v>1</v>
      </c>
      <c r="EZ100" s="3">
        <f t="shared" ref="EZ100:EZ163" si="190">IF(EV100=FALSE, 1, 0)</f>
        <v>0</v>
      </c>
      <c r="FA100" s="3">
        <f t="shared" ref="FA100:FA163" si="191">IF(EW100=FALSE, 2, 0)</f>
        <v>0</v>
      </c>
      <c r="FB100" s="3">
        <f t="shared" ref="FB100:FB163" si="192">IF(EX100=FALSE, 1, 0)</f>
        <v>0</v>
      </c>
      <c r="FC100" s="3">
        <f t="shared" ref="FC100:FC163" si="193">IF(EY100=FALSE, 2, 0)</f>
        <v>0</v>
      </c>
      <c r="FD100" s="3">
        <f t="shared" ref="FD100:FD163" si="194">SUM(EZ100:FC100)</f>
        <v>0</v>
      </c>
      <c r="FE100" s="3" t="e">
        <f t="shared" ref="FE100:FE163" si="195">FF100+FH100</f>
        <v>#VALUE!</v>
      </c>
      <c r="FF100" s="3">
        <f t="shared" ref="FF100:FF163" si="196">O100+Z100</f>
        <v>0</v>
      </c>
      <c r="FG100" s="3">
        <f t="shared" ref="FG100:FG163" si="197">S100+AD100</f>
        <v>0</v>
      </c>
      <c r="FH100" s="3" t="e">
        <f t="shared" ref="FH100:FH163" si="198">FG100*SQRT(ES100)</f>
        <v>#VALUE!</v>
      </c>
      <c r="FI100" s="3" t="b">
        <f t="shared" ref="FI100:FI163" si="199">ISBLANK(V100)</f>
        <v>1</v>
      </c>
      <c r="FJ100" s="3" t="b">
        <f t="shared" ref="FJ100:FJ163" si="200">ISBLANK(AG100)</f>
        <v>1</v>
      </c>
      <c r="FK100" s="3" t="b">
        <f t="shared" ref="FK100:FK163" si="201">ISBLANK(AJ100)</f>
        <v>1</v>
      </c>
      <c r="FL100" s="3" t="b">
        <f t="shared" ref="FL100:FL163" si="202">ISBLANK(AM100)</f>
        <v>1</v>
      </c>
      <c r="FM100" s="3" t="b">
        <f t="shared" ref="FM100:FM163" si="203">ISBLANK(AS100)</f>
        <v>1</v>
      </c>
      <c r="FN100" s="3" t="b">
        <f t="shared" ref="FN100:FN163" si="204">ISBLANK(AZ100)</f>
        <v>1</v>
      </c>
      <c r="FO100" s="3">
        <f t="shared" ref="FO100:FO163" si="205">IF(FD100&gt;0, 1, 0)</f>
        <v>0</v>
      </c>
      <c r="FP100" s="3">
        <f t="shared" ref="FP100:FP163" si="206">IF(FI100=FALSE, 2, 0)</f>
        <v>0</v>
      </c>
      <c r="FQ100" s="3">
        <f t="shared" ref="FQ100:FQ163" si="207">IF(FJ100=FALSE, 3, 0)</f>
        <v>0</v>
      </c>
      <c r="FR100" s="3">
        <f t="shared" ref="FR100:FR163" si="208">IF(FK100=FALSE, 4, 0)</f>
        <v>0</v>
      </c>
      <c r="FS100" s="3">
        <f t="shared" ref="FS100:FS163" si="209">IF(FL100=FALSE, 5, 0)</f>
        <v>0</v>
      </c>
      <c r="FT100" s="3">
        <f t="shared" ref="FT100:FT163" si="210">IF(FM100=FALSE, 6, 0)</f>
        <v>0</v>
      </c>
      <c r="FU100" s="3">
        <f t="shared" ref="FU100:FU163" si="211">IF(FN100=FALSE, 7, 0)</f>
        <v>0</v>
      </c>
      <c r="FV100" s="21" t="b">
        <f t="shared" si="155"/>
        <v>1</v>
      </c>
      <c r="FW100" s="24">
        <f t="shared" ref="FW100:FW163" si="212">IF(J100="Higher (more points/events)", 0, 1)</f>
        <v>1</v>
      </c>
      <c r="FX100" s="24">
        <f t="shared" ref="FX100:FX163" si="213">IF(ET100=1, CE100-CB100,0)</f>
        <v>0</v>
      </c>
      <c r="FY100" s="25" t="e">
        <f t="shared" ref="FY100:FY163" si="214">DB100-CY100</f>
        <v>#VALUE!</v>
      </c>
      <c r="FZ100" s="24" t="e">
        <f t="shared" ref="FZ100:FZ163" si="215">(DN100-DM100)-(DJ100-DI100)</f>
        <v>#VALUE!</v>
      </c>
      <c r="GA100" s="24" t="e">
        <f t="shared" ref="GA100:GA163" si="216">DY100-DU100</f>
        <v>#VALUE!</v>
      </c>
      <c r="GB100" s="24">
        <f t="shared" si="171"/>
        <v>1</v>
      </c>
      <c r="GC100" s="24" t="e">
        <f t="shared" si="172"/>
        <v>#VALUE!</v>
      </c>
      <c r="GD100" s="24" t="e">
        <f t="shared" si="173"/>
        <v>#VALUE!</v>
      </c>
      <c r="GE100" s="24" t="e">
        <f t="shared" si="174"/>
        <v>#VALUE!</v>
      </c>
      <c r="GF100" s="24">
        <f t="shared" ref="GF100:GF163" si="217">IF(ET100=1, GB100,0)</f>
        <v>0</v>
      </c>
      <c r="GG100" s="24">
        <f t="shared" ref="GG100:GG163" si="218">IF(ET100=5,GC100,0)</f>
        <v>0</v>
      </c>
      <c r="GH100" s="24">
        <f t="shared" ref="GH100:GH163" si="219">IF(ET100=6,GD100,0)</f>
        <v>0</v>
      </c>
      <c r="GI100" s="24">
        <f t="shared" ref="GI100:GI163" si="220">IF(ET100=7,GE100,0)</f>
        <v>0</v>
      </c>
      <c r="GJ100" s="24">
        <f t="shared" ref="GJ100:GJ163" si="221">IF((FW100=GF100), 3,2)</f>
        <v>2</v>
      </c>
      <c r="GK100" s="24">
        <f t="shared" ref="GK100:GK163" si="222">IF((FW100=GG100), 3,2)</f>
        <v>2</v>
      </c>
      <c r="GL100" s="24">
        <f t="shared" ref="GL100:GL163" si="223">IF((FW100=GH100), 3,2)</f>
        <v>2</v>
      </c>
      <c r="GM100" s="31">
        <f t="shared" ref="GM100:GM163" si="224">IF((FW100=GI100), 3,2)</f>
        <v>2</v>
      </c>
      <c r="GN100" s="13"/>
    </row>
    <row r="101" spans="1:197">
      <c r="A101" s="54"/>
      <c r="B101" s="54"/>
      <c r="C101" s="54"/>
      <c r="D101" s="54"/>
      <c r="E101" s="54"/>
      <c r="F101" s="54"/>
      <c r="G101" s="54"/>
      <c r="H101" s="54"/>
      <c r="I101" s="54"/>
      <c r="J101" s="54"/>
      <c r="K101" s="54"/>
      <c r="L101" s="54"/>
      <c r="M101" s="56"/>
      <c r="N101" s="54"/>
      <c r="O101" s="54"/>
      <c r="P101" s="54"/>
      <c r="Q101" s="56"/>
      <c r="R101" s="54"/>
      <c r="S101" s="54"/>
      <c r="T101" s="54"/>
      <c r="U101" s="56"/>
      <c r="V101" s="54"/>
      <c r="W101" s="54"/>
      <c r="X101" s="56"/>
      <c r="Y101" s="54"/>
      <c r="Z101" s="54"/>
      <c r="AA101" s="54"/>
      <c r="AB101" s="56"/>
      <c r="AC101" s="54"/>
      <c r="AD101" s="54"/>
      <c r="AE101" s="54"/>
      <c r="AF101" s="56"/>
      <c r="AG101" s="54"/>
      <c r="AH101" s="54"/>
      <c r="AI101" s="56"/>
      <c r="AJ101" s="54"/>
      <c r="AK101" s="54"/>
      <c r="AL101" s="56"/>
      <c r="AM101" s="54"/>
      <c r="AN101" s="54"/>
      <c r="AO101" s="54"/>
      <c r="AP101" s="54"/>
      <c r="AQ101" s="54"/>
      <c r="AR101" s="56"/>
      <c r="AS101" s="54"/>
      <c r="AT101" s="54"/>
      <c r="AU101" s="54"/>
      <c r="AV101" s="54"/>
      <c r="AW101" s="54"/>
      <c r="AX101" s="54"/>
      <c r="AY101" s="56"/>
      <c r="AZ101" s="54"/>
      <c r="BA101" s="54"/>
      <c r="BB101" s="54"/>
      <c r="BC101" s="100"/>
      <c r="BD101" s="8"/>
      <c r="BE101" s="8"/>
      <c r="BF101" s="28" t="s">
        <v>277</v>
      </c>
      <c r="BG101" s="28" t="s">
        <v>277</v>
      </c>
      <c r="BH101" s="28" t="s">
        <v>277</v>
      </c>
      <c r="BI101" s="28" t="s">
        <v>277</v>
      </c>
      <c r="BJ101" s="28" t="s">
        <v>277</v>
      </c>
      <c r="BK101" s="28" t="s">
        <v>277</v>
      </c>
      <c r="BL101" s="28" t="s">
        <v>277</v>
      </c>
      <c r="BM101" s="28" t="s">
        <v>277</v>
      </c>
      <c r="BN101" s="28" t="s">
        <v>277</v>
      </c>
      <c r="BO101" s="28" t="s">
        <v>277</v>
      </c>
      <c r="BP101" s="8"/>
      <c r="BQ101" s="22" t="str">
        <f t="shared" si="115"/>
        <v/>
      </c>
      <c r="BR101" s="22" t="str">
        <f>BR100</f>
        <v/>
      </c>
      <c r="BS101" s="22" t="str">
        <f>IF(FV100=FALSE,C102,"")</f>
        <v/>
      </c>
      <c r="BT101" s="22" t="str">
        <f t="shared" si="169"/>
        <v/>
      </c>
      <c r="BU101" s="22" t="str">
        <f t="shared" si="116"/>
        <v/>
      </c>
      <c r="BV101" s="22" t="str">
        <f t="shared" si="117"/>
        <v/>
      </c>
      <c r="BW101" s="22" t="str">
        <f t="shared" si="175"/>
        <v/>
      </c>
      <c r="BX101" s="22" t="str">
        <f t="shared" si="170"/>
        <v/>
      </c>
      <c r="BY101" s="22" t="str">
        <f t="shared" si="176"/>
        <v/>
      </c>
      <c r="BZ101" s="22" t="str">
        <f t="shared" si="177"/>
        <v/>
      </c>
      <c r="CA101" s="18"/>
      <c r="CB101" s="3" t="str">
        <f>CB100</f>
        <v/>
      </c>
      <c r="CC101" s="3" t="str">
        <f>CC100</f>
        <v/>
      </c>
      <c r="CD101" s="3" t="str">
        <f>CD100</f>
        <v/>
      </c>
      <c r="CE101" s="3" t="str">
        <f>IF(ET101=1,EQ102,"")</f>
        <v/>
      </c>
      <c r="CF101" s="3" t="str">
        <f>IF(ET101=1,ER102,"")</f>
        <v/>
      </c>
      <c r="CG101" s="3" t="str">
        <f>IF(ET101=1,ES102,"")</f>
        <v/>
      </c>
      <c r="CH101" s="3" t="str">
        <f t="shared" si="178"/>
        <v/>
      </c>
      <c r="CI101" s="8"/>
      <c r="CJ101" s="3" t="str">
        <f>CJ100</f>
        <v/>
      </c>
      <c r="CK101" s="3" t="str">
        <f>CK100</f>
        <v/>
      </c>
      <c r="CL101" s="3" t="str">
        <f>IF(ET102=2,V102,"")</f>
        <v/>
      </c>
      <c r="CM101" s="3" t="str">
        <f>IF(ET102=2,W102,"")</f>
        <v/>
      </c>
      <c r="CN101" s="8"/>
      <c r="CO101" s="3" t="str">
        <f>CO100</f>
        <v/>
      </c>
      <c r="CP101" s="3" t="str">
        <f>CP100</f>
        <v/>
      </c>
      <c r="CQ101" s="3" t="str">
        <f>IF(ET101=3,AG102,"")</f>
        <v/>
      </c>
      <c r="CR101" s="3" t="str">
        <f>IF(ET101=3,AH102,"")</f>
        <v/>
      </c>
      <c r="CS101" s="8"/>
      <c r="CT101" s="3" t="str">
        <f>CT100</f>
        <v/>
      </c>
      <c r="CU101" s="3" t="str">
        <f>CU100</f>
        <v/>
      </c>
      <c r="CV101" s="3" t="str">
        <f>IF(ET101=4,AJ102,"")</f>
        <v/>
      </c>
      <c r="CW101" s="3" t="str">
        <f>IF(ET101=4,AK102,"")</f>
        <v/>
      </c>
      <c r="CX101" s="8"/>
      <c r="CY101" s="3" t="str">
        <f>CY100</f>
        <v/>
      </c>
      <c r="CZ101" s="3" t="str">
        <f>CZ100</f>
        <v/>
      </c>
      <c r="DA101" s="3" t="str">
        <f>DA100</f>
        <v/>
      </c>
      <c r="DB101" s="3" t="str">
        <f>IF(ET101=5,AM102,"")</f>
        <v/>
      </c>
      <c r="DC101" s="3" t="str">
        <f>IF(ET101=5,AN102,"")</f>
        <v/>
      </c>
      <c r="DD101" s="3" t="str">
        <f>IF(ET101=5,AO102,"")</f>
        <v/>
      </c>
      <c r="DE101" s="3" t="str">
        <f>DE100</f>
        <v/>
      </c>
      <c r="DF101" s="3" t="str">
        <f>DF100</f>
        <v/>
      </c>
      <c r="DG101" s="3" t="str">
        <f t="shared" si="179"/>
        <v/>
      </c>
      <c r="DH101" s="8"/>
      <c r="DI101" s="3" t="str">
        <f>DI100</f>
        <v/>
      </c>
      <c r="DJ101" s="3" t="str">
        <f>DJ100</f>
        <v/>
      </c>
      <c r="DK101" s="3" t="str">
        <f>DK100</f>
        <v/>
      </c>
      <c r="DL101" s="3" t="str">
        <f>DL100</f>
        <v/>
      </c>
      <c r="DM101" s="3" t="str">
        <f>IF(ET100=6,AS102,"")</f>
        <v/>
      </c>
      <c r="DN101" s="3" t="str">
        <f>IF(ET100=6,AT102,"")</f>
        <v/>
      </c>
      <c r="DO101" s="3" t="str">
        <f>IF(ET100=6,AU102,"")</f>
        <v/>
      </c>
      <c r="DP101" s="3" t="str">
        <f>IF(ET100=6,AV102,"")</f>
        <v/>
      </c>
      <c r="DQ101" s="3" t="str">
        <f>DQ100</f>
        <v/>
      </c>
      <c r="DR101" s="3" t="str">
        <f>DR100</f>
        <v/>
      </c>
      <c r="DS101" s="3" t="str">
        <f t="shared" si="180"/>
        <v/>
      </c>
      <c r="DT101" s="8"/>
      <c r="DU101" s="3" t="str">
        <f>DU100</f>
        <v/>
      </c>
      <c r="DV101" s="3" t="str">
        <f>DV100</f>
        <v/>
      </c>
      <c r="DW101" s="3" t="str">
        <f>DW100</f>
        <v/>
      </c>
      <c r="DX101" s="3" t="str">
        <f>DX100</f>
        <v/>
      </c>
      <c r="DY101" s="3" t="str">
        <f>IF(ET100=7,AZ102,"")</f>
        <v/>
      </c>
      <c r="DZ101" s="3" t="str">
        <f>IF(ET100=7,BA102,"")</f>
        <v/>
      </c>
      <c r="EA101" s="3" t="str">
        <f>IF(ET100=7,BB102,"")</f>
        <v/>
      </c>
      <c r="EB101" s="3" t="str">
        <f>IF(ET100=7,BC102,"")</f>
        <v/>
      </c>
      <c r="EC101" s="3" t="str">
        <f t="shared" si="181"/>
        <v/>
      </c>
      <c r="ED101" s="8"/>
      <c r="EE101" s="28" t="s">
        <v>277</v>
      </c>
      <c r="EF101" s="28" t="s">
        <v>277</v>
      </c>
      <c r="EG101" s="28" t="s">
        <v>277</v>
      </c>
      <c r="EH101" s="28" t="s">
        <v>277</v>
      </c>
      <c r="EI101" s="28" t="s">
        <v>277</v>
      </c>
      <c r="EJ101" s="28" t="s">
        <v>277</v>
      </c>
      <c r="EK101" s="28" t="s">
        <v>277</v>
      </c>
      <c r="EL101" s="28" t="s">
        <v>277</v>
      </c>
      <c r="EM101" s="28" t="s">
        <v>277</v>
      </c>
      <c r="EN101" s="28" t="s">
        <v>277</v>
      </c>
      <c r="EO101" s="8"/>
      <c r="EP101" s="9"/>
      <c r="EQ101" s="10" t="str">
        <f t="shared" si="182"/>
        <v/>
      </c>
      <c r="ER101" s="11" t="str">
        <f t="shared" si="183"/>
        <v/>
      </c>
      <c r="ES101" s="10" t="str">
        <f t="shared" si="184"/>
        <v/>
      </c>
      <c r="ET101" s="10">
        <f t="shared" si="185"/>
        <v>0</v>
      </c>
      <c r="EU101" s="13"/>
      <c r="EV101" s="12" t="b">
        <f t="shared" si="186"/>
        <v>1</v>
      </c>
      <c r="EW101" s="3" t="b">
        <f t="shared" si="187"/>
        <v>1</v>
      </c>
      <c r="EX101" s="3" t="b">
        <f t="shared" si="188"/>
        <v>1</v>
      </c>
      <c r="EY101" s="3" t="b">
        <f t="shared" si="189"/>
        <v>1</v>
      </c>
      <c r="EZ101" s="3">
        <f t="shared" si="190"/>
        <v>0</v>
      </c>
      <c r="FA101" s="3">
        <f t="shared" si="191"/>
        <v>0</v>
      </c>
      <c r="FB101" s="3">
        <f t="shared" si="192"/>
        <v>0</v>
      </c>
      <c r="FC101" s="3">
        <f t="shared" si="193"/>
        <v>0</v>
      </c>
      <c r="FD101" s="3">
        <f t="shared" si="194"/>
        <v>0</v>
      </c>
      <c r="FE101" s="3" t="e">
        <f t="shared" si="195"/>
        <v>#VALUE!</v>
      </c>
      <c r="FF101" s="3">
        <f t="shared" si="196"/>
        <v>0</v>
      </c>
      <c r="FG101" s="3">
        <f t="shared" si="197"/>
        <v>0</v>
      </c>
      <c r="FH101" s="3" t="e">
        <f t="shared" si="198"/>
        <v>#VALUE!</v>
      </c>
      <c r="FI101" s="3" t="b">
        <f t="shared" si="199"/>
        <v>1</v>
      </c>
      <c r="FJ101" s="3" t="b">
        <f t="shared" si="200"/>
        <v>1</v>
      </c>
      <c r="FK101" s="3" t="b">
        <f t="shared" si="201"/>
        <v>1</v>
      </c>
      <c r="FL101" s="3" t="b">
        <f t="shared" si="202"/>
        <v>1</v>
      </c>
      <c r="FM101" s="3" t="b">
        <f t="shared" si="203"/>
        <v>1</v>
      </c>
      <c r="FN101" s="3" t="b">
        <f t="shared" si="204"/>
        <v>1</v>
      </c>
      <c r="FO101" s="3">
        <f t="shared" si="205"/>
        <v>0</v>
      </c>
      <c r="FP101" s="3">
        <f t="shared" si="206"/>
        <v>0</v>
      </c>
      <c r="FQ101" s="3">
        <f t="shared" si="207"/>
        <v>0</v>
      </c>
      <c r="FR101" s="3">
        <f t="shared" si="208"/>
        <v>0</v>
      </c>
      <c r="FS101" s="3">
        <f t="shared" si="209"/>
        <v>0</v>
      </c>
      <c r="FT101" s="3">
        <f t="shared" si="210"/>
        <v>0</v>
      </c>
      <c r="FU101" s="3">
        <f t="shared" si="211"/>
        <v>0</v>
      </c>
      <c r="FV101" s="21" t="b">
        <f t="shared" si="155"/>
        <v>1</v>
      </c>
      <c r="FW101" s="24">
        <f t="shared" si="212"/>
        <v>1</v>
      </c>
      <c r="FX101" s="24">
        <f t="shared" si="213"/>
        <v>0</v>
      </c>
      <c r="FY101" s="25" t="e">
        <f t="shared" si="214"/>
        <v>#VALUE!</v>
      </c>
      <c r="FZ101" s="24" t="e">
        <f t="shared" si="215"/>
        <v>#VALUE!</v>
      </c>
      <c r="GA101" s="24" t="e">
        <f t="shared" si="216"/>
        <v>#VALUE!</v>
      </c>
      <c r="GB101" s="24">
        <f t="shared" si="171"/>
        <v>1</v>
      </c>
      <c r="GC101" s="24" t="e">
        <f t="shared" si="172"/>
        <v>#VALUE!</v>
      </c>
      <c r="GD101" s="24" t="e">
        <f t="shared" si="173"/>
        <v>#VALUE!</v>
      </c>
      <c r="GE101" s="24" t="e">
        <f t="shared" si="174"/>
        <v>#VALUE!</v>
      </c>
      <c r="GF101" s="24">
        <f t="shared" si="217"/>
        <v>0</v>
      </c>
      <c r="GG101" s="24">
        <f t="shared" si="218"/>
        <v>0</v>
      </c>
      <c r="GH101" s="24">
        <f t="shared" si="219"/>
        <v>0</v>
      </c>
      <c r="GI101" s="24">
        <f t="shared" si="220"/>
        <v>0</v>
      </c>
      <c r="GJ101" s="24">
        <f t="shared" si="221"/>
        <v>2</v>
      </c>
      <c r="GK101" s="24">
        <f t="shared" si="222"/>
        <v>2</v>
      </c>
      <c r="GL101" s="24">
        <f t="shared" si="223"/>
        <v>2</v>
      </c>
      <c r="GM101" s="31">
        <f t="shared" si="224"/>
        <v>2</v>
      </c>
      <c r="GN101" s="13"/>
    </row>
    <row r="102" spans="1:197">
      <c r="A102" s="54"/>
      <c r="B102" s="54"/>
      <c r="C102" s="54"/>
      <c r="D102" s="54"/>
      <c r="E102" s="54"/>
      <c r="F102" s="54"/>
      <c r="G102" s="54"/>
      <c r="H102" s="54"/>
      <c r="I102" s="54"/>
      <c r="J102" s="54"/>
      <c r="K102" s="54"/>
      <c r="L102" s="54"/>
      <c r="M102" s="56"/>
      <c r="N102" s="54"/>
      <c r="O102" s="54"/>
      <c r="P102" s="54"/>
      <c r="Q102" s="56"/>
      <c r="R102" s="54"/>
      <c r="S102" s="54"/>
      <c r="T102" s="54"/>
      <c r="U102" s="56"/>
      <c r="V102" s="54"/>
      <c r="W102" s="54"/>
      <c r="X102" s="56"/>
      <c r="Y102" s="54"/>
      <c r="Z102" s="54"/>
      <c r="AA102" s="54"/>
      <c r="AB102" s="56"/>
      <c r="AC102" s="54"/>
      <c r="AD102" s="54"/>
      <c r="AE102" s="54"/>
      <c r="AF102" s="56"/>
      <c r="AG102" s="54"/>
      <c r="AH102" s="54"/>
      <c r="AI102" s="56"/>
      <c r="AJ102" s="54"/>
      <c r="AK102" s="54"/>
      <c r="AL102" s="56"/>
      <c r="AM102" s="54"/>
      <c r="AN102" s="54"/>
      <c r="AO102" s="54"/>
      <c r="AP102" s="54"/>
      <c r="AQ102" s="54"/>
      <c r="AR102" s="56"/>
      <c r="AS102" s="54"/>
      <c r="AT102" s="54"/>
      <c r="AU102" s="54"/>
      <c r="AV102" s="54"/>
      <c r="AW102" s="54"/>
      <c r="AX102" s="54"/>
      <c r="AY102" s="56"/>
      <c r="AZ102" s="54"/>
      <c r="BA102" s="54"/>
      <c r="BB102" s="54"/>
      <c r="BC102" s="100"/>
      <c r="BD102" s="8"/>
      <c r="BE102" s="8"/>
      <c r="BF102" s="28" t="s">
        <v>277</v>
      </c>
      <c r="BG102" s="28" t="s">
        <v>277</v>
      </c>
      <c r="BH102" s="28" t="s">
        <v>277</v>
      </c>
      <c r="BI102" s="28" t="s">
        <v>277</v>
      </c>
      <c r="BJ102" s="28" t="s">
        <v>277</v>
      </c>
      <c r="BK102" s="28" t="s">
        <v>277</v>
      </c>
      <c r="BL102" s="28" t="s">
        <v>277</v>
      </c>
      <c r="BM102" s="28" t="s">
        <v>277</v>
      </c>
      <c r="BN102" s="28" t="s">
        <v>277</v>
      </c>
      <c r="BO102" s="28" t="s">
        <v>277</v>
      </c>
      <c r="BP102" s="8"/>
      <c r="BQ102" s="22" t="str">
        <f t="shared" si="115"/>
        <v/>
      </c>
      <c r="BR102" s="22" t="str">
        <f>IF(FV100=FALSE,C101,"")</f>
        <v/>
      </c>
      <c r="BS102" s="22" t="str">
        <f>BS101</f>
        <v/>
      </c>
      <c r="BT102" s="22" t="str">
        <f t="shared" si="169"/>
        <v/>
      </c>
      <c r="BU102" s="22" t="str">
        <f t="shared" si="116"/>
        <v/>
      </c>
      <c r="BV102" s="22" t="str">
        <f t="shared" si="117"/>
        <v/>
      </c>
      <c r="BW102" s="22" t="str">
        <f t="shared" si="175"/>
        <v/>
      </c>
      <c r="BX102" s="22" t="str">
        <f t="shared" si="170"/>
        <v/>
      </c>
      <c r="BY102" s="22" t="str">
        <f t="shared" si="176"/>
        <v/>
      </c>
      <c r="BZ102" s="22" t="str">
        <f t="shared" si="177"/>
        <v/>
      </c>
      <c r="CA102" s="18"/>
      <c r="CB102" s="3" t="str">
        <f>IF(ET100=1, EQ101,"")</f>
        <v/>
      </c>
      <c r="CC102" s="3" t="str">
        <f>IF(ET100=1, ER101,"")</f>
        <v/>
      </c>
      <c r="CD102" s="3" t="str">
        <f>IF(ET100=1, ES101,"")</f>
        <v/>
      </c>
      <c r="CE102" s="3" t="str">
        <f>CE101</f>
        <v/>
      </c>
      <c r="CF102" s="3" t="str">
        <f>CF101</f>
        <v/>
      </c>
      <c r="CG102" s="3" t="str">
        <f>CG101</f>
        <v/>
      </c>
      <c r="CH102" s="3" t="str">
        <f t="shared" si="178"/>
        <v/>
      </c>
      <c r="CI102" s="8"/>
      <c r="CJ102" s="3" t="str">
        <f>IF(ET102=2,V101,"")</f>
        <v/>
      </c>
      <c r="CK102" s="3" t="str">
        <f>IF(ET102=2,W101,"")</f>
        <v/>
      </c>
      <c r="CL102" s="3" t="str">
        <f>CL101</f>
        <v/>
      </c>
      <c r="CM102" s="3" t="str">
        <f>CM101</f>
        <v/>
      </c>
      <c r="CN102" s="8"/>
      <c r="CO102" s="3" t="str">
        <f>IF(ET102=3,AG101,"")</f>
        <v/>
      </c>
      <c r="CP102" s="3" t="str">
        <f>IF(ET102=3,AH101,"")</f>
        <v/>
      </c>
      <c r="CQ102" s="3" t="str">
        <f>CQ101</f>
        <v/>
      </c>
      <c r="CR102" s="3" t="str">
        <f>CR101</f>
        <v/>
      </c>
      <c r="CS102" s="8"/>
      <c r="CT102" s="3" t="str">
        <f>IF(ET102=4,AJ101,"")</f>
        <v/>
      </c>
      <c r="CU102" s="3" t="str">
        <f>IF(ET102=4,AK101,"")</f>
        <v/>
      </c>
      <c r="CV102" s="3" t="str">
        <f>CV101</f>
        <v/>
      </c>
      <c r="CW102" s="3" t="str">
        <f>CW101</f>
        <v/>
      </c>
      <c r="CX102" s="8"/>
      <c r="CY102" s="3" t="str">
        <f>IF(ET102=5,AM101,"")</f>
        <v/>
      </c>
      <c r="CZ102" s="3" t="str">
        <f>IF(ET102=5,AN101,"")</f>
        <v/>
      </c>
      <c r="DA102" s="3" t="str">
        <f>IF(ET102=5,AO101,"")</f>
        <v/>
      </c>
      <c r="DB102" s="3" t="str">
        <f>DB101</f>
        <v/>
      </c>
      <c r="DC102" s="3" t="str">
        <f>DC101</f>
        <v/>
      </c>
      <c r="DD102" s="3" t="str">
        <f>DD101</f>
        <v/>
      </c>
      <c r="DE102" s="3" t="str">
        <f>DE101</f>
        <v/>
      </c>
      <c r="DF102" s="3" t="str">
        <f>DF101</f>
        <v/>
      </c>
      <c r="DG102" s="3" t="str">
        <f t="shared" si="179"/>
        <v/>
      </c>
      <c r="DH102" s="8"/>
      <c r="DI102" s="3" t="str">
        <f>IF(ET100=6,AS101,"")</f>
        <v/>
      </c>
      <c r="DJ102" s="3" t="str">
        <f>IF(ET100=6,AT101,"")</f>
        <v/>
      </c>
      <c r="DK102" s="3" t="str">
        <f>IF(ET100=6,AU101,"")</f>
        <v/>
      </c>
      <c r="DL102" s="3" t="str">
        <f>IF(ET100=6,AV101,"")</f>
        <v/>
      </c>
      <c r="DM102" s="3" t="str">
        <f>DM101</f>
        <v/>
      </c>
      <c r="DN102" s="3" t="str">
        <f>DN101</f>
        <v/>
      </c>
      <c r="DO102" s="3" t="str">
        <f>DO101</f>
        <v/>
      </c>
      <c r="DP102" s="3" t="str">
        <f>DP101</f>
        <v/>
      </c>
      <c r="DQ102" s="3" t="str">
        <f>DQ101</f>
        <v/>
      </c>
      <c r="DR102" s="3" t="str">
        <f>DR101</f>
        <v/>
      </c>
      <c r="DS102" s="3" t="str">
        <f t="shared" si="180"/>
        <v/>
      </c>
      <c r="DT102" s="8"/>
      <c r="DU102" s="3" t="str">
        <f>IF(ET100=7,AZ101,"")</f>
        <v/>
      </c>
      <c r="DV102" s="3" t="str">
        <f>IF(ET100=7,BA101,"")</f>
        <v/>
      </c>
      <c r="DW102" s="3" t="str">
        <f>IF(ET100=7,BB101,"")</f>
        <v/>
      </c>
      <c r="DX102" s="3" t="str">
        <f>IF(ET100=7,BC101,"")</f>
        <v/>
      </c>
      <c r="DY102" s="3" t="str">
        <f>DY101</f>
        <v/>
      </c>
      <c r="DZ102" s="3" t="str">
        <f>DZ101</f>
        <v/>
      </c>
      <c r="EA102" s="3" t="str">
        <f>EA101</f>
        <v/>
      </c>
      <c r="EB102" s="3" t="str">
        <f>EB101</f>
        <v/>
      </c>
      <c r="EC102" s="3" t="str">
        <f t="shared" si="181"/>
        <v/>
      </c>
      <c r="ED102" s="8"/>
      <c r="EE102" s="28" t="s">
        <v>277</v>
      </c>
      <c r="EF102" s="28" t="s">
        <v>277</v>
      </c>
      <c r="EG102" s="28" t="s">
        <v>277</v>
      </c>
      <c r="EH102" s="28" t="s">
        <v>277</v>
      </c>
      <c r="EI102" s="28" t="s">
        <v>277</v>
      </c>
      <c r="EJ102" s="28" t="s">
        <v>277</v>
      </c>
      <c r="EK102" s="28" t="s">
        <v>277</v>
      </c>
      <c r="EL102" s="28" t="s">
        <v>277</v>
      </c>
      <c r="EM102" s="28" t="s">
        <v>277</v>
      </c>
      <c r="EN102" s="28" t="s">
        <v>277</v>
      </c>
      <c r="EO102" s="8"/>
      <c r="EP102" s="9"/>
      <c r="EQ102" s="10" t="str">
        <f t="shared" si="182"/>
        <v/>
      </c>
      <c r="ER102" s="11" t="str">
        <f t="shared" si="183"/>
        <v/>
      </c>
      <c r="ES102" s="10" t="str">
        <f t="shared" si="184"/>
        <v/>
      </c>
      <c r="ET102" s="10">
        <f t="shared" si="185"/>
        <v>0</v>
      </c>
      <c r="EU102" s="13"/>
      <c r="EV102" s="12" t="b">
        <f t="shared" si="186"/>
        <v>1</v>
      </c>
      <c r="EW102" s="3" t="b">
        <f t="shared" si="187"/>
        <v>1</v>
      </c>
      <c r="EX102" s="3" t="b">
        <f t="shared" si="188"/>
        <v>1</v>
      </c>
      <c r="EY102" s="3" t="b">
        <f t="shared" si="189"/>
        <v>1</v>
      </c>
      <c r="EZ102" s="3">
        <f t="shared" si="190"/>
        <v>0</v>
      </c>
      <c r="FA102" s="3">
        <f t="shared" si="191"/>
        <v>0</v>
      </c>
      <c r="FB102" s="3">
        <f t="shared" si="192"/>
        <v>0</v>
      </c>
      <c r="FC102" s="3">
        <f t="shared" si="193"/>
        <v>0</v>
      </c>
      <c r="FD102" s="3">
        <f t="shared" si="194"/>
        <v>0</v>
      </c>
      <c r="FE102" s="3" t="e">
        <f t="shared" si="195"/>
        <v>#VALUE!</v>
      </c>
      <c r="FF102" s="3">
        <f t="shared" si="196"/>
        <v>0</v>
      </c>
      <c r="FG102" s="3">
        <f t="shared" si="197"/>
        <v>0</v>
      </c>
      <c r="FH102" s="3" t="e">
        <f t="shared" si="198"/>
        <v>#VALUE!</v>
      </c>
      <c r="FI102" s="3" t="b">
        <f t="shared" si="199"/>
        <v>1</v>
      </c>
      <c r="FJ102" s="3" t="b">
        <f t="shared" si="200"/>
        <v>1</v>
      </c>
      <c r="FK102" s="3" t="b">
        <f t="shared" si="201"/>
        <v>1</v>
      </c>
      <c r="FL102" s="3" t="b">
        <f t="shared" si="202"/>
        <v>1</v>
      </c>
      <c r="FM102" s="3" t="b">
        <f t="shared" si="203"/>
        <v>1</v>
      </c>
      <c r="FN102" s="3" t="b">
        <f t="shared" si="204"/>
        <v>1</v>
      </c>
      <c r="FO102" s="3">
        <f t="shared" si="205"/>
        <v>0</v>
      </c>
      <c r="FP102" s="3">
        <f t="shared" si="206"/>
        <v>0</v>
      </c>
      <c r="FQ102" s="3">
        <f t="shared" si="207"/>
        <v>0</v>
      </c>
      <c r="FR102" s="3">
        <f t="shared" si="208"/>
        <v>0</v>
      </c>
      <c r="FS102" s="3">
        <f t="shared" si="209"/>
        <v>0</v>
      </c>
      <c r="FT102" s="3">
        <f t="shared" si="210"/>
        <v>0</v>
      </c>
      <c r="FU102" s="3">
        <f t="shared" si="211"/>
        <v>0</v>
      </c>
      <c r="FV102" s="21" t="b">
        <f t="shared" si="155"/>
        <v>1</v>
      </c>
      <c r="FW102" s="24">
        <f t="shared" si="212"/>
        <v>1</v>
      </c>
      <c r="FX102" s="24">
        <f t="shared" si="213"/>
        <v>0</v>
      </c>
      <c r="FY102" s="25" t="e">
        <f t="shared" si="214"/>
        <v>#VALUE!</v>
      </c>
      <c r="FZ102" s="24" t="e">
        <f t="shared" si="215"/>
        <v>#VALUE!</v>
      </c>
      <c r="GA102" s="24" t="e">
        <f t="shared" si="216"/>
        <v>#VALUE!</v>
      </c>
      <c r="GB102" s="24">
        <f t="shared" si="171"/>
        <v>1</v>
      </c>
      <c r="GC102" s="24" t="e">
        <f t="shared" si="172"/>
        <v>#VALUE!</v>
      </c>
      <c r="GD102" s="24" t="e">
        <f t="shared" si="173"/>
        <v>#VALUE!</v>
      </c>
      <c r="GE102" s="24" t="e">
        <f t="shared" si="174"/>
        <v>#VALUE!</v>
      </c>
      <c r="GF102" s="24">
        <f t="shared" si="217"/>
        <v>0</v>
      </c>
      <c r="GG102" s="24">
        <f t="shared" si="218"/>
        <v>0</v>
      </c>
      <c r="GH102" s="24">
        <f t="shared" si="219"/>
        <v>0</v>
      </c>
      <c r="GI102" s="24">
        <f t="shared" si="220"/>
        <v>0</v>
      </c>
      <c r="GJ102" s="24">
        <f t="shared" si="221"/>
        <v>2</v>
      </c>
      <c r="GK102" s="24">
        <f t="shared" si="222"/>
        <v>2</v>
      </c>
      <c r="GL102" s="24">
        <f t="shared" si="223"/>
        <v>2</v>
      </c>
      <c r="GM102" s="31">
        <f t="shared" si="224"/>
        <v>2</v>
      </c>
      <c r="GN102" s="13"/>
    </row>
    <row r="103" spans="1:197">
      <c r="A103" s="54"/>
      <c r="B103" s="54"/>
      <c r="C103" s="54"/>
      <c r="D103" s="54"/>
      <c r="E103" s="54"/>
      <c r="F103" s="54"/>
      <c r="G103" s="54"/>
      <c r="H103" s="54"/>
      <c r="I103" s="54"/>
      <c r="J103" s="54"/>
      <c r="K103" s="54"/>
      <c r="L103" s="54"/>
      <c r="M103" s="56"/>
      <c r="N103" s="54"/>
      <c r="O103" s="54"/>
      <c r="P103" s="54"/>
      <c r="Q103" s="56"/>
      <c r="R103" s="54"/>
      <c r="S103" s="54"/>
      <c r="T103" s="54"/>
      <c r="U103" s="56"/>
      <c r="V103" s="54"/>
      <c r="W103" s="54"/>
      <c r="X103" s="56"/>
      <c r="Y103" s="54"/>
      <c r="Z103" s="54"/>
      <c r="AA103" s="54"/>
      <c r="AB103" s="56"/>
      <c r="AC103" s="54"/>
      <c r="AD103" s="54"/>
      <c r="AE103" s="54"/>
      <c r="AF103" s="56"/>
      <c r="AG103" s="54"/>
      <c r="AH103" s="54"/>
      <c r="AI103" s="56"/>
      <c r="AJ103" s="54"/>
      <c r="AK103" s="54"/>
      <c r="AL103" s="56"/>
      <c r="AM103" s="54"/>
      <c r="AN103" s="54"/>
      <c r="AO103" s="54"/>
      <c r="AP103" s="54"/>
      <c r="AQ103" s="54"/>
      <c r="AR103" s="56"/>
      <c r="AS103" s="54"/>
      <c r="AT103" s="54"/>
      <c r="AU103" s="54"/>
      <c r="AV103" s="54"/>
      <c r="AW103" s="54"/>
      <c r="AX103" s="54"/>
      <c r="AY103" s="56"/>
      <c r="AZ103" s="54"/>
      <c r="BA103" s="54"/>
      <c r="BB103" s="54"/>
      <c r="BC103" s="100"/>
      <c r="BD103" s="8"/>
      <c r="BE103" s="8"/>
      <c r="BF103" s="28" t="s">
        <v>277</v>
      </c>
      <c r="BG103" s="28" t="s">
        <v>277</v>
      </c>
      <c r="BH103" s="28" t="s">
        <v>277</v>
      </c>
      <c r="BI103" s="28" t="s">
        <v>277</v>
      </c>
      <c r="BJ103" s="28" t="s">
        <v>277</v>
      </c>
      <c r="BK103" s="28" t="s">
        <v>277</v>
      </c>
      <c r="BL103" s="28" t="s">
        <v>277</v>
      </c>
      <c r="BM103" s="28" t="s">
        <v>277</v>
      </c>
      <c r="BN103" s="28" t="s">
        <v>277</v>
      </c>
      <c r="BO103" s="28" t="s">
        <v>277</v>
      </c>
      <c r="BP103" s="8"/>
      <c r="BQ103" s="22" t="str">
        <f t="shared" si="115"/>
        <v/>
      </c>
      <c r="BR103" s="22" t="str">
        <f>IF(FV103=FALSE,C103,"")</f>
        <v/>
      </c>
      <c r="BS103" s="22" t="str">
        <f>BR105</f>
        <v/>
      </c>
      <c r="BT103" s="22" t="str">
        <f t="shared" si="169"/>
        <v/>
      </c>
      <c r="BU103" s="22" t="str">
        <f t="shared" si="116"/>
        <v/>
      </c>
      <c r="BV103" s="22" t="str">
        <f t="shared" si="117"/>
        <v/>
      </c>
      <c r="BW103" s="22" t="str">
        <f t="shared" si="175"/>
        <v/>
      </c>
      <c r="BX103" s="22" t="str">
        <f t="shared" si="170"/>
        <v/>
      </c>
      <c r="BY103" s="22" t="str">
        <f t="shared" si="176"/>
        <v/>
      </c>
      <c r="BZ103" s="22" t="str">
        <f t="shared" si="177"/>
        <v/>
      </c>
      <c r="CA103" s="18"/>
      <c r="CB103" s="3" t="str">
        <f>IF(ET103=1, EQ103,"")</f>
        <v/>
      </c>
      <c r="CC103" s="3" t="str">
        <f>IF(ET103=1, ER103,"")</f>
        <v/>
      </c>
      <c r="CD103" s="3" t="str">
        <f>IF(ET103=1, ES103,"")</f>
        <v/>
      </c>
      <c r="CE103" s="3" t="str">
        <f>CB105</f>
        <v/>
      </c>
      <c r="CF103" s="3" t="str">
        <f>CC105</f>
        <v/>
      </c>
      <c r="CG103" s="3" t="str">
        <f>CD105</f>
        <v/>
      </c>
      <c r="CH103" s="3" t="str">
        <f t="shared" si="178"/>
        <v/>
      </c>
      <c r="CI103" s="8"/>
      <c r="CJ103" s="3" t="str">
        <f>IF(ET103=2,V103,"")</f>
        <v/>
      </c>
      <c r="CK103" s="3" t="str">
        <f>IF(ET103=2,W103,"")</f>
        <v/>
      </c>
      <c r="CL103" s="3" t="str">
        <f>CJ105</f>
        <v/>
      </c>
      <c r="CM103" s="3" t="str">
        <f>CK105</f>
        <v/>
      </c>
      <c r="CN103" s="8"/>
      <c r="CO103" s="3" t="str">
        <f>IF(ET103=3,AG103,"")</f>
        <v/>
      </c>
      <c r="CP103" s="3" t="str">
        <f>IF(ET103=3,AH103,"")</f>
        <v/>
      </c>
      <c r="CQ103" s="3" t="str">
        <f>CO105</f>
        <v/>
      </c>
      <c r="CR103" s="3" t="str">
        <f>CP105</f>
        <v/>
      </c>
      <c r="CS103" s="8"/>
      <c r="CT103" s="3" t="str">
        <f>IF(ET103=4,AJ103,"")</f>
        <v/>
      </c>
      <c r="CU103" s="3" t="str">
        <f>IF(ET103=4,AK103,"")</f>
        <v/>
      </c>
      <c r="CV103" s="3" t="str">
        <f>CT105</f>
        <v/>
      </c>
      <c r="CW103" s="3" t="str">
        <f>CU105</f>
        <v/>
      </c>
      <c r="CX103" s="8"/>
      <c r="CY103" s="3" t="str">
        <f>IF(ET103=5,AM103,"")</f>
        <v/>
      </c>
      <c r="CZ103" s="3" t="str">
        <f>IF(ET103=5,AN103,"")</f>
        <v/>
      </c>
      <c r="DA103" s="3" t="str">
        <f>IF(ET103=5,AO103,"")</f>
        <v/>
      </c>
      <c r="DB103" s="3" t="str">
        <f>CY105</f>
        <v/>
      </c>
      <c r="DC103" s="3" t="str">
        <f>CZ105</f>
        <v/>
      </c>
      <c r="DD103" s="3" t="str">
        <f>DA105</f>
        <v/>
      </c>
      <c r="DE103" s="3" t="str">
        <f>IF(ET103=5,AP103,"")</f>
        <v/>
      </c>
      <c r="DF103" s="3" t="str">
        <f>IF(ET103=5,AQ103,"")</f>
        <v/>
      </c>
      <c r="DG103" s="3" t="str">
        <f t="shared" si="179"/>
        <v/>
      </c>
      <c r="DH103" s="8"/>
      <c r="DI103" s="3" t="str">
        <f>IF(ET103=6,AS103,"")</f>
        <v/>
      </c>
      <c r="DJ103" s="3" t="str">
        <f>IF(ET103=6,AT103,"")</f>
        <v/>
      </c>
      <c r="DK103" s="3" t="str">
        <f>IF(ET103=6,AU103,"")</f>
        <v/>
      </c>
      <c r="DL103" s="3" t="str">
        <f>IF(ET103=6,AV103,"")</f>
        <v/>
      </c>
      <c r="DM103" s="3" t="str">
        <f>DI105</f>
        <v/>
      </c>
      <c r="DN103" s="3" t="str">
        <f>DJ105</f>
        <v/>
      </c>
      <c r="DO103" s="3" t="str">
        <f>DK105</f>
        <v/>
      </c>
      <c r="DP103" s="3" t="str">
        <f>DL105</f>
        <v/>
      </c>
      <c r="DQ103" s="3" t="str">
        <f>IF(ET103=6,AW103,"")</f>
        <v/>
      </c>
      <c r="DR103" s="3" t="str">
        <f>IF(ET103=6,AX103,"")</f>
        <v/>
      </c>
      <c r="DS103" s="3" t="str">
        <f t="shared" si="180"/>
        <v/>
      </c>
      <c r="DT103" s="8"/>
      <c r="DU103" s="3" t="str">
        <f>IF(ET103=7,AZ103,"")</f>
        <v/>
      </c>
      <c r="DV103" s="3" t="str">
        <f>IF(ET103=7,BA103,"")</f>
        <v/>
      </c>
      <c r="DW103" s="3" t="str">
        <f>IF(ET103=7,BB103,"")</f>
        <v/>
      </c>
      <c r="DX103" s="3" t="str">
        <f>IF(ET103=7,BC103,"")</f>
        <v/>
      </c>
      <c r="DY103" s="3" t="str">
        <f>DU105</f>
        <v/>
      </c>
      <c r="DZ103" s="3" t="str">
        <f>DV105</f>
        <v/>
      </c>
      <c r="EA103" s="3" t="str">
        <f>DW105</f>
        <v/>
      </c>
      <c r="EB103" s="3" t="str">
        <f>DX105</f>
        <v/>
      </c>
      <c r="EC103" s="3" t="str">
        <f t="shared" si="181"/>
        <v/>
      </c>
      <c r="ED103" s="8"/>
      <c r="EE103" s="28" t="s">
        <v>277</v>
      </c>
      <c r="EF103" s="28" t="s">
        <v>277</v>
      </c>
      <c r="EG103" s="28" t="s">
        <v>277</v>
      </c>
      <c r="EH103" s="28" t="s">
        <v>277</v>
      </c>
      <c r="EI103" s="28" t="s">
        <v>277</v>
      </c>
      <c r="EJ103" s="28" t="s">
        <v>277</v>
      </c>
      <c r="EK103" s="28" t="s">
        <v>277</v>
      </c>
      <c r="EL103" s="28" t="s">
        <v>277</v>
      </c>
      <c r="EM103" s="28" t="s">
        <v>277</v>
      </c>
      <c r="EN103" s="28" t="s">
        <v>277</v>
      </c>
      <c r="EO103" s="8"/>
      <c r="EP103" s="9"/>
      <c r="EQ103" s="10" t="str">
        <f t="shared" si="182"/>
        <v/>
      </c>
      <c r="ER103" s="11" t="str">
        <f t="shared" si="183"/>
        <v/>
      </c>
      <c r="ES103" s="10" t="str">
        <f t="shared" si="184"/>
        <v/>
      </c>
      <c r="ET103" s="10">
        <f t="shared" si="185"/>
        <v>0</v>
      </c>
      <c r="EU103" s="13"/>
      <c r="EV103" s="12" t="b">
        <f t="shared" si="186"/>
        <v>1</v>
      </c>
      <c r="EW103" s="3" t="b">
        <f t="shared" si="187"/>
        <v>1</v>
      </c>
      <c r="EX103" s="3" t="b">
        <f t="shared" si="188"/>
        <v>1</v>
      </c>
      <c r="EY103" s="3" t="b">
        <f t="shared" si="189"/>
        <v>1</v>
      </c>
      <c r="EZ103" s="3">
        <f t="shared" si="190"/>
        <v>0</v>
      </c>
      <c r="FA103" s="3">
        <f t="shared" si="191"/>
        <v>0</v>
      </c>
      <c r="FB103" s="3">
        <f t="shared" si="192"/>
        <v>0</v>
      </c>
      <c r="FC103" s="3">
        <f t="shared" si="193"/>
        <v>0</v>
      </c>
      <c r="FD103" s="3">
        <f t="shared" si="194"/>
        <v>0</v>
      </c>
      <c r="FE103" s="3" t="e">
        <f t="shared" si="195"/>
        <v>#VALUE!</v>
      </c>
      <c r="FF103" s="3">
        <f t="shared" si="196"/>
        <v>0</v>
      </c>
      <c r="FG103" s="3">
        <f t="shared" si="197"/>
        <v>0</v>
      </c>
      <c r="FH103" s="3" t="e">
        <f t="shared" si="198"/>
        <v>#VALUE!</v>
      </c>
      <c r="FI103" s="3" t="b">
        <f t="shared" si="199"/>
        <v>1</v>
      </c>
      <c r="FJ103" s="3" t="b">
        <f t="shared" si="200"/>
        <v>1</v>
      </c>
      <c r="FK103" s="3" t="b">
        <f t="shared" si="201"/>
        <v>1</v>
      </c>
      <c r="FL103" s="3" t="b">
        <f t="shared" si="202"/>
        <v>1</v>
      </c>
      <c r="FM103" s="3" t="b">
        <f t="shared" si="203"/>
        <v>1</v>
      </c>
      <c r="FN103" s="3" t="b">
        <f t="shared" si="204"/>
        <v>1</v>
      </c>
      <c r="FO103" s="3">
        <f t="shared" si="205"/>
        <v>0</v>
      </c>
      <c r="FP103" s="3">
        <f t="shared" si="206"/>
        <v>0</v>
      </c>
      <c r="FQ103" s="3">
        <f t="shared" si="207"/>
        <v>0</v>
      </c>
      <c r="FR103" s="3">
        <f t="shared" si="208"/>
        <v>0</v>
      </c>
      <c r="FS103" s="3">
        <f t="shared" si="209"/>
        <v>0</v>
      </c>
      <c r="FT103" s="3">
        <f t="shared" si="210"/>
        <v>0</v>
      </c>
      <c r="FU103" s="3">
        <f t="shared" si="211"/>
        <v>0</v>
      </c>
      <c r="FV103" s="21" t="b">
        <f t="shared" si="155"/>
        <v>1</v>
      </c>
      <c r="FW103" s="24">
        <f t="shared" si="212"/>
        <v>1</v>
      </c>
      <c r="FX103" s="24">
        <f t="shared" si="213"/>
        <v>0</v>
      </c>
      <c r="FY103" s="25" t="e">
        <f t="shared" si="214"/>
        <v>#VALUE!</v>
      </c>
      <c r="FZ103" s="24" t="e">
        <f t="shared" si="215"/>
        <v>#VALUE!</v>
      </c>
      <c r="GA103" s="24" t="e">
        <f t="shared" si="216"/>
        <v>#VALUE!</v>
      </c>
      <c r="GB103" s="24">
        <f t="shared" ref="GB103:GB111" si="225">IF(FX103&lt;0, 0,1)</f>
        <v>1</v>
      </c>
      <c r="GC103" s="24" t="e">
        <f t="shared" ref="GC103:GC111" si="226">IF(FY103&lt;0, 0,1)</f>
        <v>#VALUE!</v>
      </c>
      <c r="GD103" s="24" t="e">
        <f t="shared" ref="GD103:GD111" si="227">IF(FZ103&lt;0, 0,1)</f>
        <v>#VALUE!</v>
      </c>
      <c r="GE103" s="24" t="e">
        <f t="shared" ref="GE103:GE111" si="228">IF(GA103&lt;0, 0,1)</f>
        <v>#VALUE!</v>
      </c>
      <c r="GF103" s="24">
        <f t="shared" si="217"/>
        <v>0</v>
      </c>
      <c r="GG103" s="24">
        <f t="shared" si="218"/>
        <v>0</v>
      </c>
      <c r="GH103" s="24">
        <f t="shared" si="219"/>
        <v>0</v>
      </c>
      <c r="GI103" s="24">
        <f t="shared" si="220"/>
        <v>0</v>
      </c>
      <c r="GJ103" s="24">
        <f t="shared" si="221"/>
        <v>2</v>
      </c>
      <c r="GK103" s="24">
        <f t="shared" si="222"/>
        <v>2</v>
      </c>
      <c r="GL103" s="24">
        <f t="shared" si="223"/>
        <v>2</v>
      </c>
      <c r="GM103" s="31">
        <f t="shared" si="224"/>
        <v>2</v>
      </c>
      <c r="GN103" s="13"/>
    </row>
    <row r="104" spans="1:197">
      <c r="A104" s="54"/>
      <c r="B104" s="54"/>
      <c r="C104" s="54"/>
      <c r="D104" s="54"/>
      <c r="E104" s="54"/>
      <c r="F104" s="54"/>
      <c r="G104" s="54"/>
      <c r="H104" s="54"/>
      <c r="I104" s="54"/>
      <c r="J104" s="54"/>
      <c r="K104" s="54"/>
      <c r="L104" s="54"/>
      <c r="M104" s="56"/>
      <c r="N104" s="54"/>
      <c r="O104" s="54"/>
      <c r="P104" s="54"/>
      <c r="Q104" s="56"/>
      <c r="R104" s="54"/>
      <c r="S104" s="54"/>
      <c r="T104" s="54"/>
      <c r="U104" s="56"/>
      <c r="V104" s="54"/>
      <c r="W104" s="54"/>
      <c r="X104" s="56"/>
      <c r="Y104" s="54"/>
      <c r="Z104" s="54"/>
      <c r="AA104" s="54"/>
      <c r="AB104" s="56"/>
      <c r="AC104" s="54"/>
      <c r="AD104" s="54"/>
      <c r="AE104" s="54"/>
      <c r="AF104" s="56"/>
      <c r="AG104" s="54"/>
      <c r="AH104" s="54"/>
      <c r="AI104" s="56"/>
      <c r="AJ104" s="54"/>
      <c r="AK104" s="54"/>
      <c r="AL104" s="56"/>
      <c r="AM104" s="54"/>
      <c r="AN104" s="54"/>
      <c r="AO104" s="54"/>
      <c r="AP104" s="54"/>
      <c r="AQ104" s="54"/>
      <c r="AR104" s="56"/>
      <c r="AS104" s="54"/>
      <c r="AT104" s="54"/>
      <c r="AU104" s="54"/>
      <c r="AV104" s="54"/>
      <c r="AW104" s="54"/>
      <c r="AX104" s="54"/>
      <c r="AY104" s="56"/>
      <c r="AZ104" s="54"/>
      <c r="BA104" s="54"/>
      <c r="BB104" s="54"/>
      <c r="BC104" s="100"/>
      <c r="BD104" s="8"/>
      <c r="BE104" s="8"/>
      <c r="BF104" s="28" t="s">
        <v>277</v>
      </c>
      <c r="BG104" s="28" t="s">
        <v>277</v>
      </c>
      <c r="BH104" s="28" t="s">
        <v>277</v>
      </c>
      <c r="BI104" s="28" t="s">
        <v>277</v>
      </c>
      <c r="BJ104" s="28" t="s">
        <v>277</v>
      </c>
      <c r="BK104" s="28" t="s">
        <v>277</v>
      </c>
      <c r="BL104" s="28" t="s">
        <v>277</v>
      </c>
      <c r="BM104" s="28" t="s">
        <v>277</v>
      </c>
      <c r="BN104" s="28" t="s">
        <v>277</v>
      </c>
      <c r="BO104" s="28" t="s">
        <v>277</v>
      </c>
      <c r="BP104" s="8"/>
      <c r="BQ104" s="22" t="str">
        <f t="shared" si="115"/>
        <v/>
      </c>
      <c r="BR104" s="22" t="str">
        <f>BR103</f>
        <v/>
      </c>
      <c r="BS104" s="22" t="str">
        <f>IF(FV103=FALSE,C105,"")</f>
        <v/>
      </c>
      <c r="BT104" s="22" t="str">
        <f t="shared" si="169"/>
        <v/>
      </c>
      <c r="BU104" s="22" t="str">
        <f t="shared" si="116"/>
        <v/>
      </c>
      <c r="BV104" s="22" t="str">
        <f t="shared" si="117"/>
        <v/>
      </c>
      <c r="BW104" s="22" t="str">
        <f t="shared" si="175"/>
        <v/>
      </c>
      <c r="BX104" s="22" t="str">
        <f t="shared" si="170"/>
        <v/>
      </c>
      <c r="BY104" s="22" t="str">
        <f t="shared" si="176"/>
        <v/>
      </c>
      <c r="BZ104" s="22" t="str">
        <f t="shared" si="177"/>
        <v/>
      </c>
      <c r="CA104" s="18"/>
      <c r="CB104" s="3" t="str">
        <f>CB103</f>
        <v/>
      </c>
      <c r="CC104" s="3" t="str">
        <f>CC103</f>
        <v/>
      </c>
      <c r="CD104" s="3" t="str">
        <f>CD103</f>
        <v/>
      </c>
      <c r="CE104" s="3" t="str">
        <f>IF(ET104=1,EQ105,"")</f>
        <v/>
      </c>
      <c r="CF104" s="3" t="str">
        <f>IF(ET104=1,ER105,"")</f>
        <v/>
      </c>
      <c r="CG104" s="3" t="str">
        <f>IF(ET104=1,ES105,"")</f>
        <v/>
      </c>
      <c r="CH104" s="3" t="str">
        <f t="shared" si="178"/>
        <v/>
      </c>
      <c r="CI104" s="8"/>
      <c r="CJ104" s="3" t="str">
        <f>CJ103</f>
        <v/>
      </c>
      <c r="CK104" s="3" t="str">
        <f>CK103</f>
        <v/>
      </c>
      <c r="CL104" s="3" t="str">
        <f>IF(ET105=2,V105,"")</f>
        <v/>
      </c>
      <c r="CM104" s="3" t="str">
        <f>IF(ET105=2,W105,"")</f>
        <v/>
      </c>
      <c r="CN104" s="8"/>
      <c r="CO104" s="3" t="str">
        <f>CO103</f>
        <v/>
      </c>
      <c r="CP104" s="3" t="str">
        <f>CP103</f>
        <v/>
      </c>
      <c r="CQ104" s="3" t="str">
        <f>IF(ET104=3,AG105,"")</f>
        <v/>
      </c>
      <c r="CR104" s="3" t="str">
        <f>IF(ET104=3,AH105,"")</f>
        <v/>
      </c>
      <c r="CS104" s="8"/>
      <c r="CT104" s="3" t="str">
        <f>CT103</f>
        <v/>
      </c>
      <c r="CU104" s="3" t="str">
        <f>CU103</f>
        <v/>
      </c>
      <c r="CV104" s="3" t="str">
        <f>IF(ET104=4,AJ105,"")</f>
        <v/>
      </c>
      <c r="CW104" s="3" t="str">
        <f>IF(ET104=4,AK105,"")</f>
        <v/>
      </c>
      <c r="CX104" s="8"/>
      <c r="CY104" s="3" t="str">
        <f>CY103</f>
        <v/>
      </c>
      <c r="CZ104" s="3" t="str">
        <f>CZ103</f>
        <v/>
      </c>
      <c r="DA104" s="3" t="str">
        <f>DA103</f>
        <v/>
      </c>
      <c r="DB104" s="3" t="str">
        <f>IF(ET104=5,AM105,"")</f>
        <v/>
      </c>
      <c r="DC104" s="3" t="str">
        <f>IF(ET104=5,AN105,"")</f>
        <v/>
      </c>
      <c r="DD104" s="3" t="str">
        <f>IF(ET104=5,AO105,"")</f>
        <v/>
      </c>
      <c r="DE104" s="3" t="str">
        <f>DE103</f>
        <v/>
      </c>
      <c r="DF104" s="3" t="str">
        <f>DF103</f>
        <v/>
      </c>
      <c r="DG104" s="3" t="str">
        <f t="shared" si="179"/>
        <v/>
      </c>
      <c r="DH104" s="8"/>
      <c r="DI104" s="3" t="str">
        <f>DI103</f>
        <v/>
      </c>
      <c r="DJ104" s="3" t="str">
        <f>DJ103</f>
        <v/>
      </c>
      <c r="DK104" s="3" t="str">
        <f>DK103</f>
        <v/>
      </c>
      <c r="DL104" s="3" t="str">
        <f>DL103</f>
        <v/>
      </c>
      <c r="DM104" s="3" t="str">
        <f>IF(ET103=6,AS105,"")</f>
        <v/>
      </c>
      <c r="DN104" s="3" t="str">
        <f>IF(ET103=6,AT105,"")</f>
        <v/>
      </c>
      <c r="DO104" s="3" t="str">
        <f>IF(ET103=6,AU105,"")</f>
        <v/>
      </c>
      <c r="DP104" s="3" t="str">
        <f>IF(ET103=6,AV105,"")</f>
        <v/>
      </c>
      <c r="DQ104" s="3" t="str">
        <f>DQ103</f>
        <v/>
      </c>
      <c r="DR104" s="3" t="str">
        <f>DR103</f>
        <v/>
      </c>
      <c r="DS104" s="3" t="str">
        <f t="shared" si="180"/>
        <v/>
      </c>
      <c r="DT104" s="8"/>
      <c r="DU104" s="3" t="str">
        <f>DU103</f>
        <v/>
      </c>
      <c r="DV104" s="3" t="str">
        <f>DV103</f>
        <v/>
      </c>
      <c r="DW104" s="3" t="str">
        <f>DW103</f>
        <v/>
      </c>
      <c r="DX104" s="3" t="str">
        <f>DX103</f>
        <v/>
      </c>
      <c r="DY104" s="3" t="str">
        <f>IF(ET103=7,AZ105,"")</f>
        <v/>
      </c>
      <c r="DZ104" s="3" t="str">
        <f>IF(ET103=7,BA105,"")</f>
        <v/>
      </c>
      <c r="EA104" s="3" t="str">
        <f>IF(ET103=7,BB105,"")</f>
        <v/>
      </c>
      <c r="EB104" s="3" t="str">
        <f>IF(ET103=7,BC105,"")</f>
        <v/>
      </c>
      <c r="EC104" s="3" t="str">
        <f t="shared" si="181"/>
        <v/>
      </c>
      <c r="ED104" s="8"/>
      <c r="EE104" s="28" t="s">
        <v>277</v>
      </c>
      <c r="EF104" s="28" t="s">
        <v>277</v>
      </c>
      <c r="EG104" s="28" t="s">
        <v>277</v>
      </c>
      <c r="EH104" s="28" t="s">
        <v>277</v>
      </c>
      <c r="EI104" s="28" t="s">
        <v>277</v>
      </c>
      <c r="EJ104" s="28" t="s">
        <v>277</v>
      </c>
      <c r="EK104" s="28" t="s">
        <v>277</v>
      </c>
      <c r="EL104" s="28" t="s">
        <v>277</v>
      </c>
      <c r="EM104" s="28" t="s">
        <v>277</v>
      </c>
      <c r="EN104" s="28" t="s">
        <v>277</v>
      </c>
      <c r="EO104" s="8"/>
      <c r="EP104" s="9"/>
      <c r="EQ104" s="10" t="str">
        <f t="shared" si="182"/>
        <v/>
      </c>
      <c r="ER104" s="11" t="str">
        <f t="shared" si="183"/>
        <v/>
      </c>
      <c r="ES104" s="10" t="str">
        <f t="shared" si="184"/>
        <v/>
      </c>
      <c r="ET104" s="10">
        <f t="shared" si="185"/>
        <v>0</v>
      </c>
      <c r="EU104" s="13"/>
      <c r="EV104" s="12" t="b">
        <f t="shared" si="186"/>
        <v>1</v>
      </c>
      <c r="EW104" s="3" t="b">
        <f t="shared" si="187"/>
        <v>1</v>
      </c>
      <c r="EX104" s="3" t="b">
        <f t="shared" si="188"/>
        <v>1</v>
      </c>
      <c r="EY104" s="3" t="b">
        <f t="shared" si="189"/>
        <v>1</v>
      </c>
      <c r="EZ104" s="3">
        <f t="shared" si="190"/>
        <v>0</v>
      </c>
      <c r="FA104" s="3">
        <f t="shared" si="191"/>
        <v>0</v>
      </c>
      <c r="FB104" s="3">
        <f t="shared" si="192"/>
        <v>0</v>
      </c>
      <c r="FC104" s="3">
        <f t="shared" si="193"/>
        <v>0</v>
      </c>
      <c r="FD104" s="3">
        <f t="shared" si="194"/>
        <v>0</v>
      </c>
      <c r="FE104" s="3" t="e">
        <f t="shared" si="195"/>
        <v>#VALUE!</v>
      </c>
      <c r="FF104" s="3">
        <f t="shared" si="196"/>
        <v>0</v>
      </c>
      <c r="FG104" s="3">
        <f t="shared" si="197"/>
        <v>0</v>
      </c>
      <c r="FH104" s="3" t="e">
        <f t="shared" si="198"/>
        <v>#VALUE!</v>
      </c>
      <c r="FI104" s="3" t="b">
        <f t="shared" si="199"/>
        <v>1</v>
      </c>
      <c r="FJ104" s="3" t="b">
        <f t="shared" si="200"/>
        <v>1</v>
      </c>
      <c r="FK104" s="3" t="b">
        <f t="shared" si="201"/>
        <v>1</v>
      </c>
      <c r="FL104" s="3" t="b">
        <f t="shared" si="202"/>
        <v>1</v>
      </c>
      <c r="FM104" s="3" t="b">
        <f t="shared" si="203"/>
        <v>1</v>
      </c>
      <c r="FN104" s="3" t="b">
        <f t="shared" si="204"/>
        <v>1</v>
      </c>
      <c r="FO104" s="3">
        <f t="shared" si="205"/>
        <v>0</v>
      </c>
      <c r="FP104" s="3">
        <f t="shared" si="206"/>
        <v>0</v>
      </c>
      <c r="FQ104" s="3">
        <f t="shared" si="207"/>
        <v>0</v>
      </c>
      <c r="FR104" s="3">
        <f t="shared" si="208"/>
        <v>0</v>
      </c>
      <c r="FS104" s="3">
        <f t="shared" si="209"/>
        <v>0</v>
      </c>
      <c r="FT104" s="3">
        <f t="shared" si="210"/>
        <v>0</v>
      </c>
      <c r="FU104" s="3">
        <f t="shared" si="211"/>
        <v>0</v>
      </c>
      <c r="FV104" s="21" t="b">
        <f t="shared" si="155"/>
        <v>1</v>
      </c>
      <c r="FW104" s="24">
        <f t="shared" si="212"/>
        <v>1</v>
      </c>
      <c r="FX104" s="24">
        <f t="shared" si="213"/>
        <v>0</v>
      </c>
      <c r="FY104" s="25" t="e">
        <f t="shared" si="214"/>
        <v>#VALUE!</v>
      </c>
      <c r="FZ104" s="24" t="e">
        <f t="shared" si="215"/>
        <v>#VALUE!</v>
      </c>
      <c r="GA104" s="24" t="e">
        <f t="shared" si="216"/>
        <v>#VALUE!</v>
      </c>
      <c r="GB104" s="24">
        <f t="shared" si="225"/>
        <v>1</v>
      </c>
      <c r="GC104" s="24" t="e">
        <f t="shared" si="226"/>
        <v>#VALUE!</v>
      </c>
      <c r="GD104" s="24" t="e">
        <f t="shared" si="227"/>
        <v>#VALUE!</v>
      </c>
      <c r="GE104" s="24" t="e">
        <f t="shared" si="228"/>
        <v>#VALUE!</v>
      </c>
      <c r="GF104" s="24">
        <f t="shared" si="217"/>
        <v>0</v>
      </c>
      <c r="GG104" s="24">
        <f t="shared" si="218"/>
        <v>0</v>
      </c>
      <c r="GH104" s="24">
        <f t="shared" si="219"/>
        <v>0</v>
      </c>
      <c r="GI104" s="24">
        <f t="shared" si="220"/>
        <v>0</v>
      </c>
      <c r="GJ104" s="24">
        <f t="shared" si="221"/>
        <v>2</v>
      </c>
      <c r="GK104" s="24">
        <f t="shared" si="222"/>
        <v>2</v>
      </c>
      <c r="GL104" s="24">
        <f t="shared" si="223"/>
        <v>2</v>
      </c>
      <c r="GM104" s="31">
        <f t="shared" si="224"/>
        <v>2</v>
      </c>
      <c r="GN104" s="13"/>
    </row>
    <row r="105" spans="1:197">
      <c r="A105" s="54"/>
      <c r="B105" s="54"/>
      <c r="C105" s="54"/>
      <c r="D105" s="54"/>
      <c r="E105" s="54"/>
      <c r="F105" s="54"/>
      <c r="G105" s="54"/>
      <c r="H105" s="54"/>
      <c r="I105" s="54"/>
      <c r="J105" s="54"/>
      <c r="K105" s="54"/>
      <c r="L105" s="54"/>
      <c r="M105" s="56"/>
      <c r="N105" s="54"/>
      <c r="O105" s="54"/>
      <c r="P105" s="54"/>
      <c r="Q105" s="56"/>
      <c r="R105" s="54"/>
      <c r="S105" s="54"/>
      <c r="T105" s="54"/>
      <c r="U105" s="56"/>
      <c r="V105" s="54"/>
      <c r="W105" s="54"/>
      <c r="X105" s="56"/>
      <c r="Y105" s="54"/>
      <c r="Z105" s="54"/>
      <c r="AA105" s="54"/>
      <c r="AB105" s="56"/>
      <c r="AC105" s="54"/>
      <c r="AD105" s="54"/>
      <c r="AE105" s="54"/>
      <c r="AF105" s="56"/>
      <c r="AG105" s="54"/>
      <c r="AH105" s="54"/>
      <c r="AI105" s="56"/>
      <c r="AJ105" s="54"/>
      <c r="AK105" s="54"/>
      <c r="AL105" s="56"/>
      <c r="AM105" s="54"/>
      <c r="AN105" s="54"/>
      <c r="AO105" s="54"/>
      <c r="AP105" s="54"/>
      <c r="AQ105" s="54"/>
      <c r="AR105" s="56"/>
      <c r="AS105" s="54"/>
      <c r="AT105" s="54"/>
      <c r="AU105" s="54"/>
      <c r="AV105" s="54"/>
      <c r="AW105" s="54"/>
      <c r="AX105" s="54"/>
      <c r="AY105" s="56"/>
      <c r="AZ105" s="54"/>
      <c r="BA105" s="54"/>
      <c r="BB105" s="54"/>
      <c r="BC105" s="100"/>
      <c r="BD105" s="8"/>
      <c r="BE105" s="8"/>
      <c r="BF105" s="28" t="s">
        <v>277</v>
      </c>
      <c r="BG105" s="28" t="s">
        <v>277</v>
      </c>
      <c r="BH105" s="28" t="s">
        <v>277</v>
      </c>
      <c r="BI105" s="28" t="s">
        <v>277</v>
      </c>
      <c r="BJ105" s="28" t="s">
        <v>277</v>
      </c>
      <c r="BK105" s="28" t="s">
        <v>277</v>
      </c>
      <c r="BL105" s="28" t="s">
        <v>277</v>
      </c>
      <c r="BM105" s="28" t="s">
        <v>277</v>
      </c>
      <c r="BN105" s="28" t="s">
        <v>277</v>
      </c>
      <c r="BO105" s="28" t="s">
        <v>277</v>
      </c>
      <c r="BP105" s="8"/>
      <c r="BQ105" s="22" t="str">
        <f t="shared" si="115"/>
        <v/>
      </c>
      <c r="BR105" s="22" t="str">
        <f>IF(FV103=FALSE,C104,"")</f>
        <v/>
      </c>
      <c r="BS105" s="22" t="str">
        <f>BS104</f>
        <v/>
      </c>
      <c r="BT105" s="22" t="str">
        <f t="shared" si="169"/>
        <v/>
      </c>
      <c r="BU105" s="22" t="str">
        <f t="shared" si="116"/>
        <v/>
      </c>
      <c r="BV105" s="22" t="str">
        <f t="shared" si="117"/>
        <v/>
      </c>
      <c r="BW105" s="22" t="str">
        <f t="shared" si="175"/>
        <v/>
      </c>
      <c r="BX105" s="22" t="str">
        <f t="shared" si="170"/>
        <v/>
      </c>
      <c r="BY105" s="22" t="str">
        <f t="shared" si="176"/>
        <v/>
      </c>
      <c r="BZ105" s="22" t="str">
        <f t="shared" si="177"/>
        <v/>
      </c>
      <c r="CA105" s="18"/>
      <c r="CB105" s="3" t="str">
        <f>IF(ET103=1, EQ104,"")</f>
        <v/>
      </c>
      <c r="CC105" s="3" t="str">
        <f>IF(ET103=1, ER104,"")</f>
        <v/>
      </c>
      <c r="CD105" s="3" t="str">
        <f>IF(ET103=1, ES104,"")</f>
        <v/>
      </c>
      <c r="CE105" s="3" t="str">
        <f>CE104</f>
        <v/>
      </c>
      <c r="CF105" s="3" t="str">
        <f>CF104</f>
        <v/>
      </c>
      <c r="CG105" s="3" t="str">
        <f>CG104</f>
        <v/>
      </c>
      <c r="CH105" s="3" t="str">
        <f t="shared" si="178"/>
        <v/>
      </c>
      <c r="CI105" s="8"/>
      <c r="CJ105" s="3" t="str">
        <f>IF(ET105=2,V104,"")</f>
        <v/>
      </c>
      <c r="CK105" s="3" t="str">
        <f>IF(ET105=2,W104,"")</f>
        <v/>
      </c>
      <c r="CL105" s="3" t="str">
        <f>CL104</f>
        <v/>
      </c>
      <c r="CM105" s="3" t="str">
        <f>CM104</f>
        <v/>
      </c>
      <c r="CN105" s="8"/>
      <c r="CO105" s="3" t="str">
        <f>IF(ET105=3,AG104,"")</f>
        <v/>
      </c>
      <c r="CP105" s="3" t="str">
        <f>IF(ET105=3,AH104,"")</f>
        <v/>
      </c>
      <c r="CQ105" s="3" t="str">
        <f>CQ104</f>
        <v/>
      </c>
      <c r="CR105" s="3" t="str">
        <f>CR104</f>
        <v/>
      </c>
      <c r="CS105" s="8"/>
      <c r="CT105" s="3" t="str">
        <f>IF(ET105=4,AJ104,"")</f>
        <v/>
      </c>
      <c r="CU105" s="3" t="str">
        <f>IF(ET105=4,AK104,"")</f>
        <v/>
      </c>
      <c r="CV105" s="3" t="str">
        <f>CV104</f>
        <v/>
      </c>
      <c r="CW105" s="3" t="str">
        <f>CW104</f>
        <v/>
      </c>
      <c r="CX105" s="8"/>
      <c r="CY105" s="3" t="str">
        <f>IF(ET105=5,AM104,"")</f>
        <v/>
      </c>
      <c r="CZ105" s="3" t="str">
        <f>IF(ET105=5,AN104,"")</f>
        <v/>
      </c>
      <c r="DA105" s="3" t="str">
        <f>IF(ET105=5,AO104,"")</f>
        <v/>
      </c>
      <c r="DB105" s="3" t="str">
        <f>DB104</f>
        <v/>
      </c>
      <c r="DC105" s="3" t="str">
        <f>DC104</f>
        <v/>
      </c>
      <c r="DD105" s="3" t="str">
        <f>DD104</f>
        <v/>
      </c>
      <c r="DE105" s="3" t="str">
        <f>DE104</f>
        <v/>
      </c>
      <c r="DF105" s="3" t="str">
        <f>DF104</f>
        <v/>
      </c>
      <c r="DG105" s="3" t="str">
        <f t="shared" si="179"/>
        <v/>
      </c>
      <c r="DH105" s="8"/>
      <c r="DI105" s="3" t="str">
        <f>IF(ET103=6,AS104,"")</f>
        <v/>
      </c>
      <c r="DJ105" s="3" t="str">
        <f>IF(ET103=6,AT104,"")</f>
        <v/>
      </c>
      <c r="DK105" s="3" t="str">
        <f>IF(ET103=6,AU104,"")</f>
        <v/>
      </c>
      <c r="DL105" s="3" t="str">
        <f>IF(ET103=6,AV104,"")</f>
        <v/>
      </c>
      <c r="DM105" s="3" t="str">
        <f>DM104</f>
        <v/>
      </c>
      <c r="DN105" s="3" t="str">
        <f>DN104</f>
        <v/>
      </c>
      <c r="DO105" s="3" t="str">
        <f>DO104</f>
        <v/>
      </c>
      <c r="DP105" s="3" t="str">
        <f>DP104</f>
        <v/>
      </c>
      <c r="DQ105" s="3" t="str">
        <f>DQ104</f>
        <v/>
      </c>
      <c r="DR105" s="3" t="str">
        <f>DR104</f>
        <v/>
      </c>
      <c r="DS105" s="3" t="str">
        <f t="shared" si="180"/>
        <v/>
      </c>
      <c r="DT105" s="8"/>
      <c r="DU105" s="3" t="str">
        <f>IF(ET103=7,AZ104,"")</f>
        <v/>
      </c>
      <c r="DV105" s="3" t="str">
        <f>IF(ET103=7,BA104,"")</f>
        <v/>
      </c>
      <c r="DW105" s="3" t="str">
        <f>IF(ET103=7,BB104,"")</f>
        <v/>
      </c>
      <c r="DX105" s="3" t="str">
        <f>IF(ET103=7,BC104,"")</f>
        <v/>
      </c>
      <c r="DY105" s="3" t="str">
        <f>DY104</f>
        <v/>
      </c>
      <c r="DZ105" s="3" t="str">
        <f>DZ104</f>
        <v/>
      </c>
      <c r="EA105" s="3" t="str">
        <f>EA104</f>
        <v/>
      </c>
      <c r="EB105" s="3" t="str">
        <f>EB104</f>
        <v/>
      </c>
      <c r="EC105" s="3" t="str">
        <f t="shared" si="181"/>
        <v/>
      </c>
      <c r="ED105" s="8"/>
      <c r="EE105" s="28" t="s">
        <v>277</v>
      </c>
      <c r="EF105" s="28" t="s">
        <v>277</v>
      </c>
      <c r="EG105" s="28" t="s">
        <v>277</v>
      </c>
      <c r="EH105" s="28" t="s">
        <v>277</v>
      </c>
      <c r="EI105" s="28" t="s">
        <v>277</v>
      </c>
      <c r="EJ105" s="28" t="s">
        <v>277</v>
      </c>
      <c r="EK105" s="28" t="s">
        <v>277</v>
      </c>
      <c r="EL105" s="28" t="s">
        <v>277</v>
      </c>
      <c r="EM105" s="28" t="s">
        <v>277</v>
      </c>
      <c r="EN105" s="28" t="s">
        <v>277</v>
      </c>
      <c r="EO105" s="8"/>
      <c r="EP105" s="9"/>
      <c r="EQ105" s="10" t="str">
        <f t="shared" si="182"/>
        <v/>
      </c>
      <c r="ER105" s="11" t="str">
        <f t="shared" si="183"/>
        <v/>
      </c>
      <c r="ES105" s="10" t="str">
        <f t="shared" si="184"/>
        <v/>
      </c>
      <c r="ET105" s="10">
        <f t="shared" si="185"/>
        <v>0</v>
      </c>
      <c r="EU105" s="13"/>
      <c r="EV105" s="12" t="b">
        <f t="shared" si="186"/>
        <v>1</v>
      </c>
      <c r="EW105" s="3" t="b">
        <f t="shared" si="187"/>
        <v>1</v>
      </c>
      <c r="EX105" s="3" t="b">
        <f t="shared" si="188"/>
        <v>1</v>
      </c>
      <c r="EY105" s="3" t="b">
        <f t="shared" si="189"/>
        <v>1</v>
      </c>
      <c r="EZ105" s="3">
        <f t="shared" si="190"/>
        <v>0</v>
      </c>
      <c r="FA105" s="3">
        <f t="shared" si="191"/>
        <v>0</v>
      </c>
      <c r="FB105" s="3">
        <f t="shared" si="192"/>
        <v>0</v>
      </c>
      <c r="FC105" s="3">
        <f t="shared" si="193"/>
        <v>0</v>
      </c>
      <c r="FD105" s="3">
        <f t="shared" si="194"/>
        <v>0</v>
      </c>
      <c r="FE105" s="3" t="e">
        <f t="shared" si="195"/>
        <v>#VALUE!</v>
      </c>
      <c r="FF105" s="3">
        <f t="shared" si="196"/>
        <v>0</v>
      </c>
      <c r="FG105" s="3">
        <f t="shared" si="197"/>
        <v>0</v>
      </c>
      <c r="FH105" s="3" t="e">
        <f t="shared" si="198"/>
        <v>#VALUE!</v>
      </c>
      <c r="FI105" s="3" t="b">
        <f t="shared" si="199"/>
        <v>1</v>
      </c>
      <c r="FJ105" s="3" t="b">
        <f t="shared" si="200"/>
        <v>1</v>
      </c>
      <c r="FK105" s="3" t="b">
        <f t="shared" si="201"/>
        <v>1</v>
      </c>
      <c r="FL105" s="3" t="b">
        <f t="shared" si="202"/>
        <v>1</v>
      </c>
      <c r="FM105" s="3" t="b">
        <f t="shared" si="203"/>
        <v>1</v>
      </c>
      <c r="FN105" s="3" t="b">
        <f t="shared" si="204"/>
        <v>1</v>
      </c>
      <c r="FO105" s="3">
        <f t="shared" si="205"/>
        <v>0</v>
      </c>
      <c r="FP105" s="3">
        <f t="shared" si="206"/>
        <v>0</v>
      </c>
      <c r="FQ105" s="3">
        <f t="shared" si="207"/>
        <v>0</v>
      </c>
      <c r="FR105" s="3">
        <f t="shared" si="208"/>
        <v>0</v>
      </c>
      <c r="FS105" s="3">
        <f t="shared" si="209"/>
        <v>0</v>
      </c>
      <c r="FT105" s="3">
        <f t="shared" si="210"/>
        <v>0</v>
      </c>
      <c r="FU105" s="3">
        <f t="shared" si="211"/>
        <v>0</v>
      </c>
      <c r="FV105" s="21" t="b">
        <f t="shared" si="155"/>
        <v>1</v>
      </c>
      <c r="FW105" s="24">
        <f t="shared" si="212"/>
        <v>1</v>
      </c>
      <c r="FX105" s="24">
        <f t="shared" si="213"/>
        <v>0</v>
      </c>
      <c r="FY105" s="25" t="e">
        <f t="shared" si="214"/>
        <v>#VALUE!</v>
      </c>
      <c r="FZ105" s="24" t="e">
        <f t="shared" si="215"/>
        <v>#VALUE!</v>
      </c>
      <c r="GA105" s="24" t="e">
        <f t="shared" si="216"/>
        <v>#VALUE!</v>
      </c>
      <c r="GB105" s="24">
        <f t="shared" si="225"/>
        <v>1</v>
      </c>
      <c r="GC105" s="24" t="e">
        <f t="shared" si="226"/>
        <v>#VALUE!</v>
      </c>
      <c r="GD105" s="24" t="e">
        <f t="shared" si="227"/>
        <v>#VALUE!</v>
      </c>
      <c r="GE105" s="24" t="e">
        <f t="shared" si="228"/>
        <v>#VALUE!</v>
      </c>
      <c r="GF105" s="24">
        <f t="shared" si="217"/>
        <v>0</v>
      </c>
      <c r="GG105" s="24">
        <f t="shared" si="218"/>
        <v>0</v>
      </c>
      <c r="GH105" s="24">
        <f t="shared" si="219"/>
        <v>0</v>
      </c>
      <c r="GI105" s="24">
        <f t="shared" si="220"/>
        <v>0</v>
      </c>
      <c r="GJ105" s="24">
        <f t="shared" si="221"/>
        <v>2</v>
      </c>
      <c r="GK105" s="24">
        <f t="shared" si="222"/>
        <v>2</v>
      </c>
      <c r="GL105" s="24">
        <f t="shared" si="223"/>
        <v>2</v>
      </c>
      <c r="GM105" s="31">
        <f t="shared" si="224"/>
        <v>2</v>
      </c>
      <c r="GN105" s="13"/>
    </row>
    <row r="106" spans="1:197">
      <c r="A106" s="54"/>
      <c r="B106" s="54"/>
      <c r="C106" s="54"/>
      <c r="D106" s="54"/>
      <c r="E106" s="54"/>
      <c r="F106" s="54"/>
      <c r="G106" s="54"/>
      <c r="H106" s="54"/>
      <c r="I106" s="54"/>
      <c r="J106" s="54"/>
      <c r="K106" s="54"/>
      <c r="L106" s="54"/>
      <c r="M106" s="56"/>
      <c r="N106" s="54"/>
      <c r="O106" s="54"/>
      <c r="P106" s="54"/>
      <c r="Q106" s="56"/>
      <c r="R106" s="54"/>
      <c r="S106" s="54"/>
      <c r="T106" s="54"/>
      <c r="U106" s="56"/>
      <c r="V106" s="54"/>
      <c r="W106" s="54"/>
      <c r="X106" s="56"/>
      <c r="Y106" s="54"/>
      <c r="Z106" s="54"/>
      <c r="AA106" s="54"/>
      <c r="AB106" s="56"/>
      <c r="AC106" s="54"/>
      <c r="AD106" s="54"/>
      <c r="AE106" s="54"/>
      <c r="AF106" s="56"/>
      <c r="AG106" s="54"/>
      <c r="AH106" s="54"/>
      <c r="AI106" s="56"/>
      <c r="AJ106" s="54"/>
      <c r="AK106" s="54"/>
      <c r="AL106" s="56"/>
      <c r="AM106" s="54"/>
      <c r="AN106" s="54"/>
      <c r="AO106" s="54"/>
      <c r="AP106" s="54"/>
      <c r="AQ106" s="54"/>
      <c r="AR106" s="56"/>
      <c r="AS106" s="54"/>
      <c r="AT106" s="54"/>
      <c r="AU106" s="54"/>
      <c r="AV106" s="54"/>
      <c r="AW106" s="54"/>
      <c r="AX106" s="54"/>
      <c r="AY106" s="56"/>
      <c r="AZ106" s="54"/>
      <c r="BA106" s="54"/>
      <c r="BB106" s="54"/>
      <c r="BC106" s="100"/>
      <c r="BD106" s="8"/>
      <c r="BE106" s="8"/>
      <c r="BF106" s="28" t="s">
        <v>277</v>
      </c>
      <c r="BG106" s="28" t="s">
        <v>277</v>
      </c>
      <c r="BH106" s="28" t="s">
        <v>277</v>
      </c>
      <c r="BI106" s="28" t="s">
        <v>277</v>
      </c>
      <c r="BJ106" s="28" t="s">
        <v>277</v>
      </c>
      <c r="BK106" s="28" t="s">
        <v>277</v>
      </c>
      <c r="BL106" s="28" t="s">
        <v>277</v>
      </c>
      <c r="BM106" s="28" t="s">
        <v>277</v>
      </c>
      <c r="BN106" s="28" t="s">
        <v>277</v>
      </c>
      <c r="BO106" s="28" t="s">
        <v>277</v>
      </c>
      <c r="BP106" s="8"/>
      <c r="BQ106" s="22" t="str">
        <f t="shared" si="115"/>
        <v/>
      </c>
      <c r="BR106" s="22" t="str">
        <f>IF(FV106=FALSE,C106,"")</f>
        <v/>
      </c>
      <c r="BS106" s="22" t="str">
        <f>BR108</f>
        <v/>
      </c>
      <c r="BT106" s="22" t="str">
        <f t="shared" si="169"/>
        <v/>
      </c>
      <c r="BU106" s="22" t="str">
        <f t="shared" si="116"/>
        <v/>
      </c>
      <c r="BV106" s="22" t="str">
        <f t="shared" si="117"/>
        <v/>
      </c>
      <c r="BW106" s="22" t="str">
        <f t="shared" si="175"/>
        <v/>
      </c>
      <c r="BX106" s="22" t="str">
        <f t="shared" si="170"/>
        <v/>
      </c>
      <c r="BY106" s="22" t="str">
        <f t="shared" si="176"/>
        <v/>
      </c>
      <c r="BZ106" s="22" t="str">
        <f t="shared" si="177"/>
        <v/>
      </c>
      <c r="CA106" s="18"/>
      <c r="CB106" s="3" t="str">
        <f>IF(ET106=1, EQ106,"")</f>
        <v/>
      </c>
      <c r="CC106" s="3" t="str">
        <f>IF(ET106=1, ER106,"")</f>
        <v/>
      </c>
      <c r="CD106" s="3" t="str">
        <f>IF(ET106=1, ES106,"")</f>
        <v/>
      </c>
      <c r="CE106" s="3" t="str">
        <f>CB108</f>
        <v/>
      </c>
      <c r="CF106" s="3" t="str">
        <f>CC108</f>
        <v/>
      </c>
      <c r="CG106" s="3" t="str">
        <f>CD108</f>
        <v/>
      </c>
      <c r="CH106" s="3" t="str">
        <f t="shared" si="178"/>
        <v/>
      </c>
      <c r="CI106" s="8"/>
      <c r="CJ106" s="3" t="str">
        <f>IF(ET106=2,V106,"")</f>
        <v/>
      </c>
      <c r="CK106" s="3" t="str">
        <f>IF(ET106=2,W106,"")</f>
        <v/>
      </c>
      <c r="CL106" s="3" t="str">
        <f>CJ108</f>
        <v/>
      </c>
      <c r="CM106" s="3" t="str">
        <f>CK108</f>
        <v/>
      </c>
      <c r="CN106" s="8"/>
      <c r="CO106" s="3" t="str">
        <f>IF(ET106=3,AG106,"")</f>
        <v/>
      </c>
      <c r="CP106" s="3" t="str">
        <f>IF(ET106=3,AH106,"")</f>
        <v/>
      </c>
      <c r="CQ106" s="3" t="str">
        <f>CO108</f>
        <v/>
      </c>
      <c r="CR106" s="3" t="str">
        <f>CP108</f>
        <v/>
      </c>
      <c r="CS106" s="8"/>
      <c r="CT106" s="3" t="str">
        <f>IF(ET106=4,AJ106,"")</f>
        <v/>
      </c>
      <c r="CU106" s="3" t="str">
        <f>IF(ET106=4,AK106,"")</f>
        <v/>
      </c>
      <c r="CV106" s="3" t="str">
        <f>CT108</f>
        <v/>
      </c>
      <c r="CW106" s="3" t="str">
        <f>CU108</f>
        <v/>
      </c>
      <c r="CX106" s="8"/>
      <c r="CY106" s="3" t="str">
        <f>IF(ET106=5,AM106,"")</f>
        <v/>
      </c>
      <c r="CZ106" s="3" t="str">
        <f>IF(ET106=5,AN106,"")</f>
        <v/>
      </c>
      <c r="DA106" s="3" t="str">
        <f>IF(ET106=5,AO106,"")</f>
        <v/>
      </c>
      <c r="DB106" s="3" t="str">
        <f>CY108</f>
        <v/>
      </c>
      <c r="DC106" s="3" t="str">
        <f>CZ108</f>
        <v/>
      </c>
      <c r="DD106" s="3" t="str">
        <f>DA108</f>
        <v/>
      </c>
      <c r="DE106" s="3" t="str">
        <f>IF(ET106=5,AP106,"")</f>
        <v/>
      </c>
      <c r="DF106" s="3" t="str">
        <f>IF(ET106=5,AQ106,"")</f>
        <v/>
      </c>
      <c r="DG106" s="3" t="str">
        <f t="shared" si="179"/>
        <v/>
      </c>
      <c r="DH106" s="8"/>
      <c r="DI106" s="3" t="str">
        <f>IF(ET106=6,AS106,"")</f>
        <v/>
      </c>
      <c r="DJ106" s="3" t="str">
        <f>IF(ET106=6,AT106,"")</f>
        <v/>
      </c>
      <c r="DK106" s="3" t="str">
        <f>IF(ET106=6,AU106,"")</f>
        <v/>
      </c>
      <c r="DL106" s="3" t="str">
        <f>IF(ET106=6,AV106,"")</f>
        <v/>
      </c>
      <c r="DM106" s="3" t="str">
        <f>DI108</f>
        <v/>
      </c>
      <c r="DN106" s="3" t="str">
        <f>DJ108</f>
        <v/>
      </c>
      <c r="DO106" s="3" t="str">
        <f>DK108</f>
        <v/>
      </c>
      <c r="DP106" s="3" t="str">
        <f>DL108</f>
        <v/>
      </c>
      <c r="DQ106" s="3" t="str">
        <f>IF(ET106=6,AW106,"")</f>
        <v/>
      </c>
      <c r="DR106" s="3" t="str">
        <f>IF(ET106=6,AX106,"")</f>
        <v/>
      </c>
      <c r="DS106" s="3" t="str">
        <f t="shared" si="180"/>
        <v/>
      </c>
      <c r="DT106" s="8"/>
      <c r="DU106" s="3" t="str">
        <f>IF(ET106=7,AZ106,"")</f>
        <v/>
      </c>
      <c r="DV106" s="3" t="str">
        <f>IF(ET106=7,BA106,"")</f>
        <v/>
      </c>
      <c r="DW106" s="3" t="str">
        <f>IF(ET106=7,BB106,"")</f>
        <v/>
      </c>
      <c r="DX106" s="3" t="str">
        <f>IF(ET106=7,BC106,"")</f>
        <v/>
      </c>
      <c r="DY106" s="3" t="str">
        <f>DU108</f>
        <v/>
      </c>
      <c r="DZ106" s="3" t="str">
        <f>DV108</f>
        <v/>
      </c>
      <c r="EA106" s="3" t="str">
        <f>DW108</f>
        <v/>
      </c>
      <c r="EB106" s="3" t="str">
        <f>DX108</f>
        <v/>
      </c>
      <c r="EC106" s="3" t="str">
        <f t="shared" si="181"/>
        <v/>
      </c>
      <c r="ED106" s="8"/>
      <c r="EE106" s="28" t="s">
        <v>277</v>
      </c>
      <c r="EF106" s="28" t="s">
        <v>277</v>
      </c>
      <c r="EG106" s="28" t="s">
        <v>277</v>
      </c>
      <c r="EH106" s="28" t="s">
        <v>277</v>
      </c>
      <c r="EI106" s="28" t="s">
        <v>277</v>
      </c>
      <c r="EJ106" s="28" t="s">
        <v>277</v>
      </c>
      <c r="EK106" s="28" t="s">
        <v>277</v>
      </c>
      <c r="EL106" s="28" t="s">
        <v>277</v>
      </c>
      <c r="EM106" s="28" t="s">
        <v>277</v>
      </c>
      <c r="EN106" s="28" t="s">
        <v>277</v>
      </c>
      <c r="EO106" s="8"/>
      <c r="EP106" s="9"/>
      <c r="EQ106" s="10" t="str">
        <f t="shared" si="182"/>
        <v/>
      </c>
      <c r="ER106" s="11" t="str">
        <f t="shared" si="183"/>
        <v/>
      </c>
      <c r="ES106" s="10" t="str">
        <f t="shared" si="184"/>
        <v/>
      </c>
      <c r="ET106" s="10">
        <f t="shared" si="185"/>
        <v>0</v>
      </c>
      <c r="EU106" s="13"/>
      <c r="EV106" s="12" t="b">
        <f t="shared" si="186"/>
        <v>1</v>
      </c>
      <c r="EW106" s="3" t="b">
        <f t="shared" si="187"/>
        <v>1</v>
      </c>
      <c r="EX106" s="3" t="b">
        <f t="shared" si="188"/>
        <v>1</v>
      </c>
      <c r="EY106" s="3" t="b">
        <f t="shared" si="189"/>
        <v>1</v>
      </c>
      <c r="EZ106" s="3">
        <f t="shared" si="190"/>
        <v>0</v>
      </c>
      <c r="FA106" s="3">
        <f t="shared" si="191"/>
        <v>0</v>
      </c>
      <c r="FB106" s="3">
        <f t="shared" si="192"/>
        <v>0</v>
      </c>
      <c r="FC106" s="3">
        <f t="shared" si="193"/>
        <v>0</v>
      </c>
      <c r="FD106" s="3">
        <f t="shared" si="194"/>
        <v>0</v>
      </c>
      <c r="FE106" s="3" t="e">
        <f t="shared" si="195"/>
        <v>#VALUE!</v>
      </c>
      <c r="FF106" s="3">
        <f t="shared" si="196"/>
        <v>0</v>
      </c>
      <c r="FG106" s="3">
        <f t="shared" si="197"/>
        <v>0</v>
      </c>
      <c r="FH106" s="3" t="e">
        <f t="shared" si="198"/>
        <v>#VALUE!</v>
      </c>
      <c r="FI106" s="3" t="b">
        <f t="shared" si="199"/>
        <v>1</v>
      </c>
      <c r="FJ106" s="3" t="b">
        <f t="shared" si="200"/>
        <v>1</v>
      </c>
      <c r="FK106" s="3" t="b">
        <f t="shared" si="201"/>
        <v>1</v>
      </c>
      <c r="FL106" s="3" t="b">
        <f t="shared" si="202"/>
        <v>1</v>
      </c>
      <c r="FM106" s="3" t="b">
        <f t="shared" si="203"/>
        <v>1</v>
      </c>
      <c r="FN106" s="3" t="b">
        <f t="shared" si="204"/>
        <v>1</v>
      </c>
      <c r="FO106" s="3">
        <f t="shared" si="205"/>
        <v>0</v>
      </c>
      <c r="FP106" s="3">
        <f t="shared" si="206"/>
        <v>0</v>
      </c>
      <c r="FQ106" s="3">
        <f t="shared" si="207"/>
        <v>0</v>
      </c>
      <c r="FR106" s="3">
        <f t="shared" si="208"/>
        <v>0</v>
      </c>
      <c r="FS106" s="3">
        <f t="shared" si="209"/>
        <v>0</v>
      </c>
      <c r="FT106" s="3">
        <f t="shared" si="210"/>
        <v>0</v>
      </c>
      <c r="FU106" s="3">
        <f t="shared" si="211"/>
        <v>0</v>
      </c>
      <c r="FV106" s="21" t="b">
        <f t="shared" si="155"/>
        <v>1</v>
      </c>
      <c r="FW106" s="24">
        <f t="shared" si="212"/>
        <v>1</v>
      </c>
      <c r="FX106" s="24">
        <f t="shared" si="213"/>
        <v>0</v>
      </c>
      <c r="FY106" s="25" t="e">
        <f t="shared" si="214"/>
        <v>#VALUE!</v>
      </c>
      <c r="FZ106" s="24" t="e">
        <f t="shared" si="215"/>
        <v>#VALUE!</v>
      </c>
      <c r="GA106" s="24" t="e">
        <f t="shared" si="216"/>
        <v>#VALUE!</v>
      </c>
      <c r="GB106" s="24">
        <f t="shared" si="225"/>
        <v>1</v>
      </c>
      <c r="GC106" s="24" t="e">
        <f t="shared" si="226"/>
        <v>#VALUE!</v>
      </c>
      <c r="GD106" s="24" t="e">
        <f t="shared" si="227"/>
        <v>#VALUE!</v>
      </c>
      <c r="GE106" s="24" t="e">
        <f t="shared" si="228"/>
        <v>#VALUE!</v>
      </c>
      <c r="GF106" s="24">
        <f t="shared" si="217"/>
        <v>0</v>
      </c>
      <c r="GG106" s="24">
        <f t="shared" si="218"/>
        <v>0</v>
      </c>
      <c r="GH106" s="24">
        <f t="shared" si="219"/>
        <v>0</v>
      </c>
      <c r="GI106" s="24">
        <f t="shared" si="220"/>
        <v>0</v>
      </c>
      <c r="GJ106" s="24">
        <f t="shared" si="221"/>
        <v>2</v>
      </c>
      <c r="GK106" s="24">
        <f t="shared" si="222"/>
        <v>2</v>
      </c>
      <c r="GL106" s="24">
        <f t="shared" si="223"/>
        <v>2</v>
      </c>
      <c r="GM106" s="31">
        <f t="shared" si="224"/>
        <v>2</v>
      </c>
      <c r="GN106" s="13"/>
    </row>
    <row r="107" spans="1:197">
      <c r="A107" s="54"/>
      <c r="B107" s="54"/>
      <c r="C107" s="54"/>
      <c r="D107" s="54"/>
      <c r="E107" s="54"/>
      <c r="F107" s="54"/>
      <c r="G107" s="54"/>
      <c r="H107" s="54"/>
      <c r="I107" s="54"/>
      <c r="J107" s="54"/>
      <c r="K107" s="54"/>
      <c r="L107" s="54"/>
      <c r="M107" s="56"/>
      <c r="N107" s="54"/>
      <c r="O107" s="54"/>
      <c r="P107" s="54"/>
      <c r="Q107" s="56"/>
      <c r="R107" s="54"/>
      <c r="S107" s="54"/>
      <c r="T107" s="54"/>
      <c r="U107" s="56"/>
      <c r="V107" s="54"/>
      <c r="W107" s="54"/>
      <c r="X107" s="56"/>
      <c r="Y107" s="54"/>
      <c r="Z107" s="54"/>
      <c r="AA107" s="54"/>
      <c r="AB107" s="56"/>
      <c r="AC107" s="54"/>
      <c r="AD107" s="54"/>
      <c r="AE107" s="54"/>
      <c r="AF107" s="56"/>
      <c r="AG107" s="54"/>
      <c r="AH107" s="54"/>
      <c r="AI107" s="56"/>
      <c r="AJ107" s="54"/>
      <c r="AK107" s="54"/>
      <c r="AL107" s="56"/>
      <c r="AM107" s="54"/>
      <c r="AN107" s="54"/>
      <c r="AO107" s="54"/>
      <c r="AP107" s="54"/>
      <c r="AQ107" s="54"/>
      <c r="AR107" s="56"/>
      <c r="AS107" s="54"/>
      <c r="AT107" s="54"/>
      <c r="AU107" s="54"/>
      <c r="AV107" s="54"/>
      <c r="AW107" s="54"/>
      <c r="AX107" s="54"/>
      <c r="AY107" s="56"/>
      <c r="AZ107" s="54"/>
      <c r="BA107" s="54"/>
      <c r="BB107" s="54"/>
      <c r="BC107" s="100"/>
      <c r="BD107" s="8"/>
      <c r="BE107" s="8"/>
      <c r="BF107" s="28" t="s">
        <v>277</v>
      </c>
      <c r="BG107" s="28" t="s">
        <v>277</v>
      </c>
      <c r="BH107" s="28" t="s">
        <v>277</v>
      </c>
      <c r="BI107" s="28" t="s">
        <v>277</v>
      </c>
      <c r="BJ107" s="28" t="s">
        <v>277</v>
      </c>
      <c r="BK107" s="28" t="s">
        <v>277</v>
      </c>
      <c r="BL107" s="28" t="s">
        <v>277</v>
      </c>
      <c r="BM107" s="28" t="s">
        <v>277</v>
      </c>
      <c r="BN107" s="28" t="s">
        <v>277</v>
      </c>
      <c r="BO107" s="28" t="s">
        <v>277</v>
      </c>
      <c r="BP107" s="8"/>
      <c r="BQ107" s="22" t="str">
        <f t="shared" si="115"/>
        <v/>
      </c>
      <c r="BR107" s="22" t="str">
        <f>BR106</f>
        <v/>
      </c>
      <c r="BS107" s="22" t="str">
        <f>IF(FV106=FALSE,C108,"")</f>
        <v/>
      </c>
      <c r="BT107" s="22" t="str">
        <f t="shared" si="169"/>
        <v/>
      </c>
      <c r="BU107" s="22" t="str">
        <f t="shared" si="116"/>
        <v/>
      </c>
      <c r="BV107" s="22" t="str">
        <f t="shared" si="117"/>
        <v/>
      </c>
      <c r="BW107" s="22" t="str">
        <f t="shared" si="175"/>
        <v/>
      </c>
      <c r="BX107" s="22" t="str">
        <f t="shared" si="170"/>
        <v/>
      </c>
      <c r="BY107" s="22" t="str">
        <f t="shared" si="176"/>
        <v/>
      </c>
      <c r="BZ107" s="22" t="str">
        <f t="shared" si="177"/>
        <v/>
      </c>
      <c r="CA107" s="18"/>
      <c r="CB107" s="3" t="str">
        <f>CB106</f>
        <v/>
      </c>
      <c r="CC107" s="3" t="str">
        <f>CC106</f>
        <v/>
      </c>
      <c r="CD107" s="3" t="str">
        <f>CD106</f>
        <v/>
      </c>
      <c r="CE107" s="3" t="str">
        <f>IF(ET107=1,EQ108,"")</f>
        <v/>
      </c>
      <c r="CF107" s="3" t="str">
        <f>IF(ET107=1,ER108,"")</f>
        <v/>
      </c>
      <c r="CG107" s="3" t="str">
        <f>IF(ET107=1,ES108,"")</f>
        <v/>
      </c>
      <c r="CH107" s="3" t="str">
        <f t="shared" si="178"/>
        <v/>
      </c>
      <c r="CI107" s="8"/>
      <c r="CJ107" s="3" t="str">
        <f>CJ106</f>
        <v/>
      </c>
      <c r="CK107" s="3" t="str">
        <f>CK106</f>
        <v/>
      </c>
      <c r="CL107" s="3" t="str">
        <f>IF(ET108=2,V108,"")</f>
        <v/>
      </c>
      <c r="CM107" s="3" t="str">
        <f>IF(ET108=2,W108,"")</f>
        <v/>
      </c>
      <c r="CN107" s="8"/>
      <c r="CO107" s="3" t="str">
        <f>CO106</f>
        <v/>
      </c>
      <c r="CP107" s="3" t="str">
        <f>CP106</f>
        <v/>
      </c>
      <c r="CQ107" s="3" t="str">
        <f>IF(ET107=3,AG108,"")</f>
        <v/>
      </c>
      <c r="CR107" s="3" t="str">
        <f>IF(ET107=3,AH108,"")</f>
        <v/>
      </c>
      <c r="CS107" s="8"/>
      <c r="CT107" s="3" t="str">
        <f>CT106</f>
        <v/>
      </c>
      <c r="CU107" s="3" t="str">
        <f>CU106</f>
        <v/>
      </c>
      <c r="CV107" s="3" t="str">
        <f>IF(ET107=4,AJ108,"")</f>
        <v/>
      </c>
      <c r="CW107" s="3" t="str">
        <f>IF(ET107=4,AK108,"")</f>
        <v/>
      </c>
      <c r="CX107" s="8"/>
      <c r="CY107" s="3" t="str">
        <f>CY106</f>
        <v/>
      </c>
      <c r="CZ107" s="3" t="str">
        <f>CZ106</f>
        <v/>
      </c>
      <c r="DA107" s="3" t="str">
        <f>DA106</f>
        <v/>
      </c>
      <c r="DB107" s="3" t="str">
        <f>IF(ET107=5,AM108,"")</f>
        <v/>
      </c>
      <c r="DC107" s="3" t="str">
        <f>IF(ET107=5,AN108,"")</f>
        <v/>
      </c>
      <c r="DD107" s="3" t="str">
        <f>IF(ET107=5,AO108,"")</f>
        <v/>
      </c>
      <c r="DE107" s="3" t="str">
        <f>DE106</f>
        <v/>
      </c>
      <c r="DF107" s="3" t="str">
        <f>DF106</f>
        <v/>
      </c>
      <c r="DG107" s="3" t="str">
        <f t="shared" si="179"/>
        <v/>
      </c>
      <c r="DH107" s="8"/>
      <c r="DI107" s="3" t="str">
        <f>DI106</f>
        <v/>
      </c>
      <c r="DJ107" s="3" t="str">
        <f>DJ106</f>
        <v/>
      </c>
      <c r="DK107" s="3" t="str">
        <f>DK106</f>
        <v/>
      </c>
      <c r="DL107" s="3" t="str">
        <f>DL106</f>
        <v/>
      </c>
      <c r="DM107" s="3" t="str">
        <f>IF(ET106=6,AS108,"")</f>
        <v/>
      </c>
      <c r="DN107" s="3" t="str">
        <f>IF(ET106=6,AT108,"")</f>
        <v/>
      </c>
      <c r="DO107" s="3" t="str">
        <f>IF(ET106=6,AU108,"")</f>
        <v/>
      </c>
      <c r="DP107" s="3" t="str">
        <f>IF(ET106=6,AV108,"")</f>
        <v/>
      </c>
      <c r="DQ107" s="3" t="str">
        <f>DQ106</f>
        <v/>
      </c>
      <c r="DR107" s="3" t="str">
        <f>DR106</f>
        <v/>
      </c>
      <c r="DS107" s="3" t="str">
        <f t="shared" si="180"/>
        <v/>
      </c>
      <c r="DT107" s="8"/>
      <c r="DU107" s="3" t="str">
        <f>DU106</f>
        <v/>
      </c>
      <c r="DV107" s="3" t="str">
        <f>DV106</f>
        <v/>
      </c>
      <c r="DW107" s="3" t="str">
        <f>DW106</f>
        <v/>
      </c>
      <c r="DX107" s="3" t="str">
        <f>DX106</f>
        <v/>
      </c>
      <c r="DY107" s="3" t="str">
        <f>IF(ET106=7,AZ108,"")</f>
        <v/>
      </c>
      <c r="DZ107" s="3" t="str">
        <f>IF(ET106=7,BA108,"")</f>
        <v/>
      </c>
      <c r="EA107" s="3" t="str">
        <f>IF(ET106=7,BB108,"")</f>
        <v/>
      </c>
      <c r="EB107" s="3" t="str">
        <f>IF(ET106=7,BC108,"")</f>
        <v/>
      </c>
      <c r="EC107" s="3" t="str">
        <f t="shared" si="181"/>
        <v/>
      </c>
      <c r="ED107" s="8"/>
      <c r="EE107" s="28" t="s">
        <v>277</v>
      </c>
      <c r="EF107" s="28" t="s">
        <v>277</v>
      </c>
      <c r="EG107" s="28" t="s">
        <v>277</v>
      </c>
      <c r="EH107" s="28" t="s">
        <v>277</v>
      </c>
      <c r="EI107" s="28" t="s">
        <v>277</v>
      </c>
      <c r="EJ107" s="28" t="s">
        <v>277</v>
      </c>
      <c r="EK107" s="28" t="s">
        <v>277</v>
      </c>
      <c r="EL107" s="28" t="s">
        <v>277</v>
      </c>
      <c r="EM107" s="28" t="s">
        <v>277</v>
      </c>
      <c r="EN107" s="28" t="s">
        <v>277</v>
      </c>
      <c r="EO107" s="8"/>
      <c r="EP107" s="9"/>
      <c r="EQ107" s="10" t="str">
        <f t="shared" si="182"/>
        <v/>
      </c>
      <c r="ER107" s="11" t="str">
        <f t="shared" si="183"/>
        <v/>
      </c>
      <c r="ES107" s="10" t="str">
        <f t="shared" si="184"/>
        <v/>
      </c>
      <c r="ET107" s="10">
        <f t="shared" si="185"/>
        <v>0</v>
      </c>
      <c r="EU107" s="13"/>
      <c r="EV107" s="12" t="b">
        <f t="shared" si="186"/>
        <v>1</v>
      </c>
      <c r="EW107" s="3" t="b">
        <f t="shared" si="187"/>
        <v>1</v>
      </c>
      <c r="EX107" s="3" t="b">
        <f t="shared" si="188"/>
        <v>1</v>
      </c>
      <c r="EY107" s="3" t="b">
        <f t="shared" si="189"/>
        <v>1</v>
      </c>
      <c r="EZ107" s="3">
        <f t="shared" si="190"/>
        <v>0</v>
      </c>
      <c r="FA107" s="3">
        <f t="shared" si="191"/>
        <v>0</v>
      </c>
      <c r="FB107" s="3">
        <f t="shared" si="192"/>
        <v>0</v>
      </c>
      <c r="FC107" s="3">
        <f t="shared" si="193"/>
        <v>0</v>
      </c>
      <c r="FD107" s="3">
        <f t="shared" si="194"/>
        <v>0</v>
      </c>
      <c r="FE107" s="3" t="e">
        <f t="shared" si="195"/>
        <v>#VALUE!</v>
      </c>
      <c r="FF107" s="3">
        <f t="shared" si="196"/>
        <v>0</v>
      </c>
      <c r="FG107" s="3">
        <f t="shared" si="197"/>
        <v>0</v>
      </c>
      <c r="FH107" s="3" t="e">
        <f t="shared" si="198"/>
        <v>#VALUE!</v>
      </c>
      <c r="FI107" s="3" t="b">
        <f t="shared" si="199"/>
        <v>1</v>
      </c>
      <c r="FJ107" s="3" t="b">
        <f t="shared" si="200"/>
        <v>1</v>
      </c>
      <c r="FK107" s="3" t="b">
        <f t="shared" si="201"/>
        <v>1</v>
      </c>
      <c r="FL107" s="3" t="b">
        <f t="shared" si="202"/>
        <v>1</v>
      </c>
      <c r="FM107" s="3" t="b">
        <f t="shared" si="203"/>
        <v>1</v>
      </c>
      <c r="FN107" s="3" t="b">
        <f t="shared" si="204"/>
        <v>1</v>
      </c>
      <c r="FO107" s="3">
        <f t="shared" si="205"/>
        <v>0</v>
      </c>
      <c r="FP107" s="3">
        <f t="shared" si="206"/>
        <v>0</v>
      </c>
      <c r="FQ107" s="3">
        <f t="shared" si="207"/>
        <v>0</v>
      </c>
      <c r="FR107" s="3">
        <f t="shared" si="208"/>
        <v>0</v>
      </c>
      <c r="FS107" s="3">
        <f t="shared" si="209"/>
        <v>0</v>
      </c>
      <c r="FT107" s="3">
        <f t="shared" si="210"/>
        <v>0</v>
      </c>
      <c r="FU107" s="3">
        <f t="shared" si="211"/>
        <v>0</v>
      </c>
      <c r="FV107" s="21" t="b">
        <f t="shared" si="155"/>
        <v>1</v>
      </c>
      <c r="FW107" s="24">
        <f t="shared" si="212"/>
        <v>1</v>
      </c>
      <c r="FX107" s="24">
        <f t="shared" si="213"/>
        <v>0</v>
      </c>
      <c r="FY107" s="25" t="e">
        <f t="shared" si="214"/>
        <v>#VALUE!</v>
      </c>
      <c r="FZ107" s="24" t="e">
        <f t="shared" si="215"/>
        <v>#VALUE!</v>
      </c>
      <c r="GA107" s="24" t="e">
        <f t="shared" si="216"/>
        <v>#VALUE!</v>
      </c>
      <c r="GB107" s="24">
        <f t="shared" si="225"/>
        <v>1</v>
      </c>
      <c r="GC107" s="24" t="e">
        <f t="shared" si="226"/>
        <v>#VALUE!</v>
      </c>
      <c r="GD107" s="24" t="e">
        <f t="shared" si="227"/>
        <v>#VALUE!</v>
      </c>
      <c r="GE107" s="24" t="e">
        <f t="shared" si="228"/>
        <v>#VALUE!</v>
      </c>
      <c r="GF107" s="24">
        <f t="shared" si="217"/>
        <v>0</v>
      </c>
      <c r="GG107" s="24">
        <f t="shared" si="218"/>
        <v>0</v>
      </c>
      <c r="GH107" s="24">
        <f t="shared" si="219"/>
        <v>0</v>
      </c>
      <c r="GI107" s="24">
        <f t="shared" si="220"/>
        <v>0</v>
      </c>
      <c r="GJ107" s="24">
        <f t="shared" si="221"/>
        <v>2</v>
      </c>
      <c r="GK107" s="24">
        <f t="shared" si="222"/>
        <v>2</v>
      </c>
      <c r="GL107" s="24">
        <f t="shared" si="223"/>
        <v>2</v>
      </c>
      <c r="GM107" s="31">
        <f t="shared" si="224"/>
        <v>2</v>
      </c>
      <c r="GN107" s="13"/>
    </row>
    <row r="108" spans="1:197">
      <c r="A108" s="54"/>
      <c r="B108" s="54"/>
      <c r="C108" s="54"/>
      <c r="D108" s="54"/>
      <c r="E108" s="54"/>
      <c r="F108" s="54"/>
      <c r="G108" s="54"/>
      <c r="H108" s="54"/>
      <c r="I108" s="54"/>
      <c r="J108" s="54"/>
      <c r="K108" s="54"/>
      <c r="L108" s="54"/>
      <c r="M108" s="56"/>
      <c r="N108" s="54"/>
      <c r="O108" s="54"/>
      <c r="P108" s="54"/>
      <c r="Q108" s="56"/>
      <c r="R108" s="54"/>
      <c r="S108" s="54"/>
      <c r="T108" s="54"/>
      <c r="U108" s="56"/>
      <c r="V108" s="54"/>
      <c r="W108" s="54"/>
      <c r="X108" s="56"/>
      <c r="Y108" s="54"/>
      <c r="Z108" s="54"/>
      <c r="AA108" s="54"/>
      <c r="AB108" s="56"/>
      <c r="AC108" s="54"/>
      <c r="AD108" s="54"/>
      <c r="AE108" s="54"/>
      <c r="AF108" s="56"/>
      <c r="AG108" s="54"/>
      <c r="AH108" s="54"/>
      <c r="AI108" s="56"/>
      <c r="AJ108" s="54"/>
      <c r="AK108" s="54"/>
      <c r="AL108" s="56"/>
      <c r="AM108" s="54"/>
      <c r="AN108" s="54"/>
      <c r="AO108" s="54"/>
      <c r="AP108" s="54"/>
      <c r="AQ108" s="54"/>
      <c r="AR108" s="56"/>
      <c r="AS108" s="54"/>
      <c r="AT108" s="54"/>
      <c r="AU108" s="54"/>
      <c r="AV108" s="54"/>
      <c r="AW108" s="54"/>
      <c r="AX108" s="54"/>
      <c r="AY108" s="56"/>
      <c r="AZ108" s="54"/>
      <c r="BA108" s="54"/>
      <c r="BB108" s="54"/>
      <c r="BC108" s="100"/>
      <c r="BD108" s="8"/>
      <c r="BE108" s="8"/>
      <c r="BF108" s="28" t="s">
        <v>277</v>
      </c>
      <c r="BG108" s="28" t="s">
        <v>277</v>
      </c>
      <c r="BH108" s="28" t="s">
        <v>277</v>
      </c>
      <c r="BI108" s="28" t="s">
        <v>277</v>
      </c>
      <c r="BJ108" s="28" t="s">
        <v>277</v>
      </c>
      <c r="BK108" s="28" t="s">
        <v>277</v>
      </c>
      <c r="BL108" s="28" t="s">
        <v>277</v>
      </c>
      <c r="BM108" s="28" t="s">
        <v>277</v>
      </c>
      <c r="BN108" s="28" t="s">
        <v>277</v>
      </c>
      <c r="BO108" s="28" t="s">
        <v>277</v>
      </c>
      <c r="BP108" s="8"/>
      <c r="BQ108" s="22" t="str">
        <f t="shared" si="115"/>
        <v/>
      </c>
      <c r="BR108" s="22" t="str">
        <f>IF(FV106=FALSE,C107,"")</f>
        <v/>
      </c>
      <c r="BS108" s="22" t="str">
        <f>BS107</f>
        <v/>
      </c>
      <c r="BT108" s="22" t="str">
        <f t="shared" si="169"/>
        <v/>
      </c>
      <c r="BU108" s="22" t="str">
        <f t="shared" si="116"/>
        <v/>
      </c>
      <c r="BV108" s="22" t="str">
        <f t="shared" si="117"/>
        <v/>
      </c>
      <c r="BW108" s="22" t="str">
        <f t="shared" si="175"/>
        <v/>
      </c>
      <c r="BX108" s="22" t="str">
        <f t="shared" si="170"/>
        <v/>
      </c>
      <c r="BY108" s="22" t="str">
        <f t="shared" si="176"/>
        <v/>
      </c>
      <c r="BZ108" s="22" t="str">
        <f t="shared" si="177"/>
        <v/>
      </c>
      <c r="CA108" s="18"/>
      <c r="CB108" s="3" t="str">
        <f>IF(ET106=1, EQ107,"")</f>
        <v/>
      </c>
      <c r="CC108" s="3" t="str">
        <f>IF(ET106=1, ER107,"")</f>
        <v/>
      </c>
      <c r="CD108" s="3" t="str">
        <f>IF(ET106=1, ES107,"")</f>
        <v/>
      </c>
      <c r="CE108" s="3" t="str">
        <f>CE107</f>
        <v/>
      </c>
      <c r="CF108" s="3" t="str">
        <f>CF107</f>
        <v/>
      </c>
      <c r="CG108" s="3" t="str">
        <f>CG107</f>
        <v/>
      </c>
      <c r="CH108" s="3" t="str">
        <f t="shared" si="178"/>
        <v/>
      </c>
      <c r="CI108" s="8"/>
      <c r="CJ108" s="3" t="str">
        <f>IF(ET108=2,V107,"")</f>
        <v/>
      </c>
      <c r="CK108" s="3" t="str">
        <f>IF(ET108=2,W107,"")</f>
        <v/>
      </c>
      <c r="CL108" s="3" t="str">
        <f>CL107</f>
        <v/>
      </c>
      <c r="CM108" s="3" t="str">
        <f>CM107</f>
        <v/>
      </c>
      <c r="CN108" s="8"/>
      <c r="CO108" s="3" t="str">
        <f>IF(ET108=3,AG107,"")</f>
        <v/>
      </c>
      <c r="CP108" s="3" t="str">
        <f>IF(ET108=3,AH107,"")</f>
        <v/>
      </c>
      <c r="CQ108" s="3" t="str">
        <f>CQ107</f>
        <v/>
      </c>
      <c r="CR108" s="3" t="str">
        <f>CR107</f>
        <v/>
      </c>
      <c r="CS108" s="8"/>
      <c r="CT108" s="3" t="str">
        <f>IF(ET108=4,AJ107,"")</f>
        <v/>
      </c>
      <c r="CU108" s="3" t="str">
        <f>IF(ET108=4,AK107,"")</f>
        <v/>
      </c>
      <c r="CV108" s="3" t="str">
        <f>CV107</f>
        <v/>
      </c>
      <c r="CW108" s="3" t="str">
        <f>CW107</f>
        <v/>
      </c>
      <c r="CX108" s="8"/>
      <c r="CY108" s="3" t="str">
        <f>IF(ET108=5,AM107,"")</f>
        <v/>
      </c>
      <c r="CZ108" s="3" t="str">
        <f>IF(ET108=5,AN107,"")</f>
        <v/>
      </c>
      <c r="DA108" s="3" t="str">
        <f>IF(ET108=5,AO107,"")</f>
        <v/>
      </c>
      <c r="DB108" s="3" t="str">
        <f>DB107</f>
        <v/>
      </c>
      <c r="DC108" s="3" t="str">
        <f>DC107</f>
        <v/>
      </c>
      <c r="DD108" s="3" t="str">
        <f>DD107</f>
        <v/>
      </c>
      <c r="DE108" s="3" t="str">
        <f>DE107</f>
        <v/>
      </c>
      <c r="DF108" s="3" t="str">
        <f>DF107</f>
        <v/>
      </c>
      <c r="DG108" s="3" t="str">
        <f t="shared" si="179"/>
        <v/>
      </c>
      <c r="DH108" s="8"/>
      <c r="DI108" s="3" t="str">
        <f>IF(ET106=6,AS107,"")</f>
        <v/>
      </c>
      <c r="DJ108" s="3" t="str">
        <f>IF(ET106=6,AT107,"")</f>
        <v/>
      </c>
      <c r="DK108" s="3" t="str">
        <f>IF(ET106=6,AU107,"")</f>
        <v/>
      </c>
      <c r="DL108" s="3" t="str">
        <f>IF(ET106=6,AV107,"")</f>
        <v/>
      </c>
      <c r="DM108" s="3" t="str">
        <f>DM107</f>
        <v/>
      </c>
      <c r="DN108" s="3" t="str">
        <f>DN107</f>
        <v/>
      </c>
      <c r="DO108" s="3" t="str">
        <f>DO107</f>
        <v/>
      </c>
      <c r="DP108" s="3" t="str">
        <f>DP107</f>
        <v/>
      </c>
      <c r="DQ108" s="3" t="str">
        <f>DQ107</f>
        <v/>
      </c>
      <c r="DR108" s="3" t="str">
        <f>DR107</f>
        <v/>
      </c>
      <c r="DS108" s="3" t="str">
        <f t="shared" si="180"/>
        <v/>
      </c>
      <c r="DT108" s="8"/>
      <c r="DU108" s="3" t="str">
        <f>IF(ET106=7,AZ107,"")</f>
        <v/>
      </c>
      <c r="DV108" s="3" t="str">
        <f>IF(ET106=7,BA107,"")</f>
        <v/>
      </c>
      <c r="DW108" s="3" t="str">
        <f>IF(ET106=7,BB107,"")</f>
        <v/>
      </c>
      <c r="DX108" s="3" t="str">
        <f>IF(ET106=7,BC107,"")</f>
        <v/>
      </c>
      <c r="DY108" s="3" t="str">
        <f>DY107</f>
        <v/>
      </c>
      <c r="DZ108" s="3" t="str">
        <f>DZ107</f>
        <v/>
      </c>
      <c r="EA108" s="3" t="str">
        <f>EA107</f>
        <v/>
      </c>
      <c r="EB108" s="3" t="str">
        <f>EB107</f>
        <v/>
      </c>
      <c r="EC108" s="3" t="str">
        <f t="shared" si="181"/>
        <v/>
      </c>
      <c r="ED108" s="8"/>
      <c r="EE108" s="28" t="s">
        <v>277</v>
      </c>
      <c r="EF108" s="28" t="s">
        <v>277</v>
      </c>
      <c r="EG108" s="28" t="s">
        <v>277</v>
      </c>
      <c r="EH108" s="28" t="s">
        <v>277</v>
      </c>
      <c r="EI108" s="28" t="s">
        <v>277</v>
      </c>
      <c r="EJ108" s="28" t="s">
        <v>277</v>
      </c>
      <c r="EK108" s="28" t="s">
        <v>277</v>
      </c>
      <c r="EL108" s="28" t="s">
        <v>277</v>
      </c>
      <c r="EM108" s="28" t="s">
        <v>277</v>
      </c>
      <c r="EN108" s="28" t="s">
        <v>277</v>
      </c>
      <c r="EO108" s="8"/>
      <c r="EP108" s="9"/>
      <c r="EQ108" s="10" t="str">
        <f t="shared" si="182"/>
        <v/>
      </c>
      <c r="ER108" s="11" t="str">
        <f t="shared" si="183"/>
        <v/>
      </c>
      <c r="ES108" s="10" t="str">
        <f t="shared" si="184"/>
        <v/>
      </c>
      <c r="ET108" s="10">
        <f t="shared" si="185"/>
        <v>0</v>
      </c>
      <c r="EU108" s="13"/>
      <c r="EV108" s="12" t="b">
        <f t="shared" si="186"/>
        <v>1</v>
      </c>
      <c r="EW108" s="3" t="b">
        <f t="shared" si="187"/>
        <v>1</v>
      </c>
      <c r="EX108" s="3" t="b">
        <f t="shared" si="188"/>
        <v>1</v>
      </c>
      <c r="EY108" s="3" t="b">
        <f t="shared" si="189"/>
        <v>1</v>
      </c>
      <c r="EZ108" s="3">
        <f t="shared" si="190"/>
        <v>0</v>
      </c>
      <c r="FA108" s="3">
        <f t="shared" si="191"/>
        <v>0</v>
      </c>
      <c r="FB108" s="3">
        <f t="shared" si="192"/>
        <v>0</v>
      </c>
      <c r="FC108" s="3">
        <f t="shared" si="193"/>
        <v>0</v>
      </c>
      <c r="FD108" s="3">
        <f t="shared" si="194"/>
        <v>0</v>
      </c>
      <c r="FE108" s="3" t="e">
        <f t="shared" si="195"/>
        <v>#VALUE!</v>
      </c>
      <c r="FF108" s="3">
        <f t="shared" si="196"/>
        <v>0</v>
      </c>
      <c r="FG108" s="3">
        <f t="shared" si="197"/>
        <v>0</v>
      </c>
      <c r="FH108" s="3" t="e">
        <f t="shared" si="198"/>
        <v>#VALUE!</v>
      </c>
      <c r="FI108" s="3" t="b">
        <f t="shared" si="199"/>
        <v>1</v>
      </c>
      <c r="FJ108" s="3" t="b">
        <f t="shared" si="200"/>
        <v>1</v>
      </c>
      <c r="FK108" s="3" t="b">
        <f t="shared" si="201"/>
        <v>1</v>
      </c>
      <c r="FL108" s="3" t="b">
        <f t="shared" si="202"/>
        <v>1</v>
      </c>
      <c r="FM108" s="3" t="b">
        <f t="shared" si="203"/>
        <v>1</v>
      </c>
      <c r="FN108" s="3" t="b">
        <f t="shared" si="204"/>
        <v>1</v>
      </c>
      <c r="FO108" s="3">
        <f t="shared" si="205"/>
        <v>0</v>
      </c>
      <c r="FP108" s="3">
        <f t="shared" si="206"/>
        <v>0</v>
      </c>
      <c r="FQ108" s="3">
        <f t="shared" si="207"/>
        <v>0</v>
      </c>
      <c r="FR108" s="3">
        <f t="shared" si="208"/>
        <v>0</v>
      </c>
      <c r="FS108" s="3">
        <f t="shared" si="209"/>
        <v>0</v>
      </c>
      <c r="FT108" s="3">
        <f t="shared" si="210"/>
        <v>0</v>
      </c>
      <c r="FU108" s="3">
        <f t="shared" si="211"/>
        <v>0</v>
      </c>
      <c r="FV108" s="21" t="b">
        <f t="shared" si="155"/>
        <v>1</v>
      </c>
      <c r="FW108" s="24">
        <f t="shared" si="212"/>
        <v>1</v>
      </c>
      <c r="FX108" s="24">
        <f t="shared" si="213"/>
        <v>0</v>
      </c>
      <c r="FY108" s="25" t="e">
        <f t="shared" si="214"/>
        <v>#VALUE!</v>
      </c>
      <c r="FZ108" s="24" t="e">
        <f t="shared" si="215"/>
        <v>#VALUE!</v>
      </c>
      <c r="GA108" s="24" t="e">
        <f t="shared" si="216"/>
        <v>#VALUE!</v>
      </c>
      <c r="GB108" s="24">
        <f t="shared" si="225"/>
        <v>1</v>
      </c>
      <c r="GC108" s="24" t="e">
        <f t="shared" si="226"/>
        <v>#VALUE!</v>
      </c>
      <c r="GD108" s="24" t="e">
        <f t="shared" si="227"/>
        <v>#VALUE!</v>
      </c>
      <c r="GE108" s="24" t="e">
        <f t="shared" si="228"/>
        <v>#VALUE!</v>
      </c>
      <c r="GF108" s="24">
        <f t="shared" si="217"/>
        <v>0</v>
      </c>
      <c r="GG108" s="24">
        <f t="shared" si="218"/>
        <v>0</v>
      </c>
      <c r="GH108" s="24">
        <f t="shared" si="219"/>
        <v>0</v>
      </c>
      <c r="GI108" s="24">
        <f t="shared" si="220"/>
        <v>0</v>
      </c>
      <c r="GJ108" s="24">
        <f t="shared" si="221"/>
        <v>2</v>
      </c>
      <c r="GK108" s="24">
        <f t="shared" si="222"/>
        <v>2</v>
      </c>
      <c r="GL108" s="24">
        <f t="shared" si="223"/>
        <v>2</v>
      </c>
      <c r="GM108" s="31">
        <f t="shared" si="224"/>
        <v>2</v>
      </c>
      <c r="GN108" s="13"/>
    </row>
    <row r="109" spans="1:197">
      <c r="A109" s="54"/>
      <c r="B109" s="54"/>
      <c r="C109" s="54"/>
      <c r="D109" s="54"/>
      <c r="E109" s="54"/>
      <c r="F109" s="54"/>
      <c r="G109" s="54"/>
      <c r="H109" s="54"/>
      <c r="I109" s="54"/>
      <c r="J109" s="54"/>
      <c r="K109" s="54"/>
      <c r="L109" s="54"/>
      <c r="M109" s="56"/>
      <c r="N109" s="54"/>
      <c r="O109" s="54"/>
      <c r="P109" s="54"/>
      <c r="Q109" s="56"/>
      <c r="R109" s="54"/>
      <c r="S109" s="54"/>
      <c r="T109" s="54"/>
      <c r="U109" s="56"/>
      <c r="V109" s="54"/>
      <c r="W109" s="54"/>
      <c r="X109" s="56"/>
      <c r="Y109" s="54"/>
      <c r="Z109" s="54"/>
      <c r="AA109" s="54"/>
      <c r="AB109" s="56"/>
      <c r="AC109" s="54"/>
      <c r="AD109" s="54"/>
      <c r="AE109" s="54"/>
      <c r="AF109" s="56"/>
      <c r="AG109" s="54"/>
      <c r="AH109" s="54"/>
      <c r="AI109" s="56"/>
      <c r="AJ109" s="54"/>
      <c r="AK109" s="54"/>
      <c r="AL109" s="56"/>
      <c r="AM109" s="54"/>
      <c r="AN109" s="54"/>
      <c r="AO109" s="54"/>
      <c r="AP109" s="54"/>
      <c r="AQ109" s="54"/>
      <c r="AR109" s="56"/>
      <c r="AS109" s="54"/>
      <c r="AT109" s="54"/>
      <c r="AU109" s="54"/>
      <c r="AV109" s="54"/>
      <c r="AW109" s="54"/>
      <c r="AX109" s="54"/>
      <c r="AY109" s="56"/>
      <c r="AZ109" s="54"/>
      <c r="BA109" s="54"/>
      <c r="BB109" s="54"/>
      <c r="BC109" s="100"/>
      <c r="BD109" s="8"/>
      <c r="BE109" s="8"/>
      <c r="BF109" s="28" t="s">
        <v>277</v>
      </c>
      <c r="BG109" s="28" t="s">
        <v>277</v>
      </c>
      <c r="BH109" s="28" t="s">
        <v>277</v>
      </c>
      <c r="BI109" s="28" t="s">
        <v>277</v>
      </c>
      <c r="BJ109" s="28" t="s">
        <v>277</v>
      </c>
      <c r="BK109" s="28" t="s">
        <v>277</v>
      </c>
      <c r="BL109" s="28" t="s">
        <v>277</v>
      </c>
      <c r="BM109" s="28" t="s">
        <v>277</v>
      </c>
      <c r="BN109" s="28" t="s">
        <v>277</v>
      </c>
      <c r="BO109" s="28" t="s">
        <v>277</v>
      </c>
      <c r="BP109" s="8"/>
      <c r="BQ109" s="22" t="str">
        <f t="shared" si="115"/>
        <v/>
      </c>
      <c r="BR109" s="22" t="str">
        <f>IF(FV109=FALSE,C109,"")</f>
        <v/>
      </c>
      <c r="BS109" s="22" t="str">
        <f>BR111</f>
        <v/>
      </c>
      <c r="BT109" s="22" t="str">
        <f t="shared" si="169"/>
        <v/>
      </c>
      <c r="BU109" s="22" t="str">
        <f t="shared" si="116"/>
        <v/>
      </c>
      <c r="BV109" s="22" t="str">
        <f t="shared" si="117"/>
        <v/>
      </c>
      <c r="BW109" s="22" t="str">
        <f t="shared" si="175"/>
        <v/>
      </c>
      <c r="BX109" s="22" t="str">
        <f t="shared" si="170"/>
        <v/>
      </c>
      <c r="BY109" s="22" t="str">
        <f t="shared" si="176"/>
        <v/>
      </c>
      <c r="BZ109" s="22" t="str">
        <f t="shared" si="177"/>
        <v/>
      </c>
      <c r="CA109" s="18"/>
      <c r="CB109" s="3" t="str">
        <f>IF(ET109=1, EQ109,"")</f>
        <v/>
      </c>
      <c r="CC109" s="3" t="str">
        <f>IF(ET109=1, ER109,"")</f>
        <v/>
      </c>
      <c r="CD109" s="3" t="str">
        <f>IF(ET109=1, ES109,"")</f>
        <v/>
      </c>
      <c r="CE109" s="3" t="str">
        <f>CB111</f>
        <v/>
      </c>
      <c r="CF109" s="3" t="str">
        <f>CC111</f>
        <v/>
      </c>
      <c r="CG109" s="3" t="str">
        <f>CD111</f>
        <v/>
      </c>
      <c r="CH109" s="3" t="str">
        <f t="shared" si="178"/>
        <v/>
      </c>
      <c r="CI109" s="8"/>
      <c r="CJ109" s="3" t="str">
        <f>IF(ET109=2,V109,"")</f>
        <v/>
      </c>
      <c r="CK109" s="3" t="str">
        <f>IF(ET109=2,W109,"")</f>
        <v/>
      </c>
      <c r="CL109" s="3" t="str">
        <f>CJ111</f>
        <v/>
      </c>
      <c r="CM109" s="3" t="str">
        <f>CK111</f>
        <v/>
      </c>
      <c r="CN109" s="8"/>
      <c r="CO109" s="3" t="str">
        <f>IF(ET109=3,AG109,"")</f>
        <v/>
      </c>
      <c r="CP109" s="3" t="str">
        <f>IF(ET109=3,AH109,"")</f>
        <v/>
      </c>
      <c r="CQ109" s="3" t="str">
        <f>CO111</f>
        <v/>
      </c>
      <c r="CR109" s="3" t="str">
        <f>CP111</f>
        <v/>
      </c>
      <c r="CS109" s="8"/>
      <c r="CT109" s="3" t="str">
        <f>IF(ET109=4,AJ109,"")</f>
        <v/>
      </c>
      <c r="CU109" s="3" t="str">
        <f>IF(ET109=4,AK109,"")</f>
        <v/>
      </c>
      <c r="CV109" s="3" t="str">
        <f>CT111</f>
        <v/>
      </c>
      <c r="CW109" s="3" t="str">
        <f>CU111</f>
        <v/>
      </c>
      <c r="CX109" s="8"/>
      <c r="CY109" s="3" t="str">
        <f>IF(ET109=5,AM109,"")</f>
        <v/>
      </c>
      <c r="CZ109" s="3" t="str">
        <f>IF(ET109=5,AN109,"")</f>
        <v/>
      </c>
      <c r="DA109" s="3" t="str">
        <f>IF(ET109=5,AO109,"")</f>
        <v/>
      </c>
      <c r="DB109" s="3" t="str">
        <f>CY111</f>
        <v/>
      </c>
      <c r="DC109" s="3" t="str">
        <f>CZ111</f>
        <v/>
      </c>
      <c r="DD109" s="3" t="str">
        <f>DA111</f>
        <v/>
      </c>
      <c r="DE109" s="3" t="str">
        <f>IF(ET109=5,AP109,"")</f>
        <v/>
      </c>
      <c r="DF109" s="3" t="str">
        <f>IF(ET109=5,AQ109,"")</f>
        <v/>
      </c>
      <c r="DG109" s="3" t="str">
        <f t="shared" si="179"/>
        <v/>
      </c>
      <c r="DH109" s="8"/>
      <c r="DI109" s="3" t="str">
        <f>IF(ET109=6,AS109,"")</f>
        <v/>
      </c>
      <c r="DJ109" s="3" t="str">
        <f>IF(ET109=6,AT109,"")</f>
        <v/>
      </c>
      <c r="DK109" s="3" t="str">
        <f>IF(ET109=6,AU109,"")</f>
        <v/>
      </c>
      <c r="DL109" s="3" t="str">
        <f>IF(ET109=6,AV109,"")</f>
        <v/>
      </c>
      <c r="DM109" s="3" t="str">
        <f>DI111</f>
        <v/>
      </c>
      <c r="DN109" s="3" t="str">
        <f>DJ111</f>
        <v/>
      </c>
      <c r="DO109" s="3" t="str">
        <f>DK111</f>
        <v/>
      </c>
      <c r="DP109" s="3" t="str">
        <f>DL111</f>
        <v/>
      </c>
      <c r="DQ109" s="3" t="str">
        <f>IF(ET109=6,AW109,"")</f>
        <v/>
      </c>
      <c r="DR109" s="3" t="str">
        <f>IF(ET109=6,AX109,"")</f>
        <v/>
      </c>
      <c r="DS109" s="3" t="str">
        <f t="shared" si="180"/>
        <v/>
      </c>
      <c r="DT109" s="8"/>
      <c r="DU109" s="3" t="str">
        <f>IF(ET109=7,AZ109,"")</f>
        <v/>
      </c>
      <c r="DV109" s="3" t="str">
        <f>IF(ET109=7,BA109,"")</f>
        <v/>
      </c>
      <c r="DW109" s="3" t="str">
        <f>IF(ET109=7,BB109,"")</f>
        <v/>
      </c>
      <c r="DX109" s="3" t="str">
        <f>IF(ET109=7,BC109,"")</f>
        <v/>
      </c>
      <c r="DY109" s="3" t="str">
        <f>DU111</f>
        <v/>
      </c>
      <c r="DZ109" s="3" t="str">
        <f>DV111</f>
        <v/>
      </c>
      <c r="EA109" s="3" t="str">
        <f>DW111</f>
        <v/>
      </c>
      <c r="EB109" s="3" t="str">
        <f>DX111</f>
        <v/>
      </c>
      <c r="EC109" s="3" t="str">
        <f t="shared" si="181"/>
        <v/>
      </c>
      <c r="ED109" s="8"/>
      <c r="EE109" s="28" t="s">
        <v>277</v>
      </c>
      <c r="EF109" s="28" t="s">
        <v>277</v>
      </c>
      <c r="EG109" s="28" t="s">
        <v>277</v>
      </c>
      <c r="EH109" s="28" t="s">
        <v>277</v>
      </c>
      <c r="EI109" s="28" t="s">
        <v>277</v>
      </c>
      <c r="EJ109" s="28" t="s">
        <v>277</v>
      </c>
      <c r="EK109" s="28" t="s">
        <v>277</v>
      </c>
      <c r="EL109" s="28" t="s">
        <v>277</v>
      </c>
      <c r="EM109" s="28" t="s">
        <v>277</v>
      </c>
      <c r="EN109" s="28" t="s">
        <v>277</v>
      </c>
      <c r="EO109" s="8"/>
      <c r="EP109" s="9"/>
      <c r="EQ109" s="10" t="str">
        <f t="shared" si="182"/>
        <v/>
      </c>
      <c r="ER109" s="11" t="str">
        <f t="shared" si="183"/>
        <v/>
      </c>
      <c r="ES109" s="10" t="str">
        <f t="shared" si="184"/>
        <v/>
      </c>
      <c r="ET109" s="10">
        <f t="shared" si="185"/>
        <v>0</v>
      </c>
      <c r="EU109" s="13"/>
      <c r="EV109" s="12" t="b">
        <f t="shared" si="186"/>
        <v>1</v>
      </c>
      <c r="EW109" s="3" t="b">
        <f t="shared" si="187"/>
        <v>1</v>
      </c>
      <c r="EX109" s="3" t="b">
        <f t="shared" si="188"/>
        <v>1</v>
      </c>
      <c r="EY109" s="3" t="b">
        <f t="shared" si="189"/>
        <v>1</v>
      </c>
      <c r="EZ109" s="3">
        <f t="shared" si="190"/>
        <v>0</v>
      </c>
      <c r="FA109" s="3">
        <f t="shared" si="191"/>
        <v>0</v>
      </c>
      <c r="FB109" s="3">
        <f t="shared" si="192"/>
        <v>0</v>
      </c>
      <c r="FC109" s="3">
        <f t="shared" si="193"/>
        <v>0</v>
      </c>
      <c r="FD109" s="3">
        <f t="shared" si="194"/>
        <v>0</v>
      </c>
      <c r="FE109" s="3" t="e">
        <f t="shared" si="195"/>
        <v>#VALUE!</v>
      </c>
      <c r="FF109" s="3">
        <f t="shared" si="196"/>
        <v>0</v>
      </c>
      <c r="FG109" s="3">
        <f t="shared" si="197"/>
        <v>0</v>
      </c>
      <c r="FH109" s="3" t="e">
        <f t="shared" si="198"/>
        <v>#VALUE!</v>
      </c>
      <c r="FI109" s="3" t="b">
        <f t="shared" si="199"/>
        <v>1</v>
      </c>
      <c r="FJ109" s="3" t="b">
        <f t="shared" si="200"/>
        <v>1</v>
      </c>
      <c r="FK109" s="3" t="b">
        <f t="shared" si="201"/>
        <v>1</v>
      </c>
      <c r="FL109" s="3" t="b">
        <f t="shared" si="202"/>
        <v>1</v>
      </c>
      <c r="FM109" s="3" t="b">
        <f t="shared" si="203"/>
        <v>1</v>
      </c>
      <c r="FN109" s="3" t="b">
        <f t="shared" si="204"/>
        <v>1</v>
      </c>
      <c r="FO109" s="3">
        <f t="shared" si="205"/>
        <v>0</v>
      </c>
      <c r="FP109" s="3">
        <f t="shared" si="206"/>
        <v>0</v>
      </c>
      <c r="FQ109" s="3">
        <f t="shared" si="207"/>
        <v>0</v>
      </c>
      <c r="FR109" s="3">
        <f t="shared" si="208"/>
        <v>0</v>
      </c>
      <c r="FS109" s="3">
        <f t="shared" si="209"/>
        <v>0</v>
      </c>
      <c r="FT109" s="3">
        <f t="shared" si="210"/>
        <v>0</v>
      </c>
      <c r="FU109" s="3">
        <f t="shared" si="211"/>
        <v>0</v>
      </c>
      <c r="FV109" s="21" t="b">
        <f t="shared" si="155"/>
        <v>1</v>
      </c>
      <c r="FW109" s="24">
        <f t="shared" si="212"/>
        <v>1</v>
      </c>
      <c r="FX109" s="24">
        <f t="shared" si="213"/>
        <v>0</v>
      </c>
      <c r="FY109" s="25" t="e">
        <f t="shared" si="214"/>
        <v>#VALUE!</v>
      </c>
      <c r="FZ109" s="24" t="e">
        <f t="shared" si="215"/>
        <v>#VALUE!</v>
      </c>
      <c r="GA109" s="24" t="e">
        <f t="shared" si="216"/>
        <v>#VALUE!</v>
      </c>
      <c r="GB109" s="24">
        <f t="shared" si="225"/>
        <v>1</v>
      </c>
      <c r="GC109" s="24" t="e">
        <f t="shared" si="226"/>
        <v>#VALUE!</v>
      </c>
      <c r="GD109" s="24" t="e">
        <f t="shared" si="227"/>
        <v>#VALUE!</v>
      </c>
      <c r="GE109" s="24" t="e">
        <f t="shared" si="228"/>
        <v>#VALUE!</v>
      </c>
      <c r="GF109" s="24">
        <f t="shared" si="217"/>
        <v>0</v>
      </c>
      <c r="GG109" s="24">
        <f t="shared" si="218"/>
        <v>0</v>
      </c>
      <c r="GH109" s="24">
        <f t="shared" si="219"/>
        <v>0</v>
      </c>
      <c r="GI109" s="24">
        <f t="shared" si="220"/>
        <v>0</v>
      </c>
      <c r="GJ109" s="24">
        <f t="shared" si="221"/>
        <v>2</v>
      </c>
      <c r="GK109" s="24">
        <f t="shared" si="222"/>
        <v>2</v>
      </c>
      <c r="GL109" s="24">
        <f t="shared" si="223"/>
        <v>2</v>
      </c>
      <c r="GM109" s="31">
        <f t="shared" si="224"/>
        <v>2</v>
      </c>
      <c r="GN109" s="13"/>
    </row>
    <row r="110" spans="1:197">
      <c r="A110" s="54"/>
      <c r="B110" s="54"/>
      <c r="C110" s="54"/>
      <c r="D110" s="54"/>
      <c r="E110" s="54"/>
      <c r="F110" s="54"/>
      <c r="G110" s="54"/>
      <c r="H110" s="54"/>
      <c r="I110" s="54"/>
      <c r="J110" s="54"/>
      <c r="K110" s="54"/>
      <c r="L110" s="54"/>
      <c r="M110" s="56"/>
      <c r="N110" s="54"/>
      <c r="O110" s="54"/>
      <c r="P110" s="54"/>
      <c r="Q110" s="56"/>
      <c r="R110" s="54"/>
      <c r="S110" s="54"/>
      <c r="T110" s="54"/>
      <c r="U110" s="56"/>
      <c r="V110" s="54"/>
      <c r="W110" s="54"/>
      <c r="X110" s="56"/>
      <c r="Y110" s="54"/>
      <c r="Z110" s="54"/>
      <c r="AA110" s="54"/>
      <c r="AB110" s="56"/>
      <c r="AC110" s="54"/>
      <c r="AD110" s="54"/>
      <c r="AE110" s="54"/>
      <c r="AF110" s="56"/>
      <c r="AG110" s="54"/>
      <c r="AH110" s="54"/>
      <c r="AI110" s="56"/>
      <c r="AJ110" s="54"/>
      <c r="AK110" s="54"/>
      <c r="AL110" s="56"/>
      <c r="AM110" s="54"/>
      <c r="AN110" s="54"/>
      <c r="AO110" s="54"/>
      <c r="AP110" s="54"/>
      <c r="AQ110" s="54"/>
      <c r="AR110" s="56"/>
      <c r="AS110" s="54"/>
      <c r="AT110" s="54"/>
      <c r="AU110" s="54"/>
      <c r="AV110" s="54"/>
      <c r="AW110" s="54"/>
      <c r="AX110" s="54"/>
      <c r="AY110" s="56"/>
      <c r="AZ110" s="54"/>
      <c r="BA110" s="54"/>
      <c r="BB110" s="54"/>
      <c r="BC110" s="100"/>
      <c r="BD110" s="8"/>
      <c r="BE110" s="8"/>
      <c r="BF110" s="28" t="s">
        <v>277</v>
      </c>
      <c r="BG110" s="28" t="s">
        <v>277</v>
      </c>
      <c r="BH110" s="28" t="s">
        <v>277</v>
      </c>
      <c r="BI110" s="28" t="s">
        <v>277</v>
      </c>
      <c r="BJ110" s="28" t="s">
        <v>277</v>
      </c>
      <c r="BK110" s="28" t="s">
        <v>277</v>
      </c>
      <c r="BL110" s="28" t="s">
        <v>277</v>
      </c>
      <c r="BM110" s="28" t="s">
        <v>277</v>
      </c>
      <c r="BN110" s="28" t="s">
        <v>277</v>
      </c>
      <c r="BO110" s="28" t="s">
        <v>277</v>
      </c>
      <c r="BP110" s="8"/>
      <c r="BQ110" s="22" t="str">
        <f t="shared" si="115"/>
        <v/>
      </c>
      <c r="BR110" s="22" t="str">
        <f>BR109</f>
        <v/>
      </c>
      <c r="BS110" s="22" t="str">
        <f>IF(FV109=FALSE,C111,"")</f>
        <v/>
      </c>
      <c r="BT110" s="22" t="str">
        <f t="shared" si="169"/>
        <v/>
      </c>
      <c r="BU110" s="22" t="str">
        <f t="shared" si="116"/>
        <v/>
      </c>
      <c r="BV110" s="22" t="str">
        <f t="shared" si="117"/>
        <v/>
      </c>
      <c r="BW110" s="22" t="str">
        <f t="shared" si="175"/>
        <v/>
      </c>
      <c r="BX110" s="22" t="str">
        <f t="shared" si="170"/>
        <v/>
      </c>
      <c r="BY110" s="22" t="str">
        <f t="shared" si="176"/>
        <v/>
      </c>
      <c r="BZ110" s="22" t="str">
        <f t="shared" si="177"/>
        <v/>
      </c>
      <c r="CA110" s="18"/>
      <c r="CB110" s="3" t="str">
        <f>CB109</f>
        <v/>
      </c>
      <c r="CC110" s="3" t="str">
        <f>CC109</f>
        <v/>
      </c>
      <c r="CD110" s="3" t="str">
        <f>CD109</f>
        <v/>
      </c>
      <c r="CE110" s="3" t="str">
        <f>IF(ET110=1,EQ111,"")</f>
        <v/>
      </c>
      <c r="CF110" s="3" t="str">
        <f>IF(ET110=1,ER111,"")</f>
        <v/>
      </c>
      <c r="CG110" s="3" t="str">
        <f>IF(ET110=1,ES111,"")</f>
        <v/>
      </c>
      <c r="CH110" s="3" t="str">
        <f t="shared" si="178"/>
        <v/>
      </c>
      <c r="CI110" s="8"/>
      <c r="CJ110" s="3" t="str">
        <f>CJ109</f>
        <v/>
      </c>
      <c r="CK110" s="3" t="str">
        <f>CK109</f>
        <v/>
      </c>
      <c r="CL110" s="3" t="str">
        <f>IF(ET111=2,V111,"")</f>
        <v/>
      </c>
      <c r="CM110" s="3" t="str">
        <f>IF(ET111=2,W111,"")</f>
        <v/>
      </c>
      <c r="CN110" s="8"/>
      <c r="CO110" s="3" t="str">
        <f>CO109</f>
        <v/>
      </c>
      <c r="CP110" s="3" t="str">
        <f>CP109</f>
        <v/>
      </c>
      <c r="CQ110" s="3" t="str">
        <f>IF(ET110=3,AG111,"")</f>
        <v/>
      </c>
      <c r="CR110" s="3" t="str">
        <f>IF(ET110=3,AH111,"")</f>
        <v/>
      </c>
      <c r="CS110" s="8"/>
      <c r="CT110" s="3" t="str">
        <f>CT109</f>
        <v/>
      </c>
      <c r="CU110" s="3" t="str">
        <f>CU109</f>
        <v/>
      </c>
      <c r="CV110" s="3" t="str">
        <f>IF(ET110=4,AJ111,"")</f>
        <v/>
      </c>
      <c r="CW110" s="3" t="str">
        <f>IF(ET110=4,AK111,"")</f>
        <v/>
      </c>
      <c r="CX110" s="8"/>
      <c r="CY110" s="3" t="str">
        <f>CY109</f>
        <v/>
      </c>
      <c r="CZ110" s="3" t="str">
        <f>CZ109</f>
        <v/>
      </c>
      <c r="DA110" s="3" t="str">
        <f>DA109</f>
        <v/>
      </c>
      <c r="DB110" s="3" t="str">
        <f>IF(ET110=5,AM111,"")</f>
        <v/>
      </c>
      <c r="DC110" s="3" t="str">
        <f>IF(ET110=5,AN111,"")</f>
        <v/>
      </c>
      <c r="DD110" s="3" t="str">
        <f>IF(ET110=5,AO111,"")</f>
        <v/>
      </c>
      <c r="DE110" s="3" t="str">
        <f>DE109</f>
        <v/>
      </c>
      <c r="DF110" s="3" t="str">
        <f>DF109</f>
        <v/>
      </c>
      <c r="DG110" s="3" t="str">
        <f t="shared" si="179"/>
        <v/>
      </c>
      <c r="DH110" s="8"/>
      <c r="DI110" s="3" t="str">
        <f>DI109</f>
        <v/>
      </c>
      <c r="DJ110" s="3" t="str">
        <f>DJ109</f>
        <v/>
      </c>
      <c r="DK110" s="3" t="str">
        <f>DK109</f>
        <v/>
      </c>
      <c r="DL110" s="3" t="str">
        <f>DL109</f>
        <v/>
      </c>
      <c r="DM110" s="3" t="str">
        <f>IF(ET109=6,AS111,"")</f>
        <v/>
      </c>
      <c r="DN110" s="3" t="str">
        <f>IF(ET109=6,AT111,"")</f>
        <v/>
      </c>
      <c r="DO110" s="3" t="str">
        <f>IF(ET109=6,AU111,"")</f>
        <v/>
      </c>
      <c r="DP110" s="3" t="str">
        <f>IF(ET109=6,AV111,"")</f>
        <v/>
      </c>
      <c r="DQ110" s="3" t="str">
        <f>DQ109</f>
        <v/>
      </c>
      <c r="DR110" s="3" t="str">
        <f>DR109</f>
        <v/>
      </c>
      <c r="DS110" s="3" t="str">
        <f t="shared" si="180"/>
        <v/>
      </c>
      <c r="DT110" s="8"/>
      <c r="DU110" s="3" t="str">
        <f>DU109</f>
        <v/>
      </c>
      <c r="DV110" s="3" t="str">
        <f>DV109</f>
        <v/>
      </c>
      <c r="DW110" s="3" t="str">
        <f>DW109</f>
        <v/>
      </c>
      <c r="DX110" s="3" t="str">
        <f>DX109</f>
        <v/>
      </c>
      <c r="DY110" s="3" t="str">
        <f>IF(ET109=7,AZ111,"")</f>
        <v/>
      </c>
      <c r="DZ110" s="3" t="str">
        <f>IF(ET109=7,BA111,"")</f>
        <v/>
      </c>
      <c r="EA110" s="3" t="str">
        <f>IF(ET109=7,BB111,"")</f>
        <v/>
      </c>
      <c r="EB110" s="3" t="str">
        <f>IF(ET109=7,BC111,"")</f>
        <v/>
      </c>
      <c r="EC110" s="3" t="str">
        <f t="shared" si="181"/>
        <v/>
      </c>
      <c r="ED110" s="8"/>
      <c r="EE110" s="28" t="s">
        <v>277</v>
      </c>
      <c r="EF110" s="28" t="s">
        <v>277</v>
      </c>
      <c r="EG110" s="28" t="s">
        <v>277</v>
      </c>
      <c r="EH110" s="28" t="s">
        <v>277</v>
      </c>
      <c r="EI110" s="28" t="s">
        <v>277</v>
      </c>
      <c r="EJ110" s="28" t="s">
        <v>277</v>
      </c>
      <c r="EK110" s="28" t="s">
        <v>277</v>
      </c>
      <c r="EL110" s="28" t="s">
        <v>277</v>
      </c>
      <c r="EM110" s="28" t="s">
        <v>277</v>
      </c>
      <c r="EN110" s="28" t="s">
        <v>277</v>
      </c>
      <c r="EO110" s="8"/>
      <c r="EP110" s="9"/>
      <c r="EQ110" s="10" t="str">
        <f t="shared" si="182"/>
        <v/>
      </c>
      <c r="ER110" s="11" t="str">
        <f t="shared" si="183"/>
        <v/>
      </c>
      <c r="ES110" s="10" t="str">
        <f t="shared" si="184"/>
        <v/>
      </c>
      <c r="ET110" s="10">
        <f t="shared" si="185"/>
        <v>0</v>
      </c>
      <c r="EU110" s="13"/>
      <c r="EV110" s="12" t="b">
        <f t="shared" si="186"/>
        <v>1</v>
      </c>
      <c r="EW110" s="3" t="b">
        <f t="shared" si="187"/>
        <v>1</v>
      </c>
      <c r="EX110" s="3" t="b">
        <f t="shared" si="188"/>
        <v>1</v>
      </c>
      <c r="EY110" s="3" t="b">
        <f t="shared" si="189"/>
        <v>1</v>
      </c>
      <c r="EZ110" s="3">
        <f t="shared" si="190"/>
        <v>0</v>
      </c>
      <c r="FA110" s="3">
        <f t="shared" si="191"/>
        <v>0</v>
      </c>
      <c r="FB110" s="3">
        <f t="shared" si="192"/>
        <v>0</v>
      </c>
      <c r="FC110" s="3">
        <f t="shared" si="193"/>
        <v>0</v>
      </c>
      <c r="FD110" s="3">
        <f t="shared" si="194"/>
        <v>0</v>
      </c>
      <c r="FE110" s="3" t="e">
        <f t="shared" si="195"/>
        <v>#VALUE!</v>
      </c>
      <c r="FF110" s="3">
        <f t="shared" si="196"/>
        <v>0</v>
      </c>
      <c r="FG110" s="3">
        <f t="shared" si="197"/>
        <v>0</v>
      </c>
      <c r="FH110" s="3" t="e">
        <f t="shared" si="198"/>
        <v>#VALUE!</v>
      </c>
      <c r="FI110" s="3" t="b">
        <f t="shared" si="199"/>
        <v>1</v>
      </c>
      <c r="FJ110" s="3" t="b">
        <f t="shared" si="200"/>
        <v>1</v>
      </c>
      <c r="FK110" s="3" t="b">
        <f t="shared" si="201"/>
        <v>1</v>
      </c>
      <c r="FL110" s="3" t="b">
        <f t="shared" si="202"/>
        <v>1</v>
      </c>
      <c r="FM110" s="3" t="b">
        <f t="shared" si="203"/>
        <v>1</v>
      </c>
      <c r="FN110" s="3" t="b">
        <f t="shared" si="204"/>
        <v>1</v>
      </c>
      <c r="FO110" s="3">
        <f t="shared" si="205"/>
        <v>0</v>
      </c>
      <c r="FP110" s="3">
        <f t="shared" si="206"/>
        <v>0</v>
      </c>
      <c r="FQ110" s="3">
        <f t="shared" si="207"/>
        <v>0</v>
      </c>
      <c r="FR110" s="3">
        <f t="shared" si="208"/>
        <v>0</v>
      </c>
      <c r="FS110" s="3">
        <f t="shared" si="209"/>
        <v>0</v>
      </c>
      <c r="FT110" s="3">
        <f t="shared" si="210"/>
        <v>0</v>
      </c>
      <c r="FU110" s="3">
        <f t="shared" si="211"/>
        <v>0</v>
      </c>
      <c r="FV110" s="21" t="b">
        <f t="shared" si="155"/>
        <v>1</v>
      </c>
      <c r="FW110" s="24">
        <f t="shared" si="212"/>
        <v>1</v>
      </c>
      <c r="FX110" s="24">
        <f t="shared" si="213"/>
        <v>0</v>
      </c>
      <c r="FY110" s="25" t="e">
        <f t="shared" si="214"/>
        <v>#VALUE!</v>
      </c>
      <c r="FZ110" s="24" t="e">
        <f t="shared" si="215"/>
        <v>#VALUE!</v>
      </c>
      <c r="GA110" s="24" t="e">
        <f t="shared" si="216"/>
        <v>#VALUE!</v>
      </c>
      <c r="GB110" s="24">
        <f t="shared" si="225"/>
        <v>1</v>
      </c>
      <c r="GC110" s="24" t="e">
        <f t="shared" si="226"/>
        <v>#VALUE!</v>
      </c>
      <c r="GD110" s="24" t="e">
        <f t="shared" si="227"/>
        <v>#VALUE!</v>
      </c>
      <c r="GE110" s="24" t="e">
        <f t="shared" si="228"/>
        <v>#VALUE!</v>
      </c>
      <c r="GF110" s="24">
        <f t="shared" si="217"/>
        <v>0</v>
      </c>
      <c r="GG110" s="24">
        <f t="shared" si="218"/>
        <v>0</v>
      </c>
      <c r="GH110" s="24">
        <f t="shared" si="219"/>
        <v>0</v>
      </c>
      <c r="GI110" s="24">
        <f t="shared" si="220"/>
        <v>0</v>
      </c>
      <c r="GJ110" s="24">
        <f t="shared" si="221"/>
        <v>2</v>
      </c>
      <c r="GK110" s="24">
        <f t="shared" si="222"/>
        <v>2</v>
      </c>
      <c r="GL110" s="24">
        <f t="shared" si="223"/>
        <v>2</v>
      </c>
      <c r="GM110" s="31">
        <f t="shared" si="224"/>
        <v>2</v>
      </c>
      <c r="GN110" s="13"/>
    </row>
    <row r="111" spans="1:197">
      <c r="A111" s="54"/>
      <c r="B111" s="54"/>
      <c r="C111" s="54"/>
      <c r="D111" s="54"/>
      <c r="E111" s="54"/>
      <c r="F111" s="54"/>
      <c r="G111" s="54"/>
      <c r="H111" s="54"/>
      <c r="I111" s="54"/>
      <c r="J111" s="54"/>
      <c r="K111" s="54"/>
      <c r="L111" s="54"/>
      <c r="M111" s="56"/>
      <c r="N111" s="54"/>
      <c r="O111" s="54"/>
      <c r="P111" s="54"/>
      <c r="Q111" s="56"/>
      <c r="R111" s="54"/>
      <c r="S111" s="54"/>
      <c r="T111" s="54"/>
      <c r="U111" s="56"/>
      <c r="V111" s="54"/>
      <c r="W111" s="54"/>
      <c r="X111" s="56"/>
      <c r="Y111" s="54"/>
      <c r="Z111" s="54"/>
      <c r="AA111" s="54"/>
      <c r="AB111" s="56"/>
      <c r="AC111" s="54"/>
      <c r="AD111" s="54"/>
      <c r="AE111" s="54"/>
      <c r="AF111" s="56"/>
      <c r="AG111" s="54"/>
      <c r="AH111" s="54"/>
      <c r="AI111" s="56"/>
      <c r="AJ111" s="54"/>
      <c r="AK111" s="54"/>
      <c r="AL111" s="56"/>
      <c r="AM111" s="54"/>
      <c r="AN111" s="54"/>
      <c r="AO111" s="54"/>
      <c r="AP111" s="54"/>
      <c r="AQ111" s="54"/>
      <c r="AR111" s="56"/>
      <c r="AS111" s="54"/>
      <c r="AT111" s="54"/>
      <c r="AU111" s="54"/>
      <c r="AV111" s="54"/>
      <c r="AW111" s="54"/>
      <c r="AX111" s="54"/>
      <c r="AY111" s="56"/>
      <c r="AZ111" s="54"/>
      <c r="BA111" s="54"/>
      <c r="BB111" s="54"/>
      <c r="BC111" s="100"/>
      <c r="BD111" s="8"/>
      <c r="BE111" s="8"/>
      <c r="BF111" s="28" t="s">
        <v>277</v>
      </c>
      <c r="BG111" s="28" t="s">
        <v>277</v>
      </c>
      <c r="BH111" s="28" t="s">
        <v>277</v>
      </c>
      <c r="BI111" s="28" t="s">
        <v>277</v>
      </c>
      <c r="BJ111" s="28" t="s">
        <v>277</v>
      </c>
      <c r="BK111" s="28" t="s">
        <v>277</v>
      </c>
      <c r="BL111" s="28" t="s">
        <v>277</v>
      </c>
      <c r="BM111" s="28" t="s">
        <v>277</v>
      </c>
      <c r="BN111" s="28" t="s">
        <v>277</v>
      </c>
      <c r="BO111" s="28" t="s">
        <v>277</v>
      </c>
      <c r="BP111" s="8"/>
      <c r="BQ111" s="22" t="str">
        <f t="shared" si="115"/>
        <v/>
      </c>
      <c r="BR111" s="22" t="str">
        <f>IF(FV109=FALSE,C110,"")</f>
        <v/>
      </c>
      <c r="BS111" s="22" t="str">
        <f>BS110</f>
        <v/>
      </c>
      <c r="BT111" s="22" t="str">
        <f t="shared" si="169"/>
        <v/>
      </c>
      <c r="BU111" s="22" t="str">
        <f t="shared" si="116"/>
        <v/>
      </c>
      <c r="BV111" s="22" t="str">
        <f t="shared" si="117"/>
        <v/>
      </c>
      <c r="BW111" s="22" t="str">
        <f t="shared" si="175"/>
        <v/>
      </c>
      <c r="BX111" s="22" t="str">
        <f t="shared" si="170"/>
        <v/>
      </c>
      <c r="BY111" s="22" t="str">
        <f t="shared" si="176"/>
        <v/>
      </c>
      <c r="BZ111" s="22" t="str">
        <f t="shared" si="177"/>
        <v/>
      </c>
      <c r="CA111" s="18"/>
      <c r="CB111" s="3" t="str">
        <f>IF(ET109=1, EQ110,"")</f>
        <v/>
      </c>
      <c r="CC111" s="3" t="str">
        <f>IF(ET109=1, ER110,"")</f>
        <v/>
      </c>
      <c r="CD111" s="3" t="str">
        <f>IF(ET109=1, ES110,"")</f>
        <v/>
      </c>
      <c r="CE111" s="3" t="str">
        <f>CE110</f>
        <v/>
      </c>
      <c r="CF111" s="3" t="str">
        <f>CF110</f>
        <v/>
      </c>
      <c r="CG111" s="3" t="str">
        <f>CG110</f>
        <v/>
      </c>
      <c r="CH111" s="3" t="str">
        <f t="shared" si="178"/>
        <v/>
      </c>
      <c r="CI111" s="8"/>
      <c r="CJ111" s="3" t="str">
        <f>IF(ET111=2,V110,"")</f>
        <v/>
      </c>
      <c r="CK111" s="3" t="str">
        <f>IF(ET111=2,W110,"")</f>
        <v/>
      </c>
      <c r="CL111" s="3" t="str">
        <f>CL110</f>
        <v/>
      </c>
      <c r="CM111" s="3" t="str">
        <f>CM110</f>
        <v/>
      </c>
      <c r="CN111" s="8"/>
      <c r="CO111" s="3" t="str">
        <f>IF(ET111=3,AG110,"")</f>
        <v/>
      </c>
      <c r="CP111" s="3" t="str">
        <f>IF(ET111=3,AH110,"")</f>
        <v/>
      </c>
      <c r="CQ111" s="3" t="str">
        <f>CQ110</f>
        <v/>
      </c>
      <c r="CR111" s="3" t="str">
        <f>CR110</f>
        <v/>
      </c>
      <c r="CS111" s="8"/>
      <c r="CT111" s="3" t="str">
        <f>IF(ET111=4,AJ110,"")</f>
        <v/>
      </c>
      <c r="CU111" s="3" t="str">
        <f>IF(ET111=4,AK110,"")</f>
        <v/>
      </c>
      <c r="CV111" s="3" t="str">
        <f>CV110</f>
        <v/>
      </c>
      <c r="CW111" s="3" t="str">
        <f>CW110</f>
        <v/>
      </c>
      <c r="CX111" s="8"/>
      <c r="CY111" s="3" t="str">
        <f>IF(ET111=5,AM110,"")</f>
        <v/>
      </c>
      <c r="CZ111" s="3" t="str">
        <f>IF(ET111=5,AN110,"")</f>
        <v/>
      </c>
      <c r="DA111" s="3" t="str">
        <f>IF(ET111=5,AO110,"")</f>
        <v/>
      </c>
      <c r="DB111" s="3" t="str">
        <f>DB110</f>
        <v/>
      </c>
      <c r="DC111" s="3" t="str">
        <f>DC110</f>
        <v/>
      </c>
      <c r="DD111" s="3" t="str">
        <f>DD110</f>
        <v/>
      </c>
      <c r="DE111" s="3" t="str">
        <f>DE110</f>
        <v/>
      </c>
      <c r="DF111" s="3" t="str">
        <f>DF110</f>
        <v/>
      </c>
      <c r="DG111" s="3" t="str">
        <f t="shared" si="179"/>
        <v/>
      </c>
      <c r="DH111" s="8"/>
      <c r="DI111" s="3" t="str">
        <f>IF(ET109=6,AS110,"")</f>
        <v/>
      </c>
      <c r="DJ111" s="3" t="str">
        <f>IF(ET109=6,AT110,"")</f>
        <v/>
      </c>
      <c r="DK111" s="3" t="str">
        <f>IF(ET109=6,AU110,"")</f>
        <v/>
      </c>
      <c r="DL111" s="3" t="str">
        <f>IF(ET109=6,AV110,"")</f>
        <v/>
      </c>
      <c r="DM111" s="3" t="str">
        <f>DM110</f>
        <v/>
      </c>
      <c r="DN111" s="3" t="str">
        <f>DN110</f>
        <v/>
      </c>
      <c r="DO111" s="3" t="str">
        <f>DO110</f>
        <v/>
      </c>
      <c r="DP111" s="3" t="str">
        <f>DP110</f>
        <v/>
      </c>
      <c r="DQ111" s="3" t="str">
        <f>DQ110</f>
        <v/>
      </c>
      <c r="DR111" s="3" t="str">
        <f>DR110</f>
        <v/>
      </c>
      <c r="DS111" s="3" t="str">
        <f t="shared" si="180"/>
        <v/>
      </c>
      <c r="DT111" s="8"/>
      <c r="DU111" s="3" t="str">
        <f>IF(ET109=7,AZ110,"")</f>
        <v/>
      </c>
      <c r="DV111" s="3" t="str">
        <f>IF(ET109=7,BA110,"")</f>
        <v/>
      </c>
      <c r="DW111" s="3" t="str">
        <f>IF(ET109=7,BB110,"")</f>
        <v/>
      </c>
      <c r="DX111" s="3" t="str">
        <f>IF(ET109=7,BC110,"")</f>
        <v/>
      </c>
      <c r="DY111" s="3" t="str">
        <f>DY110</f>
        <v/>
      </c>
      <c r="DZ111" s="3" t="str">
        <f>DZ110</f>
        <v/>
      </c>
      <c r="EA111" s="3" t="str">
        <f>EA110</f>
        <v/>
      </c>
      <c r="EB111" s="3" t="str">
        <f>EB110</f>
        <v/>
      </c>
      <c r="EC111" s="3" t="str">
        <f t="shared" si="181"/>
        <v/>
      </c>
      <c r="ED111" s="8"/>
      <c r="EE111" s="28" t="s">
        <v>277</v>
      </c>
      <c r="EF111" s="28" t="s">
        <v>277</v>
      </c>
      <c r="EG111" s="28" t="s">
        <v>277</v>
      </c>
      <c r="EH111" s="28" t="s">
        <v>277</v>
      </c>
      <c r="EI111" s="28" t="s">
        <v>277</v>
      </c>
      <c r="EJ111" s="28" t="s">
        <v>277</v>
      </c>
      <c r="EK111" s="28" t="s">
        <v>277</v>
      </c>
      <c r="EL111" s="28" t="s">
        <v>277</v>
      </c>
      <c r="EM111" s="28" t="s">
        <v>277</v>
      </c>
      <c r="EN111" s="28" t="s">
        <v>277</v>
      </c>
      <c r="EO111" s="8"/>
      <c r="EP111" s="9"/>
      <c r="EQ111" s="10" t="str">
        <f t="shared" si="182"/>
        <v/>
      </c>
      <c r="ER111" s="11" t="str">
        <f t="shared" si="183"/>
        <v/>
      </c>
      <c r="ES111" s="10" t="str">
        <f t="shared" si="184"/>
        <v/>
      </c>
      <c r="ET111" s="10">
        <f t="shared" si="185"/>
        <v>0</v>
      </c>
      <c r="EU111" s="13"/>
      <c r="EV111" s="12" t="b">
        <f t="shared" si="186"/>
        <v>1</v>
      </c>
      <c r="EW111" s="3" t="b">
        <f t="shared" si="187"/>
        <v>1</v>
      </c>
      <c r="EX111" s="3" t="b">
        <f t="shared" si="188"/>
        <v>1</v>
      </c>
      <c r="EY111" s="3" t="b">
        <f t="shared" si="189"/>
        <v>1</v>
      </c>
      <c r="EZ111" s="3">
        <f t="shared" si="190"/>
        <v>0</v>
      </c>
      <c r="FA111" s="3">
        <f t="shared" si="191"/>
        <v>0</v>
      </c>
      <c r="FB111" s="3">
        <f t="shared" si="192"/>
        <v>0</v>
      </c>
      <c r="FC111" s="3">
        <f t="shared" si="193"/>
        <v>0</v>
      </c>
      <c r="FD111" s="3">
        <f t="shared" si="194"/>
        <v>0</v>
      </c>
      <c r="FE111" s="3" t="e">
        <f t="shared" si="195"/>
        <v>#VALUE!</v>
      </c>
      <c r="FF111" s="3">
        <f t="shared" si="196"/>
        <v>0</v>
      </c>
      <c r="FG111" s="3">
        <f t="shared" si="197"/>
        <v>0</v>
      </c>
      <c r="FH111" s="3" t="e">
        <f t="shared" si="198"/>
        <v>#VALUE!</v>
      </c>
      <c r="FI111" s="3" t="b">
        <f t="shared" si="199"/>
        <v>1</v>
      </c>
      <c r="FJ111" s="3" t="b">
        <f t="shared" si="200"/>
        <v>1</v>
      </c>
      <c r="FK111" s="3" t="b">
        <f t="shared" si="201"/>
        <v>1</v>
      </c>
      <c r="FL111" s="3" t="b">
        <f t="shared" si="202"/>
        <v>1</v>
      </c>
      <c r="FM111" s="3" t="b">
        <f t="shared" si="203"/>
        <v>1</v>
      </c>
      <c r="FN111" s="3" t="b">
        <f t="shared" si="204"/>
        <v>1</v>
      </c>
      <c r="FO111" s="3">
        <f t="shared" si="205"/>
        <v>0</v>
      </c>
      <c r="FP111" s="3">
        <f t="shared" si="206"/>
        <v>0</v>
      </c>
      <c r="FQ111" s="3">
        <f t="shared" si="207"/>
        <v>0</v>
      </c>
      <c r="FR111" s="3">
        <f t="shared" si="208"/>
        <v>0</v>
      </c>
      <c r="FS111" s="3">
        <f t="shared" si="209"/>
        <v>0</v>
      </c>
      <c r="FT111" s="3">
        <f t="shared" si="210"/>
        <v>0</v>
      </c>
      <c r="FU111" s="3">
        <f t="shared" si="211"/>
        <v>0</v>
      </c>
      <c r="FV111" s="21" t="b">
        <f t="shared" si="155"/>
        <v>1</v>
      </c>
      <c r="FW111" s="24">
        <f t="shared" si="212"/>
        <v>1</v>
      </c>
      <c r="FX111" s="24">
        <f t="shared" si="213"/>
        <v>0</v>
      </c>
      <c r="FY111" s="25" t="e">
        <f t="shared" si="214"/>
        <v>#VALUE!</v>
      </c>
      <c r="FZ111" s="24" t="e">
        <f t="shared" si="215"/>
        <v>#VALUE!</v>
      </c>
      <c r="GA111" s="24" t="e">
        <f t="shared" si="216"/>
        <v>#VALUE!</v>
      </c>
      <c r="GB111" s="24">
        <f t="shared" si="225"/>
        <v>1</v>
      </c>
      <c r="GC111" s="24" t="e">
        <f t="shared" si="226"/>
        <v>#VALUE!</v>
      </c>
      <c r="GD111" s="24" t="e">
        <f t="shared" si="227"/>
        <v>#VALUE!</v>
      </c>
      <c r="GE111" s="24" t="e">
        <f t="shared" si="228"/>
        <v>#VALUE!</v>
      </c>
      <c r="GF111" s="24">
        <f t="shared" si="217"/>
        <v>0</v>
      </c>
      <c r="GG111" s="24">
        <f t="shared" si="218"/>
        <v>0</v>
      </c>
      <c r="GH111" s="24">
        <f t="shared" si="219"/>
        <v>0</v>
      </c>
      <c r="GI111" s="24">
        <f t="shared" si="220"/>
        <v>0</v>
      </c>
      <c r="GJ111" s="24">
        <f t="shared" si="221"/>
        <v>2</v>
      </c>
      <c r="GK111" s="24">
        <f t="shared" si="222"/>
        <v>2</v>
      </c>
      <c r="GL111" s="24">
        <f t="shared" si="223"/>
        <v>2</v>
      </c>
      <c r="GM111" s="31">
        <f t="shared" si="224"/>
        <v>2</v>
      </c>
      <c r="GN111" s="13"/>
    </row>
    <row r="112" spans="1:197" s="3" customFormat="1">
      <c r="A112" s="54"/>
      <c r="B112" s="54"/>
      <c r="C112" s="54"/>
      <c r="D112" s="54"/>
      <c r="E112" s="54"/>
      <c r="F112" s="54"/>
      <c r="G112" s="54"/>
      <c r="H112" s="54"/>
      <c r="I112" s="54"/>
      <c r="J112" s="54"/>
      <c r="K112" s="54"/>
      <c r="L112" s="54"/>
      <c r="M112" s="56"/>
      <c r="N112" s="54"/>
      <c r="O112" s="54"/>
      <c r="P112" s="54"/>
      <c r="Q112" s="56"/>
      <c r="R112" s="54"/>
      <c r="S112" s="54"/>
      <c r="T112" s="54"/>
      <c r="U112" s="56"/>
      <c r="V112" s="54"/>
      <c r="W112" s="54"/>
      <c r="X112" s="56"/>
      <c r="Y112" s="54"/>
      <c r="Z112" s="54"/>
      <c r="AA112" s="54"/>
      <c r="AB112" s="56"/>
      <c r="AC112" s="54"/>
      <c r="AD112" s="54"/>
      <c r="AE112" s="54"/>
      <c r="AF112" s="56"/>
      <c r="AG112" s="54"/>
      <c r="AH112" s="54"/>
      <c r="AI112" s="56"/>
      <c r="AJ112" s="54"/>
      <c r="AK112" s="54"/>
      <c r="AL112" s="56"/>
      <c r="AM112" s="54"/>
      <c r="AN112" s="54"/>
      <c r="AO112" s="54"/>
      <c r="AP112" s="54"/>
      <c r="AQ112" s="54"/>
      <c r="AR112" s="56"/>
      <c r="AS112" s="54"/>
      <c r="AT112" s="54"/>
      <c r="AU112" s="54"/>
      <c r="AV112" s="54"/>
      <c r="AW112" s="54"/>
      <c r="AX112" s="54"/>
      <c r="AY112" s="56"/>
      <c r="AZ112" s="54"/>
      <c r="BA112" s="54"/>
      <c r="BB112" s="54"/>
      <c r="BC112" s="100"/>
      <c r="BD112" s="8"/>
      <c r="BE112" s="8"/>
      <c r="BF112" s="28" t="s">
        <v>277</v>
      </c>
      <c r="BG112" s="28" t="s">
        <v>277</v>
      </c>
      <c r="BH112" s="28" t="s">
        <v>277</v>
      </c>
      <c r="BI112" s="28" t="s">
        <v>277</v>
      </c>
      <c r="BJ112" s="28" t="s">
        <v>277</v>
      </c>
      <c r="BK112" s="28" t="s">
        <v>277</v>
      </c>
      <c r="BL112" s="28" t="s">
        <v>277</v>
      </c>
      <c r="BM112" s="28" t="s">
        <v>277</v>
      </c>
      <c r="BN112" s="28" t="s">
        <v>277</v>
      </c>
      <c r="BO112" s="28" t="s">
        <v>277</v>
      </c>
      <c r="BP112" s="8"/>
      <c r="BQ112" s="22" t="str">
        <f t="shared" si="115"/>
        <v/>
      </c>
      <c r="BR112" s="22" t="str">
        <f>IF(FV112=FALSE,C112,"")</f>
        <v/>
      </c>
      <c r="BS112" s="22" t="str">
        <f>BR114</f>
        <v/>
      </c>
      <c r="BT112" s="22" t="str">
        <f t="shared" si="169"/>
        <v/>
      </c>
      <c r="BU112" s="22" t="str">
        <f t="shared" si="116"/>
        <v/>
      </c>
      <c r="BV112" s="22" t="str">
        <f t="shared" si="117"/>
        <v/>
      </c>
      <c r="BW112" s="22" t="str">
        <f t="shared" si="175"/>
        <v/>
      </c>
      <c r="BX112" s="22" t="str">
        <f>IF(FV112=FALSE,J112,"")</f>
        <v/>
      </c>
      <c r="BY112" s="22" t="str">
        <f t="shared" si="176"/>
        <v/>
      </c>
      <c r="BZ112" s="22" t="str">
        <f t="shared" si="177"/>
        <v/>
      </c>
      <c r="CA112" s="18"/>
      <c r="CB112" s="3" t="str">
        <f>IF(ET112=1, EQ112,"")</f>
        <v/>
      </c>
      <c r="CC112" s="3" t="str">
        <f>IF(ET112=1, ER112,"")</f>
        <v/>
      </c>
      <c r="CD112" s="3" t="str">
        <f>IF(ET112=1, ES112,"")</f>
        <v/>
      </c>
      <c r="CE112" s="3" t="str">
        <f>CB114</f>
        <v/>
      </c>
      <c r="CF112" s="3" t="str">
        <f>CC114</f>
        <v/>
      </c>
      <c r="CG112" s="3" t="str">
        <f>CD114</f>
        <v/>
      </c>
      <c r="CH112" s="3" t="str">
        <f t="shared" si="178"/>
        <v/>
      </c>
      <c r="CI112" s="8"/>
      <c r="CJ112" s="3" t="str">
        <f>IF(ET112=2,V112,"")</f>
        <v/>
      </c>
      <c r="CK112" s="3" t="str">
        <f>IF(ET112=2,W112,"")</f>
        <v/>
      </c>
      <c r="CL112" s="3" t="str">
        <f>CJ114</f>
        <v/>
      </c>
      <c r="CM112" s="3" t="str">
        <f>CK114</f>
        <v/>
      </c>
      <c r="CN112" s="8"/>
      <c r="CO112" s="3" t="str">
        <f>IF(ET112=3,AG112,"")</f>
        <v/>
      </c>
      <c r="CP112" s="3" t="str">
        <f>IF(ET112=3,AH112,"")</f>
        <v/>
      </c>
      <c r="CQ112" s="3" t="str">
        <f>CO114</f>
        <v/>
      </c>
      <c r="CR112" s="3" t="str">
        <f>CP114</f>
        <v/>
      </c>
      <c r="CS112" s="8"/>
      <c r="CT112" s="3" t="str">
        <f>IF(ET112=4,AJ112,"")</f>
        <v/>
      </c>
      <c r="CU112" s="3" t="str">
        <f>IF(ET112=4,AK112,"")</f>
        <v/>
      </c>
      <c r="CV112" s="3" t="str">
        <f>CT114</f>
        <v/>
      </c>
      <c r="CW112" s="3" t="str">
        <f>CU114</f>
        <v/>
      </c>
      <c r="CX112" s="8"/>
      <c r="CY112" s="3" t="str">
        <f>IF(ET112=5,AM112,"")</f>
        <v/>
      </c>
      <c r="CZ112" s="3" t="str">
        <f>IF(ET112=5,AN112,"")</f>
        <v/>
      </c>
      <c r="DA112" s="3" t="str">
        <f>IF(ET112=5,AO112,"")</f>
        <v/>
      </c>
      <c r="DB112" s="3" t="str">
        <f>CY114</f>
        <v/>
      </c>
      <c r="DC112" s="3" t="str">
        <f>CZ114</f>
        <v/>
      </c>
      <c r="DD112" s="3" t="str">
        <f>DA114</f>
        <v/>
      </c>
      <c r="DE112" s="3" t="str">
        <f>IF(ET112=5,AP112,"")</f>
        <v/>
      </c>
      <c r="DF112" s="3" t="str">
        <f>IF(ET112=5,AQ112,"")</f>
        <v/>
      </c>
      <c r="DG112" s="3" t="str">
        <f t="shared" si="179"/>
        <v/>
      </c>
      <c r="DH112" s="8"/>
      <c r="DI112" s="3" t="str">
        <f>IF(ET112=6,AS112,"")</f>
        <v/>
      </c>
      <c r="DJ112" s="3" t="str">
        <f>IF(ET112=6,AT112,"")</f>
        <v/>
      </c>
      <c r="DK112" s="3" t="str">
        <f>IF(ET112=6,AU112,"")</f>
        <v/>
      </c>
      <c r="DL112" s="3" t="str">
        <f>IF(ET112=6,AV112,"")</f>
        <v/>
      </c>
      <c r="DM112" s="3" t="str">
        <f>DI114</f>
        <v/>
      </c>
      <c r="DN112" s="3" t="str">
        <f>DJ114</f>
        <v/>
      </c>
      <c r="DO112" s="3" t="str">
        <f>DK114</f>
        <v/>
      </c>
      <c r="DP112" s="3" t="str">
        <f>DL114</f>
        <v/>
      </c>
      <c r="DQ112" s="3" t="str">
        <f>IF(ET112=6,AW112,"")</f>
        <v/>
      </c>
      <c r="DR112" s="3" t="str">
        <f>IF(ET112=6,AX112,"")</f>
        <v/>
      </c>
      <c r="DS112" s="3" t="str">
        <f t="shared" si="180"/>
        <v/>
      </c>
      <c r="DT112" s="8"/>
      <c r="DU112" s="3" t="str">
        <f>IF(ET112=7,AZ112,"")</f>
        <v/>
      </c>
      <c r="DV112" s="3" t="str">
        <f>IF(ET112=7,BA112,"")</f>
        <v/>
      </c>
      <c r="DW112" s="3" t="str">
        <f>IF(ET112=7,BB112,"")</f>
        <v/>
      </c>
      <c r="DX112" s="3" t="str">
        <f>IF(ET112=7,BC112,"")</f>
        <v/>
      </c>
      <c r="DY112" s="3" t="str">
        <f>DU114</f>
        <v/>
      </c>
      <c r="DZ112" s="3" t="str">
        <f>DV114</f>
        <v/>
      </c>
      <c r="EA112" s="3" t="str">
        <f>DW114</f>
        <v/>
      </c>
      <c r="EB112" s="3" t="str">
        <f>DX114</f>
        <v/>
      </c>
      <c r="EC112" s="3" t="str">
        <f t="shared" si="181"/>
        <v/>
      </c>
      <c r="ED112" s="8"/>
      <c r="EE112" s="28" t="s">
        <v>277</v>
      </c>
      <c r="EF112" s="28" t="s">
        <v>277</v>
      </c>
      <c r="EG112" s="28" t="s">
        <v>277</v>
      </c>
      <c r="EH112" s="28" t="s">
        <v>277</v>
      </c>
      <c r="EI112" s="28" t="s">
        <v>277</v>
      </c>
      <c r="EJ112" s="28" t="s">
        <v>277</v>
      </c>
      <c r="EK112" s="28" t="s">
        <v>277</v>
      </c>
      <c r="EL112" s="28" t="s">
        <v>277</v>
      </c>
      <c r="EM112" s="28" t="s">
        <v>277</v>
      </c>
      <c r="EN112" s="28" t="s">
        <v>277</v>
      </c>
      <c r="EO112" s="8"/>
      <c r="EP112" s="9"/>
      <c r="EQ112" s="10" t="str">
        <f t="shared" si="182"/>
        <v/>
      </c>
      <c r="ER112" s="11" t="str">
        <f t="shared" si="183"/>
        <v/>
      </c>
      <c r="ES112" s="10" t="str">
        <f t="shared" si="184"/>
        <v/>
      </c>
      <c r="ET112" s="10">
        <f t="shared" si="185"/>
        <v>0</v>
      </c>
      <c r="EU112" s="13"/>
      <c r="EV112" s="12" t="b">
        <f t="shared" si="186"/>
        <v>1</v>
      </c>
      <c r="EW112" s="3" t="b">
        <f t="shared" si="187"/>
        <v>1</v>
      </c>
      <c r="EX112" s="3" t="b">
        <f t="shared" si="188"/>
        <v>1</v>
      </c>
      <c r="EY112" s="3" t="b">
        <f t="shared" si="189"/>
        <v>1</v>
      </c>
      <c r="EZ112" s="3">
        <f t="shared" si="190"/>
        <v>0</v>
      </c>
      <c r="FA112" s="3">
        <f t="shared" si="191"/>
        <v>0</v>
      </c>
      <c r="FB112" s="3">
        <f t="shared" si="192"/>
        <v>0</v>
      </c>
      <c r="FC112" s="3">
        <f t="shared" si="193"/>
        <v>0</v>
      </c>
      <c r="FD112" s="3">
        <f t="shared" si="194"/>
        <v>0</v>
      </c>
      <c r="FE112" s="3" t="e">
        <f t="shared" si="195"/>
        <v>#VALUE!</v>
      </c>
      <c r="FF112" s="3">
        <f t="shared" si="196"/>
        <v>0</v>
      </c>
      <c r="FG112" s="3">
        <f t="shared" si="197"/>
        <v>0</v>
      </c>
      <c r="FH112" s="3" t="e">
        <f t="shared" si="198"/>
        <v>#VALUE!</v>
      </c>
      <c r="FI112" s="3" t="b">
        <f t="shared" si="199"/>
        <v>1</v>
      </c>
      <c r="FJ112" s="3" t="b">
        <f t="shared" si="200"/>
        <v>1</v>
      </c>
      <c r="FK112" s="3" t="b">
        <f t="shared" si="201"/>
        <v>1</v>
      </c>
      <c r="FL112" s="3" t="b">
        <f t="shared" si="202"/>
        <v>1</v>
      </c>
      <c r="FM112" s="3" t="b">
        <f t="shared" si="203"/>
        <v>1</v>
      </c>
      <c r="FN112" s="3" t="b">
        <f t="shared" si="204"/>
        <v>1</v>
      </c>
      <c r="FO112" s="3">
        <f t="shared" si="205"/>
        <v>0</v>
      </c>
      <c r="FP112" s="3">
        <f t="shared" si="206"/>
        <v>0</v>
      </c>
      <c r="FQ112" s="3">
        <f t="shared" si="207"/>
        <v>0</v>
      </c>
      <c r="FR112" s="3">
        <f t="shared" si="208"/>
        <v>0</v>
      </c>
      <c r="FS112" s="3">
        <f t="shared" si="209"/>
        <v>0</v>
      </c>
      <c r="FT112" s="3">
        <f t="shared" si="210"/>
        <v>0</v>
      </c>
      <c r="FU112" s="3">
        <f t="shared" si="211"/>
        <v>0</v>
      </c>
      <c r="FV112" s="21" t="b">
        <f t="shared" si="155"/>
        <v>1</v>
      </c>
      <c r="FW112" s="24">
        <f t="shared" si="212"/>
        <v>1</v>
      </c>
      <c r="FX112" s="24">
        <f t="shared" si="213"/>
        <v>0</v>
      </c>
      <c r="FY112" s="25" t="e">
        <f t="shared" si="214"/>
        <v>#VALUE!</v>
      </c>
      <c r="FZ112" s="24" t="e">
        <f t="shared" si="215"/>
        <v>#VALUE!</v>
      </c>
      <c r="GA112" s="24" t="e">
        <f t="shared" si="216"/>
        <v>#VALUE!</v>
      </c>
      <c r="GB112" s="24">
        <f>IF(FX112&lt;0, 0,1)</f>
        <v>1</v>
      </c>
      <c r="GC112" s="24" t="e">
        <f>IF(FY112&lt;0, 0,1)</f>
        <v>#VALUE!</v>
      </c>
      <c r="GD112" s="24" t="e">
        <f>IF(FZ112&lt;0, 0,1)</f>
        <v>#VALUE!</v>
      </c>
      <c r="GE112" s="24" t="e">
        <f>IF(GA112&lt;0, 0,1)</f>
        <v>#VALUE!</v>
      </c>
      <c r="GF112" s="24">
        <f t="shared" si="217"/>
        <v>0</v>
      </c>
      <c r="GG112" s="24">
        <f t="shared" si="218"/>
        <v>0</v>
      </c>
      <c r="GH112" s="24">
        <f t="shared" si="219"/>
        <v>0</v>
      </c>
      <c r="GI112" s="24">
        <f t="shared" si="220"/>
        <v>0</v>
      </c>
      <c r="GJ112" s="24">
        <f t="shared" si="221"/>
        <v>2</v>
      </c>
      <c r="GK112" s="24">
        <f t="shared" si="222"/>
        <v>2</v>
      </c>
      <c r="GL112" s="24">
        <f t="shared" si="223"/>
        <v>2</v>
      </c>
      <c r="GM112" s="31">
        <f t="shared" si="224"/>
        <v>2</v>
      </c>
      <c r="GN112" s="13"/>
      <c r="GO112" s="12"/>
    </row>
    <row r="113" spans="1:197" s="3" customFormat="1">
      <c r="A113" s="54"/>
      <c r="B113" s="54"/>
      <c r="C113" s="54"/>
      <c r="D113" s="54"/>
      <c r="E113" s="54"/>
      <c r="F113" s="54"/>
      <c r="G113" s="54"/>
      <c r="H113" s="54"/>
      <c r="I113" s="54"/>
      <c r="J113" s="54"/>
      <c r="K113" s="54"/>
      <c r="L113" s="54"/>
      <c r="M113" s="56"/>
      <c r="N113" s="54"/>
      <c r="O113" s="54"/>
      <c r="P113" s="54"/>
      <c r="Q113" s="56"/>
      <c r="R113" s="54"/>
      <c r="S113" s="54"/>
      <c r="T113" s="54"/>
      <c r="U113" s="56"/>
      <c r="V113" s="54"/>
      <c r="W113" s="54"/>
      <c r="X113" s="56"/>
      <c r="Y113" s="54"/>
      <c r="Z113" s="54"/>
      <c r="AA113" s="54"/>
      <c r="AB113" s="56"/>
      <c r="AC113" s="54"/>
      <c r="AD113" s="54"/>
      <c r="AE113" s="54"/>
      <c r="AF113" s="56"/>
      <c r="AG113" s="54"/>
      <c r="AH113" s="54"/>
      <c r="AI113" s="56"/>
      <c r="AJ113" s="54"/>
      <c r="AK113" s="54"/>
      <c r="AL113" s="56"/>
      <c r="AM113" s="54"/>
      <c r="AN113" s="54"/>
      <c r="AO113" s="54"/>
      <c r="AP113" s="54"/>
      <c r="AQ113" s="54"/>
      <c r="AR113" s="56"/>
      <c r="AS113" s="54"/>
      <c r="AT113" s="54"/>
      <c r="AU113" s="54"/>
      <c r="AV113" s="54"/>
      <c r="AW113" s="54"/>
      <c r="AX113" s="54"/>
      <c r="AY113" s="56"/>
      <c r="AZ113" s="54"/>
      <c r="BA113" s="54"/>
      <c r="BB113" s="54"/>
      <c r="BC113" s="100"/>
      <c r="BD113" s="8"/>
      <c r="BE113" s="8"/>
      <c r="BF113" s="28" t="s">
        <v>277</v>
      </c>
      <c r="BG113" s="28" t="s">
        <v>277</v>
      </c>
      <c r="BH113" s="28" t="s">
        <v>277</v>
      </c>
      <c r="BI113" s="28" t="s">
        <v>277</v>
      </c>
      <c r="BJ113" s="28" t="s">
        <v>277</v>
      </c>
      <c r="BK113" s="28" t="s">
        <v>277</v>
      </c>
      <c r="BL113" s="28" t="s">
        <v>277</v>
      </c>
      <c r="BM113" s="28" t="s">
        <v>277</v>
      </c>
      <c r="BN113" s="28" t="s">
        <v>277</v>
      </c>
      <c r="BO113" s="28" t="s">
        <v>277</v>
      </c>
      <c r="BP113" s="8"/>
      <c r="BQ113" s="22" t="str">
        <f t="shared" si="115"/>
        <v/>
      </c>
      <c r="BR113" s="22" t="str">
        <f>BR112</f>
        <v/>
      </c>
      <c r="BS113" s="22" t="str">
        <f>IF(FV112=FALSE,C114,"")</f>
        <v/>
      </c>
      <c r="BT113" s="22" t="str">
        <f t="shared" si="169"/>
        <v/>
      </c>
      <c r="BU113" s="22" t="str">
        <f t="shared" si="116"/>
        <v/>
      </c>
      <c r="BV113" s="22" t="str">
        <f t="shared" si="117"/>
        <v/>
      </c>
      <c r="BW113" s="22" t="str">
        <f t="shared" si="175"/>
        <v/>
      </c>
      <c r="BX113" s="22" t="str">
        <f t="shared" ref="BX113:BX176" si="229">IF(FV113=FALSE,J113,"")</f>
        <v/>
      </c>
      <c r="BY113" s="22" t="str">
        <f t="shared" si="176"/>
        <v/>
      </c>
      <c r="BZ113" s="22" t="str">
        <f t="shared" si="177"/>
        <v/>
      </c>
      <c r="CA113" s="18"/>
      <c r="CB113" s="3" t="str">
        <f>CB112</f>
        <v/>
      </c>
      <c r="CC113" s="3" t="str">
        <f>CC112</f>
        <v/>
      </c>
      <c r="CD113" s="3" t="str">
        <f>CD112</f>
        <v/>
      </c>
      <c r="CE113" s="3" t="str">
        <f>IF(ET113=1,EQ114,"")</f>
        <v/>
      </c>
      <c r="CF113" s="3" t="str">
        <f>IF(ET113=1,ER114,"")</f>
        <v/>
      </c>
      <c r="CG113" s="3" t="str">
        <f>IF(ET113=1,ES114,"")</f>
        <v/>
      </c>
      <c r="CH113" s="3" t="str">
        <f t="shared" si="178"/>
        <v/>
      </c>
      <c r="CI113" s="8"/>
      <c r="CJ113" s="3" t="str">
        <f>CJ112</f>
        <v/>
      </c>
      <c r="CK113" s="3" t="str">
        <f>CK112</f>
        <v/>
      </c>
      <c r="CL113" s="3" t="str">
        <f>IF(ET114=2,V114,"")</f>
        <v/>
      </c>
      <c r="CM113" s="3" t="str">
        <f>IF(ET114=2,W114,"")</f>
        <v/>
      </c>
      <c r="CN113" s="8"/>
      <c r="CO113" s="3" t="str">
        <f>CO112</f>
        <v/>
      </c>
      <c r="CP113" s="3" t="str">
        <f>CP112</f>
        <v/>
      </c>
      <c r="CQ113" s="3" t="str">
        <f>IF(ET113=3,AG114,"")</f>
        <v/>
      </c>
      <c r="CR113" s="3" t="str">
        <f>IF(ET113=3,AH114,"")</f>
        <v/>
      </c>
      <c r="CS113" s="8"/>
      <c r="CT113" s="3" t="str">
        <f>CT112</f>
        <v/>
      </c>
      <c r="CU113" s="3" t="str">
        <f>CU112</f>
        <v/>
      </c>
      <c r="CV113" s="3" t="str">
        <f>IF(ET113=4,AJ114,"")</f>
        <v/>
      </c>
      <c r="CW113" s="3" t="str">
        <f>IF(ET113=4,AK114,"")</f>
        <v/>
      </c>
      <c r="CX113" s="8"/>
      <c r="CY113" s="3" t="str">
        <f>CY112</f>
        <v/>
      </c>
      <c r="CZ113" s="3" t="str">
        <f>CZ112</f>
        <v/>
      </c>
      <c r="DA113" s="3" t="str">
        <f>DA112</f>
        <v/>
      </c>
      <c r="DB113" s="3" t="str">
        <f>IF(ET113=5,AM114,"")</f>
        <v/>
      </c>
      <c r="DC113" s="3" t="str">
        <f>IF(ET113=5,AN114,"")</f>
        <v/>
      </c>
      <c r="DD113" s="3" t="str">
        <f>IF(ET113=5,AO114,"")</f>
        <v/>
      </c>
      <c r="DE113" s="3" t="str">
        <f>DE112</f>
        <v/>
      </c>
      <c r="DF113" s="3" t="str">
        <f>DF112</f>
        <v/>
      </c>
      <c r="DG113" s="3" t="str">
        <f t="shared" si="179"/>
        <v/>
      </c>
      <c r="DH113" s="8"/>
      <c r="DI113" s="3" t="str">
        <f>DI112</f>
        <v/>
      </c>
      <c r="DJ113" s="3" t="str">
        <f>DJ112</f>
        <v/>
      </c>
      <c r="DK113" s="3" t="str">
        <f>DK112</f>
        <v/>
      </c>
      <c r="DL113" s="3" t="str">
        <f>DL112</f>
        <v/>
      </c>
      <c r="DM113" s="3" t="str">
        <f>IF(ET112=6,AS114,"")</f>
        <v/>
      </c>
      <c r="DN113" s="3" t="str">
        <f>IF(ET112=6,AT114,"")</f>
        <v/>
      </c>
      <c r="DO113" s="3" t="str">
        <f>IF(ET112=6,AU114,"")</f>
        <v/>
      </c>
      <c r="DP113" s="3" t="str">
        <f>IF(ET112=6,AV114,"")</f>
        <v/>
      </c>
      <c r="DQ113" s="3" t="str">
        <f>DQ112</f>
        <v/>
      </c>
      <c r="DR113" s="3" t="str">
        <f>DR112</f>
        <v/>
      </c>
      <c r="DS113" s="3" t="str">
        <f t="shared" si="180"/>
        <v/>
      </c>
      <c r="DT113" s="8"/>
      <c r="DU113" s="3" t="str">
        <f>DU112</f>
        <v/>
      </c>
      <c r="DV113" s="3" t="str">
        <f>DV112</f>
        <v/>
      </c>
      <c r="DW113" s="3" t="str">
        <f>DW112</f>
        <v/>
      </c>
      <c r="DX113" s="3" t="str">
        <f>DX112</f>
        <v/>
      </c>
      <c r="DY113" s="3" t="str">
        <f>IF(ET112=7,AZ114,"")</f>
        <v/>
      </c>
      <c r="DZ113" s="3" t="str">
        <f>IF(ET112=7,BA114,"")</f>
        <v/>
      </c>
      <c r="EA113" s="3" t="str">
        <f>IF(ET112=7,BB114,"")</f>
        <v/>
      </c>
      <c r="EB113" s="3" t="str">
        <f>IF(ET112=7,BC114,"")</f>
        <v/>
      </c>
      <c r="EC113" s="3" t="str">
        <f t="shared" si="181"/>
        <v/>
      </c>
      <c r="ED113" s="8"/>
      <c r="EE113" s="28" t="s">
        <v>277</v>
      </c>
      <c r="EF113" s="28" t="s">
        <v>277</v>
      </c>
      <c r="EG113" s="28" t="s">
        <v>277</v>
      </c>
      <c r="EH113" s="28" t="s">
        <v>277</v>
      </c>
      <c r="EI113" s="28" t="s">
        <v>277</v>
      </c>
      <c r="EJ113" s="28" t="s">
        <v>277</v>
      </c>
      <c r="EK113" s="28" t="s">
        <v>277</v>
      </c>
      <c r="EL113" s="28" t="s">
        <v>277</v>
      </c>
      <c r="EM113" s="28" t="s">
        <v>277</v>
      </c>
      <c r="EN113" s="28" t="s">
        <v>277</v>
      </c>
      <c r="EO113" s="8"/>
      <c r="EP113" s="9"/>
      <c r="EQ113" s="10" t="str">
        <f t="shared" si="182"/>
        <v/>
      </c>
      <c r="ER113" s="11" t="str">
        <f t="shared" si="183"/>
        <v/>
      </c>
      <c r="ES113" s="10" t="str">
        <f t="shared" si="184"/>
        <v/>
      </c>
      <c r="ET113" s="10">
        <f t="shared" si="185"/>
        <v>0</v>
      </c>
      <c r="EU113" s="13"/>
      <c r="EV113" s="12" t="b">
        <f t="shared" si="186"/>
        <v>1</v>
      </c>
      <c r="EW113" s="3" t="b">
        <f t="shared" si="187"/>
        <v>1</v>
      </c>
      <c r="EX113" s="3" t="b">
        <f t="shared" si="188"/>
        <v>1</v>
      </c>
      <c r="EY113" s="3" t="b">
        <f t="shared" si="189"/>
        <v>1</v>
      </c>
      <c r="EZ113" s="3">
        <f t="shared" si="190"/>
        <v>0</v>
      </c>
      <c r="FA113" s="3">
        <f t="shared" si="191"/>
        <v>0</v>
      </c>
      <c r="FB113" s="3">
        <f t="shared" si="192"/>
        <v>0</v>
      </c>
      <c r="FC113" s="3">
        <f t="shared" si="193"/>
        <v>0</v>
      </c>
      <c r="FD113" s="3">
        <f t="shared" si="194"/>
        <v>0</v>
      </c>
      <c r="FE113" s="3" t="e">
        <f t="shared" si="195"/>
        <v>#VALUE!</v>
      </c>
      <c r="FF113" s="3">
        <f t="shared" si="196"/>
        <v>0</v>
      </c>
      <c r="FG113" s="3">
        <f t="shared" si="197"/>
        <v>0</v>
      </c>
      <c r="FH113" s="3" t="e">
        <f t="shared" si="198"/>
        <v>#VALUE!</v>
      </c>
      <c r="FI113" s="3" t="b">
        <f t="shared" si="199"/>
        <v>1</v>
      </c>
      <c r="FJ113" s="3" t="b">
        <f t="shared" si="200"/>
        <v>1</v>
      </c>
      <c r="FK113" s="3" t="b">
        <f t="shared" si="201"/>
        <v>1</v>
      </c>
      <c r="FL113" s="3" t="b">
        <f t="shared" si="202"/>
        <v>1</v>
      </c>
      <c r="FM113" s="3" t="b">
        <f t="shared" si="203"/>
        <v>1</v>
      </c>
      <c r="FN113" s="3" t="b">
        <f t="shared" si="204"/>
        <v>1</v>
      </c>
      <c r="FO113" s="3">
        <f t="shared" si="205"/>
        <v>0</v>
      </c>
      <c r="FP113" s="3">
        <f t="shared" si="206"/>
        <v>0</v>
      </c>
      <c r="FQ113" s="3">
        <f t="shared" si="207"/>
        <v>0</v>
      </c>
      <c r="FR113" s="3">
        <f t="shared" si="208"/>
        <v>0</v>
      </c>
      <c r="FS113" s="3">
        <f t="shared" si="209"/>
        <v>0</v>
      </c>
      <c r="FT113" s="3">
        <f t="shared" si="210"/>
        <v>0</v>
      </c>
      <c r="FU113" s="3">
        <f t="shared" si="211"/>
        <v>0</v>
      </c>
      <c r="FV113" s="21" t="b">
        <f t="shared" si="155"/>
        <v>1</v>
      </c>
      <c r="FW113" s="24">
        <f t="shared" si="212"/>
        <v>1</v>
      </c>
      <c r="FX113" s="24">
        <f t="shared" si="213"/>
        <v>0</v>
      </c>
      <c r="FY113" s="25" t="e">
        <f t="shared" si="214"/>
        <v>#VALUE!</v>
      </c>
      <c r="FZ113" s="24" t="e">
        <f t="shared" si="215"/>
        <v>#VALUE!</v>
      </c>
      <c r="GA113" s="24" t="e">
        <f t="shared" si="216"/>
        <v>#VALUE!</v>
      </c>
      <c r="GB113" s="24">
        <f t="shared" ref="GB113:GB176" si="230">IF(FX113&lt;0, 0,1)</f>
        <v>1</v>
      </c>
      <c r="GC113" s="24" t="e">
        <f t="shared" ref="GC113:GC176" si="231">IF(FY113&lt;0, 0,1)</f>
        <v>#VALUE!</v>
      </c>
      <c r="GD113" s="24" t="e">
        <f t="shared" ref="GD113:GD176" si="232">IF(FZ113&lt;0, 0,1)</f>
        <v>#VALUE!</v>
      </c>
      <c r="GE113" s="24" t="e">
        <f t="shared" ref="GE113:GE176" si="233">IF(GA113&lt;0, 0,1)</f>
        <v>#VALUE!</v>
      </c>
      <c r="GF113" s="24">
        <f t="shared" si="217"/>
        <v>0</v>
      </c>
      <c r="GG113" s="24">
        <f t="shared" si="218"/>
        <v>0</v>
      </c>
      <c r="GH113" s="24">
        <f t="shared" si="219"/>
        <v>0</v>
      </c>
      <c r="GI113" s="24">
        <f t="shared" si="220"/>
        <v>0</v>
      </c>
      <c r="GJ113" s="24">
        <f t="shared" si="221"/>
        <v>2</v>
      </c>
      <c r="GK113" s="24">
        <f t="shared" si="222"/>
        <v>2</v>
      </c>
      <c r="GL113" s="24">
        <f t="shared" si="223"/>
        <v>2</v>
      </c>
      <c r="GM113" s="31">
        <f t="shared" si="224"/>
        <v>2</v>
      </c>
      <c r="GN113" s="13"/>
      <c r="GO113" s="12"/>
    </row>
    <row r="114" spans="1:197" s="3" customFormat="1">
      <c r="A114" s="54"/>
      <c r="B114" s="54"/>
      <c r="C114" s="54"/>
      <c r="D114" s="54"/>
      <c r="E114" s="54"/>
      <c r="F114" s="54"/>
      <c r="G114" s="54"/>
      <c r="H114" s="54"/>
      <c r="I114" s="54"/>
      <c r="J114" s="54"/>
      <c r="K114" s="54"/>
      <c r="L114" s="54"/>
      <c r="M114" s="56"/>
      <c r="N114" s="54"/>
      <c r="O114" s="54"/>
      <c r="P114" s="54"/>
      <c r="Q114" s="56"/>
      <c r="R114" s="54"/>
      <c r="S114" s="54"/>
      <c r="T114" s="54"/>
      <c r="U114" s="56"/>
      <c r="V114" s="54"/>
      <c r="W114" s="54"/>
      <c r="X114" s="56"/>
      <c r="Y114" s="54"/>
      <c r="Z114" s="54"/>
      <c r="AA114" s="54"/>
      <c r="AB114" s="56"/>
      <c r="AC114" s="54"/>
      <c r="AD114" s="54"/>
      <c r="AE114" s="54"/>
      <c r="AF114" s="56"/>
      <c r="AG114" s="54"/>
      <c r="AH114" s="54"/>
      <c r="AI114" s="56"/>
      <c r="AJ114" s="54"/>
      <c r="AK114" s="54"/>
      <c r="AL114" s="56"/>
      <c r="AM114" s="54"/>
      <c r="AN114" s="54"/>
      <c r="AO114" s="54"/>
      <c r="AP114" s="54"/>
      <c r="AQ114" s="54"/>
      <c r="AR114" s="56"/>
      <c r="AS114" s="54"/>
      <c r="AT114" s="54"/>
      <c r="AU114" s="54"/>
      <c r="AV114" s="54"/>
      <c r="AW114" s="54"/>
      <c r="AX114" s="54"/>
      <c r="AY114" s="56"/>
      <c r="AZ114" s="54"/>
      <c r="BA114" s="54"/>
      <c r="BB114" s="54"/>
      <c r="BC114" s="100"/>
      <c r="BD114" s="8"/>
      <c r="BE114" s="8"/>
      <c r="BF114" s="28" t="s">
        <v>277</v>
      </c>
      <c r="BG114" s="28" t="s">
        <v>277</v>
      </c>
      <c r="BH114" s="28" t="s">
        <v>277</v>
      </c>
      <c r="BI114" s="28" t="s">
        <v>277</v>
      </c>
      <c r="BJ114" s="28" t="s">
        <v>277</v>
      </c>
      <c r="BK114" s="28" t="s">
        <v>277</v>
      </c>
      <c r="BL114" s="28" t="s">
        <v>277</v>
      </c>
      <c r="BM114" s="28" t="s">
        <v>277</v>
      </c>
      <c r="BN114" s="28" t="s">
        <v>277</v>
      </c>
      <c r="BO114" s="28" t="s">
        <v>277</v>
      </c>
      <c r="BP114" s="8"/>
      <c r="BQ114" s="22" t="str">
        <f t="shared" si="115"/>
        <v/>
      </c>
      <c r="BR114" s="22" t="str">
        <f>IF(FV112=FALSE,C113,"")</f>
        <v/>
      </c>
      <c r="BS114" s="22" t="str">
        <f>BS113</f>
        <v/>
      </c>
      <c r="BT114" s="22" t="str">
        <f t="shared" si="169"/>
        <v/>
      </c>
      <c r="BU114" s="22" t="str">
        <f t="shared" si="116"/>
        <v/>
      </c>
      <c r="BV114" s="22" t="str">
        <f t="shared" si="117"/>
        <v/>
      </c>
      <c r="BW114" s="22" t="str">
        <f t="shared" si="175"/>
        <v/>
      </c>
      <c r="BX114" s="22" t="str">
        <f t="shared" si="229"/>
        <v/>
      </c>
      <c r="BY114" s="22" t="str">
        <f t="shared" si="176"/>
        <v/>
      </c>
      <c r="BZ114" s="22" t="str">
        <f t="shared" si="177"/>
        <v/>
      </c>
      <c r="CA114" s="18"/>
      <c r="CB114" s="3" t="str">
        <f>IF(ET112=1, EQ113,"")</f>
        <v/>
      </c>
      <c r="CC114" s="3" t="str">
        <f>IF(ET112=1, ER113,"")</f>
        <v/>
      </c>
      <c r="CD114" s="3" t="str">
        <f>IF(ET112=1, ES113,"")</f>
        <v/>
      </c>
      <c r="CE114" s="3" t="str">
        <f>CE113</f>
        <v/>
      </c>
      <c r="CF114" s="3" t="str">
        <f>CF113</f>
        <v/>
      </c>
      <c r="CG114" s="3" t="str">
        <f>CG113</f>
        <v/>
      </c>
      <c r="CH114" s="3" t="str">
        <f t="shared" si="178"/>
        <v/>
      </c>
      <c r="CI114" s="8"/>
      <c r="CJ114" s="3" t="str">
        <f>IF(ET114=2,V113,"")</f>
        <v/>
      </c>
      <c r="CK114" s="3" t="str">
        <f>IF(ET114=2,W113,"")</f>
        <v/>
      </c>
      <c r="CL114" s="3" t="str">
        <f>CL113</f>
        <v/>
      </c>
      <c r="CM114" s="3" t="str">
        <f>CM113</f>
        <v/>
      </c>
      <c r="CN114" s="8"/>
      <c r="CO114" s="3" t="str">
        <f>IF(ET114=3,AG113,"")</f>
        <v/>
      </c>
      <c r="CP114" s="3" t="str">
        <f>IF(ET114=3,AH113,"")</f>
        <v/>
      </c>
      <c r="CQ114" s="3" t="str">
        <f>CQ113</f>
        <v/>
      </c>
      <c r="CR114" s="3" t="str">
        <f>CR113</f>
        <v/>
      </c>
      <c r="CS114" s="8"/>
      <c r="CT114" s="3" t="str">
        <f>IF(ET114=4,AJ113,"")</f>
        <v/>
      </c>
      <c r="CU114" s="3" t="str">
        <f>IF(ET114=4,AK113,"")</f>
        <v/>
      </c>
      <c r="CV114" s="3" t="str">
        <f>CV113</f>
        <v/>
      </c>
      <c r="CW114" s="3" t="str">
        <f>CW113</f>
        <v/>
      </c>
      <c r="CX114" s="8"/>
      <c r="CY114" s="3" t="str">
        <f>IF(ET114=5,AM113,"")</f>
        <v/>
      </c>
      <c r="CZ114" s="3" t="str">
        <f>IF(ET114=5,AN113,"")</f>
        <v/>
      </c>
      <c r="DA114" s="3" t="str">
        <f>IF(ET114=5,AO113,"")</f>
        <v/>
      </c>
      <c r="DB114" s="3" t="str">
        <f>DB113</f>
        <v/>
      </c>
      <c r="DC114" s="3" t="str">
        <f>DC113</f>
        <v/>
      </c>
      <c r="DD114" s="3" t="str">
        <f>DD113</f>
        <v/>
      </c>
      <c r="DE114" s="3" t="str">
        <f>DE113</f>
        <v/>
      </c>
      <c r="DF114" s="3" t="str">
        <f>DF113</f>
        <v/>
      </c>
      <c r="DG114" s="3" t="str">
        <f t="shared" si="179"/>
        <v/>
      </c>
      <c r="DH114" s="8"/>
      <c r="DI114" s="3" t="str">
        <f>IF(ET112=6,AS113,"")</f>
        <v/>
      </c>
      <c r="DJ114" s="3" t="str">
        <f>IF(ET112=6,AT113,"")</f>
        <v/>
      </c>
      <c r="DK114" s="3" t="str">
        <f>IF(ET112=6,AU113,"")</f>
        <v/>
      </c>
      <c r="DL114" s="3" t="str">
        <f>IF(ET112=6,AV113,"")</f>
        <v/>
      </c>
      <c r="DM114" s="3" t="str">
        <f>DM113</f>
        <v/>
      </c>
      <c r="DN114" s="3" t="str">
        <f>DN113</f>
        <v/>
      </c>
      <c r="DO114" s="3" t="str">
        <f>DO113</f>
        <v/>
      </c>
      <c r="DP114" s="3" t="str">
        <f>DP113</f>
        <v/>
      </c>
      <c r="DQ114" s="3" t="str">
        <f>DQ113</f>
        <v/>
      </c>
      <c r="DR114" s="3" t="str">
        <f>DR113</f>
        <v/>
      </c>
      <c r="DS114" s="3" t="str">
        <f t="shared" si="180"/>
        <v/>
      </c>
      <c r="DT114" s="8"/>
      <c r="DU114" s="3" t="str">
        <f>IF(ET112=7,AZ113,"")</f>
        <v/>
      </c>
      <c r="DV114" s="3" t="str">
        <f>IF(ET112=7,BA113,"")</f>
        <v/>
      </c>
      <c r="DW114" s="3" t="str">
        <f>IF(ET112=7,BB113,"")</f>
        <v/>
      </c>
      <c r="DX114" s="3" t="str">
        <f>IF(ET112=7,BC113,"")</f>
        <v/>
      </c>
      <c r="DY114" s="3" t="str">
        <f>DY113</f>
        <v/>
      </c>
      <c r="DZ114" s="3" t="str">
        <f>DZ113</f>
        <v/>
      </c>
      <c r="EA114" s="3" t="str">
        <f>EA113</f>
        <v/>
      </c>
      <c r="EB114" s="3" t="str">
        <f>EB113</f>
        <v/>
      </c>
      <c r="EC114" s="3" t="str">
        <f t="shared" si="181"/>
        <v/>
      </c>
      <c r="ED114" s="8"/>
      <c r="EE114" s="28" t="s">
        <v>277</v>
      </c>
      <c r="EF114" s="28" t="s">
        <v>277</v>
      </c>
      <c r="EG114" s="28" t="s">
        <v>277</v>
      </c>
      <c r="EH114" s="28" t="s">
        <v>277</v>
      </c>
      <c r="EI114" s="28" t="s">
        <v>277</v>
      </c>
      <c r="EJ114" s="28" t="s">
        <v>277</v>
      </c>
      <c r="EK114" s="28" t="s">
        <v>277</v>
      </c>
      <c r="EL114" s="28" t="s">
        <v>277</v>
      </c>
      <c r="EM114" s="28" t="s">
        <v>277</v>
      </c>
      <c r="EN114" s="28" t="s">
        <v>277</v>
      </c>
      <c r="EO114" s="8"/>
      <c r="EP114" s="9"/>
      <c r="EQ114" s="10" t="str">
        <f t="shared" si="182"/>
        <v/>
      </c>
      <c r="ER114" s="11" t="str">
        <f t="shared" si="183"/>
        <v/>
      </c>
      <c r="ES114" s="10" t="str">
        <f t="shared" si="184"/>
        <v/>
      </c>
      <c r="ET114" s="10">
        <f t="shared" si="185"/>
        <v>0</v>
      </c>
      <c r="EU114" s="13"/>
      <c r="EV114" s="12" t="b">
        <f t="shared" si="186"/>
        <v>1</v>
      </c>
      <c r="EW114" s="3" t="b">
        <f t="shared" si="187"/>
        <v>1</v>
      </c>
      <c r="EX114" s="3" t="b">
        <f t="shared" si="188"/>
        <v>1</v>
      </c>
      <c r="EY114" s="3" t="b">
        <f t="shared" si="189"/>
        <v>1</v>
      </c>
      <c r="EZ114" s="3">
        <f t="shared" si="190"/>
        <v>0</v>
      </c>
      <c r="FA114" s="3">
        <f t="shared" si="191"/>
        <v>0</v>
      </c>
      <c r="FB114" s="3">
        <f t="shared" si="192"/>
        <v>0</v>
      </c>
      <c r="FC114" s="3">
        <f t="shared" si="193"/>
        <v>0</v>
      </c>
      <c r="FD114" s="3">
        <f t="shared" si="194"/>
        <v>0</v>
      </c>
      <c r="FE114" s="3" t="e">
        <f t="shared" si="195"/>
        <v>#VALUE!</v>
      </c>
      <c r="FF114" s="3">
        <f t="shared" si="196"/>
        <v>0</v>
      </c>
      <c r="FG114" s="3">
        <f t="shared" si="197"/>
        <v>0</v>
      </c>
      <c r="FH114" s="3" t="e">
        <f t="shared" si="198"/>
        <v>#VALUE!</v>
      </c>
      <c r="FI114" s="3" t="b">
        <f t="shared" si="199"/>
        <v>1</v>
      </c>
      <c r="FJ114" s="3" t="b">
        <f t="shared" si="200"/>
        <v>1</v>
      </c>
      <c r="FK114" s="3" t="b">
        <f t="shared" si="201"/>
        <v>1</v>
      </c>
      <c r="FL114" s="3" t="b">
        <f t="shared" si="202"/>
        <v>1</v>
      </c>
      <c r="FM114" s="3" t="b">
        <f t="shared" si="203"/>
        <v>1</v>
      </c>
      <c r="FN114" s="3" t="b">
        <f t="shared" si="204"/>
        <v>1</v>
      </c>
      <c r="FO114" s="3">
        <f t="shared" si="205"/>
        <v>0</v>
      </c>
      <c r="FP114" s="3">
        <f t="shared" si="206"/>
        <v>0</v>
      </c>
      <c r="FQ114" s="3">
        <f t="shared" si="207"/>
        <v>0</v>
      </c>
      <c r="FR114" s="3">
        <f t="shared" si="208"/>
        <v>0</v>
      </c>
      <c r="FS114" s="3">
        <f t="shared" si="209"/>
        <v>0</v>
      </c>
      <c r="FT114" s="3">
        <f t="shared" si="210"/>
        <v>0</v>
      </c>
      <c r="FU114" s="3">
        <f t="shared" si="211"/>
        <v>0</v>
      </c>
      <c r="FV114" s="21" t="b">
        <f t="shared" si="155"/>
        <v>1</v>
      </c>
      <c r="FW114" s="24">
        <f t="shared" si="212"/>
        <v>1</v>
      </c>
      <c r="FX114" s="24">
        <f t="shared" si="213"/>
        <v>0</v>
      </c>
      <c r="FY114" s="25" t="e">
        <f t="shared" si="214"/>
        <v>#VALUE!</v>
      </c>
      <c r="FZ114" s="24" t="e">
        <f t="shared" si="215"/>
        <v>#VALUE!</v>
      </c>
      <c r="GA114" s="24" t="e">
        <f t="shared" si="216"/>
        <v>#VALUE!</v>
      </c>
      <c r="GB114" s="24">
        <f t="shared" si="230"/>
        <v>1</v>
      </c>
      <c r="GC114" s="24" t="e">
        <f t="shared" si="231"/>
        <v>#VALUE!</v>
      </c>
      <c r="GD114" s="24" t="e">
        <f t="shared" si="232"/>
        <v>#VALUE!</v>
      </c>
      <c r="GE114" s="24" t="e">
        <f t="shared" si="233"/>
        <v>#VALUE!</v>
      </c>
      <c r="GF114" s="24">
        <f t="shared" si="217"/>
        <v>0</v>
      </c>
      <c r="GG114" s="24">
        <f t="shared" si="218"/>
        <v>0</v>
      </c>
      <c r="GH114" s="24">
        <f t="shared" si="219"/>
        <v>0</v>
      </c>
      <c r="GI114" s="24">
        <f t="shared" si="220"/>
        <v>0</v>
      </c>
      <c r="GJ114" s="24">
        <f t="shared" si="221"/>
        <v>2</v>
      </c>
      <c r="GK114" s="24">
        <f t="shared" si="222"/>
        <v>2</v>
      </c>
      <c r="GL114" s="24">
        <f t="shared" si="223"/>
        <v>2</v>
      </c>
      <c r="GM114" s="31">
        <f t="shared" si="224"/>
        <v>2</v>
      </c>
      <c r="GN114" s="13"/>
      <c r="GO114" s="12"/>
    </row>
    <row r="115" spans="1:197">
      <c r="A115" s="54"/>
      <c r="B115" s="54"/>
      <c r="C115" s="54"/>
      <c r="D115" s="54"/>
      <c r="E115" s="54"/>
      <c r="F115" s="54"/>
      <c r="G115" s="54"/>
      <c r="H115" s="54"/>
      <c r="I115" s="54"/>
      <c r="J115" s="54"/>
      <c r="K115" s="54"/>
      <c r="L115" s="54"/>
      <c r="M115" s="56"/>
      <c r="N115" s="54"/>
      <c r="O115" s="54"/>
      <c r="P115" s="54"/>
      <c r="Q115" s="56"/>
      <c r="R115" s="54"/>
      <c r="S115" s="54"/>
      <c r="T115" s="54"/>
      <c r="U115" s="56"/>
      <c r="V115" s="54"/>
      <c r="W115" s="54"/>
      <c r="X115" s="56"/>
      <c r="Y115" s="54"/>
      <c r="Z115" s="54"/>
      <c r="AA115" s="54"/>
      <c r="AB115" s="56"/>
      <c r="AC115" s="54"/>
      <c r="AD115" s="54"/>
      <c r="AE115" s="54"/>
      <c r="AF115" s="56"/>
      <c r="AG115" s="54"/>
      <c r="AH115" s="54"/>
      <c r="AI115" s="56"/>
      <c r="AJ115" s="54"/>
      <c r="AK115" s="54"/>
      <c r="AL115" s="56"/>
      <c r="AM115" s="54"/>
      <c r="AN115" s="54"/>
      <c r="AO115" s="54"/>
      <c r="AP115" s="54"/>
      <c r="AQ115" s="54"/>
      <c r="AR115" s="56"/>
      <c r="AS115" s="54"/>
      <c r="AT115" s="54"/>
      <c r="AU115" s="54"/>
      <c r="AV115" s="54"/>
      <c r="AW115" s="54"/>
      <c r="AX115" s="54"/>
      <c r="AY115" s="56"/>
      <c r="AZ115" s="54"/>
      <c r="BA115" s="54"/>
      <c r="BB115" s="54"/>
      <c r="BC115" s="100"/>
      <c r="BD115" s="8"/>
      <c r="BE115" s="8"/>
      <c r="BF115" s="28" t="s">
        <v>277</v>
      </c>
      <c r="BG115" s="28" t="s">
        <v>277</v>
      </c>
      <c r="BH115" s="28" t="s">
        <v>277</v>
      </c>
      <c r="BI115" s="28" t="s">
        <v>277</v>
      </c>
      <c r="BJ115" s="28" t="s">
        <v>277</v>
      </c>
      <c r="BK115" s="28" t="s">
        <v>277</v>
      </c>
      <c r="BL115" s="28" t="s">
        <v>277</v>
      </c>
      <c r="BM115" s="28" t="s">
        <v>277</v>
      </c>
      <c r="BN115" s="28" t="s">
        <v>277</v>
      </c>
      <c r="BO115" s="28" t="s">
        <v>277</v>
      </c>
      <c r="BP115" s="8"/>
      <c r="BQ115" s="22" t="str">
        <f t="shared" si="115"/>
        <v/>
      </c>
      <c r="BR115" s="22" t="str">
        <f>IF(FV115=FALSE,C115,"")</f>
        <v/>
      </c>
      <c r="BS115" s="22" t="str">
        <f>BR117</f>
        <v/>
      </c>
      <c r="BT115" s="22" t="str">
        <f t="shared" si="169"/>
        <v/>
      </c>
      <c r="BU115" s="22" t="str">
        <f t="shared" si="116"/>
        <v/>
      </c>
      <c r="BV115" s="22" t="str">
        <f t="shared" si="117"/>
        <v/>
      </c>
      <c r="BW115" s="22" t="str">
        <f t="shared" si="175"/>
        <v/>
      </c>
      <c r="BX115" s="22" t="str">
        <f t="shared" si="229"/>
        <v/>
      </c>
      <c r="BY115" s="22" t="str">
        <f t="shared" si="176"/>
        <v/>
      </c>
      <c r="BZ115" s="22" t="str">
        <f t="shared" si="177"/>
        <v/>
      </c>
      <c r="CA115" s="18"/>
      <c r="CB115" s="3" t="str">
        <f>IF(ET115=1, EQ115,"")</f>
        <v/>
      </c>
      <c r="CC115" s="3" t="str">
        <f>IF(ET115=1, ER115,"")</f>
        <v/>
      </c>
      <c r="CD115" s="3" t="str">
        <f>IF(ET115=1, ES115,"")</f>
        <v/>
      </c>
      <c r="CE115" s="3" t="str">
        <f>CB117</f>
        <v/>
      </c>
      <c r="CF115" s="3" t="str">
        <f>CC117</f>
        <v/>
      </c>
      <c r="CG115" s="3" t="str">
        <f>CD117</f>
        <v/>
      </c>
      <c r="CH115" s="3" t="str">
        <f t="shared" si="178"/>
        <v/>
      </c>
      <c r="CI115" s="8"/>
      <c r="CJ115" s="3" t="str">
        <f>IF(ET115=2,V115,"")</f>
        <v/>
      </c>
      <c r="CK115" s="3" t="str">
        <f>IF(ET115=2,W115,"")</f>
        <v/>
      </c>
      <c r="CL115" s="3" t="str">
        <f>CJ117</f>
        <v/>
      </c>
      <c r="CM115" s="3" t="str">
        <f>CK117</f>
        <v/>
      </c>
      <c r="CN115" s="8"/>
      <c r="CO115" s="3" t="str">
        <f>IF(ET115=3,AG115,"")</f>
        <v/>
      </c>
      <c r="CP115" s="3" t="str">
        <f>IF(ET115=3,AH115,"")</f>
        <v/>
      </c>
      <c r="CQ115" s="3" t="str">
        <f>CO117</f>
        <v/>
      </c>
      <c r="CR115" s="3" t="str">
        <f>CP117</f>
        <v/>
      </c>
      <c r="CS115" s="8"/>
      <c r="CT115" s="3" t="str">
        <f>IF(ET115=4,AJ115,"")</f>
        <v/>
      </c>
      <c r="CU115" s="3" t="str">
        <f>IF(ET115=4,AK115,"")</f>
        <v/>
      </c>
      <c r="CV115" s="3" t="str">
        <f>CT117</f>
        <v/>
      </c>
      <c r="CW115" s="3" t="str">
        <f>CU117</f>
        <v/>
      </c>
      <c r="CX115" s="8"/>
      <c r="CY115" s="3" t="str">
        <f>IF(ET115=5,AM115,"")</f>
        <v/>
      </c>
      <c r="CZ115" s="3" t="str">
        <f>IF(ET115=5,AN115,"")</f>
        <v/>
      </c>
      <c r="DA115" s="3" t="str">
        <f>IF(ET115=5,AO115,"")</f>
        <v/>
      </c>
      <c r="DB115" s="3" t="str">
        <f>CY117</f>
        <v/>
      </c>
      <c r="DC115" s="3" t="str">
        <f>CZ117</f>
        <v/>
      </c>
      <c r="DD115" s="3" t="str">
        <f>DA117</f>
        <v/>
      </c>
      <c r="DE115" s="3" t="str">
        <f>IF(ET115=5,AP115,"")</f>
        <v/>
      </c>
      <c r="DF115" s="3" t="str">
        <f>IF(ET115=5,AQ115,"")</f>
        <v/>
      </c>
      <c r="DG115" s="3" t="str">
        <f t="shared" si="179"/>
        <v/>
      </c>
      <c r="DH115" s="8"/>
      <c r="DI115" s="3" t="str">
        <f>IF(ET115=6,AS115,"")</f>
        <v/>
      </c>
      <c r="DJ115" s="3" t="str">
        <f>IF(ET115=6,AT115,"")</f>
        <v/>
      </c>
      <c r="DK115" s="3" t="str">
        <f>IF(ET115=6,AU115,"")</f>
        <v/>
      </c>
      <c r="DL115" s="3" t="str">
        <f>IF(ET115=6,AV115,"")</f>
        <v/>
      </c>
      <c r="DM115" s="3" t="str">
        <f>DI117</f>
        <v/>
      </c>
      <c r="DN115" s="3" t="str">
        <f>DJ117</f>
        <v/>
      </c>
      <c r="DO115" s="3" t="str">
        <f>DK117</f>
        <v/>
      </c>
      <c r="DP115" s="3" t="str">
        <f>DL117</f>
        <v/>
      </c>
      <c r="DQ115" s="3" t="str">
        <f>IF(ET115=6,AW115,"")</f>
        <v/>
      </c>
      <c r="DR115" s="3" t="str">
        <f>IF(ET115=6,AX115,"")</f>
        <v/>
      </c>
      <c r="DS115" s="3" t="str">
        <f t="shared" si="180"/>
        <v/>
      </c>
      <c r="DT115" s="8"/>
      <c r="DU115" s="3" t="str">
        <f>IF(ET115=7,AZ115,"")</f>
        <v/>
      </c>
      <c r="DV115" s="3" t="str">
        <f>IF(ET115=7,BA115,"")</f>
        <v/>
      </c>
      <c r="DW115" s="3" t="str">
        <f>IF(ET115=7,BB115,"")</f>
        <v/>
      </c>
      <c r="DX115" s="3" t="str">
        <f>IF(ET115=7,BC115,"")</f>
        <v/>
      </c>
      <c r="DY115" s="3" t="str">
        <f>DU117</f>
        <v/>
      </c>
      <c r="DZ115" s="3" t="str">
        <f>DV117</f>
        <v/>
      </c>
      <c r="EA115" s="3" t="str">
        <f>DW117</f>
        <v/>
      </c>
      <c r="EB115" s="3" t="str">
        <f>DX117</f>
        <v/>
      </c>
      <c r="EC115" s="3" t="str">
        <f t="shared" si="181"/>
        <v/>
      </c>
      <c r="ED115" s="8"/>
      <c r="EE115" s="28" t="s">
        <v>277</v>
      </c>
      <c r="EF115" s="28" t="s">
        <v>277</v>
      </c>
      <c r="EG115" s="28" t="s">
        <v>277</v>
      </c>
      <c r="EH115" s="28" t="s">
        <v>277</v>
      </c>
      <c r="EI115" s="28" t="s">
        <v>277</v>
      </c>
      <c r="EJ115" s="28" t="s">
        <v>277</v>
      </c>
      <c r="EK115" s="28" t="s">
        <v>277</v>
      </c>
      <c r="EL115" s="28" t="s">
        <v>277</v>
      </c>
      <c r="EM115" s="28" t="s">
        <v>277</v>
      </c>
      <c r="EN115" s="28" t="s">
        <v>277</v>
      </c>
      <c r="EO115" s="8"/>
      <c r="EP115" s="9"/>
      <c r="EQ115" s="10" t="str">
        <f t="shared" si="182"/>
        <v/>
      </c>
      <c r="ER115" s="11" t="str">
        <f t="shared" si="183"/>
        <v/>
      </c>
      <c r="ES115" s="10" t="str">
        <f t="shared" si="184"/>
        <v/>
      </c>
      <c r="ET115" s="10">
        <f t="shared" si="185"/>
        <v>0</v>
      </c>
      <c r="EU115" s="13"/>
      <c r="EV115" s="12" t="b">
        <f t="shared" si="186"/>
        <v>1</v>
      </c>
      <c r="EW115" s="3" t="b">
        <f t="shared" si="187"/>
        <v>1</v>
      </c>
      <c r="EX115" s="3" t="b">
        <f t="shared" si="188"/>
        <v>1</v>
      </c>
      <c r="EY115" s="3" t="b">
        <f t="shared" si="189"/>
        <v>1</v>
      </c>
      <c r="EZ115" s="3">
        <f t="shared" si="190"/>
        <v>0</v>
      </c>
      <c r="FA115" s="3">
        <f t="shared" si="191"/>
        <v>0</v>
      </c>
      <c r="FB115" s="3">
        <f t="shared" si="192"/>
        <v>0</v>
      </c>
      <c r="FC115" s="3">
        <f t="shared" si="193"/>
        <v>0</v>
      </c>
      <c r="FD115" s="3">
        <f t="shared" si="194"/>
        <v>0</v>
      </c>
      <c r="FE115" s="3" t="e">
        <f t="shared" si="195"/>
        <v>#VALUE!</v>
      </c>
      <c r="FF115" s="3">
        <f t="shared" si="196"/>
        <v>0</v>
      </c>
      <c r="FG115" s="3">
        <f t="shared" si="197"/>
        <v>0</v>
      </c>
      <c r="FH115" s="3" t="e">
        <f t="shared" si="198"/>
        <v>#VALUE!</v>
      </c>
      <c r="FI115" s="3" t="b">
        <f t="shared" si="199"/>
        <v>1</v>
      </c>
      <c r="FJ115" s="3" t="b">
        <f t="shared" si="200"/>
        <v>1</v>
      </c>
      <c r="FK115" s="3" t="b">
        <f t="shared" si="201"/>
        <v>1</v>
      </c>
      <c r="FL115" s="3" t="b">
        <f t="shared" si="202"/>
        <v>1</v>
      </c>
      <c r="FM115" s="3" t="b">
        <f t="shared" si="203"/>
        <v>1</v>
      </c>
      <c r="FN115" s="3" t="b">
        <f t="shared" si="204"/>
        <v>1</v>
      </c>
      <c r="FO115" s="3">
        <f t="shared" si="205"/>
        <v>0</v>
      </c>
      <c r="FP115" s="3">
        <f t="shared" si="206"/>
        <v>0</v>
      </c>
      <c r="FQ115" s="3">
        <f t="shared" si="207"/>
        <v>0</v>
      </c>
      <c r="FR115" s="3">
        <f t="shared" si="208"/>
        <v>0</v>
      </c>
      <c r="FS115" s="3">
        <f t="shared" si="209"/>
        <v>0</v>
      </c>
      <c r="FT115" s="3">
        <f t="shared" si="210"/>
        <v>0</v>
      </c>
      <c r="FU115" s="3">
        <f t="shared" si="211"/>
        <v>0</v>
      </c>
      <c r="FV115" s="21" t="b">
        <f t="shared" si="155"/>
        <v>1</v>
      </c>
      <c r="FW115" s="24">
        <f t="shared" si="212"/>
        <v>1</v>
      </c>
      <c r="FX115" s="24">
        <f t="shared" si="213"/>
        <v>0</v>
      </c>
      <c r="FY115" s="25" t="e">
        <f t="shared" si="214"/>
        <v>#VALUE!</v>
      </c>
      <c r="FZ115" s="24" t="e">
        <f t="shared" si="215"/>
        <v>#VALUE!</v>
      </c>
      <c r="GA115" s="24" t="e">
        <f t="shared" si="216"/>
        <v>#VALUE!</v>
      </c>
      <c r="GB115" s="24">
        <f t="shared" si="230"/>
        <v>1</v>
      </c>
      <c r="GC115" s="24" t="e">
        <f t="shared" si="231"/>
        <v>#VALUE!</v>
      </c>
      <c r="GD115" s="24" t="e">
        <f t="shared" si="232"/>
        <v>#VALUE!</v>
      </c>
      <c r="GE115" s="24" t="e">
        <f t="shared" si="233"/>
        <v>#VALUE!</v>
      </c>
      <c r="GF115" s="24">
        <f t="shared" si="217"/>
        <v>0</v>
      </c>
      <c r="GG115" s="24">
        <f t="shared" si="218"/>
        <v>0</v>
      </c>
      <c r="GH115" s="24">
        <f t="shared" si="219"/>
        <v>0</v>
      </c>
      <c r="GI115" s="24">
        <f t="shared" si="220"/>
        <v>0</v>
      </c>
      <c r="GJ115" s="24">
        <f t="shared" si="221"/>
        <v>2</v>
      </c>
      <c r="GK115" s="24">
        <f t="shared" si="222"/>
        <v>2</v>
      </c>
      <c r="GL115" s="24">
        <f t="shared" si="223"/>
        <v>2</v>
      </c>
      <c r="GM115" s="31">
        <f t="shared" si="224"/>
        <v>2</v>
      </c>
      <c r="GN115" s="13"/>
    </row>
    <row r="116" spans="1:197">
      <c r="A116" s="54"/>
      <c r="B116" s="54"/>
      <c r="C116" s="54"/>
      <c r="D116" s="54"/>
      <c r="E116" s="54"/>
      <c r="F116" s="54"/>
      <c r="G116" s="54"/>
      <c r="H116" s="54"/>
      <c r="I116" s="54"/>
      <c r="J116" s="54"/>
      <c r="K116" s="54"/>
      <c r="L116" s="54"/>
      <c r="M116" s="56"/>
      <c r="N116" s="54"/>
      <c r="O116" s="54"/>
      <c r="P116" s="54"/>
      <c r="Q116" s="56"/>
      <c r="R116" s="54"/>
      <c r="S116" s="54"/>
      <c r="T116" s="54"/>
      <c r="U116" s="56"/>
      <c r="V116" s="54"/>
      <c r="W116" s="54"/>
      <c r="X116" s="56"/>
      <c r="Y116" s="54"/>
      <c r="Z116" s="54"/>
      <c r="AA116" s="54"/>
      <c r="AB116" s="56"/>
      <c r="AC116" s="54"/>
      <c r="AD116" s="54"/>
      <c r="AE116" s="54"/>
      <c r="AF116" s="56"/>
      <c r="AG116" s="54"/>
      <c r="AH116" s="54"/>
      <c r="AI116" s="56"/>
      <c r="AJ116" s="54"/>
      <c r="AK116" s="54"/>
      <c r="AL116" s="56"/>
      <c r="AM116" s="54"/>
      <c r="AN116" s="54"/>
      <c r="AO116" s="54"/>
      <c r="AP116" s="54"/>
      <c r="AQ116" s="54"/>
      <c r="AR116" s="56"/>
      <c r="AS116" s="54"/>
      <c r="AT116" s="54"/>
      <c r="AU116" s="54"/>
      <c r="AV116" s="54"/>
      <c r="AW116" s="54"/>
      <c r="AX116" s="54"/>
      <c r="AY116" s="56"/>
      <c r="AZ116" s="54"/>
      <c r="BA116" s="54"/>
      <c r="BB116" s="54"/>
      <c r="BC116" s="100"/>
      <c r="BD116" s="8"/>
      <c r="BE116" s="8"/>
      <c r="BF116" s="28" t="s">
        <v>277</v>
      </c>
      <c r="BG116" s="28" t="s">
        <v>277</v>
      </c>
      <c r="BH116" s="28" t="s">
        <v>277</v>
      </c>
      <c r="BI116" s="28" t="s">
        <v>277</v>
      </c>
      <c r="BJ116" s="28" t="s">
        <v>277</v>
      </c>
      <c r="BK116" s="28" t="s">
        <v>277</v>
      </c>
      <c r="BL116" s="28" t="s">
        <v>277</v>
      </c>
      <c r="BM116" s="28" t="s">
        <v>277</v>
      </c>
      <c r="BN116" s="28" t="s">
        <v>277</v>
      </c>
      <c r="BO116" s="28" t="s">
        <v>277</v>
      </c>
      <c r="BP116" s="8"/>
      <c r="BQ116" s="22" t="str">
        <f t="shared" si="115"/>
        <v/>
      </c>
      <c r="BR116" s="22" t="str">
        <f>BR115</f>
        <v/>
      </c>
      <c r="BS116" s="22" t="str">
        <f>IF(FV115=FALSE,C117,"")</f>
        <v/>
      </c>
      <c r="BT116" s="22" t="str">
        <f t="shared" si="169"/>
        <v/>
      </c>
      <c r="BU116" s="22" t="str">
        <f t="shared" si="116"/>
        <v/>
      </c>
      <c r="BV116" s="22" t="str">
        <f t="shared" si="117"/>
        <v/>
      </c>
      <c r="BW116" s="22" t="str">
        <f t="shared" si="175"/>
        <v/>
      </c>
      <c r="BX116" s="22" t="str">
        <f t="shared" si="229"/>
        <v/>
      </c>
      <c r="BY116" s="22" t="str">
        <f t="shared" si="176"/>
        <v/>
      </c>
      <c r="BZ116" s="22" t="str">
        <f t="shared" si="177"/>
        <v/>
      </c>
      <c r="CA116" s="18"/>
      <c r="CB116" s="3" t="str">
        <f>CB115</f>
        <v/>
      </c>
      <c r="CC116" s="3" t="str">
        <f>CC115</f>
        <v/>
      </c>
      <c r="CD116" s="3" t="str">
        <f>CD115</f>
        <v/>
      </c>
      <c r="CE116" s="3" t="str">
        <f>IF(ET116=1,EQ117,"")</f>
        <v/>
      </c>
      <c r="CF116" s="3" t="str">
        <f>IF(ET116=1,ER117,"")</f>
        <v/>
      </c>
      <c r="CG116" s="3" t="str">
        <f>IF(ET116=1,ES117,"")</f>
        <v/>
      </c>
      <c r="CH116" s="3" t="str">
        <f t="shared" si="178"/>
        <v/>
      </c>
      <c r="CI116" s="8"/>
      <c r="CJ116" s="3" t="str">
        <f>CJ115</f>
        <v/>
      </c>
      <c r="CK116" s="3" t="str">
        <f>CK115</f>
        <v/>
      </c>
      <c r="CL116" s="3" t="str">
        <f>IF(ET117=2,V117,"")</f>
        <v/>
      </c>
      <c r="CM116" s="3" t="str">
        <f>IF(ET117=2,W117,"")</f>
        <v/>
      </c>
      <c r="CN116" s="8"/>
      <c r="CO116" s="3" t="str">
        <f>CO115</f>
        <v/>
      </c>
      <c r="CP116" s="3" t="str">
        <f>CP115</f>
        <v/>
      </c>
      <c r="CQ116" s="3" t="str">
        <f>IF(ET116=3,AG117,"")</f>
        <v/>
      </c>
      <c r="CR116" s="3" t="str">
        <f>IF(ET116=3,AH117,"")</f>
        <v/>
      </c>
      <c r="CS116" s="8"/>
      <c r="CT116" s="3" t="str">
        <f>CT115</f>
        <v/>
      </c>
      <c r="CU116" s="3" t="str">
        <f>CU115</f>
        <v/>
      </c>
      <c r="CV116" s="3" t="str">
        <f>IF(ET116=4,AJ117,"")</f>
        <v/>
      </c>
      <c r="CW116" s="3" t="str">
        <f>IF(ET116=4,AK117,"")</f>
        <v/>
      </c>
      <c r="CX116" s="8"/>
      <c r="CY116" s="3" t="str">
        <f>CY115</f>
        <v/>
      </c>
      <c r="CZ116" s="3" t="str">
        <f>CZ115</f>
        <v/>
      </c>
      <c r="DA116" s="3" t="str">
        <f>DA115</f>
        <v/>
      </c>
      <c r="DB116" s="3" t="str">
        <f>IF(ET116=5,AM117,"")</f>
        <v/>
      </c>
      <c r="DC116" s="3" t="str">
        <f>IF(ET116=5,AN117,"")</f>
        <v/>
      </c>
      <c r="DD116" s="3" t="str">
        <f>IF(ET116=5,AO117,"")</f>
        <v/>
      </c>
      <c r="DE116" s="3" t="str">
        <f>DE115</f>
        <v/>
      </c>
      <c r="DF116" s="3" t="str">
        <f>DF115</f>
        <v/>
      </c>
      <c r="DG116" s="3" t="str">
        <f t="shared" si="179"/>
        <v/>
      </c>
      <c r="DH116" s="8"/>
      <c r="DI116" s="3" t="str">
        <f>DI115</f>
        <v/>
      </c>
      <c r="DJ116" s="3" t="str">
        <f>DJ115</f>
        <v/>
      </c>
      <c r="DK116" s="3" t="str">
        <f>DK115</f>
        <v/>
      </c>
      <c r="DL116" s="3" t="str">
        <f>DL115</f>
        <v/>
      </c>
      <c r="DM116" s="3" t="str">
        <f>IF(ET115=6,AS117,"")</f>
        <v/>
      </c>
      <c r="DN116" s="3" t="str">
        <f>IF(ET115=6,AT117,"")</f>
        <v/>
      </c>
      <c r="DO116" s="3" t="str">
        <f>IF(ET115=6,AU117,"")</f>
        <v/>
      </c>
      <c r="DP116" s="3" t="str">
        <f>IF(ET115=6,AV117,"")</f>
        <v/>
      </c>
      <c r="DQ116" s="3" t="str">
        <f>DQ115</f>
        <v/>
      </c>
      <c r="DR116" s="3" t="str">
        <f>DR115</f>
        <v/>
      </c>
      <c r="DS116" s="3" t="str">
        <f t="shared" si="180"/>
        <v/>
      </c>
      <c r="DT116" s="8"/>
      <c r="DU116" s="3" t="str">
        <f>DU115</f>
        <v/>
      </c>
      <c r="DV116" s="3" t="str">
        <f>DV115</f>
        <v/>
      </c>
      <c r="DW116" s="3" t="str">
        <f>DW115</f>
        <v/>
      </c>
      <c r="DX116" s="3" t="str">
        <f>DX115</f>
        <v/>
      </c>
      <c r="DY116" s="3" t="str">
        <f>IF(ET115=7,AZ117,"")</f>
        <v/>
      </c>
      <c r="DZ116" s="3" t="str">
        <f>IF(ET115=7,BA117,"")</f>
        <v/>
      </c>
      <c r="EA116" s="3" t="str">
        <f>IF(ET115=7,BB117,"")</f>
        <v/>
      </c>
      <c r="EB116" s="3" t="str">
        <f>IF(ET115=7,BC117,"")</f>
        <v/>
      </c>
      <c r="EC116" s="3" t="str">
        <f t="shared" si="181"/>
        <v/>
      </c>
      <c r="ED116" s="8"/>
      <c r="EE116" s="28" t="s">
        <v>277</v>
      </c>
      <c r="EF116" s="28" t="s">
        <v>277</v>
      </c>
      <c r="EG116" s="28" t="s">
        <v>277</v>
      </c>
      <c r="EH116" s="28" t="s">
        <v>277</v>
      </c>
      <c r="EI116" s="28" t="s">
        <v>277</v>
      </c>
      <c r="EJ116" s="28" t="s">
        <v>277</v>
      </c>
      <c r="EK116" s="28" t="s">
        <v>277</v>
      </c>
      <c r="EL116" s="28" t="s">
        <v>277</v>
      </c>
      <c r="EM116" s="28" t="s">
        <v>277</v>
      </c>
      <c r="EN116" s="28" t="s">
        <v>277</v>
      </c>
      <c r="EO116" s="8"/>
      <c r="EP116" s="9"/>
      <c r="EQ116" s="10" t="str">
        <f t="shared" si="182"/>
        <v/>
      </c>
      <c r="ER116" s="11" t="str">
        <f t="shared" si="183"/>
        <v/>
      </c>
      <c r="ES116" s="10" t="str">
        <f t="shared" si="184"/>
        <v/>
      </c>
      <c r="ET116" s="10">
        <f t="shared" si="185"/>
        <v>0</v>
      </c>
      <c r="EU116" s="13"/>
      <c r="EV116" s="12" t="b">
        <f t="shared" si="186"/>
        <v>1</v>
      </c>
      <c r="EW116" s="3" t="b">
        <f t="shared" si="187"/>
        <v>1</v>
      </c>
      <c r="EX116" s="3" t="b">
        <f t="shared" si="188"/>
        <v>1</v>
      </c>
      <c r="EY116" s="3" t="b">
        <f t="shared" si="189"/>
        <v>1</v>
      </c>
      <c r="EZ116" s="3">
        <f t="shared" si="190"/>
        <v>0</v>
      </c>
      <c r="FA116" s="3">
        <f t="shared" si="191"/>
        <v>0</v>
      </c>
      <c r="FB116" s="3">
        <f t="shared" si="192"/>
        <v>0</v>
      </c>
      <c r="FC116" s="3">
        <f t="shared" si="193"/>
        <v>0</v>
      </c>
      <c r="FD116" s="3">
        <f t="shared" si="194"/>
        <v>0</v>
      </c>
      <c r="FE116" s="3" t="e">
        <f t="shared" si="195"/>
        <v>#VALUE!</v>
      </c>
      <c r="FF116" s="3">
        <f t="shared" si="196"/>
        <v>0</v>
      </c>
      <c r="FG116" s="3">
        <f t="shared" si="197"/>
        <v>0</v>
      </c>
      <c r="FH116" s="3" t="e">
        <f t="shared" si="198"/>
        <v>#VALUE!</v>
      </c>
      <c r="FI116" s="3" t="b">
        <f t="shared" si="199"/>
        <v>1</v>
      </c>
      <c r="FJ116" s="3" t="b">
        <f t="shared" si="200"/>
        <v>1</v>
      </c>
      <c r="FK116" s="3" t="b">
        <f t="shared" si="201"/>
        <v>1</v>
      </c>
      <c r="FL116" s="3" t="b">
        <f t="shared" si="202"/>
        <v>1</v>
      </c>
      <c r="FM116" s="3" t="b">
        <f t="shared" si="203"/>
        <v>1</v>
      </c>
      <c r="FN116" s="3" t="b">
        <f t="shared" si="204"/>
        <v>1</v>
      </c>
      <c r="FO116" s="3">
        <f t="shared" si="205"/>
        <v>0</v>
      </c>
      <c r="FP116" s="3">
        <f t="shared" si="206"/>
        <v>0</v>
      </c>
      <c r="FQ116" s="3">
        <f t="shared" si="207"/>
        <v>0</v>
      </c>
      <c r="FR116" s="3">
        <f t="shared" si="208"/>
        <v>0</v>
      </c>
      <c r="FS116" s="3">
        <f t="shared" si="209"/>
        <v>0</v>
      </c>
      <c r="FT116" s="3">
        <f t="shared" si="210"/>
        <v>0</v>
      </c>
      <c r="FU116" s="3">
        <f t="shared" si="211"/>
        <v>0</v>
      </c>
      <c r="FV116" s="21" t="b">
        <f t="shared" si="155"/>
        <v>1</v>
      </c>
      <c r="FW116" s="24">
        <f t="shared" si="212"/>
        <v>1</v>
      </c>
      <c r="FX116" s="24">
        <f t="shared" si="213"/>
        <v>0</v>
      </c>
      <c r="FY116" s="25" t="e">
        <f t="shared" si="214"/>
        <v>#VALUE!</v>
      </c>
      <c r="FZ116" s="24" t="e">
        <f t="shared" si="215"/>
        <v>#VALUE!</v>
      </c>
      <c r="GA116" s="24" t="e">
        <f t="shared" si="216"/>
        <v>#VALUE!</v>
      </c>
      <c r="GB116" s="24">
        <f t="shared" si="230"/>
        <v>1</v>
      </c>
      <c r="GC116" s="24" t="e">
        <f t="shared" si="231"/>
        <v>#VALUE!</v>
      </c>
      <c r="GD116" s="24" t="e">
        <f t="shared" si="232"/>
        <v>#VALUE!</v>
      </c>
      <c r="GE116" s="24" t="e">
        <f t="shared" si="233"/>
        <v>#VALUE!</v>
      </c>
      <c r="GF116" s="24">
        <f t="shared" si="217"/>
        <v>0</v>
      </c>
      <c r="GG116" s="24">
        <f t="shared" si="218"/>
        <v>0</v>
      </c>
      <c r="GH116" s="24">
        <f t="shared" si="219"/>
        <v>0</v>
      </c>
      <c r="GI116" s="24">
        <f t="shared" si="220"/>
        <v>0</v>
      </c>
      <c r="GJ116" s="24">
        <f t="shared" si="221"/>
        <v>2</v>
      </c>
      <c r="GK116" s="24">
        <f t="shared" si="222"/>
        <v>2</v>
      </c>
      <c r="GL116" s="24">
        <f t="shared" si="223"/>
        <v>2</v>
      </c>
      <c r="GM116" s="31">
        <f t="shared" si="224"/>
        <v>2</v>
      </c>
      <c r="GN116" s="13"/>
    </row>
    <row r="117" spans="1:197">
      <c r="A117" s="54"/>
      <c r="B117" s="54"/>
      <c r="C117" s="54"/>
      <c r="D117" s="54"/>
      <c r="E117" s="54"/>
      <c r="F117" s="54"/>
      <c r="G117" s="54"/>
      <c r="H117" s="54"/>
      <c r="I117" s="54"/>
      <c r="J117" s="54"/>
      <c r="K117" s="54"/>
      <c r="L117" s="54"/>
      <c r="M117" s="56"/>
      <c r="N117" s="54"/>
      <c r="O117" s="54"/>
      <c r="P117" s="54"/>
      <c r="Q117" s="56"/>
      <c r="R117" s="54"/>
      <c r="S117" s="54"/>
      <c r="T117" s="54"/>
      <c r="U117" s="56"/>
      <c r="V117" s="54"/>
      <c r="W117" s="54"/>
      <c r="X117" s="56"/>
      <c r="Y117" s="54"/>
      <c r="Z117" s="54"/>
      <c r="AA117" s="54"/>
      <c r="AB117" s="56"/>
      <c r="AC117" s="54"/>
      <c r="AD117" s="54"/>
      <c r="AE117" s="54"/>
      <c r="AF117" s="56"/>
      <c r="AG117" s="54"/>
      <c r="AH117" s="54"/>
      <c r="AI117" s="56"/>
      <c r="AJ117" s="54"/>
      <c r="AK117" s="54"/>
      <c r="AL117" s="56"/>
      <c r="AM117" s="54"/>
      <c r="AN117" s="54"/>
      <c r="AO117" s="54"/>
      <c r="AP117" s="54"/>
      <c r="AQ117" s="54"/>
      <c r="AR117" s="56"/>
      <c r="AS117" s="54"/>
      <c r="AT117" s="54"/>
      <c r="AU117" s="54"/>
      <c r="AV117" s="54"/>
      <c r="AW117" s="54"/>
      <c r="AX117" s="54"/>
      <c r="AY117" s="56"/>
      <c r="AZ117" s="54"/>
      <c r="BA117" s="54"/>
      <c r="BB117" s="54"/>
      <c r="BC117" s="100"/>
      <c r="BD117" s="8"/>
      <c r="BE117" s="8"/>
      <c r="BF117" s="28" t="s">
        <v>277</v>
      </c>
      <c r="BG117" s="28" t="s">
        <v>277</v>
      </c>
      <c r="BH117" s="28" t="s">
        <v>277</v>
      </c>
      <c r="BI117" s="28" t="s">
        <v>277</v>
      </c>
      <c r="BJ117" s="28" t="s">
        <v>277</v>
      </c>
      <c r="BK117" s="28" t="s">
        <v>277</v>
      </c>
      <c r="BL117" s="28" t="s">
        <v>277</v>
      </c>
      <c r="BM117" s="28" t="s">
        <v>277</v>
      </c>
      <c r="BN117" s="28" t="s">
        <v>277</v>
      </c>
      <c r="BO117" s="28" t="s">
        <v>277</v>
      </c>
      <c r="BP117" s="8"/>
      <c r="BQ117" s="22" t="str">
        <f t="shared" si="115"/>
        <v/>
      </c>
      <c r="BR117" s="22" t="str">
        <f>IF(FV115=FALSE,C116,"")</f>
        <v/>
      </c>
      <c r="BS117" s="22" t="str">
        <f>BS116</f>
        <v/>
      </c>
      <c r="BT117" s="22" t="str">
        <f t="shared" si="169"/>
        <v/>
      </c>
      <c r="BU117" s="22" t="str">
        <f t="shared" si="116"/>
        <v/>
      </c>
      <c r="BV117" s="22" t="str">
        <f t="shared" si="117"/>
        <v/>
      </c>
      <c r="BW117" s="22" t="str">
        <f t="shared" si="175"/>
        <v/>
      </c>
      <c r="BX117" s="22" t="str">
        <f t="shared" si="229"/>
        <v/>
      </c>
      <c r="BY117" s="22" t="str">
        <f t="shared" si="176"/>
        <v/>
      </c>
      <c r="BZ117" s="22" t="str">
        <f t="shared" si="177"/>
        <v/>
      </c>
      <c r="CA117" s="18"/>
      <c r="CB117" s="3" t="str">
        <f>IF(ET115=1, EQ116,"")</f>
        <v/>
      </c>
      <c r="CC117" s="3" t="str">
        <f>IF(ET115=1, ER116,"")</f>
        <v/>
      </c>
      <c r="CD117" s="3" t="str">
        <f>IF(ET115=1, ES116,"")</f>
        <v/>
      </c>
      <c r="CE117" s="3" t="str">
        <f>CE116</f>
        <v/>
      </c>
      <c r="CF117" s="3" t="str">
        <f>CF116</f>
        <v/>
      </c>
      <c r="CG117" s="3" t="str">
        <f>CG116</f>
        <v/>
      </c>
      <c r="CH117" s="3" t="str">
        <f t="shared" si="178"/>
        <v/>
      </c>
      <c r="CI117" s="8"/>
      <c r="CJ117" s="3" t="str">
        <f>IF(ET117=2,V116,"")</f>
        <v/>
      </c>
      <c r="CK117" s="3" t="str">
        <f>IF(ET117=2,W116,"")</f>
        <v/>
      </c>
      <c r="CL117" s="3" t="str">
        <f>CL116</f>
        <v/>
      </c>
      <c r="CM117" s="3" t="str">
        <f>CM116</f>
        <v/>
      </c>
      <c r="CN117" s="8"/>
      <c r="CO117" s="3" t="str">
        <f>IF(ET117=3,AG116,"")</f>
        <v/>
      </c>
      <c r="CP117" s="3" t="str">
        <f>IF(ET117=3,AH116,"")</f>
        <v/>
      </c>
      <c r="CQ117" s="3" t="str">
        <f>CQ116</f>
        <v/>
      </c>
      <c r="CR117" s="3" t="str">
        <f>CR116</f>
        <v/>
      </c>
      <c r="CS117" s="8"/>
      <c r="CT117" s="3" t="str">
        <f>IF(ET117=4,AJ116,"")</f>
        <v/>
      </c>
      <c r="CU117" s="3" t="str">
        <f>IF(ET117=4,AK116,"")</f>
        <v/>
      </c>
      <c r="CV117" s="3" t="str">
        <f>CV116</f>
        <v/>
      </c>
      <c r="CW117" s="3" t="str">
        <f>CW116</f>
        <v/>
      </c>
      <c r="CX117" s="8"/>
      <c r="CY117" s="3" t="str">
        <f>IF(ET117=5,AM116,"")</f>
        <v/>
      </c>
      <c r="CZ117" s="3" t="str">
        <f>IF(ET117=5,AN116,"")</f>
        <v/>
      </c>
      <c r="DA117" s="3" t="str">
        <f>IF(ET117=5,AO116,"")</f>
        <v/>
      </c>
      <c r="DB117" s="3" t="str">
        <f>DB116</f>
        <v/>
      </c>
      <c r="DC117" s="3" t="str">
        <f>DC116</f>
        <v/>
      </c>
      <c r="DD117" s="3" t="str">
        <f>DD116</f>
        <v/>
      </c>
      <c r="DE117" s="3" t="str">
        <f>DE116</f>
        <v/>
      </c>
      <c r="DF117" s="3" t="str">
        <f>DF116</f>
        <v/>
      </c>
      <c r="DG117" s="3" t="str">
        <f t="shared" si="179"/>
        <v/>
      </c>
      <c r="DH117" s="8"/>
      <c r="DI117" s="3" t="str">
        <f>IF(ET115=6,AS116,"")</f>
        <v/>
      </c>
      <c r="DJ117" s="3" t="str">
        <f>IF(ET115=6,AT116,"")</f>
        <v/>
      </c>
      <c r="DK117" s="3" t="str">
        <f>IF(ET115=6,AU116,"")</f>
        <v/>
      </c>
      <c r="DL117" s="3" t="str">
        <f>IF(ET115=6,AV116,"")</f>
        <v/>
      </c>
      <c r="DM117" s="3" t="str">
        <f>DM116</f>
        <v/>
      </c>
      <c r="DN117" s="3" t="str">
        <f>DN116</f>
        <v/>
      </c>
      <c r="DO117" s="3" t="str">
        <f>DO116</f>
        <v/>
      </c>
      <c r="DP117" s="3" t="str">
        <f>DP116</f>
        <v/>
      </c>
      <c r="DQ117" s="3" t="str">
        <f>DQ116</f>
        <v/>
      </c>
      <c r="DR117" s="3" t="str">
        <f>DR116</f>
        <v/>
      </c>
      <c r="DS117" s="3" t="str">
        <f t="shared" si="180"/>
        <v/>
      </c>
      <c r="DT117" s="8"/>
      <c r="DU117" s="3" t="str">
        <f>IF(ET115=7,AZ116,"")</f>
        <v/>
      </c>
      <c r="DV117" s="3" t="str">
        <f>IF(ET115=7,BA116,"")</f>
        <v/>
      </c>
      <c r="DW117" s="3" t="str">
        <f>IF(ET115=7,BB116,"")</f>
        <v/>
      </c>
      <c r="DX117" s="3" t="str">
        <f>IF(ET115=7,BC116,"")</f>
        <v/>
      </c>
      <c r="DY117" s="3" t="str">
        <f>DY116</f>
        <v/>
      </c>
      <c r="DZ117" s="3" t="str">
        <f>DZ116</f>
        <v/>
      </c>
      <c r="EA117" s="3" t="str">
        <f>EA116</f>
        <v/>
      </c>
      <c r="EB117" s="3" t="str">
        <f>EB116</f>
        <v/>
      </c>
      <c r="EC117" s="3" t="str">
        <f t="shared" si="181"/>
        <v/>
      </c>
      <c r="ED117" s="8"/>
      <c r="EE117" s="28" t="s">
        <v>277</v>
      </c>
      <c r="EF117" s="28" t="s">
        <v>277</v>
      </c>
      <c r="EG117" s="28" t="s">
        <v>277</v>
      </c>
      <c r="EH117" s="28" t="s">
        <v>277</v>
      </c>
      <c r="EI117" s="28" t="s">
        <v>277</v>
      </c>
      <c r="EJ117" s="28" t="s">
        <v>277</v>
      </c>
      <c r="EK117" s="28" t="s">
        <v>277</v>
      </c>
      <c r="EL117" s="28" t="s">
        <v>277</v>
      </c>
      <c r="EM117" s="28" t="s">
        <v>277</v>
      </c>
      <c r="EN117" s="28" t="s">
        <v>277</v>
      </c>
      <c r="EO117" s="8"/>
      <c r="EP117" s="9"/>
      <c r="EQ117" s="10" t="str">
        <f t="shared" si="182"/>
        <v/>
      </c>
      <c r="ER117" s="11" t="str">
        <f t="shared" si="183"/>
        <v/>
      </c>
      <c r="ES117" s="10" t="str">
        <f t="shared" si="184"/>
        <v/>
      </c>
      <c r="ET117" s="10">
        <f t="shared" si="185"/>
        <v>0</v>
      </c>
      <c r="EU117" s="13"/>
      <c r="EV117" s="12" t="b">
        <f t="shared" si="186"/>
        <v>1</v>
      </c>
      <c r="EW117" s="3" t="b">
        <f t="shared" si="187"/>
        <v>1</v>
      </c>
      <c r="EX117" s="3" t="b">
        <f t="shared" si="188"/>
        <v>1</v>
      </c>
      <c r="EY117" s="3" t="b">
        <f t="shared" si="189"/>
        <v>1</v>
      </c>
      <c r="EZ117" s="3">
        <f t="shared" si="190"/>
        <v>0</v>
      </c>
      <c r="FA117" s="3">
        <f t="shared" si="191"/>
        <v>0</v>
      </c>
      <c r="FB117" s="3">
        <f t="shared" si="192"/>
        <v>0</v>
      </c>
      <c r="FC117" s="3">
        <f t="shared" si="193"/>
        <v>0</v>
      </c>
      <c r="FD117" s="3">
        <f t="shared" si="194"/>
        <v>0</v>
      </c>
      <c r="FE117" s="3" t="e">
        <f t="shared" si="195"/>
        <v>#VALUE!</v>
      </c>
      <c r="FF117" s="3">
        <f t="shared" si="196"/>
        <v>0</v>
      </c>
      <c r="FG117" s="3">
        <f t="shared" si="197"/>
        <v>0</v>
      </c>
      <c r="FH117" s="3" t="e">
        <f t="shared" si="198"/>
        <v>#VALUE!</v>
      </c>
      <c r="FI117" s="3" t="b">
        <f t="shared" si="199"/>
        <v>1</v>
      </c>
      <c r="FJ117" s="3" t="b">
        <f t="shared" si="200"/>
        <v>1</v>
      </c>
      <c r="FK117" s="3" t="b">
        <f t="shared" si="201"/>
        <v>1</v>
      </c>
      <c r="FL117" s="3" t="b">
        <f t="shared" si="202"/>
        <v>1</v>
      </c>
      <c r="FM117" s="3" t="b">
        <f t="shared" si="203"/>
        <v>1</v>
      </c>
      <c r="FN117" s="3" t="b">
        <f t="shared" si="204"/>
        <v>1</v>
      </c>
      <c r="FO117" s="3">
        <f t="shared" si="205"/>
        <v>0</v>
      </c>
      <c r="FP117" s="3">
        <f t="shared" si="206"/>
        <v>0</v>
      </c>
      <c r="FQ117" s="3">
        <f t="shared" si="207"/>
        <v>0</v>
      </c>
      <c r="FR117" s="3">
        <f t="shared" si="208"/>
        <v>0</v>
      </c>
      <c r="FS117" s="3">
        <f t="shared" si="209"/>
        <v>0</v>
      </c>
      <c r="FT117" s="3">
        <f t="shared" si="210"/>
        <v>0</v>
      </c>
      <c r="FU117" s="3">
        <f t="shared" si="211"/>
        <v>0</v>
      </c>
      <c r="FV117" s="21" t="b">
        <f t="shared" si="155"/>
        <v>1</v>
      </c>
      <c r="FW117" s="24">
        <f t="shared" si="212"/>
        <v>1</v>
      </c>
      <c r="FX117" s="24">
        <f t="shared" si="213"/>
        <v>0</v>
      </c>
      <c r="FY117" s="25" t="e">
        <f t="shared" si="214"/>
        <v>#VALUE!</v>
      </c>
      <c r="FZ117" s="24" t="e">
        <f t="shared" si="215"/>
        <v>#VALUE!</v>
      </c>
      <c r="GA117" s="24" t="e">
        <f t="shared" si="216"/>
        <v>#VALUE!</v>
      </c>
      <c r="GB117" s="24">
        <f t="shared" si="230"/>
        <v>1</v>
      </c>
      <c r="GC117" s="24" t="e">
        <f t="shared" si="231"/>
        <v>#VALUE!</v>
      </c>
      <c r="GD117" s="24" t="e">
        <f t="shared" si="232"/>
        <v>#VALUE!</v>
      </c>
      <c r="GE117" s="24" t="e">
        <f t="shared" si="233"/>
        <v>#VALUE!</v>
      </c>
      <c r="GF117" s="24">
        <f t="shared" si="217"/>
        <v>0</v>
      </c>
      <c r="GG117" s="24">
        <f t="shared" si="218"/>
        <v>0</v>
      </c>
      <c r="GH117" s="24">
        <f t="shared" si="219"/>
        <v>0</v>
      </c>
      <c r="GI117" s="24">
        <f t="shared" si="220"/>
        <v>0</v>
      </c>
      <c r="GJ117" s="24">
        <f t="shared" si="221"/>
        <v>2</v>
      </c>
      <c r="GK117" s="24">
        <f t="shared" si="222"/>
        <v>2</v>
      </c>
      <c r="GL117" s="24">
        <f t="shared" si="223"/>
        <v>2</v>
      </c>
      <c r="GM117" s="31">
        <f t="shared" si="224"/>
        <v>2</v>
      </c>
      <c r="GN117" s="13"/>
    </row>
    <row r="118" spans="1:197">
      <c r="A118" s="54"/>
      <c r="B118" s="54"/>
      <c r="C118" s="54"/>
      <c r="D118" s="54"/>
      <c r="E118" s="54"/>
      <c r="F118" s="54"/>
      <c r="G118" s="54"/>
      <c r="H118" s="54"/>
      <c r="I118" s="54"/>
      <c r="J118" s="54"/>
      <c r="K118" s="54"/>
      <c r="L118" s="54"/>
      <c r="M118" s="56"/>
      <c r="N118" s="54"/>
      <c r="O118" s="54"/>
      <c r="P118" s="54"/>
      <c r="Q118" s="56"/>
      <c r="R118" s="54"/>
      <c r="S118" s="54"/>
      <c r="T118" s="54"/>
      <c r="U118" s="56"/>
      <c r="V118" s="54"/>
      <c r="W118" s="54"/>
      <c r="X118" s="56"/>
      <c r="Y118" s="54"/>
      <c r="Z118" s="54"/>
      <c r="AA118" s="54"/>
      <c r="AB118" s="56"/>
      <c r="AC118" s="54"/>
      <c r="AD118" s="54"/>
      <c r="AE118" s="54"/>
      <c r="AF118" s="56"/>
      <c r="AG118" s="54"/>
      <c r="AH118" s="54"/>
      <c r="AI118" s="56"/>
      <c r="AJ118" s="54"/>
      <c r="AK118" s="54"/>
      <c r="AL118" s="56"/>
      <c r="AM118" s="54"/>
      <c r="AN118" s="54"/>
      <c r="AO118" s="54"/>
      <c r="AP118" s="54"/>
      <c r="AQ118" s="54"/>
      <c r="AR118" s="56"/>
      <c r="AS118" s="54"/>
      <c r="AT118" s="54"/>
      <c r="AU118" s="54"/>
      <c r="AV118" s="54"/>
      <c r="AW118" s="54"/>
      <c r="AX118" s="54"/>
      <c r="AY118" s="56"/>
      <c r="AZ118" s="54"/>
      <c r="BA118" s="54"/>
      <c r="BB118" s="54"/>
      <c r="BC118" s="100"/>
      <c r="BD118" s="8"/>
      <c r="BE118" s="8"/>
      <c r="BF118" s="28" t="s">
        <v>277</v>
      </c>
      <c r="BG118" s="28" t="s">
        <v>277</v>
      </c>
      <c r="BH118" s="28" t="s">
        <v>277</v>
      </c>
      <c r="BI118" s="28" t="s">
        <v>277</v>
      </c>
      <c r="BJ118" s="28" t="s">
        <v>277</v>
      </c>
      <c r="BK118" s="28" t="s">
        <v>277</v>
      </c>
      <c r="BL118" s="28" t="s">
        <v>277</v>
      </c>
      <c r="BM118" s="28" t="s">
        <v>277</v>
      </c>
      <c r="BN118" s="28" t="s">
        <v>277</v>
      </c>
      <c r="BO118" s="28" t="s">
        <v>277</v>
      </c>
      <c r="BP118" s="8"/>
      <c r="BQ118" s="22" t="str">
        <f t="shared" si="115"/>
        <v/>
      </c>
      <c r="BR118" s="22" t="str">
        <f>IF(FV118=FALSE,C118,"")</f>
        <v/>
      </c>
      <c r="BS118" s="22" t="str">
        <f>BR120</f>
        <v/>
      </c>
      <c r="BT118" s="22" t="str">
        <f t="shared" si="169"/>
        <v/>
      </c>
      <c r="BU118" s="22" t="str">
        <f t="shared" si="116"/>
        <v/>
      </c>
      <c r="BV118" s="22" t="str">
        <f t="shared" si="117"/>
        <v/>
      </c>
      <c r="BW118" s="22" t="str">
        <f t="shared" si="175"/>
        <v/>
      </c>
      <c r="BX118" s="22" t="str">
        <f t="shared" si="229"/>
        <v/>
      </c>
      <c r="BY118" s="22" t="str">
        <f t="shared" si="176"/>
        <v/>
      </c>
      <c r="BZ118" s="22" t="str">
        <f t="shared" si="177"/>
        <v/>
      </c>
      <c r="CA118" s="18"/>
      <c r="CB118" s="3" t="str">
        <f>IF(ET118=1, EQ118,"")</f>
        <v/>
      </c>
      <c r="CC118" s="3" t="str">
        <f>IF(ET118=1, ER118,"")</f>
        <v/>
      </c>
      <c r="CD118" s="3" t="str">
        <f>IF(ET118=1, ES118,"")</f>
        <v/>
      </c>
      <c r="CE118" s="3" t="str">
        <f>CB120</f>
        <v/>
      </c>
      <c r="CF118" s="3" t="str">
        <f>CC120</f>
        <v/>
      </c>
      <c r="CG118" s="3" t="str">
        <f>CD120</f>
        <v/>
      </c>
      <c r="CH118" s="3" t="str">
        <f t="shared" si="178"/>
        <v/>
      </c>
      <c r="CI118" s="8"/>
      <c r="CJ118" s="3" t="str">
        <f>IF(ET118=2,V118,"")</f>
        <v/>
      </c>
      <c r="CK118" s="3" t="str">
        <f>IF(ET118=2,W118,"")</f>
        <v/>
      </c>
      <c r="CL118" s="3" t="str">
        <f>CJ120</f>
        <v/>
      </c>
      <c r="CM118" s="3" t="str">
        <f>CK120</f>
        <v/>
      </c>
      <c r="CN118" s="8"/>
      <c r="CO118" s="3" t="str">
        <f>IF(ET118=3,AG118,"")</f>
        <v/>
      </c>
      <c r="CP118" s="3" t="str">
        <f>IF(ET118=3,AH118,"")</f>
        <v/>
      </c>
      <c r="CQ118" s="3" t="str">
        <f>CO120</f>
        <v/>
      </c>
      <c r="CR118" s="3" t="str">
        <f>CP120</f>
        <v/>
      </c>
      <c r="CS118" s="8"/>
      <c r="CT118" s="3" t="str">
        <f>IF(ET118=4,AJ118,"")</f>
        <v/>
      </c>
      <c r="CU118" s="3" t="str">
        <f>IF(ET118=4,AK118,"")</f>
        <v/>
      </c>
      <c r="CV118" s="3" t="str">
        <f>CT120</f>
        <v/>
      </c>
      <c r="CW118" s="3" t="str">
        <f>CU120</f>
        <v/>
      </c>
      <c r="CX118" s="8"/>
      <c r="CY118" s="3" t="str">
        <f>IF(ET118=5,AM118,"")</f>
        <v/>
      </c>
      <c r="CZ118" s="3" t="str">
        <f>IF(ET118=5,AN118,"")</f>
        <v/>
      </c>
      <c r="DA118" s="3" t="str">
        <f>IF(ET118=5,AO118,"")</f>
        <v/>
      </c>
      <c r="DB118" s="3" t="str">
        <f>CY120</f>
        <v/>
      </c>
      <c r="DC118" s="3" t="str">
        <f>CZ120</f>
        <v/>
      </c>
      <c r="DD118" s="3" t="str">
        <f>DA120</f>
        <v/>
      </c>
      <c r="DE118" s="3" t="str">
        <f>IF(ET118=5,AP118,"")</f>
        <v/>
      </c>
      <c r="DF118" s="3" t="str">
        <f>IF(ET118=5,AQ118,"")</f>
        <v/>
      </c>
      <c r="DG118" s="3" t="str">
        <f t="shared" si="179"/>
        <v/>
      </c>
      <c r="DH118" s="8"/>
      <c r="DI118" s="3" t="str">
        <f>IF(ET118=6,AS118,"")</f>
        <v/>
      </c>
      <c r="DJ118" s="3" t="str">
        <f>IF(ET118=6,AT118,"")</f>
        <v/>
      </c>
      <c r="DK118" s="3" t="str">
        <f>IF(ET118=6,AU118,"")</f>
        <v/>
      </c>
      <c r="DL118" s="3" t="str">
        <f>IF(ET118=6,AV118,"")</f>
        <v/>
      </c>
      <c r="DM118" s="3" t="str">
        <f>DI120</f>
        <v/>
      </c>
      <c r="DN118" s="3" t="str">
        <f>DJ120</f>
        <v/>
      </c>
      <c r="DO118" s="3" t="str">
        <f>DK120</f>
        <v/>
      </c>
      <c r="DP118" s="3" t="str">
        <f>DL120</f>
        <v/>
      </c>
      <c r="DQ118" s="3" t="str">
        <f>IF(ET118=6,AW118,"")</f>
        <v/>
      </c>
      <c r="DR118" s="3" t="str">
        <f>IF(ET118=6,AX118,"")</f>
        <v/>
      </c>
      <c r="DS118" s="3" t="str">
        <f t="shared" si="180"/>
        <v/>
      </c>
      <c r="DT118" s="8"/>
      <c r="DU118" s="3" t="str">
        <f>IF(ET118=7,AZ118,"")</f>
        <v/>
      </c>
      <c r="DV118" s="3" t="str">
        <f>IF(ET118=7,BA118,"")</f>
        <v/>
      </c>
      <c r="DW118" s="3" t="str">
        <f>IF(ET118=7,BB118,"")</f>
        <v/>
      </c>
      <c r="DX118" s="3" t="str">
        <f>IF(ET118=7,BC118,"")</f>
        <v/>
      </c>
      <c r="DY118" s="3" t="str">
        <f>DU120</f>
        <v/>
      </c>
      <c r="DZ118" s="3" t="str">
        <f>DV120</f>
        <v/>
      </c>
      <c r="EA118" s="3" t="str">
        <f>DW120</f>
        <v/>
      </c>
      <c r="EB118" s="3" t="str">
        <f>DX120</f>
        <v/>
      </c>
      <c r="EC118" s="3" t="str">
        <f t="shared" si="181"/>
        <v/>
      </c>
      <c r="ED118" s="8"/>
      <c r="EE118" s="28" t="s">
        <v>277</v>
      </c>
      <c r="EF118" s="28" t="s">
        <v>277</v>
      </c>
      <c r="EG118" s="28" t="s">
        <v>277</v>
      </c>
      <c r="EH118" s="28" t="s">
        <v>277</v>
      </c>
      <c r="EI118" s="28" t="s">
        <v>277</v>
      </c>
      <c r="EJ118" s="28" t="s">
        <v>277</v>
      </c>
      <c r="EK118" s="28" t="s">
        <v>277</v>
      </c>
      <c r="EL118" s="28" t="s">
        <v>277</v>
      </c>
      <c r="EM118" s="28" t="s">
        <v>277</v>
      </c>
      <c r="EN118" s="28" t="s">
        <v>277</v>
      </c>
      <c r="EO118" s="8"/>
      <c r="EP118" s="9"/>
      <c r="EQ118" s="10" t="str">
        <f t="shared" si="182"/>
        <v/>
      </c>
      <c r="ER118" s="11" t="str">
        <f t="shared" si="183"/>
        <v/>
      </c>
      <c r="ES118" s="10" t="str">
        <f t="shared" si="184"/>
        <v/>
      </c>
      <c r="ET118" s="10">
        <f t="shared" si="185"/>
        <v>0</v>
      </c>
      <c r="EU118" s="13"/>
      <c r="EV118" s="12" t="b">
        <f t="shared" si="186"/>
        <v>1</v>
      </c>
      <c r="EW118" s="3" t="b">
        <f t="shared" si="187"/>
        <v>1</v>
      </c>
      <c r="EX118" s="3" t="b">
        <f t="shared" si="188"/>
        <v>1</v>
      </c>
      <c r="EY118" s="3" t="b">
        <f t="shared" si="189"/>
        <v>1</v>
      </c>
      <c r="EZ118" s="3">
        <f t="shared" si="190"/>
        <v>0</v>
      </c>
      <c r="FA118" s="3">
        <f t="shared" si="191"/>
        <v>0</v>
      </c>
      <c r="FB118" s="3">
        <f t="shared" si="192"/>
        <v>0</v>
      </c>
      <c r="FC118" s="3">
        <f t="shared" si="193"/>
        <v>0</v>
      </c>
      <c r="FD118" s="3">
        <f t="shared" si="194"/>
        <v>0</v>
      </c>
      <c r="FE118" s="3" t="e">
        <f t="shared" si="195"/>
        <v>#VALUE!</v>
      </c>
      <c r="FF118" s="3">
        <f t="shared" si="196"/>
        <v>0</v>
      </c>
      <c r="FG118" s="3">
        <f t="shared" si="197"/>
        <v>0</v>
      </c>
      <c r="FH118" s="3" t="e">
        <f t="shared" si="198"/>
        <v>#VALUE!</v>
      </c>
      <c r="FI118" s="3" t="b">
        <f t="shared" si="199"/>
        <v>1</v>
      </c>
      <c r="FJ118" s="3" t="b">
        <f t="shared" si="200"/>
        <v>1</v>
      </c>
      <c r="FK118" s="3" t="b">
        <f t="shared" si="201"/>
        <v>1</v>
      </c>
      <c r="FL118" s="3" t="b">
        <f t="shared" si="202"/>
        <v>1</v>
      </c>
      <c r="FM118" s="3" t="b">
        <f t="shared" si="203"/>
        <v>1</v>
      </c>
      <c r="FN118" s="3" t="b">
        <f t="shared" si="204"/>
        <v>1</v>
      </c>
      <c r="FO118" s="3">
        <f t="shared" si="205"/>
        <v>0</v>
      </c>
      <c r="FP118" s="3">
        <f t="shared" si="206"/>
        <v>0</v>
      </c>
      <c r="FQ118" s="3">
        <f t="shared" si="207"/>
        <v>0</v>
      </c>
      <c r="FR118" s="3">
        <f t="shared" si="208"/>
        <v>0</v>
      </c>
      <c r="FS118" s="3">
        <f t="shared" si="209"/>
        <v>0</v>
      </c>
      <c r="FT118" s="3">
        <f t="shared" si="210"/>
        <v>0</v>
      </c>
      <c r="FU118" s="3">
        <f t="shared" si="211"/>
        <v>0</v>
      </c>
      <c r="FV118" s="21" t="b">
        <f t="shared" si="155"/>
        <v>1</v>
      </c>
      <c r="FW118" s="24">
        <f t="shared" si="212"/>
        <v>1</v>
      </c>
      <c r="FX118" s="24">
        <f t="shared" si="213"/>
        <v>0</v>
      </c>
      <c r="FY118" s="25" t="e">
        <f t="shared" si="214"/>
        <v>#VALUE!</v>
      </c>
      <c r="FZ118" s="24" t="e">
        <f t="shared" si="215"/>
        <v>#VALUE!</v>
      </c>
      <c r="GA118" s="24" t="e">
        <f t="shared" si="216"/>
        <v>#VALUE!</v>
      </c>
      <c r="GB118" s="24">
        <f t="shared" si="230"/>
        <v>1</v>
      </c>
      <c r="GC118" s="24" t="e">
        <f t="shared" si="231"/>
        <v>#VALUE!</v>
      </c>
      <c r="GD118" s="24" t="e">
        <f t="shared" si="232"/>
        <v>#VALUE!</v>
      </c>
      <c r="GE118" s="24" t="e">
        <f t="shared" si="233"/>
        <v>#VALUE!</v>
      </c>
      <c r="GF118" s="24">
        <f t="shared" si="217"/>
        <v>0</v>
      </c>
      <c r="GG118" s="24">
        <f t="shared" si="218"/>
        <v>0</v>
      </c>
      <c r="GH118" s="24">
        <f t="shared" si="219"/>
        <v>0</v>
      </c>
      <c r="GI118" s="24">
        <f t="shared" si="220"/>
        <v>0</v>
      </c>
      <c r="GJ118" s="24">
        <f t="shared" si="221"/>
        <v>2</v>
      </c>
      <c r="GK118" s="24">
        <f t="shared" si="222"/>
        <v>2</v>
      </c>
      <c r="GL118" s="24">
        <f t="shared" si="223"/>
        <v>2</v>
      </c>
      <c r="GM118" s="31">
        <f t="shared" si="224"/>
        <v>2</v>
      </c>
      <c r="GN118" s="13"/>
    </row>
    <row r="119" spans="1:197">
      <c r="A119" s="54"/>
      <c r="B119" s="54"/>
      <c r="C119" s="54"/>
      <c r="D119" s="54"/>
      <c r="E119" s="54"/>
      <c r="F119" s="54"/>
      <c r="G119" s="54"/>
      <c r="H119" s="54"/>
      <c r="I119" s="54"/>
      <c r="J119" s="54"/>
      <c r="K119" s="54"/>
      <c r="L119" s="54"/>
      <c r="M119" s="56"/>
      <c r="N119" s="54"/>
      <c r="O119" s="54"/>
      <c r="P119" s="54"/>
      <c r="Q119" s="56"/>
      <c r="R119" s="54"/>
      <c r="S119" s="54"/>
      <c r="T119" s="54"/>
      <c r="U119" s="56"/>
      <c r="V119" s="54"/>
      <c r="W119" s="54"/>
      <c r="X119" s="56"/>
      <c r="Y119" s="54"/>
      <c r="Z119" s="54"/>
      <c r="AA119" s="54"/>
      <c r="AB119" s="56"/>
      <c r="AC119" s="54"/>
      <c r="AD119" s="54"/>
      <c r="AE119" s="54"/>
      <c r="AF119" s="56"/>
      <c r="AG119" s="54"/>
      <c r="AH119" s="54"/>
      <c r="AI119" s="56"/>
      <c r="AJ119" s="54"/>
      <c r="AK119" s="54"/>
      <c r="AL119" s="56"/>
      <c r="AM119" s="54"/>
      <c r="AN119" s="54"/>
      <c r="AO119" s="54"/>
      <c r="AP119" s="54"/>
      <c r="AQ119" s="54"/>
      <c r="AR119" s="56"/>
      <c r="AS119" s="54"/>
      <c r="AT119" s="54"/>
      <c r="AU119" s="54"/>
      <c r="AV119" s="54"/>
      <c r="AW119" s="54"/>
      <c r="AX119" s="54"/>
      <c r="AY119" s="56"/>
      <c r="AZ119" s="54"/>
      <c r="BA119" s="54"/>
      <c r="BB119" s="54"/>
      <c r="BC119" s="100"/>
      <c r="BD119" s="8"/>
      <c r="BE119" s="8"/>
      <c r="BF119" s="28" t="s">
        <v>277</v>
      </c>
      <c r="BG119" s="28" t="s">
        <v>277</v>
      </c>
      <c r="BH119" s="28" t="s">
        <v>277</v>
      </c>
      <c r="BI119" s="28" t="s">
        <v>277</v>
      </c>
      <c r="BJ119" s="28" t="s">
        <v>277</v>
      </c>
      <c r="BK119" s="28" t="s">
        <v>277</v>
      </c>
      <c r="BL119" s="28" t="s">
        <v>277</v>
      </c>
      <c r="BM119" s="28" t="s">
        <v>277</v>
      </c>
      <c r="BN119" s="28" t="s">
        <v>277</v>
      </c>
      <c r="BO119" s="28" t="s">
        <v>277</v>
      </c>
      <c r="BP119" s="8"/>
      <c r="BQ119" s="22" t="str">
        <f t="shared" si="115"/>
        <v/>
      </c>
      <c r="BR119" s="22" t="str">
        <f>BR118</f>
        <v/>
      </c>
      <c r="BS119" s="22" t="str">
        <f>IF(FV118=FALSE,C120,"")</f>
        <v/>
      </c>
      <c r="BT119" s="22" t="str">
        <f t="shared" si="169"/>
        <v/>
      </c>
      <c r="BU119" s="22" t="str">
        <f t="shared" si="116"/>
        <v/>
      </c>
      <c r="BV119" s="22" t="str">
        <f t="shared" si="117"/>
        <v/>
      </c>
      <c r="BW119" s="22" t="str">
        <f t="shared" si="175"/>
        <v/>
      </c>
      <c r="BX119" s="22" t="str">
        <f t="shared" si="229"/>
        <v/>
      </c>
      <c r="BY119" s="22" t="str">
        <f t="shared" si="176"/>
        <v/>
      </c>
      <c r="BZ119" s="22" t="str">
        <f t="shared" si="177"/>
        <v/>
      </c>
      <c r="CA119" s="18"/>
      <c r="CB119" s="3" t="str">
        <f>CB118</f>
        <v/>
      </c>
      <c r="CC119" s="3" t="str">
        <f>CC118</f>
        <v/>
      </c>
      <c r="CD119" s="3" t="str">
        <f>CD118</f>
        <v/>
      </c>
      <c r="CE119" s="3" t="str">
        <f>IF(ET119=1,EQ120,"")</f>
        <v/>
      </c>
      <c r="CF119" s="3" t="str">
        <f>IF(ET119=1,ER120,"")</f>
        <v/>
      </c>
      <c r="CG119" s="3" t="str">
        <f>IF(ET119=1,ES120,"")</f>
        <v/>
      </c>
      <c r="CH119" s="3" t="str">
        <f t="shared" si="178"/>
        <v/>
      </c>
      <c r="CI119" s="8"/>
      <c r="CJ119" s="3" t="str">
        <f>CJ118</f>
        <v/>
      </c>
      <c r="CK119" s="3" t="str">
        <f>CK118</f>
        <v/>
      </c>
      <c r="CL119" s="3" t="str">
        <f>IF(ET120=2,V120,"")</f>
        <v/>
      </c>
      <c r="CM119" s="3" t="str">
        <f>IF(ET120=2,W120,"")</f>
        <v/>
      </c>
      <c r="CN119" s="8"/>
      <c r="CO119" s="3" t="str">
        <f>CO118</f>
        <v/>
      </c>
      <c r="CP119" s="3" t="str">
        <f>CP118</f>
        <v/>
      </c>
      <c r="CQ119" s="3" t="str">
        <f>IF(ET119=3,AG120,"")</f>
        <v/>
      </c>
      <c r="CR119" s="3" t="str">
        <f>IF(ET119=3,AH120,"")</f>
        <v/>
      </c>
      <c r="CS119" s="8"/>
      <c r="CT119" s="3" t="str">
        <f>CT118</f>
        <v/>
      </c>
      <c r="CU119" s="3" t="str">
        <f>CU118</f>
        <v/>
      </c>
      <c r="CV119" s="3" t="str">
        <f>IF(ET119=4,AJ120,"")</f>
        <v/>
      </c>
      <c r="CW119" s="3" t="str">
        <f>IF(ET119=4,AK120,"")</f>
        <v/>
      </c>
      <c r="CX119" s="8"/>
      <c r="CY119" s="3" t="str">
        <f>CY118</f>
        <v/>
      </c>
      <c r="CZ119" s="3" t="str">
        <f>CZ118</f>
        <v/>
      </c>
      <c r="DA119" s="3" t="str">
        <f>DA118</f>
        <v/>
      </c>
      <c r="DB119" s="3" t="str">
        <f>IF(ET119=5,AM120,"")</f>
        <v/>
      </c>
      <c r="DC119" s="3" t="str">
        <f>IF(ET119=5,AN120,"")</f>
        <v/>
      </c>
      <c r="DD119" s="3" t="str">
        <f>IF(ET119=5,AO120,"")</f>
        <v/>
      </c>
      <c r="DE119" s="3" t="str">
        <f>DE118</f>
        <v/>
      </c>
      <c r="DF119" s="3" t="str">
        <f>DF118</f>
        <v/>
      </c>
      <c r="DG119" s="3" t="str">
        <f t="shared" si="179"/>
        <v/>
      </c>
      <c r="DH119" s="8"/>
      <c r="DI119" s="3" t="str">
        <f>DI118</f>
        <v/>
      </c>
      <c r="DJ119" s="3" t="str">
        <f>DJ118</f>
        <v/>
      </c>
      <c r="DK119" s="3" t="str">
        <f>DK118</f>
        <v/>
      </c>
      <c r="DL119" s="3" t="str">
        <f>DL118</f>
        <v/>
      </c>
      <c r="DM119" s="3" t="str">
        <f>IF(ET118=6,AS120,"")</f>
        <v/>
      </c>
      <c r="DN119" s="3" t="str">
        <f>IF(ET118=6,AT120,"")</f>
        <v/>
      </c>
      <c r="DO119" s="3" t="str">
        <f>IF(ET118=6,AU120,"")</f>
        <v/>
      </c>
      <c r="DP119" s="3" t="str">
        <f>IF(ET118=6,AV120,"")</f>
        <v/>
      </c>
      <c r="DQ119" s="3" t="str">
        <f>DQ118</f>
        <v/>
      </c>
      <c r="DR119" s="3" t="str">
        <f>DR118</f>
        <v/>
      </c>
      <c r="DS119" s="3" t="str">
        <f t="shared" si="180"/>
        <v/>
      </c>
      <c r="DT119" s="8"/>
      <c r="DU119" s="3" t="str">
        <f>DU118</f>
        <v/>
      </c>
      <c r="DV119" s="3" t="str">
        <f>DV118</f>
        <v/>
      </c>
      <c r="DW119" s="3" t="str">
        <f>DW118</f>
        <v/>
      </c>
      <c r="DX119" s="3" t="str">
        <f>DX118</f>
        <v/>
      </c>
      <c r="DY119" s="3" t="str">
        <f>IF(ET118=7,AZ120,"")</f>
        <v/>
      </c>
      <c r="DZ119" s="3" t="str">
        <f>IF(ET118=7,BA120,"")</f>
        <v/>
      </c>
      <c r="EA119" s="3" t="str">
        <f>IF(ET118=7,BB120,"")</f>
        <v/>
      </c>
      <c r="EB119" s="3" t="str">
        <f>IF(ET118=7,BC120,"")</f>
        <v/>
      </c>
      <c r="EC119" s="3" t="str">
        <f t="shared" si="181"/>
        <v/>
      </c>
      <c r="ED119" s="8"/>
      <c r="EE119" s="28" t="s">
        <v>277</v>
      </c>
      <c r="EF119" s="28" t="s">
        <v>277</v>
      </c>
      <c r="EG119" s="28" t="s">
        <v>277</v>
      </c>
      <c r="EH119" s="28" t="s">
        <v>277</v>
      </c>
      <c r="EI119" s="28" t="s">
        <v>277</v>
      </c>
      <c r="EJ119" s="28" t="s">
        <v>277</v>
      </c>
      <c r="EK119" s="28" t="s">
        <v>277</v>
      </c>
      <c r="EL119" s="28" t="s">
        <v>277</v>
      </c>
      <c r="EM119" s="28" t="s">
        <v>277</v>
      </c>
      <c r="EN119" s="28" t="s">
        <v>277</v>
      </c>
      <c r="EO119" s="8"/>
      <c r="EP119" s="9"/>
      <c r="EQ119" s="10" t="str">
        <f t="shared" si="182"/>
        <v/>
      </c>
      <c r="ER119" s="11" t="str">
        <f t="shared" si="183"/>
        <v/>
      </c>
      <c r="ES119" s="10" t="str">
        <f t="shared" si="184"/>
        <v/>
      </c>
      <c r="ET119" s="10">
        <f t="shared" si="185"/>
        <v>0</v>
      </c>
      <c r="EU119" s="13"/>
      <c r="EV119" s="12" t="b">
        <f t="shared" si="186"/>
        <v>1</v>
      </c>
      <c r="EW119" s="3" t="b">
        <f t="shared" si="187"/>
        <v>1</v>
      </c>
      <c r="EX119" s="3" t="b">
        <f t="shared" si="188"/>
        <v>1</v>
      </c>
      <c r="EY119" s="3" t="b">
        <f t="shared" si="189"/>
        <v>1</v>
      </c>
      <c r="EZ119" s="3">
        <f t="shared" si="190"/>
        <v>0</v>
      </c>
      <c r="FA119" s="3">
        <f t="shared" si="191"/>
        <v>0</v>
      </c>
      <c r="FB119" s="3">
        <f t="shared" si="192"/>
        <v>0</v>
      </c>
      <c r="FC119" s="3">
        <f t="shared" si="193"/>
        <v>0</v>
      </c>
      <c r="FD119" s="3">
        <f t="shared" si="194"/>
        <v>0</v>
      </c>
      <c r="FE119" s="3" t="e">
        <f t="shared" si="195"/>
        <v>#VALUE!</v>
      </c>
      <c r="FF119" s="3">
        <f t="shared" si="196"/>
        <v>0</v>
      </c>
      <c r="FG119" s="3">
        <f t="shared" si="197"/>
        <v>0</v>
      </c>
      <c r="FH119" s="3" t="e">
        <f t="shared" si="198"/>
        <v>#VALUE!</v>
      </c>
      <c r="FI119" s="3" t="b">
        <f t="shared" si="199"/>
        <v>1</v>
      </c>
      <c r="FJ119" s="3" t="b">
        <f t="shared" si="200"/>
        <v>1</v>
      </c>
      <c r="FK119" s="3" t="b">
        <f t="shared" si="201"/>
        <v>1</v>
      </c>
      <c r="FL119" s="3" t="b">
        <f t="shared" si="202"/>
        <v>1</v>
      </c>
      <c r="FM119" s="3" t="b">
        <f t="shared" si="203"/>
        <v>1</v>
      </c>
      <c r="FN119" s="3" t="b">
        <f t="shared" si="204"/>
        <v>1</v>
      </c>
      <c r="FO119" s="3">
        <f t="shared" si="205"/>
        <v>0</v>
      </c>
      <c r="FP119" s="3">
        <f t="shared" si="206"/>
        <v>0</v>
      </c>
      <c r="FQ119" s="3">
        <f t="shared" si="207"/>
        <v>0</v>
      </c>
      <c r="FR119" s="3">
        <f t="shared" si="208"/>
        <v>0</v>
      </c>
      <c r="FS119" s="3">
        <f t="shared" si="209"/>
        <v>0</v>
      </c>
      <c r="FT119" s="3">
        <f t="shared" si="210"/>
        <v>0</v>
      </c>
      <c r="FU119" s="3">
        <f t="shared" si="211"/>
        <v>0</v>
      </c>
      <c r="FV119" s="21" t="b">
        <f t="shared" si="155"/>
        <v>1</v>
      </c>
      <c r="FW119" s="24">
        <f t="shared" si="212"/>
        <v>1</v>
      </c>
      <c r="FX119" s="24">
        <f t="shared" si="213"/>
        <v>0</v>
      </c>
      <c r="FY119" s="25" t="e">
        <f t="shared" si="214"/>
        <v>#VALUE!</v>
      </c>
      <c r="FZ119" s="24" t="e">
        <f t="shared" si="215"/>
        <v>#VALUE!</v>
      </c>
      <c r="GA119" s="24" t="e">
        <f t="shared" si="216"/>
        <v>#VALUE!</v>
      </c>
      <c r="GB119" s="24">
        <f t="shared" si="230"/>
        <v>1</v>
      </c>
      <c r="GC119" s="24" t="e">
        <f t="shared" si="231"/>
        <v>#VALUE!</v>
      </c>
      <c r="GD119" s="24" t="e">
        <f t="shared" si="232"/>
        <v>#VALUE!</v>
      </c>
      <c r="GE119" s="24" t="e">
        <f t="shared" si="233"/>
        <v>#VALUE!</v>
      </c>
      <c r="GF119" s="24">
        <f t="shared" si="217"/>
        <v>0</v>
      </c>
      <c r="GG119" s="24">
        <f t="shared" si="218"/>
        <v>0</v>
      </c>
      <c r="GH119" s="24">
        <f t="shared" si="219"/>
        <v>0</v>
      </c>
      <c r="GI119" s="24">
        <f t="shared" si="220"/>
        <v>0</v>
      </c>
      <c r="GJ119" s="24">
        <f t="shared" si="221"/>
        <v>2</v>
      </c>
      <c r="GK119" s="24">
        <f t="shared" si="222"/>
        <v>2</v>
      </c>
      <c r="GL119" s="24">
        <f t="shared" si="223"/>
        <v>2</v>
      </c>
      <c r="GM119" s="31">
        <f t="shared" si="224"/>
        <v>2</v>
      </c>
      <c r="GN119" s="13"/>
    </row>
    <row r="120" spans="1:197">
      <c r="A120" s="54"/>
      <c r="B120" s="54"/>
      <c r="C120" s="54"/>
      <c r="D120" s="54"/>
      <c r="E120" s="54"/>
      <c r="F120" s="54"/>
      <c r="G120" s="54"/>
      <c r="H120" s="54"/>
      <c r="I120" s="54"/>
      <c r="J120" s="54"/>
      <c r="K120" s="54"/>
      <c r="L120" s="54"/>
      <c r="M120" s="56"/>
      <c r="N120" s="54"/>
      <c r="O120" s="54"/>
      <c r="P120" s="54"/>
      <c r="Q120" s="56"/>
      <c r="R120" s="54"/>
      <c r="S120" s="54"/>
      <c r="T120" s="54"/>
      <c r="U120" s="56"/>
      <c r="V120" s="54"/>
      <c r="W120" s="54"/>
      <c r="X120" s="56"/>
      <c r="Y120" s="54"/>
      <c r="Z120" s="54"/>
      <c r="AA120" s="54"/>
      <c r="AB120" s="56"/>
      <c r="AC120" s="54"/>
      <c r="AD120" s="54"/>
      <c r="AE120" s="54"/>
      <c r="AF120" s="56"/>
      <c r="AG120" s="54"/>
      <c r="AH120" s="54"/>
      <c r="AI120" s="56"/>
      <c r="AJ120" s="54"/>
      <c r="AK120" s="54"/>
      <c r="AL120" s="56"/>
      <c r="AM120" s="54"/>
      <c r="AN120" s="54"/>
      <c r="AO120" s="54"/>
      <c r="AP120" s="54"/>
      <c r="AQ120" s="54"/>
      <c r="AR120" s="56"/>
      <c r="AS120" s="54"/>
      <c r="AT120" s="54"/>
      <c r="AU120" s="54"/>
      <c r="AV120" s="54"/>
      <c r="AW120" s="54"/>
      <c r="AX120" s="54"/>
      <c r="AY120" s="56"/>
      <c r="AZ120" s="54"/>
      <c r="BA120" s="54"/>
      <c r="BB120" s="54"/>
      <c r="BC120" s="100"/>
      <c r="BD120" s="8"/>
      <c r="BE120" s="8"/>
      <c r="BF120" s="28" t="s">
        <v>277</v>
      </c>
      <c r="BG120" s="28" t="s">
        <v>277</v>
      </c>
      <c r="BH120" s="28" t="s">
        <v>277</v>
      </c>
      <c r="BI120" s="28" t="s">
        <v>277</v>
      </c>
      <c r="BJ120" s="28" t="s">
        <v>277</v>
      </c>
      <c r="BK120" s="28" t="s">
        <v>277</v>
      </c>
      <c r="BL120" s="28" t="s">
        <v>277</v>
      </c>
      <c r="BM120" s="28" t="s">
        <v>277</v>
      </c>
      <c r="BN120" s="28" t="s">
        <v>277</v>
      </c>
      <c r="BO120" s="28" t="s">
        <v>277</v>
      </c>
      <c r="BP120" s="8"/>
      <c r="BQ120" s="22" t="str">
        <f t="shared" si="115"/>
        <v/>
      </c>
      <c r="BR120" s="22" t="str">
        <f>IF(FV118=FALSE,C119,"")</f>
        <v/>
      </c>
      <c r="BS120" s="22" t="str">
        <f>BS119</f>
        <v/>
      </c>
      <c r="BT120" s="22" t="str">
        <f t="shared" si="169"/>
        <v/>
      </c>
      <c r="BU120" s="22" t="str">
        <f t="shared" si="116"/>
        <v/>
      </c>
      <c r="BV120" s="22" t="str">
        <f t="shared" si="117"/>
        <v/>
      </c>
      <c r="BW120" s="22" t="str">
        <f t="shared" si="175"/>
        <v/>
      </c>
      <c r="BX120" s="22" t="str">
        <f t="shared" si="229"/>
        <v/>
      </c>
      <c r="BY120" s="22" t="str">
        <f t="shared" si="176"/>
        <v/>
      </c>
      <c r="BZ120" s="22" t="str">
        <f t="shared" si="177"/>
        <v/>
      </c>
      <c r="CA120" s="18"/>
      <c r="CB120" s="3" t="str">
        <f>IF(ET118=1, EQ119,"")</f>
        <v/>
      </c>
      <c r="CC120" s="3" t="str">
        <f>IF(ET118=1, ER119,"")</f>
        <v/>
      </c>
      <c r="CD120" s="3" t="str">
        <f>IF(ET118=1, ES119,"")</f>
        <v/>
      </c>
      <c r="CE120" s="3" t="str">
        <f>CE119</f>
        <v/>
      </c>
      <c r="CF120" s="3" t="str">
        <f>CF119</f>
        <v/>
      </c>
      <c r="CG120" s="3" t="str">
        <f>CG119</f>
        <v/>
      </c>
      <c r="CH120" s="3" t="str">
        <f t="shared" si="178"/>
        <v/>
      </c>
      <c r="CI120" s="8"/>
      <c r="CJ120" s="3" t="str">
        <f>IF(ET120=2,V119,"")</f>
        <v/>
      </c>
      <c r="CK120" s="3" t="str">
        <f>IF(ET120=2,W119,"")</f>
        <v/>
      </c>
      <c r="CL120" s="3" t="str">
        <f>CL119</f>
        <v/>
      </c>
      <c r="CM120" s="3" t="str">
        <f>CM119</f>
        <v/>
      </c>
      <c r="CN120" s="8"/>
      <c r="CO120" s="3" t="str">
        <f>IF(ET120=3,AG119,"")</f>
        <v/>
      </c>
      <c r="CP120" s="3" t="str">
        <f>IF(ET120=3,AH119,"")</f>
        <v/>
      </c>
      <c r="CQ120" s="3" t="str">
        <f>CQ119</f>
        <v/>
      </c>
      <c r="CR120" s="3" t="str">
        <f>CR119</f>
        <v/>
      </c>
      <c r="CS120" s="8"/>
      <c r="CT120" s="3" t="str">
        <f>IF(ET120=4,AJ119,"")</f>
        <v/>
      </c>
      <c r="CU120" s="3" t="str">
        <f>IF(ET120=4,AK119,"")</f>
        <v/>
      </c>
      <c r="CV120" s="3" t="str">
        <f>CV119</f>
        <v/>
      </c>
      <c r="CW120" s="3" t="str">
        <f>CW119</f>
        <v/>
      </c>
      <c r="CX120" s="8"/>
      <c r="CY120" s="3" t="str">
        <f>IF(ET120=5,AM119,"")</f>
        <v/>
      </c>
      <c r="CZ120" s="3" t="str">
        <f>IF(ET120=5,AN119,"")</f>
        <v/>
      </c>
      <c r="DA120" s="3" t="str">
        <f>IF(ET120=5,AO119,"")</f>
        <v/>
      </c>
      <c r="DB120" s="3" t="str">
        <f>DB119</f>
        <v/>
      </c>
      <c r="DC120" s="3" t="str">
        <f>DC119</f>
        <v/>
      </c>
      <c r="DD120" s="3" t="str">
        <f>DD119</f>
        <v/>
      </c>
      <c r="DE120" s="3" t="str">
        <f>DE119</f>
        <v/>
      </c>
      <c r="DF120" s="3" t="str">
        <f>DF119</f>
        <v/>
      </c>
      <c r="DG120" s="3" t="str">
        <f t="shared" si="179"/>
        <v/>
      </c>
      <c r="DH120" s="8"/>
      <c r="DI120" s="3" t="str">
        <f>IF(ET118=6,AS119,"")</f>
        <v/>
      </c>
      <c r="DJ120" s="3" t="str">
        <f>IF(ET118=6,AT119,"")</f>
        <v/>
      </c>
      <c r="DK120" s="3" t="str">
        <f>IF(ET118=6,AU119,"")</f>
        <v/>
      </c>
      <c r="DL120" s="3" t="str">
        <f>IF(ET118=6,AV119,"")</f>
        <v/>
      </c>
      <c r="DM120" s="3" t="str">
        <f>DM119</f>
        <v/>
      </c>
      <c r="DN120" s="3" t="str">
        <f>DN119</f>
        <v/>
      </c>
      <c r="DO120" s="3" t="str">
        <f>DO119</f>
        <v/>
      </c>
      <c r="DP120" s="3" t="str">
        <f>DP119</f>
        <v/>
      </c>
      <c r="DQ120" s="3" t="str">
        <f>DQ119</f>
        <v/>
      </c>
      <c r="DR120" s="3" t="str">
        <f>DR119</f>
        <v/>
      </c>
      <c r="DS120" s="3" t="str">
        <f t="shared" si="180"/>
        <v/>
      </c>
      <c r="DT120" s="8"/>
      <c r="DU120" s="3" t="str">
        <f>IF(ET118=7,AZ119,"")</f>
        <v/>
      </c>
      <c r="DV120" s="3" t="str">
        <f>IF(ET118=7,BA119,"")</f>
        <v/>
      </c>
      <c r="DW120" s="3" t="str">
        <f>IF(ET118=7,BB119,"")</f>
        <v/>
      </c>
      <c r="DX120" s="3" t="str">
        <f>IF(ET118=7,BC119,"")</f>
        <v/>
      </c>
      <c r="DY120" s="3" t="str">
        <f>DY119</f>
        <v/>
      </c>
      <c r="DZ120" s="3" t="str">
        <f>DZ119</f>
        <v/>
      </c>
      <c r="EA120" s="3" t="str">
        <f>EA119</f>
        <v/>
      </c>
      <c r="EB120" s="3" t="str">
        <f>EB119</f>
        <v/>
      </c>
      <c r="EC120" s="3" t="str">
        <f t="shared" si="181"/>
        <v/>
      </c>
      <c r="ED120" s="8"/>
      <c r="EE120" s="28" t="s">
        <v>277</v>
      </c>
      <c r="EF120" s="28" t="s">
        <v>277</v>
      </c>
      <c r="EG120" s="28" t="s">
        <v>277</v>
      </c>
      <c r="EH120" s="28" t="s">
        <v>277</v>
      </c>
      <c r="EI120" s="28" t="s">
        <v>277</v>
      </c>
      <c r="EJ120" s="28" t="s">
        <v>277</v>
      </c>
      <c r="EK120" s="28" t="s">
        <v>277</v>
      </c>
      <c r="EL120" s="28" t="s">
        <v>277</v>
      </c>
      <c r="EM120" s="28" t="s">
        <v>277</v>
      </c>
      <c r="EN120" s="28" t="s">
        <v>277</v>
      </c>
      <c r="EO120" s="8"/>
      <c r="EP120" s="9"/>
      <c r="EQ120" s="10" t="str">
        <f t="shared" si="182"/>
        <v/>
      </c>
      <c r="ER120" s="11" t="str">
        <f t="shared" si="183"/>
        <v/>
      </c>
      <c r="ES120" s="10" t="str">
        <f t="shared" si="184"/>
        <v/>
      </c>
      <c r="ET120" s="10">
        <f t="shared" si="185"/>
        <v>0</v>
      </c>
      <c r="EU120" s="13"/>
      <c r="EV120" s="12" t="b">
        <f t="shared" si="186"/>
        <v>1</v>
      </c>
      <c r="EW120" s="3" t="b">
        <f t="shared" si="187"/>
        <v>1</v>
      </c>
      <c r="EX120" s="3" t="b">
        <f t="shared" si="188"/>
        <v>1</v>
      </c>
      <c r="EY120" s="3" t="b">
        <f t="shared" si="189"/>
        <v>1</v>
      </c>
      <c r="EZ120" s="3">
        <f t="shared" si="190"/>
        <v>0</v>
      </c>
      <c r="FA120" s="3">
        <f t="shared" si="191"/>
        <v>0</v>
      </c>
      <c r="FB120" s="3">
        <f t="shared" si="192"/>
        <v>0</v>
      </c>
      <c r="FC120" s="3">
        <f t="shared" si="193"/>
        <v>0</v>
      </c>
      <c r="FD120" s="3">
        <f t="shared" si="194"/>
        <v>0</v>
      </c>
      <c r="FE120" s="3" t="e">
        <f t="shared" si="195"/>
        <v>#VALUE!</v>
      </c>
      <c r="FF120" s="3">
        <f t="shared" si="196"/>
        <v>0</v>
      </c>
      <c r="FG120" s="3">
        <f t="shared" si="197"/>
        <v>0</v>
      </c>
      <c r="FH120" s="3" t="e">
        <f t="shared" si="198"/>
        <v>#VALUE!</v>
      </c>
      <c r="FI120" s="3" t="b">
        <f t="shared" si="199"/>
        <v>1</v>
      </c>
      <c r="FJ120" s="3" t="b">
        <f t="shared" si="200"/>
        <v>1</v>
      </c>
      <c r="FK120" s="3" t="b">
        <f t="shared" si="201"/>
        <v>1</v>
      </c>
      <c r="FL120" s="3" t="b">
        <f t="shared" si="202"/>
        <v>1</v>
      </c>
      <c r="FM120" s="3" t="b">
        <f t="shared" si="203"/>
        <v>1</v>
      </c>
      <c r="FN120" s="3" t="b">
        <f t="shared" si="204"/>
        <v>1</v>
      </c>
      <c r="FO120" s="3">
        <f t="shared" si="205"/>
        <v>0</v>
      </c>
      <c r="FP120" s="3">
        <f t="shared" si="206"/>
        <v>0</v>
      </c>
      <c r="FQ120" s="3">
        <f t="shared" si="207"/>
        <v>0</v>
      </c>
      <c r="FR120" s="3">
        <f t="shared" si="208"/>
        <v>0</v>
      </c>
      <c r="FS120" s="3">
        <f t="shared" si="209"/>
        <v>0</v>
      </c>
      <c r="FT120" s="3">
        <f t="shared" si="210"/>
        <v>0</v>
      </c>
      <c r="FU120" s="3">
        <f t="shared" si="211"/>
        <v>0</v>
      </c>
      <c r="FV120" s="21" t="b">
        <f t="shared" si="155"/>
        <v>1</v>
      </c>
      <c r="FW120" s="24">
        <f t="shared" si="212"/>
        <v>1</v>
      </c>
      <c r="FX120" s="24">
        <f t="shared" si="213"/>
        <v>0</v>
      </c>
      <c r="FY120" s="25" t="e">
        <f t="shared" si="214"/>
        <v>#VALUE!</v>
      </c>
      <c r="FZ120" s="24" t="e">
        <f t="shared" si="215"/>
        <v>#VALUE!</v>
      </c>
      <c r="GA120" s="24" t="e">
        <f t="shared" si="216"/>
        <v>#VALUE!</v>
      </c>
      <c r="GB120" s="24">
        <f t="shared" si="230"/>
        <v>1</v>
      </c>
      <c r="GC120" s="24" t="e">
        <f t="shared" si="231"/>
        <v>#VALUE!</v>
      </c>
      <c r="GD120" s="24" t="e">
        <f t="shared" si="232"/>
        <v>#VALUE!</v>
      </c>
      <c r="GE120" s="24" t="e">
        <f t="shared" si="233"/>
        <v>#VALUE!</v>
      </c>
      <c r="GF120" s="24">
        <f t="shared" si="217"/>
        <v>0</v>
      </c>
      <c r="GG120" s="24">
        <f t="shared" si="218"/>
        <v>0</v>
      </c>
      <c r="GH120" s="24">
        <f t="shared" si="219"/>
        <v>0</v>
      </c>
      <c r="GI120" s="24">
        <f t="shared" si="220"/>
        <v>0</v>
      </c>
      <c r="GJ120" s="24">
        <f t="shared" si="221"/>
        <v>2</v>
      </c>
      <c r="GK120" s="24">
        <f t="shared" si="222"/>
        <v>2</v>
      </c>
      <c r="GL120" s="24">
        <f t="shared" si="223"/>
        <v>2</v>
      </c>
      <c r="GM120" s="31">
        <f t="shared" si="224"/>
        <v>2</v>
      </c>
      <c r="GN120" s="13"/>
    </row>
    <row r="121" spans="1:197">
      <c r="A121" s="54"/>
      <c r="B121" s="54"/>
      <c r="C121" s="54"/>
      <c r="D121" s="54"/>
      <c r="E121" s="54"/>
      <c r="F121" s="54"/>
      <c r="G121" s="54"/>
      <c r="H121" s="54"/>
      <c r="I121" s="54"/>
      <c r="J121" s="54"/>
      <c r="K121" s="54"/>
      <c r="L121" s="54"/>
      <c r="M121" s="56"/>
      <c r="N121" s="54"/>
      <c r="O121" s="54"/>
      <c r="P121" s="54"/>
      <c r="Q121" s="56"/>
      <c r="R121" s="54"/>
      <c r="S121" s="54"/>
      <c r="T121" s="54"/>
      <c r="U121" s="56"/>
      <c r="V121" s="54"/>
      <c r="W121" s="54"/>
      <c r="X121" s="56"/>
      <c r="Y121" s="54"/>
      <c r="Z121" s="54"/>
      <c r="AA121" s="54"/>
      <c r="AB121" s="56"/>
      <c r="AC121" s="54"/>
      <c r="AD121" s="54"/>
      <c r="AE121" s="54"/>
      <c r="AF121" s="56"/>
      <c r="AG121" s="54"/>
      <c r="AH121" s="54"/>
      <c r="AI121" s="56"/>
      <c r="AJ121" s="54"/>
      <c r="AK121" s="54"/>
      <c r="AL121" s="56"/>
      <c r="AM121" s="54"/>
      <c r="AN121" s="54"/>
      <c r="AO121" s="54"/>
      <c r="AP121" s="54"/>
      <c r="AQ121" s="54"/>
      <c r="AR121" s="56"/>
      <c r="AS121" s="54"/>
      <c r="AT121" s="54"/>
      <c r="AU121" s="54"/>
      <c r="AV121" s="54"/>
      <c r="AW121" s="54"/>
      <c r="AX121" s="54"/>
      <c r="AY121" s="56"/>
      <c r="AZ121" s="54"/>
      <c r="BA121" s="54"/>
      <c r="BB121" s="54"/>
      <c r="BC121" s="100"/>
      <c r="BD121" s="8"/>
      <c r="BE121" s="8"/>
      <c r="BF121" s="28" t="s">
        <v>277</v>
      </c>
      <c r="BG121" s="28" t="s">
        <v>277</v>
      </c>
      <c r="BH121" s="28" t="s">
        <v>277</v>
      </c>
      <c r="BI121" s="28" t="s">
        <v>277</v>
      </c>
      <c r="BJ121" s="28" t="s">
        <v>277</v>
      </c>
      <c r="BK121" s="28" t="s">
        <v>277</v>
      </c>
      <c r="BL121" s="28" t="s">
        <v>277</v>
      </c>
      <c r="BM121" s="28" t="s">
        <v>277</v>
      </c>
      <c r="BN121" s="28" t="s">
        <v>277</v>
      </c>
      <c r="BO121" s="28" t="s">
        <v>277</v>
      </c>
      <c r="BP121" s="8"/>
      <c r="BQ121" s="22" t="str">
        <f t="shared" si="115"/>
        <v/>
      </c>
      <c r="BR121" s="22" t="str">
        <f>IF(FV121=FALSE,C121,"")</f>
        <v/>
      </c>
      <c r="BS121" s="22" t="str">
        <f>BR123</f>
        <v/>
      </c>
      <c r="BT121" s="22" t="str">
        <f t="shared" si="169"/>
        <v/>
      </c>
      <c r="BU121" s="22" t="str">
        <f t="shared" si="116"/>
        <v/>
      </c>
      <c r="BV121" s="22" t="str">
        <f t="shared" si="117"/>
        <v/>
      </c>
      <c r="BW121" s="22" t="str">
        <f t="shared" si="175"/>
        <v/>
      </c>
      <c r="BX121" s="22" t="str">
        <f t="shared" si="229"/>
        <v/>
      </c>
      <c r="BY121" s="22" t="str">
        <f t="shared" si="176"/>
        <v/>
      </c>
      <c r="BZ121" s="22" t="str">
        <f t="shared" si="177"/>
        <v/>
      </c>
      <c r="CA121" s="18"/>
      <c r="CB121" s="3" t="str">
        <f>IF(ET121=1, EQ121,"")</f>
        <v/>
      </c>
      <c r="CC121" s="3" t="str">
        <f>IF(ET121=1, ER121,"")</f>
        <v/>
      </c>
      <c r="CD121" s="3" t="str">
        <f>IF(ET121=1, ES121,"")</f>
        <v/>
      </c>
      <c r="CE121" s="3" t="str">
        <f>CB123</f>
        <v/>
      </c>
      <c r="CF121" s="3" t="str">
        <f>CC123</f>
        <v/>
      </c>
      <c r="CG121" s="3" t="str">
        <f>CD123</f>
        <v/>
      </c>
      <c r="CH121" s="3" t="str">
        <f t="shared" si="178"/>
        <v/>
      </c>
      <c r="CI121" s="8"/>
      <c r="CJ121" s="3" t="str">
        <f>IF(ET121=2,V121,"")</f>
        <v/>
      </c>
      <c r="CK121" s="3" t="str">
        <f>IF(ET121=2,W121,"")</f>
        <v/>
      </c>
      <c r="CL121" s="3" t="str">
        <f>CJ123</f>
        <v/>
      </c>
      <c r="CM121" s="3" t="str">
        <f>CK123</f>
        <v/>
      </c>
      <c r="CN121" s="8"/>
      <c r="CO121" s="3" t="str">
        <f>IF(ET121=3,AG121,"")</f>
        <v/>
      </c>
      <c r="CP121" s="3" t="str">
        <f>IF(ET121=3,AH121,"")</f>
        <v/>
      </c>
      <c r="CQ121" s="3" t="str">
        <f>CO123</f>
        <v/>
      </c>
      <c r="CR121" s="3" t="str">
        <f>CP123</f>
        <v/>
      </c>
      <c r="CS121" s="8"/>
      <c r="CT121" s="3" t="str">
        <f>IF(ET121=4,AJ121,"")</f>
        <v/>
      </c>
      <c r="CU121" s="3" t="str">
        <f>IF(ET121=4,AK121,"")</f>
        <v/>
      </c>
      <c r="CV121" s="3" t="str">
        <f>CT123</f>
        <v/>
      </c>
      <c r="CW121" s="3" t="str">
        <f>CU123</f>
        <v/>
      </c>
      <c r="CX121" s="8"/>
      <c r="CY121" s="3" t="str">
        <f>IF(ET121=5,AM121,"")</f>
        <v/>
      </c>
      <c r="CZ121" s="3" t="str">
        <f>IF(ET121=5,AN121,"")</f>
        <v/>
      </c>
      <c r="DA121" s="3" t="str">
        <f>IF(ET121=5,AO121,"")</f>
        <v/>
      </c>
      <c r="DB121" s="3" t="str">
        <f>CY123</f>
        <v/>
      </c>
      <c r="DC121" s="3" t="str">
        <f>CZ123</f>
        <v/>
      </c>
      <c r="DD121" s="3" t="str">
        <f>DA123</f>
        <v/>
      </c>
      <c r="DE121" s="3" t="str">
        <f>IF(ET121=5,AP121,"")</f>
        <v/>
      </c>
      <c r="DF121" s="3" t="str">
        <f>IF(ET121=5,AQ121,"")</f>
        <v/>
      </c>
      <c r="DG121" s="3" t="str">
        <f t="shared" si="179"/>
        <v/>
      </c>
      <c r="DH121" s="8"/>
      <c r="DI121" s="3" t="str">
        <f>IF(ET121=6,AS121,"")</f>
        <v/>
      </c>
      <c r="DJ121" s="3" t="str">
        <f>IF(ET121=6,AT121,"")</f>
        <v/>
      </c>
      <c r="DK121" s="3" t="str">
        <f>IF(ET121=6,AU121,"")</f>
        <v/>
      </c>
      <c r="DL121" s="3" t="str">
        <f>IF(ET121=6,AV121,"")</f>
        <v/>
      </c>
      <c r="DM121" s="3" t="str">
        <f>DI123</f>
        <v/>
      </c>
      <c r="DN121" s="3" t="str">
        <f>DJ123</f>
        <v/>
      </c>
      <c r="DO121" s="3" t="str">
        <f>DK123</f>
        <v/>
      </c>
      <c r="DP121" s="3" t="str">
        <f>DL123</f>
        <v/>
      </c>
      <c r="DQ121" s="3" t="str">
        <f>IF(ET121=6,AW121,"")</f>
        <v/>
      </c>
      <c r="DR121" s="3" t="str">
        <f>IF(ET121=6,AX121,"")</f>
        <v/>
      </c>
      <c r="DS121" s="3" t="str">
        <f t="shared" si="180"/>
        <v/>
      </c>
      <c r="DT121" s="8"/>
      <c r="DU121" s="3" t="str">
        <f>IF(ET121=7,AZ121,"")</f>
        <v/>
      </c>
      <c r="DV121" s="3" t="str">
        <f>IF(ET121=7,BA121,"")</f>
        <v/>
      </c>
      <c r="DW121" s="3" t="str">
        <f>IF(ET121=7,BB121,"")</f>
        <v/>
      </c>
      <c r="DX121" s="3" t="str">
        <f>IF(ET121=7,BC121,"")</f>
        <v/>
      </c>
      <c r="DY121" s="3" t="str">
        <f>DU123</f>
        <v/>
      </c>
      <c r="DZ121" s="3" t="str">
        <f>DV123</f>
        <v/>
      </c>
      <c r="EA121" s="3" t="str">
        <f>DW123</f>
        <v/>
      </c>
      <c r="EB121" s="3" t="str">
        <f>DX123</f>
        <v/>
      </c>
      <c r="EC121" s="3" t="str">
        <f t="shared" si="181"/>
        <v/>
      </c>
      <c r="ED121" s="8"/>
      <c r="EE121" s="28" t="s">
        <v>277</v>
      </c>
      <c r="EF121" s="28" t="s">
        <v>277</v>
      </c>
      <c r="EG121" s="28" t="s">
        <v>277</v>
      </c>
      <c r="EH121" s="28" t="s">
        <v>277</v>
      </c>
      <c r="EI121" s="28" t="s">
        <v>277</v>
      </c>
      <c r="EJ121" s="28" t="s">
        <v>277</v>
      </c>
      <c r="EK121" s="28" t="s">
        <v>277</v>
      </c>
      <c r="EL121" s="28" t="s">
        <v>277</v>
      </c>
      <c r="EM121" s="28" t="s">
        <v>277</v>
      </c>
      <c r="EN121" s="28" t="s">
        <v>277</v>
      </c>
      <c r="EO121" s="8"/>
      <c r="EP121" s="9"/>
      <c r="EQ121" s="10" t="str">
        <f t="shared" si="182"/>
        <v/>
      </c>
      <c r="ER121" s="11" t="str">
        <f t="shared" si="183"/>
        <v/>
      </c>
      <c r="ES121" s="10" t="str">
        <f t="shared" si="184"/>
        <v/>
      </c>
      <c r="ET121" s="10">
        <f t="shared" si="185"/>
        <v>0</v>
      </c>
      <c r="EU121" s="13"/>
      <c r="EV121" s="12" t="b">
        <f t="shared" si="186"/>
        <v>1</v>
      </c>
      <c r="EW121" s="3" t="b">
        <f t="shared" si="187"/>
        <v>1</v>
      </c>
      <c r="EX121" s="3" t="b">
        <f t="shared" si="188"/>
        <v>1</v>
      </c>
      <c r="EY121" s="3" t="b">
        <f t="shared" si="189"/>
        <v>1</v>
      </c>
      <c r="EZ121" s="3">
        <f t="shared" si="190"/>
        <v>0</v>
      </c>
      <c r="FA121" s="3">
        <f t="shared" si="191"/>
        <v>0</v>
      </c>
      <c r="FB121" s="3">
        <f t="shared" si="192"/>
        <v>0</v>
      </c>
      <c r="FC121" s="3">
        <f t="shared" si="193"/>
        <v>0</v>
      </c>
      <c r="FD121" s="3">
        <f t="shared" si="194"/>
        <v>0</v>
      </c>
      <c r="FE121" s="3" t="e">
        <f t="shared" si="195"/>
        <v>#VALUE!</v>
      </c>
      <c r="FF121" s="3">
        <f t="shared" si="196"/>
        <v>0</v>
      </c>
      <c r="FG121" s="3">
        <f t="shared" si="197"/>
        <v>0</v>
      </c>
      <c r="FH121" s="3" t="e">
        <f t="shared" si="198"/>
        <v>#VALUE!</v>
      </c>
      <c r="FI121" s="3" t="b">
        <f t="shared" si="199"/>
        <v>1</v>
      </c>
      <c r="FJ121" s="3" t="b">
        <f t="shared" si="200"/>
        <v>1</v>
      </c>
      <c r="FK121" s="3" t="b">
        <f t="shared" si="201"/>
        <v>1</v>
      </c>
      <c r="FL121" s="3" t="b">
        <f t="shared" si="202"/>
        <v>1</v>
      </c>
      <c r="FM121" s="3" t="b">
        <f t="shared" si="203"/>
        <v>1</v>
      </c>
      <c r="FN121" s="3" t="b">
        <f t="shared" si="204"/>
        <v>1</v>
      </c>
      <c r="FO121" s="3">
        <f t="shared" si="205"/>
        <v>0</v>
      </c>
      <c r="FP121" s="3">
        <f t="shared" si="206"/>
        <v>0</v>
      </c>
      <c r="FQ121" s="3">
        <f t="shared" si="207"/>
        <v>0</v>
      </c>
      <c r="FR121" s="3">
        <f t="shared" si="208"/>
        <v>0</v>
      </c>
      <c r="FS121" s="3">
        <f t="shared" si="209"/>
        <v>0</v>
      </c>
      <c r="FT121" s="3">
        <f t="shared" si="210"/>
        <v>0</v>
      </c>
      <c r="FU121" s="3">
        <f t="shared" si="211"/>
        <v>0</v>
      </c>
      <c r="FV121" s="21" t="b">
        <f t="shared" si="155"/>
        <v>1</v>
      </c>
      <c r="FW121" s="24">
        <f t="shared" si="212"/>
        <v>1</v>
      </c>
      <c r="FX121" s="24">
        <f t="shared" si="213"/>
        <v>0</v>
      </c>
      <c r="FY121" s="25" t="e">
        <f t="shared" si="214"/>
        <v>#VALUE!</v>
      </c>
      <c r="FZ121" s="24" t="e">
        <f t="shared" si="215"/>
        <v>#VALUE!</v>
      </c>
      <c r="GA121" s="24" t="e">
        <f t="shared" si="216"/>
        <v>#VALUE!</v>
      </c>
      <c r="GB121" s="24">
        <f t="shared" si="230"/>
        <v>1</v>
      </c>
      <c r="GC121" s="24" t="e">
        <f t="shared" si="231"/>
        <v>#VALUE!</v>
      </c>
      <c r="GD121" s="24" t="e">
        <f t="shared" si="232"/>
        <v>#VALUE!</v>
      </c>
      <c r="GE121" s="24" t="e">
        <f t="shared" si="233"/>
        <v>#VALUE!</v>
      </c>
      <c r="GF121" s="24">
        <f t="shared" si="217"/>
        <v>0</v>
      </c>
      <c r="GG121" s="24">
        <f t="shared" si="218"/>
        <v>0</v>
      </c>
      <c r="GH121" s="24">
        <f t="shared" si="219"/>
        <v>0</v>
      </c>
      <c r="GI121" s="24">
        <f t="shared" si="220"/>
        <v>0</v>
      </c>
      <c r="GJ121" s="24">
        <f t="shared" si="221"/>
        <v>2</v>
      </c>
      <c r="GK121" s="24">
        <f t="shared" si="222"/>
        <v>2</v>
      </c>
      <c r="GL121" s="24">
        <f t="shared" si="223"/>
        <v>2</v>
      </c>
      <c r="GM121" s="31">
        <f t="shared" si="224"/>
        <v>2</v>
      </c>
      <c r="GN121" s="13"/>
    </row>
    <row r="122" spans="1:197">
      <c r="A122" s="54"/>
      <c r="B122" s="54"/>
      <c r="C122" s="54"/>
      <c r="D122" s="54"/>
      <c r="E122" s="54"/>
      <c r="F122" s="54"/>
      <c r="G122" s="54"/>
      <c r="H122" s="54"/>
      <c r="I122" s="54"/>
      <c r="J122" s="54"/>
      <c r="K122" s="54"/>
      <c r="L122" s="54"/>
      <c r="M122" s="56"/>
      <c r="N122" s="54"/>
      <c r="O122" s="54"/>
      <c r="P122" s="54"/>
      <c r="Q122" s="56"/>
      <c r="R122" s="54"/>
      <c r="S122" s="54"/>
      <c r="T122" s="54"/>
      <c r="U122" s="56"/>
      <c r="V122" s="54"/>
      <c r="W122" s="54"/>
      <c r="X122" s="56"/>
      <c r="Y122" s="54"/>
      <c r="Z122" s="54"/>
      <c r="AA122" s="54"/>
      <c r="AB122" s="56"/>
      <c r="AC122" s="54"/>
      <c r="AD122" s="54"/>
      <c r="AE122" s="54"/>
      <c r="AF122" s="56"/>
      <c r="AG122" s="54"/>
      <c r="AH122" s="54"/>
      <c r="AI122" s="56"/>
      <c r="AJ122" s="54"/>
      <c r="AK122" s="54"/>
      <c r="AL122" s="56"/>
      <c r="AM122" s="54"/>
      <c r="AN122" s="54"/>
      <c r="AO122" s="54"/>
      <c r="AP122" s="54"/>
      <c r="AQ122" s="54"/>
      <c r="AR122" s="56"/>
      <c r="AS122" s="54"/>
      <c r="AT122" s="54"/>
      <c r="AU122" s="54"/>
      <c r="AV122" s="54"/>
      <c r="AW122" s="54"/>
      <c r="AX122" s="54"/>
      <c r="AY122" s="56"/>
      <c r="AZ122" s="54"/>
      <c r="BA122" s="54"/>
      <c r="BB122" s="54"/>
      <c r="BC122" s="100"/>
      <c r="BD122" s="8"/>
      <c r="BE122" s="8"/>
      <c r="BF122" s="28" t="s">
        <v>277</v>
      </c>
      <c r="BG122" s="28" t="s">
        <v>277</v>
      </c>
      <c r="BH122" s="28" t="s">
        <v>277</v>
      </c>
      <c r="BI122" s="28" t="s">
        <v>277</v>
      </c>
      <c r="BJ122" s="28" t="s">
        <v>277</v>
      </c>
      <c r="BK122" s="28" t="s">
        <v>277</v>
      </c>
      <c r="BL122" s="28" t="s">
        <v>277</v>
      </c>
      <c r="BM122" s="28" t="s">
        <v>277</v>
      </c>
      <c r="BN122" s="28" t="s">
        <v>277</v>
      </c>
      <c r="BO122" s="28" t="s">
        <v>277</v>
      </c>
      <c r="BP122" s="8"/>
      <c r="BQ122" s="22" t="str">
        <f t="shared" si="115"/>
        <v/>
      </c>
      <c r="BR122" s="22" t="str">
        <f>BR121</f>
        <v/>
      </c>
      <c r="BS122" s="22" t="str">
        <f>IF(FV121=FALSE,C123,"")</f>
        <v/>
      </c>
      <c r="BT122" s="22" t="str">
        <f t="shared" si="169"/>
        <v/>
      </c>
      <c r="BU122" s="22" t="str">
        <f t="shared" si="116"/>
        <v/>
      </c>
      <c r="BV122" s="22" t="str">
        <f t="shared" si="117"/>
        <v/>
      </c>
      <c r="BW122" s="22" t="str">
        <f t="shared" si="175"/>
        <v/>
      </c>
      <c r="BX122" s="22" t="str">
        <f t="shared" si="229"/>
        <v/>
      </c>
      <c r="BY122" s="22" t="str">
        <f t="shared" si="176"/>
        <v/>
      </c>
      <c r="BZ122" s="22" t="str">
        <f t="shared" si="177"/>
        <v/>
      </c>
      <c r="CA122" s="18"/>
      <c r="CB122" s="3" t="str">
        <f>CB121</f>
        <v/>
      </c>
      <c r="CC122" s="3" t="str">
        <f>CC121</f>
        <v/>
      </c>
      <c r="CD122" s="3" t="str">
        <f>CD121</f>
        <v/>
      </c>
      <c r="CE122" s="3" t="str">
        <f>IF(ET122=1,EQ123,"")</f>
        <v/>
      </c>
      <c r="CF122" s="3" t="str">
        <f>IF(ET122=1,ER123,"")</f>
        <v/>
      </c>
      <c r="CG122" s="3" t="str">
        <f>IF(ET122=1,ES123,"")</f>
        <v/>
      </c>
      <c r="CH122" s="3" t="str">
        <f t="shared" si="178"/>
        <v/>
      </c>
      <c r="CI122" s="8"/>
      <c r="CJ122" s="3" t="str">
        <f>CJ121</f>
        <v/>
      </c>
      <c r="CK122" s="3" t="str">
        <f>CK121</f>
        <v/>
      </c>
      <c r="CL122" s="3" t="str">
        <f>IF(ET123=2,V123,"")</f>
        <v/>
      </c>
      <c r="CM122" s="3" t="str">
        <f>IF(ET123=2,W123,"")</f>
        <v/>
      </c>
      <c r="CN122" s="8"/>
      <c r="CO122" s="3" t="str">
        <f>CO121</f>
        <v/>
      </c>
      <c r="CP122" s="3" t="str">
        <f>CP121</f>
        <v/>
      </c>
      <c r="CQ122" s="3" t="str">
        <f>IF(ET122=3,AG123,"")</f>
        <v/>
      </c>
      <c r="CR122" s="3" t="str">
        <f>IF(ET122=3,AH123,"")</f>
        <v/>
      </c>
      <c r="CS122" s="8"/>
      <c r="CT122" s="3" t="str">
        <f>CT121</f>
        <v/>
      </c>
      <c r="CU122" s="3" t="str">
        <f>CU121</f>
        <v/>
      </c>
      <c r="CV122" s="3" t="str">
        <f>IF(ET122=4,AJ123,"")</f>
        <v/>
      </c>
      <c r="CW122" s="3" t="str">
        <f>IF(ET122=4,AK123,"")</f>
        <v/>
      </c>
      <c r="CX122" s="8"/>
      <c r="CY122" s="3" t="str">
        <f>CY121</f>
        <v/>
      </c>
      <c r="CZ122" s="3" t="str">
        <f>CZ121</f>
        <v/>
      </c>
      <c r="DA122" s="3" t="str">
        <f>DA121</f>
        <v/>
      </c>
      <c r="DB122" s="3" t="str">
        <f>IF(ET122=5,AM123,"")</f>
        <v/>
      </c>
      <c r="DC122" s="3" t="str">
        <f>IF(ET122=5,AN123,"")</f>
        <v/>
      </c>
      <c r="DD122" s="3" t="str">
        <f>IF(ET122=5,AO123,"")</f>
        <v/>
      </c>
      <c r="DE122" s="3" t="str">
        <f>DE121</f>
        <v/>
      </c>
      <c r="DF122" s="3" t="str">
        <f>DF121</f>
        <v/>
      </c>
      <c r="DG122" s="3" t="str">
        <f t="shared" si="179"/>
        <v/>
      </c>
      <c r="DH122" s="8"/>
      <c r="DI122" s="3" t="str">
        <f>DI121</f>
        <v/>
      </c>
      <c r="DJ122" s="3" t="str">
        <f>DJ121</f>
        <v/>
      </c>
      <c r="DK122" s="3" t="str">
        <f>DK121</f>
        <v/>
      </c>
      <c r="DL122" s="3" t="str">
        <f>DL121</f>
        <v/>
      </c>
      <c r="DM122" s="3" t="str">
        <f>IF(ET121=6,AS123,"")</f>
        <v/>
      </c>
      <c r="DN122" s="3" t="str">
        <f>IF(ET121=6,AT123,"")</f>
        <v/>
      </c>
      <c r="DO122" s="3" t="str">
        <f>IF(ET121=6,AU123,"")</f>
        <v/>
      </c>
      <c r="DP122" s="3" t="str">
        <f>IF(ET121=6,AV123,"")</f>
        <v/>
      </c>
      <c r="DQ122" s="3" t="str">
        <f>DQ121</f>
        <v/>
      </c>
      <c r="DR122" s="3" t="str">
        <f>DR121</f>
        <v/>
      </c>
      <c r="DS122" s="3" t="str">
        <f t="shared" si="180"/>
        <v/>
      </c>
      <c r="DT122" s="8"/>
      <c r="DU122" s="3" t="str">
        <f>DU121</f>
        <v/>
      </c>
      <c r="DV122" s="3" t="str">
        <f>DV121</f>
        <v/>
      </c>
      <c r="DW122" s="3" t="str">
        <f>DW121</f>
        <v/>
      </c>
      <c r="DX122" s="3" t="str">
        <f>DX121</f>
        <v/>
      </c>
      <c r="DY122" s="3" t="str">
        <f>IF(ET121=7,AZ123,"")</f>
        <v/>
      </c>
      <c r="DZ122" s="3" t="str">
        <f>IF(ET121=7,BA123,"")</f>
        <v/>
      </c>
      <c r="EA122" s="3" t="str">
        <f>IF(ET121=7,BB123,"")</f>
        <v/>
      </c>
      <c r="EB122" s="3" t="str">
        <f>IF(ET121=7,BC123,"")</f>
        <v/>
      </c>
      <c r="EC122" s="3" t="str">
        <f t="shared" si="181"/>
        <v/>
      </c>
      <c r="ED122" s="8"/>
      <c r="EE122" s="28" t="s">
        <v>277</v>
      </c>
      <c r="EF122" s="28" t="s">
        <v>277</v>
      </c>
      <c r="EG122" s="28" t="s">
        <v>277</v>
      </c>
      <c r="EH122" s="28" t="s">
        <v>277</v>
      </c>
      <c r="EI122" s="28" t="s">
        <v>277</v>
      </c>
      <c r="EJ122" s="28" t="s">
        <v>277</v>
      </c>
      <c r="EK122" s="28" t="s">
        <v>277</v>
      </c>
      <c r="EL122" s="28" t="s">
        <v>277</v>
      </c>
      <c r="EM122" s="28" t="s">
        <v>277</v>
      </c>
      <c r="EN122" s="28" t="s">
        <v>277</v>
      </c>
      <c r="EO122" s="8"/>
      <c r="EP122" s="9"/>
      <c r="EQ122" s="10" t="str">
        <f t="shared" si="182"/>
        <v/>
      </c>
      <c r="ER122" s="11" t="str">
        <f t="shared" si="183"/>
        <v/>
      </c>
      <c r="ES122" s="10" t="str">
        <f t="shared" si="184"/>
        <v/>
      </c>
      <c r="ET122" s="10">
        <f t="shared" si="185"/>
        <v>0</v>
      </c>
      <c r="EU122" s="13"/>
      <c r="EV122" s="12" t="b">
        <f t="shared" si="186"/>
        <v>1</v>
      </c>
      <c r="EW122" s="3" t="b">
        <f t="shared" si="187"/>
        <v>1</v>
      </c>
      <c r="EX122" s="3" t="b">
        <f t="shared" si="188"/>
        <v>1</v>
      </c>
      <c r="EY122" s="3" t="b">
        <f t="shared" si="189"/>
        <v>1</v>
      </c>
      <c r="EZ122" s="3">
        <f t="shared" si="190"/>
        <v>0</v>
      </c>
      <c r="FA122" s="3">
        <f t="shared" si="191"/>
        <v>0</v>
      </c>
      <c r="FB122" s="3">
        <f t="shared" si="192"/>
        <v>0</v>
      </c>
      <c r="FC122" s="3">
        <f t="shared" si="193"/>
        <v>0</v>
      </c>
      <c r="FD122" s="3">
        <f t="shared" si="194"/>
        <v>0</v>
      </c>
      <c r="FE122" s="3" t="e">
        <f t="shared" si="195"/>
        <v>#VALUE!</v>
      </c>
      <c r="FF122" s="3">
        <f t="shared" si="196"/>
        <v>0</v>
      </c>
      <c r="FG122" s="3">
        <f t="shared" si="197"/>
        <v>0</v>
      </c>
      <c r="FH122" s="3" t="e">
        <f t="shared" si="198"/>
        <v>#VALUE!</v>
      </c>
      <c r="FI122" s="3" t="b">
        <f t="shared" si="199"/>
        <v>1</v>
      </c>
      <c r="FJ122" s="3" t="b">
        <f t="shared" si="200"/>
        <v>1</v>
      </c>
      <c r="FK122" s="3" t="b">
        <f t="shared" si="201"/>
        <v>1</v>
      </c>
      <c r="FL122" s="3" t="b">
        <f t="shared" si="202"/>
        <v>1</v>
      </c>
      <c r="FM122" s="3" t="b">
        <f t="shared" si="203"/>
        <v>1</v>
      </c>
      <c r="FN122" s="3" t="b">
        <f t="shared" si="204"/>
        <v>1</v>
      </c>
      <c r="FO122" s="3">
        <f t="shared" si="205"/>
        <v>0</v>
      </c>
      <c r="FP122" s="3">
        <f t="shared" si="206"/>
        <v>0</v>
      </c>
      <c r="FQ122" s="3">
        <f t="shared" si="207"/>
        <v>0</v>
      </c>
      <c r="FR122" s="3">
        <f t="shared" si="208"/>
        <v>0</v>
      </c>
      <c r="FS122" s="3">
        <f t="shared" si="209"/>
        <v>0</v>
      </c>
      <c r="FT122" s="3">
        <f t="shared" si="210"/>
        <v>0</v>
      </c>
      <c r="FU122" s="3">
        <f t="shared" si="211"/>
        <v>0</v>
      </c>
      <c r="FV122" s="21" t="b">
        <f t="shared" si="155"/>
        <v>1</v>
      </c>
      <c r="FW122" s="24">
        <f t="shared" si="212"/>
        <v>1</v>
      </c>
      <c r="FX122" s="24">
        <f t="shared" si="213"/>
        <v>0</v>
      </c>
      <c r="FY122" s="25" t="e">
        <f t="shared" si="214"/>
        <v>#VALUE!</v>
      </c>
      <c r="FZ122" s="24" t="e">
        <f t="shared" si="215"/>
        <v>#VALUE!</v>
      </c>
      <c r="GA122" s="24" t="e">
        <f t="shared" si="216"/>
        <v>#VALUE!</v>
      </c>
      <c r="GB122" s="24">
        <f t="shared" si="230"/>
        <v>1</v>
      </c>
      <c r="GC122" s="24" t="e">
        <f t="shared" si="231"/>
        <v>#VALUE!</v>
      </c>
      <c r="GD122" s="24" t="e">
        <f t="shared" si="232"/>
        <v>#VALUE!</v>
      </c>
      <c r="GE122" s="24" t="e">
        <f t="shared" si="233"/>
        <v>#VALUE!</v>
      </c>
      <c r="GF122" s="24">
        <f t="shared" si="217"/>
        <v>0</v>
      </c>
      <c r="GG122" s="24">
        <f t="shared" si="218"/>
        <v>0</v>
      </c>
      <c r="GH122" s="24">
        <f t="shared" si="219"/>
        <v>0</v>
      </c>
      <c r="GI122" s="24">
        <f t="shared" si="220"/>
        <v>0</v>
      </c>
      <c r="GJ122" s="24">
        <f t="shared" si="221"/>
        <v>2</v>
      </c>
      <c r="GK122" s="24">
        <f t="shared" si="222"/>
        <v>2</v>
      </c>
      <c r="GL122" s="24">
        <f t="shared" si="223"/>
        <v>2</v>
      </c>
      <c r="GM122" s="31">
        <f t="shared" si="224"/>
        <v>2</v>
      </c>
      <c r="GN122" s="13"/>
    </row>
    <row r="123" spans="1:197">
      <c r="A123" s="54"/>
      <c r="B123" s="54"/>
      <c r="C123" s="54"/>
      <c r="D123" s="54"/>
      <c r="E123" s="54"/>
      <c r="F123" s="54"/>
      <c r="G123" s="54"/>
      <c r="H123" s="54"/>
      <c r="I123" s="54"/>
      <c r="J123" s="54"/>
      <c r="K123" s="54"/>
      <c r="L123" s="54"/>
      <c r="M123" s="56"/>
      <c r="N123" s="54"/>
      <c r="O123" s="54"/>
      <c r="P123" s="54"/>
      <c r="Q123" s="56"/>
      <c r="R123" s="54"/>
      <c r="S123" s="54"/>
      <c r="T123" s="54"/>
      <c r="U123" s="56"/>
      <c r="V123" s="54"/>
      <c r="W123" s="54"/>
      <c r="X123" s="56"/>
      <c r="Y123" s="54"/>
      <c r="Z123" s="54"/>
      <c r="AA123" s="54"/>
      <c r="AB123" s="56"/>
      <c r="AC123" s="54"/>
      <c r="AD123" s="54"/>
      <c r="AE123" s="54"/>
      <c r="AF123" s="56"/>
      <c r="AG123" s="54"/>
      <c r="AH123" s="54"/>
      <c r="AI123" s="56"/>
      <c r="AJ123" s="54"/>
      <c r="AK123" s="54"/>
      <c r="AL123" s="56"/>
      <c r="AM123" s="54"/>
      <c r="AN123" s="54"/>
      <c r="AO123" s="54"/>
      <c r="AP123" s="54"/>
      <c r="AQ123" s="54"/>
      <c r="AR123" s="56"/>
      <c r="AS123" s="54"/>
      <c r="AT123" s="54"/>
      <c r="AU123" s="54"/>
      <c r="AV123" s="54"/>
      <c r="AW123" s="54"/>
      <c r="AX123" s="54"/>
      <c r="AY123" s="56"/>
      <c r="AZ123" s="54"/>
      <c r="BA123" s="54"/>
      <c r="BB123" s="54"/>
      <c r="BC123" s="100"/>
      <c r="BD123" s="8"/>
      <c r="BE123" s="8"/>
      <c r="BF123" s="28" t="s">
        <v>277</v>
      </c>
      <c r="BG123" s="28" t="s">
        <v>277</v>
      </c>
      <c r="BH123" s="28" t="s">
        <v>277</v>
      </c>
      <c r="BI123" s="28" t="s">
        <v>277</v>
      </c>
      <c r="BJ123" s="28" t="s">
        <v>277</v>
      </c>
      <c r="BK123" s="28" t="s">
        <v>277</v>
      </c>
      <c r="BL123" s="28" t="s">
        <v>277</v>
      </c>
      <c r="BM123" s="28" t="s">
        <v>277</v>
      </c>
      <c r="BN123" s="28" t="s">
        <v>277</v>
      </c>
      <c r="BO123" s="28" t="s">
        <v>277</v>
      </c>
      <c r="BP123" s="8"/>
      <c r="BQ123" s="22" t="str">
        <f t="shared" si="115"/>
        <v/>
      </c>
      <c r="BR123" s="22" t="str">
        <f>IF(FV121=FALSE,C122,"")</f>
        <v/>
      </c>
      <c r="BS123" s="22" t="str">
        <f>BS122</f>
        <v/>
      </c>
      <c r="BT123" s="22" t="str">
        <f t="shared" si="169"/>
        <v/>
      </c>
      <c r="BU123" s="22" t="str">
        <f t="shared" si="116"/>
        <v/>
      </c>
      <c r="BV123" s="22" t="str">
        <f t="shared" si="117"/>
        <v/>
      </c>
      <c r="BW123" s="22" t="str">
        <f t="shared" si="175"/>
        <v/>
      </c>
      <c r="BX123" s="22" t="str">
        <f t="shared" si="229"/>
        <v/>
      </c>
      <c r="BY123" s="22" t="str">
        <f t="shared" si="176"/>
        <v/>
      </c>
      <c r="BZ123" s="22" t="str">
        <f t="shared" si="177"/>
        <v/>
      </c>
      <c r="CA123" s="18"/>
      <c r="CB123" s="3" t="str">
        <f>IF(ET121=1, EQ122,"")</f>
        <v/>
      </c>
      <c r="CC123" s="3" t="str">
        <f>IF(ET121=1, ER122,"")</f>
        <v/>
      </c>
      <c r="CD123" s="3" t="str">
        <f>IF(ET121=1, ES122,"")</f>
        <v/>
      </c>
      <c r="CE123" s="3" t="str">
        <f>CE122</f>
        <v/>
      </c>
      <c r="CF123" s="3" t="str">
        <f>CF122</f>
        <v/>
      </c>
      <c r="CG123" s="3" t="str">
        <f>CG122</f>
        <v/>
      </c>
      <c r="CH123" s="3" t="str">
        <f t="shared" si="178"/>
        <v/>
      </c>
      <c r="CI123" s="8"/>
      <c r="CJ123" s="3" t="str">
        <f>IF(ET123=2,V122,"")</f>
        <v/>
      </c>
      <c r="CK123" s="3" t="str">
        <f>IF(ET123=2,W122,"")</f>
        <v/>
      </c>
      <c r="CL123" s="3" t="str">
        <f>CL122</f>
        <v/>
      </c>
      <c r="CM123" s="3" t="str">
        <f>CM122</f>
        <v/>
      </c>
      <c r="CN123" s="8"/>
      <c r="CO123" s="3" t="str">
        <f>IF(ET123=3,AG122,"")</f>
        <v/>
      </c>
      <c r="CP123" s="3" t="str">
        <f>IF(ET123=3,AH122,"")</f>
        <v/>
      </c>
      <c r="CQ123" s="3" t="str">
        <f>CQ122</f>
        <v/>
      </c>
      <c r="CR123" s="3" t="str">
        <f>CR122</f>
        <v/>
      </c>
      <c r="CS123" s="8"/>
      <c r="CT123" s="3" t="str">
        <f>IF(ET123=4,AJ122,"")</f>
        <v/>
      </c>
      <c r="CU123" s="3" t="str">
        <f>IF(ET123=4,AK122,"")</f>
        <v/>
      </c>
      <c r="CV123" s="3" t="str">
        <f>CV122</f>
        <v/>
      </c>
      <c r="CW123" s="3" t="str">
        <f>CW122</f>
        <v/>
      </c>
      <c r="CX123" s="8"/>
      <c r="CY123" s="3" t="str">
        <f>IF(ET123=5,AM122,"")</f>
        <v/>
      </c>
      <c r="CZ123" s="3" t="str">
        <f>IF(ET123=5,AN122,"")</f>
        <v/>
      </c>
      <c r="DA123" s="3" t="str">
        <f>IF(ET123=5,AO122,"")</f>
        <v/>
      </c>
      <c r="DB123" s="3" t="str">
        <f>DB122</f>
        <v/>
      </c>
      <c r="DC123" s="3" t="str">
        <f>DC122</f>
        <v/>
      </c>
      <c r="DD123" s="3" t="str">
        <f>DD122</f>
        <v/>
      </c>
      <c r="DE123" s="3" t="str">
        <f>DE122</f>
        <v/>
      </c>
      <c r="DF123" s="3" t="str">
        <f>DF122</f>
        <v/>
      </c>
      <c r="DG123" s="3" t="str">
        <f t="shared" si="179"/>
        <v/>
      </c>
      <c r="DH123" s="8"/>
      <c r="DI123" s="3" t="str">
        <f>IF(ET121=6,AS122,"")</f>
        <v/>
      </c>
      <c r="DJ123" s="3" t="str">
        <f>IF(ET121=6,AT122,"")</f>
        <v/>
      </c>
      <c r="DK123" s="3" t="str">
        <f>IF(ET121=6,AU122,"")</f>
        <v/>
      </c>
      <c r="DL123" s="3" t="str">
        <f>IF(ET121=6,AV122,"")</f>
        <v/>
      </c>
      <c r="DM123" s="3" t="str">
        <f>DM122</f>
        <v/>
      </c>
      <c r="DN123" s="3" t="str">
        <f>DN122</f>
        <v/>
      </c>
      <c r="DO123" s="3" t="str">
        <f>DO122</f>
        <v/>
      </c>
      <c r="DP123" s="3" t="str">
        <f>DP122</f>
        <v/>
      </c>
      <c r="DQ123" s="3" t="str">
        <f>DQ122</f>
        <v/>
      </c>
      <c r="DR123" s="3" t="str">
        <f>DR122</f>
        <v/>
      </c>
      <c r="DS123" s="3" t="str">
        <f t="shared" si="180"/>
        <v/>
      </c>
      <c r="DT123" s="8"/>
      <c r="DU123" s="3" t="str">
        <f>IF(ET121=7,AZ122,"")</f>
        <v/>
      </c>
      <c r="DV123" s="3" t="str">
        <f>IF(ET121=7,BA122,"")</f>
        <v/>
      </c>
      <c r="DW123" s="3" t="str">
        <f>IF(ET121=7,BB122,"")</f>
        <v/>
      </c>
      <c r="DX123" s="3" t="str">
        <f>IF(ET121=7,BC122,"")</f>
        <v/>
      </c>
      <c r="DY123" s="3" t="str">
        <f>DY122</f>
        <v/>
      </c>
      <c r="DZ123" s="3" t="str">
        <f>DZ122</f>
        <v/>
      </c>
      <c r="EA123" s="3" t="str">
        <f>EA122</f>
        <v/>
      </c>
      <c r="EB123" s="3" t="str">
        <f>EB122</f>
        <v/>
      </c>
      <c r="EC123" s="3" t="str">
        <f t="shared" si="181"/>
        <v/>
      </c>
      <c r="ED123" s="8"/>
      <c r="EE123" s="28" t="s">
        <v>277</v>
      </c>
      <c r="EF123" s="28" t="s">
        <v>277</v>
      </c>
      <c r="EG123" s="28" t="s">
        <v>277</v>
      </c>
      <c r="EH123" s="28" t="s">
        <v>277</v>
      </c>
      <c r="EI123" s="28" t="s">
        <v>277</v>
      </c>
      <c r="EJ123" s="28" t="s">
        <v>277</v>
      </c>
      <c r="EK123" s="28" t="s">
        <v>277</v>
      </c>
      <c r="EL123" s="28" t="s">
        <v>277</v>
      </c>
      <c r="EM123" s="28" t="s">
        <v>277</v>
      </c>
      <c r="EN123" s="28" t="s">
        <v>277</v>
      </c>
      <c r="EO123" s="8"/>
      <c r="EP123" s="9"/>
      <c r="EQ123" s="10" t="str">
        <f t="shared" si="182"/>
        <v/>
      </c>
      <c r="ER123" s="11" t="str">
        <f t="shared" si="183"/>
        <v/>
      </c>
      <c r="ES123" s="10" t="str">
        <f t="shared" si="184"/>
        <v/>
      </c>
      <c r="ET123" s="10">
        <f t="shared" si="185"/>
        <v>0</v>
      </c>
      <c r="EU123" s="13"/>
      <c r="EV123" s="12" t="b">
        <f t="shared" si="186"/>
        <v>1</v>
      </c>
      <c r="EW123" s="3" t="b">
        <f t="shared" si="187"/>
        <v>1</v>
      </c>
      <c r="EX123" s="3" t="b">
        <f t="shared" si="188"/>
        <v>1</v>
      </c>
      <c r="EY123" s="3" t="b">
        <f t="shared" si="189"/>
        <v>1</v>
      </c>
      <c r="EZ123" s="3">
        <f t="shared" si="190"/>
        <v>0</v>
      </c>
      <c r="FA123" s="3">
        <f t="shared" si="191"/>
        <v>0</v>
      </c>
      <c r="FB123" s="3">
        <f t="shared" si="192"/>
        <v>0</v>
      </c>
      <c r="FC123" s="3">
        <f t="shared" si="193"/>
        <v>0</v>
      </c>
      <c r="FD123" s="3">
        <f t="shared" si="194"/>
        <v>0</v>
      </c>
      <c r="FE123" s="3" t="e">
        <f t="shared" si="195"/>
        <v>#VALUE!</v>
      </c>
      <c r="FF123" s="3">
        <f t="shared" si="196"/>
        <v>0</v>
      </c>
      <c r="FG123" s="3">
        <f t="shared" si="197"/>
        <v>0</v>
      </c>
      <c r="FH123" s="3" t="e">
        <f t="shared" si="198"/>
        <v>#VALUE!</v>
      </c>
      <c r="FI123" s="3" t="b">
        <f t="shared" si="199"/>
        <v>1</v>
      </c>
      <c r="FJ123" s="3" t="b">
        <f t="shared" si="200"/>
        <v>1</v>
      </c>
      <c r="FK123" s="3" t="b">
        <f t="shared" si="201"/>
        <v>1</v>
      </c>
      <c r="FL123" s="3" t="b">
        <f t="shared" si="202"/>
        <v>1</v>
      </c>
      <c r="FM123" s="3" t="b">
        <f t="shared" si="203"/>
        <v>1</v>
      </c>
      <c r="FN123" s="3" t="b">
        <f t="shared" si="204"/>
        <v>1</v>
      </c>
      <c r="FO123" s="3">
        <f t="shared" si="205"/>
        <v>0</v>
      </c>
      <c r="FP123" s="3">
        <f t="shared" si="206"/>
        <v>0</v>
      </c>
      <c r="FQ123" s="3">
        <f t="shared" si="207"/>
        <v>0</v>
      </c>
      <c r="FR123" s="3">
        <f t="shared" si="208"/>
        <v>0</v>
      </c>
      <c r="FS123" s="3">
        <f t="shared" si="209"/>
        <v>0</v>
      </c>
      <c r="FT123" s="3">
        <f t="shared" si="210"/>
        <v>0</v>
      </c>
      <c r="FU123" s="3">
        <f t="shared" si="211"/>
        <v>0</v>
      </c>
      <c r="FV123" s="21" t="b">
        <f t="shared" si="155"/>
        <v>1</v>
      </c>
      <c r="FW123" s="24">
        <f t="shared" si="212"/>
        <v>1</v>
      </c>
      <c r="FX123" s="24">
        <f t="shared" si="213"/>
        <v>0</v>
      </c>
      <c r="FY123" s="25" t="e">
        <f t="shared" si="214"/>
        <v>#VALUE!</v>
      </c>
      <c r="FZ123" s="24" t="e">
        <f t="shared" si="215"/>
        <v>#VALUE!</v>
      </c>
      <c r="GA123" s="24" t="e">
        <f t="shared" si="216"/>
        <v>#VALUE!</v>
      </c>
      <c r="GB123" s="24">
        <f t="shared" si="230"/>
        <v>1</v>
      </c>
      <c r="GC123" s="24" t="e">
        <f t="shared" si="231"/>
        <v>#VALUE!</v>
      </c>
      <c r="GD123" s="24" t="e">
        <f t="shared" si="232"/>
        <v>#VALUE!</v>
      </c>
      <c r="GE123" s="24" t="e">
        <f t="shared" si="233"/>
        <v>#VALUE!</v>
      </c>
      <c r="GF123" s="24">
        <f t="shared" si="217"/>
        <v>0</v>
      </c>
      <c r="GG123" s="24">
        <f t="shared" si="218"/>
        <v>0</v>
      </c>
      <c r="GH123" s="24">
        <f t="shared" si="219"/>
        <v>0</v>
      </c>
      <c r="GI123" s="24">
        <f t="shared" si="220"/>
        <v>0</v>
      </c>
      <c r="GJ123" s="24">
        <f t="shared" si="221"/>
        <v>2</v>
      </c>
      <c r="GK123" s="24">
        <f t="shared" si="222"/>
        <v>2</v>
      </c>
      <c r="GL123" s="24">
        <f t="shared" si="223"/>
        <v>2</v>
      </c>
      <c r="GM123" s="31">
        <f t="shared" si="224"/>
        <v>2</v>
      </c>
      <c r="GN123" s="13"/>
    </row>
    <row r="124" spans="1:197">
      <c r="A124" s="54"/>
      <c r="B124" s="54"/>
      <c r="C124" s="54"/>
      <c r="D124" s="54"/>
      <c r="E124" s="54"/>
      <c r="F124" s="54"/>
      <c r="G124" s="54"/>
      <c r="H124" s="54"/>
      <c r="I124" s="54"/>
      <c r="J124" s="54"/>
      <c r="K124" s="54"/>
      <c r="L124" s="54"/>
      <c r="M124" s="56"/>
      <c r="N124" s="54"/>
      <c r="O124" s="54"/>
      <c r="P124" s="54"/>
      <c r="Q124" s="56"/>
      <c r="R124" s="54"/>
      <c r="S124" s="54"/>
      <c r="T124" s="54"/>
      <c r="U124" s="56"/>
      <c r="V124" s="54"/>
      <c r="W124" s="54"/>
      <c r="X124" s="56"/>
      <c r="Y124" s="54"/>
      <c r="Z124" s="54"/>
      <c r="AA124" s="54"/>
      <c r="AB124" s="56"/>
      <c r="AC124" s="54"/>
      <c r="AD124" s="54"/>
      <c r="AE124" s="54"/>
      <c r="AF124" s="56"/>
      <c r="AG124" s="54"/>
      <c r="AH124" s="54"/>
      <c r="AI124" s="56"/>
      <c r="AJ124" s="54"/>
      <c r="AK124" s="54"/>
      <c r="AL124" s="56"/>
      <c r="AM124" s="54"/>
      <c r="AN124" s="54"/>
      <c r="AO124" s="54"/>
      <c r="AP124" s="54"/>
      <c r="AQ124" s="54"/>
      <c r="AR124" s="56"/>
      <c r="AS124" s="54"/>
      <c r="AT124" s="54"/>
      <c r="AU124" s="54"/>
      <c r="AV124" s="54"/>
      <c r="AW124" s="54"/>
      <c r="AX124" s="54"/>
      <c r="AY124" s="56"/>
      <c r="AZ124" s="54"/>
      <c r="BA124" s="54"/>
      <c r="BB124" s="54"/>
      <c r="BC124" s="100"/>
      <c r="BD124" s="8"/>
      <c r="BE124" s="8"/>
      <c r="BF124" s="28" t="s">
        <v>277</v>
      </c>
      <c r="BG124" s="28" t="s">
        <v>277</v>
      </c>
      <c r="BH124" s="28" t="s">
        <v>277</v>
      </c>
      <c r="BI124" s="28" t="s">
        <v>277</v>
      </c>
      <c r="BJ124" s="28" t="s">
        <v>277</v>
      </c>
      <c r="BK124" s="28" t="s">
        <v>277</v>
      </c>
      <c r="BL124" s="28" t="s">
        <v>277</v>
      </c>
      <c r="BM124" s="28" t="s">
        <v>277</v>
      </c>
      <c r="BN124" s="28" t="s">
        <v>277</v>
      </c>
      <c r="BO124" s="28" t="s">
        <v>277</v>
      </c>
      <c r="BP124" s="8"/>
      <c r="BQ124" s="22" t="str">
        <f t="shared" si="115"/>
        <v/>
      </c>
      <c r="BR124" s="22" t="str">
        <f>IF(FV124=FALSE,C124,"")</f>
        <v/>
      </c>
      <c r="BS124" s="22" t="str">
        <f>BR126</f>
        <v/>
      </c>
      <c r="BT124" s="22" t="str">
        <f t="shared" si="169"/>
        <v/>
      </c>
      <c r="BU124" s="22" t="str">
        <f t="shared" si="116"/>
        <v/>
      </c>
      <c r="BV124" s="22" t="str">
        <f t="shared" si="117"/>
        <v/>
      </c>
      <c r="BW124" s="22" t="str">
        <f t="shared" si="175"/>
        <v/>
      </c>
      <c r="BX124" s="22" t="str">
        <f t="shared" si="229"/>
        <v/>
      </c>
      <c r="BY124" s="22" t="str">
        <f t="shared" si="176"/>
        <v/>
      </c>
      <c r="BZ124" s="22" t="str">
        <f t="shared" si="177"/>
        <v/>
      </c>
      <c r="CA124" s="18"/>
      <c r="CB124" s="3" t="str">
        <f>IF(ET124=1, EQ124,"")</f>
        <v/>
      </c>
      <c r="CC124" s="3" t="str">
        <f>IF(ET124=1, ER124,"")</f>
        <v/>
      </c>
      <c r="CD124" s="3" t="str">
        <f>IF(ET124=1, ES124,"")</f>
        <v/>
      </c>
      <c r="CE124" s="3" t="str">
        <f>CB126</f>
        <v/>
      </c>
      <c r="CF124" s="3" t="str">
        <f>CC126</f>
        <v/>
      </c>
      <c r="CG124" s="3" t="str">
        <f>CD126</f>
        <v/>
      </c>
      <c r="CH124" s="3" t="str">
        <f t="shared" si="178"/>
        <v/>
      </c>
      <c r="CI124" s="8"/>
      <c r="CJ124" s="3" t="str">
        <f>IF(ET124=2,V124,"")</f>
        <v/>
      </c>
      <c r="CK124" s="3" t="str">
        <f>IF(ET124=2,W124,"")</f>
        <v/>
      </c>
      <c r="CL124" s="3" t="str">
        <f>CJ126</f>
        <v/>
      </c>
      <c r="CM124" s="3" t="str">
        <f>CK126</f>
        <v/>
      </c>
      <c r="CN124" s="8"/>
      <c r="CO124" s="3" t="str">
        <f>IF(ET124=3,AG124,"")</f>
        <v/>
      </c>
      <c r="CP124" s="3" t="str">
        <f>IF(ET124=3,AH124,"")</f>
        <v/>
      </c>
      <c r="CQ124" s="3" t="str">
        <f>CO126</f>
        <v/>
      </c>
      <c r="CR124" s="3" t="str">
        <f>CP126</f>
        <v/>
      </c>
      <c r="CS124" s="8"/>
      <c r="CT124" s="3" t="str">
        <f>IF(ET124=4,AJ124,"")</f>
        <v/>
      </c>
      <c r="CU124" s="3" t="str">
        <f>IF(ET124=4,AK124,"")</f>
        <v/>
      </c>
      <c r="CV124" s="3" t="str">
        <f>CT126</f>
        <v/>
      </c>
      <c r="CW124" s="3" t="str">
        <f>CU126</f>
        <v/>
      </c>
      <c r="CX124" s="8"/>
      <c r="CY124" s="3" t="str">
        <f>IF(ET124=5,AM124,"")</f>
        <v/>
      </c>
      <c r="CZ124" s="3" t="str">
        <f>IF(ET124=5,AN124,"")</f>
        <v/>
      </c>
      <c r="DA124" s="3" t="str">
        <f>IF(ET124=5,AO124,"")</f>
        <v/>
      </c>
      <c r="DB124" s="3" t="str">
        <f>CY126</f>
        <v/>
      </c>
      <c r="DC124" s="3" t="str">
        <f>CZ126</f>
        <v/>
      </c>
      <c r="DD124" s="3" t="str">
        <f>DA126</f>
        <v/>
      </c>
      <c r="DE124" s="3" t="str">
        <f>IF(ET124=5,AP124,"")</f>
        <v/>
      </c>
      <c r="DF124" s="3" t="str">
        <f>IF(ET124=5,AQ124,"")</f>
        <v/>
      </c>
      <c r="DG124" s="3" t="str">
        <f t="shared" si="179"/>
        <v/>
      </c>
      <c r="DH124" s="8"/>
      <c r="DI124" s="3" t="str">
        <f>IF(ET124=6,AS124,"")</f>
        <v/>
      </c>
      <c r="DJ124" s="3" t="str">
        <f>IF(ET124=6,AT124,"")</f>
        <v/>
      </c>
      <c r="DK124" s="3" t="str">
        <f>IF(ET124=6,AU124,"")</f>
        <v/>
      </c>
      <c r="DL124" s="3" t="str">
        <f>IF(ET124=6,AV124,"")</f>
        <v/>
      </c>
      <c r="DM124" s="3" t="str">
        <f>DI126</f>
        <v/>
      </c>
      <c r="DN124" s="3" t="str">
        <f>DJ126</f>
        <v/>
      </c>
      <c r="DO124" s="3" t="str">
        <f>DK126</f>
        <v/>
      </c>
      <c r="DP124" s="3" t="str">
        <f>DL126</f>
        <v/>
      </c>
      <c r="DQ124" s="3" t="str">
        <f>IF(ET124=6,AW124,"")</f>
        <v/>
      </c>
      <c r="DR124" s="3" t="str">
        <f>IF(ET124=6,AX124,"")</f>
        <v/>
      </c>
      <c r="DS124" s="3" t="str">
        <f t="shared" si="180"/>
        <v/>
      </c>
      <c r="DT124" s="8"/>
      <c r="DU124" s="3" t="str">
        <f>IF(ET124=7,AZ124,"")</f>
        <v/>
      </c>
      <c r="DV124" s="3" t="str">
        <f>IF(ET124=7,BA124,"")</f>
        <v/>
      </c>
      <c r="DW124" s="3" t="str">
        <f>IF(ET124=7,BB124,"")</f>
        <v/>
      </c>
      <c r="DX124" s="3" t="str">
        <f>IF(ET124=7,BC124,"")</f>
        <v/>
      </c>
      <c r="DY124" s="3" t="str">
        <f>DU126</f>
        <v/>
      </c>
      <c r="DZ124" s="3" t="str">
        <f>DV126</f>
        <v/>
      </c>
      <c r="EA124" s="3" t="str">
        <f>DW126</f>
        <v/>
      </c>
      <c r="EB124" s="3" t="str">
        <f>DX126</f>
        <v/>
      </c>
      <c r="EC124" s="3" t="str">
        <f t="shared" si="181"/>
        <v/>
      </c>
      <c r="ED124" s="8"/>
      <c r="EE124" s="28" t="s">
        <v>277</v>
      </c>
      <c r="EF124" s="28" t="s">
        <v>277</v>
      </c>
      <c r="EG124" s="28" t="s">
        <v>277</v>
      </c>
      <c r="EH124" s="28" t="s">
        <v>277</v>
      </c>
      <c r="EI124" s="28" t="s">
        <v>277</v>
      </c>
      <c r="EJ124" s="28" t="s">
        <v>277</v>
      </c>
      <c r="EK124" s="28" t="s">
        <v>277</v>
      </c>
      <c r="EL124" s="28" t="s">
        <v>277</v>
      </c>
      <c r="EM124" s="28" t="s">
        <v>277</v>
      </c>
      <c r="EN124" s="28" t="s">
        <v>277</v>
      </c>
      <c r="EO124" s="8"/>
      <c r="EP124" s="9"/>
      <c r="EQ124" s="10" t="str">
        <f t="shared" si="182"/>
        <v/>
      </c>
      <c r="ER124" s="11" t="str">
        <f t="shared" si="183"/>
        <v/>
      </c>
      <c r="ES124" s="10" t="str">
        <f t="shared" si="184"/>
        <v/>
      </c>
      <c r="ET124" s="10">
        <f t="shared" si="185"/>
        <v>0</v>
      </c>
      <c r="EU124" s="13"/>
      <c r="EV124" s="12" t="b">
        <f t="shared" si="186"/>
        <v>1</v>
      </c>
      <c r="EW124" s="3" t="b">
        <f t="shared" si="187"/>
        <v>1</v>
      </c>
      <c r="EX124" s="3" t="b">
        <f t="shared" si="188"/>
        <v>1</v>
      </c>
      <c r="EY124" s="3" t="b">
        <f t="shared" si="189"/>
        <v>1</v>
      </c>
      <c r="EZ124" s="3">
        <f t="shared" si="190"/>
        <v>0</v>
      </c>
      <c r="FA124" s="3">
        <f t="shared" si="191"/>
        <v>0</v>
      </c>
      <c r="FB124" s="3">
        <f t="shared" si="192"/>
        <v>0</v>
      </c>
      <c r="FC124" s="3">
        <f t="shared" si="193"/>
        <v>0</v>
      </c>
      <c r="FD124" s="3">
        <f t="shared" si="194"/>
        <v>0</v>
      </c>
      <c r="FE124" s="3" t="e">
        <f t="shared" si="195"/>
        <v>#VALUE!</v>
      </c>
      <c r="FF124" s="3">
        <f t="shared" si="196"/>
        <v>0</v>
      </c>
      <c r="FG124" s="3">
        <f t="shared" si="197"/>
        <v>0</v>
      </c>
      <c r="FH124" s="3" t="e">
        <f t="shared" si="198"/>
        <v>#VALUE!</v>
      </c>
      <c r="FI124" s="3" t="b">
        <f t="shared" si="199"/>
        <v>1</v>
      </c>
      <c r="FJ124" s="3" t="b">
        <f t="shared" si="200"/>
        <v>1</v>
      </c>
      <c r="FK124" s="3" t="b">
        <f t="shared" si="201"/>
        <v>1</v>
      </c>
      <c r="FL124" s="3" t="b">
        <f t="shared" si="202"/>
        <v>1</v>
      </c>
      <c r="FM124" s="3" t="b">
        <f t="shared" si="203"/>
        <v>1</v>
      </c>
      <c r="FN124" s="3" t="b">
        <f t="shared" si="204"/>
        <v>1</v>
      </c>
      <c r="FO124" s="3">
        <f t="shared" si="205"/>
        <v>0</v>
      </c>
      <c r="FP124" s="3">
        <f t="shared" si="206"/>
        <v>0</v>
      </c>
      <c r="FQ124" s="3">
        <f t="shared" si="207"/>
        <v>0</v>
      </c>
      <c r="FR124" s="3">
        <f t="shared" si="208"/>
        <v>0</v>
      </c>
      <c r="FS124" s="3">
        <f t="shared" si="209"/>
        <v>0</v>
      </c>
      <c r="FT124" s="3">
        <f t="shared" si="210"/>
        <v>0</v>
      </c>
      <c r="FU124" s="3">
        <f t="shared" si="211"/>
        <v>0</v>
      </c>
      <c r="FV124" s="21" t="b">
        <f t="shared" si="155"/>
        <v>1</v>
      </c>
      <c r="FW124" s="24">
        <f t="shared" si="212"/>
        <v>1</v>
      </c>
      <c r="FX124" s="24">
        <f t="shared" si="213"/>
        <v>0</v>
      </c>
      <c r="FY124" s="25" t="e">
        <f t="shared" si="214"/>
        <v>#VALUE!</v>
      </c>
      <c r="FZ124" s="24" t="e">
        <f t="shared" si="215"/>
        <v>#VALUE!</v>
      </c>
      <c r="GA124" s="24" t="e">
        <f t="shared" si="216"/>
        <v>#VALUE!</v>
      </c>
      <c r="GB124" s="24">
        <f t="shared" si="230"/>
        <v>1</v>
      </c>
      <c r="GC124" s="24" t="e">
        <f t="shared" si="231"/>
        <v>#VALUE!</v>
      </c>
      <c r="GD124" s="24" t="e">
        <f t="shared" si="232"/>
        <v>#VALUE!</v>
      </c>
      <c r="GE124" s="24" t="e">
        <f t="shared" si="233"/>
        <v>#VALUE!</v>
      </c>
      <c r="GF124" s="24">
        <f t="shared" si="217"/>
        <v>0</v>
      </c>
      <c r="GG124" s="24">
        <f t="shared" si="218"/>
        <v>0</v>
      </c>
      <c r="GH124" s="24">
        <f t="shared" si="219"/>
        <v>0</v>
      </c>
      <c r="GI124" s="24">
        <f t="shared" si="220"/>
        <v>0</v>
      </c>
      <c r="GJ124" s="24">
        <f t="shared" si="221"/>
        <v>2</v>
      </c>
      <c r="GK124" s="24">
        <f t="shared" si="222"/>
        <v>2</v>
      </c>
      <c r="GL124" s="24">
        <f t="shared" si="223"/>
        <v>2</v>
      </c>
      <c r="GM124" s="31">
        <f t="shared" si="224"/>
        <v>2</v>
      </c>
      <c r="GN124" s="13"/>
    </row>
    <row r="125" spans="1:197">
      <c r="A125" s="54"/>
      <c r="B125" s="54"/>
      <c r="C125" s="54"/>
      <c r="D125" s="54"/>
      <c r="E125" s="54"/>
      <c r="F125" s="54"/>
      <c r="G125" s="54"/>
      <c r="H125" s="54"/>
      <c r="I125" s="54"/>
      <c r="J125" s="54"/>
      <c r="K125" s="54"/>
      <c r="L125" s="54"/>
      <c r="M125" s="56"/>
      <c r="N125" s="54"/>
      <c r="O125" s="54"/>
      <c r="P125" s="54"/>
      <c r="Q125" s="56"/>
      <c r="R125" s="54"/>
      <c r="S125" s="54"/>
      <c r="T125" s="54"/>
      <c r="U125" s="56"/>
      <c r="V125" s="54"/>
      <c r="W125" s="54"/>
      <c r="X125" s="56"/>
      <c r="Y125" s="54"/>
      <c r="Z125" s="54"/>
      <c r="AA125" s="54"/>
      <c r="AB125" s="56"/>
      <c r="AC125" s="54"/>
      <c r="AD125" s="54"/>
      <c r="AE125" s="54"/>
      <c r="AF125" s="56"/>
      <c r="AG125" s="54"/>
      <c r="AH125" s="54"/>
      <c r="AI125" s="56"/>
      <c r="AJ125" s="54"/>
      <c r="AK125" s="54"/>
      <c r="AL125" s="56"/>
      <c r="AM125" s="54"/>
      <c r="AN125" s="54"/>
      <c r="AO125" s="54"/>
      <c r="AP125" s="54"/>
      <c r="AQ125" s="54"/>
      <c r="AR125" s="56"/>
      <c r="AS125" s="54"/>
      <c r="AT125" s="54"/>
      <c r="AU125" s="54"/>
      <c r="AV125" s="54"/>
      <c r="AW125" s="54"/>
      <c r="AX125" s="54"/>
      <c r="AY125" s="56"/>
      <c r="AZ125" s="54"/>
      <c r="BA125" s="54"/>
      <c r="BB125" s="54"/>
      <c r="BC125" s="100"/>
      <c r="BD125" s="8"/>
      <c r="BE125" s="8"/>
      <c r="BF125" s="28" t="s">
        <v>277</v>
      </c>
      <c r="BG125" s="28" t="s">
        <v>277</v>
      </c>
      <c r="BH125" s="28" t="s">
        <v>277</v>
      </c>
      <c r="BI125" s="28" t="s">
        <v>277</v>
      </c>
      <c r="BJ125" s="28" t="s">
        <v>277</v>
      </c>
      <c r="BK125" s="28" t="s">
        <v>277</v>
      </c>
      <c r="BL125" s="28" t="s">
        <v>277</v>
      </c>
      <c r="BM125" s="28" t="s">
        <v>277</v>
      </c>
      <c r="BN125" s="28" t="s">
        <v>277</v>
      </c>
      <c r="BO125" s="28" t="s">
        <v>277</v>
      </c>
      <c r="BP125" s="8"/>
      <c r="BQ125" s="22" t="str">
        <f t="shared" si="115"/>
        <v/>
      </c>
      <c r="BR125" s="22" t="str">
        <f>BR124</f>
        <v/>
      </c>
      <c r="BS125" s="22" t="str">
        <f>IF(FV124=FALSE,C126,"")</f>
        <v/>
      </c>
      <c r="BT125" s="22" t="str">
        <f t="shared" si="169"/>
        <v/>
      </c>
      <c r="BU125" s="22" t="str">
        <f t="shared" si="116"/>
        <v/>
      </c>
      <c r="BV125" s="22" t="str">
        <f t="shared" si="117"/>
        <v/>
      </c>
      <c r="BW125" s="22" t="str">
        <f t="shared" si="175"/>
        <v/>
      </c>
      <c r="BX125" s="22" t="str">
        <f t="shared" si="229"/>
        <v/>
      </c>
      <c r="BY125" s="22" t="str">
        <f t="shared" si="176"/>
        <v/>
      </c>
      <c r="BZ125" s="22" t="str">
        <f t="shared" si="177"/>
        <v/>
      </c>
      <c r="CA125" s="18"/>
      <c r="CB125" s="3" t="str">
        <f>CB124</f>
        <v/>
      </c>
      <c r="CC125" s="3" t="str">
        <f>CC124</f>
        <v/>
      </c>
      <c r="CD125" s="3" t="str">
        <f>CD124</f>
        <v/>
      </c>
      <c r="CE125" s="3" t="str">
        <f>IF(ET125=1,EQ126,"")</f>
        <v/>
      </c>
      <c r="CF125" s="3" t="str">
        <f>IF(ET125=1,ER126,"")</f>
        <v/>
      </c>
      <c r="CG125" s="3" t="str">
        <f>IF(ET125=1,ES126,"")</f>
        <v/>
      </c>
      <c r="CH125" s="3" t="str">
        <f t="shared" si="178"/>
        <v/>
      </c>
      <c r="CI125" s="8"/>
      <c r="CJ125" s="3" t="str">
        <f>CJ124</f>
        <v/>
      </c>
      <c r="CK125" s="3" t="str">
        <f>CK124</f>
        <v/>
      </c>
      <c r="CL125" s="3" t="str">
        <f>IF(ET126=2,V126,"")</f>
        <v/>
      </c>
      <c r="CM125" s="3" t="str">
        <f>IF(ET126=2,W126,"")</f>
        <v/>
      </c>
      <c r="CN125" s="8"/>
      <c r="CO125" s="3" t="str">
        <f>CO124</f>
        <v/>
      </c>
      <c r="CP125" s="3" t="str">
        <f>CP124</f>
        <v/>
      </c>
      <c r="CQ125" s="3" t="str">
        <f>IF(ET125=3,AG126,"")</f>
        <v/>
      </c>
      <c r="CR125" s="3" t="str">
        <f>IF(ET125=3,AH126,"")</f>
        <v/>
      </c>
      <c r="CS125" s="8"/>
      <c r="CT125" s="3" t="str">
        <f>CT124</f>
        <v/>
      </c>
      <c r="CU125" s="3" t="str">
        <f>CU124</f>
        <v/>
      </c>
      <c r="CV125" s="3" t="str">
        <f>IF(ET125=4,AJ126,"")</f>
        <v/>
      </c>
      <c r="CW125" s="3" t="str">
        <f>IF(ET125=4,AK126,"")</f>
        <v/>
      </c>
      <c r="CX125" s="8"/>
      <c r="CY125" s="3" t="str">
        <f>CY124</f>
        <v/>
      </c>
      <c r="CZ125" s="3" t="str">
        <f>CZ124</f>
        <v/>
      </c>
      <c r="DA125" s="3" t="str">
        <f>DA124</f>
        <v/>
      </c>
      <c r="DB125" s="3" t="str">
        <f>IF(ET125=5,AM126,"")</f>
        <v/>
      </c>
      <c r="DC125" s="3" t="str">
        <f>IF(ET125=5,AN126,"")</f>
        <v/>
      </c>
      <c r="DD125" s="3" t="str">
        <f>IF(ET125=5,AO126,"")</f>
        <v/>
      </c>
      <c r="DE125" s="3" t="str">
        <f>DE124</f>
        <v/>
      </c>
      <c r="DF125" s="3" t="str">
        <f>DF124</f>
        <v/>
      </c>
      <c r="DG125" s="3" t="str">
        <f t="shared" si="179"/>
        <v/>
      </c>
      <c r="DH125" s="8"/>
      <c r="DI125" s="3" t="str">
        <f>DI124</f>
        <v/>
      </c>
      <c r="DJ125" s="3" t="str">
        <f>DJ124</f>
        <v/>
      </c>
      <c r="DK125" s="3" t="str">
        <f>DK124</f>
        <v/>
      </c>
      <c r="DL125" s="3" t="str">
        <f>DL124</f>
        <v/>
      </c>
      <c r="DM125" s="3" t="str">
        <f>IF(ET124=6,AS126,"")</f>
        <v/>
      </c>
      <c r="DN125" s="3" t="str">
        <f>IF(ET124=6,AT126,"")</f>
        <v/>
      </c>
      <c r="DO125" s="3" t="str">
        <f>IF(ET124=6,AU126,"")</f>
        <v/>
      </c>
      <c r="DP125" s="3" t="str">
        <f>IF(ET124=6,AV126,"")</f>
        <v/>
      </c>
      <c r="DQ125" s="3" t="str">
        <f>DQ124</f>
        <v/>
      </c>
      <c r="DR125" s="3" t="str">
        <f>DR124</f>
        <v/>
      </c>
      <c r="DS125" s="3" t="str">
        <f t="shared" si="180"/>
        <v/>
      </c>
      <c r="DT125" s="8"/>
      <c r="DU125" s="3" t="str">
        <f>DU124</f>
        <v/>
      </c>
      <c r="DV125" s="3" t="str">
        <f>DV124</f>
        <v/>
      </c>
      <c r="DW125" s="3" t="str">
        <f>DW124</f>
        <v/>
      </c>
      <c r="DX125" s="3" t="str">
        <f>DX124</f>
        <v/>
      </c>
      <c r="DY125" s="3" t="str">
        <f>IF(ET124=7,AZ126,"")</f>
        <v/>
      </c>
      <c r="DZ125" s="3" t="str">
        <f>IF(ET124=7,BA126,"")</f>
        <v/>
      </c>
      <c r="EA125" s="3" t="str">
        <f>IF(ET124=7,BB126,"")</f>
        <v/>
      </c>
      <c r="EB125" s="3" t="str">
        <f>IF(ET124=7,BC126,"")</f>
        <v/>
      </c>
      <c r="EC125" s="3" t="str">
        <f t="shared" si="181"/>
        <v/>
      </c>
      <c r="ED125" s="8"/>
      <c r="EE125" s="28" t="s">
        <v>277</v>
      </c>
      <c r="EF125" s="28" t="s">
        <v>277</v>
      </c>
      <c r="EG125" s="28" t="s">
        <v>277</v>
      </c>
      <c r="EH125" s="28" t="s">
        <v>277</v>
      </c>
      <c r="EI125" s="28" t="s">
        <v>277</v>
      </c>
      <c r="EJ125" s="28" t="s">
        <v>277</v>
      </c>
      <c r="EK125" s="28" t="s">
        <v>277</v>
      </c>
      <c r="EL125" s="28" t="s">
        <v>277</v>
      </c>
      <c r="EM125" s="28" t="s">
        <v>277</v>
      </c>
      <c r="EN125" s="28" t="s">
        <v>277</v>
      </c>
      <c r="EO125" s="8"/>
      <c r="EP125" s="9"/>
      <c r="EQ125" s="10" t="str">
        <f t="shared" si="182"/>
        <v/>
      </c>
      <c r="ER125" s="11" t="str">
        <f t="shared" si="183"/>
        <v/>
      </c>
      <c r="ES125" s="10" t="str">
        <f t="shared" si="184"/>
        <v/>
      </c>
      <c r="ET125" s="10">
        <f t="shared" si="185"/>
        <v>0</v>
      </c>
      <c r="EU125" s="13"/>
      <c r="EV125" s="12" t="b">
        <f t="shared" si="186"/>
        <v>1</v>
      </c>
      <c r="EW125" s="3" t="b">
        <f t="shared" si="187"/>
        <v>1</v>
      </c>
      <c r="EX125" s="3" t="b">
        <f t="shared" si="188"/>
        <v>1</v>
      </c>
      <c r="EY125" s="3" t="b">
        <f t="shared" si="189"/>
        <v>1</v>
      </c>
      <c r="EZ125" s="3">
        <f t="shared" si="190"/>
        <v>0</v>
      </c>
      <c r="FA125" s="3">
        <f t="shared" si="191"/>
        <v>0</v>
      </c>
      <c r="FB125" s="3">
        <f t="shared" si="192"/>
        <v>0</v>
      </c>
      <c r="FC125" s="3">
        <f t="shared" si="193"/>
        <v>0</v>
      </c>
      <c r="FD125" s="3">
        <f t="shared" si="194"/>
        <v>0</v>
      </c>
      <c r="FE125" s="3" t="e">
        <f t="shared" si="195"/>
        <v>#VALUE!</v>
      </c>
      <c r="FF125" s="3">
        <f t="shared" si="196"/>
        <v>0</v>
      </c>
      <c r="FG125" s="3">
        <f t="shared" si="197"/>
        <v>0</v>
      </c>
      <c r="FH125" s="3" t="e">
        <f t="shared" si="198"/>
        <v>#VALUE!</v>
      </c>
      <c r="FI125" s="3" t="b">
        <f t="shared" si="199"/>
        <v>1</v>
      </c>
      <c r="FJ125" s="3" t="b">
        <f t="shared" si="200"/>
        <v>1</v>
      </c>
      <c r="FK125" s="3" t="b">
        <f t="shared" si="201"/>
        <v>1</v>
      </c>
      <c r="FL125" s="3" t="b">
        <f t="shared" si="202"/>
        <v>1</v>
      </c>
      <c r="FM125" s="3" t="b">
        <f t="shared" si="203"/>
        <v>1</v>
      </c>
      <c r="FN125" s="3" t="b">
        <f t="shared" si="204"/>
        <v>1</v>
      </c>
      <c r="FO125" s="3">
        <f t="shared" si="205"/>
        <v>0</v>
      </c>
      <c r="FP125" s="3">
        <f t="shared" si="206"/>
        <v>0</v>
      </c>
      <c r="FQ125" s="3">
        <f t="shared" si="207"/>
        <v>0</v>
      </c>
      <c r="FR125" s="3">
        <f t="shared" si="208"/>
        <v>0</v>
      </c>
      <c r="FS125" s="3">
        <f t="shared" si="209"/>
        <v>0</v>
      </c>
      <c r="FT125" s="3">
        <f t="shared" si="210"/>
        <v>0</v>
      </c>
      <c r="FU125" s="3">
        <f t="shared" si="211"/>
        <v>0</v>
      </c>
      <c r="FV125" s="21" t="b">
        <f t="shared" si="155"/>
        <v>1</v>
      </c>
      <c r="FW125" s="24">
        <f t="shared" si="212"/>
        <v>1</v>
      </c>
      <c r="FX125" s="24">
        <f t="shared" si="213"/>
        <v>0</v>
      </c>
      <c r="FY125" s="25" t="e">
        <f t="shared" si="214"/>
        <v>#VALUE!</v>
      </c>
      <c r="FZ125" s="24" t="e">
        <f t="shared" si="215"/>
        <v>#VALUE!</v>
      </c>
      <c r="GA125" s="24" t="e">
        <f t="shared" si="216"/>
        <v>#VALUE!</v>
      </c>
      <c r="GB125" s="24">
        <f t="shared" si="230"/>
        <v>1</v>
      </c>
      <c r="GC125" s="24" t="e">
        <f t="shared" si="231"/>
        <v>#VALUE!</v>
      </c>
      <c r="GD125" s="24" t="e">
        <f t="shared" si="232"/>
        <v>#VALUE!</v>
      </c>
      <c r="GE125" s="24" t="e">
        <f t="shared" si="233"/>
        <v>#VALUE!</v>
      </c>
      <c r="GF125" s="24">
        <f t="shared" si="217"/>
        <v>0</v>
      </c>
      <c r="GG125" s="24">
        <f t="shared" si="218"/>
        <v>0</v>
      </c>
      <c r="GH125" s="24">
        <f t="shared" si="219"/>
        <v>0</v>
      </c>
      <c r="GI125" s="24">
        <f t="shared" si="220"/>
        <v>0</v>
      </c>
      <c r="GJ125" s="24">
        <f t="shared" si="221"/>
        <v>2</v>
      </c>
      <c r="GK125" s="24">
        <f t="shared" si="222"/>
        <v>2</v>
      </c>
      <c r="GL125" s="24">
        <f t="shared" si="223"/>
        <v>2</v>
      </c>
      <c r="GM125" s="31">
        <f t="shared" si="224"/>
        <v>2</v>
      </c>
      <c r="GN125" s="13"/>
    </row>
    <row r="126" spans="1:197">
      <c r="A126" s="54"/>
      <c r="B126" s="54"/>
      <c r="C126" s="54"/>
      <c r="D126" s="54"/>
      <c r="E126" s="54"/>
      <c r="F126" s="54"/>
      <c r="G126" s="54"/>
      <c r="H126" s="54"/>
      <c r="I126" s="54"/>
      <c r="J126" s="54"/>
      <c r="K126" s="54"/>
      <c r="L126" s="54"/>
      <c r="M126" s="56"/>
      <c r="N126" s="54"/>
      <c r="O126" s="54"/>
      <c r="P126" s="54"/>
      <c r="Q126" s="56"/>
      <c r="R126" s="54"/>
      <c r="S126" s="54"/>
      <c r="T126" s="54"/>
      <c r="U126" s="56"/>
      <c r="V126" s="54"/>
      <c r="W126" s="54"/>
      <c r="X126" s="56"/>
      <c r="Y126" s="54"/>
      <c r="Z126" s="54"/>
      <c r="AA126" s="54"/>
      <c r="AB126" s="56"/>
      <c r="AC126" s="54"/>
      <c r="AD126" s="54"/>
      <c r="AE126" s="54"/>
      <c r="AF126" s="56"/>
      <c r="AG126" s="54"/>
      <c r="AH126" s="54"/>
      <c r="AI126" s="56"/>
      <c r="AJ126" s="54"/>
      <c r="AK126" s="54"/>
      <c r="AL126" s="56"/>
      <c r="AM126" s="54"/>
      <c r="AN126" s="54"/>
      <c r="AO126" s="54"/>
      <c r="AP126" s="54"/>
      <c r="AQ126" s="54"/>
      <c r="AR126" s="56"/>
      <c r="AS126" s="54"/>
      <c r="AT126" s="54"/>
      <c r="AU126" s="54"/>
      <c r="AV126" s="54"/>
      <c r="AW126" s="54"/>
      <c r="AX126" s="54"/>
      <c r="AY126" s="56"/>
      <c r="AZ126" s="54"/>
      <c r="BA126" s="54"/>
      <c r="BB126" s="54"/>
      <c r="BC126" s="100"/>
      <c r="BD126" s="8"/>
      <c r="BE126" s="8"/>
      <c r="BF126" s="28" t="s">
        <v>277</v>
      </c>
      <c r="BG126" s="28" t="s">
        <v>277</v>
      </c>
      <c r="BH126" s="28" t="s">
        <v>277</v>
      </c>
      <c r="BI126" s="28" t="s">
        <v>277</v>
      </c>
      <c r="BJ126" s="28" t="s">
        <v>277</v>
      </c>
      <c r="BK126" s="28" t="s">
        <v>277</v>
      </c>
      <c r="BL126" s="28" t="s">
        <v>277</v>
      </c>
      <c r="BM126" s="28" t="s">
        <v>277</v>
      </c>
      <c r="BN126" s="28" t="s">
        <v>277</v>
      </c>
      <c r="BO126" s="28" t="s">
        <v>277</v>
      </c>
      <c r="BP126" s="8"/>
      <c r="BQ126" s="22" t="str">
        <f t="shared" si="115"/>
        <v/>
      </c>
      <c r="BR126" s="22" t="str">
        <f>IF(FV124=FALSE,C125,"")</f>
        <v/>
      </c>
      <c r="BS126" s="22" t="str">
        <f>BS125</f>
        <v/>
      </c>
      <c r="BT126" s="22" t="str">
        <f t="shared" si="169"/>
        <v/>
      </c>
      <c r="BU126" s="22" t="str">
        <f t="shared" si="116"/>
        <v/>
      </c>
      <c r="BV126" s="22" t="str">
        <f t="shared" si="117"/>
        <v/>
      </c>
      <c r="BW126" s="22" t="str">
        <f t="shared" si="175"/>
        <v/>
      </c>
      <c r="BX126" s="22" t="str">
        <f t="shared" si="229"/>
        <v/>
      </c>
      <c r="BY126" s="22" t="str">
        <f t="shared" si="176"/>
        <v/>
      </c>
      <c r="BZ126" s="22" t="str">
        <f t="shared" si="177"/>
        <v/>
      </c>
      <c r="CA126" s="18"/>
      <c r="CB126" s="3" t="str">
        <f>IF(ET124=1, EQ125,"")</f>
        <v/>
      </c>
      <c r="CC126" s="3" t="str">
        <f>IF(ET124=1, ER125,"")</f>
        <v/>
      </c>
      <c r="CD126" s="3" t="str">
        <f>IF(ET124=1, ES125,"")</f>
        <v/>
      </c>
      <c r="CE126" s="3" t="str">
        <f>CE125</f>
        <v/>
      </c>
      <c r="CF126" s="3" t="str">
        <f>CF125</f>
        <v/>
      </c>
      <c r="CG126" s="3" t="str">
        <f>CG125</f>
        <v/>
      </c>
      <c r="CH126" s="3" t="str">
        <f t="shared" si="178"/>
        <v/>
      </c>
      <c r="CI126" s="8"/>
      <c r="CJ126" s="3" t="str">
        <f>IF(ET126=2,V125,"")</f>
        <v/>
      </c>
      <c r="CK126" s="3" t="str">
        <f>IF(ET126=2,W125,"")</f>
        <v/>
      </c>
      <c r="CL126" s="3" t="str">
        <f>CL125</f>
        <v/>
      </c>
      <c r="CM126" s="3" t="str">
        <f>CM125</f>
        <v/>
      </c>
      <c r="CN126" s="8"/>
      <c r="CO126" s="3" t="str">
        <f>IF(ET126=3,AG125,"")</f>
        <v/>
      </c>
      <c r="CP126" s="3" t="str">
        <f>IF(ET126=3,AH125,"")</f>
        <v/>
      </c>
      <c r="CQ126" s="3" t="str">
        <f>CQ125</f>
        <v/>
      </c>
      <c r="CR126" s="3" t="str">
        <f>CR125</f>
        <v/>
      </c>
      <c r="CS126" s="8"/>
      <c r="CT126" s="3" t="str">
        <f>IF(ET126=4,AJ125,"")</f>
        <v/>
      </c>
      <c r="CU126" s="3" t="str">
        <f>IF(ET126=4,AK125,"")</f>
        <v/>
      </c>
      <c r="CV126" s="3" t="str">
        <f>CV125</f>
        <v/>
      </c>
      <c r="CW126" s="3" t="str">
        <f>CW125</f>
        <v/>
      </c>
      <c r="CX126" s="8"/>
      <c r="CY126" s="3" t="str">
        <f>IF(ET126=5,AM125,"")</f>
        <v/>
      </c>
      <c r="CZ126" s="3" t="str">
        <f>IF(ET126=5,AN125,"")</f>
        <v/>
      </c>
      <c r="DA126" s="3" t="str">
        <f>IF(ET126=5,AO125,"")</f>
        <v/>
      </c>
      <c r="DB126" s="3" t="str">
        <f>DB125</f>
        <v/>
      </c>
      <c r="DC126" s="3" t="str">
        <f>DC125</f>
        <v/>
      </c>
      <c r="DD126" s="3" t="str">
        <f>DD125</f>
        <v/>
      </c>
      <c r="DE126" s="3" t="str">
        <f>DE125</f>
        <v/>
      </c>
      <c r="DF126" s="3" t="str">
        <f>DF125</f>
        <v/>
      </c>
      <c r="DG126" s="3" t="str">
        <f t="shared" si="179"/>
        <v/>
      </c>
      <c r="DH126" s="8"/>
      <c r="DI126" s="3" t="str">
        <f>IF(ET124=6,AS125,"")</f>
        <v/>
      </c>
      <c r="DJ126" s="3" t="str">
        <f>IF(ET124=6,AT125,"")</f>
        <v/>
      </c>
      <c r="DK126" s="3" t="str">
        <f>IF(ET124=6,AU125,"")</f>
        <v/>
      </c>
      <c r="DL126" s="3" t="str">
        <f>IF(ET124=6,AV125,"")</f>
        <v/>
      </c>
      <c r="DM126" s="3" t="str">
        <f>DM125</f>
        <v/>
      </c>
      <c r="DN126" s="3" t="str">
        <f>DN125</f>
        <v/>
      </c>
      <c r="DO126" s="3" t="str">
        <f>DO125</f>
        <v/>
      </c>
      <c r="DP126" s="3" t="str">
        <f>DP125</f>
        <v/>
      </c>
      <c r="DQ126" s="3" t="str">
        <f>DQ125</f>
        <v/>
      </c>
      <c r="DR126" s="3" t="str">
        <f>DR125</f>
        <v/>
      </c>
      <c r="DS126" s="3" t="str">
        <f t="shared" si="180"/>
        <v/>
      </c>
      <c r="DT126" s="8"/>
      <c r="DU126" s="3" t="str">
        <f>IF(ET124=7,AZ125,"")</f>
        <v/>
      </c>
      <c r="DV126" s="3" t="str">
        <f>IF(ET124=7,BA125,"")</f>
        <v/>
      </c>
      <c r="DW126" s="3" t="str">
        <f>IF(ET124=7,BB125,"")</f>
        <v/>
      </c>
      <c r="DX126" s="3" t="str">
        <f>IF(ET124=7,BC125,"")</f>
        <v/>
      </c>
      <c r="DY126" s="3" t="str">
        <f>DY125</f>
        <v/>
      </c>
      <c r="DZ126" s="3" t="str">
        <f>DZ125</f>
        <v/>
      </c>
      <c r="EA126" s="3" t="str">
        <f>EA125</f>
        <v/>
      </c>
      <c r="EB126" s="3" t="str">
        <f>EB125</f>
        <v/>
      </c>
      <c r="EC126" s="3" t="str">
        <f t="shared" si="181"/>
        <v/>
      </c>
      <c r="ED126" s="8"/>
      <c r="EE126" s="28" t="s">
        <v>277</v>
      </c>
      <c r="EF126" s="28" t="s">
        <v>277</v>
      </c>
      <c r="EG126" s="28" t="s">
        <v>277</v>
      </c>
      <c r="EH126" s="28" t="s">
        <v>277</v>
      </c>
      <c r="EI126" s="28" t="s">
        <v>277</v>
      </c>
      <c r="EJ126" s="28" t="s">
        <v>277</v>
      </c>
      <c r="EK126" s="28" t="s">
        <v>277</v>
      </c>
      <c r="EL126" s="28" t="s">
        <v>277</v>
      </c>
      <c r="EM126" s="28" t="s">
        <v>277</v>
      </c>
      <c r="EN126" s="28" t="s">
        <v>277</v>
      </c>
      <c r="EO126" s="8"/>
      <c r="EP126" s="9"/>
      <c r="EQ126" s="10" t="str">
        <f t="shared" si="182"/>
        <v/>
      </c>
      <c r="ER126" s="11" t="str">
        <f t="shared" si="183"/>
        <v/>
      </c>
      <c r="ES126" s="10" t="str">
        <f t="shared" si="184"/>
        <v/>
      </c>
      <c r="ET126" s="10">
        <f t="shared" si="185"/>
        <v>0</v>
      </c>
      <c r="EU126" s="13"/>
      <c r="EV126" s="12" t="b">
        <f t="shared" si="186"/>
        <v>1</v>
      </c>
      <c r="EW126" s="3" t="b">
        <f t="shared" si="187"/>
        <v>1</v>
      </c>
      <c r="EX126" s="3" t="b">
        <f t="shared" si="188"/>
        <v>1</v>
      </c>
      <c r="EY126" s="3" t="b">
        <f t="shared" si="189"/>
        <v>1</v>
      </c>
      <c r="EZ126" s="3">
        <f t="shared" si="190"/>
        <v>0</v>
      </c>
      <c r="FA126" s="3">
        <f t="shared" si="191"/>
        <v>0</v>
      </c>
      <c r="FB126" s="3">
        <f t="shared" si="192"/>
        <v>0</v>
      </c>
      <c r="FC126" s="3">
        <f t="shared" si="193"/>
        <v>0</v>
      </c>
      <c r="FD126" s="3">
        <f t="shared" si="194"/>
        <v>0</v>
      </c>
      <c r="FE126" s="3" t="e">
        <f t="shared" si="195"/>
        <v>#VALUE!</v>
      </c>
      <c r="FF126" s="3">
        <f t="shared" si="196"/>
        <v>0</v>
      </c>
      <c r="FG126" s="3">
        <f t="shared" si="197"/>
        <v>0</v>
      </c>
      <c r="FH126" s="3" t="e">
        <f t="shared" si="198"/>
        <v>#VALUE!</v>
      </c>
      <c r="FI126" s="3" t="b">
        <f t="shared" si="199"/>
        <v>1</v>
      </c>
      <c r="FJ126" s="3" t="b">
        <f t="shared" si="200"/>
        <v>1</v>
      </c>
      <c r="FK126" s="3" t="b">
        <f t="shared" si="201"/>
        <v>1</v>
      </c>
      <c r="FL126" s="3" t="b">
        <f t="shared" si="202"/>
        <v>1</v>
      </c>
      <c r="FM126" s="3" t="b">
        <f t="shared" si="203"/>
        <v>1</v>
      </c>
      <c r="FN126" s="3" t="b">
        <f t="shared" si="204"/>
        <v>1</v>
      </c>
      <c r="FO126" s="3">
        <f t="shared" si="205"/>
        <v>0</v>
      </c>
      <c r="FP126" s="3">
        <f t="shared" si="206"/>
        <v>0</v>
      </c>
      <c r="FQ126" s="3">
        <f t="shared" si="207"/>
        <v>0</v>
      </c>
      <c r="FR126" s="3">
        <f t="shared" si="208"/>
        <v>0</v>
      </c>
      <c r="FS126" s="3">
        <f t="shared" si="209"/>
        <v>0</v>
      </c>
      <c r="FT126" s="3">
        <f t="shared" si="210"/>
        <v>0</v>
      </c>
      <c r="FU126" s="3">
        <f t="shared" si="211"/>
        <v>0</v>
      </c>
      <c r="FV126" s="21" t="b">
        <f t="shared" si="155"/>
        <v>1</v>
      </c>
      <c r="FW126" s="24">
        <f t="shared" si="212"/>
        <v>1</v>
      </c>
      <c r="FX126" s="24">
        <f t="shared" si="213"/>
        <v>0</v>
      </c>
      <c r="FY126" s="25" t="e">
        <f t="shared" si="214"/>
        <v>#VALUE!</v>
      </c>
      <c r="FZ126" s="24" t="e">
        <f t="shared" si="215"/>
        <v>#VALUE!</v>
      </c>
      <c r="GA126" s="24" t="e">
        <f t="shared" si="216"/>
        <v>#VALUE!</v>
      </c>
      <c r="GB126" s="24">
        <f t="shared" si="230"/>
        <v>1</v>
      </c>
      <c r="GC126" s="24" t="e">
        <f t="shared" si="231"/>
        <v>#VALUE!</v>
      </c>
      <c r="GD126" s="24" t="e">
        <f t="shared" si="232"/>
        <v>#VALUE!</v>
      </c>
      <c r="GE126" s="24" t="e">
        <f t="shared" si="233"/>
        <v>#VALUE!</v>
      </c>
      <c r="GF126" s="24">
        <f t="shared" si="217"/>
        <v>0</v>
      </c>
      <c r="GG126" s="24">
        <f t="shared" si="218"/>
        <v>0</v>
      </c>
      <c r="GH126" s="24">
        <f t="shared" si="219"/>
        <v>0</v>
      </c>
      <c r="GI126" s="24">
        <f t="shared" si="220"/>
        <v>0</v>
      </c>
      <c r="GJ126" s="24">
        <f t="shared" si="221"/>
        <v>2</v>
      </c>
      <c r="GK126" s="24">
        <f t="shared" si="222"/>
        <v>2</v>
      </c>
      <c r="GL126" s="24">
        <f t="shared" si="223"/>
        <v>2</v>
      </c>
      <c r="GM126" s="31">
        <f t="shared" si="224"/>
        <v>2</v>
      </c>
      <c r="GN126" s="13"/>
    </row>
    <row r="127" spans="1:197">
      <c r="A127" s="54"/>
      <c r="B127" s="54"/>
      <c r="C127" s="54"/>
      <c r="D127" s="54"/>
      <c r="E127" s="54"/>
      <c r="F127" s="54"/>
      <c r="G127" s="54"/>
      <c r="H127" s="54"/>
      <c r="I127" s="54"/>
      <c r="J127" s="54"/>
      <c r="K127" s="54"/>
      <c r="L127" s="54"/>
      <c r="M127" s="56"/>
      <c r="N127" s="54"/>
      <c r="O127" s="54"/>
      <c r="P127" s="54"/>
      <c r="Q127" s="56"/>
      <c r="R127" s="54"/>
      <c r="S127" s="54"/>
      <c r="T127" s="54"/>
      <c r="U127" s="56"/>
      <c r="V127" s="54"/>
      <c r="W127" s="54"/>
      <c r="X127" s="56"/>
      <c r="Y127" s="54"/>
      <c r="Z127" s="54"/>
      <c r="AA127" s="54"/>
      <c r="AB127" s="56"/>
      <c r="AC127" s="54"/>
      <c r="AD127" s="54"/>
      <c r="AE127" s="54"/>
      <c r="AF127" s="56"/>
      <c r="AG127" s="54"/>
      <c r="AH127" s="54"/>
      <c r="AI127" s="56"/>
      <c r="AJ127" s="54"/>
      <c r="AK127" s="54"/>
      <c r="AL127" s="56"/>
      <c r="AM127" s="54"/>
      <c r="AN127" s="54"/>
      <c r="AO127" s="54"/>
      <c r="AP127" s="54"/>
      <c r="AQ127" s="54"/>
      <c r="AR127" s="56"/>
      <c r="AS127" s="54"/>
      <c r="AT127" s="54"/>
      <c r="AU127" s="54"/>
      <c r="AV127" s="54"/>
      <c r="AW127" s="54"/>
      <c r="AX127" s="54"/>
      <c r="AY127" s="56"/>
      <c r="AZ127" s="54"/>
      <c r="BA127" s="54"/>
      <c r="BB127" s="54"/>
      <c r="BC127" s="100"/>
      <c r="BD127" s="8"/>
      <c r="BE127" s="8"/>
      <c r="BF127" s="28" t="s">
        <v>277</v>
      </c>
      <c r="BG127" s="28" t="s">
        <v>277</v>
      </c>
      <c r="BH127" s="28" t="s">
        <v>277</v>
      </c>
      <c r="BI127" s="28" t="s">
        <v>277</v>
      </c>
      <c r="BJ127" s="28" t="s">
        <v>277</v>
      </c>
      <c r="BK127" s="28" t="s">
        <v>277</v>
      </c>
      <c r="BL127" s="28" t="s">
        <v>277</v>
      </c>
      <c r="BM127" s="28" t="s">
        <v>277</v>
      </c>
      <c r="BN127" s="28" t="s">
        <v>277</v>
      </c>
      <c r="BO127" s="28" t="s">
        <v>277</v>
      </c>
      <c r="BP127" s="8"/>
      <c r="BQ127" s="22" t="str">
        <f t="shared" si="115"/>
        <v/>
      </c>
      <c r="BR127" s="22" t="str">
        <f>IF(FV127=FALSE,C127,"")</f>
        <v/>
      </c>
      <c r="BS127" s="22" t="str">
        <f>BR129</f>
        <v/>
      </c>
      <c r="BT127" s="22" t="str">
        <f t="shared" si="169"/>
        <v/>
      </c>
      <c r="BU127" s="22" t="str">
        <f t="shared" si="116"/>
        <v/>
      </c>
      <c r="BV127" s="22" t="str">
        <f t="shared" si="117"/>
        <v/>
      </c>
      <c r="BW127" s="22" t="str">
        <f t="shared" si="175"/>
        <v/>
      </c>
      <c r="BX127" s="22" t="str">
        <f t="shared" si="229"/>
        <v/>
      </c>
      <c r="BY127" s="22" t="str">
        <f t="shared" si="176"/>
        <v/>
      </c>
      <c r="BZ127" s="22" t="str">
        <f t="shared" si="177"/>
        <v/>
      </c>
      <c r="CA127" s="18"/>
      <c r="CB127" s="3" t="str">
        <f>IF(ET127=1, EQ127,"")</f>
        <v/>
      </c>
      <c r="CC127" s="3" t="str">
        <f>IF(ET127=1, ER127,"")</f>
        <v/>
      </c>
      <c r="CD127" s="3" t="str">
        <f>IF(ET127=1, ES127,"")</f>
        <v/>
      </c>
      <c r="CE127" s="3" t="str">
        <f>CB129</f>
        <v/>
      </c>
      <c r="CF127" s="3" t="str">
        <f>CC129</f>
        <v/>
      </c>
      <c r="CG127" s="3" t="str">
        <f>CD129</f>
        <v/>
      </c>
      <c r="CH127" s="3" t="str">
        <f t="shared" si="178"/>
        <v/>
      </c>
      <c r="CI127" s="8"/>
      <c r="CJ127" s="3" t="str">
        <f>IF(ET127=2,V127,"")</f>
        <v/>
      </c>
      <c r="CK127" s="3" t="str">
        <f>IF(ET127=2,W127,"")</f>
        <v/>
      </c>
      <c r="CL127" s="3" t="str">
        <f>CJ129</f>
        <v/>
      </c>
      <c r="CM127" s="3" t="str">
        <f>CK129</f>
        <v/>
      </c>
      <c r="CN127" s="8"/>
      <c r="CO127" s="3" t="str">
        <f>IF(ET127=3,AG127,"")</f>
        <v/>
      </c>
      <c r="CP127" s="3" t="str">
        <f>IF(ET127=3,AH127,"")</f>
        <v/>
      </c>
      <c r="CQ127" s="3" t="str">
        <f>CO129</f>
        <v/>
      </c>
      <c r="CR127" s="3" t="str">
        <f>CP129</f>
        <v/>
      </c>
      <c r="CS127" s="8"/>
      <c r="CT127" s="3" t="str">
        <f>IF(ET127=4,AJ127,"")</f>
        <v/>
      </c>
      <c r="CU127" s="3" t="str">
        <f>IF(ET127=4,AK127,"")</f>
        <v/>
      </c>
      <c r="CV127" s="3" t="str">
        <f>CT129</f>
        <v/>
      </c>
      <c r="CW127" s="3" t="str">
        <f>CU129</f>
        <v/>
      </c>
      <c r="CX127" s="8"/>
      <c r="CY127" s="3" t="str">
        <f>IF(ET127=5,AM127,"")</f>
        <v/>
      </c>
      <c r="CZ127" s="3" t="str">
        <f>IF(ET127=5,AN127,"")</f>
        <v/>
      </c>
      <c r="DA127" s="3" t="str">
        <f>IF(ET127=5,AO127,"")</f>
        <v/>
      </c>
      <c r="DB127" s="3" t="str">
        <f>CY129</f>
        <v/>
      </c>
      <c r="DC127" s="3" t="str">
        <f>CZ129</f>
        <v/>
      </c>
      <c r="DD127" s="3" t="str">
        <f>DA129</f>
        <v/>
      </c>
      <c r="DE127" s="3" t="str">
        <f>IF(ET127=5,AP127,"")</f>
        <v/>
      </c>
      <c r="DF127" s="3" t="str">
        <f>IF(ET127=5,AQ127,"")</f>
        <v/>
      </c>
      <c r="DG127" s="3" t="str">
        <f t="shared" si="179"/>
        <v/>
      </c>
      <c r="DH127" s="8"/>
      <c r="DI127" s="3" t="str">
        <f>IF(ET127=6,AS127,"")</f>
        <v/>
      </c>
      <c r="DJ127" s="3" t="str">
        <f>IF(ET127=6,AT127,"")</f>
        <v/>
      </c>
      <c r="DK127" s="3" t="str">
        <f>IF(ET127=6,AU127,"")</f>
        <v/>
      </c>
      <c r="DL127" s="3" t="str">
        <f>IF(ET127=6,AV127,"")</f>
        <v/>
      </c>
      <c r="DM127" s="3" t="str">
        <f>DI129</f>
        <v/>
      </c>
      <c r="DN127" s="3" t="str">
        <f>DJ129</f>
        <v/>
      </c>
      <c r="DO127" s="3" t="str">
        <f>DK129</f>
        <v/>
      </c>
      <c r="DP127" s="3" t="str">
        <f>DL129</f>
        <v/>
      </c>
      <c r="DQ127" s="3" t="str">
        <f>IF(ET127=6,AW127,"")</f>
        <v/>
      </c>
      <c r="DR127" s="3" t="str">
        <f>IF(ET127=6,AX127,"")</f>
        <v/>
      </c>
      <c r="DS127" s="3" t="str">
        <f t="shared" si="180"/>
        <v/>
      </c>
      <c r="DT127" s="8"/>
      <c r="DU127" s="3" t="str">
        <f>IF(ET127=7,AZ127,"")</f>
        <v/>
      </c>
      <c r="DV127" s="3" t="str">
        <f>IF(ET127=7,BA127,"")</f>
        <v/>
      </c>
      <c r="DW127" s="3" t="str">
        <f>IF(ET127=7,BB127,"")</f>
        <v/>
      </c>
      <c r="DX127" s="3" t="str">
        <f>IF(ET127=7,BC127,"")</f>
        <v/>
      </c>
      <c r="DY127" s="3" t="str">
        <f>DU129</f>
        <v/>
      </c>
      <c r="DZ127" s="3" t="str">
        <f>DV129</f>
        <v/>
      </c>
      <c r="EA127" s="3" t="str">
        <f>DW129</f>
        <v/>
      </c>
      <c r="EB127" s="3" t="str">
        <f>DX129</f>
        <v/>
      </c>
      <c r="EC127" s="3" t="str">
        <f t="shared" si="181"/>
        <v/>
      </c>
      <c r="ED127" s="8"/>
      <c r="EE127" s="28" t="s">
        <v>277</v>
      </c>
      <c r="EF127" s="28" t="s">
        <v>277</v>
      </c>
      <c r="EG127" s="28" t="s">
        <v>277</v>
      </c>
      <c r="EH127" s="28" t="s">
        <v>277</v>
      </c>
      <c r="EI127" s="28" t="s">
        <v>277</v>
      </c>
      <c r="EJ127" s="28" t="s">
        <v>277</v>
      </c>
      <c r="EK127" s="28" t="s">
        <v>277</v>
      </c>
      <c r="EL127" s="28" t="s">
        <v>277</v>
      </c>
      <c r="EM127" s="28" t="s">
        <v>277</v>
      </c>
      <c r="EN127" s="28" t="s">
        <v>277</v>
      </c>
      <c r="EO127" s="8"/>
      <c r="EP127" s="9"/>
      <c r="EQ127" s="10" t="str">
        <f t="shared" si="182"/>
        <v/>
      </c>
      <c r="ER127" s="11" t="str">
        <f t="shared" si="183"/>
        <v/>
      </c>
      <c r="ES127" s="10" t="str">
        <f t="shared" si="184"/>
        <v/>
      </c>
      <c r="ET127" s="10">
        <f t="shared" si="185"/>
        <v>0</v>
      </c>
      <c r="EU127" s="13"/>
      <c r="EV127" s="12" t="b">
        <f t="shared" si="186"/>
        <v>1</v>
      </c>
      <c r="EW127" s="3" t="b">
        <f t="shared" si="187"/>
        <v>1</v>
      </c>
      <c r="EX127" s="3" t="b">
        <f t="shared" si="188"/>
        <v>1</v>
      </c>
      <c r="EY127" s="3" t="b">
        <f t="shared" si="189"/>
        <v>1</v>
      </c>
      <c r="EZ127" s="3">
        <f t="shared" si="190"/>
        <v>0</v>
      </c>
      <c r="FA127" s="3">
        <f t="shared" si="191"/>
        <v>0</v>
      </c>
      <c r="FB127" s="3">
        <f t="shared" si="192"/>
        <v>0</v>
      </c>
      <c r="FC127" s="3">
        <f t="shared" si="193"/>
        <v>0</v>
      </c>
      <c r="FD127" s="3">
        <f t="shared" si="194"/>
        <v>0</v>
      </c>
      <c r="FE127" s="3" t="e">
        <f t="shared" si="195"/>
        <v>#VALUE!</v>
      </c>
      <c r="FF127" s="3">
        <f t="shared" si="196"/>
        <v>0</v>
      </c>
      <c r="FG127" s="3">
        <f t="shared" si="197"/>
        <v>0</v>
      </c>
      <c r="FH127" s="3" t="e">
        <f t="shared" si="198"/>
        <v>#VALUE!</v>
      </c>
      <c r="FI127" s="3" t="b">
        <f t="shared" si="199"/>
        <v>1</v>
      </c>
      <c r="FJ127" s="3" t="b">
        <f t="shared" si="200"/>
        <v>1</v>
      </c>
      <c r="FK127" s="3" t="b">
        <f t="shared" si="201"/>
        <v>1</v>
      </c>
      <c r="FL127" s="3" t="b">
        <f t="shared" si="202"/>
        <v>1</v>
      </c>
      <c r="FM127" s="3" t="b">
        <f t="shared" si="203"/>
        <v>1</v>
      </c>
      <c r="FN127" s="3" t="b">
        <f t="shared" si="204"/>
        <v>1</v>
      </c>
      <c r="FO127" s="3">
        <f t="shared" si="205"/>
        <v>0</v>
      </c>
      <c r="FP127" s="3">
        <f t="shared" si="206"/>
        <v>0</v>
      </c>
      <c r="FQ127" s="3">
        <f t="shared" si="207"/>
        <v>0</v>
      </c>
      <c r="FR127" s="3">
        <f t="shared" si="208"/>
        <v>0</v>
      </c>
      <c r="FS127" s="3">
        <f t="shared" si="209"/>
        <v>0</v>
      </c>
      <c r="FT127" s="3">
        <f t="shared" si="210"/>
        <v>0</v>
      </c>
      <c r="FU127" s="3">
        <f t="shared" si="211"/>
        <v>0</v>
      </c>
      <c r="FV127" s="21" t="b">
        <f t="shared" si="155"/>
        <v>1</v>
      </c>
      <c r="FW127" s="24">
        <f t="shared" si="212"/>
        <v>1</v>
      </c>
      <c r="FX127" s="24">
        <f t="shared" si="213"/>
        <v>0</v>
      </c>
      <c r="FY127" s="25" t="e">
        <f t="shared" si="214"/>
        <v>#VALUE!</v>
      </c>
      <c r="FZ127" s="24" t="e">
        <f t="shared" si="215"/>
        <v>#VALUE!</v>
      </c>
      <c r="GA127" s="24" t="e">
        <f t="shared" si="216"/>
        <v>#VALUE!</v>
      </c>
      <c r="GB127" s="24">
        <f t="shared" si="230"/>
        <v>1</v>
      </c>
      <c r="GC127" s="24" t="e">
        <f t="shared" si="231"/>
        <v>#VALUE!</v>
      </c>
      <c r="GD127" s="24" t="e">
        <f t="shared" si="232"/>
        <v>#VALUE!</v>
      </c>
      <c r="GE127" s="24" t="e">
        <f t="shared" si="233"/>
        <v>#VALUE!</v>
      </c>
      <c r="GF127" s="24">
        <f t="shared" si="217"/>
        <v>0</v>
      </c>
      <c r="GG127" s="24">
        <f t="shared" si="218"/>
        <v>0</v>
      </c>
      <c r="GH127" s="24">
        <f t="shared" si="219"/>
        <v>0</v>
      </c>
      <c r="GI127" s="24">
        <f t="shared" si="220"/>
        <v>0</v>
      </c>
      <c r="GJ127" s="24">
        <f t="shared" si="221"/>
        <v>2</v>
      </c>
      <c r="GK127" s="24">
        <f t="shared" si="222"/>
        <v>2</v>
      </c>
      <c r="GL127" s="24">
        <f t="shared" si="223"/>
        <v>2</v>
      </c>
      <c r="GM127" s="31">
        <f t="shared" si="224"/>
        <v>2</v>
      </c>
      <c r="GN127" s="13"/>
    </row>
    <row r="128" spans="1:197">
      <c r="A128" s="54"/>
      <c r="B128" s="54"/>
      <c r="C128" s="54"/>
      <c r="D128" s="54"/>
      <c r="E128" s="54"/>
      <c r="F128" s="54"/>
      <c r="G128" s="54"/>
      <c r="H128" s="54"/>
      <c r="I128" s="54"/>
      <c r="J128" s="54"/>
      <c r="K128" s="54"/>
      <c r="L128" s="54"/>
      <c r="M128" s="56"/>
      <c r="N128" s="54"/>
      <c r="O128" s="54"/>
      <c r="P128" s="54"/>
      <c r="Q128" s="56"/>
      <c r="R128" s="54"/>
      <c r="S128" s="54"/>
      <c r="T128" s="54"/>
      <c r="U128" s="56"/>
      <c r="V128" s="54"/>
      <c r="W128" s="54"/>
      <c r="X128" s="56"/>
      <c r="Y128" s="54"/>
      <c r="Z128" s="54"/>
      <c r="AA128" s="54"/>
      <c r="AB128" s="56"/>
      <c r="AC128" s="54"/>
      <c r="AD128" s="54"/>
      <c r="AE128" s="54"/>
      <c r="AF128" s="56"/>
      <c r="AG128" s="54"/>
      <c r="AH128" s="54"/>
      <c r="AI128" s="56"/>
      <c r="AJ128" s="54"/>
      <c r="AK128" s="54"/>
      <c r="AL128" s="56"/>
      <c r="AM128" s="54"/>
      <c r="AN128" s="54"/>
      <c r="AO128" s="54"/>
      <c r="AP128" s="54"/>
      <c r="AQ128" s="54"/>
      <c r="AR128" s="56"/>
      <c r="AS128" s="54"/>
      <c r="AT128" s="54"/>
      <c r="AU128" s="54"/>
      <c r="AV128" s="54"/>
      <c r="AW128" s="54"/>
      <c r="AX128" s="54"/>
      <c r="AY128" s="56"/>
      <c r="AZ128" s="54"/>
      <c r="BA128" s="54"/>
      <c r="BB128" s="54"/>
      <c r="BC128" s="100"/>
      <c r="BD128" s="8"/>
      <c r="BE128" s="8"/>
      <c r="BF128" s="28" t="s">
        <v>277</v>
      </c>
      <c r="BG128" s="28" t="s">
        <v>277</v>
      </c>
      <c r="BH128" s="28" t="s">
        <v>277</v>
      </c>
      <c r="BI128" s="28" t="s">
        <v>277</v>
      </c>
      <c r="BJ128" s="28" t="s">
        <v>277</v>
      </c>
      <c r="BK128" s="28" t="s">
        <v>277</v>
      </c>
      <c r="BL128" s="28" t="s">
        <v>277</v>
      </c>
      <c r="BM128" s="28" t="s">
        <v>277</v>
      </c>
      <c r="BN128" s="28" t="s">
        <v>277</v>
      </c>
      <c r="BO128" s="28" t="s">
        <v>277</v>
      </c>
      <c r="BP128" s="8"/>
      <c r="BQ128" s="22" t="str">
        <f t="shared" si="115"/>
        <v/>
      </c>
      <c r="BR128" s="22" t="str">
        <f>BR127</f>
        <v/>
      </c>
      <c r="BS128" s="22" t="str">
        <f>IF(FV127=FALSE,C129,"")</f>
        <v/>
      </c>
      <c r="BT128" s="22" t="str">
        <f t="shared" si="169"/>
        <v/>
      </c>
      <c r="BU128" s="22" t="str">
        <f t="shared" si="116"/>
        <v/>
      </c>
      <c r="BV128" s="22" t="str">
        <f t="shared" si="117"/>
        <v/>
      </c>
      <c r="BW128" s="22" t="str">
        <f t="shared" si="175"/>
        <v/>
      </c>
      <c r="BX128" s="22" t="str">
        <f t="shared" si="229"/>
        <v/>
      </c>
      <c r="BY128" s="22" t="str">
        <f t="shared" si="176"/>
        <v/>
      </c>
      <c r="BZ128" s="22" t="str">
        <f t="shared" si="177"/>
        <v/>
      </c>
      <c r="CA128" s="18"/>
      <c r="CB128" s="3" t="str">
        <f>CB127</f>
        <v/>
      </c>
      <c r="CC128" s="3" t="str">
        <f>CC127</f>
        <v/>
      </c>
      <c r="CD128" s="3" t="str">
        <f>CD127</f>
        <v/>
      </c>
      <c r="CE128" s="3" t="str">
        <f>IF(ET128=1,EQ129,"")</f>
        <v/>
      </c>
      <c r="CF128" s="3" t="str">
        <f>IF(ET128=1,ER129,"")</f>
        <v/>
      </c>
      <c r="CG128" s="3" t="str">
        <f>IF(ET128=1,ES129,"")</f>
        <v/>
      </c>
      <c r="CH128" s="3" t="str">
        <f t="shared" si="178"/>
        <v/>
      </c>
      <c r="CI128" s="8"/>
      <c r="CJ128" s="3" t="str">
        <f>CJ127</f>
        <v/>
      </c>
      <c r="CK128" s="3" t="str">
        <f>CK127</f>
        <v/>
      </c>
      <c r="CL128" s="3" t="str">
        <f>IF(ET129=2,V129,"")</f>
        <v/>
      </c>
      <c r="CM128" s="3" t="str">
        <f>IF(ET129=2,W129,"")</f>
        <v/>
      </c>
      <c r="CN128" s="8"/>
      <c r="CO128" s="3" t="str">
        <f>CO127</f>
        <v/>
      </c>
      <c r="CP128" s="3" t="str">
        <f>CP127</f>
        <v/>
      </c>
      <c r="CQ128" s="3" t="str">
        <f>IF(ET128=3,AG129,"")</f>
        <v/>
      </c>
      <c r="CR128" s="3" t="str">
        <f>IF(ET128=3,AH129,"")</f>
        <v/>
      </c>
      <c r="CS128" s="8"/>
      <c r="CT128" s="3" t="str">
        <f>CT127</f>
        <v/>
      </c>
      <c r="CU128" s="3" t="str">
        <f>CU127</f>
        <v/>
      </c>
      <c r="CV128" s="3" t="str">
        <f>IF(ET128=4,AJ129,"")</f>
        <v/>
      </c>
      <c r="CW128" s="3" t="str">
        <f>IF(ET128=4,AK129,"")</f>
        <v/>
      </c>
      <c r="CX128" s="8"/>
      <c r="CY128" s="3" t="str">
        <f>CY127</f>
        <v/>
      </c>
      <c r="CZ128" s="3" t="str">
        <f>CZ127</f>
        <v/>
      </c>
      <c r="DA128" s="3" t="str">
        <f>DA127</f>
        <v/>
      </c>
      <c r="DB128" s="3" t="str">
        <f>IF(ET128=5,AM129,"")</f>
        <v/>
      </c>
      <c r="DC128" s="3" t="str">
        <f>IF(ET128=5,AN129,"")</f>
        <v/>
      </c>
      <c r="DD128" s="3" t="str">
        <f>IF(ET128=5,AO129,"")</f>
        <v/>
      </c>
      <c r="DE128" s="3" t="str">
        <f>DE127</f>
        <v/>
      </c>
      <c r="DF128" s="3" t="str">
        <f>DF127</f>
        <v/>
      </c>
      <c r="DG128" s="3" t="str">
        <f t="shared" si="179"/>
        <v/>
      </c>
      <c r="DH128" s="8"/>
      <c r="DI128" s="3" t="str">
        <f>DI127</f>
        <v/>
      </c>
      <c r="DJ128" s="3" t="str">
        <f>DJ127</f>
        <v/>
      </c>
      <c r="DK128" s="3" t="str">
        <f>DK127</f>
        <v/>
      </c>
      <c r="DL128" s="3" t="str">
        <f>DL127</f>
        <v/>
      </c>
      <c r="DM128" s="3" t="str">
        <f>IF(ET127=6,AS129,"")</f>
        <v/>
      </c>
      <c r="DN128" s="3" t="str">
        <f>IF(ET127=6,AT129,"")</f>
        <v/>
      </c>
      <c r="DO128" s="3" t="str">
        <f>IF(ET127=6,AU129,"")</f>
        <v/>
      </c>
      <c r="DP128" s="3" t="str">
        <f>IF(ET127=6,AV129,"")</f>
        <v/>
      </c>
      <c r="DQ128" s="3" t="str">
        <f>DQ127</f>
        <v/>
      </c>
      <c r="DR128" s="3" t="str">
        <f>DR127</f>
        <v/>
      </c>
      <c r="DS128" s="3" t="str">
        <f t="shared" si="180"/>
        <v/>
      </c>
      <c r="DT128" s="8"/>
      <c r="DU128" s="3" t="str">
        <f>DU127</f>
        <v/>
      </c>
      <c r="DV128" s="3" t="str">
        <f>DV127</f>
        <v/>
      </c>
      <c r="DW128" s="3" t="str">
        <f>DW127</f>
        <v/>
      </c>
      <c r="DX128" s="3" t="str">
        <f>DX127</f>
        <v/>
      </c>
      <c r="DY128" s="3" t="str">
        <f>IF(ET127=7,AZ129,"")</f>
        <v/>
      </c>
      <c r="DZ128" s="3" t="str">
        <f>IF(ET127=7,BA129,"")</f>
        <v/>
      </c>
      <c r="EA128" s="3" t="str">
        <f>IF(ET127=7,BB129,"")</f>
        <v/>
      </c>
      <c r="EB128" s="3" t="str">
        <f>IF(ET127=7,BC129,"")</f>
        <v/>
      </c>
      <c r="EC128" s="3" t="str">
        <f t="shared" si="181"/>
        <v/>
      </c>
      <c r="ED128" s="8"/>
      <c r="EE128" s="28" t="s">
        <v>277</v>
      </c>
      <c r="EF128" s="28" t="s">
        <v>277</v>
      </c>
      <c r="EG128" s="28" t="s">
        <v>277</v>
      </c>
      <c r="EH128" s="28" t="s">
        <v>277</v>
      </c>
      <c r="EI128" s="28" t="s">
        <v>277</v>
      </c>
      <c r="EJ128" s="28" t="s">
        <v>277</v>
      </c>
      <c r="EK128" s="28" t="s">
        <v>277</v>
      </c>
      <c r="EL128" s="28" t="s">
        <v>277</v>
      </c>
      <c r="EM128" s="28" t="s">
        <v>277</v>
      </c>
      <c r="EN128" s="28" t="s">
        <v>277</v>
      </c>
      <c r="EO128" s="8"/>
      <c r="EP128" s="9"/>
      <c r="EQ128" s="10" t="str">
        <f t="shared" si="182"/>
        <v/>
      </c>
      <c r="ER128" s="11" t="str">
        <f t="shared" si="183"/>
        <v/>
      </c>
      <c r="ES128" s="10" t="str">
        <f t="shared" si="184"/>
        <v/>
      </c>
      <c r="ET128" s="10">
        <f t="shared" si="185"/>
        <v>0</v>
      </c>
      <c r="EU128" s="13"/>
      <c r="EV128" s="12" t="b">
        <f t="shared" si="186"/>
        <v>1</v>
      </c>
      <c r="EW128" s="3" t="b">
        <f t="shared" si="187"/>
        <v>1</v>
      </c>
      <c r="EX128" s="3" t="b">
        <f t="shared" si="188"/>
        <v>1</v>
      </c>
      <c r="EY128" s="3" t="b">
        <f t="shared" si="189"/>
        <v>1</v>
      </c>
      <c r="EZ128" s="3">
        <f t="shared" si="190"/>
        <v>0</v>
      </c>
      <c r="FA128" s="3">
        <f t="shared" si="191"/>
        <v>0</v>
      </c>
      <c r="FB128" s="3">
        <f t="shared" si="192"/>
        <v>0</v>
      </c>
      <c r="FC128" s="3">
        <f t="shared" si="193"/>
        <v>0</v>
      </c>
      <c r="FD128" s="3">
        <f t="shared" si="194"/>
        <v>0</v>
      </c>
      <c r="FE128" s="3" t="e">
        <f t="shared" si="195"/>
        <v>#VALUE!</v>
      </c>
      <c r="FF128" s="3">
        <f t="shared" si="196"/>
        <v>0</v>
      </c>
      <c r="FG128" s="3">
        <f t="shared" si="197"/>
        <v>0</v>
      </c>
      <c r="FH128" s="3" t="e">
        <f t="shared" si="198"/>
        <v>#VALUE!</v>
      </c>
      <c r="FI128" s="3" t="b">
        <f t="shared" si="199"/>
        <v>1</v>
      </c>
      <c r="FJ128" s="3" t="b">
        <f t="shared" si="200"/>
        <v>1</v>
      </c>
      <c r="FK128" s="3" t="b">
        <f t="shared" si="201"/>
        <v>1</v>
      </c>
      <c r="FL128" s="3" t="b">
        <f t="shared" si="202"/>
        <v>1</v>
      </c>
      <c r="FM128" s="3" t="b">
        <f t="shared" si="203"/>
        <v>1</v>
      </c>
      <c r="FN128" s="3" t="b">
        <f t="shared" si="204"/>
        <v>1</v>
      </c>
      <c r="FO128" s="3">
        <f t="shared" si="205"/>
        <v>0</v>
      </c>
      <c r="FP128" s="3">
        <f t="shared" si="206"/>
        <v>0</v>
      </c>
      <c r="FQ128" s="3">
        <f t="shared" si="207"/>
        <v>0</v>
      </c>
      <c r="FR128" s="3">
        <f t="shared" si="208"/>
        <v>0</v>
      </c>
      <c r="FS128" s="3">
        <f t="shared" si="209"/>
        <v>0</v>
      </c>
      <c r="FT128" s="3">
        <f t="shared" si="210"/>
        <v>0</v>
      </c>
      <c r="FU128" s="3">
        <f t="shared" si="211"/>
        <v>0</v>
      </c>
      <c r="FV128" s="21" t="b">
        <f t="shared" si="155"/>
        <v>1</v>
      </c>
      <c r="FW128" s="24">
        <f t="shared" si="212"/>
        <v>1</v>
      </c>
      <c r="FX128" s="24">
        <f t="shared" si="213"/>
        <v>0</v>
      </c>
      <c r="FY128" s="25" t="e">
        <f t="shared" si="214"/>
        <v>#VALUE!</v>
      </c>
      <c r="FZ128" s="24" t="e">
        <f t="shared" si="215"/>
        <v>#VALUE!</v>
      </c>
      <c r="GA128" s="24" t="e">
        <f t="shared" si="216"/>
        <v>#VALUE!</v>
      </c>
      <c r="GB128" s="24">
        <f t="shared" si="230"/>
        <v>1</v>
      </c>
      <c r="GC128" s="24" t="e">
        <f t="shared" si="231"/>
        <v>#VALUE!</v>
      </c>
      <c r="GD128" s="24" t="e">
        <f t="shared" si="232"/>
        <v>#VALUE!</v>
      </c>
      <c r="GE128" s="24" t="e">
        <f t="shared" si="233"/>
        <v>#VALUE!</v>
      </c>
      <c r="GF128" s="24">
        <f t="shared" si="217"/>
        <v>0</v>
      </c>
      <c r="GG128" s="24">
        <f t="shared" si="218"/>
        <v>0</v>
      </c>
      <c r="GH128" s="24">
        <f t="shared" si="219"/>
        <v>0</v>
      </c>
      <c r="GI128" s="24">
        <f t="shared" si="220"/>
        <v>0</v>
      </c>
      <c r="GJ128" s="24">
        <f t="shared" si="221"/>
        <v>2</v>
      </c>
      <c r="GK128" s="24">
        <f t="shared" si="222"/>
        <v>2</v>
      </c>
      <c r="GL128" s="24">
        <f t="shared" si="223"/>
        <v>2</v>
      </c>
      <c r="GM128" s="31">
        <f t="shared" si="224"/>
        <v>2</v>
      </c>
      <c r="GN128" s="13"/>
    </row>
    <row r="129" spans="1:196">
      <c r="A129" s="54"/>
      <c r="B129" s="54"/>
      <c r="C129" s="54"/>
      <c r="D129" s="54"/>
      <c r="E129" s="54"/>
      <c r="F129" s="54"/>
      <c r="G129" s="54"/>
      <c r="H129" s="54"/>
      <c r="I129" s="54"/>
      <c r="J129" s="54"/>
      <c r="K129" s="54"/>
      <c r="L129" s="54"/>
      <c r="M129" s="56"/>
      <c r="N129" s="54"/>
      <c r="O129" s="54"/>
      <c r="P129" s="54"/>
      <c r="Q129" s="56"/>
      <c r="R129" s="54"/>
      <c r="S129" s="54"/>
      <c r="T129" s="54"/>
      <c r="U129" s="56"/>
      <c r="V129" s="54"/>
      <c r="W129" s="54"/>
      <c r="X129" s="56"/>
      <c r="Y129" s="54"/>
      <c r="Z129" s="54"/>
      <c r="AA129" s="54"/>
      <c r="AB129" s="56"/>
      <c r="AC129" s="54"/>
      <c r="AD129" s="54"/>
      <c r="AE129" s="54"/>
      <c r="AF129" s="56"/>
      <c r="AG129" s="54"/>
      <c r="AH129" s="54"/>
      <c r="AI129" s="56"/>
      <c r="AJ129" s="54"/>
      <c r="AK129" s="54"/>
      <c r="AL129" s="56"/>
      <c r="AM129" s="54"/>
      <c r="AN129" s="54"/>
      <c r="AO129" s="54"/>
      <c r="AP129" s="54"/>
      <c r="AQ129" s="54"/>
      <c r="AR129" s="56"/>
      <c r="AS129" s="54"/>
      <c r="AT129" s="54"/>
      <c r="AU129" s="54"/>
      <c r="AV129" s="54"/>
      <c r="AW129" s="54"/>
      <c r="AX129" s="54"/>
      <c r="AY129" s="56"/>
      <c r="AZ129" s="54"/>
      <c r="BA129" s="54"/>
      <c r="BB129" s="54"/>
      <c r="BC129" s="100"/>
      <c r="BD129" s="8"/>
      <c r="BE129" s="8"/>
      <c r="BF129" s="28" t="s">
        <v>277</v>
      </c>
      <c r="BG129" s="28" t="s">
        <v>277</v>
      </c>
      <c r="BH129" s="28" t="s">
        <v>277</v>
      </c>
      <c r="BI129" s="28" t="s">
        <v>277</v>
      </c>
      <c r="BJ129" s="28" t="s">
        <v>277</v>
      </c>
      <c r="BK129" s="28" t="s">
        <v>277</v>
      </c>
      <c r="BL129" s="28" t="s">
        <v>277</v>
      </c>
      <c r="BM129" s="28" t="s">
        <v>277</v>
      </c>
      <c r="BN129" s="28" t="s">
        <v>277</v>
      </c>
      <c r="BO129" s="28" t="s">
        <v>277</v>
      </c>
      <c r="BP129" s="8"/>
      <c r="BQ129" s="22" t="str">
        <f t="shared" si="115"/>
        <v/>
      </c>
      <c r="BR129" s="22" t="str">
        <f>IF(FV127=FALSE,C128,"")</f>
        <v/>
      </c>
      <c r="BS129" s="22" t="str">
        <f>BS128</f>
        <v/>
      </c>
      <c r="BT129" s="22" t="str">
        <f t="shared" si="169"/>
        <v/>
      </c>
      <c r="BU129" s="22" t="str">
        <f t="shared" si="116"/>
        <v/>
      </c>
      <c r="BV129" s="22" t="str">
        <f t="shared" si="117"/>
        <v/>
      </c>
      <c r="BW129" s="22" t="str">
        <f t="shared" si="175"/>
        <v/>
      </c>
      <c r="BX129" s="22" t="str">
        <f t="shared" si="229"/>
        <v/>
      </c>
      <c r="BY129" s="22" t="str">
        <f t="shared" si="176"/>
        <v/>
      </c>
      <c r="BZ129" s="22" t="str">
        <f t="shared" si="177"/>
        <v/>
      </c>
      <c r="CA129" s="18"/>
      <c r="CB129" s="3" t="str">
        <f>IF(ET127=1, EQ128,"")</f>
        <v/>
      </c>
      <c r="CC129" s="3" t="str">
        <f>IF(ET127=1, ER128,"")</f>
        <v/>
      </c>
      <c r="CD129" s="3" t="str">
        <f>IF(ET127=1, ES128,"")</f>
        <v/>
      </c>
      <c r="CE129" s="3" t="str">
        <f>CE128</f>
        <v/>
      </c>
      <c r="CF129" s="3" t="str">
        <f>CF128</f>
        <v/>
      </c>
      <c r="CG129" s="3" t="str">
        <f>CG128</f>
        <v/>
      </c>
      <c r="CH129" s="3" t="str">
        <f t="shared" si="178"/>
        <v/>
      </c>
      <c r="CI129" s="8"/>
      <c r="CJ129" s="3" t="str">
        <f>IF(ET129=2,V128,"")</f>
        <v/>
      </c>
      <c r="CK129" s="3" t="str">
        <f>IF(ET129=2,W128,"")</f>
        <v/>
      </c>
      <c r="CL129" s="3" t="str">
        <f>CL128</f>
        <v/>
      </c>
      <c r="CM129" s="3" t="str">
        <f>CM128</f>
        <v/>
      </c>
      <c r="CN129" s="8"/>
      <c r="CO129" s="3" t="str">
        <f>IF(ET129=3,AG128,"")</f>
        <v/>
      </c>
      <c r="CP129" s="3" t="str">
        <f>IF(ET129=3,AH128,"")</f>
        <v/>
      </c>
      <c r="CQ129" s="3" t="str">
        <f>CQ128</f>
        <v/>
      </c>
      <c r="CR129" s="3" t="str">
        <f>CR128</f>
        <v/>
      </c>
      <c r="CS129" s="8"/>
      <c r="CT129" s="3" t="str">
        <f>IF(ET129=4,AJ128,"")</f>
        <v/>
      </c>
      <c r="CU129" s="3" t="str">
        <f>IF(ET129=4,AK128,"")</f>
        <v/>
      </c>
      <c r="CV129" s="3" t="str">
        <f>CV128</f>
        <v/>
      </c>
      <c r="CW129" s="3" t="str">
        <f>CW128</f>
        <v/>
      </c>
      <c r="CX129" s="8"/>
      <c r="CY129" s="3" t="str">
        <f>IF(ET129=5,AM128,"")</f>
        <v/>
      </c>
      <c r="CZ129" s="3" t="str">
        <f>IF(ET129=5,AN128,"")</f>
        <v/>
      </c>
      <c r="DA129" s="3" t="str">
        <f>IF(ET129=5,AO128,"")</f>
        <v/>
      </c>
      <c r="DB129" s="3" t="str">
        <f>DB128</f>
        <v/>
      </c>
      <c r="DC129" s="3" t="str">
        <f>DC128</f>
        <v/>
      </c>
      <c r="DD129" s="3" t="str">
        <f>DD128</f>
        <v/>
      </c>
      <c r="DE129" s="3" t="str">
        <f>DE128</f>
        <v/>
      </c>
      <c r="DF129" s="3" t="str">
        <f>DF128</f>
        <v/>
      </c>
      <c r="DG129" s="3" t="str">
        <f t="shared" si="179"/>
        <v/>
      </c>
      <c r="DH129" s="8"/>
      <c r="DI129" s="3" t="str">
        <f>IF(ET127=6,AS128,"")</f>
        <v/>
      </c>
      <c r="DJ129" s="3" t="str">
        <f>IF(ET127=6,AT128,"")</f>
        <v/>
      </c>
      <c r="DK129" s="3" t="str">
        <f>IF(ET127=6,AU128,"")</f>
        <v/>
      </c>
      <c r="DL129" s="3" t="str">
        <f>IF(ET127=6,AV128,"")</f>
        <v/>
      </c>
      <c r="DM129" s="3" t="str">
        <f>DM128</f>
        <v/>
      </c>
      <c r="DN129" s="3" t="str">
        <f>DN128</f>
        <v/>
      </c>
      <c r="DO129" s="3" t="str">
        <f>DO128</f>
        <v/>
      </c>
      <c r="DP129" s="3" t="str">
        <f>DP128</f>
        <v/>
      </c>
      <c r="DQ129" s="3" t="str">
        <f>DQ128</f>
        <v/>
      </c>
      <c r="DR129" s="3" t="str">
        <f>DR128</f>
        <v/>
      </c>
      <c r="DS129" s="3" t="str">
        <f t="shared" si="180"/>
        <v/>
      </c>
      <c r="DT129" s="8"/>
      <c r="DU129" s="3" t="str">
        <f>IF(ET127=7,AZ128,"")</f>
        <v/>
      </c>
      <c r="DV129" s="3" t="str">
        <f>IF(ET127=7,BA128,"")</f>
        <v/>
      </c>
      <c r="DW129" s="3" t="str">
        <f>IF(ET127=7,BB128,"")</f>
        <v/>
      </c>
      <c r="DX129" s="3" t="str">
        <f>IF(ET127=7,BC128,"")</f>
        <v/>
      </c>
      <c r="DY129" s="3" t="str">
        <f>DY128</f>
        <v/>
      </c>
      <c r="DZ129" s="3" t="str">
        <f>DZ128</f>
        <v/>
      </c>
      <c r="EA129" s="3" t="str">
        <f>EA128</f>
        <v/>
      </c>
      <c r="EB129" s="3" t="str">
        <f>EB128</f>
        <v/>
      </c>
      <c r="EC129" s="3" t="str">
        <f t="shared" si="181"/>
        <v/>
      </c>
      <c r="ED129" s="8"/>
      <c r="EE129" s="28" t="s">
        <v>277</v>
      </c>
      <c r="EF129" s="28" t="s">
        <v>277</v>
      </c>
      <c r="EG129" s="28" t="s">
        <v>277</v>
      </c>
      <c r="EH129" s="28" t="s">
        <v>277</v>
      </c>
      <c r="EI129" s="28" t="s">
        <v>277</v>
      </c>
      <c r="EJ129" s="28" t="s">
        <v>277</v>
      </c>
      <c r="EK129" s="28" t="s">
        <v>277</v>
      </c>
      <c r="EL129" s="28" t="s">
        <v>277</v>
      </c>
      <c r="EM129" s="28" t="s">
        <v>277</v>
      </c>
      <c r="EN129" s="28" t="s">
        <v>277</v>
      </c>
      <c r="EO129" s="8"/>
      <c r="EP129" s="9"/>
      <c r="EQ129" s="10" t="str">
        <f t="shared" si="182"/>
        <v/>
      </c>
      <c r="ER129" s="11" t="str">
        <f t="shared" si="183"/>
        <v/>
      </c>
      <c r="ES129" s="10" t="str">
        <f t="shared" si="184"/>
        <v/>
      </c>
      <c r="ET129" s="10">
        <f t="shared" si="185"/>
        <v>0</v>
      </c>
      <c r="EU129" s="13"/>
      <c r="EV129" s="12" t="b">
        <f t="shared" si="186"/>
        <v>1</v>
      </c>
      <c r="EW129" s="3" t="b">
        <f t="shared" si="187"/>
        <v>1</v>
      </c>
      <c r="EX129" s="3" t="b">
        <f t="shared" si="188"/>
        <v>1</v>
      </c>
      <c r="EY129" s="3" t="b">
        <f t="shared" si="189"/>
        <v>1</v>
      </c>
      <c r="EZ129" s="3">
        <f t="shared" si="190"/>
        <v>0</v>
      </c>
      <c r="FA129" s="3">
        <f t="shared" si="191"/>
        <v>0</v>
      </c>
      <c r="FB129" s="3">
        <f t="shared" si="192"/>
        <v>0</v>
      </c>
      <c r="FC129" s="3">
        <f t="shared" si="193"/>
        <v>0</v>
      </c>
      <c r="FD129" s="3">
        <f t="shared" si="194"/>
        <v>0</v>
      </c>
      <c r="FE129" s="3" t="e">
        <f t="shared" si="195"/>
        <v>#VALUE!</v>
      </c>
      <c r="FF129" s="3">
        <f t="shared" si="196"/>
        <v>0</v>
      </c>
      <c r="FG129" s="3">
        <f t="shared" si="197"/>
        <v>0</v>
      </c>
      <c r="FH129" s="3" t="e">
        <f t="shared" si="198"/>
        <v>#VALUE!</v>
      </c>
      <c r="FI129" s="3" t="b">
        <f t="shared" si="199"/>
        <v>1</v>
      </c>
      <c r="FJ129" s="3" t="b">
        <f t="shared" si="200"/>
        <v>1</v>
      </c>
      <c r="FK129" s="3" t="b">
        <f t="shared" si="201"/>
        <v>1</v>
      </c>
      <c r="FL129" s="3" t="b">
        <f t="shared" si="202"/>
        <v>1</v>
      </c>
      <c r="FM129" s="3" t="b">
        <f t="shared" si="203"/>
        <v>1</v>
      </c>
      <c r="FN129" s="3" t="b">
        <f t="shared" si="204"/>
        <v>1</v>
      </c>
      <c r="FO129" s="3">
        <f t="shared" si="205"/>
        <v>0</v>
      </c>
      <c r="FP129" s="3">
        <f t="shared" si="206"/>
        <v>0</v>
      </c>
      <c r="FQ129" s="3">
        <f t="shared" si="207"/>
        <v>0</v>
      </c>
      <c r="FR129" s="3">
        <f t="shared" si="208"/>
        <v>0</v>
      </c>
      <c r="FS129" s="3">
        <f t="shared" si="209"/>
        <v>0</v>
      </c>
      <c r="FT129" s="3">
        <f t="shared" si="210"/>
        <v>0</v>
      </c>
      <c r="FU129" s="3">
        <f t="shared" si="211"/>
        <v>0</v>
      </c>
      <c r="FV129" s="21" t="b">
        <f t="shared" si="155"/>
        <v>1</v>
      </c>
      <c r="FW129" s="24">
        <f t="shared" si="212"/>
        <v>1</v>
      </c>
      <c r="FX129" s="24">
        <f t="shared" si="213"/>
        <v>0</v>
      </c>
      <c r="FY129" s="25" t="e">
        <f t="shared" si="214"/>
        <v>#VALUE!</v>
      </c>
      <c r="FZ129" s="24" t="e">
        <f t="shared" si="215"/>
        <v>#VALUE!</v>
      </c>
      <c r="GA129" s="24" t="e">
        <f t="shared" si="216"/>
        <v>#VALUE!</v>
      </c>
      <c r="GB129" s="24">
        <f t="shared" si="230"/>
        <v>1</v>
      </c>
      <c r="GC129" s="24" t="e">
        <f t="shared" si="231"/>
        <v>#VALUE!</v>
      </c>
      <c r="GD129" s="24" t="e">
        <f t="shared" si="232"/>
        <v>#VALUE!</v>
      </c>
      <c r="GE129" s="24" t="e">
        <f t="shared" si="233"/>
        <v>#VALUE!</v>
      </c>
      <c r="GF129" s="24">
        <f t="shared" si="217"/>
        <v>0</v>
      </c>
      <c r="GG129" s="24">
        <f t="shared" si="218"/>
        <v>0</v>
      </c>
      <c r="GH129" s="24">
        <f t="shared" si="219"/>
        <v>0</v>
      </c>
      <c r="GI129" s="24">
        <f t="shared" si="220"/>
        <v>0</v>
      </c>
      <c r="GJ129" s="24">
        <f t="shared" si="221"/>
        <v>2</v>
      </c>
      <c r="GK129" s="24">
        <f t="shared" si="222"/>
        <v>2</v>
      </c>
      <c r="GL129" s="24">
        <f t="shared" si="223"/>
        <v>2</v>
      </c>
      <c r="GM129" s="31">
        <f t="shared" si="224"/>
        <v>2</v>
      </c>
      <c r="GN129" s="13"/>
    </row>
    <row r="130" spans="1:196">
      <c r="A130" s="54"/>
      <c r="B130" s="54"/>
      <c r="C130" s="54"/>
      <c r="D130" s="54"/>
      <c r="E130" s="54"/>
      <c r="F130" s="54"/>
      <c r="G130" s="54"/>
      <c r="H130" s="54"/>
      <c r="I130" s="54"/>
      <c r="J130" s="54"/>
      <c r="K130" s="54"/>
      <c r="L130" s="54"/>
      <c r="M130" s="56"/>
      <c r="N130" s="54"/>
      <c r="O130" s="54"/>
      <c r="P130" s="54"/>
      <c r="Q130" s="56"/>
      <c r="R130" s="54"/>
      <c r="S130" s="54"/>
      <c r="T130" s="54"/>
      <c r="U130" s="56"/>
      <c r="V130" s="54"/>
      <c r="W130" s="54"/>
      <c r="X130" s="56"/>
      <c r="Y130" s="54"/>
      <c r="Z130" s="54"/>
      <c r="AA130" s="54"/>
      <c r="AB130" s="56"/>
      <c r="AC130" s="54"/>
      <c r="AD130" s="54"/>
      <c r="AE130" s="54"/>
      <c r="AF130" s="56"/>
      <c r="AG130" s="54"/>
      <c r="AH130" s="54"/>
      <c r="AI130" s="56"/>
      <c r="AJ130" s="54"/>
      <c r="AK130" s="54"/>
      <c r="AL130" s="56"/>
      <c r="AM130" s="54"/>
      <c r="AN130" s="54"/>
      <c r="AO130" s="54"/>
      <c r="AP130" s="54"/>
      <c r="AQ130" s="54"/>
      <c r="AR130" s="56"/>
      <c r="AS130" s="54"/>
      <c r="AT130" s="54"/>
      <c r="AU130" s="54"/>
      <c r="AV130" s="54"/>
      <c r="AW130" s="54"/>
      <c r="AX130" s="54"/>
      <c r="AY130" s="56"/>
      <c r="AZ130" s="54"/>
      <c r="BA130" s="54"/>
      <c r="BB130" s="54"/>
      <c r="BC130" s="100"/>
      <c r="BD130" s="8"/>
      <c r="BE130" s="8"/>
      <c r="BF130" s="28" t="s">
        <v>277</v>
      </c>
      <c r="BG130" s="28" t="s">
        <v>277</v>
      </c>
      <c r="BH130" s="28" t="s">
        <v>277</v>
      </c>
      <c r="BI130" s="28" t="s">
        <v>277</v>
      </c>
      <c r="BJ130" s="28" t="s">
        <v>277</v>
      </c>
      <c r="BK130" s="28" t="s">
        <v>277</v>
      </c>
      <c r="BL130" s="28" t="s">
        <v>277</v>
      </c>
      <c r="BM130" s="28" t="s">
        <v>277</v>
      </c>
      <c r="BN130" s="28" t="s">
        <v>277</v>
      </c>
      <c r="BO130" s="28" t="s">
        <v>277</v>
      </c>
      <c r="BP130" s="8"/>
      <c r="BQ130" s="22" t="str">
        <f t="shared" si="115"/>
        <v/>
      </c>
      <c r="BR130" s="22" t="str">
        <f>IF(FV130=FALSE,C130,"")</f>
        <v/>
      </c>
      <c r="BS130" s="22" t="str">
        <f>BR132</f>
        <v/>
      </c>
      <c r="BT130" s="22" t="str">
        <f t="shared" si="169"/>
        <v/>
      </c>
      <c r="BU130" s="22" t="str">
        <f t="shared" si="116"/>
        <v/>
      </c>
      <c r="BV130" s="22" t="str">
        <f t="shared" si="117"/>
        <v/>
      </c>
      <c r="BW130" s="22" t="str">
        <f t="shared" si="175"/>
        <v/>
      </c>
      <c r="BX130" s="22" t="str">
        <f t="shared" si="229"/>
        <v/>
      </c>
      <c r="BY130" s="22" t="str">
        <f t="shared" si="176"/>
        <v/>
      </c>
      <c r="BZ130" s="22" t="str">
        <f t="shared" si="177"/>
        <v/>
      </c>
      <c r="CA130" s="18"/>
      <c r="CB130" s="3" t="str">
        <f>IF(ET130=1, EQ130,"")</f>
        <v/>
      </c>
      <c r="CC130" s="3" t="str">
        <f>IF(ET130=1, ER130,"")</f>
        <v/>
      </c>
      <c r="CD130" s="3" t="str">
        <f>IF(ET130=1, ES130,"")</f>
        <v/>
      </c>
      <c r="CE130" s="3" t="str">
        <f>CB132</f>
        <v/>
      </c>
      <c r="CF130" s="3" t="str">
        <f>CC132</f>
        <v/>
      </c>
      <c r="CG130" s="3" t="str">
        <f>CD132</f>
        <v/>
      </c>
      <c r="CH130" s="3" t="str">
        <f t="shared" si="178"/>
        <v/>
      </c>
      <c r="CI130" s="8"/>
      <c r="CJ130" s="3" t="str">
        <f>IF(ET130=2,V130,"")</f>
        <v/>
      </c>
      <c r="CK130" s="3" t="str">
        <f>IF(ET130=2,W130,"")</f>
        <v/>
      </c>
      <c r="CL130" s="3" t="str">
        <f>CJ132</f>
        <v/>
      </c>
      <c r="CM130" s="3" t="str">
        <f>CK132</f>
        <v/>
      </c>
      <c r="CN130" s="8"/>
      <c r="CO130" s="3" t="str">
        <f>IF(ET130=3,AG130,"")</f>
        <v/>
      </c>
      <c r="CP130" s="3" t="str">
        <f>IF(ET130=3,AH130,"")</f>
        <v/>
      </c>
      <c r="CQ130" s="3" t="str">
        <f>CO132</f>
        <v/>
      </c>
      <c r="CR130" s="3" t="str">
        <f>CP132</f>
        <v/>
      </c>
      <c r="CS130" s="8"/>
      <c r="CT130" s="3" t="str">
        <f>IF(ET130=4,AJ130,"")</f>
        <v/>
      </c>
      <c r="CU130" s="3" t="str">
        <f>IF(ET130=4,AK130,"")</f>
        <v/>
      </c>
      <c r="CV130" s="3" t="str">
        <f>CT132</f>
        <v/>
      </c>
      <c r="CW130" s="3" t="str">
        <f>CU132</f>
        <v/>
      </c>
      <c r="CX130" s="8"/>
      <c r="CY130" s="3" t="str">
        <f>IF(ET130=5,AM130,"")</f>
        <v/>
      </c>
      <c r="CZ130" s="3" t="str">
        <f>IF(ET130=5,AN130,"")</f>
        <v/>
      </c>
      <c r="DA130" s="3" t="str">
        <f>IF(ET130=5,AO130,"")</f>
        <v/>
      </c>
      <c r="DB130" s="3" t="str">
        <f>CY132</f>
        <v/>
      </c>
      <c r="DC130" s="3" t="str">
        <f>CZ132</f>
        <v/>
      </c>
      <c r="DD130" s="3" t="str">
        <f>DA132</f>
        <v/>
      </c>
      <c r="DE130" s="3" t="str">
        <f>IF(ET130=5,AP130,"")</f>
        <v/>
      </c>
      <c r="DF130" s="3" t="str">
        <f>IF(ET130=5,AQ130,"")</f>
        <v/>
      </c>
      <c r="DG130" s="3" t="str">
        <f t="shared" si="179"/>
        <v/>
      </c>
      <c r="DH130" s="8"/>
      <c r="DI130" s="3" t="str">
        <f>IF(ET130=6,AS130,"")</f>
        <v/>
      </c>
      <c r="DJ130" s="3" t="str">
        <f>IF(ET130=6,AT130,"")</f>
        <v/>
      </c>
      <c r="DK130" s="3" t="str">
        <f>IF(ET130=6,AU130,"")</f>
        <v/>
      </c>
      <c r="DL130" s="3" t="str">
        <f>IF(ET130=6,AV130,"")</f>
        <v/>
      </c>
      <c r="DM130" s="3" t="str">
        <f>DI132</f>
        <v/>
      </c>
      <c r="DN130" s="3" t="str">
        <f>DJ132</f>
        <v/>
      </c>
      <c r="DO130" s="3" t="str">
        <f>DK132</f>
        <v/>
      </c>
      <c r="DP130" s="3" t="str">
        <f>DL132</f>
        <v/>
      </c>
      <c r="DQ130" s="3" t="str">
        <f>IF(ET130=6,AW130,"")</f>
        <v/>
      </c>
      <c r="DR130" s="3" t="str">
        <f>IF(ET130=6,AX130,"")</f>
        <v/>
      </c>
      <c r="DS130" s="3" t="str">
        <f t="shared" si="180"/>
        <v/>
      </c>
      <c r="DT130" s="8"/>
      <c r="DU130" s="3" t="str">
        <f>IF(ET130=7,AZ130,"")</f>
        <v/>
      </c>
      <c r="DV130" s="3" t="str">
        <f>IF(ET130=7,BA130,"")</f>
        <v/>
      </c>
      <c r="DW130" s="3" t="str">
        <f>IF(ET130=7,BB130,"")</f>
        <v/>
      </c>
      <c r="DX130" s="3" t="str">
        <f>IF(ET130=7,BC130,"")</f>
        <v/>
      </c>
      <c r="DY130" s="3" t="str">
        <f>DU132</f>
        <v/>
      </c>
      <c r="DZ130" s="3" t="str">
        <f>DV132</f>
        <v/>
      </c>
      <c r="EA130" s="3" t="str">
        <f>DW132</f>
        <v/>
      </c>
      <c r="EB130" s="3" t="str">
        <f>DX132</f>
        <v/>
      </c>
      <c r="EC130" s="3" t="str">
        <f t="shared" si="181"/>
        <v/>
      </c>
      <c r="ED130" s="8"/>
      <c r="EE130" s="28" t="s">
        <v>277</v>
      </c>
      <c r="EF130" s="28" t="s">
        <v>277</v>
      </c>
      <c r="EG130" s="28" t="s">
        <v>277</v>
      </c>
      <c r="EH130" s="28" t="s">
        <v>277</v>
      </c>
      <c r="EI130" s="28" t="s">
        <v>277</v>
      </c>
      <c r="EJ130" s="28" t="s">
        <v>277</v>
      </c>
      <c r="EK130" s="28" t="s">
        <v>277</v>
      </c>
      <c r="EL130" s="28" t="s">
        <v>277</v>
      </c>
      <c r="EM130" s="28" t="s">
        <v>277</v>
      </c>
      <c r="EN130" s="28" t="s">
        <v>277</v>
      </c>
      <c r="EO130" s="8"/>
      <c r="EP130" s="9"/>
      <c r="EQ130" s="10" t="str">
        <f t="shared" si="182"/>
        <v/>
      </c>
      <c r="ER130" s="11" t="str">
        <f t="shared" si="183"/>
        <v/>
      </c>
      <c r="ES130" s="10" t="str">
        <f t="shared" si="184"/>
        <v/>
      </c>
      <c r="ET130" s="10">
        <f t="shared" si="185"/>
        <v>0</v>
      </c>
      <c r="EU130" s="13"/>
      <c r="EV130" s="12" t="b">
        <f t="shared" si="186"/>
        <v>1</v>
      </c>
      <c r="EW130" s="3" t="b">
        <f t="shared" si="187"/>
        <v>1</v>
      </c>
      <c r="EX130" s="3" t="b">
        <f t="shared" si="188"/>
        <v>1</v>
      </c>
      <c r="EY130" s="3" t="b">
        <f t="shared" si="189"/>
        <v>1</v>
      </c>
      <c r="EZ130" s="3">
        <f t="shared" si="190"/>
        <v>0</v>
      </c>
      <c r="FA130" s="3">
        <f t="shared" si="191"/>
        <v>0</v>
      </c>
      <c r="FB130" s="3">
        <f t="shared" si="192"/>
        <v>0</v>
      </c>
      <c r="FC130" s="3">
        <f t="shared" si="193"/>
        <v>0</v>
      </c>
      <c r="FD130" s="3">
        <f t="shared" si="194"/>
        <v>0</v>
      </c>
      <c r="FE130" s="3" t="e">
        <f t="shared" si="195"/>
        <v>#VALUE!</v>
      </c>
      <c r="FF130" s="3">
        <f t="shared" si="196"/>
        <v>0</v>
      </c>
      <c r="FG130" s="3">
        <f t="shared" si="197"/>
        <v>0</v>
      </c>
      <c r="FH130" s="3" t="e">
        <f t="shared" si="198"/>
        <v>#VALUE!</v>
      </c>
      <c r="FI130" s="3" t="b">
        <f t="shared" si="199"/>
        <v>1</v>
      </c>
      <c r="FJ130" s="3" t="b">
        <f t="shared" si="200"/>
        <v>1</v>
      </c>
      <c r="FK130" s="3" t="b">
        <f t="shared" si="201"/>
        <v>1</v>
      </c>
      <c r="FL130" s="3" t="b">
        <f t="shared" si="202"/>
        <v>1</v>
      </c>
      <c r="FM130" s="3" t="b">
        <f t="shared" si="203"/>
        <v>1</v>
      </c>
      <c r="FN130" s="3" t="b">
        <f t="shared" si="204"/>
        <v>1</v>
      </c>
      <c r="FO130" s="3">
        <f t="shared" si="205"/>
        <v>0</v>
      </c>
      <c r="FP130" s="3">
        <f t="shared" si="206"/>
        <v>0</v>
      </c>
      <c r="FQ130" s="3">
        <f t="shared" si="207"/>
        <v>0</v>
      </c>
      <c r="FR130" s="3">
        <f t="shared" si="208"/>
        <v>0</v>
      </c>
      <c r="FS130" s="3">
        <f t="shared" si="209"/>
        <v>0</v>
      </c>
      <c r="FT130" s="3">
        <f t="shared" si="210"/>
        <v>0</v>
      </c>
      <c r="FU130" s="3">
        <f t="shared" si="211"/>
        <v>0</v>
      </c>
      <c r="FV130" s="21" t="b">
        <f t="shared" si="155"/>
        <v>1</v>
      </c>
      <c r="FW130" s="24">
        <f t="shared" si="212"/>
        <v>1</v>
      </c>
      <c r="FX130" s="24">
        <f t="shared" si="213"/>
        <v>0</v>
      </c>
      <c r="FY130" s="25" t="e">
        <f t="shared" si="214"/>
        <v>#VALUE!</v>
      </c>
      <c r="FZ130" s="24" t="e">
        <f t="shared" si="215"/>
        <v>#VALUE!</v>
      </c>
      <c r="GA130" s="24" t="e">
        <f t="shared" si="216"/>
        <v>#VALUE!</v>
      </c>
      <c r="GB130" s="24">
        <f t="shared" si="230"/>
        <v>1</v>
      </c>
      <c r="GC130" s="24" t="e">
        <f t="shared" si="231"/>
        <v>#VALUE!</v>
      </c>
      <c r="GD130" s="24" t="e">
        <f t="shared" si="232"/>
        <v>#VALUE!</v>
      </c>
      <c r="GE130" s="24" t="e">
        <f t="shared" si="233"/>
        <v>#VALUE!</v>
      </c>
      <c r="GF130" s="24">
        <f t="shared" si="217"/>
        <v>0</v>
      </c>
      <c r="GG130" s="24">
        <f t="shared" si="218"/>
        <v>0</v>
      </c>
      <c r="GH130" s="24">
        <f t="shared" si="219"/>
        <v>0</v>
      </c>
      <c r="GI130" s="24">
        <f t="shared" si="220"/>
        <v>0</v>
      </c>
      <c r="GJ130" s="24">
        <f t="shared" si="221"/>
        <v>2</v>
      </c>
      <c r="GK130" s="24">
        <f t="shared" si="222"/>
        <v>2</v>
      </c>
      <c r="GL130" s="24">
        <f t="shared" si="223"/>
        <v>2</v>
      </c>
      <c r="GM130" s="31">
        <f t="shared" si="224"/>
        <v>2</v>
      </c>
      <c r="GN130" s="13"/>
    </row>
    <row r="131" spans="1:196">
      <c r="A131" s="54"/>
      <c r="B131" s="54"/>
      <c r="C131" s="54"/>
      <c r="D131" s="54"/>
      <c r="E131" s="54"/>
      <c r="F131" s="54"/>
      <c r="G131" s="54"/>
      <c r="H131" s="54"/>
      <c r="I131" s="54"/>
      <c r="J131" s="54"/>
      <c r="K131" s="54"/>
      <c r="L131" s="54"/>
      <c r="M131" s="56"/>
      <c r="N131" s="54"/>
      <c r="O131" s="54"/>
      <c r="P131" s="54"/>
      <c r="Q131" s="56"/>
      <c r="R131" s="54"/>
      <c r="S131" s="54"/>
      <c r="T131" s="54"/>
      <c r="U131" s="56"/>
      <c r="V131" s="54"/>
      <c r="W131" s="54"/>
      <c r="X131" s="56"/>
      <c r="Y131" s="54"/>
      <c r="Z131" s="54"/>
      <c r="AA131" s="54"/>
      <c r="AB131" s="56"/>
      <c r="AC131" s="54"/>
      <c r="AD131" s="54"/>
      <c r="AE131" s="54"/>
      <c r="AF131" s="56"/>
      <c r="AG131" s="54"/>
      <c r="AH131" s="54"/>
      <c r="AI131" s="56"/>
      <c r="AJ131" s="54"/>
      <c r="AK131" s="54"/>
      <c r="AL131" s="56"/>
      <c r="AM131" s="54"/>
      <c r="AN131" s="54"/>
      <c r="AO131" s="54"/>
      <c r="AP131" s="54"/>
      <c r="AQ131" s="54"/>
      <c r="AR131" s="56"/>
      <c r="AS131" s="54"/>
      <c r="AT131" s="54"/>
      <c r="AU131" s="54"/>
      <c r="AV131" s="54"/>
      <c r="AW131" s="54"/>
      <c r="AX131" s="54"/>
      <c r="AY131" s="56"/>
      <c r="AZ131" s="54"/>
      <c r="BA131" s="54"/>
      <c r="BB131" s="54"/>
      <c r="BC131" s="100"/>
      <c r="BD131" s="8"/>
      <c r="BE131" s="8"/>
      <c r="BF131" s="28" t="s">
        <v>277</v>
      </c>
      <c r="BG131" s="28" t="s">
        <v>277</v>
      </c>
      <c r="BH131" s="28" t="s">
        <v>277</v>
      </c>
      <c r="BI131" s="28" t="s">
        <v>277</v>
      </c>
      <c r="BJ131" s="28" t="s">
        <v>277</v>
      </c>
      <c r="BK131" s="28" t="s">
        <v>277</v>
      </c>
      <c r="BL131" s="28" t="s">
        <v>277</v>
      </c>
      <c r="BM131" s="28" t="s">
        <v>277</v>
      </c>
      <c r="BN131" s="28" t="s">
        <v>277</v>
      </c>
      <c r="BO131" s="28" t="s">
        <v>277</v>
      </c>
      <c r="BP131" s="8"/>
      <c r="BQ131" s="22" t="str">
        <f t="shared" si="115"/>
        <v/>
      </c>
      <c r="BR131" s="22" t="str">
        <f>BR130</f>
        <v/>
      </c>
      <c r="BS131" s="22" t="str">
        <f>IF(FV130=FALSE,C132,"")</f>
        <v/>
      </c>
      <c r="BT131" s="22" t="str">
        <f t="shared" si="169"/>
        <v/>
      </c>
      <c r="BU131" s="22" t="str">
        <f t="shared" si="116"/>
        <v/>
      </c>
      <c r="BV131" s="22" t="str">
        <f t="shared" si="117"/>
        <v/>
      </c>
      <c r="BW131" s="22" t="str">
        <f t="shared" si="175"/>
        <v/>
      </c>
      <c r="BX131" s="22" t="str">
        <f t="shared" si="229"/>
        <v/>
      </c>
      <c r="BY131" s="22" t="str">
        <f t="shared" si="176"/>
        <v/>
      </c>
      <c r="BZ131" s="22" t="str">
        <f t="shared" si="177"/>
        <v/>
      </c>
      <c r="CA131" s="18"/>
      <c r="CB131" s="3" t="str">
        <f>CB130</f>
        <v/>
      </c>
      <c r="CC131" s="3" t="str">
        <f>CC130</f>
        <v/>
      </c>
      <c r="CD131" s="3" t="str">
        <f>CD130</f>
        <v/>
      </c>
      <c r="CE131" s="3" t="str">
        <f>IF(ET131=1,EQ132,"")</f>
        <v/>
      </c>
      <c r="CF131" s="3" t="str">
        <f>IF(ET131=1,ER132,"")</f>
        <v/>
      </c>
      <c r="CG131" s="3" t="str">
        <f>IF(ET131=1,ES132,"")</f>
        <v/>
      </c>
      <c r="CH131" s="3" t="str">
        <f t="shared" si="178"/>
        <v/>
      </c>
      <c r="CI131" s="8"/>
      <c r="CJ131" s="3" t="str">
        <f>CJ130</f>
        <v/>
      </c>
      <c r="CK131" s="3" t="str">
        <f>CK130</f>
        <v/>
      </c>
      <c r="CL131" s="3" t="str">
        <f>IF(ET132=2,V132,"")</f>
        <v/>
      </c>
      <c r="CM131" s="3" t="str">
        <f>IF(ET132=2,W132,"")</f>
        <v/>
      </c>
      <c r="CN131" s="8"/>
      <c r="CO131" s="3" t="str">
        <f>CO130</f>
        <v/>
      </c>
      <c r="CP131" s="3" t="str">
        <f>CP130</f>
        <v/>
      </c>
      <c r="CQ131" s="3" t="str">
        <f>IF(ET131=3,AG132,"")</f>
        <v/>
      </c>
      <c r="CR131" s="3" t="str">
        <f>IF(ET131=3,AH132,"")</f>
        <v/>
      </c>
      <c r="CS131" s="8"/>
      <c r="CT131" s="3" t="str">
        <f>CT130</f>
        <v/>
      </c>
      <c r="CU131" s="3" t="str">
        <f>CU130</f>
        <v/>
      </c>
      <c r="CV131" s="3" t="str">
        <f>IF(ET131=4,AJ132,"")</f>
        <v/>
      </c>
      <c r="CW131" s="3" t="str">
        <f>IF(ET131=4,AK132,"")</f>
        <v/>
      </c>
      <c r="CX131" s="8"/>
      <c r="CY131" s="3" t="str">
        <f>CY130</f>
        <v/>
      </c>
      <c r="CZ131" s="3" t="str">
        <f>CZ130</f>
        <v/>
      </c>
      <c r="DA131" s="3" t="str">
        <f>DA130</f>
        <v/>
      </c>
      <c r="DB131" s="3" t="str">
        <f>IF(ET131=5,AM132,"")</f>
        <v/>
      </c>
      <c r="DC131" s="3" t="str">
        <f>IF(ET131=5,AN132,"")</f>
        <v/>
      </c>
      <c r="DD131" s="3" t="str">
        <f>IF(ET131=5,AO132,"")</f>
        <v/>
      </c>
      <c r="DE131" s="3" t="str">
        <f>DE130</f>
        <v/>
      </c>
      <c r="DF131" s="3" t="str">
        <f>DF130</f>
        <v/>
      </c>
      <c r="DG131" s="3" t="str">
        <f t="shared" si="179"/>
        <v/>
      </c>
      <c r="DH131" s="8"/>
      <c r="DI131" s="3" t="str">
        <f>DI130</f>
        <v/>
      </c>
      <c r="DJ131" s="3" t="str">
        <f>DJ130</f>
        <v/>
      </c>
      <c r="DK131" s="3" t="str">
        <f>DK130</f>
        <v/>
      </c>
      <c r="DL131" s="3" t="str">
        <f>DL130</f>
        <v/>
      </c>
      <c r="DM131" s="3" t="str">
        <f>IF(ET130=6,AS132,"")</f>
        <v/>
      </c>
      <c r="DN131" s="3" t="str">
        <f>IF(ET130=6,AT132,"")</f>
        <v/>
      </c>
      <c r="DO131" s="3" t="str">
        <f>IF(ET130=6,AU132,"")</f>
        <v/>
      </c>
      <c r="DP131" s="3" t="str">
        <f>IF(ET130=6,AV132,"")</f>
        <v/>
      </c>
      <c r="DQ131" s="3" t="str">
        <f>DQ130</f>
        <v/>
      </c>
      <c r="DR131" s="3" t="str">
        <f>DR130</f>
        <v/>
      </c>
      <c r="DS131" s="3" t="str">
        <f t="shared" si="180"/>
        <v/>
      </c>
      <c r="DT131" s="8"/>
      <c r="DU131" s="3" t="str">
        <f>DU130</f>
        <v/>
      </c>
      <c r="DV131" s="3" t="str">
        <f>DV130</f>
        <v/>
      </c>
      <c r="DW131" s="3" t="str">
        <f>DW130</f>
        <v/>
      </c>
      <c r="DX131" s="3" t="str">
        <f>DX130</f>
        <v/>
      </c>
      <c r="DY131" s="3" t="str">
        <f>IF(ET130=7,AZ132,"")</f>
        <v/>
      </c>
      <c r="DZ131" s="3" t="str">
        <f>IF(ET130=7,BA132,"")</f>
        <v/>
      </c>
      <c r="EA131" s="3" t="str">
        <f>IF(ET130=7,BB132,"")</f>
        <v/>
      </c>
      <c r="EB131" s="3" t="str">
        <f>IF(ET130=7,BC132,"")</f>
        <v/>
      </c>
      <c r="EC131" s="3" t="str">
        <f t="shared" si="181"/>
        <v/>
      </c>
      <c r="ED131" s="8"/>
      <c r="EE131" s="28" t="s">
        <v>277</v>
      </c>
      <c r="EF131" s="28" t="s">
        <v>277</v>
      </c>
      <c r="EG131" s="28" t="s">
        <v>277</v>
      </c>
      <c r="EH131" s="28" t="s">
        <v>277</v>
      </c>
      <c r="EI131" s="28" t="s">
        <v>277</v>
      </c>
      <c r="EJ131" s="28" t="s">
        <v>277</v>
      </c>
      <c r="EK131" s="28" t="s">
        <v>277</v>
      </c>
      <c r="EL131" s="28" t="s">
        <v>277</v>
      </c>
      <c r="EM131" s="28" t="s">
        <v>277</v>
      </c>
      <c r="EN131" s="28" t="s">
        <v>277</v>
      </c>
      <c r="EO131" s="8"/>
      <c r="EP131" s="9"/>
      <c r="EQ131" s="10" t="str">
        <f t="shared" si="182"/>
        <v/>
      </c>
      <c r="ER131" s="11" t="str">
        <f t="shared" si="183"/>
        <v/>
      </c>
      <c r="ES131" s="10" t="str">
        <f t="shared" si="184"/>
        <v/>
      </c>
      <c r="ET131" s="10">
        <f t="shared" si="185"/>
        <v>0</v>
      </c>
      <c r="EU131" s="13"/>
      <c r="EV131" s="12" t="b">
        <f t="shared" si="186"/>
        <v>1</v>
      </c>
      <c r="EW131" s="3" t="b">
        <f t="shared" si="187"/>
        <v>1</v>
      </c>
      <c r="EX131" s="3" t="b">
        <f t="shared" si="188"/>
        <v>1</v>
      </c>
      <c r="EY131" s="3" t="b">
        <f t="shared" si="189"/>
        <v>1</v>
      </c>
      <c r="EZ131" s="3">
        <f t="shared" si="190"/>
        <v>0</v>
      </c>
      <c r="FA131" s="3">
        <f t="shared" si="191"/>
        <v>0</v>
      </c>
      <c r="FB131" s="3">
        <f t="shared" si="192"/>
        <v>0</v>
      </c>
      <c r="FC131" s="3">
        <f t="shared" si="193"/>
        <v>0</v>
      </c>
      <c r="FD131" s="3">
        <f t="shared" si="194"/>
        <v>0</v>
      </c>
      <c r="FE131" s="3" t="e">
        <f t="shared" si="195"/>
        <v>#VALUE!</v>
      </c>
      <c r="FF131" s="3">
        <f t="shared" si="196"/>
        <v>0</v>
      </c>
      <c r="FG131" s="3">
        <f t="shared" si="197"/>
        <v>0</v>
      </c>
      <c r="FH131" s="3" t="e">
        <f t="shared" si="198"/>
        <v>#VALUE!</v>
      </c>
      <c r="FI131" s="3" t="b">
        <f t="shared" si="199"/>
        <v>1</v>
      </c>
      <c r="FJ131" s="3" t="b">
        <f t="shared" si="200"/>
        <v>1</v>
      </c>
      <c r="FK131" s="3" t="b">
        <f t="shared" si="201"/>
        <v>1</v>
      </c>
      <c r="FL131" s="3" t="b">
        <f t="shared" si="202"/>
        <v>1</v>
      </c>
      <c r="FM131" s="3" t="b">
        <f t="shared" si="203"/>
        <v>1</v>
      </c>
      <c r="FN131" s="3" t="b">
        <f t="shared" si="204"/>
        <v>1</v>
      </c>
      <c r="FO131" s="3">
        <f t="shared" si="205"/>
        <v>0</v>
      </c>
      <c r="FP131" s="3">
        <f t="shared" si="206"/>
        <v>0</v>
      </c>
      <c r="FQ131" s="3">
        <f t="shared" si="207"/>
        <v>0</v>
      </c>
      <c r="FR131" s="3">
        <f t="shared" si="208"/>
        <v>0</v>
      </c>
      <c r="FS131" s="3">
        <f t="shared" si="209"/>
        <v>0</v>
      </c>
      <c r="FT131" s="3">
        <f t="shared" si="210"/>
        <v>0</v>
      </c>
      <c r="FU131" s="3">
        <f t="shared" si="211"/>
        <v>0</v>
      </c>
      <c r="FV131" s="21" t="b">
        <f t="shared" si="155"/>
        <v>1</v>
      </c>
      <c r="FW131" s="24">
        <f t="shared" si="212"/>
        <v>1</v>
      </c>
      <c r="FX131" s="24">
        <f t="shared" si="213"/>
        <v>0</v>
      </c>
      <c r="FY131" s="25" t="e">
        <f t="shared" si="214"/>
        <v>#VALUE!</v>
      </c>
      <c r="FZ131" s="24" t="e">
        <f t="shared" si="215"/>
        <v>#VALUE!</v>
      </c>
      <c r="GA131" s="24" t="e">
        <f t="shared" si="216"/>
        <v>#VALUE!</v>
      </c>
      <c r="GB131" s="24">
        <f t="shared" si="230"/>
        <v>1</v>
      </c>
      <c r="GC131" s="24" t="e">
        <f t="shared" si="231"/>
        <v>#VALUE!</v>
      </c>
      <c r="GD131" s="24" t="e">
        <f t="shared" si="232"/>
        <v>#VALUE!</v>
      </c>
      <c r="GE131" s="24" t="e">
        <f t="shared" si="233"/>
        <v>#VALUE!</v>
      </c>
      <c r="GF131" s="24">
        <f t="shared" si="217"/>
        <v>0</v>
      </c>
      <c r="GG131" s="24">
        <f t="shared" si="218"/>
        <v>0</v>
      </c>
      <c r="GH131" s="24">
        <f t="shared" si="219"/>
        <v>0</v>
      </c>
      <c r="GI131" s="24">
        <f t="shared" si="220"/>
        <v>0</v>
      </c>
      <c r="GJ131" s="24">
        <f t="shared" si="221"/>
        <v>2</v>
      </c>
      <c r="GK131" s="24">
        <f t="shared" si="222"/>
        <v>2</v>
      </c>
      <c r="GL131" s="24">
        <f t="shared" si="223"/>
        <v>2</v>
      </c>
      <c r="GM131" s="31">
        <f t="shared" si="224"/>
        <v>2</v>
      </c>
      <c r="GN131" s="13"/>
    </row>
    <row r="132" spans="1:196">
      <c r="A132" s="54"/>
      <c r="B132" s="54"/>
      <c r="C132" s="54"/>
      <c r="D132" s="54"/>
      <c r="E132" s="54"/>
      <c r="F132" s="54"/>
      <c r="G132" s="54"/>
      <c r="H132" s="54"/>
      <c r="I132" s="54"/>
      <c r="J132" s="54"/>
      <c r="K132" s="54"/>
      <c r="L132" s="54"/>
      <c r="M132" s="56"/>
      <c r="N132" s="54"/>
      <c r="O132" s="54"/>
      <c r="P132" s="54"/>
      <c r="Q132" s="56"/>
      <c r="R132" s="54"/>
      <c r="S132" s="54"/>
      <c r="T132" s="54"/>
      <c r="U132" s="56"/>
      <c r="V132" s="54"/>
      <c r="W132" s="54"/>
      <c r="X132" s="56"/>
      <c r="Y132" s="54"/>
      <c r="Z132" s="54"/>
      <c r="AA132" s="54"/>
      <c r="AB132" s="56"/>
      <c r="AC132" s="54"/>
      <c r="AD132" s="54"/>
      <c r="AE132" s="54"/>
      <c r="AF132" s="56"/>
      <c r="AG132" s="54"/>
      <c r="AH132" s="54"/>
      <c r="AI132" s="56"/>
      <c r="AJ132" s="54"/>
      <c r="AK132" s="54"/>
      <c r="AL132" s="56"/>
      <c r="AM132" s="54"/>
      <c r="AN132" s="54"/>
      <c r="AO132" s="54"/>
      <c r="AP132" s="54"/>
      <c r="AQ132" s="54"/>
      <c r="AR132" s="56"/>
      <c r="AS132" s="54"/>
      <c r="AT132" s="54"/>
      <c r="AU132" s="54"/>
      <c r="AV132" s="54"/>
      <c r="AW132" s="54"/>
      <c r="AX132" s="54"/>
      <c r="AY132" s="56"/>
      <c r="AZ132" s="54"/>
      <c r="BA132" s="54"/>
      <c r="BB132" s="54"/>
      <c r="BC132" s="100"/>
      <c r="BD132" s="8"/>
      <c r="BE132" s="8"/>
      <c r="BF132" s="28" t="s">
        <v>277</v>
      </c>
      <c r="BG132" s="28" t="s">
        <v>277</v>
      </c>
      <c r="BH132" s="28" t="s">
        <v>277</v>
      </c>
      <c r="BI132" s="28" t="s">
        <v>277</v>
      </c>
      <c r="BJ132" s="28" t="s">
        <v>277</v>
      </c>
      <c r="BK132" s="28" t="s">
        <v>277</v>
      </c>
      <c r="BL132" s="28" t="s">
        <v>277</v>
      </c>
      <c r="BM132" s="28" t="s">
        <v>277</v>
      </c>
      <c r="BN132" s="28" t="s">
        <v>277</v>
      </c>
      <c r="BO132" s="28" t="s">
        <v>277</v>
      </c>
      <c r="BP132" s="8"/>
      <c r="BQ132" s="22" t="str">
        <f t="shared" ref="BQ132:BQ195" si="234">IF(FV132=FALSE,B132,"")</f>
        <v/>
      </c>
      <c r="BR132" s="22" t="str">
        <f>IF(FV130=FALSE,C131,"")</f>
        <v/>
      </c>
      <c r="BS132" s="22" t="str">
        <f>BS131</f>
        <v/>
      </c>
      <c r="BT132" s="22" t="str">
        <f t="shared" si="169"/>
        <v/>
      </c>
      <c r="BU132" s="22" t="str">
        <f t="shared" ref="BU132:BU195" si="235">IF(FV132=FALSE,E132,"")</f>
        <v/>
      </c>
      <c r="BV132" s="22" t="str">
        <f t="shared" ref="BV132:BV195" si="236">IF(FV132=FALSE,G132,"")</f>
        <v/>
      </c>
      <c r="BW132" s="22" t="str">
        <f t="shared" si="175"/>
        <v/>
      </c>
      <c r="BX132" s="22" t="str">
        <f t="shared" si="229"/>
        <v/>
      </c>
      <c r="BY132" s="22" t="str">
        <f t="shared" si="176"/>
        <v/>
      </c>
      <c r="BZ132" s="22" t="str">
        <f t="shared" si="177"/>
        <v/>
      </c>
      <c r="CA132" s="18"/>
      <c r="CB132" s="3" t="str">
        <f>IF(ET130=1, EQ131,"")</f>
        <v/>
      </c>
      <c r="CC132" s="3" t="str">
        <f>IF(ET130=1, ER131,"")</f>
        <v/>
      </c>
      <c r="CD132" s="3" t="str">
        <f>IF(ET130=1, ES131,"")</f>
        <v/>
      </c>
      <c r="CE132" s="3" t="str">
        <f>CE131</f>
        <v/>
      </c>
      <c r="CF132" s="3" t="str">
        <f>CF131</f>
        <v/>
      </c>
      <c r="CG132" s="3" t="str">
        <f>CG131</f>
        <v/>
      </c>
      <c r="CH132" s="3" t="str">
        <f t="shared" si="178"/>
        <v/>
      </c>
      <c r="CI132" s="8"/>
      <c r="CJ132" s="3" t="str">
        <f>IF(ET132=2,V131,"")</f>
        <v/>
      </c>
      <c r="CK132" s="3" t="str">
        <f>IF(ET132=2,W131,"")</f>
        <v/>
      </c>
      <c r="CL132" s="3" t="str">
        <f>CL131</f>
        <v/>
      </c>
      <c r="CM132" s="3" t="str">
        <f>CM131</f>
        <v/>
      </c>
      <c r="CN132" s="8"/>
      <c r="CO132" s="3" t="str">
        <f>IF(ET132=3,AG131,"")</f>
        <v/>
      </c>
      <c r="CP132" s="3" t="str">
        <f>IF(ET132=3,AH131,"")</f>
        <v/>
      </c>
      <c r="CQ132" s="3" t="str">
        <f>CQ131</f>
        <v/>
      </c>
      <c r="CR132" s="3" t="str">
        <f>CR131</f>
        <v/>
      </c>
      <c r="CS132" s="8"/>
      <c r="CT132" s="3" t="str">
        <f>IF(ET132=4,AJ131,"")</f>
        <v/>
      </c>
      <c r="CU132" s="3" t="str">
        <f>IF(ET132=4,AK131,"")</f>
        <v/>
      </c>
      <c r="CV132" s="3" t="str">
        <f>CV131</f>
        <v/>
      </c>
      <c r="CW132" s="3" t="str">
        <f>CW131</f>
        <v/>
      </c>
      <c r="CX132" s="8"/>
      <c r="CY132" s="3" t="str">
        <f>IF(ET132=5,AM131,"")</f>
        <v/>
      </c>
      <c r="CZ132" s="3" t="str">
        <f>IF(ET132=5,AN131,"")</f>
        <v/>
      </c>
      <c r="DA132" s="3" t="str">
        <f>IF(ET132=5,AO131,"")</f>
        <v/>
      </c>
      <c r="DB132" s="3" t="str">
        <f>DB131</f>
        <v/>
      </c>
      <c r="DC132" s="3" t="str">
        <f>DC131</f>
        <v/>
      </c>
      <c r="DD132" s="3" t="str">
        <f>DD131</f>
        <v/>
      </c>
      <c r="DE132" s="3" t="str">
        <f>DE131</f>
        <v/>
      </c>
      <c r="DF132" s="3" t="str">
        <f>DF131</f>
        <v/>
      </c>
      <c r="DG132" s="3" t="str">
        <f t="shared" si="179"/>
        <v/>
      </c>
      <c r="DH132" s="8"/>
      <c r="DI132" s="3" t="str">
        <f>IF(ET130=6,AS131,"")</f>
        <v/>
      </c>
      <c r="DJ132" s="3" t="str">
        <f>IF(ET130=6,AT131,"")</f>
        <v/>
      </c>
      <c r="DK132" s="3" t="str">
        <f>IF(ET130=6,AU131,"")</f>
        <v/>
      </c>
      <c r="DL132" s="3" t="str">
        <f>IF(ET130=6,AV131,"")</f>
        <v/>
      </c>
      <c r="DM132" s="3" t="str">
        <f>DM131</f>
        <v/>
      </c>
      <c r="DN132" s="3" t="str">
        <f>DN131</f>
        <v/>
      </c>
      <c r="DO132" s="3" t="str">
        <f>DO131</f>
        <v/>
      </c>
      <c r="DP132" s="3" t="str">
        <f>DP131</f>
        <v/>
      </c>
      <c r="DQ132" s="3" t="str">
        <f>DQ131</f>
        <v/>
      </c>
      <c r="DR132" s="3" t="str">
        <f>DR131</f>
        <v/>
      </c>
      <c r="DS132" s="3" t="str">
        <f t="shared" si="180"/>
        <v/>
      </c>
      <c r="DT132" s="8"/>
      <c r="DU132" s="3" t="str">
        <f>IF(ET130=7,AZ131,"")</f>
        <v/>
      </c>
      <c r="DV132" s="3" t="str">
        <f>IF(ET130=7,BA131,"")</f>
        <v/>
      </c>
      <c r="DW132" s="3" t="str">
        <f>IF(ET130=7,BB131,"")</f>
        <v/>
      </c>
      <c r="DX132" s="3" t="str">
        <f>IF(ET130=7,BC131,"")</f>
        <v/>
      </c>
      <c r="DY132" s="3" t="str">
        <f>DY131</f>
        <v/>
      </c>
      <c r="DZ132" s="3" t="str">
        <f>DZ131</f>
        <v/>
      </c>
      <c r="EA132" s="3" t="str">
        <f>EA131</f>
        <v/>
      </c>
      <c r="EB132" s="3" t="str">
        <f>EB131</f>
        <v/>
      </c>
      <c r="EC132" s="3" t="str">
        <f t="shared" si="181"/>
        <v/>
      </c>
      <c r="ED132" s="8"/>
      <c r="EE132" s="28" t="s">
        <v>277</v>
      </c>
      <c r="EF132" s="28" t="s">
        <v>277</v>
      </c>
      <c r="EG132" s="28" t="s">
        <v>277</v>
      </c>
      <c r="EH132" s="28" t="s">
        <v>277</v>
      </c>
      <c r="EI132" s="28" t="s">
        <v>277</v>
      </c>
      <c r="EJ132" s="28" t="s">
        <v>277</v>
      </c>
      <c r="EK132" s="28" t="s">
        <v>277</v>
      </c>
      <c r="EL132" s="28" t="s">
        <v>277</v>
      </c>
      <c r="EM132" s="28" t="s">
        <v>277</v>
      </c>
      <c r="EN132" s="28" t="s">
        <v>277</v>
      </c>
      <c r="EO132" s="8"/>
      <c r="EP132" s="9"/>
      <c r="EQ132" s="10" t="str">
        <f t="shared" si="182"/>
        <v/>
      </c>
      <c r="ER132" s="11" t="str">
        <f t="shared" si="183"/>
        <v/>
      </c>
      <c r="ES132" s="10" t="str">
        <f t="shared" si="184"/>
        <v/>
      </c>
      <c r="ET132" s="10">
        <f t="shared" si="185"/>
        <v>0</v>
      </c>
      <c r="EU132" s="13"/>
      <c r="EV132" s="12" t="b">
        <f t="shared" si="186"/>
        <v>1</v>
      </c>
      <c r="EW132" s="3" t="b">
        <f t="shared" si="187"/>
        <v>1</v>
      </c>
      <c r="EX132" s="3" t="b">
        <f t="shared" si="188"/>
        <v>1</v>
      </c>
      <c r="EY132" s="3" t="b">
        <f t="shared" si="189"/>
        <v>1</v>
      </c>
      <c r="EZ132" s="3">
        <f t="shared" si="190"/>
        <v>0</v>
      </c>
      <c r="FA132" s="3">
        <f t="shared" si="191"/>
        <v>0</v>
      </c>
      <c r="FB132" s="3">
        <f t="shared" si="192"/>
        <v>0</v>
      </c>
      <c r="FC132" s="3">
        <f t="shared" si="193"/>
        <v>0</v>
      </c>
      <c r="FD132" s="3">
        <f t="shared" si="194"/>
        <v>0</v>
      </c>
      <c r="FE132" s="3" t="e">
        <f t="shared" si="195"/>
        <v>#VALUE!</v>
      </c>
      <c r="FF132" s="3">
        <f t="shared" si="196"/>
        <v>0</v>
      </c>
      <c r="FG132" s="3">
        <f t="shared" si="197"/>
        <v>0</v>
      </c>
      <c r="FH132" s="3" t="e">
        <f t="shared" si="198"/>
        <v>#VALUE!</v>
      </c>
      <c r="FI132" s="3" t="b">
        <f t="shared" si="199"/>
        <v>1</v>
      </c>
      <c r="FJ132" s="3" t="b">
        <f t="shared" si="200"/>
        <v>1</v>
      </c>
      <c r="FK132" s="3" t="b">
        <f t="shared" si="201"/>
        <v>1</v>
      </c>
      <c r="FL132" s="3" t="b">
        <f t="shared" si="202"/>
        <v>1</v>
      </c>
      <c r="FM132" s="3" t="b">
        <f t="shared" si="203"/>
        <v>1</v>
      </c>
      <c r="FN132" s="3" t="b">
        <f t="shared" si="204"/>
        <v>1</v>
      </c>
      <c r="FO132" s="3">
        <f t="shared" si="205"/>
        <v>0</v>
      </c>
      <c r="FP132" s="3">
        <f t="shared" si="206"/>
        <v>0</v>
      </c>
      <c r="FQ132" s="3">
        <f t="shared" si="207"/>
        <v>0</v>
      </c>
      <c r="FR132" s="3">
        <f t="shared" si="208"/>
        <v>0</v>
      </c>
      <c r="FS132" s="3">
        <f t="shared" si="209"/>
        <v>0</v>
      </c>
      <c r="FT132" s="3">
        <f t="shared" si="210"/>
        <v>0</v>
      </c>
      <c r="FU132" s="3">
        <f t="shared" si="211"/>
        <v>0</v>
      </c>
      <c r="FV132" s="21" t="b">
        <f t="shared" ref="FV132:FV195" si="237">ISBLANK(B132)</f>
        <v>1</v>
      </c>
      <c r="FW132" s="24">
        <f t="shared" si="212"/>
        <v>1</v>
      </c>
      <c r="FX132" s="24">
        <f t="shared" si="213"/>
        <v>0</v>
      </c>
      <c r="FY132" s="25" t="e">
        <f t="shared" si="214"/>
        <v>#VALUE!</v>
      </c>
      <c r="FZ132" s="24" t="e">
        <f t="shared" si="215"/>
        <v>#VALUE!</v>
      </c>
      <c r="GA132" s="24" t="e">
        <f t="shared" si="216"/>
        <v>#VALUE!</v>
      </c>
      <c r="GB132" s="24">
        <f t="shared" si="230"/>
        <v>1</v>
      </c>
      <c r="GC132" s="24" t="e">
        <f t="shared" si="231"/>
        <v>#VALUE!</v>
      </c>
      <c r="GD132" s="24" t="e">
        <f t="shared" si="232"/>
        <v>#VALUE!</v>
      </c>
      <c r="GE132" s="24" t="e">
        <f t="shared" si="233"/>
        <v>#VALUE!</v>
      </c>
      <c r="GF132" s="24">
        <f t="shared" si="217"/>
        <v>0</v>
      </c>
      <c r="GG132" s="24">
        <f t="shared" si="218"/>
        <v>0</v>
      </c>
      <c r="GH132" s="24">
        <f t="shared" si="219"/>
        <v>0</v>
      </c>
      <c r="GI132" s="24">
        <f t="shared" si="220"/>
        <v>0</v>
      </c>
      <c r="GJ132" s="24">
        <f t="shared" si="221"/>
        <v>2</v>
      </c>
      <c r="GK132" s="24">
        <f t="shared" si="222"/>
        <v>2</v>
      </c>
      <c r="GL132" s="24">
        <f t="shared" si="223"/>
        <v>2</v>
      </c>
      <c r="GM132" s="31">
        <f t="shared" si="224"/>
        <v>2</v>
      </c>
      <c r="GN132" s="13"/>
    </row>
    <row r="133" spans="1:196">
      <c r="A133" s="54"/>
      <c r="B133" s="54"/>
      <c r="C133" s="54"/>
      <c r="D133" s="54"/>
      <c r="E133" s="54"/>
      <c r="F133" s="54"/>
      <c r="G133" s="54"/>
      <c r="H133" s="54"/>
      <c r="I133" s="54"/>
      <c r="J133" s="54"/>
      <c r="K133" s="54"/>
      <c r="L133" s="54"/>
      <c r="M133" s="56"/>
      <c r="N133" s="54"/>
      <c r="O133" s="54"/>
      <c r="P133" s="54"/>
      <c r="Q133" s="56"/>
      <c r="R133" s="54"/>
      <c r="S133" s="54"/>
      <c r="T133" s="54"/>
      <c r="U133" s="56"/>
      <c r="V133" s="54"/>
      <c r="W133" s="54"/>
      <c r="X133" s="56"/>
      <c r="Y133" s="54"/>
      <c r="Z133" s="54"/>
      <c r="AA133" s="54"/>
      <c r="AB133" s="56"/>
      <c r="AC133" s="54"/>
      <c r="AD133" s="54"/>
      <c r="AE133" s="54"/>
      <c r="AF133" s="56"/>
      <c r="AG133" s="54"/>
      <c r="AH133" s="54"/>
      <c r="AI133" s="56"/>
      <c r="AJ133" s="54"/>
      <c r="AK133" s="54"/>
      <c r="AL133" s="56"/>
      <c r="AM133" s="54"/>
      <c r="AN133" s="54"/>
      <c r="AO133" s="54"/>
      <c r="AP133" s="54"/>
      <c r="AQ133" s="54"/>
      <c r="AR133" s="56"/>
      <c r="AS133" s="54"/>
      <c r="AT133" s="54"/>
      <c r="AU133" s="54"/>
      <c r="AV133" s="54"/>
      <c r="AW133" s="54"/>
      <c r="AX133" s="54"/>
      <c r="AY133" s="56"/>
      <c r="AZ133" s="54"/>
      <c r="BA133" s="54"/>
      <c r="BB133" s="54"/>
      <c r="BC133" s="100"/>
      <c r="BD133" s="8"/>
      <c r="BE133" s="8"/>
      <c r="BF133" s="28" t="s">
        <v>277</v>
      </c>
      <c r="BG133" s="28" t="s">
        <v>277</v>
      </c>
      <c r="BH133" s="28" t="s">
        <v>277</v>
      </c>
      <c r="BI133" s="28" t="s">
        <v>277</v>
      </c>
      <c r="BJ133" s="28" t="s">
        <v>277</v>
      </c>
      <c r="BK133" s="28" t="s">
        <v>277</v>
      </c>
      <c r="BL133" s="28" t="s">
        <v>277</v>
      </c>
      <c r="BM133" s="28" t="s">
        <v>277</v>
      </c>
      <c r="BN133" s="28" t="s">
        <v>277</v>
      </c>
      <c r="BO133" s="28" t="s">
        <v>277</v>
      </c>
      <c r="BP133" s="8"/>
      <c r="BQ133" s="22" t="str">
        <f t="shared" si="234"/>
        <v/>
      </c>
      <c r="BR133" s="22" t="str">
        <f>IF(FV133=FALSE,C133,"")</f>
        <v/>
      </c>
      <c r="BS133" s="22" t="str">
        <f>BR135</f>
        <v/>
      </c>
      <c r="BT133" s="22" t="str">
        <f t="shared" ref="BT133:BT196" si="238">IF(BR133="", "", BR133&amp;" versus "&amp;BS133)</f>
        <v/>
      </c>
      <c r="BU133" s="22" t="str">
        <f t="shared" si="235"/>
        <v/>
      </c>
      <c r="BV133" s="22" t="str">
        <f t="shared" si="236"/>
        <v/>
      </c>
      <c r="BW133" s="22" t="str">
        <f t="shared" si="175"/>
        <v/>
      </c>
      <c r="BX133" s="22" t="str">
        <f t="shared" si="229"/>
        <v/>
      </c>
      <c r="BY133" s="22" t="str">
        <f t="shared" si="176"/>
        <v/>
      </c>
      <c r="BZ133" s="22" t="str">
        <f t="shared" si="177"/>
        <v/>
      </c>
      <c r="CA133" s="18"/>
      <c r="CB133" s="3" t="str">
        <f>IF(ET133=1, EQ133,"")</f>
        <v/>
      </c>
      <c r="CC133" s="3" t="str">
        <f>IF(ET133=1, ER133,"")</f>
        <v/>
      </c>
      <c r="CD133" s="3" t="str">
        <f>IF(ET133=1, ES133,"")</f>
        <v/>
      </c>
      <c r="CE133" s="3" t="str">
        <f>CB135</f>
        <v/>
      </c>
      <c r="CF133" s="3" t="str">
        <f>CC135</f>
        <v/>
      </c>
      <c r="CG133" s="3" t="str">
        <f>CD135</f>
        <v/>
      </c>
      <c r="CH133" s="3" t="str">
        <f t="shared" si="178"/>
        <v/>
      </c>
      <c r="CI133" s="8"/>
      <c r="CJ133" s="3" t="str">
        <f>IF(ET133=2,V133,"")</f>
        <v/>
      </c>
      <c r="CK133" s="3" t="str">
        <f>IF(ET133=2,W133,"")</f>
        <v/>
      </c>
      <c r="CL133" s="3" t="str">
        <f>CJ135</f>
        <v/>
      </c>
      <c r="CM133" s="3" t="str">
        <f>CK135</f>
        <v/>
      </c>
      <c r="CN133" s="8"/>
      <c r="CO133" s="3" t="str">
        <f>IF(ET133=3,AG133,"")</f>
        <v/>
      </c>
      <c r="CP133" s="3" t="str">
        <f>IF(ET133=3,AH133,"")</f>
        <v/>
      </c>
      <c r="CQ133" s="3" t="str">
        <f>CO135</f>
        <v/>
      </c>
      <c r="CR133" s="3" t="str">
        <f>CP135</f>
        <v/>
      </c>
      <c r="CS133" s="8"/>
      <c r="CT133" s="3" t="str">
        <f>IF(ET133=4,AJ133,"")</f>
        <v/>
      </c>
      <c r="CU133" s="3" t="str">
        <f>IF(ET133=4,AK133,"")</f>
        <v/>
      </c>
      <c r="CV133" s="3" t="str">
        <f>CT135</f>
        <v/>
      </c>
      <c r="CW133" s="3" t="str">
        <f>CU135</f>
        <v/>
      </c>
      <c r="CX133" s="8"/>
      <c r="CY133" s="3" t="str">
        <f>IF(ET133=5,AM133,"")</f>
        <v/>
      </c>
      <c r="CZ133" s="3" t="str">
        <f>IF(ET133=5,AN133,"")</f>
        <v/>
      </c>
      <c r="DA133" s="3" t="str">
        <f>IF(ET133=5,AO133,"")</f>
        <v/>
      </c>
      <c r="DB133" s="3" t="str">
        <f>CY135</f>
        <v/>
      </c>
      <c r="DC133" s="3" t="str">
        <f>CZ135</f>
        <v/>
      </c>
      <c r="DD133" s="3" t="str">
        <f>DA135</f>
        <v/>
      </c>
      <c r="DE133" s="3" t="str">
        <f>IF(ET133=5,AP133,"")</f>
        <v/>
      </c>
      <c r="DF133" s="3" t="str">
        <f>IF(ET133=5,AQ133,"")</f>
        <v/>
      </c>
      <c r="DG133" s="3" t="str">
        <f t="shared" si="179"/>
        <v/>
      </c>
      <c r="DH133" s="8"/>
      <c r="DI133" s="3" t="str">
        <f>IF(ET133=6,AS133,"")</f>
        <v/>
      </c>
      <c r="DJ133" s="3" t="str">
        <f>IF(ET133=6,AT133,"")</f>
        <v/>
      </c>
      <c r="DK133" s="3" t="str">
        <f>IF(ET133=6,AU133,"")</f>
        <v/>
      </c>
      <c r="DL133" s="3" t="str">
        <f>IF(ET133=6,AV133,"")</f>
        <v/>
      </c>
      <c r="DM133" s="3" t="str">
        <f>DI135</f>
        <v/>
      </c>
      <c r="DN133" s="3" t="str">
        <f>DJ135</f>
        <v/>
      </c>
      <c r="DO133" s="3" t="str">
        <f>DK135</f>
        <v/>
      </c>
      <c r="DP133" s="3" t="str">
        <f>DL135</f>
        <v/>
      </c>
      <c r="DQ133" s="3" t="str">
        <f>IF(ET133=6,AW133,"")</f>
        <v/>
      </c>
      <c r="DR133" s="3" t="str">
        <f>IF(ET133=6,AX133,"")</f>
        <v/>
      </c>
      <c r="DS133" s="3" t="str">
        <f t="shared" si="180"/>
        <v/>
      </c>
      <c r="DT133" s="8"/>
      <c r="DU133" s="3" t="str">
        <f>IF(ET133=7,AZ133,"")</f>
        <v/>
      </c>
      <c r="DV133" s="3" t="str">
        <f>IF(ET133=7,BA133,"")</f>
        <v/>
      </c>
      <c r="DW133" s="3" t="str">
        <f>IF(ET133=7,BB133,"")</f>
        <v/>
      </c>
      <c r="DX133" s="3" t="str">
        <f>IF(ET133=7,BC133,"")</f>
        <v/>
      </c>
      <c r="DY133" s="3" t="str">
        <f>DU135</f>
        <v/>
      </c>
      <c r="DZ133" s="3" t="str">
        <f>DV135</f>
        <v/>
      </c>
      <c r="EA133" s="3" t="str">
        <f>DW135</f>
        <v/>
      </c>
      <c r="EB133" s="3" t="str">
        <f>DX135</f>
        <v/>
      </c>
      <c r="EC133" s="3" t="str">
        <f t="shared" si="181"/>
        <v/>
      </c>
      <c r="ED133" s="8"/>
      <c r="EE133" s="28" t="s">
        <v>277</v>
      </c>
      <c r="EF133" s="28" t="s">
        <v>277</v>
      </c>
      <c r="EG133" s="28" t="s">
        <v>277</v>
      </c>
      <c r="EH133" s="28" t="s">
        <v>277</v>
      </c>
      <c r="EI133" s="28" t="s">
        <v>277</v>
      </c>
      <c r="EJ133" s="28" t="s">
        <v>277</v>
      </c>
      <c r="EK133" s="28" t="s">
        <v>277</v>
      </c>
      <c r="EL133" s="28" t="s">
        <v>277</v>
      </c>
      <c r="EM133" s="28" t="s">
        <v>277</v>
      </c>
      <c r="EN133" s="28" t="s">
        <v>277</v>
      </c>
      <c r="EO133" s="8"/>
      <c r="EP133" s="9"/>
      <c r="EQ133" s="10" t="str">
        <f t="shared" si="182"/>
        <v/>
      </c>
      <c r="ER133" s="11" t="str">
        <f t="shared" si="183"/>
        <v/>
      </c>
      <c r="ES133" s="10" t="str">
        <f t="shared" si="184"/>
        <v/>
      </c>
      <c r="ET133" s="10">
        <f t="shared" si="185"/>
        <v>0</v>
      </c>
      <c r="EU133" s="13"/>
      <c r="EV133" s="12" t="b">
        <f t="shared" si="186"/>
        <v>1</v>
      </c>
      <c r="EW133" s="3" t="b">
        <f t="shared" si="187"/>
        <v>1</v>
      </c>
      <c r="EX133" s="3" t="b">
        <f t="shared" si="188"/>
        <v>1</v>
      </c>
      <c r="EY133" s="3" t="b">
        <f t="shared" si="189"/>
        <v>1</v>
      </c>
      <c r="EZ133" s="3">
        <f t="shared" si="190"/>
        <v>0</v>
      </c>
      <c r="FA133" s="3">
        <f t="shared" si="191"/>
        <v>0</v>
      </c>
      <c r="FB133" s="3">
        <f t="shared" si="192"/>
        <v>0</v>
      </c>
      <c r="FC133" s="3">
        <f t="shared" si="193"/>
        <v>0</v>
      </c>
      <c r="FD133" s="3">
        <f t="shared" si="194"/>
        <v>0</v>
      </c>
      <c r="FE133" s="3" t="e">
        <f t="shared" si="195"/>
        <v>#VALUE!</v>
      </c>
      <c r="FF133" s="3">
        <f t="shared" si="196"/>
        <v>0</v>
      </c>
      <c r="FG133" s="3">
        <f t="shared" si="197"/>
        <v>0</v>
      </c>
      <c r="FH133" s="3" t="e">
        <f t="shared" si="198"/>
        <v>#VALUE!</v>
      </c>
      <c r="FI133" s="3" t="b">
        <f t="shared" si="199"/>
        <v>1</v>
      </c>
      <c r="FJ133" s="3" t="b">
        <f t="shared" si="200"/>
        <v>1</v>
      </c>
      <c r="FK133" s="3" t="b">
        <f t="shared" si="201"/>
        <v>1</v>
      </c>
      <c r="FL133" s="3" t="b">
        <f t="shared" si="202"/>
        <v>1</v>
      </c>
      <c r="FM133" s="3" t="b">
        <f t="shared" si="203"/>
        <v>1</v>
      </c>
      <c r="FN133" s="3" t="b">
        <f t="shared" si="204"/>
        <v>1</v>
      </c>
      <c r="FO133" s="3">
        <f t="shared" si="205"/>
        <v>0</v>
      </c>
      <c r="FP133" s="3">
        <f t="shared" si="206"/>
        <v>0</v>
      </c>
      <c r="FQ133" s="3">
        <f t="shared" si="207"/>
        <v>0</v>
      </c>
      <c r="FR133" s="3">
        <f t="shared" si="208"/>
        <v>0</v>
      </c>
      <c r="FS133" s="3">
        <f t="shared" si="209"/>
        <v>0</v>
      </c>
      <c r="FT133" s="3">
        <f t="shared" si="210"/>
        <v>0</v>
      </c>
      <c r="FU133" s="3">
        <f t="shared" si="211"/>
        <v>0</v>
      </c>
      <c r="FV133" s="21" t="b">
        <f t="shared" si="237"/>
        <v>1</v>
      </c>
      <c r="FW133" s="24">
        <f t="shared" si="212"/>
        <v>1</v>
      </c>
      <c r="FX133" s="24">
        <f t="shared" si="213"/>
        <v>0</v>
      </c>
      <c r="FY133" s="25" t="e">
        <f t="shared" si="214"/>
        <v>#VALUE!</v>
      </c>
      <c r="FZ133" s="24" t="e">
        <f t="shared" si="215"/>
        <v>#VALUE!</v>
      </c>
      <c r="GA133" s="24" t="e">
        <f t="shared" si="216"/>
        <v>#VALUE!</v>
      </c>
      <c r="GB133" s="24">
        <f t="shared" si="230"/>
        <v>1</v>
      </c>
      <c r="GC133" s="24" t="e">
        <f t="shared" si="231"/>
        <v>#VALUE!</v>
      </c>
      <c r="GD133" s="24" t="e">
        <f t="shared" si="232"/>
        <v>#VALUE!</v>
      </c>
      <c r="GE133" s="24" t="e">
        <f t="shared" si="233"/>
        <v>#VALUE!</v>
      </c>
      <c r="GF133" s="24">
        <f t="shared" si="217"/>
        <v>0</v>
      </c>
      <c r="GG133" s="24">
        <f t="shared" si="218"/>
        <v>0</v>
      </c>
      <c r="GH133" s="24">
        <f t="shared" si="219"/>
        <v>0</v>
      </c>
      <c r="GI133" s="24">
        <f t="shared" si="220"/>
        <v>0</v>
      </c>
      <c r="GJ133" s="24">
        <f t="shared" si="221"/>
        <v>2</v>
      </c>
      <c r="GK133" s="24">
        <f t="shared" si="222"/>
        <v>2</v>
      </c>
      <c r="GL133" s="24">
        <f t="shared" si="223"/>
        <v>2</v>
      </c>
      <c r="GM133" s="31">
        <f t="shared" si="224"/>
        <v>2</v>
      </c>
      <c r="GN133" s="13"/>
    </row>
    <row r="134" spans="1:196">
      <c r="A134" s="54"/>
      <c r="B134" s="54"/>
      <c r="C134" s="54"/>
      <c r="D134" s="54"/>
      <c r="E134" s="54"/>
      <c r="F134" s="54"/>
      <c r="G134" s="54"/>
      <c r="H134" s="54"/>
      <c r="I134" s="54"/>
      <c r="J134" s="54"/>
      <c r="K134" s="54"/>
      <c r="L134" s="54"/>
      <c r="M134" s="56"/>
      <c r="N134" s="54"/>
      <c r="O134" s="54"/>
      <c r="P134" s="54"/>
      <c r="Q134" s="56"/>
      <c r="R134" s="54"/>
      <c r="S134" s="54"/>
      <c r="T134" s="54"/>
      <c r="U134" s="56"/>
      <c r="V134" s="54"/>
      <c r="W134" s="54"/>
      <c r="X134" s="56"/>
      <c r="Y134" s="54"/>
      <c r="Z134" s="54"/>
      <c r="AA134" s="54"/>
      <c r="AB134" s="56"/>
      <c r="AC134" s="54"/>
      <c r="AD134" s="54"/>
      <c r="AE134" s="54"/>
      <c r="AF134" s="56"/>
      <c r="AG134" s="54"/>
      <c r="AH134" s="54"/>
      <c r="AI134" s="56"/>
      <c r="AJ134" s="54"/>
      <c r="AK134" s="54"/>
      <c r="AL134" s="56"/>
      <c r="AM134" s="54"/>
      <c r="AN134" s="54"/>
      <c r="AO134" s="54"/>
      <c r="AP134" s="54"/>
      <c r="AQ134" s="54"/>
      <c r="AR134" s="56"/>
      <c r="AS134" s="54"/>
      <c r="AT134" s="54"/>
      <c r="AU134" s="54"/>
      <c r="AV134" s="54"/>
      <c r="AW134" s="54"/>
      <c r="AX134" s="54"/>
      <c r="AY134" s="56"/>
      <c r="AZ134" s="54"/>
      <c r="BA134" s="54"/>
      <c r="BB134" s="54"/>
      <c r="BC134" s="100"/>
      <c r="BD134" s="8"/>
      <c r="BE134" s="8"/>
      <c r="BF134" s="28" t="s">
        <v>277</v>
      </c>
      <c r="BG134" s="28" t="s">
        <v>277</v>
      </c>
      <c r="BH134" s="28" t="s">
        <v>277</v>
      </c>
      <c r="BI134" s="28" t="s">
        <v>277</v>
      </c>
      <c r="BJ134" s="28" t="s">
        <v>277</v>
      </c>
      <c r="BK134" s="28" t="s">
        <v>277</v>
      </c>
      <c r="BL134" s="28" t="s">
        <v>277</v>
      </c>
      <c r="BM134" s="28" t="s">
        <v>277</v>
      </c>
      <c r="BN134" s="28" t="s">
        <v>277</v>
      </c>
      <c r="BO134" s="28" t="s">
        <v>277</v>
      </c>
      <c r="BP134" s="8"/>
      <c r="BQ134" s="22" t="str">
        <f t="shared" si="234"/>
        <v/>
      </c>
      <c r="BR134" s="22" t="str">
        <f>BR133</f>
        <v/>
      </c>
      <c r="BS134" s="22" t="str">
        <f>IF(FV133=FALSE,C135,"")</f>
        <v/>
      </c>
      <c r="BT134" s="22" t="str">
        <f t="shared" si="238"/>
        <v/>
      </c>
      <c r="BU134" s="22" t="str">
        <f t="shared" si="235"/>
        <v/>
      </c>
      <c r="BV134" s="22" t="str">
        <f t="shared" si="236"/>
        <v/>
      </c>
      <c r="BW134" s="22" t="str">
        <f t="shared" si="175"/>
        <v/>
      </c>
      <c r="BX134" s="22" t="str">
        <f t="shared" si="229"/>
        <v/>
      </c>
      <c r="BY134" s="22" t="str">
        <f t="shared" si="176"/>
        <v/>
      </c>
      <c r="BZ134" s="22" t="str">
        <f t="shared" si="177"/>
        <v/>
      </c>
      <c r="CA134" s="18"/>
      <c r="CB134" s="3" t="str">
        <f>CB133</f>
        <v/>
      </c>
      <c r="CC134" s="3" t="str">
        <f>CC133</f>
        <v/>
      </c>
      <c r="CD134" s="3" t="str">
        <f>CD133</f>
        <v/>
      </c>
      <c r="CE134" s="3" t="str">
        <f>IF(ET134=1,EQ135,"")</f>
        <v/>
      </c>
      <c r="CF134" s="3" t="str">
        <f>IF(ET134=1,ER135,"")</f>
        <v/>
      </c>
      <c r="CG134" s="3" t="str">
        <f>IF(ET134=1,ES135,"")</f>
        <v/>
      </c>
      <c r="CH134" s="3" t="str">
        <f t="shared" si="178"/>
        <v/>
      </c>
      <c r="CI134" s="8"/>
      <c r="CJ134" s="3" t="str">
        <f>CJ133</f>
        <v/>
      </c>
      <c r="CK134" s="3" t="str">
        <f>CK133</f>
        <v/>
      </c>
      <c r="CL134" s="3" t="str">
        <f>IF(ET135=2,V135,"")</f>
        <v/>
      </c>
      <c r="CM134" s="3" t="str">
        <f>IF(ET135=2,W135,"")</f>
        <v/>
      </c>
      <c r="CN134" s="8"/>
      <c r="CO134" s="3" t="str">
        <f>CO133</f>
        <v/>
      </c>
      <c r="CP134" s="3" t="str">
        <f>CP133</f>
        <v/>
      </c>
      <c r="CQ134" s="3" t="str">
        <f>IF(ET134=3,AG135,"")</f>
        <v/>
      </c>
      <c r="CR134" s="3" t="str">
        <f>IF(ET134=3,AH135,"")</f>
        <v/>
      </c>
      <c r="CS134" s="8"/>
      <c r="CT134" s="3" t="str">
        <f>CT133</f>
        <v/>
      </c>
      <c r="CU134" s="3" t="str">
        <f>CU133</f>
        <v/>
      </c>
      <c r="CV134" s="3" t="str">
        <f>IF(ET134=4,AJ135,"")</f>
        <v/>
      </c>
      <c r="CW134" s="3" t="str">
        <f>IF(ET134=4,AK135,"")</f>
        <v/>
      </c>
      <c r="CX134" s="8"/>
      <c r="CY134" s="3" t="str">
        <f>CY133</f>
        <v/>
      </c>
      <c r="CZ134" s="3" t="str">
        <f>CZ133</f>
        <v/>
      </c>
      <c r="DA134" s="3" t="str">
        <f>DA133</f>
        <v/>
      </c>
      <c r="DB134" s="3" t="str">
        <f>IF(ET134=5,AM135,"")</f>
        <v/>
      </c>
      <c r="DC134" s="3" t="str">
        <f>IF(ET134=5,AN135,"")</f>
        <v/>
      </c>
      <c r="DD134" s="3" t="str">
        <f>IF(ET134=5,AO135,"")</f>
        <v/>
      </c>
      <c r="DE134" s="3" t="str">
        <f>DE133</f>
        <v/>
      </c>
      <c r="DF134" s="3" t="str">
        <f>DF133</f>
        <v/>
      </c>
      <c r="DG134" s="3" t="str">
        <f t="shared" si="179"/>
        <v/>
      </c>
      <c r="DH134" s="8"/>
      <c r="DI134" s="3" t="str">
        <f>DI133</f>
        <v/>
      </c>
      <c r="DJ134" s="3" t="str">
        <f>DJ133</f>
        <v/>
      </c>
      <c r="DK134" s="3" t="str">
        <f>DK133</f>
        <v/>
      </c>
      <c r="DL134" s="3" t="str">
        <f>DL133</f>
        <v/>
      </c>
      <c r="DM134" s="3" t="str">
        <f>IF(ET133=6,AS135,"")</f>
        <v/>
      </c>
      <c r="DN134" s="3" t="str">
        <f>IF(ET133=6,AT135,"")</f>
        <v/>
      </c>
      <c r="DO134" s="3" t="str">
        <f>IF(ET133=6,AU135,"")</f>
        <v/>
      </c>
      <c r="DP134" s="3" t="str">
        <f>IF(ET133=6,AV135,"")</f>
        <v/>
      </c>
      <c r="DQ134" s="3" t="str">
        <f>DQ133</f>
        <v/>
      </c>
      <c r="DR134" s="3" t="str">
        <f>DR133</f>
        <v/>
      </c>
      <c r="DS134" s="3" t="str">
        <f t="shared" si="180"/>
        <v/>
      </c>
      <c r="DT134" s="8"/>
      <c r="DU134" s="3" t="str">
        <f>DU133</f>
        <v/>
      </c>
      <c r="DV134" s="3" t="str">
        <f>DV133</f>
        <v/>
      </c>
      <c r="DW134" s="3" t="str">
        <f>DW133</f>
        <v/>
      </c>
      <c r="DX134" s="3" t="str">
        <f>DX133</f>
        <v/>
      </c>
      <c r="DY134" s="3" t="str">
        <f>IF(ET133=7,AZ135,"")</f>
        <v/>
      </c>
      <c r="DZ134" s="3" t="str">
        <f>IF(ET133=7,BA135,"")</f>
        <v/>
      </c>
      <c r="EA134" s="3" t="str">
        <f>IF(ET133=7,BB135,"")</f>
        <v/>
      </c>
      <c r="EB134" s="3" t="str">
        <f>IF(ET133=7,BC135,"")</f>
        <v/>
      </c>
      <c r="EC134" s="3" t="str">
        <f t="shared" si="181"/>
        <v/>
      </c>
      <c r="ED134" s="8"/>
      <c r="EE134" s="28" t="s">
        <v>277</v>
      </c>
      <c r="EF134" s="28" t="s">
        <v>277</v>
      </c>
      <c r="EG134" s="28" t="s">
        <v>277</v>
      </c>
      <c r="EH134" s="28" t="s">
        <v>277</v>
      </c>
      <c r="EI134" s="28" t="s">
        <v>277</v>
      </c>
      <c r="EJ134" s="28" t="s">
        <v>277</v>
      </c>
      <c r="EK134" s="28" t="s">
        <v>277</v>
      </c>
      <c r="EL134" s="28" t="s">
        <v>277</v>
      </c>
      <c r="EM134" s="28" t="s">
        <v>277</v>
      </c>
      <c r="EN134" s="28" t="s">
        <v>277</v>
      </c>
      <c r="EO134" s="8"/>
      <c r="EP134" s="9"/>
      <c r="EQ134" s="10" t="str">
        <f t="shared" si="182"/>
        <v/>
      </c>
      <c r="ER134" s="11" t="str">
        <f t="shared" si="183"/>
        <v/>
      </c>
      <c r="ES134" s="10" t="str">
        <f t="shared" si="184"/>
        <v/>
      </c>
      <c r="ET134" s="10">
        <f t="shared" si="185"/>
        <v>0</v>
      </c>
      <c r="EU134" s="13"/>
      <c r="EV134" s="12" t="b">
        <f t="shared" si="186"/>
        <v>1</v>
      </c>
      <c r="EW134" s="3" t="b">
        <f t="shared" si="187"/>
        <v>1</v>
      </c>
      <c r="EX134" s="3" t="b">
        <f t="shared" si="188"/>
        <v>1</v>
      </c>
      <c r="EY134" s="3" t="b">
        <f t="shared" si="189"/>
        <v>1</v>
      </c>
      <c r="EZ134" s="3">
        <f t="shared" si="190"/>
        <v>0</v>
      </c>
      <c r="FA134" s="3">
        <f t="shared" si="191"/>
        <v>0</v>
      </c>
      <c r="FB134" s="3">
        <f t="shared" si="192"/>
        <v>0</v>
      </c>
      <c r="FC134" s="3">
        <f t="shared" si="193"/>
        <v>0</v>
      </c>
      <c r="FD134" s="3">
        <f t="shared" si="194"/>
        <v>0</v>
      </c>
      <c r="FE134" s="3" t="e">
        <f t="shared" si="195"/>
        <v>#VALUE!</v>
      </c>
      <c r="FF134" s="3">
        <f t="shared" si="196"/>
        <v>0</v>
      </c>
      <c r="FG134" s="3">
        <f t="shared" si="197"/>
        <v>0</v>
      </c>
      <c r="FH134" s="3" t="e">
        <f t="shared" si="198"/>
        <v>#VALUE!</v>
      </c>
      <c r="FI134" s="3" t="b">
        <f t="shared" si="199"/>
        <v>1</v>
      </c>
      <c r="FJ134" s="3" t="b">
        <f t="shared" si="200"/>
        <v>1</v>
      </c>
      <c r="FK134" s="3" t="b">
        <f t="shared" si="201"/>
        <v>1</v>
      </c>
      <c r="FL134" s="3" t="b">
        <f t="shared" si="202"/>
        <v>1</v>
      </c>
      <c r="FM134" s="3" t="b">
        <f t="shared" si="203"/>
        <v>1</v>
      </c>
      <c r="FN134" s="3" t="b">
        <f t="shared" si="204"/>
        <v>1</v>
      </c>
      <c r="FO134" s="3">
        <f t="shared" si="205"/>
        <v>0</v>
      </c>
      <c r="FP134" s="3">
        <f t="shared" si="206"/>
        <v>0</v>
      </c>
      <c r="FQ134" s="3">
        <f t="shared" si="207"/>
        <v>0</v>
      </c>
      <c r="FR134" s="3">
        <f t="shared" si="208"/>
        <v>0</v>
      </c>
      <c r="FS134" s="3">
        <f t="shared" si="209"/>
        <v>0</v>
      </c>
      <c r="FT134" s="3">
        <f t="shared" si="210"/>
        <v>0</v>
      </c>
      <c r="FU134" s="3">
        <f t="shared" si="211"/>
        <v>0</v>
      </c>
      <c r="FV134" s="21" t="b">
        <f t="shared" si="237"/>
        <v>1</v>
      </c>
      <c r="FW134" s="24">
        <f t="shared" si="212"/>
        <v>1</v>
      </c>
      <c r="FX134" s="24">
        <f t="shared" si="213"/>
        <v>0</v>
      </c>
      <c r="FY134" s="25" t="e">
        <f t="shared" si="214"/>
        <v>#VALUE!</v>
      </c>
      <c r="FZ134" s="24" t="e">
        <f t="shared" si="215"/>
        <v>#VALUE!</v>
      </c>
      <c r="GA134" s="24" t="e">
        <f t="shared" si="216"/>
        <v>#VALUE!</v>
      </c>
      <c r="GB134" s="24">
        <f t="shared" si="230"/>
        <v>1</v>
      </c>
      <c r="GC134" s="24" t="e">
        <f t="shared" si="231"/>
        <v>#VALUE!</v>
      </c>
      <c r="GD134" s="24" t="e">
        <f t="shared" si="232"/>
        <v>#VALUE!</v>
      </c>
      <c r="GE134" s="24" t="e">
        <f t="shared" si="233"/>
        <v>#VALUE!</v>
      </c>
      <c r="GF134" s="24">
        <f t="shared" si="217"/>
        <v>0</v>
      </c>
      <c r="GG134" s="24">
        <f t="shared" si="218"/>
        <v>0</v>
      </c>
      <c r="GH134" s="24">
        <f t="shared" si="219"/>
        <v>0</v>
      </c>
      <c r="GI134" s="24">
        <f t="shared" si="220"/>
        <v>0</v>
      </c>
      <c r="GJ134" s="24">
        <f t="shared" si="221"/>
        <v>2</v>
      </c>
      <c r="GK134" s="24">
        <f t="shared" si="222"/>
        <v>2</v>
      </c>
      <c r="GL134" s="24">
        <f t="shared" si="223"/>
        <v>2</v>
      </c>
      <c r="GM134" s="31">
        <f t="shared" si="224"/>
        <v>2</v>
      </c>
      <c r="GN134" s="13"/>
    </row>
    <row r="135" spans="1:196">
      <c r="A135" s="54"/>
      <c r="B135" s="54"/>
      <c r="C135" s="54"/>
      <c r="D135" s="54"/>
      <c r="E135" s="54"/>
      <c r="F135" s="54"/>
      <c r="G135" s="54"/>
      <c r="H135" s="54"/>
      <c r="I135" s="54"/>
      <c r="J135" s="54"/>
      <c r="K135" s="54"/>
      <c r="L135" s="54"/>
      <c r="M135" s="56"/>
      <c r="N135" s="54"/>
      <c r="O135" s="54"/>
      <c r="P135" s="54"/>
      <c r="Q135" s="56"/>
      <c r="R135" s="54"/>
      <c r="S135" s="54"/>
      <c r="T135" s="54"/>
      <c r="U135" s="56"/>
      <c r="V135" s="54"/>
      <c r="W135" s="54"/>
      <c r="X135" s="56"/>
      <c r="Y135" s="54"/>
      <c r="Z135" s="54"/>
      <c r="AA135" s="54"/>
      <c r="AB135" s="56"/>
      <c r="AC135" s="54"/>
      <c r="AD135" s="54"/>
      <c r="AE135" s="54"/>
      <c r="AF135" s="56"/>
      <c r="AG135" s="54"/>
      <c r="AH135" s="54"/>
      <c r="AI135" s="56"/>
      <c r="AJ135" s="54"/>
      <c r="AK135" s="54"/>
      <c r="AL135" s="56"/>
      <c r="AM135" s="54"/>
      <c r="AN135" s="54"/>
      <c r="AO135" s="54"/>
      <c r="AP135" s="54"/>
      <c r="AQ135" s="54"/>
      <c r="AR135" s="56"/>
      <c r="AS135" s="54"/>
      <c r="AT135" s="54"/>
      <c r="AU135" s="54"/>
      <c r="AV135" s="54"/>
      <c r="AW135" s="54"/>
      <c r="AX135" s="54"/>
      <c r="AY135" s="56"/>
      <c r="AZ135" s="54"/>
      <c r="BA135" s="54"/>
      <c r="BB135" s="54"/>
      <c r="BC135" s="100"/>
      <c r="BD135" s="8"/>
      <c r="BE135" s="8"/>
      <c r="BF135" s="28" t="s">
        <v>277</v>
      </c>
      <c r="BG135" s="28" t="s">
        <v>277</v>
      </c>
      <c r="BH135" s="28" t="s">
        <v>277</v>
      </c>
      <c r="BI135" s="28" t="s">
        <v>277</v>
      </c>
      <c r="BJ135" s="28" t="s">
        <v>277</v>
      </c>
      <c r="BK135" s="28" t="s">
        <v>277</v>
      </c>
      <c r="BL135" s="28" t="s">
        <v>277</v>
      </c>
      <c r="BM135" s="28" t="s">
        <v>277</v>
      </c>
      <c r="BN135" s="28" t="s">
        <v>277</v>
      </c>
      <c r="BO135" s="28" t="s">
        <v>277</v>
      </c>
      <c r="BP135" s="8"/>
      <c r="BQ135" s="22" t="str">
        <f t="shared" si="234"/>
        <v/>
      </c>
      <c r="BR135" s="22" t="str">
        <f>IF(FV133=FALSE,C134,"")</f>
        <v/>
      </c>
      <c r="BS135" s="22" t="str">
        <f>BS134</f>
        <v/>
      </c>
      <c r="BT135" s="22" t="str">
        <f t="shared" si="238"/>
        <v/>
      </c>
      <c r="BU135" s="22" t="str">
        <f t="shared" si="235"/>
        <v/>
      </c>
      <c r="BV135" s="22" t="str">
        <f t="shared" si="236"/>
        <v/>
      </c>
      <c r="BW135" s="22" t="str">
        <f t="shared" si="175"/>
        <v/>
      </c>
      <c r="BX135" s="22" t="str">
        <f t="shared" si="229"/>
        <v/>
      </c>
      <c r="BY135" s="22" t="str">
        <f t="shared" si="176"/>
        <v/>
      </c>
      <c r="BZ135" s="22" t="str">
        <f t="shared" si="177"/>
        <v/>
      </c>
      <c r="CA135" s="18"/>
      <c r="CB135" s="3" t="str">
        <f>IF(ET133=1, EQ134,"")</f>
        <v/>
      </c>
      <c r="CC135" s="3" t="str">
        <f>IF(ET133=1, ER134,"")</f>
        <v/>
      </c>
      <c r="CD135" s="3" t="str">
        <f>IF(ET133=1, ES134,"")</f>
        <v/>
      </c>
      <c r="CE135" s="3" t="str">
        <f>CE134</f>
        <v/>
      </c>
      <c r="CF135" s="3" t="str">
        <f>CF134</f>
        <v/>
      </c>
      <c r="CG135" s="3" t="str">
        <f>CG134</f>
        <v/>
      </c>
      <c r="CH135" s="3" t="str">
        <f t="shared" si="178"/>
        <v/>
      </c>
      <c r="CI135" s="8"/>
      <c r="CJ135" s="3" t="str">
        <f>IF(ET135=2,V134,"")</f>
        <v/>
      </c>
      <c r="CK135" s="3" t="str">
        <f>IF(ET135=2,W134,"")</f>
        <v/>
      </c>
      <c r="CL135" s="3" t="str">
        <f>CL134</f>
        <v/>
      </c>
      <c r="CM135" s="3" t="str">
        <f>CM134</f>
        <v/>
      </c>
      <c r="CN135" s="8"/>
      <c r="CO135" s="3" t="str">
        <f>IF(ET135=3,AG134,"")</f>
        <v/>
      </c>
      <c r="CP135" s="3" t="str">
        <f>IF(ET135=3,AH134,"")</f>
        <v/>
      </c>
      <c r="CQ135" s="3" t="str">
        <f>CQ134</f>
        <v/>
      </c>
      <c r="CR135" s="3" t="str">
        <f>CR134</f>
        <v/>
      </c>
      <c r="CS135" s="8"/>
      <c r="CT135" s="3" t="str">
        <f>IF(ET135=4,AJ134,"")</f>
        <v/>
      </c>
      <c r="CU135" s="3" t="str">
        <f>IF(ET135=4,AK134,"")</f>
        <v/>
      </c>
      <c r="CV135" s="3" t="str">
        <f>CV134</f>
        <v/>
      </c>
      <c r="CW135" s="3" t="str">
        <f>CW134</f>
        <v/>
      </c>
      <c r="CX135" s="8"/>
      <c r="CY135" s="3" t="str">
        <f>IF(ET135=5,AM134,"")</f>
        <v/>
      </c>
      <c r="CZ135" s="3" t="str">
        <f>IF(ET135=5,AN134,"")</f>
        <v/>
      </c>
      <c r="DA135" s="3" t="str">
        <f>IF(ET135=5,AO134,"")</f>
        <v/>
      </c>
      <c r="DB135" s="3" t="str">
        <f>DB134</f>
        <v/>
      </c>
      <c r="DC135" s="3" t="str">
        <f>DC134</f>
        <v/>
      </c>
      <c r="DD135" s="3" t="str">
        <f>DD134</f>
        <v/>
      </c>
      <c r="DE135" s="3" t="str">
        <f>DE134</f>
        <v/>
      </c>
      <c r="DF135" s="3" t="str">
        <f>DF134</f>
        <v/>
      </c>
      <c r="DG135" s="3" t="str">
        <f t="shared" si="179"/>
        <v/>
      </c>
      <c r="DH135" s="8"/>
      <c r="DI135" s="3" t="str">
        <f>IF(ET133=6,AS134,"")</f>
        <v/>
      </c>
      <c r="DJ135" s="3" t="str">
        <f>IF(ET133=6,AT134,"")</f>
        <v/>
      </c>
      <c r="DK135" s="3" t="str">
        <f>IF(ET133=6,AU134,"")</f>
        <v/>
      </c>
      <c r="DL135" s="3" t="str">
        <f>IF(ET133=6,AV134,"")</f>
        <v/>
      </c>
      <c r="DM135" s="3" t="str">
        <f>DM134</f>
        <v/>
      </c>
      <c r="DN135" s="3" t="str">
        <f>DN134</f>
        <v/>
      </c>
      <c r="DO135" s="3" t="str">
        <f>DO134</f>
        <v/>
      </c>
      <c r="DP135" s="3" t="str">
        <f>DP134</f>
        <v/>
      </c>
      <c r="DQ135" s="3" t="str">
        <f>DQ134</f>
        <v/>
      </c>
      <c r="DR135" s="3" t="str">
        <f>DR134</f>
        <v/>
      </c>
      <c r="DS135" s="3" t="str">
        <f t="shared" si="180"/>
        <v/>
      </c>
      <c r="DT135" s="8"/>
      <c r="DU135" s="3" t="str">
        <f>IF(ET133=7,AZ134,"")</f>
        <v/>
      </c>
      <c r="DV135" s="3" t="str">
        <f>IF(ET133=7,BA134,"")</f>
        <v/>
      </c>
      <c r="DW135" s="3" t="str">
        <f>IF(ET133=7,BB134,"")</f>
        <v/>
      </c>
      <c r="DX135" s="3" t="str">
        <f>IF(ET133=7,BC134,"")</f>
        <v/>
      </c>
      <c r="DY135" s="3" t="str">
        <f>DY134</f>
        <v/>
      </c>
      <c r="DZ135" s="3" t="str">
        <f>DZ134</f>
        <v/>
      </c>
      <c r="EA135" s="3" t="str">
        <f>EA134</f>
        <v/>
      </c>
      <c r="EB135" s="3" t="str">
        <f>EB134</f>
        <v/>
      </c>
      <c r="EC135" s="3" t="str">
        <f t="shared" si="181"/>
        <v/>
      </c>
      <c r="ED135" s="8"/>
      <c r="EE135" s="28" t="s">
        <v>277</v>
      </c>
      <c r="EF135" s="28" t="s">
        <v>277</v>
      </c>
      <c r="EG135" s="28" t="s">
        <v>277</v>
      </c>
      <c r="EH135" s="28" t="s">
        <v>277</v>
      </c>
      <c r="EI135" s="28" t="s">
        <v>277</v>
      </c>
      <c r="EJ135" s="28" t="s">
        <v>277</v>
      </c>
      <c r="EK135" s="28" t="s">
        <v>277</v>
      </c>
      <c r="EL135" s="28" t="s">
        <v>277</v>
      </c>
      <c r="EM135" s="28" t="s">
        <v>277</v>
      </c>
      <c r="EN135" s="28" t="s">
        <v>277</v>
      </c>
      <c r="EO135" s="8"/>
      <c r="EP135" s="9"/>
      <c r="EQ135" s="10" t="str">
        <f t="shared" si="182"/>
        <v/>
      </c>
      <c r="ER135" s="11" t="str">
        <f t="shared" si="183"/>
        <v/>
      </c>
      <c r="ES135" s="10" t="str">
        <f t="shared" si="184"/>
        <v/>
      </c>
      <c r="ET135" s="10">
        <f t="shared" si="185"/>
        <v>0</v>
      </c>
      <c r="EU135" s="13"/>
      <c r="EV135" s="12" t="b">
        <f t="shared" si="186"/>
        <v>1</v>
      </c>
      <c r="EW135" s="3" t="b">
        <f t="shared" si="187"/>
        <v>1</v>
      </c>
      <c r="EX135" s="3" t="b">
        <f t="shared" si="188"/>
        <v>1</v>
      </c>
      <c r="EY135" s="3" t="b">
        <f t="shared" si="189"/>
        <v>1</v>
      </c>
      <c r="EZ135" s="3">
        <f t="shared" si="190"/>
        <v>0</v>
      </c>
      <c r="FA135" s="3">
        <f t="shared" si="191"/>
        <v>0</v>
      </c>
      <c r="FB135" s="3">
        <f t="shared" si="192"/>
        <v>0</v>
      </c>
      <c r="FC135" s="3">
        <f t="shared" si="193"/>
        <v>0</v>
      </c>
      <c r="FD135" s="3">
        <f t="shared" si="194"/>
        <v>0</v>
      </c>
      <c r="FE135" s="3" t="e">
        <f t="shared" si="195"/>
        <v>#VALUE!</v>
      </c>
      <c r="FF135" s="3">
        <f t="shared" si="196"/>
        <v>0</v>
      </c>
      <c r="FG135" s="3">
        <f t="shared" si="197"/>
        <v>0</v>
      </c>
      <c r="FH135" s="3" t="e">
        <f t="shared" si="198"/>
        <v>#VALUE!</v>
      </c>
      <c r="FI135" s="3" t="b">
        <f t="shared" si="199"/>
        <v>1</v>
      </c>
      <c r="FJ135" s="3" t="b">
        <f t="shared" si="200"/>
        <v>1</v>
      </c>
      <c r="FK135" s="3" t="b">
        <f t="shared" si="201"/>
        <v>1</v>
      </c>
      <c r="FL135" s="3" t="b">
        <f t="shared" si="202"/>
        <v>1</v>
      </c>
      <c r="FM135" s="3" t="b">
        <f t="shared" si="203"/>
        <v>1</v>
      </c>
      <c r="FN135" s="3" t="b">
        <f t="shared" si="204"/>
        <v>1</v>
      </c>
      <c r="FO135" s="3">
        <f t="shared" si="205"/>
        <v>0</v>
      </c>
      <c r="FP135" s="3">
        <f t="shared" si="206"/>
        <v>0</v>
      </c>
      <c r="FQ135" s="3">
        <f t="shared" si="207"/>
        <v>0</v>
      </c>
      <c r="FR135" s="3">
        <f t="shared" si="208"/>
        <v>0</v>
      </c>
      <c r="FS135" s="3">
        <f t="shared" si="209"/>
        <v>0</v>
      </c>
      <c r="FT135" s="3">
        <f t="shared" si="210"/>
        <v>0</v>
      </c>
      <c r="FU135" s="3">
        <f t="shared" si="211"/>
        <v>0</v>
      </c>
      <c r="FV135" s="21" t="b">
        <f t="shared" si="237"/>
        <v>1</v>
      </c>
      <c r="FW135" s="24">
        <f t="shared" si="212"/>
        <v>1</v>
      </c>
      <c r="FX135" s="24">
        <f t="shared" si="213"/>
        <v>0</v>
      </c>
      <c r="FY135" s="25" t="e">
        <f t="shared" si="214"/>
        <v>#VALUE!</v>
      </c>
      <c r="FZ135" s="24" t="e">
        <f t="shared" si="215"/>
        <v>#VALUE!</v>
      </c>
      <c r="GA135" s="24" t="e">
        <f t="shared" si="216"/>
        <v>#VALUE!</v>
      </c>
      <c r="GB135" s="24">
        <f t="shared" si="230"/>
        <v>1</v>
      </c>
      <c r="GC135" s="24" t="e">
        <f t="shared" si="231"/>
        <v>#VALUE!</v>
      </c>
      <c r="GD135" s="24" t="e">
        <f t="shared" si="232"/>
        <v>#VALUE!</v>
      </c>
      <c r="GE135" s="24" t="e">
        <f t="shared" si="233"/>
        <v>#VALUE!</v>
      </c>
      <c r="GF135" s="24">
        <f t="shared" si="217"/>
        <v>0</v>
      </c>
      <c r="GG135" s="24">
        <f t="shared" si="218"/>
        <v>0</v>
      </c>
      <c r="GH135" s="24">
        <f t="shared" si="219"/>
        <v>0</v>
      </c>
      <c r="GI135" s="24">
        <f t="shared" si="220"/>
        <v>0</v>
      </c>
      <c r="GJ135" s="24">
        <f t="shared" si="221"/>
        <v>2</v>
      </c>
      <c r="GK135" s="24">
        <f t="shared" si="222"/>
        <v>2</v>
      </c>
      <c r="GL135" s="24">
        <f t="shared" si="223"/>
        <v>2</v>
      </c>
      <c r="GM135" s="31">
        <f t="shared" si="224"/>
        <v>2</v>
      </c>
      <c r="GN135" s="13"/>
    </row>
    <row r="136" spans="1:196">
      <c r="A136" s="54"/>
      <c r="B136" s="54"/>
      <c r="C136" s="54"/>
      <c r="D136" s="54"/>
      <c r="E136" s="54"/>
      <c r="F136" s="54"/>
      <c r="G136" s="54"/>
      <c r="H136" s="54"/>
      <c r="I136" s="54"/>
      <c r="J136" s="54"/>
      <c r="K136" s="54"/>
      <c r="L136" s="54"/>
      <c r="M136" s="56"/>
      <c r="N136" s="54"/>
      <c r="O136" s="54"/>
      <c r="P136" s="54"/>
      <c r="Q136" s="56"/>
      <c r="R136" s="54"/>
      <c r="S136" s="54"/>
      <c r="T136" s="54"/>
      <c r="U136" s="56"/>
      <c r="V136" s="54"/>
      <c r="W136" s="54"/>
      <c r="X136" s="56"/>
      <c r="Y136" s="54"/>
      <c r="Z136" s="54"/>
      <c r="AA136" s="54"/>
      <c r="AB136" s="56"/>
      <c r="AC136" s="54"/>
      <c r="AD136" s="54"/>
      <c r="AE136" s="54"/>
      <c r="AF136" s="56"/>
      <c r="AG136" s="54"/>
      <c r="AH136" s="54"/>
      <c r="AI136" s="56"/>
      <c r="AJ136" s="54"/>
      <c r="AK136" s="54"/>
      <c r="AL136" s="56"/>
      <c r="AM136" s="54"/>
      <c r="AN136" s="54"/>
      <c r="AO136" s="54"/>
      <c r="AP136" s="54"/>
      <c r="AQ136" s="54"/>
      <c r="AR136" s="56"/>
      <c r="AS136" s="54"/>
      <c r="AT136" s="54"/>
      <c r="AU136" s="54"/>
      <c r="AV136" s="54"/>
      <c r="AW136" s="54"/>
      <c r="AX136" s="54"/>
      <c r="AY136" s="56"/>
      <c r="AZ136" s="54"/>
      <c r="BA136" s="54"/>
      <c r="BB136" s="54"/>
      <c r="BC136" s="100"/>
      <c r="BD136" s="8"/>
      <c r="BE136" s="8"/>
      <c r="BF136" s="28" t="s">
        <v>277</v>
      </c>
      <c r="BG136" s="28" t="s">
        <v>277</v>
      </c>
      <c r="BH136" s="28" t="s">
        <v>277</v>
      </c>
      <c r="BI136" s="28" t="s">
        <v>277</v>
      </c>
      <c r="BJ136" s="28" t="s">
        <v>277</v>
      </c>
      <c r="BK136" s="28" t="s">
        <v>277</v>
      </c>
      <c r="BL136" s="28" t="s">
        <v>277</v>
      </c>
      <c r="BM136" s="28" t="s">
        <v>277</v>
      </c>
      <c r="BN136" s="28" t="s">
        <v>277</v>
      </c>
      <c r="BO136" s="28" t="s">
        <v>277</v>
      </c>
      <c r="BP136" s="8"/>
      <c r="BQ136" s="22" t="str">
        <f t="shared" si="234"/>
        <v/>
      </c>
      <c r="BR136" s="22" t="str">
        <f>IF(FV136=FALSE,C136,"")</f>
        <v/>
      </c>
      <c r="BS136" s="22" t="str">
        <f>BR138</f>
        <v/>
      </c>
      <c r="BT136" s="22" t="str">
        <f t="shared" si="238"/>
        <v/>
      </c>
      <c r="BU136" s="22" t="str">
        <f t="shared" si="235"/>
        <v/>
      </c>
      <c r="BV136" s="22" t="str">
        <f t="shared" si="236"/>
        <v/>
      </c>
      <c r="BW136" s="22" t="str">
        <f t="shared" si="175"/>
        <v/>
      </c>
      <c r="BX136" s="22" t="str">
        <f t="shared" si="229"/>
        <v/>
      </c>
      <c r="BY136" s="22" t="str">
        <f t="shared" si="176"/>
        <v/>
      </c>
      <c r="BZ136" s="22" t="str">
        <f t="shared" si="177"/>
        <v/>
      </c>
      <c r="CA136" s="18"/>
      <c r="CB136" s="3" t="str">
        <f>IF(ET136=1, EQ136,"")</f>
        <v/>
      </c>
      <c r="CC136" s="3" t="str">
        <f>IF(ET136=1, ER136,"")</f>
        <v/>
      </c>
      <c r="CD136" s="3" t="str">
        <f>IF(ET136=1, ES136,"")</f>
        <v/>
      </c>
      <c r="CE136" s="3" t="str">
        <f>CB138</f>
        <v/>
      </c>
      <c r="CF136" s="3" t="str">
        <f>CC138</f>
        <v/>
      </c>
      <c r="CG136" s="3" t="str">
        <f>CD138</f>
        <v/>
      </c>
      <c r="CH136" s="3" t="str">
        <f t="shared" si="178"/>
        <v/>
      </c>
      <c r="CI136" s="8"/>
      <c r="CJ136" s="3" t="str">
        <f>IF(ET136=2,V136,"")</f>
        <v/>
      </c>
      <c r="CK136" s="3" t="str">
        <f>IF(ET136=2,W136,"")</f>
        <v/>
      </c>
      <c r="CL136" s="3" t="str">
        <f>CJ138</f>
        <v/>
      </c>
      <c r="CM136" s="3" t="str">
        <f>CK138</f>
        <v/>
      </c>
      <c r="CN136" s="8"/>
      <c r="CO136" s="3" t="str">
        <f>IF(ET136=3,AG136,"")</f>
        <v/>
      </c>
      <c r="CP136" s="3" t="str">
        <f>IF(ET136=3,AH136,"")</f>
        <v/>
      </c>
      <c r="CQ136" s="3" t="str">
        <f>CO138</f>
        <v/>
      </c>
      <c r="CR136" s="3" t="str">
        <f>CP138</f>
        <v/>
      </c>
      <c r="CS136" s="8"/>
      <c r="CT136" s="3" t="str">
        <f>IF(ET136=4,AJ136,"")</f>
        <v/>
      </c>
      <c r="CU136" s="3" t="str">
        <f>IF(ET136=4,AK136,"")</f>
        <v/>
      </c>
      <c r="CV136" s="3" t="str">
        <f>CT138</f>
        <v/>
      </c>
      <c r="CW136" s="3" t="str">
        <f>CU138</f>
        <v/>
      </c>
      <c r="CX136" s="8"/>
      <c r="CY136" s="3" t="str">
        <f>IF(ET136=5,AM136,"")</f>
        <v/>
      </c>
      <c r="CZ136" s="3" t="str">
        <f>IF(ET136=5,AN136,"")</f>
        <v/>
      </c>
      <c r="DA136" s="3" t="str">
        <f>IF(ET136=5,AO136,"")</f>
        <v/>
      </c>
      <c r="DB136" s="3" t="str">
        <f>CY138</f>
        <v/>
      </c>
      <c r="DC136" s="3" t="str">
        <f>CZ138</f>
        <v/>
      </c>
      <c r="DD136" s="3" t="str">
        <f>DA138</f>
        <v/>
      </c>
      <c r="DE136" s="3" t="str">
        <f>IF(ET136=5,AP136,"")</f>
        <v/>
      </c>
      <c r="DF136" s="3" t="str">
        <f>IF(ET136=5,AQ136,"")</f>
        <v/>
      </c>
      <c r="DG136" s="3" t="str">
        <f t="shared" si="179"/>
        <v/>
      </c>
      <c r="DH136" s="8"/>
      <c r="DI136" s="3" t="str">
        <f>IF(ET136=6,AS136,"")</f>
        <v/>
      </c>
      <c r="DJ136" s="3" t="str">
        <f>IF(ET136=6,AT136,"")</f>
        <v/>
      </c>
      <c r="DK136" s="3" t="str">
        <f>IF(ET136=6,AU136,"")</f>
        <v/>
      </c>
      <c r="DL136" s="3" t="str">
        <f>IF(ET136=6,AV136,"")</f>
        <v/>
      </c>
      <c r="DM136" s="3" t="str">
        <f>DI138</f>
        <v/>
      </c>
      <c r="DN136" s="3" t="str">
        <f>DJ138</f>
        <v/>
      </c>
      <c r="DO136" s="3" t="str">
        <f>DK138</f>
        <v/>
      </c>
      <c r="DP136" s="3" t="str">
        <f>DL138</f>
        <v/>
      </c>
      <c r="DQ136" s="3" t="str">
        <f>IF(ET136=6,AW136,"")</f>
        <v/>
      </c>
      <c r="DR136" s="3" t="str">
        <f>IF(ET136=6,AX136,"")</f>
        <v/>
      </c>
      <c r="DS136" s="3" t="str">
        <f t="shared" si="180"/>
        <v/>
      </c>
      <c r="DT136" s="8"/>
      <c r="DU136" s="3" t="str">
        <f>IF(ET136=7,AZ136,"")</f>
        <v/>
      </c>
      <c r="DV136" s="3" t="str">
        <f>IF(ET136=7,BA136,"")</f>
        <v/>
      </c>
      <c r="DW136" s="3" t="str">
        <f>IF(ET136=7,BB136,"")</f>
        <v/>
      </c>
      <c r="DX136" s="3" t="str">
        <f>IF(ET136=7,BC136,"")</f>
        <v/>
      </c>
      <c r="DY136" s="3" t="str">
        <f>DU138</f>
        <v/>
      </c>
      <c r="DZ136" s="3" t="str">
        <f>DV138</f>
        <v/>
      </c>
      <c r="EA136" s="3" t="str">
        <f>DW138</f>
        <v/>
      </c>
      <c r="EB136" s="3" t="str">
        <f>DX138</f>
        <v/>
      </c>
      <c r="EC136" s="3" t="str">
        <f t="shared" si="181"/>
        <v/>
      </c>
      <c r="ED136" s="8"/>
      <c r="EE136" s="28" t="s">
        <v>277</v>
      </c>
      <c r="EF136" s="28" t="s">
        <v>277</v>
      </c>
      <c r="EG136" s="28" t="s">
        <v>277</v>
      </c>
      <c r="EH136" s="28" t="s">
        <v>277</v>
      </c>
      <c r="EI136" s="28" t="s">
        <v>277</v>
      </c>
      <c r="EJ136" s="28" t="s">
        <v>277</v>
      </c>
      <c r="EK136" s="28" t="s">
        <v>277</v>
      </c>
      <c r="EL136" s="28" t="s">
        <v>277</v>
      </c>
      <c r="EM136" s="28" t="s">
        <v>277</v>
      </c>
      <c r="EN136" s="28" t="s">
        <v>277</v>
      </c>
      <c r="EO136" s="8"/>
      <c r="EP136" s="9"/>
      <c r="EQ136" s="10" t="str">
        <f t="shared" si="182"/>
        <v/>
      </c>
      <c r="ER136" s="11" t="str">
        <f t="shared" si="183"/>
        <v/>
      </c>
      <c r="ES136" s="10" t="str">
        <f t="shared" si="184"/>
        <v/>
      </c>
      <c r="ET136" s="10">
        <f t="shared" si="185"/>
        <v>0</v>
      </c>
      <c r="EU136" s="13"/>
      <c r="EV136" s="12" t="b">
        <f t="shared" si="186"/>
        <v>1</v>
      </c>
      <c r="EW136" s="3" t="b">
        <f t="shared" si="187"/>
        <v>1</v>
      </c>
      <c r="EX136" s="3" t="b">
        <f t="shared" si="188"/>
        <v>1</v>
      </c>
      <c r="EY136" s="3" t="b">
        <f t="shared" si="189"/>
        <v>1</v>
      </c>
      <c r="EZ136" s="3">
        <f t="shared" si="190"/>
        <v>0</v>
      </c>
      <c r="FA136" s="3">
        <f t="shared" si="191"/>
        <v>0</v>
      </c>
      <c r="FB136" s="3">
        <f t="shared" si="192"/>
        <v>0</v>
      </c>
      <c r="FC136" s="3">
        <f t="shared" si="193"/>
        <v>0</v>
      </c>
      <c r="FD136" s="3">
        <f t="shared" si="194"/>
        <v>0</v>
      </c>
      <c r="FE136" s="3" t="e">
        <f t="shared" si="195"/>
        <v>#VALUE!</v>
      </c>
      <c r="FF136" s="3">
        <f t="shared" si="196"/>
        <v>0</v>
      </c>
      <c r="FG136" s="3">
        <f t="shared" si="197"/>
        <v>0</v>
      </c>
      <c r="FH136" s="3" t="e">
        <f t="shared" si="198"/>
        <v>#VALUE!</v>
      </c>
      <c r="FI136" s="3" t="b">
        <f t="shared" si="199"/>
        <v>1</v>
      </c>
      <c r="FJ136" s="3" t="b">
        <f t="shared" si="200"/>
        <v>1</v>
      </c>
      <c r="FK136" s="3" t="b">
        <f t="shared" si="201"/>
        <v>1</v>
      </c>
      <c r="FL136" s="3" t="b">
        <f t="shared" si="202"/>
        <v>1</v>
      </c>
      <c r="FM136" s="3" t="b">
        <f t="shared" si="203"/>
        <v>1</v>
      </c>
      <c r="FN136" s="3" t="b">
        <f t="shared" si="204"/>
        <v>1</v>
      </c>
      <c r="FO136" s="3">
        <f t="shared" si="205"/>
        <v>0</v>
      </c>
      <c r="FP136" s="3">
        <f t="shared" si="206"/>
        <v>0</v>
      </c>
      <c r="FQ136" s="3">
        <f t="shared" si="207"/>
        <v>0</v>
      </c>
      <c r="FR136" s="3">
        <f t="shared" si="208"/>
        <v>0</v>
      </c>
      <c r="FS136" s="3">
        <f t="shared" si="209"/>
        <v>0</v>
      </c>
      <c r="FT136" s="3">
        <f t="shared" si="210"/>
        <v>0</v>
      </c>
      <c r="FU136" s="3">
        <f t="shared" si="211"/>
        <v>0</v>
      </c>
      <c r="FV136" s="21" t="b">
        <f t="shared" si="237"/>
        <v>1</v>
      </c>
      <c r="FW136" s="24">
        <f t="shared" si="212"/>
        <v>1</v>
      </c>
      <c r="FX136" s="24">
        <f t="shared" si="213"/>
        <v>0</v>
      </c>
      <c r="FY136" s="25" t="e">
        <f t="shared" si="214"/>
        <v>#VALUE!</v>
      </c>
      <c r="FZ136" s="24" t="e">
        <f t="shared" si="215"/>
        <v>#VALUE!</v>
      </c>
      <c r="GA136" s="24" t="e">
        <f t="shared" si="216"/>
        <v>#VALUE!</v>
      </c>
      <c r="GB136" s="24">
        <f t="shared" si="230"/>
        <v>1</v>
      </c>
      <c r="GC136" s="24" t="e">
        <f t="shared" si="231"/>
        <v>#VALUE!</v>
      </c>
      <c r="GD136" s="24" t="e">
        <f t="shared" si="232"/>
        <v>#VALUE!</v>
      </c>
      <c r="GE136" s="24" t="e">
        <f t="shared" si="233"/>
        <v>#VALUE!</v>
      </c>
      <c r="GF136" s="24">
        <f t="shared" si="217"/>
        <v>0</v>
      </c>
      <c r="GG136" s="24">
        <f t="shared" si="218"/>
        <v>0</v>
      </c>
      <c r="GH136" s="24">
        <f t="shared" si="219"/>
        <v>0</v>
      </c>
      <c r="GI136" s="24">
        <f t="shared" si="220"/>
        <v>0</v>
      </c>
      <c r="GJ136" s="24">
        <f t="shared" si="221"/>
        <v>2</v>
      </c>
      <c r="GK136" s="24">
        <f t="shared" si="222"/>
        <v>2</v>
      </c>
      <c r="GL136" s="24">
        <f t="shared" si="223"/>
        <v>2</v>
      </c>
      <c r="GM136" s="31">
        <f t="shared" si="224"/>
        <v>2</v>
      </c>
      <c r="GN136" s="13"/>
    </row>
    <row r="137" spans="1:196">
      <c r="A137" s="54"/>
      <c r="B137" s="54"/>
      <c r="C137" s="54"/>
      <c r="D137" s="54"/>
      <c r="E137" s="54"/>
      <c r="F137" s="54"/>
      <c r="G137" s="54"/>
      <c r="H137" s="54"/>
      <c r="I137" s="54"/>
      <c r="J137" s="54"/>
      <c r="K137" s="54"/>
      <c r="L137" s="54"/>
      <c r="M137" s="56"/>
      <c r="N137" s="54"/>
      <c r="O137" s="54"/>
      <c r="P137" s="54"/>
      <c r="Q137" s="56"/>
      <c r="R137" s="54"/>
      <c r="S137" s="54"/>
      <c r="T137" s="54"/>
      <c r="U137" s="56"/>
      <c r="V137" s="54"/>
      <c r="W137" s="54"/>
      <c r="X137" s="56"/>
      <c r="Y137" s="54"/>
      <c r="Z137" s="54"/>
      <c r="AA137" s="54"/>
      <c r="AB137" s="56"/>
      <c r="AC137" s="54"/>
      <c r="AD137" s="54"/>
      <c r="AE137" s="54"/>
      <c r="AF137" s="56"/>
      <c r="AG137" s="54"/>
      <c r="AH137" s="54"/>
      <c r="AI137" s="56"/>
      <c r="AJ137" s="54"/>
      <c r="AK137" s="54"/>
      <c r="AL137" s="56"/>
      <c r="AM137" s="54"/>
      <c r="AN137" s="54"/>
      <c r="AO137" s="54"/>
      <c r="AP137" s="54"/>
      <c r="AQ137" s="54"/>
      <c r="AR137" s="56"/>
      <c r="AS137" s="54"/>
      <c r="AT137" s="54"/>
      <c r="AU137" s="54"/>
      <c r="AV137" s="54"/>
      <c r="AW137" s="54"/>
      <c r="AX137" s="54"/>
      <c r="AY137" s="56"/>
      <c r="AZ137" s="54"/>
      <c r="BA137" s="54"/>
      <c r="BB137" s="54"/>
      <c r="BC137" s="100"/>
      <c r="BD137" s="8"/>
      <c r="BE137" s="8"/>
      <c r="BF137" s="28" t="s">
        <v>277</v>
      </c>
      <c r="BG137" s="28" t="s">
        <v>277</v>
      </c>
      <c r="BH137" s="28" t="s">
        <v>277</v>
      </c>
      <c r="BI137" s="28" t="s">
        <v>277</v>
      </c>
      <c r="BJ137" s="28" t="s">
        <v>277</v>
      </c>
      <c r="BK137" s="28" t="s">
        <v>277</v>
      </c>
      <c r="BL137" s="28" t="s">
        <v>277</v>
      </c>
      <c r="BM137" s="28" t="s">
        <v>277</v>
      </c>
      <c r="BN137" s="28" t="s">
        <v>277</v>
      </c>
      <c r="BO137" s="28" t="s">
        <v>277</v>
      </c>
      <c r="BP137" s="8"/>
      <c r="BQ137" s="22" t="str">
        <f t="shared" si="234"/>
        <v/>
      </c>
      <c r="BR137" s="22" t="str">
        <f>BR136</f>
        <v/>
      </c>
      <c r="BS137" s="22" t="str">
        <f>IF(FV136=FALSE,C138,"")</f>
        <v/>
      </c>
      <c r="BT137" s="22" t="str">
        <f t="shared" si="238"/>
        <v/>
      </c>
      <c r="BU137" s="22" t="str">
        <f t="shared" si="235"/>
        <v/>
      </c>
      <c r="BV137" s="22" t="str">
        <f t="shared" si="236"/>
        <v/>
      </c>
      <c r="BW137" s="22" t="str">
        <f t="shared" si="175"/>
        <v/>
      </c>
      <c r="BX137" s="22" t="str">
        <f t="shared" si="229"/>
        <v/>
      </c>
      <c r="BY137" s="22" t="str">
        <f t="shared" si="176"/>
        <v/>
      </c>
      <c r="BZ137" s="22" t="str">
        <f t="shared" si="177"/>
        <v/>
      </c>
      <c r="CA137" s="18"/>
      <c r="CB137" s="3" t="str">
        <f>CB136</f>
        <v/>
      </c>
      <c r="CC137" s="3" t="str">
        <f>CC136</f>
        <v/>
      </c>
      <c r="CD137" s="3" t="str">
        <f>CD136</f>
        <v/>
      </c>
      <c r="CE137" s="3" t="str">
        <f>IF(ET137=1,EQ138,"")</f>
        <v/>
      </c>
      <c r="CF137" s="3" t="str">
        <f>IF(ET137=1,ER138,"")</f>
        <v/>
      </c>
      <c r="CG137" s="3" t="str">
        <f>IF(ET137=1,ES138,"")</f>
        <v/>
      </c>
      <c r="CH137" s="3" t="str">
        <f t="shared" si="178"/>
        <v/>
      </c>
      <c r="CI137" s="8"/>
      <c r="CJ137" s="3" t="str">
        <f>CJ136</f>
        <v/>
      </c>
      <c r="CK137" s="3" t="str">
        <f>CK136</f>
        <v/>
      </c>
      <c r="CL137" s="3" t="str">
        <f>IF(ET138=2,V138,"")</f>
        <v/>
      </c>
      <c r="CM137" s="3" t="str">
        <f>IF(ET138=2,W138,"")</f>
        <v/>
      </c>
      <c r="CN137" s="8"/>
      <c r="CO137" s="3" t="str">
        <f>CO136</f>
        <v/>
      </c>
      <c r="CP137" s="3" t="str">
        <f>CP136</f>
        <v/>
      </c>
      <c r="CQ137" s="3" t="str">
        <f>IF(ET137=3,AG138,"")</f>
        <v/>
      </c>
      <c r="CR137" s="3" t="str">
        <f>IF(ET137=3,AH138,"")</f>
        <v/>
      </c>
      <c r="CS137" s="8"/>
      <c r="CT137" s="3" t="str">
        <f>CT136</f>
        <v/>
      </c>
      <c r="CU137" s="3" t="str">
        <f>CU136</f>
        <v/>
      </c>
      <c r="CV137" s="3" t="str">
        <f>IF(ET137=4,AJ138,"")</f>
        <v/>
      </c>
      <c r="CW137" s="3" t="str">
        <f>IF(ET137=4,AK138,"")</f>
        <v/>
      </c>
      <c r="CX137" s="8"/>
      <c r="CY137" s="3" t="str">
        <f>CY136</f>
        <v/>
      </c>
      <c r="CZ137" s="3" t="str">
        <f>CZ136</f>
        <v/>
      </c>
      <c r="DA137" s="3" t="str">
        <f>DA136</f>
        <v/>
      </c>
      <c r="DB137" s="3" t="str">
        <f>IF(ET137=5,AM138,"")</f>
        <v/>
      </c>
      <c r="DC137" s="3" t="str">
        <f>IF(ET137=5,AN138,"")</f>
        <v/>
      </c>
      <c r="DD137" s="3" t="str">
        <f>IF(ET137=5,AO138,"")</f>
        <v/>
      </c>
      <c r="DE137" s="3" t="str">
        <f>DE136</f>
        <v/>
      </c>
      <c r="DF137" s="3" t="str">
        <f>DF136</f>
        <v/>
      </c>
      <c r="DG137" s="3" t="str">
        <f t="shared" si="179"/>
        <v/>
      </c>
      <c r="DH137" s="8"/>
      <c r="DI137" s="3" t="str">
        <f>DI136</f>
        <v/>
      </c>
      <c r="DJ137" s="3" t="str">
        <f>DJ136</f>
        <v/>
      </c>
      <c r="DK137" s="3" t="str">
        <f>DK136</f>
        <v/>
      </c>
      <c r="DL137" s="3" t="str">
        <f>DL136</f>
        <v/>
      </c>
      <c r="DM137" s="3" t="str">
        <f>IF(ET136=6,AS138,"")</f>
        <v/>
      </c>
      <c r="DN137" s="3" t="str">
        <f>IF(ET136=6,AT138,"")</f>
        <v/>
      </c>
      <c r="DO137" s="3" t="str">
        <f>IF(ET136=6,AU138,"")</f>
        <v/>
      </c>
      <c r="DP137" s="3" t="str">
        <f>IF(ET136=6,AV138,"")</f>
        <v/>
      </c>
      <c r="DQ137" s="3" t="str">
        <f>DQ136</f>
        <v/>
      </c>
      <c r="DR137" s="3" t="str">
        <f>DR136</f>
        <v/>
      </c>
      <c r="DS137" s="3" t="str">
        <f t="shared" si="180"/>
        <v/>
      </c>
      <c r="DT137" s="8"/>
      <c r="DU137" s="3" t="str">
        <f>DU136</f>
        <v/>
      </c>
      <c r="DV137" s="3" t="str">
        <f>DV136</f>
        <v/>
      </c>
      <c r="DW137" s="3" t="str">
        <f>DW136</f>
        <v/>
      </c>
      <c r="DX137" s="3" t="str">
        <f>DX136</f>
        <v/>
      </c>
      <c r="DY137" s="3" t="str">
        <f>IF(ET136=7,AZ138,"")</f>
        <v/>
      </c>
      <c r="DZ137" s="3" t="str">
        <f>IF(ET136=7,BA138,"")</f>
        <v/>
      </c>
      <c r="EA137" s="3" t="str">
        <f>IF(ET136=7,BB138,"")</f>
        <v/>
      </c>
      <c r="EB137" s="3" t="str">
        <f>IF(ET136=7,BC138,"")</f>
        <v/>
      </c>
      <c r="EC137" s="3" t="str">
        <f t="shared" si="181"/>
        <v/>
      </c>
      <c r="ED137" s="8"/>
      <c r="EE137" s="28" t="s">
        <v>277</v>
      </c>
      <c r="EF137" s="28" t="s">
        <v>277</v>
      </c>
      <c r="EG137" s="28" t="s">
        <v>277</v>
      </c>
      <c r="EH137" s="28" t="s">
        <v>277</v>
      </c>
      <c r="EI137" s="28" t="s">
        <v>277</v>
      </c>
      <c r="EJ137" s="28" t="s">
        <v>277</v>
      </c>
      <c r="EK137" s="28" t="s">
        <v>277</v>
      </c>
      <c r="EL137" s="28" t="s">
        <v>277</v>
      </c>
      <c r="EM137" s="28" t="s">
        <v>277</v>
      </c>
      <c r="EN137" s="28" t="s">
        <v>277</v>
      </c>
      <c r="EO137" s="8"/>
      <c r="EP137" s="9"/>
      <c r="EQ137" s="10" t="str">
        <f t="shared" si="182"/>
        <v/>
      </c>
      <c r="ER137" s="11" t="str">
        <f t="shared" si="183"/>
        <v/>
      </c>
      <c r="ES137" s="10" t="str">
        <f t="shared" si="184"/>
        <v/>
      </c>
      <c r="ET137" s="10">
        <f t="shared" si="185"/>
        <v>0</v>
      </c>
      <c r="EU137" s="13"/>
      <c r="EV137" s="12" t="b">
        <f t="shared" si="186"/>
        <v>1</v>
      </c>
      <c r="EW137" s="3" t="b">
        <f t="shared" si="187"/>
        <v>1</v>
      </c>
      <c r="EX137" s="3" t="b">
        <f t="shared" si="188"/>
        <v>1</v>
      </c>
      <c r="EY137" s="3" t="b">
        <f t="shared" si="189"/>
        <v>1</v>
      </c>
      <c r="EZ137" s="3">
        <f t="shared" si="190"/>
        <v>0</v>
      </c>
      <c r="FA137" s="3">
        <f t="shared" si="191"/>
        <v>0</v>
      </c>
      <c r="FB137" s="3">
        <f t="shared" si="192"/>
        <v>0</v>
      </c>
      <c r="FC137" s="3">
        <f t="shared" si="193"/>
        <v>0</v>
      </c>
      <c r="FD137" s="3">
        <f t="shared" si="194"/>
        <v>0</v>
      </c>
      <c r="FE137" s="3" t="e">
        <f t="shared" si="195"/>
        <v>#VALUE!</v>
      </c>
      <c r="FF137" s="3">
        <f t="shared" si="196"/>
        <v>0</v>
      </c>
      <c r="FG137" s="3">
        <f t="shared" si="197"/>
        <v>0</v>
      </c>
      <c r="FH137" s="3" t="e">
        <f t="shared" si="198"/>
        <v>#VALUE!</v>
      </c>
      <c r="FI137" s="3" t="b">
        <f t="shared" si="199"/>
        <v>1</v>
      </c>
      <c r="FJ137" s="3" t="b">
        <f t="shared" si="200"/>
        <v>1</v>
      </c>
      <c r="FK137" s="3" t="b">
        <f t="shared" si="201"/>
        <v>1</v>
      </c>
      <c r="FL137" s="3" t="b">
        <f t="shared" si="202"/>
        <v>1</v>
      </c>
      <c r="FM137" s="3" t="b">
        <f t="shared" si="203"/>
        <v>1</v>
      </c>
      <c r="FN137" s="3" t="b">
        <f t="shared" si="204"/>
        <v>1</v>
      </c>
      <c r="FO137" s="3">
        <f t="shared" si="205"/>
        <v>0</v>
      </c>
      <c r="FP137" s="3">
        <f t="shared" si="206"/>
        <v>0</v>
      </c>
      <c r="FQ137" s="3">
        <f t="shared" si="207"/>
        <v>0</v>
      </c>
      <c r="FR137" s="3">
        <f t="shared" si="208"/>
        <v>0</v>
      </c>
      <c r="FS137" s="3">
        <f t="shared" si="209"/>
        <v>0</v>
      </c>
      <c r="FT137" s="3">
        <f t="shared" si="210"/>
        <v>0</v>
      </c>
      <c r="FU137" s="3">
        <f t="shared" si="211"/>
        <v>0</v>
      </c>
      <c r="FV137" s="21" t="b">
        <f t="shared" si="237"/>
        <v>1</v>
      </c>
      <c r="FW137" s="24">
        <f t="shared" si="212"/>
        <v>1</v>
      </c>
      <c r="FX137" s="24">
        <f t="shared" si="213"/>
        <v>0</v>
      </c>
      <c r="FY137" s="25" t="e">
        <f t="shared" si="214"/>
        <v>#VALUE!</v>
      </c>
      <c r="FZ137" s="24" t="e">
        <f t="shared" si="215"/>
        <v>#VALUE!</v>
      </c>
      <c r="GA137" s="24" t="e">
        <f t="shared" si="216"/>
        <v>#VALUE!</v>
      </c>
      <c r="GB137" s="24">
        <f t="shared" si="230"/>
        <v>1</v>
      </c>
      <c r="GC137" s="24" t="e">
        <f t="shared" si="231"/>
        <v>#VALUE!</v>
      </c>
      <c r="GD137" s="24" t="e">
        <f t="shared" si="232"/>
        <v>#VALUE!</v>
      </c>
      <c r="GE137" s="24" t="e">
        <f t="shared" si="233"/>
        <v>#VALUE!</v>
      </c>
      <c r="GF137" s="24">
        <f t="shared" si="217"/>
        <v>0</v>
      </c>
      <c r="GG137" s="24">
        <f t="shared" si="218"/>
        <v>0</v>
      </c>
      <c r="GH137" s="24">
        <f t="shared" si="219"/>
        <v>0</v>
      </c>
      <c r="GI137" s="24">
        <f t="shared" si="220"/>
        <v>0</v>
      </c>
      <c r="GJ137" s="24">
        <f t="shared" si="221"/>
        <v>2</v>
      </c>
      <c r="GK137" s="24">
        <f t="shared" si="222"/>
        <v>2</v>
      </c>
      <c r="GL137" s="24">
        <f t="shared" si="223"/>
        <v>2</v>
      </c>
      <c r="GM137" s="31">
        <f t="shared" si="224"/>
        <v>2</v>
      </c>
      <c r="GN137" s="13"/>
    </row>
    <row r="138" spans="1:196">
      <c r="A138" s="54"/>
      <c r="B138" s="54"/>
      <c r="C138" s="54"/>
      <c r="D138" s="54"/>
      <c r="E138" s="54"/>
      <c r="F138" s="54"/>
      <c r="G138" s="54"/>
      <c r="H138" s="54"/>
      <c r="I138" s="54"/>
      <c r="J138" s="54"/>
      <c r="K138" s="54"/>
      <c r="L138" s="54"/>
      <c r="M138" s="56"/>
      <c r="N138" s="54"/>
      <c r="O138" s="54"/>
      <c r="P138" s="54"/>
      <c r="Q138" s="56"/>
      <c r="R138" s="54"/>
      <c r="S138" s="54"/>
      <c r="T138" s="54"/>
      <c r="U138" s="56"/>
      <c r="V138" s="54"/>
      <c r="W138" s="54"/>
      <c r="X138" s="56"/>
      <c r="Y138" s="54"/>
      <c r="Z138" s="54"/>
      <c r="AA138" s="54"/>
      <c r="AB138" s="56"/>
      <c r="AC138" s="54"/>
      <c r="AD138" s="54"/>
      <c r="AE138" s="54"/>
      <c r="AF138" s="56"/>
      <c r="AG138" s="54"/>
      <c r="AH138" s="54"/>
      <c r="AI138" s="56"/>
      <c r="AJ138" s="54"/>
      <c r="AK138" s="54"/>
      <c r="AL138" s="56"/>
      <c r="AM138" s="54"/>
      <c r="AN138" s="54"/>
      <c r="AO138" s="54"/>
      <c r="AP138" s="54"/>
      <c r="AQ138" s="54"/>
      <c r="AR138" s="56"/>
      <c r="AS138" s="54"/>
      <c r="AT138" s="54"/>
      <c r="AU138" s="54"/>
      <c r="AV138" s="54"/>
      <c r="AW138" s="54"/>
      <c r="AX138" s="54"/>
      <c r="AY138" s="56"/>
      <c r="AZ138" s="54"/>
      <c r="BA138" s="54"/>
      <c r="BB138" s="54"/>
      <c r="BC138" s="100"/>
      <c r="BD138" s="8"/>
      <c r="BE138" s="8"/>
      <c r="BF138" s="28" t="s">
        <v>277</v>
      </c>
      <c r="BG138" s="28" t="s">
        <v>277</v>
      </c>
      <c r="BH138" s="28" t="s">
        <v>277</v>
      </c>
      <c r="BI138" s="28" t="s">
        <v>277</v>
      </c>
      <c r="BJ138" s="28" t="s">
        <v>277</v>
      </c>
      <c r="BK138" s="28" t="s">
        <v>277</v>
      </c>
      <c r="BL138" s="28" t="s">
        <v>277</v>
      </c>
      <c r="BM138" s="28" t="s">
        <v>277</v>
      </c>
      <c r="BN138" s="28" t="s">
        <v>277</v>
      </c>
      <c r="BO138" s="28" t="s">
        <v>277</v>
      </c>
      <c r="BP138" s="8"/>
      <c r="BQ138" s="22" t="str">
        <f t="shared" si="234"/>
        <v/>
      </c>
      <c r="BR138" s="22" t="str">
        <f>IF(FV136=FALSE,C137,"")</f>
        <v/>
      </c>
      <c r="BS138" s="22" t="str">
        <f>BS137</f>
        <v/>
      </c>
      <c r="BT138" s="22" t="str">
        <f t="shared" si="238"/>
        <v/>
      </c>
      <c r="BU138" s="22" t="str">
        <f t="shared" si="235"/>
        <v/>
      </c>
      <c r="BV138" s="22" t="str">
        <f t="shared" si="236"/>
        <v/>
      </c>
      <c r="BW138" s="22" t="str">
        <f t="shared" si="175"/>
        <v/>
      </c>
      <c r="BX138" s="22" t="str">
        <f t="shared" si="229"/>
        <v/>
      </c>
      <c r="BY138" s="22" t="str">
        <f t="shared" si="176"/>
        <v/>
      </c>
      <c r="BZ138" s="22" t="str">
        <f t="shared" si="177"/>
        <v/>
      </c>
      <c r="CA138" s="18"/>
      <c r="CB138" s="3" t="str">
        <f>IF(ET136=1, EQ137,"")</f>
        <v/>
      </c>
      <c r="CC138" s="3" t="str">
        <f>IF(ET136=1, ER137,"")</f>
        <v/>
      </c>
      <c r="CD138" s="3" t="str">
        <f>IF(ET136=1, ES137,"")</f>
        <v/>
      </c>
      <c r="CE138" s="3" t="str">
        <f>CE137</f>
        <v/>
      </c>
      <c r="CF138" s="3" t="str">
        <f>CF137</f>
        <v/>
      </c>
      <c r="CG138" s="3" t="str">
        <f>CG137</f>
        <v/>
      </c>
      <c r="CH138" s="3" t="str">
        <f t="shared" si="178"/>
        <v/>
      </c>
      <c r="CI138" s="8"/>
      <c r="CJ138" s="3" t="str">
        <f>IF(ET138=2,V137,"")</f>
        <v/>
      </c>
      <c r="CK138" s="3" t="str">
        <f>IF(ET138=2,W137,"")</f>
        <v/>
      </c>
      <c r="CL138" s="3" t="str">
        <f>CL137</f>
        <v/>
      </c>
      <c r="CM138" s="3" t="str">
        <f>CM137</f>
        <v/>
      </c>
      <c r="CN138" s="8"/>
      <c r="CO138" s="3" t="str">
        <f>IF(ET138=3,AG137,"")</f>
        <v/>
      </c>
      <c r="CP138" s="3" t="str">
        <f>IF(ET138=3,AH137,"")</f>
        <v/>
      </c>
      <c r="CQ138" s="3" t="str">
        <f>CQ137</f>
        <v/>
      </c>
      <c r="CR138" s="3" t="str">
        <f>CR137</f>
        <v/>
      </c>
      <c r="CS138" s="8"/>
      <c r="CT138" s="3" t="str">
        <f>IF(ET138=4,AJ137,"")</f>
        <v/>
      </c>
      <c r="CU138" s="3" t="str">
        <f>IF(ET138=4,AK137,"")</f>
        <v/>
      </c>
      <c r="CV138" s="3" t="str">
        <f>CV137</f>
        <v/>
      </c>
      <c r="CW138" s="3" t="str">
        <f>CW137</f>
        <v/>
      </c>
      <c r="CX138" s="8"/>
      <c r="CY138" s="3" t="str">
        <f>IF(ET138=5,AM137,"")</f>
        <v/>
      </c>
      <c r="CZ138" s="3" t="str">
        <f>IF(ET138=5,AN137,"")</f>
        <v/>
      </c>
      <c r="DA138" s="3" t="str">
        <f>IF(ET138=5,AO137,"")</f>
        <v/>
      </c>
      <c r="DB138" s="3" t="str">
        <f>DB137</f>
        <v/>
      </c>
      <c r="DC138" s="3" t="str">
        <f>DC137</f>
        <v/>
      </c>
      <c r="DD138" s="3" t="str">
        <f>DD137</f>
        <v/>
      </c>
      <c r="DE138" s="3" t="str">
        <f>DE137</f>
        <v/>
      </c>
      <c r="DF138" s="3" t="str">
        <f>DF137</f>
        <v/>
      </c>
      <c r="DG138" s="3" t="str">
        <f t="shared" si="179"/>
        <v/>
      </c>
      <c r="DH138" s="8"/>
      <c r="DI138" s="3" t="str">
        <f>IF(ET136=6,AS137,"")</f>
        <v/>
      </c>
      <c r="DJ138" s="3" t="str">
        <f>IF(ET136=6,AT137,"")</f>
        <v/>
      </c>
      <c r="DK138" s="3" t="str">
        <f>IF(ET136=6,AU137,"")</f>
        <v/>
      </c>
      <c r="DL138" s="3" t="str">
        <f>IF(ET136=6,AV137,"")</f>
        <v/>
      </c>
      <c r="DM138" s="3" t="str">
        <f>DM137</f>
        <v/>
      </c>
      <c r="DN138" s="3" t="str">
        <f>DN137</f>
        <v/>
      </c>
      <c r="DO138" s="3" t="str">
        <f>DO137</f>
        <v/>
      </c>
      <c r="DP138" s="3" t="str">
        <f>DP137</f>
        <v/>
      </c>
      <c r="DQ138" s="3" t="str">
        <f>DQ137</f>
        <v/>
      </c>
      <c r="DR138" s="3" t="str">
        <f>DR137</f>
        <v/>
      </c>
      <c r="DS138" s="3" t="str">
        <f t="shared" si="180"/>
        <v/>
      </c>
      <c r="DT138" s="8"/>
      <c r="DU138" s="3" t="str">
        <f>IF(ET136=7,AZ137,"")</f>
        <v/>
      </c>
      <c r="DV138" s="3" t="str">
        <f>IF(ET136=7,BA137,"")</f>
        <v/>
      </c>
      <c r="DW138" s="3" t="str">
        <f>IF(ET136=7,BB137,"")</f>
        <v/>
      </c>
      <c r="DX138" s="3" t="str">
        <f>IF(ET136=7,BC137,"")</f>
        <v/>
      </c>
      <c r="DY138" s="3" t="str">
        <f>DY137</f>
        <v/>
      </c>
      <c r="DZ138" s="3" t="str">
        <f>DZ137</f>
        <v/>
      </c>
      <c r="EA138" s="3" t="str">
        <f>EA137</f>
        <v/>
      </c>
      <c r="EB138" s="3" t="str">
        <f>EB137</f>
        <v/>
      </c>
      <c r="EC138" s="3" t="str">
        <f t="shared" si="181"/>
        <v/>
      </c>
      <c r="ED138" s="8"/>
      <c r="EE138" s="28" t="s">
        <v>277</v>
      </c>
      <c r="EF138" s="28" t="s">
        <v>277</v>
      </c>
      <c r="EG138" s="28" t="s">
        <v>277</v>
      </c>
      <c r="EH138" s="28" t="s">
        <v>277</v>
      </c>
      <c r="EI138" s="28" t="s">
        <v>277</v>
      </c>
      <c r="EJ138" s="28" t="s">
        <v>277</v>
      </c>
      <c r="EK138" s="28" t="s">
        <v>277</v>
      </c>
      <c r="EL138" s="28" t="s">
        <v>277</v>
      </c>
      <c r="EM138" s="28" t="s">
        <v>277</v>
      </c>
      <c r="EN138" s="28" t="s">
        <v>277</v>
      </c>
      <c r="EO138" s="8"/>
      <c r="EP138" s="9"/>
      <c r="EQ138" s="10" t="str">
        <f t="shared" si="182"/>
        <v/>
      </c>
      <c r="ER138" s="11" t="str">
        <f t="shared" si="183"/>
        <v/>
      </c>
      <c r="ES138" s="10" t="str">
        <f t="shared" si="184"/>
        <v/>
      </c>
      <c r="ET138" s="10">
        <f t="shared" si="185"/>
        <v>0</v>
      </c>
      <c r="EU138" s="13"/>
      <c r="EV138" s="12" t="b">
        <f t="shared" si="186"/>
        <v>1</v>
      </c>
      <c r="EW138" s="3" t="b">
        <f t="shared" si="187"/>
        <v>1</v>
      </c>
      <c r="EX138" s="3" t="b">
        <f t="shared" si="188"/>
        <v>1</v>
      </c>
      <c r="EY138" s="3" t="b">
        <f t="shared" si="189"/>
        <v>1</v>
      </c>
      <c r="EZ138" s="3">
        <f t="shared" si="190"/>
        <v>0</v>
      </c>
      <c r="FA138" s="3">
        <f t="shared" si="191"/>
        <v>0</v>
      </c>
      <c r="FB138" s="3">
        <f t="shared" si="192"/>
        <v>0</v>
      </c>
      <c r="FC138" s="3">
        <f t="shared" si="193"/>
        <v>0</v>
      </c>
      <c r="FD138" s="3">
        <f t="shared" si="194"/>
        <v>0</v>
      </c>
      <c r="FE138" s="3" t="e">
        <f t="shared" si="195"/>
        <v>#VALUE!</v>
      </c>
      <c r="FF138" s="3">
        <f t="shared" si="196"/>
        <v>0</v>
      </c>
      <c r="FG138" s="3">
        <f t="shared" si="197"/>
        <v>0</v>
      </c>
      <c r="FH138" s="3" t="e">
        <f t="shared" si="198"/>
        <v>#VALUE!</v>
      </c>
      <c r="FI138" s="3" t="b">
        <f t="shared" si="199"/>
        <v>1</v>
      </c>
      <c r="FJ138" s="3" t="b">
        <f t="shared" si="200"/>
        <v>1</v>
      </c>
      <c r="FK138" s="3" t="b">
        <f t="shared" si="201"/>
        <v>1</v>
      </c>
      <c r="FL138" s="3" t="b">
        <f t="shared" si="202"/>
        <v>1</v>
      </c>
      <c r="FM138" s="3" t="b">
        <f t="shared" si="203"/>
        <v>1</v>
      </c>
      <c r="FN138" s="3" t="b">
        <f t="shared" si="204"/>
        <v>1</v>
      </c>
      <c r="FO138" s="3">
        <f t="shared" si="205"/>
        <v>0</v>
      </c>
      <c r="FP138" s="3">
        <f t="shared" si="206"/>
        <v>0</v>
      </c>
      <c r="FQ138" s="3">
        <f t="shared" si="207"/>
        <v>0</v>
      </c>
      <c r="FR138" s="3">
        <f t="shared" si="208"/>
        <v>0</v>
      </c>
      <c r="FS138" s="3">
        <f t="shared" si="209"/>
        <v>0</v>
      </c>
      <c r="FT138" s="3">
        <f t="shared" si="210"/>
        <v>0</v>
      </c>
      <c r="FU138" s="3">
        <f t="shared" si="211"/>
        <v>0</v>
      </c>
      <c r="FV138" s="21" t="b">
        <f t="shared" si="237"/>
        <v>1</v>
      </c>
      <c r="FW138" s="24">
        <f t="shared" si="212"/>
        <v>1</v>
      </c>
      <c r="FX138" s="24">
        <f t="shared" si="213"/>
        <v>0</v>
      </c>
      <c r="FY138" s="25" t="e">
        <f t="shared" si="214"/>
        <v>#VALUE!</v>
      </c>
      <c r="FZ138" s="24" t="e">
        <f t="shared" si="215"/>
        <v>#VALUE!</v>
      </c>
      <c r="GA138" s="24" t="e">
        <f t="shared" si="216"/>
        <v>#VALUE!</v>
      </c>
      <c r="GB138" s="24">
        <f t="shared" si="230"/>
        <v>1</v>
      </c>
      <c r="GC138" s="24" t="e">
        <f t="shared" si="231"/>
        <v>#VALUE!</v>
      </c>
      <c r="GD138" s="24" t="e">
        <f t="shared" si="232"/>
        <v>#VALUE!</v>
      </c>
      <c r="GE138" s="24" t="e">
        <f t="shared" si="233"/>
        <v>#VALUE!</v>
      </c>
      <c r="GF138" s="24">
        <f t="shared" si="217"/>
        <v>0</v>
      </c>
      <c r="GG138" s="24">
        <f t="shared" si="218"/>
        <v>0</v>
      </c>
      <c r="GH138" s="24">
        <f t="shared" si="219"/>
        <v>0</v>
      </c>
      <c r="GI138" s="24">
        <f t="shared" si="220"/>
        <v>0</v>
      </c>
      <c r="GJ138" s="24">
        <f t="shared" si="221"/>
        <v>2</v>
      </c>
      <c r="GK138" s="24">
        <f t="shared" si="222"/>
        <v>2</v>
      </c>
      <c r="GL138" s="24">
        <f t="shared" si="223"/>
        <v>2</v>
      </c>
      <c r="GM138" s="31">
        <f t="shared" si="224"/>
        <v>2</v>
      </c>
      <c r="GN138" s="13"/>
    </row>
    <row r="139" spans="1:196">
      <c r="A139" s="54"/>
      <c r="B139" s="54"/>
      <c r="C139" s="54"/>
      <c r="D139" s="54"/>
      <c r="E139" s="54"/>
      <c r="F139" s="54"/>
      <c r="G139" s="54"/>
      <c r="H139" s="54"/>
      <c r="I139" s="54"/>
      <c r="J139" s="54"/>
      <c r="K139" s="54"/>
      <c r="L139" s="54"/>
      <c r="M139" s="56"/>
      <c r="N139" s="54"/>
      <c r="O139" s="54"/>
      <c r="P139" s="54"/>
      <c r="Q139" s="56"/>
      <c r="R139" s="54"/>
      <c r="S139" s="54"/>
      <c r="T139" s="54"/>
      <c r="U139" s="56"/>
      <c r="V139" s="54"/>
      <c r="W139" s="54"/>
      <c r="X139" s="56"/>
      <c r="Y139" s="54"/>
      <c r="Z139" s="54"/>
      <c r="AA139" s="54"/>
      <c r="AB139" s="56"/>
      <c r="AC139" s="54"/>
      <c r="AD139" s="54"/>
      <c r="AE139" s="54"/>
      <c r="AF139" s="56"/>
      <c r="AG139" s="54"/>
      <c r="AH139" s="54"/>
      <c r="AI139" s="56"/>
      <c r="AJ139" s="54"/>
      <c r="AK139" s="54"/>
      <c r="AL139" s="56"/>
      <c r="AM139" s="54"/>
      <c r="AN139" s="54"/>
      <c r="AO139" s="54"/>
      <c r="AP139" s="54"/>
      <c r="AQ139" s="54"/>
      <c r="AR139" s="56"/>
      <c r="AS139" s="54"/>
      <c r="AT139" s="54"/>
      <c r="AU139" s="54"/>
      <c r="AV139" s="54"/>
      <c r="AW139" s="54"/>
      <c r="AX139" s="54"/>
      <c r="AY139" s="56"/>
      <c r="AZ139" s="54"/>
      <c r="BA139" s="54"/>
      <c r="BB139" s="54"/>
      <c r="BC139" s="100"/>
      <c r="BD139" s="8"/>
      <c r="BE139" s="8"/>
      <c r="BF139" s="28" t="s">
        <v>277</v>
      </c>
      <c r="BG139" s="28" t="s">
        <v>277</v>
      </c>
      <c r="BH139" s="28" t="s">
        <v>277</v>
      </c>
      <c r="BI139" s="28" t="s">
        <v>277</v>
      </c>
      <c r="BJ139" s="28" t="s">
        <v>277</v>
      </c>
      <c r="BK139" s="28" t="s">
        <v>277</v>
      </c>
      <c r="BL139" s="28" t="s">
        <v>277</v>
      </c>
      <c r="BM139" s="28" t="s">
        <v>277</v>
      </c>
      <c r="BN139" s="28" t="s">
        <v>277</v>
      </c>
      <c r="BO139" s="28" t="s">
        <v>277</v>
      </c>
      <c r="BP139" s="8"/>
      <c r="BQ139" s="22" t="str">
        <f t="shared" si="234"/>
        <v/>
      </c>
      <c r="BR139" s="22" t="str">
        <f>IF(FV139=FALSE,C139,"")</f>
        <v/>
      </c>
      <c r="BS139" s="22" t="str">
        <f>BR141</f>
        <v/>
      </c>
      <c r="BT139" s="22" t="str">
        <f t="shared" si="238"/>
        <v/>
      </c>
      <c r="BU139" s="22" t="str">
        <f t="shared" si="235"/>
        <v/>
      </c>
      <c r="BV139" s="22" t="str">
        <f t="shared" si="236"/>
        <v/>
      </c>
      <c r="BW139" s="22" t="str">
        <f t="shared" si="175"/>
        <v/>
      </c>
      <c r="BX139" s="22" t="str">
        <f t="shared" si="229"/>
        <v/>
      </c>
      <c r="BY139" s="22" t="str">
        <f t="shared" si="176"/>
        <v/>
      </c>
      <c r="BZ139" s="22" t="str">
        <f t="shared" si="177"/>
        <v/>
      </c>
      <c r="CA139" s="18"/>
      <c r="CB139" s="3" t="str">
        <f>IF(ET139=1, EQ139,"")</f>
        <v/>
      </c>
      <c r="CC139" s="3" t="str">
        <f>IF(ET139=1, ER139,"")</f>
        <v/>
      </c>
      <c r="CD139" s="3" t="str">
        <f>IF(ET139=1, ES139,"")</f>
        <v/>
      </c>
      <c r="CE139" s="3" t="str">
        <f>CB141</f>
        <v/>
      </c>
      <c r="CF139" s="3" t="str">
        <f>CC141</f>
        <v/>
      </c>
      <c r="CG139" s="3" t="str">
        <f>CD141</f>
        <v/>
      </c>
      <c r="CH139" s="3" t="str">
        <f t="shared" si="178"/>
        <v/>
      </c>
      <c r="CI139" s="8"/>
      <c r="CJ139" s="3" t="str">
        <f>IF(ET139=2,V139,"")</f>
        <v/>
      </c>
      <c r="CK139" s="3" t="str">
        <f>IF(ET139=2,W139,"")</f>
        <v/>
      </c>
      <c r="CL139" s="3" t="str">
        <f>CJ141</f>
        <v/>
      </c>
      <c r="CM139" s="3" t="str">
        <f>CK141</f>
        <v/>
      </c>
      <c r="CN139" s="8"/>
      <c r="CO139" s="3" t="str">
        <f>IF(ET139=3,AG139,"")</f>
        <v/>
      </c>
      <c r="CP139" s="3" t="str">
        <f>IF(ET139=3,AH139,"")</f>
        <v/>
      </c>
      <c r="CQ139" s="3" t="str">
        <f>CO141</f>
        <v/>
      </c>
      <c r="CR139" s="3" t="str">
        <f>CP141</f>
        <v/>
      </c>
      <c r="CS139" s="8"/>
      <c r="CT139" s="3" t="str">
        <f>IF(ET139=4,AJ139,"")</f>
        <v/>
      </c>
      <c r="CU139" s="3" t="str">
        <f>IF(ET139=4,AK139,"")</f>
        <v/>
      </c>
      <c r="CV139" s="3" t="str">
        <f>CT141</f>
        <v/>
      </c>
      <c r="CW139" s="3" t="str">
        <f>CU141</f>
        <v/>
      </c>
      <c r="CX139" s="8"/>
      <c r="CY139" s="3" t="str">
        <f>IF(ET139=5,AM139,"")</f>
        <v/>
      </c>
      <c r="CZ139" s="3" t="str">
        <f>IF(ET139=5,AN139,"")</f>
        <v/>
      </c>
      <c r="DA139" s="3" t="str">
        <f>IF(ET139=5,AO139,"")</f>
        <v/>
      </c>
      <c r="DB139" s="3" t="str">
        <f>CY141</f>
        <v/>
      </c>
      <c r="DC139" s="3" t="str">
        <f>CZ141</f>
        <v/>
      </c>
      <c r="DD139" s="3" t="str">
        <f>DA141</f>
        <v/>
      </c>
      <c r="DE139" s="3" t="str">
        <f>IF(ET139=5,AP139,"")</f>
        <v/>
      </c>
      <c r="DF139" s="3" t="str">
        <f>IF(ET139=5,AQ139,"")</f>
        <v/>
      </c>
      <c r="DG139" s="3" t="str">
        <f t="shared" si="179"/>
        <v/>
      </c>
      <c r="DH139" s="8"/>
      <c r="DI139" s="3" t="str">
        <f>IF(ET139=6,AS139,"")</f>
        <v/>
      </c>
      <c r="DJ139" s="3" t="str">
        <f>IF(ET139=6,AT139,"")</f>
        <v/>
      </c>
      <c r="DK139" s="3" t="str">
        <f>IF(ET139=6,AU139,"")</f>
        <v/>
      </c>
      <c r="DL139" s="3" t="str">
        <f>IF(ET139=6,AV139,"")</f>
        <v/>
      </c>
      <c r="DM139" s="3" t="str">
        <f>DI141</f>
        <v/>
      </c>
      <c r="DN139" s="3" t="str">
        <f>DJ141</f>
        <v/>
      </c>
      <c r="DO139" s="3" t="str">
        <f>DK141</f>
        <v/>
      </c>
      <c r="DP139" s="3" t="str">
        <f>DL141</f>
        <v/>
      </c>
      <c r="DQ139" s="3" t="str">
        <f>IF(ET139=6,AW139,"")</f>
        <v/>
      </c>
      <c r="DR139" s="3" t="str">
        <f>IF(ET139=6,AX139,"")</f>
        <v/>
      </c>
      <c r="DS139" s="3" t="str">
        <f t="shared" si="180"/>
        <v/>
      </c>
      <c r="DT139" s="8"/>
      <c r="DU139" s="3" t="str">
        <f>IF(ET139=7,AZ139,"")</f>
        <v/>
      </c>
      <c r="DV139" s="3" t="str">
        <f>IF(ET139=7,BA139,"")</f>
        <v/>
      </c>
      <c r="DW139" s="3" t="str">
        <f>IF(ET139=7,BB139,"")</f>
        <v/>
      </c>
      <c r="DX139" s="3" t="str">
        <f>IF(ET139=7,BC139,"")</f>
        <v/>
      </c>
      <c r="DY139" s="3" t="str">
        <f>DU141</f>
        <v/>
      </c>
      <c r="DZ139" s="3" t="str">
        <f>DV141</f>
        <v/>
      </c>
      <c r="EA139" s="3" t="str">
        <f>DW141</f>
        <v/>
      </c>
      <c r="EB139" s="3" t="str">
        <f>DX141</f>
        <v/>
      </c>
      <c r="EC139" s="3" t="str">
        <f t="shared" si="181"/>
        <v/>
      </c>
      <c r="ED139" s="8"/>
      <c r="EE139" s="28" t="s">
        <v>277</v>
      </c>
      <c r="EF139" s="28" t="s">
        <v>277</v>
      </c>
      <c r="EG139" s="28" t="s">
        <v>277</v>
      </c>
      <c r="EH139" s="28" t="s">
        <v>277</v>
      </c>
      <c r="EI139" s="28" t="s">
        <v>277</v>
      </c>
      <c r="EJ139" s="28" t="s">
        <v>277</v>
      </c>
      <c r="EK139" s="28" t="s">
        <v>277</v>
      </c>
      <c r="EL139" s="28" t="s">
        <v>277</v>
      </c>
      <c r="EM139" s="28" t="s">
        <v>277</v>
      </c>
      <c r="EN139" s="28" t="s">
        <v>277</v>
      </c>
      <c r="EO139" s="8"/>
      <c r="EP139" s="9"/>
      <c r="EQ139" s="10" t="str">
        <f t="shared" si="182"/>
        <v/>
      </c>
      <c r="ER139" s="11" t="str">
        <f t="shared" si="183"/>
        <v/>
      </c>
      <c r="ES139" s="10" t="str">
        <f t="shared" si="184"/>
        <v/>
      </c>
      <c r="ET139" s="10">
        <f t="shared" si="185"/>
        <v>0</v>
      </c>
      <c r="EU139" s="13"/>
      <c r="EV139" s="12" t="b">
        <f t="shared" si="186"/>
        <v>1</v>
      </c>
      <c r="EW139" s="3" t="b">
        <f t="shared" si="187"/>
        <v>1</v>
      </c>
      <c r="EX139" s="3" t="b">
        <f t="shared" si="188"/>
        <v>1</v>
      </c>
      <c r="EY139" s="3" t="b">
        <f t="shared" si="189"/>
        <v>1</v>
      </c>
      <c r="EZ139" s="3">
        <f t="shared" si="190"/>
        <v>0</v>
      </c>
      <c r="FA139" s="3">
        <f t="shared" si="191"/>
        <v>0</v>
      </c>
      <c r="FB139" s="3">
        <f t="shared" si="192"/>
        <v>0</v>
      </c>
      <c r="FC139" s="3">
        <f t="shared" si="193"/>
        <v>0</v>
      </c>
      <c r="FD139" s="3">
        <f t="shared" si="194"/>
        <v>0</v>
      </c>
      <c r="FE139" s="3" t="e">
        <f t="shared" si="195"/>
        <v>#VALUE!</v>
      </c>
      <c r="FF139" s="3">
        <f t="shared" si="196"/>
        <v>0</v>
      </c>
      <c r="FG139" s="3">
        <f t="shared" si="197"/>
        <v>0</v>
      </c>
      <c r="FH139" s="3" t="e">
        <f t="shared" si="198"/>
        <v>#VALUE!</v>
      </c>
      <c r="FI139" s="3" t="b">
        <f t="shared" si="199"/>
        <v>1</v>
      </c>
      <c r="FJ139" s="3" t="b">
        <f t="shared" si="200"/>
        <v>1</v>
      </c>
      <c r="FK139" s="3" t="b">
        <f t="shared" si="201"/>
        <v>1</v>
      </c>
      <c r="FL139" s="3" t="b">
        <f t="shared" si="202"/>
        <v>1</v>
      </c>
      <c r="FM139" s="3" t="b">
        <f t="shared" si="203"/>
        <v>1</v>
      </c>
      <c r="FN139" s="3" t="b">
        <f t="shared" si="204"/>
        <v>1</v>
      </c>
      <c r="FO139" s="3">
        <f t="shared" si="205"/>
        <v>0</v>
      </c>
      <c r="FP139" s="3">
        <f t="shared" si="206"/>
        <v>0</v>
      </c>
      <c r="FQ139" s="3">
        <f t="shared" si="207"/>
        <v>0</v>
      </c>
      <c r="FR139" s="3">
        <f t="shared" si="208"/>
        <v>0</v>
      </c>
      <c r="FS139" s="3">
        <f t="shared" si="209"/>
        <v>0</v>
      </c>
      <c r="FT139" s="3">
        <f t="shared" si="210"/>
        <v>0</v>
      </c>
      <c r="FU139" s="3">
        <f t="shared" si="211"/>
        <v>0</v>
      </c>
      <c r="FV139" s="21" t="b">
        <f t="shared" si="237"/>
        <v>1</v>
      </c>
      <c r="FW139" s="24">
        <f t="shared" si="212"/>
        <v>1</v>
      </c>
      <c r="FX139" s="24">
        <f t="shared" si="213"/>
        <v>0</v>
      </c>
      <c r="FY139" s="25" t="e">
        <f t="shared" si="214"/>
        <v>#VALUE!</v>
      </c>
      <c r="FZ139" s="24" t="e">
        <f t="shared" si="215"/>
        <v>#VALUE!</v>
      </c>
      <c r="GA139" s="24" t="e">
        <f t="shared" si="216"/>
        <v>#VALUE!</v>
      </c>
      <c r="GB139" s="24">
        <f t="shared" si="230"/>
        <v>1</v>
      </c>
      <c r="GC139" s="24" t="e">
        <f t="shared" si="231"/>
        <v>#VALUE!</v>
      </c>
      <c r="GD139" s="24" t="e">
        <f t="shared" si="232"/>
        <v>#VALUE!</v>
      </c>
      <c r="GE139" s="24" t="e">
        <f t="shared" si="233"/>
        <v>#VALUE!</v>
      </c>
      <c r="GF139" s="24">
        <f t="shared" si="217"/>
        <v>0</v>
      </c>
      <c r="GG139" s="24">
        <f t="shared" si="218"/>
        <v>0</v>
      </c>
      <c r="GH139" s="24">
        <f t="shared" si="219"/>
        <v>0</v>
      </c>
      <c r="GI139" s="24">
        <f t="shared" si="220"/>
        <v>0</v>
      </c>
      <c r="GJ139" s="24">
        <f t="shared" si="221"/>
        <v>2</v>
      </c>
      <c r="GK139" s="24">
        <f t="shared" si="222"/>
        <v>2</v>
      </c>
      <c r="GL139" s="24">
        <f t="shared" si="223"/>
        <v>2</v>
      </c>
      <c r="GM139" s="31">
        <f t="shared" si="224"/>
        <v>2</v>
      </c>
      <c r="GN139" s="13"/>
    </row>
    <row r="140" spans="1:196">
      <c r="A140" s="54"/>
      <c r="B140" s="54"/>
      <c r="C140" s="54"/>
      <c r="D140" s="54"/>
      <c r="E140" s="54"/>
      <c r="F140" s="54"/>
      <c r="G140" s="54"/>
      <c r="H140" s="54"/>
      <c r="I140" s="54"/>
      <c r="J140" s="54"/>
      <c r="K140" s="54"/>
      <c r="L140" s="54"/>
      <c r="M140" s="56"/>
      <c r="N140" s="54"/>
      <c r="O140" s="54"/>
      <c r="P140" s="54"/>
      <c r="Q140" s="56"/>
      <c r="R140" s="54"/>
      <c r="S140" s="54"/>
      <c r="T140" s="54"/>
      <c r="U140" s="56"/>
      <c r="V140" s="54"/>
      <c r="W140" s="54"/>
      <c r="X140" s="56"/>
      <c r="Y140" s="54"/>
      <c r="Z140" s="54"/>
      <c r="AA140" s="54"/>
      <c r="AB140" s="56"/>
      <c r="AC140" s="54"/>
      <c r="AD140" s="54"/>
      <c r="AE140" s="54"/>
      <c r="AF140" s="56"/>
      <c r="AG140" s="54"/>
      <c r="AH140" s="54"/>
      <c r="AI140" s="56"/>
      <c r="AJ140" s="54"/>
      <c r="AK140" s="54"/>
      <c r="AL140" s="56"/>
      <c r="AM140" s="54"/>
      <c r="AN140" s="54"/>
      <c r="AO140" s="54"/>
      <c r="AP140" s="54"/>
      <c r="AQ140" s="54"/>
      <c r="AR140" s="56"/>
      <c r="AS140" s="54"/>
      <c r="AT140" s="54"/>
      <c r="AU140" s="54"/>
      <c r="AV140" s="54"/>
      <c r="AW140" s="54"/>
      <c r="AX140" s="54"/>
      <c r="AY140" s="56"/>
      <c r="AZ140" s="54"/>
      <c r="BA140" s="54"/>
      <c r="BB140" s="54"/>
      <c r="BC140" s="100"/>
      <c r="BD140" s="8"/>
      <c r="BE140" s="8"/>
      <c r="BF140" s="28" t="s">
        <v>277</v>
      </c>
      <c r="BG140" s="28" t="s">
        <v>277</v>
      </c>
      <c r="BH140" s="28" t="s">
        <v>277</v>
      </c>
      <c r="BI140" s="28" t="s">
        <v>277</v>
      </c>
      <c r="BJ140" s="28" t="s">
        <v>277</v>
      </c>
      <c r="BK140" s="28" t="s">
        <v>277</v>
      </c>
      <c r="BL140" s="28" t="s">
        <v>277</v>
      </c>
      <c r="BM140" s="28" t="s">
        <v>277</v>
      </c>
      <c r="BN140" s="28" t="s">
        <v>277</v>
      </c>
      <c r="BO140" s="28" t="s">
        <v>277</v>
      </c>
      <c r="BP140" s="8"/>
      <c r="BQ140" s="22" t="str">
        <f t="shared" si="234"/>
        <v/>
      </c>
      <c r="BR140" s="22" t="str">
        <f>BR139</f>
        <v/>
      </c>
      <c r="BS140" s="22" t="str">
        <f>IF(FV139=FALSE,C141,"")</f>
        <v/>
      </c>
      <c r="BT140" s="22" t="str">
        <f t="shared" si="238"/>
        <v/>
      </c>
      <c r="BU140" s="22" t="str">
        <f t="shared" si="235"/>
        <v/>
      </c>
      <c r="BV140" s="22" t="str">
        <f t="shared" si="236"/>
        <v/>
      </c>
      <c r="BW140" s="22" t="str">
        <f t="shared" si="175"/>
        <v/>
      </c>
      <c r="BX140" s="22" t="str">
        <f t="shared" si="229"/>
        <v/>
      </c>
      <c r="BY140" s="22" t="str">
        <f t="shared" si="176"/>
        <v/>
      </c>
      <c r="BZ140" s="22" t="str">
        <f t="shared" si="177"/>
        <v/>
      </c>
      <c r="CA140" s="18"/>
      <c r="CB140" s="3" t="str">
        <f>CB139</f>
        <v/>
      </c>
      <c r="CC140" s="3" t="str">
        <f>CC139</f>
        <v/>
      </c>
      <c r="CD140" s="3" t="str">
        <f>CD139</f>
        <v/>
      </c>
      <c r="CE140" s="3" t="str">
        <f>IF(ET140=1,EQ141,"")</f>
        <v/>
      </c>
      <c r="CF140" s="3" t="str">
        <f>IF(ET140=1,ER141,"")</f>
        <v/>
      </c>
      <c r="CG140" s="3" t="str">
        <f>IF(ET140=1,ES141,"")</f>
        <v/>
      </c>
      <c r="CH140" s="3" t="str">
        <f t="shared" si="178"/>
        <v/>
      </c>
      <c r="CI140" s="8"/>
      <c r="CJ140" s="3" t="str">
        <f>CJ139</f>
        <v/>
      </c>
      <c r="CK140" s="3" t="str">
        <f>CK139</f>
        <v/>
      </c>
      <c r="CL140" s="3" t="str">
        <f>IF(ET141=2,V141,"")</f>
        <v/>
      </c>
      <c r="CM140" s="3" t="str">
        <f>IF(ET141=2,W141,"")</f>
        <v/>
      </c>
      <c r="CN140" s="8"/>
      <c r="CO140" s="3" t="str">
        <f>CO139</f>
        <v/>
      </c>
      <c r="CP140" s="3" t="str">
        <f>CP139</f>
        <v/>
      </c>
      <c r="CQ140" s="3" t="str">
        <f>IF(ET140=3,AG141,"")</f>
        <v/>
      </c>
      <c r="CR140" s="3" t="str">
        <f>IF(ET140=3,AH141,"")</f>
        <v/>
      </c>
      <c r="CS140" s="8"/>
      <c r="CT140" s="3" t="str">
        <f>CT139</f>
        <v/>
      </c>
      <c r="CU140" s="3" t="str">
        <f>CU139</f>
        <v/>
      </c>
      <c r="CV140" s="3" t="str">
        <f>IF(ET140=4,AJ141,"")</f>
        <v/>
      </c>
      <c r="CW140" s="3" t="str">
        <f>IF(ET140=4,AK141,"")</f>
        <v/>
      </c>
      <c r="CX140" s="8"/>
      <c r="CY140" s="3" t="str">
        <f>CY139</f>
        <v/>
      </c>
      <c r="CZ140" s="3" t="str">
        <f>CZ139</f>
        <v/>
      </c>
      <c r="DA140" s="3" t="str">
        <f>DA139</f>
        <v/>
      </c>
      <c r="DB140" s="3" t="str">
        <f>IF(ET140=5,AM141,"")</f>
        <v/>
      </c>
      <c r="DC140" s="3" t="str">
        <f>IF(ET140=5,AN141,"")</f>
        <v/>
      </c>
      <c r="DD140" s="3" t="str">
        <f>IF(ET140=5,AO141,"")</f>
        <v/>
      </c>
      <c r="DE140" s="3" t="str">
        <f>DE139</f>
        <v/>
      </c>
      <c r="DF140" s="3" t="str">
        <f>DF139</f>
        <v/>
      </c>
      <c r="DG140" s="3" t="str">
        <f t="shared" si="179"/>
        <v/>
      </c>
      <c r="DH140" s="8"/>
      <c r="DI140" s="3" t="str">
        <f>DI139</f>
        <v/>
      </c>
      <c r="DJ140" s="3" t="str">
        <f>DJ139</f>
        <v/>
      </c>
      <c r="DK140" s="3" t="str">
        <f>DK139</f>
        <v/>
      </c>
      <c r="DL140" s="3" t="str">
        <f>DL139</f>
        <v/>
      </c>
      <c r="DM140" s="3" t="str">
        <f>IF(ET139=6,AS141,"")</f>
        <v/>
      </c>
      <c r="DN140" s="3" t="str">
        <f>IF(ET139=6,AT141,"")</f>
        <v/>
      </c>
      <c r="DO140" s="3" t="str">
        <f>IF(ET139=6,AU141,"")</f>
        <v/>
      </c>
      <c r="DP140" s="3" t="str">
        <f>IF(ET139=6,AV141,"")</f>
        <v/>
      </c>
      <c r="DQ140" s="3" t="str">
        <f>DQ139</f>
        <v/>
      </c>
      <c r="DR140" s="3" t="str">
        <f>DR139</f>
        <v/>
      </c>
      <c r="DS140" s="3" t="str">
        <f t="shared" si="180"/>
        <v/>
      </c>
      <c r="DT140" s="8"/>
      <c r="DU140" s="3" t="str">
        <f>DU139</f>
        <v/>
      </c>
      <c r="DV140" s="3" t="str">
        <f>DV139</f>
        <v/>
      </c>
      <c r="DW140" s="3" t="str">
        <f>DW139</f>
        <v/>
      </c>
      <c r="DX140" s="3" t="str">
        <f>DX139</f>
        <v/>
      </c>
      <c r="DY140" s="3" t="str">
        <f>IF(ET139=7,AZ141,"")</f>
        <v/>
      </c>
      <c r="DZ140" s="3" t="str">
        <f>IF(ET139=7,BA141,"")</f>
        <v/>
      </c>
      <c r="EA140" s="3" t="str">
        <f>IF(ET139=7,BB141,"")</f>
        <v/>
      </c>
      <c r="EB140" s="3" t="str">
        <f>IF(ET139=7,BC141,"")</f>
        <v/>
      </c>
      <c r="EC140" s="3" t="str">
        <f t="shared" si="181"/>
        <v/>
      </c>
      <c r="ED140" s="8"/>
      <c r="EE140" s="28" t="s">
        <v>277</v>
      </c>
      <c r="EF140" s="28" t="s">
        <v>277</v>
      </c>
      <c r="EG140" s="28" t="s">
        <v>277</v>
      </c>
      <c r="EH140" s="28" t="s">
        <v>277</v>
      </c>
      <c r="EI140" s="28" t="s">
        <v>277</v>
      </c>
      <c r="EJ140" s="28" t="s">
        <v>277</v>
      </c>
      <c r="EK140" s="28" t="s">
        <v>277</v>
      </c>
      <c r="EL140" s="28" t="s">
        <v>277</v>
      </c>
      <c r="EM140" s="28" t="s">
        <v>277</v>
      </c>
      <c r="EN140" s="28" t="s">
        <v>277</v>
      </c>
      <c r="EO140" s="8"/>
      <c r="EP140" s="9"/>
      <c r="EQ140" s="10" t="str">
        <f t="shared" si="182"/>
        <v/>
      </c>
      <c r="ER140" s="11" t="str">
        <f t="shared" si="183"/>
        <v/>
      </c>
      <c r="ES140" s="10" t="str">
        <f t="shared" si="184"/>
        <v/>
      </c>
      <c r="ET140" s="10">
        <f t="shared" si="185"/>
        <v>0</v>
      </c>
      <c r="EU140" s="13"/>
      <c r="EV140" s="12" t="b">
        <f t="shared" si="186"/>
        <v>1</v>
      </c>
      <c r="EW140" s="3" t="b">
        <f t="shared" si="187"/>
        <v>1</v>
      </c>
      <c r="EX140" s="3" t="b">
        <f t="shared" si="188"/>
        <v>1</v>
      </c>
      <c r="EY140" s="3" t="b">
        <f t="shared" si="189"/>
        <v>1</v>
      </c>
      <c r="EZ140" s="3">
        <f t="shared" si="190"/>
        <v>0</v>
      </c>
      <c r="FA140" s="3">
        <f t="shared" si="191"/>
        <v>0</v>
      </c>
      <c r="FB140" s="3">
        <f t="shared" si="192"/>
        <v>0</v>
      </c>
      <c r="FC140" s="3">
        <f t="shared" si="193"/>
        <v>0</v>
      </c>
      <c r="FD140" s="3">
        <f t="shared" si="194"/>
        <v>0</v>
      </c>
      <c r="FE140" s="3" t="e">
        <f t="shared" si="195"/>
        <v>#VALUE!</v>
      </c>
      <c r="FF140" s="3">
        <f t="shared" si="196"/>
        <v>0</v>
      </c>
      <c r="FG140" s="3">
        <f t="shared" si="197"/>
        <v>0</v>
      </c>
      <c r="FH140" s="3" t="e">
        <f t="shared" si="198"/>
        <v>#VALUE!</v>
      </c>
      <c r="FI140" s="3" t="b">
        <f t="shared" si="199"/>
        <v>1</v>
      </c>
      <c r="FJ140" s="3" t="b">
        <f t="shared" si="200"/>
        <v>1</v>
      </c>
      <c r="FK140" s="3" t="b">
        <f t="shared" si="201"/>
        <v>1</v>
      </c>
      <c r="FL140" s="3" t="b">
        <f t="shared" si="202"/>
        <v>1</v>
      </c>
      <c r="FM140" s="3" t="b">
        <f t="shared" si="203"/>
        <v>1</v>
      </c>
      <c r="FN140" s="3" t="b">
        <f t="shared" si="204"/>
        <v>1</v>
      </c>
      <c r="FO140" s="3">
        <f t="shared" si="205"/>
        <v>0</v>
      </c>
      <c r="FP140" s="3">
        <f t="shared" si="206"/>
        <v>0</v>
      </c>
      <c r="FQ140" s="3">
        <f t="shared" si="207"/>
        <v>0</v>
      </c>
      <c r="FR140" s="3">
        <f t="shared" si="208"/>
        <v>0</v>
      </c>
      <c r="FS140" s="3">
        <f t="shared" si="209"/>
        <v>0</v>
      </c>
      <c r="FT140" s="3">
        <f t="shared" si="210"/>
        <v>0</v>
      </c>
      <c r="FU140" s="3">
        <f t="shared" si="211"/>
        <v>0</v>
      </c>
      <c r="FV140" s="21" t="b">
        <f t="shared" si="237"/>
        <v>1</v>
      </c>
      <c r="FW140" s="24">
        <f t="shared" si="212"/>
        <v>1</v>
      </c>
      <c r="FX140" s="24">
        <f t="shared" si="213"/>
        <v>0</v>
      </c>
      <c r="FY140" s="25" t="e">
        <f t="shared" si="214"/>
        <v>#VALUE!</v>
      </c>
      <c r="FZ140" s="24" t="e">
        <f t="shared" si="215"/>
        <v>#VALUE!</v>
      </c>
      <c r="GA140" s="24" t="e">
        <f t="shared" si="216"/>
        <v>#VALUE!</v>
      </c>
      <c r="GB140" s="24">
        <f t="shared" si="230"/>
        <v>1</v>
      </c>
      <c r="GC140" s="24" t="e">
        <f t="shared" si="231"/>
        <v>#VALUE!</v>
      </c>
      <c r="GD140" s="24" t="e">
        <f t="shared" si="232"/>
        <v>#VALUE!</v>
      </c>
      <c r="GE140" s="24" t="e">
        <f t="shared" si="233"/>
        <v>#VALUE!</v>
      </c>
      <c r="GF140" s="24">
        <f t="shared" si="217"/>
        <v>0</v>
      </c>
      <c r="GG140" s="24">
        <f t="shared" si="218"/>
        <v>0</v>
      </c>
      <c r="GH140" s="24">
        <f t="shared" si="219"/>
        <v>0</v>
      </c>
      <c r="GI140" s="24">
        <f t="shared" si="220"/>
        <v>0</v>
      </c>
      <c r="GJ140" s="24">
        <f t="shared" si="221"/>
        <v>2</v>
      </c>
      <c r="GK140" s="24">
        <f t="shared" si="222"/>
        <v>2</v>
      </c>
      <c r="GL140" s="24">
        <f t="shared" si="223"/>
        <v>2</v>
      </c>
      <c r="GM140" s="31">
        <f t="shared" si="224"/>
        <v>2</v>
      </c>
      <c r="GN140" s="13"/>
    </row>
    <row r="141" spans="1:196">
      <c r="A141" s="54"/>
      <c r="B141" s="54"/>
      <c r="C141" s="54"/>
      <c r="D141" s="54"/>
      <c r="E141" s="54"/>
      <c r="F141" s="54"/>
      <c r="G141" s="54"/>
      <c r="H141" s="54"/>
      <c r="I141" s="54"/>
      <c r="J141" s="54"/>
      <c r="K141" s="54"/>
      <c r="L141" s="54"/>
      <c r="M141" s="56"/>
      <c r="N141" s="54"/>
      <c r="O141" s="54"/>
      <c r="P141" s="54"/>
      <c r="Q141" s="56"/>
      <c r="R141" s="54"/>
      <c r="S141" s="54"/>
      <c r="T141" s="54"/>
      <c r="U141" s="56"/>
      <c r="V141" s="54"/>
      <c r="W141" s="54"/>
      <c r="X141" s="56"/>
      <c r="Y141" s="54"/>
      <c r="Z141" s="54"/>
      <c r="AA141" s="54"/>
      <c r="AB141" s="56"/>
      <c r="AC141" s="54"/>
      <c r="AD141" s="54"/>
      <c r="AE141" s="54"/>
      <c r="AF141" s="56"/>
      <c r="AG141" s="54"/>
      <c r="AH141" s="54"/>
      <c r="AI141" s="56"/>
      <c r="AJ141" s="54"/>
      <c r="AK141" s="54"/>
      <c r="AL141" s="56"/>
      <c r="AM141" s="54"/>
      <c r="AN141" s="54"/>
      <c r="AO141" s="54"/>
      <c r="AP141" s="54"/>
      <c r="AQ141" s="54"/>
      <c r="AR141" s="56"/>
      <c r="AS141" s="54"/>
      <c r="AT141" s="54"/>
      <c r="AU141" s="54"/>
      <c r="AV141" s="54"/>
      <c r="AW141" s="54"/>
      <c r="AX141" s="54"/>
      <c r="AY141" s="56"/>
      <c r="AZ141" s="54"/>
      <c r="BA141" s="54"/>
      <c r="BB141" s="54"/>
      <c r="BC141" s="100"/>
      <c r="BD141" s="8"/>
      <c r="BE141" s="8"/>
      <c r="BF141" s="28" t="s">
        <v>277</v>
      </c>
      <c r="BG141" s="28" t="s">
        <v>277</v>
      </c>
      <c r="BH141" s="28" t="s">
        <v>277</v>
      </c>
      <c r="BI141" s="28" t="s">
        <v>277</v>
      </c>
      <c r="BJ141" s="28" t="s">
        <v>277</v>
      </c>
      <c r="BK141" s="28" t="s">
        <v>277</v>
      </c>
      <c r="BL141" s="28" t="s">
        <v>277</v>
      </c>
      <c r="BM141" s="28" t="s">
        <v>277</v>
      </c>
      <c r="BN141" s="28" t="s">
        <v>277</v>
      </c>
      <c r="BO141" s="28" t="s">
        <v>277</v>
      </c>
      <c r="BP141" s="8"/>
      <c r="BQ141" s="22" t="str">
        <f t="shared" si="234"/>
        <v/>
      </c>
      <c r="BR141" s="22" t="str">
        <f>IF(FV139=FALSE,C140,"")</f>
        <v/>
      </c>
      <c r="BS141" s="22" t="str">
        <f>BS140</f>
        <v/>
      </c>
      <c r="BT141" s="22" t="str">
        <f t="shared" si="238"/>
        <v/>
      </c>
      <c r="BU141" s="22" t="str">
        <f t="shared" si="235"/>
        <v/>
      </c>
      <c r="BV141" s="22" t="str">
        <f t="shared" si="236"/>
        <v/>
      </c>
      <c r="BW141" s="22" t="str">
        <f t="shared" si="175"/>
        <v/>
      </c>
      <c r="BX141" s="22" t="str">
        <f t="shared" si="229"/>
        <v/>
      </c>
      <c r="BY141" s="22" t="str">
        <f t="shared" si="176"/>
        <v/>
      </c>
      <c r="BZ141" s="22" t="str">
        <f t="shared" si="177"/>
        <v/>
      </c>
      <c r="CA141" s="18"/>
      <c r="CB141" s="3" t="str">
        <f>IF(ET139=1, EQ140,"")</f>
        <v/>
      </c>
      <c r="CC141" s="3" t="str">
        <f>IF(ET139=1, ER140,"")</f>
        <v/>
      </c>
      <c r="CD141" s="3" t="str">
        <f>IF(ET139=1, ES140,"")</f>
        <v/>
      </c>
      <c r="CE141" s="3" t="str">
        <f>CE140</f>
        <v/>
      </c>
      <c r="CF141" s="3" t="str">
        <f>CF140</f>
        <v/>
      </c>
      <c r="CG141" s="3" t="str">
        <f>CG140</f>
        <v/>
      </c>
      <c r="CH141" s="3" t="str">
        <f t="shared" si="178"/>
        <v/>
      </c>
      <c r="CI141" s="8"/>
      <c r="CJ141" s="3" t="str">
        <f>IF(ET141=2,V140,"")</f>
        <v/>
      </c>
      <c r="CK141" s="3" t="str">
        <f>IF(ET141=2,W140,"")</f>
        <v/>
      </c>
      <c r="CL141" s="3" t="str">
        <f>CL140</f>
        <v/>
      </c>
      <c r="CM141" s="3" t="str">
        <f>CM140</f>
        <v/>
      </c>
      <c r="CN141" s="8"/>
      <c r="CO141" s="3" t="str">
        <f>IF(ET141=3,AG140,"")</f>
        <v/>
      </c>
      <c r="CP141" s="3" t="str">
        <f>IF(ET141=3,AH140,"")</f>
        <v/>
      </c>
      <c r="CQ141" s="3" t="str">
        <f>CQ140</f>
        <v/>
      </c>
      <c r="CR141" s="3" t="str">
        <f>CR140</f>
        <v/>
      </c>
      <c r="CS141" s="8"/>
      <c r="CT141" s="3" t="str">
        <f>IF(ET141=4,AJ140,"")</f>
        <v/>
      </c>
      <c r="CU141" s="3" t="str">
        <f>IF(ET141=4,AK140,"")</f>
        <v/>
      </c>
      <c r="CV141" s="3" t="str">
        <f>CV140</f>
        <v/>
      </c>
      <c r="CW141" s="3" t="str">
        <f>CW140</f>
        <v/>
      </c>
      <c r="CX141" s="8"/>
      <c r="CY141" s="3" t="str">
        <f>IF(ET141=5,AM140,"")</f>
        <v/>
      </c>
      <c r="CZ141" s="3" t="str">
        <f>IF(ET141=5,AN140,"")</f>
        <v/>
      </c>
      <c r="DA141" s="3" t="str">
        <f>IF(ET141=5,AO140,"")</f>
        <v/>
      </c>
      <c r="DB141" s="3" t="str">
        <f>DB140</f>
        <v/>
      </c>
      <c r="DC141" s="3" t="str">
        <f>DC140</f>
        <v/>
      </c>
      <c r="DD141" s="3" t="str">
        <f>DD140</f>
        <v/>
      </c>
      <c r="DE141" s="3" t="str">
        <f>DE140</f>
        <v/>
      </c>
      <c r="DF141" s="3" t="str">
        <f>DF140</f>
        <v/>
      </c>
      <c r="DG141" s="3" t="str">
        <f t="shared" si="179"/>
        <v/>
      </c>
      <c r="DH141" s="8"/>
      <c r="DI141" s="3" t="str">
        <f>IF(ET139=6,AS140,"")</f>
        <v/>
      </c>
      <c r="DJ141" s="3" t="str">
        <f>IF(ET139=6,AT140,"")</f>
        <v/>
      </c>
      <c r="DK141" s="3" t="str">
        <f>IF(ET139=6,AU140,"")</f>
        <v/>
      </c>
      <c r="DL141" s="3" t="str">
        <f>IF(ET139=6,AV140,"")</f>
        <v/>
      </c>
      <c r="DM141" s="3" t="str">
        <f>DM140</f>
        <v/>
      </c>
      <c r="DN141" s="3" t="str">
        <f>DN140</f>
        <v/>
      </c>
      <c r="DO141" s="3" t="str">
        <f>DO140</f>
        <v/>
      </c>
      <c r="DP141" s="3" t="str">
        <f>DP140</f>
        <v/>
      </c>
      <c r="DQ141" s="3" t="str">
        <f>DQ140</f>
        <v/>
      </c>
      <c r="DR141" s="3" t="str">
        <f>DR140</f>
        <v/>
      </c>
      <c r="DS141" s="3" t="str">
        <f t="shared" si="180"/>
        <v/>
      </c>
      <c r="DT141" s="8"/>
      <c r="DU141" s="3" t="str">
        <f>IF(ET139=7,AZ140,"")</f>
        <v/>
      </c>
      <c r="DV141" s="3" t="str">
        <f>IF(ET139=7,BA140,"")</f>
        <v/>
      </c>
      <c r="DW141" s="3" t="str">
        <f>IF(ET139=7,BB140,"")</f>
        <v/>
      </c>
      <c r="DX141" s="3" t="str">
        <f>IF(ET139=7,BC140,"")</f>
        <v/>
      </c>
      <c r="DY141" s="3" t="str">
        <f>DY140</f>
        <v/>
      </c>
      <c r="DZ141" s="3" t="str">
        <f>DZ140</f>
        <v/>
      </c>
      <c r="EA141" s="3" t="str">
        <f>EA140</f>
        <v/>
      </c>
      <c r="EB141" s="3" t="str">
        <f>EB140</f>
        <v/>
      </c>
      <c r="EC141" s="3" t="str">
        <f t="shared" si="181"/>
        <v/>
      </c>
      <c r="ED141" s="8"/>
      <c r="EE141" s="28" t="s">
        <v>277</v>
      </c>
      <c r="EF141" s="28" t="s">
        <v>277</v>
      </c>
      <c r="EG141" s="28" t="s">
        <v>277</v>
      </c>
      <c r="EH141" s="28" t="s">
        <v>277</v>
      </c>
      <c r="EI141" s="28" t="s">
        <v>277</v>
      </c>
      <c r="EJ141" s="28" t="s">
        <v>277</v>
      </c>
      <c r="EK141" s="28" t="s">
        <v>277</v>
      </c>
      <c r="EL141" s="28" t="s">
        <v>277</v>
      </c>
      <c r="EM141" s="28" t="s">
        <v>277</v>
      </c>
      <c r="EN141" s="28" t="s">
        <v>277</v>
      </c>
      <c r="EO141" s="8"/>
      <c r="EP141" s="9"/>
      <c r="EQ141" s="10" t="str">
        <f t="shared" si="182"/>
        <v/>
      </c>
      <c r="ER141" s="11" t="str">
        <f t="shared" si="183"/>
        <v/>
      </c>
      <c r="ES141" s="10" t="str">
        <f t="shared" si="184"/>
        <v/>
      </c>
      <c r="ET141" s="10">
        <f t="shared" si="185"/>
        <v>0</v>
      </c>
      <c r="EU141" s="13"/>
      <c r="EV141" s="12" t="b">
        <f t="shared" si="186"/>
        <v>1</v>
      </c>
      <c r="EW141" s="3" t="b">
        <f t="shared" si="187"/>
        <v>1</v>
      </c>
      <c r="EX141" s="3" t="b">
        <f t="shared" si="188"/>
        <v>1</v>
      </c>
      <c r="EY141" s="3" t="b">
        <f t="shared" si="189"/>
        <v>1</v>
      </c>
      <c r="EZ141" s="3">
        <f t="shared" si="190"/>
        <v>0</v>
      </c>
      <c r="FA141" s="3">
        <f t="shared" si="191"/>
        <v>0</v>
      </c>
      <c r="FB141" s="3">
        <f t="shared" si="192"/>
        <v>0</v>
      </c>
      <c r="FC141" s="3">
        <f t="shared" si="193"/>
        <v>0</v>
      </c>
      <c r="FD141" s="3">
        <f t="shared" si="194"/>
        <v>0</v>
      </c>
      <c r="FE141" s="3" t="e">
        <f t="shared" si="195"/>
        <v>#VALUE!</v>
      </c>
      <c r="FF141" s="3">
        <f t="shared" si="196"/>
        <v>0</v>
      </c>
      <c r="FG141" s="3">
        <f t="shared" si="197"/>
        <v>0</v>
      </c>
      <c r="FH141" s="3" t="e">
        <f t="shared" si="198"/>
        <v>#VALUE!</v>
      </c>
      <c r="FI141" s="3" t="b">
        <f t="shared" si="199"/>
        <v>1</v>
      </c>
      <c r="FJ141" s="3" t="b">
        <f t="shared" si="200"/>
        <v>1</v>
      </c>
      <c r="FK141" s="3" t="b">
        <f t="shared" si="201"/>
        <v>1</v>
      </c>
      <c r="FL141" s="3" t="b">
        <f t="shared" si="202"/>
        <v>1</v>
      </c>
      <c r="FM141" s="3" t="b">
        <f t="shared" si="203"/>
        <v>1</v>
      </c>
      <c r="FN141" s="3" t="b">
        <f t="shared" si="204"/>
        <v>1</v>
      </c>
      <c r="FO141" s="3">
        <f t="shared" si="205"/>
        <v>0</v>
      </c>
      <c r="FP141" s="3">
        <f t="shared" si="206"/>
        <v>0</v>
      </c>
      <c r="FQ141" s="3">
        <f t="shared" si="207"/>
        <v>0</v>
      </c>
      <c r="FR141" s="3">
        <f t="shared" si="208"/>
        <v>0</v>
      </c>
      <c r="FS141" s="3">
        <f t="shared" si="209"/>
        <v>0</v>
      </c>
      <c r="FT141" s="3">
        <f t="shared" si="210"/>
        <v>0</v>
      </c>
      <c r="FU141" s="3">
        <f t="shared" si="211"/>
        <v>0</v>
      </c>
      <c r="FV141" s="21" t="b">
        <f t="shared" si="237"/>
        <v>1</v>
      </c>
      <c r="FW141" s="24">
        <f t="shared" si="212"/>
        <v>1</v>
      </c>
      <c r="FX141" s="24">
        <f t="shared" si="213"/>
        <v>0</v>
      </c>
      <c r="FY141" s="25" t="e">
        <f t="shared" si="214"/>
        <v>#VALUE!</v>
      </c>
      <c r="FZ141" s="24" t="e">
        <f t="shared" si="215"/>
        <v>#VALUE!</v>
      </c>
      <c r="GA141" s="24" t="e">
        <f t="shared" si="216"/>
        <v>#VALUE!</v>
      </c>
      <c r="GB141" s="24">
        <f t="shared" si="230"/>
        <v>1</v>
      </c>
      <c r="GC141" s="24" t="e">
        <f t="shared" si="231"/>
        <v>#VALUE!</v>
      </c>
      <c r="GD141" s="24" t="e">
        <f t="shared" si="232"/>
        <v>#VALUE!</v>
      </c>
      <c r="GE141" s="24" t="e">
        <f t="shared" si="233"/>
        <v>#VALUE!</v>
      </c>
      <c r="GF141" s="24">
        <f t="shared" si="217"/>
        <v>0</v>
      </c>
      <c r="GG141" s="24">
        <f t="shared" si="218"/>
        <v>0</v>
      </c>
      <c r="GH141" s="24">
        <f t="shared" si="219"/>
        <v>0</v>
      </c>
      <c r="GI141" s="24">
        <f t="shared" si="220"/>
        <v>0</v>
      </c>
      <c r="GJ141" s="24">
        <f t="shared" si="221"/>
        <v>2</v>
      </c>
      <c r="GK141" s="24">
        <f t="shared" si="222"/>
        <v>2</v>
      </c>
      <c r="GL141" s="24">
        <f t="shared" si="223"/>
        <v>2</v>
      </c>
      <c r="GM141" s="31">
        <f t="shared" si="224"/>
        <v>2</v>
      </c>
      <c r="GN141" s="13"/>
    </row>
    <row r="142" spans="1:196">
      <c r="A142" s="54"/>
      <c r="B142" s="54"/>
      <c r="C142" s="54"/>
      <c r="D142" s="54"/>
      <c r="E142" s="54"/>
      <c r="F142" s="54"/>
      <c r="G142" s="54"/>
      <c r="H142" s="54"/>
      <c r="I142" s="54"/>
      <c r="J142" s="54"/>
      <c r="K142" s="54"/>
      <c r="L142" s="54"/>
      <c r="M142" s="56"/>
      <c r="N142" s="54"/>
      <c r="O142" s="54"/>
      <c r="P142" s="54"/>
      <c r="Q142" s="56"/>
      <c r="R142" s="54"/>
      <c r="S142" s="54"/>
      <c r="T142" s="54"/>
      <c r="U142" s="56"/>
      <c r="V142" s="54"/>
      <c r="W142" s="54"/>
      <c r="X142" s="56"/>
      <c r="Y142" s="54"/>
      <c r="Z142" s="54"/>
      <c r="AA142" s="54"/>
      <c r="AB142" s="56"/>
      <c r="AC142" s="54"/>
      <c r="AD142" s="54"/>
      <c r="AE142" s="54"/>
      <c r="AF142" s="56"/>
      <c r="AG142" s="54"/>
      <c r="AH142" s="54"/>
      <c r="AI142" s="56"/>
      <c r="AJ142" s="54"/>
      <c r="AK142" s="54"/>
      <c r="AL142" s="56"/>
      <c r="AM142" s="54"/>
      <c r="AN142" s="54"/>
      <c r="AO142" s="54"/>
      <c r="AP142" s="54"/>
      <c r="AQ142" s="54"/>
      <c r="AR142" s="56"/>
      <c r="AS142" s="54"/>
      <c r="AT142" s="54"/>
      <c r="AU142" s="54"/>
      <c r="AV142" s="54"/>
      <c r="AW142" s="54"/>
      <c r="AX142" s="54"/>
      <c r="AY142" s="56"/>
      <c r="AZ142" s="54"/>
      <c r="BA142" s="54"/>
      <c r="BB142" s="54"/>
      <c r="BC142" s="100"/>
      <c r="BD142" s="8"/>
      <c r="BE142" s="8"/>
      <c r="BF142" s="28" t="s">
        <v>277</v>
      </c>
      <c r="BG142" s="28" t="s">
        <v>277</v>
      </c>
      <c r="BH142" s="28" t="s">
        <v>277</v>
      </c>
      <c r="BI142" s="28" t="s">
        <v>277</v>
      </c>
      <c r="BJ142" s="28" t="s">
        <v>277</v>
      </c>
      <c r="BK142" s="28" t="s">
        <v>277</v>
      </c>
      <c r="BL142" s="28" t="s">
        <v>277</v>
      </c>
      <c r="BM142" s="28" t="s">
        <v>277</v>
      </c>
      <c r="BN142" s="28" t="s">
        <v>277</v>
      </c>
      <c r="BO142" s="28" t="s">
        <v>277</v>
      </c>
      <c r="BP142" s="8"/>
      <c r="BQ142" s="22" t="str">
        <f t="shared" si="234"/>
        <v/>
      </c>
      <c r="BR142" s="22" t="str">
        <f>IF(FV142=FALSE,C142,"")</f>
        <v/>
      </c>
      <c r="BS142" s="22" t="str">
        <f>BR144</f>
        <v/>
      </c>
      <c r="BT142" s="22" t="str">
        <f t="shared" si="238"/>
        <v/>
      </c>
      <c r="BU142" s="22" t="str">
        <f t="shared" si="235"/>
        <v/>
      </c>
      <c r="BV142" s="22" t="str">
        <f t="shared" si="236"/>
        <v/>
      </c>
      <c r="BW142" s="22" t="str">
        <f t="shared" si="175"/>
        <v/>
      </c>
      <c r="BX142" s="22" t="str">
        <f t="shared" si="229"/>
        <v/>
      </c>
      <c r="BY142" s="22" t="str">
        <f t="shared" si="176"/>
        <v/>
      </c>
      <c r="BZ142" s="22" t="str">
        <f t="shared" si="177"/>
        <v/>
      </c>
      <c r="CA142" s="18"/>
      <c r="CB142" s="3" t="str">
        <f>IF(ET142=1, EQ142,"")</f>
        <v/>
      </c>
      <c r="CC142" s="3" t="str">
        <f>IF(ET142=1, ER142,"")</f>
        <v/>
      </c>
      <c r="CD142" s="3" t="str">
        <f>IF(ET142=1, ES142,"")</f>
        <v/>
      </c>
      <c r="CE142" s="3" t="str">
        <f>CB144</f>
        <v/>
      </c>
      <c r="CF142" s="3" t="str">
        <f>CC144</f>
        <v/>
      </c>
      <c r="CG142" s="3" t="str">
        <f>CD144</f>
        <v/>
      </c>
      <c r="CH142" s="3" t="str">
        <f t="shared" si="178"/>
        <v/>
      </c>
      <c r="CI142" s="8"/>
      <c r="CJ142" s="3" t="str">
        <f>IF(ET142=2,V142,"")</f>
        <v/>
      </c>
      <c r="CK142" s="3" t="str">
        <f>IF(ET142=2,W142,"")</f>
        <v/>
      </c>
      <c r="CL142" s="3" t="str">
        <f>CJ144</f>
        <v/>
      </c>
      <c r="CM142" s="3" t="str">
        <f>CK144</f>
        <v/>
      </c>
      <c r="CN142" s="8"/>
      <c r="CO142" s="3" t="str">
        <f>IF(ET142=3,AG142,"")</f>
        <v/>
      </c>
      <c r="CP142" s="3" t="str">
        <f>IF(ET142=3,AH142,"")</f>
        <v/>
      </c>
      <c r="CQ142" s="3" t="str">
        <f>CO144</f>
        <v/>
      </c>
      <c r="CR142" s="3" t="str">
        <f>CP144</f>
        <v/>
      </c>
      <c r="CS142" s="8"/>
      <c r="CT142" s="3" t="str">
        <f>IF(ET142=4,AJ142,"")</f>
        <v/>
      </c>
      <c r="CU142" s="3" t="str">
        <f>IF(ET142=4,AK142,"")</f>
        <v/>
      </c>
      <c r="CV142" s="3" t="str">
        <f>CT144</f>
        <v/>
      </c>
      <c r="CW142" s="3" t="str">
        <f>CU144</f>
        <v/>
      </c>
      <c r="CX142" s="8"/>
      <c r="CY142" s="3" t="str">
        <f>IF(ET142=5,AM142,"")</f>
        <v/>
      </c>
      <c r="CZ142" s="3" t="str">
        <f>IF(ET142=5,AN142,"")</f>
        <v/>
      </c>
      <c r="DA142" s="3" t="str">
        <f>IF(ET142=5,AO142,"")</f>
        <v/>
      </c>
      <c r="DB142" s="3" t="str">
        <f>CY144</f>
        <v/>
      </c>
      <c r="DC142" s="3" t="str">
        <f>CZ144</f>
        <v/>
      </c>
      <c r="DD142" s="3" t="str">
        <f>DA144</f>
        <v/>
      </c>
      <c r="DE142" s="3" t="str">
        <f>IF(ET142=5,AP142,"")</f>
        <v/>
      </c>
      <c r="DF142" s="3" t="str">
        <f>IF(ET142=5,AQ142,"")</f>
        <v/>
      </c>
      <c r="DG142" s="3" t="str">
        <f t="shared" si="179"/>
        <v/>
      </c>
      <c r="DH142" s="8"/>
      <c r="DI142" s="3" t="str">
        <f>IF(ET142=6,AS142,"")</f>
        <v/>
      </c>
      <c r="DJ142" s="3" t="str">
        <f>IF(ET142=6,AT142,"")</f>
        <v/>
      </c>
      <c r="DK142" s="3" t="str">
        <f>IF(ET142=6,AU142,"")</f>
        <v/>
      </c>
      <c r="DL142" s="3" t="str">
        <f>IF(ET142=6,AV142,"")</f>
        <v/>
      </c>
      <c r="DM142" s="3" t="str">
        <f>DI144</f>
        <v/>
      </c>
      <c r="DN142" s="3" t="str">
        <f>DJ144</f>
        <v/>
      </c>
      <c r="DO142" s="3" t="str">
        <f>DK144</f>
        <v/>
      </c>
      <c r="DP142" s="3" t="str">
        <f>DL144</f>
        <v/>
      </c>
      <c r="DQ142" s="3" t="str">
        <f>IF(ET142=6,AW142,"")</f>
        <v/>
      </c>
      <c r="DR142" s="3" t="str">
        <f>IF(ET142=6,AX142,"")</f>
        <v/>
      </c>
      <c r="DS142" s="3" t="str">
        <f t="shared" si="180"/>
        <v/>
      </c>
      <c r="DT142" s="8"/>
      <c r="DU142" s="3" t="str">
        <f>IF(ET142=7,AZ142,"")</f>
        <v/>
      </c>
      <c r="DV142" s="3" t="str">
        <f>IF(ET142=7,BA142,"")</f>
        <v/>
      </c>
      <c r="DW142" s="3" t="str">
        <f>IF(ET142=7,BB142,"")</f>
        <v/>
      </c>
      <c r="DX142" s="3" t="str">
        <f>IF(ET142=7,BC142,"")</f>
        <v/>
      </c>
      <c r="DY142" s="3" t="str">
        <f>DU144</f>
        <v/>
      </c>
      <c r="DZ142" s="3" t="str">
        <f>DV144</f>
        <v/>
      </c>
      <c r="EA142" s="3" t="str">
        <f>DW144</f>
        <v/>
      </c>
      <c r="EB142" s="3" t="str">
        <f>DX144</f>
        <v/>
      </c>
      <c r="EC142" s="3" t="str">
        <f t="shared" si="181"/>
        <v/>
      </c>
      <c r="ED142" s="8"/>
      <c r="EE142" s="28" t="s">
        <v>277</v>
      </c>
      <c r="EF142" s="28" t="s">
        <v>277</v>
      </c>
      <c r="EG142" s="28" t="s">
        <v>277</v>
      </c>
      <c r="EH142" s="28" t="s">
        <v>277</v>
      </c>
      <c r="EI142" s="28" t="s">
        <v>277</v>
      </c>
      <c r="EJ142" s="28" t="s">
        <v>277</v>
      </c>
      <c r="EK142" s="28" t="s">
        <v>277</v>
      </c>
      <c r="EL142" s="28" t="s">
        <v>277</v>
      </c>
      <c r="EM142" s="28" t="s">
        <v>277</v>
      </c>
      <c r="EN142" s="28" t="s">
        <v>277</v>
      </c>
      <c r="EO142" s="8"/>
      <c r="EP142" s="9"/>
      <c r="EQ142" s="10" t="str">
        <f t="shared" si="182"/>
        <v/>
      </c>
      <c r="ER142" s="11" t="str">
        <f t="shared" si="183"/>
        <v/>
      </c>
      <c r="ES142" s="10" t="str">
        <f t="shared" si="184"/>
        <v/>
      </c>
      <c r="ET142" s="10">
        <f t="shared" si="185"/>
        <v>0</v>
      </c>
      <c r="EU142" s="13"/>
      <c r="EV142" s="12" t="b">
        <f t="shared" si="186"/>
        <v>1</v>
      </c>
      <c r="EW142" s="3" t="b">
        <f t="shared" si="187"/>
        <v>1</v>
      </c>
      <c r="EX142" s="3" t="b">
        <f t="shared" si="188"/>
        <v>1</v>
      </c>
      <c r="EY142" s="3" t="b">
        <f t="shared" si="189"/>
        <v>1</v>
      </c>
      <c r="EZ142" s="3">
        <f t="shared" si="190"/>
        <v>0</v>
      </c>
      <c r="FA142" s="3">
        <f t="shared" si="191"/>
        <v>0</v>
      </c>
      <c r="FB142" s="3">
        <f t="shared" si="192"/>
        <v>0</v>
      </c>
      <c r="FC142" s="3">
        <f t="shared" si="193"/>
        <v>0</v>
      </c>
      <c r="FD142" s="3">
        <f t="shared" si="194"/>
        <v>0</v>
      </c>
      <c r="FE142" s="3" t="e">
        <f t="shared" si="195"/>
        <v>#VALUE!</v>
      </c>
      <c r="FF142" s="3">
        <f t="shared" si="196"/>
        <v>0</v>
      </c>
      <c r="FG142" s="3">
        <f t="shared" si="197"/>
        <v>0</v>
      </c>
      <c r="FH142" s="3" t="e">
        <f t="shared" si="198"/>
        <v>#VALUE!</v>
      </c>
      <c r="FI142" s="3" t="b">
        <f t="shared" si="199"/>
        <v>1</v>
      </c>
      <c r="FJ142" s="3" t="b">
        <f t="shared" si="200"/>
        <v>1</v>
      </c>
      <c r="FK142" s="3" t="b">
        <f t="shared" si="201"/>
        <v>1</v>
      </c>
      <c r="FL142" s="3" t="b">
        <f t="shared" si="202"/>
        <v>1</v>
      </c>
      <c r="FM142" s="3" t="b">
        <f t="shared" si="203"/>
        <v>1</v>
      </c>
      <c r="FN142" s="3" t="b">
        <f t="shared" si="204"/>
        <v>1</v>
      </c>
      <c r="FO142" s="3">
        <f t="shared" si="205"/>
        <v>0</v>
      </c>
      <c r="FP142" s="3">
        <f t="shared" si="206"/>
        <v>0</v>
      </c>
      <c r="FQ142" s="3">
        <f t="shared" si="207"/>
        <v>0</v>
      </c>
      <c r="FR142" s="3">
        <f t="shared" si="208"/>
        <v>0</v>
      </c>
      <c r="FS142" s="3">
        <f t="shared" si="209"/>
        <v>0</v>
      </c>
      <c r="FT142" s="3">
        <f t="shared" si="210"/>
        <v>0</v>
      </c>
      <c r="FU142" s="3">
        <f t="shared" si="211"/>
        <v>0</v>
      </c>
      <c r="FV142" s="21" t="b">
        <f t="shared" si="237"/>
        <v>1</v>
      </c>
      <c r="FW142" s="24">
        <f t="shared" si="212"/>
        <v>1</v>
      </c>
      <c r="FX142" s="24">
        <f t="shared" si="213"/>
        <v>0</v>
      </c>
      <c r="FY142" s="25" t="e">
        <f t="shared" si="214"/>
        <v>#VALUE!</v>
      </c>
      <c r="FZ142" s="24" t="e">
        <f t="shared" si="215"/>
        <v>#VALUE!</v>
      </c>
      <c r="GA142" s="24" t="e">
        <f t="shared" si="216"/>
        <v>#VALUE!</v>
      </c>
      <c r="GB142" s="24">
        <f t="shared" si="230"/>
        <v>1</v>
      </c>
      <c r="GC142" s="24" t="e">
        <f t="shared" si="231"/>
        <v>#VALUE!</v>
      </c>
      <c r="GD142" s="24" t="e">
        <f t="shared" si="232"/>
        <v>#VALUE!</v>
      </c>
      <c r="GE142" s="24" t="e">
        <f t="shared" si="233"/>
        <v>#VALUE!</v>
      </c>
      <c r="GF142" s="24">
        <f t="shared" si="217"/>
        <v>0</v>
      </c>
      <c r="GG142" s="24">
        <f t="shared" si="218"/>
        <v>0</v>
      </c>
      <c r="GH142" s="24">
        <f t="shared" si="219"/>
        <v>0</v>
      </c>
      <c r="GI142" s="24">
        <f t="shared" si="220"/>
        <v>0</v>
      </c>
      <c r="GJ142" s="24">
        <f t="shared" si="221"/>
        <v>2</v>
      </c>
      <c r="GK142" s="24">
        <f t="shared" si="222"/>
        <v>2</v>
      </c>
      <c r="GL142" s="24">
        <f t="shared" si="223"/>
        <v>2</v>
      </c>
      <c r="GM142" s="31">
        <f t="shared" si="224"/>
        <v>2</v>
      </c>
      <c r="GN142" s="13"/>
    </row>
    <row r="143" spans="1:196">
      <c r="A143" s="54"/>
      <c r="B143" s="54"/>
      <c r="C143" s="54"/>
      <c r="D143" s="54"/>
      <c r="E143" s="54"/>
      <c r="F143" s="54"/>
      <c r="G143" s="54"/>
      <c r="H143" s="54"/>
      <c r="I143" s="54"/>
      <c r="J143" s="54"/>
      <c r="K143" s="54"/>
      <c r="L143" s="54"/>
      <c r="M143" s="56"/>
      <c r="N143" s="54"/>
      <c r="O143" s="54"/>
      <c r="P143" s="54"/>
      <c r="Q143" s="56"/>
      <c r="R143" s="54"/>
      <c r="S143" s="54"/>
      <c r="T143" s="54"/>
      <c r="U143" s="56"/>
      <c r="V143" s="54"/>
      <c r="W143" s="54"/>
      <c r="X143" s="56"/>
      <c r="Y143" s="54"/>
      <c r="Z143" s="54"/>
      <c r="AA143" s="54"/>
      <c r="AB143" s="56"/>
      <c r="AC143" s="54"/>
      <c r="AD143" s="54"/>
      <c r="AE143" s="54"/>
      <c r="AF143" s="56"/>
      <c r="AG143" s="54"/>
      <c r="AH143" s="54"/>
      <c r="AI143" s="56"/>
      <c r="AJ143" s="54"/>
      <c r="AK143" s="54"/>
      <c r="AL143" s="56"/>
      <c r="AM143" s="54"/>
      <c r="AN143" s="54"/>
      <c r="AO143" s="54"/>
      <c r="AP143" s="54"/>
      <c r="AQ143" s="54"/>
      <c r="AR143" s="56"/>
      <c r="AS143" s="54"/>
      <c r="AT143" s="54"/>
      <c r="AU143" s="54"/>
      <c r="AV143" s="54"/>
      <c r="AW143" s="54"/>
      <c r="AX143" s="54"/>
      <c r="AY143" s="56"/>
      <c r="AZ143" s="54"/>
      <c r="BA143" s="54"/>
      <c r="BB143" s="54"/>
      <c r="BC143" s="100"/>
      <c r="BD143" s="8"/>
      <c r="BE143" s="8"/>
      <c r="BF143" s="28" t="s">
        <v>277</v>
      </c>
      <c r="BG143" s="28" t="s">
        <v>277</v>
      </c>
      <c r="BH143" s="28" t="s">
        <v>277</v>
      </c>
      <c r="BI143" s="28" t="s">
        <v>277</v>
      </c>
      <c r="BJ143" s="28" t="s">
        <v>277</v>
      </c>
      <c r="BK143" s="28" t="s">
        <v>277</v>
      </c>
      <c r="BL143" s="28" t="s">
        <v>277</v>
      </c>
      <c r="BM143" s="28" t="s">
        <v>277</v>
      </c>
      <c r="BN143" s="28" t="s">
        <v>277</v>
      </c>
      <c r="BO143" s="28" t="s">
        <v>277</v>
      </c>
      <c r="BP143" s="8"/>
      <c r="BQ143" s="22" t="str">
        <f t="shared" si="234"/>
        <v/>
      </c>
      <c r="BR143" s="22" t="str">
        <f>BR142</f>
        <v/>
      </c>
      <c r="BS143" s="22" t="str">
        <f>IF(FV142=FALSE,C144,"")</f>
        <v/>
      </c>
      <c r="BT143" s="22" t="str">
        <f t="shared" si="238"/>
        <v/>
      </c>
      <c r="BU143" s="22" t="str">
        <f t="shared" si="235"/>
        <v/>
      </c>
      <c r="BV143" s="22" t="str">
        <f t="shared" si="236"/>
        <v/>
      </c>
      <c r="BW143" s="22" t="str">
        <f t="shared" si="175"/>
        <v/>
      </c>
      <c r="BX143" s="22" t="str">
        <f t="shared" si="229"/>
        <v/>
      </c>
      <c r="BY143" s="22" t="str">
        <f t="shared" si="176"/>
        <v/>
      </c>
      <c r="BZ143" s="22" t="str">
        <f t="shared" si="177"/>
        <v/>
      </c>
      <c r="CA143" s="18"/>
      <c r="CB143" s="3" t="str">
        <f>CB142</f>
        <v/>
      </c>
      <c r="CC143" s="3" t="str">
        <f>CC142</f>
        <v/>
      </c>
      <c r="CD143" s="3" t="str">
        <f>CD142</f>
        <v/>
      </c>
      <c r="CE143" s="3" t="str">
        <f>IF(ET143=1,EQ144,"")</f>
        <v/>
      </c>
      <c r="CF143" s="3" t="str">
        <f>IF(ET143=1,ER144,"")</f>
        <v/>
      </c>
      <c r="CG143" s="3" t="str">
        <f>IF(ET143=1,ES144,"")</f>
        <v/>
      </c>
      <c r="CH143" s="3" t="str">
        <f t="shared" si="178"/>
        <v/>
      </c>
      <c r="CI143" s="8"/>
      <c r="CJ143" s="3" t="str">
        <f>CJ142</f>
        <v/>
      </c>
      <c r="CK143" s="3" t="str">
        <f>CK142</f>
        <v/>
      </c>
      <c r="CL143" s="3" t="str">
        <f>IF(ET144=2,V144,"")</f>
        <v/>
      </c>
      <c r="CM143" s="3" t="str">
        <f>IF(ET144=2,W144,"")</f>
        <v/>
      </c>
      <c r="CN143" s="8"/>
      <c r="CO143" s="3" t="str">
        <f>CO142</f>
        <v/>
      </c>
      <c r="CP143" s="3" t="str">
        <f>CP142</f>
        <v/>
      </c>
      <c r="CQ143" s="3" t="str">
        <f>IF(ET143=3,AG144,"")</f>
        <v/>
      </c>
      <c r="CR143" s="3" t="str">
        <f>IF(ET143=3,AH144,"")</f>
        <v/>
      </c>
      <c r="CS143" s="8"/>
      <c r="CT143" s="3" t="str">
        <f>CT142</f>
        <v/>
      </c>
      <c r="CU143" s="3" t="str">
        <f>CU142</f>
        <v/>
      </c>
      <c r="CV143" s="3" t="str">
        <f>IF(ET143=4,AJ144,"")</f>
        <v/>
      </c>
      <c r="CW143" s="3" t="str">
        <f>IF(ET143=4,AK144,"")</f>
        <v/>
      </c>
      <c r="CX143" s="8"/>
      <c r="CY143" s="3" t="str">
        <f>CY142</f>
        <v/>
      </c>
      <c r="CZ143" s="3" t="str">
        <f>CZ142</f>
        <v/>
      </c>
      <c r="DA143" s="3" t="str">
        <f>DA142</f>
        <v/>
      </c>
      <c r="DB143" s="3" t="str">
        <f>IF(ET143=5,AM144,"")</f>
        <v/>
      </c>
      <c r="DC143" s="3" t="str">
        <f>IF(ET143=5,AN144,"")</f>
        <v/>
      </c>
      <c r="DD143" s="3" t="str">
        <f>IF(ET143=5,AO144,"")</f>
        <v/>
      </c>
      <c r="DE143" s="3" t="str">
        <f>DE142</f>
        <v/>
      </c>
      <c r="DF143" s="3" t="str">
        <f>DF142</f>
        <v/>
      </c>
      <c r="DG143" s="3" t="str">
        <f t="shared" si="179"/>
        <v/>
      </c>
      <c r="DH143" s="8"/>
      <c r="DI143" s="3" t="str">
        <f>DI142</f>
        <v/>
      </c>
      <c r="DJ143" s="3" t="str">
        <f>DJ142</f>
        <v/>
      </c>
      <c r="DK143" s="3" t="str">
        <f>DK142</f>
        <v/>
      </c>
      <c r="DL143" s="3" t="str">
        <f>DL142</f>
        <v/>
      </c>
      <c r="DM143" s="3" t="str">
        <f>IF(ET142=6,AS144,"")</f>
        <v/>
      </c>
      <c r="DN143" s="3" t="str">
        <f>IF(ET142=6,AT144,"")</f>
        <v/>
      </c>
      <c r="DO143" s="3" t="str">
        <f>IF(ET142=6,AU144,"")</f>
        <v/>
      </c>
      <c r="DP143" s="3" t="str">
        <f>IF(ET142=6,AV144,"")</f>
        <v/>
      </c>
      <c r="DQ143" s="3" t="str">
        <f>DQ142</f>
        <v/>
      </c>
      <c r="DR143" s="3" t="str">
        <f>DR142</f>
        <v/>
      </c>
      <c r="DS143" s="3" t="str">
        <f t="shared" si="180"/>
        <v/>
      </c>
      <c r="DT143" s="8"/>
      <c r="DU143" s="3" t="str">
        <f>DU142</f>
        <v/>
      </c>
      <c r="DV143" s="3" t="str">
        <f>DV142</f>
        <v/>
      </c>
      <c r="DW143" s="3" t="str">
        <f>DW142</f>
        <v/>
      </c>
      <c r="DX143" s="3" t="str">
        <f>DX142</f>
        <v/>
      </c>
      <c r="DY143" s="3" t="str">
        <f>IF(ET142=7,AZ144,"")</f>
        <v/>
      </c>
      <c r="DZ143" s="3" t="str">
        <f>IF(ET142=7,BA144,"")</f>
        <v/>
      </c>
      <c r="EA143" s="3" t="str">
        <f>IF(ET142=7,BB144,"")</f>
        <v/>
      </c>
      <c r="EB143" s="3" t="str">
        <f>IF(ET142=7,BC144,"")</f>
        <v/>
      </c>
      <c r="EC143" s="3" t="str">
        <f t="shared" si="181"/>
        <v/>
      </c>
      <c r="ED143" s="8"/>
      <c r="EE143" s="28" t="s">
        <v>277</v>
      </c>
      <c r="EF143" s="28" t="s">
        <v>277</v>
      </c>
      <c r="EG143" s="28" t="s">
        <v>277</v>
      </c>
      <c r="EH143" s="28" t="s">
        <v>277</v>
      </c>
      <c r="EI143" s="28" t="s">
        <v>277</v>
      </c>
      <c r="EJ143" s="28" t="s">
        <v>277</v>
      </c>
      <c r="EK143" s="28" t="s">
        <v>277</v>
      </c>
      <c r="EL143" s="28" t="s">
        <v>277</v>
      </c>
      <c r="EM143" s="28" t="s">
        <v>277</v>
      </c>
      <c r="EN143" s="28" t="s">
        <v>277</v>
      </c>
      <c r="EO143" s="8"/>
      <c r="EP143" s="9"/>
      <c r="EQ143" s="10" t="str">
        <f t="shared" si="182"/>
        <v/>
      </c>
      <c r="ER143" s="11" t="str">
        <f t="shared" si="183"/>
        <v/>
      </c>
      <c r="ES143" s="10" t="str">
        <f t="shared" si="184"/>
        <v/>
      </c>
      <c r="ET143" s="10">
        <f t="shared" si="185"/>
        <v>0</v>
      </c>
      <c r="EU143" s="13"/>
      <c r="EV143" s="12" t="b">
        <f t="shared" si="186"/>
        <v>1</v>
      </c>
      <c r="EW143" s="3" t="b">
        <f t="shared" si="187"/>
        <v>1</v>
      </c>
      <c r="EX143" s="3" t="b">
        <f t="shared" si="188"/>
        <v>1</v>
      </c>
      <c r="EY143" s="3" t="b">
        <f t="shared" si="189"/>
        <v>1</v>
      </c>
      <c r="EZ143" s="3">
        <f t="shared" si="190"/>
        <v>0</v>
      </c>
      <c r="FA143" s="3">
        <f t="shared" si="191"/>
        <v>0</v>
      </c>
      <c r="FB143" s="3">
        <f t="shared" si="192"/>
        <v>0</v>
      </c>
      <c r="FC143" s="3">
        <f t="shared" si="193"/>
        <v>0</v>
      </c>
      <c r="FD143" s="3">
        <f t="shared" si="194"/>
        <v>0</v>
      </c>
      <c r="FE143" s="3" t="e">
        <f t="shared" si="195"/>
        <v>#VALUE!</v>
      </c>
      <c r="FF143" s="3">
        <f t="shared" si="196"/>
        <v>0</v>
      </c>
      <c r="FG143" s="3">
        <f t="shared" si="197"/>
        <v>0</v>
      </c>
      <c r="FH143" s="3" t="e">
        <f t="shared" si="198"/>
        <v>#VALUE!</v>
      </c>
      <c r="FI143" s="3" t="b">
        <f t="shared" si="199"/>
        <v>1</v>
      </c>
      <c r="FJ143" s="3" t="b">
        <f t="shared" si="200"/>
        <v>1</v>
      </c>
      <c r="FK143" s="3" t="b">
        <f t="shared" si="201"/>
        <v>1</v>
      </c>
      <c r="FL143" s="3" t="b">
        <f t="shared" si="202"/>
        <v>1</v>
      </c>
      <c r="FM143" s="3" t="b">
        <f t="shared" si="203"/>
        <v>1</v>
      </c>
      <c r="FN143" s="3" t="b">
        <f t="shared" si="204"/>
        <v>1</v>
      </c>
      <c r="FO143" s="3">
        <f t="shared" si="205"/>
        <v>0</v>
      </c>
      <c r="FP143" s="3">
        <f t="shared" si="206"/>
        <v>0</v>
      </c>
      <c r="FQ143" s="3">
        <f t="shared" si="207"/>
        <v>0</v>
      </c>
      <c r="FR143" s="3">
        <f t="shared" si="208"/>
        <v>0</v>
      </c>
      <c r="FS143" s="3">
        <f t="shared" si="209"/>
        <v>0</v>
      </c>
      <c r="FT143" s="3">
        <f t="shared" si="210"/>
        <v>0</v>
      </c>
      <c r="FU143" s="3">
        <f t="shared" si="211"/>
        <v>0</v>
      </c>
      <c r="FV143" s="21" t="b">
        <f t="shared" si="237"/>
        <v>1</v>
      </c>
      <c r="FW143" s="24">
        <f t="shared" si="212"/>
        <v>1</v>
      </c>
      <c r="FX143" s="24">
        <f t="shared" si="213"/>
        <v>0</v>
      </c>
      <c r="FY143" s="25" t="e">
        <f t="shared" si="214"/>
        <v>#VALUE!</v>
      </c>
      <c r="FZ143" s="24" t="e">
        <f t="shared" si="215"/>
        <v>#VALUE!</v>
      </c>
      <c r="GA143" s="24" t="e">
        <f t="shared" si="216"/>
        <v>#VALUE!</v>
      </c>
      <c r="GB143" s="24">
        <f t="shared" si="230"/>
        <v>1</v>
      </c>
      <c r="GC143" s="24" t="e">
        <f t="shared" si="231"/>
        <v>#VALUE!</v>
      </c>
      <c r="GD143" s="24" t="e">
        <f t="shared" si="232"/>
        <v>#VALUE!</v>
      </c>
      <c r="GE143" s="24" t="e">
        <f t="shared" si="233"/>
        <v>#VALUE!</v>
      </c>
      <c r="GF143" s="24">
        <f t="shared" si="217"/>
        <v>0</v>
      </c>
      <c r="GG143" s="24">
        <f t="shared" si="218"/>
        <v>0</v>
      </c>
      <c r="GH143" s="24">
        <f t="shared" si="219"/>
        <v>0</v>
      </c>
      <c r="GI143" s="24">
        <f t="shared" si="220"/>
        <v>0</v>
      </c>
      <c r="GJ143" s="24">
        <f t="shared" si="221"/>
        <v>2</v>
      </c>
      <c r="GK143" s="24">
        <f t="shared" si="222"/>
        <v>2</v>
      </c>
      <c r="GL143" s="24">
        <f t="shared" si="223"/>
        <v>2</v>
      </c>
      <c r="GM143" s="31">
        <f t="shared" si="224"/>
        <v>2</v>
      </c>
      <c r="GN143" s="13"/>
    </row>
    <row r="144" spans="1:196">
      <c r="A144" s="54"/>
      <c r="B144" s="54"/>
      <c r="C144" s="54"/>
      <c r="D144" s="54"/>
      <c r="E144" s="54"/>
      <c r="F144" s="54"/>
      <c r="G144" s="54"/>
      <c r="H144" s="54"/>
      <c r="I144" s="54"/>
      <c r="J144" s="54"/>
      <c r="K144" s="54"/>
      <c r="L144" s="54"/>
      <c r="M144" s="56"/>
      <c r="N144" s="54"/>
      <c r="O144" s="54"/>
      <c r="P144" s="54"/>
      <c r="Q144" s="56"/>
      <c r="R144" s="54"/>
      <c r="S144" s="54"/>
      <c r="T144" s="54"/>
      <c r="U144" s="56"/>
      <c r="V144" s="54"/>
      <c r="W144" s="54"/>
      <c r="X144" s="56"/>
      <c r="Y144" s="54"/>
      <c r="Z144" s="54"/>
      <c r="AA144" s="54"/>
      <c r="AB144" s="56"/>
      <c r="AC144" s="54"/>
      <c r="AD144" s="54"/>
      <c r="AE144" s="54"/>
      <c r="AF144" s="56"/>
      <c r="AG144" s="54"/>
      <c r="AH144" s="54"/>
      <c r="AI144" s="56"/>
      <c r="AJ144" s="54"/>
      <c r="AK144" s="54"/>
      <c r="AL144" s="56"/>
      <c r="AM144" s="54"/>
      <c r="AN144" s="54"/>
      <c r="AO144" s="54"/>
      <c r="AP144" s="54"/>
      <c r="AQ144" s="54"/>
      <c r="AR144" s="56"/>
      <c r="AS144" s="54"/>
      <c r="AT144" s="54"/>
      <c r="AU144" s="54"/>
      <c r="AV144" s="54"/>
      <c r="AW144" s="54"/>
      <c r="AX144" s="54"/>
      <c r="AY144" s="56"/>
      <c r="AZ144" s="54"/>
      <c r="BA144" s="54"/>
      <c r="BB144" s="54"/>
      <c r="BC144" s="100"/>
      <c r="BD144" s="8"/>
      <c r="BE144" s="8"/>
      <c r="BF144" s="28" t="s">
        <v>277</v>
      </c>
      <c r="BG144" s="28" t="s">
        <v>277</v>
      </c>
      <c r="BH144" s="28" t="s">
        <v>277</v>
      </c>
      <c r="BI144" s="28" t="s">
        <v>277</v>
      </c>
      <c r="BJ144" s="28" t="s">
        <v>277</v>
      </c>
      <c r="BK144" s="28" t="s">
        <v>277</v>
      </c>
      <c r="BL144" s="28" t="s">
        <v>277</v>
      </c>
      <c r="BM144" s="28" t="s">
        <v>277</v>
      </c>
      <c r="BN144" s="28" t="s">
        <v>277</v>
      </c>
      <c r="BO144" s="28" t="s">
        <v>277</v>
      </c>
      <c r="BP144" s="8"/>
      <c r="BQ144" s="22" t="str">
        <f t="shared" si="234"/>
        <v/>
      </c>
      <c r="BR144" s="22" t="str">
        <f>IF(FV142=FALSE,C143,"")</f>
        <v/>
      </c>
      <c r="BS144" s="22" t="str">
        <f>BS143</f>
        <v/>
      </c>
      <c r="BT144" s="22" t="str">
        <f t="shared" si="238"/>
        <v/>
      </c>
      <c r="BU144" s="22" t="str">
        <f t="shared" si="235"/>
        <v/>
      </c>
      <c r="BV144" s="22" t="str">
        <f t="shared" si="236"/>
        <v/>
      </c>
      <c r="BW144" s="22" t="str">
        <f t="shared" si="175"/>
        <v/>
      </c>
      <c r="BX144" s="22" t="str">
        <f t="shared" si="229"/>
        <v/>
      </c>
      <c r="BY144" s="22" t="str">
        <f t="shared" si="176"/>
        <v/>
      </c>
      <c r="BZ144" s="22" t="str">
        <f t="shared" si="177"/>
        <v/>
      </c>
      <c r="CA144" s="18"/>
      <c r="CB144" s="3" t="str">
        <f>IF(ET142=1, EQ143,"")</f>
        <v/>
      </c>
      <c r="CC144" s="3" t="str">
        <f>IF(ET142=1, ER143,"")</f>
        <v/>
      </c>
      <c r="CD144" s="3" t="str">
        <f>IF(ET142=1, ES143,"")</f>
        <v/>
      </c>
      <c r="CE144" s="3" t="str">
        <f>CE143</f>
        <v/>
      </c>
      <c r="CF144" s="3" t="str">
        <f>CF143</f>
        <v/>
      </c>
      <c r="CG144" s="3" t="str">
        <f>CG143</f>
        <v/>
      </c>
      <c r="CH144" s="3" t="str">
        <f t="shared" si="178"/>
        <v/>
      </c>
      <c r="CI144" s="8"/>
      <c r="CJ144" s="3" t="str">
        <f>IF(ET144=2,V143,"")</f>
        <v/>
      </c>
      <c r="CK144" s="3" t="str">
        <f>IF(ET144=2,W143,"")</f>
        <v/>
      </c>
      <c r="CL144" s="3" t="str">
        <f>CL143</f>
        <v/>
      </c>
      <c r="CM144" s="3" t="str">
        <f>CM143</f>
        <v/>
      </c>
      <c r="CN144" s="8"/>
      <c r="CO144" s="3" t="str">
        <f>IF(ET144=3,AG143,"")</f>
        <v/>
      </c>
      <c r="CP144" s="3" t="str">
        <f>IF(ET144=3,AH143,"")</f>
        <v/>
      </c>
      <c r="CQ144" s="3" t="str">
        <f>CQ143</f>
        <v/>
      </c>
      <c r="CR144" s="3" t="str">
        <f>CR143</f>
        <v/>
      </c>
      <c r="CS144" s="8"/>
      <c r="CT144" s="3" t="str">
        <f>IF(ET144=4,AJ143,"")</f>
        <v/>
      </c>
      <c r="CU144" s="3" t="str">
        <f>IF(ET144=4,AK143,"")</f>
        <v/>
      </c>
      <c r="CV144" s="3" t="str">
        <f>CV143</f>
        <v/>
      </c>
      <c r="CW144" s="3" t="str">
        <f>CW143</f>
        <v/>
      </c>
      <c r="CX144" s="8"/>
      <c r="CY144" s="3" t="str">
        <f>IF(ET144=5,AM143,"")</f>
        <v/>
      </c>
      <c r="CZ144" s="3" t="str">
        <f>IF(ET144=5,AN143,"")</f>
        <v/>
      </c>
      <c r="DA144" s="3" t="str">
        <f>IF(ET144=5,AO143,"")</f>
        <v/>
      </c>
      <c r="DB144" s="3" t="str">
        <f>DB143</f>
        <v/>
      </c>
      <c r="DC144" s="3" t="str">
        <f>DC143</f>
        <v/>
      </c>
      <c r="DD144" s="3" t="str">
        <f>DD143</f>
        <v/>
      </c>
      <c r="DE144" s="3" t="str">
        <f>DE143</f>
        <v/>
      </c>
      <c r="DF144" s="3" t="str">
        <f>DF143</f>
        <v/>
      </c>
      <c r="DG144" s="3" t="str">
        <f t="shared" si="179"/>
        <v/>
      </c>
      <c r="DH144" s="8"/>
      <c r="DI144" s="3" t="str">
        <f>IF(ET142=6,AS143,"")</f>
        <v/>
      </c>
      <c r="DJ144" s="3" t="str">
        <f>IF(ET142=6,AT143,"")</f>
        <v/>
      </c>
      <c r="DK144" s="3" t="str">
        <f>IF(ET142=6,AU143,"")</f>
        <v/>
      </c>
      <c r="DL144" s="3" t="str">
        <f>IF(ET142=6,AV143,"")</f>
        <v/>
      </c>
      <c r="DM144" s="3" t="str">
        <f>DM143</f>
        <v/>
      </c>
      <c r="DN144" s="3" t="str">
        <f>DN143</f>
        <v/>
      </c>
      <c r="DO144" s="3" t="str">
        <f>DO143</f>
        <v/>
      </c>
      <c r="DP144" s="3" t="str">
        <f>DP143</f>
        <v/>
      </c>
      <c r="DQ144" s="3" t="str">
        <f>DQ143</f>
        <v/>
      </c>
      <c r="DR144" s="3" t="str">
        <f>DR143</f>
        <v/>
      </c>
      <c r="DS144" s="3" t="str">
        <f t="shared" si="180"/>
        <v/>
      </c>
      <c r="DT144" s="8"/>
      <c r="DU144" s="3" t="str">
        <f>IF(ET142=7,AZ143,"")</f>
        <v/>
      </c>
      <c r="DV144" s="3" t="str">
        <f>IF(ET142=7,BA143,"")</f>
        <v/>
      </c>
      <c r="DW144" s="3" t="str">
        <f>IF(ET142=7,BB143,"")</f>
        <v/>
      </c>
      <c r="DX144" s="3" t="str">
        <f>IF(ET142=7,BC143,"")</f>
        <v/>
      </c>
      <c r="DY144" s="3" t="str">
        <f>DY143</f>
        <v/>
      </c>
      <c r="DZ144" s="3" t="str">
        <f>DZ143</f>
        <v/>
      </c>
      <c r="EA144" s="3" t="str">
        <f>EA143</f>
        <v/>
      </c>
      <c r="EB144" s="3" t="str">
        <f>EB143</f>
        <v/>
      </c>
      <c r="EC144" s="3" t="str">
        <f t="shared" si="181"/>
        <v/>
      </c>
      <c r="ED144" s="8"/>
      <c r="EE144" s="28" t="s">
        <v>277</v>
      </c>
      <c r="EF144" s="28" t="s">
        <v>277</v>
      </c>
      <c r="EG144" s="28" t="s">
        <v>277</v>
      </c>
      <c r="EH144" s="28" t="s">
        <v>277</v>
      </c>
      <c r="EI144" s="28" t="s">
        <v>277</v>
      </c>
      <c r="EJ144" s="28" t="s">
        <v>277</v>
      </c>
      <c r="EK144" s="28" t="s">
        <v>277</v>
      </c>
      <c r="EL144" s="28" t="s">
        <v>277</v>
      </c>
      <c r="EM144" s="28" t="s">
        <v>277</v>
      </c>
      <c r="EN144" s="28" t="s">
        <v>277</v>
      </c>
      <c r="EO144" s="8"/>
      <c r="EP144" s="9"/>
      <c r="EQ144" s="10" t="str">
        <f t="shared" si="182"/>
        <v/>
      </c>
      <c r="ER144" s="11" t="str">
        <f t="shared" si="183"/>
        <v/>
      </c>
      <c r="ES144" s="10" t="str">
        <f t="shared" si="184"/>
        <v/>
      </c>
      <c r="ET144" s="10">
        <f t="shared" si="185"/>
        <v>0</v>
      </c>
      <c r="EU144" s="13"/>
      <c r="EV144" s="12" t="b">
        <f t="shared" si="186"/>
        <v>1</v>
      </c>
      <c r="EW144" s="3" t="b">
        <f t="shared" si="187"/>
        <v>1</v>
      </c>
      <c r="EX144" s="3" t="b">
        <f t="shared" si="188"/>
        <v>1</v>
      </c>
      <c r="EY144" s="3" t="b">
        <f t="shared" si="189"/>
        <v>1</v>
      </c>
      <c r="EZ144" s="3">
        <f t="shared" si="190"/>
        <v>0</v>
      </c>
      <c r="FA144" s="3">
        <f t="shared" si="191"/>
        <v>0</v>
      </c>
      <c r="FB144" s="3">
        <f t="shared" si="192"/>
        <v>0</v>
      </c>
      <c r="FC144" s="3">
        <f t="shared" si="193"/>
        <v>0</v>
      </c>
      <c r="FD144" s="3">
        <f t="shared" si="194"/>
        <v>0</v>
      </c>
      <c r="FE144" s="3" t="e">
        <f t="shared" si="195"/>
        <v>#VALUE!</v>
      </c>
      <c r="FF144" s="3">
        <f t="shared" si="196"/>
        <v>0</v>
      </c>
      <c r="FG144" s="3">
        <f t="shared" si="197"/>
        <v>0</v>
      </c>
      <c r="FH144" s="3" t="e">
        <f t="shared" si="198"/>
        <v>#VALUE!</v>
      </c>
      <c r="FI144" s="3" t="b">
        <f t="shared" si="199"/>
        <v>1</v>
      </c>
      <c r="FJ144" s="3" t="b">
        <f t="shared" si="200"/>
        <v>1</v>
      </c>
      <c r="FK144" s="3" t="b">
        <f t="shared" si="201"/>
        <v>1</v>
      </c>
      <c r="FL144" s="3" t="b">
        <f t="shared" si="202"/>
        <v>1</v>
      </c>
      <c r="FM144" s="3" t="b">
        <f t="shared" si="203"/>
        <v>1</v>
      </c>
      <c r="FN144" s="3" t="b">
        <f t="shared" si="204"/>
        <v>1</v>
      </c>
      <c r="FO144" s="3">
        <f t="shared" si="205"/>
        <v>0</v>
      </c>
      <c r="FP144" s="3">
        <f t="shared" si="206"/>
        <v>0</v>
      </c>
      <c r="FQ144" s="3">
        <f t="shared" si="207"/>
        <v>0</v>
      </c>
      <c r="FR144" s="3">
        <f t="shared" si="208"/>
        <v>0</v>
      </c>
      <c r="FS144" s="3">
        <f t="shared" si="209"/>
        <v>0</v>
      </c>
      <c r="FT144" s="3">
        <f t="shared" si="210"/>
        <v>0</v>
      </c>
      <c r="FU144" s="3">
        <f t="shared" si="211"/>
        <v>0</v>
      </c>
      <c r="FV144" s="21" t="b">
        <f t="shared" si="237"/>
        <v>1</v>
      </c>
      <c r="FW144" s="24">
        <f t="shared" si="212"/>
        <v>1</v>
      </c>
      <c r="FX144" s="24">
        <f t="shared" si="213"/>
        <v>0</v>
      </c>
      <c r="FY144" s="25" t="e">
        <f t="shared" si="214"/>
        <v>#VALUE!</v>
      </c>
      <c r="FZ144" s="24" t="e">
        <f t="shared" si="215"/>
        <v>#VALUE!</v>
      </c>
      <c r="GA144" s="24" t="e">
        <f t="shared" si="216"/>
        <v>#VALUE!</v>
      </c>
      <c r="GB144" s="24">
        <f t="shared" si="230"/>
        <v>1</v>
      </c>
      <c r="GC144" s="24" t="e">
        <f t="shared" si="231"/>
        <v>#VALUE!</v>
      </c>
      <c r="GD144" s="24" t="e">
        <f t="shared" si="232"/>
        <v>#VALUE!</v>
      </c>
      <c r="GE144" s="24" t="e">
        <f t="shared" si="233"/>
        <v>#VALUE!</v>
      </c>
      <c r="GF144" s="24">
        <f t="shared" si="217"/>
        <v>0</v>
      </c>
      <c r="GG144" s="24">
        <f t="shared" si="218"/>
        <v>0</v>
      </c>
      <c r="GH144" s="24">
        <f t="shared" si="219"/>
        <v>0</v>
      </c>
      <c r="GI144" s="24">
        <f t="shared" si="220"/>
        <v>0</v>
      </c>
      <c r="GJ144" s="24">
        <f t="shared" si="221"/>
        <v>2</v>
      </c>
      <c r="GK144" s="24">
        <f t="shared" si="222"/>
        <v>2</v>
      </c>
      <c r="GL144" s="24">
        <f t="shared" si="223"/>
        <v>2</v>
      </c>
      <c r="GM144" s="31">
        <f t="shared" si="224"/>
        <v>2</v>
      </c>
      <c r="GN144" s="13"/>
    </row>
    <row r="145" spans="1:196">
      <c r="A145" s="54"/>
      <c r="B145" s="54"/>
      <c r="C145" s="54"/>
      <c r="D145" s="54"/>
      <c r="E145" s="54"/>
      <c r="F145" s="54"/>
      <c r="G145" s="54"/>
      <c r="H145" s="54"/>
      <c r="I145" s="54"/>
      <c r="J145" s="54"/>
      <c r="K145" s="54"/>
      <c r="L145" s="54"/>
      <c r="M145" s="56"/>
      <c r="N145" s="54"/>
      <c r="O145" s="54"/>
      <c r="P145" s="54"/>
      <c r="Q145" s="56"/>
      <c r="R145" s="54"/>
      <c r="S145" s="54"/>
      <c r="T145" s="54"/>
      <c r="U145" s="56"/>
      <c r="V145" s="54"/>
      <c r="W145" s="54"/>
      <c r="X145" s="56"/>
      <c r="Y145" s="54"/>
      <c r="Z145" s="54"/>
      <c r="AA145" s="54"/>
      <c r="AB145" s="56"/>
      <c r="AC145" s="54"/>
      <c r="AD145" s="54"/>
      <c r="AE145" s="54"/>
      <c r="AF145" s="56"/>
      <c r="AG145" s="54"/>
      <c r="AH145" s="54"/>
      <c r="AI145" s="56"/>
      <c r="AJ145" s="54"/>
      <c r="AK145" s="54"/>
      <c r="AL145" s="56"/>
      <c r="AM145" s="54"/>
      <c r="AN145" s="54"/>
      <c r="AO145" s="54"/>
      <c r="AP145" s="54"/>
      <c r="AQ145" s="54"/>
      <c r="AR145" s="56"/>
      <c r="AS145" s="54"/>
      <c r="AT145" s="54"/>
      <c r="AU145" s="54"/>
      <c r="AV145" s="54"/>
      <c r="AW145" s="54"/>
      <c r="AX145" s="54"/>
      <c r="AY145" s="56"/>
      <c r="AZ145" s="54"/>
      <c r="BA145" s="54"/>
      <c r="BB145" s="54"/>
      <c r="BC145" s="100"/>
      <c r="BD145" s="8"/>
      <c r="BE145" s="8"/>
      <c r="BF145" s="28" t="s">
        <v>277</v>
      </c>
      <c r="BG145" s="28" t="s">
        <v>277</v>
      </c>
      <c r="BH145" s="28" t="s">
        <v>277</v>
      </c>
      <c r="BI145" s="28" t="s">
        <v>277</v>
      </c>
      <c r="BJ145" s="28" t="s">
        <v>277</v>
      </c>
      <c r="BK145" s="28" t="s">
        <v>277</v>
      </c>
      <c r="BL145" s="28" t="s">
        <v>277</v>
      </c>
      <c r="BM145" s="28" t="s">
        <v>277</v>
      </c>
      <c r="BN145" s="28" t="s">
        <v>277</v>
      </c>
      <c r="BO145" s="28" t="s">
        <v>277</v>
      </c>
      <c r="BP145" s="8"/>
      <c r="BQ145" s="22" t="str">
        <f t="shared" si="234"/>
        <v/>
      </c>
      <c r="BR145" s="22" t="str">
        <f>IF(FV145=FALSE,C145,"")</f>
        <v/>
      </c>
      <c r="BS145" s="22" t="str">
        <f>BR147</f>
        <v/>
      </c>
      <c r="BT145" s="22" t="str">
        <f t="shared" si="238"/>
        <v/>
      </c>
      <c r="BU145" s="22" t="str">
        <f t="shared" si="235"/>
        <v/>
      </c>
      <c r="BV145" s="22" t="str">
        <f t="shared" si="236"/>
        <v/>
      </c>
      <c r="BW145" s="22" t="str">
        <f t="shared" si="175"/>
        <v/>
      </c>
      <c r="BX145" s="22" t="str">
        <f t="shared" si="229"/>
        <v/>
      </c>
      <c r="BY145" s="22" t="str">
        <f t="shared" si="176"/>
        <v/>
      </c>
      <c r="BZ145" s="22" t="str">
        <f t="shared" si="177"/>
        <v/>
      </c>
      <c r="CA145" s="18"/>
      <c r="CB145" s="3" t="str">
        <f>IF(ET145=1, EQ145,"")</f>
        <v/>
      </c>
      <c r="CC145" s="3" t="str">
        <f>IF(ET145=1, ER145,"")</f>
        <v/>
      </c>
      <c r="CD145" s="3" t="str">
        <f>IF(ET145=1, ES145,"")</f>
        <v/>
      </c>
      <c r="CE145" s="3" t="str">
        <f>CB147</f>
        <v/>
      </c>
      <c r="CF145" s="3" t="str">
        <f>CC147</f>
        <v/>
      </c>
      <c r="CG145" s="3" t="str">
        <f>CD147</f>
        <v/>
      </c>
      <c r="CH145" s="3" t="str">
        <f t="shared" si="178"/>
        <v/>
      </c>
      <c r="CI145" s="8"/>
      <c r="CJ145" s="3" t="str">
        <f>IF(ET145=2,V145,"")</f>
        <v/>
      </c>
      <c r="CK145" s="3" t="str">
        <f>IF(ET145=2,W145,"")</f>
        <v/>
      </c>
      <c r="CL145" s="3" t="str">
        <f>CJ147</f>
        <v/>
      </c>
      <c r="CM145" s="3" t="str">
        <f>CK147</f>
        <v/>
      </c>
      <c r="CN145" s="8"/>
      <c r="CO145" s="3" t="str">
        <f>IF(ET145=3,AG145,"")</f>
        <v/>
      </c>
      <c r="CP145" s="3" t="str">
        <f>IF(ET145=3,AH145,"")</f>
        <v/>
      </c>
      <c r="CQ145" s="3" t="str">
        <f>CO147</f>
        <v/>
      </c>
      <c r="CR145" s="3" t="str">
        <f>CP147</f>
        <v/>
      </c>
      <c r="CS145" s="8"/>
      <c r="CT145" s="3" t="str">
        <f>IF(ET145=4,AJ145,"")</f>
        <v/>
      </c>
      <c r="CU145" s="3" t="str">
        <f>IF(ET145=4,AK145,"")</f>
        <v/>
      </c>
      <c r="CV145" s="3" t="str">
        <f>CT147</f>
        <v/>
      </c>
      <c r="CW145" s="3" t="str">
        <f>CU147</f>
        <v/>
      </c>
      <c r="CX145" s="8"/>
      <c r="CY145" s="3" t="str">
        <f>IF(ET145=5,AM145,"")</f>
        <v/>
      </c>
      <c r="CZ145" s="3" t="str">
        <f>IF(ET145=5,AN145,"")</f>
        <v/>
      </c>
      <c r="DA145" s="3" t="str">
        <f>IF(ET145=5,AO145,"")</f>
        <v/>
      </c>
      <c r="DB145" s="3" t="str">
        <f>CY147</f>
        <v/>
      </c>
      <c r="DC145" s="3" t="str">
        <f>CZ147</f>
        <v/>
      </c>
      <c r="DD145" s="3" t="str">
        <f>DA147</f>
        <v/>
      </c>
      <c r="DE145" s="3" t="str">
        <f>IF(ET145=5,AP145,"")</f>
        <v/>
      </c>
      <c r="DF145" s="3" t="str">
        <f>IF(ET145=5,AQ145,"")</f>
        <v/>
      </c>
      <c r="DG145" s="3" t="str">
        <f t="shared" si="179"/>
        <v/>
      </c>
      <c r="DH145" s="8"/>
      <c r="DI145" s="3" t="str">
        <f>IF(ET145=6,AS145,"")</f>
        <v/>
      </c>
      <c r="DJ145" s="3" t="str">
        <f>IF(ET145=6,AT145,"")</f>
        <v/>
      </c>
      <c r="DK145" s="3" t="str">
        <f>IF(ET145=6,AU145,"")</f>
        <v/>
      </c>
      <c r="DL145" s="3" t="str">
        <f>IF(ET145=6,AV145,"")</f>
        <v/>
      </c>
      <c r="DM145" s="3" t="str">
        <f>DI147</f>
        <v/>
      </c>
      <c r="DN145" s="3" t="str">
        <f>DJ147</f>
        <v/>
      </c>
      <c r="DO145" s="3" t="str">
        <f>DK147</f>
        <v/>
      </c>
      <c r="DP145" s="3" t="str">
        <f>DL147</f>
        <v/>
      </c>
      <c r="DQ145" s="3" t="str">
        <f>IF(ET145=6,AW145,"")</f>
        <v/>
      </c>
      <c r="DR145" s="3" t="str">
        <f>IF(ET145=6,AX145,"")</f>
        <v/>
      </c>
      <c r="DS145" s="3" t="str">
        <f t="shared" si="180"/>
        <v/>
      </c>
      <c r="DT145" s="8"/>
      <c r="DU145" s="3" t="str">
        <f>IF(ET145=7,AZ145,"")</f>
        <v/>
      </c>
      <c r="DV145" s="3" t="str">
        <f>IF(ET145=7,BA145,"")</f>
        <v/>
      </c>
      <c r="DW145" s="3" t="str">
        <f>IF(ET145=7,BB145,"")</f>
        <v/>
      </c>
      <c r="DX145" s="3" t="str">
        <f>IF(ET145=7,BC145,"")</f>
        <v/>
      </c>
      <c r="DY145" s="3" t="str">
        <f>DU147</f>
        <v/>
      </c>
      <c r="DZ145" s="3" t="str">
        <f>DV147</f>
        <v/>
      </c>
      <c r="EA145" s="3" t="str">
        <f>DW147</f>
        <v/>
      </c>
      <c r="EB145" s="3" t="str">
        <f>DX147</f>
        <v/>
      </c>
      <c r="EC145" s="3" t="str">
        <f t="shared" si="181"/>
        <v/>
      </c>
      <c r="ED145" s="8"/>
      <c r="EE145" s="28" t="s">
        <v>277</v>
      </c>
      <c r="EF145" s="28" t="s">
        <v>277</v>
      </c>
      <c r="EG145" s="28" t="s">
        <v>277</v>
      </c>
      <c r="EH145" s="28" t="s">
        <v>277</v>
      </c>
      <c r="EI145" s="28" t="s">
        <v>277</v>
      </c>
      <c r="EJ145" s="28" t="s">
        <v>277</v>
      </c>
      <c r="EK145" s="28" t="s">
        <v>277</v>
      </c>
      <c r="EL145" s="28" t="s">
        <v>277</v>
      </c>
      <c r="EM145" s="28" t="s">
        <v>277</v>
      </c>
      <c r="EN145" s="28" t="s">
        <v>277</v>
      </c>
      <c r="EO145" s="8"/>
      <c r="EP145" s="9"/>
      <c r="EQ145" s="10" t="str">
        <f t="shared" si="182"/>
        <v/>
      </c>
      <c r="ER145" s="11" t="str">
        <f t="shared" si="183"/>
        <v/>
      </c>
      <c r="ES145" s="10" t="str">
        <f t="shared" si="184"/>
        <v/>
      </c>
      <c r="ET145" s="10">
        <f t="shared" si="185"/>
        <v>0</v>
      </c>
      <c r="EU145" s="13"/>
      <c r="EV145" s="12" t="b">
        <f t="shared" si="186"/>
        <v>1</v>
      </c>
      <c r="EW145" s="3" t="b">
        <f t="shared" si="187"/>
        <v>1</v>
      </c>
      <c r="EX145" s="3" t="b">
        <f t="shared" si="188"/>
        <v>1</v>
      </c>
      <c r="EY145" s="3" t="b">
        <f t="shared" si="189"/>
        <v>1</v>
      </c>
      <c r="EZ145" s="3">
        <f t="shared" si="190"/>
        <v>0</v>
      </c>
      <c r="FA145" s="3">
        <f t="shared" si="191"/>
        <v>0</v>
      </c>
      <c r="FB145" s="3">
        <f t="shared" si="192"/>
        <v>0</v>
      </c>
      <c r="FC145" s="3">
        <f t="shared" si="193"/>
        <v>0</v>
      </c>
      <c r="FD145" s="3">
        <f t="shared" si="194"/>
        <v>0</v>
      </c>
      <c r="FE145" s="3" t="e">
        <f t="shared" si="195"/>
        <v>#VALUE!</v>
      </c>
      <c r="FF145" s="3">
        <f t="shared" si="196"/>
        <v>0</v>
      </c>
      <c r="FG145" s="3">
        <f t="shared" si="197"/>
        <v>0</v>
      </c>
      <c r="FH145" s="3" t="e">
        <f t="shared" si="198"/>
        <v>#VALUE!</v>
      </c>
      <c r="FI145" s="3" t="b">
        <f t="shared" si="199"/>
        <v>1</v>
      </c>
      <c r="FJ145" s="3" t="b">
        <f t="shared" si="200"/>
        <v>1</v>
      </c>
      <c r="FK145" s="3" t="b">
        <f t="shared" si="201"/>
        <v>1</v>
      </c>
      <c r="FL145" s="3" t="b">
        <f t="shared" si="202"/>
        <v>1</v>
      </c>
      <c r="FM145" s="3" t="b">
        <f t="shared" si="203"/>
        <v>1</v>
      </c>
      <c r="FN145" s="3" t="b">
        <f t="shared" si="204"/>
        <v>1</v>
      </c>
      <c r="FO145" s="3">
        <f t="shared" si="205"/>
        <v>0</v>
      </c>
      <c r="FP145" s="3">
        <f t="shared" si="206"/>
        <v>0</v>
      </c>
      <c r="FQ145" s="3">
        <f t="shared" si="207"/>
        <v>0</v>
      </c>
      <c r="FR145" s="3">
        <f t="shared" si="208"/>
        <v>0</v>
      </c>
      <c r="FS145" s="3">
        <f t="shared" si="209"/>
        <v>0</v>
      </c>
      <c r="FT145" s="3">
        <f t="shared" si="210"/>
        <v>0</v>
      </c>
      <c r="FU145" s="3">
        <f t="shared" si="211"/>
        <v>0</v>
      </c>
      <c r="FV145" s="21" t="b">
        <f t="shared" si="237"/>
        <v>1</v>
      </c>
      <c r="FW145" s="24">
        <f t="shared" si="212"/>
        <v>1</v>
      </c>
      <c r="FX145" s="24">
        <f t="shared" si="213"/>
        <v>0</v>
      </c>
      <c r="FY145" s="25" t="e">
        <f t="shared" si="214"/>
        <v>#VALUE!</v>
      </c>
      <c r="FZ145" s="24" t="e">
        <f t="shared" si="215"/>
        <v>#VALUE!</v>
      </c>
      <c r="GA145" s="24" t="e">
        <f t="shared" si="216"/>
        <v>#VALUE!</v>
      </c>
      <c r="GB145" s="24">
        <f t="shared" si="230"/>
        <v>1</v>
      </c>
      <c r="GC145" s="24" t="e">
        <f t="shared" si="231"/>
        <v>#VALUE!</v>
      </c>
      <c r="GD145" s="24" t="e">
        <f t="shared" si="232"/>
        <v>#VALUE!</v>
      </c>
      <c r="GE145" s="24" t="e">
        <f t="shared" si="233"/>
        <v>#VALUE!</v>
      </c>
      <c r="GF145" s="24">
        <f t="shared" si="217"/>
        <v>0</v>
      </c>
      <c r="GG145" s="24">
        <f t="shared" si="218"/>
        <v>0</v>
      </c>
      <c r="GH145" s="24">
        <f t="shared" si="219"/>
        <v>0</v>
      </c>
      <c r="GI145" s="24">
        <f t="shared" si="220"/>
        <v>0</v>
      </c>
      <c r="GJ145" s="24">
        <f t="shared" si="221"/>
        <v>2</v>
      </c>
      <c r="GK145" s="24">
        <f t="shared" si="222"/>
        <v>2</v>
      </c>
      <c r="GL145" s="24">
        <f t="shared" si="223"/>
        <v>2</v>
      </c>
      <c r="GM145" s="31">
        <f t="shared" si="224"/>
        <v>2</v>
      </c>
      <c r="GN145" s="13"/>
    </row>
    <row r="146" spans="1:196">
      <c r="A146" s="54"/>
      <c r="B146" s="54"/>
      <c r="C146" s="54"/>
      <c r="D146" s="54"/>
      <c r="E146" s="54"/>
      <c r="F146" s="54"/>
      <c r="G146" s="54"/>
      <c r="H146" s="54"/>
      <c r="I146" s="54"/>
      <c r="J146" s="54"/>
      <c r="K146" s="54"/>
      <c r="L146" s="54"/>
      <c r="M146" s="56"/>
      <c r="N146" s="54"/>
      <c r="O146" s="54"/>
      <c r="P146" s="54"/>
      <c r="Q146" s="56"/>
      <c r="R146" s="54"/>
      <c r="S146" s="54"/>
      <c r="T146" s="54"/>
      <c r="U146" s="56"/>
      <c r="V146" s="54"/>
      <c r="W146" s="54"/>
      <c r="X146" s="56"/>
      <c r="Y146" s="54"/>
      <c r="Z146" s="54"/>
      <c r="AA146" s="54"/>
      <c r="AB146" s="56"/>
      <c r="AC146" s="54"/>
      <c r="AD146" s="54"/>
      <c r="AE146" s="54"/>
      <c r="AF146" s="56"/>
      <c r="AG146" s="54"/>
      <c r="AH146" s="54"/>
      <c r="AI146" s="56"/>
      <c r="AJ146" s="54"/>
      <c r="AK146" s="54"/>
      <c r="AL146" s="56"/>
      <c r="AM146" s="54"/>
      <c r="AN146" s="54"/>
      <c r="AO146" s="54"/>
      <c r="AP146" s="54"/>
      <c r="AQ146" s="54"/>
      <c r="AR146" s="56"/>
      <c r="AS146" s="54"/>
      <c r="AT146" s="54"/>
      <c r="AU146" s="54"/>
      <c r="AV146" s="54"/>
      <c r="AW146" s="54"/>
      <c r="AX146" s="54"/>
      <c r="AY146" s="56"/>
      <c r="AZ146" s="54"/>
      <c r="BA146" s="54"/>
      <c r="BB146" s="54"/>
      <c r="BC146" s="100"/>
      <c r="BD146" s="8"/>
      <c r="BE146" s="8"/>
      <c r="BF146" s="28" t="s">
        <v>277</v>
      </c>
      <c r="BG146" s="28" t="s">
        <v>277</v>
      </c>
      <c r="BH146" s="28" t="s">
        <v>277</v>
      </c>
      <c r="BI146" s="28" t="s">
        <v>277</v>
      </c>
      <c r="BJ146" s="28" t="s">
        <v>277</v>
      </c>
      <c r="BK146" s="28" t="s">
        <v>277</v>
      </c>
      <c r="BL146" s="28" t="s">
        <v>277</v>
      </c>
      <c r="BM146" s="28" t="s">
        <v>277</v>
      </c>
      <c r="BN146" s="28" t="s">
        <v>277</v>
      </c>
      <c r="BO146" s="28" t="s">
        <v>277</v>
      </c>
      <c r="BP146" s="8"/>
      <c r="BQ146" s="22" t="str">
        <f t="shared" si="234"/>
        <v/>
      </c>
      <c r="BR146" s="22" t="str">
        <f>BR145</f>
        <v/>
      </c>
      <c r="BS146" s="22" t="str">
        <f>IF(FV145=FALSE,C147,"")</f>
        <v/>
      </c>
      <c r="BT146" s="22" t="str">
        <f t="shared" si="238"/>
        <v/>
      </c>
      <c r="BU146" s="22" t="str">
        <f t="shared" si="235"/>
        <v/>
      </c>
      <c r="BV146" s="22" t="str">
        <f t="shared" si="236"/>
        <v/>
      </c>
      <c r="BW146" s="22" t="str">
        <f t="shared" si="175"/>
        <v/>
      </c>
      <c r="BX146" s="22" t="str">
        <f t="shared" si="229"/>
        <v/>
      </c>
      <c r="BY146" s="22" t="str">
        <f t="shared" si="176"/>
        <v/>
      </c>
      <c r="BZ146" s="22" t="str">
        <f t="shared" si="177"/>
        <v/>
      </c>
      <c r="CA146" s="18"/>
      <c r="CB146" s="3" t="str">
        <f>CB145</f>
        <v/>
      </c>
      <c r="CC146" s="3" t="str">
        <f>CC145</f>
        <v/>
      </c>
      <c r="CD146" s="3" t="str">
        <f>CD145</f>
        <v/>
      </c>
      <c r="CE146" s="3" t="str">
        <f>IF(ET146=1,EQ147,"")</f>
        <v/>
      </c>
      <c r="CF146" s="3" t="str">
        <f>IF(ET146=1,ER147,"")</f>
        <v/>
      </c>
      <c r="CG146" s="3" t="str">
        <f>IF(ET146=1,ES147,"")</f>
        <v/>
      </c>
      <c r="CH146" s="3" t="str">
        <f t="shared" si="178"/>
        <v/>
      </c>
      <c r="CI146" s="8"/>
      <c r="CJ146" s="3" t="str">
        <f>CJ145</f>
        <v/>
      </c>
      <c r="CK146" s="3" t="str">
        <f>CK145</f>
        <v/>
      </c>
      <c r="CL146" s="3" t="str">
        <f>IF(ET147=2,V147,"")</f>
        <v/>
      </c>
      <c r="CM146" s="3" t="str">
        <f>IF(ET147=2,W147,"")</f>
        <v/>
      </c>
      <c r="CN146" s="8"/>
      <c r="CO146" s="3" t="str">
        <f>CO145</f>
        <v/>
      </c>
      <c r="CP146" s="3" t="str">
        <f>CP145</f>
        <v/>
      </c>
      <c r="CQ146" s="3" t="str">
        <f>IF(ET146=3,AG147,"")</f>
        <v/>
      </c>
      <c r="CR146" s="3" t="str">
        <f>IF(ET146=3,AH147,"")</f>
        <v/>
      </c>
      <c r="CS146" s="8"/>
      <c r="CT146" s="3" t="str">
        <f>CT145</f>
        <v/>
      </c>
      <c r="CU146" s="3" t="str">
        <f>CU145</f>
        <v/>
      </c>
      <c r="CV146" s="3" t="str">
        <f>IF(ET146=4,AJ147,"")</f>
        <v/>
      </c>
      <c r="CW146" s="3" t="str">
        <f>IF(ET146=4,AK147,"")</f>
        <v/>
      </c>
      <c r="CX146" s="8"/>
      <c r="CY146" s="3" t="str">
        <f>CY145</f>
        <v/>
      </c>
      <c r="CZ146" s="3" t="str">
        <f>CZ145</f>
        <v/>
      </c>
      <c r="DA146" s="3" t="str">
        <f>DA145</f>
        <v/>
      </c>
      <c r="DB146" s="3" t="str">
        <f>IF(ET146=5,AM147,"")</f>
        <v/>
      </c>
      <c r="DC146" s="3" t="str">
        <f>IF(ET146=5,AN147,"")</f>
        <v/>
      </c>
      <c r="DD146" s="3" t="str">
        <f>IF(ET146=5,AO147,"")</f>
        <v/>
      </c>
      <c r="DE146" s="3" t="str">
        <f>DE145</f>
        <v/>
      </c>
      <c r="DF146" s="3" t="str">
        <f>DF145</f>
        <v/>
      </c>
      <c r="DG146" s="3" t="str">
        <f t="shared" si="179"/>
        <v/>
      </c>
      <c r="DH146" s="8"/>
      <c r="DI146" s="3" t="str">
        <f>DI145</f>
        <v/>
      </c>
      <c r="DJ146" s="3" t="str">
        <f>DJ145</f>
        <v/>
      </c>
      <c r="DK146" s="3" t="str">
        <f>DK145</f>
        <v/>
      </c>
      <c r="DL146" s="3" t="str">
        <f>DL145</f>
        <v/>
      </c>
      <c r="DM146" s="3" t="str">
        <f>IF(ET145=6,AS147,"")</f>
        <v/>
      </c>
      <c r="DN146" s="3" t="str">
        <f>IF(ET145=6,AT147,"")</f>
        <v/>
      </c>
      <c r="DO146" s="3" t="str">
        <f>IF(ET145=6,AU147,"")</f>
        <v/>
      </c>
      <c r="DP146" s="3" t="str">
        <f>IF(ET145=6,AV147,"")</f>
        <v/>
      </c>
      <c r="DQ146" s="3" t="str">
        <f>DQ145</f>
        <v/>
      </c>
      <c r="DR146" s="3" t="str">
        <f>DR145</f>
        <v/>
      </c>
      <c r="DS146" s="3" t="str">
        <f t="shared" si="180"/>
        <v/>
      </c>
      <c r="DT146" s="8"/>
      <c r="DU146" s="3" t="str">
        <f>DU145</f>
        <v/>
      </c>
      <c r="DV146" s="3" t="str">
        <f>DV145</f>
        <v/>
      </c>
      <c r="DW146" s="3" t="str">
        <f>DW145</f>
        <v/>
      </c>
      <c r="DX146" s="3" t="str">
        <f>DX145</f>
        <v/>
      </c>
      <c r="DY146" s="3" t="str">
        <f>IF(ET145=7,AZ147,"")</f>
        <v/>
      </c>
      <c r="DZ146" s="3" t="str">
        <f>IF(ET145=7,BA147,"")</f>
        <v/>
      </c>
      <c r="EA146" s="3" t="str">
        <f>IF(ET145=7,BB147,"")</f>
        <v/>
      </c>
      <c r="EB146" s="3" t="str">
        <f>IF(ET145=7,BC147,"")</f>
        <v/>
      </c>
      <c r="EC146" s="3" t="str">
        <f t="shared" si="181"/>
        <v/>
      </c>
      <c r="ED146" s="8"/>
      <c r="EE146" s="28" t="s">
        <v>277</v>
      </c>
      <c r="EF146" s="28" t="s">
        <v>277</v>
      </c>
      <c r="EG146" s="28" t="s">
        <v>277</v>
      </c>
      <c r="EH146" s="28" t="s">
        <v>277</v>
      </c>
      <c r="EI146" s="28" t="s">
        <v>277</v>
      </c>
      <c r="EJ146" s="28" t="s">
        <v>277</v>
      </c>
      <c r="EK146" s="28" t="s">
        <v>277</v>
      </c>
      <c r="EL146" s="28" t="s">
        <v>277</v>
      </c>
      <c r="EM146" s="28" t="s">
        <v>277</v>
      </c>
      <c r="EN146" s="28" t="s">
        <v>277</v>
      </c>
      <c r="EO146" s="8"/>
      <c r="EP146" s="9"/>
      <c r="EQ146" s="10" t="str">
        <f t="shared" si="182"/>
        <v/>
      </c>
      <c r="ER146" s="11" t="str">
        <f t="shared" si="183"/>
        <v/>
      </c>
      <c r="ES146" s="10" t="str">
        <f t="shared" si="184"/>
        <v/>
      </c>
      <c r="ET146" s="10">
        <f t="shared" si="185"/>
        <v>0</v>
      </c>
      <c r="EU146" s="13"/>
      <c r="EV146" s="12" t="b">
        <f t="shared" si="186"/>
        <v>1</v>
      </c>
      <c r="EW146" s="3" t="b">
        <f t="shared" si="187"/>
        <v>1</v>
      </c>
      <c r="EX146" s="3" t="b">
        <f t="shared" si="188"/>
        <v>1</v>
      </c>
      <c r="EY146" s="3" t="b">
        <f t="shared" si="189"/>
        <v>1</v>
      </c>
      <c r="EZ146" s="3">
        <f t="shared" si="190"/>
        <v>0</v>
      </c>
      <c r="FA146" s="3">
        <f t="shared" si="191"/>
        <v>0</v>
      </c>
      <c r="FB146" s="3">
        <f t="shared" si="192"/>
        <v>0</v>
      </c>
      <c r="FC146" s="3">
        <f t="shared" si="193"/>
        <v>0</v>
      </c>
      <c r="FD146" s="3">
        <f t="shared" si="194"/>
        <v>0</v>
      </c>
      <c r="FE146" s="3" t="e">
        <f t="shared" si="195"/>
        <v>#VALUE!</v>
      </c>
      <c r="FF146" s="3">
        <f t="shared" si="196"/>
        <v>0</v>
      </c>
      <c r="FG146" s="3">
        <f t="shared" si="197"/>
        <v>0</v>
      </c>
      <c r="FH146" s="3" t="e">
        <f t="shared" si="198"/>
        <v>#VALUE!</v>
      </c>
      <c r="FI146" s="3" t="b">
        <f t="shared" si="199"/>
        <v>1</v>
      </c>
      <c r="FJ146" s="3" t="b">
        <f t="shared" si="200"/>
        <v>1</v>
      </c>
      <c r="FK146" s="3" t="b">
        <f t="shared" si="201"/>
        <v>1</v>
      </c>
      <c r="FL146" s="3" t="b">
        <f t="shared" si="202"/>
        <v>1</v>
      </c>
      <c r="FM146" s="3" t="b">
        <f t="shared" si="203"/>
        <v>1</v>
      </c>
      <c r="FN146" s="3" t="b">
        <f t="shared" si="204"/>
        <v>1</v>
      </c>
      <c r="FO146" s="3">
        <f t="shared" si="205"/>
        <v>0</v>
      </c>
      <c r="FP146" s="3">
        <f t="shared" si="206"/>
        <v>0</v>
      </c>
      <c r="FQ146" s="3">
        <f t="shared" si="207"/>
        <v>0</v>
      </c>
      <c r="FR146" s="3">
        <f t="shared" si="208"/>
        <v>0</v>
      </c>
      <c r="FS146" s="3">
        <f t="shared" si="209"/>
        <v>0</v>
      </c>
      <c r="FT146" s="3">
        <f t="shared" si="210"/>
        <v>0</v>
      </c>
      <c r="FU146" s="3">
        <f t="shared" si="211"/>
        <v>0</v>
      </c>
      <c r="FV146" s="21" t="b">
        <f t="shared" si="237"/>
        <v>1</v>
      </c>
      <c r="FW146" s="24">
        <f t="shared" si="212"/>
        <v>1</v>
      </c>
      <c r="FX146" s="24">
        <f t="shared" si="213"/>
        <v>0</v>
      </c>
      <c r="FY146" s="25" t="e">
        <f t="shared" si="214"/>
        <v>#VALUE!</v>
      </c>
      <c r="FZ146" s="24" t="e">
        <f t="shared" si="215"/>
        <v>#VALUE!</v>
      </c>
      <c r="GA146" s="24" t="e">
        <f t="shared" si="216"/>
        <v>#VALUE!</v>
      </c>
      <c r="GB146" s="24">
        <f t="shared" si="230"/>
        <v>1</v>
      </c>
      <c r="GC146" s="24" t="e">
        <f t="shared" si="231"/>
        <v>#VALUE!</v>
      </c>
      <c r="GD146" s="24" t="e">
        <f t="shared" si="232"/>
        <v>#VALUE!</v>
      </c>
      <c r="GE146" s="24" t="e">
        <f t="shared" si="233"/>
        <v>#VALUE!</v>
      </c>
      <c r="GF146" s="24">
        <f t="shared" si="217"/>
        <v>0</v>
      </c>
      <c r="GG146" s="24">
        <f t="shared" si="218"/>
        <v>0</v>
      </c>
      <c r="GH146" s="24">
        <f t="shared" si="219"/>
        <v>0</v>
      </c>
      <c r="GI146" s="24">
        <f t="shared" si="220"/>
        <v>0</v>
      </c>
      <c r="GJ146" s="24">
        <f t="shared" si="221"/>
        <v>2</v>
      </c>
      <c r="GK146" s="24">
        <f t="shared" si="222"/>
        <v>2</v>
      </c>
      <c r="GL146" s="24">
        <f t="shared" si="223"/>
        <v>2</v>
      </c>
      <c r="GM146" s="31">
        <f t="shared" si="224"/>
        <v>2</v>
      </c>
      <c r="GN146" s="13"/>
    </row>
    <row r="147" spans="1:196">
      <c r="A147" s="54"/>
      <c r="B147" s="54"/>
      <c r="C147" s="54"/>
      <c r="D147" s="54"/>
      <c r="E147" s="54"/>
      <c r="F147" s="54"/>
      <c r="G147" s="54"/>
      <c r="H147" s="54"/>
      <c r="I147" s="54"/>
      <c r="J147" s="54"/>
      <c r="K147" s="54"/>
      <c r="L147" s="54"/>
      <c r="M147" s="56"/>
      <c r="N147" s="54"/>
      <c r="O147" s="54"/>
      <c r="P147" s="54"/>
      <c r="Q147" s="56"/>
      <c r="R147" s="54"/>
      <c r="S147" s="54"/>
      <c r="T147" s="54"/>
      <c r="U147" s="56"/>
      <c r="V147" s="54"/>
      <c r="W147" s="54"/>
      <c r="X147" s="56"/>
      <c r="Y147" s="54"/>
      <c r="Z147" s="54"/>
      <c r="AA147" s="54"/>
      <c r="AB147" s="56"/>
      <c r="AC147" s="54"/>
      <c r="AD147" s="54"/>
      <c r="AE147" s="54"/>
      <c r="AF147" s="56"/>
      <c r="AG147" s="54"/>
      <c r="AH147" s="54"/>
      <c r="AI147" s="56"/>
      <c r="AJ147" s="54"/>
      <c r="AK147" s="54"/>
      <c r="AL147" s="56"/>
      <c r="AM147" s="54"/>
      <c r="AN147" s="54"/>
      <c r="AO147" s="54"/>
      <c r="AP147" s="54"/>
      <c r="AQ147" s="54"/>
      <c r="AR147" s="56"/>
      <c r="AS147" s="54"/>
      <c r="AT147" s="54"/>
      <c r="AU147" s="54"/>
      <c r="AV147" s="54"/>
      <c r="AW147" s="54"/>
      <c r="AX147" s="54"/>
      <c r="AY147" s="56"/>
      <c r="AZ147" s="54"/>
      <c r="BA147" s="54"/>
      <c r="BB147" s="54"/>
      <c r="BC147" s="100"/>
      <c r="BD147" s="8"/>
      <c r="BE147" s="8"/>
      <c r="BF147" s="28" t="s">
        <v>277</v>
      </c>
      <c r="BG147" s="28" t="s">
        <v>277</v>
      </c>
      <c r="BH147" s="28" t="s">
        <v>277</v>
      </c>
      <c r="BI147" s="28" t="s">
        <v>277</v>
      </c>
      <c r="BJ147" s="28" t="s">
        <v>277</v>
      </c>
      <c r="BK147" s="28" t="s">
        <v>277</v>
      </c>
      <c r="BL147" s="28" t="s">
        <v>277</v>
      </c>
      <c r="BM147" s="28" t="s">
        <v>277</v>
      </c>
      <c r="BN147" s="28" t="s">
        <v>277</v>
      </c>
      <c r="BO147" s="28" t="s">
        <v>277</v>
      </c>
      <c r="BP147" s="8"/>
      <c r="BQ147" s="22" t="str">
        <f t="shared" si="234"/>
        <v/>
      </c>
      <c r="BR147" s="22" t="str">
        <f>IF(FV145=FALSE,C146,"")</f>
        <v/>
      </c>
      <c r="BS147" s="22" t="str">
        <f>BS146</f>
        <v/>
      </c>
      <c r="BT147" s="22" t="str">
        <f t="shared" si="238"/>
        <v/>
      </c>
      <c r="BU147" s="22" t="str">
        <f t="shared" si="235"/>
        <v/>
      </c>
      <c r="BV147" s="22" t="str">
        <f t="shared" si="236"/>
        <v/>
      </c>
      <c r="BW147" s="22" t="str">
        <f t="shared" si="175"/>
        <v/>
      </c>
      <c r="BX147" s="22" t="str">
        <f t="shared" si="229"/>
        <v/>
      </c>
      <c r="BY147" s="22" t="str">
        <f t="shared" si="176"/>
        <v/>
      </c>
      <c r="BZ147" s="22" t="str">
        <f t="shared" si="177"/>
        <v/>
      </c>
      <c r="CA147" s="18"/>
      <c r="CB147" s="3" t="str">
        <f>IF(ET145=1, EQ146,"")</f>
        <v/>
      </c>
      <c r="CC147" s="3" t="str">
        <f>IF(ET145=1, ER146,"")</f>
        <v/>
      </c>
      <c r="CD147" s="3" t="str">
        <f>IF(ET145=1, ES146,"")</f>
        <v/>
      </c>
      <c r="CE147" s="3" t="str">
        <f>CE146</f>
        <v/>
      </c>
      <c r="CF147" s="3" t="str">
        <f>CF146</f>
        <v/>
      </c>
      <c r="CG147" s="3" t="str">
        <f>CG146</f>
        <v/>
      </c>
      <c r="CH147" s="3" t="str">
        <f t="shared" si="178"/>
        <v/>
      </c>
      <c r="CI147" s="8"/>
      <c r="CJ147" s="3" t="str">
        <f>IF(ET147=2,V146,"")</f>
        <v/>
      </c>
      <c r="CK147" s="3" t="str">
        <f>IF(ET147=2,W146,"")</f>
        <v/>
      </c>
      <c r="CL147" s="3" t="str">
        <f>CL146</f>
        <v/>
      </c>
      <c r="CM147" s="3" t="str">
        <f>CM146</f>
        <v/>
      </c>
      <c r="CN147" s="8"/>
      <c r="CO147" s="3" t="str">
        <f>IF(ET147=3,AG146,"")</f>
        <v/>
      </c>
      <c r="CP147" s="3" t="str">
        <f>IF(ET147=3,AH146,"")</f>
        <v/>
      </c>
      <c r="CQ147" s="3" t="str">
        <f>CQ146</f>
        <v/>
      </c>
      <c r="CR147" s="3" t="str">
        <f>CR146</f>
        <v/>
      </c>
      <c r="CS147" s="8"/>
      <c r="CT147" s="3" t="str">
        <f>IF(ET147=4,AJ146,"")</f>
        <v/>
      </c>
      <c r="CU147" s="3" t="str">
        <f>IF(ET147=4,AK146,"")</f>
        <v/>
      </c>
      <c r="CV147" s="3" t="str">
        <f>CV146</f>
        <v/>
      </c>
      <c r="CW147" s="3" t="str">
        <f>CW146</f>
        <v/>
      </c>
      <c r="CX147" s="8"/>
      <c r="CY147" s="3" t="str">
        <f>IF(ET147=5,AM146,"")</f>
        <v/>
      </c>
      <c r="CZ147" s="3" t="str">
        <f>IF(ET147=5,AN146,"")</f>
        <v/>
      </c>
      <c r="DA147" s="3" t="str">
        <f>IF(ET147=5,AO146,"")</f>
        <v/>
      </c>
      <c r="DB147" s="3" t="str">
        <f>DB146</f>
        <v/>
      </c>
      <c r="DC147" s="3" t="str">
        <f>DC146</f>
        <v/>
      </c>
      <c r="DD147" s="3" t="str">
        <f>DD146</f>
        <v/>
      </c>
      <c r="DE147" s="3" t="str">
        <f>DE146</f>
        <v/>
      </c>
      <c r="DF147" s="3" t="str">
        <f>DF146</f>
        <v/>
      </c>
      <c r="DG147" s="3" t="str">
        <f t="shared" si="179"/>
        <v/>
      </c>
      <c r="DH147" s="8"/>
      <c r="DI147" s="3" t="str">
        <f>IF(ET145=6,AS146,"")</f>
        <v/>
      </c>
      <c r="DJ147" s="3" t="str">
        <f>IF(ET145=6,AT146,"")</f>
        <v/>
      </c>
      <c r="DK147" s="3" t="str">
        <f>IF(ET145=6,AU146,"")</f>
        <v/>
      </c>
      <c r="DL147" s="3" t="str">
        <f>IF(ET145=6,AV146,"")</f>
        <v/>
      </c>
      <c r="DM147" s="3" t="str">
        <f>DM146</f>
        <v/>
      </c>
      <c r="DN147" s="3" t="str">
        <f>DN146</f>
        <v/>
      </c>
      <c r="DO147" s="3" t="str">
        <f>DO146</f>
        <v/>
      </c>
      <c r="DP147" s="3" t="str">
        <f>DP146</f>
        <v/>
      </c>
      <c r="DQ147" s="3" t="str">
        <f>DQ146</f>
        <v/>
      </c>
      <c r="DR147" s="3" t="str">
        <f>DR146</f>
        <v/>
      </c>
      <c r="DS147" s="3" t="str">
        <f t="shared" si="180"/>
        <v/>
      </c>
      <c r="DT147" s="8"/>
      <c r="DU147" s="3" t="str">
        <f>IF(ET145=7,AZ146,"")</f>
        <v/>
      </c>
      <c r="DV147" s="3" t="str">
        <f>IF(ET145=7,BA146,"")</f>
        <v/>
      </c>
      <c r="DW147" s="3" t="str">
        <f>IF(ET145=7,BB146,"")</f>
        <v/>
      </c>
      <c r="DX147" s="3" t="str">
        <f>IF(ET145=7,BC146,"")</f>
        <v/>
      </c>
      <c r="DY147" s="3" t="str">
        <f>DY146</f>
        <v/>
      </c>
      <c r="DZ147" s="3" t="str">
        <f>DZ146</f>
        <v/>
      </c>
      <c r="EA147" s="3" t="str">
        <f>EA146</f>
        <v/>
      </c>
      <c r="EB147" s="3" t="str">
        <f>EB146</f>
        <v/>
      </c>
      <c r="EC147" s="3" t="str">
        <f t="shared" si="181"/>
        <v/>
      </c>
      <c r="ED147" s="8"/>
      <c r="EE147" s="28" t="s">
        <v>277</v>
      </c>
      <c r="EF147" s="28" t="s">
        <v>277</v>
      </c>
      <c r="EG147" s="28" t="s">
        <v>277</v>
      </c>
      <c r="EH147" s="28" t="s">
        <v>277</v>
      </c>
      <c r="EI147" s="28" t="s">
        <v>277</v>
      </c>
      <c r="EJ147" s="28" t="s">
        <v>277</v>
      </c>
      <c r="EK147" s="28" t="s">
        <v>277</v>
      </c>
      <c r="EL147" s="28" t="s">
        <v>277</v>
      </c>
      <c r="EM147" s="28" t="s">
        <v>277</v>
      </c>
      <c r="EN147" s="28" t="s">
        <v>277</v>
      </c>
      <c r="EO147" s="8"/>
      <c r="EP147" s="9"/>
      <c r="EQ147" s="10" t="str">
        <f t="shared" si="182"/>
        <v/>
      </c>
      <c r="ER147" s="11" t="str">
        <f t="shared" si="183"/>
        <v/>
      </c>
      <c r="ES147" s="10" t="str">
        <f t="shared" si="184"/>
        <v/>
      </c>
      <c r="ET147" s="10">
        <f t="shared" si="185"/>
        <v>0</v>
      </c>
      <c r="EU147" s="13"/>
      <c r="EV147" s="12" t="b">
        <f t="shared" si="186"/>
        <v>1</v>
      </c>
      <c r="EW147" s="3" t="b">
        <f t="shared" si="187"/>
        <v>1</v>
      </c>
      <c r="EX147" s="3" t="b">
        <f t="shared" si="188"/>
        <v>1</v>
      </c>
      <c r="EY147" s="3" t="b">
        <f t="shared" si="189"/>
        <v>1</v>
      </c>
      <c r="EZ147" s="3">
        <f t="shared" si="190"/>
        <v>0</v>
      </c>
      <c r="FA147" s="3">
        <f t="shared" si="191"/>
        <v>0</v>
      </c>
      <c r="FB147" s="3">
        <f t="shared" si="192"/>
        <v>0</v>
      </c>
      <c r="FC147" s="3">
        <f t="shared" si="193"/>
        <v>0</v>
      </c>
      <c r="FD147" s="3">
        <f t="shared" si="194"/>
        <v>0</v>
      </c>
      <c r="FE147" s="3" t="e">
        <f t="shared" si="195"/>
        <v>#VALUE!</v>
      </c>
      <c r="FF147" s="3">
        <f t="shared" si="196"/>
        <v>0</v>
      </c>
      <c r="FG147" s="3">
        <f t="shared" si="197"/>
        <v>0</v>
      </c>
      <c r="FH147" s="3" t="e">
        <f t="shared" si="198"/>
        <v>#VALUE!</v>
      </c>
      <c r="FI147" s="3" t="b">
        <f t="shared" si="199"/>
        <v>1</v>
      </c>
      <c r="FJ147" s="3" t="b">
        <f t="shared" si="200"/>
        <v>1</v>
      </c>
      <c r="FK147" s="3" t="b">
        <f t="shared" si="201"/>
        <v>1</v>
      </c>
      <c r="FL147" s="3" t="b">
        <f t="shared" si="202"/>
        <v>1</v>
      </c>
      <c r="FM147" s="3" t="b">
        <f t="shared" si="203"/>
        <v>1</v>
      </c>
      <c r="FN147" s="3" t="b">
        <f t="shared" si="204"/>
        <v>1</v>
      </c>
      <c r="FO147" s="3">
        <f t="shared" si="205"/>
        <v>0</v>
      </c>
      <c r="FP147" s="3">
        <f t="shared" si="206"/>
        <v>0</v>
      </c>
      <c r="FQ147" s="3">
        <f t="shared" si="207"/>
        <v>0</v>
      </c>
      <c r="FR147" s="3">
        <f t="shared" si="208"/>
        <v>0</v>
      </c>
      <c r="FS147" s="3">
        <f t="shared" si="209"/>
        <v>0</v>
      </c>
      <c r="FT147" s="3">
        <f t="shared" si="210"/>
        <v>0</v>
      </c>
      <c r="FU147" s="3">
        <f t="shared" si="211"/>
        <v>0</v>
      </c>
      <c r="FV147" s="21" t="b">
        <f t="shared" si="237"/>
        <v>1</v>
      </c>
      <c r="FW147" s="24">
        <f t="shared" si="212"/>
        <v>1</v>
      </c>
      <c r="FX147" s="24">
        <f t="shared" si="213"/>
        <v>0</v>
      </c>
      <c r="FY147" s="25" t="e">
        <f t="shared" si="214"/>
        <v>#VALUE!</v>
      </c>
      <c r="FZ147" s="24" t="e">
        <f t="shared" si="215"/>
        <v>#VALUE!</v>
      </c>
      <c r="GA147" s="24" t="e">
        <f t="shared" si="216"/>
        <v>#VALUE!</v>
      </c>
      <c r="GB147" s="24">
        <f t="shared" si="230"/>
        <v>1</v>
      </c>
      <c r="GC147" s="24" t="e">
        <f t="shared" si="231"/>
        <v>#VALUE!</v>
      </c>
      <c r="GD147" s="24" t="e">
        <f t="shared" si="232"/>
        <v>#VALUE!</v>
      </c>
      <c r="GE147" s="24" t="e">
        <f t="shared" si="233"/>
        <v>#VALUE!</v>
      </c>
      <c r="GF147" s="24">
        <f t="shared" si="217"/>
        <v>0</v>
      </c>
      <c r="GG147" s="24">
        <f t="shared" si="218"/>
        <v>0</v>
      </c>
      <c r="GH147" s="24">
        <f t="shared" si="219"/>
        <v>0</v>
      </c>
      <c r="GI147" s="24">
        <f t="shared" si="220"/>
        <v>0</v>
      </c>
      <c r="GJ147" s="24">
        <f t="shared" si="221"/>
        <v>2</v>
      </c>
      <c r="GK147" s="24">
        <f t="shared" si="222"/>
        <v>2</v>
      </c>
      <c r="GL147" s="24">
        <f t="shared" si="223"/>
        <v>2</v>
      </c>
      <c r="GM147" s="31">
        <f t="shared" si="224"/>
        <v>2</v>
      </c>
      <c r="GN147" s="13"/>
    </row>
    <row r="148" spans="1:196">
      <c r="A148" s="54"/>
      <c r="B148" s="54"/>
      <c r="C148" s="54"/>
      <c r="D148" s="54"/>
      <c r="E148" s="54"/>
      <c r="F148" s="54"/>
      <c r="G148" s="54"/>
      <c r="H148" s="54"/>
      <c r="I148" s="54"/>
      <c r="J148" s="54"/>
      <c r="K148" s="54"/>
      <c r="L148" s="54"/>
      <c r="M148" s="56"/>
      <c r="N148" s="54"/>
      <c r="O148" s="54"/>
      <c r="P148" s="54"/>
      <c r="Q148" s="56"/>
      <c r="R148" s="54"/>
      <c r="S148" s="54"/>
      <c r="T148" s="54"/>
      <c r="U148" s="56"/>
      <c r="V148" s="54"/>
      <c r="W148" s="54"/>
      <c r="X148" s="56"/>
      <c r="Y148" s="54"/>
      <c r="Z148" s="54"/>
      <c r="AA148" s="54"/>
      <c r="AB148" s="56"/>
      <c r="AC148" s="54"/>
      <c r="AD148" s="54"/>
      <c r="AE148" s="54"/>
      <c r="AF148" s="56"/>
      <c r="AG148" s="54"/>
      <c r="AH148" s="54"/>
      <c r="AI148" s="56"/>
      <c r="AJ148" s="54"/>
      <c r="AK148" s="54"/>
      <c r="AL148" s="56"/>
      <c r="AM148" s="54"/>
      <c r="AN148" s="54"/>
      <c r="AO148" s="54"/>
      <c r="AP148" s="54"/>
      <c r="AQ148" s="54"/>
      <c r="AR148" s="56"/>
      <c r="AS148" s="54"/>
      <c r="AT148" s="54"/>
      <c r="AU148" s="54"/>
      <c r="AV148" s="54"/>
      <c r="AW148" s="54"/>
      <c r="AX148" s="54"/>
      <c r="AY148" s="56"/>
      <c r="AZ148" s="54"/>
      <c r="BA148" s="54"/>
      <c r="BB148" s="54"/>
      <c r="BC148" s="100"/>
      <c r="BD148" s="8"/>
      <c r="BE148" s="8"/>
      <c r="BF148" s="28" t="s">
        <v>277</v>
      </c>
      <c r="BG148" s="28" t="s">
        <v>277</v>
      </c>
      <c r="BH148" s="28" t="s">
        <v>277</v>
      </c>
      <c r="BI148" s="28" t="s">
        <v>277</v>
      </c>
      <c r="BJ148" s="28" t="s">
        <v>277</v>
      </c>
      <c r="BK148" s="28" t="s">
        <v>277</v>
      </c>
      <c r="BL148" s="28" t="s">
        <v>277</v>
      </c>
      <c r="BM148" s="28" t="s">
        <v>277</v>
      </c>
      <c r="BN148" s="28" t="s">
        <v>277</v>
      </c>
      <c r="BO148" s="28" t="s">
        <v>277</v>
      </c>
      <c r="BP148" s="8"/>
      <c r="BQ148" s="22" t="str">
        <f t="shared" si="234"/>
        <v/>
      </c>
      <c r="BR148" s="22" t="str">
        <f>IF(FV148=FALSE,C148,"")</f>
        <v/>
      </c>
      <c r="BS148" s="22" t="str">
        <f>BR150</f>
        <v/>
      </c>
      <c r="BT148" s="22" t="str">
        <f t="shared" si="238"/>
        <v/>
      </c>
      <c r="BU148" s="22" t="str">
        <f t="shared" si="235"/>
        <v/>
      </c>
      <c r="BV148" s="22" t="str">
        <f t="shared" si="236"/>
        <v/>
      </c>
      <c r="BW148" s="22" t="str">
        <f t="shared" si="175"/>
        <v/>
      </c>
      <c r="BX148" s="22" t="str">
        <f t="shared" si="229"/>
        <v/>
      </c>
      <c r="BY148" s="22" t="str">
        <f t="shared" si="176"/>
        <v/>
      </c>
      <c r="BZ148" s="22" t="str">
        <f t="shared" si="177"/>
        <v/>
      </c>
      <c r="CA148" s="18"/>
      <c r="CB148" s="3" t="str">
        <f>IF(ET148=1, EQ148,"")</f>
        <v/>
      </c>
      <c r="CC148" s="3" t="str">
        <f>IF(ET148=1, ER148,"")</f>
        <v/>
      </c>
      <c r="CD148" s="3" t="str">
        <f>IF(ET148=1, ES148,"")</f>
        <v/>
      </c>
      <c r="CE148" s="3" t="str">
        <f>CB150</f>
        <v/>
      </c>
      <c r="CF148" s="3" t="str">
        <f>CC150</f>
        <v/>
      </c>
      <c r="CG148" s="3" t="str">
        <f>CD150</f>
        <v/>
      </c>
      <c r="CH148" s="3" t="str">
        <f t="shared" si="178"/>
        <v/>
      </c>
      <c r="CI148" s="8"/>
      <c r="CJ148" s="3" t="str">
        <f>IF(ET148=2,V148,"")</f>
        <v/>
      </c>
      <c r="CK148" s="3" t="str">
        <f>IF(ET148=2,W148,"")</f>
        <v/>
      </c>
      <c r="CL148" s="3" t="str">
        <f>CJ150</f>
        <v/>
      </c>
      <c r="CM148" s="3" t="str">
        <f>CK150</f>
        <v/>
      </c>
      <c r="CN148" s="8"/>
      <c r="CO148" s="3" t="str">
        <f>IF(ET148=3,AG148,"")</f>
        <v/>
      </c>
      <c r="CP148" s="3" t="str">
        <f>IF(ET148=3,AH148,"")</f>
        <v/>
      </c>
      <c r="CQ148" s="3" t="str">
        <f>CO150</f>
        <v/>
      </c>
      <c r="CR148" s="3" t="str">
        <f>CP150</f>
        <v/>
      </c>
      <c r="CS148" s="8"/>
      <c r="CT148" s="3" t="str">
        <f>IF(ET148=4,AJ148,"")</f>
        <v/>
      </c>
      <c r="CU148" s="3" t="str">
        <f>IF(ET148=4,AK148,"")</f>
        <v/>
      </c>
      <c r="CV148" s="3" t="str">
        <f>CT150</f>
        <v/>
      </c>
      <c r="CW148" s="3" t="str">
        <f>CU150</f>
        <v/>
      </c>
      <c r="CX148" s="8"/>
      <c r="CY148" s="3" t="str">
        <f>IF(ET148=5,AM148,"")</f>
        <v/>
      </c>
      <c r="CZ148" s="3" t="str">
        <f>IF(ET148=5,AN148,"")</f>
        <v/>
      </c>
      <c r="DA148" s="3" t="str">
        <f>IF(ET148=5,AO148,"")</f>
        <v/>
      </c>
      <c r="DB148" s="3" t="str">
        <f>CY150</f>
        <v/>
      </c>
      <c r="DC148" s="3" t="str">
        <f>CZ150</f>
        <v/>
      </c>
      <c r="DD148" s="3" t="str">
        <f>DA150</f>
        <v/>
      </c>
      <c r="DE148" s="3" t="str">
        <f>IF(ET148=5,AP148,"")</f>
        <v/>
      </c>
      <c r="DF148" s="3" t="str">
        <f>IF(ET148=5,AQ148,"")</f>
        <v/>
      </c>
      <c r="DG148" s="3" t="str">
        <f t="shared" si="179"/>
        <v/>
      </c>
      <c r="DH148" s="8"/>
      <c r="DI148" s="3" t="str">
        <f>IF(ET148=6,AS148,"")</f>
        <v/>
      </c>
      <c r="DJ148" s="3" t="str">
        <f>IF(ET148=6,AT148,"")</f>
        <v/>
      </c>
      <c r="DK148" s="3" t="str">
        <f>IF(ET148=6,AU148,"")</f>
        <v/>
      </c>
      <c r="DL148" s="3" t="str">
        <f>IF(ET148=6,AV148,"")</f>
        <v/>
      </c>
      <c r="DM148" s="3" t="str">
        <f>DI150</f>
        <v/>
      </c>
      <c r="DN148" s="3" t="str">
        <f>DJ150</f>
        <v/>
      </c>
      <c r="DO148" s="3" t="str">
        <f>DK150</f>
        <v/>
      </c>
      <c r="DP148" s="3" t="str">
        <f>DL150</f>
        <v/>
      </c>
      <c r="DQ148" s="3" t="str">
        <f>IF(ET148=6,AW148,"")</f>
        <v/>
      </c>
      <c r="DR148" s="3" t="str">
        <f>IF(ET148=6,AX148,"")</f>
        <v/>
      </c>
      <c r="DS148" s="3" t="str">
        <f t="shared" si="180"/>
        <v/>
      </c>
      <c r="DT148" s="8"/>
      <c r="DU148" s="3" t="str">
        <f>IF(ET148=7,AZ148,"")</f>
        <v/>
      </c>
      <c r="DV148" s="3" t="str">
        <f>IF(ET148=7,BA148,"")</f>
        <v/>
      </c>
      <c r="DW148" s="3" t="str">
        <f>IF(ET148=7,BB148,"")</f>
        <v/>
      </c>
      <c r="DX148" s="3" t="str">
        <f>IF(ET148=7,BC148,"")</f>
        <v/>
      </c>
      <c r="DY148" s="3" t="str">
        <f>DU150</f>
        <v/>
      </c>
      <c r="DZ148" s="3" t="str">
        <f>DV150</f>
        <v/>
      </c>
      <c r="EA148" s="3" t="str">
        <f>DW150</f>
        <v/>
      </c>
      <c r="EB148" s="3" t="str">
        <f>DX150</f>
        <v/>
      </c>
      <c r="EC148" s="3" t="str">
        <f t="shared" si="181"/>
        <v/>
      </c>
      <c r="ED148" s="8"/>
      <c r="EE148" s="28" t="s">
        <v>277</v>
      </c>
      <c r="EF148" s="28" t="s">
        <v>277</v>
      </c>
      <c r="EG148" s="28" t="s">
        <v>277</v>
      </c>
      <c r="EH148" s="28" t="s">
        <v>277</v>
      </c>
      <c r="EI148" s="28" t="s">
        <v>277</v>
      </c>
      <c r="EJ148" s="28" t="s">
        <v>277</v>
      </c>
      <c r="EK148" s="28" t="s">
        <v>277</v>
      </c>
      <c r="EL148" s="28" t="s">
        <v>277</v>
      </c>
      <c r="EM148" s="28" t="s">
        <v>277</v>
      </c>
      <c r="EN148" s="28" t="s">
        <v>277</v>
      </c>
      <c r="EO148" s="8"/>
      <c r="EP148" s="9"/>
      <c r="EQ148" s="10" t="str">
        <f t="shared" si="182"/>
        <v/>
      </c>
      <c r="ER148" s="11" t="str">
        <f t="shared" si="183"/>
        <v/>
      </c>
      <c r="ES148" s="10" t="str">
        <f t="shared" si="184"/>
        <v/>
      </c>
      <c r="ET148" s="10">
        <f t="shared" si="185"/>
        <v>0</v>
      </c>
      <c r="EU148" s="13"/>
      <c r="EV148" s="12" t="b">
        <f t="shared" si="186"/>
        <v>1</v>
      </c>
      <c r="EW148" s="3" t="b">
        <f t="shared" si="187"/>
        <v>1</v>
      </c>
      <c r="EX148" s="3" t="b">
        <f t="shared" si="188"/>
        <v>1</v>
      </c>
      <c r="EY148" s="3" t="b">
        <f t="shared" si="189"/>
        <v>1</v>
      </c>
      <c r="EZ148" s="3">
        <f t="shared" si="190"/>
        <v>0</v>
      </c>
      <c r="FA148" s="3">
        <f t="shared" si="191"/>
        <v>0</v>
      </c>
      <c r="FB148" s="3">
        <f t="shared" si="192"/>
        <v>0</v>
      </c>
      <c r="FC148" s="3">
        <f t="shared" si="193"/>
        <v>0</v>
      </c>
      <c r="FD148" s="3">
        <f t="shared" si="194"/>
        <v>0</v>
      </c>
      <c r="FE148" s="3" t="e">
        <f t="shared" si="195"/>
        <v>#VALUE!</v>
      </c>
      <c r="FF148" s="3">
        <f t="shared" si="196"/>
        <v>0</v>
      </c>
      <c r="FG148" s="3">
        <f t="shared" si="197"/>
        <v>0</v>
      </c>
      <c r="FH148" s="3" t="e">
        <f t="shared" si="198"/>
        <v>#VALUE!</v>
      </c>
      <c r="FI148" s="3" t="b">
        <f t="shared" si="199"/>
        <v>1</v>
      </c>
      <c r="FJ148" s="3" t="b">
        <f t="shared" si="200"/>
        <v>1</v>
      </c>
      <c r="FK148" s="3" t="b">
        <f t="shared" si="201"/>
        <v>1</v>
      </c>
      <c r="FL148" s="3" t="b">
        <f t="shared" si="202"/>
        <v>1</v>
      </c>
      <c r="FM148" s="3" t="b">
        <f t="shared" si="203"/>
        <v>1</v>
      </c>
      <c r="FN148" s="3" t="b">
        <f t="shared" si="204"/>
        <v>1</v>
      </c>
      <c r="FO148" s="3">
        <f t="shared" si="205"/>
        <v>0</v>
      </c>
      <c r="FP148" s="3">
        <f t="shared" si="206"/>
        <v>0</v>
      </c>
      <c r="FQ148" s="3">
        <f t="shared" si="207"/>
        <v>0</v>
      </c>
      <c r="FR148" s="3">
        <f t="shared" si="208"/>
        <v>0</v>
      </c>
      <c r="FS148" s="3">
        <f t="shared" si="209"/>
        <v>0</v>
      </c>
      <c r="FT148" s="3">
        <f t="shared" si="210"/>
        <v>0</v>
      </c>
      <c r="FU148" s="3">
        <f t="shared" si="211"/>
        <v>0</v>
      </c>
      <c r="FV148" s="21" t="b">
        <f t="shared" si="237"/>
        <v>1</v>
      </c>
      <c r="FW148" s="24">
        <f t="shared" si="212"/>
        <v>1</v>
      </c>
      <c r="FX148" s="24">
        <f t="shared" si="213"/>
        <v>0</v>
      </c>
      <c r="FY148" s="25" t="e">
        <f t="shared" si="214"/>
        <v>#VALUE!</v>
      </c>
      <c r="FZ148" s="24" t="e">
        <f t="shared" si="215"/>
        <v>#VALUE!</v>
      </c>
      <c r="GA148" s="24" t="e">
        <f t="shared" si="216"/>
        <v>#VALUE!</v>
      </c>
      <c r="GB148" s="24">
        <f t="shared" si="230"/>
        <v>1</v>
      </c>
      <c r="GC148" s="24" t="e">
        <f t="shared" si="231"/>
        <v>#VALUE!</v>
      </c>
      <c r="GD148" s="24" t="e">
        <f t="shared" si="232"/>
        <v>#VALUE!</v>
      </c>
      <c r="GE148" s="24" t="e">
        <f t="shared" si="233"/>
        <v>#VALUE!</v>
      </c>
      <c r="GF148" s="24">
        <f t="shared" si="217"/>
        <v>0</v>
      </c>
      <c r="GG148" s="24">
        <f t="shared" si="218"/>
        <v>0</v>
      </c>
      <c r="GH148" s="24">
        <f t="shared" si="219"/>
        <v>0</v>
      </c>
      <c r="GI148" s="24">
        <f t="shared" si="220"/>
        <v>0</v>
      </c>
      <c r="GJ148" s="24">
        <f t="shared" si="221"/>
        <v>2</v>
      </c>
      <c r="GK148" s="24">
        <f t="shared" si="222"/>
        <v>2</v>
      </c>
      <c r="GL148" s="24">
        <f t="shared" si="223"/>
        <v>2</v>
      </c>
      <c r="GM148" s="31">
        <f t="shared" si="224"/>
        <v>2</v>
      </c>
      <c r="GN148" s="13"/>
    </row>
    <row r="149" spans="1:196">
      <c r="A149" s="54"/>
      <c r="B149" s="54"/>
      <c r="C149" s="54"/>
      <c r="D149" s="54"/>
      <c r="E149" s="54"/>
      <c r="F149" s="54"/>
      <c r="G149" s="54"/>
      <c r="H149" s="54"/>
      <c r="I149" s="54"/>
      <c r="J149" s="54"/>
      <c r="K149" s="54"/>
      <c r="L149" s="54"/>
      <c r="M149" s="56"/>
      <c r="N149" s="54"/>
      <c r="O149" s="54"/>
      <c r="P149" s="54"/>
      <c r="Q149" s="56"/>
      <c r="R149" s="54"/>
      <c r="S149" s="54"/>
      <c r="T149" s="54"/>
      <c r="U149" s="56"/>
      <c r="V149" s="54"/>
      <c r="W149" s="54"/>
      <c r="X149" s="56"/>
      <c r="Y149" s="54"/>
      <c r="Z149" s="54"/>
      <c r="AA149" s="54"/>
      <c r="AB149" s="56"/>
      <c r="AC149" s="54"/>
      <c r="AD149" s="54"/>
      <c r="AE149" s="54"/>
      <c r="AF149" s="56"/>
      <c r="AG149" s="54"/>
      <c r="AH149" s="54"/>
      <c r="AI149" s="56"/>
      <c r="AJ149" s="54"/>
      <c r="AK149" s="54"/>
      <c r="AL149" s="56"/>
      <c r="AM149" s="54"/>
      <c r="AN149" s="54"/>
      <c r="AO149" s="54"/>
      <c r="AP149" s="54"/>
      <c r="AQ149" s="54"/>
      <c r="AR149" s="56"/>
      <c r="AS149" s="54"/>
      <c r="AT149" s="54"/>
      <c r="AU149" s="54"/>
      <c r="AV149" s="54"/>
      <c r="AW149" s="54"/>
      <c r="AX149" s="54"/>
      <c r="AY149" s="56"/>
      <c r="AZ149" s="54"/>
      <c r="BA149" s="54"/>
      <c r="BB149" s="54"/>
      <c r="BC149" s="100"/>
      <c r="BD149" s="8"/>
      <c r="BE149" s="8"/>
      <c r="BF149" s="28" t="s">
        <v>277</v>
      </c>
      <c r="BG149" s="28" t="s">
        <v>277</v>
      </c>
      <c r="BH149" s="28" t="s">
        <v>277</v>
      </c>
      <c r="BI149" s="28" t="s">
        <v>277</v>
      </c>
      <c r="BJ149" s="28" t="s">
        <v>277</v>
      </c>
      <c r="BK149" s="28" t="s">
        <v>277</v>
      </c>
      <c r="BL149" s="28" t="s">
        <v>277</v>
      </c>
      <c r="BM149" s="28" t="s">
        <v>277</v>
      </c>
      <c r="BN149" s="28" t="s">
        <v>277</v>
      </c>
      <c r="BO149" s="28" t="s">
        <v>277</v>
      </c>
      <c r="BP149" s="8"/>
      <c r="BQ149" s="22" t="str">
        <f t="shared" si="234"/>
        <v/>
      </c>
      <c r="BR149" s="22" t="str">
        <f>BR148</f>
        <v/>
      </c>
      <c r="BS149" s="22" t="str">
        <f>IF(FV148=FALSE,C150,"")</f>
        <v/>
      </c>
      <c r="BT149" s="22" t="str">
        <f t="shared" si="238"/>
        <v/>
      </c>
      <c r="BU149" s="22" t="str">
        <f t="shared" si="235"/>
        <v/>
      </c>
      <c r="BV149" s="22" t="str">
        <f t="shared" si="236"/>
        <v/>
      </c>
      <c r="BW149" s="22" t="str">
        <f t="shared" si="175"/>
        <v/>
      </c>
      <c r="BX149" s="22" t="str">
        <f t="shared" si="229"/>
        <v/>
      </c>
      <c r="BY149" s="22" t="str">
        <f t="shared" si="176"/>
        <v/>
      </c>
      <c r="BZ149" s="22" t="str">
        <f t="shared" si="177"/>
        <v/>
      </c>
      <c r="CA149" s="18"/>
      <c r="CB149" s="3" t="str">
        <f>CB148</f>
        <v/>
      </c>
      <c r="CC149" s="3" t="str">
        <f>CC148</f>
        <v/>
      </c>
      <c r="CD149" s="3" t="str">
        <f>CD148</f>
        <v/>
      </c>
      <c r="CE149" s="3" t="str">
        <f>IF(ET149=1,EQ150,"")</f>
        <v/>
      </c>
      <c r="CF149" s="3" t="str">
        <f>IF(ET149=1,ER150,"")</f>
        <v/>
      </c>
      <c r="CG149" s="3" t="str">
        <f>IF(ET149=1,ES150,"")</f>
        <v/>
      </c>
      <c r="CH149" s="3" t="str">
        <f t="shared" si="178"/>
        <v/>
      </c>
      <c r="CI149" s="8"/>
      <c r="CJ149" s="3" t="str">
        <f>CJ148</f>
        <v/>
      </c>
      <c r="CK149" s="3" t="str">
        <f>CK148</f>
        <v/>
      </c>
      <c r="CL149" s="3" t="str">
        <f>IF(ET150=2,V150,"")</f>
        <v/>
      </c>
      <c r="CM149" s="3" t="str">
        <f>IF(ET150=2,W150,"")</f>
        <v/>
      </c>
      <c r="CN149" s="8"/>
      <c r="CO149" s="3" t="str">
        <f>CO148</f>
        <v/>
      </c>
      <c r="CP149" s="3" t="str">
        <f>CP148</f>
        <v/>
      </c>
      <c r="CQ149" s="3" t="str">
        <f>IF(ET149=3,AG150,"")</f>
        <v/>
      </c>
      <c r="CR149" s="3" t="str">
        <f>IF(ET149=3,AH150,"")</f>
        <v/>
      </c>
      <c r="CS149" s="8"/>
      <c r="CT149" s="3" t="str">
        <f>CT148</f>
        <v/>
      </c>
      <c r="CU149" s="3" t="str">
        <f>CU148</f>
        <v/>
      </c>
      <c r="CV149" s="3" t="str">
        <f>IF(ET149=4,AJ150,"")</f>
        <v/>
      </c>
      <c r="CW149" s="3" t="str">
        <f>IF(ET149=4,AK150,"")</f>
        <v/>
      </c>
      <c r="CX149" s="8"/>
      <c r="CY149" s="3" t="str">
        <f>CY148</f>
        <v/>
      </c>
      <c r="CZ149" s="3" t="str">
        <f>CZ148</f>
        <v/>
      </c>
      <c r="DA149" s="3" t="str">
        <f>DA148</f>
        <v/>
      </c>
      <c r="DB149" s="3" t="str">
        <f>IF(ET149=5,AM150,"")</f>
        <v/>
      </c>
      <c r="DC149" s="3" t="str">
        <f>IF(ET149=5,AN150,"")</f>
        <v/>
      </c>
      <c r="DD149" s="3" t="str">
        <f>IF(ET149=5,AO150,"")</f>
        <v/>
      </c>
      <c r="DE149" s="3" t="str">
        <f>DE148</f>
        <v/>
      </c>
      <c r="DF149" s="3" t="str">
        <f>DF148</f>
        <v/>
      </c>
      <c r="DG149" s="3" t="str">
        <f t="shared" si="179"/>
        <v/>
      </c>
      <c r="DH149" s="8"/>
      <c r="DI149" s="3" t="str">
        <f>DI148</f>
        <v/>
      </c>
      <c r="DJ149" s="3" t="str">
        <f>DJ148</f>
        <v/>
      </c>
      <c r="DK149" s="3" t="str">
        <f>DK148</f>
        <v/>
      </c>
      <c r="DL149" s="3" t="str">
        <f>DL148</f>
        <v/>
      </c>
      <c r="DM149" s="3" t="str">
        <f>IF(ET148=6,AS150,"")</f>
        <v/>
      </c>
      <c r="DN149" s="3" t="str">
        <f>IF(ET148=6,AT150,"")</f>
        <v/>
      </c>
      <c r="DO149" s="3" t="str">
        <f>IF(ET148=6,AU150,"")</f>
        <v/>
      </c>
      <c r="DP149" s="3" t="str">
        <f>IF(ET148=6,AV150,"")</f>
        <v/>
      </c>
      <c r="DQ149" s="3" t="str">
        <f>DQ148</f>
        <v/>
      </c>
      <c r="DR149" s="3" t="str">
        <f>DR148</f>
        <v/>
      </c>
      <c r="DS149" s="3" t="str">
        <f t="shared" si="180"/>
        <v/>
      </c>
      <c r="DT149" s="8"/>
      <c r="DU149" s="3" t="str">
        <f>DU148</f>
        <v/>
      </c>
      <c r="DV149" s="3" t="str">
        <f>DV148</f>
        <v/>
      </c>
      <c r="DW149" s="3" t="str">
        <f>DW148</f>
        <v/>
      </c>
      <c r="DX149" s="3" t="str">
        <f>DX148</f>
        <v/>
      </c>
      <c r="DY149" s="3" t="str">
        <f>IF(ET148=7,AZ150,"")</f>
        <v/>
      </c>
      <c r="DZ149" s="3" t="str">
        <f>IF(ET148=7,BA150,"")</f>
        <v/>
      </c>
      <c r="EA149" s="3" t="str">
        <f>IF(ET148=7,BB150,"")</f>
        <v/>
      </c>
      <c r="EB149" s="3" t="str">
        <f>IF(ET148=7,BC150,"")</f>
        <v/>
      </c>
      <c r="EC149" s="3" t="str">
        <f t="shared" si="181"/>
        <v/>
      </c>
      <c r="ED149" s="8"/>
      <c r="EE149" s="28" t="s">
        <v>277</v>
      </c>
      <c r="EF149" s="28" t="s">
        <v>277</v>
      </c>
      <c r="EG149" s="28" t="s">
        <v>277</v>
      </c>
      <c r="EH149" s="28" t="s">
        <v>277</v>
      </c>
      <c r="EI149" s="28" t="s">
        <v>277</v>
      </c>
      <c r="EJ149" s="28" t="s">
        <v>277</v>
      </c>
      <c r="EK149" s="28" t="s">
        <v>277</v>
      </c>
      <c r="EL149" s="28" t="s">
        <v>277</v>
      </c>
      <c r="EM149" s="28" t="s">
        <v>277</v>
      </c>
      <c r="EN149" s="28" t="s">
        <v>277</v>
      </c>
      <c r="EO149" s="8"/>
      <c r="EP149" s="9"/>
      <c r="EQ149" s="10" t="str">
        <f t="shared" si="182"/>
        <v/>
      </c>
      <c r="ER149" s="11" t="str">
        <f t="shared" si="183"/>
        <v/>
      </c>
      <c r="ES149" s="10" t="str">
        <f t="shared" si="184"/>
        <v/>
      </c>
      <c r="ET149" s="10">
        <f t="shared" si="185"/>
        <v>0</v>
      </c>
      <c r="EU149" s="13"/>
      <c r="EV149" s="12" t="b">
        <f t="shared" si="186"/>
        <v>1</v>
      </c>
      <c r="EW149" s="3" t="b">
        <f t="shared" si="187"/>
        <v>1</v>
      </c>
      <c r="EX149" s="3" t="b">
        <f t="shared" si="188"/>
        <v>1</v>
      </c>
      <c r="EY149" s="3" t="b">
        <f t="shared" si="189"/>
        <v>1</v>
      </c>
      <c r="EZ149" s="3">
        <f t="shared" si="190"/>
        <v>0</v>
      </c>
      <c r="FA149" s="3">
        <f t="shared" si="191"/>
        <v>0</v>
      </c>
      <c r="FB149" s="3">
        <f t="shared" si="192"/>
        <v>0</v>
      </c>
      <c r="FC149" s="3">
        <f t="shared" si="193"/>
        <v>0</v>
      </c>
      <c r="FD149" s="3">
        <f t="shared" si="194"/>
        <v>0</v>
      </c>
      <c r="FE149" s="3" t="e">
        <f t="shared" si="195"/>
        <v>#VALUE!</v>
      </c>
      <c r="FF149" s="3">
        <f t="shared" si="196"/>
        <v>0</v>
      </c>
      <c r="FG149" s="3">
        <f t="shared" si="197"/>
        <v>0</v>
      </c>
      <c r="FH149" s="3" t="e">
        <f t="shared" si="198"/>
        <v>#VALUE!</v>
      </c>
      <c r="FI149" s="3" t="b">
        <f t="shared" si="199"/>
        <v>1</v>
      </c>
      <c r="FJ149" s="3" t="b">
        <f t="shared" si="200"/>
        <v>1</v>
      </c>
      <c r="FK149" s="3" t="b">
        <f t="shared" si="201"/>
        <v>1</v>
      </c>
      <c r="FL149" s="3" t="b">
        <f t="shared" si="202"/>
        <v>1</v>
      </c>
      <c r="FM149" s="3" t="b">
        <f t="shared" si="203"/>
        <v>1</v>
      </c>
      <c r="FN149" s="3" t="b">
        <f t="shared" si="204"/>
        <v>1</v>
      </c>
      <c r="FO149" s="3">
        <f t="shared" si="205"/>
        <v>0</v>
      </c>
      <c r="FP149" s="3">
        <f t="shared" si="206"/>
        <v>0</v>
      </c>
      <c r="FQ149" s="3">
        <f t="shared" si="207"/>
        <v>0</v>
      </c>
      <c r="FR149" s="3">
        <f t="shared" si="208"/>
        <v>0</v>
      </c>
      <c r="FS149" s="3">
        <f t="shared" si="209"/>
        <v>0</v>
      </c>
      <c r="FT149" s="3">
        <f t="shared" si="210"/>
        <v>0</v>
      </c>
      <c r="FU149" s="3">
        <f t="shared" si="211"/>
        <v>0</v>
      </c>
      <c r="FV149" s="21" t="b">
        <f t="shared" si="237"/>
        <v>1</v>
      </c>
      <c r="FW149" s="24">
        <f t="shared" si="212"/>
        <v>1</v>
      </c>
      <c r="FX149" s="24">
        <f t="shared" si="213"/>
        <v>0</v>
      </c>
      <c r="FY149" s="25" t="e">
        <f t="shared" si="214"/>
        <v>#VALUE!</v>
      </c>
      <c r="FZ149" s="24" t="e">
        <f t="shared" si="215"/>
        <v>#VALUE!</v>
      </c>
      <c r="GA149" s="24" t="e">
        <f t="shared" si="216"/>
        <v>#VALUE!</v>
      </c>
      <c r="GB149" s="24">
        <f t="shared" si="230"/>
        <v>1</v>
      </c>
      <c r="GC149" s="24" t="e">
        <f t="shared" si="231"/>
        <v>#VALUE!</v>
      </c>
      <c r="GD149" s="24" t="e">
        <f t="shared" si="232"/>
        <v>#VALUE!</v>
      </c>
      <c r="GE149" s="24" t="e">
        <f t="shared" si="233"/>
        <v>#VALUE!</v>
      </c>
      <c r="GF149" s="24">
        <f t="shared" si="217"/>
        <v>0</v>
      </c>
      <c r="GG149" s="24">
        <f t="shared" si="218"/>
        <v>0</v>
      </c>
      <c r="GH149" s="24">
        <f t="shared" si="219"/>
        <v>0</v>
      </c>
      <c r="GI149" s="24">
        <f t="shared" si="220"/>
        <v>0</v>
      </c>
      <c r="GJ149" s="24">
        <f t="shared" si="221"/>
        <v>2</v>
      </c>
      <c r="GK149" s="24">
        <f t="shared" si="222"/>
        <v>2</v>
      </c>
      <c r="GL149" s="24">
        <f t="shared" si="223"/>
        <v>2</v>
      </c>
      <c r="GM149" s="31">
        <f t="shared" si="224"/>
        <v>2</v>
      </c>
      <c r="GN149" s="13"/>
    </row>
    <row r="150" spans="1:196">
      <c r="A150" s="54"/>
      <c r="B150" s="54"/>
      <c r="C150" s="54"/>
      <c r="D150" s="54"/>
      <c r="E150" s="54"/>
      <c r="F150" s="54"/>
      <c r="G150" s="54"/>
      <c r="H150" s="54"/>
      <c r="I150" s="54"/>
      <c r="J150" s="54"/>
      <c r="K150" s="54"/>
      <c r="L150" s="54"/>
      <c r="M150" s="56"/>
      <c r="N150" s="54"/>
      <c r="O150" s="54"/>
      <c r="P150" s="54"/>
      <c r="Q150" s="56"/>
      <c r="R150" s="54"/>
      <c r="S150" s="54"/>
      <c r="T150" s="54"/>
      <c r="U150" s="56"/>
      <c r="V150" s="54"/>
      <c r="W150" s="54"/>
      <c r="X150" s="56"/>
      <c r="Y150" s="54"/>
      <c r="Z150" s="54"/>
      <c r="AA150" s="54"/>
      <c r="AB150" s="56"/>
      <c r="AC150" s="54"/>
      <c r="AD150" s="54"/>
      <c r="AE150" s="54"/>
      <c r="AF150" s="56"/>
      <c r="AG150" s="54"/>
      <c r="AH150" s="54"/>
      <c r="AI150" s="56"/>
      <c r="AJ150" s="54"/>
      <c r="AK150" s="54"/>
      <c r="AL150" s="56"/>
      <c r="AM150" s="54"/>
      <c r="AN150" s="54"/>
      <c r="AO150" s="54"/>
      <c r="AP150" s="54"/>
      <c r="AQ150" s="54"/>
      <c r="AR150" s="56"/>
      <c r="AS150" s="54"/>
      <c r="AT150" s="54"/>
      <c r="AU150" s="54"/>
      <c r="AV150" s="54"/>
      <c r="AW150" s="54"/>
      <c r="AX150" s="54"/>
      <c r="AY150" s="56"/>
      <c r="AZ150" s="54"/>
      <c r="BA150" s="54"/>
      <c r="BB150" s="54"/>
      <c r="BC150" s="100"/>
      <c r="BD150" s="8"/>
      <c r="BE150" s="8"/>
      <c r="BF150" s="28" t="s">
        <v>277</v>
      </c>
      <c r="BG150" s="28" t="s">
        <v>277</v>
      </c>
      <c r="BH150" s="28" t="s">
        <v>277</v>
      </c>
      <c r="BI150" s="28" t="s">
        <v>277</v>
      </c>
      <c r="BJ150" s="28" t="s">
        <v>277</v>
      </c>
      <c r="BK150" s="28" t="s">
        <v>277</v>
      </c>
      <c r="BL150" s="28" t="s">
        <v>277</v>
      </c>
      <c r="BM150" s="28" t="s">
        <v>277</v>
      </c>
      <c r="BN150" s="28" t="s">
        <v>277</v>
      </c>
      <c r="BO150" s="28" t="s">
        <v>277</v>
      </c>
      <c r="BP150" s="8"/>
      <c r="BQ150" s="22" t="str">
        <f t="shared" si="234"/>
        <v/>
      </c>
      <c r="BR150" s="22" t="str">
        <f>IF(FV148=FALSE,C149,"")</f>
        <v/>
      </c>
      <c r="BS150" s="22" t="str">
        <f>BS149</f>
        <v/>
      </c>
      <c r="BT150" s="22" t="str">
        <f t="shared" si="238"/>
        <v/>
      </c>
      <c r="BU150" s="22" t="str">
        <f t="shared" si="235"/>
        <v/>
      </c>
      <c r="BV150" s="22" t="str">
        <f t="shared" si="236"/>
        <v/>
      </c>
      <c r="BW150" s="22" t="str">
        <f t="shared" si="175"/>
        <v/>
      </c>
      <c r="BX150" s="22" t="str">
        <f t="shared" si="229"/>
        <v/>
      </c>
      <c r="BY150" s="22" t="str">
        <f t="shared" si="176"/>
        <v/>
      </c>
      <c r="BZ150" s="22" t="str">
        <f t="shared" si="177"/>
        <v/>
      </c>
      <c r="CA150" s="18"/>
      <c r="CB150" s="3" t="str">
        <f>IF(ET148=1, EQ149,"")</f>
        <v/>
      </c>
      <c r="CC150" s="3" t="str">
        <f>IF(ET148=1, ER149,"")</f>
        <v/>
      </c>
      <c r="CD150" s="3" t="str">
        <f>IF(ET148=1, ES149,"")</f>
        <v/>
      </c>
      <c r="CE150" s="3" t="str">
        <f>CE149</f>
        <v/>
      </c>
      <c r="CF150" s="3" t="str">
        <f>CF149</f>
        <v/>
      </c>
      <c r="CG150" s="3" t="str">
        <f>CG149</f>
        <v/>
      </c>
      <c r="CH150" s="3" t="str">
        <f t="shared" si="178"/>
        <v/>
      </c>
      <c r="CI150" s="8"/>
      <c r="CJ150" s="3" t="str">
        <f>IF(ET150=2,V149,"")</f>
        <v/>
      </c>
      <c r="CK150" s="3" t="str">
        <f>IF(ET150=2,W149,"")</f>
        <v/>
      </c>
      <c r="CL150" s="3" t="str">
        <f>CL149</f>
        <v/>
      </c>
      <c r="CM150" s="3" t="str">
        <f>CM149</f>
        <v/>
      </c>
      <c r="CN150" s="8"/>
      <c r="CO150" s="3" t="str">
        <f>IF(ET150=3,AG149,"")</f>
        <v/>
      </c>
      <c r="CP150" s="3" t="str">
        <f>IF(ET150=3,AH149,"")</f>
        <v/>
      </c>
      <c r="CQ150" s="3" t="str">
        <f>CQ149</f>
        <v/>
      </c>
      <c r="CR150" s="3" t="str">
        <f>CR149</f>
        <v/>
      </c>
      <c r="CS150" s="8"/>
      <c r="CT150" s="3" t="str">
        <f>IF(ET150=4,AJ149,"")</f>
        <v/>
      </c>
      <c r="CU150" s="3" t="str">
        <f>IF(ET150=4,AK149,"")</f>
        <v/>
      </c>
      <c r="CV150" s="3" t="str">
        <f>CV149</f>
        <v/>
      </c>
      <c r="CW150" s="3" t="str">
        <f>CW149</f>
        <v/>
      </c>
      <c r="CX150" s="8"/>
      <c r="CY150" s="3" t="str">
        <f>IF(ET150=5,AM149,"")</f>
        <v/>
      </c>
      <c r="CZ150" s="3" t="str">
        <f>IF(ET150=5,AN149,"")</f>
        <v/>
      </c>
      <c r="DA150" s="3" t="str">
        <f>IF(ET150=5,AO149,"")</f>
        <v/>
      </c>
      <c r="DB150" s="3" t="str">
        <f>DB149</f>
        <v/>
      </c>
      <c r="DC150" s="3" t="str">
        <f>DC149</f>
        <v/>
      </c>
      <c r="DD150" s="3" t="str">
        <f>DD149</f>
        <v/>
      </c>
      <c r="DE150" s="3" t="str">
        <f>DE149</f>
        <v/>
      </c>
      <c r="DF150" s="3" t="str">
        <f>DF149</f>
        <v/>
      </c>
      <c r="DG150" s="3" t="str">
        <f t="shared" si="179"/>
        <v/>
      </c>
      <c r="DH150" s="8"/>
      <c r="DI150" s="3" t="str">
        <f>IF(ET148=6,AS149,"")</f>
        <v/>
      </c>
      <c r="DJ150" s="3" t="str">
        <f>IF(ET148=6,AT149,"")</f>
        <v/>
      </c>
      <c r="DK150" s="3" t="str">
        <f>IF(ET148=6,AU149,"")</f>
        <v/>
      </c>
      <c r="DL150" s="3" t="str">
        <f>IF(ET148=6,AV149,"")</f>
        <v/>
      </c>
      <c r="DM150" s="3" t="str">
        <f>DM149</f>
        <v/>
      </c>
      <c r="DN150" s="3" t="str">
        <f>DN149</f>
        <v/>
      </c>
      <c r="DO150" s="3" t="str">
        <f>DO149</f>
        <v/>
      </c>
      <c r="DP150" s="3" t="str">
        <f>DP149</f>
        <v/>
      </c>
      <c r="DQ150" s="3" t="str">
        <f>DQ149</f>
        <v/>
      </c>
      <c r="DR150" s="3" t="str">
        <f>DR149</f>
        <v/>
      </c>
      <c r="DS150" s="3" t="str">
        <f t="shared" si="180"/>
        <v/>
      </c>
      <c r="DT150" s="8"/>
      <c r="DU150" s="3" t="str">
        <f>IF(ET148=7,AZ149,"")</f>
        <v/>
      </c>
      <c r="DV150" s="3" t="str">
        <f>IF(ET148=7,BA149,"")</f>
        <v/>
      </c>
      <c r="DW150" s="3" t="str">
        <f>IF(ET148=7,BB149,"")</f>
        <v/>
      </c>
      <c r="DX150" s="3" t="str">
        <f>IF(ET148=7,BC149,"")</f>
        <v/>
      </c>
      <c r="DY150" s="3" t="str">
        <f>DY149</f>
        <v/>
      </c>
      <c r="DZ150" s="3" t="str">
        <f>DZ149</f>
        <v/>
      </c>
      <c r="EA150" s="3" t="str">
        <f>EA149</f>
        <v/>
      </c>
      <c r="EB150" s="3" t="str">
        <f>EB149</f>
        <v/>
      </c>
      <c r="EC150" s="3" t="str">
        <f t="shared" si="181"/>
        <v/>
      </c>
      <c r="ED150" s="8"/>
      <c r="EE150" s="28" t="s">
        <v>277</v>
      </c>
      <c r="EF150" s="28" t="s">
        <v>277</v>
      </c>
      <c r="EG150" s="28" t="s">
        <v>277</v>
      </c>
      <c r="EH150" s="28" t="s">
        <v>277</v>
      </c>
      <c r="EI150" s="28" t="s">
        <v>277</v>
      </c>
      <c r="EJ150" s="28" t="s">
        <v>277</v>
      </c>
      <c r="EK150" s="28" t="s">
        <v>277</v>
      </c>
      <c r="EL150" s="28" t="s">
        <v>277</v>
      </c>
      <c r="EM150" s="28" t="s">
        <v>277</v>
      </c>
      <c r="EN150" s="28" t="s">
        <v>277</v>
      </c>
      <c r="EO150" s="8"/>
      <c r="EP150" s="9"/>
      <c r="EQ150" s="10" t="str">
        <f t="shared" si="182"/>
        <v/>
      </c>
      <c r="ER150" s="11" t="str">
        <f t="shared" si="183"/>
        <v/>
      </c>
      <c r="ES150" s="10" t="str">
        <f t="shared" si="184"/>
        <v/>
      </c>
      <c r="ET150" s="10">
        <f t="shared" si="185"/>
        <v>0</v>
      </c>
      <c r="EU150" s="13"/>
      <c r="EV150" s="12" t="b">
        <f t="shared" si="186"/>
        <v>1</v>
      </c>
      <c r="EW150" s="3" t="b">
        <f t="shared" si="187"/>
        <v>1</v>
      </c>
      <c r="EX150" s="3" t="b">
        <f t="shared" si="188"/>
        <v>1</v>
      </c>
      <c r="EY150" s="3" t="b">
        <f t="shared" si="189"/>
        <v>1</v>
      </c>
      <c r="EZ150" s="3">
        <f t="shared" si="190"/>
        <v>0</v>
      </c>
      <c r="FA150" s="3">
        <f t="shared" si="191"/>
        <v>0</v>
      </c>
      <c r="FB150" s="3">
        <f t="shared" si="192"/>
        <v>0</v>
      </c>
      <c r="FC150" s="3">
        <f t="shared" si="193"/>
        <v>0</v>
      </c>
      <c r="FD150" s="3">
        <f t="shared" si="194"/>
        <v>0</v>
      </c>
      <c r="FE150" s="3" t="e">
        <f t="shared" si="195"/>
        <v>#VALUE!</v>
      </c>
      <c r="FF150" s="3">
        <f t="shared" si="196"/>
        <v>0</v>
      </c>
      <c r="FG150" s="3">
        <f t="shared" si="197"/>
        <v>0</v>
      </c>
      <c r="FH150" s="3" t="e">
        <f t="shared" si="198"/>
        <v>#VALUE!</v>
      </c>
      <c r="FI150" s="3" t="b">
        <f t="shared" si="199"/>
        <v>1</v>
      </c>
      <c r="FJ150" s="3" t="b">
        <f t="shared" si="200"/>
        <v>1</v>
      </c>
      <c r="FK150" s="3" t="b">
        <f t="shared" si="201"/>
        <v>1</v>
      </c>
      <c r="FL150" s="3" t="b">
        <f t="shared" si="202"/>
        <v>1</v>
      </c>
      <c r="FM150" s="3" t="b">
        <f t="shared" si="203"/>
        <v>1</v>
      </c>
      <c r="FN150" s="3" t="b">
        <f t="shared" si="204"/>
        <v>1</v>
      </c>
      <c r="FO150" s="3">
        <f t="shared" si="205"/>
        <v>0</v>
      </c>
      <c r="FP150" s="3">
        <f t="shared" si="206"/>
        <v>0</v>
      </c>
      <c r="FQ150" s="3">
        <f t="shared" si="207"/>
        <v>0</v>
      </c>
      <c r="FR150" s="3">
        <f t="shared" si="208"/>
        <v>0</v>
      </c>
      <c r="FS150" s="3">
        <f t="shared" si="209"/>
        <v>0</v>
      </c>
      <c r="FT150" s="3">
        <f t="shared" si="210"/>
        <v>0</v>
      </c>
      <c r="FU150" s="3">
        <f t="shared" si="211"/>
        <v>0</v>
      </c>
      <c r="FV150" s="21" t="b">
        <f t="shared" si="237"/>
        <v>1</v>
      </c>
      <c r="FW150" s="24">
        <f t="shared" si="212"/>
        <v>1</v>
      </c>
      <c r="FX150" s="24">
        <f t="shared" si="213"/>
        <v>0</v>
      </c>
      <c r="FY150" s="25" t="e">
        <f t="shared" si="214"/>
        <v>#VALUE!</v>
      </c>
      <c r="FZ150" s="24" t="e">
        <f t="shared" si="215"/>
        <v>#VALUE!</v>
      </c>
      <c r="GA150" s="24" t="e">
        <f t="shared" si="216"/>
        <v>#VALUE!</v>
      </c>
      <c r="GB150" s="24">
        <f t="shared" si="230"/>
        <v>1</v>
      </c>
      <c r="GC150" s="24" t="e">
        <f t="shared" si="231"/>
        <v>#VALUE!</v>
      </c>
      <c r="GD150" s="24" t="e">
        <f t="shared" si="232"/>
        <v>#VALUE!</v>
      </c>
      <c r="GE150" s="24" t="e">
        <f t="shared" si="233"/>
        <v>#VALUE!</v>
      </c>
      <c r="GF150" s="24">
        <f t="shared" si="217"/>
        <v>0</v>
      </c>
      <c r="GG150" s="24">
        <f t="shared" si="218"/>
        <v>0</v>
      </c>
      <c r="GH150" s="24">
        <f t="shared" si="219"/>
        <v>0</v>
      </c>
      <c r="GI150" s="24">
        <f t="shared" si="220"/>
        <v>0</v>
      </c>
      <c r="GJ150" s="24">
        <f t="shared" si="221"/>
        <v>2</v>
      </c>
      <c r="GK150" s="24">
        <f t="shared" si="222"/>
        <v>2</v>
      </c>
      <c r="GL150" s="24">
        <f t="shared" si="223"/>
        <v>2</v>
      </c>
      <c r="GM150" s="31">
        <f t="shared" si="224"/>
        <v>2</v>
      </c>
      <c r="GN150" s="13"/>
    </row>
    <row r="151" spans="1:196">
      <c r="A151" s="54"/>
      <c r="B151" s="54"/>
      <c r="C151" s="54"/>
      <c r="D151" s="54"/>
      <c r="E151" s="54"/>
      <c r="F151" s="54"/>
      <c r="G151" s="54"/>
      <c r="H151" s="54"/>
      <c r="I151" s="54"/>
      <c r="J151" s="54"/>
      <c r="K151" s="54"/>
      <c r="L151" s="54"/>
      <c r="M151" s="56"/>
      <c r="N151" s="54"/>
      <c r="O151" s="54"/>
      <c r="P151" s="54"/>
      <c r="Q151" s="56"/>
      <c r="R151" s="54"/>
      <c r="S151" s="54"/>
      <c r="T151" s="54"/>
      <c r="U151" s="56"/>
      <c r="V151" s="54"/>
      <c r="W151" s="54"/>
      <c r="X151" s="56"/>
      <c r="Y151" s="54"/>
      <c r="Z151" s="54"/>
      <c r="AA151" s="54"/>
      <c r="AB151" s="56"/>
      <c r="AC151" s="54"/>
      <c r="AD151" s="54"/>
      <c r="AE151" s="54"/>
      <c r="AF151" s="56"/>
      <c r="AG151" s="54"/>
      <c r="AH151" s="54"/>
      <c r="AI151" s="56"/>
      <c r="AJ151" s="54"/>
      <c r="AK151" s="54"/>
      <c r="AL151" s="56"/>
      <c r="AM151" s="54"/>
      <c r="AN151" s="54"/>
      <c r="AO151" s="54"/>
      <c r="AP151" s="54"/>
      <c r="AQ151" s="54"/>
      <c r="AR151" s="56"/>
      <c r="AS151" s="54"/>
      <c r="AT151" s="54"/>
      <c r="AU151" s="54"/>
      <c r="AV151" s="54"/>
      <c r="AW151" s="54"/>
      <c r="AX151" s="54"/>
      <c r="AY151" s="56"/>
      <c r="AZ151" s="54"/>
      <c r="BA151" s="54"/>
      <c r="BB151" s="54"/>
      <c r="BC151" s="100"/>
      <c r="BD151" s="8"/>
      <c r="BE151" s="8"/>
      <c r="BF151" s="28" t="s">
        <v>277</v>
      </c>
      <c r="BG151" s="28" t="s">
        <v>277</v>
      </c>
      <c r="BH151" s="28" t="s">
        <v>277</v>
      </c>
      <c r="BI151" s="28" t="s">
        <v>277</v>
      </c>
      <c r="BJ151" s="28" t="s">
        <v>277</v>
      </c>
      <c r="BK151" s="28" t="s">
        <v>277</v>
      </c>
      <c r="BL151" s="28" t="s">
        <v>277</v>
      </c>
      <c r="BM151" s="28" t="s">
        <v>277</v>
      </c>
      <c r="BN151" s="28" t="s">
        <v>277</v>
      </c>
      <c r="BO151" s="28" t="s">
        <v>277</v>
      </c>
      <c r="BP151" s="8"/>
      <c r="BQ151" s="22" t="str">
        <f t="shared" si="234"/>
        <v/>
      </c>
      <c r="BR151" s="22" t="str">
        <f>IF(FV151=FALSE,C151,"")</f>
        <v/>
      </c>
      <c r="BS151" s="22" t="str">
        <f>BR153</f>
        <v/>
      </c>
      <c r="BT151" s="22" t="str">
        <f t="shared" si="238"/>
        <v/>
      </c>
      <c r="BU151" s="22" t="str">
        <f t="shared" si="235"/>
        <v/>
      </c>
      <c r="BV151" s="22" t="str">
        <f t="shared" si="236"/>
        <v/>
      </c>
      <c r="BW151" s="22" t="str">
        <f t="shared" si="175"/>
        <v/>
      </c>
      <c r="BX151" s="22" t="str">
        <f t="shared" si="229"/>
        <v/>
      </c>
      <c r="BY151" s="22" t="str">
        <f t="shared" si="176"/>
        <v/>
      </c>
      <c r="BZ151" s="22" t="str">
        <f t="shared" si="177"/>
        <v/>
      </c>
      <c r="CA151" s="18"/>
      <c r="CB151" s="3" t="str">
        <f>IF(ET151=1, EQ151,"")</f>
        <v/>
      </c>
      <c r="CC151" s="3" t="str">
        <f>IF(ET151=1, ER151,"")</f>
        <v/>
      </c>
      <c r="CD151" s="3" t="str">
        <f>IF(ET151=1, ES151,"")</f>
        <v/>
      </c>
      <c r="CE151" s="3" t="str">
        <f>CB153</f>
        <v/>
      </c>
      <c r="CF151" s="3" t="str">
        <f>CC153</f>
        <v/>
      </c>
      <c r="CG151" s="3" t="str">
        <f>CD153</f>
        <v/>
      </c>
      <c r="CH151" s="3" t="str">
        <f t="shared" si="178"/>
        <v/>
      </c>
      <c r="CI151" s="8"/>
      <c r="CJ151" s="3" t="str">
        <f>IF(ET151=2,V151,"")</f>
        <v/>
      </c>
      <c r="CK151" s="3" t="str">
        <f>IF(ET151=2,W151,"")</f>
        <v/>
      </c>
      <c r="CL151" s="3" t="str">
        <f>CJ153</f>
        <v/>
      </c>
      <c r="CM151" s="3" t="str">
        <f>CK153</f>
        <v/>
      </c>
      <c r="CN151" s="8"/>
      <c r="CO151" s="3" t="str">
        <f>IF(ET151=3,AG151,"")</f>
        <v/>
      </c>
      <c r="CP151" s="3" t="str">
        <f>IF(ET151=3,AH151,"")</f>
        <v/>
      </c>
      <c r="CQ151" s="3" t="str">
        <f>CO153</f>
        <v/>
      </c>
      <c r="CR151" s="3" t="str">
        <f>CP153</f>
        <v/>
      </c>
      <c r="CS151" s="8"/>
      <c r="CT151" s="3" t="str">
        <f>IF(ET151=4,AJ151,"")</f>
        <v/>
      </c>
      <c r="CU151" s="3" t="str">
        <f>IF(ET151=4,AK151,"")</f>
        <v/>
      </c>
      <c r="CV151" s="3" t="str">
        <f>CT153</f>
        <v/>
      </c>
      <c r="CW151" s="3" t="str">
        <f>CU153</f>
        <v/>
      </c>
      <c r="CX151" s="8"/>
      <c r="CY151" s="3" t="str">
        <f>IF(ET151=5,AM151,"")</f>
        <v/>
      </c>
      <c r="CZ151" s="3" t="str">
        <f>IF(ET151=5,AN151,"")</f>
        <v/>
      </c>
      <c r="DA151" s="3" t="str">
        <f>IF(ET151=5,AO151,"")</f>
        <v/>
      </c>
      <c r="DB151" s="3" t="str">
        <f>CY153</f>
        <v/>
      </c>
      <c r="DC151" s="3" t="str">
        <f>CZ153</f>
        <v/>
      </c>
      <c r="DD151" s="3" t="str">
        <f>DA153</f>
        <v/>
      </c>
      <c r="DE151" s="3" t="str">
        <f>IF(ET151=5,AP151,"")</f>
        <v/>
      </c>
      <c r="DF151" s="3" t="str">
        <f>IF(ET151=5,AQ151,"")</f>
        <v/>
      </c>
      <c r="DG151" s="3" t="str">
        <f t="shared" si="179"/>
        <v/>
      </c>
      <c r="DH151" s="8"/>
      <c r="DI151" s="3" t="str">
        <f>IF(ET151=6,AS151,"")</f>
        <v/>
      </c>
      <c r="DJ151" s="3" t="str">
        <f>IF(ET151=6,AT151,"")</f>
        <v/>
      </c>
      <c r="DK151" s="3" t="str">
        <f>IF(ET151=6,AU151,"")</f>
        <v/>
      </c>
      <c r="DL151" s="3" t="str">
        <f>IF(ET151=6,AV151,"")</f>
        <v/>
      </c>
      <c r="DM151" s="3" t="str">
        <f>DI153</f>
        <v/>
      </c>
      <c r="DN151" s="3" t="str">
        <f>DJ153</f>
        <v/>
      </c>
      <c r="DO151" s="3" t="str">
        <f>DK153</f>
        <v/>
      </c>
      <c r="DP151" s="3" t="str">
        <f>DL153</f>
        <v/>
      </c>
      <c r="DQ151" s="3" t="str">
        <f>IF(ET151=6,AW151,"")</f>
        <v/>
      </c>
      <c r="DR151" s="3" t="str">
        <f>IF(ET151=6,AX151,"")</f>
        <v/>
      </c>
      <c r="DS151" s="3" t="str">
        <f t="shared" si="180"/>
        <v/>
      </c>
      <c r="DT151" s="8"/>
      <c r="DU151" s="3" t="str">
        <f>IF(ET151=7,AZ151,"")</f>
        <v/>
      </c>
      <c r="DV151" s="3" t="str">
        <f>IF(ET151=7,BA151,"")</f>
        <v/>
      </c>
      <c r="DW151" s="3" t="str">
        <f>IF(ET151=7,BB151,"")</f>
        <v/>
      </c>
      <c r="DX151" s="3" t="str">
        <f>IF(ET151=7,BC151,"")</f>
        <v/>
      </c>
      <c r="DY151" s="3" t="str">
        <f>DU153</f>
        <v/>
      </c>
      <c r="DZ151" s="3" t="str">
        <f>DV153</f>
        <v/>
      </c>
      <c r="EA151" s="3" t="str">
        <f>DW153</f>
        <v/>
      </c>
      <c r="EB151" s="3" t="str">
        <f>DX153</f>
        <v/>
      </c>
      <c r="EC151" s="3" t="str">
        <f t="shared" si="181"/>
        <v/>
      </c>
      <c r="ED151" s="8"/>
      <c r="EE151" s="28" t="s">
        <v>277</v>
      </c>
      <c r="EF151" s="28" t="s">
        <v>277</v>
      </c>
      <c r="EG151" s="28" t="s">
        <v>277</v>
      </c>
      <c r="EH151" s="28" t="s">
        <v>277</v>
      </c>
      <c r="EI151" s="28" t="s">
        <v>277</v>
      </c>
      <c r="EJ151" s="28" t="s">
        <v>277</v>
      </c>
      <c r="EK151" s="28" t="s">
        <v>277</v>
      </c>
      <c r="EL151" s="28" t="s">
        <v>277</v>
      </c>
      <c r="EM151" s="28" t="s">
        <v>277</v>
      </c>
      <c r="EN151" s="28" t="s">
        <v>277</v>
      </c>
      <c r="EO151" s="8"/>
      <c r="EP151" s="9"/>
      <c r="EQ151" s="10" t="str">
        <f t="shared" si="182"/>
        <v/>
      </c>
      <c r="ER151" s="11" t="str">
        <f t="shared" si="183"/>
        <v/>
      </c>
      <c r="ES151" s="10" t="str">
        <f t="shared" si="184"/>
        <v/>
      </c>
      <c r="ET151" s="10">
        <f t="shared" si="185"/>
        <v>0</v>
      </c>
      <c r="EU151" s="13"/>
      <c r="EV151" s="12" t="b">
        <f t="shared" si="186"/>
        <v>1</v>
      </c>
      <c r="EW151" s="3" t="b">
        <f t="shared" si="187"/>
        <v>1</v>
      </c>
      <c r="EX151" s="3" t="b">
        <f t="shared" si="188"/>
        <v>1</v>
      </c>
      <c r="EY151" s="3" t="b">
        <f t="shared" si="189"/>
        <v>1</v>
      </c>
      <c r="EZ151" s="3">
        <f t="shared" si="190"/>
        <v>0</v>
      </c>
      <c r="FA151" s="3">
        <f t="shared" si="191"/>
        <v>0</v>
      </c>
      <c r="FB151" s="3">
        <f t="shared" si="192"/>
        <v>0</v>
      </c>
      <c r="FC151" s="3">
        <f t="shared" si="193"/>
        <v>0</v>
      </c>
      <c r="FD151" s="3">
        <f t="shared" si="194"/>
        <v>0</v>
      </c>
      <c r="FE151" s="3" t="e">
        <f t="shared" si="195"/>
        <v>#VALUE!</v>
      </c>
      <c r="FF151" s="3">
        <f t="shared" si="196"/>
        <v>0</v>
      </c>
      <c r="FG151" s="3">
        <f t="shared" si="197"/>
        <v>0</v>
      </c>
      <c r="FH151" s="3" t="e">
        <f t="shared" si="198"/>
        <v>#VALUE!</v>
      </c>
      <c r="FI151" s="3" t="b">
        <f t="shared" si="199"/>
        <v>1</v>
      </c>
      <c r="FJ151" s="3" t="b">
        <f t="shared" si="200"/>
        <v>1</v>
      </c>
      <c r="FK151" s="3" t="b">
        <f t="shared" si="201"/>
        <v>1</v>
      </c>
      <c r="FL151" s="3" t="b">
        <f t="shared" si="202"/>
        <v>1</v>
      </c>
      <c r="FM151" s="3" t="b">
        <f t="shared" si="203"/>
        <v>1</v>
      </c>
      <c r="FN151" s="3" t="b">
        <f t="shared" si="204"/>
        <v>1</v>
      </c>
      <c r="FO151" s="3">
        <f t="shared" si="205"/>
        <v>0</v>
      </c>
      <c r="FP151" s="3">
        <f t="shared" si="206"/>
        <v>0</v>
      </c>
      <c r="FQ151" s="3">
        <f t="shared" si="207"/>
        <v>0</v>
      </c>
      <c r="FR151" s="3">
        <f t="shared" si="208"/>
        <v>0</v>
      </c>
      <c r="FS151" s="3">
        <f t="shared" si="209"/>
        <v>0</v>
      </c>
      <c r="FT151" s="3">
        <f t="shared" si="210"/>
        <v>0</v>
      </c>
      <c r="FU151" s="3">
        <f t="shared" si="211"/>
        <v>0</v>
      </c>
      <c r="FV151" s="21" t="b">
        <f t="shared" si="237"/>
        <v>1</v>
      </c>
      <c r="FW151" s="24">
        <f t="shared" si="212"/>
        <v>1</v>
      </c>
      <c r="FX151" s="24">
        <f t="shared" si="213"/>
        <v>0</v>
      </c>
      <c r="FY151" s="25" t="e">
        <f t="shared" si="214"/>
        <v>#VALUE!</v>
      </c>
      <c r="FZ151" s="24" t="e">
        <f t="shared" si="215"/>
        <v>#VALUE!</v>
      </c>
      <c r="GA151" s="24" t="e">
        <f t="shared" si="216"/>
        <v>#VALUE!</v>
      </c>
      <c r="GB151" s="24">
        <f t="shared" si="230"/>
        <v>1</v>
      </c>
      <c r="GC151" s="24" t="e">
        <f t="shared" si="231"/>
        <v>#VALUE!</v>
      </c>
      <c r="GD151" s="24" t="e">
        <f t="shared" si="232"/>
        <v>#VALUE!</v>
      </c>
      <c r="GE151" s="24" t="e">
        <f t="shared" si="233"/>
        <v>#VALUE!</v>
      </c>
      <c r="GF151" s="24">
        <f t="shared" si="217"/>
        <v>0</v>
      </c>
      <c r="GG151" s="24">
        <f t="shared" si="218"/>
        <v>0</v>
      </c>
      <c r="GH151" s="24">
        <f t="shared" si="219"/>
        <v>0</v>
      </c>
      <c r="GI151" s="24">
        <f t="shared" si="220"/>
        <v>0</v>
      </c>
      <c r="GJ151" s="24">
        <f t="shared" si="221"/>
        <v>2</v>
      </c>
      <c r="GK151" s="24">
        <f t="shared" si="222"/>
        <v>2</v>
      </c>
      <c r="GL151" s="24">
        <f t="shared" si="223"/>
        <v>2</v>
      </c>
      <c r="GM151" s="31">
        <f t="shared" si="224"/>
        <v>2</v>
      </c>
      <c r="GN151" s="13"/>
    </row>
    <row r="152" spans="1:196">
      <c r="A152" s="54"/>
      <c r="B152" s="54"/>
      <c r="C152" s="54"/>
      <c r="D152" s="54"/>
      <c r="E152" s="54"/>
      <c r="F152" s="54"/>
      <c r="G152" s="54"/>
      <c r="H152" s="54"/>
      <c r="I152" s="54"/>
      <c r="J152" s="54"/>
      <c r="K152" s="54"/>
      <c r="L152" s="54"/>
      <c r="M152" s="56"/>
      <c r="N152" s="54"/>
      <c r="O152" s="54"/>
      <c r="P152" s="54"/>
      <c r="Q152" s="56"/>
      <c r="R152" s="54"/>
      <c r="S152" s="54"/>
      <c r="T152" s="54"/>
      <c r="U152" s="56"/>
      <c r="V152" s="54"/>
      <c r="W152" s="54"/>
      <c r="X152" s="56"/>
      <c r="Y152" s="54"/>
      <c r="Z152" s="54"/>
      <c r="AA152" s="54"/>
      <c r="AB152" s="56"/>
      <c r="AC152" s="54"/>
      <c r="AD152" s="54"/>
      <c r="AE152" s="54"/>
      <c r="AF152" s="56"/>
      <c r="AG152" s="54"/>
      <c r="AH152" s="54"/>
      <c r="AI152" s="56"/>
      <c r="AJ152" s="54"/>
      <c r="AK152" s="54"/>
      <c r="AL152" s="56"/>
      <c r="AM152" s="54"/>
      <c r="AN152" s="54"/>
      <c r="AO152" s="54"/>
      <c r="AP152" s="54"/>
      <c r="AQ152" s="54"/>
      <c r="AR152" s="56"/>
      <c r="AS152" s="54"/>
      <c r="AT152" s="54"/>
      <c r="AU152" s="54"/>
      <c r="AV152" s="54"/>
      <c r="AW152" s="54"/>
      <c r="AX152" s="54"/>
      <c r="AY152" s="56"/>
      <c r="AZ152" s="54"/>
      <c r="BA152" s="54"/>
      <c r="BB152" s="54"/>
      <c r="BC152" s="100"/>
      <c r="BD152" s="8"/>
      <c r="BE152" s="8"/>
      <c r="BF152" s="28" t="s">
        <v>277</v>
      </c>
      <c r="BG152" s="28" t="s">
        <v>277</v>
      </c>
      <c r="BH152" s="28" t="s">
        <v>277</v>
      </c>
      <c r="BI152" s="28" t="s">
        <v>277</v>
      </c>
      <c r="BJ152" s="28" t="s">
        <v>277</v>
      </c>
      <c r="BK152" s="28" t="s">
        <v>277</v>
      </c>
      <c r="BL152" s="28" t="s">
        <v>277</v>
      </c>
      <c r="BM152" s="28" t="s">
        <v>277</v>
      </c>
      <c r="BN152" s="28" t="s">
        <v>277</v>
      </c>
      <c r="BO152" s="28" t="s">
        <v>277</v>
      </c>
      <c r="BP152" s="8"/>
      <c r="BQ152" s="22" t="str">
        <f t="shared" si="234"/>
        <v/>
      </c>
      <c r="BR152" s="22" t="str">
        <f>BR151</f>
        <v/>
      </c>
      <c r="BS152" s="22" t="str">
        <f>IF(FV151=FALSE,C153,"")</f>
        <v/>
      </c>
      <c r="BT152" s="22" t="str">
        <f t="shared" si="238"/>
        <v/>
      </c>
      <c r="BU152" s="22" t="str">
        <f t="shared" si="235"/>
        <v/>
      </c>
      <c r="BV152" s="22" t="str">
        <f t="shared" si="236"/>
        <v/>
      </c>
      <c r="BW152" s="22" t="str">
        <f t="shared" si="175"/>
        <v/>
      </c>
      <c r="BX152" s="22" t="str">
        <f t="shared" si="229"/>
        <v/>
      </c>
      <c r="BY152" s="22" t="str">
        <f t="shared" si="176"/>
        <v/>
      </c>
      <c r="BZ152" s="22" t="str">
        <f t="shared" si="177"/>
        <v/>
      </c>
      <c r="CA152" s="18"/>
      <c r="CB152" s="3" t="str">
        <f>CB151</f>
        <v/>
      </c>
      <c r="CC152" s="3" t="str">
        <f>CC151</f>
        <v/>
      </c>
      <c r="CD152" s="3" t="str">
        <f>CD151</f>
        <v/>
      </c>
      <c r="CE152" s="3" t="str">
        <f>IF(ET152=1,EQ153,"")</f>
        <v/>
      </c>
      <c r="CF152" s="3" t="str">
        <f>IF(ET152=1,ER153,"")</f>
        <v/>
      </c>
      <c r="CG152" s="3" t="str">
        <f>IF(ET152=1,ES153,"")</f>
        <v/>
      </c>
      <c r="CH152" s="3" t="str">
        <f t="shared" si="178"/>
        <v/>
      </c>
      <c r="CI152" s="8"/>
      <c r="CJ152" s="3" t="str">
        <f>CJ151</f>
        <v/>
      </c>
      <c r="CK152" s="3" t="str">
        <f>CK151</f>
        <v/>
      </c>
      <c r="CL152" s="3" t="str">
        <f>IF(ET153=2,V153,"")</f>
        <v/>
      </c>
      <c r="CM152" s="3" t="str">
        <f>IF(ET153=2,W153,"")</f>
        <v/>
      </c>
      <c r="CN152" s="8"/>
      <c r="CO152" s="3" t="str">
        <f>CO151</f>
        <v/>
      </c>
      <c r="CP152" s="3" t="str">
        <f>CP151</f>
        <v/>
      </c>
      <c r="CQ152" s="3" t="str">
        <f>IF(ET152=3,AG153,"")</f>
        <v/>
      </c>
      <c r="CR152" s="3" t="str">
        <f>IF(ET152=3,AH153,"")</f>
        <v/>
      </c>
      <c r="CS152" s="8"/>
      <c r="CT152" s="3" t="str">
        <f>CT151</f>
        <v/>
      </c>
      <c r="CU152" s="3" t="str">
        <f>CU151</f>
        <v/>
      </c>
      <c r="CV152" s="3" t="str">
        <f>IF(ET152=4,AJ153,"")</f>
        <v/>
      </c>
      <c r="CW152" s="3" t="str">
        <f>IF(ET152=4,AK153,"")</f>
        <v/>
      </c>
      <c r="CX152" s="8"/>
      <c r="CY152" s="3" t="str">
        <f>CY151</f>
        <v/>
      </c>
      <c r="CZ152" s="3" t="str">
        <f>CZ151</f>
        <v/>
      </c>
      <c r="DA152" s="3" t="str">
        <f>DA151</f>
        <v/>
      </c>
      <c r="DB152" s="3" t="str">
        <f>IF(ET152=5,AM153,"")</f>
        <v/>
      </c>
      <c r="DC152" s="3" t="str">
        <f>IF(ET152=5,AN153,"")</f>
        <v/>
      </c>
      <c r="DD152" s="3" t="str">
        <f>IF(ET152=5,AO153,"")</f>
        <v/>
      </c>
      <c r="DE152" s="3" t="str">
        <f>DE151</f>
        <v/>
      </c>
      <c r="DF152" s="3" t="str">
        <f>DF151</f>
        <v/>
      </c>
      <c r="DG152" s="3" t="str">
        <f t="shared" si="179"/>
        <v/>
      </c>
      <c r="DH152" s="8"/>
      <c r="DI152" s="3" t="str">
        <f>DI151</f>
        <v/>
      </c>
      <c r="DJ152" s="3" t="str">
        <f>DJ151</f>
        <v/>
      </c>
      <c r="DK152" s="3" t="str">
        <f>DK151</f>
        <v/>
      </c>
      <c r="DL152" s="3" t="str">
        <f>DL151</f>
        <v/>
      </c>
      <c r="DM152" s="3" t="str">
        <f>IF(ET151=6,AS153,"")</f>
        <v/>
      </c>
      <c r="DN152" s="3" t="str">
        <f>IF(ET151=6,AT153,"")</f>
        <v/>
      </c>
      <c r="DO152" s="3" t="str">
        <f>IF(ET151=6,AU153,"")</f>
        <v/>
      </c>
      <c r="DP152" s="3" t="str">
        <f>IF(ET151=6,AV153,"")</f>
        <v/>
      </c>
      <c r="DQ152" s="3" t="str">
        <f>DQ151</f>
        <v/>
      </c>
      <c r="DR152" s="3" t="str">
        <f>DR151</f>
        <v/>
      </c>
      <c r="DS152" s="3" t="str">
        <f t="shared" si="180"/>
        <v/>
      </c>
      <c r="DT152" s="8"/>
      <c r="DU152" s="3" t="str">
        <f>DU151</f>
        <v/>
      </c>
      <c r="DV152" s="3" t="str">
        <f>DV151</f>
        <v/>
      </c>
      <c r="DW152" s="3" t="str">
        <f>DW151</f>
        <v/>
      </c>
      <c r="DX152" s="3" t="str">
        <f>DX151</f>
        <v/>
      </c>
      <c r="DY152" s="3" t="str">
        <f>IF(ET151=7,AZ153,"")</f>
        <v/>
      </c>
      <c r="DZ152" s="3" t="str">
        <f>IF(ET151=7,BA153,"")</f>
        <v/>
      </c>
      <c r="EA152" s="3" t="str">
        <f>IF(ET151=7,BB153,"")</f>
        <v/>
      </c>
      <c r="EB152" s="3" t="str">
        <f>IF(ET151=7,BC153,"")</f>
        <v/>
      </c>
      <c r="EC152" s="3" t="str">
        <f t="shared" si="181"/>
        <v/>
      </c>
      <c r="ED152" s="8"/>
      <c r="EE152" s="28" t="s">
        <v>277</v>
      </c>
      <c r="EF152" s="28" t="s">
        <v>277</v>
      </c>
      <c r="EG152" s="28" t="s">
        <v>277</v>
      </c>
      <c r="EH152" s="28" t="s">
        <v>277</v>
      </c>
      <c r="EI152" s="28" t="s">
        <v>277</v>
      </c>
      <c r="EJ152" s="28" t="s">
        <v>277</v>
      </c>
      <c r="EK152" s="28" t="s">
        <v>277</v>
      </c>
      <c r="EL152" s="28" t="s">
        <v>277</v>
      </c>
      <c r="EM152" s="28" t="s">
        <v>277</v>
      </c>
      <c r="EN152" s="28" t="s">
        <v>277</v>
      </c>
      <c r="EO152" s="8"/>
      <c r="EP152" s="9"/>
      <c r="EQ152" s="10" t="str">
        <f t="shared" si="182"/>
        <v/>
      </c>
      <c r="ER152" s="11" t="str">
        <f t="shared" si="183"/>
        <v/>
      </c>
      <c r="ES152" s="10" t="str">
        <f t="shared" si="184"/>
        <v/>
      </c>
      <c r="ET152" s="10">
        <f t="shared" si="185"/>
        <v>0</v>
      </c>
      <c r="EU152" s="13"/>
      <c r="EV152" s="12" t="b">
        <f t="shared" si="186"/>
        <v>1</v>
      </c>
      <c r="EW152" s="3" t="b">
        <f t="shared" si="187"/>
        <v>1</v>
      </c>
      <c r="EX152" s="3" t="b">
        <f t="shared" si="188"/>
        <v>1</v>
      </c>
      <c r="EY152" s="3" t="b">
        <f t="shared" si="189"/>
        <v>1</v>
      </c>
      <c r="EZ152" s="3">
        <f t="shared" si="190"/>
        <v>0</v>
      </c>
      <c r="FA152" s="3">
        <f t="shared" si="191"/>
        <v>0</v>
      </c>
      <c r="FB152" s="3">
        <f t="shared" si="192"/>
        <v>0</v>
      </c>
      <c r="FC152" s="3">
        <f t="shared" si="193"/>
        <v>0</v>
      </c>
      <c r="FD152" s="3">
        <f t="shared" si="194"/>
        <v>0</v>
      </c>
      <c r="FE152" s="3" t="e">
        <f t="shared" si="195"/>
        <v>#VALUE!</v>
      </c>
      <c r="FF152" s="3">
        <f t="shared" si="196"/>
        <v>0</v>
      </c>
      <c r="FG152" s="3">
        <f t="shared" si="197"/>
        <v>0</v>
      </c>
      <c r="FH152" s="3" t="e">
        <f t="shared" si="198"/>
        <v>#VALUE!</v>
      </c>
      <c r="FI152" s="3" t="b">
        <f t="shared" si="199"/>
        <v>1</v>
      </c>
      <c r="FJ152" s="3" t="b">
        <f t="shared" si="200"/>
        <v>1</v>
      </c>
      <c r="FK152" s="3" t="b">
        <f t="shared" si="201"/>
        <v>1</v>
      </c>
      <c r="FL152" s="3" t="b">
        <f t="shared" si="202"/>
        <v>1</v>
      </c>
      <c r="FM152" s="3" t="b">
        <f t="shared" si="203"/>
        <v>1</v>
      </c>
      <c r="FN152" s="3" t="b">
        <f t="shared" si="204"/>
        <v>1</v>
      </c>
      <c r="FO152" s="3">
        <f t="shared" si="205"/>
        <v>0</v>
      </c>
      <c r="FP152" s="3">
        <f t="shared" si="206"/>
        <v>0</v>
      </c>
      <c r="FQ152" s="3">
        <f t="shared" si="207"/>
        <v>0</v>
      </c>
      <c r="FR152" s="3">
        <f t="shared" si="208"/>
        <v>0</v>
      </c>
      <c r="FS152" s="3">
        <f t="shared" si="209"/>
        <v>0</v>
      </c>
      <c r="FT152" s="3">
        <f t="shared" si="210"/>
        <v>0</v>
      </c>
      <c r="FU152" s="3">
        <f t="shared" si="211"/>
        <v>0</v>
      </c>
      <c r="FV152" s="21" t="b">
        <f t="shared" si="237"/>
        <v>1</v>
      </c>
      <c r="FW152" s="24">
        <f t="shared" si="212"/>
        <v>1</v>
      </c>
      <c r="FX152" s="24">
        <f t="shared" si="213"/>
        <v>0</v>
      </c>
      <c r="FY152" s="25" t="e">
        <f t="shared" si="214"/>
        <v>#VALUE!</v>
      </c>
      <c r="FZ152" s="24" t="e">
        <f t="shared" si="215"/>
        <v>#VALUE!</v>
      </c>
      <c r="GA152" s="24" t="e">
        <f t="shared" si="216"/>
        <v>#VALUE!</v>
      </c>
      <c r="GB152" s="24">
        <f t="shared" si="230"/>
        <v>1</v>
      </c>
      <c r="GC152" s="24" t="e">
        <f t="shared" si="231"/>
        <v>#VALUE!</v>
      </c>
      <c r="GD152" s="24" t="e">
        <f t="shared" si="232"/>
        <v>#VALUE!</v>
      </c>
      <c r="GE152" s="24" t="e">
        <f t="shared" si="233"/>
        <v>#VALUE!</v>
      </c>
      <c r="GF152" s="24">
        <f t="shared" si="217"/>
        <v>0</v>
      </c>
      <c r="GG152" s="24">
        <f t="shared" si="218"/>
        <v>0</v>
      </c>
      <c r="GH152" s="24">
        <f t="shared" si="219"/>
        <v>0</v>
      </c>
      <c r="GI152" s="24">
        <f t="shared" si="220"/>
        <v>0</v>
      </c>
      <c r="GJ152" s="24">
        <f t="shared" si="221"/>
        <v>2</v>
      </c>
      <c r="GK152" s="24">
        <f t="shared" si="222"/>
        <v>2</v>
      </c>
      <c r="GL152" s="24">
        <f t="shared" si="223"/>
        <v>2</v>
      </c>
      <c r="GM152" s="31">
        <f t="shared" si="224"/>
        <v>2</v>
      </c>
      <c r="GN152" s="13"/>
    </row>
    <row r="153" spans="1:196">
      <c r="A153" s="54"/>
      <c r="B153" s="54"/>
      <c r="C153" s="54"/>
      <c r="D153" s="54"/>
      <c r="E153" s="54"/>
      <c r="F153" s="54"/>
      <c r="G153" s="54"/>
      <c r="H153" s="54"/>
      <c r="I153" s="54"/>
      <c r="J153" s="54"/>
      <c r="K153" s="54"/>
      <c r="L153" s="54"/>
      <c r="M153" s="56"/>
      <c r="N153" s="54"/>
      <c r="O153" s="54"/>
      <c r="P153" s="54"/>
      <c r="Q153" s="56"/>
      <c r="R153" s="54"/>
      <c r="S153" s="54"/>
      <c r="T153" s="54"/>
      <c r="U153" s="56"/>
      <c r="V153" s="54"/>
      <c r="W153" s="54"/>
      <c r="X153" s="56"/>
      <c r="Y153" s="54"/>
      <c r="Z153" s="54"/>
      <c r="AA153" s="54"/>
      <c r="AB153" s="56"/>
      <c r="AC153" s="54"/>
      <c r="AD153" s="54"/>
      <c r="AE153" s="54"/>
      <c r="AF153" s="56"/>
      <c r="AG153" s="54"/>
      <c r="AH153" s="54"/>
      <c r="AI153" s="56"/>
      <c r="AJ153" s="54"/>
      <c r="AK153" s="54"/>
      <c r="AL153" s="56"/>
      <c r="AM153" s="54"/>
      <c r="AN153" s="54"/>
      <c r="AO153" s="54"/>
      <c r="AP153" s="54"/>
      <c r="AQ153" s="54"/>
      <c r="AR153" s="56"/>
      <c r="AS153" s="54"/>
      <c r="AT153" s="54"/>
      <c r="AU153" s="54"/>
      <c r="AV153" s="54"/>
      <c r="AW153" s="54"/>
      <c r="AX153" s="54"/>
      <c r="AY153" s="56"/>
      <c r="AZ153" s="54"/>
      <c r="BA153" s="54"/>
      <c r="BB153" s="54"/>
      <c r="BC153" s="100"/>
      <c r="BD153" s="8"/>
      <c r="BE153" s="8"/>
      <c r="BF153" s="28" t="s">
        <v>277</v>
      </c>
      <c r="BG153" s="28" t="s">
        <v>277</v>
      </c>
      <c r="BH153" s="28" t="s">
        <v>277</v>
      </c>
      <c r="BI153" s="28" t="s">
        <v>277</v>
      </c>
      <c r="BJ153" s="28" t="s">
        <v>277</v>
      </c>
      <c r="BK153" s="28" t="s">
        <v>277</v>
      </c>
      <c r="BL153" s="28" t="s">
        <v>277</v>
      </c>
      <c r="BM153" s="28" t="s">
        <v>277</v>
      </c>
      <c r="BN153" s="28" t="s">
        <v>277</v>
      </c>
      <c r="BO153" s="28" t="s">
        <v>277</v>
      </c>
      <c r="BP153" s="8"/>
      <c r="BQ153" s="22" t="str">
        <f t="shared" si="234"/>
        <v/>
      </c>
      <c r="BR153" s="22" t="str">
        <f>IF(FV151=FALSE,C152,"")</f>
        <v/>
      </c>
      <c r="BS153" s="22" t="str">
        <f>BS152</f>
        <v/>
      </c>
      <c r="BT153" s="22" t="str">
        <f t="shared" si="238"/>
        <v/>
      </c>
      <c r="BU153" s="22" t="str">
        <f t="shared" si="235"/>
        <v/>
      </c>
      <c r="BV153" s="22" t="str">
        <f t="shared" si="236"/>
        <v/>
      </c>
      <c r="BW153" s="22" t="str">
        <f t="shared" si="175"/>
        <v/>
      </c>
      <c r="BX153" s="22" t="str">
        <f t="shared" si="229"/>
        <v/>
      </c>
      <c r="BY153" s="22" t="str">
        <f t="shared" si="176"/>
        <v/>
      </c>
      <c r="BZ153" s="22" t="str">
        <f t="shared" si="177"/>
        <v/>
      </c>
      <c r="CA153" s="18"/>
      <c r="CB153" s="3" t="str">
        <f>IF(ET151=1, EQ152,"")</f>
        <v/>
      </c>
      <c r="CC153" s="3" t="str">
        <f>IF(ET151=1, ER152,"")</f>
        <v/>
      </c>
      <c r="CD153" s="3" t="str">
        <f>IF(ET151=1, ES152,"")</f>
        <v/>
      </c>
      <c r="CE153" s="3" t="str">
        <f>CE152</f>
        <v/>
      </c>
      <c r="CF153" s="3" t="str">
        <f>CF152</f>
        <v/>
      </c>
      <c r="CG153" s="3" t="str">
        <f>CG152</f>
        <v/>
      </c>
      <c r="CH153" s="3" t="str">
        <f t="shared" si="178"/>
        <v/>
      </c>
      <c r="CI153" s="8"/>
      <c r="CJ153" s="3" t="str">
        <f>IF(ET153=2,V152,"")</f>
        <v/>
      </c>
      <c r="CK153" s="3" t="str">
        <f>IF(ET153=2,W152,"")</f>
        <v/>
      </c>
      <c r="CL153" s="3" t="str">
        <f>CL152</f>
        <v/>
      </c>
      <c r="CM153" s="3" t="str">
        <f>CM152</f>
        <v/>
      </c>
      <c r="CN153" s="8"/>
      <c r="CO153" s="3" t="str">
        <f>IF(ET153=3,AG152,"")</f>
        <v/>
      </c>
      <c r="CP153" s="3" t="str">
        <f>IF(ET153=3,AH152,"")</f>
        <v/>
      </c>
      <c r="CQ153" s="3" t="str">
        <f>CQ152</f>
        <v/>
      </c>
      <c r="CR153" s="3" t="str">
        <f>CR152</f>
        <v/>
      </c>
      <c r="CS153" s="8"/>
      <c r="CT153" s="3" t="str">
        <f>IF(ET153=4,AJ152,"")</f>
        <v/>
      </c>
      <c r="CU153" s="3" t="str">
        <f>IF(ET153=4,AK152,"")</f>
        <v/>
      </c>
      <c r="CV153" s="3" t="str">
        <f>CV152</f>
        <v/>
      </c>
      <c r="CW153" s="3" t="str">
        <f>CW152</f>
        <v/>
      </c>
      <c r="CX153" s="8"/>
      <c r="CY153" s="3" t="str">
        <f>IF(ET153=5,AM152,"")</f>
        <v/>
      </c>
      <c r="CZ153" s="3" t="str">
        <f>IF(ET153=5,AN152,"")</f>
        <v/>
      </c>
      <c r="DA153" s="3" t="str">
        <f>IF(ET153=5,AO152,"")</f>
        <v/>
      </c>
      <c r="DB153" s="3" t="str">
        <f>DB152</f>
        <v/>
      </c>
      <c r="DC153" s="3" t="str">
        <f>DC152</f>
        <v/>
      </c>
      <c r="DD153" s="3" t="str">
        <f>DD152</f>
        <v/>
      </c>
      <c r="DE153" s="3" t="str">
        <f>DE152</f>
        <v/>
      </c>
      <c r="DF153" s="3" t="str">
        <f>DF152</f>
        <v/>
      </c>
      <c r="DG153" s="3" t="str">
        <f t="shared" si="179"/>
        <v/>
      </c>
      <c r="DH153" s="8"/>
      <c r="DI153" s="3" t="str">
        <f>IF(ET151=6,AS152,"")</f>
        <v/>
      </c>
      <c r="DJ153" s="3" t="str">
        <f>IF(ET151=6,AT152,"")</f>
        <v/>
      </c>
      <c r="DK153" s="3" t="str">
        <f>IF(ET151=6,AU152,"")</f>
        <v/>
      </c>
      <c r="DL153" s="3" t="str">
        <f>IF(ET151=6,AV152,"")</f>
        <v/>
      </c>
      <c r="DM153" s="3" t="str">
        <f>DM152</f>
        <v/>
      </c>
      <c r="DN153" s="3" t="str">
        <f>DN152</f>
        <v/>
      </c>
      <c r="DO153" s="3" t="str">
        <f>DO152</f>
        <v/>
      </c>
      <c r="DP153" s="3" t="str">
        <f>DP152</f>
        <v/>
      </c>
      <c r="DQ153" s="3" t="str">
        <f>DQ152</f>
        <v/>
      </c>
      <c r="DR153" s="3" t="str">
        <f>DR152</f>
        <v/>
      </c>
      <c r="DS153" s="3" t="str">
        <f t="shared" si="180"/>
        <v/>
      </c>
      <c r="DT153" s="8"/>
      <c r="DU153" s="3" t="str">
        <f>IF(ET151=7,AZ152,"")</f>
        <v/>
      </c>
      <c r="DV153" s="3" t="str">
        <f>IF(ET151=7,BA152,"")</f>
        <v/>
      </c>
      <c r="DW153" s="3" t="str">
        <f>IF(ET151=7,BB152,"")</f>
        <v/>
      </c>
      <c r="DX153" s="3" t="str">
        <f>IF(ET151=7,BC152,"")</f>
        <v/>
      </c>
      <c r="DY153" s="3" t="str">
        <f>DY152</f>
        <v/>
      </c>
      <c r="DZ153" s="3" t="str">
        <f>DZ152</f>
        <v/>
      </c>
      <c r="EA153" s="3" t="str">
        <f>EA152</f>
        <v/>
      </c>
      <c r="EB153" s="3" t="str">
        <f>EB152</f>
        <v/>
      </c>
      <c r="EC153" s="3" t="str">
        <f t="shared" si="181"/>
        <v/>
      </c>
      <c r="ED153" s="8"/>
      <c r="EE153" s="28" t="s">
        <v>277</v>
      </c>
      <c r="EF153" s="28" t="s">
        <v>277</v>
      </c>
      <c r="EG153" s="28" t="s">
        <v>277</v>
      </c>
      <c r="EH153" s="28" t="s">
        <v>277</v>
      </c>
      <c r="EI153" s="28" t="s">
        <v>277</v>
      </c>
      <c r="EJ153" s="28" t="s">
        <v>277</v>
      </c>
      <c r="EK153" s="28" t="s">
        <v>277</v>
      </c>
      <c r="EL153" s="28" t="s">
        <v>277</v>
      </c>
      <c r="EM153" s="28" t="s">
        <v>277</v>
      </c>
      <c r="EN153" s="28" t="s">
        <v>277</v>
      </c>
      <c r="EO153" s="8"/>
      <c r="EP153" s="9"/>
      <c r="EQ153" s="10" t="str">
        <f t="shared" si="182"/>
        <v/>
      </c>
      <c r="ER153" s="11" t="str">
        <f t="shared" si="183"/>
        <v/>
      </c>
      <c r="ES153" s="10" t="str">
        <f t="shared" si="184"/>
        <v/>
      </c>
      <c r="ET153" s="10">
        <f t="shared" si="185"/>
        <v>0</v>
      </c>
      <c r="EU153" s="13"/>
      <c r="EV153" s="12" t="b">
        <f t="shared" si="186"/>
        <v>1</v>
      </c>
      <c r="EW153" s="3" t="b">
        <f t="shared" si="187"/>
        <v>1</v>
      </c>
      <c r="EX153" s="3" t="b">
        <f t="shared" si="188"/>
        <v>1</v>
      </c>
      <c r="EY153" s="3" t="b">
        <f t="shared" si="189"/>
        <v>1</v>
      </c>
      <c r="EZ153" s="3">
        <f t="shared" si="190"/>
        <v>0</v>
      </c>
      <c r="FA153" s="3">
        <f t="shared" si="191"/>
        <v>0</v>
      </c>
      <c r="FB153" s="3">
        <f t="shared" si="192"/>
        <v>0</v>
      </c>
      <c r="FC153" s="3">
        <f t="shared" si="193"/>
        <v>0</v>
      </c>
      <c r="FD153" s="3">
        <f t="shared" si="194"/>
        <v>0</v>
      </c>
      <c r="FE153" s="3" t="e">
        <f t="shared" si="195"/>
        <v>#VALUE!</v>
      </c>
      <c r="FF153" s="3">
        <f t="shared" si="196"/>
        <v>0</v>
      </c>
      <c r="FG153" s="3">
        <f t="shared" si="197"/>
        <v>0</v>
      </c>
      <c r="FH153" s="3" t="e">
        <f t="shared" si="198"/>
        <v>#VALUE!</v>
      </c>
      <c r="FI153" s="3" t="b">
        <f t="shared" si="199"/>
        <v>1</v>
      </c>
      <c r="FJ153" s="3" t="b">
        <f t="shared" si="200"/>
        <v>1</v>
      </c>
      <c r="FK153" s="3" t="b">
        <f t="shared" si="201"/>
        <v>1</v>
      </c>
      <c r="FL153" s="3" t="b">
        <f t="shared" si="202"/>
        <v>1</v>
      </c>
      <c r="FM153" s="3" t="b">
        <f t="shared" si="203"/>
        <v>1</v>
      </c>
      <c r="FN153" s="3" t="b">
        <f t="shared" si="204"/>
        <v>1</v>
      </c>
      <c r="FO153" s="3">
        <f t="shared" si="205"/>
        <v>0</v>
      </c>
      <c r="FP153" s="3">
        <f t="shared" si="206"/>
        <v>0</v>
      </c>
      <c r="FQ153" s="3">
        <f t="shared" si="207"/>
        <v>0</v>
      </c>
      <c r="FR153" s="3">
        <f t="shared" si="208"/>
        <v>0</v>
      </c>
      <c r="FS153" s="3">
        <f t="shared" si="209"/>
        <v>0</v>
      </c>
      <c r="FT153" s="3">
        <f t="shared" si="210"/>
        <v>0</v>
      </c>
      <c r="FU153" s="3">
        <f t="shared" si="211"/>
        <v>0</v>
      </c>
      <c r="FV153" s="21" t="b">
        <f t="shared" si="237"/>
        <v>1</v>
      </c>
      <c r="FW153" s="24">
        <f t="shared" si="212"/>
        <v>1</v>
      </c>
      <c r="FX153" s="24">
        <f t="shared" si="213"/>
        <v>0</v>
      </c>
      <c r="FY153" s="25" t="e">
        <f t="shared" si="214"/>
        <v>#VALUE!</v>
      </c>
      <c r="FZ153" s="24" t="e">
        <f t="shared" si="215"/>
        <v>#VALUE!</v>
      </c>
      <c r="GA153" s="24" t="e">
        <f t="shared" si="216"/>
        <v>#VALUE!</v>
      </c>
      <c r="GB153" s="24">
        <f t="shared" si="230"/>
        <v>1</v>
      </c>
      <c r="GC153" s="24" t="e">
        <f t="shared" si="231"/>
        <v>#VALUE!</v>
      </c>
      <c r="GD153" s="24" t="e">
        <f t="shared" si="232"/>
        <v>#VALUE!</v>
      </c>
      <c r="GE153" s="24" t="e">
        <f t="shared" si="233"/>
        <v>#VALUE!</v>
      </c>
      <c r="GF153" s="24">
        <f t="shared" si="217"/>
        <v>0</v>
      </c>
      <c r="GG153" s="24">
        <f t="shared" si="218"/>
        <v>0</v>
      </c>
      <c r="GH153" s="24">
        <f t="shared" si="219"/>
        <v>0</v>
      </c>
      <c r="GI153" s="24">
        <f t="shared" si="220"/>
        <v>0</v>
      </c>
      <c r="GJ153" s="24">
        <f t="shared" si="221"/>
        <v>2</v>
      </c>
      <c r="GK153" s="24">
        <f t="shared" si="222"/>
        <v>2</v>
      </c>
      <c r="GL153" s="24">
        <f t="shared" si="223"/>
        <v>2</v>
      </c>
      <c r="GM153" s="31">
        <f t="shared" si="224"/>
        <v>2</v>
      </c>
      <c r="GN153" s="13"/>
    </row>
    <row r="154" spans="1:196">
      <c r="A154" s="54"/>
      <c r="B154" s="54"/>
      <c r="C154" s="54"/>
      <c r="D154" s="54"/>
      <c r="E154" s="54"/>
      <c r="F154" s="54"/>
      <c r="G154" s="54"/>
      <c r="H154" s="54"/>
      <c r="I154" s="54"/>
      <c r="J154" s="54"/>
      <c r="K154" s="54"/>
      <c r="L154" s="54"/>
      <c r="M154" s="56"/>
      <c r="N154" s="54"/>
      <c r="O154" s="54"/>
      <c r="P154" s="54"/>
      <c r="Q154" s="56"/>
      <c r="R154" s="54"/>
      <c r="S154" s="54"/>
      <c r="T154" s="54"/>
      <c r="U154" s="56"/>
      <c r="V154" s="54"/>
      <c r="W154" s="54"/>
      <c r="X154" s="56"/>
      <c r="Y154" s="54"/>
      <c r="Z154" s="54"/>
      <c r="AA154" s="54"/>
      <c r="AB154" s="56"/>
      <c r="AC154" s="54"/>
      <c r="AD154" s="54"/>
      <c r="AE154" s="54"/>
      <c r="AF154" s="56"/>
      <c r="AG154" s="54"/>
      <c r="AH154" s="54"/>
      <c r="AI154" s="56"/>
      <c r="AJ154" s="54"/>
      <c r="AK154" s="54"/>
      <c r="AL154" s="56"/>
      <c r="AM154" s="54"/>
      <c r="AN154" s="54"/>
      <c r="AO154" s="54"/>
      <c r="AP154" s="54"/>
      <c r="AQ154" s="54"/>
      <c r="AR154" s="56"/>
      <c r="AS154" s="54"/>
      <c r="AT154" s="54"/>
      <c r="AU154" s="54"/>
      <c r="AV154" s="54"/>
      <c r="AW154" s="54"/>
      <c r="AX154" s="54"/>
      <c r="AY154" s="56"/>
      <c r="AZ154" s="54"/>
      <c r="BA154" s="54"/>
      <c r="BB154" s="54"/>
      <c r="BC154" s="100"/>
      <c r="BD154" s="8"/>
      <c r="BE154" s="8"/>
      <c r="BF154" s="28" t="s">
        <v>277</v>
      </c>
      <c r="BG154" s="28" t="s">
        <v>277</v>
      </c>
      <c r="BH154" s="28" t="s">
        <v>277</v>
      </c>
      <c r="BI154" s="28" t="s">
        <v>277</v>
      </c>
      <c r="BJ154" s="28" t="s">
        <v>277</v>
      </c>
      <c r="BK154" s="28" t="s">
        <v>277</v>
      </c>
      <c r="BL154" s="28" t="s">
        <v>277</v>
      </c>
      <c r="BM154" s="28" t="s">
        <v>277</v>
      </c>
      <c r="BN154" s="28" t="s">
        <v>277</v>
      </c>
      <c r="BO154" s="28" t="s">
        <v>277</v>
      </c>
      <c r="BP154" s="8"/>
      <c r="BQ154" s="22" t="str">
        <f t="shared" si="234"/>
        <v/>
      </c>
      <c r="BR154" s="22" t="str">
        <f>IF(FV154=FALSE,C154,"")</f>
        <v/>
      </c>
      <c r="BS154" s="22" t="str">
        <f>BR156</f>
        <v/>
      </c>
      <c r="BT154" s="22" t="str">
        <f t="shared" si="238"/>
        <v/>
      </c>
      <c r="BU154" s="22" t="str">
        <f t="shared" si="235"/>
        <v/>
      </c>
      <c r="BV154" s="22" t="str">
        <f t="shared" si="236"/>
        <v/>
      </c>
      <c r="BW154" s="22" t="str">
        <f t="shared" si="175"/>
        <v/>
      </c>
      <c r="BX154" s="22" t="str">
        <f t="shared" si="229"/>
        <v/>
      </c>
      <c r="BY154" s="22" t="str">
        <f t="shared" si="176"/>
        <v/>
      </c>
      <c r="BZ154" s="22" t="str">
        <f t="shared" si="177"/>
        <v/>
      </c>
      <c r="CA154" s="18"/>
      <c r="CB154" s="3" t="str">
        <f>IF(ET154=1, EQ154,"")</f>
        <v/>
      </c>
      <c r="CC154" s="3" t="str">
        <f>IF(ET154=1, ER154,"")</f>
        <v/>
      </c>
      <c r="CD154" s="3" t="str">
        <f>IF(ET154=1, ES154,"")</f>
        <v/>
      </c>
      <c r="CE154" s="3" t="str">
        <f>CB156</f>
        <v/>
      </c>
      <c r="CF154" s="3" t="str">
        <f>CC156</f>
        <v/>
      </c>
      <c r="CG154" s="3" t="str">
        <f>CD156</f>
        <v/>
      </c>
      <c r="CH154" s="3" t="str">
        <f t="shared" si="178"/>
        <v/>
      </c>
      <c r="CI154" s="8"/>
      <c r="CJ154" s="3" t="str">
        <f>IF(ET154=2,V154,"")</f>
        <v/>
      </c>
      <c r="CK154" s="3" t="str">
        <f>IF(ET154=2,W154,"")</f>
        <v/>
      </c>
      <c r="CL154" s="3" t="str">
        <f>CJ156</f>
        <v/>
      </c>
      <c r="CM154" s="3" t="str">
        <f>CK156</f>
        <v/>
      </c>
      <c r="CN154" s="8"/>
      <c r="CO154" s="3" t="str">
        <f>IF(ET154=3,AG154,"")</f>
        <v/>
      </c>
      <c r="CP154" s="3" t="str">
        <f>IF(ET154=3,AH154,"")</f>
        <v/>
      </c>
      <c r="CQ154" s="3" t="str">
        <f>CO156</f>
        <v/>
      </c>
      <c r="CR154" s="3" t="str">
        <f>CP156</f>
        <v/>
      </c>
      <c r="CS154" s="8"/>
      <c r="CT154" s="3" t="str">
        <f>IF(ET154=4,AJ154,"")</f>
        <v/>
      </c>
      <c r="CU154" s="3" t="str">
        <f>IF(ET154=4,AK154,"")</f>
        <v/>
      </c>
      <c r="CV154" s="3" t="str">
        <f>CT156</f>
        <v/>
      </c>
      <c r="CW154" s="3" t="str">
        <f>CU156</f>
        <v/>
      </c>
      <c r="CX154" s="8"/>
      <c r="CY154" s="3" t="str">
        <f>IF(ET154=5,AM154,"")</f>
        <v/>
      </c>
      <c r="CZ154" s="3" t="str">
        <f>IF(ET154=5,AN154,"")</f>
        <v/>
      </c>
      <c r="DA154" s="3" t="str">
        <f>IF(ET154=5,AO154,"")</f>
        <v/>
      </c>
      <c r="DB154" s="3" t="str">
        <f>CY156</f>
        <v/>
      </c>
      <c r="DC154" s="3" t="str">
        <f>CZ156</f>
        <v/>
      </c>
      <c r="DD154" s="3" t="str">
        <f>DA156</f>
        <v/>
      </c>
      <c r="DE154" s="3" t="str">
        <f>IF(ET154=5,AP154,"")</f>
        <v/>
      </c>
      <c r="DF154" s="3" t="str">
        <f>IF(ET154=5,AQ154,"")</f>
        <v/>
      </c>
      <c r="DG154" s="3" t="str">
        <f t="shared" si="179"/>
        <v/>
      </c>
      <c r="DH154" s="8"/>
      <c r="DI154" s="3" t="str">
        <f>IF(ET154=6,AS154,"")</f>
        <v/>
      </c>
      <c r="DJ154" s="3" t="str">
        <f>IF(ET154=6,AT154,"")</f>
        <v/>
      </c>
      <c r="DK154" s="3" t="str">
        <f>IF(ET154=6,AU154,"")</f>
        <v/>
      </c>
      <c r="DL154" s="3" t="str">
        <f>IF(ET154=6,AV154,"")</f>
        <v/>
      </c>
      <c r="DM154" s="3" t="str">
        <f>DI156</f>
        <v/>
      </c>
      <c r="DN154" s="3" t="str">
        <f>DJ156</f>
        <v/>
      </c>
      <c r="DO154" s="3" t="str">
        <f>DK156</f>
        <v/>
      </c>
      <c r="DP154" s="3" t="str">
        <f>DL156</f>
        <v/>
      </c>
      <c r="DQ154" s="3" t="str">
        <f>IF(ET154=6,AW154,"")</f>
        <v/>
      </c>
      <c r="DR154" s="3" t="str">
        <f>IF(ET154=6,AX154,"")</f>
        <v/>
      </c>
      <c r="DS154" s="3" t="str">
        <f t="shared" si="180"/>
        <v/>
      </c>
      <c r="DT154" s="8"/>
      <c r="DU154" s="3" t="str">
        <f>IF(ET154=7,AZ154,"")</f>
        <v/>
      </c>
      <c r="DV154" s="3" t="str">
        <f>IF(ET154=7,BA154,"")</f>
        <v/>
      </c>
      <c r="DW154" s="3" t="str">
        <f>IF(ET154=7,BB154,"")</f>
        <v/>
      </c>
      <c r="DX154" s="3" t="str">
        <f>IF(ET154=7,BC154,"")</f>
        <v/>
      </c>
      <c r="DY154" s="3" t="str">
        <f>DU156</f>
        <v/>
      </c>
      <c r="DZ154" s="3" t="str">
        <f>DV156</f>
        <v/>
      </c>
      <c r="EA154" s="3" t="str">
        <f>DW156</f>
        <v/>
      </c>
      <c r="EB154" s="3" t="str">
        <f>DX156</f>
        <v/>
      </c>
      <c r="EC154" s="3" t="str">
        <f t="shared" si="181"/>
        <v/>
      </c>
      <c r="ED154" s="8"/>
      <c r="EE154" s="28" t="s">
        <v>277</v>
      </c>
      <c r="EF154" s="28" t="s">
        <v>277</v>
      </c>
      <c r="EG154" s="28" t="s">
        <v>277</v>
      </c>
      <c r="EH154" s="28" t="s">
        <v>277</v>
      </c>
      <c r="EI154" s="28" t="s">
        <v>277</v>
      </c>
      <c r="EJ154" s="28" t="s">
        <v>277</v>
      </c>
      <c r="EK154" s="28" t="s">
        <v>277</v>
      </c>
      <c r="EL154" s="28" t="s">
        <v>277</v>
      </c>
      <c r="EM154" s="28" t="s">
        <v>277</v>
      </c>
      <c r="EN154" s="28" t="s">
        <v>277</v>
      </c>
      <c r="EO154" s="8"/>
      <c r="EP154" s="9"/>
      <c r="EQ154" s="10" t="str">
        <f t="shared" si="182"/>
        <v/>
      </c>
      <c r="ER154" s="11" t="str">
        <f t="shared" si="183"/>
        <v/>
      </c>
      <c r="ES154" s="10" t="str">
        <f t="shared" si="184"/>
        <v/>
      </c>
      <c r="ET154" s="10">
        <f t="shared" si="185"/>
        <v>0</v>
      </c>
      <c r="EU154" s="13"/>
      <c r="EV154" s="12" t="b">
        <f t="shared" si="186"/>
        <v>1</v>
      </c>
      <c r="EW154" s="3" t="b">
        <f t="shared" si="187"/>
        <v>1</v>
      </c>
      <c r="EX154" s="3" t="b">
        <f t="shared" si="188"/>
        <v>1</v>
      </c>
      <c r="EY154" s="3" t="b">
        <f t="shared" si="189"/>
        <v>1</v>
      </c>
      <c r="EZ154" s="3">
        <f t="shared" si="190"/>
        <v>0</v>
      </c>
      <c r="FA154" s="3">
        <f t="shared" si="191"/>
        <v>0</v>
      </c>
      <c r="FB154" s="3">
        <f t="shared" si="192"/>
        <v>0</v>
      </c>
      <c r="FC154" s="3">
        <f t="shared" si="193"/>
        <v>0</v>
      </c>
      <c r="FD154" s="3">
        <f t="shared" si="194"/>
        <v>0</v>
      </c>
      <c r="FE154" s="3" t="e">
        <f t="shared" si="195"/>
        <v>#VALUE!</v>
      </c>
      <c r="FF154" s="3">
        <f t="shared" si="196"/>
        <v>0</v>
      </c>
      <c r="FG154" s="3">
        <f t="shared" si="197"/>
        <v>0</v>
      </c>
      <c r="FH154" s="3" t="e">
        <f t="shared" si="198"/>
        <v>#VALUE!</v>
      </c>
      <c r="FI154" s="3" t="b">
        <f t="shared" si="199"/>
        <v>1</v>
      </c>
      <c r="FJ154" s="3" t="b">
        <f t="shared" si="200"/>
        <v>1</v>
      </c>
      <c r="FK154" s="3" t="b">
        <f t="shared" si="201"/>
        <v>1</v>
      </c>
      <c r="FL154" s="3" t="b">
        <f t="shared" si="202"/>
        <v>1</v>
      </c>
      <c r="FM154" s="3" t="b">
        <f t="shared" si="203"/>
        <v>1</v>
      </c>
      <c r="FN154" s="3" t="b">
        <f t="shared" si="204"/>
        <v>1</v>
      </c>
      <c r="FO154" s="3">
        <f t="shared" si="205"/>
        <v>0</v>
      </c>
      <c r="FP154" s="3">
        <f t="shared" si="206"/>
        <v>0</v>
      </c>
      <c r="FQ154" s="3">
        <f t="shared" si="207"/>
        <v>0</v>
      </c>
      <c r="FR154" s="3">
        <f t="shared" si="208"/>
        <v>0</v>
      </c>
      <c r="FS154" s="3">
        <f t="shared" si="209"/>
        <v>0</v>
      </c>
      <c r="FT154" s="3">
        <f t="shared" si="210"/>
        <v>0</v>
      </c>
      <c r="FU154" s="3">
        <f t="shared" si="211"/>
        <v>0</v>
      </c>
      <c r="FV154" s="21" t="b">
        <f t="shared" si="237"/>
        <v>1</v>
      </c>
      <c r="FW154" s="24">
        <f t="shared" si="212"/>
        <v>1</v>
      </c>
      <c r="FX154" s="24">
        <f t="shared" si="213"/>
        <v>0</v>
      </c>
      <c r="FY154" s="25" t="e">
        <f t="shared" si="214"/>
        <v>#VALUE!</v>
      </c>
      <c r="FZ154" s="24" t="e">
        <f t="shared" si="215"/>
        <v>#VALUE!</v>
      </c>
      <c r="GA154" s="24" t="e">
        <f t="shared" si="216"/>
        <v>#VALUE!</v>
      </c>
      <c r="GB154" s="24">
        <f t="shared" si="230"/>
        <v>1</v>
      </c>
      <c r="GC154" s="24" t="e">
        <f t="shared" si="231"/>
        <v>#VALUE!</v>
      </c>
      <c r="GD154" s="24" t="e">
        <f t="shared" si="232"/>
        <v>#VALUE!</v>
      </c>
      <c r="GE154" s="24" t="e">
        <f t="shared" si="233"/>
        <v>#VALUE!</v>
      </c>
      <c r="GF154" s="24">
        <f t="shared" si="217"/>
        <v>0</v>
      </c>
      <c r="GG154" s="24">
        <f t="shared" si="218"/>
        <v>0</v>
      </c>
      <c r="GH154" s="24">
        <f t="shared" si="219"/>
        <v>0</v>
      </c>
      <c r="GI154" s="24">
        <f t="shared" si="220"/>
        <v>0</v>
      </c>
      <c r="GJ154" s="24">
        <f t="shared" si="221"/>
        <v>2</v>
      </c>
      <c r="GK154" s="24">
        <f t="shared" si="222"/>
        <v>2</v>
      </c>
      <c r="GL154" s="24">
        <f t="shared" si="223"/>
        <v>2</v>
      </c>
      <c r="GM154" s="31">
        <f t="shared" si="224"/>
        <v>2</v>
      </c>
      <c r="GN154" s="13"/>
    </row>
    <row r="155" spans="1:196">
      <c r="A155" s="54"/>
      <c r="B155" s="54"/>
      <c r="C155" s="54"/>
      <c r="D155" s="54"/>
      <c r="E155" s="54"/>
      <c r="F155" s="54"/>
      <c r="G155" s="54"/>
      <c r="H155" s="54"/>
      <c r="I155" s="54"/>
      <c r="J155" s="54"/>
      <c r="K155" s="54"/>
      <c r="L155" s="54"/>
      <c r="M155" s="56"/>
      <c r="N155" s="54"/>
      <c r="O155" s="54"/>
      <c r="P155" s="54"/>
      <c r="Q155" s="56"/>
      <c r="R155" s="54"/>
      <c r="S155" s="54"/>
      <c r="T155" s="54"/>
      <c r="U155" s="56"/>
      <c r="V155" s="54"/>
      <c r="W155" s="54"/>
      <c r="X155" s="56"/>
      <c r="Y155" s="54"/>
      <c r="Z155" s="54"/>
      <c r="AA155" s="54"/>
      <c r="AB155" s="56"/>
      <c r="AC155" s="54"/>
      <c r="AD155" s="54"/>
      <c r="AE155" s="54"/>
      <c r="AF155" s="56"/>
      <c r="AG155" s="54"/>
      <c r="AH155" s="54"/>
      <c r="AI155" s="56"/>
      <c r="AJ155" s="54"/>
      <c r="AK155" s="54"/>
      <c r="AL155" s="56"/>
      <c r="AM155" s="54"/>
      <c r="AN155" s="54"/>
      <c r="AO155" s="54"/>
      <c r="AP155" s="54"/>
      <c r="AQ155" s="54"/>
      <c r="AR155" s="56"/>
      <c r="AS155" s="54"/>
      <c r="AT155" s="54"/>
      <c r="AU155" s="54"/>
      <c r="AV155" s="54"/>
      <c r="AW155" s="54"/>
      <c r="AX155" s="54"/>
      <c r="AY155" s="56"/>
      <c r="AZ155" s="54"/>
      <c r="BA155" s="54"/>
      <c r="BB155" s="54"/>
      <c r="BC155" s="100"/>
      <c r="BD155" s="8"/>
      <c r="BE155" s="8"/>
      <c r="BF155" s="28" t="s">
        <v>277</v>
      </c>
      <c r="BG155" s="28" t="s">
        <v>277</v>
      </c>
      <c r="BH155" s="28" t="s">
        <v>277</v>
      </c>
      <c r="BI155" s="28" t="s">
        <v>277</v>
      </c>
      <c r="BJ155" s="28" t="s">
        <v>277</v>
      </c>
      <c r="BK155" s="28" t="s">
        <v>277</v>
      </c>
      <c r="BL155" s="28" t="s">
        <v>277</v>
      </c>
      <c r="BM155" s="28" t="s">
        <v>277</v>
      </c>
      <c r="BN155" s="28" t="s">
        <v>277</v>
      </c>
      <c r="BO155" s="28" t="s">
        <v>277</v>
      </c>
      <c r="BP155" s="8"/>
      <c r="BQ155" s="22" t="str">
        <f t="shared" si="234"/>
        <v/>
      </c>
      <c r="BR155" s="22" t="str">
        <f>BR154</f>
        <v/>
      </c>
      <c r="BS155" s="22" t="str">
        <f>IF(FV154=FALSE,C156,"")</f>
        <v/>
      </c>
      <c r="BT155" s="22" t="str">
        <f t="shared" si="238"/>
        <v/>
      </c>
      <c r="BU155" s="22" t="str">
        <f t="shared" si="235"/>
        <v/>
      </c>
      <c r="BV155" s="22" t="str">
        <f t="shared" si="236"/>
        <v/>
      </c>
      <c r="BW155" s="22" t="str">
        <f t="shared" si="175"/>
        <v/>
      </c>
      <c r="BX155" s="22" t="str">
        <f t="shared" si="229"/>
        <v/>
      </c>
      <c r="BY155" s="22" t="str">
        <f t="shared" si="176"/>
        <v/>
      </c>
      <c r="BZ155" s="22" t="str">
        <f t="shared" si="177"/>
        <v/>
      </c>
      <c r="CA155" s="18"/>
      <c r="CB155" s="3" t="str">
        <f>CB154</f>
        <v/>
      </c>
      <c r="CC155" s="3" t="str">
        <f>CC154</f>
        <v/>
      </c>
      <c r="CD155" s="3" t="str">
        <f>CD154</f>
        <v/>
      </c>
      <c r="CE155" s="3" t="str">
        <f>IF(ET155=1,EQ156,"")</f>
        <v/>
      </c>
      <c r="CF155" s="3" t="str">
        <f>IF(ET155=1,ER156,"")</f>
        <v/>
      </c>
      <c r="CG155" s="3" t="str">
        <f>IF(ET155=1,ES156,"")</f>
        <v/>
      </c>
      <c r="CH155" s="3" t="str">
        <f t="shared" si="178"/>
        <v/>
      </c>
      <c r="CI155" s="8"/>
      <c r="CJ155" s="3" t="str">
        <f>CJ154</f>
        <v/>
      </c>
      <c r="CK155" s="3" t="str">
        <f>CK154</f>
        <v/>
      </c>
      <c r="CL155" s="3" t="str">
        <f>IF(ET156=2,V156,"")</f>
        <v/>
      </c>
      <c r="CM155" s="3" t="str">
        <f>IF(ET156=2,W156,"")</f>
        <v/>
      </c>
      <c r="CN155" s="8"/>
      <c r="CO155" s="3" t="str">
        <f>CO154</f>
        <v/>
      </c>
      <c r="CP155" s="3" t="str">
        <f>CP154</f>
        <v/>
      </c>
      <c r="CQ155" s="3" t="str">
        <f>IF(ET155=3,AG156,"")</f>
        <v/>
      </c>
      <c r="CR155" s="3" t="str">
        <f>IF(ET155=3,AH156,"")</f>
        <v/>
      </c>
      <c r="CS155" s="8"/>
      <c r="CT155" s="3" t="str">
        <f>CT154</f>
        <v/>
      </c>
      <c r="CU155" s="3" t="str">
        <f>CU154</f>
        <v/>
      </c>
      <c r="CV155" s="3" t="str">
        <f>IF(ET155=4,AJ156,"")</f>
        <v/>
      </c>
      <c r="CW155" s="3" t="str">
        <f>IF(ET155=4,AK156,"")</f>
        <v/>
      </c>
      <c r="CX155" s="8"/>
      <c r="CY155" s="3" t="str">
        <f>CY154</f>
        <v/>
      </c>
      <c r="CZ155" s="3" t="str">
        <f>CZ154</f>
        <v/>
      </c>
      <c r="DA155" s="3" t="str">
        <f>DA154</f>
        <v/>
      </c>
      <c r="DB155" s="3" t="str">
        <f>IF(ET155=5,AM156,"")</f>
        <v/>
      </c>
      <c r="DC155" s="3" t="str">
        <f>IF(ET155=5,AN156,"")</f>
        <v/>
      </c>
      <c r="DD155" s="3" t="str">
        <f>IF(ET155=5,AO156,"")</f>
        <v/>
      </c>
      <c r="DE155" s="3" t="str">
        <f>DE154</f>
        <v/>
      </c>
      <c r="DF155" s="3" t="str">
        <f>DF154</f>
        <v/>
      </c>
      <c r="DG155" s="3" t="str">
        <f t="shared" si="179"/>
        <v/>
      </c>
      <c r="DH155" s="8"/>
      <c r="DI155" s="3" t="str">
        <f>DI154</f>
        <v/>
      </c>
      <c r="DJ155" s="3" t="str">
        <f>DJ154</f>
        <v/>
      </c>
      <c r="DK155" s="3" t="str">
        <f>DK154</f>
        <v/>
      </c>
      <c r="DL155" s="3" t="str">
        <f>DL154</f>
        <v/>
      </c>
      <c r="DM155" s="3" t="str">
        <f>IF(ET154=6,AS156,"")</f>
        <v/>
      </c>
      <c r="DN155" s="3" t="str">
        <f>IF(ET154=6,AT156,"")</f>
        <v/>
      </c>
      <c r="DO155" s="3" t="str">
        <f>IF(ET154=6,AU156,"")</f>
        <v/>
      </c>
      <c r="DP155" s="3" t="str">
        <f>IF(ET154=6,AV156,"")</f>
        <v/>
      </c>
      <c r="DQ155" s="3" t="str">
        <f>DQ154</f>
        <v/>
      </c>
      <c r="DR155" s="3" t="str">
        <f>DR154</f>
        <v/>
      </c>
      <c r="DS155" s="3" t="str">
        <f t="shared" si="180"/>
        <v/>
      </c>
      <c r="DT155" s="8"/>
      <c r="DU155" s="3" t="str">
        <f>DU154</f>
        <v/>
      </c>
      <c r="DV155" s="3" t="str">
        <f>DV154</f>
        <v/>
      </c>
      <c r="DW155" s="3" t="str">
        <f>DW154</f>
        <v/>
      </c>
      <c r="DX155" s="3" t="str">
        <f>DX154</f>
        <v/>
      </c>
      <c r="DY155" s="3" t="str">
        <f>IF(ET154=7,AZ156,"")</f>
        <v/>
      </c>
      <c r="DZ155" s="3" t="str">
        <f>IF(ET154=7,BA156,"")</f>
        <v/>
      </c>
      <c r="EA155" s="3" t="str">
        <f>IF(ET154=7,BB156,"")</f>
        <v/>
      </c>
      <c r="EB155" s="3" t="str">
        <f>IF(ET154=7,BC156,"")</f>
        <v/>
      </c>
      <c r="EC155" s="3" t="str">
        <f t="shared" si="181"/>
        <v/>
      </c>
      <c r="ED155" s="8"/>
      <c r="EE155" s="28" t="s">
        <v>277</v>
      </c>
      <c r="EF155" s="28" t="s">
        <v>277</v>
      </c>
      <c r="EG155" s="28" t="s">
        <v>277</v>
      </c>
      <c r="EH155" s="28" t="s">
        <v>277</v>
      </c>
      <c r="EI155" s="28" t="s">
        <v>277</v>
      </c>
      <c r="EJ155" s="28" t="s">
        <v>277</v>
      </c>
      <c r="EK155" s="28" t="s">
        <v>277</v>
      </c>
      <c r="EL155" s="28" t="s">
        <v>277</v>
      </c>
      <c r="EM155" s="28" t="s">
        <v>277</v>
      </c>
      <c r="EN155" s="28" t="s">
        <v>277</v>
      </c>
      <c r="EO155" s="8"/>
      <c r="EP155" s="9"/>
      <c r="EQ155" s="10" t="str">
        <f t="shared" si="182"/>
        <v/>
      </c>
      <c r="ER155" s="11" t="str">
        <f t="shared" si="183"/>
        <v/>
      </c>
      <c r="ES155" s="10" t="str">
        <f t="shared" si="184"/>
        <v/>
      </c>
      <c r="ET155" s="10">
        <f t="shared" si="185"/>
        <v>0</v>
      </c>
      <c r="EU155" s="13"/>
      <c r="EV155" s="12" t="b">
        <f t="shared" si="186"/>
        <v>1</v>
      </c>
      <c r="EW155" s="3" t="b">
        <f t="shared" si="187"/>
        <v>1</v>
      </c>
      <c r="EX155" s="3" t="b">
        <f t="shared" si="188"/>
        <v>1</v>
      </c>
      <c r="EY155" s="3" t="b">
        <f t="shared" si="189"/>
        <v>1</v>
      </c>
      <c r="EZ155" s="3">
        <f t="shared" si="190"/>
        <v>0</v>
      </c>
      <c r="FA155" s="3">
        <f t="shared" si="191"/>
        <v>0</v>
      </c>
      <c r="FB155" s="3">
        <f t="shared" si="192"/>
        <v>0</v>
      </c>
      <c r="FC155" s="3">
        <f t="shared" si="193"/>
        <v>0</v>
      </c>
      <c r="FD155" s="3">
        <f t="shared" si="194"/>
        <v>0</v>
      </c>
      <c r="FE155" s="3" t="e">
        <f t="shared" si="195"/>
        <v>#VALUE!</v>
      </c>
      <c r="FF155" s="3">
        <f t="shared" si="196"/>
        <v>0</v>
      </c>
      <c r="FG155" s="3">
        <f t="shared" si="197"/>
        <v>0</v>
      </c>
      <c r="FH155" s="3" t="e">
        <f t="shared" si="198"/>
        <v>#VALUE!</v>
      </c>
      <c r="FI155" s="3" t="b">
        <f t="shared" si="199"/>
        <v>1</v>
      </c>
      <c r="FJ155" s="3" t="b">
        <f t="shared" si="200"/>
        <v>1</v>
      </c>
      <c r="FK155" s="3" t="b">
        <f t="shared" si="201"/>
        <v>1</v>
      </c>
      <c r="FL155" s="3" t="b">
        <f t="shared" si="202"/>
        <v>1</v>
      </c>
      <c r="FM155" s="3" t="b">
        <f t="shared" si="203"/>
        <v>1</v>
      </c>
      <c r="FN155" s="3" t="b">
        <f t="shared" si="204"/>
        <v>1</v>
      </c>
      <c r="FO155" s="3">
        <f t="shared" si="205"/>
        <v>0</v>
      </c>
      <c r="FP155" s="3">
        <f t="shared" si="206"/>
        <v>0</v>
      </c>
      <c r="FQ155" s="3">
        <f t="shared" si="207"/>
        <v>0</v>
      </c>
      <c r="FR155" s="3">
        <f t="shared" si="208"/>
        <v>0</v>
      </c>
      <c r="FS155" s="3">
        <f t="shared" si="209"/>
        <v>0</v>
      </c>
      <c r="FT155" s="3">
        <f t="shared" si="210"/>
        <v>0</v>
      </c>
      <c r="FU155" s="3">
        <f t="shared" si="211"/>
        <v>0</v>
      </c>
      <c r="FV155" s="21" t="b">
        <f t="shared" si="237"/>
        <v>1</v>
      </c>
      <c r="FW155" s="24">
        <f t="shared" si="212"/>
        <v>1</v>
      </c>
      <c r="FX155" s="24">
        <f t="shared" si="213"/>
        <v>0</v>
      </c>
      <c r="FY155" s="25" t="e">
        <f t="shared" si="214"/>
        <v>#VALUE!</v>
      </c>
      <c r="FZ155" s="24" t="e">
        <f t="shared" si="215"/>
        <v>#VALUE!</v>
      </c>
      <c r="GA155" s="24" t="e">
        <f t="shared" si="216"/>
        <v>#VALUE!</v>
      </c>
      <c r="GB155" s="24">
        <f t="shared" si="230"/>
        <v>1</v>
      </c>
      <c r="GC155" s="24" t="e">
        <f t="shared" si="231"/>
        <v>#VALUE!</v>
      </c>
      <c r="GD155" s="24" t="e">
        <f t="shared" si="232"/>
        <v>#VALUE!</v>
      </c>
      <c r="GE155" s="24" t="e">
        <f t="shared" si="233"/>
        <v>#VALUE!</v>
      </c>
      <c r="GF155" s="24">
        <f t="shared" si="217"/>
        <v>0</v>
      </c>
      <c r="GG155" s="24">
        <f t="shared" si="218"/>
        <v>0</v>
      </c>
      <c r="GH155" s="24">
        <f t="shared" si="219"/>
        <v>0</v>
      </c>
      <c r="GI155" s="24">
        <f t="shared" si="220"/>
        <v>0</v>
      </c>
      <c r="GJ155" s="24">
        <f t="shared" si="221"/>
        <v>2</v>
      </c>
      <c r="GK155" s="24">
        <f t="shared" si="222"/>
        <v>2</v>
      </c>
      <c r="GL155" s="24">
        <f t="shared" si="223"/>
        <v>2</v>
      </c>
      <c r="GM155" s="31">
        <f t="shared" si="224"/>
        <v>2</v>
      </c>
      <c r="GN155" s="13"/>
    </row>
    <row r="156" spans="1:196">
      <c r="A156" s="54"/>
      <c r="B156" s="54"/>
      <c r="C156" s="54"/>
      <c r="D156" s="54"/>
      <c r="E156" s="54"/>
      <c r="F156" s="54"/>
      <c r="G156" s="54"/>
      <c r="H156" s="54"/>
      <c r="I156" s="54"/>
      <c r="J156" s="54"/>
      <c r="K156" s="54"/>
      <c r="L156" s="54"/>
      <c r="M156" s="56"/>
      <c r="N156" s="54"/>
      <c r="O156" s="54"/>
      <c r="P156" s="54"/>
      <c r="Q156" s="56"/>
      <c r="R156" s="54"/>
      <c r="S156" s="54"/>
      <c r="T156" s="54"/>
      <c r="U156" s="56"/>
      <c r="V156" s="54"/>
      <c r="W156" s="54"/>
      <c r="X156" s="56"/>
      <c r="Y156" s="54"/>
      <c r="Z156" s="54"/>
      <c r="AA156" s="54"/>
      <c r="AB156" s="56"/>
      <c r="AC156" s="54"/>
      <c r="AD156" s="54"/>
      <c r="AE156" s="54"/>
      <c r="AF156" s="56"/>
      <c r="AG156" s="54"/>
      <c r="AH156" s="54"/>
      <c r="AI156" s="56"/>
      <c r="AJ156" s="54"/>
      <c r="AK156" s="54"/>
      <c r="AL156" s="56"/>
      <c r="AM156" s="54"/>
      <c r="AN156" s="54"/>
      <c r="AO156" s="54"/>
      <c r="AP156" s="54"/>
      <c r="AQ156" s="54"/>
      <c r="AR156" s="56"/>
      <c r="AS156" s="54"/>
      <c r="AT156" s="54"/>
      <c r="AU156" s="54"/>
      <c r="AV156" s="54"/>
      <c r="AW156" s="54"/>
      <c r="AX156" s="54"/>
      <c r="AY156" s="56"/>
      <c r="AZ156" s="54"/>
      <c r="BA156" s="54"/>
      <c r="BB156" s="54"/>
      <c r="BC156" s="100"/>
      <c r="BD156" s="8"/>
      <c r="BE156" s="8"/>
      <c r="BF156" s="28" t="s">
        <v>277</v>
      </c>
      <c r="BG156" s="28" t="s">
        <v>277</v>
      </c>
      <c r="BH156" s="28" t="s">
        <v>277</v>
      </c>
      <c r="BI156" s="28" t="s">
        <v>277</v>
      </c>
      <c r="BJ156" s="28" t="s">
        <v>277</v>
      </c>
      <c r="BK156" s="28" t="s">
        <v>277</v>
      </c>
      <c r="BL156" s="28" t="s">
        <v>277</v>
      </c>
      <c r="BM156" s="28" t="s">
        <v>277</v>
      </c>
      <c r="BN156" s="28" t="s">
        <v>277</v>
      </c>
      <c r="BO156" s="28" t="s">
        <v>277</v>
      </c>
      <c r="BP156" s="8"/>
      <c r="BQ156" s="22" t="str">
        <f t="shared" si="234"/>
        <v/>
      </c>
      <c r="BR156" s="22" t="str">
        <f>IF(FV154=FALSE,C155,"")</f>
        <v/>
      </c>
      <c r="BS156" s="22" t="str">
        <f>BS155</f>
        <v/>
      </c>
      <c r="BT156" s="22" t="str">
        <f t="shared" si="238"/>
        <v/>
      </c>
      <c r="BU156" s="22" t="str">
        <f t="shared" si="235"/>
        <v/>
      </c>
      <c r="BV156" s="22" t="str">
        <f t="shared" si="236"/>
        <v/>
      </c>
      <c r="BW156" s="22" t="str">
        <f t="shared" si="175"/>
        <v/>
      </c>
      <c r="BX156" s="22" t="str">
        <f t="shared" si="229"/>
        <v/>
      </c>
      <c r="BY156" s="22" t="str">
        <f t="shared" si="176"/>
        <v/>
      </c>
      <c r="BZ156" s="22" t="str">
        <f t="shared" si="177"/>
        <v/>
      </c>
      <c r="CA156" s="18"/>
      <c r="CB156" s="3" t="str">
        <f>IF(ET154=1, EQ155,"")</f>
        <v/>
      </c>
      <c r="CC156" s="3" t="str">
        <f>IF(ET154=1, ER155,"")</f>
        <v/>
      </c>
      <c r="CD156" s="3" t="str">
        <f>IF(ET154=1, ES155,"")</f>
        <v/>
      </c>
      <c r="CE156" s="3" t="str">
        <f>CE155</f>
        <v/>
      </c>
      <c r="CF156" s="3" t="str">
        <f>CF155</f>
        <v/>
      </c>
      <c r="CG156" s="3" t="str">
        <f>CG155</f>
        <v/>
      </c>
      <c r="CH156" s="3" t="str">
        <f t="shared" si="178"/>
        <v/>
      </c>
      <c r="CI156" s="8"/>
      <c r="CJ156" s="3" t="str">
        <f>IF(ET156=2,V155,"")</f>
        <v/>
      </c>
      <c r="CK156" s="3" t="str">
        <f>IF(ET156=2,W155,"")</f>
        <v/>
      </c>
      <c r="CL156" s="3" t="str">
        <f>CL155</f>
        <v/>
      </c>
      <c r="CM156" s="3" t="str">
        <f>CM155</f>
        <v/>
      </c>
      <c r="CN156" s="8"/>
      <c r="CO156" s="3" t="str">
        <f>IF(ET156=3,AG155,"")</f>
        <v/>
      </c>
      <c r="CP156" s="3" t="str">
        <f>IF(ET156=3,AH155,"")</f>
        <v/>
      </c>
      <c r="CQ156" s="3" t="str">
        <f>CQ155</f>
        <v/>
      </c>
      <c r="CR156" s="3" t="str">
        <f>CR155</f>
        <v/>
      </c>
      <c r="CS156" s="8"/>
      <c r="CT156" s="3" t="str">
        <f>IF(ET156=4,AJ155,"")</f>
        <v/>
      </c>
      <c r="CU156" s="3" t="str">
        <f>IF(ET156=4,AK155,"")</f>
        <v/>
      </c>
      <c r="CV156" s="3" t="str">
        <f>CV155</f>
        <v/>
      </c>
      <c r="CW156" s="3" t="str">
        <f>CW155</f>
        <v/>
      </c>
      <c r="CX156" s="8"/>
      <c r="CY156" s="3" t="str">
        <f>IF(ET156=5,AM155,"")</f>
        <v/>
      </c>
      <c r="CZ156" s="3" t="str">
        <f>IF(ET156=5,AN155,"")</f>
        <v/>
      </c>
      <c r="DA156" s="3" t="str">
        <f>IF(ET156=5,AO155,"")</f>
        <v/>
      </c>
      <c r="DB156" s="3" t="str">
        <f>DB155</f>
        <v/>
      </c>
      <c r="DC156" s="3" t="str">
        <f>DC155</f>
        <v/>
      </c>
      <c r="DD156" s="3" t="str">
        <f>DD155</f>
        <v/>
      </c>
      <c r="DE156" s="3" t="str">
        <f>DE155</f>
        <v/>
      </c>
      <c r="DF156" s="3" t="str">
        <f>DF155</f>
        <v/>
      </c>
      <c r="DG156" s="3" t="str">
        <f t="shared" si="179"/>
        <v/>
      </c>
      <c r="DH156" s="8"/>
      <c r="DI156" s="3" t="str">
        <f>IF(ET154=6,AS155,"")</f>
        <v/>
      </c>
      <c r="DJ156" s="3" t="str">
        <f>IF(ET154=6,AT155,"")</f>
        <v/>
      </c>
      <c r="DK156" s="3" t="str">
        <f>IF(ET154=6,AU155,"")</f>
        <v/>
      </c>
      <c r="DL156" s="3" t="str">
        <f>IF(ET154=6,AV155,"")</f>
        <v/>
      </c>
      <c r="DM156" s="3" t="str">
        <f>DM155</f>
        <v/>
      </c>
      <c r="DN156" s="3" t="str">
        <f>DN155</f>
        <v/>
      </c>
      <c r="DO156" s="3" t="str">
        <f>DO155</f>
        <v/>
      </c>
      <c r="DP156" s="3" t="str">
        <f>DP155</f>
        <v/>
      </c>
      <c r="DQ156" s="3" t="str">
        <f>DQ155</f>
        <v/>
      </c>
      <c r="DR156" s="3" t="str">
        <f>DR155</f>
        <v/>
      </c>
      <c r="DS156" s="3" t="str">
        <f t="shared" si="180"/>
        <v/>
      </c>
      <c r="DT156" s="8"/>
      <c r="DU156" s="3" t="str">
        <f>IF(ET154=7,AZ155,"")</f>
        <v/>
      </c>
      <c r="DV156" s="3" t="str">
        <f>IF(ET154=7,BA155,"")</f>
        <v/>
      </c>
      <c r="DW156" s="3" t="str">
        <f>IF(ET154=7,BB155,"")</f>
        <v/>
      </c>
      <c r="DX156" s="3" t="str">
        <f>IF(ET154=7,BC155,"")</f>
        <v/>
      </c>
      <c r="DY156" s="3" t="str">
        <f>DY155</f>
        <v/>
      </c>
      <c r="DZ156" s="3" t="str">
        <f>DZ155</f>
        <v/>
      </c>
      <c r="EA156" s="3" t="str">
        <f>EA155</f>
        <v/>
      </c>
      <c r="EB156" s="3" t="str">
        <f>EB155</f>
        <v/>
      </c>
      <c r="EC156" s="3" t="str">
        <f t="shared" si="181"/>
        <v/>
      </c>
      <c r="ED156" s="8"/>
      <c r="EE156" s="28" t="s">
        <v>277</v>
      </c>
      <c r="EF156" s="28" t="s">
        <v>277</v>
      </c>
      <c r="EG156" s="28" t="s">
        <v>277</v>
      </c>
      <c r="EH156" s="28" t="s">
        <v>277</v>
      </c>
      <c r="EI156" s="28" t="s">
        <v>277</v>
      </c>
      <c r="EJ156" s="28" t="s">
        <v>277</v>
      </c>
      <c r="EK156" s="28" t="s">
        <v>277</v>
      </c>
      <c r="EL156" s="28" t="s">
        <v>277</v>
      </c>
      <c r="EM156" s="28" t="s">
        <v>277</v>
      </c>
      <c r="EN156" s="28" t="s">
        <v>277</v>
      </c>
      <c r="EO156" s="8"/>
      <c r="EP156" s="9"/>
      <c r="EQ156" s="10" t="str">
        <f t="shared" si="182"/>
        <v/>
      </c>
      <c r="ER156" s="11" t="str">
        <f t="shared" si="183"/>
        <v/>
      </c>
      <c r="ES156" s="10" t="str">
        <f t="shared" si="184"/>
        <v/>
      </c>
      <c r="ET156" s="10">
        <f t="shared" si="185"/>
        <v>0</v>
      </c>
      <c r="EU156" s="13"/>
      <c r="EV156" s="12" t="b">
        <f t="shared" si="186"/>
        <v>1</v>
      </c>
      <c r="EW156" s="3" t="b">
        <f t="shared" si="187"/>
        <v>1</v>
      </c>
      <c r="EX156" s="3" t="b">
        <f t="shared" si="188"/>
        <v>1</v>
      </c>
      <c r="EY156" s="3" t="b">
        <f t="shared" si="189"/>
        <v>1</v>
      </c>
      <c r="EZ156" s="3">
        <f t="shared" si="190"/>
        <v>0</v>
      </c>
      <c r="FA156" s="3">
        <f t="shared" si="191"/>
        <v>0</v>
      </c>
      <c r="FB156" s="3">
        <f t="shared" si="192"/>
        <v>0</v>
      </c>
      <c r="FC156" s="3">
        <f t="shared" si="193"/>
        <v>0</v>
      </c>
      <c r="FD156" s="3">
        <f t="shared" si="194"/>
        <v>0</v>
      </c>
      <c r="FE156" s="3" t="e">
        <f t="shared" si="195"/>
        <v>#VALUE!</v>
      </c>
      <c r="FF156" s="3">
        <f t="shared" si="196"/>
        <v>0</v>
      </c>
      <c r="FG156" s="3">
        <f t="shared" si="197"/>
        <v>0</v>
      </c>
      <c r="FH156" s="3" t="e">
        <f t="shared" si="198"/>
        <v>#VALUE!</v>
      </c>
      <c r="FI156" s="3" t="b">
        <f t="shared" si="199"/>
        <v>1</v>
      </c>
      <c r="FJ156" s="3" t="b">
        <f t="shared" si="200"/>
        <v>1</v>
      </c>
      <c r="FK156" s="3" t="b">
        <f t="shared" si="201"/>
        <v>1</v>
      </c>
      <c r="FL156" s="3" t="b">
        <f t="shared" si="202"/>
        <v>1</v>
      </c>
      <c r="FM156" s="3" t="b">
        <f t="shared" si="203"/>
        <v>1</v>
      </c>
      <c r="FN156" s="3" t="b">
        <f t="shared" si="204"/>
        <v>1</v>
      </c>
      <c r="FO156" s="3">
        <f t="shared" si="205"/>
        <v>0</v>
      </c>
      <c r="FP156" s="3">
        <f t="shared" si="206"/>
        <v>0</v>
      </c>
      <c r="FQ156" s="3">
        <f t="shared" si="207"/>
        <v>0</v>
      </c>
      <c r="FR156" s="3">
        <f t="shared" si="208"/>
        <v>0</v>
      </c>
      <c r="FS156" s="3">
        <f t="shared" si="209"/>
        <v>0</v>
      </c>
      <c r="FT156" s="3">
        <f t="shared" si="210"/>
        <v>0</v>
      </c>
      <c r="FU156" s="3">
        <f t="shared" si="211"/>
        <v>0</v>
      </c>
      <c r="FV156" s="21" t="b">
        <f t="shared" si="237"/>
        <v>1</v>
      </c>
      <c r="FW156" s="24">
        <f t="shared" si="212"/>
        <v>1</v>
      </c>
      <c r="FX156" s="24">
        <f t="shared" si="213"/>
        <v>0</v>
      </c>
      <c r="FY156" s="25" t="e">
        <f t="shared" si="214"/>
        <v>#VALUE!</v>
      </c>
      <c r="FZ156" s="24" t="e">
        <f t="shared" si="215"/>
        <v>#VALUE!</v>
      </c>
      <c r="GA156" s="24" t="e">
        <f t="shared" si="216"/>
        <v>#VALUE!</v>
      </c>
      <c r="GB156" s="24">
        <f t="shared" si="230"/>
        <v>1</v>
      </c>
      <c r="GC156" s="24" t="e">
        <f t="shared" si="231"/>
        <v>#VALUE!</v>
      </c>
      <c r="GD156" s="24" t="e">
        <f t="shared" si="232"/>
        <v>#VALUE!</v>
      </c>
      <c r="GE156" s="24" t="e">
        <f t="shared" si="233"/>
        <v>#VALUE!</v>
      </c>
      <c r="GF156" s="24">
        <f t="shared" si="217"/>
        <v>0</v>
      </c>
      <c r="GG156" s="24">
        <f t="shared" si="218"/>
        <v>0</v>
      </c>
      <c r="GH156" s="24">
        <f t="shared" si="219"/>
        <v>0</v>
      </c>
      <c r="GI156" s="24">
        <f t="shared" si="220"/>
        <v>0</v>
      </c>
      <c r="GJ156" s="24">
        <f t="shared" si="221"/>
        <v>2</v>
      </c>
      <c r="GK156" s="24">
        <f t="shared" si="222"/>
        <v>2</v>
      </c>
      <c r="GL156" s="24">
        <f t="shared" si="223"/>
        <v>2</v>
      </c>
      <c r="GM156" s="31">
        <f t="shared" si="224"/>
        <v>2</v>
      </c>
      <c r="GN156" s="13"/>
    </row>
    <row r="157" spans="1:196">
      <c r="A157" s="54"/>
      <c r="B157" s="54"/>
      <c r="C157" s="54"/>
      <c r="D157" s="54"/>
      <c r="E157" s="54"/>
      <c r="F157" s="54"/>
      <c r="G157" s="54"/>
      <c r="H157" s="54"/>
      <c r="I157" s="54"/>
      <c r="J157" s="54"/>
      <c r="K157" s="54"/>
      <c r="L157" s="54"/>
      <c r="M157" s="56"/>
      <c r="N157" s="54"/>
      <c r="O157" s="54"/>
      <c r="P157" s="54"/>
      <c r="Q157" s="56"/>
      <c r="R157" s="54"/>
      <c r="S157" s="54"/>
      <c r="T157" s="54"/>
      <c r="U157" s="56"/>
      <c r="V157" s="54"/>
      <c r="W157" s="54"/>
      <c r="X157" s="56"/>
      <c r="Y157" s="54"/>
      <c r="Z157" s="54"/>
      <c r="AA157" s="54"/>
      <c r="AB157" s="56"/>
      <c r="AC157" s="54"/>
      <c r="AD157" s="54"/>
      <c r="AE157" s="54"/>
      <c r="AF157" s="56"/>
      <c r="AG157" s="54"/>
      <c r="AH157" s="54"/>
      <c r="AI157" s="56"/>
      <c r="AJ157" s="54"/>
      <c r="AK157" s="54"/>
      <c r="AL157" s="56"/>
      <c r="AM157" s="54"/>
      <c r="AN157" s="54"/>
      <c r="AO157" s="54"/>
      <c r="AP157" s="54"/>
      <c r="AQ157" s="54"/>
      <c r="AR157" s="56"/>
      <c r="AS157" s="54"/>
      <c r="AT157" s="54"/>
      <c r="AU157" s="54"/>
      <c r="AV157" s="54"/>
      <c r="AW157" s="54"/>
      <c r="AX157" s="54"/>
      <c r="AY157" s="56"/>
      <c r="AZ157" s="54"/>
      <c r="BA157" s="54"/>
      <c r="BB157" s="54"/>
      <c r="BC157" s="100"/>
      <c r="BD157" s="8"/>
      <c r="BE157" s="8"/>
      <c r="BF157" s="28" t="s">
        <v>277</v>
      </c>
      <c r="BG157" s="28" t="s">
        <v>277</v>
      </c>
      <c r="BH157" s="28" t="s">
        <v>277</v>
      </c>
      <c r="BI157" s="28" t="s">
        <v>277</v>
      </c>
      <c r="BJ157" s="28" t="s">
        <v>277</v>
      </c>
      <c r="BK157" s="28" t="s">
        <v>277</v>
      </c>
      <c r="BL157" s="28" t="s">
        <v>277</v>
      </c>
      <c r="BM157" s="28" t="s">
        <v>277</v>
      </c>
      <c r="BN157" s="28" t="s">
        <v>277</v>
      </c>
      <c r="BO157" s="28" t="s">
        <v>277</v>
      </c>
      <c r="BP157" s="8"/>
      <c r="BQ157" s="22" t="str">
        <f t="shared" si="234"/>
        <v/>
      </c>
      <c r="BR157" s="22" t="str">
        <f>IF(FV157=FALSE,C157,"")</f>
        <v/>
      </c>
      <c r="BS157" s="22" t="str">
        <f>BR159</f>
        <v/>
      </c>
      <c r="BT157" s="22" t="str">
        <f t="shared" si="238"/>
        <v/>
      </c>
      <c r="BU157" s="22" t="str">
        <f t="shared" si="235"/>
        <v/>
      </c>
      <c r="BV157" s="22" t="str">
        <f t="shared" si="236"/>
        <v/>
      </c>
      <c r="BW157" s="22" t="str">
        <f t="shared" si="175"/>
        <v/>
      </c>
      <c r="BX157" s="22" t="str">
        <f t="shared" si="229"/>
        <v/>
      </c>
      <c r="BY157" s="22" t="str">
        <f t="shared" si="176"/>
        <v/>
      </c>
      <c r="BZ157" s="22" t="str">
        <f t="shared" si="177"/>
        <v/>
      </c>
      <c r="CA157" s="18"/>
      <c r="CB157" s="3" t="str">
        <f>IF(ET157=1, EQ157,"")</f>
        <v/>
      </c>
      <c r="CC157" s="3" t="str">
        <f>IF(ET157=1, ER157,"")</f>
        <v/>
      </c>
      <c r="CD157" s="3" t="str">
        <f>IF(ET157=1, ES157,"")</f>
        <v/>
      </c>
      <c r="CE157" s="3" t="str">
        <f>CB159</f>
        <v/>
      </c>
      <c r="CF157" s="3" t="str">
        <f>CC159</f>
        <v/>
      </c>
      <c r="CG157" s="3" t="str">
        <f>CD159</f>
        <v/>
      </c>
      <c r="CH157" s="3" t="str">
        <f t="shared" si="178"/>
        <v/>
      </c>
      <c r="CI157" s="8"/>
      <c r="CJ157" s="3" t="str">
        <f>IF(ET157=2,V157,"")</f>
        <v/>
      </c>
      <c r="CK157" s="3" t="str">
        <f>IF(ET157=2,W157,"")</f>
        <v/>
      </c>
      <c r="CL157" s="3" t="str">
        <f>CJ159</f>
        <v/>
      </c>
      <c r="CM157" s="3" t="str">
        <f>CK159</f>
        <v/>
      </c>
      <c r="CN157" s="8"/>
      <c r="CO157" s="3" t="str">
        <f>IF(ET157=3,AG157,"")</f>
        <v/>
      </c>
      <c r="CP157" s="3" t="str">
        <f>IF(ET157=3,AH157,"")</f>
        <v/>
      </c>
      <c r="CQ157" s="3" t="str">
        <f>CO159</f>
        <v/>
      </c>
      <c r="CR157" s="3" t="str">
        <f>CP159</f>
        <v/>
      </c>
      <c r="CS157" s="8"/>
      <c r="CT157" s="3" t="str">
        <f>IF(ET157=4,AJ157,"")</f>
        <v/>
      </c>
      <c r="CU157" s="3" t="str">
        <f>IF(ET157=4,AK157,"")</f>
        <v/>
      </c>
      <c r="CV157" s="3" t="str">
        <f>CT159</f>
        <v/>
      </c>
      <c r="CW157" s="3" t="str">
        <f>CU159</f>
        <v/>
      </c>
      <c r="CX157" s="8"/>
      <c r="CY157" s="3" t="str">
        <f>IF(ET157=5,AM157,"")</f>
        <v/>
      </c>
      <c r="CZ157" s="3" t="str">
        <f>IF(ET157=5,AN157,"")</f>
        <v/>
      </c>
      <c r="DA157" s="3" t="str">
        <f>IF(ET157=5,AO157,"")</f>
        <v/>
      </c>
      <c r="DB157" s="3" t="str">
        <f>CY159</f>
        <v/>
      </c>
      <c r="DC157" s="3" t="str">
        <f>CZ159</f>
        <v/>
      </c>
      <c r="DD157" s="3" t="str">
        <f>DA159</f>
        <v/>
      </c>
      <c r="DE157" s="3" t="str">
        <f>IF(ET157=5,AP157,"")</f>
        <v/>
      </c>
      <c r="DF157" s="3" t="str">
        <f>IF(ET157=5,AQ157,"")</f>
        <v/>
      </c>
      <c r="DG157" s="3" t="str">
        <f t="shared" si="179"/>
        <v/>
      </c>
      <c r="DH157" s="8"/>
      <c r="DI157" s="3" t="str">
        <f>IF(ET157=6,AS157,"")</f>
        <v/>
      </c>
      <c r="DJ157" s="3" t="str">
        <f>IF(ET157=6,AT157,"")</f>
        <v/>
      </c>
      <c r="DK157" s="3" t="str">
        <f>IF(ET157=6,AU157,"")</f>
        <v/>
      </c>
      <c r="DL157" s="3" t="str">
        <f>IF(ET157=6,AV157,"")</f>
        <v/>
      </c>
      <c r="DM157" s="3" t="str">
        <f>DI159</f>
        <v/>
      </c>
      <c r="DN157" s="3" t="str">
        <f>DJ159</f>
        <v/>
      </c>
      <c r="DO157" s="3" t="str">
        <f>DK159</f>
        <v/>
      </c>
      <c r="DP157" s="3" t="str">
        <f>DL159</f>
        <v/>
      </c>
      <c r="DQ157" s="3" t="str">
        <f>IF(ET157=6,AW157,"")</f>
        <v/>
      </c>
      <c r="DR157" s="3" t="str">
        <f>IF(ET157=6,AX157,"")</f>
        <v/>
      </c>
      <c r="DS157" s="3" t="str">
        <f t="shared" si="180"/>
        <v/>
      </c>
      <c r="DT157" s="8"/>
      <c r="DU157" s="3" t="str">
        <f>IF(ET157=7,AZ157,"")</f>
        <v/>
      </c>
      <c r="DV157" s="3" t="str">
        <f>IF(ET157=7,BA157,"")</f>
        <v/>
      </c>
      <c r="DW157" s="3" t="str">
        <f>IF(ET157=7,BB157,"")</f>
        <v/>
      </c>
      <c r="DX157" s="3" t="str">
        <f>IF(ET157=7,BC157,"")</f>
        <v/>
      </c>
      <c r="DY157" s="3" t="str">
        <f>DU159</f>
        <v/>
      </c>
      <c r="DZ157" s="3" t="str">
        <f>DV159</f>
        <v/>
      </c>
      <c r="EA157" s="3" t="str">
        <f>DW159</f>
        <v/>
      </c>
      <c r="EB157" s="3" t="str">
        <f>DX159</f>
        <v/>
      </c>
      <c r="EC157" s="3" t="str">
        <f t="shared" si="181"/>
        <v/>
      </c>
      <c r="ED157" s="8"/>
      <c r="EE157" s="28" t="s">
        <v>277</v>
      </c>
      <c r="EF157" s="28" t="s">
        <v>277</v>
      </c>
      <c r="EG157" s="28" t="s">
        <v>277</v>
      </c>
      <c r="EH157" s="28" t="s">
        <v>277</v>
      </c>
      <c r="EI157" s="28" t="s">
        <v>277</v>
      </c>
      <c r="EJ157" s="28" t="s">
        <v>277</v>
      </c>
      <c r="EK157" s="28" t="s">
        <v>277</v>
      </c>
      <c r="EL157" s="28" t="s">
        <v>277</v>
      </c>
      <c r="EM157" s="28" t="s">
        <v>277</v>
      </c>
      <c r="EN157" s="28" t="s">
        <v>277</v>
      </c>
      <c r="EO157" s="8"/>
      <c r="EP157" s="9"/>
      <c r="EQ157" s="10" t="str">
        <f t="shared" si="182"/>
        <v/>
      </c>
      <c r="ER157" s="11" t="str">
        <f t="shared" si="183"/>
        <v/>
      </c>
      <c r="ES157" s="10" t="str">
        <f t="shared" si="184"/>
        <v/>
      </c>
      <c r="ET157" s="10">
        <f t="shared" si="185"/>
        <v>0</v>
      </c>
      <c r="EU157" s="13"/>
      <c r="EV157" s="12" t="b">
        <f t="shared" si="186"/>
        <v>1</v>
      </c>
      <c r="EW157" s="3" t="b">
        <f t="shared" si="187"/>
        <v>1</v>
      </c>
      <c r="EX157" s="3" t="b">
        <f t="shared" si="188"/>
        <v>1</v>
      </c>
      <c r="EY157" s="3" t="b">
        <f t="shared" si="189"/>
        <v>1</v>
      </c>
      <c r="EZ157" s="3">
        <f t="shared" si="190"/>
        <v>0</v>
      </c>
      <c r="FA157" s="3">
        <f t="shared" si="191"/>
        <v>0</v>
      </c>
      <c r="FB157" s="3">
        <f t="shared" si="192"/>
        <v>0</v>
      </c>
      <c r="FC157" s="3">
        <f t="shared" si="193"/>
        <v>0</v>
      </c>
      <c r="FD157" s="3">
        <f t="shared" si="194"/>
        <v>0</v>
      </c>
      <c r="FE157" s="3" t="e">
        <f t="shared" si="195"/>
        <v>#VALUE!</v>
      </c>
      <c r="FF157" s="3">
        <f t="shared" si="196"/>
        <v>0</v>
      </c>
      <c r="FG157" s="3">
        <f t="shared" si="197"/>
        <v>0</v>
      </c>
      <c r="FH157" s="3" t="e">
        <f t="shared" si="198"/>
        <v>#VALUE!</v>
      </c>
      <c r="FI157" s="3" t="b">
        <f t="shared" si="199"/>
        <v>1</v>
      </c>
      <c r="FJ157" s="3" t="b">
        <f t="shared" si="200"/>
        <v>1</v>
      </c>
      <c r="FK157" s="3" t="b">
        <f t="shared" si="201"/>
        <v>1</v>
      </c>
      <c r="FL157" s="3" t="b">
        <f t="shared" si="202"/>
        <v>1</v>
      </c>
      <c r="FM157" s="3" t="b">
        <f t="shared" si="203"/>
        <v>1</v>
      </c>
      <c r="FN157" s="3" t="b">
        <f t="shared" si="204"/>
        <v>1</v>
      </c>
      <c r="FO157" s="3">
        <f t="shared" si="205"/>
        <v>0</v>
      </c>
      <c r="FP157" s="3">
        <f t="shared" si="206"/>
        <v>0</v>
      </c>
      <c r="FQ157" s="3">
        <f t="shared" si="207"/>
        <v>0</v>
      </c>
      <c r="FR157" s="3">
        <f t="shared" si="208"/>
        <v>0</v>
      </c>
      <c r="FS157" s="3">
        <f t="shared" si="209"/>
        <v>0</v>
      </c>
      <c r="FT157" s="3">
        <f t="shared" si="210"/>
        <v>0</v>
      </c>
      <c r="FU157" s="3">
        <f t="shared" si="211"/>
        <v>0</v>
      </c>
      <c r="FV157" s="21" t="b">
        <f t="shared" si="237"/>
        <v>1</v>
      </c>
      <c r="FW157" s="24">
        <f t="shared" si="212"/>
        <v>1</v>
      </c>
      <c r="FX157" s="24">
        <f t="shared" si="213"/>
        <v>0</v>
      </c>
      <c r="FY157" s="25" t="e">
        <f t="shared" si="214"/>
        <v>#VALUE!</v>
      </c>
      <c r="FZ157" s="24" t="e">
        <f t="shared" si="215"/>
        <v>#VALUE!</v>
      </c>
      <c r="GA157" s="24" t="e">
        <f t="shared" si="216"/>
        <v>#VALUE!</v>
      </c>
      <c r="GB157" s="24">
        <f t="shared" si="230"/>
        <v>1</v>
      </c>
      <c r="GC157" s="24" t="e">
        <f t="shared" si="231"/>
        <v>#VALUE!</v>
      </c>
      <c r="GD157" s="24" t="e">
        <f t="shared" si="232"/>
        <v>#VALUE!</v>
      </c>
      <c r="GE157" s="24" t="e">
        <f t="shared" si="233"/>
        <v>#VALUE!</v>
      </c>
      <c r="GF157" s="24">
        <f t="shared" si="217"/>
        <v>0</v>
      </c>
      <c r="GG157" s="24">
        <f t="shared" si="218"/>
        <v>0</v>
      </c>
      <c r="GH157" s="24">
        <f t="shared" si="219"/>
        <v>0</v>
      </c>
      <c r="GI157" s="24">
        <f t="shared" si="220"/>
        <v>0</v>
      </c>
      <c r="GJ157" s="24">
        <f t="shared" si="221"/>
        <v>2</v>
      </c>
      <c r="GK157" s="24">
        <f t="shared" si="222"/>
        <v>2</v>
      </c>
      <c r="GL157" s="24">
        <f t="shared" si="223"/>
        <v>2</v>
      </c>
      <c r="GM157" s="31">
        <f t="shared" si="224"/>
        <v>2</v>
      </c>
      <c r="GN157" s="13"/>
    </row>
    <row r="158" spans="1:196">
      <c r="A158" s="54"/>
      <c r="B158" s="54"/>
      <c r="C158" s="54"/>
      <c r="D158" s="54"/>
      <c r="E158" s="54"/>
      <c r="F158" s="54"/>
      <c r="G158" s="54"/>
      <c r="H158" s="54"/>
      <c r="I158" s="54"/>
      <c r="J158" s="54"/>
      <c r="K158" s="54"/>
      <c r="L158" s="54"/>
      <c r="M158" s="56"/>
      <c r="N158" s="54"/>
      <c r="O158" s="54"/>
      <c r="P158" s="54"/>
      <c r="Q158" s="56"/>
      <c r="R158" s="54"/>
      <c r="S158" s="54"/>
      <c r="T158" s="54"/>
      <c r="U158" s="56"/>
      <c r="V158" s="54"/>
      <c r="W158" s="54"/>
      <c r="X158" s="56"/>
      <c r="Y158" s="54"/>
      <c r="Z158" s="54"/>
      <c r="AA158" s="54"/>
      <c r="AB158" s="56"/>
      <c r="AC158" s="54"/>
      <c r="AD158" s="54"/>
      <c r="AE158" s="54"/>
      <c r="AF158" s="56"/>
      <c r="AG158" s="54"/>
      <c r="AH158" s="54"/>
      <c r="AI158" s="56"/>
      <c r="AJ158" s="54"/>
      <c r="AK158" s="54"/>
      <c r="AL158" s="56"/>
      <c r="AM158" s="54"/>
      <c r="AN158" s="54"/>
      <c r="AO158" s="54"/>
      <c r="AP158" s="54"/>
      <c r="AQ158" s="54"/>
      <c r="AR158" s="56"/>
      <c r="AS158" s="54"/>
      <c r="AT158" s="54"/>
      <c r="AU158" s="54"/>
      <c r="AV158" s="54"/>
      <c r="AW158" s="54"/>
      <c r="AX158" s="54"/>
      <c r="AY158" s="56"/>
      <c r="AZ158" s="54"/>
      <c r="BA158" s="54"/>
      <c r="BB158" s="54"/>
      <c r="BC158" s="100"/>
      <c r="BD158" s="8"/>
      <c r="BE158" s="8"/>
      <c r="BF158" s="28" t="s">
        <v>277</v>
      </c>
      <c r="BG158" s="28" t="s">
        <v>277</v>
      </c>
      <c r="BH158" s="28" t="s">
        <v>277</v>
      </c>
      <c r="BI158" s="28" t="s">
        <v>277</v>
      </c>
      <c r="BJ158" s="28" t="s">
        <v>277</v>
      </c>
      <c r="BK158" s="28" t="s">
        <v>277</v>
      </c>
      <c r="BL158" s="28" t="s">
        <v>277</v>
      </c>
      <c r="BM158" s="28" t="s">
        <v>277</v>
      </c>
      <c r="BN158" s="28" t="s">
        <v>277</v>
      </c>
      <c r="BO158" s="28" t="s">
        <v>277</v>
      </c>
      <c r="BP158" s="8"/>
      <c r="BQ158" s="22" t="str">
        <f t="shared" si="234"/>
        <v/>
      </c>
      <c r="BR158" s="22" t="str">
        <f>BR157</f>
        <v/>
      </c>
      <c r="BS158" s="22" t="str">
        <f>IF(FV157=FALSE,C159,"")</f>
        <v/>
      </c>
      <c r="BT158" s="22" t="str">
        <f t="shared" si="238"/>
        <v/>
      </c>
      <c r="BU158" s="22" t="str">
        <f t="shared" si="235"/>
        <v/>
      </c>
      <c r="BV158" s="22" t="str">
        <f t="shared" si="236"/>
        <v/>
      </c>
      <c r="BW158" s="22" t="str">
        <f t="shared" si="175"/>
        <v/>
      </c>
      <c r="BX158" s="22" t="str">
        <f t="shared" si="229"/>
        <v/>
      </c>
      <c r="BY158" s="22" t="str">
        <f t="shared" si="176"/>
        <v/>
      </c>
      <c r="BZ158" s="22" t="str">
        <f t="shared" si="177"/>
        <v/>
      </c>
      <c r="CA158" s="18"/>
      <c r="CB158" s="3" t="str">
        <f>CB157</f>
        <v/>
      </c>
      <c r="CC158" s="3" t="str">
        <f>CC157</f>
        <v/>
      </c>
      <c r="CD158" s="3" t="str">
        <f>CD157</f>
        <v/>
      </c>
      <c r="CE158" s="3" t="str">
        <f>IF(ET158=1,EQ159,"")</f>
        <v/>
      </c>
      <c r="CF158" s="3" t="str">
        <f>IF(ET158=1,ER159,"")</f>
        <v/>
      </c>
      <c r="CG158" s="3" t="str">
        <f>IF(ET158=1,ES159,"")</f>
        <v/>
      </c>
      <c r="CH158" s="3" t="str">
        <f t="shared" si="178"/>
        <v/>
      </c>
      <c r="CI158" s="8"/>
      <c r="CJ158" s="3" t="str">
        <f>CJ157</f>
        <v/>
      </c>
      <c r="CK158" s="3" t="str">
        <f>CK157</f>
        <v/>
      </c>
      <c r="CL158" s="3" t="str">
        <f>IF(ET159=2,V159,"")</f>
        <v/>
      </c>
      <c r="CM158" s="3" t="str">
        <f>IF(ET159=2,W159,"")</f>
        <v/>
      </c>
      <c r="CN158" s="8"/>
      <c r="CO158" s="3" t="str">
        <f>CO157</f>
        <v/>
      </c>
      <c r="CP158" s="3" t="str">
        <f>CP157</f>
        <v/>
      </c>
      <c r="CQ158" s="3" t="str">
        <f>IF(ET158=3,AG159,"")</f>
        <v/>
      </c>
      <c r="CR158" s="3" t="str">
        <f>IF(ET158=3,AH159,"")</f>
        <v/>
      </c>
      <c r="CS158" s="8"/>
      <c r="CT158" s="3" t="str">
        <f>CT157</f>
        <v/>
      </c>
      <c r="CU158" s="3" t="str">
        <f>CU157</f>
        <v/>
      </c>
      <c r="CV158" s="3" t="str">
        <f>IF(ET158=4,AJ159,"")</f>
        <v/>
      </c>
      <c r="CW158" s="3" t="str">
        <f>IF(ET158=4,AK159,"")</f>
        <v/>
      </c>
      <c r="CX158" s="8"/>
      <c r="CY158" s="3" t="str">
        <f>CY157</f>
        <v/>
      </c>
      <c r="CZ158" s="3" t="str">
        <f>CZ157</f>
        <v/>
      </c>
      <c r="DA158" s="3" t="str">
        <f>DA157</f>
        <v/>
      </c>
      <c r="DB158" s="3" t="str">
        <f>IF(ET158=5,AM159,"")</f>
        <v/>
      </c>
      <c r="DC158" s="3" t="str">
        <f>IF(ET158=5,AN159,"")</f>
        <v/>
      </c>
      <c r="DD158" s="3" t="str">
        <f>IF(ET158=5,AO159,"")</f>
        <v/>
      </c>
      <c r="DE158" s="3" t="str">
        <f>DE157</f>
        <v/>
      </c>
      <c r="DF158" s="3" t="str">
        <f>DF157</f>
        <v/>
      </c>
      <c r="DG158" s="3" t="str">
        <f t="shared" si="179"/>
        <v/>
      </c>
      <c r="DH158" s="8"/>
      <c r="DI158" s="3" t="str">
        <f>DI157</f>
        <v/>
      </c>
      <c r="DJ158" s="3" t="str">
        <f>DJ157</f>
        <v/>
      </c>
      <c r="DK158" s="3" t="str">
        <f>DK157</f>
        <v/>
      </c>
      <c r="DL158" s="3" t="str">
        <f>DL157</f>
        <v/>
      </c>
      <c r="DM158" s="3" t="str">
        <f>IF(ET157=6,AS159,"")</f>
        <v/>
      </c>
      <c r="DN158" s="3" t="str">
        <f>IF(ET157=6,AT159,"")</f>
        <v/>
      </c>
      <c r="DO158" s="3" t="str">
        <f>IF(ET157=6,AU159,"")</f>
        <v/>
      </c>
      <c r="DP158" s="3" t="str">
        <f>IF(ET157=6,AV159,"")</f>
        <v/>
      </c>
      <c r="DQ158" s="3" t="str">
        <f>DQ157</f>
        <v/>
      </c>
      <c r="DR158" s="3" t="str">
        <f>DR157</f>
        <v/>
      </c>
      <c r="DS158" s="3" t="str">
        <f t="shared" si="180"/>
        <v/>
      </c>
      <c r="DT158" s="8"/>
      <c r="DU158" s="3" t="str">
        <f>DU157</f>
        <v/>
      </c>
      <c r="DV158" s="3" t="str">
        <f>DV157</f>
        <v/>
      </c>
      <c r="DW158" s="3" t="str">
        <f>DW157</f>
        <v/>
      </c>
      <c r="DX158" s="3" t="str">
        <f>DX157</f>
        <v/>
      </c>
      <c r="DY158" s="3" t="str">
        <f>IF(ET157=7,AZ159,"")</f>
        <v/>
      </c>
      <c r="DZ158" s="3" t="str">
        <f>IF(ET157=7,BA159,"")</f>
        <v/>
      </c>
      <c r="EA158" s="3" t="str">
        <f>IF(ET157=7,BB159,"")</f>
        <v/>
      </c>
      <c r="EB158" s="3" t="str">
        <f>IF(ET157=7,BC159,"")</f>
        <v/>
      </c>
      <c r="EC158" s="3" t="str">
        <f t="shared" si="181"/>
        <v/>
      </c>
      <c r="ED158" s="8"/>
      <c r="EE158" s="28" t="s">
        <v>277</v>
      </c>
      <c r="EF158" s="28" t="s">
        <v>277</v>
      </c>
      <c r="EG158" s="28" t="s">
        <v>277</v>
      </c>
      <c r="EH158" s="28" t="s">
        <v>277</v>
      </c>
      <c r="EI158" s="28" t="s">
        <v>277</v>
      </c>
      <c r="EJ158" s="28" t="s">
        <v>277</v>
      </c>
      <c r="EK158" s="28" t="s">
        <v>277</v>
      </c>
      <c r="EL158" s="28" t="s">
        <v>277</v>
      </c>
      <c r="EM158" s="28" t="s">
        <v>277</v>
      </c>
      <c r="EN158" s="28" t="s">
        <v>277</v>
      </c>
      <c r="EO158" s="8"/>
      <c r="EP158" s="9"/>
      <c r="EQ158" s="10" t="str">
        <f t="shared" si="182"/>
        <v/>
      </c>
      <c r="ER158" s="11" t="str">
        <f t="shared" si="183"/>
        <v/>
      </c>
      <c r="ES158" s="10" t="str">
        <f t="shared" si="184"/>
        <v/>
      </c>
      <c r="ET158" s="10">
        <f t="shared" si="185"/>
        <v>0</v>
      </c>
      <c r="EU158" s="13"/>
      <c r="EV158" s="12" t="b">
        <f t="shared" si="186"/>
        <v>1</v>
      </c>
      <c r="EW158" s="3" t="b">
        <f t="shared" si="187"/>
        <v>1</v>
      </c>
      <c r="EX158" s="3" t="b">
        <f t="shared" si="188"/>
        <v>1</v>
      </c>
      <c r="EY158" s="3" t="b">
        <f t="shared" si="189"/>
        <v>1</v>
      </c>
      <c r="EZ158" s="3">
        <f t="shared" si="190"/>
        <v>0</v>
      </c>
      <c r="FA158" s="3">
        <f t="shared" si="191"/>
        <v>0</v>
      </c>
      <c r="FB158" s="3">
        <f t="shared" si="192"/>
        <v>0</v>
      </c>
      <c r="FC158" s="3">
        <f t="shared" si="193"/>
        <v>0</v>
      </c>
      <c r="FD158" s="3">
        <f t="shared" si="194"/>
        <v>0</v>
      </c>
      <c r="FE158" s="3" t="e">
        <f t="shared" si="195"/>
        <v>#VALUE!</v>
      </c>
      <c r="FF158" s="3">
        <f t="shared" si="196"/>
        <v>0</v>
      </c>
      <c r="FG158" s="3">
        <f t="shared" si="197"/>
        <v>0</v>
      </c>
      <c r="FH158" s="3" t="e">
        <f t="shared" si="198"/>
        <v>#VALUE!</v>
      </c>
      <c r="FI158" s="3" t="b">
        <f t="shared" si="199"/>
        <v>1</v>
      </c>
      <c r="FJ158" s="3" t="b">
        <f t="shared" si="200"/>
        <v>1</v>
      </c>
      <c r="FK158" s="3" t="b">
        <f t="shared" si="201"/>
        <v>1</v>
      </c>
      <c r="FL158" s="3" t="b">
        <f t="shared" si="202"/>
        <v>1</v>
      </c>
      <c r="FM158" s="3" t="b">
        <f t="shared" si="203"/>
        <v>1</v>
      </c>
      <c r="FN158" s="3" t="b">
        <f t="shared" si="204"/>
        <v>1</v>
      </c>
      <c r="FO158" s="3">
        <f t="shared" si="205"/>
        <v>0</v>
      </c>
      <c r="FP158" s="3">
        <f t="shared" si="206"/>
        <v>0</v>
      </c>
      <c r="FQ158" s="3">
        <f t="shared" si="207"/>
        <v>0</v>
      </c>
      <c r="FR158" s="3">
        <f t="shared" si="208"/>
        <v>0</v>
      </c>
      <c r="FS158" s="3">
        <f t="shared" si="209"/>
        <v>0</v>
      </c>
      <c r="FT158" s="3">
        <f t="shared" si="210"/>
        <v>0</v>
      </c>
      <c r="FU158" s="3">
        <f t="shared" si="211"/>
        <v>0</v>
      </c>
      <c r="FV158" s="21" t="b">
        <f t="shared" si="237"/>
        <v>1</v>
      </c>
      <c r="FW158" s="24">
        <f t="shared" si="212"/>
        <v>1</v>
      </c>
      <c r="FX158" s="24">
        <f t="shared" si="213"/>
        <v>0</v>
      </c>
      <c r="FY158" s="25" t="e">
        <f t="shared" si="214"/>
        <v>#VALUE!</v>
      </c>
      <c r="FZ158" s="24" t="e">
        <f t="shared" si="215"/>
        <v>#VALUE!</v>
      </c>
      <c r="GA158" s="24" t="e">
        <f t="shared" si="216"/>
        <v>#VALUE!</v>
      </c>
      <c r="GB158" s="24">
        <f t="shared" si="230"/>
        <v>1</v>
      </c>
      <c r="GC158" s="24" t="e">
        <f t="shared" si="231"/>
        <v>#VALUE!</v>
      </c>
      <c r="GD158" s="24" t="e">
        <f t="shared" si="232"/>
        <v>#VALUE!</v>
      </c>
      <c r="GE158" s="24" t="e">
        <f t="shared" si="233"/>
        <v>#VALUE!</v>
      </c>
      <c r="GF158" s="24">
        <f t="shared" si="217"/>
        <v>0</v>
      </c>
      <c r="GG158" s="24">
        <f t="shared" si="218"/>
        <v>0</v>
      </c>
      <c r="GH158" s="24">
        <f t="shared" si="219"/>
        <v>0</v>
      </c>
      <c r="GI158" s="24">
        <f t="shared" si="220"/>
        <v>0</v>
      </c>
      <c r="GJ158" s="24">
        <f t="shared" si="221"/>
        <v>2</v>
      </c>
      <c r="GK158" s="24">
        <f t="shared" si="222"/>
        <v>2</v>
      </c>
      <c r="GL158" s="24">
        <f t="shared" si="223"/>
        <v>2</v>
      </c>
      <c r="GM158" s="31">
        <f t="shared" si="224"/>
        <v>2</v>
      </c>
      <c r="GN158" s="13"/>
    </row>
    <row r="159" spans="1:196">
      <c r="A159" s="54"/>
      <c r="B159" s="54"/>
      <c r="C159" s="54"/>
      <c r="D159" s="54"/>
      <c r="E159" s="54"/>
      <c r="F159" s="54"/>
      <c r="G159" s="54"/>
      <c r="H159" s="54"/>
      <c r="I159" s="54"/>
      <c r="J159" s="54"/>
      <c r="K159" s="54"/>
      <c r="L159" s="54"/>
      <c r="M159" s="56"/>
      <c r="N159" s="54"/>
      <c r="O159" s="54"/>
      <c r="P159" s="54"/>
      <c r="Q159" s="56"/>
      <c r="R159" s="54"/>
      <c r="S159" s="54"/>
      <c r="T159" s="54"/>
      <c r="U159" s="56"/>
      <c r="V159" s="54"/>
      <c r="W159" s="54"/>
      <c r="X159" s="56"/>
      <c r="Y159" s="54"/>
      <c r="Z159" s="54"/>
      <c r="AA159" s="54"/>
      <c r="AB159" s="56"/>
      <c r="AC159" s="54"/>
      <c r="AD159" s="54"/>
      <c r="AE159" s="54"/>
      <c r="AF159" s="56"/>
      <c r="AG159" s="54"/>
      <c r="AH159" s="54"/>
      <c r="AI159" s="56"/>
      <c r="AJ159" s="54"/>
      <c r="AK159" s="54"/>
      <c r="AL159" s="56"/>
      <c r="AM159" s="54"/>
      <c r="AN159" s="54"/>
      <c r="AO159" s="54"/>
      <c r="AP159" s="54"/>
      <c r="AQ159" s="54"/>
      <c r="AR159" s="56"/>
      <c r="AS159" s="54"/>
      <c r="AT159" s="54"/>
      <c r="AU159" s="54"/>
      <c r="AV159" s="54"/>
      <c r="AW159" s="54"/>
      <c r="AX159" s="54"/>
      <c r="AY159" s="56"/>
      <c r="AZ159" s="54"/>
      <c r="BA159" s="54"/>
      <c r="BB159" s="54"/>
      <c r="BC159" s="100"/>
      <c r="BD159" s="8"/>
      <c r="BE159" s="8"/>
      <c r="BF159" s="28" t="s">
        <v>277</v>
      </c>
      <c r="BG159" s="28" t="s">
        <v>277</v>
      </c>
      <c r="BH159" s="28" t="s">
        <v>277</v>
      </c>
      <c r="BI159" s="28" t="s">
        <v>277</v>
      </c>
      <c r="BJ159" s="28" t="s">
        <v>277</v>
      </c>
      <c r="BK159" s="28" t="s">
        <v>277</v>
      </c>
      <c r="BL159" s="28" t="s">
        <v>277</v>
      </c>
      <c r="BM159" s="28" t="s">
        <v>277</v>
      </c>
      <c r="BN159" s="28" t="s">
        <v>277</v>
      </c>
      <c r="BO159" s="28" t="s">
        <v>277</v>
      </c>
      <c r="BP159" s="8"/>
      <c r="BQ159" s="22" t="str">
        <f t="shared" si="234"/>
        <v/>
      </c>
      <c r="BR159" s="22" t="str">
        <f>IF(FV157=FALSE,C158,"")</f>
        <v/>
      </c>
      <c r="BS159" s="22" t="str">
        <f>BS158</f>
        <v/>
      </c>
      <c r="BT159" s="22" t="str">
        <f t="shared" si="238"/>
        <v/>
      </c>
      <c r="BU159" s="22" t="str">
        <f t="shared" si="235"/>
        <v/>
      </c>
      <c r="BV159" s="22" t="str">
        <f t="shared" si="236"/>
        <v/>
      </c>
      <c r="BW159" s="22" t="str">
        <f t="shared" si="175"/>
        <v/>
      </c>
      <c r="BX159" s="22" t="str">
        <f t="shared" si="229"/>
        <v/>
      </c>
      <c r="BY159" s="22" t="str">
        <f t="shared" si="176"/>
        <v/>
      </c>
      <c r="BZ159" s="22" t="str">
        <f t="shared" si="177"/>
        <v/>
      </c>
      <c r="CA159" s="18"/>
      <c r="CB159" s="3" t="str">
        <f>IF(ET157=1, EQ158,"")</f>
        <v/>
      </c>
      <c r="CC159" s="3" t="str">
        <f>IF(ET157=1, ER158,"")</f>
        <v/>
      </c>
      <c r="CD159" s="3" t="str">
        <f>IF(ET157=1, ES158,"")</f>
        <v/>
      </c>
      <c r="CE159" s="3" t="str">
        <f>CE158</f>
        <v/>
      </c>
      <c r="CF159" s="3" t="str">
        <f>CF158</f>
        <v/>
      </c>
      <c r="CG159" s="3" t="str">
        <f>CG158</f>
        <v/>
      </c>
      <c r="CH159" s="3" t="str">
        <f t="shared" si="178"/>
        <v/>
      </c>
      <c r="CI159" s="8"/>
      <c r="CJ159" s="3" t="str">
        <f>IF(ET159=2,V158,"")</f>
        <v/>
      </c>
      <c r="CK159" s="3" t="str">
        <f>IF(ET159=2,W158,"")</f>
        <v/>
      </c>
      <c r="CL159" s="3" t="str">
        <f>CL158</f>
        <v/>
      </c>
      <c r="CM159" s="3" t="str">
        <f>CM158</f>
        <v/>
      </c>
      <c r="CN159" s="8"/>
      <c r="CO159" s="3" t="str">
        <f>IF(ET159=3,AG158,"")</f>
        <v/>
      </c>
      <c r="CP159" s="3" t="str">
        <f>IF(ET159=3,AH158,"")</f>
        <v/>
      </c>
      <c r="CQ159" s="3" t="str">
        <f>CQ158</f>
        <v/>
      </c>
      <c r="CR159" s="3" t="str">
        <f>CR158</f>
        <v/>
      </c>
      <c r="CS159" s="8"/>
      <c r="CT159" s="3" t="str">
        <f>IF(ET159=4,AJ158,"")</f>
        <v/>
      </c>
      <c r="CU159" s="3" t="str">
        <f>IF(ET159=4,AK158,"")</f>
        <v/>
      </c>
      <c r="CV159" s="3" t="str">
        <f>CV158</f>
        <v/>
      </c>
      <c r="CW159" s="3" t="str">
        <f>CW158</f>
        <v/>
      </c>
      <c r="CX159" s="8"/>
      <c r="CY159" s="3" t="str">
        <f>IF(ET159=5,AM158,"")</f>
        <v/>
      </c>
      <c r="CZ159" s="3" t="str">
        <f>IF(ET159=5,AN158,"")</f>
        <v/>
      </c>
      <c r="DA159" s="3" t="str">
        <f>IF(ET159=5,AO158,"")</f>
        <v/>
      </c>
      <c r="DB159" s="3" t="str">
        <f>DB158</f>
        <v/>
      </c>
      <c r="DC159" s="3" t="str">
        <f>DC158</f>
        <v/>
      </c>
      <c r="DD159" s="3" t="str">
        <f>DD158</f>
        <v/>
      </c>
      <c r="DE159" s="3" t="str">
        <f>DE158</f>
        <v/>
      </c>
      <c r="DF159" s="3" t="str">
        <f>DF158</f>
        <v/>
      </c>
      <c r="DG159" s="3" t="str">
        <f t="shared" si="179"/>
        <v/>
      </c>
      <c r="DH159" s="8"/>
      <c r="DI159" s="3" t="str">
        <f>IF(ET157=6,AS158,"")</f>
        <v/>
      </c>
      <c r="DJ159" s="3" t="str">
        <f>IF(ET157=6,AT158,"")</f>
        <v/>
      </c>
      <c r="DK159" s="3" t="str">
        <f>IF(ET157=6,AU158,"")</f>
        <v/>
      </c>
      <c r="DL159" s="3" t="str">
        <f>IF(ET157=6,AV158,"")</f>
        <v/>
      </c>
      <c r="DM159" s="3" t="str">
        <f>DM158</f>
        <v/>
      </c>
      <c r="DN159" s="3" t="str">
        <f>DN158</f>
        <v/>
      </c>
      <c r="DO159" s="3" t="str">
        <f>DO158</f>
        <v/>
      </c>
      <c r="DP159" s="3" t="str">
        <f>DP158</f>
        <v/>
      </c>
      <c r="DQ159" s="3" t="str">
        <f>DQ158</f>
        <v/>
      </c>
      <c r="DR159" s="3" t="str">
        <f>DR158</f>
        <v/>
      </c>
      <c r="DS159" s="3" t="str">
        <f t="shared" si="180"/>
        <v/>
      </c>
      <c r="DT159" s="8"/>
      <c r="DU159" s="3" t="str">
        <f>IF(ET157=7,AZ158,"")</f>
        <v/>
      </c>
      <c r="DV159" s="3" t="str">
        <f>IF(ET157=7,BA158,"")</f>
        <v/>
      </c>
      <c r="DW159" s="3" t="str">
        <f>IF(ET157=7,BB158,"")</f>
        <v/>
      </c>
      <c r="DX159" s="3" t="str">
        <f>IF(ET157=7,BC158,"")</f>
        <v/>
      </c>
      <c r="DY159" s="3" t="str">
        <f>DY158</f>
        <v/>
      </c>
      <c r="DZ159" s="3" t="str">
        <f>DZ158</f>
        <v/>
      </c>
      <c r="EA159" s="3" t="str">
        <f>EA158</f>
        <v/>
      </c>
      <c r="EB159" s="3" t="str">
        <f>EB158</f>
        <v/>
      </c>
      <c r="EC159" s="3" t="str">
        <f t="shared" si="181"/>
        <v/>
      </c>
      <c r="ED159" s="8"/>
      <c r="EE159" s="28" t="s">
        <v>277</v>
      </c>
      <c r="EF159" s="28" t="s">
        <v>277</v>
      </c>
      <c r="EG159" s="28" t="s">
        <v>277</v>
      </c>
      <c r="EH159" s="28" t="s">
        <v>277</v>
      </c>
      <c r="EI159" s="28" t="s">
        <v>277</v>
      </c>
      <c r="EJ159" s="28" t="s">
        <v>277</v>
      </c>
      <c r="EK159" s="28" t="s">
        <v>277</v>
      </c>
      <c r="EL159" s="28" t="s">
        <v>277</v>
      </c>
      <c r="EM159" s="28" t="s">
        <v>277</v>
      </c>
      <c r="EN159" s="28" t="s">
        <v>277</v>
      </c>
      <c r="EO159" s="8"/>
      <c r="EP159" s="9"/>
      <c r="EQ159" s="10" t="str">
        <f t="shared" si="182"/>
        <v/>
      </c>
      <c r="ER159" s="11" t="str">
        <f t="shared" si="183"/>
        <v/>
      </c>
      <c r="ES159" s="10" t="str">
        <f t="shared" si="184"/>
        <v/>
      </c>
      <c r="ET159" s="10">
        <f t="shared" si="185"/>
        <v>0</v>
      </c>
      <c r="EU159" s="13"/>
      <c r="EV159" s="12" t="b">
        <f t="shared" si="186"/>
        <v>1</v>
      </c>
      <c r="EW159" s="3" t="b">
        <f t="shared" si="187"/>
        <v>1</v>
      </c>
      <c r="EX159" s="3" t="b">
        <f t="shared" si="188"/>
        <v>1</v>
      </c>
      <c r="EY159" s="3" t="b">
        <f t="shared" si="189"/>
        <v>1</v>
      </c>
      <c r="EZ159" s="3">
        <f t="shared" si="190"/>
        <v>0</v>
      </c>
      <c r="FA159" s="3">
        <f t="shared" si="191"/>
        <v>0</v>
      </c>
      <c r="FB159" s="3">
        <f t="shared" si="192"/>
        <v>0</v>
      </c>
      <c r="FC159" s="3">
        <f t="shared" si="193"/>
        <v>0</v>
      </c>
      <c r="FD159" s="3">
        <f t="shared" si="194"/>
        <v>0</v>
      </c>
      <c r="FE159" s="3" t="e">
        <f t="shared" si="195"/>
        <v>#VALUE!</v>
      </c>
      <c r="FF159" s="3">
        <f t="shared" si="196"/>
        <v>0</v>
      </c>
      <c r="FG159" s="3">
        <f t="shared" si="197"/>
        <v>0</v>
      </c>
      <c r="FH159" s="3" t="e">
        <f t="shared" si="198"/>
        <v>#VALUE!</v>
      </c>
      <c r="FI159" s="3" t="b">
        <f t="shared" si="199"/>
        <v>1</v>
      </c>
      <c r="FJ159" s="3" t="b">
        <f t="shared" si="200"/>
        <v>1</v>
      </c>
      <c r="FK159" s="3" t="b">
        <f t="shared" si="201"/>
        <v>1</v>
      </c>
      <c r="FL159" s="3" t="b">
        <f t="shared" si="202"/>
        <v>1</v>
      </c>
      <c r="FM159" s="3" t="b">
        <f t="shared" si="203"/>
        <v>1</v>
      </c>
      <c r="FN159" s="3" t="b">
        <f t="shared" si="204"/>
        <v>1</v>
      </c>
      <c r="FO159" s="3">
        <f t="shared" si="205"/>
        <v>0</v>
      </c>
      <c r="FP159" s="3">
        <f t="shared" si="206"/>
        <v>0</v>
      </c>
      <c r="FQ159" s="3">
        <f t="shared" si="207"/>
        <v>0</v>
      </c>
      <c r="FR159" s="3">
        <f t="shared" si="208"/>
        <v>0</v>
      </c>
      <c r="FS159" s="3">
        <f t="shared" si="209"/>
        <v>0</v>
      </c>
      <c r="FT159" s="3">
        <f t="shared" si="210"/>
        <v>0</v>
      </c>
      <c r="FU159" s="3">
        <f t="shared" si="211"/>
        <v>0</v>
      </c>
      <c r="FV159" s="21" t="b">
        <f t="shared" si="237"/>
        <v>1</v>
      </c>
      <c r="FW159" s="24">
        <f t="shared" si="212"/>
        <v>1</v>
      </c>
      <c r="FX159" s="24">
        <f t="shared" si="213"/>
        <v>0</v>
      </c>
      <c r="FY159" s="25" t="e">
        <f t="shared" si="214"/>
        <v>#VALUE!</v>
      </c>
      <c r="FZ159" s="24" t="e">
        <f t="shared" si="215"/>
        <v>#VALUE!</v>
      </c>
      <c r="GA159" s="24" t="e">
        <f t="shared" si="216"/>
        <v>#VALUE!</v>
      </c>
      <c r="GB159" s="24">
        <f t="shared" si="230"/>
        <v>1</v>
      </c>
      <c r="GC159" s="24" t="e">
        <f t="shared" si="231"/>
        <v>#VALUE!</v>
      </c>
      <c r="GD159" s="24" t="e">
        <f t="shared" si="232"/>
        <v>#VALUE!</v>
      </c>
      <c r="GE159" s="24" t="e">
        <f t="shared" si="233"/>
        <v>#VALUE!</v>
      </c>
      <c r="GF159" s="24">
        <f t="shared" si="217"/>
        <v>0</v>
      </c>
      <c r="GG159" s="24">
        <f t="shared" si="218"/>
        <v>0</v>
      </c>
      <c r="GH159" s="24">
        <f t="shared" si="219"/>
        <v>0</v>
      </c>
      <c r="GI159" s="24">
        <f t="shared" si="220"/>
        <v>0</v>
      </c>
      <c r="GJ159" s="24">
        <f t="shared" si="221"/>
        <v>2</v>
      </c>
      <c r="GK159" s="24">
        <f t="shared" si="222"/>
        <v>2</v>
      </c>
      <c r="GL159" s="24">
        <f t="shared" si="223"/>
        <v>2</v>
      </c>
      <c r="GM159" s="31">
        <f t="shared" si="224"/>
        <v>2</v>
      </c>
      <c r="GN159" s="13"/>
    </row>
    <row r="160" spans="1:196">
      <c r="A160" s="54"/>
      <c r="B160" s="54"/>
      <c r="C160" s="54"/>
      <c r="D160" s="54"/>
      <c r="E160" s="54"/>
      <c r="F160" s="54"/>
      <c r="G160" s="54"/>
      <c r="H160" s="54"/>
      <c r="I160" s="54"/>
      <c r="J160" s="54"/>
      <c r="K160" s="54"/>
      <c r="L160" s="54"/>
      <c r="M160" s="56"/>
      <c r="N160" s="54"/>
      <c r="O160" s="54"/>
      <c r="P160" s="54"/>
      <c r="Q160" s="56"/>
      <c r="R160" s="54"/>
      <c r="S160" s="54"/>
      <c r="T160" s="54"/>
      <c r="U160" s="56"/>
      <c r="V160" s="54"/>
      <c r="W160" s="54"/>
      <c r="X160" s="56"/>
      <c r="Y160" s="54"/>
      <c r="Z160" s="54"/>
      <c r="AA160" s="54"/>
      <c r="AB160" s="56"/>
      <c r="AC160" s="54"/>
      <c r="AD160" s="54"/>
      <c r="AE160" s="54"/>
      <c r="AF160" s="56"/>
      <c r="AG160" s="54"/>
      <c r="AH160" s="54"/>
      <c r="AI160" s="56"/>
      <c r="AJ160" s="54"/>
      <c r="AK160" s="54"/>
      <c r="AL160" s="56"/>
      <c r="AM160" s="54"/>
      <c r="AN160" s="54"/>
      <c r="AO160" s="54"/>
      <c r="AP160" s="54"/>
      <c r="AQ160" s="54"/>
      <c r="AR160" s="56"/>
      <c r="AS160" s="54"/>
      <c r="AT160" s="54"/>
      <c r="AU160" s="54"/>
      <c r="AV160" s="54"/>
      <c r="AW160" s="54"/>
      <c r="AX160" s="54"/>
      <c r="AY160" s="56"/>
      <c r="AZ160" s="54"/>
      <c r="BA160" s="54"/>
      <c r="BB160" s="54"/>
      <c r="BC160" s="100"/>
      <c r="BD160" s="8"/>
      <c r="BE160" s="8"/>
      <c r="BF160" s="28" t="s">
        <v>277</v>
      </c>
      <c r="BG160" s="28" t="s">
        <v>277</v>
      </c>
      <c r="BH160" s="28" t="s">
        <v>277</v>
      </c>
      <c r="BI160" s="28" t="s">
        <v>277</v>
      </c>
      <c r="BJ160" s="28" t="s">
        <v>277</v>
      </c>
      <c r="BK160" s="28" t="s">
        <v>277</v>
      </c>
      <c r="BL160" s="28" t="s">
        <v>277</v>
      </c>
      <c r="BM160" s="28" t="s">
        <v>277</v>
      </c>
      <c r="BN160" s="28" t="s">
        <v>277</v>
      </c>
      <c r="BO160" s="28" t="s">
        <v>277</v>
      </c>
      <c r="BP160" s="8"/>
      <c r="BQ160" s="22" t="str">
        <f t="shared" si="234"/>
        <v/>
      </c>
      <c r="BR160" s="22" t="str">
        <f>IF(FV160=FALSE,C160,"")</f>
        <v/>
      </c>
      <c r="BS160" s="22" t="str">
        <f>BR162</f>
        <v/>
      </c>
      <c r="BT160" s="22" t="str">
        <f t="shared" si="238"/>
        <v/>
      </c>
      <c r="BU160" s="22" t="str">
        <f t="shared" si="235"/>
        <v/>
      </c>
      <c r="BV160" s="22" t="str">
        <f t="shared" si="236"/>
        <v/>
      </c>
      <c r="BW160" s="22" t="str">
        <f t="shared" si="175"/>
        <v/>
      </c>
      <c r="BX160" s="22" t="str">
        <f t="shared" si="229"/>
        <v/>
      </c>
      <c r="BY160" s="22" t="str">
        <f t="shared" si="176"/>
        <v/>
      </c>
      <c r="BZ160" s="22" t="str">
        <f t="shared" si="177"/>
        <v/>
      </c>
      <c r="CA160" s="18"/>
      <c r="CB160" s="3" t="str">
        <f>IF(ET160=1, EQ160,"")</f>
        <v/>
      </c>
      <c r="CC160" s="3" t="str">
        <f>IF(ET160=1, ER160,"")</f>
        <v/>
      </c>
      <c r="CD160" s="3" t="str">
        <f>IF(ET160=1, ES160,"")</f>
        <v/>
      </c>
      <c r="CE160" s="3" t="str">
        <f>CB162</f>
        <v/>
      </c>
      <c r="CF160" s="3" t="str">
        <f>CC162</f>
        <v/>
      </c>
      <c r="CG160" s="3" t="str">
        <f>CD162</f>
        <v/>
      </c>
      <c r="CH160" s="3" t="str">
        <f t="shared" si="178"/>
        <v/>
      </c>
      <c r="CI160" s="8"/>
      <c r="CJ160" s="3" t="str">
        <f>IF(ET160=2,V160,"")</f>
        <v/>
      </c>
      <c r="CK160" s="3" t="str">
        <f>IF(ET160=2,W160,"")</f>
        <v/>
      </c>
      <c r="CL160" s="3" t="str">
        <f>CJ162</f>
        <v/>
      </c>
      <c r="CM160" s="3" t="str">
        <f>CK162</f>
        <v/>
      </c>
      <c r="CN160" s="8"/>
      <c r="CO160" s="3" t="str">
        <f>IF(ET160=3,AG160,"")</f>
        <v/>
      </c>
      <c r="CP160" s="3" t="str">
        <f>IF(ET160=3,AH160,"")</f>
        <v/>
      </c>
      <c r="CQ160" s="3" t="str">
        <f>CO162</f>
        <v/>
      </c>
      <c r="CR160" s="3" t="str">
        <f>CP162</f>
        <v/>
      </c>
      <c r="CS160" s="8"/>
      <c r="CT160" s="3" t="str">
        <f>IF(ET160=4,AJ160,"")</f>
        <v/>
      </c>
      <c r="CU160" s="3" t="str">
        <f>IF(ET160=4,AK160,"")</f>
        <v/>
      </c>
      <c r="CV160" s="3" t="str">
        <f>CT162</f>
        <v/>
      </c>
      <c r="CW160" s="3" t="str">
        <f>CU162</f>
        <v/>
      </c>
      <c r="CX160" s="8"/>
      <c r="CY160" s="3" t="str">
        <f>IF(ET160=5,AM160,"")</f>
        <v/>
      </c>
      <c r="CZ160" s="3" t="str">
        <f>IF(ET160=5,AN160,"")</f>
        <v/>
      </c>
      <c r="DA160" s="3" t="str">
        <f>IF(ET160=5,AO160,"")</f>
        <v/>
      </c>
      <c r="DB160" s="3" t="str">
        <f>CY162</f>
        <v/>
      </c>
      <c r="DC160" s="3" t="str">
        <f>CZ162</f>
        <v/>
      </c>
      <c r="DD160" s="3" t="str">
        <f>DA162</f>
        <v/>
      </c>
      <c r="DE160" s="3" t="str">
        <f>IF(ET160=5,AP160,"")</f>
        <v/>
      </c>
      <c r="DF160" s="3" t="str">
        <f>IF(ET160=5,AQ160,"")</f>
        <v/>
      </c>
      <c r="DG160" s="3" t="str">
        <f t="shared" si="179"/>
        <v/>
      </c>
      <c r="DH160" s="8"/>
      <c r="DI160" s="3" t="str">
        <f>IF(ET160=6,AS160,"")</f>
        <v/>
      </c>
      <c r="DJ160" s="3" t="str">
        <f>IF(ET160=6,AT160,"")</f>
        <v/>
      </c>
      <c r="DK160" s="3" t="str">
        <f>IF(ET160=6,AU160,"")</f>
        <v/>
      </c>
      <c r="DL160" s="3" t="str">
        <f>IF(ET160=6,AV160,"")</f>
        <v/>
      </c>
      <c r="DM160" s="3" t="str">
        <f>DI162</f>
        <v/>
      </c>
      <c r="DN160" s="3" t="str">
        <f>DJ162</f>
        <v/>
      </c>
      <c r="DO160" s="3" t="str">
        <f>DK162</f>
        <v/>
      </c>
      <c r="DP160" s="3" t="str">
        <f>DL162</f>
        <v/>
      </c>
      <c r="DQ160" s="3" t="str">
        <f>IF(ET160=6,AW160,"")</f>
        <v/>
      </c>
      <c r="DR160" s="3" t="str">
        <f>IF(ET160=6,AX160,"")</f>
        <v/>
      </c>
      <c r="DS160" s="3" t="str">
        <f t="shared" si="180"/>
        <v/>
      </c>
      <c r="DT160" s="8"/>
      <c r="DU160" s="3" t="str">
        <f>IF(ET160=7,AZ160,"")</f>
        <v/>
      </c>
      <c r="DV160" s="3" t="str">
        <f>IF(ET160=7,BA160,"")</f>
        <v/>
      </c>
      <c r="DW160" s="3" t="str">
        <f>IF(ET160=7,BB160,"")</f>
        <v/>
      </c>
      <c r="DX160" s="3" t="str">
        <f>IF(ET160=7,BC160,"")</f>
        <v/>
      </c>
      <c r="DY160" s="3" t="str">
        <f>DU162</f>
        <v/>
      </c>
      <c r="DZ160" s="3" t="str">
        <f>DV162</f>
        <v/>
      </c>
      <c r="EA160" s="3" t="str">
        <f>DW162</f>
        <v/>
      </c>
      <c r="EB160" s="3" t="str">
        <f>DX162</f>
        <v/>
      </c>
      <c r="EC160" s="3" t="str">
        <f t="shared" si="181"/>
        <v/>
      </c>
      <c r="ED160" s="8"/>
      <c r="EE160" s="28" t="s">
        <v>277</v>
      </c>
      <c r="EF160" s="28" t="s">
        <v>277</v>
      </c>
      <c r="EG160" s="28" t="s">
        <v>277</v>
      </c>
      <c r="EH160" s="28" t="s">
        <v>277</v>
      </c>
      <c r="EI160" s="28" t="s">
        <v>277</v>
      </c>
      <c r="EJ160" s="28" t="s">
        <v>277</v>
      </c>
      <c r="EK160" s="28" t="s">
        <v>277</v>
      </c>
      <c r="EL160" s="28" t="s">
        <v>277</v>
      </c>
      <c r="EM160" s="28" t="s">
        <v>277</v>
      </c>
      <c r="EN160" s="28" t="s">
        <v>277</v>
      </c>
      <c r="EO160" s="8"/>
      <c r="EP160" s="9"/>
      <c r="EQ160" s="10" t="str">
        <f t="shared" si="182"/>
        <v/>
      </c>
      <c r="ER160" s="11" t="str">
        <f t="shared" si="183"/>
        <v/>
      </c>
      <c r="ES160" s="10" t="str">
        <f t="shared" si="184"/>
        <v/>
      </c>
      <c r="ET160" s="10">
        <f t="shared" si="185"/>
        <v>0</v>
      </c>
      <c r="EU160" s="13"/>
      <c r="EV160" s="12" t="b">
        <f t="shared" si="186"/>
        <v>1</v>
      </c>
      <c r="EW160" s="3" t="b">
        <f t="shared" si="187"/>
        <v>1</v>
      </c>
      <c r="EX160" s="3" t="b">
        <f t="shared" si="188"/>
        <v>1</v>
      </c>
      <c r="EY160" s="3" t="b">
        <f t="shared" si="189"/>
        <v>1</v>
      </c>
      <c r="EZ160" s="3">
        <f t="shared" si="190"/>
        <v>0</v>
      </c>
      <c r="FA160" s="3">
        <f t="shared" si="191"/>
        <v>0</v>
      </c>
      <c r="FB160" s="3">
        <f t="shared" si="192"/>
        <v>0</v>
      </c>
      <c r="FC160" s="3">
        <f t="shared" si="193"/>
        <v>0</v>
      </c>
      <c r="FD160" s="3">
        <f t="shared" si="194"/>
        <v>0</v>
      </c>
      <c r="FE160" s="3" t="e">
        <f t="shared" si="195"/>
        <v>#VALUE!</v>
      </c>
      <c r="FF160" s="3">
        <f t="shared" si="196"/>
        <v>0</v>
      </c>
      <c r="FG160" s="3">
        <f t="shared" si="197"/>
        <v>0</v>
      </c>
      <c r="FH160" s="3" t="e">
        <f t="shared" si="198"/>
        <v>#VALUE!</v>
      </c>
      <c r="FI160" s="3" t="b">
        <f t="shared" si="199"/>
        <v>1</v>
      </c>
      <c r="FJ160" s="3" t="b">
        <f t="shared" si="200"/>
        <v>1</v>
      </c>
      <c r="FK160" s="3" t="b">
        <f t="shared" si="201"/>
        <v>1</v>
      </c>
      <c r="FL160" s="3" t="b">
        <f t="shared" si="202"/>
        <v>1</v>
      </c>
      <c r="FM160" s="3" t="b">
        <f t="shared" si="203"/>
        <v>1</v>
      </c>
      <c r="FN160" s="3" t="b">
        <f t="shared" si="204"/>
        <v>1</v>
      </c>
      <c r="FO160" s="3">
        <f t="shared" si="205"/>
        <v>0</v>
      </c>
      <c r="FP160" s="3">
        <f t="shared" si="206"/>
        <v>0</v>
      </c>
      <c r="FQ160" s="3">
        <f t="shared" si="207"/>
        <v>0</v>
      </c>
      <c r="FR160" s="3">
        <f t="shared" si="208"/>
        <v>0</v>
      </c>
      <c r="FS160" s="3">
        <f t="shared" si="209"/>
        <v>0</v>
      </c>
      <c r="FT160" s="3">
        <f t="shared" si="210"/>
        <v>0</v>
      </c>
      <c r="FU160" s="3">
        <f t="shared" si="211"/>
        <v>0</v>
      </c>
      <c r="FV160" s="21" t="b">
        <f t="shared" si="237"/>
        <v>1</v>
      </c>
      <c r="FW160" s="24">
        <f t="shared" si="212"/>
        <v>1</v>
      </c>
      <c r="FX160" s="24">
        <f t="shared" si="213"/>
        <v>0</v>
      </c>
      <c r="FY160" s="25" t="e">
        <f t="shared" si="214"/>
        <v>#VALUE!</v>
      </c>
      <c r="FZ160" s="24" t="e">
        <f t="shared" si="215"/>
        <v>#VALUE!</v>
      </c>
      <c r="GA160" s="24" t="e">
        <f t="shared" si="216"/>
        <v>#VALUE!</v>
      </c>
      <c r="GB160" s="24">
        <f t="shared" si="230"/>
        <v>1</v>
      </c>
      <c r="GC160" s="24" t="e">
        <f t="shared" si="231"/>
        <v>#VALUE!</v>
      </c>
      <c r="GD160" s="24" t="e">
        <f t="shared" si="232"/>
        <v>#VALUE!</v>
      </c>
      <c r="GE160" s="24" t="e">
        <f t="shared" si="233"/>
        <v>#VALUE!</v>
      </c>
      <c r="GF160" s="24">
        <f t="shared" si="217"/>
        <v>0</v>
      </c>
      <c r="GG160" s="24">
        <f t="shared" si="218"/>
        <v>0</v>
      </c>
      <c r="GH160" s="24">
        <f t="shared" si="219"/>
        <v>0</v>
      </c>
      <c r="GI160" s="24">
        <f t="shared" si="220"/>
        <v>0</v>
      </c>
      <c r="GJ160" s="24">
        <f t="shared" si="221"/>
        <v>2</v>
      </c>
      <c r="GK160" s="24">
        <f t="shared" si="222"/>
        <v>2</v>
      </c>
      <c r="GL160" s="24">
        <f t="shared" si="223"/>
        <v>2</v>
      </c>
      <c r="GM160" s="31">
        <f t="shared" si="224"/>
        <v>2</v>
      </c>
      <c r="GN160" s="13"/>
    </row>
    <row r="161" spans="1:196">
      <c r="A161" s="54"/>
      <c r="B161" s="54"/>
      <c r="C161" s="54"/>
      <c r="D161" s="54"/>
      <c r="E161" s="54"/>
      <c r="F161" s="54"/>
      <c r="G161" s="54"/>
      <c r="H161" s="54"/>
      <c r="I161" s="54"/>
      <c r="J161" s="54"/>
      <c r="K161" s="54"/>
      <c r="L161" s="54"/>
      <c r="M161" s="56"/>
      <c r="N161" s="54"/>
      <c r="O161" s="54"/>
      <c r="P161" s="54"/>
      <c r="Q161" s="56"/>
      <c r="R161" s="54"/>
      <c r="S161" s="54"/>
      <c r="T161" s="54"/>
      <c r="U161" s="56"/>
      <c r="V161" s="54"/>
      <c r="W161" s="54"/>
      <c r="X161" s="56"/>
      <c r="Y161" s="54"/>
      <c r="Z161" s="54"/>
      <c r="AA161" s="54"/>
      <c r="AB161" s="56"/>
      <c r="AC161" s="54"/>
      <c r="AD161" s="54"/>
      <c r="AE161" s="54"/>
      <c r="AF161" s="56"/>
      <c r="AG161" s="54"/>
      <c r="AH161" s="54"/>
      <c r="AI161" s="56"/>
      <c r="AJ161" s="54"/>
      <c r="AK161" s="54"/>
      <c r="AL161" s="56"/>
      <c r="AM161" s="54"/>
      <c r="AN161" s="54"/>
      <c r="AO161" s="54"/>
      <c r="AP161" s="54"/>
      <c r="AQ161" s="54"/>
      <c r="AR161" s="56"/>
      <c r="AS161" s="54"/>
      <c r="AT161" s="54"/>
      <c r="AU161" s="54"/>
      <c r="AV161" s="54"/>
      <c r="AW161" s="54"/>
      <c r="AX161" s="54"/>
      <c r="AY161" s="56"/>
      <c r="AZ161" s="54"/>
      <c r="BA161" s="54"/>
      <c r="BB161" s="54"/>
      <c r="BC161" s="100"/>
      <c r="BD161" s="8"/>
      <c r="BE161" s="8"/>
      <c r="BF161" s="28" t="s">
        <v>277</v>
      </c>
      <c r="BG161" s="28" t="s">
        <v>277</v>
      </c>
      <c r="BH161" s="28" t="s">
        <v>277</v>
      </c>
      <c r="BI161" s="28" t="s">
        <v>277</v>
      </c>
      <c r="BJ161" s="28" t="s">
        <v>277</v>
      </c>
      <c r="BK161" s="28" t="s">
        <v>277</v>
      </c>
      <c r="BL161" s="28" t="s">
        <v>277</v>
      </c>
      <c r="BM161" s="28" t="s">
        <v>277</v>
      </c>
      <c r="BN161" s="28" t="s">
        <v>277</v>
      </c>
      <c r="BO161" s="28" t="s">
        <v>277</v>
      </c>
      <c r="BP161" s="8"/>
      <c r="BQ161" s="22" t="str">
        <f t="shared" si="234"/>
        <v/>
      </c>
      <c r="BR161" s="22" t="str">
        <f>BR160</f>
        <v/>
      </c>
      <c r="BS161" s="22" t="str">
        <f>IF(FV160=FALSE,C162,"")</f>
        <v/>
      </c>
      <c r="BT161" s="22" t="str">
        <f t="shared" si="238"/>
        <v/>
      </c>
      <c r="BU161" s="22" t="str">
        <f t="shared" si="235"/>
        <v/>
      </c>
      <c r="BV161" s="22" t="str">
        <f t="shared" si="236"/>
        <v/>
      </c>
      <c r="BW161" s="22" t="str">
        <f t="shared" si="175"/>
        <v/>
      </c>
      <c r="BX161" s="22" t="str">
        <f t="shared" si="229"/>
        <v/>
      </c>
      <c r="BY161" s="22" t="str">
        <f t="shared" si="176"/>
        <v/>
      </c>
      <c r="BZ161" s="22" t="str">
        <f t="shared" si="177"/>
        <v/>
      </c>
      <c r="CA161" s="18"/>
      <c r="CB161" s="3" t="str">
        <f>CB160</f>
        <v/>
      </c>
      <c r="CC161" s="3" t="str">
        <f>CC160</f>
        <v/>
      </c>
      <c r="CD161" s="3" t="str">
        <f>CD160</f>
        <v/>
      </c>
      <c r="CE161" s="3" t="str">
        <f>IF(ET161=1,EQ162,"")</f>
        <v/>
      </c>
      <c r="CF161" s="3" t="str">
        <f>IF(ET161=1,ER162,"")</f>
        <v/>
      </c>
      <c r="CG161" s="3" t="str">
        <f>IF(ET161=1,ES162,"")</f>
        <v/>
      </c>
      <c r="CH161" s="3" t="str">
        <f t="shared" si="178"/>
        <v/>
      </c>
      <c r="CI161" s="8"/>
      <c r="CJ161" s="3" t="str">
        <f>CJ160</f>
        <v/>
      </c>
      <c r="CK161" s="3" t="str">
        <f>CK160</f>
        <v/>
      </c>
      <c r="CL161" s="3" t="str">
        <f>IF(ET162=2,V162,"")</f>
        <v/>
      </c>
      <c r="CM161" s="3" t="str">
        <f>IF(ET162=2,W162,"")</f>
        <v/>
      </c>
      <c r="CN161" s="8"/>
      <c r="CO161" s="3" t="str">
        <f>CO160</f>
        <v/>
      </c>
      <c r="CP161" s="3" t="str">
        <f>CP160</f>
        <v/>
      </c>
      <c r="CQ161" s="3" t="str">
        <f>IF(ET161=3,AG162,"")</f>
        <v/>
      </c>
      <c r="CR161" s="3" t="str">
        <f>IF(ET161=3,AH162,"")</f>
        <v/>
      </c>
      <c r="CS161" s="8"/>
      <c r="CT161" s="3" t="str">
        <f>CT160</f>
        <v/>
      </c>
      <c r="CU161" s="3" t="str">
        <f>CU160</f>
        <v/>
      </c>
      <c r="CV161" s="3" t="str">
        <f>IF(ET161=4,AJ162,"")</f>
        <v/>
      </c>
      <c r="CW161" s="3" t="str">
        <f>IF(ET161=4,AK162,"")</f>
        <v/>
      </c>
      <c r="CX161" s="8"/>
      <c r="CY161" s="3" t="str">
        <f>CY160</f>
        <v/>
      </c>
      <c r="CZ161" s="3" t="str">
        <f>CZ160</f>
        <v/>
      </c>
      <c r="DA161" s="3" t="str">
        <f>DA160</f>
        <v/>
      </c>
      <c r="DB161" s="3" t="str">
        <f>IF(ET161=5,AM162,"")</f>
        <v/>
      </c>
      <c r="DC161" s="3" t="str">
        <f>IF(ET161=5,AN162,"")</f>
        <v/>
      </c>
      <c r="DD161" s="3" t="str">
        <f>IF(ET161=5,AO162,"")</f>
        <v/>
      </c>
      <c r="DE161" s="3" t="str">
        <f>DE160</f>
        <v/>
      </c>
      <c r="DF161" s="3" t="str">
        <f>DF160</f>
        <v/>
      </c>
      <c r="DG161" s="3" t="str">
        <f t="shared" si="179"/>
        <v/>
      </c>
      <c r="DH161" s="8"/>
      <c r="DI161" s="3" t="str">
        <f>DI160</f>
        <v/>
      </c>
      <c r="DJ161" s="3" t="str">
        <f>DJ160</f>
        <v/>
      </c>
      <c r="DK161" s="3" t="str">
        <f>DK160</f>
        <v/>
      </c>
      <c r="DL161" s="3" t="str">
        <f>DL160</f>
        <v/>
      </c>
      <c r="DM161" s="3" t="str">
        <f>IF(ET160=6,AS162,"")</f>
        <v/>
      </c>
      <c r="DN161" s="3" t="str">
        <f>IF(ET160=6,AT162,"")</f>
        <v/>
      </c>
      <c r="DO161" s="3" t="str">
        <f>IF(ET160=6,AU162,"")</f>
        <v/>
      </c>
      <c r="DP161" s="3" t="str">
        <f>IF(ET160=6,AV162,"")</f>
        <v/>
      </c>
      <c r="DQ161" s="3" t="str">
        <f>DQ160</f>
        <v/>
      </c>
      <c r="DR161" s="3" t="str">
        <f>DR160</f>
        <v/>
      </c>
      <c r="DS161" s="3" t="str">
        <f t="shared" si="180"/>
        <v/>
      </c>
      <c r="DT161" s="8"/>
      <c r="DU161" s="3" t="str">
        <f>DU160</f>
        <v/>
      </c>
      <c r="DV161" s="3" t="str">
        <f>DV160</f>
        <v/>
      </c>
      <c r="DW161" s="3" t="str">
        <f>DW160</f>
        <v/>
      </c>
      <c r="DX161" s="3" t="str">
        <f>DX160</f>
        <v/>
      </c>
      <c r="DY161" s="3" t="str">
        <f>IF(ET160=7,AZ162,"")</f>
        <v/>
      </c>
      <c r="DZ161" s="3" t="str">
        <f>IF(ET160=7,BA162,"")</f>
        <v/>
      </c>
      <c r="EA161" s="3" t="str">
        <f>IF(ET160=7,BB162,"")</f>
        <v/>
      </c>
      <c r="EB161" s="3" t="str">
        <f>IF(ET160=7,BC162,"")</f>
        <v/>
      </c>
      <c r="EC161" s="3" t="str">
        <f t="shared" si="181"/>
        <v/>
      </c>
      <c r="ED161" s="8"/>
      <c r="EE161" s="28" t="s">
        <v>277</v>
      </c>
      <c r="EF161" s="28" t="s">
        <v>277</v>
      </c>
      <c r="EG161" s="28" t="s">
        <v>277</v>
      </c>
      <c r="EH161" s="28" t="s">
        <v>277</v>
      </c>
      <c r="EI161" s="28" t="s">
        <v>277</v>
      </c>
      <c r="EJ161" s="28" t="s">
        <v>277</v>
      </c>
      <c r="EK161" s="28" t="s">
        <v>277</v>
      </c>
      <c r="EL161" s="28" t="s">
        <v>277</v>
      </c>
      <c r="EM161" s="28" t="s">
        <v>277</v>
      </c>
      <c r="EN161" s="28" t="s">
        <v>277</v>
      </c>
      <c r="EO161" s="8"/>
      <c r="EP161" s="9"/>
      <c r="EQ161" s="10" t="str">
        <f t="shared" si="182"/>
        <v/>
      </c>
      <c r="ER161" s="11" t="str">
        <f t="shared" si="183"/>
        <v/>
      </c>
      <c r="ES161" s="10" t="str">
        <f t="shared" si="184"/>
        <v/>
      </c>
      <c r="ET161" s="10">
        <f t="shared" si="185"/>
        <v>0</v>
      </c>
      <c r="EU161" s="13"/>
      <c r="EV161" s="12" t="b">
        <f t="shared" si="186"/>
        <v>1</v>
      </c>
      <c r="EW161" s="3" t="b">
        <f t="shared" si="187"/>
        <v>1</v>
      </c>
      <c r="EX161" s="3" t="b">
        <f t="shared" si="188"/>
        <v>1</v>
      </c>
      <c r="EY161" s="3" t="b">
        <f t="shared" si="189"/>
        <v>1</v>
      </c>
      <c r="EZ161" s="3">
        <f t="shared" si="190"/>
        <v>0</v>
      </c>
      <c r="FA161" s="3">
        <f t="shared" si="191"/>
        <v>0</v>
      </c>
      <c r="FB161" s="3">
        <f t="shared" si="192"/>
        <v>0</v>
      </c>
      <c r="FC161" s="3">
        <f t="shared" si="193"/>
        <v>0</v>
      </c>
      <c r="FD161" s="3">
        <f t="shared" si="194"/>
        <v>0</v>
      </c>
      <c r="FE161" s="3" t="e">
        <f t="shared" si="195"/>
        <v>#VALUE!</v>
      </c>
      <c r="FF161" s="3">
        <f t="shared" si="196"/>
        <v>0</v>
      </c>
      <c r="FG161" s="3">
        <f t="shared" si="197"/>
        <v>0</v>
      </c>
      <c r="FH161" s="3" t="e">
        <f t="shared" si="198"/>
        <v>#VALUE!</v>
      </c>
      <c r="FI161" s="3" t="b">
        <f t="shared" si="199"/>
        <v>1</v>
      </c>
      <c r="FJ161" s="3" t="b">
        <f t="shared" si="200"/>
        <v>1</v>
      </c>
      <c r="FK161" s="3" t="b">
        <f t="shared" si="201"/>
        <v>1</v>
      </c>
      <c r="FL161" s="3" t="b">
        <f t="shared" si="202"/>
        <v>1</v>
      </c>
      <c r="FM161" s="3" t="b">
        <f t="shared" si="203"/>
        <v>1</v>
      </c>
      <c r="FN161" s="3" t="b">
        <f t="shared" si="204"/>
        <v>1</v>
      </c>
      <c r="FO161" s="3">
        <f t="shared" si="205"/>
        <v>0</v>
      </c>
      <c r="FP161" s="3">
        <f t="shared" si="206"/>
        <v>0</v>
      </c>
      <c r="FQ161" s="3">
        <f t="shared" si="207"/>
        <v>0</v>
      </c>
      <c r="FR161" s="3">
        <f t="shared" si="208"/>
        <v>0</v>
      </c>
      <c r="FS161" s="3">
        <f t="shared" si="209"/>
        <v>0</v>
      </c>
      <c r="FT161" s="3">
        <f t="shared" si="210"/>
        <v>0</v>
      </c>
      <c r="FU161" s="3">
        <f t="shared" si="211"/>
        <v>0</v>
      </c>
      <c r="FV161" s="21" t="b">
        <f t="shared" si="237"/>
        <v>1</v>
      </c>
      <c r="FW161" s="24">
        <f t="shared" si="212"/>
        <v>1</v>
      </c>
      <c r="FX161" s="24">
        <f t="shared" si="213"/>
        <v>0</v>
      </c>
      <c r="FY161" s="25" t="e">
        <f t="shared" si="214"/>
        <v>#VALUE!</v>
      </c>
      <c r="FZ161" s="24" t="e">
        <f t="shared" si="215"/>
        <v>#VALUE!</v>
      </c>
      <c r="GA161" s="24" t="e">
        <f t="shared" si="216"/>
        <v>#VALUE!</v>
      </c>
      <c r="GB161" s="24">
        <f t="shared" si="230"/>
        <v>1</v>
      </c>
      <c r="GC161" s="24" t="e">
        <f t="shared" si="231"/>
        <v>#VALUE!</v>
      </c>
      <c r="GD161" s="24" t="e">
        <f t="shared" si="232"/>
        <v>#VALUE!</v>
      </c>
      <c r="GE161" s="24" t="e">
        <f t="shared" si="233"/>
        <v>#VALUE!</v>
      </c>
      <c r="GF161" s="24">
        <f t="shared" si="217"/>
        <v>0</v>
      </c>
      <c r="GG161" s="24">
        <f t="shared" si="218"/>
        <v>0</v>
      </c>
      <c r="GH161" s="24">
        <f t="shared" si="219"/>
        <v>0</v>
      </c>
      <c r="GI161" s="24">
        <f t="shared" si="220"/>
        <v>0</v>
      </c>
      <c r="GJ161" s="24">
        <f t="shared" si="221"/>
        <v>2</v>
      </c>
      <c r="GK161" s="24">
        <f t="shared" si="222"/>
        <v>2</v>
      </c>
      <c r="GL161" s="24">
        <f t="shared" si="223"/>
        <v>2</v>
      </c>
      <c r="GM161" s="31">
        <f t="shared" si="224"/>
        <v>2</v>
      </c>
      <c r="GN161" s="13"/>
    </row>
    <row r="162" spans="1:196">
      <c r="A162" s="54"/>
      <c r="B162" s="54"/>
      <c r="C162" s="54"/>
      <c r="D162" s="54"/>
      <c r="E162" s="54"/>
      <c r="F162" s="54"/>
      <c r="G162" s="54"/>
      <c r="H162" s="54"/>
      <c r="I162" s="54"/>
      <c r="J162" s="54"/>
      <c r="K162" s="54"/>
      <c r="L162" s="54"/>
      <c r="M162" s="56"/>
      <c r="N162" s="54"/>
      <c r="O162" s="54"/>
      <c r="P162" s="54"/>
      <c r="Q162" s="56"/>
      <c r="R162" s="54"/>
      <c r="S162" s="54"/>
      <c r="T162" s="54"/>
      <c r="U162" s="56"/>
      <c r="V162" s="54"/>
      <c r="W162" s="54"/>
      <c r="X162" s="56"/>
      <c r="Y162" s="54"/>
      <c r="Z162" s="54"/>
      <c r="AA162" s="54"/>
      <c r="AB162" s="56"/>
      <c r="AC162" s="54"/>
      <c r="AD162" s="54"/>
      <c r="AE162" s="54"/>
      <c r="AF162" s="56"/>
      <c r="AG162" s="54"/>
      <c r="AH162" s="54"/>
      <c r="AI162" s="56"/>
      <c r="AJ162" s="54"/>
      <c r="AK162" s="54"/>
      <c r="AL162" s="56"/>
      <c r="AM162" s="54"/>
      <c r="AN162" s="54"/>
      <c r="AO162" s="54"/>
      <c r="AP162" s="54"/>
      <c r="AQ162" s="54"/>
      <c r="AR162" s="56"/>
      <c r="AS162" s="54"/>
      <c r="AT162" s="54"/>
      <c r="AU162" s="54"/>
      <c r="AV162" s="54"/>
      <c r="AW162" s="54"/>
      <c r="AX162" s="54"/>
      <c r="AY162" s="56"/>
      <c r="AZ162" s="54"/>
      <c r="BA162" s="54"/>
      <c r="BB162" s="54"/>
      <c r="BC162" s="100"/>
      <c r="BD162" s="8"/>
      <c r="BE162" s="8"/>
      <c r="BF162" s="28" t="s">
        <v>277</v>
      </c>
      <c r="BG162" s="28" t="s">
        <v>277</v>
      </c>
      <c r="BH162" s="28" t="s">
        <v>277</v>
      </c>
      <c r="BI162" s="28" t="s">
        <v>277</v>
      </c>
      <c r="BJ162" s="28" t="s">
        <v>277</v>
      </c>
      <c r="BK162" s="28" t="s">
        <v>277</v>
      </c>
      <c r="BL162" s="28" t="s">
        <v>277</v>
      </c>
      <c r="BM162" s="28" t="s">
        <v>277</v>
      </c>
      <c r="BN162" s="28" t="s">
        <v>277</v>
      </c>
      <c r="BO162" s="28" t="s">
        <v>277</v>
      </c>
      <c r="BP162" s="8"/>
      <c r="BQ162" s="22" t="str">
        <f t="shared" si="234"/>
        <v/>
      </c>
      <c r="BR162" s="22" t="str">
        <f>IF(FV160=FALSE,C161,"")</f>
        <v/>
      </c>
      <c r="BS162" s="22" t="str">
        <f>BS161</f>
        <v/>
      </c>
      <c r="BT162" s="22" t="str">
        <f t="shared" si="238"/>
        <v/>
      </c>
      <c r="BU162" s="22" t="str">
        <f t="shared" si="235"/>
        <v/>
      </c>
      <c r="BV162" s="22" t="str">
        <f t="shared" si="236"/>
        <v/>
      </c>
      <c r="BW162" s="22" t="str">
        <f t="shared" si="175"/>
        <v/>
      </c>
      <c r="BX162" s="22" t="str">
        <f t="shared" si="229"/>
        <v/>
      </c>
      <c r="BY162" s="22" t="str">
        <f t="shared" si="176"/>
        <v/>
      </c>
      <c r="BZ162" s="22" t="str">
        <f t="shared" si="177"/>
        <v/>
      </c>
      <c r="CA162" s="18"/>
      <c r="CB162" s="3" t="str">
        <f>IF(ET160=1, EQ161,"")</f>
        <v/>
      </c>
      <c r="CC162" s="3" t="str">
        <f>IF(ET160=1, ER161,"")</f>
        <v/>
      </c>
      <c r="CD162" s="3" t="str">
        <f>IF(ET160=1, ES161,"")</f>
        <v/>
      </c>
      <c r="CE162" s="3" t="str">
        <f>CE161</f>
        <v/>
      </c>
      <c r="CF162" s="3" t="str">
        <f>CF161</f>
        <v/>
      </c>
      <c r="CG162" s="3" t="str">
        <f>CG161</f>
        <v/>
      </c>
      <c r="CH162" s="3" t="str">
        <f t="shared" si="178"/>
        <v/>
      </c>
      <c r="CI162" s="8"/>
      <c r="CJ162" s="3" t="str">
        <f>IF(ET162=2,V161,"")</f>
        <v/>
      </c>
      <c r="CK162" s="3" t="str">
        <f>IF(ET162=2,W161,"")</f>
        <v/>
      </c>
      <c r="CL162" s="3" t="str">
        <f>CL161</f>
        <v/>
      </c>
      <c r="CM162" s="3" t="str">
        <f>CM161</f>
        <v/>
      </c>
      <c r="CN162" s="8"/>
      <c r="CO162" s="3" t="str">
        <f>IF(ET162=3,AG161,"")</f>
        <v/>
      </c>
      <c r="CP162" s="3" t="str">
        <f>IF(ET162=3,AH161,"")</f>
        <v/>
      </c>
      <c r="CQ162" s="3" t="str">
        <f>CQ161</f>
        <v/>
      </c>
      <c r="CR162" s="3" t="str">
        <f>CR161</f>
        <v/>
      </c>
      <c r="CS162" s="8"/>
      <c r="CT162" s="3" t="str">
        <f>IF(ET162=4,AJ161,"")</f>
        <v/>
      </c>
      <c r="CU162" s="3" t="str">
        <f>IF(ET162=4,AK161,"")</f>
        <v/>
      </c>
      <c r="CV162" s="3" t="str">
        <f>CV161</f>
        <v/>
      </c>
      <c r="CW162" s="3" t="str">
        <f>CW161</f>
        <v/>
      </c>
      <c r="CX162" s="8"/>
      <c r="CY162" s="3" t="str">
        <f>IF(ET162=5,AM161,"")</f>
        <v/>
      </c>
      <c r="CZ162" s="3" t="str">
        <f>IF(ET162=5,AN161,"")</f>
        <v/>
      </c>
      <c r="DA162" s="3" t="str">
        <f>IF(ET162=5,AO161,"")</f>
        <v/>
      </c>
      <c r="DB162" s="3" t="str">
        <f>DB161</f>
        <v/>
      </c>
      <c r="DC162" s="3" t="str">
        <f>DC161</f>
        <v/>
      </c>
      <c r="DD162" s="3" t="str">
        <f>DD161</f>
        <v/>
      </c>
      <c r="DE162" s="3" t="str">
        <f>DE161</f>
        <v/>
      </c>
      <c r="DF162" s="3" t="str">
        <f>DF161</f>
        <v/>
      </c>
      <c r="DG162" s="3" t="str">
        <f t="shared" si="179"/>
        <v/>
      </c>
      <c r="DH162" s="8"/>
      <c r="DI162" s="3" t="str">
        <f>IF(ET160=6,AS161,"")</f>
        <v/>
      </c>
      <c r="DJ162" s="3" t="str">
        <f>IF(ET160=6,AT161,"")</f>
        <v/>
      </c>
      <c r="DK162" s="3" t="str">
        <f>IF(ET160=6,AU161,"")</f>
        <v/>
      </c>
      <c r="DL162" s="3" t="str">
        <f>IF(ET160=6,AV161,"")</f>
        <v/>
      </c>
      <c r="DM162" s="3" t="str">
        <f>DM161</f>
        <v/>
      </c>
      <c r="DN162" s="3" t="str">
        <f>DN161</f>
        <v/>
      </c>
      <c r="DO162" s="3" t="str">
        <f>DO161</f>
        <v/>
      </c>
      <c r="DP162" s="3" t="str">
        <f>DP161</f>
        <v/>
      </c>
      <c r="DQ162" s="3" t="str">
        <f>DQ161</f>
        <v/>
      </c>
      <c r="DR162" s="3" t="str">
        <f>DR161</f>
        <v/>
      </c>
      <c r="DS162" s="3" t="str">
        <f t="shared" si="180"/>
        <v/>
      </c>
      <c r="DT162" s="8"/>
      <c r="DU162" s="3" t="str">
        <f>IF(ET160=7,AZ161,"")</f>
        <v/>
      </c>
      <c r="DV162" s="3" t="str">
        <f>IF(ET160=7,BA161,"")</f>
        <v/>
      </c>
      <c r="DW162" s="3" t="str">
        <f>IF(ET160=7,BB161,"")</f>
        <v/>
      </c>
      <c r="DX162" s="3" t="str">
        <f>IF(ET160=7,BC161,"")</f>
        <v/>
      </c>
      <c r="DY162" s="3" t="str">
        <f>DY161</f>
        <v/>
      </c>
      <c r="DZ162" s="3" t="str">
        <f>DZ161</f>
        <v/>
      </c>
      <c r="EA162" s="3" t="str">
        <f>EA161</f>
        <v/>
      </c>
      <c r="EB162" s="3" t="str">
        <f>EB161</f>
        <v/>
      </c>
      <c r="EC162" s="3" t="str">
        <f t="shared" si="181"/>
        <v/>
      </c>
      <c r="ED162" s="8"/>
      <c r="EE162" s="28" t="s">
        <v>277</v>
      </c>
      <c r="EF162" s="28" t="s">
        <v>277</v>
      </c>
      <c r="EG162" s="28" t="s">
        <v>277</v>
      </c>
      <c r="EH162" s="28" t="s">
        <v>277</v>
      </c>
      <c r="EI162" s="28" t="s">
        <v>277</v>
      </c>
      <c r="EJ162" s="28" t="s">
        <v>277</v>
      </c>
      <c r="EK162" s="28" t="s">
        <v>277</v>
      </c>
      <c r="EL162" s="28" t="s">
        <v>277</v>
      </c>
      <c r="EM162" s="28" t="s">
        <v>277</v>
      </c>
      <c r="EN162" s="28" t="s">
        <v>277</v>
      </c>
      <c r="EO162" s="8"/>
      <c r="EP162" s="9"/>
      <c r="EQ162" s="10" t="str">
        <f t="shared" si="182"/>
        <v/>
      </c>
      <c r="ER162" s="11" t="str">
        <f t="shared" si="183"/>
        <v/>
      </c>
      <c r="ES162" s="10" t="str">
        <f t="shared" si="184"/>
        <v/>
      </c>
      <c r="ET162" s="10">
        <f t="shared" si="185"/>
        <v>0</v>
      </c>
      <c r="EU162" s="13"/>
      <c r="EV162" s="12" t="b">
        <f t="shared" si="186"/>
        <v>1</v>
      </c>
      <c r="EW162" s="3" t="b">
        <f t="shared" si="187"/>
        <v>1</v>
      </c>
      <c r="EX162" s="3" t="b">
        <f t="shared" si="188"/>
        <v>1</v>
      </c>
      <c r="EY162" s="3" t="b">
        <f t="shared" si="189"/>
        <v>1</v>
      </c>
      <c r="EZ162" s="3">
        <f t="shared" si="190"/>
        <v>0</v>
      </c>
      <c r="FA162" s="3">
        <f t="shared" si="191"/>
        <v>0</v>
      </c>
      <c r="FB162" s="3">
        <f t="shared" si="192"/>
        <v>0</v>
      </c>
      <c r="FC162" s="3">
        <f t="shared" si="193"/>
        <v>0</v>
      </c>
      <c r="FD162" s="3">
        <f t="shared" si="194"/>
        <v>0</v>
      </c>
      <c r="FE162" s="3" t="e">
        <f t="shared" si="195"/>
        <v>#VALUE!</v>
      </c>
      <c r="FF162" s="3">
        <f t="shared" si="196"/>
        <v>0</v>
      </c>
      <c r="FG162" s="3">
        <f t="shared" si="197"/>
        <v>0</v>
      </c>
      <c r="FH162" s="3" t="e">
        <f t="shared" si="198"/>
        <v>#VALUE!</v>
      </c>
      <c r="FI162" s="3" t="b">
        <f t="shared" si="199"/>
        <v>1</v>
      </c>
      <c r="FJ162" s="3" t="b">
        <f t="shared" si="200"/>
        <v>1</v>
      </c>
      <c r="FK162" s="3" t="b">
        <f t="shared" si="201"/>
        <v>1</v>
      </c>
      <c r="FL162" s="3" t="b">
        <f t="shared" si="202"/>
        <v>1</v>
      </c>
      <c r="FM162" s="3" t="b">
        <f t="shared" si="203"/>
        <v>1</v>
      </c>
      <c r="FN162" s="3" t="b">
        <f t="shared" si="204"/>
        <v>1</v>
      </c>
      <c r="FO162" s="3">
        <f t="shared" si="205"/>
        <v>0</v>
      </c>
      <c r="FP162" s="3">
        <f t="shared" si="206"/>
        <v>0</v>
      </c>
      <c r="FQ162" s="3">
        <f t="shared" si="207"/>
        <v>0</v>
      </c>
      <c r="FR162" s="3">
        <f t="shared" si="208"/>
        <v>0</v>
      </c>
      <c r="FS162" s="3">
        <f t="shared" si="209"/>
        <v>0</v>
      </c>
      <c r="FT162" s="3">
        <f t="shared" si="210"/>
        <v>0</v>
      </c>
      <c r="FU162" s="3">
        <f t="shared" si="211"/>
        <v>0</v>
      </c>
      <c r="FV162" s="21" t="b">
        <f t="shared" si="237"/>
        <v>1</v>
      </c>
      <c r="FW162" s="24">
        <f t="shared" si="212"/>
        <v>1</v>
      </c>
      <c r="FX162" s="24">
        <f t="shared" si="213"/>
        <v>0</v>
      </c>
      <c r="FY162" s="25" t="e">
        <f t="shared" si="214"/>
        <v>#VALUE!</v>
      </c>
      <c r="FZ162" s="24" t="e">
        <f t="shared" si="215"/>
        <v>#VALUE!</v>
      </c>
      <c r="GA162" s="24" t="e">
        <f t="shared" si="216"/>
        <v>#VALUE!</v>
      </c>
      <c r="GB162" s="24">
        <f t="shared" si="230"/>
        <v>1</v>
      </c>
      <c r="GC162" s="24" t="e">
        <f t="shared" si="231"/>
        <v>#VALUE!</v>
      </c>
      <c r="GD162" s="24" t="e">
        <f t="shared" si="232"/>
        <v>#VALUE!</v>
      </c>
      <c r="GE162" s="24" t="e">
        <f t="shared" si="233"/>
        <v>#VALUE!</v>
      </c>
      <c r="GF162" s="24">
        <f t="shared" si="217"/>
        <v>0</v>
      </c>
      <c r="GG162" s="24">
        <f t="shared" si="218"/>
        <v>0</v>
      </c>
      <c r="GH162" s="24">
        <f t="shared" si="219"/>
        <v>0</v>
      </c>
      <c r="GI162" s="24">
        <f t="shared" si="220"/>
        <v>0</v>
      </c>
      <c r="GJ162" s="24">
        <f t="shared" si="221"/>
        <v>2</v>
      </c>
      <c r="GK162" s="24">
        <f t="shared" si="222"/>
        <v>2</v>
      </c>
      <c r="GL162" s="24">
        <f t="shared" si="223"/>
        <v>2</v>
      </c>
      <c r="GM162" s="31">
        <f t="shared" si="224"/>
        <v>2</v>
      </c>
      <c r="GN162" s="13"/>
    </row>
    <row r="163" spans="1:196">
      <c r="A163" s="54"/>
      <c r="B163" s="54"/>
      <c r="C163" s="54"/>
      <c r="D163" s="54"/>
      <c r="E163" s="54"/>
      <c r="F163" s="54"/>
      <c r="G163" s="54"/>
      <c r="H163" s="54"/>
      <c r="I163" s="54"/>
      <c r="J163" s="54"/>
      <c r="K163" s="54"/>
      <c r="L163" s="54"/>
      <c r="M163" s="56"/>
      <c r="N163" s="54"/>
      <c r="O163" s="54"/>
      <c r="P163" s="54"/>
      <c r="Q163" s="56"/>
      <c r="R163" s="54"/>
      <c r="S163" s="54"/>
      <c r="T163" s="54"/>
      <c r="U163" s="56"/>
      <c r="V163" s="54"/>
      <c r="W163" s="54"/>
      <c r="X163" s="56"/>
      <c r="Y163" s="54"/>
      <c r="Z163" s="54"/>
      <c r="AA163" s="54"/>
      <c r="AB163" s="56"/>
      <c r="AC163" s="54"/>
      <c r="AD163" s="54"/>
      <c r="AE163" s="54"/>
      <c r="AF163" s="56"/>
      <c r="AG163" s="54"/>
      <c r="AH163" s="54"/>
      <c r="AI163" s="56"/>
      <c r="AJ163" s="54"/>
      <c r="AK163" s="54"/>
      <c r="AL163" s="56"/>
      <c r="AM163" s="54"/>
      <c r="AN163" s="54"/>
      <c r="AO163" s="54"/>
      <c r="AP163" s="54"/>
      <c r="AQ163" s="54"/>
      <c r="AR163" s="56"/>
      <c r="AS163" s="54"/>
      <c r="AT163" s="54"/>
      <c r="AU163" s="54"/>
      <c r="AV163" s="54"/>
      <c r="AW163" s="54"/>
      <c r="AX163" s="54"/>
      <c r="AY163" s="56"/>
      <c r="AZ163" s="54"/>
      <c r="BA163" s="54"/>
      <c r="BB163" s="54"/>
      <c r="BC163" s="100"/>
      <c r="BD163" s="8"/>
      <c r="BE163" s="8"/>
      <c r="BF163" s="28" t="s">
        <v>277</v>
      </c>
      <c r="BG163" s="28" t="s">
        <v>277</v>
      </c>
      <c r="BH163" s="28" t="s">
        <v>277</v>
      </c>
      <c r="BI163" s="28" t="s">
        <v>277</v>
      </c>
      <c r="BJ163" s="28" t="s">
        <v>277</v>
      </c>
      <c r="BK163" s="28" t="s">
        <v>277</v>
      </c>
      <c r="BL163" s="28" t="s">
        <v>277</v>
      </c>
      <c r="BM163" s="28" t="s">
        <v>277</v>
      </c>
      <c r="BN163" s="28" t="s">
        <v>277</v>
      </c>
      <c r="BO163" s="28" t="s">
        <v>277</v>
      </c>
      <c r="BP163" s="8"/>
      <c r="BQ163" s="22" t="str">
        <f t="shared" si="234"/>
        <v/>
      </c>
      <c r="BR163" s="22" t="str">
        <f>IF(FV163=FALSE,C163,"")</f>
        <v/>
      </c>
      <c r="BS163" s="22" t="str">
        <f>BR165</f>
        <v/>
      </c>
      <c r="BT163" s="22" t="str">
        <f t="shared" si="238"/>
        <v/>
      </c>
      <c r="BU163" s="22" t="str">
        <f t="shared" si="235"/>
        <v/>
      </c>
      <c r="BV163" s="22" t="str">
        <f t="shared" si="236"/>
        <v/>
      </c>
      <c r="BW163" s="22" t="str">
        <f t="shared" si="175"/>
        <v/>
      </c>
      <c r="BX163" s="22" t="str">
        <f t="shared" si="229"/>
        <v/>
      </c>
      <c r="BY163" s="22" t="str">
        <f t="shared" si="176"/>
        <v/>
      </c>
      <c r="BZ163" s="22" t="str">
        <f t="shared" si="177"/>
        <v/>
      </c>
      <c r="CA163" s="18"/>
      <c r="CB163" s="3" t="str">
        <f>IF(ET163=1, EQ163,"")</f>
        <v/>
      </c>
      <c r="CC163" s="3" t="str">
        <f>IF(ET163=1, ER163,"")</f>
        <v/>
      </c>
      <c r="CD163" s="3" t="str">
        <f>IF(ET163=1, ES163,"")</f>
        <v/>
      </c>
      <c r="CE163" s="3" t="str">
        <f>CB165</f>
        <v/>
      </c>
      <c r="CF163" s="3" t="str">
        <f>CC165</f>
        <v/>
      </c>
      <c r="CG163" s="3" t="str">
        <f>CD165</f>
        <v/>
      </c>
      <c r="CH163" s="3" t="str">
        <f t="shared" si="178"/>
        <v/>
      </c>
      <c r="CI163" s="8"/>
      <c r="CJ163" s="3" t="str">
        <f>IF(ET163=2,V163,"")</f>
        <v/>
      </c>
      <c r="CK163" s="3" t="str">
        <f>IF(ET163=2,W163,"")</f>
        <v/>
      </c>
      <c r="CL163" s="3" t="str">
        <f>CJ165</f>
        <v/>
      </c>
      <c r="CM163" s="3" t="str">
        <f>CK165</f>
        <v/>
      </c>
      <c r="CN163" s="8"/>
      <c r="CO163" s="3" t="str">
        <f>IF(ET163=3,AG163,"")</f>
        <v/>
      </c>
      <c r="CP163" s="3" t="str">
        <f>IF(ET163=3,AH163,"")</f>
        <v/>
      </c>
      <c r="CQ163" s="3" t="str">
        <f>CO165</f>
        <v/>
      </c>
      <c r="CR163" s="3" t="str">
        <f>CP165</f>
        <v/>
      </c>
      <c r="CS163" s="8"/>
      <c r="CT163" s="3" t="str">
        <f>IF(ET163=4,AJ163,"")</f>
        <v/>
      </c>
      <c r="CU163" s="3" t="str">
        <f>IF(ET163=4,AK163,"")</f>
        <v/>
      </c>
      <c r="CV163" s="3" t="str">
        <f>CT165</f>
        <v/>
      </c>
      <c r="CW163" s="3" t="str">
        <f>CU165</f>
        <v/>
      </c>
      <c r="CX163" s="8"/>
      <c r="CY163" s="3" t="str">
        <f>IF(ET163=5,AM163,"")</f>
        <v/>
      </c>
      <c r="CZ163" s="3" t="str">
        <f>IF(ET163=5,AN163,"")</f>
        <v/>
      </c>
      <c r="DA163" s="3" t="str">
        <f>IF(ET163=5,AO163,"")</f>
        <v/>
      </c>
      <c r="DB163" s="3" t="str">
        <f>CY165</f>
        <v/>
      </c>
      <c r="DC163" s="3" t="str">
        <f>CZ165</f>
        <v/>
      </c>
      <c r="DD163" s="3" t="str">
        <f>DA165</f>
        <v/>
      </c>
      <c r="DE163" s="3" t="str">
        <f>IF(ET163=5,AP163,"")</f>
        <v/>
      </c>
      <c r="DF163" s="3" t="str">
        <f>IF(ET163=5,AQ163,"")</f>
        <v/>
      </c>
      <c r="DG163" s="3" t="str">
        <f t="shared" si="179"/>
        <v/>
      </c>
      <c r="DH163" s="8"/>
      <c r="DI163" s="3" t="str">
        <f>IF(ET163=6,AS163,"")</f>
        <v/>
      </c>
      <c r="DJ163" s="3" t="str">
        <f>IF(ET163=6,AT163,"")</f>
        <v/>
      </c>
      <c r="DK163" s="3" t="str">
        <f>IF(ET163=6,AU163,"")</f>
        <v/>
      </c>
      <c r="DL163" s="3" t="str">
        <f>IF(ET163=6,AV163,"")</f>
        <v/>
      </c>
      <c r="DM163" s="3" t="str">
        <f>DI165</f>
        <v/>
      </c>
      <c r="DN163" s="3" t="str">
        <f>DJ165</f>
        <v/>
      </c>
      <c r="DO163" s="3" t="str">
        <f>DK165</f>
        <v/>
      </c>
      <c r="DP163" s="3" t="str">
        <f>DL165</f>
        <v/>
      </c>
      <c r="DQ163" s="3" t="str">
        <f>IF(ET163=6,AW163,"")</f>
        <v/>
      </c>
      <c r="DR163" s="3" t="str">
        <f>IF(ET163=6,AX163,"")</f>
        <v/>
      </c>
      <c r="DS163" s="3" t="str">
        <f t="shared" si="180"/>
        <v/>
      </c>
      <c r="DT163" s="8"/>
      <c r="DU163" s="3" t="str">
        <f>IF(ET163=7,AZ163,"")</f>
        <v/>
      </c>
      <c r="DV163" s="3" t="str">
        <f>IF(ET163=7,BA163,"")</f>
        <v/>
      </c>
      <c r="DW163" s="3" t="str">
        <f>IF(ET163=7,BB163,"")</f>
        <v/>
      </c>
      <c r="DX163" s="3" t="str">
        <f>IF(ET163=7,BC163,"")</f>
        <v/>
      </c>
      <c r="DY163" s="3" t="str">
        <f>DU165</f>
        <v/>
      </c>
      <c r="DZ163" s="3" t="str">
        <f>DV165</f>
        <v/>
      </c>
      <c r="EA163" s="3" t="str">
        <f>DW165</f>
        <v/>
      </c>
      <c r="EB163" s="3" t="str">
        <f>DX165</f>
        <v/>
      </c>
      <c r="EC163" s="3" t="str">
        <f t="shared" si="181"/>
        <v/>
      </c>
      <c r="ED163" s="8"/>
      <c r="EE163" s="28" t="s">
        <v>277</v>
      </c>
      <c r="EF163" s="28" t="s">
        <v>277</v>
      </c>
      <c r="EG163" s="28" t="s">
        <v>277</v>
      </c>
      <c r="EH163" s="28" t="s">
        <v>277</v>
      </c>
      <c r="EI163" s="28" t="s">
        <v>277</v>
      </c>
      <c r="EJ163" s="28" t="s">
        <v>277</v>
      </c>
      <c r="EK163" s="28" t="s">
        <v>277</v>
      </c>
      <c r="EL163" s="28" t="s">
        <v>277</v>
      </c>
      <c r="EM163" s="28" t="s">
        <v>277</v>
      </c>
      <c r="EN163" s="28" t="s">
        <v>277</v>
      </c>
      <c r="EO163" s="8"/>
      <c r="EP163" s="9"/>
      <c r="EQ163" s="10" t="str">
        <f t="shared" si="182"/>
        <v/>
      </c>
      <c r="ER163" s="11" t="str">
        <f t="shared" si="183"/>
        <v/>
      </c>
      <c r="ES163" s="10" t="str">
        <f t="shared" si="184"/>
        <v/>
      </c>
      <c r="ET163" s="10">
        <f t="shared" si="185"/>
        <v>0</v>
      </c>
      <c r="EU163" s="13"/>
      <c r="EV163" s="12" t="b">
        <f t="shared" si="186"/>
        <v>1</v>
      </c>
      <c r="EW163" s="3" t="b">
        <f t="shared" si="187"/>
        <v>1</v>
      </c>
      <c r="EX163" s="3" t="b">
        <f t="shared" si="188"/>
        <v>1</v>
      </c>
      <c r="EY163" s="3" t="b">
        <f t="shared" si="189"/>
        <v>1</v>
      </c>
      <c r="EZ163" s="3">
        <f t="shared" si="190"/>
        <v>0</v>
      </c>
      <c r="FA163" s="3">
        <f t="shared" si="191"/>
        <v>0</v>
      </c>
      <c r="FB163" s="3">
        <f t="shared" si="192"/>
        <v>0</v>
      </c>
      <c r="FC163" s="3">
        <f t="shared" si="193"/>
        <v>0</v>
      </c>
      <c r="FD163" s="3">
        <f t="shared" si="194"/>
        <v>0</v>
      </c>
      <c r="FE163" s="3" t="e">
        <f t="shared" si="195"/>
        <v>#VALUE!</v>
      </c>
      <c r="FF163" s="3">
        <f t="shared" si="196"/>
        <v>0</v>
      </c>
      <c r="FG163" s="3">
        <f t="shared" si="197"/>
        <v>0</v>
      </c>
      <c r="FH163" s="3" t="e">
        <f t="shared" si="198"/>
        <v>#VALUE!</v>
      </c>
      <c r="FI163" s="3" t="b">
        <f t="shared" si="199"/>
        <v>1</v>
      </c>
      <c r="FJ163" s="3" t="b">
        <f t="shared" si="200"/>
        <v>1</v>
      </c>
      <c r="FK163" s="3" t="b">
        <f t="shared" si="201"/>
        <v>1</v>
      </c>
      <c r="FL163" s="3" t="b">
        <f t="shared" si="202"/>
        <v>1</v>
      </c>
      <c r="FM163" s="3" t="b">
        <f t="shared" si="203"/>
        <v>1</v>
      </c>
      <c r="FN163" s="3" t="b">
        <f t="shared" si="204"/>
        <v>1</v>
      </c>
      <c r="FO163" s="3">
        <f t="shared" si="205"/>
        <v>0</v>
      </c>
      <c r="FP163" s="3">
        <f t="shared" si="206"/>
        <v>0</v>
      </c>
      <c r="FQ163" s="3">
        <f t="shared" si="207"/>
        <v>0</v>
      </c>
      <c r="FR163" s="3">
        <f t="shared" si="208"/>
        <v>0</v>
      </c>
      <c r="FS163" s="3">
        <f t="shared" si="209"/>
        <v>0</v>
      </c>
      <c r="FT163" s="3">
        <f t="shared" si="210"/>
        <v>0</v>
      </c>
      <c r="FU163" s="3">
        <f t="shared" si="211"/>
        <v>0</v>
      </c>
      <c r="FV163" s="21" t="b">
        <f t="shared" si="237"/>
        <v>1</v>
      </c>
      <c r="FW163" s="24">
        <f t="shared" si="212"/>
        <v>1</v>
      </c>
      <c r="FX163" s="24">
        <f t="shared" si="213"/>
        <v>0</v>
      </c>
      <c r="FY163" s="25" t="e">
        <f t="shared" si="214"/>
        <v>#VALUE!</v>
      </c>
      <c r="FZ163" s="24" t="e">
        <f t="shared" si="215"/>
        <v>#VALUE!</v>
      </c>
      <c r="GA163" s="24" t="e">
        <f t="shared" si="216"/>
        <v>#VALUE!</v>
      </c>
      <c r="GB163" s="24">
        <f t="shared" si="230"/>
        <v>1</v>
      </c>
      <c r="GC163" s="24" t="e">
        <f t="shared" si="231"/>
        <v>#VALUE!</v>
      </c>
      <c r="GD163" s="24" t="e">
        <f t="shared" si="232"/>
        <v>#VALUE!</v>
      </c>
      <c r="GE163" s="24" t="e">
        <f t="shared" si="233"/>
        <v>#VALUE!</v>
      </c>
      <c r="GF163" s="24">
        <f t="shared" si="217"/>
        <v>0</v>
      </c>
      <c r="GG163" s="24">
        <f t="shared" si="218"/>
        <v>0</v>
      </c>
      <c r="GH163" s="24">
        <f t="shared" si="219"/>
        <v>0</v>
      </c>
      <c r="GI163" s="24">
        <f t="shared" si="220"/>
        <v>0</v>
      </c>
      <c r="GJ163" s="24">
        <f t="shared" si="221"/>
        <v>2</v>
      </c>
      <c r="GK163" s="24">
        <f t="shared" si="222"/>
        <v>2</v>
      </c>
      <c r="GL163" s="24">
        <f t="shared" si="223"/>
        <v>2</v>
      </c>
      <c r="GM163" s="31">
        <f t="shared" si="224"/>
        <v>2</v>
      </c>
      <c r="GN163" s="13"/>
    </row>
    <row r="164" spans="1:196">
      <c r="A164" s="54"/>
      <c r="B164" s="54"/>
      <c r="C164" s="54"/>
      <c r="D164" s="54"/>
      <c r="E164" s="54"/>
      <c r="F164" s="54"/>
      <c r="G164" s="54"/>
      <c r="H164" s="54"/>
      <c r="I164" s="54"/>
      <c r="J164" s="54"/>
      <c r="K164" s="54"/>
      <c r="L164" s="54"/>
      <c r="M164" s="56"/>
      <c r="N164" s="54"/>
      <c r="O164" s="54"/>
      <c r="P164" s="54"/>
      <c r="Q164" s="56"/>
      <c r="R164" s="54"/>
      <c r="S164" s="54"/>
      <c r="T164" s="54"/>
      <c r="U164" s="56"/>
      <c r="V164" s="54"/>
      <c r="W164" s="54"/>
      <c r="X164" s="56"/>
      <c r="Y164" s="54"/>
      <c r="Z164" s="54"/>
      <c r="AA164" s="54"/>
      <c r="AB164" s="56"/>
      <c r="AC164" s="54"/>
      <c r="AD164" s="54"/>
      <c r="AE164" s="54"/>
      <c r="AF164" s="56"/>
      <c r="AG164" s="54"/>
      <c r="AH164" s="54"/>
      <c r="AI164" s="56"/>
      <c r="AJ164" s="54"/>
      <c r="AK164" s="54"/>
      <c r="AL164" s="56"/>
      <c r="AM164" s="54"/>
      <c r="AN164" s="54"/>
      <c r="AO164" s="54"/>
      <c r="AP164" s="54"/>
      <c r="AQ164" s="54"/>
      <c r="AR164" s="56"/>
      <c r="AS164" s="54"/>
      <c r="AT164" s="54"/>
      <c r="AU164" s="54"/>
      <c r="AV164" s="54"/>
      <c r="AW164" s="54"/>
      <c r="AX164" s="54"/>
      <c r="AY164" s="56"/>
      <c r="AZ164" s="54"/>
      <c r="BA164" s="54"/>
      <c r="BB164" s="54"/>
      <c r="BC164" s="100"/>
      <c r="BD164" s="8"/>
      <c r="BE164" s="8"/>
      <c r="BF164" s="28" t="s">
        <v>277</v>
      </c>
      <c r="BG164" s="28" t="s">
        <v>277</v>
      </c>
      <c r="BH164" s="28" t="s">
        <v>277</v>
      </c>
      <c r="BI164" s="28" t="s">
        <v>277</v>
      </c>
      <c r="BJ164" s="28" t="s">
        <v>277</v>
      </c>
      <c r="BK164" s="28" t="s">
        <v>277</v>
      </c>
      <c r="BL164" s="28" t="s">
        <v>277</v>
      </c>
      <c r="BM164" s="28" t="s">
        <v>277</v>
      </c>
      <c r="BN164" s="28" t="s">
        <v>277</v>
      </c>
      <c r="BO164" s="28" t="s">
        <v>277</v>
      </c>
      <c r="BP164" s="8"/>
      <c r="BQ164" s="22" t="str">
        <f t="shared" si="234"/>
        <v/>
      </c>
      <c r="BR164" s="22" t="str">
        <f>BR163</f>
        <v/>
      </c>
      <c r="BS164" s="22" t="str">
        <f>IF(FV163=FALSE,C165,"")</f>
        <v/>
      </c>
      <c r="BT164" s="22" t="str">
        <f t="shared" si="238"/>
        <v/>
      </c>
      <c r="BU164" s="22" t="str">
        <f t="shared" si="235"/>
        <v/>
      </c>
      <c r="BV164" s="22" t="str">
        <f t="shared" si="236"/>
        <v/>
      </c>
      <c r="BW164" s="22" t="str">
        <f t="shared" ref="BW164:BW219" si="239">IF(FV164=FALSE,F164,"")</f>
        <v/>
      </c>
      <c r="BX164" s="22" t="str">
        <f t="shared" si="229"/>
        <v/>
      </c>
      <c r="BY164" s="22" t="str">
        <f t="shared" ref="BY164:BY219" si="240">IF(FV164=FALSE,K164,"")</f>
        <v/>
      </c>
      <c r="BZ164" s="22" t="str">
        <f t="shared" ref="BZ164:BZ219" si="241">IF(FV164=FALSE,L164,"")</f>
        <v/>
      </c>
      <c r="CA164" s="18"/>
      <c r="CB164" s="3" t="str">
        <f>CB163</f>
        <v/>
      </c>
      <c r="CC164" s="3" t="str">
        <f>CC163</f>
        <v/>
      </c>
      <c r="CD164" s="3" t="str">
        <f>CD163</f>
        <v/>
      </c>
      <c r="CE164" s="3" t="str">
        <f>IF(ET164=1,EQ165,"")</f>
        <v/>
      </c>
      <c r="CF164" s="3" t="str">
        <f>IF(ET164=1,ER165,"")</f>
        <v/>
      </c>
      <c r="CG164" s="3" t="str">
        <f>IF(ET164=1,ES165,"")</f>
        <v/>
      </c>
      <c r="CH164" s="3" t="str">
        <f t="shared" ref="CH164:CH219" si="242">IF(ET164=1, GJ164, "")</f>
        <v/>
      </c>
      <c r="CI164" s="8"/>
      <c r="CJ164" s="3" t="str">
        <f>CJ163</f>
        <v/>
      </c>
      <c r="CK164" s="3" t="str">
        <f>CK163</f>
        <v/>
      </c>
      <c r="CL164" s="3" t="str">
        <f>IF(ET165=2,V165,"")</f>
        <v/>
      </c>
      <c r="CM164" s="3" t="str">
        <f>IF(ET165=2,W165,"")</f>
        <v/>
      </c>
      <c r="CN164" s="8"/>
      <c r="CO164" s="3" t="str">
        <f>CO163</f>
        <v/>
      </c>
      <c r="CP164" s="3" t="str">
        <f>CP163</f>
        <v/>
      </c>
      <c r="CQ164" s="3" t="str">
        <f>IF(ET164=3,AG165,"")</f>
        <v/>
      </c>
      <c r="CR164" s="3" t="str">
        <f>IF(ET164=3,AH165,"")</f>
        <v/>
      </c>
      <c r="CS164" s="8"/>
      <c r="CT164" s="3" t="str">
        <f>CT163</f>
        <v/>
      </c>
      <c r="CU164" s="3" t="str">
        <f>CU163</f>
        <v/>
      </c>
      <c r="CV164" s="3" t="str">
        <f>IF(ET164=4,AJ165,"")</f>
        <v/>
      </c>
      <c r="CW164" s="3" t="str">
        <f>IF(ET164=4,AK165,"")</f>
        <v/>
      </c>
      <c r="CX164" s="8"/>
      <c r="CY164" s="3" t="str">
        <f>CY163</f>
        <v/>
      </c>
      <c r="CZ164" s="3" t="str">
        <f>CZ163</f>
        <v/>
      </c>
      <c r="DA164" s="3" t="str">
        <f>DA163</f>
        <v/>
      </c>
      <c r="DB164" s="3" t="str">
        <f>IF(ET164=5,AM165,"")</f>
        <v/>
      </c>
      <c r="DC164" s="3" t="str">
        <f>IF(ET164=5,AN165,"")</f>
        <v/>
      </c>
      <c r="DD164" s="3" t="str">
        <f>IF(ET164=5,AO165,"")</f>
        <v/>
      </c>
      <c r="DE164" s="3" t="str">
        <f>DE163</f>
        <v/>
      </c>
      <c r="DF164" s="3" t="str">
        <f>DF163</f>
        <v/>
      </c>
      <c r="DG164" s="3" t="str">
        <f t="shared" ref="DG164:DG219" si="243">IF(ET164=5,GK164,"")</f>
        <v/>
      </c>
      <c r="DH164" s="8"/>
      <c r="DI164" s="3" t="str">
        <f>DI163</f>
        <v/>
      </c>
      <c r="DJ164" s="3" t="str">
        <f>DJ163</f>
        <v/>
      </c>
      <c r="DK164" s="3" t="str">
        <f>DK163</f>
        <v/>
      </c>
      <c r="DL164" s="3" t="str">
        <f>DL163</f>
        <v/>
      </c>
      <c r="DM164" s="3" t="str">
        <f>IF(ET163=6,AS165,"")</f>
        <v/>
      </c>
      <c r="DN164" s="3" t="str">
        <f>IF(ET163=6,AT165,"")</f>
        <v/>
      </c>
      <c r="DO164" s="3" t="str">
        <f>IF(ET163=6,AU165,"")</f>
        <v/>
      </c>
      <c r="DP164" s="3" t="str">
        <f>IF(ET163=6,AV165,"")</f>
        <v/>
      </c>
      <c r="DQ164" s="3" t="str">
        <f>DQ163</f>
        <v/>
      </c>
      <c r="DR164" s="3" t="str">
        <f>DR163</f>
        <v/>
      </c>
      <c r="DS164" s="3" t="str">
        <f t="shared" ref="DS164:DS219" si="244">IF(ET164=6,GL164, "")</f>
        <v/>
      </c>
      <c r="DT164" s="8"/>
      <c r="DU164" s="3" t="str">
        <f>DU163</f>
        <v/>
      </c>
      <c r="DV164" s="3" t="str">
        <f>DV163</f>
        <v/>
      </c>
      <c r="DW164" s="3" t="str">
        <f>DW163</f>
        <v/>
      </c>
      <c r="DX164" s="3" t="str">
        <f>DX163</f>
        <v/>
      </c>
      <c r="DY164" s="3" t="str">
        <f>IF(ET163=7,AZ165,"")</f>
        <v/>
      </c>
      <c r="DZ164" s="3" t="str">
        <f>IF(ET163=7,BA165,"")</f>
        <v/>
      </c>
      <c r="EA164" s="3" t="str">
        <f>IF(ET163=7,BB165,"")</f>
        <v/>
      </c>
      <c r="EB164" s="3" t="str">
        <f>IF(ET163=7,BC165,"")</f>
        <v/>
      </c>
      <c r="EC164" s="3" t="str">
        <f t="shared" ref="EC164:EC219" si="245">IF(ET164=7, GM164, "")</f>
        <v/>
      </c>
      <c r="ED164" s="8"/>
      <c r="EE164" s="28" t="s">
        <v>277</v>
      </c>
      <c r="EF164" s="28" t="s">
        <v>277</v>
      </c>
      <c r="EG164" s="28" t="s">
        <v>277</v>
      </c>
      <c r="EH164" s="28" t="s">
        <v>277</v>
      </c>
      <c r="EI164" s="28" t="s">
        <v>277</v>
      </c>
      <c r="EJ164" s="28" t="s">
        <v>277</v>
      </c>
      <c r="EK164" s="28" t="s">
        <v>277</v>
      </c>
      <c r="EL164" s="28" t="s">
        <v>277</v>
      </c>
      <c r="EM164" s="28" t="s">
        <v>277</v>
      </c>
      <c r="EN164" s="28" t="s">
        <v>277</v>
      </c>
      <c r="EO164" s="8"/>
      <c r="EP164" s="9"/>
      <c r="EQ164" s="10" t="str">
        <f t="shared" ref="EQ164:EQ219" si="246">IF(FD164&gt;0, (N164+Y164+R164+AC164), "")</f>
        <v/>
      </c>
      <c r="ER164" s="11" t="str">
        <f t="shared" ref="ER164:ER219" si="247">IF(FD164&gt;0,FE164,"")</f>
        <v/>
      </c>
      <c r="ES164" s="10" t="str">
        <f t="shared" ref="ES164:ES219" si="248">IF(FD164&gt;0, (P164+AA164+T164+AE164), "")</f>
        <v/>
      </c>
      <c r="ET164" s="10">
        <f t="shared" ref="ET164:ET219" si="249">FO164+FP164+FQ164+FR164+FS164+FT164+FU164</f>
        <v>0</v>
      </c>
      <c r="EU164" s="13"/>
      <c r="EV164" s="12" t="b">
        <f t="shared" ref="EV164:EV219" si="250">ISBLANK(N164)</f>
        <v>1</v>
      </c>
      <c r="EW164" s="3" t="b">
        <f t="shared" ref="EW164:EW219" si="251">ISBLANK(R164)</f>
        <v>1</v>
      </c>
      <c r="EX164" s="3" t="b">
        <f t="shared" ref="EX164:EX219" si="252">ISBLANK(Y164)</f>
        <v>1</v>
      </c>
      <c r="EY164" s="3" t="b">
        <f t="shared" ref="EY164:EY219" si="253">ISBLANK(AC164)</f>
        <v>1</v>
      </c>
      <c r="EZ164" s="3">
        <f t="shared" ref="EZ164:EZ219" si="254">IF(EV164=FALSE, 1, 0)</f>
        <v>0</v>
      </c>
      <c r="FA164" s="3">
        <f t="shared" ref="FA164:FA219" si="255">IF(EW164=FALSE, 2, 0)</f>
        <v>0</v>
      </c>
      <c r="FB164" s="3">
        <f t="shared" ref="FB164:FB219" si="256">IF(EX164=FALSE, 1, 0)</f>
        <v>0</v>
      </c>
      <c r="FC164" s="3">
        <f t="shared" ref="FC164:FC219" si="257">IF(EY164=FALSE, 2, 0)</f>
        <v>0</v>
      </c>
      <c r="FD164" s="3">
        <f t="shared" ref="FD164:FD219" si="258">SUM(EZ164:FC164)</f>
        <v>0</v>
      </c>
      <c r="FE164" s="3" t="e">
        <f t="shared" ref="FE164:FE219" si="259">FF164+FH164</f>
        <v>#VALUE!</v>
      </c>
      <c r="FF164" s="3">
        <f t="shared" ref="FF164:FF219" si="260">O164+Z164</f>
        <v>0</v>
      </c>
      <c r="FG164" s="3">
        <f t="shared" ref="FG164:FG219" si="261">S164+AD164</f>
        <v>0</v>
      </c>
      <c r="FH164" s="3" t="e">
        <f t="shared" ref="FH164:FH219" si="262">FG164*SQRT(ES164)</f>
        <v>#VALUE!</v>
      </c>
      <c r="FI164" s="3" t="b">
        <f t="shared" ref="FI164:FI219" si="263">ISBLANK(V164)</f>
        <v>1</v>
      </c>
      <c r="FJ164" s="3" t="b">
        <f t="shared" ref="FJ164:FJ219" si="264">ISBLANK(AG164)</f>
        <v>1</v>
      </c>
      <c r="FK164" s="3" t="b">
        <f t="shared" ref="FK164:FK219" si="265">ISBLANK(AJ164)</f>
        <v>1</v>
      </c>
      <c r="FL164" s="3" t="b">
        <f t="shared" ref="FL164:FL219" si="266">ISBLANK(AM164)</f>
        <v>1</v>
      </c>
      <c r="FM164" s="3" t="b">
        <f t="shared" ref="FM164:FM219" si="267">ISBLANK(AS164)</f>
        <v>1</v>
      </c>
      <c r="FN164" s="3" t="b">
        <f t="shared" ref="FN164:FN219" si="268">ISBLANK(AZ164)</f>
        <v>1</v>
      </c>
      <c r="FO164" s="3">
        <f t="shared" ref="FO164:FO219" si="269">IF(FD164&gt;0, 1, 0)</f>
        <v>0</v>
      </c>
      <c r="FP164" s="3">
        <f t="shared" ref="FP164:FP219" si="270">IF(FI164=FALSE, 2, 0)</f>
        <v>0</v>
      </c>
      <c r="FQ164" s="3">
        <f t="shared" ref="FQ164:FQ219" si="271">IF(FJ164=FALSE, 3, 0)</f>
        <v>0</v>
      </c>
      <c r="FR164" s="3">
        <f t="shared" ref="FR164:FR219" si="272">IF(FK164=FALSE, 4, 0)</f>
        <v>0</v>
      </c>
      <c r="FS164" s="3">
        <f t="shared" ref="FS164:FS219" si="273">IF(FL164=FALSE, 5, 0)</f>
        <v>0</v>
      </c>
      <c r="FT164" s="3">
        <f t="shared" ref="FT164:FT219" si="274">IF(FM164=FALSE, 6, 0)</f>
        <v>0</v>
      </c>
      <c r="FU164" s="3">
        <f t="shared" ref="FU164:FU219" si="275">IF(FN164=FALSE, 7, 0)</f>
        <v>0</v>
      </c>
      <c r="FV164" s="21" t="b">
        <f t="shared" si="237"/>
        <v>1</v>
      </c>
      <c r="FW164" s="24">
        <f t="shared" ref="FW164:FW219" si="276">IF(J164="Higher (more points/events)", 0, 1)</f>
        <v>1</v>
      </c>
      <c r="FX164" s="24">
        <f t="shared" ref="FX164:FX219" si="277">IF(ET164=1, CE164-CB164,0)</f>
        <v>0</v>
      </c>
      <c r="FY164" s="25" t="e">
        <f t="shared" ref="FY164:FY219" si="278">DB164-CY164</f>
        <v>#VALUE!</v>
      </c>
      <c r="FZ164" s="24" t="e">
        <f t="shared" ref="FZ164:FZ219" si="279">(DN164-DM164)-(DJ164-DI164)</f>
        <v>#VALUE!</v>
      </c>
      <c r="GA164" s="24" t="e">
        <f t="shared" ref="GA164:GA219" si="280">DY164-DU164</f>
        <v>#VALUE!</v>
      </c>
      <c r="GB164" s="24">
        <f t="shared" si="230"/>
        <v>1</v>
      </c>
      <c r="GC164" s="24" t="e">
        <f t="shared" si="231"/>
        <v>#VALUE!</v>
      </c>
      <c r="GD164" s="24" t="e">
        <f t="shared" si="232"/>
        <v>#VALUE!</v>
      </c>
      <c r="GE164" s="24" t="e">
        <f t="shared" si="233"/>
        <v>#VALUE!</v>
      </c>
      <c r="GF164" s="24">
        <f t="shared" ref="GF164:GF219" si="281">IF(ET164=1, GB164,0)</f>
        <v>0</v>
      </c>
      <c r="GG164" s="24">
        <f t="shared" ref="GG164:GG219" si="282">IF(ET164=5,GC164,0)</f>
        <v>0</v>
      </c>
      <c r="GH164" s="24">
        <f t="shared" ref="GH164:GH219" si="283">IF(ET164=6,GD164,0)</f>
        <v>0</v>
      </c>
      <c r="GI164" s="24">
        <f t="shared" ref="GI164:GI219" si="284">IF(ET164=7,GE164,0)</f>
        <v>0</v>
      </c>
      <c r="GJ164" s="24">
        <f t="shared" ref="GJ164:GJ219" si="285">IF((FW164=GF164), 3,2)</f>
        <v>2</v>
      </c>
      <c r="GK164" s="24">
        <f t="shared" ref="GK164:GK219" si="286">IF((FW164=GG164), 3,2)</f>
        <v>2</v>
      </c>
      <c r="GL164" s="24">
        <f t="shared" ref="GL164:GL219" si="287">IF((FW164=GH164), 3,2)</f>
        <v>2</v>
      </c>
      <c r="GM164" s="31">
        <f t="shared" ref="GM164:GM219" si="288">IF((FW164=GI164), 3,2)</f>
        <v>2</v>
      </c>
      <c r="GN164" s="13"/>
    </row>
    <row r="165" spans="1:196">
      <c r="A165" s="54"/>
      <c r="B165" s="54"/>
      <c r="C165" s="54"/>
      <c r="D165" s="54"/>
      <c r="E165" s="54"/>
      <c r="F165" s="54"/>
      <c r="G165" s="54"/>
      <c r="H165" s="54"/>
      <c r="I165" s="54"/>
      <c r="J165" s="54"/>
      <c r="K165" s="54"/>
      <c r="L165" s="54"/>
      <c r="M165" s="56"/>
      <c r="N165" s="54"/>
      <c r="O165" s="54"/>
      <c r="P165" s="54"/>
      <c r="Q165" s="56"/>
      <c r="R165" s="54"/>
      <c r="S165" s="54"/>
      <c r="T165" s="54"/>
      <c r="U165" s="56"/>
      <c r="V165" s="54"/>
      <c r="W165" s="54"/>
      <c r="X165" s="56"/>
      <c r="Y165" s="54"/>
      <c r="Z165" s="54"/>
      <c r="AA165" s="54"/>
      <c r="AB165" s="56"/>
      <c r="AC165" s="54"/>
      <c r="AD165" s="54"/>
      <c r="AE165" s="54"/>
      <c r="AF165" s="56"/>
      <c r="AG165" s="54"/>
      <c r="AH165" s="54"/>
      <c r="AI165" s="56"/>
      <c r="AJ165" s="54"/>
      <c r="AK165" s="54"/>
      <c r="AL165" s="56"/>
      <c r="AM165" s="54"/>
      <c r="AN165" s="54"/>
      <c r="AO165" s="54"/>
      <c r="AP165" s="54"/>
      <c r="AQ165" s="54"/>
      <c r="AR165" s="56"/>
      <c r="AS165" s="54"/>
      <c r="AT165" s="54"/>
      <c r="AU165" s="54"/>
      <c r="AV165" s="54"/>
      <c r="AW165" s="54"/>
      <c r="AX165" s="54"/>
      <c r="AY165" s="56"/>
      <c r="AZ165" s="54"/>
      <c r="BA165" s="54"/>
      <c r="BB165" s="54"/>
      <c r="BC165" s="100"/>
      <c r="BD165" s="8"/>
      <c r="BE165" s="8"/>
      <c r="BF165" s="28" t="s">
        <v>277</v>
      </c>
      <c r="BG165" s="28" t="s">
        <v>277</v>
      </c>
      <c r="BH165" s="28" t="s">
        <v>277</v>
      </c>
      <c r="BI165" s="28" t="s">
        <v>277</v>
      </c>
      <c r="BJ165" s="28" t="s">
        <v>277</v>
      </c>
      <c r="BK165" s="28" t="s">
        <v>277</v>
      </c>
      <c r="BL165" s="28" t="s">
        <v>277</v>
      </c>
      <c r="BM165" s="28" t="s">
        <v>277</v>
      </c>
      <c r="BN165" s="28" t="s">
        <v>277</v>
      </c>
      <c r="BO165" s="28" t="s">
        <v>277</v>
      </c>
      <c r="BP165" s="8"/>
      <c r="BQ165" s="22" t="str">
        <f t="shared" si="234"/>
        <v/>
      </c>
      <c r="BR165" s="22" t="str">
        <f>IF(FV163=FALSE,C164,"")</f>
        <v/>
      </c>
      <c r="BS165" s="22" t="str">
        <f>BS164</f>
        <v/>
      </c>
      <c r="BT165" s="22" t="str">
        <f t="shared" si="238"/>
        <v/>
      </c>
      <c r="BU165" s="22" t="str">
        <f t="shared" si="235"/>
        <v/>
      </c>
      <c r="BV165" s="22" t="str">
        <f t="shared" si="236"/>
        <v/>
      </c>
      <c r="BW165" s="22" t="str">
        <f t="shared" si="239"/>
        <v/>
      </c>
      <c r="BX165" s="22" t="str">
        <f t="shared" si="229"/>
        <v/>
      </c>
      <c r="BY165" s="22" t="str">
        <f t="shared" si="240"/>
        <v/>
      </c>
      <c r="BZ165" s="22" t="str">
        <f t="shared" si="241"/>
        <v/>
      </c>
      <c r="CA165" s="18"/>
      <c r="CB165" s="3" t="str">
        <f>IF(ET163=1, EQ164,"")</f>
        <v/>
      </c>
      <c r="CC165" s="3" t="str">
        <f>IF(ET163=1, ER164,"")</f>
        <v/>
      </c>
      <c r="CD165" s="3" t="str">
        <f>IF(ET163=1, ES164,"")</f>
        <v/>
      </c>
      <c r="CE165" s="3" t="str">
        <f>CE164</f>
        <v/>
      </c>
      <c r="CF165" s="3" t="str">
        <f>CF164</f>
        <v/>
      </c>
      <c r="CG165" s="3" t="str">
        <f>CG164</f>
        <v/>
      </c>
      <c r="CH165" s="3" t="str">
        <f t="shared" si="242"/>
        <v/>
      </c>
      <c r="CI165" s="8"/>
      <c r="CJ165" s="3" t="str">
        <f>IF(ET165=2,V164,"")</f>
        <v/>
      </c>
      <c r="CK165" s="3" t="str">
        <f>IF(ET165=2,W164,"")</f>
        <v/>
      </c>
      <c r="CL165" s="3" t="str">
        <f>CL164</f>
        <v/>
      </c>
      <c r="CM165" s="3" t="str">
        <f>CM164</f>
        <v/>
      </c>
      <c r="CN165" s="8"/>
      <c r="CO165" s="3" t="str">
        <f>IF(ET165=3,AG164,"")</f>
        <v/>
      </c>
      <c r="CP165" s="3" t="str">
        <f>IF(ET165=3,AH164,"")</f>
        <v/>
      </c>
      <c r="CQ165" s="3" t="str">
        <f>CQ164</f>
        <v/>
      </c>
      <c r="CR165" s="3" t="str">
        <f>CR164</f>
        <v/>
      </c>
      <c r="CS165" s="8"/>
      <c r="CT165" s="3" t="str">
        <f>IF(ET165=4,AJ164,"")</f>
        <v/>
      </c>
      <c r="CU165" s="3" t="str">
        <f>IF(ET165=4,AK164,"")</f>
        <v/>
      </c>
      <c r="CV165" s="3" t="str">
        <f>CV164</f>
        <v/>
      </c>
      <c r="CW165" s="3" t="str">
        <f>CW164</f>
        <v/>
      </c>
      <c r="CX165" s="8"/>
      <c r="CY165" s="3" t="str">
        <f>IF(ET165=5,AM164,"")</f>
        <v/>
      </c>
      <c r="CZ165" s="3" t="str">
        <f>IF(ET165=5,AN164,"")</f>
        <v/>
      </c>
      <c r="DA165" s="3" t="str">
        <f>IF(ET165=5,AO164,"")</f>
        <v/>
      </c>
      <c r="DB165" s="3" t="str">
        <f>DB164</f>
        <v/>
      </c>
      <c r="DC165" s="3" t="str">
        <f>DC164</f>
        <v/>
      </c>
      <c r="DD165" s="3" t="str">
        <f>DD164</f>
        <v/>
      </c>
      <c r="DE165" s="3" t="str">
        <f>DE164</f>
        <v/>
      </c>
      <c r="DF165" s="3" t="str">
        <f>DF164</f>
        <v/>
      </c>
      <c r="DG165" s="3" t="str">
        <f t="shared" si="243"/>
        <v/>
      </c>
      <c r="DH165" s="8"/>
      <c r="DI165" s="3" t="str">
        <f>IF(ET163=6,AS164,"")</f>
        <v/>
      </c>
      <c r="DJ165" s="3" t="str">
        <f>IF(ET163=6,AT164,"")</f>
        <v/>
      </c>
      <c r="DK165" s="3" t="str">
        <f>IF(ET163=6,AU164,"")</f>
        <v/>
      </c>
      <c r="DL165" s="3" t="str">
        <f>IF(ET163=6,AV164,"")</f>
        <v/>
      </c>
      <c r="DM165" s="3" t="str">
        <f>DM164</f>
        <v/>
      </c>
      <c r="DN165" s="3" t="str">
        <f>DN164</f>
        <v/>
      </c>
      <c r="DO165" s="3" t="str">
        <f>DO164</f>
        <v/>
      </c>
      <c r="DP165" s="3" t="str">
        <f>DP164</f>
        <v/>
      </c>
      <c r="DQ165" s="3" t="str">
        <f>DQ164</f>
        <v/>
      </c>
      <c r="DR165" s="3" t="str">
        <f>DR164</f>
        <v/>
      </c>
      <c r="DS165" s="3" t="str">
        <f t="shared" si="244"/>
        <v/>
      </c>
      <c r="DT165" s="8"/>
      <c r="DU165" s="3" t="str">
        <f>IF(ET163=7,AZ164,"")</f>
        <v/>
      </c>
      <c r="DV165" s="3" t="str">
        <f>IF(ET163=7,BA164,"")</f>
        <v/>
      </c>
      <c r="DW165" s="3" t="str">
        <f>IF(ET163=7,BB164,"")</f>
        <v/>
      </c>
      <c r="DX165" s="3" t="str">
        <f>IF(ET163=7,BC164,"")</f>
        <v/>
      </c>
      <c r="DY165" s="3" t="str">
        <f>DY164</f>
        <v/>
      </c>
      <c r="DZ165" s="3" t="str">
        <f>DZ164</f>
        <v/>
      </c>
      <c r="EA165" s="3" t="str">
        <f>EA164</f>
        <v/>
      </c>
      <c r="EB165" s="3" t="str">
        <f>EB164</f>
        <v/>
      </c>
      <c r="EC165" s="3" t="str">
        <f t="shared" si="245"/>
        <v/>
      </c>
      <c r="ED165" s="8"/>
      <c r="EE165" s="28" t="s">
        <v>277</v>
      </c>
      <c r="EF165" s="28" t="s">
        <v>277</v>
      </c>
      <c r="EG165" s="28" t="s">
        <v>277</v>
      </c>
      <c r="EH165" s="28" t="s">
        <v>277</v>
      </c>
      <c r="EI165" s="28" t="s">
        <v>277</v>
      </c>
      <c r="EJ165" s="28" t="s">
        <v>277</v>
      </c>
      <c r="EK165" s="28" t="s">
        <v>277</v>
      </c>
      <c r="EL165" s="28" t="s">
        <v>277</v>
      </c>
      <c r="EM165" s="28" t="s">
        <v>277</v>
      </c>
      <c r="EN165" s="28" t="s">
        <v>277</v>
      </c>
      <c r="EO165" s="8"/>
      <c r="EP165" s="9"/>
      <c r="EQ165" s="10" t="str">
        <f t="shared" si="246"/>
        <v/>
      </c>
      <c r="ER165" s="11" t="str">
        <f t="shared" si="247"/>
        <v/>
      </c>
      <c r="ES165" s="10" t="str">
        <f t="shared" si="248"/>
        <v/>
      </c>
      <c r="ET165" s="10">
        <f t="shared" si="249"/>
        <v>0</v>
      </c>
      <c r="EU165" s="13"/>
      <c r="EV165" s="12" t="b">
        <f t="shared" si="250"/>
        <v>1</v>
      </c>
      <c r="EW165" s="3" t="b">
        <f t="shared" si="251"/>
        <v>1</v>
      </c>
      <c r="EX165" s="3" t="b">
        <f t="shared" si="252"/>
        <v>1</v>
      </c>
      <c r="EY165" s="3" t="b">
        <f t="shared" si="253"/>
        <v>1</v>
      </c>
      <c r="EZ165" s="3">
        <f t="shared" si="254"/>
        <v>0</v>
      </c>
      <c r="FA165" s="3">
        <f t="shared" si="255"/>
        <v>0</v>
      </c>
      <c r="FB165" s="3">
        <f t="shared" si="256"/>
        <v>0</v>
      </c>
      <c r="FC165" s="3">
        <f t="shared" si="257"/>
        <v>0</v>
      </c>
      <c r="FD165" s="3">
        <f t="shared" si="258"/>
        <v>0</v>
      </c>
      <c r="FE165" s="3" t="e">
        <f t="shared" si="259"/>
        <v>#VALUE!</v>
      </c>
      <c r="FF165" s="3">
        <f t="shared" si="260"/>
        <v>0</v>
      </c>
      <c r="FG165" s="3">
        <f t="shared" si="261"/>
        <v>0</v>
      </c>
      <c r="FH165" s="3" t="e">
        <f t="shared" si="262"/>
        <v>#VALUE!</v>
      </c>
      <c r="FI165" s="3" t="b">
        <f t="shared" si="263"/>
        <v>1</v>
      </c>
      <c r="FJ165" s="3" t="b">
        <f t="shared" si="264"/>
        <v>1</v>
      </c>
      <c r="FK165" s="3" t="b">
        <f t="shared" si="265"/>
        <v>1</v>
      </c>
      <c r="FL165" s="3" t="b">
        <f t="shared" si="266"/>
        <v>1</v>
      </c>
      <c r="FM165" s="3" t="b">
        <f t="shared" si="267"/>
        <v>1</v>
      </c>
      <c r="FN165" s="3" t="b">
        <f t="shared" si="268"/>
        <v>1</v>
      </c>
      <c r="FO165" s="3">
        <f t="shared" si="269"/>
        <v>0</v>
      </c>
      <c r="FP165" s="3">
        <f t="shared" si="270"/>
        <v>0</v>
      </c>
      <c r="FQ165" s="3">
        <f t="shared" si="271"/>
        <v>0</v>
      </c>
      <c r="FR165" s="3">
        <f t="shared" si="272"/>
        <v>0</v>
      </c>
      <c r="FS165" s="3">
        <f t="shared" si="273"/>
        <v>0</v>
      </c>
      <c r="FT165" s="3">
        <f t="shared" si="274"/>
        <v>0</v>
      </c>
      <c r="FU165" s="3">
        <f t="shared" si="275"/>
        <v>0</v>
      </c>
      <c r="FV165" s="21" t="b">
        <f t="shared" si="237"/>
        <v>1</v>
      </c>
      <c r="FW165" s="24">
        <f t="shared" si="276"/>
        <v>1</v>
      </c>
      <c r="FX165" s="24">
        <f t="shared" si="277"/>
        <v>0</v>
      </c>
      <c r="FY165" s="25" t="e">
        <f t="shared" si="278"/>
        <v>#VALUE!</v>
      </c>
      <c r="FZ165" s="24" t="e">
        <f t="shared" si="279"/>
        <v>#VALUE!</v>
      </c>
      <c r="GA165" s="24" t="e">
        <f t="shared" si="280"/>
        <v>#VALUE!</v>
      </c>
      <c r="GB165" s="24">
        <f t="shared" si="230"/>
        <v>1</v>
      </c>
      <c r="GC165" s="24" t="e">
        <f t="shared" si="231"/>
        <v>#VALUE!</v>
      </c>
      <c r="GD165" s="24" t="e">
        <f t="shared" si="232"/>
        <v>#VALUE!</v>
      </c>
      <c r="GE165" s="24" t="e">
        <f t="shared" si="233"/>
        <v>#VALUE!</v>
      </c>
      <c r="GF165" s="24">
        <f t="shared" si="281"/>
        <v>0</v>
      </c>
      <c r="GG165" s="24">
        <f t="shared" si="282"/>
        <v>0</v>
      </c>
      <c r="GH165" s="24">
        <f t="shared" si="283"/>
        <v>0</v>
      </c>
      <c r="GI165" s="24">
        <f t="shared" si="284"/>
        <v>0</v>
      </c>
      <c r="GJ165" s="24">
        <f t="shared" si="285"/>
        <v>2</v>
      </c>
      <c r="GK165" s="24">
        <f t="shared" si="286"/>
        <v>2</v>
      </c>
      <c r="GL165" s="24">
        <f t="shared" si="287"/>
        <v>2</v>
      </c>
      <c r="GM165" s="31">
        <f t="shared" si="288"/>
        <v>2</v>
      </c>
      <c r="GN165" s="13"/>
    </row>
    <row r="166" spans="1:196">
      <c r="A166" s="54"/>
      <c r="B166" s="54"/>
      <c r="C166" s="54"/>
      <c r="D166" s="54"/>
      <c r="E166" s="54"/>
      <c r="F166" s="54"/>
      <c r="G166" s="54"/>
      <c r="H166" s="54"/>
      <c r="I166" s="54"/>
      <c r="J166" s="54"/>
      <c r="K166" s="54"/>
      <c r="L166" s="54"/>
      <c r="M166" s="56"/>
      <c r="N166" s="54"/>
      <c r="O166" s="54"/>
      <c r="P166" s="54"/>
      <c r="Q166" s="56"/>
      <c r="R166" s="54"/>
      <c r="S166" s="54"/>
      <c r="T166" s="54"/>
      <c r="U166" s="56"/>
      <c r="V166" s="54"/>
      <c r="W166" s="54"/>
      <c r="X166" s="56"/>
      <c r="Y166" s="54"/>
      <c r="Z166" s="54"/>
      <c r="AA166" s="54"/>
      <c r="AB166" s="56"/>
      <c r="AC166" s="54"/>
      <c r="AD166" s="54"/>
      <c r="AE166" s="54"/>
      <c r="AF166" s="56"/>
      <c r="AG166" s="54"/>
      <c r="AH166" s="54"/>
      <c r="AI166" s="56"/>
      <c r="AJ166" s="54"/>
      <c r="AK166" s="54"/>
      <c r="AL166" s="56"/>
      <c r="AM166" s="54"/>
      <c r="AN166" s="54"/>
      <c r="AO166" s="54"/>
      <c r="AP166" s="54"/>
      <c r="AQ166" s="54"/>
      <c r="AR166" s="56"/>
      <c r="AS166" s="54"/>
      <c r="AT166" s="54"/>
      <c r="AU166" s="54"/>
      <c r="AV166" s="54"/>
      <c r="AW166" s="54"/>
      <c r="AX166" s="54"/>
      <c r="AY166" s="56"/>
      <c r="AZ166" s="54"/>
      <c r="BA166" s="54"/>
      <c r="BB166" s="54"/>
      <c r="BC166" s="100"/>
      <c r="BD166" s="8"/>
      <c r="BE166" s="8"/>
      <c r="BF166" s="28" t="s">
        <v>277</v>
      </c>
      <c r="BG166" s="28" t="s">
        <v>277</v>
      </c>
      <c r="BH166" s="28" t="s">
        <v>277</v>
      </c>
      <c r="BI166" s="28" t="s">
        <v>277</v>
      </c>
      <c r="BJ166" s="28" t="s">
        <v>277</v>
      </c>
      <c r="BK166" s="28" t="s">
        <v>277</v>
      </c>
      <c r="BL166" s="28" t="s">
        <v>277</v>
      </c>
      <c r="BM166" s="28" t="s">
        <v>277</v>
      </c>
      <c r="BN166" s="28" t="s">
        <v>277</v>
      </c>
      <c r="BO166" s="28" t="s">
        <v>277</v>
      </c>
      <c r="BP166" s="8"/>
      <c r="BQ166" s="22" t="str">
        <f t="shared" si="234"/>
        <v/>
      </c>
      <c r="BR166" s="22" t="str">
        <f>IF(FV166=FALSE,C166,"")</f>
        <v/>
      </c>
      <c r="BS166" s="22" t="str">
        <f>BR168</f>
        <v/>
      </c>
      <c r="BT166" s="22" t="str">
        <f t="shared" si="238"/>
        <v/>
      </c>
      <c r="BU166" s="22" t="str">
        <f t="shared" si="235"/>
        <v/>
      </c>
      <c r="BV166" s="22" t="str">
        <f t="shared" si="236"/>
        <v/>
      </c>
      <c r="BW166" s="22" t="str">
        <f t="shared" si="239"/>
        <v/>
      </c>
      <c r="BX166" s="22" t="str">
        <f t="shared" si="229"/>
        <v/>
      </c>
      <c r="BY166" s="22" t="str">
        <f t="shared" si="240"/>
        <v/>
      </c>
      <c r="BZ166" s="22" t="str">
        <f t="shared" si="241"/>
        <v/>
      </c>
      <c r="CA166" s="18"/>
      <c r="CB166" s="3" t="str">
        <f>IF(ET166=1, EQ166,"")</f>
        <v/>
      </c>
      <c r="CC166" s="3" t="str">
        <f>IF(ET166=1, ER166,"")</f>
        <v/>
      </c>
      <c r="CD166" s="3" t="str">
        <f>IF(ET166=1, ES166,"")</f>
        <v/>
      </c>
      <c r="CE166" s="3" t="str">
        <f>CB168</f>
        <v/>
      </c>
      <c r="CF166" s="3" t="str">
        <f>CC168</f>
        <v/>
      </c>
      <c r="CG166" s="3" t="str">
        <f>CD168</f>
        <v/>
      </c>
      <c r="CH166" s="3" t="str">
        <f t="shared" si="242"/>
        <v/>
      </c>
      <c r="CI166" s="8"/>
      <c r="CJ166" s="3" t="str">
        <f>IF(ET166=2,V166,"")</f>
        <v/>
      </c>
      <c r="CK166" s="3" t="str">
        <f>IF(ET166=2,W166,"")</f>
        <v/>
      </c>
      <c r="CL166" s="3" t="str">
        <f>CJ168</f>
        <v/>
      </c>
      <c r="CM166" s="3" t="str">
        <f>CK168</f>
        <v/>
      </c>
      <c r="CN166" s="8"/>
      <c r="CO166" s="3" t="str">
        <f>IF(ET166=3,AG166,"")</f>
        <v/>
      </c>
      <c r="CP166" s="3" t="str">
        <f>IF(ET166=3,AH166,"")</f>
        <v/>
      </c>
      <c r="CQ166" s="3" t="str">
        <f>CO168</f>
        <v/>
      </c>
      <c r="CR166" s="3" t="str">
        <f>CP168</f>
        <v/>
      </c>
      <c r="CS166" s="8"/>
      <c r="CT166" s="3" t="str">
        <f>IF(ET166=4,AJ166,"")</f>
        <v/>
      </c>
      <c r="CU166" s="3" t="str">
        <f>IF(ET166=4,AK166,"")</f>
        <v/>
      </c>
      <c r="CV166" s="3" t="str">
        <f>CT168</f>
        <v/>
      </c>
      <c r="CW166" s="3" t="str">
        <f>CU168</f>
        <v/>
      </c>
      <c r="CX166" s="8"/>
      <c r="CY166" s="3" t="str">
        <f>IF(ET166=5,AM166,"")</f>
        <v/>
      </c>
      <c r="CZ166" s="3" t="str">
        <f>IF(ET166=5,AN166,"")</f>
        <v/>
      </c>
      <c r="DA166" s="3" t="str">
        <f>IF(ET166=5,AO166,"")</f>
        <v/>
      </c>
      <c r="DB166" s="3" t="str">
        <f>CY168</f>
        <v/>
      </c>
      <c r="DC166" s="3" t="str">
        <f>CZ168</f>
        <v/>
      </c>
      <c r="DD166" s="3" t="str">
        <f>DA168</f>
        <v/>
      </c>
      <c r="DE166" s="3" t="str">
        <f>IF(ET166=5,AP166,"")</f>
        <v/>
      </c>
      <c r="DF166" s="3" t="str">
        <f>IF(ET166=5,AQ166,"")</f>
        <v/>
      </c>
      <c r="DG166" s="3" t="str">
        <f t="shared" si="243"/>
        <v/>
      </c>
      <c r="DH166" s="8"/>
      <c r="DI166" s="3" t="str">
        <f>IF(ET166=6,AS166,"")</f>
        <v/>
      </c>
      <c r="DJ166" s="3" t="str">
        <f>IF(ET166=6,AT166,"")</f>
        <v/>
      </c>
      <c r="DK166" s="3" t="str">
        <f>IF(ET166=6,AU166,"")</f>
        <v/>
      </c>
      <c r="DL166" s="3" t="str">
        <f>IF(ET166=6,AV166,"")</f>
        <v/>
      </c>
      <c r="DM166" s="3" t="str">
        <f>DI168</f>
        <v/>
      </c>
      <c r="DN166" s="3" t="str">
        <f>DJ168</f>
        <v/>
      </c>
      <c r="DO166" s="3" t="str">
        <f>DK168</f>
        <v/>
      </c>
      <c r="DP166" s="3" t="str">
        <f>DL168</f>
        <v/>
      </c>
      <c r="DQ166" s="3" t="str">
        <f>IF(ET166=6,AW166,"")</f>
        <v/>
      </c>
      <c r="DR166" s="3" t="str">
        <f>IF(ET166=6,AX166,"")</f>
        <v/>
      </c>
      <c r="DS166" s="3" t="str">
        <f t="shared" si="244"/>
        <v/>
      </c>
      <c r="DT166" s="8"/>
      <c r="DU166" s="3" t="str">
        <f>IF(ET166=7,AZ166,"")</f>
        <v/>
      </c>
      <c r="DV166" s="3" t="str">
        <f>IF(ET166=7,BA166,"")</f>
        <v/>
      </c>
      <c r="DW166" s="3" t="str">
        <f>IF(ET166=7,BB166,"")</f>
        <v/>
      </c>
      <c r="DX166" s="3" t="str">
        <f>IF(ET166=7,BC166,"")</f>
        <v/>
      </c>
      <c r="DY166" s="3" t="str">
        <f>DU168</f>
        <v/>
      </c>
      <c r="DZ166" s="3" t="str">
        <f>DV168</f>
        <v/>
      </c>
      <c r="EA166" s="3" t="str">
        <f>DW168</f>
        <v/>
      </c>
      <c r="EB166" s="3" t="str">
        <f>DX168</f>
        <v/>
      </c>
      <c r="EC166" s="3" t="str">
        <f t="shared" si="245"/>
        <v/>
      </c>
      <c r="ED166" s="8"/>
      <c r="EE166" s="28" t="s">
        <v>277</v>
      </c>
      <c r="EF166" s="28" t="s">
        <v>277</v>
      </c>
      <c r="EG166" s="28" t="s">
        <v>277</v>
      </c>
      <c r="EH166" s="28" t="s">
        <v>277</v>
      </c>
      <c r="EI166" s="28" t="s">
        <v>277</v>
      </c>
      <c r="EJ166" s="28" t="s">
        <v>277</v>
      </c>
      <c r="EK166" s="28" t="s">
        <v>277</v>
      </c>
      <c r="EL166" s="28" t="s">
        <v>277</v>
      </c>
      <c r="EM166" s="28" t="s">
        <v>277</v>
      </c>
      <c r="EN166" s="28" t="s">
        <v>277</v>
      </c>
      <c r="EO166" s="8"/>
      <c r="EP166" s="9"/>
      <c r="EQ166" s="10" t="str">
        <f t="shared" si="246"/>
        <v/>
      </c>
      <c r="ER166" s="11" t="str">
        <f t="shared" si="247"/>
        <v/>
      </c>
      <c r="ES166" s="10" t="str">
        <f t="shared" si="248"/>
        <v/>
      </c>
      <c r="ET166" s="10">
        <f t="shared" si="249"/>
        <v>0</v>
      </c>
      <c r="EU166" s="13"/>
      <c r="EV166" s="12" t="b">
        <f t="shared" si="250"/>
        <v>1</v>
      </c>
      <c r="EW166" s="3" t="b">
        <f t="shared" si="251"/>
        <v>1</v>
      </c>
      <c r="EX166" s="3" t="b">
        <f t="shared" si="252"/>
        <v>1</v>
      </c>
      <c r="EY166" s="3" t="b">
        <f t="shared" si="253"/>
        <v>1</v>
      </c>
      <c r="EZ166" s="3">
        <f t="shared" si="254"/>
        <v>0</v>
      </c>
      <c r="FA166" s="3">
        <f t="shared" si="255"/>
        <v>0</v>
      </c>
      <c r="FB166" s="3">
        <f t="shared" si="256"/>
        <v>0</v>
      </c>
      <c r="FC166" s="3">
        <f t="shared" si="257"/>
        <v>0</v>
      </c>
      <c r="FD166" s="3">
        <f t="shared" si="258"/>
        <v>0</v>
      </c>
      <c r="FE166" s="3" t="e">
        <f t="shared" si="259"/>
        <v>#VALUE!</v>
      </c>
      <c r="FF166" s="3">
        <f t="shared" si="260"/>
        <v>0</v>
      </c>
      <c r="FG166" s="3">
        <f t="shared" si="261"/>
        <v>0</v>
      </c>
      <c r="FH166" s="3" t="e">
        <f t="shared" si="262"/>
        <v>#VALUE!</v>
      </c>
      <c r="FI166" s="3" t="b">
        <f t="shared" si="263"/>
        <v>1</v>
      </c>
      <c r="FJ166" s="3" t="b">
        <f t="shared" si="264"/>
        <v>1</v>
      </c>
      <c r="FK166" s="3" t="b">
        <f t="shared" si="265"/>
        <v>1</v>
      </c>
      <c r="FL166" s="3" t="b">
        <f t="shared" si="266"/>
        <v>1</v>
      </c>
      <c r="FM166" s="3" t="b">
        <f t="shared" si="267"/>
        <v>1</v>
      </c>
      <c r="FN166" s="3" t="b">
        <f t="shared" si="268"/>
        <v>1</v>
      </c>
      <c r="FO166" s="3">
        <f t="shared" si="269"/>
        <v>0</v>
      </c>
      <c r="FP166" s="3">
        <f t="shared" si="270"/>
        <v>0</v>
      </c>
      <c r="FQ166" s="3">
        <f t="shared" si="271"/>
        <v>0</v>
      </c>
      <c r="FR166" s="3">
        <f t="shared" si="272"/>
        <v>0</v>
      </c>
      <c r="FS166" s="3">
        <f t="shared" si="273"/>
        <v>0</v>
      </c>
      <c r="FT166" s="3">
        <f t="shared" si="274"/>
        <v>0</v>
      </c>
      <c r="FU166" s="3">
        <f t="shared" si="275"/>
        <v>0</v>
      </c>
      <c r="FV166" s="21" t="b">
        <f t="shared" si="237"/>
        <v>1</v>
      </c>
      <c r="FW166" s="24">
        <f t="shared" si="276"/>
        <v>1</v>
      </c>
      <c r="FX166" s="24">
        <f t="shared" si="277"/>
        <v>0</v>
      </c>
      <c r="FY166" s="25" t="e">
        <f t="shared" si="278"/>
        <v>#VALUE!</v>
      </c>
      <c r="FZ166" s="24" t="e">
        <f t="shared" si="279"/>
        <v>#VALUE!</v>
      </c>
      <c r="GA166" s="24" t="e">
        <f t="shared" si="280"/>
        <v>#VALUE!</v>
      </c>
      <c r="GB166" s="24">
        <f t="shared" si="230"/>
        <v>1</v>
      </c>
      <c r="GC166" s="24" t="e">
        <f t="shared" si="231"/>
        <v>#VALUE!</v>
      </c>
      <c r="GD166" s="24" t="e">
        <f t="shared" si="232"/>
        <v>#VALUE!</v>
      </c>
      <c r="GE166" s="24" t="e">
        <f t="shared" si="233"/>
        <v>#VALUE!</v>
      </c>
      <c r="GF166" s="24">
        <f t="shared" si="281"/>
        <v>0</v>
      </c>
      <c r="GG166" s="24">
        <f t="shared" si="282"/>
        <v>0</v>
      </c>
      <c r="GH166" s="24">
        <f t="shared" si="283"/>
        <v>0</v>
      </c>
      <c r="GI166" s="24">
        <f t="shared" si="284"/>
        <v>0</v>
      </c>
      <c r="GJ166" s="24">
        <f t="shared" si="285"/>
        <v>2</v>
      </c>
      <c r="GK166" s="24">
        <f t="shared" si="286"/>
        <v>2</v>
      </c>
      <c r="GL166" s="24">
        <f t="shared" si="287"/>
        <v>2</v>
      </c>
      <c r="GM166" s="31">
        <f t="shared" si="288"/>
        <v>2</v>
      </c>
      <c r="GN166" s="13"/>
    </row>
    <row r="167" spans="1:196">
      <c r="A167" s="54"/>
      <c r="B167" s="54"/>
      <c r="C167" s="54"/>
      <c r="D167" s="54"/>
      <c r="E167" s="54"/>
      <c r="F167" s="54"/>
      <c r="G167" s="54"/>
      <c r="H167" s="54"/>
      <c r="I167" s="54"/>
      <c r="J167" s="54"/>
      <c r="K167" s="54"/>
      <c r="L167" s="54"/>
      <c r="M167" s="56"/>
      <c r="N167" s="54"/>
      <c r="O167" s="54"/>
      <c r="P167" s="54"/>
      <c r="Q167" s="56"/>
      <c r="R167" s="54"/>
      <c r="S167" s="54"/>
      <c r="T167" s="54"/>
      <c r="U167" s="56"/>
      <c r="V167" s="54"/>
      <c r="W167" s="54"/>
      <c r="X167" s="56"/>
      <c r="Y167" s="54"/>
      <c r="Z167" s="54"/>
      <c r="AA167" s="54"/>
      <c r="AB167" s="56"/>
      <c r="AC167" s="54"/>
      <c r="AD167" s="54"/>
      <c r="AE167" s="54"/>
      <c r="AF167" s="56"/>
      <c r="AG167" s="54"/>
      <c r="AH167" s="54"/>
      <c r="AI167" s="56"/>
      <c r="AJ167" s="54"/>
      <c r="AK167" s="54"/>
      <c r="AL167" s="56"/>
      <c r="AM167" s="54"/>
      <c r="AN167" s="54"/>
      <c r="AO167" s="54"/>
      <c r="AP167" s="54"/>
      <c r="AQ167" s="54"/>
      <c r="AR167" s="56"/>
      <c r="AS167" s="54"/>
      <c r="AT167" s="54"/>
      <c r="AU167" s="54"/>
      <c r="AV167" s="54"/>
      <c r="AW167" s="54"/>
      <c r="AX167" s="54"/>
      <c r="AY167" s="56"/>
      <c r="AZ167" s="54"/>
      <c r="BA167" s="54"/>
      <c r="BB167" s="54"/>
      <c r="BC167" s="100"/>
      <c r="BD167" s="8"/>
      <c r="BE167" s="8"/>
      <c r="BF167" s="28" t="s">
        <v>277</v>
      </c>
      <c r="BG167" s="28" t="s">
        <v>277</v>
      </c>
      <c r="BH167" s="28" t="s">
        <v>277</v>
      </c>
      <c r="BI167" s="28" t="s">
        <v>277</v>
      </c>
      <c r="BJ167" s="28" t="s">
        <v>277</v>
      </c>
      <c r="BK167" s="28" t="s">
        <v>277</v>
      </c>
      <c r="BL167" s="28" t="s">
        <v>277</v>
      </c>
      <c r="BM167" s="28" t="s">
        <v>277</v>
      </c>
      <c r="BN167" s="28" t="s">
        <v>277</v>
      </c>
      <c r="BO167" s="28" t="s">
        <v>277</v>
      </c>
      <c r="BP167" s="8"/>
      <c r="BQ167" s="22" t="str">
        <f t="shared" si="234"/>
        <v/>
      </c>
      <c r="BR167" s="22" t="str">
        <f>BR166</f>
        <v/>
      </c>
      <c r="BS167" s="22" t="str">
        <f>IF(FV166=FALSE,C168,"")</f>
        <v/>
      </c>
      <c r="BT167" s="22" t="str">
        <f t="shared" si="238"/>
        <v/>
      </c>
      <c r="BU167" s="22" t="str">
        <f t="shared" si="235"/>
        <v/>
      </c>
      <c r="BV167" s="22" t="str">
        <f t="shared" si="236"/>
        <v/>
      </c>
      <c r="BW167" s="22" t="str">
        <f t="shared" si="239"/>
        <v/>
      </c>
      <c r="BX167" s="22" t="str">
        <f t="shared" si="229"/>
        <v/>
      </c>
      <c r="BY167" s="22" t="str">
        <f t="shared" si="240"/>
        <v/>
      </c>
      <c r="BZ167" s="22" t="str">
        <f t="shared" si="241"/>
        <v/>
      </c>
      <c r="CA167" s="18"/>
      <c r="CB167" s="3" t="str">
        <f>CB166</f>
        <v/>
      </c>
      <c r="CC167" s="3" t="str">
        <f>CC166</f>
        <v/>
      </c>
      <c r="CD167" s="3" t="str">
        <f>CD166</f>
        <v/>
      </c>
      <c r="CE167" s="3" t="str">
        <f>IF(ET167=1,EQ168,"")</f>
        <v/>
      </c>
      <c r="CF167" s="3" t="str">
        <f>IF(ET167=1,ER168,"")</f>
        <v/>
      </c>
      <c r="CG167" s="3" t="str">
        <f>IF(ET167=1,ES168,"")</f>
        <v/>
      </c>
      <c r="CH167" s="3" t="str">
        <f t="shared" si="242"/>
        <v/>
      </c>
      <c r="CI167" s="8"/>
      <c r="CJ167" s="3" t="str">
        <f>CJ166</f>
        <v/>
      </c>
      <c r="CK167" s="3" t="str">
        <f>CK166</f>
        <v/>
      </c>
      <c r="CL167" s="3" t="str">
        <f>IF(ET168=2,V168,"")</f>
        <v/>
      </c>
      <c r="CM167" s="3" t="str">
        <f>IF(ET168=2,W168,"")</f>
        <v/>
      </c>
      <c r="CN167" s="8"/>
      <c r="CO167" s="3" t="str">
        <f>CO166</f>
        <v/>
      </c>
      <c r="CP167" s="3" t="str">
        <f>CP166</f>
        <v/>
      </c>
      <c r="CQ167" s="3" t="str">
        <f>IF(ET167=3,AG168,"")</f>
        <v/>
      </c>
      <c r="CR167" s="3" t="str">
        <f>IF(ET167=3,AH168,"")</f>
        <v/>
      </c>
      <c r="CS167" s="8"/>
      <c r="CT167" s="3" t="str">
        <f>CT166</f>
        <v/>
      </c>
      <c r="CU167" s="3" t="str">
        <f>CU166</f>
        <v/>
      </c>
      <c r="CV167" s="3" t="str">
        <f>IF(ET167=4,AJ168,"")</f>
        <v/>
      </c>
      <c r="CW167" s="3" t="str">
        <f>IF(ET167=4,AK168,"")</f>
        <v/>
      </c>
      <c r="CX167" s="8"/>
      <c r="CY167" s="3" t="str">
        <f>CY166</f>
        <v/>
      </c>
      <c r="CZ167" s="3" t="str">
        <f>CZ166</f>
        <v/>
      </c>
      <c r="DA167" s="3" t="str">
        <f>DA166</f>
        <v/>
      </c>
      <c r="DB167" s="3" t="str">
        <f>IF(ET167=5,AM168,"")</f>
        <v/>
      </c>
      <c r="DC167" s="3" t="str">
        <f>IF(ET167=5,AN168,"")</f>
        <v/>
      </c>
      <c r="DD167" s="3" t="str">
        <f>IF(ET167=5,AO168,"")</f>
        <v/>
      </c>
      <c r="DE167" s="3" t="str">
        <f>DE166</f>
        <v/>
      </c>
      <c r="DF167" s="3" t="str">
        <f>DF166</f>
        <v/>
      </c>
      <c r="DG167" s="3" t="str">
        <f t="shared" si="243"/>
        <v/>
      </c>
      <c r="DH167" s="8"/>
      <c r="DI167" s="3" t="str">
        <f>DI166</f>
        <v/>
      </c>
      <c r="DJ167" s="3" t="str">
        <f>DJ166</f>
        <v/>
      </c>
      <c r="DK167" s="3" t="str">
        <f>DK166</f>
        <v/>
      </c>
      <c r="DL167" s="3" t="str">
        <f>DL166</f>
        <v/>
      </c>
      <c r="DM167" s="3" t="str">
        <f>IF(ET166=6,AS168,"")</f>
        <v/>
      </c>
      <c r="DN167" s="3" t="str">
        <f>IF(ET166=6,AT168,"")</f>
        <v/>
      </c>
      <c r="DO167" s="3" t="str">
        <f>IF(ET166=6,AU168,"")</f>
        <v/>
      </c>
      <c r="DP167" s="3" t="str">
        <f>IF(ET166=6,AV168,"")</f>
        <v/>
      </c>
      <c r="DQ167" s="3" t="str">
        <f>DQ166</f>
        <v/>
      </c>
      <c r="DR167" s="3" t="str">
        <f>DR166</f>
        <v/>
      </c>
      <c r="DS167" s="3" t="str">
        <f t="shared" si="244"/>
        <v/>
      </c>
      <c r="DT167" s="8"/>
      <c r="DU167" s="3" t="str">
        <f>DU166</f>
        <v/>
      </c>
      <c r="DV167" s="3" t="str">
        <f>DV166</f>
        <v/>
      </c>
      <c r="DW167" s="3" t="str">
        <f>DW166</f>
        <v/>
      </c>
      <c r="DX167" s="3" t="str">
        <f>DX166</f>
        <v/>
      </c>
      <c r="DY167" s="3" t="str">
        <f>IF(ET166=7,AZ168,"")</f>
        <v/>
      </c>
      <c r="DZ167" s="3" t="str">
        <f>IF(ET166=7,BA168,"")</f>
        <v/>
      </c>
      <c r="EA167" s="3" t="str">
        <f>IF(ET166=7,BB168,"")</f>
        <v/>
      </c>
      <c r="EB167" s="3" t="str">
        <f>IF(ET166=7,BC168,"")</f>
        <v/>
      </c>
      <c r="EC167" s="3" t="str">
        <f t="shared" si="245"/>
        <v/>
      </c>
      <c r="ED167" s="8"/>
      <c r="EE167" s="28" t="s">
        <v>277</v>
      </c>
      <c r="EF167" s="28" t="s">
        <v>277</v>
      </c>
      <c r="EG167" s="28" t="s">
        <v>277</v>
      </c>
      <c r="EH167" s="28" t="s">
        <v>277</v>
      </c>
      <c r="EI167" s="28" t="s">
        <v>277</v>
      </c>
      <c r="EJ167" s="28" t="s">
        <v>277</v>
      </c>
      <c r="EK167" s="28" t="s">
        <v>277</v>
      </c>
      <c r="EL167" s="28" t="s">
        <v>277</v>
      </c>
      <c r="EM167" s="28" t="s">
        <v>277</v>
      </c>
      <c r="EN167" s="28" t="s">
        <v>277</v>
      </c>
      <c r="EO167" s="8"/>
      <c r="EP167" s="9"/>
      <c r="EQ167" s="10" t="str">
        <f t="shared" si="246"/>
        <v/>
      </c>
      <c r="ER167" s="11" t="str">
        <f t="shared" si="247"/>
        <v/>
      </c>
      <c r="ES167" s="10" t="str">
        <f t="shared" si="248"/>
        <v/>
      </c>
      <c r="ET167" s="10">
        <f t="shared" si="249"/>
        <v>0</v>
      </c>
      <c r="EU167" s="13"/>
      <c r="EV167" s="12" t="b">
        <f t="shared" si="250"/>
        <v>1</v>
      </c>
      <c r="EW167" s="3" t="b">
        <f t="shared" si="251"/>
        <v>1</v>
      </c>
      <c r="EX167" s="3" t="b">
        <f t="shared" si="252"/>
        <v>1</v>
      </c>
      <c r="EY167" s="3" t="b">
        <f t="shared" si="253"/>
        <v>1</v>
      </c>
      <c r="EZ167" s="3">
        <f t="shared" si="254"/>
        <v>0</v>
      </c>
      <c r="FA167" s="3">
        <f t="shared" si="255"/>
        <v>0</v>
      </c>
      <c r="FB167" s="3">
        <f t="shared" si="256"/>
        <v>0</v>
      </c>
      <c r="FC167" s="3">
        <f t="shared" si="257"/>
        <v>0</v>
      </c>
      <c r="FD167" s="3">
        <f t="shared" si="258"/>
        <v>0</v>
      </c>
      <c r="FE167" s="3" t="e">
        <f t="shared" si="259"/>
        <v>#VALUE!</v>
      </c>
      <c r="FF167" s="3">
        <f t="shared" si="260"/>
        <v>0</v>
      </c>
      <c r="FG167" s="3">
        <f t="shared" si="261"/>
        <v>0</v>
      </c>
      <c r="FH167" s="3" t="e">
        <f t="shared" si="262"/>
        <v>#VALUE!</v>
      </c>
      <c r="FI167" s="3" t="b">
        <f t="shared" si="263"/>
        <v>1</v>
      </c>
      <c r="FJ167" s="3" t="b">
        <f t="shared" si="264"/>
        <v>1</v>
      </c>
      <c r="FK167" s="3" t="b">
        <f t="shared" si="265"/>
        <v>1</v>
      </c>
      <c r="FL167" s="3" t="b">
        <f t="shared" si="266"/>
        <v>1</v>
      </c>
      <c r="FM167" s="3" t="b">
        <f t="shared" si="267"/>
        <v>1</v>
      </c>
      <c r="FN167" s="3" t="b">
        <f t="shared" si="268"/>
        <v>1</v>
      </c>
      <c r="FO167" s="3">
        <f t="shared" si="269"/>
        <v>0</v>
      </c>
      <c r="FP167" s="3">
        <f t="shared" si="270"/>
        <v>0</v>
      </c>
      <c r="FQ167" s="3">
        <f t="shared" si="271"/>
        <v>0</v>
      </c>
      <c r="FR167" s="3">
        <f t="shared" si="272"/>
        <v>0</v>
      </c>
      <c r="FS167" s="3">
        <f t="shared" si="273"/>
        <v>0</v>
      </c>
      <c r="FT167" s="3">
        <f t="shared" si="274"/>
        <v>0</v>
      </c>
      <c r="FU167" s="3">
        <f t="shared" si="275"/>
        <v>0</v>
      </c>
      <c r="FV167" s="21" t="b">
        <f t="shared" si="237"/>
        <v>1</v>
      </c>
      <c r="FW167" s="24">
        <f t="shared" si="276"/>
        <v>1</v>
      </c>
      <c r="FX167" s="24">
        <f t="shared" si="277"/>
        <v>0</v>
      </c>
      <c r="FY167" s="25" t="e">
        <f t="shared" si="278"/>
        <v>#VALUE!</v>
      </c>
      <c r="FZ167" s="24" t="e">
        <f t="shared" si="279"/>
        <v>#VALUE!</v>
      </c>
      <c r="GA167" s="24" t="e">
        <f t="shared" si="280"/>
        <v>#VALUE!</v>
      </c>
      <c r="GB167" s="24">
        <f t="shared" si="230"/>
        <v>1</v>
      </c>
      <c r="GC167" s="24" t="e">
        <f t="shared" si="231"/>
        <v>#VALUE!</v>
      </c>
      <c r="GD167" s="24" t="e">
        <f t="shared" si="232"/>
        <v>#VALUE!</v>
      </c>
      <c r="GE167" s="24" t="e">
        <f t="shared" si="233"/>
        <v>#VALUE!</v>
      </c>
      <c r="GF167" s="24">
        <f t="shared" si="281"/>
        <v>0</v>
      </c>
      <c r="GG167" s="24">
        <f t="shared" si="282"/>
        <v>0</v>
      </c>
      <c r="GH167" s="24">
        <f t="shared" si="283"/>
        <v>0</v>
      </c>
      <c r="GI167" s="24">
        <f t="shared" si="284"/>
        <v>0</v>
      </c>
      <c r="GJ167" s="24">
        <f t="shared" si="285"/>
        <v>2</v>
      </c>
      <c r="GK167" s="24">
        <f t="shared" si="286"/>
        <v>2</v>
      </c>
      <c r="GL167" s="24">
        <f t="shared" si="287"/>
        <v>2</v>
      </c>
      <c r="GM167" s="31">
        <f t="shared" si="288"/>
        <v>2</v>
      </c>
      <c r="GN167" s="13"/>
    </row>
    <row r="168" spans="1:196">
      <c r="A168" s="54"/>
      <c r="B168" s="54"/>
      <c r="C168" s="54"/>
      <c r="D168" s="54"/>
      <c r="E168" s="54"/>
      <c r="F168" s="54"/>
      <c r="G168" s="54"/>
      <c r="H168" s="54"/>
      <c r="I168" s="54"/>
      <c r="J168" s="54"/>
      <c r="K168" s="54"/>
      <c r="L168" s="54"/>
      <c r="M168" s="56"/>
      <c r="N168" s="54"/>
      <c r="O168" s="54"/>
      <c r="P168" s="54"/>
      <c r="Q168" s="56"/>
      <c r="R168" s="54"/>
      <c r="S168" s="54"/>
      <c r="T168" s="54"/>
      <c r="U168" s="56"/>
      <c r="V168" s="54"/>
      <c r="W168" s="54"/>
      <c r="X168" s="56"/>
      <c r="Y168" s="54"/>
      <c r="Z168" s="54"/>
      <c r="AA168" s="54"/>
      <c r="AB168" s="56"/>
      <c r="AC168" s="54"/>
      <c r="AD168" s="54"/>
      <c r="AE168" s="54"/>
      <c r="AF168" s="56"/>
      <c r="AG168" s="54"/>
      <c r="AH168" s="54"/>
      <c r="AI168" s="56"/>
      <c r="AJ168" s="54"/>
      <c r="AK168" s="54"/>
      <c r="AL168" s="56"/>
      <c r="AM168" s="54"/>
      <c r="AN168" s="54"/>
      <c r="AO168" s="54"/>
      <c r="AP168" s="54"/>
      <c r="AQ168" s="54"/>
      <c r="AR168" s="56"/>
      <c r="AS168" s="54"/>
      <c r="AT168" s="54"/>
      <c r="AU168" s="54"/>
      <c r="AV168" s="54"/>
      <c r="AW168" s="54"/>
      <c r="AX168" s="54"/>
      <c r="AY168" s="56"/>
      <c r="AZ168" s="54"/>
      <c r="BA168" s="54"/>
      <c r="BB168" s="54"/>
      <c r="BC168" s="100"/>
      <c r="BD168" s="8"/>
      <c r="BE168" s="8"/>
      <c r="BF168" s="28" t="s">
        <v>277</v>
      </c>
      <c r="BG168" s="28" t="s">
        <v>277</v>
      </c>
      <c r="BH168" s="28" t="s">
        <v>277</v>
      </c>
      <c r="BI168" s="28" t="s">
        <v>277</v>
      </c>
      <c r="BJ168" s="28" t="s">
        <v>277</v>
      </c>
      <c r="BK168" s="28" t="s">
        <v>277</v>
      </c>
      <c r="BL168" s="28" t="s">
        <v>277</v>
      </c>
      <c r="BM168" s="28" t="s">
        <v>277</v>
      </c>
      <c r="BN168" s="28" t="s">
        <v>277</v>
      </c>
      <c r="BO168" s="28" t="s">
        <v>277</v>
      </c>
      <c r="BP168" s="8"/>
      <c r="BQ168" s="22" t="str">
        <f t="shared" si="234"/>
        <v/>
      </c>
      <c r="BR168" s="22" t="str">
        <f>IF(FV166=FALSE,C167,"")</f>
        <v/>
      </c>
      <c r="BS168" s="22" t="str">
        <f>BS167</f>
        <v/>
      </c>
      <c r="BT168" s="22" t="str">
        <f t="shared" si="238"/>
        <v/>
      </c>
      <c r="BU168" s="22" t="str">
        <f t="shared" si="235"/>
        <v/>
      </c>
      <c r="BV168" s="22" t="str">
        <f t="shared" si="236"/>
        <v/>
      </c>
      <c r="BW168" s="22" t="str">
        <f t="shared" si="239"/>
        <v/>
      </c>
      <c r="BX168" s="22" t="str">
        <f t="shared" si="229"/>
        <v/>
      </c>
      <c r="BY168" s="22" t="str">
        <f t="shared" si="240"/>
        <v/>
      </c>
      <c r="BZ168" s="22" t="str">
        <f t="shared" si="241"/>
        <v/>
      </c>
      <c r="CA168" s="18"/>
      <c r="CB168" s="3" t="str">
        <f>IF(ET166=1, EQ167,"")</f>
        <v/>
      </c>
      <c r="CC168" s="3" t="str">
        <f>IF(ET166=1, ER167,"")</f>
        <v/>
      </c>
      <c r="CD168" s="3" t="str">
        <f>IF(ET166=1, ES167,"")</f>
        <v/>
      </c>
      <c r="CE168" s="3" t="str">
        <f>CE167</f>
        <v/>
      </c>
      <c r="CF168" s="3" t="str">
        <f>CF167</f>
        <v/>
      </c>
      <c r="CG168" s="3" t="str">
        <f>CG167</f>
        <v/>
      </c>
      <c r="CH168" s="3" t="str">
        <f t="shared" si="242"/>
        <v/>
      </c>
      <c r="CI168" s="8"/>
      <c r="CJ168" s="3" t="str">
        <f>IF(ET168=2,V167,"")</f>
        <v/>
      </c>
      <c r="CK168" s="3" t="str">
        <f>IF(ET168=2,W167,"")</f>
        <v/>
      </c>
      <c r="CL168" s="3" t="str">
        <f>CL167</f>
        <v/>
      </c>
      <c r="CM168" s="3" t="str">
        <f>CM167</f>
        <v/>
      </c>
      <c r="CN168" s="8"/>
      <c r="CO168" s="3" t="str">
        <f>IF(ET168=3,AG167,"")</f>
        <v/>
      </c>
      <c r="CP168" s="3" t="str">
        <f>IF(ET168=3,AH167,"")</f>
        <v/>
      </c>
      <c r="CQ168" s="3" t="str">
        <f>CQ167</f>
        <v/>
      </c>
      <c r="CR168" s="3" t="str">
        <f>CR167</f>
        <v/>
      </c>
      <c r="CS168" s="8"/>
      <c r="CT168" s="3" t="str">
        <f>IF(ET168=4,AJ167,"")</f>
        <v/>
      </c>
      <c r="CU168" s="3" t="str">
        <f>IF(ET168=4,AK167,"")</f>
        <v/>
      </c>
      <c r="CV168" s="3" t="str">
        <f>CV167</f>
        <v/>
      </c>
      <c r="CW168" s="3" t="str">
        <f>CW167</f>
        <v/>
      </c>
      <c r="CX168" s="8"/>
      <c r="CY168" s="3" t="str">
        <f>IF(ET168=5,AM167,"")</f>
        <v/>
      </c>
      <c r="CZ168" s="3" t="str">
        <f>IF(ET168=5,AN167,"")</f>
        <v/>
      </c>
      <c r="DA168" s="3" t="str">
        <f>IF(ET168=5,AO167,"")</f>
        <v/>
      </c>
      <c r="DB168" s="3" t="str">
        <f>DB167</f>
        <v/>
      </c>
      <c r="DC168" s="3" t="str">
        <f>DC167</f>
        <v/>
      </c>
      <c r="DD168" s="3" t="str">
        <f>DD167</f>
        <v/>
      </c>
      <c r="DE168" s="3" t="str">
        <f>DE167</f>
        <v/>
      </c>
      <c r="DF168" s="3" t="str">
        <f>DF167</f>
        <v/>
      </c>
      <c r="DG168" s="3" t="str">
        <f t="shared" si="243"/>
        <v/>
      </c>
      <c r="DH168" s="8"/>
      <c r="DI168" s="3" t="str">
        <f>IF(ET166=6,AS167,"")</f>
        <v/>
      </c>
      <c r="DJ168" s="3" t="str">
        <f>IF(ET166=6,AT167,"")</f>
        <v/>
      </c>
      <c r="DK168" s="3" t="str">
        <f>IF(ET166=6,AU167,"")</f>
        <v/>
      </c>
      <c r="DL168" s="3" t="str">
        <f>IF(ET166=6,AV167,"")</f>
        <v/>
      </c>
      <c r="DM168" s="3" t="str">
        <f>DM167</f>
        <v/>
      </c>
      <c r="DN168" s="3" t="str">
        <f>DN167</f>
        <v/>
      </c>
      <c r="DO168" s="3" t="str">
        <f>DO167</f>
        <v/>
      </c>
      <c r="DP168" s="3" t="str">
        <f>DP167</f>
        <v/>
      </c>
      <c r="DQ168" s="3" t="str">
        <f>DQ167</f>
        <v/>
      </c>
      <c r="DR168" s="3" t="str">
        <f>DR167</f>
        <v/>
      </c>
      <c r="DS168" s="3" t="str">
        <f t="shared" si="244"/>
        <v/>
      </c>
      <c r="DT168" s="8"/>
      <c r="DU168" s="3" t="str">
        <f>IF(ET166=7,AZ167,"")</f>
        <v/>
      </c>
      <c r="DV168" s="3" t="str">
        <f>IF(ET166=7,BA167,"")</f>
        <v/>
      </c>
      <c r="DW168" s="3" t="str">
        <f>IF(ET166=7,BB167,"")</f>
        <v/>
      </c>
      <c r="DX168" s="3" t="str">
        <f>IF(ET166=7,BC167,"")</f>
        <v/>
      </c>
      <c r="DY168" s="3" t="str">
        <f>DY167</f>
        <v/>
      </c>
      <c r="DZ168" s="3" t="str">
        <f>DZ167</f>
        <v/>
      </c>
      <c r="EA168" s="3" t="str">
        <f>EA167</f>
        <v/>
      </c>
      <c r="EB168" s="3" t="str">
        <f>EB167</f>
        <v/>
      </c>
      <c r="EC168" s="3" t="str">
        <f t="shared" si="245"/>
        <v/>
      </c>
      <c r="ED168" s="8"/>
      <c r="EE168" s="28" t="s">
        <v>277</v>
      </c>
      <c r="EF168" s="28" t="s">
        <v>277</v>
      </c>
      <c r="EG168" s="28" t="s">
        <v>277</v>
      </c>
      <c r="EH168" s="28" t="s">
        <v>277</v>
      </c>
      <c r="EI168" s="28" t="s">
        <v>277</v>
      </c>
      <c r="EJ168" s="28" t="s">
        <v>277</v>
      </c>
      <c r="EK168" s="28" t="s">
        <v>277</v>
      </c>
      <c r="EL168" s="28" t="s">
        <v>277</v>
      </c>
      <c r="EM168" s="28" t="s">
        <v>277</v>
      </c>
      <c r="EN168" s="28" t="s">
        <v>277</v>
      </c>
      <c r="EO168" s="8"/>
      <c r="EP168" s="9"/>
      <c r="EQ168" s="10" t="str">
        <f t="shared" si="246"/>
        <v/>
      </c>
      <c r="ER168" s="11" t="str">
        <f t="shared" si="247"/>
        <v/>
      </c>
      <c r="ES168" s="10" t="str">
        <f t="shared" si="248"/>
        <v/>
      </c>
      <c r="ET168" s="10">
        <f t="shared" si="249"/>
        <v>0</v>
      </c>
      <c r="EU168" s="13"/>
      <c r="EV168" s="12" t="b">
        <f t="shared" si="250"/>
        <v>1</v>
      </c>
      <c r="EW168" s="3" t="b">
        <f t="shared" si="251"/>
        <v>1</v>
      </c>
      <c r="EX168" s="3" t="b">
        <f t="shared" si="252"/>
        <v>1</v>
      </c>
      <c r="EY168" s="3" t="b">
        <f t="shared" si="253"/>
        <v>1</v>
      </c>
      <c r="EZ168" s="3">
        <f t="shared" si="254"/>
        <v>0</v>
      </c>
      <c r="FA168" s="3">
        <f t="shared" si="255"/>
        <v>0</v>
      </c>
      <c r="FB168" s="3">
        <f t="shared" si="256"/>
        <v>0</v>
      </c>
      <c r="FC168" s="3">
        <f t="shared" si="257"/>
        <v>0</v>
      </c>
      <c r="FD168" s="3">
        <f t="shared" si="258"/>
        <v>0</v>
      </c>
      <c r="FE168" s="3" t="e">
        <f t="shared" si="259"/>
        <v>#VALUE!</v>
      </c>
      <c r="FF168" s="3">
        <f t="shared" si="260"/>
        <v>0</v>
      </c>
      <c r="FG168" s="3">
        <f t="shared" si="261"/>
        <v>0</v>
      </c>
      <c r="FH168" s="3" t="e">
        <f t="shared" si="262"/>
        <v>#VALUE!</v>
      </c>
      <c r="FI168" s="3" t="b">
        <f t="shared" si="263"/>
        <v>1</v>
      </c>
      <c r="FJ168" s="3" t="b">
        <f t="shared" si="264"/>
        <v>1</v>
      </c>
      <c r="FK168" s="3" t="b">
        <f t="shared" si="265"/>
        <v>1</v>
      </c>
      <c r="FL168" s="3" t="b">
        <f t="shared" si="266"/>
        <v>1</v>
      </c>
      <c r="FM168" s="3" t="b">
        <f t="shared" si="267"/>
        <v>1</v>
      </c>
      <c r="FN168" s="3" t="b">
        <f t="shared" si="268"/>
        <v>1</v>
      </c>
      <c r="FO168" s="3">
        <f t="shared" si="269"/>
        <v>0</v>
      </c>
      <c r="FP168" s="3">
        <f t="shared" si="270"/>
        <v>0</v>
      </c>
      <c r="FQ168" s="3">
        <f t="shared" si="271"/>
        <v>0</v>
      </c>
      <c r="FR168" s="3">
        <f t="shared" si="272"/>
        <v>0</v>
      </c>
      <c r="FS168" s="3">
        <f t="shared" si="273"/>
        <v>0</v>
      </c>
      <c r="FT168" s="3">
        <f t="shared" si="274"/>
        <v>0</v>
      </c>
      <c r="FU168" s="3">
        <f t="shared" si="275"/>
        <v>0</v>
      </c>
      <c r="FV168" s="21" t="b">
        <f t="shared" si="237"/>
        <v>1</v>
      </c>
      <c r="FW168" s="24">
        <f t="shared" si="276"/>
        <v>1</v>
      </c>
      <c r="FX168" s="24">
        <f t="shared" si="277"/>
        <v>0</v>
      </c>
      <c r="FY168" s="25" t="e">
        <f t="shared" si="278"/>
        <v>#VALUE!</v>
      </c>
      <c r="FZ168" s="24" t="e">
        <f t="shared" si="279"/>
        <v>#VALUE!</v>
      </c>
      <c r="GA168" s="24" t="e">
        <f t="shared" si="280"/>
        <v>#VALUE!</v>
      </c>
      <c r="GB168" s="24">
        <f t="shared" si="230"/>
        <v>1</v>
      </c>
      <c r="GC168" s="24" t="e">
        <f t="shared" si="231"/>
        <v>#VALUE!</v>
      </c>
      <c r="GD168" s="24" t="e">
        <f t="shared" si="232"/>
        <v>#VALUE!</v>
      </c>
      <c r="GE168" s="24" t="e">
        <f t="shared" si="233"/>
        <v>#VALUE!</v>
      </c>
      <c r="GF168" s="24">
        <f t="shared" si="281"/>
        <v>0</v>
      </c>
      <c r="GG168" s="24">
        <f t="shared" si="282"/>
        <v>0</v>
      </c>
      <c r="GH168" s="24">
        <f t="shared" si="283"/>
        <v>0</v>
      </c>
      <c r="GI168" s="24">
        <f t="shared" si="284"/>
        <v>0</v>
      </c>
      <c r="GJ168" s="24">
        <f t="shared" si="285"/>
        <v>2</v>
      </c>
      <c r="GK168" s="24">
        <f t="shared" si="286"/>
        <v>2</v>
      </c>
      <c r="GL168" s="24">
        <f t="shared" si="287"/>
        <v>2</v>
      </c>
      <c r="GM168" s="31">
        <f t="shared" si="288"/>
        <v>2</v>
      </c>
      <c r="GN168" s="13"/>
    </row>
    <row r="169" spans="1:196">
      <c r="A169" s="54"/>
      <c r="B169" s="54"/>
      <c r="C169" s="54"/>
      <c r="D169" s="54"/>
      <c r="E169" s="54"/>
      <c r="F169" s="54"/>
      <c r="G169" s="54"/>
      <c r="H169" s="54"/>
      <c r="I169" s="54"/>
      <c r="J169" s="54"/>
      <c r="K169" s="54"/>
      <c r="L169" s="54"/>
      <c r="M169" s="56"/>
      <c r="N169" s="54"/>
      <c r="O169" s="54"/>
      <c r="P169" s="54"/>
      <c r="Q169" s="56"/>
      <c r="R169" s="54"/>
      <c r="S169" s="54"/>
      <c r="T169" s="54"/>
      <c r="U169" s="56"/>
      <c r="V169" s="54"/>
      <c r="W169" s="54"/>
      <c r="X169" s="56"/>
      <c r="Y169" s="54"/>
      <c r="Z169" s="54"/>
      <c r="AA169" s="54"/>
      <c r="AB169" s="56"/>
      <c r="AC169" s="54"/>
      <c r="AD169" s="54"/>
      <c r="AE169" s="54"/>
      <c r="AF169" s="56"/>
      <c r="AG169" s="54"/>
      <c r="AH169" s="54"/>
      <c r="AI169" s="56"/>
      <c r="AJ169" s="54"/>
      <c r="AK169" s="54"/>
      <c r="AL169" s="56"/>
      <c r="AM169" s="54"/>
      <c r="AN169" s="54"/>
      <c r="AO169" s="54"/>
      <c r="AP169" s="54"/>
      <c r="AQ169" s="54"/>
      <c r="AR169" s="56"/>
      <c r="AS169" s="54"/>
      <c r="AT169" s="54"/>
      <c r="AU169" s="54"/>
      <c r="AV169" s="54"/>
      <c r="AW169" s="54"/>
      <c r="AX169" s="54"/>
      <c r="AY169" s="56"/>
      <c r="AZ169" s="54"/>
      <c r="BA169" s="54"/>
      <c r="BB169" s="54"/>
      <c r="BC169" s="100"/>
      <c r="BD169" s="8"/>
      <c r="BE169" s="8"/>
      <c r="BF169" s="28" t="s">
        <v>277</v>
      </c>
      <c r="BG169" s="28" t="s">
        <v>277</v>
      </c>
      <c r="BH169" s="28" t="s">
        <v>277</v>
      </c>
      <c r="BI169" s="28" t="s">
        <v>277</v>
      </c>
      <c r="BJ169" s="28" t="s">
        <v>277</v>
      </c>
      <c r="BK169" s="28" t="s">
        <v>277</v>
      </c>
      <c r="BL169" s="28" t="s">
        <v>277</v>
      </c>
      <c r="BM169" s="28" t="s">
        <v>277</v>
      </c>
      <c r="BN169" s="28" t="s">
        <v>277</v>
      </c>
      <c r="BO169" s="28" t="s">
        <v>277</v>
      </c>
      <c r="BP169" s="8"/>
      <c r="BQ169" s="22" t="str">
        <f t="shared" si="234"/>
        <v/>
      </c>
      <c r="BR169" s="22" t="str">
        <f>IF(FV169=FALSE,C169,"")</f>
        <v/>
      </c>
      <c r="BS169" s="22" t="str">
        <f>BR171</f>
        <v/>
      </c>
      <c r="BT169" s="22" t="str">
        <f t="shared" si="238"/>
        <v/>
      </c>
      <c r="BU169" s="22" t="str">
        <f t="shared" si="235"/>
        <v/>
      </c>
      <c r="BV169" s="22" t="str">
        <f t="shared" si="236"/>
        <v/>
      </c>
      <c r="BW169" s="22" t="str">
        <f t="shared" si="239"/>
        <v/>
      </c>
      <c r="BX169" s="22" t="str">
        <f t="shared" si="229"/>
        <v/>
      </c>
      <c r="BY169" s="22" t="str">
        <f t="shared" si="240"/>
        <v/>
      </c>
      <c r="BZ169" s="22" t="str">
        <f t="shared" si="241"/>
        <v/>
      </c>
      <c r="CA169" s="18"/>
      <c r="CB169" s="3" t="str">
        <f>IF(ET169=1, EQ169,"")</f>
        <v/>
      </c>
      <c r="CC169" s="3" t="str">
        <f>IF(ET169=1, ER169,"")</f>
        <v/>
      </c>
      <c r="CD169" s="3" t="str">
        <f>IF(ET169=1, ES169,"")</f>
        <v/>
      </c>
      <c r="CE169" s="3" t="str">
        <f>CB171</f>
        <v/>
      </c>
      <c r="CF169" s="3" t="str">
        <f>CC171</f>
        <v/>
      </c>
      <c r="CG169" s="3" t="str">
        <f>CD171</f>
        <v/>
      </c>
      <c r="CH169" s="3" t="str">
        <f t="shared" si="242"/>
        <v/>
      </c>
      <c r="CI169" s="8"/>
      <c r="CJ169" s="3" t="str">
        <f>IF(ET169=2,V169,"")</f>
        <v/>
      </c>
      <c r="CK169" s="3" t="str">
        <f>IF(ET169=2,W169,"")</f>
        <v/>
      </c>
      <c r="CL169" s="3" t="str">
        <f>CJ171</f>
        <v/>
      </c>
      <c r="CM169" s="3" t="str">
        <f>CK171</f>
        <v/>
      </c>
      <c r="CN169" s="8"/>
      <c r="CO169" s="3" t="str">
        <f>IF(ET169=3,AG169,"")</f>
        <v/>
      </c>
      <c r="CP169" s="3" t="str">
        <f>IF(ET169=3,AH169,"")</f>
        <v/>
      </c>
      <c r="CQ169" s="3" t="str">
        <f>CO171</f>
        <v/>
      </c>
      <c r="CR169" s="3" t="str">
        <f>CP171</f>
        <v/>
      </c>
      <c r="CS169" s="8"/>
      <c r="CT169" s="3" t="str">
        <f>IF(ET169=4,AJ169,"")</f>
        <v/>
      </c>
      <c r="CU169" s="3" t="str">
        <f>IF(ET169=4,AK169,"")</f>
        <v/>
      </c>
      <c r="CV169" s="3" t="str">
        <f>CT171</f>
        <v/>
      </c>
      <c r="CW169" s="3" t="str">
        <f>CU171</f>
        <v/>
      </c>
      <c r="CX169" s="8"/>
      <c r="CY169" s="3" t="str">
        <f>IF(ET169=5,AM169,"")</f>
        <v/>
      </c>
      <c r="CZ169" s="3" t="str">
        <f>IF(ET169=5,AN169,"")</f>
        <v/>
      </c>
      <c r="DA169" s="3" t="str">
        <f>IF(ET169=5,AO169,"")</f>
        <v/>
      </c>
      <c r="DB169" s="3" t="str">
        <f>CY171</f>
        <v/>
      </c>
      <c r="DC169" s="3" t="str">
        <f>CZ171</f>
        <v/>
      </c>
      <c r="DD169" s="3" t="str">
        <f>DA171</f>
        <v/>
      </c>
      <c r="DE169" s="3" t="str">
        <f>IF(ET169=5,AP169,"")</f>
        <v/>
      </c>
      <c r="DF169" s="3" t="str">
        <f>IF(ET169=5,AQ169,"")</f>
        <v/>
      </c>
      <c r="DG169" s="3" t="str">
        <f t="shared" si="243"/>
        <v/>
      </c>
      <c r="DH169" s="8"/>
      <c r="DI169" s="3" t="str">
        <f>IF(ET169=6,AS169,"")</f>
        <v/>
      </c>
      <c r="DJ169" s="3" t="str">
        <f>IF(ET169=6,AT169,"")</f>
        <v/>
      </c>
      <c r="DK169" s="3" t="str">
        <f>IF(ET169=6,AU169,"")</f>
        <v/>
      </c>
      <c r="DL169" s="3" t="str">
        <f>IF(ET169=6,AV169,"")</f>
        <v/>
      </c>
      <c r="DM169" s="3" t="str">
        <f>DI171</f>
        <v/>
      </c>
      <c r="DN169" s="3" t="str">
        <f>DJ171</f>
        <v/>
      </c>
      <c r="DO169" s="3" t="str">
        <f>DK171</f>
        <v/>
      </c>
      <c r="DP169" s="3" t="str">
        <f>DL171</f>
        <v/>
      </c>
      <c r="DQ169" s="3" t="str">
        <f>IF(ET169=6,AW169,"")</f>
        <v/>
      </c>
      <c r="DR169" s="3" t="str">
        <f>IF(ET169=6,AX169,"")</f>
        <v/>
      </c>
      <c r="DS169" s="3" t="str">
        <f t="shared" si="244"/>
        <v/>
      </c>
      <c r="DT169" s="8"/>
      <c r="DU169" s="3" t="str">
        <f>IF(ET169=7,AZ169,"")</f>
        <v/>
      </c>
      <c r="DV169" s="3" t="str">
        <f>IF(ET169=7,BA169,"")</f>
        <v/>
      </c>
      <c r="DW169" s="3" t="str">
        <f>IF(ET169=7,BB169,"")</f>
        <v/>
      </c>
      <c r="DX169" s="3" t="str">
        <f>IF(ET169=7,BC169,"")</f>
        <v/>
      </c>
      <c r="DY169" s="3" t="str">
        <f>DU171</f>
        <v/>
      </c>
      <c r="DZ169" s="3" t="str">
        <f>DV171</f>
        <v/>
      </c>
      <c r="EA169" s="3" t="str">
        <f>DW171</f>
        <v/>
      </c>
      <c r="EB169" s="3" t="str">
        <f>DX171</f>
        <v/>
      </c>
      <c r="EC169" s="3" t="str">
        <f t="shared" si="245"/>
        <v/>
      </c>
      <c r="ED169" s="8"/>
      <c r="EE169" s="28" t="s">
        <v>277</v>
      </c>
      <c r="EF169" s="28" t="s">
        <v>277</v>
      </c>
      <c r="EG169" s="28" t="s">
        <v>277</v>
      </c>
      <c r="EH169" s="28" t="s">
        <v>277</v>
      </c>
      <c r="EI169" s="28" t="s">
        <v>277</v>
      </c>
      <c r="EJ169" s="28" t="s">
        <v>277</v>
      </c>
      <c r="EK169" s="28" t="s">
        <v>277</v>
      </c>
      <c r="EL169" s="28" t="s">
        <v>277</v>
      </c>
      <c r="EM169" s="28" t="s">
        <v>277</v>
      </c>
      <c r="EN169" s="28" t="s">
        <v>277</v>
      </c>
      <c r="EO169" s="8"/>
      <c r="EP169" s="9"/>
      <c r="EQ169" s="10" t="str">
        <f t="shared" si="246"/>
        <v/>
      </c>
      <c r="ER169" s="11" t="str">
        <f t="shared" si="247"/>
        <v/>
      </c>
      <c r="ES169" s="10" t="str">
        <f t="shared" si="248"/>
        <v/>
      </c>
      <c r="ET169" s="10">
        <f t="shared" si="249"/>
        <v>0</v>
      </c>
      <c r="EU169" s="13"/>
      <c r="EV169" s="12" t="b">
        <f t="shared" si="250"/>
        <v>1</v>
      </c>
      <c r="EW169" s="3" t="b">
        <f t="shared" si="251"/>
        <v>1</v>
      </c>
      <c r="EX169" s="3" t="b">
        <f t="shared" si="252"/>
        <v>1</v>
      </c>
      <c r="EY169" s="3" t="b">
        <f t="shared" si="253"/>
        <v>1</v>
      </c>
      <c r="EZ169" s="3">
        <f t="shared" si="254"/>
        <v>0</v>
      </c>
      <c r="FA169" s="3">
        <f t="shared" si="255"/>
        <v>0</v>
      </c>
      <c r="FB169" s="3">
        <f t="shared" si="256"/>
        <v>0</v>
      </c>
      <c r="FC169" s="3">
        <f t="shared" si="257"/>
        <v>0</v>
      </c>
      <c r="FD169" s="3">
        <f t="shared" si="258"/>
        <v>0</v>
      </c>
      <c r="FE169" s="3" t="e">
        <f t="shared" si="259"/>
        <v>#VALUE!</v>
      </c>
      <c r="FF169" s="3">
        <f t="shared" si="260"/>
        <v>0</v>
      </c>
      <c r="FG169" s="3">
        <f t="shared" si="261"/>
        <v>0</v>
      </c>
      <c r="FH169" s="3" t="e">
        <f t="shared" si="262"/>
        <v>#VALUE!</v>
      </c>
      <c r="FI169" s="3" t="b">
        <f t="shared" si="263"/>
        <v>1</v>
      </c>
      <c r="FJ169" s="3" t="b">
        <f t="shared" si="264"/>
        <v>1</v>
      </c>
      <c r="FK169" s="3" t="b">
        <f t="shared" si="265"/>
        <v>1</v>
      </c>
      <c r="FL169" s="3" t="b">
        <f t="shared" si="266"/>
        <v>1</v>
      </c>
      <c r="FM169" s="3" t="b">
        <f t="shared" si="267"/>
        <v>1</v>
      </c>
      <c r="FN169" s="3" t="b">
        <f t="shared" si="268"/>
        <v>1</v>
      </c>
      <c r="FO169" s="3">
        <f t="shared" si="269"/>
        <v>0</v>
      </c>
      <c r="FP169" s="3">
        <f t="shared" si="270"/>
        <v>0</v>
      </c>
      <c r="FQ169" s="3">
        <f t="shared" si="271"/>
        <v>0</v>
      </c>
      <c r="FR169" s="3">
        <f t="shared" si="272"/>
        <v>0</v>
      </c>
      <c r="FS169" s="3">
        <f t="shared" si="273"/>
        <v>0</v>
      </c>
      <c r="FT169" s="3">
        <f t="shared" si="274"/>
        <v>0</v>
      </c>
      <c r="FU169" s="3">
        <f t="shared" si="275"/>
        <v>0</v>
      </c>
      <c r="FV169" s="21" t="b">
        <f t="shared" si="237"/>
        <v>1</v>
      </c>
      <c r="FW169" s="24">
        <f t="shared" si="276"/>
        <v>1</v>
      </c>
      <c r="FX169" s="24">
        <f t="shared" si="277"/>
        <v>0</v>
      </c>
      <c r="FY169" s="25" t="e">
        <f t="shared" si="278"/>
        <v>#VALUE!</v>
      </c>
      <c r="FZ169" s="24" t="e">
        <f t="shared" si="279"/>
        <v>#VALUE!</v>
      </c>
      <c r="GA169" s="24" t="e">
        <f t="shared" si="280"/>
        <v>#VALUE!</v>
      </c>
      <c r="GB169" s="24">
        <f t="shared" si="230"/>
        <v>1</v>
      </c>
      <c r="GC169" s="24" t="e">
        <f t="shared" si="231"/>
        <v>#VALUE!</v>
      </c>
      <c r="GD169" s="24" t="e">
        <f t="shared" si="232"/>
        <v>#VALUE!</v>
      </c>
      <c r="GE169" s="24" t="e">
        <f t="shared" si="233"/>
        <v>#VALUE!</v>
      </c>
      <c r="GF169" s="24">
        <f t="shared" si="281"/>
        <v>0</v>
      </c>
      <c r="GG169" s="24">
        <f t="shared" si="282"/>
        <v>0</v>
      </c>
      <c r="GH169" s="24">
        <f t="shared" si="283"/>
        <v>0</v>
      </c>
      <c r="GI169" s="24">
        <f t="shared" si="284"/>
        <v>0</v>
      </c>
      <c r="GJ169" s="24">
        <f t="shared" si="285"/>
        <v>2</v>
      </c>
      <c r="GK169" s="24">
        <f t="shared" si="286"/>
        <v>2</v>
      </c>
      <c r="GL169" s="24">
        <f t="shared" si="287"/>
        <v>2</v>
      </c>
      <c r="GM169" s="31">
        <f t="shared" si="288"/>
        <v>2</v>
      </c>
      <c r="GN169" s="13"/>
    </row>
    <row r="170" spans="1:196">
      <c r="A170" s="54"/>
      <c r="B170" s="54"/>
      <c r="C170" s="54"/>
      <c r="D170" s="54"/>
      <c r="E170" s="54"/>
      <c r="F170" s="54"/>
      <c r="G170" s="54"/>
      <c r="H170" s="54"/>
      <c r="I170" s="54"/>
      <c r="J170" s="54"/>
      <c r="K170" s="54"/>
      <c r="L170" s="54"/>
      <c r="M170" s="56"/>
      <c r="N170" s="54"/>
      <c r="O170" s="54"/>
      <c r="P170" s="54"/>
      <c r="Q170" s="56"/>
      <c r="R170" s="54"/>
      <c r="S170" s="54"/>
      <c r="T170" s="54"/>
      <c r="U170" s="56"/>
      <c r="V170" s="54"/>
      <c r="W170" s="54"/>
      <c r="X170" s="56"/>
      <c r="Y170" s="54"/>
      <c r="Z170" s="54"/>
      <c r="AA170" s="54"/>
      <c r="AB170" s="56"/>
      <c r="AC170" s="54"/>
      <c r="AD170" s="54"/>
      <c r="AE170" s="54"/>
      <c r="AF170" s="56"/>
      <c r="AG170" s="54"/>
      <c r="AH170" s="54"/>
      <c r="AI170" s="56"/>
      <c r="AJ170" s="54"/>
      <c r="AK170" s="54"/>
      <c r="AL170" s="56"/>
      <c r="AM170" s="54"/>
      <c r="AN170" s="54"/>
      <c r="AO170" s="54"/>
      <c r="AP170" s="54"/>
      <c r="AQ170" s="54"/>
      <c r="AR170" s="56"/>
      <c r="AS170" s="54"/>
      <c r="AT170" s="54"/>
      <c r="AU170" s="54"/>
      <c r="AV170" s="54"/>
      <c r="AW170" s="54"/>
      <c r="AX170" s="54"/>
      <c r="AY170" s="56"/>
      <c r="AZ170" s="54"/>
      <c r="BA170" s="54"/>
      <c r="BB170" s="54"/>
      <c r="BC170" s="100"/>
      <c r="BD170" s="8"/>
      <c r="BE170" s="8"/>
      <c r="BF170" s="28" t="s">
        <v>277</v>
      </c>
      <c r="BG170" s="28" t="s">
        <v>277</v>
      </c>
      <c r="BH170" s="28" t="s">
        <v>277</v>
      </c>
      <c r="BI170" s="28" t="s">
        <v>277</v>
      </c>
      <c r="BJ170" s="28" t="s">
        <v>277</v>
      </c>
      <c r="BK170" s="28" t="s">
        <v>277</v>
      </c>
      <c r="BL170" s="28" t="s">
        <v>277</v>
      </c>
      <c r="BM170" s="28" t="s">
        <v>277</v>
      </c>
      <c r="BN170" s="28" t="s">
        <v>277</v>
      </c>
      <c r="BO170" s="28" t="s">
        <v>277</v>
      </c>
      <c r="BP170" s="8"/>
      <c r="BQ170" s="22" t="str">
        <f t="shared" si="234"/>
        <v/>
      </c>
      <c r="BR170" s="22" t="str">
        <f>BR169</f>
        <v/>
      </c>
      <c r="BS170" s="22" t="str">
        <f>IF(FV169=FALSE,C171,"")</f>
        <v/>
      </c>
      <c r="BT170" s="22" t="str">
        <f t="shared" si="238"/>
        <v/>
      </c>
      <c r="BU170" s="22" t="str">
        <f t="shared" si="235"/>
        <v/>
      </c>
      <c r="BV170" s="22" t="str">
        <f t="shared" si="236"/>
        <v/>
      </c>
      <c r="BW170" s="22" t="str">
        <f t="shared" si="239"/>
        <v/>
      </c>
      <c r="BX170" s="22" t="str">
        <f t="shared" si="229"/>
        <v/>
      </c>
      <c r="BY170" s="22" t="str">
        <f t="shared" si="240"/>
        <v/>
      </c>
      <c r="BZ170" s="22" t="str">
        <f t="shared" si="241"/>
        <v/>
      </c>
      <c r="CA170" s="18"/>
      <c r="CB170" s="3" t="str">
        <f>CB169</f>
        <v/>
      </c>
      <c r="CC170" s="3" t="str">
        <f>CC169</f>
        <v/>
      </c>
      <c r="CD170" s="3" t="str">
        <f>CD169</f>
        <v/>
      </c>
      <c r="CE170" s="3" t="str">
        <f>IF(ET170=1,EQ171,"")</f>
        <v/>
      </c>
      <c r="CF170" s="3" t="str">
        <f>IF(ET170=1,ER171,"")</f>
        <v/>
      </c>
      <c r="CG170" s="3" t="str">
        <f>IF(ET170=1,ES171,"")</f>
        <v/>
      </c>
      <c r="CH170" s="3" t="str">
        <f t="shared" si="242"/>
        <v/>
      </c>
      <c r="CI170" s="8"/>
      <c r="CJ170" s="3" t="str">
        <f>CJ169</f>
        <v/>
      </c>
      <c r="CK170" s="3" t="str">
        <f>CK169</f>
        <v/>
      </c>
      <c r="CL170" s="3" t="str">
        <f>IF(ET171=2,V171,"")</f>
        <v/>
      </c>
      <c r="CM170" s="3" t="str">
        <f>IF(ET171=2,W171,"")</f>
        <v/>
      </c>
      <c r="CN170" s="8"/>
      <c r="CO170" s="3" t="str">
        <f>CO169</f>
        <v/>
      </c>
      <c r="CP170" s="3" t="str">
        <f>CP169</f>
        <v/>
      </c>
      <c r="CQ170" s="3" t="str">
        <f>IF(ET170=3,AG171,"")</f>
        <v/>
      </c>
      <c r="CR170" s="3" t="str">
        <f>IF(ET170=3,AH171,"")</f>
        <v/>
      </c>
      <c r="CS170" s="8"/>
      <c r="CT170" s="3" t="str">
        <f>CT169</f>
        <v/>
      </c>
      <c r="CU170" s="3" t="str">
        <f>CU169</f>
        <v/>
      </c>
      <c r="CV170" s="3" t="str">
        <f>IF(ET170=4,AJ171,"")</f>
        <v/>
      </c>
      <c r="CW170" s="3" t="str">
        <f>IF(ET170=4,AK171,"")</f>
        <v/>
      </c>
      <c r="CX170" s="8"/>
      <c r="CY170" s="3" t="str">
        <f>CY169</f>
        <v/>
      </c>
      <c r="CZ170" s="3" t="str">
        <f>CZ169</f>
        <v/>
      </c>
      <c r="DA170" s="3" t="str">
        <f>DA169</f>
        <v/>
      </c>
      <c r="DB170" s="3" t="str">
        <f>IF(ET170=5,AM171,"")</f>
        <v/>
      </c>
      <c r="DC170" s="3" t="str">
        <f>IF(ET170=5,AN171,"")</f>
        <v/>
      </c>
      <c r="DD170" s="3" t="str">
        <f>IF(ET170=5,AO171,"")</f>
        <v/>
      </c>
      <c r="DE170" s="3" t="str">
        <f>DE169</f>
        <v/>
      </c>
      <c r="DF170" s="3" t="str">
        <f>DF169</f>
        <v/>
      </c>
      <c r="DG170" s="3" t="str">
        <f t="shared" si="243"/>
        <v/>
      </c>
      <c r="DH170" s="8"/>
      <c r="DI170" s="3" t="str">
        <f>DI169</f>
        <v/>
      </c>
      <c r="DJ170" s="3" t="str">
        <f>DJ169</f>
        <v/>
      </c>
      <c r="DK170" s="3" t="str">
        <f>DK169</f>
        <v/>
      </c>
      <c r="DL170" s="3" t="str">
        <f>DL169</f>
        <v/>
      </c>
      <c r="DM170" s="3" t="str">
        <f>IF(ET169=6,AS171,"")</f>
        <v/>
      </c>
      <c r="DN170" s="3" t="str">
        <f>IF(ET169=6,AT171,"")</f>
        <v/>
      </c>
      <c r="DO170" s="3" t="str">
        <f>IF(ET169=6,AU171,"")</f>
        <v/>
      </c>
      <c r="DP170" s="3" t="str">
        <f>IF(ET169=6,AV171,"")</f>
        <v/>
      </c>
      <c r="DQ170" s="3" t="str">
        <f>DQ169</f>
        <v/>
      </c>
      <c r="DR170" s="3" t="str">
        <f>DR169</f>
        <v/>
      </c>
      <c r="DS170" s="3" t="str">
        <f t="shared" si="244"/>
        <v/>
      </c>
      <c r="DT170" s="8"/>
      <c r="DU170" s="3" t="str">
        <f>DU169</f>
        <v/>
      </c>
      <c r="DV170" s="3" t="str">
        <f>DV169</f>
        <v/>
      </c>
      <c r="DW170" s="3" t="str">
        <f>DW169</f>
        <v/>
      </c>
      <c r="DX170" s="3" t="str">
        <f>DX169</f>
        <v/>
      </c>
      <c r="DY170" s="3" t="str">
        <f>IF(ET169=7,AZ171,"")</f>
        <v/>
      </c>
      <c r="DZ170" s="3" t="str">
        <f>IF(ET169=7,BA171,"")</f>
        <v/>
      </c>
      <c r="EA170" s="3" t="str">
        <f>IF(ET169=7,BB171,"")</f>
        <v/>
      </c>
      <c r="EB170" s="3" t="str">
        <f>IF(ET169=7,BC171,"")</f>
        <v/>
      </c>
      <c r="EC170" s="3" t="str">
        <f t="shared" si="245"/>
        <v/>
      </c>
      <c r="ED170" s="8"/>
      <c r="EE170" s="28" t="s">
        <v>277</v>
      </c>
      <c r="EF170" s="28" t="s">
        <v>277</v>
      </c>
      <c r="EG170" s="28" t="s">
        <v>277</v>
      </c>
      <c r="EH170" s="28" t="s">
        <v>277</v>
      </c>
      <c r="EI170" s="28" t="s">
        <v>277</v>
      </c>
      <c r="EJ170" s="28" t="s">
        <v>277</v>
      </c>
      <c r="EK170" s="28" t="s">
        <v>277</v>
      </c>
      <c r="EL170" s="28" t="s">
        <v>277</v>
      </c>
      <c r="EM170" s="28" t="s">
        <v>277</v>
      </c>
      <c r="EN170" s="28" t="s">
        <v>277</v>
      </c>
      <c r="EO170" s="8"/>
      <c r="EP170" s="9"/>
      <c r="EQ170" s="10" t="str">
        <f t="shared" si="246"/>
        <v/>
      </c>
      <c r="ER170" s="11" t="str">
        <f t="shared" si="247"/>
        <v/>
      </c>
      <c r="ES170" s="10" t="str">
        <f t="shared" si="248"/>
        <v/>
      </c>
      <c r="ET170" s="10">
        <f t="shared" si="249"/>
        <v>0</v>
      </c>
      <c r="EU170" s="13"/>
      <c r="EV170" s="12" t="b">
        <f t="shared" si="250"/>
        <v>1</v>
      </c>
      <c r="EW170" s="3" t="b">
        <f t="shared" si="251"/>
        <v>1</v>
      </c>
      <c r="EX170" s="3" t="b">
        <f t="shared" si="252"/>
        <v>1</v>
      </c>
      <c r="EY170" s="3" t="b">
        <f t="shared" si="253"/>
        <v>1</v>
      </c>
      <c r="EZ170" s="3">
        <f t="shared" si="254"/>
        <v>0</v>
      </c>
      <c r="FA170" s="3">
        <f t="shared" si="255"/>
        <v>0</v>
      </c>
      <c r="FB170" s="3">
        <f t="shared" si="256"/>
        <v>0</v>
      </c>
      <c r="FC170" s="3">
        <f t="shared" si="257"/>
        <v>0</v>
      </c>
      <c r="FD170" s="3">
        <f t="shared" si="258"/>
        <v>0</v>
      </c>
      <c r="FE170" s="3" t="e">
        <f t="shared" si="259"/>
        <v>#VALUE!</v>
      </c>
      <c r="FF170" s="3">
        <f t="shared" si="260"/>
        <v>0</v>
      </c>
      <c r="FG170" s="3">
        <f t="shared" si="261"/>
        <v>0</v>
      </c>
      <c r="FH170" s="3" t="e">
        <f t="shared" si="262"/>
        <v>#VALUE!</v>
      </c>
      <c r="FI170" s="3" t="b">
        <f t="shared" si="263"/>
        <v>1</v>
      </c>
      <c r="FJ170" s="3" t="b">
        <f t="shared" si="264"/>
        <v>1</v>
      </c>
      <c r="FK170" s="3" t="b">
        <f t="shared" si="265"/>
        <v>1</v>
      </c>
      <c r="FL170" s="3" t="b">
        <f t="shared" si="266"/>
        <v>1</v>
      </c>
      <c r="FM170" s="3" t="b">
        <f t="shared" si="267"/>
        <v>1</v>
      </c>
      <c r="FN170" s="3" t="b">
        <f t="shared" si="268"/>
        <v>1</v>
      </c>
      <c r="FO170" s="3">
        <f t="shared" si="269"/>
        <v>0</v>
      </c>
      <c r="FP170" s="3">
        <f t="shared" si="270"/>
        <v>0</v>
      </c>
      <c r="FQ170" s="3">
        <f t="shared" si="271"/>
        <v>0</v>
      </c>
      <c r="FR170" s="3">
        <f t="shared" si="272"/>
        <v>0</v>
      </c>
      <c r="FS170" s="3">
        <f t="shared" si="273"/>
        <v>0</v>
      </c>
      <c r="FT170" s="3">
        <f t="shared" si="274"/>
        <v>0</v>
      </c>
      <c r="FU170" s="3">
        <f t="shared" si="275"/>
        <v>0</v>
      </c>
      <c r="FV170" s="21" t="b">
        <f t="shared" si="237"/>
        <v>1</v>
      </c>
      <c r="FW170" s="24">
        <f t="shared" si="276"/>
        <v>1</v>
      </c>
      <c r="FX170" s="24">
        <f t="shared" si="277"/>
        <v>0</v>
      </c>
      <c r="FY170" s="25" t="e">
        <f t="shared" si="278"/>
        <v>#VALUE!</v>
      </c>
      <c r="FZ170" s="24" t="e">
        <f t="shared" si="279"/>
        <v>#VALUE!</v>
      </c>
      <c r="GA170" s="24" t="e">
        <f t="shared" si="280"/>
        <v>#VALUE!</v>
      </c>
      <c r="GB170" s="24">
        <f t="shared" si="230"/>
        <v>1</v>
      </c>
      <c r="GC170" s="24" t="e">
        <f t="shared" si="231"/>
        <v>#VALUE!</v>
      </c>
      <c r="GD170" s="24" t="e">
        <f t="shared" si="232"/>
        <v>#VALUE!</v>
      </c>
      <c r="GE170" s="24" t="e">
        <f t="shared" si="233"/>
        <v>#VALUE!</v>
      </c>
      <c r="GF170" s="24">
        <f t="shared" si="281"/>
        <v>0</v>
      </c>
      <c r="GG170" s="24">
        <f t="shared" si="282"/>
        <v>0</v>
      </c>
      <c r="GH170" s="24">
        <f t="shared" si="283"/>
        <v>0</v>
      </c>
      <c r="GI170" s="24">
        <f t="shared" si="284"/>
        <v>0</v>
      </c>
      <c r="GJ170" s="24">
        <f t="shared" si="285"/>
        <v>2</v>
      </c>
      <c r="GK170" s="24">
        <f t="shared" si="286"/>
        <v>2</v>
      </c>
      <c r="GL170" s="24">
        <f t="shared" si="287"/>
        <v>2</v>
      </c>
      <c r="GM170" s="31">
        <f t="shared" si="288"/>
        <v>2</v>
      </c>
      <c r="GN170" s="13"/>
    </row>
    <row r="171" spans="1:196">
      <c r="A171" s="54"/>
      <c r="B171" s="54"/>
      <c r="C171" s="54"/>
      <c r="D171" s="54"/>
      <c r="E171" s="54"/>
      <c r="F171" s="54"/>
      <c r="G171" s="54"/>
      <c r="H171" s="54"/>
      <c r="I171" s="54"/>
      <c r="J171" s="54"/>
      <c r="K171" s="54"/>
      <c r="L171" s="54"/>
      <c r="M171" s="56"/>
      <c r="N171" s="54"/>
      <c r="O171" s="54"/>
      <c r="P171" s="54"/>
      <c r="Q171" s="56"/>
      <c r="R171" s="54"/>
      <c r="S171" s="54"/>
      <c r="T171" s="54"/>
      <c r="U171" s="56"/>
      <c r="V171" s="54"/>
      <c r="W171" s="54"/>
      <c r="X171" s="56"/>
      <c r="Y171" s="54"/>
      <c r="Z171" s="54"/>
      <c r="AA171" s="54"/>
      <c r="AB171" s="56"/>
      <c r="AC171" s="54"/>
      <c r="AD171" s="54"/>
      <c r="AE171" s="54"/>
      <c r="AF171" s="56"/>
      <c r="AG171" s="54"/>
      <c r="AH171" s="54"/>
      <c r="AI171" s="56"/>
      <c r="AJ171" s="54"/>
      <c r="AK171" s="54"/>
      <c r="AL171" s="56"/>
      <c r="AM171" s="54"/>
      <c r="AN171" s="54"/>
      <c r="AO171" s="54"/>
      <c r="AP171" s="54"/>
      <c r="AQ171" s="54"/>
      <c r="AR171" s="56"/>
      <c r="AS171" s="54"/>
      <c r="AT171" s="54"/>
      <c r="AU171" s="54"/>
      <c r="AV171" s="54"/>
      <c r="AW171" s="54"/>
      <c r="AX171" s="54"/>
      <c r="AY171" s="56"/>
      <c r="AZ171" s="54"/>
      <c r="BA171" s="54"/>
      <c r="BB171" s="54"/>
      <c r="BC171" s="100"/>
      <c r="BD171" s="8"/>
      <c r="BE171" s="8"/>
      <c r="BF171" s="28" t="s">
        <v>277</v>
      </c>
      <c r="BG171" s="28" t="s">
        <v>277</v>
      </c>
      <c r="BH171" s="28" t="s">
        <v>277</v>
      </c>
      <c r="BI171" s="28" t="s">
        <v>277</v>
      </c>
      <c r="BJ171" s="28" t="s">
        <v>277</v>
      </c>
      <c r="BK171" s="28" t="s">
        <v>277</v>
      </c>
      <c r="BL171" s="28" t="s">
        <v>277</v>
      </c>
      <c r="BM171" s="28" t="s">
        <v>277</v>
      </c>
      <c r="BN171" s="28" t="s">
        <v>277</v>
      </c>
      <c r="BO171" s="28" t="s">
        <v>277</v>
      </c>
      <c r="BP171" s="8"/>
      <c r="BQ171" s="22" t="str">
        <f t="shared" si="234"/>
        <v/>
      </c>
      <c r="BR171" s="22" t="str">
        <f>IF(FV169=FALSE,C170,"")</f>
        <v/>
      </c>
      <c r="BS171" s="22" t="str">
        <f>BS170</f>
        <v/>
      </c>
      <c r="BT171" s="22" t="str">
        <f t="shared" si="238"/>
        <v/>
      </c>
      <c r="BU171" s="22" t="str">
        <f t="shared" si="235"/>
        <v/>
      </c>
      <c r="BV171" s="22" t="str">
        <f t="shared" si="236"/>
        <v/>
      </c>
      <c r="BW171" s="22" t="str">
        <f t="shared" si="239"/>
        <v/>
      </c>
      <c r="BX171" s="22" t="str">
        <f t="shared" si="229"/>
        <v/>
      </c>
      <c r="BY171" s="22" t="str">
        <f t="shared" si="240"/>
        <v/>
      </c>
      <c r="BZ171" s="22" t="str">
        <f t="shared" si="241"/>
        <v/>
      </c>
      <c r="CA171" s="18"/>
      <c r="CB171" s="3" t="str">
        <f>IF(ET169=1, EQ170,"")</f>
        <v/>
      </c>
      <c r="CC171" s="3" t="str">
        <f>IF(ET169=1, ER170,"")</f>
        <v/>
      </c>
      <c r="CD171" s="3" t="str">
        <f>IF(ET169=1, ES170,"")</f>
        <v/>
      </c>
      <c r="CE171" s="3" t="str">
        <f>CE170</f>
        <v/>
      </c>
      <c r="CF171" s="3" t="str">
        <f>CF170</f>
        <v/>
      </c>
      <c r="CG171" s="3" t="str">
        <f>CG170</f>
        <v/>
      </c>
      <c r="CH171" s="3" t="str">
        <f t="shared" si="242"/>
        <v/>
      </c>
      <c r="CI171" s="8"/>
      <c r="CJ171" s="3" t="str">
        <f>IF(ET171=2,V170,"")</f>
        <v/>
      </c>
      <c r="CK171" s="3" t="str">
        <f>IF(ET171=2,W170,"")</f>
        <v/>
      </c>
      <c r="CL171" s="3" t="str">
        <f>CL170</f>
        <v/>
      </c>
      <c r="CM171" s="3" t="str">
        <f>CM170</f>
        <v/>
      </c>
      <c r="CN171" s="8"/>
      <c r="CO171" s="3" t="str">
        <f>IF(ET171=3,AG170,"")</f>
        <v/>
      </c>
      <c r="CP171" s="3" t="str">
        <f>IF(ET171=3,AH170,"")</f>
        <v/>
      </c>
      <c r="CQ171" s="3" t="str">
        <f>CQ170</f>
        <v/>
      </c>
      <c r="CR171" s="3" t="str">
        <f>CR170</f>
        <v/>
      </c>
      <c r="CS171" s="8"/>
      <c r="CT171" s="3" t="str">
        <f>IF(ET171=4,AJ170,"")</f>
        <v/>
      </c>
      <c r="CU171" s="3" t="str">
        <f>IF(ET171=4,AK170,"")</f>
        <v/>
      </c>
      <c r="CV171" s="3" t="str">
        <f>CV170</f>
        <v/>
      </c>
      <c r="CW171" s="3" t="str">
        <f>CW170</f>
        <v/>
      </c>
      <c r="CX171" s="8"/>
      <c r="CY171" s="3" t="str">
        <f>IF(ET171=5,AM170,"")</f>
        <v/>
      </c>
      <c r="CZ171" s="3" t="str">
        <f>IF(ET171=5,AN170,"")</f>
        <v/>
      </c>
      <c r="DA171" s="3" t="str">
        <f>IF(ET171=5,AO170,"")</f>
        <v/>
      </c>
      <c r="DB171" s="3" t="str">
        <f>DB170</f>
        <v/>
      </c>
      <c r="DC171" s="3" t="str">
        <f>DC170</f>
        <v/>
      </c>
      <c r="DD171" s="3" t="str">
        <f>DD170</f>
        <v/>
      </c>
      <c r="DE171" s="3" t="str">
        <f>DE170</f>
        <v/>
      </c>
      <c r="DF171" s="3" t="str">
        <f>DF170</f>
        <v/>
      </c>
      <c r="DG171" s="3" t="str">
        <f t="shared" si="243"/>
        <v/>
      </c>
      <c r="DH171" s="8"/>
      <c r="DI171" s="3" t="str">
        <f>IF(ET169=6,AS170,"")</f>
        <v/>
      </c>
      <c r="DJ171" s="3" t="str">
        <f>IF(ET169=6,AT170,"")</f>
        <v/>
      </c>
      <c r="DK171" s="3" t="str">
        <f>IF(ET169=6,AU170,"")</f>
        <v/>
      </c>
      <c r="DL171" s="3" t="str">
        <f>IF(ET169=6,AV170,"")</f>
        <v/>
      </c>
      <c r="DM171" s="3" t="str">
        <f>DM170</f>
        <v/>
      </c>
      <c r="DN171" s="3" t="str">
        <f>DN170</f>
        <v/>
      </c>
      <c r="DO171" s="3" t="str">
        <f>DO170</f>
        <v/>
      </c>
      <c r="DP171" s="3" t="str">
        <f>DP170</f>
        <v/>
      </c>
      <c r="DQ171" s="3" t="str">
        <f>DQ170</f>
        <v/>
      </c>
      <c r="DR171" s="3" t="str">
        <f>DR170</f>
        <v/>
      </c>
      <c r="DS171" s="3" t="str">
        <f t="shared" si="244"/>
        <v/>
      </c>
      <c r="DT171" s="8"/>
      <c r="DU171" s="3" t="str">
        <f>IF(ET169=7,AZ170,"")</f>
        <v/>
      </c>
      <c r="DV171" s="3" t="str">
        <f>IF(ET169=7,BA170,"")</f>
        <v/>
      </c>
      <c r="DW171" s="3" t="str">
        <f>IF(ET169=7,BB170,"")</f>
        <v/>
      </c>
      <c r="DX171" s="3" t="str">
        <f>IF(ET169=7,BC170,"")</f>
        <v/>
      </c>
      <c r="DY171" s="3" t="str">
        <f>DY170</f>
        <v/>
      </c>
      <c r="DZ171" s="3" t="str">
        <f>DZ170</f>
        <v/>
      </c>
      <c r="EA171" s="3" t="str">
        <f>EA170</f>
        <v/>
      </c>
      <c r="EB171" s="3" t="str">
        <f>EB170</f>
        <v/>
      </c>
      <c r="EC171" s="3" t="str">
        <f t="shared" si="245"/>
        <v/>
      </c>
      <c r="ED171" s="8"/>
      <c r="EE171" s="28" t="s">
        <v>277</v>
      </c>
      <c r="EF171" s="28" t="s">
        <v>277</v>
      </c>
      <c r="EG171" s="28" t="s">
        <v>277</v>
      </c>
      <c r="EH171" s="28" t="s">
        <v>277</v>
      </c>
      <c r="EI171" s="28" t="s">
        <v>277</v>
      </c>
      <c r="EJ171" s="28" t="s">
        <v>277</v>
      </c>
      <c r="EK171" s="28" t="s">
        <v>277</v>
      </c>
      <c r="EL171" s="28" t="s">
        <v>277</v>
      </c>
      <c r="EM171" s="28" t="s">
        <v>277</v>
      </c>
      <c r="EN171" s="28" t="s">
        <v>277</v>
      </c>
      <c r="EO171" s="8"/>
      <c r="EP171" s="9"/>
      <c r="EQ171" s="10" t="str">
        <f t="shared" si="246"/>
        <v/>
      </c>
      <c r="ER171" s="11" t="str">
        <f t="shared" si="247"/>
        <v/>
      </c>
      <c r="ES171" s="10" t="str">
        <f t="shared" si="248"/>
        <v/>
      </c>
      <c r="ET171" s="10">
        <f t="shared" si="249"/>
        <v>0</v>
      </c>
      <c r="EU171" s="13"/>
      <c r="EV171" s="12" t="b">
        <f t="shared" si="250"/>
        <v>1</v>
      </c>
      <c r="EW171" s="3" t="b">
        <f t="shared" si="251"/>
        <v>1</v>
      </c>
      <c r="EX171" s="3" t="b">
        <f t="shared" si="252"/>
        <v>1</v>
      </c>
      <c r="EY171" s="3" t="b">
        <f t="shared" si="253"/>
        <v>1</v>
      </c>
      <c r="EZ171" s="3">
        <f t="shared" si="254"/>
        <v>0</v>
      </c>
      <c r="FA171" s="3">
        <f t="shared" si="255"/>
        <v>0</v>
      </c>
      <c r="FB171" s="3">
        <f t="shared" si="256"/>
        <v>0</v>
      </c>
      <c r="FC171" s="3">
        <f t="shared" si="257"/>
        <v>0</v>
      </c>
      <c r="FD171" s="3">
        <f t="shared" si="258"/>
        <v>0</v>
      </c>
      <c r="FE171" s="3" t="e">
        <f t="shared" si="259"/>
        <v>#VALUE!</v>
      </c>
      <c r="FF171" s="3">
        <f t="shared" si="260"/>
        <v>0</v>
      </c>
      <c r="FG171" s="3">
        <f t="shared" si="261"/>
        <v>0</v>
      </c>
      <c r="FH171" s="3" t="e">
        <f t="shared" si="262"/>
        <v>#VALUE!</v>
      </c>
      <c r="FI171" s="3" t="b">
        <f t="shared" si="263"/>
        <v>1</v>
      </c>
      <c r="FJ171" s="3" t="b">
        <f t="shared" si="264"/>
        <v>1</v>
      </c>
      <c r="FK171" s="3" t="b">
        <f t="shared" si="265"/>
        <v>1</v>
      </c>
      <c r="FL171" s="3" t="b">
        <f t="shared" si="266"/>
        <v>1</v>
      </c>
      <c r="FM171" s="3" t="b">
        <f t="shared" si="267"/>
        <v>1</v>
      </c>
      <c r="FN171" s="3" t="b">
        <f t="shared" si="268"/>
        <v>1</v>
      </c>
      <c r="FO171" s="3">
        <f t="shared" si="269"/>
        <v>0</v>
      </c>
      <c r="FP171" s="3">
        <f t="shared" si="270"/>
        <v>0</v>
      </c>
      <c r="FQ171" s="3">
        <f t="shared" si="271"/>
        <v>0</v>
      </c>
      <c r="FR171" s="3">
        <f t="shared" si="272"/>
        <v>0</v>
      </c>
      <c r="FS171" s="3">
        <f t="shared" si="273"/>
        <v>0</v>
      </c>
      <c r="FT171" s="3">
        <f t="shared" si="274"/>
        <v>0</v>
      </c>
      <c r="FU171" s="3">
        <f t="shared" si="275"/>
        <v>0</v>
      </c>
      <c r="FV171" s="21" t="b">
        <f t="shared" si="237"/>
        <v>1</v>
      </c>
      <c r="FW171" s="24">
        <f t="shared" si="276"/>
        <v>1</v>
      </c>
      <c r="FX171" s="24">
        <f t="shared" si="277"/>
        <v>0</v>
      </c>
      <c r="FY171" s="25" t="e">
        <f t="shared" si="278"/>
        <v>#VALUE!</v>
      </c>
      <c r="FZ171" s="24" t="e">
        <f t="shared" si="279"/>
        <v>#VALUE!</v>
      </c>
      <c r="GA171" s="24" t="e">
        <f t="shared" si="280"/>
        <v>#VALUE!</v>
      </c>
      <c r="GB171" s="24">
        <f t="shared" si="230"/>
        <v>1</v>
      </c>
      <c r="GC171" s="24" t="e">
        <f t="shared" si="231"/>
        <v>#VALUE!</v>
      </c>
      <c r="GD171" s="24" t="e">
        <f t="shared" si="232"/>
        <v>#VALUE!</v>
      </c>
      <c r="GE171" s="24" t="e">
        <f t="shared" si="233"/>
        <v>#VALUE!</v>
      </c>
      <c r="GF171" s="24">
        <f t="shared" si="281"/>
        <v>0</v>
      </c>
      <c r="GG171" s="24">
        <f t="shared" si="282"/>
        <v>0</v>
      </c>
      <c r="GH171" s="24">
        <f t="shared" si="283"/>
        <v>0</v>
      </c>
      <c r="GI171" s="24">
        <f t="shared" si="284"/>
        <v>0</v>
      </c>
      <c r="GJ171" s="24">
        <f t="shared" si="285"/>
        <v>2</v>
      </c>
      <c r="GK171" s="24">
        <f t="shared" si="286"/>
        <v>2</v>
      </c>
      <c r="GL171" s="24">
        <f t="shared" si="287"/>
        <v>2</v>
      </c>
      <c r="GM171" s="31">
        <f t="shared" si="288"/>
        <v>2</v>
      </c>
      <c r="GN171" s="13"/>
    </row>
    <row r="172" spans="1:196">
      <c r="A172" s="54"/>
      <c r="B172" s="54"/>
      <c r="C172" s="54"/>
      <c r="D172" s="54"/>
      <c r="E172" s="54"/>
      <c r="F172" s="54"/>
      <c r="G172" s="54"/>
      <c r="H172" s="54"/>
      <c r="I172" s="54"/>
      <c r="J172" s="54"/>
      <c r="K172" s="54"/>
      <c r="L172" s="54"/>
      <c r="M172" s="56"/>
      <c r="N172" s="54"/>
      <c r="O172" s="54"/>
      <c r="P172" s="54"/>
      <c r="Q172" s="56"/>
      <c r="R172" s="54"/>
      <c r="S172" s="54"/>
      <c r="T172" s="54"/>
      <c r="U172" s="56"/>
      <c r="V172" s="54"/>
      <c r="W172" s="54"/>
      <c r="X172" s="56"/>
      <c r="Y172" s="54"/>
      <c r="Z172" s="54"/>
      <c r="AA172" s="54"/>
      <c r="AB172" s="56"/>
      <c r="AC172" s="54"/>
      <c r="AD172" s="54"/>
      <c r="AE172" s="54"/>
      <c r="AF172" s="56"/>
      <c r="AG172" s="54"/>
      <c r="AH172" s="54"/>
      <c r="AI172" s="56"/>
      <c r="AJ172" s="54"/>
      <c r="AK172" s="54"/>
      <c r="AL172" s="56"/>
      <c r="AM172" s="54"/>
      <c r="AN172" s="54"/>
      <c r="AO172" s="54"/>
      <c r="AP172" s="54"/>
      <c r="AQ172" s="54"/>
      <c r="AR172" s="56"/>
      <c r="AS172" s="54"/>
      <c r="AT172" s="54"/>
      <c r="AU172" s="54"/>
      <c r="AV172" s="54"/>
      <c r="AW172" s="54"/>
      <c r="AX172" s="54"/>
      <c r="AY172" s="56"/>
      <c r="AZ172" s="54"/>
      <c r="BA172" s="54"/>
      <c r="BB172" s="54"/>
      <c r="BC172" s="100"/>
      <c r="BD172" s="8"/>
      <c r="BE172" s="8"/>
      <c r="BF172" s="28" t="s">
        <v>277</v>
      </c>
      <c r="BG172" s="28" t="s">
        <v>277</v>
      </c>
      <c r="BH172" s="28" t="s">
        <v>277</v>
      </c>
      <c r="BI172" s="28" t="s">
        <v>277</v>
      </c>
      <c r="BJ172" s="28" t="s">
        <v>277</v>
      </c>
      <c r="BK172" s="28" t="s">
        <v>277</v>
      </c>
      <c r="BL172" s="28" t="s">
        <v>277</v>
      </c>
      <c r="BM172" s="28" t="s">
        <v>277</v>
      </c>
      <c r="BN172" s="28" t="s">
        <v>277</v>
      </c>
      <c r="BO172" s="28" t="s">
        <v>277</v>
      </c>
      <c r="BP172" s="8"/>
      <c r="BQ172" s="22" t="str">
        <f t="shared" si="234"/>
        <v/>
      </c>
      <c r="BR172" s="22" t="str">
        <f>IF(FV172=FALSE,C172,"")</f>
        <v/>
      </c>
      <c r="BS172" s="22" t="str">
        <f>BR174</f>
        <v/>
      </c>
      <c r="BT172" s="22" t="str">
        <f t="shared" si="238"/>
        <v/>
      </c>
      <c r="BU172" s="22" t="str">
        <f t="shared" si="235"/>
        <v/>
      </c>
      <c r="BV172" s="22" t="str">
        <f t="shared" si="236"/>
        <v/>
      </c>
      <c r="BW172" s="22" t="str">
        <f t="shared" si="239"/>
        <v/>
      </c>
      <c r="BX172" s="22" t="str">
        <f t="shared" si="229"/>
        <v/>
      </c>
      <c r="BY172" s="22" t="str">
        <f t="shared" si="240"/>
        <v/>
      </c>
      <c r="BZ172" s="22" t="str">
        <f t="shared" si="241"/>
        <v/>
      </c>
      <c r="CA172" s="18"/>
      <c r="CB172" s="3" t="str">
        <f>IF(ET172=1, EQ172,"")</f>
        <v/>
      </c>
      <c r="CC172" s="3" t="str">
        <f>IF(ET172=1, ER172,"")</f>
        <v/>
      </c>
      <c r="CD172" s="3" t="str">
        <f>IF(ET172=1, ES172,"")</f>
        <v/>
      </c>
      <c r="CE172" s="3" t="str">
        <f>CB174</f>
        <v/>
      </c>
      <c r="CF172" s="3" t="str">
        <f>CC174</f>
        <v/>
      </c>
      <c r="CG172" s="3" t="str">
        <f>CD174</f>
        <v/>
      </c>
      <c r="CH172" s="3" t="str">
        <f t="shared" si="242"/>
        <v/>
      </c>
      <c r="CI172" s="8"/>
      <c r="CJ172" s="3" t="str">
        <f>IF(ET172=2,V172,"")</f>
        <v/>
      </c>
      <c r="CK172" s="3" t="str">
        <f>IF(ET172=2,W172,"")</f>
        <v/>
      </c>
      <c r="CL172" s="3" t="str">
        <f>CJ174</f>
        <v/>
      </c>
      <c r="CM172" s="3" t="str">
        <f>CK174</f>
        <v/>
      </c>
      <c r="CN172" s="8"/>
      <c r="CO172" s="3" t="str">
        <f>IF(ET172=3,AG172,"")</f>
        <v/>
      </c>
      <c r="CP172" s="3" t="str">
        <f>IF(ET172=3,AH172,"")</f>
        <v/>
      </c>
      <c r="CQ172" s="3" t="str">
        <f>CO174</f>
        <v/>
      </c>
      <c r="CR172" s="3" t="str">
        <f>CP174</f>
        <v/>
      </c>
      <c r="CS172" s="8"/>
      <c r="CT172" s="3" t="str">
        <f>IF(ET172=4,AJ172,"")</f>
        <v/>
      </c>
      <c r="CU172" s="3" t="str">
        <f>IF(ET172=4,AK172,"")</f>
        <v/>
      </c>
      <c r="CV172" s="3" t="str">
        <f>CT174</f>
        <v/>
      </c>
      <c r="CW172" s="3" t="str">
        <f>CU174</f>
        <v/>
      </c>
      <c r="CX172" s="8"/>
      <c r="CY172" s="3" t="str">
        <f>IF(ET172=5,AM172,"")</f>
        <v/>
      </c>
      <c r="CZ172" s="3" t="str">
        <f>IF(ET172=5,AN172,"")</f>
        <v/>
      </c>
      <c r="DA172" s="3" t="str">
        <f>IF(ET172=5,AO172,"")</f>
        <v/>
      </c>
      <c r="DB172" s="3" t="str">
        <f>CY174</f>
        <v/>
      </c>
      <c r="DC172" s="3" t="str">
        <f>CZ174</f>
        <v/>
      </c>
      <c r="DD172" s="3" t="str">
        <f>DA174</f>
        <v/>
      </c>
      <c r="DE172" s="3" t="str">
        <f>IF(ET172=5,AP172,"")</f>
        <v/>
      </c>
      <c r="DF172" s="3" t="str">
        <f>IF(ET172=5,AQ172,"")</f>
        <v/>
      </c>
      <c r="DG172" s="3" t="str">
        <f t="shared" si="243"/>
        <v/>
      </c>
      <c r="DH172" s="8"/>
      <c r="DI172" s="3" t="str">
        <f>IF(ET172=6,AS172,"")</f>
        <v/>
      </c>
      <c r="DJ172" s="3" t="str">
        <f>IF(ET172=6,AT172,"")</f>
        <v/>
      </c>
      <c r="DK172" s="3" t="str">
        <f>IF(ET172=6,AU172,"")</f>
        <v/>
      </c>
      <c r="DL172" s="3" t="str">
        <f>IF(ET172=6,AV172,"")</f>
        <v/>
      </c>
      <c r="DM172" s="3" t="str">
        <f>DI174</f>
        <v/>
      </c>
      <c r="DN172" s="3" t="str">
        <f>DJ174</f>
        <v/>
      </c>
      <c r="DO172" s="3" t="str">
        <f>DK174</f>
        <v/>
      </c>
      <c r="DP172" s="3" t="str">
        <f>DL174</f>
        <v/>
      </c>
      <c r="DQ172" s="3" t="str">
        <f>IF(ET172=6,AW172,"")</f>
        <v/>
      </c>
      <c r="DR172" s="3" t="str">
        <f>IF(ET172=6,AX172,"")</f>
        <v/>
      </c>
      <c r="DS172" s="3" t="str">
        <f t="shared" si="244"/>
        <v/>
      </c>
      <c r="DT172" s="8"/>
      <c r="DU172" s="3" t="str">
        <f>IF(ET172=7,AZ172,"")</f>
        <v/>
      </c>
      <c r="DV172" s="3" t="str">
        <f>IF(ET172=7,BA172,"")</f>
        <v/>
      </c>
      <c r="DW172" s="3" t="str">
        <f>IF(ET172=7,BB172,"")</f>
        <v/>
      </c>
      <c r="DX172" s="3" t="str">
        <f>IF(ET172=7,BC172,"")</f>
        <v/>
      </c>
      <c r="DY172" s="3" t="str">
        <f>DU174</f>
        <v/>
      </c>
      <c r="DZ172" s="3" t="str">
        <f>DV174</f>
        <v/>
      </c>
      <c r="EA172" s="3" t="str">
        <f>DW174</f>
        <v/>
      </c>
      <c r="EB172" s="3" t="str">
        <f>DX174</f>
        <v/>
      </c>
      <c r="EC172" s="3" t="str">
        <f t="shared" si="245"/>
        <v/>
      </c>
      <c r="ED172" s="8"/>
      <c r="EE172" s="28" t="s">
        <v>277</v>
      </c>
      <c r="EF172" s="28" t="s">
        <v>277</v>
      </c>
      <c r="EG172" s="28" t="s">
        <v>277</v>
      </c>
      <c r="EH172" s="28" t="s">
        <v>277</v>
      </c>
      <c r="EI172" s="28" t="s">
        <v>277</v>
      </c>
      <c r="EJ172" s="28" t="s">
        <v>277</v>
      </c>
      <c r="EK172" s="28" t="s">
        <v>277</v>
      </c>
      <c r="EL172" s="28" t="s">
        <v>277</v>
      </c>
      <c r="EM172" s="28" t="s">
        <v>277</v>
      </c>
      <c r="EN172" s="28" t="s">
        <v>277</v>
      </c>
      <c r="EO172" s="8"/>
      <c r="EP172" s="9"/>
      <c r="EQ172" s="10" t="str">
        <f t="shared" si="246"/>
        <v/>
      </c>
      <c r="ER172" s="11" t="str">
        <f t="shared" si="247"/>
        <v/>
      </c>
      <c r="ES172" s="10" t="str">
        <f t="shared" si="248"/>
        <v/>
      </c>
      <c r="ET172" s="10">
        <f t="shared" si="249"/>
        <v>0</v>
      </c>
      <c r="EU172" s="13"/>
      <c r="EV172" s="12" t="b">
        <f t="shared" si="250"/>
        <v>1</v>
      </c>
      <c r="EW172" s="3" t="b">
        <f t="shared" si="251"/>
        <v>1</v>
      </c>
      <c r="EX172" s="3" t="b">
        <f t="shared" si="252"/>
        <v>1</v>
      </c>
      <c r="EY172" s="3" t="b">
        <f t="shared" si="253"/>
        <v>1</v>
      </c>
      <c r="EZ172" s="3">
        <f t="shared" si="254"/>
        <v>0</v>
      </c>
      <c r="FA172" s="3">
        <f t="shared" si="255"/>
        <v>0</v>
      </c>
      <c r="FB172" s="3">
        <f t="shared" si="256"/>
        <v>0</v>
      </c>
      <c r="FC172" s="3">
        <f t="shared" si="257"/>
        <v>0</v>
      </c>
      <c r="FD172" s="3">
        <f t="shared" si="258"/>
        <v>0</v>
      </c>
      <c r="FE172" s="3" t="e">
        <f t="shared" si="259"/>
        <v>#VALUE!</v>
      </c>
      <c r="FF172" s="3">
        <f t="shared" si="260"/>
        <v>0</v>
      </c>
      <c r="FG172" s="3">
        <f t="shared" si="261"/>
        <v>0</v>
      </c>
      <c r="FH172" s="3" t="e">
        <f t="shared" si="262"/>
        <v>#VALUE!</v>
      </c>
      <c r="FI172" s="3" t="b">
        <f t="shared" si="263"/>
        <v>1</v>
      </c>
      <c r="FJ172" s="3" t="b">
        <f t="shared" si="264"/>
        <v>1</v>
      </c>
      <c r="FK172" s="3" t="b">
        <f t="shared" si="265"/>
        <v>1</v>
      </c>
      <c r="FL172" s="3" t="b">
        <f t="shared" si="266"/>
        <v>1</v>
      </c>
      <c r="FM172" s="3" t="b">
        <f t="shared" si="267"/>
        <v>1</v>
      </c>
      <c r="FN172" s="3" t="b">
        <f t="shared" si="268"/>
        <v>1</v>
      </c>
      <c r="FO172" s="3">
        <f t="shared" si="269"/>
        <v>0</v>
      </c>
      <c r="FP172" s="3">
        <f t="shared" si="270"/>
        <v>0</v>
      </c>
      <c r="FQ172" s="3">
        <f t="shared" si="271"/>
        <v>0</v>
      </c>
      <c r="FR172" s="3">
        <f t="shared" si="272"/>
        <v>0</v>
      </c>
      <c r="FS172" s="3">
        <f t="shared" si="273"/>
        <v>0</v>
      </c>
      <c r="FT172" s="3">
        <f t="shared" si="274"/>
        <v>0</v>
      </c>
      <c r="FU172" s="3">
        <f t="shared" si="275"/>
        <v>0</v>
      </c>
      <c r="FV172" s="21" t="b">
        <f t="shared" si="237"/>
        <v>1</v>
      </c>
      <c r="FW172" s="24">
        <f t="shared" si="276"/>
        <v>1</v>
      </c>
      <c r="FX172" s="24">
        <f t="shared" si="277"/>
        <v>0</v>
      </c>
      <c r="FY172" s="25" t="e">
        <f t="shared" si="278"/>
        <v>#VALUE!</v>
      </c>
      <c r="FZ172" s="24" t="e">
        <f t="shared" si="279"/>
        <v>#VALUE!</v>
      </c>
      <c r="GA172" s="24" t="e">
        <f t="shared" si="280"/>
        <v>#VALUE!</v>
      </c>
      <c r="GB172" s="24">
        <f t="shared" si="230"/>
        <v>1</v>
      </c>
      <c r="GC172" s="24" t="e">
        <f t="shared" si="231"/>
        <v>#VALUE!</v>
      </c>
      <c r="GD172" s="24" t="e">
        <f t="shared" si="232"/>
        <v>#VALUE!</v>
      </c>
      <c r="GE172" s="24" t="e">
        <f t="shared" si="233"/>
        <v>#VALUE!</v>
      </c>
      <c r="GF172" s="24">
        <f t="shared" si="281"/>
        <v>0</v>
      </c>
      <c r="GG172" s="24">
        <f t="shared" si="282"/>
        <v>0</v>
      </c>
      <c r="GH172" s="24">
        <f t="shared" si="283"/>
        <v>0</v>
      </c>
      <c r="GI172" s="24">
        <f t="shared" si="284"/>
        <v>0</v>
      </c>
      <c r="GJ172" s="24">
        <f t="shared" si="285"/>
        <v>2</v>
      </c>
      <c r="GK172" s="24">
        <f t="shared" si="286"/>
        <v>2</v>
      </c>
      <c r="GL172" s="24">
        <f t="shared" si="287"/>
        <v>2</v>
      </c>
      <c r="GM172" s="31">
        <f t="shared" si="288"/>
        <v>2</v>
      </c>
      <c r="GN172" s="13"/>
    </row>
    <row r="173" spans="1:196">
      <c r="A173" s="54"/>
      <c r="B173" s="54"/>
      <c r="C173" s="54"/>
      <c r="D173" s="54"/>
      <c r="E173" s="54"/>
      <c r="F173" s="54"/>
      <c r="G173" s="54"/>
      <c r="H173" s="54"/>
      <c r="I173" s="54"/>
      <c r="J173" s="54"/>
      <c r="K173" s="54"/>
      <c r="L173" s="54"/>
      <c r="M173" s="56"/>
      <c r="N173" s="54"/>
      <c r="O173" s="54"/>
      <c r="P173" s="54"/>
      <c r="Q173" s="56"/>
      <c r="R173" s="54"/>
      <c r="S173" s="54"/>
      <c r="T173" s="54"/>
      <c r="U173" s="56"/>
      <c r="V173" s="54"/>
      <c r="W173" s="54"/>
      <c r="X173" s="56"/>
      <c r="Y173" s="54"/>
      <c r="Z173" s="54"/>
      <c r="AA173" s="54"/>
      <c r="AB173" s="56"/>
      <c r="AC173" s="54"/>
      <c r="AD173" s="54"/>
      <c r="AE173" s="54"/>
      <c r="AF173" s="56"/>
      <c r="AG173" s="54"/>
      <c r="AH173" s="54"/>
      <c r="AI173" s="56"/>
      <c r="AJ173" s="54"/>
      <c r="AK173" s="54"/>
      <c r="AL173" s="56"/>
      <c r="AM173" s="54"/>
      <c r="AN173" s="54"/>
      <c r="AO173" s="54"/>
      <c r="AP173" s="54"/>
      <c r="AQ173" s="54"/>
      <c r="AR173" s="56"/>
      <c r="AS173" s="54"/>
      <c r="AT173" s="54"/>
      <c r="AU173" s="54"/>
      <c r="AV173" s="54"/>
      <c r="AW173" s="54"/>
      <c r="AX173" s="54"/>
      <c r="AY173" s="56"/>
      <c r="AZ173" s="54"/>
      <c r="BA173" s="54"/>
      <c r="BB173" s="54"/>
      <c r="BC173" s="100"/>
      <c r="BD173" s="8"/>
      <c r="BE173" s="8"/>
      <c r="BF173" s="28" t="s">
        <v>277</v>
      </c>
      <c r="BG173" s="28" t="s">
        <v>277</v>
      </c>
      <c r="BH173" s="28" t="s">
        <v>277</v>
      </c>
      <c r="BI173" s="28" t="s">
        <v>277</v>
      </c>
      <c r="BJ173" s="28" t="s">
        <v>277</v>
      </c>
      <c r="BK173" s="28" t="s">
        <v>277</v>
      </c>
      <c r="BL173" s="28" t="s">
        <v>277</v>
      </c>
      <c r="BM173" s="28" t="s">
        <v>277</v>
      </c>
      <c r="BN173" s="28" t="s">
        <v>277</v>
      </c>
      <c r="BO173" s="28" t="s">
        <v>277</v>
      </c>
      <c r="BP173" s="8"/>
      <c r="BQ173" s="22" t="str">
        <f t="shared" si="234"/>
        <v/>
      </c>
      <c r="BR173" s="22" t="str">
        <f>BR172</f>
        <v/>
      </c>
      <c r="BS173" s="22" t="str">
        <f>IF(FV172=FALSE,C174,"")</f>
        <v/>
      </c>
      <c r="BT173" s="22" t="str">
        <f t="shared" si="238"/>
        <v/>
      </c>
      <c r="BU173" s="22" t="str">
        <f t="shared" si="235"/>
        <v/>
      </c>
      <c r="BV173" s="22" t="str">
        <f t="shared" si="236"/>
        <v/>
      </c>
      <c r="BW173" s="22" t="str">
        <f t="shared" si="239"/>
        <v/>
      </c>
      <c r="BX173" s="22" t="str">
        <f t="shared" si="229"/>
        <v/>
      </c>
      <c r="BY173" s="22" t="str">
        <f t="shared" si="240"/>
        <v/>
      </c>
      <c r="BZ173" s="22" t="str">
        <f t="shared" si="241"/>
        <v/>
      </c>
      <c r="CA173" s="18"/>
      <c r="CB173" s="3" t="str">
        <f>CB172</f>
        <v/>
      </c>
      <c r="CC173" s="3" t="str">
        <f>CC172</f>
        <v/>
      </c>
      <c r="CD173" s="3" t="str">
        <f>CD172</f>
        <v/>
      </c>
      <c r="CE173" s="3" t="str">
        <f>IF(ET173=1,EQ174,"")</f>
        <v/>
      </c>
      <c r="CF173" s="3" t="str">
        <f>IF(ET173=1,ER174,"")</f>
        <v/>
      </c>
      <c r="CG173" s="3" t="str">
        <f>IF(ET173=1,ES174,"")</f>
        <v/>
      </c>
      <c r="CH173" s="3" t="str">
        <f t="shared" si="242"/>
        <v/>
      </c>
      <c r="CI173" s="8"/>
      <c r="CJ173" s="3" t="str">
        <f>CJ172</f>
        <v/>
      </c>
      <c r="CK173" s="3" t="str">
        <f>CK172</f>
        <v/>
      </c>
      <c r="CL173" s="3" t="str">
        <f>IF(ET174=2,V174,"")</f>
        <v/>
      </c>
      <c r="CM173" s="3" t="str">
        <f>IF(ET174=2,W174,"")</f>
        <v/>
      </c>
      <c r="CN173" s="8"/>
      <c r="CO173" s="3" t="str">
        <f>CO172</f>
        <v/>
      </c>
      <c r="CP173" s="3" t="str">
        <f>CP172</f>
        <v/>
      </c>
      <c r="CQ173" s="3" t="str">
        <f>IF(ET173=3,AG174,"")</f>
        <v/>
      </c>
      <c r="CR173" s="3" t="str">
        <f>IF(ET173=3,AH174,"")</f>
        <v/>
      </c>
      <c r="CS173" s="8"/>
      <c r="CT173" s="3" t="str">
        <f>CT172</f>
        <v/>
      </c>
      <c r="CU173" s="3" t="str">
        <f>CU172</f>
        <v/>
      </c>
      <c r="CV173" s="3" t="str">
        <f>IF(ET173=4,AJ174,"")</f>
        <v/>
      </c>
      <c r="CW173" s="3" t="str">
        <f>IF(ET173=4,AK174,"")</f>
        <v/>
      </c>
      <c r="CX173" s="8"/>
      <c r="CY173" s="3" t="str">
        <f>CY172</f>
        <v/>
      </c>
      <c r="CZ173" s="3" t="str">
        <f>CZ172</f>
        <v/>
      </c>
      <c r="DA173" s="3" t="str">
        <f>DA172</f>
        <v/>
      </c>
      <c r="DB173" s="3" t="str">
        <f>IF(ET173=5,AM174,"")</f>
        <v/>
      </c>
      <c r="DC173" s="3" t="str">
        <f>IF(ET173=5,AN174,"")</f>
        <v/>
      </c>
      <c r="DD173" s="3" t="str">
        <f>IF(ET173=5,AO174,"")</f>
        <v/>
      </c>
      <c r="DE173" s="3" t="str">
        <f>DE172</f>
        <v/>
      </c>
      <c r="DF173" s="3" t="str">
        <f>DF172</f>
        <v/>
      </c>
      <c r="DG173" s="3" t="str">
        <f t="shared" si="243"/>
        <v/>
      </c>
      <c r="DH173" s="8"/>
      <c r="DI173" s="3" t="str">
        <f>DI172</f>
        <v/>
      </c>
      <c r="DJ173" s="3" t="str">
        <f>DJ172</f>
        <v/>
      </c>
      <c r="DK173" s="3" t="str">
        <f>DK172</f>
        <v/>
      </c>
      <c r="DL173" s="3" t="str">
        <f>DL172</f>
        <v/>
      </c>
      <c r="DM173" s="3" t="str">
        <f>IF(ET172=6,AS174,"")</f>
        <v/>
      </c>
      <c r="DN173" s="3" t="str">
        <f>IF(ET172=6,AT174,"")</f>
        <v/>
      </c>
      <c r="DO173" s="3" t="str">
        <f>IF(ET172=6,AU174,"")</f>
        <v/>
      </c>
      <c r="DP173" s="3" t="str">
        <f>IF(ET172=6,AV174,"")</f>
        <v/>
      </c>
      <c r="DQ173" s="3" t="str">
        <f>DQ172</f>
        <v/>
      </c>
      <c r="DR173" s="3" t="str">
        <f>DR172</f>
        <v/>
      </c>
      <c r="DS173" s="3" t="str">
        <f t="shared" si="244"/>
        <v/>
      </c>
      <c r="DT173" s="8"/>
      <c r="DU173" s="3" t="str">
        <f>DU172</f>
        <v/>
      </c>
      <c r="DV173" s="3" t="str">
        <f>DV172</f>
        <v/>
      </c>
      <c r="DW173" s="3" t="str">
        <f>DW172</f>
        <v/>
      </c>
      <c r="DX173" s="3" t="str">
        <f>DX172</f>
        <v/>
      </c>
      <c r="DY173" s="3" t="str">
        <f>IF(ET172=7,AZ174,"")</f>
        <v/>
      </c>
      <c r="DZ173" s="3" t="str">
        <f>IF(ET172=7,BA174,"")</f>
        <v/>
      </c>
      <c r="EA173" s="3" t="str">
        <f>IF(ET172=7,BB174,"")</f>
        <v/>
      </c>
      <c r="EB173" s="3" t="str">
        <f>IF(ET172=7,BC174,"")</f>
        <v/>
      </c>
      <c r="EC173" s="3" t="str">
        <f t="shared" si="245"/>
        <v/>
      </c>
      <c r="ED173" s="8"/>
      <c r="EE173" s="28" t="s">
        <v>277</v>
      </c>
      <c r="EF173" s="28" t="s">
        <v>277</v>
      </c>
      <c r="EG173" s="28" t="s">
        <v>277</v>
      </c>
      <c r="EH173" s="28" t="s">
        <v>277</v>
      </c>
      <c r="EI173" s="28" t="s">
        <v>277</v>
      </c>
      <c r="EJ173" s="28" t="s">
        <v>277</v>
      </c>
      <c r="EK173" s="28" t="s">
        <v>277</v>
      </c>
      <c r="EL173" s="28" t="s">
        <v>277</v>
      </c>
      <c r="EM173" s="28" t="s">
        <v>277</v>
      </c>
      <c r="EN173" s="28" t="s">
        <v>277</v>
      </c>
      <c r="EO173" s="8"/>
      <c r="EP173" s="9"/>
      <c r="EQ173" s="10" t="str">
        <f t="shared" si="246"/>
        <v/>
      </c>
      <c r="ER173" s="11" t="str">
        <f t="shared" si="247"/>
        <v/>
      </c>
      <c r="ES173" s="10" t="str">
        <f t="shared" si="248"/>
        <v/>
      </c>
      <c r="ET173" s="10">
        <f t="shared" si="249"/>
        <v>0</v>
      </c>
      <c r="EU173" s="13"/>
      <c r="EV173" s="12" t="b">
        <f t="shared" si="250"/>
        <v>1</v>
      </c>
      <c r="EW173" s="3" t="b">
        <f t="shared" si="251"/>
        <v>1</v>
      </c>
      <c r="EX173" s="3" t="b">
        <f t="shared" si="252"/>
        <v>1</v>
      </c>
      <c r="EY173" s="3" t="b">
        <f t="shared" si="253"/>
        <v>1</v>
      </c>
      <c r="EZ173" s="3">
        <f t="shared" si="254"/>
        <v>0</v>
      </c>
      <c r="FA173" s="3">
        <f t="shared" si="255"/>
        <v>0</v>
      </c>
      <c r="FB173" s="3">
        <f t="shared" si="256"/>
        <v>0</v>
      </c>
      <c r="FC173" s="3">
        <f t="shared" si="257"/>
        <v>0</v>
      </c>
      <c r="FD173" s="3">
        <f t="shared" si="258"/>
        <v>0</v>
      </c>
      <c r="FE173" s="3" t="e">
        <f t="shared" si="259"/>
        <v>#VALUE!</v>
      </c>
      <c r="FF173" s="3">
        <f t="shared" si="260"/>
        <v>0</v>
      </c>
      <c r="FG173" s="3">
        <f t="shared" si="261"/>
        <v>0</v>
      </c>
      <c r="FH173" s="3" t="e">
        <f t="shared" si="262"/>
        <v>#VALUE!</v>
      </c>
      <c r="FI173" s="3" t="b">
        <f t="shared" si="263"/>
        <v>1</v>
      </c>
      <c r="FJ173" s="3" t="b">
        <f t="shared" si="264"/>
        <v>1</v>
      </c>
      <c r="FK173" s="3" t="b">
        <f t="shared" si="265"/>
        <v>1</v>
      </c>
      <c r="FL173" s="3" t="b">
        <f t="shared" si="266"/>
        <v>1</v>
      </c>
      <c r="FM173" s="3" t="b">
        <f t="shared" si="267"/>
        <v>1</v>
      </c>
      <c r="FN173" s="3" t="b">
        <f t="shared" si="268"/>
        <v>1</v>
      </c>
      <c r="FO173" s="3">
        <f t="shared" si="269"/>
        <v>0</v>
      </c>
      <c r="FP173" s="3">
        <f t="shared" si="270"/>
        <v>0</v>
      </c>
      <c r="FQ173" s="3">
        <f t="shared" si="271"/>
        <v>0</v>
      </c>
      <c r="FR173" s="3">
        <f t="shared" si="272"/>
        <v>0</v>
      </c>
      <c r="FS173" s="3">
        <f t="shared" si="273"/>
        <v>0</v>
      </c>
      <c r="FT173" s="3">
        <f t="shared" si="274"/>
        <v>0</v>
      </c>
      <c r="FU173" s="3">
        <f t="shared" si="275"/>
        <v>0</v>
      </c>
      <c r="FV173" s="21" t="b">
        <f t="shared" si="237"/>
        <v>1</v>
      </c>
      <c r="FW173" s="24">
        <f t="shared" si="276"/>
        <v>1</v>
      </c>
      <c r="FX173" s="24">
        <f t="shared" si="277"/>
        <v>0</v>
      </c>
      <c r="FY173" s="25" t="e">
        <f t="shared" si="278"/>
        <v>#VALUE!</v>
      </c>
      <c r="FZ173" s="24" t="e">
        <f t="shared" si="279"/>
        <v>#VALUE!</v>
      </c>
      <c r="GA173" s="24" t="e">
        <f t="shared" si="280"/>
        <v>#VALUE!</v>
      </c>
      <c r="GB173" s="24">
        <f t="shared" si="230"/>
        <v>1</v>
      </c>
      <c r="GC173" s="24" t="e">
        <f t="shared" si="231"/>
        <v>#VALUE!</v>
      </c>
      <c r="GD173" s="24" t="e">
        <f t="shared" si="232"/>
        <v>#VALUE!</v>
      </c>
      <c r="GE173" s="24" t="e">
        <f t="shared" si="233"/>
        <v>#VALUE!</v>
      </c>
      <c r="GF173" s="24">
        <f t="shared" si="281"/>
        <v>0</v>
      </c>
      <c r="GG173" s="24">
        <f t="shared" si="282"/>
        <v>0</v>
      </c>
      <c r="GH173" s="24">
        <f t="shared" si="283"/>
        <v>0</v>
      </c>
      <c r="GI173" s="24">
        <f t="shared" si="284"/>
        <v>0</v>
      </c>
      <c r="GJ173" s="24">
        <f t="shared" si="285"/>
        <v>2</v>
      </c>
      <c r="GK173" s="24">
        <f t="shared" si="286"/>
        <v>2</v>
      </c>
      <c r="GL173" s="24">
        <f t="shared" si="287"/>
        <v>2</v>
      </c>
      <c r="GM173" s="31">
        <f t="shared" si="288"/>
        <v>2</v>
      </c>
      <c r="GN173" s="13"/>
    </row>
    <row r="174" spans="1:196">
      <c r="A174" s="54"/>
      <c r="B174" s="54"/>
      <c r="C174" s="54"/>
      <c r="D174" s="54"/>
      <c r="E174" s="54"/>
      <c r="F174" s="54"/>
      <c r="G174" s="54"/>
      <c r="H174" s="54"/>
      <c r="I174" s="54"/>
      <c r="J174" s="54"/>
      <c r="K174" s="54"/>
      <c r="L174" s="54"/>
      <c r="M174" s="56"/>
      <c r="N174" s="54"/>
      <c r="O174" s="54"/>
      <c r="P174" s="54"/>
      <c r="Q174" s="56"/>
      <c r="R174" s="54"/>
      <c r="S174" s="54"/>
      <c r="T174" s="54"/>
      <c r="U174" s="56"/>
      <c r="V174" s="54"/>
      <c r="W174" s="54"/>
      <c r="X174" s="56"/>
      <c r="Y174" s="54"/>
      <c r="Z174" s="54"/>
      <c r="AA174" s="54"/>
      <c r="AB174" s="56"/>
      <c r="AC174" s="54"/>
      <c r="AD174" s="54"/>
      <c r="AE174" s="54"/>
      <c r="AF174" s="56"/>
      <c r="AG174" s="54"/>
      <c r="AH174" s="54"/>
      <c r="AI174" s="56"/>
      <c r="AJ174" s="54"/>
      <c r="AK174" s="54"/>
      <c r="AL174" s="56"/>
      <c r="AM174" s="54"/>
      <c r="AN174" s="54"/>
      <c r="AO174" s="54"/>
      <c r="AP174" s="54"/>
      <c r="AQ174" s="54"/>
      <c r="AR174" s="56"/>
      <c r="AS174" s="54"/>
      <c r="AT174" s="54"/>
      <c r="AU174" s="54"/>
      <c r="AV174" s="54"/>
      <c r="AW174" s="54"/>
      <c r="AX174" s="54"/>
      <c r="AY174" s="56"/>
      <c r="AZ174" s="54"/>
      <c r="BA174" s="54"/>
      <c r="BB174" s="54"/>
      <c r="BC174" s="100"/>
      <c r="BD174" s="8"/>
      <c r="BE174" s="8"/>
      <c r="BF174" s="28" t="s">
        <v>277</v>
      </c>
      <c r="BG174" s="28" t="s">
        <v>277</v>
      </c>
      <c r="BH174" s="28" t="s">
        <v>277</v>
      </c>
      <c r="BI174" s="28" t="s">
        <v>277</v>
      </c>
      <c r="BJ174" s="28" t="s">
        <v>277</v>
      </c>
      <c r="BK174" s="28" t="s">
        <v>277</v>
      </c>
      <c r="BL174" s="28" t="s">
        <v>277</v>
      </c>
      <c r="BM174" s="28" t="s">
        <v>277</v>
      </c>
      <c r="BN174" s="28" t="s">
        <v>277</v>
      </c>
      <c r="BO174" s="28" t="s">
        <v>277</v>
      </c>
      <c r="BP174" s="8"/>
      <c r="BQ174" s="22" t="str">
        <f t="shared" si="234"/>
        <v/>
      </c>
      <c r="BR174" s="22" t="str">
        <f>IF(FV172=FALSE,C173,"")</f>
        <v/>
      </c>
      <c r="BS174" s="22" t="str">
        <f>BS173</f>
        <v/>
      </c>
      <c r="BT174" s="22" t="str">
        <f t="shared" si="238"/>
        <v/>
      </c>
      <c r="BU174" s="22" t="str">
        <f t="shared" si="235"/>
        <v/>
      </c>
      <c r="BV174" s="22" t="str">
        <f t="shared" si="236"/>
        <v/>
      </c>
      <c r="BW174" s="22" t="str">
        <f t="shared" si="239"/>
        <v/>
      </c>
      <c r="BX174" s="22" t="str">
        <f t="shared" si="229"/>
        <v/>
      </c>
      <c r="BY174" s="22" t="str">
        <f t="shared" si="240"/>
        <v/>
      </c>
      <c r="BZ174" s="22" t="str">
        <f t="shared" si="241"/>
        <v/>
      </c>
      <c r="CA174" s="18"/>
      <c r="CB174" s="3" t="str">
        <f>IF(ET172=1, EQ173,"")</f>
        <v/>
      </c>
      <c r="CC174" s="3" t="str">
        <f>IF(ET172=1, ER173,"")</f>
        <v/>
      </c>
      <c r="CD174" s="3" t="str">
        <f>IF(ET172=1, ES173,"")</f>
        <v/>
      </c>
      <c r="CE174" s="3" t="str">
        <f>CE173</f>
        <v/>
      </c>
      <c r="CF174" s="3" t="str">
        <f>CF173</f>
        <v/>
      </c>
      <c r="CG174" s="3" t="str">
        <f>CG173</f>
        <v/>
      </c>
      <c r="CH174" s="3" t="str">
        <f t="shared" si="242"/>
        <v/>
      </c>
      <c r="CI174" s="8"/>
      <c r="CJ174" s="3" t="str">
        <f>IF(ET174=2,V173,"")</f>
        <v/>
      </c>
      <c r="CK174" s="3" t="str">
        <f>IF(ET174=2,W173,"")</f>
        <v/>
      </c>
      <c r="CL174" s="3" t="str">
        <f>CL173</f>
        <v/>
      </c>
      <c r="CM174" s="3" t="str">
        <f>CM173</f>
        <v/>
      </c>
      <c r="CN174" s="8"/>
      <c r="CO174" s="3" t="str">
        <f>IF(ET174=3,AG173,"")</f>
        <v/>
      </c>
      <c r="CP174" s="3" t="str">
        <f>IF(ET174=3,AH173,"")</f>
        <v/>
      </c>
      <c r="CQ174" s="3" t="str">
        <f>CQ173</f>
        <v/>
      </c>
      <c r="CR174" s="3" t="str">
        <f>CR173</f>
        <v/>
      </c>
      <c r="CS174" s="8"/>
      <c r="CT174" s="3" t="str">
        <f>IF(ET174=4,AJ173,"")</f>
        <v/>
      </c>
      <c r="CU174" s="3" t="str">
        <f>IF(ET174=4,AK173,"")</f>
        <v/>
      </c>
      <c r="CV174" s="3" t="str">
        <f>CV173</f>
        <v/>
      </c>
      <c r="CW174" s="3" t="str">
        <f>CW173</f>
        <v/>
      </c>
      <c r="CX174" s="8"/>
      <c r="CY174" s="3" t="str">
        <f>IF(ET174=5,AM173,"")</f>
        <v/>
      </c>
      <c r="CZ174" s="3" t="str">
        <f>IF(ET174=5,AN173,"")</f>
        <v/>
      </c>
      <c r="DA174" s="3" t="str">
        <f>IF(ET174=5,AO173,"")</f>
        <v/>
      </c>
      <c r="DB174" s="3" t="str">
        <f>DB173</f>
        <v/>
      </c>
      <c r="DC174" s="3" t="str">
        <f>DC173</f>
        <v/>
      </c>
      <c r="DD174" s="3" t="str">
        <f>DD173</f>
        <v/>
      </c>
      <c r="DE174" s="3" t="str">
        <f>DE173</f>
        <v/>
      </c>
      <c r="DF174" s="3" t="str">
        <f>DF173</f>
        <v/>
      </c>
      <c r="DG174" s="3" t="str">
        <f t="shared" si="243"/>
        <v/>
      </c>
      <c r="DH174" s="8"/>
      <c r="DI174" s="3" t="str">
        <f>IF(ET172=6,AS173,"")</f>
        <v/>
      </c>
      <c r="DJ174" s="3" t="str">
        <f>IF(ET172=6,AT173,"")</f>
        <v/>
      </c>
      <c r="DK174" s="3" t="str">
        <f>IF(ET172=6,AU173,"")</f>
        <v/>
      </c>
      <c r="DL174" s="3" t="str">
        <f>IF(ET172=6,AV173,"")</f>
        <v/>
      </c>
      <c r="DM174" s="3" t="str">
        <f>DM173</f>
        <v/>
      </c>
      <c r="DN174" s="3" t="str">
        <f>DN173</f>
        <v/>
      </c>
      <c r="DO174" s="3" t="str">
        <f>DO173</f>
        <v/>
      </c>
      <c r="DP174" s="3" t="str">
        <f>DP173</f>
        <v/>
      </c>
      <c r="DQ174" s="3" t="str">
        <f>DQ173</f>
        <v/>
      </c>
      <c r="DR174" s="3" t="str">
        <f>DR173</f>
        <v/>
      </c>
      <c r="DS174" s="3" t="str">
        <f t="shared" si="244"/>
        <v/>
      </c>
      <c r="DT174" s="8"/>
      <c r="DU174" s="3" t="str">
        <f>IF(ET172=7,AZ173,"")</f>
        <v/>
      </c>
      <c r="DV174" s="3" t="str">
        <f>IF(ET172=7,BA173,"")</f>
        <v/>
      </c>
      <c r="DW174" s="3" t="str">
        <f>IF(ET172=7,BB173,"")</f>
        <v/>
      </c>
      <c r="DX174" s="3" t="str">
        <f>IF(ET172=7,BC173,"")</f>
        <v/>
      </c>
      <c r="DY174" s="3" t="str">
        <f>DY173</f>
        <v/>
      </c>
      <c r="DZ174" s="3" t="str">
        <f>DZ173</f>
        <v/>
      </c>
      <c r="EA174" s="3" t="str">
        <f>EA173</f>
        <v/>
      </c>
      <c r="EB174" s="3" t="str">
        <f>EB173</f>
        <v/>
      </c>
      <c r="EC174" s="3" t="str">
        <f t="shared" si="245"/>
        <v/>
      </c>
      <c r="ED174" s="8"/>
      <c r="EE174" s="28" t="s">
        <v>277</v>
      </c>
      <c r="EF174" s="28" t="s">
        <v>277</v>
      </c>
      <c r="EG174" s="28" t="s">
        <v>277</v>
      </c>
      <c r="EH174" s="28" t="s">
        <v>277</v>
      </c>
      <c r="EI174" s="28" t="s">
        <v>277</v>
      </c>
      <c r="EJ174" s="28" t="s">
        <v>277</v>
      </c>
      <c r="EK174" s="28" t="s">
        <v>277</v>
      </c>
      <c r="EL174" s="28" t="s">
        <v>277</v>
      </c>
      <c r="EM174" s="28" t="s">
        <v>277</v>
      </c>
      <c r="EN174" s="28" t="s">
        <v>277</v>
      </c>
      <c r="EO174" s="8"/>
      <c r="EP174" s="9"/>
      <c r="EQ174" s="10" t="str">
        <f t="shared" si="246"/>
        <v/>
      </c>
      <c r="ER174" s="11" t="str">
        <f t="shared" si="247"/>
        <v/>
      </c>
      <c r="ES174" s="10" t="str">
        <f t="shared" si="248"/>
        <v/>
      </c>
      <c r="ET174" s="10">
        <f t="shared" si="249"/>
        <v>0</v>
      </c>
      <c r="EU174" s="13"/>
      <c r="EV174" s="12" t="b">
        <f t="shared" si="250"/>
        <v>1</v>
      </c>
      <c r="EW174" s="3" t="b">
        <f t="shared" si="251"/>
        <v>1</v>
      </c>
      <c r="EX174" s="3" t="b">
        <f t="shared" si="252"/>
        <v>1</v>
      </c>
      <c r="EY174" s="3" t="b">
        <f t="shared" si="253"/>
        <v>1</v>
      </c>
      <c r="EZ174" s="3">
        <f t="shared" si="254"/>
        <v>0</v>
      </c>
      <c r="FA174" s="3">
        <f t="shared" si="255"/>
        <v>0</v>
      </c>
      <c r="FB174" s="3">
        <f t="shared" si="256"/>
        <v>0</v>
      </c>
      <c r="FC174" s="3">
        <f t="shared" si="257"/>
        <v>0</v>
      </c>
      <c r="FD174" s="3">
        <f t="shared" si="258"/>
        <v>0</v>
      </c>
      <c r="FE174" s="3" t="e">
        <f t="shared" si="259"/>
        <v>#VALUE!</v>
      </c>
      <c r="FF174" s="3">
        <f t="shared" si="260"/>
        <v>0</v>
      </c>
      <c r="FG174" s="3">
        <f t="shared" si="261"/>
        <v>0</v>
      </c>
      <c r="FH174" s="3" t="e">
        <f t="shared" si="262"/>
        <v>#VALUE!</v>
      </c>
      <c r="FI174" s="3" t="b">
        <f t="shared" si="263"/>
        <v>1</v>
      </c>
      <c r="FJ174" s="3" t="b">
        <f t="shared" si="264"/>
        <v>1</v>
      </c>
      <c r="FK174" s="3" t="b">
        <f t="shared" si="265"/>
        <v>1</v>
      </c>
      <c r="FL174" s="3" t="b">
        <f t="shared" si="266"/>
        <v>1</v>
      </c>
      <c r="FM174" s="3" t="b">
        <f t="shared" si="267"/>
        <v>1</v>
      </c>
      <c r="FN174" s="3" t="b">
        <f t="shared" si="268"/>
        <v>1</v>
      </c>
      <c r="FO174" s="3">
        <f t="shared" si="269"/>
        <v>0</v>
      </c>
      <c r="FP174" s="3">
        <f t="shared" si="270"/>
        <v>0</v>
      </c>
      <c r="FQ174" s="3">
        <f t="shared" si="271"/>
        <v>0</v>
      </c>
      <c r="FR174" s="3">
        <f t="shared" si="272"/>
        <v>0</v>
      </c>
      <c r="FS174" s="3">
        <f t="shared" si="273"/>
        <v>0</v>
      </c>
      <c r="FT174" s="3">
        <f t="shared" si="274"/>
        <v>0</v>
      </c>
      <c r="FU174" s="3">
        <f t="shared" si="275"/>
        <v>0</v>
      </c>
      <c r="FV174" s="21" t="b">
        <f t="shared" si="237"/>
        <v>1</v>
      </c>
      <c r="FW174" s="24">
        <f t="shared" si="276"/>
        <v>1</v>
      </c>
      <c r="FX174" s="24">
        <f t="shared" si="277"/>
        <v>0</v>
      </c>
      <c r="FY174" s="25" t="e">
        <f t="shared" si="278"/>
        <v>#VALUE!</v>
      </c>
      <c r="FZ174" s="24" t="e">
        <f t="shared" si="279"/>
        <v>#VALUE!</v>
      </c>
      <c r="GA174" s="24" t="e">
        <f t="shared" si="280"/>
        <v>#VALUE!</v>
      </c>
      <c r="GB174" s="24">
        <f t="shared" si="230"/>
        <v>1</v>
      </c>
      <c r="GC174" s="24" t="e">
        <f t="shared" si="231"/>
        <v>#VALUE!</v>
      </c>
      <c r="GD174" s="24" t="e">
        <f t="shared" si="232"/>
        <v>#VALUE!</v>
      </c>
      <c r="GE174" s="24" t="e">
        <f t="shared" si="233"/>
        <v>#VALUE!</v>
      </c>
      <c r="GF174" s="24">
        <f t="shared" si="281"/>
        <v>0</v>
      </c>
      <c r="GG174" s="24">
        <f t="shared" si="282"/>
        <v>0</v>
      </c>
      <c r="GH174" s="24">
        <f t="shared" si="283"/>
        <v>0</v>
      </c>
      <c r="GI174" s="24">
        <f t="shared" si="284"/>
        <v>0</v>
      </c>
      <c r="GJ174" s="24">
        <f t="shared" si="285"/>
        <v>2</v>
      </c>
      <c r="GK174" s="24">
        <f t="shared" si="286"/>
        <v>2</v>
      </c>
      <c r="GL174" s="24">
        <f t="shared" si="287"/>
        <v>2</v>
      </c>
      <c r="GM174" s="31">
        <f t="shared" si="288"/>
        <v>2</v>
      </c>
      <c r="GN174" s="13"/>
    </row>
    <row r="175" spans="1:196">
      <c r="A175" s="54"/>
      <c r="B175" s="54"/>
      <c r="C175" s="54"/>
      <c r="D175" s="54"/>
      <c r="E175" s="54"/>
      <c r="F175" s="54"/>
      <c r="G175" s="54"/>
      <c r="H175" s="54"/>
      <c r="I175" s="54"/>
      <c r="J175" s="54"/>
      <c r="K175" s="54"/>
      <c r="L175" s="54"/>
      <c r="M175" s="56"/>
      <c r="N175" s="54"/>
      <c r="O175" s="54"/>
      <c r="P175" s="54"/>
      <c r="Q175" s="56"/>
      <c r="R175" s="54"/>
      <c r="S175" s="54"/>
      <c r="T175" s="54"/>
      <c r="U175" s="56"/>
      <c r="V175" s="54"/>
      <c r="W175" s="54"/>
      <c r="X175" s="56"/>
      <c r="Y175" s="54"/>
      <c r="Z175" s="54"/>
      <c r="AA175" s="54"/>
      <c r="AB175" s="56"/>
      <c r="AC175" s="54"/>
      <c r="AD175" s="54"/>
      <c r="AE175" s="54"/>
      <c r="AF175" s="56"/>
      <c r="AG175" s="54"/>
      <c r="AH175" s="54"/>
      <c r="AI175" s="56"/>
      <c r="AJ175" s="54"/>
      <c r="AK175" s="54"/>
      <c r="AL175" s="56"/>
      <c r="AM175" s="54"/>
      <c r="AN175" s="54"/>
      <c r="AO175" s="54"/>
      <c r="AP175" s="54"/>
      <c r="AQ175" s="54"/>
      <c r="AR175" s="56"/>
      <c r="AS175" s="54"/>
      <c r="AT175" s="54"/>
      <c r="AU175" s="54"/>
      <c r="AV175" s="54"/>
      <c r="AW175" s="54"/>
      <c r="AX175" s="54"/>
      <c r="AY175" s="56"/>
      <c r="AZ175" s="54"/>
      <c r="BA175" s="54"/>
      <c r="BB175" s="54"/>
      <c r="BC175" s="100"/>
      <c r="BD175" s="8"/>
      <c r="BE175" s="8"/>
      <c r="BF175" s="28" t="s">
        <v>277</v>
      </c>
      <c r="BG175" s="28" t="s">
        <v>277</v>
      </c>
      <c r="BH175" s="28" t="s">
        <v>277</v>
      </c>
      <c r="BI175" s="28" t="s">
        <v>277</v>
      </c>
      <c r="BJ175" s="28" t="s">
        <v>277</v>
      </c>
      <c r="BK175" s="28" t="s">
        <v>277</v>
      </c>
      <c r="BL175" s="28" t="s">
        <v>277</v>
      </c>
      <c r="BM175" s="28" t="s">
        <v>277</v>
      </c>
      <c r="BN175" s="28" t="s">
        <v>277</v>
      </c>
      <c r="BO175" s="28" t="s">
        <v>277</v>
      </c>
      <c r="BP175" s="8"/>
      <c r="BQ175" s="22" t="str">
        <f t="shared" si="234"/>
        <v/>
      </c>
      <c r="BR175" s="22" t="str">
        <f>IF(FV175=FALSE,C175,"")</f>
        <v/>
      </c>
      <c r="BS175" s="22" t="str">
        <f>BR177</f>
        <v/>
      </c>
      <c r="BT175" s="22" t="str">
        <f t="shared" si="238"/>
        <v/>
      </c>
      <c r="BU175" s="22" t="str">
        <f t="shared" si="235"/>
        <v/>
      </c>
      <c r="BV175" s="22" t="str">
        <f t="shared" si="236"/>
        <v/>
      </c>
      <c r="BW175" s="22" t="str">
        <f t="shared" si="239"/>
        <v/>
      </c>
      <c r="BX175" s="22" t="str">
        <f t="shared" si="229"/>
        <v/>
      </c>
      <c r="BY175" s="22" t="str">
        <f t="shared" si="240"/>
        <v/>
      </c>
      <c r="BZ175" s="22" t="str">
        <f t="shared" si="241"/>
        <v/>
      </c>
      <c r="CA175" s="18"/>
      <c r="CB175" s="3" t="str">
        <f>IF(ET175=1, EQ175,"")</f>
        <v/>
      </c>
      <c r="CC175" s="3" t="str">
        <f>IF(ET175=1, ER175,"")</f>
        <v/>
      </c>
      <c r="CD175" s="3" t="str">
        <f>IF(ET175=1, ES175,"")</f>
        <v/>
      </c>
      <c r="CE175" s="3" t="str">
        <f>CB177</f>
        <v/>
      </c>
      <c r="CF175" s="3" t="str">
        <f>CC177</f>
        <v/>
      </c>
      <c r="CG175" s="3" t="str">
        <f>CD177</f>
        <v/>
      </c>
      <c r="CH175" s="3" t="str">
        <f t="shared" si="242"/>
        <v/>
      </c>
      <c r="CI175" s="8"/>
      <c r="CJ175" s="3" t="str">
        <f>IF(ET175=2,V175,"")</f>
        <v/>
      </c>
      <c r="CK175" s="3" t="str">
        <f>IF(ET175=2,W175,"")</f>
        <v/>
      </c>
      <c r="CL175" s="3" t="str">
        <f>CJ177</f>
        <v/>
      </c>
      <c r="CM175" s="3" t="str">
        <f>CK177</f>
        <v/>
      </c>
      <c r="CN175" s="8"/>
      <c r="CO175" s="3" t="str">
        <f>IF(ET175=3,AG175,"")</f>
        <v/>
      </c>
      <c r="CP175" s="3" t="str">
        <f>IF(ET175=3,AH175,"")</f>
        <v/>
      </c>
      <c r="CQ175" s="3" t="str">
        <f>CO177</f>
        <v/>
      </c>
      <c r="CR175" s="3" t="str">
        <f>CP177</f>
        <v/>
      </c>
      <c r="CS175" s="8"/>
      <c r="CT175" s="3" t="str">
        <f>IF(ET175=4,AJ175,"")</f>
        <v/>
      </c>
      <c r="CU175" s="3" t="str">
        <f>IF(ET175=4,AK175,"")</f>
        <v/>
      </c>
      <c r="CV175" s="3" t="str">
        <f>CT177</f>
        <v/>
      </c>
      <c r="CW175" s="3" t="str">
        <f>CU177</f>
        <v/>
      </c>
      <c r="CX175" s="8"/>
      <c r="CY175" s="3" t="str">
        <f>IF(ET175=5,AM175,"")</f>
        <v/>
      </c>
      <c r="CZ175" s="3" t="str">
        <f>IF(ET175=5,AN175,"")</f>
        <v/>
      </c>
      <c r="DA175" s="3" t="str">
        <f>IF(ET175=5,AO175,"")</f>
        <v/>
      </c>
      <c r="DB175" s="3" t="str">
        <f>CY177</f>
        <v/>
      </c>
      <c r="DC175" s="3" t="str">
        <f>CZ177</f>
        <v/>
      </c>
      <c r="DD175" s="3" t="str">
        <f>DA177</f>
        <v/>
      </c>
      <c r="DE175" s="3" t="str">
        <f>IF(ET175=5,AP175,"")</f>
        <v/>
      </c>
      <c r="DF175" s="3" t="str">
        <f>IF(ET175=5,AQ175,"")</f>
        <v/>
      </c>
      <c r="DG175" s="3" t="str">
        <f t="shared" si="243"/>
        <v/>
      </c>
      <c r="DH175" s="8"/>
      <c r="DI175" s="3" t="str">
        <f>IF(ET175=6,AS175,"")</f>
        <v/>
      </c>
      <c r="DJ175" s="3" t="str">
        <f>IF(ET175=6,AT175,"")</f>
        <v/>
      </c>
      <c r="DK175" s="3" t="str">
        <f>IF(ET175=6,AU175,"")</f>
        <v/>
      </c>
      <c r="DL175" s="3" t="str">
        <f>IF(ET175=6,AV175,"")</f>
        <v/>
      </c>
      <c r="DM175" s="3" t="str">
        <f>DI177</f>
        <v/>
      </c>
      <c r="DN175" s="3" t="str">
        <f>DJ177</f>
        <v/>
      </c>
      <c r="DO175" s="3" t="str">
        <f>DK177</f>
        <v/>
      </c>
      <c r="DP175" s="3" t="str">
        <f>DL177</f>
        <v/>
      </c>
      <c r="DQ175" s="3" t="str">
        <f>IF(ET175=6,AW175,"")</f>
        <v/>
      </c>
      <c r="DR175" s="3" t="str">
        <f>IF(ET175=6,AX175,"")</f>
        <v/>
      </c>
      <c r="DS175" s="3" t="str">
        <f t="shared" si="244"/>
        <v/>
      </c>
      <c r="DT175" s="8"/>
      <c r="DU175" s="3" t="str">
        <f>IF(ET175=7,AZ175,"")</f>
        <v/>
      </c>
      <c r="DV175" s="3" t="str">
        <f>IF(ET175=7,BA175,"")</f>
        <v/>
      </c>
      <c r="DW175" s="3" t="str">
        <f>IF(ET175=7,BB175,"")</f>
        <v/>
      </c>
      <c r="DX175" s="3" t="str">
        <f>IF(ET175=7,BC175,"")</f>
        <v/>
      </c>
      <c r="DY175" s="3" t="str">
        <f>DU177</f>
        <v/>
      </c>
      <c r="DZ175" s="3" t="str">
        <f>DV177</f>
        <v/>
      </c>
      <c r="EA175" s="3" t="str">
        <f>DW177</f>
        <v/>
      </c>
      <c r="EB175" s="3" t="str">
        <f>DX177</f>
        <v/>
      </c>
      <c r="EC175" s="3" t="str">
        <f t="shared" si="245"/>
        <v/>
      </c>
      <c r="ED175" s="8"/>
      <c r="EE175" s="28" t="s">
        <v>277</v>
      </c>
      <c r="EF175" s="28" t="s">
        <v>277</v>
      </c>
      <c r="EG175" s="28" t="s">
        <v>277</v>
      </c>
      <c r="EH175" s="28" t="s">
        <v>277</v>
      </c>
      <c r="EI175" s="28" t="s">
        <v>277</v>
      </c>
      <c r="EJ175" s="28" t="s">
        <v>277</v>
      </c>
      <c r="EK175" s="28" t="s">
        <v>277</v>
      </c>
      <c r="EL175" s="28" t="s">
        <v>277</v>
      </c>
      <c r="EM175" s="28" t="s">
        <v>277</v>
      </c>
      <c r="EN175" s="28" t="s">
        <v>277</v>
      </c>
      <c r="EO175" s="8"/>
      <c r="EP175" s="9"/>
      <c r="EQ175" s="10" t="str">
        <f t="shared" si="246"/>
        <v/>
      </c>
      <c r="ER175" s="11" t="str">
        <f t="shared" si="247"/>
        <v/>
      </c>
      <c r="ES175" s="10" t="str">
        <f t="shared" si="248"/>
        <v/>
      </c>
      <c r="ET175" s="10">
        <f t="shared" si="249"/>
        <v>0</v>
      </c>
      <c r="EU175" s="13"/>
      <c r="EV175" s="12" t="b">
        <f t="shared" si="250"/>
        <v>1</v>
      </c>
      <c r="EW175" s="3" t="b">
        <f t="shared" si="251"/>
        <v>1</v>
      </c>
      <c r="EX175" s="3" t="b">
        <f t="shared" si="252"/>
        <v>1</v>
      </c>
      <c r="EY175" s="3" t="b">
        <f t="shared" si="253"/>
        <v>1</v>
      </c>
      <c r="EZ175" s="3">
        <f t="shared" si="254"/>
        <v>0</v>
      </c>
      <c r="FA175" s="3">
        <f t="shared" si="255"/>
        <v>0</v>
      </c>
      <c r="FB175" s="3">
        <f t="shared" si="256"/>
        <v>0</v>
      </c>
      <c r="FC175" s="3">
        <f t="shared" si="257"/>
        <v>0</v>
      </c>
      <c r="FD175" s="3">
        <f t="shared" si="258"/>
        <v>0</v>
      </c>
      <c r="FE175" s="3" t="e">
        <f t="shared" si="259"/>
        <v>#VALUE!</v>
      </c>
      <c r="FF175" s="3">
        <f t="shared" si="260"/>
        <v>0</v>
      </c>
      <c r="FG175" s="3">
        <f t="shared" si="261"/>
        <v>0</v>
      </c>
      <c r="FH175" s="3" t="e">
        <f t="shared" si="262"/>
        <v>#VALUE!</v>
      </c>
      <c r="FI175" s="3" t="b">
        <f t="shared" si="263"/>
        <v>1</v>
      </c>
      <c r="FJ175" s="3" t="b">
        <f t="shared" si="264"/>
        <v>1</v>
      </c>
      <c r="FK175" s="3" t="b">
        <f t="shared" si="265"/>
        <v>1</v>
      </c>
      <c r="FL175" s="3" t="b">
        <f t="shared" si="266"/>
        <v>1</v>
      </c>
      <c r="FM175" s="3" t="b">
        <f t="shared" si="267"/>
        <v>1</v>
      </c>
      <c r="FN175" s="3" t="b">
        <f t="shared" si="268"/>
        <v>1</v>
      </c>
      <c r="FO175" s="3">
        <f t="shared" si="269"/>
        <v>0</v>
      </c>
      <c r="FP175" s="3">
        <f t="shared" si="270"/>
        <v>0</v>
      </c>
      <c r="FQ175" s="3">
        <f t="shared" si="271"/>
        <v>0</v>
      </c>
      <c r="FR175" s="3">
        <f t="shared" si="272"/>
        <v>0</v>
      </c>
      <c r="FS175" s="3">
        <f t="shared" si="273"/>
        <v>0</v>
      </c>
      <c r="FT175" s="3">
        <f t="shared" si="274"/>
        <v>0</v>
      </c>
      <c r="FU175" s="3">
        <f t="shared" si="275"/>
        <v>0</v>
      </c>
      <c r="FV175" s="21" t="b">
        <f t="shared" si="237"/>
        <v>1</v>
      </c>
      <c r="FW175" s="24">
        <f t="shared" si="276"/>
        <v>1</v>
      </c>
      <c r="FX175" s="24">
        <f t="shared" si="277"/>
        <v>0</v>
      </c>
      <c r="FY175" s="25" t="e">
        <f t="shared" si="278"/>
        <v>#VALUE!</v>
      </c>
      <c r="FZ175" s="24" t="e">
        <f t="shared" si="279"/>
        <v>#VALUE!</v>
      </c>
      <c r="GA175" s="24" t="e">
        <f t="shared" si="280"/>
        <v>#VALUE!</v>
      </c>
      <c r="GB175" s="24">
        <f t="shared" si="230"/>
        <v>1</v>
      </c>
      <c r="GC175" s="24" t="e">
        <f t="shared" si="231"/>
        <v>#VALUE!</v>
      </c>
      <c r="GD175" s="24" t="e">
        <f t="shared" si="232"/>
        <v>#VALUE!</v>
      </c>
      <c r="GE175" s="24" t="e">
        <f t="shared" si="233"/>
        <v>#VALUE!</v>
      </c>
      <c r="GF175" s="24">
        <f t="shared" si="281"/>
        <v>0</v>
      </c>
      <c r="GG175" s="24">
        <f t="shared" si="282"/>
        <v>0</v>
      </c>
      <c r="GH175" s="24">
        <f t="shared" si="283"/>
        <v>0</v>
      </c>
      <c r="GI175" s="24">
        <f t="shared" si="284"/>
        <v>0</v>
      </c>
      <c r="GJ175" s="24">
        <f t="shared" si="285"/>
        <v>2</v>
      </c>
      <c r="GK175" s="24">
        <f t="shared" si="286"/>
        <v>2</v>
      </c>
      <c r="GL175" s="24">
        <f t="shared" si="287"/>
        <v>2</v>
      </c>
      <c r="GM175" s="31">
        <f t="shared" si="288"/>
        <v>2</v>
      </c>
      <c r="GN175" s="13"/>
    </row>
    <row r="176" spans="1:196">
      <c r="A176" s="54"/>
      <c r="B176" s="54"/>
      <c r="C176" s="54"/>
      <c r="D176" s="54"/>
      <c r="E176" s="54"/>
      <c r="F176" s="54"/>
      <c r="G176" s="54"/>
      <c r="H176" s="54"/>
      <c r="I176" s="54"/>
      <c r="J176" s="54"/>
      <c r="K176" s="54"/>
      <c r="L176" s="54"/>
      <c r="M176" s="56"/>
      <c r="N176" s="54"/>
      <c r="O176" s="54"/>
      <c r="P176" s="54"/>
      <c r="Q176" s="56"/>
      <c r="R176" s="54"/>
      <c r="S176" s="54"/>
      <c r="T176" s="54"/>
      <c r="U176" s="56"/>
      <c r="V176" s="54"/>
      <c r="W176" s="54"/>
      <c r="X176" s="56"/>
      <c r="Y176" s="54"/>
      <c r="Z176" s="54"/>
      <c r="AA176" s="54"/>
      <c r="AB176" s="56"/>
      <c r="AC176" s="54"/>
      <c r="AD176" s="54"/>
      <c r="AE176" s="54"/>
      <c r="AF176" s="56"/>
      <c r="AG176" s="54"/>
      <c r="AH176" s="54"/>
      <c r="AI176" s="56"/>
      <c r="AJ176" s="54"/>
      <c r="AK176" s="54"/>
      <c r="AL176" s="56"/>
      <c r="AM176" s="54"/>
      <c r="AN176" s="54"/>
      <c r="AO176" s="54"/>
      <c r="AP176" s="54"/>
      <c r="AQ176" s="54"/>
      <c r="AR176" s="56"/>
      <c r="AS176" s="54"/>
      <c r="AT176" s="54"/>
      <c r="AU176" s="54"/>
      <c r="AV176" s="54"/>
      <c r="AW176" s="54"/>
      <c r="AX176" s="54"/>
      <c r="AY176" s="56"/>
      <c r="AZ176" s="54"/>
      <c r="BA176" s="54"/>
      <c r="BB176" s="54"/>
      <c r="BC176" s="100"/>
      <c r="BD176" s="8"/>
      <c r="BE176" s="8"/>
      <c r="BF176" s="28" t="s">
        <v>277</v>
      </c>
      <c r="BG176" s="28" t="s">
        <v>277</v>
      </c>
      <c r="BH176" s="28" t="s">
        <v>277</v>
      </c>
      <c r="BI176" s="28" t="s">
        <v>277</v>
      </c>
      <c r="BJ176" s="28" t="s">
        <v>277</v>
      </c>
      <c r="BK176" s="28" t="s">
        <v>277</v>
      </c>
      <c r="BL176" s="28" t="s">
        <v>277</v>
      </c>
      <c r="BM176" s="28" t="s">
        <v>277</v>
      </c>
      <c r="BN176" s="28" t="s">
        <v>277</v>
      </c>
      <c r="BO176" s="28" t="s">
        <v>277</v>
      </c>
      <c r="BP176" s="8"/>
      <c r="BQ176" s="22" t="str">
        <f t="shared" si="234"/>
        <v/>
      </c>
      <c r="BR176" s="22" t="str">
        <f>BR175</f>
        <v/>
      </c>
      <c r="BS176" s="22" t="str">
        <f>IF(FV175=FALSE,C177,"")</f>
        <v/>
      </c>
      <c r="BT176" s="22" t="str">
        <f t="shared" si="238"/>
        <v/>
      </c>
      <c r="BU176" s="22" t="str">
        <f t="shared" si="235"/>
        <v/>
      </c>
      <c r="BV176" s="22" t="str">
        <f t="shared" si="236"/>
        <v/>
      </c>
      <c r="BW176" s="22" t="str">
        <f t="shared" si="239"/>
        <v/>
      </c>
      <c r="BX176" s="22" t="str">
        <f t="shared" si="229"/>
        <v/>
      </c>
      <c r="BY176" s="22" t="str">
        <f t="shared" si="240"/>
        <v/>
      </c>
      <c r="BZ176" s="22" t="str">
        <f t="shared" si="241"/>
        <v/>
      </c>
      <c r="CA176" s="18"/>
      <c r="CB176" s="3" t="str">
        <f>CB175</f>
        <v/>
      </c>
      <c r="CC176" s="3" t="str">
        <f>CC175</f>
        <v/>
      </c>
      <c r="CD176" s="3" t="str">
        <f>CD175</f>
        <v/>
      </c>
      <c r="CE176" s="3" t="str">
        <f>IF(ET176=1,EQ177,"")</f>
        <v/>
      </c>
      <c r="CF176" s="3" t="str">
        <f>IF(ET176=1,ER177,"")</f>
        <v/>
      </c>
      <c r="CG176" s="3" t="str">
        <f>IF(ET176=1,ES177,"")</f>
        <v/>
      </c>
      <c r="CH176" s="3" t="str">
        <f t="shared" si="242"/>
        <v/>
      </c>
      <c r="CI176" s="8"/>
      <c r="CJ176" s="3" t="str">
        <f>CJ175</f>
        <v/>
      </c>
      <c r="CK176" s="3" t="str">
        <f>CK175</f>
        <v/>
      </c>
      <c r="CL176" s="3" t="str">
        <f>IF(ET177=2,V177,"")</f>
        <v/>
      </c>
      <c r="CM176" s="3" t="str">
        <f>IF(ET177=2,W177,"")</f>
        <v/>
      </c>
      <c r="CN176" s="8"/>
      <c r="CO176" s="3" t="str">
        <f>CO175</f>
        <v/>
      </c>
      <c r="CP176" s="3" t="str">
        <f>CP175</f>
        <v/>
      </c>
      <c r="CQ176" s="3" t="str">
        <f>IF(ET176=3,AG177,"")</f>
        <v/>
      </c>
      <c r="CR176" s="3" t="str">
        <f>IF(ET176=3,AH177,"")</f>
        <v/>
      </c>
      <c r="CS176" s="8"/>
      <c r="CT176" s="3" t="str">
        <f>CT175</f>
        <v/>
      </c>
      <c r="CU176" s="3" t="str">
        <f>CU175</f>
        <v/>
      </c>
      <c r="CV176" s="3" t="str">
        <f>IF(ET176=4,AJ177,"")</f>
        <v/>
      </c>
      <c r="CW176" s="3" t="str">
        <f>IF(ET176=4,AK177,"")</f>
        <v/>
      </c>
      <c r="CX176" s="8"/>
      <c r="CY176" s="3" t="str">
        <f>CY175</f>
        <v/>
      </c>
      <c r="CZ176" s="3" t="str">
        <f>CZ175</f>
        <v/>
      </c>
      <c r="DA176" s="3" t="str">
        <f>DA175</f>
        <v/>
      </c>
      <c r="DB176" s="3" t="str">
        <f>IF(ET176=5,AM177,"")</f>
        <v/>
      </c>
      <c r="DC176" s="3" t="str">
        <f>IF(ET176=5,AN177,"")</f>
        <v/>
      </c>
      <c r="DD176" s="3" t="str">
        <f>IF(ET176=5,AO177,"")</f>
        <v/>
      </c>
      <c r="DE176" s="3" t="str">
        <f>DE175</f>
        <v/>
      </c>
      <c r="DF176" s="3" t="str">
        <f>DF175</f>
        <v/>
      </c>
      <c r="DG176" s="3" t="str">
        <f t="shared" si="243"/>
        <v/>
      </c>
      <c r="DH176" s="8"/>
      <c r="DI176" s="3" t="str">
        <f>DI175</f>
        <v/>
      </c>
      <c r="DJ176" s="3" t="str">
        <f>DJ175</f>
        <v/>
      </c>
      <c r="DK176" s="3" t="str">
        <f>DK175</f>
        <v/>
      </c>
      <c r="DL176" s="3" t="str">
        <f>DL175</f>
        <v/>
      </c>
      <c r="DM176" s="3" t="str">
        <f>IF(ET175=6,AS177,"")</f>
        <v/>
      </c>
      <c r="DN176" s="3" t="str">
        <f>IF(ET175=6,AT177,"")</f>
        <v/>
      </c>
      <c r="DO176" s="3" t="str">
        <f>IF(ET175=6,AU177,"")</f>
        <v/>
      </c>
      <c r="DP176" s="3" t="str">
        <f>IF(ET175=6,AV177,"")</f>
        <v/>
      </c>
      <c r="DQ176" s="3" t="str">
        <f>DQ175</f>
        <v/>
      </c>
      <c r="DR176" s="3" t="str">
        <f>DR175</f>
        <v/>
      </c>
      <c r="DS176" s="3" t="str">
        <f t="shared" si="244"/>
        <v/>
      </c>
      <c r="DT176" s="8"/>
      <c r="DU176" s="3" t="str">
        <f>DU175</f>
        <v/>
      </c>
      <c r="DV176" s="3" t="str">
        <f>DV175</f>
        <v/>
      </c>
      <c r="DW176" s="3" t="str">
        <f>DW175</f>
        <v/>
      </c>
      <c r="DX176" s="3" t="str">
        <f>DX175</f>
        <v/>
      </c>
      <c r="DY176" s="3" t="str">
        <f>IF(ET175=7,AZ177,"")</f>
        <v/>
      </c>
      <c r="DZ176" s="3" t="str">
        <f>IF(ET175=7,BA177,"")</f>
        <v/>
      </c>
      <c r="EA176" s="3" t="str">
        <f>IF(ET175=7,BB177,"")</f>
        <v/>
      </c>
      <c r="EB176" s="3" t="str">
        <f>IF(ET175=7,BC177,"")</f>
        <v/>
      </c>
      <c r="EC176" s="3" t="str">
        <f t="shared" si="245"/>
        <v/>
      </c>
      <c r="ED176" s="8"/>
      <c r="EE176" s="28" t="s">
        <v>277</v>
      </c>
      <c r="EF176" s="28" t="s">
        <v>277</v>
      </c>
      <c r="EG176" s="28" t="s">
        <v>277</v>
      </c>
      <c r="EH176" s="28" t="s">
        <v>277</v>
      </c>
      <c r="EI176" s="28" t="s">
        <v>277</v>
      </c>
      <c r="EJ176" s="28" t="s">
        <v>277</v>
      </c>
      <c r="EK176" s="28" t="s">
        <v>277</v>
      </c>
      <c r="EL176" s="28" t="s">
        <v>277</v>
      </c>
      <c r="EM176" s="28" t="s">
        <v>277</v>
      </c>
      <c r="EN176" s="28" t="s">
        <v>277</v>
      </c>
      <c r="EO176" s="8"/>
      <c r="EP176" s="9"/>
      <c r="EQ176" s="10" t="str">
        <f t="shared" si="246"/>
        <v/>
      </c>
      <c r="ER176" s="11" t="str">
        <f t="shared" si="247"/>
        <v/>
      </c>
      <c r="ES176" s="10" t="str">
        <f t="shared" si="248"/>
        <v/>
      </c>
      <c r="ET176" s="10">
        <f t="shared" si="249"/>
        <v>0</v>
      </c>
      <c r="EU176" s="13"/>
      <c r="EV176" s="12" t="b">
        <f t="shared" si="250"/>
        <v>1</v>
      </c>
      <c r="EW176" s="3" t="b">
        <f t="shared" si="251"/>
        <v>1</v>
      </c>
      <c r="EX176" s="3" t="b">
        <f t="shared" si="252"/>
        <v>1</v>
      </c>
      <c r="EY176" s="3" t="b">
        <f t="shared" si="253"/>
        <v>1</v>
      </c>
      <c r="EZ176" s="3">
        <f t="shared" si="254"/>
        <v>0</v>
      </c>
      <c r="FA176" s="3">
        <f t="shared" si="255"/>
        <v>0</v>
      </c>
      <c r="FB176" s="3">
        <f t="shared" si="256"/>
        <v>0</v>
      </c>
      <c r="FC176" s="3">
        <f t="shared" si="257"/>
        <v>0</v>
      </c>
      <c r="FD176" s="3">
        <f t="shared" si="258"/>
        <v>0</v>
      </c>
      <c r="FE176" s="3" t="e">
        <f t="shared" si="259"/>
        <v>#VALUE!</v>
      </c>
      <c r="FF176" s="3">
        <f t="shared" si="260"/>
        <v>0</v>
      </c>
      <c r="FG176" s="3">
        <f t="shared" si="261"/>
        <v>0</v>
      </c>
      <c r="FH176" s="3" t="e">
        <f t="shared" si="262"/>
        <v>#VALUE!</v>
      </c>
      <c r="FI176" s="3" t="b">
        <f t="shared" si="263"/>
        <v>1</v>
      </c>
      <c r="FJ176" s="3" t="b">
        <f t="shared" si="264"/>
        <v>1</v>
      </c>
      <c r="FK176" s="3" t="b">
        <f t="shared" si="265"/>
        <v>1</v>
      </c>
      <c r="FL176" s="3" t="b">
        <f t="shared" si="266"/>
        <v>1</v>
      </c>
      <c r="FM176" s="3" t="b">
        <f t="shared" si="267"/>
        <v>1</v>
      </c>
      <c r="FN176" s="3" t="b">
        <f t="shared" si="268"/>
        <v>1</v>
      </c>
      <c r="FO176" s="3">
        <f t="shared" si="269"/>
        <v>0</v>
      </c>
      <c r="FP176" s="3">
        <f t="shared" si="270"/>
        <v>0</v>
      </c>
      <c r="FQ176" s="3">
        <f t="shared" si="271"/>
        <v>0</v>
      </c>
      <c r="FR176" s="3">
        <f t="shared" si="272"/>
        <v>0</v>
      </c>
      <c r="FS176" s="3">
        <f t="shared" si="273"/>
        <v>0</v>
      </c>
      <c r="FT176" s="3">
        <f t="shared" si="274"/>
        <v>0</v>
      </c>
      <c r="FU176" s="3">
        <f t="shared" si="275"/>
        <v>0</v>
      </c>
      <c r="FV176" s="21" t="b">
        <f t="shared" si="237"/>
        <v>1</v>
      </c>
      <c r="FW176" s="24">
        <f t="shared" si="276"/>
        <v>1</v>
      </c>
      <c r="FX176" s="24">
        <f t="shared" si="277"/>
        <v>0</v>
      </c>
      <c r="FY176" s="25" t="e">
        <f t="shared" si="278"/>
        <v>#VALUE!</v>
      </c>
      <c r="FZ176" s="24" t="e">
        <f t="shared" si="279"/>
        <v>#VALUE!</v>
      </c>
      <c r="GA176" s="24" t="e">
        <f t="shared" si="280"/>
        <v>#VALUE!</v>
      </c>
      <c r="GB176" s="24">
        <f t="shared" si="230"/>
        <v>1</v>
      </c>
      <c r="GC176" s="24" t="e">
        <f t="shared" si="231"/>
        <v>#VALUE!</v>
      </c>
      <c r="GD176" s="24" t="e">
        <f t="shared" si="232"/>
        <v>#VALUE!</v>
      </c>
      <c r="GE176" s="24" t="e">
        <f t="shared" si="233"/>
        <v>#VALUE!</v>
      </c>
      <c r="GF176" s="24">
        <f t="shared" si="281"/>
        <v>0</v>
      </c>
      <c r="GG176" s="24">
        <f t="shared" si="282"/>
        <v>0</v>
      </c>
      <c r="GH176" s="24">
        <f t="shared" si="283"/>
        <v>0</v>
      </c>
      <c r="GI176" s="24">
        <f t="shared" si="284"/>
        <v>0</v>
      </c>
      <c r="GJ176" s="24">
        <f t="shared" si="285"/>
        <v>2</v>
      </c>
      <c r="GK176" s="24">
        <f t="shared" si="286"/>
        <v>2</v>
      </c>
      <c r="GL176" s="24">
        <f t="shared" si="287"/>
        <v>2</v>
      </c>
      <c r="GM176" s="31">
        <f t="shared" si="288"/>
        <v>2</v>
      </c>
      <c r="GN176" s="13"/>
    </row>
    <row r="177" spans="1:196">
      <c r="A177" s="54"/>
      <c r="B177" s="54"/>
      <c r="C177" s="54"/>
      <c r="D177" s="54"/>
      <c r="E177" s="54"/>
      <c r="F177" s="54"/>
      <c r="G177" s="54"/>
      <c r="H177" s="54"/>
      <c r="I177" s="54"/>
      <c r="J177" s="54"/>
      <c r="K177" s="54"/>
      <c r="L177" s="54"/>
      <c r="M177" s="56"/>
      <c r="N177" s="54"/>
      <c r="O177" s="54"/>
      <c r="P177" s="54"/>
      <c r="Q177" s="56"/>
      <c r="R177" s="54"/>
      <c r="S177" s="54"/>
      <c r="T177" s="54"/>
      <c r="U177" s="56"/>
      <c r="V177" s="54"/>
      <c r="W177" s="54"/>
      <c r="X177" s="56"/>
      <c r="Y177" s="54"/>
      <c r="Z177" s="54"/>
      <c r="AA177" s="54"/>
      <c r="AB177" s="56"/>
      <c r="AC177" s="54"/>
      <c r="AD177" s="54"/>
      <c r="AE177" s="54"/>
      <c r="AF177" s="56"/>
      <c r="AG177" s="54"/>
      <c r="AH177" s="54"/>
      <c r="AI177" s="56"/>
      <c r="AJ177" s="54"/>
      <c r="AK177" s="54"/>
      <c r="AL177" s="56"/>
      <c r="AM177" s="54"/>
      <c r="AN177" s="54"/>
      <c r="AO177" s="54"/>
      <c r="AP177" s="54"/>
      <c r="AQ177" s="54"/>
      <c r="AR177" s="56"/>
      <c r="AS177" s="54"/>
      <c r="AT177" s="54"/>
      <c r="AU177" s="54"/>
      <c r="AV177" s="54"/>
      <c r="AW177" s="54"/>
      <c r="AX177" s="54"/>
      <c r="AY177" s="56"/>
      <c r="AZ177" s="54"/>
      <c r="BA177" s="54"/>
      <c r="BB177" s="54"/>
      <c r="BC177" s="100"/>
      <c r="BD177" s="8"/>
      <c r="BE177" s="8"/>
      <c r="BF177" s="28" t="s">
        <v>277</v>
      </c>
      <c r="BG177" s="28" t="s">
        <v>277</v>
      </c>
      <c r="BH177" s="28" t="s">
        <v>277</v>
      </c>
      <c r="BI177" s="28" t="s">
        <v>277</v>
      </c>
      <c r="BJ177" s="28" t="s">
        <v>277</v>
      </c>
      <c r="BK177" s="28" t="s">
        <v>277</v>
      </c>
      <c r="BL177" s="28" t="s">
        <v>277</v>
      </c>
      <c r="BM177" s="28" t="s">
        <v>277</v>
      </c>
      <c r="BN177" s="28" t="s">
        <v>277</v>
      </c>
      <c r="BO177" s="28" t="s">
        <v>277</v>
      </c>
      <c r="BP177" s="8"/>
      <c r="BQ177" s="22" t="str">
        <f t="shared" si="234"/>
        <v/>
      </c>
      <c r="BR177" s="22" t="str">
        <f>IF(FV175=FALSE,C176,"")</f>
        <v/>
      </c>
      <c r="BS177" s="22" t="str">
        <f>BS176</f>
        <v/>
      </c>
      <c r="BT177" s="22" t="str">
        <f t="shared" si="238"/>
        <v/>
      </c>
      <c r="BU177" s="22" t="str">
        <f t="shared" si="235"/>
        <v/>
      </c>
      <c r="BV177" s="22" t="str">
        <f t="shared" si="236"/>
        <v/>
      </c>
      <c r="BW177" s="22" t="str">
        <f t="shared" si="239"/>
        <v/>
      </c>
      <c r="BX177" s="22" t="str">
        <f t="shared" ref="BX177:BX219" si="289">IF(FV177=FALSE,J177,"")</f>
        <v/>
      </c>
      <c r="BY177" s="22" t="str">
        <f t="shared" si="240"/>
        <v/>
      </c>
      <c r="BZ177" s="22" t="str">
        <f t="shared" si="241"/>
        <v/>
      </c>
      <c r="CA177" s="18"/>
      <c r="CB177" s="3" t="str">
        <f>IF(ET175=1, EQ176,"")</f>
        <v/>
      </c>
      <c r="CC177" s="3" t="str">
        <f>IF(ET175=1, ER176,"")</f>
        <v/>
      </c>
      <c r="CD177" s="3" t="str">
        <f>IF(ET175=1, ES176,"")</f>
        <v/>
      </c>
      <c r="CE177" s="3" t="str">
        <f>CE176</f>
        <v/>
      </c>
      <c r="CF177" s="3" t="str">
        <f>CF176</f>
        <v/>
      </c>
      <c r="CG177" s="3" t="str">
        <f>CG176</f>
        <v/>
      </c>
      <c r="CH177" s="3" t="str">
        <f t="shared" si="242"/>
        <v/>
      </c>
      <c r="CI177" s="8"/>
      <c r="CJ177" s="3" t="str">
        <f>IF(ET177=2,V176,"")</f>
        <v/>
      </c>
      <c r="CK177" s="3" t="str">
        <f>IF(ET177=2,W176,"")</f>
        <v/>
      </c>
      <c r="CL177" s="3" t="str">
        <f>CL176</f>
        <v/>
      </c>
      <c r="CM177" s="3" t="str">
        <f>CM176</f>
        <v/>
      </c>
      <c r="CN177" s="8"/>
      <c r="CO177" s="3" t="str">
        <f>IF(ET177=3,AG176,"")</f>
        <v/>
      </c>
      <c r="CP177" s="3" t="str">
        <f>IF(ET177=3,AH176,"")</f>
        <v/>
      </c>
      <c r="CQ177" s="3" t="str">
        <f>CQ176</f>
        <v/>
      </c>
      <c r="CR177" s="3" t="str">
        <f>CR176</f>
        <v/>
      </c>
      <c r="CS177" s="8"/>
      <c r="CT177" s="3" t="str">
        <f>IF(ET177=4,AJ176,"")</f>
        <v/>
      </c>
      <c r="CU177" s="3" t="str">
        <f>IF(ET177=4,AK176,"")</f>
        <v/>
      </c>
      <c r="CV177" s="3" t="str">
        <f>CV176</f>
        <v/>
      </c>
      <c r="CW177" s="3" t="str">
        <f>CW176</f>
        <v/>
      </c>
      <c r="CX177" s="8"/>
      <c r="CY177" s="3" t="str">
        <f>IF(ET177=5,AM176,"")</f>
        <v/>
      </c>
      <c r="CZ177" s="3" t="str">
        <f>IF(ET177=5,AN176,"")</f>
        <v/>
      </c>
      <c r="DA177" s="3" t="str">
        <f>IF(ET177=5,AO176,"")</f>
        <v/>
      </c>
      <c r="DB177" s="3" t="str">
        <f>DB176</f>
        <v/>
      </c>
      <c r="DC177" s="3" t="str">
        <f>DC176</f>
        <v/>
      </c>
      <c r="DD177" s="3" t="str">
        <f>DD176</f>
        <v/>
      </c>
      <c r="DE177" s="3" t="str">
        <f>DE176</f>
        <v/>
      </c>
      <c r="DF177" s="3" t="str">
        <f>DF176</f>
        <v/>
      </c>
      <c r="DG177" s="3" t="str">
        <f t="shared" si="243"/>
        <v/>
      </c>
      <c r="DH177" s="8"/>
      <c r="DI177" s="3" t="str">
        <f>IF(ET175=6,AS176,"")</f>
        <v/>
      </c>
      <c r="DJ177" s="3" t="str">
        <f>IF(ET175=6,AT176,"")</f>
        <v/>
      </c>
      <c r="DK177" s="3" t="str">
        <f>IF(ET175=6,AU176,"")</f>
        <v/>
      </c>
      <c r="DL177" s="3" t="str">
        <f>IF(ET175=6,AV176,"")</f>
        <v/>
      </c>
      <c r="DM177" s="3" t="str">
        <f>DM176</f>
        <v/>
      </c>
      <c r="DN177" s="3" t="str">
        <f>DN176</f>
        <v/>
      </c>
      <c r="DO177" s="3" t="str">
        <f>DO176</f>
        <v/>
      </c>
      <c r="DP177" s="3" t="str">
        <f>DP176</f>
        <v/>
      </c>
      <c r="DQ177" s="3" t="str">
        <f>DQ176</f>
        <v/>
      </c>
      <c r="DR177" s="3" t="str">
        <f>DR176</f>
        <v/>
      </c>
      <c r="DS177" s="3" t="str">
        <f t="shared" si="244"/>
        <v/>
      </c>
      <c r="DT177" s="8"/>
      <c r="DU177" s="3" t="str">
        <f>IF(ET175=7,AZ176,"")</f>
        <v/>
      </c>
      <c r="DV177" s="3" t="str">
        <f>IF(ET175=7,BA176,"")</f>
        <v/>
      </c>
      <c r="DW177" s="3" t="str">
        <f>IF(ET175=7,BB176,"")</f>
        <v/>
      </c>
      <c r="DX177" s="3" t="str">
        <f>IF(ET175=7,BC176,"")</f>
        <v/>
      </c>
      <c r="DY177" s="3" t="str">
        <f>DY176</f>
        <v/>
      </c>
      <c r="DZ177" s="3" t="str">
        <f>DZ176</f>
        <v/>
      </c>
      <c r="EA177" s="3" t="str">
        <f>EA176</f>
        <v/>
      </c>
      <c r="EB177" s="3" t="str">
        <f>EB176</f>
        <v/>
      </c>
      <c r="EC177" s="3" t="str">
        <f t="shared" si="245"/>
        <v/>
      </c>
      <c r="ED177" s="8"/>
      <c r="EE177" s="28" t="s">
        <v>277</v>
      </c>
      <c r="EF177" s="28" t="s">
        <v>277</v>
      </c>
      <c r="EG177" s="28" t="s">
        <v>277</v>
      </c>
      <c r="EH177" s="28" t="s">
        <v>277</v>
      </c>
      <c r="EI177" s="28" t="s">
        <v>277</v>
      </c>
      <c r="EJ177" s="28" t="s">
        <v>277</v>
      </c>
      <c r="EK177" s="28" t="s">
        <v>277</v>
      </c>
      <c r="EL177" s="28" t="s">
        <v>277</v>
      </c>
      <c r="EM177" s="28" t="s">
        <v>277</v>
      </c>
      <c r="EN177" s="28" t="s">
        <v>277</v>
      </c>
      <c r="EO177" s="8"/>
      <c r="EP177" s="9"/>
      <c r="EQ177" s="10" t="str">
        <f t="shared" si="246"/>
        <v/>
      </c>
      <c r="ER177" s="11" t="str">
        <f t="shared" si="247"/>
        <v/>
      </c>
      <c r="ES177" s="10" t="str">
        <f t="shared" si="248"/>
        <v/>
      </c>
      <c r="ET177" s="10">
        <f t="shared" si="249"/>
        <v>0</v>
      </c>
      <c r="EU177" s="13"/>
      <c r="EV177" s="12" t="b">
        <f t="shared" si="250"/>
        <v>1</v>
      </c>
      <c r="EW177" s="3" t="b">
        <f t="shared" si="251"/>
        <v>1</v>
      </c>
      <c r="EX177" s="3" t="b">
        <f t="shared" si="252"/>
        <v>1</v>
      </c>
      <c r="EY177" s="3" t="b">
        <f t="shared" si="253"/>
        <v>1</v>
      </c>
      <c r="EZ177" s="3">
        <f t="shared" si="254"/>
        <v>0</v>
      </c>
      <c r="FA177" s="3">
        <f t="shared" si="255"/>
        <v>0</v>
      </c>
      <c r="FB177" s="3">
        <f t="shared" si="256"/>
        <v>0</v>
      </c>
      <c r="FC177" s="3">
        <f t="shared" si="257"/>
        <v>0</v>
      </c>
      <c r="FD177" s="3">
        <f t="shared" si="258"/>
        <v>0</v>
      </c>
      <c r="FE177" s="3" t="e">
        <f t="shared" si="259"/>
        <v>#VALUE!</v>
      </c>
      <c r="FF177" s="3">
        <f t="shared" si="260"/>
        <v>0</v>
      </c>
      <c r="FG177" s="3">
        <f t="shared" si="261"/>
        <v>0</v>
      </c>
      <c r="FH177" s="3" t="e">
        <f t="shared" si="262"/>
        <v>#VALUE!</v>
      </c>
      <c r="FI177" s="3" t="b">
        <f t="shared" si="263"/>
        <v>1</v>
      </c>
      <c r="FJ177" s="3" t="b">
        <f t="shared" si="264"/>
        <v>1</v>
      </c>
      <c r="FK177" s="3" t="b">
        <f t="shared" si="265"/>
        <v>1</v>
      </c>
      <c r="FL177" s="3" t="b">
        <f t="shared" si="266"/>
        <v>1</v>
      </c>
      <c r="FM177" s="3" t="b">
        <f t="shared" si="267"/>
        <v>1</v>
      </c>
      <c r="FN177" s="3" t="b">
        <f t="shared" si="268"/>
        <v>1</v>
      </c>
      <c r="FO177" s="3">
        <f t="shared" si="269"/>
        <v>0</v>
      </c>
      <c r="FP177" s="3">
        <f t="shared" si="270"/>
        <v>0</v>
      </c>
      <c r="FQ177" s="3">
        <f t="shared" si="271"/>
        <v>0</v>
      </c>
      <c r="FR177" s="3">
        <f t="shared" si="272"/>
        <v>0</v>
      </c>
      <c r="FS177" s="3">
        <f t="shared" si="273"/>
        <v>0</v>
      </c>
      <c r="FT177" s="3">
        <f t="shared" si="274"/>
        <v>0</v>
      </c>
      <c r="FU177" s="3">
        <f t="shared" si="275"/>
        <v>0</v>
      </c>
      <c r="FV177" s="21" t="b">
        <f t="shared" si="237"/>
        <v>1</v>
      </c>
      <c r="FW177" s="24">
        <f t="shared" si="276"/>
        <v>1</v>
      </c>
      <c r="FX177" s="24">
        <f t="shared" si="277"/>
        <v>0</v>
      </c>
      <c r="FY177" s="25" t="e">
        <f t="shared" si="278"/>
        <v>#VALUE!</v>
      </c>
      <c r="FZ177" s="24" t="e">
        <f t="shared" si="279"/>
        <v>#VALUE!</v>
      </c>
      <c r="GA177" s="24" t="e">
        <f t="shared" si="280"/>
        <v>#VALUE!</v>
      </c>
      <c r="GB177" s="24">
        <f t="shared" ref="GB177:GB219" si="290">IF(FX177&lt;0, 0,1)</f>
        <v>1</v>
      </c>
      <c r="GC177" s="24" t="e">
        <f t="shared" ref="GC177:GC219" si="291">IF(FY177&lt;0, 0,1)</f>
        <v>#VALUE!</v>
      </c>
      <c r="GD177" s="24" t="e">
        <f t="shared" ref="GD177:GD219" si="292">IF(FZ177&lt;0, 0,1)</f>
        <v>#VALUE!</v>
      </c>
      <c r="GE177" s="24" t="e">
        <f t="shared" ref="GE177:GE219" si="293">IF(GA177&lt;0, 0,1)</f>
        <v>#VALUE!</v>
      </c>
      <c r="GF177" s="24">
        <f t="shared" si="281"/>
        <v>0</v>
      </c>
      <c r="GG177" s="24">
        <f t="shared" si="282"/>
        <v>0</v>
      </c>
      <c r="GH177" s="24">
        <f t="shared" si="283"/>
        <v>0</v>
      </c>
      <c r="GI177" s="24">
        <f t="shared" si="284"/>
        <v>0</v>
      </c>
      <c r="GJ177" s="24">
        <f t="shared" si="285"/>
        <v>2</v>
      </c>
      <c r="GK177" s="24">
        <f t="shared" si="286"/>
        <v>2</v>
      </c>
      <c r="GL177" s="24">
        <f t="shared" si="287"/>
        <v>2</v>
      </c>
      <c r="GM177" s="31">
        <f t="shared" si="288"/>
        <v>2</v>
      </c>
      <c r="GN177" s="13"/>
    </row>
    <row r="178" spans="1:196">
      <c r="A178" s="54"/>
      <c r="B178" s="54"/>
      <c r="C178" s="54"/>
      <c r="D178" s="54"/>
      <c r="E178" s="54"/>
      <c r="F178" s="54"/>
      <c r="G178" s="54"/>
      <c r="H178" s="54"/>
      <c r="I178" s="54"/>
      <c r="J178" s="54"/>
      <c r="K178" s="54"/>
      <c r="L178" s="54"/>
      <c r="M178" s="56"/>
      <c r="N178" s="54"/>
      <c r="O178" s="54"/>
      <c r="P178" s="54"/>
      <c r="Q178" s="56"/>
      <c r="R178" s="54"/>
      <c r="S178" s="54"/>
      <c r="T178" s="54"/>
      <c r="U178" s="56"/>
      <c r="V178" s="54"/>
      <c r="W178" s="54"/>
      <c r="X178" s="56"/>
      <c r="Y178" s="54"/>
      <c r="Z178" s="54"/>
      <c r="AA178" s="54"/>
      <c r="AB178" s="56"/>
      <c r="AC178" s="54"/>
      <c r="AD178" s="54"/>
      <c r="AE178" s="54"/>
      <c r="AF178" s="56"/>
      <c r="AG178" s="54"/>
      <c r="AH178" s="54"/>
      <c r="AI178" s="56"/>
      <c r="AJ178" s="54"/>
      <c r="AK178" s="54"/>
      <c r="AL178" s="56"/>
      <c r="AM178" s="54"/>
      <c r="AN178" s="54"/>
      <c r="AO178" s="54"/>
      <c r="AP178" s="54"/>
      <c r="AQ178" s="54"/>
      <c r="AR178" s="56"/>
      <c r="AS178" s="54"/>
      <c r="AT178" s="54"/>
      <c r="AU178" s="54"/>
      <c r="AV178" s="54"/>
      <c r="AW178" s="54"/>
      <c r="AX178" s="54"/>
      <c r="AY178" s="56"/>
      <c r="AZ178" s="54"/>
      <c r="BA178" s="54"/>
      <c r="BB178" s="54"/>
      <c r="BC178" s="100"/>
      <c r="BD178" s="8"/>
      <c r="BE178" s="8"/>
      <c r="BF178" s="28" t="s">
        <v>277</v>
      </c>
      <c r="BG178" s="28" t="s">
        <v>277</v>
      </c>
      <c r="BH178" s="28" t="s">
        <v>277</v>
      </c>
      <c r="BI178" s="28" t="s">
        <v>277</v>
      </c>
      <c r="BJ178" s="28" t="s">
        <v>277</v>
      </c>
      <c r="BK178" s="28" t="s">
        <v>277</v>
      </c>
      <c r="BL178" s="28" t="s">
        <v>277</v>
      </c>
      <c r="BM178" s="28" t="s">
        <v>277</v>
      </c>
      <c r="BN178" s="28" t="s">
        <v>277</v>
      </c>
      <c r="BO178" s="28" t="s">
        <v>277</v>
      </c>
      <c r="BP178" s="8"/>
      <c r="BQ178" s="22" t="str">
        <f t="shared" si="234"/>
        <v/>
      </c>
      <c r="BR178" s="22" t="str">
        <f>IF(FV178=FALSE,C178,"")</f>
        <v/>
      </c>
      <c r="BS178" s="22" t="str">
        <f>BR180</f>
        <v/>
      </c>
      <c r="BT178" s="22" t="str">
        <f t="shared" si="238"/>
        <v/>
      </c>
      <c r="BU178" s="22" t="str">
        <f t="shared" si="235"/>
        <v/>
      </c>
      <c r="BV178" s="22" t="str">
        <f t="shared" si="236"/>
        <v/>
      </c>
      <c r="BW178" s="22" t="str">
        <f t="shared" si="239"/>
        <v/>
      </c>
      <c r="BX178" s="22" t="str">
        <f t="shared" si="289"/>
        <v/>
      </c>
      <c r="BY178" s="22" t="str">
        <f t="shared" si="240"/>
        <v/>
      </c>
      <c r="BZ178" s="22" t="str">
        <f t="shared" si="241"/>
        <v/>
      </c>
      <c r="CA178" s="18"/>
      <c r="CB178" s="3" t="str">
        <f>IF(ET178=1, EQ178,"")</f>
        <v/>
      </c>
      <c r="CC178" s="3" t="str">
        <f>IF(ET178=1, ER178,"")</f>
        <v/>
      </c>
      <c r="CD178" s="3" t="str">
        <f>IF(ET178=1, ES178,"")</f>
        <v/>
      </c>
      <c r="CE178" s="3" t="str">
        <f>CB180</f>
        <v/>
      </c>
      <c r="CF178" s="3" t="str">
        <f>CC180</f>
        <v/>
      </c>
      <c r="CG178" s="3" t="str">
        <f>CD180</f>
        <v/>
      </c>
      <c r="CH178" s="3" t="str">
        <f t="shared" si="242"/>
        <v/>
      </c>
      <c r="CI178" s="8"/>
      <c r="CJ178" s="3" t="str">
        <f>IF(ET178=2,V178,"")</f>
        <v/>
      </c>
      <c r="CK178" s="3" t="str">
        <f>IF(ET178=2,W178,"")</f>
        <v/>
      </c>
      <c r="CL178" s="3" t="str">
        <f>CJ180</f>
        <v/>
      </c>
      <c r="CM178" s="3" t="str">
        <f>CK180</f>
        <v/>
      </c>
      <c r="CN178" s="8"/>
      <c r="CO178" s="3" t="str">
        <f>IF(ET178=3,AG178,"")</f>
        <v/>
      </c>
      <c r="CP178" s="3" t="str">
        <f>IF(ET178=3,AH178,"")</f>
        <v/>
      </c>
      <c r="CQ178" s="3" t="str">
        <f>CO180</f>
        <v/>
      </c>
      <c r="CR178" s="3" t="str">
        <f>CP180</f>
        <v/>
      </c>
      <c r="CS178" s="8"/>
      <c r="CT178" s="3" t="str">
        <f>IF(ET178=4,AJ178,"")</f>
        <v/>
      </c>
      <c r="CU178" s="3" t="str">
        <f>IF(ET178=4,AK178,"")</f>
        <v/>
      </c>
      <c r="CV178" s="3" t="str">
        <f>CT180</f>
        <v/>
      </c>
      <c r="CW178" s="3" t="str">
        <f>CU180</f>
        <v/>
      </c>
      <c r="CX178" s="8"/>
      <c r="CY178" s="3" t="str">
        <f>IF(ET178=5,AM178,"")</f>
        <v/>
      </c>
      <c r="CZ178" s="3" t="str">
        <f>IF(ET178=5,AN178,"")</f>
        <v/>
      </c>
      <c r="DA178" s="3" t="str">
        <f>IF(ET178=5,AO178,"")</f>
        <v/>
      </c>
      <c r="DB178" s="3" t="str">
        <f>CY180</f>
        <v/>
      </c>
      <c r="DC178" s="3" t="str">
        <f>CZ180</f>
        <v/>
      </c>
      <c r="DD178" s="3" t="str">
        <f>DA180</f>
        <v/>
      </c>
      <c r="DE178" s="3" t="str">
        <f>IF(ET178=5,AP178,"")</f>
        <v/>
      </c>
      <c r="DF178" s="3" t="str">
        <f>IF(ET178=5,AQ178,"")</f>
        <v/>
      </c>
      <c r="DG178" s="3" t="str">
        <f t="shared" si="243"/>
        <v/>
      </c>
      <c r="DH178" s="8"/>
      <c r="DI178" s="3" t="str">
        <f>IF(ET178=6,AS178,"")</f>
        <v/>
      </c>
      <c r="DJ178" s="3" t="str">
        <f>IF(ET178=6,AT178,"")</f>
        <v/>
      </c>
      <c r="DK178" s="3" t="str">
        <f>IF(ET178=6,AU178,"")</f>
        <v/>
      </c>
      <c r="DL178" s="3" t="str">
        <f>IF(ET178=6,AV178,"")</f>
        <v/>
      </c>
      <c r="DM178" s="3" t="str">
        <f>DI180</f>
        <v/>
      </c>
      <c r="DN178" s="3" t="str">
        <f>DJ180</f>
        <v/>
      </c>
      <c r="DO178" s="3" t="str">
        <f>DK180</f>
        <v/>
      </c>
      <c r="DP178" s="3" t="str">
        <f>DL180</f>
        <v/>
      </c>
      <c r="DQ178" s="3" t="str">
        <f>IF(ET178=6,AW178,"")</f>
        <v/>
      </c>
      <c r="DR178" s="3" t="str">
        <f>IF(ET178=6,AX178,"")</f>
        <v/>
      </c>
      <c r="DS178" s="3" t="str">
        <f t="shared" si="244"/>
        <v/>
      </c>
      <c r="DT178" s="8"/>
      <c r="DU178" s="3" t="str">
        <f>IF(ET178=7,AZ178,"")</f>
        <v/>
      </c>
      <c r="DV178" s="3" t="str">
        <f>IF(ET178=7,BA178,"")</f>
        <v/>
      </c>
      <c r="DW178" s="3" t="str">
        <f>IF(ET178=7,BB178,"")</f>
        <v/>
      </c>
      <c r="DX178" s="3" t="str">
        <f>IF(ET178=7,BC178,"")</f>
        <v/>
      </c>
      <c r="DY178" s="3" t="str">
        <f>DU180</f>
        <v/>
      </c>
      <c r="DZ178" s="3" t="str">
        <f>DV180</f>
        <v/>
      </c>
      <c r="EA178" s="3" t="str">
        <f>DW180</f>
        <v/>
      </c>
      <c r="EB178" s="3" t="str">
        <f>DX180</f>
        <v/>
      </c>
      <c r="EC178" s="3" t="str">
        <f t="shared" si="245"/>
        <v/>
      </c>
      <c r="ED178" s="8"/>
      <c r="EE178" s="28" t="s">
        <v>277</v>
      </c>
      <c r="EF178" s="28" t="s">
        <v>277</v>
      </c>
      <c r="EG178" s="28" t="s">
        <v>277</v>
      </c>
      <c r="EH178" s="28" t="s">
        <v>277</v>
      </c>
      <c r="EI178" s="28" t="s">
        <v>277</v>
      </c>
      <c r="EJ178" s="28" t="s">
        <v>277</v>
      </c>
      <c r="EK178" s="28" t="s">
        <v>277</v>
      </c>
      <c r="EL178" s="28" t="s">
        <v>277</v>
      </c>
      <c r="EM178" s="28" t="s">
        <v>277</v>
      </c>
      <c r="EN178" s="28" t="s">
        <v>277</v>
      </c>
      <c r="EO178" s="8"/>
      <c r="EP178" s="9"/>
      <c r="EQ178" s="10" t="str">
        <f t="shared" si="246"/>
        <v/>
      </c>
      <c r="ER178" s="11" t="str">
        <f t="shared" si="247"/>
        <v/>
      </c>
      <c r="ES178" s="10" t="str">
        <f t="shared" si="248"/>
        <v/>
      </c>
      <c r="ET178" s="10">
        <f t="shared" si="249"/>
        <v>0</v>
      </c>
      <c r="EU178" s="13"/>
      <c r="EV178" s="12" t="b">
        <f t="shared" si="250"/>
        <v>1</v>
      </c>
      <c r="EW178" s="3" t="b">
        <f t="shared" si="251"/>
        <v>1</v>
      </c>
      <c r="EX178" s="3" t="b">
        <f t="shared" si="252"/>
        <v>1</v>
      </c>
      <c r="EY178" s="3" t="b">
        <f t="shared" si="253"/>
        <v>1</v>
      </c>
      <c r="EZ178" s="3">
        <f t="shared" si="254"/>
        <v>0</v>
      </c>
      <c r="FA178" s="3">
        <f t="shared" si="255"/>
        <v>0</v>
      </c>
      <c r="FB178" s="3">
        <f t="shared" si="256"/>
        <v>0</v>
      </c>
      <c r="FC178" s="3">
        <f t="shared" si="257"/>
        <v>0</v>
      </c>
      <c r="FD178" s="3">
        <f t="shared" si="258"/>
        <v>0</v>
      </c>
      <c r="FE178" s="3" t="e">
        <f t="shared" si="259"/>
        <v>#VALUE!</v>
      </c>
      <c r="FF178" s="3">
        <f t="shared" si="260"/>
        <v>0</v>
      </c>
      <c r="FG178" s="3">
        <f t="shared" si="261"/>
        <v>0</v>
      </c>
      <c r="FH178" s="3" t="e">
        <f t="shared" si="262"/>
        <v>#VALUE!</v>
      </c>
      <c r="FI178" s="3" t="b">
        <f t="shared" si="263"/>
        <v>1</v>
      </c>
      <c r="FJ178" s="3" t="b">
        <f t="shared" si="264"/>
        <v>1</v>
      </c>
      <c r="FK178" s="3" t="b">
        <f t="shared" si="265"/>
        <v>1</v>
      </c>
      <c r="FL178" s="3" t="b">
        <f t="shared" si="266"/>
        <v>1</v>
      </c>
      <c r="FM178" s="3" t="b">
        <f t="shared" si="267"/>
        <v>1</v>
      </c>
      <c r="FN178" s="3" t="b">
        <f t="shared" si="268"/>
        <v>1</v>
      </c>
      <c r="FO178" s="3">
        <f t="shared" si="269"/>
        <v>0</v>
      </c>
      <c r="FP178" s="3">
        <f t="shared" si="270"/>
        <v>0</v>
      </c>
      <c r="FQ178" s="3">
        <f t="shared" si="271"/>
        <v>0</v>
      </c>
      <c r="FR178" s="3">
        <f t="shared" si="272"/>
        <v>0</v>
      </c>
      <c r="FS178" s="3">
        <f t="shared" si="273"/>
        <v>0</v>
      </c>
      <c r="FT178" s="3">
        <f t="shared" si="274"/>
        <v>0</v>
      </c>
      <c r="FU178" s="3">
        <f t="shared" si="275"/>
        <v>0</v>
      </c>
      <c r="FV178" s="21" t="b">
        <f t="shared" si="237"/>
        <v>1</v>
      </c>
      <c r="FW178" s="24">
        <f t="shared" si="276"/>
        <v>1</v>
      </c>
      <c r="FX178" s="24">
        <f t="shared" si="277"/>
        <v>0</v>
      </c>
      <c r="FY178" s="25" t="e">
        <f t="shared" si="278"/>
        <v>#VALUE!</v>
      </c>
      <c r="FZ178" s="24" t="e">
        <f t="shared" si="279"/>
        <v>#VALUE!</v>
      </c>
      <c r="GA178" s="24" t="e">
        <f t="shared" si="280"/>
        <v>#VALUE!</v>
      </c>
      <c r="GB178" s="24">
        <f t="shared" si="290"/>
        <v>1</v>
      </c>
      <c r="GC178" s="24" t="e">
        <f t="shared" si="291"/>
        <v>#VALUE!</v>
      </c>
      <c r="GD178" s="24" t="e">
        <f t="shared" si="292"/>
        <v>#VALUE!</v>
      </c>
      <c r="GE178" s="24" t="e">
        <f t="shared" si="293"/>
        <v>#VALUE!</v>
      </c>
      <c r="GF178" s="24">
        <f t="shared" si="281"/>
        <v>0</v>
      </c>
      <c r="GG178" s="24">
        <f t="shared" si="282"/>
        <v>0</v>
      </c>
      <c r="GH178" s="24">
        <f t="shared" si="283"/>
        <v>0</v>
      </c>
      <c r="GI178" s="24">
        <f t="shared" si="284"/>
        <v>0</v>
      </c>
      <c r="GJ178" s="24">
        <f t="shared" si="285"/>
        <v>2</v>
      </c>
      <c r="GK178" s="24">
        <f t="shared" si="286"/>
        <v>2</v>
      </c>
      <c r="GL178" s="24">
        <f t="shared" si="287"/>
        <v>2</v>
      </c>
      <c r="GM178" s="31">
        <f t="shared" si="288"/>
        <v>2</v>
      </c>
      <c r="GN178" s="13"/>
    </row>
    <row r="179" spans="1:196">
      <c r="A179" s="54"/>
      <c r="B179" s="54"/>
      <c r="C179" s="54"/>
      <c r="D179" s="54"/>
      <c r="E179" s="54"/>
      <c r="F179" s="54"/>
      <c r="G179" s="54"/>
      <c r="H179" s="54"/>
      <c r="I179" s="54"/>
      <c r="J179" s="54"/>
      <c r="K179" s="54"/>
      <c r="L179" s="54"/>
      <c r="M179" s="56"/>
      <c r="N179" s="54"/>
      <c r="O179" s="54"/>
      <c r="P179" s="54"/>
      <c r="Q179" s="56"/>
      <c r="R179" s="54"/>
      <c r="S179" s="54"/>
      <c r="T179" s="54"/>
      <c r="U179" s="56"/>
      <c r="V179" s="54"/>
      <c r="W179" s="54"/>
      <c r="X179" s="56"/>
      <c r="Y179" s="54"/>
      <c r="Z179" s="54"/>
      <c r="AA179" s="54"/>
      <c r="AB179" s="56"/>
      <c r="AC179" s="54"/>
      <c r="AD179" s="54"/>
      <c r="AE179" s="54"/>
      <c r="AF179" s="56"/>
      <c r="AG179" s="54"/>
      <c r="AH179" s="54"/>
      <c r="AI179" s="56"/>
      <c r="AJ179" s="54"/>
      <c r="AK179" s="54"/>
      <c r="AL179" s="56"/>
      <c r="AM179" s="54"/>
      <c r="AN179" s="54"/>
      <c r="AO179" s="54"/>
      <c r="AP179" s="54"/>
      <c r="AQ179" s="54"/>
      <c r="AR179" s="56"/>
      <c r="AS179" s="54"/>
      <c r="AT179" s="54"/>
      <c r="AU179" s="54"/>
      <c r="AV179" s="54"/>
      <c r="AW179" s="54"/>
      <c r="AX179" s="54"/>
      <c r="AY179" s="56"/>
      <c r="AZ179" s="54"/>
      <c r="BA179" s="54"/>
      <c r="BB179" s="54"/>
      <c r="BC179" s="100"/>
      <c r="BD179" s="8"/>
      <c r="BE179" s="8"/>
      <c r="BF179" s="28" t="s">
        <v>277</v>
      </c>
      <c r="BG179" s="28" t="s">
        <v>277</v>
      </c>
      <c r="BH179" s="28" t="s">
        <v>277</v>
      </c>
      <c r="BI179" s="28" t="s">
        <v>277</v>
      </c>
      <c r="BJ179" s="28" t="s">
        <v>277</v>
      </c>
      <c r="BK179" s="28" t="s">
        <v>277</v>
      </c>
      <c r="BL179" s="28" t="s">
        <v>277</v>
      </c>
      <c r="BM179" s="28" t="s">
        <v>277</v>
      </c>
      <c r="BN179" s="28" t="s">
        <v>277</v>
      </c>
      <c r="BO179" s="28" t="s">
        <v>277</v>
      </c>
      <c r="BP179" s="8"/>
      <c r="BQ179" s="22" t="str">
        <f t="shared" si="234"/>
        <v/>
      </c>
      <c r="BR179" s="22" t="str">
        <f>BR178</f>
        <v/>
      </c>
      <c r="BS179" s="22" t="str">
        <f>IF(FV178=FALSE,C180,"")</f>
        <v/>
      </c>
      <c r="BT179" s="22" t="str">
        <f t="shared" si="238"/>
        <v/>
      </c>
      <c r="BU179" s="22" t="str">
        <f t="shared" si="235"/>
        <v/>
      </c>
      <c r="BV179" s="22" t="str">
        <f t="shared" si="236"/>
        <v/>
      </c>
      <c r="BW179" s="22" t="str">
        <f t="shared" si="239"/>
        <v/>
      </c>
      <c r="BX179" s="22" t="str">
        <f t="shared" si="289"/>
        <v/>
      </c>
      <c r="BY179" s="22" t="str">
        <f t="shared" si="240"/>
        <v/>
      </c>
      <c r="BZ179" s="22" t="str">
        <f t="shared" si="241"/>
        <v/>
      </c>
      <c r="CA179" s="18"/>
      <c r="CB179" s="3" t="str">
        <f>CB178</f>
        <v/>
      </c>
      <c r="CC179" s="3" t="str">
        <f>CC178</f>
        <v/>
      </c>
      <c r="CD179" s="3" t="str">
        <f>CD178</f>
        <v/>
      </c>
      <c r="CE179" s="3" t="str">
        <f>IF(ET179=1,EQ180,"")</f>
        <v/>
      </c>
      <c r="CF179" s="3" t="str">
        <f>IF(ET179=1,ER180,"")</f>
        <v/>
      </c>
      <c r="CG179" s="3" t="str">
        <f>IF(ET179=1,ES180,"")</f>
        <v/>
      </c>
      <c r="CH179" s="3" t="str">
        <f t="shared" si="242"/>
        <v/>
      </c>
      <c r="CI179" s="8"/>
      <c r="CJ179" s="3" t="str">
        <f>CJ178</f>
        <v/>
      </c>
      <c r="CK179" s="3" t="str">
        <f>CK178</f>
        <v/>
      </c>
      <c r="CL179" s="3" t="str">
        <f>IF(ET180=2,V180,"")</f>
        <v/>
      </c>
      <c r="CM179" s="3" t="str">
        <f>IF(ET180=2,W180,"")</f>
        <v/>
      </c>
      <c r="CN179" s="8"/>
      <c r="CO179" s="3" t="str">
        <f>CO178</f>
        <v/>
      </c>
      <c r="CP179" s="3" t="str">
        <f>CP178</f>
        <v/>
      </c>
      <c r="CQ179" s="3" t="str">
        <f>IF(ET179=3,AG180,"")</f>
        <v/>
      </c>
      <c r="CR179" s="3" t="str">
        <f>IF(ET179=3,AH180,"")</f>
        <v/>
      </c>
      <c r="CS179" s="8"/>
      <c r="CT179" s="3" t="str">
        <f>CT178</f>
        <v/>
      </c>
      <c r="CU179" s="3" t="str">
        <f>CU178</f>
        <v/>
      </c>
      <c r="CV179" s="3" t="str">
        <f>IF(ET179=4,AJ180,"")</f>
        <v/>
      </c>
      <c r="CW179" s="3" t="str">
        <f>IF(ET179=4,AK180,"")</f>
        <v/>
      </c>
      <c r="CX179" s="8"/>
      <c r="CY179" s="3" t="str">
        <f>CY178</f>
        <v/>
      </c>
      <c r="CZ179" s="3" t="str">
        <f>CZ178</f>
        <v/>
      </c>
      <c r="DA179" s="3" t="str">
        <f>DA178</f>
        <v/>
      </c>
      <c r="DB179" s="3" t="str">
        <f>IF(ET179=5,AM180,"")</f>
        <v/>
      </c>
      <c r="DC179" s="3" t="str">
        <f>IF(ET179=5,AN180,"")</f>
        <v/>
      </c>
      <c r="DD179" s="3" t="str">
        <f>IF(ET179=5,AO180,"")</f>
        <v/>
      </c>
      <c r="DE179" s="3" t="str">
        <f>DE178</f>
        <v/>
      </c>
      <c r="DF179" s="3" t="str">
        <f>DF178</f>
        <v/>
      </c>
      <c r="DG179" s="3" t="str">
        <f t="shared" si="243"/>
        <v/>
      </c>
      <c r="DH179" s="8"/>
      <c r="DI179" s="3" t="str">
        <f>DI178</f>
        <v/>
      </c>
      <c r="DJ179" s="3" t="str">
        <f>DJ178</f>
        <v/>
      </c>
      <c r="DK179" s="3" t="str">
        <f>DK178</f>
        <v/>
      </c>
      <c r="DL179" s="3" t="str">
        <f>DL178</f>
        <v/>
      </c>
      <c r="DM179" s="3" t="str">
        <f>IF(ET178=6,AS180,"")</f>
        <v/>
      </c>
      <c r="DN179" s="3" t="str">
        <f>IF(ET178=6,AT180,"")</f>
        <v/>
      </c>
      <c r="DO179" s="3" t="str">
        <f>IF(ET178=6,AU180,"")</f>
        <v/>
      </c>
      <c r="DP179" s="3" t="str">
        <f>IF(ET178=6,AV180,"")</f>
        <v/>
      </c>
      <c r="DQ179" s="3" t="str">
        <f>DQ178</f>
        <v/>
      </c>
      <c r="DR179" s="3" t="str">
        <f>DR178</f>
        <v/>
      </c>
      <c r="DS179" s="3" t="str">
        <f t="shared" si="244"/>
        <v/>
      </c>
      <c r="DT179" s="8"/>
      <c r="DU179" s="3" t="str">
        <f>DU178</f>
        <v/>
      </c>
      <c r="DV179" s="3" t="str">
        <f>DV178</f>
        <v/>
      </c>
      <c r="DW179" s="3" t="str">
        <f>DW178</f>
        <v/>
      </c>
      <c r="DX179" s="3" t="str">
        <f>DX178</f>
        <v/>
      </c>
      <c r="DY179" s="3" t="str">
        <f>IF(ET178=7,AZ180,"")</f>
        <v/>
      </c>
      <c r="DZ179" s="3" t="str">
        <f>IF(ET178=7,BA180,"")</f>
        <v/>
      </c>
      <c r="EA179" s="3" t="str">
        <f>IF(ET178=7,BB180,"")</f>
        <v/>
      </c>
      <c r="EB179" s="3" t="str">
        <f>IF(ET178=7,BC180,"")</f>
        <v/>
      </c>
      <c r="EC179" s="3" t="str">
        <f t="shared" si="245"/>
        <v/>
      </c>
      <c r="ED179" s="8"/>
      <c r="EE179" s="28" t="s">
        <v>277</v>
      </c>
      <c r="EF179" s="28" t="s">
        <v>277</v>
      </c>
      <c r="EG179" s="28" t="s">
        <v>277</v>
      </c>
      <c r="EH179" s="28" t="s">
        <v>277</v>
      </c>
      <c r="EI179" s="28" t="s">
        <v>277</v>
      </c>
      <c r="EJ179" s="28" t="s">
        <v>277</v>
      </c>
      <c r="EK179" s="28" t="s">
        <v>277</v>
      </c>
      <c r="EL179" s="28" t="s">
        <v>277</v>
      </c>
      <c r="EM179" s="28" t="s">
        <v>277</v>
      </c>
      <c r="EN179" s="28" t="s">
        <v>277</v>
      </c>
      <c r="EO179" s="8"/>
      <c r="EP179" s="9"/>
      <c r="EQ179" s="10" t="str">
        <f t="shared" si="246"/>
        <v/>
      </c>
      <c r="ER179" s="11" t="str">
        <f t="shared" si="247"/>
        <v/>
      </c>
      <c r="ES179" s="10" t="str">
        <f t="shared" si="248"/>
        <v/>
      </c>
      <c r="ET179" s="10">
        <f t="shared" si="249"/>
        <v>0</v>
      </c>
      <c r="EU179" s="13"/>
      <c r="EV179" s="12" t="b">
        <f t="shared" si="250"/>
        <v>1</v>
      </c>
      <c r="EW179" s="3" t="b">
        <f t="shared" si="251"/>
        <v>1</v>
      </c>
      <c r="EX179" s="3" t="b">
        <f t="shared" si="252"/>
        <v>1</v>
      </c>
      <c r="EY179" s="3" t="b">
        <f t="shared" si="253"/>
        <v>1</v>
      </c>
      <c r="EZ179" s="3">
        <f t="shared" si="254"/>
        <v>0</v>
      </c>
      <c r="FA179" s="3">
        <f t="shared" si="255"/>
        <v>0</v>
      </c>
      <c r="FB179" s="3">
        <f t="shared" si="256"/>
        <v>0</v>
      </c>
      <c r="FC179" s="3">
        <f t="shared" si="257"/>
        <v>0</v>
      </c>
      <c r="FD179" s="3">
        <f t="shared" si="258"/>
        <v>0</v>
      </c>
      <c r="FE179" s="3" t="e">
        <f t="shared" si="259"/>
        <v>#VALUE!</v>
      </c>
      <c r="FF179" s="3">
        <f t="shared" si="260"/>
        <v>0</v>
      </c>
      <c r="FG179" s="3">
        <f t="shared" si="261"/>
        <v>0</v>
      </c>
      <c r="FH179" s="3" t="e">
        <f t="shared" si="262"/>
        <v>#VALUE!</v>
      </c>
      <c r="FI179" s="3" t="b">
        <f t="shared" si="263"/>
        <v>1</v>
      </c>
      <c r="FJ179" s="3" t="b">
        <f t="shared" si="264"/>
        <v>1</v>
      </c>
      <c r="FK179" s="3" t="b">
        <f t="shared" si="265"/>
        <v>1</v>
      </c>
      <c r="FL179" s="3" t="b">
        <f t="shared" si="266"/>
        <v>1</v>
      </c>
      <c r="FM179" s="3" t="b">
        <f t="shared" si="267"/>
        <v>1</v>
      </c>
      <c r="FN179" s="3" t="b">
        <f t="shared" si="268"/>
        <v>1</v>
      </c>
      <c r="FO179" s="3">
        <f t="shared" si="269"/>
        <v>0</v>
      </c>
      <c r="FP179" s="3">
        <f t="shared" si="270"/>
        <v>0</v>
      </c>
      <c r="FQ179" s="3">
        <f t="shared" si="271"/>
        <v>0</v>
      </c>
      <c r="FR179" s="3">
        <f t="shared" si="272"/>
        <v>0</v>
      </c>
      <c r="FS179" s="3">
        <f t="shared" si="273"/>
        <v>0</v>
      </c>
      <c r="FT179" s="3">
        <f t="shared" si="274"/>
        <v>0</v>
      </c>
      <c r="FU179" s="3">
        <f t="shared" si="275"/>
        <v>0</v>
      </c>
      <c r="FV179" s="21" t="b">
        <f t="shared" si="237"/>
        <v>1</v>
      </c>
      <c r="FW179" s="24">
        <f t="shared" si="276"/>
        <v>1</v>
      </c>
      <c r="FX179" s="24">
        <f t="shared" si="277"/>
        <v>0</v>
      </c>
      <c r="FY179" s="25" t="e">
        <f t="shared" si="278"/>
        <v>#VALUE!</v>
      </c>
      <c r="FZ179" s="24" t="e">
        <f t="shared" si="279"/>
        <v>#VALUE!</v>
      </c>
      <c r="GA179" s="24" t="e">
        <f t="shared" si="280"/>
        <v>#VALUE!</v>
      </c>
      <c r="GB179" s="24">
        <f t="shared" si="290"/>
        <v>1</v>
      </c>
      <c r="GC179" s="24" t="e">
        <f t="shared" si="291"/>
        <v>#VALUE!</v>
      </c>
      <c r="GD179" s="24" t="e">
        <f t="shared" si="292"/>
        <v>#VALUE!</v>
      </c>
      <c r="GE179" s="24" t="e">
        <f t="shared" si="293"/>
        <v>#VALUE!</v>
      </c>
      <c r="GF179" s="24">
        <f t="shared" si="281"/>
        <v>0</v>
      </c>
      <c r="GG179" s="24">
        <f t="shared" si="282"/>
        <v>0</v>
      </c>
      <c r="GH179" s="24">
        <f t="shared" si="283"/>
        <v>0</v>
      </c>
      <c r="GI179" s="24">
        <f t="shared" si="284"/>
        <v>0</v>
      </c>
      <c r="GJ179" s="24">
        <f t="shared" si="285"/>
        <v>2</v>
      </c>
      <c r="GK179" s="24">
        <f t="shared" si="286"/>
        <v>2</v>
      </c>
      <c r="GL179" s="24">
        <f t="shared" si="287"/>
        <v>2</v>
      </c>
      <c r="GM179" s="31">
        <f t="shared" si="288"/>
        <v>2</v>
      </c>
      <c r="GN179" s="13"/>
    </row>
    <row r="180" spans="1:196">
      <c r="A180" s="54"/>
      <c r="B180" s="54"/>
      <c r="C180" s="54"/>
      <c r="D180" s="54"/>
      <c r="E180" s="54"/>
      <c r="F180" s="54"/>
      <c r="G180" s="54"/>
      <c r="H180" s="54"/>
      <c r="I180" s="54"/>
      <c r="J180" s="54"/>
      <c r="K180" s="54"/>
      <c r="L180" s="54"/>
      <c r="M180" s="56"/>
      <c r="N180" s="54"/>
      <c r="O180" s="54"/>
      <c r="P180" s="54"/>
      <c r="Q180" s="56"/>
      <c r="R180" s="54"/>
      <c r="S180" s="54"/>
      <c r="T180" s="54"/>
      <c r="U180" s="56"/>
      <c r="V180" s="54"/>
      <c r="W180" s="54"/>
      <c r="X180" s="56"/>
      <c r="Y180" s="54"/>
      <c r="Z180" s="54"/>
      <c r="AA180" s="54"/>
      <c r="AB180" s="56"/>
      <c r="AC180" s="54"/>
      <c r="AD180" s="54"/>
      <c r="AE180" s="54"/>
      <c r="AF180" s="56"/>
      <c r="AG180" s="54"/>
      <c r="AH180" s="54"/>
      <c r="AI180" s="56"/>
      <c r="AJ180" s="54"/>
      <c r="AK180" s="54"/>
      <c r="AL180" s="56"/>
      <c r="AM180" s="54"/>
      <c r="AN180" s="54"/>
      <c r="AO180" s="54"/>
      <c r="AP180" s="54"/>
      <c r="AQ180" s="54"/>
      <c r="AR180" s="56"/>
      <c r="AS180" s="54"/>
      <c r="AT180" s="54"/>
      <c r="AU180" s="54"/>
      <c r="AV180" s="54"/>
      <c r="AW180" s="54"/>
      <c r="AX180" s="54"/>
      <c r="AY180" s="56"/>
      <c r="AZ180" s="54"/>
      <c r="BA180" s="54"/>
      <c r="BB180" s="54"/>
      <c r="BC180" s="100"/>
      <c r="BD180" s="8"/>
      <c r="BE180" s="8"/>
      <c r="BF180" s="28" t="s">
        <v>277</v>
      </c>
      <c r="BG180" s="28" t="s">
        <v>277</v>
      </c>
      <c r="BH180" s="28" t="s">
        <v>277</v>
      </c>
      <c r="BI180" s="28" t="s">
        <v>277</v>
      </c>
      <c r="BJ180" s="28" t="s">
        <v>277</v>
      </c>
      <c r="BK180" s="28" t="s">
        <v>277</v>
      </c>
      <c r="BL180" s="28" t="s">
        <v>277</v>
      </c>
      <c r="BM180" s="28" t="s">
        <v>277</v>
      </c>
      <c r="BN180" s="28" t="s">
        <v>277</v>
      </c>
      <c r="BO180" s="28" t="s">
        <v>277</v>
      </c>
      <c r="BP180" s="8"/>
      <c r="BQ180" s="22" t="str">
        <f t="shared" si="234"/>
        <v/>
      </c>
      <c r="BR180" s="22" t="str">
        <f>IF(FV178=FALSE,C179,"")</f>
        <v/>
      </c>
      <c r="BS180" s="22" t="str">
        <f>BS179</f>
        <v/>
      </c>
      <c r="BT180" s="22" t="str">
        <f t="shared" si="238"/>
        <v/>
      </c>
      <c r="BU180" s="22" t="str">
        <f t="shared" si="235"/>
        <v/>
      </c>
      <c r="BV180" s="22" t="str">
        <f t="shared" si="236"/>
        <v/>
      </c>
      <c r="BW180" s="22" t="str">
        <f t="shared" si="239"/>
        <v/>
      </c>
      <c r="BX180" s="22" t="str">
        <f t="shared" si="289"/>
        <v/>
      </c>
      <c r="BY180" s="22" t="str">
        <f t="shared" si="240"/>
        <v/>
      </c>
      <c r="BZ180" s="22" t="str">
        <f t="shared" si="241"/>
        <v/>
      </c>
      <c r="CA180" s="18"/>
      <c r="CB180" s="3" t="str">
        <f>IF(ET178=1, EQ179,"")</f>
        <v/>
      </c>
      <c r="CC180" s="3" t="str">
        <f>IF(ET178=1, ER179,"")</f>
        <v/>
      </c>
      <c r="CD180" s="3" t="str">
        <f>IF(ET178=1, ES179,"")</f>
        <v/>
      </c>
      <c r="CE180" s="3" t="str">
        <f>CE179</f>
        <v/>
      </c>
      <c r="CF180" s="3" t="str">
        <f>CF179</f>
        <v/>
      </c>
      <c r="CG180" s="3" t="str">
        <f>CG179</f>
        <v/>
      </c>
      <c r="CH180" s="3" t="str">
        <f t="shared" si="242"/>
        <v/>
      </c>
      <c r="CI180" s="8"/>
      <c r="CJ180" s="3" t="str">
        <f>IF(ET180=2,V179,"")</f>
        <v/>
      </c>
      <c r="CK180" s="3" t="str">
        <f>IF(ET180=2,W179,"")</f>
        <v/>
      </c>
      <c r="CL180" s="3" t="str">
        <f>CL179</f>
        <v/>
      </c>
      <c r="CM180" s="3" t="str">
        <f>CM179</f>
        <v/>
      </c>
      <c r="CN180" s="8"/>
      <c r="CO180" s="3" t="str">
        <f>IF(ET180=3,AG179,"")</f>
        <v/>
      </c>
      <c r="CP180" s="3" t="str">
        <f>IF(ET180=3,AH179,"")</f>
        <v/>
      </c>
      <c r="CQ180" s="3" t="str">
        <f>CQ179</f>
        <v/>
      </c>
      <c r="CR180" s="3" t="str">
        <f>CR179</f>
        <v/>
      </c>
      <c r="CS180" s="8"/>
      <c r="CT180" s="3" t="str">
        <f>IF(ET180=4,AJ179,"")</f>
        <v/>
      </c>
      <c r="CU180" s="3" t="str">
        <f>IF(ET180=4,AK179,"")</f>
        <v/>
      </c>
      <c r="CV180" s="3" t="str">
        <f>CV179</f>
        <v/>
      </c>
      <c r="CW180" s="3" t="str">
        <f>CW179</f>
        <v/>
      </c>
      <c r="CX180" s="8"/>
      <c r="CY180" s="3" t="str">
        <f>IF(ET180=5,AM179,"")</f>
        <v/>
      </c>
      <c r="CZ180" s="3" t="str">
        <f>IF(ET180=5,AN179,"")</f>
        <v/>
      </c>
      <c r="DA180" s="3" t="str">
        <f>IF(ET180=5,AO179,"")</f>
        <v/>
      </c>
      <c r="DB180" s="3" t="str">
        <f>DB179</f>
        <v/>
      </c>
      <c r="DC180" s="3" t="str">
        <f>DC179</f>
        <v/>
      </c>
      <c r="DD180" s="3" t="str">
        <f>DD179</f>
        <v/>
      </c>
      <c r="DE180" s="3" t="str">
        <f>DE179</f>
        <v/>
      </c>
      <c r="DF180" s="3" t="str">
        <f>DF179</f>
        <v/>
      </c>
      <c r="DG180" s="3" t="str">
        <f t="shared" si="243"/>
        <v/>
      </c>
      <c r="DH180" s="8"/>
      <c r="DI180" s="3" t="str">
        <f>IF(ET178=6,AS179,"")</f>
        <v/>
      </c>
      <c r="DJ180" s="3" t="str">
        <f>IF(ET178=6,AT179,"")</f>
        <v/>
      </c>
      <c r="DK180" s="3" t="str">
        <f>IF(ET178=6,AU179,"")</f>
        <v/>
      </c>
      <c r="DL180" s="3" t="str">
        <f>IF(ET178=6,AV179,"")</f>
        <v/>
      </c>
      <c r="DM180" s="3" t="str">
        <f>DM179</f>
        <v/>
      </c>
      <c r="DN180" s="3" t="str">
        <f>DN179</f>
        <v/>
      </c>
      <c r="DO180" s="3" t="str">
        <f>DO179</f>
        <v/>
      </c>
      <c r="DP180" s="3" t="str">
        <f>DP179</f>
        <v/>
      </c>
      <c r="DQ180" s="3" t="str">
        <f>DQ179</f>
        <v/>
      </c>
      <c r="DR180" s="3" t="str">
        <f>DR179</f>
        <v/>
      </c>
      <c r="DS180" s="3" t="str">
        <f t="shared" si="244"/>
        <v/>
      </c>
      <c r="DT180" s="8"/>
      <c r="DU180" s="3" t="str">
        <f>IF(ET178=7,AZ179,"")</f>
        <v/>
      </c>
      <c r="DV180" s="3" t="str">
        <f>IF(ET178=7,BA179,"")</f>
        <v/>
      </c>
      <c r="DW180" s="3" t="str">
        <f>IF(ET178=7,BB179,"")</f>
        <v/>
      </c>
      <c r="DX180" s="3" t="str">
        <f>IF(ET178=7,BC179,"")</f>
        <v/>
      </c>
      <c r="DY180" s="3" t="str">
        <f>DY179</f>
        <v/>
      </c>
      <c r="DZ180" s="3" t="str">
        <f>DZ179</f>
        <v/>
      </c>
      <c r="EA180" s="3" t="str">
        <f>EA179</f>
        <v/>
      </c>
      <c r="EB180" s="3" t="str">
        <f>EB179</f>
        <v/>
      </c>
      <c r="EC180" s="3" t="str">
        <f t="shared" si="245"/>
        <v/>
      </c>
      <c r="ED180" s="8"/>
      <c r="EE180" s="28" t="s">
        <v>277</v>
      </c>
      <c r="EF180" s="28" t="s">
        <v>277</v>
      </c>
      <c r="EG180" s="28" t="s">
        <v>277</v>
      </c>
      <c r="EH180" s="28" t="s">
        <v>277</v>
      </c>
      <c r="EI180" s="28" t="s">
        <v>277</v>
      </c>
      <c r="EJ180" s="28" t="s">
        <v>277</v>
      </c>
      <c r="EK180" s="28" t="s">
        <v>277</v>
      </c>
      <c r="EL180" s="28" t="s">
        <v>277</v>
      </c>
      <c r="EM180" s="28" t="s">
        <v>277</v>
      </c>
      <c r="EN180" s="28" t="s">
        <v>277</v>
      </c>
      <c r="EO180" s="8"/>
      <c r="EP180" s="9"/>
      <c r="EQ180" s="10" t="str">
        <f t="shared" si="246"/>
        <v/>
      </c>
      <c r="ER180" s="11" t="str">
        <f t="shared" si="247"/>
        <v/>
      </c>
      <c r="ES180" s="10" t="str">
        <f t="shared" si="248"/>
        <v/>
      </c>
      <c r="ET180" s="10">
        <f t="shared" si="249"/>
        <v>0</v>
      </c>
      <c r="EU180" s="13"/>
      <c r="EV180" s="12" t="b">
        <f t="shared" si="250"/>
        <v>1</v>
      </c>
      <c r="EW180" s="3" t="b">
        <f t="shared" si="251"/>
        <v>1</v>
      </c>
      <c r="EX180" s="3" t="b">
        <f t="shared" si="252"/>
        <v>1</v>
      </c>
      <c r="EY180" s="3" t="b">
        <f t="shared" si="253"/>
        <v>1</v>
      </c>
      <c r="EZ180" s="3">
        <f t="shared" si="254"/>
        <v>0</v>
      </c>
      <c r="FA180" s="3">
        <f t="shared" si="255"/>
        <v>0</v>
      </c>
      <c r="FB180" s="3">
        <f t="shared" si="256"/>
        <v>0</v>
      </c>
      <c r="FC180" s="3">
        <f t="shared" si="257"/>
        <v>0</v>
      </c>
      <c r="FD180" s="3">
        <f t="shared" si="258"/>
        <v>0</v>
      </c>
      <c r="FE180" s="3" t="e">
        <f t="shared" si="259"/>
        <v>#VALUE!</v>
      </c>
      <c r="FF180" s="3">
        <f t="shared" si="260"/>
        <v>0</v>
      </c>
      <c r="FG180" s="3">
        <f t="shared" si="261"/>
        <v>0</v>
      </c>
      <c r="FH180" s="3" t="e">
        <f t="shared" si="262"/>
        <v>#VALUE!</v>
      </c>
      <c r="FI180" s="3" t="b">
        <f t="shared" si="263"/>
        <v>1</v>
      </c>
      <c r="FJ180" s="3" t="b">
        <f t="shared" si="264"/>
        <v>1</v>
      </c>
      <c r="FK180" s="3" t="b">
        <f t="shared" si="265"/>
        <v>1</v>
      </c>
      <c r="FL180" s="3" t="b">
        <f t="shared" si="266"/>
        <v>1</v>
      </c>
      <c r="FM180" s="3" t="b">
        <f t="shared" si="267"/>
        <v>1</v>
      </c>
      <c r="FN180" s="3" t="b">
        <f t="shared" si="268"/>
        <v>1</v>
      </c>
      <c r="FO180" s="3">
        <f t="shared" si="269"/>
        <v>0</v>
      </c>
      <c r="FP180" s="3">
        <f t="shared" si="270"/>
        <v>0</v>
      </c>
      <c r="FQ180" s="3">
        <f t="shared" si="271"/>
        <v>0</v>
      </c>
      <c r="FR180" s="3">
        <f t="shared" si="272"/>
        <v>0</v>
      </c>
      <c r="FS180" s="3">
        <f t="shared" si="273"/>
        <v>0</v>
      </c>
      <c r="FT180" s="3">
        <f t="shared" si="274"/>
        <v>0</v>
      </c>
      <c r="FU180" s="3">
        <f t="shared" si="275"/>
        <v>0</v>
      </c>
      <c r="FV180" s="21" t="b">
        <f t="shared" si="237"/>
        <v>1</v>
      </c>
      <c r="FW180" s="24">
        <f t="shared" si="276"/>
        <v>1</v>
      </c>
      <c r="FX180" s="24">
        <f t="shared" si="277"/>
        <v>0</v>
      </c>
      <c r="FY180" s="25" t="e">
        <f t="shared" si="278"/>
        <v>#VALUE!</v>
      </c>
      <c r="FZ180" s="24" t="e">
        <f t="shared" si="279"/>
        <v>#VALUE!</v>
      </c>
      <c r="GA180" s="24" t="e">
        <f t="shared" si="280"/>
        <v>#VALUE!</v>
      </c>
      <c r="GB180" s="24">
        <f t="shared" si="290"/>
        <v>1</v>
      </c>
      <c r="GC180" s="24" t="e">
        <f t="shared" si="291"/>
        <v>#VALUE!</v>
      </c>
      <c r="GD180" s="24" t="e">
        <f t="shared" si="292"/>
        <v>#VALUE!</v>
      </c>
      <c r="GE180" s="24" t="e">
        <f t="shared" si="293"/>
        <v>#VALUE!</v>
      </c>
      <c r="GF180" s="24">
        <f t="shared" si="281"/>
        <v>0</v>
      </c>
      <c r="GG180" s="24">
        <f t="shared" si="282"/>
        <v>0</v>
      </c>
      <c r="GH180" s="24">
        <f t="shared" si="283"/>
        <v>0</v>
      </c>
      <c r="GI180" s="24">
        <f t="shared" si="284"/>
        <v>0</v>
      </c>
      <c r="GJ180" s="24">
        <f t="shared" si="285"/>
        <v>2</v>
      </c>
      <c r="GK180" s="24">
        <f t="shared" si="286"/>
        <v>2</v>
      </c>
      <c r="GL180" s="24">
        <f t="shared" si="287"/>
        <v>2</v>
      </c>
      <c r="GM180" s="31">
        <f t="shared" si="288"/>
        <v>2</v>
      </c>
      <c r="GN180" s="13"/>
    </row>
    <row r="181" spans="1:196">
      <c r="A181" s="54"/>
      <c r="B181" s="54"/>
      <c r="C181" s="54"/>
      <c r="D181" s="54"/>
      <c r="E181" s="54"/>
      <c r="F181" s="54"/>
      <c r="G181" s="54"/>
      <c r="H181" s="54"/>
      <c r="I181" s="54"/>
      <c r="J181" s="54"/>
      <c r="K181" s="54"/>
      <c r="L181" s="54"/>
      <c r="M181" s="56"/>
      <c r="N181" s="54"/>
      <c r="O181" s="54"/>
      <c r="P181" s="54"/>
      <c r="Q181" s="56"/>
      <c r="R181" s="54"/>
      <c r="S181" s="54"/>
      <c r="T181" s="54"/>
      <c r="U181" s="56"/>
      <c r="V181" s="54"/>
      <c r="W181" s="54"/>
      <c r="X181" s="56"/>
      <c r="Y181" s="54"/>
      <c r="Z181" s="54"/>
      <c r="AA181" s="54"/>
      <c r="AB181" s="56"/>
      <c r="AC181" s="54"/>
      <c r="AD181" s="54"/>
      <c r="AE181" s="54"/>
      <c r="AF181" s="56"/>
      <c r="AG181" s="54"/>
      <c r="AH181" s="54"/>
      <c r="AI181" s="56"/>
      <c r="AJ181" s="54"/>
      <c r="AK181" s="54"/>
      <c r="AL181" s="56"/>
      <c r="AM181" s="54"/>
      <c r="AN181" s="54"/>
      <c r="AO181" s="54"/>
      <c r="AP181" s="54"/>
      <c r="AQ181" s="54"/>
      <c r="AR181" s="56"/>
      <c r="AS181" s="54"/>
      <c r="AT181" s="54"/>
      <c r="AU181" s="54"/>
      <c r="AV181" s="54"/>
      <c r="AW181" s="54"/>
      <c r="AX181" s="54"/>
      <c r="AY181" s="56"/>
      <c r="AZ181" s="54"/>
      <c r="BA181" s="54"/>
      <c r="BB181" s="54"/>
      <c r="BC181" s="100"/>
      <c r="BD181" s="8"/>
      <c r="BE181" s="8"/>
      <c r="BF181" s="28" t="s">
        <v>277</v>
      </c>
      <c r="BG181" s="28" t="s">
        <v>277</v>
      </c>
      <c r="BH181" s="28" t="s">
        <v>277</v>
      </c>
      <c r="BI181" s="28" t="s">
        <v>277</v>
      </c>
      <c r="BJ181" s="28" t="s">
        <v>277</v>
      </c>
      <c r="BK181" s="28" t="s">
        <v>277</v>
      </c>
      <c r="BL181" s="28" t="s">
        <v>277</v>
      </c>
      <c r="BM181" s="28" t="s">
        <v>277</v>
      </c>
      <c r="BN181" s="28" t="s">
        <v>277</v>
      </c>
      <c r="BO181" s="28" t="s">
        <v>277</v>
      </c>
      <c r="BP181" s="8"/>
      <c r="BQ181" s="22" t="str">
        <f t="shared" si="234"/>
        <v/>
      </c>
      <c r="BR181" s="22" t="str">
        <f>IF(FV181=FALSE,C181,"")</f>
        <v/>
      </c>
      <c r="BS181" s="22" t="str">
        <f>BR183</f>
        <v/>
      </c>
      <c r="BT181" s="22" t="str">
        <f t="shared" si="238"/>
        <v/>
      </c>
      <c r="BU181" s="22" t="str">
        <f t="shared" si="235"/>
        <v/>
      </c>
      <c r="BV181" s="22" t="str">
        <f t="shared" si="236"/>
        <v/>
      </c>
      <c r="BW181" s="22" t="str">
        <f t="shared" si="239"/>
        <v/>
      </c>
      <c r="BX181" s="22" t="str">
        <f t="shared" si="289"/>
        <v/>
      </c>
      <c r="BY181" s="22" t="str">
        <f t="shared" si="240"/>
        <v/>
      </c>
      <c r="BZ181" s="22" t="str">
        <f t="shared" si="241"/>
        <v/>
      </c>
      <c r="CA181" s="18"/>
      <c r="CB181" s="3" t="str">
        <f>IF(ET181=1, EQ181,"")</f>
        <v/>
      </c>
      <c r="CC181" s="3" t="str">
        <f>IF(ET181=1, ER181,"")</f>
        <v/>
      </c>
      <c r="CD181" s="3" t="str">
        <f>IF(ET181=1, ES181,"")</f>
        <v/>
      </c>
      <c r="CE181" s="3" t="str">
        <f>CB183</f>
        <v/>
      </c>
      <c r="CF181" s="3" t="str">
        <f>CC183</f>
        <v/>
      </c>
      <c r="CG181" s="3" t="str">
        <f>CD183</f>
        <v/>
      </c>
      <c r="CH181" s="3" t="str">
        <f t="shared" si="242"/>
        <v/>
      </c>
      <c r="CI181" s="8"/>
      <c r="CJ181" s="3" t="str">
        <f>IF(ET181=2,V181,"")</f>
        <v/>
      </c>
      <c r="CK181" s="3" t="str">
        <f>IF(ET181=2,W181,"")</f>
        <v/>
      </c>
      <c r="CL181" s="3" t="str">
        <f>CJ183</f>
        <v/>
      </c>
      <c r="CM181" s="3" t="str">
        <f>CK183</f>
        <v/>
      </c>
      <c r="CN181" s="8"/>
      <c r="CO181" s="3" t="str">
        <f>IF(ET181=3,AG181,"")</f>
        <v/>
      </c>
      <c r="CP181" s="3" t="str">
        <f>IF(ET181=3,AH181,"")</f>
        <v/>
      </c>
      <c r="CQ181" s="3" t="str">
        <f>CO183</f>
        <v/>
      </c>
      <c r="CR181" s="3" t="str">
        <f>CP183</f>
        <v/>
      </c>
      <c r="CS181" s="8"/>
      <c r="CT181" s="3" t="str">
        <f>IF(ET181=4,AJ181,"")</f>
        <v/>
      </c>
      <c r="CU181" s="3" t="str">
        <f>IF(ET181=4,AK181,"")</f>
        <v/>
      </c>
      <c r="CV181" s="3" t="str">
        <f>CT183</f>
        <v/>
      </c>
      <c r="CW181" s="3" t="str">
        <f>CU183</f>
        <v/>
      </c>
      <c r="CX181" s="8"/>
      <c r="CY181" s="3" t="str">
        <f>IF(ET181=5,AM181,"")</f>
        <v/>
      </c>
      <c r="CZ181" s="3" t="str">
        <f>IF(ET181=5,AN181,"")</f>
        <v/>
      </c>
      <c r="DA181" s="3" t="str">
        <f>IF(ET181=5,AO181,"")</f>
        <v/>
      </c>
      <c r="DB181" s="3" t="str">
        <f>CY183</f>
        <v/>
      </c>
      <c r="DC181" s="3" t="str">
        <f>CZ183</f>
        <v/>
      </c>
      <c r="DD181" s="3" t="str">
        <f>DA183</f>
        <v/>
      </c>
      <c r="DE181" s="3" t="str">
        <f>IF(ET181=5,AP181,"")</f>
        <v/>
      </c>
      <c r="DF181" s="3" t="str">
        <f>IF(ET181=5,AQ181,"")</f>
        <v/>
      </c>
      <c r="DG181" s="3" t="str">
        <f t="shared" si="243"/>
        <v/>
      </c>
      <c r="DH181" s="8"/>
      <c r="DI181" s="3" t="str">
        <f>IF(ET181=6,AS181,"")</f>
        <v/>
      </c>
      <c r="DJ181" s="3" t="str">
        <f>IF(ET181=6,AT181,"")</f>
        <v/>
      </c>
      <c r="DK181" s="3" t="str">
        <f>IF(ET181=6,AU181,"")</f>
        <v/>
      </c>
      <c r="DL181" s="3" t="str">
        <f>IF(ET181=6,AV181,"")</f>
        <v/>
      </c>
      <c r="DM181" s="3" t="str">
        <f>DI183</f>
        <v/>
      </c>
      <c r="DN181" s="3" t="str">
        <f>DJ183</f>
        <v/>
      </c>
      <c r="DO181" s="3" t="str">
        <f>DK183</f>
        <v/>
      </c>
      <c r="DP181" s="3" t="str">
        <f>DL183</f>
        <v/>
      </c>
      <c r="DQ181" s="3" t="str">
        <f>IF(ET181=6,AW181,"")</f>
        <v/>
      </c>
      <c r="DR181" s="3" t="str">
        <f>IF(ET181=6,AX181,"")</f>
        <v/>
      </c>
      <c r="DS181" s="3" t="str">
        <f t="shared" si="244"/>
        <v/>
      </c>
      <c r="DT181" s="8"/>
      <c r="DU181" s="3" t="str">
        <f>IF(ET181=7,AZ181,"")</f>
        <v/>
      </c>
      <c r="DV181" s="3" t="str">
        <f>IF(ET181=7,BA181,"")</f>
        <v/>
      </c>
      <c r="DW181" s="3" t="str">
        <f>IF(ET181=7,BB181,"")</f>
        <v/>
      </c>
      <c r="DX181" s="3" t="str">
        <f>IF(ET181=7,BC181,"")</f>
        <v/>
      </c>
      <c r="DY181" s="3" t="str">
        <f>DU183</f>
        <v/>
      </c>
      <c r="DZ181" s="3" t="str">
        <f>DV183</f>
        <v/>
      </c>
      <c r="EA181" s="3" t="str">
        <f>DW183</f>
        <v/>
      </c>
      <c r="EB181" s="3" t="str">
        <f>DX183</f>
        <v/>
      </c>
      <c r="EC181" s="3" t="str">
        <f t="shared" si="245"/>
        <v/>
      </c>
      <c r="ED181" s="8"/>
      <c r="EE181" s="28" t="s">
        <v>277</v>
      </c>
      <c r="EF181" s="28" t="s">
        <v>277</v>
      </c>
      <c r="EG181" s="28" t="s">
        <v>277</v>
      </c>
      <c r="EH181" s="28" t="s">
        <v>277</v>
      </c>
      <c r="EI181" s="28" t="s">
        <v>277</v>
      </c>
      <c r="EJ181" s="28" t="s">
        <v>277</v>
      </c>
      <c r="EK181" s="28" t="s">
        <v>277</v>
      </c>
      <c r="EL181" s="28" t="s">
        <v>277</v>
      </c>
      <c r="EM181" s="28" t="s">
        <v>277</v>
      </c>
      <c r="EN181" s="28" t="s">
        <v>277</v>
      </c>
      <c r="EO181" s="8"/>
      <c r="EP181" s="9"/>
      <c r="EQ181" s="10" t="str">
        <f t="shared" si="246"/>
        <v/>
      </c>
      <c r="ER181" s="11" t="str">
        <f t="shared" si="247"/>
        <v/>
      </c>
      <c r="ES181" s="10" t="str">
        <f t="shared" si="248"/>
        <v/>
      </c>
      <c r="ET181" s="10">
        <f t="shared" si="249"/>
        <v>0</v>
      </c>
      <c r="EU181" s="13"/>
      <c r="EV181" s="12" t="b">
        <f t="shared" si="250"/>
        <v>1</v>
      </c>
      <c r="EW181" s="3" t="b">
        <f t="shared" si="251"/>
        <v>1</v>
      </c>
      <c r="EX181" s="3" t="b">
        <f t="shared" si="252"/>
        <v>1</v>
      </c>
      <c r="EY181" s="3" t="b">
        <f t="shared" si="253"/>
        <v>1</v>
      </c>
      <c r="EZ181" s="3">
        <f t="shared" si="254"/>
        <v>0</v>
      </c>
      <c r="FA181" s="3">
        <f t="shared" si="255"/>
        <v>0</v>
      </c>
      <c r="FB181" s="3">
        <f t="shared" si="256"/>
        <v>0</v>
      </c>
      <c r="FC181" s="3">
        <f t="shared" si="257"/>
        <v>0</v>
      </c>
      <c r="FD181" s="3">
        <f t="shared" si="258"/>
        <v>0</v>
      </c>
      <c r="FE181" s="3" t="e">
        <f t="shared" si="259"/>
        <v>#VALUE!</v>
      </c>
      <c r="FF181" s="3">
        <f t="shared" si="260"/>
        <v>0</v>
      </c>
      <c r="FG181" s="3">
        <f t="shared" si="261"/>
        <v>0</v>
      </c>
      <c r="FH181" s="3" t="e">
        <f t="shared" si="262"/>
        <v>#VALUE!</v>
      </c>
      <c r="FI181" s="3" t="b">
        <f t="shared" si="263"/>
        <v>1</v>
      </c>
      <c r="FJ181" s="3" t="b">
        <f t="shared" si="264"/>
        <v>1</v>
      </c>
      <c r="FK181" s="3" t="b">
        <f t="shared" si="265"/>
        <v>1</v>
      </c>
      <c r="FL181" s="3" t="b">
        <f t="shared" si="266"/>
        <v>1</v>
      </c>
      <c r="FM181" s="3" t="b">
        <f t="shared" si="267"/>
        <v>1</v>
      </c>
      <c r="FN181" s="3" t="b">
        <f t="shared" si="268"/>
        <v>1</v>
      </c>
      <c r="FO181" s="3">
        <f t="shared" si="269"/>
        <v>0</v>
      </c>
      <c r="FP181" s="3">
        <f t="shared" si="270"/>
        <v>0</v>
      </c>
      <c r="FQ181" s="3">
        <f t="shared" si="271"/>
        <v>0</v>
      </c>
      <c r="FR181" s="3">
        <f t="shared" si="272"/>
        <v>0</v>
      </c>
      <c r="FS181" s="3">
        <f t="shared" si="273"/>
        <v>0</v>
      </c>
      <c r="FT181" s="3">
        <f t="shared" si="274"/>
        <v>0</v>
      </c>
      <c r="FU181" s="3">
        <f t="shared" si="275"/>
        <v>0</v>
      </c>
      <c r="FV181" s="21" t="b">
        <f t="shared" si="237"/>
        <v>1</v>
      </c>
      <c r="FW181" s="24">
        <f t="shared" si="276"/>
        <v>1</v>
      </c>
      <c r="FX181" s="24">
        <f t="shared" si="277"/>
        <v>0</v>
      </c>
      <c r="FY181" s="25" t="e">
        <f t="shared" si="278"/>
        <v>#VALUE!</v>
      </c>
      <c r="FZ181" s="24" t="e">
        <f t="shared" si="279"/>
        <v>#VALUE!</v>
      </c>
      <c r="GA181" s="24" t="e">
        <f t="shared" si="280"/>
        <v>#VALUE!</v>
      </c>
      <c r="GB181" s="24">
        <f t="shared" si="290"/>
        <v>1</v>
      </c>
      <c r="GC181" s="24" t="e">
        <f t="shared" si="291"/>
        <v>#VALUE!</v>
      </c>
      <c r="GD181" s="24" t="e">
        <f t="shared" si="292"/>
        <v>#VALUE!</v>
      </c>
      <c r="GE181" s="24" t="e">
        <f t="shared" si="293"/>
        <v>#VALUE!</v>
      </c>
      <c r="GF181" s="24">
        <f t="shared" si="281"/>
        <v>0</v>
      </c>
      <c r="GG181" s="24">
        <f t="shared" si="282"/>
        <v>0</v>
      </c>
      <c r="GH181" s="24">
        <f t="shared" si="283"/>
        <v>0</v>
      </c>
      <c r="GI181" s="24">
        <f t="shared" si="284"/>
        <v>0</v>
      </c>
      <c r="GJ181" s="24">
        <f t="shared" si="285"/>
        <v>2</v>
      </c>
      <c r="GK181" s="24">
        <f t="shared" si="286"/>
        <v>2</v>
      </c>
      <c r="GL181" s="24">
        <f t="shared" si="287"/>
        <v>2</v>
      </c>
      <c r="GM181" s="31">
        <f t="shared" si="288"/>
        <v>2</v>
      </c>
      <c r="GN181" s="13"/>
    </row>
    <row r="182" spans="1:196">
      <c r="A182" s="54"/>
      <c r="B182" s="54"/>
      <c r="C182" s="54"/>
      <c r="D182" s="54"/>
      <c r="E182" s="54"/>
      <c r="F182" s="54"/>
      <c r="G182" s="54"/>
      <c r="H182" s="54"/>
      <c r="I182" s="54"/>
      <c r="J182" s="54"/>
      <c r="K182" s="54"/>
      <c r="L182" s="54"/>
      <c r="M182" s="56"/>
      <c r="N182" s="54"/>
      <c r="O182" s="54"/>
      <c r="P182" s="54"/>
      <c r="Q182" s="56"/>
      <c r="R182" s="54"/>
      <c r="S182" s="54"/>
      <c r="T182" s="54"/>
      <c r="U182" s="56"/>
      <c r="V182" s="54"/>
      <c r="W182" s="54"/>
      <c r="X182" s="56"/>
      <c r="Y182" s="54"/>
      <c r="Z182" s="54"/>
      <c r="AA182" s="54"/>
      <c r="AB182" s="56"/>
      <c r="AC182" s="54"/>
      <c r="AD182" s="54"/>
      <c r="AE182" s="54"/>
      <c r="AF182" s="56"/>
      <c r="AG182" s="54"/>
      <c r="AH182" s="54"/>
      <c r="AI182" s="56"/>
      <c r="AJ182" s="54"/>
      <c r="AK182" s="54"/>
      <c r="AL182" s="56"/>
      <c r="AM182" s="54"/>
      <c r="AN182" s="54"/>
      <c r="AO182" s="54"/>
      <c r="AP182" s="54"/>
      <c r="AQ182" s="54"/>
      <c r="AR182" s="56"/>
      <c r="AS182" s="54"/>
      <c r="AT182" s="54"/>
      <c r="AU182" s="54"/>
      <c r="AV182" s="54"/>
      <c r="AW182" s="54"/>
      <c r="AX182" s="54"/>
      <c r="AY182" s="56"/>
      <c r="AZ182" s="54"/>
      <c r="BA182" s="54"/>
      <c r="BB182" s="54"/>
      <c r="BC182" s="100"/>
      <c r="BD182" s="8"/>
      <c r="BE182" s="8"/>
      <c r="BF182" s="28" t="s">
        <v>277</v>
      </c>
      <c r="BG182" s="28" t="s">
        <v>277</v>
      </c>
      <c r="BH182" s="28" t="s">
        <v>277</v>
      </c>
      <c r="BI182" s="28" t="s">
        <v>277</v>
      </c>
      <c r="BJ182" s="28" t="s">
        <v>277</v>
      </c>
      <c r="BK182" s="28" t="s">
        <v>277</v>
      </c>
      <c r="BL182" s="28" t="s">
        <v>277</v>
      </c>
      <c r="BM182" s="28" t="s">
        <v>277</v>
      </c>
      <c r="BN182" s="28" t="s">
        <v>277</v>
      </c>
      <c r="BO182" s="28" t="s">
        <v>277</v>
      </c>
      <c r="BP182" s="8"/>
      <c r="BQ182" s="22" t="str">
        <f t="shared" si="234"/>
        <v/>
      </c>
      <c r="BR182" s="22" t="str">
        <f>BR181</f>
        <v/>
      </c>
      <c r="BS182" s="22" t="str">
        <f>IF(FV181=FALSE,C183,"")</f>
        <v/>
      </c>
      <c r="BT182" s="22" t="str">
        <f t="shared" si="238"/>
        <v/>
      </c>
      <c r="BU182" s="22" t="str">
        <f t="shared" si="235"/>
        <v/>
      </c>
      <c r="BV182" s="22" t="str">
        <f t="shared" si="236"/>
        <v/>
      </c>
      <c r="BW182" s="22" t="str">
        <f t="shared" si="239"/>
        <v/>
      </c>
      <c r="BX182" s="22" t="str">
        <f t="shared" si="289"/>
        <v/>
      </c>
      <c r="BY182" s="22" t="str">
        <f t="shared" si="240"/>
        <v/>
      </c>
      <c r="BZ182" s="22" t="str">
        <f t="shared" si="241"/>
        <v/>
      </c>
      <c r="CA182" s="18"/>
      <c r="CB182" s="3" t="str">
        <f>CB181</f>
        <v/>
      </c>
      <c r="CC182" s="3" t="str">
        <f>CC181</f>
        <v/>
      </c>
      <c r="CD182" s="3" t="str">
        <f>CD181</f>
        <v/>
      </c>
      <c r="CE182" s="3" t="str">
        <f>IF(ET182=1,EQ183,"")</f>
        <v/>
      </c>
      <c r="CF182" s="3" t="str">
        <f>IF(ET182=1,ER183,"")</f>
        <v/>
      </c>
      <c r="CG182" s="3" t="str">
        <f>IF(ET182=1,ES183,"")</f>
        <v/>
      </c>
      <c r="CH182" s="3" t="str">
        <f t="shared" si="242"/>
        <v/>
      </c>
      <c r="CI182" s="8"/>
      <c r="CJ182" s="3" t="str">
        <f>CJ181</f>
        <v/>
      </c>
      <c r="CK182" s="3" t="str">
        <f>CK181</f>
        <v/>
      </c>
      <c r="CL182" s="3" t="str">
        <f>IF(ET183=2,V183,"")</f>
        <v/>
      </c>
      <c r="CM182" s="3" t="str">
        <f>IF(ET183=2,W183,"")</f>
        <v/>
      </c>
      <c r="CN182" s="8"/>
      <c r="CO182" s="3" t="str">
        <f>CO181</f>
        <v/>
      </c>
      <c r="CP182" s="3" t="str">
        <f>CP181</f>
        <v/>
      </c>
      <c r="CQ182" s="3" t="str">
        <f>IF(ET182=3,AG183,"")</f>
        <v/>
      </c>
      <c r="CR182" s="3" t="str">
        <f>IF(ET182=3,AH183,"")</f>
        <v/>
      </c>
      <c r="CS182" s="8"/>
      <c r="CT182" s="3" t="str">
        <f>CT181</f>
        <v/>
      </c>
      <c r="CU182" s="3" t="str">
        <f>CU181</f>
        <v/>
      </c>
      <c r="CV182" s="3" t="str">
        <f>IF(ET182=4,AJ183,"")</f>
        <v/>
      </c>
      <c r="CW182" s="3" t="str">
        <f>IF(ET182=4,AK183,"")</f>
        <v/>
      </c>
      <c r="CX182" s="8"/>
      <c r="CY182" s="3" t="str">
        <f>CY181</f>
        <v/>
      </c>
      <c r="CZ182" s="3" t="str">
        <f>CZ181</f>
        <v/>
      </c>
      <c r="DA182" s="3" t="str">
        <f>DA181</f>
        <v/>
      </c>
      <c r="DB182" s="3" t="str">
        <f>IF(ET182=5,AM183,"")</f>
        <v/>
      </c>
      <c r="DC182" s="3" t="str">
        <f>IF(ET182=5,AN183,"")</f>
        <v/>
      </c>
      <c r="DD182" s="3" t="str">
        <f>IF(ET182=5,AO183,"")</f>
        <v/>
      </c>
      <c r="DE182" s="3" t="str">
        <f>DE181</f>
        <v/>
      </c>
      <c r="DF182" s="3" t="str">
        <f>DF181</f>
        <v/>
      </c>
      <c r="DG182" s="3" t="str">
        <f t="shared" si="243"/>
        <v/>
      </c>
      <c r="DH182" s="8"/>
      <c r="DI182" s="3" t="str">
        <f>DI181</f>
        <v/>
      </c>
      <c r="DJ182" s="3" t="str">
        <f>DJ181</f>
        <v/>
      </c>
      <c r="DK182" s="3" t="str">
        <f>DK181</f>
        <v/>
      </c>
      <c r="DL182" s="3" t="str">
        <f>DL181</f>
        <v/>
      </c>
      <c r="DM182" s="3" t="str">
        <f>IF(ET181=6,AS183,"")</f>
        <v/>
      </c>
      <c r="DN182" s="3" t="str">
        <f>IF(ET181=6,AT183,"")</f>
        <v/>
      </c>
      <c r="DO182" s="3" t="str">
        <f>IF(ET181=6,AU183,"")</f>
        <v/>
      </c>
      <c r="DP182" s="3" t="str">
        <f>IF(ET181=6,AV183,"")</f>
        <v/>
      </c>
      <c r="DQ182" s="3" t="str">
        <f>DQ181</f>
        <v/>
      </c>
      <c r="DR182" s="3" t="str">
        <f>DR181</f>
        <v/>
      </c>
      <c r="DS182" s="3" t="str">
        <f t="shared" si="244"/>
        <v/>
      </c>
      <c r="DT182" s="8"/>
      <c r="DU182" s="3" t="str">
        <f>DU181</f>
        <v/>
      </c>
      <c r="DV182" s="3" t="str">
        <f>DV181</f>
        <v/>
      </c>
      <c r="DW182" s="3" t="str">
        <f>DW181</f>
        <v/>
      </c>
      <c r="DX182" s="3" t="str">
        <f>DX181</f>
        <v/>
      </c>
      <c r="DY182" s="3" t="str">
        <f>IF(ET181=7,AZ183,"")</f>
        <v/>
      </c>
      <c r="DZ182" s="3" t="str">
        <f>IF(ET181=7,BA183,"")</f>
        <v/>
      </c>
      <c r="EA182" s="3" t="str">
        <f>IF(ET181=7,BB183,"")</f>
        <v/>
      </c>
      <c r="EB182" s="3" t="str">
        <f>IF(ET181=7,BC183,"")</f>
        <v/>
      </c>
      <c r="EC182" s="3" t="str">
        <f t="shared" si="245"/>
        <v/>
      </c>
      <c r="ED182" s="8"/>
      <c r="EE182" s="28" t="s">
        <v>277</v>
      </c>
      <c r="EF182" s="28" t="s">
        <v>277</v>
      </c>
      <c r="EG182" s="28" t="s">
        <v>277</v>
      </c>
      <c r="EH182" s="28" t="s">
        <v>277</v>
      </c>
      <c r="EI182" s="28" t="s">
        <v>277</v>
      </c>
      <c r="EJ182" s="28" t="s">
        <v>277</v>
      </c>
      <c r="EK182" s="28" t="s">
        <v>277</v>
      </c>
      <c r="EL182" s="28" t="s">
        <v>277</v>
      </c>
      <c r="EM182" s="28" t="s">
        <v>277</v>
      </c>
      <c r="EN182" s="28" t="s">
        <v>277</v>
      </c>
      <c r="EO182" s="8"/>
      <c r="EP182" s="9"/>
      <c r="EQ182" s="10" t="str">
        <f t="shared" si="246"/>
        <v/>
      </c>
      <c r="ER182" s="11" t="str">
        <f t="shared" si="247"/>
        <v/>
      </c>
      <c r="ES182" s="10" t="str">
        <f t="shared" si="248"/>
        <v/>
      </c>
      <c r="ET182" s="10">
        <f t="shared" si="249"/>
        <v>0</v>
      </c>
      <c r="EU182" s="13"/>
      <c r="EV182" s="12" t="b">
        <f t="shared" si="250"/>
        <v>1</v>
      </c>
      <c r="EW182" s="3" t="b">
        <f t="shared" si="251"/>
        <v>1</v>
      </c>
      <c r="EX182" s="3" t="b">
        <f t="shared" si="252"/>
        <v>1</v>
      </c>
      <c r="EY182" s="3" t="b">
        <f t="shared" si="253"/>
        <v>1</v>
      </c>
      <c r="EZ182" s="3">
        <f t="shared" si="254"/>
        <v>0</v>
      </c>
      <c r="FA182" s="3">
        <f t="shared" si="255"/>
        <v>0</v>
      </c>
      <c r="FB182" s="3">
        <f t="shared" si="256"/>
        <v>0</v>
      </c>
      <c r="FC182" s="3">
        <f t="shared" si="257"/>
        <v>0</v>
      </c>
      <c r="FD182" s="3">
        <f t="shared" si="258"/>
        <v>0</v>
      </c>
      <c r="FE182" s="3" t="e">
        <f t="shared" si="259"/>
        <v>#VALUE!</v>
      </c>
      <c r="FF182" s="3">
        <f t="shared" si="260"/>
        <v>0</v>
      </c>
      <c r="FG182" s="3">
        <f t="shared" si="261"/>
        <v>0</v>
      </c>
      <c r="FH182" s="3" t="e">
        <f t="shared" si="262"/>
        <v>#VALUE!</v>
      </c>
      <c r="FI182" s="3" t="b">
        <f t="shared" si="263"/>
        <v>1</v>
      </c>
      <c r="FJ182" s="3" t="b">
        <f t="shared" si="264"/>
        <v>1</v>
      </c>
      <c r="FK182" s="3" t="b">
        <f t="shared" si="265"/>
        <v>1</v>
      </c>
      <c r="FL182" s="3" t="b">
        <f t="shared" si="266"/>
        <v>1</v>
      </c>
      <c r="FM182" s="3" t="b">
        <f t="shared" si="267"/>
        <v>1</v>
      </c>
      <c r="FN182" s="3" t="b">
        <f t="shared" si="268"/>
        <v>1</v>
      </c>
      <c r="FO182" s="3">
        <f t="shared" si="269"/>
        <v>0</v>
      </c>
      <c r="FP182" s="3">
        <f t="shared" si="270"/>
        <v>0</v>
      </c>
      <c r="FQ182" s="3">
        <f t="shared" si="271"/>
        <v>0</v>
      </c>
      <c r="FR182" s="3">
        <f t="shared" si="272"/>
        <v>0</v>
      </c>
      <c r="FS182" s="3">
        <f t="shared" si="273"/>
        <v>0</v>
      </c>
      <c r="FT182" s="3">
        <f t="shared" si="274"/>
        <v>0</v>
      </c>
      <c r="FU182" s="3">
        <f t="shared" si="275"/>
        <v>0</v>
      </c>
      <c r="FV182" s="21" t="b">
        <f t="shared" si="237"/>
        <v>1</v>
      </c>
      <c r="FW182" s="24">
        <f t="shared" si="276"/>
        <v>1</v>
      </c>
      <c r="FX182" s="24">
        <f t="shared" si="277"/>
        <v>0</v>
      </c>
      <c r="FY182" s="25" t="e">
        <f t="shared" si="278"/>
        <v>#VALUE!</v>
      </c>
      <c r="FZ182" s="24" t="e">
        <f t="shared" si="279"/>
        <v>#VALUE!</v>
      </c>
      <c r="GA182" s="24" t="e">
        <f t="shared" si="280"/>
        <v>#VALUE!</v>
      </c>
      <c r="GB182" s="24">
        <f t="shared" si="290"/>
        <v>1</v>
      </c>
      <c r="GC182" s="24" t="e">
        <f t="shared" si="291"/>
        <v>#VALUE!</v>
      </c>
      <c r="GD182" s="24" t="e">
        <f t="shared" si="292"/>
        <v>#VALUE!</v>
      </c>
      <c r="GE182" s="24" t="e">
        <f t="shared" si="293"/>
        <v>#VALUE!</v>
      </c>
      <c r="GF182" s="24">
        <f t="shared" si="281"/>
        <v>0</v>
      </c>
      <c r="GG182" s="24">
        <f t="shared" si="282"/>
        <v>0</v>
      </c>
      <c r="GH182" s="24">
        <f t="shared" si="283"/>
        <v>0</v>
      </c>
      <c r="GI182" s="24">
        <f t="shared" si="284"/>
        <v>0</v>
      </c>
      <c r="GJ182" s="24">
        <f t="shared" si="285"/>
        <v>2</v>
      </c>
      <c r="GK182" s="24">
        <f t="shared" si="286"/>
        <v>2</v>
      </c>
      <c r="GL182" s="24">
        <f t="shared" si="287"/>
        <v>2</v>
      </c>
      <c r="GM182" s="31">
        <f t="shared" si="288"/>
        <v>2</v>
      </c>
      <c r="GN182" s="13"/>
    </row>
    <row r="183" spans="1:196">
      <c r="A183" s="54"/>
      <c r="B183" s="54"/>
      <c r="C183" s="54"/>
      <c r="D183" s="54"/>
      <c r="E183" s="54"/>
      <c r="F183" s="54"/>
      <c r="G183" s="54"/>
      <c r="H183" s="54"/>
      <c r="I183" s="54"/>
      <c r="J183" s="54"/>
      <c r="K183" s="54"/>
      <c r="L183" s="54"/>
      <c r="M183" s="56"/>
      <c r="N183" s="54"/>
      <c r="O183" s="54"/>
      <c r="P183" s="54"/>
      <c r="Q183" s="56"/>
      <c r="R183" s="54"/>
      <c r="S183" s="54"/>
      <c r="T183" s="54"/>
      <c r="U183" s="56"/>
      <c r="V183" s="54"/>
      <c r="W183" s="54"/>
      <c r="X183" s="56"/>
      <c r="Y183" s="54"/>
      <c r="Z183" s="54"/>
      <c r="AA183" s="54"/>
      <c r="AB183" s="56"/>
      <c r="AC183" s="54"/>
      <c r="AD183" s="54"/>
      <c r="AE183" s="54"/>
      <c r="AF183" s="56"/>
      <c r="AG183" s="54"/>
      <c r="AH183" s="54"/>
      <c r="AI183" s="56"/>
      <c r="AJ183" s="54"/>
      <c r="AK183" s="54"/>
      <c r="AL183" s="56"/>
      <c r="AM183" s="54"/>
      <c r="AN183" s="54"/>
      <c r="AO183" s="54"/>
      <c r="AP183" s="54"/>
      <c r="AQ183" s="54"/>
      <c r="AR183" s="56"/>
      <c r="AS183" s="54"/>
      <c r="AT183" s="54"/>
      <c r="AU183" s="54"/>
      <c r="AV183" s="54"/>
      <c r="AW183" s="54"/>
      <c r="AX183" s="54"/>
      <c r="AY183" s="56"/>
      <c r="AZ183" s="54"/>
      <c r="BA183" s="54"/>
      <c r="BB183" s="54"/>
      <c r="BC183" s="100"/>
      <c r="BD183" s="8"/>
      <c r="BE183" s="8"/>
      <c r="BF183" s="28" t="s">
        <v>277</v>
      </c>
      <c r="BG183" s="28" t="s">
        <v>277</v>
      </c>
      <c r="BH183" s="28" t="s">
        <v>277</v>
      </c>
      <c r="BI183" s="28" t="s">
        <v>277</v>
      </c>
      <c r="BJ183" s="28" t="s">
        <v>277</v>
      </c>
      <c r="BK183" s="28" t="s">
        <v>277</v>
      </c>
      <c r="BL183" s="28" t="s">
        <v>277</v>
      </c>
      <c r="BM183" s="28" t="s">
        <v>277</v>
      </c>
      <c r="BN183" s="28" t="s">
        <v>277</v>
      </c>
      <c r="BO183" s="28" t="s">
        <v>277</v>
      </c>
      <c r="BP183" s="8"/>
      <c r="BQ183" s="22" t="str">
        <f t="shared" si="234"/>
        <v/>
      </c>
      <c r="BR183" s="22" t="str">
        <f>IF(FV181=FALSE,C182,"")</f>
        <v/>
      </c>
      <c r="BS183" s="22" t="str">
        <f>BS182</f>
        <v/>
      </c>
      <c r="BT183" s="22" t="str">
        <f t="shared" si="238"/>
        <v/>
      </c>
      <c r="BU183" s="22" t="str">
        <f t="shared" si="235"/>
        <v/>
      </c>
      <c r="BV183" s="22" t="str">
        <f t="shared" si="236"/>
        <v/>
      </c>
      <c r="BW183" s="22" t="str">
        <f t="shared" si="239"/>
        <v/>
      </c>
      <c r="BX183" s="22" t="str">
        <f t="shared" si="289"/>
        <v/>
      </c>
      <c r="BY183" s="22" t="str">
        <f t="shared" si="240"/>
        <v/>
      </c>
      <c r="BZ183" s="22" t="str">
        <f t="shared" si="241"/>
        <v/>
      </c>
      <c r="CA183" s="18"/>
      <c r="CB183" s="3" t="str">
        <f>IF(ET181=1, EQ182,"")</f>
        <v/>
      </c>
      <c r="CC183" s="3" t="str">
        <f>IF(ET181=1, ER182,"")</f>
        <v/>
      </c>
      <c r="CD183" s="3" t="str">
        <f>IF(ET181=1, ES182,"")</f>
        <v/>
      </c>
      <c r="CE183" s="3" t="str">
        <f>CE182</f>
        <v/>
      </c>
      <c r="CF183" s="3" t="str">
        <f>CF182</f>
        <v/>
      </c>
      <c r="CG183" s="3" t="str">
        <f>CG182</f>
        <v/>
      </c>
      <c r="CH183" s="3" t="str">
        <f t="shared" si="242"/>
        <v/>
      </c>
      <c r="CI183" s="8"/>
      <c r="CJ183" s="3" t="str">
        <f>IF(ET183=2,V182,"")</f>
        <v/>
      </c>
      <c r="CK183" s="3" t="str">
        <f>IF(ET183=2,W182,"")</f>
        <v/>
      </c>
      <c r="CL183" s="3" t="str">
        <f>CL182</f>
        <v/>
      </c>
      <c r="CM183" s="3" t="str">
        <f>CM182</f>
        <v/>
      </c>
      <c r="CN183" s="8"/>
      <c r="CO183" s="3" t="str">
        <f>IF(ET183=3,AG182,"")</f>
        <v/>
      </c>
      <c r="CP183" s="3" t="str">
        <f>IF(ET183=3,AH182,"")</f>
        <v/>
      </c>
      <c r="CQ183" s="3" t="str">
        <f>CQ182</f>
        <v/>
      </c>
      <c r="CR183" s="3" t="str">
        <f>CR182</f>
        <v/>
      </c>
      <c r="CS183" s="8"/>
      <c r="CT183" s="3" t="str">
        <f>IF(ET183=4,AJ182,"")</f>
        <v/>
      </c>
      <c r="CU183" s="3" t="str">
        <f>IF(ET183=4,AK182,"")</f>
        <v/>
      </c>
      <c r="CV183" s="3" t="str">
        <f>CV182</f>
        <v/>
      </c>
      <c r="CW183" s="3" t="str">
        <f>CW182</f>
        <v/>
      </c>
      <c r="CX183" s="8"/>
      <c r="CY183" s="3" t="str">
        <f>IF(ET183=5,AM182,"")</f>
        <v/>
      </c>
      <c r="CZ183" s="3" t="str">
        <f>IF(ET183=5,AN182,"")</f>
        <v/>
      </c>
      <c r="DA183" s="3" t="str">
        <f>IF(ET183=5,AO182,"")</f>
        <v/>
      </c>
      <c r="DB183" s="3" t="str">
        <f>DB182</f>
        <v/>
      </c>
      <c r="DC183" s="3" t="str">
        <f>DC182</f>
        <v/>
      </c>
      <c r="DD183" s="3" t="str">
        <f>DD182</f>
        <v/>
      </c>
      <c r="DE183" s="3" t="str">
        <f>DE182</f>
        <v/>
      </c>
      <c r="DF183" s="3" t="str">
        <f>DF182</f>
        <v/>
      </c>
      <c r="DG183" s="3" t="str">
        <f t="shared" si="243"/>
        <v/>
      </c>
      <c r="DH183" s="8"/>
      <c r="DI183" s="3" t="str">
        <f>IF(ET181=6,AS182,"")</f>
        <v/>
      </c>
      <c r="DJ183" s="3" t="str">
        <f>IF(ET181=6,AT182,"")</f>
        <v/>
      </c>
      <c r="DK183" s="3" t="str">
        <f>IF(ET181=6,AU182,"")</f>
        <v/>
      </c>
      <c r="DL183" s="3" t="str">
        <f>IF(ET181=6,AV182,"")</f>
        <v/>
      </c>
      <c r="DM183" s="3" t="str">
        <f>DM182</f>
        <v/>
      </c>
      <c r="DN183" s="3" t="str">
        <f>DN182</f>
        <v/>
      </c>
      <c r="DO183" s="3" t="str">
        <f>DO182</f>
        <v/>
      </c>
      <c r="DP183" s="3" t="str">
        <f>DP182</f>
        <v/>
      </c>
      <c r="DQ183" s="3" t="str">
        <f>DQ182</f>
        <v/>
      </c>
      <c r="DR183" s="3" t="str">
        <f>DR182</f>
        <v/>
      </c>
      <c r="DS183" s="3" t="str">
        <f t="shared" si="244"/>
        <v/>
      </c>
      <c r="DT183" s="8"/>
      <c r="DU183" s="3" t="str">
        <f>IF(ET181=7,AZ182,"")</f>
        <v/>
      </c>
      <c r="DV183" s="3" t="str">
        <f>IF(ET181=7,BA182,"")</f>
        <v/>
      </c>
      <c r="DW183" s="3" t="str">
        <f>IF(ET181=7,BB182,"")</f>
        <v/>
      </c>
      <c r="DX183" s="3" t="str">
        <f>IF(ET181=7,BC182,"")</f>
        <v/>
      </c>
      <c r="DY183" s="3" t="str">
        <f>DY182</f>
        <v/>
      </c>
      <c r="DZ183" s="3" t="str">
        <f>DZ182</f>
        <v/>
      </c>
      <c r="EA183" s="3" t="str">
        <f>EA182</f>
        <v/>
      </c>
      <c r="EB183" s="3" t="str">
        <f>EB182</f>
        <v/>
      </c>
      <c r="EC183" s="3" t="str">
        <f t="shared" si="245"/>
        <v/>
      </c>
      <c r="ED183" s="8"/>
      <c r="EE183" s="28" t="s">
        <v>277</v>
      </c>
      <c r="EF183" s="28" t="s">
        <v>277</v>
      </c>
      <c r="EG183" s="28" t="s">
        <v>277</v>
      </c>
      <c r="EH183" s="28" t="s">
        <v>277</v>
      </c>
      <c r="EI183" s="28" t="s">
        <v>277</v>
      </c>
      <c r="EJ183" s="28" t="s">
        <v>277</v>
      </c>
      <c r="EK183" s="28" t="s">
        <v>277</v>
      </c>
      <c r="EL183" s="28" t="s">
        <v>277</v>
      </c>
      <c r="EM183" s="28" t="s">
        <v>277</v>
      </c>
      <c r="EN183" s="28" t="s">
        <v>277</v>
      </c>
      <c r="EO183" s="8"/>
      <c r="EP183" s="9"/>
      <c r="EQ183" s="10" t="str">
        <f t="shared" si="246"/>
        <v/>
      </c>
      <c r="ER183" s="11" t="str">
        <f t="shared" si="247"/>
        <v/>
      </c>
      <c r="ES183" s="10" t="str">
        <f t="shared" si="248"/>
        <v/>
      </c>
      <c r="ET183" s="10">
        <f t="shared" si="249"/>
        <v>0</v>
      </c>
      <c r="EU183" s="13"/>
      <c r="EV183" s="12" t="b">
        <f t="shared" si="250"/>
        <v>1</v>
      </c>
      <c r="EW183" s="3" t="b">
        <f t="shared" si="251"/>
        <v>1</v>
      </c>
      <c r="EX183" s="3" t="b">
        <f t="shared" si="252"/>
        <v>1</v>
      </c>
      <c r="EY183" s="3" t="b">
        <f t="shared" si="253"/>
        <v>1</v>
      </c>
      <c r="EZ183" s="3">
        <f t="shared" si="254"/>
        <v>0</v>
      </c>
      <c r="FA183" s="3">
        <f t="shared" si="255"/>
        <v>0</v>
      </c>
      <c r="FB183" s="3">
        <f t="shared" si="256"/>
        <v>0</v>
      </c>
      <c r="FC183" s="3">
        <f t="shared" si="257"/>
        <v>0</v>
      </c>
      <c r="FD183" s="3">
        <f t="shared" si="258"/>
        <v>0</v>
      </c>
      <c r="FE183" s="3" t="e">
        <f t="shared" si="259"/>
        <v>#VALUE!</v>
      </c>
      <c r="FF183" s="3">
        <f t="shared" si="260"/>
        <v>0</v>
      </c>
      <c r="FG183" s="3">
        <f t="shared" si="261"/>
        <v>0</v>
      </c>
      <c r="FH183" s="3" t="e">
        <f t="shared" si="262"/>
        <v>#VALUE!</v>
      </c>
      <c r="FI183" s="3" t="b">
        <f t="shared" si="263"/>
        <v>1</v>
      </c>
      <c r="FJ183" s="3" t="b">
        <f t="shared" si="264"/>
        <v>1</v>
      </c>
      <c r="FK183" s="3" t="b">
        <f t="shared" si="265"/>
        <v>1</v>
      </c>
      <c r="FL183" s="3" t="b">
        <f t="shared" si="266"/>
        <v>1</v>
      </c>
      <c r="FM183" s="3" t="b">
        <f t="shared" si="267"/>
        <v>1</v>
      </c>
      <c r="FN183" s="3" t="b">
        <f t="shared" si="268"/>
        <v>1</v>
      </c>
      <c r="FO183" s="3">
        <f t="shared" si="269"/>
        <v>0</v>
      </c>
      <c r="FP183" s="3">
        <f t="shared" si="270"/>
        <v>0</v>
      </c>
      <c r="FQ183" s="3">
        <f t="shared" si="271"/>
        <v>0</v>
      </c>
      <c r="FR183" s="3">
        <f t="shared" si="272"/>
        <v>0</v>
      </c>
      <c r="FS183" s="3">
        <f t="shared" si="273"/>
        <v>0</v>
      </c>
      <c r="FT183" s="3">
        <f t="shared" si="274"/>
        <v>0</v>
      </c>
      <c r="FU183" s="3">
        <f t="shared" si="275"/>
        <v>0</v>
      </c>
      <c r="FV183" s="21" t="b">
        <f t="shared" si="237"/>
        <v>1</v>
      </c>
      <c r="FW183" s="24">
        <f t="shared" si="276"/>
        <v>1</v>
      </c>
      <c r="FX183" s="24">
        <f t="shared" si="277"/>
        <v>0</v>
      </c>
      <c r="FY183" s="25" t="e">
        <f t="shared" si="278"/>
        <v>#VALUE!</v>
      </c>
      <c r="FZ183" s="24" t="e">
        <f t="shared" si="279"/>
        <v>#VALUE!</v>
      </c>
      <c r="GA183" s="24" t="e">
        <f t="shared" si="280"/>
        <v>#VALUE!</v>
      </c>
      <c r="GB183" s="24">
        <f t="shared" si="290"/>
        <v>1</v>
      </c>
      <c r="GC183" s="24" t="e">
        <f t="shared" si="291"/>
        <v>#VALUE!</v>
      </c>
      <c r="GD183" s="24" t="e">
        <f t="shared" si="292"/>
        <v>#VALUE!</v>
      </c>
      <c r="GE183" s="24" t="e">
        <f t="shared" si="293"/>
        <v>#VALUE!</v>
      </c>
      <c r="GF183" s="24">
        <f t="shared" si="281"/>
        <v>0</v>
      </c>
      <c r="GG183" s="24">
        <f t="shared" si="282"/>
        <v>0</v>
      </c>
      <c r="GH183" s="24">
        <f t="shared" si="283"/>
        <v>0</v>
      </c>
      <c r="GI183" s="24">
        <f t="shared" si="284"/>
        <v>0</v>
      </c>
      <c r="GJ183" s="24">
        <f t="shared" si="285"/>
        <v>2</v>
      </c>
      <c r="GK183" s="24">
        <f t="shared" si="286"/>
        <v>2</v>
      </c>
      <c r="GL183" s="24">
        <f t="shared" si="287"/>
        <v>2</v>
      </c>
      <c r="GM183" s="31">
        <f t="shared" si="288"/>
        <v>2</v>
      </c>
      <c r="GN183" s="13"/>
    </row>
    <row r="184" spans="1:196">
      <c r="A184" s="54"/>
      <c r="B184" s="54"/>
      <c r="C184" s="54"/>
      <c r="D184" s="54"/>
      <c r="E184" s="54"/>
      <c r="F184" s="54"/>
      <c r="G184" s="54"/>
      <c r="H184" s="54"/>
      <c r="I184" s="54"/>
      <c r="J184" s="54"/>
      <c r="K184" s="54"/>
      <c r="L184" s="54"/>
      <c r="M184" s="56"/>
      <c r="N184" s="54"/>
      <c r="O184" s="54"/>
      <c r="P184" s="54"/>
      <c r="Q184" s="56"/>
      <c r="R184" s="54"/>
      <c r="S184" s="54"/>
      <c r="T184" s="54"/>
      <c r="U184" s="56"/>
      <c r="V184" s="54"/>
      <c r="W184" s="54"/>
      <c r="X184" s="56"/>
      <c r="Y184" s="54"/>
      <c r="Z184" s="54"/>
      <c r="AA184" s="54"/>
      <c r="AB184" s="56"/>
      <c r="AC184" s="54"/>
      <c r="AD184" s="54"/>
      <c r="AE184" s="54"/>
      <c r="AF184" s="56"/>
      <c r="AG184" s="54"/>
      <c r="AH184" s="54"/>
      <c r="AI184" s="56"/>
      <c r="AJ184" s="54"/>
      <c r="AK184" s="54"/>
      <c r="AL184" s="56"/>
      <c r="AM184" s="54"/>
      <c r="AN184" s="54"/>
      <c r="AO184" s="54"/>
      <c r="AP184" s="54"/>
      <c r="AQ184" s="54"/>
      <c r="AR184" s="56"/>
      <c r="AS184" s="54"/>
      <c r="AT184" s="54"/>
      <c r="AU184" s="54"/>
      <c r="AV184" s="54"/>
      <c r="AW184" s="54"/>
      <c r="AX184" s="54"/>
      <c r="AY184" s="56"/>
      <c r="AZ184" s="54"/>
      <c r="BA184" s="54"/>
      <c r="BB184" s="54"/>
      <c r="BC184" s="100"/>
      <c r="BD184" s="8"/>
      <c r="BE184" s="8"/>
      <c r="BF184" s="28" t="s">
        <v>277</v>
      </c>
      <c r="BG184" s="28" t="s">
        <v>277</v>
      </c>
      <c r="BH184" s="28" t="s">
        <v>277</v>
      </c>
      <c r="BI184" s="28" t="s">
        <v>277</v>
      </c>
      <c r="BJ184" s="28" t="s">
        <v>277</v>
      </c>
      <c r="BK184" s="28" t="s">
        <v>277</v>
      </c>
      <c r="BL184" s="28" t="s">
        <v>277</v>
      </c>
      <c r="BM184" s="28" t="s">
        <v>277</v>
      </c>
      <c r="BN184" s="28" t="s">
        <v>277</v>
      </c>
      <c r="BO184" s="28" t="s">
        <v>277</v>
      </c>
      <c r="BP184" s="8"/>
      <c r="BQ184" s="22" t="str">
        <f t="shared" si="234"/>
        <v/>
      </c>
      <c r="BR184" s="22" t="str">
        <f>IF(FV184=FALSE,C184,"")</f>
        <v/>
      </c>
      <c r="BS184" s="22" t="str">
        <f>BR186</f>
        <v/>
      </c>
      <c r="BT184" s="22" t="str">
        <f t="shared" si="238"/>
        <v/>
      </c>
      <c r="BU184" s="22" t="str">
        <f t="shared" si="235"/>
        <v/>
      </c>
      <c r="BV184" s="22" t="str">
        <f t="shared" si="236"/>
        <v/>
      </c>
      <c r="BW184" s="22" t="str">
        <f t="shared" si="239"/>
        <v/>
      </c>
      <c r="BX184" s="22" t="str">
        <f t="shared" si="289"/>
        <v/>
      </c>
      <c r="BY184" s="22" t="str">
        <f t="shared" si="240"/>
        <v/>
      </c>
      <c r="BZ184" s="22" t="str">
        <f t="shared" si="241"/>
        <v/>
      </c>
      <c r="CA184" s="18"/>
      <c r="CB184" s="3" t="str">
        <f>IF(ET184=1, EQ184,"")</f>
        <v/>
      </c>
      <c r="CC184" s="3" t="str">
        <f>IF(ET184=1, ER184,"")</f>
        <v/>
      </c>
      <c r="CD184" s="3" t="str">
        <f>IF(ET184=1, ES184,"")</f>
        <v/>
      </c>
      <c r="CE184" s="3" t="str">
        <f>CB186</f>
        <v/>
      </c>
      <c r="CF184" s="3" t="str">
        <f>CC186</f>
        <v/>
      </c>
      <c r="CG184" s="3" t="str">
        <f>CD186</f>
        <v/>
      </c>
      <c r="CH184" s="3" t="str">
        <f t="shared" si="242"/>
        <v/>
      </c>
      <c r="CI184" s="8"/>
      <c r="CJ184" s="3" t="str">
        <f>IF(ET184=2,V184,"")</f>
        <v/>
      </c>
      <c r="CK184" s="3" t="str">
        <f>IF(ET184=2,W184,"")</f>
        <v/>
      </c>
      <c r="CL184" s="3" t="str">
        <f>CJ186</f>
        <v/>
      </c>
      <c r="CM184" s="3" t="str">
        <f>CK186</f>
        <v/>
      </c>
      <c r="CN184" s="8"/>
      <c r="CO184" s="3" t="str">
        <f>IF(ET184=3,AG184,"")</f>
        <v/>
      </c>
      <c r="CP184" s="3" t="str">
        <f>IF(ET184=3,AH184,"")</f>
        <v/>
      </c>
      <c r="CQ184" s="3" t="str">
        <f>CO186</f>
        <v/>
      </c>
      <c r="CR184" s="3" t="str">
        <f>CP186</f>
        <v/>
      </c>
      <c r="CS184" s="8"/>
      <c r="CT184" s="3" t="str">
        <f>IF(ET184=4,AJ184,"")</f>
        <v/>
      </c>
      <c r="CU184" s="3" t="str">
        <f>IF(ET184=4,AK184,"")</f>
        <v/>
      </c>
      <c r="CV184" s="3" t="str">
        <f>CT186</f>
        <v/>
      </c>
      <c r="CW184" s="3" t="str">
        <f>CU186</f>
        <v/>
      </c>
      <c r="CX184" s="8"/>
      <c r="CY184" s="3" t="str">
        <f>IF(ET184=5,AM184,"")</f>
        <v/>
      </c>
      <c r="CZ184" s="3" t="str">
        <f>IF(ET184=5,AN184,"")</f>
        <v/>
      </c>
      <c r="DA184" s="3" t="str">
        <f>IF(ET184=5,AO184,"")</f>
        <v/>
      </c>
      <c r="DB184" s="3" t="str">
        <f>CY186</f>
        <v/>
      </c>
      <c r="DC184" s="3" t="str">
        <f>CZ186</f>
        <v/>
      </c>
      <c r="DD184" s="3" t="str">
        <f>DA186</f>
        <v/>
      </c>
      <c r="DE184" s="3" t="str">
        <f>IF(ET184=5,AP184,"")</f>
        <v/>
      </c>
      <c r="DF184" s="3" t="str">
        <f>IF(ET184=5,AQ184,"")</f>
        <v/>
      </c>
      <c r="DG184" s="3" t="str">
        <f t="shared" si="243"/>
        <v/>
      </c>
      <c r="DH184" s="8"/>
      <c r="DI184" s="3" t="str">
        <f>IF(ET184=6,AS184,"")</f>
        <v/>
      </c>
      <c r="DJ184" s="3" t="str">
        <f>IF(ET184=6,AT184,"")</f>
        <v/>
      </c>
      <c r="DK184" s="3" t="str">
        <f>IF(ET184=6,AU184,"")</f>
        <v/>
      </c>
      <c r="DL184" s="3" t="str">
        <f>IF(ET184=6,AV184,"")</f>
        <v/>
      </c>
      <c r="DM184" s="3" t="str">
        <f>DI186</f>
        <v/>
      </c>
      <c r="DN184" s="3" t="str">
        <f>DJ186</f>
        <v/>
      </c>
      <c r="DO184" s="3" t="str">
        <f>DK186</f>
        <v/>
      </c>
      <c r="DP184" s="3" t="str">
        <f>DL186</f>
        <v/>
      </c>
      <c r="DQ184" s="3" t="str">
        <f>IF(ET184=6,AW184,"")</f>
        <v/>
      </c>
      <c r="DR184" s="3" t="str">
        <f>IF(ET184=6,AX184,"")</f>
        <v/>
      </c>
      <c r="DS184" s="3" t="str">
        <f t="shared" si="244"/>
        <v/>
      </c>
      <c r="DT184" s="8"/>
      <c r="DU184" s="3" t="str">
        <f>IF(ET184=7,AZ184,"")</f>
        <v/>
      </c>
      <c r="DV184" s="3" t="str">
        <f>IF(ET184=7,BA184,"")</f>
        <v/>
      </c>
      <c r="DW184" s="3" t="str">
        <f>IF(ET184=7,BB184,"")</f>
        <v/>
      </c>
      <c r="DX184" s="3" t="str">
        <f>IF(ET184=7,BC184,"")</f>
        <v/>
      </c>
      <c r="DY184" s="3" t="str">
        <f>DU186</f>
        <v/>
      </c>
      <c r="DZ184" s="3" t="str">
        <f>DV186</f>
        <v/>
      </c>
      <c r="EA184" s="3" t="str">
        <f>DW186</f>
        <v/>
      </c>
      <c r="EB184" s="3" t="str">
        <f>DX186</f>
        <v/>
      </c>
      <c r="EC184" s="3" t="str">
        <f t="shared" si="245"/>
        <v/>
      </c>
      <c r="ED184" s="8"/>
      <c r="EE184" s="28" t="s">
        <v>277</v>
      </c>
      <c r="EF184" s="28" t="s">
        <v>277</v>
      </c>
      <c r="EG184" s="28" t="s">
        <v>277</v>
      </c>
      <c r="EH184" s="28" t="s">
        <v>277</v>
      </c>
      <c r="EI184" s="28" t="s">
        <v>277</v>
      </c>
      <c r="EJ184" s="28" t="s">
        <v>277</v>
      </c>
      <c r="EK184" s="28" t="s">
        <v>277</v>
      </c>
      <c r="EL184" s="28" t="s">
        <v>277</v>
      </c>
      <c r="EM184" s="28" t="s">
        <v>277</v>
      </c>
      <c r="EN184" s="28" t="s">
        <v>277</v>
      </c>
      <c r="EO184" s="8"/>
      <c r="EP184" s="9"/>
      <c r="EQ184" s="10" t="str">
        <f t="shared" si="246"/>
        <v/>
      </c>
      <c r="ER184" s="11" t="str">
        <f t="shared" si="247"/>
        <v/>
      </c>
      <c r="ES184" s="10" t="str">
        <f t="shared" si="248"/>
        <v/>
      </c>
      <c r="ET184" s="10">
        <f t="shared" si="249"/>
        <v>0</v>
      </c>
      <c r="EU184" s="13"/>
      <c r="EV184" s="12" t="b">
        <f t="shared" si="250"/>
        <v>1</v>
      </c>
      <c r="EW184" s="3" t="b">
        <f t="shared" si="251"/>
        <v>1</v>
      </c>
      <c r="EX184" s="3" t="b">
        <f t="shared" si="252"/>
        <v>1</v>
      </c>
      <c r="EY184" s="3" t="b">
        <f t="shared" si="253"/>
        <v>1</v>
      </c>
      <c r="EZ184" s="3">
        <f t="shared" si="254"/>
        <v>0</v>
      </c>
      <c r="FA184" s="3">
        <f t="shared" si="255"/>
        <v>0</v>
      </c>
      <c r="FB184" s="3">
        <f t="shared" si="256"/>
        <v>0</v>
      </c>
      <c r="FC184" s="3">
        <f t="shared" si="257"/>
        <v>0</v>
      </c>
      <c r="FD184" s="3">
        <f t="shared" si="258"/>
        <v>0</v>
      </c>
      <c r="FE184" s="3" t="e">
        <f t="shared" si="259"/>
        <v>#VALUE!</v>
      </c>
      <c r="FF184" s="3">
        <f t="shared" si="260"/>
        <v>0</v>
      </c>
      <c r="FG184" s="3">
        <f t="shared" si="261"/>
        <v>0</v>
      </c>
      <c r="FH184" s="3" t="e">
        <f t="shared" si="262"/>
        <v>#VALUE!</v>
      </c>
      <c r="FI184" s="3" t="b">
        <f t="shared" si="263"/>
        <v>1</v>
      </c>
      <c r="FJ184" s="3" t="b">
        <f t="shared" si="264"/>
        <v>1</v>
      </c>
      <c r="FK184" s="3" t="b">
        <f t="shared" si="265"/>
        <v>1</v>
      </c>
      <c r="FL184" s="3" t="b">
        <f t="shared" si="266"/>
        <v>1</v>
      </c>
      <c r="FM184" s="3" t="b">
        <f t="shared" si="267"/>
        <v>1</v>
      </c>
      <c r="FN184" s="3" t="b">
        <f t="shared" si="268"/>
        <v>1</v>
      </c>
      <c r="FO184" s="3">
        <f t="shared" si="269"/>
        <v>0</v>
      </c>
      <c r="FP184" s="3">
        <f t="shared" si="270"/>
        <v>0</v>
      </c>
      <c r="FQ184" s="3">
        <f t="shared" si="271"/>
        <v>0</v>
      </c>
      <c r="FR184" s="3">
        <f t="shared" si="272"/>
        <v>0</v>
      </c>
      <c r="FS184" s="3">
        <f t="shared" si="273"/>
        <v>0</v>
      </c>
      <c r="FT184" s="3">
        <f t="shared" si="274"/>
        <v>0</v>
      </c>
      <c r="FU184" s="3">
        <f t="shared" si="275"/>
        <v>0</v>
      </c>
      <c r="FV184" s="21" t="b">
        <f t="shared" si="237"/>
        <v>1</v>
      </c>
      <c r="FW184" s="24">
        <f t="shared" si="276"/>
        <v>1</v>
      </c>
      <c r="FX184" s="24">
        <f t="shared" si="277"/>
        <v>0</v>
      </c>
      <c r="FY184" s="25" t="e">
        <f t="shared" si="278"/>
        <v>#VALUE!</v>
      </c>
      <c r="FZ184" s="24" t="e">
        <f t="shared" si="279"/>
        <v>#VALUE!</v>
      </c>
      <c r="GA184" s="24" t="e">
        <f t="shared" si="280"/>
        <v>#VALUE!</v>
      </c>
      <c r="GB184" s="24">
        <f t="shared" si="290"/>
        <v>1</v>
      </c>
      <c r="GC184" s="24" t="e">
        <f t="shared" si="291"/>
        <v>#VALUE!</v>
      </c>
      <c r="GD184" s="24" t="e">
        <f t="shared" si="292"/>
        <v>#VALUE!</v>
      </c>
      <c r="GE184" s="24" t="e">
        <f t="shared" si="293"/>
        <v>#VALUE!</v>
      </c>
      <c r="GF184" s="24">
        <f t="shared" si="281"/>
        <v>0</v>
      </c>
      <c r="GG184" s="24">
        <f t="shared" si="282"/>
        <v>0</v>
      </c>
      <c r="GH184" s="24">
        <f t="shared" si="283"/>
        <v>0</v>
      </c>
      <c r="GI184" s="24">
        <f t="shared" si="284"/>
        <v>0</v>
      </c>
      <c r="GJ184" s="24">
        <f t="shared" si="285"/>
        <v>2</v>
      </c>
      <c r="GK184" s="24">
        <f t="shared" si="286"/>
        <v>2</v>
      </c>
      <c r="GL184" s="24">
        <f t="shared" si="287"/>
        <v>2</v>
      </c>
      <c r="GM184" s="31">
        <f t="shared" si="288"/>
        <v>2</v>
      </c>
      <c r="GN184" s="13"/>
    </row>
    <row r="185" spans="1:196">
      <c r="A185" s="54"/>
      <c r="B185" s="54"/>
      <c r="C185" s="54"/>
      <c r="D185" s="54"/>
      <c r="E185" s="54"/>
      <c r="F185" s="54"/>
      <c r="G185" s="54"/>
      <c r="H185" s="54"/>
      <c r="I185" s="54"/>
      <c r="J185" s="54"/>
      <c r="K185" s="54"/>
      <c r="L185" s="54"/>
      <c r="M185" s="56"/>
      <c r="N185" s="54"/>
      <c r="O185" s="54"/>
      <c r="P185" s="54"/>
      <c r="Q185" s="56"/>
      <c r="R185" s="54"/>
      <c r="S185" s="54"/>
      <c r="T185" s="54"/>
      <c r="U185" s="56"/>
      <c r="V185" s="54"/>
      <c r="W185" s="54"/>
      <c r="X185" s="56"/>
      <c r="Y185" s="54"/>
      <c r="Z185" s="54"/>
      <c r="AA185" s="54"/>
      <c r="AB185" s="56"/>
      <c r="AC185" s="54"/>
      <c r="AD185" s="54"/>
      <c r="AE185" s="54"/>
      <c r="AF185" s="56"/>
      <c r="AG185" s="54"/>
      <c r="AH185" s="54"/>
      <c r="AI185" s="56"/>
      <c r="AJ185" s="54"/>
      <c r="AK185" s="54"/>
      <c r="AL185" s="56"/>
      <c r="AM185" s="54"/>
      <c r="AN185" s="54"/>
      <c r="AO185" s="54"/>
      <c r="AP185" s="54"/>
      <c r="AQ185" s="54"/>
      <c r="AR185" s="56"/>
      <c r="AS185" s="54"/>
      <c r="AT185" s="54"/>
      <c r="AU185" s="54"/>
      <c r="AV185" s="54"/>
      <c r="AW185" s="54"/>
      <c r="AX185" s="54"/>
      <c r="AY185" s="56"/>
      <c r="AZ185" s="54"/>
      <c r="BA185" s="54"/>
      <c r="BB185" s="54"/>
      <c r="BC185" s="100"/>
      <c r="BD185" s="8"/>
      <c r="BE185" s="8"/>
      <c r="BF185" s="28" t="s">
        <v>277</v>
      </c>
      <c r="BG185" s="28" t="s">
        <v>277</v>
      </c>
      <c r="BH185" s="28" t="s">
        <v>277</v>
      </c>
      <c r="BI185" s="28" t="s">
        <v>277</v>
      </c>
      <c r="BJ185" s="28" t="s">
        <v>277</v>
      </c>
      <c r="BK185" s="28" t="s">
        <v>277</v>
      </c>
      <c r="BL185" s="28" t="s">
        <v>277</v>
      </c>
      <c r="BM185" s="28" t="s">
        <v>277</v>
      </c>
      <c r="BN185" s="28" t="s">
        <v>277</v>
      </c>
      <c r="BO185" s="28" t="s">
        <v>277</v>
      </c>
      <c r="BP185" s="8"/>
      <c r="BQ185" s="22" t="str">
        <f t="shared" si="234"/>
        <v/>
      </c>
      <c r="BR185" s="22" t="str">
        <f>BR184</f>
        <v/>
      </c>
      <c r="BS185" s="22" t="str">
        <f>IF(FV184=FALSE,C186,"")</f>
        <v/>
      </c>
      <c r="BT185" s="22" t="str">
        <f t="shared" si="238"/>
        <v/>
      </c>
      <c r="BU185" s="22" t="str">
        <f t="shared" si="235"/>
        <v/>
      </c>
      <c r="BV185" s="22" t="str">
        <f t="shared" si="236"/>
        <v/>
      </c>
      <c r="BW185" s="22" t="str">
        <f t="shared" si="239"/>
        <v/>
      </c>
      <c r="BX185" s="22" t="str">
        <f t="shared" si="289"/>
        <v/>
      </c>
      <c r="BY185" s="22" t="str">
        <f t="shared" si="240"/>
        <v/>
      </c>
      <c r="BZ185" s="22" t="str">
        <f t="shared" si="241"/>
        <v/>
      </c>
      <c r="CA185" s="18"/>
      <c r="CB185" s="3" t="str">
        <f>CB184</f>
        <v/>
      </c>
      <c r="CC185" s="3" t="str">
        <f>CC184</f>
        <v/>
      </c>
      <c r="CD185" s="3" t="str">
        <f>CD184</f>
        <v/>
      </c>
      <c r="CE185" s="3" t="str">
        <f>IF(ET185=1,EQ186,"")</f>
        <v/>
      </c>
      <c r="CF185" s="3" t="str">
        <f>IF(ET185=1,ER186,"")</f>
        <v/>
      </c>
      <c r="CG185" s="3" t="str">
        <f>IF(ET185=1,ES186,"")</f>
        <v/>
      </c>
      <c r="CH185" s="3" t="str">
        <f t="shared" si="242"/>
        <v/>
      </c>
      <c r="CI185" s="8"/>
      <c r="CJ185" s="3" t="str">
        <f>CJ184</f>
        <v/>
      </c>
      <c r="CK185" s="3" t="str">
        <f>CK184</f>
        <v/>
      </c>
      <c r="CL185" s="3" t="str">
        <f>IF(ET186=2,V186,"")</f>
        <v/>
      </c>
      <c r="CM185" s="3" t="str">
        <f>IF(ET186=2,W186,"")</f>
        <v/>
      </c>
      <c r="CN185" s="8"/>
      <c r="CO185" s="3" t="str">
        <f>CO184</f>
        <v/>
      </c>
      <c r="CP185" s="3" t="str">
        <f>CP184</f>
        <v/>
      </c>
      <c r="CQ185" s="3" t="str">
        <f>IF(ET185=3,AG186,"")</f>
        <v/>
      </c>
      <c r="CR185" s="3" t="str">
        <f>IF(ET185=3,AH186,"")</f>
        <v/>
      </c>
      <c r="CS185" s="8"/>
      <c r="CT185" s="3" t="str">
        <f>CT184</f>
        <v/>
      </c>
      <c r="CU185" s="3" t="str">
        <f>CU184</f>
        <v/>
      </c>
      <c r="CV185" s="3" t="str">
        <f>IF(ET185=4,AJ186,"")</f>
        <v/>
      </c>
      <c r="CW185" s="3" t="str">
        <f>IF(ET185=4,AK186,"")</f>
        <v/>
      </c>
      <c r="CX185" s="8"/>
      <c r="CY185" s="3" t="str">
        <f>CY184</f>
        <v/>
      </c>
      <c r="CZ185" s="3" t="str">
        <f>CZ184</f>
        <v/>
      </c>
      <c r="DA185" s="3" t="str">
        <f>DA184</f>
        <v/>
      </c>
      <c r="DB185" s="3" t="str">
        <f>IF(ET185=5,AM186,"")</f>
        <v/>
      </c>
      <c r="DC185" s="3" t="str">
        <f>IF(ET185=5,AN186,"")</f>
        <v/>
      </c>
      <c r="DD185" s="3" t="str">
        <f>IF(ET185=5,AO186,"")</f>
        <v/>
      </c>
      <c r="DE185" s="3" t="str">
        <f>DE184</f>
        <v/>
      </c>
      <c r="DF185" s="3" t="str">
        <f>DF184</f>
        <v/>
      </c>
      <c r="DG185" s="3" t="str">
        <f t="shared" si="243"/>
        <v/>
      </c>
      <c r="DH185" s="8"/>
      <c r="DI185" s="3" t="str">
        <f>DI184</f>
        <v/>
      </c>
      <c r="DJ185" s="3" t="str">
        <f>DJ184</f>
        <v/>
      </c>
      <c r="DK185" s="3" t="str">
        <f>DK184</f>
        <v/>
      </c>
      <c r="DL185" s="3" t="str">
        <f>DL184</f>
        <v/>
      </c>
      <c r="DM185" s="3" t="str">
        <f>IF(ET184=6,AS186,"")</f>
        <v/>
      </c>
      <c r="DN185" s="3" t="str">
        <f>IF(ET184=6,AT186,"")</f>
        <v/>
      </c>
      <c r="DO185" s="3" t="str">
        <f>IF(ET184=6,AU186,"")</f>
        <v/>
      </c>
      <c r="DP185" s="3" t="str">
        <f>IF(ET184=6,AV186,"")</f>
        <v/>
      </c>
      <c r="DQ185" s="3" t="str">
        <f>DQ184</f>
        <v/>
      </c>
      <c r="DR185" s="3" t="str">
        <f>DR184</f>
        <v/>
      </c>
      <c r="DS185" s="3" t="str">
        <f t="shared" si="244"/>
        <v/>
      </c>
      <c r="DT185" s="8"/>
      <c r="DU185" s="3" t="str">
        <f>DU184</f>
        <v/>
      </c>
      <c r="DV185" s="3" t="str">
        <f>DV184</f>
        <v/>
      </c>
      <c r="DW185" s="3" t="str">
        <f>DW184</f>
        <v/>
      </c>
      <c r="DX185" s="3" t="str">
        <f>DX184</f>
        <v/>
      </c>
      <c r="DY185" s="3" t="str">
        <f>IF(ET184=7,AZ186,"")</f>
        <v/>
      </c>
      <c r="DZ185" s="3" t="str">
        <f>IF(ET184=7,BA186,"")</f>
        <v/>
      </c>
      <c r="EA185" s="3" t="str">
        <f>IF(ET184=7,BB186,"")</f>
        <v/>
      </c>
      <c r="EB185" s="3" t="str">
        <f>IF(ET184=7,BC186,"")</f>
        <v/>
      </c>
      <c r="EC185" s="3" t="str">
        <f t="shared" si="245"/>
        <v/>
      </c>
      <c r="ED185" s="8"/>
      <c r="EE185" s="28" t="s">
        <v>277</v>
      </c>
      <c r="EF185" s="28" t="s">
        <v>277</v>
      </c>
      <c r="EG185" s="28" t="s">
        <v>277</v>
      </c>
      <c r="EH185" s="28" t="s">
        <v>277</v>
      </c>
      <c r="EI185" s="28" t="s">
        <v>277</v>
      </c>
      <c r="EJ185" s="28" t="s">
        <v>277</v>
      </c>
      <c r="EK185" s="28" t="s">
        <v>277</v>
      </c>
      <c r="EL185" s="28" t="s">
        <v>277</v>
      </c>
      <c r="EM185" s="28" t="s">
        <v>277</v>
      </c>
      <c r="EN185" s="28" t="s">
        <v>277</v>
      </c>
      <c r="EO185" s="8"/>
      <c r="EP185" s="9"/>
      <c r="EQ185" s="10" t="str">
        <f t="shared" si="246"/>
        <v/>
      </c>
      <c r="ER185" s="11" t="str">
        <f t="shared" si="247"/>
        <v/>
      </c>
      <c r="ES185" s="10" t="str">
        <f t="shared" si="248"/>
        <v/>
      </c>
      <c r="ET185" s="10">
        <f t="shared" si="249"/>
        <v>0</v>
      </c>
      <c r="EU185" s="13"/>
      <c r="EV185" s="12" t="b">
        <f t="shared" si="250"/>
        <v>1</v>
      </c>
      <c r="EW185" s="3" t="b">
        <f t="shared" si="251"/>
        <v>1</v>
      </c>
      <c r="EX185" s="3" t="b">
        <f t="shared" si="252"/>
        <v>1</v>
      </c>
      <c r="EY185" s="3" t="b">
        <f t="shared" si="253"/>
        <v>1</v>
      </c>
      <c r="EZ185" s="3">
        <f t="shared" si="254"/>
        <v>0</v>
      </c>
      <c r="FA185" s="3">
        <f t="shared" si="255"/>
        <v>0</v>
      </c>
      <c r="FB185" s="3">
        <f t="shared" si="256"/>
        <v>0</v>
      </c>
      <c r="FC185" s="3">
        <f t="shared" si="257"/>
        <v>0</v>
      </c>
      <c r="FD185" s="3">
        <f t="shared" si="258"/>
        <v>0</v>
      </c>
      <c r="FE185" s="3" t="e">
        <f t="shared" si="259"/>
        <v>#VALUE!</v>
      </c>
      <c r="FF185" s="3">
        <f t="shared" si="260"/>
        <v>0</v>
      </c>
      <c r="FG185" s="3">
        <f t="shared" si="261"/>
        <v>0</v>
      </c>
      <c r="FH185" s="3" t="e">
        <f t="shared" si="262"/>
        <v>#VALUE!</v>
      </c>
      <c r="FI185" s="3" t="b">
        <f t="shared" si="263"/>
        <v>1</v>
      </c>
      <c r="FJ185" s="3" t="b">
        <f t="shared" si="264"/>
        <v>1</v>
      </c>
      <c r="FK185" s="3" t="b">
        <f t="shared" si="265"/>
        <v>1</v>
      </c>
      <c r="FL185" s="3" t="b">
        <f t="shared" si="266"/>
        <v>1</v>
      </c>
      <c r="FM185" s="3" t="b">
        <f t="shared" si="267"/>
        <v>1</v>
      </c>
      <c r="FN185" s="3" t="b">
        <f t="shared" si="268"/>
        <v>1</v>
      </c>
      <c r="FO185" s="3">
        <f t="shared" si="269"/>
        <v>0</v>
      </c>
      <c r="FP185" s="3">
        <f t="shared" si="270"/>
        <v>0</v>
      </c>
      <c r="FQ185" s="3">
        <f t="shared" si="271"/>
        <v>0</v>
      </c>
      <c r="FR185" s="3">
        <f t="shared" si="272"/>
        <v>0</v>
      </c>
      <c r="FS185" s="3">
        <f t="shared" si="273"/>
        <v>0</v>
      </c>
      <c r="FT185" s="3">
        <f t="shared" si="274"/>
        <v>0</v>
      </c>
      <c r="FU185" s="3">
        <f t="shared" si="275"/>
        <v>0</v>
      </c>
      <c r="FV185" s="21" t="b">
        <f t="shared" si="237"/>
        <v>1</v>
      </c>
      <c r="FW185" s="24">
        <f t="shared" si="276"/>
        <v>1</v>
      </c>
      <c r="FX185" s="24">
        <f t="shared" si="277"/>
        <v>0</v>
      </c>
      <c r="FY185" s="25" t="e">
        <f t="shared" si="278"/>
        <v>#VALUE!</v>
      </c>
      <c r="FZ185" s="24" t="e">
        <f t="shared" si="279"/>
        <v>#VALUE!</v>
      </c>
      <c r="GA185" s="24" t="e">
        <f t="shared" si="280"/>
        <v>#VALUE!</v>
      </c>
      <c r="GB185" s="24">
        <f t="shared" si="290"/>
        <v>1</v>
      </c>
      <c r="GC185" s="24" t="e">
        <f t="shared" si="291"/>
        <v>#VALUE!</v>
      </c>
      <c r="GD185" s="24" t="e">
        <f t="shared" si="292"/>
        <v>#VALUE!</v>
      </c>
      <c r="GE185" s="24" t="e">
        <f t="shared" si="293"/>
        <v>#VALUE!</v>
      </c>
      <c r="GF185" s="24">
        <f t="shared" si="281"/>
        <v>0</v>
      </c>
      <c r="GG185" s="24">
        <f t="shared" si="282"/>
        <v>0</v>
      </c>
      <c r="GH185" s="24">
        <f t="shared" si="283"/>
        <v>0</v>
      </c>
      <c r="GI185" s="24">
        <f t="shared" si="284"/>
        <v>0</v>
      </c>
      <c r="GJ185" s="24">
        <f t="shared" si="285"/>
        <v>2</v>
      </c>
      <c r="GK185" s="24">
        <f t="shared" si="286"/>
        <v>2</v>
      </c>
      <c r="GL185" s="24">
        <f t="shared" si="287"/>
        <v>2</v>
      </c>
      <c r="GM185" s="31">
        <f t="shared" si="288"/>
        <v>2</v>
      </c>
      <c r="GN185" s="13"/>
    </row>
    <row r="186" spans="1:196">
      <c r="A186" s="54"/>
      <c r="B186" s="54"/>
      <c r="C186" s="54"/>
      <c r="D186" s="54"/>
      <c r="E186" s="54"/>
      <c r="F186" s="54"/>
      <c r="G186" s="54"/>
      <c r="H186" s="54"/>
      <c r="I186" s="54"/>
      <c r="J186" s="54"/>
      <c r="K186" s="54"/>
      <c r="L186" s="54"/>
      <c r="M186" s="56"/>
      <c r="N186" s="54"/>
      <c r="O186" s="54"/>
      <c r="P186" s="54"/>
      <c r="Q186" s="56"/>
      <c r="R186" s="54"/>
      <c r="S186" s="54"/>
      <c r="T186" s="54"/>
      <c r="U186" s="56"/>
      <c r="V186" s="54"/>
      <c r="W186" s="54"/>
      <c r="X186" s="56"/>
      <c r="Y186" s="54"/>
      <c r="Z186" s="54"/>
      <c r="AA186" s="54"/>
      <c r="AB186" s="56"/>
      <c r="AC186" s="54"/>
      <c r="AD186" s="54"/>
      <c r="AE186" s="54"/>
      <c r="AF186" s="56"/>
      <c r="AG186" s="54"/>
      <c r="AH186" s="54"/>
      <c r="AI186" s="56"/>
      <c r="AJ186" s="54"/>
      <c r="AK186" s="54"/>
      <c r="AL186" s="56"/>
      <c r="AM186" s="54"/>
      <c r="AN186" s="54"/>
      <c r="AO186" s="54"/>
      <c r="AP186" s="54"/>
      <c r="AQ186" s="54"/>
      <c r="AR186" s="56"/>
      <c r="AS186" s="54"/>
      <c r="AT186" s="54"/>
      <c r="AU186" s="54"/>
      <c r="AV186" s="54"/>
      <c r="AW186" s="54"/>
      <c r="AX186" s="54"/>
      <c r="AY186" s="56"/>
      <c r="AZ186" s="54"/>
      <c r="BA186" s="54"/>
      <c r="BB186" s="54"/>
      <c r="BC186" s="100"/>
      <c r="BD186" s="8"/>
      <c r="BE186" s="8"/>
      <c r="BF186" s="28" t="s">
        <v>277</v>
      </c>
      <c r="BG186" s="28" t="s">
        <v>277</v>
      </c>
      <c r="BH186" s="28" t="s">
        <v>277</v>
      </c>
      <c r="BI186" s="28" t="s">
        <v>277</v>
      </c>
      <c r="BJ186" s="28" t="s">
        <v>277</v>
      </c>
      <c r="BK186" s="28" t="s">
        <v>277</v>
      </c>
      <c r="BL186" s="28" t="s">
        <v>277</v>
      </c>
      <c r="BM186" s="28" t="s">
        <v>277</v>
      </c>
      <c r="BN186" s="28" t="s">
        <v>277</v>
      </c>
      <c r="BO186" s="28" t="s">
        <v>277</v>
      </c>
      <c r="BP186" s="8"/>
      <c r="BQ186" s="22" t="str">
        <f t="shared" si="234"/>
        <v/>
      </c>
      <c r="BR186" s="22" t="str">
        <f>IF(FV184=FALSE,C185,"")</f>
        <v/>
      </c>
      <c r="BS186" s="22" t="str">
        <f>BS185</f>
        <v/>
      </c>
      <c r="BT186" s="22" t="str">
        <f t="shared" si="238"/>
        <v/>
      </c>
      <c r="BU186" s="22" t="str">
        <f t="shared" si="235"/>
        <v/>
      </c>
      <c r="BV186" s="22" t="str">
        <f t="shared" si="236"/>
        <v/>
      </c>
      <c r="BW186" s="22" t="str">
        <f t="shared" si="239"/>
        <v/>
      </c>
      <c r="BX186" s="22" t="str">
        <f t="shared" si="289"/>
        <v/>
      </c>
      <c r="BY186" s="22" t="str">
        <f t="shared" si="240"/>
        <v/>
      </c>
      <c r="BZ186" s="22" t="str">
        <f t="shared" si="241"/>
        <v/>
      </c>
      <c r="CA186" s="18"/>
      <c r="CB186" s="3" t="str">
        <f>IF(ET184=1, EQ185,"")</f>
        <v/>
      </c>
      <c r="CC186" s="3" t="str">
        <f>IF(ET184=1, ER185,"")</f>
        <v/>
      </c>
      <c r="CD186" s="3" t="str">
        <f>IF(ET184=1, ES185,"")</f>
        <v/>
      </c>
      <c r="CE186" s="3" t="str">
        <f>CE185</f>
        <v/>
      </c>
      <c r="CF186" s="3" t="str">
        <f>CF185</f>
        <v/>
      </c>
      <c r="CG186" s="3" t="str">
        <f>CG185</f>
        <v/>
      </c>
      <c r="CH186" s="3" t="str">
        <f t="shared" si="242"/>
        <v/>
      </c>
      <c r="CI186" s="8"/>
      <c r="CJ186" s="3" t="str">
        <f>IF(ET186=2,V185,"")</f>
        <v/>
      </c>
      <c r="CK186" s="3" t="str">
        <f>IF(ET186=2,W185,"")</f>
        <v/>
      </c>
      <c r="CL186" s="3" t="str">
        <f>CL185</f>
        <v/>
      </c>
      <c r="CM186" s="3" t="str">
        <f>CM185</f>
        <v/>
      </c>
      <c r="CN186" s="8"/>
      <c r="CO186" s="3" t="str">
        <f>IF(ET186=3,AG185,"")</f>
        <v/>
      </c>
      <c r="CP186" s="3" t="str">
        <f>IF(ET186=3,AH185,"")</f>
        <v/>
      </c>
      <c r="CQ186" s="3" t="str">
        <f>CQ185</f>
        <v/>
      </c>
      <c r="CR186" s="3" t="str">
        <f>CR185</f>
        <v/>
      </c>
      <c r="CS186" s="8"/>
      <c r="CT186" s="3" t="str">
        <f>IF(ET186=4,AJ185,"")</f>
        <v/>
      </c>
      <c r="CU186" s="3" t="str">
        <f>IF(ET186=4,AK185,"")</f>
        <v/>
      </c>
      <c r="CV186" s="3" t="str">
        <f>CV185</f>
        <v/>
      </c>
      <c r="CW186" s="3" t="str">
        <f>CW185</f>
        <v/>
      </c>
      <c r="CX186" s="8"/>
      <c r="CY186" s="3" t="str">
        <f>IF(ET186=5,AM185,"")</f>
        <v/>
      </c>
      <c r="CZ186" s="3" t="str">
        <f>IF(ET186=5,AN185,"")</f>
        <v/>
      </c>
      <c r="DA186" s="3" t="str">
        <f>IF(ET186=5,AO185,"")</f>
        <v/>
      </c>
      <c r="DB186" s="3" t="str">
        <f>DB185</f>
        <v/>
      </c>
      <c r="DC186" s="3" t="str">
        <f>DC185</f>
        <v/>
      </c>
      <c r="DD186" s="3" t="str">
        <f>DD185</f>
        <v/>
      </c>
      <c r="DE186" s="3" t="str">
        <f>DE185</f>
        <v/>
      </c>
      <c r="DF186" s="3" t="str">
        <f>DF185</f>
        <v/>
      </c>
      <c r="DG186" s="3" t="str">
        <f t="shared" si="243"/>
        <v/>
      </c>
      <c r="DH186" s="8"/>
      <c r="DI186" s="3" t="str">
        <f>IF(ET184=6,AS185,"")</f>
        <v/>
      </c>
      <c r="DJ186" s="3" t="str">
        <f>IF(ET184=6,AT185,"")</f>
        <v/>
      </c>
      <c r="DK186" s="3" t="str">
        <f>IF(ET184=6,AU185,"")</f>
        <v/>
      </c>
      <c r="DL186" s="3" t="str">
        <f>IF(ET184=6,AV185,"")</f>
        <v/>
      </c>
      <c r="DM186" s="3" t="str">
        <f>DM185</f>
        <v/>
      </c>
      <c r="DN186" s="3" t="str">
        <f>DN185</f>
        <v/>
      </c>
      <c r="DO186" s="3" t="str">
        <f>DO185</f>
        <v/>
      </c>
      <c r="DP186" s="3" t="str">
        <f>DP185</f>
        <v/>
      </c>
      <c r="DQ186" s="3" t="str">
        <f>DQ185</f>
        <v/>
      </c>
      <c r="DR186" s="3" t="str">
        <f>DR185</f>
        <v/>
      </c>
      <c r="DS186" s="3" t="str">
        <f t="shared" si="244"/>
        <v/>
      </c>
      <c r="DT186" s="8"/>
      <c r="DU186" s="3" t="str">
        <f>IF(ET184=7,AZ185,"")</f>
        <v/>
      </c>
      <c r="DV186" s="3" t="str">
        <f>IF(ET184=7,BA185,"")</f>
        <v/>
      </c>
      <c r="DW186" s="3" t="str">
        <f>IF(ET184=7,BB185,"")</f>
        <v/>
      </c>
      <c r="DX186" s="3" t="str">
        <f>IF(ET184=7,BC185,"")</f>
        <v/>
      </c>
      <c r="DY186" s="3" t="str">
        <f>DY185</f>
        <v/>
      </c>
      <c r="DZ186" s="3" t="str">
        <f>DZ185</f>
        <v/>
      </c>
      <c r="EA186" s="3" t="str">
        <f>EA185</f>
        <v/>
      </c>
      <c r="EB186" s="3" t="str">
        <f>EB185</f>
        <v/>
      </c>
      <c r="EC186" s="3" t="str">
        <f t="shared" si="245"/>
        <v/>
      </c>
      <c r="ED186" s="8"/>
      <c r="EE186" s="28" t="s">
        <v>277</v>
      </c>
      <c r="EF186" s="28" t="s">
        <v>277</v>
      </c>
      <c r="EG186" s="28" t="s">
        <v>277</v>
      </c>
      <c r="EH186" s="28" t="s">
        <v>277</v>
      </c>
      <c r="EI186" s="28" t="s">
        <v>277</v>
      </c>
      <c r="EJ186" s="28" t="s">
        <v>277</v>
      </c>
      <c r="EK186" s="28" t="s">
        <v>277</v>
      </c>
      <c r="EL186" s="28" t="s">
        <v>277</v>
      </c>
      <c r="EM186" s="28" t="s">
        <v>277</v>
      </c>
      <c r="EN186" s="28" t="s">
        <v>277</v>
      </c>
      <c r="EO186" s="8"/>
      <c r="EP186" s="9"/>
      <c r="EQ186" s="10" t="str">
        <f t="shared" si="246"/>
        <v/>
      </c>
      <c r="ER186" s="11" t="str">
        <f t="shared" si="247"/>
        <v/>
      </c>
      <c r="ES186" s="10" t="str">
        <f t="shared" si="248"/>
        <v/>
      </c>
      <c r="ET186" s="10">
        <f t="shared" si="249"/>
        <v>0</v>
      </c>
      <c r="EU186" s="13"/>
      <c r="EV186" s="12" t="b">
        <f t="shared" si="250"/>
        <v>1</v>
      </c>
      <c r="EW186" s="3" t="b">
        <f t="shared" si="251"/>
        <v>1</v>
      </c>
      <c r="EX186" s="3" t="b">
        <f t="shared" si="252"/>
        <v>1</v>
      </c>
      <c r="EY186" s="3" t="b">
        <f t="shared" si="253"/>
        <v>1</v>
      </c>
      <c r="EZ186" s="3">
        <f t="shared" si="254"/>
        <v>0</v>
      </c>
      <c r="FA186" s="3">
        <f t="shared" si="255"/>
        <v>0</v>
      </c>
      <c r="FB186" s="3">
        <f t="shared" si="256"/>
        <v>0</v>
      </c>
      <c r="FC186" s="3">
        <f t="shared" si="257"/>
        <v>0</v>
      </c>
      <c r="FD186" s="3">
        <f t="shared" si="258"/>
        <v>0</v>
      </c>
      <c r="FE186" s="3" t="e">
        <f t="shared" si="259"/>
        <v>#VALUE!</v>
      </c>
      <c r="FF186" s="3">
        <f t="shared" si="260"/>
        <v>0</v>
      </c>
      <c r="FG186" s="3">
        <f t="shared" si="261"/>
        <v>0</v>
      </c>
      <c r="FH186" s="3" t="e">
        <f t="shared" si="262"/>
        <v>#VALUE!</v>
      </c>
      <c r="FI186" s="3" t="b">
        <f t="shared" si="263"/>
        <v>1</v>
      </c>
      <c r="FJ186" s="3" t="b">
        <f t="shared" si="264"/>
        <v>1</v>
      </c>
      <c r="FK186" s="3" t="b">
        <f t="shared" si="265"/>
        <v>1</v>
      </c>
      <c r="FL186" s="3" t="b">
        <f t="shared" si="266"/>
        <v>1</v>
      </c>
      <c r="FM186" s="3" t="b">
        <f t="shared" si="267"/>
        <v>1</v>
      </c>
      <c r="FN186" s="3" t="b">
        <f t="shared" si="268"/>
        <v>1</v>
      </c>
      <c r="FO186" s="3">
        <f t="shared" si="269"/>
        <v>0</v>
      </c>
      <c r="FP186" s="3">
        <f t="shared" si="270"/>
        <v>0</v>
      </c>
      <c r="FQ186" s="3">
        <f t="shared" si="271"/>
        <v>0</v>
      </c>
      <c r="FR186" s="3">
        <f t="shared" si="272"/>
        <v>0</v>
      </c>
      <c r="FS186" s="3">
        <f t="shared" si="273"/>
        <v>0</v>
      </c>
      <c r="FT186" s="3">
        <f t="shared" si="274"/>
        <v>0</v>
      </c>
      <c r="FU186" s="3">
        <f t="shared" si="275"/>
        <v>0</v>
      </c>
      <c r="FV186" s="21" t="b">
        <f t="shared" si="237"/>
        <v>1</v>
      </c>
      <c r="FW186" s="24">
        <f t="shared" si="276"/>
        <v>1</v>
      </c>
      <c r="FX186" s="24">
        <f t="shared" si="277"/>
        <v>0</v>
      </c>
      <c r="FY186" s="25" t="e">
        <f t="shared" si="278"/>
        <v>#VALUE!</v>
      </c>
      <c r="FZ186" s="24" t="e">
        <f t="shared" si="279"/>
        <v>#VALUE!</v>
      </c>
      <c r="GA186" s="24" t="e">
        <f t="shared" si="280"/>
        <v>#VALUE!</v>
      </c>
      <c r="GB186" s="24">
        <f t="shared" si="290"/>
        <v>1</v>
      </c>
      <c r="GC186" s="24" t="e">
        <f t="shared" si="291"/>
        <v>#VALUE!</v>
      </c>
      <c r="GD186" s="24" t="e">
        <f t="shared" si="292"/>
        <v>#VALUE!</v>
      </c>
      <c r="GE186" s="24" t="e">
        <f t="shared" si="293"/>
        <v>#VALUE!</v>
      </c>
      <c r="GF186" s="24">
        <f t="shared" si="281"/>
        <v>0</v>
      </c>
      <c r="GG186" s="24">
        <f t="shared" si="282"/>
        <v>0</v>
      </c>
      <c r="GH186" s="24">
        <f t="shared" si="283"/>
        <v>0</v>
      </c>
      <c r="GI186" s="24">
        <f t="shared" si="284"/>
        <v>0</v>
      </c>
      <c r="GJ186" s="24">
        <f t="shared" si="285"/>
        <v>2</v>
      </c>
      <c r="GK186" s="24">
        <f t="shared" si="286"/>
        <v>2</v>
      </c>
      <c r="GL186" s="24">
        <f t="shared" si="287"/>
        <v>2</v>
      </c>
      <c r="GM186" s="31">
        <f t="shared" si="288"/>
        <v>2</v>
      </c>
      <c r="GN186" s="13"/>
    </row>
    <row r="187" spans="1:196">
      <c r="A187" s="54"/>
      <c r="B187" s="54"/>
      <c r="C187" s="54"/>
      <c r="D187" s="54"/>
      <c r="E187" s="54"/>
      <c r="F187" s="54"/>
      <c r="G187" s="54"/>
      <c r="H187" s="54"/>
      <c r="I187" s="54"/>
      <c r="J187" s="54"/>
      <c r="K187" s="54"/>
      <c r="L187" s="54"/>
      <c r="M187" s="56"/>
      <c r="N187" s="54"/>
      <c r="O187" s="54"/>
      <c r="P187" s="54"/>
      <c r="Q187" s="56"/>
      <c r="R187" s="54"/>
      <c r="S187" s="54"/>
      <c r="T187" s="54"/>
      <c r="U187" s="56"/>
      <c r="V187" s="54"/>
      <c r="W187" s="54"/>
      <c r="X187" s="56"/>
      <c r="Y187" s="54"/>
      <c r="Z187" s="54"/>
      <c r="AA187" s="54"/>
      <c r="AB187" s="56"/>
      <c r="AC187" s="54"/>
      <c r="AD187" s="54"/>
      <c r="AE187" s="54"/>
      <c r="AF187" s="56"/>
      <c r="AG187" s="54"/>
      <c r="AH187" s="54"/>
      <c r="AI187" s="56"/>
      <c r="AJ187" s="54"/>
      <c r="AK187" s="54"/>
      <c r="AL187" s="56"/>
      <c r="AM187" s="54"/>
      <c r="AN187" s="54"/>
      <c r="AO187" s="54"/>
      <c r="AP187" s="54"/>
      <c r="AQ187" s="54"/>
      <c r="AR187" s="56"/>
      <c r="AS187" s="54"/>
      <c r="AT187" s="54"/>
      <c r="AU187" s="54"/>
      <c r="AV187" s="54"/>
      <c r="AW187" s="54"/>
      <c r="AX187" s="54"/>
      <c r="AY187" s="56"/>
      <c r="AZ187" s="54"/>
      <c r="BA187" s="54"/>
      <c r="BB187" s="54"/>
      <c r="BC187" s="100"/>
      <c r="BD187" s="8"/>
      <c r="BE187" s="8"/>
      <c r="BF187" s="28" t="s">
        <v>277</v>
      </c>
      <c r="BG187" s="28" t="s">
        <v>277</v>
      </c>
      <c r="BH187" s="28" t="s">
        <v>277</v>
      </c>
      <c r="BI187" s="28" t="s">
        <v>277</v>
      </c>
      <c r="BJ187" s="28" t="s">
        <v>277</v>
      </c>
      <c r="BK187" s="28" t="s">
        <v>277</v>
      </c>
      <c r="BL187" s="28" t="s">
        <v>277</v>
      </c>
      <c r="BM187" s="28" t="s">
        <v>277</v>
      </c>
      <c r="BN187" s="28" t="s">
        <v>277</v>
      </c>
      <c r="BO187" s="28" t="s">
        <v>277</v>
      </c>
      <c r="BP187" s="8"/>
      <c r="BQ187" s="22" t="str">
        <f t="shared" si="234"/>
        <v/>
      </c>
      <c r="BR187" s="22" t="str">
        <f>IF(FV187=FALSE,C187,"")</f>
        <v/>
      </c>
      <c r="BS187" s="22" t="str">
        <f>BR189</f>
        <v/>
      </c>
      <c r="BT187" s="22" t="str">
        <f t="shared" si="238"/>
        <v/>
      </c>
      <c r="BU187" s="22" t="str">
        <f t="shared" si="235"/>
        <v/>
      </c>
      <c r="BV187" s="22" t="str">
        <f t="shared" si="236"/>
        <v/>
      </c>
      <c r="BW187" s="22" t="str">
        <f t="shared" si="239"/>
        <v/>
      </c>
      <c r="BX187" s="22" t="str">
        <f t="shared" si="289"/>
        <v/>
      </c>
      <c r="BY187" s="22" t="str">
        <f t="shared" si="240"/>
        <v/>
      </c>
      <c r="BZ187" s="22" t="str">
        <f t="shared" si="241"/>
        <v/>
      </c>
      <c r="CA187" s="18"/>
      <c r="CB187" s="3" t="str">
        <f>IF(ET187=1, EQ187,"")</f>
        <v/>
      </c>
      <c r="CC187" s="3" t="str">
        <f>IF(ET187=1, ER187,"")</f>
        <v/>
      </c>
      <c r="CD187" s="3" t="str">
        <f>IF(ET187=1, ES187,"")</f>
        <v/>
      </c>
      <c r="CE187" s="3" t="str">
        <f>CB189</f>
        <v/>
      </c>
      <c r="CF187" s="3" t="str">
        <f>CC189</f>
        <v/>
      </c>
      <c r="CG187" s="3" t="str">
        <f>CD189</f>
        <v/>
      </c>
      <c r="CH187" s="3" t="str">
        <f t="shared" si="242"/>
        <v/>
      </c>
      <c r="CI187" s="8"/>
      <c r="CJ187" s="3" t="str">
        <f>IF(ET187=2,V187,"")</f>
        <v/>
      </c>
      <c r="CK187" s="3" t="str">
        <f>IF(ET187=2,W187,"")</f>
        <v/>
      </c>
      <c r="CL187" s="3" t="str">
        <f>CJ189</f>
        <v/>
      </c>
      <c r="CM187" s="3" t="str">
        <f>CK189</f>
        <v/>
      </c>
      <c r="CN187" s="8"/>
      <c r="CO187" s="3" t="str">
        <f>IF(ET187=3,AG187,"")</f>
        <v/>
      </c>
      <c r="CP187" s="3" t="str">
        <f>IF(ET187=3,AH187,"")</f>
        <v/>
      </c>
      <c r="CQ187" s="3" t="str">
        <f>CO189</f>
        <v/>
      </c>
      <c r="CR187" s="3" t="str">
        <f>CP189</f>
        <v/>
      </c>
      <c r="CS187" s="8"/>
      <c r="CT187" s="3" t="str">
        <f>IF(ET187=4,AJ187,"")</f>
        <v/>
      </c>
      <c r="CU187" s="3" t="str">
        <f>IF(ET187=4,AK187,"")</f>
        <v/>
      </c>
      <c r="CV187" s="3" t="str">
        <f>CT189</f>
        <v/>
      </c>
      <c r="CW187" s="3" t="str">
        <f>CU189</f>
        <v/>
      </c>
      <c r="CX187" s="8"/>
      <c r="CY187" s="3" t="str">
        <f>IF(ET187=5,AM187,"")</f>
        <v/>
      </c>
      <c r="CZ187" s="3" t="str">
        <f>IF(ET187=5,AN187,"")</f>
        <v/>
      </c>
      <c r="DA187" s="3" t="str">
        <f>IF(ET187=5,AO187,"")</f>
        <v/>
      </c>
      <c r="DB187" s="3" t="str">
        <f>CY189</f>
        <v/>
      </c>
      <c r="DC187" s="3" t="str">
        <f>CZ189</f>
        <v/>
      </c>
      <c r="DD187" s="3" t="str">
        <f>DA189</f>
        <v/>
      </c>
      <c r="DE187" s="3" t="str">
        <f>IF(ET187=5,AP187,"")</f>
        <v/>
      </c>
      <c r="DF187" s="3" t="str">
        <f>IF(ET187=5,AQ187,"")</f>
        <v/>
      </c>
      <c r="DG187" s="3" t="str">
        <f t="shared" si="243"/>
        <v/>
      </c>
      <c r="DH187" s="8"/>
      <c r="DI187" s="3" t="str">
        <f>IF(ET187=6,AS187,"")</f>
        <v/>
      </c>
      <c r="DJ187" s="3" t="str">
        <f>IF(ET187=6,AT187,"")</f>
        <v/>
      </c>
      <c r="DK187" s="3" t="str">
        <f>IF(ET187=6,AU187,"")</f>
        <v/>
      </c>
      <c r="DL187" s="3" t="str">
        <f>IF(ET187=6,AV187,"")</f>
        <v/>
      </c>
      <c r="DM187" s="3" t="str">
        <f>DI189</f>
        <v/>
      </c>
      <c r="DN187" s="3" t="str">
        <f>DJ189</f>
        <v/>
      </c>
      <c r="DO187" s="3" t="str">
        <f>DK189</f>
        <v/>
      </c>
      <c r="DP187" s="3" t="str">
        <f>DL189</f>
        <v/>
      </c>
      <c r="DQ187" s="3" t="str">
        <f>IF(ET187=6,AW187,"")</f>
        <v/>
      </c>
      <c r="DR187" s="3" t="str">
        <f>IF(ET187=6,AX187,"")</f>
        <v/>
      </c>
      <c r="DS187" s="3" t="str">
        <f t="shared" si="244"/>
        <v/>
      </c>
      <c r="DT187" s="8"/>
      <c r="DU187" s="3" t="str">
        <f>IF(ET187=7,AZ187,"")</f>
        <v/>
      </c>
      <c r="DV187" s="3" t="str">
        <f>IF(ET187=7,BA187,"")</f>
        <v/>
      </c>
      <c r="DW187" s="3" t="str">
        <f>IF(ET187=7,BB187,"")</f>
        <v/>
      </c>
      <c r="DX187" s="3" t="str">
        <f>IF(ET187=7,BC187,"")</f>
        <v/>
      </c>
      <c r="DY187" s="3" t="str">
        <f>DU189</f>
        <v/>
      </c>
      <c r="DZ187" s="3" t="str">
        <f>DV189</f>
        <v/>
      </c>
      <c r="EA187" s="3" t="str">
        <f>DW189</f>
        <v/>
      </c>
      <c r="EB187" s="3" t="str">
        <f>DX189</f>
        <v/>
      </c>
      <c r="EC187" s="3" t="str">
        <f t="shared" si="245"/>
        <v/>
      </c>
      <c r="ED187" s="8"/>
      <c r="EE187" s="28" t="s">
        <v>277</v>
      </c>
      <c r="EF187" s="28" t="s">
        <v>277</v>
      </c>
      <c r="EG187" s="28" t="s">
        <v>277</v>
      </c>
      <c r="EH187" s="28" t="s">
        <v>277</v>
      </c>
      <c r="EI187" s="28" t="s">
        <v>277</v>
      </c>
      <c r="EJ187" s="28" t="s">
        <v>277</v>
      </c>
      <c r="EK187" s="28" t="s">
        <v>277</v>
      </c>
      <c r="EL187" s="28" t="s">
        <v>277</v>
      </c>
      <c r="EM187" s="28" t="s">
        <v>277</v>
      </c>
      <c r="EN187" s="28" t="s">
        <v>277</v>
      </c>
      <c r="EO187" s="8"/>
      <c r="EP187" s="9"/>
      <c r="EQ187" s="10" t="str">
        <f t="shared" si="246"/>
        <v/>
      </c>
      <c r="ER187" s="11" t="str">
        <f t="shared" si="247"/>
        <v/>
      </c>
      <c r="ES187" s="10" t="str">
        <f t="shared" si="248"/>
        <v/>
      </c>
      <c r="ET187" s="10">
        <f t="shared" si="249"/>
        <v>0</v>
      </c>
      <c r="EU187" s="13"/>
      <c r="EV187" s="12" t="b">
        <f t="shared" si="250"/>
        <v>1</v>
      </c>
      <c r="EW187" s="3" t="b">
        <f t="shared" si="251"/>
        <v>1</v>
      </c>
      <c r="EX187" s="3" t="b">
        <f t="shared" si="252"/>
        <v>1</v>
      </c>
      <c r="EY187" s="3" t="b">
        <f t="shared" si="253"/>
        <v>1</v>
      </c>
      <c r="EZ187" s="3">
        <f t="shared" si="254"/>
        <v>0</v>
      </c>
      <c r="FA187" s="3">
        <f t="shared" si="255"/>
        <v>0</v>
      </c>
      <c r="FB187" s="3">
        <f t="shared" si="256"/>
        <v>0</v>
      </c>
      <c r="FC187" s="3">
        <f t="shared" si="257"/>
        <v>0</v>
      </c>
      <c r="FD187" s="3">
        <f t="shared" si="258"/>
        <v>0</v>
      </c>
      <c r="FE187" s="3" t="e">
        <f t="shared" si="259"/>
        <v>#VALUE!</v>
      </c>
      <c r="FF187" s="3">
        <f t="shared" si="260"/>
        <v>0</v>
      </c>
      <c r="FG187" s="3">
        <f t="shared" si="261"/>
        <v>0</v>
      </c>
      <c r="FH187" s="3" t="e">
        <f t="shared" si="262"/>
        <v>#VALUE!</v>
      </c>
      <c r="FI187" s="3" t="b">
        <f t="shared" si="263"/>
        <v>1</v>
      </c>
      <c r="FJ187" s="3" t="b">
        <f t="shared" si="264"/>
        <v>1</v>
      </c>
      <c r="FK187" s="3" t="b">
        <f t="shared" si="265"/>
        <v>1</v>
      </c>
      <c r="FL187" s="3" t="b">
        <f t="shared" si="266"/>
        <v>1</v>
      </c>
      <c r="FM187" s="3" t="b">
        <f t="shared" si="267"/>
        <v>1</v>
      </c>
      <c r="FN187" s="3" t="b">
        <f t="shared" si="268"/>
        <v>1</v>
      </c>
      <c r="FO187" s="3">
        <f t="shared" si="269"/>
        <v>0</v>
      </c>
      <c r="FP187" s="3">
        <f t="shared" si="270"/>
        <v>0</v>
      </c>
      <c r="FQ187" s="3">
        <f t="shared" si="271"/>
        <v>0</v>
      </c>
      <c r="FR187" s="3">
        <f t="shared" si="272"/>
        <v>0</v>
      </c>
      <c r="FS187" s="3">
        <f t="shared" si="273"/>
        <v>0</v>
      </c>
      <c r="FT187" s="3">
        <f t="shared" si="274"/>
        <v>0</v>
      </c>
      <c r="FU187" s="3">
        <f t="shared" si="275"/>
        <v>0</v>
      </c>
      <c r="FV187" s="21" t="b">
        <f t="shared" si="237"/>
        <v>1</v>
      </c>
      <c r="FW187" s="24">
        <f t="shared" si="276"/>
        <v>1</v>
      </c>
      <c r="FX187" s="24">
        <f t="shared" si="277"/>
        <v>0</v>
      </c>
      <c r="FY187" s="25" t="e">
        <f t="shared" si="278"/>
        <v>#VALUE!</v>
      </c>
      <c r="FZ187" s="24" t="e">
        <f t="shared" si="279"/>
        <v>#VALUE!</v>
      </c>
      <c r="GA187" s="24" t="e">
        <f t="shared" si="280"/>
        <v>#VALUE!</v>
      </c>
      <c r="GB187" s="24">
        <f t="shared" si="290"/>
        <v>1</v>
      </c>
      <c r="GC187" s="24" t="e">
        <f t="shared" si="291"/>
        <v>#VALUE!</v>
      </c>
      <c r="GD187" s="24" t="e">
        <f t="shared" si="292"/>
        <v>#VALUE!</v>
      </c>
      <c r="GE187" s="24" t="e">
        <f t="shared" si="293"/>
        <v>#VALUE!</v>
      </c>
      <c r="GF187" s="24">
        <f t="shared" si="281"/>
        <v>0</v>
      </c>
      <c r="GG187" s="24">
        <f t="shared" si="282"/>
        <v>0</v>
      </c>
      <c r="GH187" s="24">
        <f t="shared" si="283"/>
        <v>0</v>
      </c>
      <c r="GI187" s="24">
        <f t="shared" si="284"/>
        <v>0</v>
      </c>
      <c r="GJ187" s="24">
        <f t="shared" si="285"/>
        <v>2</v>
      </c>
      <c r="GK187" s="24">
        <f t="shared" si="286"/>
        <v>2</v>
      </c>
      <c r="GL187" s="24">
        <f t="shared" si="287"/>
        <v>2</v>
      </c>
      <c r="GM187" s="31">
        <f t="shared" si="288"/>
        <v>2</v>
      </c>
      <c r="GN187" s="13"/>
    </row>
    <row r="188" spans="1:196">
      <c r="A188" s="54"/>
      <c r="B188" s="54"/>
      <c r="C188" s="54"/>
      <c r="D188" s="54"/>
      <c r="E188" s="54"/>
      <c r="F188" s="54"/>
      <c r="G188" s="54"/>
      <c r="H188" s="54"/>
      <c r="I188" s="54"/>
      <c r="J188" s="54"/>
      <c r="K188" s="54"/>
      <c r="L188" s="54"/>
      <c r="M188" s="56"/>
      <c r="N188" s="54"/>
      <c r="O188" s="54"/>
      <c r="P188" s="54"/>
      <c r="Q188" s="56"/>
      <c r="R188" s="54"/>
      <c r="S188" s="54"/>
      <c r="T188" s="54"/>
      <c r="U188" s="56"/>
      <c r="V188" s="54"/>
      <c r="W188" s="54"/>
      <c r="X188" s="56"/>
      <c r="Y188" s="54"/>
      <c r="Z188" s="54"/>
      <c r="AA188" s="54"/>
      <c r="AB188" s="56"/>
      <c r="AC188" s="54"/>
      <c r="AD188" s="54"/>
      <c r="AE188" s="54"/>
      <c r="AF188" s="56"/>
      <c r="AG188" s="54"/>
      <c r="AH188" s="54"/>
      <c r="AI188" s="56"/>
      <c r="AJ188" s="54"/>
      <c r="AK188" s="54"/>
      <c r="AL188" s="56"/>
      <c r="AM188" s="54"/>
      <c r="AN188" s="54"/>
      <c r="AO188" s="54"/>
      <c r="AP188" s="54"/>
      <c r="AQ188" s="54"/>
      <c r="AR188" s="56"/>
      <c r="AS188" s="54"/>
      <c r="AT188" s="54"/>
      <c r="AU188" s="54"/>
      <c r="AV188" s="54"/>
      <c r="AW188" s="54"/>
      <c r="AX188" s="54"/>
      <c r="AY188" s="56"/>
      <c r="AZ188" s="54"/>
      <c r="BA188" s="54"/>
      <c r="BB188" s="54"/>
      <c r="BC188" s="100"/>
      <c r="BD188" s="8"/>
      <c r="BE188" s="8"/>
      <c r="BF188" s="28" t="s">
        <v>277</v>
      </c>
      <c r="BG188" s="28" t="s">
        <v>277</v>
      </c>
      <c r="BH188" s="28" t="s">
        <v>277</v>
      </c>
      <c r="BI188" s="28" t="s">
        <v>277</v>
      </c>
      <c r="BJ188" s="28" t="s">
        <v>277</v>
      </c>
      <c r="BK188" s="28" t="s">
        <v>277</v>
      </c>
      <c r="BL188" s="28" t="s">
        <v>277</v>
      </c>
      <c r="BM188" s="28" t="s">
        <v>277</v>
      </c>
      <c r="BN188" s="28" t="s">
        <v>277</v>
      </c>
      <c r="BO188" s="28" t="s">
        <v>277</v>
      </c>
      <c r="BP188" s="8"/>
      <c r="BQ188" s="22" t="str">
        <f t="shared" si="234"/>
        <v/>
      </c>
      <c r="BR188" s="22" t="str">
        <f>BR187</f>
        <v/>
      </c>
      <c r="BS188" s="22" t="str">
        <f>IF(FV187=FALSE,C189,"")</f>
        <v/>
      </c>
      <c r="BT188" s="22" t="str">
        <f t="shared" si="238"/>
        <v/>
      </c>
      <c r="BU188" s="22" t="str">
        <f t="shared" si="235"/>
        <v/>
      </c>
      <c r="BV188" s="22" t="str">
        <f t="shared" si="236"/>
        <v/>
      </c>
      <c r="BW188" s="22" t="str">
        <f t="shared" si="239"/>
        <v/>
      </c>
      <c r="BX188" s="22" t="str">
        <f t="shared" si="289"/>
        <v/>
      </c>
      <c r="BY188" s="22" t="str">
        <f t="shared" si="240"/>
        <v/>
      </c>
      <c r="BZ188" s="22" t="str">
        <f t="shared" si="241"/>
        <v/>
      </c>
      <c r="CA188" s="18"/>
      <c r="CB188" s="3" t="str">
        <f>CB187</f>
        <v/>
      </c>
      <c r="CC188" s="3" t="str">
        <f>CC187</f>
        <v/>
      </c>
      <c r="CD188" s="3" t="str">
        <f>CD187</f>
        <v/>
      </c>
      <c r="CE188" s="3" t="str">
        <f>IF(ET188=1,EQ189,"")</f>
        <v/>
      </c>
      <c r="CF188" s="3" t="str">
        <f>IF(ET188=1,ER189,"")</f>
        <v/>
      </c>
      <c r="CG188" s="3" t="str">
        <f>IF(ET188=1,ES189,"")</f>
        <v/>
      </c>
      <c r="CH188" s="3" t="str">
        <f t="shared" si="242"/>
        <v/>
      </c>
      <c r="CI188" s="8"/>
      <c r="CJ188" s="3" t="str">
        <f>CJ187</f>
        <v/>
      </c>
      <c r="CK188" s="3" t="str">
        <f>CK187</f>
        <v/>
      </c>
      <c r="CL188" s="3" t="str">
        <f>IF(ET189=2,V189,"")</f>
        <v/>
      </c>
      <c r="CM188" s="3" t="str">
        <f>IF(ET189=2,W189,"")</f>
        <v/>
      </c>
      <c r="CN188" s="8"/>
      <c r="CO188" s="3" t="str">
        <f>CO187</f>
        <v/>
      </c>
      <c r="CP188" s="3" t="str">
        <f>CP187</f>
        <v/>
      </c>
      <c r="CQ188" s="3" t="str">
        <f>IF(ET188=3,AG189,"")</f>
        <v/>
      </c>
      <c r="CR188" s="3" t="str">
        <f>IF(ET188=3,AH189,"")</f>
        <v/>
      </c>
      <c r="CS188" s="8"/>
      <c r="CT188" s="3" t="str">
        <f>CT187</f>
        <v/>
      </c>
      <c r="CU188" s="3" t="str">
        <f>CU187</f>
        <v/>
      </c>
      <c r="CV188" s="3" t="str">
        <f>IF(ET188=4,AJ189,"")</f>
        <v/>
      </c>
      <c r="CW188" s="3" t="str">
        <f>IF(ET188=4,AK189,"")</f>
        <v/>
      </c>
      <c r="CX188" s="8"/>
      <c r="CY188" s="3" t="str">
        <f>CY187</f>
        <v/>
      </c>
      <c r="CZ188" s="3" t="str">
        <f>CZ187</f>
        <v/>
      </c>
      <c r="DA188" s="3" t="str">
        <f>DA187</f>
        <v/>
      </c>
      <c r="DB188" s="3" t="str">
        <f>IF(ET188=5,AM189,"")</f>
        <v/>
      </c>
      <c r="DC188" s="3" t="str">
        <f>IF(ET188=5,AN189,"")</f>
        <v/>
      </c>
      <c r="DD188" s="3" t="str">
        <f>IF(ET188=5,AO189,"")</f>
        <v/>
      </c>
      <c r="DE188" s="3" t="str">
        <f>DE187</f>
        <v/>
      </c>
      <c r="DF188" s="3" t="str">
        <f>DF187</f>
        <v/>
      </c>
      <c r="DG188" s="3" t="str">
        <f t="shared" si="243"/>
        <v/>
      </c>
      <c r="DH188" s="8"/>
      <c r="DI188" s="3" t="str">
        <f>DI187</f>
        <v/>
      </c>
      <c r="DJ188" s="3" t="str">
        <f>DJ187</f>
        <v/>
      </c>
      <c r="DK188" s="3" t="str">
        <f>DK187</f>
        <v/>
      </c>
      <c r="DL188" s="3" t="str">
        <f>DL187</f>
        <v/>
      </c>
      <c r="DM188" s="3" t="str">
        <f>IF(ET187=6,AS189,"")</f>
        <v/>
      </c>
      <c r="DN188" s="3" t="str">
        <f>IF(ET187=6,AT189,"")</f>
        <v/>
      </c>
      <c r="DO188" s="3" t="str">
        <f>IF(ET187=6,AU189,"")</f>
        <v/>
      </c>
      <c r="DP188" s="3" t="str">
        <f>IF(ET187=6,AV189,"")</f>
        <v/>
      </c>
      <c r="DQ188" s="3" t="str">
        <f>DQ187</f>
        <v/>
      </c>
      <c r="DR188" s="3" t="str">
        <f>DR187</f>
        <v/>
      </c>
      <c r="DS188" s="3" t="str">
        <f t="shared" si="244"/>
        <v/>
      </c>
      <c r="DT188" s="8"/>
      <c r="DU188" s="3" t="str">
        <f>DU187</f>
        <v/>
      </c>
      <c r="DV188" s="3" t="str">
        <f>DV187</f>
        <v/>
      </c>
      <c r="DW188" s="3" t="str">
        <f>DW187</f>
        <v/>
      </c>
      <c r="DX188" s="3" t="str">
        <f>DX187</f>
        <v/>
      </c>
      <c r="DY188" s="3" t="str">
        <f>IF(ET187=7,AZ189,"")</f>
        <v/>
      </c>
      <c r="DZ188" s="3" t="str">
        <f>IF(ET187=7,BA189,"")</f>
        <v/>
      </c>
      <c r="EA188" s="3" t="str">
        <f>IF(ET187=7,BB189,"")</f>
        <v/>
      </c>
      <c r="EB188" s="3" t="str">
        <f>IF(ET187=7,BC189,"")</f>
        <v/>
      </c>
      <c r="EC188" s="3" t="str">
        <f t="shared" si="245"/>
        <v/>
      </c>
      <c r="ED188" s="8"/>
      <c r="EE188" s="28" t="s">
        <v>277</v>
      </c>
      <c r="EF188" s="28" t="s">
        <v>277</v>
      </c>
      <c r="EG188" s="28" t="s">
        <v>277</v>
      </c>
      <c r="EH188" s="28" t="s">
        <v>277</v>
      </c>
      <c r="EI188" s="28" t="s">
        <v>277</v>
      </c>
      <c r="EJ188" s="28" t="s">
        <v>277</v>
      </c>
      <c r="EK188" s="28" t="s">
        <v>277</v>
      </c>
      <c r="EL188" s="28" t="s">
        <v>277</v>
      </c>
      <c r="EM188" s="28" t="s">
        <v>277</v>
      </c>
      <c r="EN188" s="28" t="s">
        <v>277</v>
      </c>
      <c r="EO188" s="8"/>
      <c r="EP188" s="9"/>
      <c r="EQ188" s="10" t="str">
        <f t="shared" si="246"/>
        <v/>
      </c>
      <c r="ER188" s="11" t="str">
        <f t="shared" si="247"/>
        <v/>
      </c>
      <c r="ES188" s="10" t="str">
        <f t="shared" si="248"/>
        <v/>
      </c>
      <c r="ET188" s="10">
        <f t="shared" si="249"/>
        <v>0</v>
      </c>
      <c r="EU188" s="13"/>
      <c r="EV188" s="12" t="b">
        <f t="shared" si="250"/>
        <v>1</v>
      </c>
      <c r="EW188" s="3" t="b">
        <f t="shared" si="251"/>
        <v>1</v>
      </c>
      <c r="EX188" s="3" t="b">
        <f t="shared" si="252"/>
        <v>1</v>
      </c>
      <c r="EY188" s="3" t="b">
        <f t="shared" si="253"/>
        <v>1</v>
      </c>
      <c r="EZ188" s="3">
        <f t="shared" si="254"/>
        <v>0</v>
      </c>
      <c r="FA188" s="3">
        <f t="shared" si="255"/>
        <v>0</v>
      </c>
      <c r="FB188" s="3">
        <f t="shared" si="256"/>
        <v>0</v>
      </c>
      <c r="FC188" s="3">
        <f t="shared" si="257"/>
        <v>0</v>
      </c>
      <c r="FD188" s="3">
        <f t="shared" si="258"/>
        <v>0</v>
      </c>
      <c r="FE188" s="3" t="e">
        <f t="shared" si="259"/>
        <v>#VALUE!</v>
      </c>
      <c r="FF188" s="3">
        <f t="shared" si="260"/>
        <v>0</v>
      </c>
      <c r="FG188" s="3">
        <f t="shared" si="261"/>
        <v>0</v>
      </c>
      <c r="FH188" s="3" t="e">
        <f t="shared" si="262"/>
        <v>#VALUE!</v>
      </c>
      <c r="FI188" s="3" t="b">
        <f t="shared" si="263"/>
        <v>1</v>
      </c>
      <c r="FJ188" s="3" t="b">
        <f t="shared" si="264"/>
        <v>1</v>
      </c>
      <c r="FK188" s="3" t="b">
        <f t="shared" si="265"/>
        <v>1</v>
      </c>
      <c r="FL188" s="3" t="b">
        <f t="shared" si="266"/>
        <v>1</v>
      </c>
      <c r="FM188" s="3" t="b">
        <f t="shared" si="267"/>
        <v>1</v>
      </c>
      <c r="FN188" s="3" t="b">
        <f t="shared" si="268"/>
        <v>1</v>
      </c>
      <c r="FO188" s="3">
        <f t="shared" si="269"/>
        <v>0</v>
      </c>
      <c r="FP188" s="3">
        <f t="shared" si="270"/>
        <v>0</v>
      </c>
      <c r="FQ188" s="3">
        <f t="shared" si="271"/>
        <v>0</v>
      </c>
      <c r="FR188" s="3">
        <f t="shared" si="272"/>
        <v>0</v>
      </c>
      <c r="FS188" s="3">
        <f t="shared" si="273"/>
        <v>0</v>
      </c>
      <c r="FT188" s="3">
        <f t="shared" si="274"/>
        <v>0</v>
      </c>
      <c r="FU188" s="3">
        <f t="shared" si="275"/>
        <v>0</v>
      </c>
      <c r="FV188" s="21" t="b">
        <f t="shared" si="237"/>
        <v>1</v>
      </c>
      <c r="FW188" s="24">
        <f t="shared" si="276"/>
        <v>1</v>
      </c>
      <c r="FX188" s="24">
        <f t="shared" si="277"/>
        <v>0</v>
      </c>
      <c r="FY188" s="25" t="e">
        <f t="shared" si="278"/>
        <v>#VALUE!</v>
      </c>
      <c r="FZ188" s="24" t="e">
        <f t="shared" si="279"/>
        <v>#VALUE!</v>
      </c>
      <c r="GA188" s="24" t="e">
        <f t="shared" si="280"/>
        <v>#VALUE!</v>
      </c>
      <c r="GB188" s="24">
        <f t="shared" si="290"/>
        <v>1</v>
      </c>
      <c r="GC188" s="24" t="e">
        <f t="shared" si="291"/>
        <v>#VALUE!</v>
      </c>
      <c r="GD188" s="24" t="e">
        <f t="shared" si="292"/>
        <v>#VALUE!</v>
      </c>
      <c r="GE188" s="24" t="e">
        <f t="shared" si="293"/>
        <v>#VALUE!</v>
      </c>
      <c r="GF188" s="24">
        <f t="shared" si="281"/>
        <v>0</v>
      </c>
      <c r="GG188" s="24">
        <f t="shared" si="282"/>
        <v>0</v>
      </c>
      <c r="GH188" s="24">
        <f t="shared" si="283"/>
        <v>0</v>
      </c>
      <c r="GI188" s="24">
        <f t="shared" si="284"/>
        <v>0</v>
      </c>
      <c r="GJ188" s="24">
        <f t="shared" si="285"/>
        <v>2</v>
      </c>
      <c r="GK188" s="24">
        <f t="shared" si="286"/>
        <v>2</v>
      </c>
      <c r="GL188" s="24">
        <f t="shared" si="287"/>
        <v>2</v>
      </c>
      <c r="GM188" s="31">
        <f t="shared" si="288"/>
        <v>2</v>
      </c>
      <c r="GN188" s="13"/>
    </row>
    <row r="189" spans="1:196">
      <c r="A189" s="54"/>
      <c r="B189" s="54"/>
      <c r="C189" s="54"/>
      <c r="D189" s="54"/>
      <c r="E189" s="54"/>
      <c r="F189" s="54"/>
      <c r="G189" s="54"/>
      <c r="H189" s="54"/>
      <c r="I189" s="54"/>
      <c r="J189" s="54"/>
      <c r="K189" s="54"/>
      <c r="L189" s="54"/>
      <c r="M189" s="56"/>
      <c r="N189" s="54"/>
      <c r="O189" s="54"/>
      <c r="P189" s="54"/>
      <c r="Q189" s="56"/>
      <c r="R189" s="54"/>
      <c r="S189" s="54"/>
      <c r="T189" s="54"/>
      <c r="U189" s="56"/>
      <c r="V189" s="54"/>
      <c r="W189" s="54"/>
      <c r="X189" s="56"/>
      <c r="Y189" s="54"/>
      <c r="Z189" s="54"/>
      <c r="AA189" s="54"/>
      <c r="AB189" s="56"/>
      <c r="AC189" s="54"/>
      <c r="AD189" s="54"/>
      <c r="AE189" s="54"/>
      <c r="AF189" s="56"/>
      <c r="AG189" s="54"/>
      <c r="AH189" s="54"/>
      <c r="AI189" s="56"/>
      <c r="AJ189" s="54"/>
      <c r="AK189" s="54"/>
      <c r="AL189" s="56"/>
      <c r="AM189" s="54"/>
      <c r="AN189" s="54"/>
      <c r="AO189" s="54"/>
      <c r="AP189" s="54"/>
      <c r="AQ189" s="54"/>
      <c r="AR189" s="56"/>
      <c r="AS189" s="54"/>
      <c r="AT189" s="54"/>
      <c r="AU189" s="54"/>
      <c r="AV189" s="54"/>
      <c r="AW189" s="54"/>
      <c r="AX189" s="54"/>
      <c r="AY189" s="56"/>
      <c r="AZ189" s="54"/>
      <c r="BA189" s="54"/>
      <c r="BB189" s="54"/>
      <c r="BC189" s="100"/>
      <c r="BD189" s="8"/>
      <c r="BE189" s="8"/>
      <c r="BF189" s="28" t="s">
        <v>277</v>
      </c>
      <c r="BG189" s="28" t="s">
        <v>277</v>
      </c>
      <c r="BH189" s="28" t="s">
        <v>277</v>
      </c>
      <c r="BI189" s="28" t="s">
        <v>277</v>
      </c>
      <c r="BJ189" s="28" t="s">
        <v>277</v>
      </c>
      <c r="BK189" s="28" t="s">
        <v>277</v>
      </c>
      <c r="BL189" s="28" t="s">
        <v>277</v>
      </c>
      <c r="BM189" s="28" t="s">
        <v>277</v>
      </c>
      <c r="BN189" s="28" t="s">
        <v>277</v>
      </c>
      <c r="BO189" s="28" t="s">
        <v>277</v>
      </c>
      <c r="BP189" s="8"/>
      <c r="BQ189" s="22" t="str">
        <f t="shared" si="234"/>
        <v/>
      </c>
      <c r="BR189" s="22" t="str">
        <f>IF(FV187=FALSE,C188,"")</f>
        <v/>
      </c>
      <c r="BS189" s="22" t="str">
        <f>BS188</f>
        <v/>
      </c>
      <c r="BT189" s="22" t="str">
        <f t="shared" si="238"/>
        <v/>
      </c>
      <c r="BU189" s="22" t="str">
        <f t="shared" si="235"/>
        <v/>
      </c>
      <c r="BV189" s="22" t="str">
        <f t="shared" si="236"/>
        <v/>
      </c>
      <c r="BW189" s="22" t="str">
        <f t="shared" si="239"/>
        <v/>
      </c>
      <c r="BX189" s="22" t="str">
        <f t="shared" si="289"/>
        <v/>
      </c>
      <c r="BY189" s="22" t="str">
        <f t="shared" si="240"/>
        <v/>
      </c>
      <c r="BZ189" s="22" t="str">
        <f t="shared" si="241"/>
        <v/>
      </c>
      <c r="CA189" s="18"/>
      <c r="CB189" s="3" t="str">
        <f>IF(ET187=1, EQ188,"")</f>
        <v/>
      </c>
      <c r="CC189" s="3" t="str">
        <f>IF(ET187=1, ER188,"")</f>
        <v/>
      </c>
      <c r="CD189" s="3" t="str">
        <f>IF(ET187=1, ES188,"")</f>
        <v/>
      </c>
      <c r="CE189" s="3" t="str">
        <f>CE188</f>
        <v/>
      </c>
      <c r="CF189" s="3" t="str">
        <f>CF188</f>
        <v/>
      </c>
      <c r="CG189" s="3" t="str">
        <f>CG188</f>
        <v/>
      </c>
      <c r="CH189" s="3" t="str">
        <f t="shared" si="242"/>
        <v/>
      </c>
      <c r="CI189" s="8"/>
      <c r="CJ189" s="3" t="str">
        <f>IF(ET189=2,V188,"")</f>
        <v/>
      </c>
      <c r="CK189" s="3" t="str">
        <f>IF(ET189=2,W188,"")</f>
        <v/>
      </c>
      <c r="CL189" s="3" t="str">
        <f>CL188</f>
        <v/>
      </c>
      <c r="CM189" s="3" t="str">
        <f>CM188</f>
        <v/>
      </c>
      <c r="CN189" s="8"/>
      <c r="CO189" s="3" t="str">
        <f>IF(ET189=3,AG188,"")</f>
        <v/>
      </c>
      <c r="CP189" s="3" t="str">
        <f>IF(ET189=3,AH188,"")</f>
        <v/>
      </c>
      <c r="CQ189" s="3" t="str">
        <f>CQ188</f>
        <v/>
      </c>
      <c r="CR189" s="3" t="str">
        <f>CR188</f>
        <v/>
      </c>
      <c r="CS189" s="8"/>
      <c r="CT189" s="3" t="str">
        <f>IF(ET189=4,AJ188,"")</f>
        <v/>
      </c>
      <c r="CU189" s="3" t="str">
        <f>IF(ET189=4,AK188,"")</f>
        <v/>
      </c>
      <c r="CV189" s="3" t="str">
        <f>CV188</f>
        <v/>
      </c>
      <c r="CW189" s="3" t="str">
        <f>CW188</f>
        <v/>
      </c>
      <c r="CX189" s="8"/>
      <c r="CY189" s="3" t="str">
        <f>IF(ET189=5,AM188,"")</f>
        <v/>
      </c>
      <c r="CZ189" s="3" t="str">
        <f>IF(ET189=5,AN188,"")</f>
        <v/>
      </c>
      <c r="DA189" s="3" t="str">
        <f>IF(ET189=5,AO188,"")</f>
        <v/>
      </c>
      <c r="DB189" s="3" t="str">
        <f>DB188</f>
        <v/>
      </c>
      <c r="DC189" s="3" t="str">
        <f>DC188</f>
        <v/>
      </c>
      <c r="DD189" s="3" t="str">
        <f>DD188</f>
        <v/>
      </c>
      <c r="DE189" s="3" t="str">
        <f>DE188</f>
        <v/>
      </c>
      <c r="DF189" s="3" t="str">
        <f>DF188</f>
        <v/>
      </c>
      <c r="DG189" s="3" t="str">
        <f t="shared" si="243"/>
        <v/>
      </c>
      <c r="DH189" s="8"/>
      <c r="DI189" s="3" t="str">
        <f>IF(ET187=6,AS188,"")</f>
        <v/>
      </c>
      <c r="DJ189" s="3" t="str">
        <f>IF(ET187=6,AT188,"")</f>
        <v/>
      </c>
      <c r="DK189" s="3" t="str">
        <f>IF(ET187=6,AU188,"")</f>
        <v/>
      </c>
      <c r="DL189" s="3" t="str">
        <f>IF(ET187=6,AV188,"")</f>
        <v/>
      </c>
      <c r="DM189" s="3" t="str">
        <f>DM188</f>
        <v/>
      </c>
      <c r="DN189" s="3" t="str">
        <f>DN188</f>
        <v/>
      </c>
      <c r="DO189" s="3" t="str">
        <f>DO188</f>
        <v/>
      </c>
      <c r="DP189" s="3" t="str">
        <f>DP188</f>
        <v/>
      </c>
      <c r="DQ189" s="3" t="str">
        <f>DQ188</f>
        <v/>
      </c>
      <c r="DR189" s="3" t="str">
        <f>DR188</f>
        <v/>
      </c>
      <c r="DS189" s="3" t="str">
        <f t="shared" si="244"/>
        <v/>
      </c>
      <c r="DT189" s="8"/>
      <c r="DU189" s="3" t="str">
        <f>IF(ET187=7,AZ188,"")</f>
        <v/>
      </c>
      <c r="DV189" s="3" t="str">
        <f>IF(ET187=7,BA188,"")</f>
        <v/>
      </c>
      <c r="DW189" s="3" t="str">
        <f>IF(ET187=7,BB188,"")</f>
        <v/>
      </c>
      <c r="DX189" s="3" t="str">
        <f>IF(ET187=7,BC188,"")</f>
        <v/>
      </c>
      <c r="DY189" s="3" t="str">
        <f>DY188</f>
        <v/>
      </c>
      <c r="DZ189" s="3" t="str">
        <f>DZ188</f>
        <v/>
      </c>
      <c r="EA189" s="3" t="str">
        <f>EA188</f>
        <v/>
      </c>
      <c r="EB189" s="3" t="str">
        <f>EB188</f>
        <v/>
      </c>
      <c r="EC189" s="3" t="str">
        <f t="shared" si="245"/>
        <v/>
      </c>
      <c r="ED189" s="8"/>
      <c r="EE189" s="28" t="s">
        <v>277</v>
      </c>
      <c r="EF189" s="28" t="s">
        <v>277</v>
      </c>
      <c r="EG189" s="28" t="s">
        <v>277</v>
      </c>
      <c r="EH189" s="28" t="s">
        <v>277</v>
      </c>
      <c r="EI189" s="28" t="s">
        <v>277</v>
      </c>
      <c r="EJ189" s="28" t="s">
        <v>277</v>
      </c>
      <c r="EK189" s="28" t="s">
        <v>277</v>
      </c>
      <c r="EL189" s="28" t="s">
        <v>277</v>
      </c>
      <c r="EM189" s="28" t="s">
        <v>277</v>
      </c>
      <c r="EN189" s="28" t="s">
        <v>277</v>
      </c>
      <c r="EO189" s="8"/>
      <c r="EP189" s="9"/>
      <c r="EQ189" s="10" t="str">
        <f t="shared" si="246"/>
        <v/>
      </c>
      <c r="ER189" s="11" t="str">
        <f t="shared" si="247"/>
        <v/>
      </c>
      <c r="ES189" s="10" t="str">
        <f t="shared" si="248"/>
        <v/>
      </c>
      <c r="ET189" s="10">
        <f t="shared" si="249"/>
        <v>0</v>
      </c>
      <c r="EU189" s="13"/>
      <c r="EV189" s="12" t="b">
        <f t="shared" si="250"/>
        <v>1</v>
      </c>
      <c r="EW189" s="3" t="b">
        <f t="shared" si="251"/>
        <v>1</v>
      </c>
      <c r="EX189" s="3" t="b">
        <f t="shared" si="252"/>
        <v>1</v>
      </c>
      <c r="EY189" s="3" t="b">
        <f t="shared" si="253"/>
        <v>1</v>
      </c>
      <c r="EZ189" s="3">
        <f t="shared" si="254"/>
        <v>0</v>
      </c>
      <c r="FA189" s="3">
        <f t="shared" si="255"/>
        <v>0</v>
      </c>
      <c r="FB189" s="3">
        <f t="shared" si="256"/>
        <v>0</v>
      </c>
      <c r="FC189" s="3">
        <f t="shared" si="257"/>
        <v>0</v>
      </c>
      <c r="FD189" s="3">
        <f t="shared" si="258"/>
        <v>0</v>
      </c>
      <c r="FE189" s="3" t="e">
        <f t="shared" si="259"/>
        <v>#VALUE!</v>
      </c>
      <c r="FF189" s="3">
        <f t="shared" si="260"/>
        <v>0</v>
      </c>
      <c r="FG189" s="3">
        <f t="shared" si="261"/>
        <v>0</v>
      </c>
      <c r="FH189" s="3" t="e">
        <f t="shared" si="262"/>
        <v>#VALUE!</v>
      </c>
      <c r="FI189" s="3" t="b">
        <f t="shared" si="263"/>
        <v>1</v>
      </c>
      <c r="FJ189" s="3" t="b">
        <f t="shared" si="264"/>
        <v>1</v>
      </c>
      <c r="FK189" s="3" t="b">
        <f t="shared" si="265"/>
        <v>1</v>
      </c>
      <c r="FL189" s="3" t="b">
        <f t="shared" si="266"/>
        <v>1</v>
      </c>
      <c r="FM189" s="3" t="b">
        <f t="shared" si="267"/>
        <v>1</v>
      </c>
      <c r="FN189" s="3" t="b">
        <f t="shared" si="268"/>
        <v>1</v>
      </c>
      <c r="FO189" s="3">
        <f t="shared" si="269"/>
        <v>0</v>
      </c>
      <c r="FP189" s="3">
        <f t="shared" si="270"/>
        <v>0</v>
      </c>
      <c r="FQ189" s="3">
        <f t="shared" si="271"/>
        <v>0</v>
      </c>
      <c r="FR189" s="3">
        <f t="shared" si="272"/>
        <v>0</v>
      </c>
      <c r="FS189" s="3">
        <f t="shared" si="273"/>
        <v>0</v>
      </c>
      <c r="FT189" s="3">
        <f t="shared" si="274"/>
        <v>0</v>
      </c>
      <c r="FU189" s="3">
        <f t="shared" si="275"/>
        <v>0</v>
      </c>
      <c r="FV189" s="21" t="b">
        <f t="shared" si="237"/>
        <v>1</v>
      </c>
      <c r="FW189" s="24">
        <f t="shared" si="276"/>
        <v>1</v>
      </c>
      <c r="FX189" s="24">
        <f t="shared" si="277"/>
        <v>0</v>
      </c>
      <c r="FY189" s="25" t="e">
        <f t="shared" si="278"/>
        <v>#VALUE!</v>
      </c>
      <c r="FZ189" s="24" t="e">
        <f t="shared" si="279"/>
        <v>#VALUE!</v>
      </c>
      <c r="GA189" s="24" t="e">
        <f t="shared" si="280"/>
        <v>#VALUE!</v>
      </c>
      <c r="GB189" s="24">
        <f t="shared" si="290"/>
        <v>1</v>
      </c>
      <c r="GC189" s="24" t="e">
        <f t="shared" si="291"/>
        <v>#VALUE!</v>
      </c>
      <c r="GD189" s="24" t="e">
        <f t="shared" si="292"/>
        <v>#VALUE!</v>
      </c>
      <c r="GE189" s="24" t="e">
        <f t="shared" si="293"/>
        <v>#VALUE!</v>
      </c>
      <c r="GF189" s="24">
        <f t="shared" si="281"/>
        <v>0</v>
      </c>
      <c r="GG189" s="24">
        <f t="shared" si="282"/>
        <v>0</v>
      </c>
      <c r="GH189" s="24">
        <f t="shared" si="283"/>
        <v>0</v>
      </c>
      <c r="GI189" s="24">
        <f t="shared" si="284"/>
        <v>0</v>
      </c>
      <c r="GJ189" s="24">
        <f t="shared" si="285"/>
        <v>2</v>
      </c>
      <c r="GK189" s="24">
        <f t="shared" si="286"/>
        <v>2</v>
      </c>
      <c r="GL189" s="24">
        <f t="shared" si="287"/>
        <v>2</v>
      </c>
      <c r="GM189" s="31">
        <f t="shared" si="288"/>
        <v>2</v>
      </c>
      <c r="GN189" s="13"/>
    </row>
    <row r="190" spans="1:196">
      <c r="A190" s="54"/>
      <c r="B190" s="54"/>
      <c r="C190" s="54"/>
      <c r="D190" s="54"/>
      <c r="E190" s="54"/>
      <c r="F190" s="54"/>
      <c r="G190" s="54"/>
      <c r="H190" s="54"/>
      <c r="I190" s="54"/>
      <c r="J190" s="54"/>
      <c r="K190" s="54"/>
      <c r="L190" s="54"/>
      <c r="M190" s="56"/>
      <c r="N190" s="54"/>
      <c r="O190" s="54"/>
      <c r="P190" s="54"/>
      <c r="Q190" s="56"/>
      <c r="R190" s="54"/>
      <c r="S190" s="54"/>
      <c r="T190" s="54"/>
      <c r="U190" s="56"/>
      <c r="V190" s="54"/>
      <c r="W190" s="54"/>
      <c r="X190" s="56"/>
      <c r="Y190" s="54"/>
      <c r="Z190" s="54"/>
      <c r="AA190" s="54"/>
      <c r="AB190" s="56"/>
      <c r="AC190" s="54"/>
      <c r="AD190" s="54"/>
      <c r="AE190" s="54"/>
      <c r="AF190" s="56"/>
      <c r="AG190" s="54"/>
      <c r="AH190" s="54"/>
      <c r="AI190" s="56"/>
      <c r="AJ190" s="54"/>
      <c r="AK190" s="54"/>
      <c r="AL190" s="56"/>
      <c r="AM190" s="54"/>
      <c r="AN190" s="54"/>
      <c r="AO190" s="54"/>
      <c r="AP190" s="54"/>
      <c r="AQ190" s="54"/>
      <c r="AR190" s="56"/>
      <c r="AS190" s="54"/>
      <c r="AT190" s="54"/>
      <c r="AU190" s="54"/>
      <c r="AV190" s="54"/>
      <c r="AW190" s="54"/>
      <c r="AX190" s="54"/>
      <c r="AY190" s="56"/>
      <c r="AZ190" s="54"/>
      <c r="BA190" s="54"/>
      <c r="BB190" s="54"/>
      <c r="BC190" s="100"/>
      <c r="BD190" s="8"/>
      <c r="BE190" s="8"/>
      <c r="BF190" s="28" t="s">
        <v>277</v>
      </c>
      <c r="BG190" s="28" t="s">
        <v>277</v>
      </c>
      <c r="BH190" s="28" t="s">
        <v>277</v>
      </c>
      <c r="BI190" s="28" t="s">
        <v>277</v>
      </c>
      <c r="BJ190" s="28" t="s">
        <v>277</v>
      </c>
      <c r="BK190" s="28" t="s">
        <v>277</v>
      </c>
      <c r="BL190" s="28" t="s">
        <v>277</v>
      </c>
      <c r="BM190" s="28" t="s">
        <v>277</v>
      </c>
      <c r="BN190" s="28" t="s">
        <v>277</v>
      </c>
      <c r="BO190" s="28" t="s">
        <v>277</v>
      </c>
      <c r="BP190" s="8"/>
      <c r="BQ190" s="22" t="str">
        <f t="shared" si="234"/>
        <v/>
      </c>
      <c r="BR190" s="22" t="str">
        <f>IF(FV190=FALSE,C190,"")</f>
        <v/>
      </c>
      <c r="BS190" s="22" t="str">
        <f>BR192</f>
        <v/>
      </c>
      <c r="BT190" s="22" t="str">
        <f t="shared" si="238"/>
        <v/>
      </c>
      <c r="BU190" s="22" t="str">
        <f t="shared" si="235"/>
        <v/>
      </c>
      <c r="BV190" s="22" t="str">
        <f t="shared" si="236"/>
        <v/>
      </c>
      <c r="BW190" s="22" t="str">
        <f t="shared" si="239"/>
        <v/>
      </c>
      <c r="BX190" s="22" t="str">
        <f t="shared" si="289"/>
        <v/>
      </c>
      <c r="BY190" s="22" t="str">
        <f t="shared" si="240"/>
        <v/>
      </c>
      <c r="BZ190" s="22" t="str">
        <f t="shared" si="241"/>
        <v/>
      </c>
      <c r="CA190" s="18"/>
      <c r="CB190" s="3" t="str">
        <f>IF(ET190=1, EQ190,"")</f>
        <v/>
      </c>
      <c r="CC190" s="3" t="str">
        <f>IF(ET190=1, ER190,"")</f>
        <v/>
      </c>
      <c r="CD190" s="3" t="str">
        <f>IF(ET190=1, ES190,"")</f>
        <v/>
      </c>
      <c r="CE190" s="3" t="str">
        <f>CB192</f>
        <v/>
      </c>
      <c r="CF190" s="3" t="str">
        <f>CC192</f>
        <v/>
      </c>
      <c r="CG190" s="3" t="str">
        <f>CD192</f>
        <v/>
      </c>
      <c r="CH190" s="3" t="str">
        <f t="shared" si="242"/>
        <v/>
      </c>
      <c r="CI190" s="8"/>
      <c r="CJ190" s="3" t="str">
        <f>IF(ET190=2,V190,"")</f>
        <v/>
      </c>
      <c r="CK190" s="3" t="str">
        <f>IF(ET190=2,W190,"")</f>
        <v/>
      </c>
      <c r="CL190" s="3" t="str">
        <f>CJ192</f>
        <v/>
      </c>
      <c r="CM190" s="3" t="str">
        <f>CK192</f>
        <v/>
      </c>
      <c r="CN190" s="8"/>
      <c r="CO190" s="3" t="str">
        <f>IF(ET190=3,AG190,"")</f>
        <v/>
      </c>
      <c r="CP190" s="3" t="str">
        <f>IF(ET190=3,AH190,"")</f>
        <v/>
      </c>
      <c r="CQ190" s="3" t="str">
        <f>CO192</f>
        <v/>
      </c>
      <c r="CR190" s="3" t="str">
        <f>CP192</f>
        <v/>
      </c>
      <c r="CS190" s="8"/>
      <c r="CT190" s="3" t="str">
        <f>IF(ET190=4,AJ190,"")</f>
        <v/>
      </c>
      <c r="CU190" s="3" t="str">
        <f>IF(ET190=4,AK190,"")</f>
        <v/>
      </c>
      <c r="CV190" s="3" t="str">
        <f>CT192</f>
        <v/>
      </c>
      <c r="CW190" s="3" t="str">
        <f>CU192</f>
        <v/>
      </c>
      <c r="CX190" s="8"/>
      <c r="CY190" s="3" t="str">
        <f>IF(ET190=5,AM190,"")</f>
        <v/>
      </c>
      <c r="CZ190" s="3" t="str">
        <f>IF(ET190=5,AN190,"")</f>
        <v/>
      </c>
      <c r="DA190" s="3" t="str">
        <f>IF(ET190=5,AO190,"")</f>
        <v/>
      </c>
      <c r="DB190" s="3" t="str">
        <f>CY192</f>
        <v/>
      </c>
      <c r="DC190" s="3" t="str">
        <f>CZ192</f>
        <v/>
      </c>
      <c r="DD190" s="3" t="str">
        <f>DA192</f>
        <v/>
      </c>
      <c r="DE190" s="3" t="str">
        <f>IF(ET190=5,AP190,"")</f>
        <v/>
      </c>
      <c r="DF190" s="3" t="str">
        <f>IF(ET190=5,AQ190,"")</f>
        <v/>
      </c>
      <c r="DG190" s="3" t="str">
        <f t="shared" si="243"/>
        <v/>
      </c>
      <c r="DH190" s="8"/>
      <c r="DI190" s="3" t="str">
        <f>IF(ET190=6,AS190,"")</f>
        <v/>
      </c>
      <c r="DJ190" s="3" t="str">
        <f>IF(ET190=6,AT190,"")</f>
        <v/>
      </c>
      <c r="DK190" s="3" t="str">
        <f>IF(ET190=6,AU190,"")</f>
        <v/>
      </c>
      <c r="DL190" s="3" t="str">
        <f>IF(ET190=6,AV190,"")</f>
        <v/>
      </c>
      <c r="DM190" s="3" t="str">
        <f>DI192</f>
        <v/>
      </c>
      <c r="DN190" s="3" t="str">
        <f>DJ192</f>
        <v/>
      </c>
      <c r="DO190" s="3" t="str">
        <f>DK192</f>
        <v/>
      </c>
      <c r="DP190" s="3" t="str">
        <f>DL192</f>
        <v/>
      </c>
      <c r="DQ190" s="3" t="str">
        <f>IF(ET190=6,AW190,"")</f>
        <v/>
      </c>
      <c r="DR190" s="3" t="str">
        <f>IF(ET190=6,AX190,"")</f>
        <v/>
      </c>
      <c r="DS190" s="3" t="str">
        <f t="shared" si="244"/>
        <v/>
      </c>
      <c r="DT190" s="8"/>
      <c r="DU190" s="3" t="str">
        <f>IF(ET190=7,AZ190,"")</f>
        <v/>
      </c>
      <c r="DV190" s="3" t="str">
        <f>IF(ET190=7,BA190,"")</f>
        <v/>
      </c>
      <c r="DW190" s="3" t="str">
        <f>IF(ET190=7,BB190,"")</f>
        <v/>
      </c>
      <c r="DX190" s="3" t="str">
        <f>IF(ET190=7,BC190,"")</f>
        <v/>
      </c>
      <c r="DY190" s="3" t="str">
        <f>DU192</f>
        <v/>
      </c>
      <c r="DZ190" s="3" t="str">
        <f>DV192</f>
        <v/>
      </c>
      <c r="EA190" s="3" t="str">
        <f>DW192</f>
        <v/>
      </c>
      <c r="EB190" s="3" t="str">
        <f>DX192</f>
        <v/>
      </c>
      <c r="EC190" s="3" t="str">
        <f t="shared" si="245"/>
        <v/>
      </c>
      <c r="ED190" s="8"/>
      <c r="EE190" s="28" t="s">
        <v>277</v>
      </c>
      <c r="EF190" s="28" t="s">
        <v>277</v>
      </c>
      <c r="EG190" s="28" t="s">
        <v>277</v>
      </c>
      <c r="EH190" s="28" t="s">
        <v>277</v>
      </c>
      <c r="EI190" s="28" t="s">
        <v>277</v>
      </c>
      <c r="EJ190" s="28" t="s">
        <v>277</v>
      </c>
      <c r="EK190" s="28" t="s">
        <v>277</v>
      </c>
      <c r="EL190" s="28" t="s">
        <v>277</v>
      </c>
      <c r="EM190" s="28" t="s">
        <v>277</v>
      </c>
      <c r="EN190" s="28" t="s">
        <v>277</v>
      </c>
      <c r="EO190" s="8"/>
      <c r="EP190" s="9"/>
      <c r="EQ190" s="10" t="str">
        <f t="shared" si="246"/>
        <v/>
      </c>
      <c r="ER190" s="11" t="str">
        <f t="shared" si="247"/>
        <v/>
      </c>
      <c r="ES190" s="10" t="str">
        <f t="shared" si="248"/>
        <v/>
      </c>
      <c r="ET190" s="10">
        <f t="shared" si="249"/>
        <v>0</v>
      </c>
      <c r="EU190" s="13"/>
      <c r="EV190" s="12" t="b">
        <f t="shared" si="250"/>
        <v>1</v>
      </c>
      <c r="EW190" s="3" t="b">
        <f t="shared" si="251"/>
        <v>1</v>
      </c>
      <c r="EX190" s="3" t="b">
        <f t="shared" si="252"/>
        <v>1</v>
      </c>
      <c r="EY190" s="3" t="b">
        <f t="shared" si="253"/>
        <v>1</v>
      </c>
      <c r="EZ190" s="3">
        <f t="shared" si="254"/>
        <v>0</v>
      </c>
      <c r="FA190" s="3">
        <f t="shared" si="255"/>
        <v>0</v>
      </c>
      <c r="FB190" s="3">
        <f t="shared" si="256"/>
        <v>0</v>
      </c>
      <c r="FC190" s="3">
        <f t="shared" si="257"/>
        <v>0</v>
      </c>
      <c r="FD190" s="3">
        <f t="shared" si="258"/>
        <v>0</v>
      </c>
      <c r="FE190" s="3" t="e">
        <f t="shared" si="259"/>
        <v>#VALUE!</v>
      </c>
      <c r="FF190" s="3">
        <f t="shared" si="260"/>
        <v>0</v>
      </c>
      <c r="FG190" s="3">
        <f t="shared" si="261"/>
        <v>0</v>
      </c>
      <c r="FH190" s="3" t="e">
        <f t="shared" si="262"/>
        <v>#VALUE!</v>
      </c>
      <c r="FI190" s="3" t="b">
        <f t="shared" si="263"/>
        <v>1</v>
      </c>
      <c r="FJ190" s="3" t="b">
        <f t="shared" si="264"/>
        <v>1</v>
      </c>
      <c r="FK190" s="3" t="b">
        <f t="shared" si="265"/>
        <v>1</v>
      </c>
      <c r="FL190" s="3" t="b">
        <f t="shared" si="266"/>
        <v>1</v>
      </c>
      <c r="FM190" s="3" t="b">
        <f t="shared" si="267"/>
        <v>1</v>
      </c>
      <c r="FN190" s="3" t="b">
        <f t="shared" si="268"/>
        <v>1</v>
      </c>
      <c r="FO190" s="3">
        <f t="shared" si="269"/>
        <v>0</v>
      </c>
      <c r="FP190" s="3">
        <f t="shared" si="270"/>
        <v>0</v>
      </c>
      <c r="FQ190" s="3">
        <f t="shared" si="271"/>
        <v>0</v>
      </c>
      <c r="FR190" s="3">
        <f t="shared" si="272"/>
        <v>0</v>
      </c>
      <c r="FS190" s="3">
        <f t="shared" si="273"/>
        <v>0</v>
      </c>
      <c r="FT190" s="3">
        <f t="shared" si="274"/>
        <v>0</v>
      </c>
      <c r="FU190" s="3">
        <f t="shared" si="275"/>
        <v>0</v>
      </c>
      <c r="FV190" s="21" t="b">
        <f t="shared" si="237"/>
        <v>1</v>
      </c>
      <c r="FW190" s="24">
        <f t="shared" si="276"/>
        <v>1</v>
      </c>
      <c r="FX190" s="24">
        <f t="shared" si="277"/>
        <v>0</v>
      </c>
      <c r="FY190" s="25" t="e">
        <f t="shared" si="278"/>
        <v>#VALUE!</v>
      </c>
      <c r="FZ190" s="24" t="e">
        <f t="shared" si="279"/>
        <v>#VALUE!</v>
      </c>
      <c r="GA190" s="24" t="e">
        <f t="shared" si="280"/>
        <v>#VALUE!</v>
      </c>
      <c r="GB190" s="24">
        <f t="shared" si="290"/>
        <v>1</v>
      </c>
      <c r="GC190" s="24" t="e">
        <f t="shared" si="291"/>
        <v>#VALUE!</v>
      </c>
      <c r="GD190" s="24" t="e">
        <f t="shared" si="292"/>
        <v>#VALUE!</v>
      </c>
      <c r="GE190" s="24" t="e">
        <f t="shared" si="293"/>
        <v>#VALUE!</v>
      </c>
      <c r="GF190" s="24">
        <f t="shared" si="281"/>
        <v>0</v>
      </c>
      <c r="GG190" s="24">
        <f t="shared" si="282"/>
        <v>0</v>
      </c>
      <c r="GH190" s="24">
        <f t="shared" si="283"/>
        <v>0</v>
      </c>
      <c r="GI190" s="24">
        <f t="shared" si="284"/>
        <v>0</v>
      </c>
      <c r="GJ190" s="24">
        <f t="shared" si="285"/>
        <v>2</v>
      </c>
      <c r="GK190" s="24">
        <f t="shared" si="286"/>
        <v>2</v>
      </c>
      <c r="GL190" s="24">
        <f t="shared" si="287"/>
        <v>2</v>
      </c>
      <c r="GM190" s="31">
        <f t="shared" si="288"/>
        <v>2</v>
      </c>
      <c r="GN190" s="13"/>
    </row>
    <row r="191" spans="1:196">
      <c r="A191" s="54"/>
      <c r="B191" s="54"/>
      <c r="C191" s="54"/>
      <c r="D191" s="54"/>
      <c r="E191" s="54"/>
      <c r="F191" s="54"/>
      <c r="G191" s="54"/>
      <c r="H191" s="54"/>
      <c r="I191" s="54"/>
      <c r="J191" s="54"/>
      <c r="K191" s="54"/>
      <c r="L191" s="54"/>
      <c r="M191" s="56"/>
      <c r="N191" s="54"/>
      <c r="O191" s="54"/>
      <c r="P191" s="54"/>
      <c r="Q191" s="56"/>
      <c r="R191" s="54"/>
      <c r="S191" s="54"/>
      <c r="T191" s="54"/>
      <c r="U191" s="56"/>
      <c r="V191" s="54"/>
      <c r="W191" s="54"/>
      <c r="X191" s="56"/>
      <c r="Y191" s="54"/>
      <c r="Z191" s="54"/>
      <c r="AA191" s="54"/>
      <c r="AB191" s="56"/>
      <c r="AC191" s="54"/>
      <c r="AD191" s="54"/>
      <c r="AE191" s="54"/>
      <c r="AF191" s="56"/>
      <c r="AG191" s="54"/>
      <c r="AH191" s="54"/>
      <c r="AI191" s="56"/>
      <c r="AJ191" s="54"/>
      <c r="AK191" s="54"/>
      <c r="AL191" s="56"/>
      <c r="AM191" s="54"/>
      <c r="AN191" s="54"/>
      <c r="AO191" s="54"/>
      <c r="AP191" s="54"/>
      <c r="AQ191" s="54"/>
      <c r="AR191" s="56"/>
      <c r="AS191" s="54"/>
      <c r="AT191" s="54"/>
      <c r="AU191" s="54"/>
      <c r="AV191" s="54"/>
      <c r="AW191" s="54"/>
      <c r="AX191" s="54"/>
      <c r="AY191" s="56"/>
      <c r="AZ191" s="54"/>
      <c r="BA191" s="54"/>
      <c r="BB191" s="54"/>
      <c r="BC191" s="100"/>
      <c r="BD191" s="8"/>
      <c r="BE191" s="8"/>
      <c r="BF191" s="28" t="s">
        <v>277</v>
      </c>
      <c r="BG191" s="28" t="s">
        <v>277</v>
      </c>
      <c r="BH191" s="28" t="s">
        <v>277</v>
      </c>
      <c r="BI191" s="28" t="s">
        <v>277</v>
      </c>
      <c r="BJ191" s="28" t="s">
        <v>277</v>
      </c>
      <c r="BK191" s="28" t="s">
        <v>277</v>
      </c>
      <c r="BL191" s="28" t="s">
        <v>277</v>
      </c>
      <c r="BM191" s="28" t="s">
        <v>277</v>
      </c>
      <c r="BN191" s="28" t="s">
        <v>277</v>
      </c>
      <c r="BO191" s="28" t="s">
        <v>277</v>
      </c>
      <c r="BP191" s="8"/>
      <c r="BQ191" s="22" t="str">
        <f t="shared" si="234"/>
        <v/>
      </c>
      <c r="BR191" s="22" t="str">
        <f>BR190</f>
        <v/>
      </c>
      <c r="BS191" s="22" t="str">
        <f>IF(FV190=FALSE,C192,"")</f>
        <v/>
      </c>
      <c r="BT191" s="22" t="str">
        <f t="shared" si="238"/>
        <v/>
      </c>
      <c r="BU191" s="22" t="str">
        <f t="shared" si="235"/>
        <v/>
      </c>
      <c r="BV191" s="22" t="str">
        <f t="shared" si="236"/>
        <v/>
      </c>
      <c r="BW191" s="22" t="str">
        <f t="shared" si="239"/>
        <v/>
      </c>
      <c r="BX191" s="22" t="str">
        <f t="shared" si="289"/>
        <v/>
      </c>
      <c r="BY191" s="22" t="str">
        <f t="shared" si="240"/>
        <v/>
      </c>
      <c r="BZ191" s="22" t="str">
        <f t="shared" si="241"/>
        <v/>
      </c>
      <c r="CA191" s="18"/>
      <c r="CB191" s="3" t="str">
        <f>CB190</f>
        <v/>
      </c>
      <c r="CC191" s="3" t="str">
        <f>CC190</f>
        <v/>
      </c>
      <c r="CD191" s="3" t="str">
        <f>CD190</f>
        <v/>
      </c>
      <c r="CE191" s="3" t="str">
        <f>IF(ET191=1,EQ192,"")</f>
        <v/>
      </c>
      <c r="CF191" s="3" t="str">
        <f>IF(ET191=1,ER192,"")</f>
        <v/>
      </c>
      <c r="CG191" s="3" t="str">
        <f>IF(ET191=1,ES192,"")</f>
        <v/>
      </c>
      <c r="CH191" s="3" t="str">
        <f t="shared" si="242"/>
        <v/>
      </c>
      <c r="CI191" s="8"/>
      <c r="CJ191" s="3" t="str">
        <f>CJ190</f>
        <v/>
      </c>
      <c r="CK191" s="3" t="str">
        <f>CK190</f>
        <v/>
      </c>
      <c r="CL191" s="3" t="str">
        <f>IF(ET192=2,V192,"")</f>
        <v/>
      </c>
      <c r="CM191" s="3" t="str">
        <f>IF(ET192=2,W192,"")</f>
        <v/>
      </c>
      <c r="CN191" s="8"/>
      <c r="CO191" s="3" t="str">
        <f>CO190</f>
        <v/>
      </c>
      <c r="CP191" s="3" t="str">
        <f>CP190</f>
        <v/>
      </c>
      <c r="CQ191" s="3" t="str">
        <f>IF(ET191=3,AG192,"")</f>
        <v/>
      </c>
      <c r="CR191" s="3" t="str">
        <f>IF(ET191=3,AH192,"")</f>
        <v/>
      </c>
      <c r="CS191" s="8"/>
      <c r="CT191" s="3" t="str">
        <f>CT190</f>
        <v/>
      </c>
      <c r="CU191" s="3" t="str">
        <f>CU190</f>
        <v/>
      </c>
      <c r="CV191" s="3" t="str">
        <f>IF(ET191=4,AJ192,"")</f>
        <v/>
      </c>
      <c r="CW191" s="3" t="str">
        <f>IF(ET191=4,AK192,"")</f>
        <v/>
      </c>
      <c r="CX191" s="8"/>
      <c r="CY191" s="3" t="str">
        <f>CY190</f>
        <v/>
      </c>
      <c r="CZ191" s="3" t="str">
        <f>CZ190</f>
        <v/>
      </c>
      <c r="DA191" s="3" t="str">
        <f>DA190</f>
        <v/>
      </c>
      <c r="DB191" s="3" t="str">
        <f>IF(ET191=5,AM192,"")</f>
        <v/>
      </c>
      <c r="DC191" s="3" t="str">
        <f>IF(ET191=5,AN192,"")</f>
        <v/>
      </c>
      <c r="DD191" s="3" t="str">
        <f>IF(ET191=5,AO192,"")</f>
        <v/>
      </c>
      <c r="DE191" s="3" t="str">
        <f>DE190</f>
        <v/>
      </c>
      <c r="DF191" s="3" t="str">
        <f>DF190</f>
        <v/>
      </c>
      <c r="DG191" s="3" t="str">
        <f t="shared" si="243"/>
        <v/>
      </c>
      <c r="DH191" s="8"/>
      <c r="DI191" s="3" t="str">
        <f>DI190</f>
        <v/>
      </c>
      <c r="DJ191" s="3" t="str">
        <f>DJ190</f>
        <v/>
      </c>
      <c r="DK191" s="3" t="str">
        <f>DK190</f>
        <v/>
      </c>
      <c r="DL191" s="3" t="str">
        <f>DL190</f>
        <v/>
      </c>
      <c r="DM191" s="3" t="str">
        <f>IF(ET190=6,AS192,"")</f>
        <v/>
      </c>
      <c r="DN191" s="3" t="str">
        <f>IF(ET190=6,AT192,"")</f>
        <v/>
      </c>
      <c r="DO191" s="3" t="str">
        <f>IF(ET190=6,AU192,"")</f>
        <v/>
      </c>
      <c r="DP191" s="3" t="str">
        <f>IF(ET190=6,AV192,"")</f>
        <v/>
      </c>
      <c r="DQ191" s="3" t="str">
        <f>DQ190</f>
        <v/>
      </c>
      <c r="DR191" s="3" t="str">
        <f>DR190</f>
        <v/>
      </c>
      <c r="DS191" s="3" t="str">
        <f t="shared" si="244"/>
        <v/>
      </c>
      <c r="DT191" s="8"/>
      <c r="DU191" s="3" t="str">
        <f>DU190</f>
        <v/>
      </c>
      <c r="DV191" s="3" t="str">
        <f>DV190</f>
        <v/>
      </c>
      <c r="DW191" s="3" t="str">
        <f>DW190</f>
        <v/>
      </c>
      <c r="DX191" s="3" t="str">
        <f>DX190</f>
        <v/>
      </c>
      <c r="DY191" s="3" t="str">
        <f>IF(ET190=7,AZ192,"")</f>
        <v/>
      </c>
      <c r="DZ191" s="3" t="str">
        <f>IF(ET190=7,BA192,"")</f>
        <v/>
      </c>
      <c r="EA191" s="3" t="str">
        <f>IF(ET190=7,BB192,"")</f>
        <v/>
      </c>
      <c r="EB191" s="3" t="str">
        <f>IF(ET190=7,BC192,"")</f>
        <v/>
      </c>
      <c r="EC191" s="3" t="str">
        <f t="shared" si="245"/>
        <v/>
      </c>
      <c r="ED191" s="8"/>
      <c r="EE191" s="28" t="s">
        <v>277</v>
      </c>
      <c r="EF191" s="28" t="s">
        <v>277</v>
      </c>
      <c r="EG191" s="28" t="s">
        <v>277</v>
      </c>
      <c r="EH191" s="28" t="s">
        <v>277</v>
      </c>
      <c r="EI191" s="28" t="s">
        <v>277</v>
      </c>
      <c r="EJ191" s="28" t="s">
        <v>277</v>
      </c>
      <c r="EK191" s="28" t="s">
        <v>277</v>
      </c>
      <c r="EL191" s="28" t="s">
        <v>277</v>
      </c>
      <c r="EM191" s="28" t="s">
        <v>277</v>
      </c>
      <c r="EN191" s="28" t="s">
        <v>277</v>
      </c>
      <c r="EO191" s="8"/>
      <c r="EP191" s="9"/>
      <c r="EQ191" s="10" t="str">
        <f t="shared" si="246"/>
        <v/>
      </c>
      <c r="ER191" s="11" t="str">
        <f t="shared" si="247"/>
        <v/>
      </c>
      <c r="ES191" s="10" t="str">
        <f t="shared" si="248"/>
        <v/>
      </c>
      <c r="ET191" s="10">
        <f t="shared" si="249"/>
        <v>0</v>
      </c>
      <c r="EU191" s="13"/>
      <c r="EV191" s="12" t="b">
        <f t="shared" si="250"/>
        <v>1</v>
      </c>
      <c r="EW191" s="3" t="b">
        <f t="shared" si="251"/>
        <v>1</v>
      </c>
      <c r="EX191" s="3" t="b">
        <f t="shared" si="252"/>
        <v>1</v>
      </c>
      <c r="EY191" s="3" t="b">
        <f t="shared" si="253"/>
        <v>1</v>
      </c>
      <c r="EZ191" s="3">
        <f t="shared" si="254"/>
        <v>0</v>
      </c>
      <c r="FA191" s="3">
        <f t="shared" si="255"/>
        <v>0</v>
      </c>
      <c r="FB191" s="3">
        <f t="shared" si="256"/>
        <v>0</v>
      </c>
      <c r="FC191" s="3">
        <f t="shared" si="257"/>
        <v>0</v>
      </c>
      <c r="FD191" s="3">
        <f t="shared" si="258"/>
        <v>0</v>
      </c>
      <c r="FE191" s="3" t="e">
        <f t="shared" si="259"/>
        <v>#VALUE!</v>
      </c>
      <c r="FF191" s="3">
        <f t="shared" si="260"/>
        <v>0</v>
      </c>
      <c r="FG191" s="3">
        <f t="shared" si="261"/>
        <v>0</v>
      </c>
      <c r="FH191" s="3" t="e">
        <f t="shared" si="262"/>
        <v>#VALUE!</v>
      </c>
      <c r="FI191" s="3" t="b">
        <f t="shared" si="263"/>
        <v>1</v>
      </c>
      <c r="FJ191" s="3" t="b">
        <f t="shared" si="264"/>
        <v>1</v>
      </c>
      <c r="FK191" s="3" t="b">
        <f t="shared" si="265"/>
        <v>1</v>
      </c>
      <c r="FL191" s="3" t="b">
        <f t="shared" si="266"/>
        <v>1</v>
      </c>
      <c r="FM191" s="3" t="b">
        <f t="shared" si="267"/>
        <v>1</v>
      </c>
      <c r="FN191" s="3" t="b">
        <f t="shared" si="268"/>
        <v>1</v>
      </c>
      <c r="FO191" s="3">
        <f t="shared" si="269"/>
        <v>0</v>
      </c>
      <c r="FP191" s="3">
        <f t="shared" si="270"/>
        <v>0</v>
      </c>
      <c r="FQ191" s="3">
        <f t="shared" si="271"/>
        <v>0</v>
      </c>
      <c r="FR191" s="3">
        <f t="shared" si="272"/>
        <v>0</v>
      </c>
      <c r="FS191" s="3">
        <f t="shared" si="273"/>
        <v>0</v>
      </c>
      <c r="FT191" s="3">
        <f t="shared" si="274"/>
        <v>0</v>
      </c>
      <c r="FU191" s="3">
        <f t="shared" si="275"/>
        <v>0</v>
      </c>
      <c r="FV191" s="21" t="b">
        <f t="shared" si="237"/>
        <v>1</v>
      </c>
      <c r="FW191" s="24">
        <f t="shared" si="276"/>
        <v>1</v>
      </c>
      <c r="FX191" s="24">
        <f t="shared" si="277"/>
        <v>0</v>
      </c>
      <c r="FY191" s="25" t="e">
        <f t="shared" si="278"/>
        <v>#VALUE!</v>
      </c>
      <c r="FZ191" s="24" t="e">
        <f t="shared" si="279"/>
        <v>#VALUE!</v>
      </c>
      <c r="GA191" s="24" t="e">
        <f t="shared" si="280"/>
        <v>#VALUE!</v>
      </c>
      <c r="GB191" s="24">
        <f t="shared" si="290"/>
        <v>1</v>
      </c>
      <c r="GC191" s="24" t="e">
        <f t="shared" si="291"/>
        <v>#VALUE!</v>
      </c>
      <c r="GD191" s="24" t="e">
        <f t="shared" si="292"/>
        <v>#VALUE!</v>
      </c>
      <c r="GE191" s="24" t="e">
        <f t="shared" si="293"/>
        <v>#VALUE!</v>
      </c>
      <c r="GF191" s="24">
        <f t="shared" si="281"/>
        <v>0</v>
      </c>
      <c r="GG191" s="24">
        <f t="shared" si="282"/>
        <v>0</v>
      </c>
      <c r="GH191" s="24">
        <f t="shared" si="283"/>
        <v>0</v>
      </c>
      <c r="GI191" s="24">
        <f t="shared" si="284"/>
        <v>0</v>
      </c>
      <c r="GJ191" s="24">
        <f t="shared" si="285"/>
        <v>2</v>
      </c>
      <c r="GK191" s="24">
        <f t="shared" si="286"/>
        <v>2</v>
      </c>
      <c r="GL191" s="24">
        <f t="shared" si="287"/>
        <v>2</v>
      </c>
      <c r="GM191" s="31">
        <f t="shared" si="288"/>
        <v>2</v>
      </c>
      <c r="GN191" s="13"/>
    </row>
    <row r="192" spans="1:196">
      <c r="A192" s="54"/>
      <c r="B192" s="54"/>
      <c r="C192" s="54"/>
      <c r="D192" s="54"/>
      <c r="E192" s="54"/>
      <c r="F192" s="54"/>
      <c r="G192" s="54"/>
      <c r="H192" s="54"/>
      <c r="I192" s="54"/>
      <c r="J192" s="54"/>
      <c r="K192" s="54"/>
      <c r="L192" s="54"/>
      <c r="M192" s="56"/>
      <c r="N192" s="54"/>
      <c r="O192" s="54"/>
      <c r="P192" s="54"/>
      <c r="Q192" s="56"/>
      <c r="R192" s="54"/>
      <c r="S192" s="54"/>
      <c r="T192" s="54"/>
      <c r="U192" s="56"/>
      <c r="V192" s="54"/>
      <c r="W192" s="54"/>
      <c r="X192" s="56"/>
      <c r="Y192" s="54"/>
      <c r="Z192" s="54"/>
      <c r="AA192" s="54"/>
      <c r="AB192" s="56"/>
      <c r="AC192" s="54"/>
      <c r="AD192" s="54"/>
      <c r="AE192" s="54"/>
      <c r="AF192" s="56"/>
      <c r="AG192" s="54"/>
      <c r="AH192" s="54"/>
      <c r="AI192" s="56"/>
      <c r="AJ192" s="54"/>
      <c r="AK192" s="54"/>
      <c r="AL192" s="56"/>
      <c r="AM192" s="54"/>
      <c r="AN192" s="54"/>
      <c r="AO192" s="54"/>
      <c r="AP192" s="54"/>
      <c r="AQ192" s="54"/>
      <c r="AR192" s="56"/>
      <c r="AS192" s="54"/>
      <c r="AT192" s="54"/>
      <c r="AU192" s="54"/>
      <c r="AV192" s="54"/>
      <c r="AW192" s="54"/>
      <c r="AX192" s="54"/>
      <c r="AY192" s="56"/>
      <c r="AZ192" s="54"/>
      <c r="BA192" s="54"/>
      <c r="BB192" s="54"/>
      <c r="BC192" s="100"/>
      <c r="BD192" s="8"/>
      <c r="BE192" s="8"/>
      <c r="BF192" s="28" t="s">
        <v>277</v>
      </c>
      <c r="BG192" s="28" t="s">
        <v>277</v>
      </c>
      <c r="BH192" s="28" t="s">
        <v>277</v>
      </c>
      <c r="BI192" s="28" t="s">
        <v>277</v>
      </c>
      <c r="BJ192" s="28" t="s">
        <v>277</v>
      </c>
      <c r="BK192" s="28" t="s">
        <v>277</v>
      </c>
      <c r="BL192" s="28" t="s">
        <v>277</v>
      </c>
      <c r="BM192" s="28" t="s">
        <v>277</v>
      </c>
      <c r="BN192" s="28" t="s">
        <v>277</v>
      </c>
      <c r="BO192" s="28" t="s">
        <v>277</v>
      </c>
      <c r="BP192" s="8"/>
      <c r="BQ192" s="22" t="str">
        <f t="shared" si="234"/>
        <v/>
      </c>
      <c r="BR192" s="22" t="str">
        <f>IF(FV190=FALSE,C191,"")</f>
        <v/>
      </c>
      <c r="BS192" s="22" t="str">
        <f>BS191</f>
        <v/>
      </c>
      <c r="BT192" s="22" t="str">
        <f t="shared" si="238"/>
        <v/>
      </c>
      <c r="BU192" s="22" t="str">
        <f t="shared" si="235"/>
        <v/>
      </c>
      <c r="BV192" s="22" t="str">
        <f t="shared" si="236"/>
        <v/>
      </c>
      <c r="BW192" s="22" t="str">
        <f t="shared" si="239"/>
        <v/>
      </c>
      <c r="BX192" s="22" t="str">
        <f t="shared" si="289"/>
        <v/>
      </c>
      <c r="BY192" s="22" t="str">
        <f t="shared" si="240"/>
        <v/>
      </c>
      <c r="BZ192" s="22" t="str">
        <f t="shared" si="241"/>
        <v/>
      </c>
      <c r="CA192" s="18"/>
      <c r="CB192" s="3" t="str">
        <f>IF(ET190=1, EQ191,"")</f>
        <v/>
      </c>
      <c r="CC192" s="3" t="str">
        <f>IF(ET190=1, ER191,"")</f>
        <v/>
      </c>
      <c r="CD192" s="3" t="str">
        <f>IF(ET190=1, ES191,"")</f>
        <v/>
      </c>
      <c r="CE192" s="3" t="str">
        <f>CE191</f>
        <v/>
      </c>
      <c r="CF192" s="3" t="str">
        <f>CF191</f>
        <v/>
      </c>
      <c r="CG192" s="3" t="str">
        <f>CG191</f>
        <v/>
      </c>
      <c r="CH192" s="3" t="str">
        <f t="shared" si="242"/>
        <v/>
      </c>
      <c r="CI192" s="8"/>
      <c r="CJ192" s="3" t="str">
        <f>IF(ET192=2,V191,"")</f>
        <v/>
      </c>
      <c r="CK192" s="3" t="str">
        <f>IF(ET192=2,W191,"")</f>
        <v/>
      </c>
      <c r="CL192" s="3" t="str">
        <f>CL191</f>
        <v/>
      </c>
      <c r="CM192" s="3" t="str">
        <f>CM191</f>
        <v/>
      </c>
      <c r="CN192" s="8"/>
      <c r="CO192" s="3" t="str">
        <f>IF(ET192=3,AG191,"")</f>
        <v/>
      </c>
      <c r="CP192" s="3" t="str">
        <f>IF(ET192=3,AH191,"")</f>
        <v/>
      </c>
      <c r="CQ192" s="3" t="str">
        <f>CQ191</f>
        <v/>
      </c>
      <c r="CR192" s="3" t="str">
        <f>CR191</f>
        <v/>
      </c>
      <c r="CS192" s="8"/>
      <c r="CT192" s="3" t="str">
        <f>IF(ET192=4,AJ191,"")</f>
        <v/>
      </c>
      <c r="CU192" s="3" t="str">
        <f>IF(ET192=4,AK191,"")</f>
        <v/>
      </c>
      <c r="CV192" s="3" t="str">
        <f>CV191</f>
        <v/>
      </c>
      <c r="CW192" s="3" t="str">
        <f>CW191</f>
        <v/>
      </c>
      <c r="CX192" s="8"/>
      <c r="CY192" s="3" t="str">
        <f>IF(ET192=5,AM191,"")</f>
        <v/>
      </c>
      <c r="CZ192" s="3" t="str">
        <f>IF(ET192=5,AN191,"")</f>
        <v/>
      </c>
      <c r="DA192" s="3" t="str">
        <f>IF(ET192=5,AO191,"")</f>
        <v/>
      </c>
      <c r="DB192" s="3" t="str">
        <f>DB191</f>
        <v/>
      </c>
      <c r="DC192" s="3" t="str">
        <f>DC191</f>
        <v/>
      </c>
      <c r="DD192" s="3" t="str">
        <f>DD191</f>
        <v/>
      </c>
      <c r="DE192" s="3" t="str">
        <f>DE191</f>
        <v/>
      </c>
      <c r="DF192" s="3" t="str">
        <f>DF191</f>
        <v/>
      </c>
      <c r="DG192" s="3" t="str">
        <f t="shared" si="243"/>
        <v/>
      </c>
      <c r="DH192" s="8"/>
      <c r="DI192" s="3" t="str">
        <f>IF(ET190=6,AS191,"")</f>
        <v/>
      </c>
      <c r="DJ192" s="3" t="str">
        <f>IF(ET190=6,AT191,"")</f>
        <v/>
      </c>
      <c r="DK192" s="3" t="str">
        <f>IF(ET190=6,AU191,"")</f>
        <v/>
      </c>
      <c r="DL192" s="3" t="str">
        <f>IF(ET190=6,AV191,"")</f>
        <v/>
      </c>
      <c r="DM192" s="3" t="str">
        <f>DM191</f>
        <v/>
      </c>
      <c r="DN192" s="3" t="str">
        <f>DN191</f>
        <v/>
      </c>
      <c r="DO192" s="3" t="str">
        <f>DO191</f>
        <v/>
      </c>
      <c r="DP192" s="3" t="str">
        <f>DP191</f>
        <v/>
      </c>
      <c r="DQ192" s="3" t="str">
        <f>DQ191</f>
        <v/>
      </c>
      <c r="DR192" s="3" t="str">
        <f>DR191</f>
        <v/>
      </c>
      <c r="DS192" s="3" t="str">
        <f t="shared" si="244"/>
        <v/>
      </c>
      <c r="DT192" s="8"/>
      <c r="DU192" s="3" t="str">
        <f>IF(ET190=7,AZ191,"")</f>
        <v/>
      </c>
      <c r="DV192" s="3" t="str">
        <f>IF(ET190=7,BA191,"")</f>
        <v/>
      </c>
      <c r="DW192" s="3" t="str">
        <f>IF(ET190=7,BB191,"")</f>
        <v/>
      </c>
      <c r="DX192" s="3" t="str">
        <f>IF(ET190=7,BC191,"")</f>
        <v/>
      </c>
      <c r="DY192" s="3" t="str">
        <f>DY191</f>
        <v/>
      </c>
      <c r="DZ192" s="3" t="str">
        <f>DZ191</f>
        <v/>
      </c>
      <c r="EA192" s="3" t="str">
        <f>EA191</f>
        <v/>
      </c>
      <c r="EB192" s="3" t="str">
        <f>EB191</f>
        <v/>
      </c>
      <c r="EC192" s="3" t="str">
        <f t="shared" si="245"/>
        <v/>
      </c>
      <c r="ED192" s="8"/>
      <c r="EE192" s="28" t="s">
        <v>277</v>
      </c>
      <c r="EF192" s="28" t="s">
        <v>277</v>
      </c>
      <c r="EG192" s="28" t="s">
        <v>277</v>
      </c>
      <c r="EH192" s="28" t="s">
        <v>277</v>
      </c>
      <c r="EI192" s="28" t="s">
        <v>277</v>
      </c>
      <c r="EJ192" s="28" t="s">
        <v>277</v>
      </c>
      <c r="EK192" s="28" t="s">
        <v>277</v>
      </c>
      <c r="EL192" s="28" t="s">
        <v>277</v>
      </c>
      <c r="EM192" s="28" t="s">
        <v>277</v>
      </c>
      <c r="EN192" s="28" t="s">
        <v>277</v>
      </c>
      <c r="EO192" s="8"/>
      <c r="EP192" s="9"/>
      <c r="EQ192" s="10" t="str">
        <f t="shared" si="246"/>
        <v/>
      </c>
      <c r="ER192" s="11" t="str">
        <f t="shared" si="247"/>
        <v/>
      </c>
      <c r="ES192" s="10" t="str">
        <f t="shared" si="248"/>
        <v/>
      </c>
      <c r="ET192" s="10">
        <f t="shared" si="249"/>
        <v>0</v>
      </c>
      <c r="EU192" s="13"/>
      <c r="EV192" s="12" t="b">
        <f t="shared" si="250"/>
        <v>1</v>
      </c>
      <c r="EW192" s="3" t="b">
        <f t="shared" si="251"/>
        <v>1</v>
      </c>
      <c r="EX192" s="3" t="b">
        <f t="shared" si="252"/>
        <v>1</v>
      </c>
      <c r="EY192" s="3" t="b">
        <f t="shared" si="253"/>
        <v>1</v>
      </c>
      <c r="EZ192" s="3">
        <f t="shared" si="254"/>
        <v>0</v>
      </c>
      <c r="FA192" s="3">
        <f t="shared" si="255"/>
        <v>0</v>
      </c>
      <c r="FB192" s="3">
        <f t="shared" si="256"/>
        <v>0</v>
      </c>
      <c r="FC192" s="3">
        <f t="shared" si="257"/>
        <v>0</v>
      </c>
      <c r="FD192" s="3">
        <f t="shared" si="258"/>
        <v>0</v>
      </c>
      <c r="FE192" s="3" t="e">
        <f t="shared" si="259"/>
        <v>#VALUE!</v>
      </c>
      <c r="FF192" s="3">
        <f t="shared" si="260"/>
        <v>0</v>
      </c>
      <c r="FG192" s="3">
        <f t="shared" si="261"/>
        <v>0</v>
      </c>
      <c r="FH192" s="3" t="e">
        <f t="shared" si="262"/>
        <v>#VALUE!</v>
      </c>
      <c r="FI192" s="3" t="b">
        <f t="shared" si="263"/>
        <v>1</v>
      </c>
      <c r="FJ192" s="3" t="b">
        <f t="shared" si="264"/>
        <v>1</v>
      </c>
      <c r="FK192" s="3" t="b">
        <f t="shared" si="265"/>
        <v>1</v>
      </c>
      <c r="FL192" s="3" t="b">
        <f t="shared" si="266"/>
        <v>1</v>
      </c>
      <c r="FM192" s="3" t="b">
        <f t="shared" si="267"/>
        <v>1</v>
      </c>
      <c r="FN192" s="3" t="b">
        <f t="shared" si="268"/>
        <v>1</v>
      </c>
      <c r="FO192" s="3">
        <f t="shared" si="269"/>
        <v>0</v>
      </c>
      <c r="FP192" s="3">
        <f t="shared" si="270"/>
        <v>0</v>
      </c>
      <c r="FQ192" s="3">
        <f t="shared" si="271"/>
        <v>0</v>
      </c>
      <c r="FR192" s="3">
        <f t="shared" si="272"/>
        <v>0</v>
      </c>
      <c r="FS192" s="3">
        <f t="shared" si="273"/>
        <v>0</v>
      </c>
      <c r="FT192" s="3">
        <f t="shared" si="274"/>
        <v>0</v>
      </c>
      <c r="FU192" s="3">
        <f t="shared" si="275"/>
        <v>0</v>
      </c>
      <c r="FV192" s="21" t="b">
        <f t="shared" si="237"/>
        <v>1</v>
      </c>
      <c r="FW192" s="24">
        <f t="shared" si="276"/>
        <v>1</v>
      </c>
      <c r="FX192" s="24">
        <f t="shared" si="277"/>
        <v>0</v>
      </c>
      <c r="FY192" s="25" t="e">
        <f t="shared" si="278"/>
        <v>#VALUE!</v>
      </c>
      <c r="FZ192" s="24" t="e">
        <f t="shared" si="279"/>
        <v>#VALUE!</v>
      </c>
      <c r="GA192" s="24" t="e">
        <f t="shared" si="280"/>
        <v>#VALUE!</v>
      </c>
      <c r="GB192" s="24">
        <f t="shared" si="290"/>
        <v>1</v>
      </c>
      <c r="GC192" s="24" t="e">
        <f t="shared" si="291"/>
        <v>#VALUE!</v>
      </c>
      <c r="GD192" s="24" t="e">
        <f t="shared" si="292"/>
        <v>#VALUE!</v>
      </c>
      <c r="GE192" s="24" t="e">
        <f t="shared" si="293"/>
        <v>#VALUE!</v>
      </c>
      <c r="GF192" s="24">
        <f t="shared" si="281"/>
        <v>0</v>
      </c>
      <c r="GG192" s="24">
        <f t="shared" si="282"/>
        <v>0</v>
      </c>
      <c r="GH192" s="24">
        <f t="shared" si="283"/>
        <v>0</v>
      </c>
      <c r="GI192" s="24">
        <f t="shared" si="284"/>
        <v>0</v>
      </c>
      <c r="GJ192" s="24">
        <f t="shared" si="285"/>
        <v>2</v>
      </c>
      <c r="GK192" s="24">
        <f t="shared" si="286"/>
        <v>2</v>
      </c>
      <c r="GL192" s="24">
        <f t="shared" si="287"/>
        <v>2</v>
      </c>
      <c r="GM192" s="31">
        <f t="shared" si="288"/>
        <v>2</v>
      </c>
      <c r="GN192" s="13"/>
    </row>
    <row r="193" spans="1:196">
      <c r="A193" s="54"/>
      <c r="B193" s="54"/>
      <c r="C193" s="54"/>
      <c r="D193" s="54"/>
      <c r="E193" s="54"/>
      <c r="F193" s="54"/>
      <c r="G193" s="54"/>
      <c r="H193" s="54"/>
      <c r="I193" s="54"/>
      <c r="J193" s="54"/>
      <c r="K193" s="54"/>
      <c r="L193" s="54"/>
      <c r="M193" s="56"/>
      <c r="N193" s="54"/>
      <c r="O193" s="54"/>
      <c r="P193" s="54"/>
      <c r="Q193" s="56"/>
      <c r="R193" s="54"/>
      <c r="S193" s="54"/>
      <c r="T193" s="54"/>
      <c r="U193" s="56"/>
      <c r="V193" s="54"/>
      <c r="W193" s="54"/>
      <c r="X193" s="56"/>
      <c r="Y193" s="54"/>
      <c r="Z193" s="54"/>
      <c r="AA193" s="54"/>
      <c r="AB193" s="56"/>
      <c r="AC193" s="54"/>
      <c r="AD193" s="54"/>
      <c r="AE193" s="54"/>
      <c r="AF193" s="56"/>
      <c r="AG193" s="54"/>
      <c r="AH193" s="54"/>
      <c r="AI193" s="56"/>
      <c r="AJ193" s="54"/>
      <c r="AK193" s="54"/>
      <c r="AL193" s="56"/>
      <c r="AM193" s="54"/>
      <c r="AN193" s="54"/>
      <c r="AO193" s="54"/>
      <c r="AP193" s="54"/>
      <c r="AQ193" s="54"/>
      <c r="AR193" s="56"/>
      <c r="AS193" s="54"/>
      <c r="AT193" s="54"/>
      <c r="AU193" s="54"/>
      <c r="AV193" s="54"/>
      <c r="AW193" s="54"/>
      <c r="AX193" s="54"/>
      <c r="AY193" s="56"/>
      <c r="AZ193" s="54"/>
      <c r="BA193" s="54"/>
      <c r="BB193" s="54"/>
      <c r="BC193" s="100"/>
      <c r="BD193" s="8"/>
      <c r="BE193" s="8"/>
      <c r="BF193" s="28" t="s">
        <v>277</v>
      </c>
      <c r="BG193" s="28" t="s">
        <v>277</v>
      </c>
      <c r="BH193" s="28" t="s">
        <v>277</v>
      </c>
      <c r="BI193" s="28" t="s">
        <v>277</v>
      </c>
      <c r="BJ193" s="28" t="s">
        <v>277</v>
      </c>
      <c r="BK193" s="28" t="s">
        <v>277</v>
      </c>
      <c r="BL193" s="28" t="s">
        <v>277</v>
      </c>
      <c r="BM193" s="28" t="s">
        <v>277</v>
      </c>
      <c r="BN193" s="28" t="s">
        <v>277</v>
      </c>
      <c r="BO193" s="28" t="s">
        <v>277</v>
      </c>
      <c r="BP193" s="8"/>
      <c r="BQ193" s="22" t="str">
        <f t="shared" si="234"/>
        <v/>
      </c>
      <c r="BR193" s="22" t="str">
        <f>IF(FV193=FALSE,C193,"")</f>
        <v/>
      </c>
      <c r="BS193" s="22" t="str">
        <f>BR195</f>
        <v/>
      </c>
      <c r="BT193" s="22" t="str">
        <f t="shared" si="238"/>
        <v/>
      </c>
      <c r="BU193" s="22" t="str">
        <f t="shared" si="235"/>
        <v/>
      </c>
      <c r="BV193" s="22" t="str">
        <f t="shared" si="236"/>
        <v/>
      </c>
      <c r="BW193" s="22" t="str">
        <f t="shared" si="239"/>
        <v/>
      </c>
      <c r="BX193" s="22" t="str">
        <f t="shared" si="289"/>
        <v/>
      </c>
      <c r="BY193" s="22" t="str">
        <f t="shared" si="240"/>
        <v/>
      </c>
      <c r="BZ193" s="22" t="str">
        <f t="shared" si="241"/>
        <v/>
      </c>
      <c r="CA193" s="18"/>
      <c r="CB193" s="3" t="str">
        <f>IF(ET193=1, EQ193,"")</f>
        <v/>
      </c>
      <c r="CC193" s="3" t="str">
        <f>IF(ET193=1, ER193,"")</f>
        <v/>
      </c>
      <c r="CD193" s="3" t="str">
        <f>IF(ET193=1, ES193,"")</f>
        <v/>
      </c>
      <c r="CE193" s="3" t="str">
        <f>CB195</f>
        <v/>
      </c>
      <c r="CF193" s="3" t="str">
        <f>CC195</f>
        <v/>
      </c>
      <c r="CG193" s="3" t="str">
        <f>CD195</f>
        <v/>
      </c>
      <c r="CH193" s="3" t="str">
        <f t="shared" si="242"/>
        <v/>
      </c>
      <c r="CI193" s="8"/>
      <c r="CJ193" s="3" t="str">
        <f>IF(ET193=2,V193,"")</f>
        <v/>
      </c>
      <c r="CK193" s="3" t="str">
        <f>IF(ET193=2,W193,"")</f>
        <v/>
      </c>
      <c r="CL193" s="3" t="str">
        <f>CJ195</f>
        <v/>
      </c>
      <c r="CM193" s="3" t="str">
        <f>CK195</f>
        <v/>
      </c>
      <c r="CN193" s="8"/>
      <c r="CO193" s="3" t="str">
        <f>IF(ET193=3,AG193,"")</f>
        <v/>
      </c>
      <c r="CP193" s="3" t="str">
        <f>IF(ET193=3,AH193,"")</f>
        <v/>
      </c>
      <c r="CQ193" s="3" t="str">
        <f>CO195</f>
        <v/>
      </c>
      <c r="CR193" s="3" t="str">
        <f>CP195</f>
        <v/>
      </c>
      <c r="CS193" s="8"/>
      <c r="CT193" s="3" t="str">
        <f>IF(ET193=4,AJ193,"")</f>
        <v/>
      </c>
      <c r="CU193" s="3" t="str">
        <f>IF(ET193=4,AK193,"")</f>
        <v/>
      </c>
      <c r="CV193" s="3" t="str">
        <f>CT195</f>
        <v/>
      </c>
      <c r="CW193" s="3" t="str">
        <f>CU195</f>
        <v/>
      </c>
      <c r="CX193" s="8"/>
      <c r="CY193" s="3" t="str">
        <f>IF(ET193=5,AM193,"")</f>
        <v/>
      </c>
      <c r="CZ193" s="3" t="str">
        <f>IF(ET193=5,AN193,"")</f>
        <v/>
      </c>
      <c r="DA193" s="3" t="str">
        <f>IF(ET193=5,AO193,"")</f>
        <v/>
      </c>
      <c r="DB193" s="3" t="str">
        <f>CY195</f>
        <v/>
      </c>
      <c r="DC193" s="3" t="str">
        <f>CZ195</f>
        <v/>
      </c>
      <c r="DD193" s="3" t="str">
        <f>DA195</f>
        <v/>
      </c>
      <c r="DE193" s="3" t="str">
        <f>IF(ET193=5,AP193,"")</f>
        <v/>
      </c>
      <c r="DF193" s="3" t="str">
        <f>IF(ET193=5,AQ193,"")</f>
        <v/>
      </c>
      <c r="DG193" s="3" t="str">
        <f t="shared" si="243"/>
        <v/>
      </c>
      <c r="DH193" s="8"/>
      <c r="DI193" s="3" t="str">
        <f>IF(ET193=6,AS193,"")</f>
        <v/>
      </c>
      <c r="DJ193" s="3" t="str">
        <f>IF(ET193=6,AT193,"")</f>
        <v/>
      </c>
      <c r="DK193" s="3" t="str">
        <f>IF(ET193=6,AU193,"")</f>
        <v/>
      </c>
      <c r="DL193" s="3" t="str">
        <f>IF(ET193=6,AV193,"")</f>
        <v/>
      </c>
      <c r="DM193" s="3" t="str">
        <f>DI195</f>
        <v/>
      </c>
      <c r="DN193" s="3" t="str">
        <f>DJ195</f>
        <v/>
      </c>
      <c r="DO193" s="3" t="str">
        <f>DK195</f>
        <v/>
      </c>
      <c r="DP193" s="3" t="str">
        <f>DL195</f>
        <v/>
      </c>
      <c r="DQ193" s="3" t="str">
        <f>IF(ET193=6,AW193,"")</f>
        <v/>
      </c>
      <c r="DR193" s="3" t="str">
        <f>IF(ET193=6,AX193,"")</f>
        <v/>
      </c>
      <c r="DS193" s="3" t="str">
        <f t="shared" si="244"/>
        <v/>
      </c>
      <c r="DT193" s="8"/>
      <c r="DU193" s="3" t="str">
        <f>IF(ET193=7,AZ193,"")</f>
        <v/>
      </c>
      <c r="DV193" s="3" t="str">
        <f>IF(ET193=7,BA193,"")</f>
        <v/>
      </c>
      <c r="DW193" s="3" t="str">
        <f>IF(ET193=7,BB193,"")</f>
        <v/>
      </c>
      <c r="DX193" s="3" t="str">
        <f>IF(ET193=7,BC193,"")</f>
        <v/>
      </c>
      <c r="DY193" s="3" t="str">
        <f>DU195</f>
        <v/>
      </c>
      <c r="DZ193" s="3" t="str">
        <f>DV195</f>
        <v/>
      </c>
      <c r="EA193" s="3" t="str">
        <f>DW195</f>
        <v/>
      </c>
      <c r="EB193" s="3" t="str">
        <f>DX195</f>
        <v/>
      </c>
      <c r="EC193" s="3" t="str">
        <f t="shared" si="245"/>
        <v/>
      </c>
      <c r="ED193" s="8"/>
      <c r="EE193" s="28" t="s">
        <v>277</v>
      </c>
      <c r="EF193" s="28" t="s">
        <v>277</v>
      </c>
      <c r="EG193" s="28" t="s">
        <v>277</v>
      </c>
      <c r="EH193" s="28" t="s">
        <v>277</v>
      </c>
      <c r="EI193" s="28" t="s">
        <v>277</v>
      </c>
      <c r="EJ193" s="28" t="s">
        <v>277</v>
      </c>
      <c r="EK193" s="28" t="s">
        <v>277</v>
      </c>
      <c r="EL193" s="28" t="s">
        <v>277</v>
      </c>
      <c r="EM193" s="28" t="s">
        <v>277</v>
      </c>
      <c r="EN193" s="28" t="s">
        <v>277</v>
      </c>
      <c r="EO193" s="8"/>
      <c r="EP193" s="9"/>
      <c r="EQ193" s="10" t="str">
        <f t="shared" si="246"/>
        <v/>
      </c>
      <c r="ER193" s="11" t="str">
        <f t="shared" si="247"/>
        <v/>
      </c>
      <c r="ES193" s="10" t="str">
        <f t="shared" si="248"/>
        <v/>
      </c>
      <c r="ET193" s="10">
        <f t="shared" si="249"/>
        <v>0</v>
      </c>
      <c r="EU193" s="13"/>
      <c r="EV193" s="12" t="b">
        <f t="shared" si="250"/>
        <v>1</v>
      </c>
      <c r="EW193" s="3" t="b">
        <f t="shared" si="251"/>
        <v>1</v>
      </c>
      <c r="EX193" s="3" t="b">
        <f t="shared" si="252"/>
        <v>1</v>
      </c>
      <c r="EY193" s="3" t="b">
        <f t="shared" si="253"/>
        <v>1</v>
      </c>
      <c r="EZ193" s="3">
        <f t="shared" si="254"/>
        <v>0</v>
      </c>
      <c r="FA193" s="3">
        <f t="shared" si="255"/>
        <v>0</v>
      </c>
      <c r="FB193" s="3">
        <f t="shared" si="256"/>
        <v>0</v>
      </c>
      <c r="FC193" s="3">
        <f t="shared" si="257"/>
        <v>0</v>
      </c>
      <c r="FD193" s="3">
        <f t="shared" si="258"/>
        <v>0</v>
      </c>
      <c r="FE193" s="3" t="e">
        <f t="shared" si="259"/>
        <v>#VALUE!</v>
      </c>
      <c r="FF193" s="3">
        <f t="shared" si="260"/>
        <v>0</v>
      </c>
      <c r="FG193" s="3">
        <f t="shared" si="261"/>
        <v>0</v>
      </c>
      <c r="FH193" s="3" t="e">
        <f t="shared" si="262"/>
        <v>#VALUE!</v>
      </c>
      <c r="FI193" s="3" t="b">
        <f t="shared" si="263"/>
        <v>1</v>
      </c>
      <c r="FJ193" s="3" t="b">
        <f t="shared" si="264"/>
        <v>1</v>
      </c>
      <c r="FK193" s="3" t="b">
        <f t="shared" si="265"/>
        <v>1</v>
      </c>
      <c r="FL193" s="3" t="b">
        <f t="shared" si="266"/>
        <v>1</v>
      </c>
      <c r="FM193" s="3" t="b">
        <f t="shared" si="267"/>
        <v>1</v>
      </c>
      <c r="FN193" s="3" t="b">
        <f t="shared" si="268"/>
        <v>1</v>
      </c>
      <c r="FO193" s="3">
        <f t="shared" si="269"/>
        <v>0</v>
      </c>
      <c r="FP193" s="3">
        <f t="shared" si="270"/>
        <v>0</v>
      </c>
      <c r="FQ193" s="3">
        <f t="shared" si="271"/>
        <v>0</v>
      </c>
      <c r="FR193" s="3">
        <f t="shared" si="272"/>
        <v>0</v>
      </c>
      <c r="FS193" s="3">
        <f t="shared" si="273"/>
        <v>0</v>
      </c>
      <c r="FT193" s="3">
        <f t="shared" si="274"/>
        <v>0</v>
      </c>
      <c r="FU193" s="3">
        <f t="shared" si="275"/>
        <v>0</v>
      </c>
      <c r="FV193" s="21" t="b">
        <f t="shared" si="237"/>
        <v>1</v>
      </c>
      <c r="FW193" s="24">
        <f t="shared" si="276"/>
        <v>1</v>
      </c>
      <c r="FX193" s="24">
        <f t="shared" si="277"/>
        <v>0</v>
      </c>
      <c r="FY193" s="25" t="e">
        <f t="shared" si="278"/>
        <v>#VALUE!</v>
      </c>
      <c r="FZ193" s="24" t="e">
        <f t="shared" si="279"/>
        <v>#VALUE!</v>
      </c>
      <c r="GA193" s="24" t="e">
        <f t="shared" si="280"/>
        <v>#VALUE!</v>
      </c>
      <c r="GB193" s="24">
        <f t="shared" si="290"/>
        <v>1</v>
      </c>
      <c r="GC193" s="24" t="e">
        <f t="shared" si="291"/>
        <v>#VALUE!</v>
      </c>
      <c r="GD193" s="24" t="e">
        <f t="shared" si="292"/>
        <v>#VALUE!</v>
      </c>
      <c r="GE193" s="24" t="e">
        <f t="shared" si="293"/>
        <v>#VALUE!</v>
      </c>
      <c r="GF193" s="24">
        <f t="shared" si="281"/>
        <v>0</v>
      </c>
      <c r="GG193" s="24">
        <f t="shared" si="282"/>
        <v>0</v>
      </c>
      <c r="GH193" s="24">
        <f t="shared" si="283"/>
        <v>0</v>
      </c>
      <c r="GI193" s="24">
        <f t="shared" si="284"/>
        <v>0</v>
      </c>
      <c r="GJ193" s="24">
        <f t="shared" si="285"/>
        <v>2</v>
      </c>
      <c r="GK193" s="24">
        <f t="shared" si="286"/>
        <v>2</v>
      </c>
      <c r="GL193" s="24">
        <f t="shared" si="287"/>
        <v>2</v>
      </c>
      <c r="GM193" s="31">
        <f t="shared" si="288"/>
        <v>2</v>
      </c>
      <c r="GN193" s="13"/>
    </row>
    <row r="194" spans="1:196">
      <c r="A194" s="54"/>
      <c r="B194" s="54"/>
      <c r="C194" s="54"/>
      <c r="D194" s="54"/>
      <c r="E194" s="54"/>
      <c r="F194" s="54"/>
      <c r="G194" s="54"/>
      <c r="H194" s="54"/>
      <c r="I194" s="54"/>
      <c r="J194" s="54"/>
      <c r="K194" s="54"/>
      <c r="L194" s="54"/>
      <c r="M194" s="56"/>
      <c r="N194" s="54"/>
      <c r="O194" s="54"/>
      <c r="P194" s="54"/>
      <c r="Q194" s="56"/>
      <c r="R194" s="54"/>
      <c r="S194" s="54"/>
      <c r="T194" s="54"/>
      <c r="U194" s="56"/>
      <c r="V194" s="54"/>
      <c r="W194" s="54"/>
      <c r="X194" s="56"/>
      <c r="Y194" s="54"/>
      <c r="Z194" s="54"/>
      <c r="AA194" s="54"/>
      <c r="AB194" s="56"/>
      <c r="AC194" s="54"/>
      <c r="AD194" s="54"/>
      <c r="AE194" s="54"/>
      <c r="AF194" s="56"/>
      <c r="AG194" s="54"/>
      <c r="AH194" s="54"/>
      <c r="AI194" s="56"/>
      <c r="AJ194" s="54"/>
      <c r="AK194" s="54"/>
      <c r="AL194" s="56"/>
      <c r="AM194" s="54"/>
      <c r="AN194" s="54"/>
      <c r="AO194" s="54"/>
      <c r="AP194" s="54"/>
      <c r="AQ194" s="54"/>
      <c r="AR194" s="56"/>
      <c r="AS194" s="54"/>
      <c r="AT194" s="54"/>
      <c r="AU194" s="54"/>
      <c r="AV194" s="54"/>
      <c r="AW194" s="54"/>
      <c r="AX194" s="54"/>
      <c r="AY194" s="56"/>
      <c r="AZ194" s="54"/>
      <c r="BA194" s="54"/>
      <c r="BB194" s="54"/>
      <c r="BC194" s="100"/>
      <c r="BD194" s="8"/>
      <c r="BE194" s="8"/>
      <c r="BF194" s="28" t="s">
        <v>277</v>
      </c>
      <c r="BG194" s="28" t="s">
        <v>277</v>
      </c>
      <c r="BH194" s="28" t="s">
        <v>277</v>
      </c>
      <c r="BI194" s="28" t="s">
        <v>277</v>
      </c>
      <c r="BJ194" s="28" t="s">
        <v>277</v>
      </c>
      <c r="BK194" s="28" t="s">
        <v>277</v>
      </c>
      <c r="BL194" s="28" t="s">
        <v>277</v>
      </c>
      <c r="BM194" s="28" t="s">
        <v>277</v>
      </c>
      <c r="BN194" s="28" t="s">
        <v>277</v>
      </c>
      <c r="BO194" s="28" t="s">
        <v>277</v>
      </c>
      <c r="BP194" s="8"/>
      <c r="BQ194" s="22" t="str">
        <f t="shared" si="234"/>
        <v/>
      </c>
      <c r="BR194" s="22" t="str">
        <f>BR193</f>
        <v/>
      </c>
      <c r="BS194" s="22" t="str">
        <f>IF(FV193=FALSE,C195,"")</f>
        <v/>
      </c>
      <c r="BT194" s="22" t="str">
        <f t="shared" si="238"/>
        <v/>
      </c>
      <c r="BU194" s="22" t="str">
        <f t="shared" si="235"/>
        <v/>
      </c>
      <c r="BV194" s="22" t="str">
        <f t="shared" si="236"/>
        <v/>
      </c>
      <c r="BW194" s="22" t="str">
        <f t="shared" si="239"/>
        <v/>
      </c>
      <c r="BX194" s="22" t="str">
        <f t="shared" si="289"/>
        <v/>
      </c>
      <c r="BY194" s="22" t="str">
        <f t="shared" si="240"/>
        <v/>
      </c>
      <c r="BZ194" s="22" t="str">
        <f t="shared" si="241"/>
        <v/>
      </c>
      <c r="CA194" s="18"/>
      <c r="CB194" s="3" t="str">
        <f>CB193</f>
        <v/>
      </c>
      <c r="CC194" s="3" t="str">
        <f>CC193</f>
        <v/>
      </c>
      <c r="CD194" s="3" t="str">
        <f>CD193</f>
        <v/>
      </c>
      <c r="CE194" s="3" t="str">
        <f>IF(ET194=1,EQ195,"")</f>
        <v/>
      </c>
      <c r="CF194" s="3" t="str">
        <f>IF(ET194=1,ER195,"")</f>
        <v/>
      </c>
      <c r="CG194" s="3" t="str">
        <f>IF(ET194=1,ES195,"")</f>
        <v/>
      </c>
      <c r="CH194" s="3" t="str">
        <f t="shared" si="242"/>
        <v/>
      </c>
      <c r="CI194" s="8"/>
      <c r="CJ194" s="3" t="str">
        <f>CJ193</f>
        <v/>
      </c>
      <c r="CK194" s="3" t="str">
        <f>CK193</f>
        <v/>
      </c>
      <c r="CL194" s="3" t="str">
        <f>IF(ET195=2,V195,"")</f>
        <v/>
      </c>
      <c r="CM194" s="3" t="str">
        <f>IF(ET195=2,W195,"")</f>
        <v/>
      </c>
      <c r="CN194" s="8"/>
      <c r="CO194" s="3" t="str">
        <f>CO193</f>
        <v/>
      </c>
      <c r="CP194" s="3" t="str">
        <f>CP193</f>
        <v/>
      </c>
      <c r="CQ194" s="3" t="str">
        <f>IF(ET194=3,AG195,"")</f>
        <v/>
      </c>
      <c r="CR194" s="3" t="str">
        <f>IF(ET194=3,AH195,"")</f>
        <v/>
      </c>
      <c r="CS194" s="8"/>
      <c r="CT194" s="3" t="str">
        <f>CT193</f>
        <v/>
      </c>
      <c r="CU194" s="3" t="str">
        <f>CU193</f>
        <v/>
      </c>
      <c r="CV194" s="3" t="str">
        <f>IF(ET194=4,AJ195,"")</f>
        <v/>
      </c>
      <c r="CW194" s="3" t="str">
        <f>IF(ET194=4,AK195,"")</f>
        <v/>
      </c>
      <c r="CX194" s="8"/>
      <c r="CY194" s="3" t="str">
        <f>CY193</f>
        <v/>
      </c>
      <c r="CZ194" s="3" t="str">
        <f>CZ193</f>
        <v/>
      </c>
      <c r="DA194" s="3" t="str">
        <f>DA193</f>
        <v/>
      </c>
      <c r="DB194" s="3" t="str">
        <f>IF(ET194=5,AM195,"")</f>
        <v/>
      </c>
      <c r="DC194" s="3" t="str">
        <f>IF(ET194=5,AN195,"")</f>
        <v/>
      </c>
      <c r="DD194" s="3" t="str">
        <f>IF(ET194=5,AO195,"")</f>
        <v/>
      </c>
      <c r="DE194" s="3" t="str">
        <f>DE193</f>
        <v/>
      </c>
      <c r="DF194" s="3" t="str">
        <f>DF193</f>
        <v/>
      </c>
      <c r="DG194" s="3" t="str">
        <f t="shared" si="243"/>
        <v/>
      </c>
      <c r="DH194" s="8"/>
      <c r="DI194" s="3" t="str">
        <f>DI193</f>
        <v/>
      </c>
      <c r="DJ194" s="3" t="str">
        <f>DJ193</f>
        <v/>
      </c>
      <c r="DK194" s="3" t="str">
        <f>DK193</f>
        <v/>
      </c>
      <c r="DL194" s="3" t="str">
        <f>DL193</f>
        <v/>
      </c>
      <c r="DM194" s="3" t="str">
        <f>IF(ET193=6,AS195,"")</f>
        <v/>
      </c>
      <c r="DN194" s="3" t="str">
        <f>IF(ET193=6,AT195,"")</f>
        <v/>
      </c>
      <c r="DO194" s="3" t="str">
        <f>IF(ET193=6,AU195,"")</f>
        <v/>
      </c>
      <c r="DP194" s="3" t="str">
        <f>IF(ET193=6,AV195,"")</f>
        <v/>
      </c>
      <c r="DQ194" s="3" t="str">
        <f>DQ193</f>
        <v/>
      </c>
      <c r="DR194" s="3" t="str">
        <f>DR193</f>
        <v/>
      </c>
      <c r="DS194" s="3" t="str">
        <f t="shared" si="244"/>
        <v/>
      </c>
      <c r="DT194" s="8"/>
      <c r="DU194" s="3" t="str">
        <f>DU193</f>
        <v/>
      </c>
      <c r="DV194" s="3" t="str">
        <f>DV193</f>
        <v/>
      </c>
      <c r="DW194" s="3" t="str">
        <f>DW193</f>
        <v/>
      </c>
      <c r="DX194" s="3" t="str">
        <f>DX193</f>
        <v/>
      </c>
      <c r="DY194" s="3" t="str">
        <f>IF(ET193=7,AZ195,"")</f>
        <v/>
      </c>
      <c r="DZ194" s="3" t="str">
        <f>IF(ET193=7,BA195,"")</f>
        <v/>
      </c>
      <c r="EA194" s="3" t="str">
        <f>IF(ET193=7,BB195,"")</f>
        <v/>
      </c>
      <c r="EB194" s="3" t="str">
        <f>IF(ET193=7,BC195,"")</f>
        <v/>
      </c>
      <c r="EC194" s="3" t="str">
        <f t="shared" si="245"/>
        <v/>
      </c>
      <c r="ED194" s="8"/>
      <c r="EE194" s="28" t="s">
        <v>277</v>
      </c>
      <c r="EF194" s="28" t="s">
        <v>277</v>
      </c>
      <c r="EG194" s="28" t="s">
        <v>277</v>
      </c>
      <c r="EH194" s="28" t="s">
        <v>277</v>
      </c>
      <c r="EI194" s="28" t="s">
        <v>277</v>
      </c>
      <c r="EJ194" s="28" t="s">
        <v>277</v>
      </c>
      <c r="EK194" s="28" t="s">
        <v>277</v>
      </c>
      <c r="EL194" s="28" t="s">
        <v>277</v>
      </c>
      <c r="EM194" s="28" t="s">
        <v>277</v>
      </c>
      <c r="EN194" s="28" t="s">
        <v>277</v>
      </c>
      <c r="EO194" s="8"/>
      <c r="EP194" s="9"/>
      <c r="EQ194" s="10" t="str">
        <f t="shared" si="246"/>
        <v/>
      </c>
      <c r="ER194" s="11" t="str">
        <f t="shared" si="247"/>
        <v/>
      </c>
      <c r="ES194" s="10" t="str">
        <f t="shared" si="248"/>
        <v/>
      </c>
      <c r="ET194" s="10">
        <f t="shared" si="249"/>
        <v>0</v>
      </c>
      <c r="EU194" s="13"/>
      <c r="EV194" s="12" t="b">
        <f t="shared" si="250"/>
        <v>1</v>
      </c>
      <c r="EW194" s="3" t="b">
        <f t="shared" si="251"/>
        <v>1</v>
      </c>
      <c r="EX194" s="3" t="b">
        <f t="shared" si="252"/>
        <v>1</v>
      </c>
      <c r="EY194" s="3" t="b">
        <f t="shared" si="253"/>
        <v>1</v>
      </c>
      <c r="EZ194" s="3">
        <f t="shared" si="254"/>
        <v>0</v>
      </c>
      <c r="FA194" s="3">
        <f t="shared" si="255"/>
        <v>0</v>
      </c>
      <c r="FB194" s="3">
        <f t="shared" si="256"/>
        <v>0</v>
      </c>
      <c r="FC194" s="3">
        <f t="shared" si="257"/>
        <v>0</v>
      </c>
      <c r="FD194" s="3">
        <f t="shared" si="258"/>
        <v>0</v>
      </c>
      <c r="FE194" s="3" t="e">
        <f t="shared" si="259"/>
        <v>#VALUE!</v>
      </c>
      <c r="FF194" s="3">
        <f t="shared" si="260"/>
        <v>0</v>
      </c>
      <c r="FG194" s="3">
        <f t="shared" si="261"/>
        <v>0</v>
      </c>
      <c r="FH194" s="3" t="e">
        <f t="shared" si="262"/>
        <v>#VALUE!</v>
      </c>
      <c r="FI194" s="3" t="b">
        <f t="shared" si="263"/>
        <v>1</v>
      </c>
      <c r="FJ194" s="3" t="b">
        <f t="shared" si="264"/>
        <v>1</v>
      </c>
      <c r="FK194" s="3" t="b">
        <f t="shared" si="265"/>
        <v>1</v>
      </c>
      <c r="FL194" s="3" t="b">
        <f t="shared" si="266"/>
        <v>1</v>
      </c>
      <c r="FM194" s="3" t="b">
        <f t="shared" si="267"/>
        <v>1</v>
      </c>
      <c r="FN194" s="3" t="b">
        <f t="shared" si="268"/>
        <v>1</v>
      </c>
      <c r="FO194" s="3">
        <f t="shared" si="269"/>
        <v>0</v>
      </c>
      <c r="FP194" s="3">
        <f t="shared" si="270"/>
        <v>0</v>
      </c>
      <c r="FQ194" s="3">
        <f t="shared" si="271"/>
        <v>0</v>
      </c>
      <c r="FR194" s="3">
        <f t="shared" si="272"/>
        <v>0</v>
      </c>
      <c r="FS194" s="3">
        <f t="shared" si="273"/>
        <v>0</v>
      </c>
      <c r="FT194" s="3">
        <f t="shared" si="274"/>
        <v>0</v>
      </c>
      <c r="FU194" s="3">
        <f t="shared" si="275"/>
        <v>0</v>
      </c>
      <c r="FV194" s="21" t="b">
        <f t="shared" si="237"/>
        <v>1</v>
      </c>
      <c r="FW194" s="24">
        <f t="shared" si="276"/>
        <v>1</v>
      </c>
      <c r="FX194" s="24">
        <f t="shared" si="277"/>
        <v>0</v>
      </c>
      <c r="FY194" s="25" t="e">
        <f t="shared" si="278"/>
        <v>#VALUE!</v>
      </c>
      <c r="FZ194" s="24" t="e">
        <f t="shared" si="279"/>
        <v>#VALUE!</v>
      </c>
      <c r="GA194" s="24" t="e">
        <f t="shared" si="280"/>
        <v>#VALUE!</v>
      </c>
      <c r="GB194" s="24">
        <f t="shared" si="290"/>
        <v>1</v>
      </c>
      <c r="GC194" s="24" t="e">
        <f t="shared" si="291"/>
        <v>#VALUE!</v>
      </c>
      <c r="GD194" s="24" t="e">
        <f t="shared" si="292"/>
        <v>#VALUE!</v>
      </c>
      <c r="GE194" s="24" t="e">
        <f t="shared" si="293"/>
        <v>#VALUE!</v>
      </c>
      <c r="GF194" s="24">
        <f t="shared" si="281"/>
        <v>0</v>
      </c>
      <c r="GG194" s="24">
        <f t="shared" si="282"/>
        <v>0</v>
      </c>
      <c r="GH194" s="24">
        <f t="shared" si="283"/>
        <v>0</v>
      </c>
      <c r="GI194" s="24">
        <f t="shared" si="284"/>
        <v>0</v>
      </c>
      <c r="GJ194" s="24">
        <f t="shared" si="285"/>
        <v>2</v>
      </c>
      <c r="GK194" s="24">
        <f t="shared" si="286"/>
        <v>2</v>
      </c>
      <c r="GL194" s="24">
        <f t="shared" si="287"/>
        <v>2</v>
      </c>
      <c r="GM194" s="31">
        <f t="shared" si="288"/>
        <v>2</v>
      </c>
      <c r="GN194" s="13"/>
    </row>
    <row r="195" spans="1:196">
      <c r="A195" s="54"/>
      <c r="B195" s="54"/>
      <c r="C195" s="54"/>
      <c r="D195" s="54"/>
      <c r="E195" s="54"/>
      <c r="F195" s="54"/>
      <c r="G195" s="54"/>
      <c r="H195" s="54"/>
      <c r="I195" s="54"/>
      <c r="J195" s="54"/>
      <c r="K195" s="54"/>
      <c r="L195" s="54"/>
      <c r="M195" s="56"/>
      <c r="N195" s="54"/>
      <c r="O195" s="54"/>
      <c r="P195" s="54"/>
      <c r="Q195" s="56"/>
      <c r="R195" s="54"/>
      <c r="S195" s="54"/>
      <c r="T195" s="54"/>
      <c r="U195" s="56"/>
      <c r="V195" s="54"/>
      <c r="W195" s="54"/>
      <c r="X195" s="56"/>
      <c r="Y195" s="54"/>
      <c r="Z195" s="54"/>
      <c r="AA195" s="54"/>
      <c r="AB195" s="56"/>
      <c r="AC195" s="54"/>
      <c r="AD195" s="54"/>
      <c r="AE195" s="54"/>
      <c r="AF195" s="56"/>
      <c r="AG195" s="54"/>
      <c r="AH195" s="54"/>
      <c r="AI195" s="56"/>
      <c r="AJ195" s="54"/>
      <c r="AK195" s="54"/>
      <c r="AL195" s="56"/>
      <c r="AM195" s="54"/>
      <c r="AN195" s="54"/>
      <c r="AO195" s="54"/>
      <c r="AP195" s="54"/>
      <c r="AQ195" s="54"/>
      <c r="AR195" s="56"/>
      <c r="AS195" s="54"/>
      <c r="AT195" s="54"/>
      <c r="AU195" s="54"/>
      <c r="AV195" s="54"/>
      <c r="AW195" s="54"/>
      <c r="AX195" s="54"/>
      <c r="AY195" s="56"/>
      <c r="AZ195" s="54"/>
      <c r="BA195" s="54"/>
      <c r="BB195" s="54"/>
      <c r="BC195" s="100"/>
      <c r="BD195" s="8"/>
      <c r="BE195" s="8"/>
      <c r="BF195" s="28" t="s">
        <v>277</v>
      </c>
      <c r="BG195" s="28" t="s">
        <v>277</v>
      </c>
      <c r="BH195" s="28" t="s">
        <v>277</v>
      </c>
      <c r="BI195" s="28" t="s">
        <v>277</v>
      </c>
      <c r="BJ195" s="28" t="s">
        <v>277</v>
      </c>
      <c r="BK195" s="28" t="s">
        <v>277</v>
      </c>
      <c r="BL195" s="28" t="s">
        <v>277</v>
      </c>
      <c r="BM195" s="28" t="s">
        <v>277</v>
      </c>
      <c r="BN195" s="28" t="s">
        <v>277</v>
      </c>
      <c r="BO195" s="28" t="s">
        <v>277</v>
      </c>
      <c r="BP195" s="8"/>
      <c r="BQ195" s="22" t="str">
        <f t="shared" si="234"/>
        <v/>
      </c>
      <c r="BR195" s="22" t="str">
        <f>IF(FV193=FALSE,C194,"")</f>
        <v/>
      </c>
      <c r="BS195" s="22" t="str">
        <f>BS194</f>
        <v/>
      </c>
      <c r="BT195" s="22" t="str">
        <f t="shared" si="238"/>
        <v/>
      </c>
      <c r="BU195" s="22" t="str">
        <f t="shared" si="235"/>
        <v/>
      </c>
      <c r="BV195" s="22" t="str">
        <f t="shared" si="236"/>
        <v/>
      </c>
      <c r="BW195" s="22" t="str">
        <f t="shared" si="239"/>
        <v/>
      </c>
      <c r="BX195" s="22" t="str">
        <f t="shared" si="289"/>
        <v/>
      </c>
      <c r="BY195" s="22" t="str">
        <f t="shared" si="240"/>
        <v/>
      </c>
      <c r="BZ195" s="22" t="str">
        <f t="shared" si="241"/>
        <v/>
      </c>
      <c r="CA195" s="18"/>
      <c r="CB195" s="3" t="str">
        <f>IF(ET193=1, EQ194,"")</f>
        <v/>
      </c>
      <c r="CC195" s="3" t="str">
        <f>IF(ET193=1, ER194,"")</f>
        <v/>
      </c>
      <c r="CD195" s="3" t="str">
        <f>IF(ET193=1, ES194,"")</f>
        <v/>
      </c>
      <c r="CE195" s="3" t="str">
        <f>CE194</f>
        <v/>
      </c>
      <c r="CF195" s="3" t="str">
        <f>CF194</f>
        <v/>
      </c>
      <c r="CG195" s="3" t="str">
        <f>CG194</f>
        <v/>
      </c>
      <c r="CH195" s="3" t="str">
        <f t="shared" si="242"/>
        <v/>
      </c>
      <c r="CI195" s="8"/>
      <c r="CJ195" s="3" t="str">
        <f>IF(ET195=2,V194,"")</f>
        <v/>
      </c>
      <c r="CK195" s="3" t="str">
        <f>IF(ET195=2,W194,"")</f>
        <v/>
      </c>
      <c r="CL195" s="3" t="str">
        <f>CL194</f>
        <v/>
      </c>
      <c r="CM195" s="3" t="str">
        <f>CM194</f>
        <v/>
      </c>
      <c r="CN195" s="8"/>
      <c r="CO195" s="3" t="str">
        <f>IF(ET195=3,AG194,"")</f>
        <v/>
      </c>
      <c r="CP195" s="3" t="str">
        <f>IF(ET195=3,AH194,"")</f>
        <v/>
      </c>
      <c r="CQ195" s="3" t="str">
        <f>CQ194</f>
        <v/>
      </c>
      <c r="CR195" s="3" t="str">
        <f>CR194</f>
        <v/>
      </c>
      <c r="CS195" s="8"/>
      <c r="CT195" s="3" t="str">
        <f>IF(ET195=4,AJ194,"")</f>
        <v/>
      </c>
      <c r="CU195" s="3" t="str">
        <f>IF(ET195=4,AK194,"")</f>
        <v/>
      </c>
      <c r="CV195" s="3" t="str">
        <f>CV194</f>
        <v/>
      </c>
      <c r="CW195" s="3" t="str">
        <f>CW194</f>
        <v/>
      </c>
      <c r="CX195" s="8"/>
      <c r="CY195" s="3" t="str">
        <f>IF(ET195=5,AM194,"")</f>
        <v/>
      </c>
      <c r="CZ195" s="3" t="str">
        <f>IF(ET195=5,AN194,"")</f>
        <v/>
      </c>
      <c r="DA195" s="3" t="str">
        <f>IF(ET195=5,AO194,"")</f>
        <v/>
      </c>
      <c r="DB195" s="3" t="str">
        <f>DB194</f>
        <v/>
      </c>
      <c r="DC195" s="3" t="str">
        <f>DC194</f>
        <v/>
      </c>
      <c r="DD195" s="3" t="str">
        <f>DD194</f>
        <v/>
      </c>
      <c r="DE195" s="3" t="str">
        <f>DE194</f>
        <v/>
      </c>
      <c r="DF195" s="3" t="str">
        <f>DF194</f>
        <v/>
      </c>
      <c r="DG195" s="3" t="str">
        <f t="shared" si="243"/>
        <v/>
      </c>
      <c r="DH195" s="8"/>
      <c r="DI195" s="3" t="str">
        <f>IF(ET193=6,AS194,"")</f>
        <v/>
      </c>
      <c r="DJ195" s="3" t="str">
        <f>IF(ET193=6,AT194,"")</f>
        <v/>
      </c>
      <c r="DK195" s="3" t="str">
        <f>IF(ET193=6,AU194,"")</f>
        <v/>
      </c>
      <c r="DL195" s="3" t="str">
        <f>IF(ET193=6,AV194,"")</f>
        <v/>
      </c>
      <c r="DM195" s="3" t="str">
        <f>DM194</f>
        <v/>
      </c>
      <c r="DN195" s="3" t="str">
        <f>DN194</f>
        <v/>
      </c>
      <c r="DO195" s="3" t="str">
        <f>DO194</f>
        <v/>
      </c>
      <c r="DP195" s="3" t="str">
        <f>DP194</f>
        <v/>
      </c>
      <c r="DQ195" s="3" t="str">
        <f>DQ194</f>
        <v/>
      </c>
      <c r="DR195" s="3" t="str">
        <f>DR194</f>
        <v/>
      </c>
      <c r="DS195" s="3" t="str">
        <f t="shared" si="244"/>
        <v/>
      </c>
      <c r="DT195" s="8"/>
      <c r="DU195" s="3" t="str">
        <f>IF(ET193=7,AZ194,"")</f>
        <v/>
      </c>
      <c r="DV195" s="3" t="str">
        <f>IF(ET193=7,BA194,"")</f>
        <v/>
      </c>
      <c r="DW195" s="3" t="str">
        <f>IF(ET193=7,BB194,"")</f>
        <v/>
      </c>
      <c r="DX195" s="3" t="str">
        <f>IF(ET193=7,BC194,"")</f>
        <v/>
      </c>
      <c r="DY195" s="3" t="str">
        <f>DY194</f>
        <v/>
      </c>
      <c r="DZ195" s="3" t="str">
        <f>DZ194</f>
        <v/>
      </c>
      <c r="EA195" s="3" t="str">
        <f>EA194</f>
        <v/>
      </c>
      <c r="EB195" s="3" t="str">
        <f>EB194</f>
        <v/>
      </c>
      <c r="EC195" s="3" t="str">
        <f t="shared" si="245"/>
        <v/>
      </c>
      <c r="ED195" s="8"/>
      <c r="EE195" s="28" t="s">
        <v>277</v>
      </c>
      <c r="EF195" s="28" t="s">
        <v>277</v>
      </c>
      <c r="EG195" s="28" t="s">
        <v>277</v>
      </c>
      <c r="EH195" s="28" t="s">
        <v>277</v>
      </c>
      <c r="EI195" s="28" t="s">
        <v>277</v>
      </c>
      <c r="EJ195" s="28" t="s">
        <v>277</v>
      </c>
      <c r="EK195" s="28" t="s">
        <v>277</v>
      </c>
      <c r="EL195" s="28" t="s">
        <v>277</v>
      </c>
      <c r="EM195" s="28" t="s">
        <v>277</v>
      </c>
      <c r="EN195" s="28" t="s">
        <v>277</v>
      </c>
      <c r="EO195" s="8"/>
      <c r="EP195" s="9"/>
      <c r="EQ195" s="10" t="str">
        <f t="shared" si="246"/>
        <v/>
      </c>
      <c r="ER195" s="11" t="str">
        <f t="shared" si="247"/>
        <v/>
      </c>
      <c r="ES195" s="10" t="str">
        <f t="shared" si="248"/>
        <v/>
      </c>
      <c r="ET195" s="10">
        <f t="shared" si="249"/>
        <v>0</v>
      </c>
      <c r="EU195" s="13"/>
      <c r="EV195" s="12" t="b">
        <f t="shared" si="250"/>
        <v>1</v>
      </c>
      <c r="EW195" s="3" t="b">
        <f t="shared" si="251"/>
        <v>1</v>
      </c>
      <c r="EX195" s="3" t="b">
        <f t="shared" si="252"/>
        <v>1</v>
      </c>
      <c r="EY195" s="3" t="b">
        <f t="shared" si="253"/>
        <v>1</v>
      </c>
      <c r="EZ195" s="3">
        <f t="shared" si="254"/>
        <v>0</v>
      </c>
      <c r="FA195" s="3">
        <f t="shared" si="255"/>
        <v>0</v>
      </c>
      <c r="FB195" s="3">
        <f t="shared" si="256"/>
        <v>0</v>
      </c>
      <c r="FC195" s="3">
        <f t="shared" si="257"/>
        <v>0</v>
      </c>
      <c r="FD195" s="3">
        <f t="shared" si="258"/>
        <v>0</v>
      </c>
      <c r="FE195" s="3" t="e">
        <f t="shared" si="259"/>
        <v>#VALUE!</v>
      </c>
      <c r="FF195" s="3">
        <f t="shared" si="260"/>
        <v>0</v>
      </c>
      <c r="FG195" s="3">
        <f t="shared" si="261"/>
        <v>0</v>
      </c>
      <c r="FH195" s="3" t="e">
        <f t="shared" si="262"/>
        <v>#VALUE!</v>
      </c>
      <c r="FI195" s="3" t="b">
        <f t="shared" si="263"/>
        <v>1</v>
      </c>
      <c r="FJ195" s="3" t="b">
        <f t="shared" si="264"/>
        <v>1</v>
      </c>
      <c r="FK195" s="3" t="b">
        <f t="shared" si="265"/>
        <v>1</v>
      </c>
      <c r="FL195" s="3" t="b">
        <f t="shared" si="266"/>
        <v>1</v>
      </c>
      <c r="FM195" s="3" t="b">
        <f t="shared" si="267"/>
        <v>1</v>
      </c>
      <c r="FN195" s="3" t="b">
        <f t="shared" si="268"/>
        <v>1</v>
      </c>
      <c r="FO195" s="3">
        <f t="shared" si="269"/>
        <v>0</v>
      </c>
      <c r="FP195" s="3">
        <f t="shared" si="270"/>
        <v>0</v>
      </c>
      <c r="FQ195" s="3">
        <f t="shared" si="271"/>
        <v>0</v>
      </c>
      <c r="FR195" s="3">
        <f t="shared" si="272"/>
        <v>0</v>
      </c>
      <c r="FS195" s="3">
        <f t="shared" si="273"/>
        <v>0</v>
      </c>
      <c r="FT195" s="3">
        <f t="shared" si="274"/>
        <v>0</v>
      </c>
      <c r="FU195" s="3">
        <f t="shared" si="275"/>
        <v>0</v>
      </c>
      <c r="FV195" s="21" t="b">
        <f t="shared" si="237"/>
        <v>1</v>
      </c>
      <c r="FW195" s="24">
        <f t="shared" si="276"/>
        <v>1</v>
      </c>
      <c r="FX195" s="24">
        <f t="shared" si="277"/>
        <v>0</v>
      </c>
      <c r="FY195" s="25" t="e">
        <f t="shared" si="278"/>
        <v>#VALUE!</v>
      </c>
      <c r="FZ195" s="24" t="e">
        <f t="shared" si="279"/>
        <v>#VALUE!</v>
      </c>
      <c r="GA195" s="24" t="e">
        <f t="shared" si="280"/>
        <v>#VALUE!</v>
      </c>
      <c r="GB195" s="24">
        <f t="shared" si="290"/>
        <v>1</v>
      </c>
      <c r="GC195" s="24" t="e">
        <f t="shared" si="291"/>
        <v>#VALUE!</v>
      </c>
      <c r="GD195" s="24" t="e">
        <f t="shared" si="292"/>
        <v>#VALUE!</v>
      </c>
      <c r="GE195" s="24" t="e">
        <f t="shared" si="293"/>
        <v>#VALUE!</v>
      </c>
      <c r="GF195" s="24">
        <f t="shared" si="281"/>
        <v>0</v>
      </c>
      <c r="GG195" s="24">
        <f t="shared" si="282"/>
        <v>0</v>
      </c>
      <c r="GH195" s="24">
        <f t="shared" si="283"/>
        <v>0</v>
      </c>
      <c r="GI195" s="24">
        <f t="shared" si="284"/>
        <v>0</v>
      </c>
      <c r="GJ195" s="24">
        <f t="shared" si="285"/>
        <v>2</v>
      </c>
      <c r="GK195" s="24">
        <f t="shared" si="286"/>
        <v>2</v>
      </c>
      <c r="GL195" s="24">
        <f t="shared" si="287"/>
        <v>2</v>
      </c>
      <c r="GM195" s="31">
        <f t="shared" si="288"/>
        <v>2</v>
      </c>
      <c r="GN195" s="13"/>
    </row>
    <row r="196" spans="1:196">
      <c r="A196" s="54"/>
      <c r="B196" s="54"/>
      <c r="C196" s="54"/>
      <c r="D196" s="54"/>
      <c r="E196" s="54"/>
      <c r="F196" s="54"/>
      <c r="G196" s="54"/>
      <c r="H196" s="54"/>
      <c r="I196" s="54"/>
      <c r="J196" s="54"/>
      <c r="K196" s="54"/>
      <c r="L196" s="54"/>
      <c r="M196" s="56"/>
      <c r="N196" s="54"/>
      <c r="O196" s="54"/>
      <c r="P196" s="54"/>
      <c r="Q196" s="56"/>
      <c r="R196" s="54"/>
      <c r="S196" s="54"/>
      <c r="T196" s="54"/>
      <c r="U196" s="56"/>
      <c r="V196" s="54"/>
      <c r="W196" s="54"/>
      <c r="X196" s="56"/>
      <c r="Y196" s="54"/>
      <c r="Z196" s="54"/>
      <c r="AA196" s="54"/>
      <c r="AB196" s="56"/>
      <c r="AC196" s="54"/>
      <c r="AD196" s="54"/>
      <c r="AE196" s="54"/>
      <c r="AF196" s="56"/>
      <c r="AG196" s="54"/>
      <c r="AH196" s="54"/>
      <c r="AI196" s="56"/>
      <c r="AJ196" s="54"/>
      <c r="AK196" s="54"/>
      <c r="AL196" s="56"/>
      <c r="AM196" s="54"/>
      <c r="AN196" s="54"/>
      <c r="AO196" s="54"/>
      <c r="AP196" s="54"/>
      <c r="AQ196" s="54"/>
      <c r="AR196" s="56"/>
      <c r="AS196" s="54"/>
      <c r="AT196" s="54"/>
      <c r="AU196" s="54"/>
      <c r="AV196" s="54"/>
      <c r="AW196" s="54"/>
      <c r="AX196" s="54"/>
      <c r="AY196" s="56"/>
      <c r="AZ196" s="54"/>
      <c r="BA196" s="54"/>
      <c r="BB196" s="54"/>
      <c r="BC196" s="100"/>
      <c r="BD196" s="8"/>
      <c r="BE196" s="8"/>
      <c r="BF196" s="28" t="s">
        <v>277</v>
      </c>
      <c r="BG196" s="28" t="s">
        <v>277</v>
      </c>
      <c r="BH196" s="28" t="s">
        <v>277</v>
      </c>
      <c r="BI196" s="28" t="s">
        <v>277</v>
      </c>
      <c r="BJ196" s="28" t="s">
        <v>277</v>
      </c>
      <c r="BK196" s="28" t="s">
        <v>277</v>
      </c>
      <c r="BL196" s="28" t="s">
        <v>277</v>
      </c>
      <c r="BM196" s="28" t="s">
        <v>277</v>
      </c>
      <c r="BN196" s="28" t="s">
        <v>277</v>
      </c>
      <c r="BO196" s="28" t="s">
        <v>277</v>
      </c>
      <c r="BP196" s="8"/>
      <c r="BQ196" s="22" t="str">
        <f t="shared" ref="BQ196:BQ219" si="294">IF(FV196=FALSE,B196,"")</f>
        <v/>
      </c>
      <c r="BR196" s="22" t="str">
        <f>IF(FV196=FALSE,C196,"")</f>
        <v/>
      </c>
      <c r="BS196" s="22" t="str">
        <f>BR198</f>
        <v/>
      </c>
      <c r="BT196" s="22" t="str">
        <f t="shared" si="238"/>
        <v/>
      </c>
      <c r="BU196" s="22" t="str">
        <f t="shared" ref="BU196:BU219" si="295">IF(FV196=FALSE,E196,"")</f>
        <v/>
      </c>
      <c r="BV196" s="22" t="str">
        <f t="shared" ref="BV196:BV219" si="296">IF(FV196=FALSE,G196,"")</f>
        <v/>
      </c>
      <c r="BW196" s="22" t="str">
        <f t="shared" si="239"/>
        <v/>
      </c>
      <c r="BX196" s="22" t="str">
        <f t="shared" si="289"/>
        <v/>
      </c>
      <c r="BY196" s="22" t="str">
        <f t="shared" si="240"/>
        <v/>
      </c>
      <c r="BZ196" s="22" t="str">
        <f t="shared" si="241"/>
        <v/>
      </c>
      <c r="CA196" s="18"/>
      <c r="CB196" s="3" t="str">
        <f>IF(ET196=1, EQ196,"")</f>
        <v/>
      </c>
      <c r="CC196" s="3" t="str">
        <f>IF(ET196=1, ER196,"")</f>
        <v/>
      </c>
      <c r="CD196" s="3" t="str">
        <f>IF(ET196=1, ES196,"")</f>
        <v/>
      </c>
      <c r="CE196" s="3" t="str">
        <f>CB198</f>
        <v/>
      </c>
      <c r="CF196" s="3" t="str">
        <f>CC198</f>
        <v/>
      </c>
      <c r="CG196" s="3" t="str">
        <f>CD198</f>
        <v/>
      </c>
      <c r="CH196" s="3" t="str">
        <f t="shared" si="242"/>
        <v/>
      </c>
      <c r="CI196" s="8"/>
      <c r="CJ196" s="3" t="str">
        <f>IF(ET196=2,V196,"")</f>
        <v/>
      </c>
      <c r="CK196" s="3" t="str">
        <f>IF(ET196=2,W196,"")</f>
        <v/>
      </c>
      <c r="CL196" s="3" t="str">
        <f>CJ198</f>
        <v/>
      </c>
      <c r="CM196" s="3" t="str">
        <f>CK198</f>
        <v/>
      </c>
      <c r="CN196" s="8"/>
      <c r="CO196" s="3" t="str">
        <f>IF(ET196=3,AG196,"")</f>
        <v/>
      </c>
      <c r="CP196" s="3" t="str">
        <f>IF(ET196=3,AH196,"")</f>
        <v/>
      </c>
      <c r="CQ196" s="3" t="str">
        <f>CO198</f>
        <v/>
      </c>
      <c r="CR196" s="3" t="str">
        <f>CP198</f>
        <v/>
      </c>
      <c r="CS196" s="8"/>
      <c r="CT196" s="3" t="str">
        <f>IF(ET196=4,AJ196,"")</f>
        <v/>
      </c>
      <c r="CU196" s="3" t="str">
        <f>IF(ET196=4,AK196,"")</f>
        <v/>
      </c>
      <c r="CV196" s="3" t="str">
        <f>CT198</f>
        <v/>
      </c>
      <c r="CW196" s="3" t="str">
        <f>CU198</f>
        <v/>
      </c>
      <c r="CX196" s="8"/>
      <c r="CY196" s="3" t="str">
        <f>IF(ET196=5,AM196,"")</f>
        <v/>
      </c>
      <c r="CZ196" s="3" t="str">
        <f>IF(ET196=5,AN196,"")</f>
        <v/>
      </c>
      <c r="DA196" s="3" t="str">
        <f>IF(ET196=5,AO196,"")</f>
        <v/>
      </c>
      <c r="DB196" s="3" t="str">
        <f>CY198</f>
        <v/>
      </c>
      <c r="DC196" s="3" t="str">
        <f>CZ198</f>
        <v/>
      </c>
      <c r="DD196" s="3" t="str">
        <f>DA198</f>
        <v/>
      </c>
      <c r="DE196" s="3" t="str">
        <f>IF(ET196=5,AP196,"")</f>
        <v/>
      </c>
      <c r="DF196" s="3" t="str">
        <f>IF(ET196=5,AQ196,"")</f>
        <v/>
      </c>
      <c r="DG196" s="3" t="str">
        <f t="shared" si="243"/>
        <v/>
      </c>
      <c r="DH196" s="8"/>
      <c r="DI196" s="3" t="str">
        <f>IF(ET196=6,AS196,"")</f>
        <v/>
      </c>
      <c r="DJ196" s="3" t="str">
        <f>IF(ET196=6,AT196,"")</f>
        <v/>
      </c>
      <c r="DK196" s="3" t="str">
        <f>IF(ET196=6,AU196,"")</f>
        <v/>
      </c>
      <c r="DL196" s="3" t="str">
        <f>IF(ET196=6,AV196,"")</f>
        <v/>
      </c>
      <c r="DM196" s="3" t="str">
        <f>DI198</f>
        <v/>
      </c>
      <c r="DN196" s="3" t="str">
        <f>DJ198</f>
        <v/>
      </c>
      <c r="DO196" s="3" t="str">
        <f>DK198</f>
        <v/>
      </c>
      <c r="DP196" s="3" t="str">
        <f>DL198</f>
        <v/>
      </c>
      <c r="DQ196" s="3" t="str">
        <f>IF(ET196=6,AW196,"")</f>
        <v/>
      </c>
      <c r="DR196" s="3" t="str">
        <f>IF(ET196=6,AX196,"")</f>
        <v/>
      </c>
      <c r="DS196" s="3" t="str">
        <f t="shared" si="244"/>
        <v/>
      </c>
      <c r="DT196" s="8"/>
      <c r="DU196" s="3" t="str">
        <f>IF(ET196=7,AZ196,"")</f>
        <v/>
      </c>
      <c r="DV196" s="3" t="str">
        <f>IF(ET196=7,BA196,"")</f>
        <v/>
      </c>
      <c r="DW196" s="3" t="str">
        <f>IF(ET196=7,BB196,"")</f>
        <v/>
      </c>
      <c r="DX196" s="3" t="str">
        <f>IF(ET196=7,BC196,"")</f>
        <v/>
      </c>
      <c r="DY196" s="3" t="str">
        <f>DU198</f>
        <v/>
      </c>
      <c r="DZ196" s="3" t="str">
        <f>DV198</f>
        <v/>
      </c>
      <c r="EA196" s="3" t="str">
        <f>DW198</f>
        <v/>
      </c>
      <c r="EB196" s="3" t="str">
        <f>DX198</f>
        <v/>
      </c>
      <c r="EC196" s="3" t="str">
        <f t="shared" si="245"/>
        <v/>
      </c>
      <c r="ED196" s="8"/>
      <c r="EE196" s="28" t="s">
        <v>277</v>
      </c>
      <c r="EF196" s="28" t="s">
        <v>277</v>
      </c>
      <c r="EG196" s="28" t="s">
        <v>277</v>
      </c>
      <c r="EH196" s="28" t="s">
        <v>277</v>
      </c>
      <c r="EI196" s="28" t="s">
        <v>277</v>
      </c>
      <c r="EJ196" s="28" t="s">
        <v>277</v>
      </c>
      <c r="EK196" s="28" t="s">
        <v>277</v>
      </c>
      <c r="EL196" s="28" t="s">
        <v>277</v>
      </c>
      <c r="EM196" s="28" t="s">
        <v>277</v>
      </c>
      <c r="EN196" s="28" t="s">
        <v>277</v>
      </c>
      <c r="EO196" s="8"/>
      <c r="EP196" s="9"/>
      <c r="EQ196" s="10" t="str">
        <f t="shared" si="246"/>
        <v/>
      </c>
      <c r="ER196" s="11" t="str">
        <f t="shared" si="247"/>
        <v/>
      </c>
      <c r="ES196" s="10" t="str">
        <f t="shared" si="248"/>
        <v/>
      </c>
      <c r="ET196" s="10">
        <f t="shared" si="249"/>
        <v>0</v>
      </c>
      <c r="EU196" s="13"/>
      <c r="EV196" s="12" t="b">
        <f t="shared" si="250"/>
        <v>1</v>
      </c>
      <c r="EW196" s="3" t="b">
        <f t="shared" si="251"/>
        <v>1</v>
      </c>
      <c r="EX196" s="3" t="b">
        <f t="shared" si="252"/>
        <v>1</v>
      </c>
      <c r="EY196" s="3" t="b">
        <f t="shared" si="253"/>
        <v>1</v>
      </c>
      <c r="EZ196" s="3">
        <f t="shared" si="254"/>
        <v>0</v>
      </c>
      <c r="FA196" s="3">
        <f t="shared" si="255"/>
        <v>0</v>
      </c>
      <c r="FB196" s="3">
        <f t="shared" si="256"/>
        <v>0</v>
      </c>
      <c r="FC196" s="3">
        <f t="shared" si="257"/>
        <v>0</v>
      </c>
      <c r="FD196" s="3">
        <f t="shared" si="258"/>
        <v>0</v>
      </c>
      <c r="FE196" s="3" t="e">
        <f t="shared" si="259"/>
        <v>#VALUE!</v>
      </c>
      <c r="FF196" s="3">
        <f t="shared" si="260"/>
        <v>0</v>
      </c>
      <c r="FG196" s="3">
        <f t="shared" si="261"/>
        <v>0</v>
      </c>
      <c r="FH196" s="3" t="e">
        <f t="shared" si="262"/>
        <v>#VALUE!</v>
      </c>
      <c r="FI196" s="3" t="b">
        <f t="shared" si="263"/>
        <v>1</v>
      </c>
      <c r="FJ196" s="3" t="b">
        <f t="shared" si="264"/>
        <v>1</v>
      </c>
      <c r="FK196" s="3" t="b">
        <f t="shared" si="265"/>
        <v>1</v>
      </c>
      <c r="FL196" s="3" t="b">
        <f t="shared" si="266"/>
        <v>1</v>
      </c>
      <c r="FM196" s="3" t="b">
        <f t="shared" si="267"/>
        <v>1</v>
      </c>
      <c r="FN196" s="3" t="b">
        <f t="shared" si="268"/>
        <v>1</v>
      </c>
      <c r="FO196" s="3">
        <f t="shared" si="269"/>
        <v>0</v>
      </c>
      <c r="FP196" s="3">
        <f t="shared" si="270"/>
        <v>0</v>
      </c>
      <c r="FQ196" s="3">
        <f t="shared" si="271"/>
        <v>0</v>
      </c>
      <c r="FR196" s="3">
        <f t="shared" si="272"/>
        <v>0</v>
      </c>
      <c r="FS196" s="3">
        <f t="shared" si="273"/>
        <v>0</v>
      </c>
      <c r="FT196" s="3">
        <f t="shared" si="274"/>
        <v>0</v>
      </c>
      <c r="FU196" s="3">
        <f t="shared" si="275"/>
        <v>0</v>
      </c>
      <c r="FV196" s="21" t="b">
        <f t="shared" ref="FV196:FV219" si="297">ISBLANK(B196)</f>
        <v>1</v>
      </c>
      <c r="FW196" s="24">
        <f t="shared" si="276"/>
        <v>1</v>
      </c>
      <c r="FX196" s="24">
        <f t="shared" si="277"/>
        <v>0</v>
      </c>
      <c r="FY196" s="25" t="e">
        <f t="shared" si="278"/>
        <v>#VALUE!</v>
      </c>
      <c r="FZ196" s="24" t="e">
        <f t="shared" si="279"/>
        <v>#VALUE!</v>
      </c>
      <c r="GA196" s="24" t="e">
        <f t="shared" si="280"/>
        <v>#VALUE!</v>
      </c>
      <c r="GB196" s="24">
        <f t="shared" si="290"/>
        <v>1</v>
      </c>
      <c r="GC196" s="24" t="e">
        <f t="shared" si="291"/>
        <v>#VALUE!</v>
      </c>
      <c r="GD196" s="24" t="e">
        <f t="shared" si="292"/>
        <v>#VALUE!</v>
      </c>
      <c r="GE196" s="24" t="e">
        <f t="shared" si="293"/>
        <v>#VALUE!</v>
      </c>
      <c r="GF196" s="24">
        <f t="shared" si="281"/>
        <v>0</v>
      </c>
      <c r="GG196" s="24">
        <f t="shared" si="282"/>
        <v>0</v>
      </c>
      <c r="GH196" s="24">
        <f t="shared" si="283"/>
        <v>0</v>
      </c>
      <c r="GI196" s="24">
        <f t="shared" si="284"/>
        <v>0</v>
      </c>
      <c r="GJ196" s="24">
        <f t="shared" si="285"/>
        <v>2</v>
      </c>
      <c r="GK196" s="24">
        <f t="shared" si="286"/>
        <v>2</v>
      </c>
      <c r="GL196" s="24">
        <f t="shared" si="287"/>
        <v>2</v>
      </c>
      <c r="GM196" s="31">
        <f t="shared" si="288"/>
        <v>2</v>
      </c>
      <c r="GN196" s="13"/>
    </row>
    <row r="197" spans="1:196">
      <c r="A197" s="54"/>
      <c r="B197" s="54"/>
      <c r="C197" s="54"/>
      <c r="D197" s="54"/>
      <c r="E197" s="54"/>
      <c r="F197" s="54"/>
      <c r="G197" s="54"/>
      <c r="H197" s="54"/>
      <c r="I197" s="54"/>
      <c r="J197" s="54"/>
      <c r="K197" s="54"/>
      <c r="L197" s="54"/>
      <c r="M197" s="56"/>
      <c r="N197" s="54"/>
      <c r="O197" s="54"/>
      <c r="P197" s="54"/>
      <c r="Q197" s="56"/>
      <c r="R197" s="54"/>
      <c r="S197" s="54"/>
      <c r="T197" s="54"/>
      <c r="U197" s="56"/>
      <c r="V197" s="54"/>
      <c r="W197" s="54"/>
      <c r="X197" s="56"/>
      <c r="Y197" s="54"/>
      <c r="Z197" s="54"/>
      <c r="AA197" s="54"/>
      <c r="AB197" s="56"/>
      <c r="AC197" s="54"/>
      <c r="AD197" s="54"/>
      <c r="AE197" s="54"/>
      <c r="AF197" s="56"/>
      <c r="AG197" s="54"/>
      <c r="AH197" s="54"/>
      <c r="AI197" s="56"/>
      <c r="AJ197" s="54"/>
      <c r="AK197" s="54"/>
      <c r="AL197" s="56"/>
      <c r="AM197" s="54"/>
      <c r="AN197" s="54"/>
      <c r="AO197" s="54"/>
      <c r="AP197" s="54"/>
      <c r="AQ197" s="54"/>
      <c r="AR197" s="56"/>
      <c r="AS197" s="54"/>
      <c r="AT197" s="54"/>
      <c r="AU197" s="54"/>
      <c r="AV197" s="54"/>
      <c r="AW197" s="54"/>
      <c r="AX197" s="54"/>
      <c r="AY197" s="56"/>
      <c r="AZ197" s="54"/>
      <c r="BA197" s="54"/>
      <c r="BB197" s="54"/>
      <c r="BC197" s="100"/>
      <c r="BD197" s="8"/>
      <c r="BE197" s="8"/>
      <c r="BF197" s="28" t="s">
        <v>277</v>
      </c>
      <c r="BG197" s="28" t="s">
        <v>277</v>
      </c>
      <c r="BH197" s="28" t="s">
        <v>277</v>
      </c>
      <c r="BI197" s="28" t="s">
        <v>277</v>
      </c>
      <c r="BJ197" s="28" t="s">
        <v>277</v>
      </c>
      <c r="BK197" s="28" t="s">
        <v>277</v>
      </c>
      <c r="BL197" s="28" t="s">
        <v>277</v>
      </c>
      <c r="BM197" s="28" t="s">
        <v>277</v>
      </c>
      <c r="BN197" s="28" t="s">
        <v>277</v>
      </c>
      <c r="BO197" s="28" t="s">
        <v>277</v>
      </c>
      <c r="BP197" s="8"/>
      <c r="BQ197" s="22" t="str">
        <f t="shared" si="294"/>
        <v/>
      </c>
      <c r="BR197" s="22" t="str">
        <f>BR196</f>
        <v/>
      </c>
      <c r="BS197" s="22" t="str">
        <f>IF(FV196=FALSE,C198,"")</f>
        <v/>
      </c>
      <c r="BT197" s="22" t="str">
        <f t="shared" ref="BT197:BT219" si="298">IF(BR197="", "", BR197&amp;" versus "&amp;BS197)</f>
        <v/>
      </c>
      <c r="BU197" s="22" t="str">
        <f t="shared" si="295"/>
        <v/>
      </c>
      <c r="BV197" s="22" t="str">
        <f t="shared" si="296"/>
        <v/>
      </c>
      <c r="BW197" s="22" t="str">
        <f t="shared" si="239"/>
        <v/>
      </c>
      <c r="BX197" s="22" t="str">
        <f t="shared" si="289"/>
        <v/>
      </c>
      <c r="BY197" s="22" t="str">
        <f t="shared" si="240"/>
        <v/>
      </c>
      <c r="BZ197" s="22" t="str">
        <f t="shared" si="241"/>
        <v/>
      </c>
      <c r="CA197" s="18"/>
      <c r="CB197" s="3" t="str">
        <f>CB196</f>
        <v/>
      </c>
      <c r="CC197" s="3" t="str">
        <f>CC196</f>
        <v/>
      </c>
      <c r="CD197" s="3" t="str">
        <f>CD196</f>
        <v/>
      </c>
      <c r="CE197" s="3" t="str">
        <f>IF(ET197=1,EQ198,"")</f>
        <v/>
      </c>
      <c r="CF197" s="3" t="str">
        <f>IF(ET197=1,ER198,"")</f>
        <v/>
      </c>
      <c r="CG197" s="3" t="str">
        <f>IF(ET197=1,ES198,"")</f>
        <v/>
      </c>
      <c r="CH197" s="3" t="str">
        <f t="shared" si="242"/>
        <v/>
      </c>
      <c r="CI197" s="8"/>
      <c r="CJ197" s="3" t="str">
        <f>CJ196</f>
        <v/>
      </c>
      <c r="CK197" s="3" t="str">
        <f>CK196</f>
        <v/>
      </c>
      <c r="CL197" s="3" t="str">
        <f>IF(ET198=2,V198,"")</f>
        <v/>
      </c>
      <c r="CM197" s="3" t="str">
        <f>IF(ET198=2,W198,"")</f>
        <v/>
      </c>
      <c r="CN197" s="8"/>
      <c r="CO197" s="3" t="str">
        <f>CO196</f>
        <v/>
      </c>
      <c r="CP197" s="3" t="str">
        <f>CP196</f>
        <v/>
      </c>
      <c r="CQ197" s="3" t="str">
        <f>IF(ET197=3,AG198,"")</f>
        <v/>
      </c>
      <c r="CR197" s="3" t="str">
        <f>IF(ET197=3,AH198,"")</f>
        <v/>
      </c>
      <c r="CS197" s="8"/>
      <c r="CT197" s="3" t="str">
        <f>CT196</f>
        <v/>
      </c>
      <c r="CU197" s="3" t="str">
        <f>CU196</f>
        <v/>
      </c>
      <c r="CV197" s="3" t="str">
        <f>IF(ET197=4,AJ198,"")</f>
        <v/>
      </c>
      <c r="CW197" s="3" t="str">
        <f>IF(ET197=4,AK198,"")</f>
        <v/>
      </c>
      <c r="CX197" s="8"/>
      <c r="CY197" s="3" t="str">
        <f>CY196</f>
        <v/>
      </c>
      <c r="CZ197" s="3" t="str">
        <f>CZ196</f>
        <v/>
      </c>
      <c r="DA197" s="3" t="str">
        <f>DA196</f>
        <v/>
      </c>
      <c r="DB197" s="3" t="str">
        <f>IF(ET197=5,AM198,"")</f>
        <v/>
      </c>
      <c r="DC197" s="3" t="str">
        <f>IF(ET197=5,AN198,"")</f>
        <v/>
      </c>
      <c r="DD197" s="3" t="str">
        <f>IF(ET197=5,AO198,"")</f>
        <v/>
      </c>
      <c r="DE197" s="3" t="str">
        <f>DE196</f>
        <v/>
      </c>
      <c r="DF197" s="3" t="str">
        <f>DF196</f>
        <v/>
      </c>
      <c r="DG197" s="3" t="str">
        <f t="shared" si="243"/>
        <v/>
      </c>
      <c r="DH197" s="8"/>
      <c r="DI197" s="3" t="str">
        <f>DI196</f>
        <v/>
      </c>
      <c r="DJ197" s="3" t="str">
        <f>DJ196</f>
        <v/>
      </c>
      <c r="DK197" s="3" t="str">
        <f>DK196</f>
        <v/>
      </c>
      <c r="DL197" s="3" t="str">
        <f>DL196</f>
        <v/>
      </c>
      <c r="DM197" s="3" t="str">
        <f>IF(ET196=6,AS198,"")</f>
        <v/>
      </c>
      <c r="DN197" s="3" t="str">
        <f>IF(ET196=6,AT198,"")</f>
        <v/>
      </c>
      <c r="DO197" s="3" t="str">
        <f>IF(ET196=6,AU198,"")</f>
        <v/>
      </c>
      <c r="DP197" s="3" t="str">
        <f>IF(ET196=6,AV198,"")</f>
        <v/>
      </c>
      <c r="DQ197" s="3" t="str">
        <f>DQ196</f>
        <v/>
      </c>
      <c r="DR197" s="3" t="str">
        <f>DR196</f>
        <v/>
      </c>
      <c r="DS197" s="3" t="str">
        <f t="shared" si="244"/>
        <v/>
      </c>
      <c r="DT197" s="8"/>
      <c r="DU197" s="3" t="str">
        <f>DU196</f>
        <v/>
      </c>
      <c r="DV197" s="3" t="str">
        <f>DV196</f>
        <v/>
      </c>
      <c r="DW197" s="3" t="str">
        <f>DW196</f>
        <v/>
      </c>
      <c r="DX197" s="3" t="str">
        <f>DX196</f>
        <v/>
      </c>
      <c r="DY197" s="3" t="str">
        <f>IF(ET196=7,AZ198,"")</f>
        <v/>
      </c>
      <c r="DZ197" s="3" t="str">
        <f>IF(ET196=7,BA198,"")</f>
        <v/>
      </c>
      <c r="EA197" s="3" t="str">
        <f>IF(ET196=7,BB198,"")</f>
        <v/>
      </c>
      <c r="EB197" s="3" t="str">
        <f>IF(ET196=7,BC198,"")</f>
        <v/>
      </c>
      <c r="EC197" s="3" t="str">
        <f t="shared" si="245"/>
        <v/>
      </c>
      <c r="ED197" s="8"/>
      <c r="EE197" s="28" t="s">
        <v>277</v>
      </c>
      <c r="EF197" s="28" t="s">
        <v>277</v>
      </c>
      <c r="EG197" s="28" t="s">
        <v>277</v>
      </c>
      <c r="EH197" s="28" t="s">
        <v>277</v>
      </c>
      <c r="EI197" s="28" t="s">
        <v>277</v>
      </c>
      <c r="EJ197" s="28" t="s">
        <v>277</v>
      </c>
      <c r="EK197" s="28" t="s">
        <v>277</v>
      </c>
      <c r="EL197" s="28" t="s">
        <v>277</v>
      </c>
      <c r="EM197" s="28" t="s">
        <v>277</v>
      </c>
      <c r="EN197" s="28" t="s">
        <v>277</v>
      </c>
      <c r="EO197" s="8"/>
      <c r="EP197" s="9"/>
      <c r="EQ197" s="10" t="str">
        <f t="shared" si="246"/>
        <v/>
      </c>
      <c r="ER197" s="11" t="str">
        <f t="shared" si="247"/>
        <v/>
      </c>
      <c r="ES197" s="10" t="str">
        <f t="shared" si="248"/>
        <v/>
      </c>
      <c r="ET197" s="10">
        <f t="shared" si="249"/>
        <v>0</v>
      </c>
      <c r="EU197" s="13"/>
      <c r="EV197" s="12" t="b">
        <f t="shared" si="250"/>
        <v>1</v>
      </c>
      <c r="EW197" s="3" t="b">
        <f t="shared" si="251"/>
        <v>1</v>
      </c>
      <c r="EX197" s="3" t="b">
        <f t="shared" si="252"/>
        <v>1</v>
      </c>
      <c r="EY197" s="3" t="b">
        <f t="shared" si="253"/>
        <v>1</v>
      </c>
      <c r="EZ197" s="3">
        <f t="shared" si="254"/>
        <v>0</v>
      </c>
      <c r="FA197" s="3">
        <f t="shared" si="255"/>
        <v>0</v>
      </c>
      <c r="FB197" s="3">
        <f t="shared" si="256"/>
        <v>0</v>
      </c>
      <c r="FC197" s="3">
        <f t="shared" si="257"/>
        <v>0</v>
      </c>
      <c r="FD197" s="3">
        <f t="shared" si="258"/>
        <v>0</v>
      </c>
      <c r="FE197" s="3" t="e">
        <f t="shared" si="259"/>
        <v>#VALUE!</v>
      </c>
      <c r="FF197" s="3">
        <f t="shared" si="260"/>
        <v>0</v>
      </c>
      <c r="FG197" s="3">
        <f t="shared" si="261"/>
        <v>0</v>
      </c>
      <c r="FH197" s="3" t="e">
        <f t="shared" si="262"/>
        <v>#VALUE!</v>
      </c>
      <c r="FI197" s="3" t="b">
        <f t="shared" si="263"/>
        <v>1</v>
      </c>
      <c r="FJ197" s="3" t="b">
        <f t="shared" si="264"/>
        <v>1</v>
      </c>
      <c r="FK197" s="3" t="b">
        <f t="shared" si="265"/>
        <v>1</v>
      </c>
      <c r="FL197" s="3" t="b">
        <f t="shared" si="266"/>
        <v>1</v>
      </c>
      <c r="FM197" s="3" t="b">
        <f t="shared" si="267"/>
        <v>1</v>
      </c>
      <c r="FN197" s="3" t="b">
        <f t="shared" si="268"/>
        <v>1</v>
      </c>
      <c r="FO197" s="3">
        <f t="shared" si="269"/>
        <v>0</v>
      </c>
      <c r="FP197" s="3">
        <f t="shared" si="270"/>
        <v>0</v>
      </c>
      <c r="FQ197" s="3">
        <f t="shared" si="271"/>
        <v>0</v>
      </c>
      <c r="FR197" s="3">
        <f t="shared" si="272"/>
        <v>0</v>
      </c>
      <c r="FS197" s="3">
        <f t="shared" si="273"/>
        <v>0</v>
      </c>
      <c r="FT197" s="3">
        <f t="shared" si="274"/>
        <v>0</v>
      </c>
      <c r="FU197" s="3">
        <f t="shared" si="275"/>
        <v>0</v>
      </c>
      <c r="FV197" s="21" t="b">
        <f t="shared" si="297"/>
        <v>1</v>
      </c>
      <c r="FW197" s="24">
        <f t="shared" si="276"/>
        <v>1</v>
      </c>
      <c r="FX197" s="24">
        <f t="shared" si="277"/>
        <v>0</v>
      </c>
      <c r="FY197" s="25" t="e">
        <f t="shared" si="278"/>
        <v>#VALUE!</v>
      </c>
      <c r="FZ197" s="24" t="e">
        <f t="shared" si="279"/>
        <v>#VALUE!</v>
      </c>
      <c r="GA197" s="24" t="e">
        <f t="shared" si="280"/>
        <v>#VALUE!</v>
      </c>
      <c r="GB197" s="24">
        <f t="shared" si="290"/>
        <v>1</v>
      </c>
      <c r="GC197" s="24" t="e">
        <f t="shared" si="291"/>
        <v>#VALUE!</v>
      </c>
      <c r="GD197" s="24" t="e">
        <f t="shared" si="292"/>
        <v>#VALUE!</v>
      </c>
      <c r="GE197" s="24" t="e">
        <f t="shared" si="293"/>
        <v>#VALUE!</v>
      </c>
      <c r="GF197" s="24">
        <f t="shared" si="281"/>
        <v>0</v>
      </c>
      <c r="GG197" s="24">
        <f t="shared" si="282"/>
        <v>0</v>
      </c>
      <c r="GH197" s="24">
        <f t="shared" si="283"/>
        <v>0</v>
      </c>
      <c r="GI197" s="24">
        <f t="shared" si="284"/>
        <v>0</v>
      </c>
      <c r="GJ197" s="24">
        <f t="shared" si="285"/>
        <v>2</v>
      </c>
      <c r="GK197" s="24">
        <f t="shared" si="286"/>
        <v>2</v>
      </c>
      <c r="GL197" s="24">
        <f t="shared" si="287"/>
        <v>2</v>
      </c>
      <c r="GM197" s="31">
        <f t="shared" si="288"/>
        <v>2</v>
      </c>
      <c r="GN197" s="13"/>
    </row>
    <row r="198" spans="1:196">
      <c r="A198" s="54"/>
      <c r="B198" s="54"/>
      <c r="C198" s="54"/>
      <c r="D198" s="54"/>
      <c r="E198" s="54"/>
      <c r="F198" s="54"/>
      <c r="G198" s="54"/>
      <c r="H198" s="54"/>
      <c r="I198" s="54"/>
      <c r="J198" s="54"/>
      <c r="K198" s="54"/>
      <c r="L198" s="54"/>
      <c r="M198" s="56"/>
      <c r="N198" s="54"/>
      <c r="O198" s="54"/>
      <c r="P198" s="54"/>
      <c r="Q198" s="56"/>
      <c r="R198" s="54"/>
      <c r="S198" s="54"/>
      <c r="T198" s="54"/>
      <c r="U198" s="56"/>
      <c r="V198" s="54"/>
      <c r="W198" s="54"/>
      <c r="X198" s="56"/>
      <c r="Y198" s="54"/>
      <c r="Z198" s="54"/>
      <c r="AA198" s="54"/>
      <c r="AB198" s="56"/>
      <c r="AC198" s="54"/>
      <c r="AD198" s="54"/>
      <c r="AE198" s="54"/>
      <c r="AF198" s="56"/>
      <c r="AG198" s="54"/>
      <c r="AH198" s="54"/>
      <c r="AI198" s="56"/>
      <c r="AJ198" s="54"/>
      <c r="AK198" s="54"/>
      <c r="AL198" s="56"/>
      <c r="AM198" s="54"/>
      <c r="AN198" s="54"/>
      <c r="AO198" s="54"/>
      <c r="AP198" s="54"/>
      <c r="AQ198" s="54"/>
      <c r="AR198" s="56"/>
      <c r="AS198" s="54"/>
      <c r="AT198" s="54"/>
      <c r="AU198" s="54"/>
      <c r="AV198" s="54"/>
      <c r="AW198" s="54"/>
      <c r="AX198" s="54"/>
      <c r="AY198" s="56"/>
      <c r="AZ198" s="54"/>
      <c r="BA198" s="54"/>
      <c r="BB198" s="54"/>
      <c r="BC198" s="100"/>
      <c r="BD198" s="8"/>
      <c r="BE198" s="8"/>
      <c r="BF198" s="28" t="s">
        <v>277</v>
      </c>
      <c r="BG198" s="28" t="s">
        <v>277</v>
      </c>
      <c r="BH198" s="28" t="s">
        <v>277</v>
      </c>
      <c r="BI198" s="28" t="s">
        <v>277</v>
      </c>
      <c r="BJ198" s="28" t="s">
        <v>277</v>
      </c>
      <c r="BK198" s="28" t="s">
        <v>277</v>
      </c>
      <c r="BL198" s="28" t="s">
        <v>277</v>
      </c>
      <c r="BM198" s="28" t="s">
        <v>277</v>
      </c>
      <c r="BN198" s="28" t="s">
        <v>277</v>
      </c>
      <c r="BO198" s="28" t="s">
        <v>277</v>
      </c>
      <c r="BP198" s="8"/>
      <c r="BQ198" s="22" t="str">
        <f t="shared" si="294"/>
        <v/>
      </c>
      <c r="BR198" s="22" t="str">
        <f>IF(FV196=FALSE,C197,"")</f>
        <v/>
      </c>
      <c r="BS198" s="22" t="str">
        <f>BS197</f>
        <v/>
      </c>
      <c r="BT198" s="22" t="str">
        <f t="shared" si="298"/>
        <v/>
      </c>
      <c r="BU198" s="22" t="str">
        <f t="shared" si="295"/>
        <v/>
      </c>
      <c r="BV198" s="22" t="str">
        <f t="shared" si="296"/>
        <v/>
      </c>
      <c r="BW198" s="22" t="str">
        <f t="shared" si="239"/>
        <v/>
      </c>
      <c r="BX198" s="22" t="str">
        <f t="shared" si="289"/>
        <v/>
      </c>
      <c r="BY198" s="22" t="str">
        <f t="shared" si="240"/>
        <v/>
      </c>
      <c r="BZ198" s="22" t="str">
        <f t="shared" si="241"/>
        <v/>
      </c>
      <c r="CA198" s="18"/>
      <c r="CB198" s="3" t="str">
        <f>IF(ET196=1, EQ197,"")</f>
        <v/>
      </c>
      <c r="CC198" s="3" t="str">
        <f>IF(ET196=1, ER197,"")</f>
        <v/>
      </c>
      <c r="CD198" s="3" t="str">
        <f>IF(ET196=1, ES197,"")</f>
        <v/>
      </c>
      <c r="CE198" s="3" t="str">
        <f>CE197</f>
        <v/>
      </c>
      <c r="CF198" s="3" t="str">
        <f>CF197</f>
        <v/>
      </c>
      <c r="CG198" s="3" t="str">
        <f>CG197</f>
        <v/>
      </c>
      <c r="CH198" s="3" t="str">
        <f t="shared" si="242"/>
        <v/>
      </c>
      <c r="CI198" s="8"/>
      <c r="CJ198" s="3" t="str">
        <f>IF(ET198=2,V197,"")</f>
        <v/>
      </c>
      <c r="CK198" s="3" t="str">
        <f>IF(ET198=2,W197,"")</f>
        <v/>
      </c>
      <c r="CL198" s="3" t="str">
        <f>CL197</f>
        <v/>
      </c>
      <c r="CM198" s="3" t="str">
        <f>CM197</f>
        <v/>
      </c>
      <c r="CN198" s="8"/>
      <c r="CO198" s="3" t="str">
        <f>IF(ET198=3,AG197,"")</f>
        <v/>
      </c>
      <c r="CP198" s="3" t="str">
        <f>IF(ET198=3,AH197,"")</f>
        <v/>
      </c>
      <c r="CQ198" s="3" t="str">
        <f>CQ197</f>
        <v/>
      </c>
      <c r="CR198" s="3" t="str">
        <f>CR197</f>
        <v/>
      </c>
      <c r="CS198" s="8"/>
      <c r="CT198" s="3" t="str">
        <f>IF(ET198=4,AJ197,"")</f>
        <v/>
      </c>
      <c r="CU198" s="3" t="str">
        <f>IF(ET198=4,AK197,"")</f>
        <v/>
      </c>
      <c r="CV198" s="3" t="str">
        <f>CV197</f>
        <v/>
      </c>
      <c r="CW198" s="3" t="str">
        <f>CW197</f>
        <v/>
      </c>
      <c r="CX198" s="8"/>
      <c r="CY198" s="3" t="str">
        <f>IF(ET198=5,AM197,"")</f>
        <v/>
      </c>
      <c r="CZ198" s="3" t="str">
        <f>IF(ET198=5,AN197,"")</f>
        <v/>
      </c>
      <c r="DA198" s="3" t="str">
        <f>IF(ET198=5,AO197,"")</f>
        <v/>
      </c>
      <c r="DB198" s="3" t="str">
        <f>DB197</f>
        <v/>
      </c>
      <c r="DC198" s="3" t="str">
        <f>DC197</f>
        <v/>
      </c>
      <c r="DD198" s="3" t="str">
        <f>DD197</f>
        <v/>
      </c>
      <c r="DE198" s="3" t="str">
        <f>DE197</f>
        <v/>
      </c>
      <c r="DF198" s="3" t="str">
        <f>DF197</f>
        <v/>
      </c>
      <c r="DG198" s="3" t="str">
        <f t="shared" si="243"/>
        <v/>
      </c>
      <c r="DH198" s="8"/>
      <c r="DI198" s="3" t="str">
        <f>IF(ET196=6,AS197,"")</f>
        <v/>
      </c>
      <c r="DJ198" s="3" t="str">
        <f>IF(ET196=6,AT197,"")</f>
        <v/>
      </c>
      <c r="DK198" s="3" t="str">
        <f>IF(ET196=6,AU197,"")</f>
        <v/>
      </c>
      <c r="DL198" s="3" t="str">
        <f>IF(ET196=6,AV197,"")</f>
        <v/>
      </c>
      <c r="DM198" s="3" t="str">
        <f>DM197</f>
        <v/>
      </c>
      <c r="DN198" s="3" t="str">
        <f>DN197</f>
        <v/>
      </c>
      <c r="DO198" s="3" t="str">
        <f>DO197</f>
        <v/>
      </c>
      <c r="DP198" s="3" t="str">
        <f>DP197</f>
        <v/>
      </c>
      <c r="DQ198" s="3" t="str">
        <f>DQ197</f>
        <v/>
      </c>
      <c r="DR198" s="3" t="str">
        <f>DR197</f>
        <v/>
      </c>
      <c r="DS198" s="3" t="str">
        <f t="shared" si="244"/>
        <v/>
      </c>
      <c r="DT198" s="8"/>
      <c r="DU198" s="3" t="str">
        <f>IF(ET196=7,AZ197,"")</f>
        <v/>
      </c>
      <c r="DV198" s="3" t="str">
        <f>IF(ET196=7,BA197,"")</f>
        <v/>
      </c>
      <c r="DW198" s="3" t="str">
        <f>IF(ET196=7,BB197,"")</f>
        <v/>
      </c>
      <c r="DX198" s="3" t="str">
        <f>IF(ET196=7,BC197,"")</f>
        <v/>
      </c>
      <c r="DY198" s="3" t="str">
        <f>DY197</f>
        <v/>
      </c>
      <c r="DZ198" s="3" t="str">
        <f>DZ197</f>
        <v/>
      </c>
      <c r="EA198" s="3" t="str">
        <f>EA197</f>
        <v/>
      </c>
      <c r="EB198" s="3" t="str">
        <f>EB197</f>
        <v/>
      </c>
      <c r="EC198" s="3" t="str">
        <f t="shared" si="245"/>
        <v/>
      </c>
      <c r="ED198" s="8"/>
      <c r="EE198" s="28" t="s">
        <v>277</v>
      </c>
      <c r="EF198" s="28" t="s">
        <v>277</v>
      </c>
      <c r="EG198" s="28" t="s">
        <v>277</v>
      </c>
      <c r="EH198" s="28" t="s">
        <v>277</v>
      </c>
      <c r="EI198" s="28" t="s">
        <v>277</v>
      </c>
      <c r="EJ198" s="28" t="s">
        <v>277</v>
      </c>
      <c r="EK198" s="28" t="s">
        <v>277</v>
      </c>
      <c r="EL198" s="28" t="s">
        <v>277</v>
      </c>
      <c r="EM198" s="28" t="s">
        <v>277</v>
      </c>
      <c r="EN198" s="28" t="s">
        <v>277</v>
      </c>
      <c r="EO198" s="8"/>
      <c r="EP198" s="9"/>
      <c r="EQ198" s="10" t="str">
        <f t="shared" si="246"/>
        <v/>
      </c>
      <c r="ER198" s="11" t="str">
        <f t="shared" si="247"/>
        <v/>
      </c>
      <c r="ES198" s="10" t="str">
        <f t="shared" si="248"/>
        <v/>
      </c>
      <c r="ET198" s="10">
        <f t="shared" si="249"/>
        <v>0</v>
      </c>
      <c r="EU198" s="13"/>
      <c r="EV198" s="12" t="b">
        <f t="shared" si="250"/>
        <v>1</v>
      </c>
      <c r="EW198" s="3" t="b">
        <f t="shared" si="251"/>
        <v>1</v>
      </c>
      <c r="EX198" s="3" t="b">
        <f t="shared" si="252"/>
        <v>1</v>
      </c>
      <c r="EY198" s="3" t="b">
        <f t="shared" si="253"/>
        <v>1</v>
      </c>
      <c r="EZ198" s="3">
        <f t="shared" si="254"/>
        <v>0</v>
      </c>
      <c r="FA198" s="3">
        <f t="shared" si="255"/>
        <v>0</v>
      </c>
      <c r="FB198" s="3">
        <f t="shared" si="256"/>
        <v>0</v>
      </c>
      <c r="FC198" s="3">
        <f t="shared" si="257"/>
        <v>0</v>
      </c>
      <c r="FD198" s="3">
        <f t="shared" si="258"/>
        <v>0</v>
      </c>
      <c r="FE198" s="3" t="e">
        <f t="shared" si="259"/>
        <v>#VALUE!</v>
      </c>
      <c r="FF198" s="3">
        <f t="shared" si="260"/>
        <v>0</v>
      </c>
      <c r="FG198" s="3">
        <f t="shared" si="261"/>
        <v>0</v>
      </c>
      <c r="FH198" s="3" t="e">
        <f t="shared" si="262"/>
        <v>#VALUE!</v>
      </c>
      <c r="FI198" s="3" t="b">
        <f t="shared" si="263"/>
        <v>1</v>
      </c>
      <c r="FJ198" s="3" t="b">
        <f t="shared" si="264"/>
        <v>1</v>
      </c>
      <c r="FK198" s="3" t="b">
        <f t="shared" si="265"/>
        <v>1</v>
      </c>
      <c r="FL198" s="3" t="b">
        <f t="shared" si="266"/>
        <v>1</v>
      </c>
      <c r="FM198" s="3" t="b">
        <f t="shared" si="267"/>
        <v>1</v>
      </c>
      <c r="FN198" s="3" t="b">
        <f t="shared" si="268"/>
        <v>1</v>
      </c>
      <c r="FO198" s="3">
        <f t="shared" si="269"/>
        <v>0</v>
      </c>
      <c r="FP198" s="3">
        <f t="shared" si="270"/>
        <v>0</v>
      </c>
      <c r="FQ198" s="3">
        <f t="shared" si="271"/>
        <v>0</v>
      </c>
      <c r="FR198" s="3">
        <f t="shared" si="272"/>
        <v>0</v>
      </c>
      <c r="FS198" s="3">
        <f t="shared" si="273"/>
        <v>0</v>
      </c>
      <c r="FT198" s="3">
        <f t="shared" si="274"/>
        <v>0</v>
      </c>
      <c r="FU198" s="3">
        <f t="shared" si="275"/>
        <v>0</v>
      </c>
      <c r="FV198" s="21" t="b">
        <f t="shared" si="297"/>
        <v>1</v>
      </c>
      <c r="FW198" s="24">
        <f t="shared" si="276"/>
        <v>1</v>
      </c>
      <c r="FX198" s="24">
        <f t="shared" si="277"/>
        <v>0</v>
      </c>
      <c r="FY198" s="25" t="e">
        <f t="shared" si="278"/>
        <v>#VALUE!</v>
      </c>
      <c r="FZ198" s="24" t="e">
        <f t="shared" si="279"/>
        <v>#VALUE!</v>
      </c>
      <c r="GA198" s="24" t="e">
        <f t="shared" si="280"/>
        <v>#VALUE!</v>
      </c>
      <c r="GB198" s="24">
        <f t="shared" si="290"/>
        <v>1</v>
      </c>
      <c r="GC198" s="24" t="e">
        <f t="shared" si="291"/>
        <v>#VALUE!</v>
      </c>
      <c r="GD198" s="24" t="e">
        <f t="shared" si="292"/>
        <v>#VALUE!</v>
      </c>
      <c r="GE198" s="24" t="e">
        <f t="shared" si="293"/>
        <v>#VALUE!</v>
      </c>
      <c r="GF198" s="24">
        <f t="shared" si="281"/>
        <v>0</v>
      </c>
      <c r="GG198" s="24">
        <f t="shared" si="282"/>
        <v>0</v>
      </c>
      <c r="GH198" s="24">
        <f t="shared" si="283"/>
        <v>0</v>
      </c>
      <c r="GI198" s="24">
        <f t="shared" si="284"/>
        <v>0</v>
      </c>
      <c r="GJ198" s="24">
        <f t="shared" si="285"/>
        <v>2</v>
      </c>
      <c r="GK198" s="24">
        <f t="shared" si="286"/>
        <v>2</v>
      </c>
      <c r="GL198" s="24">
        <f t="shared" si="287"/>
        <v>2</v>
      </c>
      <c r="GM198" s="31">
        <f t="shared" si="288"/>
        <v>2</v>
      </c>
      <c r="GN198" s="13"/>
    </row>
    <row r="199" spans="1:196">
      <c r="A199" s="54"/>
      <c r="B199" s="54"/>
      <c r="C199" s="54"/>
      <c r="D199" s="54"/>
      <c r="E199" s="54"/>
      <c r="F199" s="54"/>
      <c r="G199" s="54"/>
      <c r="H199" s="54"/>
      <c r="I199" s="54"/>
      <c r="J199" s="54"/>
      <c r="K199" s="54"/>
      <c r="L199" s="54"/>
      <c r="M199" s="56"/>
      <c r="N199" s="54"/>
      <c r="O199" s="54"/>
      <c r="P199" s="54"/>
      <c r="Q199" s="56"/>
      <c r="R199" s="54"/>
      <c r="S199" s="54"/>
      <c r="T199" s="54"/>
      <c r="U199" s="56"/>
      <c r="V199" s="54"/>
      <c r="W199" s="54"/>
      <c r="X199" s="56"/>
      <c r="Y199" s="54"/>
      <c r="Z199" s="54"/>
      <c r="AA199" s="54"/>
      <c r="AB199" s="56"/>
      <c r="AC199" s="54"/>
      <c r="AD199" s="54"/>
      <c r="AE199" s="54"/>
      <c r="AF199" s="56"/>
      <c r="AG199" s="54"/>
      <c r="AH199" s="54"/>
      <c r="AI199" s="56"/>
      <c r="AJ199" s="54"/>
      <c r="AK199" s="54"/>
      <c r="AL199" s="56"/>
      <c r="AM199" s="54"/>
      <c r="AN199" s="54"/>
      <c r="AO199" s="54"/>
      <c r="AP199" s="54"/>
      <c r="AQ199" s="54"/>
      <c r="AR199" s="56"/>
      <c r="AS199" s="54"/>
      <c r="AT199" s="54"/>
      <c r="AU199" s="54"/>
      <c r="AV199" s="54"/>
      <c r="AW199" s="54"/>
      <c r="AX199" s="54"/>
      <c r="AY199" s="56"/>
      <c r="AZ199" s="54"/>
      <c r="BA199" s="54"/>
      <c r="BB199" s="54"/>
      <c r="BC199" s="100"/>
      <c r="BD199" s="8"/>
      <c r="BE199" s="8"/>
      <c r="BF199" s="28" t="s">
        <v>277</v>
      </c>
      <c r="BG199" s="28" t="s">
        <v>277</v>
      </c>
      <c r="BH199" s="28" t="s">
        <v>277</v>
      </c>
      <c r="BI199" s="28" t="s">
        <v>277</v>
      </c>
      <c r="BJ199" s="28" t="s">
        <v>277</v>
      </c>
      <c r="BK199" s="28" t="s">
        <v>277</v>
      </c>
      <c r="BL199" s="28" t="s">
        <v>277</v>
      </c>
      <c r="BM199" s="28" t="s">
        <v>277</v>
      </c>
      <c r="BN199" s="28" t="s">
        <v>277</v>
      </c>
      <c r="BO199" s="28" t="s">
        <v>277</v>
      </c>
      <c r="BP199" s="8"/>
      <c r="BQ199" s="22" t="str">
        <f t="shared" si="294"/>
        <v/>
      </c>
      <c r="BR199" s="22" t="str">
        <f>IF(FV199=FALSE,C199,"")</f>
        <v/>
      </c>
      <c r="BS199" s="22" t="str">
        <f>BR201</f>
        <v/>
      </c>
      <c r="BT199" s="22" t="str">
        <f t="shared" si="298"/>
        <v/>
      </c>
      <c r="BU199" s="22" t="str">
        <f t="shared" si="295"/>
        <v/>
      </c>
      <c r="BV199" s="22" t="str">
        <f t="shared" si="296"/>
        <v/>
      </c>
      <c r="BW199" s="22" t="str">
        <f t="shared" si="239"/>
        <v/>
      </c>
      <c r="BX199" s="22" t="str">
        <f t="shared" si="289"/>
        <v/>
      </c>
      <c r="BY199" s="22" t="str">
        <f t="shared" si="240"/>
        <v/>
      </c>
      <c r="BZ199" s="22" t="str">
        <f t="shared" si="241"/>
        <v/>
      </c>
      <c r="CA199" s="18"/>
      <c r="CB199" s="3" t="str">
        <f>IF(ET199=1, EQ199,"")</f>
        <v/>
      </c>
      <c r="CC199" s="3" t="str">
        <f>IF(ET199=1, ER199,"")</f>
        <v/>
      </c>
      <c r="CD199" s="3" t="str">
        <f>IF(ET199=1, ES199,"")</f>
        <v/>
      </c>
      <c r="CE199" s="3" t="str">
        <f>CB201</f>
        <v/>
      </c>
      <c r="CF199" s="3" t="str">
        <f>CC201</f>
        <v/>
      </c>
      <c r="CG199" s="3" t="str">
        <f>CD201</f>
        <v/>
      </c>
      <c r="CH199" s="3" t="str">
        <f t="shared" si="242"/>
        <v/>
      </c>
      <c r="CI199" s="8"/>
      <c r="CJ199" s="3" t="str">
        <f>IF(ET199=2,V199,"")</f>
        <v/>
      </c>
      <c r="CK199" s="3" t="str">
        <f>IF(ET199=2,W199,"")</f>
        <v/>
      </c>
      <c r="CL199" s="3" t="str">
        <f>CJ201</f>
        <v/>
      </c>
      <c r="CM199" s="3" t="str">
        <f>CK201</f>
        <v/>
      </c>
      <c r="CN199" s="8"/>
      <c r="CO199" s="3" t="str">
        <f>IF(ET199=3,AG199,"")</f>
        <v/>
      </c>
      <c r="CP199" s="3" t="str">
        <f>IF(ET199=3,AH199,"")</f>
        <v/>
      </c>
      <c r="CQ199" s="3" t="str">
        <f>CO201</f>
        <v/>
      </c>
      <c r="CR199" s="3" t="str">
        <f>CP201</f>
        <v/>
      </c>
      <c r="CS199" s="8"/>
      <c r="CT199" s="3" t="str">
        <f>IF(ET199=4,AJ199,"")</f>
        <v/>
      </c>
      <c r="CU199" s="3" t="str">
        <f>IF(ET199=4,AK199,"")</f>
        <v/>
      </c>
      <c r="CV199" s="3" t="str">
        <f>CT201</f>
        <v/>
      </c>
      <c r="CW199" s="3" t="str">
        <f>CU201</f>
        <v/>
      </c>
      <c r="CX199" s="8"/>
      <c r="CY199" s="3" t="str">
        <f>IF(ET199=5,AM199,"")</f>
        <v/>
      </c>
      <c r="CZ199" s="3" t="str">
        <f>IF(ET199=5,AN199,"")</f>
        <v/>
      </c>
      <c r="DA199" s="3" t="str">
        <f>IF(ET199=5,AO199,"")</f>
        <v/>
      </c>
      <c r="DB199" s="3" t="str">
        <f>CY201</f>
        <v/>
      </c>
      <c r="DC199" s="3" t="str">
        <f>CZ201</f>
        <v/>
      </c>
      <c r="DD199" s="3" t="str">
        <f>DA201</f>
        <v/>
      </c>
      <c r="DE199" s="3" t="str">
        <f>IF(ET199=5,AP199,"")</f>
        <v/>
      </c>
      <c r="DF199" s="3" t="str">
        <f>IF(ET199=5,AQ199,"")</f>
        <v/>
      </c>
      <c r="DG199" s="3" t="str">
        <f t="shared" si="243"/>
        <v/>
      </c>
      <c r="DH199" s="8"/>
      <c r="DI199" s="3" t="str">
        <f>IF(ET199=6,AS199,"")</f>
        <v/>
      </c>
      <c r="DJ199" s="3" t="str">
        <f>IF(ET199=6,AT199,"")</f>
        <v/>
      </c>
      <c r="DK199" s="3" t="str">
        <f>IF(ET199=6,AU199,"")</f>
        <v/>
      </c>
      <c r="DL199" s="3" t="str">
        <f>IF(ET199=6,AV199,"")</f>
        <v/>
      </c>
      <c r="DM199" s="3" t="str">
        <f>DI201</f>
        <v/>
      </c>
      <c r="DN199" s="3" t="str">
        <f>DJ201</f>
        <v/>
      </c>
      <c r="DO199" s="3" t="str">
        <f>DK201</f>
        <v/>
      </c>
      <c r="DP199" s="3" t="str">
        <f>DL201</f>
        <v/>
      </c>
      <c r="DQ199" s="3" t="str">
        <f>IF(ET199=6,AW199,"")</f>
        <v/>
      </c>
      <c r="DR199" s="3" t="str">
        <f>IF(ET199=6,AX199,"")</f>
        <v/>
      </c>
      <c r="DS199" s="3" t="str">
        <f t="shared" si="244"/>
        <v/>
      </c>
      <c r="DT199" s="8"/>
      <c r="DU199" s="3" t="str">
        <f>IF(ET199=7,AZ199,"")</f>
        <v/>
      </c>
      <c r="DV199" s="3" t="str">
        <f>IF(ET199=7,BA199,"")</f>
        <v/>
      </c>
      <c r="DW199" s="3" t="str">
        <f>IF(ET199=7,BB199,"")</f>
        <v/>
      </c>
      <c r="DX199" s="3" t="str">
        <f>IF(ET199=7,BC199,"")</f>
        <v/>
      </c>
      <c r="DY199" s="3" t="str">
        <f>DU201</f>
        <v/>
      </c>
      <c r="DZ199" s="3" t="str">
        <f>DV201</f>
        <v/>
      </c>
      <c r="EA199" s="3" t="str">
        <f>DW201</f>
        <v/>
      </c>
      <c r="EB199" s="3" t="str">
        <f>DX201</f>
        <v/>
      </c>
      <c r="EC199" s="3" t="str">
        <f t="shared" si="245"/>
        <v/>
      </c>
      <c r="ED199" s="8"/>
      <c r="EE199" s="28" t="s">
        <v>277</v>
      </c>
      <c r="EF199" s="28" t="s">
        <v>277</v>
      </c>
      <c r="EG199" s="28" t="s">
        <v>277</v>
      </c>
      <c r="EH199" s="28" t="s">
        <v>277</v>
      </c>
      <c r="EI199" s="28" t="s">
        <v>277</v>
      </c>
      <c r="EJ199" s="28" t="s">
        <v>277</v>
      </c>
      <c r="EK199" s="28" t="s">
        <v>277</v>
      </c>
      <c r="EL199" s="28" t="s">
        <v>277</v>
      </c>
      <c r="EM199" s="28" t="s">
        <v>277</v>
      </c>
      <c r="EN199" s="28" t="s">
        <v>277</v>
      </c>
      <c r="EO199" s="8"/>
      <c r="EP199" s="9"/>
      <c r="EQ199" s="10" t="str">
        <f t="shared" si="246"/>
        <v/>
      </c>
      <c r="ER199" s="11" t="str">
        <f t="shared" si="247"/>
        <v/>
      </c>
      <c r="ES199" s="10" t="str">
        <f t="shared" si="248"/>
        <v/>
      </c>
      <c r="ET199" s="10">
        <f t="shared" si="249"/>
        <v>0</v>
      </c>
      <c r="EU199" s="13"/>
      <c r="EV199" s="12" t="b">
        <f t="shared" si="250"/>
        <v>1</v>
      </c>
      <c r="EW199" s="3" t="b">
        <f t="shared" si="251"/>
        <v>1</v>
      </c>
      <c r="EX199" s="3" t="b">
        <f t="shared" si="252"/>
        <v>1</v>
      </c>
      <c r="EY199" s="3" t="b">
        <f t="shared" si="253"/>
        <v>1</v>
      </c>
      <c r="EZ199" s="3">
        <f t="shared" si="254"/>
        <v>0</v>
      </c>
      <c r="FA199" s="3">
        <f t="shared" si="255"/>
        <v>0</v>
      </c>
      <c r="FB199" s="3">
        <f t="shared" si="256"/>
        <v>0</v>
      </c>
      <c r="FC199" s="3">
        <f t="shared" si="257"/>
        <v>0</v>
      </c>
      <c r="FD199" s="3">
        <f t="shared" si="258"/>
        <v>0</v>
      </c>
      <c r="FE199" s="3" t="e">
        <f t="shared" si="259"/>
        <v>#VALUE!</v>
      </c>
      <c r="FF199" s="3">
        <f t="shared" si="260"/>
        <v>0</v>
      </c>
      <c r="FG199" s="3">
        <f t="shared" si="261"/>
        <v>0</v>
      </c>
      <c r="FH199" s="3" t="e">
        <f t="shared" si="262"/>
        <v>#VALUE!</v>
      </c>
      <c r="FI199" s="3" t="b">
        <f t="shared" si="263"/>
        <v>1</v>
      </c>
      <c r="FJ199" s="3" t="b">
        <f t="shared" si="264"/>
        <v>1</v>
      </c>
      <c r="FK199" s="3" t="b">
        <f t="shared" si="265"/>
        <v>1</v>
      </c>
      <c r="FL199" s="3" t="b">
        <f t="shared" si="266"/>
        <v>1</v>
      </c>
      <c r="FM199" s="3" t="b">
        <f t="shared" si="267"/>
        <v>1</v>
      </c>
      <c r="FN199" s="3" t="b">
        <f t="shared" si="268"/>
        <v>1</v>
      </c>
      <c r="FO199" s="3">
        <f t="shared" si="269"/>
        <v>0</v>
      </c>
      <c r="FP199" s="3">
        <f t="shared" si="270"/>
        <v>0</v>
      </c>
      <c r="FQ199" s="3">
        <f t="shared" si="271"/>
        <v>0</v>
      </c>
      <c r="FR199" s="3">
        <f t="shared" si="272"/>
        <v>0</v>
      </c>
      <c r="FS199" s="3">
        <f t="shared" si="273"/>
        <v>0</v>
      </c>
      <c r="FT199" s="3">
        <f t="shared" si="274"/>
        <v>0</v>
      </c>
      <c r="FU199" s="3">
        <f t="shared" si="275"/>
        <v>0</v>
      </c>
      <c r="FV199" s="21" t="b">
        <f t="shared" si="297"/>
        <v>1</v>
      </c>
      <c r="FW199" s="24">
        <f t="shared" si="276"/>
        <v>1</v>
      </c>
      <c r="FX199" s="24">
        <f t="shared" si="277"/>
        <v>0</v>
      </c>
      <c r="FY199" s="25" t="e">
        <f t="shared" si="278"/>
        <v>#VALUE!</v>
      </c>
      <c r="FZ199" s="24" t="e">
        <f t="shared" si="279"/>
        <v>#VALUE!</v>
      </c>
      <c r="GA199" s="24" t="e">
        <f t="shared" si="280"/>
        <v>#VALUE!</v>
      </c>
      <c r="GB199" s="24">
        <f t="shared" si="290"/>
        <v>1</v>
      </c>
      <c r="GC199" s="24" t="e">
        <f t="shared" si="291"/>
        <v>#VALUE!</v>
      </c>
      <c r="GD199" s="24" t="e">
        <f t="shared" si="292"/>
        <v>#VALUE!</v>
      </c>
      <c r="GE199" s="24" t="e">
        <f t="shared" si="293"/>
        <v>#VALUE!</v>
      </c>
      <c r="GF199" s="24">
        <f t="shared" si="281"/>
        <v>0</v>
      </c>
      <c r="GG199" s="24">
        <f t="shared" si="282"/>
        <v>0</v>
      </c>
      <c r="GH199" s="24">
        <f t="shared" si="283"/>
        <v>0</v>
      </c>
      <c r="GI199" s="24">
        <f t="shared" si="284"/>
        <v>0</v>
      </c>
      <c r="GJ199" s="24">
        <f t="shared" si="285"/>
        <v>2</v>
      </c>
      <c r="GK199" s="24">
        <f t="shared" si="286"/>
        <v>2</v>
      </c>
      <c r="GL199" s="24">
        <f t="shared" si="287"/>
        <v>2</v>
      </c>
      <c r="GM199" s="31">
        <f t="shared" si="288"/>
        <v>2</v>
      </c>
      <c r="GN199" s="13"/>
    </row>
    <row r="200" spans="1:196">
      <c r="A200" s="54"/>
      <c r="B200" s="54"/>
      <c r="C200" s="54"/>
      <c r="D200" s="54"/>
      <c r="E200" s="54"/>
      <c r="F200" s="54"/>
      <c r="G200" s="54"/>
      <c r="H200" s="54"/>
      <c r="I200" s="54"/>
      <c r="J200" s="54"/>
      <c r="K200" s="54"/>
      <c r="L200" s="54"/>
      <c r="M200" s="56"/>
      <c r="N200" s="54"/>
      <c r="O200" s="54"/>
      <c r="P200" s="54"/>
      <c r="Q200" s="56"/>
      <c r="R200" s="54"/>
      <c r="S200" s="54"/>
      <c r="T200" s="54"/>
      <c r="U200" s="56"/>
      <c r="V200" s="54"/>
      <c r="W200" s="54"/>
      <c r="X200" s="56"/>
      <c r="Y200" s="54"/>
      <c r="Z200" s="54"/>
      <c r="AA200" s="54"/>
      <c r="AB200" s="56"/>
      <c r="AC200" s="54"/>
      <c r="AD200" s="54"/>
      <c r="AE200" s="54"/>
      <c r="AF200" s="56"/>
      <c r="AG200" s="54"/>
      <c r="AH200" s="54"/>
      <c r="AI200" s="56"/>
      <c r="AJ200" s="54"/>
      <c r="AK200" s="54"/>
      <c r="AL200" s="56"/>
      <c r="AM200" s="54"/>
      <c r="AN200" s="54"/>
      <c r="AO200" s="54"/>
      <c r="AP200" s="54"/>
      <c r="AQ200" s="54"/>
      <c r="AR200" s="56"/>
      <c r="AS200" s="54"/>
      <c r="AT200" s="54"/>
      <c r="AU200" s="54"/>
      <c r="AV200" s="54"/>
      <c r="AW200" s="54"/>
      <c r="AX200" s="54"/>
      <c r="AY200" s="56"/>
      <c r="AZ200" s="54"/>
      <c r="BA200" s="54"/>
      <c r="BB200" s="54"/>
      <c r="BC200" s="100"/>
      <c r="BD200" s="8"/>
      <c r="BE200" s="8"/>
      <c r="BF200" s="28" t="s">
        <v>277</v>
      </c>
      <c r="BG200" s="28" t="s">
        <v>277</v>
      </c>
      <c r="BH200" s="28" t="s">
        <v>277</v>
      </c>
      <c r="BI200" s="28" t="s">
        <v>277</v>
      </c>
      <c r="BJ200" s="28" t="s">
        <v>277</v>
      </c>
      <c r="BK200" s="28" t="s">
        <v>277</v>
      </c>
      <c r="BL200" s="28" t="s">
        <v>277</v>
      </c>
      <c r="BM200" s="28" t="s">
        <v>277</v>
      </c>
      <c r="BN200" s="28" t="s">
        <v>277</v>
      </c>
      <c r="BO200" s="28" t="s">
        <v>277</v>
      </c>
      <c r="BP200" s="8"/>
      <c r="BQ200" s="22" t="str">
        <f t="shared" si="294"/>
        <v/>
      </c>
      <c r="BR200" s="22" t="str">
        <f>BR199</f>
        <v/>
      </c>
      <c r="BS200" s="22" t="str">
        <f>IF(FV199=FALSE,C201,"")</f>
        <v/>
      </c>
      <c r="BT200" s="22" t="str">
        <f t="shared" si="298"/>
        <v/>
      </c>
      <c r="BU200" s="22" t="str">
        <f t="shared" si="295"/>
        <v/>
      </c>
      <c r="BV200" s="22" t="str">
        <f t="shared" si="296"/>
        <v/>
      </c>
      <c r="BW200" s="22" t="str">
        <f t="shared" si="239"/>
        <v/>
      </c>
      <c r="BX200" s="22" t="str">
        <f t="shared" si="289"/>
        <v/>
      </c>
      <c r="BY200" s="22" t="str">
        <f t="shared" si="240"/>
        <v/>
      </c>
      <c r="BZ200" s="22" t="str">
        <f t="shared" si="241"/>
        <v/>
      </c>
      <c r="CA200" s="18"/>
      <c r="CB200" s="3" t="str">
        <f>CB199</f>
        <v/>
      </c>
      <c r="CC200" s="3" t="str">
        <f>CC199</f>
        <v/>
      </c>
      <c r="CD200" s="3" t="str">
        <f>CD199</f>
        <v/>
      </c>
      <c r="CE200" s="3" t="str">
        <f>IF(ET200=1,EQ201,"")</f>
        <v/>
      </c>
      <c r="CF200" s="3" t="str">
        <f>IF(ET200=1,ER201,"")</f>
        <v/>
      </c>
      <c r="CG200" s="3" t="str">
        <f>IF(ET200=1,ES201,"")</f>
        <v/>
      </c>
      <c r="CH200" s="3" t="str">
        <f t="shared" si="242"/>
        <v/>
      </c>
      <c r="CI200" s="8"/>
      <c r="CJ200" s="3" t="str">
        <f>CJ199</f>
        <v/>
      </c>
      <c r="CK200" s="3" t="str">
        <f>CK199</f>
        <v/>
      </c>
      <c r="CL200" s="3" t="str">
        <f>IF(ET201=2,V201,"")</f>
        <v/>
      </c>
      <c r="CM200" s="3" t="str">
        <f>IF(ET201=2,W201,"")</f>
        <v/>
      </c>
      <c r="CN200" s="8"/>
      <c r="CO200" s="3" t="str">
        <f>CO199</f>
        <v/>
      </c>
      <c r="CP200" s="3" t="str">
        <f>CP199</f>
        <v/>
      </c>
      <c r="CQ200" s="3" t="str">
        <f>IF(ET200=3,AG201,"")</f>
        <v/>
      </c>
      <c r="CR200" s="3" t="str">
        <f>IF(ET200=3,AH201,"")</f>
        <v/>
      </c>
      <c r="CS200" s="8"/>
      <c r="CT200" s="3" t="str">
        <f>CT199</f>
        <v/>
      </c>
      <c r="CU200" s="3" t="str">
        <f>CU199</f>
        <v/>
      </c>
      <c r="CV200" s="3" t="str">
        <f>IF(ET200=4,AJ201,"")</f>
        <v/>
      </c>
      <c r="CW200" s="3" t="str">
        <f>IF(ET200=4,AK201,"")</f>
        <v/>
      </c>
      <c r="CX200" s="8"/>
      <c r="CY200" s="3" t="str">
        <f>CY199</f>
        <v/>
      </c>
      <c r="CZ200" s="3" t="str">
        <f>CZ199</f>
        <v/>
      </c>
      <c r="DA200" s="3" t="str">
        <f>DA199</f>
        <v/>
      </c>
      <c r="DB200" s="3" t="str">
        <f>IF(ET200=5,AM201,"")</f>
        <v/>
      </c>
      <c r="DC200" s="3" t="str">
        <f>IF(ET200=5,AN201,"")</f>
        <v/>
      </c>
      <c r="DD200" s="3" t="str">
        <f>IF(ET200=5,AO201,"")</f>
        <v/>
      </c>
      <c r="DE200" s="3" t="str">
        <f>DE199</f>
        <v/>
      </c>
      <c r="DF200" s="3" t="str">
        <f>DF199</f>
        <v/>
      </c>
      <c r="DG200" s="3" t="str">
        <f t="shared" si="243"/>
        <v/>
      </c>
      <c r="DH200" s="8"/>
      <c r="DI200" s="3" t="str">
        <f>DI199</f>
        <v/>
      </c>
      <c r="DJ200" s="3" t="str">
        <f>DJ199</f>
        <v/>
      </c>
      <c r="DK200" s="3" t="str">
        <f>DK199</f>
        <v/>
      </c>
      <c r="DL200" s="3" t="str">
        <f>DL199</f>
        <v/>
      </c>
      <c r="DM200" s="3" t="str">
        <f>IF(ET199=6,AS201,"")</f>
        <v/>
      </c>
      <c r="DN200" s="3" t="str">
        <f>IF(ET199=6,AT201,"")</f>
        <v/>
      </c>
      <c r="DO200" s="3" t="str">
        <f>IF(ET199=6,AU201,"")</f>
        <v/>
      </c>
      <c r="DP200" s="3" t="str">
        <f>IF(ET199=6,AV201,"")</f>
        <v/>
      </c>
      <c r="DQ200" s="3" t="str">
        <f>DQ199</f>
        <v/>
      </c>
      <c r="DR200" s="3" t="str">
        <f>DR199</f>
        <v/>
      </c>
      <c r="DS200" s="3" t="str">
        <f t="shared" si="244"/>
        <v/>
      </c>
      <c r="DT200" s="8"/>
      <c r="DU200" s="3" t="str">
        <f>DU199</f>
        <v/>
      </c>
      <c r="DV200" s="3" t="str">
        <f>DV199</f>
        <v/>
      </c>
      <c r="DW200" s="3" t="str">
        <f>DW199</f>
        <v/>
      </c>
      <c r="DX200" s="3" t="str">
        <f>DX199</f>
        <v/>
      </c>
      <c r="DY200" s="3" t="str">
        <f>IF(ET199=7,AZ201,"")</f>
        <v/>
      </c>
      <c r="DZ200" s="3" t="str">
        <f>IF(ET199=7,BA201,"")</f>
        <v/>
      </c>
      <c r="EA200" s="3" t="str">
        <f>IF(ET199=7,BB201,"")</f>
        <v/>
      </c>
      <c r="EB200" s="3" t="str">
        <f>IF(ET199=7,BC201,"")</f>
        <v/>
      </c>
      <c r="EC200" s="3" t="str">
        <f t="shared" si="245"/>
        <v/>
      </c>
      <c r="ED200" s="8"/>
      <c r="EE200" s="28" t="s">
        <v>277</v>
      </c>
      <c r="EF200" s="28" t="s">
        <v>277</v>
      </c>
      <c r="EG200" s="28" t="s">
        <v>277</v>
      </c>
      <c r="EH200" s="28" t="s">
        <v>277</v>
      </c>
      <c r="EI200" s="28" t="s">
        <v>277</v>
      </c>
      <c r="EJ200" s="28" t="s">
        <v>277</v>
      </c>
      <c r="EK200" s="28" t="s">
        <v>277</v>
      </c>
      <c r="EL200" s="28" t="s">
        <v>277</v>
      </c>
      <c r="EM200" s="28" t="s">
        <v>277</v>
      </c>
      <c r="EN200" s="28" t="s">
        <v>277</v>
      </c>
      <c r="EO200" s="8"/>
      <c r="EP200" s="9"/>
      <c r="EQ200" s="10" t="str">
        <f t="shared" si="246"/>
        <v/>
      </c>
      <c r="ER200" s="11" t="str">
        <f t="shared" si="247"/>
        <v/>
      </c>
      <c r="ES200" s="10" t="str">
        <f t="shared" si="248"/>
        <v/>
      </c>
      <c r="ET200" s="10">
        <f t="shared" si="249"/>
        <v>0</v>
      </c>
      <c r="EU200" s="13"/>
      <c r="EV200" s="12" t="b">
        <f t="shared" si="250"/>
        <v>1</v>
      </c>
      <c r="EW200" s="3" t="b">
        <f t="shared" si="251"/>
        <v>1</v>
      </c>
      <c r="EX200" s="3" t="b">
        <f t="shared" si="252"/>
        <v>1</v>
      </c>
      <c r="EY200" s="3" t="b">
        <f t="shared" si="253"/>
        <v>1</v>
      </c>
      <c r="EZ200" s="3">
        <f t="shared" si="254"/>
        <v>0</v>
      </c>
      <c r="FA200" s="3">
        <f t="shared" si="255"/>
        <v>0</v>
      </c>
      <c r="FB200" s="3">
        <f t="shared" si="256"/>
        <v>0</v>
      </c>
      <c r="FC200" s="3">
        <f t="shared" si="257"/>
        <v>0</v>
      </c>
      <c r="FD200" s="3">
        <f t="shared" si="258"/>
        <v>0</v>
      </c>
      <c r="FE200" s="3" t="e">
        <f t="shared" si="259"/>
        <v>#VALUE!</v>
      </c>
      <c r="FF200" s="3">
        <f t="shared" si="260"/>
        <v>0</v>
      </c>
      <c r="FG200" s="3">
        <f t="shared" si="261"/>
        <v>0</v>
      </c>
      <c r="FH200" s="3" t="e">
        <f t="shared" si="262"/>
        <v>#VALUE!</v>
      </c>
      <c r="FI200" s="3" t="b">
        <f t="shared" si="263"/>
        <v>1</v>
      </c>
      <c r="FJ200" s="3" t="b">
        <f t="shared" si="264"/>
        <v>1</v>
      </c>
      <c r="FK200" s="3" t="b">
        <f t="shared" si="265"/>
        <v>1</v>
      </c>
      <c r="FL200" s="3" t="b">
        <f t="shared" si="266"/>
        <v>1</v>
      </c>
      <c r="FM200" s="3" t="b">
        <f t="shared" si="267"/>
        <v>1</v>
      </c>
      <c r="FN200" s="3" t="b">
        <f t="shared" si="268"/>
        <v>1</v>
      </c>
      <c r="FO200" s="3">
        <f t="shared" si="269"/>
        <v>0</v>
      </c>
      <c r="FP200" s="3">
        <f t="shared" si="270"/>
        <v>0</v>
      </c>
      <c r="FQ200" s="3">
        <f t="shared" si="271"/>
        <v>0</v>
      </c>
      <c r="FR200" s="3">
        <f t="shared" si="272"/>
        <v>0</v>
      </c>
      <c r="FS200" s="3">
        <f t="shared" si="273"/>
        <v>0</v>
      </c>
      <c r="FT200" s="3">
        <f t="shared" si="274"/>
        <v>0</v>
      </c>
      <c r="FU200" s="3">
        <f t="shared" si="275"/>
        <v>0</v>
      </c>
      <c r="FV200" s="21" t="b">
        <f t="shared" si="297"/>
        <v>1</v>
      </c>
      <c r="FW200" s="24">
        <f t="shared" si="276"/>
        <v>1</v>
      </c>
      <c r="FX200" s="24">
        <f t="shared" si="277"/>
        <v>0</v>
      </c>
      <c r="FY200" s="25" t="e">
        <f t="shared" si="278"/>
        <v>#VALUE!</v>
      </c>
      <c r="FZ200" s="24" t="e">
        <f t="shared" si="279"/>
        <v>#VALUE!</v>
      </c>
      <c r="GA200" s="24" t="e">
        <f t="shared" si="280"/>
        <v>#VALUE!</v>
      </c>
      <c r="GB200" s="24">
        <f t="shared" si="290"/>
        <v>1</v>
      </c>
      <c r="GC200" s="24" t="e">
        <f t="shared" si="291"/>
        <v>#VALUE!</v>
      </c>
      <c r="GD200" s="24" t="e">
        <f t="shared" si="292"/>
        <v>#VALUE!</v>
      </c>
      <c r="GE200" s="24" t="e">
        <f t="shared" si="293"/>
        <v>#VALUE!</v>
      </c>
      <c r="GF200" s="24">
        <f t="shared" si="281"/>
        <v>0</v>
      </c>
      <c r="GG200" s="24">
        <f t="shared" si="282"/>
        <v>0</v>
      </c>
      <c r="GH200" s="24">
        <f t="shared" si="283"/>
        <v>0</v>
      </c>
      <c r="GI200" s="24">
        <f t="shared" si="284"/>
        <v>0</v>
      </c>
      <c r="GJ200" s="24">
        <f t="shared" si="285"/>
        <v>2</v>
      </c>
      <c r="GK200" s="24">
        <f t="shared" si="286"/>
        <v>2</v>
      </c>
      <c r="GL200" s="24">
        <f t="shared" si="287"/>
        <v>2</v>
      </c>
      <c r="GM200" s="31">
        <f t="shared" si="288"/>
        <v>2</v>
      </c>
      <c r="GN200" s="13"/>
    </row>
    <row r="201" spans="1:196">
      <c r="A201" s="54"/>
      <c r="B201" s="54"/>
      <c r="C201" s="54"/>
      <c r="D201" s="54"/>
      <c r="E201" s="54"/>
      <c r="F201" s="54"/>
      <c r="G201" s="54"/>
      <c r="H201" s="54"/>
      <c r="I201" s="54"/>
      <c r="J201" s="54"/>
      <c r="K201" s="54"/>
      <c r="L201" s="54"/>
      <c r="M201" s="56"/>
      <c r="N201" s="54"/>
      <c r="O201" s="54"/>
      <c r="P201" s="54"/>
      <c r="Q201" s="56"/>
      <c r="R201" s="54"/>
      <c r="S201" s="54"/>
      <c r="T201" s="54"/>
      <c r="U201" s="56"/>
      <c r="V201" s="54"/>
      <c r="W201" s="54"/>
      <c r="X201" s="56"/>
      <c r="Y201" s="54"/>
      <c r="Z201" s="54"/>
      <c r="AA201" s="54"/>
      <c r="AB201" s="56"/>
      <c r="AC201" s="54"/>
      <c r="AD201" s="54"/>
      <c r="AE201" s="54"/>
      <c r="AF201" s="56"/>
      <c r="AG201" s="54"/>
      <c r="AH201" s="54"/>
      <c r="AI201" s="56"/>
      <c r="AJ201" s="54"/>
      <c r="AK201" s="54"/>
      <c r="AL201" s="56"/>
      <c r="AM201" s="54"/>
      <c r="AN201" s="54"/>
      <c r="AO201" s="54"/>
      <c r="AP201" s="54"/>
      <c r="AQ201" s="54"/>
      <c r="AR201" s="56"/>
      <c r="AS201" s="54"/>
      <c r="AT201" s="54"/>
      <c r="AU201" s="54"/>
      <c r="AV201" s="54"/>
      <c r="AW201" s="54"/>
      <c r="AX201" s="54"/>
      <c r="AY201" s="56"/>
      <c r="AZ201" s="54"/>
      <c r="BA201" s="54"/>
      <c r="BB201" s="54"/>
      <c r="BC201" s="100"/>
      <c r="BD201" s="8"/>
      <c r="BE201" s="8"/>
      <c r="BF201" s="28" t="s">
        <v>277</v>
      </c>
      <c r="BG201" s="28" t="s">
        <v>277</v>
      </c>
      <c r="BH201" s="28" t="s">
        <v>277</v>
      </c>
      <c r="BI201" s="28" t="s">
        <v>277</v>
      </c>
      <c r="BJ201" s="28" t="s">
        <v>277</v>
      </c>
      <c r="BK201" s="28" t="s">
        <v>277</v>
      </c>
      <c r="BL201" s="28" t="s">
        <v>277</v>
      </c>
      <c r="BM201" s="28" t="s">
        <v>277</v>
      </c>
      <c r="BN201" s="28" t="s">
        <v>277</v>
      </c>
      <c r="BO201" s="28" t="s">
        <v>277</v>
      </c>
      <c r="BP201" s="8"/>
      <c r="BQ201" s="22" t="str">
        <f t="shared" si="294"/>
        <v/>
      </c>
      <c r="BR201" s="22" t="str">
        <f>IF(FV199=FALSE,C200,"")</f>
        <v/>
      </c>
      <c r="BS201" s="22" t="str">
        <f>BS200</f>
        <v/>
      </c>
      <c r="BT201" s="22" t="str">
        <f t="shared" si="298"/>
        <v/>
      </c>
      <c r="BU201" s="22" t="str">
        <f t="shared" si="295"/>
        <v/>
      </c>
      <c r="BV201" s="22" t="str">
        <f t="shared" si="296"/>
        <v/>
      </c>
      <c r="BW201" s="22" t="str">
        <f t="shared" si="239"/>
        <v/>
      </c>
      <c r="BX201" s="22" t="str">
        <f t="shared" si="289"/>
        <v/>
      </c>
      <c r="BY201" s="22" t="str">
        <f t="shared" si="240"/>
        <v/>
      </c>
      <c r="BZ201" s="22" t="str">
        <f t="shared" si="241"/>
        <v/>
      </c>
      <c r="CA201" s="18"/>
      <c r="CB201" s="3" t="str">
        <f>IF(ET199=1, EQ200,"")</f>
        <v/>
      </c>
      <c r="CC201" s="3" t="str">
        <f>IF(ET199=1, ER200,"")</f>
        <v/>
      </c>
      <c r="CD201" s="3" t="str">
        <f>IF(ET199=1, ES200,"")</f>
        <v/>
      </c>
      <c r="CE201" s="3" t="str">
        <f>CE200</f>
        <v/>
      </c>
      <c r="CF201" s="3" t="str">
        <f>CF200</f>
        <v/>
      </c>
      <c r="CG201" s="3" t="str">
        <f>CG200</f>
        <v/>
      </c>
      <c r="CH201" s="3" t="str">
        <f t="shared" si="242"/>
        <v/>
      </c>
      <c r="CI201" s="8"/>
      <c r="CJ201" s="3" t="str">
        <f>IF(ET201=2,V200,"")</f>
        <v/>
      </c>
      <c r="CK201" s="3" t="str">
        <f>IF(ET201=2,W200,"")</f>
        <v/>
      </c>
      <c r="CL201" s="3" t="str">
        <f>CL200</f>
        <v/>
      </c>
      <c r="CM201" s="3" t="str">
        <f>CM200</f>
        <v/>
      </c>
      <c r="CN201" s="8"/>
      <c r="CO201" s="3" t="str">
        <f>IF(ET201=3,AG200,"")</f>
        <v/>
      </c>
      <c r="CP201" s="3" t="str">
        <f>IF(ET201=3,AH200,"")</f>
        <v/>
      </c>
      <c r="CQ201" s="3" t="str">
        <f>CQ200</f>
        <v/>
      </c>
      <c r="CR201" s="3" t="str">
        <f>CR200</f>
        <v/>
      </c>
      <c r="CS201" s="8"/>
      <c r="CT201" s="3" t="str">
        <f>IF(ET201=4,AJ200,"")</f>
        <v/>
      </c>
      <c r="CU201" s="3" t="str">
        <f>IF(ET201=4,AK200,"")</f>
        <v/>
      </c>
      <c r="CV201" s="3" t="str">
        <f>CV200</f>
        <v/>
      </c>
      <c r="CW201" s="3" t="str">
        <f>CW200</f>
        <v/>
      </c>
      <c r="CX201" s="8"/>
      <c r="CY201" s="3" t="str">
        <f>IF(ET201=5,AM200,"")</f>
        <v/>
      </c>
      <c r="CZ201" s="3" t="str">
        <f>IF(ET201=5,AN200,"")</f>
        <v/>
      </c>
      <c r="DA201" s="3" t="str">
        <f>IF(ET201=5,AO200,"")</f>
        <v/>
      </c>
      <c r="DB201" s="3" t="str">
        <f>DB200</f>
        <v/>
      </c>
      <c r="DC201" s="3" t="str">
        <f>DC200</f>
        <v/>
      </c>
      <c r="DD201" s="3" t="str">
        <f>DD200</f>
        <v/>
      </c>
      <c r="DE201" s="3" t="str">
        <f>DE200</f>
        <v/>
      </c>
      <c r="DF201" s="3" t="str">
        <f>DF200</f>
        <v/>
      </c>
      <c r="DG201" s="3" t="str">
        <f t="shared" si="243"/>
        <v/>
      </c>
      <c r="DH201" s="8"/>
      <c r="DI201" s="3" t="str">
        <f>IF(ET199=6,AS200,"")</f>
        <v/>
      </c>
      <c r="DJ201" s="3" t="str">
        <f>IF(ET199=6,AT200,"")</f>
        <v/>
      </c>
      <c r="DK201" s="3" t="str">
        <f>IF(ET199=6,AU200,"")</f>
        <v/>
      </c>
      <c r="DL201" s="3" t="str">
        <f>IF(ET199=6,AV200,"")</f>
        <v/>
      </c>
      <c r="DM201" s="3" t="str">
        <f>DM200</f>
        <v/>
      </c>
      <c r="DN201" s="3" t="str">
        <f>DN200</f>
        <v/>
      </c>
      <c r="DO201" s="3" t="str">
        <f>DO200</f>
        <v/>
      </c>
      <c r="DP201" s="3" t="str">
        <f>DP200</f>
        <v/>
      </c>
      <c r="DQ201" s="3" t="str">
        <f>DQ200</f>
        <v/>
      </c>
      <c r="DR201" s="3" t="str">
        <f>DR200</f>
        <v/>
      </c>
      <c r="DS201" s="3" t="str">
        <f t="shared" si="244"/>
        <v/>
      </c>
      <c r="DT201" s="8"/>
      <c r="DU201" s="3" t="str">
        <f>IF(ET199=7,AZ200,"")</f>
        <v/>
      </c>
      <c r="DV201" s="3" t="str">
        <f>IF(ET199=7,BA200,"")</f>
        <v/>
      </c>
      <c r="DW201" s="3" t="str">
        <f>IF(ET199=7,BB200,"")</f>
        <v/>
      </c>
      <c r="DX201" s="3" t="str">
        <f>IF(ET199=7,BC200,"")</f>
        <v/>
      </c>
      <c r="DY201" s="3" t="str">
        <f>DY200</f>
        <v/>
      </c>
      <c r="DZ201" s="3" t="str">
        <f>DZ200</f>
        <v/>
      </c>
      <c r="EA201" s="3" t="str">
        <f>EA200</f>
        <v/>
      </c>
      <c r="EB201" s="3" t="str">
        <f>EB200</f>
        <v/>
      </c>
      <c r="EC201" s="3" t="str">
        <f t="shared" si="245"/>
        <v/>
      </c>
      <c r="ED201" s="8"/>
      <c r="EE201" s="28" t="s">
        <v>277</v>
      </c>
      <c r="EF201" s="28" t="s">
        <v>277</v>
      </c>
      <c r="EG201" s="28" t="s">
        <v>277</v>
      </c>
      <c r="EH201" s="28" t="s">
        <v>277</v>
      </c>
      <c r="EI201" s="28" t="s">
        <v>277</v>
      </c>
      <c r="EJ201" s="28" t="s">
        <v>277</v>
      </c>
      <c r="EK201" s="28" t="s">
        <v>277</v>
      </c>
      <c r="EL201" s="28" t="s">
        <v>277</v>
      </c>
      <c r="EM201" s="28" t="s">
        <v>277</v>
      </c>
      <c r="EN201" s="28" t="s">
        <v>277</v>
      </c>
      <c r="EO201" s="8"/>
      <c r="EP201" s="9"/>
      <c r="EQ201" s="10" t="str">
        <f t="shared" si="246"/>
        <v/>
      </c>
      <c r="ER201" s="11" t="str">
        <f t="shared" si="247"/>
        <v/>
      </c>
      <c r="ES201" s="10" t="str">
        <f t="shared" si="248"/>
        <v/>
      </c>
      <c r="ET201" s="10">
        <f t="shared" si="249"/>
        <v>0</v>
      </c>
      <c r="EU201" s="13"/>
      <c r="EV201" s="12" t="b">
        <f t="shared" si="250"/>
        <v>1</v>
      </c>
      <c r="EW201" s="3" t="b">
        <f t="shared" si="251"/>
        <v>1</v>
      </c>
      <c r="EX201" s="3" t="b">
        <f t="shared" si="252"/>
        <v>1</v>
      </c>
      <c r="EY201" s="3" t="b">
        <f t="shared" si="253"/>
        <v>1</v>
      </c>
      <c r="EZ201" s="3">
        <f t="shared" si="254"/>
        <v>0</v>
      </c>
      <c r="FA201" s="3">
        <f t="shared" si="255"/>
        <v>0</v>
      </c>
      <c r="FB201" s="3">
        <f t="shared" si="256"/>
        <v>0</v>
      </c>
      <c r="FC201" s="3">
        <f t="shared" si="257"/>
        <v>0</v>
      </c>
      <c r="FD201" s="3">
        <f t="shared" si="258"/>
        <v>0</v>
      </c>
      <c r="FE201" s="3" t="e">
        <f t="shared" si="259"/>
        <v>#VALUE!</v>
      </c>
      <c r="FF201" s="3">
        <f t="shared" si="260"/>
        <v>0</v>
      </c>
      <c r="FG201" s="3">
        <f t="shared" si="261"/>
        <v>0</v>
      </c>
      <c r="FH201" s="3" t="e">
        <f t="shared" si="262"/>
        <v>#VALUE!</v>
      </c>
      <c r="FI201" s="3" t="b">
        <f t="shared" si="263"/>
        <v>1</v>
      </c>
      <c r="FJ201" s="3" t="b">
        <f t="shared" si="264"/>
        <v>1</v>
      </c>
      <c r="FK201" s="3" t="b">
        <f t="shared" si="265"/>
        <v>1</v>
      </c>
      <c r="FL201" s="3" t="b">
        <f t="shared" si="266"/>
        <v>1</v>
      </c>
      <c r="FM201" s="3" t="b">
        <f t="shared" si="267"/>
        <v>1</v>
      </c>
      <c r="FN201" s="3" t="b">
        <f t="shared" si="268"/>
        <v>1</v>
      </c>
      <c r="FO201" s="3">
        <f t="shared" si="269"/>
        <v>0</v>
      </c>
      <c r="FP201" s="3">
        <f t="shared" si="270"/>
        <v>0</v>
      </c>
      <c r="FQ201" s="3">
        <f t="shared" si="271"/>
        <v>0</v>
      </c>
      <c r="FR201" s="3">
        <f t="shared" si="272"/>
        <v>0</v>
      </c>
      <c r="FS201" s="3">
        <f t="shared" si="273"/>
        <v>0</v>
      </c>
      <c r="FT201" s="3">
        <f t="shared" si="274"/>
        <v>0</v>
      </c>
      <c r="FU201" s="3">
        <f t="shared" si="275"/>
        <v>0</v>
      </c>
      <c r="FV201" s="21" t="b">
        <f t="shared" si="297"/>
        <v>1</v>
      </c>
      <c r="FW201" s="24">
        <f t="shared" si="276"/>
        <v>1</v>
      </c>
      <c r="FX201" s="24">
        <f t="shared" si="277"/>
        <v>0</v>
      </c>
      <c r="FY201" s="25" t="e">
        <f t="shared" si="278"/>
        <v>#VALUE!</v>
      </c>
      <c r="FZ201" s="24" t="e">
        <f t="shared" si="279"/>
        <v>#VALUE!</v>
      </c>
      <c r="GA201" s="24" t="e">
        <f t="shared" si="280"/>
        <v>#VALUE!</v>
      </c>
      <c r="GB201" s="24">
        <f t="shared" si="290"/>
        <v>1</v>
      </c>
      <c r="GC201" s="24" t="e">
        <f t="shared" si="291"/>
        <v>#VALUE!</v>
      </c>
      <c r="GD201" s="24" t="e">
        <f t="shared" si="292"/>
        <v>#VALUE!</v>
      </c>
      <c r="GE201" s="24" t="e">
        <f t="shared" si="293"/>
        <v>#VALUE!</v>
      </c>
      <c r="GF201" s="24">
        <f t="shared" si="281"/>
        <v>0</v>
      </c>
      <c r="GG201" s="24">
        <f t="shared" si="282"/>
        <v>0</v>
      </c>
      <c r="GH201" s="24">
        <f t="shared" si="283"/>
        <v>0</v>
      </c>
      <c r="GI201" s="24">
        <f t="shared" si="284"/>
        <v>0</v>
      </c>
      <c r="GJ201" s="24">
        <f t="shared" si="285"/>
        <v>2</v>
      </c>
      <c r="GK201" s="24">
        <f t="shared" si="286"/>
        <v>2</v>
      </c>
      <c r="GL201" s="24">
        <f t="shared" si="287"/>
        <v>2</v>
      </c>
      <c r="GM201" s="31">
        <f t="shared" si="288"/>
        <v>2</v>
      </c>
      <c r="GN201" s="13"/>
    </row>
    <row r="202" spans="1:196">
      <c r="A202" s="54"/>
      <c r="B202" s="54"/>
      <c r="C202" s="54"/>
      <c r="D202" s="54"/>
      <c r="E202" s="54"/>
      <c r="F202" s="54"/>
      <c r="G202" s="54"/>
      <c r="H202" s="54"/>
      <c r="I202" s="54"/>
      <c r="J202" s="54"/>
      <c r="K202" s="54"/>
      <c r="L202" s="54"/>
      <c r="M202" s="56"/>
      <c r="N202" s="54"/>
      <c r="O202" s="54"/>
      <c r="P202" s="54"/>
      <c r="Q202" s="56"/>
      <c r="R202" s="54"/>
      <c r="S202" s="54"/>
      <c r="T202" s="54"/>
      <c r="U202" s="56"/>
      <c r="V202" s="54"/>
      <c r="W202" s="54"/>
      <c r="X202" s="56"/>
      <c r="Y202" s="54"/>
      <c r="Z202" s="54"/>
      <c r="AA202" s="54"/>
      <c r="AB202" s="56"/>
      <c r="AC202" s="54"/>
      <c r="AD202" s="54"/>
      <c r="AE202" s="54"/>
      <c r="AF202" s="56"/>
      <c r="AG202" s="54"/>
      <c r="AH202" s="54"/>
      <c r="AI202" s="56"/>
      <c r="AJ202" s="54"/>
      <c r="AK202" s="54"/>
      <c r="AL202" s="56"/>
      <c r="AM202" s="54"/>
      <c r="AN202" s="54"/>
      <c r="AO202" s="54"/>
      <c r="AP202" s="54"/>
      <c r="AQ202" s="54"/>
      <c r="AR202" s="56"/>
      <c r="AS202" s="54"/>
      <c r="AT202" s="54"/>
      <c r="AU202" s="54"/>
      <c r="AV202" s="54"/>
      <c r="AW202" s="54"/>
      <c r="AX202" s="54"/>
      <c r="AY202" s="56"/>
      <c r="AZ202" s="54"/>
      <c r="BA202" s="54"/>
      <c r="BB202" s="54"/>
      <c r="BC202" s="100"/>
      <c r="BD202" s="8"/>
      <c r="BE202" s="8"/>
      <c r="BF202" s="28" t="s">
        <v>277</v>
      </c>
      <c r="BG202" s="28" t="s">
        <v>277</v>
      </c>
      <c r="BH202" s="28" t="s">
        <v>277</v>
      </c>
      <c r="BI202" s="28" t="s">
        <v>277</v>
      </c>
      <c r="BJ202" s="28" t="s">
        <v>277</v>
      </c>
      <c r="BK202" s="28" t="s">
        <v>277</v>
      </c>
      <c r="BL202" s="28" t="s">
        <v>277</v>
      </c>
      <c r="BM202" s="28" t="s">
        <v>277</v>
      </c>
      <c r="BN202" s="28" t="s">
        <v>277</v>
      </c>
      <c r="BO202" s="28" t="s">
        <v>277</v>
      </c>
      <c r="BP202" s="8"/>
      <c r="BQ202" s="22" t="str">
        <f t="shared" si="294"/>
        <v/>
      </c>
      <c r="BR202" s="22" t="str">
        <f>IF(FV202=FALSE,C202,"")</f>
        <v/>
      </c>
      <c r="BS202" s="22" t="str">
        <f>BR204</f>
        <v/>
      </c>
      <c r="BT202" s="22" t="str">
        <f t="shared" si="298"/>
        <v/>
      </c>
      <c r="BU202" s="22" t="str">
        <f t="shared" si="295"/>
        <v/>
      </c>
      <c r="BV202" s="22" t="str">
        <f t="shared" si="296"/>
        <v/>
      </c>
      <c r="BW202" s="22" t="str">
        <f t="shared" si="239"/>
        <v/>
      </c>
      <c r="BX202" s="22" t="str">
        <f t="shared" si="289"/>
        <v/>
      </c>
      <c r="BY202" s="22" t="str">
        <f t="shared" si="240"/>
        <v/>
      </c>
      <c r="BZ202" s="22" t="str">
        <f t="shared" si="241"/>
        <v/>
      </c>
      <c r="CA202" s="18"/>
      <c r="CB202" s="3" t="str">
        <f>IF(ET202=1, EQ202,"")</f>
        <v/>
      </c>
      <c r="CC202" s="3" t="str">
        <f>IF(ET202=1, ER202,"")</f>
        <v/>
      </c>
      <c r="CD202" s="3" t="str">
        <f>IF(ET202=1, ES202,"")</f>
        <v/>
      </c>
      <c r="CE202" s="3" t="str">
        <f>CB204</f>
        <v/>
      </c>
      <c r="CF202" s="3" t="str">
        <f>CC204</f>
        <v/>
      </c>
      <c r="CG202" s="3" t="str">
        <f>CD204</f>
        <v/>
      </c>
      <c r="CH202" s="3" t="str">
        <f t="shared" si="242"/>
        <v/>
      </c>
      <c r="CI202" s="8"/>
      <c r="CJ202" s="3" t="str">
        <f>IF(ET202=2,V202,"")</f>
        <v/>
      </c>
      <c r="CK202" s="3" t="str">
        <f>IF(ET202=2,W202,"")</f>
        <v/>
      </c>
      <c r="CL202" s="3" t="str">
        <f>CJ204</f>
        <v/>
      </c>
      <c r="CM202" s="3" t="str">
        <f>CK204</f>
        <v/>
      </c>
      <c r="CN202" s="8"/>
      <c r="CO202" s="3" t="str">
        <f>IF(ET202=3,AG202,"")</f>
        <v/>
      </c>
      <c r="CP202" s="3" t="str">
        <f>IF(ET202=3,AH202,"")</f>
        <v/>
      </c>
      <c r="CQ202" s="3" t="str">
        <f>CO204</f>
        <v/>
      </c>
      <c r="CR202" s="3" t="str">
        <f>CP204</f>
        <v/>
      </c>
      <c r="CS202" s="8"/>
      <c r="CT202" s="3" t="str">
        <f>IF(ET202=4,AJ202,"")</f>
        <v/>
      </c>
      <c r="CU202" s="3" t="str">
        <f>IF(ET202=4,AK202,"")</f>
        <v/>
      </c>
      <c r="CV202" s="3" t="str">
        <f>CT204</f>
        <v/>
      </c>
      <c r="CW202" s="3" t="str">
        <f>CU204</f>
        <v/>
      </c>
      <c r="CX202" s="8"/>
      <c r="CY202" s="3" t="str">
        <f>IF(ET202=5,AM202,"")</f>
        <v/>
      </c>
      <c r="CZ202" s="3" t="str">
        <f>IF(ET202=5,AN202,"")</f>
        <v/>
      </c>
      <c r="DA202" s="3" t="str">
        <f>IF(ET202=5,AO202,"")</f>
        <v/>
      </c>
      <c r="DB202" s="3" t="str">
        <f>CY204</f>
        <v/>
      </c>
      <c r="DC202" s="3" t="str">
        <f>CZ204</f>
        <v/>
      </c>
      <c r="DD202" s="3" t="str">
        <f>DA204</f>
        <v/>
      </c>
      <c r="DE202" s="3" t="str">
        <f>IF(ET202=5,AP202,"")</f>
        <v/>
      </c>
      <c r="DF202" s="3" t="str">
        <f>IF(ET202=5,AQ202,"")</f>
        <v/>
      </c>
      <c r="DG202" s="3" t="str">
        <f t="shared" si="243"/>
        <v/>
      </c>
      <c r="DH202" s="8"/>
      <c r="DI202" s="3" t="str">
        <f>IF(ET202=6,AS202,"")</f>
        <v/>
      </c>
      <c r="DJ202" s="3" t="str">
        <f>IF(ET202=6,AT202,"")</f>
        <v/>
      </c>
      <c r="DK202" s="3" t="str">
        <f>IF(ET202=6,AU202,"")</f>
        <v/>
      </c>
      <c r="DL202" s="3" t="str">
        <f>IF(ET202=6,AV202,"")</f>
        <v/>
      </c>
      <c r="DM202" s="3" t="str">
        <f>DI204</f>
        <v/>
      </c>
      <c r="DN202" s="3" t="str">
        <f>DJ204</f>
        <v/>
      </c>
      <c r="DO202" s="3" t="str">
        <f>DK204</f>
        <v/>
      </c>
      <c r="DP202" s="3" t="str">
        <f>DL204</f>
        <v/>
      </c>
      <c r="DQ202" s="3" t="str">
        <f>IF(ET202=6,AW202,"")</f>
        <v/>
      </c>
      <c r="DR202" s="3" t="str">
        <f>IF(ET202=6,AX202,"")</f>
        <v/>
      </c>
      <c r="DS202" s="3" t="str">
        <f t="shared" si="244"/>
        <v/>
      </c>
      <c r="DT202" s="8"/>
      <c r="DU202" s="3" t="str">
        <f>IF(ET202=7,AZ202,"")</f>
        <v/>
      </c>
      <c r="DV202" s="3" t="str">
        <f>IF(ET202=7,BA202,"")</f>
        <v/>
      </c>
      <c r="DW202" s="3" t="str">
        <f>IF(ET202=7,BB202,"")</f>
        <v/>
      </c>
      <c r="DX202" s="3" t="str">
        <f>IF(ET202=7,BC202,"")</f>
        <v/>
      </c>
      <c r="DY202" s="3" t="str">
        <f>DU204</f>
        <v/>
      </c>
      <c r="DZ202" s="3" t="str">
        <f>DV204</f>
        <v/>
      </c>
      <c r="EA202" s="3" t="str">
        <f>DW204</f>
        <v/>
      </c>
      <c r="EB202" s="3" t="str">
        <f>DX204</f>
        <v/>
      </c>
      <c r="EC202" s="3" t="str">
        <f t="shared" si="245"/>
        <v/>
      </c>
      <c r="ED202" s="8"/>
      <c r="EE202" s="28" t="s">
        <v>277</v>
      </c>
      <c r="EF202" s="28" t="s">
        <v>277</v>
      </c>
      <c r="EG202" s="28" t="s">
        <v>277</v>
      </c>
      <c r="EH202" s="28" t="s">
        <v>277</v>
      </c>
      <c r="EI202" s="28" t="s">
        <v>277</v>
      </c>
      <c r="EJ202" s="28" t="s">
        <v>277</v>
      </c>
      <c r="EK202" s="28" t="s">
        <v>277</v>
      </c>
      <c r="EL202" s="28" t="s">
        <v>277</v>
      </c>
      <c r="EM202" s="28" t="s">
        <v>277</v>
      </c>
      <c r="EN202" s="28" t="s">
        <v>277</v>
      </c>
      <c r="EO202" s="8"/>
      <c r="EP202" s="9"/>
      <c r="EQ202" s="10" t="str">
        <f t="shared" si="246"/>
        <v/>
      </c>
      <c r="ER202" s="11" t="str">
        <f t="shared" si="247"/>
        <v/>
      </c>
      <c r="ES202" s="10" t="str">
        <f t="shared" si="248"/>
        <v/>
      </c>
      <c r="ET202" s="10">
        <f t="shared" si="249"/>
        <v>0</v>
      </c>
      <c r="EU202" s="13"/>
      <c r="EV202" s="12" t="b">
        <f t="shared" si="250"/>
        <v>1</v>
      </c>
      <c r="EW202" s="3" t="b">
        <f t="shared" si="251"/>
        <v>1</v>
      </c>
      <c r="EX202" s="3" t="b">
        <f t="shared" si="252"/>
        <v>1</v>
      </c>
      <c r="EY202" s="3" t="b">
        <f t="shared" si="253"/>
        <v>1</v>
      </c>
      <c r="EZ202" s="3">
        <f t="shared" si="254"/>
        <v>0</v>
      </c>
      <c r="FA202" s="3">
        <f t="shared" si="255"/>
        <v>0</v>
      </c>
      <c r="FB202" s="3">
        <f t="shared" si="256"/>
        <v>0</v>
      </c>
      <c r="FC202" s="3">
        <f t="shared" si="257"/>
        <v>0</v>
      </c>
      <c r="FD202" s="3">
        <f t="shared" si="258"/>
        <v>0</v>
      </c>
      <c r="FE202" s="3" t="e">
        <f t="shared" si="259"/>
        <v>#VALUE!</v>
      </c>
      <c r="FF202" s="3">
        <f t="shared" si="260"/>
        <v>0</v>
      </c>
      <c r="FG202" s="3">
        <f t="shared" si="261"/>
        <v>0</v>
      </c>
      <c r="FH202" s="3" t="e">
        <f t="shared" si="262"/>
        <v>#VALUE!</v>
      </c>
      <c r="FI202" s="3" t="b">
        <f t="shared" si="263"/>
        <v>1</v>
      </c>
      <c r="FJ202" s="3" t="b">
        <f t="shared" si="264"/>
        <v>1</v>
      </c>
      <c r="FK202" s="3" t="b">
        <f t="shared" si="265"/>
        <v>1</v>
      </c>
      <c r="FL202" s="3" t="b">
        <f t="shared" si="266"/>
        <v>1</v>
      </c>
      <c r="FM202" s="3" t="b">
        <f t="shared" si="267"/>
        <v>1</v>
      </c>
      <c r="FN202" s="3" t="b">
        <f t="shared" si="268"/>
        <v>1</v>
      </c>
      <c r="FO202" s="3">
        <f t="shared" si="269"/>
        <v>0</v>
      </c>
      <c r="FP202" s="3">
        <f t="shared" si="270"/>
        <v>0</v>
      </c>
      <c r="FQ202" s="3">
        <f t="shared" si="271"/>
        <v>0</v>
      </c>
      <c r="FR202" s="3">
        <f t="shared" si="272"/>
        <v>0</v>
      </c>
      <c r="FS202" s="3">
        <f t="shared" si="273"/>
        <v>0</v>
      </c>
      <c r="FT202" s="3">
        <f t="shared" si="274"/>
        <v>0</v>
      </c>
      <c r="FU202" s="3">
        <f t="shared" si="275"/>
        <v>0</v>
      </c>
      <c r="FV202" s="21" t="b">
        <f t="shared" si="297"/>
        <v>1</v>
      </c>
      <c r="FW202" s="24">
        <f t="shared" si="276"/>
        <v>1</v>
      </c>
      <c r="FX202" s="24">
        <f t="shared" si="277"/>
        <v>0</v>
      </c>
      <c r="FY202" s="25" t="e">
        <f t="shared" si="278"/>
        <v>#VALUE!</v>
      </c>
      <c r="FZ202" s="24" t="e">
        <f t="shared" si="279"/>
        <v>#VALUE!</v>
      </c>
      <c r="GA202" s="24" t="e">
        <f t="shared" si="280"/>
        <v>#VALUE!</v>
      </c>
      <c r="GB202" s="24">
        <f t="shared" si="290"/>
        <v>1</v>
      </c>
      <c r="GC202" s="24" t="e">
        <f t="shared" si="291"/>
        <v>#VALUE!</v>
      </c>
      <c r="GD202" s="24" t="e">
        <f t="shared" si="292"/>
        <v>#VALUE!</v>
      </c>
      <c r="GE202" s="24" t="e">
        <f t="shared" si="293"/>
        <v>#VALUE!</v>
      </c>
      <c r="GF202" s="24">
        <f t="shared" si="281"/>
        <v>0</v>
      </c>
      <c r="GG202" s="24">
        <f t="shared" si="282"/>
        <v>0</v>
      </c>
      <c r="GH202" s="24">
        <f t="shared" si="283"/>
        <v>0</v>
      </c>
      <c r="GI202" s="24">
        <f t="shared" si="284"/>
        <v>0</v>
      </c>
      <c r="GJ202" s="24">
        <f t="shared" si="285"/>
        <v>2</v>
      </c>
      <c r="GK202" s="24">
        <f t="shared" si="286"/>
        <v>2</v>
      </c>
      <c r="GL202" s="24">
        <f t="shared" si="287"/>
        <v>2</v>
      </c>
      <c r="GM202" s="31">
        <f t="shared" si="288"/>
        <v>2</v>
      </c>
      <c r="GN202" s="13"/>
    </row>
    <row r="203" spans="1:196">
      <c r="A203" s="54"/>
      <c r="B203" s="54"/>
      <c r="C203" s="54"/>
      <c r="D203" s="54"/>
      <c r="E203" s="54"/>
      <c r="F203" s="54"/>
      <c r="G203" s="54"/>
      <c r="H203" s="54"/>
      <c r="I203" s="54"/>
      <c r="J203" s="54"/>
      <c r="K203" s="54"/>
      <c r="L203" s="54"/>
      <c r="M203" s="56"/>
      <c r="N203" s="54"/>
      <c r="O203" s="54"/>
      <c r="P203" s="54"/>
      <c r="Q203" s="56"/>
      <c r="R203" s="54"/>
      <c r="S203" s="54"/>
      <c r="T203" s="54"/>
      <c r="U203" s="56"/>
      <c r="V203" s="54"/>
      <c r="W203" s="54"/>
      <c r="X203" s="56"/>
      <c r="Y203" s="54"/>
      <c r="Z203" s="54"/>
      <c r="AA203" s="54"/>
      <c r="AB203" s="56"/>
      <c r="AC203" s="54"/>
      <c r="AD203" s="54"/>
      <c r="AE203" s="54"/>
      <c r="AF203" s="56"/>
      <c r="AG203" s="54"/>
      <c r="AH203" s="54"/>
      <c r="AI203" s="56"/>
      <c r="AJ203" s="54"/>
      <c r="AK203" s="54"/>
      <c r="AL203" s="56"/>
      <c r="AM203" s="54"/>
      <c r="AN203" s="54"/>
      <c r="AO203" s="54"/>
      <c r="AP203" s="54"/>
      <c r="AQ203" s="54"/>
      <c r="AR203" s="56"/>
      <c r="AS203" s="54"/>
      <c r="AT203" s="54"/>
      <c r="AU203" s="54"/>
      <c r="AV203" s="54"/>
      <c r="AW203" s="54"/>
      <c r="AX203" s="54"/>
      <c r="AY203" s="56"/>
      <c r="AZ203" s="54"/>
      <c r="BA203" s="54"/>
      <c r="BB203" s="54"/>
      <c r="BC203" s="100"/>
      <c r="BD203" s="8"/>
      <c r="BE203" s="8"/>
      <c r="BF203" s="28" t="s">
        <v>277</v>
      </c>
      <c r="BG203" s="28" t="s">
        <v>277</v>
      </c>
      <c r="BH203" s="28" t="s">
        <v>277</v>
      </c>
      <c r="BI203" s="28" t="s">
        <v>277</v>
      </c>
      <c r="BJ203" s="28" t="s">
        <v>277</v>
      </c>
      <c r="BK203" s="28" t="s">
        <v>277</v>
      </c>
      <c r="BL203" s="28" t="s">
        <v>277</v>
      </c>
      <c r="BM203" s="28" t="s">
        <v>277</v>
      </c>
      <c r="BN203" s="28" t="s">
        <v>277</v>
      </c>
      <c r="BO203" s="28" t="s">
        <v>277</v>
      </c>
      <c r="BP203" s="8"/>
      <c r="BQ203" s="22" t="str">
        <f t="shared" si="294"/>
        <v/>
      </c>
      <c r="BR203" s="22" t="str">
        <f>BR202</f>
        <v/>
      </c>
      <c r="BS203" s="22" t="str">
        <f>IF(FV202=FALSE,C204,"")</f>
        <v/>
      </c>
      <c r="BT203" s="22" t="str">
        <f t="shared" si="298"/>
        <v/>
      </c>
      <c r="BU203" s="22" t="str">
        <f t="shared" si="295"/>
        <v/>
      </c>
      <c r="BV203" s="22" t="str">
        <f t="shared" si="296"/>
        <v/>
      </c>
      <c r="BW203" s="22" t="str">
        <f t="shared" si="239"/>
        <v/>
      </c>
      <c r="BX203" s="22" t="str">
        <f t="shared" si="289"/>
        <v/>
      </c>
      <c r="BY203" s="22" t="str">
        <f t="shared" si="240"/>
        <v/>
      </c>
      <c r="BZ203" s="22" t="str">
        <f t="shared" si="241"/>
        <v/>
      </c>
      <c r="CA203" s="18"/>
      <c r="CB203" s="3" t="str">
        <f>CB202</f>
        <v/>
      </c>
      <c r="CC203" s="3" t="str">
        <f>CC202</f>
        <v/>
      </c>
      <c r="CD203" s="3" t="str">
        <f>CD202</f>
        <v/>
      </c>
      <c r="CE203" s="3" t="str">
        <f>IF(ET203=1,EQ204,"")</f>
        <v/>
      </c>
      <c r="CF203" s="3" t="str">
        <f>IF(ET203=1,ER204,"")</f>
        <v/>
      </c>
      <c r="CG203" s="3" t="str">
        <f>IF(ET203=1,ES204,"")</f>
        <v/>
      </c>
      <c r="CH203" s="3" t="str">
        <f t="shared" si="242"/>
        <v/>
      </c>
      <c r="CI203" s="8"/>
      <c r="CJ203" s="3" t="str">
        <f>CJ202</f>
        <v/>
      </c>
      <c r="CK203" s="3" t="str">
        <f>CK202</f>
        <v/>
      </c>
      <c r="CL203" s="3" t="str">
        <f>IF(ET204=2,V204,"")</f>
        <v/>
      </c>
      <c r="CM203" s="3" t="str">
        <f>IF(ET204=2,W204,"")</f>
        <v/>
      </c>
      <c r="CN203" s="8"/>
      <c r="CO203" s="3" t="str">
        <f>CO202</f>
        <v/>
      </c>
      <c r="CP203" s="3" t="str">
        <f>CP202</f>
        <v/>
      </c>
      <c r="CQ203" s="3" t="str">
        <f>IF(ET203=3,AG204,"")</f>
        <v/>
      </c>
      <c r="CR203" s="3" t="str">
        <f>IF(ET203=3,AH204,"")</f>
        <v/>
      </c>
      <c r="CS203" s="8"/>
      <c r="CT203" s="3" t="str">
        <f>CT202</f>
        <v/>
      </c>
      <c r="CU203" s="3" t="str">
        <f>CU202</f>
        <v/>
      </c>
      <c r="CV203" s="3" t="str">
        <f>IF(ET203=4,AJ204,"")</f>
        <v/>
      </c>
      <c r="CW203" s="3" t="str">
        <f>IF(ET203=4,AK204,"")</f>
        <v/>
      </c>
      <c r="CX203" s="8"/>
      <c r="CY203" s="3" t="str">
        <f>CY202</f>
        <v/>
      </c>
      <c r="CZ203" s="3" t="str">
        <f>CZ202</f>
        <v/>
      </c>
      <c r="DA203" s="3" t="str">
        <f>DA202</f>
        <v/>
      </c>
      <c r="DB203" s="3" t="str">
        <f>IF(ET203=5,AM204,"")</f>
        <v/>
      </c>
      <c r="DC203" s="3" t="str">
        <f>IF(ET203=5,AN204,"")</f>
        <v/>
      </c>
      <c r="DD203" s="3" t="str">
        <f>IF(ET203=5,AO204,"")</f>
        <v/>
      </c>
      <c r="DE203" s="3" t="str">
        <f>DE202</f>
        <v/>
      </c>
      <c r="DF203" s="3" t="str">
        <f>DF202</f>
        <v/>
      </c>
      <c r="DG203" s="3" t="str">
        <f t="shared" si="243"/>
        <v/>
      </c>
      <c r="DH203" s="8"/>
      <c r="DI203" s="3" t="str">
        <f>DI202</f>
        <v/>
      </c>
      <c r="DJ203" s="3" t="str">
        <f>DJ202</f>
        <v/>
      </c>
      <c r="DK203" s="3" t="str">
        <f>DK202</f>
        <v/>
      </c>
      <c r="DL203" s="3" t="str">
        <f>DL202</f>
        <v/>
      </c>
      <c r="DM203" s="3" t="str">
        <f>IF(ET202=6,AS204,"")</f>
        <v/>
      </c>
      <c r="DN203" s="3" t="str">
        <f>IF(ET202=6,AT204,"")</f>
        <v/>
      </c>
      <c r="DO203" s="3" t="str">
        <f>IF(ET202=6,AU204,"")</f>
        <v/>
      </c>
      <c r="DP203" s="3" t="str">
        <f>IF(ET202=6,AV204,"")</f>
        <v/>
      </c>
      <c r="DQ203" s="3" t="str">
        <f>DQ202</f>
        <v/>
      </c>
      <c r="DR203" s="3" t="str">
        <f>DR202</f>
        <v/>
      </c>
      <c r="DS203" s="3" t="str">
        <f t="shared" si="244"/>
        <v/>
      </c>
      <c r="DT203" s="8"/>
      <c r="DU203" s="3" t="str">
        <f>DU202</f>
        <v/>
      </c>
      <c r="DV203" s="3" t="str">
        <f>DV202</f>
        <v/>
      </c>
      <c r="DW203" s="3" t="str">
        <f>DW202</f>
        <v/>
      </c>
      <c r="DX203" s="3" t="str">
        <f>DX202</f>
        <v/>
      </c>
      <c r="DY203" s="3" t="str">
        <f>IF(ET202=7,AZ204,"")</f>
        <v/>
      </c>
      <c r="DZ203" s="3" t="str">
        <f>IF(ET202=7,BA204,"")</f>
        <v/>
      </c>
      <c r="EA203" s="3" t="str">
        <f>IF(ET202=7,BB204,"")</f>
        <v/>
      </c>
      <c r="EB203" s="3" t="str">
        <f>IF(ET202=7,BC204,"")</f>
        <v/>
      </c>
      <c r="EC203" s="3" t="str">
        <f t="shared" si="245"/>
        <v/>
      </c>
      <c r="ED203" s="8"/>
      <c r="EE203" s="28" t="s">
        <v>277</v>
      </c>
      <c r="EF203" s="28" t="s">
        <v>277</v>
      </c>
      <c r="EG203" s="28" t="s">
        <v>277</v>
      </c>
      <c r="EH203" s="28" t="s">
        <v>277</v>
      </c>
      <c r="EI203" s="28" t="s">
        <v>277</v>
      </c>
      <c r="EJ203" s="28" t="s">
        <v>277</v>
      </c>
      <c r="EK203" s="28" t="s">
        <v>277</v>
      </c>
      <c r="EL203" s="28" t="s">
        <v>277</v>
      </c>
      <c r="EM203" s="28" t="s">
        <v>277</v>
      </c>
      <c r="EN203" s="28" t="s">
        <v>277</v>
      </c>
      <c r="EO203" s="8"/>
      <c r="EP203" s="9"/>
      <c r="EQ203" s="10" t="str">
        <f t="shared" si="246"/>
        <v/>
      </c>
      <c r="ER203" s="11" t="str">
        <f t="shared" si="247"/>
        <v/>
      </c>
      <c r="ES203" s="10" t="str">
        <f t="shared" si="248"/>
        <v/>
      </c>
      <c r="ET203" s="10">
        <f t="shared" si="249"/>
        <v>0</v>
      </c>
      <c r="EU203" s="13"/>
      <c r="EV203" s="12" t="b">
        <f t="shared" si="250"/>
        <v>1</v>
      </c>
      <c r="EW203" s="3" t="b">
        <f t="shared" si="251"/>
        <v>1</v>
      </c>
      <c r="EX203" s="3" t="b">
        <f t="shared" si="252"/>
        <v>1</v>
      </c>
      <c r="EY203" s="3" t="b">
        <f t="shared" si="253"/>
        <v>1</v>
      </c>
      <c r="EZ203" s="3">
        <f t="shared" si="254"/>
        <v>0</v>
      </c>
      <c r="FA203" s="3">
        <f t="shared" si="255"/>
        <v>0</v>
      </c>
      <c r="FB203" s="3">
        <f t="shared" si="256"/>
        <v>0</v>
      </c>
      <c r="FC203" s="3">
        <f t="shared" si="257"/>
        <v>0</v>
      </c>
      <c r="FD203" s="3">
        <f t="shared" si="258"/>
        <v>0</v>
      </c>
      <c r="FE203" s="3" t="e">
        <f t="shared" si="259"/>
        <v>#VALUE!</v>
      </c>
      <c r="FF203" s="3">
        <f t="shared" si="260"/>
        <v>0</v>
      </c>
      <c r="FG203" s="3">
        <f t="shared" si="261"/>
        <v>0</v>
      </c>
      <c r="FH203" s="3" t="e">
        <f t="shared" si="262"/>
        <v>#VALUE!</v>
      </c>
      <c r="FI203" s="3" t="b">
        <f t="shared" si="263"/>
        <v>1</v>
      </c>
      <c r="FJ203" s="3" t="b">
        <f t="shared" si="264"/>
        <v>1</v>
      </c>
      <c r="FK203" s="3" t="b">
        <f t="shared" si="265"/>
        <v>1</v>
      </c>
      <c r="FL203" s="3" t="b">
        <f t="shared" si="266"/>
        <v>1</v>
      </c>
      <c r="FM203" s="3" t="b">
        <f t="shared" si="267"/>
        <v>1</v>
      </c>
      <c r="FN203" s="3" t="b">
        <f t="shared" si="268"/>
        <v>1</v>
      </c>
      <c r="FO203" s="3">
        <f t="shared" si="269"/>
        <v>0</v>
      </c>
      <c r="FP203" s="3">
        <f t="shared" si="270"/>
        <v>0</v>
      </c>
      <c r="FQ203" s="3">
        <f t="shared" si="271"/>
        <v>0</v>
      </c>
      <c r="FR203" s="3">
        <f t="shared" si="272"/>
        <v>0</v>
      </c>
      <c r="FS203" s="3">
        <f t="shared" si="273"/>
        <v>0</v>
      </c>
      <c r="FT203" s="3">
        <f t="shared" si="274"/>
        <v>0</v>
      </c>
      <c r="FU203" s="3">
        <f t="shared" si="275"/>
        <v>0</v>
      </c>
      <c r="FV203" s="21" t="b">
        <f t="shared" si="297"/>
        <v>1</v>
      </c>
      <c r="FW203" s="24">
        <f t="shared" si="276"/>
        <v>1</v>
      </c>
      <c r="FX203" s="24">
        <f t="shared" si="277"/>
        <v>0</v>
      </c>
      <c r="FY203" s="25" t="e">
        <f t="shared" si="278"/>
        <v>#VALUE!</v>
      </c>
      <c r="FZ203" s="24" t="e">
        <f t="shared" si="279"/>
        <v>#VALUE!</v>
      </c>
      <c r="GA203" s="24" t="e">
        <f t="shared" si="280"/>
        <v>#VALUE!</v>
      </c>
      <c r="GB203" s="24">
        <f t="shared" si="290"/>
        <v>1</v>
      </c>
      <c r="GC203" s="24" t="e">
        <f t="shared" si="291"/>
        <v>#VALUE!</v>
      </c>
      <c r="GD203" s="24" t="e">
        <f t="shared" si="292"/>
        <v>#VALUE!</v>
      </c>
      <c r="GE203" s="24" t="e">
        <f t="shared" si="293"/>
        <v>#VALUE!</v>
      </c>
      <c r="GF203" s="24">
        <f t="shared" si="281"/>
        <v>0</v>
      </c>
      <c r="GG203" s="24">
        <f t="shared" si="282"/>
        <v>0</v>
      </c>
      <c r="GH203" s="24">
        <f t="shared" si="283"/>
        <v>0</v>
      </c>
      <c r="GI203" s="24">
        <f t="shared" si="284"/>
        <v>0</v>
      </c>
      <c r="GJ203" s="24">
        <f t="shared" si="285"/>
        <v>2</v>
      </c>
      <c r="GK203" s="24">
        <f t="shared" si="286"/>
        <v>2</v>
      </c>
      <c r="GL203" s="24">
        <f t="shared" si="287"/>
        <v>2</v>
      </c>
      <c r="GM203" s="31">
        <f t="shared" si="288"/>
        <v>2</v>
      </c>
      <c r="GN203" s="13"/>
    </row>
    <row r="204" spans="1:196">
      <c r="A204" s="54"/>
      <c r="B204" s="54"/>
      <c r="C204" s="54"/>
      <c r="D204" s="54"/>
      <c r="E204" s="54"/>
      <c r="F204" s="54"/>
      <c r="G204" s="54"/>
      <c r="H204" s="54"/>
      <c r="I204" s="54"/>
      <c r="J204" s="54"/>
      <c r="K204" s="54"/>
      <c r="L204" s="54"/>
      <c r="M204" s="56"/>
      <c r="N204" s="54"/>
      <c r="O204" s="54"/>
      <c r="P204" s="54"/>
      <c r="Q204" s="56"/>
      <c r="R204" s="54"/>
      <c r="S204" s="54"/>
      <c r="T204" s="54"/>
      <c r="U204" s="56"/>
      <c r="V204" s="54"/>
      <c r="W204" s="54"/>
      <c r="X204" s="56"/>
      <c r="Y204" s="54"/>
      <c r="Z204" s="54"/>
      <c r="AA204" s="54"/>
      <c r="AB204" s="56"/>
      <c r="AC204" s="54"/>
      <c r="AD204" s="54"/>
      <c r="AE204" s="54"/>
      <c r="AF204" s="56"/>
      <c r="AG204" s="54"/>
      <c r="AH204" s="54"/>
      <c r="AI204" s="56"/>
      <c r="AJ204" s="54"/>
      <c r="AK204" s="54"/>
      <c r="AL204" s="56"/>
      <c r="AM204" s="54"/>
      <c r="AN204" s="54"/>
      <c r="AO204" s="54"/>
      <c r="AP204" s="54"/>
      <c r="AQ204" s="54"/>
      <c r="AR204" s="56"/>
      <c r="AS204" s="54"/>
      <c r="AT204" s="54"/>
      <c r="AU204" s="54"/>
      <c r="AV204" s="54"/>
      <c r="AW204" s="54"/>
      <c r="AX204" s="54"/>
      <c r="AY204" s="56"/>
      <c r="AZ204" s="54"/>
      <c r="BA204" s="54"/>
      <c r="BB204" s="54"/>
      <c r="BC204" s="100"/>
      <c r="BD204" s="8"/>
      <c r="BE204" s="8"/>
      <c r="BF204" s="28" t="s">
        <v>277</v>
      </c>
      <c r="BG204" s="28" t="s">
        <v>277</v>
      </c>
      <c r="BH204" s="28" t="s">
        <v>277</v>
      </c>
      <c r="BI204" s="28" t="s">
        <v>277</v>
      </c>
      <c r="BJ204" s="28" t="s">
        <v>277</v>
      </c>
      <c r="BK204" s="28" t="s">
        <v>277</v>
      </c>
      <c r="BL204" s="28" t="s">
        <v>277</v>
      </c>
      <c r="BM204" s="28" t="s">
        <v>277</v>
      </c>
      <c r="BN204" s="28" t="s">
        <v>277</v>
      </c>
      <c r="BO204" s="28" t="s">
        <v>277</v>
      </c>
      <c r="BP204" s="8"/>
      <c r="BQ204" s="22" t="str">
        <f t="shared" si="294"/>
        <v/>
      </c>
      <c r="BR204" s="22" t="str">
        <f>IF(FV202=FALSE,C203,"")</f>
        <v/>
      </c>
      <c r="BS204" s="22" t="str">
        <f>BS203</f>
        <v/>
      </c>
      <c r="BT204" s="22" t="str">
        <f t="shared" si="298"/>
        <v/>
      </c>
      <c r="BU204" s="22" t="str">
        <f t="shared" si="295"/>
        <v/>
      </c>
      <c r="BV204" s="22" t="str">
        <f t="shared" si="296"/>
        <v/>
      </c>
      <c r="BW204" s="22" t="str">
        <f t="shared" si="239"/>
        <v/>
      </c>
      <c r="BX204" s="22" t="str">
        <f t="shared" si="289"/>
        <v/>
      </c>
      <c r="BY204" s="22" t="str">
        <f t="shared" si="240"/>
        <v/>
      </c>
      <c r="BZ204" s="22" t="str">
        <f t="shared" si="241"/>
        <v/>
      </c>
      <c r="CA204" s="18"/>
      <c r="CB204" s="3" t="str">
        <f>IF(ET202=1, EQ203,"")</f>
        <v/>
      </c>
      <c r="CC204" s="3" t="str">
        <f>IF(ET202=1, ER203,"")</f>
        <v/>
      </c>
      <c r="CD204" s="3" t="str">
        <f>IF(ET202=1, ES203,"")</f>
        <v/>
      </c>
      <c r="CE204" s="3" t="str">
        <f>CE203</f>
        <v/>
      </c>
      <c r="CF204" s="3" t="str">
        <f>CF203</f>
        <v/>
      </c>
      <c r="CG204" s="3" t="str">
        <f>CG203</f>
        <v/>
      </c>
      <c r="CH204" s="3" t="str">
        <f t="shared" si="242"/>
        <v/>
      </c>
      <c r="CI204" s="8"/>
      <c r="CJ204" s="3" t="str">
        <f>IF(ET204=2,V203,"")</f>
        <v/>
      </c>
      <c r="CK204" s="3" t="str">
        <f>IF(ET204=2,W203,"")</f>
        <v/>
      </c>
      <c r="CL204" s="3" t="str">
        <f>CL203</f>
        <v/>
      </c>
      <c r="CM204" s="3" t="str">
        <f>CM203</f>
        <v/>
      </c>
      <c r="CN204" s="8"/>
      <c r="CO204" s="3" t="str">
        <f>IF(ET204=3,AG203,"")</f>
        <v/>
      </c>
      <c r="CP204" s="3" t="str">
        <f>IF(ET204=3,AH203,"")</f>
        <v/>
      </c>
      <c r="CQ204" s="3" t="str">
        <f>CQ203</f>
        <v/>
      </c>
      <c r="CR204" s="3" t="str">
        <f>CR203</f>
        <v/>
      </c>
      <c r="CS204" s="8"/>
      <c r="CT204" s="3" t="str">
        <f>IF(ET204=4,AJ203,"")</f>
        <v/>
      </c>
      <c r="CU204" s="3" t="str">
        <f>IF(ET204=4,AK203,"")</f>
        <v/>
      </c>
      <c r="CV204" s="3" t="str">
        <f>CV203</f>
        <v/>
      </c>
      <c r="CW204" s="3" t="str">
        <f>CW203</f>
        <v/>
      </c>
      <c r="CX204" s="8"/>
      <c r="CY204" s="3" t="str">
        <f>IF(ET204=5,AM203,"")</f>
        <v/>
      </c>
      <c r="CZ204" s="3" t="str">
        <f>IF(ET204=5,AN203,"")</f>
        <v/>
      </c>
      <c r="DA204" s="3" t="str">
        <f>IF(ET204=5,AO203,"")</f>
        <v/>
      </c>
      <c r="DB204" s="3" t="str">
        <f>DB203</f>
        <v/>
      </c>
      <c r="DC204" s="3" t="str">
        <f>DC203</f>
        <v/>
      </c>
      <c r="DD204" s="3" t="str">
        <f>DD203</f>
        <v/>
      </c>
      <c r="DE204" s="3" t="str">
        <f>DE203</f>
        <v/>
      </c>
      <c r="DF204" s="3" t="str">
        <f>DF203</f>
        <v/>
      </c>
      <c r="DG204" s="3" t="str">
        <f t="shared" si="243"/>
        <v/>
      </c>
      <c r="DH204" s="8"/>
      <c r="DI204" s="3" t="str">
        <f>IF(ET202=6,AS203,"")</f>
        <v/>
      </c>
      <c r="DJ204" s="3" t="str">
        <f>IF(ET202=6,AT203,"")</f>
        <v/>
      </c>
      <c r="DK204" s="3" t="str">
        <f>IF(ET202=6,AU203,"")</f>
        <v/>
      </c>
      <c r="DL204" s="3" t="str">
        <f>IF(ET202=6,AV203,"")</f>
        <v/>
      </c>
      <c r="DM204" s="3" t="str">
        <f>DM203</f>
        <v/>
      </c>
      <c r="DN204" s="3" t="str">
        <f>DN203</f>
        <v/>
      </c>
      <c r="DO204" s="3" t="str">
        <f>DO203</f>
        <v/>
      </c>
      <c r="DP204" s="3" t="str">
        <f>DP203</f>
        <v/>
      </c>
      <c r="DQ204" s="3" t="str">
        <f>DQ203</f>
        <v/>
      </c>
      <c r="DR204" s="3" t="str">
        <f>DR203</f>
        <v/>
      </c>
      <c r="DS204" s="3" t="str">
        <f t="shared" si="244"/>
        <v/>
      </c>
      <c r="DT204" s="8"/>
      <c r="DU204" s="3" t="str">
        <f>IF(ET202=7,AZ203,"")</f>
        <v/>
      </c>
      <c r="DV204" s="3" t="str">
        <f>IF(ET202=7,BA203,"")</f>
        <v/>
      </c>
      <c r="DW204" s="3" t="str">
        <f>IF(ET202=7,BB203,"")</f>
        <v/>
      </c>
      <c r="DX204" s="3" t="str">
        <f>IF(ET202=7,BC203,"")</f>
        <v/>
      </c>
      <c r="DY204" s="3" t="str">
        <f>DY203</f>
        <v/>
      </c>
      <c r="DZ204" s="3" t="str">
        <f>DZ203</f>
        <v/>
      </c>
      <c r="EA204" s="3" t="str">
        <f>EA203</f>
        <v/>
      </c>
      <c r="EB204" s="3" t="str">
        <f>EB203</f>
        <v/>
      </c>
      <c r="EC204" s="3" t="str">
        <f t="shared" si="245"/>
        <v/>
      </c>
      <c r="ED204" s="8"/>
      <c r="EE204" s="28" t="s">
        <v>277</v>
      </c>
      <c r="EF204" s="28" t="s">
        <v>277</v>
      </c>
      <c r="EG204" s="28" t="s">
        <v>277</v>
      </c>
      <c r="EH204" s="28" t="s">
        <v>277</v>
      </c>
      <c r="EI204" s="28" t="s">
        <v>277</v>
      </c>
      <c r="EJ204" s="28" t="s">
        <v>277</v>
      </c>
      <c r="EK204" s="28" t="s">
        <v>277</v>
      </c>
      <c r="EL204" s="28" t="s">
        <v>277</v>
      </c>
      <c r="EM204" s="28" t="s">
        <v>277</v>
      </c>
      <c r="EN204" s="28" t="s">
        <v>277</v>
      </c>
      <c r="EO204" s="8"/>
      <c r="EP204" s="9"/>
      <c r="EQ204" s="10" t="str">
        <f t="shared" si="246"/>
        <v/>
      </c>
      <c r="ER204" s="11" t="str">
        <f t="shared" si="247"/>
        <v/>
      </c>
      <c r="ES204" s="10" t="str">
        <f t="shared" si="248"/>
        <v/>
      </c>
      <c r="ET204" s="10">
        <f t="shared" si="249"/>
        <v>0</v>
      </c>
      <c r="EU204" s="13"/>
      <c r="EV204" s="12" t="b">
        <f t="shared" si="250"/>
        <v>1</v>
      </c>
      <c r="EW204" s="3" t="b">
        <f t="shared" si="251"/>
        <v>1</v>
      </c>
      <c r="EX204" s="3" t="b">
        <f t="shared" si="252"/>
        <v>1</v>
      </c>
      <c r="EY204" s="3" t="b">
        <f t="shared" si="253"/>
        <v>1</v>
      </c>
      <c r="EZ204" s="3">
        <f t="shared" si="254"/>
        <v>0</v>
      </c>
      <c r="FA204" s="3">
        <f t="shared" si="255"/>
        <v>0</v>
      </c>
      <c r="FB204" s="3">
        <f t="shared" si="256"/>
        <v>0</v>
      </c>
      <c r="FC204" s="3">
        <f t="shared" si="257"/>
        <v>0</v>
      </c>
      <c r="FD204" s="3">
        <f t="shared" si="258"/>
        <v>0</v>
      </c>
      <c r="FE204" s="3" t="e">
        <f t="shared" si="259"/>
        <v>#VALUE!</v>
      </c>
      <c r="FF204" s="3">
        <f t="shared" si="260"/>
        <v>0</v>
      </c>
      <c r="FG204" s="3">
        <f t="shared" si="261"/>
        <v>0</v>
      </c>
      <c r="FH204" s="3" t="e">
        <f t="shared" si="262"/>
        <v>#VALUE!</v>
      </c>
      <c r="FI204" s="3" t="b">
        <f t="shared" si="263"/>
        <v>1</v>
      </c>
      <c r="FJ204" s="3" t="b">
        <f t="shared" si="264"/>
        <v>1</v>
      </c>
      <c r="FK204" s="3" t="b">
        <f t="shared" si="265"/>
        <v>1</v>
      </c>
      <c r="FL204" s="3" t="b">
        <f t="shared" si="266"/>
        <v>1</v>
      </c>
      <c r="FM204" s="3" t="b">
        <f t="shared" si="267"/>
        <v>1</v>
      </c>
      <c r="FN204" s="3" t="b">
        <f t="shared" si="268"/>
        <v>1</v>
      </c>
      <c r="FO204" s="3">
        <f t="shared" si="269"/>
        <v>0</v>
      </c>
      <c r="FP204" s="3">
        <f t="shared" si="270"/>
        <v>0</v>
      </c>
      <c r="FQ204" s="3">
        <f t="shared" si="271"/>
        <v>0</v>
      </c>
      <c r="FR204" s="3">
        <f t="shared" si="272"/>
        <v>0</v>
      </c>
      <c r="FS204" s="3">
        <f t="shared" si="273"/>
        <v>0</v>
      </c>
      <c r="FT204" s="3">
        <f t="shared" si="274"/>
        <v>0</v>
      </c>
      <c r="FU204" s="3">
        <f t="shared" si="275"/>
        <v>0</v>
      </c>
      <c r="FV204" s="21" t="b">
        <f t="shared" si="297"/>
        <v>1</v>
      </c>
      <c r="FW204" s="24">
        <f t="shared" si="276"/>
        <v>1</v>
      </c>
      <c r="FX204" s="24">
        <f t="shared" si="277"/>
        <v>0</v>
      </c>
      <c r="FY204" s="25" t="e">
        <f t="shared" si="278"/>
        <v>#VALUE!</v>
      </c>
      <c r="FZ204" s="24" t="e">
        <f t="shared" si="279"/>
        <v>#VALUE!</v>
      </c>
      <c r="GA204" s="24" t="e">
        <f t="shared" si="280"/>
        <v>#VALUE!</v>
      </c>
      <c r="GB204" s="24">
        <f t="shared" si="290"/>
        <v>1</v>
      </c>
      <c r="GC204" s="24" t="e">
        <f t="shared" si="291"/>
        <v>#VALUE!</v>
      </c>
      <c r="GD204" s="24" t="e">
        <f t="shared" si="292"/>
        <v>#VALUE!</v>
      </c>
      <c r="GE204" s="24" t="e">
        <f t="shared" si="293"/>
        <v>#VALUE!</v>
      </c>
      <c r="GF204" s="24">
        <f t="shared" si="281"/>
        <v>0</v>
      </c>
      <c r="GG204" s="24">
        <f t="shared" si="282"/>
        <v>0</v>
      </c>
      <c r="GH204" s="24">
        <f t="shared" si="283"/>
        <v>0</v>
      </c>
      <c r="GI204" s="24">
        <f t="shared" si="284"/>
        <v>0</v>
      </c>
      <c r="GJ204" s="24">
        <f t="shared" si="285"/>
        <v>2</v>
      </c>
      <c r="GK204" s="24">
        <f t="shared" si="286"/>
        <v>2</v>
      </c>
      <c r="GL204" s="24">
        <f t="shared" si="287"/>
        <v>2</v>
      </c>
      <c r="GM204" s="31">
        <f t="shared" si="288"/>
        <v>2</v>
      </c>
      <c r="GN204" s="13"/>
    </row>
    <row r="205" spans="1:196">
      <c r="A205" s="54"/>
      <c r="B205" s="54"/>
      <c r="C205" s="54"/>
      <c r="D205" s="54"/>
      <c r="E205" s="54"/>
      <c r="F205" s="54"/>
      <c r="G205" s="54"/>
      <c r="H205" s="54"/>
      <c r="I205" s="54"/>
      <c r="J205" s="54"/>
      <c r="K205" s="54"/>
      <c r="L205" s="54"/>
      <c r="M205" s="56"/>
      <c r="N205" s="54"/>
      <c r="O205" s="54"/>
      <c r="P205" s="54"/>
      <c r="Q205" s="56"/>
      <c r="R205" s="54"/>
      <c r="S205" s="54"/>
      <c r="T205" s="54"/>
      <c r="U205" s="56"/>
      <c r="V205" s="54"/>
      <c r="W205" s="54"/>
      <c r="X205" s="56"/>
      <c r="Y205" s="54"/>
      <c r="Z205" s="54"/>
      <c r="AA205" s="54"/>
      <c r="AB205" s="56"/>
      <c r="AC205" s="54"/>
      <c r="AD205" s="54"/>
      <c r="AE205" s="54"/>
      <c r="AF205" s="56"/>
      <c r="AG205" s="54"/>
      <c r="AH205" s="54"/>
      <c r="AI205" s="56"/>
      <c r="AJ205" s="54"/>
      <c r="AK205" s="54"/>
      <c r="AL205" s="56"/>
      <c r="AM205" s="54"/>
      <c r="AN205" s="54"/>
      <c r="AO205" s="54"/>
      <c r="AP205" s="54"/>
      <c r="AQ205" s="54"/>
      <c r="AR205" s="56"/>
      <c r="AS205" s="54"/>
      <c r="AT205" s="54"/>
      <c r="AU205" s="54"/>
      <c r="AV205" s="54"/>
      <c r="AW205" s="54"/>
      <c r="AX205" s="54"/>
      <c r="AY205" s="56"/>
      <c r="AZ205" s="54"/>
      <c r="BA205" s="54"/>
      <c r="BB205" s="54"/>
      <c r="BC205" s="100"/>
      <c r="BD205" s="8"/>
      <c r="BE205" s="8"/>
      <c r="BF205" s="28" t="s">
        <v>277</v>
      </c>
      <c r="BG205" s="28" t="s">
        <v>277</v>
      </c>
      <c r="BH205" s="28" t="s">
        <v>277</v>
      </c>
      <c r="BI205" s="28" t="s">
        <v>277</v>
      </c>
      <c r="BJ205" s="28" t="s">
        <v>277</v>
      </c>
      <c r="BK205" s="28" t="s">
        <v>277</v>
      </c>
      <c r="BL205" s="28" t="s">
        <v>277</v>
      </c>
      <c r="BM205" s="28" t="s">
        <v>277</v>
      </c>
      <c r="BN205" s="28" t="s">
        <v>277</v>
      </c>
      <c r="BO205" s="28" t="s">
        <v>277</v>
      </c>
      <c r="BP205" s="8"/>
      <c r="BQ205" s="22" t="str">
        <f t="shared" si="294"/>
        <v/>
      </c>
      <c r="BR205" s="22" t="str">
        <f>IF(FV205=FALSE,C205,"")</f>
        <v/>
      </c>
      <c r="BS205" s="22" t="str">
        <f>BR207</f>
        <v/>
      </c>
      <c r="BT205" s="22" t="str">
        <f t="shared" si="298"/>
        <v/>
      </c>
      <c r="BU205" s="22" t="str">
        <f t="shared" si="295"/>
        <v/>
      </c>
      <c r="BV205" s="22" t="str">
        <f t="shared" si="296"/>
        <v/>
      </c>
      <c r="BW205" s="22" t="str">
        <f t="shared" si="239"/>
        <v/>
      </c>
      <c r="BX205" s="22" t="str">
        <f t="shared" si="289"/>
        <v/>
      </c>
      <c r="BY205" s="22" t="str">
        <f t="shared" si="240"/>
        <v/>
      </c>
      <c r="BZ205" s="22" t="str">
        <f t="shared" si="241"/>
        <v/>
      </c>
      <c r="CA205" s="18"/>
      <c r="CB205" s="3" t="str">
        <f>IF(ET205=1, EQ205,"")</f>
        <v/>
      </c>
      <c r="CC205" s="3" t="str">
        <f>IF(ET205=1, ER205,"")</f>
        <v/>
      </c>
      <c r="CD205" s="3" t="str">
        <f>IF(ET205=1, ES205,"")</f>
        <v/>
      </c>
      <c r="CE205" s="3" t="str">
        <f>CB207</f>
        <v/>
      </c>
      <c r="CF205" s="3" t="str">
        <f>CC207</f>
        <v/>
      </c>
      <c r="CG205" s="3" t="str">
        <f>CD207</f>
        <v/>
      </c>
      <c r="CH205" s="3" t="str">
        <f t="shared" si="242"/>
        <v/>
      </c>
      <c r="CI205" s="8"/>
      <c r="CJ205" s="3" t="str">
        <f>IF(ET205=2,V205,"")</f>
        <v/>
      </c>
      <c r="CK205" s="3" t="str">
        <f>IF(ET205=2,W205,"")</f>
        <v/>
      </c>
      <c r="CL205" s="3" t="str">
        <f>CJ207</f>
        <v/>
      </c>
      <c r="CM205" s="3" t="str">
        <f>CK207</f>
        <v/>
      </c>
      <c r="CN205" s="8"/>
      <c r="CO205" s="3" t="str">
        <f>IF(ET205=3,AG205,"")</f>
        <v/>
      </c>
      <c r="CP205" s="3" t="str">
        <f>IF(ET205=3,AH205,"")</f>
        <v/>
      </c>
      <c r="CQ205" s="3" t="str">
        <f>CO207</f>
        <v/>
      </c>
      <c r="CR205" s="3" t="str">
        <f>CP207</f>
        <v/>
      </c>
      <c r="CS205" s="8"/>
      <c r="CT205" s="3" t="str">
        <f>IF(ET205=4,AJ205,"")</f>
        <v/>
      </c>
      <c r="CU205" s="3" t="str">
        <f>IF(ET205=4,AK205,"")</f>
        <v/>
      </c>
      <c r="CV205" s="3" t="str">
        <f>CT207</f>
        <v/>
      </c>
      <c r="CW205" s="3" t="str">
        <f>CU207</f>
        <v/>
      </c>
      <c r="CX205" s="8"/>
      <c r="CY205" s="3" t="str">
        <f>IF(ET205=5,AM205,"")</f>
        <v/>
      </c>
      <c r="CZ205" s="3" t="str">
        <f>IF(ET205=5,AN205,"")</f>
        <v/>
      </c>
      <c r="DA205" s="3" t="str">
        <f>IF(ET205=5,AO205,"")</f>
        <v/>
      </c>
      <c r="DB205" s="3" t="str">
        <f>CY207</f>
        <v/>
      </c>
      <c r="DC205" s="3" t="str">
        <f>CZ207</f>
        <v/>
      </c>
      <c r="DD205" s="3" t="str">
        <f>DA207</f>
        <v/>
      </c>
      <c r="DE205" s="3" t="str">
        <f>IF(ET205=5,AP205,"")</f>
        <v/>
      </c>
      <c r="DF205" s="3" t="str">
        <f>IF(ET205=5,AQ205,"")</f>
        <v/>
      </c>
      <c r="DG205" s="3" t="str">
        <f t="shared" si="243"/>
        <v/>
      </c>
      <c r="DH205" s="8"/>
      <c r="DI205" s="3" t="str">
        <f>IF(ET205=6,AS205,"")</f>
        <v/>
      </c>
      <c r="DJ205" s="3" t="str">
        <f>IF(ET205=6,AT205,"")</f>
        <v/>
      </c>
      <c r="DK205" s="3" t="str">
        <f>IF(ET205=6,AU205,"")</f>
        <v/>
      </c>
      <c r="DL205" s="3" t="str">
        <f>IF(ET205=6,AV205,"")</f>
        <v/>
      </c>
      <c r="DM205" s="3" t="str">
        <f>DI207</f>
        <v/>
      </c>
      <c r="DN205" s="3" t="str">
        <f>DJ207</f>
        <v/>
      </c>
      <c r="DO205" s="3" t="str">
        <f>DK207</f>
        <v/>
      </c>
      <c r="DP205" s="3" t="str">
        <f>DL207</f>
        <v/>
      </c>
      <c r="DQ205" s="3" t="str">
        <f>IF(ET205=6,AW205,"")</f>
        <v/>
      </c>
      <c r="DR205" s="3" t="str">
        <f>IF(ET205=6,AX205,"")</f>
        <v/>
      </c>
      <c r="DS205" s="3" t="str">
        <f t="shared" si="244"/>
        <v/>
      </c>
      <c r="DT205" s="8"/>
      <c r="DU205" s="3" t="str">
        <f>IF(ET205=7,AZ205,"")</f>
        <v/>
      </c>
      <c r="DV205" s="3" t="str">
        <f>IF(ET205=7,BA205,"")</f>
        <v/>
      </c>
      <c r="DW205" s="3" t="str">
        <f>IF(ET205=7,BB205,"")</f>
        <v/>
      </c>
      <c r="DX205" s="3" t="str">
        <f>IF(ET205=7,BC205,"")</f>
        <v/>
      </c>
      <c r="DY205" s="3" t="str">
        <f>DU207</f>
        <v/>
      </c>
      <c r="DZ205" s="3" t="str">
        <f>DV207</f>
        <v/>
      </c>
      <c r="EA205" s="3" t="str">
        <f>DW207</f>
        <v/>
      </c>
      <c r="EB205" s="3" t="str">
        <f>DX207</f>
        <v/>
      </c>
      <c r="EC205" s="3" t="str">
        <f t="shared" si="245"/>
        <v/>
      </c>
      <c r="ED205" s="8"/>
      <c r="EE205" s="28" t="s">
        <v>277</v>
      </c>
      <c r="EF205" s="28" t="s">
        <v>277</v>
      </c>
      <c r="EG205" s="28" t="s">
        <v>277</v>
      </c>
      <c r="EH205" s="28" t="s">
        <v>277</v>
      </c>
      <c r="EI205" s="28" t="s">
        <v>277</v>
      </c>
      <c r="EJ205" s="28" t="s">
        <v>277</v>
      </c>
      <c r="EK205" s="28" t="s">
        <v>277</v>
      </c>
      <c r="EL205" s="28" t="s">
        <v>277</v>
      </c>
      <c r="EM205" s="28" t="s">
        <v>277</v>
      </c>
      <c r="EN205" s="28" t="s">
        <v>277</v>
      </c>
      <c r="EO205" s="8"/>
      <c r="EP205" s="9"/>
      <c r="EQ205" s="10" t="str">
        <f t="shared" si="246"/>
        <v/>
      </c>
      <c r="ER205" s="11" t="str">
        <f t="shared" si="247"/>
        <v/>
      </c>
      <c r="ES205" s="10" t="str">
        <f t="shared" si="248"/>
        <v/>
      </c>
      <c r="ET205" s="10">
        <f t="shared" si="249"/>
        <v>0</v>
      </c>
      <c r="EU205" s="13"/>
      <c r="EV205" s="12" t="b">
        <f t="shared" si="250"/>
        <v>1</v>
      </c>
      <c r="EW205" s="3" t="b">
        <f t="shared" si="251"/>
        <v>1</v>
      </c>
      <c r="EX205" s="3" t="b">
        <f t="shared" si="252"/>
        <v>1</v>
      </c>
      <c r="EY205" s="3" t="b">
        <f t="shared" si="253"/>
        <v>1</v>
      </c>
      <c r="EZ205" s="3">
        <f t="shared" si="254"/>
        <v>0</v>
      </c>
      <c r="FA205" s="3">
        <f t="shared" si="255"/>
        <v>0</v>
      </c>
      <c r="FB205" s="3">
        <f t="shared" si="256"/>
        <v>0</v>
      </c>
      <c r="FC205" s="3">
        <f t="shared" si="257"/>
        <v>0</v>
      </c>
      <c r="FD205" s="3">
        <f t="shared" si="258"/>
        <v>0</v>
      </c>
      <c r="FE205" s="3" t="e">
        <f t="shared" si="259"/>
        <v>#VALUE!</v>
      </c>
      <c r="FF205" s="3">
        <f t="shared" si="260"/>
        <v>0</v>
      </c>
      <c r="FG205" s="3">
        <f t="shared" si="261"/>
        <v>0</v>
      </c>
      <c r="FH205" s="3" t="e">
        <f t="shared" si="262"/>
        <v>#VALUE!</v>
      </c>
      <c r="FI205" s="3" t="b">
        <f t="shared" si="263"/>
        <v>1</v>
      </c>
      <c r="FJ205" s="3" t="b">
        <f t="shared" si="264"/>
        <v>1</v>
      </c>
      <c r="FK205" s="3" t="b">
        <f t="shared" si="265"/>
        <v>1</v>
      </c>
      <c r="FL205" s="3" t="b">
        <f t="shared" si="266"/>
        <v>1</v>
      </c>
      <c r="FM205" s="3" t="b">
        <f t="shared" si="267"/>
        <v>1</v>
      </c>
      <c r="FN205" s="3" t="b">
        <f t="shared" si="268"/>
        <v>1</v>
      </c>
      <c r="FO205" s="3">
        <f t="shared" si="269"/>
        <v>0</v>
      </c>
      <c r="FP205" s="3">
        <f t="shared" si="270"/>
        <v>0</v>
      </c>
      <c r="FQ205" s="3">
        <f t="shared" si="271"/>
        <v>0</v>
      </c>
      <c r="FR205" s="3">
        <f t="shared" si="272"/>
        <v>0</v>
      </c>
      <c r="FS205" s="3">
        <f t="shared" si="273"/>
        <v>0</v>
      </c>
      <c r="FT205" s="3">
        <f t="shared" si="274"/>
        <v>0</v>
      </c>
      <c r="FU205" s="3">
        <f t="shared" si="275"/>
        <v>0</v>
      </c>
      <c r="FV205" s="21" t="b">
        <f t="shared" si="297"/>
        <v>1</v>
      </c>
      <c r="FW205" s="24">
        <f t="shared" si="276"/>
        <v>1</v>
      </c>
      <c r="FX205" s="24">
        <f t="shared" si="277"/>
        <v>0</v>
      </c>
      <c r="FY205" s="25" t="e">
        <f t="shared" si="278"/>
        <v>#VALUE!</v>
      </c>
      <c r="FZ205" s="24" t="e">
        <f t="shared" si="279"/>
        <v>#VALUE!</v>
      </c>
      <c r="GA205" s="24" t="e">
        <f t="shared" si="280"/>
        <v>#VALUE!</v>
      </c>
      <c r="GB205" s="24">
        <f t="shared" si="290"/>
        <v>1</v>
      </c>
      <c r="GC205" s="24" t="e">
        <f t="shared" si="291"/>
        <v>#VALUE!</v>
      </c>
      <c r="GD205" s="24" t="e">
        <f t="shared" si="292"/>
        <v>#VALUE!</v>
      </c>
      <c r="GE205" s="24" t="e">
        <f t="shared" si="293"/>
        <v>#VALUE!</v>
      </c>
      <c r="GF205" s="24">
        <f t="shared" si="281"/>
        <v>0</v>
      </c>
      <c r="GG205" s="24">
        <f t="shared" si="282"/>
        <v>0</v>
      </c>
      <c r="GH205" s="24">
        <f t="shared" si="283"/>
        <v>0</v>
      </c>
      <c r="GI205" s="24">
        <f t="shared" si="284"/>
        <v>0</v>
      </c>
      <c r="GJ205" s="24">
        <f t="shared" si="285"/>
        <v>2</v>
      </c>
      <c r="GK205" s="24">
        <f t="shared" si="286"/>
        <v>2</v>
      </c>
      <c r="GL205" s="24">
        <f t="shared" si="287"/>
        <v>2</v>
      </c>
      <c r="GM205" s="31">
        <f t="shared" si="288"/>
        <v>2</v>
      </c>
      <c r="GN205" s="13"/>
    </row>
    <row r="206" spans="1:196">
      <c r="A206" s="54"/>
      <c r="B206" s="54"/>
      <c r="C206" s="54"/>
      <c r="D206" s="54"/>
      <c r="E206" s="54"/>
      <c r="F206" s="54"/>
      <c r="G206" s="54"/>
      <c r="H206" s="54"/>
      <c r="I206" s="54"/>
      <c r="J206" s="54"/>
      <c r="K206" s="54"/>
      <c r="L206" s="54"/>
      <c r="M206" s="56"/>
      <c r="N206" s="54"/>
      <c r="O206" s="54"/>
      <c r="P206" s="54"/>
      <c r="Q206" s="56"/>
      <c r="R206" s="54"/>
      <c r="S206" s="54"/>
      <c r="T206" s="54"/>
      <c r="U206" s="56"/>
      <c r="V206" s="54"/>
      <c r="W206" s="54"/>
      <c r="X206" s="56"/>
      <c r="Y206" s="54"/>
      <c r="Z206" s="54"/>
      <c r="AA206" s="54"/>
      <c r="AB206" s="56"/>
      <c r="AC206" s="54"/>
      <c r="AD206" s="54"/>
      <c r="AE206" s="54"/>
      <c r="AF206" s="56"/>
      <c r="AG206" s="54"/>
      <c r="AH206" s="54"/>
      <c r="AI206" s="56"/>
      <c r="AJ206" s="54"/>
      <c r="AK206" s="54"/>
      <c r="AL206" s="56"/>
      <c r="AM206" s="54"/>
      <c r="AN206" s="54"/>
      <c r="AO206" s="54"/>
      <c r="AP206" s="54"/>
      <c r="AQ206" s="54"/>
      <c r="AR206" s="56"/>
      <c r="AS206" s="54"/>
      <c r="AT206" s="54"/>
      <c r="AU206" s="54"/>
      <c r="AV206" s="54"/>
      <c r="AW206" s="54"/>
      <c r="AX206" s="54"/>
      <c r="AY206" s="56"/>
      <c r="AZ206" s="54"/>
      <c r="BA206" s="54"/>
      <c r="BB206" s="54"/>
      <c r="BC206" s="100"/>
      <c r="BD206" s="8"/>
      <c r="BE206" s="8"/>
      <c r="BF206" s="28" t="s">
        <v>277</v>
      </c>
      <c r="BG206" s="28" t="s">
        <v>277</v>
      </c>
      <c r="BH206" s="28" t="s">
        <v>277</v>
      </c>
      <c r="BI206" s="28" t="s">
        <v>277</v>
      </c>
      <c r="BJ206" s="28" t="s">
        <v>277</v>
      </c>
      <c r="BK206" s="28" t="s">
        <v>277</v>
      </c>
      <c r="BL206" s="28" t="s">
        <v>277</v>
      </c>
      <c r="BM206" s="28" t="s">
        <v>277</v>
      </c>
      <c r="BN206" s="28" t="s">
        <v>277</v>
      </c>
      <c r="BO206" s="28" t="s">
        <v>277</v>
      </c>
      <c r="BP206" s="8"/>
      <c r="BQ206" s="22" t="str">
        <f t="shared" si="294"/>
        <v/>
      </c>
      <c r="BR206" s="22" t="str">
        <f>BR205</f>
        <v/>
      </c>
      <c r="BS206" s="22" t="str">
        <f>IF(FV205=FALSE,C207,"")</f>
        <v/>
      </c>
      <c r="BT206" s="22" t="str">
        <f t="shared" si="298"/>
        <v/>
      </c>
      <c r="BU206" s="22" t="str">
        <f t="shared" si="295"/>
        <v/>
      </c>
      <c r="BV206" s="22" t="str">
        <f t="shared" si="296"/>
        <v/>
      </c>
      <c r="BW206" s="22" t="str">
        <f t="shared" si="239"/>
        <v/>
      </c>
      <c r="BX206" s="22" t="str">
        <f t="shared" si="289"/>
        <v/>
      </c>
      <c r="BY206" s="22" t="str">
        <f t="shared" si="240"/>
        <v/>
      </c>
      <c r="BZ206" s="22" t="str">
        <f t="shared" si="241"/>
        <v/>
      </c>
      <c r="CA206" s="18"/>
      <c r="CB206" s="3" t="str">
        <f>CB205</f>
        <v/>
      </c>
      <c r="CC206" s="3" t="str">
        <f>CC205</f>
        <v/>
      </c>
      <c r="CD206" s="3" t="str">
        <f>CD205</f>
        <v/>
      </c>
      <c r="CE206" s="3" t="str">
        <f>IF(ET206=1,EQ207,"")</f>
        <v/>
      </c>
      <c r="CF206" s="3" t="str">
        <f>IF(ET206=1,ER207,"")</f>
        <v/>
      </c>
      <c r="CG206" s="3" t="str">
        <f>IF(ET206=1,ES207,"")</f>
        <v/>
      </c>
      <c r="CH206" s="3" t="str">
        <f t="shared" si="242"/>
        <v/>
      </c>
      <c r="CI206" s="8"/>
      <c r="CJ206" s="3" t="str">
        <f>CJ205</f>
        <v/>
      </c>
      <c r="CK206" s="3" t="str">
        <f>CK205</f>
        <v/>
      </c>
      <c r="CL206" s="3" t="str">
        <f>IF(ET207=2,V207,"")</f>
        <v/>
      </c>
      <c r="CM206" s="3" t="str">
        <f>IF(ET207=2,W207,"")</f>
        <v/>
      </c>
      <c r="CN206" s="8"/>
      <c r="CO206" s="3" t="str">
        <f>CO205</f>
        <v/>
      </c>
      <c r="CP206" s="3" t="str">
        <f>CP205</f>
        <v/>
      </c>
      <c r="CQ206" s="3" t="str">
        <f>IF(ET206=3,AG207,"")</f>
        <v/>
      </c>
      <c r="CR206" s="3" t="str">
        <f>IF(ET206=3,AH207,"")</f>
        <v/>
      </c>
      <c r="CS206" s="8"/>
      <c r="CT206" s="3" t="str">
        <f>CT205</f>
        <v/>
      </c>
      <c r="CU206" s="3" t="str">
        <f>CU205</f>
        <v/>
      </c>
      <c r="CV206" s="3" t="str">
        <f>IF(ET206=4,AJ207,"")</f>
        <v/>
      </c>
      <c r="CW206" s="3" t="str">
        <f>IF(ET206=4,AK207,"")</f>
        <v/>
      </c>
      <c r="CX206" s="8"/>
      <c r="CY206" s="3" t="str">
        <f>CY205</f>
        <v/>
      </c>
      <c r="CZ206" s="3" t="str">
        <f>CZ205</f>
        <v/>
      </c>
      <c r="DA206" s="3" t="str">
        <f>DA205</f>
        <v/>
      </c>
      <c r="DB206" s="3" t="str">
        <f>IF(ET206=5,AM207,"")</f>
        <v/>
      </c>
      <c r="DC206" s="3" t="str">
        <f>IF(ET206=5,AN207,"")</f>
        <v/>
      </c>
      <c r="DD206" s="3" t="str">
        <f>IF(ET206=5,AO207,"")</f>
        <v/>
      </c>
      <c r="DE206" s="3" t="str">
        <f>DE205</f>
        <v/>
      </c>
      <c r="DF206" s="3" t="str">
        <f>DF205</f>
        <v/>
      </c>
      <c r="DG206" s="3" t="str">
        <f t="shared" si="243"/>
        <v/>
      </c>
      <c r="DH206" s="8"/>
      <c r="DI206" s="3" t="str">
        <f>DI205</f>
        <v/>
      </c>
      <c r="DJ206" s="3" t="str">
        <f>DJ205</f>
        <v/>
      </c>
      <c r="DK206" s="3" t="str">
        <f>DK205</f>
        <v/>
      </c>
      <c r="DL206" s="3" t="str">
        <f>DL205</f>
        <v/>
      </c>
      <c r="DM206" s="3" t="str">
        <f>IF(ET205=6,AS207,"")</f>
        <v/>
      </c>
      <c r="DN206" s="3" t="str">
        <f>IF(ET205=6,AT207,"")</f>
        <v/>
      </c>
      <c r="DO206" s="3" t="str">
        <f>IF(ET205=6,AU207,"")</f>
        <v/>
      </c>
      <c r="DP206" s="3" t="str">
        <f>IF(ET205=6,AV207,"")</f>
        <v/>
      </c>
      <c r="DQ206" s="3" t="str">
        <f>DQ205</f>
        <v/>
      </c>
      <c r="DR206" s="3" t="str">
        <f>DR205</f>
        <v/>
      </c>
      <c r="DS206" s="3" t="str">
        <f t="shared" si="244"/>
        <v/>
      </c>
      <c r="DT206" s="8"/>
      <c r="DU206" s="3" t="str">
        <f>DU205</f>
        <v/>
      </c>
      <c r="DV206" s="3" t="str">
        <f>DV205</f>
        <v/>
      </c>
      <c r="DW206" s="3" t="str">
        <f>DW205</f>
        <v/>
      </c>
      <c r="DX206" s="3" t="str">
        <f>DX205</f>
        <v/>
      </c>
      <c r="DY206" s="3" t="str">
        <f>IF(ET205=7,AZ207,"")</f>
        <v/>
      </c>
      <c r="DZ206" s="3" t="str">
        <f>IF(ET205=7,BA207,"")</f>
        <v/>
      </c>
      <c r="EA206" s="3" t="str">
        <f>IF(ET205=7,BB207,"")</f>
        <v/>
      </c>
      <c r="EB206" s="3" t="str">
        <f>IF(ET205=7,BC207,"")</f>
        <v/>
      </c>
      <c r="EC206" s="3" t="str">
        <f t="shared" si="245"/>
        <v/>
      </c>
      <c r="ED206" s="8"/>
      <c r="EE206" s="28" t="s">
        <v>277</v>
      </c>
      <c r="EF206" s="28" t="s">
        <v>277</v>
      </c>
      <c r="EG206" s="28" t="s">
        <v>277</v>
      </c>
      <c r="EH206" s="28" t="s">
        <v>277</v>
      </c>
      <c r="EI206" s="28" t="s">
        <v>277</v>
      </c>
      <c r="EJ206" s="28" t="s">
        <v>277</v>
      </c>
      <c r="EK206" s="28" t="s">
        <v>277</v>
      </c>
      <c r="EL206" s="28" t="s">
        <v>277</v>
      </c>
      <c r="EM206" s="28" t="s">
        <v>277</v>
      </c>
      <c r="EN206" s="28" t="s">
        <v>277</v>
      </c>
      <c r="EO206" s="8"/>
      <c r="EP206" s="9"/>
      <c r="EQ206" s="10" t="str">
        <f t="shared" si="246"/>
        <v/>
      </c>
      <c r="ER206" s="11" t="str">
        <f t="shared" si="247"/>
        <v/>
      </c>
      <c r="ES206" s="10" t="str">
        <f t="shared" si="248"/>
        <v/>
      </c>
      <c r="ET206" s="10">
        <f t="shared" si="249"/>
        <v>0</v>
      </c>
      <c r="EU206" s="13"/>
      <c r="EV206" s="12" t="b">
        <f t="shared" si="250"/>
        <v>1</v>
      </c>
      <c r="EW206" s="3" t="b">
        <f t="shared" si="251"/>
        <v>1</v>
      </c>
      <c r="EX206" s="3" t="b">
        <f t="shared" si="252"/>
        <v>1</v>
      </c>
      <c r="EY206" s="3" t="b">
        <f t="shared" si="253"/>
        <v>1</v>
      </c>
      <c r="EZ206" s="3">
        <f t="shared" si="254"/>
        <v>0</v>
      </c>
      <c r="FA206" s="3">
        <f t="shared" si="255"/>
        <v>0</v>
      </c>
      <c r="FB206" s="3">
        <f t="shared" si="256"/>
        <v>0</v>
      </c>
      <c r="FC206" s="3">
        <f t="shared" si="257"/>
        <v>0</v>
      </c>
      <c r="FD206" s="3">
        <f t="shared" si="258"/>
        <v>0</v>
      </c>
      <c r="FE206" s="3" t="e">
        <f t="shared" si="259"/>
        <v>#VALUE!</v>
      </c>
      <c r="FF206" s="3">
        <f t="shared" si="260"/>
        <v>0</v>
      </c>
      <c r="FG206" s="3">
        <f t="shared" si="261"/>
        <v>0</v>
      </c>
      <c r="FH206" s="3" t="e">
        <f t="shared" si="262"/>
        <v>#VALUE!</v>
      </c>
      <c r="FI206" s="3" t="b">
        <f t="shared" si="263"/>
        <v>1</v>
      </c>
      <c r="FJ206" s="3" t="b">
        <f t="shared" si="264"/>
        <v>1</v>
      </c>
      <c r="FK206" s="3" t="b">
        <f t="shared" si="265"/>
        <v>1</v>
      </c>
      <c r="FL206" s="3" t="b">
        <f t="shared" si="266"/>
        <v>1</v>
      </c>
      <c r="FM206" s="3" t="b">
        <f t="shared" si="267"/>
        <v>1</v>
      </c>
      <c r="FN206" s="3" t="b">
        <f t="shared" si="268"/>
        <v>1</v>
      </c>
      <c r="FO206" s="3">
        <f t="shared" si="269"/>
        <v>0</v>
      </c>
      <c r="FP206" s="3">
        <f t="shared" si="270"/>
        <v>0</v>
      </c>
      <c r="FQ206" s="3">
        <f t="shared" si="271"/>
        <v>0</v>
      </c>
      <c r="FR206" s="3">
        <f t="shared" si="272"/>
        <v>0</v>
      </c>
      <c r="FS206" s="3">
        <f t="shared" si="273"/>
        <v>0</v>
      </c>
      <c r="FT206" s="3">
        <f t="shared" si="274"/>
        <v>0</v>
      </c>
      <c r="FU206" s="3">
        <f t="shared" si="275"/>
        <v>0</v>
      </c>
      <c r="FV206" s="21" t="b">
        <f t="shared" si="297"/>
        <v>1</v>
      </c>
      <c r="FW206" s="24">
        <f t="shared" si="276"/>
        <v>1</v>
      </c>
      <c r="FX206" s="24">
        <f t="shared" si="277"/>
        <v>0</v>
      </c>
      <c r="FY206" s="25" t="e">
        <f t="shared" si="278"/>
        <v>#VALUE!</v>
      </c>
      <c r="FZ206" s="24" t="e">
        <f t="shared" si="279"/>
        <v>#VALUE!</v>
      </c>
      <c r="GA206" s="24" t="e">
        <f t="shared" si="280"/>
        <v>#VALUE!</v>
      </c>
      <c r="GB206" s="24">
        <f t="shared" si="290"/>
        <v>1</v>
      </c>
      <c r="GC206" s="24" t="e">
        <f t="shared" si="291"/>
        <v>#VALUE!</v>
      </c>
      <c r="GD206" s="24" t="e">
        <f t="shared" si="292"/>
        <v>#VALUE!</v>
      </c>
      <c r="GE206" s="24" t="e">
        <f t="shared" si="293"/>
        <v>#VALUE!</v>
      </c>
      <c r="GF206" s="24">
        <f t="shared" si="281"/>
        <v>0</v>
      </c>
      <c r="GG206" s="24">
        <f t="shared" si="282"/>
        <v>0</v>
      </c>
      <c r="GH206" s="24">
        <f t="shared" si="283"/>
        <v>0</v>
      </c>
      <c r="GI206" s="24">
        <f t="shared" si="284"/>
        <v>0</v>
      </c>
      <c r="GJ206" s="24">
        <f t="shared" si="285"/>
        <v>2</v>
      </c>
      <c r="GK206" s="24">
        <f t="shared" si="286"/>
        <v>2</v>
      </c>
      <c r="GL206" s="24">
        <f t="shared" si="287"/>
        <v>2</v>
      </c>
      <c r="GM206" s="31">
        <f t="shared" si="288"/>
        <v>2</v>
      </c>
      <c r="GN206" s="13"/>
    </row>
    <row r="207" spans="1:196">
      <c r="A207" s="54"/>
      <c r="B207" s="54"/>
      <c r="C207" s="54"/>
      <c r="D207" s="54"/>
      <c r="E207" s="54"/>
      <c r="F207" s="54"/>
      <c r="G207" s="54"/>
      <c r="H207" s="54"/>
      <c r="I207" s="54"/>
      <c r="J207" s="54"/>
      <c r="K207" s="54"/>
      <c r="L207" s="54"/>
      <c r="M207" s="56"/>
      <c r="N207" s="54"/>
      <c r="O207" s="54"/>
      <c r="P207" s="54"/>
      <c r="Q207" s="56"/>
      <c r="R207" s="54"/>
      <c r="S207" s="54"/>
      <c r="T207" s="54"/>
      <c r="U207" s="56"/>
      <c r="V207" s="54"/>
      <c r="W207" s="54"/>
      <c r="X207" s="56"/>
      <c r="Y207" s="54"/>
      <c r="Z207" s="54"/>
      <c r="AA207" s="54"/>
      <c r="AB207" s="56"/>
      <c r="AC207" s="54"/>
      <c r="AD207" s="54"/>
      <c r="AE207" s="54"/>
      <c r="AF207" s="56"/>
      <c r="AG207" s="54"/>
      <c r="AH207" s="54"/>
      <c r="AI207" s="56"/>
      <c r="AJ207" s="54"/>
      <c r="AK207" s="54"/>
      <c r="AL207" s="56"/>
      <c r="AM207" s="54"/>
      <c r="AN207" s="54"/>
      <c r="AO207" s="54"/>
      <c r="AP207" s="54"/>
      <c r="AQ207" s="54"/>
      <c r="AR207" s="56"/>
      <c r="AS207" s="54"/>
      <c r="AT207" s="54"/>
      <c r="AU207" s="54"/>
      <c r="AV207" s="54"/>
      <c r="AW207" s="54"/>
      <c r="AX207" s="54"/>
      <c r="AY207" s="56"/>
      <c r="AZ207" s="54"/>
      <c r="BA207" s="54"/>
      <c r="BB207" s="54"/>
      <c r="BC207" s="100"/>
      <c r="BD207" s="8"/>
      <c r="BE207" s="8"/>
      <c r="BF207" s="28" t="s">
        <v>277</v>
      </c>
      <c r="BG207" s="28" t="s">
        <v>277</v>
      </c>
      <c r="BH207" s="28" t="s">
        <v>277</v>
      </c>
      <c r="BI207" s="28" t="s">
        <v>277</v>
      </c>
      <c r="BJ207" s="28" t="s">
        <v>277</v>
      </c>
      <c r="BK207" s="28" t="s">
        <v>277</v>
      </c>
      <c r="BL207" s="28" t="s">
        <v>277</v>
      </c>
      <c r="BM207" s="28" t="s">
        <v>277</v>
      </c>
      <c r="BN207" s="28" t="s">
        <v>277</v>
      </c>
      <c r="BO207" s="28" t="s">
        <v>277</v>
      </c>
      <c r="BP207" s="8"/>
      <c r="BQ207" s="22" t="str">
        <f t="shared" si="294"/>
        <v/>
      </c>
      <c r="BR207" s="22" t="str">
        <f>IF(FV205=FALSE,C206,"")</f>
        <v/>
      </c>
      <c r="BS207" s="22" t="str">
        <f>BS206</f>
        <v/>
      </c>
      <c r="BT207" s="22" t="str">
        <f t="shared" si="298"/>
        <v/>
      </c>
      <c r="BU207" s="22" t="str">
        <f t="shared" si="295"/>
        <v/>
      </c>
      <c r="BV207" s="22" t="str">
        <f t="shared" si="296"/>
        <v/>
      </c>
      <c r="BW207" s="22" t="str">
        <f t="shared" si="239"/>
        <v/>
      </c>
      <c r="BX207" s="22" t="str">
        <f t="shared" si="289"/>
        <v/>
      </c>
      <c r="BY207" s="22" t="str">
        <f t="shared" si="240"/>
        <v/>
      </c>
      <c r="BZ207" s="22" t="str">
        <f t="shared" si="241"/>
        <v/>
      </c>
      <c r="CA207" s="18"/>
      <c r="CB207" s="3" t="str">
        <f>IF(ET205=1, EQ206,"")</f>
        <v/>
      </c>
      <c r="CC207" s="3" t="str">
        <f>IF(ET205=1, ER206,"")</f>
        <v/>
      </c>
      <c r="CD207" s="3" t="str">
        <f>IF(ET205=1, ES206,"")</f>
        <v/>
      </c>
      <c r="CE207" s="3" t="str">
        <f>CE206</f>
        <v/>
      </c>
      <c r="CF207" s="3" t="str">
        <f>CF206</f>
        <v/>
      </c>
      <c r="CG207" s="3" t="str">
        <f>CG206</f>
        <v/>
      </c>
      <c r="CH207" s="3" t="str">
        <f t="shared" si="242"/>
        <v/>
      </c>
      <c r="CI207" s="8"/>
      <c r="CJ207" s="3" t="str">
        <f>IF(ET207=2,V206,"")</f>
        <v/>
      </c>
      <c r="CK207" s="3" t="str">
        <f>IF(ET207=2,W206,"")</f>
        <v/>
      </c>
      <c r="CL207" s="3" t="str">
        <f>CL206</f>
        <v/>
      </c>
      <c r="CM207" s="3" t="str">
        <f>CM206</f>
        <v/>
      </c>
      <c r="CN207" s="8"/>
      <c r="CO207" s="3" t="str">
        <f>IF(ET207=3,AG206,"")</f>
        <v/>
      </c>
      <c r="CP207" s="3" t="str">
        <f>IF(ET207=3,AH206,"")</f>
        <v/>
      </c>
      <c r="CQ207" s="3" t="str">
        <f>CQ206</f>
        <v/>
      </c>
      <c r="CR207" s="3" t="str">
        <f>CR206</f>
        <v/>
      </c>
      <c r="CS207" s="8"/>
      <c r="CT207" s="3" t="str">
        <f>IF(ET207=4,AJ206,"")</f>
        <v/>
      </c>
      <c r="CU207" s="3" t="str">
        <f>IF(ET207=4,AK206,"")</f>
        <v/>
      </c>
      <c r="CV207" s="3" t="str">
        <f>CV206</f>
        <v/>
      </c>
      <c r="CW207" s="3" t="str">
        <f>CW206</f>
        <v/>
      </c>
      <c r="CX207" s="8"/>
      <c r="CY207" s="3" t="str">
        <f>IF(ET207=5,AM206,"")</f>
        <v/>
      </c>
      <c r="CZ207" s="3" t="str">
        <f>IF(ET207=5,AN206,"")</f>
        <v/>
      </c>
      <c r="DA207" s="3" t="str">
        <f>IF(ET207=5,AO206,"")</f>
        <v/>
      </c>
      <c r="DB207" s="3" t="str">
        <f>DB206</f>
        <v/>
      </c>
      <c r="DC207" s="3" t="str">
        <f>DC206</f>
        <v/>
      </c>
      <c r="DD207" s="3" t="str">
        <f>DD206</f>
        <v/>
      </c>
      <c r="DE207" s="3" t="str">
        <f>DE206</f>
        <v/>
      </c>
      <c r="DF207" s="3" t="str">
        <f>DF206</f>
        <v/>
      </c>
      <c r="DG207" s="3" t="str">
        <f t="shared" si="243"/>
        <v/>
      </c>
      <c r="DH207" s="8"/>
      <c r="DI207" s="3" t="str">
        <f>IF(ET205=6,AS206,"")</f>
        <v/>
      </c>
      <c r="DJ207" s="3" t="str">
        <f>IF(ET205=6,AT206,"")</f>
        <v/>
      </c>
      <c r="DK207" s="3" t="str">
        <f>IF(ET205=6,AU206,"")</f>
        <v/>
      </c>
      <c r="DL207" s="3" t="str">
        <f>IF(ET205=6,AV206,"")</f>
        <v/>
      </c>
      <c r="DM207" s="3" t="str">
        <f>DM206</f>
        <v/>
      </c>
      <c r="DN207" s="3" t="str">
        <f>DN206</f>
        <v/>
      </c>
      <c r="DO207" s="3" t="str">
        <f>DO206</f>
        <v/>
      </c>
      <c r="DP207" s="3" t="str">
        <f>DP206</f>
        <v/>
      </c>
      <c r="DQ207" s="3" t="str">
        <f>DQ206</f>
        <v/>
      </c>
      <c r="DR207" s="3" t="str">
        <f>DR206</f>
        <v/>
      </c>
      <c r="DS207" s="3" t="str">
        <f t="shared" si="244"/>
        <v/>
      </c>
      <c r="DT207" s="8"/>
      <c r="DU207" s="3" t="str">
        <f>IF(ET205=7,AZ206,"")</f>
        <v/>
      </c>
      <c r="DV207" s="3" t="str">
        <f>IF(ET205=7,BA206,"")</f>
        <v/>
      </c>
      <c r="DW207" s="3" t="str">
        <f>IF(ET205=7,BB206,"")</f>
        <v/>
      </c>
      <c r="DX207" s="3" t="str">
        <f>IF(ET205=7,BC206,"")</f>
        <v/>
      </c>
      <c r="DY207" s="3" t="str">
        <f>DY206</f>
        <v/>
      </c>
      <c r="DZ207" s="3" t="str">
        <f>DZ206</f>
        <v/>
      </c>
      <c r="EA207" s="3" t="str">
        <f>EA206</f>
        <v/>
      </c>
      <c r="EB207" s="3" t="str">
        <f>EB206</f>
        <v/>
      </c>
      <c r="EC207" s="3" t="str">
        <f t="shared" si="245"/>
        <v/>
      </c>
      <c r="ED207" s="8"/>
      <c r="EE207" s="28" t="s">
        <v>277</v>
      </c>
      <c r="EF207" s="28" t="s">
        <v>277</v>
      </c>
      <c r="EG207" s="28" t="s">
        <v>277</v>
      </c>
      <c r="EH207" s="28" t="s">
        <v>277</v>
      </c>
      <c r="EI207" s="28" t="s">
        <v>277</v>
      </c>
      <c r="EJ207" s="28" t="s">
        <v>277</v>
      </c>
      <c r="EK207" s="28" t="s">
        <v>277</v>
      </c>
      <c r="EL207" s="28" t="s">
        <v>277</v>
      </c>
      <c r="EM207" s="28" t="s">
        <v>277</v>
      </c>
      <c r="EN207" s="28" t="s">
        <v>277</v>
      </c>
      <c r="EO207" s="8"/>
      <c r="EP207" s="9"/>
      <c r="EQ207" s="10" t="str">
        <f t="shared" si="246"/>
        <v/>
      </c>
      <c r="ER207" s="11" t="str">
        <f t="shared" si="247"/>
        <v/>
      </c>
      <c r="ES207" s="10" t="str">
        <f t="shared" si="248"/>
        <v/>
      </c>
      <c r="ET207" s="10">
        <f t="shared" si="249"/>
        <v>0</v>
      </c>
      <c r="EU207" s="13"/>
      <c r="EV207" s="12" t="b">
        <f t="shared" si="250"/>
        <v>1</v>
      </c>
      <c r="EW207" s="3" t="b">
        <f t="shared" si="251"/>
        <v>1</v>
      </c>
      <c r="EX207" s="3" t="b">
        <f t="shared" si="252"/>
        <v>1</v>
      </c>
      <c r="EY207" s="3" t="b">
        <f t="shared" si="253"/>
        <v>1</v>
      </c>
      <c r="EZ207" s="3">
        <f t="shared" si="254"/>
        <v>0</v>
      </c>
      <c r="FA207" s="3">
        <f t="shared" si="255"/>
        <v>0</v>
      </c>
      <c r="FB207" s="3">
        <f t="shared" si="256"/>
        <v>0</v>
      </c>
      <c r="FC207" s="3">
        <f t="shared" si="257"/>
        <v>0</v>
      </c>
      <c r="FD207" s="3">
        <f t="shared" si="258"/>
        <v>0</v>
      </c>
      <c r="FE207" s="3" t="e">
        <f t="shared" si="259"/>
        <v>#VALUE!</v>
      </c>
      <c r="FF207" s="3">
        <f t="shared" si="260"/>
        <v>0</v>
      </c>
      <c r="FG207" s="3">
        <f t="shared" si="261"/>
        <v>0</v>
      </c>
      <c r="FH207" s="3" t="e">
        <f t="shared" si="262"/>
        <v>#VALUE!</v>
      </c>
      <c r="FI207" s="3" t="b">
        <f t="shared" si="263"/>
        <v>1</v>
      </c>
      <c r="FJ207" s="3" t="b">
        <f t="shared" si="264"/>
        <v>1</v>
      </c>
      <c r="FK207" s="3" t="b">
        <f t="shared" si="265"/>
        <v>1</v>
      </c>
      <c r="FL207" s="3" t="b">
        <f t="shared" si="266"/>
        <v>1</v>
      </c>
      <c r="FM207" s="3" t="b">
        <f t="shared" si="267"/>
        <v>1</v>
      </c>
      <c r="FN207" s="3" t="b">
        <f t="shared" si="268"/>
        <v>1</v>
      </c>
      <c r="FO207" s="3">
        <f t="shared" si="269"/>
        <v>0</v>
      </c>
      <c r="FP207" s="3">
        <f t="shared" si="270"/>
        <v>0</v>
      </c>
      <c r="FQ207" s="3">
        <f t="shared" si="271"/>
        <v>0</v>
      </c>
      <c r="FR207" s="3">
        <f t="shared" si="272"/>
        <v>0</v>
      </c>
      <c r="FS207" s="3">
        <f t="shared" si="273"/>
        <v>0</v>
      </c>
      <c r="FT207" s="3">
        <f t="shared" si="274"/>
        <v>0</v>
      </c>
      <c r="FU207" s="3">
        <f t="shared" si="275"/>
        <v>0</v>
      </c>
      <c r="FV207" s="21" t="b">
        <f t="shared" si="297"/>
        <v>1</v>
      </c>
      <c r="FW207" s="24">
        <f t="shared" si="276"/>
        <v>1</v>
      </c>
      <c r="FX207" s="24">
        <f t="shared" si="277"/>
        <v>0</v>
      </c>
      <c r="FY207" s="25" t="e">
        <f t="shared" si="278"/>
        <v>#VALUE!</v>
      </c>
      <c r="FZ207" s="24" t="e">
        <f t="shared" si="279"/>
        <v>#VALUE!</v>
      </c>
      <c r="GA207" s="24" t="e">
        <f t="shared" si="280"/>
        <v>#VALUE!</v>
      </c>
      <c r="GB207" s="24">
        <f t="shared" si="290"/>
        <v>1</v>
      </c>
      <c r="GC207" s="24" t="e">
        <f t="shared" si="291"/>
        <v>#VALUE!</v>
      </c>
      <c r="GD207" s="24" t="e">
        <f t="shared" si="292"/>
        <v>#VALUE!</v>
      </c>
      <c r="GE207" s="24" t="e">
        <f t="shared" si="293"/>
        <v>#VALUE!</v>
      </c>
      <c r="GF207" s="24">
        <f t="shared" si="281"/>
        <v>0</v>
      </c>
      <c r="GG207" s="24">
        <f t="shared" si="282"/>
        <v>0</v>
      </c>
      <c r="GH207" s="24">
        <f t="shared" si="283"/>
        <v>0</v>
      </c>
      <c r="GI207" s="24">
        <f t="shared" si="284"/>
        <v>0</v>
      </c>
      <c r="GJ207" s="24">
        <f t="shared" si="285"/>
        <v>2</v>
      </c>
      <c r="GK207" s="24">
        <f t="shared" si="286"/>
        <v>2</v>
      </c>
      <c r="GL207" s="24">
        <f t="shared" si="287"/>
        <v>2</v>
      </c>
      <c r="GM207" s="31">
        <f t="shared" si="288"/>
        <v>2</v>
      </c>
      <c r="GN207" s="13"/>
    </row>
    <row r="208" spans="1:196">
      <c r="A208" s="54"/>
      <c r="B208" s="54"/>
      <c r="C208" s="54"/>
      <c r="D208" s="54"/>
      <c r="E208" s="54"/>
      <c r="F208" s="54"/>
      <c r="G208" s="54"/>
      <c r="H208" s="54"/>
      <c r="I208" s="54"/>
      <c r="J208" s="54"/>
      <c r="K208" s="54"/>
      <c r="L208" s="54"/>
      <c r="M208" s="56"/>
      <c r="N208" s="54"/>
      <c r="O208" s="54"/>
      <c r="P208" s="54"/>
      <c r="Q208" s="56"/>
      <c r="R208" s="54"/>
      <c r="S208" s="54"/>
      <c r="T208" s="54"/>
      <c r="U208" s="56"/>
      <c r="V208" s="54"/>
      <c r="W208" s="54"/>
      <c r="X208" s="56"/>
      <c r="Y208" s="54"/>
      <c r="Z208" s="54"/>
      <c r="AA208" s="54"/>
      <c r="AB208" s="56"/>
      <c r="AC208" s="54"/>
      <c r="AD208" s="54"/>
      <c r="AE208" s="54"/>
      <c r="AF208" s="56"/>
      <c r="AG208" s="54"/>
      <c r="AH208" s="54"/>
      <c r="AI208" s="56"/>
      <c r="AJ208" s="54"/>
      <c r="AK208" s="54"/>
      <c r="AL208" s="56"/>
      <c r="AM208" s="54"/>
      <c r="AN208" s="54"/>
      <c r="AO208" s="54"/>
      <c r="AP208" s="54"/>
      <c r="AQ208" s="54"/>
      <c r="AR208" s="56"/>
      <c r="AS208" s="54"/>
      <c r="AT208" s="54"/>
      <c r="AU208" s="54"/>
      <c r="AV208" s="54"/>
      <c r="AW208" s="54"/>
      <c r="AX208" s="54"/>
      <c r="AY208" s="56"/>
      <c r="AZ208" s="54"/>
      <c r="BA208" s="54"/>
      <c r="BB208" s="54"/>
      <c r="BC208" s="100"/>
      <c r="BD208" s="8"/>
      <c r="BE208" s="8"/>
      <c r="BF208" s="28" t="s">
        <v>277</v>
      </c>
      <c r="BG208" s="28" t="s">
        <v>277</v>
      </c>
      <c r="BH208" s="28" t="s">
        <v>277</v>
      </c>
      <c r="BI208" s="28" t="s">
        <v>277</v>
      </c>
      <c r="BJ208" s="28" t="s">
        <v>277</v>
      </c>
      <c r="BK208" s="28" t="s">
        <v>277</v>
      </c>
      <c r="BL208" s="28" t="s">
        <v>277</v>
      </c>
      <c r="BM208" s="28" t="s">
        <v>277</v>
      </c>
      <c r="BN208" s="28" t="s">
        <v>277</v>
      </c>
      <c r="BO208" s="28" t="s">
        <v>277</v>
      </c>
      <c r="BP208" s="8"/>
      <c r="BQ208" s="22" t="str">
        <f t="shared" si="294"/>
        <v/>
      </c>
      <c r="BR208" s="22" t="str">
        <f>IF(FV208=FALSE,C208,"")</f>
        <v/>
      </c>
      <c r="BS208" s="22" t="str">
        <f>BR210</f>
        <v/>
      </c>
      <c r="BT208" s="22" t="str">
        <f t="shared" si="298"/>
        <v/>
      </c>
      <c r="BU208" s="22" t="str">
        <f t="shared" si="295"/>
        <v/>
      </c>
      <c r="BV208" s="22" t="str">
        <f t="shared" si="296"/>
        <v/>
      </c>
      <c r="BW208" s="22" t="str">
        <f t="shared" si="239"/>
        <v/>
      </c>
      <c r="BX208" s="22" t="str">
        <f t="shared" si="289"/>
        <v/>
      </c>
      <c r="BY208" s="22" t="str">
        <f t="shared" si="240"/>
        <v/>
      </c>
      <c r="BZ208" s="22" t="str">
        <f t="shared" si="241"/>
        <v/>
      </c>
      <c r="CA208" s="18"/>
      <c r="CB208" s="3" t="str">
        <f>IF(ET208=1, EQ208,"")</f>
        <v/>
      </c>
      <c r="CC208" s="3" t="str">
        <f>IF(ET208=1, ER208,"")</f>
        <v/>
      </c>
      <c r="CD208" s="3" t="str">
        <f>IF(ET208=1, ES208,"")</f>
        <v/>
      </c>
      <c r="CE208" s="3" t="str">
        <f>CB210</f>
        <v/>
      </c>
      <c r="CF208" s="3" t="str">
        <f>CC210</f>
        <v/>
      </c>
      <c r="CG208" s="3" t="str">
        <f>CD210</f>
        <v/>
      </c>
      <c r="CH208" s="3" t="str">
        <f t="shared" si="242"/>
        <v/>
      </c>
      <c r="CI208" s="8"/>
      <c r="CJ208" s="3" t="str">
        <f>IF(ET208=2,V208,"")</f>
        <v/>
      </c>
      <c r="CK208" s="3" t="str">
        <f>IF(ET208=2,W208,"")</f>
        <v/>
      </c>
      <c r="CL208" s="3" t="str">
        <f>CJ210</f>
        <v/>
      </c>
      <c r="CM208" s="3" t="str">
        <f>CK210</f>
        <v/>
      </c>
      <c r="CN208" s="8"/>
      <c r="CO208" s="3" t="str">
        <f>IF(ET208=3,AG208,"")</f>
        <v/>
      </c>
      <c r="CP208" s="3" t="str">
        <f>IF(ET208=3,AH208,"")</f>
        <v/>
      </c>
      <c r="CQ208" s="3" t="str">
        <f>CO210</f>
        <v/>
      </c>
      <c r="CR208" s="3" t="str">
        <f>CP210</f>
        <v/>
      </c>
      <c r="CS208" s="8"/>
      <c r="CT208" s="3" t="str">
        <f>IF(ET208=4,AJ208,"")</f>
        <v/>
      </c>
      <c r="CU208" s="3" t="str">
        <f>IF(ET208=4,AK208,"")</f>
        <v/>
      </c>
      <c r="CV208" s="3" t="str">
        <f>CT210</f>
        <v/>
      </c>
      <c r="CW208" s="3" t="str">
        <f>CU210</f>
        <v/>
      </c>
      <c r="CX208" s="8"/>
      <c r="CY208" s="3" t="str">
        <f>IF(ET208=5,AM208,"")</f>
        <v/>
      </c>
      <c r="CZ208" s="3" t="str">
        <f>IF(ET208=5,AN208,"")</f>
        <v/>
      </c>
      <c r="DA208" s="3" t="str">
        <f>IF(ET208=5,AO208,"")</f>
        <v/>
      </c>
      <c r="DB208" s="3" t="str">
        <f>CY210</f>
        <v/>
      </c>
      <c r="DC208" s="3" t="str">
        <f>CZ210</f>
        <v/>
      </c>
      <c r="DD208" s="3" t="str">
        <f>DA210</f>
        <v/>
      </c>
      <c r="DE208" s="3" t="str">
        <f>IF(ET208=5,AP208,"")</f>
        <v/>
      </c>
      <c r="DF208" s="3" t="str">
        <f>IF(ET208=5,AQ208,"")</f>
        <v/>
      </c>
      <c r="DG208" s="3" t="str">
        <f t="shared" si="243"/>
        <v/>
      </c>
      <c r="DH208" s="8"/>
      <c r="DI208" s="3" t="str">
        <f>IF(ET208=6,AS208,"")</f>
        <v/>
      </c>
      <c r="DJ208" s="3" t="str">
        <f>IF(ET208=6,AT208,"")</f>
        <v/>
      </c>
      <c r="DK208" s="3" t="str">
        <f>IF(ET208=6,AU208,"")</f>
        <v/>
      </c>
      <c r="DL208" s="3" t="str">
        <f>IF(ET208=6,AV208,"")</f>
        <v/>
      </c>
      <c r="DM208" s="3" t="str">
        <f>DI210</f>
        <v/>
      </c>
      <c r="DN208" s="3" t="str">
        <f>DJ210</f>
        <v/>
      </c>
      <c r="DO208" s="3" t="str">
        <f>DK210</f>
        <v/>
      </c>
      <c r="DP208" s="3" t="str">
        <f>DL210</f>
        <v/>
      </c>
      <c r="DQ208" s="3" t="str">
        <f>IF(ET208=6,AW208,"")</f>
        <v/>
      </c>
      <c r="DR208" s="3" t="str">
        <f>IF(ET208=6,AX208,"")</f>
        <v/>
      </c>
      <c r="DS208" s="3" t="str">
        <f t="shared" si="244"/>
        <v/>
      </c>
      <c r="DT208" s="8"/>
      <c r="DU208" s="3" t="str">
        <f>IF(ET208=7,AZ208,"")</f>
        <v/>
      </c>
      <c r="DV208" s="3" t="str">
        <f>IF(ET208=7,BA208,"")</f>
        <v/>
      </c>
      <c r="DW208" s="3" t="str">
        <f>IF(ET208=7,BB208,"")</f>
        <v/>
      </c>
      <c r="DX208" s="3" t="str">
        <f>IF(ET208=7,BC208,"")</f>
        <v/>
      </c>
      <c r="DY208" s="3" t="str">
        <f>DU210</f>
        <v/>
      </c>
      <c r="DZ208" s="3" t="str">
        <f>DV210</f>
        <v/>
      </c>
      <c r="EA208" s="3" t="str">
        <f>DW210</f>
        <v/>
      </c>
      <c r="EB208" s="3" t="str">
        <f>DX210</f>
        <v/>
      </c>
      <c r="EC208" s="3" t="str">
        <f t="shared" si="245"/>
        <v/>
      </c>
      <c r="ED208" s="8"/>
      <c r="EE208" s="28" t="s">
        <v>277</v>
      </c>
      <c r="EF208" s="28" t="s">
        <v>277</v>
      </c>
      <c r="EG208" s="28" t="s">
        <v>277</v>
      </c>
      <c r="EH208" s="28" t="s">
        <v>277</v>
      </c>
      <c r="EI208" s="28" t="s">
        <v>277</v>
      </c>
      <c r="EJ208" s="28" t="s">
        <v>277</v>
      </c>
      <c r="EK208" s="28" t="s">
        <v>277</v>
      </c>
      <c r="EL208" s="28" t="s">
        <v>277</v>
      </c>
      <c r="EM208" s="28" t="s">
        <v>277</v>
      </c>
      <c r="EN208" s="28" t="s">
        <v>277</v>
      </c>
      <c r="EO208" s="8"/>
      <c r="EP208" s="9"/>
      <c r="EQ208" s="10" t="str">
        <f t="shared" si="246"/>
        <v/>
      </c>
      <c r="ER208" s="11" t="str">
        <f t="shared" si="247"/>
        <v/>
      </c>
      <c r="ES208" s="10" t="str">
        <f t="shared" si="248"/>
        <v/>
      </c>
      <c r="ET208" s="10">
        <f t="shared" si="249"/>
        <v>0</v>
      </c>
      <c r="EU208" s="13"/>
      <c r="EV208" s="12" t="b">
        <f t="shared" si="250"/>
        <v>1</v>
      </c>
      <c r="EW208" s="3" t="b">
        <f t="shared" si="251"/>
        <v>1</v>
      </c>
      <c r="EX208" s="3" t="b">
        <f t="shared" si="252"/>
        <v>1</v>
      </c>
      <c r="EY208" s="3" t="b">
        <f t="shared" si="253"/>
        <v>1</v>
      </c>
      <c r="EZ208" s="3">
        <f t="shared" si="254"/>
        <v>0</v>
      </c>
      <c r="FA208" s="3">
        <f t="shared" si="255"/>
        <v>0</v>
      </c>
      <c r="FB208" s="3">
        <f t="shared" si="256"/>
        <v>0</v>
      </c>
      <c r="FC208" s="3">
        <f t="shared" si="257"/>
        <v>0</v>
      </c>
      <c r="FD208" s="3">
        <f t="shared" si="258"/>
        <v>0</v>
      </c>
      <c r="FE208" s="3" t="e">
        <f t="shared" si="259"/>
        <v>#VALUE!</v>
      </c>
      <c r="FF208" s="3">
        <f t="shared" si="260"/>
        <v>0</v>
      </c>
      <c r="FG208" s="3">
        <f t="shared" si="261"/>
        <v>0</v>
      </c>
      <c r="FH208" s="3" t="e">
        <f t="shared" si="262"/>
        <v>#VALUE!</v>
      </c>
      <c r="FI208" s="3" t="b">
        <f t="shared" si="263"/>
        <v>1</v>
      </c>
      <c r="FJ208" s="3" t="b">
        <f t="shared" si="264"/>
        <v>1</v>
      </c>
      <c r="FK208" s="3" t="b">
        <f t="shared" si="265"/>
        <v>1</v>
      </c>
      <c r="FL208" s="3" t="b">
        <f t="shared" si="266"/>
        <v>1</v>
      </c>
      <c r="FM208" s="3" t="b">
        <f t="shared" si="267"/>
        <v>1</v>
      </c>
      <c r="FN208" s="3" t="b">
        <f t="shared" si="268"/>
        <v>1</v>
      </c>
      <c r="FO208" s="3">
        <f t="shared" si="269"/>
        <v>0</v>
      </c>
      <c r="FP208" s="3">
        <f t="shared" si="270"/>
        <v>0</v>
      </c>
      <c r="FQ208" s="3">
        <f t="shared" si="271"/>
        <v>0</v>
      </c>
      <c r="FR208" s="3">
        <f t="shared" si="272"/>
        <v>0</v>
      </c>
      <c r="FS208" s="3">
        <f t="shared" si="273"/>
        <v>0</v>
      </c>
      <c r="FT208" s="3">
        <f t="shared" si="274"/>
        <v>0</v>
      </c>
      <c r="FU208" s="3">
        <f t="shared" si="275"/>
        <v>0</v>
      </c>
      <c r="FV208" s="21" t="b">
        <f t="shared" si="297"/>
        <v>1</v>
      </c>
      <c r="FW208" s="24">
        <f t="shared" si="276"/>
        <v>1</v>
      </c>
      <c r="FX208" s="24">
        <f t="shared" si="277"/>
        <v>0</v>
      </c>
      <c r="FY208" s="25" t="e">
        <f t="shared" si="278"/>
        <v>#VALUE!</v>
      </c>
      <c r="FZ208" s="24" t="e">
        <f t="shared" si="279"/>
        <v>#VALUE!</v>
      </c>
      <c r="GA208" s="24" t="e">
        <f t="shared" si="280"/>
        <v>#VALUE!</v>
      </c>
      <c r="GB208" s="24">
        <f t="shared" si="290"/>
        <v>1</v>
      </c>
      <c r="GC208" s="24" t="e">
        <f t="shared" si="291"/>
        <v>#VALUE!</v>
      </c>
      <c r="GD208" s="24" t="e">
        <f t="shared" si="292"/>
        <v>#VALUE!</v>
      </c>
      <c r="GE208" s="24" t="e">
        <f t="shared" si="293"/>
        <v>#VALUE!</v>
      </c>
      <c r="GF208" s="24">
        <f t="shared" si="281"/>
        <v>0</v>
      </c>
      <c r="GG208" s="24">
        <f t="shared" si="282"/>
        <v>0</v>
      </c>
      <c r="GH208" s="24">
        <f t="shared" si="283"/>
        <v>0</v>
      </c>
      <c r="GI208" s="24">
        <f t="shared" si="284"/>
        <v>0</v>
      </c>
      <c r="GJ208" s="24">
        <f t="shared" si="285"/>
        <v>2</v>
      </c>
      <c r="GK208" s="24">
        <f t="shared" si="286"/>
        <v>2</v>
      </c>
      <c r="GL208" s="24">
        <f t="shared" si="287"/>
        <v>2</v>
      </c>
      <c r="GM208" s="31">
        <f t="shared" si="288"/>
        <v>2</v>
      </c>
      <c r="GN208" s="13"/>
    </row>
    <row r="209" spans="1:196">
      <c r="A209" s="54"/>
      <c r="B209" s="54"/>
      <c r="C209" s="54"/>
      <c r="D209" s="54"/>
      <c r="E209" s="54"/>
      <c r="F209" s="54"/>
      <c r="G209" s="54"/>
      <c r="H209" s="54"/>
      <c r="I209" s="54"/>
      <c r="J209" s="54"/>
      <c r="K209" s="54"/>
      <c r="L209" s="54"/>
      <c r="M209" s="56"/>
      <c r="N209" s="54"/>
      <c r="O209" s="54"/>
      <c r="P209" s="54"/>
      <c r="Q209" s="56"/>
      <c r="R209" s="54"/>
      <c r="S209" s="54"/>
      <c r="T209" s="54"/>
      <c r="U209" s="56"/>
      <c r="V209" s="54"/>
      <c r="W209" s="54"/>
      <c r="X209" s="56"/>
      <c r="Y209" s="54"/>
      <c r="Z209" s="54"/>
      <c r="AA209" s="54"/>
      <c r="AB209" s="56"/>
      <c r="AC209" s="54"/>
      <c r="AD209" s="54"/>
      <c r="AE209" s="54"/>
      <c r="AF209" s="56"/>
      <c r="AG209" s="54"/>
      <c r="AH209" s="54"/>
      <c r="AI209" s="56"/>
      <c r="AJ209" s="54"/>
      <c r="AK209" s="54"/>
      <c r="AL209" s="56"/>
      <c r="AM209" s="54"/>
      <c r="AN209" s="54"/>
      <c r="AO209" s="54"/>
      <c r="AP209" s="54"/>
      <c r="AQ209" s="54"/>
      <c r="AR209" s="56"/>
      <c r="AS209" s="54"/>
      <c r="AT209" s="54"/>
      <c r="AU209" s="54"/>
      <c r="AV209" s="54"/>
      <c r="AW209" s="54"/>
      <c r="AX209" s="54"/>
      <c r="AY209" s="56"/>
      <c r="AZ209" s="54"/>
      <c r="BA209" s="54"/>
      <c r="BB209" s="54"/>
      <c r="BC209" s="100"/>
      <c r="BD209" s="8"/>
      <c r="BE209" s="8"/>
      <c r="BF209" s="28" t="s">
        <v>277</v>
      </c>
      <c r="BG209" s="28" t="s">
        <v>277</v>
      </c>
      <c r="BH209" s="28" t="s">
        <v>277</v>
      </c>
      <c r="BI209" s="28" t="s">
        <v>277</v>
      </c>
      <c r="BJ209" s="28" t="s">
        <v>277</v>
      </c>
      <c r="BK209" s="28" t="s">
        <v>277</v>
      </c>
      <c r="BL209" s="28" t="s">
        <v>277</v>
      </c>
      <c r="BM209" s="28" t="s">
        <v>277</v>
      </c>
      <c r="BN209" s="28" t="s">
        <v>277</v>
      </c>
      <c r="BO209" s="28" t="s">
        <v>277</v>
      </c>
      <c r="BP209" s="8"/>
      <c r="BQ209" s="22" t="str">
        <f t="shared" si="294"/>
        <v/>
      </c>
      <c r="BR209" s="22" t="str">
        <f>BR208</f>
        <v/>
      </c>
      <c r="BS209" s="22" t="str">
        <f>IF(FV208=FALSE,C210,"")</f>
        <v/>
      </c>
      <c r="BT209" s="22" t="str">
        <f t="shared" si="298"/>
        <v/>
      </c>
      <c r="BU209" s="22" t="str">
        <f t="shared" si="295"/>
        <v/>
      </c>
      <c r="BV209" s="22" t="str">
        <f t="shared" si="296"/>
        <v/>
      </c>
      <c r="BW209" s="22" t="str">
        <f t="shared" si="239"/>
        <v/>
      </c>
      <c r="BX209" s="22" t="str">
        <f t="shared" si="289"/>
        <v/>
      </c>
      <c r="BY209" s="22" t="str">
        <f t="shared" si="240"/>
        <v/>
      </c>
      <c r="BZ209" s="22" t="str">
        <f t="shared" si="241"/>
        <v/>
      </c>
      <c r="CA209" s="18"/>
      <c r="CB209" s="3" t="str">
        <f>CB208</f>
        <v/>
      </c>
      <c r="CC209" s="3" t="str">
        <f>CC208</f>
        <v/>
      </c>
      <c r="CD209" s="3" t="str">
        <f>CD208</f>
        <v/>
      </c>
      <c r="CE209" s="3" t="str">
        <f>IF(ET209=1,EQ210,"")</f>
        <v/>
      </c>
      <c r="CF209" s="3" t="str">
        <f>IF(ET209=1,ER210,"")</f>
        <v/>
      </c>
      <c r="CG209" s="3" t="str">
        <f>IF(ET209=1,ES210,"")</f>
        <v/>
      </c>
      <c r="CH209" s="3" t="str">
        <f t="shared" si="242"/>
        <v/>
      </c>
      <c r="CI209" s="8"/>
      <c r="CJ209" s="3" t="str">
        <f>CJ208</f>
        <v/>
      </c>
      <c r="CK209" s="3" t="str">
        <f>CK208</f>
        <v/>
      </c>
      <c r="CL209" s="3" t="str">
        <f>IF(ET210=2,V210,"")</f>
        <v/>
      </c>
      <c r="CM209" s="3" t="str">
        <f>IF(ET210=2,W210,"")</f>
        <v/>
      </c>
      <c r="CN209" s="8"/>
      <c r="CO209" s="3" t="str">
        <f>CO208</f>
        <v/>
      </c>
      <c r="CP209" s="3" t="str">
        <f>CP208</f>
        <v/>
      </c>
      <c r="CQ209" s="3" t="str">
        <f>IF(ET209=3,AG210,"")</f>
        <v/>
      </c>
      <c r="CR209" s="3" t="str">
        <f>IF(ET209=3,AH210,"")</f>
        <v/>
      </c>
      <c r="CS209" s="8"/>
      <c r="CT209" s="3" t="str">
        <f>CT208</f>
        <v/>
      </c>
      <c r="CU209" s="3" t="str">
        <f>CU208</f>
        <v/>
      </c>
      <c r="CV209" s="3" t="str">
        <f>IF(ET209=4,AJ210,"")</f>
        <v/>
      </c>
      <c r="CW209" s="3" t="str">
        <f>IF(ET209=4,AK210,"")</f>
        <v/>
      </c>
      <c r="CX209" s="8"/>
      <c r="CY209" s="3" t="str">
        <f>CY208</f>
        <v/>
      </c>
      <c r="CZ209" s="3" t="str">
        <f>CZ208</f>
        <v/>
      </c>
      <c r="DA209" s="3" t="str">
        <f>DA208</f>
        <v/>
      </c>
      <c r="DB209" s="3" t="str">
        <f>IF(ET209=5,AM210,"")</f>
        <v/>
      </c>
      <c r="DC209" s="3" t="str">
        <f>IF(ET209=5,AN210,"")</f>
        <v/>
      </c>
      <c r="DD209" s="3" t="str">
        <f>IF(ET209=5,AO210,"")</f>
        <v/>
      </c>
      <c r="DE209" s="3" t="str">
        <f>DE208</f>
        <v/>
      </c>
      <c r="DF209" s="3" t="str">
        <f>DF208</f>
        <v/>
      </c>
      <c r="DG209" s="3" t="str">
        <f t="shared" si="243"/>
        <v/>
      </c>
      <c r="DH209" s="8"/>
      <c r="DI209" s="3" t="str">
        <f>DI208</f>
        <v/>
      </c>
      <c r="DJ209" s="3" t="str">
        <f>DJ208</f>
        <v/>
      </c>
      <c r="DK209" s="3" t="str">
        <f>DK208</f>
        <v/>
      </c>
      <c r="DL209" s="3" t="str">
        <f>DL208</f>
        <v/>
      </c>
      <c r="DM209" s="3" t="str">
        <f>IF(ET208=6,AS210,"")</f>
        <v/>
      </c>
      <c r="DN209" s="3" t="str">
        <f>IF(ET208=6,AT210,"")</f>
        <v/>
      </c>
      <c r="DO209" s="3" t="str">
        <f>IF(ET208=6,AU210,"")</f>
        <v/>
      </c>
      <c r="DP209" s="3" t="str">
        <f>IF(ET208=6,AV210,"")</f>
        <v/>
      </c>
      <c r="DQ209" s="3" t="str">
        <f>DQ208</f>
        <v/>
      </c>
      <c r="DR209" s="3" t="str">
        <f>DR208</f>
        <v/>
      </c>
      <c r="DS209" s="3" t="str">
        <f t="shared" si="244"/>
        <v/>
      </c>
      <c r="DT209" s="8"/>
      <c r="DU209" s="3" t="str">
        <f>DU208</f>
        <v/>
      </c>
      <c r="DV209" s="3" t="str">
        <f>DV208</f>
        <v/>
      </c>
      <c r="DW209" s="3" t="str">
        <f>DW208</f>
        <v/>
      </c>
      <c r="DX209" s="3" t="str">
        <f>DX208</f>
        <v/>
      </c>
      <c r="DY209" s="3" t="str">
        <f>IF(ET208=7,AZ210,"")</f>
        <v/>
      </c>
      <c r="DZ209" s="3" t="str">
        <f>IF(ET208=7,BA210,"")</f>
        <v/>
      </c>
      <c r="EA209" s="3" t="str">
        <f>IF(ET208=7,BB210,"")</f>
        <v/>
      </c>
      <c r="EB209" s="3" t="str">
        <f>IF(ET208=7,BC210,"")</f>
        <v/>
      </c>
      <c r="EC209" s="3" t="str">
        <f t="shared" si="245"/>
        <v/>
      </c>
      <c r="ED209" s="8"/>
      <c r="EE209" s="28" t="s">
        <v>277</v>
      </c>
      <c r="EF209" s="28" t="s">
        <v>277</v>
      </c>
      <c r="EG209" s="28" t="s">
        <v>277</v>
      </c>
      <c r="EH209" s="28" t="s">
        <v>277</v>
      </c>
      <c r="EI209" s="28" t="s">
        <v>277</v>
      </c>
      <c r="EJ209" s="28" t="s">
        <v>277</v>
      </c>
      <c r="EK209" s="28" t="s">
        <v>277</v>
      </c>
      <c r="EL209" s="28" t="s">
        <v>277</v>
      </c>
      <c r="EM209" s="28" t="s">
        <v>277</v>
      </c>
      <c r="EN209" s="28" t="s">
        <v>277</v>
      </c>
      <c r="EO209" s="8"/>
      <c r="EP209" s="9"/>
      <c r="EQ209" s="10" t="str">
        <f t="shared" si="246"/>
        <v/>
      </c>
      <c r="ER209" s="11" t="str">
        <f t="shared" si="247"/>
        <v/>
      </c>
      <c r="ES209" s="10" t="str">
        <f t="shared" si="248"/>
        <v/>
      </c>
      <c r="ET209" s="10">
        <f t="shared" si="249"/>
        <v>0</v>
      </c>
      <c r="EU209" s="13"/>
      <c r="EV209" s="12" t="b">
        <f t="shared" si="250"/>
        <v>1</v>
      </c>
      <c r="EW209" s="3" t="b">
        <f t="shared" si="251"/>
        <v>1</v>
      </c>
      <c r="EX209" s="3" t="b">
        <f t="shared" si="252"/>
        <v>1</v>
      </c>
      <c r="EY209" s="3" t="b">
        <f t="shared" si="253"/>
        <v>1</v>
      </c>
      <c r="EZ209" s="3">
        <f t="shared" si="254"/>
        <v>0</v>
      </c>
      <c r="FA209" s="3">
        <f t="shared" si="255"/>
        <v>0</v>
      </c>
      <c r="FB209" s="3">
        <f t="shared" si="256"/>
        <v>0</v>
      </c>
      <c r="FC209" s="3">
        <f t="shared" si="257"/>
        <v>0</v>
      </c>
      <c r="FD209" s="3">
        <f t="shared" si="258"/>
        <v>0</v>
      </c>
      <c r="FE209" s="3" t="e">
        <f t="shared" si="259"/>
        <v>#VALUE!</v>
      </c>
      <c r="FF209" s="3">
        <f t="shared" si="260"/>
        <v>0</v>
      </c>
      <c r="FG209" s="3">
        <f t="shared" si="261"/>
        <v>0</v>
      </c>
      <c r="FH209" s="3" t="e">
        <f t="shared" si="262"/>
        <v>#VALUE!</v>
      </c>
      <c r="FI209" s="3" t="b">
        <f t="shared" si="263"/>
        <v>1</v>
      </c>
      <c r="FJ209" s="3" t="b">
        <f t="shared" si="264"/>
        <v>1</v>
      </c>
      <c r="FK209" s="3" t="b">
        <f t="shared" si="265"/>
        <v>1</v>
      </c>
      <c r="FL209" s="3" t="b">
        <f t="shared" si="266"/>
        <v>1</v>
      </c>
      <c r="FM209" s="3" t="b">
        <f t="shared" si="267"/>
        <v>1</v>
      </c>
      <c r="FN209" s="3" t="b">
        <f t="shared" si="268"/>
        <v>1</v>
      </c>
      <c r="FO209" s="3">
        <f t="shared" si="269"/>
        <v>0</v>
      </c>
      <c r="FP209" s="3">
        <f t="shared" si="270"/>
        <v>0</v>
      </c>
      <c r="FQ209" s="3">
        <f t="shared" si="271"/>
        <v>0</v>
      </c>
      <c r="FR209" s="3">
        <f t="shared" si="272"/>
        <v>0</v>
      </c>
      <c r="FS209" s="3">
        <f t="shared" si="273"/>
        <v>0</v>
      </c>
      <c r="FT209" s="3">
        <f t="shared" si="274"/>
        <v>0</v>
      </c>
      <c r="FU209" s="3">
        <f t="shared" si="275"/>
        <v>0</v>
      </c>
      <c r="FV209" s="21" t="b">
        <f t="shared" si="297"/>
        <v>1</v>
      </c>
      <c r="FW209" s="24">
        <f t="shared" si="276"/>
        <v>1</v>
      </c>
      <c r="FX209" s="24">
        <f t="shared" si="277"/>
        <v>0</v>
      </c>
      <c r="FY209" s="25" t="e">
        <f t="shared" si="278"/>
        <v>#VALUE!</v>
      </c>
      <c r="FZ209" s="24" t="e">
        <f t="shared" si="279"/>
        <v>#VALUE!</v>
      </c>
      <c r="GA209" s="24" t="e">
        <f t="shared" si="280"/>
        <v>#VALUE!</v>
      </c>
      <c r="GB209" s="24">
        <f t="shared" si="290"/>
        <v>1</v>
      </c>
      <c r="GC209" s="24" t="e">
        <f t="shared" si="291"/>
        <v>#VALUE!</v>
      </c>
      <c r="GD209" s="24" t="e">
        <f t="shared" si="292"/>
        <v>#VALUE!</v>
      </c>
      <c r="GE209" s="24" t="e">
        <f t="shared" si="293"/>
        <v>#VALUE!</v>
      </c>
      <c r="GF209" s="24">
        <f t="shared" si="281"/>
        <v>0</v>
      </c>
      <c r="GG209" s="24">
        <f t="shared" si="282"/>
        <v>0</v>
      </c>
      <c r="GH209" s="24">
        <f t="shared" si="283"/>
        <v>0</v>
      </c>
      <c r="GI209" s="24">
        <f t="shared" si="284"/>
        <v>0</v>
      </c>
      <c r="GJ209" s="24">
        <f t="shared" si="285"/>
        <v>2</v>
      </c>
      <c r="GK209" s="24">
        <f t="shared" si="286"/>
        <v>2</v>
      </c>
      <c r="GL209" s="24">
        <f t="shared" si="287"/>
        <v>2</v>
      </c>
      <c r="GM209" s="31">
        <f t="shared" si="288"/>
        <v>2</v>
      </c>
      <c r="GN209" s="13"/>
    </row>
    <row r="210" spans="1:196">
      <c r="A210" s="54"/>
      <c r="B210" s="54"/>
      <c r="C210" s="54"/>
      <c r="D210" s="54"/>
      <c r="E210" s="54"/>
      <c r="F210" s="54"/>
      <c r="G210" s="54"/>
      <c r="H210" s="54"/>
      <c r="I210" s="54"/>
      <c r="J210" s="54"/>
      <c r="K210" s="54"/>
      <c r="L210" s="54"/>
      <c r="M210" s="56"/>
      <c r="N210" s="54"/>
      <c r="O210" s="54"/>
      <c r="P210" s="54"/>
      <c r="Q210" s="56"/>
      <c r="R210" s="54"/>
      <c r="S210" s="54"/>
      <c r="T210" s="54"/>
      <c r="U210" s="56"/>
      <c r="V210" s="54"/>
      <c r="W210" s="54"/>
      <c r="X210" s="56"/>
      <c r="Y210" s="54"/>
      <c r="Z210" s="54"/>
      <c r="AA210" s="54"/>
      <c r="AB210" s="56"/>
      <c r="AC210" s="54"/>
      <c r="AD210" s="54"/>
      <c r="AE210" s="54"/>
      <c r="AF210" s="56"/>
      <c r="AG210" s="54"/>
      <c r="AH210" s="54"/>
      <c r="AI210" s="56"/>
      <c r="AJ210" s="54"/>
      <c r="AK210" s="54"/>
      <c r="AL210" s="56"/>
      <c r="AM210" s="54"/>
      <c r="AN210" s="54"/>
      <c r="AO210" s="54"/>
      <c r="AP210" s="54"/>
      <c r="AQ210" s="54"/>
      <c r="AR210" s="56"/>
      <c r="AS210" s="54"/>
      <c r="AT210" s="54"/>
      <c r="AU210" s="54"/>
      <c r="AV210" s="54"/>
      <c r="AW210" s="54"/>
      <c r="AX210" s="54"/>
      <c r="AY210" s="56"/>
      <c r="AZ210" s="54"/>
      <c r="BA210" s="54"/>
      <c r="BB210" s="54"/>
      <c r="BC210" s="100"/>
      <c r="BD210" s="8"/>
      <c r="BE210" s="8"/>
      <c r="BF210" s="28" t="s">
        <v>277</v>
      </c>
      <c r="BG210" s="28" t="s">
        <v>277</v>
      </c>
      <c r="BH210" s="28" t="s">
        <v>277</v>
      </c>
      <c r="BI210" s="28" t="s">
        <v>277</v>
      </c>
      <c r="BJ210" s="28" t="s">
        <v>277</v>
      </c>
      <c r="BK210" s="28" t="s">
        <v>277</v>
      </c>
      <c r="BL210" s="28" t="s">
        <v>277</v>
      </c>
      <c r="BM210" s="28" t="s">
        <v>277</v>
      </c>
      <c r="BN210" s="28" t="s">
        <v>277</v>
      </c>
      <c r="BO210" s="28" t="s">
        <v>277</v>
      </c>
      <c r="BP210" s="8"/>
      <c r="BQ210" s="22" t="str">
        <f t="shared" si="294"/>
        <v/>
      </c>
      <c r="BR210" s="22" t="str">
        <f>IF(FV208=FALSE,C209,"")</f>
        <v/>
      </c>
      <c r="BS210" s="22" t="str">
        <f>BS209</f>
        <v/>
      </c>
      <c r="BT210" s="22" t="str">
        <f t="shared" si="298"/>
        <v/>
      </c>
      <c r="BU210" s="22" t="str">
        <f t="shared" si="295"/>
        <v/>
      </c>
      <c r="BV210" s="22" t="str">
        <f t="shared" si="296"/>
        <v/>
      </c>
      <c r="BW210" s="22" t="str">
        <f t="shared" si="239"/>
        <v/>
      </c>
      <c r="BX210" s="22" t="str">
        <f t="shared" si="289"/>
        <v/>
      </c>
      <c r="BY210" s="22" t="str">
        <f t="shared" si="240"/>
        <v/>
      </c>
      <c r="BZ210" s="22" t="str">
        <f t="shared" si="241"/>
        <v/>
      </c>
      <c r="CA210" s="18"/>
      <c r="CB210" s="3" t="str">
        <f>IF(ET208=1, EQ209,"")</f>
        <v/>
      </c>
      <c r="CC210" s="3" t="str">
        <f>IF(ET208=1, ER209,"")</f>
        <v/>
      </c>
      <c r="CD210" s="3" t="str">
        <f>IF(ET208=1, ES209,"")</f>
        <v/>
      </c>
      <c r="CE210" s="3" t="str">
        <f>CE209</f>
        <v/>
      </c>
      <c r="CF210" s="3" t="str">
        <f>CF209</f>
        <v/>
      </c>
      <c r="CG210" s="3" t="str">
        <f>CG209</f>
        <v/>
      </c>
      <c r="CH210" s="3" t="str">
        <f t="shared" si="242"/>
        <v/>
      </c>
      <c r="CI210" s="8"/>
      <c r="CJ210" s="3" t="str">
        <f>IF(ET210=2,V209,"")</f>
        <v/>
      </c>
      <c r="CK210" s="3" t="str">
        <f>IF(ET210=2,W209,"")</f>
        <v/>
      </c>
      <c r="CL210" s="3" t="str">
        <f>CL209</f>
        <v/>
      </c>
      <c r="CM210" s="3" t="str">
        <f>CM209</f>
        <v/>
      </c>
      <c r="CN210" s="8"/>
      <c r="CO210" s="3" t="str">
        <f>IF(ET210=3,AG209,"")</f>
        <v/>
      </c>
      <c r="CP210" s="3" t="str">
        <f>IF(ET210=3,AH209,"")</f>
        <v/>
      </c>
      <c r="CQ210" s="3" t="str">
        <f>CQ209</f>
        <v/>
      </c>
      <c r="CR210" s="3" t="str">
        <f>CR209</f>
        <v/>
      </c>
      <c r="CS210" s="8"/>
      <c r="CT210" s="3" t="str">
        <f>IF(ET210=4,AJ209,"")</f>
        <v/>
      </c>
      <c r="CU210" s="3" t="str">
        <f>IF(ET210=4,AK209,"")</f>
        <v/>
      </c>
      <c r="CV210" s="3" t="str">
        <f>CV209</f>
        <v/>
      </c>
      <c r="CW210" s="3" t="str">
        <f>CW209</f>
        <v/>
      </c>
      <c r="CX210" s="8"/>
      <c r="CY210" s="3" t="str">
        <f>IF(ET210=5,AM209,"")</f>
        <v/>
      </c>
      <c r="CZ210" s="3" t="str">
        <f>IF(ET210=5,AN209,"")</f>
        <v/>
      </c>
      <c r="DA210" s="3" t="str">
        <f>IF(ET210=5,AO209,"")</f>
        <v/>
      </c>
      <c r="DB210" s="3" t="str">
        <f>DB209</f>
        <v/>
      </c>
      <c r="DC210" s="3" t="str">
        <f>DC209</f>
        <v/>
      </c>
      <c r="DD210" s="3" t="str">
        <f>DD209</f>
        <v/>
      </c>
      <c r="DE210" s="3" t="str">
        <f>DE209</f>
        <v/>
      </c>
      <c r="DF210" s="3" t="str">
        <f>DF209</f>
        <v/>
      </c>
      <c r="DG210" s="3" t="str">
        <f t="shared" si="243"/>
        <v/>
      </c>
      <c r="DH210" s="8"/>
      <c r="DI210" s="3" t="str">
        <f>IF(ET208=6,AS209,"")</f>
        <v/>
      </c>
      <c r="DJ210" s="3" t="str">
        <f>IF(ET208=6,AT209,"")</f>
        <v/>
      </c>
      <c r="DK210" s="3" t="str">
        <f>IF(ET208=6,AU209,"")</f>
        <v/>
      </c>
      <c r="DL210" s="3" t="str">
        <f>IF(ET208=6,AV209,"")</f>
        <v/>
      </c>
      <c r="DM210" s="3" t="str">
        <f>DM209</f>
        <v/>
      </c>
      <c r="DN210" s="3" t="str">
        <f>DN209</f>
        <v/>
      </c>
      <c r="DO210" s="3" t="str">
        <f>DO209</f>
        <v/>
      </c>
      <c r="DP210" s="3" t="str">
        <f>DP209</f>
        <v/>
      </c>
      <c r="DQ210" s="3" t="str">
        <f>DQ209</f>
        <v/>
      </c>
      <c r="DR210" s="3" t="str">
        <f>DR209</f>
        <v/>
      </c>
      <c r="DS210" s="3" t="str">
        <f t="shared" si="244"/>
        <v/>
      </c>
      <c r="DT210" s="8"/>
      <c r="DU210" s="3" t="str">
        <f>IF(ET208=7,AZ209,"")</f>
        <v/>
      </c>
      <c r="DV210" s="3" t="str">
        <f>IF(ET208=7,BA209,"")</f>
        <v/>
      </c>
      <c r="DW210" s="3" t="str">
        <f>IF(ET208=7,BB209,"")</f>
        <v/>
      </c>
      <c r="DX210" s="3" t="str">
        <f>IF(ET208=7,BC209,"")</f>
        <v/>
      </c>
      <c r="DY210" s="3" t="str">
        <f>DY209</f>
        <v/>
      </c>
      <c r="DZ210" s="3" t="str">
        <f>DZ209</f>
        <v/>
      </c>
      <c r="EA210" s="3" t="str">
        <f>EA209</f>
        <v/>
      </c>
      <c r="EB210" s="3" t="str">
        <f>EB209</f>
        <v/>
      </c>
      <c r="EC210" s="3" t="str">
        <f t="shared" si="245"/>
        <v/>
      </c>
      <c r="ED210" s="8"/>
      <c r="EE210" s="28" t="s">
        <v>277</v>
      </c>
      <c r="EF210" s="28" t="s">
        <v>277</v>
      </c>
      <c r="EG210" s="28" t="s">
        <v>277</v>
      </c>
      <c r="EH210" s="28" t="s">
        <v>277</v>
      </c>
      <c r="EI210" s="28" t="s">
        <v>277</v>
      </c>
      <c r="EJ210" s="28" t="s">
        <v>277</v>
      </c>
      <c r="EK210" s="28" t="s">
        <v>277</v>
      </c>
      <c r="EL210" s="28" t="s">
        <v>277</v>
      </c>
      <c r="EM210" s="28" t="s">
        <v>277</v>
      </c>
      <c r="EN210" s="28" t="s">
        <v>277</v>
      </c>
      <c r="EO210" s="8"/>
      <c r="EP210" s="9"/>
      <c r="EQ210" s="10" t="str">
        <f t="shared" si="246"/>
        <v/>
      </c>
      <c r="ER210" s="11" t="str">
        <f t="shared" si="247"/>
        <v/>
      </c>
      <c r="ES210" s="10" t="str">
        <f t="shared" si="248"/>
        <v/>
      </c>
      <c r="ET210" s="10">
        <f t="shared" si="249"/>
        <v>0</v>
      </c>
      <c r="EU210" s="13"/>
      <c r="EV210" s="12" t="b">
        <f t="shared" si="250"/>
        <v>1</v>
      </c>
      <c r="EW210" s="3" t="b">
        <f t="shared" si="251"/>
        <v>1</v>
      </c>
      <c r="EX210" s="3" t="b">
        <f t="shared" si="252"/>
        <v>1</v>
      </c>
      <c r="EY210" s="3" t="b">
        <f t="shared" si="253"/>
        <v>1</v>
      </c>
      <c r="EZ210" s="3">
        <f t="shared" si="254"/>
        <v>0</v>
      </c>
      <c r="FA210" s="3">
        <f t="shared" si="255"/>
        <v>0</v>
      </c>
      <c r="FB210" s="3">
        <f t="shared" si="256"/>
        <v>0</v>
      </c>
      <c r="FC210" s="3">
        <f t="shared" si="257"/>
        <v>0</v>
      </c>
      <c r="FD210" s="3">
        <f t="shared" si="258"/>
        <v>0</v>
      </c>
      <c r="FE210" s="3" t="e">
        <f t="shared" si="259"/>
        <v>#VALUE!</v>
      </c>
      <c r="FF210" s="3">
        <f t="shared" si="260"/>
        <v>0</v>
      </c>
      <c r="FG210" s="3">
        <f t="shared" si="261"/>
        <v>0</v>
      </c>
      <c r="FH210" s="3" t="e">
        <f t="shared" si="262"/>
        <v>#VALUE!</v>
      </c>
      <c r="FI210" s="3" t="b">
        <f t="shared" si="263"/>
        <v>1</v>
      </c>
      <c r="FJ210" s="3" t="b">
        <f t="shared" si="264"/>
        <v>1</v>
      </c>
      <c r="FK210" s="3" t="b">
        <f t="shared" si="265"/>
        <v>1</v>
      </c>
      <c r="FL210" s="3" t="b">
        <f t="shared" si="266"/>
        <v>1</v>
      </c>
      <c r="FM210" s="3" t="b">
        <f t="shared" si="267"/>
        <v>1</v>
      </c>
      <c r="FN210" s="3" t="b">
        <f t="shared" si="268"/>
        <v>1</v>
      </c>
      <c r="FO210" s="3">
        <f t="shared" si="269"/>
        <v>0</v>
      </c>
      <c r="FP210" s="3">
        <f t="shared" si="270"/>
        <v>0</v>
      </c>
      <c r="FQ210" s="3">
        <f t="shared" si="271"/>
        <v>0</v>
      </c>
      <c r="FR210" s="3">
        <f t="shared" si="272"/>
        <v>0</v>
      </c>
      <c r="FS210" s="3">
        <f t="shared" si="273"/>
        <v>0</v>
      </c>
      <c r="FT210" s="3">
        <f t="shared" si="274"/>
        <v>0</v>
      </c>
      <c r="FU210" s="3">
        <f t="shared" si="275"/>
        <v>0</v>
      </c>
      <c r="FV210" s="21" t="b">
        <f t="shared" si="297"/>
        <v>1</v>
      </c>
      <c r="FW210" s="24">
        <f t="shared" si="276"/>
        <v>1</v>
      </c>
      <c r="FX210" s="24">
        <f t="shared" si="277"/>
        <v>0</v>
      </c>
      <c r="FY210" s="25" t="e">
        <f t="shared" si="278"/>
        <v>#VALUE!</v>
      </c>
      <c r="FZ210" s="24" t="e">
        <f t="shared" si="279"/>
        <v>#VALUE!</v>
      </c>
      <c r="GA210" s="24" t="e">
        <f t="shared" si="280"/>
        <v>#VALUE!</v>
      </c>
      <c r="GB210" s="24">
        <f t="shared" si="290"/>
        <v>1</v>
      </c>
      <c r="GC210" s="24" t="e">
        <f t="shared" si="291"/>
        <v>#VALUE!</v>
      </c>
      <c r="GD210" s="24" t="e">
        <f t="shared" si="292"/>
        <v>#VALUE!</v>
      </c>
      <c r="GE210" s="24" t="e">
        <f t="shared" si="293"/>
        <v>#VALUE!</v>
      </c>
      <c r="GF210" s="24">
        <f t="shared" si="281"/>
        <v>0</v>
      </c>
      <c r="GG210" s="24">
        <f t="shared" si="282"/>
        <v>0</v>
      </c>
      <c r="GH210" s="24">
        <f t="shared" si="283"/>
        <v>0</v>
      </c>
      <c r="GI210" s="24">
        <f t="shared" si="284"/>
        <v>0</v>
      </c>
      <c r="GJ210" s="24">
        <f t="shared" si="285"/>
        <v>2</v>
      </c>
      <c r="GK210" s="24">
        <f t="shared" si="286"/>
        <v>2</v>
      </c>
      <c r="GL210" s="24">
        <f t="shared" si="287"/>
        <v>2</v>
      </c>
      <c r="GM210" s="31">
        <f t="shared" si="288"/>
        <v>2</v>
      </c>
      <c r="GN210" s="13"/>
    </row>
    <row r="211" spans="1:196">
      <c r="A211" s="54"/>
      <c r="B211" s="54"/>
      <c r="C211" s="54"/>
      <c r="D211" s="54"/>
      <c r="E211" s="54"/>
      <c r="F211" s="54"/>
      <c r="G211" s="54"/>
      <c r="H211" s="54"/>
      <c r="I211" s="54"/>
      <c r="J211" s="54"/>
      <c r="K211" s="54"/>
      <c r="L211" s="54"/>
      <c r="M211" s="56"/>
      <c r="N211" s="54"/>
      <c r="O211" s="54"/>
      <c r="P211" s="54"/>
      <c r="Q211" s="56"/>
      <c r="R211" s="54"/>
      <c r="S211" s="54"/>
      <c r="T211" s="54"/>
      <c r="U211" s="56"/>
      <c r="V211" s="54"/>
      <c r="W211" s="54"/>
      <c r="X211" s="56"/>
      <c r="Y211" s="54"/>
      <c r="Z211" s="54"/>
      <c r="AA211" s="54"/>
      <c r="AB211" s="56"/>
      <c r="AC211" s="54"/>
      <c r="AD211" s="54"/>
      <c r="AE211" s="54"/>
      <c r="AF211" s="56"/>
      <c r="AG211" s="54"/>
      <c r="AH211" s="54"/>
      <c r="AI211" s="56"/>
      <c r="AJ211" s="54"/>
      <c r="AK211" s="54"/>
      <c r="AL211" s="56"/>
      <c r="AM211" s="54"/>
      <c r="AN211" s="54"/>
      <c r="AO211" s="54"/>
      <c r="AP211" s="54"/>
      <c r="AQ211" s="54"/>
      <c r="AR211" s="56"/>
      <c r="AS211" s="54"/>
      <c r="AT211" s="54"/>
      <c r="AU211" s="54"/>
      <c r="AV211" s="54"/>
      <c r="AW211" s="54"/>
      <c r="AX211" s="54"/>
      <c r="AY211" s="56"/>
      <c r="AZ211" s="54"/>
      <c r="BA211" s="54"/>
      <c r="BB211" s="54"/>
      <c r="BC211" s="100"/>
      <c r="BD211" s="8"/>
      <c r="BE211" s="8"/>
      <c r="BF211" s="28" t="s">
        <v>277</v>
      </c>
      <c r="BG211" s="28" t="s">
        <v>277</v>
      </c>
      <c r="BH211" s="28" t="s">
        <v>277</v>
      </c>
      <c r="BI211" s="28" t="s">
        <v>277</v>
      </c>
      <c r="BJ211" s="28" t="s">
        <v>277</v>
      </c>
      <c r="BK211" s="28" t="s">
        <v>277</v>
      </c>
      <c r="BL211" s="28" t="s">
        <v>277</v>
      </c>
      <c r="BM211" s="28" t="s">
        <v>277</v>
      </c>
      <c r="BN211" s="28" t="s">
        <v>277</v>
      </c>
      <c r="BO211" s="28" t="s">
        <v>277</v>
      </c>
      <c r="BP211" s="8"/>
      <c r="BQ211" s="22" t="str">
        <f t="shared" si="294"/>
        <v/>
      </c>
      <c r="BR211" s="22" t="str">
        <f>IF(FV211=FALSE,C211,"")</f>
        <v/>
      </c>
      <c r="BS211" s="22" t="str">
        <f>BR213</f>
        <v/>
      </c>
      <c r="BT211" s="22" t="str">
        <f t="shared" si="298"/>
        <v/>
      </c>
      <c r="BU211" s="22" t="str">
        <f t="shared" si="295"/>
        <v/>
      </c>
      <c r="BV211" s="22" t="str">
        <f t="shared" si="296"/>
        <v/>
      </c>
      <c r="BW211" s="22" t="str">
        <f t="shared" si="239"/>
        <v/>
      </c>
      <c r="BX211" s="22" t="str">
        <f t="shared" si="289"/>
        <v/>
      </c>
      <c r="BY211" s="22" t="str">
        <f t="shared" si="240"/>
        <v/>
      </c>
      <c r="BZ211" s="22" t="str">
        <f t="shared" si="241"/>
        <v/>
      </c>
      <c r="CA211" s="18"/>
      <c r="CB211" s="3" t="str">
        <f>IF(ET211=1, EQ211,"")</f>
        <v/>
      </c>
      <c r="CC211" s="3" t="str">
        <f>IF(ET211=1, ER211,"")</f>
        <v/>
      </c>
      <c r="CD211" s="3" t="str">
        <f>IF(ET211=1, ES211,"")</f>
        <v/>
      </c>
      <c r="CE211" s="3" t="str">
        <f>CB213</f>
        <v/>
      </c>
      <c r="CF211" s="3" t="str">
        <f>CC213</f>
        <v/>
      </c>
      <c r="CG211" s="3" t="str">
        <f>CD213</f>
        <v/>
      </c>
      <c r="CH211" s="3" t="str">
        <f t="shared" si="242"/>
        <v/>
      </c>
      <c r="CI211" s="8"/>
      <c r="CJ211" s="3" t="str">
        <f>IF(ET211=2,V211,"")</f>
        <v/>
      </c>
      <c r="CK211" s="3" t="str">
        <f>IF(ET211=2,W211,"")</f>
        <v/>
      </c>
      <c r="CL211" s="3" t="str">
        <f>CJ213</f>
        <v/>
      </c>
      <c r="CM211" s="3" t="str">
        <f>CK213</f>
        <v/>
      </c>
      <c r="CN211" s="8"/>
      <c r="CO211" s="3" t="str">
        <f>IF(ET211=3,AG211,"")</f>
        <v/>
      </c>
      <c r="CP211" s="3" t="str">
        <f>IF(ET211=3,AH211,"")</f>
        <v/>
      </c>
      <c r="CQ211" s="3" t="str">
        <f>CO213</f>
        <v/>
      </c>
      <c r="CR211" s="3" t="str">
        <f>CP213</f>
        <v/>
      </c>
      <c r="CS211" s="8"/>
      <c r="CT211" s="3" t="str">
        <f>IF(ET211=4,AJ211,"")</f>
        <v/>
      </c>
      <c r="CU211" s="3" t="str">
        <f>IF(ET211=4,AK211,"")</f>
        <v/>
      </c>
      <c r="CV211" s="3" t="str">
        <f>CT213</f>
        <v/>
      </c>
      <c r="CW211" s="3" t="str">
        <f>CU213</f>
        <v/>
      </c>
      <c r="CX211" s="8"/>
      <c r="CY211" s="3" t="str">
        <f>IF(ET211=5,AM211,"")</f>
        <v/>
      </c>
      <c r="CZ211" s="3" t="str">
        <f>IF(ET211=5,AN211,"")</f>
        <v/>
      </c>
      <c r="DA211" s="3" t="str">
        <f>IF(ET211=5,AO211,"")</f>
        <v/>
      </c>
      <c r="DB211" s="3" t="str">
        <f>CY213</f>
        <v/>
      </c>
      <c r="DC211" s="3" t="str">
        <f>CZ213</f>
        <v/>
      </c>
      <c r="DD211" s="3" t="str">
        <f>DA213</f>
        <v/>
      </c>
      <c r="DE211" s="3" t="str">
        <f>IF(ET211=5,AP211,"")</f>
        <v/>
      </c>
      <c r="DF211" s="3" t="str">
        <f>IF(ET211=5,AQ211,"")</f>
        <v/>
      </c>
      <c r="DG211" s="3" t="str">
        <f t="shared" si="243"/>
        <v/>
      </c>
      <c r="DH211" s="8"/>
      <c r="DI211" s="3" t="str">
        <f>IF(ET211=6,AS211,"")</f>
        <v/>
      </c>
      <c r="DJ211" s="3" t="str">
        <f>IF(ET211=6,AT211,"")</f>
        <v/>
      </c>
      <c r="DK211" s="3" t="str">
        <f>IF(ET211=6,AU211,"")</f>
        <v/>
      </c>
      <c r="DL211" s="3" t="str">
        <f>IF(ET211=6,AV211,"")</f>
        <v/>
      </c>
      <c r="DM211" s="3" t="str">
        <f>DI213</f>
        <v/>
      </c>
      <c r="DN211" s="3" t="str">
        <f>DJ213</f>
        <v/>
      </c>
      <c r="DO211" s="3" t="str">
        <f>DK213</f>
        <v/>
      </c>
      <c r="DP211" s="3" t="str">
        <f>DL213</f>
        <v/>
      </c>
      <c r="DQ211" s="3" t="str">
        <f>IF(ET211=6,AW211,"")</f>
        <v/>
      </c>
      <c r="DR211" s="3" t="str">
        <f>IF(ET211=6,AX211,"")</f>
        <v/>
      </c>
      <c r="DS211" s="3" t="str">
        <f t="shared" si="244"/>
        <v/>
      </c>
      <c r="DT211" s="8"/>
      <c r="DU211" s="3" t="str">
        <f>IF(ET211=7,AZ211,"")</f>
        <v/>
      </c>
      <c r="DV211" s="3" t="str">
        <f>IF(ET211=7,BA211,"")</f>
        <v/>
      </c>
      <c r="DW211" s="3" t="str">
        <f>IF(ET211=7,BB211,"")</f>
        <v/>
      </c>
      <c r="DX211" s="3" t="str">
        <f>IF(ET211=7,BC211,"")</f>
        <v/>
      </c>
      <c r="DY211" s="3" t="str">
        <f>DU213</f>
        <v/>
      </c>
      <c r="DZ211" s="3" t="str">
        <f>DV213</f>
        <v/>
      </c>
      <c r="EA211" s="3" t="str">
        <f>DW213</f>
        <v/>
      </c>
      <c r="EB211" s="3" t="str">
        <f>DX213</f>
        <v/>
      </c>
      <c r="EC211" s="3" t="str">
        <f t="shared" si="245"/>
        <v/>
      </c>
      <c r="ED211" s="8"/>
      <c r="EE211" s="28" t="s">
        <v>277</v>
      </c>
      <c r="EF211" s="28" t="s">
        <v>277</v>
      </c>
      <c r="EG211" s="28" t="s">
        <v>277</v>
      </c>
      <c r="EH211" s="28" t="s">
        <v>277</v>
      </c>
      <c r="EI211" s="28" t="s">
        <v>277</v>
      </c>
      <c r="EJ211" s="28" t="s">
        <v>277</v>
      </c>
      <c r="EK211" s="28" t="s">
        <v>277</v>
      </c>
      <c r="EL211" s="28" t="s">
        <v>277</v>
      </c>
      <c r="EM211" s="28" t="s">
        <v>277</v>
      </c>
      <c r="EN211" s="28" t="s">
        <v>277</v>
      </c>
      <c r="EO211" s="8"/>
      <c r="EP211" s="9"/>
      <c r="EQ211" s="10" t="str">
        <f t="shared" si="246"/>
        <v/>
      </c>
      <c r="ER211" s="11" t="str">
        <f t="shared" si="247"/>
        <v/>
      </c>
      <c r="ES211" s="10" t="str">
        <f t="shared" si="248"/>
        <v/>
      </c>
      <c r="ET211" s="10">
        <f t="shared" si="249"/>
        <v>0</v>
      </c>
      <c r="EU211" s="13"/>
      <c r="EV211" s="12" t="b">
        <f t="shared" si="250"/>
        <v>1</v>
      </c>
      <c r="EW211" s="3" t="b">
        <f t="shared" si="251"/>
        <v>1</v>
      </c>
      <c r="EX211" s="3" t="b">
        <f t="shared" si="252"/>
        <v>1</v>
      </c>
      <c r="EY211" s="3" t="b">
        <f t="shared" si="253"/>
        <v>1</v>
      </c>
      <c r="EZ211" s="3">
        <f t="shared" si="254"/>
        <v>0</v>
      </c>
      <c r="FA211" s="3">
        <f t="shared" si="255"/>
        <v>0</v>
      </c>
      <c r="FB211" s="3">
        <f t="shared" si="256"/>
        <v>0</v>
      </c>
      <c r="FC211" s="3">
        <f t="shared" si="257"/>
        <v>0</v>
      </c>
      <c r="FD211" s="3">
        <f t="shared" si="258"/>
        <v>0</v>
      </c>
      <c r="FE211" s="3" t="e">
        <f t="shared" si="259"/>
        <v>#VALUE!</v>
      </c>
      <c r="FF211" s="3">
        <f t="shared" si="260"/>
        <v>0</v>
      </c>
      <c r="FG211" s="3">
        <f t="shared" si="261"/>
        <v>0</v>
      </c>
      <c r="FH211" s="3" t="e">
        <f t="shared" si="262"/>
        <v>#VALUE!</v>
      </c>
      <c r="FI211" s="3" t="b">
        <f t="shared" si="263"/>
        <v>1</v>
      </c>
      <c r="FJ211" s="3" t="b">
        <f t="shared" si="264"/>
        <v>1</v>
      </c>
      <c r="FK211" s="3" t="b">
        <f t="shared" si="265"/>
        <v>1</v>
      </c>
      <c r="FL211" s="3" t="b">
        <f t="shared" si="266"/>
        <v>1</v>
      </c>
      <c r="FM211" s="3" t="b">
        <f t="shared" si="267"/>
        <v>1</v>
      </c>
      <c r="FN211" s="3" t="b">
        <f t="shared" si="268"/>
        <v>1</v>
      </c>
      <c r="FO211" s="3">
        <f t="shared" si="269"/>
        <v>0</v>
      </c>
      <c r="FP211" s="3">
        <f t="shared" si="270"/>
        <v>0</v>
      </c>
      <c r="FQ211" s="3">
        <f t="shared" si="271"/>
        <v>0</v>
      </c>
      <c r="FR211" s="3">
        <f t="shared" si="272"/>
        <v>0</v>
      </c>
      <c r="FS211" s="3">
        <f t="shared" si="273"/>
        <v>0</v>
      </c>
      <c r="FT211" s="3">
        <f t="shared" si="274"/>
        <v>0</v>
      </c>
      <c r="FU211" s="3">
        <f t="shared" si="275"/>
        <v>0</v>
      </c>
      <c r="FV211" s="21" t="b">
        <f t="shared" si="297"/>
        <v>1</v>
      </c>
      <c r="FW211" s="24">
        <f t="shared" si="276"/>
        <v>1</v>
      </c>
      <c r="FX211" s="24">
        <f t="shared" si="277"/>
        <v>0</v>
      </c>
      <c r="FY211" s="25" t="e">
        <f t="shared" si="278"/>
        <v>#VALUE!</v>
      </c>
      <c r="FZ211" s="24" t="e">
        <f t="shared" si="279"/>
        <v>#VALUE!</v>
      </c>
      <c r="GA211" s="24" t="e">
        <f t="shared" si="280"/>
        <v>#VALUE!</v>
      </c>
      <c r="GB211" s="24">
        <f t="shared" si="290"/>
        <v>1</v>
      </c>
      <c r="GC211" s="24" t="e">
        <f t="shared" si="291"/>
        <v>#VALUE!</v>
      </c>
      <c r="GD211" s="24" t="e">
        <f t="shared" si="292"/>
        <v>#VALUE!</v>
      </c>
      <c r="GE211" s="24" t="e">
        <f t="shared" si="293"/>
        <v>#VALUE!</v>
      </c>
      <c r="GF211" s="24">
        <f t="shared" si="281"/>
        <v>0</v>
      </c>
      <c r="GG211" s="24">
        <f t="shared" si="282"/>
        <v>0</v>
      </c>
      <c r="GH211" s="24">
        <f t="shared" si="283"/>
        <v>0</v>
      </c>
      <c r="GI211" s="24">
        <f t="shared" si="284"/>
        <v>0</v>
      </c>
      <c r="GJ211" s="24">
        <f t="shared" si="285"/>
        <v>2</v>
      </c>
      <c r="GK211" s="24">
        <f t="shared" si="286"/>
        <v>2</v>
      </c>
      <c r="GL211" s="24">
        <f t="shared" si="287"/>
        <v>2</v>
      </c>
      <c r="GM211" s="31">
        <f t="shared" si="288"/>
        <v>2</v>
      </c>
      <c r="GN211" s="13"/>
    </row>
    <row r="212" spans="1:196">
      <c r="A212" s="54"/>
      <c r="B212" s="54"/>
      <c r="C212" s="54"/>
      <c r="D212" s="54"/>
      <c r="E212" s="54"/>
      <c r="F212" s="54"/>
      <c r="G212" s="54"/>
      <c r="H212" s="54"/>
      <c r="I212" s="54"/>
      <c r="J212" s="54"/>
      <c r="K212" s="54"/>
      <c r="L212" s="54"/>
      <c r="M212" s="56"/>
      <c r="N212" s="54"/>
      <c r="O212" s="54"/>
      <c r="P212" s="54"/>
      <c r="Q212" s="56"/>
      <c r="R212" s="54"/>
      <c r="S212" s="54"/>
      <c r="T212" s="54"/>
      <c r="U212" s="56"/>
      <c r="V212" s="54"/>
      <c r="W212" s="54"/>
      <c r="X212" s="56"/>
      <c r="Y212" s="54"/>
      <c r="Z212" s="54"/>
      <c r="AA212" s="54"/>
      <c r="AB212" s="56"/>
      <c r="AC212" s="54"/>
      <c r="AD212" s="54"/>
      <c r="AE212" s="54"/>
      <c r="AF212" s="56"/>
      <c r="AG212" s="54"/>
      <c r="AH212" s="54"/>
      <c r="AI212" s="56"/>
      <c r="AJ212" s="54"/>
      <c r="AK212" s="54"/>
      <c r="AL212" s="56"/>
      <c r="AM212" s="54"/>
      <c r="AN212" s="54"/>
      <c r="AO212" s="54"/>
      <c r="AP212" s="54"/>
      <c r="AQ212" s="54"/>
      <c r="AR212" s="56"/>
      <c r="AS212" s="54"/>
      <c r="AT212" s="54"/>
      <c r="AU212" s="54"/>
      <c r="AV212" s="54"/>
      <c r="AW212" s="54"/>
      <c r="AX212" s="54"/>
      <c r="AY212" s="56"/>
      <c r="AZ212" s="54"/>
      <c r="BA212" s="54"/>
      <c r="BB212" s="54"/>
      <c r="BC212" s="100"/>
      <c r="BD212" s="8"/>
      <c r="BE212" s="8"/>
      <c r="BF212" s="28" t="s">
        <v>277</v>
      </c>
      <c r="BG212" s="28" t="s">
        <v>277</v>
      </c>
      <c r="BH212" s="28" t="s">
        <v>277</v>
      </c>
      <c r="BI212" s="28" t="s">
        <v>277</v>
      </c>
      <c r="BJ212" s="28" t="s">
        <v>277</v>
      </c>
      <c r="BK212" s="28" t="s">
        <v>277</v>
      </c>
      <c r="BL212" s="28" t="s">
        <v>277</v>
      </c>
      <c r="BM212" s="28" t="s">
        <v>277</v>
      </c>
      <c r="BN212" s="28" t="s">
        <v>277</v>
      </c>
      <c r="BO212" s="28" t="s">
        <v>277</v>
      </c>
      <c r="BP212" s="8"/>
      <c r="BQ212" s="22" t="str">
        <f t="shared" si="294"/>
        <v/>
      </c>
      <c r="BR212" s="22" t="str">
        <f>BR211</f>
        <v/>
      </c>
      <c r="BS212" s="22" t="str">
        <f>IF(FV211=FALSE,C213,"")</f>
        <v/>
      </c>
      <c r="BT212" s="22" t="str">
        <f t="shared" si="298"/>
        <v/>
      </c>
      <c r="BU212" s="22" t="str">
        <f t="shared" si="295"/>
        <v/>
      </c>
      <c r="BV212" s="22" t="str">
        <f t="shared" si="296"/>
        <v/>
      </c>
      <c r="BW212" s="22" t="str">
        <f t="shared" si="239"/>
        <v/>
      </c>
      <c r="BX212" s="22" t="str">
        <f t="shared" si="289"/>
        <v/>
      </c>
      <c r="BY212" s="22" t="str">
        <f t="shared" si="240"/>
        <v/>
      </c>
      <c r="BZ212" s="22" t="str">
        <f t="shared" si="241"/>
        <v/>
      </c>
      <c r="CA212" s="18"/>
      <c r="CB212" s="3" t="str">
        <f>CB211</f>
        <v/>
      </c>
      <c r="CC212" s="3" t="str">
        <f>CC211</f>
        <v/>
      </c>
      <c r="CD212" s="3" t="str">
        <f>CD211</f>
        <v/>
      </c>
      <c r="CE212" s="3" t="str">
        <f>IF(ET212=1,EQ213,"")</f>
        <v/>
      </c>
      <c r="CF212" s="3" t="str">
        <f>IF(ET212=1,ER213,"")</f>
        <v/>
      </c>
      <c r="CG212" s="3" t="str">
        <f>IF(ET212=1,ES213,"")</f>
        <v/>
      </c>
      <c r="CH212" s="3" t="str">
        <f t="shared" si="242"/>
        <v/>
      </c>
      <c r="CI212" s="8"/>
      <c r="CJ212" s="3" t="str">
        <f>CJ211</f>
        <v/>
      </c>
      <c r="CK212" s="3" t="str">
        <f>CK211</f>
        <v/>
      </c>
      <c r="CL212" s="3" t="str">
        <f>IF(ET213=2,V213,"")</f>
        <v/>
      </c>
      <c r="CM212" s="3" t="str">
        <f>IF(ET213=2,W213,"")</f>
        <v/>
      </c>
      <c r="CN212" s="8"/>
      <c r="CO212" s="3" t="str">
        <f>CO211</f>
        <v/>
      </c>
      <c r="CP212" s="3" t="str">
        <f>CP211</f>
        <v/>
      </c>
      <c r="CQ212" s="3" t="str">
        <f>IF(ET212=3,AG213,"")</f>
        <v/>
      </c>
      <c r="CR212" s="3" t="str">
        <f>IF(ET212=3,AH213,"")</f>
        <v/>
      </c>
      <c r="CS212" s="8"/>
      <c r="CT212" s="3" t="str">
        <f>CT211</f>
        <v/>
      </c>
      <c r="CU212" s="3" t="str">
        <f>CU211</f>
        <v/>
      </c>
      <c r="CV212" s="3" t="str">
        <f>IF(ET212=4,AJ213,"")</f>
        <v/>
      </c>
      <c r="CW212" s="3" t="str">
        <f>IF(ET212=4,AK213,"")</f>
        <v/>
      </c>
      <c r="CX212" s="8"/>
      <c r="CY212" s="3" t="str">
        <f>CY211</f>
        <v/>
      </c>
      <c r="CZ212" s="3" t="str">
        <f>CZ211</f>
        <v/>
      </c>
      <c r="DA212" s="3" t="str">
        <f>DA211</f>
        <v/>
      </c>
      <c r="DB212" s="3" t="str">
        <f>IF(ET212=5,AM213,"")</f>
        <v/>
      </c>
      <c r="DC212" s="3" t="str">
        <f>IF(ET212=5,AN213,"")</f>
        <v/>
      </c>
      <c r="DD212" s="3" t="str">
        <f>IF(ET212=5,AO213,"")</f>
        <v/>
      </c>
      <c r="DE212" s="3" t="str">
        <f>DE211</f>
        <v/>
      </c>
      <c r="DF212" s="3" t="str">
        <f>DF211</f>
        <v/>
      </c>
      <c r="DG212" s="3" t="str">
        <f t="shared" si="243"/>
        <v/>
      </c>
      <c r="DH212" s="8"/>
      <c r="DI212" s="3" t="str">
        <f>DI211</f>
        <v/>
      </c>
      <c r="DJ212" s="3" t="str">
        <f>DJ211</f>
        <v/>
      </c>
      <c r="DK212" s="3" t="str">
        <f>DK211</f>
        <v/>
      </c>
      <c r="DL212" s="3" t="str">
        <f>DL211</f>
        <v/>
      </c>
      <c r="DM212" s="3" t="str">
        <f>IF(ET211=6,AS213,"")</f>
        <v/>
      </c>
      <c r="DN212" s="3" t="str">
        <f>IF(ET211=6,AT213,"")</f>
        <v/>
      </c>
      <c r="DO212" s="3" t="str">
        <f>IF(ET211=6,AU213,"")</f>
        <v/>
      </c>
      <c r="DP212" s="3" t="str">
        <f>IF(ET211=6,AV213,"")</f>
        <v/>
      </c>
      <c r="DQ212" s="3" t="str">
        <f>DQ211</f>
        <v/>
      </c>
      <c r="DR212" s="3" t="str">
        <f>DR211</f>
        <v/>
      </c>
      <c r="DS212" s="3" t="str">
        <f t="shared" si="244"/>
        <v/>
      </c>
      <c r="DT212" s="8"/>
      <c r="DU212" s="3" t="str">
        <f>DU211</f>
        <v/>
      </c>
      <c r="DV212" s="3" t="str">
        <f>DV211</f>
        <v/>
      </c>
      <c r="DW212" s="3" t="str">
        <f>DW211</f>
        <v/>
      </c>
      <c r="DX212" s="3" t="str">
        <f>DX211</f>
        <v/>
      </c>
      <c r="DY212" s="3" t="str">
        <f>IF(ET211=7,AZ213,"")</f>
        <v/>
      </c>
      <c r="DZ212" s="3" t="str">
        <f>IF(ET211=7,BA213,"")</f>
        <v/>
      </c>
      <c r="EA212" s="3" t="str">
        <f>IF(ET211=7,BB213,"")</f>
        <v/>
      </c>
      <c r="EB212" s="3" t="str">
        <f>IF(ET211=7,BC213,"")</f>
        <v/>
      </c>
      <c r="EC212" s="3" t="str">
        <f t="shared" si="245"/>
        <v/>
      </c>
      <c r="ED212" s="8"/>
      <c r="EE212" s="28" t="s">
        <v>277</v>
      </c>
      <c r="EF212" s="28" t="s">
        <v>277</v>
      </c>
      <c r="EG212" s="28" t="s">
        <v>277</v>
      </c>
      <c r="EH212" s="28" t="s">
        <v>277</v>
      </c>
      <c r="EI212" s="28" t="s">
        <v>277</v>
      </c>
      <c r="EJ212" s="28" t="s">
        <v>277</v>
      </c>
      <c r="EK212" s="28" t="s">
        <v>277</v>
      </c>
      <c r="EL212" s="28" t="s">
        <v>277</v>
      </c>
      <c r="EM212" s="28" t="s">
        <v>277</v>
      </c>
      <c r="EN212" s="28" t="s">
        <v>277</v>
      </c>
      <c r="EO212" s="8"/>
      <c r="EP212" s="9"/>
      <c r="EQ212" s="10" t="str">
        <f t="shared" si="246"/>
        <v/>
      </c>
      <c r="ER212" s="11" t="str">
        <f t="shared" si="247"/>
        <v/>
      </c>
      <c r="ES212" s="10" t="str">
        <f t="shared" si="248"/>
        <v/>
      </c>
      <c r="ET212" s="10">
        <f t="shared" si="249"/>
        <v>0</v>
      </c>
      <c r="EU212" s="13"/>
      <c r="EV212" s="12" t="b">
        <f t="shared" si="250"/>
        <v>1</v>
      </c>
      <c r="EW212" s="3" t="b">
        <f t="shared" si="251"/>
        <v>1</v>
      </c>
      <c r="EX212" s="3" t="b">
        <f t="shared" si="252"/>
        <v>1</v>
      </c>
      <c r="EY212" s="3" t="b">
        <f t="shared" si="253"/>
        <v>1</v>
      </c>
      <c r="EZ212" s="3">
        <f t="shared" si="254"/>
        <v>0</v>
      </c>
      <c r="FA212" s="3">
        <f t="shared" si="255"/>
        <v>0</v>
      </c>
      <c r="FB212" s="3">
        <f t="shared" si="256"/>
        <v>0</v>
      </c>
      <c r="FC212" s="3">
        <f t="shared" si="257"/>
        <v>0</v>
      </c>
      <c r="FD212" s="3">
        <f t="shared" si="258"/>
        <v>0</v>
      </c>
      <c r="FE212" s="3" t="e">
        <f t="shared" si="259"/>
        <v>#VALUE!</v>
      </c>
      <c r="FF212" s="3">
        <f t="shared" si="260"/>
        <v>0</v>
      </c>
      <c r="FG212" s="3">
        <f t="shared" si="261"/>
        <v>0</v>
      </c>
      <c r="FH212" s="3" t="e">
        <f t="shared" si="262"/>
        <v>#VALUE!</v>
      </c>
      <c r="FI212" s="3" t="b">
        <f t="shared" si="263"/>
        <v>1</v>
      </c>
      <c r="FJ212" s="3" t="b">
        <f t="shared" si="264"/>
        <v>1</v>
      </c>
      <c r="FK212" s="3" t="b">
        <f t="shared" si="265"/>
        <v>1</v>
      </c>
      <c r="FL212" s="3" t="b">
        <f t="shared" si="266"/>
        <v>1</v>
      </c>
      <c r="FM212" s="3" t="b">
        <f t="shared" si="267"/>
        <v>1</v>
      </c>
      <c r="FN212" s="3" t="b">
        <f t="shared" si="268"/>
        <v>1</v>
      </c>
      <c r="FO212" s="3">
        <f t="shared" si="269"/>
        <v>0</v>
      </c>
      <c r="FP212" s="3">
        <f t="shared" si="270"/>
        <v>0</v>
      </c>
      <c r="FQ212" s="3">
        <f t="shared" si="271"/>
        <v>0</v>
      </c>
      <c r="FR212" s="3">
        <f t="shared" si="272"/>
        <v>0</v>
      </c>
      <c r="FS212" s="3">
        <f t="shared" si="273"/>
        <v>0</v>
      </c>
      <c r="FT212" s="3">
        <f t="shared" si="274"/>
        <v>0</v>
      </c>
      <c r="FU212" s="3">
        <f t="shared" si="275"/>
        <v>0</v>
      </c>
      <c r="FV212" s="21" t="b">
        <f t="shared" si="297"/>
        <v>1</v>
      </c>
      <c r="FW212" s="24">
        <f t="shared" si="276"/>
        <v>1</v>
      </c>
      <c r="FX212" s="24">
        <f t="shared" si="277"/>
        <v>0</v>
      </c>
      <c r="FY212" s="25" t="e">
        <f t="shared" si="278"/>
        <v>#VALUE!</v>
      </c>
      <c r="FZ212" s="24" t="e">
        <f t="shared" si="279"/>
        <v>#VALUE!</v>
      </c>
      <c r="GA212" s="24" t="e">
        <f t="shared" si="280"/>
        <v>#VALUE!</v>
      </c>
      <c r="GB212" s="24">
        <f t="shared" si="290"/>
        <v>1</v>
      </c>
      <c r="GC212" s="24" t="e">
        <f t="shared" si="291"/>
        <v>#VALUE!</v>
      </c>
      <c r="GD212" s="24" t="e">
        <f t="shared" si="292"/>
        <v>#VALUE!</v>
      </c>
      <c r="GE212" s="24" t="e">
        <f t="shared" si="293"/>
        <v>#VALUE!</v>
      </c>
      <c r="GF212" s="24">
        <f t="shared" si="281"/>
        <v>0</v>
      </c>
      <c r="GG212" s="24">
        <f t="shared" si="282"/>
        <v>0</v>
      </c>
      <c r="GH212" s="24">
        <f t="shared" si="283"/>
        <v>0</v>
      </c>
      <c r="GI212" s="24">
        <f t="shared" si="284"/>
        <v>0</v>
      </c>
      <c r="GJ212" s="24">
        <f t="shared" si="285"/>
        <v>2</v>
      </c>
      <c r="GK212" s="24">
        <f t="shared" si="286"/>
        <v>2</v>
      </c>
      <c r="GL212" s="24">
        <f t="shared" si="287"/>
        <v>2</v>
      </c>
      <c r="GM212" s="31">
        <f t="shared" si="288"/>
        <v>2</v>
      </c>
      <c r="GN212" s="13"/>
    </row>
    <row r="213" spans="1:196">
      <c r="A213" s="54"/>
      <c r="B213" s="54"/>
      <c r="C213" s="54"/>
      <c r="D213" s="54"/>
      <c r="E213" s="54"/>
      <c r="F213" s="54"/>
      <c r="G213" s="54"/>
      <c r="H213" s="54"/>
      <c r="I213" s="54"/>
      <c r="J213" s="54"/>
      <c r="K213" s="54"/>
      <c r="L213" s="54"/>
      <c r="M213" s="56"/>
      <c r="N213" s="54"/>
      <c r="O213" s="54"/>
      <c r="P213" s="54"/>
      <c r="Q213" s="56"/>
      <c r="R213" s="54"/>
      <c r="S213" s="54"/>
      <c r="T213" s="54"/>
      <c r="U213" s="56"/>
      <c r="V213" s="54"/>
      <c r="W213" s="54"/>
      <c r="X213" s="56"/>
      <c r="Y213" s="54"/>
      <c r="Z213" s="54"/>
      <c r="AA213" s="54"/>
      <c r="AB213" s="56"/>
      <c r="AC213" s="54"/>
      <c r="AD213" s="54"/>
      <c r="AE213" s="54"/>
      <c r="AF213" s="56"/>
      <c r="AG213" s="54"/>
      <c r="AH213" s="54"/>
      <c r="AI213" s="56"/>
      <c r="AJ213" s="54"/>
      <c r="AK213" s="54"/>
      <c r="AL213" s="56"/>
      <c r="AM213" s="54"/>
      <c r="AN213" s="54"/>
      <c r="AO213" s="54"/>
      <c r="AP213" s="54"/>
      <c r="AQ213" s="54"/>
      <c r="AR213" s="56"/>
      <c r="AS213" s="54"/>
      <c r="AT213" s="54"/>
      <c r="AU213" s="54"/>
      <c r="AV213" s="54"/>
      <c r="AW213" s="54"/>
      <c r="AX213" s="54"/>
      <c r="AY213" s="56"/>
      <c r="AZ213" s="54"/>
      <c r="BA213" s="54"/>
      <c r="BB213" s="54"/>
      <c r="BC213" s="100"/>
      <c r="BD213" s="8"/>
      <c r="BE213" s="8"/>
      <c r="BF213" s="28" t="s">
        <v>277</v>
      </c>
      <c r="BG213" s="28" t="s">
        <v>277</v>
      </c>
      <c r="BH213" s="28" t="s">
        <v>277</v>
      </c>
      <c r="BI213" s="28" t="s">
        <v>277</v>
      </c>
      <c r="BJ213" s="28" t="s">
        <v>277</v>
      </c>
      <c r="BK213" s="28" t="s">
        <v>277</v>
      </c>
      <c r="BL213" s="28" t="s">
        <v>277</v>
      </c>
      <c r="BM213" s="28" t="s">
        <v>277</v>
      </c>
      <c r="BN213" s="28" t="s">
        <v>277</v>
      </c>
      <c r="BO213" s="28" t="s">
        <v>277</v>
      </c>
      <c r="BP213" s="8"/>
      <c r="BQ213" s="22" t="str">
        <f t="shared" si="294"/>
        <v/>
      </c>
      <c r="BR213" s="22" t="str">
        <f>IF(FV211=FALSE,C212,"")</f>
        <v/>
      </c>
      <c r="BS213" s="22" t="str">
        <f>BS212</f>
        <v/>
      </c>
      <c r="BT213" s="22" t="str">
        <f t="shared" si="298"/>
        <v/>
      </c>
      <c r="BU213" s="22" t="str">
        <f t="shared" si="295"/>
        <v/>
      </c>
      <c r="BV213" s="22" t="str">
        <f t="shared" si="296"/>
        <v/>
      </c>
      <c r="BW213" s="22" t="str">
        <f t="shared" si="239"/>
        <v/>
      </c>
      <c r="BX213" s="22" t="str">
        <f t="shared" si="289"/>
        <v/>
      </c>
      <c r="BY213" s="22" t="str">
        <f t="shared" si="240"/>
        <v/>
      </c>
      <c r="BZ213" s="22" t="str">
        <f t="shared" si="241"/>
        <v/>
      </c>
      <c r="CA213" s="18"/>
      <c r="CB213" s="3" t="str">
        <f>IF(ET211=1, EQ212,"")</f>
        <v/>
      </c>
      <c r="CC213" s="3" t="str">
        <f>IF(ET211=1, ER212,"")</f>
        <v/>
      </c>
      <c r="CD213" s="3" t="str">
        <f>IF(ET211=1, ES212,"")</f>
        <v/>
      </c>
      <c r="CE213" s="3" t="str">
        <f>CE212</f>
        <v/>
      </c>
      <c r="CF213" s="3" t="str">
        <f>CF212</f>
        <v/>
      </c>
      <c r="CG213" s="3" t="str">
        <f>CG212</f>
        <v/>
      </c>
      <c r="CH213" s="3" t="str">
        <f t="shared" si="242"/>
        <v/>
      </c>
      <c r="CI213" s="8"/>
      <c r="CJ213" s="3" t="str">
        <f>IF(ET213=2,V212,"")</f>
        <v/>
      </c>
      <c r="CK213" s="3" t="str">
        <f>IF(ET213=2,W212,"")</f>
        <v/>
      </c>
      <c r="CL213" s="3" t="str">
        <f>CL212</f>
        <v/>
      </c>
      <c r="CM213" s="3" t="str">
        <f>CM212</f>
        <v/>
      </c>
      <c r="CN213" s="8"/>
      <c r="CO213" s="3" t="str">
        <f>IF(ET213=3,AG212,"")</f>
        <v/>
      </c>
      <c r="CP213" s="3" t="str">
        <f>IF(ET213=3,AH212,"")</f>
        <v/>
      </c>
      <c r="CQ213" s="3" t="str">
        <f>CQ212</f>
        <v/>
      </c>
      <c r="CR213" s="3" t="str">
        <f>CR212</f>
        <v/>
      </c>
      <c r="CS213" s="8"/>
      <c r="CT213" s="3" t="str">
        <f>IF(ET213=4,AJ212,"")</f>
        <v/>
      </c>
      <c r="CU213" s="3" t="str">
        <f>IF(ET213=4,AK212,"")</f>
        <v/>
      </c>
      <c r="CV213" s="3" t="str">
        <f>CV212</f>
        <v/>
      </c>
      <c r="CW213" s="3" t="str">
        <f>CW212</f>
        <v/>
      </c>
      <c r="CX213" s="8"/>
      <c r="CY213" s="3" t="str">
        <f>IF(ET213=5,AM212,"")</f>
        <v/>
      </c>
      <c r="CZ213" s="3" t="str">
        <f>IF(ET213=5,AN212,"")</f>
        <v/>
      </c>
      <c r="DA213" s="3" t="str">
        <f>IF(ET213=5,AO212,"")</f>
        <v/>
      </c>
      <c r="DB213" s="3" t="str">
        <f>DB212</f>
        <v/>
      </c>
      <c r="DC213" s="3" t="str">
        <f>DC212</f>
        <v/>
      </c>
      <c r="DD213" s="3" t="str">
        <f>DD212</f>
        <v/>
      </c>
      <c r="DE213" s="3" t="str">
        <f>DE212</f>
        <v/>
      </c>
      <c r="DF213" s="3" t="str">
        <f>DF212</f>
        <v/>
      </c>
      <c r="DG213" s="3" t="str">
        <f t="shared" si="243"/>
        <v/>
      </c>
      <c r="DH213" s="8"/>
      <c r="DI213" s="3" t="str">
        <f>IF(ET211=6,AS212,"")</f>
        <v/>
      </c>
      <c r="DJ213" s="3" t="str">
        <f>IF(ET211=6,AT212,"")</f>
        <v/>
      </c>
      <c r="DK213" s="3" t="str">
        <f>IF(ET211=6,AU212,"")</f>
        <v/>
      </c>
      <c r="DL213" s="3" t="str">
        <f>IF(ET211=6,AV212,"")</f>
        <v/>
      </c>
      <c r="DM213" s="3" t="str">
        <f>DM212</f>
        <v/>
      </c>
      <c r="DN213" s="3" t="str">
        <f>DN212</f>
        <v/>
      </c>
      <c r="DO213" s="3" t="str">
        <f>DO212</f>
        <v/>
      </c>
      <c r="DP213" s="3" t="str">
        <f>DP212</f>
        <v/>
      </c>
      <c r="DQ213" s="3" t="str">
        <f>DQ212</f>
        <v/>
      </c>
      <c r="DR213" s="3" t="str">
        <f>DR212</f>
        <v/>
      </c>
      <c r="DS213" s="3" t="str">
        <f t="shared" si="244"/>
        <v/>
      </c>
      <c r="DT213" s="8"/>
      <c r="DU213" s="3" t="str">
        <f>IF(ET211=7,AZ212,"")</f>
        <v/>
      </c>
      <c r="DV213" s="3" t="str">
        <f>IF(ET211=7,BA212,"")</f>
        <v/>
      </c>
      <c r="DW213" s="3" t="str">
        <f>IF(ET211=7,BB212,"")</f>
        <v/>
      </c>
      <c r="DX213" s="3" t="str">
        <f>IF(ET211=7,BC212,"")</f>
        <v/>
      </c>
      <c r="DY213" s="3" t="str">
        <f>DY212</f>
        <v/>
      </c>
      <c r="DZ213" s="3" t="str">
        <f>DZ212</f>
        <v/>
      </c>
      <c r="EA213" s="3" t="str">
        <f>EA212</f>
        <v/>
      </c>
      <c r="EB213" s="3" t="str">
        <f>EB212</f>
        <v/>
      </c>
      <c r="EC213" s="3" t="str">
        <f t="shared" si="245"/>
        <v/>
      </c>
      <c r="ED213" s="8"/>
      <c r="EE213" s="28" t="s">
        <v>277</v>
      </c>
      <c r="EF213" s="28" t="s">
        <v>277</v>
      </c>
      <c r="EG213" s="28" t="s">
        <v>277</v>
      </c>
      <c r="EH213" s="28" t="s">
        <v>277</v>
      </c>
      <c r="EI213" s="28" t="s">
        <v>277</v>
      </c>
      <c r="EJ213" s="28" t="s">
        <v>277</v>
      </c>
      <c r="EK213" s="28" t="s">
        <v>277</v>
      </c>
      <c r="EL213" s="28" t="s">
        <v>277</v>
      </c>
      <c r="EM213" s="28" t="s">
        <v>277</v>
      </c>
      <c r="EN213" s="28" t="s">
        <v>277</v>
      </c>
      <c r="EO213" s="8"/>
      <c r="EP213" s="9"/>
      <c r="EQ213" s="10" t="str">
        <f t="shared" si="246"/>
        <v/>
      </c>
      <c r="ER213" s="11" t="str">
        <f t="shared" si="247"/>
        <v/>
      </c>
      <c r="ES213" s="10" t="str">
        <f t="shared" si="248"/>
        <v/>
      </c>
      <c r="ET213" s="10">
        <f t="shared" si="249"/>
        <v>0</v>
      </c>
      <c r="EU213" s="13"/>
      <c r="EV213" s="12" t="b">
        <f t="shared" si="250"/>
        <v>1</v>
      </c>
      <c r="EW213" s="3" t="b">
        <f t="shared" si="251"/>
        <v>1</v>
      </c>
      <c r="EX213" s="3" t="b">
        <f t="shared" si="252"/>
        <v>1</v>
      </c>
      <c r="EY213" s="3" t="b">
        <f t="shared" si="253"/>
        <v>1</v>
      </c>
      <c r="EZ213" s="3">
        <f t="shared" si="254"/>
        <v>0</v>
      </c>
      <c r="FA213" s="3">
        <f t="shared" si="255"/>
        <v>0</v>
      </c>
      <c r="FB213" s="3">
        <f t="shared" si="256"/>
        <v>0</v>
      </c>
      <c r="FC213" s="3">
        <f t="shared" si="257"/>
        <v>0</v>
      </c>
      <c r="FD213" s="3">
        <f t="shared" si="258"/>
        <v>0</v>
      </c>
      <c r="FE213" s="3" t="e">
        <f t="shared" si="259"/>
        <v>#VALUE!</v>
      </c>
      <c r="FF213" s="3">
        <f t="shared" si="260"/>
        <v>0</v>
      </c>
      <c r="FG213" s="3">
        <f t="shared" si="261"/>
        <v>0</v>
      </c>
      <c r="FH213" s="3" t="e">
        <f t="shared" si="262"/>
        <v>#VALUE!</v>
      </c>
      <c r="FI213" s="3" t="b">
        <f t="shared" si="263"/>
        <v>1</v>
      </c>
      <c r="FJ213" s="3" t="b">
        <f t="shared" si="264"/>
        <v>1</v>
      </c>
      <c r="FK213" s="3" t="b">
        <f t="shared" si="265"/>
        <v>1</v>
      </c>
      <c r="FL213" s="3" t="b">
        <f t="shared" si="266"/>
        <v>1</v>
      </c>
      <c r="FM213" s="3" t="b">
        <f t="shared" si="267"/>
        <v>1</v>
      </c>
      <c r="FN213" s="3" t="b">
        <f t="shared" si="268"/>
        <v>1</v>
      </c>
      <c r="FO213" s="3">
        <f t="shared" si="269"/>
        <v>0</v>
      </c>
      <c r="FP213" s="3">
        <f t="shared" si="270"/>
        <v>0</v>
      </c>
      <c r="FQ213" s="3">
        <f t="shared" si="271"/>
        <v>0</v>
      </c>
      <c r="FR213" s="3">
        <f t="shared" si="272"/>
        <v>0</v>
      </c>
      <c r="FS213" s="3">
        <f t="shared" si="273"/>
        <v>0</v>
      </c>
      <c r="FT213" s="3">
        <f t="shared" si="274"/>
        <v>0</v>
      </c>
      <c r="FU213" s="3">
        <f t="shared" si="275"/>
        <v>0</v>
      </c>
      <c r="FV213" s="21" t="b">
        <f t="shared" si="297"/>
        <v>1</v>
      </c>
      <c r="FW213" s="24">
        <f t="shared" si="276"/>
        <v>1</v>
      </c>
      <c r="FX213" s="24">
        <f t="shared" si="277"/>
        <v>0</v>
      </c>
      <c r="FY213" s="25" t="e">
        <f t="shared" si="278"/>
        <v>#VALUE!</v>
      </c>
      <c r="FZ213" s="24" t="e">
        <f t="shared" si="279"/>
        <v>#VALUE!</v>
      </c>
      <c r="GA213" s="24" t="e">
        <f t="shared" si="280"/>
        <v>#VALUE!</v>
      </c>
      <c r="GB213" s="24">
        <f t="shared" si="290"/>
        <v>1</v>
      </c>
      <c r="GC213" s="24" t="e">
        <f t="shared" si="291"/>
        <v>#VALUE!</v>
      </c>
      <c r="GD213" s="24" t="e">
        <f t="shared" si="292"/>
        <v>#VALUE!</v>
      </c>
      <c r="GE213" s="24" t="e">
        <f t="shared" si="293"/>
        <v>#VALUE!</v>
      </c>
      <c r="GF213" s="24">
        <f t="shared" si="281"/>
        <v>0</v>
      </c>
      <c r="GG213" s="24">
        <f t="shared" si="282"/>
        <v>0</v>
      </c>
      <c r="GH213" s="24">
        <f t="shared" si="283"/>
        <v>0</v>
      </c>
      <c r="GI213" s="24">
        <f t="shared" si="284"/>
        <v>0</v>
      </c>
      <c r="GJ213" s="24">
        <f t="shared" si="285"/>
        <v>2</v>
      </c>
      <c r="GK213" s="24">
        <f t="shared" si="286"/>
        <v>2</v>
      </c>
      <c r="GL213" s="24">
        <f t="shared" si="287"/>
        <v>2</v>
      </c>
      <c r="GM213" s="31">
        <f t="shared" si="288"/>
        <v>2</v>
      </c>
      <c r="GN213" s="13"/>
    </row>
    <row r="214" spans="1:196">
      <c r="A214" s="54"/>
      <c r="B214" s="54"/>
      <c r="C214" s="54"/>
      <c r="D214" s="54"/>
      <c r="E214" s="54"/>
      <c r="F214" s="54"/>
      <c r="G214" s="54"/>
      <c r="H214" s="54"/>
      <c r="I214" s="54"/>
      <c r="J214" s="54"/>
      <c r="K214" s="54"/>
      <c r="L214" s="54"/>
      <c r="M214" s="56"/>
      <c r="N214" s="54"/>
      <c r="O214" s="54"/>
      <c r="P214" s="54"/>
      <c r="Q214" s="56"/>
      <c r="R214" s="54"/>
      <c r="S214" s="54"/>
      <c r="T214" s="54"/>
      <c r="U214" s="56"/>
      <c r="V214" s="54"/>
      <c r="W214" s="54"/>
      <c r="X214" s="56"/>
      <c r="Y214" s="54"/>
      <c r="Z214" s="54"/>
      <c r="AA214" s="54"/>
      <c r="AB214" s="56"/>
      <c r="AC214" s="54"/>
      <c r="AD214" s="54"/>
      <c r="AE214" s="54"/>
      <c r="AF214" s="56"/>
      <c r="AG214" s="54"/>
      <c r="AH214" s="54"/>
      <c r="AI214" s="56"/>
      <c r="AJ214" s="54"/>
      <c r="AK214" s="54"/>
      <c r="AL214" s="56"/>
      <c r="AM214" s="54"/>
      <c r="AN214" s="54"/>
      <c r="AO214" s="54"/>
      <c r="AP214" s="54"/>
      <c r="AQ214" s="54"/>
      <c r="AR214" s="56"/>
      <c r="AS214" s="54"/>
      <c r="AT214" s="54"/>
      <c r="AU214" s="54"/>
      <c r="AV214" s="54"/>
      <c r="AW214" s="54"/>
      <c r="AX214" s="54"/>
      <c r="AY214" s="56"/>
      <c r="AZ214" s="54"/>
      <c r="BA214" s="54"/>
      <c r="BB214" s="54"/>
      <c r="BC214" s="100"/>
      <c r="BD214" s="8"/>
      <c r="BE214" s="8"/>
      <c r="BF214" s="28" t="s">
        <v>277</v>
      </c>
      <c r="BG214" s="28" t="s">
        <v>277</v>
      </c>
      <c r="BH214" s="28" t="s">
        <v>277</v>
      </c>
      <c r="BI214" s="28" t="s">
        <v>277</v>
      </c>
      <c r="BJ214" s="28" t="s">
        <v>277</v>
      </c>
      <c r="BK214" s="28" t="s">
        <v>277</v>
      </c>
      <c r="BL214" s="28" t="s">
        <v>277</v>
      </c>
      <c r="BM214" s="28" t="s">
        <v>277</v>
      </c>
      <c r="BN214" s="28" t="s">
        <v>277</v>
      </c>
      <c r="BO214" s="28" t="s">
        <v>277</v>
      </c>
      <c r="BP214" s="8"/>
      <c r="BQ214" s="22" t="str">
        <f t="shared" si="294"/>
        <v/>
      </c>
      <c r="BR214" s="22" t="str">
        <f>IF(FV214=FALSE,C214,"")</f>
        <v/>
      </c>
      <c r="BS214" s="22" t="str">
        <f>BR216</f>
        <v/>
      </c>
      <c r="BT214" s="22" t="str">
        <f t="shared" si="298"/>
        <v/>
      </c>
      <c r="BU214" s="22" t="str">
        <f t="shared" si="295"/>
        <v/>
      </c>
      <c r="BV214" s="22" t="str">
        <f t="shared" si="296"/>
        <v/>
      </c>
      <c r="BW214" s="22" t="str">
        <f t="shared" si="239"/>
        <v/>
      </c>
      <c r="BX214" s="22" t="str">
        <f t="shared" si="289"/>
        <v/>
      </c>
      <c r="BY214" s="22" t="str">
        <f t="shared" si="240"/>
        <v/>
      </c>
      <c r="BZ214" s="22" t="str">
        <f t="shared" si="241"/>
        <v/>
      </c>
      <c r="CA214" s="18"/>
      <c r="CB214" s="3" t="str">
        <f>IF(ET214=1, EQ214,"")</f>
        <v/>
      </c>
      <c r="CC214" s="3" t="str">
        <f>IF(ET214=1, ER214,"")</f>
        <v/>
      </c>
      <c r="CD214" s="3" t="str">
        <f>IF(ET214=1, ES214,"")</f>
        <v/>
      </c>
      <c r="CE214" s="3" t="str">
        <f>CB216</f>
        <v/>
      </c>
      <c r="CF214" s="3" t="str">
        <f>CC216</f>
        <v/>
      </c>
      <c r="CG214" s="3" t="str">
        <f>CD216</f>
        <v/>
      </c>
      <c r="CH214" s="3" t="str">
        <f t="shared" si="242"/>
        <v/>
      </c>
      <c r="CI214" s="8"/>
      <c r="CJ214" s="3" t="str">
        <f>IF(ET214=2,V214,"")</f>
        <v/>
      </c>
      <c r="CK214" s="3" t="str">
        <f>IF(ET214=2,W214,"")</f>
        <v/>
      </c>
      <c r="CL214" s="3" t="str">
        <f>CJ216</f>
        <v/>
      </c>
      <c r="CM214" s="3" t="str">
        <f>CK216</f>
        <v/>
      </c>
      <c r="CN214" s="8"/>
      <c r="CO214" s="3" t="str">
        <f>IF(ET214=3,AG214,"")</f>
        <v/>
      </c>
      <c r="CP214" s="3" t="str">
        <f>IF(ET214=3,AH214,"")</f>
        <v/>
      </c>
      <c r="CQ214" s="3" t="str">
        <f>CO216</f>
        <v/>
      </c>
      <c r="CR214" s="3" t="str">
        <f>CP216</f>
        <v/>
      </c>
      <c r="CS214" s="8"/>
      <c r="CT214" s="3" t="str">
        <f>IF(ET214=4,AJ214,"")</f>
        <v/>
      </c>
      <c r="CU214" s="3" t="str">
        <f>IF(ET214=4,AK214,"")</f>
        <v/>
      </c>
      <c r="CV214" s="3" t="str">
        <f>CT216</f>
        <v/>
      </c>
      <c r="CW214" s="3" t="str">
        <f>CU216</f>
        <v/>
      </c>
      <c r="CX214" s="8"/>
      <c r="CY214" s="3" t="str">
        <f>IF(ET214=5,AM214,"")</f>
        <v/>
      </c>
      <c r="CZ214" s="3" t="str">
        <f>IF(ET214=5,AN214,"")</f>
        <v/>
      </c>
      <c r="DA214" s="3" t="str">
        <f>IF(ET214=5,AO214,"")</f>
        <v/>
      </c>
      <c r="DB214" s="3" t="str">
        <f>CY216</f>
        <v/>
      </c>
      <c r="DC214" s="3" t="str">
        <f>CZ216</f>
        <v/>
      </c>
      <c r="DD214" s="3" t="str">
        <f>DA216</f>
        <v/>
      </c>
      <c r="DE214" s="3" t="str">
        <f>IF(ET214=5,AP214,"")</f>
        <v/>
      </c>
      <c r="DF214" s="3" t="str">
        <f>IF(ET214=5,AQ214,"")</f>
        <v/>
      </c>
      <c r="DG214" s="3" t="str">
        <f t="shared" si="243"/>
        <v/>
      </c>
      <c r="DH214" s="8"/>
      <c r="DI214" s="3" t="str">
        <f>IF(ET214=6,AS214,"")</f>
        <v/>
      </c>
      <c r="DJ214" s="3" t="str">
        <f>IF(ET214=6,AT214,"")</f>
        <v/>
      </c>
      <c r="DK214" s="3" t="str">
        <f>IF(ET214=6,AU214,"")</f>
        <v/>
      </c>
      <c r="DL214" s="3" t="str">
        <f>IF(ET214=6,AV214,"")</f>
        <v/>
      </c>
      <c r="DM214" s="3" t="str">
        <f>DI216</f>
        <v/>
      </c>
      <c r="DN214" s="3" t="str">
        <f>DJ216</f>
        <v/>
      </c>
      <c r="DO214" s="3" t="str">
        <f>DK216</f>
        <v/>
      </c>
      <c r="DP214" s="3" t="str">
        <f>DL216</f>
        <v/>
      </c>
      <c r="DQ214" s="3" t="str">
        <f>IF(ET214=6,AW214,"")</f>
        <v/>
      </c>
      <c r="DR214" s="3" t="str">
        <f>IF(ET214=6,AX214,"")</f>
        <v/>
      </c>
      <c r="DS214" s="3" t="str">
        <f t="shared" si="244"/>
        <v/>
      </c>
      <c r="DT214" s="8"/>
      <c r="DU214" s="3" t="str">
        <f>IF(ET214=7,AZ214,"")</f>
        <v/>
      </c>
      <c r="DV214" s="3" t="str">
        <f>IF(ET214=7,BA214,"")</f>
        <v/>
      </c>
      <c r="DW214" s="3" t="str">
        <f>IF(ET214=7,BB214,"")</f>
        <v/>
      </c>
      <c r="DX214" s="3" t="str">
        <f>IF(ET214=7,BC214,"")</f>
        <v/>
      </c>
      <c r="DY214" s="3" t="str">
        <f>DU216</f>
        <v/>
      </c>
      <c r="DZ214" s="3" t="str">
        <f>DV216</f>
        <v/>
      </c>
      <c r="EA214" s="3" t="str">
        <f>DW216</f>
        <v/>
      </c>
      <c r="EB214" s="3" t="str">
        <f>DX216</f>
        <v/>
      </c>
      <c r="EC214" s="3" t="str">
        <f t="shared" si="245"/>
        <v/>
      </c>
      <c r="ED214" s="8"/>
      <c r="EE214" s="28" t="s">
        <v>277</v>
      </c>
      <c r="EF214" s="28" t="s">
        <v>277</v>
      </c>
      <c r="EG214" s="28" t="s">
        <v>277</v>
      </c>
      <c r="EH214" s="28" t="s">
        <v>277</v>
      </c>
      <c r="EI214" s="28" t="s">
        <v>277</v>
      </c>
      <c r="EJ214" s="28" t="s">
        <v>277</v>
      </c>
      <c r="EK214" s="28" t="s">
        <v>277</v>
      </c>
      <c r="EL214" s="28" t="s">
        <v>277</v>
      </c>
      <c r="EM214" s="28" t="s">
        <v>277</v>
      </c>
      <c r="EN214" s="28" t="s">
        <v>277</v>
      </c>
      <c r="EO214" s="8"/>
      <c r="EP214" s="9"/>
      <c r="EQ214" s="10" t="str">
        <f t="shared" si="246"/>
        <v/>
      </c>
      <c r="ER214" s="11" t="str">
        <f t="shared" si="247"/>
        <v/>
      </c>
      <c r="ES214" s="10" t="str">
        <f t="shared" si="248"/>
        <v/>
      </c>
      <c r="ET214" s="10">
        <f t="shared" si="249"/>
        <v>0</v>
      </c>
      <c r="EU214" s="13"/>
      <c r="EV214" s="12" t="b">
        <f t="shared" si="250"/>
        <v>1</v>
      </c>
      <c r="EW214" s="3" t="b">
        <f t="shared" si="251"/>
        <v>1</v>
      </c>
      <c r="EX214" s="3" t="b">
        <f t="shared" si="252"/>
        <v>1</v>
      </c>
      <c r="EY214" s="3" t="b">
        <f t="shared" si="253"/>
        <v>1</v>
      </c>
      <c r="EZ214" s="3">
        <f t="shared" si="254"/>
        <v>0</v>
      </c>
      <c r="FA214" s="3">
        <f t="shared" si="255"/>
        <v>0</v>
      </c>
      <c r="FB214" s="3">
        <f t="shared" si="256"/>
        <v>0</v>
      </c>
      <c r="FC214" s="3">
        <f t="shared" si="257"/>
        <v>0</v>
      </c>
      <c r="FD214" s="3">
        <f t="shared" si="258"/>
        <v>0</v>
      </c>
      <c r="FE214" s="3" t="e">
        <f t="shared" si="259"/>
        <v>#VALUE!</v>
      </c>
      <c r="FF214" s="3">
        <f t="shared" si="260"/>
        <v>0</v>
      </c>
      <c r="FG214" s="3">
        <f t="shared" si="261"/>
        <v>0</v>
      </c>
      <c r="FH214" s="3" t="e">
        <f t="shared" si="262"/>
        <v>#VALUE!</v>
      </c>
      <c r="FI214" s="3" t="b">
        <f t="shared" si="263"/>
        <v>1</v>
      </c>
      <c r="FJ214" s="3" t="b">
        <f t="shared" si="264"/>
        <v>1</v>
      </c>
      <c r="FK214" s="3" t="b">
        <f t="shared" si="265"/>
        <v>1</v>
      </c>
      <c r="FL214" s="3" t="b">
        <f t="shared" si="266"/>
        <v>1</v>
      </c>
      <c r="FM214" s="3" t="b">
        <f t="shared" si="267"/>
        <v>1</v>
      </c>
      <c r="FN214" s="3" t="b">
        <f t="shared" si="268"/>
        <v>1</v>
      </c>
      <c r="FO214" s="3">
        <f t="shared" si="269"/>
        <v>0</v>
      </c>
      <c r="FP214" s="3">
        <f t="shared" si="270"/>
        <v>0</v>
      </c>
      <c r="FQ214" s="3">
        <f t="shared" si="271"/>
        <v>0</v>
      </c>
      <c r="FR214" s="3">
        <f t="shared" si="272"/>
        <v>0</v>
      </c>
      <c r="FS214" s="3">
        <f t="shared" si="273"/>
        <v>0</v>
      </c>
      <c r="FT214" s="3">
        <f t="shared" si="274"/>
        <v>0</v>
      </c>
      <c r="FU214" s="3">
        <f t="shared" si="275"/>
        <v>0</v>
      </c>
      <c r="FV214" s="21" t="b">
        <f t="shared" si="297"/>
        <v>1</v>
      </c>
      <c r="FW214" s="24">
        <f t="shared" si="276"/>
        <v>1</v>
      </c>
      <c r="FX214" s="24">
        <f t="shared" si="277"/>
        <v>0</v>
      </c>
      <c r="FY214" s="25" t="e">
        <f t="shared" si="278"/>
        <v>#VALUE!</v>
      </c>
      <c r="FZ214" s="24" t="e">
        <f t="shared" si="279"/>
        <v>#VALUE!</v>
      </c>
      <c r="GA214" s="24" t="e">
        <f t="shared" si="280"/>
        <v>#VALUE!</v>
      </c>
      <c r="GB214" s="24">
        <f t="shared" si="290"/>
        <v>1</v>
      </c>
      <c r="GC214" s="24" t="e">
        <f t="shared" si="291"/>
        <v>#VALUE!</v>
      </c>
      <c r="GD214" s="24" t="e">
        <f t="shared" si="292"/>
        <v>#VALUE!</v>
      </c>
      <c r="GE214" s="24" t="e">
        <f t="shared" si="293"/>
        <v>#VALUE!</v>
      </c>
      <c r="GF214" s="24">
        <f t="shared" si="281"/>
        <v>0</v>
      </c>
      <c r="GG214" s="24">
        <f t="shared" si="282"/>
        <v>0</v>
      </c>
      <c r="GH214" s="24">
        <f t="shared" si="283"/>
        <v>0</v>
      </c>
      <c r="GI214" s="24">
        <f t="shared" si="284"/>
        <v>0</v>
      </c>
      <c r="GJ214" s="24">
        <f t="shared" si="285"/>
        <v>2</v>
      </c>
      <c r="GK214" s="24">
        <f t="shared" si="286"/>
        <v>2</v>
      </c>
      <c r="GL214" s="24">
        <f t="shared" si="287"/>
        <v>2</v>
      </c>
      <c r="GM214" s="31">
        <f t="shared" si="288"/>
        <v>2</v>
      </c>
      <c r="GN214" s="13"/>
    </row>
    <row r="215" spans="1:196">
      <c r="A215" s="54"/>
      <c r="B215" s="54"/>
      <c r="C215" s="54"/>
      <c r="D215" s="54"/>
      <c r="E215" s="54"/>
      <c r="F215" s="54"/>
      <c r="G215" s="54"/>
      <c r="H215" s="54"/>
      <c r="I215" s="54"/>
      <c r="J215" s="54"/>
      <c r="K215" s="54"/>
      <c r="L215" s="54"/>
      <c r="M215" s="56"/>
      <c r="N215" s="54"/>
      <c r="O215" s="54"/>
      <c r="P215" s="54"/>
      <c r="Q215" s="56"/>
      <c r="R215" s="54"/>
      <c r="S215" s="54"/>
      <c r="T215" s="54"/>
      <c r="U215" s="56"/>
      <c r="V215" s="54"/>
      <c r="W215" s="54"/>
      <c r="X215" s="56"/>
      <c r="Y215" s="54"/>
      <c r="Z215" s="54"/>
      <c r="AA215" s="54"/>
      <c r="AB215" s="56"/>
      <c r="AC215" s="54"/>
      <c r="AD215" s="54"/>
      <c r="AE215" s="54"/>
      <c r="AF215" s="56"/>
      <c r="AG215" s="54"/>
      <c r="AH215" s="54"/>
      <c r="AI215" s="56"/>
      <c r="AJ215" s="54"/>
      <c r="AK215" s="54"/>
      <c r="AL215" s="56"/>
      <c r="AM215" s="54"/>
      <c r="AN215" s="54"/>
      <c r="AO215" s="54"/>
      <c r="AP215" s="54"/>
      <c r="AQ215" s="54"/>
      <c r="AR215" s="56"/>
      <c r="AS215" s="54"/>
      <c r="AT215" s="54"/>
      <c r="AU215" s="54"/>
      <c r="AV215" s="54"/>
      <c r="AW215" s="54"/>
      <c r="AX215" s="54"/>
      <c r="AY215" s="56"/>
      <c r="AZ215" s="54"/>
      <c r="BA215" s="54"/>
      <c r="BB215" s="54"/>
      <c r="BC215" s="100"/>
      <c r="BD215" s="8"/>
      <c r="BE215" s="8"/>
      <c r="BF215" s="28" t="s">
        <v>277</v>
      </c>
      <c r="BG215" s="28" t="s">
        <v>277</v>
      </c>
      <c r="BH215" s="28" t="s">
        <v>277</v>
      </c>
      <c r="BI215" s="28" t="s">
        <v>277</v>
      </c>
      <c r="BJ215" s="28" t="s">
        <v>277</v>
      </c>
      <c r="BK215" s="28" t="s">
        <v>277</v>
      </c>
      <c r="BL215" s="28" t="s">
        <v>277</v>
      </c>
      <c r="BM215" s="28" t="s">
        <v>277</v>
      </c>
      <c r="BN215" s="28" t="s">
        <v>277</v>
      </c>
      <c r="BO215" s="28" t="s">
        <v>277</v>
      </c>
      <c r="BP215" s="8"/>
      <c r="BQ215" s="22" t="str">
        <f t="shared" si="294"/>
        <v/>
      </c>
      <c r="BR215" s="22" t="str">
        <f>BR214</f>
        <v/>
      </c>
      <c r="BS215" s="22" t="str">
        <f>IF(FV214=FALSE,C216,"")</f>
        <v/>
      </c>
      <c r="BT215" s="22" t="str">
        <f t="shared" si="298"/>
        <v/>
      </c>
      <c r="BU215" s="22" t="str">
        <f t="shared" si="295"/>
        <v/>
      </c>
      <c r="BV215" s="22" t="str">
        <f t="shared" si="296"/>
        <v/>
      </c>
      <c r="BW215" s="22" t="str">
        <f t="shared" si="239"/>
        <v/>
      </c>
      <c r="BX215" s="22" t="str">
        <f t="shared" si="289"/>
        <v/>
      </c>
      <c r="BY215" s="22" t="str">
        <f t="shared" si="240"/>
        <v/>
      </c>
      <c r="BZ215" s="22" t="str">
        <f t="shared" si="241"/>
        <v/>
      </c>
      <c r="CA215" s="18"/>
      <c r="CB215" s="3" t="str">
        <f>CB214</f>
        <v/>
      </c>
      <c r="CC215" s="3" t="str">
        <f>CC214</f>
        <v/>
      </c>
      <c r="CD215" s="3" t="str">
        <f>CD214</f>
        <v/>
      </c>
      <c r="CE215" s="3" t="str">
        <f>IF(ET215=1,EQ216,"")</f>
        <v/>
      </c>
      <c r="CF215" s="3" t="str">
        <f>IF(ET215=1,ER216,"")</f>
        <v/>
      </c>
      <c r="CG215" s="3" t="str">
        <f>IF(ET215=1,ES216,"")</f>
        <v/>
      </c>
      <c r="CH215" s="3" t="str">
        <f t="shared" si="242"/>
        <v/>
      </c>
      <c r="CI215" s="8"/>
      <c r="CJ215" s="3" t="str">
        <f>CJ214</f>
        <v/>
      </c>
      <c r="CK215" s="3" t="str">
        <f>CK214</f>
        <v/>
      </c>
      <c r="CL215" s="3" t="str">
        <f>IF(ET216=2,V216,"")</f>
        <v/>
      </c>
      <c r="CM215" s="3" t="str">
        <f>IF(ET216=2,W216,"")</f>
        <v/>
      </c>
      <c r="CN215" s="8"/>
      <c r="CO215" s="3" t="str">
        <f>CO214</f>
        <v/>
      </c>
      <c r="CP215" s="3" t="str">
        <f>CP214</f>
        <v/>
      </c>
      <c r="CQ215" s="3" t="str">
        <f>IF(ET215=3,AG216,"")</f>
        <v/>
      </c>
      <c r="CR215" s="3" t="str">
        <f>IF(ET215=3,AH216,"")</f>
        <v/>
      </c>
      <c r="CS215" s="8"/>
      <c r="CT215" s="3" t="str">
        <f>CT214</f>
        <v/>
      </c>
      <c r="CU215" s="3" t="str">
        <f>CU214</f>
        <v/>
      </c>
      <c r="CV215" s="3" t="str">
        <f>IF(ET215=4,AJ216,"")</f>
        <v/>
      </c>
      <c r="CW215" s="3" t="str">
        <f>IF(ET215=4,AK216,"")</f>
        <v/>
      </c>
      <c r="CX215" s="8"/>
      <c r="CY215" s="3" t="str">
        <f>CY214</f>
        <v/>
      </c>
      <c r="CZ215" s="3" t="str">
        <f>CZ214</f>
        <v/>
      </c>
      <c r="DA215" s="3" t="str">
        <f>DA214</f>
        <v/>
      </c>
      <c r="DB215" s="3" t="str">
        <f>IF(ET215=5,AM216,"")</f>
        <v/>
      </c>
      <c r="DC215" s="3" t="str">
        <f>IF(ET215=5,AN216,"")</f>
        <v/>
      </c>
      <c r="DD215" s="3" t="str">
        <f>IF(ET215=5,AO216,"")</f>
        <v/>
      </c>
      <c r="DE215" s="3" t="str">
        <f>DE214</f>
        <v/>
      </c>
      <c r="DF215" s="3" t="str">
        <f>DF214</f>
        <v/>
      </c>
      <c r="DG215" s="3" t="str">
        <f t="shared" si="243"/>
        <v/>
      </c>
      <c r="DH215" s="8"/>
      <c r="DI215" s="3" t="str">
        <f>DI214</f>
        <v/>
      </c>
      <c r="DJ215" s="3" t="str">
        <f>DJ214</f>
        <v/>
      </c>
      <c r="DK215" s="3" t="str">
        <f>DK214</f>
        <v/>
      </c>
      <c r="DL215" s="3" t="str">
        <f>DL214</f>
        <v/>
      </c>
      <c r="DM215" s="3" t="str">
        <f>IF(ET214=6,AS216,"")</f>
        <v/>
      </c>
      <c r="DN215" s="3" t="str">
        <f>IF(ET214=6,AT216,"")</f>
        <v/>
      </c>
      <c r="DO215" s="3" t="str">
        <f>IF(ET214=6,AU216,"")</f>
        <v/>
      </c>
      <c r="DP215" s="3" t="str">
        <f>IF(ET214=6,AV216,"")</f>
        <v/>
      </c>
      <c r="DQ215" s="3" t="str">
        <f>DQ214</f>
        <v/>
      </c>
      <c r="DR215" s="3" t="str">
        <f>DR214</f>
        <v/>
      </c>
      <c r="DS215" s="3" t="str">
        <f t="shared" si="244"/>
        <v/>
      </c>
      <c r="DT215" s="8"/>
      <c r="DU215" s="3" t="str">
        <f>DU214</f>
        <v/>
      </c>
      <c r="DV215" s="3" t="str">
        <f>DV214</f>
        <v/>
      </c>
      <c r="DW215" s="3" t="str">
        <f>DW214</f>
        <v/>
      </c>
      <c r="DX215" s="3" t="str">
        <f>DX214</f>
        <v/>
      </c>
      <c r="DY215" s="3" t="str">
        <f>IF(ET214=7,AZ216,"")</f>
        <v/>
      </c>
      <c r="DZ215" s="3" t="str">
        <f>IF(ET214=7,BA216,"")</f>
        <v/>
      </c>
      <c r="EA215" s="3" t="str">
        <f>IF(ET214=7,BB216,"")</f>
        <v/>
      </c>
      <c r="EB215" s="3" t="str">
        <f>IF(ET214=7,BC216,"")</f>
        <v/>
      </c>
      <c r="EC215" s="3" t="str">
        <f t="shared" si="245"/>
        <v/>
      </c>
      <c r="ED215" s="8"/>
      <c r="EE215" s="28" t="s">
        <v>277</v>
      </c>
      <c r="EF215" s="28" t="s">
        <v>277</v>
      </c>
      <c r="EG215" s="28" t="s">
        <v>277</v>
      </c>
      <c r="EH215" s="28" t="s">
        <v>277</v>
      </c>
      <c r="EI215" s="28" t="s">
        <v>277</v>
      </c>
      <c r="EJ215" s="28" t="s">
        <v>277</v>
      </c>
      <c r="EK215" s="28" t="s">
        <v>277</v>
      </c>
      <c r="EL215" s="28" t="s">
        <v>277</v>
      </c>
      <c r="EM215" s="28" t="s">
        <v>277</v>
      </c>
      <c r="EN215" s="28" t="s">
        <v>277</v>
      </c>
      <c r="EO215" s="8"/>
      <c r="EP215" s="9"/>
      <c r="EQ215" s="10" t="str">
        <f t="shared" si="246"/>
        <v/>
      </c>
      <c r="ER215" s="11" t="str">
        <f t="shared" si="247"/>
        <v/>
      </c>
      <c r="ES215" s="10" t="str">
        <f t="shared" si="248"/>
        <v/>
      </c>
      <c r="ET215" s="10">
        <f t="shared" si="249"/>
        <v>0</v>
      </c>
      <c r="EU215" s="13"/>
      <c r="EV215" s="12" t="b">
        <f t="shared" si="250"/>
        <v>1</v>
      </c>
      <c r="EW215" s="3" t="b">
        <f t="shared" si="251"/>
        <v>1</v>
      </c>
      <c r="EX215" s="3" t="b">
        <f t="shared" si="252"/>
        <v>1</v>
      </c>
      <c r="EY215" s="3" t="b">
        <f t="shared" si="253"/>
        <v>1</v>
      </c>
      <c r="EZ215" s="3">
        <f t="shared" si="254"/>
        <v>0</v>
      </c>
      <c r="FA215" s="3">
        <f t="shared" si="255"/>
        <v>0</v>
      </c>
      <c r="FB215" s="3">
        <f t="shared" si="256"/>
        <v>0</v>
      </c>
      <c r="FC215" s="3">
        <f t="shared" si="257"/>
        <v>0</v>
      </c>
      <c r="FD215" s="3">
        <f t="shared" si="258"/>
        <v>0</v>
      </c>
      <c r="FE215" s="3" t="e">
        <f t="shared" si="259"/>
        <v>#VALUE!</v>
      </c>
      <c r="FF215" s="3">
        <f t="shared" si="260"/>
        <v>0</v>
      </c>
      <c r="FG215" s="3">
        <f t="shared" si="261"/>
        <v>0</v>
      </c>
      <c r="FH215" s="3" t="e">
        <f t="shared" si="262"/>
        <v>#VALUE!</v>
      </c>
      <c r="FI215" s="3" t="b">
        <f t="shared" si="263"/>
        <v>1</v>
      </c>
      <c r="FJ215" s="3" t="b">
        <f t="shared" si="264"/>
        <v>1</v>
      </c>
      <c r="FK215" s="3" t="b">
        <f t="shared" si="265"/>
        <v>1</v>
      </c>
      <c r="FL215" s="3" t="b">
        <f t="shared" si="266"/>
        <v>1</v>
      </c>
      <c r="FM215" s="3" t="b">
        <f t="shared" si="267"/>
        <v>1</v>
      </c>
      <c r="FN215" s="3" t="b">
        <f t="shared" si="268"/>
        <v>1</v>
      </c>
      <c r="FO215" s="3">
        <f t="shared" si="269"/>
        <v>0</v>
      </c>
      <c r="FP215" s="3">
        <f t="shared" si="270"/>
        <v>0</v>
      </c>
      <c r="FQ215" s="3">
        <f t="shared" si="271"/>
        <v>0</v>
      </c>
      <c r="FR215" s="3">
        <f t="shared" si="272"/>
        <v>0</v>
      </c>
      <c r="FS215" s="3">
        <f t="shared" si="273"/>
        <v>0</v>
      </c>
      <c r="FT215" s="3">
        <f t="shared" si="274"/>
        <v>0</v>
      </c>
      <c r="FU215" s="3">
        <f t="shared" si="275"/>
        <v>0</v>
      </c>
      <c r="FV215" s="21" t="b">
        <f t="shared" si="297"/>
        <v>1</v>
      </c>
      <c r="FW215" s="24">
        <f t="shared" si="276"/>
        <v>1</v>
      </c>
      <c r="FX215" s="24">
        <f t="shared" si="277"/>
        <v>0</v>
      </c>
      <c r="FY215" s="25" t="e">
        <f t="shared" si="278"/>
        <v>#VALUE!</v>
      </c>
      <c r="FZ215" s="24" t="e">
        <f t="shared" si="279"/>
        <v>#VALUE!</v>
      </c>
      <c r="GA215" s="24" t="e">
        <f t="shared" si="280"/>
        <v>#VALUE!</v>
      </c>
      <c r="GB215" s="24">
        <f t="shared" si="290"/>
        <v>1</v>
      </c>
      <c r="GC215" s="24" t="e">
        <f t="shared" si="291"/>
        <v>#VALUE!</v>
      </c>
      <c r="GD215" s="24" t="e">
        <f t="shared" si="292"/>
        <v>#VALUE!</v>
      </c>
      <c r="GE215" s="24" t="e">
        <f t="shared" si="293"/>
        <v>#VALUE!</v>
      </c>
      <c r="GF215" s="24">
        <f t="shared" si="281"/>
        <v>0</v>
      </c>
      <c r="GG215" s="24">
        <f t="shared" si="282"/>
        <v>0</v>
      </c>
      <c r="GH215" s="24">
        <f t="shared" si="283"/>
        <v>0</v>
      </c>
      <c r="GI215" s="24">
        <f t="shared" si="284"/>
        <v>0</v>
      </c>
      <c r="GJ215" s="24">
        <f t="shared" si="285"/>
        <v>2</v>
      </c>
      <c r="GK215" s="24">
        <f t="shared" si="286"/>
        <v>2</v>
      </c>
      <c r="GL215" s="24">
        <f t="shared" si="287"/>
        <v>2</v>
      </c>
      <c r="GM215" s="31">
        <f t="shared" si="288"/>
        <v>2</v>
      </c>
      <c r="GN215" s="13"/>
    </row>
    <row r="216" spans="1:196">
      <c r="A216" s="54"/>
      <c r="B216" s="54"/>
      <c r="C216" s="54"/>
      <c r="D216" s="54"/>
      <c r="E216" s="54"/>
      <c r="F216" s="54"/>
      <c r="G216" s="54"/>
      <c r="H216" s="54"/>
      <c r="I216" s="54"/>
      <c r="J216" s="54"/>
      <c r="K216" s="54"/>
      <c r="L216" s="54"/>
      <c r="M216" s="56"/>
      <c r="N216" s="54"/>
      <c r="O216" s="54"/>
      <c r="P216" s="54"/>
      <c r="Q216" s="56"/>
      <c r="R216" s="54"/>
      <c r="S216" s="54"/>
      <c r="T216" s="54"/>
      <c r="U216" s="56"/>
      <c r="V216" s="54"/>
      <c r="W216" s="54"/>
      <c r="X216" s="56"/>
      <c r="Y216" s="54"/>
      <c r="Z216" s="54"/>
      <c r="AA216" s="54"/>
      <c r="AB216" s="56"/>
      <c r="AC216" s="54"/>
      <c r="AD216" s="54"/>
      <c r="AE216" s="54"/>
      <c r="AF216" s="56"/>
      <c r="AG216" s="54"/>
      <c r="AH216" s="54"/>
      <c r="AI216" s="56"/>
      <c r="AJ216" s="54"/>
      <c r="AK216" s="54"/>
      <c r="AL216" s="56"/>
      <c r="AM216" s="54"/>
      <c r="AN216" s="54"/>
      <c r="AO216" s="54"/>
      <c r="AP216" s="54"/>
      <c r="AQ216" s="54"/>
      <c r="AR216" s="56"/>
      <c r="AS216" s="54"/>
      <c r="AT216" s="54"/>
      <c r="AU216" s="54"/>
      <c r="AV216" s="54"/>
      <c r="AW216" s="54"/>
      <c r="AX216" s="54"/>
      <c r="AY216" s="56"/>
      <c r="AZ216" s="54"/>
      <c r="BA216" s="54"/>
      <c r="BB216" s="54"/>
      <c r="BC216" s="100"/>
      <c r="BD216" s="8"/>
      <c r="BE216" s="8"/>
      <c r="BF216" s="28" t="s">
        <v>277</v>
      </c>
      <c r="BG216" s="28" t="s">
        <v>277</v>
      </c>
      <c r="BH216" s="28" t="s">
        <v>277</v>
      </c>
      <c r="BI216" s="28" t="s">
        <v>277</v>
      </c>
      <c r="BJ216" s="28" t="s">
        <v>277</v>
      </c>
      <c r="BK216" s="28" t="s">
        <v>277</v>
      </c>
      <c r="BL216" s="28" t="s">
        <v>277</v>
      </c>
      <c r="BM216" s="28" t="s">
        <v>277</v>
      </c>
      <c r="BN216" s="28" t="s">
        <v>277</v>
      </c>
      <c r="BO216" s="28" t="s">
        <v>277</v>
      </c>
      <c r="BP216" s="8"/>
      <c r="BQ216" s="22" t="str">
        <f t="shared" si="294"/>
        <v/>
      </c>
      <c r="BR216" s="22" t="str">
        <f>IF(FV214=FALSE,C215,"")</f>
        <v/>
      </c>
      <c r="BS216" s="22" t="str">
        <f>BS215</f>
        <v/>
      </c>
      <c r="BT216" s="22" t="str">
        <f t="shared" si="298"/>
        <v/>
      </c>
      <c r="BU216" s="22" t="str">
        <f t="shared" si="295"/>
        <v/>
      </c>
      <c r="BV216" s="22" t="str">
        <f t="shared" si="296"/>
        <v/>
      </c>
      <c r="BW216" s="22" t="str">
        <f t="shared" si="239"/>
        <v/>
      </c>
      <c r="BX216" s="22" t="str">
        <f t="shared" si="289"/>
        <v/>
      </c>
      <c r="BY216" s="22" t="str">
        <f t="shared" si="240"/>
        <v/>
      </c>
      <c r="BZ216" s="22" t="str">
        <f t="shared" si="241"/>
        <v/>
      </c>
      <c r="CA216" s="18"/>
      <c r="CB216" s="3" t="str">
        <f>IF(ET214=1, EQ215,"")</f>
        <v/>
      </c>
      <c r="CC216" s="3" t="str">
        <f>IF(ET214=1, ER215,"")</f>
        <v/>
      </c>
      <c r="CD216" s="3" t="str">
        <f>IF(ET214=1, ES215,"")</f>
        <v/>
      </c>
      <c r="CE216" s="3" t="str">
        <f>CE215</f>
        <v/>
      </c>
      <c r="CF216" s="3" t="str">
        <f>CF215</f>
        <v/>
      </c>
      <c r="CG216" s="3" t="str">
        <f>CG215</f>
        <v/>
      </c>
      <c r="CH216" s="3" t="str">
        <f t="shared" si="242"/>
        <v/>
      </c>
      <c r="CI216" s="8"/>
      <c r="CJ216" s="3" t="str">
        <f>IF(ET216=2,V215,"")</f>
        <v/>
      </c>
      <c r="CK216" s="3" t="str">
        <f>IF(ET216=2,W215,"")</f>
        <v/>
      </c>
      <c r="CL216" s="3" t="str">
        <f>CL215</f>
        <v/>
      </c>
      <c r="CM216" s="3" t="str">
        <f>CM215</f>
        <v/>
      </c>
      <c r="CN216" s="8"/>
      <c r="CO216" s="3" t="str">
        <f>IF(ET216=3,AG215,"")</f>
        <v/>
      </c>
      <c r="CP216" s="3" t="str">
        <f>IF(ET216=3,AH215,"")</f>
        <v/>
      </c>
      <c r="CQ216" s="3" t="str">
        <f>CQ215</f>
        <v/>
      </c>
      <c r="CR216" s="3" t="str">
        <f>CR215</f>
        <v/>
      </c>
      <c r="CS216" s="8"/>
      <c r="CT216" s="3" t="str">
        <f>IF(ET216=4,AJ215,"")</f>
        <v/>
      </c>
      <c r="CU216" s="3" t="str">
        <f>IF(ET216=4,AK215,"")</f>
        <v/>
      </c>
      <c r="CV216" s="3" t="str">
        <f>CV215</f>
        <v/>
      </c>
      <c r="CW216" s="3" t="str">
        <f>CW215</f>
        <v/>
      </c>
      <c r="CX216" s="8"/>
      <c r="CY216" s="3" t="str">
        <f>IF(ET216=5,AM215,"")</f>
        <v/>
      </c>
      <c r="CZ216" s="3" t="str">
        <f>IF(ET216=5,AN215,"")</f>
        <v/>
      </c>
      <c r="DA216" s="3" t="str">
        <f>IF(ET216=5,AO215,"")</f>
        <v/>
      </c>
      <c r="DB216" s="3" t="str">
        <f>DB215</f>
        <v/>
      </c>
      <c r="DC216" s="3" t="str">
        <f>DC215</f>
        <v/>
      </c>
      <c r="DD216" s="3" t="str">
        <f>DD215</f>
        <v/>
      </c>
      <c r="DE216" s="3" t="str">
        <f>DE215</f>
        <v/>
      </c>
      <c r="DF216" s="3" t="str">
        <f>DF215</f>
        <v/>
      </c>
      <c r="DG216" s="3" t="str">
        <f t="shared" si="243"/>
        <v/>
      </c>
      <c r="DH216" s="8"/>
      <c r="DI216" s="3" t="str">
        <f>IF(ET214=6,AS215,"")</f>
        <v/>
      </c>
      <c r="DJ216" s="3" t="str">
        <f>IF(ET214=6,AT215,"")</f>
        <v/>
      </c>
      <c r="DK216" s="3" t="str">
        <f>IF(ET214=6,AU215,"")</f>
        <v/>
      </c>
      <c r="DL216" s="3" t="str">
        <f>IF(ET214=6,AV215,"")</f>
        <v/>
      </c>
      <c r="DM216" s="3" t="str">
        <f>DM215</f>
        <v/>
      </c>
      <c r="DN216" s="3" t="str">
        <f>DN215</f>
        <v/>
      </c>
      <c r="DO216" s="3" t="str">
        <f>DO215</f>
        <v/>
      </c>
      <c r="DP216" s="3" t="str">
        <f>DP215</f>
        <v/>
      </c>
      <c r="DQ216" s="3" t="str">
        <f>DQ215</f>
        <v/>
      </c>
      <c r="DR216" s="3" t="str">
        <f>DR215</f>
        <v/>
      </c>
      <c r="DS216" s="3" t="str">
        <f t="shared" si="244"/>
        <v/>
      </c>
      <c r="DT216" s="8"/>
      <c r="DU216" s="3" t="str">
        <f>IF(ET214=7,AZ215,"")</f>
        <v/>
      </c>
      <c r="DV216" s="3" t="str">
        <f>IF(ET214=7,BA215,"")</f>
        <v/>
      </c>
      <c r="DW216" s="3" t="str">
        <f>IF(ET214=7,BB215,"")</f>
        <v/>
      </c>
      <c r="DX216" s="3" t="str">
        <f>IF(ET214=7,BC215,"")</f>
        <v/>
      </c>
      <c r="DY216" s="3" t="str">
        <f>DY215</f>
        <v/>
      </c>
      <c r="DZ216" s="3" t="str">
        <f>DZ215</f>
        <v/>
      </c>
      <c r="EA216" s="3" t="str">
        <f>EA215</f>
        <v/>
      </c>
      <c r="EB216" s="3" t="str">
        <f>EB215</f>
        <v/>
      </c>
      <c r="EC216" s="3" t="str">
        <f t="shared" si="245"/>
        <v/>
      </c>
      <c r="ED216" s="8"/>
      <c r="EE216" s="28" t="s">
        <v>277</v>
      </c>
      <c r="EF216" s="28" t="s">
        <v>277</v>
      </c>
      <c r="EG216" s="28" t="s">
        <v>277</v>
      </c>
      <c r="EH216" s="28" t="s">
        <v>277</v>
      </c>
      <c r="EI216" s="28" t="s">
        <v>277</v>
      </c>
      <c r="EJ216" s="28" t="s">
        <v>277</v>
      </c>
      <c r="EK216" s="28" t="s">
        <v>277</v>
      </c>
      <c r="EL216" s="28" t="s">
        <v>277</v>
      </c>
      <c r="EM216" s="28" t="s">
        <v>277</v>
      </c>
      <c r="EN216" s="28" t="s">
        <v>277</v>
      </c>
      <c r="EO216" s="8"/>
      <c r="EP216" s="9"/>
      <c r="EQ216" s="10" t="str">
        <f t="shared" si="246"/>
        <v/>
      </c>
      <c r="ER216" s="11" t="str">
        <f t="shared" si="247"/>
        <v/>
      </c>
      <c r="ES216" s="10" t="str">
        <f t="shared" si="248"/>
        <v/>
      </c>
      <c r="ET216" s="10">
        <f t="shared" si="249"/>
        <v>0</v>
      </c>
      <c r="EU216" s="13"/>
      <c r="EV216" s="12" t="b">
        <f t="shared" si="250"/>
        <v>1</v>
      </c>
      <c r="EW216" s="3" t="b">
        <f t="shared" si="251"/>
        <v>1</v>
      </c>
      <c r="EX216" s="3" t="b">
        <f t="shared" si="252"/>
        <v>1</v>
      </c>
      <c r="EY216" s="3" t="b">
        <f t="shared" si="253"/>
        <v>1</v>
      </c>
      <c r="EZ216" s="3">
        <f t="shared" si="254"/>
        <v>0</v>
      </c>
      <c r="FA216" s="3">
        <f t="shared" si="255"/>
        <v>0</v>
      </c>
      <c r="FB216" s="3">
        <f t="shared" si="256"/>
        <v>0</v>
      </c>
      <c r="FC216" s="3">
        <f t="shared" si="257"/>
        <v>0</v>
      </c>
      <c r="FD216" s="3">
        <f t="shared" si="258"/>
        <v>0</v>
      </c>
      <c r="FE216" s="3" t="e">
        <f t="shared" si="259"/>
        <v>#VALUE!</v>
      </c>
      <c r="FF216" s="3">
        <f t="shared" si="260"/>
        <v>0</v>
      </c>
      <c r="FG216" s="3">
        <f t="shared" si="261"/>
        <v>0</v>
      </c>
      <c r="FH216" s="3" t="e">
        <f t="shared" si="262"/>
        <v>#VALUE!</v>
      </c>
      <c r="FI216" s="3" t="b">
        <f t="shared" si="263"/>
        <v>1</v>
      </c>
      <c r="FJ216" s="3" t="b">
        <f t="shared" si="264"/>
        <v>1</v>
      </c>
      <c r="FK216" s="3" t="b">
        <f t="shared" si="265"/>
        <v>1</v>
      </c>
      <c r="FL216" s="3" t="b">
        <f t="shared" si="266"/>
        <v>1</v>
      </c>
      <c r="FM216" s="3" t="b">
        <f t="shared" si="267"/>
        <v>1</v>
      </c>
      <c r="FN216" s="3" t="b">
        <f t="shared" si="268"/>
        <v>1</v>
      </c>
      <c r="FO216" s="3">
        <f t="shared" si="269"/>
        <v>0</v>
      </c>
      <c r="FP216" s="3">
        <f t="shared" si="270"/>
        <v>0</v>
      </c>
      <c r="FQ216" s="3">
        <f t="shared" si="271"/>
        <v>0</v>
      </c>
      <c r="FR216" s="3">
        <f t="shared" si="272"/>
        <v>0</v>
      </c>
      <c r="FS216" s="3">
        <f t="shared" si="273"/>
        <v>0</v>
      </c>
      <c r="FT216" s="3">
        <f t="shared" si="274"/>
        <v>0</v>
      </c>
      <c r="FU216" s="3">
        <f t="shared" si="275"/>
        <v>0</v>
      </c>
      <c r="FV216" s="21" t="b">
        <f t="shared" si="297"/>
        <v>1</v>
      </c>
      <c r="FW216" s="24">
        <f t="shared" si="276"/>
        <v>1</v>
      </c>
      <c r="FX216" s="24">
        <f t="shared" si="277"/>
        <v>0</v>
      </c>
      <c r="FY216" s="25" t="e">
        <f t="shared" si="278"/>
        <v>#VALUE!</v>
      </c>
      <c r="FZ216" s="24" t="e">
        <f t="shared" si="279"/>
        <v>#VALUE!</v>
      </c>
      <c r="GA216" s="24" t="e">
        <f t="shared" si="280"/>
        <v>#VALUE!</v>
      </c>
      <c r="GB216" s="24">
        <f t="shared" si="290"/>
        <v>1</v>
      </c>
      <c r="GC216" s="24" t="e">
        <f t="shared" si="291"/>
        <v>#VALUE!</v>
      </c>
      <c r="GD216" s="24" t="e">
        <f t="shared" si="292"/>
        <v>#VALUE!</v>
      </c>
      <c r="GE216" s="24" t="e">
        <f t="shared" si="293"/>
        <v>#VALUE!</v>
      </c>
      <c r="GF216" s="24">
        <f t="shared" si="281"/>
        <v>0</v>
      </c>
      <c r="GG216" s="24">
        <f t="shared" si="282"/>
        <v>0</v>
      </c>
      <c r="GH216" s="24">
        <f t="shared" si="283"/>
        <v>0</v>
      </c>
      <c r="GI216" s="24">
        <f t="shared" si="284"/>
        <v>0</v>
      </c>
      <c r="GJ216" s="24">
        <f t="shared" si="285"/>
        <v>2</v>
      </c>
      <c r="GK216" s="24">
        <f t="shared" si="286"/>
        <v>2</v>
      </c>
      <c r="GL216" s="24">
        <f t="shared" si="287"/>
        <v>2</v>
      </c>
      <c r="GM216" s="31">
        <f t="shared" si="288"/>
        <v>2</v>
      </c>
      <c r="GN216" s="13"/>
    </row>
    <row r="217" spans="1:196">
      <c r="A217" s="54"/>
      <c r="B217" s="54"/>
      <c r="C217" s="54"/>
      <c r="D217" s="54"/>
      <c r="E217" s="54"/>
      <c r="F217" s="54"/>
      <c r="G217" s="54"/>
      <c r="H217" s="54"/>
      <c r="I217" s="54"/>
      <c r="J217" s="54"/>
      <c r="K217" s="54"/>
      <c r="L217" s="54"/>
      <c r="M217" s="56"/>
      <c r="N217" s="54"/>
      <c r="O217" s="54"/>
      <c r="P217" s="54"/>
      <c r="Q217" s="56"/>
      <c r="R217" s="54"/>
      <c r="S217" s="54"/>
      <c r="T217" s="54"/>
      <c r="U217" s="56"/>
      <c r="V217" s="54"/>
      <c r="W217" s="54"/>
      <c r="X217" s="56"/>
      <c r="Y217" s="54"/>
      <c r="Z217" s="54"/>
      <c r="AA217" s="54"/>
      <c r="AB217" s="56"/>
      <c r="AC217" s="54"/>
      <c r="AD217" s="54"/>
      <c r="AE217" s="54"/>
      <c r="AF217" s="56"/>
      <c r="AG217" s="54"/>
      <c r="AH217" s="54"/>
      <c r="AI217" s="56"/>
      <c r="AJ217" s="54"/>
      <c r="AK217" s="54"/>
      <c r="AL217" s="56"/>
      <c r="AM217" s="54"/>
      <c r="AN217" s="54"/>
      <c r="AO217" s="54"/>
      <c r="AP217" s="54"/>
      <c r="AQ217" s="54"/>
      <c r="AR217" s="56"/>
      <c r="AS217" s="54"/>
      <c r="AT217" s="54"/>
      <c r="AU217" s="54"/>
      <c r="AV217" s="54"/>
      <c r="AW217" s="54"/>
      <c r="AX217" s="54"/>
      <c r="AY217" s="56"/>
      <c r="AZ217" s="54"/>
      <c r="BA217" s="54"/>
      <c r="BB217" s="54"/>
      <c r="BC217" s="100"/>
      <c r="BD217" s="8"/>
      <c r="BE217" s="8"/>
      <c r="BF217" s="28" t="s">
        <v>277</v>
      </c>
      <c r="BG217" s="28" t="s">
        <v>277</v>
      </c>
      <c r="BH217" s="28" t="s">
        <v>277</v>
      </c>
      <c r="BI217" s="28" t="s">
        <v>277</v>
      </c>
      <c r="BJ217" s="28" t="s">
        <v>277</v>
      </c>
      <c r="BK217" s="28" t="s">
        <v>277</v>
      </c>
      <c r="BL217" s="28" t="s">
        <v>277</v>
      </c>
      <c r="BM217" s="28" t="s">
        <v>277</v>
      </c>
      <c r="BN217" s="28" t="s">
        <v>277</v>
      </c>
      <c r="BO217" s="28" t="s">
        <v>277</v>
      </c>
      <c r="BP217" s="8"/>
      <c r="BQ217" s="22" t="str">
        <f t="shared" si="294"/>
        <v/>
      </c>
      <c r="BR217" s="22" t="str">
        <f>IF(FV217=FALSE,C217,"")</f>
        <v/>
      </c>
      <c r="BS217" s="22" t="str">
        <f>BR219</f>
        <v/>
      </c>
      <c r="BT217" s="22" t="str">
        <f t="shared" si="298"/>
        <v/>
      </c>
      <c r="BU217" s="22" t="str">
        <f t="shared" si="295"/>
        <v/>
      </c>
      <c r="BV217" s="22" t="str">
        <f t="shared" si="296"/>
        <v/>
      </c>
      <c r="BW217" s="22" t="str">
        <f t="shared" si="239"/>
        <v/>
      </c>
      <c r="BX217" s="22" t="str">
        <f t="shared" si="289"/>
        <v/>
      </c>
      <c r="BY217" s="22" t="str">
        <f t="shared" si="240"/>
        <v/>
      </c>
      <c r="BZ217" s="22" t="str">
        <f t="shared" si="241"/>
        <v/>
      </c>
      <c r="CA217" s="18"/>
      <c r="CB217" s="3" t="str">
        <f>IF(ET217=1, EQ217,"")</f>
        <v/>
      </c>
      <c r="CC217" s="3" t="str">
        <f>IF(ET217=1, ER217,"")</f>
        <v/>
      </c>
      <c r="CD217" s="3" t="str">
        <f>IF(ET217=1, ES217,"")</f>
        <v/>
      </c>
      <c r="CE217" s="3" t="str">
        <f>CB219</f>
        <v/>
      </c>
      <c r="CF217" s="3" t="str">
        <f>CC219</f>
        <v/>
      </c>
      <c r="CG217" s="3" t="str">
        <f>CD219</f>
        <v/>
      </c>
      <c r="CH217" s="3" t="str">
        <f t="shared" si="242"/>
        <v/>
      </c>
      <c r="CI217" s="8"/>
      <c r="CJ217" s="3" t="str">
        <f>IF(ET217=2,V217,"")</f>
        <v/>
      </c>
      <c r="CK217" s="3" t="str">
        <f>IF(ET217=2,W217,"")</f>
        <v/>
      </c>
      <c r="CL217" s="3" t="str">
        <f>CJ219</f>
        <v/>
      </c>
      <c r="CM217" s="3" t="str">
        <f>CK219</f>
        <v/>
      </c>
      <c r="CN217" s="8"/>
      <c r="CO217" s="3" t="str">
        <f>IF(ET217=3,AG217,"")</f>
        <v/>
      </c>
      <c r="CP217" s="3" t="str">
        <f>IF(ET217=3,AH217,"")</f>
        <v/>
      </c>
      <c r="CQ217" s="3" t="str">
        <f>CO219</f>
        <v/>
      </c>
      <c r="CR217" s="3" t="str">
        <f>CP219</f>
        <v/>
      </c>
      <c r="CS217" s="8"/>
      <c r="CT217" s="3" t="str">
        <f>IF(ET217=4,AJ217,"")</f>
        <v/>
      </c>
      <c r="CU217" s="3" t="str">
        <f>IF(ET217=4,AK217,"")</f>
        <v/>
      </c>
      <c r="CV217" s="3" t="str">
        <f>CT219</f>
        <v/>
      </c>
      <c r="CW217" s="3" t="str">
        <f>CU219</f>
        <v/>
      </c>
      <c r="CX217" s="8"/>
      <c r="CY217" s="3" t="str">
        <f>IF(ET217=5,AM217,"")</f>
        <v/>
      </c>
      <c r="CZ217" s="3" t="str">
        <f>IF(ET217=5,AN217,"")</f>
        <v/>
      </c>
      <c r="DA217" s="3" t="str">
        <f>IF(ET217=5,AO217,"")</f>
        <v/>
      </c>
      <c r="DB217" s="3" t="str">
        <f>CY219</f>
        <v/>
      </c>
      <c r="DC217" s="3" t="str">
        <f>CZ219</f>
        <v/>
      </c>
      <c r="DD217" s="3" t="str">
        <f>DA219</f>
        <v/>
      </c>
      <c r="DE217" s="3" t="str">
        <f>IF(ET217=5,AP217,"")</f>
        <v/>
      </c>
      <c r="DF217" s="3" t="str">
        <f>IF(ET217=5,AQ217,"")</f>
        <v/>
      </c>
      <c r="DG217" s="3" t="str">
        <f t="shared" si="243"/>
        <v/>
      </c>
      <c r="DH217" s="8"/>
      <c r="DI217" s="3" t="str">
        <f>IF(ET217=6,AS217,"")</f>
        <v/>
      </c>
      <c r="DJ217" s="3" t="str">
        <f>IF(ET217=6,AT217,"")</f>
        <v/>
      </c>
      <c r="DK217" s="3" t="str">
        <f>IF(ET217=6,AU217,"")</f>
        <v/>
      </c>
      <c r="DL217" s="3" t="str">
        <f>IF(ET217=6,AV217,"")</f>
        <v/>
      </c>
      <c r="DM217" s="3" t="str">
        <f>DI219</f>
        <v/>
      </c>
      <c r="DN217" s="3" t="str">
        <f>DJ219</f>
        <v/>
      </c>
      <c r="DO217" s="3" t="str">
        <f>DK219</f>
        <v/>
      </c>
      <c r="DP217" s="3" t="str">
        <f>DL219</f>
        <v/>
      </c>
      <c r="DQ217" s="3" t="str">
        <f>IF(ET217=6,AW217,"")</f>
        <v/>
      </c>
      <c r="DR217" s="3" t="str">
        <f>IF(ET217=6,AX217,"")</f>
        <v/>
      </c>
      <c r="DS217" s="3" t="str">
        <f t="shared" si="244"/>
        <v/>
      </c>
      <c r="DT217" s="8"/>
      <c r="DU217" s="3" t="str">
        <f>IF(ET217=7,AZ217,"")</f>
        <v/>
      </c>
      <c r="DV217" s="3" t="str">
        <f>IF(ET217=7,BA217,"")</f>
        <v/>
      </c>
      <c r="DW217" s="3" t="str">
        <f>IF(ET217=7,BB217,"")</f>
        <v/>
      </c>
      <c r="DX217" s="3" t="str">
        <f>IF(ET217=7,BC217,"")</f>
        <v/>
      </c>
      <c r="DY217" s="3" t="str">
        <f>DU219</f>
        <v/>
      </c>
      <c r="DZ217" s="3" t="str">
        <f>DV219</f>
        <v/>
      </c>
      <c r="EA217" s="3" t="str">
        <f>DW219</f>
        <v/>
      </c>
      <c r="EB217" s="3" t="str">
        <f>DX219</f>
        <v/>
      </c>
      <c r="EC217" s="3" t="str">
        <f t="shared" si="245"/>
        <v/>
      </c>
      <c r="ED217" s="8"/>
      <c r="EE217" s="28" t="s">
        <v>277</v>
      </c>
      <c r="EF217" s="28" t="s">
        <v>277</v>
      </c>
      <c r="EG217" s="28" t="s">
        <v>277</v>
      </c>
      <c r="EH217" s="28" t="s">
        <v>277</v>
      </c>
      <c r="EI217" s="28" t="s">
        <v>277</v>
      </c>
      <c r="EJ217" s="28" t="s">
        <v>277</v>
      </c>
      <c r="EK217" s="28" t="s">
        <v>277</v>
      </c>
      <c r="EL217" s="28" t="s">
        <v>277</v>
      </c>
      <c r="EM217" s="28" t="s">
        <v>277</v>
      </c>
      <c r="EN217" s="28" t="s">
        <v>277</v>
      </c>
      <c r="EO217" s="8"/>
      <c r="EP217" s="9"/>
      <c r="EQ217" s="10" t="str">
        <f t="shared" si="246"/>
        <v/>
      </c>
      <c r="ER217" s="11" t="str">
        <f t="shared" si="247"/>
        <v/>
      </c>
      <c r="ES217" s="10" t="str">
        <f t="shared" si="248"/>
        <v/>
      </c>
      <c r="ET217" s="10">
        <f t="shared" si="249"/>
        <v>0</v>
      </c>
      <c r="EU217" s="13"/>
      <c r="EV217" s="12" t="b">
        <f t="shared" si="250"/>
        <v>1</v>
      </c>
      <c r="EW217" s="3" t="b">
        <f t="shared" si="251"/>
        <v>1</v>
      </c>
      <c r="EX217" s="3" t="b">
        <f t="shared" si="252"/>
        <v>1</v>
      </c>
      <c r="EY217" s="3" t="b">
        <f t="shared" si="253"/>
        <v>1</v>
      </c>
      <c r="EZ217" s="3">
        <f t="shared" si="254"/>
        <v>0</v>
      </c>
      <c r="FA217" s="3">
        <f t="shared" si="255"/>
        <v>0</v>
      </c>
      <c r="FB217" s="3">
        <f t="shared" si="256"/>
        <v>0</v>
      </c>
      <c r="FC217" s="3">
        <f t="shared" si="257"/>
        <v>0</v>
      </c>
      <c r="FD217" s="3">
        <f t="shared" si="258"/>
        <v>0</v>
      </c>
      <c r="FE217" s="3" t="e">
        <f t="shared" si="259"/>
        <v>#VALUE!</v>
      </c>
      <c r="FF217" s="3">
        <f t="shared" si="260"/>
        <v>0</v>
      </c>
      <c r="FG217" s="3">
        <f t="shared" si="261"/>
        <v>0</v>
      </c>
      <c r="FH217" s="3" t="e">
        <f t="shared" si="262"/>
        <v>#VALUE!</v>
      </c>
      <c r="FI217" s="3" t="b">
        <f t="shared" si="263"/>
        <v>1</v>
      </c>
      <c r="FJ217" s="3" t="b">
        <f t="shared" si="264"/>
        <v>1</v>
      </c>
      <c r="FK217" s="3" t="b">
        <f t="shared" si="265"/>
        <v>1</v>
      </c>
      <c r="FL217" s="3" t="b">
        <f t="shared" si="266"/>
        <v>1</v>
      </c>
      <c r="FM217" s="3" t="b">
        <f t="shared" si="267"/>
        <v>1</v>
      </c>
      <c r="FN217" s="3" t="b">
        <f t="shared" si="268"/>
        <v>1</v>
      </c>
      <c r="FO217" s="3">
        <f t="shared" si="269"/>
        <v>0</v>
      </c>
      <c r="FP217" s="3">
        <f t="shared" si="270"/>
        <v>0</v>
      </c>
      <c r="FQ217" s="3">
        <f t="shared" si="271"/>
        <v>0</v>
      </c>
      <c r="FR217" s="3">
        <f t="shared" si="272"/>
        <v>0</v>
      </c>
      <c r="FS217" s="3">
        <f t="shared" si="273"/>
        <v>0</v>
      </c>
      <c r="FT217" s="3">
        <f t="shared" si="274"/>
        <v>0</v>
      </c>
      <c r="FU217" s="3">
        <f t="shared" si="275"/>
        <v>0</v>
      </c>
      <c r="FV217" s="21" t="b">
        <f t="shared" si="297"/>
        <v>1</v>
      </c>
      <c r="FW217" s="24">
        <f t="shared" si="276"/>
        <v>1</v>
      </c>
      <c r="FX217" s="24">
        <f t="shared" si="277"/>
        <v>0</v>
      </c>
      <c r="FY217" s="25" t="e">
        <f t="shared" si="278"/>
        <v>#VALUE!</v>
      </c>
      <c r="FZ217" s="24" t="e">
        <f t="shared" si="279"/>
        <v>#VALUE!</v>
      </c>
      <c r="GA217" s="24" t="e">
        <f t="shared" si="280"/>
        <v>#VALUE!</v>
      </c>
      <c r="GB217" s="24">
        <f t="shared" si="290"/>
        <v>1</v>
      </c>
      <c r="GC217" s="24" t="e">
        <f t="shared" si="291"/>
        <v>#VALUE!</v>
      </c>
      <c r="GD217" s="24" t="e">
        <f t="shared" si="292"/>
        <v>#VALUE!</v>
      </c>
      <c r="GE217" s="24" t="e">
        <f t="shared" si="293"/>
        <v>#VALUE!</v>
      </c>
      <c r="GF217" s="24">
        <f t="shared" si="281"/>
        <v>0</v>
      </c>
      <c r="GG217" s="24">
        <f t="shared" si="282"/>
        <v>0</v>
      </c>
      <c r="GH217" s="24">
        <f t="shared" si="283"/>
        <v>0</v>
      </c>
      <c r="GI217" s="24">
        <f t="shared" si="284"/>
        <v>0</v>
      </c>
      <c r="GJ217" s="24">
        <f t="shared" si="285"/>
        <v>2</v>
      </c>
      <c r="GK217" s="24">
        <f t="shared" si="286"/>
        <v>2</v>
      </c>
      <c r="GL217" s="24">
        <f t="shared" si="287"/>
        <v>2</v>
      </c>
      <c r="GM217" s="31">
        <f t="shared" si="288"/>
        <v>2</v>
      </c>
      <c r="GN217" s="13"/>
    </row>
    <row r="218" spans="1:196">
      <c r="A218" s="54"/>
      <c r="B218" s="54"/>
      <c r="C218" s="54"/>
      <c r="D218" s="54"/>
      <c r="E218" s="54"/>
      <c r="F218" s="54"/>
      <c r="G218" s="54"/>
      <c r="H218" s="54"/>
      <c r="I218" s="54"/>
      <c r="J218" s="54"/>
      <c r="K218" s="54"/>
      <c r="L218" s="54"/>
      <c r="M218" s="56"/>
      <c r="N218" s="54"/>
      <c r="O218" s="54"/>
      <c r="P218" s="54"/>
      <c r="Q218" s="56"/>
      <c r="R218" s="54"/>
      <c r="S218" s="54"/>
      <c r="T218" s="54"/>
      <c r="U218" s="56"/>
      <c r="V218" s="54"/>
      <c r="W218" s="54"/>
      <c r="X218" s="56"/>
      <c r="Y218" s="54"/>
      <c r="Z218" s="54"/>
      <c r="AA218" s="54"/>
      <c r="AB218" s="56"/>
      <c r="AC218" s="54"/>
      <c r="AD218" s="54"/>
      <c r="AE218" s="54"/>
      <c r="AF218" s="56"/>
      <c r="AG218" s="54"/>
      <c r="AH218" s="54"/>
      <c r="AI218" s="56"/>
      <c r="AJ218" s="54"/>
      <c r="AK218" s="54"/>
      <c r="AL218" s="56"/>
      <c r="AM218" s="54"/>
      <c r="AN218" s="54"/>
      <c r="AO218" s="54"/>
      <c r="AP218" s="54"/>
      <c r="AQ218" s="54"/>
      <c r="AR218" s="56"/>
      <c r="AS218" s="54"/>
      <c r="AT218" s="54"/>
      <c r="AU218" s="54"/>
      <c r="AV218" s="54"/>
      <c r="AW218" s="54"/>
      <c r="AX218" s="54"/>
      <c r="AY218" s="56"/>
      <c r="AZ218" s="54"/>
      <c r="BA218" s="54"/>
      <c r="BB218" s="54"/>
      <c r="BC218" s="100"/>
      <c r="BD218" s="8"/>
      <c r="BE218" s="8"/>
      <c r="BF218" s="28" t="s">
        <v>277</v>
      </c>
      <c r="BG218" s="28" t="s">
        <v>277</v>
      </c>
      <c r="BH218" s="28" t="s">
        <v>277</v>
      </c>
      <c r="BI218" s="28" t="s">
        <v>277</v>
      </c>
      <c r="BJ218" s="28" t="s">
        <v>277</v>
      </c>
      <c r="BK218" s="28" t="s">
        <v>277</v>
      </c>
      <c r="BL218" s="28" t="s">
        <v>277</v>
      </c>
      <c r="BM218" s="28" t="s">
        <v>277</v>
      </c>
      <c r="BN218" s="28" t="s">
        <v>277</v>
      </c>
      <c r="BO218" s="28" t="s">
        <v>277</v>
      </c>
      <c r="BP218" s="8"/>
      <c r="BQ218" s="22" t="str">
        <f t="shared" si="294"/>
        <v/>
      </c>
      <c r="BR218" s="22" t="str">
        <f>BR217</f>
        <v/>
      </c>
      <c r="BS218" s="22" t="str">
        <f>IF(FV217=FALSE,C219,"")</f>
        <v/>
      </c>
      <c r="BT218" s="22" t="str">
        <f t="shared" si="298"/>
        <v/>
      </c>
      <c r="BU218" s="22" t="str">
        <f t="shared" si="295"/>
        <v/>
      </c>
      <c r="BV218" s="22" t="str">
        <f t="shared" si="296"/>
        <v/>
      </c>
      <c r="BW218" s="22" t="str">
        <f t="shared" si="239"/>
        <v/>
      </c>
      <c r="BX218" s="22" t="str">
        <f t="shared" si="289"/>
        <v/>
      </c>
      <c r="BY218" s="22" t="str">
        <f t="shared" si="240"/>
        <v/>
      </c>
      <c r="BZ218" s="22" t="str">
        <f t="shared" si="241"/>
        <v/>
      </c>
      <c r="CA218" s="18"/>
      <c r="CB218" s="3" t="str">
        <f>CB217</f>
        <v/>
      </c>
      <c r="CC218" s="3" t="str">
        <f>CC217</f>
        <v/>
      </c>
      <c r="CD218" s="3" t="str">
        <f>CD217</f>
        <v/>
      </c>
      <c r="CE218" s="3" t="str">
        <f>IF(ET218=1,EQ219,"")</f>
        <v/>
      </c>
      <c r="CF218" s="3" t="str">
        <f>IF(ET218=1,ER219,"")</f>
        <v/>
      </c>
      <c r="CG218" s="3" t="str">
        <f>IF(ET218=1,ES219,"")</f>
        <v/>
      </c>
      <c r="CH218" s="3" t="str">
        <f t="shared" si="242"/>
        <v/>
      </c>
      <c r="CI218" s="8"/>
      <c r="CJ218" s="3" t="str">
        <f>CJ217</f>
        <v/>
      </c>
      <c r="CK218" s="3" t="str">
        <f>CK217</f>
        <v/>
      </c>
      <c r="CL218" s="3" t="str">
        <f>IF(ET219=2,V219,"")</f>
        <v/>
      </c>
      <c r="CM218" s="3" t="str">
        <f>IF(ET219=2,W219,"")</f>
        <v/>
      </c>
      <c r="CN218" s="8"/>
      <c r="CO218" s="3" t="str">
        <f>CO217</f>
        <v/>
      </c>
      <c r="CP218" s="3" t="str">
        <f>CP217</f>
        <v/>
      </c>
      <c r="CQ218" s="3" t="str">
        <f>IF(ET218=3,AG219,"")</f>
        <v/>
      </c>
      <c r="CR218" s="3" t="str">
        <f>IF(ET218=3,AH219,"")</f>
        <v/>
      </c>
      <c r="CS218" s="8"/>
      <c r="CT218" s="3" t="str">
        <f>CT217</f>
        <v/>
      </c>
      <c r="CU218" s="3" t="str">
        <f>CU217</f>
        <v/>
      </c>
      <c r="CV218" s="3" t="str">
        <f>IF(ET218=4,AJ219,"")</f>
        <v/>
      </c>
      <c r="CW218" s="3" t="str">
        <f>IF(ET218=4,AK219,"")</f>
        <v/>
      </c>
      <c r="CX218" s="8"/>
      <c r="CY218" s="3" t="str">
        <f>CY217</f>
        <v/>
      </c>
      <c r="CZ218" s="3" t="str">
        <f>CZ217</f>
        <v/>
      </c>
      <c r="DA218" s="3" t="str">
        <f>DA217</f>
        <v/>
      </c>
      <c r="DB218" s="3" t="str">
        <f>IF(ET218=5,AM219,"")</f>
        <v/>
      </c>
      <c r="DC218" s="3" t="str">
        <f>IF(ET218=5,AN219,"")</f>
        <v/>
      </c>
      <c r="DD218" s="3" t="str">
        <f>IF(ET218=5,AO219,"")</f>
        <v/>
      </c>
      <c r="DE218" s="3" t="str">
        <f>DE217</f>
        <v/>
      </c>
      <c r="DF218" s="3" t="str">
        <f>DF217</f>
        <v/>
      </c>
      <c r="DG218" s="3" t="str">
        <f t="shared" si="243"/>
        <v/>
      </c>
      <c r="DH218" s="8"/>
      <c r="DI218" s="3" t="str">
        <f>DI217</f>
        <v/>
      </c>
      <c r="DJ218" s="3" t="str">
        <f>DJ217</f>
        <v/>
      </c>
      <c r="DK218" s="3" t="str">
        <f>DK217</f>
        <v/>
      </c>
      <c r="DL218" s="3" t="str">
        <f>DL217</f>
        <v/>
      </c>
      <c r="DM218" s="3" t="str">
        <f>IF(ET217=6,AS219,"")</f>
        <v/>
      </c>
      <c r="DN218" s="3" t="str">
        <f>IF(ET217=6,AT219,"")</f>
        <v/>
      </c>
      <c r="DO218" s="3" t="str">
        <f>IF(ET217=6,AU219,"")</f>
        <v/>
      </c>
      <c r="DP218" s="3" t="str">
        <f>IF(ET217=6,AV219,"")</f>
        <v/>
      </c>
      <c r="DQ218" s="3" t="str">
        <f>DQ217</f>
        <v/>
      </c>
      <c r="DR218" s="3" t="str">
        <f>DR217</f>
        <v/>
      </c>
      <c r="DS218" s="3" t="str">
        <f t="shared" si="244"/>
        <v/>
      </c>
      <c r="DT218" s="8"/>
      <c r="DU218" s="3" t="str">
        <f>DU217</f>
        <v/>
      </c>
      <c r="DV218" s="3" t="str">
        <f>DV217</f>
        <v/>
      </c>
      <c r="DW218" s="3" t="str">
        <f>DW217</f>
        <v/>
      </c>
      <c r="DX218" s="3" t="str">
        <f>DX217</f>
        <v/>
      </c>
      <c r="DY218" s="3" t="str">
        <f>IF(ET217=7,AZ219,"")</f>
        <v/>
      </c>
      <c r="DZ218" s="3" t="str">
        <f>IF(ET217=7,BA219,"")</f>
        <v/>
      </c>
      <c r="EA218" s="3" t="str">
        <f>IF(ET217=7,BB219,"")</f>
        <v/>
      </c>
      <c r="EB218" s="3" t="str">
        <f>IF(ET217=7,BC219,"")</f>
        <v/>
      </c>
      <c r="EC218" s="3" t="str">
        <f t="shared" si="245"/>
        <v/>
      </c>
      <c r="ED218" s="8"/>
      <c r="EE218" s="28" t="s">
        <v>277</v>
      </c>
      <c r="EF218" s="28" t="s">
        <v>277</v>
      </c>
      <c r="EG218" s="28" t="s">
        <v>277</v>
      </c>
      <c r="EH218" s="28" t="s">
        <v>277</v>
      </c>
      <c r="EI218" s="28" t="s">
        <v>277</v>
      </c>
      <c r="EJ218" s="28" t="s">
        <v>277</v>
      </c>
      <c r="EK218" s="28" t="s">
        <v>277</v>
      </c>
      <c r="EL218" s="28" t="s">
        <v>277</v>
      </c>
      <c r="EM218" s="28" t="s">
        <v>277</v>
      </c>
      <c r="EN218" s="28" t="s">
        <v>277</v>
      </c>
      <c r="EO218" s="8"/>
      <c r="EP218" s="9"/>
      <c r="EQ218" s="10" t="str">
        <f t="shared" si="246"/>
        <v/>
      </c>
      <c r="ER218" s="11" t="str">
        <f t="shared" si="247"/>
        <v/>
      </c>
      <c r="ES218" s="10" t="str">
        <f t="shared" si="248"/>
        <v/>
      </c>
      <c r="ET218" s="10">
        <f t="shared" si="249"/>
        <v>0</v>
      </c>
      <c r="EU218" s="13"/>
      <c r="EV218" s="12" t="b">
        <f t="shared" si="250"/>
        <v>1</v>
      </c>
      <c r="EW218" s="3" t="b">
        <f t="shared" si="251"/>
        <v>1</v>
      </c>
      <c r="EX218" s="3" t="b">
        <f t="shared" si="252"/>
        <v>1</v>
      </c>
      <c r="EY218" s="3" t="b">
        <f t="shared" si="253"/>
        <v>1</v>
      </c>
      <c r="EZ218" s="3">
        <f t="shared" si="254"/>
        <v>0</v>
      </c>
      <c r="FA218" s="3">
        <f t="shared" si="255"/>
        <v>0</v>
      </c>
      <c r="FB218" s="3">
        <f t="shared" si="256"/>
        <v>0</v>
      </c>
      <c r="FC218" s="3">
        <f t="shared" si="257"/>
        <v>0</v>
      </c>
      <c r="FD218" s="3">
        <f t="shared" si="258"/>
        <v>0</v>
      </c>
      <c r="FE218" s="3" t="e">
        <f t="shared" si="259"/>
        <v>#VALUE!</v>
      </c>
      <c r="FF218" s="3">
        <f t="shared" si="260"/>
        <v>0</v>
      </c>
      <c r="FG218" s="3">
        <f t="shared" si="261"/>
        <v>0</v>
      </c>
      <c r="FH218" s="3" t="e">
        <f t="shared" si="262"/>
        <v>#VALUE!</v>
      </c>
      <c r="FI218" s="3" t="b">
        <f t="shared" si="263"/>
        <v>1</v>
      </c>
      <c r="FJ218" s="3" t="b">
        <f t="shared" si="264"/>
        <v>1</v>
      </c>
      <c r="FK218" s="3" t="b">
        <f t="shared" si="265"/>
        <v>1</v>
      </c>
      <c r="FL218" s="3" t="b">
        <f t="shared" si="266"/>
        <v>1</v>
      </c>
      <c r="FM218" s="3" t="b">
        <f t="shared" si="267"/>
        <v>1</v>
      </c>
      <c r="FN218" s="3" t="b">
        <f t="shared" si="268"/>
        <v>1</v>
      </c>
      <c r="FO218" s="3">
        <f t="shared" si="269"/>
        <v>0</v>
      </c>
      <c r="FP218" s="3">
        <f t="shared" si="270"/>
        <v>0</v>
      </c>
      <c r="FQ218" s="3">
        <f t="shared" si="271"/>
        <v>0</v>
      </c>
      <c r="FR218" s="3">
        <f t="shared" si="272"/>
        <v>0</v>
      </c>
      <c r="FS218" s="3">
        <f t="shared" si="273"/>
        <v>0</v>
      </c>
      <c r="FT218" s="3">
        <f t="shared" si="274"/>
        <v>0</v>
      </c>
      <c r="FU218" s="3">
        <f t="shared" si="275"/>
        <v>0</v>
      </c>
      <c r="FV218" s="21" t="b">
        <f t="shared" si="297"/>
        <v>1</v>
      </c>
      <c r="FW218" s="24">
        <f t="shared" si="276"/>
        <v>1</v>
      </c>
      <c r="FX218" s="24">
        <f t="shared" si="277"/>
        <v>0</v>
      </c>
      <c r="FY218" s="25" t="e">
        <f t="shared" si="278"/>
        <v>#VALUE!</v>
      </c>
      <c r="FZ218" s="24" t="e">
        <f t="shared" si="279"/>
        <v>#VALUE!</v>
      </c>
      <c r="GA218" s="24" t="e">
        <f t="shared" si="280"/>
        <v>#VALUE!</v>
      </c>
      <c r="GB218" s="24">
        <f t="shared" si="290"/>
        <v>1</v>
      </c>
      <c r="GC218" s="24" t="e">
        <f t="shared" si="291"/>
        <v>#VALUE!</v>
      </c>
      <c r="GD218" s="24" t="e">
        <f t="shared" si="292"/>
        <v>#VALUE!</v>
      </c>
      <c r="GE218" s="24" t="e">
        <f t="shared" si="293"/>
        <v>#VALUE!</v>
      </c>
      <c r="GF218" s="24">
        <f t="shared" si="281"/>
        <v>0</v>
      </c>
      <c r="GG218" s="24">
        <f t="shared" si="282"/>
        <v>0</v>
      </c>
      <c r="GH218" s="24">
        <f t="shared" si="283"/>
        <v>0</v>
      </c>
      <c r="GI218" s="24">
        <f t="shared" si="284"/>
        <v>0</v>
      </c>
      <c r="GJ218" s="24">
        <f t="shared" si="285"/>
        <v>2</v>
      </c>
      <c r="GK218" s="24">
        <f t="shared" si="286"/>
        <v>2</v>
      </c>
      <c r="GL218" s="24">
        <f t="shared" si="287"/>
        <v>2</v>
      </c>
      <c r="GM218" s="31">
        <f t="shared" si="288"/>
        <v>2</v>
      </c>
      <c r="GN218" s="13"/>
    </row>
    <row r="219" spans="1:196">
      <c r="A219" s="54"/>
      <c r="B219" s="54"/>
      <c r="C219" s="54"/>
      <c r="D219" s="54"/>
      <c r="E219" s="54"/>
      <c r="F219" s="54"/>
      <c r="G219" s="54"/>
      <c r="H219" s="54"/>
      <c r="I219" s="54"/>
      <c r="J219" s="54"/>
      <c r="K219" s="54"/>
      <c r="L219" s="54"/>
      <c r="M219" s="56"/>
      <c r="N219" s="54"/>
      <c r="O219" s="54"/>
      <c r="P219" s="54"/>
      <c r="Q219" s="56"/>
      <c r="R219" s="54"/>
      <c r="S219" s="54"/>
      <c r="T219" s="54"/>
      <c r="U219" s="56"/>
      <c r="V219" s="54"/>
      <c r="W219" s="54"/>
      <c r="X219" s="56"/>
      <c r="Y219" s="54"/>
      <c r="Z219" s="54"/>
      <c r="AA219" s="54"/>
      <c r="AB219" s="56"/>
      <c r="AC219" s="54"/>
      <c r="AD219" s="54"/>
      <c r="AE219" s="54"/>
      <c r="AF219" s="56"/>
      <c r="AG219" s="54"/>
      <c r="AH219" s="54"/>
      <c r="AI219" s="56"/>
      <c r="AJ219" s="54"/>
      <c r="AK219" s="54"/>
      <c r="AL219" s="56"/>
      <c r="AM219" s="54"/>
      <c r="AN219" s="54"/>
      <c r="AO219" s="54"/>
      <c r="AP219" s="54"/>
      <c r="AQ219" s="54"/>
      <c r="AR219" s="56"/>
      <c r="AS219" s="54"/>
      <c r="AT219" s="54"/>
      <c r="AU219" s="54"/>
      <c r="AV219" s="54"/>
      <c r="AW219" s="54"/>
      <c r="AX219" s="54"/>
      <c r="AY219" s="56"/>
      <c r="AZ219" s="54"/>
      <c r="BA219" s="54"/>
      <c r="BB219" s="54"/>
      <c r="BC219" s="100"/>
      <c r="BD219" s="8"/>
      <c r="BE219" s="8"/>
      <c r="BF219" s="28" t="s">
        <v>277</v>
      </c>
      <c r="BG219" s="28" t="s">
        <v>277</v>
      </c>
      <c r="BH219" s="28" t="s">
        <v>277</v>
      </c>
      <c r="BI219" s="28" t="s">
        <v>277</v>
      </c>
      <c r="BJ219" s="28" t="s">
        <v>277</v>
      </c>
      <c r="BK219" s="28" t="s">
        <v>277</v>
      </c>
      <c r="BL219" s="28" t="s">
        <v>277</v>
      </c>
      <c r="BM219" s="28" t="s">
        <v>277</v>
      </c>
      <c r="BN219" s="28" t="s">
        <v>277</v>
      </c>
      <c r="BO219" s="28" t="s">
        <v>277</v>
      </c>
      <c r="BP219" s="8"/>
      <c r="BQ219" s="22" t="str">
        <f t="shared" si="294"/>
        <v/>
      </c>
      <c r="BR219" s="22" t="str">
        <f>IF(FV217=FALSE,C218,"")</f>
        <v/>
      </c>
      <c r="BS219" s="22" t="str">
        <f>BS218</f>
        <v/>
      </c>
      <c r="BT219" s="22" t="str">
        <f t="shared" si="298"/>
        <v/>
      </c>
      <c r="BU219" s="22" t="str">
        <f t="shared" si="295"/>
        <v/>
      </c>
      <c r="BV219" s="22" t="str">
        <f t="shared" si="296"/>
        <v/>
      </c>
      <c r="BW219" s="22" t="str">
        <f t="shared" si="239"/>
        <v/>
      </c>
      <c r="BX219" s="22" t="str">
        <f t="shared" si="289"/>
        <v/>
      </c>
      <c r="BY219" s="22" t="str">
        <f t="shared" si="240"/>
        <v/>
      </c>
      <c r="BZ219" s="22" t="str">
        <f t="shared" si="241"/>
        <v/>
      </c>
      <c r="CA219" s="18"/>
      <c r="CB219" s="3" t="str">
        <f>IF(ET217=1, EQ218,"")</f>
        <v/>
      </c>
      <c r="CC219" s="3" t="str">
        <f>IF(ET217=1, ER218,"")</f>
        <v/>
      </c>
      <c r="CD219" s="3" t="str">
        <f>IF(ET217=1, ES218,"")</f>
        <v/>
      </c>
      <c r="CE219" s="3" t="str">
        <f>CE218</f>
        <v/>
      </c>
      <c r="CF219" s="3" t="str">
        <f>CF218</f>
        <v/>
      </c>
      <c r="CG219" s="3" t="str">
        <f>CG218</f>
        <v/>
      </c>
      <c r="CH219" s="3" t="str">
        <f t="shared" si="242"/>
        <v/>
      </c>
      <c r="CI219" s="8"/>
      <c r="CJ219" s="3" t="str">
        <f>IF(ET219=2,V218,"")</f>
        <v/>
      </c>
      <c r="CK219" s="3" t="str">
        <f>IF(ET219=2,W218,"")</f>
        <v/>
      </c>
      <c r="CL219" s="3" t="str">
        <f>CL218</f>
        <v/>
      </c>
      <c r="CM219" s="3" t="str">
        <f>CM218</f>
        <v/>
      </c>
      <c r="CN219" s="8"/>
      <c r="CO219" s="3" t="str">
        <f>IF(ET219=3,AG218,"")</f>
        <v/>
      </c>
      <c r="CP219" s="3" t="str">
        <f>IF(ET219=3,AH218,"")</f>
        <v/>
      </c>
      <c r="CQ219" s="3" t="str">
        <f>CQ218</f>
        <v/>
      </c>
      <c r="CR219" s="3" t="str">
        <f>CR218</f>
        <v/>
      </c>
      <c r="CS219" s="8"/>
      <c r="CT219" s="3" t="str">
        <f>IF(ET219=4,AJ218,"")</f>
        <v/>
      </c>
      <c r="CU219" s="3" t="str">
        <f>IF(ET219=4,AK218,"")</f>
        <v/>
      </c>
      <c r="CV219" s="3" t="str">
        <f>CV218</f>
        <v/>
      </c>
      <c r="CW219" s="3" t="str">
        <f>CW218</f>
        <v/>
      </c>
      <c r="CX219" s="8"/>
      <c r="CY219" s="3" t="str">
        <f>IF(ET219=5,AM218,"")</f>
        <v/>
      </c>
      <c r="CZ219" s="3" t="str">
        <f>IF(ET219=5,AN218,"")</f>
        <v/>
      </c>
      <c r="DA219" s="3" t="str">
        <f>IF(ET219=5,AO218,"")</f>
        <v/>
      </c>
      <c r="DB219" s="3" t="str">
        <f>DB218</f>
        <v/>
      </c>
      <c r="DC219" s="3" t="str">
        <f>DC218</f>
        <v/>
      </c>
      <c r="DD219" s="3" t="str">
        <f>DD218</f>
        <v/>
      </c>
      <c r="DE219" s="3" t="str">
        <f>DE218</f>
        <v/>
      </c>
      <c r="DF219" s="3" t="str">
        <f>DF218</f>
        <v/>
      </c>
      <c r="DG219" s="3" t="str">
        <f t="shared" si="243"/>
        <v/>
      </c>
      <c r="DH219" s="8"/>
      <c r="DI219" s="3" t="str">
        <f>IF(ET217=6,AS218,"")</f>
        <v/>
      </c>
      <c r="DJ219" s="3" t="str">
        <f>IF(ET217=6,AT218,"")</f>
        <v/>
      </c>
      <c r="DK219" s="3" t="str">
        <f>IF(ET217=6,AU218,"")</f>
        <v/>
      </c>
      <c r="DL219" s="3" t="str">
        <f>IF(ET217=6,AV218,"")</f>
        <v/>
      </c>
      <c r="DM219" s="3" t="str">
        <f>DM218</f>
        <v/>
      </c>
      <c r="DN219" s="3" t="str">
        <f>DN218</f>
        <v/>
      </c>
      <c r="DO219" s="3" t="str">
        <f>DO218</f>
        <v/>
      </c>
      <c r="DP219" s="3" t="str">
        <f>DP218</f>
        <v/>
      </c>
      <c r="DQ219" s="3" t="str">
        <f>DQ218</f>
        <v/>
      </c>
      <c r="DR219" s="3" t="str">
        <f>DR218</f>
        <v/>
      </c>
      <c r="DS219" s="3" t="str">
        <f t="shared" si="244"/>
        <v/>
      </c>
      <c r="DT219" s="8"/>
      <c r="DU219" s="3" t="str">
        <f>IF(ET217=7,AZ218,"")</f>
        <v/>
      </c>
      <c r="DV219" s="3" t="str">
        <f>IF(ET217=7,BA218,"")</f>
        <v/>
      </c>
      <c r="DW219" s="3" t="str">
        <f>IF(ET217=7,BB218,"")</f>
        <v/>
      </c>
      <c r="DX219" s="3" t="str">
        <f>IF(ET217=7,BC218,"")</f>
        <v/>
      </c>
      <c r="DY219" s="3" t="str">
        <f>DY218</f>
        <v/>
      </c>
      <c r="DZ219" s="3" t="str">
        <f>DZ218</f>
        <v/>
      </c>
      <c r="EA219" s="3" t="str">
        <f>EA218</f>
        <v/>
      </c>
      <c r="EB219" s="3" t="str">
        <f>EB218</f>
        <v/>
      </c>
      <c r="EC219" s="3" t="str">
        <f t="shared" si="245"/>
        <v/>
      </c>
      <c r="ED219" s="8"/>
      <c r="EE219" s="28" t="s">
        <v>277</v>
      </c>
      <c r="EF219" s="28" t="s">
        <v>277</v>
      </c>
      <c r="EG219" s="28" t="s">
        <v>277</v>
      </c>
      <c r="EH219" s="28" t="s">
        <v>277</v>
      </c>
      <c r="EI219" s="28" t="s">
        <v>277</v>
      </c>
      <c r="EJ219" s="28" t="s">
        <v>277</v>
      </c>
      <c r="EK219" s="28" t="s">
        <v>277</v>
      </c>
      <c r="EL219" s="28" t="s">
        <v>277</v>
      </c>
      <c r="EM219" s="28" t="s">
        <v>277</v>
      </c>
      <c r="EN219" s="28" t="s">
        <v>277</v>
      </c>
      <c r="EO219" s="8"/>
      <c r="EP219" s="9"/>
      <c r="EQ219" s="10" t="str">
        <f t="shared" si="246"/>
        <v/>
      </c>
      <c r="ER219" s="11" t="str">
        <f t="shared" si="247"/>
        <v/>
      </c>
      <c r="ES219" s="10" t="str">
        <f t="shared" si="248"/>
        <v/>
      </c>
      <c r="ET219" s="10">
        <f t="shared" si="249"/>
        <v>0</v>
      </c>
      <c r="EU219" s="13"/>
      <c r="EV219" s="12" t="b">
        <f t="shared" si="250"/>
        <v>1</v>
      </c>
      <c r="EW219" s="3" t="b">
        <f t="shared" si="251"/>
        <v>1</v>
      </c>
      <c r="EX219" s="3" t="b">
        <f t="shared" si="252"/>
        <v>1</v>
      </c>
      <c r="EY219" s="3" t="b">
        <f t="shared" si="253"/>
        <v>1</v>
      </c>
      <c r="EZ219" s="3">
        <f t="shared" si="254"/>
        <v>0</v>
      </c>
      <c r="FA219" s="3">
        <f t="shared" si="255"/>
        <v>0</v>
      </c>
      <c r="FB219" s="3">
        <f t="shared" si="256"/>
        <v>0</v>
      </c>
      <c r="FC219" s="3">
        <f t="shared" si="257"/>
        <v>0</v>
      </c>
      <c r="FD219" s="3">
        <f t="shared" si="258"/>
        <v>0</v>
      </c>
      <c r="FE219" s="3" t="e">
        <f t="shared" si="259"/>
        <v>#VALUE!</v>
      </c>
      <c r="FF219" s="3">
        <f t="shared" si="260"/>
        <v>0</v>
      </c>
      <c r="FG219" s="3">
        <f t="shared" si="261"/>
        <v>0</v>
      </c>
      <c r="FH219" s="3" t="e">
        <f t="shared" si="262"/>
        <v>#VALUE!</v>
      </c>
      <c r="FI219" s="3" t="b">
        <f t="shared" si="263"/>
        <v>1</v>
      </c>
      <c r="FJ219" s="3" t="b">
        <f t="shared" si="264"/>
        <v>1</v>
      </c>
      <c r="FK219" s="3" t="b">
        <f t="shared" si="265"/>
        <v>1</v>
      </c>
      <c r="FL219" s="3" t="b">
        <f t="shared" si="266"/>
        <v>1</v>
      </c>
      <c r="FM219" s="3" t="b">
        <f t="shared" si="267"/>
        <v>1</v>
      </c>
      <c r="FN219" s="3" t="b">
        <f t="shared" si="268"/>
        <v>1</v>
      </c>
      <c r="FO219" s="3">
        <f t="shared" si="269"/>
        <v>0</v>
      </c>
      <c r="FP219" s="3">
        <f t="shared" si="270"/>
        <v>0</v>
      </c>
      <c r="FQ219" s="3">
        <f t="shared" si="271"/>
        <v>0</v>
      </c>
      <c r="FR219" s="3">
        <f t="shared" si="272"/>
        <v>0</v>
      </c>
      <c r="FS219" s="3">
        <f t="shared" si="273"/>
        <v>0</v>
      </c>
      <c r="FT219" s="3">
        <f t="shared" si="274"/>
        <v>0</v>
      </c>
      <c r="FU219" s="3">
        <f t="shared" si="275"/>
        <v>0</v>
      </c>
      <c r="FV219" s="21" t="b">
        <f t="shared" si="297"/>
        <v>1</v>
      </c>
      <c r="FW219" s="24">
        <f t="shared" si="276"/>
        <v>1</v>
      </c>
      <c r="FX219" s="24">
        <f t="shared" si="277"/>
        <v>0</v>
      </c>
      <c r="FY219" s="25" t="e">
        <f t="shared" si="278"/>
        <v>#VALUE!</v>
      </c>
      <c r="FZ219" s="24" t="e">
        <f t="shared" si="279"/>
        <v>#VALUE!</v>
      </c>
      <c r="GA219" s="24" t="e">
        <f t="shared" si="280"/>
        <v>#VALUE!</v>
      </c>
      <c r="GB219" s="24">
        <f t="shared" si="290"/>
        <v>1</v>
      </c>
      <c r="GC219" s="24" t="e">
        <f t="shared" si="291"/>
        <v>#VALUE!</v>
      </c>
      <c r="GD219" s="24" t="e">
        <f t="shared" si="292"/>
        <v>#VALUE!</v>
      </c>
      <c r="GE219" s="24" t="e">
        <f t="shared" si="293"/>
        <v>#VALUE!</v>
      </c>
      <c r="GF219" s="24">
        <f t="shared" si="281"/>
        <v>0</v>
      </c>
      <c r="GG219" s="24">
        <f t="shared" si="282"/>
        <v>0</v>
      </c>
      <c r="GH219" s="24">
        <f t="shared" si="283"/>
        <v>0</v>
      </c>
      <c r="GI219" s="24">
        <f t="shared" si="284"/>
        <v>0</v>
      </c>
      <c r="GJ219" s="24">
        <f t="shared" si="285"/>
        <v>2</v>
      </c>
      <c r="GK219" s="24">
        <f t="shared" si="286"/>
        <v>2</v>
      </c>
      <c r="GL219" s="24">
        <f t="shared" si="287"/>
        <v>2</v>
      </c>
      <c r="GM219" s="31">
        <f t="shared" si="288"/>
        <v>2</v>
      </c>
      <c r="GN219" s="13"/>
    </row>
    <row r="220" spans="1:196">
      <c r="M220" s="55"/>
      <c r="Q220" s="55"/>
      <c r="U220" s="55"/>
      <c r="X220" s="55"/>
      <c r="AB220" s="55"/>
      <c r="AF220" s="55"/>
      <c r="AI220" s="55"/>
      <c r="AL220" s="55"/>
      <c r="AR220" s="55"/>
      <c r="AY220" s="55"/>
      <c r="BD220" s="8"/>
      <c r="BE220" s="8"/>
      <c r="BF220" s="3"/>
      <c r="BG220" s="3"/>
      <c r="BH220" s="3"/>
      <c r="BI220" s="3"/>
      <c r="BJ220" s="3"/>
      <c r="BK220" s="3"/>
      <c r="BL220" s="3"/>
      <c r="BM220" s="3"/>
      <c r="BN220" s="3"/>
      <c r="BO220" s="3"/>
      <c r="BP220" s="8"/>
      <c r="BQ220" s="19"/>
      <c r="BR220" s="19"/>
      <c r="BS220" s="19"/>
      <c r="BT220" s="19"/>
      <c r="BU220" s="19"/>
      <c r="BV220" s="19"/>
      <c r="BW220" s="19"/>
      <c r="BX220" s="19"/>
      <c r="BY220" s="19"/>
      <c r="BZ220" s="19"/>
      <c r="CA220" s="27"/>
      <c r="CI220"/>
      <c r="CN220"/>
      <c r="CS220"/>
      <c r="CX220"/>
      <c r="DH220"/>
      <c r="DT220"/>
      <c r="EP220" s="9"/>
      <c r="EU220" s="13"/>
      <c r="FV220" s="19"/>
      <c r="FW220" s="19"/>
      <c r="FX220" s="19"/>
      <c r="FZ220" s="19"/>
      <c r="GA220" s="19"/>
      <c r="GB220" s="19"/>
      <c r="GC220" s="19"/>
      <c r="GD220" s="19"/>
      <c r="GE220" s="19"/>
      <c r="GF220" s="19"/>
      <c r="GG220" s="19"/>
      <c r="GH220" s="19"/>
      <c r="GI220" s="19"/>
      <c r="GJ220" s="19"/>
      <c r="GK220" s="19"/>
      <c r="GL220" s="19"/>
      <c r="GM220" s="19"/>
      <c r="GN220" s="13"/>
    </row>
    <row r="221" spans="1:196">
      <c r="M221" s="55"/>
      <c r="Q221" s="55"/>
      <c r="U221" s="55"/>
      <c r="X221" s="55"/>
      <c r="AB221" s="55"/>
      <c r="AF221" s="55"/>
      <c r="AI221" s="55"/>
      <c r="AL221" s="55"/>
      <c r="AR221" s="55"/>
      <c r="AY221" s="55"/>
      <c r="BD221" s="8"/>
      <c r="BE221" s="8"/>
      <c r="BF221" s="3"/>
      <c r="BG221" s="3"/>
      <c r="BH221" s="3"/>
      <c r="BI221" s="3"/>
      <c r="BJ221" s="3"/>
      <c r="BK221" s="3"/>
      <c r="BL221" s="3"/>
      <c r="BM221" s="3"/>
      <c r="BN221" s="3"/>
      <c r="BO221" s="3"/>
      <c r="BP221" s="8"/>
      <c r="BQ221" s="19"/>
      <c r="BR221" s="19"/>
      <c r="BS221" s="19"/>
      <c r="BT221" s="19"/>
      <c r="BU221" s="19"/>
      <c r="BV221" s="19"/>
      <c r="BW221" s="19"/>
      <c r="BX221" s="19"/>
      <c r="BY221" s="19"/>
      <c r="BZ221" s="19"/>
      <c r="CA221" s="27"/>
      <c r="CI221"/>
      <c r="CN221"/>
      <c r="CS221"/>
      <c r="CX221"/>
      <c r="DH221"/>
      <c r="DT221"/>
      <c r="EP221" s="9"/>
      <c r="EU221" s="13"/>
      <c r="FV221" s="19"/>
      <c r="FW221" s="19"/>
      <c r="FX221" s="19"/>
      <c r="FZ221" s="19"/>
      <c r="GA221" s="19"/>
      <c r="GB221" s="19"/>
      <c r="GC221" s="19"/>
      <c r="GD221" s="19"/>
      <c r="GE221" s="19"/>
      <c r="GF221" s="19"/>
      <c r="GG221" s="19"/>
      <c r="GH221" s="19"/>
      <c r="GI221" s="19"/>
      <c r="GJ221" s="19"/>
      <c r="GK221" s="19"/>
      <c r="GL221" s="19"/>
      <c r="GM221" s="19"/>
      <c r="GN221" s="13"/>
    </row>
    <row r="222" spans="1:196">
      <c r="M222" s="55"/>
      <c r="Q222" s="55"/>
      <c r="U222" s="55"/>
      <c r="X222" s="55"/>
      <c r="AB222" s="55"/>
      <c r="AF222" s="55"/>
      <c r="AI222" s="55"/>
      <c r="AL222" s="55"/>
      <c r="AR222" s="55"/>
      <c r="AY222" s="55"/>
      <c r="BD222" s="8"/>
      <c r="BE222" s="8"/>
      <c r="BF222" s="3"/>
      <c r="BG222" s="3"/>
      <c r="BH222" s="3"/>
      <c r="BI222" s="3"/>
      <c r="BJ222" s="3"/>
      <c r="BK222" s="3"/>
      <c r="BL222" s="3"/>
      <c r="BM222" s="3"/>
      <c r="BN222" s="3"/>
      <c r="BO222" s="3"/>
      <c r="BP222" s="8"/>
      <c r="BQ222" s="19"/>
      <c r="BR222" s="19"/>
      <c r="BS222" s="19"/>
      <c r="BT222" s="19"/>
      <c r="BU222" s="19"/>
      <c r="BV222" s="19"/>
      <c r="BW222" s="19"/>
      <c r="BX222" s="19"/>
      <c r="BY222" s="19"/>
      <c r="BZ222" s="19"/>
      <c r="CA222" s="27"/>
      <c r="CI222"/>
      <c r="CN222"/>
      <c r="CS222"/>
      <c r="CX222"/>
      <c r="DH222"/>
      <c r="DT222"/>
      <c r="EP222" s="9"/>
      <c r="EU222" s="13"/>
      <c r="FV222" s="19"/>
      <c r="FW222" s="19"/>
      <c r="FX222" s="19"/>
      <c r="FZ222" s="19"/>
      <c r="GA222" s="19"/>
      <c r="GB222" s="19"/>
      <c r="GC222" s="19"/>
      <c r="GD222" s="19"/>
      <c r="GE222" s="19"/>
      <c r="GF222" s="19"/>
      <c r="GG222" s="19"/>
      <c r="GH222" s="19"/>
      <c r="GI222" s="19"/>
      <c r="GJ222" s="19"/>
      <c r="GK222" s="19"/>
      <c r="GL222" s="19"/>
      <c r="GM222" s="19"/>
      <c r="GN222" s="13"/>
    </row>
    <row r="223" spans="1:196">
      <c r="M223" s="55"/>
      <c r="Q223" s="55"/>
      <c r="U223" s="55"/>
      <c r="X223" s="55"/>
      <c r="AB223" s="55"/>
      <c r="AF223" s="55"/>
      <c r="AI223" s="55"/>
      <c r="AL223" s="55"/>
      <c r="AR223" s="55"/>
      <c r="AY223" s="55"/>
      <c r="BD223" s="8"/>
      <c r="BE223" s="8"/>
      <c r="BF223" s="3"/>
      <c r="BG223" s="3"/>
      <c r="BH223" s="3"/>
      <c r="BI223" s="3"/>
      <c r="BJ223" s="3"/>
      <c r="BK223" s="3"/>
      <c r="BL223" s="3"/>
      <c r="BM223" s="3"/>
      <c r="BN223" s="3"/>
      <c r="BO223" s="3"/>
      <c r="BP223" s="8"/>
      <c r="BQ223" s="19"/>
      <c r="BR223" s="19"/>
      <c r="BS223" s="19"/>
      <c r="BT223" s="19"/>
      <c r="BU223" s="19"/>
      <c r="BV223" s="19"/>
      <c r="BW223" s="19"/>
      <c r="BX223" s="19"/>
      <c r="BY223" s="19"/>
      <c r="BZ223" s="19"/>
      <c r="CA223" s="27"/>
      <c r="CI223"/>
      <c r="CN223"/>
      <c r="CS223"/>
      <c r="CX223"/>
      <c r="DH223"/>
      <c r="DT223"/>
      <c r="EP223" s="9"/>
      <c r="EU223" s="13"/>
      <c r="FV223" s="19"/>
      <c r="FW223" s="19"/>
      <c r="FX223" s="19"/>
      <c r="FZ223" s="19"/>
      <c r="GA223" s="19"/>
      <c r="GB223" s="19"/>
      <c r="GC223" s="19"/>
      <c r="GD223" s="19"/>
      <c r="GE223" s="19"/>
      <c r="GF223" s="19"/>
      <c r="GG223" s="19"/>
      <c r="GH223" s="19"/>
      <c r="GI223" s="19"/>
      <c r="GJ223" s="19"/>
      <c r="GK223" s="19"/>
      <c r="GL223" s="19"/>
      <c r="GM223" s="19"/>
      <c r="GN223" s="13"/>
    </row>
    <row r="224" spans="1:196">
      <c r="M224" s="55"/>
      <c r="Q224" s="55"/>
      <c r="U224" s="55"/>
      <c r="X224" s="55"/>
      <c r="AB224" s="55"/>
      <c r="AF224" s="55"/>
      <c r="AI224" s="55"/>
      <c r="AL224" s="55"/>
      <c r="AR224" s="55"/>
      <c r="AY224" s="55"/>
      <c r="BD224" s="8"/>
      <c r="BE224" s="8"/>
      <c r="BF224" s="3"/>
      <c r="BG224" s="3"/>
      <c r="BH224" s="3"/>
      <c r="BI224" s="3"/>
      <c r="BJ224" s="3"/>
      <c r="BK224" s="3"/>
      <c r="BL224" s="3"/>
      <c r="BM224" s="3"/>
      <c r="BN224" s="3"/>
      <c r="BO224" s="3"/>
      <c r="BP224" s="8"/>
      <c r="BQ224" s="19"/>
      <c r="BR224" s="19"/>
      <c r="BS224" s="19"/>
      <c r="BT224" s="19"/>
      <c r="BU224" s="19"/>
      <c r="BV224" s="19"/>
      <c r="BW224" s="19"/>
      <c r="BX224" s="19"/>
      <c r="BY224" s="19"/>
      <c r="BZ224" s="19"/>
      <c r="CA224" s="27"/>
      <c r="CI224"/>
      <c r="CN224"/>
      <c r="CS224"/>
      <c r="CX224"/>
      <c r="DH224"/>
      <c r="DT224"/>
      <c r="EP224" s="9"/>
      <c r="EU224" s="13"/>
      <c r="FV224" s="19"/>
      <c r="FW224" s="19"/>
      <c r="FX224" s="19"/>
      <c r="FZ224" s="19"/>
      <c r="GA224" s="19"/>
      <c r="GB224" s="19"/>
      <c r="GC224" s="19"/>
      <c r="GD224" s="19"/>
      <c r="GE224" s="19"/>
      <c r="GF224" s="19"/>
      <c r="GG224" s="19"/>
      <c r="GH224" s="19"/>
      <c r="GI224" s="19"/>
      <c r="GJ224" s="19"/>
      <c r="GK224" s="19"/>
      <c r="GL224" s="19"/>
      <c r="GM224" s="19"/>
      <c r="GN224" s="13"/>
    </row>
    <row r="225" spans="13:196">
      <c r="M225" s="55"/>
      <c r="Q225" s="55"/>
      <c r="U225" s="55"/>
      <c r="X225" s="55"/>
      <c r="AB225" s="55"/>
      <c r="AF225" s="55"/>
      <c r="AI225" s="55"/>
      <c r="AL225" s="55"/>
      <c r="AR225" s="55"/>
      <c r="AY225" s="55"/>
      <c r="BD225" s="8"/>
      <c r="BE225" s="8"/>
      <c r="BF225" s="3"/>
      <c r="BG225" s="3"/>
      <c r="BH225" s="3"/>
      <c r="BI225" s="3"/>
      <c r="BJ225" s="3"/>
      <c r="BK225" s="3"/>
      <c r="BL225" s="3"/>
      <c r="BM225" s="3"/>
      <c r="BN225" s="3"/>
      <c r="BO225" s="3"/>
      <c r="BP225" s="8"/>
      <c r="BQ225" s="19"/>
      <c r="BR225" s="19"/>
      <c r="BS225" s="19"/>
      <c r="BT225" s="19"/>
      <c r="BU225" s="19"/>
      <c r="BV225" s="19"/>
      <c r="BW225" s="19"/>
      <c r="BX225" s="19"/>
      <c r="BY225" s="19"/>
      <c r="BZ225" s="19"/>
      <c r="CA225" s="27"/>
      <c r="CI225"/>
      <c r="CN225"/>
      <c r="CS225"/>
      <c r="CX225"/>
      <c r="DH225"/>
      <c r="DT225"/>
      <c r="EP225" s="9"/>
      <c r="EU225" s="13"/>
      <c r="FV225" s="19"/>
      <c r="FW225" s="19"/>
      <c r="FX225" s="19"/>
      <c r="FZ225" s="19"/>
      <c r="GA225" s="19"/>
      <c r="GB225" s="19"/>
      <c r="GC225" s="19"/>
      <c r="GD225" s="19"/>
      <c r="GE225" s="19"/>
      <c r="GF225" s="19"/>
      <c r="GG225" s="19"/>
      <c r="GH225" s="19"/>
      <c r="GI225" s="19"/>
      <c r="GJ225" s="19"/>
      <c r="GK225" s="19"/>
      <c r="GL225" s="19"/>
      <c r="GM225" s="19"/>
      <c r="GN225" s="13"/>
    </row>
    <row r="226" spans="13:196">
      <c r="M226" s="55"/>
      <c r="Q226" s="55"/>
      <c r="U226" s="55"/>
      <c r="X226" s="55"/>
      <c r="AB226" s="55"/>
      <c r="AF226" s="55"/>
      <c r="AI226" s="55"/>
      <c r="AL226" s="55"/>
      <c r="AR226" s="55"/>
      <c r="AY226" s="55"/>
      <c r="BD226" s="8"/>
      <c r="BE226" s="8"/>
      <c r="BF226" s="3"/>
      <c r="BG226" s="3"/>
      <c r="BH226" s="3"/>
      <c r="BI226" s="3"/>
      <c r="BJ226" s="3"/>
      <c r="BK226" s="3"/>
      <c r="BL226" s="3"/>
      <c r="BM226" s="3"/>
      <c r="BN226" s="3"/>
      <c r="BO226" s="3"/>
      <c r="BP226" s="8"/>
      <c r="BQ226" s="19"/>
      <c r="BR226" s="19"/>
      <c r="BS226" s="19"/>
      <c r="BT226" s="19"/>
      <c r="BU226" s="19"/>
      <c r="BV226" s="19"/>
      <c r="BW226" s="19"/>
      <c r="BX226" s="19"/>
      <c r="BY226" s="19"/>
      <c r="BZ226" s="19"/>
      <c r="CA226" s="27"/>
      <c r="CI226"/>
      <c r="CN226"/>
      <c r="CS226"/>
      <c r="CX226"/>
      <c r="DH226"/>
      <c r="DT226"/>
      <c r="EP226" s="9"/>
      <c r="EU226" s="13"/>
      <c r="FV226" s="19"/>
      <c r="FW226" s="19"/>
      <c r="FX226" s="19"/>
      <c r="FZ226" s="19"/>
      <c r="GA226" s="19"/>
      <c r="GB226" s="19"/>
      <c r="GC226" s="19"/>
      <c r="GD226" s="19"/>
      <c r="GE226" s="19"/>
      <c r="GF226" s="19"/>
      <c r="GG226" s="19"/>
      <c r="GH226" s="19"/>
      <c r="GI226" s="19"/>
      <c r="GJ226" s="19"/>
      <c r="GK226" s="19"/>
      <c r="GL226" s="19"/>
      <c r="GM226" s="19"/>
      <c r="GN226" s="13"/>
    </row>
    <row r="227" spans="13:196">
      <c r="M227" s="55"/>
      <c r="Q227" s="55"/>
      <c r="U227" s="55"/>
      <c r="X227" s="55"/>
      <c r="AB227" s="55"/>
      <c r="AF227" s="55"/>
      <c r="AI227" s="55"/>
      <c r="AL227" s="55"/>
      <c r="AR227" s="55"/>
      <c r="AY227" s="55"/>
      <c r="BD227" s="8"/>
      <c r="BE227" s="8"/>
      <c r="BF227" s="3"/>
      <c r="BG227" s="3"/>
      <c r="BH227" s="3"/>
      <c r="BI227" s="3"/>
      <c r="BJ227" s="3"/>
      <c r="BK227" s="3"/>
      <c r="BL227" s="3"/>
      <c r="BM227" s="3"/>
      <c r="BN227" s="3"/>
      <c r="BO227" s="3"/>
      <c r="BP227" s="8"/>
      <c r="BQ227" s="19"/>
      <c r="BR227" s="19"/>
      <c r="BS227" s="19"/>
      <c r="BT227" s="19"/>
      <c r="BU227" s="19"/>
      <c r="BV227" s="19"/>
      <c r="BW227" s="19"/>
      <c r="BX227" s="19"/>
      <c r="BY227" s="19"/>
      <c r="BZ227" s="19"/>
      <c r="CA227" s="27"/>
      <c r="CI227"/>
      <c r="CN227"/>
      <c r="CS227"/>
      <c r="CX227"/>
      <c r="DH227"/>
      <c r="DT227"/>
      <c r="EP227" s="9"/>
      <c r="EU227" s="13"/>
      <c r="FV227" s="19"/>
      <c r="FW227" s="19"/>
      <c r="FX227" s="19"/>
      <c r="FZ227" s="19"/>
      <c r="GA227" s="19"/>
      <c r="GB227" s="19"/>
      <c r="GC227" s="19"/>
      <c r="GD227" s="19"/>
      <c r="GE227" s="19"/>
      <c r="GF227" s="19"/>
      <c r="GG227" s="19"/>
      <c r="GH227" s="19"/>
      <c r="GI227" s="19"/>
      <c r="GJ227" s="19"/>
      <c r="GK227" s="19"/>
      <c r="GL227" s="19"/>
      <c r="GM227" s="19"/>
      <c r="GN227" s="13"/>
    </row>
    <row r="228" spans="13:196">
      <c r="M228" s="55"/>
      <c r="Q228" s="55"/>
      <c r="U228" s="55"/>
      <c r="X228" s="55"/>
      <c r="AB228" s="55"/>
      <c r="AF228" s="55"/>
      <c r="AI228" s="55"/>
      <c r="AL228" s="55"/>
      <c r="AR228" s="55"/>
      <c r="AY228" s="55"/>
      <c r="BD228" s="8"/>
      <c r="BE228" s="8"/>
      <c r="BF228" s="3"/>
      <c r="BG228" s="3"/>
      <c r="BH228" s="3"/>
      <c r="BI228" s="3"/>
      <c r="BJ228" s="3"/>
      <c r="BK228" s="3"/>
      <c r="BL228" s="3"/>
      <c r="BM228" s="3"/>
      <c r="BN228" s="3"/>
      <c r="BO228" s="3"/>
      <c r="BP228" s="8"/>
      <c r="BQ228" s="19"/>
      <c r="BR228" s="19"/>
      <c r="BS228" s="19"/>
      <c r="BT228" s="19"/>
      <c r="BU228" s="19"/>
      <c r="BV228" s="19"/>
      <c r="BW228" s="19"/>
      <c r="BX228" s="19"/>
      <c r="BY228" s="19"/>
      <c r="BZ228" s="19"/>
      <c r="CA228" s="27"/>
      <c r="CI228"/>
      <c r="CN228"/>
      <c r="CS228"/>
      <c r="CX228"/>
      <c r="DH228"/>
      <c r="DT228"/>
      <c r="EP228" s="9"/>
      <c r="EU228" s="13"/>
      <c r="FV228" s="19"/>
      <c r="FW228" s="19"/>
      <c r="FX228" s="19"/>
      <c r="FZ228" s="19"/>
      <c r="GA228" s="19"/>
      <c r="GB228" s="19"/>
      <c r="GC228" s="19"/>
      <c r="GD228" s="19"/>
      <c r="GE228" s="19"/>
      <c r="GF228" s="19"/>
      <c r="GG228" s="19"/>
      <c r="GH228" s="19"/>
      <c r="GI228" s="19"/>
      <c r="GJ228" s="19"/>
      <c r="GK228" s="19"/>
      <c r="GL228" s="19"/>
      <c r="GM228" s="19"/>
      <c r="GN228" s="13"/>
    </row>
    <row r="229" spans="13:196">
      <c r="M229" s="55"/>
      <c r="Q229" s="55"/>
      <c r="U229" s="55"/>
      <c r="X229" s="55"/>
      <c r="AB229" s="55"/>
      <c r="AF229" s="55"/>
      <c r="AI229" s="55"/>
      <c r="AL229" s="55"/>
      <c r="AR229" s="55"/>
      <c r="AY229" s="55"/>
      <c r="BD229" s="8"/>
      <c r="BE229" s="8"/>
      <c r="BF229" s="3"/>
      <c r="BG229" s="3"/>
      <c r="BH229" s="3"/>
      <c r="BI229" s="3"/>
      <c r="BJ229" s="3"/>
      <c r="BK229" s="3"/>
      <c r="BL229" s="3"/>
      <c r="BM229" s="3"/>
      <c r="BN229" s="3"/>
      <c r="BO229" s="3"/>
      <c r="BP229" s="8"/>
      <c r="BQ229" s="19"/>
      <c r="BR229" s="19"/>
      <c r="BS229" s="19"/>
      <c r="BT229" s="19"/>
      <c r="BU229" s="19"/>
      <c r="BV229" s="19"/>
      <c r="BW229" s="19"/>
      <c r="BX229" s="19"/>
      <c r="BY229" s="19"/>
      <c r="BZ229" s="19"/>
      <c r="CA229" s="27"/>
      <c r="CI229"/>
      <c r="CN229"/>
      <c r="CS229"/>
      <c r="CX229"/>
      <c r="DH229"/>
      <c r="DT229"/>
      <c r="EP229" s="9"/>
      <c r="EU229" s="13"/>
      <c r="FV229" s="19"/>
      <c r="FW229" s="19"/>
      <c r="FX229" s="19"/>
      <c r="FZ229" s="19"/>
      <c r="GA229" s="19"/>
      <c r="GB229" s="19"/>
      <c r="GC229" s="19"/>
      <c r="GD229" s="19"/>
      <c r="GE229" s="19"/>
      <c r="GF229" s="19"/>
      <c r="GG229" s="19"/>
      <c r="GH229" s="19"/>
      <c r="GI229" s="19"/>
      <c r="GJ229" s="19"/>
      <c r="GK229" s="19"/>
      <c r="GL229" s="19"/>
      <c r="GM229" s="19"/>
      <c r="GN229" s="13"/>
    </row>
    <row r="230" spans="13:196">
      <c r="M230" s="55"/>
      <c r="Q230" s="55"/>
      <c r="U230" s="55"/>
      <c r="X230" s="55"/>
      <c r="AB230" s="55"/>
      <c r="AF230" s="55"/>
      <c r="AI230" s="55"/>
      <c r="AL230" s="55"/>
      <c r="AR230" s="55"/>
      <c r="AY230" s="55"/>
      <c r="BD230" s="8"/>
      <c r="BE230" s="8"/>
      <c r="BF230" s="3"/>
      <c r="BG230" s="3"/>
      <c r="BH230" s="3"/>
      <c r="BI230" s="3"/>
      <c r="BJ230" s="3"/>
      <c r="BK230" s="3"/>
      <c r="BL230" s="3"/>
      <c r="BM230" s="3"/>
      <c r="BN230" s="3"/>
      <c r="BO230" s="3"/>
      <c r="BP230" s="8"/>
      <c r="BQ230" s="19"/>
      <c r="BR230" s="19"/>
      <c r="BS230" s="19"/>
      <c r="BT230" s="19"/>
      <c r="BU230" s="19"/>
      <c r="BV230" s="19"/>
      <c r="BW230" s="19"/>
      <c r="BX230" s="19"/>
      <c r="BY230" s="19"/>
      <c r="BZ230" s="19"/>
      <c r="CA230" s="27"/>
      <c r="CI230"/>
      <c r="CN230"/>
      <c r="CS230"/>
      <c r="CX230"/>
      <c r="DH230"/>
      <c r="DT230"/>
      <c r="EP230" s="9"/>
      <c r="EU230" s="13"/>
      <c r="FV230" s="19"/>
      <c r="FW230" s="19"/>
      <c r="FX230" s="19"/>
      <c r="FZ230" s="19"/>
      <c r="GA230" s="19"/>
      <c r="GB230" s="19"/>
      <c r="GC230" s="19"/>
      <c r="GD230" s="19"/>
      <c r="GE230" s="19"/>
      <c r="GF230" s="19"/>
      <c r="GG230" s="19"/>
      <c r="GH230" s="19"/>
      <c r="GI230" s="19"/>
      <c r="GJ230" s="19"/>
      <c r="GK230" s="19"/>
      <c r="GL230" s="19"/>
      <c r="GM230" s="19"/>
      <c r="GN230" s="13"/>
    </row>
    <row r="231" spans="13:196">
      <c r="M231" s="55"/>
      <c r="Q231" s="55"/>
      <c r="U231" s="55"/>
      <c r="X231" s="55"/>
      <c r="AB231" s="55"/>
      <c r="AF231" s="55"/>
      <c r="AI231" s="55"/>
      <c r="AL231" s="55"/>
      <c r="AR231" s="55"/>
      <c r="AY231" s="55"/>
      <c r="BD231" s="8"/>
      <c r="BE231" s="8"/>
      <c r="BF231" s="3"/>
      <c r="BG231" s="3"/>
      <c r="BH231" s="3"/>
      <c r="BI231" s="3"/>
      <c r="BJ231" s="3"/>
      <c r="BK231" s="3"/>
      <c r="BL231" s="3"/>
      <c r="BM231" s="3"/>
      <c r="BN231" s="3"/>
      <c r="BO231" s="3"/>
      <c r="BP231" s="8"/>
      <c r="BQ231" s="19"/>
      <c r="BR231" s="19"/>
      <c r="BS231" s="19"/>
      <c r="BT231" s="19"/>
      <c r="BU231" s="19"/>
      <c r="BV231" s="19"/>
      <c r="BW231" s="19"/>
      <c r="BX231" s="19"/>
      <c r="BY231" s="19"/>
      <c r="BZ231" s="19"/>
      <c r="CA231" s="27"/>
      <c r="CI231"/>
      <c r="CN231"/>
      <c r="CS231"/>
      <c r="CX231"/>
      <c r="DH231"/>
      <c r="DT231"/>
      <c r="EP231" s="9"/>
      <c r="EU231" s="13"/>
      <c r="FV231" s="19"/>
      <c r="FW231" s="19"/>
      <c r="FX231" s="19"/>
      <c r="FZ231" s="19"/>
      <c r="GA231" s="19"/>
      <c r="GB231" s="19"/>
      <c r="GC231" s="19"/>
      <c r="GD231" s="19"/>
      <c r="GE231" s="19"/>
      <c r="GF231" s="19"/>
      <c r="GG231" s="19"/>
      <c r="GH231" s="19"/>
      <c r="GI231" s="19"/>
      <c r="GJ231" s="19"/>
      <c r="GK231" s="19"/>
      <c r="GL231" s="19"/>
      <c r="GM231" s="19"/>
      <c r="GN231" s="13"/>
    </row>
    <row r="232" spans="13:196">
      <c r="M232" s="55"/>
      <c r="Q232" s="55"/>
      <c r="U232" s="55"/>
      <c r="X232" s="55"/>
      <c r="AB232" s="55"/>
      <c r="AF232" s="55"/>
      <c r="AI232" s="55"/>
      <c r="AL232" s="55"/>
      <c r="AR232" s="55"/>
      <c r="AY232" s="55"/>
      <c r="BD232" s="8"/>
      <c r="BE232" s="8"/>
      <c r="BF232" s="3"/>
      <c r="BG232" s="3"/>
      <c r="BH232" s="3"/>
      <c r="BI232" s="3"/>
      <c r="BJ232" s="3"/>
      <c r="BK232" s="3"/>
      <c r="BL232" s="3"/>
      <c r="BM232" s="3"/>
      <c r="BN232" s="3"/>
      <c r="BO232" s="3"/>
      <c r="BP232" s="8"/>
      <c r="BQ232" s="19"/>
      <c r="BR232" s="19"/>
      <c r="BS232" s="19"/>
      <c r="BT232" s="19"/>
      <c r="BU232" s="19"/>
      <c r="BV232" s="19"/>
      <c r="BW232" s="19"/>
      <c r="BX232" s="19"/>
      <c r="BY232" s="19"/>
      <c r="BZ232" s="19"/>
      <c r="CA232" s="27"/>
      <c r="CI232"/>
      <c r="CN232"/>
      <c r="CS232"/>
      <c r="CX232"/>
      <c r="DH232"/>
      <c r="DT232"/>
      <c r="EP232" s="9"/>
      <c r="EU232" s="13"/>
      <c r="FV232" s="19"/>
      <c r="FW232" s="19"/>
      <c r="FX232" s="19"/>
      <c r="FZ232" s="19"/>
      <c r="GA232" s="19"/>
      <c r="GB232" s="19"/>
      <c r="GC232" s="19"/>
      <c r="GD232" s="19"/>
      <c r="GE232" s="19"/>
      <c r="GF232" s="19"/>
      <c r="GG232" s="19"/>
      <c r="GH232" s="19"/>
      <c r="GI232" s="19"/>
      <c r="GJ232" s="19"/>
      <c r="GK232" s="19"/>
      <c r="GL232" s="19"/>
      <c r="GM232" s="19"/>
      <c r="GN232" s="13"/>
    </row>
    <row r="233" spans="13:196">
      <c r="M233" s="55"/>
      <c r="Q233" s="55"/>
      <c r="U233" s="55"/>
      <c r="X233" s="55"/>
      <c r="AB233" s="55"/>
      <c r="AF233" s="55"/>
      <c r="AI233" s="55"/>
      <c r="AL233" s="55"/>
      <c r="AR233" s="55"/>
      <c r="AY233" s="55"/>
      <c r="BD233" s="8"/>
      <c r="BE233" s="8"/>
      <c r="BF233" s="3"/>
      <c r="BG233" s="3"/>
      <c r="BH233" s="3"/>
      <c r="BI233" s="3"/>
      <c r="BJ233" s="3"/>
      <c r="BK233" s="3"/>
      <c r="BL233" s="3"/>
      <c r="BM233" s="3"/>
      <c r="BN233" s="3"/>
      <c r="BO233" s="3"/>
      <c r="BP233" s="8"/>
      <c r="BQ233" s="19"/>
      <c r="BR233" s="19"/>
      <c r="BS233" s="19"/>
      <c r="BT233" s="19"/>
      <c r="BU233" s="19"/>
      <c r="BV233" s="19"/>
      <c r="BW233" s="19"/>
      <c r="BX233" s="19"/>
      <c r="BY233" s="19"/>
      <c r="BZ233" s="19"/>
      <c r="CA233" s="27"/>
      <c r="CI233"/>
      <c r="CN233"/>
      <c r="CS233"/>
      <c r="CX233"/>
      <c r="DH233"/>
      <c r="DT233"/>
      <c r="EP233" s="9"/>
      <c r="EU233" s="13"/>
      <c r="FV233" s="19"/>
      <c r="FW233" s="19"/>
      <c r="FX233" s="19"/>
      <c r="FZ233" s="19"/>
      <c r="GA233" s="19"/>
      <c r="GB233" s="19"/>
      <c r="GC233" s="19"/>
      <c r="GD233" s="19"/>
      <c r="GE233" s="19"/>
      <c r="GF233" s="19"/>
      <c r="GG233" s="19"/>
      <c r="GH233" s="19"/>
      <c r="GI233" s="19"/>
      <c r="GJ233" s="19"/>
      <c r="GK233" s="19"/>
      <c r="GL233" s="19"/>
      <c r="GM233" s="19"/>
      <c r="GN233" s="13"/>
    </row>
    <row r="234" spans="13:196">
      <c r="M234" s="55"/>
      <c r="Q234" s="55"/>
      <c r="U234" s="55"/>
      <c r="X234" s="55"/>
      <c r="AB234" s="55"/>
      <c r="AF234" s="55"/>
      <c r="AI234" s="55"/>
      <c r="AL234" s="55"/>
      <c r="AR234" s="55"/>
      <c r="AY234" s="55"/>
      <c r="BD234" s="8"/>
      <c r="BE234" s="8"/>
      <c r="BF234" s="3"/>
      <c r="BG234" s="3"/>
      <c r="BH234" s="3"/>
      <c r="BI234" s="3"/>
      <c r="BJ234" s="3"/>
      <c r="BK234" s="3"/>
      <c r="BL234" s="3"/>
      <c r="BM234" s="3"/>
      <c r="BN234" s="3"/>
      <c r="BO234" s="3"/>
      <c r="BP234" s="8"/>
      <c r="BQ234" s="19"/>
      <c r="BR234" s="19"/>
      <c r="BS234" s="19"/>
      <c r="BT234" s="19"/>
      <c r="BU234" s="19"/>
      <c r="BV234" s="19"/>
      <c r="BW234" s="19"/>
      <c r="BX234" s="19"/>
      <c r="BY234" s="19"/>
      <c r="BZ234" s="19"/>
      <c r="CA234" s="27"/>
      <c r="CI234"/>
      <c r="CN234"/>
      <c r="CS234"/>
      <c r="CX234"/>
      <c r="DH234"/>
      <c r="DT234"/>
      <c r="EP234" s="9"/>
      <c r="EU234" s="13"/>
      <c r="FV234" s="19"/>
      <c r="FW234" s="19"/>
      <c r="FX234" s="19"/>
      <c r="FZ234" s="19"/>
      <c r="GA234" s="19"/>
      <c r="GB234" s="19"/>
      <c r="GC234" s="19"/>
      <c r="GD234" s="19"/>
      <c r="GE234" s="19"/>
      <c r="GF234" s="19"/>
      <c r="GG234" s="19"/>
      <c r="GH234" s="19"/>
      <c r="GI234" s="19"/>
      <c r="GJ234" s="19"/>
      <c r="GK234" s="19"/>
      <c r="GL234" s="19"/>
      <c r="GM234" s="19"/>
      <c r="GN234" s="13"/>
    </row>
    <row r="235" spans="13:196">
      <c r="M235" s="55"/>
      <c r="Q235" s="55"/>
      <c r="U235" s="55"/>
      <c r="X235" s="55"/>
      <c r="AB235" s="55"/>
      <c r="AF235" s="55"/>
      <c r="AI235" s="55"/>
      <c r="AL235" s="55"/>
      <c r="AR235" s="55"/>
      <c r="AY235" s="55"/>
      <c r="BD235" s="8"/>
      <c r="BE235" s="8"/>
      <c r="BF235" s="3"/>
      <c r="BG235" s="3"/>
      <c r="BH235" s="3"/>
      <c r="BI235" s="3"/>
      <c r="BJ235" s="3"/>
      <c r="BK235" s="3"/>
      <c r="BL235" s="3"/>
      <c r="BM235" s="3"/>
      <c r="BN235" s="3"/>
      <c r="BO235" s="3"/>
      <c r="BP235" s="8"/>
      <c r="BQ235" s="19"/>
      <c r="BR235" s="19"/>
      <c r="BS235" s="19"/>
      <c r="BT235" s="19"/>
      <c r="BU235" s="19"/>
      <c r="BV235" s="19"/>
      <c r="BW235" s="19"/>
      <c r="BX235" s="19"/>
      <c r="BY235" s="19"/>
      <c r="BZ235" s="19"/>
      <c r="CA235" s="27"/>
      <c r="CI235"/>
      <c r="CN235"/>
      <c r="CS235"/>
      <c r="CX235"/>
      <c r="DH235"/>
      <c r="DT235"/>
      <c r="EP235" s="9"/>
      <c r="EU235" s="13"/>
      <c r="FV235" s="19"/>
      <c r="FW235" s="19"/>
      <c r="FX235" s="19"/>
      <c r="FZ235" s="19"/>
      <c r="GA235" s="19"/>
      <c r="GB235" s="19"/>
      <c r="GC235" s="19"/>
      <c r="GD235" s="19"/>
      <c r="GE235" s="19"/>
      <c r="GF235" s="19"/>
      <c r="GG235" s="19"/>
      <c r="GH235" s="19"/>
      <c r="GI235" s="19"/>
      <c r="GJ235" s="19"/>
      <c r="GK235" s="19"/>
      <c r="GL235" s="19"/>
      <c r="GM235" s="19"/>
      <c r="GN235" s="13"/>
    </row>
    <row r="236" spans="13:196">
      <c r="M236" s="55"/>
      <c r="Q236" s="55"/>
      <c r="U236" s="55"/>
      <c r="X236" s="55"/>
      <c r="AB236" s="55"/>
      <c r="AF236" s="55"/>
      <c r="AI236" s="55"/>
      <c r="AL236" s="55"/>
      <c r="AR236" s="55"/>
      <c r="AY236" s="55"/>
      <c r="BD236" s="8"/>
      <c r="BE236" s="8"/>
      <c r="BF236" s="3"/>
      <c r="BG236" s="3"/>
      <c r="BH236" s="3"/>
      <c r="BI236" s="3"/>
      <c r="BJ236" s="3"/>
      <c r="BK236" s="3"/>
      <c r="BL236" s="3"/>
      <c r="BM236" s="3"/>
      <c r="BN236" s="3"/>
      <c r="BO236" s="3"/>
      <c r="BP236" s="8"/>
      <c r="BQ236" s="19"/>
      <c r="BR236" s="19"/>
      <c r="BS236" s="19"/>
      <c r="BT236" s="19"/>
      <c r="BU236" s="19"/>
      <c r="BV236" s="19"/>
      <c r="BW236" s="19"/>
      <c r="BX236" s="19"/>
      <c r="BY236" s="19"/>
      <c r="BZ236" s="19"/>
      <c r="CA236" s="27"/>
      <c r="CI236"/>
      <c r="CN236"/>
      <c r="CS236"/>
      <c r="CX236"/>
      <c r="DH236"/>
      <c r="DT236"/>
      <c r="EP236" s="9"/>
      <c r="EU236" s="13"/>
      <c r="FV236" s="19"/>
      <c r="FW236" s="19"/>
      <c r="FX236" s="19"/>
      <c r="FZ236" s="19"/>
      <c r="GA236" s="19"/>
      <c r="GB236" s="19"/>
      <c r="GC236" s="19"/>
      <c r="GD236" s="19"/>
      <c r="GE236" s="19"/>
      <c r="GF236" s="19"/>
      <c r="GG236" s="19"/>
      <c r="GH236" s="19"/>
      <c r="GI236" s="19"/>
      <c r="GJ236" s="19"/>
      <c r="GK236" s="19"/>
      <c r="GL236" s="19"/>
      <c r="GM236" s="19"/>
      <c r="GN236" s="13"/>
    </row>
    <row r="237" spans="13:196">
      <c r="M237" s="55"/>
      <c r="Q237" s="55"/>
      <c r="U237" s="55"/>
      <c r="X237" s="55"/>
      <c r="AB237" s="55"/>
      <c r="AF237" s="55"/>
      <c r="AI237" s="55"/>
      <c r="AL237" s="55"/>
      <c r="AR237" s="55"/>
      <c r="AY237" s="55"/>
      <c r="BD237" s="8"/>
      <c r="BE237" s="8"/>
      <c r="BF237" s="3"/>
      <c r="BG237" s="3"/>
      <c r="BH237" s="3"/>
      <c r="BI237" s="3"/>
      <c r="BJ237" s="3"/>
      <c r="BK237" s="3"/>
      <c r="BL237" s="3"/>
      <c r="BM237" s="3"/>
      <c r="BN237" s="3"/>
      <c r="BO237" s="3"/>
      <c r="BP237" s="8"/>
      <c r="BQ237" s="19"/>
      <c r="BR237" s="19"/>
      <c r="BS237" s="19"/>
      <c r="BT237" s="19"/>
      <c r="BU237" s="19"/>
      <c r="BV237" s="19"/>
      <c r="BW237" s="19"/>
      <c r="BX237" s="19"/>
      <c r="BY237" s="19"/>
      <c r="BZ237" s="19"/>
      <c r="CA237" s="27"/>
      <c r="CI237"/>
      <c r="CN237"/>
      <c r="CS237"/>
      <c r="CX237"/>
      <c r="DH237"/>
      <c r="DT237"/>
      <c r="EP237" s="9"/>
      <c r="EU237" s="13"/>
      <c r="FV237" s="19"/>
      <c r="FW237" s="19"/>
      <c r="FX237" s="19"/>
      <c r="FZ237" s="19"/>
      <c r="GA237" s="19"/>
      <c r="GB237" s="19"/>
      <c r="GC237" s="19"/>
      <c r="GD237" s="19"/>
      <c r="GE237" s="19"/>
      <c r="GF237" s="19"/>
      <c r="GG237" s="19"/>
      <c r="GH237" s="19"/>
      <c r="GI237" s="19"/>
      <c r="GJ237" s="19"/>
      <c r="GK237" s="19"/>
      <c r="GL237" s="19"/>
      <c r="GM237" s="19"/>
      <c r="GN237" s="13"/>
    </row>
    <row r="238" spans="13:196">
      <c r="M238" s="55"/>
      <c r="Q238" s="55"/>
      <c r="U238" s="55"/>
      <c r="X238" s="55"/>
      <c r="AB238" s="55"/>
      <c r="AF238" s="55"/>
      <c r="AI238" s="55"/>
      <c r="AL238" s="55"/>
      <c r="AR238" s="55"/>
      <c r="AY238" s="55"/>
      <c r="BD238" s="8"/>
      <c r="BE238" s="8"/>
      <c r="BF238" s="3"/>
      <c r="BG238" s="3"/>
      <c r="BH238" s="3"/>
      <c r="BI238" s="3"/>
      <c r="BJ238" s="3"/>
      <c r="BK238" s="3"/>
      <c r="BL238" s="3"/>
      <c r="BM238" s="3"/>
      <c r="BN238" s="3"/>
      <c r="BO238" s="3"/>
      <c r="BP238" s="8"/>
      <c r="BQ238" s="19"/>
      <c r="BR238" s="19"/>
      <c r="BS238" s="19"/>
      <c r="BT238" s="19"/>
      <c r="BU238" s="19"/>
      <c r="BV238" s="19"/>
      <c r="BW238" s="19"/>
      <c r="BX238" s="19"/>
      <c r="BY238" s="19"/>
      <c r="BZ238" s="19"/>
      <c r="CA238" s="27"/>
      <c r="CI238"/>
      <c r="CN238"/>
      <c r="CS238"/>
      <c r="CX238"/>
      <c r="DH238"/>
      <c r="DT238"/>
      <c r="EP238" s="9"/>
      <c r="EU238" s="13"/>
      <c r="FV238" s="19"/>
      <c r="FW238" s="19"/>
      <c r="FX238" s="19"/>
      <c r="FZ238" s="19"/>
      <c r="GA238" s="19"/>
      <c r="GB238" s="19"/>
      <c r="GC238" s="19"/>
      <c r="GD238" s="19"/>
      <c r="GE238" s="19"/>
      <c r="GF238" s="19"/>
      <c r="GG238" s="19"/>
      <c r="GH238" s="19"/>
      <c r="GI238" s="19"/>
      <c r="GJ238" s="19"/>
      <c r="GK238" s="19"/>
      <c r="GL238" s="19"/>
      <c r="GM238" s="19"/>
      <c r="GN238" s="13"/>
    </row>
    <row r="239" spans="13:196">
      <c r="M239" s="55"/>
      <c r="Q239" s="55"/>
      <c r="U239" s="55"/>
      <c r="X239" s="55"/>
      <c r="AB239" s="55"/>
      <c r="AF239" s="55"/>
      <c r="AI239" s="55"/>
      <c r="AL239" s="55"/>
      <c r="AR239" s="55"/>
      <c r="AY239" s="55"/>
      <c r="BD239" s="8"/>
      <c r="BE239" s="8"/>
      <c r="BF239" s="3"/>
      <c r="BG239" s="3"/>
      <c r="BH239" s="3"/>
      <c r="BI239" s="3"/>
      <c r="BJ239" s="3"/>
      <c r="BK239" s="3"/>
      <c r="BL239" s="3"/>
      <c r="BM239" s="3"/>
      <c r="BN239" s="3"/>
      <c r="BO239" s="3"/>
      <c r="BP239" s="8"/>
      <c r="BQ239" s="19"/>
      <c r="BR239" s="19"/>
      <c r="BS239" s="19"/>
      <c r="BT239" s="19"/>
      <c r="BU239" s="19"/>
      <c r="BV239" s="19"/>
      <c r="BW239" s="19"/>
      <c r="BX239" s="19"/>
      <c r="BY239" s="19"/>
      <c r="BZ239" s="19"/>
      <c r="CA239" s="27"/>
      <c r="CI239"/>
      <c r="CN239"/>
      <c r="CS239"/>
      <c r="CX239"/>
      <c r="DH239"/>
      <c r="DT239"/>
      <c r="EP239" s="9"/>
      <c r="EU239" s="13"/>
      <c r="FV239" s="19"/>
      <c r="FW239" s="19"/>
      <c r="FX239" s="19"/>
      <c r="FZ239" s="19"/>
      <c r="GA239" s="19"/>
      <c r="GB239" s="19"/>
      <c r="GC239" s="19"/>
      <c r="GD239" s="19"/>
      <c r="GE239" s="19"/>
      <c r="GF239" s="19"/>
      <c r="GG239" s="19"/>
      <c r="GH239" s="19"/>
      <c r="GI239" s="19"/>
      <c r="GJ239" s="19"/>
      <c r="GK239" s="19"/>
      <c r="GL239" s="19"/>
      <c r="GM239" s="19"/>
      <c r="GN239" s="13"/>
    </row>
    <row r="240" spans="13:196">
      <c r="M240" s="55"/>
      <c r="Q240" s="55"/>
      <c r="U240" s="55"/>
      <c r="X240" s="55"/>
      <c r="AB240" s="55"/>
      <c r="AF240" s="55"/>
      <c r="AI240" s="55"/>
      <c r="AL240" s="55"/>
      <c r="AR240" s="55"/>
      <c r="AY240" s="55"/>
      <c r="BD240" s="8"/>
      <c r="BE240" s="8"/>
      <c r="BF240" s="3"/>
      <c r="BG240" s="3"/>
      <c r="BH240" s="3"/>
      <c r="BI240" s="3"/>
      <c r="BJ240" s="3"/>
      <c r="BK240" s="3"/>
      <c r="BL240" s="3"/>
      <c r="BM240" s="3"/>
      <c r="BN240" s="3"/>
      <c r="BO240" s="3"/>
      <c r="BP240" s="8"/>
      <c r="BQ240" s="19"/>
      <c r="BR240" s="19"/>
      <c r="BS240" s="19"/>
      <c r="BT240" s="19"/>
      <c r="BU240" s="19"/>
      <c r="BV240" s="19"/>
      <c r="BW240" s="19"/>
      <c r="BX240" s="19"/>
      <c r="BY240" s="19"/>
      <c r="BZ240" s="19"/>
      <c r="CA240" s="27"/>
      <c r="CI240"/>
      <c r="CN240"/>
      <c r="CS240"/>
      <c r="CX240"/>
      <c r="DH240"/>
      <c r="DT240"/>
      <c r="EP240" s="9"/>
      <c r="EU240" s="13"/>
      <c r="FV240" s="19"/>
      <c r="FW240" s="19"/>
      <c r="FX240" s="19"/>
      <c r="FZ240" s="19"/>
      <c r="GA240" s="19"/>
      <c r="GB240" s="19"/>
      <c r="GC240" s="19"/>
      <c r="GD240" s="19"/>
      <c r="GE240" s="19"/>
      <c r="GF240" s="19"/>
      <c r="GG240" s="19"/>
      <c r="GH240" s="19"/>
      <c r="GI240" s="19"/>
      <c r="GJ240" s="19"/>
      <c r="GK240" s="19"/>
      <c r="GL240" s="19"/>
      <c r="GM240" s="19"/>
      <c r="GN240" s="13"/>
    </row>
    <row r="241" spans="13:196">
      <c r="M241" s="55"/>
      <c r="Q241" s="55"/>
      <c r="U241" s="55"/>
      <c r="X241" s="55"/>
      <c r="AB241" s="55"/>
      <c r="AF241" s="55"/>
      <c r="AI241" s="55"/>
      <c r="AL241" s="55"/>
      <c r="AR241" s="55"/>
      <c r="AY241" s="55"/>
      <c r="BD241" s="8"/>
      <c r="BE241" s="8"/>
      <c r="BF241" s="3"/>
      <c r="BG241" s="3"/>
      <c r="BH241" s="3"/>
      <c r="BI241" s="3"/>
      <c r="BJ241" s="3"/>
      <c r="BK241" s="3"/>
      <c r="BL241" s="3"/>
      <c r="BM241" s="3"/>
      <c r="BN241" s="3"/>
      <c r="BO241" s="3"/>
      <c r="BP241" s="8"/>
      <c r="BQ241" s="19"/>
      <c r="BR241" s="19"/>
      <c r="BS241" s="19"/>
      <c r="BT241" s="19"/>
      <c r="BU241" s="19"/>
      <c r="BV241" s="19"/>
      <c r="BW241" s="19"/>
      <c r="BX241" s="19"/>
      <c r="BY241" s="19"/>
      <c r="BZ241" s="19"/>
      <c r="CA241" s="27"/>
      <c r="CI241"/>
      <c r="CN241"/>
      <c r="CS241"/>
      <c r="CX241"/>
      <c r="DH241"/>
      <c r="DT241"/>
      <c r="EP241" s="9"/>
      <c r="EU241" s="13"/>
      <c r="FV241" s="19"/>
      <c r="FW241" s="19"/>
      <c r="FX241" s="19"/>
      <c r="FZ241" s="19"/>
      <c r="GA241" s="19"/>
      <c r="GB241" s="19"/>
      <c r="GC241" s="19"/>
      <c r="GD241" s="19"/>
      <c r="GE241" s="19"/>
      <c r="GF241" s="19"/>
      <c r="GG241" s="19"/>
      <c r="GH241" s="19"/>
      <c r="GI241" s="19"/>
      <c r="GJ241" s="19"/>
      <c r="GK241" s="19"/>
      <c r="GL241" s="19"/>
      <c r="GM241" s="19"/>
      <c r="GN241" s="13"/>
    </row>
    <row r="242" spans="13:196">
      <c r="M242" s="55"/>
      <c r="Q242" s="55"/>
      <c r="U242" s="55"/>
      <c r="X242" s="55"/>
      <c r="AB242" s="55"/>
      <c r="AF242" s="55"/>
      <c r="AI242" s="55"/>
      <c r="AL242" s="55"/>
      <c r="AR242" s="55"/>
      <c r="AY242" s="55"/>
      <c r="BD242" s="8"/>
      <c r="BE242" s="8"/>
      <c r="BF242" s="3"/>
      <c r="BG242" s="3"/>
      <c r="BH242" s="3"/>
      <c r="BI242" s="3"/>
      <c r="BJ242" s="3"/>
      <c r="BK242" s="3"/>
      <c r="BL242" s="3"/>
      <c r="BM242" s="3"/>
      <c r="BN242" s="3"/>
      <c r="BO242" s="3"/>
      <c r="BP242" s="8"/>
      <c r="BQ242" s="19"/>
      <c r="BR242" s="19"/>
      <c r="BS242" s="19"/>
      <c r="BT242" s="19"/>
      <c r="BU242" s="19"/>
      <c r="BV242" s="19"/>
      <c r="BW242" s="19"/>
      <c r="BX242" s="19"/>
      <c r="BY242" s="19"/>
      <c r="BZ242" s="19"/>
      <c r="CA242" s="27"/>
      <c r="CI242"/>
      <c r="CN242"/>
      <c r="CS242"/>
      <c r="CX242"/>
      <c r="DH242"/>
      <c r="DT242"/>
      <c r="EP242" s="9"/>
      <c r="EU242" s="13"/>
      <c r="FV242" s="19"/>
      <c r="FW242" s="19"/>
      <c r="FX242" s="19"/>
      <c r="FZ242" s="19"/>
      <c r="GA242" s="19"/>
      <c r="GB242" s="19"/>
      <c r="GC242" s="19"/>
      <c r="GD242" s="19"/>
      <c r="GE242" s="19"/>
      <c r="GF242" s="19"/>
      <c r="GG242" s="19"/>
      <c r="GH242" s="19"/>
      <c r="GI242" s="19"/>
      <c r="GJ242" s="19"/>
      <c r="GK242" s="19"/>
      <c r="GL242" s="19"/>
      <c r="GM242" s="19"/>
      <c r="GN242" s="13"/>
    </row>
    <row r="243" spans="13:196">
      <c r="M243" s="55"/>
      <c r="Q243" s="55"/>
      <c r="U243" s="55"/>
      <c r="X243" s="55"/>
      <c r="AB243" s="55"/>
      <c r="AF243" s="55"/>
      <c r="AI243" s="55"/>
      <c r="AL243" s="55"/>
      <c r="AR243" s="55"/>
      <c r="AY243" s="55"/>
      <c r="BD243" s="8"/>
      <c r="BE243" s="8"/>
      <c r="BF243" s="3"/>
      <c r="BG243" s="3"/>
      <c r="BH243" s="3"/>
      <c r="BI243" s="3"/>
      <c r="BJ243" s="3"/>
      <c r="BK243" s="3"/>
      <c r="BL243" s="3"/>
      <c r="BM243" s="3"/>
      <c r="BN243" s="3"/>
      <c r="BO243" s="3"/>
      <c r="BP243" s="8"/>
      <c r="BQ243" s="19"/>
      <c r="BR243" s="19"/>
      <c r="BS243" s="19"/>
      <c r="BT243" s="19"/>
      <c r="BU243" s="19"/>
      <c r="BV243" s="19"/>
      <c r="BW243" s="19"/>
      <c r="BX243" s="19"/>
      <c r="BY243" s="19"/>
      <c r="BZ243" s="19"/>
      <c r="CA243" s="27"/>
      <c r="CI243"/>
      <c r="CN243"/>
      <c r="CS243"/>
      <c r="CX243"/>
      <c r="DH243"/>
      <c r="DT243"/>
      <c r="EP243" s="9"/>
      <c r="EU243" s="13"/>
      <c r="FV243" s="19"/>
      <c r="FW243" s="19"/>
      <c r="FX243" s="19"/>
      <c r="FZ243" s="19"/>
      <c r="GA243" s="19"/>
      <c r="GB243" s="19"/>
      <c r="GC243" s="19"/>
      <c r="GD243" s="19"/>
      <c r="GE243" s="19"/>
      <c r="GF243" s="19"/>
      <c r="GG243" s="19"/>
      <c r="GH243" s="19"/>
      <c r="GI243" s="19"/>
      <c r="GJ243" s="19"/>
      <c r="GK243" s="19"/>
      <c r="GL243" s="19"/>
      <c r="GM243" s="19"/>
      <c r="GN243" s="13"/>
    </row>
    <row r="244" spans="13:196">
      <c r="M244" s="55"/>
      <c r="Q244" s="55"/>
      <c r="U244" s="55"/>
      <c r="X244" s="55"/>
      <c r="AB244" s="55"/>
      <c r="AF244" s="55"/>
      <c r="AI244" s="55"/>
      <c r="AL244" s="55"/>
      <c r="AR244" s="55"/>
      <c r="AY244" s="55"/>
      <c r="BD244" s="8"/>
      <c r="BE244" s="8"/>
      <c r="BF244" s="3"/>
      <c r="BG244" s="3"/>
      <c r="BH244" s="3"/>
      <c r="BI244" s="3"/>
      <c r="BJ244" s="3"/>
      <c r="BK244" s="3"/>
      <c r="BL244" s="3"/>
      <c r="BM244" s="3"/>
      <c r="BN244" s="3"/>
      <c r="BO244" s="3"/>
      <c r="BP244" s="8"/>
      <c r="BQ244" s="19"/>
      <c r="BR244" s="19"/>
      <c r="BS244" s="19"/>
      <c r="BT244" s="19"/>
      <c r="BU244" s="19"/>
      <c r="BV244" s="19"/>
      <c r="BW244" s="19"/>
      <c r="BX244" s="19"/>
      <c r="BY244" s="19"/>
      <c r="BZ244" s="19"/>
      <c r="CA244" s="27"/>
      <c r="CI244"/>
      <c r="CN244"/>
      <c r="CS244"/>
      <c r="CX244"/>
      <c r="DH244"/>
      <c r="DT244"/>
      <c r="EP244" s="9"/>
      <c r="EU244" s="13"/>
      <c r="FV244" s="19"/>
      <c r="FW244" s="19"/>
      <c r="FX244" s="19"/>
      <c r="FZ244" s="19"/>
      <c r="GA244" s="19"/>
      <c r="GB244" s="19"/>
      <c r="GC244" s="19"/>
      <c r="GD244" s="19"/>
      <c r="GE244" s="19"/>
      <c r="GF244" s="19"/>
      <c r="GG244" s="19"/>
      <c r="GH244" s="19"/>
      <c r="GI244" s="19"/>
      <c r="GJ244" s="19"/>
      <c r="GK244" s="19"/>
      <c r="GL244" s="19"/>
      <c r="GM244" s="19"/>
      <c r="GN244" s="13"/>
    </row>
    <row r="245" spans="13:196">
      <c r="M245" s="55"/>
      <c r="Q245" s="55"/>
      <c r="U245" s="55"/>
      <c r="X245" s="55"/>
      <c r="AB245" s="55"/>
      <c r="AF245" s="55"/>
      <c r="AI245" s="55"/>
      <c r="AL245" s="55"/>
      <c r="AR245" s="55"/>
      <c r="AY245" s="55"/>
      <c r="BD245" s="8"/>
      <c r="BE245" s="8"/>
      <c r="BF245" s="3"/>
      <c r="BG245" s="3"/>
      <c r="BH245" s="3"/>
      <c r="BI245" s="3"/>
      <c r="BJ245" s="3"/>
      <c r="BK245" s="3"/>
      <c r="BL245" s="3"/>
      <c r="BM245" s="3"/>
      <c r="BN245" s="3"/>
      <c r="BO245" s="3"/>
      <c r="BP245" s="8"/>
      <c r="BQ245" s="19"/>
      <c r="BR245" s="19"/>
      <c r="BS245" s="19"/>
      <c r="BT245" s="19"/>
      <c r="BU245" s="19"/>
      <c r="BV245" s="19"/>
      <c r="BW245" s="19"/>
      <c r="BX245" s="19"/>
      <c r="BY245" s="19"/>
      <c r="BZ245" s="19"/>
      <c r="CA245" s="27"/>
      <c r="CI245"/>
      <c r="CN245"/>
      <c r="CS245"/>
      <c r="CX245"/>
      <c r="DH245"/>
      <c r="DT245"/>
      <c r="EP245" s="9"/>
      <c r="EU245" s="13"/>
      <c r="FV245" s="19"/>
      <c r="FW245" s="19"/>
      <c r="FX245" s="19"/>
      <c r="FZ245" s="19"/>
      <c r="GA245" s="19"/>
      <c r="GB245" s="19"/>
      <c r="GC245" s="19"/>
      <c r="GD245" s="19"/>
      <c r="GE245" s="19"/>
      <c r="GF245" s="19"/>
      <c r="GG245" s="19"/>
      <c r="GH245" s="19"/>
      <c r="GI245" s="19"/>
      <c r="GJ245" s="19"/>
      <c r="GK245" s="19"/>
      <c r="GL245" s="19"/>
      <c r="GM245" s="19"/>
      <c r="GN245" s="13"/>
    </row>
    <row r="246" spans="13:196">
      <c r="M246" s="55"/>
      <c r="Q246" s="55"/>
      <c r="U246" s="55"/>
      <c r="X246" s="55"/>
      <c r="AB246" s="55"/>
      <c r="AF246" s="55"/>
      <c r="AI246" s="55"/>
      <c r="AL246" s="55"/>
      <c r="AR246" s="55"/>
      <c r="AY246" s="55"/>
      <c r="BD246" s="8"/>
      <c r="BE246" s="8"/>
      <c r="BF246" s="3"/>
      <c r="BG246" s="3"/>
      <c r="BH246" s="3"/>
      <c r="BI246" s="3"/>
      <c r="BJ246" s="3"/>
      <c r="BK246" s="3"/>
      <c r="BL246" s="3"/>
      <c r="BM246" s="3"/>
      <c r="BN246" s="3"/>
      <c r="BO246" s="3"/>
      <c r="BP246" s="8"/>
      <c r="BQ246" s="19"/>
      <c r="BR246" s="19"/>
      <c r="BS246" s="19"/>
      <c r="BT246" s="19"/>
      <c r="BU246" s="19"/>
      <c r="BV246" s="19"/>
      <c r="BW246" s="19"/>
      <c r="BX246" s="19"/>
      <c r="BY246" s="19"/>
      <c r="BZ246" s="19"/>
      <c r="CA246" s="27"/>
      <c r="CI246"/>
      <c r="CN246"/>
      <c r="CS246"/>
      <c r="CX246"/>
      <c r="DH246"/>
      <c r="DT246"/>
      <c r="EP246" s="9"/>
      <c r="EU246" s="13"/>
      <c r="FV246" s="19"/>
      <c r="FW246" s="19"/>
      <c r="FX246" s="19"/>
      <c r="FZ246" s="19"/>
      <c r="GA246" s="19"/>
      <c r="GB246" s="19"/>
      <c r="GC246" s="19"/>
      <c r="GD246" s="19"/>
      <c r="GE246" s="19"/>
      <c r="GF246" s="19"/>
      <c r="GG246" s="19"/>
      <c r="GH246" s="19"/>
      <c r="GI246" s="19"/>
      <c r="GJ246" s="19"/>
      <c r="GK246" s="19"/>
      <c r="GL246" s="19"/>
      <c r="GM246" s="19"/>
      <c r="GN246" s="13"/>
    </row>
    <row r="247" spans="13:196">
      <c r="M247" s="55"/>
      <c r="Q247" s="55"/>
      <c r="U247" s="55"/>
      <c r="X247" s="55"/>
      <c r="AB247" s="55"/>
      <c r="AF247" s="55"/>
      <c r="AI247" s="55"/>
      <c r="AL247" s="55"/>
      <c r="AR247" s="55"/>
      <c r="AY247" s="55"/>
      <c r="BD247" s="8"/>
      <c r="BE247" s="8"/>
      <c r="BF247" s="3"/>
      <c r="BG247" s="3"/>
      <c r="BH247" s="3"/>
      <c r="BI247" s="3"/>
      <c r="BJ247" s="3"/>
      <c r="BK247" s="3"/>
      <c r="BL247" s="3"/>
      <c r="BM247" s="3"/>
      <c r="BN247" s="3"/>
      <c r="BO247" s="3"/>
      <c r="BP247" s="8"/>
      <c r="BQ247" s="19"/>
      <c r="BR247" s="19"/>
      <c r="BS247" s="19"/>
      <c r="BT247" s="19"/>
      <c r="BU247" s="19"/>
      <c r="BV247" s="19"/>
      <c r="BW247" s="19"/>
      <c r="BX247" s="19"/>
      <c r="BY247" s="19"/>
      <c r="BZ247" s="19"/>
      <c r="CA247" s="27"/>
      <c r="CI247"/>
      <c r="CN247"/>
      <c r="CS247"/>
      <c r="CX247"/>
      <c r="DH247"/>
      <c r="DT247"/>
      <c r="EP247" s="9"/>
      <c r="EU247" s="13"/>
      <c r="FV247" s="19"/>
      <c r="FW247" s="19"/>
      <c r="FX247" s="19"/>
      <c r="FZ247" s="19"/>
      <c r="GA247" s="19"/>
      <c r="GB247" s="19"/>
      <c r="GC247" s="19"/>
      <c r="GD247" s="19"/>
      <c r="GE247" s="19"/>
      <c r="GF247" s="19"/>
      <c r="GG247" s="19"/>
      <c r="GH247" s="19"/>
      <c r="GI247" s="19"/>
      <c r="GJ247" s="19"/>
      <c r="GK247" s="19"/>
      <c r="GL247" s="19"/>
      <c r="GM247" s="19"/>
      <c r="GN247" s="13"/>
    </row>
    <row r="248" spans="13:196">
      <c r="M248" s="55"/>
      <c r="Q248" s="55"/>
      <c r="U248" s="55"/>
      <c r="X248" s="55"/>
      <c r="AB248" s="55"/>
      <c r="AF248" s="55"/>
      <c r="AI248" s="55"/>
      <c r="AL248" s="55"/>
      <c r="AR248" s="55"/>
      <c r="AY248" s="55"/>
      <c r="BD248" s="8"/>
      <c r="BE248" s="8"/>
      <c r="BF248" s="3"/>
      <c r="BG248" s="3"/>
      <c r="BH248" s="3"/>
      <c r="BI248" s="3"/>
      <c r="BJ248" s="3"/>
      <c r="BK248" s="3"/>
      <c r="BL248" s="3"/>
      <c r="BM248" s="3"/>
      <c r="BN248" s="3"/>
      <c r="BO248" s="3"/>
      <c r="BP248" s="8"/>
      <c r="BQ248" s="19"/>
      <c r="BR248" s="19"/>
      <c r="BS248" s="19"/>
      <c r="BT248" s="19"/>
      <c r="BU248" s="19"/>
      <c r="BV248" s="19"/>
      <c r="BW248" s="19"/>
      <c r="BX248" s="19"/>
      <c r="BY248" s="19"/>
      <c r="BZ248" s="19"/>
      <c r="CA248" s="27"/>
      <c r="CI248"/>
      <c r="CN248"/>
      <c r="CS248"/>
      <c r="CX248"/>
      <c r="DH248"/>
      <c r="DT248"/>
      <c r="EP248" s="9"/>
      <c r="EU248" s="13"/>
      <c r="FV248" s="19"/>
      <c r="FW248" s="19"/>
      <c r="FX248" s="19"/>
      <c r="FZ248" s="19"/>
      <c r="GA248" s="19"/>
      <c r="GB248" s="19"/>
      <c r="GC248" s="19"/>
      <c r="GD248" s="19"/>
      <c r="GE248" s="19"/>
      <c r="GF248" s="19"/>
      <c r="GG248" s="19"/>
      <c r="GH248" s="19"/>
      <c r="GI248" s="19"/>
      <c r="GJ248" s="19"/>
      <c r="GK248" s="19"/>
      <c r="GL248" s="19"/>
      <c r="GM248" s="19"/>
      <c r="GN248" s="13"/>
    </row>
    <row r="249" spans="13:196">
      <c r="M249" s="55"/>
      <c r="Q249" s="55"/>
      <c r="U249" s="55"/>
      <c r="X249" s="55"/>
      <c r="AB249" s="55"/>
      <c r="AF249" s="55"/>
      <c r="AI249" s="55"/>
      <c r="AL249" s="55"/>
      <c r="AR249" s="55"/>
      <c r="AY249" s="55"/>
      <c r="BD249" s="8"/>
      <c r="BE249" s="8"/>
      <c r="BF249" s="3"/>
      <c r="BG249" s="3"/>
      <c r="BH249" s="3"/>
      <c r="BI249" s="3"/>
      <c r="BJ249" s="3"/>
      <c r="BK249" s="3"/>
      <c r="BL249" s="3"/>
      <c r="BM249" s="3"/>
      <c r="BN249" s="3"/>
      <c r="BO249" s="3"/>
      <c r="BP249" s="8"/>
      <c r="BQ249" s="19"/>
      <c r="BR249" s="19"/>
      <c r="BS249" s="19"/>
      <c r="BT249" s="19"/>
      <c r="BU249" s="19"/>
      <c r="BV249" s="19"/>
      <c r="BW249" s="19"/>
      <c r="BX249" s="19"/>
      <c r="BY249" s="19"/>
      <c r="BZ249" s="19"/>
      <c r="CA249" s="27"/>
      <c r="CI249"/>
      <c r="CN249"/>
      <c r="CS249"/>
      <c r="CX249"/>
      <c r="DH249"/>
      <c r="DT249"/>
      <c r="EP249" s="9"/>
      <c r="EU249" s="13"/>
      <c r="FV249" s="19"/>
      <c r="FW249" s="19"/>
      <c r="FX249" s="19"/>
      <c r="FZ249" s="19"/>
      <c r="GA249" s="19"/>
      <c r="GB249" s="19"/>
      <c r="GC249" s="19"/>
      <c r="GD249" s="19"/>
      <c r="GE249" s="19"/>
      <c r="GF249" s="19"/>
      <c r="GG249" s="19"/>
      <c r="GH249" s="19"/>
      <c r="GI249" s="19"/>
      <c r="GJ249" s="19"/>
      <c r="GK249" s="19"/>
      <c r="GL249" s="19"/>
      <c r="GM249" s="19"/>
      <c r="GN249" s="13"/>
    </row>
    <row r="250" spans="13:196">
      <c r="M250" s="55"/>
      <c r="Q250" s="55"/>
      <c r="U250" s="55"/>
      <c r="X250" s="55"/>
      <c r="AB250" s="55"/>
      <c r="AF250" s="55"/>
      <c r="AI250" s="55"/>
      <c r="AL250" s="55"/>
      <c r="AR250" s="55"/>
      <c r="AY250" s="55"/>
      <c r="BD250" s="8"/>
      <c r="BE250" s="8"/>
      <c r="BF250" s="3"/>
      <c r="BG250" s="3"/>
      <c r="BH250" s="3"/>
      <c r="BI250" s="3"/>
      <c r="BJ250" s="3"/>
      <c r="BK250" s="3"/>
      <c r="BL250" s="3"/>
      <c r="BM250" s="3"/>
      <c r="BN250" s="3"/>
      <c r="BO250" s="3"/>
      <c r="BP250" s="8"/>
      <c r="BQ250" s="19"/>
      <c r="BR250" s="19"/>
      <c r="BS250" s="19"/>
      <c r="BT250" s="19"/>
      <c r="BU250" s="19"/>
      <c r="BV250" s="19"/>
      <c r="BW250" s="19"/>
      <c r="BX250" s="19"/>
      <c r="BY250" s="19"/>
      <c r="BZ250" s="19"/>
      <c r="CA250" s="27"/>
      <c r="CI250"/>
      <c r="CN250"/>
      <c r="CS250"/>
      <c r="CX250"/>
      <c r="DH250"/>
      <c r="DT250"/>
      <c r="EP250" s="9"/>
      <c r="EU250" s="13"/>
      <c r="FV250" s="19"/>
      <c r="FW250" s="19"/>
      <c r="FX250" s="19"/>
      <c r="FZ250" s="19"/>
      <c r="GA250" s="19"/>
      <c r="GB250" s="19"/>
      <c r="GC250" s="19"/>
      <c r="GD250" s="19"/>
      <c r="GE250" s="19"/>
      <c r="GF250" s="19"/>
      <c r="GG250" s="19"/>
      <c r="GH250" s="19"/>
      <c r="GI250" s="19"/>
      <c r="GJ250" s="19"/>
      <c r="GK250" s="19"/>
      <c r="GL250" s="19"/>
      <c r="GM250" s="19"/>
      <c r="GN250" s="13"/>
    </row>
    <row r="251" spans="13:196">
      <c r="M251" s="55"/>
      <c r="Q251" s="55"/>
      <c r="U251" s="55"/>
      <c r="X251" s="55"/>
      <c r="AB251" s="55"/>
      <c r="AF251" s="55"/>
      <c r="AI251" s="55"/>
      <c r="AL251" s="55"/>
      <c r="AR251" s="55"/>
      <c r="AY251" s="55"/>
      <c r="BD251" s="8"/>
      <c r="BE251" s="8"/>
      <c r="BF251" s="3"/>
      <c r="BG251" s="3"/>
      <c r="BH251" s="3"/>
      <c r="BI251" s="3"/>
      <c r="BJ251" s="3"/>
      <c r="BK251" s="3"/>
      <c r="BL251" s="3"/>
      <c r="BM251" s="3"/>
      <c r="BN251" s="3"/>
      <c r="BO251" s="3"/>
      <c r="BP251" s="8"/>
      <c r="BQ251" s="19"/>
      <c r="BR251" s="19"/>
      <c r="BS251" s="19"/>
      <c r="BT251" s="19"/>
      <c r="BU251" s="19"/>
      <c r="BV251" s="19"/>
      <c r="BW251" s="19"/>
      <c r="BX251" s="19"/>
      <c r="BY251" s="19"/>
      <c r="BZ251" s="19"/>
      <c r="CA251" s="27"/>
      <c r="CI251"/>
      <c r="CN251"/>
      <c r="CS251"/>
      <c r="CX251"/>
      <c r="DH251"/>
      <c r="DT251"/>
      <c r="EP251" s="9"/>
      <c r="EU251" s="13"/>
      <c r="FV251" s="19"/>
      <c r="FW251" s="19"/>
      <c r="FX251" s="19"/>
      <c r="FZ251" s="19"/>
      <c r="GA251" s="19"/>
      <c r="GB251" s="19"/>
      <c r="GC251" s="19"/>
      <c r="GD251" s="19"/>
      <c r="GE251" s="19"/>
      <c r="GF251" s="19"/>
      <c r="GG251" s="19"/>
      <c r="GH251" s="19"/>
      <c r="GI251" s="19"/>
      <c r="GJ251" s="19"/>
      <c r="GK251" s="19"/>
      <c r="GL251" s="19"/>
      <c r="GM251" s="19"/>
      <c r="GN251" s="13"/>
    </row>
    <row r="252" spans="13:196">
      <c r="M252" s="55"/>
      <c r="Q252" s="55"/>
      <c r="U252" s="55"/>
      <c r="X252" s="55"/>
      <c r="AB252" s="55"/>
      <c r="AF252" s="55"/>
      <c r="AI252" s="55"/>
      <c r="AL252" s="55"/>
      <c r="AR252" s="55"/>
      <c r="AY252" s="55"/>
      <c r="BD252" s="8"/>
      <c r="BE252" s="8"/>
      <c r="BF252" s="3"/>
      <c r="BG252" s="3"/>
      <c r="BH252" s="3"/>
      <c r="BI252" s="3"/>
      <c r="BJ252" s="3"/>
      <c r="BK252" s="3"/>
      <c r="BL252" s="3"/>
      <c r="BM252" s="3"/>
      <c r="BN252" s="3"/>
      <c r="BO252" s="3"/>
      <c r="BP252" s="8"/>
      <c r="BQ252" s="19"/>
      <c r="BR252" s="19"/>
      <c r="BS252" s="19"/>
      <c r="BT252" s="19"/>
      <c r="BU252" s="19"/>
      <c r="BV252" s="19"/>
      <c r="BW252" s="19"/>
      <c r="BX252" s="19"/>
      <c r="BY252" s="19"/>
      <c r="BZ252" s="19"/>
      <c r="CA252" s="27"/>
      <c r="CI252"/>
      <c r="CN252"/>
      <c r="CS252"/>
      <c r="CX252"/>
      <c r="DH252"/>
      <c r="DT252"/>
      <c r="EP252" s="9"/>
      <c r="EU252" s="13"/>
      <c r="FV252" s="19"/>
      <c r="FW252" s="19"/>
      <c r="FX252" s="19"/>
      <c r="FZ252" s="19"/>
      <c r="GA252" s="19"/>
      <c r="GB252" s="19"/>
      <c r="GC252" s="19"/>
      <c r="GD252" s="19"/>
      <c r="GE252" s="19"/>
      <c r="GF252" s="19"/>
      <c r="GG252" s="19"/>
      <c r="GH252" s="19"/>
      <c r="GI252" s="19"/>
      <c r="GJ252" s="19"/>
      <c r="GK252" s="19"/>
      <c r="GL252" s="19"/>
      <c r="GM252" s="19"/>
      <c r="GN252" s="13"/>
    </row>
    <row r="253" spans="13:196">
      <c r="M253" s="55"/>
      <c r="Q253" s="55"/>
      <c r="U253" s="55"/>
      <c r="X253" s="55"/>
      <c r="AB253" s="55"/>
      <c r="AF253" s="55"/>
      <c r="AI253" s="55"/>
      <c r="AL253" s="55"/>
      <c r="AR253" s="55"/>
      <c r="AY253" s="55"/>
      <c r="BD253" s="8"/>
      <c r="BE253" s="8"/>
      <c r="BF253" s="3"/>
      <c r="BG253" s="3"/>
      <c r="BH253" s="3"/>
      <c r="BI253" s="3"/>
      <c r="BJ253" s="3"/>
      <c r="BK253" s="3"/>
      <c r="BL253" s="3"/>
      <c r="BM253" s="3"/>
      <c r="BN253" s="3"/>
      <c r="BO253" s="3"/>
      <c r="BP253" s="8"/>
      <c r="BQ253" s="19"/>
      <c r="BR253" s="19"/>
      <c r="BS253" s="19"/>
      <c r="BT253" s="19"/>
      <c r="BU253" s="19"/>
      <c r="BV253" s="19"/>
      <c r="BW253" s="19"/>
      <c r="BX253" s="19"/>
      <c r="BY253" s="19"/>
      <c r="BZ253" s="19"/>
      <c r="CA253" s="27"/>
      <c r="CI253"/>
      <c r="CN253"/>
      <c r="CS253"/>
      <c r="CX253"/>
      <c r="DH253"/>
      <c r="DT253"/>
      <c r="EP253" s="9"/>
      <c r="EU253" s="13"/>
      <c r="FV253" s="19"/>
      <c r="FW253" s="19"/>
      <c r="FX253" s="19"/>
      <c r="FZ253" s="19"/>
      <c r="GA253" s="19"/>
      <c r="GB253" s="19"/>
      <c r="GC253" s="19"/>
      <c r="GD253" s="19"/>
      <c r="GE253" s="19"/>
      <c r="GF253" s="19"/>
      <c r="GG253" s="19"/>
      <c r="GH253" s="19"/>
      <c r="GI253" s="19"/>
      <c r="GJ253" s="19"/>
      <c r="GK253" s="19"/>
      <c r="GL253" s="19"/>
      <c r="GM253" s="19"/>
      <c r="GN253" s="13"/>
    </row>
    <row r="254" spans="13:196">
      <c r="M254" s="55"/>
      <c r="Q254" s="55"/>
      <c r="U254" s="55"/>
      <c r="X254" s="55"/>
      <c r="AB254" s="55"/>
      <c r="AF254" s="55"/>
      <c r="AI254" s="55"/>
      <c r="AL254" s="55"/>
      <c r="AR254" s="55"/>
      <c r="AY254" s="55"/>
      <c r="BD254" s="8"/>
      <c r="BE254" s="8"/>
      <c r="BF254" s="3"/>
      <c r="BG254" s="3"/>
      <c r="BH254" s="3"/>
      <c r="BI254" s="3"/>
      <c r="BJ254" s="3"/>
      <c r="BK254" s="3"/>
      <c r="BL254" s="3"/>
      <c r="BM254" s="3"/>
      <c r="BN254" s="3"/>
      <c r="BO254" s="3"/>
      <c r="BP254" s="8"/>
      <c r="BQ254" s="19"/>
      <c r="BR254" s="19"/>
      <c r="BS254" s="19"/>
      <c r="BT254" s="19"/>
      <c r="BU254" s="19"/>
      <c r="BV254" s="19"/>
      <c r="BW254" s="19"/>
      <c r="BX254" s="19"/>
      <c r="BY254" s="19"/>
      <c r="BZ254" s="19"/>
      <c r="CA254" s="27"/>
      <c r="CI254"/>
      <c r="CN254"/>
      <c r="CS254"/>
      <c r="CX254"/>
      <c r="DH254"/>
      <c r="DT254"/>
      <c r="EP254" s="9"/>
      <c r="EU254" s="13"/>
      <c r="FV254" s="19"/>
      <c r="FW254" s="19"/>
      <c r="FX254" s="19"/>
      <c r="FZ254" s="19"/>
      <c r="GA254" s="19"/>
      <c r="GB254" s="19"/>
      <c r="GC254" s="19"/>
      <c r="GD254" s="19"/>
      <c r="GE254" s="19"/>
      <c r="GF254" s="19"/>
      <c r="GG254" s="19"/>
      <c r="GH254" s="19"/>
      <c r="GI254" s="19"/>
      <c r="GJ254" s="19"/>
      <c r="GK254" s="19"/>
      <c r="GL254" s="19"/>
      <c r="GM254" s="19"/>
      <c r="GN254" s="13"/>
    </row>
    <row r="255" spans="13:196">
      <c r="M255" s="55"/>
      <c r="Q255" s="55"/>
      <c r="U255" s="55"/>
      <c r="X255" s="55"/>
      <c r="AB255" s="55"/>
      <c r="AF255" s="55"/>
      <c r="AI255" s="55"/>
      <c r="AL255" s="55"/>
      <c r="AR255" s="55"/>
      <c r="AY255" s="55"/>
      <c r="BD255" s="8"/>
      <c r="BE255" s="8"/>
      <c r="BF255" s="3"/>
      <c r="BG255" s="3"/>
      <c r="BH255" s="3"/>
      <c r="BI255" s="3"/>
      <c r="BJ255" s="3"/>
      <c r="BK255" s="3"/>
      <c r="BL255" s="3"/>
      <c r="BM255" s="3"/>
      <c r="BN255" s="3"/>
      <c r="BO255" s="3"/>
      <c r="BP255" s="8"/>
      <c r="BQ255" s="19"/>
      <c r="BR255" s="19"/>
      <c r="BS255" s="19"/>
      <c r="BT255" s="19"/>
      <c r="BU255" s="19"/>
      <c r="BV255" s="19"/>
      <c r="BW255" s="19"/>
      <c r="BX255" s="19"/>
      <c r="BY255" s="19"/>
      <c r="BZ255" s="19"/>
      <c r="CA255" s="27"/>
      <c r="CI255"/>
      <c r="CN255"/>
      <c r="CS255"/>
      <c r="CX255"/>
      <c r="DH255"/>
      <c r="DT255"/>
      <c r="EP255" s="9"/>
      <c r="EU255" s="13"/>
      <c r="FV255" s="19"/>
      <c r="FW255" s="19"/>
      <c r="FX255" s="19"/>
      <c r="FZ255" s="19"/>
      <c r="GA255" s="19"/>
      <c r="GB255" s="19"/>
      <c r="GC255" s="19"/>
      <c r="GD255" s="19"/>
      <c r="GE255" s="19"/>
      <c r="GF255" s="19"/>
      <c r="GG255" s="19"/>
      <c r="GH255" s="19"/>
      <c r="GI255" s="19"/>
      <c r="GJ255" s="19"/>
      <c r="GK255" s="19"/>
      <c r="GL255" s="19"/>
      <c r="GM255" s="19"/>
      <c r="GN255" s="13"/>
    </row>
    <row r="256" spans="13:196">
      <c r="M256" s="55"/>
      <c r="Q256" s="55"/>
      <c r="U256" s="55"/>
      <c r="X256" s="55"/>
      <c r="AB256" s="55"/>
      <c r="AF256" s="55"/>
      <c r="AI256" s="55"/>
      <c r="AL256" s="55"/>
      <c r="AR256" s="55"/>
      <c r="AY256" s="55"/>
      <c r="BD256" s="8"/>
      <c r="BE256" s="8"/>
      <c r="BF256" s="3"/>
      <c r="BG256" s="3"/>
      <c r="BH256" s="3"/>
      <c r="BI256" s="3"/>
      <c r="BJ256" s="3"/>
      <c r="BK256" s="3"/>
      <c r="BL256" s="3"/>
      <c r="BM256" s="3"/>
      <c r="BN256" s="3"/>
      <c r="BO256" s="3"/>
      <c r="BP256" s="8"/>
      <c r="BQ256" s="19"/>
      <c r="BR256" s="19"/>
      <c r="BS256" s="19"/>
      <c r="BT256" s="19"/>
      <c r="BU256" s="19"/>
      <c r="BV256" s="19"/>
      <c r="BW256" s="19"/>
      <c r="BX256" s="19"/>
      <c r="BY256" s="19"/>
      <c r="BZ256" s="19"/>
      <c r="CA256" s="27"/>
      <c r="CI256"/>
      <c r="CN256"/>
      <c r="CS256"/>
      <c r="CX256"/>
      <c r="DH256"/>
      <c r="DT256"/>
      <c r="EP256" s="9"/>
      <c r="EU256" s="13"/>
      <c r="FV256" s="19"/>
      <c r="FW256" s="19"/>
      <c r="FX256" s="19"/>
      <c r="FZ256" s="19"/>
      <c r="GA256" s="19"/>
      <c r="GB256" s="19"/>
      <c r="GC256" s="19"/>
      <c r="GD256" s="19"/>
      <c r="GE256" s="19"/>
      <c r="GF256" s="19"/>
      <c r="GG256" s="19"/>
      <c r="GH256" s="19"/>
      <c r="GI256" s="19"/>
      <c r="GJ256" s="19"/>
      <c r="GK256" s="19"/>
      <c r="GL256" s="19"/>
      <c r="GM256" s="19"/>
      <c r="GN256" s="13"/>
    </row>
    <row r="257" spans="13:196">
      <c r="M257" s="55"/>
      <c r="Q257" s="55"/>
      <c r="U257" s="55"/>
      <c r="X257" s="55"/>
      <c r="AB257" s="55"/>
      <c r="AF257" s="55"/>
      <c r="AI257" s="55"/>
      <c r="AL257" s="55"/>
      <c r="AR257" s="55"/>
      <c r="AY257" s="55"/>
      <c r="BD257" s="8"/>
      <c r="BE257" s="8"/>
      <c r="BF257" s="3"/>
      <c r="BG257" s="3"/>
      <c r="BH257" s="3"/>
      <c r="BI257" s="3"/>
      <c r="BJ257" s="3"/>
      <c r="BK257" s="3"/>
      <c r="BL257" s="3"/>
      <c r="BM257" s="3"/>
      <c r="BN257" s="3"/>
      <c r="BO257" s="3"/>
      <c r="BP257" s="8"/>
      <c r="BQ257" s="19"/>
      <c r="BR257" s="19"/>
      <c r="BS257" s="19"/>
      <c r="BT257" s="19"/>
      <c r="BU257" s="19"/>
      <c r="BV257" s="19"/>
      <c r="BW257" s="19"/>
      <c r="BX257" s="19"/>
      <c r="BY257" s="19"/>
      <c r="BZ257" s="19"/>
      <c r="CA257" s="27"/>
      <c r="CI257"/>
      <c r="CN257"/>
      <c r="CS257"/>
      <c r="CX257"/>
      <c r="DH257"/>
      <c r="DT257"/>
      <c r="EP257" s="9"/>
      <c r="EU257" s="13"/>
      <c r="FV257" s="19"/>
      <c r="FW257" s="19"/>
      <c r="FX257" s="19"/>
      <c r="FZ257" s="19"/>
      <c r="GA257" s="19"/>
      <c r="GB257" s="19"/>
      <c r="GC257" s="19"/>
      <c r="GD257" s="19"/>
      <c r="GE257" s="19"/>
      <c r="GF257" s="19"/>
      <c r="GG257" s="19"/>
      <c r="GH257" s="19"/>
      <c r="GI257" s="19"/>
      <c r="GJ257" s="19"/>
      <c r="GK257" s="19"/>
      <c r="GL257" s="19"/>
      <c r="GM257" s="19"/>
      <c r="GN257" s="13"/>
    </row>
    <row r="258" spans="13:196">
      <c r="M258" s="55"/>
      <c r="Q258" s="55"/>
      <c r="U258" s="55"/>
      <c r="X258" s="55"/>
      <c r="AB258" s="55"/>
      <c r="AF258" s="55"/>
      <c r="AI258" s="55"/>
      <c r="AL258" s="55"/>
      <c r="AR258" s="55"/>
      <c r="AY258" s="55"/>
      <c r="BD258" s="8"/>
      <c r="BE258" s="8"/>
      <c r="BF258" s="3"/>
      <c r="BG258" s="3"/>
      <c r="BH258" s="3"/>
      <c r="BI258" s="3"/>
      <c r="BJ258" s="3"/>
      <c r="BK258" s="3"/>
      <c r="BL258" s="3"/>
      <c r="BM258" s="3"/>
      <c r="BN258" s="3"/>
      <c r="BO258" s="3"/>
      <c r="BP258" s="8"/>
      <c r="BQ258" s="19"/>
      <c r="BR258" s="19"/>
      <c r="BS258" s="19"/>
      <c r="BT258" s="19"/>
      <c r="BU258" s="19"/>
      <c r="BV258" s="19"/>
      <c r="BW258" s="19"/>
      <c r="BX258" s="19"/>
      <c r="BY258" s="19"/>
      <c r="BZ258" s="19"/>
      <c r="CA258" s="27"/>
      <c r="CI258"/>
      <c r="CN258"/>
      <c r="CS258"/>
      <c r="CX258"/>
      <c r="DH258"/>
      <c r="DT258"/>
      <c r="EP258" s="9"/>
      <c r="EU258" s="13"/>
      <c r="FV258" s="19"/>
      <c r="FW258" s="19"/>
      <c r="FX258" s="19"/>
      <c r="FZ258" s="19"/>
      <c r="GA258" s="19"/>
      <c r="GB258" s="19"/>
      <c r="GC258" s="19"/>
      <c r="GD258" s="19"/>
      <c r="GE258" s="19"/>
      <c r="GF258" s="19"/>
      <c r="GG258" s="19"/>
      <c r="GH258" s="19"/>
      <c r="GI258" s="19"/>
      <c r="GJ258" s="19"/>
      <c r="GK258" s="19"/>
      <c r="GL258" s="19"/>
      <c r="GM258" s="19"/>
      <c r="GN258" s="13"/>
    </row>
    <row r="259" spans="13:196">
      <c r="M259" s="55"/>
      <c r="Q259" s="55"/>
      <c r="U259" s="55"/>
      <c r="X259" s="55"/>
      <c r="AB259" s="55"/>
      <c r="AF259" s="55"/>
      <c r="AI259" s="55"/>
      <c r="AL259" s="55"/>
      <c r="AR259" s="55"/>
      <c r="AY259" s="55"/>
      <c r="BD259" s="8"/>
      <c r="BE259" s="8"/>
      <c r="BF259" s="3"/>
      <c r="BG259" s="3"/>
      <c r="BH259" s="3"/>
      <c r="BI259" s="3"/>
      <c r="BJ259" s="3"/>
      <c r="BK259" s="3"/>
      <c r="BL259" s="3"/>
      <c r="BM259" s="3"/>
      <c r="BN259" s="3"/>
      <c r="BO259" s="3"/>
      <c r="BP259" s="8"/>
      <c r="BQ259" s="19"/>
      <c r="BR259" s="19"/>
      <c r="BS259" s="19"/>
      <c r="BT259" s="19"/>
      <c r="BU259" s="19"/>
      <c r="BV259" s="19"/>
      <c r="BW259" s="19"/>
      <c r="BX259" s="19"/>
      <c r="BY259" s="19"/>
      <c r="BZ259" s="19"/>
      <c r="CA259" s="27"/>
      <c r="CI259"/>
      <c r="CN259"/>
      <c r="CS259"/>
      <c r="CX259"/>
      <c r="DH259"/>
      <c r="DT259"/>
      <c r="EP259" s="9"/>
      <c r="EU259" s="13"/>
      <c r="FV259" s="19"/>
      <c r="FW259" s="19"/>
      <c r="FX259" s="19"/>
      <c r="FZ259" s="19"/>
      <c r="GA259" s="19"/>
      <c r="GB259" s="19"/>
      <c r="GC259" s="19"/>
      <c r="GD259" s="19"/>
      <c r="GE259" s="19"/>
      <c r="GF259" s="19"/>
      <c r="GG259" s="19"/>
      <c r="GH259" s="19"/>
      <c r="GI259" s="19"/>
      <c r="GJ259" s="19"/>
      <c r="GK259" s="19"/>
      <c r="GL259" s="19"/>
      <c r="GM259" s="19"/>
      <c r="GN259" s="13"/>
    </row>
    <row r="260" spans="13:196">
      <c r="M260" s="55"/>
      <c r="Q260" s="55"/>
      <c r="U260" s="55"/>
      <c r="X260" s="55"/>
      <c r="AB260" s="55"/>
      <c r="AF260" s="55"/>
      <c r="AI260" s="55"/>
      <c r="AL260" s="55"/>
      <c r="AR260" s="55"/>
      <c r="AY260" s="55"/>
      <c r="BD260" s="8"/>
      <c r="BE260" s="8"/>
      <c r="BF260" s="3"/>
      <c r="BG260" s="3"/>
      <c r="BH260" s="3"/>
      <c r="BI260" s="3"/>
      <c r="BJ260" s="3"/>
      <c r="BK260" s="3"/>
      <c r="BL260" s="3"/>
      <c r="BM260" s="3"/>
      <c r="BN260" s="3"/>
      <c r="BO260" s="3"/>
      <c r="BP260" s="8"/>
      <c r="BQ260" s="19"/>
      <c r="BR260" s="19"/>
      <c r="BS260" s="19"/>
      <c r="BT260" s="19"/>
      <c r="BU260" s="19"/>
      <c r="BV260" s="19"/>
      <c r="BW260" s="19"/>
      <c r="BX260" s="19"/>
      <c r="BY260" s="19"/>
      <c r="BZ260" s="19"/>
      <c r="CA260" s="27"/>
      <c r="CI260"/>
      <c r="CN260"/>
      <c r="CS260"/>
      <c r="CX260"/>
      <c r="DH260"/>
      <c r="DT260"/>
      <c r="EP260" s="9"/>
      <c r="EU260" s="13"/>
      <c r="FV260" s="19"/>
      <c r="FW260" s="19"/>
      <c r="FX260" s="19"/>
      <c r="FZ260" s="19"/>
      <c r="GA260" s="19"/>
      <c r="GB260" s="19"/>
      <c r="GC260" s="19"/>
      <c r="GD260" s="19"/>
      <c r="GE260" s="19"/>
      <c r="GF260" s="19"/>
      <c r="GG260" s="19"/>
      <c r="GH260" s="19"/>
      <c r="GI260" s="19"/>
      <c r="GJ260" s="19"/>
      <c r="GK260" s="19"/>
      <c r="GL260" s="19"/>
      <c r="GM260" s="19"/>
      <c r="GN260" s="13"/>
    </row>
    <row r="261" spans="13:196">
      <c r="M261" s="55"/>
      <c r="Q261" s="55"/>
      <c r="U261" s="55"/>
      <c r="X261" s="55"/>
      <c r="AB261" s="55"/>
      <c r="AF261" s="55"/>
      <c r="AI261" s="55"/>
      <c r="AL261" s="55"/>
      <c r="AR261" s="55"/>
      <c r="AY261" s="55"/>
      <c r="BD261" s="8"/>
      <c r="BE261" s="8"/>
      <c r="BF261" s="3"/>
      <c r="BG261" s="3"/>
      <c r="BH261" s="3"/>
      <c r="BI261" s="3"/>
      <c r="BJ261" s="3"/>
      <c r="BK261" s="3"/>
      <c r="BL261" s="3"/>
      <c r="BM261" s="3"/>
      <c r="BN261" s="3"/>
      <c r="BO261" s="3"/>
      <c r="BP261" s="8"/>
      <c r="BQ261" s="19"/>
      <c r="BR261" s="19"/>
      <c r="BS261" s="19"/>
      <c r="BT261" s="19"/>
      <c r="BU261" s="19"/>
      <c r="BV261" s="19"/>
      <c r="BW261" s="19"/>
      <c r="BX261" s="19"/>
      <c r="BY261" s="19"/>
      <c r="BZ261" s="19"/>
      <c r="CA261" s="27"/>
      <c r="CI261"/>
      <c r="CN261"/>
      <c r="CS261"/>
      <c r="CX261"/>
      <c r="DH261"/>
      <c r="DT261"/>
      <c r="EP261" s="9"/>
      <c r="EU261" s="13"/>
      <c r="FV261" s="19"/>
      <c r="FW261" s="19"/>
      <c r="FX261" s="19"/>
      <c r="FZ261" s="19"/>
      <c r="GA261" s="19"/>
      <c r="GB261" s="19"/>
      <c r="GC261" s="19"/>
      <c r="GD261" s="19"/>
      <c r="GE261" s="19"/>
      <c r="GF261" s="19"/>
      <c r="GG261" s="19"/>
      <c r="GH261" s="19"/>
      <c r="GI261" s="19"/>
      <c r="GJ261" s="19"/>
      <c r="GK261" s="19"/>
      <c r="GL261" s="19"/>
      <c r="GM261" s="19"/>
      <c r="GN261" s="13"/>
    </row>
    <row r="262" spans="13:196">
      <c r="M262" s="55"/>
      <c r="Q262" s="55"/>
      <c r="U262" s="55"/>
      <c r="X262" s="55"/>
      <c r="AB262" s="55"/>
      <c r="AF262" s="55"/>
      <c r="AI262" s="55"/>
      <c r="AL262" s="55"/>
      <c r="AR262" s="55"/>
      <c r="AY262" s="55"/>
      <c r="BD262" s="8"/>
      <c r="BE262" s="8"/>
      <c r="BF262" s="3"/>
      <c r="BG262" s="3"/>
      <c r="BH262" s="3"/>
      <c r="BI262" s="3"/>
      <c r="BJ262" s="3"/>
      <c r="BK262" s="3"/>
      <c r="BL262" s="3"/>
      <c r="BM262" s="3"/>
      <c r="BN262" s="3"/>
      <c r="BO262" s="3"/>
      <c r="BP262" s="8"/>
      <c r="BQ262" s="19"/>
      <c r="BR262" s="19"/>
      <c r="BS262" s="19"/>
      <c r="BT262" s="19"/>
      <c r="BU262" s="19"/>
      <c r="BV262" s="19"/>
      <c r="BW262" s="19"/>
      <c r="BX262" s="19"/>
      <c r="BY262" s="19"/>
      <c r="BZ262" s="19"/>
      <c r="CA262" s="27"/>
      <c r="CI262"/>
      <c r="CN262"/>
      <c r="CS262"/>
      <c r="CX262"/>
      <c r="DH262"/>
      <c r="DT262"/>
      <c r="EP262" s="9"/>
      <c r="EU262" s="13"/>
      <c r="FV262" s="19"/>
      <c r="FW262" s="19"/>
      <c r="FX262" s="19"/>
      <c r="FZ262" s="19"/>
      <c r="GA262" s="19"/>
      <c r="GB262" s="19"/>
      <c r="GC262" s="19"/>
      <c r="GD262" s="19"/>
      <c r="GE262" s="19"/>
      <c r="GF262" s="19"/>
      <c r="GG262" s="19"/>
      <c r="GH262" s="19"/>
      <c r="GI262" s="19"/>
      <c r="GJ262" s="19"/>
      <c r="GK262" s="19"/>
      <c r="GL262" s="19"/>
      <c r="GM262" s="19"/>
      <c r="GN262" s="13"/>
    </row>
    <row r="263" spans="13:196">
      <c r="M263" s="55"/>
      <c r="Q263" s="55"/>
      <c r="U263" s="55"/>
      <c r="X263" s="55"/>
      <c r="AB263" s="55"/>
      <c r="AF263" s="55"/>
      <c r="AI263" s="55"/>
      <c r="AL263" s="55"/>
      <c r="AR263" s="55"/>
      <c r="AY263" s="55"/>
      <c r="BD263" s="8"/>
      <c r="BE263" s="8"/>
      <c r="BF263" s="3"/>
      <c r="BG263" s="3"/>
      <c r="BH263" s="3"/>
      <c r="BI263" s="3"/>
      <c r="BJ263" s="3"/>
      <c r="BK263" s="3"/>
      <c r="BL263" s="3"/>
      <c r="BM263" s="3"/>
      <c r="BN263" s="3"/>
      <c r="BO263" s="3"/>
      <c r="BP263" s="8"/>
      <c r="BQ263" s="19"/>
      <c r="BR263" s="19"/>
      <c r="BS263" s="19"/>
      <c r="BT263" s="19"/>
      <c r="BU263" s="19"/>
      <c r="BV263" s="19"/>
      <c r="BW263" s="19"/>
      <c r="BX263" s="19"/>
      <c r="BY263" s="19"/>
      <c r="BZ263" s="19"/>
      <c r="CA263" s="27"/>
      <c r="CI263"/>
      <c r="CN263"/>
      <c r="CS263"/>
      <c r="CX263"/>
      <c r="DH263"/>
      <c r="DT263"/>
      <c r="EP263" s="9"/>
      <c r="EU263" s="13"/>
      <c r="FV263" s="19"/>
      <c r="FW263" s="19"/>
      <c r="FX263" s="19"/>
      <c r="FZ263" s="19"/>
      <c r="GA263" s="19"/>
      <c r="GB263" s="19"/>
      <c r="GC263" s="19"/>
      <c r="GD263" s="19"/>
      <c r="GE263" s="19"/>
      <c r="GF263" s="19"/>
      <c r="GG263" s="19"/>
      <c r="GH263" s="19"/>
      <c r="GI263" s="19"/>
      <c r="GJ263" s="19"/>
      <c r="GK263" s="19"/>
      <c r="GL263" s="19"/>
      <c r="GM263" s="19"/>
      <c r="GN263" s="13"/>
    </row>
    <row r="264" spans="13:196">
      <c r="M264" s="55"/>
      <c r="Q264" s="55"/>
      <c r="U264" s="55"/>
      <c r="X264" s="55"/>
      <c r="AB264" s="55"/>
      <c r="AF264" s="55"/>
      <c r="AI264" s="55"/>
      <c r="AL264" s="55"/>
      <c r="AR264" s="55"/>
      <c r="AY264" s="55"/>
      <c r="BD264" s="8"/>
      <c r="BE264" s="8"/>
      <c r="BF264" s="3"/>
      <c r="BG264" s="3"/>
      <c r="BH264" s="3"/>
      <c r="BI264" s="3"/>
      <c r="BJ264" s="3"/>
      <c r="BK264" s="3"/>
      <c r="BL264" s="3"/>
      <c r="BM264" s="3"/>
      <c r="BN264" s="3"/>
      <c r="BO264" s="3"/>
      <c r="BP264" s="8"/>
      <c r="BQ264" s="19"/>
      <c r="BR264" s="19"/>
      <c r="BS264" s="19"/>
      <c r="BT264" s="19"/>
      <c r="BU264" s="19"/>
      <c r="BV264" s="19"/>
      <c r="BW264" s="19"/>
      <c r="BX264" s="19"/>
      <c r="BY264" s="19"/>
      <c r="BZ264" s="19"/>
      <c r="CA264" s="27"/>
      <c r="CI264"/>
      <c r="CN264"/>
      <c r="CS264"/>
      <c r="CX264"/>
      <c r="DH264"/>
      <c r="DT264"/>
      <c r="EP264" s="9"/>
      <c r="EU264" s="13"/>
      <c r="FV264" s="19"/>
      <c r="FW264" s="19"/>
      <c r="FX264" s="19"/>
      <c r="FZ264" s="19"/>
      <c r="GA264" s="19"/>
      <c r="GB264" s="19"/>
      <c r="GC264" s="19"/>
      <c r="GD264" s="19"/>
      <c r="GE264" s="19"/>
      <c r="GF264" s="19"/>
      <c r="GG264" s="19"/>
      <c r="GH264" s="19"/>
      <c r="GI264" s="19"/>
      <c r="GJ264" s="19"/>
      <c r="GK264" s="19"/>
      <c r="GL264" s="19"/>
      <c r="GM264" s="19"/>
      <c r="GN264" s="13"/>
    </row>
    <row r="265" spans="13:196">
      <c r="M265" s="55"/>
      <c r="Q265" s="55"/>
      <c r="U265" s="55"/>
      <c r="X265" s="55"/>
      <c r="AB265" s="55"/>
      <c r="AF265" s="55"/>
      <c r="AI265" s="55"/>
      <c r="AL265" s="55"/>
      <c r="AR265" s="55"/>
      <c r="AY265" s="55"/>
      <c r="BD265" s="8"/>
      <c r="BE265" s="8"/>
      <c r="BF265" s="3"/>
      <c r="BG265" s="3"/>
      <c r="BH265" s="3"/>
      <c r="BI265" s="3"/>
      <c r="BJ265" s="3"/>
      <c r="BK265" s="3"/>
      <c r="BL265" s="3"/>
      <c r="BM265" s="3"/>
      <c r="BN265" s="3"/>
      <c r="BO265" s="3"/>
      <c r="BP265" s="8"/>
      <c r="BQ265" s="19"/>
      <c r="BR265" s="19"/>
      <c r="BS265" s="19"/>
      <c r="BT265" s="19"/>
      <c r="BU265" s="19"/>
      <c r="BV265" s="19"/>
      <c r="BW265" s="19"/>
      <c r="BX265" s="19"/>
      <c r="BY265" s="19"/>
      <c r="BZ265" s="19"/>
      <c r="CA265" s="27"/>
      <c r="CI265"/>
      <c r="CN265"/>
      <c r="CS265"/>
      <c r="CX265"/>
      <c r="DH265"/>
      <c r="DT265"/>
      <c r="EP265" s="9"/>
      <c r="EU265" s="13"/>
      <c r="FV265" s="19"/>
      <c r="FW265" s="19"/>
      <c r="FX265" s="19"/>
      <c r="FZ265" s="19"/>
      <c r="GA265" s="19"/>
      <c r="GB265" s="19"/>
      <c r="GC265" s="19"/>
      <c r="GD265" s="19"/>
      <c r="GE265" s="19"/>
      <c r="GF265" s="19"/>
      <c r="GG265" s="19"/>
      <c r="GH265" s="19"/>
      <c r="GI265" s="19"/>
      <c r="GJ265" s="19"/>
      <c r="GK265" s="19"/>
      <c r="GL265" s="19"/>
      <c r="GM265" s="19"/>
      <c r="GN265" s="13"/>
    </row>
    <row r="266" spans="13:196">
      <c r="M266" s="55"/>
      <c r="Q266" s="55"/>
      <c r="U266" s="55"/>
      <c r="X266" s="55"/>
      <c r="AB266" s="55"/>
      <c r="AF266" s="55"/>
      <c r="AI266" s="55"/>
      <c r="AL266" s="55"/>
      <c r="AR266" s="55"/>
      <c r="AY266" s="55"/>
      <c r="BD266" s="8"/>
      <c r="BE266" s="8"/>
      <c r="BF266" s="3"/>
      <c r="BG266" s="3"/>
      <c r="BH266" s="3"/>
      <c r="BI266" s="3"/>
      <c r="BJ266" s="3"/>
      <c r="BK266" s="3"/>
      <c r="BL266" s="3"/>
      <c r="BM266" s="3"/>
      <c r="BN266" s="3"/>
      <c r="BO266" s="3"/>
      <c r="BP266" s="8"/>
      <c r="BQ266" s="19"/>
      <c r="BR266" s="19"/>
      <c r="BS266" s="19"/>
      <c r="BT266" s="19"/>
      <c r="BU266" s="19"/>
      <c r="BV266" s="19"/>
      <c r="BW266" s="19"/>
      <c r="BX266" s="19"/>
      <c r="BY266" s="19"/>
      <c r="BZ266" s="19"/>
      <c r="CA266" s="27"/>
      <c r="CI266"/>
      <c r="CN266"/>
      <c r="CS266"/>
      <c r="CX266"/>
      <c r="DH266"/>
      <c r="DT266"/>
      <c r="EP266" s="9"/>
      <c r="EU266" s="13"/>
      <c r="FV266" s="19"/>
      <c r="FW266" s="19"/>
      <c r="FX266" s="19"/>
      <c r="FZ266" s="19"/>
      <c r="GA266" s="19"/>
      <c r="GB266" s="19"/>
      <c r="GC266" s="19"/>
      <c r="GD266" s="19"/>
      <c r="GE266" s="19"/>
      <c r="GF266" s="19"/>
      <c r="GG266" s="19"/>
      <c r="GH266" s="19"/>
      <c r="GI266" s="19"/>
      <c r="GJ266" s="19"/>
      <c r="GK266" s="19"/>
      <c r="GL266" s="19"/>
      <c r="GM266" s="19"/>
      <c r="GN266" s="13"/>
    </row>
    <row r="267" spans="13:196">
      <c r="M267" s="55"/>
      <c r="Q267" s="55"/>
      <c r="U267" s="55"/>
      <c r="X267" s="55"/>
      <c r="AB267" s="55"/>
      <c r="AF267" s="55"/>
      <c r="AI267" s="55"/>
      <c r="AL267" s="55"/>
      <c r="AR267" s="55"/>
      <c r="AY267" s="55"/>
      <c r="BD267" s="8"/>
      <c r="BE267" s="8"/>
      <c r="BF267" s="3"/>
      <c r="BG267" s="3"/>
      <c r="BH267" s="3"/>
      <c r="BI267" s="3"/>
      <c r="BJ267" s="3"/>
      <c r="BK267" s="3"/>
      <c r="BL267" s="3"/>
      <c r="BM267" s="3"/>
      <c r="BN267" s="3"/>
      <c r="BO267" s="3"/>
      <c r="BP267" s="8"/>
      <c r="BQ267" s="19"/>
      <c r="BR267" s="19"/>
      <c r="BS267" s="19"/>
      <c r="BT267" s="19"/>
      <c r="BU267" s="19"/>
      <c r="BV267" s="19"/>
      <c r="BW267" s="19"/>
      <c r="BX267" s="19"/>
      <c r="BY267" s="19"/>
      <c r="BZ267" s="19"/>
      <c r="CA267" s="27"/>
      <c r="CI267"/>
      <c r="CN267"/>
      <c r="CS267"/>
      <c r="CX267"/>
      <c r="DH267"/>
      <c r="DT267"/>
      <c r="EP267" s="9"/>
      <c r="EU267" s="13"/>
      <c r="FV267" s="19"/>
      <c r="FW267" s="19"/>
      <c r="FX267" s="19"/>
      <c r="FZ267" s="19"/>
      <c r="GA267" s="19"/>
      <c r="GB267" s="19"/>
      <c r="GC267" s="19"/>
      <c r="GD267" s="19"/>
      <c r="GE267" s="19"/>
      <c r="GF267" s="19"/>
      <c r="GG267" s="19"/>
      <c r="GH267" s="19"/>
      <c r="GI267" s="19"/>
      <c r="GJ267" s="19"/>
      <c r="GK267" s="19"/>
      <c r="GL267" s="19"/>
      <c r="GM267" s="19"/>
      <c r="GN267" s="13"/>
    </row>
    <row r="268" spans="13:196">
      <c r="M268" s="55"/>
      <c r="Q268" s="55"/>
      <c r="U268" s="55"/>
      <c r="X268" s="55"/>
      <c r="AB268" s="55"/>
      <c r="AF268" s="55"/>
      <c r="AI268" s="55"/>
      <c r="AL268" s="55"/>
      <c r="AR268" s="55"/>
      <c r="AY268" s="55"/>
      <c r="BD268" s="8"/>
      <c r="BE268" s="8"/>
      <c r="BF268" s="3"/>
      <c r="BG268" s="3"/>
      <c r="BH268" s="3"/>
      <c r="BI268" s="3"/>
      <c r="BJ268" s="3"/>
      <c r="BK268" s="3"/>
      <c r="BL268" s="3"/>
      <c r="BM268" s="3"/>
      <c r="BN268" s="3"/>
      <c r="BO268" s="3"/>
      <c r="BP268" s="8"/>
      <c r="BQ268" s="19"/>
      <c r="BR268" s="19"/>
      <c r="BS268" s="19"/>
      <c r="BT268" s="19"/>
      <c r="BU268" s="19"/>
      <c r="BV268" s="19"/>
      <c r="BW268" s="19"/>
      <c r="BX268" s="19"/>
      <c r="BY268" s="19"/>
      <c r="BZ268" s="19"/>
      <c r="CA268" s="27"/>
      <c r="CI268"/>
      <c r="CN268"/>
      <c r="CS268"/>
      <c r="CX268"/>
      <c r="DH268"/>
      <c r="DT268"/>
      <c r="EP268" s="9"/>
      <c r="EU268" s="13"/>
      <c r="FV268" s="19"/>
      <c r="FW268" s="19"/>
      <c r="FX268" s="19"/>
      <c r="FZ268" s="19"/>
      <c r="GA268" s="19"/>
      <c r="GB268" s="19"/>
      <c r="GC268" s="19"/>
      <c r="GD268" s="19"/>
      <c r="GE268" s="19"/>
      <c r="GF268" s="19"/>
      <c r="GG268" s="19"/>
      <c r="GH268" s="19"/>
      <c r="GI268" s="19"/>
      <c r="GJ268" s="19"/>
      <c r="GK268" s="19"/>
      <c r="GL268" s="19"/>
      <c r="GM268" s="19"/>
      <c r="GN268" s="13"/>
    </row>
    <row r="269" spans="13:196">
      <c r="M269" s="55"/>
      <c r="Q269" s="55"/>
      <c r="U269" s="55"/>
      <c r="X269" s="55"/>
      <c r="AB269" s="55"/>
      <c r="AF269" s="55"/>
      <c r="AI269" s="55"/>
      <c r="AL269" s="55"/>
      <c r="AR269" s="55"/>
      <c r="AY269" s="55"/>
      <c r="BD269" s="8"/>
      <c r="BE269" s="8"/>
      <c r="BF269" s="3"/>
      <c r="BG269" s="3"/>
      <c r="BH269" s="3"/>
      <c r="BI269" s="3"/>
      <c r="BJ269" s="3"/>
      <c r="BK269" s="3"/>
      <c r="BL269" s="3"/>
      <c r="BM269" s="3"/>
      <c r="BN269" s="3"/>
      <c r="BO269" s="3"/>
      <c r="BP269" s="8"/>
      <c r="BQ269" s="19"/>
      <c r="BR269" s="19"/>
      <c r="BS269" s="19"/>
      <c r="BT269" s="19"/>
      <c r="BU269" s="19"/>
      <c r="BV269" s="19"/>
      <c r="BW269" s="19"/>
      <c r="BX269" s="19"/>
      <c r="BY269" s="19"/>
      <c r="BZ269" s="19"/>
      <c r="CA269" s="27"/>
      <c r="CI269"/>
      <c r="CN269"/>
      <c r="CS269"/>
      <c r="CX269"/>
      <c r="DH269"/>
      <c r="DT269"/>
      <c r="EP269" s="9"/>
      <c r="EU269" s="13"/>
      <c r="FV269" s="19"/>
      <c r="FW269" s="19"/>
      <c r="FX269" s="19"/>
      <c r="FZ269" s="19"/>
      <c r="GA269" s="19"/>
      <c r="GB269" s="19"/>
      <c r="GC269" s="19"/>
      <c r="GD269" s="19"/>
      <c r="GE269" s="19"/>
      <c r="GF269" s="19"/>
      <c r="GG269" s="19"/>
      <c r="GH269" s="19"/>
      <c r="GI269" s="19"/>
      <c r="GJ269" s="19"/>
      <c r="GK269" s="19"/>
      <c r="GL269" s="19"/>
      <c r="GM269" s="19"/>
      <c r="GN269" s="13"/>
    </row>
    <row r="270" spans="13:196">
      <c r="M270" s="55"/>
      <c r="Q270" s="55"/>
      <c r="U270" s="55"/>
      <c r="X270" s="55"/>
      <c r="AB270" s="55"/>
      <c r="AF270" s="55"/>
      <c r="AI270" s="55"/>
      <c r="AL270" s="55"/>
      <c r="AR270" s="55"/>
      <c r="AY270" s="55"/>
      <c r="BD270" s="8"/>
      <c r="BE270" s="8"/>
      <c r="BF270" s="3"/>
      <c r="BG270" s="3"/>
      <c r="BH270" s="3"/>
      <c r="BI270" s="3"/>
      <c r="BJ270" s="3"/>
      <c r="BK270" s="3"/>
      <c r="BL270" s="3"/>
      <c r="BM270" s="3"/>
      <c r="BN270" s="3"/>
      <c r="BO270" s="3"/>
      <c r="BP270" s="8"/>
      <c r="BQ270" s="19"/>
      <c r="BR270" s="19"/>
      <c r="BS270" s="19"/>
      <c r="BT270" s="19"/>
      <c r="BU270" s="19"/>
      <c r="BV270" s="19"/>
      <c r="BW270" s="19"/>
      <c r="BX270" s="19"/>
      <c r="BY270" s="19"/>
      <c r="BZ270" s="19"/>
      <c r="CA270" s="27"/>
      <c r="CI270"/>
      <c r="CN270"/>
      <c r="CS270"/>
      <c r="CX270"/>
      <c r="DH270"/>
      <c r="DT270"/>
      <c r="EP270" s="9"/>
      <c r="EU270" s="13"/>
      <c r="FV270" s="19"/>
      <c r="FW270" s="19"/>
      <c r="FX270" s="19"/>
      <c r="FZ270" s="19"/>
      <c r="GA270" s="19"/>
      <c r="GB270" s="19"/>
      <c r="GC270" s="19"/>
      <c r="GD270" s="19"/>
      <c r="GE270" s="19"/>
      <c r="GF270" s="19"/>
      <c r="GG270" s="19"/>
      <c r="GH270" s="19"/>
      <c r="GI270" s="19"/>
      <c r="GJ270" s="19"/>
      <c r="GK270" s="19"/>
      <c r="GL270" s="19"/>
      <c r="GM270" s="19"/>
      <c r="GN270" s="13"/>
    </row>
    <row r="271" spans="13:196">
      <c r="M271" s="55"/>
      <c r="Q271" s="55"/>
      <c r="U271" s="55"/>
      <c r="X271" s="55"/>
      <c r="AB271" s="55"/>
      <c r="AF271" s="55"/>
      <c r="AI271" s="55"/>
      <c r="AL271" s="55"/>
      <c r="AR271" s="55"/>
      <c r="AY271" s="55"/>
      <c r="BD271" s="8"/>
      <c r="BE271" s="8"/>
      <c r="BF271" s="3"/>
      <c r="BG271" s="3"/>
      <c r="BH271" s="3"/>
      <c r="BI271" s="3"/>
      <c r="BJ271" s="3"/>
      <c r="BK271" s="3"/>
      <c r="BL271" s="3"/>
      <c r="BM271" s="3"/>
      <c r="BN271" s="3"/>
      <c r="BO271" s="3"/>
      <c r="BP271" s="8"/>
      <c r="BQ271" s="19"/>
      <c r="BR271" s="19"/>
      <c r="BS271" s="19"/>
      <c r="BT271" s="19"/>
      <c r="BU271" s="19"/>
      <c r="BV271" s="19"/>
      <c r="BW271" s="19"/>
      <c r="BX271" s="19"/>
      <c r="BY271" s="19"/>
      <c r="BZ271" s="19"/>
      <c r="CA271" s="27"/>
      <c r="CI271"/>
      <c r="CN271"/>
      <c r="CS271"/>
      <c r="CX271"/>
      <c r="DH271"/>
      <c r="DT271"/>
      <c r="EP271" s="9"/>
      <c r="EU271" s="13"/>
      <c r="FV271" s="19"/>
      <c r="FW271" s="19"/>
      <c r="FX271" s="19"/>
      <c r="FZ271" s="19"/>
      <c r="GA271" s="19"/>
      <c r="GB271" s="19"/>
      <c r="GC271" s="19"/>
      <c r="GD271" s="19"/>
      <c r="GE271" s="19"/>
      <c r="GF271" s="19"/>
      <c r="GG271" s="19"/>
      <c r="GH271" s="19"/>
      <c r="GI271" s="19"/>
      <c r="GJ271" s="19"/>
      <c r="GK271" s="19"/>
      <c r="GL271" s="19"/>
      <c r="GM271" s="19"/>
      <c r="GN271" s="13"/>
    </row>
    <row r="272" spans="13:196">
      <c r="M272" s="55"/>
      <c r="Q272" s="55"/>
      <c r="U272" s="55"/>
      <c r="X272" s="55"/>
      <c r="AB272" s="55"/>
      <c r="AF272" s="55"/>
      <c r="AI272" s="55"/>
      <c r="AL272" s="55"/>
      <c r="AR272" s="55"/>
      <c r="AY272" s="55"/>
      <c r="BD272" s="8"/>
      <c r="BE272" s="8"/>
      <c r="BF272" s="3"/>
      <c r="BG272" s="3"/>
      <c r="BH272" s="3"/>
      <c r="BI272" s="3"/>
      <c r="BJ272" s="3"/>
      <c r="BK272" s="3"/>
      <c r="BL272" s="3"/>
      <c r="BM272" s="3"/>
      <c r="BN272" s="3"/>
      <c r="BO272" s="3"/>
      <c r="BP272" s="8"/>
      <c r="BQ272" s="19"/>
      <c r="BR272" s="19"/>
      <c r="BS272" s="19"/>
      <c r="BT272" s="19"/>
      <c r="BU272" s="19"/>
      <c r="BV272" s="19"/>
      <c r="BW272" s="19"/>
      <c r="BX272" s="19"/>
      <c r="BY272" s="19"/>
      <c r="BZ272" s="19"/>
      <c r="CA272" s="27"/>
      <c r="CI272"/>
      <c r="CN272"/>
      <c r="CS272"/>
      <c r="CX272"/>
      <c r="DH272"/>
      <c r="DT272"/>
      <c r="EP272" s="9"/>
      <c r="EU272" s="13"/>
      <c r="FV272" s="19"/>
      <c r="FW272" s="19"/>
      <c r="FX272" s="19"/>
      <c r="FZ272" s="19"/>
      <c r="GA272" s="19"/>
      <c r="GB272" s="19"/>
      <c r="GC272" s="19"/>
      <c r="GD272" s="19"/>
      <c r="GE272" s="19"/>
      <c r="GF272" s="19"/>
      <c r="GG272" s="19"/>
      <c r="GH272" s="19"/>
      <c r="GI272" s="19"/>
      <c r="GJ272" s="19"/>
      <c r="GK272" s="19"/>
      <c r="GL272" s="19"/>
      <c r="GM272" s="19"/>
      <c r="GN272" s="13"/>
    </row>
    <row r="273" spans="13:196">
      <c r="M273" s="55"/>
      <c r="Q273" s="55"/>
      <c r="U273" s="55"/>
      <c r="X273" s="55"/>
      <c r="AB273" s="55"/>
      <c r="AF273" s="55"/>
      <c r="AI273" s="55"/>
      <c r="AL273" s="55"/>
      <c r="AR273" s="55"/>
      <c r="AY273" s="55"/>
      <c r="BD273" s="8"/>
      <c r="BE273" s="8"/>
      <c r="BF273" s="3"/>
      <c r="BG273" s="3"/>
      <c r="BH273" s="3"/>
      <c r="BI273" s="3"/>
      <c r="BJ273" s="3"/>
      <c r="BK273" s="3"/>
      <c r="BL273" s="3"/>
      <c r="BM273" s="3"/>
      <c r="BN273" s="3"/>
      <c r="BO273" s="3"/>
      <c r="BP273" s="8"/>
      <c r="BQ273" s="19"/>
      <c r="BR273" s="19"/>
      <c r="BS273" s="19"/>
      <c r="BT273" s="19"/>
      <c r="BU273" s="19"/>
      <c r="BV273" s="19"/>
      <c r="BW273" s="19"/>
      <c r="BX273" s="19"/>
      <c r="BY273" s="19"/>
      <c r="BZ273" s="19"/>
      <c r="CA273" s="27"/>
      <c r="CI273"/>
      <c r="CN273"/>
      <c r="CS273"/>
      <c r="CX273"/>
      <c r="DH273"/>
      <c r="DT273"/>
      <c r="EP273" s="9"/>
      <c r="EU273" s="13"/>
      <c r="FV273" s="19"/>
      <c r="FW273" s="19"/>
      <c r="FX273" s="19"/>
      <c r="FZ273" s="19"/>
      <c r="GA273" s="19"/>
      <c r="GB273" s="19"/>
      <c r="GC273" s="19"/>
      <c r="GD273" s="19"/>
      <c r="GE273" s="19"/>
      <c r="GF273" s="19"/>
      <c r="GG273" s="19"/>
      <c r="GH273" s="19"/>
      <c r="GI273" s="19"/>
      <c r="GJ273" s="19"/>
      <c r="GK273" s="19"/>
      <c r="GL273" s="19"/>
      <c r="GM273" s="19"/>
      <c r="GN273" s="13"/>
    </row>
    <row r="274" spans="13:196">
      <c r="M274" s="55"/>
      <c r="Q274" s="55"/>
      <c r="U274" s="55"/>
      <c r="X274" s="55"/>
      <c r="AB274" s="55"/>
      <c r="AF274" s="55"/>
      <c r="AI274" s="55"/>
      <c r="AL274" s="55"/>
      <c r="AR274" s="55"/>
      <c r="AY274" s="55"/>
      <c r="BD274" s="8"/>
      <c r="BE274" s="8"/>
      <c r="BF274" s="3"/>
      <c r="BG274" s="3"/>
      <c r="BH274" s="3"/>
      <c r="BI274" s="3"/>
      <c r="BJ274" s="3"/>
      <c r="BK274" s="3"/>
      <c r="BL274" s="3"/>
      <c r="BM274" s="3"/>
      <c r="BN274" s="3"/>
      <c r="BO274" s="3"/>
      <c r="BP274" s="8"/>
      <c r="BQ274" s="19"/>
      <c r="BR274" s="19"/>
      <c r="BS274" s="19"/>
      <c r="BT274" s="19"/>
      <c r="BU274" s="19"/>
      <c r="BV274" s="19"/>
      <c r="BW274" s="19"/>
      <c r="BX274" s="19"/>
      <c r="BY274" s="19"/>
      <c r="BZ274" s="19"/>
      <c r="CA274" s="27"/>
      <c r="CI274"/>
      <c r="CN274"/>
      <c r="CS274"/>
      <c r="CX274"/>
      <c r="DH274"/>
      <c r="DT274"/>
      <c r="EP274" s="9"/>
      <c r="EU274" s="13"/>
      <c r="FV274" s="19"/>
      <c r="FW274" s="19"/>
      <c r="FX274" s="19"/>
      <c r="FZ274" s="19"/>
      <c r="GA274" s="19"/>
      <c r="GB274" s="19"/>
      <c r="GC274" s="19"/>
      <c r="GD274" s="19"/>
      <c r="GE274" s="19"/>
      <c r="GF274" s="19"/>
      <c r="GG274" s="19"/>
      <c r="GH274" s="19"/>
      <c r="GI274" s="19"/>
      <c r="GJ274" s="19"/>
      <c r="GK274" s="19"/>
      <c r="GL274" s="19"/>
      <c r="GM274" s="19"/>
      <c r="GN274" s="13"/>
    </row>
    <row r="275" spans="13:196">
      <c r="M275" s="55"/>
      <c r="Q275" s="55"/>
      <c r="U275" s="55"/>
      <c r="X275" s="55"/>
      <c r="AB275" s="55"/>
      <c r="AF275" s="55"/>
      <c r="AI275" s="55"/>
      <c r="AL275" s="55"/>
      <c r="AR275" s="55"/>
      <c r="AY275" s="55"/>
      <c r="BD275" s="8"/>
      <c r="BE275" s="8"/>
      <c r="BF275" s="3"/>
      <c r="BG275" s="3"/>
      <c r="BH275" s="3"/>
      <c r="BI275" s="3"/>
      <c r="BJ275" s="3"/>
      <c r="BK275" s="3"/>
      <c r="BL275" s="3"/>
      <c r="BM275" s="3"/>
      <c r="BN275" s="3"/>
      <c r="BO275" s="3"/>
      <c r="BP275" s="8"/>
      <c r="BQ275" s="19"/>
      <c r="BR275" s="19"/>
      <c r="BS275" s="19"/>
      <c r="BT275" s="19"/>
      <c r="BU275" s="19"/>
      <c r="BV275" s="19"/>
      <c r="BW275" s="19"/>
      <c r="BX275" s="19"/>
      <c r="BY275" s="19"/>
      <c r="BZ275" s="19"/>
      <c r="CA275" s="27"/>
      <c r="CI275"/>
      <c r="CN275"/>
      <c r="CS275"/>
      <c r="CX275"/>
      <c r="DH275"/>
      <c r="DT275"/>
      <c r="EP275" s="9"/>
      <c r="EU275" s="13"/>
      <c r="FV275" s="19"/>
      <c r="FW275" s="19"/>
      <c r="FX275" s="19"/>
      <c r="FZ275" s="19"/>
      <c r="GA275" s="19"/>
      <c r="GB275" s="19"/>
      <c r="GC275" s="19"/>
      <c r="GD275" s="19"/>
      <c r="GE275" s="19"/>
      <c r="GF275" s="19"/>
      <c r="GG275" s="19"/>
      <c r="GH275" s="19"/>
      <c r="GI275" s="19"/>
      <c r="GJ275" s="19"/>
      <c r="GK275" s="19"/>
      <c r="GL275" s="19"/>
      <c r="GM275" s="19"/>
      <c r="GN275" s="13"/>
    </row>
    <row r="276" spans="13:196">
      <c r="M276" s="55"/>
      <c r="Q276" s="55"/>
      <c r="U276" s="55"/>
      <c r="X276" s="55"/>
      <c r="AB276" s="55"/>
      <c r="AF276" s="55"/>
      <c r="AI276" s="55"/>
      <c r="AL276" s="55"/>
      <c r="AR276" s="55"/>
      <c r="AY276" s="55"/>
      <c r="BD276" s="8"/>
      <c r="BE276" s="8"/>
      <c r="BF276" s="3"/>
      <c r="BG276" s="3"/>
      <c r="BH276" s="3"/>
      <c r="BI276" s="3"/>
      <c r="BJ276" s="3"/>
      <c r="BK276" s="3"/>
      <c r="BL276" s="3"/>
      <c r="BM276" s="3"/>
      <c r="BN276" s="3"/>
      <c r="BO276" s="3"/>
      <c r="BP276" s="8"/>
      <c r="BQ276" s="19"/>
      <c r="BR276" s="19"/>
      <c r="BS276" s="19"/>
      <c r="BT276" s="19"/>
      <c r="BU276" s="19"/>
      <c r="BV276" s="19"/>
      <c r="BW276" s="19"/>
      <c r="BX276" s="19"/>
      <c r="BY276" s="19"/>
      <c r="BZ276" s="19"/>
      <c r="CA276" s="27"/>
      <c r="CI276"/>
      <c r="CN276"/>
      <c r="CS276"/>
      <c r="CX276"/>
      <c r="DH276"/>
      <c r="DT276"/>
      <c r="EP276" s="9"/>
      <c r="EU276" s="13"/>
      <c r="FV276" s="19"/>
      <c r="FW276" s="19"/>
      <c r="FX276" s="19"/>
      <c r="FZ276" s="19"/>
      <c r="GA276" s="19"/>
      <c r="GB276" s="19"/>
      <c r="GC276" s="19"/>
      <c r="GD276" s="19"/>
      <c r="GE276" s="19"/>
      <c r="GF276" s="19"/>
      <c r="GG276" s="19"/>
      <c r="GH276" s="19"/>
      <c r="GI276" s="19"/>
      <c r="GJ276" s="19"/>
      <c r="GK276" s="19"/>
      <c r="GL276" s="19"/>
      <c r="GM276" s="19"/>
      <c r="GN276" s="13"/>
    </row>
    <row r="277" spans="13:196">
      <c r="M277" s="55"/>
      <c r="Q277" s="55"/>
      <c r="U277" s="55"/>
      <c r="X277" s="55"/>
      <c r="AB277" s="55"/>
      <c r="AF277" s="55"/>
      <c r="AI277" s="55"/>
      <c r="AL277" s="55"/>
      <c r="AR277" s="55"/>
      <c r="AY277" s="55"/>
      <c r="BD277" s="8"/>
      <c r="BE277" s="8"/>
      <c r="BF277" s="3"/>
      <c r="BG277" s="3"/>
      <c r="BH277" s="3"/>
      <c r="BI277" s="3"/>
      <c r="BJ277" s="3"/>
      <c r="BK277" s="3"/>
      <c r="BL277" s="3"/>
      <c r="BM277" s="3"/>
      <c r="BN277" s="3"/>
      <c r="BO277" s="3"/>
      <c r="BP277" s="8"/>
      <c r="BQ277" s="19"/>
      <c r="BR277" s="19"/>
      <c r="BS277" s="19"/>
      <c r="BT277" s="19"/>
      <c r="BU277" s="19"/>
      <c r="BV277" s="19"/>
      <c r="BW277" s="19"/>
      <c r="BX277" s="19"/>
      <c r="BY277" s="19"/>
      <c r="BZ277" s="19"/>
      <c r="CA277" s="27"/>
      <c r="CI277"/>
      <c r="CN277"/>
      <c r="CS277"/>
      <c r="CX277"/>
      <c r="DH277"/>
      <c r="DT277"/>
      <c r="EP277" s="9"/>
      <c r="EU277" s="13"/>
      <c r="FV277" s="19"/>
      <c r="FW277" s="19"/>
      <c r="FX277" s="19"/>
      <c r="FZ277" s="19"/>
      <c r="GA277" s="19"/>
      <c r="GB277" s="19"/>
      <c r="GC277" s="19"/>
      <c r="GD277" s="19"/>
      <c r="GE277" s="19"/>
      <c r="GF277" s="19"/>
      <c r="GG277" s="19"/>
      <c r="GH277" s="19"/>
      <c r="GI277" s="19"/>
      <c r="GJ277" s="19"/>
      <c r="GK277" s="19"/>
      <c r="GL277" s="19"/>
      <c r="GM277" s="19"/>
      <c r="GN277" s="13"/>
    </row>
    <row r="278" spans="13:196">
      <c r="M278" s="55"/>
      <c r="Q278" s="55"/>
      <c r="U278" s="55"/>
      <c r="X278" s="55"/>
      <c r="AB278" s="55"/>
      <c r="AF278" s="55"/>
      <c r="AI278" s="55"/>
      <c r="AL278" s="55"/>
      <c r="AR278" s="55"/>
      <c r="AY278" s="55"/>
      <c r="BD278" s="8"/>
      <c r="BE278" s="8"/>
      <c r="BF278" s="3"/>
      <c r="BG278" s="3"/>
      <c r="BH278" s="3"/>
      <c r="BI278" s="3"/>
      <c r="BJ278" s="3"/>
      <c r="BK278" s="3"/>
      <c r="BL278" s="3"/>
      <c r="BM278" s="3"/>
      <c r="BN278" s="3"/>
      <c r="BO278" s="3"/>
      <c r="BP278" s="8"/>
      <c r="BQ278" s="19"/>
      <c r="BR278" s="19"/>
      <c r="BS278" s="19"/>
      <c r="BT278" s="19"/>
      <c r="BU278" s="19"/>
      <c r="BV278" s="19"/>
      <c r="BW278" s="19"/>
      <c r="BX278" s="19"/>
      <c r="BY278" s="19"/>
      <c r="BZ278" s="19"/>
      <c r="CA278" s="27"/>
      <c r="CI278"/>
      <c r="CN278"/>
      <c r="CS278"/>
      <c r="CX278"/>
      <c r="DH278"/>
      <c r="DT278"/>
      <c r="EP278" s="9"/>
      <c r="EU278" s="13"/>
      <c r="FV278" s="19"/>
      <c r="FW278" s="19"/>
      <c r="FX278" s="19"/>
      <c r="FZ278" s="19"/>
      <c r="GA278" s="19"/>
      <c r="GB278" s="19"/>
      <c r="GC278" s="19"/>
      <c r="GD278" s="19"/>
      <c r="GE278" s="19"/>
      <c r="GF278" s="19"/>
      <c r="GG278" s="19"/>
      <c r="GH278" s="19"/>
      <c r="GI278" s="19"/>
      <c r="GJ278" s="19"/>
      <c r="GK278" s="19"/>
      <c r="GL278" s="19"/>
      <c r="GM278" s="19"/>
      <c r="GN278" s="13"/>
    </row>
    <row r="279" spans="13:196">
      <c r="M279" s="55"/>
      <c r="Q279" s="55"/>
      <c r="U279" s="55"/>
      <c r="X279" s="55"/>
      <c r="AB279" s="55"/>
      <c r="AF279" s="55"/>
      <c r="AI279" s="55"/>
      <c r="AL279" s="55"/>
      <c r="AR279" s="55"/>
      <c r="AY279" s="55"/>
      <c r="BD279" s="8"/>
      <c r="BE279" s="8"/>
      <c r="BF279" s="3"/>
      <c r="BG279" s="3"/>
      <c r="BH279" s="3"/>
      <c r="BI279" s="3"/>
      <c r="BJ279" s="3"/>
      <c r="BK279" s="3"/>
      <c r="BL279" s="3"/>
      <c r="BM279" s="3"/>
      <c r="BN279" s="3"/>
      <c r="BO279" s="3"/>
      <c r="BP279" s="8"/>
      <c r="BQ279" s="19"/>
      <c r="BR279" s="19"/>
      <c r="BS279" s="19"/>
      <c r="BT279" s="19"/>
      <c r="BU279" s="19"/>
      <c r="BV279" s="19"/>
      <c r="BW279" s="19"/>
      <c r="BX279" s="19"/>
      <c r="BY279" s="19"/>
      <c r="BZ279" s="19"/>
      <c r="CA279" s="27"/>
      <c r="CI279"/>
      <c r="CN279"/>
      <c r="CS279"/>
      <c r="CX279"/>
      <c r="DH279"/>
      <c r="DT279"/>
      <c r="EP279" s="9"/>
      <c r="EU279" s="13"/>
      <c r="FV279" s="19"/>
      <c r="FW279" s="19"/>
      <c r="FX279" s="19"/>
      <c r="FZ279" s="19"/>
      <c r="GA279" s="19"/>
      <c r="GB279" s="19"/>
      <c r="GC279" s="19"/>
      <c r="GD279" s="19"/>
      <c r="GE279" s="19"/>
      <c r="GF279" s="19"/>
      <c r="GG279" s="19"/>
      <c r="GH279" s="19"/>
      <c r="GI279" s="19"/>
      <c r="GJ279" s="19"/>
      <c r="GK279" s="19"/>
      <c r="GL279" s="19"/>
      <c r="GM279" s="19"/>
      <c r="GN279" s="13"/>
    </row>
    <row r="280" spans="13:196">
      <c r="M280" s="55"/>
      <c r="Q280" s="55"/>
      <c r="U280" s="55"/>
      <c r="X280" s="55"/>
      <c r="AB280" s="55"/>
      <c r="AF280" s="55"/>
      <c r="AI280" s="55"/>
      <c r="AL280" s="55"/>
      <c r="AR280" s="55"/>
      <c r="AY280" s="55"/>
      <c r="BD280" s="8"/>
      <c r="BE280" s="8"/>
      <c r="BF280" s="3"/>
      <c r="BG280" s="3"/>
      <c r="BH280" s="3"/>
      <c r="BI280" s="3"/>
      <c r="BJ280" s="3"/>
      <c r="BK280" s="3"/>
      <c r="BL280" s="3"/>
      <c r="BM280" s="3"/>
      <c r="BN280" s="3"/>
      <c r="BO280" s="3"/>
      <c r="BP280" s="8"/>
      <c r="BQ280" s="19"/>
      <c r="BR280" s="19"/>
      <c r="BS280" s="19"/>
      <c r="BT280" s="19"/>
      <c r="BU280" s="19"/>
      <c r="BV280" s="19"/>
      <c r="BW280" s="19"/>
      <c r="BX280" s="19"/>
      <c r="BY280" s="19"/>
      <c r="BZ280" s="19"/>
      <c r="CA280" s="27"/>
      <c r="CI280"/>
      <c r="CN280"/>
      <c r="CS280"/>
      <c r="CX280"/>
      <c r="DH280"/>
      <c r="DT280"/>
      <c r="EP280" s="9"/>
      <c r="EU280" s="13"/>
      <c r="FV280" s="19"/>
      <c r="FW280" s="19"/>
      <c r="FX280" s="19"/>
      <c r="FZ280" s="19"/>
      <c r="GA280" s="19"/>
      <c r="GB280" s="19"/>
      <c r="GC280" s="19"/>
      <c r="GD280" s="19"/>
      <c r="GE280" s="19"/>
      <c r="GF280" s="19"/>
      <c r="GG280" s="19"/>
      <c r="GH280" s="19"/>
      <c r="GI280" s="19"/>
      <c r="GJ280" s="19"/>
      <c r="GK280" s="19"/>
      <c r="GL280" s="19"/>
      <c r="GM280" s="19"/>
      <c r="GN280" s="13"/>
    </row>
    <row r="281" spans="13:196">
      <c r="M281" s="55"/>
      <c r="Q281" s="55"/>
      <c r="U281" s="55"/>
      <c r="X281" s="55"/>
      <c r="AB281" s="55"/>
      <c r="AF281" s="55"/>
      <c r="AI281" s="55"/>
      <c r="AL281" s="55"/>
      <c r="AR281" s="55"/>
      <c r="AY281" s="55"/>
      <c r="BD281" s="8"/>
      <c r="BE281" s="8"/>
      <c r="BF281" s="3"/>
      <c r="BG281" s="3"/>
      <c r="BH281" s="3"/>
      <c r="BI281" s="3"/>
      <c r="BJ281" s="3"/>
      <c r="BK281" s="3"/>
      <c r="BL281" s="3"/>
      <c r="BM281" s="3"/>
      <c r="BN281" s="3"/>
      <c r="BO281" s="3"/>
      <c r="BP281" s="8"/>
      <c r="BQ281" s="19"/>
      <c r="BR281" s="19"/>
      <c r="BS281" s="19"/>
      <c r="BT281" s="19"/>
      <c r="BU281" s="19"/>
      <c r="BV281" s="19"/>
      <c r="BW281" s="19"/>
      <c r="BX281" s="19"/>
      <c r="BY281" s="19"/>
      <c r="BZ281" s="19"/>
      <c r="CA281" s="27"/>
      <c r="CI281"/>
      <c r="CN281"/>
      <c r="CS281"/>
      <c r="CX281"/>
      <c r="DH281"/>
      <c r="DT281"/>
      <c r="EP281" s="9"/>
      <c r="EU281" s="13"/>
      <c r="FV281" s="19"/>
      <c r="FW281" s="19"/>
      <c r="FX281" s="19"/>
      <c r="FZ281" s="19"/>
      <c r="GA281" s="19"/>
      <c r="GB281" s="19"/>
      <c r="GC281" s="19"/>
      <c r="GD281" s="19"/>
      <c r="GE281" s="19"/>
      <c r="GF281" s="19"/>
      <c r="GG281" s="19"/>
      <c r="GH281" s="19"/>
      <c r="GI281" s="19"/>
      <c r="GJ281" s="19"/>
      <c r="GK281" s="19"/>
      <c r="GL281" s="19"/>
      <c r="GM281" s="19"/>
      <c r="GN281" s="13"/>
    </row>
    <row r="282" spans="13:196">
      <c r="M282" s="55"/>
      <c r="Q282" s="55"/>
      <c r="U282" s="55"/>
      <c r="X282" s="55"/>
      <c r="AB282" s="55"/>
      <c r="AF282" s="55"/>
      <c r="AI282" s="55"/>
      <c r="AL282" s="55"/>
      <c r="AR282" s="55"/>
      <c r="AY282" s="55"/>
      <c r="BD282" s="8"/>
      <c r="BE282" s="8"/>
      <c r="BF282" s="3"/>
      <c r="BG282" s="3"/>
      <c r="BH282" s="3"/>
      <c r="BI282" s="3"/>
      <c r="BJ282" s="3"/>
      <c r="BK282" s="3"/>
      <c r="BL282" s="3"/>
      <c r="BM282" s="3"/>
      <c r="BN282" s="3"/>
      <c r="BO282" s="3"/>
      <c r="BP282" s="8"/>
      <c r="BQ282" s="19"/>
      <c r="BR282" s="19"/>
      <c r="BS282" s="19"/>
      <c r="BT282" s="19"/>
      <c r="BU282" s="19"/>
      <c r="BV282" s="19"/>
      <c r="BW282" s="19"/>
      <c r="BX282" s="19"/>
      <c r="BY282" s="19"/>
      <c r="BZ282" s="19"/>
      <c r="CA282" s="27"/>
      <c r="CI282"/>
      <c r="CN282"/>
      <c r="CS282"/>
      <c r="CX282"/>
      <c r="DH282"/>
      <c r="DT282"/>
      <c r="EP282" s="9"/>
      <c r="EU282" s="13"/>
      <c r="FV282" s="19"/>
      <c r="FW282" s="19"/>
      <c r="FX282" s="19"/>
      <c r="FZ282" s="19"/>
      <c r="GA282" s="19"/>
      <c r="GB282" s="19"/>
      <c r="GC282" s="19"/>
      <c r="GD282" s="19"/>
      <c r="GE282" s="19"/>
      <c r="GF282" s="19"/>
      <c r="GG282" s="19"/>
      <c r="GH282" s="19"/>
      <c r="GI282" s="19"/>
      <c r="GJ282" s="19"/>
      <c r="GK282" s="19"/>
      <c r="GL282" s="19"/>
      <c r="GM282" s="19"/>
      <c r="GN282" s="13"/>
    </row>
    <row r="283" spans="13:196">
      <c r="M283" s="55"/>
      <c r="Q283" s="55"/>
      <c r="U283" s="55"/>
      <c r="X283" s="55"/>
      <c r="AB283" s="55"/>
      <c r="AF283" s="55"/>
      <c r="AI283" s="55"/>
      <c r="AL283" s="55"/>
      <c r="AR283" s="55"/>
      <c r="AY283" s="55"/>
      <c r="BD283" s="8"/>
      <c r="BE283" s="8"/>
      <c r="BF283" s="3"/>
      <c r="BG283" s="3"/>
      <c r="BH283" s="3"/>
      <c r="BI283" s="3"/>
      <c r="BJ283" s="3"/>
      <c r="BK283" s="3"/>
      <c r="BL283" s="3"/>
      <c r="BM283" s="3"/>
      <c r="BN283" s="3"/>
      <c r="BO283" s="3"/>
      <c r="BP283" s="8"/>
      <c r="BQ283" s="19"/>
      <c r="BR283" s="19"/>
      <c r="BS283" s="19"/>
      <c r="BT283" s="19"/>
      <c r="BU283" s="19"/>
      <c r="BV283" s="19"/>
      <c r="BW283" s="19"/>
      <c r="BX283" s="19"/>
      <c r="BY283" s="19"/>
      <c r="BZ283" s="19"/>
      <c r="CA283" s="27"/>
      <c r="CI283"/>
      <c r="CN283"/>
      <c r="CS283"/>
      <c r="CX283"/>
      <c r="DH283"/>
      <c r="DT283"/>
      <c r="EP283" s="9"/>
      <c r="EU283" s="13"/>
      <c r="FV283" s="19"/>
      <c r="FW283" s="19"/>
      <c r="FX283" s="19"/>
      <c r="FZ283" s="19"/>
      <c r="GA283" s="19"/>
      <c r="GB283" s="19"/>
      <c r="GC283" s="19"/>
      <c r="GD283" s="19"/>
      <c r="GE283" s="19"/>
      <c r="GF283" s="19"/>
      <c r="GG283" s="19"/>
      <c r="GH283" s="19"/>
      <c r="GI283" s="19"/>
      <c r="GJ283" s="19"/>
      <c r="GK283" s="19"/>
      <c r="GL283" s="19"/>
      <c r="GM283" s="19"/>
      <c r="GN283" s="13"/>
    </row>
    <row r="284" spans="13:196">
      <c r="M284" s="55"/>
      <c r="Q284" s="55"/>
      <c r="U284" s="55"/>
      <c r="X284" s="55"/>
      <c r="AB284" s="55"/>
      <c r="AF284" s="55"/>
      <c r="AI284" s="55"/>
      <c r="AL284" s="55"/>
      <c r="AR284" s="55"/>
      <c r="AY284" s="55"/>
      <c r="BD284" s="8"/>
      <c r="BE284" s="8"/>
      <c r="BF284" s="3"/>
      <c r="BG284" s="3"/>
      <c r="BH284" s="3"/>
      <c r="BI284" s="3"/>
      <c r="BJ284" s="3"/>
      <c r="BK284" s="3"/>
      <c r="BL284" s="3"/>
      <c r="BM284" s="3"/>
      <c r="BN284" s="3"/>
      <c r="BO284" s="3"/>
      <c r="BP284" s="8"/>
      <c r="BQ284" s="19"/>
      <c r="BR284" s="19"/>
      <c r="BS284" s="19"/>
      <c r="BT284" s="19"/>
      <c r="BU284" s="19"/>
      <c r="BV284" s="19"/>
      <c r="BW284" s="19"/>
      <c r="BX284" s="19"/>
      <c r="BY284" s="19"/>
      <c r="BZ284" s="19"/>
      <c r="CA284" s="27"/>
      <c r="CI284"/>
      <c r="CN284"/>
      <c r="CS284"/>
      <c r="CX284"/>
      <c r="DH284"/>
      <c r="DT284"/>
      <c r="EP284" s="9"/>
      <c r="EU284" s="13"/>
      <c r="FV284" s="19"/>
      <c r="FW284" s="19"/>
      <c r="FX284" s="19"/>
      <c r="FZ284" s="19"/>
      <c r="GA284" s="19"/>
      <c r="GB284" s="19"/>
      <c r="GC284" s="19"/>
      <c r="GD284" s="19"/>
      <c r="GE284" s="19"/>
      <c r="GF284" s="19"/>
      <c r="GG284" s="19"/>
      <c r="GH284" s="19"/>
      <c r="GI284" s="19"/>
      <c r="GJ284" s="19"/>
      <c r="GK284" s="19"/>
      <c r="GL284" s="19"/>
      <c r="GM284" s="19"/>
      <c r="GN284" s="13"/>
    </row>
    <row r="285" spans="13:196">
      <c r="M285" s="55"/>
      <c r="Q285" s="55"/>
      <c r="U285" s="55"/>
      <c r="X285" s="55"/>
      <c r="AB285" s="55"/>
      <c r="AF285" s="55"/>
      <c r="AI285" s="55"/>
      <c r="AL285" s="55"/>
      <c r="AR285" s="55"/>
      <c r="AY285" s="55"/>
      <c r="BD285" s="8"/>
      <c r="BE285" s="8"/>
      <c r="BF285" s="3"/>
      <c r="BG285" s="3"/>
      <c r="BH285" s="3"/>
      <c r="BI285" s="3"/>
      <c r="BJ285" s="3"/>
      <c r="BK285" s="3"/>
      <c r="BL285" s="3"/>
      <c r="BM285" s="3"/>
      <c r="BN285" s="3"/>
      <c r="BO285" s="3"/>
      <c r="BP285" s="8"/>
      <c r="BQ285" s="19"/>
      <c r="BR285" s="19"/>
      <c r="BS285" s="19"/>
      <c r="BT285" s="19"/>
      <c r="BU285" s="19"/>
      <c r="BV285" s="19"/>
      <c r="BW285" s="19"/>
      <c r="BX285" s="19"/>
      <c r="BY285" s="19"/>
      <c r="BZ285" s="19"/>
      <c r="CA285" s="27"/>
      <c r="CI285"/>
      <c r="CN285"/>
      <c r="CS285"/>
      <c r="CX285"/>
      <c r="DH285"/>
      <c r="DT285"/>
      <c r="EP285" s="9"/>
      <c r="EU285" s="13"/>
      <c r="FV285" s="19"/>
      <c r="FW285" s="19"/>
      <c r="FX285" s="19"/>
      <c r="FZ285" s="19"/>
      <c r="GA285" s="19"/>
      <c r="GB285" s="19"/>
      <c r="GC285" s="19"/>
      <c r="GD285" s="19"/>
      <c r="GE285" s="19"/>
      <c r="GF285" s="19"/>
      <c r="GG285" s="19"/>
      <c r="GH285" s="19"/>
      <c r="GI285" s="19"/>
      <c r="GJ285" s="19"/>
      <c r="GK285" s="19"/>
      <c r="GL285" s="19"/>
      <c r="GM285" s="19"/>
      <c r="GN285" s="13"/>
    </row>
    <row r="286" spans="13:196">
      <c r="M286" s="55"/>
      <c r="Q286" s="55"/>
      <c r="U286" s="55"/>
      <c r="X286" s="55"/>
      <c r="AB286" s="55"/>
      <c r="AF286" s="55"/>
      <c r="AI286" s="55"/>
      <c r="AL286" s="55"/>
      <c r="AR286" s="55"/>
      <c r="AY286" s="55"/>
      <c r="BD286" s="8"/>
      <c r="BE286" s="8"/>
      <c r="BF286" s="3"/>
      <c r="BG286" s="3"/>
      <c r="BH286" s="3"/>
      <c r="BI286" s="3"/>
      <c r="BJ286" s="3"/>
      <c r="BK286" s="3"/>
      <c r="BL286" s="3"/>
      <c r="BM286" s="3"/>
      <c r="BN286" s="3"/>
      <c r="BO286" s="3"/>
      <c r="BP286" s="8"/>
      <c r="BQ286" s="19"/>
      <c r="BR286" s="19"/>
      <c r="BS286" s="19"/>
      <c r="BT286" s="19"/>
      <c r="BU286" s="19"/>
      <c r="BV286" s="19"/>
      <c r="BW286" s="19"/>
      <c r="BX286" s="19"/>
      <c r="BY286" s="19"/>
      <c r="BZ286" s="19"/>
      <c r="CA286" s="27"/>
      <c r="CI286"/>
      <c r="CN286"/>
      <c r="CS286"/>
      <c r="CX286"/>
      <c r="DH286"/>
      <c r="DT286"/>
      <c r="EP286" s="9"/>
      <c r="EU286" s="13"/>
      <c r="FV286" s="19"/>
      <c r="FW286" s="19"/>
      <c r="FX286" s="19"/>
      <c r="FZ286" s="19"/>
      <c r="GA286" s="19"/>
      <c r="GB286" s="19"/>
      <c r="GC286" s="19"/>
      <c r="GD286" s="19"/>
      <c r="GE286" s="19"/>
      <c r="GF286" s="19"/>
      <c r="GG286" s="19"/>
      <c r="GH286" s="19"/>
      <c r="GI286" s="19"/>
      <c r="GJ286" s="19"/>
      <c r="GK286" s="19"/>
      <c r="GL286" s="19"/>
      <c r="GM286" s="19"/>
      <c r="GN286" s="13"/>
    </row>
    <row r="287" spans="13:196">
      <c r="M287" s="55"/>
      <c r="Q287" s="55"/>
      <c r="U287" s="55"/>
      <c r="X287" s="55"/>
      <c r="AB287" s="55"/>
      <c r="AF287" s="55"/>
      <c r="AI287" s="55"/>
      <c r="AL287" s="55"/>
      <c r="AR287" s="55"/>
      <c r="AY287" s="55"/>
      <c r="BD287" s="8"/>
      <c r="BE287" s="8"/>
      <c r="BF287" s="3"/>
      <c r="BG287" s="3"/>
      <c r="BH287" s="3"/>
      <c r="BI287" s="3"/>
      <c r="BJ287" s="3"/>
      <c r="BK287" s="3"/>
      <c r="BL287" s="3"/>
      <c r="BM287" s="3"/>
      <c r="BN287" s="3"/>
      <c r="BO287" s="3"/>
      <c r="BP287" s="8"/>
      <c r="BQ287" s="19"/>
      <c r="BR287" s="19"/>
      <c r="BS287" s="19"/>
      <c r="BT287" s="19"/>
      <c r="BU287" s="19"/>
      <c r="BV287" s="19"/>
      <c r="BW287" s="19"/>
      <c r="BX287" s="19"/>
      <c r="BY287" s="19"/>
      <c r="BZ287" s="19"/>
      <c r="CA287" s="27"/>
      <c r="CI287"/>
      <c r="CN287"/>
      <c r="CS287"/>
      <c r="CX287"/>
      <c r="DH287"/>
      <c r="DT287"/>
      <c r="EP287" s="9"/>
      <c r="EU287" s="13"/>
      <c r="FV287" s="19"/>
      <c r="FW287" s="19"/>
      <c r="FX287" s="19"/>
      <c r="FZ287" s="19"/>
      <c r="GA287" s="19"/>
      <c r="GB287" s="19"/>
      <c r="GC287" s="19"/>
      <c r="GD287" s="19"/>
      <c r="GE287" s="19"/>
      <c r="GF287" s="19"/>
      <c r="GG287" s="19"/>
      <c r="GH287" s="19"/>
      <c r="GI287" s="19"/>
      <c r="GJ287" s="19"/>
      <c r="GK287" s="19"/>
      <c r="GL287" s="19"/>
      <c r="GM287" s="19"/>
      <c r="GN287" s="13"/>
    </row>
    <row r="288" spans="13:196">
      <c r="M288" s="55"/>
      <c r="Q288" s="55"/>
      <c r="U288" s="55"/>
      <c r="X288" s="55"/>
      <c r="AB288" s="55"/>
      <c r="AF288" s="55"/>
      <c r="AI288" s="55"/>
      <c r="AL288" s="55"/>
      <c r="AR288" s="55"/>
      <c r="AY288" s="55"/>
      <c r="BD288" s="8"/>
      <c r="BE288" s="8"/>
      <c r="BF288" s="3"/>
      <c r="BG288" s="3"/>
      <c r="BH288" s="3"/>
      <c r="BI288" s="3"/>
      <c r="BJ288" s="3"/>
      <c r="BK288" s="3"/>
      <c r="BL288" s="3"/>
      <c r="BM288" s="3"/>
      <c r="BN288" s="3"/>
      <c r="BO288" s="3"/>
      <c r="BP288" s="8"/>
      <c r="BQ288" s="19"/>
      <c r="BR288" s="19"/>
      <c r="BS288" s="19"/>
      <c r="BT288" s="19"/>
      <c r="BU288" s="19"/>
      <c r="BV288" s="19"/>
      <c r="BW288" s="19"/>
      <c r="BX288" s="19"/>
      <c r="BY288" s="19"/>
      <c r="BZ288" s="19"/>
      <c r="CA288" s="27"/>
      <c r="CI288"/>
      <c r="CN288"/>
      <c r="CS288"/>
      <c r="CX288"/>
      <c r="DH288"/>
      <c r="DT288"/>
      <c r="EP288" s="9"/>
      <c r="EU288" s="13"/>
      <c r="FV288" s="19"/>
      <c r="FW288" s="19"/>
      <c r="FX288" s="19"/>
      <c r="FZ288" s="19"/>
      <c r="GA288" s="19"/>
      <c r="GB288" s="19"/>
      <c r="GC288" s="19"/>
      <c r="GD288" s="19"/>
      <c r="GE288" s="19"/>
      <c r="GF288" s="19"/>
      <c r="GG288" s="19"/>
      <c r="GH288" s="19"/>
      <c r="GI288" s="19"/>
      <c r="GJ288" s="19"/>
      <c r="GK288" s="19"/>
      <c r="GL288" s="19"/>
      <c r="GM288" s="19"/>
      <c r="GN288" s="13"/>
    </row>
    <row r="289" spans="13:196">
      <c r="M289" s="55"/>
      <c r="Q289" s="55"/>
      <c r="U289" s="55"/>
      <c r="X289" s="55"/>
      <c r="AB289" s="55"/>
      <c r="AF289" s="55"/>
      <c r="AI289" s="55"/>
      <c r="AL289" s="55"/>
      <c r="AR289" s="55"/>
      <c r="AY289" s="55"/>
      <c r="BD289" s="8"/>
      <c r="BE289" s="8"/>
      <c r="BF289" s="3"/>
      <c r="BG289" s="3"/>
      <c r="BH289" s="3"/>
      <c r="BI289" s="3"/>
      <c r="BJ289" s="3"/>
      <c r="BK289" s="3"/>
      <c r="BL289" s="3"/>
      <c r="BM289" s="3"/>
      <c r="BN289" s="3"/>
      <c r="BO289" s="3"/>
      <c r="BP289" s="8"/>
      <c r="BQ289" s="19"/>
      <c r="BR289" s="19"/>
      <c r="BS289" s="19"/>
      <c r="BT289" s="19"/>
      <c r="BU289" s="19"/>
      <c r="BV289" s="19"/>
      <c r="BW289" s="19"/>
      <c r="BX289" s="19"/>
      <c r="BY289" s="19"/>
      <c r="BZ289" s="19"/>
      <c r="CA289" s="27"/>
      <c r="CI289"/>
      <c r="CN289"/>
      <c r="CS289"/>
      <c r="CX289"/>
      <c r="DH289"/>
      <c r="DT289"/>
      <c r="EP289" s="9"/>
      <c r="EU289" s="13"/>
      <c r="FV289" s="19"/>
      <c r="FW289" s="19"/>
      <c r="FX289" s="19"/>
      <c r="FZ289" s="19"/>
      <c r="GA289" s="19"/>
      <c r="GB289" s="19"/>
      <c r="GC289" s="19"/>
      <c r="GD289" s="19"/>
      <c r="GE289" s="19"/>
      <c r="GF289" s="19"/>
      <c r="GG289" s="19"/>
      <c r="GH289" s="19"/>
      <c r="GI289" s="19"/>
      <c r="GJ289" s="19"/>
      <c r="GK289" s="19"/>
      <c r="GL289" s="19"/>
      <c r="GM289" s="19"/>
      <c r="GN289" s="13"/>
    </row>
    <row r="290" spans="13:196">
      <c r="M290" s="55"/>
      <c r="Q290" s="55"/>
      <c r="U290" s="55"/>
      <c r="X290" s="55"/>
      <c r="AB290" s="55"/>
      <c r="AF290" s="55"/>
      <c r="AI290" s="55"/>
      <c r="AL290" s="55"/>
      <c r="AR290" s="55"/>
      <c r="AY290" s="55"/>
      <c r="BD290" s="8"/>
      <c r="BE290" s="8"/>
      <c r="BF290" s="3"/>
      <c r="BG290" s="3"/>
      <c r="BH290" s="3"/>
      <c r="BI290" s="3"/>
      <c r="BJ290" s="3"/>
      <c r="BK290" s="3"/>
      <c r="BL290" s="3"/>
      <c r="BM290" s="3"/>
      <c r="BN290" s="3"/>
      <c r="BO290" s="3"/>
      <c r="BP290" s="8"/>
      <c r="BQ290" s="19"/>
      <c r="BR290" s="19"/>
      <c r="BS290" s="19"/>
      <c r="BT290" s="19"/>
      <c r="BU290" s="19"/>
      <c r="BV290" s="19"/>
      <c r="BW290" s="19"/>
      <c r="BX290" s="19"/>
      <c r="BY290" s="19"/>
      <c r="BZ290" s="19"/>
      <c r="CA290" s="27"/>
      <c r="CI290"/>
      <c r="CN290"/>
      <c r="CS290"/>
      <c r="CX290"/>
      <c r="DH290"/>
      <c r="DT290"/>
      <c r="EP290" s="9"/>
      <c r="EU290" s="13"/>
      <c r="FV290" s="19"/>
      <c r="FW290" s="19"/>
      <c r="FX290" s="19"/>
      <c r="FZ290" s="19"/>
      <c r="GA290" s="19"/>
      <c r="GB290" s="19"/>
      <c r="GC290" s="19"/>
      <c r="GD290" s="19"/>
      <c r="GE290" s="19"/>
      <c r="GF290" s="19"/>
      <c r="GG290" s="19"/>
      <c r="GH290" s="19"/>
      <c r="GI290" s="19"/>
      <c r="GJ290" s="19"/>
      <c r="GK290" s="19"/>
      <c r="GL290" s="19"/>
      <c r="GM290" s="19"/>
      <c r="GN290" s="13"/>
    </row>
    <row r="291" spans="13:196">
      <c r="M291" s="55"/>
      <c r="Q291" s="55"/>
      <c r="U291" s="55"/>
      <c r="X291" s="55"/>
      <c r="AB291" s="55"/>
      <c r="AF291" s="55"/>
      <c r="AI291" s="55"/>
      <c r="AL291" s="55"/>
      <c r="AR291" s="55"/>
      <c r="AY291" s="55"/>
      <c r="BD291" s="8"/>
      <c r="BE291" s="8"/>
      <c r="BF291" s="3"/>
      <c r="BG291" s="3"/>
      <c r="BH291" s="3"/>
      <c r="BI291" s="3"/>
      <c r="BJ291" s="3"/>
      <c r="BK291" s="3"/>
      <c r="BL291" s="3"/>
      <c r="BM291" s="3"/>
      <c r="BN291" s="3"/>
      <c r="BO291" s="3"/>
      <c r="BP291" s="8"/>
      <c r="BQ291" s="19"/>
      <c r="BR291" s="19"/>
      <c r="BS291" s="19"/>
      <c r="BT291" s="19"/>
      <c r="BU291" s="19"/>
      <c r="BV291" s="19"/>
      <c r="BW291" s="19"/>
      <c r="BX291" s="19"/>
      <c r="BY291" s="19"/>
      <c r="BZ291" s="19"/>
      <c r="CA291" s="27"/>
      <c r="CI291"/>
      <c r="CN291"/>
      <c r="CS291"/>
      <c r="CX291"/>
      <c r="DH291"/>
      <c r="DT291"/>
      <c r="EP291" s="9"/>
      <c r="EU291" s="13"/>
      <c r="FV291" s="19"/>
      <c r="FW291" s="19"/>
      <c r="FX291" s="19"/>
      <c r="FZ291" s="19"/>
      <c r="GA291" s="19"/>
      <c r="GB291" s="19"/>
      <c r="GC291" s="19"/>
      <c r="GD291" s="19"/>
      <c r="GE291" s="19"/>
      <c r="GF291" s="19"/>
      <c r="GG291" s="19"/>
      <c r="GH291" s="19"/>
      <c r="GI291" s="19"/>
      <c r="GJ291" s="19"/>
      <c r="GK291" s="19"/>
      <c r="GL291" s="19"/>
      <c r="GM291" s="19"/>
      <c r="GN291" s="13"/>
    </row>
    <row r="292" spans="13:196">
      <c r="M292" s="55"/>
      <c r="Q292" s="55"/>
      <c r="U292" s="55"/>
      <c r="X292" s="55"/>
      <c r="AB292" s="55"/>
      <c r="AF292" s="55"/>
      <c r="AI292" s="55"/>
      <c r="AL292" s="55"/>
      <c r="AR292" s="55"/>
      <c r="AY292" s="55"/>
      <c r="BD292" s="8"/>
      <c r="BE292" s="8"/>
      <c r="BF292" s="3"/>
      <c r="BG292" s="3"/>
      <c r="BH292" s="3"/>
      <c r="BI292" s="3"/>
      <c r="BJ292" s="3"/>
      <c r="BK292" s="3"/>
      <c r="BL292" s="3"/>
      <c r="BM292" s="3"/>
      <c r="BN292" s="3"/>
      <c r="BO292" s="3"/>
      <c r="BP292" s="8"/>
      <c r="BQ292" s="19"/>
      <c r="BR292" s="19"/>
      <c r="BS292" s="19"/>
      <c r="BT292" s="19"/>
      <c r="BU292" s="19"/>
      <c r="BV292" s="19"/>
      <c r="BW292" s="19"/>
      <c r="BX292" s="19"/>
      <c r="BY292" s="19"/>
      <c r="BZ292" s="19"/>
      <c r="CA292" s="27"/>
      <c r="CI292"/>
      <c r="CN292"/>
      <c r="CS292"/>
      <c r="CX292"/>
      <c r="DH292"/>
      <c r="DT292"/>
      <c r="EP292" s="9"/>
      <c r="EU292" s="13"/>
      <c r="FV292" s="19"/>
      <c r="FW292" s="19"/>
      <c r="FX292" s="19"/>
      <c r="FZ292" s="19"/>
      <c r="GA292" s="19"/>
      <c r="GB292" s="19"/>
      <c r="GC292" s="19"/>
      <c r="GD292" s="19"/>
      <c r="GE292" s="19"/>
      <c r="GF292" s="19"/>
      <c r="GG292" s="19"/>
      <c r="GH292" s="19"/>
      <c r="GI292" s="19"/>
      <c r="GJ292" s="19"/>
      <c r="GK292" s="19"/>
      <c r="GL292" s="19"/>
      <c r="GM292" s="19"/>
      <c r="GN292" s="13"/>
    </row>
    <row r="293" spans="13:196">
      <c r="M293" s="55"/>
      <c r="Q293" s="55"/>
      <c r="U293" s="55"/>
      <c r="X293" s="55"/>
      <c r="AB293" s="55"/>
      <c r="AF293" s="55"/>
      <c r="AI293" s="55"/>
      <c r="AL293" s="55"/>
      <c r="AR293" s="55"/>
      <c r="AY293" s="55"/>
      <c r="BD293" s="8"/>
      <c r="BE293" s="8"/>
      <c r="BF293" s="3"/>
      <c r="BG293" s="3"/>
      <c r="BH293" s="3"/>
      <c r="BI293" s="3"/>
      <c r="BJ293" s="3"/>
      <c r="BK293" s="3"/>
      <c r="BL293" s="3"/>
      <c r="BM293" s="3"/>
      <c r="BN293" s="3"/>
      <c r="BO293" s="3"/>
      <c r="BP293" s="8"/>
      <c r="BQ293" s="19"/>
      <c r="BR293" s="19"/>
      <c r="BS293" s="19"/>
      <c r="BT293" s="19"/>
      <c r="BU293" s="19"/>
      <c r="BV293" s="19"/>
      <c r="BW293" s="19"/>
      <c r="BX293" s="19"/>
      <c r="BY293" s="19"/>
      <c r="BZ293" s="19"/>
      <c r="CA293" s="27"/>
      <c r="CI293"/>
      <c r="CN293"/>
      <c r="CS293"/>
      <c r="CX293"/>
      <c r="DH293"/>
      <c r="DT293"/>
      <c r="EP293" s="9"/>
      <c r="EU293" s="13"/>
      <c r="FV293" s="19"/>
      <c r="FW293" s="19"/>
      <c r="FX293" s="19"/>
      <c r="FZ293" s="19"/>
      <c r="GA293" s="19"/>
      <c r="GB293" s="19"/>
      <c r="GC293" s="19"/>
      <c r="GD293" s="19"/>
      <c r="GE293" s="19"/>
      <c r="GF293" s="19"/>
      <c r="GG293" s="19"/>
      <c r="GH293" s="19"/>
      <c r="GI293" s="19"/>
      <c r="GJ293" s="19"/>
      <c r="GK293" s="19"/>
      <c r="GL293" s="19"/>
      <c r="GM293" s="19"/>
      <c r="GN293" s="13"/>
    </row>
    <row r="294" spans="13:196">
      <c r="M294" s="55"/>
      <c r="Q294" s="55"/>
      <c r="U294" s="55"/>
      <c r="X294" s="55"/>
      <c r="AB294" s="55"/>
      <c r="AF294" s="55"/>
      <c r="AI294" s="55"/>
      <c r="AL294" s="55"/>
      <c r="AR294" s="55"/>
      <c r="AY294" s="55"/>
      <c r="BD294" s="8"/>
      <c r="BE294" s="8"/>
      <c r="BF294" s="3"/>
      <c r="BG294" s="3"/>
      <c r="BH294" s="3"/>
      <c r="BI294" s="3"/>
      <c r="BJ294" s="3"/>
      <c r="BK294" s="3"/>
      <c r="BL294" s="3"/>
      <c r="BM294" s="3"/>
      <c r="BN294" s="3"/>
      <c r="BO294" s="3"/>
      <c r="BP294" s="8"/>
      <c r="BQ294" s="19"/>
      <c r="BR294" s="19"/>
      <c r="BS294" s="19"/>
      <c r="BT294" s="19"/>
      <c r="BU294" s="19"/>
      <c r="BV294" s="19"/>
      <c r="BW294" s="19"/>
      <c r="BX294" s="19"/>
      <c r="BY294" s="19"/>
      <c r="BZ294" s="19"/>
      <c r="CA294" s="27"/>
      <c r="CI294"/>
      <c r="CN294"/>
      <c r="CS294"/>
      <c r="CX294"/>
      <c r="DH294"/>
      <c r="DT294"/>
      <c r="EP294" s="9"/>
      <c r="EU294" s="13"/>
      <c r="FV294" s="19"/>
      <c r="FW294" s="19"/>
      <c r="FX294" s="19"/>
      <c r="FZ294" s="19"/>
      <c r="GA294" s="19"/>
      <c r="GB294" s="19"/>
      <c r="GC294" s="19"/>
      <c r="GD294" s="19"/>
      <c r="GE294" s="19"/>
      <c r="GF294" s="19"/>
      <c r="GG294" s="19"/>
      <c r="GH294" s="19"/>
      <c r="GI294" s="19"/>
      <c r="GJ294" s="19"/>
      <c r="GK294" s="19"/>
      <c r="GL294" s="19"/>
      <c r="GM294" s="19"/>
      <c r="GN294" s="13"/>
    </row>
    <row r="295" spans="13:196">
      <c r="M295" s="55"/>
      <c r="Q295" s="55"/>
      <c r="U295" s="55"/>
      <c r="X295" s="55"/>
      <c r="AB295" s="55"/>
      <c r="AF295" s="55"/>
      <c r="AI295" s="55"/>
      <c r="AL295" s="55"/>
      <c r="AR295" s="55"/>
      <c r="AY295" s="55"/>
      <c r="BD295" s="8"/>
      <c r="BE295" s="8"/>
      <c r="BF295" s="3"/>
      <c r="BG295" s="3"/>
      <c r="BH295" s="3"/>
      <c r="BI295" s="3"/>
      <c r="BJ295" s="3"/>
      <c r="BK295" s="3"/>
      <c r="BL295" s="3"/>
      <c r="BM295" s="3"/>
      <c r="BN295" s="3"/>
      <c r="BO295" s="3"/>
      <c r="BP295" s="8"/>
      <c r="BQ295" s="19"/>
      <c r="BR295" s="19"/>
      <c r="BS295" s="19"/>
      <c r="BT295" s="19"/>
      <c r="BU295" s="19"/>
      <c r="BV295" s="19"/>
      <c r="BW295" s="19"/>
      <c r="BX295" s="19"/>
      <c r="BY295" s="19"/>
      <c r="BZ295" s="19"/>
      <c r="CA295" s="27"/>
      <c r="CI295"/>
      <c r="CN295"/>
      <c r="CS295"/>
      <c r="CX295"/>
      <c r="DH295"/>
      <c r="DT295"/>
      <c r="EP295" s="9"/>
      <c r="EU295" s="13"/>
      <c r="FV295" s="19"/>
      <c r="FW295" s="19"/>
      <c r="FX295" s="19"/>
      <c r="FZ295" s="19"/>
      <c r="GA295" s="19"/>
      <c r="GB295" s="19"/>
      <c r="GC295" s="19"/>
      <c r="GD295" s="19"/>
      <c r="GE295" s="19"/>
      <c r="GF295" s="19"/>
      <c r="GG295" s="19"/>
      <c r="GH295" s="19"/>
      <c r="GI295" s="19"/>
      <c r="GJ295" s="19"/>
      <c r="GK295" s="19"/>
      <c r="GL295" s="19"/>
      <c r="GM295" s="19"/>
      <c r="GN295" s="13"/>
    </row>
    <row r="296" spans="13:196">
      <c r="M296" s="55"/>
      <c r="Q296" s="55"/>
      <c r="U296" s="55"/>
      <c r="X296" s="55"/>
      <c r="AB296" s="55"/>
      <c r="AF296" s="55"/>
      <c r="AI296" s="55"/>
      <c r="AL296" s="55"/>
      <c r="AR296" s="55"/>
      <c r="AY296" s="55"/>
      <c r="BD296" s="8"/>
      <c r="BE296" s="8"/>
      <c r="BF296" s="3"/>
      <c r="BG296" s="3"/>
      <c r="BH296" s="3"/>
      <c r="BI296" s="3"/>
      <c r="BJ296" s="3"/>
      <c r="BK296" s="3"/>
      <c r="BL296" s="3"/>
      <c r="BM296" s="3"/>
      <c r="BN296" s="3"/>
      <c r="BO296" s="3"/>
      <c r="BP296" s="8"/>
      <c r="BQ296" s="19"/>
      <c r="BR296" s="19"/>
      <c r="BS296" s="19"/>
      <c r="BT296" s="19"/>
      <c r="BU296" s="19"/>
      <c r="BV296" s="19"/>
      <c r="BW296" s="19"/>
      <c r="BX296" s="19"/>
      <c r="BY296" s="19"/>
      <c r="BZ296" s="19"/>
      <c r="CA296" s="27"/>
      <c r="CI296"/>
      <c r="CN296"/>
      <c r="CS296"/>
      <c r="CX296"/>
      <c r="DH296"/>
      <c r="DT296"/>
      <c r="EP296" s="9"/>
      <c r="EU296" s="13"/>
      <c r="FV296" s="19"/>
      <c r="FW296" s="19"/>
      <c r="FX296" s="19"/>
      <c r="FZ296" s="19"/>
      <c r="GA296" s="19"/>
      <c r="GB296" s="19"/>
      <c r="GC296" s="19"/>
      <c r="GD296" s="19"/>
      <c r="GE296" s="19"/>
      <c r="GF296" s="19"/>
      <c r="GG296" s="19"/>
      <c r="GH296" s="19"/>
      <c r="GI296" s="19"/>
      <c r="GJ296" s="19"/>
      <c r="GK296" s="19"/>
      <c r="GL296" s="19"/>
      <c r="GM296" s="19"/>
      <c r="GN296" s="13"/>
    </row>
    <row r="297" spans="13:196">
      <c r="M297" s="55"/>
      <c r="Q297" s="55"/>
      <c r="U297" s="55"/>
      <c r="X297" s="55"/>
      <c r="AB297" s="55"/>
      <c r="AF297" s="55"/>
      <c r="AI297" s="55"/>
      <c r="AL297" s="55"/>
      <c r="AR297" s="55"/>
      <c r="AY297" s="55"/>
      <c r="BD297" s="8"/>
      <c r="BE297" s="8"/>
      <c r="BF297" s="3"/>
      <c r="BG297" s="3"/>
      <c r="BH297" s="3"/>
      <c r="BI297" s="3"/>
      <c r="BJ297" s="3"/>
      <c r="BK297" s="3"/>
      <c r="BL297" s="3"/>
      <c r="BM297" s="3"/>
      <c r="BN297" s="3"/>
      <c r="BO297" s="3"/>
      <c r="BP297" s="8"/>
      <c r="BQ297" s="19"/>
      <c r="BR297" s="19"/>
      <c r="BS297" s="19"/>
      <c r="BT297" s="19"/>
      <c r="BU297" s="19"/>
      <c r="BV297" s="19"/>
      <c r="BW297" s="19"/>
      <c r="BX297" s="19"/>
      <c r="BY297" s="19"/>
      <c r="BZ297" s="19"/>
      <c r="CA297" s="27"/>
      <c r="CI297"/>
      <c r="CN297"/>
      <c r="CS297"/>
      <c r="CX297"/>
      <c r="DH297"/>
      <c r="DT297"/>
      <c r="EP297" s="9"/>
      <c r="EU297" s="13"/>
      <c r="FV297" s="19"/>
      <c r="FW297" s="19"/>
      <c r="FX297" s="19"/>
      <c r="FZ297" s="19"/>
      <c r="GA297" s="19"/>
      <c r="GB297" s="19"/>
      <c r="GC297" s="19"/>
      <c r="GD297" s="19"/>
      <c r="GE297" s="19"/>
      <c r="GF297" s="19"/>
      <c r="GG297" s="19"/>
      <c r="GH297" s="19"/>
      <c r="GI297" s="19"/>
      <c r="GJ297" s="19"/>
      <c r="GK297" s="19"/>
      <c r="GL297" s="19"/>
      <c r="GM297" s="19"/>
      <c r="GN297" s="13"/>
    </row>
    <row r="298" spans="13:196">
      <c r="M298" s="55"/>
      <c r="Q298" s="55"/>
      <c r="U298" s="55"/>
      <c r="X298" s="55"/>
      <c r="AB298" s="55"/>
      <c r="AF298" s="55"/>
      <c r="AI298" s="55"/>
      <c r="AL298" s="55"/>
      <c r="AR298" s="55"/>
      <c r="AY298" s="55"/>
      <c r="BD298" s="8"/>
      <c r="BE298" s="8"/>
      <c r="BF298" s="3"/>
      <c r="BG298" s="3"/>
      <c r="BH298" s="3"/>
      <c r="BI298" s="3"/>
      <c r="BJ298" s="3"/>
      <c r="BK298" s="3"/>
      <c r="BL298" s="3"/>
      <c r="BM298" s="3"/>
      <c r="BN298" s="3"/>
      <c r="BO298" s="3"/>
      <c r="BP298" s="8"/>
      <c r="BQ298" s="19"/>
      <c r="BR298" s="19"/>
      <c r="BS298" s="19"/>
      <c r="BT298" s="19"/>
      <c r="BU298" s="19"/>
      <c r="BV298" s="19"/>
      <c r="BW298" s="19"/>
      <c r="BX298" s="19"/>
      <c r="BY298" s="19"/>
      <c r="BZ298" s="19"/>
      <c r="CA298" s="27"/>
      <c r="CI298"/>
      <c r="CN298"/>
      <c r="CS298"/>
      <c r="CX298"/>
      <c r="DH298"/>
      <c r="DT298"/>
      <c r="EP298" s="9"/>
      <c r="EU298" s="13"/>
      <c r="FV298" s="19"/>
      <c r="FW298" s="19"/>
      <c r="FX298" s="19"/>
      <c r="FZ298" s="19"/>
      <c r="GA298" s="19"/>
      <c r="GB298" s="19"/>
      <c r="GC298" s="19"/>
      <c r="GD298" s="19"/>
      <c r="GE298" s="19"/>
      <c r="GF298" s="19"/>
      <c r="GG298" s="19"/>
      <c r="GH298" s="19"/>
      <c r="GI298" s="19"/>
      <c r="GJ298" s="19"/>
      <c r="GK298" s="19"/>
      <c r="GL298" s="19"/>
      <c r="GM298" s="19"/>
      <c r="GN298" s="13"/>
    </row>
    <row r="299" spans="13:196">
      <c r="M299" s="55"/>
      <c r="Q299" s="55"/>
      <c r="U299" s="55"/>
      <c r="X299" s="55"/>
      <c r="AB299" s="55"/>
      <c r="AF299" s="55"/>
      <c r="AI299" s="55"/>
      <c r="AL299" s="55"/>
      <c r="AR299" s="55"/>
      <c r="AY299" s="55"/>
      <c r="BD299" s="8"/>
      <c r="BE299" s="8"/>
      <c r="BF299" s="3"/>
      <c r="BG299" s="3"/>
      <c r="BH299" s="3"/>
      <c r="BI299" s="3"/>
      <c r="BJ299" s="3"/>
      <c r="BK299" s="3"/>
      <c r="BL299" s="3"/>
      <c r="BM299" s="3"/>
      <c r="BN299" s="3"/>
      <c r="BO299" s="3"/>
      <c r="BP299" s="8"/>
      <c r="BQ299" s="19"/>
      <c r="BR299" s="19"/>
      <c r="BS299" s="19"/>
      <c r="BT299" s="19"/>
      <c r="BU299" s="19"/>
      <c r="BV299" s="19"/>
      <c r="BW299" s="19"/>
      <c r="BX299" s="19"/>
      <c r="BY299" s="19"/>
      <c r="BZ299" s="19"/>
      <c r="CA299" s="27"/>
      <c r="CI299"/>
      <c r="CN299"/>
      <c r="CS299"/>
      <c r="CX299"/>
      <c r="DH299"/>
      <c r="DT299"/>
      <c r="EP299" s="9"/>
      <c r="EU299" s="13"/>
      <c r="FV299" s="19"/>
      <c r="FW299" s="19"/>
      <c r="FX299" s="19"/>
      <c r="FZ299" s="19"/>
      <c r="GA299" s="19"/>
      <c r="GB299" s="19"/>
      <c r="GC299" s="19"/>
      <c r="GD299" s="19"/>
      <c r="GE299" s="19"/>
      <c r="GF299" s="19"/>
      <c r="GG299" s="19"/>
      <c r="GH299" s="19"/>
      <c r="GI299" s="19"/>
      <c r="GJ299" s="19"/>
      <c r="GK299" s="19"/>
      <c r="GL299" s="19"/>
      <c r="GM299" s="19"/>
      <c r="GN299" s="13"/>
    </row>
    <row r="300" spans="13:196">
      <c r="M300" s="55"/>
      <c r="Q300" s="55"/>
      <c r="U300" s="55"/>
      <c r="X300" s="55"/>
      <c r="AB300" s="55"/>
      <c r="AF300" s="55"/>
      <c r="AI300" s="55"/>
      <c r="AL300" s="55"/>
      <c r="AR300" s="55"/>
      <c r="AY300" s="55"/>
      <c r="BD300" s="8"/>
      <c r="BE300" s="8"/>
      <c r="BF300" s="3"/>
      <c r="BG300" s="3"/>
      <c r="BH300" s="3"/>
      <c r="BI300" s="3"/>
      <c r="BJ300" s="3"/>
      <c r="BK300" s="3"/>
      <c r="BL300" s="3"/>
      <c r="BM300" s="3"/>
      <c r="BN300" s="3"/>
      <c r="BO300" s="3"/>
      <c r="BP300" s="8"/>
      <c r="BQ300" s="19"/>
      <c r="BR300" s="19"/>
      <c r="BS300" s="19"/>
      <c r="BT300" s="19"/>
      <c r="BU300" s="19"/>
      <c r="BV300" s="19"/>
      <c r="BW300" s="19"/>
      <c r="BX300" s="19"/>
      <c r="BY300" s="19"/>
      <c r="BZ300" s="19"/>
      <c r="CA300" s="27"/>
      <c r="CI300"/>
      <c r="CN300"/>
      <c r="CS300"/>
      <c r="CX300"/>
      <c r="DH300"/>
      <c r="DT300"/>
      <c r="EP300" s="9"/>
      <c r="EU300" s="13"/>
      <c r="FV300" s="19"/>
      <c r="FW300" s="19"/>
      <c r="FX300" s="19"/>
      <c r="FZ300" s="19"/>
      <c r="GA300" s="19"/>
      <c r="GB300" s="19"/>
      <c r="GC300" s="19"/>
      <c r="GD300" s="19"/>
      <c r="GE300" s="19"/>
      <c r="GF300" s="19"/>
      <c r="GG300" s="19"/>
      <c r="GH300" s="19"/>
      <c r="GI300" s="19"/>
      <c r="GJ300" s="19"/>
      <c r="GK300" s="19"/>
      <c r="GL300" s="19"/>
      <c r="GM300" s="19"/>
      <c r="GN300" s="13"/>
    </row>
    <row r="301" spans="13:196">
      <c r="M301" s="55"/>
      <c r="Q301" s="55"/>
      <c r="U301" s="55"/>
      <c r="X301" s="55"/>
      <c r="AB301" s="55"/>
      <c r="AF301" s="55"/>
      <c r="AI301" s="55"/>
      <c r="AL301" s="55"/>
      <c r="AR301" s="55"/>
      <c r="AY301" s="55"/>
      <c r="BD301" s="8"/>
      <c r="BE301" s="8"/>
      <c r="BF301" s="3"/>
      <c r="BG301" s="3"/>
      <c r="BH301" s="3"/>
      <c r="BI301" s="3"/>
      <c r="BJ301" s="3"/>
      <c r="BK301" s="3"/>
      <c r="BL301" s="3"/>
      <c r="BM301" s="3"/>
      <c r="BN301" s="3"/>
      <c r="BO301" s="3"/>
      <c r="BP301" s="8"/>
      <c r="BQ301" s="19"/>
      <c r="BR301" s="19"/>
      <c r="BS301" s="19"/>
      <c r="BT301" s="19"/>
      <c r="BU301" s="19"/>
      <c r="BV301" s="19"/>
      <c r="BW301" s="19"/>
      <c r="BX301" s="19"/>
      <c r="BY301" s="19"/>
      <c r="BZ301" s="19"/>
      <c r="CA301" s="27"/>
      <c r="CI301"/>
      <c r="CN301"/>
      <c r="CS301"/>
      <c r="CX301"/>
      <c r="DH301"/>
      <c r="DT301"/>
      <c r="EP301" s="9"/>
      <c r="EU301" s="13"/>
      <c r="FV301" s="19"/>
      <c r="FW301" s="19"/>
      <c r="FX301" s="19"/>
      <c r="FZ301" s="19"/>
      <c r="GA301" s="19"/>
      <c r="GB301" s="19"/>
      <c r="GC301" s="19"/>
      <c r="GD301" s="19"/>
      <c r="GE301" s="19"/>
      <c r="GF301" s="19"/>
      <c r="GG301" s="19"/>
      <c r="GH301" s="19"/>
      <c r="GI301" s="19"/>
      <c r="GJ301" s="19"/>
      <c r="GK301" s="19"/>
      <c r="GL301" s="19"/>
      <c r="GM301" s="19"/>
      <c r="GN301" s="13"/>
    </row>
    <row r="302" spans="13:196">
      <c r="M302" s="55"/>
      <c r="Q302" s="55"/>
      <c r="U302" s="55"/>
      <c r="X302" s="55"/>
      <c r="AB302" s="55"/>
      <c r="AF302" s="55"/>
      <c r="AI302" s="55"/>
      <c r="AL302" s="55"/>
      <c r="AR302" s="55"/>
      <c r="AY302" s="55"/>
      <c r="BD302" s="8"/>
      <c r="BE302" s="8"/>
      <c r="BF302" s="3"/>
      <c r="BG302" s="3"/>
      <c r="BH302" s="3"/>
      <c r="BI302" s="3"/>
      <c r="BJ302" s="3"/>
      <c r="BK302" s="3"/>
      <c r="BL302" s="3"/>
      <c r="BM302" s="3"/>
      <c r="BN302" s="3"/>
      <c r="BO302" s="3"/>
      <c r="BP302" s="8"/>
      <c r="BQ302" s="19"/>
      <c r="BR302" s="19"/>
      <c r="BS302" s="19"/>
      <c r="BT302" s="19"/>
      <c r="BU302" s="19"/>
      <c r="BV302" s="19"/>
      <c r="BW302" s="19"/>
      <c r="BX302" s="19"/>
      <c r="BY302" s="19"/>
      <c r="BZ302" s="19"/>
      <c r="CA302" s="27"/>
      <c r="CI302"/>
      <c r="CN302"/>
      <c r="CS302"/>
      <c r="CX302"/>
      <c r="DH302"/>
      <c r="DT302"/>
      <c r="EP302" s="9"/>
      <c r="EU302" s="13"/>
      <c r="FV302" s="19"/>
      <c r="FW302" s="19"/>
      <c r="FX302" s="19"/>
      <c r="FZ302" s="19"/>
      <c r="GA302" s="19"/>
      <c r="GB302" s="19"/>
      <c r="GC302" s="19"/>
      <c r="GD302" s="19"/>
      <c r="GE302" s="19"/>
      <c r="GF302" s="19"/>
      <c r="GG302" s="19"/>
      <c r="GH302" s="19"/>
      <c r="GI302" s="19"/>
      <c r="GJ302" s="19"/>
      <c r="GK302" s="19"/>
      <c r="GL302" s="19"/>
      <c r="GM302" s="19"/>
      <c r="GN302" s="13"/>
    </row>
    <row r="303" spans="13:196">
      <c r="M303" s="55"/>
      <c r="Q303" s="55"/>
      <c r="U303" s="55"/>
      <c r="X303" s="55"/>
      <c r="AB303" s="55"/>
      <c r="AF303" s="55"/>
      <c r="AI303" s="55"/>
      <c r="AL303" s="55"/>
      <c r="AR303" s="55"/>
      <c r="AY303" s="55"/>
      <c r="BD303" s="8"/>
      <c r="BE303" s="8"/>
      <c r="BF303" s="3"/>
      <c r="BG303" s="3"/>
      <c r="BH303" s="3"/>
      <c r="BI303" s="3"/>
      <c r="BJ303" s="3"/>
      <c r="BK303" s="3"/>
      <c r="BL303" s="3"/>
      <c r="BM303" s="3"/>
      <c r="BN303" s="3"/>
      <c r="BO303" s="3"/>
      <c r="BP303" s="8"/>
      <c r="BQ303" s="19"/>
      <c r="BR303" s="19"/>
      <c r="BS303" s="19"/>
      <c r="BT303" s="19"/>
      <c r="BU303" s="19"/>
      <c r="BV303" s="19"/>
      <c r="BW303" s="19"/>
      <c r="BX303" s="19"/>
      <c r="BY303" s="19"/>
      <c r="BZ303" s="19"/>
      <c r="CA303" s="27"/>
      <c r="CI303"/>
      <c r="CN303"/>
      <c r="CS303"/>
      <c r="CX303"/>
      <c r="DH303"/>
      <c r="DT303"/>
      <c r="EP303" s="9"/>
      <c r="EU303" s="13"/>
      <c r="FV303" s="19"/>
      <c r="FW303" s="19"/>
      <c r="FX303" s="19"/>
      <c r="FZ303" s="19"/>
      <c r="GA303" s="19"/>
      <c r="GB303" s="19"/>
      <c r="GC303" s="19"/>
      <c r="GD303" s="19"/>
      <c r="GE303" s="19"/>
      <c r="GF303" s="19"/>
      <c r="GG303" s="19"/>
      <c r="GH303" s="19"/>
      <c r="GI303" s="19"/>
      <c r="GJ303" s="19"/>
      <c r="GK303" s="19"/>
      <c r="GL303" s="19"/>
      <c r="GM303" s="19"/>
      <c r="GN303" s="13"/>
    </row>
    <row r="304" spans="13:196">
      <c r="M304" s="55"/>
      <c r="Q304" s="55"/>
      <c r="U304" s="55"/>
      <c r="X304" s="55"/>
      <c r="AB304" s="55"/>
      <c r="AF304" s="55"/>
      <c r="AI304" s="55"/>
      <c r="AL304" s="55"/>
      <c r="AR304" s="55"/>
      <c r="AY304" s="55"/>
      <c r="BD304" s="8"/>
      <c r="BE304" s="8"/>
      <c r="BF304" s="3"/>
      <c r="BG304" s="3"/>
      <c r="BH304" s="3"/>
      <c r="BI304" s="3"/>
      <c r="BJ304" s="3"/>
      <c r="BK304" s="3"/>
      <c r="BL304" s="3"/>
      <c r="BM304" s="3"/>
      <c r="BN304" s="3"/>
      <c r="BO304" s="3"/>
      <c r="BP304" s="8"/>
      <c r="BQ304" s="19"/>
      <c r="BR304" s="19"/>
      <c r="BS304" s="19"/>
      <c r="BT304" s="19"/>
      <c r="BU304" s="19"/>
      <c r="BV304" s="19"/>
      <c r="BW304" s="19"/>
      <c r="BX304" s="19"/>
      <c r="BY304" s="19"/>
      <c r="BZ304" s="19"/>
      <c r="CA304" s="27"/>
      <c r="CI304"/>
      <c r="CN304"/>
      <c r="CS304"/>
      <c r="CX304"/>
      <c r="DH304"/>
      <c r="DT304"/>
      <c r="EP304" s="9"/>
      <c r="EU304" s="13"/>
      <c r="FV304" s="19"/>
      <c r="FW304" s="19"/>
      <c r="FX304" s="19"/>
      <c r="FZ304" s="19"/>
      <c r="GA304" s="19"/>
      <c r="GB304" s="19"/>
      <c r="GC304" s="19"/>
      <c r="GD304" s="19"/>
      <c r="GE304" s="19"/>
      <c r="GF304" s="19"/>
      <c r="GG304" s="19"/>
      <c r="GH304" s="19"/>
      <c r="GI304" s="19"/>
      <c r="GJ304" s="19"/>
      <c r="GK304" s="19"/>
      <c r="GL304" s="19"/>
      <c r="GM304" s="19"/>
      <c r="GN304" s="13"/>
    </row>
    <row r="305" spans="13:196">
      <c r="M305" s="55"/>
      <c r="Q305" s="55"/>
      <c r="U305" s="55"/>
      <c r="X305" s="55"/>
      <c r="AB305" s="55"/>
      <c r="AF305" s="55"/>
      <c r="AI305" s="55"/>
      <c r="AL305" s="55"/>
      <c r="AR305" s="55"/>
      <c r="AY305" s="55"/>
      <c r="BD305" s="8"/>
      <c r="BE305" s="8"/>
      <c r="BF305" s="3"/>
      <c r="BG305" s="3"/>
      <c r="BH305" s="3"/>
      <c r="BI305" s="3"/>
      <c r="BJ305" s="3"/>
      <c r="BK305" s="3"/>
      <c r="BL305" s="3"/>
      <c r="BM305" s="3"/>
      <c r="BN305" s="3"/>
      <c r="BO305" s="3"/>
      <c r="BP305" s="8"/>
      <c r="BQ305" s="19"/>
      <c r="BR305" s="19"/>
      <c r="BS305" s="19"/>
      <c r="BT305" s="19"/>
      <c r="BU305" s="19"/>
      <c r="BV305" s="19"/>
      <c r="BW305" s="19"/>
      <c r="BX305" s="19"/>
      <c r="BY305" s="19"/>
      <c r="BZ305" s="19"/>
      <c r="CA305" s="27"/>
      <c r="CI305"/>
      <c r="CN305"/>
      <c r="CS305"/>
      <c r="CX305"/>
      <c r="DH305"/>
      <c r="DT305"/>
      <c r="EP305" s="9"/>
      <c r="EU305" s="13"/>
      <c r="FV305" s="19"/>
      <c r="FW305" s="19"/>
      <c r="FX305" s="19"/>
      <c r="FZ305" s="19"/>
      <c r="GA305" s="19"/>
      <c r="GB305" s="19"/>
      <c r="GC305" s="19"/>
      <c r="GD305" s="19"/>
      <c r="GE305" s="19"/>
      <c r="GF305" s="19"/>
      <c r="GG305" s="19"/>
      <c r="GH305" s="19"/>
      <c r="GI305" s="19"/>
      <c r="GJ305" s="19"/>
      <c r="GK305" s="19"/>
      <c r="GL305" s="19"/>
      <c r="GM305" s="19"/>
      <c r="GN305" s="13"/>
    </row>
    <row r="306" spans="13:196">
      <c r="M306" s="55"/>
      <c r="Q306" s="55"/>
      <c r="U306" s="55"/>
      <c r="X306" s="55"/>
      <c r="AB306" s="55"/>
      <c r="AF306" s="55"/>
      <c r="AI306" s="55"/>
      <c r="AL306" s="55"/>
      <c r="AR306" s="55"/>
      <c r="AY306" s="55"/>
      <c r="BD306" s="8"/>
      <c r="BE306" s="8"/>
      <c r="BF306" s="3"/>
      <c r="BG306" s="3"/>
      <c r="BH306" s="3"/>
      <c r="BI306" s="3"/>
      <c r="BJ306" s="3"/>
      <c r="BK306" s="3"/>
      <c r="BL306" s="3"/>
      <c r="BM306" s="3"/>
      <c r="BN306" s="3"/>
      <c r="BO306" s="3"/>
      <c r="BP306" s="8"/>
      <c r="BQ306" s="19"/>
      <c r="BR306" s="19"/>
      <c r="BS306" s="19"/>
      <c r="BT306" s="19"/>
      <c r="BU306" s="19"/>
      <c r="BV306" s="19"/>
      <c r="BW306" s="19"/>
      <c r="BX306" s="19"/>
      <c r="BY306" s="19"/>
      <c r="BZ306" s="19"/>
      <c r="CA306" s="27"/>
      <c r="CI306"/>
      <c r="CN306"/>
      <c r="CS306"/>
      <c r="CX306"/>
      <c r="DH306"/>
      <c r="DT306"/>
      <c r="EP306" s="9"/>
      <c r="EU306" s="13"/>
      <c r="FV306" s="19"/>
      <c r="FW306" s="19"/>
      <c r="FX306" s="19"/>
      <c r="FZ306" s="19"/>
      <c r="GA306" s="19"/>
      <c r="GB306" s="19"/>
      <c r="GC306" s="19"/>
      <c r="GD306" s="19"/>
      <c r="GE306" s="19"/>
      <c r="GF306" s="19"/>
      <c r="GG306" s="19"/>
      <c r="GH306" s="19"/>
      <c r="GI306" s="19"/>
      <c r="GJ306" s="19"/>
      <c r="GK306" s="19"/>
      <c r="GL306" s="19"/>
      <c r="GM306" s="19"/>
      <c r="GN306" s="13"/>
    </row>
    <row r="307" spans="13:196">
      <c r="M307" s="55"/>
      <c r="Q307" s="55"/>
      <c r="U307" s="55"/>
      <c r="X307" s="55"/>
      <c r="AB307" s="55"/>
      <c r="AF307" s="55"/>
      <c r="AI307" s="55"/>
      <c r="AL307" s="55"/>
      <c r="AR307" s="55"/>
      <c r="AY307" s="55"/>
      <c r="BD307" s="8"/>
      <c r="BE307" s="8"/>
      <c r="BF307" s="3"/>
      <c r="BG307" s="3"/>
      <c r="BH307" s="3"/>
      <c r="BI307" s="3"/>
      <c r="BJ307" s="3"/>
      <c r="BK307" s="3"/>
      <c r="BL307" s="3"/>
      <c r="BM307" s="3"/>
      <c r="BN307" s="3"/>
      <c r="BO307" s="3"/>
      <c r="BP307" s="8"/>
      <c r="BQ307" s="19"/>
      <c r="BR307" s="19"/>
      <c r="BS307" s="19"/>
      <c r="BT307" s="19"/>
      <c r="BU307" s="19"/>
      <c r="BV307" s="19"/>
      <c r="BW307" s="19"/>
      <c r="BX307" s="19"/>
      <c r="BY307" s="19"/>
      <c r="BZ307" s="19"/>
      <c r="CA307" s="27"/>
      <c r="CI307"/>
      <c r="CN307"/>
      <c r="CS307"/>
      <c r="CX307"/>
      <c r="DH307"/>
      <c r="DT307"/>
      <c r="EP307" s="9"/>
      <c r="EU307" s="13"/>
      <c r="FV307" s="19"/>
      <c r="FW307" s="19"/>
      <c r="FX307" s="19"/>
      <c r="FZ307" s="19"/>
      <c r="GA307" s="19"/>
      <c r="GB307" s="19"/>
      <c r="GC307" s="19"/>
      <c r="GD307" s="19"/>
      <c r="GE307" s="19"/>
      <c r="GF307" s="19"/>
      <c r="GG307" s="19"/>
      <c r="GH307" s="19"/>
      <c r="GI307" s="19"/>
      <c r="GJ307" s="19"/>
      <c r="GK307" s="19"/>
      <c r="GL307" s="19"/>
      <c r="GM307" s="19"/>
      <c r="GN307" s="13"/>
    </row>
    <row r="308" spans="13:196">
      <c r="M308" s="55"/>
      <c r="Q308" s="55"/>
      <c r="U308" s="55"/>
      <c r="X308" s="55"/>
      <c r="AB308" s="55"/>
      <c r="AF308" s="55"/>
      <c r="AI308" s="55"/>
      <c r="AL308" s="55"/>
      <c r="AR308" s="55"/>
      <c r="AY308" s="55"/>
      <c r="BD308" s="8"/>
      <c r="BE308" s="8"/>
      <c r="BF308" s="3"/>
      <c r="BG308" s="3"/>
      <c r="BH308" s="3"/>
      <c r="BI308" s="3"/>
      <c r="BJ308" s="3"/>
      <c r="BK308" s="3"/>
      <c r="BL308" s="3"/>
      <c r="BM308" s="3"/>
      <c r="BN308" s="3"/>
      <c r="BO308" s="3"/>
      <c r="BP308" s="8"/>
      <c r="BQ308" s="19"/>
      <c r="BR308" s="19"/>
      <c r="BS308" s="19"/>
      <c r="BT308" s="19"/>
      <c r="BU308" s="19"/>
      <c r="BV308" s="19"/>
      <c r="BW308" s="19"/>
      <c r="BX308" s="19"/>
      <c r="BY308" s="19"/>
      <c r="BZ308" s="19"/>
      <c r="CA308" s="27"/>
      <c r="CI308"/>
      <c r="CN308"/>
      <c r="CS308"/>
      <c r="CX308"/>
      <c r="DH308"/>
      <c r="DT308"/>
      <c r="EP308" s="9"/>
      <c r="EU308" s="13"/>
      <c r="FV308" s="19"/>
      <c r="FW308" s="19"/>
      <c r="FX308" s="19"/>
      <c r="FZ308" s="19"/>
      <c r="GA308" s="19"/>
      <c r="GB308" s="19"/>
      <c r="GC308" s="19"/>
      <c r="GD308" s="19"/>
      <c r="GE308" s="19"/>
      <c r="GF308" s="19"/>
      <c r="GG308" s="19"/>
      <c r="GH308" s="19"/>
      <c r="GI308" s="19"/>
      <c r="GJ308" s="19"/>
      <c r="GK308" s="19"/>
      <c r="GL308" s="19"/>
      <c r="GM308" s="19"/>
      <c r="GN308" s="13"/>
    </row>
    <row r="309" spans="13:196">
      <c r="M309" s="55"/>
      <c r="Q309" s="55"/>
      <c r="U309" s="55"/>
      <c r="X309" s="55"/>
      <c r="AB309" s="55"/>
      <c r="AF309" s="55"/>
      <c r="AI309" s="55"/>
      <c r="AL309" s="55"/>
      <c r="AR309" s="55"/>
      <c r="AY309" s="55"/>
      <c r="BD309" s="8"/>
      <c r="BE309" s="8"/>
      <c r="BF309" s="3"/>
      <c r="BG309" s="3"/>
      <c r="BH309" s="3"/>
      <c r="BI309" s="3"/>
      <c r="BJ309" s="3"/>
      <c r="BK309" s="3"/>
      <c r="BL309" s="3"/>
      <c r="BM309" s="3"/>
      <c r="BN309" s="3"/>
      <c r="BO309" s="3"/>
      <c r="BP309" s="8"/>
      <c r="BQ309" s="19"/>
      <c r="BR309" s="19"/>
      <c r="BS309" s="19"/>
      <c r="BT309" s="19"/>
      <c r="BU309" s="19"/>
      <c r="BV309" s="19"/>
      <c r="BW309" s="19"/>
      <c r="BX309" s="19"/>
      <c r="BY309" s="19"/>
      <c r="BZ309" s="19"/>
      <c r="CA309" s="27"/>
      <c r="CI309"/>
      <c r="CN309"/>
      <c r="CS309"/>
      <c r="CX309"/>
      <c r="DH309"/>
      <c r="DT309"/>
      <c r="EP309" s="9"/>
      <c r="EU309" s="13"/>
      <c r="FV309" s="19"/>
      <c r="FW309" s="19"/>
      <c r="FX309" s="19"/>
      <c r="FZ309" s="19"/>
      <c r="GA309" s="19"/>
      <c r="GB309" s="19"/>
      <c r="GC309" s="19"/>
      <c r="GD309" s="19"/>
      <c r="GE309" s="19"/>
      <c r="GF309" s="19"/>
      <c r="GG309" s="19"/>
      <c r="GH309" s="19"/>
      <c r="GI309" s="19"/>
      <c r="GJ309" s="19"/>
      <c r="GK309" s="19"/>
      <c r="GL309" s="19"/>
      <c r="GM309" s="19"/>
      <c r="GN309" s="13"/>
    </row>
    <row r="310" spans="13:196">
      <c r="M310" s="55"/>
      <c r="Q310" s="55"/>
      <c r="U310" s="55"/>
      <c r="X310" s="55"/>
      <c r="AB310" s="55"/>
      <c r="AF310" s="55"/>
      <c r="AI310" s="55"/>
      <c r="AL310" s="55"/>
      <c r="AR310" s="55"/>
      <c r="AY310" s="55"/>
      <c r="BD310" s="8"/>
      <c r="BE310" s="8"/>
      <c r="BF310" s="3"/>
      <c r="BG310" s="3"/>
      <c r="BH310" s="3"/>
      <c r="BI310" s="3"/>
      <c r="BJ310" s="3"/>
      <c r="BK310" s="3"/>
      <c r="BL310" s="3"/>
      <c r="BM310" s="3"/>
      <c r="BN310" s="3"/>
      <c r="BO310" s="3"/>
      <c r="BP310" s="8"/>
      <c r="BQ310" s="19"/>
      <c r="BR310" s="19"/>
      <c r="BS310" s="19"/>
      <c r="BT310" s="19"/>
      <c r="BU310" s="19"/>
      <c r="BV310" s="19"/>
      <c r="BW310" s="19"/>
      <c r="BX310" s="19"/>
      <c r="BY310" s="19"/>
      <c r="BZ310" s="19"/>
      <c r="CA310" s="27"/>
      <c r="CI310"/>
      <c r="CN310"/>
      <c r="CS310"/>
      <c r="CX310"/>
      <c r="DH310"/>
      <c r="DT310"/>
      <c r="EP310" s="9"/>
      <c r="EU310" s="13"/>
      <c r="FV310" s="19"/>
      <c r="FW310" s="19"/>
      <c r="FX310" s="19"/>
      <c r="FZ310" s="19"/>
      <c r="GA310" s="19"/>
      <c r="GB310" s="19"/>
      <c r="GC310" s="19"/>
      <c r="GD310" s="19"/>
      <c r="GE310" s="19"/>
      <c r="GF310" s="19"/>
      <c r="GG310" s="19"/>
      <c r="GH310" s="19"/>
      <c r="GI310" s="19"/>
      <c r="GJ310" s="19"/>
      <c r="GK310" s="19"/>
      <c r="GL310" s="19"/>
      <c r="GM310" s="19"/>
      <c r="GN310" s="13"/>
    </row>
    <row r="311" spans="13:196">
      <c r="M311" s="55"/>
      <c r="Q311" s="55"/>
      <c r="U311" s="55"/>
      <c r="X311" s="55"/>
      <c r="AB311" s="55"/>
      <c r="AF311" s="55"/>
      <c r="AI311" s="55"/>
      <c r="AL311" s="55"/>
      <c r="AR311" s="55"/>
      <c r="AY311" s="55"/>
      <c r="BD311" s="8"/>
      <c r="BE311" s="8"/>
      <c r="BF311" s="3"/>
      <c r="BG311" s="3"/>
      <c r="BH311" s="3"/>
      <c r="BI311" s="3"/>
      <c r="BJ311" s="3"/>
      <c r="BK311" s="3"/>
      <c r="BL311" s="3"/>
      <c r="BM311" s="3"/>
      <c r="BN311" s="3"/>
      <c r="BO311" s="3"/>
      <c r="BP311" s="8"/>
      <c r="BQ311" s="19"/>
      <c r="BR311" s="19"/>
      <c r="BS311" s="19"/>
      <c r="BT311" s="19"/>
      <c r="BU311" s="19"/>
      <c r="BV311" s="19"/>
      <c r="BW311" s="19"/>
      <c r="BX311" s="19"/>
      <c r="BY311" s="19"/>
      <c r="BZ311" s="19"/>
      <c r="CA311" s="27"/>
      <c r="CI311"/>
      <c r="CN311"/>
      <c r="CS311"/>
      <c r="CX311"/>
      <c r="DH311"/>
      <c r="DT311"/>
      <c r="EP311" s="9"/>
      <c r="EU311" s="13"/>
      <c r="FV311" s="19"/>
      <c r="FW311" s="19"/>
      <c r="FX311" s="19"/>
      <c r="FZ311" s="19"/>
      <c r="GA311" s="19"/>
      <c r="GB311" s="19"/>
      <c r="GC311" s="19"/>
      <c r="GD311" s="19"/>
      <c r="GE311" s="19"/>
      <c r="GF311" s="19"/>
      <c r="GG311" s="19"/>
      <c r="GH311" s="19"/>
      <c r="GI311" s="19"/>
      <c r="GJ311" s="19"/>
      <c r="GK311" s="19"/>
      <c r="GL311" s="19"/>
      <c r="GM311" s="19"/>
      <c r="GN311" s="13"/>
    </row>
    <row r="312" spans="13:196">
      <c r="M312" s="55"/>
      <c r="Q312" s="55"/>
      <c r="U312" s="55"/>
      <c r="X312" s="55"/>
      <c r="AB312" s="55"/>
      <c r="AF312" s="55"/>
      <c r="AI312" s="55"/>
      <c r="AL312" s="55"/>
      <c r="AR312" s="55"/>
      <c r="AY312" s="55"/>
      <c r="BD312" s="8"/>
      <c r="BE312" s="8"/>
      <c r="BF312" s="3"/>
      <c r="BG312" s="3"/>
      <c r="BH312" s="3"/>
      <c r="BI312" s="3"/>
      <c r="BJ312" s="3"/>
      <c r="BK312" s="3"/>
      <c r="BL312" s="3"/>
      <c r="BM312" s="3"/>
      <c r="BN312" s="3"/>
      <c r="BO312" s="3"/>
      <c r="BP312" s="8"/>
      <c r="BQ312" s="19"/>
      <c r="BR312" s="19"/>
      <c r="BS312" s="19"/>
      <c r="BT312" s="19"/>
      <c r="BU312" s="19"/>
      <c r="BV312" s="19"/>
      <c r="BW312" s="19"/>
      <c r="BX312" s="19"/>
      <c r="BY312" s="19"/>
      <c r="BZ312" s="19"/>
      <c r="CA312" s="27"/>
      <c r="CI312"/>
      <c r="CN312"/>
      <c r="CS312"/>
      <c r="CX312"/>
      <c r="DH312"/>
      <c r="DT312"/>
      <c r="EP312" s="9"/>
      <c r="EU312" s="13"/>
      <c r="FV312" s="19"/>
      <c r="FW312" s="19"/>
      <c r="FX312" s="19"/>
      <c r="FZ312" s="19"/>
      <c r="GA312" s="19"/>
      <c r="GB312" s="19"/>
      <c r="GC312" s="19"/>
      <c r="GD312" s="19"/>
      <c r="GE312" s="19"/>
      <c r="GF312" s="19"/>
      <c r="GG312" s="19"/>
      <c r="GH312" s="19"/>
      <c r="GI312" s="19"/>
      <c r="GJ312" s="19"/>
      <c r="GK312" s="19"/>
      <c r="GL312" s="19"/>
      <c r="GM312" s="19"/>
      <c r="GN312" s="13"/>
    </row>
    <row r="313" spans="13:196">
      <c r="M313" s="55"/>
      <c r="Q313" s="55"/>
      <c r="U313" s="55"/>
      <c r="X313" s="55"/>
      <c r="AB313" s="55"/>
      <c r="AF313" s="55"/>
      <c r="AI313" s="55"/>
      <c r="AL313" s="55"/>
      <c r="AR313" s="55"/>
      <c r="AY313" s="55"/>
      <c r="BD313" s="8"/>
      <c r="BE313" s="8"/>
      <c r="BF313" s="3"/>
      <c r="BG313" s="3"/>
      <c r="BH313" s="3"/>
      <c r="BI313" s="3"/>
      <c r="BJ313" s="3"/>
      <c r="BK313" s="3"/>
      <c r="BL313" s="3"/>
      <c r="BM313" s="3"/>
      <c r="BN313" s="3"/>
      <c r="BO313" s="3"/>
      <c r="BP313" s="8"/>
      <c r="BQ313" s="19"/>
      <c r="BR313" s="19"/>
      <c r="BS313" s="19"/>
      <c r="BT313" s="19"/>
      <c r="BU313" s="19"/>
      <c r="BV313" s="19"/>
      <c r="BW313" s="19"/>
      <c r="BX313" s="19"/>
      <c r="BY313" s="19"/>
      <c r="BZ313" s="19"/>
      <c r="CA313" s="27"/>
      <c r="CI313"/>
      <c r="CN313"/>
      <c r="CS313"/>
      <c r="CX313"/>
      <c r="DH313"/>
      <c r="DT313"/>
      <c r="EP313" s="9"/>
      <c r="EU313" s="13"/>
      <c r="FV313" s="19"/>
      <c r="FW313" s="19"/>
      <c r="FX313" s="19"/>
      <c r="FZ313" s="19"/>
      <c r="GA313" s="19"/>
      <c r="GB313" s="19"/>
      <c r="GC313" s="19"/>
      <c r="GD313" s="19"/>
      <c r="GE313" s="19"/>
      <c r="GF313" s="19"/>
      <c r="GG313" s="19"/>
      <c r="GH313" s="19"/>
      <c r="GI313" s="19"/>
      <c r="GJ313" s="19"/>
      <c r="GK313" s="19"/>
      <c r="GL313" s="19"/>
      <c r="GM313" s="19"/>
      <c r="GN313" s="13"/>
    </row>
    <row r="314" spans="13:196">
      <c r="M314" s="55"/>
      <c r="Q314" s="55"/>
      <c r="U314" s="55"/>
      <c r="X314" s="55"/>
      <c r="AB314" s="55"/>
      <c r="AF314" s="55"/>
      <c r="AI314" s="55"/>
      <c r="AL314" s="55"/>
      <c r="AR314" s="55"/>
      <c r="AY314" s="55"/>
      <c r="BD314" s="8"/>
      <c r="BE314" s="8"/>
      <c r="BF314" s="3"/>
      <c r="BG314" s="3"/>
      <c r="BH314" s="3"/>
      <c r="BI314" s="3"/>
      <c r="BJ314" s="3"/>
      <c r="BK314" s="3"/>
      <c r="BL314" s="3"/>
      <c r="BM314" s="3"/>
      <c r="BN314" s="3"/>
      <c r="BO314" s="3"/>
      <c r="BP314" s="8"/>
      <c r="BQ314" s="19"/>
      <c r="BR314" s="19"/>
      <c r="BS314" s="19"/>
      <c r="BT314" s="19"/>
      <c r="BU314" s="19"/>
      <c r="BV314" s="19"/>
      <c r="BW314" s="19"/>
      <c r="BX314" s="19"/>
      <c r="BY314" s="19"/>
      <c r="BZ314" s="19"/>
      <c r="CA314" s="27"/>
      <c r="CI314"/>
      <c r="CN314"/>
      <c r="CS314"/>
      <c r="CX314"/>
      <c r="DH314"/>
      <c r="DT314"/>
      <c r="EP314" s="9"/>
      <c r="EU314" s="13"/>
      <c r="FV314" s="19"/>
      <c r="FW314" s="19"/>
      <c r="FX314" s="19"/>
      <c r="FZ314" s="19"/>
      <c r="GA314" s="19"/>
      <c r="GB314" s="19"/>
      <c r="GC314" s="19"/>
      <c r="GD314" s="19"/>
      <c r="GE314" s="19"/>
      <c r="GF314" s="19"/>
      <c r="GG314" s="19"/>
      <c r="GH314" s="19"/>
      <c r="GI314" s="19"/>
      <c r="GJ314" s="19"/>
      <c r="GK314" s="19"/>
      <c r="GL314" s="19"/>
      <c r="GM314" s="19"/>
      <c r="GN314" s="13"/>
    </row>
    <row r="315" spans="13:196">
      <c r="M315" s="55"/>
      <c r="Q315" s="55"/>
      <c r="U315" s="55"/>
      <c r="X315" s="55"/>
      <c r="AB315" s="55"/>
      <c r="AF315" s="55"/>
      <c r="AI315" s="55"/>
      <c r="AL315" s="55"/>
      <c r="AR315" s="55"/>
      <c r="AY315" s="55"/>
      <c r="BD315" s="8"/>
      <c r="BE315" s="8"/>
      <c r="BF315" s="3"/>
      <c r="BG315" s="3"/>
      <c r="BH315" s="3"/>
      <c r="BI315" s="3"/>
      <c r="BJ315" s="3"/>
      <c r="BK315" s="3"/>
      <c r="BL315" s="3"/>
      <c r="BM315" s="3"/>
      <c r="BN315" s="3"/>
      <c r="BO315" s="3"/>
      <c r="BP315" s="8"/>
      <c r="BQ315" s="19"/>
      <c r="BR315" s="19"/>
      <c r="BS315" s="19"/>
      <c r="BT315" s="19"/>
      <c r="BU315" s="19"/>
      <c r="BV315" s="19"/>
      <c r="BW315" s="19"/>
      <c r="BX315" s="19"/>
      <c r="BY315" s="19"/>
      <c r="BZ315" s="19"/>
      <c r="CA315" s="27"/>
      <c r="CI315"/>
      <c r="CN315"/>
      <c r="CS315"/>
      <c r="CX315"/>
      <c r="DH315"/>
      <c r="DT315"/>
      <c r="EP315" s="9"/>
      <c r="EU315" s="13"/>
      <c r="FV315" s="19"/>
      <c r="FW315" s="19"/>
      <c r="FX315" s="19"/>
      <c r="FZ315" s="19"/>
      <c r="GA315" s="19"/>
      <c r="GB315" s="19"/>
      <c r="GC315" s="19"/>
      <c r="GD315" s="19"/>
      <c r="GE315" s="19"/>
      <c r="GF315" s="19"/>
      <c r="GG315" s="19"/>
      <c r="GH315" s="19"/>
      <c r="GI315" s="19"/>
      <c r="GJ315" s="19"/>
      <c r="GK315" s="19"/>
      <c r="GL315" s="19"/>
      <c r="GM315" s="19"/>
      <c r="GN315" s="13"/>
    </row>
    <row r="316" spans="13:196">
      <c r="M316" s="55"/>
      <c r="Q316" s="55"/>
      <c r="U316" s="55"/>
      <c r="X316" s="55"/>
      <c r="AB316" s="55"/>
      <c r="AF316" s="55"/>
      <c r="AI316" s="55"/>
      <c r="AL316" s="55"/>
      <c r="AR316" s="55"/>
      <c r="AY316" s="55"/>
      <c r="BD316" s="8"/>
      <c r="BE316" s="8"/>
      <c r="BF316" s="3"/>
      <c r="BG316" s="3"/>
      <c r="BH316" s="3"/>
      <c r="BI316" s="3"/>
      <c r="BJ316" s="3"/>
      <c r="BK316" s="3"/>
      <c r="BL316" s="3"/>
      <c r="BM316" s="3"/>
      <c r="BN316" s="3"/>
      <c r="BO316" s="3"/>
      <c r="BP316" s="8"/>
      <c r="BQ316" s="19"/>
      <c r="BR316" s="19"/>
      <c r="BS316" s="19"/>
      <c r="BT316" s="19"/>
      <c r="BU316" s="19"/>
      <c r="BV316" s="19"/>
      <c r="BW316" s="19"/>
      <c r="BX316" s="19"/>
      <c r="BY316" s="19"/>
      <c r="BZ316" s="19"/>
      <c r="CA316" s="27"/>
      <c r="CI316"/>
      <c r="CN316"/>
      <c r="CS316"/>
      <c r="CX316"/>
      <c r="DH316"/>
      <c r="DT316"/>
      <c r="EP316" s="9"/>
      <c r="EU316" s="13"/>
      <c r="FV316" s="19"/>
      <c r="FW316" s="19"/>
      <c r="FX316" s="19"/>
      <c r="FZ316" s="19"/>
      <c r="GA316" s="19"/>
      <c r="GB316" s="19"/>
      <c r="GC316" s="19"/>
      <c r="GD316" s="19"/>
      <c r="GE316" s="19"/>
      <c r="GF316" s="19"/>
      <c r="GG316" s="19"/>
      <c r="GH316" s="19"/>
      <c r="GI316" s="19"/>
      <c r="GJ316" s="19"/>
      <c r="GK316" s="19"/>
      <c r="GL316" s="19"/>
      <c r="GM316" s="19"/>
      <c r="GN316" s="13"/>
    </row>
    <row r="317" spans="13:196">
      <c r="M317" s="55"/>
      <c r="Q317" s="55"/>
      <c r="U317" s="55"/>
      <c r="X317" s="55"/>
      <c r="AB317" s="55"/>
      <c r="AF317" s="55"/>
      <c r="AI317" s="55"/>
      <c r="AL317" s="55"/>
      <c r="AR317" s="55"/>
      <c r="AY317" s="55"/>
      <c r="BD317" s="8"/>
      <c r="BE317" s="8"/>
      <c r="BF317" s="3"/>
      <c r="BG317" s="3"/>
      <c r="BH317" s="3"/>
      <c r="BI317" s="3"/>
      <c r="BJ317" s="3"/>
      <c r="BK317" s="3"/>
      <c r="BL317" s="3"/>
      <c r="BM317" s="3"/>
      <c r="BN317" s="3"/>
      <c r="BO317" s="3"/>
      <c r="BP317" s="8"/>
      <c r="BQ317" s="19"/>
      <c r="BR317" s="19"/>
      <c r="BS317" s="19"/>
      <c r="BT317" s="19"/>
      <c r="BU317" s="19"/>
      <c r="BV317" s="19"/>
      <c r="BW317" s="19"/>
      <c r="BX317" s="19"/>
      <c r="BY317" s="19"/>
      <c r="BZ317" s="19"/>
      <c r="CA317" s="27"/>
      <c r="CI317"/>
      <c r="CN317"/>
      <c r="CS317"/>
      <c r="CX317"/>
      <c r="DH317"/>
      <c r="DT317"/>
      <c r="EP317" s="9"/>
      <c r="EU317" s="13"/>
      <c r="FV317" s="19"/>
      <c r="FW317" s="19"/>
      <c r="FX317" s="19"/>
      <c r="FZ317" s="19"/>
      <c r="GA317" s="19"/>
      <c r="GB317" s="19"/>
      <c r="GC317" s="19"/>
      <c r="GD317" s="19"/>
      <c r="GE317" s="19"/>
      <c r="GF317" s="19"/>
      <c r="GG317" s="19"/>
      <c r="GH317" s="19"/>
      <c r="GI317" s="19"/>
      <c r="GJ317" s="19"/>
      <c r="GK317" s="19"/>
      <c r="GL317" s="19"/>
      <c r="GM317" s="19"/>
      <c r="GN317" s="13"/>
    </row>
    <row r="318" spans="13:196">
      <c r="M318" s="55"/>
      <c r="Q318" s="55"/>
      <c r="U318" s="55"/>
      <c r="X318" s="55"/>
      <c r="AB318" s="55"/>
      <c r="AF318" s="55"/>
      <c r="AI318" s="55"/>
      <c r="AL318" s="55"/>
      <c r="AR318" s="55"/>
      <c r="AY318" s="55"/>
      <c r="BD318" s="8"/>
      <c r="BE318" s="8"/>
      <c r="BF318" s="3"/>
      <c r="BG318" s="3"/>
      <c r="BH318" s="3"/>
      <c r="BI318" s="3"/>
      <c r="BJ318" s="3"/>
      <c r="BK318" s="3"/>
      <c r="BL318" s="3"/>
      <c r="BM318" s="3"/>
      <c r="BN318" s="3"/>
      <c r="BO318" s="3"/>
      <c r="BP318" s="8"/>
      <c r="BQ318" s="19"/>
      <c r="BR318" s="19"/>
      <c r="BS318" s="19"/>
      <c r="BT318" s="19"/>
      <c r="BU318" s="19"/>
      <c r="BV318" s="19"/>
      <c r="BW318" s="19"/>
      <c r="BX318" s="19"/>
      <c r="BY318" s="19"/>
      <c r="BZ318" s="19"/>
      <c r="CA318" s="27"/>
      <c r="CI318"/>
      <c r="CN318"/>
      <c r="CS318"/>
      <c r="CX318"/>
      <c r="DH318"/>
      <c r="DT318"/>
      <c r="EP318" s="9"/>
      <c r="EU318" s="13"/>
      <c r="FV318" s="19"/>
      <c r="FW318" s="19"/>
      <c r="FX318" s="19"/>
      <c r="FZ318" s="19"/>
      <c r="GA318" s="19"/>
      <c r="GB318" s="19"/>
      <c r="GC318" s="19"/>
      <c r="GD318" s="19"/>
      <c r="GE318" s="19"/>
      <c r="GF318" s="19"/>
      <c r="GG318" s="19"/>
      <c r="GH318" s="19"/>
      <c r="GI318" s="19"/>
      <c r="GJ318" s="19"/>
      <c r="GK318" s="19"/>
      <c r="GL318" s="19"/>
      <c r="GM318" s="19"/>
      <c r="GN318" s="13"/>
    </row>
    <row r="319" spans="13:196">
      <c r="M319" s="55"/>
      <c r="Q319" s="55"/>
      <c r="U319" s="55"/>
      <c r="X319" s="55"/>
      <c r="AB319" s="55"/>
      <c r="AF319" s="55"/>
      <c r="AI319" s="55"/>
      <c r="AL319" s="55"/>
      <c r="AR319" s="55"/>
      <c r="AY319" s="55"/>
      <c r="BD319" s="8"/>
      <c r="BE319" s="8"/>
      <c r="BF319" s="3"/>
      <c r="BG319" s="3"/>
      <c r="BH319" s="3"/>
      <c r="BI319" s="3"/>
      <c r="BJ319" s="3"/>
      <c r="BK319" s="3"/>
      <c r="BL319" s="3"/>
      <c r="BM319" s="3"/>
      <c r="BN319" s="3"/>
      <c r="BO319" s="3"/>
      <c r="BP319" s="8"/>
      <c r="BQ319" s="19"/>
      <c r="BR319" s="19"/>
      <c r="BS319" s="19"/>
      <c r="BT319" s="19"/>
      <c r="BU319" s="19"/>
      <c r="BV319" s="19"/>
      <c r="BW319" s="19"/>
      <c r="BX319" s="19"/>
      <c r="BY319" s="19"/>
      <c r="BZ319" s="19"/>
      <c r="CA319" s="27"/>
      <c r="CI319"/>
      <c r="CN319"/>
      <c r="CS319"/>
      <c r="CX319"/>
      <c r="DH319"/>
      <c r="DT319"/>
      <c r="EP319" s="9"/>
      <c r="EU319" s="13"/>
      <c r="FV319" s="19"/>
      <c r="FW319" s="19"/>
      <c r="FX319" s="19"/>
      <c r="FZ319" s="19"/>
      <c r="GA319" s="19"/>
      <c r="GB319" s="19"/>
      <c r="GC319" s="19"/>
      <c r="GD319" s="19"/>
      <c r="GE319" s="19"/>
      <c r="GF319" s="19"/>
      <c r="GG319" s="19"/>
      <c r="GH319" s="19"/>
      <c r="GI319" s="19"/>
      <c r="GJ319" s="19"/>
      <c r="GK319" s="19"/>
      <c r="GL319" s="19"/>
      <c r="GM319" s="19"/>
      <c r="GN319" s="13"/>
    </row>
    <row r="320" spans="13:196">
      <c r="M320" s="55"/>
      <c r="Q320" s="55"/>
      <c r="U320" s="55"/>
      <c r="X320" s="55"/>
      <c r="AB320" s="55"/>
      <c r="AF320" s="55"/>
      <c r="AI320" s="55"/>
      <c r="AL320" s="55"/>
      <c r="AR320" s="55"/>
      <c r="AY320" s="55"/>
      <c r="BD320" s="8"/>
      <c r="BE320" s="8"/>
      <c r="BF320" s="3"/>
      <c r="BG320" s="3"/>
      <c r="BH320" s="3"/>
      <c r="BI320" s="3"/>
      <c r="BJ320" s="3"/>
      <c r="BK320" s="3"/>
      <c r="BL320" s="3"/>
      <c r="BM320" s="3"/>
      <c r="BN320" s="3"/>
      <c r="BO320" s="3"/>
      <c r="BP320" s="8"/>
      <c r="BQ320" s="19"/>
      <c r="BR320" s="19"/>
      <c r="BS320" s="19"/>
      <c r="BT320" s="19"/>
      <c r="BU320" s="19"/>
      <c r="BV320" s="19"/>
      <c r="BW320" s="19"/>
      <c r="BX320" s="19"/>
      <c r="BY320" s="19"/>
      <c r="BZ320" s="19"/>
      <c r="CA320" s="27"/>
      <c r="CI320"/>
      <c r="CN320"/>
      <c r="CS320"/>
      <c r="CX320"/>
      <c r="DH320"/>
      <c r="DT320"/>
      <c r="EP320" s="9"/>
      <c r="EU320" s="13"/>
      <c r="FV320" s="19"/>
      <c r="FW320" s="19"/>
      <c r="FX320" s="19"/>
      <c r="FZ320" s="19"/>
      <c r="GA320" s="19"/>
      <c r="GB320" s="19"/>
      <c r="GC320" s="19"/>
      <c r="GD320" s="19"/>
      <c r="GE320" s="19"/>
      <c r="GF320" s="19"/>
      <c r="GG320" s="19"/>
      <c r="GH320" s="19"/>
      <c r="GI320" s="19"/>
      <c r="GJ320" s="19"/>
      <c r="GK320" s="19"/>
      <c r="GL320" s="19"/>
      <c r="GM320" s="19"/>
      <c r="GN320" s="13"/>
    </row>
    <row r="321" spans="13:196">
      <c r="M321" s="55"/>
      <c r="Q321" s="55"/>
      <c r="U321" s="55"/>
      <c r="X321" s="55"/>
      <c r="AB321" s="55"/>
      <c r="AF321" s="55"/>
      <c r="AI321" s="55"/>
      <c r="AL321" s="55"/>
      <c r="AR321" s="55"/>
      <c r="AY321" s="55"/>
      <c r="BD321" s="8"/>
      <c r="BE321" s="8"/>
      <c r="BF321" s="3"/>
      <c r="BG321" s="3"/>
      <c r="BH321" s="3"/>
      <c r="BI321" s="3"/>
      <c r="BJ321" s="3"/>
      <c r="BK321" s="3"/>
      <c r="BL321" s="3"/>
      <c r="BM321" s="3"/>
      <c r="BN321" s="3"/>
      <c r="BO321" s="3"/>
      <c r="BP321" s="8"/>
      <c r="BQ321" s="19"/>
      <c r="BR321" s="19"/>
      <c r="BS321" s="19"/>
      <c r="BT321" s="19"/>
      <c r="BU321" s="19"/>
      <c r="BV321" s="19"/>
      <c r="BW321" s="19"/>
      <c r="BX321" s="19"/>
      <c r="BY321" s="19"/>
      <c r="BZ321" s="19"/>
      <c r="CA321" s="27"/>
      <c r="CI321"/>
      <c r="CN321"/>
      <c r="CS321"/>
      <c r="CX321"/>
      <c r="DH321"/>
      <c r="DT321"/>
      <c r="EP321" s="9"/>
      <c r="EU321" s="13"/>
      <c r="FV321" s="19"/>
      <c r="FW321" s="19"/>
      <c r="FX321" s="19"/>
      <c r="FZ321" s="19"/>
      <c r="GA321" s="19"/>
      <c r="GB321" s="19"/>
      <c r="GC321" s="19"/>
      <c r="GD321" s="19"/>
      <c r="GE321" s="19"/>
      <c r="GF321" s="19"/>
      <c r="GG321" s="19"/>
      <c r="GH321" s="19"/>
      <c r="GI321" s="19"/>
      <c r="GJ321" s="19"/>
      <c r="GK321" s="19"/>
      <c r="GL321" s="19"/>
      <c r="GM321" s="19"/>
      <c r="GN321" s="13"/>
    </row>
    <row r="322" spans="13:196">
      <c r="M322" s="55"/>
      <c r="Q322" s="55"/>
      <c r="U322" s="55"/>
      <c r="X322" s="55"/>
      <c r="AB322" s="55"/>
      <c r="AF322" s="55"/>
      <c r="AI322" s="55"/>
      <c r="AL322" s="55"/>
      <c r="AR322" s="55"/>
      <c r="AY322" s="55"/>
      <c r="BD322" s="8"/>
      <c r="BE322" s="8"/>
      <c r="BF322" s="3"/>
      <c r="BG322" s="3"/>
      <c r="BH322" s="3"/>
      <c r="BI322" s="3"/>
      <c r="BJ322" s="3"/>
      <c r="BK322" s="3"/>
      <c r="BL322" s="3"/>
      <c r="BM322" s="3"/>
      <c r="BN322" s="3"/>
      <c r="BO322" s="3"/>
      <c r="BP322" s="8"/>
      <c r="BQ322" s="19"/>
      <c r="BR322" s="19"/>
      <c r="BS322" s="19"/>
      <c r="BT322" s="19"/>
      <c r="BU322" s="19"/>
      <c r="BV322" s="19"/>
      <c r="BW322" s="19"/>
      <c r="BX322" s="19"/>
      <c r="BY322" s="19"/>
      <c r="BZ322" s="19"/>
      <c r="CA322" s="27"/>
      <c r="CI322"/>
      <c r="CN322"/>
      <c r="CS322"/>
      <c r="CX322"/>
      <c r="DH322"/>
      <c r="DT322"/>
      <c r="EP322" s="9"/>
      <c r="EU322" s="13"/>
      <c r="FV322" s="19"/>
      <c r="FW322" s="19"/>
      <c r="FX322" s="19"/>
      <c r="FZ322" s="19"/>
      <c r="GA322" s="19"/>
      <c r="GB322" s="19"/>
      <c r="GC322" s="19"/>
      <c r="GD322" s="19"/>
      <c r="GE322" s="19"/>
      <c r="GF322" s="19"/>
      <c r="GG322" s="19"/>
      <c r="GH322" s="19"/>
      <c r="GI322" s="19"/>
      <c r="GJ322" s="19"/>
      <c r="GK322" s="19"/>
      <c r="GL322" s="19"/>
      <c r="GM322" s="19"/>
      <c r="GN322" s="13"/>
    </row>
    <row r="323" spans="13:196">
      <c r="M323" s="55"/>
      <c r="Q323" s="55"/>
      <c r="U323" s="55"/>
      <c r="X323" s="55"/>
      <c r="AB323" s="55"/>
      <c r="AF323" s="55"/>
      <c r="AI323" s="55"/>
      <c r="AL323" s="55"/>
      <c r="AR323" s="55"/>
      <c r="AY323" s="55"/>
      <c r="BD323" s="8"/>
      <c r="BE323" s="8"/>
      <c r="BF323" s="3"/>
      <c r="BG323" s="3"/>
      <c r="BH323" s="3"/>
      <c r="BI323" s="3"/>
      <c r="BJ323" s="3"/>
      <c r="BK323" s="3"/>
      <c r="BL323" s="3"/>
      <c r="BM323" s="3"/>
      <c r="BN323" s="3"/>
      <c r="BO323" s="3"/>
      <c r="BP323" s="8"/>
      <c r="BQ323" s="19"/>
      <c r="BR323" s="19"/>
      <c r="BS323" s="19"/>
      <c r="BT323" s="19"/>
      <c r="BU323" s="19"/>
      <c r="BV323" s="19"/>
      <c r="BW323" s="19"/>
      <c r="BX323" s="19"/>
      <c r="BY323" s="19"/>
      <c r="BZ323" s="19"/>
      <c r="CA323" s="27"/>
      <c r="CI323"/>
      <c r="CN323"/>
      <c r="CS323"/>
      <c r="CX323"/>
      <c r="DH323"/>
      <c r="DT323"/>
      <c r="EP323" s="9"/>
      <c r="EU323" s="13"/>
      <c r="FV323" s="19"/>
      <c r="FW323" s="19"/>
      <c r="FX323" s="19"/>
      <c r="FZ323" s="19"/>
      <c r="GA323" s="19"/>
      <c r="GB323" s="19"/>
      <c r="GC323" s="19"/>
      <c r="GD323" s="19"/>
      <c r="GE323" s="19"/>
      <c r="GF323" s="19"/>
      <c r="GG323" s="19"/>
      <c r="GH323" s="19"/>
      <c r="GI323" s="19"/>
      <c r="GJ323" s="19"/>
      <c r="GK323" s="19"/>
      <c r="GL323" s="19"/>
      <c r="GM323" s="19"/>
      <c r="GN323" s="13"/>
    </row>
    <row r="324" spans="13:196">
      <c r="M324" s="55"/>
      <c r="Q324" s="55"/>
      <c r="U324" s="55"/>
      <c r="X324" s="55"/>
      <c r="AB324" s="55"/>
      <c r="AF324" s="55"/>
      <c r="AI324" s="55"/>
      <c r="AL324" s="55"/>
      <c r="AR324" s="55"/>
      <c r="AY324" s="55"/>
      <c r="BD324" s="8"/>
      <c r="BE324" s="8"/>
      <c r="BF324" s="3"/>
      <c r="BG324" s="3"/>
      <c r="BH324" s="3"/>
      <c r="BI324" s="3"/>
      <c r="BJ324" s="3"/>
      <c r="BK324" s="3"/>
      <c r="BL324" s="3"/>
      <c r="BM324" s="3"/>
      <c r="BN324" s="3"/>
      <c r="BO324" s="3"/>
      <c r="BP324" s="8"/>
      <c r="BQ324" s="19"/>
      <c r="BR324" s="19"/>
      <c r="BS324" s="19"/>
      <c r="BT324" s="19"/>
      <c r="BU324" s="19"/>
      <c r="BV324" s="19"/>
      <c r="BW324" s="19"/>
      <c r="BX324" s="19"/>
      <c r="BY324" s="19"/>
      <c r="BZ324" s="19"/>
      <c r="CA324" s="27"/>
      <c r="CI324"/>
      <c r="CN324"/>
      <c r="CS324"/>
      <c r="CX324"/>
      <c r="DH324"/>
      <c r="DT324"/>
      <c r="EP324" s="9"/>
      <c r="EU324" s="13"/>
      <c r="FV324" s="19"/>
      <c r="FW324" s="19"/>
      <c r="FX324" s="19"/>
      <c r="FZ324" s="19"/>
      <c r="GA324" s="19"/>
      <c r="GB324" s="19"/>
      <c r="GC324" s="19"/>
      <c r="GD324" s="19"/>
      <c r="GE324" s="19"/>
      <c r="GF324" s="19"/>
      <c r="GG324" s="19"/>
      <c r="GH324" s="19"/>
      <c r="GI324" s="19"/>
      <c r="GJ324" s="19"/>
      <c r="GK324" s="19"/>
      <c r="GL324" s="19"/>
      <c r="GM324" s="19"/>
      <c r="GN324" s="13"/>
    </row>
    <row r="325" spans="13:196">
      <c r="M325" s="55"/>
      <c r="Q325" s="55"/>
      <c r="U325" s="55"/>
      <c r="X325" s="55"/>
      <c r="AB325" s="55"/>
      <c r="AF325" s="55"/>
      <c r="AI325" s="55"/>
      <c r="AL325" s="55"/>
      <c r="AR325" s="55"/>
      <c r="AY325" s="55"/>
      <c r="BD325" s="8"/>
      <c r="BE325" s="8"/>
      <c r="BF325" s="3"/>
      <c r="BG325" s="3"/>
      <c r="BH325" s="3"/>
      <c r="BI325" s="3"/>
      <c r="BJ325" s="3"/>
      <c r="BK325" s="3"/>
      <c r="BL325" s="3"/>
      <c r="BM325" s="3"/>
      <c r="BN325" s="3"/>
      <c r="BO325" s="3"/>
      <c r="BP325" s="8"/>
      <c r="BQ325" s="19"/>
      <c r="BR325" s="19"/>
      <c r="BS325" s="19"/>
      <c r="BT325" s="19"/>
      <c r="BU325" s="19"/>
      <c r="BV325" s="19"/>
      <c r="BW325" s="19"/>
      <c r="BX325" s="19"/>
      <c r="BY325" s="19"/>
      <c r="BZ325" s="19"/>
      <c r="CA325" s="27"/>
      <c r="CI325"/>
      <c r="CN325"/>
      <c r="CS325"/>
      <c r="CX325"/>
      <c r="DH325"/>
      <c r="DT325"/>
      <c r="EP325" s="9"/>
      <c r="EU325" s="13"/>
      <c r="FV325" s="19"/>
      <c r="FW325" s="19"/>
      <c r="FX325" s="19"/>
      <c r="FZ325" s="19"/>
      <c r="GA325" s="19"/>
      <c r="GB325" s="19"/>
      <c r="GC325" s="19"/>
      <c r="GD325" s="19"/>
      <c r="GE325" s="19"/>
      <c r="GF325" s="19"/>
      <c r="GG325" s="19"/>
      <c r="GH325" s="19"/>
      <c r="GI325" s="19"/>
      <c r="GJ325" s="19"/>
      <c r="GK325" s="19"/>
      <c r="GL325" s="19"/>
      <c r="GM325" s="19"/>
      <c r="GN325" s="13"/>
    </row>
    <row r="326" spans="13:196">
      <c r="M326" s="55"/>
      <c r="Q326" s="55"/>
      <c r="U326" s="55"/>
      <c r="X326" s="55"/>
      <c r="AB326" s="55"/>
      <c r="AF326" s="55"/>
      <c r="AI326" s="55"/>
      <c r="AL326" s="55"/>
      <c r="AR326" s="55"/>
      <c r="AY326" s="55"/>
      <c r="BD326" s="8"/>
      <c r="BE326" s="8"/>
      <c r="BF326" s="3"/>
      <c r="BG326" s="3"/>
      <c r="BH326" s="3"/>
      <c r="BI326" s="3"/>
      <c r="BJ326" s="3"/>
      <c r="BK326" s="3"/>
      <c r="BL326" s="3"/>
      <c r="BM326" s="3"/>
      <c r="BN326" s="3"/>
      <c r="BO326" s="3"/>
      <c r="BP326" s="8"/>
      <c r="BQ326" s="19"/>
      <c r="BR326" s="19"/>
      <c r="BS326" s="19"/>
      <c r="BT326" s="19"/>
      <c r="BU326" s="19"/>
      <c r="BV326" s="19"/>
      <c r="BW326" s="19"/>
      <c r="BX326" s="19"/>
      <c r="BY326" s="19"/>
      <c r="BZ326" s="19"/>
      <c r="CA326" s="27"/>
      <c r="CI326"/>
      <c r="CN326"/>
      <c r="CS326"/>
      <c r="CX326"/>
      <c r="DH326"/>
      <c r="DT326"/>
      <c r="EP326" s="9"/>
      <c r="EU326" s="13"/>
      <c r="FV326" s="19"/>
      <c r="FW326" s="19"/>
      <c r="FX326" s="19"/>
      <c r="FZ326" s="19"/>
      <c r="GA326" s="19"/>
      <c r="GB326" s="19"/>
      <c r="GC326" s="19"/>
      <c r="GD326" s="19"/>
      <c r="GE326" s="19"/>
      <c r="GF326" s="19"/>
      <c r="GG326" s="19"/>
      <c r="GH326" s="19"/>
      <c r="GI326" s="19"/>
      <c r="GJ326" s="19"/>
      <c r="GK326" s="19"/>
      <c r="GL326" s="19"/>
      <c r="GM326" s="19"/>
      <c r="GN326" s="13"/>
    </row>
    <row r="327" spans="13:196">
      <c r="M327" s="55"/>
      <c r="Q327" s="55"/>
      <c r="U327" s="55"/>
      <c r="X327" s="55"/>
      <c r="AB327" s="55"/>
      <c r="AF327" s="55"/>
      <c r="AI327" s="55"/>
      <c r="AL327" s="55"/>
      <c r="AR327" s="55"/>
      <c r="AY327" s="55"/>
      <c r="BD327" s="8"/>
      <c r="BE327" s="8"/>
      <c r="BF327" s="3"/>
      <c r="BG327" s="3"/>
      <c r="BH327" s="3"/>
      <c r="BI327" s="3"/>
      <c r="BJ327" s="3"/>
      <c r="BK327" s="3"/>
      <c r="BL327" s="3"/>
      <c r="BM327" s="3"/>
      <c r="BN327" s="3"/>
      <c r="BO327" s="3"/>
      <c r="BP327" s="8"/>
      <c r="BQ327" s="19"/>
      <c r="BR327" s="19"/>
      <c r="BS327" s="19"/>
      <c r="BT327" s="19"/>
      <c r="BU327" s="19"/>
      <c r="BV327" s="19"/>
      <c r="BW327" s="19"/>
      <c r="BX327" s="19"/>
      <c r="BY327" s="19"/>
      <c r="BZ327" s="19"/>
      <c r="CA327" s="27"/>
      <c r="CI327"/>
      <c r="CN327"/>
      <c r="CS327"/>
      <c r="CX327"/>
      <c r="DH327"/>
      <c r="DT327"/>
      <c r="EP327" s="9"/>
      <c r="EU327" s="13"/>
      <c r="FV327" s="19"/>
      <c r="FW327" s="19"/>
      <c r="FX327" s="19"/>
      <c r="FZ327" s="19"/>
      <c r="GA327" s="19"/>
      <c r="GB327" s="19"/>
      <c r="GC327" s="19"/>
      <c r="GD327" s="19"/>
      <c r="GE327" s="19"/>
      <c r="GF327" s="19"/>
      <c r="GG327" s="19"/>
      <c r="GH327" s="19"/>
      <c r="GI327" s="19"/>
      <c r="GJ327" s="19"/>
      <c r="GK327" s="19"/>
      <c r="GL327" s="19"/>
      <c r="GM327" s="19"/>
      <c r="GN327" s="13"/>
    </row>
    <row r="328" spans="13:196">
      <c r="M328" s="55"/>
      <c r="Q328" s="55"/>
      <c r="U328" s="55"/>
      <c r="X328" s="55"/>
      <c r="AB328" s="55"/>
      <c r="AF328" s="55"/>
      <c r="AI328" s="55"/>
      <c r="AL328" s="55"/>
      <c r="AR328" s="55"/>
      <c r="AY328" s="55"/>
      <c r="BD328" s="8"/>
      <c r="BE328" s="8"/>
      <c r="BF328" s="3"/>
      <c r="BG328" s="3"/>
      <c r="BH328" s="3"/>
      <c r="BI328" s="3"/>
      <c r="BJ328" s="3"/>
      <c r="BK328" s="3"/>
      <c r="BL328" s="3"/>
      <c r="BM328" s="3"/>
      <c r="BN328" s="3"/>
      <c r="BO328" s="3"/>
      <c r="BP328" s="8"/>
      <c r="BQ328" s="19"/>
      <c r="BR328" s="19"/>
      <c r="BS328" s="19"/>
      <c r="BT328" s="19"/>
      <c r="BU328" s="19"/>
      <c r="BV328" s="19"/>
      <c r="BW328" s="19"/>
      <c r="BX328" s="19"/>
      <c r="BY328" s="19"/>
      <c r="BZ328" s="19"/>
      <c r="CA328" s="27"/>
      <c r="CI328"/>
      <c r="CN328"/>
      <c r="CS328"/>
      <c r="CX328"/>
      <c r="DH328"/>
      <c r="DT328"/>
      <c r="EP328" s="9"/>
      <c r="EU328" s="13"/>
      <c r="FV328" s="19"/>
      <c r="FW328" s="19"/>
      <c r="FX328" s="19"/>
      <c r="FZ328" s="19"/>
      <c r="GA328" s="19"/>
      <c r="GB328" s="19"/>
      <c r="GC328" s="19"/>
      <c r="GD328" s="19"/>
      <c r="GE328" s="19"/>
      <c r="GF328" s="19"/>
      <c r="GG328" s="19"/>
      <c r="GH328" s="19"/>
      <c r="GI328" s="19"/>
      <c r="GJ328" s="19"/>
      <c r="GK328" s="19"/>
      <c r="GL328" s="19"/>
      <c r="GM328" s="19"/>
      <c r="GN328" s="13"/>
    </row>
    <row r="329" spans="13:196">
      <c r="M329" s="55"/>
      <c r="Q329" s="55"/>
      <c r="U329" s="55"/>
      <c r="X329" s="55"/>
      <c r="AB329" s="55"/>
      <c r="AF329" s="55"/>
      <c r="AI329" s="55"/>
      <c r="AL329" s="55"/>
      <c r="AR329" s="55"/>
      <c r="AY329" s="55"/>
      <c r="BD329" s="8"/>
      <c r="BE329" s="8"/>
      <c r="BF329" s="3"/>
      <c r="BG329" s="3"/>
      <c r="BH329" s="3"/>
      <c r="BI329" s="3"/>
      <c r="BJ329" s="3"/>
      <c r="BK329" s="3"/>
      <c r="BL329" s="3"/>
      <c r="BM329" s="3"/>
      <c r="BN329" s="3"/>
      <c r="BO329" s="3"/>
      <c r="BP329" s="8"/>
      <c r="BQ329" s="19"/>
      <c r="BR329" s="19"/>
      <c r="BS329" s="19"/>
      <c r="BT329" s="19"/>
      <c r="BU329" s="19"/>
      <c r="BV329" s="19"/>
      <c r="BW329" s="19"/>
      <c r="BX329" s="19"/>
      <c r="BY329" s="19"/>
      <c r="BZ329" s="19"/>
      <c r="CA329" s="27"/>
      <c r="CI329"/>
      <c r="CN329"/>
      <c r="CS329"/>
      <c r="CX329"/>
      <c r="DH329"/>
      <c r="DT329"/>
      <c r="EP329" s="9"/>
      <c r="EU329" s="13"/>
      <c r="FV329" s="19"/>
      <c r="FW329" s="19"/>
      <c r="FX329" s="19"/>
      <c r="FZ329" s="19"/>
      <c r="GA329" s="19"/>
      <c r="GB329" s="19"/>
      <c r="GC329" s="19"/>
      <c r="GD329" s="19"/>
      <c r="GE329" s="19"/>
      <c r="GF329" s="19"/>
      <c r="GG329" s="19"/>
      <c r="GH329" s="19"/>
      <c r="GI329" s="19"/>
      <c r="GJ329" s="19"/>
      <c r="GK329" s="19"/>
      <c r="GL329" s="19"/>
      <c r="GM329" s="19"/>
      <c r="GN329" s="13"/>
    </row>
    <row r="330" spans="13:196">
      <c r="M330" s="55"/>
      <c r="Q330" s="55"/>
      <c r="U330" s="55"/>
      <c r="X330" s="55"/>
      <c r="AB330" s="55"/>
      <c r="AF330" s="55"/>
      <c r="AI330" s="55"/>
      <c r="AL330" s="55"/>
      <c r="AR330" s="55"/>
      <c r="AY330" s="55"/>
      <c r="BD330" s="8"/>
      <c r="BE330" s="8"/>
      <c r="BF330" s="3"/>
      <c r="BG330" s="3"/>
      <c r="BH330" s="3"/>
      <c r="BI330" s="3"/>
      <c r="BJ330" s="3"/>
      <c r="BK330" s="3"/>
      <c r="BL330" s="3"/>
      <c r="BM330" s="3"/>
      <c r="BN330" s="3"/>
      <c r="BO330" s="3"/>
      <c r="BP330" s="8"/>
      <c r="BQ330" s="19"/>
      <c r="BR330" s="19"/>
      <c r="BS330" s="19"/>
      <c r="BT330" s="19"/>
      <c r="BU330" s="19"/>
      <c r="BV330" s="19"/>
      <c r="BW330" s="19"/>
      <c r="BX330" s="19"/>
      <c r="BY330" s="19"/>
      <c r="BZ330" s="19"/>
      <c r="CA330" s="27"/>
      <c r="CI330"/>
      <c r="CN330"/>
      <c r="CS330"/>
      <c r="CX330"/>
      <c r="DH330"/>
      <c r="DT330"/>
      <c r="EP330" s="9"/>
      <c r="EU330" s="13"/>
      <c r="FV330" s="19"/>
      <c r="FW330" s="19"/>
      <c r="FX330" s="19"/>
      <c r="FZ330" s="19"/>
      <c r="GA330" s="19"/>
      <c r="GB330" s="19"/>
      <c r="GC330" s="19"/>
      <c r="GD330" s="19"/>
      <c r="GE330" s="19"/>
      <c r="GF330" s="19"/>
      <c r="GG330" s="19"/>
      <c r="GH330" s="19"/>
      <c r="GI330" s="19"/>
      <c r="GJ330" s="19"/>
      <c r="GK330" s="19"/>
      <c r="GL330" s="19"/>
      <c r="GM330" s="19"/>
      <c r="GN330" s="13"/>
    </row>
    <row r="331" spans="13:196">
      <c r="M331" s="55"/>
      <c r="Q331" s="55"/>
      <c r="U331" s="55"/>
      <c r="X331" s="55"/>
      <c r="AB331" s="55"/>
      <c r="AF331" s="55"/>
      <c r="AI331" s="55"/>
      <c r="AL331" s="55"/>
      <c r="AR331" s="55"/>
      <c r="AY331" s="55"/>
      <c r="BD331" s="8"/>
      <c r="BE331" s="8"/>
      <c r="BF331" s="3"/>
      <c r="BG331" s="3"/>
      <c r="BH331" s="3"/>
      <c r="BI331" s="3"/>
      <c r="BJ331" s="3"/>
      <c r="BK331" s="3"/>
      <c r="BL331" s="3"/>
      <c r="BM331" s="3"/>
      <c r="BN331" s="3"/>
      <c r="BO331" s="3"/>
      <c r="BP331" s="8"/>
      <c r="BQ331" s="19"/>
      <c r="BR331" s="19"/>
      <c r="BS331" s="19"/>
      <c r="BT331" s="19"/>
      <c r="BU331" s="19"/>
      <c r="BV331" s="19"/>
      <c r="BW331" s="19"/>
      <c r="BX331" s="19"/>
      <c r="BY331" s="19"/>
      <c r="BZ331" s="19"/>
      <c r="CA331" s="27"/>
      <c r="CI331"/>
      <c r="CN331"/>
      <c r="CS331"/>
      <c r="CX331"/>
      <c r="DH331"/>
      <c r="DT331"/>
      <c r="EP331" s="9"/>
      <c r="EU331" s="13"/>
      <c r="FV331" s="19"/>
      <c r="FW331" s="19"/>
      <c r="FX331" s="19"/>
      <c r="FZ331" s="19"/>
      <c r="GA331" s="19"/>
      <c r="GB331" s="19"/>
      <c r="GC331" s="19"/>
      <c r="GD331" s="19"/>
      <c r="GE331" s="19"/>
      <c r="GF331" s="19"/>
      <c r="GG331" s="19"/>
      <c r="GH331" s="19"/>
      <c r="GI331" s="19"/>
      <c r="GJ331" s="19"/>
      <c r="GK331" s="19"/>
      <c r="GL331" s="19"/>
      <c r="GM331" s="19"/>
      <c r="GN331" s="13"/>
    </row>
    <row r="332" spans="13:196">
      <c r="M332" s="55"/>
      <c r="Q332" s="55"/>
      <c r="U332" s="55"/>
      <c r="X332" s="55"/>
      <c r="AB332" s="55"/>
      <c r="AF332" s="55"/>
      <c r="AI332" s="55"/>
      <c r="AL332" s="55"/>
      <c r="AR332" s="55"/>
      <c r="AY332" s="55"/>
      <c r="BD332" s="8"/>
      <c r="BE332" s="8"/>
      <c r="BF332" s="3"/>
      <c r="BG332" s="3"/>
      <c r="BH332" s="3"/>
      <c r="BI332" s="3"/>
      <c r="BJ332" s="3"/>
      <c r="BK332" s="3"/>
      <c r="BL332" s="3"/>
      <c r="BM332" s="3"/>
      <c r="BN332" s="3"/>
      <c r="BO332" s="3"/>
      <c r="BP332" s="8"/>
      <c r="BQ332" s="19"/>
      <c r="BR332" s="19"/>
      <c r="BS332" s="19"/>
      <c r="BT332" s="19"/>
      <c r="BU332" s="19"/>
      <c r="BV332" s="19"/>
      <c r="BW332" s="19"/>
      <c r="BX332" s="19"/>
      <c r="BY332" s="19"/>
      <c r="BZ332" s="19"/>
      <c r="CA332" s="27"/>
      <c r="CI332"/>
      <c r="CN332"/>
      <c r="CS332"/>
      <c r="CX332"/>
      <c r="DH332"/>
      <c r="DT332"/>
      <c r="EP332" s="9"/>
      <c r="EU332" s="13"/>
      <c r="FV332" s="19"/>
      <c r="FW332" s="19"/>
      <c r="FX332" s="19"/>
      <c r="FZ332" s="19"/>
      <c r="GA332" s="19"/>
      <c r="GB332" s="19"/>
      <c r="GC332" s="19"/>
      <c r="GD332" s="19"/>
      <c r="GE332" s="19"/>
      <c r="GF332" s="19"/>
      <c r="GG332" s="19"/>
      <c r="GH332" s="19"/>
      <c r="GI332" s="19"/>
      <c r="GJ332" s="19"/>
      <c r="GK332" s="19"/>
      <c r="GL332" s="19"/>
      <c r="GM332" s="19"/>
      <c r="GN332" s="13"/>
    </row>
    <row r="333" spans="13:196">
      <c r="M333" s="55"/>
      <c r="Q333" s="55"/>
      <c r="U333" s="55"/>
      <c r="X333" s="55"/>
      <c r="AB333" s="55"/>
      <c r="AF333" s="55"/>
      <c r="AI333" s="55"/>
      <c r="AL333" s="55"/>
      <c r="AR333" s="55"/>
      <c r="AY333" s="55"/>
      <c r="BD333" s="8"/>
      <c r="BE333" s="8"/>
      <c r="BF333" s="3"/>
      <c r="BG333" s="3"/>
      <c r="BH333" s="3"/>
      <c r="BI333" s="3"/>
      <c r="BJ333" s="3"/>
      <c r="BK333" s="3"/>
      <c r="BL333" s="3"/>
      <c r="BM333" s="3"/>
      <c r="BN333" s="3"/>
      <c r="BO333" s="3"/>
      <c r="BP333" s="8"/>
      <c r="BQ333" s="19"/>
      <c r="BR333" s="19"/>
      <c r="BS333" s="19"/>
      <c r="BT333" s="19"/>
      <c r="BU333" s="19"/>
      <c r="BV333" s="19"/>
      <c r="BW333" s="19"/>
      <c r="BX333" s="19"/>
      <c r="BY333" s="19"/>
      <c r="BZ333" s="19"/>
      <c r="CA333" s="27"/>
      <c r="CI333"/>
      <c r="CN333"/>
      <c r="CS333"/>
      <c r="CX333"/>
      <c r="DH333"/>
      <c r="DT333"/>
      <c r="EP333" s="9"/>
      <c r="EU333" s="13"/>
      <c r="FV333" s="19"/>
      <c r="FW333" s="19"/>
      <c r="FX333" s="19"/>
      <c r="FZ333" s="19"/>
      <c r="GA333" s="19"/>
      <c r="GB333" s="19"/>
      <c r="GC333" s="19"/>
      <c r="GD333" s="19"/>
      <c r="GE333" s="19"/>
      <c r="GF333" s="19"/>
      <c r="GG333" s="19"/>
      <c r="GH333" s="19"/>
      <c r="GI333" s="19"/>
      <c r="GJ333" s="19"/>
      <c r="GK333" s="19"/>
      <c r="GL333" s="19"/>
      <c r="GM333" s="19"/>
      <c r="GN333" s="13"/>
    </row>
    <row r="334" spans="13:196">
      <c r="M334" s="55"/>
      <c r="Q334" s="55"/>
      <c r="U334" s="55"/>
      <c r="X334" s="55"/>
      <c r="AB334" s="55"/>
      <c r="AF334" s="55"/>
      <c r="AI334" s="55"/>
      <c r="AL334" s="55"/>
      <c r="AR334" s="55"/>
      <c r="AY334" s="55"/>
      <c r="BD334" s="8"/>
      <c r="BE334" s="8"/>
      <c r="BF334" s="3"/>
      <c r="BG334" s="3"/>
      <c r="BH334" s="3"/>
      <c r="BI334" s="3"/>
      <c r="BJ334" s="3"/>
      <c r="BK334" s="3"/>
      <c r="BL334" s="3"/>
      <c r="BM334" s="3"/>
      <c r="BN334" s="3"/>
      <c r="BO334" s="3"/>
      <c r="BP334" s="8"/>
      <c r="BQ334" s="19"/>
      <c r="BR334" s="19"/>
      <c r="BS334" s="19"/>
      <c r="BT334" s="19"/>
      <c r="BU334" s="19"/>
      <c r="BV334" s="19"/>
      <c r="BW334" s="19"/>
      <c r="BX334" s="19"/>
      <c r="BY334" s="19"/>
      <c r="BZ334" s="19"/>
      <c r="CA334" s="27"/>
      <c r="CI334"/>
      <c r="CN334"/>
      <c r="CS334"/>
      <c r="CX334"/>
      <c r="DH334"/>
      <c r="DT334"/>
      <c r="EP334" s="9"/>
      <c r="EU334" s="13"/>
      <c r="FV334" s="19"/>
      <c r="FW334" s="19"/>
      <c r="FX334" s="19"/>
      <c r="FZ334" s="19"/>
      <c r="GA334" s="19"/>
      <c r="GB334" s="19"/>
      <c r="GC334" s="19"/>
      <c r="GD334" s="19"/>
      <c r="GE334" s="19"/>
      <c r="GF334" s="19"/>
      <c r="GG334" s="19"/>
      <c r="GH334" s="19"/>
      <c r="GI334" s="19"/>
      <c r="GJ334" s="19"/>
      <c r="GK334" s="19"/>
      <c r="GL334" s="19"/>
      <c r="GM334" s="19"/>
      <c r="GN334" s="13"/>
    </row>
    <row r="335" spans="13:196">
      <c r="M335" s="55"/>
      <c r="Q335" s="55"/>
      <c r="U335" s="55"/>
      <c r="X335" s="55"/>
      <c r="AB335" s="55"/>
      <c r="AF335" s="55"/>
      <c r="AI335" s="55"/>
      <c r="AL335" s="55"/>
      <c r="AR335" s="55"/>
      <c r="AY335" s="55"/>
      <c r="BD335" s="8"/>
      <c r="BE335" s="8"/>
      <c r="BF335" s="3"/>
      <c r="BG335" s="3"/>
      <c r="BH335" s="3"/>
      <c r="BI335" s="3"/>
      <c r="BJ335" s="3"/>
      <c r="BK335" s="3"/>
      <c r="BL335" s="3"/>
      <c r="BM335" s="3"/>
      <c r="BN335" s="3"/>
      <c r="BO335" s="3"/>
      <c r="BP335" s="8"/>
      <c r="BQ335" s="19"/>
      <c r="BR335" s="19"/>
      <c r="BS335" s="19"/>
      <c r="BT335" s="19"/>
      <c r="BU335" s="19"/>
      <c r="BV335" s="19"/>
      <c r="BW335" s="19"/>
      <c r="BX335" s="19"/>
      <c r="BY335" s="19"/>
      <c r="BZ335" s="19"/>
      <c r="CA335" s="27"/>
      <c r="CI335"/>
      <c r="CN335"/>
      <c r="CS335"/>
      <c r="CX335"/>
      <c r="DH335"/>
      <c r="DT335"/>
      <c r="EP335" s="9"/>
      <c r="EU335" s="13"/>
      <c r="FV335" s="19"/>
      <c r="FW335" s="19"/>
      <c r="FX335" s="19"/>
      <c r="FZ335" s="19"/>
      <c r="GA335" s="19"/>
      <c r="GB335" s="19"/>
      <c r="GC335" s="19"/>
      <c r="GD335" s="19"/>
      <c r="GE335" s="19"/>
      <c r="GF335" s="19"/>
      <c r="GG335" s="19"/>
      <c r="GH335" s="19"/>
      <c r="GI335" s="19"/>
      <c r="GJ335" s="19"/>
      <c r="GK335" s="19"/>
      <c r="GL335" s="19"/>
      <c r="GM335" s="19"/>
      <c r="GN335" s="13"/>
    </row>
    <row r="336" spans="13:196">
      <c r="M336" s="55"/>
      <c r="Q336" s="55"/>
      <c r="U336" s="55"/>
      <c r="X336" s="55"/>
      <c r="AB336" s="55"/>
      <c r="AF336" s="55"/>
      <c r="AI336" s="55"/>
      <c r="AL336" s="55"/>
      <c r="AR336" s="55"/>
      <c r="AY336" s="55"/>
      <c r="BD336" s="8"/>
      <c r="BE336" s="8"/>
      <c r="BF336" s="3"/>
      <c r="BG336" s="3"/>
      <c r="BH336" s="3"/>
      <c r="BI336" s="3"/>
      <c r="BJ336" s="3"/>
      <c r="BK336" s="3"/>
      <c r="BL336" s="3"/>
      <c r="BM336" s="3"/>
      <c r="BN336" s="3"/>
      <c r="BO336" s="3"/>
      <c r="BP336" s="8"/>
      <c r="BQ336" s="19"/>
      <c r="BR336" s="19"/>
      <c r="BS336" s="19"/>
      <c r="BT336" s="19"/>
      <c r="BU336" s="19"/>
      <c r="BV336" s="19"/>
      <c r="BW336" s="19"/>
      <c r="BX336" s="19"/>
      <c r="BY336" s="19"/>
      <c r="BZ336" s="19"/>
      <c r="CA336" s="27"/>
      <c r="CI336"/>
      <c r="CN336"/>
      <c r="CS336"/>
      <c r="CX336"/>
      <c r="DH336"/>
      <c r="DT336"/>
      <c r="EP336" s="9"/>
      <c r="EU336" s="13"/>
      <c r="FV336" s="19"/>
      <c r="FW336" s="19"/>
      <c r="FX336" s="19"/>
      <c r="FZ336" s="19"/>
      <c r="GA336" s="19"/>
      <c r="GB336" s="19"/>
      <c r="GC336" s="19"/>
      <c r="GD336" s="19"/>
      <c r="GE336" s="19"/>
      <c r="GF336" s="19"/>
      <c r="GG336" s="19"/>
      <c r="GH336" s="19"/>
      <c r="GI336" s="19"/>
      <c r="GJ336" s="19"/>
      <c r="GK336" s="19"/>
      <c r="GL336" s="19"/>
      <c r="GM336" s="19"/>
      <c r="GN336" s="13"/>
    </row>
    <row r="337" spans="13:196">
      <c r="M337" s="55"/>
      <c r="Q337" s="55"/>
      <c r="U337" s="55"/>
      <c r="X337" s="55"/>
      <c r="AB337" s="55"/>
      <c r="AF337" s="55"/>
      <c r="AI337" s="55"/>
      <c r="AL337" s="55"/>
      <c r="AR337" s="55"/>
      <c r="AY337" s="55"/>
      <c r="BD337" s="8"/>
      <c r="BE337" s="8"/>
      <c r="BF337" s="3"/>
      <c r="BG337" s="3"/>
      <c r="BH337" s="3"/>
      <c r="BI337" s="3"/>
      <c r="BJ337" s="3"/>
      <c r="BK337" s="3"/>
      <c r="BL337" s="3"/>
      <c r="BM337" s="3"/>
      <c r="BN337" s="3"/>
      <c r="BO337" s="3"/>
      <c r="BP337" s="8"/>
      <c r="BQ337" s="19"/>
      <c r="BR337" s="19"/>
      <c r="BS337" s="19"/>
      <c r="BT337" s="19"/>
      <c r="BU337" s="19"/>
      <c r="BV337" s="19"/>
      <c r="BW337" s="19"/>
      <c r="BX337" s="19"/>
      <c r="BY337" s="19"/>
      <c r="BZ337" s="19"/>
      <c r="CA337" s="27"/>
      <c r="CI337"/>
      <c r="CN337"/>
      <c r="CS337"/>
      <c r="CX337"/>
      <c r="DH337"/>
      <c r="DT337"/>
      <c r="EP337" s="9"/>
      <c r="EU337" s="13"/>
      <c r="FV337" s="19"/>
      <c r="FW337" s="19"/>
      <c r="FX337" s="19"/>
      <c r="FZ337" s="19"/>
      <c r="GA337" s="19"/>
      <c r="GB337" s="19"/>
      <c r="GC337" s="19"/>
      <c r="GD337" s="19"/>
      <c r="GE337" s="19"/>
      <c r="GF337" s="19"/>
      <c r="GG337" s="19"/>
      <c r="GH337" s="19"/>
      <c r="GI337" s="19"/>
      <c r="GJ337" s="19"/>
      <c r="GK337" s="19"/>
      <c r="GL337" s="19"/>
      <c r="GM337" s="19"/>
      <c r="GN337" s="13"/>
    </row>
    <row r="338" spans="13:196">
      <c r="M338" s="55"/>
      <c r="Q338" s="55"/>
      <c r="U338" s="55"/>
      <c r="X338" s="55"/>
      <c r="AB338" s="55"/>
      <c r="AF338" s="55"/>
      <c r="AI338" s="55"/>
      <c r="AL338" s="55"/>
      <c r="AR338" s="55"/>
      <c r="AY338" s="55"/>
      <c r="BD338" s="8"/>
      <c r="BE338" s="8"/>
      <c r="BF338" s="3"/>
      <c r="BG338" s="3"/>
      <c r="BH338" s="3"/>
      <c r="BI338" s="3"/>
      <c r="BJ338" s="3"/>
      <c r="BK338" s="3"/>
      <c r="BL338" s="3"/>
      <c r="BM338" s="3"/>
      <c r="BN338" s="3"/>
      <c r="BO338" s="3"/>
      <c r="BP338" s="8"/>
      <c r="BQ338" s="19"/>
      <c r="BR338" s="19"/>
      <c r="BS338" s="19"/>
      <c r="BT338" s="19"/>
      <c r="BU338" s="19"/>
      <c r="BV338" s="19"/>
      <c r="BW338" s="19"/>
      <c r="BX338" s="19"/>
      <c r="BY338" s="19"/>
      <c r="BZ338" s="19"/>
      <c r="CA338" s="27"/>
      <c r="CI338"/>
      <c r="CN338"/>
      <c r="CS338"/>
      <c r="CX338"/>
      <c r="DH338"/>
      <c r="DT338"/>
      <c r="EP338" s="9"/>
      <c r="EU338" s="13"/>
      <c r="FV338" s="19"/>
      <c r="FW338" s="19"/>
      <c r="FX338" s="19"/>
      <c r="FZ338" s="19"/>
      <c r="GA338" s="19"/>
      <c r="GB338" s="19"/>
      <c r="GC338" s="19"/>
      <c r="GD338" s="19"/>
      <c r="GE338" s="19"/>
      <c r="GF338" s="19"/>
      <c r="GG338" s="19"/>
      <c r="GH338" s="19"/>
      <c r="GI338" s="19"/>
      <c r="GJ338" s="19"/>
      <c r="GK338" s="19"/>
      <c r="GL338" s="19"/>
      <c r="GM338" s="19"/>
      <c r="GN338" s="13"/>
    </row>
    <row r="339" spans="13:196">
      <c r="M339" s="55"/>
      <c r="Q339" s="55"/>
      <c r="U339" s="55"/>
      <c r="X339" s="55"/>
      <c r="AB339" s="55"/>
      <c r="AF339" s="55"/>
      <c r="AI339" s="55"/>
      <c r="AL339" s="55"/>
      <c r="AR339" s="55"/>
      <c r="AY339" s="55"/>
      <c r="BD339" s="8"/>
      <c r="BE339" s="8"/>
      <c r="BF339" s="3"/>
      <c r="BG339" s="3"/>
      <c r="BH339" s="3"/>
      <c r="BI339" s="3"/>
      <c r="BJ339" s="3"/>
      <c r="BK339" s="3"/>
      <c r="BL339" s="3"/>
      <c r="BM339" s="3"/>
      <c r="BN339" s="3"/>
      <c r="BO339" s="3"/>
      <c r="BP339" s="8"/>
      <c r="BQ339" s="19"/>
      <c r="BR339" s="19"/>
      <c r="BS339" s="19"/>
      <c r="BT339" s="19"/>
      <c r="BU339" s="19"/>
      <c r="BV339" s="19"/>
      <c r="BW339" s="19"/>
      <c r="BX339" s="19"/>
      <c r="BY339" s="19"/>
      <c r="BZ339" s="19"/>
      <c r="CA339" s="27"/>
      <c r="CI339"/>
      <c r="CN339"/>
      <c r="CS339"/>
      <c r="CX339"/>
      <c r="DH339"/>
      <c r="DT339"/>
      <c r="EP339" s="9"/>
      <c r="EU339" s="13"/>
      <c r="FV339" s="19"/>
      <c r="FW339" s="19"/>
      <c r="FX339" s="19"/>
      <c r="FZ339" s="19"/>
      <c r="GA339" s="19"/>
      <c r="GB339" s="19"/>
      <c r="GC339" s="19"/>
      <c r="GD339" s="19"/>
      <c r="GE339" s="19"/>
      <c r="GF339" s="19"/>
      <c r="GG339" s="19"/>
      <c r="GH339" s="19"/>
      <c r="GI339" s="19"/>
      <c r="GJ339" s="19"/>
      <c r="GK339" s="19"/>
      <c r="GL339" s="19"/>
      <c r="GM339" s="19"/>
      <c r="GN339" s="13"/>
    </row>
    <row r="340" spans="13:196">
      <c r="M340" s="55"/>
      <c r="Q340" s="55"/>
      <c r="U340" s="55"/>
      <c r="X340" s="55"/>
      <c r="AB340" s="55"/>
      <c r="AF340" s="55"/>
      <c r="AI340" s="55"/>
      <c r="AL340" s="55"/>
      <c r="AR340" s="55"/>
      <c r="AY340" s="55"/>
      <c r="BD340" s="8"/>
      <c r="BE340" s="8"/>
      <c r="BF340" s="3"/>
      <c r="BG340" s="3"/>
      <c r="BH340" s="3"/>
      <c r="BI340" s="3"/>
      <c r="BJ340" s="3"/>
      <c r="BK340" s="3"/>
      <c r="BL340" s="3"/>
      <c r="BM340" s="3"/>
      <c r="BN340" s="3"/>
      <c r="BO340" s="3"/>
      <c r="BP340" s="8"/>
      <c r="BQ340" s="19"/>
      <c r="BR340" s="19"/>
      <c r="BS340" s="19"/>
      <c r="BT340" s="19"/>
      <c r="BU340" s="19"/>
      <c r="BV340" s="19"/>
      <c r="BW340" s="19"/>
      <c r="BX340" s="19"/>
      <c r="BY340" s="19"/>
      <c r="BZ340" s="19"/>
      <c r="CA340" s="27"/>
      <c r="CI340"/>
      <c r="CN340"/>
      <c r="CS340"/>
      <c r="CX340"/>
      <c r="DH340"/>
      <c r="DT340"/>
      <c r="EP340" s="9"/>
      <c r="EU340" s="13"/>
      <c r="FV340" s="19"/>
      <c r="FW340" s="19"/>
      <c r="FX340" s="19"/>
      <c r="FZ340" s="19"/>
      <c r="GA340" s="19"/>
      <c r="GB340" s="19"/>
      <c r="GC340" s="19"/>
      <c r="GD340" s="19"/>
      <c r="GE340" s="19"/>
      <c r="GF340" s="19"/>
      <c r="GG340" s="19"/>
      <c r="GH340" s="19"/>
      <c r="GI340" s="19"/>
      <c r="GJ340" s="19"/>
      <c r="GK340" s="19"/>
      <c r="GL340" s="19"/>
      <c r="GM340" s="19"/>
      <c r="GN340" s="13"/>
    </row>
    <row r="341" spans="13:196">
      <c r="M341" s="55"/>
      <c r="Q341" s="55"/>
      <c r="U341" s="55"/>
      <c r="X341" s="55"/>
      <c r="AB341" s="55"/>
      <c r="AF341" s="55"/>
      <c r="AI341" s="55"/>
      <c r="AL341" s="55"/>
      <c r="AR341" s="55"/>
      <c r="AY341" s="55"/>
      <c r="BD341" s="8"/>
      <c r="BE341" s="8"/>
      <c r="BF341" s="3"/>
      <c r="BG341" s="3"/>
      <c r="BH341" s="3"/>
      <c r="BI341" s="3"/>
      <c r="BJ341" s="3"/>
      <c r="BK341" s="3"/>
      <c r="BL341" s="3"/>
      <c r="BM341" s="3"/>
      <c r="BN341" s="3"/>
      <c r="BO341" s="3"/>
      <c r="BP341" s="8"/>
      <c r="BQ341" s="19"/>
      <c r="BR341" s="19"/>
      <c r="BS341" s="19"/>
      <c r="BT341" s="19"/>
      <c r="BU341" s="19"/>
      <c r="BV341" s="19"/>
      <c r="BW341" s="19"/>
      <c r="BX341" s="19"/>
      <c r="BY341" s="19"/>
      <c r="BZ341" s="19"/>
      <c r="CA341" s="27"/>
      <c r="CI341"/>
      <c r="CN341"/>
      <c r="CS341"/>
      <c r="CX341"/>
      <c r="DH341"/>
      <c r="DT341"/>
      <c r="EP341" s="9"/>
      <c r="EU341" s="13"/>
      <c r="FV341" s="19"/>
      <c r="FW341" s="19"/>
      <c r="FX341" s="19"/>
      <c r="FZ341" s="19"/>
      <c r="GA341" s="19"/>
      <c r="GB341" s="19"/>
      <c r="GC341" s="19"/>
      <c r="GD341" s="19"/>
      <c r="GE341" s="19"/>
      <c r="GF341" s="19"/>
      <c r="GG341" s="19"/>
      <c r="GH341" s="19"/>
      <c r="GI341" s="19"/>
      <c r="GJ341" s="19"/>
      <c r="GK341" s="19"/>
      <c r="GL341" s="19"/>
      <c r="GM341" s="19"/>
      <c r="GN341" s="13"/>
    </row>
    <row r="342" spans="13:196">
      <c r="M342" s="55"/>
      <c r="Q342" s="55"/>
      <c r="U342" s="55"/>
      <c r="X342" s="55"/>
      <c r="AB342" s="55"/>
      <c r="AF342" s="55"/>
      <c r="AI342" s="55"/>
      <c r="AL342" s="55"/>
      <c r="AR342" s="55"/>
      <c r="AY342" s="55"/>
      <c r="BD342" s="8"/>
      <c r="BE342" s="8"/>
      <c r="BF342" s="3"/>
      <c r="BG342" s="3"/>
      <c r="BH342" s="3"/>
      <c r="BI342" s="3"/>
      <c r="BJ342" s="3"/>
      <c r="BK342" s="3"/>
      <c r="BL342" s="3"/>
      <c r="BM342" s="3"/>
      <c r="BN342" s="3"/>
      <c r="BO342" s="3"/>
      <c r="BP342" s="8"/>
      <c r="BQ342" s="19"/>
      <c r="BR342" s="19"/>
      <c r="BS342" s="19"/>
      <c r="BT342" s="19"/>
      <c r="BU342" s="19"/>
      <c r="BV342" s="19"/>
      <c r="BW342" s="19"/>
      <c r="BX342" s="19"/>
      <c r="BY342" s="19"/>
      <c r="BZ342" s="19"/>
      <c r="CA342" s="27"/>
      <c r="CI342"/>
      <c r="CN342"/>
      <c r="CS342"/>
      <c r="CX342"/>
      <c r="DH342"/>
      <c r="DT342"/>
      <c r="EP342" s="9"/>
      <c r="EU342" s="13"/>
      <c r="FV342" s="19"/>
      <c r="FW342" s="19"/>
      <c r="FX342" s="19"/>
      <c r="FZ342" s="19"/>
      <c r="GA342" s="19"/>
      <c r="GB342" s="19"/>
      <c r="GC342" s="19"/>
      <c r="GD342" s="19"/>
      <c r="GE342" s="19"/>
      <c r="GF342" s="19"/>
      <c r="GG342" s="19"/>
      <c r="GH342" s="19"/>
      <c r="GI342" s="19"/>
      <c r="GJ342" s="19"/>
      <c r="GK342" s="19"/>
      <c r="GL342" s="19"/>
      <c r="GM342" s="19"/>
      <c r="GN342" s="13"/>
    </row>
    <row r="343" spans="13:196">
      <c r="M343" s="55"/>
      <c r="Q343" s="55"/>
      <c r="U343" s="55"/>
      <c r="X343" s="55"/>
      <c r="AB343" s="55"/>
      <c r="AF343" s="55"/>
      <c r="AI343" s="55"/>
      <c r="AL343" s="55"/>
      <c r="AR343" s="55"/>
      <c r="AY343" s="55"/>
      <c r="BD343" s="8"/>
      <c r="BE343" s="8"/>
      <c r="BF343" s="3"/>
      <c r="BG343" s="3"/>
      <c r="BH343" s="3"/>
      <c r="BI343" s="3"/>
      <c r="BJ343" s="3"/>
      <c r="BK343" s="3"/>
      <c r="BL343" s="3"/>
      <c r="BM343" s="3"/>
      <c r="BN343" s="3"/>
      <c r="BO343" s="3"/>
      <c r="BP343" s="8"/>
      <c r="BQ343" s="19"/>
      <c r="BR343" s="19"/>
      <c r="BS343" s="19"/>
      <c r="BT343" s="19"/>
      <c r="BU343" s="19"/>
      <c r="BV343" s="19"/>
      <c r="BW343" s="19"/>
      <c r="BX343" s="19"/>
      <c r="BY343" s="19"/>
      <c r="BZ343" s="19"/>
      <c r="CA343" s="27"/>
      <c r="CI343"/>
      <c r="CN343"/>
      <c r="CS343"/>
      <c r="CX343"/>
      <c r="DH343"/>
      <c r="DT343"/>
      <c r="EP343" s="9"/>
      <c r="EU343" s="13"/>
      <c r="FV343" s="19"/>
      <c r="FW343" s="19"/>
      <c r="FX343" s="19"/>
      <c r="FZ343" s="19"/>
      <c r="GA343" s="19"/>
      <c r="GB343" s="19"/>
      <c r="GC343" s="19"/>
      <c r="GD343" s="19"/>
      <c r="GE343" s="19"/>
      <c r="GF343" s="19"/>
      <c r="GG343" s="19"/>
      <c r="GH343" s="19"/>
      <c r="GI343" s="19"/>
      <c r="GJ343" s="19"/>
      <c r="GK343" s="19"/>
      <c r="GL343" s="19"/>
      <c r="GM343" s="19"/>
      <c r="GN343" s="13"/>
    </row>
    <row r="344" spans="13:196">
      <c r="M344" s="55"/>
      <c r="Q344" s="55"/>
      <c r="U344" s="55"/>
      <c r="X344" s="55"/>
      <c r="AB344" s="55"/>
      <c r="AF344" s="55"/>
      <c r="AI344" s="55"/>
      <c r="AL344" s="55"/>
      <c r="AR344" s="55"/>
      <c r="AY344" s="55"/>
      <c r="BD344" s="8"/>
      <c r="BE344" s="8"/>
      <c r="BF344" s="3"/>
      <c r="BG344" s="3"/>
      <c r="BH344" s="3"/>
      <c r="BI344" s="3"/>
      <c r="BJ344" s="3"/>
      <c r="BK344" s="3"/>
      <c r="BL344" s="3"/>
      <c r="BM344" s="3"/>
      <c r="BN344" s="3"/>
      <c r="BO344" s="3"/>
      <c r="BP344" s="8"/>
      <c r="BQ344" s="19"/>
      <c r="BR344" s="19"/>
      <c r="BS344" s="19"/>
      <c r="BT344" s="19"/>
      <c r="BU344" s="19"/>
      <c r="BV344" s="19"/>
      <c r="BW344" s="19"/>
      <c r="BX344" s="19"/>
      <c r="BY344" s="19"/>
      <c r="BZ344" s="19"/>
      <c r="CA344" s="27"/>
      <c r="CI344"/>
      <c r="CN344"/>
      <c r="CS344"/>
      <c r="CX344"/>
      <c r="DH344"/>
      <c r="DT344"/>
      <c r="EP344" s="9"/>
      <c r="EU344" s="13"/>
      <c r="FV344" s="19"/>
      <c r="FW344" s="19"/>
      <c r="FX344" s="19"/>
      <c r="FZ344" s="19"/>
      <c r="GA344" s="19"/>
      <c r="GB344" s="19"/>
      <c r="GC344" s="19"/>
      <c r="GD344" s="19"/>
      <c r="GE344" s="19"/>
      <c r="GF344" s="19"/>
      <c r="GG344" s="19"/>
      <c r="GH344" s="19"/>
      <c r="GI344" s="19"/>
      <c r="GJ344" s="19"/>
      <c r="GK344" s="19"/>
      <c r="GL344" s="19"/>
      <c r="GM344" s="19"/>
      <c r="GN344" s="13"/>
    </row>
    <row r="345" spans="13:196">
      <c r="M345" s="55"/>
      <c r="Q345" s="55"/>
      <c r="U345" s="55"/>
      <c r="X345" s="55"/>
      <c r="AB345" s="55"/>
      <c r="AF345" s="55"/>
      <c r="AI345" s="55"/>
      <c r="AL345" s="55"/>
      <c r="AR345" s="55"/>
      <c r="AY345" s="55"/>
      <c r="BD345" s="8"/>
      <c r="BE345" s="8"/>
      <c r="BF345" s="3"/>
      <c r="BG345" s="3"/>
      <c r="BH345" s="3"/>
      <c r="BI345" s="3"/>
      <c r="BJ345" s="3"/>
      <c r="BK345" s="3"/>
      <c r="BL345" s="3"/>
      <c r="BM345" s="3"/>
      <c r="BN345" s="3"/>
      <c r="BO345" s="3"/>
      <c r="BP345" s="8"/>
      <c r="BQ345" s="19"/>
      <c r="BR345" s="19"/>
      <c r="BS345" s="19"/>
      <c r="BT345" s="19"/>
      <c r="BU345" s="19"/>
      <c r="BV345" s="19"/>
      <c r="BW345" s="19"/>
      <c r="BX345" s="19"/>
      <c r="BY345" s="19"/>
      <c r="BZ345" s="19"/>
      <c r="CA345" s="27"/>
      <c r="CI345"/>
      <c r="CN345"/>
      <c r="CS345"/>
      <c r="CX345"/>
      <c r="DH345"/>
      <c r="DT345"/>
      <c r="EP345" s="9"/>
      <c r="EU345" s="13"/>
      <c r="FV345" s="19"/>
      <c r="FW345" s="19"/>
      <c r="FX345" s="19"/>
      <c r="FZ345" s="19"/>
      <c r="GA345" s="19"/>
      <c r="GB345" s="19"/>
      <c r="GC345" s="19"/>
      <c r="GD345" s="19"/>
      <c r="GE345" s="19"/>
      <c r="GF345" s="19"/>
      <c r="GG345" s="19"/>
      <c r="GH345" s="19"/>
      <c r="GI345" s="19"/>
      <c r="GJ345" s="19"/>
      <c r="GK345" s="19"/>
      <c r="GL345" s="19"/>
      <c r="GM345" s="19"/>
      <c r="GN345" s="13"/>
    </row>
    <row r="346" spans="13:196">
      <c r="M346" s="55"/>
      <c r="Q346" s="55"/>
      <c r="U346" s="55"/>
      <c r="X346" s="55"/>
      <c r="AB346" s="55"/>
      <c r="AF346" s="55"/>
      <c r="AI346" s="55"/>
      <c r="AL346" s="55"/>
      <c r="AR346" s="55"/>
      <c r="AY346" s="55"/>
      <c r="BD346" s="8"/>
      <c r="BE346" s="8"/>
      <c r="BF346" s="3"/>
      <c r="BG346" s="3"/>
      <c r="BH346" s="3"/>
      <c r="BI346" s="3"/>
      <c r="BJ346" s="3"/>
      <c r="BK346" s="3"/>
      <c r="BL346" s="3"/>
      <c r="BM346" s="3"/>
      <c r="BN346" s="3"/>
      <c r="BO346" s="3"/>
      <c r="BP346" s="8"/>
      <c r="BQ346" s="19"/>
      <c r="BR346" s="19"/>
      <c r="BS346" s="19"/>
      <c r="BT346" s="19"/>
      <c r="BU346" s="19"/>
      <c r="BV346" s="19"/>
      <c r="BW346" s="19"/>
      <c r="BX346" s="19"/>
      <c r="BY346" s="19"/>
      <c r="BZ346" s="19"/>
      <c r="CA346" s="27"/>
      <c r="CI346"/>
      <c r="CN346"/>
      <c r="CS346"/>
      <c r="CX346"/>
      <c r="DH346"/>
      <c r="DT346"/>
      <c r="EP346" s="9"/>
      <c r="EU346" s="13"/>
      <c r="FV346" s="19"/>
      <c r="FW346" s="19"/>
      <c r="FX346" s="19"/>
      <c r="FZ346" s="19"/>
      <c r="GA346" s="19"/>
      <c r="GB346" s="19"/>
      <c r="GC346" s="19"/>
      <c r="GD346" s="19"/>
      <c r="GE346" s="19"/>
      <c r="GF346" s="19"/>
      <c r="GG346" s="19"/>
      <c r="GH346" s="19"/>
      <c r="GI346" s="19"/>
      <c r="GJ346" s="19"/>
      <c r="GK346" s="19"/>
      <c r="GL346" s="19"/>
      <c r="GM346" s="19"/>
      <c r="GN346" s="13"/>
    </row>
    <row r="347" spans="13:196">
      <c r="M347" s="55"/>
      <c r="Q347" s="55"/>
      <c r="U347" s="55"/>
      <c r="X347" s="55"/>
      <c r="AB347" s="55"/>
      <c r="AF347" s="55"/>
      <c r="AI347" s="55"/>
      <c r="AL347" s="55"/>
      <c r="AR347" s="55"/>
      <c r="AY347" s="55"/>
      <c r="BD347" s="8"/>
      <c r="BE347" s="8"/>
      <c r="BF347" s="3"/>
      <c r="BG347" s="3"/>
      <c r="BH347" s="3"/>
      <c r="BI347" s="3"/>
      <c r="BJ347" s="3"/>
      <c r="BK347" s="3"/>
      <c r="BL347" s="3"/>
      <c r="BM347" s="3"/>
      <c r="BN347" s="3"/>
      <c r="BO347" s="3"/>
      <c r="BP347" s="8"/>
      <c r="BQ347" s="19"/>
      <c r="BR347" s="19"/>
      <c r="BS347" s="19"/>
      <c r="BT347" s="19"/>
      <c r="BU347" s="19"/>
      <c r="BV347" s="19"/>
      <c r="BW347" s="19"/>
      <c r="BX347" s="19"/>
      <c r="BY347" s="19"/>
      <c r="BZ347" s="19"/>
      <c r="CA347" s="27"/>
      <c r="CI347"/>
      <c r="CN347"/>
      <c r="CS347"/>
      <c r="CX347"/>
      <c r="DH347"/>
      <c r="DT347"/>
      <c r="EP347" s="9"/>
      <c r="EU347" s="13"/>
      <c r="FV347" s="19"/>
      <c r="FW347" s="19"/>
      <c r="FX347" s="19"/>
      <c r="FZ347" s="19"/>
      <c r="GA347" s="19"/>
      <c r="GB347" s="19"/>
      <c r="GC347" s="19"/>
      <c r="GD347" s="19"/>
      <c r="GE347" s="19"/>
      <c r="GF347" s="19"/>
      <c r="GG347" s="19"/>
      <c r="GH347" s="19"/>
      <c r="GI347" s="19"/>
      <c r="GJ347" s="19"/>
      <c r="GK347" s="19"/>
      <c r="GL347" s="19"/>
      <c r="GM347" s="19"/>
      <c r="GN347" s="13"/>
    </row>
    <row r="348" spans="13:196">
      <c r="M348" s="55"/>
      <c r="Q348" s="55"/>
      <c r="U348" s="55"/>
      <c r="X348" s="55"/>
      <c r="AB348" s="55"/>
      <c r="AF348" s="55"/>
      <c r="AI348" s="55"/>
      <c r="AL348" s="55"/>
      <c r="AR348" s="55"/>
      <c r="AY348" s="55"/>
      <c r="BD348" s="8"/>
      <c r="BE348" s="8"/>
      <c r="BF348" s="3"/>
      <c r="BG348" s="3"/>
      <c r="BH348" s="3"/>
      <c r="BI348" s="3"/>
      <c r="BJ348" s="3"/>
      <c r="BK348" s="3"/>
      <c r="BL348" s="3"/>
      <c r="BM348" s="3"/>
      <c r="BN348" s="3"/>
      <c r="BO348" s="3"/>
      <c r="BP348" s="8"/>
      <c r="BQ348" s="19"/>
      <c r="BR348" s="19"/>
      <c r="BS348" s="19"/>
      <c r="BT348" s="19"/>
      <c r="BU348" s="19"/>
      <c r="BV348" s="19"/>
      <c r="BW348" s="19"/>
      <c r="BX348" s="19"/>
      <c r="BY348" s="19"/>
      <c r="BZ348" s="19"/>
      <c r="CA348" s="27"/>
      <c r="CI348"/>
      <c r="CN348"/>
      <c r="CS348"/>
      <c r="CX348"/>
      <c r="DH348"/>
      <c r="DT348"/>
      <c r="EP348" s="9"/>
      <c r="EU348" s="13"/>
      <c r="FV348" s="19"/>
      <c r="FW348" s="19"/>
      <c r="FX348" s="19"/>
      <c r="FZ348" s="19"/>
      <c r="GA348" s="19"/>
      <c r="GB348" s="19"/>
      <c r="GC348" s="19"/>
      <c r="GD348" s="19"/>
      <c r="GE348" s="19"/>
      <c r="GF348" s="19"/>
      <c r="GG348" s="19"/>
      <c r="GH348" s="19"/>
      <c r="GI348" s="19"/>
      <c r="GJ348" s="19"/>
      <c r="GK348" s="19"/>
      <c r="GL348" s="19"/>
      <c r="GM348" s="19"/>
      <c r="GN348" s="13"/>
    </row>
    <row r="349" spans="13:196">
      <c r="M349" s="55"/>
      <c r="Q349" s="55"/>
      <c r="U349" s="55"/>
      <c r="X349" s="55"/>
      <c r="AB349" s="55"/>
      <c r="AF349" s="55"/>
      <c r="AI349" s="55"/>
      <c r="AL349" s="55"/>
      <c r="AR349" s="55"/>
      <c r="AY349" s="55"/>
      <c r="BD349" s="8"/>
      <c r="BE349" s="8"/>
      <c r="BF349" s="3"/>
      <c r="BG349" s="3"/>
      <c r="BH349" s="3"/>
      <c r="BI349" s="3"/>
      <c r="BJ349" s="3"/>
      <c r="BK349" s="3"/>
      <c r="BL349" s="3"/>
      <c r="BM349" s="3"/>
      <c r="BN349" s="3"/>
      <c r="BO349" s="3"/>
      <c r="BP349" s="8"/>
      <c r="BQ349" s="19"/>
      <c r="BR349" s="19"/>
      <c r="BS349" s="19"/>
      <c r="BT349" s="19"/>
      <c r="BU349" s="19"/>
      <c r="BV349" s="19"/>
      <c r="BW349" s="19"/>
      <c r="BX349" s="19"/>
      <c r="BY349" s="19"/>
      <c r="BZ349" s="19"/>
      <c r="CA349" s="27"/>
      <c r="CI349"/>
      <c r="CN349"/>
      <c r="CS349"/>
      <c r="CX349"/>
      <c r="DH349"/>
      <c r="DT349"/>
      <c r="EP349" s="9"/>
      <c r="EU349" s="13"/>
      <c r="FV349" s="19"/>
      <c r="FW349" s="19"/>
      <c r="FX349" s="19"/>
      <c r="FZ349" s="19"/>
      <c r="GA349" s="19"/>
      <c r="GB349" s="19"/>
      <c r="GC349" s="19"/>
      <c r="GD349" s="19"/>
      <c r="GE349" s="19"/>
      <c r="GF349" s="19"/>
      <c r="GG349" s="19"/>
      <c r="GH349" s="19"/>
      <c r="GI349" s="19"/>
      <c r="GJ349" s="19"/>
      <c r="GK349" s="19"/>
      <c r="GL349" s="19"/>
      <c r="GM349" s="19"/>
      <c r="GN349" s="13"/>
    </row>
    <row r="350" spans="13:196">
      <c r="M350" s="55"/>
      <c r="Q350" s="55"/>
      <c r="U350" s="55"/>
      <c r="X350" s="55"/>
      <c r="AB350" s="55"/>
      <c r="AF350" s="55"/>
      <c r="AI350" s="55"/>
      <c r="AL350" s="55"/>
      <c r="AR350" s="55"/>
      <c r="AY350" s="55"/>
      <c r="BD350" s="8"/>
      <c r="BE350" s="8"/>
      <c r="BF350" s="3"/>
      <c r="BG350" s="3"/>
      <c r="BH350" s="3"/>
      <c r="BI350" s="3"/>
      <c r="BJ350" s="3"/>
      <c r="BK350" s="3"/>
      <c r="BL350" s="3"/>
      <c r="BM350" s="3"/>
      <c r="BN350" s="3"/>
      <c r="BO350" s="3"/>
      <c r="BP350" s="8"/>
      <c r="BQ350" s="19"/>
      <c r="BR350" s="19"/>
      <c r="BS350" s="19"/>
      <c r="BT350" s="19"/>
      <c r="BU350" s="19"/>
      <c r="BV350" s="19"/>
      <c r="BW350" s="19"/>
      <c r="BX350" s="19"/>
      <c r="BY350" s="19"/>
      <c r="BZ350" s="19"/>
      <c r="CA350" s="27"/>
      <c r="CI350"/>
      <c r="CN350"/>
      <c r="CS350"/>
      <c r="CX350"/>
      <c r="DH350"/>
      <c r="DT350"/>
      <c r="EP350" s="9"/>
      <c r="EU350" s="13"/>
      <c r="FV350" s="19"/>
      <c r="FW350" s="19"/>
      <c r="FX350" s="19"/>
      <c r="FZ350" s="19"/>
      <c r="GA350" s="19"/>
      <c r="GB350" s="19"/>
      <c r="GC350" s="19"/>
      <c r="GD350" s="19"/>
      <c r="GE350" s="19"/>
      <c r="GF350" s="19"/>
      <c r="GG350" s="19"/>
      <c r="GH350" s="19"/>
      <c r="GI350" s="19"/>
      <c r="GJ350" s="19"/>
      <c r="GK350" s="19"/>
      <c r="GL350" s="19"/>
      <c r="GM350" s="19"/>
      <c r="GN350" s="13"/>
    </row>
    <row r="351" spans="13:196">
      <c r="M351" s="55"/>
      <c r="Q351" s="55"/>
      <c r="U351" s="55"/>
      <c r="X351" s="55"/>
      <c r="AB351" s="55"/>
      <c r="AF351" s="55"/>
      <c r="AI351" s="55"/>
      <c r="AL351" s="55"/>
      <c r="AR351" s="55"/>
      <c r="AY351" s="55"/>
      <c r="BD351" s="8"/>
      <c r="BE351" s="8"/>
      <c r="BF351" s="3"/>
      <c r="BG351" s="3"/>
      <c r="BH351" s="3"/>
      <c r="BI351" s="3"/>
      <c r="BJ351" s="3"/>
      <c r="BK351" s="3"/>
      <c r="BL351" s="3"/>
      <c r="BM351" s="3"/>
      <c r="BN351" s="3"/>
      <c r="BO351" s="3"/>
      <c r="BP351" s="8"/>
      <c r="BQ351" s="19"/>
      <c r="BR351" s="19"/>
      <c r="BS351" s="19"/>
      <c r="BT351" s="19"/>
      <c r="BU351" s="19"/>
      <c r="BV351" s="19"/>
      <c r="BW351" s="19"/>
      <c r="BX351" s="19"/>
      <c r="BY351" s="19"/>
      <c r="BZ351" s="19"/>
      <c r="CA351" s="27"/>
      <c r="CI351"/>
      <c r="CN351"/>
      <c r="CS351"/>
      <c r="CX351"/>
      <c r="DH351"/>
      <c r="DT351"/>
      <c r="EP351" s="9"/>
      <c r="EU351" s="13"/>
      <c r="FV351" s="19"/>
      <c r="FW351" s="19"/>
      <c r="FX351" s="19"/>
      <c r="FZ351" s="19"/>
      <c r="GA351" s="19"/>
      <c r="GB351" s="19"/>
      <c r="GC351" s="19"/>
      <c r="GD351" s="19"/>
      <c r="GE351" s="19"/>
      <c r="GF351" s="19"/>
      <c r="GG351" s="19"/>
      <c r="GH351" s="19"/>
      <c r="GI351" s="19"/>
      <c r="GJ351" s="19"/>
      <c r="GK351" s="19"/>
      <c r="GL351" s="19"/>
      <c r="GM351" s="19"/>
      <c r="GN351" s="13"/>
    </row>
    <row r="352" spans="13:196">
      <c r="M352" s="55"/>
      <c r="Q352" s="55"/>
      <c r="U352" s="55"/>
      <c r="X352" s="55"/>
      <c r="AB352" s="55"/>
      <c r="AF352" s="55"/>
      <c r="AI352" s="55"/>
      <c r="AL352" s="55"/>
      <c r="AR352" s="55"/>
      <c r="AY352" s="55"/>
      <c r="BD352" s="8"/>
      <c r="BE352" s="8"/>
      <c r="BF352" s="3"/>
      <c r="BG352" s="3"/>
      <c r="BH352" s="3"/>
      <c r="BI352" s="3"/>
      <c r="BJ352" s="3"/>
      <c r="BK352" s="3"/>
      <c r="BL352" s="3"/>
      <c r="BM352" s="3"/>
      <c r="BN352" s="3"/>
      <c r="BO352" s="3"/>
      <c r="BP352" s="8"/>
      <c r="BQ352" s="19"/>
      <c r="BR352" s="19"/>
      <c r="BS352" s="19"/>
      <c r="BT352" s="19"/>
      <c r="BU352" s="19"/>
      <c r="BV352" s="19"/>
      <c r="BW352" s="19"/>
      <c r="BX352" s="19"/>
      <c r="BY352" s="19"/>
      <c r="BZ352" s="19"/>
      <c r="CA352" s="27"/>
      <c r="CI352"/>
      <c r="CN352"/>
      <c r="CS352"/>
      <c r="CX352"/>
      <c r="DH352"/>
      <c r="DT352"/>
      <c r="EP352" s="9"/>
      <c r="EU352" s="13"/>
      <c r="FV352" s="19"/>
      <c r="FW352" s="19"/>
      <c r="FX352" s="19"/>
      <c r="FZ352" s="19"/>
      <c r="GA352" s="19"/>
      <c r="GB352" s="19"/>
      <c r="GC352" s="19"/>
      <c r="GD352" s="19"/>
      <c r="GE352" s="19"/>
      <c r="GF352" s="19"/>
      <c r="GG352" s="19"/>
      <c r="GH352" s="19"/>
      <c r="GI352" s="19"/>
      <c r="GJ352" s="19"/>
      <c r="GK352" s="19"/>
      <c r="GL352" s="19"/>
      <c r="GM352" s="19"/>
      <c r="GN352" s="13"/>
    </row>
    <row r="353" spans="13:196">
      <c r="M353" s="55"/>
      <c r="Q353" s="55"/>
      <c r="U353" s="55"/>
      <c r="X353" s="55"/>
      <c r="AB353" s="55"/>
      <c r="AF353" s="55"/>
      <c r="AI353" s="55"/>
      <c r="AL353" s="55"/>
      <c r="AR353" s="55"/>
      <c r="AY353" s="55"/>
      <c r="BD353" s="8"/>
      <c r="BE353" s="8"/>
      <c r="BF353" s="3"/>
      <c r="BG353" s="3"/>
      <c r="BH353" s="3"/>
      <c r="BI353" s="3"/>
      <c r="BJ353" s="3"/>
      <c r="BK353" s="3"/>
      <c r="BL353" s="3"/>
      <c r="BM353" s="3"/>
      <c r="BN353" s="3"/>
      <c r="BO353" s="3"/>
      <c r="BP353" s="8"/>
      <c r="BQ353" s="19"/>
      <c r="BR353" s="19"/>
      <c r="BS353" s="19"/>
      <c r="BT353" s="19"/>
      <c r="BU353" s="19"/>
      <c r="BV353" s="19"/>
      <c r="BW353" s="19"/>
      <c r="BX353" s="19"/>
      <c r="BY353" s="19"/>
      <c r="BZ353" s="19"/>
      <c r="CA353" s="27"/>
      <c r="CI353"/>
      <c r="CN353"/>
      <c r="CS353"/>
      <c r="CX353"/>
      <c r="DH353"/>
      <c r="DT353"/>
      <c r="EP353" s="9"/>
      <c r="EU353" s="13"/>
      <c r="FV353" s="19"/>
      <c r="FW353" s="19"/>
      <c r="FX353" s="19"/>
      <c r="FZ353" s="19"/>
      <c r="GA353" s="19"/>
      <c r="GB353" s="19"/>
      <c r="GC353" s="19"/>
      <c r="GD353" s="19"/>
      <c r="GE353" s="19"/>
      <c r="GF353" s="19"/>
      <c r="GG353" s="19"/>
      <c r="GH353" s="19"/>
      <c r="GI353" s="19"/>
      <c r="GJ353" s="19"/>
      <c r="GK353" s="19"/>
      <c r="GL353" s="19"/>
      <c r="GM353" s="19"/>
      <c r="GN353" s="13"/>
    </row>
    <row r="354" spans="13:196">
      <c r="M354" s="55"/>
      <c r="Q354" s="55"/>
      <c r="U354" s="55"/>
      <c r="X354" s="55"/>
      <c r="AB354" s="55"/>
      <c r="AF354" s="55"/>
      <c r="AI354" s="55"/>
      <c r="AL354" s="55"/>
      <c r="AR354" s="55"/>
      <c r="AY354" s="55"/>
      <c r="BD354" s="8"/>
      <c r="BE354" s="8"/>
      <c r="BF354" s="3"/>
      <c r="BG354" s="3"/>
      <c r="BH354" s="3"/>
      <c r="BI354" s="3"/>
      <c r="BJ354" s="3"/>
      <c r="BK354" s="3"/>
      <c r="BL354" s="3"/>
      <c r="BM354" s="3"/>
      <c r="BN354" s="3"/>
      <c r="BO354" s="3"/>
      <c r="BP354" s="8"/>
      <c r="BQ354" s="19"/>
      <c r="BR354" s="19"/>
      <c r="BS354" s="19"/>
      <c r="BT354" s="19"/>
      <c r="BU354" s="19"/>
      <c r="BV354" s="19"/>
      <c r="BW354" s="19"/>
      <c r="BX354" s="19"/>
      <c r="BY354" s="19"/>
      <c r="BZ354" s="19"/>
      <c r="CA354" s="27"/>
      <c r="CI354"/>
      <c r="CN354"/>
      <c r="CS354"/>
      <c r="CX354"/>
      <c r="DH354"/>
      <c r="DT354"/>
      <c r="EP354" s="9"/>
      <c r="EU354" s="13"/>
      <c r="FV354" s="19"/>
      <c r="FW354" s="19"/>
      <c r="FX354" s="19"/>
      <c r="FZ354" s="19"/>
      <c r="GA354" s="19"/>
      <c r="GB354" s="19"/>
      <c r="GC354" s="19"/>
      <c r="GD354" s="19"/>
      <c r="GE354" s="19"/>
      <c r="GF354" s="19"/>
      <c r="GG354" s="19"/>
      <c r="GH354" s="19"/>
      <c r="GI354" s="19"/>
      <c r="GJ354" s="19"/>
      <c r="GK354" s="19"/>
      <c r="GL354" s="19"/>
      <c r="GM354" s="19"/>
      <c r="GN354" s="13"/>
    </row>
    <row r="355" spans="13:196">
      <c r="M355" s="55"/>
      <c r="Q355" s="55"/>
      <c r="U355" s="55"/>
      <c r="X355" s="55"/>
      <c r="AB355" s="55"/>
      <c r="AF355" s="55"/>
      <c r="AI355" s="55"/>
      <c r="AL355" s="55"/>
      <c r="AR355" s="55"/>
      <c r="AY355" s="55"/>
      <c r="BD355" s="8"/>
      <c r="BE355" s="8"/>
      <c r="BF355" s="3"/>
      <c r="BG355" s="3"/>
      <c r="BH355" s="3"/>
      <c r="BI355" s="3"/>
      <c r="BJ355" s="3"/>
      <c r="BK355" s="3"/>
      <c r="BL355" s="3"/>
      <c r="BM355" s="3"/>
      <c r="BN355" s="3"/>
      <c r="BO355" s="3"/>
      <c r="BP355" s="8"/>
      <c r="BQ355" s="19"/>
      <c r="BR355" s="19"/>
      <c r="BS355" s="19"/>
      <c r="BT355" s="19"/>
      <c r="BU355" s="19"/>
      <c r="BV355" s="19"/>
      <c r="BW355" s="19"/>
      <c r="BX355" s="19"/>
      <c r="BY355" s="19"/>
      <c r="BZ355" s="19"/>
      <c r="CA355" s="27"/>
      <c r="CI355"/>
      <c r="CN355"/>
      <c r="CS355"/>
      <c r="CX355"/>
      <c r="DH355"/>
      <c r="DT355"/>
      <c r="EP355" s="9"/>
      <c r="EU355" s="13"/>
      <c r="FV355" s="19"/>
      <c r="FW355" s="19"/>
      <c r="FX355" s="19"/>
      <c r="FZ355" s="19"/>
      <c r="GA355" s="19"/>
      <c r="GB355" s="19"/>
      <c r="GC355" s="19"/>
      <c r="GD355" s="19"/>
      <c r="GE355" s="19"/>
      <c r="GF355" s="19"/>
      <c r="GG355" s="19"/>
      <c r="GH355" s="19"/>
      <c r="GI355" s="19"/>
      <c r="GJ355" s="19"/>
      <c r="GK355" s="19"/>
      <c r="GL355" s="19"/>
      <c r="GM355" s="19"/>
      <c r="GN355" s="13"/>
    </row>
    <row r="356" spans="13:196">
      <c r="M356" s="55"/>
      <c r="Q356" s="55"/>
      <c r="U356" s="55"/>
      <c r="X356" s="55"/>
      <c r="AB356" s="55"/>
      <c r="AF356" s="55"/>
      <c r="AI356" s="55"/>
      <c r="AL356" s="55"/>
      <c r="AR356" s="55"/>
      <c r="AY356" s="55"/>
      <c r="BD356" s="8"/>
      <c r="BE356" s="8"/>
      <c r="BF356" s="3"/>
      <c r="BG356" s="3"/>
      <c r="BH356" s="3"/>
      <c r="BI356" s="3"/>
      <c r="BJ356" s="3"/>
      <c r="BK356" s="3"/>
      <c r="BL356" s="3"/>
      <c r="BM356" s="3"/>
      <c r="BN356" s="3"/>
      <c r="BO356" s="3"/>
      <c r="BP356" s="8"/>
      <c r="BQ356" s="19"/>
      <c r="BR356" s="19"/>
      <c r="BS356" s="19"/>
      <c r="BT356" s="19"/>
      <c r="BU356" s="19"/>
      <c r="BV356" s="19"/>
      <c r="BW356" s="19"/>
      <c r="BX356" s="19"/>
      <c r="BY356" s="19"/>
      <c r="BZ356" s="19"/>
      <c r="CA356" s="27"/>
      <c r="CI356"/>
      <c r="CN356"/>
      <c r="CS356"/>
      <c r="CX356"/>
      <c r="DH356"/>
      <c r="DT356"/>
      <c r="EP356" s="9"/>
      <c r="EU356" s="13"/>
      <c r="FV356" s="19"/>
      <c r="FW356" s="19"/>
      <c r="FX356" s="19"/>
      <c r="FZ356" s="19"/>
      <c r="GA356" s="19"/>
      <c r="GB356" s="19"/>
      <c r="GC356" s="19"/>
      <c r="GD356" s="19"/>
      <c r="GE356" s="19"/>
      <c r="GF356" s="19"/>
      <c r="GG356" s="19"/>
      <c r="GH356" s="19"/>
      <c r="GI356" s="19"/>
      <c r="GJ356" s="19"/>
      <c r="GK356" s="19"/>
      <c r="GL356" s="19"/>
      <c r="GM356" s="19"/>
      <c r="GN356" s="13"/>
    </row>
    <row r="357" spans="13:196">
      <c r="M357" s="55"/>
      <c r="Q357" s="55"/>
      <c r="U357" s="55"/>
      <c r="X357" s="55"/>
      <c r="AB357" s="55"/>
      <c r="AF357" s="55"/>
      <c r="AI357" s="55"/>
      <c r="AL357" s="55"/>
      <c r="AR357" s="55"/>
      <c r="AY357" s="55"/>
      <c r="BD357" s="8"/>
      <c r="BE357" s="8"/>
      <c r="BF357" s="3"/>
      <c r="BG357" s="3"/>
      <c r="BH357" s="3"/>
      <c r="BI357" s="3"/>
      <c r="BJ357" s="3"/>
      <c r="BK357" s="3"/>
      <c r="BL357" s="3"/>
      <c r="BM357" s="3"/>
      <c r="BN357" s="3"/>
      <c r="BO357" s="3"/>
      <c r="BP357" s="8"/>
      <c r="BQ357" s="19"/>
      <c r="BR357" s="19"/>
      <c r="BS357" s="19"/>
      <c r="BT357" s="19"/>
      <c r="BU357" s="19"/>
      <c r="BV357" s="19"/>
      <c r="BW357" s="19"/>
      <c r="BX357" s="19"/>
      <c r="BY357" s="19"/>
      <c r="BZ357" s="19"/>
      <c r="CA357" s="27"/>
      <c r="CI357"/>
      <c r="CN357"/>
      <c r="CS357"/>
      <c r="CX357"/>
      <c r="DH357"/>
      <c r="DT357"/>
      <c r="EP357" s="9"/>
      <c r="EU357" s="13"/>
      <c r="FV357" s="19"/>
      <c r="FW357" s="19"/>
      <c r="FX357" s="19"/>
      <c r="FZ357" s="19"/>
      <c r="GA357" s="19"/>
      <c r="GB357" s="19"/>
      <c r="GC357" s="19"/>
      <c r="GD357" s="19"/>
      <c r="GE357" s="19"/>
      <c r="GF357" s="19"/>
      <c r="GG357" s="19"/>
      <c r="GH357" s="19"/>
      <c r="GI357" s="19"/>
      <c r="GJ357" s="19"/>
      <c r="GK357" s="19"/>
      <c r="GL357" s="19"/>
      <c r="GM357" s="19"/>
      <c r="GN357" s="13"/>
    </row>
    <row r="358" spans="13:196">
      <c r="M358" s="55"/>
      <c r="Q358" s="55"/>
      <c r="U358" s="55"/>
      <c r="X358" s="55"/>
      <c r="AB358" s="55"/>
      <c r="AF358" s="55"/>
      <c r="AI358" s="55"/>
      <c r="AL358" s="55"/>
      <c r="AR358" s="55"/>
      <c r="AY358" s="55"/>
      <c r="BD358" s="8"/>
      <c r="BE358" s="8"/>
      <c r="BF358" s="3"/>
      <c r="BG358" s="3"/>
      <c r="BH358" s="3"/>
      <c r="BI358" s="3"/>
      <c r="BJ358" s="3"/>
      <c r="BK358" s="3"/>
      <c r="BL358" s="3"/>
      <c r="BM358" s="3"/>
      <c r="BN358" s="3"/>
      <c r="BO358" s="3"/>
      <c r="BP358" s="8"/>
      <c r="BQ358" s="19"/>
      <c r="BR358" s="19"/>
      <c r="BS358" s="19"/>
      <c r="BT358" s="19"/>
      <c r="BU358" s="19"/>
      <c r="BV358" s="19"/>
      <c r="BW358" s="19"/>
      <c r="BX358" s="19"/>
      <c r="BY358" s="19"/>
      <c r="BZ358" s="19"/>
      <c r="CA358" s="27"/>
      <c r="CI358"/>
      <c r="CN358"/>
      <c r="CS358"/>
      <c r="CX358"/>
      <c r="DH358"/>
      <c r="DT358"/>
      <c r="EP358" s="9"/>
      <c r="EU358" s="13"/>
      <c r="FV358" s="19"/>
      <c r="FW358" s="19"/>
      <c r="FX358" s="19"/>
      <c r="FZ358" s="19"/>
      <c r="GA358" s="19"/>
      <c r="GB358" s="19"/>
      <c r="GC358" s="19"/>
      <c r="GD358" s="19"/>
      <c r="GE358" s="19"/>
      <c r="GF358" s="19"/>
      <c r="GG358" s="19"/>
      <c r="GH358" s="19"/>
      <c r="GI358" s="19"/>
      <c r="GJ358" s="19"/>
      <c r="GK358" s="19"/>
      <c r="GL358" s="19"/>
      <c r="GM358" s="19"/>
      <c r="GN358" s="13"/>
    </row>
    <row r="359" spans="13:196">
      <c r="M359" s="55"/>
      <c r="Q359" s="55"/>
      <c r="U359" s="55"/>
      <c r="X359" s="55"/>
      <c r="AB359" s="55"/>
      <c r="AF359" s="55"/>
      <c r="AI359" s="55"/>
      <c r="AL359" s="55"/>
      <c r="AR359" s="55"/>
      <c r="AY359" s="55"/>
      <c r="BD359" s="8"/>
      <c r="BE359" s="8"/>
      <c r="BF359" s="3"/>
      <c r="BG359" s="3"/>
      <c r="BH359" s="3"/>
      <c r="BI359" s="3"/>
      <c r="BJ359" s="3"/>
      <c r="BK359" s="3"/>
      <c r="BL359" s="3"/>
      <c r="BM359" s="3"/>
      <c r="BN359" s="3"/>
      <c r="BO359" s="3"/>
      <c r="BP359" s="8"/>
      <c r="BQ359" s="19"/>
      <c r="BR359" s="19"/>
      <c r="BS359" s="19"/>
      <c r="BT359" s="19"/>
      <c r="BU359" s="19"/>
      <c r="BV359" s="19"/>
      <c r="BW359" s="19"/>
      <c r="BX359" s="19"/>
      <c r="BY359" s="19"/>
      <c r="BZ359" s="19"/>
      <c r="CA359" s="27"/>
      <c r="CI359"/>
      <c r="CN359"/>
      <c r="CS359"/>
      <c r="CX359"/>
      <c r="DH359"/>
      <c r="DT359"/>
      <c r="EP359" s="9"/>
      <c r="EU359" s="13"/>
      <c r="FV359" s="19"/>
      <c r="FW359" s="19"/>
      <c r="FX359" s="19"/>
      <c r="FZ359" s="19"/>
      <c r="GA359" s="19"/>
      <c r="GB359" s="19"/>
      <c r="GC359" s="19"/>
      <c r="GD359" s="19"/>
      <c r="GE359" s="19"/>
      <c r="GF359" s="19"/>
      <c r="GG359" s="19"/>
      <c r="GH359" s="19"/>
      <c r="GI359" s="19"/>
      <c r="GJ359" s="19"/>
      <c r="GK359" s="19"/>
      <c r="GL359" s="19"/>
      <c r="GM359" s="19"/>
      <c r="GN359" s="13"/>
    </row>
    <row r="360" spans="13:196">
      <c r="M360" s="55"/>
      <c r="Q360" s="55"/>
      <c r="U360" s="55"/>
      <c r="X360" s="55"/>
      <c r="AB360" s="55"/>
      <c r="AF360" s="55"/>
      <c r="AI360" s="55"/>
      <c r="AL360" s="55"/>
      <c r="AR360" s="55"/>
      <c r="AY360" s="55"/>
      <c r="BD360" s="8"/>
      <c r="BE360" s="8"/>
      <c r="BF360" s="3"/>
      <c r="BG360" s="3"/>
      <c r="BH360" s="3"/>
      <c r="BI360" s="3"/>
      <c r="BJ360" s="3"/>
      <c r="BK360" s="3"/>
      <c r="BL360" s="3"/>
      <c r="BM360" s="3"/>
      <c r="BN360" s="3"/>
      <c r="BO360" s="3"/>
      <c r="BP360" s="8"/>
      <c r="BQ360" s="19"/>
      <c r="BR360" s="19"/>
      <c r="BS360" s="19"/>
      <c r="BT360" s="19"/>
      <c r="BU360" s="19"/>
      <c r="BV360" s="19"/>
      <c r="BW360" s="19"/>
      <c r="BX360" s="19"/>
      <c r="BY360" s="19"/>
      <c r="BZ360" s="19"/>
      <c r="CA360" s="27"/>
      <c r="CI360"/>
      <c r="CN360"/>
      <c r="CS360"/>
      <c r="CX360"/>
      <c r="DH360"/>
      <c r="DT360"/>
      <c r="EP360" s="9"/>
      <c r="EU360" s="13"/>
      <c r="FV360" s="19"/>
      <c r="FW360" s="19"/>
      <c r="FX360" s="19"/>
      <c r="FZ360" s="19"/>
      <c r="GA360" s="19"/>
      <c r="GB360" s="19"/>
      <c r="GC360" s="19"/>
      <c r="GD360" s="19"/>
      <c r="GE360" s="19"/>
      <c r="GF360" s="19"/>
      <c r="GG360" s="19"/>
      <c r="GH360" s="19"/>
      <c r="GI360" s="19"/>
      <c r="GJ360" s="19"/>
      <c r="GK360" s="19"/>
      <c r="GL360" s="19"/>
      <c r="GM360" s="19"/>
      <c r="GN360" s="13"/>
    </row>
    <row r="361" spans="13:196">
      <c r="M361" s="55"/>
      <c r="Q361" s="55"/>
      <c r="U361" s="55"/>
      <c r="X361" s="55"/>
      <c r="AB361" s="55"/>
      <c r="AF361" s="55"/>
      <c r="AI361" s="55"/>
      <c r="AL361" s="55"/>
      <c r="AR361" s="55"/>
      <c r="AY361" s="55"/>
      <c r="BD361" s="8"/>
      <c r="BE361" s="8"/>
      <c r="BF361" s="3"/>
      <c r="BG361" s="3"/>
      <c r="BH361" s="3"/>
      <c r="BI361" s="3"/>
      <c r="BJ361" s="3"/>
      <c r="BK361" s="3"/>
      <c r="BL361" s="3"/>
      <c r="BM361" s="3"/>
      <c r="BN361" s="3"/>
      <c r="BO361" s="3"/>
      <c r="BP361" s="8"/>
      <c r="BQ361" s="19"/>
      <c r="BR361" s="19"/>
      <c r="BS361" s="19"/>
      <c r="BT361" s="19"/>
      <c r="BU361" s="19"/>
      <c r="BV361" s="19"/>
      <c r="BW361" s="19"/>
      <c r="BX361" s="19"/>
      <c r="BY361" s="19"/>
      <c r="BZ361" s="19"/>
      <c r="CA361" s="27"/>
      <c r="CI361"/>
      <c r="CN361"/>
      <c r="CS361"/>
      <c r="CX361"/>
      <c r="DH361"/>
      <c r="DT361"/>
      <c r="EP361" s="9"/>
      <c r="EU361" s="13"/>
      <c r="FV361" s="19"/>
      <c r="FW361" s="19"/>
      <c r="FX361" s="19"/>
      <c r="FZ361" s="19"/>
      <c r="GA361" s="19"/>
      <c r="GB361" s="19"/>
      <c r="GC361" s="19"/>
      <c r="GD361" s="19"/>
      <c r="GE361" s="19"/>
      <c r="GF361" s="19"/>
      <c r="GG361" s="19"/>
      <c r="GH361" s="19"/>
      <c r="GI361" s="19"/>
      <c r="GJ361" s="19"/>
      <c r="GK361" s="19"/>
      <c r="GL361" s="19"/>
      <c r="GM361" s="19"/>
      <c r="GN361" s="13"/>
    </row>
    <row r="362" spans="13:196">
      <c r="M362" s="55"/>
      <c r="Q362" s="55"/>
      <c r="U362" s="55"/>
      <c r="X362" s="55"/>
      <c r="AB362" s="55"/>
      <c r="AF362" s="55"/>
      <c r="AI362" s="55"/>
      <c r="AL362" s="55"/>
      <c r="AR362" s="55"/>
      <c r="AY362" s="55"/>
      <c r="BD362" s="8"/>
      <c r="BE362" s="8"/>
      <c r="BF362" s="3"/>
      <c r="BG362" s="3"/>
      <c r="BH362" s="3"/>
      <c r="BI362" s="3"/>
      <c r="BJ362" s="3"/>
      <c r="BK362" s="3"/>
      <c r="BL362" s="3"/>
      <c r="BM362" s="3"/>
      <c r="BN362" s="3"/>
      <c r="BO362" s="3"/>
      <c r="BP362" s="8"/>
      <c r="BQ362" s="19"/>
      <c r="BR362" s="19"/>
      <c r="BS362" s="19"/>
      <c r="BT362" s="19"/>
      <c r="BU362" s="19"/>
      <c r="BV362" s="19"/>
      <c r="BW362" s="19"/>
      <c r="BX362" s="19"/>
      <c r="BY362" s="19"/>
      <c r="BZ362" s="19"/>
      <c r="CA362" s="27"/>
      <c r="CI362"/>
      <c r="CN362"/>
      <c r="CS362"/>
      <c r="CX362"/>
      <c r="DH362"/>
      <c r="DT362"/>
      <c r="EP362" s="9"/>
      <c r="EU362" s="13"/>
      <c r="FV362" s="19"/>
      <c r="FW362" s="19"/>
      <c r="FX362" s="19"/>
      <c r="FZ362" s="19"/>
      <c r="GA362" s="19"/>
      <c r="GB362" s="19"/>
      <c r="GC362" s="19"/>
      <c r="GD362" s="19"/>
      <c r="GE362" s="19"/>
      <c r="GF362" s="19"/>
      <c r="GG362" s="19"/>
      <c r="GH362" s="19"/>
      <c r="GI362" s="19"/>
      <c r="GJ362" s="19"/>
      <c r="GK362" s="19"/>
      <c r="GL362" s="19"/>
      <c r="GM362" s="19"/>
      <c r="GN362" s="13"/>
    </row>
    <row r="363" spans="13:196">
      <c r="M363" s="55"/>
      <c r="Q363" s="55"/>
      <c r="U363" s="55"/>
      <c r="X363" s="55"/>
      <c r="AB363" s="55"/>
      <c r="AF363" s="55"/>
      <c r="AI363" s="55"/>
      <c r="AL363" s="55"/>
      <c r="AR363" s="55"/>
      <c r="AY363" s="55"/>
      <c r="BD363" s="8"/>
      <c r="BE363" s="8"/>
      <c r="BF363" s="3"/>
      <c r="BG363" s="3"/>
      <c r="BH363" s="3"/>
      <c r="BI363" s="3"/>
      <c r="BJ363" s="3"/>
      <c r="BK363" s="3"/>
      <c r="BL363" s="3"/>
      <c r="BM363" s="3"/>
      <c r="BN363" s="3"/>
      <c r="BO363" s="3"/>
      <c r="BP363" s="8"/>
      <c r="BQ363" s="19"/>
      <c r="BR363" s="19"/>
      <c r="BS363" s="19"/>
      <c r="BT363" s="19"/>
      <c r="BU363" s="19"/>
      <c r="BV363" s="19"/>
      <c r="BW363" s="19"/>
      <c r="BX363" s="19"/>
      <c r="BY363" s="19"/>
      <c r="BZ363" s="19"/>
      <c r="CA363" s="27"/>
      <c r="CI363"/>
      <c r="CN363"/>
      <c r="CS363"/>
      <c r="CX363"/>
      <c r="DH363"/>
      <c r="DT363"/>
      <c r="EP363" s="9"/>
      <c r="EU363" s="13"/>
      <c r="FV363" s="19"/>
      <c r="FW363" s="19"/>
      <c r="FX363" s="19"/>
      <c r="FZ363" s="19"/>
      <c r="GA363" s="19"/>
      <c r="GB363" s="19"/>
      <c r="GC363" s="19"/>
      <c r="GD363" s="19"/>
      <c r="GE363" s="19"/>
      <c r="GF363" s="19"/>
      <c r="GG363" s="19"/>
      <c r="GH363" s="19"/>
      <c r="GI363" s="19"/>
      <c r="GJ363" s="19"/>
      <c r="GK363" s="19"/>
      <c r="GL363" s="19"/>
      <c r="GM363" s="19"/>
      <c r="GN363" s="13"/>
    </row>
    <row r="364" spans="13:196">
      <c r="M364" s="55"/>
      <c r="Q364" s="55"/>
      <c r="U364" s="55"/>
      <c r="X364" s="55"/>
      <c r="AB364" s="55"/>
      <c r="AF364" s="55"/>
      <c r="AI364" s="55"/>
      <c r="AL364" s="55"/>
      <c r="AR364" s="55"/>
      <c r="AY364" s="55"/>
      <c r="BD364" s="8"/>
      <c r="BE364" s="8"/>
      <c r="BF364" s="3"/>
      <c r="BG364" s="3"/>
      <c r="BH364" s="3"/>
      <c r="BI364" s="3"/>
      <c r="BJ364" s="3"/>
      <c r="BK364" s="3"/>
      <c r="BL364" s="3"/>
      <c r="BM364" s="3"/>
      <c r="BN364" s="3"/>
      <c r="BO364" s="3"/>
      <c r="BP364" s="8"/>
      <c r="BQ364" s="19"/>
      <c r="BR364" s="19"/>
      <c r="BS364" s="19"/>
      <c r="BT364" s="19"/>
      <c r="BU364" s="19"/>
      <c r="BV364" s="19"/>
      <c r="BW364" s="19"/>
      <c r="BX364" s="19"/>
      <c r="BY364" s="19"/>
      <c r="BZ364" s="19"/>
      <c r="CA364" s="27"/>
      <c r="CI364"/>
      <c r="CN364"/>
      <c r="CS364"/>
      <c r="CX364"/>
      <c r="DH364"/>
      <c r="DT364"/>
      <c r="EP364" s="9"/>
      <c r="EU364" s="13"/>
      <c r="FV364" s="19"/>
      <c r="FW364" s="19"/>
      <c r="FX364" s="19"/>
      <c r="FZ364" s="19"/>
      <c r="GA364" s="19"/>
      <c r="GB364" s="19"/>
      <c r="GC364" s="19"/>
      <c r="GD364" s="19"/>
      <c r="GE364" s="19"/>
      <c r="GF364" s="19"/>
      <c r="GG364" s="19"/>
      <c r="GH364" s="19"/>
      <c r="GI364" s="19"/>
      <c r="GJ364" s="19"/>
      <c r="GK364" s="19"/>
      <c r="GL364" s="19"/>
      <c r="GM364" s="19"/>
      <c r="GN364" s="13"/>
    </row>
    <row r="365" spans="13:196">
      <c r="M365" s="55"/>
      <c r="Q365" s="55"/>
      <c r="U365" s="55"/>
      <c r="X365" s="55"/>
      <c r="AB365" s="55"/>
      <c r="AF365" s="55"/>
      <c r="AI365" s="55"/>
      <c r="AL365" s="55"/>
      <c r="AR365" s="55"/>
      <c r="AY365" s="55"/>
      <c r="BD365" s="8"/>
      <c r="BE365" s="8"/>
      <c r="BF365" s="3"/>
      <c r="BG365" s="3"/>
      <c r="BH365" s="3"/>
      <c r="BI365" s="3"/>
      <c r="BJ365" s="3"/>
      <c r="BK365" s="3"/>
      <c r="BL365" s="3"/>
      <c r="BM365" s="3"/>
      <c r="BN365" s="3"/>
      <c r="BO365" s="3"/>
      <c r="BP365" s="8"/>
      <c r="BQ365" s="19"/>
      <c r="BR365" s="19"/>
      <c r="BS365" s="19"/>
      <c r="BT365" s="19"/>
      <c r="BU365" s="19"/>
      <c r="BV365" s="19"/>
      <c r="BW365" s="19"/>
      <c r="BX365" s="19"/>
      <c r="BY365" s="19"/>
      <c r="BZ365" s="19"/>
      <c r="CA365" s="27"/>
      <c r="CI365"/>
      <c r="CN365"/>
      <c r="CS365"/>
      <c r="CX365"/>
      <c r="DH365"/>
      <c r="DT365"/>
      <c r="EP365" s="9"/>
      <c r="EU365" s="13"/>
      <c r="FV365" s="19"/>
      <c r="FW365" s="19"/>
      <c r="FX365" s="19"/>
      <c r="FZ365" s="19"/>
      <c r="GA365" s="19"/>
      <c r="GB365" s="19"/>
      <c r="GC365" s="19"/>
      <c r="GD365" s="19"/>
      <c r="GE365" s="19"/>
      <c r="GF365" s="19"/>
      <c r="GG365" s="19"/>
      <c r="GH365" s="19"/>
      <c r="GI365" s="19"/>
      <c r="GJ365" s="19"/>
      <c r="GK365" s="19"/>
      <c r="GL365" s="19"/>
      <c r="GM365" s="19"/>
      <c r="GN365" s="13"/>
    </row>
    <row r="366" spans="13:196">
      <c r="M366" s="55"/>
      <c r="Q366" s="55"/>
      <c r="U366" s="55"/>
      <c r="X366" s="55"/>
      <c r="AB366" s="55"/>
      <c r="AF366" s="55"/>
      <c r="AI366" s="55"/>
      <c r="AL366" s="55"/>
      <c r="AR366" s="55"/>
      <c r="AY366" s="55"/>
      <c r="BD366" s="8"/>
      <c r="BE366" s="8"/>
      <c r="BF366" s="3"/>
      <c r="BG366" s="3"/>
      <c r="BH366" s="3"/>
      <c r="BI366" s="3"/>
      <c r="BJ366" s="3"/>
      <c r="BK366" s="3"/>
      <c r="BL366" s="3"/>
      <c r="BM366" s="3"/>
      <c r="BN366" s="3"/>
      <c r="BO366" s="3"/>
      <c r="BP366" s="8"/>
      <c r="BQ366" s="19"/>
      <c r="BR366" s="19"/>
      <c r="BS366" s="19"/>
      <c r="BT366" s="19"/>
      <c r="BU366" s="19"/>
      <c r="BV366" s="19"/>
      <c r="BW366" s="19"/>
      <c r="BX366" s="19"/>
      <c r="BY366" s="19"/>
      <c r="BZ366" s="19"/>
      <c r="CA366" s="27"/>
      <c r="CI366"/>
      <c r="CN366"/>
      <c r="CS366"/>
      <c r="CX366"/>
      <c r="DH366"/>
      <c r="DT366"/>
      <c r="EP366" s="9"/>
      <c r="EU366" s="13"/>
      <c r="FV366" s="19"/>
      <c r="FW366" s="19"/>
      <c r="FX366" s="19"/>
      <c r="FZ366" s="19"/>
      <c r="GA366" s="19"/>
      <c r="GB366" s="19"/>
      <c r="GC366" s="19"/>
      <c r="GD366" s="19"/>
      <c r="GE366" s="19"/>
      <c r="GF366" s="19"/>
      <c r="GG366" s="19"/>
      <c r="GH366" s="19"/>
      <c r="GI366" s="19"/>
      <c r="GJ366" s="19"/>
      <c r="GK366" s="19"/>
      <c r="GL366" s="19"/>
      <c r="GM366" s="19"/>
      <c r="GN366" s="13"/>
    </row>
    <row r="367" spans="13:196">
      <c r="M367" s="55"/>
      <c r="Q367" s="55"/>
      <c r="U367" s="55"/>
      <c r="X367" s="55"/>
      <c r="AB367" s="55"/>
      <c r="AF367" s="55"/>
      <c r="AI367" s="55"/>
      <c r="AL367" s="55"/>
      <c r="AR367" s="55"/>
      <c r="AY367" s="55"/>
      <c r="BD367" s="8"/>
      <c r="BE367" s="8"/>
      <c r="BF367" s="3"/>
      <c r="BG367" s="3"/>
      <c r="BH367" s="3"/>
      <c r="BI367" s="3"/>
      <c r="BJ367" s="3"/>
      <c r="BK367" s="3"/>
      <c r="BL367" s="3"/>
      <c r="BM367" s="3"/>
      <c r="BN367" s="3"/>
      <c r="BO367" s="3"/>
      <c r="BP367" s="8"/>
      <c r="BQ367" s="19"/>
      <c r="BR367" s="19"/>
      <c r="BS367" s="19"/>
      <c r="BT367" s="19"/>
      <c r="BU367" s="19"/>
      <c r="BV367" s="19"/>
      <c r="BW367" s="19"/>
      <c r="BX367" s="19"/>
      <c r="BY367" s="19"/>
      <c r="BZ367" s="19"/>
      <c r="CA367" s="27"/>
      <c r="CI367"/>
      <c r="CN367"/>
      <c r="CS367"/>
      <c r="CX367"/>
      <c r="DH367"/>
      <c r="DT367"/>
      <c r="EP367" s="9"/>
      <c r="EU367" s="13"/>
      <c r="FV367" s="19"/>
      <c r="FW367" s="19"/>
      <c r="FX367" s="19"/>
      <c r="FZ367" s="19"/>
      <c r="GA367" s="19"/>
      <c r="GB367" s="19"/>
      <c r="GC367" s="19"/>
      <c r="GD367" s="19"/>
      <c r="GE367" s="19"/>
      <c r="GF367" s="19"/>
      <c r="GG367" s="19"/>
      <c r="GH367" s="19"/>
      <c r="GI367" s="19"/>
      <c r="GJ367" s="19"/>
      <c r="GK367" s="19"/>
      <c r="GL367" s="19"/>
      <c r="GM367" s="19"/>
      <c r="GN367" s="13"/>
    </row>
    <row r="368" spans="13:196">
      <c r="M368" s="55"/>
      <c r="Q368" s="55"/>
      <c r="U368" s="55"/>
      <c r="X368" s="55"/>
      <c r="AB368" s="55"/>
      <c r="AF368" s="55"/>
      <c r="AI368" s="55"/>
      <c r="AL368" s="55"/>
      <c r="AR368" s="55"/>
      <c r="AY368" s="55"/>
      <c r="BD368" s="8"/>
      <c r="BE368" s="8"/>
      <c r="BF368" s="3"/>
      <c r="BG368" s="3"/>
      <c r="BH368" s="3"/>
      <c r="BI368" s="3"/>
      <c r="BJ368" s="3"/>
      <c r="BK368" s="3"/>
      <c r="BL368" s="3"/>
      <c r="BM368" s="3"/>
      <c r="BN368" s="3"/>
      <c r="BO368" s="3"/>
      <c r="BP368" s="8"/>
      <c r="BQ368" s="19"/>
      <c r="BR368" s="19"/>
      <c r="BS368" s="19"/>
      <c r="BT368" s="19"/>
      <c r="BU368" s="19"/>
      <c r="BV368" s="19"/>
      <c r="BW368" s="19"/>
      <c r="BX368" s="19"/>
      <c r="BY368" s="19"/>
      <c r="BZ368" s="19"/>
      <c r="CA368" s="27"/>
      <c r="CI368"/>
      <c r="CN368"/>
      <c r="CS368"/>
      <c r="CX368"/>
      <c r="DH368"/>
      <c r="DT368"/>
      <c r="EP368" s="9"/>
      <c r="EU368" s="13"/>
      <c r="FV368" s="19"/>
      <c r="FW368" s="19"/>
      <c r="FX368" s="19"/>
      <c r="FZ368" s="19"/>
      <c r="GA368" s="19"/>
      <c r="GB368" s="19"/>
      <c r="GC368" s="19"/>
      <c r="GD368" s="19"/>
      <c r="GE368" s="19"/>
      <c r="GF368" s="19"/>
      <c r="GG368" s="19"/>
      <c r="GH368" s="19"/>
      <c r="GI368" s="19"/>
      <c r="GJ368" s="19"/>
      <c r="GK368" s="19"/>
      <c r="GL368" s="19"/>
      <c r="GM368" s="19"/>
      <c r="GN368" s="13"/>
    </row>
    <row r="369" spans="13:196">
      <c r="M369" s="55"/>
      <c r="Q369" s="55"/>
      <c r="U369" s="55"/>
      <c r="X369" s="55"/>
      <c r="AB369" s="55"/>
      <c r="AF369" s="55"/>
      <c r="AI369" s="55"/>
      <c r="AL369" s="55"/>
      <c r="AR369" s="55"/>
      <c r="AY369" s="55"/>
      <c r="BD369" s="8"/>
      <c r="BE369" s="8"/>
      <c r="BF369" s="3"/>
      <c r="BG369" s="3"/>
      <c r="BH369" s="3"/>
      <c r="BI369" s="3"/>
      <c r="BJ369" s="3"/>
      <c r="BK369" s="3"/>
      <c r="BL369" s="3"/>
      <c r="BM369" s="3"/>
      <c r="BN369" s="3"/>
      <c r="BO369" s="3"/>
      <c r="BP369" s="8"/>
      <c r="BQ369" s="19"/>
      <c r="BR369" s="19"/>
      <c r="BS369" s="19"/>
      <c r="BT369" s="19"/>
      <c r="BU369" s="19"/>
      <c r="BV369" s="19"/>
      <c r="BW369" s="19"/>
      <c r="BX369" s="19"/>
      <c r="BY369" s="19"/>
      <c r="BZ369" s="19"/>
      <c r="CA369" s="27"/>
      <c r="CI369"/>
      <c r="CN369"/>
      <c r="CS369"/>
      <c r="CX369"/>
      <c r="DH369"/>
      <c r="DT369"/>
      <c r="EP369" s="9"/>
      <c r="EU369" s="13"/>
      <c r="FV369" s="19"/>
      <c r="FW369" s="19"/>
      <c r="FX369" s="19"/>
      <c r="FZ369" s="19"/>
      <c r="GA369" s="19"/>
      <c r="GB369" s="19"/>
      <c r="GC369" s="19"/>
      <c r="GD369" s="19"/>
      <c r="GE369" s="19"/>
      <c r="GF369" s="19"/>
      <c r="GG369" s="19"/>
      <c r="GH369" s="19"/>
      <c r="GI369" s="19"/>
      <c r="GJ369" s="19"/>
      <c r="GK369" s="19"/>
      <c r="GL369" s="19"/>
      <c r="GM369" s="19"/>
      <c r="GN369" s="13"/>
    </row>
    <row r="370" spans="13:196">
      <c r="M370" s="55"/>
      <c r="Q370" s="55"/>
      <c r="U370" s="55"/>
      <c r="X370" s="55"/>
      <c r="AB370" s="55"/>
      <c r="AF370" s="55"/>
      <c r="AI370" s="55"/>
      <c r="AL370" s="55"/>
      <c r="AR370" s="55"/>
      <c r="AY370" s="55"/>
      <c r="BD370" s="8"/>
      <c r="BE370" s="8"/>
      <c r="BF370" s="3"/>
      <c r="BG370" s="3"/>
      <c r="BH370" s="3"/>
      <c r="BI370" s="3"/>
      <c r="BJ370" s="3"/>
      <c r="BK370" s="3"/>
      <c r="BL370" s="3"/>
      <c r="BM370" s="3"/>
      <c r="BN370" s="3"/>
      <c r="BO370" s="3"/>
      <c r="BP370" s="8"/>
      <c r="BQ370" s="19"/>
      <c r="BR370" s="19"/>
      <c r="BS370" s="19"/>
      <c r="BT370" s="19"/>
      <c r="BU370" s="19"/>
      <c r="BV370" s="19"/>
      <c r="BW370" s="19"/>
      <c r="BX370" s="19"/>
      <c r="BY370" s="19"/>
      <c r="BZ370" s="19"/>
      <c r="CA370" s="27"/>
      <c r="CI370"/>
      <c r="CN370"/>
      <c r="CS370"/>
      <c r="CX370"/>
      <c r="DH370"/>
      <c r="DT370"/>
      <c r="EP370" s="9"/>
      <c r="EU370" s="13"/>
      <c r="FV370" s="19"/>
      <c r="FW370" s="19"/>
      <c r="FX370" s="19"/>
      <c r="FZ370" s="19"/>
      <c r="GA370" s="19"/>
      <c r="GB370" s="19"/>
      <c r="GC370" s="19"/>
      <c r="GD370" s="19"/>
      <c r="GE370" s="19"/>
      <c r="GF370" s="19"/>
      <c r="GG370" s="19"/>
      <c r="GH370" s="19"/>
      <c r="GI370" s="19"/>
      <c r="GJ370" s="19"/>
      <c r="GK370" s="19"/>
      <c r="GL370" s="19"/>
      <c r="GM370" s="19"/>
      <c r="GN370" s="13"/>
    </row>
    <row r="371" spans="13:196">
      <c r="M371" s="55"/>
      <c r="Q371" s="55"/>
      <c r="U371" s="55"/>
      <c r="X371" s="55"/>
      <c r="AB371" s="55"/>
      <c r="AF371" s="55"/>
      <c r="AI371" s="55"/>
      <c r="AL371" s="55"/>
      <c r="AR371" s="55"/>
      <c r="AY371" s="55"/>
      <c r="BD371" s="8"/>
      <c r="BE371" s="8"/>
      <c r="BF371" s="3"/>
      <c r="BG371" s="3"/>
      <c r="BH371" s="3"/>
      <c r="BI371" s="3"/>
      <c r="BJ371" s="3"/>
      <c r="BK371" s="3"/>
      <c r="BL371" s="3"/>
      <c r="BM371" s="3"/>
      <c r="BN371" s="3"/>
      <c r="BO371" s="3"/>
      <c r="BP371" s="8"/>
      <c r="BQ371" s="19"/>
      <c r="BR371" s="19"/>
      <c r="BS371" s="19"/>
      <c r="BT371" s="19"/>
      <c r="BU371" s="19"/>
      <c r="BV371" s="19"/>
      <c r="BW371" s="19"/>
      <c r="BX371" s="19"/>
      <c r="BY371" s="19"/>
      <c r="BZ371" s="19"/>
      <c r="CA371" s="27"/>
      <c r="CI371"/>
      <c r="CN371"/>
      <c r="CS371"/>
      <c r="CX371"/>
      <c r="DH371"/>
      <c r="DT371"/>
      <c r="EP371" s="9"/>
      <c r="EU371" s="13"/>
      <c r="FV371" s="19"/>
      <c r="FW371" s="19"/>
      <c r="FX371" s="19"/>
      <c r="FZ371" s="19"/>
      <c r="GA371" s="19"/>
      <c r="GB371" s="19"/>
      <c r="GC371" s="19"/>
      <c r="GD371" s="19"/>
      <c r="GE371" s="19"/>
      <c r="GF371" s="19"/>
      <c r="GG371" s="19"/>
      <c r="GH371" s="19"/>
      <c r="GI371" s="19"/>
      <c r="GJ371" s="19"/>
      <c r="GK371" s="19"/>
      <c r="GL371" s="19"/>
      <c r="GM371" s="19"/>
      <c r="GN371" s="13"/>
    </row>
    <row r="372" spans="13:196">
      <c r="M372" s="55"/>
      <c r="Q372" s="55"/>
      <c r="U372" s="55"/>
      <c r="X372" s="55"/>
      <c r="AB372" s="55"/>
      <c r="AF372" s="55"/>
      <c r="AI372" s="55"/>
      <c r="AL372" s="55"/>
      <c r="AR372" s="55"/>
      <c r="AY372" s="55"/>
      <c r="BD372" s="8"/>
      <c r="BE372" s="8"/>
      <c r="BF372" s="3"/>
      <c r="BG372" s="3"/>
      <c r="BH372" s="3"/>
      <c r="BI372" s="3"/>
      <c r="BJ372" s="3"/>
      <c r="BK372" s="3"/>
      <c r="BL372" s="3"/>
      <c r="BM372" s="3"/>
      <c r="BN372" s="3"/>
      <c r="BO372" s="3"/>
      <c r="BP372" s="8"/>
      <c r="BQ372" s="19"/>
      <c r="BR372" s="19"/>
      <c r="BS372" s="19"/>
      <c r="BT372" s="19"/>
      <c r="BU372" s="19"/>
      <c r="BV372" s="19"/>
      <c r="BW372" s="19"/>
      <c r="BX372" s="19"/>
      <c r="BY372" s="19"/>
      <c r="BZ372" s="19"/>
      <c r="CA372" s="27"/>
      <c r="CI372"/>
      <c r="CN372"/>
      <c r="CS372"/>
      <c r="CX372"/>
      <c r="DH372"/>
      <c r="DT372"/>
      <c r="EP372" s="9"/>
      <c r="EU372" s="13"/>
      <c r="FV372" s="19"/>
      <c r="FW372" s="19"/>
      <c r="FX372" s="19"/>
      <c r="FZ372" s="19"/>
      <c r="GA372" s="19"/>
      <c r="GB372" s="19"/>
      <c r="GC372" s="19"/>
      <c r="GD372" s="19"/>
      <c r="GE372" s="19"/>
      <c r="GF372" s="19"/>
      <c r="GG372" s="19"/>
      <c r="GH372" s="19"/>
      <c r="GI372" s="19"/>
      <c r="GJ372" s="19"/>
      <c r="GK372" s="19"/>
      <c r="GL372" s="19"/>
      <c r="GM372" s="19"/>
      <c r="GN372" s="13"/>
    </row>
    <row r="373" spans="13:196">
      <c r="M373" s="55"/>
      <c r="Q373" s="55"/>
      <c r="U373" s="55"/>
      <c r="X373" s="55"/>
      <c r="AB373" s="55"/>
      <c r="AF373" s="55"/>
      <c r="AI373" s="55"/>
      <c r="AL373" s="55"/>
      <c r="AR373" s="55"/>
      <c r="AY373" s="55"/>
      <c r="BD373" s="8"/>
      <c r="BE373" s="8"/>
      <c r="BF373" s="3"/>
      <c r="BG373" s="3"/>
      <c r="BH373" s="3"/>
      <c r="BI373" s="3"/>
      <c r="BJ373" s="3"/>
      <c r="BK373" s="3"/>
      <c r="BL373" s="3"/>
      <c r="BM373" s="3"/>
      <c r="BN373" s="3"/>
      <c r="BO373" s="3"/>
      <c r="BP373" s="8"/>
      <c r="BQ373" s="19"/>
      <c r="BR373" s="19"/>
      <c r="BS373" s="19"/>
      <c r="BT373" s="19"/>
      <c r="BU373" s="19"/>
      <c r="BV373" s="19"/>
      <c r="BW373" s="19"/>
      <c r="BX373" s="19"/>
      <c r="BY373" s="19"/>
      <c r="BZ373" s="19"/>
      <c r="CA373" s="27"/>
      <c r="CI373"/>
      <c r="CN373"/>
      <c r="CS373"/>
      <c r="CX373"/>
      <c r="DH373"/>
      <c r="DT373"/>
      <c r="EP373" s="9"/>
      <c r="EU373" s="13"/>
      <c r="FV373" s="19"/>
      <c r="FW373" s="19"/>
      <c r="FX373" s="19"/>
      <c r="FZ373" s="19"/>
      <c r="GA373" s="19"/>
      <c r="GB373" s="19"/>
      <c r="GC373" s="19"/>
      <c r="GD373" s="19"/>
      <c r="GE373" s="19"/>
      <c r="GF373" s="19"/>
      <c r="GG373" s="19"/>
      <c r="GH373" s="19"/>
      <c r="GI373" s="19"/>
      <c r="GJ373" s="19"/>
      <c r="GK373" s="19"/>
      <c r="GL373" s="19"/>
      <c r="GM373" s="19"/>
      <c r="GN373" s="13"/>
    </row>
    <row r="374" spans="13:196">
      <c r="M374" s="55"/>
      <c r="Q374" s="55"/>
      <c r="U374" s="55"/>
      <c r="X374" s="55"/>
      <c r="AB374" s="55"/>
      <c r="AF374" s="55"/>
      <c r="AI374" s="55"/>
      <c r="AL374" s="55"/>
      <c r="AR374" s="55"/>
      <c r="AY374" s="55"/>
      <c r="BD374" s="8"/>
      <c r="BE374" s="8"/>
      <c r="BF374" s="3"/>
      <c r="BG374" s="3"/>
      <c r="BH374" s="3"/>
      <c r="BI374" s="3"/>
      <c r="BJ374" s="3"/>
      <c r="BK374" s="3"/>
      <c r="BL374" s="3"/>
      <c r="BM374" s="3"/>
      <c r="BN374" s="3"/>
      <c r="BO374" s="3"/>
      <c r="BP374" s="8"/>
      <c r="BQ374" s="19"/>
      <c r="BR374" s="19"/>
      <c r="BS374" s="19"/>
      <c r="BT374" s="19"/>
      <c r="BU374" s="19"/>
      <c r="BV374" s="19"/>
      <c r="BW374" s="19"/>
      <c r="BX374" s="19"/>
      <c r="BY374" s="19"/>
      <c r="BZ374" s="19"/>
      <c r="CA374" s="27"/>
      <c r="CI374"/>
      <c r="CN374"/>
      <c r="CS374"/>
      <c r="CX374"/>
      <c r="DH374"/>
      <c r="DT374"/>
      <c r="EP374" s="9"/>
      <c r="EU374" s="13"/>
      <c r="FV374" s="19"/>
      <c r="FW374" s="19"/>
      <c r="FX374" s="19"/>
      <c r="FZ374" s="19"/>
      <c r="GA374" s="19"/>
      <c r="GB374" s="19"/>
      <c r="GC374" s="19"/>
      <c r="GD374" s="19"/>
      <c r="GE374" s="19"/>
      <c r="GF374" s="19"/>
      <c r="GG374" s="19"/>
      <c r="GH374" s="19"/>
      <c r="GI374" s="19"/>
      <c r="GJ374" s="19"/>
      <c r="GK374" s="19"/>
      <c r="GL374" s="19"/>
      <c r="GM374" s="19"/>
      <c r="GN374" s="13"/>
    </row>
    <row r="375" spans="13:196">
      <c r="M375" s="55"/>
      <c r="Q375" s="55"/>
      <c r="U375" s="55"/>
      <c r="X375" s="55"/>
      <c r="AB375" s="55"/>
      <c r="AF375" s="55"/>
      <c r="AI375" s="55"/>
      <c r="AL375" s="55"/>
      <c r="AR375" s="55"/>
      <c r="AY375" s="55"/>
      <c r="BD375" s="8"/>
      <c r="BE375" s="8"/>
      <c r="BF375" s="3"/>
      <c r="BG375" s="3"/>
      <c r="BH375" s="3"/>
      <c r="BI375" s="3"/>
      <c r="BJ375" s="3"/>
      <c r="BK375" s="3"/>
      <c r="BL375" s="3"/>
      <c r="BM375" s="3"/>
      <c r="BN375" s="3"/>
      <c r="BO375" s="3"/>
      <c r="BP375" s="8"/>
      <c r="BQ375" s="19"/>
      <c r="BR375" s="19"/>
      <c r="BS375" s="19"/>
      <c r="BT375" s="19"/>
      <c r="BU375" s="19"/>
      <c r="BV375" s="19"/>
      <c r="BW375" s="19"/>
      <c r="BX375" s="19"/>
      <c r="BY375" s="19"/>
      <c r="BZ375" s="19"/>
      <c r="CA375" s="27"/>
      <c r="CI375"/>
      <c r="CN375"/>
      <c r="CS375"/>
      <c r="CX375"/>
      <c r="DH375"/>
      <c r="DT375"/>
      <c r="EP375" s="9"/>
      <c r="EU375" s="13"/>
      <c r="FV375" s="19"/>
      <c r="FW375" s="19"/>
      <c r="FX375" s="19"/>
      <c r="FZ375" s="19"/>
      <c r="GA375" s="19"/>
      <c r="GB375" s="19"/>
      <c r="GC375" s="19"/>
      <c r="GD375" s="19"/>
      <c r="GE375" s="19"/>
      <c r="GF375" s="19"/>
      <c r="GG375" s="19"/>
      <c r="GH375" s="19"/>
      <c r="GI375" s="19"/>
      <c r="GJ375" s="19"/>
      <c r="GK375" s="19"/>
      <c r="GL375" s="19"/>
      <c r="GM375" s="19"/>
      <c r="GN375" s="13"/>
    </row>
    <row r="376" spans="13:196">
      <c r="M376" s="55"/>
      <c r="Q376" s="55"/>
      <c r="U376" s="55"/>
      <c r="X376" s="55"/>
      <c r="AB376" s="55"/>
      <c r="AF376" s="55"/>
      <c r="AI376" s="55"/>
      <c r="AL376" s="55"/>
      <c r="AR376" s="55"/>
      <c r="AY376" s="55"/>
      <c r="BD376" s="8"/>
      <c r="BE376" s="8"/>
      <c r="BF376" s="3"/>
      <c r="BG376" s="3"/>
      <c r="BH376" s="3"/>
      <c r="BI376" s="3"/>
      <c r="BJ376" s="3"/>
      <c r="BK376" s="3"/>
      <c r="BL376" s="3"/>
      <c r="BM376" s="3"/>
      <c r="BN376" s="3"/>
      <c r="BO376" s="3"/>
      <c r="BP376" s="8"/>
      <c r="BQ376" s="19"/>
      <c r="BR376" s="19"/>
      <c r="BS376" s="19"/>
      <c r="BT376" s="19"/>
      <c r="BU376" s="19"/>
      <c r="BV376" s="19"/>
      <c r="BW376" s="19"/>
      <c r="BX376" s="19"/>
      <c r="BY376" s="19"/>
      <c r="BZ376" s="19"/>
      <c r="CA376" s="27"/>
      <c r="CI376"/>
      <c r="CN376"/>
      <c r="CS376"/>
      <c r="CX376"/>
      <c r="DH376"/>
      <c r="DT376"/>
      <c r="EP376" s="9"/>
      <c r="EU376" s="13"/>
      <c r="FV376" s="19"/>
      <c r="FW376" s="19"/>
      <c r="FX376" s="19"/>
      <c r="FZ376" s="19"/>
      <c r="GA376" s="19"/>
      <c r="GB376" s="19"/>
      <c r="GC376" s="19"/>
      <c r="GD376" s="19"/>
      <c r="GE376" s="19"/>
      <c r="GF376" s="19"/>
      <c r="GG376" s="19"/>
      <c r="GH376" s="19"/>
      <c r="GI376" s="19"/>
      <c r="GJ376" s="19"/>
      <c r="GK376" s="19"/>
      <c r="GL376" s="19"/>
      <c r="GM376" s="19"/>
      <c r="GN376" s="13"/>
    </row>
    <row r="377" spans="13:196">
      <c r="M377" s="55"/>
      <c r="Q377" s="55"/>
      <c r="U377" s="55"/>
      <c r="X377" s="55"/>
      <c r="AB377" s="55"/>
      <c r="AF377" s="55"/>
      <c r="AI377" s="55"/>
      <c r="AL377" s="55"/>
      <c r="AR377" s="55"/>
      <c r="AY377" s="55"/>
      <c r="BD377" s="8"/>
      <c r="BE377" s="8"/>
      <c r="BF377" s="3"/>
      <c r="BG377" s="3"/>
      <c r="BH377" s="3"/>
      <c r="BI377" s="3"/>
      <c r="BJ377" s="3"/>
      <c r="BK377" s="3"/>
      <c r="BL377" s="3"/>
      <c r="BM377" s="3"/>
      <c r="BN377" s="3"/>
      <c r="BO377" s="3"/>
      <c r="BP377" s="8"/>
      <c r="BQ377" s="19"/>
      <c r="BR377" s="19"/>
      <c r="BS377" s="19"/>
      <c r="BT377" s="19"/>
      <c r="BU377" s="19"/>
      <c r="BV377" s="19"/>
      <c r="BW377" s="19"/>
      <c r="BX377" s="19"/>
      <c r="BY377" s="19"/>
      <c r="BZ377" s="19"/>
      <c r="CA377" s="27"/>
      <c r="CI377"/>
      <c r="CN377"/>
      <c r="CS377"/>
      <c r="CX377"/>
      <c r="DH377"/>
      <c r="DT377"/>
      <c r="EP377" s="9"/>
      <c r="EU377" s="13"/>
      <c r="FV377" s="19"/>
      <c r="FW377" s="19"/>
      <c r="FX377" s="19"/>
      <c r="FZ377" s="19"/>
      <c r="GA377" s="19"/>
      <c r="GB377" s="19"/>
      <c r="GC377" s="19"/>
      <c r="GD377" s="19"/>
      <c r="GE377" s="19"/>
      <c r="GF377" s="19"/>
      <c r="GG377" s="19"/>
      <c r="GH377" s="19"/>
      <c r="GI377" s="19"/>
      <c r="GJ377" s="19"/>
      <c r="GK377" s="19"/>
      <c r="GL377" s="19"/>
      <c r="GM377" s="19"/>
      <c r="GN377" s="13"/>
    </row>
    <row r="378" spans="13:196">
      <c r="M378" s="55"/>
      <c r="Q378" s="55"/>
      <c r="U378" s="55"/>
      <c r="X378" s="55"/>
      <c r="AB378" s="55"/>
      <c r="AF378" s="55"/>
      <c r="AI378" s="55"/>
      <c r="AL378" s="55"/>
      <c r="AR378" s="55"/>
      <c r="AY378" s="55"/>
      <c r="BD378" s="8"/>
      <c r="BE378" s="8"/>
      <c r="BF378" s="3"/>
      <c r="BG378" s="3"/>
      <c r="BH378" s="3"/>
      <c r="BI378" s="3"/>
      <c r="BJ378" s="3"/>
      <c r="BK378" s="3"/>
      <c r="BL378" s="3"/>
      <c r="BM378" s="3"/>
      <c r="BN378" s="3"/>
      <c r="BO378" s="3"/>
      <c r="BP378" s="8"/>
      <c r="BQ378" s="19"/>
      <c r="BR378" s="19"/>
      <c r="BS378" s="19"/>
      <c r="BT378" s="19"/>
      <c r="BU378" s="19"/>
      <c r="BV378" s="19"/>
      <c r="BW378" s="19"/>
      <c r="BX378" s="19"/>
      <c r="BY378" s="19"/>
      <c r="BZ378" s="19"/>
      <c r="CA378" s="27"/>
      <c r="CI378"/>
      <c r="CN378"/>
      <c r="CS378"/>
      <c r="CX378"/>
      <c r="DH378"/>
      <c r="DT378"/>
      <c r="EP378" s="9"/>
      <c r="EU378" s="13"/>
      <c r="FV378" s="19"/>
      <c r="FW378" s="19"/>
      <c r="FX378" s="19"/>
      <c r="FZ378" s="19"/>
      <c r="GA378" s="19"/>
      <c r="GB378" s="19"/>
      <c r="GC378" s="19"/>
      <c r="GD378" s="19"/>
      <c r="GE378" s="19"/>
      <c r="GF378" s="19"/>
      <c r="GG378" s="19"/>
      <c r="GH378" s="19"/>
      <c r="GI378" s="19"/>
      <c r="GJ378" s="19"/>
      <c r="GK378" s="19"/>
      <c r="GL378" s="19"/>
      <c r="GM378" s="19"/>
      <c r="GN378" s="13"/>
    </row>
    <row r="379" spans="13:196">
      <c r="M379" s="55"/>
      <c r="Q379" s="55"/>
      <c r="U379" s="55"/>
      <c r="X379" s="55"/>
      <c r="AB379" s="55"/>
      <c r="AF379" s="55"/>
      <c r="AI379" s="55"/>
      <c r="AL379" s="55"/>
      <c r="AR379" s="55"/>
      <c r="AY379" s="55"/>
      <c r="BD379" s="8"/>
      <c r="BE379" s="8"/>
      <c r="BF379" s="3"/>
      <c r="BG379" s="3"/>
      <c r="BH379" s="3"/>
      <c r="BI379" s="3"/>
      <c r="BJ379" s="3"/>
      <c r="BK379" s="3"/>
      <c r="BL379" s="3"/>
      <c r="BM379" s="3"/>
      <c r="BN379" s="3"/>
      <c r="BO379" s="3"/>
      <c r="BP379" s="8"/>
      <c r="BQ379" s="19"/>
      <c r="BR379" s="19"/>
      <c r="BS379" s="19"/>
      <c r="BT379" s="19"/>
      <c r="BU379" s="19"/>
      <c r="BV379" s="19"/>
      <c r="BW379" s="19"/>
      <c r="BX379" s="19"/>
      <c r="BY379" s="19"/>
      <c r="BZ379" s="19"/>
      <c r="CA379" s="27"/>
      <c r="CI379"/>
      <c r="CN379"/>
      <c r="CS379"/>
      <c r="CX379"/>
      <c r="DH379"/>
      <c r="DT379"/>
      <c r="EP379" s="9"/>
      <c r="EU379" s="13"/>
      <c r="FV379" s="19"/>
      <c r="FW379" s="19"/>
      <c r="FX379" s="19"/>
      <c r="FZ379" s="19"/>
      <c r="GA379" s="19"/>
      <c r="GB379" s="19"/>
      <c r="GC379" s="19"/>
      <c r="GD379" s="19"/>
      <c r="GE379" s="19"/>
      <c r="GF379" s="19"/>
      <c r="GG379" s="19"/>
      <c r="GH379" s="19"/>
      <c r="GI379" s="19"/>
      <c r="GJ379" s="19"/>
      <c r="GK379" s="19"/>
      <c r="GL379" s="19"/>
      <c r="GM379" s="19"/>
      <c r="GN379" s="13"/>
    </row>
    <row r="380" spans="13:196">
      <c r="M380" s="55"/>
      <c r="Q380" s="55"/>
      <c r="U380" s="55"/>
      <c r="X380" s="55"/>
      <c r="AB380" s="55"/>
      <c r="AF380" s="55"/>
      <c r="AI380" s="55"/>
      <c r="AL380" s="55"/>
      <c r="AR380" s="55"/>
      <c r="AY380" s="55"/>
      <c r="BD380" s="8"/>
      <c r="BE380" s="8"/>
      <c r="BF380" s="3"/>
      <c r="BG380" s="3"/>
      <c r="BH380" s="3"/>
      <c r="BI380" s="3"/>
      <c r="BJ380" s="3"/>
      <c r="BK380" s="3"/>
      <c r="BL380" s="3"/>
      <c r="BM380" s="3"/>
      <c r="BN380" s="3"/>
      <c r="BO380" s="3"/>
      <c r="BP380" s="8"/>
      <c r="BQ380" s="19"/>
      <c r="BR380" s="19"/>
      <c r="BS380" s="19"/>
      <c r="BT380" s="19"/>
      <c r="BU380" s="19"/>
      <c r="BV380" s="19"/>
      <c r="BW380" s="19"/>
      <c r="BX380" s="19"/>
      <c r="BY380" s="19"/>
      <c r="BZ380" s="19"/>
      <c r="CA380" s="27"/>
      <c r="CI380"/>
      <c r="CN380"/>
      <c r="CS380"/>
      <c r="CX380"/>
      <c r="DH380"/>
      <c r="DT380"/>
      <c r="EP380" s="9"/>
      <c r="EU380" s="13"/>
      <c r="FV380" s="19"/>
      <c r="FW380" s="19"/>
      <c r="FX380" s="19"/>
      <c r="FZ380" s="19"/>
      <c r="GA380" s="19"/>
      <c r="GB380" s="19"/>
      <c r="GC380" s="19"/>
      <c r="GD380" s="19"/>
      <c r="GE380" s="19"/>
      <c r="GF380" s="19"/>
      <c r="GG380" s="19"/>
      <c r="GH380" s="19"/>
      <c r="GI380" s="19"/>
      <c r="GJ380" s="19"/>
      <c r="GK380" s="19"/>
      <c r="GL380" s="19"/>
      <c r="GM380" s="19"/>
      <c r="GN380" s="13"/>
    </row>
    <row r="381" spans="13:196">
      <c r="M381" s="55"/>
      <c r="Q381" s="55"/>
      <c r="U381" s="55"/>
      <c r="X381" s="55"/>
      <c r="AB381" s="55"/>
      <c r="AF381" s="55"/>
      <c r="AI381" s="55"/>
      <c r="AL381" s="55"/>
      <c r="AR381" s="55"/>
      <c r="AY381" s="55"/>
      <c r="BD381" s="8"/>
      <c r="BE381" s="8"/>
      <c r="BF381" s="3"/>
      <c r="BG381" s="3"/>
      <c r="BH381" s="3"/>
      <c r="BI381" s="3"/>
      <c r="BJ381" s="3"/>
      <c r="BK381" s="3"/>
      <c r="BL381" s="3"/>
      <c r="BM381" s="3"/>
      <c r="BN381" s="3"/>
      <c r="BO381" s="3"/>
      <c r="BP381" s="8"/>
      <c r="BQ381" s="19"/>
      <c r="BR381" s="19"/>
      <c r="BS381" s="19"/>
      <c r="BT381" s="19"/>
      <c r="BU381" s="19"/>
      <c r="BV381" s="19"/>
      <c r="BW381" s="19"/>
      <c r="BX381" s="19"/>
      <c r="BY381" s="19"/>
      <c r="BZ381" s="19"/>
      <c r="CA381" s="27"/>
      <c r="CI381"/>
      <c r="CN381"/>
      <c r="CS381"/>
      <c r="CX381"/>
      <c r="DH381"/>
      <c r="DT381"/>
      <c r="EP381" s="9"/>
      <c r="EU381" s="13"/>
      <c r="FV381" s="19"/>
      <c r="FW381" s="19"/>
      <c r="FX381" s="19"/>
      <c r="FZ381" s="19"/>
      <c r="GA381" s="19"/>
      <c r="GB381" s="19"/>
      <c r="GC381" s="19"/>
      <c r="GD381" s="19"/>
      <c r="GE381" s="19"/>
      <c r="GF381" s="19"/>
      <c r="GG381" s="19"/>
      <c r="GH381" s="19"/>
      <c r="GI381" s="19"/>
      <c r="GJ381" s="19"/>
      <c r="GK381" s="19"/>
      <c r="GL381" s="19"/>
      <c r="GM381" s="19"/>
      <c r="GN381" s="13"/>
    </row>
    <row r="382" spans="13:196">
      <c r="M382" s="55"/>
      <c r="Q382" s="55"/>
      <c r="U382" s="55"/>
      <c r="X382" s="55"/>
      <c r="AB382" s="55"/>
      <c r="AF382" s="55"/>
      <c r="AI382" s="55"/>
      <c r="AL382" s="55"/>
      <c r="AR382" s="55"/>
      <c r="AY382" s="55"/>
      <c r="BD382" s="8"/>
      <c r="BE382" s="8"/>
      <c r="BF382" s="3"/>
      <c r="BG382" s="3"/>
      <c r="BH382" s="3"/>
      <c r="BI382" s="3"/>
      <c r="BJ382" s="3"/>
      <c r="BK382" s="3"/>
      <c r="BL382" s="3"/>
      <c r="BM382" s="3"/>
      <c r="BN382" s="3"/>
      <c r="BO382" s="3"/>
      <c r="BP382" s="8"/>
      <c r="BQ382" s="19"/>
      <c r="BR382" s="19"/>
      <c r="BS382" s="19"/>
      <c r="BT382" s="19"/>
      <c r="BU382" s="19"/>
      <c r="BV382" s="19"/>
      <c r="BW382" s="19"/>
      <c r="BX382" s="19"/>
      <c r="BY382" s="19"/>
      <c r="BZ382" s="19"/>
      <c r="CA382" s="27"/>
      <c r="CI382"/>
      <c r="CN382"/>
      <c r="CS382"/>
      <c r="CX382"/>
      <c r="DH382"/>
      <c r="DT382"/>
      <c r="EP382" s="9"/>
      <c r="EU382" s="13"/>
      <c r="FV382" s="19"/>
      <c r="FW382" s="19"/>
      <c r="FX382" s="19"/>
      <c r="FZ382" s="19"/>
      <c r="GA382" s="19"/>
      <c r="GB382" s="19"/>
      <c r="GC382" s="19"/>
      <c r="GD382" s="19"/>
      <c r="GE382" s="19"/>
      <c r="GF382" s="19"/>
      <c r="GG382" s="19"/>
      <c r="GH382" s="19"/>
      <c r="GI382" s="19"/>
      <c r="GJ382" s="19"/>
      <c r="GK382" s="19"/>
      <c r="GL382" s="19"/>
      <c r="GM382" s="19"/>
      <c r="GN382" s="13"/>
    </row>
    <row r="383" spans="13:196">
      <c r="M383" s="55"/>
      <c r="Q383" s="55"/>
      <c r="U383" s="55"/>
      <c r="X383" s="55"/>
      <c r="AB383" s="55"/>
      <c r="AF383" s="55"/>
      <c r="AI383" s="55"/>
      <c r="AL383" s="55"/>
      <c r="AR383" s="55"/>
      <c r="AY383" s="55"/>
      <c r="BD383" s="8"/>
      <c r="BE383" s="8"/>
      <c r="BF383" s="3"/>
      <c r="BG383" s="3"/>
      <c r="BH383" s="3"/>
      <c r="BI383" s="3"/>
      <c r="BJ383" s="3"/>
      <c r="BK383" s="3"/>
      <c r="BL383" s="3"/>
      <c r="BM383" s="3"/>
      <c r="BN383" s="3"/>
      <c r="BO383" s="3"/>
      <c r="BP383" s="8"/>
      <c r="BQ383" s="19"/>
      <c r="BR383" s="19"/>
      <c r="BS383" s="19"/>
      <c r="BT383" s="19"/>
      <c r="BU383" s="19"/>
      <c r="BV383" s="19"/>
      <c r="BW383" s="19"/>
      <c r="BX383" s="19"/>
      <c r="BY383" s="19"/>
      <c r="BZ383" s="19"/>
      <c r="CA383" s="27"/>
      <c r="CI383"/>
      <c r="CN383"/>
      <c r="CS383"/>
      <c r="CX383"/>
      <c r="DH383"/>
      <c r="DT383"/>
      <c r="EP383" s="9"/>
      <c r="EU383" s="13"/>
      <c r="FV383" s="19"/>
      <c r="FW383" s="19"/>
      <c r="FX383" s="19"/>
      <c r="FZ383" s="19"/>
      <c r="GA383" s="19"/>
      <c r="GB383" s="19"/>
      <c r="GC383" s="19"/>
      <c r="GD383" s="19"/>
      <c r="GE383" s="19"/>
      <c r="GF383" s="19"/>
      <c r="GG383" s="19"/>
      <c r="GH383" s="19"/>
      <c r="GI383" s="19"/>
      <c r="GJ383" s="19"/>
      <c r="GK383" s="19"/>
      <c r="GL383" s="19"/>
      <c r="GM383" s="19"/>
      <c r="GN383" s="13"/>
    </row>
    <row r="384" spans="13:196">
      <c r="M384" s="55"/>
      <c r="Q384" s="55"/>
      <c r="U384" s="55"/>
      <c r="X384" s="55"/>
      <c r="AB384" s="55"/>
      <c r="AF384" s="55"/>
      <c r="AI384" s="55"/>
      <c r="AL384" s="55"/>
      <c r="AR384" s="55"/>
      <c r="AY384" s="55"/>
      <c r="BD384" s="8"/>
      <c r="BE384" s="8"/>
      <c r="BF384" s="3"/>
      <c r="BG384" s="3"/>
      <c r="BH384" s="3"/>
      <c r="BI384" s="3"/>
      <c r="BJ384" s="3"/>
      <c r="BK384" s="3"/>
      <c r="BL384" s="3"/>
      <c r="BM384" s="3"/>
      <c r="BN384" s="3"/>
      <c r="BO384" s="3"/>
      <c r="BP384" s="8"/>
      <c r="BQ384" s="19"/>
      <c r="BR384" s="19"/>
      <c r="BS384" s="19"/>
      <c r="BT384" s="19"/>
      <c r="BU384" s="19"/>
      <c r="BV384" s="19"/>
      <c r="BW384" s="19"/>
      <c r="BX384" s="19"/>
      <c r="BY384" s="19"/>
      <c r="BZ384" s="19"/>
      <c r="CA384" s="27"/>
      <c r="CI384"/>
      <c r="CN384"/>
      <c r="CS384"/>
      <c r="CX384"/>
      <c r="DH384"/>
      <c r="DT384"/>
      <c r="EP384" s="9"/>
      <c r="EU384" s="13"/>
      <c r="FV384" s="19"/>
      <c r="FW384" s="19"/>
      <c r="FX384" s="19"/>
      <c r="FZ384" s="19"/>
      <c r="GA384" s="19"/>
      <c r="GB384" s="19"/>
      <c r="GC384" s="19"/>
      <c r="GD384" s="19"/>
      <c r="GE384" s="19"/>
      <c r="GF384" s="19"/>
      <c r="GG384" s="19"/>
      <c r="GH384" s="19"/>
      <c r="GI384" s="19"/>
      <c r="GJ384" s="19"/>
      <c r="GK384" s="19"/>
      <c r="GL384" s="19"/>
      <c r="GM384" s="19"/>
      <c r="GN384" s="13"/>
    </row>
    <row r="385" spans="13:196">
      <c r="M385" s="55"/>
      <c r="Q385" s="55"/>
      <c r="U385" s="55"/>
      <c r="X385" s="55"/>
      <c r="AB385" s="55"/>
      <c r="AF385" s="55"/>
      <c r="AI385" s="55"/>
      <c r="AL385" s="55"/>
      <c r="AR385" s="55"/>
      <c r="AY385" s="55"/>
      <c r="BD385" s="8"/>
      <c r="BE385" s="8"/>
      <c r="BF385" s="3"/>
      <c r="BG385" s="3"/>
      <c r="BH385" s="3"/>
      <c r="BI385" s="3"/>
      <c r="BJ385" s="3"/>
      <c r="BK385" s="3"/>
      <c r="BL385" s="3"/>
      <c r="BM385" s="3"/>
      <c r="BN385" s="3"/>
      <c r="BO385" s="3"/>
      <c r="BP385" s="8"/>
      <c r="BQ385" s="19"/>
      <c r="BR385" s="19"/>
      <c r="BS385" s="19"/>
      <c r="BT385" s="19"/>
      <c r="BU385" s="19"/>
      <c r="BV385" s="19"/>
      <c r="BW385" s="19"/>
      <c r="BX385" s="19"/>
      <c r="BY385" s="19"/>
      <c r="BZ385" s="19"/>
      <c r="CA385" s="27"/>
      <c r="CI385"/>
      <c r="CN385"/>
      <c r="CS385"/>
      <c r="CX385"/>
      <c r="DH385"/>
      <c r="DT385"/>
      <c r="EP385" s="9"/>
      <c r="EU385" s="13"/>
      <c r="FV385" s="19"/>
      <c r="FW385" s="19"/>
      <c r="FX385" s="19"/>
      <c r="FZ385" s="19"/>
      <c r="GA385" s="19"/>
      <c r="GB385" s="19"/>
      <c r="GC385" s="19"/>
      <c r="GD385" s="19"/>
      <c r="GE385" s="19"/>
      <c r="GF385" s="19"/>
      <c r="GG385" s="19"/>
      <c r="GH385" s="19"/>
      <c r="GI385" s="19"/>
      <c r="GJ385" s="19"/>
      <c r="GK385" s="19"/>
      <c r="GL385" s="19"/>
      <c r="GM385" s="19"/>
      <c r="GN385" s="13"/>
    </row>
    <row r="386" spans="13:196">
      <c r="M386" s="55"/>
      <c r="Q386" s="55"/>
      <c r="U386" s="55"/>
      <c r="X386" s="55"/>
      <c r="AB386" s="55"/>
      <c r="AF386" s="55"/>
      <c r="AI386" s="55"/>
      <c r="AL386" s="55"/>
      <c r="AR386" s="55"/>
      <c r="AY386" s="55"/>
      <c r="BD386" s="8"/>
      <c r="BE386" s="8"/>
      <c r="BF386" s="3"/>
      <c r="BG386" s="3"/>
      <c r="BH386" s="3"/>
      <c r="BI386" s="3"/>
      <c r="BJ386" s="3"/>
      <c r="BK386" s="3"/>
      <c r="BL386" s="3"/>
      <c r="BM386" s="3"/>
      <c r="BN386" s="3"/>
      <c r="BO386" s="3"/>
      <c r="BP386" s="8"/>
      <c r="BQ386" s="19"/>
      <c r="BR386" s="19"/>
      <c r="BS386" s="19"/>
      <c r="BT386" s="19"/>
      <c r="BU386" s="19"/>
      <c r="BV386" s="19"/>
      <c r="BW386" s="19"/>
      <c r="BX386" s="19"/>
      <c r="BY386" s="19"/>
      <c r="BZ386" s="19"/>
      <c r="CA386" s="27"/>
      <c r="CI386"/>
      <c r="CN386"/>
      <c r="CS386"/>
      <c r="CX386"/>
      <c r="DH386"/>
      <c r="DT386"/>
      <c r="EP386" s="9"/>
      <c r="EU386" s="13"/>
      <c r="FV386" s="19"/>
      <c r="FW386" s="19"/>
      <c r="FX386" s="19"/>
      <c r="FZ386" s="19"/>
      <c r="GA386" s="19"/>
      <c r="GB386" s="19"/>
      <c r="GC386" s="19"/>
      <c r="GD386" s="19"/>
      <c r="GE386" s="19"/>
      <c r="GF386" s="19"/>
      <c r="GG386" s="19"/>
      <c r="GH386" s="19"/>
      <c r="GI386" s="19"/>
      <c r="GJ386" s="19"/>
      <c r="GK386" s="19"/>
      <c r="GL386" s="19"/>
      <c r="GM386" s="19"/>
      <c r="GN386" s="13"/>
    </row>
    <row r="387" spans="13:196">
      <c r="M387" s="55"/>
      <c r="Q387" s="55"/>
      <c r="U387" s="55"/>
      <c r="X387" s="55"/>
      <c r="AB387" s="55"/>
      <c r="AF387" s="55"/>
      <c r="AI387" s="55"/>
      <c r="AL387" s="55"/>
      <c r="AR387" s="55"/>
      <c r="AY387" s="55"/>
      <c r="BD387" s="8"/>
      <c r="BE387" s="8"/>
      <c r="BF387" s="3"/>
      <c r="BG387" s="3"/>
      <c r="BH387" s="3"/>
      <c r="BI387" s="3"/>
      <c r="BJ387" s="3"/>
      <c r="BK387" s="3"/>
      <c r="BL387" s="3"/>
      <c r="BM387" s="3"/>
      <c r="BN387" s="3"/>
      <c r="BO387" s="3"/>
      <c r="BP387" s="8"/>
      <c r="BQ387" s="19"/>
      <c r="BR387" s="19"/>
      <c r="BS387" s="19"/>
      <c r="BT387" s="19"/>
      <c r="BU387" s="19"/>
      <c r="BV387" s="19"/>
      <c r="BW387" s="19"/>
      <c r="BX387" s="19"/>
      <c r="BY387" s="19"/>
      <c r="BZ387" s="19"/>
      <c r="CA387" s="27"/>
      <c r="CI387"/>
      <c r="CN387"/>
      <c r="CS387"/>
      <c r="CX387"/>
      <c r="DH387"/>
      <c r="DT387"/>
      <c r="EP387" s="9"/>
      <c r="EU387" s="13"/>
      <c r="FV387" s="19"/>
      <c r="FW387" s="19"/>
      <c r="FX387" s="19"/>
      <c r="FZ387" s="19"/>
      <c r="GA387" s="19"/>
      <c r="GB387" s="19"/>
      <c r="GC387" s="19"/>
      <c r="GD387" s="19"/>
      <c r="GE387" s="19"/>
      <c r="GF387" s="19"/>
      <c r="GG387" s="19"/>
      <c r="GH387" s="19"/>
      <c r="GI387" s="19"/>
      <c r="GJ387" s="19"/>
      <c r="GK387" s="19"/>
      <c r="GL387" s="19"/>
      <c r="GM387" s="19"/>
      <c r="GN387" s="13"/>
    </row>
    <row r="388" spans="13:196">
      <c r="M388" s="55"/>
      <c r="Q388" s="55"/>
      <c r="U388" s="55"/>
      <c r="X388" s="55"/>
      <c r="AB388" s="55"/>
      <c r="AF388" s="55"/>
      <c r="AI388" s="55"/>
      <c r="AL388" s="55"/>
      <c r="AR388" s="55"/>
      <c r="AY388" s="55"/>
      <c r="BD388" s="8"/>
      <c r="BE388" s="8"/>
      <c r="BF388" s="3"/>
      <c r="BG388" s="3"/>
      <c r="BH388" s="3"/>
      <c r="BI388" s="3"/>
      <c r="BJ388" s="3"/>
      <c r="BK388" s="3"/>
      <c r="BL388" s="3"/>
      <c r="BM388" s="3"/>
      <c r="BN388" s="3"/>
      <c r="BO388" s="3"/>
      <c r="BP388" s="8"/>
      <c r="BQ388" s="19"/>
      <c r="BR388" s="19"/>
      <c r="BS388" s="19"/>
      <c r="BT388" s="19"/>
      <c r="BU388" s="19"/>
      <c r="BV388" s="19"/>
      <c r="BW388" s="19"/>
      <c r="BX388" s="19"/>
      <c r="BY388" s="19"/>
      <c r="BZ388" s="19"/>
      <c r="CA388" s="27"/>
      <c r="CI388"/>
      <c r="CN388"/>
      <c r="CS388"/>
      <c r="CX388"/>
      <c r="DH388"/>
      <c r="DT388"/>
      <c r="EP388" s="9"/>
      <c r="EU388" s="13"/>
      <c r="FV388" s="19"/>
      <c r="FW388" s="19"/>
      <c r="FX388" s="19"/>
      <c r="FZ388" s="19"/>
      <c r="GA388" s="19"/>
      <c r="GB388" s="19"/>
      <c r="GC388" s="19"/>
      <c r="GD388" s="19"/>
      <c r="GE388" s="19"/>
      <c r="GF388" s="19"/>
      <c r="GG388" s="19"/>
      <c r="GH388" s="19"/>
      <c r="GI388" s="19"/>
      <c r="GJ388" s="19"/>
      <c r="GK388" s="19"/>
      <c r="GL388" s="19"/>
      <c r="GM388" s="19"/>
      <c r="GN388" s="13"/>
    </row>
    <row r="389" spans="13:196">
      <c r="M389" s="55"/>
      <c r="Q389" s="55"/>
      <c r="U389" s="55"/>
      <c r="X389" s="55"/>
      <c r="AB389" s="55"/>
      <c r="AF389" s="55"/>
      <c r="AI389" s="55"/>
      <c r="AL389" s="55"/>
      <c r="AR389" s="55"/>
      <c r="AY389" s="55"/>
      <c r="BD389" s="8"/>
      <c r="BE389" s="8"/>
      <c r="BF389" s="3"/>
      <c r="BG389" s="3"/>
      <c r="BH389" s="3"/>
      <c r="BI389" s="3"/>
      <c r="BJ389" s="3"/>
      <c r="BK389" s="3"/>
      <c r="BL389" s="3"/>
      <c r="BM389" s="3"/>
      <c r="BN389" s="3"/>
      <c r="BO389" s="3"/>
      <c r="BP389" s="8"/>
      <c r="BQ389" s="19"/>
      <c r="BR389" s="19"/>
      <c r="BS389" s="19"/>
      <c r="BT389" s="19"/>
      <c r="BU389" s="19"/>
      <c r="BV389" s="19"/>
      <c r="BW389" s="19"/>
      <c r="BX389" s="19"/>
      <c r="BY389" s="19"/>
      <c r="BZ389" s="19"/>
      <c r="CA389" s="27"/>
      <c r="CI389"/>
      <c r="CN389"/>
      <c r="CS389"/>
      <c r="CX389"/>
      <c r="DH389"/>
      <c r="DT389"/>
      <c r="EP389" s="9"/>
      <c r="EU389" s="13"/>
      <c r="FV389" s="19"/>
      <c r="FW389" s="19"/>
      <c r="FX389" s="19"/>
      <c r="FZ389" s="19"/>
      <c r="GA389" s="19"/>
      <c r="GB389" s="19"/>
      <c r="GC389" s="19"/>
      <c r="GD389" s="19"/>
      <c r="GE389" s="19"/>
      <c r="GF389" s="19"/>
      <c r="GG389" s="19"/>
      <c r="GH389" s="19"/>
      <c r="GI389" s="19"/>
      <c r="GJ389" s="19"/>
      <c r="GK389" s="19"/>
      <c r="GL389" s="19"/>
      <c r="GM389" s="19"/>
      <c r="GN389" s="13"/>
    </row>
    <row r="390" spans="13:196">
      <c r="M390" s="55"/>
      <c r="Q390" s="55"/>
      <c r="U390" s="55"/>
      <c r="X390" s="55"/>
      <c r="AB390" s="55"/>
      <c r="AF390" s="55"/>
      <c r="AI390" s="55"/>
      <c r="AL390" s="55"/>
      <c r="AR390" s="55"/>
      <c r="AY390" s="55"/>
      <c r="BD390" s="8"/>
      <c r="BE390" s="8"/>
      <c r="BF390" s="3"/>
      <c r="BG390" s="3"/>
      <c r="BH390" s="3"/>
      <c r="BI390" s="3"/>
      <c r="BJ390" s="3"/>
      <c r="BK390" s="3"/>
      <c r="BL390" s="3"/>
      <c r="BM390" s="3"/>
      <c r="BN390" s="3"/>
      <c r="BO390" s="3"/>
      <c r="BP390" s="8"/>
      <c r="BQ390" s="19"/>
      <c r="BR390" s="19"/>
      <c r="BS390" s="19"/>
      <c r="BT390" s="19"/>
      <c r="BU390" s="19"/>
      <c r="BV390" s="19"/>
      <c r="BW390" s="19"/>
      <c r="BX390" s="19"/>
      <c r="BY390" s="19"/>
      <c r="BZ390" s="19"/>
      <c r="CA390" s="27"/>
      <c r="CI390"/>
      <c r="CN390"/>
      <c r="CS390"/>
      <c r="CX390"/>
      <c r="DH390"/>
      <c r="DT390"/>
      <c r="EP390" s="9"/>
      <c r="EU390" s="13"/>
      <c r="FV390" s="19"/>
      <c r="FW390" s="19"/>
      <c r="FX390" s="19"/>
      <c r="FZ390" s="19"/>
      <c r="GA390" s="19"/>
      <c r="GB390" s="19"/>
      <c r="GC390" s="19"/>
      <c r="GD390" s="19"/>
      <c r="GE390" s="19"/>
      <c r="GF390" s="19"/>
      <c r="GG390" s="19"/>
      <c r="GH390" s="19"/>
      <c r="GI390" s="19"/>
      <c r="GJ390" s="19"/>
      <c r="GK390" s="19"/>
      <c r="GL390" s="19"/>
      <c r="GM390" s="19"/>
      <c r="GN390" s="13"/>
    </row>
    <row r="391" spans="13:196">
      <c r="M391" s="55"/>
      <c r="Q391" s="55"/>
      <c r="U391" s="55"/>
      <c r="X391" s="55"/>
      <c r="AB391" s="55"/>
      <c r="AF391" s="55"/>
      <c r="AI391" s="55"/>
      <c r="AL391" s="55"/>
      <c r="AR391" s="55"/>
      <c r="AY391" s="55"/>
      <c r="BD391" s="8"/>
      <c r="BE391" s="8"/>
      <c r="BF391" s="3"/>
      <c r="BG391" s="3"/>
      <c r="BH391" s="3"/>
      <c r="BI391" s="3"/>
      <c r="BJ391" s="3"/>
      <c r="BK391" s="3"/>
      <c r="BL391" s="3"/>
      <c r="BM391" s="3"/>
      <c r="BN391" s="3"/>
      <c r="BO391" s="3"/>
      <c r="BP391" s="8"/>
      <c r="BQ391" s="19"/>
      <c r="BR391" s="19"/>
      <c r="BS391" s="19"/>
      <c r="BT391" s="19"/>
      <c r="BU391" s="19"/>
      <c r="BV391" s="19"/>
      <c r="BW391" s="19"/>
      <c r="BX391" s="19"/>
      <c r="BY391" s="19"/>
      <c r="BZ391" s="19"/>
      <c r="CA391" s="27"/>
      <c r="CI391"/>
      <c r="CN391"/>
      <c r="CS391"/>
      <c r="CX391"/>
      <c r="DH391"/>
      <c r="DT391"/>
      <c r="EP391" s="9"/>
      <c r="EU391" s="13"/>
      <c r="FV391" s="19"/>
      <c r="FW391" s="19"/>
      <c r="FX391" s="19"/>
      <c r="FZ391" s="19"/>
      <c r="GA391" s="19"/>
      <c r="GB391" s="19"/>
      <c r="GC391" s="19"/>
      <c r="GD391" s="19"/>
      <c r="GE391" s="19"/>
      <c r="GF391" s="19"/>
      <c r="GG391" s="19"/>
      <c r="GH391" s="19"/>
      <c r="GI391" s="19"/>
      <c r="GJ391" s="19"/>
      <c r="GK391" s="19"/>
      <c r="GL391" s="19"/>
      <c r="GM391" s="19"/>
      <c r="GN391" s="13"/>
    </row>
    <row r="392" spans="13:196">
      <c r="M392" s="55"/>
      <c r="Q392" s="55"/>
      <c r="U392" s="55"/>
      <c r="X392" s="55"/>
      <c r="AB392" s="55"/>
      <c r="AF392" s="55"/>
      <c r="AI392" s="55"/>
      <c r="AL392" s="55"/>
      <c r="AR392" s="55"/>
      <c r="AY392" s="55"/>
      <c r="BD392" s="8"/>
      <c r="BE392" s="8"/>
      <c r="BF392" s="3"/>
      <c r="BG392" s="3"/>
      <c r="BH392" s="3"/>
      <c r="BI392" s="3"/>
      <c r="BJ392" s="3"/>
      <c r="BK392" s="3"/>
      <c r="BL392" s="3"/>
      <c r="BM392" s="3"/>
      <c r="BN392" s="3"/>
      <c r="BO392" s="3"/>
      <c r="BP392" s="8"/>
      <c r="BQ392" s="19"/>
      <c r="BR392" s="19"/>
      <c r="BS392" s="19"/>
      <c r="BT392" s="19"/>
      <c r="BU392" s="19"/>
      <c r="BV392" s="19"/>
      <c r="BW392" s="19"/>
      <c r="BX392" s="19"/>
      <c r="BY392" s="19"/>
      <c r="BZ392" s="19"/>
      <c r="CA392" s="27"/>
      <c r="CI392"/>
      <c r="CN392"/>
      <c r="CS392"/>
      <c r="CX392"/>
      <c r="DH392"/>
      <c r="DT392"/>
      <c r="EP392" s="9"/>
      <c r="EU392" s="13"/>
      <c r="FV392" s="19"/>
      <c r="FW392" s="19"/>
      <c r="FX392" s="19"/>
      <c r="FZ392" s="19"/>
      <c r="GA392" s="19"/>
      <c r="GB392" s="19"/>
      <c r="GC392" s="19"/>
      <c r="GD392" s="19"/>
      <c r="GE392" s="19"/>
      <c r="GF392" s="19"/>
      <c r="GG392" s="19"/>
      <c r="GH392" s="19"/>
      <c r="GI392" s="19"/>
      <c r="GJ392" s="19"/>
      <c r="GK392" s="19"/>
      <c r="GL392" s="19"/>
      <c r="GM392" s="19"/>
      <c r="GN392" s="13"/>
    </row>
    <row r="393" spans="13:196">
      <c r="M393" s="55"/>
      <c r="Q393" s="55"/>
      <c r="U393" s="55"/>
      <c r="X393" s="55"/>
      <c r="AB393" s="55"/>
      <c r="AF393" s="55"/>
      <c r="AI393" s="55"/>
      <c r="AL393" s="55"/>
      <c r="AR393" s="55"/>
      <c r="AY393" s="55"/>
      <c r="BD393" s="8"/>
      <c r="BE393" s="8"/>
      <c r="BF393" s="3"/>
      <c r="BG393" s="3"/>
      <c r="BH393" s="3"/>
      <c r="BI393" s="3"/>
      <c r="BJ393" s="3"/>
      <c r="BK393" s="3"/>
      <c r="BL393" s="3"/>
      <c r="BM393" s="3"/>
      <c r="BN393" s="3"/>
      <c r="BO393" s="3"/>
      <c r="BP393" s="8"/>
      <c r="BQ393" s="19"/>
      <c r="BR393" s="19"/>
      <c r="BS393" s="19"/>
      <c r="BT393" s="19"/>
      <c r="BU393" s="19"/>
      <c r="BV393" s="19"/>
      <c r="BW393" s="19"/>
      <c r="BX393" s="19"/>
      <c r="BY393" s="19"/>
      <c r="BZ393" s="19"/>
      <c r="CA393" s="27"/>
      <c r="CI393"/>
      <c r="CN393"/>
      <c r="CS393"/>
      <c r="CX393"/>
      <c r="DH393"/>
      <c r="DT393"/>
      <c r="EP393" s="9"/>
      <c r="EU393" s="13"/>
      <c r="FV393" s="19"/>
      <c r="FW393" s="19"/>
      <c r="FX393" s="19"/>
      <c r="FZ393" s="19"/>
      <c r="GA393" s="19"/>
      <c r="GB393" s="19"/>
      <c r="GC393" s="19"/>
      <c r="GD393" s="19"/>
      <c r="GE393" s="19"/>
      <c r="GF393" s="19"/>
      <c r="GG393" s="19"/>
      <c r="GH393" s="19"/>
      <c r="GI393" s="19"/>
      <c r="GJ393" s="19"/>
      <c r="GK393" s="19"/>
      <c r="GL393" s="19"/>
      <c r="GM393" s="19"/>
      <c r="GN393" s="13"/>
    </row>
    <row r="394" spans="13:196">
      <c r="M394" s="55"/>
      <c r="Q394" s="55"/>
      <c r="U394" s="55"/>
      <c r="X394" s="55"/>
      <c r="AB394" s="55"/>
      <c r="AF394" s="55"/>
      <c r="AI394" s="55"/>
      <c r="AL394" s="55"/>
      <c r="AR394" s="55"/>
      <c r="AY394" s="55"/>
      <c r="BD394" s="8"/>
      <c r="BE394" s="8"/>
      <c r="BF394" s="3"/>
      <c r="BG394" s="3"/>
      <c r="BH394" s="3"/>
      <c r="BI394" s="3"/>
      <c r="BJ394" s="3"/>
      <c r="BK394" s="3"/>
      <c r="BL394" s="3"/>
      <c r="BM394" s="3"/>
      <c r="BN394" s="3"/>
      <c r="BO394" s="3"/>
      <c r="BP394" s="8"/>
      <c r="BQ394" s="19"/>
      <c r="BR394" s="19"/>
      <c r="BS394" s="19"/>
      <c r="BT394" s="19"/>
      <c r="BU394" s="19"/>
      <c r="BV394" s="19"/>
      <c r="BW394" s="19"/>
      <c r="BX394" s="19"/>
      <c r="BY394" s="19"/>
      <c r="BZ394" s="19"/>
      <c r="CA394" s="27"/>
      <c r="CI394"/>
      <c r="CN394"/>
      <c r="CS394"/>
      <c r="CX394"/>
      <c r="DH394"/>
      <c r="DT394"/>
      <c r="EP394" s="9"/>
      <c r="EU394" s="13"/>
      <c r="FV394" s="19"/>
      <c r="FW394" s="19"/>
      <c r="FX394" s="19"/>
      <c r="FZ394" s="19"/>
      <c r="GA394" s="19"/>
      <c r="GB394" s="19"/>
      <c r="GC394" s="19"/>
      <c r="GD394" s="19"/>
      <c r="GE394" s="19"/>
      <c r="GF394" s="19"/>
      <c r="GG394" s="19"/>
      <c r="GH394" s="19"/>
      <c r="GI394" s="19"/>
      <c r="GJ394" s="19"/>
      <c r="GK394" s="19"/>
      <c r="GL394" s="19"/>
      <c r="GM394" s="19"/>
      <c r="GN394" s="13"/>
    </row>
    <row r="395" spans="13:196">
      <c r="M395" s="55"/>
      <c r="Q395" s="55"/>
      <c r="U395" s="55"/>
      <c r="X395" s="55"/>
      <c r="AB395" s="55"/>
      <c r="AF395" s="55"/>
      <c r="AI395" s="55"/>
      <c r="AL395" s="55"/>
      <c r="AR395" s="55"/>
      <c r="AY395" s="55"/>
      <c r="BD395" s="8"/>
      <c r="BE395" s="8"/>
      <c r="BF395" s="3"/>
      <c r="BG395" s="3"/>
      <c r="BH395" s="3"/>
      <c r="BI395" s="3"/>
      <c r="BJ395" s="3"/>
      <c r="BK395" s="3"/>
      <c r="BL395" s="3"/>
      <c r="BM395" s="3"/>
      <c r="BN395" s="3"/>
      <c r="BO395" s="3"/>
      <c r="BP395" s="8"/>
      <c r="BQ395" s="19"/>
      <c r="BR395" s="19"/>
      <c r="BS395" s="19"/>
      <c r="BT395" s="19"/>
      <c r="BU395" s="19"/>
      <c r="BV395" s="19"/>
      <c r="BW395" s="19"/>
      <c r="BX395" s="19"/>
      <c r="BY395" s="19"/>
      <c r="BZ395" s="19"/>
      <c r="CA395" s="27"/>
      <c r="CI395"/>
      <c r="CN395"/>
      <c r="CS395"/>
      <c r="CX395"/>
      <c r="DH395"/>
      <c r="DT395"/>
      <c r="EP395" s="9"/>
      <c r="EU395" s="13"/>
      <c r="FV395" s="19"/>
      <c r="FW395" s="19"/>
      <c r="FX395" s="19"/>
      <c r="FZ395" s="19"/>
      <c r="GA395" s="19"/>
      <c r="GB395" s="19"/>
      <c r="GC395" s="19"/>
      <c r="GD395" s="19"/>
      <c r="GE395" s="19"/>
      <c r="GF395" s="19"/>
      <c r="GG395" s="19"/>
      <c r="GH395" s="19"/>
      <c r="GI395" s="19"/>
      <c r="GJ395" s="19"/>
      <c r="GK395" s="19"/>
      <c r="GL395" s="19"/>
      <c r="GM395" s="19"/>
      <c r="GN395" s="13"/>
    </row>
    <row r="396" spans="13:196">
      <c r="M396" s="55"/>
      <c r="Q396" s="55"/>
      <c r="U396" s="55"/>
      <c r="X396" s="55"/>
      <c r="AB396" s="55"/>
      <c r="AF396" s="55"/>
      <c r="AI396" s="55"/>
      <c r="AL396" s="55"/>
      <c r="AR396" s="55"/>
      <c r="AY396" s="55"/>
      <c r="BD396" s="8"/>
      <c r="BE396" s="8"/>
      <c r="BF396" s="3"/>
      <c r="BG396" s="3"/>
      <c r="BH396" s="3"/>
      <c r="BI396" s="3"/>
      <c r="BJ396" s="3"/>
      <c r="BK396" s="3"/>
      <c r="BL396" s="3"/>
      <c r="BM396" s="3"/>
      <c r="BN396" s="3"/>
      <c r="BO396" s="3"/>
      <c r="BP396" s="8"/>
      <c r="BQ396" s="19"/>
      <c r="BR396" s="19"/>
      <c r="BS396" s="19"/>
      <c r="BT396" s="19"/>
      <c r="BU396" s="19"/>
      <c r="BV396" s="19"/>
      <c r="BW396" s="19"/>
      <c r="BX396" s="19"/>
      <c r="BY396" s="19"/>
      <c r="BZ396" s="19"/>
      <c r="CA396" s="27"/>
      <c r="CI396"/>
      <c r="CN396"/>
      <c r="CS396"/>
      <c r="CX396"/>
      <c r="DH396"/>
      <c r="DT396"/>
      <c r="EP396" s="9"/>
      <c r="EU396" s="13"/>
      <c r="FV396" s="19"/>
      <c r="FW396" s="19"/>
      <c r="FX396" s="19"/>
      <c r="FZ396" s="19"/>
      <c r="GA396" s="19"/>
      <c r="GB396" s="19"/>
      <c r="GC396" s="19"/>
      <c r="GD396" s="19"/>
      <c r="GE396" s="19"/>
      <c r="GF396" s="19"/>
      <c r="GG396" s="19"/>
      <c r="GH396" s="19"/>
      <c r="GI396" s="19"/>
      <c r="GJ396" s="19"/>
      <c r="GK396" s="19"/>
      <c r="GL396" s="19"/>
      <c r="GM396" s="19"/>
      <c r="GN396" s="13"/>
    </row>
    <row r="397" spans="13:196">
      <c r="M397" s="55"/>
      <c r="Q397" s="55"/>
      <c r="U397" s="55"/>
      <c r="X397" s="55"/>
      <c r="AB397" s="55"/>
      <c r="AF397" s="55"/>
      <c r="AI397" s="55"/>
      <c r="AL397" s="55"/>
      <c r="AR397" s="55"/>
      <c r="AY397" s="55"/>
      <c r="BD397" s="8"/>
      <c r="BE397" s="8"/>
      <c r="BF397" s="3"/>
      <c r="BG397" s="3"/>
      <c r="BH397" s="3"/>
      <c r="BI397" s="3"/>
      <c r="BJ397" s="3"/>
      <c r="BK397" s="3"/>
      <c r="BL397" s="3"/>
      <c r="BM397" s="3"/>
      <c r="BN397" s="3"/>
      <c r="BO397" s="3"/>
      <c r="BP397" s="8"/>
      <c r="BQ397" s="19"/>
      <c r="BR397" s="19"/>
      <c r="BS397" s="19"/>
      <c r="BT397" s="19"/>
      <c r="BU397" s="19"/>
      <c r="BV397" s="19"/>
      <c r="BW397" s="19"/>
      <c r="BX397" s="19"/>
      <c r="BY397" s="19"/>
      <c r="BZ397" s="19"/>
      <c r="CA397" s="27"/>
      <c r="CI397"/>
      <c r="CN397"/>
      <c r="CS397"/>
      <c r="CX397"/>
      <c r="DH397"/>
      <c r="DT397"/>
      <c r="EP397" s="9"/>
      <c r="EU397" s="13"/>
      <c r="FV397" s="19"/>
      <c r="FW397" s="19"/>
      <c r="FX397" s="19"/>
      <c r="FZ397" s="19"/>
      <c r="GA397" s="19"/>
      <c r="GB397" s="19"/>
      <c r="GC397" s="19"/>
      <c r="GD397" s="19"/>
      <c r="GE397" s="19"/>
      <c r="GF397" s="19"/>
      <c r="GG397" s="19"/>
      <c r="GH397" s="19"/>
      <c r="GI397" s="19"/>
      <c r="GJ397" s="19"/>
      <c r="GK397" s="19"/>
      <c r="GL397" s="19"/>
      <c r="GM397" s="19"/>
      <c r="GN397" s="13"/>
    </row>
    <row r="398" spans="13:196">
      <c r="M398" s="55"/>
      <c r="Q398" s="55"/>
      <c r="U398" s="55"/>
      <c r="X398" s="55"/>
      <c r="AB398" s="55"/>
      <c r="AF398" s="55"/>
      <c r="AI398" s="55"/>
      <c r="AL398" s="55"/>
      <c r="AR398" s="55"/>
      <c r="AY398" s="55"/>
      <c r="BD398" s="8"/>
      <c r="BE398" s="8"/>
      <c r="BF398" s="3"/>
      <c r="BG398" s="3"/>
      <c r="BH398" s="3"/>
      <c r="BI398" s="3"/>
      <c r="BJ398" s="3"/>
      <c r="BK398" s="3"/>
      <c r="BL398" s="3"/>
      <c r="BM398" s="3"/>
      <c r="BN398" s="3"/>
      <c r="BO398" s="3"/>
      <c r="BP398" s="8"/>
      <c r="BQ398" s="19"/>
      <c r="BR398" s="19"/>
      <c r="BS398" s="19"/>
      <c r="BT398" s="19"/>
      <c r="BU398" s="19"/>
      <c r="BV398" s="19"/>
      <c r="BW398" s="19"/>
      <c r="BX398" s="19"/>
      <c r="BY398" s="19"/>
      <c r="BZ398" s="19"/>
      <c r="CA398" s="27"/>
      <c r="CI398"/>
      <c r="CN398"/>
      <c r="CS398"/>
      <c r="CX398"/>
      <c r="DH398"/>
      <c r="DT398"/>
      <c r="EP398" s="9"/>
      <c r="EU398" s="13"/>
      <c r="FV398" s="19"/>
      <c r="FW398" s="19"/>
      <c r="FX398" s="19"/>
      <c r="FZ398" s="19"/>
      <c r="GA398" s="19"/>
      <c r="GB398" s="19"/>
      <c r="GC398" s="19"/>
      <c r="GD398" s="19"/>
      <c r="GE398" s="19"/>
      <c r="GF398" s="19"/>
      <c r="GG398" s="19"/>
      <c r="GH398" s="19"/>
      <c r="GI398" s="19"/>
      <c r="GJ398" s="19"/>
      <c r="GK398" s="19"/>
      <c r="GL398" s="19"/>
      <c r="GM398" s="19"/>
      <c r="GN398" s="13"/>
    </row>
    <row r="399" spans="13:196">
      <c r="M399" s="55"/>
      <c r="Q399" s="55"/>
      <c r="U399" s="55"/>
      <c r="X399" s="55"/>
      <c r="AB399" s="55"/>
      <c r="AF399" s="55"/>
      <c r="AI399" s="55"/>
      <c r="AL399" s="55"/>
      <c r="AR399" s="55"/>
      <c r="AY399" s="55"/>
      <c r="BD399" s="8"/>
      <c r="BE399" s="8"/>
      <c r="BF399" s="3"/>
      <c r="BG399" s="3"/>
      <c r="BH399" s="3"/>
      <c r="BI399" s="3"/>
      <c r="BJ399" s="3"/>
      <c r="BK399" s="3"/>
      <c r="BL399" s="3"/>
      <c r="BM399" s="3"/>
      <c r="BN399" s="3"/>
      <c r="BO399" s="3"/>
      <c r="BP399" s="8"/>
      <c r="BQ399" s="19"/>
      <c r="BR399" s="19"/>
      <c r="BS399" s="19"/>
      <c r="BT399" s="19"/>
      <c r="BU399" s="19"/>
      <c r="BV399" s="19"/>
      <c r="BW399" s="19"/>
      <c r="BX399" s="19"/>
      <c r="BY399" s="19"/>
      <c r="BZ399" s="19"/>
      <c r="CA399" s="27"/>
      <c r="CI399"/>
      <c r="CN399"/>
      <c r="CS399"/>
      <c r="CX399"/>
      <c r="DH399"/>
      <c r="DT399"/>
      <c r="EP399" s="9"/>
      <c r="EU399" s="13"/>
      <c r="FV399" s="19"/>
      <c r="FW399" s="19"/>
      <c r="FX399" s="19"/>
      <c r="FZ399" s="19"/>
      <c r="GA399" s="19"/>
      <c r="GB399" s="19"/>
      <c r="GC399" s="19"/>
      <c r="GD399" s="19"/>
      <c r="GE399" s="19"/>
      <c r="GF399" s="19"/>
      <c r="GG399" s="19"/>
      <c r="GH399" s="19"/>
      <c r="GI399" s="19"/>
      <c r="GJ399" s="19"/>
      <c r="GK399" s="19"/>
      <c r="GL399" s="19"/>
      <c r="GM399" s="19"/>
      <c r="GN399" s="13"/>
    </row>
    <row r="400" spans="13:196">
      <c r="M400" s="55"/>
      <c r="Q400" s="55"/>
      <c r="U400" s="55"/>
      <c r="X400" s="55"/>
      <c r="AB400" s="55"/>
      <c r="AF400" s="55"/>
      <c r="AI400" s="55"/>
      <c r="AL400" s="55"/>
      <c r="AR400" s="55"/>
      <c r="AY400" s="55"/>
      <c r="BD400" s="8"/>
      <c r="BE400" s="8"/>
      <c r="BF400" s="3"/>
      <c r="BG400" s="3"/>
      <c r="BH400" s="3"/>
      <c r="BI400" s="3"/>
      <c r="BJ400" s="3"/>
      <c r="BK400" s="3"/>
      <c r="BL400" s="3"/>
      <c r="BM400" s="3"/>
      <c r="BN400" s="3"/>
      <c r="BO400" s="3"/>
      <c r="BP400" s="8"/>
      <c r="BQ400" s="19"/>
      <c r="BR400" s="19"/>
      <c r="BS400" s="19"/>
      <c r="BT400" s="19"/>
      <c r="BU400" s="19"/>
      <c r="BV400" s="19"/>
      <c r="BW400" s="19"/>
      <c r="BX400" s="19"/>
      <c r="BY400" s="19"/>
      <c r="BZ400" s="19"/>
      <c r="CA400" s="27"/>
      <c r="CI400"/>
      <c r="CN400"/>
      <c r="CS400"/>
      <c r="CX400"/>
      <c r="DH400"/>
      <c r="DT400"/>
      <c r="EP400" s="9"/>
      <c r="EU400" s="13"/>
      <c r="FV400" s="19"/>
      <c r="FW400" s="19"/>
      <c r="FX400" s="19"/>
      <c r="FZ400" s="19"/>
      <c r="GA400" s="19"/>
      <c r="GB400" s="19"/>
      <c r="GC400" s="19"/>
      <c r="GD400" s="19"/>
      <c r="GE400" s="19"/>
      <c r="GF400" s="19"/>
      <c r="GG400" s="19"/>
      <c r="GH400" s="19"/>
      <c r="GI400" s="19"/>
      <c r="GJ400" s="19"/>
      <c r="GK400" s="19"/>
      <c r="GL400" s="19"/>
      <c r="GM400" s="19"/>
      <c r="GN400" s="13"/>
    </row>
    <row r="401" spans="13:196">
      <c r="M401" s="55"/>
      <c r="Q401" s="55"/>
      <c r="U401" s="55"/>
      <c r="X401" s="55"/>
      <c r="AB401" s="55"/>
      <c r="AF401" s="55"/>
      <c r="AI401" s="55"/>
      <c r="AL401" s="55"/>
      <c r="AR401" s="55"/>
      <c r="AY401" s="55"/>
      <c r="BD401" s="8"/>
      <c r="BE401" s="8"/>
      <c r="BF401" s="3"/>
      <c r="BG401" s="3"/>
      <c r="BH401" s="3"/>
      <c r="BI401" s="3"/>
      <c r="BJ401" s="3"/>
      <c r="BK401" s="3"/>
      <c r="BL401" s="3"/>
      <c r="BM401" s="3"/>
      <c r="BN401" s="3"/>
      <c r="BO401" s="3"/>
      <c r="BP401" s="8"/>
      <c r="BQ401" s="19"/>
      <c r="BR401" s="19"/>
      <c r="BS401" s="19"/>
      <c r="BT401" s="19"/>
      <c r="BU401" s="19"/>
      <c r="BV401" s="19"/>
      <c r="BW401" s="19"/>
      <c r="BX401" s="19"/>
      <c r="BY401" s="19"/>
      <c r="BZ401" s="19"/>
      <c r="CA401" s="27"/>
      <c r="CI401"/>
      <c r="CN401"/>
      <c r="CS401"/>
      <c r="CX401"/>
      <c r="DH401"/>
      <c r="DT401"/>
      <c r="EP401" s="9"/>
      <c r="EU401" s="13"/>
      <c r="FV401" s="19"/>
      <c r="FW401" s="19"/>
      <c r="FX401" s="19"/>
      <c r="FZ401" s="19"/>
      <c r="GA401" s="19"/>
      <c r="GB401" s="19"/>
      <c r="GC401" s="19"/>
      <c r="GD401" s="19"/>
      <c r="GE401" s="19"/>
      <c r="GF401" s="19"/>
      <c r="GG401" s="19"/>
      <c r="GH401" s="19"/>
      <c r="GI401" s="19"/>
      <c r="GJ401" s="19"/>
      <c r="GK401" s="19"/>
      <c r="GL401" s="19"/>
      <c r="GM401" s="19"/>
      <c r="GN401" s="13"/>
    </row>
    <row r="402" spans="13:196">
      <c r="M402" s="55"/>
      <c r="Q402" s="55"/>
      <c r="U402" s="55"/>
      <c r="X402" s="55"/>
      <c r="AB402" s="55"/>
      <c r="AF402" s="55"/>
      <c r="AI402" s="55"/>
      <c r="AL402" s="55"/>
      <c r="AR402" s="55"/>
      <c r="AY402" s="55"/>
      <c r="BD402" s="8"/>
      <c r="BE402" s="8"/>
      <c r="BF402" s="3"/>
      <c r="BG402" s="3"/>
      <c r="BH402" s="3"/>
      <c r="BI402" s="3"/>
      <c r="BJ402" s="3"/>
      <c r="BK402" s="3"/>
      <c r="BL402" s="3"/>
      <c r="BM402" s="3"/>
      <c r="BN402" s="3"/>
      <c r="BO402" s="3"/>
      <c r="BP402" s="8"/>
      <c r="BQ402" s="19"/>
      <c r="BR402" s="19"/>
      <c r="BS402" s="19"/>
      <c r="BT402" s="19"/>
      <c r="BU402" s="19"/>
      <c r="BV402" s="19"/>
      <c r="BW402" s="19"/>
      <c r="BX402" s="19"/>
      <c r="BY402" s="19"/>
      <c r="BZ402" s="19"/>
      <c r="CA402" s="27"/>
      <c r="CI402"/>
      <c r="CN402"/>
      <c r="CS402"/>
      <c r="CX402"/>
      <c r="DH402"/>
      <c r="DT402"/>
      <c r="EP402" s="9"/>
      <c r="EU402" s="13"/>
      <c r="FV402" s="19"/>
      <c r="FW402" s="19"/>
      <c r="FX402" s="19"/>
      <c r="FZ402" s="19"/>
      <c r="GA402" s="19"/>
      <c r="GB402" s="19"/>
      <c r="GC402" s="19"/>
      <c r="GD402" s="19"/>
      <c r="GE402" s="19"/>
      <c r="GF402" s="19"/>
      <c r="GG402" s="19"/>
      <c r="GH402" s="19"/>
      <c r="GI402" s="19"/>
      <c r="GJ402" s="19"/>
      <c r="GK402" s="19"/>
      <c r="GL402" s="19"/>
      <c r="GM402" s="19"/>
      <c r="GN402" s="13"/>
    </row>
    <row r="403" spans="13:196">
      <c r="M403" s="55"/>
      <c r="Q403" s="55"/>
      <c r="U403" s="55"/>
      <c r="X403" s="55"/>
      <c r="AB403" s="55"/>
      <c r="AF403" s="55"/>
      <c r="AI403" s="55"/>
      <c r="AL403" s="55"/>
      <c r="AR403" s="55"/>
      <c r="AY403" s="55"/>
      <c r="BD403" s="8"/>
      <c r="BE403" s="8"/>
      <c r="BF403" s="3"/>
      <c r="BG403" s="3"/>
      <c r="BH403" s="3"/>
      <c r="BI403" s="3"/>
      <c r="BJ403" s="3"/>
      <c r="BK403" s="3"/>
      <c r="BL403" s="3"/>
      <c r="BM403" s="3"/>
      <c r="BN403" s="3"/>
      <c r="BO403" s="3"/>
      <c r="BP403" s="8"/>
      <c r="BQ403" s="19"/>
      <c r="BR403" s="19"/>
      <c r="BS403" s="19"/>
      <c r="BT403" s="19"/>
      <c r="BU403" s="19"/>
      <c r="BV403" s="19"/>
      <c r="BW403" s="19"/>
      <c r="BX403" s="19"/>
      <c r="BY403" s="19"/>
      <c r="BZ403" s="19"/>
      <c r="CA403" s="27"/>
      <c r="CI403"/>
      <c r="CN403"/>
      <c r="CS403"/>
      <c r="CX403"/>
      <c r="DH403"/>
      <c r="DT403"/>
      <c r="EP403" s="9"/>
      <c r="EU403" s="13"/>
      <c r="FV403" s="19"/>
      <c r="FW403" s="19"/>
      <c r="FX403" s="19"/>
      <c r="FZ403" s="19"/>
      <c r="GA403" s="19"/>
      <c r="GB403" s="19"/>
      <c r="GC403" s="19"/>
      <c r="GD403" s="19"/>
      <c r="GE403" s="19"/>
      <c r="GF403" s="19"/>
      <c r="GG403" s="19"/>
      <c r="GH403" s="19"/>
      <c r="GI403" s="19"/>
      <c r="GJ403" s="19"/>
      <c r="GK403" s="19"/>
      <c r="GL403" s="19"/>
      <c r="GM403" s="19"/>
      <c r="GN403" s="13"/>
    </row>
    <row r="404" spans="13:196">
      <c r="M404" s="55"/>
      <c r="Q404" s="55"/>
      <c r="U404" s="55"/>
      <c r="X404" s="55"/>
      <c r="AB404" s="55"/>
      <c r="AF404" s="55"/>
      <c r="AI404" s="55"/>
      <c r="AL404" s="55"/>
      <c r="AR404" s="55"/>
      <c r="AY404" s="55"/>
      <c r="BD404" s="8"/>
      <c r="BE404" s="8"/>
      <c r="BF404" s="3"/>
      <c r="BG404" s="3"/>
      <c r="BH404" s="3"/>
      <c r="BI404" s="3"/>
      <c r="BJ404" s="3"/>
      <c r="BK404" s="3"/>
      <c r="BL404" s="3"/>
      <c r="BM404" s="3"/>
      <c r="BN404" s="3"/>
      <c r="BO404" s="3"/>
      <c r="BP404" s="8"/>
      <c r="BQ404" s="19"/>
      <c r="BR404" s="19"/>
      <c r="BS404" s="19"/>
      <c r="BT404" s="19"/>
      <c r="BU404" s="19"/>
      <c r="BV404" s="19"/>
      <c r="BW404" s="19"/>
      <c r="BX404" s="19"/>
      <c r="BY404" s="19"/>
      <c r="BZ404" s="19"/>
      <c r="CA404" s="27"/>
      <c r="CI404"/>
      <c r="CN404"/>
      <c r="CS404"/>
      <c r="CX404"/>
      <c r="DH404"/>
      <c r="DT404"/>
      <c r="EP404" s="9"/>
      <c r="EU404" s="13"/>
      <c r="FV404" s="19"/>
      <c r="FW404" s="19"/>
      <c r="FX404" s="19"/>
      <c r="FZ404" s="19"/>
      <c r="GA404" s="19"/>
      <c r="GB404" s="19"/>
      <c r="GC404" s="19"/>
      <c r="GD404" s="19"/>
      <c r="GE404" s="19"/>
      <c r="GF404" s="19"/>
      <c r="GG404" s="19"/>
      <c r="GH404" s="19"/>
      <c r="GI404" s="19"/>
      <c r="GJ404" s="19"/>
      <c r="GK404" s="19"/>
      <c r="GL404" s="19"/>
      <c r="GM404" s="19"/>
      <c r="GN404" s="13"/>
    </row>
    <row r="405" spans="13:196">
      <c r="M405" s="55"/>
      <c r="Q405" s="55"/>
      <c r="U405" s="55"/>
      <c r="X405" s="55"/>
      <c r="AB405" s="55"/>
      <c r="AF405" s="55"/>
      <c r="AI405" s="55"/>
      <c r="AL405" s="55"/>
      <c r="AR405" s="55"/>
      <c r="AY405" s="55"/>
      <c r="BD405" s="8"/>
      <c r="BE405" s="8"/>
      <c r="BF405" s="3"/>
      <c r="BG405" s="3"/>
      <c r="BH405" s="3"/>
      <c r="BI405" s="3"/>
      <c r="BJ405" s="3"/>
      <c r="BK405" s="3"/>
      <c r="BL405" s="3"/>
      <c r="BM405" s="3"/>
      <c r="BN405" s="3"/>
      <c r="BO405" s="3"/>
      <c r="BP405" s="8"/>
      <c r="BQ405" s="19"/>
      <c r="BR405" s="19"/>
      <c r="BS405" s="19"/>
      <c r="BT405" s="19"/>
      <c r="BU405" s="19"/>
      <c r="BV405" s="19"/>
      <c r="BW405" s="19"/>
      <c r="BX405" s="19"/>
      <c r="BY405" s="19"/>
      <c r="BZ405" s="19"/>
      <c r="CA405" s="27"/>
      <c r="CI405"/>
      <c r="CN405"/>
      <c r="CS405"/>
      <c r="CX405"/>
      <c r="DH405"/>
      <c r="DT405"/>
      <c r="EP405" s="9"/>
      <c r="EU405" s="13"/>
      <c r="FV405" s="19"/>
      <c r="FW405" s="19"/>
      <c r="FX405" s="19"/>
      <c r="FZ405" s="19"/>
      <c r="GA405" s="19"/>
      <c r="GB405" s="19"/>
      <c r="GC405" s="19"/>
      <c r="GD405" s="19"/>
      <c r="GE405" s="19"/>
      <c r="GF405" s="19"/>
      <c r="GG405" s="19"/>
      <c r="GH405" s="19"/>
      <c r="GI405" s="19"/>
      <c r="GJ405" s="19"/>
      <c r="GK405" s="19"/>
      <c r="GL405" s="19"/>
      <c r="GM405" s="19"/>
      <c r="GN405" s="13"/>
    </row>
    <row r="406" spans="13:196">
      <c r="M406" s="55"/>
      <c r="Q406" s="55"/>
      <c r="U406" s="55"/>
      <c r="X406" s="55"/>
      <c r="AB406" s="55"/>
      <c r="AF406" s="55"/>
      <c r="AI406" s="55"/>
      <c r="AL406" s="55"/>
      <c r="AR406" s="55"/>
      <c r="AY406" s="55"/>
      <c r="BD406" s="8"/>
      <c r="BE406" s="8"/>
      <c r="BF406" s="3"/>
      <c r="BG406" s="3"/>
      <c r="BH406" s="3"/>
      <c r="BI406" s="3"/>
      <c r="BJ406" s="3"/>
      <c r="BK406" s="3"/>
      <c r="BL406" s="3"/>
      <c r="BM406" s="3"/>
      <c r="BN406" s="3"/>
      <c r="BO406" s="3"/>
      <c r="BP406" s="8"/>
      <c r="BQ406" s="19"/>
      <c r="BR406" s="19"/>
      <c r="BS406" s="19"/>
      <c r="BT406" s="19"/>
      <c r="BU406" s="19"/>
      <c r="BV406" s="19"/>
      <c r="BW406" s="19"/>
      <c r="BX406" s="19"/>
      <c r="BY406" s="19"/>
      <c r="BZ406" s="19"/>
      <c r="CA406" s="27"/>
      <c r="CI406"/>
      <c r="CN406"/>
      <c r="CS406"/>
      <c r="CX406"/>
      <c r="DH406"/>
      <c r="DT406"/>
      <c r="EP406" s="9"/>
      <c r="EU406" s="13"/>
      <c r="FV406" s="19"/>
      <c r="FW406" s="19"/>
      <c r="FX406" s="19"/>
      <c r="FZ406" s="19"/>
      <c r="GA406" s="19"/>
      <c r="GB406" s="19"/>
      <c r="GC406" s="19"/>
      <c r="GD406" s="19"/>
      <c r="GE406" s="19"/>
      <c r="GF406" s="19"/>
      <c r="GG406" s="19"/>
      <c r="GH406" s="19"/>
      <c r="GI406" s="19"/>
      <c r="GJ406" s="19"/>
      <c r="GK406" s="19"/>
      <c r="GL406" s="19"/>
      <c r="GM406" s="19"/>
      <c r="GN406" s="13"/>
    </row>
    <row r="407" spans="13:196">
      <c r="M407" s="55"/>
      <c r="Q407" s="55"/>
      <c r="U407" s="55"/>
      <c r="X407" s="55"/>
      <c r="AB407" s="55"/>
      <c r="AF407" s="55"/>
      <c r="AI407" s="55"/>
      <c r="AL407" s="55"/>
      <c r="AR407" s="55"/>
      <c r="AY407" s="55"/>
      <c r="BD407" s="8"/>
      <c r="BE407" s="8"/>
      <c r="BF407" s="3"/>
      <c r="BG407" s="3"/>
      <c r="BH407" s="3"/>
      <c r="BI407" s="3"/>
      <c r="BJ407" s="3"/>
      <c r="BK407" s="3"/>
      <c r="BL407" s="3"/>
      <c r="BM407" s="3"/>
      <c r="BN407" s="3"/>
      <c r="BO407" s="3"/>
      <c r="BP407" s="8"/>
      <c r="BQ407" s="19"/>
      <c r="BR407" s="19"/>
      <c r="BS407" s="19"/>
      <c r="BT407" s="19"/>
      <c r="BU407" s="19"/>
      <c r="BV407" s="19"/>
      <c r="BW407" s="19"/>
      <c r="BX407" s="19"/>
      <c r="BY407" s="19"/>
      <c r="BZ407" s="19"/>
      <c r="CA407" s="27"/>
      <c r="CI407"/>
      <c r="CN407"/>
      <c r="CS407"/>
      <c r="CX407"/>
      <c r="DH407"/>
      <c r="DT407"/>
      <c r="EP407" s="9"/>
      <c r="EU407" s="13"/>
      <c r="FV407" s="19"/>
      <c r="FW407" s="19"/>
      <c r="FX407" s="19"/>
      <c r="FZ407" s="19"/>
      <c r="GA407" s="19"/>
      <c r="GB407" s="19"/>
      <c r="GC407" s="19"/>
      <c r="GD407" s="19"/>
      <c r="GE407" s="19"/>
      <c r="GF407" s="19"/>
      <c r="GG407" s="19"/>
      <c r="GH407" s="19"/>
      <c r="GI407" s="19"/>
      <c r="GJ407" s="19"/>
      <c r="GK407" s="19"/>
      <c r="GL407" s="19"/>
      <c r="GM407" s="19"/>
      <c r="GN407" s="13"/>
    </row>
    <row r="408" spans="13:196">
      <c r="M408" s="55"/>
      <c r="Q408" s="55"/>
      <c r="U408" s="55"/>
      <c r="X408" s="55"/>
      <c r="AB408" s="55"/>
      <c r="AF408" s="55"/>
      <c r="AI408" s="55"/>
      <c r="AL408" s="55"/>
      <c r="AR408" s="55"/>
      <c r="AY408" s="55"/>
      <c r="BD408" s="8"/>
      <c r="BE408" s="8"/>
      <c r="BF408" s="3"/>
      <c r="BG408" s="3"/>
      <c r="BH408" s="3"/>
      <c r="BI408" s="3"/>
      <c r="BJ408" s="3"/>
      <c r="BK408" s="3"/>
      <c r="BL408" s="3"/>
      <c r="BM408" s="3"/>
      <c r="BN408" s="3"/>
      <c r="BO408" s="3"/>
      <c r="BP408" s="8"/>
      <c r="BQ408" s="19"/>
      <c r="BR408" s="19"/>
      <c r="BS408" s="19"/>
      <c r="BT408" s="19"/>
      <c r="BU408" s="19"/>
      <c r="BV408" s="19"/>
      <c r="BW408" s="19"/>
      <c r="BX408" s="19"/>
      <c r="BY408" s="19"/>
      <c r="BZ408" s="19"/>
      <c r="CA408" s="27"/>
      <c r="CI408"/>
      <c r="CN408"/>
      <c r="CS408"/>
      <c r="CX408"/>
      <c r="DH408"/>
      <c r="DT408"/>
      <c r="EP408" s="9"/>
      <c r="EU408" s="13"/>
      <c r="FV408" s="19"/>
      <c r="FW408" s="19"/>
      <c r="FX408" s="19"/>
      <c r="FZ408" s="19"/>
      <c r="GA408" s="19"/>
      <c r="GB408" s="19"/>
      <c r="GC408" s="19"/>
      <c r="GD408" s="19"/>
      <c r="GE408" s="19"/>
      <c r="GF408" s="19"/>
      <c r="GG408" s="19"/>
      <c r="GH408" s="19"/>
      <c r="GI408" s="19"/>
      <c r="GJ408" s="19"/>
      <c r="GK408" s="19"/>
      <c r="GL408" s="19"/>
      <c r="GM408" s="19"/>
      <c r="GN408" s="13"/>
    </row>
    <row r="409" spans="13:196">
      <c r="M409" s="55"/>
      <c r="Q409" s="55"/>
      <c r="U409" s="55"/>
      <c r="X409" s="55"/>
      <c r="AB409" s="55"/>
      <c r="AF409" s="55"/>
      <c r="AI409" s="55"/>
      <c r="AL409" s="55"/>
      <c r="AR409" s="55"/>
      <c r="AY409" s="55"/>
      <c r="BD409" s="8"/>
      <c r="BE409" s="8"/>
      <c r="BF409" s="3"/>
      <c r="BG409" s="3"/>
      <c r="BH409" s="3"/>
      <c r="BI409" s="3"/>
      <c r="BJ409" s="3"/>
      <c r="BK409" s="3"/>
      <c r="BL409" s="3"/>
      <c r="BM409" s="3"/>
      <c r="BN409" s="3"/>
      <c r="BO409" s="3"/>
      <c r="BP409" s="8"/>
      <c r="BQ409" s="19"/>
      <c r="BR409" s="19"/>
      <c r="BS409" s="19"/>
      <c r="BT409" s="19"/>
      <c r="BU409" s="19"/>
      <c r="BV409" s="19"/>
      <c r="BW409" s="19"/>
      <c r="BX409" s="19"/>
      <c r="BY409" s="19"/>
      <c r="BZ409" s="19"/>
      <c r="CA409" s="27"/>
      <c r="CI409"/>
      <c r="CN409"/>
      <c r="CS409"/>
      <c r="CX409"/>
      <c r="DH409"/>
      <c r="DT409"/>
      <c r="EP409" s="9"/>
      <c r="EU409" s="13"/>
      <c r="FV409" s="19"/>
      <c r="FW409" s="19"/>
      <c r="FX409" s="19"/>
      <c r="FZ409" s="19"/>
      <c r="GA409" s="19"/>
      <c r="GB409" s="19"/>
      <c r="GC409" s="19"/>
      <c r="GD409" s="19"/>
      <c r="GE409" s="19"/>
      <c r="GF409" s="19"/>
      <c r="GG409" s="19"/>
      <c r="GH409" s="19"/>
      <c r="GI409" s="19"/>
      <c r="GJ409" s="19"/>
      <c r="GK409" s="19"/>
      <c r="GL409" s="19"/>
      <c r="GM409" s="19"/>
      <c r="GN409" s="13"/>
    </row>
    <row r="410" spans="13:196">
      <c r="M410" s="55"/>
      <c r="Q410" s="55"/>
      <c r="U410" s="55"/>
      <c r="X410" s="55"/>
      <c r="AB410" s="55"/>
      <c r="AF410" s="55"/>
      <c r="AI410" s="55"/>
      <c r="AL410" s="55"/>
      <c r="AR410" s="55"/>
      <c r="AY410" s="55"/>
      <c r="BD410" s="8"/>
      <c r="BE410" s="8"/>
      <c r="BF410" s="3"/>
      <c r="BG410" s="3"/>
      <c r="BH410" s="3"/>
      <c r="BI410" s="3"/>
      <c r="BJ410" s="3"/>
      <c r="BK410" s="3"/>
      <c r="BL410" s="3"/>
      <c r="BM410" s="3"/>
      <c r="BN410" s="3"/>
      <c r="BO410" s="3"/>
      <c r="BP410" s="8"/>
      <c r="BQ410" s="19"/>
      <c r="BR410" s="19"/>
      <c r="BS410" s="19"/>
      <c r="BT410" s="19"/>
      <c r="BU410" s="19"/>
      <c r="BV410" s="19"/>
      <c r="BW410" s="19"/>
      <c r="BX410" s="19"/>
      <c r="BY410" s="19"/>
      <c r="BZ410" s="19"/>
      <c r="CA410" s="27"/>
      <c r="CI410"/>
      <c r="CN410"/>
      <c r="CS410"/>
      <c r="CX410"/>
      <c r="DH410"/>
      <c r="DT410"/>
      <c r="EP410" s="9"/>
      <c r="EU410" s="13"/>
      <c r="FV410" s="19"/>
      <c r="FW410" s="19"/>
      <c r="FX410" s="19"/>
      <c r="FZ410" s="19"/>
      <c r="GA410" s="19"/>
      <c r="GB410" s="19"/>
      <c r="GC410" s="19"/>
      <c r="GD410" s="19"/>
      <c r="GE410" s="19"/>
      <c r="GF410" s="19"/>
      <c r="GG410" s="19"/>
      <c r="GH410" s="19"/>
      <c r="GI410" s="19"/>
      <c r="GJ410" s="19"/>
      <c r="GK410" s="19"/>
      <c r="GL410" s="19"/>
      <c r="GM410" s="19"/>
      <c r="GN410" s="13"/>
    </row>
    <row r="411" spans="13:196">
      <c r="M411" s="55"/>
      <c r="Q411" s="55"/>
      <c r="U411" s="55"/>
      <c r="X411" s="55"/>
      <c r="AB411" s="55"/>
      <c r="AF411" s="55"/>
      <c r="AI411" s="55"/>
      <c r="AL411" s="55"/>
      <c r="AR411" s="55"/>
      <c r="AY411" s="55"/>
      <c r="BD411" s="8"/>
      <c r="BE411" s="8"/>
      <c r="BF411" s="3"/>
      <c r="BG411" s="3"/>
      <c r="BH411" s="3"/>
      <c r="BI411" s="3"/>
      <c r="BJ411" s="3"/>
      <c r="BK411" s="3"/>
      <c r="BL411" s="3"/>
      <c r="BM411" s="3"/>
      <c r="BN411" s="3"/>
      <c r="BO411" s="3"/>
      <c r="BP411" s="8"/>
      <c r="BQ411" s="19"/>
      <c r="BR411" s="19"/>
      <c r="BS411" s="19"/>
      <c r="BT411" s="19"/>
      <c r="BU411" s="19"/>
      <c r="BV411" s="19"/>
      <c r="BW411" s="19"/>
      <c r="BX411" s="19"/>
      <c r="BY411" s="19"/>
      <c r="BZ411" s="19"/>
      <c r="CA411" s="27"/>
      <c r="CI411"/>
      <c r="CN411"/>
      <c r="CS411"/>
      <c r="CX411"/>
      <c r="DH411"/>
      <c r="DT411"/>
      <c r="EP411" s="9"/>
      <c r="EU411" s="13"/>
      <c r="FV411" s="19"/>
      <c r="FW411" s="19"/>
      <c r="FX411" s="19"/>
      <c r="FZ411" s="19"/>
      <c r="GA411" s="19"/>
      <c r="GB411" s="19"/>
      <c r="GC411" s="19"/>
      <c r="GD411" s="19"/>
      <c r="GE411" s="19"/>
      <c r="GF411" s="19"/>
      <c r="GG411" s="19"/>
      <c r="GH411" s="19"/>
      <c r="GI411" s="19"/>
      <c r="GJ411" s="19"/>
      <c r="GK411" s="19"/>
      <c r="GL411" s="19"/>
      <c r="GM411" s="19"/>
      <c r="GN411" s="13"/>
    </row>
    <row r="412" spans="13:196">
      <c r="M412" s="55"/>
      <c r="Q412" s="55"/>
      <c r="U412" s="55"/>
      <c r="X412" s="55"/>
      <c r="AB412" s="55"/>
      <c r="AF412" s="55"/>
      <c r="AI412" s="55"/>
      <c r="AL412" s="55"/>
      <c r="AR412" s="55"/>
      <c r="AY412" s="55"/>
      <c r="BD412" s="8"/>
      <c r="BE412" s="8"/>
      <c r="BF412" s="3"/>
      <c r="BG412" s="3"/>
      <c r="BH412" s="3"/>
      <c r="BI412" s="3"/>
      <c r="BJ412" s="3"/>
      <c r="BK412" s="3"/>
      <c r="BL412" s="3"/>
      <c r="BM412" s="3"/>
      <c r="BN412" s="3"/>
      <c r="BO412" s="3"/>
      <c r="BP412" s="8"/>
      <c r="BQ412" s="19"/>
      <c r="BR412" s="19"/>
      <c r="BS412" s="19"/>
      <c r="BT412" s="19"/>
      <c r="BU412" s="19"/>
      <c r="BV412" s="19"/>
      <c r="BW412" s="19"/>
      <c r="BX412" s="19"/>
      <c r="BY412" s="19"/>
      <c r="BZ412" s="19"/>
      <c r="CA412" s="27"/>
      <c r="CI412"/>
      <c r="CN412"/>
      <c r="CS412"/>
      <c r="CX412"/>
      <c r="DH412"/>
      <c r="DT412"/>
      <c r="EP412" s="9"/>
      <c r="EU412" s="13"/>
      <c r="FV412" s="19"/>
      <c r="FW412" s="19"/>
      <c r="FX412" s="19"/>
      <c r="FZ412" s="19"/>
      <c r="GA412" s="19"/>
      <c r="GB412" s="19"/>
      <c r="GC412" s="19"/>
      <c r="GD412" s="19"/>
      <c r="GE412" s="19"/>
      <c r="GF412" s="19"/>
      <c r="GG412" s="19"/>
      <c r="GH412" s="19"/>
      <c r="GI412" s="19"/>
      <c r="GJ412" s="19"/>
      <c r="GK412" s="19"/>
      <c r="GL412" s="19"/>
      <c r="GM412" s="19"/>
      <c r="GN412" s="13"/>
    </row>
    <row r="413" spans="13:196">
      <c r="M413" s="55"/>
      <c r="Q413" s="55"/>
      <c r="U413" s="55"/>
      <c r="X413" s="55"/>
      <c r="AB413" s="55"/>
      <c r="AF413" s="55"/>
      <c r="AI413" s="55"/>
      <c r="AL413" s="55"/>
      <c r="AR413" s="55"/>
      <c r="AY413" s="55"/>
      <c r="BD413" s="8"/>
      <c r="BE413" s="8"/>
      <c r="BF413" s="3"/>
      <c r="BG413" s="3"/>
      <c r="BH413" s="3"/>
      <c r="BI413" s="3"/>
      <c r="BJ413" s="3"/>
      <c r="BK413" s="3"/>
      <c r="BL413" s="3"/>
      <c r="BM413" s="3"/>
      <c r="BN413" s="3"/>
      <c r="BO413" s="3"/>
      <c r="BP413" s="8"/>
      <c r="BQ413" s="19"/>
      <c r="BR413" s="19"/>
      <c r="BS413" s="19"/>
      <c r="BT413" s="19"/>
      <c r="BU413" s="19"/>
      <c r="BV413" s="19"/>
      <c r="BW413" s="19"/>
      <c r="BX413" s="19"/>
      <c r="BY413" s="19"/>
      <c r="BZ413" s="19"/>
      <c r="CA413" s="27"/>
      <c r="CI413"/>
      <c r="CN413"/>
      <c r="CS413"/>
      <c r="CX413"/>
      <c r="DH413"/>
      <c r="DT413"/>
      <c r="EP413" s="9"/>
      <c r="EU413" s="13"/>
      <c r="FV413" s="19"/>
      <c r="FW413" s="19"/>
      <c r="FX413" s="19"/>
      <c r="FZ413" s="19"/>
      <c r="GA413" s="19"/>
      <c r="GB413" s="19"/>
      <c r="GC413" s="19"/>
      <c r="GD413" s="19"/>
      <c r="GE413" s="19"/>
      <c r="GF413" s="19"/>
      <c r="GG413" s="19"/>
      <c r="GH413" s="19"/>
      <c r="GI413" s="19"/>
      <c r="GJ413" s="19"/>
      <c r="GK413" s="19"/>
      <c r="GL413" s="19"/>
      <c r="GM413" s="19"/>
      <c r="GN413" s="13"/>
    </row>
    <row r="414" spans="13:196">
      <c r="M414" s="55"/>
      <c r="Q414" s="55"/>
      <c r="U414" s="55"/>
      <c r="X414" s="55"/>
      <c r="AB414" s="55"/>
      <c r="AF414" s="55"/>
      <c r="AI414" s="55"/>
      <c r="AL414" s="55"/>
      <c r="AR414" s="55"/>
      <c r="AY414" s="55"/>
      <c r="BD414" s="8"/>
      <c r="BE414" s="8"/>
      <c r="BF414" s="3"/>
      <c r="BG414" s="3"/>
      <c r="BH414" s="3"/>
      <c r="BI414" s="3"/>
      <c r="BJ414" s="3"/>
      <c r="BK414" s="3"/>
      <c r="BL414" s="3"/>
      <c r="BM414" s="3"/>
      <c r="BN414" s="3"/>
      <c r="BO414" s="3"/>
      <c r="BP414" s="8"/>
      <c r="BQ414" s="19"/>
      <c r="BR414" s="19"/>
      <c r="BS414" s="19"/>
      <c r="BT414" s="19"/>
      <c r="BU414" s="19"/>
      <c r="BV414" s="19"/>
      <c r="BW414" s="19"/>
      <c r="BX414" s="19"/>
      <c r="BY414" s="19"/>
      <c r="BZ414" s="19"/>
      <c r="CA414" s="27"/>
      <c r="CI414"/>
      <c r="CN414"/>
      <c r="CS414"/>
      <c r="CX414"/>
      <c r="DH414"/>
      <c r="DT414"/>
      <c r="EP414" s="9"/>
      <c r="EU414" s="13"/>
      <c r="FV414" s="19"/>
      <c r="FW414" s="19"/>
      <c r="FX414" s="19"/>
      <c r="FZ414" s="19"/>
      <c r="GA414" s="19"/>
      <c r="GB414" s="19"/>
      <c r="GC414" s="19"/>
      <c r="GD414" s="19"/>
      <c r="GE414" s="19"/>
      <c r="GF414" s="19"/>
      <c r="GG414" s="19"/>
      <c r="GH414" s="19"/>
      <c r="GI414" s="19"/>
      <c r="GJ414" s="19"/>
      <c r="GK414" s="19"/>
      <c r="GL414" s="19"/>
      <c r="GM414" s="19"/>
      <c r="GN414" s="13"/>
    </row>
    <row r="415" spans="13:196">
      <c r="M415" s="55"/>
      <c r="Q415" s="55"/>
      <c r="U415" s="55"/>
      <c r="X415" s="55"/>
      <c r="AB415" s="55"/>
      <c r="AF415" s="55"/>
      <c r="AI415" s="55"/>
      <c r="AL415" s="55"/>
      <c r="AR415" s="55"/>
      <c r="AY415" s="55"/>
      <c r="BD415" s="8"/>
      <c r="BE415" s="8"/>
      <c r="BF415" s="3"/>
      <c r="BG415" s="3"/>
      <c r="BH415" s="3"/>
      <c r="BI415" s="3"/>
      <c r="BJ415" s="3"/>
      <c r="BK415" s="3"/>
      <c r="BL415" s="3"/>
      <c r="BM415" s="3"/>
      <c r="BN415" s="3"/>
      <c r="BO415" s="3"/>
      <c r="BP415" s="8"/>
      <c r="BQ415" s="19"/>
      <c r="BR415" s="19"/>
      <c r="BS415" s="19"/>
      <c r="BT415" s="19"/>
      <c r="BU415" s="19"/>
      <c r="BV415" s="19"/>
      <c r="BW415" s="19"/>
      <c r="BX415" s="19"/>
      <c r="BY415" s="19"/>
      <c r="BZ415" s="19"/>
      <c r="CA415" s="27"/>
      <c r="CI415"/>
      <c r="CN415"/>
      <c r="CS415"/>
      <c r="CX415"/>
      <c r="DH415"/>
      <c r="DT415"/>
      <c r="EP415" s="9"/>
      <c r="EU415" s="13"/>
      <c r="FV415" s="19"/>
      <c r="FW415" s="19"/>
      <c r="FX415" s="19"/>
      <c r="FZ415" s="19"/>
      <c r="GA415" s="19"/>
      <c r="GB415" s="19"/>
      <c r="GC415" s="19"/>
      <c r="GD415" s="19"/>
      <c r="GE415" s="19"/>
      <c r="GF415" s="19"/>
      <c r="GG415" s="19"/>
      <c r="GH415" s="19"/>
      <c r="GI415" s="19"/>
      <c r="GJ415" s="19"/>
      <c r="GK415" s="19"/>
      <c r="GL415" s="19"/>
      <c r="GM415" s="19"/>
      <c r="GN415" s="13"/>
    </row>
    <row r="416" spans="13:196">
      <c r="M416" s="55"/>
      <c r="Q416" s="55"/>
      <c r="U416" s="55"/>
      <c r="X416" s="55"/>
      <c r="AB416" s="55"/>
      <c r="AF416" s="55"/>
      <c r="AI416" s="55"/>
      <c r="AL416" s="55"/>
      <c r="AR416" s="55"/>
      <c r="AY416" s="55"/>
      <c r="BD416" s="8"/>
      <c r="BE416" s="8"/>
      <c r="BF416" s="3"/>
      <c r="BG416" s="3"/>
      <c r="BH416" s="3"/>
      <c r="BI416" s="3"/>
      <c r="BJ416" s="3"/>
      <c r="BK416" s="3"/>
      <c r="BL416" s="3"/>
      <c r="BM416" s="3"/>
      <c r="BN416" s="3"/>
      <c r="BO416" s="3"/>
      <c r="BP416" s="8"/>
      <c r="BQ416" s="19"/>
      <c r="BR416" s="19"/>
      <c r="BS416" s="19"/>
      <c r="BT416" s="19"/>
      <c r="BU416" s="19"/>
      <c r="BV416" s="19"/>
      <c r="BW416" s="19"/>
      <c r="BX416" s="19"/>
      <c r="BY416" s="19"/>
      <c r="BZ416" s="19"/>
      <c r="CA416" s="27"/>
      <c r="CI416"/>
      <c r="CN416"/>
      <c r="CS416"/>
      <c r="CX416"/>
      <c r="DH416"/>
      <c r="DT416"/>
      <c r="EP416" s="9"/>
      <c r="EU416" s="13"/>
      <c r="FV416" s="19"/>
      <c r="FW416" s="19"/>
      <c r="FX416" s="19"/>
      <c r="FZ416" s="19"/>
      <c r="GA416" s="19"/>
      <c r="GB416" s="19"/>
      <c r="GC416" s="19"/>
      <c r="GD416" s="19"/>
      <c r="GE416" s="19"/>
      <c r="GF416" s="19"/>
      <c r="GG416" s="19"/>
      <c r="GH416" s="19"/>
      <c r="GI416" s="19"/>
      <c r="GJ416" s="19"/>
      <c r="GK416" s="19"/>
      <c r="GL416" s="19"/>
      <c r="GM416" s="19"/>
      <c r="GN416" s="13"/>
    </row>
    <row r="417" spans="13:196">
      <c r="M417" s="55"/>
      <c r="Q417" s="55"/>
      <c r="U417" s="55"/>
      <c r="X417" s="55"/>
      <c r="AB417" s="55"/>
      <c r="AF417" s="55"/>
      <c r="AI417" s="55"/>
      <c r="AL417" s="55"/>
      <c r="AR417" s="55"/>
      <c r="AY417" s="55"/>
      <c r="BD417" s="8"/>
      <c r="BE417" s="8"/>
      <c r="BF417" s="3"/>
      <c r="BG417" s="3"/>
      <c r="BH417" s="3"/>
      <c r="BI417" s="3"/>
      <c r="BJ417" s="3"/>
      <c r="BK417" s="3"/>
      <c r="BL417" s="3"/>
      <c r="BM417" s="3"/>
      <c r="BN417" s="3"/>
      <c r="BO417" s="3"/>
      <c r="BP417" s="8"/>
      <c r="BQ417" s="19"/>
      <c r="BR417" s="19"/>
      <c r="BS417" s="19"/>
      <c r="BT417" s="19"/>
      <c r="BU417" s="19"/>
      <c r="BV417" s="19"/>
      <c r="BW417" s="19"/>
      <c r="BX417" s="19"/>
      <c r="BY417" s="19"/>
      <c r="BZ417" s="19"/>
      <c r="CA417" s="27"/>
      <c r="CI417"/>
      <c r="CN417"/>
      <c r="CS417"/>
      <c r="CX417"/>
      <c r="DH417"/>
      <c r="DT417"/>
      <c r="EP417" s="9"/>
      <c r="EU417" s="13"/>
      <c r="FV417" s="19"/>
      <c r="FW417" s="19"/>
      <c r="FX417" s="19"/>
      <c r="FZ417" s="19"/>
      <c r="GA417" s="19"/>
      <c r="GB417" s="19"/>
      <c r="GC417" s="19"/>
      <c r="GD417" s="19"/>
      <c r="GE417" s="19"/>
      <c r="GF417" s="19"/>
      <c r="GG417" s="19"/>
      <c r="GH417" s="19"/>
      <c r="GI417" s="19"/>
      <c r="GJ417" s="19"/>
      <c r="GK417" s="19"/>
      <c r="GL417" s="19"/>
      <c r="GM417" s="19"/>
      <c r="GN417" s="13"/>
    </row>
    <row r="418" spans="13:196">
      <c r="M418" s="55"/>
      <c r="Q418" s="55"/>
      <c r="U418" s="55"/>
      <c r="X418" s="55"/>
      <c r="AB418" s="55"/>
      <c r="AF418" s="55"/>
      <c r="AI418" s="55"/>
      <c r="AL418" s="55"/>
      <c r="AR418" s="55"/>
      <c r="AY418" s="55"/>
      <c r="BD418" s="8"/>
      <c r="BE418" s="8"/>
      <c r="BF418" s="3"/>
      <c r="BG418" s="3"/>
      <c r="BH418" s="3"/>
      <c r="BI418" s="3"/>
      <c r="BJ418" s="3"/>
      <c r="BK418" s="3"/>
      <c r="BL418" s="3"/>
      <c r="BM418" s="3"/>
      <c r="BN418" s="3"/>
      <c r="BO418" s="3"/>
      <c r="BP418" s="8"/>
      <c r="BQ418" s="19"/>
      <c r="BR418" s="19"/>
      <c r="BS418" s="19"/>
      <c r="BT418" s="19"/>
      <c r="BU418" s="19"/>
      <c r="BV418" s="19"/>
      <c r="BW418" s="19"/>
      <c r="BX418" s="19"/>
      <c r="BY418" s="19"/>
      <c r="BZ418" s="19"/>
      <c r="CA418" s="27"/>
      <c r="CI418"/>
      <c r="CN418"/>
      <c r="CS418"/>
      <c r="CX418"/>
      <c r="DH418"/>
      <c r="DT418"/>
      <c r="EP418" s="9"/>
      <c r="EU418" s="13"/>
      <c r="FV418" s="19"/>
      <c r="FW418" s="19"/>
      <c r="FX418" s="19"/>
      <c r="FZ418" s="19"/>
      <c r="GA418" s="19"/>
      <c r="GB418" s="19"/>
      <c r="GC418" s="19"/>
      <c r="GD418" s="19"/>
      <c r="GE418" s="19"/>
      <c r="GF418" s="19"/>
      <c r="GG418" s="19"/>
      <c r="GH418" s="19"/>
      <c r="GI418" s="19"/>
      <c r="GJ418" s="19"/>
      <c r="GK418" s="19"/>
      <c r="GL418" s="19"/>
      <c r="GM418" s="19"/>
      <c r="GN418" s="13"/>
    </row>
    <row r="419" spans="13:196">
      <c r="M419" s="55"/>
      <c r="Q419" s="55"/>
      <c r="U419" s="55"/>
      <c r="X419" s="55"/>
      <c r="AB419" s="55"/>
      <c r="AF419" s="55"/>
      <c r="AI419" s="55"/>
      <c r="AL419" s="55"/>
      <c r="AR419" s="55"/>
      <c r="AY419" s="55"/>
      <c r="BD419" s="8"/>
      <c r="BE419" s="8"/>
      <c r="BF419" s="3"/>
      <c r="BG419" s="3"/>
      <c r="BH419" s="3"/>
      <c r="BI419" s="3"/>
      <c r="BJ419" s="3"/>
      <c r="BK419" s="3"/>
      <c r="BL419" s="3"/>
      <c r="BM419" s="3"/>
      <c r="BN419" s="3"/>
      <c r="BO419" s="3"/>
      <c r="BP419" s="8"/>
      <c r="BQ419" s="19"/>
      <c r="BR419" s="19"/>
      <c r="BS419" s="19"/>
      <c r="BT419" s="19"/>
      <c r="BU419" s="19"/>
      <c r="BV419" s="19"/>
      <c r="BW419" s="19"/>
      <c r="BX419" s="19"/>
      <c r="BY419" s="19"/>
      <c r="BZ419" s="19"/>
      <c r="CA419" s="27"/>
      <c r="CI419"/>
      <c r="CN419"/>
      <c r="CS419"/>
      <c r="CX419"/>
      <c r="DH419"/>
      <c r="DT419"/>
      <c r="EP419" s="9"/>
      <c r="EU419" s="13"/>
      <c r="FV419" s="19"/>
      <c r="FW419" s="19"/>
      <c r="FX419" s="19"/>
      <c r="FZ419" s="19"/>
      <c r="GA419" s="19"/>
      <c r="GB419" s="19"/>
      <c r="GC419" s="19"/>
      <c r="GD419" s="19"/>
      <c r="GE419" s="19"/>
      <c r="GF419" s="19"/>
      <c r="GG419" s="19"/>
      <c r="GH419" s="19"/>
      <c r="GI419" s="19"/>
      <c r="GJ419" s="19"/>
      <c r="GK419" s="19"/>
      <c r="GL419" s="19"/>
      <c r="GM419" s="19"/>
      <c r="GN419" s="13"/>
    </row>
    <row r="420" spans="13:196">
      <c r="M420" s="55"/>
      <c r="Q420" s="55"/>
      <c r="U420" s="55"/>
      <c r="X420" s="55"/>
      <c r="AB420" s="55"/>
      <c r="AF420" s="55"/>
      <c r="AI420" s="55"/>
      <c r="AL420" s="55"/>
      <c r="AR420" s="55"/>
      <c r="AY420" s="55"/>
      <c r="BD420" s="8"/>
      <c r="BE420" s="8"/>
      <c r="BF420" s="3"/>
      <c r="BG420" s="3"/>
      <c r="BH420" s="3"/>
      <c r="BI420" s="3"/>
      <c r="BJ420" s="3"/>
      <c r="BK420" s="3"/>
      <c r="BL420" s="3"/>
      <c r="BM420" s="3"/>
      <c r="BN420" s="3"/>
      <c r="BO420" s="3"/>
      <c r="BP420" s="8"/>
      <c r="BQ420" s="19"/>
      <c r="BR420" s="19"/>
      <c r="BS420" s="19"/>
      <c r="BT420" s="19"/>
      <c r="BU420" s="19"/>
      <c r="BV420" s="19"/>
      <c r="BW420" s="19"/>
      <c r="BX420" s="19"/>
      <c r="BY420" s="19"/>
      <c r="BZ420" s="19"/>
      <c r="CA420" s="27"/>
      <c r="CI420"/>
      <c r="CN420"/>
      <c r="CS420"/>
      <c r="CX420"/>
      <c r="DH420"/>
      <c r="DT420"/>
      <c r="EP420" s="9"/>
      <c r="EU420" s="13"/>
      <c r="FV420" s="19"/>
      <c r="FW420" s="19"/>
      <c r="FX420" s="19"/>
      <c r="FZ420" s="19"/>
      <c r="GA420" s="19"/>
      <c r="GB420" s="19"/>
      <c r="GC420" s="19"/>
      <c r="GD420" s="19"/>
      <c r="GE420" s="19"/>
      <c r="GF420" s="19"/>
      <c r="GG420" s="19"/>
      <c r="GH420" s="19"/>
      <c r="GI420" s="19"/>
      <c r="GJ420" s="19"/>
      <c r="GK420" s="19"/>
      <c r="GL420" s="19"/>
      <c r="GM420" s="19"/>
      <c r="GN420" s="13"/>
    </row>
    <row r="421" spans="13:196">
      <c r="M421" s="55"/>
      <c r="Q421" s="55"/>
      <c r="U421" s="55"/>
      <c r="X421" s="55"/>
      <c r="AB421" s="55"/>
      <c r="AF421" s="55"/>
      <c r="AI421" s="55"/>
      <c r="AL421" s="55"/>
      <c r="AR421" s="55"/>
      <c r="AY421" s="55"/>
      <c r="BD421" s="8"/>
      <c r="BE421" s="8"/>
      <c r="BF421" s="3"/>
      <c r="BG421" s="3"/>
      <c r="BH421" s="3"/>
      <c r="BI421" s="3"/>
      <c r="BJ421" s="3"/>
      <c r="BK421" s="3"/>
      <c r="BL421" s="3"/>
      <c r="BM421" s="3"/>
      <c r="BN421" s="3"/>
      <c r="BO421" s="3"/>
      <c r="BP421" s="8"/>
      <c r="BQ421" s="19"/>
      <c r="BR421" s="19"/>
      <c r="BS421" s="19"/>
      <c r="BT421" s="19"/>
      <c r="BU421" s="19"/>
      <c r="BV421" s="19"/>
      <c r="BW421" s="19"/>
      <c r="BX421" s="19"/>
      <c r="BY421" s="19"/>
      <c r="BZ421" s="19"/>
      <c r="CA421" s="27"/>
      <c r="CI421"/>
      <c r="CN421"/>
      <c r="CS421"/>
      <c r="CX421"/>
      <c r="DH421"/>
      <c r="DT421"/>
      <c r="EP421" s="9"/>
      <c r="EU421" s="13"/>
      <c r="FV421" s="19"/>
      <c r="FW421" s="19"/>
      <c r="FX421" s="19"/>
      <c r="FZ421" s="19"/>
      <c r="GA421" s="19"/>
      <c r="GB421" s="19"/>
      <c r="GC421" s="19"/>
      <c r="GD421" s="19"/>
      <c r="GE421" s="19"/>
      <c r="GF421" s="19"/>
      <c r="GG421" s="19"/>
      <c r="GH421" s="19"/>
      <c r="GI421" s="19"/>
      <c r="GJ421" s="19"/>
      <c r="GK421" s="19"/>
      <c r="GL421" s="19"/>
      <c r="GM421" s="19"/>
      <c r="GN421" s="13"/>
    </row>
    <row r="422" spans="13:196">
      <c r="M422" s="55"/>
      <c r="Q422" s="55"/>
      <c r="U422" s="55"/>
      <c r="X422" s="55"/>
      <c r="AB422" s="55"/>
      <c r="AF422" s="55"/>
      <c r="AI422" s="55"/>
      <c r="AL422" s="55"/>
      <c r="AR422" s="55"/>
      <c r="AY422" s="55"/>
      <c r="BD422" s="8"/>
      <c r="BE422" s="8"/>
      <c r="BF422" s="3"/>
      <c r="BG422" s="3"/>
      <c r="BH422" s="3"/>
      <c r="BI422" s="3"/>
      <c r="BJ422" s="3"/>
      <c r="BK422" s="3"/>
      <c r="BL422" s="3"/>
      <c r="BM422" s="3"/>
      <c r="BN422" s="3"/>
      <c r="BO422" s="3"/>
      <c r="BP422" s="8"/>
      <c r="BQ422" s="19"/>
      <c r="BR422" s="19"/>
      <c r="BS422" s="19"/>
      <c r="BT422" s="19"/>
      <c r="BU422" s="19"/>
      <c r="BV422" s="19"/>
      <c r="BW422" s="19"/>
      <c r="BX422" s="19"/>
      <c r="BY422" s="19"/>
      <c r="BZ422" s="19"/>
      <c r="CA422" s="27"/>
      <c r="CI422"/>
      <c r="CN422"/>
      <c r="CS422"/>
      <c r="CX422"/>
      <c r="DH422"/>
      <c r="DT422"/>
      <c r="EP422" s="9"/>
      <c r="EU422" s="13"/>
      <c r="FV422" s="19"/>
      <c r="FW422" s="19"/>
      <c r="FX422" s="19"/>
      <c r="FZ422" s="19"/>
      <c r="GA422" s="19"/>
      <c r="GB422" s="19"/>
      <c r="GC422" s="19"/>
      <c r="GD422" s="19"/>
      <c r="GE422" s="19"/>
      <c r="GF422" s="19"/>
      <c r="GG422" s="19"/>
      <c r="GH422" s="19"/>
      <c r="GI422" s="19"/>
      <c r="GJ422" s="19"/>
      <c r="GK422" s="19"/>
      <c r="GL422" s="19"/>
      <c r="GM422" s="19"/>
      <c r="GN422" s="13"/>
    </row>
    <row r="423" spans="13:196">
      <c r="M423" s="55"/>
      <c r="Q423" s="55"/>
      <c r="U423" s="55"/>
      <c r="X423" s="55"/>
      <c r="AB423" s="55"/>
      <c r="AF423" s="55"/>
      <c r="AI423" s="55"/>
      <c r="AL423" s="55"/>
      <c r="AR423" s="55"/>
      <c r="AY423" s="55"/>
      <c r="BD423" s="8"/>
      <c r="BE423" s="8"/>
      <c r="BF423" s="3"/>
      <c r="BG423" s="3"/>
      <c r="BH423" s="3"/>
      <c r="BI423" s="3"/>
      <c r="BJ423" s="3"/>
      <c r="BK423" s="3"/>
      <c r="BL423" s="3"/>
      <c r="BM423" s="3"/>
      <c r="BN423" s="3"/>
      <c r="BO423" s="3"/>
      <c r="BP423" s="8"/>
      <c r="BQ423" s="19"/>
      <c r="BR423" s="19"/>
      <c r="BS423" s="19"/>
      <c r="BT423" s="19"/>
      <c r="BU423" s="19"/>
      <c r="BV423" s="19"/>
      <c r="BW423" s="19"/>
      <c r="BX423" s="19"/>
      <c r="BY423" s="19"/>
      <c r="BZ423" s="19"/>
      <c r="CA423" s="27"/>
      <c r="CI423"/>
      <c r="CN423"/>
      <c r="CS423"/>
      <c r="CX423"/>
      <c r="DH423"/>
      <c r="DT423"/>
      <c r="EP423" s="9"/>
      <c r="EU423" s="13"/>
      <c r="FV423" s="19"/>
      <c r="FW423" s="19"/>
      <c r="FX423" s="19"/>
      <c r="FZ423" s="19"/>
      <c r="GA423" s="19"/>
      <c r="GB423" s="19"/>
      <c r="GC423" s="19"/>
      <c r="GD423" s="19"/>
      <c r="GE423" s="19"/>
      <c r="GF423" s="19"/>
      <c r="GG423" s="19"/>
      <c r="GH423" s="19"/>
      <c r="GI423" s="19"/>
      <c r="GJ423" s="19"/>
      <c r="GK423" s="19"/>
      <c r="GL423" s="19"/>
      <c r="GM423" s="19"/>
      <c r="GN423" s="13"/>
    </row>
    <row r="424" spans="13:196">
      <c r="M424" s="55"/>
      <c r="Q424" s="55"/>
      <c r="U424" s="55"/>
      <c r="X424" s="55"/>
      <c r="AB424" s="55"/>
      <c r="AF424" s="55"/>
      <c r="AI424" s="55"/>
      <c r="AL424" s="55"/>
      <c r="AR424" s="55"/>
      <c r="AY424" s="55"/>
      <c r="BD424" s="8"/>
      <c r="BE424" s="8"/>
      <c r="BF424" s="3"/>
      <c r="BG424" s="3"/>
      <c r="BH424" s="3"/>
      <c r="BI424" s="3"/>
      <c r="BJ424" s="3"/>
      <c r="BK424" s="3"/>
      <c r="BL424" s="3"/>
      <c r="BM424" s="3"/>
      <c r="BN424" s="3"/>
      <c r="BO424" s="3"/>
      <c r="BP424" s="8"/>
      <c r="BQ424" s="19"/>
      <c r="BR424" s="19"/>
      <c r="BS424" s="19"/>
      <c r="BT424" s="19"/>
      <c r="BU424" s="19"/>
      <c r="BV424" s="19"/>
      <c r="BW424" s="19"/>
      <c r="BX424" s="19"/>
      <c r="BY424" s="19"/>
      <c r="BZ424" s="19"/>
      <c r="CA424" s="27"/>
      <c r="CI424"/>
      <c r="CN424"/>
      <c r="CS424"/>
      <c r="CX424"/>
      <c r="DH424"/>
      <c r="DT424"/>
      <c r="EP424" s="9"/>
      <c r="EU424" s="13"/>
      <c r="FV424" s="19"/>
      <c r="FW424" s="19"/>
      <c r="FX424" s="19"/>
      <c r="FZ424" s="19"/>
      <c r="GA424" s="19"/>
      <c r="GB424" s="19"/>
      <c r="GC424" s="19"/>
      <c r="GD424" s="19"/>
      <c r="GE424" s="19"/>
      <c r="GF424" s="19"/>
      <c r="GG424" s="19"/>
      <c r="GH424" s="19"/>
      <c r="GI424" s="19"/>
      <c r="GJ424" s="19"/>
      <c r="GK424" s="19"/>
      <c r="GL424" s="19"/>
      <c r="GM424" s="19"/>
      <c r="GN424" s="13"/>
    </row>
    <row r="425" spans="13:196">
      <c r="M425" s="55"/>
      <c r="Q425" s="55"/>
      <c r="U425" s="55"/>
      <c r="X425" s="55"/>
      <c r="AB425" s="55"/>
      <c r="AF425" s="55"/>
      <c r="AI425" s="55"/>
      <c r="AL425" s="55"/>
      <c r="AR425" s="55"/>
      <c r="AY425" s="55"/>
      <c r="BD425" s="8"/>
      <c r="BE425" s="8"/>
      <c r="BF425" s="3"/>
      <c r="BG425" s="3"/>
      <c r="BH425" s="3"/>
      <c r="BI425" s="3"/>
      <c r="BJ425" s="3"/>
      <c r="BK425" s="3"/>
      <c r="BL425" s="3"/>
      <c r="BM425" s="3"/>
      <c r="BN425" s="3"/>
      <c r="BO425" s="3"/>
      <c r="BP425" s="8"/>
      <c r="BQ425" s="19"/>
      <c r="BR425" s="19"/>
      <c r="BS425" s="19"/>
      <c r="BT425" s="19"/>
      <c r="BU425" s="19"/>
      <c r="BV425" s="19"/>
      <c r="BW425" s="19"/>
      <c r="BX425" s="19"/>
      <c r="BY425" s="19"/>
      <c r="BZ425" s="19"/>
      <c r="CA425" s="27"/>
      <c r="CI425"/>
      <c r="CN425"/>
      <c r="CS425"/>
      <c r="CX425"/>
      <c r="DH425"/>
      <c r="DT425"/>
      <c r="EP425" s="9"/>
      <c r="EU425" s="13"/>
      <c r="FV425" s="19"/>
      <c r="FW425" s="19"/>
      <c r="FX425" s="19"/>
      <c r="FZ425" s="19"/>
      <c r="GA425" s="19"/>
      <c r="GB425" s="19"/>
      <c r="GC425" s="19"/>
      <c r="GD425" s="19"/>
      <c r="GE425" s="19"/>
      <c r="GF425" s="19"/>
      <c r="GG425" s="19"/>
      <c r="GH425" s="19"/>
      <c r="GI425" s="19"/>
      <c r="GJ425" s="19"/>
      <c r="GK425" s="19"/>
      <c r="GL425" s="19"/>
      <c r="GM425" s="19"/>
      <c r="GN425" s="13"/>
    </row>
    <row r="426" spans="13:196">
      <c r="M426" s="55"/>
      <c r="Q426" s="55"/>
      <c r="U426" s="55"/>
      <c r="X426" s="55"/>
      <c r="AB426" s="55"/>
      <c r="AF426" s="55"/>
      <c r="AI426" s="55"/>
      <c r="AL426" s="55"/>
      <c r="AR426" s="55"/>
      <c r="AY426" s="55"/>
      <c r="BD426" s="8"/>
      <c r="BE426" s="8"/>
      <c r="BF426" s="3"/>
      <c r="BG426" s="3"/>
      <c r="BH426" s="3"/>
      <c r="BI426" s="3"/>
      <c r="BJ426" s="3"/>
      <c r="BK426" s="3"/>
      <c r="BL426" s="3"/>
      <c r="BM426" s="3"/>
      <c r="BN426" s="3"/>
      <c r="BO426" s="3"/>
      <c r="BP426" s="8"/>
      <c r="BQ426" s="19"/>
      <c r="BR426" s="19"/>
      <c r="BS426" s="19"/>
      <c r="BT426" s="19"/>
      <c r="BU426" s="19"/>
      <c r="BV426" s="19"/>
      <c r="BW426" s="19"/>
      <c r="BX426" s="19"/>
      <c r="BY426" s="19"/>
      <c r="BZ426" s="19"/>
      <c r="CA426" s="27"/>
      <c r="CI426"/>
      <c r="CN426"/>
      <c r="CS426"/>
      <c r="CX426"/>
      <c r="DH426"/>
      <c r="DT426"/>
      <c r="EP426" s="9"/>
      <c r="EU426" s="13"/>
      <c r="FV426" s="19"/>
      <c r="FW426" s="19"/>
      <c r="FX426" s="19"/>
      <c r="FZ426" s="19"/>
      <c r="GA426" s="19"/>
      <c r="GB426" s="19"/>
      <c r="GC426" s="19"/>
      <c r="GD426" s="19"/>
      <c r="GE426" s="19"/>
      <c r="GF426" s="19"/>
      <c r="GG426" s="19"/>
      <c r="GH426" s="19"/>
      <c r="GI426" s="19"/>
      <c r="GJ426" s="19"/>
      <c r="GK426" s="19"/>
      <c r="GL426" s="19"/>
      <c r="GM426" s="19"/>
      <c r="GN426" s="13"/>
    </row>
    <row r="427" spans="13:196">
      <c r="M427" s="55"/>
      <c r="Q427" s="55"/>
      <c r="U427" s="55"/>
      <c r="X427" s="55"/>
      <c r="AB427" s="55"/>
      <c r="AF427" s="55"/>
      <c r="AI427" s="55"/>
      <c r="AL427" s="55"/>
      <c r="AR427" s="55"/>
      <c r="AY427" s="55"/>
      <c r="BD427" s="8"/>
      <c r="BE427" s="8"/>
      <c r="BF427" s="3"/>
      <c r="BG427" s="3"/>
      <c r="BH427" s="3"/>
      <c r="BI427" s="3"/>
      <c r="BJ427" s="3"/>
      <c r="BK427" s="3"/>
      <c r="BL427" s="3"/>
      <c r="BM427" s="3"/>
      <c r="BN427" s="3"/>
      <c r="BO427" s="3"/>
      <c r="BP427" s="8"/>
      <c r="BQ427" s="19"/>
      <c r="BR427" s="19"/>
      <c r="BS427" s="19"/>
      <c r="BT427" s="19"/>
      <c r="BU427" s="19"/>
      <c r="BV427" s="19"/>
      <c r="BW427" s="19"/>
      <c r="BX427" s="19"/>
      <c r="BY427" s="19"/>
      <c r="BZ427" s="19"/>
      <c r="CA427" s="27"/>
      <c r="CI427"/>
      <c r="CN427"/>
      <c r="CS427"/>
      <c r="CX427"/>
      <c r="DH427"/>
      <c r="DT427"/>
      <c r="EP427" s="9"/>
      <c r="EU427" s="13"/>
      <c r="FV427" s="19"/>
      <c r="FW427" s="19"/>
      <c r="FX427" s="19"/>
      <c r="FZ427" s="19"/>
      <c r="GA427" s="19"/>
      <c r="GB427" s="19"/>
      <c r="GC427" s="19"/>
      <c r="GD427" s="19"/>
      <c r="GE427" s="19"/>
      <c r="GF427" s="19"/>
      <c r="GG427" s="19"/>
      <c r="GH427" s="19"/>
      <c r="GI427" s="19"/>
      <c r="GJ427" s="19"/>
      <c r="GK427" s="19"/>
      <c r="GL427" s="19"/>
      <c r="GM427" s="19"/>
      <c r="GN427" s="13"/>
    </row>
    <row r="428" spans="13:196">
      <c r="M428" s="55"/>
      <c r="Q428" s="55"/>
      <c r="U428" s="55"/>
      <c r="X428" s="55"/>
      <c r="AB428" s="55"/>
      <c r="AF428" s="55"/>
      <c r="AI428" s="55"/>
      <c r="AL428" s="55"/>
      <c r="AR428" s="55"/>
      <c r="AY428" s="55"/>
      <c r="BD428" s="8"/>
      <c r="BE428" s="8"/>
      <c r="BF428" s="3"/>
      <c r="BG428" s="3"/>
      <c r="BH428" s="3"/>
      <c r="BI428" s="3"/>
      <c r="BJ428" s="3"/>
      <c r="BK428" s="3"/>
      <c r="BL428" s="3"/>
      <c r="BM428" s="3"/>
      <c r="BN428" s="3"/>
      <c r="BO428" s="3"/>
      <c r="BP428" s="8"/>
      <c r="BQ428" s="19"/>
      <c r="BR428" s="19"/>
      <c r="BS428" s="19"/>
      <c r="BT428" s="19"/>
      <c r="BU428" s="19"/>
      <c r="BV428" s="19"/>
      <c r="BW428" s="19"/>
      <c r="BX428" s="19"/>
      <c r="BY428" s="19"/>
      <c r="BZ428" s="19"/>
      <c r="CA428" s="27"/>
      <c r="CI428"/>
      <c r="CN428"/>
      <c r="CS428"/>
      <c r="CX428"/>
      <c r="DH428"/>
      <c r="DT428"/>
      <c r="EP428" s="9"/>
      <c r="EU428" s="13"/>
      <c r="FV428" s="19"/>
      <c r="FW428" s="19"/>
      <c r="FX428" s="19"/>
      <c r="FZ428" s="19"/>
      <c r="GA428" s="19"/>
      <c r="GB428" s="19"/>
      <c r="GC428" s="19"/>
      <c r="GD428" s="19"/>
      <c r="GE428" s="19"/>
      <c r="GF428" s="19"/>
      <c r="GG428" s="19"/>
      <c r="GH428" s="19"/>
      <c r="GI428" s="19"/>
      <c r="GJ428" s="19"/>
      <c r="GK428" s="19"/>
      <c r="GL428" s="19"/>
      <c r="GM428" s="19"/>
      <c r="GN428" s="13"/>
    </row>
    <row r="429" spans="13:196">
      <c r="M429" s="55"/>
      <c r="Q429" s="55"/>
      <c r="U429" s="55"/>
      <c r="X429" s="55"/>
      <c r="AB429" s="55"/>
      <c r="AF429" s="55"/>
      <c r="AI429" s="55"/>
      <c r="AL429" s="55"/>
      <c r="AR429" s="55"/>
      <c r="AY429" s="55"/>
      <c r="BD429" s="8"/>
      <c r="BE429" s="8"/>
      <c r="BF429" s="3"/>
      <c r="BG429" s="3"/>
      <c r="BH429" s="3"/>
      <c r="BI429" s="3"/>
      <c r="BJ429" s="3"/>
      <c r="BK429" s="3"/>
      <c r="BL429" s="3"/>
      <c r="BM429" s="3"/>
      <c r="BN429" s="3"/>
      <c r="BO429" s="3"/>
      <c r="BP429" s="8"/>
      <c r="BQ429" s="19"/>
      <c r="BR429" s="19"/>
      <c r="BS429" s="19"/>
      <c r="BT429" s="19"/>
      <c r="BU429" s="19"/>
      <c r="BV429" s="19"/>
      <c r="BW429" s="19"/>
      <c r="BX429" s="19"/>
      <c r="BY429" s="19"/>
      <c r="BZ429" s="19"/>
      <c r="CA429" s="27"/>
      <c r="CI429"/>
      <c r="CN429"/>
      <c r="CS429"/>
      <c r="CX429"/>
      <c r="DH429"/>
      <c r="DT429"/>
      <c r="EP429" s="9"/>
      <c r="EU429" s="13"/>
      <c r="FV429" s="19"/>
      <c r="FW429" s="19"/>
      <c r="FX429" s="19"/>
      <c r="FZ429" s="19"/>
      <c r="GA429" s="19"/>
      <c r="GB429" s="19"/>
      <c r="GC429" s="19"/>
      <c r="GD429" s="19"/>
      <c r="GE429" s="19"/>
      <c r="GF429" s="19"/>
      <c r="GG429" s="19"/>
      <c r="GH429" s="19"/>
      <c r="GI429" s="19"/>
      <c r="GJ429" s="19"/>
      <c r="GK429" s="19"/>
      <c r="GL429" s="19"/>
      <c r="GM429" s="19"/>
      <c r="GN429" s="13"/>
    </row>
    <row r="430" spans="13:196">
      <c r="M430" s="55"/>
      <c r="Q430" s="55"/>
      <c r="U430" s="55"/>
      <c r="X430" s="55"/>
      <c r="AB430" s="55"/>
      <c r="AF430" s="55"/>
      <c r="AI430" s="55"/>
      <c r="AL430" s="55"/>
      <c r="AR430" s="55"/>
      <c r="AY430" s="55"/>
      <c r="BD430" s="8"/>
      <c r="BE430" s="8"/>
      <c r="BF430" s="3"/>
      <c r="BG430" s="3"/>
      <c r="BH430" s="3"/>
      <c r="BI430" s="3"/>
      <c r="BJ430" s="3"/>
      <c r="BK430" s="3"/>
      <c r="BL430" s="3"/>
      <c r="BM430" s="3"/>
      <c r="BN430" s="3"/>
      <c r="BO430" s="3"/>
      <c r="BP430" s="8"/>
      <c r="BQ430" s="19"/>
      <c r="BR430" s="19"/>
      <c r="BS430" s="19"/>
      <c r="BT430" s="19"/>
      <c r="BU430" s="19"/>
      <c r="BV430" s="19"/>
      <c r="BW430" s="19"/>
      <c r="BX430" s="19"/>
      <c r="BY430" s="19"/>
      <c r="BZ430" s="19"/>
      <c r="CA430" s="27"/>
      <c r="CI430"/>
      <c r="CN430"/>
      <c r="CS430"/>
      <c r="CX430"/>
      <c r="DH430"/>
      <c r="DT430"/>
      <c r="EP430" s="9"/>
      <c r="EU430" s="13"/>
      <c r="FV430" s="19"/>
      <c r="FW430" s="19"/>
      <c r="FX430" s="19"/>
      <c r="FZ430" s="19"/>
      <c r="GA430" s="19"/>
      <c r="GB430" s="19"/>
      <c r="GC430" s="19"/>
      <c r="GD430" s="19"/>
      <c r="GE430" s="19"/>
      <c r="GF430" s="19"/>
      <c r="GG430" s="19"/>
      <c r="GH430" s="19"/>
      <c r="GI430" s="19"/>
      <c r="GJ430" s="19"/>
      <c r="GK430" s="19"/>
      <c r="GL430" s="19"/>
      <c r="GM430" s="19"/>
      <c r="GN430" s="13"/>
    </row>
    <row r="431" spans="13:196">
      <c r="M431" s="55"/>
      <c r="Q431" s="55"/>
      <c r="U431" s="55"/>
      <c r="X431" s="55"/>
      <c r="AB431" s="55"/>
      <c r="AF431" s="55"/>
      <c r="AI431" s="55"/>
      <c r="AL431" s="55"/>
      <c r="AR431" s="55"/>
      <c r="AY431" s="55"/>
      <c r="BD431" s="8"/>
      <c r="BE431" s="8"/>
      <c r="BF431" s="3"/>
      <c r="BG431" s="3"/>
      <c r="BH431" s="3"/>
      <c r="BI431" s="3"/>
      <c r="BJ431" s="3"/>
      <c r="BK431" s="3"/>
      <c r="BL431" s="3"/>
      <c r="BM431" s="3"/>
      <c r="BN431" s="3"/>
      <c r="BO431" s="3"/>
      <c r="BP431" s="8"/>
      <c r="BQ431" s="19"/>
      <c r="BR431" s="19"/>
      <c r="BS431" s="19"/>
      <c r="BT431" s="19"/>
      <c r="BU431" s="19"/>
      <c r="BV431" s="19"/>
      <c r="BW431" s="19"/>
      <c r="BX431" s="19"/>
      <c r="BY431" s="19"/>
      <c r="BZ431" s="19"/>
      <c r="CA431" s="27"/>
      <c r="CI431"/>
      <c r="CN431"/>
      <c r="CS431"/>
      <c r="CX431"/>
      <c r="DH431"/>
      <c r="DT431"/>
      <c r="EP431" s="9"/>
      <c r="EU431" s="13"/>
      <c r="FV431" s="19"/>
      <c r="FW431" s="19"/>
      <c r="FX431" s="19"/>
      <c r="FZ431" s="19"/>
      <c r="GA431" s="19"/>
      <c r="GB431" s="19"/>
      <c r="GC431" s="19"/>
      <c r="GD431" s="19"/>
      <c r="GE431" s="19"/>
      <c r="GF431" s="19"/>
      <c r="GG431" s="19"/>
      <c r="GH431" s="19"/>
      <c r="GI431" s="19"/>
      <c r="GJ431" s="19"/>
      <c r="GK431" s="19"/>
      <c r="GL431" s="19"/>
      <c r="GM431" s="19"/>
      <c r="GN431" s="13"/>
    </row>
    <row r="432" spans="13:196">
      <c r="M432" s="55"/>
      <c r="Q432" s="55"/>
      <c r="U432" s="55"/>
      <c r="X432" s="55"/>
      <c r="AB432" s="55"/>
      <c r="AF432" s="55"/>
      <c r="AI432" s="55"/>
      <c r="AL432" s="55"/>
      <c r="AR432" s="55"/>
      <c r="AY432" s="55"/>
      <c r="BD432" s="8"/>
      <c r="BE432" s="8"/>
      <c r="BF432" s="3"/>
      <c r="BG432" s="3"/>
      <c r="BH432" s="3"/>
      <c r="BI432" s="3"/>
      <c r="BJ432" s="3"/>
      <c r="BK432" s="3"/>
      <c r="BL432" s="3"/>
      <c r="BM432" s="3"/>
      <c r="BN432" s="3"/>
      <c r="BO432" s="3"/>
      <c r="BP432" s="8"/>
      <c r="BQ432" s="19"/>
      <c r="BR432" s="19"/>
      <c r="BS432" s="19"/>
      <c r="BT432" s="19"/>
      <c r="BU432" s="19"/>
      <c r="BV432" s="19"/>
      <c r="BW432" s="19"/>
      <c r="BX432" s="19"/>
      <c r="BY432" s="19"/>
      <c r="BZ432" s="19"/>
      <c r="CA432" s="27"/>
      <c r="CI432"/>
      <c r="CN432"/>
      <c r="CS432"/>
      <c r="CX432"/>
      <c r="DH432"/>
      <c r="DT432"/>
      <c r="EP432" s="9"/>
      <c r="EU432" s="13"/>
      <c r="FV432" s="19"/>
      <c r="FW432" s="19"/>
      <c r="FX432" s="19"/>
      <c r="FZ432" s="19"/>
      <c r="GA432" s="19"/>
      <c r="GB432" s="19"/>
      <c r="GC432" s="19"/>
      <c r="GD432" s="19"/>
      <c r="GE432" s="19"/>
      <c r="GF432" s="19"/>
      <c r="GG432" s="19"/>
      <c r="GH432" s="19"/>
      <c r="GI432" s="19"/>
      <c r="GJ432" s="19"/>
      <c r="GK432" s="19"/>
      <c r="GL432" s="19"/>
      <c r="GM432" s="19"/>
      <c r="GN432" s="13"/>
    </row>
    <row r="433" spans="13:196">
      <c r="M433" s="55"/>
      <c r="Q433" s="55"/>
      <c r="U433" s="55"/>
      <c r="X433" s="55"/>
      <c r="AB433" s="55"/>
      <c r="AF433" s="55"/>
      <c r="AI433" s="55"/>
      <c r="AL433" s="55"/>
      <c r="AR433" s="55"/>
      <c r="AY433" s="55"/>
      <c r="BD433" s="8"/>
      <c r="BE433" s="8"/>
      <c r="BF433" s="3"/>
      <c r="BG433" s="3"/>
      <c r="BH433" s="3"/>
      <c r="BI433" s="3"/>
      <c r="BJ433" s="3"/>
      <c r="BK433" s="3"/>
      <c r="BL433" s="3"/>
      <c r="BM433" s="3"/>
      <c r="BN433" s="3"/>
      <c r="BO433" s="3"/>
      <c r="BP433" s="8"/>
      <c r="BQ433" s="19"/>
      <c r="BR433" s="19"/>
      <c r="BS433" s="19"/>
      <c r="BT433" s="19"/>
      <c r="BU433" s="19"/>
      <c r="BV433" s="19"/>
      <c r="BW433" s="19"/>
      <c r="BX433" s="19"/>
      <c r="BY433" s="19"/>
      <c r="BZ433" s="19"/>
      <c r="CA433" s="27"/>
      <c r="CI433"/>
      <c r="CN433"/>
      <c r="CS433"/>
      <c r="CX433"/>
      <c r="DH433"/>
      <c r="DT433"/>
      <c r="EP433" s="9"/>
      <c r="EU433" s="13"/>
      <c r="FV433" s="19"/>
      <c r="FW433" s="19"/>
      <c r="FX433" s="19"/>
      <c r="FZ433" s="19"/>
      <c r="GA433" s="19"/>
      <c r="GB433" s="19"/>
      <c r="GC433" s="19"/>
      <c r="GD433" s="19"/>
      <c r="GE433" s="19"/>
      <c r="GF433" s="19"/>
      <c r="GG433" s="19"/>
      <c r="GH433" s="19"/>
      <c r="GI433" s="19"/>
      <c r="GJ433" s="19"/>
      <c r="GK433" s="19"/>
      <c r="GL433" s="19"/>
      <c r="GM433" s="19"/>
      <c r="GN433" s="13"/>
    </row>
    <row r="434" spans="13:196">
      <c r="M434" s="55"/>
      <c r="Q434" s="55"/>
      <c r="U434" s="55"/>
      <c r="X434" s="55"/>
      <c r="AB434" s="55"/>
      <c r="AF434" s="55"/>
      <c r="AI434" s="55"/>
      <c r="AL434" s="55"/>
      <c r="AR434" s="55"/>
      <c r="AY434" s="55"/>
      <c r="BD434" s="8"/>
      <c r="BE434" s="8"/>
      <c r="BF434" s="3"/>
      <c r="BG434" s="3"/>
      <c r="BH434" s="3"/>
      <c r="BI434" s="3"/>
      <c r="BJ434" s="3"/>
      <c r="BK434" s="3"/>
      <c r="BL434" s="3"/>
      <c r="BM434" s="3"/>
      <c r="BN434" s="3"/>
      <c r="BO434" s="3"/>
      <c r="BP434" s="8"/>
      <c r="BQ434" s="19"/>
      <c r="BR434" s="19"/>
      <c r="BS434" s="19"/>
      <c r="BT434" s="19"/>
      <c r="BU434" s="19"/>
      <c r="BV434" s="19"/>
      <c r="BW434" s="19"/>
      <c r="BX434" s="19"/>
      <c r="BY434" s="19"/>
      <c r="BZ434" s="19"/>
      <c r="CA434" s="27"/>
      <c r="CI434"/>
      <c r="CN434"/>
      <c r="CS434"/>
      <c r="CX434"/>
      <c r="DH434"/>
      <c r="DT434"/>
      <c r="EP434" s="9"/>
      <c r="EU434" s="13"/>
      <c r="FV434" s="19"/>
      <c r="FW434" s="19"/>
      <c r="FX434" s="19"/>
      <c r="FZ434" s="19"/>
      <c r="GA434" s="19"/>
      <c r="GB434" s="19"/>
      <c r="GC434" s="19"/>
      <c r="GD434" s="19"/>
      <c r="GE434" s="19"/>
      <c r="GF434" s="19"/>
      <c r="GG434" s="19"/>
      <c r="GH434" s="19"/>
      <c r="GI434" s="19"/>
      <c r="GJ434" s="19"/>
      <c r="GK434" s="19"/>
      <c r="GL434" s="19"/>
      <c r="GM434" s="19"/>
      <c r="GN434" s="13"/>
    </row>
    <row r="435" spans="13:196">
      <c r="M435" s="55"/>
      <c r="Q435" s="55"/>
      <c r="U435" s="55"/>
      <c r="X435" s="55"/>
      <c r="AB435" s="55"/>
      <c r="AF435" s="55"/>
      <c r="AI435" s="55"/>
      <c r="AL435" s="55"/>
      <c r="AR435" s="55"/>
      <c r="AY435" s="55"/>
      <c r="BD435" s="8"/>
      <c r="BE435" s="8"/>
      <c r="BF435" s="3"/>
      <c r="BG435" s="3"/>
      <c r="BH435" s="3"/>
      <c r="BI435" s="3"/>
      <c r="BJ435" s="3"/>
      <c r="BK435" s="3"/>
      <c r="BL435" s="3"/>
      <c r="BM435" s="3"/>
      <c r="BN435" s="3"/>
      <c r="BO435" s="3"/>
      <c r="BP435" s="8"/>
      <c r="BQ435" s="19"/>
      <c r="BR435" s="19"/>
      <c r="BS435" s="19"/>
      <c r="BT435" s="19"/>
      <c r="BU435" s="19"/>
      <c r="BV435" s="19"/>
      <c r="BW435" s="19"/>
      <c r="BX435" s="19"/>
      <c r="BY435" s="19"/>
      <c r="BZ435" s="19"/>
      <c r="CA435" s="27"/>
      <c r="CI435"/>
      <c r="CN435"/>
      <c r="CS435"/>
      <c r="CX435"/>
      <c r="DH435"/>
      <c r="DT435"/>
      <c r="EP435" s="9"/>
      <c r="EU435" s="13"/>
      <c r="FV435" s="19"/>
      <c r="FW435" s="19"/>
      <c r="FX435" s="19"/>
      <c r="FZ435" s="19"/>
      <c r="GA435" s="19"/>
      <c r="GB435" s="19"/>
      <c r="GC435" s="19"/>
      <c r="GD435" s="19"/>
      <c r="GE435" s="19"/>
      <c r="GF435" s="19"/>
      <c r="GG435" s="19"/>
      <c r="GH435" s="19"/>
      <c r="GI435" s="19"/>
      <c r="GJ435" s="19"/>
      <c r="GK435" s="19"/>
      <c r="GL435" s="19"/>
      <c r="GM435" s="19"/>
      <c r="GN435" s="13"/>
    </row>
    <row r="436" spans="13:196">
      <c r="M436" s="55"/>
      <c r="Q436" s="55"/>
      <c r="U436" s="55"/>
      <c r="X436" s="55"/>
      <c r="AB436" s="55"/>
      <c r="AF436" s="55"/>
      <c r="AI436" s="55"/>
      <c r="AL436" s="55"/>
      <c r="AR436" s="55"/>
      <c r="AY436" s="55"/>
      <c r="BD436" s="8"/>
      <c r="BE436" s="8"/>
      <c r="BF436" s="3"/>
      <c r="BG436" s="3"/>
      <c r="BH436" s="3"/>
      <c r="BI436" s="3"/>
      <c r="BJ436" s="3"/>
      <c r="BK436" s="3"/>
      <c r="BL436" s="3"/>
      <c r="BM436" s="3"/>
      <c r="BN436" s="3"/>
      <c r="BO436" s="3"/>
      <c r="BP436" s="8"/>
      <c r="BQ436" s="19"/>
      <c r="BR436" s="19"/>
      <c r="BS436" s="19"/>
      <c r="BT436" s="19"/>
      <c r="BU436" s="19"/>
      <c r="BV436" s="19"/>
      <c r="BW436" s="19"/>
      <c r="BX436" s="19"/>
      <c r="BY436" s="19"/>
      <c r="BZ436" s="19"/>
      <c r="CA436" s="27"/>
      <c r="CI436"/>
      <c r="CN436"/>
      <c r="CS436"/>
      <c r="CX436"/>
      <c r="DH436"/>
      <c r="DT436"/>
      <c r="EP436" s="9"/>
      <c r="EU436" s="13"/>
      <c r="FV436" s="19"/>
      <c r="FW436" s="19"/>
      <c r="FX436" s="19"/>
      <c r="FZ436" s="19"/>
      <c r="GA436" s="19"/>
      <c r="GB436" s="19"/>
      <c r="GC436" s="19"/>
      <c r="GD436" s="19"/>
      <c r="GE436" s="19"/>
      <c r="GF436" s="19"/>
      <c r="GG436" s="19"/>
      <c r="GH436" s="19"/>
      <c r="GI436" s="19"/>
      <c r="GJ436" s="19"/>
      <c r="GK436" s="19"/>
      <c r="GL436" s="19"/>
      <c r="GM436" s="19"/>
      <c r="GN436" s="13"/>
    </row>
    <row r="437" spans="13:196">
      <c r="M437" s="55"/>
      <c r="Q437" s="55"/>
      <c r="U437" s="55"/>
      <c r="X437" s="55"/>
      <c r="AB437" s="55"/>
      <c r="AF437" s="55"/>
      <c r="AI437" s="55"/>
      <c r="AL437" s="55"/>
      <c r="AR437" s="55"/>
      <c r="AY437" s="55"/>
      <c r="BD437" s="8"/>
      <c r="BE437" s="8"/>
      <c r="BF437" s="3"/>
      <c r="BG437" s="3"/>
      <c r="BH437" s="3"/>
      <c r="BI437" s="3"/>
      <c r="BJ437" s="3"/>
      <c r="BK437" s="3"/>
      <c r="BL437" s="3"/>
      <c r="BM437" s="3"/>
      <c r="BN437" s="3"/>
      <c r="BO437" s="3"/>
      <c r="BP437" s="8"/>
      <c r="BQ437" s="19"/>
      <c r="BR437" s="19"/>
      <c r="BS437" s="19"/>
      <c r="BT437" s="19"/>
      <c r="BU437" s="19"/>
      <c r="BV437" s="19"/>
      <c r="BW437" s="19"/>
      <c r="BX437" s="19"/>
      <c r="BY437" s="19"/>
      <c r="BZ437" s="19"/>
      <c r="CA437" s="27"/>
      <c r="CI437"/>
      <c r="CN437"/>
      <c r="CS437"/>
      <c r="CX437"/>
      <c r="DH437"/>
      <c r="DT437"/>
      <c r="EP437" s="9"/>
      <c r="EU437" s="13"/>
      <c r="FV437" s="19"/>
      <c r="FW437" s="19"/>
      <c r="FX437" s="19"/>
      <c r="FZ437" s="19"/>
      <c r="GA437" s="19"/>
      <c r="GB437" s="19"/>
      <c r="GC437" s="19"/>
      <c r="GD437" s="19"/>
      <c r="GE437" s="19"/>
      <c r="GF437" s="19"/>
      <c r="GG437" s="19"/>
      <c r="GH437" s="19"/>
      <c r="GI437" s="19"/>
      <c r="GJ437" s="19"/>
      <c r="GK437" s="19"/>
      <c r="GL437" s="19"/>
      <c r="GM437" s="19"/>
      <c r="GN437" s="13"/>
    </row>
    <row r="438" spans="13:196">
      <c r="M438" s="55"/>
      <c r="Q438" s="55"/>
      <c r="U438" s="55"/>
      <c r="X438" s="55"/>
      <c r="AB438" s="55"/>
      <c r="AF438" s="55"/>
      <c r="AI438" s="55"/>
      <c r="AL438" s="55"/>
      <c r="AR438" s="55"/>
      <c r="AY438" s="55"/>
      <c r="BD438" s="8"/>
      <c r="BE438" s="8"/>
      <c r="BF438" s="3"/>
      <c r="BG438" s="3"/>
      <c r="BH438" s="3"/>
      <c r="BI438" s="3"/>
      <c r="BJ438" s="3"/>
      <c r="BK438" s="3"/>
      <c r="BL438" s="3"/>
      <c r="BM438" s="3"/>
      <c r="BN438" s="3"/>
      <c r="BO438" s="3"/>
      <c r="BP438" s="8"/>
      <c r="BQ438" s="19"/>
      <c r="BR438" s="19"/>
      <c r="BS438" s="19"/>
      <c r="BT438" s="19"/>
      <c r="BU438" s="19"/>
      <c r="BV438" s="19"/>
      <c r="BW438" s="19"/>
      <c r="BX438" s="19"/>
      <c r="BY438" s="19"/>
      <c r="BZ438" s="19"/>
      <c r="CA438" s="27"/>
      <c r="CI438"/>
      <c r="CN438"/>
      <c r="CS438"/>
      <c r="CX438"/>
      <c r="DH438"/>
      <c r="DT438"/>
      <c r="EP438" s="9"/>
      <c r="EU438" s="13"/>
      <c r="FV438" s="19"/>
      <c r="FW438" s="19"/>
      <c r="FX438" s="19"/>
      <c r="FZ438" s="19"/>
      <c r="GA438" s="19"/>
      <c r="GB438" s="19"/>
      <c r="GC438" s="19"/>
      <c r="GD438" s="19"/>
      <c r="GE438" s="19"/>
      <c r="GF438" s="19"/>
      <c r="GG438" s="19"/>
      <c r="GH438" s="19"/>
      <c r="GI438" s="19"/>
      <c r="GJ438" s="19"/>
      <c r="GK438" s="19"/>
      <c r="GL438" s="19"/>
      <c r="GM438" s="19"/>
      <c r="GN438" s="13"/>
    </row>
    <row r="439" spans="13:196">
      <c r="M439" s="55"/>
      <c r="Q439" s="55"/>
      <c r="U439" s="55"/>
      <c r="X439" s="55"/>
      <c r="AB439" s="55"/>
      <c r="AF439" s="55"/>
      <c r="AI439" s="55"/>
      <c r="AL439" s="55"/>
      <c r="AR439" s="55"/>
      <c r="AY439" s="55"/>
      <c r="BD439" s="8"/>
      <c r="BE439" s="8"/>
      <c r="BF439" s="3"/>
      <c r="BG439" s="3"/>
      <c r="BH439" s="3"/>
      <c r="BI439" s="3"/>
      <c r="BJ439" s="3"/>
      <c r="BK439" s="3"/>
      <c r="BL439" s="3"/>
      <c r="BM439" s="3"/>
      <c r="BN439" s="3"/>
      <c r="BO439" s="3"/>
      <c r="BP439" s="8"/>
      <c r="BQ439" s="19"/>
      <c r="BR439" s="19"/>
      <c r="BS439" s="19"/>
      <c r="BT439" s="19"/>
      <c r="BU439" s="19"/>
      <c r="BV439" s="19"/>
      <c r="BW439" s="19"/>
      <c r="BX439" s="19"/>
      <c r="BY439" s="19"/>
      <c r="BZ439" s="19"/>
      <c r="CA439" s="27"/>
      <c r="CI439"/>
      <c r="CN439"/>
      <c r="CS439"/>
      <c r="CX439"/>
      <c r="DH439"/>
      <c r="DT439"/>
      <c r="EP439" s="9"/>
      <c r="EU439" s="13"/>
      <c r="FV439" s="19"/>
      <c r="FW439" s="19"/>
      <c r="FX439" s="19"/>
      <c r="FZ439" s="19"/>
      <c r="GA439" s="19"/>
      <c r="GB439" s="19"/>
      <c r="GC439" s="19"/>
      <c r="GD439" s="19"/>
      <c r="GE439" s="19"/>
      <c r="GF439" s="19"/>
      <c r="GG439" s="19"/>
      <c r="GH439" s="19"/>
      <c r="GI439" s="19"/>
      <c r="GJ439" s="19"/>
      <c r="GK439" s="19"/>
      <c r="GL439" s="19"/>
      <c r="GM439" s="19"/>
      <c r="GN439" s="13"/>
    </row>
    <row r="440" spans="13:196">
      <c r="M440" s="55"/>
      <c r="Q440" s="55"/>
      <c r="U440" s="55"/>
      <c r="X440" s="55"/>
      <c r="AB440" s="55"/>
      <c r="AF440" s="55"/>
      <c r="AI440" s="55"/>
      <c r="AL440" s="55"/>
      <c r="AR440" s="55"/>
      <c r="AY440" s="55"/>
      <c r="BD440" s="8"/>
      <c r="BE440" s="8"/>
      <c r="BF440" s="3"/>
      <c r="BG440" s="3"/>
      <c r="BH440" s="3"/>
      <c r="BI440" s="3"/>
      <c r="BJ440" s="3"/>
      <c r="BK440" s="3"/>
      <c r="BL440" s="3"/>
      <c r="BM440" s="3"/>
      <c r="BN440" s="3"/>
      <c r="BO440" s="3"/>
      <c r="BP440" s="8"/>
      <c r="BQ440" s="19"/>
      <c r="BR440" s="19"/>
      <c r="BS440" s="19"/>
      <c r="BT440" s="19"/>
      <c r="BU440" s="19"/>
      <c r="BV440" s="19"/>
      <c r="BW440" s="19"/>
      <c r="BX440" s="19"/>
      <c r="BY440" s="19"/>
      <c r="BZ440" s="19"/>
      <c r="CA440" s="27"/>
      <c r="CI440"/>
      <c r="CN440"/>
      <c r="CS440"/>
      <c r="CX440"/>
      <c r="DH440"/>
      <c r="DT440"/>
      <c r="EP440" s="9"/>
      <c r="EU440" s="13"/>
      <c r="FV440" s="19"/>
      <c r="FW440" s="19"/>
      <c r="FX440" s="19"/>
      <c r="FZ440" s="19"/>
      <c r="GA440" s="19"/>
      <c r="GB440" s="19"/>
      <c r="GC440" s="19"/>
      <c r="GD440" s="19"/>
      <c r="GE440" s="19"/>
      <c r="GF440" s="19"/>
      <c r="GG440" s="19"/>
      <c r="GH440" s="19"/>
      <c r="GI440" s="19"/>
      <c r="GJ440" s="19"/>
      <c r="GK440" s="19"/>
      <c r="GL440" s="19"/>
      <c r="GM440" s="19"/>
      <c r="GN440" s="13"/>
    </row>
    <row r="441" spans="13:196">
      <c r="M441" s="55"/>
      <c r="Q441" s="55"/>
      <c r="U441" s="55"/>
      <c r="X441" s="55"/>
      <c r="AB441" s="55"/>
      <c r="AF441" s="55"/>
      <c r="AI441" s="55"/>
      <c r="AL441" s="55"/>
      <c r="AR441" s="55"/>
      <c r="AY441" s="55"/>
      <c r="BD441" s="8"/>
      <c r="BE441" s="8"/>
      <c r="BF441" s="3"/>
      <c r="BG441" s="3"/>
      <c r="BH441" s="3"/>
      <c r="BI441" s="3"/>
      <c r="BJ441" s="3"/>
      <c r="BK441" s="3"/>
      <c r="BL441" s="3"/>
      <c r="BM441" s="3"/>
      <c r="BN441" s="3"/>
      <c r="BO441" s="3"/>
      <c r="BP441" s="8"/>
      <c r="BQ441" s="19"/>
      <c r="BR441" s="19"/>
      <c r="BS441" s="19"/>
      <c r="BT441" s="19"/>
      <c r="BU441" s="19"/>
      <c r="BV441" s="19"/>
      <c r="BW441" s="19"/>
      <c r="BX441" s="19"/>
      <c r="BY441" s="19"/>
      <c r="BZ441" s="19"/>
      <c r="CA441" s="27"/>
      <c r="CI441"/>
      <c r="CN441"/>
      <c r="CS441"/>
      <c r="CX441"/>
      <c r="DH441"/>
      <c r="DT441"/>
      <c r="EP441" s="9"/>
      <c r="EU441" s="13"/>
      <c r="FV441" s="19"/>
      <c r="FW441" s="19"/>
      <c r="FX441" s="19"/>
      <c r="FZ441" s="19"/>
      <c r="GA441" s="19"/>
      <c r="GB441" s="19"/>
      <c r="GC441" s="19"/>
      <c r="GD441" s="19"/>
      <c r="GE441" s="19"/>
      <c r="GF441" s="19"/>
      <c r="GG441" s="19"/>
      <c r="GH441" s="19"/>
      <c r="GI441" s="19"/>
      <c r="GJ441" s="19"/>
      <c r="GK441" s="19"/>
      <c r="GL441" s="19"/>
      <c r="GM441" s="19"/>
      <c r="GN441" s="13"/>
    </row>
    <row r="442" spans="13:196">
      <c r="M442" s="55"/>
      <c r="Q442" s="55"/>
      <c r="U442" s="55"/>
      <c r="X442" s="55"/>
      <c r="AB442" s="55"/>
      <c r="AF442" s="55"/>
      <c r="AI442" s="55"/>
      <c r="AL442" s="55"/>
      <c r="AR442" s="55"/>
      <c r="AY442" s="55"/>
      <c r="BD442" s="8"/>
      <c r="BE442" s="8"/>
      <c r="BF442" s="3"/>
      <c r="BG442" s="3"/>
      <c r="BH442" s="3"/>
      <c r="BI442" s="3"/>
      <c r="BJ442" s="3"/>
      <c r="BK442" s="3"/>
      <c r="BL442" s="3"/>
      <c r="BM442" s="3"/>
      <c r="BN442" s="3"/>
      <c r="BO442" s="3"/>
      <c r="BP442" s="8"/>
      <c r="BQ442" s="19"/>
      <c r="BR442" s="19"/>
      <c r="BS442" s="19"/>
      <c r="BT442" s="19"/>
      <c r="BU442" s="19"/>
      <c r="BV442" s="19"/>
      <c r="BW442" s="19"/>
      <c r="BX442" s="19"/>
      <c r="BY442" s="19"/>
      <c r="BZ442" s="19"/>
      <c r="CA442" s="27"/>
      <c r="CI442"/>
      <c r="CN442"/>
      <c r="CS442"/>
      <c r="CX442"/>
      <c r="DH442"/>
      <c r="DT442"/>
      <c r="EP442" s="9"/>
      <c r="EU442" s="13"/>
      <c r="FV442" s="19"/>
      <c r="FW442" s="19"/>
      <c r="FX442" s="19"/>
      <c r="FZ442" s="19"/>
      <c r="GA442" s="19"/>
      <c r="GB442" s="19"/>
      <c r="GC442" s="19"/>
      <c r="GD442" s="19"/>
      <c r="GE442" s="19"/>
      <c r="GF442" s="19"/>
      <c r="GG442" s="19"/>
      <c r="GH442" s="19"/>
      <c r="GI442" s="19"/>
      <c r="GJ442" s="19"/>
      <c r="GK442" s="19"/>
      <c r="GL442" s="19"/>
      <c r="GM442" s="19"/>
      <c r="GN442" s="13"/>
    </row>
    <row r="443" spans="13:196">
      <c r="M443" s="55"/>
      <c r="Q443" s="55"/>
      <c r="U443" s="55"/>
      <c r="X443" s="55"/>
      <c r="AB443" s="55"/>
      <c r="AF443" s="55"/>
      <c r="AI443" s="55"/>
      <c r="AL443" s="55"/>
      <c r="AR443" s="55"/>
      <c r="AY443" s="55"/>
      <c r="BD443" s="8"/>
      <c r="BE443" s="8"/>
      <c r="BF443" s="3"/>
      <c r="BG443" s="3"/>
      <c r="BH443" s="3"/>
      <c r="BI443" s="3"/>
      <c r="BJ443" s="3"/>
      <c r="BK443" s="3"/>
      <c r="BL443" s="3"/>
      <c r="BM443" s="3"/>
      <c r="BN443" s="3"/>
      <c r="BO443" s="3"/>
      <c r="BP443" s="8"/>
      <c r="BQ443" s="19"/>
      <c r="BR443" s="19"/>
      <c r="BS443" s="19"/>
      <c r="BT443" s="19"/>
      <c r="BU443" s="19"/>
      <c r="BV443" s="19"/>
      <c r="BW443" s="19"/>
      <c r="BX443" s="19"/>
      <c r="BY443" s="19"/>
      <c r="BZ443" s="19"/>
      <c r="CA443" s="27"/>
      <c r="CI443"/>
      <c r="CN443"/>
      <c r="CS443"/>
      <c r="CX443"/>
      <c r="DH443"/>
      <c r="DT443"/>
      <c r="EP443" s="9"/>
      <c r="EU443" s="13"/>
      <c r="FV443" s="19"/>
      <c r="FW443" s="19"/>
      <c r="FX443" s="19"/>
      <c r="FZ443" s="19"/>
      <c r="GA443" s="19"/>
      <c r="GB443" s="19"/>
      <c r="GC443" s="19"/>
      <c r="GD443" s="19"/>
      <c r="GE443" s="19"/>
      <c r="GF443" s="19"/>
      <c r="GG443" s="19"/>
      <c r="GH443" s="19"/>
      <c r="GI443" s="19"/>
      <c r="GJ443" s="19"/>
      <c r="GK443" s="19"/>
      <c r="GL443" s="19"/>
      <c r="GM443" s="19"/>
      <c r="GN443" s="13"/>
    </row>
    <row r="444" spans="13:196">
      <c r="M444" s="55"/>
      <c r="Q444" s="55"/>
      <c r="U444" s="55"/>
      <c r="X444" s="55"/>
      <c r="AB444" s="55"/>
      <c r="AF444" s="55"/>
      <c r="AI444" s="55"/>
      <c r="AL444" s="55"/>
      <c r="AR444" s="55"/>
      <c r="AY444" s="55"/>
      <c r="BD444" s="8"/>
      <c r="BE444" s="8"/>
      <c r="BF444" s="3"/>
      <c r="BG444" s="3"/>
      <c r="BH444" s="3"/>
      <c r="BI444" s="3"/>
      <c r="BJ444" s="3"/>
      <c r="BK444" s="3"/>
      <c r="BL444" s="3"/>
      <c r="BM444" s="3"/>
      <c r="BN444" s="3"/>
      <c r="BO444" s="3"/>
      <c r="BP444" s="8"/>
      <c r="BQ444" s="19"/>
      <c r="BR444" s="19"/>
      <c r="BS444" s="19"/>
      <c r="BT444" s="19"/>
      <c r="BU444" s="19"/>
      <c r="BV444" s="19"/>
      <c r="BW444" s="19"/>
      <c r="BX444" s="19"/>
      <c r="BY444" s="19"/>
      <c r="BZ444" s="19"/>
      <c r="CA444" s="27"/>
      <c r="CI444"/>
      <c r="CN444"/>
      <c r="CS444"/>
      <c r="CX444"/>
      <c r="DH444"/>
      <c r="DT444"/>
      <c r="EP444" s="9"/>
      <c r="EU444" s="13"/>
      <c r="FV444" s="19"/>
      <c r="FW444" s="19"/>
      <c r="FX444" s="19"/>
      <c r="FZ444" s="19"/>
      <c r="GA444" s="19"/>
      <c r="GB444" s="19"/>
      <c r="GC444" s="19"/>
      <c r="GD444" s="19"/>
      <c r="GE444" s="19"/>
      <c r="GF444" s="19"/>
      <c r="GG444" s="19"/>
      <c r="GH444" s="19"/>
      <c r="GI444" s="19"/>
      <c r="GJ444" s="19"/>
      <c r="GK444" s="19"/>
      <c r="GL444" s="19"/>
      <c r="GM444" s="19"/>
      <c r="GN444" s="13"/>
    </row>
    <row r="445" spans="13:196">
      <c r="M445" s="55"/>
      <c r="Q445" s="55"/>
      <c r="U445" s="55"/>
      <c r="X445" s="55"/>
      <c r="AB445" s="55"/>
      <c r="AF445" s="55"/>
      <c r="AI445" s="55"/>
      <c r="AL445" s="55"/>
      <c r="AR445" s="55"/>
      <c r="AY445" s="55"/>
      <c r="BD445" s="8"/>
      <c r="BE445" s="8"/>
      <c r="BF445" s="3"/>
      <c r="BG445" s="3"/>
      <c r="BH445" s="3"/>
      <c r="BI445" s="3"/>
      <c r="BJ445" s="3"/>
      <c r="BK445" s="3"/>
      <c r="BL445" s="3"/>
      <c r="BM445" s="3"/>
      <c r="BN445" s="3"/>
      <c r="BO445" s="3"/>
      <c r="BP445" s="8"/>
      <c r="BQ445" s="19"/>
      <c r="BR445" s="19"/>
      <c r="BS445" s="19"/>
      <c r="BT445" s="19"/>
      <c r="BU445" s="19"/>
      <c r="BV445" s="19"/>
      <c r="BW445" s="19"/>
      <c r="BX445" s="19"/>
      <c r="BY445" s="19"/>
      <c r="BZ445" s="19"/>
      <c r="CA445" s="27"/>
      <c r="CI445"/>
      <c r="CN445"/>
      <c r="CS445"/>
      <c r="CX445"/>
      <c r="DH445"/>
      <c r="DT445"/>
      <c r="EP445" s="9"/>
      <c r="EU445" s="13"/>
      <c r="FV445" s="19"/>
      <c r="FW445" s="19"/>
      <c r="FX445" s="19"/>
      <c r="FZ445" s="19"/>
      <c r="GA445" s="19"/>
      <c r="GB445" s="19"/>
      <c r="GC445" s="19"/>
      <c r="GD445" s="19"/>
      <c r="GE445" s="19"/>
      <c r="GF445" s="19"/>
      <c r="GG445" s="19"/>
      <c r="GH445" s="19"/>
      <c r="GI445" s="19"/>
      <c r="GJ445" s="19"/>
      <c r="GK445" s="19"/>
      <c r="GL445" s="19"/>
      <c r="GM445" s="19"/>
      <c r="GN445" s="13"/>
    </row>
    <row r="446" spans="13:196">
      <c r="M446" s="55"/>
      <c r="Q446" s="55"/>
      <c r="U446" s="55"/>
      <c r="X446" s="55"/>
      <c r="AB446" s="55"/>
      <c r="AF446" s="55"/>
      <c r="AI446" s="55"/>
      <c r="AL446" s="55"/>
      <c r="AR446" s="55"/>
      <c r="AY446" s="55"/>
      <c r="BD446" s="8"/>
      <c r="BE446" s="8"/>
      <c r="BF446" s="3"/>
      <c r="BG446" s="3"/>
      <c r="BH446" s="3"/>
      <c r="BI446" s="3"/>
      <c r="BJ446" s="3"/>
      <c r="BK446" s="3"/>
      <c r="BL446" s="3"/>
      <c r="BM446" s="3"/>
      <c r="BN446" s="3"/>
      <c r="BO446" s="3"/>
      <c r="BP446" s="8"/>
      <c r="BQ446" s="19"/>
      <c r="BR446" s="19"/>
      <c r="BS446" s="19"/>
      <c r="BT446" s="19"/>
      <c r="BU446" s="19"/>
      <c r="BV446" s="19"/>
      <c r="BW446" s="19"/>
      <c r="BX446" s="19"/>
      <c r="BY446" s="19"/>
      <c r="BZ446" s="19"/>
      <c r="CA446" s="27"/>
      <c r="CI446"/>
      <c r="CN446"/>
      <c r="CS446"/>
      <c r="CX446"/>
      <c r="DH446"/>
      <c r="DT446"/>
      <c r="EP446" s="9"/>
      <c r="EU446" s="13"/>
      <c r="FV446" s="19"/>
      <c r="FW446" s="19"/>
      <c r="FX446" s="19"/>
      <c r="FZ446" s="19"/>
      <c r="GA446" s="19"/>
      <c r="GB446" s="19"/>
      <c r="GC446" s="19"/>
      <c r="GD446" s="19"/>
      <c r="GE446" s="19"/>
      <c r="GF446" s="19"/>
      <c r="GG446" s="19"/>
      <c r="GH446" s="19"/>
      <c r="GI446" s="19"/>
      <c r="GJ446" s="19"/>
      <c r="GK446" s="19"/>
      <c r="GL446" s="19"/>
      <c r="GM446" s="19"/>
      <c r="GN446" s="13"/>
    </row>
    <row r="447" spans="13:196">
      <c r="M447" s="55"/>
      <c r="Q447" s="55"/>
      <c r="U447" s="55"/>
      <c r="X447" s="55"/>
      <c r="AB447" s="55"/>
      <c r="AF447" s="55"/>
      <c r="AI447" s="55"/>
      <c r="AL447" s="55"/>
      <c r="AR447" s="55"/>
      <c r="AY447" s="55"/>
      <c r="BD447" s="8"/>
      <c r="BE447" s="8"/>
      <c r="BF447" s="3"/>
      <c r="BG447" s="3"/>
      <c r="BH447" s="3"/>
      <c r="BI447" s="3"/>
      <c r="BJ447" s="3"/>
      <c r="BK447" s="3"/>
      <c r="BL447" s="3"/>
      <c r="BM447" s="3"/>
      <c r="BN447" s="3"/>
      <c r="BO447" s="3"/>
      <c r="BP447" s="8"/>
      <c r="BQ447" s="19"/>
      <c r="BR447" s="19"/>
      <c r="BS447" s="19"/>
      <c r="BT447" s="19"/>
      <c r="BU447" s="19"/>
      <c r="BV447" s="19"/>
      <c r="BW447" s="19"/>
      <c r="BX447" s="19"/>
      <c r="BY447" s="19"/>
      <c r="BZ447" s="19"/>
      <c r="CA447" s="27"/>
      <c r="CI447"/>
      <c r="CN447"/>
      <c r="CS447"/>
      <c r="CX447"/>
      <c r="DH447"/>
      <c r="DT447"/>
      <c r="EP447" s="9"/>
      <c r="EU447" s="13"/>
      <c r="FV447" s="19"/>
      <c r="FW447" s="19"/>
      <c r="FX447" s="19"/>
      <c r="FZ447" s="19"/>
      <c r="GA447" s="19"/>
      <c r="GB447" s="19"/>
      <c r="GC447" s="19"/>
      <c r="GD447" s="19"/>
      <c r="GE447" s="19"/>
      <c r="GF447" s="19"/>
      <c r="GG447" s="19"/>
      <c r="GH447" s="19"/>
      <c r="GI447" s="19"/>
      <c r="GJ447" s="19"/>
      <c r="GK447" s="19"/>
      <c r="GL447" s="19"/>
      <c r="GM447" s="19"/>
      <c r="GN447" s="13"/>
    </row>
    <row r="448" spans="13:196">
      <c r="M448" s="55"/>
      <c r="Q448" s="55"/>
      <c r="U448" s="55"/>
      <c r="X448" s="55"/>
      <c r="AB448" s="55"/>
      <c r="AF448" s="55"/>
      <c r="AI448" s="55"/>
      <c r="AL448" s="55"/>
      <c r="AR448" s="55"/>
      <c r="AY448" s="55"/>
      <c r="BD448" s="8"/>
      <c r="BE448" s="8"/>
      <c r="BF448" s="3"/>
      <c r="BG448" s="3"/>
      <c r="BH448" s="3"/>
      <c r="BI448" s="3"/>
      <c r="BJ448" s="3"/>
      <c r="BK448" s="3"/>
      <c r="BL448" s="3"/>
      <c r="BM448" s="3"/>
      <c r="BN448" s="3"/>
      <c r="BO448" s="3"/>
      <c r="BP448" s="8"/>
      <c r="BQ448" s="19"/>
      <c r="BR448" s="19"/>
      <c r="BS448" s="19"/>
      <c r="BT448" s="19"/>
      <c r="BU448" s="19"/>
      <c r="BV448" s="19"/>
      <c r="BW448" s="19"/>
      <c r="BX448" s="19"/>
      <c r="BY448" s="19"/>
      <c r="BZ448" s="19"/>
      <c r="CA448" s="27"/>
      <c r="CI448"/>
      <c r="CN448"/>
      <c r="CS448"/>
      <c r="CX448"/>
      <c r="DH448"/>
      <c r="DT448"/>
      <c r="EP448" s="9"/>
      <c r="EU448" s="13"/>
      <c r="FV448" s="19"/>
      <c r="FW448" s="19"/>
      <c r="FX448" s="19"/>
      <c r="FZ448" s="19"/>
      <c r="GA448" s="19"/>
      <c r="GB448" s="19"/>
      <c r="GC448" s="19"/>
      <c r="GD448" s="19"/>
      <c r="GE448" s="19"/>
      <c r="GF448" s="19"/>
      <c r="GG448" s="19"/>
      <c r="GH448" s="19"/>
      <c r="GI448" s="19"/>
      <c r="GJ448" s="19"/>
      <c r="GK448" s="19"/>
      <c r="GL448" s="19"/>
      <c r="GM448" s="19"/>
      <c r="GN448" s="13"/>
    </row>
    <row r="449" spans="13:196">
      <c r="M449" s="55"/>
      <c r="Q449" s="55"/>
      <c r="U449" s="55"/>
      <c r="X449" s="55"/>
      <c r="AB449" s="55"/>
      <c r="AF449" s="55"/>
      <c r="AI449" s="55"/>
      <c r="AL449" s="55"/>
      <c r="AR449" s="55"/>
      <c r="AY449" s="55"/>
      <c r="BD449" s="8"/>
      <c r="BE449" s="8"/>
      <c r="BF449" s="3"/>
      <c r="BG449" s="3"/>
      <c r="BH449" s="3"/>
      <c r="BI449" s="3"/>
      <c r="BJ449" s="3"/>
      <c r="BK449" s="3"/>
      <c r="BL449" s="3"/>
      <c r="BM449" s="3"/>
      <c r="BN449" s="3"/>
      <c r="BO449" s="3"/>
      <c r="BP449" s="8"/>
      <c r="BQ449" s="19"/>
      <c r="BR449" s="19"/>
      <c r="BS449" s="19"/>
      <c r="BT449" s="19"/>
      <c r="BU449" s="19"/>
      <c r="BV449" s="19"/>
      <c r="BW449" s="19"/>
      <c r="BX449" s="19"/>
      <c r="BY449" s="19"/>
      <c r="BZ449" s="19"/>
      <c r="CA449" s="27"/>
      <c r="CI449"/>
      <c r="CN449"/>
      <c r="CS449"/>
      <c r="CX449"/>
      <c r="DH449"/>
      <c r="DT449"/>
      <c r="EP449" s="9"/>
      <c r="EU449" s="13"/>
      <c r="FV449" s="19"/>
      <c r="FW449" s="19"/>
      <c r="FX449" s="19"/>
      <c r="FZ449" s="19"/>
      <c r="GA449" s="19"/>
      <c r="GB449" s="19"/>
      <c r="GC449" s="19"/>
      <c r="GD449" s="19"/>
      <c r="GE449" s="19"/>
      <c r="GF449" s="19"/>
      <c r="GG449" s="19"/>
      <c r="GH449" s="19"/>
      <c r="GI449" s="19"/>
      <c r="GJ449" s="19"/>
      <c r="GK449" s="19"/>
      <c r="GL449" s="19"/>
      <c r="GM449" s="19"/>
      <c r="GN449" s="13"/>
    </row>
    <row r="450" spans="13:196">
      <c r="M450" s="55"/>
      <c r="Q450" s="55"/>
      <c r="U450" s="55"/>
      <c r="X450" s="55"/>
      <c r="AB450" s="55"/>
      <c r="AF450" s="55"/>
      <c r="AI450" s="55"/>
      <c r="AL450" s="55"/>
      <c r="AR450" s="55"/>
      <c r="AY450" s="55"/>
      <c r="BD450" s="8"/>
      <c r="BE450" s="8"/>
      <c r="BF450" s="3"/>
      <c r="BG450" s="3"/>
      <c r="BH450" s="3"/>
      <c r="BI450" s="3"/>
      <c r="BJ450" s="3"/>
      <c r="BK450" s="3"/>
      <c r="BL450" s="3"/>
      <c r="BM450" s="3"/>
      <c r="BN450" s="3"/>
      <c r="BO450" s="3"/>
      <c r="BP450" s="8"/>
      <c r="BQ450" s="19"/>
      <c r="BR450" s="19"/>
      <c r="BS450" s="19"/>
      <c r="BT450" s="19"/>
      <c r="BU450" s="19"/>
      <c r="BV450" s="19"/>
      <c r="BW450" s="19"/>
      <c r="BX450" s="19"/>
      <c r="BY450" s="19"/>
      <c r="BZ450" s="19"/>
      <c r="CA450" s="27"/>
      <c r="CI450"/>
      <c r="CN450"/>
      <c r="CS450"/>
      <c r="CX450"/>
      <c r="DH450"/>
      <c r="DT450"/>
      <c r="EP450" s="9"/>
      <c r="EU450" s="13"/>
      <c r="FV450" s="19"/>
      <c r="FW450" s="19"/>
      <c r="FX450" s="19"/>
      <c r="FZ450" s="19"/>
      <c r="GA450" s="19"/>
      <c r="GB450" s="19"/>
      <c r="GC450" s="19"/>
      <c r="GD450" s="19"/>
      <c r="GE450" s="19"/>
      <c r="GF450" s="19"/>
      <c r="GG450" s="19"/>
      <c r="GH450" s="19"/>
      <c r="GI450" s="19"/>
      <c r="GJ450" s="19"/>
      <c r="GK450" s="19"/>
      <c r="GL450" s="19"/>
      <c r="GM450" s="19"/>
      <c r="GN450" s="13"/>
    </row>
    <row r="451" spans="13:196">
      <c r="M451" s="55"/>
      <c r="Q451" s="55"/>
      <c r="U451" s="55"/>
      <c r="X451" s="55"/>
      <c r="AB451" s="55"/>
      <c r="AF451" s="55"/>
      <c r="AI451" s="55"/>
      <c r="AL451" s="55"/>
      <c r="AR451" s="55"/>
      <c r="AY451" s="55"/>
      <c r="BD451" s="8"/>
      <c r="BE451" s="8"/>
      <c r="BF451" s="3"/>
      <c r="BG451" s="3"/>
      <c r="BH451" s="3"/>
      <c r="BI451" s="3"/>
      <c r="BJ451" s="3"/>
      <c r="BK451" s="3"/>
      <c r="BL451" s="3"/>
      <c r="BM451" s="3"/>
      <c r="BN451" s="3"/>
      <c r="BO451" s="3"/>
      <c r="BP451" s="8"/>
      <c r="BQ451" s="19"/>
      <c r="BR451" s="19"/>
      <c r="BS451" s="19"/>
      <c r="BT451" s="19"/>
      <c r="BU451" s="19"/>
      <c r="BV451" s="19"/>
      <c r="BW451" s="19"/>
      <c r="BX451" s="19"/>
      <c r="BY451" s="19"/>
      <c r="BZ451" s="19"/>
      <c r="CA451" s="27"/>
      <c r="CI451"/>
      <c r="CN451"/>
      <c r="CS451"/>
      <c r="CX451"/>
      <c r="DH451"/>
      <c r="DT451"/>
      <c r="EP451" s="9"/>
      <c r="EU451" s="13"/>
      <c r="FV451" s="19"/>
      <c r="FW451" s="19"/>
      <c r="FX451" s="19"/>
      <c r="FZ451" s="19"/>
      <c r="GA451" s="19"/>
      <c r="GB451" s="19"/>
      <c r="GC451" s="19"/>
      <c r="GD451" s="19"/>
      <c r="GE451" s="19"/>
      <c r="GF451" s="19"/>
      <c r="GG451" s="19"/>
      <c r="GH451" s="19"/>
      <c r="GI451" s="19"/>
      <c r="GJ451" s="19"/>
      <c r="GK451" s="19"/>
      <c r="GL451" s="19"/>
      <c r="GM451" s="19"/>
      <c r="GN451" s="13"/>
    </row>
    <row r="452" spans="13:196">
      <c r="M452" s="55"/>
      <c r="Q452" s="55"/>
      <c r="U452" s="55"/>
      <c r="X452" s="55"/>
      <c r="AB452" s="55"/>
      <c r="AF452" s="55"/>
      <c r="AI452" s="55"/>
      <c r="AL452" s="55"/>
      <c r="AR452" s="55"/>
      <c r="AY452" s="55"/>
      <c r="BD452" s="8"/>
      <c r="BE452" s="8"/>
      <c r="BF452" s="3"/>
      <c r="BG452" s="3"/>
      <c r="BH452" s="3"/>
      <c r="BI452" s="3"/>
      <c r="BJ452" s="3"/>
      <c r="BK452" s="3"/>
      <c r="BL452" s="3"/>
      <c r="BM452" s="3"/>
      <c r="BN452" s="3"/>
      <c r="BO452" s="3"/>
      <c r="BP452" s="8"/>
      <c r="BQ452" s="19"/>
      <c r="BR452" s="19"/>
      <c r="BS452" s="19"/>
      <c r="BT452" s="19"/>
      <c r="BU452" s="19"/>
      <c r="BV452" s="19"/>
      <c r="BW452" s="19"/>
      <c r="BX452" s="19"/>
      <c r="BY452" s="19"/>
      <c r="BZ452" s="19"/>
      <c r="CA452" s="27"/>
      <c r="CI452"/>
      <c r="CN452"/>
      <c r="CS452"/>
      <c r="CX452"/>
      <c r="DH452"/>
      <c r="DT452"/>
      <c r="EP452" s="9"/>
      <c r="EU452" s="13"/>
      <c r="FV452" s="19"/>
      <c r="FW452" s="19"/>
      <c r="FX452" s="19"/>
      <c r="FZ452" s="19"/>
      <c r="GA452" s="19"/>
      <c r="GB452" s="19"/>
      <c r="GC452" s="19"/>
      <c r="GD452" s="19"/>
      <c r="GE452" s="19"/>
      <c r="GF452" s="19"/>
      <c r="GG452" s="19"/>
      <c r="GH452" s="19"/>
      <c r="GI452" s="19"/>
      <c r="GJ452" s="19"/>
      <c r="GK452" s="19"/>
      <c r="GL452" s="19"/>
      <c r="GM452" s="19"/>
      <c r="GN452" s="13"/>
    </row>
    <row r="453" spans="13:196">
      <c r="M453" s="55"/>
      <c r="Q453" s="55"/>
      <c r="U453" s="55"/>
      <c r="X453" s="55"/>
      <c r="AB453" s="55"/>
      <c r="AF453" s="55"/>
      <c r="AI453" s="55"/>
      <c r="AL453" s="55"/>
      <c r="AR453" s="55"/>
      <c r="AY453" s="55"/>
      <c r="BD453" s="8"/>
      <c r="BE453" s="8"/>
      <c r="BF453" s="3"/>
      <c r="BG453" s="3"/>
      <c r="BH453" s="3"/>
      <c r="BI453" s="3"/>
      <c r="BJ453" s="3"/>
      <c r="BK453" s="3"/>
      <c r="BL453" s="3"/>
      <c r="BM453" s="3"/>
      <c r="BN453" s="3"/>
      <c r="BO453" s="3"/>
      <c r="BP453" s="8"/>
      <c r="BQ453" s="19"/>
      <c r="BR453" s="19"/>
      <c r="BS453" s="19"/>
      <c r="BT453" s="19"/>
      <c r="BU453" s="19"/>
      <c r="BV453" s="19"/>
      <c r="BW453" s="19"/>
      <c r="BX453" s="19"/>
      <c r="BY453" s="19"/>
      <c r="BZ453" s="19"/>
      <c r="CA453" s="27"/>
      <c r="CI453"/>
      <c r="CN453"/>
      <c r="CS453"/>
      <c r="CX453"/>
      <c r="DH453"/>
      <c r="DT453"/>
      <c r="EP453" s="9"/>
      <c r="EU453" s="13"/>
      <c r="FV453" s="19"/>
      <c r="FW453" s="19"/>
      <c r="FX453" s="19"/>
      <c r="FZ453" s="19"/>
      <c r="GA453" s="19"/>
      <c r="GB453" s="19"/>
      <c r="GC453" s="19"/>
      <c r="GD453" s="19"/>
      <c r="GE453" s="19"/>
      <c r="GF453" s="19"/>
      <c r="GG453" s="19"/>
      <c r="GH453" s="19"/>
      <c r="GI453" s="19"/>
      <c r="GJ453" s="19"/>
      <c r="GK453" s="19"/>
      <c r="GL453" s="19"/>
      <c r="GM453" s="19"/>
      <c r="GN453" s="13"/>
    </row>
    <row r="454" spans="13:196">
      <c r="M454" s="55"/>
      <c r="Q454" s="55"/>
      <c r="U454" s="55"/>
      <c r="X454" s="55"/>
      <c r="AB454" s="55"/>
      <c r="AF454" s="55"/>
      <c r="AI454" s="55"/>
      <c r="AL454" s="55"/>
      <c r="AR454" s="55"/>
      <c r="AY454" s="55"/>
      <c r="BD454" s="8"/>
      <c r="BE454" s="8"/>
      <c r="BF454" s="3"/>
      <c r="BG454" s="3"/>
      <c r="BH454" s="3"/>
      <c r="BI454" s="3"/>
      <c r="BJ454" s="3"/>
      <c r="BK454" s="3"/>
      <c r="BL454" s="3"/>
      <c r="BM454" s="3"/>
      <c r="BN454" s="3"/>
      <c r="BO454" s="3"/>
      <c r="BP454" s="8"/>
      <c r="BQ454" s="19"/>
      <c r="BR454" s="19"/>
      <c r="BS454" s="19"/>
      <c r="BT454" s="19"/>
      <c r="BU454" s="19"/>
      <c r="BV454" s="19"/>
      <c r="BW454" s="19"/>
      <c r="BX454" s="19"/>
      <c r="BY454" s="19"/>
      <c r="BZ454" s="19"/>
      <c r="CA454" s="27"/>
      <c r="CI454"/>
      <c r="CN454"/>
      <c r="CS454"/>
      <c r="CX454"/>
      <c r="DH454"/>
      <c r="DT454"/>
      <c r="EP454" s="9"/>
      <c r="EU454" s="13"/>
      <c r="FV454" s="19"/>
      <c r="FW454" s="19"/>
      <c r="FX454" s="19"/>
      <c r="FZ454" s="19"/>
      <c r="GA454" s="19"/>
      <c r="GB454" s="19"/>
      <c r="GC454" s="19"/>
      <c r="GD454" s="19"/>
      <c r="GE454" s="19"/>
      <c r="GF454" s="19"/>
      <c r="GG454" s="19"/>
      <c r="GH454" s="19"/>
      <c r="GI454" s="19"/>
      <c r="GJ454" s="19"/>
      <c r="GK454" s="19"/>
      <c r="GL454" s="19"/>
      <c r="GM454" s="19"/>
      <c r="GN454" s="13"/>
    </row>
    <row r="455" spans="13:196">
      <c r="M455" s="55"/>
      <c r="Q455" s="55"/>
      <c r="U455" s="55"/>
      <c r="X455" s="55"/>
      <c r="AB455" s="55"/>
      <c r="AF455" s="55"/>
      <c r="AI455" s="55"/>
      <c r="AL455" s="55"/>
      <c r="AR455" s="55"/>
      <c r="AY455" s="55"/>
      <c r="BD455" s="8"/>
      <c r="BE455" s="8"/>
      <c r="BF455" s="3"/>
      <c r="BG455" s="3"/>
      <c r="BH455" s="3"/>
      <c r="BI455" s="3"/>
      <c r="BJ455" s="3"/>
      <c r="BK455" s="3"/>
      <c r="BL455" s="3"/>
      <c r="BM455" s="3"/>
      <c r="BN455" s="3"/>
      <c r="BO455" s="3"/>
      <c r="BP455" s="8"/>
      <c r="BQ455" s="19"/>
      <c r="BR455" s="19"/>
      <c r="BS455" s="19"/>
      <c r="BT455" s="19"/>
      <c r="BU455" s="19"/>
      <c r="BV455" s="19"/>
      <c r="BW455" s="19"/>
      <c r="BX455" s="19"/>
      <c r="BY455" s="19"/>
      <c r="BZ455" s="19"/>
      <c r="CA455" s="27"/>
      <c r="CI455"/>
      <c r="CN455"/>
      <c r="CS455"/>
      <c r="CX455"/>
      <c r="DH455"/>
      <c r="DT455"/>
      <c r="EP455" s="9"/>
      <c r="EU455" s="13"/>
      <c r="FV455" s="19"/>
      <c r="FW455" s="19"/>
      <c r="FX455" s="19"/>
      <c r="FZ455" s="19"/>
      <c r="GA455" s="19"/>
      <c r="GB455" s="19"/>
      <c r="GC455" s="19"/>
      <c r="GD455" s="19"/>
      <c r="GE455" s="19"/>
      <c r="GF455" s="19"/>
      <c r="GG455" s="19"/>
      <c r="GH455" s="19"/>
      <c r="GI455" s="19"/>
      <c r="GJ455" s="19"/>
      <c r="GK455" s="19"/>
      <c r="GL455" s="19"/>
      <c r="GM455" s="19"/>
      <c r="GN455" s="13"/>
    </row>
    <row r="456" spans="13:196">
      <c r="M456" s="55"/>
      <c r="Q456" s="55"/>
      <c r="U456" s="55"/>
      <c r="X456" s="55"/>
      <c r="AB456" s="55"/>
      <c r="AF456" s="55"/>
      <c r="AI456" s="55"/>
      <c r="AL456" s="55"/>
      <c r="AR456" s="55"/>
      <c r="AY456" s="55"/>
      <c r="BD456" s="8"/>
      <c r="BE456" s="8"/>
      <c r="BF456" s="3"/>
      <c r="BG456" s="3"/>
      <c r="BH456" s="3"/>
      <c r="BI456" s="3"/>
      <c r="BJ456" s="3"/>
      <c r="BK456" s="3"/>
      <c r="BL456" s="3"/>
      <c r="BM456" s="3"/>
      <c r="BN456" s="3"/>
      <c r="BO456" s="3"/>
      <c r="BP456" s="8"/>
      <c r="BQ456" s="19"/>
      <c r="BR456" s="19"/>
      <c r="BS456" s="19"/>
      <c r="BT456" s="19"/>
      <c r="BU456" s="19"/>
      <c r="BV456" s="19"/>
      <c r="BW456" s="19"/>
      <c r="BX456" s="19"/>
      <c r="BY456" s="19"/>
      <c r="BZ456" s="19"/>
      <c r="CA456" s="27"/>
      <c r="CI456"/>
      <c r="CN456"/>
      <c r="CS456"/>
      <c r="CX456"/>
      <c r="DH456"/>
      <c r="DT456"/>
      <c r="EP456" s="9"/>
      <c r="EU456" s="13"/>
      <c r="FV456" s="19"/>
      <c r="FW456" s="19"/>
      <c r="FX456" s="19"/>
      <c r="FZ456" s="19"/>
      <c r="GA456" s="19"/>
      <c r="GB456" s="19"/>
      <c r="GC456" s="19"/>
      <c r="GD456" s="19"/>
      <c r="GE456" s="19"/>
      <c r="GF456" s="19"/>
      <c r="GG456" s="19"/>
      <c r="GH456" s="19"/>
      <c r="GI456" s="19"/>
      <c r="GJ456" s="19"/>
      <c r="GK456" s="19"/>
      <c r="GL456" s="19"/>
      <c r="GM456" s="19"/>
      <c r="GN456" s="13"/>
    </row>
    <row r="457" spans="13:196">
      <c r="M457" s="55"/>
      <c r="Q457" s="55"/>
      <c r="U457" s="55"/>
      <c r="X457" s="55"/>
      <c r="AB457" s="55"/>
      <c r="AF457" s="55"/>
      <c r="AI457" s="55"/>
      <c r="AL457" s="55"/>
      <c r="AR457" s="55"/>
      <c r="AY457" s="55"/>
      <c r="BD457" s="8"/>
      <c r="BE457" s="8"/>
      <c r="BF457" s="3"/>
      <c r="BG457" s="3"/>
      <c r="BH457" s="3"/>
      <c r="BI457" s="3"/>
      <c r="BJ457" s="3"/>
      <c r="BK457" s="3"/>
      <c r="BL457" s="3"/>
      <c r="BM457" s="3"/>
      <c r="BN457" s="3"/>
      <c r="BO457" s="3"/>
      <c r="BP457" s="8"/>
      <c r="BQ457" s="19"/>
      <c r="BR457" s="19"/>
      <c r="BS457" s="19"/>
      <c r="BT457" s="19"/>
      <c r="BU457" s="19"/>
      <c r="BV457" s="19"/>
      <c r="BW457" s="19"/>
      <c r="BX457" s="19"/>
      <c r="BY457" s="19"/>
      <c r="BZ457" s="19"/>
      <c r="CA457" s="27"/>
      <c r="CI457"/>
      <c r="CN457"/>
      <c r="CS457"/>
      <c r="CX457"/>
      <c r="DH457"/>
      <c r="DT457"/>
      <c r="EP457" s="9"/>
      <c r="EU457" s="13"/>
      <c r="FV457" s="19"/>
      <c r="FW457" s="19"/>
      <c r="FX457" s="19"/>
      <c r="FZ457" s="19"/>
      <c r="GA457" s="19"/>
      <c r="GB457" s="19"/>
      <c r="GC457" s="19"/>
      <c r="GD457" s="19"/>
      <c r="GE457" s="19"/>
      <c r="GF457" s="19"/>
      <c r="GG457" s="19"/>
      <c r="GH457" s="19"/>
      <c r="GI457" s="19"/>
      <c r="GJ457" s="19"/>
      <c r="GK457" s="19"/>
      <c r="GL457" s="19"/>
      <c r="GM457" s="19"/>
      <c r="GN457" s="13"/>
    </row>
    <row r="458" spans="13:196">
      <c r="M458" s="55"/>
      <c r="Q458" s="55"/>
      <c r="U458" s="55"/>
      <c r="X458" s="55"/>
      <c r="AB458" s="55"/>
      <c r="AF458" s="55"/>
      <c r="AI458" s="55"/>
      <c r="AL458" s="55"/>
      <c r="AR458" s="55"/>
      <c r="AY458" s="55"/>
      <c r="BD458" s="8"/>
      <c r="BE458" s="8"/>
      <c r="BF458" s="3"/>
      <c r="BG458" s="3"/>
      <c r="BH458" s="3"/>
      <c r="BI458" s="3"/>
      <c r="BJ458" s="3"/>
      <c r="BK458" s="3"/>
      <c r="BL458" s="3"/>
      <c r="BM458" s="3"/>
      <c r="BN458" s="3"/>
      <c r="BO458" s="3"/>
      <c r="BP458" s="8"/>
      <c r="BQ458" s="19"/>
      <c r="BR458" s="19"/>
      <c r="BS458" s="19"/>
      <c r="BT458" s="19"/>
      <c r="BU458" s="19"/>
      <c r="BV458" s="19"/>
      <c r="BW458" s="19"/>
      <c r="BX458" s="19"/>
      <c r="BY458" s="19"/>
      <c r="BZ458" s="19"/>
      <c r="CA458" s="27"/>
      <c r="CI458"/>
      <c r="CN458"/>
      <c r="CS458"/>
      <c r="CX458"/>
      <c r="DH458"/>
      <c r="DT458"/>
      <c r="EP458" s="9"/>
      <c r="EU458" s="13"/>
      <c r="FV458" s="19"/>
      <c r="FW458" s="19"/>
      <c r="FX458" s="19"/>
      <c r="FZ458" s="19"/>
      <c r="GA458" s="19"/>
      <c r="GB458" s="19"/>
      <c r="GC458" s="19"/>
      <c r="GD458" s="19"/>
      <c r="GE458" s="19"/>
      <c r="GF458" s="19"/>
      <c r="GG458" s="19"/>
      <c r="GH458" s="19"/>
      <c r="GI458" s="19"/>
      <c r="GJ458" s="19"/>
      <c r="GK458" s="19"/>
      <c r="GL458" s="19"/>
      <c r="GM458" s="19"/>
      <c r="GN458" s="13"/>
    </row>
    <row r="459" spans="13:196">
      <c r="M459" s="55"/>
      <c r="Q459" s="55"/>
      <c r="U459" s="55"/>
      <c r="X459" s="55"/>
      <c r="AB459" s="55"/>
      <c r="AF459" s="55"/>
      <c r="AI459" s="55"/>
      <c r="AL459" s="55"/>
      <c r="AR459" s="55"/>
      <c r="AY459" s="55"/>
      <c r="BD459" s="8"/>
      <c r="BE459" s="8"/>
      <c r="BF459" s="3"/>
      <c r="BG459" s="3"/>
      <c r="BH459" s="3"/>
      <c r="BI459" s="3"/>
      <c r="BJ459" s="3"/>
      <c r="BK459" s="3"/>
      <c r="BL459" s="3"/>
      <c r="BM459" s="3"/>
      <c r="BN459" s="3"/>
      <c r="BO459" s="3"/>
      <c r="BP459" s="8"/>
      <c r="BQ459" s="19"/>
      <c r="BR459" s="19"/>
      <c r="BS459" s="19"/>
      <c r="BT459" s="19"/>
      <c r="BU459" s="19"/>
      <c r="BV459" s="19"/>
      <c r="BW459" s="19"/>
      <c r="BX459" s="19"/>
      <c r="BY459" s="19"/>
      <c r="BZ459" s="19"/>
      <c r="CA459" s="27"/>
      <c r="CI459"/>
      <c r="CN459"/>
      <c r="CS459"/>
      <c r="CX459"/>
      <c r="DH459"/>
      <c r="DT459"/>
      <c r="EP459" s="9"/>
      <c r="EU459" s="13"/>
      <c r="FV459" s="19"/>
      <c r="FW459" s="19"/>
      <c r="FX459" s="19"/>
      <c r="FZ459" s="19"/>
      <c r="GA459" s="19"/>
      <c r="GB459" s="19"/>
      <c r="GC459" s="19"/>
      <c r="GD459" s="19"/>
      <c r="GE459" s="19"/>
      <c r="GF459" s="19"/>
      <c r="GG459" s="19"/>
      <c r="GH459" s="19"/>
      <c r="GI459" s="19"/>
      <c r="GJ459" s="19"/>
      <c r="GK459" s="19"/>
      <c r="GL459" s="19"/>
      <c r="GM459" s="19"/>
      <c r="GN459" s="13"/>
    </row>
    <row r="460" spans="13:196">
      <c r="M460" s="55"/>
      <c r="Q460" s="55"/>
      <c r="U460" s="55"/>
      <c r="X460" s="55"/>
      <c r="AB460" s="55"/>
      <c r="AF460" s="55"/>
      <c r="AI460" s="55"/>
      <c r="AL460" s="55"/>
      <c r="AR460" s="55"/>
      <c r="AY460" s="55"/>
      <c r="BD460" s="8"/>
      <c r="BE460" s="8"/>
      <c r="BF460" s="3"/>
      <c r="BG460" s="3"/>
      <c r="BH460" s="3"/>
      <c r="BI460" s="3"/>
      <c r="BJ460" s="3"/>
      <c r="BK460" s="3"/>
      <c r="BL460" s="3"/>
      <c r="BM460" s="3"/>
      <c r="BN460" s="3"/>
      <c r="BO460" s="3"/>
      <c r="BP460" s="8"/>
      <c r="BQ460" s="19"/>
      <c r="BR460" s="19"/>
      <c r="BS460" s="19"/>
      <c r="BT460" s="19"/>
      <c r="BU460" s="19"/>
      <c r="BV460" s="19"/>
      <c r="BW460" s="19"/>
      <c r="BX460" s="19"/>
      <c r="BY460" s="19"/>
      <c r="BZ460" s="19"/>
      <c r="CA460" s="27"/>
      <c r="CI460"/>
      <c r="CN460"/>
      <c r="CS460"/>
      <c r="CX460"/>
      <c r="DH460"/>
      <c r="DT460"/>
      <c r="EP460" s="9"/>
      <c r="EU460" s="13"/>
      <c r="FV460" s="19"/>
      <c r="FW460" s="19"/>
      <c r="FX460" s="19"/>
      <c r="FZ460" s="19"/>
      <c r="GA460" s="19"/>
      <c r="GB460" s="19"/>
      <c r="GC460" s="19"/>
      <c r="GD460" s="19"/>
      <c r="GE460" s="19"/>
      <c r="GF460" s="19"/>
      <c r="GG460" s="19"/>
      <c r="GH460" s="19"/>
      <c r="GI460" s="19"/>
      <c r="GJ460" s="19"/>
      <c r="GK460" s="19"/>
      <c r="GL460" s="19"/>
      <c r="GM460" s="19"/>
      <c r="GN460" s="13"/>
    </row>
    <row r="461" spans="13:196">
      <c r="M461" s="55"/>
      <c r="Q461" s="55"/>
      <c r="U461" s="55"/>
      <c r="X461" s="55"/>
      <c r="AB461" s="55"/>
      <c r="AF461" s="55"/>
      <c r="AI461" s="55"/>
      <c r="AL461" s="55"/>
      <c r="AR461" s="55"/>
      <c r="AY461" s="55"/>
      <c r="BD461" s="8"/>
      <c r="BE461" s="8"/>
      <c r="BF461" s="3"/>
      <c r="BG461" s="3"/>
      <c r="BH461" s="3"/>
      <c r="BI461" s="3"/>
      <c r="BJ461" s="3"/>
      <c r="BK461" s="3"/>
      <c r="BL461" s="3"/>
      <c r="BM461" s="3"/>
      <c r="BN461" s="3"/>
      <c r="BO461" s="3"/>
      <c r="BP461" s="8"/>
      <c r="BQ461" s="19"/>
      <c r="BR461" s="19"/>
      <c r="BS461" s="19"/>
      <c r="BT461" s="19"/>
      <c r="BU461" s="19"/>
      <c r="BV461" s="19"/>
      <c r="BW461" s="19"/>
      <c r="BX461" s="19"/>
      <c r="BY461" s="19"/>
      <c r="BZ461" s="19"/>
      <c r="CA461" s="27"/>
      <c r="CI461"/>
      <c r="CN461"/>
      <c r="CS461"/>
      <c r="CX461"/>
      <c r="DH461"/>
      <c r="DT461"/>
      <c r="EP461" s="9"/>
      <c r="EU461" s="13"/>
      <c r="FV461" s="19"/>
      <c r="FW461" s="19"/>
      <c r="FX461" s="19"/>
      <c r="FZ461" s="19"/>
      <c r="GA461" s="19"/>
      <c r="GB461" s="19"/>
      <c r="GC461" s="19"/>
      <c r="GD461" s="19"/>
      <c r="GE461" s="19"/>
      <c r="GF461" s="19"/>
      <c r="GG461" s="19"/>
      <c r="GH461" s="19"/>
      <c r="GI461" s="19"/>
      <c r="GJ461" s="19"/>
      <c r="GK461" s="19"/>
      <c r="GL461" s="19"/>
      <c r="GM461" s="19"/>
      <c r="GN461" s="13"/>
    </row>
    <row r="462" spans="13:196">
      <c r="M462" s="55"/>
      <c r="Q462" s="55"/>
      <c r="U462" s="55"/>
      <c r="X462" s="55"/>
      <c r="AB462" s="55"/>
      <c r="AF462" s="55"/>
      <c r="AI462" s="55"/>
      <c r="AL462" s="55"/>
      <c r="AR462" s="55"/>
      <c r="AY462" s="55"/>
      <c r="BD462" s="8"/>
      <c r="BE462" s="8"/>
      <c r="BF462" s="3"/>
      <c r="BG462" s="3"/>
      <c r="BH462" s="3"/>
      <c r="BI462" s="3"/>
      <c r="BJ462" s="3"/>
      <c r="BK462" s="3"/>
      <c r="BL462" s="3"/>
      <c r="BM462" s="3"/>
      <c r="BN462" s="3"/>
      <c r="BO462" s="3"/>
      <c r="BP462" s="8"/>
      <c r="BQ462" s="19"/>
      <c r="BR462" s="19"/>
      <c r="BS462" s="19"/>
      <c r="BT462" s="19"/>
      <c r="BU462" s="19"/>
      <c r="BV462" s="19"/>
      <c r="BW462" s="19"/>
      <c r="BX462" s="19"/>
      <c r="BY462" s="19"/>
      <c r="BZ462" s="19"/>
      <c r="CA462" s="27"/>
      <c r="CI462"/>
      <c r="CN462"/>
      <c r="CS462"/>
      <c r="CX462"/>
      <c r="DH462"/>
      <c r="DT462"/>
      <c r="EP462" s="9"/>
      <c r="EU462" s="13"/>
      <c r="FV462" s="19"/>
      <c r="FW462" s="19"/>
      <c r="FX462" s="19"/>
      <c r="FZ462" s="19"/>
      <c r="GA462" s="19"/>
      <c r="GB462" s="19"/>
      <c r="GC462" s="19"/>
      <c r="GD462" s="19"/>
      <c r="GE462" s="19"/>
      <c r="GF462" s="19"/>
      <c r="GG462" s="19"/>
      <c r="GH462" s="19"/>
      <c r="GI462" s="19"/>
      <c r="GJ462" s="19"/>
      <c r="GK462" s="19"/>
      <c r="GL462" s="19"/>
      <c r="GM462" s="19"/>
      <c r="GN462" s="13"/>
    </row>
    <row r="463" spans="13:196">
      <c r="M463" s="55"/>
      <c r="Q463" s="55"/>
      <c r="U463" s="55"/>
      <c r="X463" s="55"/>
      <c r="AB463" s="55"/>
      <c r="AF463" s="55"/>
      <c r="AI463" s="55"/>
      <c r="AL463" s="55"/>
      <c r="AR463" s="55"/>
      <c r="AY463" s="55"/>
      <c r="BD463" s="8"/>
      <c r="BE463" s="8"/>
      <c r="BF463" s="3"/>
      <c r="BG463" s="3"/>
      <c r="BH463" s="3"/>
      <c r="BI463" s="3"/>
      <c r="BJ463" s="3"/>
      <c r="BK463" s="3"/>
      <c r="BL463" s="3"/>
      <c r="BM463" s="3"/>
      <c r="BN463" s="3"/>
      <c r="BO463" s="3"/>
      <c r="BP463" s="8"/>
      <c r="BQ463" s="19"/>
      <c r="BR463" s="19"/>
      <c r="BS463" s="19"/>
      <c r="BT463" s="19"/>
      <c r="BU463" s="19"/>
      <c r="BV463" s="19"/>
      <c r="BW463" s="19"/>
      <c r="BX463" s="19"/>
      <c r="BY463" s="19"/>
      <c r="BZ463" s="19"/>
      <c r="CA463" s="27"/>
      <c r="CI463"/>
      <c r="CN463"/>
      <c r="CS463"/>
      <c r="CX463"/>
      <c r="DH463"/>
      <c r="DT463"/>
      <c r="EP463" s="9"/>
      <c r="EU463" s="13"/>
      <c r="FV463" s="19"/>
      <c r="FW463" s="19"/>
      <c r="FX463" s="19"/>
      <c r="FZ463" s="19"/>
      <c r="GA463" s="19"/>
      <c r="GB463" s="19"/>
      <c r="GC463" s="19"/>
      <c r="GD463" s="19"/>
      <c r="GE463" s="19"/>
      <c r="GF463" s="19"/>
      <c r="GG463" s="19"/>
      <c r="GH463" s="19"/>
      <c r="GI463" s="19"/>
      <c r="GJ463" s="19"/>
      <c r="GK463" s="19"/>
      <c r="GL463" s="19"/>
      <c r="GM463" s="19"/>
      <c r="GN463" s="13"/>
    </row>
    <row r="464" spans="13:196">
      <c r="M464" s="55"/>
      <c r="Q464" s="55"/>
      <c r="U464" s="55"/>
      <c r="X464" s="55"/>
      <c r="AB464" s="55"/>
      <c r="AF464" s="55"/>
      <c r="AI464" s="55"/>
      <c r="AL464" s="55"/>
      <c r="AR464" s="55"/>
      <c r="AY464" s="55"/>
      <c r="BD464" s="8"/>
      <c r="BE464" s="8"/>
      <c r="BF464" s="3"/>
      <c r="BG464" s="3"/>
      <c r="BH464" s="3"/>
      <c r="BI464" s="3"/>
      <c r="BJ464" s="3"/>
      <c r="BK464" s="3"/>
      <c r="BL464" s="3"/>
      <c r="BM464" s="3"/>
      <c r="BN464" s="3"/>
      <c r="BO464" s="3"/>
      <c r="BP464" s="8"/>
      <c r="BQ464" s="19"/>
      <c r="BR464" s="19"/>
      <c r="BS464" s="19"/>
      <c r="BT464" s="19"/>
      <c r="BU464" s="19"/>
      <c r="BV464" s="19"/>
      <c r="BW464" s="19"/>
      <c r="BX464" s="19"/>
      <c r="BY464" s="19"/>
      <c r="BZ464" s="19"/>
      <c r="CA464" s="27"/>
      <c r="CI464"/>
      <c r="CN464"/>
      <c r="CS464"/>
      <c r="CX464"/>
      <c r="DH464"/>
      <c r="DT464"/>
      <c r="EP464" s="9"/>
      <c r="EU464" s="13"/>
      <c r="FV464" s="19"/>
      <c r="FW464" s="19"/>
      <c r="FX464" s="19"/>
      <c r="FZ464" s="19"/>
      <c r="GA464" s="19"/>
      <c r="GB464" s="19"/>
      <c r="GC464" s="19"/>
      <c r="GD464" s="19"/>
      <c r="GE464" s="19"/>
      <c r="GF464" s="19"/>
      <c r="GG464" s="19"/>
      <c r="GH464" s="19"/>
      <c r="GI464" s="19"/>
      <c r="GJ464" s="19"/>
      <c r="GK464" s="19"/>
      <c r="GL464" s="19"/>
      <c r="GM464" s="19"/>
      <c r="GN464" s="13"/>
    </row>
    <row r="465" spans="13:196">
      <c r="M465" s="55"/>
      <c r="Q465" s="55"/>
      <c r="U465" s="55"/>
      <c r="X465" s="55"/>
      <c r="AB465" s="55"/>
      <c r="AF465" s="55"/>
      <c r="AI465" s="55"/>
      <c r="AL465" s="55"/>
      <c r="AR465" s="55"/>
      <c r="AY465" s="55"/>
      <c r="BD465" s="8"/>
      <c r="BE465" s="8"/>
      <c r="BF465" s="3"/>
      <c r="BG465" s="3"/>
      <c r="BH465" s="3"/>
      <c r="BI465" s="3"/>
      <c r="BJ465" s="3"/>
      <c r="BK465" s="3"/>
      <c r="BL465" s="3"/>
      <c r="BM465" s="3"/>
      <c r="BN465" s="3"/>
      <c r="BO465" s="3"/>
      <c r="BP465" s="8"/>
      <c r="BQ465" s="19"/>
      <c r="BR465" s="19"/>
      <c r="BS465" s="19"/>
      <c r="BT465" s="19"/>
      <c r="BU465" s="19"/>
      <c r="BV465" s="19"/>
      <c r="BW465" s="19"/>
      <c r="BX465" s="19"/>
      <c r="BY465" s="19"/>
      <c r="BZ465" s="19"/>
      <c r="CA465" s="27"/>
      <c r="CI465"/>
      <c r="CN465"/>
      <c r="CS465"/>
      <c r="CX465"/>
      <c r="DH465"/>
      <c r="DT465"/>
      <c r="EP465" s="9"/>
      <c r="EU465" s="13"/>
      <c r="FV465" s="19"/>
      <c r="FW465" s="19"/>
      <c r="FX465" s="19"/>
      <c r="FZ465" s="19"/>
      <c r="GA465" s="19"/>
      <c r="GB465" s="19"/>
      <c r="GC465" s="19"/>
      <c r="GD465" s="19"/>
      <c r="GE465" s="19"/>
      <c r="GF465" s="19"/>
      <c r="GG465" s="19"/>
      <c r="GH465" s="19"/>
      <c r="GI465" s="19"/>
      <c r="GJ465" s="19"/>
      <c r="GK465" s="19"/>
      <c r="GL465" s="19"/>
      <c r="GM465" s="19"/>
      <c r="GN465" s="13"/>
    </row>
    <row r="466" spans="13:196">
      <c r="M466" s="55"/>
      <c r="Q466" s="55"/>
      <c r="U466" s="55"/>
      <c r="X466" s="55"/>
      <c r="AB466" s="55"/>
      <c r="AF466" s="55"/>
      <c r="AI466" s="55"/>
      <c r="AL466" s="55"/>
      <c r="AR466" s="55"/>
      <c r="AY466" s="55"/>
      <c r="BD466" s="8"/>
      <c r="BE466" s="8"/>
      <c r="BF466" s="3"/>
      <c r="BG466" s="3"/>
      <c r="BH466" s="3"/>
      <c r="BI466" s="3"/>
      <c r="BJ466" s="3"/>
      <c r="BK466" s="3"/>
      <c r="BL466" s="3"/>
      <c r="BM466" s="3"/>
      <c r="BN466" s="3"/>
      <c r="BO466" s="3"/>
      <c r="BP466" s="8"/>
      <c r="BQ466" s="19"/>
      <c r="BR466" s="19"/>
      <c r="BS466" s="19"/>
      <c r="BT466" s="19"/>
      <c r="BU466" s="19"/>
      <c r="BV466" s="19"/>
      <c r="BW466" s="19"/>
      <c r="BX466" s="19"/>
      <c r="BY466" s="19"/>
      <c r="BZ466" s="19"/>
      <c r="CA466" s="27"/>
      <c r="CI466"/>
      <c r="CN466"/>
      <c r="CS466"/>
      <c r="CX466"/>
      <c r="DH466"/>
      <c r="DT466"/>
      <c r="EP466" s="9"/>
      <c r="EU466" s="13"/>
      <c r="FV466" s="19"/>
      <c r="FW466" s="19"/>
      <c r="FX466" s="19"/>
      <c r="FZ466" s="19"/>
      <c r="GA466" s="19"/>
      <c r="GB466" s="19"/>
      <c r="GC466" s="19"/>
      <c r="GD466" s="19"/>
      <c r="GE466" s="19"/>
      <c r="GF466" s="19"/>
      <c r="GG466" s="19"/>
      <c r="GH466" s="19"/>
      <c r="GI466" s="19"/>
      <c r="GJ466" s="19"/>
      <c r="GK466" s="19"/>
      <c r="GL466" s="19"/>
      <c r="GM466" s="19"/>
      <c r="GN466" s="13"/>
    </row>
    <row r="467" spans="13:196">
      <c r="M467" s="55"/>
      <c r="Q467" s="55"/>
      <c r="U467" s="55"/>
      <c r="X467" s="55"/>
      <c r="AB467" s="55"/>
      <c r="AF467" s="55"/>
      <c r="AI467" s="55"/>
      <c r="AL467" s="55"/>
      <c r="AR467" s="55"/>
      <c r="AY467" s="55"/>
      <c r="BD467" s="8"/>
      <c r="BE467" s="8"/>
      <c r="BF467" s="3"/>
      <c r="BG467" s="3"/>
      <c r="BH467" s="3"/>
      <c r="BI467" s="3"/>
      <c r="BJ467" s="3"/>
      <c r="BK467" s="3"/>
      <c r="BL467" s="3"/>
      <c r="BM467" s="3"/>
      <c r="BN467" s="3"/>
      <c r="BO467" s="3"/>
      <c r="BP467" s="8"/>
      <c r="BQ467" s="19"/>
      <c r="BR467" s="19"/>
      <c r="BS467" s="19"/>
      <c r="BT467" s="19"/>
      <c r="BU467" s="19"/>
      <c r="BV467" s="19"/>
      <c r="BW467" s="19"/>
      <c r="BX467" s="19"/>
      <c r="BY467" s="19"/>
      <c r="BZ467" s="19"/>
      <c r="CA467" s="27"/>
      <c r="CI467"/>
      <c r="CN467"/>
      <c r="CS467"/>
      <c r="CX467"/>
      <c r="DH467"/>
      <c r="DT467"/>
      <c r="EP467" s="9"/>
      <c r="EU467" s="13"/>
      <c r="FV467" s="19"/>
      <c r="FW467" s="19"/>
      <c r="FX467" s="19"/>
      <c r="FZ467" s="19"/>
      <c r="GA467" s="19"/>
      <c r="GB467" s="19"/>
      <c r="GC467" s="19"/>
      <c r="GD467" s="19"/>
      <c r="GE467" s="19"/>
      <c r="GF467" s="19"/>
      <c r="GG467" s="19"/>
      <c r="GH467" s="19"/>
      <c r="GI467" s="19"/>
      <c r="GJ467" s="19"/>
      <c r="GK467" s="19"/>
      <c r="GL467" s="19"/>
      <c r="GM467" s="19"/>
      <c r="GN467" s="13"/>
    </row>
    <row r="468" spans="13:196">
      <c r="M468" s="55"/>
      <c r="Q468" s="55"/>
      <c r="U468" s="55"/>
      <c r="X468" s="55"/>
      <c r="AB468" s="55"/>
      <c r="AF468" s="55"/>
      <c r="AI468" s="55"/>
      <c r="AL468" s="55"/>
      <c r="AR468" s="55"/>
      <c r="AY468" s="55"/>
      <c r="BD468" s="8"/>
      <c r="BE468" s="8"/>
      <c r="BF468" s="3"/>
      <c r="BG468" s="3"/>
      <c r="BH468" s="3"/>
      <c r="BI468" s="3"/>
      <c r="BJ468" s="3"/>
      <c r="BK468" s="3"/>
      <c r="BL468" s="3"/>
      <c r="BM468" s="3"/>
      <c r="BN468" s="3"/>
      <c r="BO468" s="3"/>
      <c r="BP468" s="8"/>
      <c r="BQ468" s="19"/>
      <c r="BR468" s="19"/>
      <c r="BS468" s="19"/>
      <c r="BT468" s="19"/>
      <c r="BU468" s="19"/>
      <c r="BV468" s="19"/>
      <c r="BW468" s="19"/>
      <c r="BX468" s="19"/>
      <c r="BY468" s="19"/>
      <c r="BZ468" s="19"/>
      <c r="CA468" s="27"/>
      <c r="CI468"/>
      <c r="CN468"/>
      <c r="CS468"/>
      <c r="CX468"/>
      <c r="DH468"/>
      <c r="DT468"/>
      <c r="EP468" s="9"/>
      <c r="EU468" s="13"/>
      <c r="FV468" s="19"/>
      <c r="FW468" s="19"/>
      <c r="FX468" s="19"/>
      <c r="FZ468" s="19"/>
      <c r="GA468" s="19"/>
      <c r="GB468" s="19"/>
      <c r="GC468" s="19"/>
      <c r="GD468" s="19"/>
      <c r="GE468" s="19"/>
      <c r="GF468" s="19"/>
      <c r="GG468" s="19"/>
      <c r="GH468" s="19"/>
      <c r="GI468" s="19"/>
      <c r="GJ468" s="19"/>
      <c r="GK468" s="19"/>
      <c r="GL468" s="19"/>
      <c r="GM468" s="19"/>
      <c r="GN468" s="13"/>
    </row>
    <row r="469" spans="13:196">
      <c r="M469" s="55"/>
      <c r="Q469" s="55"/>
      <c r="U469" s="55"/>
      <c r="X469" s="55"/>
      <c r="AB469" s="55"/>
      <c r="AF469" s="55"/>
      <c r="AI469" s="55"/>
      <c r="AL469" s="55"/>
      <c r="AR469" s="55"/>
      <c r="AY469" s="55"/>
      <c r="BD469" s="8"/>
      <c r="BE469" s="8"/>
      <c r="BF469" s="3"/>
      <c r="BG469" s="3"/>
      <c r="BH469" s="3"/>
      <c r="BI469" s="3"/>
      <c r="BJ469" s="3"/>
      <c r="BK469" s="3"/>
      <c r="BL469" s="3"/>
      <c r="BM469" s="3"/>
      <c r="BN469" s="3"/>
      <c r="BO469" s="3"/>
      <c r="BP469" s="8"/>
      <c r="BQ469" s="19"/>
      <c r="BR469" s="19"/>
      <c r="BS469" s="19"/>
      <c r="BT469" s="19"/>
      <c r="BU469" s="19"/>
      <c r="BV469" s="19"/>
      <c r="BW469" s="19"/>
      <c r="BX469" s="19"/>
      <c r="BY469" s="19"/>
      <c r="BZ469" s="19"/>
      <c r="CA469" s="27"/>
      <c r="CI469"/>
      <c r="CN469"/>
      <c r="CS469"/>
      <c r="CX469"/>
      <c r="DH469"/>
      <c r="DT469"/>
      <c r="EP469" s="9"/>
      <c r="EU469" s="13"/>
      <c r="FV469" s="19"/>
      <c r="FW469" s="19"/>
      <c r="FX469" s="19"/>
      <c r="FZ469" s="19"/>
      <c r="GA469" s="19"/>
      <c r="GB469" s="19"/>
      <c r="GC469" s="19"/>
      <c r="GD469" s="19"/>
      <c r="GE469" s="19"/>
      <c r="GF469" s="19"/>
      <c r="GG469" s="19"/>
      <c r="GH469" s="19"/>
      <c r="GI469" s="19"/>
      <c r="GJ469" s="19"/>
      <c r="GK469" s="19"/>
      <c r="GL469" s="19"/>
      <c r="GM469" s="19"/>
      <c r="GN469" s="13"/>
    </row>
    <row r="470" spans="13:196">
      <c r="M470" s="55"/>
      <c r="Q470" s="55"/>
      <c r="U470" s="55"/>
      <c r="X470" s="55"/>
      <c r="AB470" s="55"/>
      <c r="AF470" s="55"/>
      <c r="AI470" s="55"/>
      <c r="AL470" s="55"/>
      <c r="AR470" s="55"/>
      <c r="AY470" s="55"/>
      <c r="BD470" s="8"/>
      <c r="BE470" s="8"/>
      <c r="BF470" s="3"/>
      <c r="BG470" s="3"/>
      <c r="BH470" s="3"/>
      <c r="BI470" s="3"/>
      <c r="BJ470" s="3"/>
      <c r="BK470" s="3"/>
      <c r="BL470" s="3"/>
      <c r="BM470" s="3"/>
      <c r="BN470" s="3"/>
      <c r="BO470" s="3"/>
      <c r="BP470" s="8"/>
      <c r="BQ470" s="19"/>
      <c r="BR470" s="19"/>
      <c r="BS470" s="19"/>
      <c r="BT470" s="19"/>
      <c r="BU470" s="19"/>
      <c r="BV470" s="19"/>
      <c r="BW470" s="19"/>
      <c r="BX470" s="19"/>
      <c r="BY470" s="19"/>
      <c r="BZ470" s="19"/>
      <c r="CA470" s="27"/>
      <c r="CI470"/>
      <c r="CN470"/>
      <c r="CS470"/>
      <c r="CX470"/>
      <c r="DH470"/>
      <c r="DT470"/>
      <c r="EP470" s="9"/>
      <c r="EU470" s="13"/>
      <c r="FV470" s="19"/>
      <c r="FW470" s="19"/>
      <c r="FX470" s="19"/>
      <c r="FZ470" s="19"/>
      <c r="GA470" s="19"/>
      <c r="GB470" s="19"/>
      <c r="GC470" s="19"/>
      <c r="GD470" s="19"/>
      <c r="GE470" s="19"/>
      <c r="GF470" s="19"/>
      <c r="GG470" s="19"/>
      <c r="GH470" s="19"/>
      <c r="GI470" s="19"/>
      <c r="GJ470" s="19"/>
      <c r="GK470" s="19"/>
      <c r="GL470" s="19"/>
      <c r="GM470" s="19"/>
      <c r="GN470" s="13"/>
    </row>
    <row r="471" spans="13:196">
      <c r="M471" s="55"/>
      <c r="Q471" s="55"/>
      <c r="U471" s="55"/>
      <c r="X471" s="55"/>
      <c r="AB471" s="55"/>
      <c r="AF471" s="55"/>
      <c r="AI471" s="55"/>
      <c r="AL471" s="55"/>
      <c r="AR471" s="55"/>
      <c r="AY471" s="55"/>
      <c r="BD471" s="8"/>
      <c r="BE471" s="8"/>
      <c r="BF471" s="3"/>
      <c r="BG471" s="3"/>
      <c r="BH471" s="3"/>
      <c r="BI471" s="3"/>
      <c r="BJ471" s="3"/>
      <c r="BK471" s="3"/>
      <c r="BL471" s="3"/>
      <c r="BM471" s="3"/>
      <c r="BN471" s="3"/>
      <c r="BO471" s="3"/>
      <c r="BP471" s="8"/>
      <c r="BQ471" s="19"/>
      <c r="BR471" s="19"/>
      <c r="BS471" s="19"/>
      <c r="BT471" s="19"/>
      <c r="BU471" s="19"/>
      <c r="BV471" s="19"/>
      <c r="BW471" s="19"/>
      <c r="BX471" s="19"/>
      <c r="BY471" s="19"/>
      <c r="BZ471" s="19"/>
      <c r="CA471" s="27"/>
      <c r="CI471"/>
      <c r="CN471"/>
      <c r="CS471"/>
      <c r="CX471"/>
      <c r="DH471"/>
      <c r="DT471"/>
      <c r="EP471" s="9"/>
      <c r="EU471" s="13"/>
      <c r="FV471" s="19"/>
      <c r="FW471" s="19"/>
      <c r="FX471" s="19"/>
      <c r="FZ471" s="19"/>
      <c r="GA471" s="19"/>
      <c r="GB471" s="19"/>
      <c r="GC471" s="19"/>
      <c r="GD471" s="19"/>
      <c r="GE471" s="19"/>
      <c r="GF471" s="19"/>
      <c r="GG471" s="19"/>
      <c r="GH471" s="19"/>
      <c r="GI471" s="19"/>
      <c r="GJ471" s="19"/>
      <c r="GK471" s="19"/>
      <c r="GL471" s="19"/>
      <c r="GM471" s="19"/>
      <c r="GN471" s="13"/>
    </row>
    <row r="472" spans="13:196">
      <c r="M472" s="55"/>
      <c r="Q472" s="55"/>
      <c r="U472" s="55"/>
      <c r="X472" s="55"/>
      <c r="AB472" s="55"/>
      <c r="AF472" s="55"/>
      <c r="AI472" s="55"/>
      <c r="AL472" s="55"/>
      <c r="AR472" s="55"/>
      <c r="AY472" s="55"/>
      <c r="BD472" s="8"/>
      <c r="BE472" s="8"/>
      <c r="BF472" s="3"/>
      <c r="BG472" s="3"/>
      <c r="BH472" s="3"/>
      <c r="BI472" s="3"/>
      <c r="BJ472" s="3"/>
      <c r="BK472" s="3"/>
      <c r="BL472" s="3"/>
      <c r="BM472" s="3"/>
      <c r="BN472" s="3"/>
      <c r="BO472" s="3"/>
      <c r="BP472" s="8"/>
      <c r="BQ472" s="19"/>
      <c r="BR472" s="19"/>
      <c r="BS472" s="19"/>
      <c r="BT472" s="19"/>
      <c r="BU472" s="19"/>
      <c r="BV472" s="19"/>
      <c r="BW472" s="19"/>
      <c r="BX472" s="19"/>
      <c r="BY472" s="19"/>
      <c r="BZ472" s="19"/>
      <c r="CA472" s="27"/>
      <c r="CI472"/>
      <c r="CN472"/>
      <c r="CS472"/>
      <c r="CX472"/>
      <c r="DH472"/>
      <c r="DT472"/>
      <c r="EP472" s="9"/>
      <c r="EU472" s="13"/>
      <c r="FV472" s="19"/>
      <c r="FW472" s="19"/>
      <c r="FX472" s="19"/>
      <c r="FZ472" s="19"/>
      <c r="GA472" s="19"/>
      <c r="GB472" s="19"/>
      <c r="GC472" s="19"/>
      <c r="GD472" s="19"/>
      <c r="GE472" s="19"/>
      <c r="GF472" s="19"/>
      <c r="GG472" s="19"/>
      <c r="GH472" s="19"/>
      <c r="GI472" s="19"/>
      <c r="GJ472" s="19"/>
      <c r="GK472" s="19"/>
      <c r="GL472" s="19"/>
      <c r="GM472" s="19"/>
      <c r="GN472" s="13"/>
    </row>
    <row r="473" spans="13:196">
      <c r="M473" s="55"/>
      <c r="Q473" s="55"/>
      <c r="U473" s="55"/>
      <c r="X473" s="55"/>
      <c r="AB473" s="55"/>
      <c r="AF473" s="55"/>
      <c r="AI473" s="55"/>
      <c r="AL473" s="55"/>
      <c r="AR473" s="55"/>
      <c r="AY473" s="55"/>
      <c r="BD473" s="8"/>
      <c r="BE473" s="8"/>
      <c r="BF473" s="3"/>
      <c r="BG473" s="3"/>
      <c r="BH473" s="3"/>
      <c r="BI473" s="3"/>
      <c r="BJ473" s="3"/>
      <c r="BK473" s="3"/>
      <c r="BL473" s="3"/>
      <c r="BM473" s="3"/>
      <c r="BN473" s="3"/>
      <c r="BO473" s="3"/>
      <c r="BP473" s="8"/>
      <c r="BQ473" s="19"/>
      <c r="BR473" s="19"/>
      <c r="BS473" s="19"/>
      <c r="BT473" s="19"/>
      <c r="BU473" s="19"/>
      <c r="BV473" s="19"/>
      <c r="BW473" s="19"/>
      <c r="BX473" s="19"/>
      <c r="BY473" s="19"/>
      <c r="BZ473" s="19"/>
      <c r="CA473" s="27"/>
      <c r="CI473"/>
      <c r="CN473"/>
      <c r="CS473"/>
      <c r="CX473"/>
      <c r="DH473"/>
      <c r="DT473"/>
      <c r="EP473" s="9"/>
      <c r="EU473" s="13"/>
      <c r="FV473" s="19"/>
      <c r="FW473" s="19"/>
      <c r="FX473" s="19"/>
      <c r="FZ473" s="19"/>
      <c r="GA473" s="19"/>
      <c r="GB473" s="19"/>
      <c r="GC473" s="19"/>
      <c r="GD473" s="19"/>
      <c r="GE473" s="19"/>
      <c r="GF473" s="19"/>
      <c r="GG473" s="19"/>
      <c r="GH473" s="19"/>
      <c r="GI473" s="19"/>
      <c r="GJ473" s="19"/>
      <c r="GK473" s="19"/>
      <c r="GL473" s="19"/>
      <c r="GM473" s="19"/>
      <c r="GN473" s="13"/>
    </row>
    <row r="474" spans="13:196">
      <c r="M474" s="55"/>
      <c r="Q474" s="55"/>
      <c r="U474" s="55"/>
      <c r="X474" s="55"/>
      <c r="AB474" s="55"/>
      <c r="AF474" s="55"/>
      <c r="AI474" s="55"/>
      <c r="AL474" s="55"/>
      <c r="AR474" s="55"/>
      <c r="AY474" s="55"/>
      <c r="BD474" s="8"/>
      <c r="BE474" s="8"/>
      <c r="BF474" s="3"/>
      <c r="BG474" s="3"/>
      <c r="BH474" s="3"/>
      <c r="BI474" s="3"/>
      <c r="BJ474" s="3"/>
      <c r="BK474" s="3"/>
      <c r="BL474" s="3"/>
      <c r="BM474" s="3"/>
      <c r="BN474" s="3"/>
      <c r="BO474" s="3"/>
      <c r="BP474" s="8"/>
      <c r="BQ474" s="19"/>
      <c r="BR474" s="19"/>
      <c r="BS474" s="19"/>
      <c r="BT474" s="19"/>
      <c r="BU474" s="19"/>
      <c r="BV474" s="19"/>
      <c r="BW474" s="19"/>
      <c r="BX474" s="19"/>
      <c r="BY474" s="19"/>
      <c r="BZ474" s="19"/>
      <c r="CA474" s="27"/>
      <c r="CI474"/>
      <c r="CN474"/>
      <c r="CS474"/>
      <c r="CX474"/>
      <c r="DH474"/>
      <c r="DT474"/>
      <c r="EP474" s="9"/>
      <c r="EU474" s="13"/>
      <c r="FV474" s="19"/>
      <c r="FW474" s="19"/>
      <c r="FX474" s="19"/>
      <c r="FZ474" s="19"/>
      <c r="GA474" s="19"/>
      <c r="GB474" s="19"/>
      <c r="GC474" s="19"/>
      <c r="GD474" s="19"/>
      <c r="GE474" s="19"/>
      <c r="GF474" s="19"/>
      <c r="GG474" s="19"/>
      <c r="GH474" s="19"/>
      <c r="GI474" s="19"/>
      <c r="GJ474" s="19"/>
      <c r="GK474" s="19"/>
      <c r="GL474" s="19"/>
      <c r="GM474" s="19"/>
      <c r="GN474" s="13"/>
    </row>
    <row r="475" spans="13:196">
      <c r="M475" s="55"/>
      <c r="Q475" s="55"/>
      <c r="U475" s="55"/>
      <c r="X475" s="55"/>
      <c r="AB475" s="55"/>
      <c r="AF475" s="55"/>
      <c r="AI475" s="55"/>
      <c r="AL475" s="55"/>
      <c r="AR475" s="55"/>
      <c r="AY475" s="55"/>
      <c r="BD475" s="8"/>
      <c r="BE475" s="8"/>
      <c r="BF475" s="3"/>
      <c r="BG475" s="3"/>
      <c r="BH475" s="3"/>
      <c r="BI475" s="3"/>
      <c r="BJ475" s="3"/>
      <c r="BK475" s="3"/>
      <c r="BL475" s="3"/>
      <c r="BM475" s="3"/>
      <c r="BN475" s="3"/>
      <c r="BO475" s="3"/>
      <c r="BP475" s="8"/>
      <c r="BQ475" s="19"/>
      <c r="BR475" s="19"/>
      <c r="BS475" s="19"/>
      <c r="BT475" s="19"/>
      <c r="BU475" s="19"/>
      <c r="BV475" s="19"/>
      <c r="BW475" s="19"/>
      <c r="BX475" s="19"/>
      <c r="BY475" s="19"/>
      <c r="BZ475" s="19"/>
      <c r="CA475" s="27"/>
      <c r="CI475"/>
      <c r="CN475"/>
      <c r="CS475"/>
      <c r="CX475"/>
      <c r="DH475"/>
      <c r="DT475"/>
      <c r="EP475" s="9"/>
      <c r="EU475" s="13"/>
      <c r="FV475" s="19"/>
      <c r="FW475" s="19"/>
      <c r="FX475" s="19"/>
      <c r="FZ475" s="19"/>
      <c r="GA475" s="19"/>
      <c r="GB475" s="19"/>
      <c r="GC475" s="19"/>
      <c r="GD475" s="19"/>
      <c r="GE475" s="19"/>
      <c r="GF475" s="19"/>
      <c r="GG475" s="19"/>
      <c r="GH475" s="19"/>
      <c r="GI475" s="19"/>
      <c r="GJ475" s="19"/>
      <c r="GK475" s="19"/>
      <c r="GL475" s="19"/>
      <c r="GM475" s="19"/>
      <c r="GN475" s="13"/>
    </row>
    <row r="476" spans="13:196">
      <c r="M476" s="55"/>
      <c r="Q476" s="55"/>
      <c r="U476" s="55"/>
      <c r="X476" s="55"/>
      <c r="AB476" s="55"/>
      <c r="AF476" s="55"/>
      <c r="AI476" s="55"/>
      <c r="AL476" s="55"/>
      <c r="AR476" s="55"/>
      <c r="AY476" s="55"/>
      <c r="BD476" s="8"/>
      <c r="BE476" s="8"/>
      <c r="BF476" s="3"/>
      <c r="BG476" s="3"/>
      <c r="BH476" s="3"/>
      <c r="BI476" s="3"/>
      <c r="BJ476" s="3"/>
      <c r="BK476" s="3"/>
      <c r="BL476" s="3"/>
      <c r="BM476" s="3"/>
      <c r="BN476" s="3"/>
      <c r="BO476" s="3"/>
      <c r="BP476" s="8"/>
      <c r="BQ476" s="19"/>
      <c r="BR476" s="19"/>
      <c r="BS476" s="19"/>
      <c r="BT476" s="19"/>
      <c r="BU476" s="19"/>
      <c r="BV476" s="19"/>
      <c r="BW476" s="19"/>
      <c r="BX476" s="19"/>
      <c r="BY476" s="19"/>
      <c r="BZ476" s="19"/>
      <c r="CA476" s="27"/>
      <c r="CI476"/>
      <c r="CN476"/>
      <c r="CS476"/>
      <c r="CX476"/>
      <c r="DH476"/>
      <c r="DT476"/>
      <c r="EP476" s="9"/>
      <c r="EU476" s="13"/>
      <c r="FV476" s="19"/>
      <c r="FW476" s="19"/>
      <c r="FX476" s="19"/>
      <c r="FZ476" s="19"/>
      <c r="GA476" s="19"/>
      <c r="GB476" s="19"/>
      <c r="GC476" s="19"/>
      <c r="GD476" s="19"/>
      <c r="GE476" s="19"/>
      <c r="GF476" s="19"/>
      <c r="GG476" s="19"/>
      <c r="GH476" s="19"/>
      <c r="GI476" s="19"/>
      <c r="GJ476" s="19"/>
      <c r="GK476" s="19"/>
      <c r="GL476" s="19"/>
      <c r="GM476" s="19"/>
      <c r="GN476" s="13"/>
    </row>
    <row r="477" spans="13:196">
      <c r="M477" s="55"/>
      <c r="Q477" s="55"/>
      <c r="U477" s="55"/>
      <c r="X477" s="55"/>
      <c r="AB477" s="55"/>
      <c r="AF477" s="55"/>
      <c r="AI477" s="55"/>
      <c r="AL477" s="55"/>
      <c r="AR477" s="55"/>
      <c r="AY477" s="55"/>
      <c r="BD477" s="8"/>
      <c r="BE477" s="8"/>
      <c r="BF477" s="3"/>
      <c r="BG477" s="3"/>
      <c r="BH477" s="3"/>
      <c r="BI477" s="3"/>
      <c r="BJ477" s="3"/>
      <c r="BK477" s="3"/>
      <c r="BL477" s="3"/>
      <c r="BM477" s="3"/>
      <c r="BN477" s="3"/>
      <c r="BO477" s="3"/>
      <c r="BP477" s="8"/>
      <c r="BQ477" s="19"/>
      <c r="BR477" s="19"/>
      <c r="BS477" s="19"/>
      <c r="BT477" s="19"/>
      <c r="BU477" s="19"/>
      <c r="BV477" s="19"/>
      <c r="BW477" s="19"/>
      <c r="BX477" s="19"/>
      <c r="BY477" s="19"/>
      <c r="BZ477" s="19"/>
      <c r="CA477" s="27"/>
      <c r="CI477"/>
      <c r="CN477"/>
      <c r="CS477"/>
      <c r="CX477"/>
      <c r="DH477"/>
      <c r="DT477"/>
      <c r="EP477" s="9"/>
      <c r="EU477" s="13"/>
      <c r="FV477" s="19"/>
      <c r="FW477" s="19"/>
      <c r="FX477" s="19"/>
      <c r="FZ477" s="19"/>
      <c r="GA477" s="19"/>
      <c r="GB477" s="19"/>
      <c r="GC477" s="19"/>
      <c r="GD477" s="19"/>
      <c r="GE477" s="19"/>
      <c r="GF477" s="19"/>
      <c r="GG477" s="19"/>
      <c r="GH477" s="19"/>
      <c r="GI477" s="19"/>
      <c r="GJ477" s="19"/>
      <c r="GK477" s="19"/>
      <c r="GL477" s="19"/>
      <c r="GM477" s="19"/>
      <c r="GN477" s="13"/>
    </row>
    <row r="478" spans="13:196">
      <c r="M478" s="55"/>
      <c r="Q478" s="55"/>
      <c r="U478" s="55"/>
      <c r="X478" s="55"/>
      <c r="AB478" s="55"/>
      <c r="AF478" s="55"/>
      <c r="AI478" s="55"/>
      <c r="AL478" s="55"/>
      <c r="AR478" s="55"/>
      <c r="AY478" s="55"/>
      <c r="BD478" s="8"/>
      <c r="BE478" s="8"/>
      <c r="BF478" s="3"/>
      <c r="BG478" s="3"/>
      <c r="BH478" s="3"/>
      <c r="BI478" s="3"/>
      <c r="BJ478" s="3"/>
      <c r="BK478" s="3"/>
      <c r="BL478" s="3"/>
      <c r="BM478" s="3"/>
      <c r="BN478" s="3"/>
      <c r="BO478" s="3"/>
      <c r="BP478" s="8"/>
      <c r="BQ478" s="19"/>
      <c r="BR478" s="19"/>
      <c r="BS478" s="19"/>
      <c r="BT478" s="19"/>
      <c r="BU478" s="19"/>
      <c r="BV478" s="19"/>
      <c r="BW478" s="19"/>
      <c r="BX478" s="19"/>
      <c r="BY478" s="19"/>
      <c r="BZ478" s="19"/>
      <c r="CA478" s="27"/>
      <c r="CI478"/>
      <c r="CN478"/>
      <c r="CS478"/>
      <c r="CX478"/>
      <c r="DH478"/>
      <c r="DT478"/>
      <c r="EP478" s="9"/>
      <c r="EU478" s="13"/>
      <c r="FV478" s="19"/>
      <c r="FW478" s="19"/>
      <c r="FX478" s="19"/>
      <c r="FZ478" s="19"/>
      <c r="GA478" s="19"/>
      <c r="GB478" s="19"/>
      <c r="GC478" s="19"/>
      <c r="GD478" s="19"/>
      <c r="GE478" s="19"/>
      <c r="GF478" s="19"/>
      <c r="GG478" s="19"/>
      <c r="GH478" s="19"/>
      <c r="GI478" s="19"/>
      <c r="GJ478" s="19"/>
      <c r="GK478" s="19"/>
      <c r="GL478" s="19"/>
      <c r="GM478" s="19"/>
      <c r="GN478" s="13"/>
    </row>
    <row r="479" spans="13:196">
      <c r="M479" s="55"/>
      <c r="Q479" s="55"/>
      <c r="U479" s="55"/>
      <c r="X479" s="55"/>
      <c r="AB479" s="55"/>
      <c r="AF479" s="55"/>
      <c r="AI479" s="55"/>
      <c r="AL479" s="55"/>
      <c r="AR479" s="55"/>
      <c r="AY479" s="55"/>
      <c r="BD479" s="8"/>
      <c r="BE479" s="8"/>
      <c r="BF479" s="3"/>
      <c r="BG479" s="3"/>
      <c r="BH479" s="3"/>
      <c r="BI479" s="3"/>
      <c r="BJ479" s="3"/>
      <c r="BK479" s="3"/>
      <c r="BL479" s="3"/>
      <c r="BM479" s="3"/>
      <c r="BN479" s="3"/>
      <c r="BO479" s="3"/>
      <c r="BP479" s="8"/>
      <c r="BQ479" s="19"/>
      <c r="BR479" s="19"/>
      <c r="BS479" s="19"/>
      <c r="BT479" s="19"/>
      <c r="BU479" s="19"/>
      <c r="BV479" s="19"/>
      <c r="BW479" s="19"/>
      <c r="BX479" s="19"/>
      <c r="BY479" s="19"/>
      <c r="BZ479" s="19"/>
      <c r="CA479" s="27"/>
      <c r="CI479"/>
      <c r="CN479"/>
      <c r="CS479"/>
      <c r="CX479"/>
      <c r="DH479"/>
      <c r="DT479"/>
      <c r="EP479" s="9"/>
      <c r="EU479" s="13"/>
      <c r="FV479" s="19"/>
      <c r="FW479" s="19"/>
      <c r="FX479" s="19"/>
      <c r="FZ479" s="19"/>
      <c r="GA479" s="19"/>
      <c r="GB479" s="19"/>
      <c r="GC479" s="19"/>
      <c r="GD479" s="19"/>
      <c r="GE479" s="19"/>
      <c r="GF479" s="19"/>
      <c r="GG479" s="19"/>
      <c r="GH479" s="19"/>
      <c r="GI479" s="19"/>
      <c r="GJ479" s="19"/>
      <c r="GK479" s="19"/>
      <c r="GL479" s="19"/>
      <c r="GM479" s="19"/>
      <c r="GN479" s="13"/>
    </row>
    <row r="480" spans="13:196">
      <c r="M480" s="55"/>
      <c r="Q480" s="55"/>
      <c r="U480" s="55"/>
      <c r="X480" s="55"/>
      <c r="AB480" s="55"/>
      <c r="AF480" s="55"/>
      <c r="AI480" s="55"/>
      <c r="AL480" s="55"/>
      <c r="AR480" s="55"/>
      <c r="AY480" s="55"/>
      <c r="BD480" s="8"/>
      <c r="BE480" s="8"/>
      <c r="BF480" s="3"/>
      <c r="BG480" s="3"/>
      <c r="BH480" s="3"/>
      <c r="BI480" s="3"/>
      <c r="BJ480" s="3"/>
      <c r="BK480" s="3"/>
      <c r="BL480" s="3"/>
      <c r="BM480" s="3"/>
      <c r="BN480" s="3"/>
      <c r="BO480" s="3"/>
      <c r="BP480" s="8"/>
      <c r="BQ480" s="19"/>
      <c r="BR480" s="19"/>
      <c r="BS480" s="19"/>
      <c r="BT480" s="19"/>
      <c r="BU480" s="19"/>
      <c r="BV480" s="19"/>
      <c r="BW480" s="19"/>
      <c r="BX480" s="19"/>
      <c r="BY480" s="19"/>
      <c r="BZ480" s="19"/>
      <c r="CA480" s="27"/>
      <c r="CI480"/>
      <c r="CN480"/>
      <c r="CS480"/>
      <c r="CX480"/>
      <c r="DH480"/>
      <c r="DT480"/>
      <c r="EP480" s="9"/>
      <c r="EU480" s="13"/>
      <c r="FV480" s="19"/>
      <c r="FW480" s="19"/>
      <c r="FX480" s="19"/>
      <c r="FZ480" s="19"/>
      <c r="GA480" s="19"/>
      <c r="GB480" s="19"/>
      <c r="GC480" s="19"/>
      <c r="GD480" s="19"/>
      <c r="GE480" s="19"/>
      <c r="GF480" s="19"/>
      <c r="GG480" s="19"/>
      <c r="GH480" s="19"/>
      <c r="GI480" s="19"/>
      <c r="GJ480" s="19"/>
      <c r="GK480" s="19"/>
      <c r="GL480" s="19"/>
      <c r="GM480" s="19"/>
      <c r="GN480" s="13"/>
    </row>
    <row r="481" spans="13:196">
      <c r="M481" s="55"/>
      <c r="Q481" s="55"/>
      <c r="U481" s="55"/>
      <c r="X481" s="55"/>
      <c r="AB481" s="55"/>
      <c r="AF481" s="55"/>
      <c r="AI481" s="55"/>
      <c r="AL481" s="55"/>
      <c r="AR481" s="55"/>
      <c r="AY481" s="55"/>
      <c r="BD481" s="8"/>
      <c r="BE481" s="8"/>
      <c r="BF481" s="3"/>
      <c r="BG481" s="3"/>
      <c r="BH481" s="3"/>
      <c r="BI481" s="3"/>
      <c r="BJ481" s="3"/>
      <c r="BK481" s="3"/>
      <c r="BL481" s="3"/>
      <c r="BM481" s="3"/>
      <c r="BN481" s="3"/>
      <c r="BO481" s="3"/>
      <c r="BP481" s="8"/>
      <c r="BQ481" s="19"/>
      <c r="BR481" s="19"/>
      <c r="BS481" s="19"/>
      <c r="BT481" s="19"/>
      <c r="BU481" s="19"/>
      <c r="BV481" s="19"/>
      <c r="BW481" s="19"/>
      <c r="BX481" s="19"/>
      <c r="BY481" s="19"/>
      <c r="BZ481" s="19"/>
      <c r="CA481" s="27"/>
      <c r="CI481"/>
      <c r="CN481"/>
      <c r="CS481"/>
      <c r="CX481"/>
      <c r="DH481"/>
      <c r="DT481"/>
      <c r="EP481" s="9"/>
      <c r="EU481" s="13"/>
      <c r="FV481" s="19"/>
      <c r="FW481" s="19"/>
      <c r="FX481" s="19"/>
      <c r="FZ481" s="19"/>
      <c r="GA481" s="19"/>
      <c r="GB481" s="19"/>
      <c r="GC481" s="19"/>
      <c r="GD481" s="19"/>
      <c r="GE481" s="19"/>
      <c r="GF481" s="19"/>
      <c r="GG481" s="19"/>
      <c r="GH481" s="19"/>
      <c r="GI481" s="19"/>
      <c r="GJ481" s="19"/>
      <c r="GK481" s="19"/>
      <c r="GL481" s="19"/>
      <c r="GM481" s="19"/>
      <c r="GN481" s="13"/>
    </row>
    <row r="482" spans="13:196">
      <c r="M482" s="55"/>
      <c r="Q482" s="55"/>
      <c r="U482" s="55"/>
      <c r="X482" s="55"/>
      <c r="AB482" s="55"/>
      <c r="AF482" s="55"/>
      <c r="AI482" s="55"/>
      <c r="AL482" s="55"/>
      <c r="AR482" s="55"/>
      <c r="AY482" s="55"/>
      <c r="BD482" s="8"/>
      <c r="BE482" s="8"/>
      <c r="BF482" s="3"/>
      <c r="BG482" s="3"/>
      <c r="BH482" s="3"/>
      <c r="BI482" s="3"/>
      <c r="BJ482" s="3"/>
      <c r="BK482" s="3"/>
      <c r="BL482" s="3"/>
      <c r="BM482" s="3"/>
      <c r="BN482" s="3"/>
      <c r="BO482" s="3"/>
      <c r="BP482" s="8"/>
      <c r="BQ482" s="19"/>
      <c r="BR482" s="19"/>
      <c r="BS482" s="19"/>
      <c r="BT482" s="19"/>
      <c r="BU482" s="19"/>
      <c r="BV482" s="19"/>
      <c r="BW482" s="19"/>
      <c r="BX482" s="19"/>
      <c r="BY482" s="19"/>
      <c r="BZ482" s="19"/>
      <c r="CA482" s="27"/>
      <c r="CI482"/>
      <c r="CN482"/>
      <c r="CS482"/>
      <c r="CX482"/>
      <c r="DH482"/>
      <c r="DT482"/>
      <c r="EP482" s="9"/>
      <c r="EU482" s="13"/>
      <c r="FV482" s="19"/>
      <c r="FW482" s="19"/>
      <c r="FX482" s="19"/>
      <c r="FZ482" s="19"/>
      <c r="GA482" s="19"/>
      <c r="GB482" s="19"/>
      <c r="GC482" s="19"/>
      <c r="GD482" s="19"/>
      <c r="GE482" s="19"/>
      <c r="GF482" s="19"/>
      <c r="GG482" s="19"/>
      <c r="GH482" s="19"/>
      <c r="GI482" s="19"/>
      <c r="GJ482" s="19"/>
      <c r="GK482" s="19"/>
      <c r="GL482" s="19"/>
      <c r="GM482" s="19"/>
      <c r="GN482" s="13"/>
    </row>
    <row r="483" spans="13:196">
      <c r="M483" s="55"/>
      <c r="Q483" s="55"/>
      <c r="U483" s="55"/>
      <c r="X483" s="55"/>
      <c r="AB483" s="55"/>
      <c r="AF483" s="55"/>
      <c r="AI483" s="55"/>
      <c r="AL483" s="55"/>
      <c r="AR483" s="55"/>
      <c r="AY483" s="55"/>
      <c r="BD483" s="8"/>
      <c r="BE483" s="8"/>
      <c r="BF483" s="3"/>
      <c r="BG483" s="3"/>
      <c r="BH483" s="3"/>
      <c r="BI483" s="3"/>
      <c r="BJ483" s="3"/>
      <c r="BK483" s="3"/>
      <c r="BL483" s="3"/>
      <c r="BM483" s="3"/>
      <c r="BN483" s="3"/>
      <c r="BO483" s="3"/>
      <c r="BP483" s="8"/>
      <c r="BQ483" s="19"/>
      <c r="BR483" s="19"/>
      <c r="BS483" s="19"/>
      <c r="BT483" s="19"/>
      <c r="BU483" s="19"/>
      <c r="BV483" s="19"/>
      <c r="BW483" s="19"/>
      <c r="BX483" s="19"/>
      <c r="BY483" s="19"/>
      <c r="BZ483" s="19"/>
      <c r="CA483" s="27"/>
      <c r="CI483"/>
      <c r="CN483"/>
      <c r="CS483"/>
      <c r="CX483"/>
      <c r="DH483"/>
      <c r="DT483"/>
      <c r="EP483" s="9"/>
      <c r="EU483" s="13"/>
      <c r="FV483" s="19"/>
      <c r="FW483" s="19"/>
      <c r="FX483" s="19"/>
      <c r="FZ483" s="19"/>
      <c r="GA483" s="19"/>
      <c r="GB483" s="19"/>
      <c r="GC483" s="19"/>
      <c r="GD483" s="19"/>
      <c r="GE483" s="19"/>
      <c r="GF483" s="19"/>
      <c r="GG483" s="19"/>
      <c r="GH483" s="19"/>
      <c r="GI483" s="19"/>
      <c r="GJ483" s="19"/>
      <c r="GK483" s="19"/>
      <c r="GL483" s="19"/>
      <c r="GM483" s="19"/>
      <c r="GN483" s="13"/>
    </row>
    <row r="484" spans="13:196">
      <c r="M484" s="55"/>
      <c r="Q484" s="55"/>
      <c r="U484" s="55"/>
      <c r="X484" s="55"/>
      <c r="AB484" s="55"/>
      <c r="AF484" s="55"/>
      <c r="AI484" s="55"/>
      <c r="AL484" s="55"/>
      <c r="AR484" s="55"/>
      <c r="AY484" s="55"/>
      <c r="BD484" s="8"/>
      <c r="BE484" s="8"/>
      <c r="BF484" s="3"/>
      <c r="BG484" s="3"/>
      <c r="BH484" s="3"/>
      <c r="BI484" s="3"/>
      <c r="BJ484" s="3"/>
      <c r="BK484" s="3"/>
      <c r="BL484" s="3"/>
      <c r="BM484" s="3"/>
      <c r="BN484" s="3"/>
      <c r="BO484" s="3"/>
      <c r="BP484" s="8"/>
      <c r="BQ484" s="19"/>
      <c r="BR484" s="19"/>
      <c r="BS484" s="19"/>
      <c r="BT484" s="19"/>
      <c r="BU484" s="19"/>
      <c r="BV484" s="19"/>
      <c r="BW484" s="19"/>
      <c r="BX484" s="19"/>
      <c r="BY484" s="19"/>
      <c r="BZ484" s="19"/>
      <c r="CA484" s="27"/>
      <c r="CI484"/>
      <c r="CN484"/>
      <c r="CS484"/>
      <c r="CX484"/>
      <c r="DH484"/>
      <c r="DT484"/>
      <c r="EP484" s="9"/>
      <c r="EU484" s="13"/>
      <c r="FV484" s="19"/>
      <c r="FW484" s="19"/>
      <c r="FX484" s="19"/>
      <c r="FZ484" s="19"/>
      <c r="GA484" s="19"/>
      <c r="GB484" s="19"/>
      <c r="GC484" s="19"/>
      <c r="GD484" s="19"/>
      <c r="GE484" s="19"/>
      <c r="GF484" s="19"/>
      <c r="GG484" s="19"/>
      <c r="GH484" s="19"/>
      <c r="GI484" s="19"/>
      <c r="GJ484" s="19"/>
      <c r="GK484" s="19"/>
      <c r="GL484" s="19"/>
      <c r="GM484" s="19"/>
      <c r="GN484" s="13"/>
    </row>
    <row r="485" spans="13:196">
      <c r="M485" s="55"/>
      <c r="Q485" s="55"/>
      <c r="U485" s="55"/>
      <c r="X485" s="55"/>
      <c r="AB485" s="55"/>
      <c r="AF485" s="55"/>
      <c r="AI485" s="55"/>
      <c r="AL485" s="55"/>
      <c r="AR485" s="55"/>
      <c r="AY485" s="55"/>
      <c r="BD485" s="8"/>
      <c r="BE485" s="8"/>
      <c r="BF485" s="3"/>
      <c r="BG485" s="3"/>
      <c r="BH485" s="3"/>
      <c r="BI485" s="3"/>
      <c r="BJ485" s="3"/>
      <c r="BK485" s="3"/>
      <c r="BL485" s="3"/>
      <c r="BM485" s="3"/>
      <c r="BN485" s="3"/>
      <c r="BO485" s="3"/>
      <c r="BP485" s="8"/>
      <c r="BQ485" s="19"/>
      <c r="BR485" s="19"/>
      <c r="BS485" s="19"/>
      <c r="BT485" s="19"/>
      <c r="BU485" s="19"/>
      <c r="BV485" s="19"/>
      <c r="BW485" s="19"/>
      <c r="BX485" s="19"/>
      <c r="BY485" s="19"/>
      <c r="BZ485" s="19"/>
      <c r="CA485" s="27"/>
      <c r="CI485"/>
      <c r="CN485"/>
      <c r="CS485"/>
      <c r="CX485"/>
      <c r="DH485"/>
      <c r="DT485"/>
      <c r="EP485" s="9"/>
      <c r="EU485" s="13"/>
      <c r="FV485" s="19"/>
      <c r="FW485" s="19"/>
      <c r="FX485" s="19"/>
      <c r="FZ485" s="19"/>
      <c r="GA485" s="19"/>
      <c r="GB485" s="19"/>
      <c r="GC485" s="19"/>
      <c r="GD485" s="19"/>
      <c r="GE485" s="19"/>
      <c r="GF485" s="19"/>
      <c r="GG485" s="19"/>
      <c r="GH485" s="19"/>
      <c r="GI485" s="19"/>
      <c r="GJ485" s="19"/>
      <c r="GK485" s="19"/>
      <c r="GL485" s="19"/>
      <c r="GM485" s="19"/>
      <c r="GN485" s="13"/>
    </row>
    <row r="486" spans="13:196">
      <c r="M486" s="55"/>
      <c r="Q486" s="55"/>
      <c r="U486" s="55"/>
      <c r="X486" s="55"/>
      <c r="AB486" s="55"/>
      <c r="AF486" s="55"/>
      <c r="AI486" s="55"/>
      <c r="AL486" s="55"/>
      <c r="AR486" s="55"/>
      <c r="AY486" s="55"/>
      <c r="BD486" s="8"/>
      <c r="BE486" s="8"/>
      <c r="BF486" s="3"/>
      <c r="BG486" s="3"/>
      <c r="BH486" s="3"/>
      <c r="BI486" s="3"/>
      <c r="BJ486" s="3"/>
      <c r="BK486" s="3"/>
      <c r="BL486" s="3"/>
      <c r="BM486" s="3"/>
      <c r="BN486" s="3"/>
      <c r="BO486" s="3"/>
      <c r="BP486" s="8"/>
      <c r="BQ486" s="19"/>
      <c r="BR486" s="19"/>
      <c r="BS486" s="19"/>
      <c r="BT486" s="19"/>
      <c r="BU486" s="19"/>
      <c r="BV486" s="19"/>
      <c r="BW486" s="19"/>
      <c r="BX486" s="19"/>
      <c r="BY486" s="19"/>
      <c r="BZ486" s="19"/>
      <c r="CA486" s="27"/>
      <c r="CI486"/>
      <c r="CN486"/>
      <c r="CS486"/>
      <c r="CX486"/>
      <c r="DH486"/>
      <c r="DT486"/>
      <c r="EP486" s="9"/>
      <c r="EU486" s="13"/>
      <c r="FV486" s="19"/>
      <c r="FW486" s="19"/>
      <c r="FX486" s="19"/>
      <c r="FZ486" s="19"/>
      <c r="GA486" s="19"/>
      <c r="GB486" s="19"/>
      <c r="GC486" s="19"/>
      <c r="GD486" s="19"/>
      <c r="GE486" s="19"/>
      <c r="GF486" s="19"/>
      <c r="GG486" s="19"/>
      <c r="GH486" s="19"/>
      <c r="GI486" s="19"/>
      <c r="GJ486" s="19"/>
      <c r="GK486" s="19"/>
      <c r="GL486" s="19"/>
      <c r="GM486" s="19"/>
      <c r="GN486" s="13"/>
    </row>
    <row r="487" spans="13:196">
      <c r="M487" s="55"/>
      <c r="Q487" s="55"/>
      <c r="U487" s="55"/>
      <c r="X487" s="55"/>
      <c r="AB487" s="55"/>
      <c r="AF487" s="55"/>
      <c r="AI487" s="55"/>
      <c r="AL487" s="55"/>
      <c r="AR487" s="55"/>
      <c r="AY487" s="55"/>
      <c r="BD487" s="8"/>
      <c r="BE487" s="8"/>
      <c r="BF487" s="3"/>
      <c r="BG487" s="3"/>
      <c r="BH487" s="3"/>
      <c r="BI487" s="3"/>
      <c r="BJ487" s="3"/>
      <c r="BK487" s="3"/>
      <c r="BL487" s="3"/>
      <c r="BM487" s="3"/>
      <c r="BN487" s="3"/>
      <c r="BO487" s="3"/>
      <c r="BP487" s="8"/>
      <c r="BQ487" s="19"/>
      <c r="BR487" s="19"/>
      <c r="BS487" s="19"/>
      <c r="BT487" s="19"/>
      <c r="BU487" s="19"/>
      <c r="BV487" s="19"/>
      <c r="BW487" s="19"/>
      <c r="BX487" s="19"/>
      <c r="BY487" s="19"/>
      <c r="BZ487" s="19"/>
      <c r="CA487" s="27"/>
      <c r="CI487"/>
      <c r="CN487"/>
      <c r="CS487"/>
      <c r="CX487"/>
      <c r="DH487"/>
      <c r="DT487"/>
      <c r="EP487" s="9"/>
      <c r="EU487" s="13"/>
      <c r="FV487" s="19"/>
      <c r="FW487" s="19"/>
      <c r="FX487" s="19"/>
      <c r="FZ487" s="19"/>
      <c r="GA487" s="19"/>
      <c r="GB487" s="19"/>
      <c r="GC487" s="19"/>
      <c r="GD487" s="19"/>
      <c r="GE487" s="19"/>
      <c r="GF487" s="19"/>
      <c r="GG487" s="19"/>
      <c r="GH487" s="19"/>
      <c r="GI487" s="19"/>
      <c r="GJ487" s="19"/>
      <c r="GK487" s="19"/>
      <c r="GL487" s="19"/>
      <c r="GM487" s="19"/>
      <c r="GN487" s="13"/>
    </row>
    <row r="488" spans="13:196">
      <c r="M488" s="55"/>
      <c r="Q488" s="55"/>
      <c r="U488" s="55"/>
      <c r="X488" s="55"/>
      <c r="AB488" s="55"/>
      <c r="AF488" s="55"/>
      <c r="AI488" s="55"/>
      <c r="AL488" s="55"/>
      <c r="AR488" s="55"/>
      <c r="AY488" s="55"/>
      <c r="BD488" s="8"/>
      <c r="BE488" s="8"/>
      <c r="BF488" s="3"/>
      <c r="BG488" s="3"/>
      <c r="BH488" s="3"/>
      <c r="BI488" s="3"/>
      <c r="BJ488" s="3"/>
      <c r="BK488" s="3"/>
      <c r="BL488" s="3"/>
      <c r="BM488" s="3"/>
      <c r="BN488" s="3"/>
      <c r="BO488" s="3"/>
      <c r="BP488" s="8"/>
      <c r="BQ488" s="19"/>
      <c r="BR488" s="19"/>
      <c r="BS488" s="19"/>
      <c r="BT488" s="19"/>
      <c r="BU488" s="19"/>
      <c r="BV488" s="19"/>
      <c r="BW488" s="19"/>
      <c r="BX488" s="19"/>
      <c r="BY488" s="19"/>
      <c r="BZ488" s="19"/>
      <c r="CA488" s="27"/>
      <c r="CI488"/>
      <c r="CN488"/>
      <c r="CS488"/>
      <c r="CX488"/>
      <c r="DH488"/>
      <c r="DT488"/>
      <c r="EP488" s="9"/>
      <c r="EU488" s="13"/>
      <c r="FV488" s="19"/>
      <c r="FW488" s="19"/>
      <c r="FX488" s="19"/>
      <c r="FZ488" s="19"/>
      <c r="GA488" s="19"/>
      <c r="GB488" s="19"/>
      <c r="GC488" s="19"/>
      <c r="GD488" s="19"/>
      <c r="GE488" s="19"/>
      <c r="GF488" s="19"/>
      <c r="GG488" s="19"/>
      <c r="GH488" s="19"/>
      <c r="GI488" s="19"/>
      <c r="GJ488" s="19"/>
      <c r="GK488" s="19"/>
      <c r="GL488" s="19"/>
      <c r="GM488" s="19"/>
      <c r="GN488" s="13"/>
    </row>
    <row r="489" spans="13:196">
      <c r="M489" s="55"/>
      <c r="Q489" s="55"/>
      <c r="U489" s="55"/>
      <c r="X489" s="55"/>
      <c r="AB489" s="55"/>
      <c r="AF489" s="55"/>
      <c r="AI489" s="55"/>
      <c r="AL489" s="55"/>
      <c r="AR489" s="55"/>
      <c r="AY489" s="55"/>
      <c r="BD489" s="8"/>
      <c r="BE489" s="8"/>
      <c r="BF489" s="3"/>
      <c r="BG489" s="3"/>
      <c r="BH489" s="3"/>
      <c r="BI489" s="3"/>
      <c r="BJ489" s="3"/>
      <c r="BK489" s="3"/>
      <c r="BL489" s="3"/>
      <c r="BM489" s="3"/>
      <c r="BN489" s="3"/>
      <c r="BO489" s="3"/>
      <c r="BP489" s="8"/>
      <c r="BQ489" s="19"/>
      <c r="BR489" s="19"/>
      <c r="BS489" s="19"/>
      <c r="BT489" s="19"/>
      <c r="BU489" s="19"/>
      <c r="BV489" s="19"/>
      <c r="BW489" s="19"/>
      <c r="BX489" s="19"/>
      <c r="BY489" s="19"/>
      <c r="BZ489" s="19"/>
      <c r="CA489" s="27"/>
      <c r="CI489"/>
      <c r="CN489"/>
      <c r="CS489"/>
      <c r="CX489"/>
      <c r="DH489"/>
      <c r="DT489"/>
      <c r="EP489" s="9"/>
      <c r="EU489" s="13"/>
      <c r="FV489" s="19"/>
      <c r="FW489" s="19"/>
      <c r="FX489" s="19"/>
      <c r="FZ489" s="19"/>
      <c r="GA489" s="19"/>
      <c r="GB489" s="19"/>
      <c r="GC489" s="19"/>
      <c r="GD489" s="19"/>
      <c r="GE489" s="19"/>
      <c r="GF489" s="19"/>
      <c r="GG489" s="19"/>
      <c r="GH489" s="19"/>
      <c r="GI489" s="19"/>
      <c r="GJ489" s="19"/>
      <c r="GK489" s="19"/>
      <c r="GL489" s="19"/>
      <c r="GM489" s="19"/>
      <c r="GN489" s="13"/>
    </row>
    <row r="490" spans="13:196">
      <c r="M490" s="55"/>
      <c r="Q490" s="55"/>
      <c r="U490" s="55"/>
      <c r="X490" s="55"/>
      <c r="AB490" s="55"/>
      <c r="AF490" s="55"/>
      <c r="AI490" s="55"/>
      <c r="AL490" s="55"/>
      <c r="AR490" s="55"/>
      <c r="AY490" s="55"/>
      <c r="BD490" s="8"/>
      <c r="BE490" s="8"/>
      <c r="BF490" s="3"/>
      <c r="BG490" s="3"/>
      <c r="BH490" s="3"/>
      <c r="BI490" s="3"/>
      <c r="BJ490" s="3"/>
      <c r="BK490" s="3"/>
      <c r="BL490" s="3"/>
      <c r="BM490" s="3"/>
      <c r="BN490" s="3"/>
      <c r="BO490" s="3"/>
      <c r="BP490" s="8"/>
      <c r="BQ490" s="19"/>
      <c r="BR490" s="19"/>
      <c r="BS490" s="19"/>
      <c r="BT490" s="19"/>
      <c r="BU490" s="19"/>
      <c r="BV490" s="19"/>
      <c r="BW490" s="19"/>
      <c r="BX490" s="19"/>
      <c r="BY490" s="19"/>
      <c r="BZ490" s="19"/>
      <c r="CA490" s="27"/>
      <c r="CI490"/>
      <c r="CN490"/>
      <c r="CS490"/>
      <c r="CX490"/>
      <c r="DH490"/>
      <c r="DT490"/>
      <c r="EP490" s="9"/>
      <c r="EU490" s="13"/>
      <c r="FV490" s="19"/>
      <c r="FW490" s="19"/>
      <c r="FX490" s="19"/>
      <c r="FZ490" s="19"/>
      <c r="GA490" s="19"/>
      <c r="GB490" s="19"/>
      <c r="GC490" s="19"/>
      <c r="GD490" s="19"/>
      <c r="GE490" s="19"/>
      <c r="GF490" s="19"/>
      <c r="GG490" s="19"/>
      <c r="GH490" s="19"/>
      <c r="GI490" s="19"/>
      <c r="GJ490" s="19"/>
      <c r="GK490" s="19"/>
      <c r="GL490" s="19"/>
      <c r="GM490" s="19"/>
      <c r="GN490" s="13"/>
    </row>
    <row r="491" spans="13:196">
      <c r="M491" s="55"/>
      <c r="Q491" s="55"/>
      <c r="U491" s="55"/>
      <c r="X491" s="55"/>
      <c r="AB491" s="55"/>
      <c r="AF491" s="55"/>
      <c r="AI491" s="55"/>
      <c r="AL491" s="55"/>
      <c r="AR491" s="55"/>
      <c r="AY491" s="55"/>
      <c r="BD491" s="8"/>
      <c r="BE491" s="8"/>
      <c r="BF491" s="3"/>
      <c r="BG491" s="3"/>
      <c r="BH491" s="3"/>
      <c r="BI491" s="3"/>
      <c r="BJ491" s="3"/>
      <c r="BK491" s="3"/>
      <c r="BL491" s="3"/>
      <c r="BM491" s="3"/>
      <c r="BN491" s="3"/>
      <c r="BO491" s="3"/>
      <c r="BP491" s="8"/>
      <c r="BQ491" s="19"/>
      <c r="BR491" s="19"/>
      <c r="BS491" s="19"/>
      <c r="BT491" s="19"/>
      <c r="BU491" s="19"/>
      <c r="BV491" s="19"/>
      <c r="BW491" s="19"/>
      <c r="BX491" s="19"/>
      <c r="BY491" s="19"/>
      <c r="BZ491" s="19"/>
      <c r="CA491" s="27"/>
      <c r="CI491"/>
      <c r="CN491"/>
      <c r="CS491"/>
      <c r="CX491"/>
      <c r="DH491"/>
      <c r="DT491"/>
      <c r="EP491" s="9"/>
      <c r="EU491" s="13"/>
      <c r="FV491" s="19"/>
      <c r="FW491" s="19"/>
      <c r="FX491" s="19"/>
      <c r="FZ491" s="19"/>
      <c r="GA491" s="19"/>
      <c r="GB491" s="19"/>
      <c r="GC491" s="19"/>
      <c r="GD491" s="19"/>
      <c r="GE491" s="19"/>
      <c r="GF491" s="19"/>
      <c r="GG491" s="19"/>
      <c r="GH491" s="19"/>
      <c r="GI491" s="19"/>
      <c r="GJ491" s="19"/>
      <c r="GK491" s="19"/>
      <c r="GL491" s="19"/>
      <c r="GM491" s="19"/>
      <c r="GN491" s="13"/>
    </row>
    <row r="492" spans="13:196">
      <c r="M492" s="55"/>
      <c r="Q492" s="55"/>
      <c r="U492" s="55"/>
      <c r="X492" s="55"/>
      <c r="AB492" s="55"/>
      <c r="AF492" s="55"/>
      <c r="AI492" s="55"/>
      <c r="AL492" s="55"/>
      <c r="AR492" s="55"/>
      <c r="AY492" s="55"/>
      <c r="BD492" s="8"/>
      <c r="BE492" s="8"/>
      <c r="BF492" s="3"/>
      <c r="BG492" s="3"/>
      <c r="BH492" s="3"/>
      <c r="BI492" s="3"/>
      <c r="BJ492" s="3"/>
      <c r="BK492" s="3"/>
      <c r="BL492" s="3"/>
      <c r="BM492" s="3"/>
      <c r="BN492" s="3"/>
      <c r="BO492" s="3"/>
      <c r="BP492" s="8"/>
      <c r="BQ492" s="19"/>
      <c r="BR492" s="19"/>
      <c r="BS492" s="19"/>
      <c r="BT492" s="19"/>
      <c r="BU492" s="19"/>
      <c r="BV492" s="19"/>
      <c r="BW492" s="19"/>
      <c r="BX492" s="19"/>
      <c r="BY492" s="19"/>
      <c r="BZ492" s="19"/>
      <c r="CA492" s="27"/>
      <c r="CI492"/>
      <c r="CN492"/>
      <c r="CS492"/>
      <c r="CX492"/>
      <c r="DH492"/>
      <c r="DT492"/>
      <c r="EP492" s="9"/>
      <c r="EU492" s="13"/>
      <c r="FV492" s="19"/>
      <c r="FW492" s="19"/>
      <c r="FX492" s="19"/>
      <c r="FZ492" s="19"/>
      <c r="GA492" s="19"/>
      <c r="GB492" s="19"/>
      <c r="GC492" s="19"/>
      <c r="GD492" s="19"/>
      <c r="GE492" s="19"/>
      <c r="GF492" s="19"/>
      <c r="GG492" s="19"/>
      <c r="GH492" s="19"/>
      <c r="GI492" s="19"/>
      <c r="GJ492" s="19"/>
      <c r="GK492" s="19"/>
      <c r="GL492" s="19"/>
      <c r="GM492" s="19"/>
      <c r="GN492" s="13"/>
    </row>
    <row r="493" spans="13:196">
      <c r="M493" s="55"/>
      <c r="Q493" s="55"/>
      <c r="U493" s="55"/>
      <c r="X493" s="55"/>
      <c r="AB493" s="55"/>
      <c r="AF493" s="55"/>
      <c r="AI493" s="55"/>
      <c r="AL493" s="55"/>
      <c r="AR493" s="55"/>
      <c r="AY493" s="55"/>
      <c r="BD493" s="8"/>
      <c r="BE493" s="8"/>
      <c r="BF493" s="3"/>
      <c r="BG493" s="3"/>
      <c r="BH493" s="3"/>
      <c r="BI493" s="3"/>
      <c r="BJ493" s="3"/>
      <c r="BK493" s="3"/>
      <c r="BL493" s="3"/>
      <c r="BM493" s="3"/>
      <c r="BN493" s="3"/>
      <c r="BO493" s="3"/>
      <c r="BP493" s="8"/>
      <c r="BQ493" s="19"/>
      <c r="BR493" s="19"/>
      <c r="BS493" s="19"/>
      <c r="BT493" s="19"/>
      <c r="BU493" s="19"/>
      <c r="BV493" s="19"/>
      <c r="BW493" s="19"/>
      <c r="BX493" s="19"/>
      <c r="BY493" s="19"/>
      <c r="BZ493" s="19"/>
      <c r="CA493" s="27"/>
      <c r="CI493"/>
      <c r="CN493"/>
      <c r="CS493"/>
      <c r="CX493"/>
      <c r="DH493"/>
      <c r="DT493"/>
      <c r="EP493" s="9"/>
      <c r="EU493" s="13"/>
      <c r="FV493" s="19"/>
      <c r="FW493" s="19"/>
      <c r="FX493" s="19"/>
      <c r="FZ493" s="19"/>
      <c r="GA493" s="19"/>
      <c r="GB493" s="19"/>
      <c r="GC493" s="19"/>
      <c r="GD493" s="19"/>
      <c r="GE493" s="19"/>
      <c r="GF493" s="19"/>
      <c r="GG493" s="19"/>
      <c r="GH493" s="19"/>
      <c r="GI493" s="19"/>
      <c r="GJ493" s="19"/>
      <c r="GK493" s="19"/>
      <c r="GL493" s="19"/>
      <c r="GM493" s="19"/>
      <c r="GN493" s="13"/>
    </row>
    <row r="494" spans="13:196">
      <c r="M494" s="55"/>
      <c r="Q494" s="55"/>
      <c r="U494" s="55"/>
      <c r="X494" s="55"/>
      <c r="AB494" s="55"/>
      <c r="AF494" s="55"/>
      <c r="AI494" s="55"/>
      <c r="AL494" s="55"/>
      <c r="AR494" s="55"/>
      <c r="AY494" s="55"/>
      <c r="BD494" s="8"/>
      <c r="BE494" s="8"/>
      <c r="BF494" s="3"/>
      <c r="BG494" s="3"/>
      <c r="BH494" s="3"/>
      <c r="BI494" s="3"/>
      <c r="BJ494" s="3"/>
      <c r="BK494" s="3"/>
      <c r="BL494" s="3"/>
      <c r="BM494" s="3"/>
      <c r="BN494" s="3"/>
      <c r="BO494" s="3"/>
      <c r="BP494" s="8"/>
      <c r="BQ494" s="19"/>
      <c r="BR494" s="19"/>
      <c r="BS494" s="19"/>
      <c r="BT494" s="19"/>
      <c r="BU494" s="19"/>
      <c r="BV494" s="19"/>
      <c r="BW494" s="19"/>
      <c r="BX494" s="19"/>
      <c r="BY494" s="19"/>
      <c r="BZ494" s="19"/>
      <c r="CA494" s="27"/>
      <c r="CI494"/>
      <c r="CN494"/>
      <c r="CS494"/>
      <c r="CX494"/>
      <c r="DH494"/>
      <c r="DT494"/>
      <c r="EP494" s="9"/>
      <c r="EU494" s="13"/>
      <c r="FV494" s="19"/>
      <c r="FW494" s="19"/>
      <c r="FX494" s="19"/>
      <c r="FZ494" s="19"/>
      <c r="GA494" s="19"/>
      <c r="GB494" s="19"/>
      <c r="GC494" s="19"/>
      <c r="GD494" s="19"/>
      <c r="GE494" s="19"/>
      <c r="GF494" s="19"/>
      <c r="GG494" s="19"/>
      <c r="GH494" s="19"/>
      <c r="GI494" s="19"/>
      <c r="GJ494" s="19"/>
      <c r="GK494" s="19"/>
      <c r="GL494" s="19"/>
      <c r="GM494" s="19"/>
      <c r="GN494" s="13"/>
    </row>
    <row r="495" spans="13:196">
      <c r="M495" s="55"/>
      <c r="Q495" s="55"/>
      <c r="U495" s="55"/>
      <c r="X495" s="55"/>
      <c r="AB495" s="55"/>
      <c r="AF495" s="55"/>
      <c r="AI495" s="55"/>
      <c r="AL495" s="55"/>
      <c r="AR495" s="55"/>
      <c r="AY495" s="55"/>
      <c r="BD495" s="8"/>
      <c r="BE495" s="8"/>
      <c r="BF495" s="3"/>
      <c r="BG495" s="3"/>
      <c r="BH495" s="3"/>
      <c r="BI495" s="3"/>
      <c r="BJ495" s="3"/>
      <c r="BK495" s="3"/>
      <c r="BL495" s="3"/>
      <c r="BM495" s="3"/>
      <c r="BN495" s="3"/>
      <c r="BO495" s="3"/>
      <c r="BP495" s="8"/>
      <c r="BQ495" s="19"/>
      <c r="BR495" s="19"/>
      <c r="BS495" s="19"/>
      <c r="BT495" s="19"/>
      <c r="BU495" s="19"/>
      <c r="BV495" s="19"/>
      <c r="BW495" s="19"/>
      <c r="BX495" s="19"/>
      <c r="BY495" s="19"/>
      <c r="BZ495" s="19"/>
      <c r="CA495" s="27"/>
      <c r="CI495"/>
      <c r="CN495"/>
      <c r="CS495"/>
      <c r="CX495"/>
      <c r="DH495"/>
      <c r="DT495"/>
      <c r="EP495" s="9"/>
      <c r="EU495" s="13"/>
      <c r="FV495" s="19"/>
      <c r="FW495" s="19"/>
      <c r="FX495" s="19"/>
      <c r="FZ495" s="19"/>
      <c r="GA495" s="19"/>
      <c r="GB495" s="19"/>
      <c r="GC495" s="19"/>
      <c r="GD495" s="19"/>
      <c r="GE495" s="19"/>
      <c r="GF495" s="19"/>
      <c r="GG495" s="19"/>
      <c r="GH495" s="19"/>
      <c r="GI495" s="19"/>
      <c r="GJ495" s="19"/>
      <c r="GK495" s="19"/>
      <c r="GL495" s="19"/>
      <c r="GM495" s="19"/>
      <c r="GN495" s="13"/>
    </row>
    <row r="496" spans="13:196">
      <c r="M496" s="55"/>
      <c r="Q496" s="55"/>
      <c r="U496" s="55"/>
      <c r="X496" s="55"/>
      <c r="AB496" s="55"/>
      <c r="AF496" s="55"/>
      <c r="AI496" s="55"/>
      <c r="AL496" s="55"/>
      <c r="AR496" s="55"/>
      <c r="AY496" s="55"/>
      <c r="BD496" s="8"/>
      <c r="BE496" s="8"/>
      <c r="BF496" s="3"/>
      <c r="BG496" s="3"/>
      <c r="BH496" s="3"/>
      <c r="BI496" s="3"/>
      <c r="BJ496" s="3"/>
      <c r="BK496" s="3"/>
      <c r="BL496" s="3"/>
      <c r="BM496" s="3"/>
      <c r="BN496" s="3"/>
      <c r="BO496" s="3"/>
      <c r="BP496" s="8"/>
      <c r="BQ496" s="19"/>
      <c r="BR496" s="19"/>
      <c r="BS496" s="19"/>
      <c r="BT496" s="19"/>
      <c r="BU496" s="19"/>
      <c r="BV496" s="19"/>
      <c r="BW496" s="19"/>
      <c r="BX496" s="19"/>
      <c r="BY496" s="19"/>
      <c r="BZ496" s="19"/>
      <c r="CA496" s="27"/>
      <c r="CI496"/>
      <c r="CN496"/>
      <c r="CS496"/>
      <c r="CX496"/>
      <c r="DH496"/>
      <c r="DT496"/>
      <c r="EP496" s="9"/>
      <c r="EU496" s="13"/>
      <c r="FV496" s="19"/>
      <c r="FW496" s="19"/>
      <c r="FX496" s="19"/>
      <c r="FZ496" s="19"/>
      <c r="GA496" s="19"/>
      <c r="GB496" s="19"/>
      <c r="GC496" s="19"/>
      <c r="GD496" s="19"/>
      <c r="GE496" s="19"/>
      <c r="GF496" s="19"/>
      <c r="GG496" s="19"/>
      <c r="GH496" s="19"/>
      <c r="GI496" s="19"/>
      <c r="GJ496" s="19"/>
      <c r="GK496" s="19"/>
      <c r="GL496" s="19"/>
      <c r="GM496" s="19"/>
      <c r="GN496" s="13"/>
    </row>
    <row r="497" spans="13:196">
      <c r="M497" s="55"/>
      <c r="Q497" s="55"/>
      <c r="U497" s="55"/>
      <c r="X497" s="55"/>
      <c r="AB497" s="55"/>
      <c r="AF497" s="55"/>
      <c r="AI497" s="55"/>
      <c r="AL497" s="55"/>
      <c r="AR497" s="55"/>
      <c r="AY497" s="55"/>
      <c r="BD497" s="8"/>
      <c r="BE497" s="8"/>
      <c r="BF497" s="3"/>
      <c r="BG497" s="3"/>
      <c r="BH497" s="3"/>
      <c r="BI497" s="3"/>
      <c r="BJ497" s="3"/>
      <c r="BK497" s="3"/>
      <c r="BL497" s="3"/>
      <c r="BM497" s="3"/>
      <c r="BN497" s="3"/>
      <c r="BO497" s="3"/>
      <c r="BP497" s="8"/>
      <c r="BQ497" s="19"/>
      <c r="BR497" s="19"/>
      <c r="BS497" s="19"/>
      <c r="BT497" s="19"/>
      <c r="BU497" s="19"/>
      <c r="BV497" s="19"/>
      <c r="BW497" s="19"/>
      <c r="BX497" s="19"/>
      <c r="BY497" s="19"/>
      <c r="BZ497" s="19"/>
      <c r="CA497" s="27"/>
      <c r="CI497"/>
      <c r="CN497"/>
      <c r="CS497"/>
      <c r="CX497"/>
      <c r="DH497"/>
      <c r="DT497"/>
      <c r="EP497" s="9"/>
      <c r="EU497" s="13"/>
      <c r="FV497" s="19"/>
      <c r="FW497" s="19"/>
      <c r="FX497" s="19"/>
      <c r="FZ497" s="19"/>
      <c r="GA497" s="19"/>
      <c r="GB497" s="19"/>
      <c r="GC497" s="19"/>
      <c r="GD497" s="19"/>
      <c r="GE497" s="19"/>
      <c r="GF497" s="19"/>
      <c r="GG497" s="19"/>
      <c r="GH497" s="19"/>
      <c r="GI497" s="19"/>
      <c r="GJ497" s="19"/>
      <c r="GK497" s="19"/>
      <c r="GL497" s="19"/>
      <c r="GM497" s="19"/>
      <c r="GN497" s="13"/>
    </row>
    <row r="498" spans="13:196">
      <c r="M498" s="55"/>
      <c r="Q498" s="55"/>
      <c r="U498" s="55"/>
      <c r="X498" s="55"/>
      <c r="AB498" s="55"/>
      <c r="AF498" s="55"/>
      <c r="AI498" s="55"/>
      <c r="AL498" s="55"/>
      <c r="AR498" s="55"/>
      <c r="AY498" s="55"/>
      <c r="BD498" s="8"/>
      <c r="BE498" s="8"/>
      <c r="BF498" s="3"/>
      <c r="BG498" s="3"/>
      <c r="BH498" s="3"/>
      <c r="BI498" s="3"/>
      <c r="BJ498" s="3"/>
      <c r="BK498" s="3"/>
      <c r="BL498" s="3"/>
      <c r="BM498" s="3"/>
      <c r="BN498" s="3"/>
      <c r="BO498" s="3"/>
      <c r="BP498" s="8"/>
      <c r="BQ498" s="19"/>
      <c r="BR498" s="19"/>
      <c r="BS498" s="19"/>
      <c r="BT498" s="19"/>
      <c r="BU498" s="19"/>
      <c r="BV498" s="19"/>
      <c r="BW498" s="19"/>
      <c r="BX498" s="19"/>
      <c r="BY498" s="19"/>
      <c r="BZ498" s="19"/>
      <c r="CA498" s="27"/>
      <c r="CI498"/>
      <c r="CN498"/>
      <c r="CS498"/>
      <c r="CX498"/>
      <c r="DH498"/>
      <c r="DT498"/>
      <c r="EP498" s="9"/>
      <c r="EU498" s="13"/>
      <c r="FV498" s="19"/>
      <c r="FW498" s="19"/>
      <c r="FX498" s="19"/>
      <c r="FZ498" s="19"/>
      <c r="GA498" s="19"/>
      <c r="GB498" s="19"/>
      <c r="GC498" s="19"/>
      <c r="GD498" s="19"/>
      <c r="GE498" s="19"/>
      <c r="GF498" s="19"/>
      <c r="GG498" s="19"/>
      <c r="GH498" s="19"/>
      <c r="GI498" s="19"/>
      <c r="GJ498" s="19"/>
      <c r="GK498" s="19"/>
      <c r="GL498" s="19"/>
      <c r="GM498" s="19"/>
      <c r="GN498" s="13"/>
    </row>
    <row r="499" spans="13:196">
      <c r="M499" s="55"/>
      <c r="Q499" s="55"/>
      <c r="U499" s="55"/>
      <c r="X499" s="55"/>
      <c r="AB499" s="55"/>
      <c r="AF499" s="55"/>
      <c r="AI499" s="55"/>
      <c r="AL499" s="55"/>
      <c r="AR499" s="55"/>
      <c r="AY499" s="55"/>
      <c r="BD499" s="8"/>
      <c r="BE499" s="8"/>
      <c r="BF499" s="3"/>
      <c r="BG499" s="3"/>
      <c r="BH499" s="3"/>
      <c r="BI499" s="3"/>
      <c r="BJ499" s="3"/>
      <c r="BK499" s="3"/>
      <c r="BL499" s="3"/>
      <c r="BM499" s="3"/>
      <c r="BN499" s="3"/>
      <c r="BO499" s="3"/>
      <c r="BP499" s="8"/>
      <c r="BQ499" s="19"/>
      <c r="BR499" s="19"/>
      <c r="BS499" s="19"/>
      <c r="BT499" s="19"/>
      <c r="BU499" s="19"/>
      <c r="BV499" s="19"/>
      <c r="BW499" s="19"/>
      <c r="BX499" s="19"/>
      <c r="BY499" s="19"/>
      <c r="BZ499" s="19"/>
      <c r="CA499" s="27"/>
      <c r="CI499"/>
      <c r="CN499"/>
      <c r="CS499"/>
      <c r="CX499"/>
      <c r="DH499"/>
      <c r="DT499"/>
      <c r="EU499" s="13"/>
      <c r="FV499" s="19"/>
      <c r="FW499" s="19"/>
      <c r="FX499" s="19"/>
      <c r="FZ499" s="19"/>
      <c r="GA499" s="19"/>
      <c r="GB499" s="19"/>
      <c r="GC499" s="19"/>
      <c r="GD499" s="19"/>
      <c r="GE499" s="19"/>
      <c r="GF499" s="19"/>
      <c r="GG499" s="19"/>
      <c r="GH499" s="19"/>
      <c r="GI499" s="19"/>
      <c r="GJ499" s="19"/>
      <c r="GK499" s="19"/>
      <c r="GL499" s="19"/>
      <c r="GM499" s="19"/>
      <c r="GN499" s="13"/>
    </row>
    <row r="500" spans="13:196">
      <c r="M500" s="55"/>
      <c r="Q500" s="55"/>
      <c r="U500" s="55"/>
      <c r="X500" s="55"/>
      <c r="AB500" s="55"/>
      <c r="AF500" s="55"/>
      <c r="AI500" s="55"/>
      <c r="AL500" s="55"/>
      <c r="AR500" s="55"/>
      <c r="AY500" s="55"/>
      <c r="BD500" s="8"/>
      <c r="BE500" s="8"/>
      <c r="BF500" s="3"/>
      <c r="BG500" s="3"/>
      <c r="BH500" s="3"/>
      <c r="BI500" s="3"/>
      <c r="BJ500" s="3"/>
      <c r="BK500" s="3"/>
      <c r="BL500" s="3"/>
      <c r="BM500" s="3"/>
      <c r="BN500" s="3"/>
      <c r="BO500" s="3"/>
      <c r="BP500" s="8"/>
      <c r="BQ500" s="19"/>
      <c r="BR500" s="19"/>
      <c r="BS500" s="19"/>
      <c r="BT500" s="19"/>
      <c r="BU500" s="19"/>
      <c r="BV500" s="19"/>
      <c r="BW500" s="19"/>
      <c r="BX500" s="19"/>
      <c r="BY500" s="19"/>
      <c r="BZ500" s="19"/>
      <c r="CA500" s="27"/>
      <c r="CI500"/>
      <c r="CN500"/>
      <c r="CS500"/>
      <c r="CX500"/>
      <c r="DH500"/>
      <c r="DT500"/>
      <c r="EU500" s="13"/>
      <c r="FV500" s="19"/>
      <c r="FW500" s="19"/>
      <c r="FX500" s="19"/>
      <c r="FZ500" s="19"/>
      <c r="GA500" s="19"/>
      <c r="GB500" s="19"/>
      <c r="GC500" s="19"/>
      <c r="GD500" s="19"/>
      <c r="GE500" s="19"/>
      <c r="GF500" s="19"/>
      <c r="GG500" s="19"/>
      <c r="GH500" s="19"/>
      <c r="GI500" s="19"/>
      <c r="GJ500" s="19"/>
      <c r="GK500" s="19"/>
      <c r="GL500" s="19"/>
      <c r="GM500" s="19"/>
      <c r="GN500" s="13"/>
    </row>
    <row r="501" spans="13:196">
      <c r="M501" s="55"/>
      <c r="Q501" s="55"/>
      <c r="U501" s="55"/>
      <c r="X501" s="55"/>
      <c r="AB501" s="55"/>
      <c r="AF501" s="55"/>
      <c r="AI501" s="55"/>
      <c r="AL501" s="55"/>
      <c r="AR501" s="55"/>
      <c r="AY501" s="55"/>
      <c r="BD501" s="8"/>
      <c r="BE501" s="8"/>
      <c r="BF501" s="3"/>
      <c r="BG501" s="3"/>
      <c r="BH501" s="3"/>
      <c r="BI501" s="3"/>
      <c r="BJ501" s="3"/>
      <c r="BK501" s="3"/>
      <c r="BL501" s="3"/>
      <c r="BM501" s="3"/>
      <c r="BN501" s="3"/>
      <c r="BO501" s="3"/>
      <c r="BP501" s="8"/>
      <c r="BQ501" s="19"/>
      <c r="BR501" s="19"/>
      <c r="BS501" s="19"/>
      <c r="BT501" s="19"/>
      <c r="BU501" s="19"/>
      <c r="BV501" s="19"/>
      <c r="BW501" s="19"/>
      <c r="BX501" s="19"/>
      <c r="BY501" s="19"/>
      <c r="BZ501" s="19"/>
      <c r="CA501" s="27"/>
      <c r="CI501"/>
      <c r="CN501"/>
      <c r="CS501"/>
      <c r="CX501"/>
      <c r="DH501"/>
      <c r="DT501"/>
      <c r="EU501" s="13"/>
      <c r="FV501" s="19"/>
      <c r="FW501" s="19"/>
      <c r="FX501" s="19"/>
      <c r="FZ501" s="19"/>
      <c r="GA501" s="19"/>
      <c r="GB501" s="19"/>
      <c r="GC501" s="19"/>
      <c r="GD501" s="19"/>
      <c r="GE501" s="19"/>
      <c r="GF501" s="19"/>
      <c r="GG501" s="19"/>
      <c r="GH501" s="19"/>
      <c r="GI501" s="19"/>
      <c r="GJ501" s="19"/>
      <c r="GK501" s="19"/>
      <c r="GL501" s="19"/>
      <c r="GM501" s="19"/>
      <c r="GN501" s="13"/>
    </row>
    <row r="502" spans="13:196">
      <c r="M502" s="55"/>
      <c r="Q502" s="55"/>
      <c r="U502" s="55"/>
      <c r="X502" s="55"/>
      <c r="AB502" s="55"/>
      <c r="AF502" s="55"/>
      <c r="AI502" s="55"/>
      <c r="AL502" s="55"/>
      <c r="AR502" s="55"/>
      <c r="AY502" s="55"/>
      <c r="BD502" s="8"/>
      <c r="BE502" s="8"/>
      <c r="BF502" s="3"/>
      <c r="BG502" s="3"/>
      <c r="BH502" s="3"/>
      <c r="BI502" s="3"/>
      <c r="BJ502" s="3"/>
      <c r="BK502" s="3"/>
      <c r="BL502" s="3"/>
      <c r="BM502" s="3"/>
      <c r="BN502" s="3"/>
      <c r="BO502" s="3"/>
      <c r="BP502" s="8"/>
      <c r="BQ502" s="19"/>
      <c r="BR502" s="19"/>
      <c r="BS502" s="19"/>
      <c r="BT502" s="19"/>
      <c r="BU502" s="19"/>
      <c r="BV502" s="19"/>
      <c r="BW502" s="19"/>
      <c r="BX502" s="19"/>
      <c r="BY502" s="19"/>
      <c r="BZ502" s="19"/>
      <c r="CA502" s="27"/>
      <c r="CI502"/>
      <c r="CN502"/>
      <c r="CS502"/>
      <c r="CX502"/>
      <c r="DH502"/>
      <c r="DT502"/>
      <c r="EU502" s="13"/>
      <c r="FV502" s="19"/>
      <c r="FW502" s="19"/>
      <c r="FX502" s="19"/>
      <c r="FZ502" s="19"/>
      <c r="GA502" s="19"/>
      <c r="GB502" s="19"/>
      <c r="GC502" s="19"/>
      <c r="GD502" s="19"/>
      <c r="GE502" s="19"/>
      <c r="GF502" s="19"/>
      <c r="GG502" s="19"/>
      <c r="GH502" s="19"/>
      <c r="GI502" s="19"/>
      <c r="GJ502" s="19"/>
      <c r="GK502" s="19"/>
      <c r="GL502" s="19"/>
      <c r="GM502" s="19"/>
      <c r="GN502" s="13"/>
    </row>
    <row r="503" spans="13:196">
      <c r="M503" s="55"/>
      <c r="Q503" s="55"/>
      <c r="U503" s="55"/>
      <c r="X503" s="55"/>
      <c r="AB503" s="55"/>
      <c r="AF503" s="55"/>
      <c r="AI503" s="55"/>
      <c r="AL503" s="55"/>
      <c r="AR503" s="55"/>
      <c r="AY503" s="55"/>
      <c r="BD503" s="8"/>
      <c r="BE503" s="8"/>
      <c r="BF503" s="3"/>
      <c r="BG503" s="3"/>
      <c r="BH503" s="3"/>
      <c r="BI503" s="3"/>
      <c r="BJ503" s="3"/>
      <c r="BK503" s="3"/>
      <c r="BL503" s="3"/>
      <c r="BM503" s="3"/>
      <c r="BN503" s="3"/>
      <c r="BO503" s="3"/>
      <c r="BP503" s="8"/>
      <c r="BQ503" s="19"/>
      <c r="BR503" s="19"/>
      <c r="BS503" s="19"/>
      <c r="BT503" s="19"/>
      <c r="BU503" s="19"/>
      <c r="BV503" s="19"/>
      <c r="BW503" s="19"/>
      <c r="BX503" s="19"/>
      <c r="BY503" s="19"/>
      <c r="BZ503" s="19"/>
      <c r="CA503" s="27"/>
      <c r="CI503"/>
      <c r="CN503"/>
      <c r="CS503"/>
      <c r="CX503"/>
      <c r="DH503"/>
      <c r="DT503"/>
      <c r="EU503" s="13"/>
      <c r="FV503" s="19"/>
      <c r="FW503" s="19"/>
      <c r="FX503" s="19"/>
      <c r="FZ503" s="19"/>
      <c r="GA503" s="19"/>
      <c r="GB503" s="19"/>
      <c r="GC503" s="19"/>
      <c r="GD503" s="19"/>
      <c r="GE503" s="19"/>
      <c r="GF503" s="19"/>
      <c r="GG503" s="19"/>
      <c r="GH503" s="19"/>
      <c r="GI503" s="19"/>
      <c r="GJ503" s="19"/>
      <c r="GK503" s="19"/>
      <c r="GL503" s="19"/>
      <c r="GM503" s="19"/>
      <c r="GN503" s="13"/>
    </row>
    <row r="504" spans="13:196">
      <c r="M504" s="55"/>
      <c r="Q504" s="55"/>
      <c r="U504" s="55"/>
      <c r="X504" s="55"/>
      <c r="AB504" s="55"/>
      <c r="AF504" s="55"/>
      <c r="AI504" s="55"/>
      <c r="AL504" s="55"/>
      <c r="AR504" s="55"/>
      <c r="AY504" s="55"/>
      <c r="BD504" s="8"/>
      <c r="BE504" s="8"/>
      <c r="BF504" s="3"/>
      <c r="BG504" s="3"/>
      <c r="BH504" s="3"/>
      <c r="BI504" s="3"/>
      <c r="BJ504" s="3"/>
      <c r="BK504" s="3"/>
      <c r="BL504" s="3"/>
      <c r="BM504" s="3"/>
      <c r="BN504" s="3"/>
      <c r="BO504" s="3"/>
      <c r="BP504" s="8"/>
      <c r="BQ504" s="19"/>
      <c r="BR504" s="19"/>
      <c r="BS504" s="19"/>
      <c r="BT504" s="19"/>
      <c r="BU504" s="19"/>
      <c r="BV504" s="19"/>
      <c r="BW504" s="19"/>
      <c r="BX504" s="19"/>
      <c r="BY504" s="19"/>
      <c r="BZ504" s="19"/>
      <c r="CA504" s="27"/>
      <c r="CI504"/>
      <c r="CN504"/>
      <c r="CS504"/>
      <c r="CX504"/>
      <c r="DH504"/>
      <c r="DT504"/>
      <c r="EU504" s="13"/>
      <c r="FV504" s="19"/>
      <c r="FW504" s="19"/>
      <c r="FX504" s="19"/>
      <c r="FZ504" s="19"/>
      <c r="GA504" s="19"/>
      <c r="GB504" s="19"/>
      <c r="GC504" s="19"/>
      <c r="GD504" s="19"/>
      <c r="GE504" s="19"/>
      <c r="GF504" s="19"/>
      <c r="GG504" s="19"/>
      <c r="GH504" s="19"/>
      <c r="GI504" s="19"/>
      <c r="GJ504" s="19"/>
      <c r="GK504" s="19"/>
      <c r="GL504" s="19"/>
      <c r="GM504" s="19"/>
      <c r="GN504" s="13"/>
    </row>
    <row r="505" spans="13:196">
      <c r="M505" s="55"/>
      <c r="Q505" s="55"/>
      <c r="U505" s="55"/>
      <c r="X505" s="55"/>
      <c r="AB505" s="55"/>
      <c r="AF505" s="55"/>
      <c r="AI505" s="55"/>
      <c r="AL505" s="55"/>
      <c r="AR505" s="55"/>
      <c r="AY505" s="55"/>
      <c r="BD505" s="8"/>
      <c r="BE505" s="8"/>
      <c r="BF505" s="3"/>
      <c r="BG505" s="3"/>
      <c r="BH505" s="3"/>
      <c r="BI505" s="3"/>
      <c r="BJ505" s="3"/>
      <c r="BK505" s="3"/>
      <c r="BL505" s="3"/>
      <c r="BM505" s="3"/>
      <c r="BN505" s="3"/>
      <c r="BO505" s="3"/>
      <c r="BP505" s="8"/>
      <c r="BQ505" s="19"/>
      <c r="BR505" s="19"/>
      <c r="BS505" s="19"/>
      <c r="BT505" s="19"/>
      <c r="BU505" s="19"/>
      <c r="BV505" s="19"/>
      <c r="BW505" s="19"/>
      <c r="BX505" s="19"/>
      <c r="BY505" s="19"/>
      <c r="BZ505" s="19"/>
      <c r="CA505" s="27"/>
      <c r="CI505"/>
      <c r="CN505"/>
      <c r="CS505"/>
      <c r="CX505"/>
      <c r="DH505"/>
      <c r="DT505"/>
      <c r="EU505" s="13"/>
      <c r="FV505" s="19"/>
      <c r="FW505" s="19"/>
      <c r="FX505" s="19"/>
      <c r="FZ505" s="19"/>
      <c r="GA505" s="19"/>
      <c r="GB505" s="19"/>
      <c r="GC505" s="19"/>
      <c r="GD505" s="19"/>
      <c r="GE505" s="19"/>
      <c r="GF505" s="19"/>
      <c r="GG505" s="19"/>
      <c r="GH505" s="19"/>
      <c r="GI505" s="19"/>
      <c r="GJ505" s="19"/>
      <c r="GK505" s="19"/>
      <c r="GL505" s="19"/>
      <c r="GM505" s="19"/>
      <c r="GN505" s="13"/>
    </row>
    <row r="506" spans="13:196">
      <c r="M506" s="55"/>
      <c r="Q506" s="55"/>
      <c r="U506" s="55"/>
      <c r="X506" s="55"/>
      <c r="AB506" s="55"/>
      <c r="AF506" s="55"/>
      <c r="AI506" s="55"/>
      <c r="AL506" s="55"/>
      <c r="AR506" s="55"/>
      <c r="AY506" s="55"/>
      <c r="BD506" s="8"/>
      <c r="BE506" s="8"/>
      <c r="BF506" s="3"/>
      <c r="BG506" s="3"/>
      <c r="BH506" s="3"/>
      <c r="BI506" s="3"/>
      <c r="BJ506" s="3"/>
      <c r="BK506" s="3"/>
      <c r="BL506" s="3"/>
      <c r="BM506" s="3"/>
      <c r="BN506" s="3"/>
      <c r="BO506" s="3"/>
      <c r="BP506" s="8"/>
      <c r="BQ506" s="19"/>
      <c r="BR506" s="19"/>
      <c r="BS506" s="19"/>
      <c r="BT506" s="19"/>
      <c r="BU506" s="19"/>
      <c r="BV506" s="19"/>
      <c r="BW506" s="19"/>
      <c r="BX506" s="19"/>
      <c r="BY506" s="19"/>
      <c r="BZ506" s="19"/>
      <c r="CA506" s="27"/>
      <c r="CI506"/>
      <c r="CN506"/>
      <c r="CS506"/>
      <c r="CX506"/>
      <c r="DH506"/>
      <c r="DT506"/>
      <c r="EU506" s="13"/>
      <c r="FV506" s="19"/>
      <c r="FW506" s="19"/>
      <c r="FX506" s="19"/>
      <c r="FZ506" s="19"/>
      <c r="GA506" s="19"/>
      <c r="GB506" s="19"/>
      <c r="GC506" s="19"/>
      <c r="GD506" s="19"/>
      <c r="GE506" s="19"/>
      <c r="GF506" s="19"/>
      <c r="GG506" s="19"/>
      <c r="GH506" s="19"/>
      <c r="GI506" s="19"/>
      <c r="GJ506" s="19"/>
      <c r="GK506" s="19"/>
      <c r="GL506" s="19"/>
      <c r="GM506" s="19"/>
      <c r="GN506" s="13"/>
    </row>
    <row r="507" spans="13:196">
      <c r="M507" s="55"/>
      <c r="Q507" s="55"/>
      <c r="U507" s="55"/>
      <c r="X507" s="55"/>
      <c r="AB507" s="55"/>
      <c r="AF507" s="55"/>
      <c r="AI507" s="55"/>
      <c r="AL507" s="55"/>
      <c r="AR507" s="55"/>
      <c r="AY507" s="55"/>
      <c r="BD507" s="8"/>
      <c r="BE507" s="8"/>
      <c r="BF507" s="3"/>
      <c r="BG507" s="3"/>
      <c r="BH507" s="3"/>
      <c r="BI507" s="3"/>
      <c r="BJ507" s="3"/>
      <c r="BK507" s="3"/>
      <c r="BL507" s="3"/>
      <c r="BM507" s="3"/>
      <c r="BN507" s="3"/>
      <c r="BO507" s="3"/>
      <c r="BP507" s="8"/>
      <c r="BQ507" s="19"/>
      <c r="BR507" s="19"/>
      <c r="BS507" s="19"/>
      <c r="BT507" s="19"/>
      <c r="BU507" s="19"/>
      <c r="BV507" s="19"/>
      <c r="BW507" s="19"/>
      <c r="BX507" s="19"/>
      <c r="BY507" s="19"/>
      <c r="BZ507" s="19"/>
      <c r="CA507" s="27"/>
      <c r="CI507"/>
      <c r="CN507"/>
      <c r="CS507"/>
      <c r="CX507"/>
      <c r="DH507"/>
      <c r="DT507"/>
      <c r="EU507" s="13"/>
      <c r="FV507" s="19"/>
      <c r="FW507" s="19"/>
      <c r="FX507" s="19"/>
      <c r="FZ507" s="19"/>
      <c r="GA507" s="19"/>
      <c r="GB507" s="19"/>
      <c r="GC507" s="19"/>
      <c r="GD507" s="19"/>
      <c r="GE507" s="19"/>
      <c r="GF507" s="19"/>
      <c r="GG507" s="19"/>
      <c r="GH507" s="19"/>
      <c r="GI507" s="19"/>
      <c r="GJ507" s="19"/>
      <c r="GK507" s="19"/>
      <c r="GL507" s="19"/>
      <c r="GM507" s="19"/>
      <c r="GN507" s="13"/>
    </row>
    <row r="508" spans="13:196">
      <c r="M508" s="55"/>
      <c r="Q508" s="55"/>
      <c r="U508" s="55"/>
      <c r="X508" s="55"/>
      <c r="AB508" s="55"/>
      <c r="AF508" s="55"/>
      <c r="AI508" s="55"/>
      <c r="AL508" s="55"/>
      <c r="AR508" s="55"/>
      <c r="AY508" s="55"/>
      <c r="BD508" s="8"/>
      <c r="BE508" s="8"/>
      <c r="BF508" s="3"/>
      <c r="BG508" s="3"/>
      <c r="BH508" s="3"/>
      <c r="BI508" s="3"/>
      <c r="BJ508" s="3"/>
      <c r="BK508" s="3"/>
      <c r="BL508" s="3"/>
      <c r="BM508" s="3"/>
      <c r="BN508" s="3"/>
      <c r="BO508" s="3"/>
      <c r="BP508" s="8"/>
      <c r="BQ508" s="19"/>
      <c r="BR508" s="19"/>
      <c r="BS508" s="19"/>
      <c r="BT508" s="19"/>
      <c r="BU508" s="19"/>
      <c r="BV508" s="19"/>
      <c r="BW508" s="19"/>
      <c r="BX508" s="19"/>
      <c r="BY508" s="19"/>
      <c r="BZ508" s="19"/>
      <c r="CA508" s="27"/>
      <c r="CI508"/>
      <c r="CN508"/>
      <c r="CS508"/>
      <c r="CX508"/>
      <c r="DH508"/>
      <c r="DT508"/>
      <c r="EU508" s="13"/>
      <c r="FV508" s="19"/>
      <c r="FW508" s="19"/>
      <c r="FX508" s="19"/>
      <c r="FZ508" s="19"/>
      <c r="GA508" s="19"/>
      <c r="GB508" s="19"/>
      <c r="GC508" s="19"/>
      <c r="GD508" s="19"/>
      <c r="GE508" s="19"/>
      <c r="GF508" s="19"/>
      <c r="GG508" s="19"/>
      <c r="GH508" s="19"/>
      <c r="GI508" s="19"/>
      <c r="GJ508" s="19"/>
      <c r="GK508" s="19"/>
      <c r="GL508" s="19"/>
      <c r="GM508" s="19"/>
      <c r="GN508" s="13"/>
    </row>
    <row r="509" spans="13:196">
      <c r="M509" s="55"/>
      <c r="Q509" s="55"/>
      <c r="U509" s="55"/>
      <c r="X509" s="55"/>
      <c r="AB509" s="55"/>
      <c r="AF509" s="55"/>
      <c r="AI509" s="55"/>
      <c r="AL509" s="55"/>
      <c r="AR509" s="55"/>
      <c r="AY509" s="55"/>
      <c r="BD509" s="8"/>
      <c r="BE509" s="8"/>
      <c r="BF509" s="3"/>
      <c r="BG509" s="3"/>
      <c r="BH509" s="3"/>
      <c r="BI509" s="3"/>
      <c r="BJ509" s="3"/>
      <c r="BK509" s="3"/>
      <c r="BL509" s="3"/>
      <c r="BM509" s="3"/>
      <c r="BN509" s="3"/>
      <c r="BO509" s="3"/>
      <c r="BP509" s="8"/>
      <c r="BQ509" s="19"/>
      <c r="BR509" s="19"/>
      <c r="BS509" s="19"/>
      <c r="BT509" s="19"/>
      <c r="BU509" s="19"/>
      <c r="BV509" s="19"/>
      <c r="BW509" s="19"/>
      <c r="BX509" s="19"/>
      <c r="BY509" s="19"/>
      <c r="BZ509" s="19"/>
      <c r="CA509" s="27"/>
      <c r="CI509"/>
      <c r="CN509"/>
      <c r="CS509"/>
      <c r="CX509"/>
      <c r="DH509"/>
      <c r="DT509"/>
      <c r="EU509" s="13"/>
      <c r="FV509" s="19"/>
      <c r="FW509" s="19"/>
      <c r="FX509" s="19"/>
      <c r="FZ509" s="19"/>
      <c r="GA509" s="19"/>
      <c r="GB509" s="19"/>
      <c r="GC509" s="19"/>
      <c r="GD509" s="19"/>
      <c r="GE509" s="19"/>
      <c r="GF509" s="19"/>
      <c r="GG509" s="19"/>
      <c r="GH509" s="19"/>
      <c r="GI509" s="19"/>
      <c r="GJ509" s="19"/>
      <c r="GK509" s="19"/>
      <c r="GL509" s="19"/>
      <c r="GM509" s="19"/>
      <c r="GN509" s="13"/>
    </row>
    <row r="510" spans="13:196">
      <c r="M510" s="55"/>
      <c r="Q510" s="55"/>
      <c r="U510" s="55"/>
      <c r="X510" s="55"/>
      <c r="AB510" s="55"/>
      <c r="AF510" s="55"/>
      <c r="AI510" s="55"/>
      <c r="AL510" s="55"/>
      <c r="AR510" s="55"/>
      <c r="AY510" s="55"/>
      <c r="BD510" s="8"/>
      <c r="BE510" s="8"/>
      <c r="BF510" s="3"/>
      <c r="BG510" s="3"/>
      <c r="BH510" s="3"/>
      <c r="BI510" s="3"/>
      <c r="BJ510" s="3"/>
      <c r="BK510" s="3"/>
      <c r="BL510" s="3"/>
      <c r="BM510" s="3"/>
      <c r="BN510" s="3"/>
      <c r="BO510" s="3"/>
      <c r="BP510" s="8"/>
      <c r="BQ510" s="19"/>
      <c r="BR510" s="19"/>
      <c r="BS510" s="19"/>
      <c r="BT510" s="19"/>
      <c r="BU510" s="19"/>
      <c r="BV510" s="19"/>
      <c r="BW510" s="19"/>
      <c r="BX510" s="19"/>
      <c r="BY510" s="19"/>
      <c r="BZ510" s="19"/>
      <c r="CA510" s="27"/>
      <c r="CI510"/>
      <c r="CN510"/>
      <c r="CS510"/>
      <c r="CX510"/>
      <c r="DH510"/>
      <c r="DT510"/>
      <c r="EU510" s="13"/>
      <c r="FV510" s="19"/>
      <c r="FW510" s="19"/>
      <c r="FX510" s="19"/>
      <c r="FZ510" s="19"/>
      <c r="GA510" s="19"/>
      <c r="GB510" s="19"/>
      <c r="GC510" s="19"/>
      <c r="GD510" s="19"/>
      <c r="GE510" s="19"/>
      <c r="GF510" s="19"/>
      <c r="GG510" s="19"/>
      <c r="GH510" s="19"/>
      <c r="GI510" s="19"/>
      <c r="GJ510" s="19"/>
      <c r="GK510" s="19"/>
      <c r="GL510" s="19"/>
      <c r="GM510" s="19"/>
      <c r="GN510" s="13"/>
    </row>
    <row r="511" spans="13:196">
      <c r="M511" s="55"/>
      <c r="Q511" s="55"/>
      <c r="U511" s="55"/>
      <c r="X511" s="55"/>
      <c r="AB511" s="55"/>
      <c r="AF511" s="55"/>
      <c r="AI511" s="55"/>
      <c r="AL511" s="55"/>
      <c r="AR511" s="55"/>
      <c r="AY511" s="55"/>
      <c r="BD511" s="8"/>
      <c r="BE511" s="8"/>
      <c r="BF511" s="3"/>
      <c r="BG511" s="3"/>
      <c r="BH511" s="3"/>
      <c r="BI511" s="3"/>
      <c r="BJ511" s="3"/>
      <c r="BK511" s="3"/>
      <c r="BL511" s="3"/>
      <c r="BM511" s="3"/>
      <c r="BN511" s="3"/>
      <c r="BO511" s="3"/>
      <c r="BP511" s="8"/>
      <c r="BQ511" s="19"/>
      <c r="BR511" s="19"/>
      <c r="BS511" s="19"/>
      <c r="BT511" s="19"/>
      <c r="BU511" s="19"/>
      <c r="BV511" s="19"/>
      <c r="BW511" s="19"/>
      <c r="BX511" s="19"/>
      <c r="BY511" s="19"/>
      <c r="BZ511" s="19"/>
      <c r="CA511" s="27"/>
      <c r="CI511"/>
      <c r="CN511"/>
      <c r="CS511"/>
      <c r="CX511"/>
      <c r="DH511"/>
      <c r="DT511"/>
      <c r="EU511" s="13"/>
      <c r="FV511" s="19"/>
      <c r="FW511" s="19"/>
      <c r="FX511" s="19"/>
      <c r="FZ511" s="19"/>
      <c r="GA511" s="19"/>
      <c r="GB511" s="19"/>
      <c r="GC511" s="19"/>
      <c r="GD511" s="19"/>
      <c r="GE511" s="19"/>
      <c r="GF511" s="19"/>
      <c r="GG511" s="19"/>
      <c r="GH511" s="19"/>
      <c r="GI511" s="19"/>
      <c r="GJ511" s="19"/>
      <c r="GK511" s="19"/>
      <c r="GL511" s="19"/>
      <c r="GM511" s="19"/>
      <c r="GN511" s="13"/>
    </row>
    <row r="512" spans="13:196">
      <c r="M512" s="55"/>
      <c r="Q512" s="55"/>
      <c r="U512" s="55"/>
      <c r="X512" s="55"/>
      <c r="AB512" s="55"/>
      <c r="AF512" s="55"/>
      <c r="AI512" s="55"/>
      <c r="AL512" s="55"/>
      <c r="AR512" s="55"/>
      <c r="AY512" s="55"/>
      <c r="BD512" s="8"/>
      <c r="BE512" s="8"/>
      <c r="BF512" s="3"/>
      <c r="BG512" s="3"/>
      <c r="BH512" s="3"/>
      <c r="BI512" s="3"/>
      <c r="BJ512" s="3"/>
      <c r="BK512" s="3"/>
      <c r="BL512" s="3"/>
      <c r="BM512" s="3"/>
      <c r="BN512" s="3"/>
      <c r="BO512" s="3"/>
      <c r="BP512" s="8"/>
      <c r="BQ512" s="19"/>
      <c r="BR512" s="19"/>
      <c r="BS512" s="19"/>
      <c r="BT512" s="19"/>
      <c r="BU512" s="19"/>
      <c r="BV512" s="19"/>
      <c r="BW512" s="19"/>
      <c r="BX512" s="19"/>
      <c r="BY512" s="19"/>
      <c r="BZ512" s="19"/>
      <c r="CA512" s="27"/>
      <c r="CI512"/>
      <c r="CN512"/>
      <c r="CS512"/>
      <c r="CX512"/>
      <c r="DH512"/>
      <c r="DT512"/>
      <c r="EU512" s="13"/>
      <c r="FV512" s="19"/>
      <c r="FW512" s="19"/>
      <c r="FX512" s="19"/>
      <c r="FZ512" s="19"/>
      <c r="GA512" s="19"/>
      <c r="GB512" s="19"/>
      <c r="GC512" s="19"/>
      <c r="GD512" s="19"/>
      <c r="GE512" s="19"/>
      <c r="GF512" s="19"/>
      <c r="GG512" s="19"/>
      <c r="GH512" s="19"/>
      <c r="GI512" s="19"/>
      <c r="GJ512" s="19"/>
      <c r="GK512" s="19"/>
      <c r="GL512" s="19"/>
      <c r="GM512" s="19"/>
      <c r="GN512" s="13"/>
    </row>
    <row r="513" spans="13:196">
      <c r="M513" s="55"/>
      <c r="Q513" s="55"/>
      <c r="U513" s="55"/>
      <c r="X513" s="55"/>
      <c r="AB513" s="55"/>
      <c r="AF513" s="55"/>
      <c r="AI513" s="55"/>
      <c r="AL513" s="55"/>
      <c r="AR513" s="55"/>
      <c r="AY513" s="55"/>
      <c r="BD513" s="8"/>
      <c r="BE513" s="8"/>
      <c r="BF513" s="3"/>
      <c r="BG513" s="3"/>
      <c r="BH513" s="3"/>
      <c r="BI513" s="3"/>
      <c r="BJ513" s="3"/>
      <c r="BK513" s="3"/>
      <c r="BL513" s="3"/>
      <c r="BM513" s="3"/>
      <c r="BN513" s="3"/>
      <c r="BO513" s="3"/>
      <c r="BP513" s="8"/>
      <c r="BQ513" s="19"/>
      <c r="BR513" s="19"/>
      <c r="BS513" s="19"/>
      <c r="BT513" s="19"/>
      <c r="BU513" s="19"/>
      <c r="BV513" s="19"/>
      <c r="BW513" s="19"/>
      <c r="BX513" s="19"/>
      <c r="BY513" s="19"/>
      <c r="BZ513" s="19"/>
      <c r="CA513" s="27"/>
      <c r="CI513"/>
      <c r="CN513"/>
      <c r="CS513"/>
      <c r="CX513"/>
      <c r="DH513"/>
      <c r="DT513"/>
      <c r="EU513" s="13"/>
      <c r="FV513" s="19"/>
      <c r="FW513" s="19"/>
      <c r="FX513" s="19"/>
      <c r="FZ513" s="19"/>
      <c r="GA513" s="19"/>
      <c r="GB513" s="19"/>
      <c r="GC513" s="19"/>
      <c r="GD513" s="19"/>
      <c r="GE513" s="19"/>
      <c r="GF513" s="19"/>
      <c r="GG513" s="19"/>
      <c r="GH513" s="19"/>
      <c r="GI513" s="19"/>
      <c r="GJ513" s="19"/>
      <c r="GK513" s="19"/>
      <c r="GL513" s="19"/>
      <c r="GM513" s="19"/>
      <c r="GN513" s="13"/>
    </row>
    <row r="514" spans="13:196">
      <c r="M514" s="55"/>
      <c r="Q514" s="55"/>
      <c r="U514" s="55"/>
      <c r="X514" s="55"/>
      <c r="AB514" s="55"/>
      <c r="AF514" s="55"/>
      <c r="AI514" s="55"/>
      <c r="AL514" s="55"/>
      <c r="AR514" s="55"/>
      <c r="AY514" s="55"/>
      <c r="BD514" s="8"/>
      <c r="BE514" s="8"/>
      <c r="BF514" s="3"/>
      <c r="BG514" s="3"/>
      <c r="BH514" s="3"/>
      <c r="BI514" s="3"/>
      <c r="BJ514" s="3"/>
      <c r="BK514" s="3"/>
      <c r="BL514" s="3"/>
      <c r="BM514" s="3"/>
      <c r="BN514" s="3"/>
      <c r="BO514" s="3"/>
      <c r="BP514" s="8"/>
      <c r="BQ514" s="19"/>
      <c r="BR514" s="19"/>
      <c r="BS514" s="19"/>
      <c r="BT514" s="19"/>
      <c r="BU514" s="19"/>
      <c r="BV514" s="19"/>
      <c r="BW514" s="19"/>
      <c r="BX514" s="19"/>
      <c r="BY514" s="19"/>
      <c r="BZ514" s="19"/>
      <c r="CA514" s="27"/>
      <c r="CI514"/>
      <c r="CN514"/>
      <c r="CS514"/>
      <c r="CX514"/>
      <c r="DH514"/>
      <c r="DT514"/>
      <c r="EU514" s="13"/>
      <c r="FV514" s="19"/>
      <c r="FW514" s="19"/>
      <c r="FX514" s="19"/>
      <c r="FZ514" s="19"/>
      <c r="GA514" s="19"/>
      <c r="GB514" s="19"/>
      <c r="GC514" s="19"/>
      <c r="GD514" s="19"/>
      <c r="GE514" s="19"/>
      <c r="GF514" s="19"/>
      <c r="GG514" s="19"/>
      <c r="GH514" s="19"/>
      <c r="GI514" s="19"/>
      <c r="GJ514" s="19"/>
      <c r="GK514" s="19"/>
      <c r="GL514" s="19"/>
      <c r="GM514" s="19"/>
      <c r="GN514" s="13"/>
    </row>
    <row r="515" spans="13:196">
      <c r="M515" s="55"/>
      <c r="Q515" s="55"/>
      <c r="U515" s="55"/>
      <c r="X515" s="55"/>
      <c r="AB515" s="55"/>
      <c r="AF515" s="55"/>
      <c r="AI515" s="55"/>
      <c r="AL515" s="55"/>
      <c r="AR515" s="55"/>
      <c r="AY515" s="55"/>
      <c r="BD515" s="8"/>
      <c r="BE515" s="8"/>
      <c r="BF515" s="3"/>
      <c r="BG515" s="3"/>
      <c r="BH515" s="3"/>
      <c r="BI515" s="3"/>
      <c r="BJ515" s="3"/>
      <c r="BK515" s="3"/>
      <c r="BL515" s="3"/>
      <c r="BM515" s="3"/>
      <c r="BN515" s="3"/>
      <c r="BO515" s="3"/>
      <c r="BP515" s="8"/>
      <c r="BQ515" s="19"/>
      <c r="BR515" s="19"/>
      <c r="BS515" s="19"/>
      <c r="BT515" s="19"/>
      <c r="BU515" s="19"/>
      <c r="BV515" s="19"/>
      <c r="BW515" s="19"/>
      <c r="BX515" s="19"/>
      <c r="BY515" s="19"/>
      <c r="BZ515" s="19"/>
      <c r="CA515" s="27"/>
      <c r="CI515"/>
      <c r="CN515"/>
      <c r="CS515"/>
      <c r="CX515"/>
      <c r="DH515"/>
      <c r="DT515"/>
      <c r="EU515" s="13"/>
      <c r="FV515" s="19"/>
      <c r="FW515" s="19"/>
      <c r="FX515" s="19"/>
      <c r="FZ515" s="19"/>
      <c r="GA515" s="19"/>
      <c r="GB515" s="19"/>
      <c r="GC515" s="19"/>
      <c r="GD515" s="19"/>
      <c r="GE515" s="19"/>
      <c r="GF515" s="19"/>
      <c r="GG515" s="19"/>
      <c r="GH515" s="19"/>
      <c r="GI515" s="19"/>
      <c r="GJ515" s="19"/>
      <c r="GK515" s="19"/>
      <c r="GL515" s="19"/>
      <c r="GM515" s="19"/>
      <c r="GN515" s="13"/>
    </row>
    <row r="516" spans="13:196">
      <c r="M516" s="55"/>
      <c r="Q516" s="55"/>
      <c r="U516" s="55"/>
      <c r="X516" s="55"/>
      <c r="AB516" s="55"/>
      <c r="AF516" s="55"/>
      <c r="AI516" s="55"/>
      <c r="AL516" s="55"/>
      <c r="AR516" s="55"/>
      <c r="AY516" s="55"/>
      <c r="BD516" s="8"/>
      <c r="BE516" s="8"/>
      <c r="BF516" s="3"/>
      <c r="BG516" s="3"/>
      <c r="BH516" s="3"/>
      <c r="BI516" s="3"/>
      <c r="BJ516" s="3"/>
      <c r="BK516" s="3"/>
      <c r="BL516" s="3"/>
      <c r="BM516" s="3"/>
      <c r="BN516" s="3"/>
      <c r="BO516" s="3"/>
      <c r="BP516" s="8"/>
      <c r="BQ516" s="19"/>
      <c r="BR516" s="19"/>
      <c r="BS516" s="19"/>
      <c r="BT516" s="19"/>
      <c r="BU516" s="19"/>
      <c r="BV516" s="19"/>
      <c r="BW516" s="19"/>
      <c r="BX516" s="19"/>
      <c r="BY516" s="19"/>
      <c r="BZ516" s="19"/>
      <c r="CA516" s="27"/>
      <c r="CI516"/>
      <c r="CN516"/>
      <c r="CS516"/>
      <c r="CX516"/>
      <c r="DH516"/>
      <c r="DT516"/>
      <c r="EU516" s="13"/>
      <c r="FV516" s="19"/>
      <c r="FW516" s="19"/>
      <c r="FX516" s="19"/>
      <c r="FZ516" s="19"/>
      <c r="GA516" s="19"/>
      <c r="GB516" s="19"/>
      <c r="GC516" s="19"/>
      <c r="GD516" s="19"/>
      <c r="GE516" s="19"/>
      <c r="GF516" s="19"/>
      <c r="GG516" s="19"/>
      <c r="GH516" s="19"/>
      <c r="GI516" s="19"/>
      <c r="GJ516" s="19"/>
      <c r="GK516" s="19"/>
      <c r="GL516" s="19"/>
      <c r="GM516" s="19"/>
      <c r="GN516" s="13"/>
    </row>
    <row r="517" spans="13:196">
      <c r="M517" s="55"/>
      <c r="Q517" s="55"/>
      <c r="U517" s="55"/>
      <c r="X517" s="55"/>
      <c r="AB517" s="55"/>
      <c r="AF517" s="55"/>
      <c r="AI517" s="55"/>
      <c r="AL517" s="55"/>
      <c r="AR517" s="55"/>
      <c r="AY517" s="55"/>
      <c r="BD517" s="8"/>
      <c r="BE517" s="8"/>
      <c r="BF517" s="3"/>
      <c r="BG517" s="3"/>
      <c r="BH517" s="3"/>
      <c r="BI517" s="3"/>
      <c r="BJ517" s="3"/>
      <c r="BK517" s="3"/>
      <c r="BL517" s="3"/>
      <c r="BM517" s="3"/>
      <c r="BN517" s="3"/>
      <c r="BO517" s="3"/>
      <c r="BP517" s="8"/>
      <c r="BQ517" s="19"/>
      <c r="BR517" s="19"/>
      <c r="BS517" s="19"/>
      <c r="BT517" s="19"/>
      <c r="BU517" s="19"/>
      <c r="BV517" s="19"/>
      <c r="BW517" s="19"/>
      <c r="BX517" s="19"/>
      <c r="BY517" s="19"/>
      <c r="BZ517" s="19"/>
      <c r="CA517" s="27"/>
      <c r="CI517"/>
      <c r="CN517"/>
      <c r="CS517"/>
      <c r="CX517"/>
      <c r="DH517"/>
      <c r="DT517"/>
      <c r="EU517" s="13"/>
      <c r="FV517" s="19"/>
      <c r="FW517" s="19"/>
      <c r="FX517" s="19"/>
      <c r="FZ517" s="19"/>
      <c r="GA517" s="19"/>
      <c r="GB517" s="19"/>
      <c r="GC517" s="19"/>
      <c r="GD517" s="19"/>
      <c r="GE517" s="19"/>
      <c r="GF517" s="19"/>
      <c r="GG517" s="19"/>
      <c r="GH517" s="19"/>
      <c r="GI517" s="19"/>
      <c r="GJ517" s="19"/>
      <c r="GK517" s="19"/>
      <c r="GL517" s="19"/>
      <c r="GM517" s="19"/>
      <c r="GN517" s="13"/>
    </row>
    <row r="518" spans="13:196">
      <c r="M518" s="55"/>
      <c r="Q518" s="55"/>
      <c r="U518" s="55"/>
      <c r="X518" s="55"/>
      <c r="AB518" s="55"/>
      <c r="AF518" s="55"/>
      <c r="AI518" s="55"/>
      <c r="AL518" s="55"/>
      <c r="AR518" s="55"/>
      <c r="AY518" s="55"/>
      <c r="BD518" s="8"/>
      <c r="BE518" s="8"/>
      <c r="BF518" s="3"/>
      <c r="BG518" s="3"/>
      <c r="BH518" s="3"/>
      <c r="BI518" s="3"/>
      <c r="BJ518" s="3"/>
      <c r="BK518" s="3"/>
      <c r="BL518" s="3"/>
      <c r="BM518" s="3"/>
      <c r="BN518" s="3"/>
      <c r="BO518" s="3"/>
      <c r="BP518" s="8"/>
      <c r="BQ518" s="19"/>
      <c r="BR518" s="19"/>
      <c r="BS518" s="19"/>
      <c r="BT518" s="19"/>
      <c r="BU518" s="19"/>
      <c r="BV518" s="19"/>
      <c r="BW518" s="19"/>
      <c r="BX518" s="19"/>
      <c r="BY518" s="19"/>
      <c r="BZ518" s="19"/>
      <c r="CA518" s="27"/>
      <c r="CI518"/>
      <c r="CN518"/>
      <c r="CS518"/>
      <c r="CX518"/>
      <c r="DH518"/>
      <c r="DT518"/>
      <c r="EU518" s="13"/>
      <c r="FV518" s="19"/>
      <c r="FW518" s="19"/>
      <c r="FX518" s="19"/>
      <c r="FZ518" s="19"/>
      <c r="GA518" s="19"/>
      <c r="GB518" s="19"/>
      <c r="GC518" s="19"/>
      <c r="GD518" s="19"/>
      <c r="GE518" s="19"/>
      <c r="GF518" s="19"/>
      <c r="GG518" s="19"/>
      <c r="GH518" s="19"/>
      <c r="GI518" s="19"/>
      <c r="GJ518" s="19"/>
      <c r="GK518" s="19"/>
      <c r="GL518" s="19"/>
      <c r="GM518" s="19"/>
      <c r="GN518" s="13"/>
    </row>
    <row r="519" spans="13:196">
      <c r="M519" s="55"/>
      <c r="Q519" s="55"/>
      <c r="U519" s="55"/>
      <c r="X519" s="55"/>
      <c r="AB519" s="55"/>
      <c r="AF519" s="55"/>
      <c r="AI519" s="55"/>
      <c r="AL519" s="55"/>
      <c r="AR519" s="55"/>
      <c r="AY519" s="55"/>
      <c r="BD519" s="8"/>
      <c r="BE519" s="8"/>
      <c r="BF519" s="3"/>
      <c r="BG519" s="3"/>
      <c r="BH519" s="3"/>
      <c r="BI519" s="3"/>
      <c r="BJ519" s="3"/>
      <c r="BK519" s="3"/>
      <c r="BL519" s="3"/>
      <c r="BM519" s="3"/>
      <c r="BN519" s="3"/>
      <c r="BO519" s="3"/>
      <c r="BP519" s="8"/>
      <c r="BQ519" s="19"/>
      <c r="BR519" s="19"/>
      <c r="BS519" s="19"/>
      <c r="BT519" s="19"/>
      <c r="BU519" s="19"/>
      <c r="BV519" s="19"/>
      <c r="BW519" s="19"/>
      <c r="BX519" s="19"/>
      <c r="BY519" s="19"/>
      <c r="BZ519" s="19"/>
      <c r="CA519" s="27"/>
      <c r="CI519"/>
      <c r="CN519"/>
      <c r="CS519"/>
      <c r="CX519"/>
      <c r="DH519"/>
      <c r="DT519"/>
      <c r="EU519" s="13"/>
      <c r="FV519" s="19"/>
      <c r="FW519" s="19"/>
      <c r="FX519" s="19"/>
      <c r="FZ519" s="19"/>
      <c r="GA519" s="19"/>
      <c r="GB519" s="19"/>
      <c r="GC519" s="19"/>
      <c r="GD519" s="19"/>
      <c r="GE519" s="19"/>
      <c r="GF519" s="19"/>
      <c r="GG519" s="19"/>
      <c r="GH519" s="19"/>
      <c r="GI519" s="19"/>
      <c r="GJ519" s="19"/>
      <c r="GK519" s="19"/>
      <c r="GL519" s="19"/>
      <c r="GM519" s="19"/>
      <c r="GN519" s="13"/>
    </row>
    <row r="520" spans="13:196">
      <c r="M520" s="55"/>
      <c r="Q520" s="55"/>
      <c r="U520" s="55"/>
      <c r="X520" s="55"/>
      <c r="AB520" s="55"/>
      <c r="AF520" s="55"/>
      <c r="AI520" s="55"/>
      <c r="AL520" s="55"/>
      <c r="AR520" s="55"/>
      <c r="AY520" s="55"/>
      <c r="BD520" s="8"/>
      <c r="BE520" s="8"/>
      <c r="BF520" s="3"/>
      <c r="BG520" s="3"/>
      <c r="BH520" s="3"/>
      <c r="BI520" s="3"/>
      <c r="BJ520" s="3"/>
      <c r="BK520" s="3"/>
      <c r="BL520" s="3"/>
      <c r="BM520" s="3"/>
      <c r="BN520" s="3"/>
      <c r="BO520" s="3"/>
      <c r="BP520" s="8"/>
      <c r="BQ520" s="19"/>
      <c r="BR520" s="19"/>
      <c r="BS520" s="19"/>
      <c r="BT520" s="19"/>
      <c r="BU520" s="19"/>
      <c r="BV520" s="19"/>
      <c r="BW520" s="19"/>
      <c r="BX520" s="19"/>
      <c r="BY520" s="19"/>
      <c r="BZ520" s="19"/>
      <c r="CA520" s="27"/>
      <c r="CI520"/>
      <c r="CN520"/>
      <c r="CS520"/>
      <c r="CX520"/>
      <c r="DH520"/>
      <c r="DT520"/>
      <c r="EU520" s="13"/>
      <c r="FV520" s="19"/>
      <c r="FW520" s="19"/>
      <c r="FX520" s="19"/>
      <c r="FZ520" s="19"/>
      <c r="GA520" s="19"/>
      <c r="GB520" s="19"/>
      <c r="GC520" s="19"/>
      <c r="GD520" s="19"/>
      <c r="GE520" s="19"/>
      <c r="GF520" s="19"/>
      <c r="GG520" s="19"/>
      <c r="GH520" s="19"/>
      <c r="GI520" s="19"/>
      <c r="GJ520" s="19"/>
      <c r="GK520" s="19"/>
      <c r="GL520" s="19"/>
      <c r="GM520" s="19"/>
      <c r="GN520" s="13"/>
    </row>
    <row r="521" spans="13:196">
      <c r="M521" s="55"/>
      <c r="Q521" s="55"/>
      <c r="U521" s="55"/>
      <c r="X521" s="55"/>
      <c r="AB521" s="55"/>
      <c r="AF521" s="55"/>
      <c r="AI521" s="55"/>
      <c r="AL521" s="55"/>
      <c r="AR521" s="55"/>
      <c r="AY521" s="55"/>
      <c r="BD521" s="8"/>
      <c r="BE521" s="8"/>
      <c r="BF521" s="3"/>
      <c r="BG521" s="3"/>
      <c r="BH521" s="3"/>
      <c r="BI521" s="3"/>
      <c r="BJ521" s="3"/>
      <c r="BK521" s="3"/>
      <c r="BL521" s="3"/>
      <c r="BM521" s="3"/>
      <c r="BN521" s="3"/>
      <c r="BO521" s="3"/>
      <c r="BP521" s="8"/>
      <c r="BQ521" s="19"/>
      <c r="BR521" s="19"/>
      <c r="BS521" s="19"/>
      <c r="BT521" s="19"/>
      <c r="BU521" s="19"/>
      <c r="BV521" s="19"/>
      <c r="BW521" s="19"/>
      <c r="BX521" s="19"/>
      <c r="BY521" s="19"/>
      <c r="BZ521" s="19"/>
      <c r="CA521" s="27"/>
      <c r="CI521"/>
      <c r="CN521"/>
      <c r="CS521"/>
      <c r="CX521"/>
      <c r="DH521"/>
      <c r="DT521"/>
      <c r="EU521" s="13"/>
      <c r="FV521" s="19"/>
      <c r="FW521" s="19"/>
      <c r="FX521" s="19"/>
      <c r="FZ521" s="19"/>
      <c r="GA521" s="19"/>
      <c r="GB521" s="19"/>
      <c r="GC521" s="19"/>
      <c r="GD521" s="19"/>
      <c r="GE521" s="19"/>
      <c r="GF521" s="19"/>
      <c r="GG521" s="19"/>
      <c r="GH521" s="19"/>
      <c r="GI521" s="19"/>
      <c r="GJ521" s="19"/>
      <c r="GK521" s="19"/>
      <c r="GL521" s="19"/>
      <c r="GM521" s="19"/>
      <c r="GN521" s="13"/>
    </row>
    <row r="522" spans="13:196">
      <c r="M522" s="55"/>
      <c r="Q522" s="55"/>
      <c r="U522" s="55"/>
      <c r="X522" s="55"/>
      <c r="AB522" s="55"/>
      <c r="AF522" s="55"/>
      <c r="AI522" s="55"/>
      <c r="AL522" s="55"/>
      <c r="AR522" s="55"/>
      <c r="AY522" s="55"/>
      <c r="BD522" s="8"/>
      <c r="BE522" s="8"/>
      <c r="BF522" s="3"/>
      <c r="BG522" s="3"/>
      <c r="BH522" s="3"/>
      <c r="BI522" s="3"/>
      <c r="BJ522" s="3"/>
      <c r="BK522" s="3"/>
      <c r="BL522" s="3"/>
      <c r="BM522" s="3"/>
      <c r="BN522" s="3"/>
      <c r="BO522" s="3"/>
      <c r="BP522" s="8"/>
      <c r="BQ522" s="19"/>
      <c r="BR522" s="19"/>
      <c r="BS522" s="19"/>
      <c r="BT522" s="19"/>
      <c r="BU522" s="19"/>
      <c r="BV522" s="19"/>
      <c r="BW522" s="19"/>
      <c r="BX522" s="19"/>
      <c r="BY522" s="19"/>
      <c r="BZ522" s="19"/>
      <c r="CA522" s="27"/>
      <c r="CI522"/>
      <c r="CN522"/>
      <c r="CS522"/>
      <c r="CX522"/>
      <c r="DH522"/>
      <c r="DT522"/>
      <c r="EU522" s="13"/>
      <c r="FV522" s="19"/>
      <c r="FW522" s="19"/>
      <c r="FX522" s="19"/>
      <c r="FZ522" s="19"/>
      <c r="GA522" s="19"/>
      <c r="GB522" s="19"/>
      <c r="GC522" s="19"/>
      <c r="GD522" s="19"/>
      <c r="GE522" s="19"/>
      <c r="GF522" s="19"/>
      <c r="GG522" s="19"/>
      <c r="GH522" s="19"/>
      <c r="GI522" s="19"/>
      <c r="GJ522" s="19"/>
      <c r="GK522" s="19"/>
      <c r="GL522" s="19"/>
      <c r="GM522" s="19"/>
      <c r="GN522" s="13"/>
    </row>
    <row r="523" spans="13:196">
      <c r="M523" s="55"/>
      <c r="Q523" s="55"/>
      <c r="U523" s="55"/>
      <c r="X523" s="55"/>
      <c r="AB523" s="55"/>
      <c r="AF523" s="55"/>
      <c r="AI523" s="55"/>
      <c r="AL523" s="55"/>
      <c r="AR523" s="55"/>
      <c r="AY523" s="55"/>
      <c r="BD523" s="8"/>
      <c r="BE523" s="8"/>
      <c r="BF523" s="3"/>
      <c r="BG523" s="3"/>
      <c r="BH523" s="3"/>
      <c r="BI523" s="3"/>
      <c r="BJ523" s="3"/>
      <c r="BK523" s="3"/>
      <c r="BL523" s="3"/>
      <c r="BM523" s="3"/>
      <c r="BN523" s="3"/>
      <c r="BO523" s="3"/>
      <c r="BP523" s="8"/>
      <c r="BQ523" s="19"/>
      <c r="BR523" s="19"/>
      <c r="BS523" s="19"/>
      <c r="BT523" s="19"/>
      <c r="BU523" s="19"/>
      <c r="BV523" s="19"/>
      <c r="BW523" s="19"/>
      <c r="BX523" s="19"/>
      <c r="BY523" s="19"/>
      <c r="BZ523" s="19"/>
      <c r="CA523" s="27"/>
      <c r="CI523"/>
      <c r="CN523"/>
      <c r="CS523"/>
      <c r="CX523"/>
      <c r="DH523"/>
      <c r="DT523"/>
      <c r="EU523" s="13"/>
      <c r="FV523" s="19"/>
      <c r="FW523" s="19"/>
      <c r="FX523" s="19"/>
      <c r="FZ523" s="19"/>
      <c r="GA523" s="19"/>
      <c r="GB523" s="19"/>
      <c r="GC523" s="19"/>
      <c r="GD523" s="19"/>
      <c r="GE523" s="19"/>
      <c r="GF523" s="19"/>
      <c r="GG523" s="19"/>
      <c r="GH523" s="19"/>
      <c r="GI523" s="19"/>
      <c r="GJ523" s="19"/>
      <c r="GK523" s="19"/>
      <c r="GL523" s="19"/>
      <c r="GM523" s="19"/>
      <c r="GN523" s="13"/>
    </row>
    <row r="524" spans="13:196">
      <c r="M524" s="55"/>
      <c r="Q524" s="55"/>
      <c r="U524" s="55"/>
      <c r="X524" s="55"/>
      <c r="AB524" s="55"/>
      <c r="AF524" s="55"/>
      <c r="AI524" s="55"/>
      <c r="AL524" s="55"/>
      <c r="AR524" s="55"/>
      <c r="AY524" s="55"/>
      <c r="BD524" s="8"/>
      <c r="BE524" s="8"/>
      <c r="BF524" s="3"/>
      <c r="BG524" s="3"/>
      <c r="BH524" s="3"/>
      <c r="BI524" s="3"/>
      <c r="BJ524" s="3"/>
      <c r="BK524" s="3"/>
      <c r="BL524" s="3"/>
      <c r="BM524" s="3"/>
      <c r="BN524" s="3"/>
      <c r="BO524" s="3"/>
      <c r="BP524" s="8"/>
      <c r="BQ524" s="19"/>
      <c r="BR524" s="19"/>
      <c r="BS524" s="19"/>
      <c r="BT524" s="19"/>
      <c r="BU524" s="19"/>
      <c r="BV524" s="19"/>
      <c r="BW524" s="19"/>
      <c r="BX524" s="19"/>
      <c r="BY524" s="19"/>
      <c r="BZ524" s="19"/>
      <c r="CA524" s="27"/>
      <c r="CI524"/>
      <c r="CN524"/>
      <c r="CS524"/>
      <c r="CX524"/>
      <c r="DH524"/>
      <c r="DT524"/>
      <c r="EU524" s="13"/>
      <c r="FV524" s="19"/>
      <c r="FW524" s="19"/>
      <c r="FX524" s="19"/>
      <c r="FZ524" s="19"/>
      <c r="GA524" s="19"/>
      <c r="GB524" s="19"/>
      <c r="GC524" s="19"/>
      <c r="GD524" s="19"/>
      <c r="GE524" s="19"/>
      <c r="GF524" s="19"/>
      <c r="GG524" s="19"/>
      <c r="GH524" s="19"/>
      <c r="GI524" s="19"/>
      <c r="GJ524" s="19"/>
      <c r="GK524" s="19"/>
      <c r="GL524" s="19"/>
      <c r="GM524" s="19"/>
      <c r="GN524" s="13"/>
    </row>
    <row r="525" spans="13:196">
      <c r="M525" s="55"/>
      <c r="Q525" s="55"/>
      <c r="U525" s="55"/>
      <c r="X525" s="55"/>
      <c r="AB525" s="55"/>
      <c r="AF525" s="55"/>
      <c r="AI525" s="55"/>
      <c r="AL525" s="55"/>
      <c r="AR525" s="55"/>
      <c r="AY525" s="55"/>
      <c r="BD525" s="8"/>
      <c r="BE525" s="8"/>
      <c r="BF525" s="3"/>
      <c r="BG525" s="3"/>
      <c r="BH525" s="3"/>
      <c r="BI525" s="3"/>
      <c r="BJ525" s="3"/>
      <c r="BK525" s="3"/>
      <c r="BL525" s="3"/>
      <c r="BM525" s="3"/>
      <c r="BN525" s="3"/>
      <c r="BO525" s="3"/>
      <c r="BP525" s="8"/>
      <c r="BQ525" s="19"/>
      <c r="BR525" s="19"/>
      <c r="BS525" s="19"/>
      <c r="BT525" s="19"/>
      <c r="BU525" s="19"/>
      <c r="BV525" s="19"/>
      <c r="BW525" s="19"/>
      <c r="BX525" s="19"/>
      <c r="BY525" s="19"/>
      <c r="BZ525" s="19"/>
      <c r="CA525" s="27"/>
      <c r="CI525"/>
      <c r="CN525"/>
      <c r="CS525"/>
      <c r="CX525"/>
      <c r="DH525"/>
      <c r="DT525"/>
      <c r="EU525" s="13"/>
      <c r="FV525" s="19"/>
      <c r="FW525" s="19"/>
      <c r="FX525" s="19"/>
      <c r="FZ525" s="19"/>
      <c r="GA525" s="19"/>
      <c r="GB525" s="19"/>
      <c r="GC525" s="19"/>
      <c r="GD525" s="19"/>
      <c r="GE525" s="19"/>
      <c r="GF525" s="19"/>
      <c r="GG525" s="19"/>
      <c r="GH525" s="19"/>
      <c r="GI525" s="19"/>
      <c r="GJ525" s="19"/>
      <c r="GK525" s="19"/>
      <c r="GL525" s="19"/>
      <c r="GM525" s="19"/>
      <c r="GN525" s="13"/>
    </row>
    <row r="526" spans="13:196">
      <c r="M526" s="55"/>
      <c r="Q526" s="55"/>
      <c r="U526" s="55"/>
      <c r="X526" s="55"/>
      <c r="AB526" s="55"/>
      <c r="AF526" s="55"/>
      <c r="AI526" s="55"/>
      <c r="AL526" s="55"/>
      <c r="AR526" s="55"/>
      <c r="AY526" s="55"/>
      <c r="BD526" s="8"/>
      <c r="BE526" s="8"/>
      <c r="BF526" s="3"/>
      <c r="BG526" s="3"/>
      <c r="BH526" s="3"/>
      <c r="BI526" s="3"/>
      <c r="BJ526" s="3"/>
      <c r="BK526" s="3"/>
      <c r="BL526" s="3"/>
      <c r="BM526" s="3"/>
      <c r="BN526" s="3"/>
      <c r="BO526" s="3"/>
      <c r="BP526" s="8"/>
      <c r="BQ526" s="19"/>
      <c r="BR526" s="19"/>
      <c r="BS526" s="19"/>
      <c r="BT526" s="19"/>
      <c r="BU526" s="19"/>
      <c r="BV526" s="19"/>
      <c r="BW526" s="19"/>
      <c r="BX526" s="19"/>
      <c r="BY526" s="19"/>
      <c r="BZ526" s="19"/>
      <c r="CA526" s="27"/>
      <c r="CI526"/>
      <c r="CN526"/>
      <c r="CS526"/>
      <c r="CX526"/>
      <c r="DH526"/>
      <c r="DT526"/>
      <c r="EU526" s="13"/>
      <c r="FV526" s="19"/>
      <c r="FW526" s="19"/>
      <c r="FX526" s="19"/>
      <c r="FZ526" s="19"/>
      <c r="GA526" s="19"/>
      <c r="GB526" s="19"/>
      <c r="GC526" s="19"/>
      <c r="GD526" s="19"/>
      <c r="GE526" s="19"/>
      <c r="GF526" s="19"/>
      <c r="GG526" s="19"/>
      <c r="GH526" s="19"/>
      <c r="GI526" s="19"/>
      <c r="GJ526" s="19"/>
      <c r="GK526" s="19"/>
      <c r="GL526" s="19"/>
      <c r="GM526" s="19"/>
      <c r="GN526" s="13"/>
    </row>
    <row r="527" spans="13:196">
      <c r="M527" s="55"/>
      <c r="Q527" s="55"/>
      <c r="U527" s="55"/>
      <c r="X527" s="55"/>
      <c r="AB527" s="55"/>
      <c r="AF527" s="55"/>
      <c r="AI527" s="55"/>
      <c r="AL527" s="55"/>
      <c r="AR527" s="55"/>
      <c r="AY527" s="55"/>
      <c r="BD527" s="8"/>
      <c r="BE527" s="8"/>
      <c r="BF527" s="3"/>
      <c r="BG527" s="3"/>
      <c r="BH527" s="3"/>
      <c r="BI527" s="3"/>
      <c r="BJ527" s="3"/>
      <c r="BK527" s="3"/>
      <c r="BL527" s="3"/>
      <c r="BM527" s="3"/>
      <c r="BN527" s="3"/>
      <c r="BO527" s="3"/>
      <c r="BP527" s="8"/>
      <c r="BQ527" s="19"/>
      <c r="BR527" s="19"/>
      <c r="BS527" s="19"/>
      <c r="BT527" s="19"/>
      <c r="BU527" s="19"/>
      <c r="BV527" s="19"/>
      <c r="BW527" s="19"/>
      <c r="BX527" s="19"/>
      <c r="BY527" s="19"/>
      <c r="BZ527" s="19"/>
      <c r="CA527" s="27"/>
      <c r="CI527"/>
      <c r="CN527"/>
      <c r="CS527"/>
      <c r="CX527"/>
      <c r="DH527"/>
      <c r="DT527"/>
      <c r="EU527" s="13"/>
      <c r="FV527" s="19"/>
      <c r="FW527" s="19"/>
      <c r="FX527" s="19"/>
      <c r="FZ527" s="19"/>
      <c r="GA527" s="19"/>
      <c r="GB527" s="19"/>
      <c r="GC527" s="19"/>
      <c r="GD527" s="19"/>
      <c r="GE527" s="19"/>
      <c r="GF527" s="19"/>
      <c r="GG527" s="19"/>
      <c r="GH527" s="19"/>
      <c r="GI527" s="19"/>
      <c r="GJ527" s="19"/>
      <c r="GK527" s="19"/>
      <c r="GL527" s="19"/>
      <c r="GM527" s="19"/>
      <c r="GN527" s="13"/>
    </row>
    <row r="528" spans="13:196">
      <c r="M528" s="55"/>
      <c r="Q528" s="55"/>
      <c r="U528" s="55"/>
      <c r="X528" s="55"/>
      <c r="AB528" s="55"/>
      <c r="AF528" s="55"/>
      <c r="AI528" s="55"/>
      <c r="AL528" s="55"/>
      <c r="AR528" s="55"/>
      <c r="AY528" s="55"/>
      <c r="BD528" s="8"/>
      <c r="BE528" s="8"/>
      <c r="BF528" s="3"/>
      <c r="BG528" s="3"/>
      <c r="BH528" s="3"/>
      <c r="BI528" s="3"/>
      <c r="BJ528" s="3"/>
      <c r="BK528" s="3"/>
      <c r="BL528" s="3"/>
      <c r="BM528" s="3"/>
      <c r="BN528" s="3"/>
      <c r="BO528" s="3"/>
      <c r="BP528" s="8"/>
      <c r="BQ528" s="19"/>
      <c r="BR528" s="19"/>
      <c r="BS528" s="19"/>
      <c r="BT528" s="19"/>
      <c r="BU528" s="19"/>
      <c r="BV528" s="19"/>
      <c r="BW528" s="19"/>
      <c r="BX528" s="19"/>
      <c r="BY528" s="19"/>
      <c r="BZ528" s="19"/>
      <c r="CA528" s="27"/>
      <c r="CI528"/>
      <c r="CN528"/>
      <c r="CS528"/>
      <c r="CX528"/>
      <c r="DH528"/>
      <c r="DT528"/>
      <c r="EU528" s="13"/>
      <c r="FV528" s="19"/>
      <c r="FW528" s="19"/>
      <c r="FX528" s="19"/>
      <c r="FZ528" s="19"/>
      <c r="GA528" s="19"/>
      <c r="GB528" s="19"/>
      <c r="GC528" s="19"/>
      <c r="GD528" s="19"/>
      <c r="GE528" s="19"/>
      <c r="GF528" s="19"/>
      <c r="GG528" s="19"/>
      <c r="GH528" s="19"/>
      <c r="GI528" s="19"/>
      <c r="GJ528" s="19"/>
      <c r="GK528" s="19"/>
      <c r="GL528" s="19"/>
      <c r="GM528" s="19"/>
      <c r="GN528" s="13"/>
    </row>
    <row r="529" spans="13:196">
      <c r="M529" s="55"/>
      <c r="Q529" s="55"/>
      <c r="U529" s="55"/>
      <c r="X529" s="55"/>
      <c r="AB529" s="55"/>
      <c r="AF529" s="55"/>
      <c r="AI529" s="55"/>
      <c r="AL529" s="55"/>
      <c r="AR529" s="55"/>
      <c r="AY529" s="55"/>
      <c r="BD529" s="8"/>
      <c r="BE529" s="8"/>
      <c r="BF529" s="3"/>
      <c r="BG529" s="3"/>
      <c r="BH529" s="3"/>
      <c r="BI529" s="3"/>
      <c r="BJ529" s="3"/>
      <c r="BK529" s="3"/>
      <c r="BL529" s="3"/>
      <c r="BM529" s="3"/>
      <c r="BN529" s="3"/>
      <c r="BO529" s="3"/>
      <c r="BP529" s="8"/>
      <c r="BQ529" s="19"/>
      <c r="BR529" s="19"/>
      <c r="BS529" s="19"/>
      <c r="BT529" s="19"/>
      <c r="BU529" s="19"/>
      <c r="BV529" s="19"/>
      <c r="BW529" s="19"/>
      <c r="BX529" s="19"/>
      <c r="BY529" s="19"/>
      <c r="BZ529" s="19"/>
      <c r="CA529" s="27"/>
      <c r="CI529"/>
      <c r="CN529"/>
      <c r="CS529"/>
      <c r="CX529"/>
      <c r="DH529"/>
      <c r="DT529"/>
      <c r="EU529" s="13"/>
      <c r="FV529" s="19"/>
      <c r="FW529" s="19"/>
      <c r="FX529" s="19"/>
      <c r="FZ529" s="19"/>
      <c r="GA529" s="19"/>
      <c r="GB529" s="19"/>
      <c r="GC529" s="19"/>
      <c r="GD529" s="19"/>
      <c r="GE529" s="19"/>
      <c r="GF529" s="19"/>
      <c r="GG529" s="19"/>
      <c r="GH529" s="19"/>
      <c r="GI529" s="19"/>
      <c r="GJ529" s="19"/>
      <c r="GK529" s="19"/>
      <c r="GL529" s="19"/>
      <c r="GM529" s="19"/>
      <c r="GN529" s="13"/>
    </row>
    <row r="530" spans="13:196">
      <c r="M530" s="55"/>
      <c r="Q530" s="55"/>
      <c r="U530" s="55"/>
      <c r="X530" s="55"/>
      <c r="AB530" s="55"/>
      <c r="AF530" s="55"/>
      <c r="AI530" s="55"/>
      <c r="AL530" s="55"/>
      <c r="AR530" s="55"/>
      <c r="AY530" s="55"/>
      <c r="BD530" s="8"/>
      <c r="BE530" s="8"/>
      <c r="BF530" s="3"/>
      <c r="BG530" s="3"/>
      <c r="BH530" s="3"/>
      <c r="BI530" s="3"/>
      <c r="BJ530" s="3"/>
      <c r="BK530" s="3"/>
      <c r="BL530" s="3"/>
      <c r="BM530" s="3"/>
      <c r="BN530" s="3"/>
      <c r="BO530" s="3"/>
      <c r="BP530" s="8"/>
      <c r="BQ530" s="19"/>
      <c r="BR530" s="19"/>
      <c r="BS530" s="19"/>
      <c r="BT530" s="19"/>
      <c r="BU530" s="19"/>
      <c r="BV530" s="19"/>
      <c r="BW530" s="19"/>
      <c r="BX530" s="19"/>
      <c r="BY530" s="19"/>
      <c r="BZ530" s="19"/>
      <c r="CA530" s="27"/>
      <c r="CI530"/>
      <c r="CN530"/>
      <c r="CS530"/>
      <c r="CX530"/>
      <c r="DH530"/>
      <c r="DT530"/>
      <c r="EU530" s="13"/>
      <c r="FV530" s="19"/>
      <c r="FW530" s="19"/>
      <c r="FX530" s="19"/>
      <c r="FZ530" s="19"/>
      <c r="GA530" s="19"/>
      <c r="GB530" s="19"/>
      <c r="GC530" s="19"/>
      <c r="GD530" s="19"/>
      <c r="GE530" s="19"/>
      <c r="GF530" s="19"/>
      <c r="GG530" s="19"/>
      <c r="GH530" s="19"/>
      <c r="GI530" s="19"/>
      <c r="GJ530" s="19"/>
      <c r="GK530" s="19"/>
      <c r="GL530" s="19"/>
      <c r="GM530" s="19"/>
      <c r="GN530" s="13"/>
    </row>
    <row r="531" spans="13:196">
      <c r="M531" s="55"/>
      <c r="Q531" s="55"/>
      <c r="U531" s="55"/>
      <c r="X531" s="55"/>
      <c r="AB531" s="55"/>
      <c r="AF531" s="55"/>
      <c r="AI531" s="55"/>
      <c r="AL531" s="55"/>
      <c r="AR531" s="55"/>
      <c r="AY531" s="55"/>
      <c r="BD531" s="8"/>
      <c r="BE531" s="8"/>
      <c r="BF531" s="3"/>
      <c r="BG531" s="3"/>
      <c r="BH531" s="3"/>
      <c r="BI531" s="3"/>
      <c r="BJ531" s="3"/>
      <c r="BK531" s="3"/>
      <c r="BL531" s="3"/>
      <c r="BM531" s="3"/>
      <c r="BN531" s="3"/>
      <c r="BO531" s="3"/>
      <c r="BP531" s="8"/>
      <c r="BQ531" s="19"/>
      <c r="BR531" s="19"/>
      <c r="BS531" s="19"/>
      <c r="BT531" s="19"/>
      <c r="BU531" s="19"/>
      <c r="BV531" s="19"/>
      <c r="BW531" s="19"/>
      <c r="BX531" s="19"/>
      <c r="BY531" s="19"/>
      <c r="BZ531" s="19"/>
      <c r="CA531" s="27"/>
      <c r="CI531"/>
      <c r="CN531"/>
      <c r="CS531"/>
      <c r="CX531"/>
      <c r="DH531"/>
      <c r="DT531"/>
      <c r="EU531" s="13"/>
      <c r="FV531" s="19"/>
      <c r="FW531" s="19"/>
      <c r="FX531" s="19"/>
      <c r="FZ531" s="19"/>
      <c r="GA531" s="19"/>
      <c r="GB531" s="19"/>
      <c r="GC531" s="19"/>
      <c r="GD531" s="19"/>
      <c r="GE531" s="19"/>
      <c r="GF531" s="19"/>
      <c r="GG531" s="19"/>
      <c r="GH531" s="19"/>
      <c r="GI531" s="19"/>
      <c r="GJ531" s="19"/>
      <c r="GK531" s="19"/>
      <c r="GL531" s="19"/>
      <c r="GM531" s="19"/>
      <c r="GN531" s="13"/>
    </row>
    <row r="532" spans="13:196">
      <c r="M532" s="55"/>
      <c r="Q532" s="55"/>
      <c r="U532" s="55"/>
      <c r="X532" s="55"/>
      <c r="AB532" s="55"/>
      <c r="AF532" s="55"/>
      <c r="AI532" s="55"/>
      <c r="AL532" s="55"/>
      <c r="AR532" s="55"/>
      <c r="AY532" s="55"/>
      <c r="BD532" s="8"/>
      <c r="BE532" s="8"/>
      <c r="BF532" s="3"/>
      <c r="BG532" s="3"/>
      <c r="BH532" s="3"/>
      <c r="BI532" s="3"/>
      <c r="BJ532" s="3"/>
      <c r="BK532" s="3"/>
      <c r="BL532" s="3"/>
      <c r="BM532" s="3"/>
      <c r="BN532" s="3"/>
      <c r="BO532" s="3"/>
      <c r="BP532" s="8"/>
      <c r="BQ532" s="19"/>
      <c r="BR532" s="19"/>
      <c r="BS532" s="19"/>
      <c r="BT532" s="19"/>
      <c r="BU532" s="19"/>
      <c r="BV532" s="19"/>
      <c r="BW532" s="19"/>
      <c r="BX532" s="19"/>
      <c r="BY532" s="19"/>
      <c r="BZ532" s="19"/>
      <c r="CA532" s="27"/>
      <c r="CI532"/>
      <c r="CN532"/>
      <c r="CS532"/>
      <c r="CX532"/>
      <c r="DH532"/>
      <c r="DT532"/>
      <c r="EU532" s="13"/>
      <c r="FV532" s="19"/>
      <c r="FW532" s="19"/>
      <c r="FX532" s="19"/>
      <c r="FZ532" s="19"/>
      <c r="GA532" s="19"/>
      <c r="GB532" s="19"/>
      <c r="GC532" s="19"/>
      <c r="GD532" s="19"/>
      <c r="GE532" s="19"/>
      <c r="GF532" s="19"/>
      <c r="GG532" s="19"/>
      <c r="GH532" s="19"/>
      <c r="GI532" s="19"/>
      <c r="GJ532" s="19"/>
      <c r="GK532" s="19"/>
      <c r="GL532" s="19"/>
      <c r="GM532" s="19"/>
      <c r="GN532" s="13"/>
    </row>
    <row r="533" spans="13:196">
      <c r="M533" s="55"/>
      <c r="Q533" s="55"/>
      <c r="U533" s="55"/>
      <c r="X533" s="55"/>
      <c r="AB533" s="55"/>
      <c r="AF533" s="55"/>
      <c r="AI533" s="55"/>
      <c r="AL533" s="55"/>
      <c r="AR533" s="55"/>
      <c r="AY533" s="55"/>
      <c r="BD533" s="8"/>
      <c r="BE533" s="8"/>
      <c r="BF533" s="3"/>
      <c r="BG533" s="3"/>
      <c r="BH533" s="3"/>
      <c r="BI533" s="3"/>
      <c r="BJ533" s="3"/>
      <c r="BK533" s="3"/>
      <c r="BL533" s="3"/>
      <c r="BM533" s="3"/>
      <c r="BN533" s="3"/>
      <c r="BO533" s="3"/>
      <c r="BP533" s="8"/>
      <c r="BQ533" s="19"/>
      <c r="BR533" s="19"/>
      <c r="BS533" s="19"/>
      <c r="BT533" s="19"/>
      <c r="BU533" s="19"/>
      <c r="BV533" s="19"/>
      <c r="BW533" s="19"/>
      <c r="BX533" s="19"/>
      <c r="BY533" s="19"/>
      <c r="BZ533" s="19"/>
      <c r="CA533" s="27"/>
      <c r="CI533"/>
      <c r="CN533"/>
      <c r="CS533"/>
      <c r="CX533"/>
      <c r="DH533"/>
      <c r="DT533"/>
      <c r="EU533" s="13"/>
      <c r="FV533" s="19"/>
      <c r="FW533" s="19"/>
      <c r="FX533" s="19"/>
      <c r="FZ533" s="19"/>
      <c r="GA533" s="19"/>
      <c r="GB533" s="19"/>
      <c r="GC533" s="19"/>
      <c r="GD533" s="19"/>
      <c r="GE533" s="19"/>
      <c r="GF533" s="19"/>
      <c r="GG533" s="19"/>
      <c r="GH533" s="19"/>
      <c r="GI533" s="19"/>
      <c r="GJ533" s="19"/>
      <c r="GK533" s="19"/>
      <c r="GL533" s="19"/>
      <c r="GM533" s="19"/>
      <c r="GN533" s="13"/>
    </row>
    <row r="534" spans="13:196">
      <c r="M534" s="55"/>
      <c r="Q534" s="55"/>
      <c r="U534" s="55"/>
      <c r="X534" s="55"/>
      <c r="AB534" s="55"/>
      <c r="AF534" s="55"/>
      <c r="AI534" s="55"/>
      <c r="AL534" s="55"/>
      <c r="AR534" s="55"/>
      <c r="AY534" s="55"/>
      <c r="BD534" s="8"/>
      <c r="BE534" s="8"/>
      <c r="BF534" s="3"/>
      <c r="BG534" s="3"/>
      <c r="BH534" s="3"/>
      <c r="BI534" s="3"/>
      <c r="BJ534" s="3"/>
      <c r="BK534" s="3"/>
      <c r="BL534" s="3"/>
      <c r="BM534" s="3"/>
      <c r="BN534" s="3"/>
      <c r="BO534" s="3"/>
      <c r="BP534" s="8"/>
      <c r="BQ534" s="19"/>
      <c r="BR534" s="19"/>
      <c r="BS534" s="19"/>
      <c r="BT534" s="19"/>
      <c r="BU534" s="19"/>
      <c r="BV534" s="19"/>
      <c r="BW534" s="19"/>
      <c r="BX534" s="19"/>
      <c r="BY534" s="19"/>
      <c r="BZ534" s="19"/>
      <c r="CA534" s="27"/>
      <c r="CI534"/>
      <c r="CN534"/>
      <c r="CS534"/>
      <c r="CX534"/>
      <c r="DH534"/>
      <c r="DT534"/>
      <c r="EU534" s="13"/>
      <c r="FV534" s="19"/>
      <c r="FW534" s="19"/>
      <c r="FX534" s="19"/>
      <c r="FZ534" s="19"/>
      <c r="GA534" s="19"/>
      <c r="GB534" s="19"/>
      <c r="GC534" s="19"/>
      <c r="GD534" s="19"/>
      <c r="GE534" s="19"/>
      <c r="GF534" s="19"/>
      <c r="GG534" s="19"/>
      <c r="GH534" s="19"/>
      <c r="GI534" s="19"/>
      <c r="GJ534" s="19"/>
      <c r="GK534" s="19"/>
      <c r="GL534" s="19"/>
      <c r="GM534" s="19"/>
      <c r="GN534" s="13"/>
    </row>
    <row r="535" spans="13:196">
      <c r="M535" s="55"/>
      <c r="Q535" s="55"/>
      <c r="U535" s="55"/>
      <c r="X535" s="55"/>
      <c r="AB535" s="55"/>
      <c r="AF535" s="55"/>
      <c r="AI535" s="55"/>
      <c r="AL535" s="55"/>
      <c r="AR535" s="55"/>
      <c r="AY535" s="55"/>
      <c r="BD535" s="8"/>
      <c r="BE535" s="8"/>
      <c r="BF535" s="3"/>
      <c r="BG535" s="3"/>
      <c r="BH535" s="3"/>
      <c r="BI535" s="3"/>
      <c r="BJ535" s="3"/>
      <c r="BK535" s="3"/>
      <c r="BL535" s="3"/>
      <c r="BM535" s="3"/>
      <c r="BN535" s="3"/>
      <c r="BO535" s="3"/>
      <c r="BP535" s="8"/>
      <c r="BQ535" s="19"/>
      <c r="BR535" s="19"/>
      <c r="BS535" s="19"/>
      <c r="BT535" s="19"/>
      <c r="BU535" s="19"/>
      <c r="BV535" s="19"/>
      <c r="BW535" s="19"/>
      <c r="BX535" s="19"/>
      <c r="BY535" s="19"/>
      <c r="BZ535" s="19"/>
      <c r="CA535" s="27"/>
      <c r="CI535"/>
      <c r="CN535"/>
      <c r="CS535"/>
      <c r="CX535"/>
      <c r="DH535"/>
      <c r="DT535"/>
      <c r="EU535" s="13"/>
      <c r="FV535" s="19"/>
      <c r="FW535" s="19"/>
      <c r="FX535" s="19"/>
      <c r="FZ535" s="19"/>
      <c r="GA535" s="19"/>
      <c r="GB535" s="19"/>
      <c r="GC535" s="19"/>
      <c r="GD535" s="19"/>
      <c r="GE535" s="19"/>
      <c r="GF535" s="19"/>
      <c r="GG535" s="19"/>
      <c r="GH535" s="19"/>
      <c r="GI535" s="19"/>
      <c r="GJ535" s="19"/>
      <c r="GK535" s="19"/>
      <c r="GL535" s="19"/>
      <c r="GM535" s="19"/>
      <c r="GN535" s="13"/>
    </row>
    <row r="536" spans="13:196">
      <c r="M536" s="55"/>
      <c r="Q536" s="55"/>
      <c r="U536" s="55"/>
      <c r="X536" s="55"/>
      <c r="AB536" s="55"/>
      <c r="AF536" s="55"/>
      <c r="AI536" s="55"/>
      <c r="AL536" s="55"/>
      <c r="AR536" s="55"/>
      <c r="AY536" s="55"/>
      <c r="BD536" s="8"/>
      <c r="BE536" s="8"/>
      <c r="BF536" s="3"/>
      <c r="BG536" s="3"/>
      <c r="BH536" s="3"/>
      <c r="BI536" s="3"/>
      <c r="BJ536" s="3"/>
      <c r="BK536" s="3"/>
      <c r="BL536" s="3"/>
      <c r="BM536" s="3"/>
      <c r="BN536" s="3"/>
      <c r="BO536" s="3"/>
      <c r="BP536" s="8"/>
      <c r="BQ536" s="19"/>
      <c r="BR536" s="19"/>
      <c r="BS536" s="19"/>
      <c r="BT536" s="19"/>
      <c r="BU536" s="19"/>
      <c r="BV536" s="19"/>
      <c r="BW536" s="19"/>
      <c r="BX536" s="19"/>
      <c r="BY536" s="19"/>
      <c r="BZ536" s="19"/>
      <c r="CA536" s="27"/>
      <c r="CI536"/>
      <c r="CN536"/>
      <c r="CS536"/>
      <c r="CX536"/>
      <c r="DH536"/>
      <c r="DT536"/>
      <c r="EU536" s="13"/>
      <c r="FV536" s="19"/>
      <c r="FW536" s="19"/>
      <c r="FX536" s="19"/>
      <c r="FZ536" s="19"/>
      <c r="GA536" s="19"/>
      <c r="GB536" s="19"/>
      <c r="GC536" s="19"/>
      <c r="GD536" s="19"/>
      <c r="GE536" s="19"/>
      <c r="GF536" s="19"/>
      <c r="GG536" s="19"/>
      <c r="GH536" s="19"/>
      <c r="GI536" s="19"/>
      <c r="GJ536" s="19"/>
      <c r="GK536" s="19"/>
      <c r="GL536" s="19"/>
      <c r="GM536" s="19"/>
      <c r="GN536" s="13"/>
    </row>
    <row r="537" spans="13:196">
      <c r="M537" s="55"/>
      <c r="Q537" s="55"/>
      <c r="U537" s="55"/>
      <c r="X537" s="55"/>
      <c r="AB537" s="55"/>
      <c r="AF537" s="55"/>
      <c r="AI537" s="55"/>
      <c r="AL537" s="55"/>
      <c r="AR537" s="55"/>
      <c r="AY537" s="55"/>
      <c r="BD537" s="8"/>
      <c r="BE537" s="8"/>
      <c r="BF537" s="3"/>
      <c r="BG537" s="3"/>
      <c r="BH537" s="3"/>
      <c r="BI537" s="3"/>
      <c r="BJ537" s="3"/>
      <c r="BK537" s="3"/>
      <c r="BL537" s="3"/>
      <c r="BM537" s="3"/>
      <c r="BN537" s="3"/>
      <c r="BO537" s="3"/>
      <c r="BP537" s="8"/>
      <c r="BQ537" s="19"/>
      <c r="BR537" s="19"/>
      <c r="BS537" s="19"/>
      <c r="BT537" s="19"/>
      <c r="BU537" s="19"/>
      <c r="BV537" s="19"/>
      <c r="BW537" s="19"/>
      <c r="BX537" s="19"/>
      <c r="BY537" s="19"/>
      <c r="BZ537" s="19"/>
      <c r="CA537" s="27"/>
      <c r="CI537"/>
      <c r="CN537"/>
      <c r="CS537"/>
      <c r="CX537"/>
      <c r="DH537"/>
      <c r="DT537"/>
      <c r="EU537" s="13"/>
      <c r="FV537" s="19"/>
      <c r="FW537" s="19"/>
      <c r="FX537" s="19"/>
      <c r="FZ537" s="19"/>
      <c r="GA537" s="19"/>
      <c r="GB537" s="19"/>
      <c r="GC537" s="19"/>
      <c r="GD537" s="19"/>
      <c r="GE537" s="19"/>
      <c r="GF537" s="19"/>
      <c r="GG537" s="19"/>
      <c r="GH537" s="19"/>
      <c r="GI537" s="19"/>
      <c r="GJ537" s="19"/>
      <c r="GK537" s="19"/>
      <c r="GL537" s="19"/>
      <c r="GM537" s="19"/>
      <c r="GN537" s="13"/>
    </row>
    <row r="538" spans="13:196">
      <c r="M538" s="55"/>
      <c r="Q538" s="55"/>
      <c r="U538" s="55"/>
      <c r="X538" s="55"/>
      <c r="AB538" s="55"/>
      <c r="AF538" s="55"/>
      <c r="AI538" s="55"/>
      <c r="AL538" s="55"/>
      <c r="AR538" s="55"/>
      <c r="AY538" s="55"/>
      <c r="BD538" s="8"/>
      <c r="BE538" s="8"/>
      <c r="BF538" s="3"/>
      <c r="BG538" s="3"/>
      <c r="BH538" s="3"/>
      <c r="BI538" s="3"/>
      <c r="BJ538" s="3"/>
      <c r="BK538" s="3"/>
      <c r="BL538" s="3"/>
      <c r="BM538" s="3"/>
      <c r="BN538" s="3"/>
      <c r="BO538" s="3"/>
      <c r="BP538" s="8"/>
      <c r="BQ538" s="19"/>
      <c r="BR538" s="19"/>
      <c r="BS538" s="19"/>
      <c r="BT538" s="19"/>
      <c r="BU538" s="19"/>
      <c r="BV538" s="19"/>
      <c r="BW538" s="19"/>
      <c r="BX538" s="19"/>
      <c r="BY538" s="19"/>
      <c r="BZ538" s="19"/>
      <c r="CA538" s="27"/>
      <c r="CI538"/>
      <c r="CN538"/>
      <c r="CS538"/>
      <c r="CX538"/>
      <c r="DH538"/>
      <c r="DT538"/>
      <c r="EU538" s="13"/>
      <c r="FV538" s="19"/>
      <c r="FW538" s="19"/>
      <c r="FX538" s="19"/>
      <c r="FZ538" s="19"/>
      <c r="GA538" s="19"/>
      <c r="GB538" s="19"/>
      <c r="GC538" s="19"/>
      <c r="GD538" s="19"/>
      <c r="GE538" s="19"/>
      <c r="GF538" s="19"/>
      <c r="GG538" s="19"/>
      <c r="GH538" s="19"/>
      <c r="GI538" s="19"/>
      <c r="GJ538" s="19"/>
      <c r="GK538" s="19"/>
      <c r="GL538" s="19"/>
      <c r="GM538" s="19"/>
      <c r="GN538" s="13"/>
    </row>
    <row r="539" spans="13:196">
      <c r="M539" s="55"/>
      <c r="Q539" s="55"/>
      <c r="U539" s="55"/>
      <c r="X539" s="55"/>
      <c r="AB539" s="55"/>
      <c r="AF539" s="55"/>
      <c r="AI539" s="55"/>
      <c r="AL539" s="55"/>
      <c r="AR539" s="55"/>
      <c r="AY539" s="55"/>
      <c r="BD539" s="8"/>
      <c r="BE539" s="8"/>
      <c r="BF539" s="3"/>
      <c r="BG539" s="3"/>
      <c r="BH539" s="3"/>
      <c r="BI539" s="3"/>
      <c r="BJ539" s="3"/>
      <c r="BK539" s="3"/>
      <c r="BL539" s="3"/>
      <c r="BM539" s="3"/>
      <c r="BN539" s="3"/>
      <c r="BO539" s="3"/>
      <c r="BP539" s="8"/>
      <c r="BQ539" s="19"/>
      <c r="BR539" s="19"/>
      <c r="BS539" s="19"/>
      <c r="BT539" s="19"/>
      <c r="BU539" s="19"/>
      <c r="BV539" s="19"/>
      <c r="BW539" s="19"/>
      <c r="BX539" s="19"/>
      <c r="BY539" s="19"/>
      <c r="BZ539" s="19"/>
      <c r="CA539" s="27"/>
      <c r="CI539"/>
      <c r="CN539"/>
      <c r="CS539"/>
      <c r="CX539"/>
      <c r="DH539"/>
      <c r="DT539"/>
      <c r="EU539" s="13"/>
      <c r="FV539" s="19"/>
      <c r="FW539" s="19"/>
      <c r="FX539" s="19"/>
      <c r="FZ539" s="19"/>
      <c r="GA539" s="19"/>
      <c r="GB539" s="19"/>
      <c r="GC539" s="19"/>
      <c r="GD539" s="19"/>
      <c r="GE539" s="19"/>
      <c r="GF539" s="19"/>
      <c r="GG539" s="19"/>
      <c r="GH539" s="19"/>
      <c r="GI539" s="19"/>
      <c r="GJ539" s="19"/>
      <c r="GK539" s="19"/>
      <c r="GL539" s="19"/>
      <c r="GM539" s="19"/>
      <c r="GN539" s="13"/>
    </row>
    <row r="540" spans="13:196">
      <c r="M540" s="55"/>
      <c r="Q540" s="55"/>
      <c r="U540" s="55"/>
      <c r="X540" s="55"/>
      <c r="AB540" s="55"/>
      <c r="AF540" s="55"/>
      <c r="AI540" s="55"/>
      <c r="AL540" s="55"/>
      <c r="AR540" s="55"/>
      <c r="AY540" s="55"/>
      <c r="BD540" s="8"/>
      <c r="BE540" s="8"/>
      <c r="BF540" s="3"/>
      <c r="BG540" s="3"/>
      <c r="BH540" s="3"/>
      <c r="BI540" s="3"/>
      <c r="BJ540" s="3"/>
      <c r="BK540" s="3"/>
      <c r="BL540" s="3"/>
      <c r="BM540" s="3"/>
      <c r="BN540" s="3"/>
      <c r="BO540" s="3"/>
      <c r="BP540" s="8"/>
      <c r="BQ540" s="19"/>
      <c r="BR540" s="19"/>
      <c r="BS540" s="19"/>
      <c r="BT540" s="19"/>
      <c r="BU540" s="19"/>
      <c r="BV540" s="19"/>
      <c r="BW540" s="19"/>
      <c r="BX540" s="19"/>
      <c r="BY540" s="19"/>
      <c r="BZ540" s="19"/>
      <c r="CA540" s="27"/>
      <c r="CI540"/>
      <c r="CN540"/>
      <c r="CS540"/>
      <c r="CX540"/>
      <c r="DH540"/>
      <c r="DT540"/>
      <c r="EU540" s="13"/>
      <c r="FV540" s="19"/>
      <c r="FW540" s="19"/>
      <c r="FX540" s="19"/>
      <c r="FZ540" s="19"/>
      <c r="GA540" s="19"/>
      <c r="GB540" s="19"/>
      <c r="GC540" s="19"/>
      <c r="GD540" s="19"/>
      <c r="GE540" s="19"/>
      <c r="GF540" s="19"/>
      <c r="GG540" s="19"/>
      <c r="GH540" s="19"/>
      <c r="GI540" s="19"/>
      <c r="GJ540" s="19"/>
      <c r="GK540" s="19"/>
      <c r="GL540" s="19"/>
      <c r="GM540" s="19"/>
      <c r="GN540" s="13"/>
    </row>
    <row r="541" spans="13:196">
      <c r="M541" s="55"/>
      <c r="Q541" s="55"/>
      <c r="U541" s="55"/>
      <c r="X541" s="55"/>
      <c r="AB541" s="55"/>
      <c r="AF541" s="55"/>
      <c r="AI541" s="55"/>
      <c r="AL541" s="55"/>
      <c r="AR541" s="55"/>
      <c r="AY541" s="55"/>
      <c r="BD541" s="8"/>
      <c r="BE541" s="8"/>
      <c r="BF541" s="3"/>
      <c r="BG541" s="3"/>
      <c r="BH541" s="3"/>
      <c r="BI541" s="3"/>
      <c r="BJ541" s="3"/>
      <c r="BK541" s="3"/>
      <c r="BL541" s="3"/>
      <c r="BM541" s="3"/>
      <c r="BN541" s="3"/>
      <c r="BO541" s="3"/>
      <c r="BP541" s="8"/>
      <c r="BQ541" s="19"/>
      <c r="BR541" s="19"/>
      <c r="BS541" s="19"/>
      <c r="BT541" s="19"/>
      <c r="BU541" s="19"/>
      <c r="BV541" s="19"/>
      <c r="BW541" s="19"/>
      <c r="BX541" s="19"/>
      <c r="BY541" s="19"/>
      <c r="BZ541" s="19"/>
      <c r="CA541" s="27"/>
      <c r="CI541"/>
      <c r="CN541"/>
      <c r="CS541"/>
      <c r="CX541"/>
      <c r="DH541"/>
      <c r="DT541"/>
      <c r="EU541" s="13"/>
      <c r="FV541" s="19"/>
      <c r="FW541" s="19"/>
      <c r="FX541" s="19"/>
      <c r="FZ541" s="19"/>
      <c r="GA541" s="19"/>
      <c r="GB541" s="19"/>
      <c r="GC541" s="19"/>
      <c r="GD541" s="19"/>
      <c r="GE541" s="19"/>
      <c r="GF541" s="19"/>
      <c r="GG541" s="19"/>
      <c r="GH541" s="19"/>
      <c r="GI541" s="19"/>
      <c r="GJ541" s="19"/>
      <c r="GK541" s="19"/>
      <c r="GL541" s="19"/>
      <c r="GM541" s="19"/>
      <c r="GN541" s="13"/>
    </row>
    <row r="542" spans="13:196">
      <c r="M542" s="55"/>
      <c r="Q542" s="55"/>
      <c r="U542" s="55"/>
      <c r="X542" s="55"/>
      <c r="AB542" s="55"/>
      <c r="AF542" s="55"/>
      <c r="AI542" s="55"/>
      <c r="AL542" s="55"/>
      <c r="AR542" s="55"/>
      <c r="AY542" s="55"/>
      <c r="BD542" s="8"/>
      <c r="BE542" s="8"/>
      <c r="BF542" s="3"/>
      <c r="BG542" s="3"/>
      <c r="BH542" s="3"/>
      <c r="BI542" s="3"/>
      <c r="BJ542" s="3"/>
      <c r="BK542" s="3"/>
      <c r="BL542" s="3"/>
      <c r="BM542" s="3"/>
      <c r="BN542" s="3"/>
      <c r="BO542" s="3"/>
      <c r="BP542" s="8"/>
      <c r="BQ542" s="19"/>
      <c r="BR542" s="19"/>
      <c r="BS542" s="19"/>
      <c r="BT542" s="19"/>
      <c r="BU542" s="19"/>
      <c r="BV542" s="19"/>
      <c r="BW542" s="19"/>
      <c r="BX542" s="19"/>
      <c r="BY542" s="19"/>
      <c r="BZ542" s="19"/>
      <c r="CA542" s="27"/>
      <c r="CI542"/>
      <c r="CN542"/>
      <c r="CS542"/>
      <c r="CX542"/>
      <c r="DH542"/>
      <c r="DT542"/>
      <c r="EU542" s="13"/>
      <c r="FV542" s="19"/>
      <c r="FW542" s="19"/>
      <c r="FX542" s="19"/>
      <c r="FZ542" s="19"/>
      <c r="GA542" s="19"/>
      <c r="GB542" s="19"/>
      <c r="GC542" s="19"/>
      <c r="GD542" s="19"/>
      <c r="GE542" s="19"/>
      <c r="GF542" s="19"/>
      <c r="GG542" s="19"/>
      <c r="GH542" s="19"/>
      <c r="GI542" s="19"/>
      <c r="GJ542" s="19"/>
      <c r="GK542" s="19"/>
      <c r="GL542" s="19"/>
      <c r="GM542" s="19"/>
      <c r="GN542" s="13"/>
    </row>
    <row r="543" spans="13:196">
      <c r="M543" s="55"/>
      <c r="Q543" s="55"/>
      <c r="U543" s="55"/>
      <c r="X543" s="55"/>
      <c r="AB543" s="55"/>
      <c r="AF543" s="55"/>
      <c r="AI543" s="55"/>
      <c r="AL543" s="55"/>
      <c r="AR543" s="55"/>
      <c r="AY543" s="55"/>
      <c r="BD543" s="8"/>
      <c r="BE543" s="8"/>
      <c r="BF543" s="3"/>
      <c r="BG543" s="3"/>
      <c r="BH543" s="3"/>
      <c r="BI543" s="3"/>
      <c r="BJ543" s="3"/>
      <c r="BK543" s="3"/>
      <c r="BL543" s="3"/>
      <c r="BM543" s="3"/>
      <c r="BN543" s="3"/>
      <c r="BO543" s="3"/>
      <c r="BP543" s="8"/>
      <c r="BQ543" s="19"/>
      <c r="BR543" s="19"/>
      <c r="BS543" s="19"/>
      <c r="BT543" s="19"/>
      <c r="BU543" s="19"/>
      <c r="BV543" s="19"/>
      <c r="BW543" s="19"/>
      <c r="BX543" s="19"/>
      <c r="BY543" s="19"/>
      <c r="BZ543" s="19"/>
      <c r="CA543" s="27"/>
      <c r="CI543"/>
      <c r="CN543"/>
      <c r="CS543"/>
      <c r="CX543"/>
      <c r="DH543"/>
      <c r="DT543"/>
      <c r="EU543" s="13"/>
      <c r="FV543" s="19"/>
      <c r="FW543" s="19"/>
      <c r="FX543" s="19"/>
      <c r="FZ543" s="19"/>
      <c r="GA543" s="19"/>
      <c r="GB543" s="19"/>
      <c r="GC543" s="19"/>
      <c r="GD543" s="19"/>
      <c r="GE543" s="19"/>
      <c r="GF543" s="19"/>
      <c r="GG543" s="19"/>
      <c r="GH543" s="19"/>
      <c r="GI543" s="19"/>
      <c r="GJ543" s="19"/>
      <c r="GK543" s="19"/>
      <c r="GL543" s="19"/>
      <c r="GM543" s="19"/>
      <c r="GN543" s="13"/>
    </row>
    <row r="544" spans="13:196">
      <c r="M544" s="55"/>
      <c r="Q544" s="55"/>
      <c r="U544" s="55"/>
      <c r="X544" s="55"/>
      <c r="AB544" s="55"/>
      <c r="AF544" s="55"/>
      <c r="AI544" s="55"/>
      <c r="AL544" s="55"/>
      <c r="AR544" s="55"/>
      <c r="AY544" s="55"/>
      <c r="BD544" s="8"/>
      <c r="BE544" s="8"/>
      <c r="BF544" s="3"/>
      <c r="BG544" s="3"/>
      <c r="BH544" s="3"/>
      <c r="BI544" s="3"/>
      <c r="BJ544" s="3"/>
      <c r="BK544" s="3"/>
      <c r="BL544" s="3"/>
      <c r="BM544" s="3"/>
      <c r="BN544" s="3"/>
      <c r="BO544" s="3"/>
      <c r="BP544" s="8"/>
      <c r="BQ544" s="19"/>
      <c r="BR544" s="19"/>
      <c r="BS544" s="19"/>
      <c r="BT544" s="19"/>
      <c r="BU544" s="19"/>
      <c r="BV544" s="19"/>
      <c r="BW544" s="19"/>
      <c r="BX544" s="19"/>
      <c r="BY544" s="19"/>
      <c r="BZ544" s="19"/>
      <c r="CA544" s="27"/>
      <c r="CI544"/>
      <c r="CN544"/>
      <c r="CS544"/>
      <c r="CX544"/>
      <c r="DH544"/>
      <c r="DT544"/>
      <c r="EU544" s="13"/>
      <c r="FV544" s="19"/>
      <c r="FW544" s="19"/>
      <c r="FX544" s="19"/>
      <c r="FZ544" s="19"/>
      <c r="GA544" s="19"/>
      <c r="GB544" s="19"/>
      <c r="GC544" s="19"/>
      <c r="GD544" s="19"/>
      <c r="GE544" s="19"/>
      <c r="GF544" s="19"/>
      <c r="GG544" s="19"/>
      <c r="GH544" s="19"/>
      <c r="GI544" s="19"/>
      <c r="GJ544" s="19"/>
      <c r="GK544" s="19"/>
      <c r="GL544" s="19"/>
      <c r="GM544" s="19"/>
      <c r="GN544" s="13"/>
    </row>
    <row r="545" spans="13:196">
      <c r="M545" s="55"/>
      <c r="Q545" s="55"/>
      <c r="U545" s="55"/>
      <c r="X545" s="55"/>
      <c r="AB545" s="55"/>
      <c r="AF545" s="55"/>
      <c r="AI545" s="55"/>
      <c r="AL545" s="55"/>
      <c r="AR545" s="55"/>
      <c r="AY545" s="55"/>
      <c r="BD545" s="8"/>
      <c r="BE545" s="8"/>
      <c r="BF545" s="3"/>
      <c r="BG545" s="3"/>
      <c r="BH545" s="3"/>
      <c r="BI545" s="3"/>
      <c r="BJ545" s="3"/>
      <c r="BK545" s="3"/>
      <c r="BL545" s="3"/>
      <c r="BM545" s="3"/>
      <c r="BN545" s="3"/>
      <c r="BO545" s="3"/>
      <c r="BP545" s="8"/>
      <c r="BQ545" s="19"/>
      <c r="BR545" s="19"/>
      <c r="BS545" s="19"/>
      <c r="BT545" s="19"/>
      <c r="BU545" s="19"/>
      <c r="BV545" s="19"/>
      <c r="BW545" s="19"/>
      <c r="BX545" s="19"/>
      <c r="BY545" s="19"/>
      <c r="BZ545" s="19"/>
      <c r="CA545" s="27"/>
      <c r="CI545"/>
      <c r="CN545"/>
      <c r="CS545"/>
      <c r="CX545"/>
      <c r="DH545"/>
      <c r="DT545"/>
      <c r="EU545" s="13"/>
      <c r="FV545" s="19"/>
      <c r="FW545" s="19"/>
      <c r="FX545" s="19"/>
      <c r="FZ545" s="19"/>
      <c r="GA545" s="19"/>
      <c r="GB545" s="19"/>
      <c r="GC545" s="19"/>
      <c r="GD545" s="19"/>
      <c r="GE545" s="19"/>
      <c r="GF545" s="19"/>
      <c r="GG545" s="19"/>
      <c r="GH545" s="19"/>
      <c r="GI545" s="19"/>
      <c r="GJ545" s="19"/>
      <c r="GK545" s="19"/>
      <c r="GL545" s="19"/>
      <c r="GM545" s="19"/>
      <c r="GN545" s="13"/>
    </row>
    <row r="546" spans="13:196">
      <c r="M546" s="55"/>
      <c r="Q546" s="55"/>
      <c r="U546" s="55"/>
      <c r="X546" s="55"/>
      <c r="AB546" s="55"/>
      <c r="AF546" s="55"/>
      <c r="AI546" s="55"/>
      <c r="AL546" s="55"/>
      <c r="AR546" s="55"/>
      <c r="AY546" s="55"/>
      <c r="BD546" s="8"/>
      <c r="BE546" s="8"/>
      <c r="BF546" s="3"/>
      <c r="BG546" s="3"/>
      <c r="BH546" s="3"/>
      <c r="BI546" s="3"/>
      <c r="BJ546" s="3"/>
      <c r="BK546" s="3"/>
      <c r="BL546" s="3"/>
      <c r="BM546" s="3"/>
      <c r="BN546" s="3"/>
      <c r="BO546" s="3"/>
      <c r="BP546" s="8"/>
      <c r="BQ546" s="19"/>
      <c r="BR546" s="19"/>
      <c r="BS546" s="19"/>
      <c r="BT546" s="19"/>
      <c r="BU546" s="19"/>
      <c r="BV546" s="19"/>
      <c r="BW546" s="19"/>
      <c r="BX546" s="19"/>
      <c r="BY546" s="19"/>
      <c r="BZ546" s="19"/>
      <c r="CA546" s="27"/>
      <c r="CI546"/>
      <c r="CN546"/>
      <c r="CS546"/>
      <c r="CX546"/>
      <c r="DH546"/>
      <c r="DT546"/>
      <c r="EU546" s="13"/>
      <c r="FV546" s="19"/>
      <c r="FW546" s="19"/>
      <c r="FX546" s="19"/>
      <c r="FZ546" s="19"/>
      <c r="GA546" s="19"/>
      <c r="GB546" s="19"/>
      <c r="GC546" s="19"/>
      <c r="GD546" s="19"/>
      <c r="GE546" s="19"/>
      <c r="GF546" s="19"/>
      <c r="GG546" s="19"/>
      <c r="GH546" s="19"/>
      <c r="GI546" s="19"/>
      <c r="GJ546" s="19"/>
      <c r="GK546" s="19"/>
      <c r="GL546" s="19"/>
      <c r="GM546" s="19"/>
      <c r="GN546" s="13"/>
    </row>
    <row r="547" spans="13:196">
      <c r="M547" s="55"/>
      <c r="Q547" s="55"/>
      <c r="U547" s="55"/>
      <c r="X547" s="55"/>
      <c r="AB547" s="55"/>
      <c r="AF547" s="55"/>
      <c r="AI547" s="55"/>
      <c r="AL547" s="55"/>
      <c r="AR547" s="55"/>
      <c r="AY547" s="55"/>
      <c r="BD547" s="8"/>
      <c r="BE547" s="8"/>
      <c r="BF547" s="3"/>
      <c r="BG547" s="3"/>
      <c r="BH547" s="3"/>
      <c r="BI547" s="3"/>
      <c r="BJ547" s="3"/>
      <c r="BK547" s="3"/>
      <c r="BL547" s="3"/>
      <c r="BM547" s="3"/>
      <c r="BN547" s="3"/>
      <c r="BO547" s="3"/>
      <c r="BP547" s="8"/>
      <c r="BQ547" s="19"/>
      <c r="BR547" s="19"/>
      <c r="BS547" s="19"/>
      <c r="BT547" s="19"/>
      <c r="BU547" s="19"/>
      <c r="BV547" s="19"/>
      <c r="BW547" s="19"/>
      <c r="BX547" s="19"/>
      <c r="BY547" s="19"/>
      <c r="BZ547" s="19"/>
      <c r="CA547" s="27"/>
      <c r="CI547"/>
      <c r="CN547"/>
      <c r="CS547"/>
      <c r="CX547"/>
      <c r="DH547"/>
      <c r="DT547"/>
      <c r="EU547" s="13"/>
      <c r="FV547" s="19"/>
      <c r="FW547" s="19"/>
      <c r="FX547" s="19"/>
      <c r="FZ547" s="19"/>
      <c r="GA547" s="19"/>
      <c r="GB547" s="19"/>
      <c r="GC547" s="19"/>
      <c r="GD547" s="19"/>
      <c r="GE547" s="19"/>
      <c r="GF547" s="19"/>
      <c r="GG547" s="19"/>
      <c r="GH547" s="19"/>
      <c r="GI547" s="19"/>
      <c r="GJ547" s="19"/>
      <c r="GK547" s="19"/>
      <c r="GL547" s="19"/>
      <c r="GM547" s="19"/>
      <c r="GN547" s="13"/>
    </row>
    <row r="548" spans="13:196">
      <c r="M548" s="55"/>
      <c r="Q548" s="55"/>
      <c r="U548" s="55"/>
      <c r="X548" s="55"/>
      <c r="AB548" s="55"/>
      <c r="AF548" s="55"/>
      <c r="AI548" s="55"/>
      <c r="AL548" s="55"/>
      <c r="AR548" s="55"/>
      <c r="AY548" s="55"/>
      <c r="BD548" s="8"/>
      <c r="BE548" s="8"/>
      <c r="BF548" s="3"/>
      <c r="BG548" s="3"/>
      <c r="BH548" s="3"/>
      <c r="BI548" s="3"/>
      <c r="BJ548" s="3"/>
      <c r="BK548" s="3"/>
      <c r="BL548" s="3"/>
      <c r="BM548" s="3"/>
      <c r="BN548" s="3"/>
      <c r="BO548" s="3"/>
      <c r="BP548" s="8"/>
      <c r="BQ548" s="19"/>
      <c r="BR548" s="19"/>
      <c r="BS548" s="19"/>
      <c r="BT548" s="19"/>
      <c r="BU548" s="19"/>
      <c r="BV548" s="19"/>
      <c r="BW548" s="19"/>
      <c r="BX548" s="19"/>
      <c r="BY548" s="19"/>
      <c r="BZ548" s="19"/>
      <c r="CA548" s="27"/>
      <c r="CI548"/>
      <c r="CN548"/>
      <c r="CS548"/>
      <c r="CX548"/>
      <c r="DH548"/>
      <c r="DT548"/>
      <c r="EU548" s="13"/>
      <c r="FV548" s="19"/>
      <c r="FW548" s="19"/>
      <c r="FX548" s="19"/>
      <c r="FZ548" s="19"/>
      <c r="GA548" s="19"/>
      <c r="GB548" s="19"/>
      <c r="GC548" s="19"/>
      <c r="GD548" s="19"/>
      <c r="GE548" s="19"/>
      <c r="GF548" s="19"/>
      <c r="GG548" s="19"/>
      <c r="GH548" s="19"/>
      <c r="GI548" s="19"/>
      <c r="GJ548" s="19"/>
      <c r="GK548" s="19"/>
      <c r="GL548" s="19"/>
      <c r="GM548" s="19"/>
      <c r="GN548" s="13"/>
    </row>
    <row r="549" spans="13:196">
      <c r="M549" s="55"/>
      <c r="Q549" s="55"/>
      <c r="U549" s="55"/>
      <c r="X549" s="55"/>
      <c r="AB549" s="55"/>
      <c r="AF549" s="55"/>
      <c r="AI549" s="55"/>
      <c r="AL549" s="55"/>
      <c r="AR549" s="55"/>
      <c r="AY549" s="55"/>
      <c r="BD549" s="8"/>
      <c r="BE549" s="8"/>
      <c r="BF549" s="3"/>
      <c r="BG549" s="3"/>
      <c r="BH549" s="3"/>
      <c r="BI549" s="3"/>
      <c r="BJ549" s="3"/>
      <c r="BK549" s="3"/>
      <c r="BL549" s="3"/>
      <c r="BM549" s="3"/>
      <c r="BN549" s="3"/>
      <c r="BO549" s="3"/>
      <c r="BP549" s="8"/>
      <c r="BQ549" s="19"/>
      <c r="BR549" s="19"/>
      <c r="BS549" s="19"/>
      <c r="BT549" s="19"/>
      <c r="BU549" s="19"/>
      <c r="BV549" s="19"/>
      <c r="BW549" s="19"/>
      <c r="BX549" s="19"/>
      <c r="BY549" s="19"/>
      <c r="BZ549" s="19"/>
      <c r="CA549" s="27"/>
      <c r="CI549"/>
      <c r="CN549"/>
      <c r="CS549"/>
      <c r="CX549"/>
      <c r="DH549"/>
      <c r="DT549"/>
      <c r="EU549" s="13"/>
      <c r="FV549" s="19"/>
      <c r="FW549" s="19"/>
      <c r="FX549" s="19"/>
      <c r="FZ549" s="19"/>
      <c r="GA549" s="19"/>
      <c r="GB549" s="19"/>
      <c r="GC549" s="19"/>
      <c r="GD549" s="19"/>
      <c r="GE549" s="19"/>
      <c r="GF549" s="19"/>
      <c r="GG549" s="19"/>
      <c r="GH549" s="19"/>
      <c r="GI549" s="19"/>
      <c r="GJ549" s="19"/>
      <c r="GK549" s="19"/>
      <c r="GL549" s="19"/>
      <c r="GM549" s="19"/>
      <c r="GN549" s="13"/>
    </row>
    <row r="550" spans="13:196">
      <c r="M550" s="55"/>
      <c r="Q550" s="55"/>
      <c r="U550" s="55"/>
      <c r="X550" s="55"/>
      <c r="AB550" s="55"/>
      <c r="AF550" s="55"/>
      <c r="AI550" s="55"/>
      <c r="AL550" s="55"/>
      <c r="AR550" s="55"/>
      <c r="AY550" s="55"/>
      <c r="BD550" s="8"/>
      <c r="BE550" s="8"/>
      <c r="BF550" s="3"/>
      <c r="BG550" s="3"/>
      <c r="BH550" s="3"/>
      <c r="BI550" s="3"/>
      <c r="BJ550" s="3"/>
      <c r="BK550" s="3"/>
      <c r="BL550" s="3"/>
      <c r="BM550" s="3"/>
      <c r="BN550" s="3"/>
      <c r="BO550" s="3"/>
      <c r="BP550" s="8"/>
      <c r="BQ550" s="19"/>
      <c r="BR550" s="19"/>
      <c r="BS550" s="19"/>
      <c r="BT550" s="19"/>
      <c r="BU550" s="19"/>
      <c r="BV550" s="19"/>
      <c r="BW550" s="19"/>
      <c r="BX550" s="19"/>
      <c r="BY550" s="19"/>
      <c r="BZ550" s="19"/>
      <c r="CA550" s="27"/>
      <c r="CI550"/>
      <c r="CN550"/>
      <c r="CS550"/>
      <c r="CX550"/>
      <c r="DH550"/>
      <c r="DT550"/>
      <c r="EU550" s="13"/>
      <c r="FV550" s="19"/>
      <c r="FW550" s="19"/>
      <c r="FX550" s="19"/>
      <c r="FZ550" s="19"/>
      <c r="GA550" s="19"/>
      <c r="GB550" s="19"/>
      <c r="GC550" s="19"/>
      <c r="GD550" s="19"/>
      <c r="GE550" s="19"/>
      <c r="GF550" s="19"/>
      <c r="GG550" s="19"/>
      <c r="GH550" s="19"/>
      <c r="GI550" s="19"/>
      <c r="GJ550" s="19"/>
      <c r="GK550" s="19"/>
      <c r="GL550" s="19"/>
      <c r="GM550" s="19"/>
      <c r="GN550" s="13"/>
    </row>
    <row r="551" spans="13:196">
      <c r="M551" s="55"/>
      <c r="Q551" s="55"/>
      <c r="U551" s="55"/>
      <c r="X551" s="55"/>
      <c r="AB551" s="55"/>
      <c r="AF551" s="55"/>
      <c r="AI551" s="55"/>
      <c r="AL551" s="55"/>
      <c r="AR551" s="55"/>
      <c r="AY551" s="55"/>
      <c r="BD551" s="8"/>
      <c r="BE551" s="8"/>
      <c r="BF551" s="3"/>
      <c r="BG551" s="3"/>
      <c r="BH551" s="3"/>
      <c r="BI551" s="3"/>
      <c r="BJ551" s="3"/>
      <c r="BK551" s="3"/>
      <c r="BL551" s="3"/>
      <c r="BM551" s="3"/>
      <c r="BN551" s="3"/>
      <c r="BO551" s="3"/>
      <c r="BP551" s="8"/>
      <c r="BQ551" s="19"/>
      <c r="BR551" s="19"/>
      <c r="BS551" s="19"/>
      <c r="BT551" s="19"/>
      <c r="BU551" s="19"/>
      <c r="BV551" s="19"/>
      <c r="BW551" s="19"/>
      <c r="BX551" s="19"/>
      <c r="BY551" s="19"/>
      <c r="BZ551" s="19"/>
      <c r="CA551" s="27"/>
      <c r="CI551"/>
      <c r="CN551"/>
      <c r="CS551"/>
      <c r="CX551"/>
      <c r="DH551"/>
      <c r="DT551"/>
      <c r="EU551" s="13"/>
      <c r="FV551" s="19"/>
      <c r="FW551" s="19"/>
      <c r="FX551" s="19"/>
      <c r="FZ551" s="19"/>
      <c r="GA551" s="19"/>
      <c r="GB551" s="19"/>
      <c r="GC551" s="19"/>
      <c r="GD551" s="19"/>
      <c r="GE551" s="19"/>
      <c r="GF551" s="19"/>
      <c r="GG551" s="19"/>
      <c r="GH551" s="19"/>
      <c r="GI551" s="19"/>
      <c r="GJ551" s="19"/>
      <c r="GK551" s="19"/>
      <c r="GL551" s="19"/>
      <c r="GM551" s="19"/>
      <c r="GN551" s="13"/>
    </row>
    <row r="552" spans="13:196">
      <c r="M552" s="55"/>
      <c r="Q552" s="55"/>
      <c r="U552" s="55"/>
      <c r="X552" s="55"/>
      <c r="AB552" s="55"/>
      <c r="AF552" s="55"/>
      <c r="AI552" s="55"/>
      <c r="AL552" s="55"/>
      <c r="AR552" s="55"/>
      <c r="AY552" s="55"/>
      <c r="BD552" s="8"/>
      <c r="BE552" s="8"/>
      <c r="BF552" s="3"/>
      <c r="BG552" s="3"/>
      <c r="BH552" s="3"/>
      <c r="BI552" s="3"/>
      <c r="BJ552" s="3"/>
      <c r="BK552" s="3"/>
      <c r="BL552" s="3"/>
      <c r="BM552" s="3"/>
      <c r="BN552" s="3"/>
      <c r="BO552" s="3"/>
      <c r="BP552" s="8"/>
      <c r="BQ552" s="19"/>
      <c r="BR552" s="19"/>
      <c r="BS552" s="19"/>
      <c r="BT552" s="19"/>
      <c r="BU552" s="19"/>
      <c r="BV552" s="19"/>
      <c r="BW552" s="19"/>
      <c r="BX552" s="19"/>
      <c r="BY552" s="19"/>
      <c r="BZ552" s="19"/>
      <c r="CA552" s="27"/>
      <c r="CI552"/>
      <c r="CN552"/>
      <c r="CS552"/>
      <c r="CX552"/>
      <c r="DH552"/>
      <c r="DT552"/>
      <c r="EU552" s="13"/>
      <c r="FV552" s="19"/>
      <c r="FW552" s="19"/>
      <c r="FX552" s="19"/>
      <c r="FZ552" s="19"/>
      <c r="GA552" s="19"/>
      <c r="GB552" s="19"/>
      <c r="GC552" s="19"/>
      <c r="GD552" s="19"/>
      <c r="GE552" s="19"/>
      <c r="GF552" s="19"/>
      <c r="GG552" s="19"/>
      <c r="GH552" s="19"/>
      <c r="GI552" s="19"/>
      <c r="GJ552" s="19"/>
      <c r="GK552" s="19"/>
      <c r="GL552" s="19"/>
      <c r="GM552" s="19"/>
      <c r="GN552" s="13"/>
    </row>
    <row r="553" spans="13:196">
      <c r="M553" s="55"/>
      <c r="Q553" s="55"/>
      <c r="U553" s="55"/>
      <c r="X553" s="55"/>
      <c r="AB553" s="55"/>
      <c r="AF553" s="55"/>
      <c r="AI553" s="55"/>
      <c r="AL553" s="55"/>
      <c r="AR553" s="55"/>
      <c r="AY553" s="55"/>
      <c r="BD553" s="8"/>
      <c r="BE553" s="8"/>
      <c r="BF553" s="3"/>
      <c r="BG553" s="3"/>
      <c r="BH553" s="3"/>
      <c r="BI553" s="3"/>
      <c r="BJ553" s="3"/>
      <c r="BK553" s="3"/>
      <c r="BL553" s="3"/>
      <c r="BM553" s="3"/>
      <c r="BN553" s="3"/>
      <c r="BO553" s="3"/>
      <c r="BP553" s="8"/>
      <c r="BQ553" s="19"/>
      <c r="BR553" s="19"/>
      <c r="BS553" s="19"/>
      <c r="BT553" s="19"/>
      <c r="BU553" s="19"/>
      <c r="BV553" s="19"/>
      <c r="BW553" s="19"/>
      <c r="BX553" s="19"/>
      <c r="BY553" s="19"/>
      <c r="BZ553" s="19"/>
      <c r="CA553" s="27"/>
      <c r="CI553"/>
      <c r="CN553"/>
      <c r="CS553"/>
      <c r="CX553"/>
      <c r="DH553"/>
      <c r="DT553"/>
      <c r="EU553" s="13"/>
      <c r="FV553" s="19"/>
      <c r="FW553" s="19"/>
      <c r="FX553" s="19"/>
      <c r="FZ553" s="19"/>
      <c r="GA553" s="19"/>
      <c r="GB553" s="19"/>
      <c r="GC553" s="19"/>
      <c r="GD553" s="19"/>
      <c r="GE553" s="19"/>
      <c r="GF553" s="19"/>
      <c r="GG553" s="19"/>
      <c r="GH553" s="19"/>
      <c r="GI553" s="19"/>
      <c r="GJ553" s="19"/>
      <c r="GK553" s="19"/>
      <c r="GL553" s="19"/>
      <c r="GM553" s="19"/>
      <c r="GN553" s="13"/>
    </row>
    <row r="554" spans="13:196">
      <c r="M554" s="55"/>
      <c r="Q554" s="55"/>
      <c r="U554" s="55"/>
      <c r="X554" s="55"/>
      <c r="AB554" s="55"/>
      <c r="AF554" s="55"/>
      <c r="AI554" s="55"/>
      <c r="AL554" s="55"/>
      <c r="AR554" s="55"/>
      <c r="AY554" s="55"/>
      <c r="BD554" s="8"/>
      <c r="BE554" s="8"/>
      <c r="BF554" s="3"/>
      <c r="BG554" s="3"/>
      <c r="BH554" s="3"/>
      <c r="BI554" s="3"/>
      <c r="BJ554" s="3"/>
      <c r="BK554" s="3"/>
      <c r="BL554" s="3"/>
      <c r="BM554" s="3"/>
      <c r="BN554" s="3"/>
      <c r="BO554" s="3"/>
      <c r="BP554" s="8"/>
      <c r="BQ554" s="19"/>
      <c r="BR554" s="19"/>
      <c r="BS554" s="19"/>
      <c r="BT554" s="19"/>
      <c r="BU554" s="19"/>
      <c r="BV554" s="19"/>
      <c r="BW554" s="19"/>
      <c r="BX554" s="19"/>
      <c r="BY554" s="19"/>
      <c r="BZ554" s="19"/>
      <c r="CA554" s="27"/>
      <c r="CI554"/>
      <c r="CN554"/>
      <c r="CS554"/>
      <c r="CX554"/>
      <c r="DH554"/>
      <c r="DT554"/>
      <c r="EU554" s="13"/>
      <c r="FV554" s="19"/>
      <c r="FW554" s="19"/>
      <c r="FX554" s="19"/>
      <c r="FZ554" s="19"/>
      <c r="GA554" s="19"/>
      <c r="GB554" s="19"/>
      <c r="GC554" s="19"/>
      <c r="GD554" s="19"/>
      <c r="GE554" s="19"/>
      <c r="GF554" s="19"/>
      <c r="GG554" s="19"/>
      <c r="GH554" s="19"/>
      <c r="GI554" s="19"/>
      <c r="GJ554" s="19"/>
      <c r="GK554" s="19"/>
      <c r="GL554" s="19"/>
      <c r="GM554" s="19"/>
      <c r="GN554" s="13"/>
    </row>
    <row r="555" spans="13:196">
      <c r="M555" s="55"/>
      <c r="Q555" s="55"/>
      <c r="U555" s="55"/>
      <c r="X555" s="55"/>
      <c r="AB555" s="55"/>
      <c r="AF555" s="55"/>
      <c r="AI555" s="55"/>
      <c r="AL555" s="55"/>
      <c r="AR555" s="55"/>
      <c r="AY555" s="55"/>
      <c r="BD555" s="8"/>
      <c r="BE555" s="8"/>
      <c r="BF555" s="3"/>
      <c r="BG555" s="3"/>
      <c r="BH555" s="3"/>
      <c r="BI555" s="3"/>
      <c r="BJ555" s="3"/>
      <c r="BK555" s="3"/>
      <c r="BL555" s="3"/>
      <c r="BM555" s="3"/>
      <c r="BN555" s="3"/>
      <c r="BO555" s="3"/>
      <c r="BP555" s="8"/>
      <c r="BQ555" s="19"/>
      <c r="BR555" s="19"/>
      <c r="BS555" s="19"/>
      <c r="BT555" s="19"/>
      <c r="BU555" s="19"/>
      <c r="BV555" s="19"/>
      <c r="BW555" s="19"/>
      <c r="BX555" s="19"/>
      <c r="BY555" s="19"/>
      <c r="BZ555" s="19"/>
      <c r="CA555" s="27"/>
      <c r="CI555"/>
      <c r="CN555"/>
      <c r="CS555"/>
      <c r="CX555"/>
      <c r="DH555"/>
      <c r="DT555"/>
      <c r="EU555" s="13"/>
      <c r="FV555" s="19"/>
      <c r="FW555" s="19"/>
      <c r="FX555" s="19"/>
      <c r="FZ555" s="19"/>
      <c r="GA555" s="19"/>
      <c r="GB555" s="19"/>
      <c r="GC555" s="19"/>
      <c r="GD555" s="19"/>
      <c r="GE555" s="19"/>
      <c r="GF555" s="19"/>
      <c r="GG555" s="19"/>
      <c r="GH555" s="19"/>
      <c r="GI555" s="19"/>
      <c r="GJ555" s="19"/>
      <c r="GK555" s="19"/>
      <c r="GL555" s="19"/>
      <c r="GM555" s="19"/>
      <c r="GN555" s="13"/>
    </row>
    <row r="556" spans="13:196">
      <c r="M556" s="55"/>
      <c r="Q556" s="55"/>
      <c r="U556" s="55"/>
      <c r="X556" s="55"/>
      <c r="AB556" s="55"/>
      <c r="AF556" s="55"/>
      <c r="AI556" s="55"/>
      <c r="AL556" s="55"/>
      <c r="AR556" s="55"/>
      <c r="AY556" s="55"/>
      <c r="BD556" s="8"/>
      <c r="BE556" s="8"/>
      <c r="BF556" s="3"/>
      <c r="BG556" s="3"/>
      <c r="BH556" s="3"/>
      <c r="BI556" s="3"/>
      <c r="BJ556" s="3"/>
      <c r="BK556" s="3"/>
      <c r="BL556" s="3"/>
      <c r="BM556" s="3"/>
      <c r="BN556" s="3"/>
      <c r="BO556" s="3"/>
      <c r="BP556" s="8"/>
      <c r="BQ556" s="19"/>
      <c r="BR556" s="19"/>
      <c r="BS556" s="19"/>
      <c r="BT556" s="19"/>
      <c r="BU556" s="19"/>
      <c r="BV556" s="19"/>
      <c r="BW556" s="19"/>
      <c r="BX556" s="19"/>
      <c r="BY556" s="19"/>
      <c r="BZ556" s="19"/>
      <c r="CA556" s="27"/>
      <c r="CI556"/>
      <c r="CN556"/>
      <c r="CS556"/>
      <c r="CX556"/>
      <c r="DH556"/>
      <c r="DT556"/>
      <c r="EU556" s="13"/>
      <c r="FV556" s="19"/>
      <c r="FW556" s="19"/>
      <c r="FX556" s="19"/>
      <c r="FZ556" s="19"/>
      <c r="GA556" s="19"/>
      <c r="GB556" s="19"/>
      <c r="GC556" s="19"/>
      <c r="GD556" s="19"/>
      <c r="GE556" s="19"/>
      <c r="GF556" s="19"/>
      <c r="GG556" s="19"/>
      <c r="GH556" s="19"/>
      <c r="GI556" s="19"/>
      <c r="GJ556" s="19"/>
      <c r="GK556" s="19"/>
      <c r="GL556" s="19"/>
      <c r="GM556" s="19"/>
      <c r="GN556" s="13"/>
    </row>
    <row r="557" spans="13:196">
      <c r="M557" s="55"/>
      <c r="Q557" s="55"/>
      <c r="U557" s="55"/>
      <c r="X557" s="55"/>
      <c r="AB557" s="55"/>
      <c r="AF557" s="55"/>
      <c r="AI557" s="55"/>
      <c r="AL557" s="55"/>
      <c r="AR557" s="55"/>
      <c r="AY557" s="55"/>
      <c r="BD557" s="8"/>
      <c r="BE557" s="8"/>
      <c r="BF557" s="3"/>
      <c r="BG557" s="3"/>
      <c r="BH557" s="3"/>
      <c r="BI557" s="3"/>
      <c r="BJ557" s="3"/>
      <c r="BK557" s="3"/>
      <c r="BL557" s="3"/>
      <c r="BM557" s="3"/>
      <c r="BN557" s="3"/>
      <c r="BO557" s="3"/>
      <c r="BP557" s="8"/>
      <c r="BQ557" s="19"/>
      <c r="BR557" s="19"/>
      <c r="BS557" s="19"/>
      <c r="BT557" s="19"/>
      <c r="BU557" s="19"/>
      <c r="BV557" s="19"/>
      <c r="BW557" s="19"/>
      <c r="BX557" s="19"/>
      <c r="BY557" s="19"/>
      <c r="BZ557" s="19"/>
      <c r="CA557" s="27"/>
      <c r="CI557"/>
      <c r="CN557"/>
      <c r="CS557"/>
      <c r="CX557"/>
      <c r="DH557"/>
      <c r="DT557"/>
      <c r="EU557" s="13"/>
      <c r="FV557" s="19"/>
      <c r="FW557" s="19"/>
      <c r="FX557" s="19"/>
      <c r="FZ557" s="19"/>
      <c r="GA557" s="19"/>
      <c r="GB557" s="19"/>
      <c r="GC557" s="19"/>
      <c r="GD557" s="19"/>
      <c r="GE557" s="19"/>
      <c r="GF557" s="19"/>
      <c r="GG557" s="19"/>
      <c r="GH557" s="19"/>
      <c r="GI557" s="19"/>
      <c r="GJ557" s="19"/>
      <c r="GK557" s="19"/>
      <c r="GL557" s="19"/>
      <c r="GM557" s="19"/>
      <c r="GN557" s="13"/>
    </row>
    <row r="558" spans="13:196">
      <c r="M558" s="55"/>
      <c r="Q558" s="55"/>
      <c r="U558" s="55"/>
      <c r="X558" s="55"/>
      <c r="AB558" s="55"/>
      <c r="AF558" s="55"/>
      <c r="AI558" s="55"/>
      <c r="AL558" s="55"/>
      <c r="AR558" s="55"/>
      <c r="AY558" s="55"/>
      <c r="BD558" s="8"/>
      <c r="BE558" s="8"/>
      <c r="BF558" s="3"/>
      <c r="BG558" s="3"/>
      <c r="BH558" s="3"/>
      <c r="BI558" s="3"/>
      <c r="BJ558" s="3"/>
      <c r="BK558" s="3"/>
      <c r="BL558" s="3"/>
      <c r="BM558" s="3"/>
      <c r="BN558" s="3"/>
      <c r="BO558" s="3"/>
      <c r="BP558" s="8"/>
      <c r="BQ558" s="19"/>
      <c r="BR558" s="19"/>
      <c r="BS558" s="19"/>
      <c r="BT558" s="19"/>
      <c r="BU558" s="19"/>
      <c r="BV558" s="19"/>
      <c r="BW558" s="19"/>
      <c r="BX558" s="19"/>
      <c r="BY558" s="19"/>
      <c r="BZ558" s="19"/>
      <c r="CA558" s="27"/>
      <c r="CI558"/>
      <c r="CN558"/>
      <c r="CS558"/>
      <c r="CX558"/>
      <c r="DH558"/>
      <c r="DT558"/>
      <c r="EU558" s="13"/>
      <c r="FV558" s="19"/>
      <c r="FW558" s="19"/>
      <c r="FX558" s="19"/>
      <c r="FZ558" s="19"/>
      <c r="GA558" s="19"/>
      <c r="GB558" s="19"/>
      <c r="GC558" s="19"/>
      <c r="GD558" s="19"/>
      <c r="GE558" s="19"/>
      <c r="GF558" s="19"/>
      <c r="GG558" s="19"/>
      <c r="GH558" s="19"/>
      <c r="GI558" s="19"/>
      <c r="GJ558" s="19"/>
      <c r="GK558" s="19"/>
      <c r="GL558" s="19"/>
      <c r="GM558" s="19"/>
      <c r="GN558" s="13"/>
    </row>
    <row r="559" spans="13:196">
      <c r="M559" s="55"/>
      <c r="Q559" s="55"/>
      <c r="U559" s="55"/>
      <c r="X559" s="55"/>
      <c r="AB559" s="55"/>
      <c r="AF559" s="55"/>
      <c r="AI559" s="55"/>
      <c r="AL559" s="55"/>
      <c r="AR559" s="55"/>
      <c r="AY559" s="55"/>
      <c r="BD559" s="8"/>
      <c r="BE559" s="8"/>
      <c r="BF559" s="3"/>
      <c r="BG559" s="3"/>
      <c r="BH559" s="3"/>
      <c r="BI559" s="3"/>
      <c r="BJ559" s="3"/>
      <c r="BK559" s="3"/>
      <c r="BL559" s="3"/>
      <c r="BM559" s="3"/>
      <c r="BN559" s="3"/>
      <c r="BO559" s="3"/>
      <c r="BP559" s="8"/>
      <c r="BQ559" s="19"/>
      <c r="BR559" s="19"/>
      <c r="BS559" s="19"/>
      <c r="BT559" s="19"/>
      <c r="BU559" s="19"/>
      <c r="BV559" s="19"/>
      <c r="BW559" s="19"/>
      <c r="BX559" s="19"/>
      <c r="BY559" s="19"/>
      <c r="BZ559" s="19"/>
      <c r="CA559" s="27"/>
      <c r="CI559"/>
      <c r="CN559"/>
      <c r="CS559"/>
      <c r="CX559"/>
      <c r="DH559"/>
      <c r="DT559"/>
      <c r="EU559" s="13"/>
      <c r="FV559" s="19"/>
      <c r="FW559" s="19"/>
      <c r="FX559" s="19"/>
      <c r="FZ559" s="19"/>
      <c r="GA559" s="19"/>
      <c r="GB559" s="19"/>
      <c r="GC559" s="19"/>
      <c r="GD559" s="19"/>
      <c r="GE559" s="19"/>
      <c r="GF559" s="19"/>
      <c r="GG559" s="19"/>
      <c r="GH559" s="19"/>
      <c r="GI559" s="19"/>
      <c r="GJ559" s="19"/>
      <c r="GK559" s="19"/>
      <c r="GL559" s="19"/>
      <c r="GM559" s="19"/>
      <c r="GN559" s="13"/>
    </row>
    <row r="560" spans="13:196">
      <c r="M560" s="55"/>
      <c r="Q560" s="55"/>
      <c r="U560" s="55"/>
      <c r="X560" s="55"/>
      <c r="AB560" s="55"/>
      <c r="AF560" s="55"/>
      <c r="AI560" s="55"/>
      <c r="AL560" s="55"/>
      <c r="AR560" s="55"/>
      <c r="AY560" s="55"/>
      <c r="BD560" s="8"/>
      <c r="BE560" s="8"/>
      <c r="BF560" s="3"/>
      <c r="BG560" s="3"/>
      <c r="BH560" s="3"/>
      <c r="BI560" s="3"/>
      <c r="BJ560" s="3"/>
      <c r="BK560" s="3"/>
      <c r="BL560" s="3"/>
      <c r="BM560" s="3"/>
      <c r="BN560" s="3"/>
      <c r="BO560" s="3"/>
      <c r="BP560" s="8"/>
      <c r="BQ560" s="19"/>
      <c r="BR560" s="19"/>
      <c r="BS560" s="19"/>
      <c r="BT560" s="19"/>
      <c r="BU560" s="19"/>
      <c r="BV560" s="19"/>
      <c r="BW560" s="19"/>
      <c r="BX560" s="19"/>
      <c r="BY560" s="19"/>
      <c r="BZ560" s="19"/>
      <c r="CA560" s="27"/>
      <c r="CI560"/>
      <c r="CN560"/>
      <c r="CS560"/>
      <c r="CX560"/>
      <c r="DH560"/>
      <c r="DT560"/>
      <c r="EU560" s="13"/>
      <c r="FV560" s="19"/>
      <c r="FW560" s="19"/>
      <c r="FX560" s="19"/>
      <c r="FZ560" s="19"/>
      <c r="GA560" s="19"/>
      <c r="GB560" s="19"/>
      <c r="GC560" s="19"/>
      <c r="GD560" s="19"/>
      <c r="GE560" s="19"/>
      <c r="GF560" s="19"/>
      <c r="GG560" s="19"/>
      <c r="GH560" s="19"/>
      <c r="GI560" s="19"/>
      <c r="GJ560" s="19"/>
      <c r="GK560" s="19"/>
      <c r="GL560" s="19"/>
      <c r="GM560" s="19"/>
      <c r="GN560" s="13"/>
    </row>
    <row r="561" spans="13:196">
      <c r="M561" s="55"/>
      <c r="Q561" s="55"/>
      <c r="U561" s="55"/>
      <c r="X561" s="55"/>
      <c r="AB561" s="55"/>
      <c r="AF561" s="55"/>
      <c r="AI561" s="55"/>
      <c r="AL561" s="55"/>
      <c r="AR561" s="55"/>
      <c r="AY561" s="55"/>
      <c r="BD561" s="8"/>
      <c r="BE561" s="8"/>
      <c r="BF561" s="3"/>
      <c r="BG561" s="3"/>
      <c r="BH561" s="3"/>
      <c r="BI561" s="3"/>
      <c r="BJ561" s="3"/>
      <c r="BK561" s="3"/>
      <c r="BL561" s="3"/>
      <c r="BM561" s="3"/>
      <c r="BN561" s="3"/>
      <c r="BO561" s="3"/>
      <c r="BP561" s="8"/>
      <c r="BQ561" s="19"/>
      <c r="BR561" s="19"/>
      <c r="BS561" s="19"/>
      <c r="BT561" s="19"/>
      <c r="BU561" s="19"/>
      <c r="BV561" s="19"/>
      <c r="BW561" s="19"/>
      <c r="BX561" s="19"/>
      <c r="BY561" s="19"/>
      <c r="BZ561" s="19"/>
      <c r="CA561" s="27"/>
      <c r="CI561"/>
      <c r="CN561"/>
      <c r="CS561"/>
      <c r="CX561"/>
      <c r="DH561"/>
      <c r="DT561"/>
      <c r="EU561" s="13"/>
      <c r="FV561" s="19"/>
      <c r="FW561" s="19"/>
      <c r="FX561" s="19"/>
      <c r="FZ561" s="19"/>
      <c r="GA561" s="19"/>
      <c r="GB561" s="19"/>
      <c r="GC561" s="19"/>
      <c r="GD561" s="19"/>
      <c r="GE561" s="19"/>
      <c r="GF561" s="19"/>
      <c r="GG561" s="19"/>
      <c r="GH561" s="19"/>
      <c r="GI561" s="19"/>
      <c r="GJ561" s="19"/>
      <c r="GK561" s="19"/>
      <c r="GL561" s="19"/>
      <c r="GM561" s="19"/>
      <c r="GN561" s="13"/>
    </row>
    <row r="562" spans="13:196">
      <c r="M562" s="55"/>
      <c r="Q562" s="55"/>
      <c r="U562" s="55"/>
      <c r="X562" s="55"/>
      <c r="AB562" s="55"/>
      <c r="AF562" s="55"/>
      <c r="AI562" s="55"/>
      <c r="AL562" s="55"/>
      <c r="AR562" s="55"/>
      <c r="AY562" s="55"/>
      <c r="BD562" s="8"/>
      <c r="BE562" s="8"/>
      <c r="BF562" s="3"/>
      <c r="BG562" s="3"/>
      <c r="BH562" s="3"/>
      <c r="BI562" s="3"/>
      <c r="BJ562" s="3"/>
      <c r="BK562" s="3"/>
      <c r="BL562" s="3"/>
      <c r="BM562" s="3"/>
      <c r="BN562" s="3"/>
      <c r="BO562" s="3"/>
      <c r="BP562" s="8"/>
      <c r="BQ562" s="19"/>
      <c r="BR562" s="19"/>
      <c r="BS562" s="19"/>
      <c r="BT562" s="19"/>
      <c r="BU562" s="19"/>
      <c r="BV562" s="19"/>
      <c r="BW562" s="19"/>
      <c r="BX562" s="19"/>
      <c r="BY562" s="19"/>
      <c r="BZ562" s="19"/>
      <c r="CA562" s="27"/>
      <c r="CI562"/>
      <c r="CN562"/>
      <c r="CS562"/>
      <c r="CX562"/>
      <c r="DH562"/>
      <c r="DT562"/>
      <c r="EU562" s="13"/>
      <c r="FV562" s="19"/>
      <c r="FW562" s="19"/>
      <c r="FX562" s="19"/>
      <c r="FZ562" s="19"/>
      <c r="GA562" s="19"/>
      <c r="GB562" s="19"/>
      <c r="GC562" s="19"/>
      <c r="GD562" s="19"/>
      <c r="GE562" s="19"/>
      <c r="GF562" s="19"/>
      <c r="GG562" s="19"/>
      <c r="GH562" s="19"/>
      <c r="GI562" s="19"/>
      <c r="GJ562" s="19"/>
      <c r="GK562" s="19"/>
      <c r="GL562" s="19"/>
      <c r="GM562" s="19"/>
      <c r="GN562" s="13"/>
    </row>
    <row r="563" spans="13:196">
      <c r="M563" s="55"/>
      <c r="Q563" s="55"/>
      <c r="U563" s="55"/>
      <c r="X563" s="55"/>
      <c r="AB563" s="55"/>
      <c r="AF563" s="55"/>
      <c r="AI563" s="55"/>
      <c r="AL563" s="55"/>
      <c r="AR563" s="55"/>
      <c r="AY563" s="55"/>
      <c r="BD563" s="8"/>
      <c r="BE563" s="8"/>
      <c r="BF563" s="3"/>
      <c r="BG563" s="3"/>
      <c r="BH563" s="3"/>
      <c r="BI563" s="3"/>
      <c r="BJ563" s="3"/>
      <c r="BK563" s="3"/>
      <c r="BL563" s="3"/>
      <c r="BM563" s="3"/>
      <c r="BN563" s="3"/>
      <c r="BO563" s="3"/>
      <c r="BP563" s="8"/>
      <c r="BQ563" s="19"/>
      <c r="BR563" s="19"/>
      <c r="BS563" s="19"/>
      <c r="BT563" s="19"/>
      <c r="BU563" s="19"/>
      <c r="BV563" s="19"/>
      <c r="BW563" s="19"/>
      <c r="BX563" s="19"/>
      <c r="BY563" s="19"/>
      <c r="BZ563" s="19"/>
      <c r="CA563" s="27"/>
      <c r="CI563"/>
      <c r="CN563"/>
      <c r="CS563"/>
      <c r="CX563"/>
      <c r="DH563"/>
      <c r="DT563"/>
      <c r="EU563" s="13"/>
      <c r="FV563" s="19"/>
      <c r="FW563" s="19"/>
      <c r="FX563" s="19"/>
      <c r="FZ563" s="19"/>
      <c r="GA563" s="19"/>
      <c r="GB563" s="19"/>
      <c r="GC563" s="19"/>
      <c r="GD563" s="19"/>
      <c r="GE563" s="19"/>
      <c r="GF563" s="19"/>
      <c r="GG563" s="19"/>
      <c r="GH563" s="19"/>
      <c r="GI563" s="19"/>
      <c r="GJ563" s="19"/>
      <c r="GK563" s="19"/>
      <c r="GL563" s="19"/>
      <c r="GM563" s="19"/>
      <c r="GN563" s="13"/>
    </row>
    <row r="564" spans="13:196">
      <c r="M564" s="55"/>
      <c r="Q564" s="55"/>
      <c r="U564" s="55"/>
      <c r="X564" s="55"/>
      <c r="AB564" s="55"/>
      <c r="AF564" s="55"/>
      <c r="AI564" s="55"/>
      <c r="AL564" s="55"/>
      <c r="AR564" s="55"/>
      <c r="AY564" s="55"/>
      <c r="BD564" s="8"/>
      <c r="BE564" s="8"/>
      <c r="BF564" s="3"/>
      <c r="BG564" s="3"/>
      <c r="BH564" s="3"/>
      <c r="BI564" s="3"/>
      <c r="BJ564" s="3"/>
      <c r="BK564" s="3"/>
      <c r="BL564" s="3"/>
      <c r="BM564" s="3"/>
      <c r="BN564" s="3"/>
      <c r="BO564" s="3"/>
      <c r="BP564" s="8"/>
      <c r="BQ564" s="19"/>
      <c r="BR564" s="19"/>
      <c r="BS564" s="19"/>
      <c r="BT564" s="19"/>
      <c r="BU564" s="19"/>
      <c r="BV564" s="19"/>
      <c r="BW564" s="19"/>
      <c r="BX564" s="19"/>
      <c r="BY564" s="19"/>
      <c r="BZ564" s="19"/>
      <c r="CA564" s="27"/>
      <c r="CI564"/>
      <c r="CN564"/>
      <c r="CS564"/>
      <c r="CX564"/>
      <c r="DH564"/>
      <c r="DT564"/>
      <c r="EU564" s="13"/>
      <c r="FV564" s="19"/>
      <c r="FW564" s="19"/>
      <c r="FX564" s="19"/>
      <c r="FZ564" s="19"/>
      <c r="GA564" s="19"/>
      <c r="GB564" s="19"/>
      <c r="GC564" s="19"/>
      <c r="GD564" s="19"/>
      <c r="GE564" s="19"/>
      <c r="GF564" s="19"/>
      <c r="GG564" s="19"/>
      <c r="GH564" s="19"/>
      <c r="GI564" s="19"/>
      <c r="GJ564" s="19"/>
      <c r="GK564" s="19"/>
      <c r="GL564" s="19"/>
      <c r="GM564" s="19"/>
      <c r="GN564" s="13"/>
    </row>
    <row r="565" spans="13:196">
      <c r="M565" s="55"/>
      <c r="Q565" s="55"/>
      <c r="U565" s="55"/>
      <c r="X565" s="55"/>
      <c r="AB565" s="55"/>
      <c r="AF565" s="55"/>
      <c r="AI565" s="55"/>
      <c r="AL565" s="55"/>
      <c r="AR565" s="55"/>
      <c r="AY565" s="55"/>
      <c r="BD565" s="8"/>
      <c r="BE565" s="8"/>
      <c r="BF565" s="3"/>
      <c r="BG565" s="3"/>
      <c r="BH565" s="3"/>
      <c r="BI565" s="3"/>
      <c r="BJ565" s="3"/>
      <c r="BK565" s="3"/>
      <c r="BL565" s="3"/>
      <c r="BM565" s="3"/>
      <c r="BN565" s="3"/>
      <c r="BO565" s="3"/>
      <c r="BP565" s="8"/>
      <c r="BQ565" s="19"/>
      <c r="BR565" s="19"/>
      <c r="BS565" s="19"/>
      <c r="BT565" s="19"/>
      <c r="BU565" s="19"/>
      <c r="BV565" s="19"/>
      <c r="BW565" s="19"/>
      <c r="BX565" s="19"/>
      <c r="BY565" s="19"/>
      <c r="BZ565" s="19"/>
      <c r="CA565" s="27"/>
      <c r="CI565"/>
      <c r="CN565"/>
      <c r="CS565"/>
      <c r="CX565"/>
      <c r="DH565"/>
      <c r="DT565"/>
      <c r="EU565" s="13"/>
      <c r="FV565" s="19"/>
      <c r="FW565" s="19"/>
      <c r="FX565" s="19"/>
      <c r="FZ565" s="19"/>
      <c r="GA565" s="19"/>
      <c r="GB565" s="19"/>
      <c r="GC565" s="19"/>
      <c r="GD565" s="19"/>
      <c r="GE565" s="19"/>
      <c r="GF565" s="19"/>
      <c r="GG565" s="19"/>
      <c r="GH565" s="19"/>
      <c r="GI565" s="19"/>
      <c r="GJ565" s="19"/>
      <c r="GK565" s="19"/>
      <c r="GL565" s="19"/>
      <c r="GM565" s="19"/>
      <c r="GN565" s="13"/>
    </row>
    <row r="566" spans="13:196">
      <c r="M566" s="55"/>
      <c r="Q566" s="55"/>
      <c r="U566" s="55"/>
      <c r="X566" s="55"/>
      <c r="AB566" s="55"/>
      <c r="AF566" s="55"/>
      <c r="AI566" s="55"/>
      <c r="AL566" s="55"/>
      <c r="AR566" s="55"/>
      <c r="AY566" s="55"/>
      <c r="BD566" s="8"/>
      <c r="BE566" s="8"/>
      <c r="BF566" s="3"/>
      <c r="BG566" s="3"/>
      <c r="BH566" s="3"/>
      <c r="BI566" s="3"/>
      <c r="BJ566" s="3"/>
      <c r="BK566" s="3"/>
      <c r="BL566" s="3"/>
      <c r="BM566" s="3"/>
      <c r="BN566" s="3"/>
      <c r="BO566" s="3"/>
      <c r="BP566" s="8"/>
      <c r="BQ566" s="19"/>
      <c r="BR566" s="19"/>
      <c r="BS566" s="19"/>
      <c r="BT566" s="19"/>
      <c r="BU566" s="19"/>
      <c r="BV566" s="19"/>
      <c r="BW566" s="19"/>
      <c r="BX566" s="19"/>
      <c r="BY566" s="19"/>
      <c r="BZ566" s="19"/>
      <c r="CA566" s="27"/>
      <c r="CI566"/>
      <c r="CN566"/>
      <c r="CS566"/>
      <c r="CX566"/>
      <c r="DH566"/>
      <c r="DT566"/>
      <c r="EU566" s="13"/>
      <c r="FV566" s="19"/>
      <c r="FW566" s="19"/>
      <c r="FX566" s="19"/>
      <c r="FZ566" s="19"/>
      <c r="GA566" s="19"/>
      <c r="GB566" s="19"/>
      <c r="GC566" s="19"/>
      <c r="GD566" s="19"/>
      <c r="GE566" s="19"/>
      <c r="GF566" s="19"/>
      <c r="GG566" s="19"/>
      <c r="GH566" s="19"/>
      <c r="GI566" s="19"/>
      <c r="GJ566" s="19"/>
      <c r="GK566" s="19"/>
      <c r="GL566" s="19"/>
      <c r="GM566" s="19"/>
      <c r="GN566" s="13"/>
    </row>
    <row r="567" spans="13:196">
      <c r="M567" s="55"/>
      <c r="Q567" s="55"/>
      <c r="U567" s="55"/>
      <c r="X567" s="55"/>
      <c r="AB567" s="55"/>
      <c r="AF567" s="55"/>
      <c r="AI567" s="55"/>
      <c r="AL567" s="55"/>
      <c r="AR567" s="55"/>
      <c r="AY567" s="55"/>
      <c r="BD567" s="8"/>
      <c r="BE567" s="8"/>
      <c r="BF567" s="3"/>
      <c r="BG567" s="3"/>
      <c r="BH567" s="3"/>
      <c r="BI567" s="3"/>
      <c r="BJ567" s="3"/>
      <c r="BK567" s="3"/>
      <c r="BL567" s="3"/>
      <c r="BM567" s="3"/>
      <c r="BN567" s="3"/>
      <c r="BO567" s="3"/>
      <c r="BP567" s="8"/>
      <c r="BQ567" s="19"/>
      <c r="BR567" s="19"/>
      <c r="BS567" s="19"/>
      <c r="BT567" s="19"/>
      <c r="BU567" s="19"/>
      <c r="BV567" s="19"/>
      <c r="BW567" s="19"/>
      <c r="BX567" s="19"/>
      <c r="BY567" s="19"/>
      <c r="BZ567" s="19"/>
      <c r="CA567" s="27"/>
      <c r="CI567"/>
      <c r="CN567"/>
      <c r="CS567"/>
      <c r="CX567"/>
      <c r="DH567"/>
      <c r="DT567"/>
      <c r="EU567" s="13"/>
      <c r="FV567" s="19"/>
      <c r="FW567" s="19"/>
      <c r="FX567" s="19"/>
      <c r="FZ567" s="19"/>
      <c r="GA567" s="19"/>
      <c r="GB567" s="19"/>
      <c r="GC567" s="19"/>
      <c r="GD567" s="19"/>
      <c r="GE567" s="19"/>
      <c r="GF567" s="19"/>
      <c r="GG567" s="19"/>
      <c r="GH567" s="19"/>
      <c r="GI567" s="19"/>
      <c r="GJ567" s="19"/>
      <c r="GK567" s="19"/>
      <c r="GL567" s="19"/>
      <c r="GM567" s="19"/>
      <c r="GN567" s="13"/>
    </row>
    <row r="568" spans="13:196">
      <c r="M568" s="55"/>
      <c r="Q568" s="55"/>
      <c r="U568" s="55"/>
      <c r="X568" s="55"/>
      <c r="AB568" s="55"/>
      <c r="AF568" s="55"/>
      <c r="AI568" s="55"/>
      <c r="AL568" s="55"/>
      <c r="AR568" s="55"/>
      <c r="AY568" s="55"/>
      <c r="BD568" s="8"/>
      <c r="BE568" s="8"/>
      <c r="BF568" s="3"/>
      <c r="BG568" s="3"/>
      <c r="BH568" s="3"/>
      <c r="BI568" s="3"/>
      <c r="BJ568" s="3"/>
      <c r="BK568" s="3"/>
      <c r="BL568" s="3"/>
      <c r="BM568" s="3"/>
      <c r="BN568" s="3"/>
      <c r="BO568" s="3"/>
      <c r="BP568" s="8"/>
      <c r="BQ568" s="19"/>
      <c r="BR568" s="19"/>
      <c r="BS568" s="19"/>
      <c r="BT568" s="19"/>
      <c r="BU568" s="19"/>
      <c r="BV568" s="19"/>
      <c r="BW568" s="19"/>
      <c r="BX568" s="19"/>
      <c r="BY568" s="19"/>
      <c r="BZ568" s="19"/>
      <c r="CA568" s="27"/>
      <c r="CI568"/>
      <c r="CN568"/>
      <c r="CS568"/>
      <c r="CX568"/>
      <c r="DH568"/>
      <c r="DT568"/>
      <c r="EU568" s="13"/>
      <c r="FV568" s="19"/>
      <c r="FW568" s="19"/>
      <c r="FX568" s="19"/>
      <c r="FZ568" s="19"/>
      <c r="GA568" s="19"/>
      <c r="GB568" s="19"/>
      <c r="GC568" s="19"/>
      <c r="GD568" s="19"/>
      <c r="GE568" s="19"/>
      <c r="GF568" s="19"/>
      <c r="GG568" s="19"/>
      <c r="GH568" s="19"/>
      <c r="GI568" s="19"/>
      <c r="GJ568" s="19"/>
      <c r="GK568" s="19"/>
      <c r="GL568" s="19"/>
      <c r="GM568" s="19"/>
      <c r="GN568" s="13"/>
    </row>
    <row r="569" spans="13:196">
      <c r="M569" s="55"/>
      <c r="Q569" s="55"/>
      <c r="U569" s="55"/>
      <c r="X569" s="55"/>
      <c r="AB569" s="55"/>
      <c r="AF569" s="55"/>
      <c r="AI569" s="55"/>
      <c r="AL569" s="55"/>
      <c r="AR569" s="55"/>
      <c r="AY569" s="55"/>
      <c r="BD569" s="8"/>
      <c r="BE569" s="8"/>
      <c r="BF569" s="3"/>
      <c r="BG569" s="3"/>
      <c r="BH569" s="3"/>
      <c r="BI569" s="3"/>
      <c r="BJ569" s="3"/>
      <c r="BK569" s="3"/>
      <c r="BL569" s="3"/>
      <c r="BM569" s="3"/>
      <c r="BN569" s="3"/>
      <c r="BO569" s="3"/>
      <c r="BP569" s="8"/>
      <c r="BQ569" s="19"/>
      <c r="BR569" s="19"/>
      <c r="BS569" s="19"/>
      <c r="BT569" s="19"/>
      <c r="BU569" s="19"/>
      <c r="BV569" s="19"/>
      <c r="BW569" s="19"/>
      <c r="BX569" s="19"/>
      <c r="BY569" s="19"/>
      <c r="BZ569" s="19"/>
      <c r="CA569" s="27"/>
      <c r="CI569"/>
      <c r="CN569"/>
      <c r="CS569"/>
      <c r="CX569"/>
      <c r="DH569"/>
      <c r="DT569"/>
      <c r="EU569" s="13"/>
      <c r="FV569" s="19"/>
      <c r="FW569" s="19"/>
      <c r="FX569" s="19"/>
      <c r="FZ569" s="19"/>
      <c r="GA569" s="19"/>
      <c r="GB569" s="19"/>
      <c r="GC569" s="19"/>
      <c r="GD569" s="19"/>
      <c r="GE569" s="19"/>
      <c r="GF569" s="19"/>
      <c r="GG569" s="19"/>
      <c r="GH569" s="19"/>
      <c r="GI569" s="19"/>
      <c r="GJ569" s="19"/>
      <c r="GK569" s="19"/>
      <c r="GL569" s="19"/>
      <c r="GM569" s="19"/>
      <c r="GN569" s="13"/>
    </row>
    <row r="570" spans="13:196">
      <c r="M570" s="55"/>
      <c r="Q570" s="55"/>
      <c r="U570" s="55"/>
      <c r="X570" s="55"/>
      <c r="AB570" s="55"/>
      <c r="AF570" s="55"/>
      <c r="AI570" s="55"/>
      <c r="AL570" s="55"/>
      <c r="AR570" s="55"/>
      <c r="AY570" s="55"/>
      <c r="BD570" s="8"/>
      <c r="BE570" s="8"/>
      <c r="BF570" s="3"/>
      <c r="BG570" s="3"/>
      <c r="BH570" s="3"/>
      <c r="BI570" s="3"/>
      <c r="BJ570" s="3"/>
      <c r="BK570" s="3"/>
      <c r="BL570" s="3"/>
      <c r="BM570" s="3"/>
      <c r="BN570" s="3"/>
      <c r="BO570" s="3"/>
      <c r="BP570" s="8"/>
      <c r="BQ570" s="19"/>
      <c r="BR570" s="19"/>
      <c r="BS570" s="19"/>
      <c r="BT570" s="19"/>
      <c r="BU570" s="19"/>
      <c r="BV570" s="19"/>
      <c r="BW570" s="19"/>
      <c r="BX570" s="19"/>
      <c r="BY570" s="19"/>
      <c r="BZ570" s="19"/>
      <c r="CA570" s="27"/>
      <c r="CI570"/>
      <c r="CN570"/>
      <c r="CS570"/>
      <c r="CX570"/>
      <c r="DH570"/>
      <c r="DT570"/>
      <c r="EU570" s="13"/>
      <c r="FV570" s="19"/>
      <c r="FW570" s="19"/>
      <c r="FX570" s="19"/>
      <c r="FZ570" s="19"/>
      <c r="GA570" s="19"/>
      <c r="GB570" s="19"/>
      <c r="GC570" s="19"/>
      <c r="GD570" s="19"/>
      <c r="GE570" s="19"/>
      <c r="GF570" s="19"/>
      <c r="GG570" s="19"/>
      <c r="GH570" s="19"/>
      <c r="GI570" s="19"/>
      <c r="GJ570" s="19"/>
      <c r="GK570" s="19"/>
      <c r="GL570" s="19"/>
      <c r="GM570" s="19"/>
      <c r="GN570" s="13"/>
    </row>
    <row r="571" spans="13:196">
      <c r="M571" s="55"/>
      <c r="Q571" s="55"/>
      <c r="U571" s="55"/>
      <c r="X571" s="55"/>
      <c r="AB571" s="55"/>
      <c r="AF571" s="55"/>
      <c r="AI571" s="55"/>
      <c r="AL571" s="55"/>
      <c r="AR571" s="55"/>
      <c r="AY571" s="55"/>
      <c r="BD571" s="8"/>
      <c r="BE571" s="8"/>
      <c r="BF571" s="3"/>
      <c r="BG571" s="3"/>
      <c r="BH571" s="3"/>
      <c r="BI571" s="3"/>
      <c r="BJ571" s="3"/>
      <c r="BK571" s="3"/>
      <c r="BL571" s="3"/>
      <c r="BM571" s="3"/>
      <c r="BN571" s="3"/>
      <c r="BO571" s="3"/>
      <c r="BP571" s="8"/>
      <c r="BQ571" s="19"/>
      <c r="BR571" s="19"/>
      <c r="BS571" s="19"/>
      <c r="BT571" s="19"/>
      <c r="BU571" s="19"/>
      <c r="BV571" s="19"/>
      <c r="BW571" s="19"/>
      <c r="BX571" s="19"/>
      <c r="BY571" s="19"/>
      <c r="BZ571" s="19"/>
      <c r="CA571" s="27"/>
      <c r="CI571"/>
      <c r="CN571"/>
      <c r="CS571"/>
      <c r="CX571"/>
      <c r="DH571"/>
      <c r="DT571"/>
      <c r="EU571" s="13"/>
      <c r="FV571" s="19"/>
      <c r="FW571" s="19"/>
      <c r="FX571" s="19"/>
      <c r="FZ571" s="19"/>
      <c r="GA571" s="19"/>
      <c r="GB571" s="19"/>
      <c r="GC571" s="19"/>
      <c r="GD571" s="19"/>
      <c r="GE571" s="19"/>
      <c r="GF571" s="19"/>
      <c r="GG571" s="19"/>
      <c r="GH571" s="19"/>
      <c r="GI571" s="19"/>
      <c r="GJ571" s="19"/>
      <c r="GK571" s="19"/>
      <c r="GL571" s="19"/>
      <c r="GM571" s="19"/>
      <c r="GN571" s="13"/>
    </row>
    <row r="572" spans="13:196">
      <c r="M572" s="55"/>
      <c r="Q572" s="55"/>
      <c r="U572" s="55"/>
      <c r="X572" s="55"/>
      <c r="AB572" s="55"/>
      <c r="AF572" s="55"/>
      <c r="AI572" s="55"/>
      <c r="AL572" s="55"/>
      <c r="AR572" s="55"/>
      <c r="AY572" s="55"/>
      <c r="BD572" s="8"/>
      <c r="BE572" s="8"/>
      <c r="BF572" s="3"/>
      <c r="BG572" s="3"/>
      <c r="BH572" s="3"/>
      <c r="BI572" s="3"/>
      <c r="BJ572" s="3"/>
      <c r="BK572" s="3"/>
      <c r="BL572" s="3"/>
      <c r="BM572" s="3"/>
      <c r="BN572" s="3"/>
      <c r="BO572" s="3"/>
      <c r="BP572" s="8"/>
      <c r="BQ572" s="19"/>
      <c r="BR572" s="19"/>
      <c r="BS572" s="19"/>
      <c r="BT572" s="19"/>
      <c r="BU572" s="19"/>
      <c r="BV572" s="19"/>
      <c r="BW572" s="19"/>
      <c r="BX572" s="19"/>
      <c r="BY572" s="19"/>
      <c r="BZ572" s="19"/>
      <c r="CA572" s="27"/>
      <c r="CI572"/>
      <c r="CN572"/>
      <c r="CS572"/>
      <c r="CX572"/>
      <c r="DH572"/>
      <c r="DT572"/>
      <c r="EU572" s="13"/>
      <c r="FV572" s="19"/>
      <c r="FW572" s="19"/>
      <c r="FX572" s="19"/>
      <c r="FZ572" s="19"/>
      <c r="GA572" s="19"/>
      <c r="GB572" s="19"/>
      <c r="GC572" s="19"/>
      <c r="GD572" s="19"/>
      <c r="GE572" s="19"/>
      <c r="GF572" s="19"/>
      <c r="GG572" s="19"/>
      <c r="GH572" s="19"/>
      <c r="GI572" s="19"/>
      <c r="GJ572" s="19"/>
      <c r="GK572" s="19"/>
      <c r="GL572" s="19"/>
      <c r="GM572" s="19"/>
      <c r="GN572" s="13"/>
    </row>
    <row r="573" spans="13:196">
      <c r="M573" s="55"/>
      <c r="Q573" s="55"/>
      <c r="U573" s="55"/>
      <c r="X573" s="55"/>
      <c r="AB573" s="55"/>
      <c r="AF573" s="55"/>
      <c r="AI573" s="55"/>
      <c r="AL573" s="55"/>
      <c r="AR573" s="55"/>
      <c r="AY573" s="55"/>
      <c r="BD573" s="8"/>
      <c r="BE573" s="8"/>
      <c r="BF573" s="3"/>
      <c r="BG573" s="3"/>
      <c r="BH573" s="3"/>
      <c r="BI573" s="3"/>
      <c r="BJ573" s="3"/>
      <c r="BK573" s="3"/>
      <c r="BL573" s="3"/>
      <c r="BM573" s="3"/>
      <c r="BN573" s="3"/>
      <c r="BO573" s="3"/>
      <c r="BP573" s="8"/>
      <c r="BQ573" s="19"/>
      <c r="BR573" s="19"/>
      <c r="BS573" s="19"/>
      <c r="BT573" s="19"/>
      <c r="BU573" s="19"/>
      <c r="BV573" s="19"/>
      <c r="BW573" s="19"/>
      <c r="BX573" s="19"/>
      <c r="BY573" s="19"/>
      <c r="BZ573" s="19"/>
      <c r="CA573" s="27"/>
      <c r="CI573"/>
      <c r="CN573"/>
      <c r="CS573"/>
      <c r="CX573"/>
      <c r="DH573"/>
      <c r="DT573"/>
      <c r="EU573" s="13"/>
      <c r="FV573" s="19"/>
      <c r="FW573" s="19"/>
      <c r="FX573" s="19"/>
      <c r="FZ573" s="19"/>
      <c r="GA573" s="19"/>
      <c r="GB573" s="19"/>
      <c r="GC573" s="19"/>
      <c r="GD573" s="19"/>
      <c r="GE573" s="19"/>
      <c r="GF573" s="19"/>
      <c r="GG573" s="19"/>
      <c r="GH573" s="19"/>
      <c r="GI573" s="19"/>
      <c r="GJ573" s="19"/>
      <c r="GK573" s="19"/>
      <c r="GL573" s="19"/>
      <c r="GM573" s="19"/>
      <c r="GN573" s="13"/>
    </row>
    <row r="574" spans="13:196">
      <c r="M574" s="55"/>
      <c r="Q574" s="55"/>
      <c r="U574" s="55"/>
      <c r="X574" s="55"/>
      <c r="AB574" s="55"/>
      <c r="AF574" s="55"/>
      <c r="AI574" s="55"/>
      <c r="AL574" s="55"/>
      <c r="AR574" s="55"/>
      <c r="AY574" s="55"/>
      <c r="BD574" s="8"/>
      <c r="BE574" s="8"/>
      <c r="BF574" s="3"/>
      <c r="BG574" s="3"/>
      <c r="BH574" s="3"/>
      <c r="BI574" s="3"/>
      <c r="BJ574" s="3"/>
      <c r="BK574" s="3"/>
      <c r="BL574" s="3"/>
      <c r="BM574" s="3"/>
      <c r="BN574" s="3"/>
      <c r="BO574" s="3"/>
      <c r="BP574" s="8"/>
      <c r="BQ574" s="19"/>
      <c r="BR574" s="19"/>
      <c r="BS574" s="19"/>
      <c r="BT574" s="19"/>
      <c r="BU574" s="19"/>
      <c r="BV574" s="19"/>
      <c r="BW574" s="19"/>
      <c r="BX574" s="19"/>
      <c r="BY574" s="19"/>
      <c r="BZ574" s="19"/>
      <c r="CA574" s="27"/>
      <c r="CI574"/>
      <c r="CN574"/>
      <c r="CS574"/>
      <c r="CX574"/>
      <c r="DH574"/>
      <c r="DT574"/>
      <c r="EU574" s="13"/>
      <c r="FV574" s="19"/>
      <c r="FW574" s="19"/>
      <c r="FX574" s="19"/>
      <c r="FZ574" s="19"/>
      <c r="GA574" s="19"/>
      <c r="GB574" s="19"/>
      <c r="GC574" s="19"/>
      <c r="GD574" s="19"/>
      <c r="GE574" s="19"/>
      <c r="GF574" s="19"/>
      <c r="GG574" s="19"/>
      <c r="GH574" s="19"/>
      <c r="GI574" s="19"/>
      <c r="GJ574" s="19"/>
      <c r="GK574" s="19"/>
      <c r="GL574" s="19"/>
      <c r="GM574" s="19"/>
      <c r="GN574" s="13"/>
    </row>
    <row r="575" spans="13:196">
      <c r="M575" s="55"/>
      <c r="Q575" s="55"/>
      <c r="U575" s="55"/>
      <c r="X575" s="55"/>
      <c r="AB575" s="55"/>
      <c r="AF575" s="55"/>
      <c r="AI575" s="55"/>
      <c r="AL575" s="55"/>
      <c r="AR575" s="55"/>
      <c r="AY575" s="55"/>
      <c r="BD575" s="8"/>
      <c r="BE575" s="8"/>
      <c r="BF575" s="3"/>
      <c r="BG575" s="3"/>
      <c r="BH575" s="3"/>
      <c r="BI575" s="3"/>
      <c r="BJ575" s="3"/>
      <c r="BK575" s="3"/>
      <c r="BL575" s="3"/>
      <c r="BM575" s="3"/>
      <c r="BN575" s="3"/>
      <c r="BO575" s="3"/>
      <c r="BP575" s="8"/>
      <c r="BQ575" s="19"/>
      <c r="BR575" s="19"/>
      <c r="BS575" s="19"/>
      <c r="BT575" s="19"/>
      <c r="BU575" s="19"/>
      <c r="BV575" s="19"/>
      <c r="BW575" s="19"/>
      <c r="BX575" s="19"/>
      <c r="BY575" s="19"/>
      <c r="BZ575" s="19"/>
      <c r="CA575" s="27"/>
      <c r="CI575"/>
      <c r="CN575"/>
      <c r="CS575"/>
      <c r="CX575"/>
      <c r="DH575"/>
      <c r="DT575"/>
      <c r="EU575" s="13"/>
      <c r="FV575" s="19"/>
      <c r="FW575" s="19"/>
      <c r="FX575" s="19"/>
      <c r="FZ575" s="19"/>
      <c r="GA575" s="19"/>
      <c r="GB575" s="19"/>
      <c r="GC575" s="19"/>
      <c r="GD575" s="19"/>
      <c r="GE575" s="19"/>
      <c r="GF575" s="19"/>
      <c r="GG575" s="19"/>
      <c r="GH575" s="19"/>
      <c r="GI575" s="19"/>
      <c r="GJ575" s="19"/>
      <c r="GK575" s="19"/>
      <c r="GL575" s="19"/>
      <c r="GM575" s="19"/>
      <c r="GN575" s="13"/>
    </row>
    <row r="576" spans="13:196">
      <c r="M576" s="55"/>
      <c r="Q576" s="55"/>
      <c r="U576" s="55"/>
      <c r="X576" s="55"/>
      <c r="AB576" s="55"/>
      <c r="AF576" s="55"/>
      <c r="AI576" s="55"/>
      <c r="AL576" s="55"/>
      <c r="AR576" s="55"/>
      <c r="AY576" s="55"/>
      <c r="BD576" s="8"/>
      <c r="BE576" s="8"/>
      <c r="BF576" s="3"/>
      <c r="BG576" s="3"/>
      <c r="BH576" s="3"/>
      <c r="BI576" s="3"/>
      <c r="BJ576" s="3"/>
      <c r="BK576" s="3"/>
      <c r="BL576" s="3"/>
      <c r="BM576" s="3"/>
      <c r="BN576" s="3"/>
      <c r="BO576" s="3"/>
      <c r="BP576" s="8"/>
      <c r="BQ576" s="19"/>
      <c r="BR576" s="19"/>
      <c r="BS576" s="19"/>
      <c r="BT576" s="19"/>
      <c r="BU576" s="19"/>
      <c r="BV576" s="19"/>
      <c r="BW576" s="19"/>
      <c r="BX576" s="19"/>
      <c r="BY576" s="19"/>
      <c r="BZ576" s="19"/>
      <c r="CA576" s="27"/>
      <c r="CI576"/>
      <c r="CN576"/>
      <c r="CS576"/>
      <c r="CX576"/>
      <c r="DH576"/>
      <c r="DT576"/>
      <c r="EU576" s="13"/>
      <c r="FV576" s="19"/>
      <c r="FW576" s="19"/>
      <c r="FX576" s="19"/>
      <c r="FZ576" s="19"/>
      <c r="GA576" s="19"/>
      <c r="GB576" s="19"/>
      <c r="GC576" s="19"/>
      <c r="GD576" s="19"/>
      <c r="GE576" s="19"/>
      <c r="GF576" s="19"/>
      <c r="GG576" s="19"/>
      <c r="GH576" s="19"/>
      <c r="GI576" s="19"/>
      <c r="GJ576" s="19"/>
      <c r="GK576" s="19"/>
      <c r="GL576" s="19"/>
      <c r="GM576" s="19"/>
      <c r="GN576" s="13"/>
    </row>
    <row r="577" spans="13:196">
      <c r="M577" s="55"/>
      <c r="Q577" s="55"/>
      <c r="U577" s="55"/>
      <c r="X577" s="55"/>
      <c r="AB577" s="55"/>
      <c r="AF577" s="55"/>
      <c r="AI577" s="55"/>
      <c r="AL577" s="55"/>
      <c r="AR577" s="55"/>
      <c r="AY577" s="55"/>
      <c r="BD577" s="8"/>
      <c r="BE577" s="8"/>
      <c r="BF577" s="3"/>
      <c r="BG577" s="3"/>
      <c r="BH577" s="3"/>
      <c r="BI577" s="3"/>
      <c r="BJ577" s="3"/>
      <c r="BK577" s="3"/>
      <c r="BL577" s="3"/>
      <c r="BM577" s="3"/>
      <c r="BN577" s="3"/>
      <c r="BO577" s="3"/>
      <c r="BP577" s="8"/>
      <c r="BQ577" s="19"/>
      <c r="BR577" s="19"/>
      <c r="BS577" s="19"/>
      <c r="BT577" s="19"/>
      <c r="BU577" s="19"/>
      <c r="BV577" s="19"/>
      <c r="BW577" s="19"/>
      <c r="BX577" s="19"/>
      <c r="BY577" s="19"/>
      <c r="BZ577" s="19"/>
      <c r="CA577" s="27"/>
      <c r="CI577"/>
      <c r="CN577"/>
      <c r="CS577"/>
      <c r="CX577"/>
      <c r="DH577"/>
      <c r="DT577"/>
      <c r="EU577" s="13"/>
      <c r="FV577" s="19"/>
      <c r="FW577" s="19"/>
      <c r="FX577" s="19"/>
      <c r="FZ577" s="19"/>
      <c r="GA577" s="19"/>
      <c r="GB577" s="19"/>
      <c r="GC577" s="19"/>
      <c r="GD577" s="19"/>
      <c r="GE577" s="19"/>
      <c r="GF577" s="19"/>
      <c r="GG577" s="19"/>
      <c r="GH577" s="19"/>
      <c r="GI577" s="19"/>
      <c r="GJ577" s="19"/>
      <c r="GK577" s="19"/>
      <c r="GL577" s="19"/>
      <c r="GM577" s="19"/>
      <c r="GN577" s="13"/>
    </row>
    <row r="578" spans="13:196">
      <c r="M578" s="55"/>
      <c r="Q578" s="55"/>
      <c r="U578" s="55"/>
      <c r="X578" s="55"/>
      <c r="AB578" s="55"/>
      <c r="AF578" s="55"/>
      <c r="AI578" s="55"/>
      <c r="AL578" s="55"/>
      <c r="AR578" s="55"/>
      <c r="AY578" s="55"/>
      <c r="BD578" s="8"/>
      <c r="BE578" s="8"/>
      <c r="BF578" s="3"/>
      <c r="BG578" s="3"/>
      <c r="BH578" s="3"/>
      <c r="BI578" s="3"/>
      <c r="BJ578" s="3"/>
      <c r="BK578" s="3"/>
      <c r="BL578" s="3"/>
      <c r="BM578" s="3"/>
      <c r="BN578" s="3"/>
      <c r="BO578" s="3"/>
      <c r="BP578" s="8"/>
      <c r="BQ578" s="19"/>
      <c r="BR578" s="19"/>
      <c r="BS578" s="19"/>
      <c r="BT578" s="19"/>
      <c r="BU578" s="19"/>
      <c r="BV578" s="19"/>
      <c r="BW578" s="19"/>
      <c r="BX578" s="19"/>
      <c r="BY578" s="19"/>
      <c r="BZ578" s="19"/>
      <c r="CA578" s="27"/>
      <c r="CI578"/>
      <c r="CN578"/>
      <c r="CS578"/>
      <c r="CX578"/>
      <c r="DH578"/>
      <c r="DT578"/>
      <c r="EU578" s="13"/>
      <c r="FV578" s="19"/>
      <c r="FW578" s="19"/>
      <c r="FX578" s="19"/>
      <c r="FZ578" s="19"/>
      <c r="GA578" s="19"/>
      <c r="GB578" s="19"/>
      <c r="GC578" s="19"/>
      <c r="GD578" s="19"/>
      <c r="GE578" s="19"/>
      <c r="GF578" s="19"/>
      <c r="GG578" s="19"/>
      <c r="GH578" s="19"/>
      <c r="GI578" s="19"/>
      <c r="GJ578" s="19"/>
      <c r="GK578" s="19"/>
      <c r="GL578" s="19"/>
      <c r="GM578" s="19"/>
      <c r="GN578" s="13"/>
    </row>
    <row r="579" spans="13:196">
      <c r="M579" s="55"/>
      <c r="Q579" s="55"/>
      <c r="U579" s="55"/>
      <c r="X579" s="55"/>
      <c r="AB579" s="55"/>
      <c r="AF579" s="55"/>
      <c r="AI579" s="55"/>
      <c r="AL579" s="55"/>
      <c r="AR579" s="55"/>
      <c r="AY579" s="55"/>
      <c r="BD579" s="8"/>
      <c r="BE579" s="8"/>
      <c r="BF579" s="3"/>
      <c r="BG579" s="3"/>
      <c r="BH579" s="3"/>
      <c r="BI579" s="3"/>
      <c r="BJ579" s="3"/>
      <c r="BK579" s="3"/>
      <c r="BL579" s="3"/>
      <c r="BM579" s="3"/>
      <c r="BN579" s="3"/>
      <c r="BO579" s="3"/>
      <c r="BP579" s="8"/>
      <c r="BQ579" s="19"/>
      <c r="BR579" s="19"/>
      <c r="BS579" s="19"/>
      <c r="BT579" s="19"/>
      <c r="BU579" s="19"/>
      <c r="BV579" s="19"/>
      <c r="BW579" s="19"/>
      <c r="BX579" s="19"/>
      <c r="BY579" s="19"/>
      <c r="BZ579" s="19"/>
      <c r="CA579" s="27"/>
      <c r="CI579"/>
      <c r="CN579"/>
      <c r="CS579"/>
      <c r="CX579"/>
      <c r="DH579"/>
      <c r="DT579"/>
      <c r="EU579" s="13"/>
      <c r="FV579" s="19"/>
      <c r="FW579" s="19"/>
      <c r="FX579" s="19"/>
      <c r="FZ579" s="19"/>
      <c r="GA579" s="19"/>
      <c r="GB579" s="19"/>
      <c r="GC579" s="19"/>
      <c r="GD579" s="19"/>
      <c r="GE579" s="19"/>
      <c r="GF579" s="19"/>
      <c r="GG579" s="19"/>
      <c r="GH579" s="19"/>
      <c r="GI579" s="19"/>
      <c r="GJ579" s="19"/>
      <c r="GK579" s="19"/>
      <c r="GL579" s="19"/>
      <c r="GM579" s="19"/>
      <c r="GN579" s="13"/>
    </row>
    <row r="580" spans="13:196">
      <c r="M580" s="55"/>
      <c r="Q580" s="55"/>
      <c r="U580" s="55"/>
      <c r="X580" s="55"/>
      <c r="AB580" s="55"/>
      <c r="AF580" s="55"/>
      <c r="AI580" s="55"/>
      <c r="AL580" s="55"/>
      <c r="AR580" s="55"/>
      <c r="AY580" s="55"/>
      <c r="BD580" s="8"/>
      <c r="BE580" s="8"/>
      <c r="BF580" s="3"/>
      <c r="BG580" s="3"/>
      <c r="BH580" s="3"/>
      <c r="BI580" s="3"/>
      <c r="BJ580" s="3"/>
      <c r="BK580" s="3"/>
      <c r="BL580" s="3"/>
      <c r="BM580" s="3"/>
      <c r="BN580" s="3"/>
      <c r="BO580" s="3"/>
      <c r="BP580" s="8"/>
      <c r="BQ580" s="19"/>
      <c r="BR580" s="19"/>
      <c r="BS580" s="19"/>
      <c r="BT580" s="19"/>
      <c r="BU580" s="19"/>
      <c r="BV580" s="19"/>
      <c r="BW580" s="19"/>
      <c r="BX580" s="19"/>
      <c r="BY580" s="19"/>
      <c r="BZ580" s="19"/>
      <c r="CA580" s="27"/>
      <c r="CI580"/>
      <c r="CN580"/>
      <c r="CS580"/>
      <c r="CX580"/>
      <c r="DH580"/>
      <c r="DT580"/>
      <c r="EU580" s="13"/>
      <c r="FV580" s="19"/>
      <c r="FW580" s="19"/>
      <c r="FX580" s="19"/>
      <c r="FZ580" s="19"/>
      <c r="GA580" s="19"/>
      <c r="GB580" s="19"/>
      <c r="GC580" s="19"/>
      <c r="GD580" s="19"/>
      <c r="GE580" s="19"/>
      <c r="GF580" s="19"/>
      <c r="GG580" s="19"/>
      <c r="GH580" s="19"/>
      <c r="GI580" s="19"/>
      <c r="GJ580" s="19"/>
      <c r="GK580" s="19"/>
      <c r="GL580" s="19"/>
      <c r="GM580" s="19"/>
      <c r="GN580" s="13"/>
    </row>
    <row r="581" spans="13:196">
      <c r="M581" s="55"/>
      <c r="Q581" s="55"/>
      <c r="U581" s="55"/>
      <c r="X581" s="55"/>
      <c r="AB581" s="55"/>
      <c r="AF581" s="55"/>
      <c r="AI581" s="55"/>
      <c r="AL581" s="55"/>
      <c r="AR581" s="55"/>
      <c r="AY581" s="55"/>
      <c r="BD581" s="8"/>
      <c r="BE581" s="8"/>
      <c r="BF581" s="3"/>
      <c r="BG581" s="3"/>
      <c r="BH581" s="3"/>
      <c r="BI581" s="3"/>
      <c r="BJ581" s="3"/>
      <c r="BK581" s="3"/>
      <c r="BL581" s="3"/>
      <c r="BM581" s="3"/>
      <c r="BN581" s="3"/>
      <c r="BO581" s="3"/>
      <c r="BP581" s="8"/>
      <c r="BQ581" s="19"/>
      <c r="BR581" s="19"/>
      <c r="BS581" s="19"/>
      <c r="BT581" s="19"/>
      <c r="BU581" s="19"/>
      <c r="BV581" s="19"/>
      <c r="BW581" s="19"/>
      <c r="BX581" s="19"/>
      <c r="BY581" s="19"/>
      <c r="BZ581" s="19"/>
      <c r="CA581" s="27"/>
      <c r="CI581"/>
      <c r="CN581"/>
      <c r="CS581"/>
      <c r="CX581"/>
      <c r="DH581"/>
      <c r="DT581"/>
      <c r="EU581" s="13"/>
      <c r="FV581" s="19"/>
      <c r="FW581" s="19"/>
      <c r="FX581" s="19"/>
      <c r="FZ581" s="19"/>
      <c r="GA581" s="19"/>
      <c r="GB581" s="19"/>
      <c r="GC581" s="19"/>
      <c r="GD581" s="19"/>
      <c r="GE581" s="19"/>
      <c r="GF581" s="19"/>
      <c r="GG581" s="19"/>
      <c r="GH581" s="19"/>
      <c r="GI581" s="19"/>
      <c r="GJ581" s="19"/>
      <c r="GK581" s="19"/>
      <c r="GL581" s="19"/>
      <c r="GM581" s="19"/>
      <c r="GN581" s="13"/>
    </row>
    <row r="582" spans="13:196">
      <c r="M582" s="55"/>
      <c r="Q582" s="55"/>
      <c r="U582" s="55"/>
      <c r="X582" s="55"/>
      <c r="AB582" s="55"/>
      <c r="AF582" s="55"/>
      <c r="AI582" s="55"/>
      <c r="AL582" s="55"/>
      <c r="AR582" s="55"/>
      <c r="AY582" s="55"/>
      <c r="BD582" s="8"/>
      <c r="BE582" s="8"/>
      <c r="BF582" s="3"/>
      <c r="BG582" s="3"/>
      <c r="BH582" s="3"/>
      <c r="BI582" s="3"/>
      <c r="BJ582" s="3"/>
      <c r="BK582" s="3"/>
      <c r="BL582" s="3"/>
      <c r="BM582" s="3"/>
      <c r="BN582" s="3"/>
      <c r="BO582" s="3"/>
      <c r="BP582" s="8"/>
      <c r="BQ582" s="19"/>
      <c r="BR582" s="19"/>
      <c r="BS582" s="19"/>
      <c r="BT582" s="19"/>
      <c r="BU582" s="19"/>
      <c r="BV582" s="19"/>
      <c r="BW582" s="19"/>
      <c r="BX582" s="19"/>
      <c r="BY582" s="19"/>
      <c r="BZ582" s="19"/>
      <c r="CA582" s="27"/>
      <c r="CI582"/>
      <c r="CN582"/>
      <c r="CS582"/>
      <c r="CX582"/>
      <c r="DH582"/>
      <c r="DT582"/>
      <c r="EU582" s="13"/>
      <c r="FV582" s="19"/>
      <c r="FW582" s="19"/>
      <c r="FX582" s="19"/>
      <c r="FZ582" s="19"/>
      <c r="GA582" s="19"/>
      <c r="GB582" s="19"/>
      <c r="GC582" s="19"/>
      <c r="GD582" s="19"/>
      <c r="GE582" s="19"/>
      <c r="GF582" s="19"/>
      <c r="GG582" s="19"/>
      <c r="GH582" s="19"/>
      <c r="GI582" s="19"/>
      <c r="GJ582" s="19"/>
      <c r="GK582" s="19"/>
      <c r="GL582" s="19"/>
      <c r="GM582" s="19"/>
      <c r="GN582" s="13"/>
    </row>
    <row r="583" spans="13:196">
      <c r="M583" s="55"/>
      <c r="Q583" s="55"/>
      <c r="U583" s="55"/>
      <c r="X583" s="55"/>
      <c r="AB583" s="55"/>
      <c r="AF583" s="55"/>
      <c r="AI583" s="55"/>
      <c r="AL583" s="55"/>
      <c r="AR583" s="55"/>
      <c r="AY583" s="55"/>
      <c r="BD583" s="8"/>
      <c r="BE583" s="8"/>
      <c r="BF583" s="3"/>
      <c r="BG583" s="3"/>
      <c r="BH583" s="3"/>
      <c r="BI583" s="3"/>
      <c r="BJ583" s="3"/>
      <c r="BK583" s="3"/>
      <c r="BL583" s="3"/>
      <c r="BM583" s="3"/>
      <c r="BN583" s="3"/>
      <c r="BO583" s="3"/>
      <c r="BP583" s="8"/>
      <c r="BQ583" s="19"/>
      <c r="BR583" s="19"/>
      <c r="BS583" s="19"/>
      <c r="BT583" s="19"/>
      <c r="BU583" s="19"/>
      <c r="BV583" s="19"/>
      <c r="BW583" s="19"/>
      <c r="BX583" s="19"/>
      <c r="BY583" s="19"/>
      <c r="BZ583" s="19"/>
      <c r="CA583" s="27"/>
      <c r="CI583"/>
      <c r="CN583"/>
      <c r="CS583"/>
      <c r="CX583"/>
      <c r="DH583"/>
      <c r="DT583"/>
      <c r="EU583" s="13"/>
      <c r="FV583" s="19"/>
      <c r="FW583" s="19"/>
      <c r="FX583" s="19"/>
      <c r="FZ583" s="19"/>
      <c r="GA583" s="19"/>
      <c r="GB583" s="19"/>
      <c r="GC583" s="19"/>
      <c r="GD583" s="19"/>
      <c r="GE583" s="19"/>
      <c r="GF583" s="19"/>
      <c r="GG583" s="19"/>
      <c r="GH583" s="19"/>
      <c r="GI583" s="19"/>
      <c r="GJ583" s="19"/>
      <c r="GK583" s="19"/>
      <c r="GL583" s="19"/>
      <c r="GM583" s="19"/>
      <c r="GN583" s="13"/>
    </row>
    <row r="584" spans="13:196">
      <c r="M584" s="55"/>
      <c r="Q584" s="55"/>
      <c r="U584" s="55"/>
      <c r="X584" s="55"/>
      <c r="AB584" s="55"/>
      <c r="AF584" s="55"/>
      <c r="AI584" s="55"/>
      <c r="AL584" s="55"/>
      <c r="AR584" s="55"/>
      <c r="AY584" s="55"/>
      <c r="BD584" s="8"/>
      <c r="BE584" s="8"/>
      <c r="BF584" s="3"/>
      <c r="BG584" s="3"/>
      <c r="BH584" s="3"/>
      <c r="BI584" s="3"/>
      <c r="BJ584" s="3"/>
      <c r="BK584" s="3"/>
      <c r="BL584" s="3"/>
      <c r="BM584" s="3"/>
      <c r="BN584" s="3"/>
      <c r="BO584" s="3"/>
      <c r="BP584" s="8"/>
      <c r="BQ584" s="19"/>
      <c r="BR584" s="19"/>
      <c r="BS584" s="19"/>
      <c r="BT584" s="19"/>
      <c r="BU584" s="19"/>
      <c r="BV584" s="19"/>
      <c r="BW584" s="19"/>
      <c r="BX584" s="19"/>
      <c r="BY584" s="19"/>
      <c r="BZ584" s="19"/>
      <c r="CA584" s="27"/>
      <c r="CI584"/>
      <c r="CN584"/>
      <c r="CS584"/>
      <c r="CX584"/>
      <c r="DH584"/>
      <c r="DT584"/>
      <c r="EU584" s="13" t="s">
        <v>225</v>
      </c>
      <c r="FV584" s="19"/>
      <c r="FW584" s="19"/>
      <c r="FX584" s="19"/>
      <c r="FZ584" s="19"/>
      <c r="GA584" s="19"/>
      <c r="GB584" s="19"/>
      <c r="GC584" s="19"/>
      <c r="GD584" s="19"/>
      <c r="GE584" s="19"/>
      <c r="GF584" s="19"/>
      <c r="GG584" s="19"/>
      <c r="GH584" s="19"/>
      <c r="GI584" s="19"/>
      <c r="GJ584" s="19"/>
      <c r="GK584" s="19"/>
      <c r="GL584" s="19"/>
      <c r="GM584" s="19"/>
      <c r="GN584" s="13"/>
    </row>
    <row r="585" spans="13:196">
      <c r="M585" s="55"/>
      <c r="Q585" s="55"/>
      <c r="U585" s="55"/>
      <c r="X585" s="55"/>
      <c r="AB585" s="55"/>
      <c r="AF585" s="55"/>
      <c r="AI585" s="55"/>
      <c r="AL585" s="55"/>
      <c r="AR585" s="55"/>
      <c r="AY585" s="55"/>
      <c r="BD585" s="8"/>
      <c r="BE585" s="8"/>
      <c r="BF585" s="3"/>
      <c r="BG585" s="3"/>
      <c r="BH585" s="3"/>
      <c r="BI585" s="3"/>
      <c r="BJ585" s="3"/>
      <c r="BK585" s="3"/>
      <c r="BL585" s="3"/>
      <c r="BM585" s="3"/>
      <c r="BN585" s="3"/>
      <c r="BO585" s="3"/>
      <c r="BP585" s="8"/>
      <c r="BQ585" s="19"/>
      <c r="BR585" s="19"/>
      <c r="BS585" s="19"/>
      <c r="BT585" s="19"/>
      <c r="BU585" s="19"/>
      <c r="BV585" s="19"/>
      <c r="BW585" s="19"/>
      <c r="BX585" s="19"/>
      <c r="BY585" s="19"/>
      <c r="BZ585" s="19"/>
      <c r="CA585" s="27"/>
      <c r="CI585"/>
      <c r="CN585"/>
      <c r="CS585"/>
      <c r="CX585"/>
      <c r="DH585"/>
      <c r="DT585"/>
      <c r="EU585" s="13" t="s">
        <v>225</v>
      </c>
      <c r="FV585" s="19"/>
      <c r="FW585" s="19"/>
      <c r="FX585" s="19"/>
      <c r="FZ585" s="19"/>
      <c r="GA585" s="19"/>
      <c r="GB585" s="19"/>
      <c r="GC585" s="19"/>
      <c r="GD585" s="19"/>
      <c r="GE585" s="19"/>
      <c r="GF585" s="19"/>
      <c r="GG585" s="19"/>
      <c r="GH585" s="19"/>
      <c r="GI585" s="19"/>
      <c r="GJ585" s="19"/>
      <c r="GK585" s="19"/>
      <c r="GL585" s="19"/>
      <c r="GM585" s="19"/>
      <c r="GN585" s="13"/>
    </row>
    <row r="586" spans="13:196">
      <c r="M586" s="55"/>
      <c r="Q586" s="55"/>
      <c r="U586" s="55"/>
      <c r="X586" s="55"/>
      <c r="AB586" s="55"/>
      <c r="AF586" s="55"/>
      <c r="AI586" s="55"/>
      <c r="AL586" s="55"/>
      <c r="AR586" s="55"/>
      <c r="AY586" s="55"/>
      <c r="BD586" s="8"/>
      <c r="BE586" s="8"/>
      <c r="BF586" s="3"/>
      <c r="BG586" s="3"/>
      <c r="BH586" s="3"/>
      <c r="BI586" s="3"/>
      <c r="BJ586" s="3"/>
      <c r="BK586" s="3"/>
      <c r="BL586" s="3"/>
      <c r="BM586" s="3"/>
      <c r="BN586" s="3"/>
      <c r="BO586" s="3"/>
      <c r="BP586" s="8"/>
      <c r="BQ586" s="19"/>
      <c r="BR586" s="19"/>
      <c r="BS586" s="19"/>
      <c r="BT586" s="19"/>
      <c r="BU586" s="19"/>
      <c r="BV586" s="19"/>
      <c r="BW586" s="19"/>
      <c r="BX586" s="19"/>
      <c r="BY586" s="19"/>
      <c r="BZ586" s="19"/>
      <c r="CA586" s="27"/>
      <c r="CI586"/>
      <c r="CN586"/>
      <c r="CS586"/>
      <c r="CX586"/>
      <c r="DH586"/>
      <c r="DT586"/>
      <c r="EU586" s="13" t="s">
        <v>225</v>
      </c>
      <c r="FV586" s="19"/>
      <c r="FW586" s="19"/>
      <c r="FX586" s="19"/>
      <c r="FZ586" s="19"/>
      <c r="GA586" s="19"/>
      <c r="GB586" s="19"/>
      <c r="GC586" s="19"/>
      <c r="GD586" s="19"/>
      <c r="GE586" s="19"/>
      <c r="GF586" s="19"/>
      <c r="GG586" s="19"/>
      <c r="GH586" s="19"/>
      <c r="GI586" s="19"/>
      <c r="GJ586" s="19"/>
      <c r="GK586" s="19"/>
      <c r="GL586" s="19"/>
      <c r="GM586" s="19"/>
      <c r="GN586" s="13"/>
    </row>
    <row r="587" spans="13:196">
      <c r="M587" s="55"/>
      <c r="Q587" s="55"/>
      <c r="U587" s="55"/>
      <c r="X587" s="55"/>
      <c r="AB587" s="55"/>
      <c r="AF587" s="55"/>
      <c r="AI587" s="55"/>
      <c r="AL587" s="55"/>
      <c r="AR587" s="55"/>
      <c r="AY587" s="55"/>
      <c r="BD587" s="8"/>
      <c r="BE587" s="8"/>
      <c r="BF587" s="3"/>
      <c r="BG587" s="3"/>
      <c r="BH587" s="3"/>
      <c r="BI587" s="3"/>
      <c r="BJ587" s="3"/>
      <c r="BK587" s="3"/>
      <c r="BL587" s="3"/>
      <c r="BM587" s="3"/>
      <c r="BN587" s="3"/>
      <c r="BO587" s="3"/>
      <c r="BP587" s="8"/>
      <c r="BQ587" s="19"/>
      <c r="BR587" s="19"/>
      <c r="BS587" s="19"/>
      <c r="BT587" s="19"/>
      <c r="BU587" s="19"/>
      <c r="BV587" s="19"/>
      <c r="BW587" s="19"/>
      <c r="BX587" s="19"/>
      <c r="BY587" s="19"/>
      <c r="BZ587" s="19"/>
      <c r="CA587" s="27"/>
      <c r="CI587"/>
      <c r="CN587"/>
      <c r="CS587"/>
      <c r="CX587"/>
      <c r="DH587"/>
      <c r="DT587"/>
      <c r="EU587" s="13" t="s">
        <v>225</v>
      </c>
      <c r="FV587" s="19"/>
      <c r="FW587" s="19"/>
      <c r="FX587" s="19"/>
      <c r="FZ587" s="19"/>
      <c r="GA587" s="19"/>
      <c r="GB587" s="19"/>
      <c r="GC587" s="19"/>
      <c r="GD587" s="19"/>
      <c r="GE587" s="19"/>
      <c r="GF587" s="19"/>
      <c r="GG587" s="19"/>
      <c r="GH587" s="19"/>
      <c r="GI587" s="19"/>
      <c r="GJ587" s="19"/>
      <c r="GK587" s="19"/>
      <c r="GL587" s="19"/>
      <c r="GM587" s="19"/>
      <c r="GN587" s="13"/>
    </row>
    <row r="588" spans="13:196">
      <c r="M588" s="55"/>
      <c r="Q588" s="55"/>
      <c r="U588" s="55"/>
      <c r="X588" s="55"/>
      <c r="AB588" s="55"/>
      <c r="AF588" s="55"/>
      <c r="AI588" s="55"/>
      <c r="AL588" s="55"/>
      <c r="AR588" s="55"/>
      <c r="AY588" s="55"/>
      <c r="BD588" s="8"/>
      <c r="BE588" s="8"/>
      <c r="BF588" s="3"/>
      <c r="BG588" s="3"/>
      <c r="BH588" s="3"/>
      <c r="BI588" s="3"/>
      <c r="BJ588" s="3"/>
      <c r="BK588" s="3"/>
      <c r="BL588" s="3"/>
      <c r="BM588" s="3"/>
      <c r="BN588" s="3"/>
      <c r="BO588" s="3"/>
      <c r="BP588" s="8"/>
      <c r="BQ588" s="19"/>
      <c r="BR588" s="19"/>
      <c r="BS588" s="19"/>
      <c r="BT588" s="19"/>
      <c r="BU588" s="19"/>
      <c r="BV588" s="19"/>
      <c r="BW588" s="19"/>
      <c r="BX588" s="19"/>
      <c r="BY588" s="19"/>
      <c r="BZ588" s="19"/>
      <c r="CA588" s="27"/>
      <c r="CI588"/>
      <c r="CN588"/>
      <c r="CS588"/>
      <c r="CX588"/>
      <c r="DH588"/>
      <c r="DT588"/>
      <c r="EU588" s="13" t="s">
        <v>225</v>
      </c>
      <c r="FV588" s="19"/>
      <c r="FW588" s="19"/>
      <c r="FX588" s="19"/>
      <c r="FZ588" s="19"/>
      <c r="GA588" s="19"/>
      <c r="GB588" s="19"/>
      <c r="GC588" s="19"/>
      <c r="GD588" s="19"/>
      <c r="GE588" s="19"/>
      <c r="GF588" s="19"/>
      <c r="GG588" s="19"/>
      <c r="GH588" s="19"/>
      <c r="GI588" s="19"/>
      <c r="GJ588" s="19"/>
      <c r="GK588" s="19"/>
      <c r="GL588" s="19"/>
      <c r="GM588" s="19"/>
      <c r="GN588" s="13"/>
    </row>
    <row r="589" spans="13:196">
      <c r="M589" s="55"/>
      <c r="Q589" s="55"/>
      <c r="U589" s="55"/>
      <c r="X589" s="55"/>
      <c r="AB589" s="55"/>
      <c r="AF589" s="55"/>
      <c r="AI589" s="55"/>
      <c r="AL589" s="55"/>
      <c r="AR589" s="55"/>
      <c r="AY589" s="55"/>
      <c r="BD589" s="8"/>
      <c r="BE589" s="8"/>
      <c r="BF589" s="3"/>
      <c r="BG589" s="3"/>
      <c r="BH589" s="3"/>
      <c r="BI589" s="3"/>
      <c r="BJ589" s="3"/>
      <c r="BK589" s="3"/>
      <c r="BL589" s="3"/>
      <c r="BM589" s="3"/>
      <c r="BN589" s="3"/>
      <c r="BO589" s="3"/>
      <c r="BP589" s="8"/>
      <c r="BQ589" s="19"/>
      <c r="BR589" s="19"/>
      <c r="BS589" s="19"/>
      <c r="BT589" s="19"/>
      <c r="BU589" s="19"/>
      <c r="BV589" s="19"/>
      <c r="BW589" s="19"/>
      <c r="BX589" s="19"/>
      <c r="BY589" s="19"/>
      <c r="BZ589" s="19"/>
      <c r="CA589" s="27"/>
      <c r="CI589"/>
      <c r="CN589"/>
      <c r="CS589"/>
      <c r="CX589"/>
      <c r="DH589"/>
      <c r="DT589"/>
      <c r="EU589" s="13" t="s">
        <v>225</v>
      </c>
      <c r="FV589" s="19"/>
      <c r="FW589" s="19"/>
      <c r="FX589" s="19"/>
      <c r="FZ589" s="19"/>
      <c r="GA589" s="19"/>
      <c r="GB589" s="19"/>
      <c r="GC589" s="19"/>
      <c r="GD589" s="19"/>
      <c r="GE589" s="19"/>
      <c r="GF589" s="19"/>
      <c r="GG589" s="19"/>
      <c r="GH589" s="19"/>
      <c r="GI589" s="19"/>
      <c r="GJ589" s="19"/>
      <c r="GK589" s="19"/>
      <c r="GL589" s="19"/>
      <c r="GM589" s="19"/>
      <c r="GN589" s="13"/>
    </row>
    <row r="590" spans="13:196">
      <c r="M590" s="55"/>
      <c r="Q590" s="55"/>
      <c r="U590" s="55"/>
      <c r="X590" s="55"/>
      <c r="AB590" s="55"/>
      <c r="AF590" s="55"/>
      <c r="AI590" s="55"/>
      <c r="AL590" s="55"/>
      <c r="AR590" s="55"/>
      <c r="AY590" s="55"/>
      <c r="BD590" s="8"/>
      <c r="BE590" s="8"/>
      <c r="BF590" s="3"/>
      <c r="BG590" s="3"/>
      <c r="BH590" s="3"/>
      <c r="BI590" s="3"/>
      <c r="BJ590" s="3"/>
      <c r="BK590" s="3"/>
      <c r="BL590" s="3"/>
      <c r="BM590" s="3"/>
      <c r="BN590" s="3"/>
      <c r="BO590" s="3"/>
      <c r="BP590" s="8"/>
      <c r="BQ590" s="19"/>
      <c r="BR590" s="19"/>
      <c r="BS590" s="19"/>
      <c r="BT590" s="19"/>
      <c r="BU590" s="19"/>
      <c r="BV590" s="19"/>
      <c r="BW590" s="19"/>
      <c r="BX590" s="19"/>
      <c r="BY590" s="19"/>
      <c r="BZ590" s="19"/>
      <c r="CA590" s="27"/>
      <c r="CI590"/>
      <c r="CN590"/>
      <c r="CS590"/>
      <c r="CX590"/>
      <c r="DH590"/>
      <c r="DT590"/>
      <c r="EU590" s="13" t="s">
        <v>225</v>
      </c>
      <c r="FV590" s="19"/>
      <c r="FW590" s="19"/>
      <c r="FX590" s="19"/>
      <c r="FZ590" s="19"/>
      <c r="GA590" s="19"/>
      <c r="GB590" s="19"/>
      <c r="GC590" s="19"/>
      <c r="GD590" s="19"/>
      <c r="GE590" s="19"/>
      <c r="GF590" s="19"/>
      <c r="GG590" s="19"/>
      <c r="GH590" s="19"/>
      <c r="GI590" s="19"/>
      <c r="GJ590" s="19"/>
      <c r="GK590" s="19"/>
      <c r="GL590" s="19"/>
      <c r="GM590" s="19"/>
      <c r="GN590" s="13"/>
    </row>
    <row r="591" spans="13:196">
      <c r="M591" s="55"/>
      <c r="Q591" s="55"/>
      <c r="U591" s="55"/>
      <c r="X591" s="55"/>
      <c r="AB591" s="55"/>
      <c r="AF591" s="55"/>
      <c r="AI591" s="55"/>
      <c r="AL591" s="55"/>
      <c r="AR591" s="55"/>
      <c r="AY591" s="55"/>
      <c r="BD591" s="8"/>
      <c r="BE591" s="8"/>
      <c r="BF591" s="3"/>
      <c r="BG591" s="3"/>
      <c r="BH591" s="3"/>
      <c r="BI591" s="3"/>
      <c r="BJ591" s="3"/>
      <c r="BK591" s="3"/>
      <c r="BL591" s="3"/>
      <c r="BM591" s="3"/>
      <c r="BN591" s="3"/>
      <c r="BO591" s="3"/>
      <c r="BP591" s="8"/>
      <c r="BQ591" s="19"/>
      <c r="BR591" s="19"/>
      <c r="BS591" s="19"/>
      <c r="BT591" s="19"/>
      <c r="BU591" s="19"/>
      <c r="BV591" s="19"/>
      <c r="BW591" s="19"/>
      <c r="BX591" s="19"/>
      <c r="BY591" s="19"/>
      <c r="BZ591" s="19"/>
      <c r="CA591" s="27"/>
      <c r="CI591"/>
      <c r="CN591"/>
      <c r="CS591"/>
      <c r="CX591"/>
      <c r="DH591"/>
      <c r="DT591"/>
      <c r="EU591" s="13" t="s">
        <v>225</v>
      </c>
      <c r="FV591" s="19"/>
      <c r="FW591" s="19"/>
      <c r="FX591" s="19"/>
      <c r="FZ591" s="19"/>
      <c r="GA591" s="19"/>
      <c r="GB591" s="19"/>
      <c r="GC591" s="19"/>
      <c r="GD591" s="19"/>
      <c r="GE591" s="19"/>
      <c r="GF591" s="19"/>
      <c r="GG591" s="19"/>
      <c r="GH591" s="19"/>
      <c r="GI591" s="19"/>
      <c r="GJ591" s="19"/>
      <c r="GK591" s="19"/>
      <c r="GL591" s="19"/>
      <c r="GM591" s="19"/>
      <c r="GN591" s="13"/>
    </row>
    <row r="592" spans="13:196">
      <c r="M592" s="55"/>
      <c r="Q592" s="55"/>
      <c r="U592" s="55"/>
      <c r="X592" s="55"/>
      <c r="AB592" s="55"/>
      <c r="AF592" s="55"/>
      <c r="AI592" s="55"/>
      <c r="AL592" s="55"/>
      <c r="AR592" s="55"/>
      <c r="AY592" s="55"/>
      <c r="BD592" s="8"/>
      <c r="BE592" s="8"/>
      <c r="BF592" s="3"/>
      <c r="BG592" s="3"/>
      <c r="BH592" s="3"/>
      <c r="BI592" s="3"/>
      <c r="BJ592" s="3"/>
      <c r="BK592" s="3"/>
      <c r="BL592" s="3"/>
      <c r="BM592" s="3"/>
      <c r="BN592" s="3"/>
      <c r="BO592" s="3"/>
      <c r="BP592" s="8"/>
      <c r="BQ592" s="19"/>
      <c r="BR592" s="19"/>
      <c r="BS592" s="19"/>
      <c r="BT592" s="19"/>
      <c r="BU592" s="19"/>
      <c r="BV592" s="19"/>
      <c r="BW592" s="19"/>
      <c r="BX592" s="19"/>
      <c r="BY592" s="19"/>
      <c r="BZ592" s="19"/>
      <c r="CA592" s="27"/>
      <c r="CI592"/>
      <c r="CN592"/>
      <c r="CS592"/>
      <c r="CX592"/>
      <c r="DH592"/>
      <c r="DT592"/>
      <c r="EU592" s="13" t="s">
        <v>225</v>
      </c>
      <c r="FV592" s="19"/>
      <c r="FW592" s="19"/>
      <c r="FX592" s="19"/>
      <c r="FZ592" s="19"/>
      <c r="GA592" s="19"/>
      <c r="GB592" s="19"/>
      <c r="GC592" s="19"/>
      <c r="GD592" s="19"/>
      <c r="GE592" s="19"/>
      <c r="GF592" s="19"/>
      <c r="GG592" s="19"/>
      <c r="GH592" s="19"/>
      <c r="GI592" s="19"/>
      <c r="GJ592" s="19"/>
      <c r="GK592" s="19"/>
      <c r="GL592" s="19"/>
      <c r="GM592" s="19"/>
      <c r="GN592" s="13"/>
    </row>
    <row r="593" spans="13:196">
      <c r="M593" s="55"/>
      <c r="Q593" s="55"/>
      <c r="U593" s="55"/>
      <c r="X593" s="55"/>
      <c r="AB593" s="55"/>
      <c r="AF593" s="55"/>
      <c r="AI593" s="55"/>
      <c r="AL593" s="55"/>
      <c r="AR593" s="55"/>
      <c r="AY593" s="55"/>
      <c r="BD593" s="8"/>
      <c r="BE593" s="8"/>
      <c r="BF593" s="3"/>
      <c r="BG593" s="3"/>
      <c r="BH593" s="3"/>
      <c r="BI593" s="3"/>
      <c r="BJ593" s="3"/>
      <c r="BK593" s="3"/>
      <c r="BL593" s="3"/>
      <c r="BM593" s="3"/>
      <c r="BN593" s="3"/>
      <c r="BO593" s="3"/>
      <c r="BP593" s="8"/>
      <c r="BQ593" s="19"/>
      <c r="BR593" s="19"/>
      <c r="BS593" s="19"/>
      <c r="BT593" s="19"/>
      <c r="BU593" s="19"/>
      <c r="BV593" s="19"/>
      <c r="BW593" s="19"/>
      <c r="BX593" s="19"/>
      <c r="BY593" s="19"/>
      <c r="BZ593" s="19"/>
      <c r="CA593" s="27"/>
      <c r="CI593"/>
      <c r="CN593"/>
      <c r="CS593"/>
      <c r="CX593"/>
      <c r="DH593"/>
      <c r="DT593"/>
      <c r="EU593" s="13" t="s">
        <v>225</v>
      </c>
      <c r="FV593" s="19"/>
      <c r="FW593" s="19"/>
      <c r="FX593" s="19"/>
      <c r="FZ593" s="19"/>
      <c r="GA593" s="19"/>
      <c r="GB593" s="19"/>
      <c r="GC593" s="19"/>
      <c r="GD593" s="19"/>
      <c r="GE593" s="19"/>
      <c r="GF593" s="19"/>
      <c r="GG593" s="19"/>
      <c r="GH593" s="19"/>
      <c r="GI593" s="19"/>
      <c r="GJ593" s="19"/>
      <c r="GK593" s="19"/>
      <c r="GL593" s="19"/>
      <c r="GM593" s="19"/>
      <c r="GN593" s="13"/>
    </row>
    <row r="594" spans="13:196">
      <c r="M594" s="55"/>
      <c r="Q594" s="55"/>
      <c r="U594" s="55"/>
      <c r="X594" s="55"/>
      <c r="AB594" s="55"/>
      <c r="AF594" s="55"/>
      <c r="AI594" s="55"/>
      <c r="AL594" s="55"/>
      <c r="AR594" s="55"/>
      <c r="AY594" s="55"/>
      <c r="BD594" s="8"/>
      <c r="BE594" s="8"/>
      <c r="BF594" s="3"/>
      <c r="BG594" s="3"/>
      <c r="BH594" s="3"/>
      <c r="BI594" s="3"/>
      <c r="BJ594" s="3"/>
      <c r="BK594" s="3"/>
      <c r="BL594" s="3"/>
      <c r="BM594" s="3"/>
      <c r="BN594" s="3"/>
      <c r="BO594" s="3"/>
      <c r="BP594" s="8"/>
      <c r="BQ594" s="19"/>
      <c r="BR594" s="19"/>
      <c r="BS594" s="19"/>
      <c r="BT594" s="19"/>
      <c r="BU594" s="19"/>
      <c r="BV594" s="19"/>
      <c r="BW594" s="19"/>
      <c r="BX594" s="19"/>
      <c r="BY594" s="19"/>
      <c r="BZ594" s="19"/>
      <c r="CA594" s="27"/>
      <c r="CI594"/>
      <c r="CN594"/>
      <c r="CS594"/>
      <c r="CX594"/>
      <c r="DH594"/>
      <c r="DT594"/>
      <c r="EU594" s="13" t="s">
        <v>225</v>
      </c>
      <c r="FV594" s="19"/>
      <c r="FW594" s="19"/>
      <c r="FX594" s="19"/>
      <c r="FZ594" s="19"/>
      <c r="GA594" s="19"/>
      <c r="GB594" s="19"/>
      <c r="GC594" s="19"/>
      <c r="GD594" s="19"/>
      <c r="GE594" s="19"/>
      <c r="GF594" s="19"/>
      <c r="GG594" s="19"/>
      <c r="GH594" s="19"/>
      <c r="GI594" s="19"/>
      <c r="GJ594" s="19"/>
      <c r="GK594" s="19"/>
      <c r="GL594" s="19"/>
      <c r="GM594" s="19"/>
      <c r="GN594" s="13"/>
    </row>
    <row r="595" spans="13:196">
      <c r="M595" s="55"/>
      <c r="Q595" s="55"/>
      <c r="U595" s="55"/>
      <c r="X595" s="55"/>
      <c r="AB595" s="55"/>
      <c r="AF595" s="55"/>
      <c r="AI595" s="55"/>
      <c r="AL595" s="55"/>
      <c r="AR595" s="55"/>
      <c r="AY595" s="55"/>
      <c r="BD595" s="8"/>
      <c r="BE595" s="8"/>
      <c r="BF595" s="3"/>
      <c r="BG595" s="3"/>
      <c r="BH595" s="3"/>
      <c r="BI595" s="3"/>
      <c r="BJ595" s="3"/>
      <c r="BK595" s="3"/>
      <c r="BL595" s="3"/>
      <c r="BM595" s="3"/>
      <c r="BN595" s="3"/>
      <c r="BO595" s="3"/>
      <c r="BP595" s="8"/>
      <c r="BQ595" s="19"/>
      <c r="BR595" s="19"/>
      <c r="BS595" s="19"/>
      <c r="BT595" s="19"/>
      <c r="BU595" s="19"/>
      <c r="BV595" s="19"/>
      <c r="BW595" s="19"/>
      <c r="BX595" s="19"/>
      <c r="BY595" s="19"/>
      <c r="BZ595" s="19"/>
      <c r="CA595" s="27"/>
      <c r="CI595"/>
      <c r="CN595"/>
      <c r="CS595"/>
      <c r="CX595"/>
      <c r="DH595"/>
      <c r="DT595"/>
      <c r="EU595" s="13" t="s">
        <v>225</v>
      </c>
      <c r="FV595" s="19"/>
      <c r="FW595" s="19"/>
      <c r="FX595" s="19"/>
      <c r="FZ595" s="19"/>
      <c r="GA595" s="19"/>
      <c r="GB595" s="19"/>
      <c r="GC595" s="19"/>
      <c r="GD595" s="19"/>
      <c r="GE595" s="19"/>
      <c r="GF595" s="19"/>
      <c r="GG595" s="19"/>
      <c r="GH595" s="19"/>
      <c r="GI595" s="19"/>
      <c r="GJ595" s="19"/>
      <c r="GK595" s="19"/>
      <c r="GL595" s="19"/>
      <c r="GM595" s="19"/>
      <c r="GN595" s="13"/>
    </row>
    <row r="596" spans="13:196">
      <c r="M596" s="55"/>
      <c r="Q596" s="55"/>
      <c r="U596" s="55"/>
      <c r="X596" s="55"/>
      <c r="AB596" s="55"/>
      <c r="AF596" s="55"/>
      <c r="AI596" s="55"/>
      <c r="AL596" s="55"/>
      <c r="AR596" s="55"/>
      <c r="AY596" s="55"/>
      <c r="BD596" s="8"/>
      <c r="BE596" s="8"/>
      <c r="BF596" s="3"/>
      <c r="BG596" s="3"/>
      <c r="BH596" s="3"/>
      <c r="BI596" s="3"/>
      <c r="BJ596" s="3"/>
      <c r="BK596" s="3"/>
      <c r="BL596" s="3"/>
      <c r="BM596" s="3"/>
      <c r="BN596" s="3"/>
      <c r="BO596" s="3"/>
      <c r="BP596" s="8"/>
      <c r="BQ596" s="19"/>
      <c r="BR596" s="19"/>
      <c r="BS596" s="19"/>
      <c r="BT596" s="19"/>
      <c r="BU596" s="19"/>
      <c r="BV596" s="19"/>
      <c r="BW596" s="19"/>
      <c r="BX596" s="19"/>
      <c r="BY596" s="19"/>
      <c r="BZ596" s="19"/>
      <c r="CA596" s="27"/>
      <c r="CI596"/>
      <c r="CN596"/>
      <c r="CS596"/>
      <c r="CX596"/>
      <c r="DH596"/>
      <c r="DT596"/>
      <c r="EU596" s="13" t="s">
        <v>225</v>
      </c>
      <c r="FV596" s="19"/>
      <c r="FW596" s="19"/>
      <c r="FX596" s="19"/>
      <c r="FZ596" s="19"/>
      <c r="GA596" s="19"/>
      <c r="GB596" s="19"/>
      <c r="GC596" s="19"/>
      <c r="GD596" s="19"/>
      <c r="GE596" s="19"/>
      <c r="GF596" s="19"/>
      <c r="GG596" s="19"/>
      <c r="GH596" s="19"/>
      <c r="GI596" s="19"/>
      <c r="GJ596" s="19"/>
      <c r="GK596" s="19"/>
      <c r="GL596" s="19"/>
      <c r="GM596" s="19"/>
      <c r="GN596" s="13"/>
    </row>
    <row r="597" spans="13:196">
      <c r="M597" s="55"/>
      <c r="Q597" s="55"/>
      <c r="U597" s="55"/>
      <c r="X597" s="55"/>
      <c r="AB597" s="55"/>
      <c r="AF597" s="55"/>
      <c r="AI597" s="55"/>
      <c r="AL597" s="55"/>
      <c r="AR597" s="55"/>
      <c r="AY597" s="55"/>
      <c r="BD597" s="8"/>
      <c r="BE597" s="8"/>
      <c r="BF597" s="3"/>
      <c r="BG597" s="3"/>
      <c r="BH597" s="3"/>
      <c r="BI597" s="3"/>
      <c r="BJ597" s="3"/>
      <c r="BK597" s="3"/>
      <c r="BL597" s="3"/>
      <c r="BM597" s="3"/>
      <c r="BN597" s="3"/>
      <c r="BO597" s="3"/>
      <c r="BP597" s="8"/>
      <c r="BQ597" s="19"/>
      <c r="BR597" s="19"/>
      <c r="BS597" s="19"/>
      <c r="BT597" s="19"/>
      <c r="BU597" s="19"/>
      <c r="BV597" s="19"/>
      <c r="BW597" s="19"/>
      <c r="BX597" s="19"/>
      <c r="BY597" s="19"/>
      <c r="BZ597" s="19"/>
      <c r="CA597" s="27"/>
      <c r="CI597"/>
      <c r="CN597"/>
      <c r="CS597"/>
      <c r="CX597"/>
      <c r="DH597"/>
      <c r="DT597"/>
      <c r="EU597" s="13" t="s">
        <v>225</v>
      </c>
      <c r="FV597" s="19"/>
      <c r="FW597" s="19"/>
      <c r="FX597" s="19"/>
      <c r="FZ597" s="19"/>
      <c r="GA597" s="19"/>
      <c r="GB597" s="19"/>
      <c r="GC597" s="19"/>
      <c r="GD597" s="19"/>
      <c r="GE597" s="19"/>
      <c r="GF597" s="19"/>
      <c r="GG597" s="19"/>
      <c r="GH597" s="19"/>
      <c r="GI597" s="19"/>
      <c r="GJ597" s="19"/>
      <c r="GK597" s="19"/>
      <c r="GL597" s="19"/>
      <c r="GM597" s="19"/>
      <c r="GN597" s="13"/>
    </row>
    <row r="598" spans="13:196">
      <c r="M598" s="55"/>
      <c r="Q598" s="55"/>
      <c r="U598" s="55"/>
      <c r="X598" s="55"/>
      <c r="AB598" s="55"/>
      <c r="AF598" s="55"/>
      <c r="AI598" s="55"/>
      <c r="AL598" s="55"/>
      <c r="AR598" s="55"/>
      <c r="AY598" s="55"/>
      <c r="BD598" s="8"/>
      <c r="BE598" s="8"/>
      <c r="BF598" s="3"/>
      <c r="BG598" s="3"/>
      <c r="BH598" s="3"/>
      <c r="BI598" s="3"/>
      <c r="BJ598" s="3"/>
      <c r="BK598" s="3"/>
      <c r="BL598" s="3"/>
      <c r="BM598" s="3"/>
      <c r="BN598" s="3"/>
      <c r="BO598" s="3"/>
      <c r="BP598" s="8"/>
      <c r="BQ598" s="19"/>
      <c r="BR598" s="19"/>
      <c r="BS598" s="19"/>
      <c r="BT598" s="19"/>
      <c r="BU598" s="19"/>
      <c r="BV598" s="19"/>
      <c r="BW598" s="19"/>
      <c r="BX598" s="19"/>
      <c r="BY598" s="19"/>
      <c r="BZ598" s="19"/>
      <c r="CA598" s="27"/>
      <c r="CI598"/>
      <c r="CN598"/>
      <c r="CS598"/>
      <c r="CX598"/>
      <c r="DH598"/>
      <c r="DT598"/>
      <c r="EU598" s="13" t="s">
        <v>225</v>
      </c>
      <c r="FV598" s="19"/>
      <c r="FW598" s="19"/>
      <c r="FX598" s="19"/>
      <c r="FZ598" s="19"/>
      <c r="GA598" s="19"/>
      <c r="GB598" s="19"/>
      <c r="GC598" s="19"/>
      <c r="GD598" s="19"/>
      <c r="GE598" s="19"/>
      <c r="GF598" s="19"/>
      <c r="GG598" s="19"/>
      <c r="GH598" s="19"/>
      <c r="GI598" s="19"/>
      <c r="GJ598" s="19"/>
      <c r="GK598" s="19"/>
      <c r="GL598" s="19"/>
      <c r="GM598" s="19"/>
      <c r="GN598" s="13"/>
    </row>
    <row r="599" spans="13:196">
      <c r="M599" s="55"/>
      <c r="Q599" s="55"/>
      <c r="U599" s="55"/>
      <c r="X599" s="55"/>
      <c r="AB599" s="55"/>
      <c r="AF599" s="55"/>
      <c r="AI599" s="55"/>
      <c r="AL599" s="55"/>
      <c r="AR599" s="55"/>
      <c r="AY599" s="55"/>
      <c r="BD599" s="8"/>
      <c r="BE599" s="8"/>
      <c r="BF599" s="3"/>
      <c r="BG599" s="3"/>
      <c r="BH599" s="3"/>
      <c r="BI599" s="3"/>
      <c r="BJ599" s="3"/>
      <c r="BK599" s="3"/>
      <c r="BL599" s="3"/>
      <c r="BM599" s="3"/>
      <c r="BN599" s="3"/>
      <c r="BO599" s="3"/>
      <c r="BP599" s="8"/>
      <c r="BQ599" s="19"/>
      <c r="BR599" s="19"/>
      <c r="BS599" s="19"/>
      <c r="BT599" s="19"/>
      <c r="BU599" s="19"/>
      <c r="BV599" s="19"/>
      <c r="BW599" s="19"/>
      <c r="BX599" s="19"/>
      <c r="BY599" s="19"/>
      <c r="BZ599" s="19"/>
      <c r="CA599" s="27"/>
      <c r="CI599"/>
      <c r="CN599"/>
      <c r="CS599"/>
      <c r="CX599"/>
      <c r="DH599"/>
      <c r="DT599"/>
      <c r="EU599" s="13" t="s">
        <v>225</v>
      </c>
      <c r="FV599" s="19"/>
      <c r="FW599" s="19"/>
      <c r="FX599" s="19"/>
      <c r="FZ599" s="19"/>
      <c r="GA599" s="19"/>
      <c r="GB599" s="19"/>
      <c r="GC599" s="19"/>
      <c r="GD599" s="19"/>
      <c r="GE599" s="19"/>
      <c r="GF599" s="19"/>
      <c r="GG599" s="19"/>
      <c r="GH599" s="19"/>
      <c r="GI599" s="19"/>
      <c r="GJ599" s="19"/>
      <c r="GK599" s="19"/>
      <c r="GL599" s="19"/>
      <c r="GM599" s="19"/>
      <c r="GN599" s="13"/>
    </row>
    <row r="600" spans="13:196">
      <c r="M600" s="55"/>
      <c r="Q600" s="55"/>
      <c r="U600" s="55"/>
      <c r="X600" s="55"/>
      <c r="AB600" s="55"/>
      <c r="AF600" s="55"/>
      <c r="AI600" s="55"/>
      <c r="AL600" s="55"/>
      <c r="AR600" s="55"/>
      <c r="AY600" s="55"/>
      <c r="BD600" s="8"/>
      <c r="BE600" s="8"/>
      <c r="BF600" s="3"/>
      <c r="BG600" s="3"/>
      <c r="BH600" s="3"/>
      <c r="BI600" s="3"/>
      <c r="BJ600" s="3"/>
      <c r="BK600" s="3"/>
      <c r="BL600" s="3"/>
      <c r="BM600" s="3"/>
      <c r="BN600" s="3"/>
      <c r="BO600" s="3"/>
      <c r="BP600" s="8"/>
      <c r="BQ600" s="19"/>
      <c r="BR600" s="19"/>
      <c r="BS600" s="19"/>
      <c r="BT600" s="19"/>
      <c r="BU600" s="19"/>
      <c r="BV600" s="19"/>
      <c r="BW600" s="19"/>
      <c r="BX600" s="19"/>
      <c r="BY600" s="19"/>
      <c r="BZ600" s="19"/>
      <c r="CA600" s="27"/>
      <c r="CI600"/>
      <c r="CN600"/>
      <c r="CS600"/>
      <c r="CX600"/>
      <c r="DH600"/>
      <c r="DT600"/>
      <c r="EU600" s="13" t="s">
        <v>225</v>
      </c>
      <c r="FV600" s="19"/>
      <c r="FW600" s="19"/>
      <c r="FX600" s="19"/>
      <c r="FZ600" s="19"/>
      <c r="GA600" s="19"/>
      <c r="GB600" s="19"/>
      <c r="GC600" s="19"/>
      <c r="GD600" s="19"/>
      <c r="GE600" s="19"/>
      <c r="GF600" s="19"/>
      <c r="GG600" s="19"/>
      <c r="GH600" s="19"/>
      <c r="GI600" s="19"/>
      <c r="GJ600" s="19"/>
      <c r="GK600" s="19"/>
      <c r="GL600" s="19"/>
      <c r="GM600" s="19"/>
      <c r="GN600" s="13"/>
    </row>
    <row r="601" spans="13:196">
      <c r="M601" s="55"/>
      <c r="Q601" s="55"/>
      <c r="U601" s="55"/>
      <c r="X601" s="55"/>
      <c r="AB601" s="55"/>
      <c r="AF601" s="55"/>
      <c r="AI601" s="55"/>
      <c r="AL601" s="55"/>
      <c r="AR601" s="55"/>
      <c r="AY601" s="55"/>
      <c r="BD601" s="8"/>
      <c r="BE601" s="8"/>
      <c r="BF601" s="3"/>
      <c r="BG601" s="3"/>
      <c r="BH601" s="3"/>
      <c r="BI601" s="3"/>
      <c r="BJ601" s="3"/>
      <c r="BK601" s="3"/>
      <c r="BL601" s="3"/>
      <c r="BM601" s="3"/>
      <c r="BN601" s="3"/>
      <c r="BO601" s="3"/>
      <c r="BP601" s="8"/>
      <c r="BQ601" s="19"/>
      <c r="BR601" s="19"/>
      <c r="BS601" s="19"/>
      <c r="BT601" s="19"/>
      <c r="BU601" s="19"/>
      <c r="BV601" s="19"/>
      <c r="BW601" s="19"/>
      <c r="BX601" s="19"/>
      <c r="BY601" s="19"/>
      <c r="BZ601" s="19"/>
      <c r="CA601" s="27"/>
      <c r="CI601"/>
      <c r="CN601"/>
      <c r="CS601"/>
      <c r="CX601"/>
      <c r="DH601"/>
      <c r="DT601"/>
      <c r="EU601" s="13" t="s">
        <v>225</v>
      </c>
      <c r="FV601" s="19"/>
      <c r="FW601" s="19"/>
      <c r="FX601" s="19"/>
      <c r="FZ601" s="19"/>
      <c r="GA601" s="19"/>
      <c r="GB601" s="19"/>
      <c r="GC601" s="19"/>
      <c r="GD601" s="19"/>
      <c r="GE601" s="19"/>
      <c r="GF601" s="19"/>
      <c r="GG601" s="19"/>
      <c r="GH601" s="19"/>
      <c r="GI601" s="19"/>
      <c r="GJ601" s="19"/>
      <c r="GK601" s="19"/>
      <c r="GL601" s="19"/>
      <c r="GM601" s="19"/>
      <c r="GN601" s="13"/>
    </row>
    <row r="602" spans="13:196">
      <c r="M602" s="55"/>
      <c r="Q602" s="55"/>
      <c r="U602" s="55"/>
      <c r="X602" s="55"/>
      <c r="AB602" s="55"/>
      <c r="AF602" s="55"/>
      <c r="AI602" s="55"/>
      <c r="AL602" s="55"/>
      <c r="AR602" s="55"/>
      <c r="AY602" s="55"/>
      <c r="BD602" s="8"/>
      <c r="BE602" s="8"/>
      <c r="BF602" s="3"/>
      <c r="BG602" s="3"/>
      <c r="BH602" s="3"/>
      <c r="BI602" s="3"/>
      <c r="BJ602" s="3"/>
      <c r="BK602" s="3"/>
      <c r="BL602" s="3"/>
      <c r="BM602" s="3"/>
      <c r="BN602" s="3"/>
      <c r="BO602" s="3"/>
      <c r="BP602" s="8"/>
      <c r="BQ602" s="19"/>
      <c r="BR602" s="19"/>
      <c r="BS602" s="19"/>
      <c r="BT602" s="19"/>
      <c r="BU602" s="19"/>
      <c r="BV602" s="19"/>
      <c r="BW602" s="19"/>
      <c r="BX602" s="19"/>
      <c r="BY602" s="19"/>
      <c r="BZ602" s="19"/>
      <c r="CA602" s="27"/>
      <c r="CI602"/>
      <c r="CN602"/>
      <c r="CS602"/>
      <c r="CX602"/>
      <c r="DH602"/>
      <c r="DT602"/>
      <c r="EU602" s="13" t="s">
        <v>225</v>
      </c>
      <c r="FV602" s="19"/>
      <c r="FW602" s="19"/>
      <c r="FX602" s="19"/>
      <c r="FZ602" s="19"/>
      <c r="GA602" s="19"/>
      <c r="GB602" s="19"/>
      <c r="GC602" s="19"/>
      <c r="GD602" s="19"/>
      <c r="GE602" s="19"/>
      <c r="GF602" s="19"/>
      <c r="GG602" s="19"/>
      <c r="GH602" s="19"/>
      <c r="GI602" s="19"/>
      <c r="GJ602" s="19"/>
      <c r="GK602" s="19"/>
      <c r="GL602" s="19"/>
      <c r="GM602" s="19"/>
      <c r="GN602" s="13"/>
    </row>
    <row r="603" spans="13:196">
      <c r="M603" s="55"/>
      <c r="Q603" s="55"/>
      <c r="U603" s="55"/>
      <c r="X603" s="55"/>
      <c r="AB603" s="55"/>
      <c r="AF603" s="55"/>
      <c r="AI603" s="55"/>
      <c r="AL603" s="55"/>
      <c r="AR603" s="55"/>
      <c r="AY603" s="55"/>
      <c r="BD603" s="8"/>
      <c r="BE603" s="8"/>
      <c r="BF603" s="3"/>
      <c r="BG603" s="3"/>
      <c r="BH603" s="3"/>
      <c r="BI603" s="3"/>
      <c r="BJ603" s="3"/>
      <c r="BK603" s="3"/>
      <c r="BL603" s="3"/>
      <c r="BM603" s="3"/>
      <c r="BN603" s="3"/>
      <c r="BO603" s="3"/>
      <c r="BP603" s="8"/>
      <c r="BQ603" s="19"/>
      <c r="BR603" s="19"/>
      <c r="BS603" s="19"/>
      <c r="BT603" s="19"/>
      <c r="BU603" s="19"/>
      <c r="BV603" s="19"/>
      <c r="BW603" s="19"/>
      <c r="BX603" s="19"/>
      <c r="BY603" s="19"/>
      <c r="BZ603" s="19"/>
      <c r="CA603" s="27"/>
      <c r="CI603"/>
      <c r="CN603"/>
      <c r="CS603"/>
      <c r="CX603"/>
      <c r="DH603"/>
      <c r="DT603"/>
      <c r="EU603" s="13" t="s">
        <v>225</v>
      </c>
      <c r="FV603" s="19"/>
      <c r="FW603" s="19"/>
      <c r="FX603" s="19"/>
      <c r="FZ603" s="19"/>
      <c r="GA603" s="19"/>
      <c r="GB603" s="19"/>
      <c r="GC603" s="19"/>
      <c r="GD603" s="19"/>
      <c r="GE603" s="19"/>
      <c r="GF603" s="19"/>
      <c r="GG603" s="19"/>
      <c r="GH603" s="19"/>
      <c r="GI603" s="19"/>
      <c r="GJ603" s="19"/>
      <c r="GK603" s="19"/>
      <c r="GL603" s="19"/>
      <c r="GM603" s="19"/>
      <c r="GN603" s="13"/>
    </row>
    <row r="604" spans="13:196">
      <c r="M604" s="55"/>
      <c r="Q604" s="55"/>
      <c r="U604" s="55"/>
      <c r="X604" s="55"/>
      <c r="AB604" s="55"/>
      <c r="AF604" s="55"/>
      <c r="AI604" s="55"/>
      <c r="AL604" s="55"/>
      <c r="AR604" s="55"/>
      <c r="AY604" s="55"/>
      <c r="BD604" s="8"/>
      <c r="BE604" s="8"/>
      <c r="BF604" s="3"/>
      <c r="BG604" s="3"/>
      <c r="BH604" s="3"/>
      <c r="BI604" s="3"/>
      <c r="BJ604" s="3"/>
      <c r="BK604" s="3"/>
      <c r="BL604" s="3"/>
      <c r="BM604" s="3"/>
      <c r="BN604" s="3"/>
      <c r="BO604" s="3"/>
      <c r="BP604" s="8"/>
      <c r="BQ604" s="19"/>
      <c r="BR604" s="19"/>
      <c r="BS604" s="19"/>
      <c r="BT604" s="19"/>
      <c r="BU604" s="19"/>
      <c r="BV604" s="19"/>
      <c r="BW604" s="19"/>
      <c r="BX604" s="19"/>
      <c r="BY604" s="19"/>
      <c r="BZ604" s="19"/>
      <c r="CA604" s="27"/>
      <c r="CI604"/>
      <c r="CN604"/>
      <c r="CS604"/>
      <c r="CX604"/>
      <c r="DH604"/>
      <c r="DT604"/>
      <c r="EU604" s="13" t="s">
        <v>225</v>
      </c>
      <c r="FV604" s="19"/>
      <c r="FW604" s="19"/>
      <c r="FX604" s="19"/>
      <c r="FZ604" s="19"/>
      <c r="GA604" s="19"/>
      <c r="GB604" s="19"/>
      <c r="GC604" s="19"/>
      <c r="GD604" s="19"/>
      <c r="GE604" s="19"/>
      <c r="GF604" s="19"/>
      <c r="GG604" s="19"/>
      <c r="GH604" s="19"/>
      <c r="GI604" s="19"/>
      <c r="GJ604" s="19"/>
      <c r="GK604" s="19"/>
      <c r="GL604" s="19"/>
      <c r="GM604" s="19"/>
      <c r="GN604" s="13"/>
    </row>
    <row r="605" spans="13:196">
      <c r="M605" s="55"/>
      <c r="Q605" s="55"/>
      <c r="U605" s="55"/>
      <c r="X605" s="55"/>
      <c r="AB605" s="55"/>
      <c r="AF605" s="55"/>
      <c r="AI605" s="55"/>
      <c r="AL605" s="55"/>
      <c r="AR605" s="55"/>
      <c r="AY605" s="55"/>
      <c r="BD605" s="8"/>
      <c r="BE605" s="8"/>
      <c r="BF605" s="3"/>
      <c r="BG605" s="3"/>
      <c r="BH605" s="3"/>
      <c r="BI605" s="3"/>
      <c r="BJ605" s="3"/>
      <c r="BK605" s="3"/>
      <c r="BL605" s="3"/>
      <c r="BM605" s="3"/>
      <c r="BN605" s="3"/>
      <c r="BO605" s="3"/>
      <c r="BP605" s="8"/>
      <c r="BQ605" s="19"/>
      <c r="BR605" s="19"/>
      <c r="BS605" s="19"/>
      <c r="BT605" s="19"/>
      <c r="BU605" s="19"/>
      <c r="BV605" s="19"/>
      <c r="BW605" s="19"/>
      <c r="BX605" s="19"/>
      <c r="BY605" s="19"/>
      <c r="BZ605" s="19"/>
      <c r="CA605" s="27"/>
      <c r="CI605"/>
      <c r="CN605"/>
      <c r="CS605"/>
      <c r="CX605"/>
      <c r="DH605"/>
      <c r="DT605"/>
      <c r="EU605" s="13" t="s">
        <v>225</v>
      </c>
      <c r="FV605" s="19"/>
      <c r="FW605" s="19"/>
      <c r="FX605" s="19"/>
      <c r="FZ605" s="19"/>
      <c r="GA605" s="19"/>
      <c r="GB605" s="19"/>
      <c r="GC605" s="19"/>
      <c r="GD605" s="19"/>
      <c r="GE605" s="19"/>
      <c r="GF605" s="19"/>
      <c r="GG605" s="19"/>
      <c r="GH605" s="19"/>
      <c r="GI605" s="19"/>
      <c r="GJ605" s="19"/>
      <c r="GK605" s="19"/>
      <c r="GL605" s="19"/>
      <c r="GM605" s="19"/>
      <c r="GN605" s="13"/>
    </row>
    <row r="606" spans="13:196">
      <c r="M606" s="55"/>
      <c r="Q606" s="55"/>
      <c r="U606" s="55"/>
      <c r="X606" s="55"/>
      <c r="AB606" s="55"/>
      <c r="AF606" s="55"/>
      <c r="AI606" s="55"/>
      <c r="AL606" s="55"/>
      <c r="AR606" s="55"/>
      <c r="AY606" s="55"/>
      <c r="BD606" s="8"/>
      <c r="BE606" s="8"/>
      <c r="BF606" s="3"/>
      <c r="BG606" s="3"/>
      <c r="BH606" s="3"/>
      <c r="BI606" s="3"/>
      <c r="BJ606" s="3"/>
      <c r="BK606" s="3"/>
      <c r="BL606" s="3"/>
      <c r="BM606" s="3"/>
      <c r="BN606" s="3"/>
      <c r="BO606" s="3"/>
      <c r="BP606" s="8"/>
      <c r="BQ606" s="19"/>
      <c r="BR606" s="19"/>
      <c r="BS606" s="19"/>
      <c r="BT606" s="19"/>
      <c r="BU606" s="19"/>
      <c r="BV606" s="19"/>
      <c r="BW606" s="19"/>
      <c r="BX606" s="19"/>
      <c r="BY606" s="19"/>
      <c r="BZ606" s="19"/>
      <c r="CA606" s="27"/>
      <c r="CI606"/>
      <c r="CN606"/>
      <c r="CS606"/>
      <c r="CX606"/>
      <c r="DH606"/>
      <c r="DT606"/>
      <c r="EU606" s="13" t="s">
        <v>225</v>
      </c>
      <c r="FV606" s="19"/>
      <c r="FW606" s="19"/>
      <c r="FX606" s="19"/>
      <c r="FZ606" s="19"/>
      <c r="GA606" s="19"/>
      <c r="GB606" s="19"/>
      <c r="GC606" s="19"/>
      <c r="GD606" s="19"/>
      <c r="GE606" s="19"/>
      <c r="GF606" s="19"/>
      <c r="GG606" s="19"/>
      <c r="GH606" s="19"/>
      <c r="GI606" s="19"/>
      <c r="GJ606" s="19"/>
      <c r="GK606" s="19"/>
      <c r="GL606" s="19"/>
      <c r="GM606" s="19"/>
      <c r="GN606" s="13"/>
    </row>
    <row r="607" spans="13:196">
      <c r="M607" s="55"/>
      <c r="Q607" s="55"/>
      <c r="U607" s="55"/>
      <c r="X607" s="55"/>
      <c r="AB607" s="55"/>
      <c r="AF607" s="55"/>
      <c r="AI607" s="55"/>
      <c r="AL607" s="55"/>
      <c r="AR607" s="55"/>
      <c r="AY607" s="55"/>
      <c r="BD607" s="8"/>
      <c r="BE607" s="8"/>
      <c r="BF607" s="3"/>
      <c r="BG607" s="3"/>
      <c r="BH607" s="3"/>
      <c r="BI607" s="3"/>
      <c r="BJ607" s="3"/>
      <c r="BK607" s="3"/>
      <c r="BL607" s="3"/>
      <c r="BM607" s="3"/>
      <c r="BN607" s="3"/>
      <c r="BO607" s="3"/>
      <c r="BP607" s="8"/>
      <c r="BQ607" s="19"/>
      <c r="BR607" s="19"/>
      <c r="BS607" s="19"/>
      <c r="BT607" s="19"/>
      <c r="BU607" s="19"/>
      <c r="BV607" s="19"/>
      <c r="BW607" s="19"/>
      <c r="BX607" s="19"/>
      <c r="BY607" s="19"/>
      <c r="BZ607" s="19"/>
      <c r="CA607" s="27"/>
      <c r="CI607"/>
      <c r="CN607"/>
      <c r="CS607"/>
      <c r="CX607"/>
      <c r="DH607"/>
      <c r="DT607"/>
      <c r="EU607" s="13" t="s">
        <v>225</v>
      </c>
      <c r="FV607" s="19"/>
      <c r="FW607" s="19"/>
      <c r="FX607" s="19"/>
      <c r="FZ607" s="19"/>
      <c r="GA607" s="19"/>
      <c r="GB607" s="19"/>
      <c r="GC607" s="19"/>
      <c r="GD607" s="19"/>
      <c r="GE607" s="19"/>
      <c r="GF607" s="19"/>
      <c r="GG607" s="19"/>
      <c r="GH607" s="19"/>
      <c r="GI607" s="19"/>
      <c r="GJ607" s="19"/>
      <c r="GK607" s="19"/>
      <c r="GL607" s="19"/>
      <c r="GM607" s="19"/>
      <c r="GN607" s="13"/>
    </row>
    <row r="608" spans="13:196">
      <c r="BD608" s="8"/>
      <c r="BE608" s="8"/>
      <c r="BF608" s="3"/>
      <c r="BG608" s="3"/>
      <c r="BH608" s="3"/>
      <c r="BI608" s="3"/>
      <c r="BJ608" s="3"/>
      <c r="BK608" s="3"/>
      <c r="BL608" s="3"/>
      <c r="BM608" s="3"/>
      <c r="BN608" s="3"/>
      <c r="BO608" s="3"/>
      <c r="BP608" s="8"/>
    </row>
    <row r="609" spans="56:68">
      <c r="BD609" s="8"/>
      <c r="BE609" s="8"/>
      <c r="BF609" s="3"/>
      <c r="BG609" s="3"/>
      <c r="BH609" s="3"/>
      <c r="BI609" s="3"/>
      <c r="BJ609" s="3"/>
      <c r="BK609" s="3"/>
      <c r="BL609" s="3"/>
      <c r="BM609" s="3"/>
      <c r="BN609" s="3"/>
      <c r="BO609" s="3"/>
      <c r="BP609" s="8"/>
    </row>
    <row r="610" spans="56:68">
      <c r="BD610" s="8"/>
      <c r="BE610" s="8"/>
      <c r="BF610" s="3"/>
      <c r="BG610" s="3"/>
      <c r="BH610" s="3"/>
      <c r="BI610" s="3"/>
      <c r="BJ610" s="3"/>
      <c r="BK610" s="3"/>
      <c r="BL610" s="3"/>
      <c r="BM610" s="3"/>
      <c r="BN610" s="3"/>
      <c r="BO610" s="3"/>
      <c r="BP610" s="8"/>
    </row>
    <row r="611" spans="56:68">
      <c r="BD611" s="8"/>
      <c r="BE611" s="8"/>
      <c r="BF611" s="3"/>
      <c r="BG611" s="3"/>
      <c r="BH611" s="3"/>
      <c r="BI611" s="3"/>
      <c r="BJ611" s="3"/>
      <c r="BK611" s="3"/>
      <c r="BL611" s="3"/>
      <c r="BM611" s="3"/>
      <c r="BN611" s="3"/>
      <c r="BO611" s="3"/>
      <c r="BP611" s="8"/>
    </row>
    <row r="612" spans="56:68">
      <c r="BD612" s="8"/>
      <c r="BE612" s="8"/>
      <c r="BF612" s="3"/>
      <c r="BG612" s="3"/>
      <c r="BH612" s="3"/>
      <c r="BI612" s="3"/>
      <c r="BJ612" s="3"/>
      <c r="BK612" s="3"/>
      <c r="BL612" s="3"/>
      <c r="BM612" s="3"/>
      <c r="BN612" s="3"/>
      <c r="BO612" s="3"/>
      <c r="BP612" s="8"/>
    </row>
    <row r="613" spans="56:68">
      <c r="BD613" s="8"/>
      <c r="BE613" s="8"/>
      <c r="BF613" s="3"/>
      <c r="BG613" s="3"/>
      <c r="BH613" s="3"/>
      <c r="BI613" s="3"/>
      <c r="BJ613" s="3"/>
      <c r="BK613" s="3"/>
      <c r="BL613" s="3"/>
      <c r="BM613" s="3"/>
      <c r="BN613" s="3"/>
      <c r="BO613" s="3"/>
      <c r="BP613" s="8"/>
    </row>
    <row r="614" spans="56:68">
      <c r="BD614" s="8"/>
      <c r="BE614" s="8"/>
      <c r="BF614" s="3"/>
      <c r="BG614" s="3"/>
      <c r="BH614" s="3"/>
      <c r="BI614" s="3"/>
      <c r="BJ614" s="3"/>
      <c r="BK614" s="3"/>
      <c r="BL614" s="3"/>
      <c r="BM614" s="3"/>
      <c r="BN614" s="3"/>
      <c r="BO614" s="3"/>
      <c r="BP614" s="8"/>
    </row>
    <row r="615" spans="56:68">
      <c r="BD615" s="8"/>
      <c r="BE615" s="8"/>
      <c r="BF615" s="3"/>
      <c r="BG615" s="3"/>
      <c r="BH615" s="3"/>
      <c r="BI615" s="3"/>
      <c r="BJ615" s="3"/>
      <c r="BK615" s="3"/>
      <c r="BL615" s="3"/>
      <c r="BM615" s="3"/>
      <c r="BN615" s="3"/>
      <c r="BO615" s="3"/>
      <c r="BP615" s="8"/>
    </row>
    <row r="616" spans="56:68">
      <c r="BD616" s="8"/>
      <c r="BE616" s="8"/>
      <c r="BF616" s="3"/>
      <c r="BG616" s="3"/>
      <c r="BH616" s="3"/>
      <c r="BI616" s="3"/>
      <c r="BJ616" s="3"/>
      <c r="BK616" s="3"/>
      <c r="BL616" s="3"/>
      <c r="BM616" s="3"/>
      <c r="BN616" s="3"/>
      <c r="BO616" s="3"/>
      <c r="BP616" s="8"/>
    </row>
    <row r="617" spans="56:68">
      <c r="BD617" s="8"/>
      <c r="BE617" s="8"/>
      <c r="BF617" s="3"/>
      <c r="BG617" s="3"/>
      <c r="BH617" s="3"/>
      <c r="BI617" s="3"/>
      <c r="BJ617" s="3"/>
      <c r="BK617" s="3"/>
      <c r="BL617" s="3"/>
      <c r="BM617" s="3"/>
      <c r="BN617" s="3"/>
      <c r="BO617" s="3"/>
      <c r="BP617" s="8"/>
    </row>
    <row r="618" spans="56:68">
      <c r="BD618" s="8"/>
      <c r="BE618" s="8"/>
      <c r="BF618" s="3"/>
      <c r="BG618" s="3"/>
      <c r="BH618" s="3"/>
      <c r="BI618" s="3"/>
      <c r="BJ618" s="3"/>
      <c r="BK618" s="3"/>
      <c r="BL618" s="3"/>
      <c r="BM618" s="3"/>
      <c r="BN618" s="3"/>
      <c r="BO618" s="3"/>
      <c r="BP618" s="8"/>
    </row>
    <row r="619" spans="56:68">
      <c r="BD619" s="8"/>
      <c r="BE619" s="8"/>
      <c r="BF619" s="3"/>
      <c r="BG619" s="3"/>
      <c r="BH619" s="3"/>
      <c r="BI619" s="3"/>
      <c r="BJ619" s="3"/>
      <c r="BK619" s="3"/>
      <c r="BL619" s="3"/>
      <c r="BM619" s="3"/>
      <c r="BN619" s="3"/>
      <c r="BO619" s="3"/>
      <c r="BP619" s="8"/>
    </row>
    <row r="620" spans="56:68">
      <c r="BD620" s="8"/>
      <c r="BE620" s="8"/>
      <c r="BF620" s="3"/>
      <c r="BG620" s="3"/>
      <c r="BH620" s="3"/>
      <c r="BI620" s="3"/>
      <c r="BJ620" s="3"/>
      <c r="BK620" s="3"/>
      <c r="BL620" s="3"/>
      <c r="BM620" s="3"/>
      <c r="BN620" s="3"/>
      <c r="BO620" s="3"/>
      <c r="BP620" s="8"/>
    </row>
    <row r="621" spans="56:68">
      <c r="BD621" s="8"/>
      <c r="BE621" s="8"/>
      <c r="BF621" s="3"/>
      <c r="BG621" s="3"/>
      <c r="BH621" s="3"/>
      <c r="BI621" s="3"/>
      <c r="BJ621" s="3"/>
      <c r="BK621" s="3"/>
      <c r="BL621" s="3"/>
      <c r="BM621" s="3"/>
      <c r="BN621" s="3"/>
      <c r="BO621" s="3"/>
      <c r="BP621" s="8"/>
    </row>
    <row r="622" spans="56:68">
      <c r="BD622" s="8"/>
      <c r="BE622" s="8"/>
      <c r="BF622" s="3"/>
      <c r="BG622" s="3"/>
      <c r="BH622" s="3"/>
      <c r="BI622" s="3"/>
      <c r="BJ622" s="3"/>
      <c r="BK622" s="3"/>
      <c r="BL622" s="3"/>
      <c r="BM622" s="3"/>
      <c r="BN622" s="3"/>
      <c r="BO622" s="3"/>
      <c r="BP622" s="8"/>
    </row>
    <row r="623" spans="56:68">
      <c r="BD623" s="8"/>
      <c r="BE623" s="8"/>
      <c r="BF623" s="3"/>
      <c r="BG623" s="3"/>
      <c r="BH623" s="3"/>
      <c r="BI623" s="3"/>
      <c r="BJ623" s="3"/>
      <c r="BK623" s="3"/>
      <c r="BL623" s="3"/>
      <c r="BM623" s="3"/>
      <c r="BN623" s="3"/>
      <c r="BO623" s="3"/>
      <c r="BP623" s="8"/>
    </row>
    <row r="624" spans="56:68">
      <c r="BD624" s="8"/>
      <c r="BE624" s="8"/>
      <c r="BF624" s="3"/>
      <c r="BG624" s="3"/>
      <c r="BH624" s="3"/>
      <c r="BI624" s="3"/>
      <c r="BJ624" s="3"/>
      <c r="BK624" s="3"/>
      <c r="BL624" s="3"/>
      <c r="BM624" s="3"/>
      <c r="BN624" s="3"/>
      <c r="BO624" s="3"/>
      <c r="BP624" s="8"/>
    </row>
    <row r="625" spans="56:68">
      <c r="BD625" s="8"/>
      <c r="BE625" s="8"/>
      <c r="BF625" s="3"/>
      <c r="BG625" s="3"/>
      <c r="BH625" s="3"/>
      <c r="BI625" s="3"/>
      <c r="BJ625" s="3"/>
      <c r="BK625" s="3"/>
      <c r="BL625" s="3"/>
      <c r="BM625" s="3"/>
      <c r="BN625" s="3"/>
      <c r="BO625" s="3"/>
      <c r="BP625" s="8"/>
    </row>
    <row r="626" spans="56:68">
      <c r="BD626" s="8"/>
      <c r="BE626" s="8"/>
      <c r="BF626" s="3"/>
      <c r="BG626" s="3"/>
      <c r="BH626" s="3"/>
      <c r="BI626" s="3"/>
      <c r="BJ626" s="3"/>
      <c r="BK626" s="3"/>
      <c r="BL626" s="3"/>
      <c r="BM626" s="3"/>
      <c r="BN626" s="3"/>
      <c r="BO626" s="3"/>
      <c r="BP626" s="8"/>
    </row>
    <row r="627" spans="56:68">
      <c r="BD627" s="8"/>
      <c r="BE627" s="8"/>
      <c r="BF627" s="3"/>
      <c r="BG627" s="3"/>
      <c r="BH627" s="3"/>
      <c r="BI627" s="3"/>
      <c r="BJ627" s="3"/>
      <c r="BK627" s="3"/>
      <c r="BL627" s="3"/>
      <c r="BM627" s="3"/>
      <c r="BN627" s="3"/>
      <c r="BO627" s="3"/>
      <c r="BP627" s="8"/>
    </row>
    <row r="628" spans="56:68">
      <c r="BD628" s="8"/>
      <c r="BE628" s="8"/>
      <c r="BF628" s="3"/>
      <c r="BG628" s="3"/>
      <c r="BH628" s="3"/>
      <c r="BI628" s="3"/>
      <c r="BJ628" s="3"/>
      <c r="BK628" s="3"/>
      <c r="BL628" s="3"/>
      <c r="BM628" s="3"/>
      <c r="BN628" s="3"/>
      <c r="BO628" s="3"/>
      <c r="BP628" s="8"/>
    </row>
    <row r="629" spans="56:68">
      <c r="BD629" s="8"/>
      <c r="BE629" s="8"/>
      <c r="BF629" s="3"/>
      <c r="BG629" s="3"/>
      <c r="BH629" s="3"/>
      <c r="BI629" s="3"/>
      <c r="BJ629" s="3"/>
      <c r="BK629" s="3"/>
      <c r="BL629" s="3"/>
      <c r="BM629" s="3"/>
      <c r="BN629" s="3"/>
      <c r="BO629" s="3"/>
      <c r="BP629" s="8"/>
    </row>
    <row r="630" spans="56:68">
      <c r="BD630" s="8"/>
      <c r="BE630" s="8"/>
      <c r="BF630" s="3"/>
      <c r="BG630" s="3"/>
      <c r="BH630" s="3"/>
      <c r="BI630" s="3"/>
      <c r="BJ630" s="3"/>
      <c r="BK630" s="3"/>
      <c r="BL630" s="3"/>
      <c r="BM630" s="3"/>
      <c r="BN630" s="3"/>
      <c r="BO630" s="3"/>
      <c r="BP630" s="8"/>
    </row>
    <row r="631" spans="56:68">
      <c r="BD631" s="8"/>
      <c r="BE631" s="8"/>
      <c r="BF631" s="3"/>
      <c r="BG631" s="3"/>
      <c r="BH631" s="3"/>
      <c r="BI631" s="3"/>
      <c r="BJ631" s="3"/>
      <c r="BK631" s="3"/>
      <c r="BL631" s="3"/>
      <c r="BM631" s="3"/>
      <c r="BN631" s="3"/>
      <c r="BO631" s="3"/>
      <c r="BP631" s="8"/>
    </row>
    <row r="632" spans="56:68">
      <c r="BD632" s="8"/>
      <c r="BE632" s="8"/>
      <c r="BF632" s="3"/>
      <c r="BG632" s="3"/>
      <c r="BH632" s="3"/>
      <c r="BI632" s="3"/>
      <c r="BJ632" s="3"/>
      <c r="BK632" s="3"/>
      <c r="BL632" s="3"/>
      <c r="BM632" s="3"/>
      <c r="BN632" s="3"/>
      <c r="BO632" s="3"/>
      <c r="BP632" s="8"/>
    </row>
    <row r="633" spans="56:68">
      <c r="BD633" s="8"/>
      <c r="BE633" s="8"/>
      <c r="BF633" s="3"/>
      <c r="BG633" s="3"/>
      <c r="BH633" s="3"/>
      <c r="BI633" s="3"/>
      <c r="BJ633" s="3"/>
      <c r="BK633" s="3"/>
      <c r="BL633" s="3"/>
      <c r="BM633" s="3"/>
      <c r="BN633" s="3"/>
      <c r="BO633" s="3"/>
      <c r="BP633" s="8"/>
    </row>
    <row r="634" spans="56:68">
      <c r="BD634" s="8"/>
      <c r="BE634" s="8"/>
      <c r="BF634" s="3"/>
      <c r="BG634" s="3"/>
      <c r="BH634" s="3"/>
      <c r="BI634" s="3"/>
      <c r="BJ634" s="3"/>
      <c r="BK634" s="3"/>
      <c r="BL634" s="3"/>
      <c r="BM634" s="3"/>
      <c r="BN634" s="3"/>
      <c r="BO634" s="3"/>
      <c r="BP634" s="8"/>
    </row>
    <row r="635" spans="56:68">
      <c r="BD635" s="8"/>
      <c r="BE635" s="8"/>
      <c r="BF635" s="3"/>
      <c r="BG635" s="3"/>
      <c r="BH635" s="3"/>
      <c r="BI635" s="3"/>
      <c r="BJ635" s="3"/>
      <c r="BK635" s="3"/>
      <c r="BL635" s="3"/>
      <c r="BM635" s="3"/>
      <c r="BN635" s="3"/>
      <c r="BO635" s="3"/>
      <c r="BP635" s="8"/>
    </row>
    <row r="636" spans="56:68">
      <c r="BD636" s="8"/>
      <c r="BE636" s="8"/>
      <c r="BF636" s="3"/>
      <c r="BG636" s="3"/>
      <c r="BH636" s="3"/>
      <c r="BI636" s="3"/>
      <c r="BJ636" s="3"/>
      <c r="BK636" s="3"/>
      <c r="BL636" s="3"/>
      <c r="BM636" s="3"/>
      <c r="BN636" s="3"/>
      <c r="BO636" s="3"/>
      <c r="BP636" s="8"/>
    </row>
    <row r="637" spans="56:68">
      <c r="BD637" s="8"/>
      <c r="BE637" s="8"/>
      <c r="BF637" s="3"/>
      <c r="BG637" s="3"/>
      <c r="BH637" s="3"/>
      <c r="BI637" s="3"/>
      <c r="BJ637" s="3"/>
      <c r="BK637" s="3"/>
      <c r="BL637" s="3"/>
      <c r="BM637" s="3"/>
      <c r="BN637" s="3"/>
      <c r="BO637" s="3"/>
      <c r="BP637" s="8"/>
    </row>
    <row r="638" spans="56:68">
      <c r="BD638" s="8"/>
      <c r="BE638" s="8"/>
      <c r="BF638" s="3"/>
      <c r="BG638" s="3"/>
      <c r="BH638" s="3"/>
      <c r="BI638" s="3"/>
      <c r="BJ638" s="3"/>
      <c r="BK638" s="3"/>
      <c r="BL638" s="3"/>
      <c r="BM638" s="3"/>
      <c r="BN638" s="3"/>
      <c r="BO638" s="3"/>
      <c r="BP638" s="8"/>
    </row>
    <row r="639" spans="56:68">
      <c r="BD639" s="8"/>
      <c r="BE639" s="8"/>
      <c r="BF639" s="3"/>
      <c r="BG639" s="3"/>
      <c r="BH639" s="3"/>
      <c r="BI639" s="3"/>
      <c r="BJ639" s="3"/>
      <c r="BK639" s="3"/>
      <c r="BL639" s="3"/>
      <c r="BM639" s="3"/>
      <c r="BN639" s="3"/>
      <c r="BO639" s="3"/>
      <c r="BP639" s="8"/>
    </row>
    <row r="640" spans="56:68">
      <c r="BD640" s="8"/>
      <c r="BE640" s="8"/>
      <c r="BF640" s="3"/>
      <c r="BG640" s="3"/>
      <c r="BH640" s="3"/>
      <c r="BI640" s="3"/>
      <c r="BJ640" s="3"/>
      <c r="BK640" s="3"/>
      <c r="BL640" s="3"/>
      <c r="BM640" s="3"/>
      <c r="BN640" s="3"/>
      <c r="BO640" s="3"/>
      <c r="BP640" s="8"/>
    </row>
    <row r="641" spans="56:68">
      <c r="BD641" s="8"/>
      <c r="BE641" s="8"/>
      <c r="BF641" s="3"/>
      <c r="BG641" s="3"/>
      <c r="BH641" s="3"/>
      <c r="BI641" s="3"/>
      <c r="BJ641" s="3"/>
      <c r="BK641" s="3"/>
      <c r="BL641" s="3"/>
      <c r="BM641" s="3"/>
      <c r="BN641" s="3"/>
      <c r="BO641" s="3"/>
      <c r="BP641" s="8"/>
    </row>
    <row r="642" spans="56:68">
      <c r="BD642" s="8"/>
      <c r="BE642" s="8"/>
      <c r="BF642" s="3"/>
      <c r="BG642" s="3"/>
      <c r="BH642" s="3"/>
      <c r="BI642" s="3"/>
      <c r="BJ642" s="3"/>
      <c r="BK642" s="3"/>
      <c r="BL642" s="3"/>
      <c r="BM642" s="3"/>
      <c r="BN642" s="3"/>
      <c r="BO642" s="3"/>
      <c r="BP642" s="8"/>
    </row>
    <row r="643" spans="56:68">
      <c r="BD643" s="8"/>
      <c r="BE643" s="8"/>
      <c r="BF643" s="3"/>
      <c r="BG643" s="3"/>
      <c r="BH643" s="3"/>
      <c r="BI643" s="3"/>
      <c r="BJ643" s="3"/>
      <c r="BK643" s="3"/>
      <c r="BL643" s="3"/>
      <c r="BM643" s="3"/>
      <c r="BN643" s="3"/>
      <c r="BO643" s="3"/>
      <c r="BP643" s="8"/>
    </row>
    <row r="644" spans="56:68">
      <c r="BD644" s="8"/>
      <c r="BE644" s="8"/>
      <c r="BF644" s="3"/>
      <c r="BG644" s="3"/>
      <c r="BH644" s="3"/>
      <c r="BI644" s="3"/>
      <c r="BJ644" s="3"/>
      <c r="BK644" s="3"/>
      <c r="BL644" s="3"/>
      <c r="BM644" s="3"/>
      <c r="BN644" s="3"/>
      <c r="BO644" s="3"/>
      <c r="BP644" s="8"/>
    </row>
    <row r="645" spans="56:68">
      <c r="BD645" s="8"/>
      <c r="BE645" s="8"/>
      <c r="BF645" s="3"/>
      <c r="BG645" s="3"/>
      <c r="BH645" s="3"/>
      <c r="BI645" s="3"/>
      <c r="BJ645" s="3"/>
      <c r="BK645" s="3"/>
      <c r="BL645" s="3"/>
      <c r="BM645" s="3"/>
      <c r="BN645" s="3"/>
      <c r="BO645" s="3"/>
      <c r="BP645" s="8"/>
    </row>
    <row r="646" spans="56:68">
      <c r="BD646" s="8"/>
      <c r="BE646" s="8"/>
      <c r="BF646" s="3"/>
      <c r="BG646" s="3"/>
      <c r="BH646" s="3"/>
      <c r="BI646" s="3"/>
      <c r="BJ646" s="3"/>
      <c r="BK646" s="3"/>
      <c r="BL646" s="3"/>
      <c r="BM646" s="3"/>
      <c r="BN646" s="3"/>
      <c r="BO646" s="3"/>
      <c r="BP646" s="8"/>
    </row>
    <row r="647" spans="56:68">
      <c r="BD647" s="8"/>
      <c r="BE647" s="8"/>
      <c r="BF647" s="3"/>
      <c r="BG647" s="3"/>
      <c r="BH647" s="3"/>
      <c r="BI647" s="3"/>
      <c r="BJ647" s="3"/>
      <c r="BK647" s="3"/>
      <c r="BL647" s="3"/>
      <c r="BM647" s="3"/>
      <c r="BN647" s="3"/>
      <c r="BO647" s="3"/>
      <c r="BP647" s="8"/>
    </row>
    <row r="648" spans="56:68">
      <c r="BD648" s="8"/>
      <c r="BE648" s="8"/>
      <c r="BF648" s="3"/>
      <c r="BG648" s="3"/>
      <c r="BH648" s="3"/>
      <c r="BI648" s="3"/>
      <c r="BJ648" s="3"/>
      <c r="BK648" s="3"/>
      <c r="BL648" s="3"/>
      <c r="BM648" s="3"/>
      <c r="BN648" s="3"/>
      <c r="BO648" s="3"/>
      <c r="BP648" s="8"/>
    </row>
    <row r="649" spans="56:68">
      <c r="BD649" s="8"/>
      <c r="BE649" s="8"/>
      <c r="BF649" s="3"/>
      <c r="BG649" s="3"/>
      <c r="BH649" s="3"/>
      <c r="BI649" s="3"/>
      <c r="BJ649" s="3"/>
      <c r="BK649" s="3"/>
      <c r="BL649" s="3"/>
      <c r="BM649" s="3"/>
      <c r="BN649" s="3"/>
      <c r="BO649" s="3"/>
      <c r="BP649" s="8"/>
    </row>
    <row r="650" spans="56:68">
      <c r="BD650" s="8"/>
      <c r="BE650" s="8"/>
      <c r="BF650" s="3"/>
      <c r="BG650" s="3"/>
      <c r="BH650" s="3"/>
      <c r="BI650" s="3"/>
      <c r="BJ650" s="3"/>
      <c r="BK650" s="3"/>
      <c r="BL650" s="3"/>
      <c r="BM650" s="3"/>
      <c r="BN650" s="3"/>
      <c r="BO650" s="3"/>
      <c r="BP650" s="8"/>
    </row>
    <row r="651" spans="56:68">
      <c r="BD651" s="8"/>
      <c r="BE651" s="8"/>
      <c r="BF651" s="3"/>
      <c r="BG651" s="3"/>
      <c r="BH651" s="3"/>
      <c r="BI651" s="3"/>
      <c r="BJ651" s="3"/>
      <c r="BK651" s="3"/>
      <c r="BL651" s="3"/>
      <c r="BM651" s="3"/>
      <c r="BN651" s="3"/>
      <c r="BO651" s="3"/>
      <c r="BP651" s="8"/>
    </row>
    <row r="652" spans="56:68">
      <c r="BD652" s="8"/>
      <c r="BE652" s="8"/>
      <c r="BF652" s="3"/>
      <c r="BG652" s="3"/>
      <c r="BH652" s="3"/>
      <c r="BI652" s="3"/>
      <c r="BJ652" s="3"/>
      <c r="BK652" s="3"/>
      <c r="BL652" s="3"/>
      <c r="BM652" s="3"/>
      <c r="BN652" s="3"/>
      <c r="BO652" s="3"/>
      <c r="BP652" s="8"/>
    </row>
    <row r="653" spans="56:68">
      <c r="BD653" s="8"/>
      <c r="BE653" s="8"/>
      <c r="BF653" s="3"/>
      <c r="BG653" s="3"/>
      <c r="BH653" s="3"/>
      <c r="BI653" s="3"/>
      <c r="BJ653" s="3"/>
      <c r="BK653" s="3"/>
      <c r="BL653" s="3"/>
      <c r="BM653" s="3"/>
      <c r="BN653" s="3"/>
      <c r="BO653" s="3"/>
      <c r="BP653" s="8"/>
    </row>
    <row r="654" spans="56:68">
      <c r="BD654" s="8"/>
      <c r="BE654" s="8"/>
      <c r="BF654" s="3"/>
      <c r="BG654" s="3"/>
      <c r="BH654" s="3"/>
      <c r="BI654" s="3"/>
      <c r="BJ654" s="3"/>
      <c r="BK654" s="3"/>
      <c r="BL654" s="3"/>
      <c r="BM654" s="3"/>
      <c r="BN654" s="3"/>
      <c r="BO654" s="3"/>
      <c r="BP654" s="8"/>
    </row>
    <row r="655" spans="56:68">
      <c r="BD655" s="8"/>
      <c r="BE655" s="8"/>
      <c r="BF655" s="3"/>
      <c r="BG655" s="3"/>
      <c r="BH655" s="3"/>
      <c r="BI655" s="3"/>
      <c r="BJ655" s="3"/>
      <c r="BK655" s="3"/>
      <c r="BL655" s="3"/>
      <c r="BM655" s="3"/>
      <c r="BN655" s="3"/>
      <c r="BO655" s="3"/>
      <c r="BP655" s="8"/>
    </row>
    <row r="656" spans="56:68">
      <c r="BD656" s="8"/>
      <c r="BE656" s="8"/>
      <c r="BF656" s="3"/>
      <c r="BG656" s="3"/>
      <c r="BH656" s="3"/>
      <c r="BI656" s="3"/>
      <c r="BJ656" s="3"/>
      <c r="BK656" s="3"/>
      <c r="BL656" s="3"/>
      <c r="BM656" s="3"/>
      <c r="BN656" s="3"/>
      <c r="BO656" s="3"/>
      <c r="BP656" s="8"/>
    </row>
    <row r="657" spans="56:68">
      <c r="BD657" s="8"/>
      <c r="BE657" s="8"/>
      <c r="BF657" s="3"/>
      <c r="BG657" s="3"/>
      <c r="BH657" s="3"/>
      <c r="BI657" s="3"/>
      <c r="BJ657" s="3"/>
      <c r="BK657" s="3"/>
      <c r="BL657" s="3"/>
      <c r="BM657" s="3"/>
      <c r="BN657" s="3"/>
      <c r="BO657" s="3"/>
      <c r="BP657" s="8"/>
    </row>
    <row r="658" spans="56:68">
      <c r="BD658" s="8"/>
      <c r="BE658" s="8"/>
      <c r="BF658" s="3"/>
      <c r="BG658" s="3"/>
      <c r="BH658" s="3"/>
      <c r="BI658" s="3"/>
      <c r="BJ658" s="3"/>
      <c r="BK658" s="3"/>
      <c r="BL658" s="3"/>
      <c r="BM658" s="3"/>
      <c r="BN658" s="3"/>
      <c r="BO658" s="3"/>
      <c r="BP658" s="8"/>
    </row>
    <row r="659" spans="56:68">
      <c r="BD659" s="8"/>
      <c r="BE659" s="8"/>
      <c r="BF659" s="3"/>
      <c r="BG659" s="3"/>
      <c r="BH659" s="3"/>
      <c r="BI659" s="3"/>
      <c r="BJ659" s="3"/>
      <c r="BK659" s="3"/>
      <c r="BL659" s="3"/>
      <c r="BM659" s="3"/>
      <c r="BN659" s="3"/>
      <c r="BO659" s="3"/>
      <c r="BP659" s="8"/>
    </row>
    <row r="660" spans="56:68">
      <c r="BD660" s="8"/>
      <c r="BE660" s="8"/>
      <c r="BF660" s="3"/>
      <c r="BG660" s="3"/>
      <c r="BH660" s="3"/>
      <c r="BI660" s="3"/>
      <c r="BJ660" s="3"/>
      <c r="BK660" s="3"/>
      <c r="BL660" s="3"/>
      <c r="BM660" s="3"/>
      <c r="BN660" s="3"/>
      <c r="BO660" s="3"/>
      <c r="BP660" s="8"/>
    </row>
    <row r="661" spans="56:68">
      <c r="BD661" s="8"/>
      <c r="BE661" s="8"/>
      <c r="BF661" s="3"/>
      <c r="BG661" s="3"/>
      <c r="BH661" s="3"/>
      <c r="BI661" s="3"/>
      <c r="BJ661" s="3"/>
      <c r="BK661" s="3"/>
      <c r="BL661" s="3"/>
      <c r="BM661" s="3"/>
      <c r="BN661" s="3"/>
      <c r="BO661" s="3"/>
      <c r="BP661" s="8"/>
    </row>
    <row r="662" spans="56:68">
      <c r="BD662" s="8"/>
      <c r="BE662" s="8"/>
      <c r="BF662" s="3"/>
      <c r="BG662" s="3"/>
      <c r="BH662" s="3"/>
      <c r="BI662" s="3"/>
      <c r="BJ662" s="3"/>
      <c r="BK662" s="3"/>
      <c r="BL662" s="3"/>
      <c r="BM662" s="3"/>
      <c r="BN662" s="3"/>
      <c r="BO662" s="3"/>
      <c r="BP662" s="8"/>
    </row>
    <row r="663" spans="56:68">
      <c r="BD663" s="8"/>
      <c r="BE663" s="8"/>
      <c r="BF663" s="3"/>
      <c r="BG663" s="3"/>
      <c r="BH663" s="3"/>
      <c r="BI663" s="3"/>
      <c r="BJ663" s="3"/>
      <c r="BK663" s="3"/>
      <c r="BL663" s="3"/>
      <c r="BM663" s="3"/>
      <c r="BN663" s="3"/>
      <c r="BO663" s="3"/>
      <c r="BP663" s="8"/>
    </row>
    <row r="664" spans="56:68">
      <c r="BD664" s="8"/>
      <c r="BE664" s="8"/>
      <c r="BF664" s="3"/>
      <c r="BG664" s="3"/>
      <c r="BH664" s="3"/>
      <c r="BI664" s="3"/>
      <c r="BJ664" s="3"/>
      <c r="BK664" s="3"/>
      <c r="BL664" s="3"/>
      <c r="BM664" s="3"/>
      <c r="BN664" s="3"/>
      <c r="BO664" s="3"/>
      <c r="BP664" s="8"/>
    </row>
    <row r="665" spans="56:68">
      <c r="BD665" s="8"/>
      <c r="BE665" s="8"/>
      <c r="BF665" s="3"/>
      <c r="BG665" s="3"/>
      <c r="BH665" s="3"/>
      <c r="BI665" s="3"/>
      <c r="BJ665" s="3"/>
      <c r="BK665" s="3"/>
      <c r="BL665" s="3"/>
      <c r="BM665" s="3"/>
      <c r="BN665" s="3"/>
      <c r="BO665" s="3"/>
      <c r="BP665" s="8"/>
    </row>
    <row r="666" spans="56:68">
      <c r="BD666" s="8"/>
      <c r="BE666" s="8"/>
      <c r="BF666" s="3"/>
      <c r="BG666" s="3"/>
      <c r="BH666" s="3"/>
      <c r="BI666" s="3"/>
      <c r="BJ666" s="3"/>
      <c r="BK666" s="3"/>
      <c r="BL666" s="3"/>
      <c r="BM666" s="3"/>
      <c r="BN666" s="3"/>
      <c r="BO666" s="3"/>
      <c r="BP666" s="8"/>
    </row>
    <row r="667" spans="56:68">
      <c r="BD667" s="8"/>
      <c r="BE667" s="8"/>
      <c r="BF667" s="3"/>
      <c r="BG667" s="3"/>
      <c r="BH667" s="3"/>
      <c r="BI667" s="3"/>
      <c r="BJ667" s="3"/>
      <c r="BK667" s="3"/>
      <c r="BL667" s="3"/>
      <c r="BM667" s="3"/>
      <c r="BN667" s="3"/>
      <c r="BO667" s="3"/>
      <c r="BP667" s="8"/>
    </row>
    <row r="668" spans="56:68">
      <c r="BD668" s="8"/>
      <c r="BE668" s="8"/>
      <c r="BF668" s="3"/>
      <c r="BG668" s="3"/>
      <c r="BH668" s="3"/>
      <c r="BI668" s="3"/>
      <c r="BJ668" s="3"/>
      <c r="BK668" s="3"/>
      <c r="BL668" s="3"/>
      <c r="BM668" s="3"/>
      <c r="BN668" s="3"/>
      <c r="BO668" s="3"/>
      <c r="BP668" s="8"/>
    </row>
    <row r="669" spans="56:68">
      <c r="BD669" s="8"/>
      <c r="BE669" s="8"/>
      <c r="BF669" s="3"/>
      <c r="BG669" s="3"/>
      <c r="BH669" s="3"/>
      <c r="BI669" s="3"/>
      <c r="BJ669" s="3"/>
      <c r="BK669" s="3"/>
      <c r="BL669" s="3"/>
      <c r="BM669" s="3"/>
      <c r="BN669" s="3"/>
      <c r="BO669" s="3"/>
      <c r="BP669" s="8"/>
    </row>
    <row r="670" spans="56:68">
      <c r="BD670" s="8"/>
      <c r="BE670" s="8"/>
      <c r="BF670" s="3"/>
      <c r="BG670" s="3"/>
      <c r="BH670" s="3"/>
      <c r="BI670" s="3"/>
      <c r="BJ670" s="3"/>
      <c r="BK670" s="3"/>
      <c r="BL670" s="3"/>
      <c r="BM670" s="3"/>
      <c r="BN670" s="3"/>
      <c r="BO670" s="3"/>
      <c r="BP670" s="8"/>
    </row>
    <row r="671" spans="56:68">
      <c r="BD671" s="8"/>
      <c r="BE671" s="8"/>
      <c r="BF671" s="3"/>
      <c r="BG671" s="3"/>
      <c r="BH671" s="3"/>
      <c r="BI671" s="3"/>
      <c r="BJ671" s="3"/>
      <c r="BK671" s="3"/>
      <c r="BL671" s="3"/>
      <c r="BM671" s="3"/>
      <c r="BN671" s="3"/>
      <c r="BO671" s="3"/>
      <c r="BP671" s="8"/>
    </row>
    <row r="672" spans="56:68">
      <c r="BD672" s="8"/>
      <c r="BE672" s="8"/>
      <c r="BF672" s="3"/>
      <c r="BG672" s="3"/>
      <c r="BH672" s="3"/>
      <c r="BI672" s="3"/>
      <c r="BJ672" s="3"/>
      <c r="BK672" s="3"/>
      <c r="BL672" s="3"/>
      <c r="BM672" s="3"/>
      <c r="BN672" s="3"/>
      <c r="BO672" s="3"/>
      <c r="BP672" s="8"/>
    </row>
    <row r="673" spans="56:68">
      <c r="BD673" s="8"/>
      <c r="BE673" s="8"/>
      <c r="BF673" s="3"/>
      <c r="BG673" s="3"/>
      <c r="BH673" s="3"/>
      <c r="BI673" s="3"/>
      <c r="BJ673" s="3"/>
      <c r="BK673" s="3"/>
      <c r="BL673" s="3"/>
      <c r="BM673" s="3"/>
      <c r="BN673" s="3"/>
      <c r="BO673" s="3"/>
      <c r="BP673" s="8"/>
    </row>
    <row r="674" spans="56:68">
      <c r="BD674" s="8"/>
      <c r="BE674" s="8"/>
      <c r="BF674" s="3"/>
      <c r="BG674" s="3"/>
      <c r="BH674" s="3"/>
      <c r="BI674" s="3"/>
      <c r="BJ674" s="3"/>
      <c r="BK674" s="3"/>
      <c r="BL674" s="3"/>
      <c r="BM674" s="3"/>
      <c r="BN674" s="3"/>
      <c r="BO674" s="3"/>
      <c r="BP674" s="8"/>
    </row>
    <row r="675" spans="56:68">
      <c r="BD675" s="8"/>
      <c r="BE675" s="8"/>
      <c r="BF675" s="3"/>
      <c r="BG675" s="3"/>
      <c r="BH675" s="3"/>
      <c r="BI675" s="3"/>
      <c r="BJ675" s="3"/>
      <c r="BK675" s="3"/>
      <c r="BL675" s="3"/>
      <c r="BM675" s="3"/>
      <c r="BN675" s="3"/>
      <c r="BO675" s="3"/>
      <c r="BP675" s="8"/>
    </row>
    <row r="676" spans="56:68">
      <c r="BD676" s="8"/>
      <c r="BE676" s="8"/>
      <c r="BF676" s="3"/>
      <c r="BG676" s="3"/>
      <c r="BH676" s="3"/>
      <c r="BI676" s="3"/>
      <c r="BJ676" s="3"/>
      <c r="BK676" s="3"/>
      <c r="BL676" s="3"/>
      <c r="BM676" s="3"/>
      <c r="BN676" s="3"/>
      <c r="BO676" s="3"/>
      <c r="BP676" s="8"/>
    </row>
    <row r="677" spans="56:68">
      <c r="BD677" s="8"/>
      <c r="BE677" s="8"/>
      <c r="BF677" s="3"/>
      <c r="BG677" s="3"/>
      <c r="BH677" s="3"/>
      <c r="BI677" s="3"/>
      <c r="BJ677" s="3"/>
      <c r="BK677" s="3"/>
      <c r="BL677" s="3"/>
      <c r="BM677" s="3"/>
      <c r="BN677" s="3"/>
      <c r="BO677" s="3"/>
      <c r="BP677" s="8"/>
    </row>
    <row r="678" spans="56:68">
      <c r="BD678" s="8"/>
      <c r="BE678" s="8"/>
      <c r="BF678" s="3"/>
      <c r="BG678" s="3"/>
      <c r="BH678" s="3"/>
      <c r="BI678" s="3"/>
      <c r="BJ678" s="3"/>
      <c r="BK678" s="3"/>
      <c r="BL678" s="3"/>
      <c r="BM678" s="3"/>
      <c r="BN678" s="3"/>
      <c r="BO678" s="3"/>
      <c r="BP678" s="8"/>
    </row>
    <row r="679" spans="56:68">
      <c r="BD679" s="8"/>
      <c r="BE679" s="8"/>
      <c r="BF679" s="3"/>
      <c r="BG679" s="3"/>
      <c r="BH679" s="3"/>
      <c r="BI679" s="3"/>
      <c r="BJ679" s="3"/>
      <c r="BK679" s="3"/>
      <c r="BL679" s="3"/>
      <c r="BM679" s="3"/>
      <c r="BN679" s="3"/>
      <c r="BO679" s="3"/>
      <c r="BP679" s="8"/>
    </row>
    <row r="680" spans="56:68">
      <c r="BD680" s="8"/>
      <c r="BE680" s="8"/>
      <c r="BF680" s="3"/>
      <c r="BG680" s="3"/>
      <c r="BH680" s="3"/>
      <c r="BI680" s="3"/>
      <c r="BJ680" s="3"/>
      <c r="BK680" s="3"/>
      <c r="BL680" s="3"/>
      <c r="BM680" s="3"/>
      <c r="BN680" s="3"/>
      <c r="BO680" s="3"/>
      <c r="BP680" s="8"/>
    </row>
    <row r="681" spans="56:68">
      <c r="BD681" s="8"/>
      <c r="BE681" s="8"/>
      <c r="BF681" s="3"/>
      <c r="BG681" s="3"/>
      <c r="BH681" s="3"/>
      <c r="BI681" s="3"/>
      <c r="BJ681" s="3"/>
      <c r="BK681" s="3"/>
      <c r="BL681" s="3"/>
      <c r="BM681" s="3"/>
      <c r="BN681" s="3"/>
      <c r="BO681" s="3"/>
      <c r="BP681" s="8"/>
    </row>
    <row r="682" spans="56:68">
      <c r="BD682" s="8"/>
      <c r="BE682" s="8"/>
      <c r="BF682" s="3"/>
      <c r="BG682" s="3"/>
      <c r="BH682" s="3"/>
      <c r="BI682" s="3"/>
      <c r="BJ682" s="3"/>
      <c r="BK682" s="3"/>
      <c r="BL682" s="3"/>
      <c r="BM682" s="3"/>
      <c r="BN682" s="3"/>
      <c r="BO682" s="3"/>
      <c r="BP682" s="8"/>
    </row>
    <row r="683" spans="56:68">
      <c r="BD683" s="8"/>
      <c r="BE683" s="8"/>
      <c r="BF683" s="3"/>
      <c r="BG683" s="3"/>
      <c r="BH683" s="3"/>
      <c r="BI683" s="3"/>
      <c r="BJ683" s="3"/>
      <c r="BK683" s="3"/>
      <c r="BL683" s="3"/>
      <c r="BM683" s="3"/>
      <c r="BN683" s="3"/>
      <c r="BO683" s="3"/>
      <c r="BP683" s="8"/>
    </row>
    <row r="684" spans="56:68">
      <c r="BD684" s="8"/>
      <c r="BE684" s="8"/>
      <c r="BF684" s="3"/>
      <c r="BG684" s="3"/>
      <c r="BH684" s="3"/>
      <c r="BI684" s="3"/>
      <c r="BJ684" s="3"/>
      <c r="BK684" s="3"/>
      <c r="BL684" s="3"/>
      <c r="BM684" s="3"/>
      <c r="BN684" s="3"/>
      <c r="BO684" s="3"/>
      <c r="BP684" s="8"/>
    </row>
    <row r="685" spans="56:68">
      <c r="BD685" s="8"/>
      <c r="BE685" s="8"/>
      <c r="BF685" s="3"/>
      <c r="BG685" s="3"/>
      <c r="BH685" s="3"/>
      <c r="BI685" s="3"/>
      <c r="BJ685" s="3"/>
      <c r="BK685" s="3"/>
      <c r="BL685" s="3"/>
      <c r="BM685" s="3"/>
      <c r="BN685" s="3"/>
      <c r="BO685" s="3"/>
      <c r="BP685" s="8"/>
    </row>
    <row r="686" spans="56:68">
      <c r="BD686" s="8"/>
      <c r="BE686" s="8"/>
      <c r="BF686" s="3"/>
      <c r="BG686" s="3"/>
      <c r="BH686" s="3"/>
      <c r="BI686" s="3"/>
      <c r="BJ686" s="3"/>
      <c r="BK686" s="3"/>
      <c r="BL686" s="3"/>
      <c r="BM686" s="3"/>
      <c r="BN686" s="3"/>
      <c r="BO686" s="3"/>
      <c r="BP686" s="8"/>
    </row>
    <row r="687" spans="56:68">
      <c r="BD687" s="8"/>
      <c r="BE687" s="8"/>
      <c r="BF687" s="3"/>
      <c r="BG687" s="3"/>
      <c r="BH687" s="3"/>
      <c r="BI687" s="3"/>
      <c r="BJ687" s="3"/>
      <c r="BK687" s="3"/>
      <c r="BL687" s="3"/>
      <c r="BM687" s="3"/>
      <c r="BN687" s="3"/>
      <c r="BO687" s="3"/>
      <c r="BP687" s="8"/>
    </row>
    <row r="688" spans="56:68">
      <c r="BD688" s="8"/>
      <c r="BE688" s="8"/>
      <c r="BF688" s="3"/>
      <c r="BG688" s="3"/>
      <c r="BH688" s="3"/>
      <c r="BI688" s="3"/>
      <c r="BJ688" s="3"/>
      <c r="BK688" s="3"/>
      <c r="BL688" s="3"/>
      <c r="BM688" s="3"/>
      <c r="BN688" s="3"/>
      <c r="BO688" s="3"/>
      <c r="BP688" s="8"/>
    </row>
    <row r="689" spans="56:68">
      <c r="BD689" s="8"/>
      <c r="BE689" s="8"/>
      <c r="BF689" s="3"/>
      <c r="BG689" s="3"/>
      <c r="BH689" s="3"/>
      <c r="BI689" s="3"/>
      <c r="BJ689" s="3"/>
      <c r="BK689" s="3"/>
      <c r="BL689" s="3"/>
      <c r="BM689" s="3"/>
      <c r="BN689" s="3"/>
      <c r="BO689" s="3"/>
      <c r="BP689" s="8"/>
    </row>
    <row r="690" spans="56:68">
      <c r="BD690" s="8"/>
      <c r="BE690" s="8"/>
      <c r="BF690" s="3"/>
      <c r="BG690" s="3"/>
      <c r="BH690" s="3"/>
      <c r="BI690" s="3"/>
      <c r="BJ690" s="3"/>
      <c r="BK690" s="3"/>
      <c r="BL690" s="3"/>
      <c r="BM690" s="3"/>
      <c r="BN690" s="3"/>
      <c r="BO690" s="3"/>
      <c r="BP690" s="8"/>
    </row>
    <row r="691" spans="56:68">
      <c r="BD691" s="8"/>
      <c r="BE691" s="8"/>
      <c r="BF691" s="3"/>
      <c r="BG691" s="3"/>
      <c r="BH691" s="3"/>
      <c r="BI691" s="3"/>
      <c r="BJ691" s="3"/>
      <c r="BK691" s="3"/>
      <c r="BL691" s="3"/>
      <c r="BM691" s="3"/>
      <c r="BN691" s="3"/>
      <c r="BO691" s="3"/>
      <c r="BP691" s="8"/>
    </row>
    <row r="692" spans="56:68">
      <c r="BD692" s="8"/>
      <c r="BE692" s="8"/>
      <c r="BF692" s="3"/>
      <c r="BG692" s="3"/>
      <c r="BH692" s="3"/>
      <c r="BI692" s="3"/>
      <c r="BJ692" s="3"/>
      <c r="BK692" s="3"/>
      <c r="BL692" s="3"/>
      <c r="BM692" s="3"/>
      <c r="BN692" s="3"/>
      <c r="BO692" s="3"/>
      <c r="BP692" s="8"/>
    </row>
    <row r="693" spans="56:68">
      <c r="BD693" s="8"/>
      <c r="BE693" s="8"/>
      <c r="BF693" s="3"/>
      <c r="BG693" s="3"/>
      <c r="BH693" s="3"/>
      <c r="BI693" s="3"/>
      <c r="BJ693" s="3"/>
      <c r="BK693" s="3"/>
      <c r="BL693" s="3"/>
      <c r="BM693" s="3"/>
      <c r="BN693" s="3"/>
      <c r="BO693" s="3"/>
      <c r="BP693" s="8"/>
    </row>
    <row r="694" spans="56:68">
      <c r="BD694" s="8"/>
      <c r="BE694" s="8"/>
      <c r="BF694" s="3"/>
      <c r="BG694" s="3"/>
      <c r="BH694" s="3"/>
      <c r="BI694" s="3"/>
      <c r="BJ694" s="3"/>
      <c r="BK694" s="3"/>
      <c r="BL694" s="3"/>
      <c r="BM694" s="3"/>
      <c r="BN694" s="3"/>
      <c r="BO694" s="3"/>
      <c r="BP694" s="8"/>
    </row>
    <row r="695" spans="56:68">
      <c r="BD695" s="8"/>
      <c r="BE695" s="8"/>
      <c r="BF695" s="3"/>
      <c r="BG695" s="3"/>
      <c r="BH695" s="3"/>
      <c r="BI695" s="3"/>
      <c r="BJ695" s="3"/>
      <c r="BK695" s="3"/>
      <c r="BL695" s="3"/>
      <c r="BM695" s="3"/>
      <c r="BN695" s="3"/>
      <c r="BO695" s="3"/>
      <c r="BP695" s="8"/>
    </row>
    <row r="696" spans="56:68">
      <c r="BD696" s="8"/>
      <c r="BE696" s="8"/>
      <c r="BF696" s="3"/>
      <c r="BG696" s="3"/>
      <c r="BH696" s="3"/>
      <c r="BI696" s="3"/>
      <c r="BJ696" s="3"/>
      <c r="BK696" s="3"/>
      <c r="BL696" s="3"/>
      <c r="BM696" s="3"/>
      <c r="BN696" s="3"/>
      <c r="BO696" s="3"/>
      <c r="BP696" s="8"/>
    </row>
    <row r="697" spans="56:68">
      <c r="BD697" s="8"/>
      <c r="BE697" s="8"/>
      <c r="BF697" s="3"/>
      <c r="BG697" s="3"/>
      <c r="BH697" s="3"/>
      <c r="BI697" s="3"/>
      <c r="BJ697" s="3"/>
      <c r="BK697" s="3"/>
      <c r="BL697" s="3"/>
      <c r="BM697" s="3"/>
      <c r="BN697" s="3"/>
      <c r="BO697" s="3"/>
      <c r="BP697" s="8"/>
    </row>
    <row r="698" spans="56:68">
      <c r="BD698" s="8"/>
      <c r="BE698" s="8"/>
      <c r="BF698" s="3"/>
      <c r="BG698" s="3"/>
      <c r="BH698" s="3"/>
      <c r="BI698" s="3"/>
      <c r="BJ698" s="3"/>
      <c r="BK698" s="3"/>
      <c r="BL698" s="3"/>
      <c r="BM698" s="3"/>
      <c r="BN698" s="3"/>
      <c r="BO698" s="3"/>
      <c r="BP698" s="8"/>
    </row>
    <row r="699" spans="56:68">
      <c r="BD699" s="8"/>
      <c r="BE699" s="8"/>
      <c r="BF699" s="3"/>
      <c r="BG699" s="3"/>
      <c r="BH699" s="3"/>
      <c r="BI699" s="3"/>
      <c r="BJ699" s="3"/>
      <c r="BK699" s="3"/>
      <c r="BL699" s="3"/>
      <c r="BM699" s="3"/>
      <c r="BN699" s="3"/>
      <c r="BO699" s="3"/>
      <c r="BP699" s="8"/>
    </row>
    <row r="700" spans="56:68">
      <c r="BD700" s="8"/>
      <c r="BE700" s="8"/>
      <c r="BF700" s="3"/>
      <c r="BG700" s="3"/>
      <c r="BH700" s="3"/>
      <c r="BI700" s="3"/>
      <c r="BJ700" s="3"/>
      <c r="BK700" s="3"/>
      <c r="BL700" s="3"/>
      <c r="BM700" s="3"/>
      <c r="BN700" s="3"/>
      <c r="BO700" s="3"/>
      <c r="BP700" s="8"/>
    </row>
    <row r="701" spans="56:68">
      <c r="BD701" s="8"/>
      <c r="BE701" s="8"/>
      <c r="BF701" s="3"/>
      <c r="BG701" s="3"/>
      <c r="BH701" s="3"/>
      <c r="BI701" s="3"/>
      <c r="BJ701" s="3"/>
      <c r="BK701" s="3"/>
      <c r="BL701" s="3"/>
      <c r="BM701" s="3"/>
      <c r="BN701" s="3"/>
      <c r="BO701" s="3"/>
      <c r="BP701" s="8"/>
    </row>
    <row r="702" spans="56:68">
      <c r="BD702" s="8"/>
      <c r="BE702" s="8"/>
      <c r="BF702" s="3"/>
      <c r="BG702" s="3"/>
      <c r="BH702" s="3"/>
      <c r="BI702" s="3"/>
      <c r="BJ702" s="3"/>
      <c r="BK702" s="3"/>
      <c r="BL702" s="3"/>
      <c r="BM702" s="3"/>
      <c r="BN702" s="3"/>
      <c r="BO702" s="3"/>
      <c r="BP702" s="8"/>
    </row>
    <row r="703" spans="56:68">
      <c r="BD703" s="8"/>
      <c r="BE703" s="8"/>
      <c r="BF703" s="3"/>
      <c r="BG703" s="3"/>
      <c r="BH703" s="3"/>
      <c r="BI703" s="3"/>
      <c r="BJ703" s="3"/>
      <c r="BK703" s="3"/>
      <c r="BL703" s="3"/>
      <c r="BM703" s="3"/>
      <c r="BN703" s="3"/>
      <c r="BO703" s="3"/>
      <c r="BP703" s="8"/>
    </row>
    <row r="704" spans="56:68">
      <c r="BD704" s="8"/>
      <c r="BE704" s="8"/>
      <c r="BF704" s="3"/>
      <c r="BG704" s="3"/>
      <c r="BH704" s="3"/>
      <c r="BI704" s="3"/>
      <c r="BJ704" s="3"/>
      <c r="BK704" s="3"/>
      <c r="BL704" s="3"/>
      <c r="BM704" s="3"/>
      <c r="BN704" s="3"/>
      <c r="BO704" s="3"/>
      <c r="BP704" s="8"/>
    </row>
    <row r="705" spans="56:68">
      <c r="BD705" s="8"/>
      <c r="BE705" s="8"/>
      <c r="BF705" s="3"/>
      <c r="BG705" s="3"/>
      <c r="BH705" s="3"/>
      <c r="BI705" s="3"/>
      <c r="BJ705" s="3"/>
      <c r="BK705" s="3"/>
      <c r="BL705" s="3"/>
      <c r="BM705" s="3"/>
      <c r="BN705" s="3"/>
      <c r="BO705" s="3"/>
      <c r="BP705" s="8"/>
    </row>
    <row r="706" spans="56:68">
      <c r="BD706" s="8"/>
      <c r="BE706" s="8"/>
      <c r="BF706" s="3"/>
      <c r="BG706" s="3"/>
      <c r="BH706" s="3"/>
      <c r="BI706" s="3"/>
      <c r="BJ706" s="3"/>
      <c r="BK706" s="3"/>
      <c r="BL706" s="3"/>
      <c r="BM706" s="3"/>
      <c r="BN706" s="3"/>
      <c r="BO706" s="3"/>
      <c r="BP706" s="8"/>
    </row>
    <row r="707" spans="56:68">
      <c r="BD707" s="8"/>
      <c r="BE707" s="8"/>
      <c r="BF707" s="3"/>
      <c r="BG707" s="3"/>
      <c r="BH707" s="3"/>
      <c r="BI707" s="3"/>
      <c r="BJ707" s="3"/>
      <c r="BK707" s="3"/>
      <c r="BL707" s="3"/>
      <c r="BM707" s="3"/>
      <c r="BN707" s="3"/>
      <c r="BO707" s="3"/>
      <c r="BP707" s="8"/>
    </row>
    <row r="708" spans="56:68">
      <c r="BD708" s="8"/>
      <c r="BE708" s="8"/>
      <c r="BF708" s="3"/>
      <c r="BG708" s="3"/>
      <c r="BH708" s="3"/>
      <c r="BI708" s="3"/>
      <c r="BJ708" s="3"/>
      <c r="BK708" s="3"/>
      <c r="BL708" s="3"/>
      <c r="BM708" s="3"/>
      <c r="BN708" s="3"/>
      <c r="BO708" s="3"/>
      <c r="BP708" s="8"/>
    </row>
    <row r="709" spans="56:68">
      <c r="BD709" s="8"/>
      <c r="BE709" s="8"/>
      <c r="BF709" s="3"/>
      <c r="BG709" s="3"/>
      <c r="BH709" s="3"/>
      <c r="BI709" s="3"/>
      <c r="BJ709" s="3"/>
      <c r="BK709" s="3"/>
      <c r="BL709" s="3"/>
      <c r="BM709" s="3"/>
      <c r="BN709" s="3"/>
      <c r="BO709" s="3"/>
      <c r="BP709" s="8"/>
    </row>
    <row r="710" spans="56:68">
      <c r="BD710" s="8"/>
      <c r="BE710" s="8"/>
      <c r="BF710" s="3"/>
      <c r="BG710" s="3"/>
      <c r="BH710" s="3"/>
      <c r="BI710" s="3"/>
      <c r="BJ710" s="3"/>
      <c r="BK710" s="3"/>
      <c r="BL710" s="3"/>
      <c r="BM710" s="3"/>
      <c r="BN710" s="3"/>
      <c r="BO710" s="3"/>
      <c r="BP710" s="8"/>
    </row>
    <row r="711" spans="56:68">
      <c r="BD711" s="8"/>
      <c r="BE711" s="8"/>
      <c r="BF711" s="3"/>
      <c r="BG711" s="3"/>
      <c r="BH711" s="3"/>
      <c r="BI711" s="3"/>
      <c r="BJ711" s="3"/>
      <c r="BK711" s="3"/>
      <c r="BL711" s="3"/>
      <c r="BM711" s="3"/>
      <c r="BN711" s="3"/>
      <c r="BO711" s="3"/>
      <c r="BP711" s="8"/>
    </row>
    <row r="712" spans="56:68">
      <c r="BD712" s="8"/>
      <c r="BE712" s="8"/>
      <c r="BF712" s="3"/>
      <c r="BG712" s="3"/>
      <c r="BH712" s="3"/>
      <c r="BI712" s="3"/>
      <c r="BJ712" s="3"/>
      <c r="BK712" s="3"/>
      <c r="BL712" s="3"/>
      <c r="BM712" s="3"/>
      <c r="BN712" s="3"/>
      <c r="BO712" s="3"/>
      <c r="BP712" s="8"/>
    </row>
    <row r="713" spans="56:68">
      <c r="BD713" s="8"/>
      <c r="BE713" s="8"/>
      <c r="BF713" s="3"/>
      <c r="BG713" s="3"/>
      <c r="BH713" s="3"/>
      <c r="BI713" s="3"/>
      <c r="BJ713" s="3"/>
      <c r="BK713" s="3"/>
      <c r="BL713" s="3"/>
      <c r="BM713" s="3"/>
      <c r="BN713" s="3"/>
      <c r="BO713" s="3"/>
      <c r="BP713" s="8"/>
    </row>
    <row r="714" spans="56:68">
      <c r="BD714" s="8"/>
      <c r="BE714" s="8"/>
      <c r="BF714" s="3"/>
      <c r="BG714" s="3"/>
      <c r="BH714" s="3"/>
      <c r="BI714" s="3"/>
      <c r="BJ714" s="3"/>
      <c r="BK714" s="3"/>
      <c r="BL714" s="3"/>
      <c r="BM714" s="3"/>
      <c r="BN714" s="3"/>
      <c r="BO714" s="3"/>
      <c r="BP714" s="8"/>
    </row>
    <row r="715" spans="56:68">
      <c r="BD715" s="8"/>
      <c r="BE715" s="8"/>
      <c r="BF715" s="3"/>
      <c r="BG715" s="3"/>
      <c r="BH715" s="3"/>
      <c r="BI715" s="3"/>
      <c r="BJ715" s="3"/>
      <c r="BK715" s="3"/>
      <c r="BL715" s="3"/>
      <c r="BM715" s="3"/>
      <c r="BN715" s="3"/>
      <c r="BO715" s="3"/>
      <c r="BP715" s="8"/>
    </row>
    <row r="716" spans="56:68">
      <c r="BD716" s="8"/>
      <c r="BE716" s="8"/>
      <c r="BF716" s="3"/>
      <c r="BG716" s="3"/>
      <c r="BH716" s="3"/>
      <c r="BI716" s="3"/>
      <c r="BJ716" s="3"/>
      <c r="BK716" s="3"/>
      <c r="BL716" s="3"/>
      <c r="BM716" s="3"/>
      <c r="BN716" s="3"/>
      <c r="BO716" s="3"/>
      <c r="BP716" s="8"/>
    </row>
    <row r="717" spans="56:68">
      <c r="BD717" s="8"/>
      <c r="BE717" s="8"/>
      <c r="BF717" s="3"/>
      <c r="BG717" s="3"/>
      <c r="BH717" s="3"/>
      <c r="BI717" s="3"/>
      <c r="BJ717" s="3"/>
      <c r="BK717" s="3"/>
      <c r="BL717" s="3"/>
      <c r="BM717" s="3"/>
      <c r="BN717" s="3"/>
      <c r="BO717" s="3"/>
      <c r="BP717" s="8"/>
    </row>
    <row r="718" spans="56:68">
      <c r="BD718" s="8"/>
      <c r="BE718" s="8"/>
      <c r="BF718" s="3"/>
      <c r="BG718" s="3"/>
      <c r="BH718" s="3"/>
      <c r="BI718" s="3"/>
      <c r="BJ718" s="3"/>
      <c r="BK718" s="3"/>
      <c r="BL718" s="3"/>
      <c r="BM718" s="3"/>
      <c r="BN718" s="3"/>
      <c r="BO718" s="3"/>
      <c r="BP718" s="8"/>
    </row>
    <row r="719" spans="56:68">
      <c r="BD719" s="8"/>
      <c r="BE719" s="8"/>
      <c r="BF719" s="3"/>
      <c r="BG719" s="3"/>
      <c r="BH719" s="3"/>
      <c r="BI719" s="3"/>
      <c r="BJ719" s="3"/>
      <c r="BK719" s="3"/>
      <c r="BL719" s="3"/>
      <c r="BM719" s="3"/>
      <c r="BN719" s="3"/>
      <c r="BO719" s="3"/>
      <c r="BP719" s="8"/>
    </row>
    <row r="720" spans="56:68">
      <c r="BD720" s="8"/>
      <c r="BE720" s="8"/>
      <c r="BF720" s="3"/>
      <c r="BG720" s="3"/>
      <c r="BH720" s="3"/>
      <c r="BI720" s="3"/>
      <c r="BJ720" s="3"/>
      <c r="BK720" s="3"/>
      <c r="BL720" s="3"/>
      <c r="BM720" s="3"/>
      <c r="BN720" s="3"/>
      <c r="BO720" s="3"/>
      <c r="BP720" s="8"/>
    </row>
    <row r="721" spans="56:68">
      <c r="BD721" s="8"/>
      <c r="BE721" s="8"/>
      <c r="BF721" s="3"/>
      <c r="BG721" s="3"/>
      <c r="BH721" s="3"/>
      <c r="BI721" s="3"/>
      <c r="BJ721" s="3"/>
      <c r="BK721" s="3"/>
      <c r="BL721" s="3"/>
      <c r="BM721" s="3"/>
      <c r="BN721" s="3"/>
      <c r="BO721" s="3"/>
      <c r="BP721" s="8"/>
    </row>
    <row r="722" spans="56:68">
      <c r="BD722" s="8"/>
      <c r="BE722" s="8"/>
      <c r="BF722" s="3"/>
      <c r="BG722" s="3"/>
      <c r="BH722" s="3"/>
      <c r="BI722" s="3"/>
      <c r="BJ722" s="3"/>
      <c r="BK722" s="3"/>
      <c r="BL722" s="3"/>
      <c r="BM722" s="3"/>
      <c r="BN722" s="3"/>
      <c r="BO722" s="3"/>
      <c r="BP722" s="8"/>
    </row>
    <row r="723" spans="56:68">
      <c r="BD723" s="8"/>
      <c r="BE723" s="8"/>
      <c r="BF723" s="3"/>
      <c r="BG723" s="3"/>
      <c r="BH723" s="3"/>
      <c r="BI723" s="3"/>
      <c r="BJ723" s="3"/>
      <c r="BK723" s="3"/>
      <c r="BL723" s="3"/>
      <c r="BM723" s="3"/>
      <c r="BN723" s="3"/>
      <c r="BO723" s="3"/>
      <c r="BP723" s="8"/>
    </row>
    <row r="724" spans="56:68">
      <c r="BD724" s="8"/>
      <c r="BE724" s="8"/>
      <c r="BF724" s="3"/>
      <c r="BG724" s="3"/>
      <c r="BH724" s="3"/>
      <c r="BI724" s="3"/>
      <c r="BJ724" s="3"/>
      <c r="BK724" s="3"/>
      <c r="BL724" s="3"/>
      <c r="BM724" s="3"/>
      <c r="BN724" s="3"/>
      <c r="BO724" s="3"/>
      <c r="BP724" s="8"/>
    </row>
    <row r="725" spans="56:68">
      <c r="BD725" s="8"/>
      <c r="BE725" s="8"/>
      <c r="BF725" s="3"/>
      <c r="BG725" s="3"/>
      <c r="BH725" s="3"/>
      <c r="BI725" s="3"/>
      <c r="BJ725" s="3"/>
      <c r="BK725" s="3"/>
      <c r="BL725" s="3"/>
      <c r="BM725" s="3"/>
      <c r="BN725" s="3"/>
      <c r="BO725" s="3"/>
      <c r="BP725" s="8"/>
    </row>
    <row r="726" spans="56:68">
      <c r="BD726" s="8"/>
      <c r="BE726" s="8"/>
      <c r="BF726" s="3"/>
      <c r="BG726" s="3"/>
      <c r="BH726" s="3"/>
      <c r="BI726" s="3"/>
      <c r="BJ726" s="3"/>
      <c r="BK726" s="3"/>
      <c r="BL726" s="3"/>
      <c r="BM726" s="3"/>
      <c r="BN726" s="3"/>
      <c r="BO726" s="3"/>
      <c r="BP726" s="8"/>
    </row>
    <row r="727" spans="56:68">
      <c r="BD727" s="8"/>
      <c r="BE727" s="8"/>
      <c r="BF727" s="3"/>
      <c r="BG727" s="3"/>
      <c r="BH727" s="3"/>
      <c r="BI727" s="3"/>
      <c r="BJ727" s="3"/>
      <c r="BK727" s="3"/>
      <c r="BL727" s="3"/>
      <c r="BM727" s="3"/>
      <c r="BN727" s="3"/>
      <c r="BO727" s="3"/>
      <c r="BP727" s="8"/>
    </row>
    <row r="728" spans="56:68">
      <c r="BD728" s="8"/>
      <c r="BE728" s="8"/>
      <c r="BF728" s="3"/>
      <c r="BG728" s="3"/>
      <c r="BH728" s="3"/>
      <c r="BI728" s="3"/>
      <c r="BJ728" s="3"/>
      <c r="BK728" s="3"/>
      <c r="BL728" s="3"/>
      <c r="BM728" s="3"/>
      <c r="BN728" s="3"/>
      <c r="BO728" s="3"/>
      <c r="BP728" s="8"/>
    </row>
    <row r="729" spans="56:68">
      <c r="BD729" s="8"/>
      <c r="BE729" s="8"/>
      <c r="BF729" s="3"/>
      <c r="BG729" s="3"/>
      <c r="BH729" s="3"/>
      <c r="BI729" s="3"/>
      <c r="BJ729" s="3"/>
      <c r="BK729" s="3"/>
      <c r="BL729" s="3"/>
      <c r="BM729" s="3"/>
      <c r="BN729" s="3"/>
      <c r="BO729" s="3"/>
      <c r="BP729" s="8"/>
    </row>
    <row r="730" spans="56:68">
      <c r="BD730" s="8"/>
      <c r="BE730" s="8"/>
      <c r="BF730" s="3"/>
      <c r="BG730" s="3"/>
      <c r="BH730" s="3"/>
      <c r="BI730" s="3"/>
      <c r="BJ730" s="3"/>
      <c r="BK730" s="3"/>
      <c r="BL730" s="3"/>
      <c r="BM730" s="3"/>
      <c r="BN730" s="3"/>
      <c r="BO730" s="3"/>
      <c r="BP730" s="8"/>
    </row>
    <row r="731" spans="56:68">
      <c r="BD731" s="8"/>
      <c r="BE731" s="8"/>
      <c r="BF731" s="3"/>
      <c r="BG731" s="3"/>
      <c r="BH731" s="3"/>
      <c r="BI731" s="3"/>
      <c r="BJ731" s="3"/>
      <c r="BK731" s="3"/>
      <c r="BL731" s="3"/>
      <c r="BM731" s="3"/>
      <c r="BN731" s="3"/>
      <c r="BO731" s="3"/>
      <c r="BP731" s="8"/>
    </row>
    <row r="732" spans="56:68">
      <c r="BD732" s="8"/>
      <c r="BE732" s="8"/>
      <c r="BF732" s="3"/>
      <c r="BG732" s="3"/>
      <c r="BH732" s="3"/>
      <c r="BI732" s="3"/>
      <c r="BJ732" s="3"/>
      <c r="BK732" s="3"/>
      <c r="BL732" s="3"/>
      <c r="BM732" s="3"/>
      <c r="BN732" s="3"/>
      <c r="BO732" s="3"/>
      <c r="BP732" s="8"/>
    </row>
    <row r="733" spans="56:68">
      <c r="BD733" s="8"/>
      <c r="BE733" s="8"/>
      <c r="BF733" s="3"/>
      <c r="BG733" s="3"/>
      <c r="BH733" s="3"/>
      <c r="BI733" s="3"/>
      <c r="BJ733" s="3"/>
      <c r="BK733" s="3"/>
      <c r="BL733" s="3"/>
      <c r="BM733" s="3"/>
      <c r="BN733" s="3"/>
      <c r="BO733" s="3"/>
      <c r="BP733" s="8"/>
    </row>
    <row r="734" spans="56:68">
      <c r="BD734" s="8"/>
      <c r="BE734" s="8"/>
      <c r="BF734" s="3"/>
      <c r="BG734" s="3"/>
      <c r="BH734" s="3"/>
      <c r="BI734" s="3"/>
      <c r="BJ734" s="3"/>
      <c r="BK734" s="3"/>
      <c r="BL734" s="3"/>
      <c r="BM734" s="3"/>
      <c r="BN734" s="3"/>
      <c r="BO734" s="3"/>
      <c r="BP734" s="8"/>
    </row>
    <row r="735" spans="56:68">
      <c r="BD735" s="8"/>
      <c r="BE735" s="8"/>
      <c r="BF735" s="3"/>
      <c r="BG735" s="3"/>
      <c r="BH735" s="3"/>
      <c r="BI735" s="3"/>
      <c r="BJ735" s="3"/>
      <c r="BK735" s="3"/>
      <c r="BL735" s="3"/>
      <c r="BM735" s="3"/>
      <c r="BN735" s="3"/>
      <c r="BO735" s="3"/>
      <c r="BP735" s="8"/>
    </row>
    <row r="736" spans="56:68">
      <c r="BD736" s="8"/>
      <c r="BE736" s="8"/>
      <c r="BF736" s="3"/>
      <c r="BG736" s="3"/>
      <c r="BH736" s="3"/>
      <c r="BI736" s="3"/>
      <c r="BJ736" s="3"/>
      <c r="BK736" s="3"/>
      <c r="BL736" s="3"/>
      <c r="BM736" s="3"/>
      <c r="BN736" s="3"/>
      <c r="BO736" s="3"/>
      <c r="BP736" s="8"/>
    </row>
    <row r="737" spans="56:68">
      <c r="BD737" s="8"/>
      <c r="BE737" s="8"/>
      <c r="BF737" s="3"/>
      <c r="BG737" s="3"/>
      <c r="BH737" s="3"/>
      <c r="BI737" s="3"/>
      <c r="BJ737" s="3"/>
      <c r="BK737" s="3"/>
      <c r="BL737" s="3"/>
      <c r="BM737" s="3"/>
      <c r="BN737" s="3"/>
      <c r="BO737" s="3"/>
      <c r="BP737" s="8"/>
    </row>
    <row r="738" spans="56:68">
      <c r="BD738" s="8"/>
      <c r="BE738" s="8"/>
      <c r="BF738" s="3"/>
      <c r="BG738" s="3"/>
      <c r="BH738" s="3"/>
      <c r="BI738" s="3"/>
      <c r="BJ738" s="3"/>
      <c r="BK738" s="3"/>
      <c r="BL738" s="3"/>
      <c r="BM738" s="3"/>
      <c r="BN738" s="3"/>
      <c r="BO738" s="3"/>
      <c r="BP738" s="8"/>
    </row>
    <row r="739" spans="56:68">
      <c r="BD739" s="8"/>
      <c r="BE739" s="8"/>
      <c r="BF739" s="3"/>
      <c r="BG739" s="3"/>
      <c r="BH739" s="3"/>
      <c r="BI739" s="3"/>
      <c r="BJ739" s="3"/>
      <c r="BK739" s="3"/>
      <c r="BL739" s="3"/>
      <c r="BM739" s="3"/>
      <c r="BN739" s="3"/>
      <c r="BO739" s="3"/>
      <c r="BP739" s="8"/>
    </row>
    <row r="740" spans="56:68">
      <c r="BD740" s="8"/>
      <c r="BE740" s="8"/>
      <c r="BF740" s="3"/>
      <c r="BG740" s="3"/>
      <c r="BH740" s="3"/>
      <c r="BI740" s="3"/>
      <c r="BJ740" s="3"/>
      <c r="BK740" s="3"/>
      <c r="BL740" s="3"/>
      <c r="BM740" s="3"/>
      <c r="BN740" s="3"/>
      <c r="BO740" s="3"/>
      <c r="BP740" s="8"/>
    </row>
    <row r="741" spans="56:68">
      <c r="BD741" s="8"/>
      <c r="BE741" s="8"/>
      <c r="BF741" s="3"/>
      <c r="BG741" s="3"/>
      <c r="BH741" s="3"/>
      <c r="BI741" s="3"/>
      <c r="BJ741" s="3"/>
      <c r="BK741" s="3"/>
      <c r="BL741" s="3"/>
      <c r="BM741" s="3"/>
      <c r="BN741" s="3"/>
      <c r="BO741" s="3"/>
      <c r="BP741" s="8"/>
    </row>
    <row r="742" spans="56:68">
      <c r="BD742" s="8"/>
      <c r="BE742" s="8"/>
      <c r="BF742" s="3"/>
      <c r="BG742" s="3"/>
      <c r="BH742" s="3"/>
      <c r="BI742" s="3"/>
      <c r="BJ742" s="3"/>
      <c r="BK742" s="3"/>
      <c r="BL742" s="3"/>
      <c r="BM742" s="3"/>
      <c r="BN742" s="3"/>
      <c r="BO742" s="3"/>
      <c r="BP742" s="8"/>
    </row>
    <row r="743" spans="56:68">
      <c r="BD743" s="8"/>
      <c r="BE743" s="8"/>
      <c r="BF743" s="3"/>
      <c r="BG743" s="3"/>
      <c r="BH743" s="3"/>
      <c r="BI743" s="3"/>
      <c r="BJ743" s="3"/>
      <c r="BK743" s="3"/>
      <c r="BL743" s="3"/>
      <c r="BM743" s="3"/>
      <c r="BN743" s="3"/>
      <c r="BO743" s="3"/>
      <c r="BP743" s="8"/>
    </row>
    <row r="744" spans="56:68">
      <c r="BD744" s="8"/>
      <c r="BE744" s="8"/>
      <c r="BF744" s="3"/>
      <c r="BG744" s="3"/>
      <c r="BH744" s="3"/>
      <c r="BI744" s="3"/>
      <c r="BJ744" s="3"/>
      <c r="BK744" s="3"/>
      <c r="BL744" s="3"/>
      <c r="BM744" s="3"/>
      <c r="BN744" s="3"/>
      <c r="BO744" s="3"/>
      <c r="BP744" s="8"/>
    </row>
    <row r="745" spans="56:68">
      <c r="BD745" s="8"/>
      <c r="BE745" s="8"/>
      <c r="BF745" s="3"/>
      <c r="BG745" s="3"/>
      <c r="BH745" s="3"/>
      <c r="BI745" s="3"/>
      <c r="BJ745" s="3"/>
      <c r="BK745" s="3"/>
      <c r="BL745" s="3"/>
      <c r="BM745" s="3"/>
      <c r="BN745" s="3"/>
      <c r="BO745" s="3"/>
      <c r="BP745" s="8"/>
    </row>
    <row r="746" spans="56:68">
      <c r="BD746" s="8"/>
      <c r="BE746" s="8"/>
      <c r="BF746" s="3"/>
      <c r="BG746" s="3"/>
      <c r="BH746" s="3"/>
      <c r="BI746" s="3"/>
      <c r="BJ746" s="3"/>
      <c r="BK746" s="3"/>
      <c r="BL746" s="3"/>
      <c r="BM746" s="3"/>
      <c r="BN746" s="3"/>
      <c r="BO746" s="3"/>
      <c r="BP746" s="8"/>
    </row>
    <row r="747" spans="56:68">
      <c r="BD747" s="8"/>
      <c r="BE747" s="8"/>
      <c r="BF747" s="3"/>
      <c r="BG747" s="3"/>
      <c r="BH747" s="3"/>
      <c r="BI747" s="3"/>
      <c r="BJ747" s="3"/>
      <c r="BK747" s="3"/>
      <c r="BL747" s="3"/>
      <c r="BM747" s="3"/>
      <c r="BN747" s="3"/>
      <c r="BO747" s="3"/>
      <c r="BP747" s="8"/>
    </row>
    <row r="748" spans="56:68">
      <c r="BD748" s="8"/>
      <c r="BE748" s="8"/>
      <c r="BF748" s="3"/>
      <c r="BG748" s="3"/>
      <c r="BH748" s="3"/>
      <c r="BI748" s="3"/>
      <c r="BJ748" s="3"/>
      <c r="BK748" s="3"/>
      <c r="BL748" s="3"/>
      <c r="BM748" s="3"/>
      <c r="BN748" s="3"/>
      <c r="BO748" s="3"/>
      <c r="BP748" s="8"/>
    </row>
    <row r="749" spans="56:68">
      <c r="BD749" s="8"/>
      <c r="BE749" s="8"/>
      <c r="BF749" s="3"/>
      <c r="BG749" s="3"/>
      <c r="BH749" s="3"/>
      <c r="BI749" s="3"/>
      <c r="BJ749" s="3"/>
      <c r="BK749" s="3"/>
      <c r="BL749" s="3"/>
      <c r="BM749" s="3"/>
      <c r="BN749" s="3"/>
      <c r="BO749" s="3"/>
      <c r="BP749" s="8"/>
    </row>
    <row r="750" spans="56:68">
      <c r="BD750" s="8"/>
      <c r="BE750" s="8"/>
      <c r="BF750" s="3"/>
      <c r="BG750" s="3"/>
      <c r="BH750" s="3"/>
      <c r="BI750" s="3"/>
      <c r="BJ750" s="3"/>
      <c r="BK750" s="3"/>
      <c r="BL750" s="3"/>
      <c r="BM750" s="3"/>
      <c r="BN750" s="3"/>
      <c r="BO750" s="3"/>
      <c r="BP750" s="8"/>
    </row>
    <row r="751" spans="56:68">
      <c r="BD751" s="8"/>
      <c r="BE751" s="8"/>
      <c r="BF751" s="3"/>
      <c r="BG751" s="3"/>
      <c r="BH751" s="3"/>
      <c r="BI751" s="3"/>
      <c r="BJ751" s="3"/>
      <c r="BK751" s="3"/>
      <c r="BL751" s="3"/>
      <c r="BM751" s="3"/>
      <c r="BN751" s="3"/>
      <c r="BO751" s="3"/>
      <c r="BP751" s="8"/>
    </row>
    <row r="752" spans="56:68">
      <c r="BD752" s="8"/>
      <c r="BE752" s="8"/>
      <c r="BF752" s="3"/>
      <c r="BG752" s="3"/>
      <c r="BH752" s="3"/>
      <c r="BI752" s="3"/>
      <c r="BJ752" s="3"/>
      <c r="BK752" s="3"/>
      <c r="BL752" s="3"/>
      <c r="BM752" s="3"/>
      <c r="BN752" s="3"/>
      <c r="BO752" s="3"/>
      <c r="BP752" s="8"/>
    </row>
    <row r="753" spans="56:68">
      <c r="BD753" s="8"/>
      <c r="BE753" s="8"/>
      <c r="BF753" s="3"/>
      <c r="BG753" s="3"/>
      <c r="BH753" s="3"/>
      <c r="BI753" s="3"/>
      <c r="BJ753" s="3"/>
      <c r="BK753" s="3"/>
      <c r="BL753" s="3"/>
      <c r="BM753" s="3"/>
      <c r="BN753" s="3"/>
      <c r="BO753" s="3"/>
      <c r="BP753" s="8"/>
    </row>
    <row r="754" spans="56:68">
      <c r="BD754" s="8"/>
      <c r="BE754" s="8"/>
      <c r="BF754" s="3"/>
      <c r="BG754" s="3"/>
      <c r="BH754" s="3"/>
      <c r="BI754" s="3"/>
      <c r="BJ754" s="3"/>
      <c r="BK754" s="3"/>
      <c r="BL754" s="3"/>
      <c r="BM754" s="3"/>
      <c r="BN754" s="3"/>
      <c r="BO754" s="3"/>
      <c r="BP754" s="8"/>
    </row>
    <row r="755" spans="56:68">
      <c r="BD755" s="8"/>
      <c r="BE755" s="8"/>
      <c r="BF755" s="3"/>
      <c r="BG755" s="3"/>
      <c r="BH755" s="3"/>
      <c r="BI755" s="3"/>
      <c r="BJ755" s="3"/>
      <c r="BK755" s="3"/>
      <c r="BL755" s="3"/>
      <c r="BM755" s="3"/>
      <c r="BN755" s="3"/>
      <c r="BO755" s="3"/>
      <c r="BP755" s="8"/>
    </row>
    <row r="756" spans="56:68">
      <c r="BD756" s="8"/>
      <c r="BE756" s="8"/>
      <c r="BF756" s="3"/>
      <c r="BG756" s="3"/>
      <c r="BH756" s="3"/>
      <c r="BI756" s="3"/>
      <c r="BJ756" s="3"/>
      <c r="BK756" s="3"/>
      <c r="BL756" s="3"/>
      <c r="BM756" s="3"/>
      <c r="BN756" s="3"/>
      <c r="BO756" s="3"/>
      <c r="BP756" s="8"/>
    </row>
    <row r="757" spans="56:68">
      <c r="BD757" s="8"/>
      <c r="BE757" s="8"/>
      <c r="BF757" s="3"/>
      <c r="BG757" s="3"/>
      <c r="BH757" s="3"/>
      <c r="BI757" s="3"/>
      <c r="BJ757" s="3"/>
      <c r="BK757" s="3"/>
      <c r="BL757" s="3"/>
      <c r="BM757" s="3"/>
      <c r="BN757" s="3"/>
      <c r="BO757" s="3"/>
      <c r="BP757" s="8"/>
    </row>
    <row r="758" spans="56:68">
      <c r="BD758" s="8"/>
      <c r="BE758" s="8"/>
      <c r="BF758" s="3"/>
      <c r="BG758" s="3"/>
      <c r="BH758" s="3"/>
      <c r="BI758" s="3"/>
      <c r="BJ758" s="3"/>
      <c r="BK758" s="3"/>
      <c r="BL758" s="3"/>
      <c r="BM758" s="3"/>
      <c r="BN758" s="3"/>
      <c r="BO758" s="3"/>
      <c r="BP758" s="8"/>
    </row>
    <row r="759" spans="56:68">
      <c r="BD759" s="8"/>
      <c r="BE759" s="8"/>
      <c r="BF759" s="3"/>
      <c r="BG759" s="3"/>
      <c r="BH759" s="3"/>
      <c r="BI759" s="3"/>
      <c r="BJ759" s="3"/>
      <c r="BK759" s="3"/>
      <c r="BL759" s="3"/>
      <c r="BM759" s="3"/>
      <c r="BN759" s="3"/>
      <c r="BO759" s="3"/>
      <c r="BP759" s="8"/>
    </row>
    <row r="760" spans="56:68">
      <c r="BD760" s="8"/>
      <c r="BE760" s="8"/>
      <c r="BF760" s="3"/>
      <c r="BG760" s="3"/>
      <c r="BH760" s="3"/>
      <c r="BI760" s="3"/>
      <c r="BJ760" s="3"/>
      <c r="BK760" s="3"/>
      <c r="BL760" s="3"/>
      <c r="BM760" s="3"/>
      <c r="BN760" s="3"/>
      <c r="BO760" s="3"/>
      <c r="BP760" s="8"/>
    </row>
    <row r="761" spans="56:68">
      <c r="BD761" s="8"/>
      <c r="BE761" s="8"/>
      <c r="BF761" s="3"/>
      <c r="BG761" s="3"/>
      <c r="BH761" s="3"/>
      <c r="BI761" s="3"/>
      <c r="BJ761" s="3"/>
      <c r="BK761" s="3"/>
      <c r="BL761" s="3"/>
      <c r="BM761" s="3"/>
      <c r="BN761" s="3"/>
      <c r="BO761" s="3"/>
      <c r="BP761" s="8"/>
    </row>
    <row r="762" spans="56:68">
      <c r="BD762" s="8"/>
      <c r="BE762" s="8"/>
      <c r="BF762" s="3"/>
      <c r="BG762" s="3"/>
      <c r="BH762" s="3"/>
      <c r="BI762" s="3"/>
      <c r="BJ762" s="3"/>
      <c r="BK762" s="3"/>
      <c r="BL762" s="3"/>
      <c r="BM762" s="3"/>
      <c r="BN762" s="3"/>
      <c r="BO762" s="3"/>
      <c r="BP762" s="8"/>
    </row>
    <row r="763" spans="56:68">
      <c r="BD763" s="8"/>
      <c r="BE763" s="8"/>
      <c r="BF763" s="3"/>
      <c r="BG763" s="3"/>
      <c r="BH763" s="3"/>
      <c r="BI763" s="3"/>
      <c r="BJ763" s="3"/>
      <c r="BK763" s="3"/>
      <c r="BL763" s="3"/>
      <c r="BM763" s="3"/>
      <c r="BN763" s="3"/>
      <c r="BO763" s="3"/>
      <c r="BP763" s="8"/>
    </row>
    <row r="764" spans="56:68">
      <c r="BD764" s="8"/>
      <c r="BE764" s="8"/>
      <c r="BF764" s="3"/>
      <c r="BG764" s="3"/>
      <c r="BH764" s="3"/>
      <c r="BI764" s="3"/>
      <c r="BJ764" s="3"/>
      <c r="BK764" s="3"/>
      <c r="BL764" s="3"/>
      <c r="BM764" s="3"/>
      <c r="BN764" s="3"/>
      <c r="BO764" s="3"/>
      <c r="BP764" s="8"/>
    </row>
    <row r="765" spans="56:68">
      <c r="BD765" s="8"/>
      <c r="BE765" s="8"/>
      <c r="BF765" s="3"/>
      <c r="BG765" s="3"/>
      <c r="BH765" s="3"/>
      <c r="BI765" s="3"/>
      <c r="BJ765" s="3"/>
      <c r="BK765" s="3"/>
      <c r="BL765" s="3"/>
      <c r="BM765" s="3"/>
      <c r="BN765" s="3"/>
      <c r="BO765" s="3"/>
      <c r="BP765" s="8"/>
    </row>
    <row r="766" spans="56:68">
      <c r="BD766" s="8"/>
      <c r="BE766" s="8"/>
      <c r="BF766" s="3"/>
      <c r="BG766" s="3"/>
      <c r="BH766" s="3"/>
      <c r="BI766" s="3"/>
      <c r="BJ766" s="3"/>
      <c r="BK766" s="3"/>
      <c r="BL766" s="3"/>
      <c r="BM766" s="3"/>
      <c r="BN766" s="3"/>
      <c r="BO766" s="3"/>
      <c r="BP766" s="8"/>
    </row>
    <row r="767" spans="56:68">
      <c r="BD767" s="8"/>
      <c r="BE767" s="8"/>
      <c r="BF767" s="3"/>
      <c r="BG767" s="3"/>
      <c r="BH767" s="3"/>
      <c r="BI767" s="3"/>
      <c r="BJ767" s="3"/>
      <c r="BK767" s="3"/>
      <c r="BL767" s="3"/>
      <c r="BM767" s="3"/>
      <c r="BN767" s="3"/>
      <c r="BO767" s="3"/>
      <c r="BP767" s="8"/>
    </row>
    <row r="768" spans="56:68">
      <c r="BD768" s="8"/>
      <c r="BE768" s="8"/>
      <c r="BF768" s="3"/>
      <c r="BG768" s="3"/>
      <c r="BH768" s="3"/>
      <c r="BI768" s="3"/>
      <c r="BJ768" s="3"/>
      <c r="BK768" s="3"/>
      <c r="BL768" s="3"/>
      <c r="BM768" s="3"/>
      <c r="BN768" s="3"/>
      <c r="BO768" s="3"/>
      <c r="BP768" s="8"/>
    </row>
    <row r="769" spans="56:68">
      <c r="BD769" s="8"/>
      <c r="BE769" s="8"/>
      <c r="BF769" s="3"/>
      <c r="BG769" s="3"/>
      <c r="BH769" s="3"/>
      <c r="BI769" s="3"/>
      <c r="BJ769" s="3"/>
      <c r="BK769" s="3"/>
      <c r="BL769" s="3"/>
      <c r="BM769" s="3"/>
      <c r="BN769" s="3"/>
      <c r="BO769" s="3"/>
      <c r="BP769" s="8"/>
    </row>
    <row r="770" spans="56:68">
      <c r="BD770" s="8"/>
      <c r="BE770" s="8"/>
      <c r="BF770" s="3"/>
      <c r="BG770" s="3"/>
      <c r="BH770" s="3"/>
      <c r="BI770" s="3"/>
      <c r="BJ770" s="3"/>
      <c r="BK770" s="3"/>
      <c r="BL770" s="3"/>
      <c r="BM770" s="3"/>
      <c r="BN770" s="3"/>
      <c r="BO770" s="3"/>
      <c r="BP770" s="8"/>
    </row>
    <row r="771" spans="56:68">
      <c r="BD771" s="8"/>
      <c r="BE771" s="8"/>
      <c r="BF771" s="3"/>
      <c r="BG771" s="3"/>
      <c r="BH771" s="3"/>
      <c r="BI771" s="3"/>
      <c r="BJ771" s="3"/>
      <c r="BK771" s="3"/>
      <c r="BL771" s="3"/>
      <c r="BM771" s="3"/>
      <c r="BN771" s="3"/>
      <c r="BO771" s="3"/>
      <c r="BP771" s="8"/>
    </row>
    <row r="772" spans="56:68">
      <c r="BD772" s="8"/>
      <c r="BE772" s="8"/>
      <c r="BF772" s="3"/>
      <c r="BG772" s="3"/>
      <c r="BH772" s="3"/>
      <c r="BI772" s="3"/>
      <c r="BJ772" s="3"/>
      <c r="BK772" s="3"/>
      <c r="BL772" s="3"/>
      <c r="BM772" s="3"/>
      <c r="BN772" s="3"/>
      <c r="BO772" s="3"/>
      <c r="BP772" s="8"/>
    </row>
    <row r="773" spans="56:68">
      <c r="BD773" s="8"/>
      <c r="BE773" s="8"/>
      <c r="BF773" s="3"/>
      <c r="BG773" s="3"/>
      <c r="BH773" s="3"/>
      <c r="BI773" s="3"/>
      <c r="BJ773" s="3"/>
      <c r="BK773" s="3"/>
      <c r="BL773" s="3"/>
      <c r="BM773" s="3"/>
      <c r="BN773" s="3"/>
      <c r="BO773" s="3"/>
      <c r="BP773" s="8"/>
    </row>
    <row r="774" spans="56:68">
      <c r="BD774" s="8"/>
      <c r="BE774" s="8"/>
      <c r="BF774" s="3"/>
      <c r="BG774" s="3"/>
      <c r="BH774" s="3"/>
      <c r="BI774" s="3"/>
      <c r="BJ774" s="3"/>
      <c r="BK774" s="3"/>
      <c r="BL774" s="3"/>
      <c r="BM774" s="3"/>
      <c r="BN774" s="3"/>
      <c r="BO774" s="3"/>
      <c r="BP774" s="8"/>
    </row>
    <row r="775" spans="56:68">
      <c r="BD775" s="8"/>
      <c r="BE775" s="8"/>
      <c r="BF775" s="3"/>
      <c r="BG775" s="3"/>
      <c r="BH775" s="3"/>
      <c r="BI775" s="3"/>
      <c r="BJ775" s="3"/>
      <c r="BK775" s="3"/>
      <c r="BL775" s="3"/>
      <c r="BM775" s="3"/>
      <c r="BN775" s="3"/>
      <c r="BO775" s="3"/>
      <c r="BP775" s="8"/>
    </row>
    <row r="776" spans="56:68">
      <c r="BD776" s="8"/>
      <c r="BE776" s="8"/>
      <c r="BF776" s="3"/>
      <c r="BG776" s="3"/>
      <c r="BH776" s="3"/>
      <c r="BI776" s="3"/>
      <c r="BJ776" s="3"/>
      <c r="BK776" s="3"/>
      <c r="BL776" s="3"/>
      <c r="BM776" s="3"/>
      <c r="BN776" s="3"/>
      <c r="BO776" s="3"/>
      <c r="BP776" s="8"/>
    </row>
    <row r="777" spans="56:68">
      <c r="BD777" s="8"/>
      <c r="BE777" s="8"/>
      <c r="BF777" s="3"/>
      <c r="BG777" s="3"/>
      <c r="BH777" s="3"/>
      <c r="BI777" s="3"/>
      <c r="BJ777" s="3"/>
      <c r="BK777" s="3"/>
      <c r="BL777" s="3"/>
      <c r="BM777" s="3"/>
      <c r="BN777" s="3"/>
      <c r="BO777" s="3"/>
      <c r="BP777" s="8"/>
    </row>
    <row r="778" spans="56:68">
      <c r="BD778" s="8"/>
      <c r="BE778" s="8"/>
      <c r="BF778" s="3"/>
      <c r="BG778" s="3"/>
      <c r="BH778" s="3"/>
      <c r="BI778" s="3"/>
      <c r="BJ778" s="3"/>
      <c r="BK778" s="3"/>
      <c r="BL778" s="3"/>
      <c r="BM778" s="3"/>
      <c r="BN778" s="3"/>
      <c r="BO778" s="3"/>
      <c r="BP778" s="8"/>
    </row>
    <row r="779" spans="56:68">
      <c r="BD779" s="8"/>
      <c r="BE779" s="8"/>
      <c r="BF779" s="3"/>
      <c r="BG779" s="3"/>
      <c r="BH779" s="3"/>
      <c r="BI779" s="3"/>
      <c r="BJ779" s="3"/>
      <c r="BK779" s="3"/>
      <c r="BL779" s="3"/>
      <c r="BM779" s="3"/>
      <c r="BN779" s="3"/>
      <c r="BO779" s="3"/>
      <c r="BP779" s="8"/>
    </row>
    <row r="780" spans="56:68">
      <c r="BD780" s="8"/>
      <c r="BE780" s="8"/>
      <c r="BF780" s="3"/>
      <c r="BG780" s="3"/>
      <c r="BH780" s="3"/>
      <c r="BI780" s="3"/>
      <c r="BJ780" s="3"/>
      <c r="BK780" s="3"/>
      <c r="BL780" s="3"/>
      <c r="BM780" s="3"/>
      <c r="BN780" s="3"/>
      <c r="BO780" s="3"/>
      <c r="BP780" s="8"/>
    </row>
    <row r="781" spans="56:68">
      <c r="BD781" s="8"/>
      <c r="BE781" s="8"/>
      <c r="BF781" s="3"/>
      <c r="BG781" s="3"/>
      <c r="BH781" s="3"/>
      <c r="BI781" s="3"/>
      <c r="BJ781" s="3"/>
      <c r="BK781" s="3"/>
      <c r="BL781" s="3"/>
      <c r="BM781" s="3"/>
      <c r="BN781" s="3"/>
      <c r="BO781" s="3"/>
      <c r="BP781" s="8"/>
    </row>
    <row r="782" spans="56:68">
      <c r="BD782" s="8"/>
      <c r="BE782" s="8"/>
      <c r="BF782" s="3"/>
      <c r="BG782" s="3"/>
      <c r="BH782" s="3"/>
      <c r="BI782" s="3"/>
      <c r="BJ782" s="3"/>
      <c r="BK782" s="3"/>
      <c r="BL782" s="3"/>
      <c r="BM782" s="3"/>
      <c r="BN782" s="3"/>
      <c r="BO782" s="3"/>
      <c r="BP782" s="8"/>
    </row>
    <row r="783" spans="56:68">
      <c r="BD783" s="8"/>
      <c r="BE783" s="8"/>
      <c r="BF783" s="3"/>
      <c r="BG783" s="3"/>
      <c r="BH783" s="3"/>
      <c r="BI783" s="3"/>
      <c r="BJ783" s="3"/>
      <c r="BK783" s="3"/>
      <c r="BL783" s="3"/>
      <c r="BM783" s="3"/>
      <c r="BN783" s="3"/>
      <c r="BO783" s="3"/>
      <c r="BP783" s="8"/>
    </row>
    <row r="784" spans="56:68">
      <c r="BD784" s="8"/>
      <c r="BE784" s="8"/>
      <c r="BF784" s="3"/>
      <c r="BG784" s="3"/>
      <c r="BH784" s="3"/>
      <c r="BI784" s="3"/>
      <c r="BJ784" s="3"/>
      <c r="BK784" s="3"/>
      <c r="BL784" s="3"/>
      <c r="BM784" s="3"/>
      <c r="BN784" s="3"/>
      <c r="BO784" s="3"/>
      <c r="BP784" s="8"/>
    </row>
    <row r="785" spans="56:68">
      <c r="BD785" s="8"/>
      <c r="BE785" s="8"/>
      <c r="BF785" s="3"/>
      <c r="BG785" s="3"/>
      <c r="BH785" s="3"/>
      <c r="BI785" s="3"/>
      <c r="BJ785" s="3"/>
      <c r="BK785" s="3"/>
      <c r="BL785" s="3"/>
      <c r="BM785" s="3"/>
      <c r="BN785" s="3"/>
      <c r="BO785" s="3"/>
      <c r="BP785" s="8"/>
    </row>
    <row r="786" spans="56:68">
      <c r="BD786" s="8"/>
      <c r="BE786" s="8"/>
      <c r="BF786" s="3"/>
      <c r="BG786" s="3"/>
      <c r="BH786" s="3"/>
      <c r="BI786" s="3"/>
      <c r="BJ786" s="3"/>
      <c r="BK786" s="3"/>
      <c r="BL786" s="3"/>
      <c r="BM786" s="3"/>
      <c r="BN786" s="3"/>
      <c r="BO786" s="3"/>
      <c r="BP786" s="8"/>
    </row>
    <row r="787" spans="56:68">
      <c r="BD787" s="8"/>
      <c r="BE787" s="8"/>
      <c r="BF787" s="3"/>
      <c r="BG787" s="3"/>
      <c r="BH787" s="3"/>
      <c r="BI787" s="3"/>
      <c r="BJ787" s="3"/>
      <c r="BK787" s="3"/>
      <c r="BL787" s="3"/>
      <c r="BM787" s="3"/>
      <c r="BN787" s="3"/>
      <c r="BO787" s="3"/>
      <c r="BP787" s="8"/>
    </row>
    <row r="788" spans="56:68">
      <c r="BD788" s="8"/>
      <c r="BE788" s="8"/>
      <c r="BF788" s="3"/>
      <c r="BG788" s="3"/>
      <c r="BH788" s="3"/>
      <c r="BI788" s="3"/>
      <c r="BJ788" s="3"/>
      <c r="BK788" s="3"/>
      <c r="BL788" s="3"/>
      <c r="BM788" s="3"/>
      <c r="BN788" s="3"/>
      <c r="BO788" s="3"/>
      <c r="BP788" s="8"/>
    </row>
    <row r="789" spans="56:68">
      <c r="BD789" s="8"/>
      <c r="BE789" s="8"/>
      <c r="BF789" s="3"/>
      <c r="BG789" s="3"/>
      <c r="BH789" s="3"/>
      <c r="BI789" s="3"/>
      <c r="BJ789" s="3"/>
      <c r="BK789" s="3"/>
      <c r="BL789" s="3"/>
      <c r="BM789" s="3"/>
      <c r="BN789" s="3"/>
      <c r="BO789" s="3"/>
      <c r="BP789" s="8"/>
    </row>
    <row r="790" spans="56:68">
      <c r="BD790" s="8"/>
      <c r="BE790" s="8"/>
      <c r="BF790" s="3"/>
      <c r="BG790" s="3"/>
      <c r="BH790" s="3"/>
      <c r="BI790" s="3"/>
      <c r="BJ790" s="3"/>
      <c r="BK790" s="3"/>
      <c r="BL790" s="3"/>
      <c r="BM790" s="3"/>
      <c r="BN790" s="3"/>
      <c r="BO790" s="3"/>
      <c r="BP790" s="8"/>
    </row>
    <row r="791" spans="56:68">
      <c r="BD791" s="8"/>
      <c r="BE791" s="8"/>
      <c r="BF791" s="3"/>
      <c r="BG791" s="3"/>
      <c r="BH791" s="3"/>
      <c r="BI791" s="3"/>
      <c r="BJ791" s="3"/>
      <c r="BK791" s="3"/>
      <c r="BL791" s="3"/>
      <c r="BM791" s="3"/>
      <c r="BN791" s="3"/>
      <c r="BO791" s="3"/>
      <c r="BP791" s="8"/>
    </row>
    <row r="792" spans="56:68">
      <c r="BD792" s="8"/>
      <c r="BE792" s="8"/>
      <c r="BF792" s="3"/>
      <c r="BG792" s="3"/>
      <c r="BH792" s="3"/>
      <c r="BI792" s="3"/>
      <c r="BJ792" s="3"/>
      <c r="BK792" s="3"/>
      <c r="BL792" s="3"/>
      <c r="BM792" s="3"/>
      <c r="BN792" s="3"/>
      <c r="BO792" s="3"/>
      <c r="BP792" s="8"/>
    </row>
    <row r="793" spans="56:68">
      <c r="BD793" s="8"/>
      <c r="BE793" s="8"/>
      <c r="BF793" s="3"/>
      <c r="BG793" s="3"/>
      <c r="BH793" s="3"/>
      <c r="BI793" s="3"/>
      <c r="BJ793" s="3"/>
      <c r="BK793" s="3"/>
      <c r="BL793" s="3"/>
      <c r="BM793" s="3"/>
      <c r="BN793" s="3"/>
      <c r="BO793" s="3"/>
      <c r="BP793" s="8"/>
    </row>
    <row r="794" spans="56:68">
      <c r="BD794" s="8"/>
      <c r="BE794" s="8"/>
      <c r="BF794" s="3"/>
      <c r="BG794" s="3"/>
      <c r="BH794" s="3"/>
      <c r="BI794" s="3"/>
      <c r="BJ794" s="3"/>
      <c r="BK794" s="3"/>
      <c r="BL794" s="3"/>
      <c r="BM794" s="3"/>
      <c r="BN794" s="3"/>
      <c r="BO794" s="3"/>
      <c r="BP794" s="8"/>
    </row>
    <row r="795" spans="56:68">
      <c r="BD795" s="8"/>
      <c r="BE795" s="8"/>
      <c r="BF795" s="3"/>
      <c r="BG795" s="3"/>
      <c r="BH795" s="3"/>
      <c r="BI795" s="3"/>
      <c r="BJ795" s="3"/>
      <c r="BK795" s="3"/>
      <c r="BL795" s="3"/>
      <c r="BM795" s="3"/>
      <c r="BN795" s="3"/>
      <c r="BO795" s="3"/>
      <c r="BP795" s="8"/>
    </row>
    <row r="796" spans="56:68">
      <c r="BD796" s="8"/>
      <c r="BE796" s="8"/>
      <c r="BF796" s="3"/>
      <c r="BG796" s="3"/>
      <c r="BH796" s="3"/>
      <c r="BI796" s="3"/>
      <c r="BJ796" s="3"/>
      <c r="BK796" s="3"/>
      <c r="BL796" s="3"/>
      <c r="BM796" s="3"/>
      <c r="BN796" s="3"/>
      <c r="BO796" s="3"/>
      <c r="BP796" s="8"/>
    </row>
    <row r="797" spans="56:68">
      <c r="BD797" s="8"/>
      <c r="BE797" s="8"/>
      <c r="BF797" s="3"/>
      <c r="BG797" s="3"/>
      <c r="BH797" s="3"/>
      <c r="BI797" s="3"/>
      <c r="BJ797" s="3"/>
      <c r="BK797" s="3"/>
      <c r="BL797" s="3"/>
      <c r="BM797" s="3"/>
      <c r="BN797" s="3"/>
      <c r="BO797" s="3"/>
      <c r="BP797" s="8"/>
    </row>
    <row r="798" spans="56:68">
      <c r="BD798" s="8"/>
      <c r="BE798" s="8"/>
      <c r="BF798" s="3"/>
      <c r="BG798" s="3"/>
      <c r="BH798" s="3"/>
      <c r="BI798" s="3"/>
      <c r="BJ798" s="3"/>
      <c r="BK798" s="3"/>
      <c r="BL798" s="3"/>
      <c r="BM798" s="3"/>
      <c r="BN798" s="3"/>
      <c r="BO798" s="3"/>
      <c r="BP798" s="8"/>
    </row>
    <row r="799" spans="56:68">
      <c r="BD799" s="8"/>
      <c r="BE799" s="8"/>
      <c r="BF799" s="3"/>
      <c r="BG799" s="3"/>
      <c r="BH799" s="3"/>
      <c r="BI799" s="3"/>
      <c r="BJ799" s="3"/>
      <c r="BK799" s="3"/>
      <c r="BL799" s="3"/>
      <c r="BM799" s="3"/>
      <c r="BN799" s="3"/>
      <c r="BO799" s="3"/>
      <c r="BP799" s="8"/>
    </row>
    <row r="800" spans="56:68">
      <c r="BD800" s="8"/>
      <c r="BE800" s="8"/>
      <c r="BF800" s="3"/>
      <c r="BG800" s="3"/>
      <c r="BH800" s="3"/>
      <c r="BI800" s="3"/>
      <c r="BJ800" s="3"/>
      <c r="BK800" s="3"/>
      <c r="BL800" s="3"/>
      <c r="BM800" s="3"/>
      <c r="BN800" s="3"/>
      <c r="BO800" s="3"/>
      <c r="BP800" s="8"/>
    </row>
    <row r="801" spans="56:68">
      <c r="BD801" s="8"/>
      <c r="BE801" s="8"/>
      <c r="BF801" s="3"/>
      <c r="BG801" s="3"/>
      <c r="BH801" s="3"/>
      <c r="BI801" s="3"/>
      <c r="BJ801" s="3"/>
      <c r="BK801" s="3"/>
      <c r="BL801" s="3"/>
      <c r="BM801" s="3"/>
      <c r="BN801" s="3"/>
      <c r="BO801" s="3"/>
      <c r="BP801" s="8"/>
    </row>
    <row r="802" spans="56:68">
      <c r="BD802" s="8"/>
      <c r="BE802" s="8"/>
      <c r="BF802" s="3"/>
      <c r="BG802" s="3"/>
      <c r="BH802" s="3"/>
      <c r="BI802" s="3"/>
      <c r="BJ802" s="3"/>
      <c r="BK802" s="3"/>
      <c r="BL802" s="3"/>
      <c r="BM802" s="3"/>
      <c r="BN802" s="3"/>
      <c r="BO802" s="3"/>
      <c r="BP802" s="8"/>
    </row>
    <row r="803" spans="56:68">
      <c r="BD803" s="8"/>
      <c r="BE803" s="8"/>
      <c r="BF803" s="3"/>
      <c r="BG803" s="3"/>
      <c r="BH803" s="3"/>
      <c r="BI803" s="3"/>
      <c r="BJ803" s="3"/>
      <c r="BK803" s="3"/>
      <c r="BL803" s="3"/>
      <c r="BM803" s="3"/>
      <c r="BN803" s="3"/>
      <c r="BO803" s="3"/>
      <c r="BP803" s="8"/>
    </row>
    <row r="804" spans="56:68">
      <c r="BD804" s="8"/>
      <c r="BE804" s="8"/>
      <c r="BF804" s="3"/>
      <c r="BG804" s="3"/>
      <c r="BH804" s="3"/>
      <c r="BI804" s="3"/>
      <c r="BJ804" s="3"/>
      <c r="BK804" s="3"/>
      <c r="BL804" s="3"/>
      <c r="BM804" s="3"/>
      <c r="BN804" s="3"/>
      <c r="BO804" s="3"/>
      <c r="BP804" s="8"/>
    </row>
    <row r="805" spans="56:68">
      <c r="BD805" s="8"/>
      <c r="BE805" s="8"/>
      <c r="BF805" s="3"/>
      <c r="BG805" s="3"/>
      <c r="BH805" s="3"/>
      <c r="BI805" s="3"/>
      <c r="BJ805" s="3"/>
      <c r="BK805" s="3"/>
      <c r="BL805" s="3"/>
      <c r="BM805" s="3"/>
      <c r="BN805" s="3"/>
      <c r="BO805" s="3"/>
      <c r="BP805" s="8"/>
    </row>
    <row r="806" spans="56:68">
      <c r="BD806" s="8"/>
      <c r="BE806" s="8"/>
      <c r="BF806" s="3"/>
      <c r="BG806" s="3"/>
      <c r="BH806" s="3"/>
      <c r="BI806" s="3"/>
      <c r="BJ806" s="3"/>
      <c r="BK806" s="3"/>
      <c r="BL806" s="3"/>
      <c r="BM806" s="3"/>
      <c r="BN806" s="3"/>
      <c r="BO806" s="3"/>
      <c r="BP806" s="8"/>
    </row>
    <row r="807" spans="56:68">
      <c r="BD807" s="8"/>
      <c r="BE807" s="8"/>
      <c r="BF807" s="3"/>
      <c r="BG807" s="3"/>
      <c r="BH807" s="3"/>
      <c r="BI807" s="3"/>
      <c r="BJ807" s="3"/>
      <c r="BK807" s="3"/>
      <c r="BL807" s="3"/>
      <c r="BM807" s="3"/>
      <c r="BN807" s="3"/>
      <c r="BO807" s="3"/>
      <c r="BP807" s="8"/>
    </row>
    <row r="808" spans="56:68">
      <c r="BD808" s="8"/>
      <c r="BE808" s="8"/>
      <c r="BF808" s="3"/>
      <c r="BG808" s="3"/>
      <c r="BH808" s="3"/>
      <c r="BI808" s="3"/>
      <c r="BJ808" s="3"/>
      <c r="BK808" s="3"/>
      <c r="BL808" s="3"/>
      <c r="BM808" s="3"/>
      <c r="BN808" s="3"/>
      <c r="BO808" s="3"/>
      <c r="BP808" s="8"/>
    </row>
    <row r="809" spans="56:68">
      <c r="BD809" s="8"/>
      <c r="BE809" s="8"/>
      <c r="BF809" s="3"/>
      <c r="BG809" s="3"/>
      <c r="BH809" s="3"/>
      <c r="BI809" s="3"/>
      <c r="BJ809" s="3"/>
      <c r="BK809" s="3"/>
      <c r="BL809" s="3"/>
      <c r="BM809" s="3"/>
      <c r="BN809" s="3"/>
      <c r="BO809" s="3"/>
      <c r="BP809" s="8"/>
    </row>
    <row r="810" spans="56:68">
      <c r="BD810" s="8"/>
      <c r="BE810" s="8"/>
      <c r="BF810" s="3"/>
      <c r="BG810" s="3"/>
      <c r="BH810" s="3"/>
      <c r="BI810" s="3"/>
      <c r="BJ810" s="3"/>
      <c r="BK810" s="3"/>
      <c r="BL810" s="3"/>
      <c r="BM810" s="3"/>
      <c r="BN810" s="3"/>
      <c r="BO810" s="3"/>
      <c r="BP810" s="8"/>
    </row>
    <row r="811" spans="56:68">
      <c r="BD811" s="8"/>
      <c r="BE811" s="8"/>
      <c r="BF811" s="3"/>
      <c r="BG811" s="3"/>
      <c r="BH811" s="3"/>
      <c r="BI811" s="3"/>
      <c r="BJ811" s="3"/>
      <c r="BK811" s="3"/>
      <c r="BL811" s="3"/>
      <c r="BM811" s="3"/>
      <c r="BN811" s="3"/>
      <c r="BO811" s="3"/>
      <c r="BP811" s="8"/>
    </row>
    <row r="812" spans="56:68">
      <c r="BD812" s="8"/>
      <c r="BE812" s="8"/>
      <c r="BF812" s="3"/>
      <c r="BG812" s="3"/>
      <c r="BH812" s="3"/>
      <c r="BI812" s="3"/>
      <c r="BJ812" s="3"/>
      <c r="BK812" s="3"/>
      <c r="BL812" s="3"/>
      <c r="BM812" s="3"/>
      <c r="BN812" s="3"/>
      <c r="BO812" s="3"/>
      <c r="BP812" s="8"/>
    </row>
    <row r="813" spans="56:68">
      <c r="BD813" s="8"/>
      <c r="BE813" s="8"/>
      <c r="BF813" s="3"/>
      <c r="BG813" s="3"/>
      <c r="BH813" s="3"/>
      <c r="BI813" s="3"/>
      <c r="BJ813" s="3"/>
      <c r="BK813" s="3"/>
      <c r="BL813" s="3"/>
      <c r="BM813" s="3"/>
      <c r="BN813" s="3"/>
      <c r="BO813" s="3"/>
      <c r="BP813" s="8"/>
    </row>
    <row r="814" spans="56:68">
      <c r="BD814" s="8"/>
      <c r="BE814" s="8"/>
      <c r="BF814" s="3"/>
      <c r="BG814" s="3"/>
      <c r="BH814" s="3"/>
      <c r="BI814" s="3"/>
      <c r="BJ814" s="3"/>
      <c r="BK814" s="3"/>
      <c r="BL814" s="3"/>
      <c r="BM814" s="3"/>
      <c r="BN814" s="3"/>
      <c r="BO814" s="3"/>
      <c r="BP814" s="8"/>
    </row>
    <row r="815" spans="56:68">
      <c r="BD815" s="8"/>
      <c r="BE815" s="8"/>
      <c r="BF815" s="3"/>
      <c r="BG815" s="3"/>
      <c r="BH815" s="3"/>
      <c r="BI815" s="3"/>
      <c r="BJ815" s="3"/>
      <c r="BK815" s="3"/>
      <c r="BL815" s="3"/>
      <c r="BM815" s="3"/>
      <c r="BN815" s="3"/>
      <c r="BO815" s="3"/>
      <c r="BP815" s="8"/>
    </row>
    <row r="816" spans="56:68">
      <c r="BD816" s="8"/>
      <c r="BE816" s="8"/>
      <c r="BF816" s="3"/>
      <c r="BG816" s="3"/>
      <c r="BH816" s="3"/>
      <c r="BI816" s="3"/>
      <c r="BJ816" s="3"/>
      <c r="BK816" s="3"/>
      <c r="BL816" s="3"/>
      <c r="BM816" s="3"/>
      <c r="BN816" s="3"/>
      <c r="BO816" s="3"/>
      <c r="BP816" s="8"/>
    </row>
    <row r="817" spans="56:68">
      <c r="BD817" s="8"/>
      <c r="BE817" s="8"/>
      <c r="BF817" s="3"/>
      <c r="BG817" s="3"/>
      <c r="BH817" s="3"/>
      <c r="BI817" s="3"/>
      <c r="BJ817" s="3"/>
      <c r="BK817" s="3"/>
      <c r="BL817" s="3"/>
      <c r="BM817" s="3"/>
      <c r="BN817" s="3"/>
      <c r="BO817" s="3"/>
      <c r="BP817" s="8"/>
    </row>
    <row r="818" spans="56:68">
      <c r="BD818" s="8"/>
      <c r="BE818" s="8"/>
      <c r="BF818" s="3"/>
      <c r="BG818" s="3"/>
      <c r="BH818" s="3"/>
      <c r="BI818" s="3"/>
      <c r="BJ818" s="3"/>
      <c r="BK818" s="3"/>
      <c r="BL818" s="3"/>
      <c r="BM818" s="3"/>
      <c r="BN818" s="3"/>
      <c r="BO818" s="3"/>
      <c r="BP818" s="8"/>
    </row>
    <row r="819" spans="56:68">
      <c r="BD819" s="8"/>
      <c r="BE819" s="8"/>
      <c r="BF819" s="3"/>
      <c r="BG819" s="3"/>
      <c r="BH819" s="3"/>
      <c r="BI819" s="3"/>
      <c r="BJ819" s="3"/>
      <c r="BK819" s="3"/>
      <c r="BL819" s="3"/>
      <c r="BM819" s="3"/>
      <c r="BN819" s="3"/>
      <c r="BO819" s="3"/>
      <c r="BP819" s="8"/>
    </row>
    <row r="820" spans="56:68">
      <c r="BD820" s="8"/>
      <c r="BE820" s="8"/>
      <c r="BF820" s="3"/>
      <c r="BG820" s="3"/>
      <c r="BH820" s="3"/>
      <c r="BI820" s="3"/>
      <c r="BJ820" s="3"/>
      <c r="BK820" s="3"/>
      <c r="BL820" s="3"/>
      <c r="BM820" s="3"/>
      <c r="BN820" s="3"/>
      <c r="BO820" s="3"/>
      <c r="BP820" s="8"/>
    </row>
    <row r="821" spans="56:68">
      <c r="BD821" s="8"/>
      <c r="BE821" s="8"/>
      <c r="BF821" s="3"/>
      <c r="BG821" s="3"/>
      <c r="BH821" s="3"/>
      <c r="BI821" s="3"/>
      <c r="BJ821" s="3"/>
      <c r="BK821" s="3"/>
      <c r="BL821" s="3"/>
      <c r="BM821" s="3"/>
      <c r="BN821" s="3"/>
      <c r="BO821" s="3"/>
      <c r="BP821" s="8"/>
    </row>
    <row r="822" spans="56:68">
      <c r="BD822" s="8"/>
      <c r="BE822" s="8"/>
      <c r="BF822" s="3"/>
      <c r="BG822" s="3"/>
      <c r="BH822" s="3"/>
      <c r="BI822" s="3"/>
      <c r="BJ822" s="3"/>
      <c r="BK822" s="3"/>
      <c r="BL822" s="3"/>
      <c r="BM822" s="3"/>
      <c r="BN822" s="3"/>
      <c r="BO822" s="3"/>
      <c r="BP822" s="8"/>
    </row>
    <row r="823" spans="56:68">
      <c r="BD823" s="8"/>
      <c r="BE823" s="8"/>
      <c r="BF823" s="3"/>
      <c r="BG823" s="3"/>
      <c r="BH823" s="3"/>
      <c r="BI823" s="3"/>
      <c r="BJ823" s="3"/>
      <c r="BK823" s="3"/>
      <c r="BL823" s="3"/>
      <c r="BM823" s="3"/>
      <c r="BN823" s="3"/>
      <c r="BO823" s="3"/>
      <c r="BP823" s="8"/>
    </row>
    <row r="824" spans="56:68">
      <c r="BD824" s="8"/>
      <c r="BE824" s="8"/>
      <c r="BF824" s="3"/>
      <c r="BG824" s="3"/>
      <c r="BH824" s="3"/>
      <c r="BI824" s="3"/>
      <c r="BJ824" s="3"/>
      <c r="BK824" s="3"/>
      <c r="BL824" s="3"/>
      <c r="BM824" s="3"/>
      <c r="BN824" s="3"/>
      <c r="BO824" s="3"/>
      <c r="BP824" s="8"/>
    </row>
    <row r="825" spans="56:68">
      <c r="BD825" s="8"/>
      <c r="BE825" s="8"/>
      <c r="BF825" s="3"/>
      <c r="BG825" s="3"/>
      <c r="BH825" s="3"/>
      <c r="BI825" s="3"/>
      <c r="BJ825" s="3"/>
      <c r="BK825" s="3"/>
      <c r="BL825" s="3"/>
      <c r="BM825" s="3"/>
      <c r="BN825" s="3"/>
      <c r="BO825" s="3"/>
      <c r="BP825" s="8"/>
    </row>
    <row r="826" spans="56:68">
      <c r="BD826" s="8"/>
      <c r="BE826" s="8"/>
      <c r="BF826" s="3"/>
      <c r="BG826" s="3"/>
      <c r="BH826" s="3"/>
      <c r="BI826" s="3"/>
      <c r="BJ826" s="3"/>
      <c r="BK826" s="3"/>
      <c r="BL826" s="3"/>
      <c r="BM826" s="3"/>
      <c r="BN826" s="3"/>
      <c r="BO826" s="3"/>
      <c r="BP826" s="8"/>
    </row>
    <row r="827" spans="56:68">
      <c r="BD827" s="8"/>
      <c r="BE827" s="8"/>
      <c r="BF827" s="3"/>
      <c r="BG827" s="3"/>
      <c r="BH827" s="3"/>
      <c r="BI827" s="3"/>
      <c r="BJ827" s="3"/>
      <c r="BK827" s="3"/>
      <c r="BL827" s="3"/>
      <c r="BM827" s="3"/>
      <c r="BN827" s="3"/>
      <c r="BO827" s="3"/>
      <c r="BP827" s="8"/>
    </row>
    <row r="828" spans="56:68">
      <c r="BD828" s="8"/>
      <c r="BE828" s="8"/>
      <c r="BF828" s="3"/>
      <c r="BG828" s="3"/>
      <c r="BH828" s="3"/>
      <c r="BI828" s="3"/>
      <c r="BJ828" s="3"/>
      <c r="BK828" s="3"/>
      <c r="BL828" s="3"/>
      <c r="BM828" s="3"/>
      <c r="BN828" s="3"/>
      <c r="BO828" s="3"/>
      <c r="BP828" s="8"/>
    </row>
    <row r="829" spans="56:68">
      <c r="BD829" s="8"/>
      <c r="BE829" s="8"/>
      <c r="BF829" s="3"/>
      <c r="BG829" s="3"/>
      <c r="BH829" s="3"/>
      <c r="BI829" s="3"/>
      <c r="BJ829" s="3"/>
      <c r="BK829" s="3"/>
      <c r="BL829" s="3"/>
      <c r="BM829" s="3"/>
      <c r="BN829" s="3"/>
      <c r="BO829" s="3"/>
      <c r="BP829" s="8"/>
    </row>
    <row r="830" spans="56:68">
      <c r="BD830" s="8"/>
      <c r="BE830" s="8"/>
      <c r="BF830" s="3"/>
      <c r="BG830" s="3"/>
      <c r="BH830" s="3"/>
      <c r="BI830" s="3"/>
      <c r="BJ830" s="3"/>
      <c r="BK830" s="3"/>
      <c r="BL830" s="3"/>
      <c r="BM830" s="3"/>
      <c r="BN830" s="3"/>
      <c r="BO830" s="3"/>
      <c r="BP830" s="8"/>
    </row>
    <row r="831" spans="56:68">
      <c r="BD831" s="8"/>
      <c r="BE831" s="8"/>
      <c r="BF831" s="3"/>
      <c r="BG831" s="3"/>
      <c r="BH831" s="3"/>
      <c r="BI831" s="3"/>
      <c r="BJ831" s="3"/>
      <c r="BK831" s="3"/>
      <c r="BL831" s="3"/>
      <c r="BM831" s="3"/>
      <c r="BN831" s="3"/>
      <c r="BO831" s="3"/>
      <c r="BP831" s="8"/>
    </row>
    <row r="832" spans="56:68">
      <c r="BD832" s="8"/>
      <c r="BE832" s="8"/>
      <c r="BF832" s="3"/>
      <c r="BG832" s="3"/>
      <c r="BH832" s="3"/>
      <c r="BI832" s="3"/>
      <c r="BJ832" s="3"/>
      <c r="BK832" s="3"/>
      <c r="BL832" s="3"/>
      <c r="BM832" s="3"/>
      <c r="BN832" s="3"/>
      <c r="BO832" s="3"/>
      <c r="BP832" s="8"/>
    </row>
    <row r="833" spans="56:68">
      <c r="BD833" s="8"/>
      <c r="BE833" s="8"/>
      <c r="BF833" s="3"/>
      <c r="BG833" s="3"/>
      <c r="BH833" s="3"/>
      <c r="BI833" s="3"/>
      <c r="BJ833" s="3"/>
      <c r="BK833" s="3"/>
      <c r="BL833" s="3"/>
      <c r="BM833" s="3"/>
      <c r="BN833" s="3"/>
      <c r="BO833" s="3"/>
      <c r="BP833" s="8"/>
    </row>
    <row r="834" spans="56:68">
      <c r="BD834" s="8"/>
      <c r="BE834" s="8"/>
      <c r="BF834" s="3"/>
      <c r="BG834" s="3"/>
      <c r="BH834" s="3"/>
      <c r="BI834" s="3"/>
      <c r="BJ834" s="3"/>
      <c r="BK834" s="3"/>
      <c r="BL834" s="3"/>
      <c r="BM834" s="3"/>
      <c r="BN834" s="3"/>
      <c r="BO834" s="3"/>
      <c r="BP834" s="8"/>
    </row>
    <row r="835" spans="56:68">
      <c r="BD835" s="8"/>
      <c r="BE835" s="8"/>
      <c r="BF835" s="3"/>
      <c r="BG835" s="3"/>
      <c r="BH835" s="3"/>
      <c r="BI835" s="3"/>
      <c r="BJ835" s="3"/>
      <c r="BK835" s="3"/>
      <c r="BL835" s="3"/>
      <c r="BM835" s="3"/>
      <c r="BN835" s="3"/>
      <c r="BO835" s="3"/>
      <c r="BP835" s="8"/>
    </row>
    <row r="836" spans="56:68">
      <c r="BD836" s="8"/>
      <c r="BE836" s="8"/>
      <c r="BF836" s="3"/>
      <c r="BG836" s="3"/>
      <c r="BH836" s="3"/>
      <c r="BI836" s="3"/>
      <c r="BJ836" s="3"/>
      <c r="BK836" s="3"/>
      <c r="BL836" s="3"/>
      <c r="BM836" s="3"/>
      <c r="BN836" s="3"/>
      <c r="BO836" s="3"/>
      <c r="BP836" s="8"/>
    </row>
    <row r="837" spans="56:68">
      <c r="BD837" s="8"/>
      <c r="BE837" s="8"/>
      <c r="BF837" s="3"/>
      <c r="BG837" s="3"/>
      <c r="BH837" s="3"/>
      <c r="BI837" s="3"/>
      <c r="BJ837" s="3"/>
      <c r="BK837" s="3"/>
      <c r="BL837" s="3"/>
      <c r="BM837" s="3"/>
      <c r="BN837" s="3"/>
      <c r="BO837" s="3"/>
      <c r="BP837" s="8"/>
    </row>
    <row r="838" spans="56:68">
      <c r="BD838" s="8"/>
      <c r="BE838" s="8"/>
      <c r="BF838" s="3"/>
      <c r="BG838" s="3"/>
      <c r="BH838" s="3"/>
      <c r="BI838" s="3"/>
      <c r="BJ838" s="3"/>
      <c r="BK838" s="3"/>
      <c r="BL838" s="3"/>
      <c r="BM838" s="3"/>
      <c r="BN838" s="3"/>
      <c r="BO838" s="3"/>
      <c r="BP838" s="8"/>
    </row>
    <row r="839" spans="56:68">
      <c r="BD839" s="8"/>
      <c r="BE839" s="8"/>
      <c r="BF839" s="3"/>
      <c r="BG839" s="3"/>
      <c r="BH839" s="3"/>
      <c r="BI839" s="3"/>
      <c r="BJ839" s="3"/>
      <c r="BK839" s="3"/>
      <c r="BL839" s="3"/>
      <c r="BM839" s="3"/>
      <c r="BN839" s="3"/>
      <c r="BO839" s="3"/>
      <c r="BP839" s="8"/>
    </row>
    <row r="840" spans="56:68">
      <c r="BD840" s="8"/>
      <c r="BE840" s="8"/>
      <c r="BF840" s="3"/>
      <c r="BG840" s="3"/>
      <c r="BH840" s="3"/>
      <c r="BI840" s="3"/>
      <c r="BJ840" s="3"/>
      <c r="BK840" s="3"/>
      <c r="BL840" s="3"/>
      <c r="BM840" s="3"/>
      <c r="BN840" s="3"/>
      <c r="BO840" s="3"/>
      <c r="BP840" s="8"/>
    </row>
    <row r="841" spans="56:68">
      <c r="BD841" s="8"/>
      <c r="BE841" s="8"/>
      <c r="BF841" s="3"/>
      <c r="BG841" s="3"/>
      <c r="BH841" s="3"/>
      <c r="BI841" s="3"/>
      <c r="BJ841" s="3"/>
      <c r="BK841" s="3"/>
      <c r="BL841" s="3"/>
      <c r="BM841" s="3"/>
      <c r="BN841" s="3"/>
      <c r="BO841" s="3"/>
      <c r="BP841" s="8"/>
    </row>
    <row r="842" spans="56:68">
      <c r="BD842" s="8"/>
      <c r="BE842" s="8"/>
      <c r="BF842" s="3"/>
      <c r="BG842" s="3"/>
      <c r="BH842" s="3"/>
      <c r="BI842" s="3"/>
      <c r="BJ842" s="3"/>
      <c r="BK842" s="3"/>
      <c r="BL842" s="3"/>
      <c r="BM842" s="3"/>
      <c r="BN842" s="3"/>
      <c r="BO842" s="3"/>
      <c r="BP842" s="8"/>
    </row>
    <row r="843" spans="56:68">
      <c r="BD843" s="8"/>
      <c r="BE843" s="8"/>
      <c r="BF843" s="3"/>
      <c r="BG843" s="3"/>
      <c r="BH843" s="3"/>
      <c r="BI843" s="3"/>
      <c r="BJ843" s="3"/>
      <c r="BK843" s="3"/>
      <c r="BL843" s="3"/>
      <c r="BM843" s="3"/>
      <c r="BN843" s="3"/>
      <c r="BO843" s="3"/>
      <c r="BP843" s="8"/>
    </row>
    <row r="844" spans="56:68">
      <c r="BD844" s="8"/>
      <c r="BE844" s="8"/>
      <c r="BF844" s="3"/>
      <c r="BG844" s="3"/>
      <c r="BH844" s="3"/>
      <c r="BI844" s="3"/>
      <c r="BJ844" s="3"/>
      <c r="BK844" s="3"/>
      <c r="BL844" s="3"/>
      <c r="BM844" s="3"/>
      <c r="BN844" s="3"/>
      <c r="BO844" s="3"/>
      <c r="BP844" s="8"/>
    </row>
    <row r="845" spans="56:68">
      <c r="BD845" s="8"/>
      <c r="BE845" s="8"/>
      <c r="BF845" s="3"/>
      <c r="BG845" s="3"/>
      <c r="BH845" s="3"/>
      <c r="BI845" s="3"/>
      <c r="BJ845" s="3"/>
      <c r="BK845" s="3"/>
      <c r="BL845" s="3"/>
      <c r="BM845" s="3"/>
      <c r="BN845" s="3"/>
      <c r="BO845" s="3"/>
      <c r="BP845" s="8"/>
    </row>
    <row r="846" spans="56:68">
      <c r="BD846" s="8"/>
      <c r="BE846" s="8"/>
      <c r="BF846" s="3"/>
      <c r="BG846" s="3"/>
      <c r="BH846" s="3"/>
      <c r="BI846" s="3"/>
      <c r="BJ846" s="3"/>
      <c r="BK846" s="3"/>
      <c r="BL846" s="3"/>
      <c r="BM846" s="3"/>
      <c r="BN846" s="3"/>
      <c r="BO846" s="3"/>
      <c r="BP846" s="8"/>
    </row>
    <row r="847" spans="56:68">
      <c r="BD847" s="8"/>
      <c r="BE847" s="8"/>
      <c r="BF847" s="3"/>
      <c r="BG847" s="3"/>
      <c r="BH847" s="3"/>
      <c r="BI847" s="3"/>
      <c r="BJ847" s="3"/>
      <c r="BK847" s="3"/>
      <c r="BL847" s="3"/>
      <c r="BM847" s="3"/>
      <c r="BN847" s="3"/>
      <c r="BO847" s="3"/>
      <c r="BP847" s="8"/>
    </row>
    <row r="848" spans="56:68">
      <c r="BD848" s="8"/>
      <c r="BE848" s="8"/>
      <c r="BF848" s="3"/>
      <c r="BG848" s="3"/>
      <c r="BH848" s="3"/>
      <c r="BI848" s="3"/>
      <c r="BJ848" s="3"/>
      <c r="BK848" s="3"/>
      <c r="BL848" s="3"/>
      <c r="BM848" s="3"/>
      <c r="BN848" s="3"/>
      <c r="BO848" s="3"/>
      <c r="BP848" s="8"/>
    </row>
    <row r="849" spans="56:68">
      <c r="BD849" s="8"/>
      <c r="BE849" s="8"/>
      <c r="BF849" s="3"/>
      <c r="BG849" s="3"/>
      <c r="BH849" s="3"/>
      <c r="BI849" s="3"/>
      <c r="BJ849" s="3"/>
      <c r="BK849" s="3"/>
      <c r="BL849" s="3"/>
      <c r="BM849" s="3"/>
      <c r="BN849" s="3"/>
      <c r="BO849" s="3"/>
      <c r="BP849" s="8"/>
    </row>
    <row r="850" spans="56:68">
      <c r="BD850" s="8"/>
      <c r="BE850" s="8"/>
      <c r="BF850" s="3"/>
      <c r="BG850" s="3"/>
      <c r="BH850" s="3"/>
      <c r="BI850" s="3"/>
      <c r="BJ850" s="3"/>
      <c r="BK850" s="3"/>
      <c r="BL850" s="3"/>
      <c r="BM850" s="3"/>
      <c r="BN850" s="3"/>
      <c r="BO850" s="3"/>
      <c r="BP850" s="8"/>
    </row>
    <row r="851" spans="56:68">
      <c r="BD851" s="8"/>
      <c r="BE851" s="8"/>
      <c r="BF851" s="3"/>
      <c r="BG851" s="3"/>
      <c r="BH851" s="3"/>
      <c r="BI851" s="3"/>
      <c r="BJ851" s="3"/>
      <c r="BK851" s="3"/>
      <c r="BL851" s="3"/>
      <c r="BM851" s="3"/>
      <c r="BN851" s="3"/>
      <c r="BO851" s="3"/>
      <c r="BP851" s="8"/>
    </row>
    <row r="852" spans="56:68">
      <c r="BD852" s="8"/>
      <c r="BE852" s="8"/>
      <c r="BF852" s="3"/>
      <c r="BG852" s="3"/>
      <c r="BH852" s="3"/>
      <c r="BI852" s="3"/>
      <c r="BJ852" s="3"/>
      <c r="BK852" s="3"/>
      <c r="BL852" s="3"/>
      <c r="BM852" s="3"/>
      <c r="BN852" s="3"/>
      <c r="BO852" s="3"/>
      <c r="BP852" s="8"/>
    </row>
    <row r="853" spans="56:68">
      <c r="BD853" s="8"/>
      <c r="BE853" s="8"/>
      <c r="BF853" s="3"/>
      <c r="BG853" s="3"/>
      <c r="BH853" s="3"/>
      <c r="BI853" s="3"/>
      <c r="BJ853" s="3"/>
      <c r="BK853" s="3"/>
      <c r="BL853" s="3"/>
      <c r="BM853" s="3"/>
      <c r="BN853" s="3"/>
      <c r="BO853" s="3"/>
      <c r="BP853" s="8"/>
    </row>
    <row r="854" spans="56:68">
      <c r="BD854" s="8"/>
      <c r="BE854" s="8"/>
      <c r="BF854" s="3"/>
      <c r="BG854" s="3"/>
      <c r="BH854" s="3"/>
      <c r="BI854" s="3"/>
      <c r="BJ854" s="3"/>
      <c r="BK854" s="3"/>
      <c r="BL854" s="3"/>
      <c r="BM854" s="3"/>
      <c r="BN854" s="3"/>
      <c r="BO854" s="3"/>
      <c r="BP854" s="8"/>
    </row>
    <row r="855" spans="56:68">
      <c r="BD855" s="8"/>
      <c r="BE855" s="8"/>
      <c r="BF855" s="3"/>
      <c r="BG855" s="3"/>
      <c r="BH855" s="3"/>
      <c r="BI855" s="3"/>
      <c r="BJ855" s="3"/>
      <c r="BK855" s="3"/>
      <c r="BL855" s="3"/>
      <c r="BM855" s="3"/>
      <c r="BN855" s="3"/>
      <c r="BO855" s="3"/>
      <c r="BP855" s="8"/>
    </row>
    <row r="856" spans="56:68">
      <c r="BD856" s="8"/>
      <c r="BE856" s="8"/>
      <c r="BF856" s="3"/>
      <c r="BG856" s="3"/>
      <c r="BH856" s="3"/>
      <c r="BI856" s="3"/>
      <c r="BJ856" s="3"/>
      <c r="BK856" s="3"/>
      <c r="BL856" s="3"/>
      <c r="BM856" s="3"/>
      <c r="BN856" s="3"/>
      <c r="BO856" s="3"/>
      <c r="BP856" s="8"/>
    </row>
    <row r="857" spans="56:68">
      <c r="BD857" s="8"/>
      <c r="BE857" s="8"/>
      <c r="BF857" s="3"/>
      <c r="BG857" s="3"/>
      <c r="BH857" s="3"/>
      <c r="BI857" s="3"/>
      <c r="BJ857" s="3"/>
      <c r="BK857" s="3"/>
      <c r="BL857" s="3"/>
      <c r="BM857" s="3"/>
      <c r="BN857" s="3"/>
      <c r="BO857" s="3"/>
      <c r="BP857" s="8"/>
    </row>
    <row r="858" spans="56:68">
      <c r="BD858" s="8"/>
      <c r="BE858" s="8"/>
      <c r="BF858" s="3"/>
      <c r="BG858" s="3"/>
      <c r="BH858" s="3"/>
      <c r="BI858" s="3"/>
      <c r="BJ858" s="3"/>
      <c r="BK858" s="3"/>
      <c r="BL858" s="3"/>
      <c r="BM858" s="3"/>
      <c r="BN858" s="3"/>
      <c r="BO858" s="3"/>
      <c r="BP858" s="8"/>
    </row>
    <row r="859" spans="56:68">
      <c r="BD859" s="8"/>
      <c r="BE859" s="8"/>
      <c r="BF859" s="3"/>
      <c r="BG859" s="3"/>
      <c r="BH859" s="3"/>
      <c r="BI859" s="3"/>
      <c r="BJ859" s="3"/>
      <c r="BK859" s="3"/>
      <c r="BL859" s="3"/>
      <c r="BM859" s="3"/>
      <c r="BN859" s="3"/>
      <c r="BO859" s="3"/>
      <c r="BP859" s="8"/>
    </row>
    <row r="860" spans="56:68">
      <c r="BD860" s="8"/>
      <c r="BE860" s="8"/>
      <c r="BF860" s="3"/>
      <c r="BG860" s="3"/>
      <c r="BH860" s="3"/>
      <c r="BI860" s="3"/>
      <c r="BJ860" s="3"/>
      <c r="BK860" s="3"/>
      <c r="BL860" s="3"/>
      <c r="BM860" s="3"/>
      <c r="BN860" s="3"/>
      <c r="BO860" s="3"/>
      <c r="BP860" s="8"/>
    </row>
    <row r="861" spans="56:68">
      <c r="BD861" s="8"/>
      <c r="BE861" s="8"/>
      <c r="BF861" s="3"/>
      <c r="BG861" s="3"/>
      <c r="BH861" s="3"/>
      <c r="BI861" s="3"/>
      <c r="BJ861" s="3"/>
      <c r="BK861" s="3"/>
      <c r="BL861" s="3"/>
      <c r="BM861" s="3"/>
      <c r="BN861" s="3"/>
      <c r="BO861" s="3"/>
      <c r="BP861" s="8"/>
    </row>
    <row r="862" spans="56:68">
      <c r="BD862" s="8"/>
      <c r="BE862" s="8"/>
      <c r="BF862" s="3"/>
      <c r="BG862" s="3"/>
      <c r="BH862" s="3"/>
      <c r="BI862" s="3"/>
      <c r="BJ862" s="3"/>
      <c r="BK862" s="3"/>
      <c r="BL862" s="3"/>
      <c r="BM862" s="3"/>
      <c r="BN862" s="3"/>
      <c r="BO862" s="3"/>
      <c r="BP862" s="8"/>
    </row>
    <row r="863" spans="56:68">
      <c r="BD863" s="8"/>
      <c r="BE863" s="8"/>
      <c r="BF863" s="3"/>
      <c r="BG863" s="3"/>
      <c r="BH863" s="3"/>
      <c r="BI863" s="3"/>
      <c r="BJ863" s="3"/>
      <c r="BK863" s="3"/>
      <c r="BL863" s="3"/>
      <c r="BM863" s="3"/>
      <c r="BN863" s="3"/>
      <c r="BO863" s="3"/>
      <c r="BP863" s="8"/>
    </row>
    <row r="864" spans="56:68">
      <c r="BD864" s="8"/>
      <c r="BE864" s="8"/>
      <c r="BF864" s="3"/>
      <c r="BG864" s="3"/>
      <c r="BH864" s="3"/>
      <c r="BI864" s="3"/>
      <c r="BJ864" s="3"/>
      <c r="BK864" s="3"/>
      <c r="BL864" s="3"/>
      <c r="BM864" s="3"/>
      <c r="BN864" s="3"/>
      <c r="BO864" s="3"/>
      <c r="BP864" s="8"/>
    </row>
    <row r="865" spans="56:68">
      <c r="BD865" s="8"/>
      <c r="BE865" s="8"/>
      <c r="BF865" s="3"/>
      <c r="BG865" s="3"/>
      <c r="BH865" s="3"/>
      <c r="BI865" s="3"/>
      <c r="BJ865" s="3"/>
      <c r="BK865" s="3"/>
      <c r="BL865" s="3"/>
      <c r="BM865" s="3"/>
      <c r="BN865" s="3"/>
      <c r="BO865" s="3"/>
      <c r="BP865" s="8"/>
    </row>
    <row r="866" spans="56:68">
      <c r="BD866" s="8"/>
      <c r="BE866" s="8"/>
      <c r="BF866" s="3"/>
      <c r="BG866" s="3"/>
      <c r="BH866" s="3"/>
      <c r="BI866" s="3"/>
      <c r="BJ866" s="3"/>
      <c r="BK866" s="3"/>
      <c r="BL866" s="3"/>
      <c r="BM866" s="3"/>
      <c r="BN866" s="3"/>
      <c r="BO866" s="3"/>
      <c r="BP866" s="8"/>
    </row>
    <row r="867" spans="56:68">
      <c r="BD867" s="8"/>
      <c r="BE867" s="8"/>
      <c r="BF867" s="3"/>
      <c r="BG867" s="3"/>
      <c r="BH867" s="3"/>
      <c r="BI867" s="3"/>
      <c r="BJ867" s="3"/>
      <c r="BK867" s="3"/>
      <c r="BL867" s="3"/>
      <c r="BM867" s="3"/>
      <c r="BN867" s="3"/>
      <c r="BO867" s="3"/>
      <c r="BP867" s="8"/>
    </row>
    <row r="868" spans="56:68">
      <c r="BD868" s="8"/>
      <c r="BE868" s="8"/>
      <c r="BF868" s="3"/>
      <c r="BG868" s="3"/>
      <c r="BH868" s="3"/>
      <c r="BI868" s="3"/>
      <c r="BJ868" s="3"/>
      <c r="BK868" s="3"/>
      <c r="BL868" s="3"/>
      <c r="BM868" s="3"/>
      <c r="BN868" s="3"/>
      <c r="BO868" s="3"/>
      <c r="BP868" s="8"/>
    </row>
    <row r="869" spans="56:68">
      <c r="BD869" s="8"/>
      <c r="BE869" s="8"/>
      <c r="BF869" s="3"/>
      <c r="BG869" s="3"/>
      <c r="BH869" s="3"/>
      <c r="BI869" s="3"/>
      <c r="BJ869" s="3"/>
      <c r="BK869" s="3"/>
      <c r="BL869" s="3"/>
      <c r="BM869" s="3"/>
      <c r="BN869" s="3"/>
      <c r="BO869" s="3"/>
      <c r="BP869" s="8"/>
    </row>
    <row r="870" spans="56:68">
      <c r="BD870" s="8"/>
      <c r="BE870" s="8"/>
      <c r="BF870" s="3"/>
      <c r="BG870" s="3"/>
      <c r="BH870" s="3"/>
      <c r="BI870" s="3"/>
      <c r="BJ870" s="3"/>
      <c r="BK870" s="3"/>
      <c r="BL870" s="3"/>
      <c r="BM870" s="3"/>
      <c r="BN870" s="3"/>
      <c r="BO870" s="3"/>
      <c r="BP870" s="8"/>
    </row>
    <row r="871" spans="56:68">
      <c r="BD871" s="8"/>
      <c r="BE871" s="8"/>
      <c r="BF871" s="3"/>
      <c r="BG871" s="3"/>
      <c r="BH871" s="3"/>
      <c r="BI871" s="3"/>
      <c r="BJ871" s="3"/>
      <c r="BK871" s="3"/>
      <c r="BL871" s="3"/>
      <c r="BM871" s="3"/>
      <c r="BN871" s="3"/>
      <c r="BO871" s="3"/>
      <c r="BP871" s="8"/>
    </row>
    <row r="872" spans="56:68">
      <c r="BD872" s="8"/>
      <c r="BE872" s="8"/>
      <c r="BF872" s="3"/>
      <c r="BG872" s="3"/>
      <c r="BH872" s="3"/>
      <c r="BI872" s="3"/>
      <c r="BJ872" s="3"/>
      <c r="BK872" s="3"/>
      <c r="BL872" s="3"/>
      <c r="BM872" s="3"/>
      <c r="BN872" s="3"/>
      <c r="BO872" s="3"/>
      <c r="BP872" s="8"/>
    </row>
    <row r="873" spans="56:68">
      <c r="BD873" s="8"/>
      <c r="BE873" s="8"/>
      <c r="BF873" s="3"/>
      <c r="BG873" s="3"/>
      <c r="BH873" s="3"/>
      <c r="BI873" s="3"/>
      <c r="BJ873" s="3"/>
      <c r="BK873" s="3"/>
      <c r="BL873" s="3"/>
      <c r="BM873" s="3"/>
      <c r="BN873" s="3"/>
      <c r="BO873" s="3"/>
      <c r="BP873" s="8"/>
    </row>
    <row r="874" spans="56:68">
      <c r="BD874" s="8"/>
      <c r="BE874" s="8"/>
      <c r="BF874" s="3"/>
      <c r="BG874" s="3"/>
      <c r="BH874" s="3"/>
      <c r="BI874" s="3"/>
      <c r="BJ874" s="3"/>
      <c r="BK874" s="3"/>
      <c r="BL874" s="3"/>
      <c r="BM874" s="3"/>
      <c r="BN874" s="3"/>
      <c r="BO874" s="3"/>
      <c r="BP874" s="8"/>
    </row>
    <row r="875" spans="56:68">
      <c r="BD875" s="8"/>
      <c r="BE875" s="8"/>
      <c r="BF875" s="3"/>
      <c r="BG875" s="3"/>
      <c r="BH875" s="3"/>
      <c r="BI875" s="3"/>
      <c r="BJ875" s="3"/>
      <c r="BK875" s="3"/>
      <c r="BL875" s="3"/>
      <c r="BM875" s="3"/>
      <c r="BN875" s="3"/>
      <c r="BO875" s="3"/>
      <c r="BP875" s="8"/>
    </row>
    <row r="876" spans="56:68">
      <c r="BD876" s="8"/>
      <c r="BE876" s="8"/>
      <c r="BF876" s="3"/>
      <c r="BG876" s="3"/>
      <c r="BH876" s="3"/>
      <c r="BI876" s="3"/>
      <c r="BJ876" s="3"/>
      <c r="BK876" s="3"/>
      <c r="BL876" s="3"/>
      <c r="BM876" s="3"/>
      <c r="BN876" s="3"/>
      <c r="BO876" s="3"/>
      <c r="BP876" s="8"/>
    </row>
    <row r="877" spans="56:68">
      <c r="BD877" s="8"/>
      <c r="BE877" s="8"/>
      <c r="BF877" s="3"/>
      <c r="BG877" s="3"/>
      <c r="BH877" s="3"/>
      <c r="BI877" s="3"/>
      <c r="BJ877" s="3"/>
      <c r="BK877" s="3"/>
      <c r="BL877" s="3"/>
      <c r="BM877" s="3"/>
      <c r="BN877" s="3"/>
      <c r="BO877" s="3"/>
      <c r="BP877" s="8"/>
    </row>
    <row r="878" spans="56:68">
      <c r="BD878" s="8"/>
      <c r="BE878" s="8"/>
      <c r="BF878" s="3"/>
      <c r="BG878" s="3"/>
      <c r="BH878" s="3"/>
      <c r="BI878" s="3"/>
      <c r="BJ878" s="3"/>
      <c r="BK878" s="3"/>
      <c r="BL878" s="3"/>
      <c r="BM878" s="3"/>
      <c r="BN878" s="3"/>
      <c r="BO878" s="3"/>
      <c r="BP878" s="8"/>
    </row>
    <row r="879" spans="56:68">
      <c r="BD879" s="8"/>
      <c r="BE879" s="8"/>
      <c r="BF879" s="3"/>
      <c r="BG879" s="3"/>
      <c r="BH879" s="3"/>
      <c r="BI879" s="3"/>
      <c r="BJ879" s="3"/>
      <c r="BK879" s="3"/>
      <c r="BL879" s="3"/>
      <c r="BM879" s="3"/>
      <c r="BN879" s="3"/>
      <c r="BO879" s="3"/>
      <c r="BP879" s="8"/>
    </row>
    <row r="880" spans="56:68">
      <c r="BD880" s="8"/>
      <c r="BE880" s="8"/>
      <c r="BF880" s="3"/>
      <c r="BG880" s="3"/>
      <c r="BH880" s="3"/>
      <c r="BI880" s="3"/>
      <c r="BJ880" s="3"/>
      <c r="BK880" s="3"/>
      <c r="BL880" s="3"/>
      <c r="BM880" s="3"/>
      <c r="BN880" s="3"/>
      <c r="BO880" s="3"/>
      <c r="BP880" s="8"/>
    </row>
    <row r="881" spans="56:68">
      <c r="BD881" s="8"/>
      <c r="BE881" s="8"/>
      <c r="BF881" s="3"/>
      <c r="BG881" s="3"/>
      <c r="BH881" s="3"/>
      <c r="BI881" s="3"/>
      <c r="BJ881" s="3"/>
      <c r="BK881" s="3"/>
      <c r="BL881" s="3"/>
      <c r="BM881" s="3"/>
      <c r="BN881" s="3"/>
      <c r="BO881" s="3"/>
      <c r="BP881" s="8"/>
    </row>
    <row r="882" spans="56:68">
      <c r="BD882" s="8"/>
      <c r="BE882" s="8"/>
      <c r="BF882" s="3"/>
      <c r="BG882" s="3"/>
      <c r="BH882" s="3"/>
      <c r="BI882" s="3"/>
      <c r="BJ882" s="3"/>
      <c r="BK882" s="3"/>
      <c r="BL882" s="3"/>
      <c r="BM882" s="3"/>
      <c r="BN882" s="3"/>
      <c r="BO882" s="3"/>
      <c r="BP882" s="8"/>
    </row>
    <row r="883" spans="56:68">
      <c r="BD883" s="8"/>
      <c r="BE883" s="8"/>
      <c r="BF883" s="3"/>
      <c r="BG883" s="3"/>
      <c r="BH883" s="3"/>
      <c r="BI883" s="3"/>
      <c r="BJ883" s="3"/>
      <c r="BK883" s="3"/>
      <c r="BL883" s="3"/>
      <c r="BM883" s="3"/>
      <c r="BN883" s="3"/>
      <c r="BO883" s="3"/>
      <c r="BP883" s="8"/>
    </row>
    <row r="884" spans="56:68">
      <c r="BD884" s="8"/>
      <c r="BE884" s="8"/>
      <c r="BF884" s="3"/>
      <c r="BG884" s="3"/>
      <c r="BH884" s="3"/>
      <c r="BI884" s="3"/>
      <c r="BJ884" s="3"/>
      <c r="BK884" s="3"/>
      <c r="BL884" s="3"/>
      <c r="BM884" s="3"/>
      <c r="BN884" s="3"/>
      <c r="BO884" s="3"/>
      <c r="BP884" s="8"/>
    </row>
    <row r="885" spans="56:68">
      <c r="BD885" s="8"/>
      <c r="BE885" s="8"/>
      <c r="BF885" s="3"/>
      <c r="BG885" s="3"/>
      <c r="BH885" s="3"/>
      <c r="BI885" s="3"/>
      <c r="BJ885" s="3"/>
      <c r="BK885" s="3"/>
      <c r="BL885" s="3"/>
      <c r="BM885" s="3"/>
      <c r="BN885" s="3"/>
      <c r="BO885" s="3"/>
      <c r="BP885" s="8"/>
    </row>
    <row r="886" spans="56:68">
      <c r="BD886" s="8"/>
      <c r="BE886" s="8"/>
      <c r="BF886" s="3"/>
      <c r="BG886" s="3"/>
      <c r="BH886" s="3"/>
      <c r="BI886" s="3"/>
      <c r="BJ886" s="3"/>
      <c r="BK886" s="3"/>
      <c r="BL886" s="3"/>
      <c r="BM886" s="3"/>
      <c r="BN886" s="3"/>
      <c r="BO886" s="3"/>
      <c r="BP886" s="8"/>
    </row>
    <row r="887" spans="56:68">
      <c r="BD887" s="8"/>
      <c r="BE887" s="8"/>
      <c r="BF887" s="3"/>
      <c r="BG887" s="3"/>
      <c r="BH887" s="3"/>
      <c r="BI887" s="3"/>
      <c r="BJ887" s="3"/>
      <c r="BK887" s="3"/>
      <c r="BL887" s="3"/>
      <c r="BM887" s="3"/>
      <c r="BN887" s="3"/>
      <c r="BO887" s="3"/>
      <c r="BP887" s="8"/>
    </row>
    <row r="888" spans="56:68">
      <c r="BD888" s="8"/>
      <c r="BE888" s="8"/>
      <c r="BF888" s="3"/>
      <c r="BG888" s="3"/>
      <c r="BH888" s="3"/>
      <c r="BI888" s="3"/>
      <c r="BJ888" s="3"/>
      <c r="BK888" s="3"/>
      <c r="BL888" s="3"/>
      <c r="BM888" s="3"/>
      <c r="BN888" s="3"/>
      <c r="BO888" s="3"/>
      <c r="BP888" s="8"/>
    </row>
    <row r="889" spans="56:68">
      <c r="BD889" s="8"/>
      <c r="BE889" s="8"/>
      <c r="BF889" s="3"/>
      <c r="BG889" s="3"/>
      <c r="BH889" s="3"/>
      <c r="BI889" s="3"/>
      <c r="BJ889" s="3"/>
      <c r="BK889" s="3"/>
      <c r="BL889" s="3"/>
      <c r="BM889" s="3"/>
      <c r="BN889" s="3"/>
      <c r="BO889" s="3"/>
      <c r="BP889" s="8"/>
    </row>
    <row r="890" spans="56:68">
      <c r="BD890" s="8"/>
      <c r="BE890" s="8"/>
      <c r="BF890" s="3"/>
      <c r="BG890" s="3"/>
      <c r="BH890" s="3"/>
      <c r="BI890" s="3"/>
      <c r="BJ890" s="3"/>
      <c r="BK890" s="3"/>
      <c r="BL890" s="3"/>
      <c r="BM890" s="3"/>
      <c r="BN890" s="3"/>
      <c r="BO890" s="3"/>
      <c r="BP890" s="8"/>
    </row>
    <row r="891" spans="56:68">
      <c r="BD891" s="8"/>
      <c r="BE891" s="8"/>
      <c r="BF891" s="3"/>
      <c r="BG891" s="3"/>
      <c r="BH891" s="3"/>
      <c r="BI891" s="3"/>
      <c r="BJ891" s="3"/>
      <c r="BK891" s="3"/>
      <c r="BL891" s="3"/>
      <c r="BM891" s="3"/>
      <c r="BN891" s="3"/>
      <c r="BO891" s="3"/>
      <c r="BP891" s="8"/>
    </row>
    <row r="892" spans="56:68">
      <c r="BD892" s="8"/>
      <c r="BE892" s="8"/>
      <c r="BF892" s="3"/>
      <c r="BG892" s="3"/>
      <c r="BH892" s="3"/>
      <c r="BI892" s="3"/>
      <c r="BJ892" s="3"/>
      <c r="BK892" s="3"/>
      <c r="BL892" s="3"/>
      <c r="BM892" s="3"/>
      <c r="BN892" s="3"/>
      <c r="BO892" s="3"/>
      <c r="BP892" s="8"/>
    </row>
    <row r="893" spans="56:68">
      <c r="BD893" s="8"/>
      <c r="BE893" s="8"/>
      <c r="BF893" s="3"/>
      <c r="BG893" s="3"/>
      <c r="BH893" s="3"/>
      <c r="BI893" s="3"/>
      <c r="BJ893" s="3"/>
      <c r="BK893" s="3"/>
      <c r="BL893" s="3"/>
      <c r="BM893" s="3"/>
      <c r="BN893" s="3"/>
      <c r="BO893" s="3"/>
      <c r="BP893" s="8"/>
    </row>
    <row r="894" spans="56:68">
      <c r="BD894" s="8"/>
      <c r="BE894" s="8"/>
      <c r="BF894" s="3"/>
      <c r="BG894" s="3"/>
      <c r="BH894" s="3"/>
      <c r="BI894" s="3"/>
      <c r="BJ894" s="3"/>
      <c r="BK894" s="3"/>
      <c r="BL894" s="3"/>
      <c r="BM894" s="3"/>
      <c r="BN894" s="3"/>
      <c r="BO894" s="3"/>
      <c r="BP894" s="8"/>
    </row>
    <row r="895" spans="56:68">
      <c r="BD895" s="8"/>
      <c r="BE895" s="8"/>
      <c r="BF895" s="3"/>
      <c r="BG895" s="3"/>
      <c r="BH895" s="3"/>
      <c r="BI895" s="3"/>
      <c r="BJ895" s="3"/>
      <c r="BK895" s="3"/>
      <c r="BL895" s="3"/>
      <c r="BM895" s="3"/>
      <c r="BN895" s="3"/>
      <c r="BO895" s="3"/>
      <c r="BP895" s="8"/>
    </row>
    <row r="896" spans="56:68">
      <c r="BD896" s="8"/>
      <c r="BE896" s="8"/>
      <c r="BF896" s="3"/>
      <c r="BG896" s="3"/>
      <c r="BH896" s="3"/>
      <c r="BI896" s="3"/>
      <c r="BJ896" s="3"/>
      <c r="BK896" s="3"/>
      <c r="BL896" s="3"/>
      <c r="BM896" s="3"/>
      <c r="BN896" s="3"/>
      <c r="BO896" s="3"/>
      <c r="BP896" s="8"/>
    </row>
    <row r="897" spans="56:68">
      <c r="BD897" s="8"/>
      <c r="BE897" s="8"/>
      <c r="BF897" s="3"/>
      <c r="BG897" s="3"/>
      <c r="BH897" s="3"/>
      <c r="BI897" s="3"/>
      <c r="BJ897" s="3"/>
      <c r="BK897" s="3"/>
      <c r="BL897" s="3"/>
      <c r="BM897" s="3"/>
      <c r="BN897" s="3"/>
      <c r="BO897" s="3"/>
      <c r="BP897" s="8"/>
    </row>
  </sheetData>
  <sheetProtection formatCells="0" formatRows="0" insertRows="0"/>
  <mergeCells count="40">
    <mergeCell ref="A2:A3"/>
    <mergeCell ref="B2:B3"/>
    <mergeCell ref="C2:C3"/>
    <mergeCell ref="K2:L2"/>
    <mergeCell ref="N2:P2"/>
    <mergeCell ref="AZ2:BC2"/>
    <mergeCell ref="Y2:AA2"/>
    <mergeCell ref="D2:J2"/>
    <mergeCell ref="R2:T2"/>
    <mergeCell ref="V2:W2"/>
    <mergeCell ref="AC2:AE2"/>
    <mergeCell ref="AG2:AH2"/>
    <mergeCell ref="AJ2:AK2"/>
    <mergeCell ref="AM2:AQ2"/>
    <mergeCell ref="AS2:AX2"/>
    <mergeCell ref="GJ2:GM2"/>
    <mergeCell ref="CT2:CW2"/>
    <mergeCell ref="EZ2:FC2"/>
    <mergeCell ref="EQ2:ES2"/>
    <mergeCell ref="BQ2:BQ3"/>
    <mergeCell ref="BR2:BR3"/>
    <mergeCell ref="BS2:BS3"/>
    <mergeCell ref="BU2:BW2"/>
    <mergeCell ref="BY2:BZ2"/>
    <mergeCell ref="CO2:CR2"/>
    <mergeCell ref="CB2:CH2"/>
    <mergeCell ref="GF2:GI2"/>
    <mergeCell ref="EV2:EY2"/>
    <mergeCell ref="FI2:FN2"/>
    <mergeCell ref="FO2:FU2"/>
    <mergeCell ref="BQ1:ED1"/>
    <mergeCell ref="GB2:GE2"/>
    <mergeCell ref="CJ2:CM2"/>
    <mergeCell ref="BT2:BT3"/>
    <mergeCell ref="CY2:DG2"/>
    <mergeCell ref="EQ1:FH1"/>
    <mergeCell ref="FX2:GA2"/>
    <mergeCell ref="FI1:FU1"/>
    <mergeCell ref="DI2:DS2"/>
    <mergeCell ref="DU2:EC2"/>
  </mergeCells>
  <dataValidations count="1">
    <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 sqref="I3">
      <formula1>Mthd_Analy</formula1>
    </dataValidation>
  </dataValidation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O1721"/>
  <sheetViews>
    <sheetView workbookViewId="0">
      <pane xSplit="12" ySplit="3" topLeftCell="N4" activePane="bottomRight" state="frozen"/>
      <selection pane="topRight" activeCell="J1" sqref="J1"/>
      <selection pane="bottomLeft" activeCell="A3" sqref="A3"/>
      <selection pane="bottomRight" activeCell="D2" sqref="D2:J2"/>
    </sheetView>
  </sheetViews>
  <sheetFormatPr baseColWidth="10" defaultColWidth="11" defaultRowHeight="15" x14ac:dyDescent="0"/>
  <cols>
    <col min="1" max="1" width="13.1640625" style="55" customWidth="1"/>
    <col min="2" max="2" width="16.5" style="55" bestFit="1" customWidth="1"/>
    <col min="3" max="3" width="11" style="55"/>
    <col min="4" max="4" width="13.1640625" style="55" customWidth="1"/>
    <col min="5" max="5" width="25.33203125" style="55" customWidth="1"/>
    <col min="6" max="6" width="22.5" style="55" customWidth="1"/>
    <col min="7" max="9" width="8.33203125" style="55" customWidth="1"/>
    <col min="10" max="10" width="9.5" style="55" customWidth="1"/>
    <col min="11" max="11" width="12.33203125" style="55" bestFit="1" customWidth="1"/>
    <col min="12" max="12" width="11" style="55"/>
    <col min="13" max="13" width="1.5" style="57" customWidth="1"/>
    <col min="14" max="16" width="9.5" style="55" customWidth="1"/>
    <col min="17" max="17" width="1.5" style="57" customWidth="1"/>
    <col min="18" max="20" width="9.5" style="55" customWidth="1"/>
    <col min="21" max="21" width="1.5" style="57" customWidth="1"/>
    <col min="22" max="23" width="9.5" style="55" customWidth="1"/>
    <col min="24" max="24" width="1.5" style="57" customWidth="1"/>
    <col min="25" max="27" width="9.5" style="55" customWidth="1"/>
    <col min="28" max="28" width="1.5" style="57" customWidth="1"/>
    <col min="29" max="31" width="9.5" style="55" customWidth="1"/>
    <col min="32" max="32" width="1.5" style="57" customWidth="1"/>
    <col min="33" max="33" width="11" style="55" customWidth="1"/>
    <col min="34" max="34" width="11.83203125" style="55" customWidth="1"/>
    <col min="35" max="35" width="1.5" style="57" customWidth="1"/>
    <col min="36" max="37" width="9.5" style="55" customWidth="1"/>
    <col min="38" max="38" width="1.5" style="57" customWidth="1"/>
    <col min="39" max="43" width="9.5" style="55" customWidth="1"/>
    <col min="44" max="44" width="1.5" style="57" customWidth="1"/>
    <col min="45" max="50" width="9.5" style="55" customWidth="1"/>
    <col min="51" max="51" width="1.5" style="57" customWidth="1"/>
    <col min="52" max="55" width="9.5" style="55" customWidth="1"/>
    <col min="56" max="56" width="2.5" style="1" customWidth="1"/>
    <col min="57" max="57" width="2.5" style="1" hidden="1" customWidth="1"/>
    <col min="58" max="67" width="11" hidden="1" customWidth="1"/>
    <col min="68" max="68" width="2.5" style="1" hidden="1" customWidth="1"/>
    <col min="69" max="69" width="6.83203125" style="6" bestFit="1" customWidth="1"/>
    <col min="70" max="71" width="8.83203125" style="6" bestFit="1" customWidth="1"/>
    <col min="72" max="72" width="11.1640625" style="6" bestFit="1" customWidth="1"/>
    <col min="73" max="73" width="14.83203125" style="6" bestFit="1" customWidth="1"/>
    <col min="74" max="74" width="5.83203125" style="6" bestFit="1" customWidth="1"/>
    <col min="75" max="75" width="14" style="6" bestFit="1" customWidth="1"/>
    <col min="76" max="76" width="14" style="6" customWidth="1"/>
    <col min="77" max="77" width="12.6640625" style="6" bestFit="1" customWidth="1"/>
    <col min="78" max="78" width="6.1640625" style="6" bestFit="1" customWidth="1"/>
    <col min="79" max="79" width="2.83203125" style="17" customWidth="1"/>
    <col min="80" max="86" width="11" customWidth="1"/>
    <col min="87" max="87" width="2.33203125" style="1" customWidth="1"/>
    <col min="88" max="91" width="11" customWidth="1"/>
    <col min="92" max="92" width="2.33203125" style="1" customWidth="1"/>
    <col min="93" max="96" width="11" customWidth="1"/>
    <col min="97" max="97" width="2.33203125" style="1" customWidth="1"/>
    <col min="98" max="101" width="11" customWidth="1"/>
    <col min="102" max="102" width="2.33203125" style="1" customWidth="1"/>
    <col min="103" max="111" width="11" customWidth="1"/>
    <col min="112" max="112" width="2.33203125" style="1" customWidth="1"/>
    <col min="113" max="123" width="11" customWidth="1"/>
    <col min="124" max="124" width="2.33203125" style="1" customWidth="1"/>
    <col min="134" max="134" width="2.33203125" style="1" hidden="1" customWidth="1"/>
    <col min="135" max="144" width="11" hidden="1" customWidth="1"/>
    <col min="145" max="145" width="3.1640625" style="1" hidden="1" customWidth="1"/>
    <col min="146" max="146" width="2" style="15" hidden="1" customWidth="1"/>
    <col min="147" max="150" width="11" hidden="1" customWidth="1"/>
    <col min="151" max="151" width="4.83203125" style="14" hidden="1" customWidth="1"/>
    <col min="152" max="152" width="12.33203125" hidden="1" customWidth="1"/>
    <col min="153" max="153" width="12" hidden="1" customWidth="1"/>
    <col min="154" max="154" width="18.33203125" hidden="1" customWidth="1"/>
    <col min="155" max="155" width="18" hidden="1" customWidth="1"/>
    <col min="156" max="156" width="12.33203125" hidden="1" customWidth="1"/>
    <col min="157" max="157" width="12" hidden="1" customWidth="1"/>
    <col min="158" max="158" width="18.33203125" hidden="1" customWidth="1"/>
    <col min="159" max="159" width="18" hidden="1" customWidth="1"/>
    <col min="160" max="160" width="27.83203125" hidden="1" customWidth="1"/>
    <col min="161" max="161" width="23.5" hidden="1" customWidth="1"/>
    <col min="162" max="162" width="11.6640625" hidden="1" customWidth="1"/>
    <col min="163" max="163" width="11" hidden="1" customWidth="1"/>
    <col min="164" max="164" width="12.6640625" hidden="1" customWidth="1"/>
    <col min="165" max="165" width="14.1640625" hidden="1" customWidth="1"/>
    <col min="166" max="166" width="19.1640625" hidden="1" customWidth="1"/>
    <col min="167" max="167" width="17.5" hidden="1" customWidth="1"/>
    <col min="168" max="168" width="30" hidden="1" customWidth="1"/>
    <col min="169" max="169" width="25.1640625" hidden="1" customWidth="1"/>
    <col min="170" max="170" width="27.83203125" hidden="1" customWidth="1"/>
    <col min="171" max="171" width="12.33203125" hidden="1" customWidth="1"/>
    <col min="172" max="172" width="14.1640625" hidden="1" customWidth="1"/>
    <col min="173" max="173" width="19.1640625" hidden="1" customWidth="1"/>
    <col min="174" max="174" width="17.5" hidden="1" customWidth="1"/>
    <col min="175" max="175" width="30" hidden="1" customWidth="1"/>
    <col min="176" max="176" width="25.1640625" hidden="1" customWidth="1"/>
    <col min="177" max="177" width="27.83203125" hidden="1" customWidth="1"/>
    <col min="178" max="178" width="12.5" style="6" hidden="1" customWidth="1"/>
    <col min="179" max="179" width="23.5" style="6" hidden="1" customWidth="1"/>
    <col min="180" max="180" width="19.1640625" style="6" hidden="1" customWidth="1"/>
    <col min="181" max="181" width="38.5" hidden="1" customWidth="1"/>
    <col min="182" max="182" width="24" style="6" hidden="1" customWidth="1"/>
    <col min="183" max="183" width="13.83203125" style="6" hidden="1" customWidth="1"/>
    <col min="184" max="185" width="19.1640625" style="6" hidden="1" customWidth="1"/>
    <col min="186" max="186" width="24" style="6" hidden="1" customWidth="1"/>
    <col min="187" max="195" width="19.1640625" style="6" hidden="1" customWidth="1"/>
    <col min="196" max="196" width="4.83203125" style="14" customWidth="1"/>
  </cols>
  <sheetData>
    <row r="1" spans="1:197" s="102" customFormat="1">
      <c r="A1" s="221" t="s">
        <v>271</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101"/>
      <c r="BE1" s="101"/>
      <c r="BF1" s="102" t="s">
        <v>277</v>
      </c>
      <c r="BG1" s="102" t="s">
        <v>277</v>
      </c>
      <c r="BH1" s="102" t="s">
        <v>277</v>
      </c>
      <c r="BI1" s="102" t="s">
        <v>277</v>
      </c>
      <c r="BJ1" s="102" t="s">
        <v>277</v>
      </c>
      <c r="BK1" s="102" t="s">
        <v>277</v>
      </c>
      <c r="BL1" s="102" t="s">
        <v>277</v>
      </c>
      <c r="BM1" s="102" t="s">
        <v>277</v>
      </c>
      <c r="BN1" s="102" t="s">
        <v>277</v>
      </c>
      <c r="BO1" s="102" t="s">
        <v>277</v>
      </c>
      <c r="BP1" s="101"/>
      <c r="BQ1" s="383" t="s">
        <v>278</v>
      </c>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383"/>
      <c r="DK1" s="383"/>
      <c r="DL1" s="383"/>
      <c r="DM1" s="383"/>
      <c r="DN1" s="383"/>
      <c r="DO1" s="383"/>
      <c r="DP1" s="383"/>
      <c r="DQ1" s="383"/>
      <c r="DR1" s="383"/>
      <c r="DS1" s="383"/>
      <c r="DT1" s="383"/>
      <c r="DU1" s="383"/>
      <c r="DV1" s="383"/>
      <c r="DW1" s="383"/>
      <c r="DX1" s="383"/>
      <c r="DY1" s="383"/>
      <c r="DZ1" s="383"/>
      <c r="EA1" s="383"/>
      <c r="EB1" s="383"/>
      <c r="EC1" s="383"/>
      <c r="ED1" s="121"/>
      <c r="EE1" s="102" t="s">
        <v>277</v>
      </c>
      <c r="EF1" s="102" t="s">
        <v>277</v>
      </c>
      <c r="EG1" s="102" t="s">
        <v>277</v>
      </c>
      <c r="EH1" s="102" t="s">
        <v>277</v>
      </c>
      <c r="EI1" s="102" t="s">
        <v>277</v>
      </c>
      <c r="EJ1" s="102" t="s">
        <v>277</v>
      </c>
      <c r="EK1" s="102" t="s">
        <v>277</v>
      </c>
      <c r="EL1" s="102" t="s">
        <v>277</v>
      </c>
      <c r="EM1" s="102" t="s">
        <v>277</v>
      </c>
      <c r="EN1" s="102" t="s">
        <v>277</v>
      </c>
      <c r="EO1" s="101"/>
      <c r="EP1" s="122"/>
      <c r="EQ1" s="382" t="s">
        <v>275</v>
      </c>
      <c r="ER1" s="382"/>
      <c r="ES1" s="382"/>
      <c r="ET1" s="382"/>
      <c r="EU1" s="382"/>
      <c r="EV1" s="382"/>
      <c r="EW1" s="382"/>
      <c r="EX1" s="382"/>
      <c r="EY1" s="382"/>
      <c r="EZ1" s="382"/>
      <c r="FA1" s="382"/>
      <c r="FB1" s="382"/>
      <c r="FC1" s="382"/>
      <c r="FD1" s="382"/>
      <c r="FE1" s="382"/>
      <c r="FF1" s="382"/>
      <c r="FG1" s="382"/>
      <c r="FH1" s="384" t="s">
        <v>276</v>
      </c>
      <c r="FI1" s="384"/>
      <c r="FJ1" s="384"/>
      <c r="FK1" s="384"/>
      <c r="FL1" s="384"/>
      <c r="FM1" s="384"/>
      <c r="FN1" s="384"/>
      <c r="FO1" s="384"/>
      <c r="FP1" s="384"/>
      <c r="FQ1" s="384"/>
      <c r="FR1" s="384"/>
      <c r="FS1" s="384"/>
      <c r="FT1" s="384"/>
      <c r="FU1" s="384"/>
      <c r="FV1" s="104"/>
      <c r="FW1" s="105"/>
      <c r="FX1" s="105"/>
      <c r="FZ1" s="105"/>
      <c r="GA1" s="105"/>
      <c r="GB1" s="105"/>
      <c r="GC1" s="105"/>
      <c r="GD1" s="105"/>
      <c r="GE1" s="105"/>
      <c r="GF1" s="105"/>
      <c r="GG1" s="105"/>
      <c r="GH1" s="105"/>
      <c r="GI1" s="105"/>
      <c r="GJ1" s="105"/>
      <c r="GK1" s="105"/>
      <c r="GL1" s="105"/>
      <c r="GM1" s="105"/>
      <c r="GN1" s="106"/>
    </row>
    <row r="2" spans="1:197" s="64" customFormat="1">
      <c r="A2" s="366" t="s">
        <v>158</v>
      </c>
      <c r="B2" s="366" t="s">
        <v>59</v>
      </c>
      <c r="C2" s="366" t="s">
        <v>196</v>
      </c>
      <c r="D2" s="376" t="s">
        <v>149</v>
      </c>
      <c r="E2" s="376"/>
      <c r="F2" s="376"/>
      <c r="G2" s="376"/>
      <c r="H2" s="376"/>
      <c r="I2" s="376"/>
      <c r="J2" s="376"/>
      <c r="K2" s="377" t="s">
        <v>150</v>
      </c>
      <c r="L2" s="377"/>
      <c r="M2" s="59"/>
      <c r="N2" s="368" t="s">
        <v>206</v>
      </c>
      <c r="O2" s="368"/>
      <c r="P2" s="368"/>
      <c r="Q2" s="59"/>
      <c r="R2" s="365" t="s">
        <v>210</v>
      </c>
      <c r="S2" s="365"/>
      <c r="T2" s="365"/>
      <c r="U2" s="59"/>
      <c r="V2" s="368" t="s">
        <v>207</v>
      </c>
      <c r="W2" s="368"/>
      <c r="X2" s="59"/>
      <c r="Y2" s="365" t="s">
        <v>211</v>
      </c>
      <c r="Z2" s="365"/>
      <c r="AA2" s="365"/>
      <c r="AB2" s="59"/>
      <c r="AC2" s="368" t="s">
        <v>212</v>
      </c>
      <c r="AD2" s="368"/>
      <c r="AE2" s="368"/>
      <c r="AF2" s="59"/>
      <c r="AG2" s="365" t="s">
        <v>208</v>
      </c>
      <c r="AH2" s="365"/>
      <c r="AI2" s="59"/>
      <c r="AJ2" s="368" t="s">
        <v>209</v>
      </c>
      <c r="AK2" s="368"/>
      <c r="AL2" s="59"/>
      <c r="AM2" s="365" t="s">
        <v>62</v>
      </c>
      <c r="AN2" s="365"/>
      <c r="AO2" s="365"/>
      <c r="AP2" s="365"/>
      <c r="AQ2" s="365"/>
      <c r="AR2" s="59"/>
      <c r="AS2" s="381" t="s">
        <v>205</v>
      </c>
      <c r="AT2" s="381"/>
      <c r="AU2" s="381"/>
      <c r="AV2" s="381"/>
      <c r="AW2" s="381"/>
      <c r="AX2" s="381"/>
      <c r="AY2" s="59"/>
      <c r="AZ2" s="365" t="s">
        <v>194</v>
      </c>
      <c r="BA2" s="365"/>
      <c r="BB2" s="365"/>
      <c r="BC2" s="365"/>
      <c r="BD2" s="59"/>
      <c r="BE2" s="59"/>
      <c r="BF2" s="102" t="s">
        <v>277</v>
      </c>
      <c r="BG2" s="102" t="s">
        <v>277</v>
      </c>
      <c r="BH2" s="102" t="s">
        <v>277</v>
      </c>
      <c r="BI2" s="102" t="s">
        <v>277</v>
      </c>
      <c r="BJ2" s="102" t="s">
        <v>277</v>
      </c>
      <c r="BK2" s="102" t="s">
        <v>277</v>
      </c>
      <c r="BL2" s="102" t="s">
        <v>277</v>
      </c>
      <c r="BM2" s="102" t="s">
        <v>277</v>
      </c>
      <c r="BN2" s="102" t="s">
        <v>277</v>
      </c>
      <c r="BO2" s="102" t="s">
        <v>277</v>
      </c>
      <c r="BP2" s="59"/>
      <c r="BQ2" s="366" t="s">
        <v>59</v>
      </c>
      <c r="BR2" s="366" t="s">
        <v>134</v>
      </c>
      <c r="BS2" s="366" t="s">
        <v>135</v>
      </c>
      <c r="BT2" s="366" t="s">
        <v>280</v>
      </c>
      <c r="BU2" s="376"/>
      <c r="BV2" s="376"/>
      <c r="BW2" s="376"/>
      <c r="BX2" s="58"/>
      <c r="BY2" s="377" t="s">
        <v>150</v>
      </c>
      <c r="BZ2" s="377"/>
      <c r="CA2" s="107"/>
      <c r="CB2" s="368" t="s">
        <v>206</v>
      </c>
      <c r="CC2" s="368"/>
      <c r="CD2" s="368"/>
      <c r="CE2" s="368"/>
      <c r="CF2" s="368"/>
      <c r="CG2" s="368"/>
      <c r="CH2" s="368"/>
      <c r="CI2" s="59"/>
      <c r="CJ2" s="365" t="s">
        <v>207</v>
      </c>
      <c r="CK2" s="365"/>
      <c r="CL2" s="365"/>
      <c r="CM2" s="365"/>
      <c r="CN2" s="59"/>
      <c r="CO2" s="368" t="s">
        <v>208</v>
      </c>
      <c r="CP2" s="368"/>
      <c r="CQ2" s="368"/>
      <c r="CR2" s="368"/>
      <c r="CS2" s="59"/>
      <c r="CT2" s="365" t="s">
        <v>209</v>
      </c>
      <c r="CU2" s="365"/>
      <c r="CV2" s="365"/>
      <c r="CW2" s="365"/>
      <c r="CX2" s="59"/>
      <c r="CY2" s="368" t="s">
        <v>62</v>
      </c>
      <c r="CZ2" s="368"/>
      <c r="DA2" s="368"/>
      <c r="DB2" s="368"/>
      <c r="DC2" s="368"/>
      <c r="DD2" s="368"/>
      <c r="DE2" s="368"/>
      <c r="DF2" s="368"/>
      <c r="DG2" s="368"/>
      <c r="DH2" s="59"/>
      <c r="DI2" s="365" t="s">
        <v>205</v>
      </c>
      <c r="DJ2" s="365"/>
      <c r="DK2" s="365"/>
      <c r="DL2" s="365"/>
      <c r="DM2" s="365"/>
      <c r="DN2" s="365"/>
      <c r="DO2" s="365"/>
      <c r="DP2" s="365"/>
      <c r="DQ2" s="365"/>
      <c r="DR2" s="365"/>
      <c r="DS2" s="365"/>
      <c r="DT2" s="59"/>
      <c r="DU2" s="368" t="s">
        <v>194</v>
      </c>
      <c r="DV2" s="368"/>
      <c r="DW2" s="368"/>
      <c r="DX2" s="368"/>
      <c r="DY2" s="368"/>
      <c r="DZ2" s="368"/>
      <c r="EA2" s="368"/>
      <c r="EB2" s="368"/>
      <c r="EC2" s="368"/>
      <c r="ED2" s="59"/>
      <c r="EE2" s="102" t="s">
        <v>277</v>
      </c>
      <c r="EF2" s="102" t="s">
        <v>277</v>
      </c>
      <c r="EG2" s="102" t="s">
        <v>277</v>
      </c>
      <c r="EH2" s="102" t="s">
        <v>277</v>
      </c>
      <c r="EI2" s="102" t="s">
        <v>277</v>
      </c>
      <c r="EJ2" s="102" t="s">
        <v>277</v>
      </c>
      <c r="EK2" s="102" t="s">
        <v>277</v>
      </c>
      <c r="EL2" s="102" t="s">
        <v>277</v>
      </c>
      <c r="EM2" s="102" t="s">
        <v>277</v>
      </c>
      <c r="EN2" s="102" t="s">
        <v>277</v>
      </c>
      <c r="EO2" s="101"/>
      <c r="EP2" s="60"/>
      <c r="EQ2" s="373" t="s">
        <v>206</v>
      </c>
      <c r="ER2" s="374"/>
      <c r="ES2" s="375"/>
      <c r="ET2" s="61" t="s">
        <v>61</v>
      </c>
      <c r="EU2" s="108"/>
      <c r="EV2" s="379" t="s">
        <v>219</v>
      </c>
      <c r="EW2" s="379"/>
      <c r="EX2" s="379"/>
      <c r="EY2" s="379"/>
      <c r="EZ2" s="372" t="s">
        <v>220</v>
      </c>
      <c r="FA2" s="372"/>
      <c r="FB2" s="372"/>
      <c r="FC2" s="372"/>
      <c r="FD2" s="62"/>
      <c r="FE2" s="63"/>
      <c r="FF2" s="63"/>
      <c r="FG2" s="63"/>
      <c r="FH2" s="63"/>
      <c r="FI2" s="380" t="s">
        <v>226</v>
      </c>
      <c r="FJ2" s="380"/>
      <c r="FK2" s="380"/>
      <c r="FL2" s="380"/>
      <c r="FM2" s="380"/>
      <c r="FN2" s="380"/>
      <c r="FO2" s="372" t="s">
        <v>227</v>
      </c>
      <c r="FP2" s="372"/>
      <c r="FQ2" s="372"/>
      <c r="FR2" s="372"/>
      <c r="FS2" s="372"/>
      <c r="FT2" s="372"/>
      <c r="FU2" s="372"/>
      <c r="FV2" s="109"/>
      <c r="FW2" s="110" t="s">
        <v>249</v>
      </c>
      <c r="FX2" s="370" t="s">
        <v>264</v>
      </c>
      <c r="FY2" s="370"/>
      <c r="FZ2" s="370"/>
      <c r="GA2" s="370"/>
      <c r="GB2" s="364" t="s">
        <v>266</v>
      </c>
      <c r="GC2" s="364"/>
      <c r="GD2" s="364"/>
      <c r="GE2" s="364"/>
      <c r="GF2" s="378" t="s">
        <v>267</v>
      </c>
      <c r="GG2" s="378"/>
      <c r="GH2" s="378"/>
      <c r="GI2" s="378"/>
      <c r="GJ2" s="364" t="s">
        <v>270</v>
      </c>
      <c r="GK2" s="364"/>
      <c r="GL2" s="364"/>
      <c r="GM2" s="364"/>
      <c r="GN2" s="108"/>
    </row>
    <row r="3" spans="1:197" s="64" customFormat="1">
      <c r="A3" s="367"/>
      <c r="B3" s="367"/>
      <c r="C3" s="367"/>
      <c r="D3" s="88" t="s">
        <v>217</v>
      </c>
      <c r="E3" s="65" t="s">
        <v>65</v>
      </c>
      <c r="F3" s="65" t="s">
        <v>66</v>
      </c>
      <c r="G3" s="65" t="s">
        <v>8</v>
      </c>
      <c r="H3" s="65" t="s">
        <v>343</v>
      </c>
      <c r="I3" s="220" t="s">
        <v>342</v>
      </c>
      <c r="J3" s="65" t="s">
        <v>10</v>
      </c>
      <c r="K3" s="66" t="s">
        <v>67</v>
      </c>
      <c r="L3" s="66" t="s">
        <v>68</v>
      </c>
      <c r="M3" s="59"/>
      <c r="N3" s="67" t="s">
        <v>114</v>
      </c>
      <c r="O3" s="67" t="s">
        <v>123</v>
      </c>
      <c r="P3" s="67" t="s">
        <v>113</v>
      </c>
      <c r="Q3" s="59"/>
      <c r="R3" s="68" t="s">
        <v>114</v>
      </c>
      <c r="S3" s="68" t="s">
        <v>156</v>
      </c>
      <c r="T3" s="68" t="s">
        <v>113</v>
      </c>
      <c r="U3" s="59"/>
      <c r="V3" s="67" t="s">
        <v>197</v>
      </c>
      <c r="W3" s="67" t="s">
        <v>113</v>
      </c>
      <c r="X3" s="59"/>
      <c r="Y3" s="68" t="s">
        <v>72</v>
      </c>
      <c r="Z3" s="68" t="s">
        <v>123</v>
      </c>
      <c r="AA3" s="68" t="s">
        <v>113</v>
      </c>
      <c r="AB3" s="59"/>
      <c r="AC3" s="67" t="s">
        <v>72</v>
      </c>
      <c r="AD3" s="67" t="s">
        <v>156</v>
      </c>
      <c r="AE3" s="67" t="s">
        <v>113</v>
      </c>
      <c r="AF3" s="59"/>
      <c r="AG3" s="68" t="s">
        <v>197</v>
      </c>
      <c r="AH3" s="68" t="s">
        <v>198</v>
      </c>
      <c r="AI3" s="59"/>
      <c r="AJ3" s="67" t="s">
        <v>199</v>
      </c>
      <c r="AK3" s="67" t="s">
        <v>198</v>
      </c>
      <c r="AL3" s="59"/>
      <c r="AM3" s="68" t="s">
        <v>72</v>
      </c>
      <c r="AN3" s="68" t="s">
        <v>73</v>
      </c>
      <c r="AO3" s="68" t="s">
        <v>113</v>
      </c>
      <c r="AP3" s="68" t="s">
        <v>74</v>
      </c>
      <c r="AQ3" s="68" t="s">
        <v>75</v>
      </c>
      <c r="AR3" s="59"/>
      <c r="AS3" s="69" t="s">
        <v>200</v>
      </c>
      <c r="AT3" s="69" t="s">
        <v>201</v>
      </c>
      <c r="AU3" s="69" t="s">
        <v>73</v>
      </c>
      <c r="AV3" s="69" t="s">
        <v>113</v>
      </c>
      <c r="AW3" s="69" t="s">
        <v>74</v>
      </c>
      <c r="AX3" s="69" t="s">
        <v>75</v>
      </c>
      <c r="AY3" s="59"/>
      <c r="AZ3" s="68" t="s">
        <v>202</v>
      </c>
      <c r="BA3" s="68" t="s">
        <v>203</v>
      </c>
      <c r="BB3" s="68" t="s">
        <v>204</v>
      </c>
      <c r="BC3" s="68" t="s">
        <v>113</v>
      </c>
      <c r="BD3" s="59"/>
      <c r="BE3" s="59"/>
      <c r="BF3" s="102" t="s">
        <v>277</v>
      </c>
      <c r="BG3" s="102" t="s">
        <v>277</v>
      </c>
      <c r="BH3" s="102" t="s">
        <v>277</v>
      </c>
      <c r="BI3" s="102" t="s">
        <v>277</v>
      </c>
      <c r="BJ3" s="102" t="s">
        <v>277</v>
      </c>
      <c r="BK3" s="102" t="s">
        <v>277</v>
      </c>
      <c r="BL3" s="102" t="s">
        <v>277</v>
      </c>
      <c r="BM3" s="102" t="s">
        <v>277</v>
      </c>
      <c r="BN3" s="102" t="s">
        <v>277</v>
      </c>
      <c r="BO3" s="102" t="s">
        <v>277</v>
      </c>
      <c r="BP3" s="59"/>
      <c r="BQ3" s="367"/>
      <c r="BR3" s="367"/>
      <c r="BS3" s="367"/>
      <c r="BT3" s="367"/>
      <c r="BU3" s="65" t="s">
        <v>65</v>
      </c>
      <c r="BV3" s="65" t="s">
        <v>8</v>
      </c>
      <c r="BW3" s="65" t="s">
        <v>66</v>
      </c>
      <c r="BX3" s="65" t="s">
        <v>10</v>
      </c>
      <c r="BY3" s="66" t="s">
        <v>67</v>
      </c>
      <c r="BZ3" s="66" t="s">
        <v>68</v>
      </c>
      <c r="CA3" s="59"/>
      <c r="CB3" s="67" t="s">
        <v>230</v>
      </c>
      <c r="CC3" s="67" t="s">
        <v>229</v>
      </c>
      <c r="CD3" s="67" t="s">
        <v>228</v>
      </c>
      <c r="CE3" s="67" t="s">
        <v>231</v>
      </c>
      <c r="CF3" s="67" t="s">
        <v>232</v>
      </c>
      <c r="CG3" s="67" t="s">
        <v>233</v>
      </c>
      <c r="CH3" s="67" t="s">
        <v>10</v>
      </c>
      <c r="CI3" s="59"/>
      <c r="CJ3" s="68" t="s">
        <v>234</v>
      </c>
      <c r="CK3" s="68" t="s">
        <v>228</v>
      </c>
      <c r="CL3" s="68" t="s">
        <v>235</v>
      </c>
      <c r="CM3" s="68" t="s">
        <v>233</v>
      </c>
      <c r="CN3" s="59"/>
      <c r="CO3" s="67" t="s">
        <v>234</v>
      </c>
      <c r="CP3" s="67" t="s">
        <v>238</v>
      </c>
      <c r="CQ3" s="67" t="s">
        <v>235</v>
      </c>
      <c r="CR3" s="67" t="s">
        <v>239</v>
      </c>
      <c r="CS3" s="59"/>
      <c r="CT3" s="68" t="s">
        <v>240</v>
      </c>
      <c r="CU3" s="68" t="s">
        <v>238</v>
      </c>
      <c r="CV3" s="68" t="s">
        <v>241</v>
      </c>
      <c r="CW3" s="68" t="s">
        <v>239</v>
      </c>
      <c r="CX3" s="59"/>
      <c r="CY3" s="67" t="s">
        <v>236</v>
      </c>
      <c r="CZ3" s="67" t="s">
        <v>242</v>
      </c>
      <c r="DA3" s="67" t="s">
        <v>228</v>
      </c>
      <c r="DB3" s="67" t="s">
        <v>237</v>
      </c>
      <c r="DC3" s="67" t="s">
        <v>243</v>
      </c>
      <c r="DD3" s="67" t="s">
        <v>233</v>
      </c>
      <c r="DE3" s="67" t="s">
        <v>74</v>
      </c>
      <c r="DF3" s="67" t="s">
        <v>75</v>
      </c>
      <c r="DG3" s="67" t="s">
        <v>10</v>
      </c>
      <c r="DH3" s="59"/>
      <c r="DI3" s="68" t="s">
        <v>246</v>
      </c>
      <c r="DJ3" s="68" t="s">
        <v>247</v>
      </c>
      <c r="DK3" s="68" t="s">
        <v>242</v>
      </c>
      <c r="DL3" s="68" t="s">
        <v>228</v>
      </c>
      <c r="DM3" s="68" t="s">
        <v>244</v>
      </c>
      <c r="DN3" s="68" t="s">
        <v>245</v>
      </c>
      <c r="DO3" s="68" t="s">
        <v>243</v>
      </c>
      <c r="DP3" s="68" t="s">
        <v>233</v>
      </c>
      <c r="DQ3" s="68" t="s">
        <v>74</v>
      </c>
      <c r="DR3" s="68" t="s">
        <v>75</v>
      </c>
      <c r="DS3" s="68" t="s">
        <v>10</v>
      </c>
      <c r="DT3" s="59"/>
      <c r="DU3" s="67" t="s">
        <v>258</v>
      </c>
      <c r="DV3" s="67" t="s">
        <v>261</v>
      </c>
      <c r="DW3" s="67" t="s">
        <v>262</v>
      </c>
      <c r="DX3" s="67" t="s">
        <v>228</v>
      </c>
      <c r="DY3" s="67" t="s">
        <v>259</v>
      </c>
      <c r="DZ3" s="67" t="s">
        <v>260</v>
      </c>
      <c r="EA3" s="67" t="s">
        <v>263</v>
      </c>
      <c r="EB3" s="67" t="s">
        <v>233</v>
      </c>
      <c r="EC3" s="67" t="s">
        <v>10</v>
      </c>
      <c r="ED3" s="59"/>
      <c r="EE3" s="102" t="s">
        <v>277</v>
      </c>
      <c r="EF3" s="102" t="s">
        <v>277</v>
      </c>
      <c r="EG3" s="102" t="s">
        <v>277</v>
      </c>
      <c r="EH3" s="102" t="s">
        <v>277</v>
      </c>
      <c r="EI3" s="102" t="s">
        <v>277</v>
      </c>
      <c r="EJ3" s="102" t="s">
        <v>277</v>
      </c>
      <c r="EK3" s="102" t="s">
        <v>277</v>
      </c>
      <c r="EL3" s="102" t="s">
        <v>277</v>
      </c>
      <c r="EM3" s="102" t="s">
        <v>277</v>
      </c>
      <c r="EN3" s="102" t="s">
        <v>277</v>
      </c>
      <c r="EO3" s="101"/>
      <c r="EP3" s="60"/>
      <c r="EQ3" s="70" t="s">
        <v>114</v>
      </c>
      <c r="ER3" s="71" t="s">
        <v>123</v>
      </c>
      <c r="ES3" s="72" t="s">
        <v>113</v>
      </c>
      <c r="ET3" s="73"/>
      <c r="EU3" s="108"/>
      <c r="EV3" s="74" t="s">
        <v>206</v>
      </c>
      <c r="EW3" s="74" t="s">
        <v>210</v>
      </c>
      <c r="EX3" s="74" t="s">
        <v>211</v>
      </c>
      <c r="EY3" s="74" t="s">
        <v>212</v>
      </c>
      <c r="EZ3" s="63" t="s">
        <v>206</v>
      </c>
      <c r="FA3" s="63" t="s">
        <v>210</v>
      </c>
      <c r="FB3" s="63" t="s">
        <v>211</v>
      </c>
      <c r="FC3" s="63" t="s">
        <v>212</v>
      </c>
      <c r="FD3" s="75" t="s">
        <v>218</v>
      </c>
      <c r="FE3" s="76" t="s">
        <v>222</v>
      </c>
      <c r="FF3" s="76" t="s">
        <v>221</v>
      </c>
      <c r="FG3" s="76" t="s">
        <v>224</v>
      </c>
      <c r="FH3" s="76" t="s">
        <v>223</v>
      </c>
      <c r="FI3" s="77" t="s">
        <v>207</v>
      </c>
      <c r="FJ3" s="78" t="s">
        <v>208</v>
      </c>
      <c r="FK3" s="77" t="s">
        <v>209</v>
      </c>
      <c r="FL3" s="79" t="s">
        <v>62</v>
      </c>
      <c r="FM3" s="80" t="s">
        <v>205</v>
      </c>
      <c r="FN3" s="79" t="s">
        <v>194</v>
      </c>
      <c r="FO3" s="81" t="s">
        <v>206</v>
      </c>
      <c r="FP3" s="77" t="s">
        <v>207</v>
      </c>
      <c r="FQ3" s="78" t="s">
        <v>208</v>
      </c>
      <c r="FR3" s="77" t="s">
        <v>209</v>
      </c>
      <c r="FS3" s="79" t="s">
        <v>62</v>
      </c>
      <c r="FT3" s="80" t="s">
        <v>205</v>
      </c>
      <c r="FU3" s="79" t="s">
        <v>194</v>
      </c>
      <c r="FV3" s="109" t="s">
        <v>272</v>
      </c>
      <c r="FW3" s="111" t="s">
        <v>248</v>
      </c>
      <c r="FX3" s="109" t="s">
        <v>251</v>
      </c>
      <c r="FY3" s="109" t="s">
        <v>252</v>
      </c>
      <c r="FZ3" s="112" t="s">
        <v>255</v>
      </c>
      <c r="GA3" s="113" t="s">
        <v>257</v>
      </c>
      <c r="GB3" s="114" t="s">
        <v>250</v>
      </c>
      <c r="GC3" s="114" t="s">
        <v>253</v>
      </c>
      <c r="GD3" s="114" t="s">
        <v>254</v>
      </c>
      <c r="GE3" s="114" t="s">
        <v>265</v>
      </c>
      <c r="GF3" s="113" t="s">
        <v>250</v>
      </c>
      <c r="GG3" s="113" t="s">
        <v>253</v>
      </c>
      <c r="GH3" s="113" t="s">
        <v>254</v>
      </c>
      <c r="GI3" s="113" t="s">
        <v>265</v>
      </c>
      <c r="GJ3" s="110" t="s">
        <v>274</v>
      </c>
      <c r="GK3" s="110" t="s">
        <v>268</v>
      </c>
      <c r="GL3" s="110" t="s">
        <v>269</v>
      </c>
      <c r="GM3" s="110" t="s">
        <v>256</v>
      </c>
      <c r="GN3" s="108"/>
    </row>
    <row r="4" spans="1:197" s="3" customFormat="1">
      <c r="A4" s="54"/>
      <c r="B4" s="54"/>
      <c r="C4" s="54"/>
      <c r="D4" s="54"/>
      <c r="E4" s="54"/>
      <c r="F4" s="54"/>
      <c r="G4" s="54"/>
      <c r="H4" s="54"/>
      <c r="I4" s="54"/>
      <c r="J4" s="54"/>
      <c r="K4" s="54"/>
      <c r="L4" s="54"/>
      <c r="M4" s="56"/>
      <c r="N4" s="54"/>
      <c r="O4" s="54"/>
      <c r="P4" s="54"/>
      <c r="Q4" s="56"/>
      <c r="R4" s="54"/>
      <c r="S4" s="54"/>
      <c r="T4" s="54"/>
      <c r="U4" s="56"/>
      <c r="V4" s="54"/>
      <c r="W4" s="54"/>
      <c r="X4" s="56"/>
      <c r="Y4" s="54"/>
      <c r="Z4" s="54"/>
      <c r="AA4" s="54"/>
      <c r="AB4" s="56"/>
      <c r="AC4" s="54"/>
      <c r="AD4" s="54"/>
      <c r="AE4" s="54"/>
      <c r="AF4" s="56"/>
      <c r="AG4" s="54"/>
      <c r="AH4" s="54"/>
      <c r="AI4" s="56"/>
      <c r="AJ4" s="54"/>
      <c r="AK4" s="54"/>
      <c r="AL4" s="56"/>
      <c r="AM4" s="54"/>
      <c r="AN4" s="54"/>
      <c r="AO4" s="54"/>
      <c r="AP4" s="54"/>
      <c r="AQ4" s="54"/>
      <c r="AR4" s="56"/>
      <c r="AS4" s="54"/>
      <c r="AT4" s="54"/>
      <c r="AU4" s="54"/>
      <c r="AV4" s="54"/>
      <c r="AW4" s="54"/>
      <c r="AX4" s="54"/>
      <c r="AY4" s="56"/>
      <c r="AZ4" s="54"/>
      <c r="BA4" s="54"/>
      <c r="BB4" s="54"/>
      <c r="BC4" s="54"/>
      <c r="BD4" s="8"/>
      <c r="BE4" s="8"/>
      <c r="BF4" s="28" t="s">
        <v>277</v>
      </c>
      <c r="BG4" s="28" t="s">
        <v>277</v>
      </c>
      <c r="BH4" s="28" t="s">
        <v>277</v>
      </c>
      <c r="BI4" s="28" t="s">
        <v>277</v>
      </c>
      <c r="BJ4" s="28" t="s">
        <v>277</v>
      </c>
      <c r="BK4" s="28" t="s">
        <v>277</v>
      </c>
      <c r="BL4" s="28" t="s">
        <v>277</v>
      </c>
      <c r="BM4" s="28" t="s">
        <v>277</v>
      </c>
      <c r="BN4" s="28" t="s">
        <v>277</v>
      </c>
      <c r="BO4" s="28" t="s">
        <v>277</v>
      </c>
      <c r="BP4" s="8"/>
      <c r="BQ4" s="22" t="str">
        <f>IF(FV4=FALSE,B4,"")</f>
        <v/>
      </c>
      <c r="BR4" s="22" t="str">
        <f>IF(FV4=FALSE,C4,"")</f>
        <v/>
      </c>
      <c r="BS4" s="22" t="str">
        <f>BR6</f>
        <v/>
      </c>
      <c r="BT4" s="22" t="str">
        <f>IF(BR4="", "", BR4&amp;" versus "&amp;BS4)</f>
        <v/>
      </c>
      <c r="BU4" s="22" t="str">
        <f>IF(FV4=FALSE,E4,"")</f>
        <v/>
      </c>
      <c r="BV4" s="22" t="str">
        <f>IF(FV4=FALSE,G4,"")</f>
        <v/>
      </c>
      <c r="BW4" s="22" t="str">
        <f>IF(FV4=FALSE,F4,"")</f>
        <v/>
      </c>
      <c r="BX4" s="22" t="str">
        <f>IF(FV4=FALSE,J4,"")</f>
        <v/>
      </c>
      <c r="BY4" s="22" t="str">
        <f>IF(FV4=FALSE,K4,"")</f>
        <v/>
      </c>
      <c r="BZ4" s="22" t="str">
        <f>IF(FV4=FALSE,L4,"")</f>
        <v/>
      </c>
      <c r="CA4" s="18"/>
      <c r="CB4" s="3" t="str">
        <f>IF(ET4=1, EQ4,"")</f>
        <v/>
      </c>
      <c r="CC4" s="3" t="str">
        <f>IF(ET4=1, ER4,"")</f>
        <v/>
      </c>
      <c r="CD4" s="3" t="str">
        <f>IF(ET4=1, ES4,"")</f>
        <v/>
      </c>
      <c r="CE4" s="3" t="str">
        <f>CB6</f>
        <v/>
      </c>
      <c r="CF4" s="3" t="str">
        <f>CC6</f>
        <v/>
      </c>
      <c r="CG4" s="3" t="str">
        <f>CD6</f>
        <v/>
      </c>
      <c r="CH4" s="3" t="str">
        <f t="shared" ref="CH4:CH35" si="0">IF(ET4=1, GJ4, "")</f>
        <v/>
      </c>
      <c r="CI4" s="8"/>
      <c r="CJ4" s="3" t="str">
        <f>IF(ET4=2,V4,"")</f>
        <v/>
      </c>
      <c r="CK4" s="3" t="str">
        <f>IF(ET4=2,W4,"")</f>
        <v/>
      </c>
      <c r="CL4" s="3" t="str">
        <f>CJ6</f>
        <v/>
      </c>
      <c r="CM4" s="3" t="str">
        <f>CK6</f>
        <v/>
      </c>
      <c r="CN4" s="8"/>
      <c r="CO4" s="3" t="str">
        <f>IF(ET4=3,AG4,"")</f>
        <v/>
      </c>
      <c r="CP4" s="3" t="str">
        <f>IF(ET4=3,AH4,"")</f>
        <v/>
      </c>
      <c r="CQ4" s="3" t="str">
        <f>CO6</f>
        <v/>
      </c>
      <c r="CR4" s="3" t="str">
        <f>CP6</f>
        <v/>
      </c>
      <c r="CS4" s="8"/>
      <c r="CT4" s="3" t="str">
        <f>IF(ET4=4,AJ4,"")</f>
        <v/>
      </c>
      <c r="CU4" s="3" t="str">
        <f>IF(ET4=4,AK4,"")</f>
        <v/>
      </c>
      <c r="CV4" s="3" t="str">
        <f>CT6</f>
        <v/>
      </c>
      <c r="CW4" s="3" t="str">
        <f>CU6</f>
        <v/>
      </c>
      <c r="CX4" s="8"/>
      <c r="CY4" s="3" t="str">
        <f>IF(ET4=5,AM4,"")</f>
        <v/>
      </c>
      <c r="CZ4" s="3" t="str">
        <f>IF(ET4=5,AN4,"")</f>
        <v/>
      </c>
      <c r="DA4" s="3" t="str">
        <f>IF(ET4=5,AO4,"")</f>
        <v/>
      </c>
      <c r="DB4" s="3" t="str">
        <f>CY6</f>
        <v/>
      </c>
      <c r="DC4" s="3" t="str">
        <f>CZ6</f>
        <v/>
      </c>
      <c r="DD4" s="3" t="str">
        <f>DA6</f>
        <v/>
      </c>
      <c r="DE4" s="3" t="str">
        <f>IF(ET4=5,AP4,"")</f>
        <v/>
      </c>
      <c r="DF4" s="3" t="str">
        <f>IF(ET4=5,AQ4,"")</f>
        <v/>
      </c>
      <c r="DG4" s="3" t="str">
        <f t="shared" ref="DG4:DG35" si="1">IF(ET4=5,GK4,"")</f>
        <v/>
      </c>
      <c r="DH4" s="8"/>
      <c r="DI4" s="3" t="str">
        <f>IF(ET4=6,AS4,"")</f>
        <v/>
      </c>
      <c r="DJ4" s="3" t="str">
        <f>IF(ET4=6,AT4,"")</f>
        <v/>
      </c>
      <c r="DK4" s="3" t="str">
        <f>IF(ET4=6,AU4,"")</f>
        <v/>
      </c>
      <c r="DL4" s="3" t="str">
        <f>IF(ET4=6,AV4,"")</f>
        <v/>
      </c>
      <c r="DM4" s="3" t="str">
        <f>DI6</f>
        <v/>
      </c>
      <c r="DN4" s="3" t="str">
        <f>DJ6</f>
        <v/>
      </c>
      <c r="DO4" s="3" t="str">
        <f>DK6</f>
        <v/>
      </c>
      <c r="DP4" s="3" t="str">
        <f>DL6</f>
        <v/>
      </c>
      <c r="DQ4" s="3" t="str">
        <f>IF(ET4=6,AW4,"")</f>
        <v/>
      </c>
      <c r="DR4" s="3" t="str">
        <f>IF(ET4=6,AX4,"")</f>
        <v/>
      </c>
      <c r="DS4" s="3" t="str">
        <f t="shared" ref="DS4:DS35" si="2">IF(ET4=6,GL4, "")</f>
        <v/>
      </c>
      <c r="DT4" s="8"/>
      <c r="DU4" s="3" t="str">
        <f>IF(ET4=7,AZ4,"")</f>
        <v/>
      </c>
      <c r="DV4" s="3" t="str">
        <f>IF(ET4=7,BA4,"")</f>
        <v/>
      </c>
      <c r="DW4" s="3" t="str">
        <f>IF(ET4=7,BB4,"")</f>
        <v/>
      </c>
      <c r="DX4" s="3" t="str">
        <f>IF(ET4=7,BC4,"")</f>
        <v/>
      </c>
      <c r="DY4" s="3" t="str">
        <f>DU6</f>
        <v/>
      </c>
      <c r="DZ4" s="3" t="str">
        <f>DV6</f>
        <v/>
      </c>
      <c r="EA4" s="3" t="str">
        <f>DW6</f>
        <v/>
      </c>
      <c r="EB4" s="3" t="str">
        <f>DX6</f>
        <v/>
      </c>
      <c r="EC4" s="3" t="str">
        <f t="shared" ref="EC4:EC35" si="3">IF(ET4=7, GM4, "")</f>
        <v/>
      </c>
      <c r="ED4" s="8"/>
      <c r="EE4" s="28" t="s">
        <v>277</v>
      </c>
      <c r="EF4" s="28" t="s">
        <v>277</v>
      </c>
      <c r="EG4" s="28" t="s">
        <v>277</v>
      </c>
      <c r="EH4" s="28" t="s">
        <v>277</v>
      </c>
      <c r="EI4" s="28" t="s">
        <v>277</v>
      </c>
      <c r="EJ4" s="28" t="s">
        <v>277</v>
      </c>
      <c r="EK4" s="28" t="s">
        <v>277</v>
      </c>
      <c r="EL4" s="28" t="s">
        <v>277</v>
      </c>
      <c r="EM4" s="28" t="s">
        <v>277</v>
      </c>
      <c r="EN4" s="28" t="s">
        <v>277</v>
      </c>
      <c r="EO4" s="30"/>
      <c r="EP4" s="9"/>
      <c r="EQ4" s="10" t="str">
        <f>IF(FD4&gt;0, (N4+Y4+R4+AC4), "")</f>
        <v/>
      </c>
      <c r="ER4" s="11" t="str">
        <f>IF(FD4&gt;0,FE4,"")</f>
        <v/>
      </c>
      <c r="ES4" s="10" t="str">
        <f>IF(FD4&gt;0, (P4+AA4+T4+AE4), "")</f>
        <v/>
      </c>
      <c r="ET4" s="10">
        <f>FO4+FP4+FQ4+FR4+FS4+FT4+FU4</f>
        <v>0</v>
      </c>
      <c r="EU4" s="13"/>
      <c r="EV4" s="12" t="b">
        <f t="shared" ref="EV4:EV67" si="4">ISBLANK(N4)</f>
        <v>1</v>
      </c>
      <c r="EW4" s="3" t="b">
        <f t="shared" ref="EW4:EW67" si="5">ISBLANK(R4)</f>
        <v>1</v>
      </c>
      <c r="EX4" s="3" t="b">
        <f t="shared" ref="EX4:EX67" si="6">ISBLANK(Y4)</f>
        <v>1</v>
      </c>
      <c r="EY4" s="3" t="b">
        <f t="shared" ref="EY4:EY67" si="7">ISBLANK(AC4)</f>
        <v>1</v>
      </c>
      <c r="EZ4" s="3">
        <f t="shared" ref="EZ4:EZ35" si="8">IF(EV4=FALSE, 1, 0)</f>
        <v>0</v>
      </c>
      <c r="FA4" s="3">
        <f t="shared" ref="FA4:FA35" si="9">IF(EW4=FALSE, 2, 0)</f>
        <v>0</v>
      </c>
      <c r="FB4" s="3">
        <f t="shared" ref="FB4:FB35" si="10">IF(EX4=FALSE, 1, 0)</f>
        <v>0</v>
      </c>
      <c r="FC4" s="3">
        <f t="shared" ref="FC4:FC35" si="11">IF(EY4=FALSE, 2, 0)</f>
        <v>0</v>
      </c>
      <c r="FD4" s="3">
        <f t="shared" ref="FD4:FD35" si="12">SUM(EZ4:FC4)</f>
        <v>0</v>
      </c>
      <c r="FE4" s="3" t="e">
        <f t="shared" ref="FE4:FE35" si="13">FF4+FH4</f>
        <v>#VALUE!</v>
      </c>
      <c r="FF4" s="3">
        <f t="shared" ref="FF4:FF67" si="14">O4+Z4</f>
        <v>0</v>
      </c>
      <c r="FG4" s="3">
        <f t="shared" ref="FG4:FG67" si="15">S4+AD4</f>
        <v>0</v>
      </c>
      <c r="FH4" s="3" t="e">
        <f t="shared" ref="FH4:FH35" si="16">FG4*SQRT(ES4)</f>
        <v>#VALUE!</v>
      </c>
      <c r="FI4" s="3" t="b">
        <f t="shared" ref="FI4:FI67" si="17">ISBLANK(V4)</f>
        <v>1</v>
      </c>
      <c r="FJ4" s="3" t="b">
        <f t="shared" ref="FJ4:FJ67" si="18">ISBLANK(AG4)</f>
        <v>1</v>
      </c>
      <c r="FK4" s="3" t="b">
        <f t="shared" ref="FK4:FK67" si="19">ISBLANK(AJ4)</f>
        <v>1</v>
      </c>
      <c r="FL4" s="3" t="b">
        <f t="shared" ref="FL4:FL67" si="20">ISBLANK(AM4)</f>
        <v>1</v>
      </c>
      <c r="FM4" s="3" t="b">
        <f t="shared" ref="FM4:FM67" si="21">ISBLANK(AS4)</f>
        <v>1</v>
      </c>
      <c r="FN4" s="3" t="b">
        <f t="shared" ref="FN4:FN67" si="22">ISBLANK(AZ4)</f>
        <v>1</v>
      </c>
      <c r="FO4" s="3">
        <f t="shared" ref="FO4:FO35" si="23">IF(FD4&gt;0, 1, 0)</f>
        <v>0</v>
      </c>
      <c r="FP4" s="3">
        <f t="shared" ref="FP4:FP35" si="24">IF(FI4=FALSE, 2, 0)</f>
        <v>0</v>
      </c>
      <c r="FQ4" s="3">
        <f t="shared" ref="FQ4:FQ35" si="25">IF(FJ4=FALSE, 3, 0)</f>
        <v>0</v>
      </c>
      <c r="FR4" s="3">
        <f t="shared" ref="FR4:FR35" si="26">IF(FK4=FALSE, 4, 0)</f>
        <v>0</v>
      </c>
      <c r="FS4" s="3">
        <f t="shared" ref="FS4:FS35" si="27">IF(FL4=FALSE, 5, 0)</f>
        <v>0</v>
      </c>
      <c r="FT4" s="3">
        <f t="shared" ref="FT4:FT35" si="28">IF(FM4=FALSE, 6, 0)</f>
        <v>0</v>
      </c>
      <c r="FU4" s="3">
        <f t="shared" ref="FU4:FU35" si="29">IF(FN4=FALSE, 7, 0)</f>
        <v>0</v>
      </c>
      <c r="FV4" s="21" t="b">
        <f t="shared" ref="FV4:FV67" si="30">ISBLANK(B4)</f>
        <v>1</v>
      </c>
      <c r="FW4" s="24">
        <f t="shared" ref="FW4:FW67" si="31">IF(J4="Higher (more points/events)", 0, 1)</f>
        <v>1</v>
      </c>
      <c r="FX4" s="24">
        <f t="shared" ref="FX4:FX35" si="32">IF(ET4=1, CE4-CB4,0)</f>
        <v>0</v>
      </c>
      <c r="FY4" s="25" t="e">
        <f t="shared" ref="FY4:FY35" si="33">DB4-CY4</f>
        <v>#VALUE!</v>
      </c>
      <c r="FZ4" s="24" t="e">
        <f t="shared" ref="FZ4:FZ35" si="34">(DN4-DM4)-(DJ4-DI4)</f>
        <v>#VALUE!</v>
      </c>
      <c r="GA4" s="24" t="e">
        <f t="shared" ref="GA4:GA35" si="35">DY4-DU4</f>
        <v>#VALUE!</v>
      </c>
      <c r="GB4" s="24">
        <f t="shared" ref="GB4:GB35" si="36">IF(FX4&lt;0, 0,1)</f>
        <v>1</v>
      </c>
      <c r="GC4" s="24" t="e">
        <f t="shared" ref="GC4:GC35" si="37">IF(FY4&lt;0, 0,1)</f>
        <v>#VALUE!</v>
      </c>
      <c r="GD4" s="24" t="e">
        <f t="shared" ref="GD4:GD35" si="38">IF(FZ4&lt;0, 0,1)</f>
        <v>#VALUE!</v>
      </c>
      <c r="GE4" s="24" t="e">
        <f t="shared" ref="GE4:GE35" si="39">IF(GA4&lt;0, 0,1)</f>
        <v>#VALUE!</v>
      </c>
      <c r="GF4" s="24">
        <f t="shared" ref="GF4:GF35" si="40">IF(ET4=1, GB4,0)</f>
        <v>0</v>
      </c>
      <c r="GG4" s="24">
        <f t="shared" ref="GG4:GG35" si="41">IF(ET4=5,GC4,0)</f>
        <v>0</v>
      </c>
      <c r="GH4" s="24">
        <f t="shared" ref="GH4:GH35" si="42">IF(ET4=6,GD4,0)</f>
        <v>0</v>
      </c>
      <c r="GI4" s="24">
        <f t="shared" ref="GI4:GI35" si="43">IF(ET4=7,GE4,0)</f>
        <v>0</v>
      </c>
      <c r="GJ4" s="24">
        <f t="shared" ref="GJ4:GJ35" si="44">IF((FW4=GF4), 3,2)</f>
        <v>2</v>
      </c>
      <c r="GK4" s="24">
        <f t="shared" ref="GK4:GK35" si="45">IF((FW4=GG4), 3,2)</f>
        <v>2</v>
      </c>
      <c r="GL4" s="24">
        <f t="shared" ref="GL4:GL35" si="46">IF((FW4=GH4), 3,2)</f>
        <v>2</v>
      </c>
      <c r="GM4" s="31">
        <f t="shared" ref="GM4:GM35" si="47">IF((FW4=GI4), 3,2)</f>
        <v>2</v>
      </c>
      <c r="GN4" s="13"/>
      <c r="GO4" s="12"/>
    </row>
    <row r="5" spans="1:197" s="3" customFormat="1">
      <c r="A5" s="54"/>
      <c r="B5" s="54"/>
      <c r="C5" s="54"/>
      <c r="D5" s="54"/>
      <c r="E5" s="54"/>
      <c r="F5" s="54"/>
      <c r="G5" s="54"/>
      <c r="H5" s="54"/>
      <c r="I5" s="54"/>
      <c r="J5" s="54"/>
      <c r="K5" s="54"/>
      <c r="L5" s="54"/>
      <c r="M5" s="56"/>
      <c r="N5" s="54"/>
      <c r="O5" s="54"/>
      <c r="P5" s="54"/>
      <c r="Q5" s="56"/>
      <c r="R5" s="54"/>
      <c r="S5" s="54"/>
      <c r="T5" s="54"/>
      <c r="U5" s="56"/>
      <c r="V5" s="54"/>
      <c r="W5" s="54"/>
      <c r="X5" s="56"/>
      <c r="Y5" s="54"/>
      <c r="Z5" s="54"/>
      <c r="AA5" s="54"/>
      <c r="AB5" s="56"/>
      <c r="AC5" s="54"/>
      <c r="AD5" s="54"/>
      <c r="AE5" s="54"/>
      <c r="AF5" s="56"/>
      <c r="AG5" s="54"/>
      <c r="AH5" s="54"/>
      <c r="AI5" s="56"/>
      <c r="AJ5" s="54"/>
      <c r="AK5" s="54"/>
      <c r="AL5" s="56"/>
      <c r="AM5" s="54"/>
      <c r="AN5" s="54"/>
      <c r="AO5" s="54"/>
      <c r="AP5" s="54"/>
      <c r="AQ5" s="54"/>
      <c r="AR5" s="56"/>
      <c r="AS5" s="54"/>
      <c r="AT5" s="54"/>
      <c r="AU5" s="54"/>
      <c r="AV5" s="54"/>
      <c r="AW5" s="54"/>
      <c r="AX5" s="54"/>
      <c r="AY5" s="56"/>
      <c r="AZ5" s="54"/>
      <c r="BA5" s="54"/>
      <c r="BB5" s="54"/>
      <c r="BC5" s="54"/>
      <c r="BD5" s="8"/>
      <c r="BE5" s="8"/>
      <c r="BF5" s="28" t="s">
        <v>277</v>
      </c>
      <c r="BG5" s="28" t="s">
        <v>277</v>
      </c>
      <c r="BH5" s="28" t="s">
        <v>277</v>
      </c>
      <c r="BI5" s="28" t="s">
        <v>277</v>
      </c>
      <c r="BJ5" s="28" t="s">
        <v>277</v>
      </c>
      <c r="BK5" s="28" t="s">
        <v>277</v>
      </c>
      <c r="BL5" s="28" t="s">
        <v>277</v>
      </c>
      <c r="BM5" s="28" t="s">
        <v>277</v>
      </c>
      <c r="BN5" s="28" t="s">
        <v>277</v>
      </c>
      <c r="BO5" s="28" t="s">
        <v>277</v>
      </c>
      <c r="BP5" s="8"/>
      <c r="BQ5" s="22" t="str">
        <f>IF(FV5=FALSE,B5,"")</f>
        <v/>
      </c>
      <c r="BR5" s="22" t="str">
        <f>BR4</f>
        <v/>
      </c>
      <c r="BS5" s="22" t="str">
        <f>IF(FV4=FALSE,C6,"")</f>
        <v/>
      </c>
      <c r="BT5" s="22" t="str">
        <f t="shared" ref="BT5:BT68" si="48">IF(BR5="", "", BR5&amp;" versus "&amp;BS5)</f>
        <v/>
      </c>
      <c r="BU5" s="22" t="str">
        <f>IF(FV5=FALSE,E5,"")</f>
        <v/>
      </c>
      <c r="BV5" s="22" t="str">
        <f>IF(FV5=FALSE,G5,"")</f>
        <v/>
      </c>
      <c r="BW5" s="22" t="str">
        <f>IF(FV5=FALSE,F5,"")</f>
        <v/>
      </c>
      <c r="BX5" s="22" t="str">
        <f>IF(FV5=FALSE,J5,"")</f>
        <v/>
      </c>
      <c r="BY5" s="22" t="str">
        <f>IF(FV5=FALSE,K5,"")</f>
        <v/>
      </c>
      <c r="BZ5" s="22" t="str">
        <f>IF(FV5=FALSE,L5,"")</f>
        <v/>
      </c>
      <c r="CA5" s="18"/>
      <c r="CB5" s="3" t="str">
        <f>CB4</f>
        <v/>
      </c>
      <c r="CC5" s="3" t="str">
        <f>CC4</f>
        <v/>
      </c>
      <c r="CD5" s="3" t="str">
        <f>CD4</f>
        <v/>
      </c>
      <c r="CE5" s="3" t="str">
        <f>IF(ET5=1,EQ6,"")</f>
        <v/>
      </c>
      <c r="CF5" s="3" t="str">
        <f>IF(ET5=1,ER6,"")</f>
        <v/>
      </c>
      <c r="CG5" s="3" t="str">
        <f>IF(ET5=1,ES6,"")</f>
        <v/>
      </c>
      <c r="CH5" s="3" t="str">
        <f t="shared" si="0"/>
        <v/>
      </c>
      <c r="CI5" s="8"/>
      <c r="CJ5" s="3" t="str">
        <f>CJ4</f>
        <v/>
      </c>
      <c r="CK5" s="3" t="str">
        <f>CK4</f>
        <v/>
      </c>
      <c r="CL5" s="3" t="str">
        <f>IF(ET6=2,V6,"")</f>
        <v/>
      </c>
      <c r="CM5" s="3" t="str">
        <f>IF(ET6=2,W6,"")</f>
        <v/>
      </c>
      <c r="CN5" s="8"/>
      <c r="CO5" s="3" t="str">
        <f>CO4</f>
        <v/>
      </c>
      <c r="CP5" s="3" t="str">
        <f>CP4</f>
        <v/>
      </c>
      <c r="CQ5" s="3" t="str">
        <f>IF(ET5=3,AG6,"")</f>
        <v/>
      </c>
      <c r="CR5" s="3" t="str">
        <f>IF(ET5=3,AH6,"")</f>
        <v/>
      </c>
      <c r="CS5" s="8"/>
      <c r="CT5" s="3" t="str">
        <f>CT4</f>
        <v/>
      </c>
      <c r="CU5" s="3" t="str">
        <f>CU4</f>
        <v/>
      </c>
      <c r="CV5" s="3" t="str">
        <f>IF(ET5=4,AJ6,"")</f>
        <v/>
      </c>
      <c r="CW5" s="3" t="str">
        <f>IF(ET5=4,AK6,"")</f>
        <v/>
      </c>
      <c r="CX5" s="8"/>
      <c r="CY5" s="3" t="str">
        <f>CY4</f>
        <v/>
      </c>
      <c r="CZ5" s="3" t="str">
        <f>CZ4</f>
        <v/>
      </c>
      <c r="DA5" s="3" t="str">
        <f>DA4</f>
        <v/>
      </c>
      <c r="DB5" s="3" t="str">
        <f>IF(ET5=5,AM6,"")</f>
        <v/>
      </c>
      <c r="DC5" s="3" t="str">
        <f>IF(ET5=5,AN6,"")</f>
        <v/>
      </c>
      <c r="DD5" s="3" t="str">
        <f>IF(ET5=5,AO6,"")</f>
        <v/>
      </c>
      <c r="DE5" s="3" t="str">
        <f>DE4</f>
        <v/>
      </c>
      <c r="DF5" s="3" t="str">
        <f>DF4</f>
        <v/>
      </c>
      <c r="DG5" s="3" t="str">
        <f t="shared" si="1"/>
        <v/>
      </c>
      <c r="DH5" s="8"/>
      <c r="DI5" s="3" t="str">
        <f>DI4</f>
        <v/>
      </c>
      <c r="DJ5" s="3" t="str">
        <f>DJ4</f>
        <v/>
      </c>
      <c r="DK5" s="3" t="str">
        <f>DK4</f>
        <v/>
      </c>
      <c r="DL5" s="3" t="str">
        <f>DL4</f>
        <v/>
      </c>
      <c r="DM5" s="3" t="str">
        <f>IF(ET4=6,AS6,"")</f>
        <v/>
      </c>
      <c r="DN5" s="3" t="str">
        <f>IF(ET4=6,AT6,"")</f>
        <v/>
      </c>
      <c r="DO5" s="3" t="str">
        <f>IF(ET4=6,AU6,"")</f>
        <v/>
      </c>
      <c r="DP5" s="3" t="str">
        <f>IF(ET4=6,AV6,"")</f>
        <v/>
      </c>
      <c r="DQ5" s="3" t="str">
        <f>DQ4</f>
        <v/>
      </c>
      <c r="DR5" s="3" t="str">
        <f>DR4</f>
        <v/>
      </c>
      <c r="DS5" s="3" t="str">
        <f t="shared" si="2"/>
        <v/>
      </c>
      <c r="DT5" s="8"/>
      <c r="DU5" s="3" t="str">
        <f>DU4</f>
        <v/>
      </c>
      <c r="DV5" s="3" t="str">
        <f>DV4</f>
        <v/>
      </c>
      <c r="DW5" s="3" t="str">
        <f>DW4</f>
        <v/>
      </c>
      <c r="DX5" s="3" t="str">
        <f>DX4</f>
        <v/>
      </c>
      <c r="DY5" s="3" t="str">
        <f>IF(ET4=7,AZ6,"")</f>
        <v/>
      </c>
      <c r="DZ5" s="3" t="str">
        <f>IF(ET4=7,BA6,"")</f>
        <v/>
      </c>
      <c r="EA5" s="3" t="str">
        <f>IF(ET4=7,BB6,"")</f>
        <v/>
      </c>
      <c r="EB5" s="3" t="str">
        <f>IF(ET4=7,BC6,"")</f>
        <v/>
      </c>
      <c r="EC5" s="3" t="str">
        <f t="shared" si="3"/>
        <v/>
      </c>
      <c r="ED5" s="8"/>
      <c r="EE5" s="28" t="s">
        <v>277</v>
      </c>
      <c r="EF5" s="28" t="s">
        <v>277</v>
      </c>
      <c r="EG5" s="28" t="s">
        <v>277</v>
      </c>
      <c r="EH5" s="28" t="s">
        <v>277</v>
      </c>
      <c r="EI5" s="28" t="s">
        <v>277</v>
      </c>
      <c r="EJ5" s="28" t="s">
        <v>277</v>
      </c>
      <c r="EK5" s="28" t="s">
        <v>277</v>
      </c>
      <c r="EL5" s="28" t="s">
        <v>277</v>
      </c>
      <c r="EM5" s="28" t="s">
        <v>277</v>
      </c>
      <c r="EN5" s="28" t="s">
        <v>277</v>
      </c>
      <c r="EO5" s="30"/>
      <c r="EP5" s="9"/>
      <c r="EQ5" s="10" t="str">
        <f>IF(FD5&gt;0, (N5+Y5+R5+AC5), "")</f>
        <v/>
      </c>
      <c r="ER5" s="11" t="str">
        <f>IF(FD5&gt;0,FE5,"")</f>
        <v/>
      </c>
      <c r="ES5" s="10" t="str">
        <f>IF(FD5&gt;0, (P5+AA5+T5+AE5), "")</f>
        <v/>
      </c>
      <c r="ET5" s="10">
        <f>FO5+FP5+FQ5+FR5+FS5+FT5+FU5</f>
        <v>0</v>
      </c>
      <c r="EU5" s="13"/>
      <c r="EV5" s="12" t="b">
        <f t="shared" si="4"/>
        <v>1</v>
      </c>
      <c r="EW5" s="3" t="b">
        <f t="shared" si="5"/>
        <v>1</v>
      </c>
      <c r="EX5" s="3" t="b">
        <f t="shared" si="6"/>
        <v>1</v>
      </c>
      <c r="EY5" s="3" t="b">
        <f t="shared" si="7"/>
        <v>1</v>
      </c>
      <c r="EZ5" s="3">
        <f t="shared" si="8"/>
        <v>0</v>
      </c>
      <c r="FA5" s="3">
        <f t="shared" si="9"/>
        <v>0</v>
      </c>
      <c r="FB5" s="3">
        <f t="shared" si="10"/>
        <v>0</v>
      </c>
      <c r="FC5" s="3">
        <f t="shared" si="11"/>
        <v>0</v>
      </c>
      <c r="FD5" s="3">
        <f t="shared" si="12"/>
        <v>0</v>
      </c>
      <c r="FE5" s="3" t="e">
        <f t="shared" si="13"/>
        <v>#VALUE!</v>
      </c>
      <c r="FF5" s="3">
        <f t="shared" si="14"/>
        <v>0</v>
      </c>
      <c r="FG5" s="3">
        <f t="shared" si="15"/>
        <v>0</v>
      </c>
      <c r="FH5" s="3" t="e">
        <f t="shared" si="16"/>
        <v>#VALUE!</v>
      </c>
      <c r="FI5" s="3" t="b">
        <f t="shared" si="17"/>
        <v>1</v>
      </c>
      <c r="FJ5" s="3" t="b">
        <f t="shared" si="18"/>
        <v>1</v>
      </c>
      <c r="FK5" s="3" t="b">
        <f t="shared" si="19"/>
        <v>1</v>
      </c>
      <c r="FL5" s="3" t="b">
        <f t="shared" si="20"/>
        <v>1</v>
      </c>
      <c r="FM5" s="3" t="b">
        <f t="shared" si="21"/>
        <v>1</v>
      </c>
      <c r="FN5" s="3" t="b">
        <f t="shared" si="22"/>
        <v>1</v>
      </c>
      <c r="FO5" s="3">
        <f t="shared" si="23"/>
        <v>0</v>
      </c>
      <c r="FP5" s="3">
        <f t="shared" si="24"/>
        <v>0</v>
      </c>
      <c r="FQ5" s="3">
        <f t="shared" si="25"/>
        <v>0</v>
      </c>
      <c r="FR5" s="3">
        <f t="shared" si="26"/>
        <v>0</v>
      </c>
      <c r="FS5" s="3">
        <f t="shared" si="27"/>
        <v>0</v>
      </c>
      <c r="FT5" s="3">
        <f t="shared" si="28"/>
        <v>0</v>
      </c>
      <c r="FU5" s="3">
        <f t="shared" si="29"/>
        <v>0</v>
      </c>
      <c r="FV5" s="21" t="b">
        <f t="shared" si="30"/>
        <v>1</v>
      </c>
      <c r="FW5" s="24">
        <f t="shared" si="31"/>
        <v>1</v>
      </c>
      <c r="FX5" s="24">
        <f t="shared" si="32"/>
        <v>0</v>
      </c>
      <c r="FY5" s="25" t="e">
        <f t="shared" si="33"/>
        <v>#VALUE!</v>
      </c>
      <c r="FZ5" s="24" t="e">
        <f t="shared" si="34"/>
        <v>#VALUE!</v>
      </c>
      <c r="GA5" s="24" t="e">
        <f t="shared" si="35"/>
        <v>#VALUE!</v>
      </c>
      <c r="GB5" s="24">
        <f t="shared" si="36"/>
        <v>1</v>
      </c>
      <c r="GC5" s="24" t="e">
        <f t="shared" si="37"/>
        <v>#VALUE!</v>
      </c>
      <c r="GD5" s="24" t="e">
        <f t="shared" si="38"/>
        <v>#VALUE!</v>
      </c>
      <c r="GE5" s="24" t="e">
        <f t="shared" si="39"/>
        <v>#VALUE!</v>
      </c>
      <c r="GF5" s="24">
        <f t="shared" si="40"/>
        <v>0</v>
      </c>
      <c r="GG5" s="24">
        <f t="shared" si="41"/>
        <v>0</v>
      </c>
      <c r="GH5" s="24">
        <f t="shared" si="42"/>
        <v>0</v>
      </c>
      <c r="GI5" s="24">
        <f t="shared" si="43"/>
        <v>0</v>
      </c>
      <c r="GJ5" s="24">
        <f t="shared" si="44"/>
        <v>2</v>
      </c>
      <c r="GK5" s="24">
        <f t="shared" si="45"/>
        <v>2</v>
      </c>
      <c r="GL5" s="24">
        <f t="shared" si="46"/>
        <v>2</v>
      </c>
      <c r="GM5" s="31">
        <f t="shared" si="47"/>
        <v>2</v>
      </c>
      <c r="GN5" s="13"/>
      <c r="GO5" s="12"/>
    </row>
    <row r="6" spans="1:197" s="3" customFormat="1">
      <c r="A6" s="54"/>
      <c r="B6" s="54"/>
      <c r="C6" s="54"/>
      <c r="D6" s="54"/>
      <c r="E6" s="54"/>
      <c r="F6" s="54"/>
      <c r="G6" s="54"/>
      <c r="H6" s="54"/>
      <c r="I6" s="54"/>
      <c r="J6" s="54"/>
      <c r="K6" s="54"/>
      <c r="L6" s="54"/>
      <c r="M6" s="56"/>
      <c r="N6" s="54"/>
      <c r="O6" s="54"/>
      <c r="P6" s="54"/>
      <c r="Q6" s="56"/>
      <c r="R6" s="54"/>
      <c r="S6" s="54"/>
      <c r="T6" s="54"/>
      <c r="U6" s="56"/>
      <c r="V6" s="54"/>
      <c r="W6" s="54"/>
      <c r="X6" s="56"/>
      <c r="Y6" s="54"/>
      <c r="Z6" s="54"/>
      <c r="AA6" s="54"/>
      <c r="AB6" s="56"/>
      <c r="AC6" s="54"/>
      <c r="AD6" s="54"/>
      <c r="AE6" s="54"/>
      <c r="AF6" s="56"/>
      <c r="AG6" s="54"/>
      <c r="AH6" s="54"/>
      <c r="AI6" s="56"/>
      <c r="AJ6" s="54"/>
      <c r="AK6" s="54"/>
      <c r="AL6" s="56"/>
      <c r="AM6" s="54"/>
      <c r="AN6" s="54"/>
      <c r="AO6" s="54"/>
      <c r="AP6" s="54"/>
      <c r="AQ6" s="54"/>
      <c r="AR6" s="56"/>
      <c r="AS6" s="54"/>
      <c r="AT6" s="54"/>
      <c r="AU6" s="54"/>
      <c r="AV6" s="54"/>
      <c r="AW6" s="54"/>
      <c r="AX6" s="54"/>
      <c r="AY6" s="56"/>
      <c r="AZ6" s="54"/>
      <c r="BA6" s="54"/>
      <c r="BB6" s="54"/>
      <c r="BC6" s="54"/>
      <c r="BD6" s="8"/>
      <c r="BE6" s="8"/>
      <c r="BF6" s="28" t="s">
        <v>277</v>
      </c>
      <c r="BG6" s="28" t="s">
        <v>277</v>
      </c>
      <c r="BH6" s="28" t="s">
        <v>277</v>
      </c>
      <c r="BI6" s="28" t="s">
        <v>277</v>
      </c>
      <c r="BJ6" s="28" t="s">
        <v>277</v>
      </c>
      <c r="BK6" s="28" t="s">
        <v>277</v>
      </c>
      <c r="BL6" s="28" t="s">
        <v>277</v>
      </c>
      <c r="BM6" s="28" t="s">
        <v>277</v>
      </c>
      <c r="BN6" s="28" t="s">
        <v>277</v>
      </c>
      <c r="BO6" s="28" t="s">
        <v>277</v>
      </c>
      <c r="BP6" s="8"/>
      <c r="BQ6" s="22" t="str">
        <f>IF(FV6=FALSE,B6,"")</f>
        <v/>
      </c>
      <c r="BR6" s="22" t="str">
        <f>IF(FV4=FALSE,C5,"")</f>
        <v/>
      </c>
      <c r="BS6" s="22" t="str">
        <f>BS5</f>
        <v/>
      </c>
      <c r="BT6" s="22" t="str">
        <f t="shared" si="48"/>
        <v/>
      </c>
      <c r="BU6" s="22" t="str">
        <f>IF(FV6=FALSE,E6,"")</f>
        <v/>
      </c>
      <c r="BV6" s="22" t="str">
        <f>IF(FV6=FALSE,G6,"")</f>
        <v/>
      </c>
      <c r="BW6" s="22" t="str">
        <f>IF(FV6=FALSE,F6,"")</f>
        <v/>
      </c>
      <c r="BX6" s="22" t="str">
        <f>IF(FV6=FALSE,J6,"")</f>
        <v/>
      </c>
      <c r="BY6" s="22" t="str">
        <f>IF(FV6=FALSE,K6,"")</f>
        <v/>
      </c>
      <c r="BZ6" s="22" t="str">
        <f>IF(FV6=FALSE,L6,"")</f>
        <v/>
      </c>
      <c r="CA6" s="18"/>
      <c r="CB6" s="3" t="str">
        <f>IF(ET4=1, EQ5,"")</f>
        <v/>
      </c>
      <c r="CC6" s="3" t="str">
        <f>IF(ET4=1, ER5,"")</f>
        <v/>
      </c>
      <c r="CD6" s="3" t="str">
        <f>IF(ET4=1, ES5,"")</f>
        <v/>
      </c>
      <c r="CE6" s="3" t="str">
        <f>CE5</f>
        <v/>
      </c>
      <c r="CF6" s="3" t="str">
        <f>CF5</f>
        <v/>
      </c>
      <c r="CG6" s="3" t="str">
        <f>CG5</f>
        <v/>
      </c>
      <c r="CH6" s="3" t="str">
        <f t="shared" si="0"/>
        <v/>
      </c>
      <c r="CI6" s="8"/>
      <c r="CJ6" s="3" t="str">
        <f>IF(ET6=2,V5,"")</f>
        <v/>
      </c>
      <c r="CK6" s="3" t="str">
        <f>IF(ET6=2,W5,"")</f>
        <v/>
      </c>
      <c r="CL6" s="3" t="str">
        <f>CL5</f>
        <v/>
      </c>
      <c r="CM6" s="3" t="str">
        <f>CM5</f>
        <v/>
      </c>
      <c r="CN6" s="8"/>
      <c r="CO6" s="3" t="str">
        <f>IF(ET6=3,AG5,"")</f>
        <v/>
      </c>
      <c r="CP6" s="3" t="str">
        <f>IF(ET6=3,AH5,"")</f>
        <v/>
      </c>
      <c r="CQ6" s="3" t="str">
        <f>CQ5</f>
        <v/>
      </c>
      <c r="CR6" s="3" t="str">
        <f>CR5</f>
        <v/>
      </c>
      <c r="CS6" s="8"/>
      <c r="CT6" s="3" t="str">
        <f>IF(ET6=4,AJ5,"")</f>
        <v/>
      </c>
      <c r="CU6" s="3" t="str">
        <f>IF(ET6=4,AK5,"")</f>
        <v/>
      </c>
      <c r="CV6" s="3" t="str">
        <f>CV5</f>
        <v/>
      </c>
      <c r="CW6" s="3" t="str">
        <f>CW5</f>
        <v/>
      </c>
      <c r="CX6" s="8"/>
      <c r="CY6" s="3" t="str">
        <f>IF(ET6=5,AM5,"")</f>
        <v/>
      </c>
      <c r="CZ6" s="3" t="str">
        <f>IF(ET6=5,AN5,"")</f>
        <v/>
      </c>
      <c r="DA6" s="3" t="str">
        <f>IF(ET6=5,AO5,"")</f>
        <v/>
      </c>
      <c r="DB6" s="3" t="str">
        <f>DB5</f>
        <v/>
      </c>
      <c r="DC6" s="3" t="str">
        <f>DC5</f>
        <v/>
      </c>
      <c r="DD6" s="3" t="str">
        <f>DD5</f>
        <v/>
      </c>
      <c r="DE6" s="3" t="str">
        <f>DE5</f>
        <v/>
      </c>
      <c r="DF6" s="3" t="str">
        <f>DF5</f>
        <v/>
      </c>
      <c r="DG6" s="3" t="str">
        <f t="shared" si="1"/>
        <v/>
      </c>
      <c r="DH6" s="8"/>
      <c r="DI6" s="3" t="str">
        <f>IF(ET4=6,AS5,"")</f>
        <v/>
      </c>
      <c r="DJ6" s="3" t="str">
        <f>IF(ET4=6,AT5,"")</f>
        <v/>
      </c>
      <c r="DK6" s="3" t="str">
        <f>IF(ET4=6,AU5,"")</f>
        <v/>
      </c>
      <c r="DL6" s="3" t="str">
        <f>IF(ET4=6,AV5,"")</f>
        <v/>
      </c>
      <c r="DM6" s="3" t="str">
        <f>DM5</f>
        <v/>
      </c>
      <c r="DN6" s="3" t="str">
        <f>DN5</f>
        <v/>
      </c>
      <c r="DO6" s="3" t="str">
        <f>DO5</f>
        <v/>
      </c>
      <c r="DP6" s="3" t="str">
        <f>DP5</f>
        <v/>
      </c>
      <c r="DQ6" s="3" t="str">
        <f>DQ5</f>
        <v/>
      </c>
      <c r="DR6" s="3" t="str">
        <f>DR5</f>
        <v/>
      </c>
      <c r="DS6" s="3" t="str">
        <f t="shared" si="2"/>
        <v/>
      </c>
      <c r="DT6" s="8"/>
      <c r="DU6" s="3" t="str">
        <f>IF(ET4=7,AZ5,"")</f>
        <v/>
      </c>
      <c r="DV6" s="3" t="str">
        <f>IF(ET4=7,BA5,"")</f>
        <v/>
      </c>
      <c r="DW6" s="3" t="str">
        <f>IF(ET4=7,BB5,"")</f>
        <v/>
      </c>
      <c r="DX6" s="3" t="str">
        <f>IF(ET4=7,BC5,"")</f>
        <v/>
      </c>
      <c r="DY6" s="3" t="str">
        <f>DY5</f>
        <v/>
      </c>
      <c r="DZ6" s="3" t="str">
        <f>DZ5</f>
        <v/>
      </c>
      <c r="EA6" s="3" t="str">
        <f>EA5</f>
        <v/>
      </c>
      <c r="EB6" s="3" t="str">
        <f>EB5</f>
        <v/>
      </c>
      <c r="EC6" s="3" t="str">
        <f t="shared" si="3"/>
        <v/>
      </c>
      <c r="ED6" s="8"/>
      <c r="EE6" s="28" t="s">
        <v>277</v>
      </c>
      <c r="EF6" s="28" t="s">
        <v>277</v>
      </c>
      <c r="EG6" s="28" t="s">
        <v>277</v>
      </c>
      <c r="EH6" s="28" t="s">
        <v>277</v>
      </c>
      <c r="EI6" s="28" t="s">
        <v>277</v>
      </c>
      <c r="EJ6" s="28" t="s">
        <v>277</v>
      </c>
      <c r="EK6" s="28" t="s">
        <v>277</v>
      </c>
      <c r="EL6" s="28" t="s">
        <v>277</v>
      </c>
      <c r="EM6" s="28" t="s">
        <v>277</v>
      </c>
      <c r="EN6" s="28" t="s">
        <v>277</v>
      </c>
      <c r="EO6" s="30"/>
      <c r="EP6" s="9"/>
      <c r="EQ6" s="10" t="str">
        <f>IF(FD6&gt;0, (N6+Y6+R6+AC6), "")</f>
        <v/>
      </c>
      <c r="ER6" s="11" t="str">
        <f>IF(FD6&gt;0,FE6,"")</f>
        <v/>
      </c>
      <c r="ES6" s="10" t="str">
        <f>IF(FD6&gt;0, (P6+AA6+T6+AE6), "")</f>
        <v/>
      </c>
      <c r="ET6" s="10">
        <f>FO6+FP6+FQ6+FR6+FS6+FT6+FU6</f>
        <v>0</v>
      </c>
      <c r="EU6" s="13"/>
      <c r="EV6" s="12" t="b">
        <f t="shared" si="4"/>
        <v>1</v>
      </c>
      <c r="EW6" s="3" t="b">
        <f t="shared" si="5"/>
        <v>1</v>
      </c>
      <c r="EX6" s="3" t="b">
        <f t="shared" si="6"/>
        <v>1</v>
      </c>
      <c r="EY6" s="3" t="b">
        <f t="shared" si="7"/>
        <v>1</v>
      </c>
      <c r="EZ6" s="3">
        <f t="shared" si="8"/>
        <v>0</v>
      </c>
      <c r="FA6" s="3">
        <f t="shared" si="9"/>
        <v>0</v>
      </c>
      <c r="FB6" s="3">
        <f t="shared" si="10"/>
        <v>0</v>
      </c>
      <c r="FC6" s="3">
        <f t="shared" si="11"/>
        <v>0</v>
      </c>
      <c r="FD6" s="3">
        <f t="shared" si="12"/>
        <v>0</v>
      </c>
      <c r="FE6" s="3" t="e">
        <f t="shared" si="13"/>
        <v>#VALUE!</v>
      </c>
      <c r="FF6" s="3">
        <f t="shared" si="14"/>
        <v>0</v>
      </c>
      <c r="FG6" s="3">
        <f t="shared" si="15"/>
        <v>0</v>
      </c>
      <c r="FH6" s="3" t="e">
        <f t="shared" si="16"/>
        <v>#VALUE!</v>
      </c>
      <c r="FI6" s="3" t="b">
        <f t="shared" si="17"/>
        <v>1</v>
      </c>
      <c r="FJ6" s="3" t="b">
        <f t="shared" si="18"/>
        <v>1</v>
      </c>
      <c r="FK6" s="3" t="b">
        <f t="shared" si="19"/>
        <v>1</v>
      </c>
      <c r="FL6" s="3" t="b">
        <f t="shared" si="20"/>
        <v>1</v>
      </c>
      <c r="FM6" s="3" t="b">
        <f t="shared" si="21"/>
        <v>1</v>
      </c>
      <c r="FN6" s="3" t="b">
        <f t="shared" si="22"/>
        <v>1</v>
      </c>
      <c r="FO6" s="3">
        <f t="shared" si="23"/>
        <v>0</v>
      </c>
      <c r="FP6" s="3">
        <f t="shared" si="24"/>
        <v>0</v>
      </c>
      <c r="FQ6" s="3">
        <f t="shared" si="25"/>
        <v>0</v>
      </c>
      <c r="FR6" s="3">
        <f t="shared" si="26"/>
        <v>0</v>
      </c>
      <c r="FS6" s="3">
        <f t="shared" si="27"/>
        <v>0</v>
      </c>
      <c r="FT6" s="3">
        <f t="shared" si="28"/>
        <v>0</v>
      </c>
      <c r="FU6" s="3">
        <f t="shared" si="29"/>
        <v>0</v>
      </c>
      <c r="FV6" s="21" t="b">
        <f t="shared" si="30"/>
        <v>1</v>
      </c>
      <c r="FW6" s="24">
        <f t="shared" si="31"/>
        <v>1</v>
      </c>
      <c r="FX6" s="24">
        <f t="shared" si="32"/>
        <v>0</v>
      </c>
      <c r="FY6" s="25" t="e">
        <f t="shared" si="33"/>
        <v>#VALUE!</v>
      </c>
      <c r="FZ6" s="24" t="e">
        <f t="shared" si="34"/>
        <v>#VALUE!</v>
      </c>
      <c r="GA6" s="24" t="e">
        <f t="shared" si="35"/>
        <v>#VALUE!</v>
      </c>
      <c r="GB6" s="24">
        <f t="shared" si="36"/>
        <v>1</v>
      </c>
      <c r="GC6" s="24" t="e">
        <f t="shared" si="37"/>
        <v>#VALUE!</v>
      </c>
      <c r="GD6" s="24" t="e">
        <f t="shared" si="38"/>
        <v>#VALUE!</v>
      </c>
      <c r="GE6" s="24" t="e">
        <f t="shared" si="39"/>
        <v>#VALUE!</v>
      </c>
      <c r="GF6" s="24">
        <f t="shared" si="40"/>
        <v>0</v>
      </c>
      <c r="GG6" s="24">
        <f t="shared" si="41"/>
        <v>0</v>
      </c>
      <c r="GH6" s="24">
        <f t="shared" si="42"/>
        <v>0</v>
      </c>
      <c r="GI6" s="24">
        <f t="shared" si="43"/>
        <v>0</v>
      </c>
      <c r="GJ6" s="24">
        <f t="shared" si="44"/>
        <v>2</v>
      </c>
      <c r="GK6" s="24">
        <f t="shared" si="45"/>
        <v>2</v>
      </c>
      <c r="GL6" s="24">
        <f t="shared" si="46"/>
        <v>2</v>
      </c>
      <c r="GM6" s="31">
        <f t="shared" si="47"/>
        <v>2</v>
      </c>
      <c r="GN6" s="13"/>
      <c r="GO6" s="12"/>
    </row>
    <row r="7" spans="1:197" s="3" customFormat="1">
      <c r="A7" s="54"/>
      <c r="B7" s="54"/>
      <c r="C7" s="54"/>
      <c r="D7" s="54"/>
      <c r="E7" s="54"/>
      <c r="F7" s="54"/>
      <c r="G7" s="54"/>
      <c r="H7" s="54"/>
      <c r="I7" s="54"/>
      <c r="J7" s="54"/>
      <c r="K7" s="54"/>
      <c r="L7" s="54"/>
      <c r="M7" s="56"/>
      <c r="N7" s="54"/>
      <c r="O7" s="54"/>
      <c r="P7" s="54"/>
      <c r="Q7" s="56"/>
      <c r="R7" s="54"/>
      <c r="S7" s="54"/>
      <c r="T7" s="54"/>
      <c r="U7" s="56"/>
      <c r="V7" s="54"/>
      <c r="W7" s="54"/>
      <c r="X7" s="56"/>
      <c r="Y7" s="54"/>
      <c r="Z7" s="54"/>
      <c r="AA7" s="54"/>
      <c r="AB7" s="56"/>
      <c r="AC7" s="54"/>
      <c r="AD7" s="54"/>
      <c r="AE7" s="54"/>
      <c r="AF7" s="56"/>
      <c r="AG7" s="54"/>
      <c r="AH7" s="54"/>
      <c r="AI7" s="56"/>
      <c r="AJ7" s="54"/>
      <c r="AK7" s="54"/>
      <c r="AL7" s="56"/>
      <c r="AM7" s="54"/>
      <c r="AN7" s="54"/>
      <c r="AO7" s="54"/>
      <c r="AP7" s="54"/>
      <c r="AQ7" s="54"/>
      <c r="AR7" s="56"/>
      <c r="AS7" s="54"/>
      <c r="AT7" s="54"/>
      <c r="AU7" s="54"/>
      <c r="AV7" s="54"/>
      <c r="AW7" s="54"/>
      <c r="AX7" s="54"/>
      <c r="AY7" s="56"/>
      <c r="AZ7" s="54"/>
      <c r="BA7" s="54"/>
      <c r="BB7" s="54"/>
      <c r="BC7" s="54"/>
      <c r="BD7" s="8"/>
      <c r="BE7" s="8"/>
      <c r="BF7" s="28" t="s">
        <v>277</v>
      </c>
      <c r="BG7" s="28" t="s">
        <v>277</v>
      </c>
      <c r="BH7" s="28" t="s">
        <v>277</v>
      </c>
      <c r="BI7" s="28" t="s">
        <v>277</v>
      </c>
      <c r="BJ7" s="28" t="s">
        <v>277</v>
      </c>
      <c r="BK7" s="28" t="s">
        <v>277</v>
      </c>
      <c r="BL7" s="28" t="s">
        <v>277</v>
      </c>
      <c r="BM7" s="28" t="s">
        <v>277</v>
      </c>
      <c r="BN7" s="28" t="s">
        <v>277</v>
      </c>
      <c r="BO7" s="28" t="s">
        <v>277</v>
      </c>
      <c r="BP7" s="8"/>
      <c r="BQ7" s="22" t="str">
        <f>IF(FV7=FALSE,B7,"")</f>
        <v/>
      </c>
      <c r="BR7" s="22" t="str">
        <f>BR4</f>
        <v/>
      </c>
      <c r="BS7" s="22" t="str">
        <f>IF(FV4=FALSE,C7,"")</f>
        <v/>
      </c>
      <c r="BT7" s="22" t="str">
        <f t="shared" si="48"/>
        <v/>
      </c>
      <c r="BU7" s="22" t="str">
        <f>IF(FV7=FALSE,E7,"")</f>
        <v/>
      </c>
      <c r="BV7" s="22" t="str">
        <f>IF(FV7=FALSE,G7,"")</f>
        <v/>
      </c>
      <c r="BW7" s="22" t="str">
        <f>IF(FV7=FALSE,F7,"")</f>
        <v/>
      </c>
      <c r="BX7" s="22" t="str">
        <f>IF(FV7=FALSE,J7,"")</f>
        <v/>
      </c>
      <c r="BY7" s="22" t="str">
        <f>IF(FV7=FALSE,K7,"")</f>
        <v/>
      </c>
      <c r="BZ7" s="22" t="str">
        <f>IF(FV7=FALSE,L7,"")</f>
        <v/>
      </c>
      <c r="CA7" s="18"/>
      <c r="CB7" s="3" t="str">
        <f>CB4</f>
        <v/>
      </c>
      <c r="CC7" s="3" t="str">
        <f>CC4</f>
        <v/>
      </c>
      <c r="CD7" s="3" t="str">
        <f>CD4</f>
        <v/>
      </c>
      <c r="CE7" s="3" t="str">
        <f>IF(ET7=1, EQ7,"")</f>
        <v/>
      </c>
      <c r="CF7" s="3" t="str">
        <f>IF(ET7=1, ER7,"")</f>
        <v/>
      </c>
      <c r="CG7" s="3" t="str">
        <f>IF(ET7=1, ES7,"")</f>
        <v/>
      </c>
      <c r="CH7" s="3" t="str">
        <f t="shared" si="0"/>
        <v/>
      </c>
      <c r="CI7" s="8"/>
      <c r="CJ7" s="3" t="str">
        <f>CJ4</f>
        <v/>
      </c>
      <c r="CK7" s="3" t="str">
        <f>CK4</f>
        <v/>
      </c>
      <c r="CL7" s="3" t="str">
        <f>IF(ET7=2,V7,"")</f>
        <v/>
      </c>
      <c r="CM7" s="3" t="str">
        <f>IF(ET7=2,W7,"")</f>
        <v/>
      </c>
      <c r="CN7" s="8"/>
      <c r="CO7" s="3" t="str">
        <f>CO5</f>
        <v/>
      </c>
      <c r="CP7" s="3" t="str">
        <f>CP5</f>
        <v/>
      </c>
      <c r="CQ7" s="3" t="str">
        <f>IF(ET7=3,AG7,"")</f>
        <v/>
      </c>
      <c r="CR7" s="3" t="str">
        <f>IF(ET7=3,AH7,"")</f>
        <v/>
      </c>
      <c r="CS7" s="8"/>
      <c r="CT7" s="3" t="str">
        <f>CT4</f>
        <v/>
      </c>
      <c r="CU7" s="3" t="str">
        <f>CU4</f>
        <v/>
      </c>
      <c r="CV7" s="3" t="str">
        <f>IF(ET6=4,AJ7,"")</f>
        <v/>
      </c>
      <c r="CW7" s="3" t="str">
        <f>IF(ET6=4,AK7,"")</f>
        <v/>
      </c>
      <c r="CX7" s="8"/>
      <c r="CY7" s="3" t="str">
        <f>CY4</f>
        <v/>
      </c>
      <c r="CZ7" s="3" t="str">
        <f>CZ4</f>
        <v/>
      </c>
      <c r="DA7" s="3" t="str">
        <f>DA4</f>
        <v/>
      </c>
      <c r="DB7" s="3" t="str">
        <f>IF(ET6=5,AM7,"")</f>
        <v/>
      </c>
      <c r="DC7" s="3" t="str">
        <f>IF(ET6=5,AN7,"")</f>
        <v/>
      </c>
      <c r="DD7" s="3" t="str">
        <f>IF(ET6=5,AO7,"")</f>
        <v/>
      </c>
      <c r="DE7" s="3" t="str">
        <f>IF(ET6=5,AP7,"")</f>
        <v/>
      </c>
      <c r="DF7" s="3" t="str">
        <f>DF6</f>
        <v/>
      </c>
      <c r="DG7" s="3" t="str">
        <f t="shared" si="1"/>
        <v/>
      </c>
      <c r="DH7" s="8"/>
      <c r="DI7" s="3" t="str">
        <f>DI4</f>
        <v/>
      </c>
      <c r="DJ7" s="3" t="str">
        <f>DJ4</f>
        <v/>
      </c>
      <c r="DK7" s="3" t="str">
        <f>DK4</f>
        <v/>
      </c>
      <c r="DL7" s="3" t="str">
        <f>DL4</f>
        <v/>
      </c>
      <c r="DM7" s="3" t="str">
        <f>IF(ET7=6,AS7,"")</f>
        <v/>
      </c>
      <c r="DN7" s="3" t="str">
        <f>IF(ET7=6,AT7,"")</f>
        <v/>
      </c>
      <c r="DO7" s="3" t="str">
        <f>IF(ET7=6,AU7,"")</f>
        <v/>
      </c>
      <c r="DP7" s="3" t="str">
        <f>IF(ET7=6,AV7,"")</f>
        <v/>
      </c>
      <c r="DQ7" s="3" t="str">
        <f t="shared" ref="DQ7:DR9" si="49">DQ4</f>
        <v/>
      </c>
      <c r="DR7" s="3" t="str">
        <f t="shared" si="49"/>
        <v/>
      </c>
      <c r="DS7" s="3" t="str">
        <f t="shared" si="2"/>
        <v/>
      </c>
      <c r="DT7" s="8"/>
      <c r="DU7" s="3" t="str">
        <f>DU4</f>
        <v/>
      </c>
      <c r="DV7" s="3" t="str">
        <f>DV4</f>
        <v/>
      </c>
      <c r="DW7" s="3" t="str">
        <f>DW4</f>
        <v/>
      </c>
      <c r="DX7" s="3" t="str">
        <f>DX4</f>
        <v/>
      </c>
      <c r="DY7" s="3" t="str">
        <f>IF(ET7=7,AZ7,"")</f>
        <v/>
      </c>
      <c r="DZ7" s="3" t="str">
        <f>IF(ET7=7,BA7,"")</f>
        <v/>
      </c>
      <c r="EA7" s="3" t="str">
        <f>IF(ET7=7,BB7,"")</f>
        <v/>
      </c>
      <c r="EB7" s="3" t="str">
        <f>IF(ET7=7,BC7,"")</f>
        <v/>
      </c>
      <c r="EC7" s="3" t="str">
        <f t="shared" si="3"/>
        <v/>
      </c>
      <c r="ED7" s="8"/>
      <c r="EE7" s="28" t="s">
        <v>277</v>
      </c>
      <c r="EF7" s="28" t="s">
        <v>277</v>
      </c>
      <c r="EG7" s="28" t="s">
        <v>277</v>
      </c>
      <c r="EH7" s="28" t="s">
        <v>277</v>
      </c>
      <c r="EI7" s="28" t="s">
        <v>277</v>
      </c>
      <c r="EJ7" s="28" t="s">
        <v>277</v>
      </c>
      <c r="EK7" s="28" t="s">
        <v>277</v>
      </c>
      <c r="EL7" s="28" t="s">
        <v>277</v>
      </c>
      <c r="EM7" s="28" t="s">
        <v>277</v>
      </c>
      <c r="EN7" s="28" t="s">
        <v>277</v>
      </c>
      <c r="EO7" s="17"/>
      <c r="EP7" s="9"/>
      <c r="EQ7" s="10" t="str">
        <f>IF(FD7&gt;0, (N7+Y7+R7+AC7), "")</f>
        <v/>
      </c>
      <c r="ER7" s="11" t="str">
        <f>IF(FD7&gt;0,FE7,"")</f>
        <v/>
      </c>
      <c r="ES7" s="10" t="str">
        <f>IF(FD7&gt;0, (P7+AA7+T7+AE7), "")</f>
        <v/>
      </c>
      <c r="ET7" s="10">
        <f>FO7+FP7+FQ7+FR7+FS7+FT7+FU7</f>
        <v>0</v>
      </c>
      <c r="EU7" s="13"/>
      <c r="EV7" s="12" t="b">
        <f t="shared" si="4"/>
        <v>1</v>
      </c>
      <c r="EW7" s="3" t="b">
        <f t="shared" si="5"/>
        <v>1</v>
      </c>
      <c r="EX7" s="3" t="b">
        <f t="shared" si="6"/>
        <v>1</v>
      </c>
      <c r="EY7" s="3" t="b">
        <f t="shared" si="7"/>
        <v>1</v>
      </c>
      <c r="EZ7" s="3">
        <f t="shared" si="8"/>
        <v>0</v>
      </c>
      <c r="FA7" s="3">
        <f t="shared" si="9"/>
        <v>0</v>
      </c>
      <c r="FB7" s="3">
        <f t="shared" si="10"/>
        <v>0</v>
      </c>
      <c r="FC7" s="3">
        <f t="shared" si="11"/>
        <v>0</v>
      </c>
      <c r="FD7" s="3">
        <f t="shared" si="12"/>
        <v>0</v>
      </c>
      <c r="FE7" s="3" t="e">
        <f t="shared" si="13"/>
        <v>#VALUE!</v>
      </c>
      <c r="FF7" s="3">
        <f t="shared" si="14"/>
        <v>0</v>
      </c>
      <c r="FG7" s="3">
        <f t="shared" si="15"/>
        <v>0</v>
      </c>
      <c r="FH7" s="3" t="e">
        <f t="shared" si="16"/>
        <v>#VALUE!</v>
      </c>
      <c r="FI7" s="3" t="b">
        <f t="shared" si="17"/>
        <v>1</v>
      </c>
      <c r="FJ7" s="3" t="b">
        <f t="shared" si="18"/>
        <v>1</v>
      </c>
      <c r="FK7" s="3" t="b">
        <f t="shared" si="19"/>
        <v>1</v>
      </c>
      <c r="FL7" s="3" t="b">
        <f t="shared" si="20"/>
        <v>1</v>
      </c>
      <c r="FM7" s="3" t="b">
        <f t="shared" si="21"/>
        <v>1</v>
      </c>
      <c r="FN7" s="3" t="b">
        <f t="shared" si="22"/>
        <v>1</v>
      </c>
      <c r="FO7" s="3">
        <f t="shared" si="23"/>
        <v>0</v>
      </c>
      <c r="FP7" s="3">
        <f t="shared" si="24"/>
        <v>0</v>
      </c>
      <c r="FQ7" s="3">
        <f t="shared" si="25"/>
        <v>0</v>
      </c>
      <c r="FR7" s="3">
        <f t="shared" si="26"/>
        <v>0</v>
      </c>
      <c r="FS7" s="3">
        <f t="shared" si="27"/>
        <v>0</v>
      </c>
      <c r="FT7" s="3">
        <f t="shared" si="28"/>
        <v>0</v>
      </c>
      <c r="FU7" s="3">
        <f t="shared" si="29"/>
        <v>0</v>
      </c>
      <c r="FV7" s="21" t="b">
        <f t="shared" si="30"/>
        <v>1</v>
      </c>
      <c r="FW7" s="24">
        <f t="shared" si="31"/>
        <v>1</v>
      </c>
      <c r="FX7" s="24">
        <f t="shared" si="32"/>
        <v>0</v>
      </c>
      <c r="FY7" s="25" t="e">
        <f t="shared" si="33"/>
        <v>#VALUE!</v>
      </c>
      <c r="FZ7" s="24" t="e">
        <f t="shared" si="34"/>
        <v>#VALUE!</v>
      </c>
      <c r="GA7" s="24" t="e">
        <f t="shared" si="35"/>
        <v>#VALUE!</v>
      </c>
      <c r="GB7" s="24">
        <f t="shared" si="36"/>
        <v>1</v>
      </c>
      <c r="GC7" s="24" t="e">
        <f t="shared" si="37"/>
        <v>#VALUE!</v>
      </c>
      <c r="GD7" s="24" t="e">
        <f t="shared" si="38"/>
        <v>#VALUE!</v>
      </c>
      <c r="GE7" s="24" t="e">
        <f t="shared" si="39"/>
        <v>#VALUE!</v>
      </c>
      <c r="GF7" s="24">
        <f t="shared" si="40"/>
        <v>0</v>
      </c>
      <c r="GG7" s="24">
        <f t="shared" si="41"/>
        <v>0</v>
      </c>
      <c r="GH7" s="24">
        <f t="shared" si="42"/>
        <v>0</v>
      </c>
      <c r="GI7" s="24">
        <f t="shared" si="43"/>
        <v>0</v>
      </c>
      <c r="GJ7" s="24">
        <f t="shared" si="44"/>
        <v>2</v>
      </c>
      <c r="GK7" s="24">
        <f t="shared" si="45"/>
        <v>2</v>
      </c>
      <c r="GL7" s="24">
        <f t="shared" si="46"/>
        <v>2</v>
      </c>
      <c r="GM7" s="31">
        <f t="shared" si="47"/>
        <v>2</v>
      </c>
      <c r="GN7" s="13"/>
      <c r="GO7" s="12"/>
    </row>
    <row r="8" spans="1:197" s="3" customFormat="1">
      <c r="A8" s="115" t="s">
        <v>279</v>
      </c>
      <c r="B8" s="115" t="s">
        <v>279</v>
      </c>
      <c r="C8" s="115" t="s">
        <v>279</v>
      </c>
      <c r="D8" s="115" t="s">
        <v>279</v>
      </c>
      <c r="E8" s="115" t="s">
        <v>279</v>
      </c>
      <c r="F8" s="115" t="s">
        <v>279</v>
      </c>
      <c r="G8" s="115" t="s">
        <v>279</v>
      </c>
      <c r="H8" s="115"/>
      <c r="I8" s="115"/>
      <c r="J8" s="115" t="s">
        <v>279</v>
      </c>
      <c r="K8" s="115" t="s">
        <v>279</v>
      </c>
      <c r="L8" s="115" t="s">
        <v>279</v>
      </c>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116"/>
      <c r="BD8" s="8"/>
      <c r="BE8" s="8"/>
      <c r="BF8" s="28" t="s">
        <v>277</v>
      </c>
      <c r="BG8" s="28" t="s">
        <v>277</v>
      </c>
      <c r="BH8" s="28" t="s">
        <v>277</v>
      </c>
      <c r="BI8" s="28" t="s">
        <v>277</v>
      </c>
      <c r="BJ8" s="28" t="s">
        <v>277</v>
      </c>
      <c r="BK8" s="28" t="s">
        <v>277</v>
      </c>
      <c r="BL8" s="28" t="s">
        <v>277</v>
      </c>
      <c r="BM8" s="28" t="s">
        <v>277</v>
      </c>
      <c r="BN8" s="28" t="s">
        <v>277</v>
      </c>
      <c r="BO8" s="28" t="s">
        <v>277</v>
      </c>
      <c r="BP8" s="8"/>
      <c r="BQ8" s="22" t="str">
        <f>BQ7</f>
        <v/>
      </c>
      <c r="BR8" s="22" t="str">
        <f>BS4</f>
        <v/>
      </c>
      <c r="BS8" s="22" t="str">
        <f>BS7</f>
        <v/>
      </c>
      <c r="BT8" s="22" t="str">
        <f t="shared" si="48"/>
        <v/>
      </c>
      <c r="BU8" s="22" t="str">
        <f>BU7</f>
        <v/>
      </c>
      <c r="BV8" s="22" t="str">
        <f t="shared" ref="BV8:BZ9" si="50">BV7</f>
        <v/>
      </c>
      <c r="BW8" s="22" t="str">
        <f t="shared" si="50"/>
        <v/>
      </c>
      <c r="BX8" s="22" t="str">
        <f>BX7</f>
        <v/>
      </c>
      <c r="BY8" s="22" t="str">
        <f t="shared" si="50"/>
        <v/>
      </c>
      <c r="BZ8" s="22" t="str">
        <f t="shared" si="50"/>
        <v/>
      </c>
      <c r="CA8" s="18"/>
      <c r="CB8" s="3" t="str">
        <f>CB6</f>
        <v/>
      </c>
      <c r="CC8" s="3" t="str">
        <f>CC6</f>
        <v/>
      </c>
      <c r="CD8" s="3" t="str">
        <f>CD6</f>
        <v/>
      </c>
      <c r="CE8" s="3" t="str">
        <f t="shared" ref="CE8:CG9" si="51">CE7</f>
        <v/>
      </c>
      <c r="CF8" s="3" t="str">
        <f t="shared" si="51"/>
        <v/>
      </c>
      <c r="CG8" s="3" t="str">
        <f t="shared" si="51"/>
        <v/>
      </c>
      <c r="CH8" s="3" t="str">
        <f t="shared" si="0"/>
        <v/>
      </c>
      <c r="CI8" s="8"/>
      <c r="CJ8" s="3" t="str">
        <f>CJ6</f>
        <v/>
      </c>
      <c r="CK8" s="3" t="str">
        <f>CK6</f>
        <v/>
      </c>
      <c r="CL8" s="3" t="str">
        <f>CL7</f>
        <v/>
      </c>
      <c r="CM8" s="3" t="str">
        <f>CM7</f>
        <v/>
      </c>
      <c r="CN8" s="8"/>
      <c r="CO8" s="3" t="str">
        <f>CO6</f>
        <v/>
      </c>
      <c r="CP8" s="3" t="str">
        <f>CP6</f>
        <v/>
      </c>
      <c r="CQ8" s="3" t="str">
        <f>CQ7</f>
        <v/>
      </c>
      <c r="CR8" s="3" t="str">
        <f>CR7</f>
        <v/>
      </c>
      <c r="CS8" s="8"/>
      <c r="CT8" s="3" t="str">
        <f>CT6</f>
        <v/>
      </c>
      <c r="CU8" s="3" t="str">
        <f>CU6</f>
        <v/>
      </c>
      <c r="CV8" s="3" t="str">
        <f>CV7</f>
        <v/>
      </c>
      <c r="CW8" s="3" t="str">
        <f>CW7</f>
        <v/>
      </c>
      <c r="CX8" s="8"/>
      <c r="CY8" s="3" t="str">
        <f>CY6</f>
        <v/>
      </c>
      <c r="CZ8" s="3" t="str">
        <f>CZ6</f>
        <v/>
      </c>
      <c r="DA8" s="3" t="str">
        <f>DA6</f>
        <v/>
      </c>
      <c r="DB8" s="3" t="str">
        <f>DB7</f>
        <v/>
      </c>
      <c r="DC8" s="3" t="str">
        <f t="shared" ref="DC8:DF9" si="52">DC7</f>
        <v/>
      </c>
      <c r="DD8" s="3" t="str">
        <f t="shared" si="52"/>
        <v/>
      </c>
      <c r="DE8" s="3" t="str">
        <f t="shared" si="52"/>
        <v/>
      </c>
      <c r="DF8" s="3" t="str">
        <f t="shared" si="52"/>
        <v/>
      </c>
      <c r="DG8" s="3" t="str">
        <f t="shared" si="1"/>
        <v/>
      </c>
      <c r="DH8" s="8"/>
      <c r="DI8" s="3" t="str">
        <f>DI6</f>
        <v/>
      </c>
      <c r="DJ8" s="3" t="str">
        <f>DJ6</f>
        <v/>
      </c>
      <c r="DK8" s="3" t="str">
        <f>DK6</f>
        <v/>
      </c>
      <c r="DL8" s="3" t="str">
        <f>DL6</f>
        <v/>
      </c>
      <c r="DM8" s="3" t="str">
        <f t="shared" ref="DM8:DP9" si="53">DM7</f>
        <v/>
      </c>
      <c r="DN8" s="3" t="str">
        <f t="shared" si="53"/>
        <v/>
      </c>
      <c r="DO8" s="3" t="str">
        <f t="shared" si="53"/>
        <v/>
      </c>
      <c r="DP8" s="3" t="str">
        <f t="shared" si="53"/>
        <v/>
      </c>
      <c r="DQ8" s="3" t="str">
        <f t="shared" si="49"/>
        <v/>
      </c>
      <c r="DR8" s="3" t="str">
        <f t="shared" si="49"/>
        <v/>
      </c>
      <c r="DS8" s="3" t="str">
        <f t="shared" si="2"/>
        <v/>
      </c>
      <c r="DT8" s="8"/>
      <c r="DU8" s="3" t="str">
        <f>DU6</f>
        <v/>
      </c>
      <c r="DV8" s="3" t="str">
        <f>DV6</f>
        <v/>
      </c>
      <c r="DW8" s="3" t="str">
        <f>DW6</f>
        <v/>
      </c>
      <c r="DX8" s="3" t="str">
        <f>DX6</f>
        <v/>
      </c>
      <c r="DY8" s="3" t="str">
        <f t="shared" ref="DY8:EB9" si="54">DY7</f>
        <v/>
      </c>
      <c r="DZ8" s="3" t="str">
        <f t="shared" si="54"/>
        <v/>
      </c>
      <c r="EA8" s="3" t="str">
        <f t="shared" si="54"/>
        <v/>
      </c>
      <c r="EB8" s="3" t="str">
        <f t="shared" si="54"/>
        <v/>
      </c>
      <c r="EC8" s="3" t="str">
        <f t="shared" si="3"/>
        <v/>
      </c>
      <c r="ED8" s="8"/>
      <c r="EE8" s="28" t="s">
        <v>277</v>
      </c>
      <c r="EF8" s="28" t="s">
        <v>277</v>
      </c>
      <c r="EG8" s="28" t="s">
        <v>277</v>
      </c>
      <c r="EH8" s="28" t="s">
        <v>277</v>
      </c>
      <c r="EI8" s="28" t="s">
        <v>277</v>
      </c>
      <c r="EJ8" s="28" t="s">
        <v>277</v>
      </c>
      <c r="EK8" s="28" t="s">
        <v>277</v>
      </c>
      <c r="EL8" s="28" t="s">
        <v>277</v>
      </c>
      <c r="EM8" s="28" t="s">
        <v>277</v>
      </c>
      <c r="EN8" s="28" t="s">
        <v>277</v>
      </c>
      <c r="EO8" s="17"/>
      <c r="EP8" s="9"/>
      <c r="EQ8" s="10" t="str">
        <f t="shared" ref="EQ8:ET9" si="55">EQ7</f>
        <v/>
      </c>
      <c r="ER8" s="10" t="str">
        <f t="shared" si="55"/>
        <v/>
      </c>
      <c r="ES8" s="10" t="str">
        <f t="shared" si="55"/>
        <v/>
      </c>
      <c r="ET8" s="10">
        <f t="shared" si="55"/>
        <v>0</v>
      </c>
      <c r="EU8" s="13"/>
      <c r="EV8" s="12" t="b">
        <f t="shared" si="4"/>
        <v>1</v>
      </c>
      <c r="EW8" s="3" t="b">
        <f t="shared" si="5"/>
        <v>1</v>
      </c>
      <c r="EX8" s="3" t="b">
        <f t="shared" si="6"/>
        <v>1</v>
      </c>
      <c r="EY8" s="3" t="b">
        <f t="shared" si="7"/>
        <v>1</v>
      </c>
      <c r="EZ8" s="3">
        <f t="shared" si="8"/>
        <v>0</v>
      </c>
      <c r="FA8" s="3">
        <f t="shared" si="9"/>
        <v>0</v>
      </c>
      <c r="FB8" s="3">
        <f t="shared" si="10"/>
        <v>0</v>
      </c>
      <c r="FC8" s="3">
        <f t="shared" si="11"/>
        <v>0</v>
      </c>
      <c r="FD8" s="3">
        <f t="shared" si="12"/>
        <v>0</v>
      </c>
      <c r="FE8" s="3" t="e">
        <f t="shared" si="13"/>
        <v>#VALUE!</v>
      </c>
      <c r="FF8" s="3">
        <f t="shared" si="14"/>
        <v>0</v>
      </c>
      <c r="FG8" s="3">
        <f t="shared" si="15"/>
        <v>0</v>
      </c>
      <c r="FH8" s="3" t="e">
        <f t="shared" si="16"/>
        <v>#VALUE!</v>
      </c>
      <c r="FI8" s="3" t="b">
        <f t="shared" si="17"/>
        <v>1</v>
      </c>
      <c r="FJ8" s="3" t="b">
        <f t="shared" si="18"/>
        <v>1</v>
      </c>
      <c r="FK8" s="3" t="b">
        <f t="shared" si="19"/>
        <v>1</v>
      </c>
      <c r="FL8" s="3" t="b">
        <f t="shared" si="20"/>
        <v>1</v>
      </c>
      <c r="FM8" s="3" t="b">
        <f t="shared" si="21"/>
        <v>1</v>
      </c>
      <c r="FN8" s="3" t="b">
        <f t="shared" si="22"/>
        <v>1</v>
      </c>
      <c r="FO8" s="3">
        <f t="shared" si="23"/>
        <v>0</v>
      </c>
      <c r="FP8" s="3">
        <f t="shared" si="24"/>
        <v>0</v>
      </c>
      <c r="FQ8" s="3">
        <f t="shared" si="25"/>
        <v>0</v>
      </c>
      <c r="FR8" s="3">
        <f t="shared" si="26"/>
        <v>0</v>
      </c>
      <c r="FS8" s="3">
        <f t="shared" si="27"/>
        <v>0</v>
      </c>
      <c r="FT8" s="3">
        <f t="shared" si="28"/>
        <v>0</v>
      </c>
      <c r="FU8" s="3">
        <f t="shared" si="29"/>
        <v>0</v>
      </c>
      <c r="FV8" s="21" t="b">
        <f t="shared" si="30"/>
        <v>0</v>
      </c>
      <c r="FW8" s="24">
        <f t="shared" si="31"/>
        <v>1</v>
      </c>
      <c r="FX8" s="24">
        <f t="shared" si="32"/>
        <v>0</v>
      </c>
      <c r="FY8" s="25" t="e">
        <f t="shared" si="33"/>
        <v>#VALUE!</v>
      </c>
      <c r="FZ8" s="24" t="e">
        <f t="shared" si="34"/>
        <v>#VALUE!</v>
      </c>
      <c r="GA8" s="24" t="e">
        <f t="shared" si="35"/>
        <v>#VALUE!</v>
      </c>
      <c r="GB8" s="24">
        <f t="shared" si="36"/>
        <v>1</v>
      </c>
      <c r="GC8" s="24" t="e">
        <f t="shared" si="37"/>
        <v>#VALUE!</v>
      </c>
      <c r="GD8" s="24" t="e">
        <f t="shared" si="38"/>
        <v>#VALUE!</v>
      </c>
      <c r="GE8" s="24" t="e">
        <f t="shared" si="39"/>
        <v>#VALUE!</v>
      </c>
      <c r="GF8" s="24">
        <f t="shared" si="40"/>
        <v>0</v>
      </c>
      <c r="GG8" s="24">
        <f t="shared" si="41"/>
        <v>0</v>
      </c>
      <c r="GH8" s="24">
        <f t="shared" si="42"/>
        <v>0</v>
      </c>
      <c r="GI8" s="24">
        <f t="shared" si="43"/>
        <v>0</v>
      </c>
      <c r="GJ8" s="24">
        <f t="shared" si="44"/>
        <v>2</v>
      </c>
      <c r="GK8" s="24">
        <f t="shared" si="45"/>
        <v>2</v>
      </c>
      <c r="GL8" s="24">
        <f t="shared" si="46"/>
        <v>2</v>
      </c>
      <c r="GM8" s="31">
        <f t="shared" si="47"/>
        <v>2</v>
      </c>
      <c r="GN8" s="13"/>
      <c r="GO8" s="12"/>
    </row>
    <row r="9" spans="1:197" s="3" customFormat="1">
      <c r="A9" s="115" t="s">
        <v>279</v>
      </c>
      <c r="B9" s="115" t="s">
        <v>279</v>
      </c>
      <c r="C9" s="115" t="s">
        <v>279</v>
      </c>
      <c r="D9" s="115" t="s">
        <v>279</v>
      </c>
      <c r="E9" s="115" t="s">
        <v>279</v>
      </c>
      <c r="F9" s="115" t="s">
        <v>279</v>
      </c>
      <c r="G9" s="115" t="s">
        <v>279</v>
      </c>
      <c r="H9" s="115"/>
      <c r="I9" s="115"/>
      <c r="J9" s="115" t="s">
        <v>279</v>
      </c>
      <c r="K9" s="115" t="s">
        <v>279</v>
      </c>
      <c r="L9" s="115" t="s">
        <v>279</v>
      </c>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116"/>
      <c r="BD9" s="8"/>
      <c r="BE9" s="8"/>
      <c r="BF9" s="28" t="s">
        <v>277</v>
      </c>
      <c r="BG9" s="28" t="s">
        <v>277</v>
      </c>
      <c r="BH9" s="28" t="s">
        <v>277</v>
      </c>
      <c r="BI9" s="28" t="s">
        <v>277</v>
      </c>
      <c r="BJ9" s="28" t="s">
        <v>277</v>
      </c>
      <c r="BK9" s="28" t="s">
        <v>277</v>
      </c>
      <c r="BL9" s="28" t="s">
        <v>277</v>
      </c>
      <c r="BM9" s="28" t="s">
        <v>277</v>
      </c>
      <c r="BN9" s="28" t="s">
        <v>277</v>
      </c>
      <c r="BO9" s="28" t="s">
        <v>277</v>
      </c>
      <c r="BP9" s="8"/>
      <c r="BQ9" s="22" t="str">
        <f>BQ8</f>
        <v/>
      </c>
      <c r="BR9" s="22" t="str">
        <f>BS6</f>
        <v/>
      </c>
      <c r="BS9" s="22" t="str">
        <f>BS7</f>
        <v/>
      </c>
      <c r="BT9" s="22" t="str">
        <f t="shared" si="48"/>
        <v/>
      </c>
      <c r="BU9" s="22" t="str">
        <f>BU8</f>
        <v/>
      </c>
      <c r="BV9" s="22" t="str">
        <f t="shared" si="50"/>
        <v/>
      </c>
      <c r="BW9" s="22" t="str">
        <f t="shared" si="50"/>
        <v/>
      </c>
      <c r="BX9" s="22" t="str">
        <f>BX8</f>
        <v/>
      </c>
      <c r="BY9" s="22" t="str">
        <f t="shared" si="50"/>
        <v/>
      </c>
      <c r="BZ9" s="22" t="str">
        <f t="shared" si="50"/>
        <v/>
      </c>
      <c r="CA9" s="18"/>
      <c r="CB9" s="3" t="str">
        <f>CE5</f>
        <v/>
      </c>
      <c r="CC9" s="3" t="str">
        <f>CF5</f>
        <v/>
      </c>
      <c r="CD9" s="3" t="str">
        <f>CG5</f>
        <v/>
      </c>
      <c r="CE9" s="3" t="str">
        <f t="shared" si="51"/>
        <v/>
      </c>
      <c r="CF9" s="3" t="str">
        <f t="shared" si="51"/>
        <v/>
      </c>
      <c r="CG9" s="3" t="str">
        <f t="shared" si="51"/>
        <v/>
      </c>
      <c r="CH9" s="3" t="str">
        <f t="shared" si="0"/>
        <v/>
      </c>
      <c r="CI9" s="8"/>
      <c r="CJ9" s="3" t="str">
        <f>CL5</f>
        <v/>
      </c>
      <c r="CK9" s="3" t="str">
        <f>CM5</f>
        <v/>
      </c>
      <c r="CL9" s="3" t="str">
        <f>CL8</f>
        <v/>
      </c>
      <c r="CM9" s="3" t="str">
        <f>CM8</f>
        <v/>
      </c>
      <c r="CN9" s="8"/>
      <c r="CO9" s="3" t="str">
        <f>CQ5</f>
        <v/>
      </c>
      <c r="CP9" s="3" t="str">
        <f>CR5</f>
        <v/>
      </c>
      <c r="CQ9" s="3" t="str">
        <f>CQ8</f>
        <v/>
      </c>
      <c r="CR9" s="3" t="str">
        <f>CR8</f>
        <v/>
      </c>
      <c r="CS9" s="8"/>
      <c r="CT9" s="3" t="str">
        <f>CV5</f>
        <v/>
      </c>
      <c r="CU9" s="3" t="str">
        <f>CW5</f>
        <v/>
      </c>
      <c r="CV9" s="3" t="str">
        <f>CV8</f>
        <v/>
      </c>
      <c r="CW9" s="3" t="str">
        <f>CW8</f>
        <v/>
      </c>
      <c r="CX9" s="8"/>
      <c r="CY9" s="3" t="str">
        <f>DB5</f>
        <v/>
      </c>
      <c r="CZ9" s="3" t="str">
        <f>DC5</f>
        <v/>
      </c>
      <c r="DA9" s="3" t="str">
        <f>DD5</f>
        <v/>
      </c>
      <c r="DB9" s="3" t="str">
        <f>DB8</f>
        <v/>
      </c>
      <c r="DC9" s="3" t="str">
        <f>DC8</f>
        <v/>
      </c>
      <c r="DD9" s="3" t="str">
        <f>DD8</f>
        <v/>
      </c>
      <c r="DE9" s="3" t="str">
        <f>DE8</f>
        <v/>
      </c>
      <c r="DF9" s="3" t="str">
        <f t="shared" si="52"/>
        <v/>
      </c>
      <c r="DG9" s="3" t="str">
        <f t="shared" si="1"/>
        <v/>
      </c>
      <c r="DH9" s="8"/>
      <c r="DI9" s="3" t="str">
        <f>DM5</f>
        <v/>
      </c>
      <c r="DJ9" s="3" t="str">
        <f>DN5</f>
        <v/>
      </c>
      <c r="DK9" s="3" t="str">
        <f>DO5</f>
        <v/>
      </c>
      <c r="DL9" s="3" t="str">
        <f>DP5</f>
        <v/>
      </c>
      <c r="DM9" s="3" t="str">
        <f t="shared" si="53"/>
        <v/>
      </c>
      <c r="DN9" s="3" t="str">
        <f t="shared" si="53"/>
        <v/>
      </c>
      <c r="DO9" s="3" t="str">
        <f t="shared" si="53"/>
        <v/>
      </c>
      <c r="DP9" s="3" t="str">
        <f t="shared" si="53"/>
        <v/>
      </c>
      <c r="DQ9" s="3" t="str">
        <f t="shared" si="49"/>
        <v/>
      </c>
      <c r="DR9" s="3" t="str">
        <f t="shared" si="49"/>
        <v/>
      </c>
      <c r="DS9" s="3" t="str">
        <f t="shared" si="2"/>
        <v/>
      </c>
      <c r="DT9" s="8"/>
      <c r="DU9" s="3" t="str">
        <f>DY6</f>
        <v/>
      </c>
      <c r="DV9" s="3" t="str">
        <f>DZ6</f>
        <v/>
      </c>
      <c r="DW9" s="3" t="str">
        <f>EA6</f>
        <v/>
      </c>
      <c r="DX9" s="3" t="str">
        <f>EB6</f>
        <v/>
      </c>
      <c r="DY9" s="3" t="str">
        <f t="shared" si="54"/>
        <v/>
      </c>
      <c r="DZ9" s="3" t="str">
        <f t="shared" si="54"/>
        <v/>
      </c>
      <c r="EA9" s="3" t="str">
        <f t="shared" si="54"/>
        <v/>
      </c>
      <c r="EB9" s="3" t="str">
        <f t="shared" si="54"/>
        <v/>
      </c>
      <c r="EC9" s="3" t="str">
        <f t="shared" si="3"/>
        <v/>
      </c>
      <c r="ED9" s="8"/>
      <c r="EE9" s="28" t="s">
        <v>277</v>
      </c>
      <c r="EF9" s="28" t="s">
        <v>277</v>
      </c>
      <c r="EG9" s="28" t="s">
        <v>277</v>
      </c>
      <c r="EH9" s="28" t="s">
        <v>277</v>
      </c>
      <c r="EI9" s="28" t="s">
        <v>277</v>
      </c>
      <c r="EJ9" s="28" t="s">
        <v>277</v>
      </c>
      <c r="EK9" s="28" t="s">
        <v>277</v>
      </c>
      <c r="EL9" s="28" t="s">
        <v>277</v>
      </c>
      <c r="EM9" s="28" t="s">
        <v>277</v>
      </c>
      <c r="EN9" s="28" t="s">
        <v>277</v>
      </c>
      <c r="EO9" s="17"/>
      <c r="EP9" s="9"/>
      <c r="EQ9" s="10" t="str">
        <f t="shared" si="55"/>
        <v/>
      </c>
      <c r="ER9" s="10" t="str">
        <f t="shared" si="55"/>
        <v/>
      </c>
      <c r="ES9" s="10" t="str">
        <f t="shared" si="55"/>
        <v/>
      </c>
      <c r="ET9" s="10">
        <f t="shared" si="55"/>
        <v>0</v>
      </c>
      <c r="EU9" s="13"/>
      <c r="EV9" s="12" t="b">
        <f t="shared" si="4"/>
        <v>1</v>
      </c>
      <c r="EW9" s="3" t="b">
        <f t="shared" si="5"/>
        <v>1</v>
      </c>
      <c r="EX9" s="3" t="b">
        <f t="shared" si="6"/>
        <v>1</v>
      </c>
      <c r="EY9" s="3" t="b">
        <f t="shared" si="7"/>
        <v>1</v>
      </c>
      <c r="EZ9" s="3">
        <f t="shared" si="8"/>
        <v>0</v>
      </c>
      <c r="FA9" s="3">
        <f t="shared" si="9"/>
        <v>0</v>
      </c>
      <c r="FB9" s="3">
        <f t="shared" si="10"/>
        <v>0</v>
      </c>
      <c r="FC9" s="3">
        <f t="shared" si="11"/>
        <v>0</v>
      </c>
      <c r="FD9" s="3">
        <f t="shared" si="12"/>
        <v>0</v>
      </c>
      <c r="FE9" s="3" t="e">
        <f t="shared" si="13"/>
        <v>#VALUE!</v>
      </c>
      <c r="FF9" s="3">
        <f t="shared" si="14"/>
        <v>0</v>
      </c>
      <c r="FG9" s="3">
        <f t="shared" si="15"/>
        <v>0</v>
      </c>
      <c r="FH9" s="3" t="e">
        <f t="shared" si="16"/>
        <v>#VALUE!</v>
      </c>
      <c r="FI9" s="3" t="b">
        <f t="shared" si="17"/>
        <v>1</v>
      </c>
      <c r="FJ9" s="3" t="b">
        <f t="shared" si="18"/>
        <v>1</v>
      </c>
      <c r="FK9" s="3" t="b">
        <f t="shared" si="19"/>
        <v>1</v>
      </c>
      <c r="FL9" s="3" t="b">
        <f t="shared" si="20"/>
        <v>1</v>
      </c>
      <c r="FM9" s="3" t="b">
        <f t="shared" si="21"/>
        <v>1</v>
      </c>
      <c r="FN9" s="3" t="b">
        <f t="shared" si="22"/>
        <v>1</v>
      </c>
      <c r="FO9" s="3">
        <f t="shared" si="23"/>
        <v>0</v>
      </c>
      <c r="FP9" s="3">
        <f t="shared" si="24"/>
        <v>0</v>
      </c>
      <c r="FQ9" s="3">
        <f t="shared" si="25"/>
        <v>0</v>
      </c>
      <c r="FR9" s="3">
        <f t="shared" si="26"/>
        <v>0</v>
      </c>
      <c r="FS9" s="3">
        <f t="shared" si="27"/>
        <v>0</v>
      </c>
      <c r="FT9" s="3">
        <f t="shared" si="28"/>
        <v>0</v>
      </c>
      <c r="FU9" s="3">
        <f t="shared" si="29"/>
        <v>0</v>
      </c>
      <c r="FV9" s="21" t="b">
        <f t="shared" si="30"/>
        <v>0</v>
      </c>
      <c r="FW9" s="24">
        <f t="shared" si="31"/>
        <v>1</v>
      </c>
      <c r="FX9" s="24">
        <f t="shared" si="32"/>
        <v>0</v>
      </c>
      <c r="FY9" s="25" t="e">
        <f t="shared" si="33"/>
        <v>#VALUE!</v>
      </c>
      <c r="FZ9" s="24" t="e">
        <f t="shared" si="34"/>
        <v>#VALUE!</v>
      </c>
      <c r="GA9" s="24" t="e">
        <f t="shared" si="35"/>
        <v>#VALUE!</v>
      </c>
      <c r="GB9" s="24">
        <f t="shared" si="36"/>
        <v>1</v>
      </c>
      <c r="GC9" s="24" t="e">
        <f t="shared" si="37"/>
        <v>#VALUE!</v>
      </c>
      <c r="GD9" s="24" t="e">
        <f t="shared" si="38"/>
        <v>#VALUE!</v>
      </c>
      <c r="GE9" s="24" t="e">
        <f t="shared" si="39"/>
        <v>#VALUE!</v>
      </c>
      <c r="GF9" s="24">
        <f t="shared" si="40"/>
        <v>0</v>
      </c>
      <c r="GG9" s="24">
        <f t="shared" si="41"/>
        <v>0</v>
      </c>
      <c r="GH9" s="24">
        <f t="shared" si="42"/>
        <v>0</v>
      </c>
      <c r="GI9" s="24">
        <f t="shared" si="43"/>
        <v>0</v>
      </c>
      <c r="GJ9" s="24">
        <f t="shared" si="44"/>
        <v>2</v>
      </c>
      <c r="GK9" s="24">
        <f t="shared" si="45"/>
        <v>2</v>
      </c>
      <c r="GL9" s="24">
        <f t="shared" si="46"/>
        <v>2</v>
      </c>
      <c r="GM9" s="31">
        <f t="shared" si="47"/>
        <v>2</v>
      </c>
      <c r="GN9" s="13"/>
      <c r="GO9" s="12"/>
    </row>
    <row r="10" spans="1:197" s="3" customFormat="1">
      <c r="A10" s="54"/>
      <c r="B10" s="54"/>
      <c r="C10" s="54"/>
      <c r="D10" s="54"/>
      <c r="E10" s="54"/>
      <c r="F10" s="54"/>
      <c r="G10" s="54"/>
      <c r="H10" s="54"/>
      <c r="I10" s="54"/>
      <c r="J10" s="54"/>
      <c r="K10" s="54"/>
      <c r="L10" s="54"/>
      <c r="M10" s="56"/>
      <c r="N10" s="54"/>
      <c r="O10" s="54"/>
      <c r="P10" s="54"/>
      <c r="Q10" s="56"/>
      <c r="R10" s="54"/>
      <c r="S10" s="54"/>
      <c r="T10" s="54"/>
      <c r="U10" s="56"/>
      <c r="V10" s="54"/>
      <c r="W10" s="54"/>
      <c r="X10" s="56"/>
      <c r="Y10" s="54"/>
      <c r="Z10" s="54"/>
      <c r="AA10" s="54"/>
      <c r="AB10" s="56"/>
      <c r="AC10" s="54"/>
      <c r="AD10" s="54"/>
      <c r="AE10" s="54"/>
      <c r="AF10" s="56"/>
      <c r="AG10" s="54"/>
      <c r="AH10" s="54"/>
      <c r="AI10" s="56"/>
      <c r="AJ10" s="54"/>
      <c r="AK10" s="54"/>
      <c r="AL10" s="56"/>
      <c r="AM10" s="54"/>
      <c r="AN10" s="54"/>
      <c r="AO10" s="54"/>
      <c r="AP10" s="54"/>
      <c r="AQ10" s="54"/>
      <c r="AR10" s="56"/>
      <c r="AS10" s="54"/>
      <c r="AT10" s="54"/>
      <c r="AU10" s="54"/>
      <c r="AV10" s="54"/>
      <c r="AW10" s="54"/>
      <c r="AX10" s="54"/>
      <c r="AY10" s="56"/>
      <c r="AZ10" s="54"/>
      <c r="BA10" s="54"/>
      <c r="BB10" s="54"/>
      <c r="BC10" s="54"/>
      <c r="BD10" s="8"/>
      <c r="BE10" s="8"/>
      <c r="BF10" s="28" t="s">
        <v>277</v>
      </c>
      <c r="BG10" s="28" t="s">
        <v>277</v>
      </c>
      <c r="BH10" s="28" t="s">
        <v>277</v>
      </c>
      <c r="BI10" s="28" t="s">
        <v>277</v>
      </c>
      <c r="BJ10" s="28" t="s">
        <v>277</v>
      </c>
      <c r="BK10" s="28" t="s">
        <v>277</v>
      </c>
      <c r="BL10" s="28" t="s">
        <v>277</v>
      </c>
      <c r="BM10" s="28" t="s">
        <v>277</v>
      </c>
      <c r="BN10" s="28" t="s">
        <v>277</v>
      </c>
      <c r="BO10" s="28" t="s">
        <v>277</v>
      </c>
      <c r="BP10" s="8"/>
      <c r="BQ10" s="22" t="str">
        <f>IF(FV10=FALSE,B10,"")</f>
        <v/>
      </c>
      <c r="BR10" s="22" t="str">
        <f>IF(FV10=FALSE,C10,"")</f>
        <v/>
      </c>
      <c r="BS10" s="22" t="str">
        <f>BR12</f>
        <v/>
      </c>
      <c r="BT10" s="22" t="str">
        <f t="shared" si="48"/>
        <v/>
      </c>
      <c r="BU10" s="22" t="str">
        <f>IF(FV10=FALSE,E10,"")</f>
        <v/>
      </c>
      <c r="BV10" s="22" t="str">
        <f>IF(FV10=FALSE,G10,"")</f>
        <v/>
      </c>
      <c r="BW10" s="22" t="str">
        <f>IF(FV10=FALSE,F10,"")</f>
        <v/>
      </c>
      <c r="BX10" s="22" t="str">
        <f>IF(FV10=FALSE,J10,"")</f>
        <v/>
      </c>
      <c r="BY10" s="22" t="str">
        <f>IF(FV10=FALSE,K10,"")</f>
        <v/>
      </c>
      <c r="BZ10" s="22" t="str">
        <f>IF(FV10=FALSE,L10,"")</f>
        <v/>
      </c>
      <c r="CA10" s="18"/>
      <c r="CB10" s="3" t="str">
        <f>IF(ET10=1, EQ10,"")</f>
        <v/>
      </c>
      <c r="CC10" s="3" t="str">
        <f>IF(ET10=1, ER10,"")</f>
        <v/>
      </c>
      <c r="CD10" s="3" t="str">
        <f>IF(ET10=1, ES10,"")</f>
        <v/>
      </c>
      <c r="CE10" s="3" t="str">
        <f>CB12</f>
        <v/>
      </c>
      <c r="CF10" s="3" t="str">
        <f>CC12</f>
        <v/>
      </c>
      <c r="CG10" s="3" t="str">
        <f>CD12</f>
        <v/>
      </c>
      <c r="CH10" s="3" t="str">
        <f t="shared" si="0"/>
        <v/>
      </c>
      <c r="CI10" s="8"/>
      <c r="CJ10" s="3" t="str">
        <f>IF(ET10=2,V10,"")</f>
        <v/>
      </c>
      <c r="CK10" s="3" t="str">
        <f>IF(ET10=2,W10,"")</f>
        <v/>
      </c>
      <c r="CL10" s="3" t="str">
        <f>CJ12</f>
        <v/>
      </c>
      <c r="CM10" s="3" t="str">
        <f>CK12</f>
        <v/>
      </c>
      <c r="CN10" s="8"/>
      <c r="CO10" s="3" t="str">
        <f>IF(ET10=3,AG10,"")</f>
        <v/>
      </c>
      <c r="CP10" s="3" t="str">
        <f>IF(ET10=3,AH10,"")</f>
        <v/>
      </c>
      <c r="CQ10" s="3" t="str">
        <f>CO12</f>
        <v/>
      </c>
      <c r="CR10" s="3" t="str">
        <f>CP12</f>
        <v/>
      </c>
      <c r="CS10" s="8"/>
      <c r="CT10" s="3" t="str">
        <f>IF(ET10=4,AJ10,"")</f>
        <v/>
      </c>
      <c r="CU10" s="3" t="str">
        <f>IF(ET10=4,AK10,"")</f>
        <v/>
      </c>
      <c r="CV10" s="3" t="str">
        <f>CT12</f>
        <v/>
      </c>
      <c r="CW10" s="3" t="str">
        <f>CU12</f>
        <v/>
      </c>
      <c r="CX10" s="8"/>
      <c r="CY10" s="3" t="str">
        <f>IF(ET10=5,AM10,"")</f>
        <v/>
      </c>
      <c r="CZ10" s="3" t="str">
        <f>IF(ET10=5,AN10,"")</f>
        <v/>
      </c>
      <c r="DA10" s="3" t="str">
        <f>IF(ET10=5,AO10,"")</f>
        <v/>
      </c>
      <c r="DB10" s="3" t="str">
        <f>CY12</f>
        <v/>
      </c>
      <c r="DC10" s="3" t="str">
        <f>CZ12</f>
        <v/>
      </c>
      <c r="DD10" s="3" t="str">
        <f>DA12</f>
        <v/>
      </c>
      <c r="DE10" s="3" t="str">
        <f>IF(ET10=5,AP10,"")</f>
        <v/>
      </c>
      <c r="DF10" s="3" t="str">
        <f>IF(ET10=5,AQ10,"")</f>
        <v/>
      </c>
      <c r="DG10" s="3" t="str">
        <f t="shared" si="1"/>
        <v/>
      </c>
      <c r="DH10" s="8"/>
      <c r="DI10" s="3" t="str">
        <f>IF(ET10=6,AS10,"")</f>
        <v/>
      </c>
      <c r="DJ10" s="3" t="str">
        <f>IF(ET10=6,AT10,"")</f>
        <v/>
      </c>
      <c r="DK10" s="3" t="str">
        <f>IF(ET10=6,AU10,"")</f>
        <v/>
      </c>
      <c r="DL10" s="3" t="str">
        <f>IF(ET10=6,AV10,"")</f>
        <v/>
      </c>
      <c r="DM10" s="3" t="str">
        <f>DI12</f>
        <v/>
      </c>
      <c r="DN10" s="3" t="str">
        <f>DJ12</f>
        <v/>
      </c>
      <c r="DO10" s="3" t="str">
        <f>DK12</f>
        <v/>
      </c>
      <c r="DP10" s="3" t="str">
        <f>DL12</f>
        <v/>
      </c>
      <c r="DQ10" s="3" t="str">
        <f>IF(ET10=6,AW10,"")</f>
        <v/>
      </c>
      <c r="DR10" s="3" t="str">
        <f>IF(ET10=6,AX10,"")</f>
        <v/>
      </c>
      <c r="DS10" s="3" t="str">
        <f t="shared" si="2"/>
        <v/>
      </c>
      <c r="DT10" s="8"/>
      <c r="DU10" s="3" t="str">
        <f>IF(ET10=7,AZ10,"")</f>
        <v/>
      </c>
      <c r="DV10" s="3" t="str">
        <f>IF(ET10=7,BA10,"")</f>
        <v/>
      </c>
      <c r="DW10" s="3" t="str">
        <f>IF(ET10=7,BB10,"")</f>
        <v/>
      </c>
      <c r="DX10" s="3" t="str">
        <f>IF(ET10=7,BC10,"")</f>
        <v/>
      </c>
      <c r="DY10" s="3" t="str">
        <f>DU12</f>
        <v/>
      </c>
      <c r="DZ10" s="3" t="str">
        <f>DV12</f>
        <v/>
      </c>
      <c r="EA10" s="3" t="str">
        <f>DW12</f>
        <v/>
      </c>
      <c r="EB10" s="3" t="str">
        <f>DX12</f>
        <v/>
      </c>
      <c r="EC10" s="3" t="str">
        <f t="shared" si="3"/>
        <v/>
      </c>
      <c r="ED10" s="8"/>
      <c r="EE10" s="28" t="s">
        <v>277</v>
      </c>
      <c r="EF10" s="28" t="s">
        <v>277</v>
      </c>
      <c r="EG10" s="28" t="s">
        <v>277</v>
      </c>
      <c r="EH10" s="28" t="s">
        <v>277</v>
      </c>
      <c r="EI10" s="28" t="s">
        <v>277</v>
      </c>
      <c r="EJ10" s="28" t="s">
        <v>277</v>
      </c>
      <c r="EK10" s="28" t="s">
        <v>277</v>
      </c>
      <c r="EL10" s="28" t="s">
        <v>277</v>
      </c>
      <c r="EM10" s="28" t="s">
        <v>277</v>
      </c>
      <c r="EN10" s="28" t="s">
        <v>277</v>
      </c>
      <c r="EO10" s="30"/>
      <c r="EP10" s="9"/>
      <c r="EQ10" s="10" t="str">
        <f>IF(FD10&gt;0, (N10+Y10+R10+AC10), "")</f>
        <v/>
      </c>
      <c r="ER10" s="11" t="str">
        <f>IF(FD10&gt;0,FE10,"")</f>
        <v/>
      </c>
      <c r="ES10" s="10" t="str">
        <f>IF(FD10&gt;0, (P10+AA10+T10+AE10), "")</f>
        <v/>
      </c>
      <c r="ET10" s="10">
        <f>FO10+FP10+FQ10+FR10+FS10+FT10+FU10</f>
        <v>0</v>
      </c>
      <c r="EU10" s="13"/>
      <c r="EV10" s="12" t="b">
        <f t="shared" si="4"/>
        <v>1</v>
      </c>
      <c r="EW10" s="3" t="b">
        <f t="shared" si="5"/>
        <v>1</v>
      </c>
      <c r="EX10" s="3" t="b">
        <f t="shared" si="6"/>
        <v>1</v>
      </c>
      <c r="EY10" s="3" t="b">
        <f t="shared" si="7"/>
        <v>1</v>
      </c>
      <c r="EZ10" s="3">
        <f t="shared" si="8"/>
        <v>0</v>
      </c>
      <c r="FA10" s="3">
        <f t="shared" si="9"/>
        <v>0</v>
      </c>
      <c r="FB10" s="3">
        <f t="shared" si="10"/>
        <v>0</v>
      </c>
      <c r="FC10" s="3">
        <f t="shared" si="11"/>
        <v>0</v>
      </c>
      <c r="FD10" s="3">
        <f t="shared" si="12"/>
        <v>0</v>
      </c>
      <c r="FE10" s="3" t="e">
        <f t="shared" si="13"/>
        <v>#VALUE!</v>
      </c>
      <c r="FF10" s="3">
        <f t="shared" si="14"/>
        <v>0</v>
      </c>
      <c r="FG10" s="3">
        <f t="shared" si="15"/>
        <v>0</v>
      </c>
      <c r="FH10" s="3" t="e">
        <f t="shared" si="16"/>
        <v>#VALUE!</v>
      </c>
      <c r="FI10" s="3" t="b">
        <f t="shared" si="17"/>
        <v>1</v>
      </c>
      <c r="FJ10" s="3" t="b">
        <f t="shared" si="18"/>
        <v>1</v>
      </c>
      <c r="FK10" s="3" t="b">
        <f t="shared" si="19"/>
        <v>1</v>
      </c>
      <c r="FL10" s="3" t="b">
        <f t="shared" si="20"/>
        <v>1</v>
      </c>
      <c r="FM10" s="3" t="b">
        <f t="shared" si="21"/>
        <v>1</v>
      </c>
      <c r="FN10" s="3" t="b">
        <f t="shared" si="22"/>
        <v>1</v>
      </c>
      <c r="FO10" s="3">
        <f t="shared" si="23"/>
        <v>0</v>
      </c>
      <c r="FP10" s="3">
        <f t="shared" si="24"/>
        <v>0</v>
      </c>
      <c r="FQ10" s="3">
        <f t="shared" si="25"/>
        <v>0</v>
      </c>
      <c r="FR10" s="3">
        <f t="shared" si="26"/>
        <v>0</v>
      </c>
      <c r="FS10" s="3">
        <f t="shared" si="27"/>
        <v>0</v>
      </c>
      <c r="FT10" s="3">
        <f t="shared" si="28"/>
        <v>0</v>
      </c>
      <c r="FU10" s="3">
        <f t="shared" si="29"/>
        <v>0</v>
      </c>
      <c r="FV10" s="21" t="b">
        <f t="shared" si="30"/>
        <v>1</v>
      </c>
      <c r="FW10" s="24">
        <f t="shared" si="31"/>
        <v>1</v>
      </c>
      <c r="FX10" s="24">
        <f t="shared" si="32"/>
        <v>0</v>
      </c>
      <c r="FY10" s="25" t="e">
        <f t="shared" si="33"/>
        <v>#VALUE!</v>
      </c>
      <c r="FZ10" s="24" t="e">
        <f t="shared" si="34"/>
        <v>#VALUE!</v>
      </c>
      <c r="GA10" s="24" t="e">
        <f t="shared" si="35"/>
        <v>#VALUE!</v>
      </c>
      <c r="GB10" s="24">
        <f t="shared" si="36"/>
        <v>1</v>
      </c>
      <c r="GC10" s="24" t="e">
        <f t="shared" si="37"/>
        <v>#VALUE!</v>
      </c>
      <c r="GD10" s="24" t="e">
        <f t="shared" si="38"/>
        <v>#VALUE!</v>
      </c>
      <c r="GE10" s="24" t="e">
        <f t="shared" si="39"/>
        <v>#VALUE!</v>
      </c>
      <c r="GF10" s="24">
        <f t="shared" si="40"/>
        <v>0</v>
      </c>
      <c r="GG10" s="24">
        <f t="shared" si="41"/>
        <v>0</v>
      </c>
      <c r="GH10" s="24">
        <f t="shared" si="42"/>
        <v>0</v>
      </c>
      <c r="GI10" s="24">
        <f t="shared" si="43"/>
        <v>0</v>
      </c>
      <c r="GJ10" s="24">
        <f t="shared" si="44"/>
        <v>2</v>
      </c>
      <c r="GK10" s="24">
        <f t="shared" si="45"/>
        <v>2</v>
      </c>
      <c r="GL10" s="24">
        <f t="shared" si="46"/>
        <v>2</v>
      </c>
      <c r="GM10" s="31">
        <f t="shared" si="47"/>
        <v>2</v>
      </c>
      <c r="GN10" s="13"/>
      <c r="GO10" s="12"/>
    </row>
    <row r="11" spans="1:197" s="3" customFormat="1">
      <c r="A11" s="54"/>
      <c r="B11" s="54"/>
      <c r="C11" s="54"/>
      <c r="D11" s="54"/>
      <c r="E11" s="54"/>
      <c r="F11" s="54"/>
      <c r="G11" s="54"/>
      <c r="H11" s="54"/>
      <c r="I11" s="54"/>
      <c r="J11" s="54"/>
      <c r="K11" s="54"/>
      <c r="L11" s="54"/>
      <c r="M11" s="56"/>
      <c r="N11" s="54"/>
      <c r="O11" s="54"/>
      <c r="P11" s="54"/>
      <c r="Q11" s="56"/>
      <c r="R11" s="54"/>
      <c r="S11" s="54"/>
      <c r="T11" s="54"/>
      <c r="U11" s="56"/>
      <c r="V11" s="54"/>
      <c r="W11" s="54"/>
      <c r="X11" s="56"/>
      <c r="Y11" s="54"/>
      <c r="Z11" s="54"/>
      <c r="AA11" s="54"/>
      <c r="AB11" s="56"/>
      <c r="AC11" s="54"/>
      <c r="AD11" s="54"/>
      <c r="AE11" s="54"/>
      <c r="AF11" s="56"/>
      <c r="AG11" s="54"/>
      <c r="AH11" s="54"/>
      <c r="AI11" s="56"/>
      <c r="AJ11" s="54"/>
      <c r="AK11" s="54"/>
      <c r="AL11" s="56"/>
      <c r="AM11" s="54"/>
      <c r="AN11" s="54"/>
      <c r="AO11" s="54"/>
      <c r="AP11" s="54"/>
      <c r="AQ11" s="54"/>
      <c r="AR11" s="56"/>
      <c r="AS11" s="54"/>
      <c r="AT11" s="54"/>
      <c r="AU11" s="54"/>
      <c r="AV11" s="54"/>
      <c r="AW11" s="54"/>
      <c r="AX11" s="54"/>
      <c r="AY11" s="56"/>
      <c r="AZ11" s="54"/>
      <c r="BA11" s="54"/>
      <c r="BB11" s="54"/>
      <c r="BC11" s="54"/>
      <c r="BD11" s="8"/>
      <c r="BE11" s="8"/>
      <c r="BF11" s="28" t="s">
        <v>277</v>
      </c>
      <c r="BG11" s="28" t="s">
        <v>277</v>
      </c>
      <c r="BH11" s="28" t="s">
        <v>277</v>
      </c>
      <c r="BI11" s="28" t="s">
        <v>277</v>
      </c>
      <c r="BJ11" s="28" t="s">
        <v>277</v>
      </c>
      <c r="BK11" s="28" t="s">
        <v>277</v>
      </c>
      <c r="BL11" s="28" t="s">
        <v>277</v>
      </c>
      <c r="BM11" s="28" t="s">
        <v>277</v>
      </c>
      <c r="BN11" s="28" t="s">
        <v>277</v>
      </c>
      <c r="BO11" s="28" t="s">
        <v>277</v>
      </c>
      <c r="BP11" s="8"/>
      <c r="BQ11" s="22" t="str">
        <f>IF(FV11=FALSE,B11,"")</f>
        <v/>
      </c>
      <c r="BR11" s="22" t="str">
        <f>BR10</f>
        <v/>
      </c>
      <c r="BS11" s="22" t="str">
        <f>IF(FV10=FALSE,C12,"")</f>
        <v/>
      </c>
      <c r="BT11" s="22" t="str">
        <f t="shared" si="48"/>
        <v/>
      </c>
      <c r="BU11" s="22" t="str">
        <f>IF(FV11=FALSE,E11,"")</f>
        <v/>
      </c>
      <c r="BV11" s="22" t="str">
        <f>IF(FV11=FALSE,G11,"")</f>
        <v/>
      </c>
      <c r="BW11" s="22" t="str">
        <f>IF(FV11=FALSE,F11,"")</f>
        <v/>
      </c>
      <c r="BX11" s="22" t="str">
        <f>IF(FV11=FALSE,J11,"")</f>
        <v/>
      </c>
      <c r="BY11" s="22" t="str">
        <f>IF(FV11=FALSE,K11,"")</f>
        <v/>
      </c>
      <c r="BZ11" s="22" t="str">
        <f>IF(FV11=FALSE,L11,"")</f>
        <v/>
      </c>
      <c r="CA11" s="18"/>
      <c r="CB11" s="3" t="str">
        <f>CB10</f>
        <v/>
      </c>
      <c r="CC11" s="3" t="str">
        <f>CC10</f>
        <v/>
      </c>
      <c r="CD11" s="3" t="str">
        <f>CD10</f>
        <v/>
      </c>
      <c r="CE11" s="3" t="str">
        <f>IF(ET11=1,EQ12,"")</f>
        <v/>
      </c>
      <c r="CF11" s="3" t="str">
        <f>IF(ET11=1,ER12,"")</f>
        <v/>
      </c>
      <c r="CG11" s="3" t="str">
        <f>IF(ET11=1,ES12,"")</f>
        <v/>
      </c>
      <c r="CH11" s="3" t="str">
        <f t="shared" si="0"/>
        <v/>
      </c>
      <c r="CI11" s="8"/>
      <c r="CJ11" s="3" t="str">
        <f>CJ10</f>
        <v/>
      </c>
      <c r="CK11" s="3" t="str">
        <f>CK10</f>
        <v/>
      </c>
      <c r="CL11" s="3" t="str">
        <f>IF(ET12=2,V12,"")</f>
        <v/>
      </c>
      <c r="CM11" s="3" t="str">
        <f>IF(ET12=2,W12,"")</f>
        <v/>
      </c>
      <c r="CN11" s="8"/>
      <c r="CO11" s="3" t="str">
        <f>CO10</f>
        <v/>
      </c>
      <c r="CP11" s="3" t="str">
        <f>CP10</f>
        <v/>
      </c>
      <c r="CQ11" s="3" t="str">
        <f>IF(ET11=3,AG12,"")</f>
        <v/>
      </c>
      <c r="CR11" s="3" t="str">
        <f>IF(ET11=3,AH12,"")</f>
        <v/>
      </c>
      <c r="CS11" s="8"/>
      <c r="CT11" s="3" t="str">
        <f>CT10</f>
        <v/>
      </c>
      <c r="CU11" s="3" t="str">
        <f>CU10</f>
        <v/>
      </c>
      <c r="CV11" s="3" t="str">
        <f>IF(ET11=4,AJ12,"")</f>
        <v/>
      </c>
      <c r="CW11" s="3" t="str">
        <f>IF(ET11=4,AK12,"")</f>
        <v/>
      </c>
      <c r="CX11" s="8"/>
      <c r="CY11" s="3" t="str">
        <f>CY10</f>
        <v/>
      </c>
      <c r="CZ11" s="3" t="str">
        <f>CZ10</f>
        <v/>
      </c>
      <c r="DA11" s="3" t="str">
        <f>DA10</f>
        <v/>
      </c>
      <c r="DB11" s="3" t="str">
        <f>IF(ET11=5,AM12,"")</f>
        <v/>
      </c>
      <c r="DC11" s="3" t="str">
        <f>IF(ET11=5,AN12,"")</f>
        <v/>
      </c>
      <c r="DD11" s="3" t="str">
        <f>IF(ET11=5,AO12,"")</f>
        <v/>
      </c>
      <c r="DE11" s="3" t="str">
        <f>DE10</f>
        <v/>
      </c>
      <c r="DF11" s="3" t="str">
        <f>DF10</f>
        <v/>
      </c>
      <c r="DG11" s="3" t="str">
        <f t="shared" si="1"/>
        <v/>
      </c>
      <c r="DH11" s="8"/>
      <c r="DI11" s="3" t="str">
        <f>DI10</f>
        <v/>
      </c>
      <c r="DJ11" s="3" t="str">
        <f>DJ10</f>
        <v/>
      </c>
      <c r="DK11" s="3" t="str">
        <f>DK10</f>
        <v/>
      </c>
      <c r="DL11" s="3" t="str">
        <f>DL10</f>
        <v/>
      </c>
      <c r="DM11" s="3" t="str">
        <f>IF(ET10=6,AS12,"")</f>
        <v/>
      </c>
      <c r="DN11" s="3" t="str">
        <f>IF(ET10=6,AT12,"")</f>
        <v/>
      </c>
      <c r="DO11" s="3" t="str">
        <f>IF(ET10=6,AU12,"")</f>
        <v/>
      </c>
      <c r="DP11" s="3" t="str">
        <f>IF(ET10=6,AV12,"")</f>
        <v/>
      </c>
      <c r="DQ11" s="3" t="str">
        <f>DQ10</f>
        <v/>
      </c>
      <c r="DR11" s="3" t="str">
        <f>DR10</f>
        <v/>
      </c>
      <c r="DS11" s="3" t="str">
        <f t="shared" si="2"/>
        <v/>
      </c>
      <c r="DT11" s="8"/>
      <c r="DU11" s="3" t="str">
        <f>DU10</f>
        <v/>
      </c>
      <c r="DV11" s="3" t="str">
        <f>DV10</f>
        <v/>
      </c>
      <c r="DW11" s="3" t="str">
        <f>DW10</f>
        <v/>
      </c>
      <c r="DX11" s="3" t="str">
        <f>DX10</f>
        <v/>
      </c>
      <c r="DY11" s="3" t="str">
        <f>IF(ET10=7,AZ12,"")</f>
        <v/>
      </c>
      <c r="DZ11" s="3" t="str">
        <f>IF(ET10=7,BA12,"")</f>
        <v/>
      </c>
      <c r="EA11" s="3" t="str">
        <f>IF(ET10=7,BB12,"")</f>
        <v/>
      </c>
      <c r="EB11" s="3" t="str">
        <f>IF(ET10=7,BC12,"")</f>
        <v/>
      </c>
      <c r="EC11" s="3" t="str">
        <f t="shared" si="3"/>
        <v/>
      </c>
      <c r="ED11" s="8"/>
      <c r="EE11" s="28" t="s">
        <v>277</v>
      </c>
      <c r="EF11" s="28" t="s">
        <v>277</v>
      </c>
      <c r="EG11" s="28" t="s">
        <v>277</v>
      </c>
      <c r="EH11" s="28" t="s">
        <v>277</v>
      </c>
      <c r="EI11" s="28" t="s">
        <v>277</v>
      </c>
      <c r="EJ11" s="28" t="s">
        <v>277</v>
      </c>
      <c r="EK11" s="28" t="s">
        <v>277</v>
      </c>
      <c r="EL11" s="28" t="s">
        <v>277</v>
      </c>
      <c r="EM11" s="28" t="s">
        <v>277</v>
      </c>
      <c r="EN11" s="28" t="s">
        <v>277</v>
      </c>
      <c r="EO11" s="30"/>
      <c r="EP11" s="9"/>
      <c r="EQ11" s="10" t="str">
        <f>IF(FD11&gt;0, (N11+Y11+R11+AC11), "")</f>
        <v/>
      </c>
      <c r="ER11" s="11" t="str">
        <f>IF(FD11&gt;0,FE11,"")</f>
        <v/>
      </c>
      <c r="ES11" s="10" t="str">
        <f>IF(FD11&gt;0, (P11+AA11+T11+AE11), "")</f>
        <v/>
      </c>
      <c r="ET11" s="10">
        <f>FO11+FP11+FQ11+FR11+FS11+FT11+FU11</f>
        <v>0</v>
      </c>
      <c r="EU11" s="13"/>
      <c r="EV11" s="12" t="b">
        <f t="shared" si="4"/>
        <v>1</v>
      </c>
      <c r="EW11" s="3" t="b">
        <f t="shared" si="5"/>
        <v>1</v>
      </c>
      <c r="EX11" s="3" t="b">
        <f t="shared" si="6"/>
        <v>1</v>
      </c>
      <c r="EY11" s="3" t="b">
        <f t="shared" si="7"/>
        <v>1</v>
      </c>
      <c r="EZ11" s="3">
        <f t="shared" si="8"/>
        <v>0</v>
      </c>
      <c r="FA11" s="3">
        <f t="shared" si="9"/>
        <v>0</v>
      </c>
      <c r="FB11" s="3">
        <f t="shared" si="10"/>
        <v>0</v>
      </c>
      <c r="FC11" s="3">
        <f t="shared" si="11"/>
        <v>0</v>
      </c>
      <c r="FD11" s="3">
        <f t="shared" si="12"/>
        <v>0</v>
      </c>
      <c r="FE11" s="3" t="e">
        <f t="shared" si="13"/>
        <v>#VALUE!</v>
      </c>
      <c r="FF11" s="3">
        <f t="shared" si="14"/>
        <v>0</v>
      </c>
      <c r="FG11" s="3">
        <f t="shared" si="15"/>
        <v>0</v>
      </c>
      <c r="FH11" s="3" t="e">
        <f t="shared" si="16"/>
        <v>#VALUE!</v>
      </c>
      <c r="FI11" s="3" t="b">
        <f t="shared" si="17"/>
        <v>1</v>
      </c>
      <c r="FJ11" s="3" t="b">
        <f t="shared" si="18"/>
        <v>1</v>
      </c>
      <c r="FK11" s="3" t="b">
        <f t="shared" si="19"/>
        <v>1</v>
      </c>
      <c r="FL11" s="3" t="b">
        <f t="shared" si="20"/>
        <v>1</v>
      </c>
      <c r="FM11" s="3" t="b">
        <f t="shared" si="21"/>
        <v>1</v>
      </c>
      <c r="FN11" s="3" t="b">
        <f t="shared" si="22"/>
        <v>1</v>
      </c>
      <c r="FO11" s="3">
        <f t="shared" si="23"/>
        <v>0</v>
      </c>
      <c r="FP11" s="3">
        <f t="shared" si="24"/>
        <v>0</v>
      </c>
      <c r="FQ11" s="3">
        <f t="shared" si="25"/>
        <v>0</v>
      </c>
      <c r="FR11" s="3">
        <f t="shared" si="26"/>
        <v>0</v>
      </c>
      <c r="FS11" s="3">
        <f t="shared" si="27"/>
        <v>0</v>
      </c>
      <c r="FT11" s="3">
        <f t="shared" si="28"/>
        <v>0</v>
      </c>
      <c r="FU11" s="3">
        <f t="shared" si="29"/>
        <v>0</v>
      </c>
      <c r="FV11" s="21" t="b">
        <f t="shared" si="30"/>
        <v>1</v>
      </c>
      <c r="FW11" s="24">
        <f t="shared" si="31"/>
        <v>1</v>
      </c>
      <c r="FX11" s="24">
        <f t="shared" si="32"/>
        <v>0</v>
      </c>
      <c r="FY11" s="25" t="e">
        <f t="shared" si="33"/>
        <v>#VALUE!</v>
      </c>
      <c r="FZ11" s="24" t="e">
        <f t="shared" si="34"/>
        <v>#VALUE!</v>
      </c>
      <c r="GA11" s="24" t="e">
        <f t="shared" si="35"/>
        <v>#VALUE!</v>
      </c>
      <c r="GB11" s="24">
        <f t="shared" si="36"/>
        <v>1</v>
      </c>
      <c r="GC11" s="24" t="e">
        <f t="shared" si="37"/>
        <v>#VALUE!</v>
      </c>
      <c r="GD11" s="24" t="e">
        <f t="shared" si="38"/>
        <v>#VALUE!</v>
      </c>
      <c r="GE11" s="24" t="e">
        <f t="shared" si="39"/>
        <v>#VALUE!</v>
      </c>
      <c r="GF11" s="24">
        <f t="shared" si="40"/>
        <v>0</v>
      </c>
      <c r="GG11" s="24">
        <f t="shared" si="41"/>
        <v>0</v>
      </c>
      <c r="GH11" s="24">
        <f t="shared" si="42"/>
        <v>0</v>
      </c>
      <c r="GI11" s="24">
        <f t="shared" si="43"/>
        <v>0</v>
      </c>
      <c r="GJ11" s="24">
        <f t="shared" si="44"/>
        <v>2</v>
      </c>
      <c r="GK11" s="24">
        <f t="shared" si="45"/>
        <v>2</v>
      </c>
      <c r="GL11" s="24">
        <f t="shared" si="46"/>
        <v>2</v>
      </c>
      <c r="GM11" s="31">
        <f t="shared" si="47"/>
        <v>2</v>
      </c>
      <c r="GN11" s="13"/>
      <c r="GO11" s="12"/>
    </row>
    <row r="12" spans="1:197" s="3" customFormat="1">
      <c r="A12" s="54"/>
      <c r="B12" s="54"/>
      <c r="C12" s="54"/>
      <c r="D12" s="54"/>
      <c r="E12" s="54"/>
      <c r="F12" s="54"/>
      <c r="G12" s="54"/>
      <c r="H12" s="54"/>
      <c r="I12" s="54"/>
      <c r="J12" s="54"/>
      <c r="K12" s="54"/>
      <c r="L12" s="54"/>
      <c r="M12" s="56"/>
      <c r="N12" s="54"/>
      <c r="O12" s="54"/>
      <c r="P12" s="54"/>
      <c r="Q12" s="56"/>
      <c r="R12" s="54"/>
      <c r="S12" s="54"/>
      <c r="T12" s="54"/>
      <c r="U12" s="56"/>
      <c r="V12" s="54"/>
      <c r="W12" s="54"/>
      <c r="X12" s="56"/>
      <c r="Y12" s="54"/>
      <c r="Z12" s="54"/>
      <c r="AA12" s="54"/>
      <c r="AB12" s="56"/>
      <c r="AC12" s="54"/>
      <c r="AD12" s="54"/>
      <c r="AE12" s="54"/>
      <c r="AF12" s="56"/>
      <c r="AG12" s="54"/>
      <c r="AH12" s="54"/>
      <c r="AI12" s="56"/>
      <c r="AJ12" s="54"/>
      <c r="AK12" s="54"/>
      <c r="AL12" s="56"/>
      <c r="AM12" s="54"/>
      <c r="AN12" s="54"/>
      <c r="AO12" s="54"/>
      <c r="AP12" s="54"/>
      <c r="AQ12" s="54"/>
      <c r="AR12" s="56"/>
      <c r="AS12" s="54"/>
      <c r="AT12" s="54"/>
      <c r="AU12" s="54"/>
      <c r="AV12" s="54"/>
      <c r="AW12" s="54"/>
      <c r="AX12" s="54"/>
      <c r="AY12" s="56"/>
      <c r="AZ12" s="54"/>
      <c r="BA12" s="54"/>
      <c r="BB12" s="54"/>
      <c r="BC12" s="54"/>
      <c r="BD12" s="8"/>
      <c r="BE12" s="8"/>
      <c r="BF12" s="28" t="s">
        <v>277</v>
      </c>
      <c r="BG12" s="28" t="s">
        <v>277</v>
      </c>
      <c r="BH12" s="28" t="s">
        <v>277</v>
      </c>
      <c r="BI12" s="28" t="s">
        <v>277</v>
      </c>
      <c r="BJ12" s="28" t="s">
        <v>277</v>
      </c>
      <c r="BK12" s="28" t="s">
        <v>277</v>
      </c>
      <c r="BL12" s="28" t="s">
        <v>277</v>
      </c>
      <c r="BM12" s="28" t="s">
        <v>277</v>
      </c>
      <c r="BN12" s="28" t="s">
        <v>277</v>
      </c>
      <c r="BO12" s="28" t="s">
        <v>277</v>
      </c>
      <c r="BP12" s="8"/>
      <c r="BQ12" s="22" t="str">
        <f>IF(FV12=FALSE,B12,"")</f>
        <v/>
      </c>
      <c r="BR12" s="22" t="str">
        <f>IF(FV10=FALSE,C11,"")</f>
        <v/>
      </c>
      <c r="BS12" s="22" t="str">
        <f>BS11</f>
        <v/>
      </c>
      <c r="BT12" s="22" t="str">
        <f t="shared" si="48"/>
        <v/>
      </c>
      <c r="BU12" s="22" t="str">
        <f>IF(FV12=FALSE,E12,"")</f>
        <v/>
      </c>
      <c r="BV12" s="22" t="str">
        <f>IF(FV12=FALSE,G12,"")</f>
        <v/>
      </c>
      <c r="BW12" s="22" t="str">
        <f>IF(FV12=FALSE,F12,"")</f>
        <v/>
      </c>
      <c r="BX12" s="22" t="str">
        <f>IF(FV12=FALSE,J12,"")</f>
        <v/>
      </c>
      <c r="BY12" s="22" t="str">
        <f>IF(FV12=FALSE,K12,"")</f>
        <v/>
      </c>
      <c r="BZ12" s="22" t="str">
        <f>IF(FV12=FALSE,L12,"")</f>
        <v/>
      </c>
      <c r="CA12" s="18"/>
      <c r="CB12" s="3" t="str">
        <f>IF(ET10=1, EQ11,"")</f>
        <v/>
      </c>
      <c r="CC12" s="3" t="str">
        <f>IF(ET10=1, ER11,"")</f>
        <v/>
      </c>
      <c r="CD12" s="3" t="str">
        <f>IF(ET10=1, ES11,"")</f>
        <v/>
      </c>
      <c r="CE12" s="3" t="str">
        <f>CE11</f>
        <v/>
      </c>
      <c r="CF12" s="3" t="str">
        <f>CF11</f>
        <v/>
      </c>
      <c r="CG12" s="3" t="str">
        <f>CG11</f>
        <v/>
      </c>
      <c r="CH12" s="3" t="str">
        <f t="shared" si="0"/>
        <v/>
      </c>
      <c r="CI12" s="8"/>
      <c r="CJ12" s="3" t="str">
        <f>IF(ET12=2,V11,"")</f>
        <v/>
      </c>
      <c r="CK12" s="3" t="str">
        <f>IF(ET12=2,W11,"")</f>
        <v/>
      </c>
      <c r="CL12" s="3" t="str">
        <f>CL11</f>
        <v/>
      </c>
      <c r="CM12" s="3" t="str">
        <f>CM11</f>
        <v/>
      </c>
      <c r="CN12" s="8"/>
      <c r="CO12" s="3" t="str">
        <f>IF(ET12=3,AG11,"")</f>
        <v/>
      </c>
      <c r="CP12" s="3" t="str">
        <f>IF(ET12=3,AH11,"")</f>
        <v/>
      </c>
      <c r="CQ12" s="3" t="str">
        <f>CQ11</f>
        <v/>
      </c>
      <c r="CR12" s="3" t="str">
        <f>CR11</f>
        <v/>
      </c>
      <c r="CS12" s="8"/>
      <c r="CT12" s="3" t="str">
        <f>IF(ET12=4,AJ11,"")</f>
        <v/>
      </c>
      <c r="CU12" s="3" t="str">
        <f>IF(ET12=4,AK11,"")</f>
        <v/>
      </c>
      <c r="CV12" s="3" t="str">
        <f>CV11</f>
        <v/>
      </c>
      <c r="CW12" s="3" t="str">
        <f>CW11</f>
        <v/>
      </c>
      <c r="CX12" s="8"/>
      <c r="CY12" s="3" t="str">
        <f>IF(ET12=5,AM11,"")</f>
        <v/>
      </c>
      <c r="CZ12" s="3" t="str">
        <f>IF(ET12=5,AN11,"")</f>
        <v/>
      </c>
      <c r="DA12" s="3" t="str">
        <f>IF(ET12=5,AO11,"")</f>
        <v/>
      </c>
      <c r="DB12" s="3" t="str">
        <f>DB11</f>
        <v/>
      </c>
      <c r="DC12" s="3" t="str">
        <f>DC11</f>
        <v/>
      </c>
      <c r="DD12" s="3" t="str">
        <f>DD11</f>
        <v/>
      </c>
      <c r="DE12" s="3" t="str">
        <f>DE11</f>
        <v/>
      </c>
      <c r="DF12" s="3" t="str">
        <f>DF11</f>
        <v/>
      </c>
      <c r="DG12" s="3" t="str">
        <f t="shared" si="1"/>
        <v/>
      </c>
      <c r="DH12" s="8"/>
      <c r="DI12" s="3" t="str">
        <f>IF(ET10=6,AS11,"")</f>
        <v/>
      </c>
      <c r="DJ12" s="3" t="str">
        <f>IF(ET10=6,AT11,"")</f>
        <v/>
      </c>
      <c r="DK12" s="3" t="str">
        <f>IF(ET10=6,AU11,"")</f>
        <v/>
      </c>
      <c r="DL12" s="3" t="str">
        <f>IF(ET10=6,AV11,"")</f>
        <v/>
      </c>
      <c r="DM12" s="3" t="str">
        <f>DM11</f>
        <v/>
      </c>
      <c r="DN12" s="3" t="str">
        <f>DN11</f>
        <v/>
      </c>
      <c r="DO12" s="3" t="str">
        <f>DO11</f>
        <v/>
      </c>
      <c r="DP12" s="3" t="str">
        <f>DP11</f>
        <v/>
      </c>
      <c r="DQ12" s="3" t="str">
        <f>DQ11</f>
        <v/>
      </c>
      <c r="DR12" s="3" t="str">
        <f>DR11</f>
        <v/>
      </c>
      <c r="DS12" s="3" t="str">
        <f t="shared" si="2"/>
        <v/>
      </c>
      <c r="DT12" s="8"/>
      <c r="DU12" s="3" t="str">
        <f>IF(ET10=7,AZ11,"")</f>
        <v/>
      </c>
      <c r="DV12" s="3" t="str">
        <f>IF(ET10=7,BA11,"")</f>
        <v/>
      </c>
      <c r="DW12" s="3" t="str">
        <f>IF(ET10=7,BB11,"")</f>
        <v/>
      </c>
      <c r="DX12" s="3" t="str">
        <f>IF(ET10=7,BC11,"")</f>
        <v/>
      </c>
      <c r="DY12" s="3" t="str">
        <f>DY11</f>
        <v/>
      </c>
      <c r="DZ12" s="3" t="str">
        <f>DZ11</f>
        <v/>
      </c>
      <c r="EA12" s="3" t="str">
        <f>EA11</f>
        <v/>
      </c>
      <c r="EB12" s="3" t="str">
        <f>EB11</f>
        <v/>
      </c>
      <c r="EC12" s="3" t="str">
        <f t="shared" si="3"/>
        <v/>
      </c>
      <c r="ED12" s="8"/>
      <c r="EE12" s="28" t="s">
        <v>277</v>
      </c>
      <c r="EF12" s="28" t="s">
        <v>277</v>
      </c>
      <c r="EG12" s="28" t="s">
        <v>277</v>
      </c>
      <c r="EH12" s="28" t="s">
        <v>277</v>
      </c>
      <c r="EI12" s="28" t="s">
        <v>277</v>
      </c>
      <c r="EJ12" s="28" t="s">
        <v>277</v>
      </c>
      <c r="EK12" s="28" t="s">
        <v>277</v>
      </c>
      <c r="EL12" s="28" t="s">
        <v>277</v>
      </c>
      <c r="EM12" s="28" t="s">
        <v>277</v>
      </c>
      <c r="EN12" s="28" t="s">
        <v>277</v>
      </c>
      <c r="EO12" s="30"/>
      <c r="EP12" s="9"/>
      <c r="EQ12" s="10" t="str">
        <f>IF(FD12&gt;0, (N12+Y12+R12+AC12), "")</f>
        <v/>
      </c>
      <c r="ER12" s="11" t="str">
        <f>IF(FD12&gt;0,FE12,"")</f>
        <v/>
      </c>
      <c r="ES12" s="10" t="str">
        <f>IF(FD12&gt;0, (P12+AA12+T12+AE12), "")</f>
        <v/>
      </c>
      <c r="ET12" s="10">
        <f>FO12+FP12+FQ12+FR12+FS12+FT12+FU12</f>
        <v>0</v>
      </c>
      <c r="EU12" s="13"/>
      <c r="EV12" s="12" t="b">
        <f t="shared" si="4"/>
        <v>1</v>
      </c>
      <c r="EW12" s="3" t="b">
        <f t="shared" si="5"/>
        <v>1</v>
      </c>
      <c r="EX12" s="3" t="b">
        <f t="shared" si="6"/>
        <v>1</v>
      </c>
      <c r="EY12" s="3" t="b">
        <f t="shared" si="7"/>
        <v>1</v>
      </c>
      <c r="EZ12" s="3">
        <f t="shared" si="8"/>
        <v>0</v>
      </c>
      <c r="FA12" s="3">
        <f t="shared" si="9"/>
        <v>0</v>
      </c>
      <c r="FB12" s="3">
        <f t="shared" si="10"/>
        <v>0</v>
      </c>
      <c r="FC12" s="3">
        <f t="shared" si="11"/>
        <v>0</v>
      </c>
      <c r="FD12" s="3">
        <f t="shared" si="12"/>
        <v>0</v>
      </c>
      <c r="FE12" s="3" t="e">
        <f t="shared" si="13"/>
        <v>#VALUE!</v>
      </c>
      <c r="FF12" s="3">
        <f t="shared" si="14"/>
        <v>0</v>
      </c>
      <c r="FG12" s="3">
        <f t="shared" si="15"/>
        <v>0</v>
      </c>
      <c r="FH12" s="3" t="e">
        <f t="shared" si="16"/>
        <v>#VALUE!</v>
      </c>
      <c r="FI12" s="3" t="b">
        <f t="shared" si="17"/>
        <v>1</v>
      </c>
      <c r="FJ12" s="3" t="b">
        <f t="shared" si="18"/>
        <v>1</v>
      </c>
      <c r="FK12" s="3" t="b">
        <f t="shared" si="19"/>
        <v>1</v>
      </c>
      <c r="FL12" s="3" t="b">
        <f t="shared" si="20"/>
        <v>1</v>
      </c>
      <c r="FM12" s="3" t="b">
        <f t="shared" si="21"/>
        <v>1</v>
      </c>
      <c r="FN12" s="3" t="b">
        <f t="shared" si="22"/>
        <v>1</v>
      </c>
      <c r="FO12" s="3">
        <f t="shared" si="23"/>
        <v>0</v>
      </c>
      <c r="FP12" s="3">
        <f t="shared" si="24"/>
        <v>0</v>
      </c>
      <c r="FQ12" s="3">
        <f t="shared" si="25"/>
        <v>0</v>
      </c>
      <c r="FR12" s="3">
        <f t="shared" si="26"/>
        <v>0</v>
      </c>
      <c r="FS12" s="3">
        <f t="shared" si="27"/>
        <v>0</v>
      </c>
      <c r="FT12" s="3">
        <f t="shared" si="28"/>
        <v>0</v>
      </c>
      <c r="FU12" s="3">
        <f t="shared" si="29"/>
        <v>0</v>
      </c>
      <c r="FV12" s="21" t="b">
        <f t="shared" si="30"/>
        <v>1</v>
      </c>
      <c r="FW12" s="24">
        <f t="shared" si="31"/>
        <v>1</v>
      </c>
      <c r="FX12" s="24">
        <f t="shared" si="32"/>
        <v>0</v>
      </c>
      <c r="FY12" s="25" t="e">
        <f t="shared" si="33"/>
        <v>#VALUE!</v>
      </c>
      <c r="FZ12" s="24" t="e">
        <f t="shared" si="34"/>
        <v>#VALUE!</v>
      </c>
      <c r="GA12" s="24" t="e">
        <f t="shared" si="35"/>
        <v>#VALUE!</v>
      </c>
      <c r="GB12" s="24">
        <f t="shared" si="36"/>
        <v>1</v>
      </c>
      <c r="GC12" s="24" t="e">
        <f t="shared" si="37"/>
        <v>#VALUE!</v>
      </c>
      <c r="GD12" s="24" t="e">
        <f t="shared" si="38"/>
        <v>#VALUE!</v>
      </c>
      <c r="GE12" s="24" t="e">
        <f t="shared" si="39"/>
        <v>#VALUE!</v>
      </c>
      <c r="GF12" s="24">
        <f t="shared" si="40"/>
        <v>0</v>
      </c>
      <c r="GG12" s="24">
        <f t="shared" si="41"/>
        <v>0</v>
      </c>
      <c r="GH12" s="24">
        <f t="shared" si="42"/>
        <v>0</v>
      </c>
      <c r="GI12" s="24">
        <f t="shared" si="43"/>
        <v>0</v>
      </c>
      <c r="GJ12" s="24">
        <f t="shared" si="44"/>
        <v>2</v>
      </c>
      <c r="GK12" s="24">
        <f t="shared" si="45"/>
        <v>2</v>
      </c>
      <c r="GL12" s="24">
        <f t="shared" si="46"/>
        <v>2</v>
      </c>
      <c r="GM12" s="31">
        <f t="shared" si="47"/>
        <v>2</v>
      </c>
      <c r="GN12" s="13"/>
      <c r="GO12" s="12"/>
    </row>
    <row r="13" spans="1:197" s="3" customFormat="1">
      <c r="A13" s="54"/>
      <c r="B13" s="54"/>
      <c r="C13" s="54"/>
      <c r="D13" s="54"/>
      <c r="E13" s="54"/>
      <c r="F13" s="54"/>
      <c r="G13" s="54"/>
      <c r="H13" s="54"/>
      <c r="I13" s="54"/>
      <c r="J13" s="54"/>
      <c r="K13" s="54"/>
      <c r="L13" s="54"/>
      <c r="M13" s="56"/>
      <c r="N13" s="54"/>
      <c r="O13" s="54"/>
      <c r="P13" s="54"/>
      <c r="Q13" s="56"/>
      <c r="R13" s="54"/>
      <c r="S13" s="54"/>
      <c r="T13" s="54"/>
      <c r="U13" s="56"/>
      <c r="V13" s="54"/>
      <c r="W13" s="54"/>
      <c r="X13" s="56"/>
      <c r="Y13" s="54"/>
      <c r="Z13" s="54"/>
      <c r="AA13" s="54"/>
      <c r="AB13" s="56"/>
      <c r="AC13" s="54"/>
      <c r="AD13" s="54"/>
      <c r="AE13" s="54"/>
      <c r="AF13" s="56"/>
      <c r="AG13" s="54"/>
      <c r="AH13" s="54"/>
      <c r="AI13" s="56"/>
      <c r="AJ13" s="54"/>
      <c r="AK13" s="54"/>
      <c r="AL13" s="56"/>
      <c r="AM13" s="54"/>
      <c r="AN13" s="54"/>
      <c r="AO13" s="54"/>
      <c r="AP13" s="54"/>
      <c r="AQ13" s="54"/>
      <c r="AR13" s="56"/>
      <c r="AS13" s="54"/>
      <c r="AT13" s="54"/>
      <c r="AU13" s="54"/>
      <c r="AV13" s="54"/>
      <c r="AW13" s="54"/>
      <c r="AX13" s="54"/>
      <c r="AY13" s="56"/>
      <c r="AZ13" s="54"/>
      <c r="BA13" s="54"/>
      <c r="BB13" s="54"/>
      <c r="BC13" s="54"/>
      <c r="BD13" s="8"/>
      <c r="BE13" s="8"/>
      <c r="BF13" s="28" t="s">
        <v>277</v>
      </c>
      <c r="BG13" s="28" t="s">
        <v>277</v>
      </c>
      <c r="BH13" s="28" t="s">
        <v>277</v>
      </c>
      <c r="BI13" s="28" t="s">
        <v>277</v>
      </c>
      <c r="BJ13" s="28" t="s">
        <v>277</v>
      </c>
      <c r="BK13" s="28" t="s">
        <v>277</v>
      </c>
      <c r="BL13" s="28" t="s">
        <v>277</v>
      </c>
      <c r="BM13" s="28" t="s">
        <v>277</v>
      </c>
      <c r="BN13" s="28" t="s">
        <v>277</v>
      </c>
      <c r="BO13" s="28" t="s">
        <v>277</v>
      </c>
      <c r="BP13" s="8"/>
      <c r="BQ13" s="22" t="str">
        <f>IF(FV13=FALSE,B13,"")</f>
        <v/>
      </c>
      <c r="BR13" s="22" t="str">
        <f>BR10</f>
        <v/>
      </c>
      <c r="BS13" s="22" t="str">
        <f>IF(FV10=FALSE,C13,"")</f>
        <v/>
      </c>
      <c r="BT13" s="22" t="str">
        <f t="shared" si="48"/>
        <v/>
      </c>
      <c r="BU13" s="22" t="str">
        <f>IF(FV13=FALSE,E13,"")</f>
        <v/>
      </c>
      <c r="BV13" s="22" t="str">
        <f>IF(FV13=FALSE,G13,"")</f>
        <v/>
      </c>
      <c r="BW13" s="22" t="str">
        <f>IF(FV13=FALSE,F13,"")</f>
        <v/>
      </c>
      <c r="BX13" s="22" t="str">
        <f>IF(FV13=FALSE,J13,"")</f>
        <v/>
      </c>
      <c r="BY13" s="22" t="str">
        <f>IF(FV13=FALSE,K13,"")</f>
        <v/>
      </c>
      <c r="BZ13" s="22" t="str">
        <f>IF(FV13=FALSE,L13,"")</f>
        <v/>
      </c>
      <c r="CA13" s="18"/>
      <c r="CB13" s="3" t="str">
        <f>CB10</f>
        <v/>
      </c>
      <c r="CC13" s="3" t="str">
        <f>CC10</f>
        <v/>
      </c>
      <c r="CD13" s="3" t="str">
        <f>CD10</f>
        <v/>
      </c>
      <c r="CE13" s="3" t="str">
        <f>IF(ET13=1, EQ13,"")</f>
        <v/>
      </c>
      <c r="CF13" s="3" t="str">
        <f>IF(ET13=1, ER13,"")</f>
        <v/>
      </c>
      <c r="CG13" s="3" t="str">
        <f>IF(ET13=1, ES13,"")</f>
        <v/>
      </c>
      <c r="CH13" s="3" t="str">
        <f t="shared" si="0"/>
        <v/>
      </c>
      <c r="CI13" s="8"/>
      <c r="CJ13" s="3" t="str">
        <f>CJ10</f>
        <v/>
      </c>
      <c r="CK13" s="3" t="str">
        <f>CK10</f>
        <v/>
      </c>
      <c r="CL13" s="3" t="str">
        <f>IF(ET13=2,V13,"")</f>
        <v/>
      </c>
      <c r="CM13" s="3" t="str">
        <f>IF(ET13=2,W13,"")</f>
        <v/>
      </c>
      <c r="CN13" s="8"/>
      <c r="CO13" s="3" t="str">
        <f>CO11</f>
        <v/>
      </c>
      <c r="CP13" s="3" t="str">
        <f>CP11</f>
        <v/>
      </c>
      <c r="CQ13" s="3" t="str">
        <f>IF(ET13=3,AG13,"")</f>
        <v/>
      </c>
      <c r="CR13" s="3" t="str">
        <f>IF(ET13=3,AH13,"")</f>
        <v/>
      </c>
      <c r="CS13" s="8"/>
      <c r="CT13" s="3" t="str">
        <f>CT10</f>
        <v/>
      </c>
      <c r="CU13" s="3" t="str">
        <f>CU10</f>
        <v/>
      </c>
      <c r="CV13" s="3" t="str">
        <f>IF(ET12=4,AJ13,"")</f>
        <v/>
      </c>
      <c r="CW13" s="3" t="str">
        <f>IF(ET12=4,AK13,"")</f>
        <v/>
      </c>
      <c r="CX13" s="8"/>
      <c r="CY13" s="3" t="str">
        <f>CY10</f>
        <v/>
      </c>
      <c r="CZ13" s="3" t="str">
        <f>CZ10</f>
        <v/>
      </c>
      <c r="DA13" s="3" t="str">
        <f>DA10</f>
        <v/>
      </c>
      <c r="DB13" s="3" t="str">
        <f>IF(ET12=5,AM13,"")</f>
        <v/>
      </c>
      <c r="DC13" s="3" t="str">
        <f>IF(ET12=5,AN13,"")</f>
        <v/>
      </c>
      <c r="DD13" s="3" t="str">
        <f>IF(ET12=5,AO13,"")</f>
        <v/>
      </c>
      <c r="DE13" s="3" t="str">
        <f>IF(ET12=5,AP13,"")</f>
        <v/>
      </c>
      <c r="DF13" s="3" t="str">
        <f>DF12</f>
        <v/>
      </c>
      <c r="DG13" s="3" t="str">
        <f t="shared" si="1"/>
        <v/>
      </c>
      <c r="DH13" s="8"/>
      <c r="DI13" s="3" t="str">
        <f>DI10</f>
        <v/>
      </c>
      <c r="DJ13" s="3" t="str">
        <f>DJ10</f>
        <v/>
      </c>
      <c r="DK13" s="3" t="str">
        <f>DK10</f>
        <v/>
      </c>
      <c r="DL13" s="3" t="str">
        <f>DL10</f>
        <v/>
      </c>
      <c r="DM13" s="3" t="str">
        <f>IF(ET13=6,AS13,"")</f>
        <v/>
      </c>
      <c r="DN13" s="3" t="str">
        <f>IF(ET13=6,AT13,"")</f>
        <v/>
      </c>
      <c r="DO13" s="3" t="str">
        <f>IF(ET13=6,AU13,"")</f>
        <v/>
      </c>
      <c r="DP13" s="3" t="str">
        <f>IF(ET13=6,AV13,"")</f>
        <v/>
      </c>
      <c r="DQ13" s="3" t="str">
        <f t="shared" ref="DQ13:DR15" si="56">DQ10</f>
        <v/>
      </c>
      <c r="DR13" s="3" t="str">
        <f t="shared" si="56"/>
        <v/>
      </c>
      <c r="DS13" s="3" t="str">
        <f t="shared" si="2"/>
        <v/>
      </c>
      <c r="DT13" s="8"/>
      <c r="DU13" s="3" t="str">
        <f>DU10</f>
        <v/>
      </c>
      <c r="DV13" s="3" t="str">
        <f>DV10</f>
        <v/>
      </c>
      <c r="DW13" s="3" t="str">
        <f>DW10</f>
        <v/>
      </c>
      <c r="DX13" s="3" t="str">
        <f>DX10</f>
        <v/>
      </c>
      <c r="DY13" s="3" t="str">
        <f>IF(ET13=7,AZ13,"")</f>
        <v/>
      </c>
      <c r="DZ13" s="3" t="str">
        <f>IF(ET13=7,BA13,"")</f>
        <v/>
      </c>
      <c r="EA13" s="3" t="str">
        <f>IF(ET13=7,BB13,"")</f>
        <v/>
      </c>
      <c r="EB13" s="3" t="str">
        <f>IF(ET13=7,BC13,"")</f>
        <v/>
      </c>
      <c r="EC13" s="3" t="str">
        <f t="shared" si="3"/>
        <v/>
      </c>
      <c r="ED13" s="8"/>
      <c r="EE13" s="28" t="s">
        <v>277</v>
      </c>
      <c r="EF13" s="28" t="s">
        <v>277</v>
      </c>
      <c r="EG13" s="28" t="s">
        <v>277</v>
      </c>
      <c r="EH13" s="28" t="s">
        <v>277</v>
      </c>
      <c r="EI13" s="28" t="s">
        <v>277</v>
      </c>
      <c r="EJ13" s="28" t="s">
        <v>277</v>
      </c>
      <c r="EK13" s="28" t="s">
        <v>277</v>
      </c>
      <c r="EL13" s="28" t="s">
        <v>277</v>
      </c>
      <c r="EM13" s="28" t="s">
        <v>277</v>
      </c>
      <c r="EN13" s="28" t="s">
        <v>277</v>
      </c>
      <c r="EO13" s="17"/>
      <c r="EP13" s="9"/>
      <c r="EQ13" s="10" t="str">
        <f>IF(FD13&gt;0, (N13+Y13+R13+AC13), "")</f>
        <v/>
      </c>
      <c r="ER13" s="11" t="str">
        <f>IF(FD13&gt;0,FE13,"")</f>
        <v/>
      </c>
      <c r="ES13" s="10" t="str">
        <f>IF(FD13&gt;0, (P13+AA13+T13+AE13), "")</f>
        <v/>
      </c>
      <c r="ET13" s="10">
        <f>FO13+FP13+FQ13+FR13+FS13+FT13+FU13</f>
        <v>0</v>
      </c>
      <c r="EU13" s="13"/>
      <c r="EV13" s="12" t="b">
        <f t="shared" si="4"/>
        <v>1</v>
      </c>
      <c r="EW13" s="3" t="b">
        <f t="shared" si="5"/>
        <v>1</v>
      </c>
      <c r="EX13" s="3" t="b">
        <f t="shared" si="6"/>
        <v>1</v>
      </c>
      <c r="EY13" s="3" t="b">
        <f t="shared" si="7"/>
        <v>1</v>
      </c>
      <c r="EZ13" s="3">
        <f t="shared" si="8"/>
        <v>0</v>
      </c>
      <c r="FA13" s="3">
        <f t="shared" si="9"/>
        <v>0</v>
      </c>
      <c r="FB13" s="3">
        <f t="shared" si="10"/>
        <v>0</v>
      </c>
      <c r="FC13" s="3">
        <f t="shared" si="11"/>
        <v>0</v>
      </c>
      <c r="FD13" s="3">
        <f t="shared" si="12"/>
        <v>0</v>
      </c>
      <c r="FE13" s="3" t="e">
        <f t="shared" si="13"/>
        <v>#VALUE!</v>
      </c>
      <c r="FF13" s="3">
        <f t="shared" si="14"/>
        <v>0</v>
      </c>
      <c r="FG13" s="3">
        <f t="shared" si="15"/>
        <v>0</v>
      </c>
      <c r="FH13" s="3" t="e">
        <f t="shared" si="16"/>
        <v>#VALUE!</v>
      </c>
      <c r="FI13" s="3" t="b">
        <f t="shared" si="17"/>
        <v>1</v>
      </c>
      <c r="FJ13" s="3" t="b">
        <f t="shared" si="18"/>
        <v>1</v>
      </c>
      <c r="FK13" s="3" t="b">
        <f t="shared" si="19"/>
        <v>1</v>
      </c>
      <c r="FL13" s="3" t="b">
        <f t="shared" si="20"/>
        <v>1</v>
      </c>
      <c r="FM13" s="3" t="b">
        <f t="shared" si="21"/>
        <v>1</v>
      </c>
      <c r="FN13" s="3" t="b">
        <f t="shared" si="22"/>
        <v>1</v>
      </c>
      <c r="FO13" s="3">
        <f t="shared" si="23"/>
        <v>0</v>
      </c>
      <c r="FP13" s="3">
        <f t="shared" si="24"/>
        <v>0</v>
      </c>
      <c r="FQ13" s="3">
        <f t="shared" si="25"/>
        <v>0</v>
      </c>
      <c r="FR13" s="3">
        <f t="shared" si="26"/>
        <v>0</v>
      </c>
      <c r="FS13" s="3">
        <f t="shared" si="27"/>
        <v>0</v>
      </c>
      <c r="FT13" s="3">
        <f t="shared" si="28"/>
        <v>0</v>
      </c>
      <c r="FU13" s="3">
        <f t="shared" si="29"/>
        <v>0</v>
      </c>
      <c r="FV13" s="21" t="b">
        <f t="shared" si="30"/>
        <v>1</v>
      </c>
      <c r="FW13" s="24">
        <f t="shared" si="31"/>
        <v>1</v>
      </c>
      <c r="FX13" s="24">
        <f t="shared" si="32"/>
        <v>0</v>
      </c>
      <c r="FY13" s="25" t="e">
        <f t="shared" si="33"/>
        <v>#VALUE!</v>
      </c>
      <c r="FZ13" s="24" t="e">
        <f t="shared" si="34"/>
        <v>#VALUE!</v>
      </c>
      <c r="GA13" s="24" t="e">
        <f t="shared" si="35"/>
        <v>#VALUE!</v>
      </c>
      <c r="GB13" s="24">
        <f t="shared" si="36"/>
        <v>1</v>
      </c>
      <c r="GC13" s="24" t="e">
        <f t="shared" si="37"/>
        <v>#VALUE!</v>
      </c>
      <c r="GD13" s="24" t="e">
        <f t="shared" si="38"/>
        <v>#VALUE!</v>
      </c>
      <c r="GE13" s="24" t="e">
        <f t="shared" si="39"/>
        <v>#VALUE!</v>
      </c>
      <c r="GF13" s="24">
        <f t="shared" si="40"/>
        <v>0</v>
      </c>
      <c r="GG13" s="24">
        <f t="shared" si="41"/>
        <v>0</v>
      </c>
      <c r="GH13" s="24">
        <f t="shared" si="42"/>
        <v>0</v>
      </c>
      <c r="GI13" s="24">
        <f t="shared" si="43"/>
        <v>0</v>
      </c>
      <c r="GJ13" s="24">
        <f t="shared" si="44"/>
        <v>2</v>
      </c>
      <c r="GK13" s="24">
        <f t="shared" si="45"/>
        <v>2</v>
      </c>
      <c r="GL13" s="24">
        <f t="shared" si="46"/>
        <v>2</v>
      </c>
      <c r="GM13" s="31">
        <f t="shared" si="47"/>
        <v>2</v>
      </c>
      <c r="GN13" s="13"/>
      <c r="GO13" s="12"/>
    </row>
    <row r="14" spans="1:197" s="3" customFormat="1">
      <c r="A14" s="115" t="s">
        <v>279</v>
      </c>
      <c r="B14" s="115" t="s">
        <v>279</v>
      </c>
      <c r="C14" s="115" t="s">
        <v>279</v>
      </c>
      <c r="D14" s="115" t="s">
        <v>279</v>
      </c>
      <c r="E14" s="115" t="s">
        <v>279</v>
      </c>
      <c r="F14" s="115" t="s">
        <v>279</v>
      </c>
      <c r="G14" s="115" t="s">
        <v>279</v>
      </c>
      <c r="H14" s="115"/>
      <c r="I14" s="115"/>
      <c r="J14" s="115" t="s">
        <v>279</v>
      </c>
      <c r="K14" s="115" t="s">
        <v>279</v>
      </c>
      <c r="L14" s="115" t="s">
        <v>279</v>
      </c>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116"/>
      <c r="BD14" s="8"/>
      <c r="BE14" s="8"/>
      <c r="BF14" s="28" t="s">
        <v>277</v>
      </c>
      <c r="BG14" s="28" t="s">
        <v>277</v>
      </c>
      <c r="BH14" s="28" t="s">
        <v>277</v>
      </c>
      <c r="BI14" s="28" t="s">
        <v>277</v>
      </c>
      <c r="BJ14" s="28" t="s">
        <v>277</v>
      </c>
      <c r="BK14" s="28" t="s">
        <v>277</v>
      </c>
      <c r="BL14" s="28" t="s">
        <v>277</v>
      </c>
      <c r="BM14" s="28" t="s">
        <v>277</v>
      </c>
      <c r="BN14" s="28" t="s">
        <v>277</v>
      </c>
      <c r="BO14" s="28" t="s">
        <v>277</v>
      </c>
      <c r="BP14" s="8"/>
      <c r="BQ14" s="22" t="str">
        <f>BQ13</f>
        <v/>
      </c>
      <c r="BR14" s="22" t="str">
        <f>BS10</f>
        <v/>
      </c>
      <c r="BS14" s="22" t="str">
        <f t="shared" ref="BS14:BZ14" si="57">BS13</f>
        <v/>
      </c>
      <c r="BT14" s="22" t="str">
        <f t="shared" si="48"/>
        <v/>
      </c>
      <c r="BU14" s="22" t="str">
        <f t="shared" si="57"/>
        <v/>
      </c>
      <c r="BV14" s="22" t="str">
        <f t="shared" si="57"/>
        <v/>
      </c>
      <c r="BW14" s="22" t="str">
        <f t="shared" si="57"/>
        <v/>
      </c>
      <c r="BX14" s="22" t="str">
        <f>BX13</f>
        <v/>
      </c>
      <c r="BY14" s="22" t="str">
        <f t="shared" si="57"/>
        <v/>
      </c>
      <c r="BZ14" s="22" t="str">
        <f t="shared" si="57"/>
        <v/>
      </c>
      <c r="CA14" s="18"/>
      <c r="CB14" s="3" t="str">
        <f>CB12</f>
        <v/>
      </c>
      <c r="CC14" s="3" t="str">
        <f>CC12</f>
        <v/>
      </c>
      <c r="CD14" s="3" t="str">
        <f>CD12</f>
        <v/>
      </c>
      <c r="CE14" s="3" t="str">
        <f t="shared" ref="CE14:CG15" si="58">CE13</f>
        <v/>
      </c>
      <c r="CF14" s="3" t="str">
        <f t="shared" si="58"/>
        <v/>
      </c>
      <c r="CG14" s="3" t="str">
        <f t="shared" si="58"/>
        <v/>
      </c>
      <c r="CH14" s="3" t="str">
        <f t="shared" si="0"/>
        <v/>
      </c>
      <c r="CI14" s="8"/>
      <c r="CJ14" s="3" t="str">
        <f>CJ12</f>
        <v/>
      </c>
      <c r="CK14" s="3" t="str">
        <f>CK12</f>
        <v/>
      </c>
      <c r="CL14" s="3" t="str">
        <f>CL13</f>
        <v/>
      </c>
      <c r="CM14" s="3" t="str">
        <f>CM13</f>
        <v/>
      </c>
      <c r="CN14" s="8"/>
      <c r="CO14" s="3" t="str">
        <f>CO12</f>
        <v/>
      </c>
      <c r="CP14" s="3" t="str">
        <f>CP12</f>
        <v/>
      </c>
      <c r="CQ14" s="3" t="str">
        <f>CQ13</f>
        <v/>
      </c>
      <c r="CR14" s="3" t="str">
        <f>CR13</f>
        <v/>
      </c>
      <c r="CS14" s="8"/>
      <c r="CT14" s="3" t="str">
        <f>CT12</f>
        <v/>
      </c>
      <c r="CU14" s="3" t="str">
        <f>CU12</f>
        <v/>
      </c>
      <c r="CV14" s="3" t="str">
        <f>CV13</f>
        <v/>
      </c>
      <c r="CW14" s="3" t="str">
        <f>CW13</f>
        <v/>
      </c>
      <c r="CX14" s="8"/>
      <c r="CY14" s="3" t="str">
        <f>CY12</f>
        <v/>
      </c>
      <c r="CZ14" s="3" t="str">
        <f>CZ12</f>
        <v/>
      </c>
      <c r="DA14" s="3" t="str">
        <f>DA12</f>
        <v/>
      </c>
      <c r="DB14" s="3" t="str">
        <f t="shared" ref="DB14:DE15" si="59">DB13</f>
        <v/>
      </c>
      <c r="DC14" s="3" t="str">
        <f t="shared" si="59"/>
        <v/>
      </c>
      <c r="DD14" s="3" t="str">
        <f t="shared" si="59"/>
        <v/>
      </c>
      <c r="DE14" s="3" t="str">
        <f t="shared" si="59"/>
        <v/>
      </c>
      <c r="DF14" s="3" t="str">
        <f>DF13</f>
        <v/>
      </c>
      <c r="DG14" s="3" t="str">
        <f t="shared" si="1"/>
        <v/>
      </c>
      <c r="DH14" s="8"/>
      <c r="DI14" s="3" t="str">
        <f>DI12</f>
        <v/>
      </c>
      <c r="DJ14" s="3" t="str">
        <f>DJ12</f>
        <v/>
      </c>
      <c r="DK14" s="3" t="str">
        <f>DK12</f>
        <v/>
      </c>
      <c r="DL14" s="3" t="str">
        <f>DL12</f>
        <v/>
      </c>
      <c r="DM14" s="3" t="str">
        <f t="shared" ref="DM14:DP15" si="60">DM13</f>
        <v/>
      </c>
      <c r="DN14" s="3" t="str">
        <f t="shared" si="60"/>
        <v/>
      </c>
      <c r="DO14" s="3" t="str">
        <f t="shared" si="60"/>
        <v/>
      </c>
      <c r="DP14" s="3" t="str">
        <f t="shared" si="60"/>
        <v/>
      </c>
      <c r="DQ14" s="3" t="str">
        <f t="shared" si="56"/>
        <v/>
      </c>
      <c r="DR14" s="3" t="str">
        <f t="shared" si="56"/>
        <v/>
      </c>
      <c r="DS14" s="3" t="str">
        <f t="shared" si="2"/>
        <v/>
      </c>
      <c r="DT14" s="8"/>
      <c r="DU14" s="3" t="str">
        <f>DU12</f>
        <v/>
      </c>
      <c r="DV14" s="3" t="str">
        <f>DV12</f>
        <v/>
      </c>
      <c r="DW14" s="3" t="str">
        <f>DW12</f>
        <v/>
      </c>
      <c r="DX14" s="3" t="str">
        <f>DX12</f>
        <v/>
      </c>
      <c r="DY14" s="3" t="str">
        <f t="shared" ref="DY14:EB15" si="61">DY13</f>
        <v/>
      </c>
      <c r="DZ14" s="3" t="str">
        <f t="shared" si="61"/>
        <v/>
      </c>
      <c r="EA14" s="3" t="str">
        <f t="shared" si="61"/>
        <v/>
      </c>
      <c r="EB14" s="3" t="str">
        <f t="shared" si="61"/>
        <v/>
      </c>
      <c r="EC14" s="3" t="str">
        <f t="shared" si="3"/>
        <v/>
      </c>
      <c r="ED14" s="8"/>
      <c r="EE14" s="28" t="s">
        <v>277</v>
      </c>
      <c r="EF14" s="28" t="s">
        <v>277</v>
      </c>
      <c r="EG14" s="28" t="s">
        <v>277</v>
      </c>
      <c r="EH14" s="28" t="s">
        <v>277</v>
      </c>
      <c r="EI14" s="28" t="s">
        <v>277</v>
      </c>
      <c r="EJ14" s="28" t="s">
        <v>277</v>
      </c>
      <c r="EK14" s="28" t="s">
        <v>277</v>
      </c>
      <c r="EL14" s="28" t="s">
        <v>277</v>
      </c>
      <c r="EM14" s="28" t="s">
        <v>277</v>
      </c>
      <c r="EN14" s="28" t="s">
        <v>277</v>
      </c>
      <c r="EO14" s="17"/>
      <c r="EP14" s="9"/>
      <c r="EQ14" s="10" t="str">
        <f t="shared" ref="EQ14:ET15" si="62">EQ13</f>
        <v/>
      </c>
      <c r="ER14" s="10" t="str">
        <f t="shared" si="62"/>
        <v/>
      </c>
      <c r="ES14" s="10" t="str">
        <f t="shared" si="62"/>
        <v/>
      </c>
      <c r="ET14" s="10">
        <f t="shared" si="62"/>
        <v>0</v>
      </c>
      <c r="EU14" s="13"/>
      <c r="EV14" s="12" t="b">
        <f t="shared" si="4"/>
        <v>1</v>
      </c>
      <c r="EW14" s="3" t="b">
        <f t="shared" si="5"/>
        <v>1</v>
      </c>
      <c r="EX14" s="3" t="b">
        <f t="shared" si="6"/>
        <v>1</v>
      </c>
      <c r="EY14" s="3" t="b">
        <f t="shared" si="7"/>
        <v>1</v>
      </c>
      <c r="EZ14" s="3">
        <f t="shared" si="8"/>
        <v>0</v>
      </c>
      <c r="FA14" s="3">
        <f t="shared" si="9"/>
        <v>0</v>
      </c>
      <c r="FB14" s="3">
        <f t="shared" si="10"/>
        <v>0</v>
      </c>
      <c r="FC14" s="3">
        <f t="shared" si="11"/>
        <v>0</v>
      </c>
      <c r="FD14" s="3">
        <f t="shared" si="12"/>
        <v>0</v>
      </c>
      <c r="FE14" s="3" t="e">
        <f t="shared" si="13"/>
        <v>#VALUE!</v>
      </c>
      <c r="FF14" s="3">
        <f t="shared" si="14"/>
        <v>0</v>
      </c>
      <c r="FG14" s="3">
        <f t="shared" si="15"/>
        <v>0</v>
      </c>
      <c r="FH14" s="3" t="e">
        <f t="shared" si="16"/>
        <v>#VALUE!</v>
      </c>
      <c r="FI14" s="3" t="b">
        <f t="shared" si="17"/>
        <v>1</v>
      </c>
      <c r="FJ14" s="3" t="b">
        <f t="shared" si="18"/>
        <v>1</v>
      </c>
      <c r="FK14" s="3" t="b">
        <f t="shared" si="19"/>
        <v>1</v>
      </c>
      <c r="FL14" s="3" t="b">
        <f t="shared" si="20"/>
        <v>1</v>
      </c>
      <c r="FM14" s="3" t="b">
        <f t="shared" si="21"/>
        <v>1</v>
      </c>
      <c r="FN14" s="3" t="b">
        <f t="shared" si="22"/>
        <v>1</v>
      </c>
      <c r="FO14" s="3">
        <f t="shared" si="23"/>
        <v>0</v>
      </c>
      <c r="FP14" s="3">
        <f t="shared" si="24"/>
        <v>0</v>
      </c>
      <c r="FQ14" s="3">
        <f t="shared" si="25"/>
        <v>0</v>
      </c>
      <c r="FR14" s="3">
        <f t="shared" si="26"/>
        <v>0</v>
      </c>
      <c r="FS14" s="3">
        <f t="shared" si="27"/>
        <v>0</v>
      </c>
      <c r="FT14" s="3">
        <f t="shared" si="28"/>
        <v>0</v>
      </c>
      <c r="FU14" s="3">
        <f t="shared" si="29"/>
        <v>0</v>
      </c>
      <c r="FV14" s="21" t="b">
        <f t="shared" si="30"/>
        <v>0</v>
      </c>
      <c r="FW14" s="24">
        <f t="shared" si="31"/>
        <v>1</v>
      </c>
      <c r="FX14" s="24">
        <f t="shared" si="32"/>
        <v>0</v>
      </c>
      <c r="FY14" s="25" t="e">
        <f t="shared" si="33"/>
        <v>#VALUE!</v>
      </c>
      <c r="FZ14" s="24" t="e">
        <f t="shared" si="34"/>
        <v>#VALUE!</v>
      </c>
      <c r="GA14" s="24" t="e">
        <f t="shared" si="35"/>
        <v>#VALUE!</v>
      </c>
      <c r="GB14" s="24">
        <f t="shared" si="36"/>
        <v>1</v>
      </c>
      <c r="GC14" s="24" t="e">
        <f t="shared" si="37"/>
        <v>#VALUE!</v>
      </c>
      <c r="GD14" s="24" t="e">
        <f t="shared" si="38"/>
        <v>#VALUE!</v>
      </c>
      <c r="GE14" s="24" t="e">
        <f t="shared" si="39"/>
        <v>#VALUE!</v>
      </c>
      <c r="GF14" s="24">
        <f t="shared" si="40"/>
        <v>0</v>
      </c>
      <c r="GG14" s="24">
        <f t="shared" si="41"/>
        <v>0</v>
      </c>
      <c r="GH14" s="24">
        <f t="shared" si="42"/>
        <v>0</v>
      </c>
      <c r="GI14" s="24">
        <f t="shared" si="43"/>
        <v>0</v>
      </c>
      <c r="GJ14" s="24">
        <f t="shared" si="44"/>
        <v>2</v>
      </c>
      <c r="GK14" s="24">
        <f t="shared" si="45"/>
        <v>2</v>
      </c>
      <c r="GL14" s="24">
        <f t="shared" si="46"/>
        <v>2</v>
      </c>
      <c r="GM14" s="31">
        <f t="shared" si="47"/>
        <v>2</v>
      </c>
      <c r="GN14" s="13"/>
      <c r="GO14" s="12"/>
    </row>
    <row r="15" spans="1:197" s="3" customFormat="1">
      <c r="A15" s="115" t="s">
        <v>279</v>
      </c>
      <c r="B15" s="115" t="s">
        <v>279</v>
      </c>
      <c r="C15" s="115" t="s">
        <v>279</v>
      </c>
      <c r="D15" s="115" t="s">
        <v>279</v>
      </c>
      <c r="E15" s="115" t="s">
        <v>279</v>
      </c>
      <c r="F15" s="115" t="s">
        <v>279</v>
      </c>
      <c r="G15" s="115" t="s">
        <v>279</v>
      </c>
      <c r="H15" s="115"/>
      <c r="I15" s="115"/>
      <c r="J15" s="115" t="s">
        <v>279</v>
      </c>
      <c r="K15" s="115" t="s">
        <v>279</v>
      </c>
      <c r="L15" s="115" t="s">
        <v>279</v>
      </c>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116"/>
      <c r="BD15" s="8"/>
      <c r="BE15" s="8"/>
      <c r="BF15" s="28" t="s">
        <v>277</v>
      </c>
      <c r="BG15" s="28" t="s">
        <v>277</v>
      </c>
      <c r="BH15" s="28" t="s">
        <v>277</v>
      </c>
      <c r="BI15" s="28" t="s">
        <v>277</v>
      </c>
      <c r="BJ15" s="28" t="s">
        <v>277</v>
      </c>
      <c r="BK15" s="28" t="s">
        <v>277</v>
      </c>
      <c r="BL15" s="28" t="s">
        <v>277</v>
      </c>
      <c r="BM15" s="28" t="s">
        <v>277</v>
      </c>
      <c r="BN15" s="28" t="s">
        <v>277</v>
      </c>
      <c r="BO15" s="28" t="s">
        <v>277</v>
      </c>
      <c r="BP15" s="8"/>
      <c r="BQ15" s="22" t="str">
        <f>BQ14</f>
        <v/>
      </c>
      <c r="BR15" s="22" t="str">
        <f>BS12</f>
        <v/>
      </c>
      <c r="BS15" s="22" t="str">
        <f>BS13</f>
        <v/>
      </c>
      <c r="BT15" s="22" t="str">
        <f t="shared" si="48"/>
        <v/>
      </c>
      <c r="BU15" s="22" t="str">
        <f>BU14</f>
        <v/>
      </c>
      <c r="BV15" s="22" t="str">
        <f>BV14</f>
        <v/>
      </c>
      <c r="BW15" s="22" t="str">
        <f>BW14</f>
        <v/>
      </c>
      <c r="BX15" s="22" t="str">
        <f>BX14</f>
        <v/>
      </c>
      <c r="BY15" s="22" t="str">
        <f>BY14</f>
        <v/>
      </c>
      <c r="BZ15" s="22" t="str">
        <f>BZ14</f>
        <v/>
      </c>
      <c r="CA15" s="18"/>
      <c r="CB15" s="3" t="str">
        <f>CE11</f>
        <v/>
      </c>
      <c r="CC15" s="3" t="str">
        <f>CF11</f>
        <v/>
      </c>
      <c r="CD15" s="3" t="str">
        <f>CG11</f>
        <v/>
      </c>
      <c r="CE15" s="3" t="str">
        <f t="shared" si="58"/>
        <v/>
      </c>
      <c r="CF15" s="3" t="str">
        <f t="shared" si="58"/>
        <v/>
      </c>
      <c r="CG15" s="3" t="str">
        <f t="shared" si="58"/>
        <v/>
      </c>
      <c r="CH15" s="3" t="str">
        <f t="shared" si="0"/>
        <v/>
      </c>
      <c r="CI15" s="8"/>
      <c r="CJ15" s="3" t="str">
        <f>CL11</f>
        <v/>
      </c>
      <c r="CK15" s="3" t="str">
        <f>CM11</f>
        <v/>
      </c>
      <c r="CL15" s="3" t="str">
        <f>CL14</f>
        <v/>
      </c>
      <c r="CM15" s="3" t="str">
        <f>CM14</f>
        <v/>
      </c>
      <c r="CN15" s="8"/>
      <c r="CO15" s="3" t="str">
        <f>CQ11</f>
        <v/>
      </c>
      <c r="CP15" s="3" t="str">
        <f>CR11</f>
        <v/>
      </c>
      <c r="CQ15" s="3" t="str">
        <f>CQ14</f>
        <v/>
      </c>
      <c r="CR15" s="3" t="str">
        <f>CR14</f>
        <v/>
      </c>
      <c r="CS15" s="8"/>
      <c r="CT15" s="3" t="str">
        <f>CV11</f>
        <v/>
      </c>
      <c r="CU15" s="3" t="str">
        <f>CW11</f>
        <v/>
      </c>
      <c r="CV15" s="3" t="str">
        <f>CV14</f>
        <v/>
      </c>
      <c r="CW15" s="3" t="str">
        <f>CW14</f>
        <v/>
      </c>
      <c r="CX15" s="8"/>
      <c r="CY15" s="3" t="str">
        <f>DB11</f>
        <v/>
      </c>
      <c r="CZ15" s="3" t="str">
        <f>DC11</f>
        <v/>
      </c>
      <c r="DA15" s="3" t="str">
        <f>DD11</f>
        <v/>
      </c>
      <c r="DB15" s="3" t="str">
        <f t="shared" si="59"/>
        <v/>
      </c>
      <c r="DC15" s="3" t="str">
        <f t="shared" si="59"/>
        <v/>
      </c>
      <c r="DD15" s="3" t="str">
        <f t="shared" si="59"/>
        <v/>
      </c>
      <c r="DE15" s="3" t="str">
        <f t="shared" si="59"/>
        <v/>
      </c>
      <c r="DF15" s="3" t="str">
        <f>DF14</f>
        <v/>
      </c>
      <c r="DG15" s="3" t="str">
        <f t="shared" si="1"/>
        <v/>
      </c>
      <c r="DH15" s="8"/>
      <c r="DI15" s="3" t="str">
        <f>DM11</f>
        <v/>
      </c>
      <c r="DJ15" s="3" t="str">
        <f>DN11</f>
        <v/>
      </c>
      <c r="DK15" s="3" t="str">
        <f>DO11</f>
        <v/>
      </c>
      <c r="DL15" s="3" t="str">
        <f>DP11</f>
        <v/>
      </c>
      <c r="DM15" s="3" t="str">
        <f t="shared" si="60"/>
        <v/>
      </c>
      <c r="DN15" s="3" t="str">
        <f t="shared" si="60"/>
        <v/>
      </c>
      <c r="DO15" s="3" t="str">
        <f t="shared" si="60"/>
        <v/>
      </c>
      <c r="DP15" s="3" t="str">
        <f t="shared" si="60"/>
        <v/>
      </c>
      <c r="DQ15" s="3" t="str">
        <f t="shared" si="56"/>
        <v/>
      </c>
      <c r="DR15" s="3" t="str">
        <f t="shared" si="56"/>
        <v/>
      </c>
      <c r="DS15" s="3" t="str">
        <f t="shared" si="2"/>
        <v/>
      </c>
      <c r="DT15" s="8"/>
      <c r="DU15" s="3" t="str">
        <f>DY12</f>
        <v/>
      </c>
      <c r="DV15" s="3" t="str">
        <f>DZ12</f>
        <v/>
      </c>
      <c r="DW15" s="3" t="str">
        <f>EA12</f>
        <v/>
      </c>
      <c r="DX15" s="3" t="str">
        <f>EB12</f>
        <v/>
      </c>
      <c r="DY15" s="3" t="str">
        <f t="shared" si="61"/>
        <v/>
      </c>
      <c r="DZ15" s="3" t="str">
        <f t="shared" si="61"/>
        <v/>
      </c>
      <c r="EA15" s="3" t="str">
        <f t="shared" si="61"/>
        <v/>
      </c>
      <c r="EB15" s="3" t="str">
        <f t="shared" si="61"/>
        <v/>
      </c>
      <c r="EC15" s="3" t="str">
        <f t="shared" si="3"/>
        <v/>
      </c>
      <c r="ED15" s="8"/>
      <c r="EE15" s="28" t="s">
        <v>277</v>
      </c>
      <c r="EF15" s="28" t="s">
        <v>277</v>
      </c>
      <c r="EG15" s="28" t="s">
        <v>277</v>
      </c>
      <c r="EH15" s="28" t="s">
        <v>277</v>
      </c>
      <c r="EI15" s="28" t="s">
        <v>277</v>
      </c>
      <c r="EJ15" s="28" t="s">
        <v>277</v>
      </c>
      <c r="EK15" s="28" t="s">
        <v>277</v>
      </c>
      <c r="EL15" s="28" t="s">
        <v>277</v>
      </c>
      <c r="EM15" s="28" t="s">
        <v>277</v>
      </c>
      <c r="EN15" s="28" t="s">
        <v>277</v>
      </c>
      <c r="EO15" s="17"/>
      <c r="EP15" s="9"/>
      <c r="EQ15" s="10" t="str">
        <f t="shared" si="62"/>
        <v/>
      </c>
      <c r="ER15" s="10" t="str">
        <f t="shared" si="62"/>
        <v/>
      </c>
      <c r="ES15" s="10" t="str">
        <f t="shared" si="62"/>
        <v/>
      </c>
      <c r="ET15" s="10">
        <f t="shared" si="62"/>
        <v>0</v>
      </c>
      <c r="EU15" s="13"/>
      <c r="EV15" s="12" t="b">
        <f t="shared" si="4"/>
        <v>1</v>
      </c>
      <c r="EW15" s="3" t="b">
        <f t="shared" si="5"/>
        <v>1</v>
      </c>
      <c r="EX15" s="3" t="b">
        <f t="shared" si="6"/>
        <v>1</v>
      </c>
      <c r="EY15" s="3" t="b">
        <f t="shared" si="7"/>
        <v>1</v>
      </c>
      <c r="EZ15" s="3">
        <f t="shared" si="8"/>
        <v>0</v>
      </c>
      <c r="FA15" s="3">
        <f t="shared" si="9"/>
        <v>0</v>
      </c>
      <c r="FB15" s="3">
        <f t="shared" si="10"/>
        <v>0</v>
      </c>
      <c r="FC15" s="3">
        <f t="shared" si="11"/>
        <v>0</v>
      </c>
      <c r="FD15" s="3">
        <f t="shared" si="12"/>
        <v>0</v>
      </c>
      <c r="FE15" s="3" t="e">
        <f t="shared" si="13"/>
        <v>#VALUE!</v>
      </c>
      <c r="FF15" s="3">
        <f t="shared" si="14"/>
        <v>0</v>
      </c>
      <c r="FG15" s="3">
        <f t="shared" si="15"/>
        <v>0</v>
      </c>
      <c r="FH15" s="3" t="e">
        <f t="shared" si="16"/>
        <v>#VALUE!</v>
      </c>
      <c r="FI15" s="3" t="b">
        <f t="shared" si="17"/>
        <v>1</v>
      </c>
      <c r="FJ15" s="3" t="b">
        <f t="shared" si="18"/>
        <v>1</v>
      </c>
      <c r="FK15" s="3" t="b">
        <f t="shared" si="19"/>
        <v>1</v>
      </c>
      <c r="FL15" s="3" t="b">
        <f t="shared" si="20"/>
        <v>1</v>
      </c>
      <c r="FM15" s="3" t="b">
        <f t="shared" si="21"/>
        <v>1</v>
      </c>
      <c r="FN15" s="3" t="b">
        <f t="shared" si="22"/>
        <v>1</v>
      </c>
      <c r="FO15" s="3">
        <f t="shared" si="23"/>
        <v>0</v>
      </c>
      <c r="FP15" s="3">
        <f t="shared" si="24"/>
        <v>0</v>
      </c>
      <c r="FQ15" s="3">
        <f t="shared" si="25"/>
        <v>0</v>
      </c>
      <c r="FR15" s="3">
        <f t="shared" si="26"/>
        <v>0</v>
      </c>
      <c r="FS15" s="3">
        <f t="shared" si="27"/>
        <v>0</v>
      </c>
      <c r="FT15" s="3">
        <f t="shared" si="28"/>
        <v>0</v>
      </c>
      <c r="FU15" s="3">
        <f t="shared" si="29"/>
        <v>0</v>
      </c>
      <c r="FV15" s="21" t="b">
        <f t="shared" si="30"/>
        <v>0</v>
      </c>
      <c r="FW15" s="24">
        <f t="shared" si="31"/>
        <v>1</v>
      </c>
      <c r="FX15" s="24">
        <f t="shared" si="32"/>
        <v>0</v>
      </c>
      <c r="FY15" s="25" t="e">
        <f t="shared" si="33"/>
        <v>#VALUE!</v>
      </c>
      <c r="FZ15" s="24" t="e">
        <f t="shared" si="34"/>
        <v>#VALUE!</v>
      </c>
      <c r="GA15" s="24" t="e">
        <f t="shared" si="35"/>
        <v>#VALUE!</v>
      </c>
      <c r="GB15" s="24">
        <f t="shared" si="36"/>
        <v>1</v>
      </c>
      <c r="GC15" s="24" t="e">
        <f t="shared" si="37"/>
        <v>#VALUE!</v>
      </c>
      <c r="GD15" s="24" t="e">
        <f t="shared" si="38"/>
        <v>#VALUE!</v>
      </c>
      <c r="GE15" s="24" t="e">
        <f t="shared" si="39"/>
        <v>#VALUE!</v>
      </c>
      <c r="GF15" s="24">
        <f t="shared" si="40"/>
        <v>0</v>
      </c>
      <c r="GG15" s="24">
        <f t="shared" si="41"/>
        <v>0</v>
      </c>
      <c r="GH15" s="24">
        <f t="shared" si="42"/>
        <v>0</v>
      </c>
      <c r="GI15" s="24">
        <f t="shared" si="43"/>
        <v>0</v>
      </c>
      <c r="GJ15" s="24">
        <f t="shared" si="44"/>
        <v>2</v>
      </c>
      <c r="GK15" s="24">
        <f t="shared" si="45"/>
        <v>2</v>
      </c>
      <c r="GL15" s="24">
        <f t="shared" si="46"/>
        <v>2</v>
      </c>
      <c r="GM15" s="31">
        <f t="shared" si="47"/>
        <v>2</v>
      </c>
      <c r="GN15" s="13"/>
      <c r="GO15" s="12"/>
    </row>
    <row r="16" spans="1:197" s="3" customFormat="1">
      <c r="A16" s="54"/>
      <c r="B16" s="54"/>
      <c r="C16" s="54"/>
      <c r="D16" s="54"/>
      <c r="E16" s="54"/>
      <c r="F16" s="54"/>
      <c r="G16" s="54"/>
      <c r="H16" s="54"/>
      <c r="I16" s="54"/>
      <c r="J16" s="54"/>
      <c r="K16" s="54"/>
      <c r="L16" s="54"/>
      <c r="M16" s="56"/>
      <c r="N16" s="54"/>
      <c r="O16" s="54"/>
      <c r="P16" s="54"/>
      <c r="Q16" s="56"/>
      <c r="R16" s="54"/>
      <c r="S16" s="54"/>
      <c r="T16" s="54"/>
      <c r="U16" s="56"/>
      <c r="V16" s="54"/>
      <c r="W16" s="54"/>
      <c r="X16" s="56"/>
      <c r="Y16" s="54"/>
      <c r="Z16" s="54"/>
      <c r="AA16" s="54"/>
      <c r="AB16" s="56"/>
      <c r="AC16" s="54"/>
      <c r="AD16" s="54"/>
      <c r="AE16" s="54"/>
      <c r="AF16" s="56"/>
      <c r="AG16" s="54"/>
      <c r="AH16" s="54"/>
      <c r="AI16" s="56"/>
      <c r="AJ16" s="54"/>
      <c r="AK16" s="54"/>
      <c r="AL16" s="56"/>
      <c r="AM16" s="54"/>
      <c r="AN16" s="54"/>
      <c r="AO16" s="54"/>
      <c r="AP16" s="54"/>
      <c r="AQ16" s="54"/>
      <c r="AR16" s="56"/>
      <c r="AS16" s="54"/>
      <c r="AT16" s="54"/>
      <c r="AU16" s="54"/>
      <c r="AV16" s="54"/>
      <c r="AW16" s="54"/>
      <c r="AX16" s="54"/>
      <c r="AY16" s="56"/>
      <c r="AZ16" s="54"/>
      <c r="BA16" s="54"/>
      <c r="BB16" s="54"/>
      <c r="BC16" s="54"/>
      <c r="BD16" s="8"/>
      <c r="BE16" s="8"/>
      <c r="BF16" s="28" t="s">
        <v>277</v>
      </c>
      <c r="BG16" s="28" t="s">
        <v>277</v>
      </c>
      <c r="BH16" s="28" t="s">
        <v>277</v>
      </c>
      <c r="BI16" s="28" t="s">
        <v>277</v>
      </c>
      <c r="BJ16" s="28" t="s">
        <v>277</v>
      </c>
      <c r="BK16" s="28" t="s">
        <v>277</v>
      </c>
      <c r="BL16" s="28" t="s">
        <v>277</v>
      </c>
      <c r="BM16" s="28" t="s">
        <v>277</v>
      </c>
      <c r="BN16" s="28" t="s">
        <v>277</v>
      </c>
      <c r="BO16" s="28" t="s">
        <v>277</v>
      </c>
      <c r="BP16" s="8"/>
      <c r="BQ16" s="22" t="str">
        <f>IF(FV16=FALSE,B16,"")</f>
        <v/>
      </c>
      <c r="BR16" s="22" t="str">
        <f>IF(FV16=FALSE,C16,"")</f>
        <v/>
      </c>
      <c r="BS16" s="22" t="str">
        <f>BR18</f>
        <v/>
      </c>
      <c r="BT16" s="22" t="str">
        <f t="shared" si="48"/>
        <v/>
      </c>
      <c r="BU16" s="22" t="str">
        <f>IF(FV16=FALSE,E16,"")</f>
        <v/>
      </c>
      <c r="BV16" s="22" t="str">
        <f>IF(FV16=FALSE,G16,"")</f>
        <v/>
      </c>
      <c r="BW16" s="22" t="str">
        <f>IF(FV16=FALSE,F16,"")</f>
        <v/>
      </c>
      <c r="BX16" s="22" t="str">
        <f>IF(FV16=FALSE,J16,"")</f>
        <v/>
      </c>
      <c r="BY16" s="22" t="str">
        <f>IF(FV16=FALSE,K16,"")</f>
        <v/>
      </c>
      <c r="BZ16" s="22" t="str">
        <f>IF(FV16=FALSE,L16,"")</f>
        <v/>
      </c>
      <c r="CA16" s="18"/>
      <c r="CB16" s="3" t="str">
        <f>IF(ET16=1, EQ16,"")</f>
        <v/>
      </c>
      <c r="CC16" s="3" t="str">
        <f>IF(ET16=1, ER16,"")</f>
        <v/>
      </c>
      <c r="CD16" s="3" t="str">
        <f>IF(ET16=1, ES16,"")</f>
        <v/>
      </c>
      <c r="CE16" s="3" t="str">
        <f>CB18</f>
        <v/>
      </c>
      <c r="CF16" s="3" t="str">
        <f>CC18</f>
        <v/>
      </c>
      <c r="CG16" s="3" t="str">
        <f>CD18</f>
        <v/>
      </c>
      <c r="CH16" s="3" t="str">
        <f t="shared" si="0"/>
        <v/>
      </c>
      <c r="CI16" s="8"/>
      <c r="CJ16" s="3" t="str">
        <f>IF(ET16=2,V16,"")</f>
        <v/>
      </c>
      <c r="CK16" s="3" t="str">
        <f>IF(ET16=2,W16,"")</f>
        <v/>
      </c>
      <c r="CL16" s="3" t="str">
        <f>CJ18</f>
        <v/>
      </c>
      <c r="CM16" s="3" t="str">
        <f>CK18</f>
        <v/>
      </c>
      <c r="CN16" s="8"/>
      <c r="CO16" s="3" t="str">
        <f>IF(ET16=3,AG16,"")</f>
        <v/>
      </c>
      <c r="CP16" s="3" t="str">
        <f>IF(ET16=3,AH16,"")</f>
        <v/>
      </c>
      <c r="CQ16" s="3" t="str">
        <f>CO18</f>
        <v/>
      </c>
      <c r="CR16" s="3" t="str">
        <f>CP18</f>
        <v/>
      </c>
      <c r="CS16" s="8"/>
      <c r="CT16" s="3" t="str">
        <f>IF(ET16=4,AJ16,"")</f>
        <v/>
      </c>
      <c r="CU16" s="3" t="str">
        <f>IF(ET16=4,AK16,"")</f>
        <v/>
      </c>
      <c r="CV16" s="3" t="str">
        <f>CT18</f>
        <v/>
      </c>
      <c r="CW16" s="3" t="str">
        <f>CU18</f>
        <v/>
      </c>
      <c r="CX16" s="8"/>
      <c r="CY16" s="3" t="str">
        <f>IF(ET16=5,AM16,"")</f>
        <v/>
      </c>
      <c r="CZ16" s="3" t="str">
        <f>IF(ET16=5,AN16,"")</f>
        <v/>
      </c>
      <c r="DA16" s="3" t="str">
        <f>IF(ET16=5,AO16,"")</f>
        <v/>
      </c>
      <c r="DB16" s="3" t="str">
        <f>CY18</f>
        <v/>
      </c>
      <c r="DC16" s="3" t="str">
        <f>CZ18</f>
        <v/>
      </c>
      <c r="DD16" s="3" t="str">
        <f>DA18</f>
        <v/>
      </c>
      <c r="DE16" s="3" t="str">
        <f>IF(ET16=5,AP16,"")</f>
        <v/>
      </c>
      <c r="DF16" s="3" t="str">
        <f>IF(ET16=5,AQ16,"")</f>
        <v/>
      </c>
      <c r="DG16" s="3" t="str">
        <f t="shared" si="1"/>
        <v/>
      </c>
      <c r="DH16" s="8"/>
      <c r="DI16" s="3" t="str">
        <f>IF(ET16=6,AS16,"")</f>
        <v/>
      </c>
      <c r="DJ16" s="3" t="str">
        <f>IF(ET16=6,AT16,"")</f>
        <v/>
      </c>
      <c r="DK16" s="3" t="str">
        <f>IF(ET16=6,AU16,"")</f>
        <v/>
      </c>
      <c r="DL16" s="3" t="str">
        <f>IF(ET16=6,AV16,"")</f>
        <v/>
      </c>
      <c r="DM16" s="3" t="str">
        <f>DI18</f>
        <v/>
      </c>
      <c r="DN16" s="3" t="str">
        <f>DJ18</f>
        <v/>
      </c>
      <c r="DO16" s="3" t="str">
        <f>DK18</f>
        <v/>
      </c>
      <c r="DP16" s="3" t="str">
        <f>DL18</f>
        <v/>
      </c>
      <c r="DQ16" s="3" t="str">
        <f>IF(ET16=6,AW16,"")</f>
        <v/>
      </c>
      <c r="DR16" s="3" t="str">
        <f>IF(ET16=6,AX16,"")</f>
        <v/>
      </c>
      <c r="DS16" s="3" t="str">
        <f t="shared" si="2"/>
        <v/>
      </c>
      <c r="DT16" s="8"/>
      <c r="DU16" s="3" t="str">
        <f>IF(ET16=7,AZ16,"")</f>
        <v/>
      </c>
      <c r="DV16" s="3" t="str">
        <f>IF(ET16=7,BA16,"")</f>
        <v/>
      </c>
      <c r="DW16" s="3" t="str">
        <f>IF(ET16=7,BB16,"")</f>
        <v/>
      </c>
      <c r="DX16" s="3" t="str">
        <f>IF(ET16=7,BC16,"")</f>
        <v/>
      </c>
      <c r="DY16" s="3" t="str">
        <f>DU18</f>
        <v/>
      </c>
      <c r="DZ16" s="3" t="str">
        <f>DV18</f>
        <v/>
      </c>
      <c r="EA16" s="3" t="str">
        <f>DW18</f>
        <v/>
      </c>
      <c r="EB16" s="3" t="str">
        <f>DX18</f>
        <v/>
      </c>
      <c r="EC16" s="3" t="str">
        <f t="shared" si="3"/>
        <v/>
      </c>
      <c r="ED16" s="8"/>
      <c r="EE16" s="28" t="s">
        <v>277</v>
      </c>
      <c r="EF16" s="28" t="s">
        <v>277</v>
      </c>
      <c r="EG16" s="28" t="s">
        <v>277</v>
      </c>
      <c r="EH16" s="28" t="s">
        <v>277</v>
      </c>
      <c r="EI16" s="28" t="s">
        <v>277</v>
      </c>
      <c r="EJ16" s="28" t="s">
        <v>277</v>
      </c>
      <c r="EK16" s="28" t="s">
        <v>277</v>
      </c>
      <c r="EL16" s="28" t="s">
        <v>277</v>
      </c>
      <c r="EM16" s="28" t="s">
        <v>277</v>
      </c>
      <c r="EN16" s="28" t="s">
        <v>277</v>
      </c>
      <c r="EO16" s="30"/>
      <c r="EP16" s="9"/>
      <c r="EQ16" s="10" t="str">
        <f>IF(FD16&gt;0, (N16+Y16+R16+AC16), "")</f>
        <v/>
      </c>
      <c r="ER16" s="11" t="str">
        <f>IF(FD16&gt;0,FE16,"")</f>
        <v/>
      </c>
      <c r="ES16" s="10" t="str">
        <f>IF(FD16&gt;0, (P16+AA16+T16+AE16), "")</f>
        <v/>
      </c>
      <c r="ET16" s="10">
        <f>FO16+FP16+FQ16+FR16+FS16+FT16+FU16</f>
        <v>0</v>
      </c>
      <c r="EU16" s="13"/>
      <c r="EV16" s="12" t="b">
        <f t="shared" si="4"/>
        <v>1</v>
      </c>
      <c r="EW16" s="3" t="b">
        <f t="shared" si="5"/>
        <v>1</v>
      </c>
      <c r="EX16" s="3" t="b">
        <f t="shared" si="6"/>
        <v>1</v>
      </c>
      <c r="EY16" s="3" t="b">
        <f t="shared" si="7"/>
        <v>1</v>
      </c>
      <c r="EZ16" s="3">
        <f t="shared" si="8"/>
        <v>0</v>
      </c>
      <c r="FA16" s="3">
        <f t="shared" si="9"/>
        <v>0</v>
      </c>
      <c r="FB16" s="3">
        <f t="shared" si="10"/>
        <v>0</v>
      </c>
      <c r="FC16" s="3">
        <f t="shared" si="11"/>
        <v>0</v>
      </c>
      <c r="FD16" s="3">
        <f t="shared" si="12"/>
        <v>0</v>
      </c>
      <c r="FE16" s="3" t="e">
        <f t="shared" si="13"/>
        <v>#VALUE!</v>
      </c>
      <c r="FF16" s="3">
        <f t="shared" si="14"/>
        <v>0</v>
      </c>
      <c r="FG16" s="3">
        <f t="shared" si="15"/>
        <v>0</v>
      </c>
      <c r="FH16" s="3" t="e">
        <f t="shared" si="16"/>
        <v>#VALUE!</v>
      </c>
      <c r="FI16" s="3" t="b">
        <f t="shared" si="17"/>
        <v>1</v>
      </c>
      <c r="FJ16" s="3" t="b">
        <f t="shared" si="18"/>
        <v>1</v>
      </c>
      <c r="FK16" s="3" t="b">
        <f t="shared" si="19"/>
        <v>1</v>
      </c>
      <c r="FL16" s="3" t="b">
        <f t="shared" si="20"/>
        <v>1</v>
      </c>
      <c r="FM16" s="3" t="b">
        <f t="shared" si="21"/>
        <v>1</v>
      </c>
      <c r="FN16" s="3" t="b">
        <f t="shared" si="22"/>
        <v>1</v>
      </c>
      <c r="FO16" s="3">
        <f t="shared" si="23"/>
        <v>0</v>
      </c>
      <c r="FP16" s="3">
        <f t="shared" si="24"/>
        <v>0</v>
      </c>
      <c r="FQ16" s="3">
        <f t="shared" si="25"/>
        <v>0</v>
      </c>
      <c r="FR16" s="3">
        <f t="shared" si="26"/>
        <v>0</v>
      </c>
      <c r="FS16" s="3">
        <f t="shared" si="27"/>
        <v>0</v>
      </c>
      <c r="FT16" s="3">
        <f t="shared" si="28"/>
        <v>0</v>
      </c>
      <c r="FU16" s="3">
        <f t="shared" si="29"/>
        <v>0</v>
      </c>
      <c r="FV16" s="21" t="b">
        <f t="shared" si="30"/>
        <v>1</v>
      </c>
      <c r="FW16" s="24">
        <f t="shared" si="31"/>
        <v>1</v>
      </c>
      <c r="FX16" s="24">
        <f t="shared" si="32"/>
        <v>0</v>
      </c>
      <c r="FY16" s="25" t="e">
        <f t="shared" si="33"/>
        <v>#VALUE!</v>
      </c>
      <c r="FZ16" s="24" t="e">
        <f t="shared" si="34"/>
        <v>#VALUE!</v>
      </c>
      <c r="GA16" s="24" t="e">
        <f t="shared" si="35"/>
        <v>#VALUE!</v>
      </c>
      <c r="GB16" s="24">
        <f t="shared" si="36"/>
        <v>1</v>
      </c>
      <c r="GC16" s="24" t="e">
        <f t="shared" si="37"/>
        <v>#VALUE!</v>
      </c>
      <c r="GD16" s="24" t="e">
        <f t="shared" si="38"/>
        <v>#VALUE!</v>
      </c>
      <c r="GE16" s="24" t="e">
        <f t="shared" si="39"/>
        <v>#VALUE!</v>
      </c>
      <c r="GF16" s="24">
        <f t="shared" si="40"/>
        <v>0</v>
      </c>
      <c r="GG16" s="24">
        <f t="shared" si="41"/>
        <v>0</v>
      </c>
      <c r="GH16" s="24">
        <f t="shared" si="42"/>
        <v>0</v>
      </c>
      <c r="GI16" s="24">
        <f t="shared" si="43"/>
        <v>0</v>
      </c>
      <c r="GJ16" s="24">
        <f t="shared" si="44"/>
        <v>2</v>
      </c>
      <c r="GK16" s="24">
        <f t="shared" si="45"/>
        <v>2</v>
      </c>
      <c r="GL16" s="24">
        <f t="shared" si="46"/>
        <v>2</v>
      </c>
      <c r="GM16" s="31">
        <f t="shared" si="47"/>
        <v>2</v>
      </c>
      <c r="GN16" s="13"/>
      <c r="GO16" s="12"/>
    </row>
    <row r="17" spans="1:197" s="3" customFormat="1">
      <c r="A17" s="54"/>
      <c r="B17" s="54"/>
      <c r="C17" s="54"/>
      <c r="D17" s="54"/>
      <c r="E17" s="54"/>
      <c r="F17" s="54"/>
      <c r="G17" s="54"/>
      <c r="H17" s="54"/>
      <c r="I17" s="54"/>
      <c r="J17" s="54"/>
      <c r="K17" s="54"/>
      <c r="L17" s="54"/>
      <c r="M17" s="56"/>
      <c r="N17" s="54"/>
      <c r="O17" s="54"/>
      <c r="P17" s="54"/>
      <c r="Q17" s="56"/>
      <c r="R17" s="54"/>
      <c r="S17" s="54"/>
      <c r="T17" s="54"/>
      <c r="U17" s="56"/>
      <c r="V17" s="54"/>
      <c r="W17" s="54"/>
      <c r="X17" s="56"/>
      <c r="Y17" s="54"/>
      <c r="Z17" s="54"/>
      <c r="AA17" s="54"/>
      <c r="AB17" s="56"/>
      <c r="AC17" s="54"/>
      <c r="AD17" s="54"/>
      <c r="AE17" s="54"/>
      <c r="AF17" s="56"/>
      <c r="AG17" s="54"/>
      <c r="AH17" s="54"/>
      <c r="AI17" s="56"/>
      <c r="AJ17" s="54"/>
      <c r="AK17" s="54"/>
      <c r="AL17" s="56"/>
      <c r="AM17" s="54"/>
      <c r="AN17" s="54"/>
      <c r="AO17" s="54"/>
      <c r="AP17" s="54"/>
      <c r="AQ17" s="54"/>
      <c r="AR17" s="56"/>
      <c r="AS17" s="54"/>
      <c r="AT17" s="54"/>
      <c r="AU17" s="54"/>
      <c r="AV17" s="54"/>
      <c r="AW17" s="54"/>
      <c r="AX17" s="54"/>
      <c r="AY17" s="56"/>
      <c r="AZ17" s="54"/>
      <c r="BA17" s="54"/>
      <c r="BB17" s="54"/>
      <c r="BC17" s="54"/>
      <c r="BD17" s="8"/>
      <c r="BE17" s="8"/>
      <c r="BF17" s="28" t="s">
        <v>277</v>
      </c>
      <c r="BG17" s="28" t="s">
        <v>277</v>
      </c>
      <c r="BH17" s="28" t="s">
        <v>277</v>
      </c>
      <c r="BI17" s="28" t="s">
        <v>277</v>
      </c>
      <c r="BJ17" s="28" t="s">
        <v>277</v>
      </c>
      <c r="BK17" s="28" t="s">
        <v>277</v>
      </c>
      <c r="BL17" s="28" t="s">
        <v>277</v>
      </c>
      <c r="BM17" s="28" t="s">
        <v>277</v>
      </c>
      <c r="BN17" s="28" t="s">
        <v>277</v>
      </c>
      <c r="BO17" s="28" t="s">
        <v>277</v>
      </c>
      <c r="BP17" s="8"/>
      <c r="BQ17" s="22" t="str">
        <f>IF(FV17=FALSE,B17,"")</f>
        <v/>
      </c>
      <c r="BR17" s="22" t="str">
        <f>BR16</f>
        <v/>
      </c>
      <c r="BS17" s="22" t="str">
        <f>IF(FV16=FALSE,C18,"")</f>
        <v/>
      </c>
      <c r="BT17" s="22" t="str">
        <f t="shared" si="48"/>
        <v/>
      </c>
      <c r="BU17" s="22" t="str">
        <f>IF(FV17=FALSE,E17,"")</f>
        <v/>
      </c>
      <c r="BV17" s="22" t="str">
        <f>IF(FV17=FALSE,G17,"")</f>
        <v/>
      </c>
      <c r="BW17" s="22" t="str">
        <f>IF(FV17=FALSE,F17,"")</f>
        <v/>
      </c>
      <c r="BX17" s="22" t="str">
        <f>IF(FV17=FALSE,J17,"")</f>
        <v/>
      </c>
      <c r="BY17" s="22" t="str">
        <f>IF(FV17=FALSE,K17,"")</f>
        <v/>
      </c>
      <c r="BZ17" s="22" t="str">
        <f>IF(FV17=FALSE,L17,"")</f>
        <v/>
      </c>
      <c r="CA17" s="18"/>
      <c r="CB17" s="3" t="str">
        <f>CB16</f>
        <v/>
      </c>
      <c r="CC17" s="3" t="str">
        <f>CC16</f>
        <v/>
      </c>
      <c r="CD17" s="3" t="str">
        <f>CD16</f>
        <v/>
      </c>
      <c r="CE17" s="3" t="str">
        <f>IF(ET17=1,EQ18,"")</f>
        <v/>
      </c>
      <c r="CF17" s="3" t="str">
        <f>IF(ET17=1,ER18,"")</f>
        <v/>
      </c>
      <c r="CG17" s="3" t="str">
        <f>IF(ET17=1,ES18,"")</f>
        <v/>
      </c>
      <c r="CH17" s="3" t="str">
        <f t="shared" si="0"/>
        <v/>
      </c>
      <c r="CI17" s="8"/>
      <c r="CJ17" s="3" t="str">
        <f>CJ16</f>
        <v/>
      </c>
      <c r="CK17" s="3" t="str">
        <f>CK16</f>
        <v/>
      </c>
      <c r="CL17" s="3" t="str">
        <f>IF(ET18=2,V18,"")</f>
        <v/>
      </c>
      <c r="CM17" s="3" t="str">
        <f>IF(ET18=2,W18,"")</f>
        <v/>
      </c>
      <c r="CN17" s="8"/>
      <c r="CO17" s="3" t="str">
        <f>CO16</f>
        <v/>
      </c>
      <c r="CP17" s="3" t="str">
        <f>CP16</f>
        <v/>
      </c>
      <c r="CQ17" s="3" t="str">
        <f>IF(ET17=3,AG18,"")</f>
        <v/>
      </c>
      <c r="CR17" s="3" t="str">
        <f>IF(ET17=3,AH18,"")</f>
        <v/>
      </c>
      <c r="CS17" s="8"/>
      <c r="CT17" s="3" t="str">
        <f>CT16</f>
        <v/>
      </c>
      <c r="CU17" s="3" t="str">
        <f>CU16</f>
        <v/>
      </c>
      <c r="CV17" s="3" t="str">
        <f>IF(ET17=4,AJ18,"")</f>
        <v/>
      </c>
      <c r="CW17" s="3" t="str">
        <f>IF(ET17=4,AK18,"")</f>
        <v/>
      </c>
      <c r="CX17" s="8"/>
      <c r="CY17" s="3" t="str">
        <f>CY16</f>
        <v/>
      </c>
      <c r="CZ17" s="3" t="str">
        <f>CZ16</f>
        <v/>
      </c>
      <c r="DA17" s="3" t="str">
        <f>DA16</f>
        <v/>
      </c>
      <c r="DB17" s="3" t="str">
        <f>IF(ET17=5,AM18,"")</f>
        <v/>
      </c>
      <c r="DC17" s="3" t="str">
        <f>IF(ET17=5,AN18,"")</f>
        <v/>
      </c>
      <c r="DD17" s="3" t="str">
        <f>IF(ET17=5,AO18,"")</f>
        <v/>
      </c>
      <c r="DE17" s="3" t="str">
        <f>DE16</f>
        <v/>
      </c>
      <c r="DF17" s="3" t="str">
        <f>DF16</f>
        <v/>
      </c>
      <c r="DG17" s="3" t="str">
        <f t="shared" si="1"/>
        <v/>
      </c>
      <c r="DH17" s="8"/>
      <c r="DI17" s="3" t="str">
        <f>DI16</f>
        <v/>
      </c>
      <c r="DJ17" s="3" t="str">
        <f>DJ16</f>
        <v/>
      </c>
      <c r="DK17" s="3" t="str">
        <f>DK16</f>
        <v/>
      </c>
      <c r="DL17" s="3" t="str">
        <f>DL16</f>
        <v/>
      </c>
      <c r="DM17" s="3" t="str">
        <f>IF(ET16=6,AS18,"")</f>
        <v/>
      </c>
      <c r="DN17" s="3" t="str">
        <f>IF(ET16=6,AT18,"")</f>
        <v/>
      </c>
      <c r="DO17" s="3" t="str">
        <f>IF(ET16=6,AU18,"")</f>
        <v/>
      </c>
      <c r="DP17" s="3" t="str">
        <f>IF(ET16=6,AV18,"")</f>
        <v/>
      </c>
      <c r="DQ17" s="3" t="str">
        <f>DQ16</f>
        <v/>
      </c>
      <c r="DR17" s="3" t="str">
        <f>DR16</f>
        <v/>
      </c>
      <c r="DS17" s="3" t="str">
        <f t="shared" si="2"/>
        <v/>
      </c>
      <c r="DT17" s="8"/>
      <c r="DU17" s="3" t="str">
        <f>DU16</f>
        <v/>
      </c>
      <c r="DV17" s="3" t="str">
        <f>DV16</f>
        <v/>
      </c>
      <c r="DW17" s="3" t="str">
        <f>DW16</f>
        <v/>
      </c>
      <c r="DX17" s="3" t="str">
        <f>DX16</f>
        <v/>
      </c>
      <c r="DY17" s="3" t="str">
        <f>IF(ET16=7,AZ18,"")</f>
        <v/>
      </c>
      <c r="DZ17" s="3" t="str">
        <f>IF(ET16=7,BA18,"")</f>
        <v/>
      </c>
      <c r="EA17" s="3" t="str">
        <f>IF(ET16=7,BB18,"")</f>
        <v/>
      </c>
      <c r="EB17" s="3" t="str">
        <f>IF(ET16=7,BC18,"")</f>
        <v/>
      </c>
      <c r="EC17" s="3" t="str">
        <f t="shared" si="3"/>
        <v/>
      </c>
      <c r="ED17" s="8"/>
      <c r="EE17" s="28" t="s">
        <v>277</v>
      </c>
      <c r="EF17" s="28" t="s">
        <v>277</v>
      </c>
      <c r="EG17" s="28" t="s">
        <v>277</v>
      </c>
      <c r="EH17" s="28" t="s">
        <v>277</v>
      </c>
      <c r="EI17" s="28" t="s">
        <v>277</v>
      </c>
      <c r="EJ17" s="28" t="s">
        <v>277</v>
      </c>
      <c r="EK17" s="28" t="s">
        <v>277</v>
      </c>
      <c r="EL17" s="28" t="s">
        <v>277</v>
      </c>
      <c r="EM17" s="28" t="s">
        <v>277</v>
      </c>
      <c r="EN17" s="28" t="s">
        <v>277</v>
      </c>
      <c r="EO17" s="30"/>
      <c r="EP17" s="9"/>
      <c r="EQ17" s="10" t="str">
        <f>IF(FD17&gt;0, (N17+Y17+R17+AC17), "")</f>
        <v/>
      </c>
      <c r="ER17" s="11" t="str">
        <f>IF(FD17&gt;0,FE17,"")</f>
        <v/>
      </c>
      <c r="ES17" s="10" t="str">
        <f>IF(FD17&gt;0, (P17+AA17+T17+AE17), "")</f>
        <v/>
      </c>
      <c r="ET17" s="10">
        <f>FO17+FP17+FQ17+FR17+FS17+FT17+FU17</f>
        <v>0</v>
      </c>
      <c r="EU17" s="13"/>
      <c r="EV17" s="12" t="b">
        <f t="shared" si="4"/>
        <v>1</v>
      </c>
      <c r="EW17" s="3" t="b">
        <f t="shared" si="5"/>
        <v>1</v>
      </c>
      <c r="EX17" s="3" t="b">
        <f t="shared" si="6"/>
        <v>1</v>
      </c>
      <c r="EY17" s="3" t="b">
        <f t="shared" si="7"/>
        <v>1</v>
      </c>
      <c r="EZ17" s="3">
        <f t="shared" si="8"/>
        <v>0</v>
      </c>
      <c r="FA17" s="3">
        <f t="shared" si="9"/>
        <v>0</v>
      </c>
      <c r="FB17" s="3">
        <f t="shared" si="10"/>
        <v>0</v>
      </c>
      <c r="FC17" s="3">
        <f t="shared" si="11"/>
        <v>0</v>
      </c>
      <c r="FD17" s="3">
        <f t="shared" si="12"/>
        <v>0</v>
      </c>
      <c r="FE17" s="3" t="e">
        <f t="shared" si="13"/>
        <v>#VALUE!</v>
      </c>
      <c r="FF17" s="3">
        <f t="shared" si="14"/>
        <v>0</v>
      </c>
      <c r="FG17" s="3">
        <f t="shared" si="15"/>
        <v>0</v>
      </c>
      <c r="FH17" s="3" t="e">
        <f t="shared" si="16"/>
        <v>#VALUE!</v>
      </c>
      <c r="FI17" s="3" t="b">
        <f t="shared" si="17"/>
        <v>1</v>
      </c>
      <c r="FJ17" s="3" t="b">
        <f t="shared" si="18"/>
        <v>1</v>
      </c>
      <c r="FK17" s="3" t="b">
        <f t="shared" si="19"/>
        <v>1</v>
      </c>
      <c r="FL17" s="3" t="b">
        <f t="shared" si="20"/>
        <v>1</v>
      </c>
      <c r="FM17" s="3" t="b">
        <f t="shared" si="21"/>
        <v>1</v>
      </c>
      <c r="FN17" s="3" t="b">
        <f t="shared" si="22"/>
        <v>1</v>
      </c>
      <c r="FO17" s="3">
        <f t="shared" si="23"/>
        <v>0</v>
      </c>
      <c r="FP17" s="3">
        <f t="shared" si="24"/>
        <v>0</v>
      </c>
      <c r="FQ17" s="3">
        <f t="shared" si="25"/>
        <v>0</v>
      </c>
      <c r="FR17" s="3">
        <f t="shared" si="26"/>
        <v>0</v>
      </c>
      <c r="FS17" s="3">
        <f t="shared" si="27"/>
        <v>0</v>
      </c>
      <c r="FT17" s="3">
        <f t="shared" si="28"/>
        <v>0</v>
      </c>
      <c r="FU17" s="3">
        <f t="shared" si="29"/>
        <v>0</v>
      </c>
      <c r="FV17" s="21" t="b">
        <f t="shared" si="30"/>
        <v>1</v>
      </c>
      <c r="FW17" s="24">
        <f t="shared" si="31"/>
        <v>1</v>
      </c>
      <c r="FX17" s="24">
        <f t="shared" si="32"/>
        <v>0</v>
      </c>
      <c r="FY17" s="25" t="e">
        <f t="shared" si="33"/>
        <v>#VALUE!</v>
      </c>
      <c r="FZ17" s="24" t="e">
        <f t="shared" si="34"/>
        <v>#VALUE!</v>
      </c>
      <c r="GA17" s="24" t="e">
        <f t="shared" si="35"/>
        <v>#VALUE!</v>
      </c>
      <c r="GB17" s="24">
        <f t="shared" si="36"/>
        <v>1</v>
      </c>
      <c r="GC17" s="24" t="e">
        <f t="shared" si="37"/>
        <v>#VALUE!</v>
      </c>
      <c r="GD17" s="24" t="e">
        <f t="shared" si="38"/>
        <v>#VALUE!</v>
      </c>
      <c r="GE17" s="24" t="e">
        <f t="shared" si="39"/>
        <v>#VALUE!</v>
      </c>
      <c r="GF17" s="24">
        <f t="shared" si="40"/>
        <v>0</v>
      </c>
      <c r="GG17" s="24">
        <f t="shared" si="41"/>
        <v>0</v>
      </c>
      <c r="GH17" s="24">
        <f t="shared" si="42"/>
        <v>0</v>
      </c>
      <c r="GI17" s="24">
        <f t="shared" si="43"/>
        <v>0</v>
      </c>
      <c r="GJ17" s="24">
        <f t="shared" si="44"/>
        <v>2</v>
      </c>
      <c r="GK17" s="24">
        <f t="shared" si="45"/>
        <v>2</v>
      </c>
      <c r="GL17" s="24">
        <f t="shared" si="46"/>
        <v>2</v>
      </c>
      <c r="GM17" s="31">
        <f t="shared" si="47"/>
        <v>2</v>
      </c>
      <c r="GN17" s="13"/>
      <c r="GO17" s="12"/>
    </row>
    <row r="18" spans="1:197" s="3" customFormat="1">
      <c r="A18" s="54"/>
      <c r="B18" s="54"/>
      <c r="C18" s="54"/>
      <c r="D18" s="54"/>
      <c r="E18" s="54"/>
      <c r="F18" s="54"/>
      <c r="G18" s="54"/>
      <c r="H18" s="54"/>
      <c r="I18" s="54"/>
      <c r="J18" s="54"/>
      <c r="K18" s="54"/>
      <c r="L18" s="54"/>
      <c r="M18" s="56"/>
      <c r="N18" s="54"/>
      <c r="O18" s="54"/>
      <c r="P18" s="54"/>
      <c r="Q18" s="56"/>
      <c r="R18" s="54"/>
      <c r="S18" s="54"/>
      <c r="T18" s="54"/>
      <c r="U18" s="56"/>
      <c r="V18" s="54"/>
      <c r="W18" s="54"/>
      <c r="X18" s="56"/>
      <c r="Y18" s="54"/>
      <c r="Z18" s="54"/>
      <c r="AA18" s="54"/>
      <c r="AB18" s="56"/>
      <c r="AC18" s="54"/>
      <c r="AD18" s="54"/>
      <c r="AE18" s="54"/>
      <c r="AF18" s="56"/>
      <c r="AG18" s="54"/>
      <c r="AH18" s="54"/>
      <c r="AI18" s="56"/>
      <c r="AJ18" s="54"/>
      <c r="AK18" s="54"/>
      <c r="AL18" s="56"/>
      <c r="AM18" s="54"/>
      <c r="AN18" s="54"/>
      <c r="AO18" s="54"/>
      <c r="AP18" s="54"/>
      <c r="AQ18" s="54"/>
      <c r="AR18" s="56"/>
      <c r="AS18" s="54"/>
      <c r="AT18" s="54"/>
      <c r="AU18" s="54"/>
      <c r="AV18" s="54"/>
      <c r="AW18" s="54"/>
      <c r="AX18" s="54"/>
      <c r="AY18" s="56"/>
      <c r="AZ18" s="54"/>
      <c r="BA18" s="54"/>
      <c r="BB18" s="54"/>
      <c r="BC18" s="54"/>
      <c r="BD18" s="8"/>
      <c r="BE18" s="8"/>
      <c r="BF18" s="28" t="s">
        <v>277</v>
      </c>
      <c r="BG18" s="28" t="s">
        <v>277</v>
      </c>
      <c r="BH18" s="28" t="s">
        <v>277</v>
      </c>
      <c r="BI18" s="28" t="s">
        <v>277</v>
      </c>
      <c r="BJ18" s="28" t="s">
        <v>277</v>
      </c>
      <c r="BK18" s="28" t="s">
        <v>277</v>
      </c>
      <c r="BL18" s="28" t="s">
        <v>277</v>
      </c>
      <c r="BM18" s="28" t="s">
        <v>277</v>
      </c>
      <c r="BN18" s="28" t="s">
        <v>277</v>
      </c>
      <c r="BO18" s="28" t="s">
        <v>277</v>
      </c>
      <c r="BP18" s="8"/>
      <c r="BQ18" s="22" t="str">
        <f>IF(FV18=FALSE,B18,"")</f>
        <v/>
      </c>
      <c r="BR18" s="22" t="str">
        <f>IF(FV16=FALSE,C17,"")</f>
        <v/>
      </c>
      <c r="BS18" s="22" t="str">
        <f>BS17</f>
        <v/>
      </c>
      <c r="BT18" s="22" t="str">
        <f t="shared" si="48"/>
        <v/>
      </c>
      <c r="BU18" s="22" t="str">
        <f>IF(FV18=FALSE,E18,"")</f>
        <v/>
      </c>
      <c r="BV18" s="22" t="str">
        <f>IF(FV18=FALSE,G18,"")</f>
        <v/>
      </c>
      <c r="BW18" s="22" t="str">
        <f>IF(FV18=FALSE,F18,"")</f>
        <v/>
      </c>
      <c r="BX18" s="22" t="str">
        <f>IF(FV18=FALSE,J18,"")</f>
        <v/>
      </c>
      <c r="BY18" s="22" t="str">
        <f>IF(FV18=FALSE,K18,"")</f>
        <v/>
      </c>
      <c r="BZ18" s="22" t="str">
        <f>IF(FV18=FALSE,L18,"")</f>
        <v/>
      </c>
      <c r="CA18" s="18"/>
      <c r="CB18" s="3" t="str">
        <f>IF(ET16=1, EQ17,"")</f>
        <v/>
      </c>
      <c r="CC18" s="3" t="str">
        <f>IF(ET16=1, ER17,"")</f>
        <v/>
      </c>
      <c r="CD18" s="3" t="str">
        <f>IF(ET16=1, ES17,"")</f>
        <v/>
      </c>
      <c r="CE18" s="3" t="str">
        <f>CE17</f>
        <v/>
      </c>
      <c r="CF18" s="3" t="str">
        <f>CF17</f>
        <v/>
      </c>
      <c r="CG18" s="3" t="str">
        <f>CG17</f>
        <v/>
      </c>
      <c r="CH18" s="3" t="str">
        <f t="shared" si="0"/>
        <v/>
      </c>
      <c r="CI18" s="8"/>
      <c r="CJ18" s="3" t="str">
        <f>IF(ET18=2,V17,"")</f>
        <v/>
      </c>
      <c r="CK18" s="3" t="str">
        <f>IF(ET18=2,W17,"")</f>
        <v/>
      </c>
      <c r="CL18" s="3" t="str">
        <f>CL17</f>
        <v/>
      </c>
      <c r="CM18" s="3" t="str">
        <f>CM17</f>
        <v/>
      </c>
      <c r="CN18" s="8"/>
      <c r="CO18" s="3" t="str">
        <f>IF(ET18=3,AG17,"")</f>
        <v/>
      </c>
      <c r="CP18" s="3" t="str">
        <f>IF(ET18=3,AH17,"")</f>
        <v/>
      </c>
      <c r="CQ18" s="3" t="str">
        <f>CQ17</f>
        <v/>
      </c>
      <c r="CR18" s="3" t="str">
        <f>CR17</f>
        <v/>
      </c>
      <c r="CS18" s="8"/>
      <c r="CT18" s="3" t="str">
        <f>IF(ET18=4,AJ17,"")</f>
        <v/>
      </c>
      <c r="CU18" s="3" t="str">
        <f>IF(ET18=4,AK17,"")</f>
        <v/>
      </c>
      <c r="CV18" s="3" t="str">
        <f>CV17</f>
        <v/>
      </c>
      <c r="CW18" s="3" t="str">
        <f>CW17</f>
        <v/>
      </c>
      <c r="CX18" s="8"/>
      <c r="CY18" s="3" t="str">
        <f>IF(ET18=5,AM17,"")</f>
        <v/>
      </c>
      <c r="CZ18" s="3" t="str">
        <f>IF(ET18=5,AN17,"")</f>
        <v/>
      </c>
      <c r="DA18" s="3" t="str">
        <f>IF(ET18=5,AO17,"")</f>
        <v/>
      </c>
      <c r="DB18" s="3" t="str">
        <f>DB17</f>
        <v/>
      </c>
      <c r="DC18" s="3" t="str">
        <f>DC17</f>
        <v/>
      </c>
      <c r="DD18" s="3" t="str">
        <f>DD17</f>
        <v/>
      </c>
      <c r="DE18" s="3" t="str">
        <f>DE17</f>
        <v/>
      </c>
      <c r="DF18" s="3" t="str">
        <f>DF17</f>
        <v/>
      </c>
      <c r="DG18" s="3" t="str">
        <f t="shared" si="1"/>
        <v/>
      </c>
      <c r="DH18" s="8"/>
      <c r="DI18" s="3" t="str">
        <f>IF(ET16=6,AS17,"")</f>
        <v/>
      </c>
      <c r="DJ18" s="3" t="str">
        <f>IF(ET16=6,AT17,"")</f>
        <v/>
      </c>
      <c r="DK18" s="3" t="str">
        <f>IF(ET16=6,AU17,"")</f>
        <v/>
      </c>
      <c r="DL18" s="3" t="str">
        <f>IF(ET16=6,AV17,"")</f>
        <v/>
      </c>
      <c r="DM18" s="3" t="str">
        <f>DM17</f>
        <v/>
      </c>
      <c r="DN18" s="3" t="str">
        <f>DN17</f>
        <v/>
      </c>
      <c r="DO18" s="3" t="str">
        <f>DO17</f>
        <v/>
      </c>
      <c r="DP18" s="3" t="str">
        <f>DP17</f>
        <v/>
      </c>
      <c r="DQ18" s="3" t="str">
        <f>DQ17</f>
        <v/>
      </c>
      <c r="DR18" s="3" t="str">
        <f>DR17</f>
        <v/>
      </c>
      <c r="DS18" s="3" t="str">
        <f t="shared" si="2"/>
        <v/>
      </c>
      <c r="DT18" s="8"/>
      <c r="DU18" s="3" t="str">
        <f>IF(ET16=7,AZ17,"")</f>
        <v/>
      </c>
      <c r="DV18" s="3" t="str">
        <f>IF(ET16=7,BA17,"")</f>
        <v/>
      </c>
      <c r="DW18" s="3" t="str">
        <f>IF(ET16=7,BB17,"")</f>
        <v/>
      </c>
      <c r="DX18" s="3" t="str">
        <f>IF(ET16=7,BC17,"")</f>
        <v/>
      </c>
      <c r="DY18" s="3" t="str">
        <f>DY17</f>
        <v/>
      </c>
      <c r="DZ18" s="3" t="str">
        <f>DZ17</f>
        <v/>
      </c>
      <c r="EA18" s="3" t="str">
        <f>EA17</f>
        <v/>
      </c>
      <c r="EB18" s="3" t="str">
        <f>EB17</f>
        <v/>
      </c>
      <c r="EC18" s="3" t="str">
        <f t="shared" si="3"/>
        <v/>
      </c>
      <c r="ED18" s="8"/>
      <c r="EE18" s="28" t="s">
        <v>277</v>
      </c>
      <c r="EF18" s="28" t="s">
        <v>277</v>
      </c>
      <c r="EG18" s="28" t="s">
        <v>277</v>
      </c>
      <c r="EH18" s="28" t="s">
        <v>277</v>
      </c>
      <c r="EI18" s="28" t="s">
        <v>277</v>
      </c>
      <c r="EJ18" s="28" t="s">
        <v>277</v>
      </c>
      <c r="EK18" s="28" t="s">
        <v>277</v>
      </c>
      <c r="EL18" s="28" t="s">
        <v>277</v>
      </c>
      <c r="EM18" s="28" t="s">
        <v>277</v>
      </c>
      <c r="EN18" s="28" t="s">
        <v>277</v>
      </c>
      <c r="EO18" s="30"/>
      <c r="EP18" s="9"/>
      <c r="EQ18" s="10" t="str">
        <f>IF(FD18&gt;0, (N18+Y18+R18+AC18), "")</f>
        <v/>
      </c>
      <c r="ER18" s="11" t="str">
        <f>IF(FD18&gt;0,FE18,"")</f>
        <v/>
      </c>
      <c r="ES18" s="10" t="str">
        <f>IF(FD18&gt;0, (P18+AA18+T18+AE18), "")</f>
        <v/>
      </c>
      <c r="ET18" s="10">
        <f>FO18+FP18+FQ18+FR18+FS18+FT18+FU18</f>
        <v>0</v>
      </c>
      <c r="EU18" s="13"/>
      <c r="EV18" s="12" t="b">
        <f t="shared" si="4"/>
        <v>1</v>
      </c>
      <c r="EW18" s="3" t="b">
        <f t="shared" si="5"/>
        <v>1</v>
      </c>
      <c r="EX18" s="3" t="b">
        <f t="shared" si="6"/>
        <v>1</v>
      </c>
      <c r="EY18" s="3" t="b">
        <f t="shared" si="7"/>
        <v>1</v>
      </c>
      <c r="EZ18" s="3">
        <f t="shared" si="8"/>
        <v>0</v>
      </c>
      <c r="FA18" s="3">
        <f t="shared" si="9"/>
        <v>0</v>
      </c>
      <c r="FB18" s="3">
        <f t="shared" si="10"/>
        <v>0</v>
      </c>
      <c r="FC18" s="3">
        <f t="shared" si="11"/>
        <v>0</v>
      </c>
      <c r="FD18" s="3">
        <f t="shared" si="12"/>
        <v>0</v>
      </c>
      <c r="FE18" s="3" t="e">
        <f t="shared" si="13"/>
        <v>#VALUE!</v>
      </c>
      <c r="FF18" s="3">
        <f t="shared" si="14"/>
        <v>0</v>
      </c>
      <c r="FG18" s="3">
        <f t="shared" si="15"/>
        <v>0</v>
      </c>
      <c r="FH18" s="3" t="e">
        <f t="shared" si="16"/>
        <v>#VALUE!</v>
      </c>
      <c r="FI18" s="3" t="b">
        <f t="shared" si="17"/>
        <v>1</v>
      </c>
      <c r="FJ18" s="3" t="b">
        <f t="shared" si="18"/>
        <v>1</v>
      </c>
      <c r="FK18" s="3" t="b">
        <f t="shared" si="19"/>
        <v>1</v>
      </c>
      <c r="FL18" s="3" t="b">
        <f t="shared" si="20"/>
        <v>1</v>
      </c>
      <c r="FM18" s="3" t="b">
        <f t="shared" si="21"/>
        <v>1</v>
      </c>
      <c r="FN18" s="3" t="b">
        <f t="shared" si="22"/>
        <v>1</v>
      </c>
      <c r="FO18" s="3">
        <f t="shared" si="23"/>
        <v>0</v>
      </c>
      <c r="FP18" s="3">
        <f t="shared" si="24"/>
        <v>0</v>
      </c>
      <c r="FQ18" s="3">
        <f t="shared" si="25"/>
        <v>0</v>
      </c>
      <c r="FR18" s="3">
        <f t="shared" si="26"/>
        <v>0</v>
      </c>
      <c r="FS18" s="3">
        <f t="shared" si="27"/>
        <v>0</v>
      </c>
      <c r="FT18" s="3">
        <f t="shared" si="28"/>
        <v>0</v>
      </c>
      <c r="FU18" s="3">
        <f t="shared" si="29"/>
        <v>0</v>
      </c>
      <c r="FV18" s="21" t="b">
        <f t="shared" si="30"/>
        <v>1</v>
      </c>
      <c r="FW18" s="24">
        <f t="shared" si="31"/>
        <v>1</v>
      </c>
      <c r="FX18" s="24">
        <f t="shared" si="32"/>
        <v>0</v>
      </c>
      <c r="FY18" s="25" t="e">
        <f t="shared" si="33"/>
        <v>#VALUE!</v>
      </c>
      <c r="FZ18" s="24" t="e">
        <f t="shared" si="34"/>
        <v>#VALUE!</v>
      </c>
      <c r="GA18" s="24" t="e">
        <f t="shared" si="35"/>
        <v>#VALUE!</v>
      </c>
      <c r="GB18" s="24">
        <f t="shared" si="36"/>
        <v>1</v>
      </c>
      <c r="GC18" s="24" t="e">
        <f t="shared" si="37"/>
        <v>#VALUE!</v>
      </c>
      <c r="GD18" s="24" t="e">
        <f t="shared" si="38"/>
        <v>#VALUE!</v>
      </c>
      <c r="GE18" s="24" t="e">
        <f t="shared" si="39"/>
        <v>#VALUE!</v>
      </c>
      <c r="GF18" s="24">
        <f t="shared" si="40"/>
        <v>0</v>
      </c>
      <c r="GG18" s="24">
        <f t="shared" si="41"/>
        <v>0</v>
      </c>
      <c r="GH18" s="24">
        <f t="shared" si="42"/>
        <v>0</v>
      </c>
      <c r="GI18" s="24">
        <f t="shared" si="43"/>
        <v>0</v>
      </c>
      <c r="GJ18" s="24">
        <f t="shared" si="44"/>
        <v>2</v>
      </c>
      <c r="GK18" s="24">
        <f t="shared" si="45"/>
        <v>2</v>
      </c>
      <c r="GL18" s="24">
        <f t="shared" si="46"/>
        <v>2</v>
      </c>
      <c r="GM18" s="31">
        <f t="shared" si="47"/>
        <v>2</v>
      </c>
      <c r="GN18" s="13"/>
      <c r="GO18" s="12"/>
    </row>
    <row r="19" spans="1:197" s="3" customFormat="1">
      <c r="A19" s="54"/>
      <c r="B19" s="54"/>
      <c r="C19" s="54"/>
      <c r="D19" s="54"/>
      <c r="E19" s="54"/>
      <c r="F19" s="54"/>
      <c r="G19" s="54"/>
      <c r="H19" s="54"/>
      <c r="I19" s="54"/>
      <c r="J19" s="54"/>
      <c r="K19" s="54"/>
      <c r="L19" s="54"/>
      <c r="M19" s="56"/>
      <c r="N19" s="54"/>
      <c r="O19" s="54"/>
      <c r="P19" s="54"/>
      <c r="Q19" s="56"/>
      <c r="R19" s="54"/>
      <c r="S19" s="54"/>
      <c r="T19" s="54"/>
      <c r="U19" s="56"/>
      <c r="V19" s="54"/>
      <c r="W19" s="54"/>
      <c r="X19" s="56"/>
      <c r="Y19" s="54"/>
      <c r="Z19" s="54"/>
      <c r="AA19" s="54"/>
      <c r="AB19" s="56"/>
      <c r="AC19" s="54"/>
      <c r="AD19" s="54"/>
      <c r="AE19" s="54"/>
      <c r="AF19" s="56"/>
      <c r="AG19" s="54"/>
      <c r="AH19" s="54"/>
      <c r="AI19" s="56"/>
      <c r="AJ19" s="54"/>
      <c r="AK19" s="54"/>
      <c r="AL19" s="56"/>
      <c r="AM19" s="54"/>
      <c r="AN19" s="54"/>
      <c r="AO19" s="54"/>
      <c r="AP19" s="54"/>
      <c r="AQ19" s="54"/>
      <c r="AR19" s="56"/>
      <c r="AS19" s="54"/>
      <c r="AT19" s="54"/>
      <c r="AU19" s="54"/>
      <c r="AV19" s="54"/>
      <c r="AW19" s="54"/>
      <c r="AX19" s="54"/>
      <c r="AY19" s="56"/>
      <c r="AZ19" s="54"/>
      <c r="BA19" s="54"/>
      <c r="BB19" s="54"/>
      <c r="BC19" s="54"/>
      <c r="BD19" s="8"/>
      <c r="BE19" s="8"/>
      <c r="BF19" s="28" t="s">
        <v>277</v>
      </c>
      <c r="BG19" s="28" t="s">
        <v>277</v>
      </c>
      <c r="BH19" s="28" t="s">
        <v>277</v>
      </c>
      <c r="BI19" s="28" t="s">
        <v>277</v>
      </c>
      <c r="BJ19" s="28" t="s">
        <v>277</v>
      </c>
      <c r="BK19" s="28" t="s">
        <v>277</v>
      </c>
      <c r="BL19" s="28" t="s">
        <v>277</v>
      </c>
      <c r="BM19" s="28" t="s">
        <v>277</v>
      </c>
      <c r="BN19" s="28" t="s">
        <v>277</v>
      </c>
      <c r="BO19" s="28" t="s">
        <v>277</v>
      </c>
      <c r="BP19" s="8"/>
      <c r="BQ19" s="22" t="str">
        <f>IF(FV19=FALSE,B19,"")</f>
        <v/>
      </c>
      <c r="BR19" s="22" t="str">
        <f>BR16</f>
        <v/>
      </c>
      <c r="BS19" s="22" t="str">
        <f>IF(FV16=FALSE,C19,"")</f>
        <v/>
      </c>
      <c r="BT19" s="22" t="str">
        <f t="shared" si="48"/>
        <v/>
      </c>
      <c r="BU19" s="22" t="str">
        <f>IF(FV19=FALSE,E19,"")</f>
        <v/>
      </c>
      <c r="BV19" s="22" t="str">
        <f>IF(FV19=FALSE,G19,"")</f>
        <v/>
      </c>
      <c r="BW19" s="22" t="str">
        <f>IF(FV19=FALSE,F19,"")</f>
        <v/>
      </c>
      <c r="BX19" s="22" t="str">
        <f>IF(FV19=FALSE,J19,"")</f>
        <v/>
      </c>
      <c r="BY19" s="22" t="str">
        <f>IF(FV19=FALSE,K19,"")</f>
        <v/>
      </c>
      <c r="BZ19" s="22" t="str">
        <f>IF(FV19=FALSE,L19,"")</f>
        <v/>
      </c>
      <c r="CA19" s="18"/>
      <c r="CB19" s="3" t="str">
        <f>CB16</f>
        <v/>
      </c>
      <c r="CC19" s="3" t="str">
        <f>CC16</f>
        <v/>
      </c>
      <c r="CD19" s="3" t="str">
        <f>CD16</f>
        <v/>
      </c>
      <c r="CE19" s="3" t="str">
        <f>IF(ET19=1, EQ19,"")</f>
        <v/>
      </c>
      <c r="CF19" s="3" t="str">
        <f>IF(ET19=1, ER19,"")</f>
        <v/>
      </c>
      <c r="CG19" s="3" t="str">
        <f>IF(ET19=1, ES19,"")</f>
        <v/>
      </c>
      <c r="CH19" s="3" t="str">
        <f t="shared" si="0"/>
        <v/>
      </c>
      <c r="CI19" s="8"/>
      <c r="CJ19" s="3" t="str">
        <f>CJ16</f>
        <v/>
      </c>
      <c r="CK19" s="3" t="str">
        <f>CK16</f>
        <v/>
      </c>
      <c r="CL19" s="3" t="str">
        <f>IF(ET19=2,V19,"")</f>
        <v/>
      </c>
      <c r="CM19" s="3" t="str">
        <f>IF(ET19=2,W19,"")</f>
        <v/>
      </c>
      <c r="CN19" s="8"/>
      <c r="CO19" s="3" t="str">
        <f>CO17</f>
        <v/>
      </c>
      <c r="CP19" s="3" t="str">
        <f>CP17</f>
        <v/>
      </c>
      <c r="CQ19" s="3" t="str">
        <f>IF(ET19=3,AG19,"")</f>
        <v/>
      </c>
      <c r="CR19" s="3" t="str">
        <f>IF(ET19=3,AH19,"")</f>
        <v/>
      </c>
      <c r="CS19" s="8"/>
      <c r="CT19" s="3" t="str">
        <f>CT16</f>
        <v/>
      </c>
      <c r="CU19" s="3" t="str">
        <f>CU16</f>
        <v/>
      </c>
      <c r="CV19" s="3" t="str">
        <f>IF(ET18=4,AJ19,"")</f>
        <v/>
      </c>
      <c r="CW19" s="3" t="str">
        <f>IF(ET18=4,AK19,"")</f>
        <v/>
      </c>
      <c r="CX19" s="8"/>
      <c r="CY19" s="3" t="str">
        <f>CY16</f>
        <v/>
      </c>
      <c r="CZ19" s="3" t="str">
        <f>CZ16</f>
        <v/>
      </c>
      <c r="DA19" s="3" t="str">
        <f>DA16</f>
        <v/>
      </c>
      <c r="DB19" s="3" t="str">
        <f>IF(ET18=5,AM19,"")</f>
        <v/>
      </c>
      <c r="DC19" s="3" t="str">
        <f>IF(ET18=5,AN19,"")</f>
        <v/>
      </c>
      <c r="DD19" s="3" t="str">
        <f>IF(ET18=5,AO19,"")</f>
        <v/>
      </c>
      <c r="DE19" s="3" t="str">
        <f>IF(ET18=5,AP19,"")</f>
        <v/>
      </c>
      <c r="DF19" s="3" t="str">
        <f>DF18</f>
        <v/>
      </c>
      <c r="DG19" s="3" t="str">
        <f t="shared" si="1"/>
        <v/>
      </c>
      <c r="DH19" s="8"/>
      <c r="DI19" s="3" t="str">
        <f>DI16</f>
        <v/>
      </c>
      <c r="DJ19" s="3" t="str">
        <f>DJ16</f>
        <v/>
      </c>
      <c r="DK19" s="3" t="str">
        <f>DK16</f>
        <v/>
      </c>
      <c r="DL19" s="3" t="str">
        <f>DL16</f>
        <v/>
      </c>
      <c r="DM19" s="3" t="str">
        <f>IF(ET19=6,AS19,"")</f>
        <v/>
      </c>
      <c r="DN19" s="3" t="str">
        <f>IF(ET19=6,AT19,"")</f>
        <v/>
      </c>
      <c r="DO19" s="3" t="str">
        <f>IF(ET19=6,AU19,"")</f>
        <v/>
      </c>
      <c r="DP19" s="3" t="str">
        <f>IF(ET19=6,AV19,"")</f>
        <v/>
      </c>
      <c r="DQ19" s="3" t="str">
        <f t="shared" ref="DQ19:DR21" si="63">DQ16</f>
        <v/>
      </c>
      <c r="DR19" s="3" t="str">
        <f t="shared" si="63"/>
        <v/>
      </c>
      <c r="DS19" s="3" t="str">
        <f t="shared" si="2"/>
        <v/>
      </c>
      <c r="DT19" s="8"/>
      <c r="DU19" s="3" t="str">
        <f>DU16</f>
        <v/>
      </c>
      <c r="DV19" s="3" t="str">
        <f>DV16</f>
        <v/>
      </c>
      <c r="DW19" s="3" t="str">
        <f>DW16</f>
        <v/>
      </c>
      <c r="DX19" s="3" t="str">
        <f>DX16</f>
        <v/>
      </c>
      <c r="DY19" s="3" t="str">
        <f>IF(ET19=7,AZ19,"")</f>
        <v/>
      </c>
      <c r="DZ19" s="3" t="str">
        <f>IF(ET19=7,BA19,"")</f>
        <v/>
      </c>
      <c r="EA19" s="3" t="str">
        <f>IF(ET19=7,BB19,"")</f>
        <v/>
      </c>
      <c r="EB19" s="3" t="str">
        <f>IF(ET19=7,BC19,"")</f>
        <v/>
      </c>
      <c r="EC19" s="3" t="str">
        <f t="shared" si="3"/>
        <v/>
      </c>
      <c r="ED19" s="8"/>
      <c r="EE19" s="28" t="s">
        <v>277</v>
      </c>
      <c r="EF19" s="28" t="s">
        <v>277</v>
      </c>
      <c r="EG19" s="28" t="s">
        <v>277</v>
      </c>
      <c r="EH19" s="28" t="s">
        <v>277</v>
      </c>
      <c r="EI19" s="28" t="s">
        <v>277</v>
      </c>
      <c r="EJ19" s="28" t="s">
        <v>277</v>
      </c>
      <c r="EK19" s="28" t="s">
        <v>277</v>
      </c>
      <c r="EL19" s="28" t="s">
        <v>277</v>
      </c>
      <c r="EM19" s="28" t="s">
        <v>277</v>
      </c>
      <c r="EN19" s="28" t="s">
        <v>277</v>
      </c>
      <c r="EO19" s="17"/>
      <c r="EP19" s="9"/>
      <c r="EQ19" s="10" t="str">
        <f>IF(FD19&gt;0, (N19+Y19+R19+AC19), "")</f>
        <v/>
      </c>
      <c r="ER19" s="11" t="str">
        <f>IF(FD19&gt;0,FE19,"")</f>
        <v/>
      </c>
      <c r="ES19" s="10" t="str">
        <f>IF(FD19&gt;0, (P19+AA19+T19+AE19), "")</f>
        <v/>
      </c>
      <c r="ET19" s="10">
        <f>FO19+FP19+FQ19+FR19+FS19+FT19+FU19</f>
        <v>0</v>
      </c>
      <c r="EU19" s="13"/>
      <c r="EV19" s="12" t="b">
        <f t="shared" si="4"/>
        <v>1</v>
      </c>
      <c r="EW19" s="3" t="b">
        <f t="shared" si="5"/>
        <v>1</v>
      </c>
      <c r="EX19" s="3" t="b">
        <f t="shared" si="6"/>
        <v>1</v>
      </c>
      <c r="EY19" s="3" t="b">
        <f t="shared" si="7"/>
        <v>1</v>
      </c>
      <c r="EZ19" s="3">
        <f t="shared" si="8"/>
        <v>0</v>
      </c>
      <c r="FA19" s="3">
        <f t="shared" si="9"/>
        <v>0</v>
      </c>
      <c r="FB19" s="3">
        <f t="shared" si="10"/>
        <v>0</v>
      </c>
      <c r="FC19" s="3">
        <f t="shared" si="11"/>
        <v>0</v>
      </c>
      <c r="FD19" s="3">
        <f t="shared" si="12"/>
        <v>0</v>
      </c>
      <c r="FE19" s="3" t="e">
        <f t="shared" si="13"/>
        <v>#VALUE!</v>
      </c>
      <c r="FF19" s="3">
        <f t="shared" si="14"/>
        <v>0</v>
      </c>
      <c r="FG19" s="3">
        <f t="shared" si="15"/>
        <v>0</v>
      </c>
      <c r="FH19" s="3" t="e">
        <f t="shared" si="16"/>
        <v>#VALUE!</v>
      </c>
      <c r="FI19" s="3" t="b">
        <f t="shared" si="17"/>
        <v>1</v>
      </c>
      <c r="FJ19" s="3" t="b">
        <f t="shared" si="18"/>
        <v>1</v>
      </c>
      <c r="FK19" s="3" t="b">
        <f t="shared" si="19"/>
        <v>1</v>
      </c>
      <c r="FL19" s="3" t="b">
        <f t="shared" si="20"/>
        <v>1</v>
      </c>
      <c r="FM19" s="3" t="b">
        <f t="shared" si="21"/>
        <v>1</v>
      </c>
      <c r="FN19" s="3" t="b">
        <f t="shared" si="22"/>
        <v>1</v>
      </c>
      <c r="FO19" s="3">
        <f t="shared" si="23"/>
        <v>0</v>
      </c>
      <c r="FP19" s="3">
        <f t="shared" si="24"/>
        <v>0</v>
      </c>
      <c r="FQ19" s="3">
        <f t="shared" si="25"/>
        <v>0</v>
      </c>
      <c r="FR19" s="3">
        <f t="shared" si="26"/>
        <v>0</v>
      </c>
      <c r="FS19" s="3">
        <f t="shared" si="27"/>
        <v>0</v>
      </c>
      <c r="FT19" s="3">
        <f t="shared" si="28"/>
        <v>0</v>
      </c>
      <c r="FU19" s="3">
        <f t="shared" si="29"/>
        <v>0</v>
      </c>
      <c r="FV19" s="21" t="b">
        <f t="shared" si="30"/>
        <v>1</v>
      </c>
      <c r="FW19" s="24">
        <f t="shared" si="31"/>
        <v>1</v>
      </c>
      <c r="FX19" s="24">
        <f t="shared" si="32"/>
        <v>0</v>
      </c>
      <c r="FY19" s="25" t="e">
        <f t="shared" si="33"/>
        <v>#VALUE!</v>
      </c>
      <c r="FZ19" s="24" t="e">
        <f t="shared" si="34"/>
        <v>#VALUE!</v>
      </c>
      <c r="GA19" s="24" t="e">
        <f t="shared" si="35"/>
        <v>#VALUE!</v>
      </c>
      <c r="GB19" s="24">
        <f t="shared" si="36"/>
        <v>1</v>
      </c>
      <c r="GC19" s="24" t="e">
        <f t="shared" si="37"/>
        <v>#VALUE!</v>
      </c>
      <c r="GD19" s="24" t="e">
        <f t="shared" si="38"/>
        <v>#VALUE!</v>
      </c>
      <c r="GE19" s="24" t="e">
        <f t="shared" si="39"/>
        <v>#VALUE!</v>
      </c>
      <c r="GF19" s="24">
        <f t="shared" si="40"/>
        <v>0</v>
      </c>
      <c r="GG19" s="24">
        <f t="shared" si="41"/>
        <v>0</v>
      </c>
      <c r="GH19" s="24">
        <f t="shared" si="42"/>
        <v>0</v>
      </c>
      <c r="GI19" s="24">
        <f t="shared" si="43"/>
        <v>0</v>
      </c>
      <c r="GJ19" s="24">
        <f t="shared" si="44"/>
        <v>2</v>
      </c>
      <c r="GK19" s="24">
        <f t="shared" si="45"/>
        <v>2</v>
      </c>
      <c r="GL19" s="24">
        <f t="shared" si="46"/>
        <v>2</v>
      </c>
      <c r="GM19" s="31">
        <f t="shared" si="47"/>
        <v>2</v>
      </c>
      <c r="GN19" s="13"/>
      <c r="GO19" s="12"/>
    </row>
    <row r="20" spans="1:197" s="3" customFormat="1">
      <c r="A20" s="115" t="s">
        <v>279</v>
      </c>
      <c r="B20" s="115" t="s">
        <v>279</v>
      </c>
      <c r="C20" s="115" t="s">
        <v>279</v>
      </c>
      <c r="D20" s="115" t="s">
        <v>279</v>
      </c>
      <c r="E20" s="115" t="s">
        <v>279</v>
      </c>
      <c r="F20" s="115" t="s">
        <v>279</v>
      </c>
      <c r="G20" s="115" t="s">
        <v>279</v>
      </c>
      <c r="H20" s="115"/>
      <c r="I20" s="115"/>
      <c r="J20" s="115" t="s">
        <v>279</v>
      </c>
      <c r="K20" s="115" t="s">
        <v>279</v>
      </c>
      <c r="L20" s="115" t="s">
        <v>279</v>
      </c>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116"/>
      <c r="BD20" s="8"/>
      <c r="BE20" s="8"/>
      <c r="BF20" s="28" t="s">
        <v>277</v>
      </c>
      <c r="BG20" s="28" t="s">
        <v>277</v>
      </c>
      <c r="BH20" s="28" t="s">
        <v>277</v>
      </c>
      <c r="BI20" s="28" t="s">
        <v>277</v>
      </c>
      <c r="BJ20" s="28" t="s">
        <v>277</v>
      </c>
      <c r="BK20" s="28" t="s">
        <v>277</v>
      </c>
      <c r="BL20" s="28" t="s">
        <v>277</v>
      </c>
      <c r="BM20" s="28" t="s">
        <v>277</v>
      </c>
      <c r="BN20" s="28" t="s">
        <v>277</v>
      </c>
      <c r="BO20" s="28" t="s">
        <v>277</v>
      </c>
      <c r="BP20" s="8"/>
      <c r="BQ20" s="22" t="str">
        <f>BQ19</f>
        <v/>
      </c>
      <c r="BR20" s="22" t="str">
        <f>BS16</f>
        <v/>
      </c>
      <c r="BS20" s="22" t="str">
        <f t="shared" ref="BS20:BZ20" si="64">BS19</f>
        <v/>
      </c>
      <c r="BT20" s="22" t="str">
        <f t="shared" si="48"/>
        <v/>
      </c>
      <c r="BU20" s="22" t="str">
        <f t="shared" si="64"/>
        <v/>
      </c>
      <c r="BV20" s="22" t="str">
        <f t="shared" si="64"/>
        <v/>
      </c>
      <c r="BW20" s="22" t="str">
        <f t="shared" si="64"/>
        <v/>
      </c>
      <c r="BX20" s="22" t="str">
        <f>BX19</f>
        <v/>
      </c>
      <c r="BY20" s="22" t="str">
        <f t="shared" si="64"/>
        <v/>
      </c>
      <c r="BZ20" s="22" t="str">
        <f t="shared" si="64"/>
        <v/>
      </c>
      <c r="CA20" s="18"/>
      <c r="CB20" s="3" t="str">
        <f>CB18</f>
        <v/>
      </c>
      <c r="CC20" s="3" t="str">
        <f>CC18</f>
        <v/>
      </c>
      <c r="CD20" s="3" t="str">
        <f>CD18</f>
        <v/>
      </c>
      <c r="CE20" s="3" t="str">
        <f t="shared" ref="CE20:CG21" si="65">CE19</f>
        <v/>
      </c>
      <c r="CF20" s="3" t="str">
        <f t="shared" si="65"/>
        <v/>
      </c>
      <c r="CG20" s="3" t="str">
        <f t="shared" si="65"/>
        <v/>
      </c>
      <c r="CH20" s="3" t="str">
        <f t="shared" si="0"/>
        <v/>
      </c>
      <c r="CI20" s="8"/>
      <c r="CJ20" s="3" t="str">
        <f>CJ18</f>
        <v/>
      </c>
      <c r="CK20" s="3" t="str">
        <f>CK18</f>
        <v/>
      </c>
      <c r="CL20" s="3" t="str">
        <f>CL19</f>
        <v/>
      </c>
      <c r="CM20" s="3" t="str">
        <f>CM19</f>
        <v/>
      </c>
      <c r="CN20" s="8"/>
      <c r="CO20" s="3" t="str">
        <f>CO18</f>
        <v/>
      </c>
      <c r="CP20" s="3" t="str">
        <f>CP18</f>
        <v/>
      </c>
      <c r="CQ20" s="3" t="str">
        <f>CQ19</f>
        <v/>
      </c>
      <c r="CR20" s="3" t="str">
        <f>CR19</f>
        <v/>
      </c>
      <c r="CS20" s="8"/>
      <c r="CT20" s="3" t="str">
        <f>CT18</f>
        <v/>
      </c>
      <c r="CU20" s="3" t="str">
        <f>CU18</f>
        <v/>
      </c>
      <c r="CV20" s="3" t="str">
        <f>CV19</f>
        <v/>
      </c>
      <c r="CW20" s="3" t="str">
        <f>CW19</f>
        <v/>
      </c>
      <c r="CX20" s="8"/>
      <c r="CY20" s="3" t="str">
        <f>CY18</f>
        <v/>
      </c>
      <c r="CZ20" s="3" t="str">
        <f>CZ18</f>
        <v/>
      </c>
      <c r="DA20" s="3" t="str">
        <f>DA18</f>
        <v/>
      </c>
      <c r="DB20" s="3" t="str">
        <f t="shared" ref="DB20:DE21" si="66">DB19</f>
        <v/>
      </c>
      <c r="DC20" s="3" t="str">
        <f t="shared" si="66"/>
        <v/>
      </c>
      <c r="DD20" s="3" t="str">
        <f t="shared" si="66"/>
        <v/>
      </c>
      <c r="DE20" s="3" t="str">
        <f t="shared" si="66"/>
        <v/>
      </c>
      <c r="DF20" s="3" t="str">
        <f>DF19</f>
        <v/>
      </c>
      <c r="DG20" s="3" t="str">
        <f t="shared" si="1"/>
        <v/>
      </c>
      <c r="DH20" s="8"/>
      <c r="DI20" s="3" t="str">
        <f>DI18</f>
        <v/>
      </c>
      <c r="DJ20" s="3" t="str">
        <f>DJ18</f>
        <v/>
      </c>
      <c r="DK20" s="3" t="str">
        <f>DK18</f>
        <v/>
      </c>
      <c r="DL20" s="3" t="str">
        <f>DL18</f>
        <v/>
      </c>
      <c r="DM20" s="3" t="str">
        <f t="shared" ref="DM20:DP21" si="67">DM19</f>
        <v/>
      </c>
      <c r="DN20" s="3" t="str">
        <f t="shared" si="67"/>
        <v/>
      </c>
      <c r="DO20" s="3" t="str">
        <f t="shared" si="67"/>
        <v/>
      </c>
      <c r="DP20" s="3" t="str">
        <f t="shared" si="67"/>
        <v/>
      </c>
      <c r="DQ20" s="3" t="str">
        <f t="shared" si="63"/>
        <v/>
      </c>
      <c r="DR20" s="3" t="str">
        <f t="shared" si="63"/>
        <v/>
      </c>
      <c r="DS20" s="3" t="str">
        <f t="shared" si="2"/>
        <v/>
      </c>
      <c r="DT20" s="8"/>
      <c r="DU20" s="3" t="str">
        <f>DU18</f>
        <v/>
      </c>
      <c r="DV20" s="3" t="str">
        <f>DV18</f>
        <v/>
      </c>
      <c r="DW20" s="3" t="str">
        <f>DW18</f>
        <v/>
      </c>
      <c r="DX20" s="3" t="str">
        <f>DX18</f>
        <v/>
      </c>
      <c r="DY20" s="3" t="str">
        <f t="shared" ref="DY20:EB21" si="68">DY19</f>
        <v/>
      </c>
      <c r="DZ20" s="3" t="str">
        <f t="shared" si="68"/>
        <v/>
      </c>
      <c r="EA20" s="3" t="str">
        <f t="shared" si="68"/>
        <v/>
      </c>
      <c r="EB20" s="3" t="str">
        <f t="shared" si="68"/>
        <v/>
      </c>
      <c r="EC20" s="3" t="str">
        <f t="shared" si="3"/>
        <v/>
      </c>
      <c r="ED20" s="8"/>
      <c r="EE20" s="28" t="s">
        <v>277</v>
      </c>
      <c r="EF20" s="28" t="s">
        <v>277</v>
      </c>
      <c r="EG20" s="28" t="s">
        <v>277</v>
      </c>
      <c r="EH20" s="28" t="s">
        <v>277</v>
      </c>
      <c r="EI20" s="28" t="s">
        <v>277</v>
      </c>
      <c r="EJ20" s="28" t="s">
        <v>277</v>
      </c>
      <c r="EK20" s="28" t="s">
        <v>277</v>
      </c>
      <c r="EL20" s="28" t="s">
        <v>277</v>
      </c>
      <c r="EM20" s="28" t="s">
        <v>277</v>
      </c>
      <c r="EN20" s="28" t="s">
        <v>277</v>
      </c>
      <c r="EO20" s="17"/>
      <c r="EP20" s="9"/>
      <c r="EQ20" s="10" t="str">
        <f t="shared" ref="EQ20:ET21" si="69">EQ19</f>
        <v/>
      </c>
      <c r="ER20" s="10" t="str">
        <f t="shared" si="69"/>
        <v/>
      </c>
      <c r="ES20" s="10" t="str">
        <f t="shared" si="69"/>
        <v/>
      </c>
      <c r="ET20" s="10">
        <f t="shared" si="69"/>
        <v>0</v>
      </c>
      <c r="EU20" s="13"/>
      <c r="EV20" s="12" t="b">
        <f t="shared" si="4"/>
        <v>1</v>
      </c>
      <c r="EW20" s="3" t="b">
        <f t="shared" si="5"/>
        <v>1</v>
      </c>
      <c r="EX20" s="3" t="b">
        <f t="shared" si="6"/>
        <v>1</v>
      </c>
      <c r="EY20" s="3" t="b">
        <f t="shared" si="7"/>
        <v>1</v>
      </c>
      <c r="EZ20" s="3">
        <f t="shared" si="8"/>
        <v>0</v>
      </c>
      <c r="FA20" s="3">
        <f t="shared" si="9"/>
        <v>0</v>
      </c>
      <c r="FB20" s="3">
        <f t="shared" si="10"/>
        <v>0</v>
      </c>
      <c r="FC20" s="3">
        <f t="shared" si="11"/>
        <v>0</v>
      </c>
      <c r="FD20" s="3">
        <f t="shared" si="12"/>
        <v>0</v>
      </c>
      <c r="FE20" s="3" t="e">
        <f t="shared" si="13"/>
        <v>#VALUE!</v>
      </c>
      <c r="FF20" s="3">
        <f t="shared" si="14"/>
        <v>0</v>
      </c>
      <c r="FG20" s="3">
        <f t="shared" si="15"/>
        <v>0</v>
      </c>
      <c r="FH20" s="3" t="e">
        <f t="shared" si="16"/>
        <v>#VALUE!</v>
      </c>
      <c r="FI20" s="3" t="b">
        <f t="shared" si="17"/>
        <v>1</v>
      </c>
      <c r="FJ20" s="3" t="b">
        <f t="shared" si="18"/>
        <v>1</v>
      </c>
      <c r="FK20" s="3" t="b">
        <f t="shared" si="19"/>
        <v>1</v>
      </c>
      <c r="FL20" s="3" t="b">
        <f t="shared" si="20"/>
        <v>1</v>
      </c>
      <c r="FM20" s="3" t="b">
        <f t="shared" si="21"/>
        <v>1</v>
      </c>
      <c r="FN20" s="3" t="b">
        <f t="shared" si="22"/>
        <v>1</v>
      </c>
      <c r="FO20" s="3">
        <f t="shared" si="23"/>
        <v>0</v>
      </c>
      <c r="FP20" s="3">
        <f t="shared" si="24"/>
        <v>0</v>
      </c>
      <c r="FQ20" s="3">
        <f t="shared" si="25"/>
        <v>0</v>
      </c>
      <c r="FR20" s="3">
        <f t="shared" si="26"/>
        <v>0</v>
      </c>
      <c r="FS20" s="3">
        <f t="shared" si="27"/>
        <v>0</v>
      </c>
      <c r="FT20" s="3">
        <f t="shared" si="28"/>
        <v>0</v>
      </c>
      <c r="FU20" s="3">
        <f t="shared" si="29"/>
        <v>0</v>
      </c>
      <c r="FV20" s="21" t="b">
        <f t="shared" si="30"/>
        <v>0</v>
      </c>
      <c r="FW20" s="24">
        <f t="shared" si="31"/>
        <v>1</v>
      </c>
      <c r="FX20" s="24">
        <f t="shared" si="32"/>
        <v>0</v>
      </c>
      <c r="FY20" s="25" t="e">
        <f t="shared" si="33"/>
        <v>#VALUE!</v>
      </c>
      <c r="FZ20" s="24" t="e">
        <f t="shared" si="34"/>
        <v>#VALUE!</v>
      </c>
      <c r="GA20" s="24" t="e">
        <f t="shared" si="35"/>
        <v>#VALUE!</v>
      </c>
      <c r="GB20" s="24">
        <f t="shared" si="36"/>
        <v>1</v>
      </c>
      <c r="GC20" s="24" t="e">
        <f t="shared" si="37"/>
        <v>#VALUE!</v>
      </c>
      <c r="GD20" s="24" t="e">
        <f t="shared" si="38"/>
        <v>#VALUE!</v>
      </c>
      <c r="GE20" s="24" t="e">
        <f t="shared" si="39"/>
        <v>#VALUE!</v>
      </c>
      <c r="GF20" s="24">
        <f t="shared" si="40"/>
        <v>0</v>
      </c>
      <c r="GG20" s="24">
        <f t="shared" si="41"/>
        <v>0</v>
      </c>
      <c r="GH20" s="24">
        <f t="shared" si="42"/>
        <v>0</v>
      </c>
      <c r="GI20" s="24">
        <f t="shared" si="43"/>
        <v>0</v>
      </c>
      <c r="GJ20" s="24">
        <f t="shared" si="44"/>
        <v>2</v>
      </c>
      <c r="GK20" s="24">
        <f t="shared" si="45"/>
        <v>2</v>
      </c>
      <c r="GL20" s="24">
        <f t="shared" si="46"/>
        <v>2</v>
      </c>
      <c r="GM20" s="31">
        <f t="shared" si="47"/>
        <v>2</v>
      </c>
      <c r="GN20" s="13"/>
      <c r="GO20" s="12"/>
    </row>
    <row r="21" spans="1:197" s="3" customFormat="1">
      <c r="A21" s="115" t="s">
        <v>279</v>
      </c>
      <c r="B21" s="115" t="s">
        <v>279</v>
      </c>
      <c r="C21" s="115" t="s">
        <v>279</v>
      </c>
      <c r="D21" s="115" t="s">
        <v>279</v>
      </c>
      <c r="E21" s="115" t="s">
        <v>279</v>
      </c>
      <c r="F21" s="115" t="s">
        <v>279</v>
      </c>
      <c r="G21" s="115" t="s">
        <v>279</v>
      </c>
      <c r="H21" s="115"/>
      <c r="I21" s="115"/>
      <c r="J21" s="115" t="s">
        <v>279</v>
      </c>
      <c r="K21" s="115" t="s">
        <v>279</v>
      </c>
      <c r="L21" s="115" t="s">
        <v>279</v>
      </c>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116"/>
      <c r="BD21" s="8"/>
      <c r="BE21" s="8"/>
      <c r="BF21" s="28" t="s">
        <v>277</v>
      </c>
      <c r="BG21" s="28" t="s">
        <v>277</v>
      </c>
      <c r="BH21" s="28" t="s">
        <v>277</v>
      </c>
      <c r="BI21" s="28" t="s">
        <v>277</v>
      </c>
      <c r="BJ21" s="28" t="s">
        <v>277</v>
      </c>
      <c r="BK21" s="28" t="s">
        <v>277</v>
      </c>
      <c r="BL21" s="28" t="s">
        <v>277</v>
      </c>
      <c r="BM21" s="28" t="s">
        <v>277</v>
      </c>
      <c r="BN21" s="28" t="s">
        <v>277</v>
      </c>
      <c r="BO21" s="28" t="s">
        <v>277</v>
      </c>
      <c r="BP21" s="8"/>
      <c r="BQ21" s="22" t="str">
        <f>BQ20</f>
        <v/>
      </c>
      <c r="BR21" s="22" t="str">
        <f>BS18</f>
        <v/>
      </c>
      <c r="BS21" s="22" t="str">
        <f>BS19</f>
        <v/>
      </c>
      <c r="BT21" s="22" t="str">
        <f t="shared" si="48"/>
        <v/>
      </c>
      <c r="BU21" s="22" t="str">
        <f>BU20</f>
        <v/>
      </c>
      <c r="BV21" s="22" t="str">
        <f>BV20</f>
        <v/>
      </c>
      <c r="BW21" s="22" t="str">
        <f>BW20</f>
        <v/>
      </c>
      <c r="BX21" s="22" t="str">
        <f>BX20</f>
        <v/>
      </c>
      <c r="BY21" s="22" t="str">
        <f>BY20</f>
        <v/>
      </c>
      <c r="BZ21" s="22" t="str">
        <f>BZ20</f>
        <v/>
      </c>
      <c r="CA21" s="18"/>
      <c r="CB21" s="3" t="str">
        <f>CE17</f>
        <v/>
      </c>
      <c r="CC21" s="3" t="str">
        <f>CF17</f>
        <v/>
      </c>
      <c r="CD21" s="3" t="str">
        <f>CG17</f>
        <v/>
      </c>
      <c r="CE21" s="3" t="str">
        <f t="shared" si="65"/>
        <v/>
      </c>
      <c r="CF21" s="3" t="str">
        <f t="shared" si="65"/>
        <v/>
      </c>
      <c r="CG21" s="3" t="str">
        <f t="shared" si="65"/>
        <v/>
      </c>
      <c r="CH21" s="3" t="str">
        <f t="shared" si="0"/>
        <v/>
      </c>
      <c r="CI21" s="8"/>
      <c r="CJ21" s="3" t="str">
        <f>CL17</f>
        <v/>
      </c>
      <c r="CK21" s="3" t="str">
        <f>CM17</f>
        <v/>
      </c>
      <c r="CL21" s="3" t="str">
        <f>CL20</f>
        <v/>
      </c>
      <c r="CM21" s="3" t="str">
        <f>CM20</f>
        <v/>
      </c>
      <c r="CN21" s="8"/>
      <c r="CO21" s="3" t="str">
        <f>CQ17</f>
        <v/>
      </c>
      <c r="CP21" s="3" t="str">
        <f>CR17</f>
        <v/>
      </c>
      <c r="CQ21" s="3" t="str">
        <f>CQ20</f>
        <v/>
      </c>
      <c r="CR21" s="3" t="str">
        <f>CR20</f>
        <v/>
      </c>
      <c r="CS21" s="8"/>
      <c r="CT21" s="3" t="str">
        <f>CV17</f>
        <v/>
      </c>
      <c r="CU21" s="3" t="str">
        <f>CW17</f>
        <v/>
      </c>
      <c r="CV21" s="3" t="str">
        <f>CV20</f>
        <v/>
      </c>
      <c r="CW21" s="3" t="str">
        <f>CW20</f>
        <v/>
      </c>
      <c r="CX21" s="8"/>
      <c r="CY21" s="3" t="str">
        <f>DB17</f>
        <v/>
      </c>
      <c r="CZ21" s="3" t="str">
        <f>DC17</f>
        <v/>
      </c>
      <c r="DA21" s="3" t="str">
        <f>DD17</f>
        <v/>
      </c>
      <c r="DB21" s="3" t="str">
        <f t="shared" si="66"/>
        <v/>
      </c>
      <c r="DC21" s="3" t="str">
        <f t="shared" si="66"/>
        <v/>
      </c>
      <c r="DD21" s="3" t="str">
        <f t="shared" si="66"/>
        <v/>
      </c>
      <c r="DE21" s="3" t="str">
        <f t="shared" si="66"/>
        <v/>
      </c>
      <c r="DF21" s="3" t="str">
        <f>DF20</f>
        <v/>
      </c>
      <c r="DG21" s="3" t="str">
        <f t="shared" si="1"/>
        <v/>
      </c>
      <c r="DH21" s="8"/>
      <c r="DI21" s="3" t="str">
        <f>DM17</f>
        <v/>
      </c>
      <c r="DJ21" s="3" t="str">
        <f>DN17</f>
        <v/>
      </c>
      <c r="DK21" s="3" t="str">
        <f>DO17</f>
        <v/>
      </c>
      <c r="DL21" s="3" t="str">
        <f>DP17</f>
        <v/>
      </c>
      <c r="DM21" s="3" t="str">
        <f t="shared" si="67"/>
        <v/>
      </c>
      <c r="DN21" s="3" t="str">
        <f t="shared" si="67"/>
        <v/>
      </c>
      <c r="DO21" s="3" t="str">
        <f t="shared" si="67"/>
        <v/>
      </c>
      <c r="DP21" s="3" t="str">
        <f t="shared" si="67"/>
        <v/>
      </c>
      <c r="DQ21" s="3" t="str">
        <f t="shared" si="63"/>
        <v/>
      </c>
      <c r="DR21" s="3" t="str">
        <f t="shared" si="63"/>
        <v/>
      </c>
      <c r="DS21" s="3" t="str">
        <f t="shared" si="2"/>
        <v/>
      </c>
      <c r="DT21" s="8"/>
      <c r="DU21" s="3" t="str">
        <f>DY18</f>
        <v/>
      </c>
      <c r="DV21" s="3" t="str">
        <f>DZ18</f>
        <v/>
      </c>
      <c r="DW21" s="3" t="str">
        <f>EA18</f>
        <v/>
      </c>
      <c r="DX21" s="3" t="str">
        <f>EB18</f>
        <v/>
      </c>
      <c r="DY21" s="3" t="str">
        <f t="shared" si="68"/>
        <v/>
      </c>
      <c r="DZ21" s="3" t="str">
        <f t="shared" si="68"/>
        <v/>
      </c>
      <c r="EA21" s="3" t="str">
        <f t="shared" si="68"/>
        <v/>
      </c>
      <c r="EB21" s="3" t="str">
        <f t="shared" si="68"/>
        <v/>
      </c>
      <c r="EC21" s="3" t="str">
        <f t="shared" si="3"/>
        <v/>
      </c>
      <c r="ED21" s="8"/>
      <c r="EE21" s="28" t="s">
        <v>277</v>
      </c>
      <c r="EF21" s="28" t="s">
        <v>277</v>
      </c>
      <c r="EG21" s="28" t="s">
        <v>277</v>
      </c>
      <c r="EH21" s="28" t="s">
        <v>277</v>
      </c>
      <c r="EI21" s="28" t="s">
        <v>277</v>
      </c>
      <c r="EJ21" s="28" t="s">
        <v>277</v>
      </c>
      <c r="EK21" s="28" t="s">
        <v>277</v>
      </c>
      <c r="EL21" s="28" t="s">
        <v>277</v>
      </c>
      <c r="EM21" s="28" t="s">
        <v>277</v>
      </c>
      <c r="EN21" s="28" t="s">
        <v>277</v>
      </c>
      <c r="EO21" s="17"/>
      <c r="EP21" s="9"/>
      <c r="EQ21" s="10" t="str">
        <f t="shared" si="69"/>
        <v/>
      </c>
      <c r="ER21" s="10" t="str">
        <f t="shared" si="69"/>
        <v/>
      </c>
      <c r="ES21" s="10" t="str">
        <f t="shared" si="69"/>
        <v/>
      </c>
      <c r="ET21" s="10">
        <f t="shared" si="69"/>
        <v>0</v>
      </c>
      <c r="EU21" s="13"/>
      <c r="EV21" s="12" t="b">
        <f t="shared" si="4"/>
        <v>1</v>
      </c>
      <c r="EW21" s="3" t="b">
        <f t="shared" si="5"/>
        <v>1</v>
      </c>
      <c r="EX21" s="3" t="b">
        <f t="shared" si="6"/>
        <v>1</v>
      </c>
      <c r="EY21" s="3" t="b">
        <f t="shared" si="7"/>
        <v>1</v>
      </c>
      <c r="EZ21" s="3">
        <f t="shared" si="8"/>
        <v>0</v>
      </c>
      <c r="FA21" s="3">
        <f t="shared" si="9"/>
        <v>0</v>
      </c>
      <c r="FB21" s="3">
        <f t="shared" si="10"/>
        <v>0</v>
      </c>
      <c r="FC21" s="3">
        <f t="shared" si="11"/>
        <v>0</v>
      </c>
      <c r="FD21" s="3">
        <f t="shared" si="12"/>
        <v>0</v>
      </c>
      <c r="FE21" s="3" t="e">
        <f t="shared" si="13"/>
        <v>#VALUE!</v>
      </c>
      <c r="FF21" s="3">
        <f t="shared" si="14"/>
        <v>0</v>
      </c>
      <c r="FG21" s="3">
        <f t="shared" si="15"/>
        <v>0</v>
      </c>
      <c r="FH21" s="3" t="e">
        <f t="shared" si="16"/>
        <v>#VALUE!</v>
      </c>
      <c r="FI21" s="3" t="b">
        <f t="shared" si="17"/>
        <v>1</v>
      </c>
      <c r="FJ21" s="3" t="b">
        <f t="shared" si="18"/>
        <v>1</v>
      </c>
      <c r="FK21" s="3" t="b">
        <f t="shared" si="19"/>
        <v>1</v>
      </c>
      <c r="FL21" s="3" t="b">
        <f t="shared" si="20"/>
        <v>1</v>
      </c>
      <c r="FM21" s="3" t="b">
        <f t="shared" si="21"/>
        <v>1</v>
      </c>
      <c r="FN21" s="3" t="b">
        <f t="shared" si="22"/>
        <v>1</v>
      </c>
      <c r="FO21" s="3">
        <f t="shared" si="23"/>
        <v>0</v>
      </c>
      <c r="FP21" s="3">
        <f t="shared" si="24"/>
        <v>0</v>
      </c>
      <c r="FQ21" s="3">
        <f t="shared" si="25"/>
        <v>0</v>
      </c>
      <c r="FR21" s="3">
        <f t="shared" si="26"/>
        <v>0</v>
      </c>
      <c r="FS21" s="3">
        <f t="shared" si="27"/>
        <v>0</v>
      </c>
      <c r="FT21" s="3">
        <f t="shared" si="28"/>
        <v>0</v>
      </c>
      <c r="FU21" s="3">
        <f t="shared" si="29"/>
        <v>0</v>
      </c>
      <c r="FV21" s="21" t="b">
        <f t="shared" si="30"/>
        <v>0</v>
      </c>
      <c r="FW21" s="24">
        <f t="shared" si="31"/>
        <v>1</v>
      </c>
      <c r="FX21" s="24">
        <f t="shared" si="32"/>
        <v>0</v>
      </c>
      <c r="FY21" s="25" t="e">
        <f t="shared" si="33"/>
        <v>#VALUE!</v>
      </c>
      <c r="FZ21" s="24" t="e">
        <f t="shared" si="34"/>
        <v>#VALUE!</v>
      </c>
      <c r="GA21" s="24" t="e">
        <f t="shared" si="35"/>
        <v>#VALUE!</v>
      </c>
      <c r="GB21" s="24">
        <f t="shared" si="36"/>
        <v>1</v>
      </c>
      <c r="GC21" s="24" t="e">
        <f t="shared" si="37"/>
        <v>#VALUE!</v>
      </c>
      <c r="GD21" s="24" t="e">
        <f t="shared" si="38"/>
        <v>#VALUE!</v>
      </c>
      <c r="GE21" s="24" t="e">
        <f t="shared" si="39"/>
        <v>#VALUE!</v>
      </c>
      <c r="GF21" s="24">
        <f t="shared" si="40"/>
        <v>0</v>
      </c>
      <c r="GG21" s="24">
        <f t="shared" si="41"/>
        <v>0</v>
      </c>
      <c r="GH21" s="24">
        <f t="shared" si="42"/>
        <v>0</v>
      </c>
      <c r="GI21" s="24">
        <f t="shared" si="43"/>
        <v>0</v>
      </c>
      <c r="GJ21" s="24">
        <f t="shared" si="44"/>
        <v>2</v>
      </c>
      <c r="GK21" s="24">
        <f t="shared" si="45"/>
        <v>2</v>
      </c>
      <c r="GL21" s="24">
        <f t="shared" si="46"/>
        <v>2</v>
      </c>
      <c r="GM21" s="31">
        <f t="shared" si="47"/>
        <v>2</v>
      </c>
      <c r="GN21" s="13"/>
      <c r="GO21" s="12"/>
    </row>
    <row r="22" spans="1:197" s="3" customFormat="1">
      <c r="A22" s="54"/>
      <c r="B22" s="54"/>
      <c r="C22" s="54"/>
      <c r="D22" s="54"/>
      <c r="E22" s="54"/>
      <c r="F22" s="54"/>
      <c r="G22" s="54"/>
      <c r="H22" s="54"/>
      <c r="I22" s="54"/>
      <c r="J22" s="54"/>
      <c r="K22" s="54"/>
      <c r="L22" s="54"/>
      <c r="M22" s="56"/>
      <c r="N22" s="54"/>
      <c r="O22" s="54"/>
      <c r="P22" s="54"/>
      <c r="Q22" s="56"/>
      <c r="R22" s="54"/>
      <c r="S22" s="54"/>
      <c r="T22" s="54"/>
      <c r="U22" s="56"/>
      <c r="V22" s="54"/>
      <c r="W22" s="54"/>
      <c r="X22" s="56"/>
      <c r="Y22" s="54"/>
      <c r="Z22" s="54"/>
      <c r="AA22" s="54"/>
      <c r="AB22" s="56"/>
      <c r="AC22" s="54"/>
      <c r="AD22" s="54"/>
      <c r="AE22" s="54"/>
      <c r="AF22" s="56"/>
      <c r="AG22" s="54"/>
      <c r="AH22" s="54"/>
      <c r="AI22" s="56"/>
      <c r="AJ22" s="54"/>
      <c r="AK22" s="54"/>
      <c r="AL22" s="56"/>
      <c r="AM22" s="54"/>
      <c r="AN22" s="54"/>
      <c r="AO22" s="54"/>
      <c r="AP22" s="54"/>
      <c r="AQ22" s="54"/>
      <c r="AR22" s="56"/>
      <c r="AS22" s="54"/>
      <c r="AT22" s="54"/>
      <c r="AU22" s="54"/>
      <c r="AV22" s="54"/>
      <c r="AW22" s="54"/>
      <c r="AX22" s="54"/>
      <c r="AY22" s="56"/>
      <c r="AZ22" s="54"/>
      <c r="BA22" s="54"/>
      <c r="BB22" s="54"/>
      <c r="BC22" s="54"/>
      <c r="BD22" s="8"/>
      <c r="BE22" s="8"/>
      <c r="BF22" s="28" t="s">
        <v>277</v>
      </c>
      <c r="BG22" s="28" t="s">
        <v>277</v>
      </c>
      <c r="BH22" s="28" t="s">
        <v>277</v>
      </c>
      <c r="BI22" s="28" t="s">
        <v>277</v>
      </c>
      <c r="BJ22" s="28" t="s">
        <v>277</v>
      </c>
      <c r="BK22" s="28" t="s">
        <v>277</v>
      </c>
      <c r="BL22" s="28" t="s">
        <v>277</v>
      </c>
      <c r="BM22" s="28" t="s">
        <v>277</v>
      </c>
      <c r="BN22" s="28" t="s">
        <v>277</v>
      </c>
      <c r="BO22" s="28" t="s">
        <v>277</v>
      </c>
      <c r="BP22" s="8"/>
      <c r="BQ22" s="22" t="str">
        <f>IF(FV22=FALSE,B22,"")</f>
        <v/>
      </c>
      <c r="BR22" s="22" t="str">
        <f>IF(FV22=FALSE,C22,"")</f>
        <v/>
      </c>
      <c r="BS22" s="22" t="str">
        <f>BR24</f>
        <v/>
      </c>
      <c r="BT22" s="22" t="str">
        <f t="shared" si="48"/>
        <v/>
      </c>
      <c r="BU22" s="22" t="str">
        <f>IF(FV22=FALSE,E22,"")</f>
        <v/>
      </c>
      <c r="BV22" s="22" t="str">
        <f>IF(FV22=FALSE,G22,"")</f>
        <v/>
      </c>
      <c r="BW22" s="22" t="str">
        <f>IF(FV22=FALSE,F22,"")</f>
        <v/>
      </c>
      <c r="BX22" s="22" t="str">
        <f>IF(FV22=FALSE,J22,"")</f>
        <v/>
      </c>
      <c r="BY22" s="22" t="str">
        <f>IF(FV22=FALSE,K22,"")</f>
        <v/>
      </c>
      <c r="BZ22" s="22" t="str">
        <f>IF(FV22=FALSE,L22,"")</f>
        <v/>
      </c>
      <c r="CA22" s="18"/>
      <c r="CB22" s="3" t="str">
        <f>IF(ET22=1, EQ22,"")</f>
        <v/>
      </c>
      <c r="CC22" s="3" t="str">
        <f>IF(ET22=1, ER22,"")</f>
        <v/>
      </c>
      <c r="CD22" s="3" t="str">
        <f>IF(ET22=1, ES22,"")</f>
        <v/>
      </c>
      <c r="CE22" s="3" t="str">
        <f>CB24</f>
        <v/>
      </c>
      <c r="CF22" s="3" t="str">
        <f>CC24</f>
        <v/>
      </c>
      <c r="CG22" s="3" t="str">
        <f>CD24</f>
        <v/>
      </c>
      <c r="CH22" s="3" t="str">
        <f t="shared" si="0"/>
        <v/>
      </c>
      <c r="CI22" s="8"/>
      <c r="CJ22" s="3" t="str">
        <f>IF(ET22=2,V22,"")</f>
        <v/>
      </c>
      <c r="CK22" s="3" t="str">
        <f>IF(ET22=2,W22,"")</f>
        <v/>
      </c>
      <c r="CL22" s="3" t="str">
        <f>CJ24</f>
        <v/>
      </c>
      <c r="CM22" s="3" t="str">
        <f>CK24</f>
        <v/>
      </c>
      <c r="CN22" s="8"/>
      <c r="CO22" s="3" t="str">
        <f>IF(ET22=3,AG22,"")</f>
        <v/>
      </c>
      <c r="CP22" s="3" t="str">
        <f>IF(ET22=3,AH22,"")</f>
        <v/>
      </c>
      <c r="CQ22" s="3" t="str">
        <f>CO24</f>
        <v/>
      </c>
      <c r="CR22" s="3" t="str">
        <f>CP24</f>
        <v/>
      </c>
      <c r="CS22" s="8"/>
      <c r="CT22" s="3" t="str">
        <f>IF(ET22=4,AJ22,"")</f>
        <v/>
      </c>
      <c r="CU22" s="3" t="str">
        <f>IF(ET22=4,AK22,"")</f>
        <v/>
      </c>
      <c r="CV22" s="3" t="str">
        <f>CT24</f>
        <v/>
      </c>
      <c r="CW22" s="3" t="str">
        <f>CU24</f>
        <v/>
      </c>
      <c r="CX22" s="8"/>
      <c r="CY22" s="3" t="str">
        <f>IF(ET22=5,AM22,"")</f>
        <v/>
      </c>
      <c r="CZ22" s="3" t="str">
        <f>IF(ET22=5,AN22,"")</f>
        <v/>
      </c>
      <c r="DA22" s="3" t="str">
        <f>IF(ET22=5,AO22,"")</f>
        <v/>
      </c>
      <c r="DB22" s="3" t="str">
        <f>CY24</f>
        <v/>
      </c>
      <c r="DC22" s="3" t="str">
        <f>CZ24</f>
        <v/>
      </c>
      <c r="DD22" s="3" t="str">
        <f>DA24</f>
        <v/>
      </c>
      <c r="DE22" s="3" t="str">
        <f>IF(ET22=5,AP22,"")</f>
        <v/>
      </c>
      <c r="DF22" s="3" t="str">
        <f>IF(ET22=5,AQ22,"")</f>
        <v/>
      </c>
      <c r="DG22" s="3" t="str">
        <f t="shared" si="1"/>
        <v/>
      </c>
      <c r="DH22" s="8"/>
      <c r="DI22" s="3" t="str">
        <f>IF(ET22=6,AS22,"")</f>
        <v/>
      </c>
      <c r="DJ22" s="3" t="str">
        <f>IF(ET22=6,AT22,"")</f>
        <v/>
      </c>
      <c r="DK22" s="3" t="str">
        <f>IF(ET22=6,AU22,"")</f>
        <v/>
      </c>
      <c r="DL22" s="3" t="str">
        <f>IF(ET22=6,AV22,"")</f>
        <v/>
      </c>
      <c r="DM22" s="3" t="str">
        <f>DI24</f>
        <v/>
      </c>
      <c r="DN22" s="3" t="str">
        <f>DJ24</f>
        <v/>
      </c>
      <c r="DO22" s="3" t="str">
        <f>DK24</f>
        <v/>
      </c>
      <c r="DP22" s="3" t="str">
        <f>DL24</f>
        <v/>
      </c>
      <c r="DQ22" s="3" t="str">
        <f>IF(ET22=6,AW22,"")</f>
        <v/>
      </c>
      <c r="DR22" s="3" t="str">
        <f>IF(ET22=6,AX22,"")</f>
        <v/>
      </c>
      <c r="DS22" s="3" t="str">
        <f t="shared" si="2"/>
        <v/>
      </c>
      <c r="DT22" s="8"/>
      <c r="DU22" s="3" t="str">
        <f>IF(ET22=7,AZ22,"")</f>
        <v/>
      </c>
      <c r="DV22" s="3" t="str">
        <f>IF(ET22=7,BA22,"")</f>
        <v/>
      </c>
      <c r="DW22" s="3" t="str">
        <f>IF(ET22=7,BB22,"")</f>
        <v/>
      </c>
      <c r="DX22" s="3" t="str">
        <f>IF(ET22=7,BC22,"")</f>
        <v/>
      </c>
      <c r="DY22" s="3" t="str">
        <f>DU24</f>
        <v/>
      </c>
      <c r="DZ22" s="3" t="str">
        <f>DV24</f>
        <v/>
      </c>
      <c r="EA22" s="3" t="str">
        <f>DW24</f>
        <v/>
      </c>
      <c r="EB22" s="3" t="str">
        <f>DX24</f>
        <v/>
      </c>
      <c r="EC22" s="3" t="str">
        <f t="shared" si="3"/>
        <v/>
      </c>
      <c r="ED22" s="8"/>
      <c r="EE22" s="28" t="s">
        <v>277</v>
      </c>
      <c r="EF22" s="28" t="s">
        <v>277</v>
      </c>
      <c r="EG22" s="28" t="s">
        <v>277</v>
      </c>
      <c r="EH22" s="28" t="s">
        <v>277</v>
      </c>
      <c r="EI22" s="28" t="s">
        <v>277</v>
      </c>
      <c r="EJ22" s="28" t="s">
        <v>277</v>
      </c>
      <c r="EK22" s="28" t="s">
        <v>277</v>
      </c>
      <c r="EL22" s="28" t="s">
        <v>277</v>
      </c>
      <c r="EM22" s="28" t="s">
        <v>277</v>
      </c>
      <c r="EN22" s="28" t="s">
        <v>277</v>
      </c>
      <c r="EO22" s="30"/>
      <c r="EP22" s="9"/>
      <c r="EQ22" s="10" t="str">
        <f>IF(FD22&gt;0, (N22+Y22+R22+AC22), "")</f>
        <v/>
      </c>
      <c r="ER22" s="11" t="str">
        <f>IF(FD22&gt;0,FE22,"")</f>
        <v/>
      </c>
      <c r="ES22" s="10" t="str">
        <f>IF(FD22&gt;0, (P22+AA22+T22+AE22), "")</f>
        <v/>
      </c>
      <c r="ET22" s="10">
        <f>FO22+FP22+FQ22+FR22+FS22+FT22+FU22</f>
        <v>0</v>
      </c>
      <c r="EU22" s="13"/>
      <c r="EV22" s="12" t="b">
        <f t="shared" si="4"/>
        <v>1</v>
      </c>
      <c r="EW22" s="3" t="b">
        <f t="shared" si="5"/>
        <v>1</v>
      </c>
      <c r="EX22" s="3" t="b">
        <f t="shared" si="6"/>
        <v>1</v>
      </c>
      <c r="EY22" s="3" t="b">
        <f t="shared" si="7"/>
        <v>1</v>
      </c>
      <c r="EZ22" s="3">
        <f t="shared" si="8"/>
        <v>0</v>
      </c>
      <c r="FA22" s="3">
        <f t="shared" si="9"/>
        <v>0</v>
      </c>
      <c r="FB22" s="3">
        <f t="shared" si="10"/>
        <v>0</v>
      </c>
      <c r="FC22" s="3">
        <f t="shared" si="11"/>
        <v>0</v>
      </c>
      <c r="FD22" s="3">
        <f t="shared" si="12"/>
        <v>0</v>
      </c>
      <c r="FE22" s="3" t="e">
        <f t="shared" si="13"/>
        <v>#VALUE!</v>
      </c>
      <c r="FF22" s="3">
        <f t="shared" si="14"/>
        <v>0</v>
      </c>
      <c r="FG22" s="3">
        <f t="shared" si="15"/>
        <v>0</v>
      </c>
      <c r="FH22" s="3" t="e">
        <f t="shared" si="16"/>
        <v>#VALUE!</v>
      </c>
      <c r="FI22" s="3" t="b">
        <f t="shared" si="17"/>
        <v>1</v>
      </c>
      <c r="FJ22" s="3" t="b">
        <f t="shared" si="18"/>
        <v>1</v>
      </c>
      <c r="FK22" s="3" t="b">
        <f t="shared" si="19"/>
        <v>1</v>
      </c>
      <c r="FL22" s="3" t="b">
        <f t="shared" si="20"/>
        <v>1</v>
      </c>
      <c r="FM22" s="3" t="b">
        <f t="shared" si="21"/>
        <v>1</v>
      </c>
      <c r="FN22" s="3" t="b">
        <f t="shared" si="22"/>
        <v>1</v>
      </c>
      <c r="FO22" s="3">
        <f t="shared" si="23"/>
        <v>0</v>
      </c>
      <c r="FP22" s="3">
        <f t="shared" si="24"/>
        <v>0</v>
      </c>
      <c r="FQ22" s="3">
        <f t="shared" si="25"/>
        <v>0</v>
      </c>
      <c r="FR22" s="3">
        <f t="shared" si="26"/>
        <v>0</v>
      </c>
      <c r="FS22" s="3">
        <f t="shared" si="27"/>
        <v>0</v>
      </c>
      <c r="FT22" s="3">
        <f t="shared" si="28"/>
        <v>0</v>
      </c>
      <c r="FU22" s="3">
        <f t="shared" si="29"/>
        <v>0</v>
      </c>
      <c r="FV22" s="21" t="b">
        <f t="shared" si="30"/>
        <v>1</v>
      </c>
      <c r="FW22" s="24">
        <f t="shared" si="31"/>
        <v>1</v>
      </c>
      <c r="FX22" s="24">
        <f t="shared" si="32"/>
        <v>0</v>
      </c>
      <c r="FY22" s="25" t="e">
        <f t="shared" si="33"/>
        <v>#VALUE!</v>
      </c>
      <c r="FZ22" s="24" t="e">
        <f t="shared" si="34"/>
        <v>#VALUE!</v>
      </c>
      <c r="GA22" s="24" t="e">
        <f t="shared" si="35"/>
        <v>#VALUE!</v>
      </c>
      <c r="GB22" s="24">
        <f t="shared" si="36"/>
        <v>1</v>
      </c>
      <c r="GC22" s="24" t="e">
        <f t="shared" si="37"/>
        <v>#VALUE!</v>
      </c>
      <c r="GD22" s="24" t="e">
        <f t="shared" si="38"/>
        <v>#VALUE!</v>
      </c>
      <c r="GE22" s="24" t="e">
        <f t="shared" si="39"/>
        <v>#VALUE!</v>
      </c>
      <c r="GF22" s="24">
        <f t="shared" si="40"/>
        <v>0</v>
      </c>
      <c r="GG22" s="24">
        <f t="shared" si="41"/>
        <v>0</v>
      </c>
      <c r="GH22" s="24">
        <f t="shared" si="42"/>
        <v>0</v>
      </c>
      <c r="GI22" s="24">
        <f t="shared" si="43"/>
        <v>0</v>
      </c>
      <c r="GJ22" s="24">
        <f t="shared" si="44"/>
        <v>2</v>
      </c>
      <c r="GK22" s="24">
        <f t="shared" si="45"/>
        <v>2</v>
      </c>
      <c r="GL22" s="24">
        <f t="shared" si="46"/>
        <v>2</v>
      </c>
      <c r="GM22" s="31">
        <f t="shared" si="47"/>
        <v>2</v>
      </c>
      <c r="GN22" s="13"/>
      <c r="GO22" s="12"/>
    </row>
    <row r="23" spans="1:197" s="3" customFormat="1">
      <c r="A23" s="54"/>
      <c r="B23" s="54"/>
      <c r="C23" s="54"/>
      <c r="D23" s="54"/>
      <c r="E23" s="54"/>
      <c r="F23" s="54"/>
      <c r="G23" s="54"/>
      <c r="H23" s="54"/>
      <c r="I23" s="54"/>
      <c r="J23" s="54"/>
      <c r="K23" s="54"/>
      <c r="L23" s="54"/>
      <c r="M23" s="56"/>
      <c r="N23" s="54"/>
      <c r="O23" s="54"/>
      <c r="P23" s="54"/>
      <c r="Q23" s="56"/>
      <c r="R23" s="54"/>
      <c r="S23" s="54"/>
      <c r="T23" s="54"/>
      <c r="U23" s="56"/>
      <c r="V23" s="54"/>
      <c r="W23" s="54"/>
      <c r="X23" s="56"/>
      <c r="Y23" s="54"/>
      <c r="Z23" s="54"/>
      <c r="AA23" s="54"/>
      <c r="AB23" s="56"/>
      <c r="AC23" s="54"/>
      <c r="AD23" s="54"/>
      <c r="AE23" s="54"/>
      <c r="AF23" s="56"/>
      <c r="AG23" s="54"/>
      <c r="AH23" s="54"/>
      <c r="AI23" s="56"/>
      <c r="AJ23" s="54"/>
      <c r="AK23" s="54"/>
      <c r="AL23" s="56"/>
      <c r="AM23" s="54"/>
      <c r="AN23" s="54"/>
      <c r="AO23" s="54"/>
      <c r="AP23" s="54"/>
      <c r="AQ23" s="54"/>
      <c r="AR23" s="56"/>
      <c r="AS23" s="54"/>
      <c r="AT23" s="54"/>
      <c r="AU23" s="54"/>
      <c r="AV23" s="54"/>
      <c r="AW23" s="54"/>
      <c r="AX23" s="54"/>
      <c r="AY23" s="56"/>
      <c r="AZ23" s="54"/>
      <c r="BA23" s="54"/>
      <c r="BB23" s="54"/>
      <c r="BC23" s="54"/>
      <c r="BD23" s="8"/>
      <c r="BE23" s="8"/>
      <c r="BF23" s="28" t="s">
        <v>277</v>
      </c>
      <c r="BG23" s="28" t="s">
        <v>277</v>
      </c>
      <c r="BH23" s="28" t="s">
        <v>277</v>
      </c>
      <c r="BI23" s="28" t="s">
        <v>277</v>
      </c>
      <c r="BJ23" s="28" t="s">
        <v>277</v>
      </c>
      <c r="BK23" s="28" t="s">
        <v>277</v>
      </c>
      <c r="BL23" s="28" t="s">
        <v>277</v>
      </c>
      <c r="BM23" s="28" t="s">
        <v>277</v>
      </c>
      <c r="BN23" s="28" t="s">
        <v>277</v>
      </c>
      <c r="BO23" s="28" t="s">
        <v>277</v>
      </c>
      <c r="BP23" s="8"/>
      <c r="BQ23" s="22" t="str">
        <f>IF(FV23=FALSE,B23,"")</f>
        <v/>
      </c>
      <c r="BR23" s="22" t="str">
        <f>BR22</f>
        <v/>
      </c>
      <c r="BS23" s="22" t="str">
        <f>IF(FV22=FALSE,C24,"")</f>
        <v/>
      </c>
      <c r="BT23" s="22" t="str">
        <f t="shared" si="48"/>
        <v/>
      </c>
      <c r="BU23" s="22" t="str">
        <f>IF(FV23=FALSE,E23,"")</f>
        <v/>
      </c>
      <c r="BV23" s="22" t="str">
        <f>IF(FV23=FALSE,G23,"")</f>
        <v/>
      </c>
      <c r="BW23" s="22" t="str">
        <f>IF(FV23=FALSE,F23,"")</f>
        <v/>
      </c>
      <c r="BX23" s="22" t="str">
        <f>IF(FV23=FALSE,J23,"")</f>
        <v/>
      </c>
      <c r="BY23" s="22" t="str">
        <f>IF(FV23=FALSE,K23,"")</f>
        <v/>
      </c>
      <c r="BZ23" s="22" t="str">
        <f>IF(FV23=FALSE,L23,"")</f>
        <v/>
      </c>
      <c r="CA23" s="18"/>
      <c r="CB23" s="3" t="str">
        <f>CB22</f>
        <v/>
      </c>
      <c r="CC23" s="3" t="str">
        <f>CC22</f>
        <v/>
      </c>
      <c r="CD23" s="3" t="str">
        <f>CD22</f>
        <v/>
      </c>
      <c r="CE23" s="3" t="str">
        <f>IF(ET23=1,EQ24,"")</f>
        <v/>
      </c>
      <c r="CF23" s="3" t="str">
        <f>IF(ET23=1,ER24,"")</f>
        <v/>
      </c>
      <c r="CG23" s="3" t="str">
        <f>IF(ET23=1,ES24,"")</f>
        <v/>
      </c>
      <c r="CH23" s="3" t="str">
        <f t="shared" si="0"/>
        <v/>
      </c>
      <c r="CI23" s="8"/>
      <c r="CJ23" s="3" t="str">
        <f>CJ22</f>
        <v/>
      </c>
      <c r="CK23" s="3" t="str">
        <f>CK22</f>
        <v/>
      </c>
      <c r="CL23" s="3" t="str">
        <f>IF(ET24=2,V24,"")</f>
        <v/>
      </c>
      <c r="CM23" s="3" t="str">
        <f>IF(ET24=2,W24,"")</f>
        <v/>
      </c>
      <c r="CN23" s="8"/>
      <c r="CO23" s="3" t="str">
        <f>CO22</f>
        <v/>
      </c>
      <c r="CP23" s="3" t="str">
        <f>CP22</f>
        <v/>
      </c>
      <c r="CQ23" s="3" t="str">
        <f>IF(ET23=3,AG24,"")</f>
        <v/>
      </c>
      <c r="CR23" s="3" t="str">
        <f>IF(ET23=3,AH24,"")</f>
        <v/>
      </c>
      <c r="CS23" s="8"/>
      <c r="CT23" s="3" t="str">
        <f>CT22</f>
        <v/>
      </c>
      <c r="CU23" s="3" t="str">
        <f>CU22</f>
        <v/>
      </c>
      <c r="CV23" s="3" t="str">
        <f>IF(ET23=4,AJ24,"")</f>
        <v/>
      </c>
      <c r="CW23" s="3" t="str">
        <f>IF(ET23=4,AK24,"")</f>
        <v/>
      </c>
      <c r="CX23" s="8"/>
      <c r="CY23" s="3" t="str">
        <f>CY22</f>
        <v/>
      </c>
      <c r="CZ23" s="3" t="str">
        <f>CZ22</f>
        <v/>
      </c>
      <c r="DA23" s="3" t="str">
        <f>DA22</f>
        <v/>
      </c>
      <c r="DB23" s="3" t="str">
        <f>IF(ET23=5,AM24,"")</f>
        <v/>
      </c>
      <c r="DC23" s="3" t="str">
        <f>IF(ET23=5,AN24,"")</f>
        <v/>
      </c>
      <c r="DD23" s="3" t="str">
        <f>IF(ET23=5,AO24,"")</f>
        <v/>
      </c>
      <c r="DE23" s="3" t="str">
        <f>DE22</f>
        <v/>
      </c>
      <c r="DF23" s="3" t="str">
        <f>DF22</f>
        <v/>
      </c>
      <c r="DG23" s="3" t="str">
        <f t="shared" si="1"/>
        <v/>
      </c>
      <c r="DH23" s="8"/>
      <c r="DI23" s="3" t="str">
        <f>DI22</f>
        <v/>
      </c>
      <c r="DJ23" s="3" t="str">
        <f>DJ22</f>
        <v/>
      </c>
      <c r="DK23" s="3" t="str">
        <f>DK22</f>
        <v/>
      </c>
      <c r="DL23" s="3" t="str">
        <f>DL22</f>
        <v/>
      </c>
      <c r="DM23" s="3" t="str">
        <f>IF(ET22=6,AS24,"")</f>
        <v/>
      </c>
      <c r="DN23" s="3" t="str">
        <f>IF(ET22=6,AT24,"")</f>
        <v/>
      </c>
      <c r="DO23" s="3" t="str">
        <f>IF(ET22=6,AU24,"")</f>
        <v/>
      </c>
      <c r="DP23" s="3" t="str">
        <f>IF(ET22=6,AV24,"")</f>
        <v/>
      </c>
      <c r="DQ23" s="3" t="str">
        <f>DQ22</f>
        <v/>
      </c>
      <c r="DR23" s="3" t="str">
        <f>DR22</f>
        <v/>
      </c>
      <c r="DS23" s="3" t="str">
        <f t="shared" si="2"/>
        <v/>
      </c>
      <c r="DT23" s="8"/>
      <c r="DU23" s="3" t="str">
        <f>DU22</f>
        <v/>
      </c>
      <c r="DV23" s="3" t="str">
        <f>DV22</f>
        <v/>
      </c>
      <c r="DW23" s="3" t="str">
        <f>DW22</f>
        <v/>
      </c>
      <c r="DX23" s="3" t="str">
        <f>DX22</f>
        <v/>
      </c>
      <c r="DY23" s="3" t="str">
        <f>IF(ET22=7,AZ24,"")</f>
        <v/>
      </c>
      <c r="DZ23" s="3" t="str">
        <f>IF(ET22=7,BA24,"")</f>
        <v/>
      </c>
      <c r="EA23" s="3" t="str">
        <f>IF(ET22=7,BB24,"")</f>
        <v/>
      </c>
      <c r="EB23" s="3" t="str">
        <f>IF(ET22=7,BC24,"")</f>
        <v/>
      </c>
      <c r="EC23" s="3" t="str">
        <f t="shared" si="3"/>
        <v/>
      </c>
      <c r="ED23" s="8"/>
      <c r="EE23" s="28" t="s">
        <v>277</v>
      </c>
      <c r="EF23" s="28" t="s">
        <v>277</v>
      </c>
      <c r="EG23" s="28" t="s">
        <v>277</v>
      </c>
      <c r="EH23" s="28" t="s">
        <v>277</v>
      </c>
      <c r="EI23" s="28" t="s">
        <v>277</v>
      </c>
      <c r="EJ23" s="28" t="s">
        <v>277</v>
      </c>
      <c r="EK23" s="28" t="s">
        <v>277</v>
      </c>
      <c r="EL23" s="28" t="s">
        <v>277</v>
      </c>
      <c r="EM23" s="28" t="s">
        <v>277</v>
      </c>
      <c r="EN23" s="28" t="s">
        <v>277</v>
      </c>
      <c r="EO23" s="30"/>
      <c r="EP23" s="9"/>
      <c r="EQ23" s="10" t="str">
        <f>IF(FD23&gt;0, (N23+Y23+R23+AC23), "")</f>
        <v/>
      </c>
      <c r="ER23" s="11" t="str">
        <f>IF(FD23&gt;0,FE23,"")</f>
        <v/>
      </c>
      <c r="ES23" s="10" t="str">
        <f>IF(FD23&gt;0, (P23+AA23+T23+AE23), "")</f>
        <v/>
      </c>
      <c r="ET23" s="10">
        <f>FO23+FP23+FQ23+FR23+FS23+FT23+FU23</f>
        <v>0</v>
      </c>
      <c r="EU23" s="13"/>
      <c r="EV23" s="12" t="b">
        <f t="shared" si="4"/>
        <v>1</v>
      </c>
      <c r="EW23" s="3" t="b">
        <f t="shared" si="5"/>
        <v>1</v>
      </c>
      <c r="EX23" s="3" t="b">
        <f t="shared" si="6"/>
        <v>1</v>
      </c>
      <c r="EY23" s="3" t="b">
        <f t="shared" si="7"/>
        <v>1</v>
      </c>
      <c r="EZ23" s="3">
        <f t="shared" si="8"/>
        <v>0</v>
      </c>
      <c r="FA23" s="3">
        <f t="shared" si="9"/>
        <v>0</v>
      </c>
      <c r="FB23" s="3">
        <f t="shared" si="10"/>
        <v>0</v>
      </c>
      <c r="FC23" s="3">
        <f t="shared" si="11"/>
        <v>0</v>
      </c>
      <c r="FD23" s="3">
        <f t="shared" si="12"/>
        <v>0</v>
      </c>
      <c r="FE23" s="3" t="e">
        <f t="shared" si="13"/>
        <v>#VALUE!</v>
      </c>
      <c r="FF23" s="3">
        <f t="shared" si="14"/>
        <v>0</v>
      </c>
      <c r="FG23" s="3">
        <f t="shared" si="15"/>
        <v>0</v>
      </c>
      <c r="FH23" s="3" t="e">
        <f t="shared" si="16"/>
        <v>#VALUE!</v>
      </c>
      <c r="FI23" s="3" t="b">
        <f t="shared" si="17"/>
        <v>1</v>
      </c>
      <c r="FJ23" s="3" t="b">
        <f t="shared" si="18"/>
        <v>1</v>
      </c>
      <c r="FK23" s="3" t="b">
        <f t="shared" si="19"/>
        <v>1</v>
      </c>
      <c r="FL23" s="3" t="b">
        <f t="shared" si="20"/>
        <v>1</v>
      </c>
      <c r="FM23" s="3" t="b">
        <f t="shared" si="21"/>
        <v>1</v>
      </c>
      <c r="FN23" s="3" t="b">
        <f t="shared" si="22"/>
        <v>1</v>
      </c>
      <c r="FO23" s="3">
        <f t="shared" si="23"/>
        <v>0</v>
      </c>
      <c r="FP23" s="3">
        <f t="shared" si="24"/>
        <v>0</v>
      </c>
      <c r="FQ23" s="3">
        <f t="shared" si="25"/>
        <v>0</v>
      </c>
      <c r="FR23" s="3">
        <f t="shared" si="26"/>
        <v>0</v>
      </c>
      <c r="FS23" s="3">
        <f t="shared" si="27"/>
        <v>0</v>
      </c>
      <c r="FT23" s="3">
        <f t="shared" si="28"/>
        <v>0</v>
      </c>
      <c r="FU23" s="3">
        <f t="shared" si="29"/>
        <v>0</v>
      </c>
      <c r="FV23" s="21" t="b">
        <f t="shared" si="30"/>
        <v>1</v>
      </c>
      <c r="FW23" s="24">
        <f t="shared" si="31"/>
        <v>1</v>
      </c>
      <c r="FX23" s="24">
        <f t="shared" si="32"/>
        <v>0</v>
      </c>
      <c r="FY23" s="25" t="e">
        <f t="shared" si="33"/>
        <v>#VALUE!</v>
      </c>
      <c r="FZ23" s="24" t="e">
        <f t="shared" si="34"/>
        <v>#VALUE!</v>
      </c>
      <c r="GA23" s="24" t="e">
        <f t="shared" si="35"/>
        <v>#VALUE!</v>
      </c>
      <c r="GB23" s="24">
        <f t="shared" si="36"/>
        <v>1</v>
      </c>
      <c r="GC23" s="24" t="e">
        <f t="shared" si="37"/>
        <v>#VALUE!</v>
      </c>
      <c r="GD23" s="24" t="e">
        <f t="shared" si="38"/>
        <v>#VALUE!</v>
      </c>
      <c r="GE23" s="24" t="e">
        <f t="shared" si="39"/>
        <v>#VALUE!</v>
      </c>
      <c r="GF23" s="24">
        <f t="shared" si="40"/>
        <v>0</v>
      </c>
      <c r="GG23" s="24">
        <f t="shared" si="41"/>
        <v>0</v>
      </c>
      <c r="GH23" s="24">
        <f t="shared" si="42"/>
        <v>0</v>
      </c>
      <c r="GI23" s="24">
        <f t="shared" si="43"/>
        <v>0</v>
      </c>
      <c r="GJ23" s="24">
        <f t="shared" si="44"/>
        <v>2</v>
      </c>
      <c r="GK23" s="24">
        <f t="shared" si="45"/>
        <v>2</v>
      </c>
      <c r="GL23" s="24">
        <f t="shared" si="46"/>
        <v>2</v>
      </c>
      <c r="GM23" s="31">
        <f t="shared" si="47"/>
        <v>2</v>
      </c>
      <c r="GN23" s="13"/>
      <c r="GO23" s="12"/>
    </row>
    <row r="24" spans="1:197" s="3" customFormat="1">
      <c r="A24" s="54"/>
      <c r="B24" s="54"/>
      <c r="C24" s="54"/>
      <c r="D24" s="54"/>
      <c r="E24" s="54"/>
      <c r="F24" s="54"/>
      <c r="G24" s="54"/>
      <c r="H24" s="54"/>
      <c r="I24" s="54"/>
      <c r="J24" s="54"/>
      <c r="K24" s="54"/>
      <c r="L24" s="54"/>
      <c r="M24" s="56"/>
      <c r="N24" s="54"/>
      <c r="O24" s="54"/>
      <c r="P24" s="54"/>
      <c r="Q24" s="56"/>
      <c r="R24" s="54"/>
      <c r="S24" s="54"/>
      <c r="T24" s="54"/>
      <c r="U24" s="56"/>
      <c r="V24" s="54"/>
      <c r="W24" s="54"/>
      <c r="X24" s="56"/>
      <c r="Y24" s="54"/>
      <c r="Z24" s="54"/>
      <c r="AA24" s="54"/>
      <c r="AB24" s="56"/>
      <c r="AC24" s="54"/>
      <c r="AD24" s="54"/>
      <c r="AE24" s="54"/>
      <c r="AF24" s="56"/>
      <c r="AG24" s="54"/>
      <c r="AH24" s="54"/>
      <c r="AI24" s="56"/>
      <c r="AJ24" s="54"/>
      <c r="AK24" s="54"/>
      <c r="AL24" s="56"/>
      <c r="AM24" s="54"/>
      <c r="AN24" s="54"/>
      <c r="AO24" s="54"/>
      <c r="AP24" s="54"/>
      <c r="AQ24" s="54"/>
      <c r="AR24" s="56"/>
      <c r="AS24" s="54"/>
      <c r="AT24" s="54"/>
      <c r="AU24" s="54"/>
      <c r="AV24" s="54"/>
      <c r="AW24" s="54"/>
      <c r="AX24" s="54"/>
      <c r="AY24" s="56"/>
      <c r="AZ24" s="54"/>
      <c r="BA24" s="54"/>
      <c r="BB24" s="54"/>
      <c r="BC24" s="54"/>
      <c r="BD24" s="8"/>
      <c r="BE24" s="8"/>
      <c r="BF24" s="28" t="s">
        <v>277</v>
      </c>
      <c r="BG24" s="28" t="s">
        <v>277</v>
      </c>
      <c r="BH24" s="28" t="s">
        <v>277</v>
      </c>
      <c r="BI24" s="28" t="s">
        <v>277</v>
      </c>
      <c r="BJ24" s="28" t="s">
        <v>277</v>
      </c>
      <c r="BK24" s="28" t="s">
        <v>277</v>
      </c>
      <c r="BL24" s="28" t="s">
        <v>277</v>
      </c>
      <c r="BM24" s="28" t="s">
        <v>277</v>
      </c>
      <c r="BN24" s="28" t="s">
        <v>277</v>
      </c>
      <c r="BO24" s="28" t="s">
        <v>277</v>
      </c>
      <c r="BP24" s="8"/>
      <c r="BQ24" s="22" t="str">
        <f>IF(FV24=FALSE,B24,"")</f>
        <v/>
      </c>
      <c r="BR24" s="22" t="str">
        <f>IF(FV22=FALSE,C23,"")</f>
        <v/>
      </c>
      <c r="BS24" s="22" t="str">
        <f>BS23</f>
        <v/>
      </c>
      <c r="BT24" s="22" t="str">
        <f t="shared" si="48"/>
        <v/>
      </c>
      <c r="BU24" s="22" t="str">
        <f>IF(FV24=FALSE,E24,"")</f>
        <v/>
      </c>
      <c r="BV24" s="22" t="str">
        <f>IF(FV24=FALSE,G24,"")</f>
        <v/>
      </c>
      <c r="BW24" s="22" t="str">
        <f>IF(FV24=FALSE,F24,"")</f>
        <v/>
      </c>
      <c r="BX24" s="22" t="str">
        <f>IF(FV24=FALSE,J24,"")</f>
        <v/>
      </c>
      <c r="BY24" s="22" t="str">
        <f>IF(FV24=FALSE,K24,"")</f>
        <v/>
      </c>
      <c r="BZ24" s="22" t="str">
        <f>IF(FV24=FALSE,L24,"")</f>
        <v/>
      </c>
      <c r="CA24" s="18"/>
      <c r="CB24" s="3" t="str">
        <f>IF(ET22=1, EQ23,"")</f>
        <v/>
      </c>
      <c r="CC24" s="3" t="str">
        <f>IF(ET22=1, ER23,"")</f>
        <v/>
      </c>
      <c r="CD24" s="3" t="str">
        <f>IF(ET22=1, ES23,"")</f>
        <v/>
      </c>
      <c r="CE24" s="3" t="str">
        <f>CE23</f>
        <v/>
      </c>
      <c r="CF24" s="3" t="str">
        <f>CF23</f>
        <v/>
      </c>
      <c r="CG24" s="3" t="str">
        <f>CG23</f>
        <v/>
      </c>
      <c r="CH24" s="3" t="str">
        <f t="shared" si="0"/>
        <v/>
      </c>
      <c r="CI24" s="8"/>
      <c r="CJ24" s="3" t="str">
        <f>IF(ET24=2,V23,"")</f>
        <v/>
      </c>
      <c r="CK24" s="3" t="str">
        <f>IF(ET24=2,W23,"")</f>
        <v/>
      </c>
      <c r="CL24" s="3" t="str">
        <f>CL23</f>
        <v/>
      </c>
      <c r="CM24" s="3" t="str">
        <f>CM23</f>
        <v/>
      </c>
      <c r="CN24" s="8"/>
      <c r="CO24" s="3" t="str">
        <f>IF(ET24=3,AG23,"")</f>
        <v/>
      </c>
      <c r="CP24" s="3" t="str">
        <f>IF(ET24=3,AH23,"")</f>
        <v/>
      </c>
      <c r="CQ24" s="3" t="str">
        <f>CQ23</f>
        <v/>
      </c>
      <c r="CR24" s="3" t="str">
        <f>CR23</f>
        <v/>
      </c>
      <c r="CS24" s="8"/>
      <c r="CT24" s="3" t="str">
        <f>IF(ET24=4,AJ23,"")</f>
        <v/>
      </c>
      <c r="CU24" s="3" t="str">
        <f>IF(ET24=4,AK23,"")</f>
        <v/>
      </c>
      <c r="CV24" s="3" t="str">
        <f>CV23</f>
        <v/>
      </c>
      <c r="CW24" s="3" t="str">
        <f>CW23</f>
        <v/>
      </c>
      <c r="CX24" s="8"/>
      <c r="CY24" s="3" t="str">
        <f>IF(ET24=5,AM23,"")</f>
        <v/>
      </c>
      <c r="CZ24" s="3" t="str">
        <f>IF(ET24=5,AN23,"")</f>
        <v/>
      </c>
      <c r="DA24" s="3" t="str">
        <f>IF(ET24=5,AO23,"")</f>
        <v/>
      </c>
      <c r="DB24" s="3" t="str">
        <f>DB23</f>
        <v/>
      </c>
      <c r="DC24" s="3" t="str">
        <f>DC23</f>
        <v/>
      </c>
      <c r="DD24" s="3" t="str">
        <f>DD23</f>
        <v/>
      </c>
      <c r="DE24" s="3" t="str">
        <f>DE23</f>
        <v/>
      </c>
      <c r="DF24" s="3" t="str">
        <f>DF23</f>
        <v/>
      </c>
      <c r="DG24" s="3" t="str">
        <f t="shared" si="1"/>
        <v/>
      </c>
      <c r="DH24" s="8"/>
      <c r="DI24" s="3" t="str">
        <f>IF(ET22=6,AS23,"")</f>
        <v/>
      </c>
      <c r="DJ24" s="3" t="str">
        <f>IF(ET22=6,AT23,"")</f>
        <v/>
      </c>
      <c r="DK24" s="3" t="str">
        <f>IF(ET22=6,AU23,"")</f>
        <v/>
      </c>
      <c r="DL24" s="3" t="str">
        <f>IF(ET22=6,AV23,"")</f>
        <v/>
      </c>
      <c r="DM24" s="3" t="str">
        <f>DM23</f>
        <v/>
      </c>
      <c r="DN24" s="3" t="str">
        <f>DN23</f>
        <v/>
      </c>
      <c r="DO24" s="3" t="str">
        <f>DO23</f>
        <v/>
      </c>
      <c r="DP24" s="3" t="str">
        <f>DP23</f>
        <v/>
      </c>
      <c r="DQ24" s="3" t="str">
        <f>DQ23</f>
        <v/>
      </c>
      <c r="DR24" s="3" t="str">
        <f>DR23</f>
        <v/>
      </c>
      <c r="DS24" s="3" t="str">
        <f t="shared" si="2"/>
        <v/>
      </c>
      <c r="DT24" s="8"/>
      <c r="DU24" s="3" t="str">
        <f>IF(ET22=7,AZ23,"")</f>
        <v/>
      </c>
      <c r="DV24" s="3" t="str">
        <f>IF(ET22=7,BA23,"")</f>
        <v/>
      </c>
      <c r="DW24" s="3" t="str">
        <f>IF(ET22=7,BB23,"")</f>
        <v/>
      </c>
      <c r="DX24" s="3" t="str">
        <f>IF(ET22=7,BC23,"")</f>
        <v/>
      </c>
      <c r="DY24" s="3" t="str">
        <f>DY23</f>
        <v/>
      </c>
      <c r="DZ24" s="3" t="str">
        <f>DZ23</f>
        <v/>
      </c>
      <c r="EA24" s="3" t="str">
        <f>EA23</f>
        <v/>
      </c>
      <c r="EB24" s="3" t="str">
        <f>EB23</f>
        <v/>
      </c>
      <c r="EC24" s="3" t="str">
        <f t="shared" si="3"/>
        <v/>
      </c>
      <c r="ED24" s="8"/>
      <c r="EE24" s="28" t="s">
        <v>277</v>
      </c>
      <c r="EF24" s="28" t="s">
        <v>277</v>
      </c>
      <c r="EG24" s="28" t="s">
        <v>277</v>
      </c>
      <c r="EH24" s="28" t="s">
        <v>277</v>
      </c>
      <c r="EI24" s="28" t="s">
        <v>277</v>
      </c>
      <c r="EJ24" s="28" t="s">
        <v>277</v>
      </c>
      <c r="EK24" s="28" t="s">
        <v>277</v>
      </c>
      <c r="EL24" s="28" t="s">
        <v>277</v>
      </c>
      <c r="EM24" s="28" t="s">
        <v>277</v>
      </c>
      <c r="EN24" s="28" t="s">
        <v>277</v>
      </c>
      <c r="EO24" s="30"/>
      <c r="EP24" s="9"/>
      <c r="EQ24" s="10" t="str">
        <f>IF(FD24&gt;0, (N24+Y24+R24+AC24), "")</f>
        <v/>
      </c>
      <c r="ER24" s="11" t="str">
        <f>IF(FD24&gt;0,FE24,"")</f>
        <v/>
      </c>
      <c r="ES24" s="10" t="str">
        <f>IF(FD24&gt;0, (P24+AA24+T24+AE24), "")</f>
        <v/>
      </c>
      <c r="ET24" s="10">
        <f>FO24+FP24+FQ24+FR24+FS24+FT24+FU24</f>
        <v>0</v>
      </c>
      <c r="EU24" s="13"/>
      <c r="EV24" s="12" t="b">
        <f t="shared" si="4"/>
        <v>1</v>
      </c>
      <c r="EW24" s="3" t="b">
        <f t="shared" si="5"/>
        <v>1</v>
      </c>
      <c r="EX24" s="3" t="b">
        <f t="shared" si="6"/>
        <v>1</v>
      </c>
      <c r="EY24" s="3" t="b">
        <f t="shared" si="7"/>
        <v>1</v>
      </c>
      <c r="EZ24" s="3">
        <f t="shared" si="8"/>
        <v>0</v>
      </c>
      <c r="FA24" s="3">
        <f t="shared" si="9"/>
        <v>0</v>
      </c>
      <c r="FB24" s="3">
        <f t="shared" si="10"/>
        <v>0</v>
      </c>
      <c r="FC24" s="3">
        <f t="shared" si="11"/>
        <v>0</v>
      </c>
      <c r="FD24" s="3">
        <f t="shared" si="12"/>
        <v>0</v>
      </c>
      <c r="FE24" s="3" t="e">
        <f t="shared" si="13"/>
        <v>#VALUE!</v>
      </c>
      <c r="FF24" s="3">
        <f t="shared" si="14"/>
        <v>0</v>
      </c>
      <c r="FG24" s="3">
        <f t="shared" si="15"/>
        <v>0</v>
      </c>
      <c r="FH24" s="3" t="e">
        <f t="shared" si="16"/>
        <v>#VALUE!</v>
      </c>
      <c r="FI24" s="3" t="b">
        <f t="shared" si="17"/>
        <v>1</v>
      </c>
      <c r="FJ24" s="3" t="b">
        <f t="shared" si="18"/>
        <v>1</v>
      </c>
      <c r="FK24" s="3" t="b">
        <f t="shared" si="19"/>
        <v>1</v>
      </c>
      <c r="FL24" s="3" t="b">
        <f t="shared" si="20"/>
        <v>1</v>
      </c>
      <c r="FM24" s="3" t="b">
        <f t="shared" si="21"/>
        <v>1</v>
      </c>
      <c r="FN24" s="3" t="b">
        <f t="shared" si="22"/>
        <v>1</v>
      </c>
      <c r="FO24" s="3">
        <f t="shared" si="23"/>
        <v>0</v>
      </c>
      <c r="FP24" s="3">
        <f t="shared" si="24"/>
        <v>0</v>
      </c>
      <c r="FQ24" s="3">
        <f t="shared" si="25"/>
        <v>0</v>
      </c>
      <c r="FR24" s="3">
        <f t="shared" si="26"/>
        <v>0</v>
      </c>
      <c r="FS24" s="3">
        <f t="shared" si="27"/>
        <v>0</v>
      </c>
      <c r="FT24" s="3">
        <f t="shared" si="28"/>
        <v>0</v>
      </c>
      <c r="FU24" s="3">
        <f t="shared" si="29"/>
        <v>0</v>
      </c>
      <c r="FV24" s="21" t="b">
        <f t="shared" si="30"/>
        <v>1</v>
      </c>
      <c r="FW24" s="24">
        <f t="shared" si="31"/>
        <v>1</v>
      </c>
      <c r="FX24" s="24">
        <f t="shared" si="32"/>
        <v>0</v>
      </c>
      <c r="FY24" s="25" t="e">
        <f t="shared" si="33"/>
        <v>#VALUE!</v>
      </c>
      <c r="FZ24" s="24" t="e">
        <f t="shared" si="34"/>
        <v>#VALUE!</v>
      </c>
      <c r="GA24" s="24" t="e">
        <f t="shared" si="35"/>
        <v>#VALUE!</v>
      </c>
      <c r="GB24" s="24">
        <f t="shared" si="36"/>
        <v>1</v>
      </c>
      <c r="GC24" s="24" t="e">
        <f t="shared" si="37"/>
        <v>#VALUE!</v>
      </c>
      <c r="GD24" s="24" t="e">
        <f t="shared" si="38"/>
        <v>#VALUE!</v>
      </c>
      <c r="GE24" s="24" t="e">
        <f t="shared" si="39"/>
        <v>#VALUE!</v>
      </c>
      <c r="GF24" s="24">
        <f t="shared" si="40"/>
        <v>0</v>
      </c>
      <c r="GG24" s="24">
        <f t="shared" si="41"/>
        <v>0</v>
      </c>
      <c r="GH24" s="24">
        <f t="shared" si="42"/>
        <v>0</v>
      </c>
      <c r="GI24" s="24">
        <f t="shared" si="43"/>
        <v>0</v>
      </c>
      <c r="GJ24" s="24">
        <f t="shared" si="44"/>
        <v>2</v>
      </c>
      <c r="GK24" s="24">
        <f t="shared" si="45"/>
        <v>2</v>
      </c>
      <c r="GL24" s="24">
        <f t="shared" si="46"/>
        <v>2</v>
      </c>
      <c r="GM24" s="31">
        <f t="shared" si="47"/>
        <v>2</v>
      </c>
      <c r="GN24" s="13"/>
      <c r="GO24" s="12"/>
    </row>
    <row r="25" spans="1:197" s="3" customFormat="1">
      <c r="A25" s="54"/>
      <c r="B25" s="54"/>
      <c r="C25" s="54"/>
      <c r="D25" s="54"/>
      <c r="E25" s="54"/>
      <c r="F25" s="54"/>
      <c r="G25" s="54"/>
      <c r="H25" s="54"/>
      <c r="I25" s="54"/>
      <c r="J25" s="54"/>
      <c r="K25" s="54"/>
      <c r="L25" s="54"/>
      <c r="M25" s="56"/>
      <c r="N25" s="54"/>
      <c r="O25" s="54"/>
      <c r="P25" s="54"/>
      <c r="Q25" s="56"/>
      <c r="R25" s="54"/>
      <c r="S25" s="54"/>
      <c r="T25" s="54"/>
      <c r="U25" s="56"/>
      <c r="V25" s="54"/>
      <c r="W25" s="54"/>
      <c r="X25" s="56"/>
      <c r="Y25" s="54"/>
      <c r="Z25" s="54"/>
      <c r="AA25" s="54"/>
      <c r="AB25" s="56"/>
      <c r="AC25" s="54"/>
      <c r="AD25" s="54"/>
      <c r="AE25" s="54"/>
      <c r="AF25" s="56"/>
      <c r="AG25" s="54"/>
      <c r="AH25" s="54"/>
      <c r="AI25" s="56"/>
      <c r="AJ25" s="54"/>
      <c r="AK25" s="54"/>
      <c r="AL25" s="56"/>
      <c r="AM25" s="54"/>
      <c r="AN25" s="54"/>
      <c r="AO25" s="54"/>
      <c r="AP25" s="54"/>
      <c r="AQ25" s="54"/>
      <c r="AR25" s="56"/>
      <c r="AS25" s="54"/>
      <c r="AT25" s="54"/>
      <c r="AU25" s="54"/>
      <c r="AV25" s="54"/>
      <c r="AW25" s="54"/>
      <c r="AX25" s="54"/>
      <c r="AY25" s="56"/>
      <c r="AZ25" s="54"/>
      <c r="BA25" s="54"/>
      <c r="BB25" s="54"/>
      <c r="BC25" s="54"/>
      <c r="BD25" s="8"/>
      <c r="BE25" s="8"/>
      <c r="BF25" s="28" t="s">
        <v>277</v>
      </c>
      <c r="BG25" s="28" t="s">
        <v>277</v>
      </c>
      <c r="BH25" s="28" t="s">
        <v>277</v>
      </c>
      <c r="BI25" s="28" t="s">
        <v>277</v>
      </c>
      <c r="BJ25" s="28" t="s">
        <v>277</v>
      </c>
      <c r="BK25" s="28" t="s">
        <v>277</v>
      </c>
      <c r="BL25" s="28" t="s">
        <v>277</v>
      </c>
      <c r="BM25" s="28" t="s">
        <v>277</v>
      </c>
      <c r="BN25" s="28" t="s">
        <v>277</v>
      </c>
      <c r="BO25" s="28" t="s">
        <v>277</v>
      </c>
      <c r="BP25" s="8"/>
      <c r="BQ25" s="22" t="str">
        <f>IF(FV25=FALSE,B25,"")</f>
        <v/>
      </c>
      <c r="BR25" s="22" t="str">
        <f>BR22</f>
        <v/>
      </c>
      <c r="BS25" s="22" t="str">
        <f>IF(FV22=FALSE,C25,"")</f>
        <v/>
      </c>
      <c r="BT25" s="22" t="str">
        <f t="shared" si="48"/>
        <v/>
      </c>
      <c r="BU25" s="22" t="str">
        <f>IF(FV25=FALSE,E25,"")</f>
        <v/>
      </c>
      <c r="BV25" s="22" t="str">
        <f>IF(FV25=FALSE,G25,"")</f>
        <v/>
      </c>
      <c r="BW25" s="22" t="str">
        <f>IF(FV25=FALSE,F25,"")</f>
        <v/>
      </c>
      <c r="BX25" s="22" t="str">
        <f>IF(FV25=FALSE,J25,"")</f>
        <v/>
      </c>
      <c r="BY25" s="22" t="str">
        <f>IF(FV25=FALSE,K25,"")</f>
        <v/>
      </c>
      <c r="BZ25" s="22" t="str">
        <f>IF(FV25=FALSE,L25,"")</f>
        <v/>
      </c>
      <c r="CA25" s="18"/>
      <c r="CB25" s="3" t="str">
        <f>CB22</f>
        <v/>
      </c>
      <c r="CC25" s="3" t="str">
        <f>CC22</f>
        <v/>
      </c>
      <c r="CD25" s="3" t="str">
        <f>CD22</f>
        <v/>
      </c>
      <c r="CE25" s="3" t="str">
        <f>IF(ET25=1, EQ25,"")</f>
        <v/>
      </c>
      <c r="CF25" s="3" t="str">
        <f>IF(ET25=1, ER25,"")</f>
        <v/>
      </c>
      <c r="CG25" s="3" t="str">
        <f>IF(ET25=1, ES25,"")</f>
        <v/>
      </c>
      <c r="CH25" s="3" t="str">
        <f t="shared" si="0"/>
        <v/>
      </c>
      <c r="CI25" s="8"/>
      <c r="CJ25" s="3" t="str">
        <f>CJ22</f>
        <v/>
      </c>
      <c r="CK25" s="3" t="str">
        <f>CK22</f>
        <v/>
      </c>
      <c r="CL25" s="3" t="str">
        <f>IF(ET25=2,V25,"")</f>
        <v/>
      </c>
      <c r="CM25" s="3" t="str">
        <f>IF(ET25=2,W25,"")</f>
        <v/>
      </c>
      <c r="CN25" s="8"/>
      <c r="CO25" s="3" t="str">
        <f>CO23</f>
        <v/>
      </c>
      <c r="CP25" s="3" t="str">
        <f>CP23</f>
        <v/>
      </c>
      <c r="CQ25" s="3" t="str">
        <f>IF(ET25=3,AG25,"")</f>
        <v/>
      </c>
      <c r="CR25" s="3" t="str">
        <f>IF(ET25=3,AH25,"")</f>
        <v/>
      </c>
      <c r="CS25" s="8"/>
      <c r="CT25" s="3" t="str">
        <f>CT22</f>
        <v/>
      </c>
      <c r="CU25" s="3" t="str">
        <f>CU22</f>
        <v/>
      </c>
      <c r="CV25" s="3" t="str">
        <f>IF(ET24=4,AJ25,"")</f>
        <v/>
      </c>
      <c r="CW25" s="3" t="str">
        <f>IF(ET24=4,AK25,"")</f>
        <v/>
      </c>
      <c r="CX25" s="8"/>
      <c r="CY25" s="3" t="str">
        <f>CY22</f>
        <v/>
      </c>
      <c r="CZ25" s="3" t="str">
        <f>CZ22</f>
        <v/>
      </c>
      <c r="DA25" s="3" t="str">
        <f>DA22</f>
        <v/>
      </c>
      <c r="DB25" s="3" t="str">
        <f>IF(ET24=5,AM25,"")</f>
        <v/>
      </c>
      <c r="DC25" s="3" t="str">
        <f>IF(ET24=5,AN25,"")</f>
        <v/>
      </c>
      <c r="DD25" s="3" t="str">
        <f>IF(ET24=5,AO25,"")</f>
        <v/>
      </c>
      <c r="DE25" s="3" t="str">
        <f>IF(ET24=5,AP25,"")</f>
        <v/>
      </c>
      <c r="DF25" s="3" t="str">
        <f>DF24</f>
        <v/>
      </c>
      <c r="DG25" s="3" t="str">
        <f t="shared" si="1"/>
        <v/>
      </c>
      <c r="DH25" s="8"/>
      <c r="DI25" s="3" t="str">
        <f>DI22</f>
        <v/>
      </c>
      <c r="DJ25" s="3" t="str">
        <f>DJ22</f>
        <v/>
      </c>
      <c r="DK25" s="3" t="str">
        <f>DK22</f>
        <v/>
      </c>
      <c r="DL25" s="3" t="str">
        <f>DL22</f>
        <v/>
      </c>
      <c r="DM25" s="3" t="str">
        <f>IF(ET25=6,AS25,"")</f>
        <v/>
      </c>
      <c r="DN25" s="3" t="str">
        <f>IF(ET25=6,AT25,"")</f>
        <v/>
      </c>
      <c r="DO25" s="3" t="str">
        <f>IF(ET25=6,AU25,"")</f>
        <v/>
      </c>
      <c r="DP25" s="3" t="str">
        <f>IF(ET25=6,AV25,"")</f>
        <v/>
      </c>
      <c r="DQ25" s="3" t="str">
        <f t="shared" ref="DQ25:DR27" si="70">DQ22</f>
        <v/>
      </c>
      <c r="DR25" s="3" t="str">
        <f t="shared" si="70"/>
        <v/>
      </c>
      <c r="DS25" s="3" t="str">
        <f t="shared" si="2"/>
        <v/>
      </c>
      <c r="DT25" s="8"/>
      <c r="DU25" s="3" t="str">
        <f>DU22</f>
        <v/>
      </c>
      <c r="DV25" s="3" t="str">
        <f>DV22</f>
        <v/>
      </c>
      <c r="DW25" s="3" t="str">
        <f>DW22</f>
        <v/>
      </c>
      <c r="DX25" s="3" t="str">
        <f>DX22</f>
        <v/>
      </c>
      <c r="DY25" s="3" t="str">
        <f>IF(ET25=7,AZ25,"")</f>
        <v/>
      </c>
      <c r="DZ25" s="3" t="str">
        <f>IF(ET25=7,BA25,"")</f>
        <v/>
      </c>
      <c r="EA25" s="3" t="str">
        <f>IF(ET25=7,BB25,"")</f>
        <v/>
      </c>
      <c r="EB25" s="3" t="str">
        <f>IF(ET25=7,BC25,"")</f>
        <v/>
      </c>
      <c r="EC25" s="3" t="str">
        <f t="shared" si="3"/>
        <v/>
      </c>
      <c r="ED25" s="8"/>
      <c r="EE25" s="28" t="s">
        <v>277</v>
      </c>
      <c r="EF25" s="28" t="s">
        <v>277</v>
      </c>
      <c r="EG25" s="28" t="s">
        <v>277</v>
      </c>
      <c r="EH25" s="28" t="s">
        <v>277</v>
      </c>
      <c r="EI25" s="28" t="s">
        <v>277</v>
      </c>
      <c r="EJ25" s="28" t="s">
        <v>277</v>
      </c>
      <c r="EK25" s="28" t="s">
        <v>277</v>
      </c>
      <c r="EL25" s="28" t="s">
        <v>277</v>
      </c>
      <c r="EM25" s="28" t="s">
        <v>277</v>
      </c>
      <c r="EN25" s="28" t="s">
        <v>277</v>
      </c>
      <c r="EO25" s="17"/>
      <c r="EP25" s="9"/>
      <c r="EQ25" s="10" t="str">
        <f>IF(FD25&gt;0, (N25+Y25+R25+AC25), "")</f>
        <v/>
      </c>
      <c r="ER25" s="11" t="str">
        <f>IF(FD25&gt;0,FE25,"")</f>
        <v/>
      </c>
      <c r="ES25" s="10" t="str">
        <f>IF(FD25&gt;0, (P25+AA25+T25+AE25), "")</f>
        <v/>
      </c>
      <c r="ET25" s="10">
        <f>FO25+FP25+FQ25+FR25+FS25+FT25+FU25</f>
        <v>0</v>
      </c>
      <c r="EU25" s="13"/>
      <c r="EV25" s="12" t="b">
        <f t="shared" si="4"/>
        <v>1</v>
      </c>
      <c r="EW25" s="3" t="b">
        <f t="shared" si="5"/>
        <v>1</v>
      </c>
      <c r="EX25" s="3" t="b">
        <f t="shared" si="6"/>
        <v>1</v>
      </c>
      <c r="EY25" s="3" t="b">
        <f t="shared" si="7"/>
        <v>1</v>
      </c>
      <c r="EZ25" s="3">
        <f t="shared" si="8"/>
        <v>0</v>
      </c>
      <c r="FA25" s="3">
        <f t="shared" si="9"/>
        <v>0</v>
      </c>
      <c r="FB25" s="3">
        <f t="shared" si="10"/>
        <v>0</v>
      </c>
      <c r="FC25" s="3">
        <f t="shared" si="11"/>
        <v>0</v>
      </c>
      <c r="FD25" s="3">
        <f t="shared" si="12"/>
        <v>0</v>
      </c>
      <c r="FE25" s="3" t="e">
        <f t="shared" si="13"/>
        <v>#VALUE!</v>
      </c>
      <c r="FF25" s="3">
        <f t="shared" si="14"/>
        <v>0</v>
      </c>
      <c r="FG25" s="3">
        <f t="shared" si="15"/>
        <v>0</v>
      </c>
      <c r="FH25" s="3" t="e">
        <f t="shared" si="16"/>
        <v>#VALUE!</v>
      </c>
      <c r="FI25" s="3" t="b">
        <f t="shared" si="17"/>
        <v>1</v>
      </c>
      <c r="FJ25" s="3" t="b">
        <f t="shared" si="18"/>
        <v>1</v>
      </c>
      <c r="FK25" s="3" t="b">
        <f t="shared" si="19"/>
        <v>1</v>
      </c>
      <c r="FL25" s="3" t="b">
        <f t="shared" si="20"/>
        <v>1</v>
      </c>
      <c r="FM25" s="3" t="b">
        <f t="shared" si="21"/>
        <v>1</v>
      </c>
      <c r="FN25" s="3" t="b">
        <f t="shared" si="22"/>
        <v>1</v>
      </c>
      <c r="FO25" s="3">
        <f t="shared" si="23"/>
        <v>0</v>
      </c>
      <c r="FP25" s="3">
        <f t="shared" si="24"/>
        <v>0</v>
      </c>
      <c r="FQ25" s="3">
        <f t="shared" si="25"/>
        <v>0</v>
      </c>
      <c r="FR25" s="3">
        <f t="shared" si="26"/>
        <v>0</v>
      </c>
      <c r="FS25" s="3">
        <f t="shared" si="27"/>
        <v>0</v>
      </c>
      <c r="FT25" s="3">
        <f t="shared" si="28"/>
        <v>0</v>
      </c>
      <c r="FU25" s="3">
        <f t="shared" si="29"/>
        <v>0</v>
      </c>
      <c r="FV25" s="21" t="b">
        <f t="shared" si="30"/>
        <v>1</v>
      </c>
      <c r="FW25" s="24">
        <f t="shared" si="31"/>
        <v>1</v>
      </c>
      <c r="FX25" s="24">
        <f t="shared" si="32"/>
        <v>0</v>
      </c>
      <c r="FY25" s="25" t="e">
        <f t="shared" si="33"/>
        <v>#VALUE!</v>
      </c>
      <c r="FZ25" s="24" t="e">
        <f t="shared" si="34"/>
        <v>#VALUE!</v>
      </c>
      <c r="GA25" s="24" t="e">
        <f t="shared" si="35"/>
        <v>#VALUE!</v>
      </c>
      <c r="GB25" s="24">
        <f t="shared" si="36"/>
        <v>1</v>
      </c>
      <c r="GC25" s="24" t="e">
        <f t="shared" si="37"/>
        <v>#VALUE!</v>
      </c>
      <c r="GD25" s="24" t="e">
        <f t="shared" si="38"/>
        <v>#VALUE!</v>
      </c>
      <c r="GE25" s="24" t="e">
        <f t="shared" si="39"/>
        <v>#VALUE!</v>
      </c>
      <c r="GF25" s="24">
        <f t="shared" si="40"/>
        <v>0</v>
      </c>
      <c r="GG25" s="24">
        <f t="shared" si="41"/>
        <v>0</v>
      </c>
      <c r="GH25" s="24">
        <f t="shared" si="42"/>
        <v>0</v>
      </c>
      <c r="GI25" s="24">
        <f t="shared" si="43"/>
        <v>0</v>
      </c>
      <c r="GJ25" s="24">
        <f t="shared" si="44"/>
        <v>2</v>
      </c>
      <c r="GK25" s="24">
        <f t="shared" si="45"/>
        <v>2</v>
      </c>
      <c r="GL25" s="24">
        <f t="shared" si="46"/>
        <v>2</v>
      </c>
      <c r="GM25" s="31">
        <f t="shared" si="47"/>
        <v>2</v>
      </c>
      <c r="GN25" s="13"/>
      <c r="GO25" s="12"/>
    </row>
    <row r="26" spans="1:197" s="3" customFormat="1">
      <c r="A26" s="115" t="s">
        <v>279</v>
      </c>
      <c r="B26" s="115" t="s">
        <v>279</v>
      </c>
      <c r="C26" s="115" t="s">
        <v>279</v>
      </c>
      <c r="D26" s="115" t="s">
        <v>279</v>
      </c>
      <c r="E26" s="115" t="s">
        <v>279</v>
      </c>
      <c r="F26" s="115" t="s">
        <v>279</v>
      </c>
      <c r="G26" s="115" t="s">
        <v>279</v>
      </c>
      <c r="H26" s="115"/>
      <c r="I26" s="115"/>
      <c r="J26" s="115" t="s">
        <v>279</v>
      </c>
      <c r="K26" s="115" t="s">
        <v>279</v>
      </c>
      <c r="L26" s="115" t="s">
        <v>279</v>
      </c>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116"/>
      <c r="BD26" s="8"/>
      <c r="BE26" s="8"/>
      <c r="BF26" s="28" t="s">
        <v>277</v>
      </c>
      <c r="BG26" s="28" t="s">
        <v>277</v>
      </c>
      <c r="BH26" s="28" t="s">
        <v>277</v>
      </c>
      <c r="BI26" s="28" t="s">
        <v>277</v>
      </c>
      <c r="BJ26" s="28" t="s">
        <v>277</v>
      </c>
      <c r="BK26" s="28" t="s">
        <v>277</v>
      </c>
      <c r="BL26" s="28" t="s">
        <v>277</v>
      </c>
      <c r="BM26" s="28" t="s">
        <v>277</v>
      </c>
      <c r="BN26" s="28" t="s">
        <v>277</v>
      </c>
      <c r="BO26" s="28" t="s">
        <v>277</v>
      </c>
      <c r="BP26" s="8"/>
      <c r="BQ26" s="22" t="str">
        <f>BQ25</f>
        <v/>
      </c>
      <c r="BR26" s="22" t="str">
        <f>BS22</f>
        <v/>
      </c>
      <c r="BS26" s="22" t="str">
        <f t="shared" ref="BS26:BZ26" si="71">BS25</f>
        <v/>
      </c>
      <c r="BT26" s="22" t="str">
        <f t="shared" si="48"/>
        <v/>
      </c>
      <c r="BU26" s="22" t="str">
        <f t="shared" si="71"/>
        <v/>
      </c>
      <c r="BV26" s="22" t="str">
        <f t="shared" si="71"/>
        <v/>
      </c>
      <c r="BW26" s="22" t="str">
        <f t="shared" si="71"/>
        <v/>
      </c>
      <c r="BX26" s="22" t="str">
        <f>BX25</f>
        <v/>
      </c>
      <c r="BY26" s="22" t="str">
        <f t="shared" si="71"/>
        <v/>
      </c>
      <c r="BZ26" s="22" t="str">
        <f t="shared" si="71"/>
        <v/>
      </c>
      <c r="CA26" s="18"/>
      <c r="CB26" s="3" t="str">
        <f>CB24</f>
        <v/>
      </c>
      <c r="CC26" s="3" t="str">
        <f>CC24</f>
        <v/>
      </c>
      <c r="CD26" s="3" t="str">
        <f>CD24</f>
        <v/>
      </c>
      <c r="CE26" s="3" t="str">
        <f t="shared" ref="CE26:CG27" si="72">CE25</f>
        <v/>
      </c>
      <c r="CF26" s="3" t="str">
        <f t="shared" si="72"/>
        <v/>
      </c>
      <c r="CG26" s="3" t="str">
        <f t="shared" si="72"/>
        <v/>
      </c>
      <c r="CH26" s="3" t="str">
        <f t="shared" si="0"/>
        <v/>
      </c>
      <c r="CI26" s="8"/>
      <c r="CJ26" s="3" t="str">
        <f>CJ24</f>
        <v/>
      </c>
      <c r="CK26" s="3" t="str">
        <f>CK24</f>
        <v/>
      </c>
      <c r="CL26" s="3" t="str">
        <f>CL25</f>
        <v/>
      </c>
      <c r="CM26" s="3" t="str">
        <f>CM25</f>
        <v/>
      </c>
      <c r="CN26" s="8"/>
      <c r="CO26" s="3" t="str">
        <f>CO24</f>
        <v/>
      </c>
      <c r="CP26" s="3" t="str">
        <f>CP24</f>
        <v/>
      </c>
      <c r="CQ26" s="3" t="str">
        <f>CQ25</f>
        <v/>
      </c>
      <c r="CR26" s="3" t="str">
        <f>CR25</f>
        <v/>
      </c>
      <c r="CS26" s="8"/>
      <c r="CT26" s="3" t="str">
        <f>CT24</f>
        <v/>
      </c>
      <c r="CU26" s="3" t="str">
        <f>CU24</f>
        <v/>
      </c>
      <c r="CV26" s="3" t="str">
        <f>CV25</f>
        <v/>
      </c>
      <c r="CW26" s="3" t="str">
        <f>CW25</f>
        <v/>
      </c>
      <c r="CX26" s="8"/>
      <c r="CY26" s="3" t="str">
        <f>CY24</f>
        <v/>
      </c>
      <c r="CZ26" s="3" t="str">
        <f>CZ24</f>
        <v/>
      </c>
      <c r="DA26" s="3" t="str">
        <f>DA24</f>
        <v/>
      </c>
      <c r="DB26" s="3" t="str">
        <f t="shared" ref="DB26:DE27" si="73">DB25</f>
        <v/>
      </c>
      <c r="DC26" s="3" t="str">
        <f t="shared" si="73"/>
        <v/>
      </c>
      <c r="DD26" s="3" t="str">
        <f t="shared" si="73"/>
        <v/>
      </c>
      <c r="DE26" s="3" t="str">
        <f t="shared" si="73"/>
        <v/>
      </c>
      <c r="DF26" s="3" t="str">
        <f>DF25</f>
        <v/>
      </c>
      <c r="DG26" s="3" t="str">
        <f t="shared" si="1"/>
        <v/>
      </c>
      <c r="DH26" s="8"/>
      <c r="DI26" s="3" t="str">
        <f>DI24</f>
        <v/>
      </c>
      <c r="DJ26" s="3" t="str">
        <f>DJ24</f>
        <v/>
      </c>
      <c r="DK26" s="3" t="str">
        <f>DK24</f>
        <v/>
      </c>
      <c r="DL26" s="3" t="str">
        <f>DL24</f>
        <v/>
      </c>
      <c r="DM26" s="3" t="str">
        <f t="shared" ref="DM26:DP27" si="74">DM25</f>
        <v/>
      </c>
      <c r="DN26" s="3" t="str">
        <f t="shared" si="74"/>
        <v/>
      </c>
      <c r="DO26" s="3" t="str">
        <f t="shared" si="74"/>
        <v/>
      </c>
      <c r="DP26" s="3" t="str">
        <f t="shared" si="74"/>
        <v/>
      </c>
      <c r="DQ26" s="3" t="str">
        <f t="shared" si="70"/>
        <v/>
      </c>
      <c r="DR26" s="3" t="str">
        <f t="shared" si="70"/>
        <v/>
      </c>
      <c r="DS26" s="3" t="str">
        <f t="shared" si="2"/>
        <v/>
      </c>
      <c r="DT26" s="8"/>
      <c r="DU26" s="3" t="str">
        <f>DU24</f>
        <v/>
      </c>
      <c r="DV26" s="3" t="str">
        <f>DV24</f>
        <v/>
      </c>
      <c r="DW26" s="3" t="str">
        <f>DW24</f>
        <v/>
      </c>
      <c r="DX26" s="3" t="str">
        <f>DX24</f>
        <v/>
      </c>
      <c r="DY26" s="3" t="str">
        <f t="shared" ref="DY26:EB27" si="75">DY25</f>
        <v/>
      </c>
      <c r="DZ26" s="3" t="str">
        <f t="shared" si="75"/>
        <v/>
      </c>
      <c r="EA26" s="3" t="str">
        <f t="shared" si="75"/>
        <v/>
      </c>
      <c r="EB26" s="3" t="str">
        <f t="shared" si="75"/>
        <v/>
      </c>
      <c r="EC26" s="3" t="str">
        <f t="shared" si="3"/>
        <v/>
      </c>
      <c r="ED26" s="8"/>
      <c r="EE26" s="28" t="s">
        <v>277</v>
      </c>
      <c r="EF26" s="28" t="s">
        <v>277</v>
      </c>
      <c r="EG26" s="28" t="s">
        <v>277</v>
      </c>
      <c r="EH26" s="28" t="s">
        <v>277</v>
      </c>
      <c r="EI26" s="28" t="s">
        <v>277</v>
      </c>
      <c r="EJ26" s="28" t="s">
        <v>277</v>
      </c>
      <c r="EK26" s="28" t="s">
        <v>277</v>
      </c>
      <c r="EL26" s="28" t="s">
        <v>277</v>
      </c>
      <c r="EM26" s="28" t="s">
        <v>277</v>
      </c>
      <c r="EN26" s="28" t="s">
        <v>277</v>
      </c>
      <c r="EO26" s="17"/>
      <c r="EP26" s="9"/>
      <c r="EQ26" s="10" t="str">
        <f t="shared" ref="EQ26:ET27" si="76">EQ25</f>
        <v/>
      </c>
      <c r="ER26" s="10" t="str">
        <f t="shared" si="76"/>
        <v/>
      </c>
      <c r="ES26" s="10" t="str">
        <f t="shared" si="76"/>
        <v/>
      </c>
      <c r="ET26" s="10">
        <f t="shared" si="76"/>
        <v>0</v>
      </c>
      <c r="EU26" s="13"/>
      <c r="EV26" s="12" t="b">
        <f t="shared" si="4"/>
        <v>1</v>
      </c>
      <c r="EW26" s="3" t="b">
        <f t="shared" si="5"/>
        <v>1</v>
      </c>
      <c r="EX26" s="3" t="b">
        <f t="shared" si="6"/>
        <v>1</v>
      </c>
      <c r="EY26" s="3" t="b">
        <f t="shared" si="7"/>
        <v>1</v>
      </c>
      <c r="EZ26" s="3">
        <f t="shared" si="8"/>
        <v>0</v>
      </c>
      <c r="FA26" s="3">
        <f t="shared" si="9"/>
        <v>0</v>
      </c>
      <c r="FB26" s="3">
        <f t="shared" si="10"/>
        <v>0</v>
      </c>
      <c r="FC26" s="3">
        <f t="shared" si="11"/>
        <v>0</v>
      </c>
      <c r="FD26" s="3">
        <f t="shared" si="12"/>
        <v>0</v>
      </c>
      <c r="FE26" s="3" t="e">
        <f t="shared" si="13"/>
        <v>#VALUE!</v>
      </c>
      <c r="FF26" s="3">
        <f t="shared" si="14"/>
        <v>0</v>
      </c>
      <c r="FG26" s="3">
        <f t="shared" si="15"/>
        <v>0</v>
      </c>
      <c r="FH26" s="3" t="e">
        <f t="shared" si="16"/>
        <v>#VALUE!</v>
      </c>
      <c r="FI26" s="3" t="b">
        <f t="shared" si="17"/>
        <v>1</v>
      </c>
      <c r="FJ26" s="3" t="b">
        <f t="shared" si="18"/>
        <v>1</v>
      </c>
      <c r="FK26" s="3" t="b">
        <f t="shared" si="19"/>
        <v>1</v>
      </c>
      <c r="FL26" s="3" t="b">
        <f t="shared" si="20"/>
        <v>1</v>
      </c>
      <c r="FM26" s="3" t="b">
        <f t="shared" si="21"/>
        <v>1</v>
      </c>
      <c r="FN26" s="3" t="b">
        <f t="shared" si="22"/>
        <v>1</v>
      </c>
      <c r="FO26" s="3">
        <f t="shared" si="23"/>
        <v>0</v>
      </c>
      <c r="FP26" s="3">
        <f t="shared" si="24"/>
        <v>0</v>
      </c>
      <c r="FQ26" s="3">
        <f t="shared" si="25"/>
        <v>0</v>
      </c>
      <c r="FR26" s="3">
        <f t="shared" si="26"/>
        <v>0</v>
      </c>
      <c r="FS26" s="3">
        <f t="shared" si="27"/>
        <v>0</v>
      </c>
      <c r="FT26" s="3">
        <f t="shared" si="28"/>
        <v>0</v>
      </c>
      <c r="FU26" s="3">
        <f t="shared" si="29"/>
        <v>0</v>
      </c>
      <c r="FV26" s="21" t="b">
        <f t="shared" si="30"/>
        <v>0</v>
      </c>
      <c r="FW26" s="24">
        <f t="shared" si="31"/>
        <v>1</v>
      </c>
      <c r="FX26" s="24">
        <f t="shared" si="32"/>
        <v>0</v>
      </c>
      <c r="FY26" s="25" t="e">
        <f t="shared" si="33"/>
        <v>#VALUE!</v>
      </c>
      <c r="FZ26" s="24" t="e">
        <f t="shared" si="34"/>
        <v>#VALUE!</v>
      </c>
      <c r="GA26" s="24" t="e">
        <f t="shared" si="35"/>
        <v>#VALUE!</v>
      </c>
      <c r="GB26" s="24">
        <f t="shared" si="36"/>
        <v>1</v>
      </c>
      <c r="GC26" s="24" t="e">
        <f t="shared" si="37"/>
        <v>#VALUE!</v>
      </c>
      <c r="GD26" s="24" t="e">
        <f t="shared" si="38"/>
        <v>#VALUE!</v>
      </c>
      <c r="GE26" s="24" t="e">
        <f t="shared" si="39"/>
        <v>#VALUE!</v>
      </c>
      <c r="GF26" s="24">
        <f t="shared" si="40"/>
        <v>0</v>
      </c>
      <c r="GG26" s="24">
        <f t="shared" si="41"/>
        <v>0</v>
      </c>
      <c r="GH26" s="24">
        <f t="shared" si="42"/>
        <v>0</v>
      </c>
      <c r="GI26" s="24">
        <f t="shared" si="43"/>
        <v>0</v>
      </c>
      <c r="GJ26" s="24">
        <f t="shared" si="44"/>
        <v>2</v>
      </c>
      <c r="GK26" s="24">
        <f t="shared" si="45"/>
        <v>2</v>
      </c>
      <c r="GL26" s="24">
        <f t="shared" si="46"/>
        <v>2</v>
      </c>
      <c r="GM26" s="31">
        <f t="shared" si="47"/>
        <v>2</v>
      </c>
      <c r="GN26" s="13"/>
      <c r="GO26" s="12"/>
    </row>
    <row r="27" spans="1:197" s="3" customFormat="1">
      <c r="A27" s="115" t="s">
        <v>279</v>
      </c>
      <c r="B27" s="115" t="s">
        <v>279</v>
      </c>
      <c r="C27" s="115" t="s">
        <v>279</v>
      </c>
      <c r="D27" s="115" t="s">
        <v>279</v>
      </c>
      <c r="E27" s="115" t="s">
        <v>279</v>
      </c>
      <c r="F27" s="115" t="s">
        <v>279</v>
      </c>
      <c r="G27" s="115" t="s">
        <v>279</v>
      </c>
      <c r="H27" s="115"/>
      <c r="I27" s="115"/>
      <c r="J27" s="115" t="s">
        <v>279</v>
      </c>
      <c r="K27" s="115" t="s">
        <v>279</v>
      </c>
      <c r="L27" s="115" t="s">
        <v>279</v>
      </c>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116"/>
      <c r="BD27" s="8"/>
      <c r="BE27" s="8"/>
      <c r="BF27" s="28" t="s">
        <v>277</v>
      </c>
      <c r="BG27" s="28" t="s">
        <v>277</v>
      </c>
      <c r="BH27" s="28" t="s">
        <v>277</v>
      </c>
      <c r="BI27" s="28" t="s">
        <v>277</v>
      </c>
      <c r="BJ27" s="28" t="s">
        <v>277</v>
      </c>
      <c r="BK27" s="28" t="s">
        <v>277</v>
      </c>
      <c r="BL27" s="28" t="s">
        <v>277</v>
      </c>
      <c r="BM27" s="28" t="s">
        <v>277</v>
      </c>
      <c r="BN27" s="28" t="s">
        <v>277</v>
      </c>
      <c r="BO27" s="28" t="s">
        <v>277</v>
      </c>
      <c r="BP27" s="8"/>
      <c r="BQ27" s="22" t="str">
        <f>BQ26</f>
        <v/>
      </c>
      <c r="BR27" s="22" t="str">
        <f>BS24</f>
        <v/>
      </c>
      <c r="BS27" s="22" t="str">
        <f>BS25</f>
        <v/>
      </c>
      <c r="BT27" s="22" t="str">
        <f t="shared" si="48"/>
        <v/>
      </c>
      <c r="BU27" s="22" t="str">
        <f>BU26</f>
        <v/>
      </c>
      <c r="BV27" s="22" t="str">
        <f>BV26</f>
        <v/>
      </c>
      <c r="BW27" s="22" t="str">
        <f>BW26</f>
        <v/>
      </c>
      <c r="BX27" s="22" t="str">
        <f>BX26</f>
        <v/>
      </c>
      <c r="BY27" s="22" t="str">
        <f>BY26</f>
        <v/>
      </c>
      <c r="BZ27" s="22" t="str">
        <f>BZ26</f>
        <v/>
      </c>
      <c r="CA27" s="18"/>
      <c r="CB27" s="3" t="str">
        <f>CE23</f>
        <v/>
      </c>
      <c r="CC27" s="3" t="str">
        <f>CF23</f>
        <v/>
      </c>
      <c r="CD27" s="3" t="str">
        <f>CG23</f>
        <v/>
      </c>
      <c r="CE27" s="3" t="str">
        <f t="shared" si="72"/>
        <v/>
      </c>
      <c r="CF27" s="3" t="str">
        <f t="shared" si="72"/>
        <v/>
      </c>
      <c r="CG27" s="3" t="str">
        <f t="shared" si="72"/>
        <v/>
      </c>
      <c r="CH27" s="3" t="str">
        <f t="shared" si="0"/>
        <v/>
      </c>
      <c r="CI27" s="8"/>
      <c r="CJ27" s="3" t="str">
        <f>CL23</f>
        <v/>
      </c>
      <c r="CK27" s="3" t="str">
        <f>CM23</f>
        <v/>
      </c>
      <c r="CL27" s="3" t="str">
        <f>CL26</f>
        <v/>
      </c>
      <c r="CM27" s="3" t="str">
        <f>CM26</f>
        <v/>
      </c>
      <c r="CN27" s="8"/>
      <c r="CO27" s="3" t="str">
        <f>CQ23</f>
        <v/>
      </c>
      <c r="CP27" s="3" t="str">
        <f>CR23</f>
        <v/>
      </c>
      <c r="CQ27" s="3" t="str">
        <f>CQ26</f>
        <v/>
      </c>
      <c r="CR27" s="3" t="str">
        <f>CR26</f>
        <v/>
      </c>
      <c r="CS27" s="8"/>
      <c r="CT27" s="3" t="str">
        <f>CV23</f>
        <v/>
      </c>
      <c r="CU27" s="3" t="str">
        <f>CW23</f>
        <v/>
      </c>
      <c r="CV27" s="3" t="str">
        <f>CV26</f>
        <v/>
      </c>
      <c r="CW27" s="3" t="str">
        <f>CW26</f>
        <v/>
      </c>
      <c r="CX27" s="8"/>
      <c r="CY27" s="3" t="str">
        <f>DB23</f>
        <v/>
      </c>
      <c r="CZ27" s="3" t="str">
        <f>DC23</f>
        <v/>
      </c>
      <c r="DA27" s="3" t="str">
        <f>DD23</f>
        <v/>
      </c>
      <c r="DB27" s="3" t="str">
        <f t="shared" si="73"/>
        <v/>
      </c>
      <c r="DC27" s="3" t="str">
        <f t="shared" si="73"/>
        <v/>
      </c>
      <c r="DD27" s="3" t="str">
        <f t="shared" si="73"/>
        <v/>
      </c>
      <c r="DE27" s="3" t="str">
        <f t="shared" si="73"/>
        <v/>
      </c>
      <c r="DF27" s="3" t="str">
        <f>DF26</f>
        <v/>
      </c>
      <c r="DG27" s="3" t="str">
        <f t="shared" si="1"/>
        <v/>
      </c>
      <c r="DH27" s="8"/>
      <c r="DI27" s="3" t="str">
        <f>DM23</f>
        <v/>
      </c>
      <c r="DJ27" s="3" t="str">
        <f>DN23</f>
        <v/>
      </c>
      <c r="DK27" s="3" t="str">
        <f>DO23</f>
        <v/>
      </c>
      <c r="DL27" s="3" t="str">
        <f>DP23</f>
        <v/>
      </c>
      <c r="DM27" s="3" t="str">
        <f t="shared" si="74"/>
        <v/>
      </c>
      <c r="DN27" s="3" t="str">
        <f t="shared" si="74"/>
        <v/>
      </c>
      <c r="DO27" s="3" t="str">
        <f t="shared" si="74"/>
        <v/>
      </c>
      <c r="DP27" s="3" t="str">
        <f t="shared" si="74"/>
        <v/>
      </c>
      <c r="DQ27" s="3" t="str">
        <f t="shared" si="70"/>
        <v/>
      </c>
      <c r="DR27" s="3" t="str">
        <f t="shared" si="70"/>
        <v/>
      </c>
      <c r="DS27" s="3" t="str">
        <f t="shared" si="2"/>
        <v/>
      </c>
      <c r="DT27" s="8"/>
      <c r="DU27" s="3" t="str">
        <f>DY24</f>
        <v/>
      </c>
      <c r="DV27" s="3" t="str">
        <f>DZ24</f>
        <v/>
      </c>
      <c r="DW27" s="3" t="str">
        <f>EA24</f>
        <v/>
      </c>
      <c r="DX27" s="3" t="str">
        <f>EB24</f>
        <v/>
      </c>
      <c r="DY27" s="3" t="str">
        <f t="shared" si="75"/>
        <v/>
      </c>
      <c r="DZ27" s="3" t="str">
        <f t="shared" si="75"/>
        <v/>
      </c>
      <c r="EA27" s="3" t="str">
        <f t="shared" si="75"/>
        <v/>
      </c>
      <c r="EB27" s="3" t="str">
        <f t="shared" si="75"/>
        <v/>
      </c>
      <c r="EC27" s="3" t="str">
        <f t="shared" si="3"/>
        <v/>
      </c>
      <c r="ED27" s="8"/>
      <c r="EE27" s="28" t="s">
        <v>277</v>
      </c>
      <c r="EF27" s="28" t="s">
        <v>277</v>
      </c>
      <c r="EG27" s="28" t="s">
        <v>277</v>
      </c>
      <c r="EH27" s="28" t="s">
        <v>277</v>
      </c>
      <c r="EI27" s="28" t="s">
        <v>277</v>
      </c>
      <c r="EJ27" s="28" t="s">
        <v>277</v>
      </c>
      <c r="EK27" s="28" t="s">
        <v>277</v>
      </c>
      <c r="EL27" s="28" t="s">
        <v>277</v>
      </c>
      <c r="EM27" s="28" t="s">
        <v>277</v>
      </c>
      <c r="EN27" s="28" t="s">
        <v>277</v>
      </c>
      <c r="EO27" s="17"/>
      <c r="EP27" s="9"/>
      <c r="EQ27" s="10" t="str">
        <f t="shared" si="76"/>
        <v/>
      </c>
      <c r="ER27" s="10" t="str">
        <f t="shared" si="76"/>
        <v/>
      </c>
      <c r="ES27" s="10" t="str">
        <f t="shared" si="76"/>
        <v/>
      </c>
      <c r="ET27" s="10">
        <f t="shared" si="76"/>
        <v>0</v>
      </c>
      <c r="EU27" s="13"/>
      <c r="EV27" s="12" t="b">
        <f t="shared" si="4"/>
        <v>1</v>
      </c>
      <c r="EW27" s="3" t="b">
        <f t="shared" si="5"/>
        <v>1</v>
      </c>
      <c r="EX27" s="3" t="b">
        <f t="shared" si="6"/>
        <v>1</v>
      </c>
      <c r="EY27" s="3" t="b">
        <f t="shared" si="7"/>
        <v>1</v>
      </c>
      <c r="EZ27" s="3">
        <f t="shared" si="8"/>
        <v>0</v>
      </c>
      <c r="FA27" s="3">
        <f t="shared" si="9"/>
        <v>0</v>
      </c>
      <c r="FB27" s="3">
        <f t="shared" si="10"/>
        <v>0</v>
      </c>
      <c r="FC27" s="3">
        <f t="shared" si="11"/>
        <v>0</v>
      </c>
      <c r="FD27" s="3">
        <f t="shared" si="12"/>
        <v>0</v>
      </c>
      <c r="FE27" s="3" t="e">
        <f t="shared" si="13"/>
        <v>#VALUE!</v>
      </c>
      <c r="FF27" s="3">
        <f t="shared" si="14"/>
        <v>0</v>
      </c>
      <c r="FG27" s="3">
        <f t="shared" si="15"/>
        <v>0</v>
      </c>
      <c r="FH27" s="3" t="e">
        <f t="shared" si="16"/>
        <v>#VALUE!</v>
      </c>
      <c r="FI27" s="3" t="b">
        <f t="shared" si="17"/>
        <v>1</v>
      </c>
      <c r="FJ27" s="3" t="b">
        <f t="shared" si="18"/>
        <v>1</v>
      </c>
      <c r="FK27" s="3" t="b">
        <f t="shared" si="19"/>
        <v>1</v>
      </c>
      <c r="FL27" s="3" t="b">
        <f t="shared" si="20"/>
        <v>1</v>
      </c>
      <c r="FM27" s="3" t="b">
        <f t="shared" si="21"/>
        <v>1</v>
      </c>
      <c r="FN27" s="3" t="b">
        <f t="shared" si="22"/>
        <v>1</v>
      </c>
      <c r="FO27" s="3">
        <f t="shared" si="23"/>
        <v>0</v>
      </c>
      <c r="FP27" s="3">
        <f t="shared" si="24"/>
        <v>0</v>
      </c>
      <c r="FQ27" s="3">
        <f t="shared" si="25"/>
        <v>0</v>
      </c>
      <c r="FR27" s="3">
        <f t="shared" si="26"/>
        <v>0</v>
      </c>
      <c r="FS27" s="3">
        <f t="shared" si="27"/>
        <v>0</v>
      </c>
      <c r="FT27" s="3">
        <f t="shared" si="28"/>
        <v>0</v>
      </c>
      <c r="FU27" s="3">
        <f t="shared" si="29"/>
        <v>0</v>
      </c>
      <c r="FV27" s="21" t="b">
        <f t="shared" si="30"/>
        <v>0</v>
      </c>
      <c r="FW27" s="24">
        <f t="shared" si="31"/>
        <v>1</v>
      </c>
      <c r="FX27" s="24">
        <f t="shared" si="32"/>
        <v>0</v>
      </c>
      <c r="FY27" s="25" t="e">
        <f t="shared" si="33"/>
        <v>#VALUE!</v>
      </c>
      <c r="FZ27" s="24" t="e">
        <f t="shared" si="34"/>
        <v>#VALUE!</v>
      </c>
      <c r="GA27" s="24" t="e">
        <f t="shared" si="35"/>
        <v>#VALUE!</v>
      </c>
      <c r="GB27" s="24">
        <f t="shared" si="36"/>
        <v>1</v>
      </c>
      <c r="GC27" s="24" t="e">
        <f t="shared" si="37"/>
        <v>#VALUE!</v>
      </c>
      <c r="GD27" s="24" t="e">
        <f t="shared" si="38"/>
        <v>#VALUE!</v>
      </c>
      <c r="GE27" s="24" t="e">
        <f t="shared" si="39"/>
        <v>#VALUE!</v>
      </c>
      <c r="GF27" s="24">
        <f t="shared" si="40"/>
        <v>0</v>
      </c>
      <c r="GG27" s="24">
        <f t="shared" si="41"/>
        <v>0</v>
      </c>
      <c r="GH27" s="24">
        <f t="shared" si="42"/>
        <v>0</v>
      </c>
      <c r="GI27" s="24">
        <f t="shared" si="43"/>
        <v>0</v>
      </c>
      <c r="GJ27" s="24">
        <f t="shared" si="44"/>
        <v>2</v>
      </c>
      <c r="GK27" s="24">
        <f t="shared" si="45"/>
        <v>2</v>
      </c>
      <c r="GL27" s="24">
        <f t="shared" si="46"/>
        <v>2</v>
      </c>
      <c r="GM27" s="31">
        <f t="shared" si="47"/>
        <v>2</v>
      </c>
      <c r="GN27" s="13"/>
      <c r="GO27" s="12"/>
    </row>
    <row r="28" spans="1:197" s="3" customFormat="1">
      <c r="A28" s="54"/>
      <c r="B28" s="54"/>
      <c r="C28" s="54"/>
      <c r="D28" s="54"/>
      <c r="E28" s="54"/>
      <c r="F28" s="54"/>
      <c r="G28" s="54"/>
      <c r="H28" s="54"/>
      <c r="I28" s="54"/>
      <c r="J28" s="54"/>
      <c r="K28" s="54"/>
      <c r="L28" s="54"/>
      <c r="M28" s="56"/>
      <c r="N28" s="54"/>
      <c r="O28" s="54"/>
      <c r="P28" s="54"/>
      <c r="Q28" s="56"/>
      <c r="R28" s="54"/>
      <c r="S28" s="54"/>
      <c r="T28" s="54"/>
      <c r="U28" s="56"/>
      <c r="V28" s="54"/>
      <c r="W28" s="54"/>
      <c r="X28" s="56"/>
      <c r="Y28" s="54"/>
      <c r="Z28" s="54"/>
      <c r="AA28" s="54"/>
      <c r="AB28" s="56"/>
      <c r="AC28" s="54"/>
      <c r="AD28" s="54"/>
      <c r="AE28" s="54"/>
      <c r="AF28" s="56"/>
      <c r="AG28" s="54"/>
      <c r="AH28" s="54"/>
      <c r="AI28" s="56"/>
      <c r="AJ28" s="54"/>
      <c r="AK28" s="54"/>
      <c r="AL28" s="56"/>
      <c r="AM28" s="54"/>
      <c r="AN28" s="54"/>
      <c r="AO28" s="54"/>
      <c r="AP28" s="54"/>
      <c r="AQ28" s="54"/>
      <c r="AR28" s="56"/>
      <c r="AS28" s="54"/>
      <c r="AT28" s="54"/>
      <c r="AU28" s="54"/>
      <c r="AV28" s="54"/>
      <c r="AW28" s="54"/>
      <c r="AX28" s="54"/>
      <c r="AY28" s="56"/>
      <c r="AZ28" s="54"/>
      <c r="BA28" s="54"/>
      <c r="BB28" s="54"/>
      <c r="BC28" s="54"/>
      <c r="BD28" s="8"/>
      <c r="BE28" s="8"/>
      <c r="BF28" s="28" t="s">
        <v>277</v>
      </c>
      <c r="BG28" s="28" t="s">
        <v>277</v>
      </c>
      <c r="BH28" s="28" t="s">
        <v>277</v>
      </c>
      <c r="BI28" s="28" t="s">
        <v>277</v>
      </c>
      <c r="BJ28" s="28" t="s">
        <v>277</v>
      </c>
      <c r="BK28" s="28" t="s">
        <v>277</v>
      </c>
      <c r="BL28" s="28" t="s">
        <v>277</v>
      </c>
      <c r="BM28" s="28" t="s">
        <v>277</v>
      </c>
      <c r="BN28" s="28" t="s">
        <v>277</v>
      </c>
      <c r="BO28" s="28" t="s">
        <v>277</v>
      </c>
      <c r="BP28" s="8"/>
      <c r="BQ28" s="22" t="str">
        <f>IF(FV28=FALSE,B28,"")</f>
        <v/>
      </c>
      <c r="BR28" s="22" t="str">
        <f>IF(FV28=FALSE,C28,"")</f>
        <v/>
      </c>
      <c r="BS28" s="22" t="str">
        <f>BR30</f>
        <v/>
      </c>
      <c r="BT28" s="22" t="str">
        <f t="shared" si="48"/>
        <v/>
      </c>
      <c r="BU28" s="22" t="str">
        <f>IF(FV28=FALSE,E28,"")</f>
        <v/>
      </c>
      <c r="BV28" s="22" t="str">
        <f>IF(FV28=FALSE,G28,"")</f>
        <v/>
      </c>
      <c r="BW28" s="22" t="str">
        <f>IF(FV28=FALSE,F28,"")</f>
        <v/>
      </c>
      <c r="BX28" s="22" t="str">
        <f>IF(FV28=FALSE,J28,"")</f>
        <v/>
      </c>
      <c r="BY28" s="22" t="str">
        <f>IF(FV28=FALSE,K28,"")</f>
        <v/>
      </c>
      <c r="BZ28" s="22" t="str">
        <f>IF(FV28=FALSE,L28,"")</f>
        <v/>
      </c>
      <c r="CA28" s="18"/>
      <c r="CB28" s="3" t="str">
        <f>IF(ET28=1, EQ28,"")</f>
        <v/>
      </c>
      <c r="CC28" s="3" t="str">
        <f>IF(ET28=1, ER28,"")</f>
        <v/>
      </c>
      <c r="CD28" s="3" t="str">
        <f>IF(ET28=1, ES28,"")</f>
        <v/>
      </c>
      <c r="CE28" s="3" t="str">
        <f>CB30</f>
        <v/>
      </c>
      <c r="CF28" s="3" t="str">
        <f>CC30</f>
        <v/>
      </c>
      <c r="CG28" s="3" t="str">
        <f>CD30</f>
        <v/>
      </c>
      <c r="CH28" s="3" t="str">
        <f t="shared" si="0"/>
        <v/>
      </c>
      <c r="CI28" s="8"/>
      <c r="CJ28" s="3" t="str">
        <f>IF(ET28=2,V28,"")</f>
        <v/>
      </c>
      <c r="CK28" s="3" t="str">
        <f>IF(ET28=2,W28,"")</f>
        <v/>
      </c>
      <c r="CL28" s="3" t="str">
        <f>CJ30</f>
        <v/>
      </c>
      <c r="CM28" s="3" t="str">
        <f>CK30</f>
        <v/>
      </c>
      <c r="CN28" s="8"/>
      <c r="CO28" s="3" t="str">
        <f>IF(ET28=3,AG28,"")</f>
        <v/>
      </c>
      <c r="CP28" s="3" t="str">
        <f>IF(ET28=3,AH28,"")</f>
        <v/>
      </c>
      <c r="CQ28" s="3" t="str">
        <f>CO30</f>
        <v/>
      </c>
      <c r="CR28" s="3" t="str">
        <f>CP30</f>
        <v/>
      </c>
      <c r="CS28" s="8"/>
      <c r="CT28" s="3" t="str">
        <f>IF(ET28=4,AJ28,"")</f>
        <v/>
      </c>
      <c r="CU28" s="3" t="str">
        <f>IF(ET28=4,AK28,"")</f>
        <v/>
      </c>
      <c r="CV28" s="3" t="str">
        <f>CT30</f>
        <v/>
      </c>
      <c r="CW28" s="3" t="str">
        <f>CU30</f>
        <v/>
      </c>
      <c r="CX28" s="8"/>
      <c r="CY28" s="3" t="str">
        <f>IF(ET28=5,AM28,"")</f>
        <v/>
      </c>
      <c r="CZ28" s="3" t="str">
        <f>IF(ET28=5,AN28,"")</f>
        <v/>
      </c>
      <c r="DA28" s="3" t="str">
        <f>IF(ET28=5,AO28,"")</f>
        <v/>
      </c>
      <c r="DB28" s="3" t="str">
        <f>CY30</f>
        <v/>
      </c>
      <c r="DC28" s="3" t="str">
        <f>CZ30</f>
        <v/>
      </c>
      <c r="DD28" s="3" t="str">
        <f>DA30</f>
        <v/>
      </c>
      <c r="DE28" s="3" t="str">
        <f>IF(ET28=5,AP28,"")</f>
        <v/>
      </c>
      <c r="DF28" s="3" t="str">
        <f>IF(ET28=5,AQ28,"")</f>
        <v/>
      </c>
      <c r="DG28" s="3" t="str">
        <f t="shared" si="1"/>
        <v/>
      </c>
      <c r="DH28" s="8"/>
      <c r="DI28" s="3" t="str">
        <f>IF(ET28=6,AS28,"")</f>
        <v/>
      </c>
      <c r="DJ28" s="3" t="str">
        <f>IF(ET28=6,AT28,"")</f>
        <v/>
      </c>
      <c r="DK28" s="3" t="str">
        <f>IF(ET28=6,AU28,"")</f>
        <v/>
      </c>
      <c r="DL28" s="3" t="str">
        <f>IF(ET28=6,AV28,"")</f>
        <v/>
      </c>
      <c r="DM28" s="3" t="str">
        <f>DI30</f>
        <v/>
      </c>
      <c r="DN28" s="3" t="str">
        <f>DJ30</f>
        <v/>
      </c>
      <c r="DO28" s="3" t="str">
        <f>DK30</f>
        <v/>
      </c>
      <c r="DP28" s="3" t="str">
        <f>DL30</f>
        <v/>
      </c>
      <c r="DQ28" s="3" t="str">
        <f>IF(ET28=6,AW28,"")</f>
        <v/>
      </c>
      <c r="DR28" s="3" t="str">
        <f>IF(ET28=6,AX28,"")</f>
        <v/>
      </c>
      <c r="DS28" s="3" t="str">
        <f t="shared" si="2"/>
        <v/>
      </c>
      <c r="DT28" s="8"/>
      <c r="DU28" s="3" t="str">
        <f>IF(ET28=7,AZ28,"")</f>
        <v/>
      </c>
      <c r="DV28" s="3" t="str">
        <f>IF(ET28=7,BA28,"")</f>
        <v/>
      </c>
      <c r="DW28" s="3" t="str">
        <f>IF(ET28=7,BB28,"")</f>
        <v/>
      </c>
      <c r="DX28" s="3" t="str">
        <f>IF(ET28=7,BC28,"")</f>
        <v/>
      </c>
      <c r="DY28" s="3" t="str">
        <f>DU30</f>
        <v/>
      </c>
      <c r="DZ28" s="3" t="str">
        <f>DV30</f>
        <v/>
      </c>
      <c r="EA28" s="3" t="str">
        <f>DW30</f>
        <v/>
      </c>
      <c r="EB28" s="3" t="str">
        <f>DX30</f>
        <v/>
      </c>
      <c r="EC28" s="3" t="str">
        <f t="shared" si="3"/>
        <v/>
      </c>
      <c r="ED28" s="8"/>
      <c r="EE28" s="28" t="s">
        <v>277</v>
      </c>
      <c r="EF28" s="28" t="s">
        <v>277</v>
      </c>
      <c r="EG28" s="28" t="s">
        <v>277</v>
      </c>
      <c r="EH28" s="28" t="s">
        <v>277</v>
      </c>
      <c r="EI28" s="28" t="s">
        <v>277</v>
      </c>
      <c r="EJ28" s="28" t="s">
        <v>277</v>
      </c>
      <c r="EK28" s="28" t="s">
        <v>277</v>
      </c>
      <c r="EL28" s="28" t="s">
        <v>277</v>
      </c>
      <c r="EM28" s="28" t="s">
        <v>277</v>
      </c>
      <c r="EN28" s="28" t="s">
        <v>277</v>
      </c>
      <c r="EO28" s="30"/>
      <c r="EP28" s="9"/>
      <c r="EQ28" s="10" t="str">
        <f>IF(FD28&gt;0, (N28+Y28+R28+AC28), "")</f>
        <v/>
      </c>
      <c r="ER28" s="11" t="str">
        <f>IF(FD28&gt;0,FE28,"")</f>
        <v/>
      </c>
      <c r="ES28" s="10" t="str">
        <f>IF(FD28&gt;0, (P28+AA28+T28+AE28), "")</f>
        <v/>
      </c>
      <c r="ET28" s="10">
        <f>FO28+FP28+FQ28+FR28+FS28+FT28+FU28</f>
        <v>0</v>
      </c>
      <c r="EU28" s="13"/>
      <c r="EV28" s="12" t="b">
        <f t="shared" si="4"/>
        <v>1</v>
      </c>
      <c r="EW28" s="3" t="b">
        <f t="shared" si="5"/>
        <v>1</v>
      </c>
      <c r="EX28" s="3" t="b">
        <f t="shared" si="6"/>
        <v>1</v>
      </c>
      <c r="EY28" s="3" t="b">
        <f t="shared" si="7"/>
        <v>1</v>
      </c>
      <c r="EZ28" s="3">
        <f t="shared" si="8"/>
        <v>0</v>
      </c>
      <c r="FA28" s="3">
        <f t="shared" si="9"/>
        <v>0</v>
      </c>
      <c r="FB28" s="3">
        <f t="shared" si="10"/>
        <v>0</v>
      </c>
      <c r="FC28" s="3">
        <f t="shared" si="11"/>
        <v>0</v>
      </c>
      <c r="FD28" s="3">
        <f t="shared" si="12"/>
        <v>0</v>
      </c>
      <c r="FE28" s="3" t="e">
        <f t="shared" si="13"/>
        <v>#VALUE!</v>
      </c>
      <c r="FF28" s="3">
        <f t="shared" si="14"/>
        <v>0</v>
      </c>
      <c r="FG28" s="3">
        <f t="shared" si="15"/>
        <v>0</v>
      </c>
      <c r="FH28" s="3" t="e">
        <f t="shared" si="16"/>
        <v>#VALUE!</v>
      </c>
      <c r="FI28" s="3" t="b">
        <f t="shared" si="17"/>
        <v>1</v>
      </c>
      <c r="FJ28" s="3" t="b">
        <f t="shared" si="18"/>
        <v>1</v>
      </c>
      <c r="FK28" s="3" t="b">
        <f t="shared" si="19"/>
        <v>1</v>
      </c>
      <c r="FL28" s="3" t="b">
        <f t="shared" si="20"/>
        <v>1</v>
      </c>
      <c r="FM28" s="3" t="b">
        <f t="shared" si="21"/>
        <v>1</v>
      </c>
      <c r="FN28" s="3" t="b">
        <f t="shared" si="22"/>
        <v>1</v>
      </c>
      <c r="FO28" s="3">
        <f t="shared" si="23"/>
        <v>0</v>
      </c>
      <c r="FP28" s="3">
        <f t="shared" si="24"/>
        <v>0</v>
      </c>
      <c r="FQ28" s="3">
        <f t="shared" si="25"/>
        <v>0</v>
      </c>
      <c r="FR28" s="3">
        <f t="shared" si="26"/>
        <v>0</v>
      </c>
      <c r="FS28" s="3">
        <f t="shared" si="27"/>
        <v>0</v>
      </c>
      <c r="FT28" s="3">
        <f t="shared" si="28"/>
        <v>0</v>
      </c>
      <c r="FU28" s="3">
        <f t="shared" si="29"/>
        <v>0</v>
      </c>
      <c r="FV28" s="21" t="b">
        <f t="shared" si="30"/>
        <v>1</v>
      </c>
      <c r="FW28" s="24">
        <f t="shared" si="31"/>
        <v>1</v>
      </c>
      <c r="FX28" s="24">
        <f t="shared" si="32"/>
        <v>0</v>
      </c>
      <c r="FY28" s="25" t="e">
        <f t="shared" si="33"/>
        <v>#VALUE!</v>
      </c>
      <c r="FZ28" s="24" t="e">
        <f t="shared" si="34"/>
        <v>#VALUE!</v>
      </c>
      <c r="GA28" s="24" t="e">
        <f t="shared" si="35"/>
        <v>#VALUE!</v>
      </c>
      <c r="GB28" s="24">
        <f t="shared" si="36"/>
        <v>1</v>
      </c>
      <c r="GC28" s="24" t="e">
        <f t="shared" si="37"/>
        <v>#VALUE!</v>
      </c>
      <c r="GD28" s="24" t="e">
        <f t="shared" si="38"/>
        <v>#VALUE!</v>
      </c>
      <c r="GE28" s="24" t="e">
        <f t="shared" si="39"/>
        <v>#VALUE!</v>
      </c>
      <c r="GF28" s="24">
        <f t="shared" si="40"/>
        <v>0</v>
      </c>
      <c r="GG28" s="24">
        <f t="shared" si="41"/>
        <v>0</v>
      </c>
      <c r="GH28" s="24">
        <f t="shared" si="42"/>
        <v>0</v>
      </c>
      <c r="GI28" s="24">
        <f t="shared" si="43"/>
        <v>0</v>
      </c>
      <c r="GJ28" s="24">
        <f t="shared" si="44"/>
        <v>2</v>
      </c>
      <c r="GK28" s="24">
        <f t="shared" si="45"/>
        <v>2</v>
      </c>
      <c r="GL28" s="24">
        <f t="shared" si="46"/>
        <v>2</v>
      </c>
      <c r="GM28" s="31">
        <f t="shared" si="47"/>
        <v>2</v>
      </c>
      <c r="GN28" s="13"/>
      <c r="GO28" s="12"/>
    </row>
    <row r="29" spans="1:197" s="3" customFormat="1">
      <c r="A29" s="54"/>
      <c r="B29" s="54"/>
      <c r="C29" s="54"/>
      <c r="D29" s="54"/>
      <c r="E29" s="54"/>
      <c r="F29" s="54"/>
      <c r="G29" s="54"/>
      <c r="H29" s="54"/>
      <c r="I29" s="54"/>
      <c r="J29" s="54"/>
      <c r="K29" s="54"/>
      <c r="L29" s="54"/>
      <c r="M29" s="56"/>
      <c r="N29" s="54"/>
      <c r="O29" s="54"/>
      <c r="P29" s="54"/>
      <c r="Q29" s="56"/>
      <c r="R29" s="54"/>
      <c r="S29" s="54"/>
      <c r="T29" s="54"/>
      <c r="U29" s="56"/>
      <c r="V29" s="54"/>
      <c r="W29" s="54"/>
      <c r="X29" s="56"/>
      <c r="Y29" s="54"/>
      <c r="Z29" s="54"/>
      <c r="AA29" s="54"/>
      <c r="AB29" s="56"/>
      <c r="AC29" s="54"/>
      <c r="AD29" s="54"/>
      <c r="AE29" s="54"/>
      <c r="AF29" s="56"/>
      <c r="AG29" s="54"/>
      <c r="AH29" s="54"/>
      <c r="AI29" s="56"/>
      <c r="AJ29" s="54"/>
      <c r="AK29" s="54"/>
      <c r="AL29" s="56"/>
      <c r="AM29" s="54"/>
      <c r="AN29" s="54"/>
      <c r="AO29" s="54"/>
      <c r="AP29" s="54"/>
      <c r="AQ29" s="54"/>
      <c r="AR29" s="56"/>
      <c r="AS29" s="54"/>
      <c r="AT29" s="54"/>
      <c r="AU29" s="54"/>
      <c r="AV29" s="54"/>
      <c r="AW29" s="54"/>
      <c r="AX29" s="54"/>
      <c r="AY29" s="56"/>
      <c r="AZ29" s="54"/>
      <c r="BA29" s="54"/>
      <c r="BB29" s="54"/>
      <c r="BC29" s="54"/>
      <c r="BD29" s="8"/>
      <c r="BE29" s="8"/>
      <c r="BF29" s="28" t="s">
        <v>277</v>
      </c>
      <c r="BG29" s="28" t="s">
        <v>277</v>
      </c>
      <c r="BH29" s="28" t="s">
        <v>277</v>
      </c>
      <c r="BI29" s="28" t="s">
        <v>277</v>
      </c>
      <c r="BJ29" s="28" t="s">
        <v>277</v>
      </c>
      <c r="BK29" s="28" t="s">
        <v>277</v>
      </c>
      <c r="BL29" s="28" t="s">
        <v>277</v>
      </c>
      <c r="BM29" s="28" t="s">
        <v>277</v>
      </c>
      <c r="BN29" s="28" t="s">
        <v>277</v>
      </c>
      <c r="BO29" s="28" t="s">
        <v>277</v>
      </c>
      <c r="BP29" s="8"/>
      <c r="BQ29" s="22" t="str">
        <f>IF(FV29=FALSE,B29,"")</f>
        <v/>
      </c>
      <c r="BR29" s="22" t="str">
        <f>BR28</f>
        <v/>
      </c>
      <c r="BS29" s="22" t="str">
        <f>IF(FV28=FALSE,C30,"")</f>
        <v/>
      </c>
      <c r="BT29" s="22" t="str">
        <f t="shared" si="48"/>
        <v/>
      </c>
      <c r="BU29" s="22" t="str">
        <f>IF(FV29=FALSE,E29,"")</f>
        <v/>
      </c>
      <c r="BV29" s="22" t="str">
        <f>IF(FV29=FALSE,G29,"")</f>
        <v/>
      </c>
      <c r="BW29" s="22" t="str">
        <f>IF(FV29=FALSE,F29,"")</f>
        <v/>
      </c>
      <c r="BX29" s="22" t="str">
        <f>IF(FV29=FALSE,J29,"")</f>
        <v/>
      </c>
      <c r="BY29" s="22" t="str">
        <f>IF(FV29=FALSE,K29,"")</f>
        <v/>
      </c>
      <c r="BZ29" s="22" t="str">
        <f>IF(FV29=FALSE,L29,"")</f>
        <v/>
      </c>
      <c r="CA29" s="18"/>
      <c r="CB29" s="3" t="str">
        <f>CB28</f>
        <v/>
      </c>
      <c r="CC29" s="3" t="str">
        <f>CC28</f>
        <v/>
      </c>
      <c r="CD29" s="3" t="str">
        <f>CD28</f>
        <v/>
      </c>
      <c r="CE29" s="3" t="str">
        <f>IF(ET29=1,EQ30,"")</f>
        <v/>
      </c>
      <c r="CF29" s="3" t="str">
        <f>IF(ET29=1,ER30,"")</f>
        <v/>
      </c>
      <c r="CG29" s="3" t="str">
        <f>IF(ET29=1,ES30,"")</f>
        <v/>
      </c>
      <c r="CH29" s="3" t="str">
        <f t="shared" si="0"/>
        <v/>
      </c>
      <c r="CI29" s="8"/>
      <c r="CJ29" s="3" t="str">
        <f>CJ28</f>
        <v/>
      </c>
      <c r="CK29" s="3" t="str">
        <f>CK28</f>
        <v/>
      </c>
      <c r="CL29" s="3" t="str">
        <f>IF(ET30=2,V30,"")</f>
        <v/>
      </c>
      <c r="CM29" s="3" t="str">
        <f>IF(ET30=2,W30,"")</f>
        <v/>
      </c>
      <c r="CN29" s="8"/>
      <c r="CO29" s="3" t="str">
        <f>CO28</f>
        <v/>
      </c>
      <c r="CP29" s="3" t="str">
        <f>CP28</f>
        <v/>
      </c>
      <c r="CQ29" s="3" t="str">
        <f>IF(ET29=3,AG30,"")</f>
        <v/>
      </c>
      <c r="CR29" s="3" t="str">
        <f>IF(ET29=3,AH30,"")</f>
        <v/>
      </c>
      <c r="CS29" s="8"/>
      <c r="CT29" s="3" t="str">
        <f>CT28</f>
        <v/>
      </c>
      <c r="CU29" s="3" t="str">
        <f>CU28</f>
        <v/>
      </c>
      <c r="CV29" s="3" t="str">
        <f>IF(ET29=4,AJ30,"")</f>
        <v/>
      </c>
      <c r="CW29" s="3" t="str">
        <f>IF(ET29=4,AK30,"")</f>
        <v/>
      </c>
      <c r="CX29" s="8"/>
      <c r="CY29" s="3" t="str">
        <f>CY28</f>
        <v/>
      </c>
      <c r="CZ29" s="3" t="str">
        <f>CZ28</f>
        <v/>
      </c>
      <c r="DA29" s="3" t="str">
        <f>DA28</f>
        <v/>
      </c>
      <c r="DB29" s="3" t="str">
        <f>IF(ET29=5,AM30,"")</f>
        <v/>
      </c>
      <c r="DC29" s="3" t="str">
        <f>IF(ET29=5,AN30,"")</f>
        <v/>
      </c>
      <c r="DD29" s="3" t="str">
        <f>IF(ET29=5,AO30,"")</f>
        <v/>
      </c>
      <c r="DE29" s="3" t="str">
        <f>DE28</f>
        <v/>
      </c>
      <c r="DF29" s="3" t="str">
        <f>DF28</f>
        <v/>
      </c>
      <c r="DG29" s="3" t="str">
        <f t="shared" si="1"/>
        <v/>
      </c>
      <c r="DH29" s="8"/>
      <c r="DI29" s="3" t="str">
        <f>DI28</f>
        <v/>
      </c>
      <c r="DJ29" s="3" t="str">
        <f>DJ28</f>
        <v/>
      </c>
      <c r="DK29" s="3" t="str">
        <f>DK28</f>
        <v/>
      </c>
      <c r="DL29" s="3" t="str">
        <f>DL28</f>
        <v/>
      </c>
      <c r="DM29" s="3" t="str">
        <f>IF(ET28=6,AS30,"")</f>
        <v/>
      </c>
      <c r="DN29" s="3" t="str">
        <f>IF(ET28=6,AT30,"")</f>
        <v/>
      </c>
      <c r="DO29" s="3" t="str">
        <f>IF(ET28=6,AU30,"")</f>
        <v/>
      </c>
      <c r="DP29" s="3" t="str">
        <f>IF(ET28=6,AV30,"")</f>
        <v/>
      </c>
      <c r="DQ29" s="3" t="str">
        <f>DQ28</f>
        <v/>
      </c>
      <c r="DR29" s="3" t="str">
        <f>DR28</f>
        <v/>
      </c>
      <c r="DS29" s="3" t="str">
        <f t="shared" si="2"/>
        <v/>
      </c>
      <c r="DT29" s="8"/>
      <c r="DU29" s="3" t="str">
        <f>DU28</f>
        <v/>
      </c>
      <c r="DV29" s="3" t="str">
        <f>DV28</f>
        <v/>
      </c>
      <c r="DW29" s="3" t="str">
        <f>DW28</f>
        <v/>
      </c>
      <c r="DX29" s="3" t="str">
        <f>DX28</f>
        <v/>
      </c>
      <c r="DY29" s="3" t="str">
        <f>IF(ET28=7,AZ30,"")</f>
        <v/>
      </c>
      <c r="DZ29" s="3" t="str">
        <f>IF(ET28=7,BA30,"")</f>
        <v/>
      </c>
      <c r="EA29" s="3" t="str">
        <f>IF(ET28=7,BB30,"")</f>
        <v/>
      </c>
      <c r="EB29" s="3" t="str">
        <f>IF(ET28=7,BC30,"")</f>
        <v/>
      </c>
      <c r="EC29" s="3" t="str">
        <f t="shared" si="3"/>
        <v/>
      </c>
      <c r="ED29" s="8"/>
      <c r="EE29" s="28" t="s">
        <v>277</v>
      </c>
      <c r="EF29" s="28" t="s">
        <v>277</v>
      </c>
      <c r="EG29" s="28" t="s">
        <v>277</v>
      </c>
      <c r="EH29" s="28" t="s">
        <v>277</v>
      </c>
      <c r="EI29" s="28" t="s">
        <v>277</v>
      </c>
      <c r="EJ29" s="28" t="s">
        <v>277</v>
      </c>
      <c r="EK29" s="28" t="s">
        <v>277</v>
      </c>
      <c r="EL29" s="28" t="s">
        <v>277</v>
      </c>
      <c r="EM29" s="28" t="s">
        <v>277</v>
      </c>
      <c r="EN29" s="28" t="s">
        <v>277</v>
      </c>
      <c r="EO29" s="30"/>
      <c r="EP29" s="9"/>
      <c r="EQ29" s="10" t="str">
        <f>IF(FD29&gt;0, (N29+Y29+R29+AC29), "")</f>
        <v/>
      </c>
      <c r="ER29" s="11" t="str">
        <f>IF(FD29&gt;0,FE29,"")</f>
        <v/>
      </c>
      <c r="ES29" s="10" t="str">
        <f>IF(FD29&gt;0, (P29+AA29+T29+AE29), "")</f>
        <v/>
      </c>
      <c r="ET29" s="10">
        <f>FO29+FP29+FQ29+FR29+FS29+FT29+FU29</f>
        <v>0</v>
      </c>
      <c r="EU29" s="13"/>
      <c r="EV29" s="12" t="b">
        <f t="shared" si="4"/>
        <v>1</v>
      </c>
      <c r="EW29" s="3" t="b">
        <f t="shared" si="5"/>
        <v>1</v>
      </c>
      <c r="EX29" s="3" t="b">
        <f t="shared" si="6"/>
        <v>1</v>
      </c>
      <c r="EY29" s="3" t="b">
        <f t="shared" si="7"/>
        <v>1</v>
      </c>
      <c r="EZ29" s="3">
        <f t="shared" si="8"/>
        <v>0</v>
      </c>
      <c r="FA29" s="3">
        <f t="shared" si="9"/>
        <v>0</v>
      </c>
      <c r="FB29" s="3">
        <f t="shared" si="10"/>
        <v>0</v>
      </c>
      <c r="FC29" s="3">
        <f t="shared" si="11"/>
        <v>0</v>
      </c>
      <c r="FD29" s="3">
        <f t="shared" si="12"/>
        <v>0</v>
      </c>
      <c r="FE29" s="3" t="e">
        <f t="shared" si="13"/>
        <v>#VALUE!</v>
      </c>
      <c r="FF29" s="3">
        <f t="shared" si="14"/>
        <v>0</v>
      </c>
      <c r="FG29" s="3">
        <f t="shared" si="15"/>
        <v>0</v>
      </c>
      <c r="FH29" s="3" t="e">
        <f t="shared" si="16"/>
        <v>#VALUE!</v>
      </c>
      <c r="FI29" s="3" t="b">
        <f t="shared" si="17"/>
        <v>1</v>
      </c>
      <c r="FJ29" s="3" t="b">
        <f t="shared" si="18"/>
        <v>1</v>
      </c>
      <c r="FK29" s="3" t="b">
        <f t="shared" si="19"/>
        <v>1</v>
      </c>
      <c r="FL29" s="3" t="b">
        <f t="shared" si="20"/>
        <v>1</v>
      </c>
      <c r="FM29" s="3" t="b">
        <f t="shared" si="21"/>
        <v>1</v>
      </c>
      <c r="FN29" s="3" t="b">
        <f t="shared" si="22"/>
        <v>1</v>
      </c>
      <c r="FO29" s="3">
        <f t="shared" si="23"/>
        <v>0</v>
      </c>
      <c r="FP29" s="3">
        <f t="shared" si="24"/>
        <v>0</v>
      </c>
      <c r="FQ29" s="3">
        <f t="shared" si="25"/>
        <v>0</v>
      </c>
      <c r="FR29" s="3">
        <f t="shared" si="26"/>
        <v>0</v>
      </c>
      <c r="FS29" s="3">
        <f t="shared" si="27"/>
        <v>0</v>
      </c>
      <c r="FT29" s="3">
        <f t="shared" si="28"/>
        <v>0</v>
      </c>
      <c r="FU29" s="3">
        <f t="shared" si="29"/>
        <v>0</v>
      </c>
      <c r="FV29" s="21" t="b">
        <f t="shared" si="30"/>
        <v>1</v>
      </c>
      <c r="FW29" s="24">
        <f t="shared" si="31"/>
        <v>1</v>
      </c>
      <c r="FX29" s="24">
        <f t="shared" si="32"/>
        <v>0</v>
      </c>
      <c r="FY29" s="25" t="e">
        <f t="shared" si="33"/>
        <v>#VALUE!</v>
      </c>
      <c r="FZ29" s="24" t="e">
        <f t="shared" si="34"/>
        <v>#VALUE!</v>
      </c>
      <c r="GA29" s="24" t="e">
        <f t="shared" si="35"/>
        <v>#VALUE!</v>
      </c>
      <c r="GB29" s="24">
        <f t="shared" si="36"/>
        <v>1</v>
      </c>
      <c r="GC29" s="24" t="e">
        <f t="shared" si="37"/>
        <v>#VALUE!</v>
      </c>
      <c r="GD29" s="24" t="e">
        <f t="shared" si="38"/>
        <v>#VALUE!</v>
      </c>
      <c r="GE29" s="24" t="e">
        <f t="shared" si="39"/>
        <v>#VALUE!</v>
      </c>
      <c r="GF29" s="24">
        <f t="shared" si="40"/>
        <v>0</v>
      </c>
      <c r="GG29" s="24">
        <f t="shared" si="41"/>
        <v>0</v>
      </c>
      <c r="GH29" s="24">
        <f t="shared" si="42"/>
        <v>0</v>
      </c>
      <c r="GI29" s="24">
        <f t="shared" si="43"/>
        <v>0</v>
      </c>
      <c r="GJ29" s="24">
        <f t="shared" si="44"/>
        <v>2</v>
      </c>
      <c r="GK29" s="24">
        <f t="shared" si="45"/>
        <v>2</v>
      </c>
      <c r="GL29" s="24">
        <f t="shared" si="46"/>
        <v>2</v>
      </c>
      <c r="GM29" s="31">
        <f t="shared" si="47"/>
        <v>2</v>
      </c>
      <c r="GN29" s="13"/>
      <c r="GO29" s="12"/>
    </row>
    <row r="30" spans="1:197" s="3" customFormat="1">
      <c r="A30" s="54"/>
      <c r="B30" s="54"/>
      <c r="C30" s="54"/>
      <c r="D30" s="54"/>
      <c r="E30" s="54"/>
      <c r="F30" s="54"/>
      <c r="G30" s="54"/>
      <c r="H30" s="54"/>
      <c r="I30" s="54"/>
      <c r="J30" s="54"/>
      <c r="K30" s="54"/>
      <c r="L30" s="54"/>
      <c r="M30" s="56"/>
      <c r="N30" s="54"/>
      <c r="O30" s="54"/>
      <c r="P30" s="54"/>
      <c r="Q30" s="56"/>
      <c r="R30" s="54"/>
      <c r="S30" s="54"/>
      <c r="T30" s="54"/>
      <c r="U30" s="56"/>
      <c r="V30" s="54"/>
      <c r="W30" s="54"/>
      <c r="X30" s="56"/>
      <c r="Y30" s="54"/>
      <c r="Z30" s="54"/>
      <c r="AA30" s="54"/>
      <c r="AB30" s="56"/>
      <c r="AC30" s="54"/>
      <c r="AD30" s="54"/>
      <c r="AE30" s="54"/>
      <c r="AF30" s="56"/>
      <c r="AG30" s="54"/>
      <c r="AH30" s="54"/>
      <c r="AI30" s="56"/>
      <c r="AJ30" s="54"/>
      <c r="AK30" s="54"/>
      <c r="AL30" s="56"/>
      <c r="AM30" s="54"/>
      <c r="AN30" s="54"/>
      <c r="AO30" s="54"/>
      <c r="AP30" s="54"/>
      <c r="AQ30" s="54"/>
      <c r="AR30" s="56"/>
      <c r="AS30" s="54"/>
      <c r="AT30" s="54"/>
      <c r="AU30" s="54"/>
      <c r="AV30" s="54"/>
      <c r="AW30" s="54"/>
      <c r="AX30" s="54"/>
      <c r="AY30" s="56"/>
      <c r="AZ30" s="54"/>
      <c r="BA30" s="54"/>
      <c r="BB30" s="54"/>
      <c r="BC30" s="54"/>
      <c r="BD30" s="8"/>
      <c r="BE30" s="8"/>
      <c r="BF30" s="28" t="s">
        <v>277</v>
      </c>
      <c r="BG30" s="28" t="s">
        <v>277</v>
      </c>
      <c r="BH30" s="28" t="s">
        <v>277</v>
      </c>
      <c r="BI30" s="28" t="s">
        <v>277</v>
      </c>
      <c r="BJ30" s="28" t="s">
        <v>277</v>
      </c>
      <c r="BK30" s="28" t="s">
        <v>277</v>
      </c>
      <c r="BL30" s="28" t="s">
        <v>277</v>
      </c>
      <c r="BM30" s="28" t="s">
        <v>277</v>
      </c>
      <c r="BN30" s="28" t="s">
        <v>277</v>
      </c>
      <c r="BO30" s="28" t="s">
        <v>277</v>
      </c>
      <c r="BP30" s="8"/>
      <c r="BQ30" s="22" t="str">
        <f>IF(FV30=FALSE,B30,"")</f>
        <v/>
      </c>
      <c r="BR30" s="22" t="str">
        <f>IF(FV28=FALSE,C29,"")</f>
        <v/>
      </c>
      <c r="BS30" s="22" t="str">
        <f>BS29</f>
        <v/>
      </c>
      <c r="BT30" s="22" t="str">
        <f t="shared" si="48"/>
        <v/>
      </c>
      <c r="BU30" s="22" t="str">
        <f>IF(FV30=FALSE,E30,"")</f>
        <v/>
      </c>
      <c r="BV30" s="22" t="str">
        <f>IF(FV30=FALSE,G30,"")</f>
        <v/>
      </c>
      <c r="BW30" s="22" t="str">
        <f>IF(FV30=FALSE,F30,"")</f>
        <v/>
      </c>
      <c r="BX30" s="22" t="str">
        <f>IF(FV30=FALSE,J30,"")</f>
        <v/>
      </c>
      <c r="BY30" s="22" t="str">
        <f>IF(FV30=FALSE,K30,"")</f>
        <v/>
      </c>
      <c r="BZ30" s="22" t="str">
        <f>IF(FV30=FALSE,L30,"")</f>
        <v/>
      </c>
      <c r="CA30" s="18"/>
      <c r="CB30" s="3" t="str">
        <f>IF(ET28=1, EQ29,"")</f>
        <v/>
      </c>
      <c r="CC30" s="3" t="str">
        <f>IF(ET28=1, ER29,"")</f>
        <v/>
      </c>
      <c r="CD30" s="3" t="str">
        <f>IF(ET28=1, ES29,"")</f>
        <v/>
      </c>
      <c r="CE30" s="3" t="str">
        <f>CE29</f>
        <v/>
      </c>
      <c r="CF30" s="3" t="str">
        <f>CF29</f>
        <v/>
      </c>
      <c r="CG30" s="3" t="str">
        <f>CG29</f>
        <v/>
      </c>
      <c r="CH30" s="3" t="str">
        <f t="shared" si="0"/>
        <v/>
      </c>
      <c r="CI30" s="8"/>
      <c r="CJ30" s="3" t="str">
        <f>IF(ET30=2,V29,"")</f>
        <v/>
      </c>
      <c r="CK30" s="3" t="str">
        <f>IF(ET30=2,W29,"")</f>
        <v/>
      </c>
      <c r="CL30" s="3" t="str">
        <f>CL29</f>
        <v/>
      </c>
      <c r="CM30" s="3" t="str">
        <f>CM29</f>
        <v/>
      </c>
      <c r="CN30" s="8"/>
      <c r="CO30" s="3" t="str">
        <f>IF(ET30=3,AG29,"")</f>
        <v/>
      </c>
      <c r="CP30" s="3" t="str">
        <f>IF(ET30=3,AH29,"")</f>
        <v/>
      </c>
      <c r="CQ30" s="3" t="str">
        <f>CQ29</f>
        <v/>
      </c>
      <c r="CR30" s="3" t="str">
        <f>CR29</f>
        <v/>
      </c>
      <c r="CS30" s="8"/>
      <c r="CT30" s="3" t="str">
        <f>IF(ET30=4,AJ29,"")</f>
        <v/>
      </c>
      <c r="CU30" s="3" t="str">
        <f>IF(ET30=4,AK29,"")</f>
        <v/>
      </c>
      <c r="CV30" s="3" t="str">
        <f>CV29</f>
        <v/>
      </c>
      <c r="CW30" s="3" t="str">
        <f>CW29</f>
        <v/>
      </c>
      <c r="CX30" s="8"/>
      <c r="CY30" s="3" t="str">
        <f>IF(ET30=5,AM29,"")</f>
        <v/>
      </c>
      <c r="CZ30" s="3" t="str">
        <f>IF(ET30=5,AN29,"")</f>
        <v/>
      </c>
      <c r="DA30" s="3" t="str">
        <f>IF(ET30=5,AO29,"")</f>
        <v/>
      </c>
      <c r="DB30" s="3" t="str">
        <f>DB29</f>
        <v/>
      </c>
      <c r="DC30" s="3" t="str">
        <f>DC29</f>
        <v/>
      </c>
      <c r="DD30" s="3" t="str">
        <f>DD29</f>
        <v/>
      </c>
      <c r="DE30" s="3" t="str">
        <f>DE29</f>
        <v/>
      </c>
      <c r="DF30" s="3" t="str">
        <f>DF29</f>
        <v/>
      </c>
      <c r="DG30" s="3" t="str">
        <f t="shared" si="1"/>
        <v/>
      </c>
      <c r="DH30" s="8"/>
      <c r="DI30" s="3" t="str">
        <f>IF(ET28=6,AS29,"")</f>
        <v/>
      </c>
      <c r="DJ30" s="3" t="str">
        <f>IF(ET28=6,AT29,"")</f>
        <v/>
      </c>
      <c r="DK30" s="3" t="str">
        <f>IF(ET28=6,AU29,"")</f>
        <v/>
      </c>
      <c r="DL30" s="3" t="str">
        <f>IF(ET28=6,AV29,"")</f>
        <v/>
      </c>
      <c r="DM30" s="3" t="str">
        <f>DM29</f>
        <v/>
      </c>
      <c r="DN30" s="3" t="str">
        <f>DN29</f>
        <v/>
      </c>
      <c r="DO30" s="3" t="str">
        <f>DO29</f>
        <v/>
      </c>
      <c r="DP30" s="3" t="str">
        <f>DP29</f>
        <v/>
      </c>
      <c r="DQ30" s="3" t="str">
        <f>DQ29</f>
        <v/>
      </c>
      <c r="DR30" s="3" t="str">
        <f>DR29</f>
        <v/>
      </c>
      <c r="DS30" s="3" t="str">
        <f t="shared" si="2"/>
        <v/>
      </c>
      <c r="DT30" s="8"/>
      <c r="DU30" s="3" t="str">
        <f>IF(ET28=7,AZ29,"")</f>
        <v/>
      </c>
      <c r="DV30" s="3" t="str">
        <f>IF(ET28=7,BA29,"")</f>
        <v/>
      </c>
      <c r="DW30" s="3" t="str">
        <f>IF(ET28=7,BB29,"")</f>
        <v/>
      </c>
      <c r="DX30" s="3" t="str">
        <f>IF(ET28=7,BC29,"")</f>
        <v/>
      </c>
      <c r="DY30" s="3" t="str">
        <f>DY29</f>
        <v/>
      </c>
      <c r="DZ30" s="3" t="str">
        <f>DZ29</f>
        <v/>
      </c>
      <c r="EA30" s="3" t="str">
        <f>EA29</f>
        <v/>
      </c>
      <c r="EB30" s="3" t="str">
        <f>EB29</f>
        <v/>
      </c>
      <c r="EC30" s="3" t="str">
        <f t="shared" si="3"/>
        <v/>
      </c>
      <c r="ED30" s="8"/>
      <c r="EE30" s="28" t="s">
        <v>277</v>
      </c>
      <c r="EF30" s="28" t="s">
        <v>277</v>
      </c>
      <c r="EG30" s="28" t="s">
        <v>277</v>
      </c>
      <c r="EH30" s="28" t="s">
        <v>277</v>
      </c>
      <c r="EI30" s="28" t="s">
        <v>277</v>
      </c>
      <c r="EJ30" s="28" t="s">
        <v>277</v>
      </c>
      <c r="EK30" s="28" t="s">
        <v>277</v>
      </c>
      <c r="EL30" s="28" t="s">
        <v>277</v>
      </c>
      <c r="EM30" s="28" t="s">
        <v>277</v>
      </c>
      <c r="EN30" s="28" t="s">
        <v>277</v>
      </c>
      <c r="EO30" s="30"/>
      <c r="EP30" s="9"/>
      <c r="EQ30" s="10" t="str">
        <f>IF(FD30&gt;0, (N30+Y30+R30+AC30), "")</f>
        <v/>
      </c>
      <c r="ER30" s="11" t="str">
        <f>IF(FD30&gt;0,FE30,"")</f>
        <v/>
      </c>
      <c r="ES30" s="10" t="str">
        <f>IF(FD30&gt;0, (P30+AA30+T30+AE30), "")</f>
        <v/>
      </c>
      <c r="ET30" s="10">
        <f>FO30+FP30+FQ30+FR30+FS30+FT30+FU30</f>
        <v>0</v>
      </c>
      <c r="EU30" s="13"/>
      <c r="EV30" s="12" t="b">
        <f t="shared" si="4"/>
        <v>1</v>
      </c>
      <c r="EW30" s="3" t="b">
        <f t="shared" si="5"/>
        <v>1</v>
      </c>
      <c r="EX30" s="3" t="b">
        <f t="shared" si="6"/>
        <v>1</v>
      </c>
      <c r="EY30" s="3" t="b">
        <f t="shared" si="7"/>
        <v>1</v>
      </c>
      <c r="EZ30" s="3">
        <f t="shared" si="8"/>
        <v>0</v>
      </c>
      <c r="FA30" s="3">
        <f t="shared" si="9"/>
        <v>0</v>
      </c>
      <c r="FB30" s="3">
        <f t="shared" si="10"/>
        <v>0</v>
      </c>
      <c r="FC30" s="3">
        <f t="shared" si="11"/>
        <v>0</v>
      </c>
      <c r="FD30" s="3">
        <f t="shared" si="12"/>
        <v>0</v>
      </c>
      <c r="FE30" s="3" t="e">
        <f t="shared" si="13"/>
        <v>#VALUE!</v>
      </c>
      <c r="FF30" s="3">
        <f t="shared" si="14"/>
        <v>0</v>
      </c>
      <c r="FG30" s="3">
        <f t="shared" si="15"/>
        <v>0</v>
      </c>
      <c r="FH30" s="3" t="e">
        <f t="shared" si="16"/>
        <v>#VALUE!</v>
      </c>
      <c r="FI30" s="3" t="b">
        <f t="shared" si="17"/>
        <v>1</v>
      </c>
      <c r="FJ30" s="3" t="b">
        <f t="shared" si="18"/>
        <v>1</v>
      </c>
      <c r="FK30" s="3" t="b">
        <f t="shared" si="19"/>
        <v>1</v>
      </c>
      <c r="FL30" s="3" t="b">
        <f t="shared" si="20"/>
        <v>1</v>
      </c>
      <c r="FM30" s="3" t="b">
        <f t="shared" si="21"/>
        <v>1</v>
      </c>
      <c r="FN30" s="3" t="b">
        <f t="shared" si="22"/>
        <v>1</v>
      </c>
      <c r="FO30" s="3">
        <f t="shared" si="23"/>
        <v>0</v>
      </c>
      <c r="FP30" s="3">
        <f t="shared" si="24"/>
        <v>0</v>
      </c>
      <c r="FQ30" s="3">
        <f t="shared" si="25"/>
        <v>0</v>
      </c>
      <c r="FR30" s="3">
        <f t="shared" si="26"/>
        <v>0</v>
      </c>
      <c r="FS30" s="3">
        <f t="shared" si="27"/>
        <v>0</v>
      </c>
      <c r="FT30" s="3">
        <f t="shared" si="28"/>
        <v>0</v>
      </c>
      <c r="FU30" s="3">
        <f t="shared" si="29"/>
        <v>0</v>
      </c>
      <c r="FV30" s="21" t="b">
        <f t="shared" si="30"/>
        <v>1</v>
      </c>
      <c r="FW30" s="24">
        <f t="shared" si="31"/>
        <v>1</v>
      </c>
      <c r="FX30" s="24">
        <f t="shared" si="32"/>
        <v>0</v>
      </c>
      <c r="FY30" s="25" t="e">
        <f t="shared" si="33"/>
        <v>#VALUE!</v>
      </c>
      <c r="FZ30" s="24" t="e">
        <f t="shared" si="34"/>
        <v>#VALUE!</v>
      </c>
      <c r="GA30" s="24" t="e">
        <f t="shared" si="35"/>
        <v>#VALUE!</v>
      </c>
      <c r="GB30" s="24">
        <f t="shared" si="36"/>
        <v>1</v>
      </c>
      <c r="GC30" s="24" t="e">
        <f t="shared" si="37"/>
        <v>#VALUE!</v>
      </c>
      <c r="GD30" s="24" t="e">
        <f t="shared" si="38"/>
        <v>#VALUE!</v>
      </c>
      <c r="GE30" s="24" t="e">
        <f t="shared" si="39"/>
        <v>#VALUE!</v>
      </c>
      <c r="GF30" s="24">
        <f t="shared" si="40"/>
        <v>0</v>
      </c>
      <c r="GG30" s="24">
        <f t="shared" si="41"/>
        <v>0</v>
      </c>
      <c r="GH30" s="24">
        <f t="shared" si="42"/>
        <v>0</v>
      </c>
      <c r="GI30" s="24">
        <f t="shared" si="43"/>
        <v>0</v>
      </c>
      <c r="GJ30" s="24">
        <f t="shared" si="44"/>
        <v>2</v>
      </c>
      <c r="GK30" s="24">
        <f t="shared" si="45"/>
        <v>2</v>
      </c>
      <c r="GL30" s="24">
        <f t="shared" si="46"/>
        <v>2</v>
      </c>
      <c r="GM30" s="31">
        <f t="shared" si="47"/>
        <v>2</v>
      </c>
      <c r="GN30" s="13"/>
      <c r="GO30" s="12"/>
    </row>
    <row r="31" spans="1:197" s="3" customFormat="1">
      <c r="A31" s="54"/>
      <c r="B31" s="54"/>
      <c r="C31" s="54"/>
      <c r="D31" s="54"/>
      <c r="E31" s="54"/>
      <c r="F31" s="54"/>
      <c r="G31" s="54"/>
      <c r="H31" s="54"/>
      <c r="I31" s="54"/>
      <c r="J31" s="54"/>
      <c r="K31" s="54"/>
      <c r="L31" s="54"/>
      <c r="M31" s="56"/>
      <c r="N31" s="54"/>
      <c r="O31" s="54"/>
      <c r="P31" s="54"/>
      <c r="Q31" s="56"/>
      <c r="R31" s="54"/>
      <c r="S31" s="54"/>
      <c r="T31" s="54"/>
      <c r="U31" s="56"/>
      <c r="V31" s="54"/>
      <c r="W31" s="54"/>
      <c r="X31" s="56"/>
      <c r="Y31" s="54"/>
      <c r="Z31" s="54"/>
      <c r="AA31" s="54"/>
      <c r="AB31" s="56"/>
      <c r="AC31" s="54"/>
      <c r="AD31" s="54"/>
      <c r="AE31" s="54"/>
      <c r="AF31" s="56"/>
      <c r="AG31" s="54"/>
      <c r="AH31" s="54"/>
      <c r="AI31" s="56"/>
      <c r="AJ31" s="54"/>
      <c r="AK31" s="54"/>
      <c r="AL31" s="56"/>
      <c r="AM31" s="54"/>
      <c r="AN31" s="54"/>
      <c r="AO31" s="54"/>
      <c r="AP31" s="54"/>
      <c r="AQ31" s="54"/>
      <c r="AR31" s="56"/>
      <c r="AS31" s="54"/>
      <c r="AT31" s="54"/>
      <c r="AU31" s="54"/>
      <c r="AV31" s="54"/>
      <c r="AW31" s="54"/>
      <c r="AX31" s="54"/>
      <c r="AY31" s="56"/>
      <c r="AZ31" s="54"/>
      <c r="BA31" s="54"/>
      <c r="BB31" s="54"/>
      <c r="BC31" s="54"/>
      <c r="BD31" s="8"/>
      <c r="BE31" s="8"/>
      <c r="BF31" s="28" t="s">
        <v>277</v>
      </c>
      <c r="BG31" s="28" t="s">
        <v>277</v>
      </c>
      <c r="BH31" s="28" t="s">
        <v>277</v>
      </c>
      <c r="BI31" s="28" t="s">
        <v>277</v>
      </c>
      <c r="BJ31" s="28" t="s">
        <v>277</v>
      </c>
      <c r="BK31" s="28" t="s">
        <v>277</v>
      </c>
      <c r="BL31" s="28" t="s">
        <v>277</v>
      </c>
      <c r="BM31" s="28" t="s">
        <v>277</v>
      </c>
      <c r="BN31" s="28" t="s">
        <v>277</v>
      </c>
      <c r="BO31" s="28" t="s">
        <v>277</v>
      </c>
      <c r="BP31" s="8"/>
      <c r="BQ31" s="22" t="str">
        <f>IF(FV31=FALSE,B31,"")</f>
        <v/>
      </c>
      <c r="BR31" s="22" t="str">
        <f>BR28</f>
        <v/>
      </c>
      <c r="BS31" s="22" t="str">
        <f>IF(FV28=FALSE,C31,"")</f>
        <v/>
      </c>
      <c r="BT31" s="22" t="str">
        <f t="shared" si="48"/>
        <v/>
      </c>
      <c r="BU31" s="22" t="str">
        <f>IF(FV31=FALSE,E31,"")</f>
        <v/>
      </c>
      <c r="BV31" s="22" t="str">
        <f>IF(FV31=FALSE,G31,"")</f>
        <v/>
      </c>
      <c r="BW31" s="22" t="str">
        <f>IF(FV31=FALSE,F31,"")</f>
        <v/>
      </c>
      <c r="BX31" s="22" t="str">
        <f>IF(FV31=FALSE,J31,"")</f>
        <v/>
      </c>
      <c r="BY31" s="22" t="str">
        <f>IF(FV31=FALSE,K31,"")</f>
        <v/>
      </c>
      <c r="BZ31" s="22" t="str">
        <f>IF(FV31=FALSE,L31,"")</f>
        <v/>
      </c>
      <c r="CA31" s="18"/>
      <c r="CB31" s="3" t="str">
        <f>CB28</f>
        <v/>
      </c>
      <c r="CC31" s="3" t="str">
        <f>CC28</f>
        <v/>
      </c>
      <c r="CD31" s="3" t="str">
        <f>CD28</f>
        <v/>
      </c>
      <c r="CE31" s="3" t="str">
        <f>IF(ET31=1, EQ31,"")</f>
        <v/>
      </c>
      <c r="CF31" s="3" t="str">
        <f>IF(ET31=1, ER31,"")</f>
        <v/>
      </c>
      <c r="CG31" s="3" t="str">
        <f>IF(ET31=1, ES31,"")</f>
        <v/>
      </c>
      <c r="CH31" s="3" t="str">
        <f t="shared" si="0"/>
        <v/>
      </c>
      <c r="CI31" s="8"/>
      <c r="CJ31" s="3" t="str">
        <f>CJ28</f>
        <v/>
      </c>
      <c r="CK31" s="3" t="str">
        <f>CK28</f>
        <v/>
      </c>
      <c r="CL31" s="3" t="str">
        <f>IF(ET31=2,V31,"")</f>
        <v/>
      </c>
      <c r="CM31" s="3" t="str">
        <f>IF(ET31=2,W31,"")</f>
        <v/>
      </c>
      <c r="CN31" s="8"/>
      <c r="CO31" s="3" t="str">
        <f>CO29</f>
        <v/>
      </c>
      <c r="CP31" s="3" t="str">
        <f>CP29</f>
        <v/>
      </c>
      <c r="CQ31" s="3" t="str">
        <f>IF(ET31=3,AG31,"")</f>
        <v/>
      </c>
      <c r="CR31" s="3" t="str">
        <f>IF(ET31=3,AH31,"")</f>
        <v/>
      </c>
      <c r="CS31" s="8"/>
      <c r="CT31" s="3" t="str">
        <f>CT28</f>
        <v/>
      </c>
      <c r="CU31" s="3" t="str">
        <f>CU28</f>
        <v/>
      </c>
      <c r="CV31" s="3" t="str">
        <f>IF(ET30=4,AJ31,"")</f>
        <v/>
      </c>
      <c r="CW31" s="3" t="str">
        <f>IF(ET30=4,AK31,"")</f>
        <v/>
      </c>
      <c r="CX31" s="8"/>
      <c r="CY31" s="3" t="str">
        <f>CY28</f>
        <v/>
      </c>
      <c r="CZ31" s="3" t="str">
        <f>CZ28</f>
        <v/>
      </c>
      <c r="DA31" s="3" t="str">
        <f>DA28</f>
        <v/>
      </c>
      <c r="DB31" s="3" t="str">
        <f>IF(ET30=5,AM31,"")</f>
        <v/>
      </c>
      <c r="DC31" s="3" t="str">
        <f>IF(ET30=5,AN31,"")</f>
        <v/>
      </c>
      <c r="DD31" s="3" t="str">
        <f>IF(ET30=5,AO31,"")</f>
        <v/>
      </c>
      <c r="DE31" s="3" t="str">
        <f>IF(ET30=5,AP31,"")</f>
        <v/>
      </c>
      <c r="DF31" s="3" t="str">
        <f>DF30</f>
        <v/>
      </c>
      <c r="DG31" s="3" t="str">
        <f t="shared" si="1"/>
        <v/>
      </c>
      <c r="DH31" s="8"/>
      <c r="DI31" s="3" t="str">
        <f>DI28</f>
        <v/>
      </c>
      <c r="DJ31" s="3" t="str">
        <f>DJ28</f>
        <v/>
      </c>
      <c r="DK31" s="3" t="str">
        <f>DK28</f>
        <v/>
      </c>
      <c r="DL31" s="3" t="str">
        <f>DL28</f>
        <v/>
      </c>
      <c r="DM31" s="3" t="str">
        <f>IF(ET31=6,AS31,"")</f>
        <v/>
      </c>
      <c r="DN31" s="3" t="str">
        <f>IF(ET31=6,AT31,"")</f>
        <v/>
      </c>
      <c r="DO31" s="3" t="str">
        <f>IF(ET31=6,AU31,"")</f>
        <v/>
      </c>
      <c r="DP31" s="3" t="str">
        <f>IF(ET31=6,AV31,"")</f>
        <v/>
      </c>
      <c r="DQ31" s="3" t="str">
        <f t="shared" ref="DQ31:DR33" si="77">DQ28</f>
        <v/>
      </c>
      <c r="DR31" s="3" t="str">
        <f t="shared" si="77"/>
        <v/>
      </c>
      <c r="DS31" s="3" t="str">
        <f t="shared" si="2"/>
        <v/>
      </c>
      <c r="DT31" s="8"/>
      <c r="DU31" s="3" t="str">
        <f>DU28</f>
        <v/>
      </c>
      <c r="DV31" s="3" t="str">
        <f>DV28</f>
        <v/>
      </c>
      <c r="DW31" s="3" t="str">
        <f>DW28</f>
        <v/>
      </c>
      <c r="DX31" s="3" t="str">
        <f>DX28</f>
        <v/>
      </c>
      <c r="DY31" s="3" t="str">
        <f>IF(ET31=7,AZ31,"")</f>
        <v/>
      </c>
      <c r="DZ31" s="3" t="str">
        <f>IF(ET31=7,BA31,"")</f>
        <v/>
      </c>
      <c r="EA31" s="3" t="str">
        <f>IF(ET31=7,BB31,"")</f>
        <v/>
      </c>
      <c r="EB31" s="3" t="str">
        <f>IF(ET31=7,BC31,"")</f>
        <v/>
      </c>
      <c r="EC31" s="3" t="str">
        <f t="shared" si="3"/>
        <v/>
      </c>
      <c r="ED31" s="8"/>
      <c r="EE31" s="28" t="s">
        <v>277</v>
      </c>
      <c r="EF31" s="28" t="s">
        <v>277</v>
      </c>
      <c r="EG31" s="28" t="s">
        <v>277</v>
      </c>
      <c r="EH31" s="28" t="s">
        <v>277</v>
      </c>
      <c r="EI31" s="28" t="s">
        <v>277</v>
      </c>
      <c r="EJ31" s="28" t="s">
        <v>277</v>
      </c>
      <c r="EK31" s="28" t="s">
        <v>277</v>
      </c>
      <c r="EL31" s="28" t="s">
        <v>277</v>
      </c>
      <c r="EM31" s="28" t="s">
        <v>277</v>
      </c>
      <c r="EN31" s="28" t="s">
        <v>277</v>
      </c>
      <c r="EO31" s="17"/>
      <c r="EP31" s="9"/>
      <c r="EQ31" s="10" t="str">
        <f>IF(FD31&gt;0, (N31+Y31+R31+AC31), "")</f>
        <v/>
      </c>
      <c r="ER31" s="11" t="str">
        <f>IF(FD31&gt;0,FE31,"")</f>
        <v/>
      </c>
      <c r="ES31" s="10" t="str">
        <f>IF(FD31&gt;0, (P31+AA31+T31+AE31), "")</f>
        <v/>
      </c>
      <c r="ET31" s="10">
        <f>FO31+FP31+FQ31+FR31+FS31+FT31+FU31</f>
        <v>0</v>
      </c>
      <c r="EU31" s="13"/>
      <c r="EV31" s="12" t="b">
        <f t="shared" si="4"/>
        <v>1</v>
      </c>
      <c r="EW31" s="3" t="b">
        <f t="shared" si="5"/>
        <v>1</v>
      </c>
      <c r="EX31" s="3" t="b">
        <f t="shared" si="6"/>
        <v>1</v>
      </c>
      <c r="EY31" s="3" t="b">
        <f t="shared" si="7"/>
        <v>1</v>
      </c>
      <c r="EZ31" s="3">
        <f t="shared" si="8"/>
        <v>0</v>
      </c>
      <c r="FA31" s="3">
        <f t="shared" si="9"/>
        <v>0</v>
      </c>
      <c r="FB31" s="3">
        <f t="shared" si="10"/>
        <v>0</v>
      </c>
      <c r="FC31" s="3">
        <f t="shared" si="11"/>
        <v>0</v>
      </c>
      <c r="FD31" s="3">
        <f t="shared" si="12"/>
        <v>0</v>
      </c>
      <c r="FE31" s="3" t="e">
        <f t="shared" si="13"/>
        <v>#VALUE!</v>
      </c>
      <c r="FF31" s="3">
        <f t="shared" si="14"/>
        <v>0</v>
      </c>
      <c r="FG31" s="3">
        <f t="shared" si="15"/>
        <v>0</v>
      </c>
      <c r="FH31" s="3" t="e">
        <f t="shared" si="16"/>
        <v>#VALUE!</v>
      </c>
      <c r="FI31" s="3" t="b">
        <f t="shared" si="17"/>
        <v>1</v>
      </c>
      <c r="FJ31" s="3" t="b">
        <f t="shared" si="18"/>
        <v>1</v>
      </c>
      <c r="FK31" s="3" t="b">
        <f t="shared" si="19"/>
        <v>1</v>
      </c>
      <c r="FL31" s="3" t="b">
        <f t="shared" si="20"/>
        <v>1</v>
      </c>
      <c r="FM31" s="3" t="b">
        <f t="shared" si="21"/>
        <v>1</v>
      </c>
      <c r="FN31" s="3" t="b">
        <f t="shared" si="22"/>
        <v>1</v>
      </c>
      <c r="FO31" s="3">
        <f t="shared" si="23"/>
        <v>0</v>
      </c>
      <c r="FP31" s="3">
        <f t="shared" si="24"/>
        <v>0</v>
      </c>
      <c r="FQ31" s="3">
        <f t="shared" si="25"/>
        <v>0</v>
      </c>
      <c r="FR31" s="3">
        <f t="shared" si="26"/>
        <v>0</v>
      </c>
      <c r="FS31" s="3">
        <f t="shared" si="27"/>
        <v>0</v>
      </c>
      <c r="FT31" s="3">
        <f t="shared" si="28"/>
        <v>0</v>
      </c>
      <c r="FU31" s="3">
        <f t="shared" si="29"/>
        <v>0</v>
      </c>
      <c r="FV31" s="21" t="b">
        <f t="shared" si="30"/>
        <v>1</v>
      </c>
      <c r="FW31" s="24">
        <f t="shared" si="31"/>
        <v>1</v>
      </c>
      <c r="FX31" s="24">
        <f t="shared" si="32"/>
        <v>0</v>
      </c>
      <c r="FY31" s="25" t="e">
        <f t="shared" si="33"/>
        <v>#VALUE!</v>
      </c>
      <c r="FZ31" s="24" t="e">
        <f t="shared" si="34"/>
        <v>#VALUE!</v>
      </c>
      <c r="GA31" s="24" t="e">
        <f t="shared" si="35"/>
        <v>#VALUE!</v>
      </c>
      <c r="GB31" s="24">
        <f t="shared" si="36"/>
        <v>1</v>
      </c>
      <c r="GC31" s="24" t="e">
        <f t="shared" si="37"/>
        <v>#VALUE!</v>
      </c>
      <c r="GD31" s="24" t="e">
        <f t="shared" si="38"/>
        <v>#VALUE!</v>
      </c>
      <c r="GE31" s="24" t="e">
        <f t="shared" si="39"/>
        <v>#VALUE!</v>
      </c>
      <c r="GF31" s="24">
        <f t="shared" si="40"/>
        <v>0</v>
      </c>
      <c r="GG31" s="24">
        <f t="shared" si="41"/>
        <v>0</v>
      </c>
      <c r="GH31" s="24">
        <f t="shared" si="42"/>
        <v>0</v>
      </c>
      <c r="GI31" s="24">
        <f t="shared" si="43"/>
        <v>0</v>
      </c>
      <c r="GJ31" s="24">
        <f t="shared" si="44"/>
        <v>2</v>
      </c>
      <c r="GK31" s="24">
        <f t="shared" si="45"/>
        <v>2</v>
      </c>
      <c r="GL31" s="24">
        <f t="shared" si="46"/>
        <v>2</v>
      </c>
      <c r="GM31" s="31">
        <f t="shared" si="47"/>
        <v>2</v>
      </c>
      <c r="GN31" s="13"/>
      <c r="GO31" s="12"/>
    </row>
    <row r="32" spans="1:197" s="3" customFormat="1">
      <c r="A32" s="115" t="s">
        <v>279</v>
      </c>
      <c r="B32" s="115" t="s">
        <v>279</v>
      </c>
      <c r="C32" s="115" t="s">
        <v>279</v>
      </c>
      <c r="D32" s="115" t="s">
        <v>279</v>
      </c>
      <c r="E32" s="115" t="s">
        <v>279</v>
      </c>
      <c r="F32" s="115" t="s">
        <v>279</v>
      </c>
      <c r="G32" s="115" t="s">
        <v>279</v>
      </c>
      <c r="H32" s="115"/>
      <c r="I32" s="115"/>
      <c r="J32" s="115" t="s">
        <v>279</v>
      </c>
      <c r="K32" s="115" t="s">
        <v>279</v>
      </c>
      <c r="L32" s="115" t="s">
        <v>279</v>
      </c>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116"/>
      <c r="BD32" s="8"/>
      <c r="BE32" s="8"/>
      <c r="BF32" s="28" t="s">
        <v>277</v>
      </c>
      <c r="BG32" s="28" t="s">
        <v>277</v>
      </c>
      <c r="BH32" s="28" t="s">
        <v>277</v>
      </c>
      <c r="BI32" s="28" t="s">
        <v>277</v>
      </c>
      <c r="BJ32" s="28" t="s">
        <v>277</v>
      </c>
      <c r="BK32" s="28" t="s">
        <v>277</v>
      </c>
      <c r="BL32" s="28" t="s">
        <v>277</v>
      </c>
      <c r="BM32" s="28" t="s">
        <v>277</v>
      </c>
      <c r="BN32" s="28" t="s">
        <v>277</v>
      </c>
      <c r="BO32" s="28" t="s">
        <v>277</v>
      </c>
      <c r="BP32" s="8"/>
      <c r="BQ32" s="22" t="str">
        <f>BQ31</f>
        <v/>
      </c>
      <c r="BR32" s="22" t="str">
        <f>BS28</f>
        <v/>
      </c>
      <c r="BS32" s="22" t="str">
        <f t="shared" ref="BS32:BZ32" si="78">BS31</f>
        <v/>
      </c>
      <c r="BT32" s="22" t="str">
        <f t="shared" si="48"/>
        <v/>
      </c>
      <c r="BU32" s="22" t="str">
        <f t="shared" si="78"/>
        <v/>
      </c>
      <c r="BV32" s="22" t="str">
        <f t="shared" si="78"/>
        <v/>
      </c>
      <c r="BW32" s="22" t="str">
        <f t="shared" si="78"/>
        <v/>
      </c>
      <c r="BX32" s="22" t="str">
        <f>BX31</f>
        <v/>
      </c>
      <c r="BY32" s="22" t="str">
        <f t="shared" si="78"/>
        <v/>
      </c>
      <c r="BZ32" s="22" t="str">
        <f t="shared" si="78"/>
        <v/>
      </c>
      <c r="CA32" s="18"/>
      <c r="CB32" s="3" t="str">
        <f>CB30</f>
        <v/>
      </c>
      <c r="CC32" s="3" t="str">
        <f>CC30</f>
        <v/>
      </c>
      <c r="CD32" s="3" t="str">
        <f>CD30</f>
        <v/>
      </c>
      <c r="CE32" s="3" t="str">
        <f t="shared" ref="CE32:CG33" si="79">CE31</f>
        <v/>
      </c>
      <c r="CF32" s="3" t="str">
        <f t="shared" si="79"/>
        <v/>
      </c>
      <c r="CG32" s="3" t="str">
        <f t="shared" si="79"/>
        <v/>
      </c>
      <c r="CH32" s="3" t="str">
        <f t="shared" si="0"/>
        <v/>
      </c>
      <c r="CI32" s="8"/>
      <c r="CJ32" s="3" t="str">
        <f>CJ30</f>
        <v/>
      </c>
      <c r="CK32" s="3" t="str">
        <f>CK30</f>
        <v/>
      </c>
      <c r="CL32" s="3" t="str">
        <f>CL31</f>
        <v/>
      </c>
      <c r="CM32" s="3" t="str">
        <f>CM31</f>
        <v/>
      </c>
      <c r="CN32" s="8"/>
      <c r="CO32" s="3" t="str">
        <f>CO30</f>
        <v/>
      </c>
      <c r="CP32" s="3" t="str">
        <f>CP30</f>
        <v/>
      </c>
      <c r="CQ32" s="3" t="str">
        <f>CQ31</f>
        <v/>
      </c>
      <c r="CR32" s="3" t="str">
        <f>CR31</f>
        <v/>
      </c>
      <c r="CS32" s="8"/>
      <c r="CT32" s="3" t="str">
        <f>CT30</f>
        <v/>
      </c>
      <c r="CU32" s="3" t="str">
        <f>CU30</f>
        <v/>
      </c>
      <c r="CV32" s="3" t="str">
        <f>CV31</f>
        <v/>
      </c>
      <c r="CW32" s="3" t="str">
        <f>CW31</f>
        <v/>
      </c>
      <c r="CX32" s="8"/>
      <c r="CY32" s="3" t="str">
        <f>CY30</f>
        <v/>
      </c>
      <c r="CZ32" s="3" t="str">
        <f>CZ30</f>
        <v/>
      </c>
      <c r="DA32" s="3" t="str">
        <f>DA30</f>
        <v/>
      </c>
      <c r="DB32" s="3" t="str">
        <f t="shared" ref="DB32:DE33" si="80">DB31</f>
        <v/>
      </c>
      <c r="DC32" s="3" t="str">
        <f t="shared" si="80"/>
        <v/>
      </c>
      <c r="DD32" s="3" t="str">
        <f t="shared" si="80"/>
        <v/>
      </c>
      <c r="DE32" s="3" t="str">
        <f t="shared" si="80"/>
        <v/>
      </c>
      <c r="DF32" s="3" t="str">
        <f>DF31</f>
        <v/>
      </c>
      <c r="DG32" s="3" t="str">
        <f t="shared" si="1"/>
        <v/>
      </c>
      <c r="DH32" s="8"/>
      <c r="DI32" s="3" t="str">
        <f>DI30</f>
        <v/>
      </c>
      <c r="DJ32" s="3" t="str">
        <f>DJ30</f>
        <v/>
      </c>
      <c r="DK32" s="3" t="str">
        <f>DK30</f>
        <v/>
      </c>
      <c r="DL32" s="3" t="str">
        <f>DL30</f>
        <v/>
      </c>
      <c r="DM32" s="3" t="str">
        <f t="shared" ref="DM32:DP33" si="81">DM31</f>
        <v/>
      </c>
      <c r="DN32" s="3" t="str">
        <f t="shared" si="81"/>
        <v/>
      </c>
      <c r="DO32" s="3" t="str">
        <f t="shared" si="81"/>
        <v/>
      </c>
      <c r="DP32" s="3" t="str">
        <f t="shared" si="81"/>
        <v/>
      </c>
      <c r="DQ32" s="3" t="str">
        <f t="shared" si="77"/>
        <v/>
      </c>
      <c r="DR32" s="3" t="str">
        <f t="shared" si="77"/>
        <v/>
      </c>
      <c r="DS32" s="3" t="str">
        <f t="shared" si="2"/>
        <v/>
      </c>
      <c r="DT32" s="8"/>
      <c r="DU32" s="3" t="str">
        <f>DU30</f>
        <v/>
      </c>
      <c r="DV32" s="3" t="str">
        <f>DV30</f>
        <v/>
      </c>
      <c r="DW32" s="3" t="str">
        <f>DW30</f>
        <v/>
      </c>
      <c r="DX32" s="3" t="str">
        <f>DX30</f>
        <v/>
      </c>
      <c r="DY32" s="3" t="str">
        <f t="shared" ref="DY32:EB33" si="82">DY31</f>
        <v/>
      </c>
      <c r="DZ32" s="3" t="str">
        <f t="shared" si="82"/>
        <v/>
      </c>
      <c r="EA32" s="3" t="str">
        <f t="shared" si="82"/>
        <v/>
      </c>
      <c r="EB32" s="3" t="str">
        <f t="shared" si="82"/>
        <v/>
      </c>
      <c r="EC32" s="3" t="str">
        <f t="shared" si="3"/>
        <v/>
      </c>
      <c r="ED32" s="8"/>
      <c r="EE32" s="28" t="s">
        <v>277</v>
      </c>
      <c r="EF32" s="28" t="s">
        <v>277</v>
      </c>
      <c r="EG32" s="28" t="s">
        <v>277</v>
      </c>
      <c r="EH32" s="28" t="s">
        <v>277</v>
      </c>
      <c r="EI32" s="28" t="s">
        <v>277</v>
      </c>
      <c r="EJ32" s="28" t="s">
        <v>277</v>
      </c>
      <c r="EK32" s="28" t="s">
        <v>277</v>
      </c>
      <c r="EL32" s="28" t="s">
        <v>277</v>
      </c>
      <c r="EM32" s="28" t="s">
        <v>277</v>
      </c>
      <c r="EN32" s="28" t="s">
        <v>277</v>
      </c>
      <c r="EO32" s="17"/>
      <c r="EP32" s="9"/>
      <c r="EQ32" s="10" t="str">
        <f t="shared" ref="EQ32:ET33" si="83">EQ31</f>
        <v/>
      </c>
      <c r="ER32" s="10" t="str">
        <f t="shared" si="83"/>
        <v/>
      </c>
      <c r="ES32" s="10" t="str">
        <f t="shared" si="83"/>
        <v/>
      </c>
      <c r="ET32" s="10">
        <f t="shared" si="83"/>
        <v>0</v>
      </c>
      <c r="EU32" s="13"/>
      <c r="EV32" s="12" t="b">
        <f t="shared" si="4"/>
        <v>1</v>
      </c>
      <c r="EW32" s="3" t="b">
        <f t="shared" si="5"/>
        <v>1</v>
      </c>
      <c r="EX32" s="3" t="b">
        <f t="shared" si="6"/>
        <v>1</v>
      </c>
      <c r="EY32" s="3" t="b">
        <f t="shared" si="7"/>
        <v>1</v>
      </c>
      <c r="EZ32" s="3">
        <f t="shared" si="8"/>
        <v>0</v>
      </c>
      <c r="FA32" s="3">
        <f t="shared" si="9"/>
        <v>0</v>
      </c>
      <c r="FB32" s="3">
        <f t="shared" si="10"/>
        <v>0</v>
      </c>
      <c r="FC32" s="3">
        <f t="shared" si="11"/>
        <v>0</v>
      </c>
      <c r="FD32" s="3">
        <f t="shared" si="12"/>
        <v>0</v>
      </c>
      <c r="FE32" s="3" t="e">
        <f t="shared" si="13"/>
        <v>#VALUE!</v>
      </c>
      <c r="FF32" s="3">
        <f t="shared" si="14"/>
        <v>0</v>
      </c>
      <c r="FG32" s="3">
        <f t="shared" si="15"/>
        <v>0</v>
      </c>
      <c r="FH32" s="3" t="e">
        <f t="shared" si="16"/>
        <v>#VALUE!</v>
      </c>
      <c r="FI32" s="3" t="b">
        <f t="shared" si="17"/>
        <v>1</v>
      </c>
      <c r="FJ32" s="3" t="b">
        <f t="shared" si="18"/>
        <v>1</v>
      </c>
      <c r="FK32" s="3" t="b">
        <f t="shared" si="19"/>
        <v>1</v>
      </c>
      <c r="FL32" s="3" t="b">
        <f t="shared" si="20"/>
        <v>1</v>
      </c>
      <c r="FM32" s="3" t="b">
        <f t="shared" si="21"/>
        <v>1</v>
      </c>
      <c r="FN32" s="3" t="b">
        <f t="shared" si="22"/>
        <v>1</v>
      </c>
      <c r="FO32" s="3">
        <f t="shared" si="23"/>
        <v>0</v>
      </c>
      <c r="FP32" s="3">
        <f t="shared" si="24"/>
        <v>0</v>
      </c>
      <c r="FQ32" s="3">
        <f t="shared" si="25"/>
        <v>0</v>
      </c>
      <c r="FR32" s="3">
        <f t="shared" si="26"/>
        <v>0</v>
      </c>
      <c r="FS32" s="3">
        <f t="shared" si="27"/>
        <v>0</v>
      </c>
      <c r="FT32" s="3">
        <f t="shared" si="28"/>
        <v>0</v>
      </c>
      <c r="FU32" s="3">
        <f t="shared" si="29"/>
        <v>0</v>
      </c>
      <c r="FV32" s="21" t="b">
        <f t="shared" si="30"/>
        <v>0</v>
      </c>
      <c r="FW32" s="24">
        <f t="shared" si="31"/>
        <v>1</v>
      </c>
      <c r="FX32" s="24">
        <f t="shared" si="32"/>
        <v>0</v>
      </c>
      <c r="FY32" s="25" t="e">
        <f t="shared" si="33"/>
        <v>#VALUE!</v>
      </c>
      <c r="FZ32" s="24" t="e">
        <f t="shared" si="34"/>
        <v>#VALUE!</v>
      </c>
      <c r="GA32" s="24" t="e">
        <f t="shared" si="35"/>
        <v>#VALUE!</v>
      </c>
      <c r="GB32" s="24">
        <f t="shared" si="36"/>
        <v>1</v>
      </c>
      <c r="GC32" s="24" t="e">
        <f t="shared" si="37"/>
        <v>#VALUE!</v>
      </c>
      <c r="GD32" s="24" t="e">
        <f t="shared" si="38"/>
        <v>#VALUE!</v>
      </c>
      <c r="GE32" s="24" t="e">
        <f t="shared" si="39"/>
        <v>#VALUE!</v>
      </c>
      <c r="GF32" s="24">
        <f t="shared" si="40"/>
        <v>0</v>
      </c>
      <c r="GG32" s="24">
        <f t="shared" si="41"/>
        <v>0</v>
      </c>
      <c r="GH32" s="24">
        <f t="shared" si="42"/>
        <v>0</v>
      </c>
      <c r="GI32" s="24">
        <f t="shared" si="43"/>
        <v>0</v>
      </c>
      <c r="GJ32" s="24">
        <f t="shared" si="44"/>
        <v>2</v>
      </c>
      <c r="GK32" s="24">
        <f t="shared" si="45"/>
        <v>2</v>
      </c>
      <c r="GL32" s="24">
        <f t="shared" si="46"/>
        <v>2</v>
      </c>
      <c r="GM32" s="31">
        <f t="shared" si="47"/>
        <v>2</v>
      </c>
      <c r="GN32" s="13"/>
      <c r="GO32" s="12"/>
    </row>
    <row r="33" spans="1:197" s="3" customFormat="1">
      <c r="A33" s="115" t="s">
        <v>279</v>
      </c>
      <c r="B33" s="115" t="s">
        <v>279</v>
      </c>
      <c r="C33" s="115" t="s">
        <v>279</v>
      </c>
      <c r="D33" s="115" t="s">
        <v>279</v>
      </c>
      <c r="E33" s="115" t="s">
        <v>279</v>
      </c>
      <c r="F33" s="115" t="s">
        <v>279</v>
      </c>
      <c r="G33" s="115" t="s">
        <v>279</v>
      </c>
      <c r="H33" s="115"/>
      <c r="I33" s="115"/>
      <c r="J33" s="115" t="s">
        <v>279</v>
      </c>
      <c r="K33" s="115" t="s">
        <v>279</v>
      </c>
      <c r="L33" s="115" t="s">
        <v>279</v>
      </c>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116"/>
      <c r="BD33" s="8"/>
      <c r="BE33" s="8"/>
      <c r="BF33" s="28" t="s">
        <v>277</v>
      </c>
      <c r="BG33" s="28" t="s">
        <v>277</v>
      </c>
      <c r="BH33" s="28" t="s">
        <v>277</v>
      </c>
      <c r="BI33" s="28" t="s">
        <v>277</v>
      </c>
      <c r="BJ33" s="28" t="s">
        <v>277</v>
      </c>
      <c r="BK33" s="28" t="s">
        <v>277</v>
      </c>
      <c r="BL33" s="28" t="s">
        <v>277</v>
      </c>
      <c r="BM33" s="28" t="s">
        <v>277</v>
      </c>
      <c r="BN33" s="28" t="s">
        <v>277</v>
      </c>
      <c r="BO33" s="28" t="s">
        <v>277</v>
      </c>
      <c r="BP33" s="8"/>
      <c r="BQ33" s="22" t="str">
        <f>BQ32</f>
        <v/>
      </c>
      <c r="BR33" s="22" t="str">
        <f>BS30</f>
        <v/>
      </c>
      <c r="BS33" s="22" t="str">
        <f>BS31</f>
        <v/>
      </c>
      <c r="BT33" s="22" t="str">
        <f t="shared" si="48"/>
        <v/>
      </c>
      <c r="BU33" s="22" t="str">
        <f>BU32</f>
        <v/>
      </c>
      <c r="BV33" s="22" t="str">
        <f>BV32</f>
        <v/>
      </c>
      <c r="BW33" s="22" t="str">
        <f>BW32</f>
        <v/>
      </c>
      <c r="BX33" s="22" t="str">
        <f>BX32</f>
        <v/>
      </c>
      <c r="BY33" s="22" t="str">
        <f>BY32</f>
        <v/>
      </c>
      <c r="BZ33" s="22" t="str">
        <f>BZ32</f>
        <v/>
      </c>
      <c r="CA33" s="18"/>
      <c r="CB33" s="3" t="str">
        <f>CE29</f>
        <v/>
      </c>
      <c r="CC33" s="3" t="str">
        <f>CF29</f>
        <v/>
      </c>
      <c r="CD33" s="3" t="str">
        <f>CG29</f>
        <v/>
      </c>
      <c r="CE33" s="3" t="str">
        <f t="shared" si="79"/>
        <v/>
      </c>
      <c r="CF33" s="3" t="str">
        <f t="shared" si="79"/>
        <v/>
      </c>
      <c r="CG33" s="3" t="str">
        <f t="shared" si="79"/>
        <v/>
      </c>
      <c r="CH33" s="3" t="str">
        <f t="shared" si="0"/>
        <v/>
      </c>
      <c r="CI33" s="8"/>
      <c r="CJ33" s="3" t="str">
        <f>CL29</f>
        <v/>
      </c>
      <c r="CK33" s="3" t="str">
        <f>CM29</f>
        <v/>
      </c>
      <c r="CL33" s="3" t="str">
        <f>CL32</f>
        <v/>
      </c>
      <c r="CM33" s="3" t="str">
        <f>CM32</f>
        <v/>
      </c>
      <c r="CN33" s="8"/>
      <c r="CO33" s="3" t="str">
        <f>CQ29</f>
        <v/>
      </c>
      <c r="CP33" s="3" t="str">
        <f>CR29</f>
        <v/>
      </c>
      <c r="CQ33" s="3" t="str">
        <f>CQ32</f>
        <v/>
      </c>
      <c r="CR33" s="3" t="str">
        <f>CR32</f>
        <v/>
      </c>
      <c r="CS33" s="8"/>
      <c r="CT33" s="3" t="str">
        <f>CV29</f>
        <v/>
      </c>
      <c r="CU33" s="3" t="str">
        <f>CW29</f>
        <v/>
      </c>
      <c r="CV33" s="3" t="str">
        <f>CV32</f>
        <v/>
      </c>
      <c r="CW33" s="3" t="str">
        <f>CW32</f>
        <v/>
      </c>
      <c r="CX33" s="8"/>
      <c r="CY33" s="3" t="str">
        <f>DB29</f>
        <v/>
      </c>
      <c r="CZ33" s="3" t="str">
        <f>DC29</f>
        <v/>
      </c>
      <c r="DA33" s="3" t="str">
        <f>DD29</f>
        <v/>
      </c>
      <c r="DB33" s="3" t="str">
        <f t="shared" si="80"/>
        <v/>
      </c>
      <c r="DC33" s="3" t="str">
        <f t="shared" si="80"/>
        <v/>
      </c>
      <c r="DD33" s="3" t="str">
        <f t="shared" si="80"/>
        <v/>
      </c>
      <c r="DE33" s="3" t="str">
        <f t="shared" si="80"/>
        <v/>
      </c>
      <c r="DF33" s="3" t="str">
        <f>DF32</f>
        <v/>
      </c>
      <c r="DG33" s="3" t="str">
        <f t="shared" si="1"/>
        <v/>
      </c>
      <c r="DH33" s="8"/>
      <c r="DI33" s="3" t="str">
        <f>DM29</f>
        <v/>
      </c>
      <c r="DJ33" s="3" t="str">
        <f>DN29</f>
        <v/>
      </c>
      <c r="DK33" s="3" t="str">
        <f>DO29</f>
        <v/>
      </c>
      <c r="DL33" s="3" t="str">
        <f>DP29</f>
        <v/>
      </c>
      <c r="DM33" s="3" t="str">
        <f t="shared" si="81"/>
        <v/>
      </c>
      <c r="DN33" s="3" t="str">
        <f t="shared" si="81"/>
        <v/>
      </c>
      <c r="DO33" s="3" t="str">
        <f t="shared" si="81"/>
        <v/>
      </c>
      <c r="DP33" s="3" t="str">
        <f t="shared" si="81"/>
        <v/>
      </c>
      <c r="DQ33" s="3" t="str">
        <f t="shared" si="77"/>
        <v/>
      </c>
      <c r="DR33" s="3" t="str">
        <f t="shared" si="77"/>
        <v/>
      </c>
      <c r="DS33" s="3" t="str">
        <f t="shared" si="2"/>
        <v/>
      </c>
      <c r="DT33" s="8"/>
      <c r="DU33" s="3" t="str">
        <f>DY30</f>
        <v/>
      </c>
      <c r="DV33" s="3" t="str">
        <f>DZ30</f>
        <v/>
      </c>
      <c r="DW33" s="3" t="str">
        <f>EA30</f>
        <v/>
      </c>
      <c r="DX33" s="3" t="str">
        <f>EB30</f>
        <v/>
      </c>
      <c r="DY33" s="3" t="str">
        <f t="shared" si="82"/>
        <v/>
      </c>
      <c r="DZ33" s="3" t="str">
        <f t="shared" si="82"/>
        <v/>
      </c>
      <c r="EA33" s="3" t="str">
        <f t="shared" si="82"/>
        <v/>
      </c>
      <c r="EB33" s="3" t="str">
        <f t="shared" si="82"/>
        <v/>
      </c>
      <c r="EC33" s="3" t="str">
        <f t="shared" si="3"/>
        <v/>
      </c>
      <c r="ED33" s="8"/>
      <c r="EE33" s="28" t="s">
        <v>277</v>
      </c>
      <c r="EF33" s="28" t="s">
        <v>277</v>
      </c>
      <c r="EG33" s="28" t="s">
        <v>277</v>
      </c>
      <c r="EH33" s="28" t="s">
        <v>277</v>
      </c>
      <c r="EI33" s="28" t="s">
        <v>277</v>
      </c>
      <c r="EJ33" s="28" t="s">
        <v>277</v>
      </c>
      <c r="EK33" s="28" t="s">
        <v>277</v>
      </c>
      <c r="EL33" s="28" t="s">
        <v>277</v>
      </c>
      <c r="EM33" s="28" t="s">
        <v>277</v>
      </c>
      <c r="EN33" s="28" t="s">
        <v>277</v>
      </c>
      <c r="EO33" s="17"/>
      <c r="EP33" s="9"/>
      <c r="EQ33" s="10" t="str">
        <f t="shared" si="83"/>
        <v/>
      </c>
      <c r="ER33" s="10" t="str">
        <f t="shared" si="83"/>
        <v/>
      </c>
      <c r="ES33" s="10" t="str">
        <f t="shared" si="83"/>
        <v/>
      </c>
      <c r="ET33" s="10">
        <f t="shared" si="83"/>
        <v>0</v>
      </c>
      <c r="EU33" s="13"/>
      <c r="EV33" s="12" t="b">
        <f t="shared" si="4"/>
        <v>1</v>
      </c>
      <c r="EW33" s="3" t="b">
        <f t="shared" si="5"/>
        <v>1</v>
      </c>
      <c r="EX33" s="3" t="b">
        <f t="shared" si="6"/>
        <v>1</v>
      </c>
      <c r="EY33" s="3" t="b">
        <f t="shared" si="7"/>
        <v>1</v>
      </c>
      <c r="EZ33" s="3">
        <f t="shared" si="8"/>
        <v>0</v>
      </c>
      <c r="FA33" s="3">
        <f t="shared" si="9"/>
        <v>0</v>
      </c>
      <c r="FB33" s="3">
        <f t="shared" si="10"/>
        <v>0</v>
      </c>
      <c r="FC33" s="3">
        <f t="shared" si="11"/>
        <v>0</v>
      </c>
      <c r="FD33" s="3">
        <f t="shared" si="12"/>
        <v>0</v>
      </c>
      <c r="FE33" s="3" t="e">
        <f t="shared" si="13"/>
        <v>#VALUE!</v>
      </c>
      <c r="FF33" s="3">
        <f t="shared" si="14"/>
        <v>0</v>
      </c>
      <c r="FG33" s="3">
        <f t="shared" si="15"/>
        <v>0</v>
      </c>
      <c r="FH33" s="3" t="e">
        <f t="shared" si="16"/>
        <v>#VALUE!</v>
      </c>
      <c r="FI33" s="3" t="b">
        <f t="shared" si="17"/>
        <v>1</v>
      </c>
      <c r="FJ33" s="3" t="b">
        <f t="shared" si="18"/>
        <v>1</v>
      </c>
      <c r="FK33" s="3" t="b">
        <f t="shared" si="19"/>
        <v>1</v>
      </c>
      <c r="FL33" s="3" t="b">
        <f t="shared" si="20"/>
        <v>1</v>
      </c>
      <c r="FM33" s="3" t="b">
        <f t="shared" si="21"/>
        <v>1</v>
      </c>
      <c r="FN33" s="3" t="b">
        <f t="shared" si="22"/>
        <v>1</v>
      </c>
      <c r="FO33" s="3">
        <f t="shared" si="23"/>
        <v>0</v>
      </c>
      <c r="FP33" s="3">
        <f t="shared" si="24"/>
        <v>0</v>
      </c>
      <c r="FQ33" s="3">
        <f t="shared" si="25"/>
        <v>0</v>
      </c>
      <c r="FR33" s="3">
        <f t="shared" si="26"/>
        <v>0</v>
      </c>
      <c r="FS33" s="3">
        <f t="shared" si="27"/>
        <v>0</v>
      </c>
      <c r="FT33" s="3">
        <f t="shared" si="28"/>
        <v>0</v>
      </c>
      <c r="FU33" s="3">
        <f t="shared" si="29"/>
        <v>0</v>
      </c>
      <c r="FV33" s="21" t="b">
        <f t="shared" si="30"/>
        <v>0</v>
      </c>
      <c r="FW33" s="24">
        <f t="shared" si="31"/>
        <v>1</v>
      </c>
      <c r="FX33" s="24">
        <f t="shared" si="32"/>
        <v>0</v>
      </c>
      <c r="FY33" s="25" t="e">
        <f t="shared" si="33"/>
        <v>#VALUE!</v>
      </c>
      <c r="FZ33" s="24" t="e">
        <f t="shared" si="34"/>
        <v>#VALUE!</v>
      </c>
      <c r="GA33" s="24" t="e">
        <f t="shared" si="35"/>
        <v>#VALUE!</v>
      </c>
      <c r="GB33" s="24">
        <f t="shared" si="36"/>
        <v>1</v>
      </c>
      <c r="GC33" s="24" t="e">
        <f t="shared" si="37"/>
        <v>#VALUE!</v>
      </c>
      <c r="GD33" s="24" t="e">
        <f t="shared" si="38"/>
        <v>#VALUE!</v>
      </c>
      <c r="GE33" s="24" t="e">
        <f t="shared" si="39"/>
        <v>#VALUE!</v>
      </c>
      <c r="GF33" s="24">
        <f t="shared" si="40"/>
        <v>0</v>
      </c>
      <c r="GG33" s="24">
        <f t="shared" si="41"/>
        <v>0</v>
      </c>
      <c r="GH33" s="24">
        <f t="shared" si="42"/>
        <v>0</v>
      </c>
      <c r="GI33" s="24">
        <f t="shared" si="43"/>
        <v>0</v>
      </c>
      <c r="GJ33" s="24">
        <f t="shared" si="44"/>
        <v>2</v>
      </c>
      <c r="GK33" s="24">
        <f t="shared" si="45"/>
        <v>2</v>
      </c>
      <c r="GL33" s="24">
        <f t="shared" si="46"/>
        <v>2</v>
      </c>
      <c r="GM33" s="31">
        <f t="shared" si="47"/>
        <v>2</v>
      </c>
      <c r="GN33" s="13"/>
      <c r="GO33" s="12"/>
    </row>
    <row r="34" spans="1:197" s="3" customFormat="1">
      <c r="A34" s="54"/>
      <c r="B34" s="54"/>
      <c r="C34" s="54"/>
      <c r="D34" s="54"/>
      <c r="E34" s="54"/>
      <c r="F34" s="54"/>
      <c r="G34" s="54"/>
      <c r="H34" s="54"/>
      <c r="I34" s="54"/>
      <c r="J34" s="54"/>
      <c r="K34" s="54"/>
      <c r="L34" s="54"/>
      <c r="M34" s="56"/>
      <c r="N34" s="54"/>
      <c r="O34" s="54"/>
      <c r="P34" s="54"/>
      <c r="Q34" s="56"/>
      <c r="R34" s="54"/>
      <c r="S34" s="54"/>
      <c r="T34" s="54"/>
      <c r="U34" s="56"/>
      <c r="V34" s="54"/>
      <c r="W34" s="54"/>
      <c r="X34" s="56"/>
      <c r="Y34" s="54"/>
      <c r="Z34" s="54"/>
      <c r="AA34" s="54"/>
      <c r="AB34" s="56"/>
      <c r="AC34" s="54"/>
      <c r="AD34" s="54"/>
      <c r="AE34" s="54"/>
      <c r="AF34" s="56"/>
      <c r="AG34" s="54"/>
      <c r="AH34" s="54"/>
      <c r="AI34" s="56"/>
      <c r="AJ34" s="54"/>
      <c r="AK34" s="54"/>
      <c r="AL34" s="56"/>
      <c r="AM34" s="54"/>
      <c r="AN34" s="54"/>
      <c r="AO34" s="54"/>
      <c r="AP34" s="54"/>
      <c r="AQ34" s="54"/>
      <c r="AR34" s="56"/>
      <c r="AS34" s="54"/>
      <c r="AT34" s="54"/>
      <c r="AU34" s="54"/>
      <c r="AV34" s="54"/>
      <c r="AW34" s="54"/>
      <c r="AX34" s="54"/>
      <c r="AY34" s="56"/>
      <c r="AZ34" s="54"/>
      <c r="BA34" s="54"/>
      <c r="BB34" s="54"/>
      <c r="BC34" s="54"/>
      <c r="BD34" s="8"/>
      <c r="BE34" s="8"/>
      <c r="BF34" s="28" t="s">
        <v>277</v>
      </c>
      <c r="BG34" s="28" t="s">
        <v>277</v>
      </c>
      <c r="BH34" s="28" t="s">
        <v>277</v>
      </c>
      <c r="BI34" s="28" t="s">
        <v>277</v>
      </c>
      <c r="BJ34" s="28" t="s">
        <v>277</v>
      </c>
      <c r="BK34" s="28" t="s">
        <v>277</v>
      </c>
      <c r="BL34" s="28" t="s">
        <v>277</v>
      </c>
      <c r="BM34" s="28" t="s">
        <v>277</v>
      </c>
      <c r="BN34" s="28" t="s">
        <v>277</v>
      </c>
      <c r="BO34" s="28" t="s">
        <v>277</v>
      </c>
      <c r="BP34" s="8"/>
      <c r="BQ34" s="22" t="str">
        <f>IF(FV34=FALSE,B34,"")</f>
        <v/>
      </c>
      <c r="BR34" s="22" t="str">
        <f>IF(FV34=FALSE,C34,"")</f>
        <v/>
      </c>
      <c r="BS34" s="22" t="str">
        <f>BR36</f>
        <v/>
      </c>
      <c r="BT34" s="22" t="str">
        <f t="shared" si="48"/>
        <v/>
      </c>
      <c r="BU34" s="22" t="str">
        <f>IF(FV34=FALSE,E34,"")</f>
        <v/>
      </c>
      <c r="BV34" s="22" t="str">
        <f>IF(FV34=FALSE,G34,"")</f>
        <v/>
      </c>
      <c r="BW34" s="22" t="str">
        <f>IF(FV34=FALSE,F34,"")</f>
        <v/>
      </c>
      <c r="BX34" s="22" t="str">
        <f>IF(FV34=FALSE,J34,"")</f>
        <v/>
      </c>
      <c r="BY34" s="22" t="str">
        <f>IF(FV34=FALSE,K34,"")</f>
        <v/>
      </c>
      <c r="BZ34" s="22" t="str">
        <f>IF(FV34=FALSE,L34,"")</f>
        <v/>
      </c>
      <c r="CA34" s="18"/>
      <c r="CB34" s="3" t="str">
        <f>IF(ET34=1, EQ34,"")</f>
        <v/>
      </c>
      <c r="CC34" s="3" t="str">
        <f>IF(ET34=1, ER34,"")</f>
        <v/>
      </c>
      <c r="CD34" s="3" t="str">
        <f>IF(ET34=1, ES34,"")</f>
        <v/>
      </c>
      <c r="CE34" s="3" t="str">
        <f>CB36</f>
        <v/>
      </c>
      <c r="CF34" s="3" t="str">
        <f>CC36</f>
        <v/>
      </c>
      <c r="CG34" s="3" t="str">
        <f>CD36</f>
        <v/>
      </c>
      <c r="CH34" s="3" t="str">
        <f t="shared" si="0"/>
        <v/>
      </c>
      <c r="CI34" s="8"/>
      <c r="CJ34" s="3" t="str">
        <f>IF(ET34=2,V34,"")</f>
        <v/>
      </c>
      <c r="CK34" s="3" t="str">
        <f>IF(ET34=2,W34,"")</f>
        <v/>
      </c>
      <c r="CL34" s="3" t="str">
        <f>CJ36</f>
        <v/>
      </c>
      <c r="CM34" s="3" t="str">
        <f>CK36</f>
        <v/>
      </c>
      <c r="CN34" s="8"/>
      <c r="CO34" s="3" t="str">
        <f>IF(ET34=3,AG34,"")</f>
        <v/>
      </c>
      <c r="CP34" s="3" t="str">
        <f>IF(ET34=3,AH34,"")</f>
        <v/>
      </c>
      <c r="CQ34" s="3" t="str">
        <f>CO36</f>
        <v/>
      </c>
      <c r="CR34" s="3" t="str">
        <f>CP36</f>
        <v/>
      </c>
      <c r="CS34" s="8"/>
      <c r="CT34" s="3" t="str">
        <f>IF(ET34=4,AJ34,"")</f>
        <v/>
      </c>
      <c r="CU34" s="3" t="str">
        <f>IF(ET34=4,AK34,"")</f>
        <v/>
      </c>
      <c r="CV34" s="3" t="str">
        <f>CT36</f>
        <v/>
      </c>
      <c r="CW34" s="3" t="str">
        <f>CU36</f>
        <v/>
      </c>
      <c r="CX34" s="8"/>
      <c r="CY34" s="3" t="str">
        <f>IF(ET34=5,AM34,"")</f>
        <v/>
      </c>
      <c r="CZ34" s="3" t="str">
        <f>IF(ET34=5,AN34,"")</f>
        <v/>
      </c>
      <c r="DA34" s="3" t="str">
        <f>IF(ET34=5,AO34,"")</f>
        <v/>
      </c>
      <c r="DB34" s="3" t="str">
        <f>CY36</f>
        <v/>
      </c>
      <c r="DC34" s="3" t="str">
        <f>CZ36</f>
        <v/>
      </c>
      <c r="DD34" s="3" t="str">
        <f>DA36</f>
        <v/>
      </c>
      <c r="DE34" s="3" t="str">
        <f>IF(ET34=5,AP34,"")</f>
        <v/>
      </c>
      <c r="DF34" s="3" t="str">
        <f>IF(ET34=5,AQ34,"")</f>
        <v/>
      </c>
      <c r="DG34" s="3" t="str">
        <f t="shared" si="1"/>
        <v/>
      </c>
      <c r="DH34" s="8"/>
      <c r="DI34" s="3" t="str">
        <f>IF(ET34=6,AS34,"")</f>
        <v/>
      </c>
      <c r="DJ34" s="3" t="str">
        <f>IF(ET34=6,AT34,"")</f>
        <v/>
      </c>
      <c r="DK34" s="3" t="str">
        <f>IF(ET34=6,AU34,"")</f>
        <v/>
      </c>
      <c r="DL34" s="3" t="str">
        <f>IF(ET34=6,AV34,"")</f>
        <v/>
      </c>
      <c r="DM34" s="3" t="str">
        <f>DI36</f>
        <v/>
      </c>
      <c r="DN34" s="3" t="str">
        <f>DJ36</f>
        <v/>
      </c>
      <c r="DO34" s="3" t="str">
        <f>DK36</f>
        <v/>
      </c>
      <c r="DP34" s="3" t="str">
        <f>DL36</f>
        <v/>
      </c>
      <c r="DQ34" s="3" t="str">
        <f>IF(ET34=6,AW34,"")</f>
        <v/>
      </c>
      <c r="DR34" s="3" t="str">
        <f>IF(ET34=6,AX34,"")</f>
        <v/>
      </c>
      <c r="DS34" s="3" t="str">
        <f t="shared" si="2"/>
        <v/>
      </c>
      <c r="DT34" s="8"/>
      <c r="DU34" s="3" t="str">
        <f>IF(ET34=7,AZ34,"")</f>
        <v/>
      </c>
      <c r="DV34" s="3" t="str">
        <f>IF(ET34=7,BA34,"")</f>
        <v/>
      </c>
      <c r="DW34" s="3" t="str">
        <f>IF(ET34=7,BB34,"")</f>
        <v/>
      </c>
      <c r="DX34" s="3" t="str">
        <f>IF(ET34=7,BC34,"")</f>
        <v/>
      </c>
      <c r="DY34" s="3" t="str">
        <f>DU36</f>
        <v/>
      </c>
      <c r="DZ34" s="3" t="str">
        <f>DV36</f>
        <v/>
      </c>
      <c r="EA34" s="3" t="str">
        <f>DW36</f>
        <v/>
      </c>
      <c r="EB34" s="3" t="str">
        <f>DX36</f>
        <v/>
      </c>
      <c r="EC34" s="3" t="str">
        <f t="shared" si="3"/>
        <v/>
      </c>
      <c r="ED34" s="8"/>
      <c r="EE34" s="28" t="s">
        <v>277</v>
      </c>
      <c r="EF34" s="28" t="s">
        <v>277</v>
      </c>
      <c r="EG34" s="28" t="s">
        <v>277</v>
      </c>
      <c r="EH34" s="28" t="s">
        <v>277</v>
      </c>
      <c r="EI34" s="28" t="s">
        <v>277</v>
      </c>
      <c r="EJ34" s="28" t="s">
        <v>277</v>
      </c>
      <c r="EK34" s="28" t="s">
        <v>277</v>
      </c>
      <c r="EL34" s="28" t="s">
        <v>277</v>
      </c>
      <c r="EM34" s="28" t="s">
        <v>277</v>
      </c>
      <c r="EN34" s="28" t="s">
        <v>277</v>
      </c>
      <c r="EO34" s="30"/>
      <c r="EP34" s="9"/>
      <c r="EQ34" s="10" t="str">
        <f>IF(FD34&gt;0, (N34+Y34+R34+AC34), "")</f>
        <v/>
      </c>
      <c r="ER34" s="11" t="str">
        <f>IF(FD34&gt;0,FE34,"")</f>
        <v/>
      </c>
      <c r="ES34" s="10" t="str">
        <f>IF(FD34&gt;0, (P34+AA34+T34+AE34), "")</f>
        <v/>
      </c>
      <c r="ET34" s="10">
        <f>FO34+FP34+FQ34+FR34+FS34+FT34+FU34</f>
        <v>0</v>
      </c>
      <c r="EU34" s="13"/>
      <c r="EV34" s="12" t="b">
        <f t="shared" si="4"/>
        <v>1</v>
      </c>
      <c r="EW34" s="3" t="b">
        <f t="shared" si="5"/>
        <v>1</v>
      </c>
      <c r="EX34" s="3" t="b">
        <f t="shared" si="6"/>
        <v>1</v>
      </c>
      <c r="EY34" s="3" t="b">
        <f t="shared" si="7"/>
        <v>1</v>
      </c>
      <c r="EZ34" s="3">
        <f t="shared" si="8"/>
        <v>0</v>
      </c>
      <c r="FA34" s="3">
        <f t="shared" si="9"/>
        <v>0</v>
      </c>
      <c r="FB34" s="3">
        <f t="shared" si="10"/>
        <v>0</v>
      </c>
      <c r="FC34" s="3">
        <f t="shared" si="11"/>
        <v>0</v>
      </c>
      <c r="FD34" s="3">
        <f t="shared" si="12"/>
        <v>0</v>
      </c>
      <c r="FE34" s="3" t="e">
        <f t="shared" si="13"/>
        <v>#VALUE!</v>
      </c>
      <c r="FF34" s="3">
        <f t="shared" si="14"/>
        <v>0</v>
      </c>
      <c r="FG34" s="3">
        <f t="shared" si="15"/>
        <v>0</v>
      </c>
      <c r="FH34" s="3" t="e">
        <f t="shared" si="16"/>
        <v>#VALUE!</v>
      </c>
      <c r="FI34" s="3" t="b">
        <f t="shared" si="17"/>
        <v>1</v>
      </c>
      <c r="FJ34" s="3" t="b">
        <f t="shared" si="18"/>
        <v>1</v>
      </c>
      <c r="FK34" s="3" t="b">
        <f t="shared" si="19"/>
        <v>1</v>
      </c>
      <c r="FL34" s="3" t="b">
        <f t="shared" si="20"/>
        <v>1</v>
      </c>
      <c r="FM34" s="3" t="b">
        <f t="shared" si="21"/>
        <v>1</v>
      </c>
      <c r="FN34" s="3" t="b">
        <f t="shared" si="22"/>
        <v>1</v>
      </c>
      <c r="FO34" s="3">
        <f t="shared" si="23"/>
        <v>0</v>
      </c>
      <c r="FP34" s="3">
        <f t="shared" si="24"/>
        <v>0</v>
      </c>
      <c r="FQ34" s="3">
        <f t="shared" si="25"/>
        <v>0</v>
      </c>
      <c r="FR34" s="3">
        <f t="shared" si="26"/>
        <v>0</v>
      </c>
      <c r="FS34" s="3">
        <f t="shared" si="27"/>
        <v>0</v>
      </c>
      <c r="FT34" s="3">
        <f t="shared" si="28"/>
        <v>0</v>
      </c>
      <c r="FU34" s="3">
        <f t="shared" si="29"/>
        <v>0</v>
      </c>
      <c r="FV34" s="21" t="b">
        <f t="shared" si="30"/>
        <v>1</v>
      </c>
      <c r="FW34" s="24">
        <f t="shared" si="31"/>
        <v>1</v>
      </c>
      <c r="FX34" s="24">
        <f t="shared" si="32"/>
        <v>0</v>
      </c>
      <c r="FY34" s="25" t="e">
        <f t="shared" si="33"/>
        <v>#VALUE!</v>
      </c>
      <c r="FZ34" s="24" t="e">
        <f t="shared" si="34"/>
        <v>#VALUE!</v>
      </c>
      <c r="GA34" s="24" t="e">
        <f t="shared" si="35"/>
        <v>#VALUE!</v>
      </c>
      <c r="GB34" s="24">
        <f t="shared" si="36"/>
        <v>1</v>
      </c>
      <c r="GC34" s="24" t="e">
        <f t="shared" si="37"/>
        <v>#VALUE!</v>
      </c>
      <c r="GD34" s="24" t="e">
        <f t="shared" si="38"/>
        <v>#VALUE!</v>
      </c>
      <c r="GE34" s="24" t="e">
        <f t="shared" si="39"/>
        <v>#VALUE!</v>
      </c>
      <c r="GF34" s="24">
        <f t="shared" si="40"/>
        <v>0</v>
      </c>
      <c r="GG34" s="24">
        <f t="shared" si="41"/>
        <v>0</v>
      </c>
      <c r="GH34" s="24">
        <f t="shared" si="42"/>
        <v>0</v>
      </c>
      <c r="GI34" s="24">
        <f t="shared" si="43"/>
        <v>0</v>
      </c>
      <c r="GJ34" s="24">
        <f t="shared" si="44"/>
        <v>2</v>
      </c>
      <c r="GK34" s="24">
        <f t="shared" si="45"/>
        <v>2</v>
      </c>
      <c r="GL34" s="24">
        <f t="shared" si="46"/>
        <v>2</v>
      </c>
      <c r="GM34" s="31">
        <f t="shared" si="47"/>
        <v>2</v>
      </c>
      <c r="GN34" s="13"/>
      <c r="GO34" s="12"/>
    </row>
    <row r="35" spans="1:197" s="3" customFormat="1">
      <c r="A35" s="54"/>
      <c r="B35" s="54"/>
      <c r="C35" s="54"/>
      <c r="D35" s="54"/>
      <c r="E35" s="54"/>
      <c r="F35" s="54"/>
      <c r="G35" s="54"/>
      <c r="H35" s="54"/>
      <c r="I35" s="54"/>
      <c r="J35" s="54"/>
      <c r="K35" s="54"/>
      <c r="L35" s="54"/>
      <c r="M35" s="56"/>
      <c r="N35" s="54"/>
      <c r="O35" s="54"/>
      <c r="P35" s="54"/>
      <c r="Q35" s="56"/>
      <c r="R35" s="54"/>
      <c r="S35" s="54"/>
      <c r="T35" s="54"/>
      <c r="U35" s="56"/>
      <c r="V35" s="54"/>
      <c r="W35" s="54"/>
      <c r="X35" s="56"/>
      <c r="Y35" s="54"/>
      <c r="Z35" s="54"/>
      <c r="AA35" s="54"/>
      <c r="AB35" s="56"/>
      <c r="AC35" s="54"/>
      <c r="AD35" s="54"/>
      <c r="AE35" s="54"/>
      <c r="AF35" s="56"/>
      <c r="AG35" s="54"/>
      <c r="AH35" s="54"/>
      <c r="AI35" s="56"/>
      <c r="AJ35" s="54"/>
      <c r="AK35" s="54"/>
      <c r="AL35" s="56"/>
      <c r="AM35" s="54"/>
      <c r="AN35" s="54"/>
      <c r="AO35" s="54"/>
      <c r="AP35" s="54"/>
      <c r="AQ35" s="54"/>
      <c r="AR35" s="56"/>
      <c r="AS35" s="54"/>
      <c r="AT35" s="54"/>
      <c r="AU35" s="54"/>
      <c r="AV35" s="54"/>
      <c r="AW35" s="54"/>
      <c r="AX35" s="54"/>
      <c r="AY35" s="56"/>
      <c r="AZ35" s="54"/>
      <c r="BA35" s="54"/>
      <c r="BB35" s="54"/>
      <c r="BC35" s="54"/>
      <c r="BD35" s="8"/>
      <c r="BE35" s="8"/>
      <c r="BF35" s="28" t="s">
        <v>277</v>
      </c>
      <c r="BG35" s="28" t="s">
        <v>277</v>
      </c>
      <c r="BH35" s="28" t="s">
        <v>277</v>
      </c>
      <c r="BI35" s="28" t="s">
        <v>277</v>
      </c>
      <c r="BJ35" s="28" t="s">
        <v>277</v>
      </c>
      <c r="BK35" s="28" t="s">
        <v>277</v>
      </c>
      <c r="BL35" s="28" t="s">
        <v>277</v>
      </c>
      <c r="BM35" s="28" t="s">
        <v>277</v>
      </c>
      <c r="BN35" s="28" t="s">
        <v>277</v>
      </c>
      <c r="BO35" s="28" t="s">
        <v>277</v>
      </c>
      <c r="BP35" s="8"/>
      <c r="BQ35" s="22" t="str">
        <f>IF(FV35=FALSE,B35,"")</f>
        <v/>
      </c>
      <c r="BR35" s="22" t="str">
        <f>BR34</f>
        <v/>
      </c>
      <c r="BS35" s="22" t="str">
        <f>IF(FV34=FALSE,C36,"")</f>
        <v/>
      </c>
      <c r="BT35" s="22" t="str">
        <f t="shared" si="48"/>
        <v/>
      </c>
      <c r="BU35" s="22" t="str">
        <f>IF(FV35=FALSE,E35,"")</f>
        <v/>
      </c>
      <c r="BV35" s="22" t="str">
        <f>IF(FV35=FALSE,G35,"")</f>
        <v/>
      </c>
      <c r="BW35" s="22" t="str">
        <f>IF(FV35=FALSE,F35,"")</f>
        <v/>
      </c>
      <c r="BX35" s="22" t="str">
        <f>IF(FV35=FALSE,J35,"")</f>
        <v/>
      </c>
      <c r="BY35" s="22" t="str">
        <f>IF(FV35=FALSE,K35,"")</f>
        <v/>
      </c>
      <c r="BZ35" s="22" t="str">
        <f>IF(FV35=FALSE,L35,"")</f>
        <v/>
      </c>
      <c r="CA35" s="18"/>
      <c r="CB35" s="3" t="str">
        <f>CB34</f>
        <v/>
      </c>
      <c r="CC35" s="3" t="str">
        <f>CC34</f>
        <v/>
      </c>
      <c r="CD35" s="3" t="str">
        <f>CD34</f>
        <v/>
      </c>
      <c r="CE35" s="3" t="str">
        <f>IF(ET35=1,EQ36,"")</f>
        <v/>
      </c>
      <c r="CF35" s="3" t="str">
        <f>IF(ET35=1,ER36,"")</f>
        <v/>
      </c>
      <c r="CG35" s="3" t="str">
        <f>IF(ET35=1,ES36,"")</f>
        <v/>
      </c>
      <c r="CH35" s="3" t="str">
        <f t="shared" si="0"/>
        <v/>
      </c>
      <c r="CI35" s="8"/>
      <c r="CJ35" s="3" t="str">
        <f>CJ34</f>
        <v/>
      </c>
      <c r="CK35" s="3" t="str">
        <f>CK34</f>
        <v/>
      </c>
      <c r="CL35" s="3" t="str">
        <f>IF(ET36=2,V36,"")</f>
        <v/>
      </c>
      <c r="CM35" s="3" t="str">
        <f>IF(ET36=2,W36,"")</f>
        <v/>
      </c>
      <c r="CN35" s="8"/>
      <c r="CO35" s="3" t="str">
        <f>CO34</f>
        <v/>
      </c>
      <c r="CP35" s="3" t="str">
        <f>CP34</f>
        <v/>
      </c>
      <c r="CQ35" s="3" t="str">
        <f>IF(ET35=3,AG36,"")</f>
        <v/>
      </c>
      <c r="CR35" s="3" t="str">
        <f>IF(ET35=3,AH36,"")</f>
        <v/>
      </c>
      <c r="CS35" s="8"/>
      <c r="CT35" s="3" t="str">
        <f>CT34</f>
        <v/>
      </c>
      <c r="CU35" s="3" t="str">
        <f>CU34</f>
        <v/>
      </c>
      <c r="CV35" s="3" t="str">
        <f>IF(ET35=4,AJ36,"")</f>
        <v/>
      </c>
      <c r="CW35" s="3" t="str">
        <f>IF(ET35=4,AK36,"")</f>
        <v/>
      </c>
      <c r="CX35" s="8"/>
      <c r="CY35" s="3" t="str">
        <f>CY34</f>
        <v/>
      </c>
      <c r="CZ35" s="3" t="str">
        <f>CZ34</f>
        <v/>
      </c>
      <c r="DA35" s="3" t="str">
        <f>DA34</f>
        <v/>
      </c>
      <c r="DB35" s="3" t="str">
        <f>IF(ET35=5,AM36,"")</f>
        <v/>
      </c>
      <c r="DC35" s="3" t="str">
        <f>IF(ET35=5,AN36,"")</f>
        <v/>
      </c>
      <c r="DD35" s="3" t="str">
        <f>IF(ET35=5,AO36,"")</f>
        <v/>
      </c>
      <c r="DE35" s="3" t="str">
        <f>DE34</f>
        <v/>
      </c>
      <c r="DF35" s="3" t="str">
        <f>DF34</f>
        <v/>
      </c>
      <c r="DG35" s="3" t="str">
        <f t="shared" si="1"/>
        <v/>
      </c>
      <c r="DH35" s="8"/>
      <c r="DI35" s="3" t="str">
        <f>DI34</f>
        <v/>
      </c>
      <c r="DJ35" s="3" t="str">
        <f>DJ34</f>
        <v/>
      </c>
      <c r="DK35" s="3" t="str">
        <f>DK34</f>
        <v/>
      </c>
      <c r="DL35" s="3" t="str">
        <f>DL34</f>
        <v/>
      </c>
      <c r="DM35" s="3" t="str">
        <f>IF(ET34=6,AS36,"")</f>
        <v/>
      </c>
      <c r="DN35" s="3" t="str">
        <f>IF(ET34=6,AT36,"")</f>
        <v/>
      </c>
      <c r="DO35" s="3" t="str">
        <f>IF(ET34=6,AU36,"")</f>
        <v/>
      </c>
      <c r="DP35" s="3" t="str">
        <f>IF(ET34=6,AV36,"")</f>
        <v/>
      </c>
      <c r="DQ35" s="3" t="str">
        <f>DQ34</f>
        <v/>
      </c>
      <c r="DR35" s="3" t="str">
        <f>DR34</f>
        <v/>
      </c>
      <c r="DS35" s="3" t="str">
        <f t="shared" si="2"/>
        <v/>
      </c>
      <c r="DT35" s="8"/>
      <c r="DU35" s="3" t="str">
        <f>DU34</f>
        <v/>
      </c>
      <c r="DV35" s="3" t="str">
        <f>DV34</f>
        <v/>
      </c>
      <c r="DW35" s="3" t="str">
        <f>DW34</f>
        <v/>
      </c>
      <c r="DX35" s="3" t="str">
        <f>DX34</f>
        <v/>
      </c>
      <c r="DY35" s="3" t="str">
        <f>IF(ET34=7,AZ36,"")</f>
        <v/>
      </c>
      <c r="DZ35" s="3" t="str">
        <f>IF(ET34=7,BA36,"")</f>
        <v/>
      </c>
      <c r="EA35" s="3" t="str">
        <f>IF(ET34=7,BB36,"")</f>
        <v/>
      </c>
      <c r="EB35" s="3" t="str">
        <f>IF(ET34=7,BC36,"")</f>
        <v/>
      </c>
      <c r="EC35" s="3" t="str">
        <f t="shared" si="3"/>
        <v/>
      </c>
      <c r="ED35" s="8"/>
      <c r="EE35" s="28" t="s">
        <v>277</v>
      </c>
      <c r="EF35" s="28" t="s">
        <v>277</v>
      </c>
      <c r="EG35" s="28" t="s">
        <v>277</v>
      </c>
      <c r="EH35" s="28" t="s">
        <v>277</v>
      </c>
      <c r="EI35" s="28" t="s">
        <v>277</v>
      </c>
      <c r="EJ35" s="28" t="s">
        <v>277</v>
      </c>
      <c r="EK35" s="28" t="s">
        <v>277</v>
      </c>
      <c r="EL35" s="28" t="s">
        <v>277</v>
      </c>
      <c r="EM35" s="28" t="s">
        <v>277</v>
      </c>
      <c r="EN35" s="28" t="s">
        <v>277</v>
      </c>
      <c r="EO35" s="30"/>
      <c r="EP35" s="9"/>
      <c r="EQ35" s="10" t="str">
        <f>IF(FD35&gt;0, (N35+Y35+R35+AC35), "")</f>
        <v/>
      </c>
      <c r="ER35" s="11" t="str">
        <f>IF(FD35&gt;0,FE35,"")</f>
        <v/>
      </c>
      <c r="ES35" s="10" t="str">
        <f>IF(FD35&gt;0, (P35+AA35+T35+AE35), "")</f>
        <v/>
      </c>
      <c r="ET35" s="10">
        <f>FO35+FP35+FQ35+FR35+FS35+FT35+FU35</f>
        <v>0</v>
      </c>
      <c r="EU35" s="13"/>
      <c r="EV35" s="12" t="b">
        <f t="shared" si="4"/>
        <v>1</v>
      </c>
      <c r="EW35" s="3" t="b">
        <f t="shared" si="5"/>
        <v>1</v>
      </c>
      <c r="EX35" s="3" t="b">
        <f t="shared" si="6"/>
        <v>1</v>
      </c>
      <c r="EY35" s="3" t="b">
        <f t="shared" si="7"/>
        <v>1</v>
      </c>
      <c r="EZ35" s="3">
        <f t="shared" si="8"/>
        <v>0</v>
      </c>
      <c r="FA35" s="3">
        <f t="shared" si="9"/>
        <v>0</v>
      </c>
      <c r="FB35" s="3">
        <f t="shared" si="10"/>
        <v>0</v>
      </c>
      <c r="FC35" s="3">
        <f t="shared" si="11"/>
        <v>0</v>
      </c>
      <c r="FD35" s="3">
        <f t="shared" si="12"/>
        <v>0</v>
      </c>
      <c r="FE35" s="3" t="e">
        <f t="shared" si="13"/>
        <v>#VALUE!</v>
      </c>
      <c r="FF35" s="3">
        <f t="shared" si="14"/>
        <v>0</v>
      </c>
      <c r="FG35" s="3">
        <f t="shared" si="15"/>
        <v>0</v>
      </c>
      <c r="FH35" s="3" t="e">
        <f t="shared" si="16"/>
        <v>#VALUE!</v>
      </c>
      <c r="FI35" s="3" t="b">
        <f t="shared" si="17"/>
        <v>1</v>
      </c>
      <c r="FJ35" s="3" t="b">
        <f t="shared" si="18"/>
        <v>1</v>
      </c>
      <c r="FK35" s="3" t="b">
        <f t="shared" si="19"/>
        <v>1</v>
      </c>
      <c r="FL35" s="3" t="b">
        <f t="shared" si="20"/>
        <v>1</v>
      </c>
      <c r="FM35" s="3" t="b">
        <f t="shared" si="21"/>
        <v>1</v>
      </c>
      <c r="FN35" s="3" t="b">
        <f t="shared" si="22"/>
        <v>1</v>
      </c>
      <c r="FO35" s="3">
        <f t="shared" si="23"/>
        <v>0</v>
      </c>
      <c r="FP35" s="3">
        <f t="shared" si="24"/>
        <v>0</v>
      </c>
      <c r="FQ35" s="3">
        <f t="shared" si="25"/>
        <v>0</v>
      </c>
      <c r="FR35" s="3">
        <f t="shared" si="26"/>
        <v>0</v>
      </c>
      <c r="FS35" s="3">
        <f t="shared" si="27"/>
        <v>0</v>
      </c>
      <c r="FT35" s="3">
        <f t="shared" si="28"/>
        <v>0</v>
      </c>
      <c r="FU35" s="3">
        <f t="shared" si="29"/>
        <v>0</v>
      </c>
      <c r="FV35" s="21" t="b">
        <f t="shared" si="30"/>
        <v>1</v>
      </c>
      <c r="FW35" s="24">
        <f t="shared" si="31"/>
        <v>1</v>
      </c>
      <c r="FX35" s="24">
        <f t="shared" si="32"/>
        <v>0</v>
      </c>
      <c r="FY35" s="25" t="e">
        <f t="shared" si="33"/>
        <v>#VALUE!</v>
      </c>
      <c r="FZ35" s="24" t="e">
        <f t="shared" si="34"/>
        <v>#VALUE!</v>
      </c>
      <c r="GA35" s="24" t="e">
        <f t="shared" si="35"/>
        <v>#VALUE!</v>
      </c>
      <c r="GB35" s="24">
        <f t="shared" si="36"/>
        <v>1</v>
      </c>
      <c r="GC35" s="24" t="e">
        <f t="shared" si="37"/>
        <v>#VALUE!</v>
      </c>
      <c r="GD35" s="24" t="e">
        <f t="shared" si="38"/>
        <v>#VALUE!</v>
      </c>
      <c r="GE35" s="24" t="e">
        <f t="shared" si="39"/>
        <v>#VALUE!</v>
      </c>
      <c r="GF35" s="24">
        <f t="shared" si="40"/>
        <v>0</v>
      </c>
      <c r="GG35" s="24">
        <f t="shared" si="41"/>
        <v>0</v>
      </c>
      <c r="GH35" s="24">
        <f t="shared" si="42"/>
        <v>0</v>
      </c>
      <c r="GI35" s="24">
        <f t="shared" si="43"/>
        <v>0</v>
      </c>
      <c r="GJ35" s="24">
        <f t="shared" si="44"/>
        <v>2</v>
      </c>
      <c r="GK35" s="24">
        <f t="shared" si="45"/>
        <v>2</v>
      </c>
      <c r="GL35" s="24">
        <f t="shared" si="46"/>
        <v>2</v>
      </c>
      <c r="GM35" s="31">
        <f t="shared" si="47"/>
        <v>2</v>
      </c>
      <c r="GN35" s="13"/>
      <c r="GO35" s="12"/>
    </row>
    <row r="36" spans="1:197" s="3" customFormat="1">
      <c r="A36" s="54"/>
      <c r="B36" s="54"/>
      <c r="C36" s="54"/>
      <c r="D36" s="54"/>
      <c r="E36" s="54"/>
      <c r="F36" s="54"/>
      <c r="G36" s="54"/>
      <c r="H36" s="54"/>
      <c r="I36" s="54"/>
      <c r="J36" s="54"/>
      <c r="K36" s="54"/>
      <c r="L36" s="54"/>
      <c r="M36" s="56"/>
      <c r="N36" s="54"/>
      <c r="O36" s="54"/>
      <c r="P36" s="54"/>
      <c r="Q36" s="56"/>
      <c r="R36" s="54"/>
      <c r="S36" s="54"/>
      <c r="T36" s="54"/>
      <c r="U36" s="56"/>
      <c r="V36" s="54"/>
      <c r="W36" s="54"/>
      <c r="X36" s="56"/>
      <c r="Y36" s="54"/>
      <c r="Z36" s="54"/>
      <c r="AA36" s="54"/>
      <c r="AB36" s="56"/>
      <c r="AC36" s="54"/>
      <c r="AD36" s="54"/>
      <c r="AE36" s="54"/>
      <c r="AF36" s="56"/>
      <c r="AG36" s="54"/>
      <c r="AH36" s="54"/>
      <c r="AI36" s="56"/>
      <c r="AJ36" s="54"/>
      <c r="AK36" s="54"/>
      <c r="AL36" s="56"/>
      <c r="AM36" s="54"/>
      <c r="AN36" s="54"/>
      <c r="AO36" s="54"/>
      <c r="AP36" s="54"/>
      <c r="AQ36" s="54"/>
      <c r="AR36" s="56"/>
      <c r="AS36" s="54"/>
      <c r="AT36" s="54"/>
      <c r="AU36" s="54"/>
      <c r="AV36" s="54"/>
      <c r="AW36" s="54"/>
      <c r="AX36" s="54"/>
      <c r="AY36" s="56"/>
      <c r="AZ36" s="54"/>
      <c r="BA36" s="54"/>
      <c r="BB36" s="54"/>
      <c r="BC36" s="54"/>
      <c r="BD36" s="8"/>
      <c r="BE36" s="8"/>
      <c r="BF36" s="28" t="s">
        <v>277</v>
      </c>
      <c r="BG36" s="28" t="s">
        <v>277</v>
      </c>
      <c r="BH36" s="28" t="s">
        <v>277</v>
      </c>
      <c r="BI36" s="28" t="s">
        <v>277</v>
      </c>
      <c r="BJ36" s="28" t="s">
        <v>277</v>
      </c>
      <c r="BK36" s="28" t="s">
        <v>277</v>
      </c>
      <c r="BL36" s="28" t="s">
        <v>277</v>
      </c>
      <c r="BM36" s="28" t="s">
        <v>277</v>
      </c>
      <c r="BN36" s="28" t="s">
        <v>277</v>
      </c>
      <c r="BO36" s="28" t="s">
        <v>277</v>
      </c>
      <c r="BP36" s="8"/>
      <c r="BQ36" s="22" t="str">
        <f>IF(FV36=FALSE,B36,"")</f>
        <v/>
      </c>
      <c r="BR36" s="22" t="str">
        <f>IF(FV34=FALSE,C35,"")</f>
        <v/>
      </c>
      <c r="BS36" s="22" t="str">
        <f>BS35</f>
        <v/>
      </c>
      <c r="BT36" s="22" t="str">
        <f t="shared" si="48"/>
        <v/>
      </c>
      <c r="BU36" s="22" t="str">
        <f>IF(FV36=FALSE,E36,"")</f>
        <v/>
      </c>
      <c r="BV36" s="22" t="str">
        <f>IF(FV36=FALSE,G36,"")</f>
        <v/>
      </c>
      <c r="BW36" s="22" t="str">
        <f>IF(FV36=FALSE,F36,"")</f>
        <v/>
      </c>
      <c r="BX36" s="22" t="str">
        <f>IF(FV36=FALSE,J36,"")</f>
        <v/>
      </c>
      <c r="BY36" s="22" t="str">
        <f>IF(FV36=FALSE,K36,"")</f>
        <v/>
      </c>
      <c r="BZ36" s="22" t="str">
        <f>IF(FV36=FALSE,L36,"")</f>
        <v/>
      </c>
      <c r="CA36" s="18"/>
      <c r="CB36" s="3" t="str">
        <f>IF(ET34=1, EQ35,"")</f>
        <v/>
      </c>
      <c r="CC36" s="3" t="str">
        <f>IF(ET34=1, ER35,"")</f>
        <v/>
      </c>
      <c r="CD36" s="3" t="str">
        <f>IF(ET34=1, ES35,"")</f>
        <v/>
      </c>
      <c r="CE36" s="3" t="str">
        <f>CE35</f>
        <v/>
      </c>
      <c r="CF36" s="3" t="str">
        <f>CF35</f>
        <v/>
      </c>
      <c r="CG36" s="3" t="str">
        <f>CG35</f>
        <v/>
      </c>
      <c r="CH36" s="3" t="str">
        <f t="shared" ref="CH36:CH67" si="84">IF(ET36=1, GJ36, "")</f>
        <v/>
      </c>
      <c r="CI36" s="8"/>
      <c r="CJ36" s="3" t="str">
        <f>IF(ET36=2,V35,"")</f>
        <v/>
      </c>
      <c r="CK36" s="3" t="str">
        <f>IF(ET36=2,W35,"")</f>
        <v/>
      </c>
      <c r="CL36" s="3" t="str">
        <f>CL35</f>
        <v/>
      </c>
      <c r="CM36" s="3" t="str">
        <f>CM35</f>
        <v/>
      </c>
      <c r="CN36" s="8"/>
      <c r="CO36" s="3" t="str">
        <f>IF(ET36=3,AG35,"")</f>
        <v/>
      </c>
      <c r="CP36" s="3" t="str">
        <f>IF(ET36=3,AH35,"")</f>
        <v/>
      </c>
      <c r="CQ36" s="3" t="str">
        <f>CQ35</f>
        <v/>
      </c>
      <c r="CR36" s="3" t="str">
        <f>CR35</f>
        <v/>
      </c>
      <c r="CS36" s="8"/>
      <c r="CT36" s="3" t="str">
        <f>IF(ET36=4,AJ35,"")</f>
        <v/>
      </c>
      <c r="CU36" s="3" t="str">
        <f>IF(ET36=4,AK35,"")</f>
        <v/>
      </c>
      <c r="CV36" s="3" t="str">
        <f>CV35</f>
        <v/>
      </c>
      <c r="CW36" s="3" t="str">
        <f>CW35</f>
        <v/>
      </c>
      <c r="CX36" s="8"/>
      <c r="CY36" s="3" t="str">
        <f>IF(ET36=5,AM35,"")</f>
        <v/>
      </c>
      <c r="CZ36" s="3" t="str">
        <f>IF(ET36=5,AN35,"")</f>
        <v/>
      </c>
      <c r="DA36" s="3" t="str">
        <f>IF(ET36=5,AO35,"")</f>
        <v/>
      </c>
      <c r="DB36" s="3" t="str">
        <f>DB35</f>
        <v/>
      </c>
      <c r="DC36" s="3" t="str">
        <f>DC35</f>
        <v/>
      </c>
      <c r="DD36" s="3" t="str">
        <f>DD35</f>
        <v/>
      </c>
      <c r="DE36" s="3" t="str">
        <f>DE35</f>
        <v/>
      </c>
      <c r="DF36" s="3" t="str">
        <f>DF35</f>
        <v/>
      </c>
      <c r="DG36" s="3" t="str">
        <f t="shared" ref="DG36:DG67" si="85">IF(ET36=5,GK36,"")</f>
        <v/>
      </c>
      <c r="DH36" s="8"/>
      <c r="DI36" s="3" t="str">
        <f>IF(ET34=6,AS35,"")</f>
        <v/>
      </c>
      <c r="DJ36" s="3" t="str">
        <f>IF(ET34=6,AT35,"")</f>
        <v/>
      </c>
      <c r="DK36" s="3" t="str">
        <f>IF(ET34=6,AU35,"")</f>
        <v/>
      </c>
      <c r="DL36" s="3" t="str">
        <f>IF(ET34=6,AV35,"")</f>
        <v/>
      </c>
      <c r="DM36" s="3" t="str">
        <f>DM35</f>
        <v/>
      </c>
      <c r="DN36" s="3" t="str">
        <f>DN35</f>
        <v/>
      </c>
      <c r="DO36" s="3" t="str">
        <f>DO35</f>
        <v/>
      </c>
      <c r="DP36" s="3" t="str">
        <f>DP35</f>
        <v/>
      </c>
      <c r="DQ36" s="3" t="str">
        <f>DQ35</f>
        <v/>
      </c>
      <c r="DR36" s="3" t="str">
        <f>DR35</f>
        <v/>
      </c>
      <c r="DS36" s="3" t="str">
        <f t="shared" ref="DS36:DS67" si="86">IF(ET36=6,GL36, "")</f>
        <v/>
      </c>
      <c r="DT36" s="8"/>
      <c r="DU36" s="3" t="str">
        <f>IF(ET34=7,AZ35,"")</f>
        <v/>
      </c>
      <c r="DV36" s="3" t="str">
        <f>IF(ET34=7,BA35,"")</f>
        <v/>
      </c>
      <c r="DW36" s="3" t="str">
        <f>IF(ET34=7,BB35,"")</f>
        <v/>
      </c>
      <c r="DX36" s="3" t="str">
        <f>IF(ET34=7,BC35,"")</f>
        <v/>
      </c>
      <c r="DY36" s="3" t="str">
        <f>DY35</f>
        <v/>
      </c>
      <c r="DZ36" s="3" t="str">
        <f>DZ35</f>
        <v/>
      </c>
      <c r="EA36" s="3" t="str">
        <f>EA35</f>
        <v/>
      </c>
      <c r="EB36" s="3" t="str">
        <f>EB35</f>
        <v/>
      </c>
      <c r="EC36" s="3" t="str">
        <f t="shared" ref="EC36:EC67" si="87">IF(ET36=7, GM36, "")</f>
        <v/>
      </c>
      <c r="ED36" s="8"/>
      <c r="EE36" s="28" t="s">
        <v>277</v>
      </c>
      <c r="EF36" s="28" t="s">
        <v>277</v>
      </c>
      <c r="EG36" s="28" t="s">
        <v>277</v>
      </c>
      <c r="EH36" s="28" t="s">
        <v>277</v>
      </c>
      <c r="EI36" s="28" t="s">
        <v>277</v>
      </c>
      <c r="EJ36" s="28" t="s">
        <v>277</v>
      </c>
      <c r="EK36" s="28" t="s">
        <v>277</v>
      </c>
      <c r="EL36" s="28" t="s">
        <v>277</v>
      </c>
      <c r="EM36" s="28" t="s">
        <v>277</v>
      </c>
      <c r="EN36" s="28" t="s">
        <v>277</v>
      </c>
      <c r="EO36" s="30"/>
      <c r="EP36" s="9"/>
      <c r="EQ36" s="10" t="str">
        <f>IF(FD36&gt;0, (N36+Y36+R36+AC36), "")</f>
        <v/>
      </c>
      <c r="ER36" s="11" t="str">
        <f>IF(FD36&gt;0,FE36,"")</f>
        <v/>
      </c>
      <c r="ES36" s="10" t="str">
        <f>IF(FD36&gt;0, (P36+AA36+T36+AE36), "")</f>
        <v/>
      </c>
      <c r="ET36" s="10">
        <f>FO36+FP36+FQ36+FR36+FS36+FT36+FU36</f>
        <v>0</v>
      </c>
      <c r="EU36" s="13"/>
      <c r="EV36" s="12" t="b">
        <f t="shared" si="4"/>
        <v>1</v>
      </c>
      <c r="EW36" s="3" t="b">
        <f t="shared" si="5"/>
        <v>1</v>
      </c>
      <c r="EX36" s="3" t="b">
        <f t="shared" si="6"/>
        <v>1</v>
      </c>
      <c r="EY36" s="3" t="b">
        <f t="shared" si="7"/>
        <v>1</v>
      </c>
      <c r="EZ36" s="3">
        <f t="shared" ref="EZ36:EZ67" si="88">IF(EV36=FALSE, 1, 0)</f>
        <v>0</v>
      </c>
      <c r="FA36" s="3">
        <f t="shared" ref="FA36:FA67" si="89">IF(EW36=FALSE, 2, 0)</f>
        <v>0</v>
      </c>
      <c r="FB36" s="3">
        <f t="shared" ref="FB36:FB67" si="90">IF(EX36=FALSE, 1, 0)</f>
        <v>0</v>
      </c>
      <c r="FC36" s="3">
        <f t="shared" ref="FC36:FC67" si="91">IF(EY36=FALSE, 2, 0)</f>
        <v>0</v>
      </c>
      <c r="FD36" s="3">
        <f t="shared" ref="FD36:FD67" si="92">SUM(EZ36:FC36)</f>
        <v>0</v>
      </c>
      <c r="FE36" s="3" t="e">
        <f t="shared" ref="FE36:FE67" si="93">FF36+FH36</f>
        <v>#VALUE!</v>
      </c>
      <c r="FF36" s="3">
        <f t="shared" si="14"/>
        <v>0</v>
      </c>
      <c r="FG36" s="3">
        <f t="shared" si="15"/>
        <v>0</v>
      </c>
      <c r="FH36" s="3" t="e">
        <f t="shared" ref="FH36:FH67" si="94">FG36*SQRT(ES36)</f>
        <v>#VALUE!</v>
      </c>
      <c r="FI36" s="3" t="b">
        <f t="shared" si="17"/>
        <v>1</v>
      </c>
      <c r="FJ36" s="3" t="b">
        <f t="shared" si="18"/>
        <v>1</v>
      </c>
      <c r="FK36" s="3" t="b">
        <f t="shared" si="19"/>
        <v>1</v>
      </c>
      <c r="FL36" s="3" t="b">
        <f t="shared" si="20"/>
        <v>1</v>
      </c>
      <c r="FM36" s="3" t="b">
        <f t="shared" si="21"/>
        <v>1</v>
      </c>
      <c r="FN36" s="3" t="b">
        <f t="shared" si="22"/>
        <v>1</v>
      </c>
      <c r="FO36" s="3">
        <f t="shared" ref="FO36:FO67" si="95">IF(FD36&gt;0, 1, 0)</f>
        <v>0</v>
      </c>
      <c r="FP36" s="3">
        <f t="shared" ref="FP36:FP67" si="96">IF(FI36=FALSE, 2, 0)</f>
        <v>0</v>
      </c>
      <c r="FQ36" s="3">
        <f t="shared" ref="FQ36:FQ67" si="97">IF(FJ36=FALSE, 3, 0)</f>
        <v>0</v>
      </c>
      <c r="FR36" s="3">
        <f t="shared" ref="FR36:FR67" si="98">IF(FK36=FALSE, 4, 0)</f>
        <v>0</v>
      </c>
      <c r="FS36" s="3">
        <f t="shared" ref="FS36:FS67" si="99">IF(FL36=FALSE, 5, 0)</f>
        <v>0</v>
      </c>
      <c r="FT36" s="3">
        <f t="shared" ref="FT36:FT67" si="100">IF(FM36=FALSE, 6, 0)</f>
        <v>0</v>
      </c>
      <c r="FU36" s="3">
        <f t="shared" ref="FU36:FU67" si="101">IF(FN36=FALSE, 7, 0)</f>
        <v>0</v>
      </c>
      <c r="FV36" s="21" t="b">
        <f t="shared" si="30"/>
        <v>1</v>
      </c>
      <c r="FW36" s="24">
        <f t="shared" si="31"/>
        <v>1</v>
      </c>
      <c r="FX36" s="24">
        <f t="shared" ref="FX36:FX67" si="102">IF(ET36=1, CE36-CB36,0)</f>
        <v>0</v>
      </c>
      <c r="FY36" s="25" t="e">
        <f t="shared" ref="FY36:FY67" si="103">DB36-CY36</f>
        <v>#VALUE!</v>
      </c>
      <c r="FZ36" s="24" t="e">
        <f t="shared" ref="FZ36:FZ67" si="104">(DN36-DM36)-(DJ36-DI36)</f>
        <v>#VALUE!</v>
      </c>
      <c r="GA36" s="24" t="e">
        <f t="shared" ref="GA36:GA67" si="105">DY36-DU36</f>
        <v>#VALUE!</v>
      </c>
      <c r="GB36" s="24">
        <f t="shared" ref="GB36:GB67" si="106">IF(FX36&lt;0, 0,1)</f>
        <v>1</v>
      </c>
      <c r="GC36" s="24" t="e">
        <f t="shared" ref="GC36:GC67" si="107">IF(FY36&lt;0, 0,1)</f>
        <v>#VALUE!</v>
      </c>
      <c r="GD36" s="24" t="e">
        <f t="shared" ref="GD36:GD67" si="108">IF(FZ36&lt;0, 0,1)</f>
        <v>#VALUE!</v>
      </c>
      <c r="GE36" s="24" t="e">
        <f t="shared" ref="GE36:GE67" si="109">IF(GA36&lt;0, 0,1)</f>
        <v>#VALUE!</v>
      </c>
      <c r="GF36" s="24">
        <f t="shared" ref="GF36:GF67" si="110">IF(ET36=1, GB36,0)</f>
        <v>0</v>
      </c>
      <c r="GG36" s="24">
        <f t="shared" ref="GG36:GG67" si="111">IF(ET36=5,GC36,0)</f>
        <v>0</v>
      </c>
      <c r="GH36" s="24">
        <f t="shared" ref="GH36:GH67" si="112">IF(ET36=6,GD36,0)</f>
        <v>0</v>
      </c>
      <c r="GI36" s="24">
        <f t="shared" ref="GI36:GI67" si="113">IF(ET36=7,GE36,0)</f>
        <v>0</v>
      </c>
      <c r="GJ36" s="24">
        <f t="shared" ref="GJ36:GJ67" si="114">IF((FW36=GF36), 3,2)</f>
        <v>2</v>
      </c>
      <c r="GK36" s="24">
        <f t="shared" ref="GK36:GK67" si="115">IF((FW36=GG36), 3,2)</f>
        <v>2</v>
      </c>
      <c r="GL36" s="24">
        <f t="shared" ref="GL36:GL67" si="116">IF((FW36=GH36), 3,2)</f>
        <v>2</v>
      </c>
      <c r="GM36" s="31">
        <f t="shared" ref="GM36:GM67" si="117">IF((FW36=GI36), 3,2)</f>
        <v>2</v>
      </c>
      <c r="GN36" s="13"/>
      <c r="GO36" s="12"/>
    </row>
    <row r="37" spans="1:197" s="3" customFormat="1">
      <c r="A37" s="54"/>
      <c r="B37" s="54"/>
      <c r="C37" s="54"/>
      <c r="D37" s="54"/>
      <c r="E37" s="54"/>
      <c r="F37" s="54"/>
      <c r="G37" s="54"/>
      <c r="H37" s="54"/>
      <c r="I37" s="54"/>
      <c r="J37" s="54"/>
      <c r="K37" s="54"/>
      <c r="L37" s="54"/>
      <c r="M37" s="56"/>
      <c r="N37" s="54"/>
      <c r="O37" s="54"/>
      <c r="P37" s="54"/>
      <c r="Q37" s="56"/>
      <c r="R37" s="54"/>
      <c r="S37" s="54"/>
      <c r="T37" s="54"/>
      <c r="U37" s="56"/>
      <c r="V37" s="54"/>
      <c r="W37" s="54"/>
      <c r="X37" s="56"/>
      <c r="Y37" s="54"/>
      <c r="Z37" s="54"/>
      <c r="AA37" s="54"/>
      <c r="AB37" s="56"/>
      <c r="AC37" s="54"/>
      <c r="AD37" s="54"/>
      <c r="AE37" s="54"/>
      <c r="AF37" s="56"/>
      <c r="AG37" s="54"/>
      <c r="AH37" s="54"/>
      <c r="AI37" s="56"/>
      <c r="AJ37" s="54"/>
      <c r="AK37" s="54"/>
      <c r="AL37" s="56"/>
      <c r="AM37" s="54"/>
      <c r="AN37" s="54"/>
      <c r="AO37" s="54"/>
      <c r="AP37" s="54"/>
      <c r="AQ37" s="54"/>
      <c r="AR37" s="56"/>
      <c r="AS37" s="54"/>
      <c r="AT37" s="54"/>
      <c r="AU37" s="54"/>
      <c r="AV37" s="54"/>
      <c r="AW37" s="54"/>
      <c r="AX37" s="54"/>
      <c r="AY37" s="56"/>
      <c r="AZ37" s="54"/>
      <c r="BA37" s="54"/>
      <c r="BB37" s="54"/>
      <c r="BC37" s="54"/>
      <c r="BD37" s="8"/>
      <c r="BE37" s="8"/>
      <c r="BF37" s="28" t="s">
        <v>277</v>
      </c>
      <c r="BG37" s="28" t="s">
        <v>277</v>
      </c>
      <c r="BH37" s="28" t="s">
        <v>277</v>
      </c>
      <c r="BI37" s="28" t="s">
        <v>277</v>
      </c>
      <c r="BJ37" s="28" t="s">
        <v>277</v>
      </c>
      <c r="BK37" s="28" t="s">
        <v>277</v>
      </c>
      <c r="BL37" s="28" t="s">
        <v>277</v>
      </c>
      <c r="BM37" s="28" t="s">
        <v>277</v>
      </c>
      <c r="BN37" s="28" t="s">
        <v>277</v>
      </c>
      <c r="BO37" s="28" t="s">
        <v>277</v>
      </c>
      <c r="BP37" s="8"/>
      <c r="BQ37" s="22" t="str">
        <f>IF(FV37=FALSE,B37,"")</f>
        <v/>
      </c>
      <c r="BR37" s="22" t="str">
        <f>BR34</f>
        <v/>
      </c>
      <c r="BS37" s="22" t="str">
        <f>IF(FV34=FALSE,C37,"")</f>
        <v/>
      </c>
      <c r="BT37" s="22" t="str">
        <f t="shared" si="48"/>
        <v/>
      </c>
      <c r="BU37" s="22" t="str">
        <f>IF(FV37=FALSE,E37,"")</f>
        <v/>
      </c>
      <c r="BV37" s="22" t="str">
        <f>IF(FV37=FALSE,G37,"")</f>
        <v/>
      </c>
      <c r="BW37" s="22" t="str">
        <f>IF(FV37=FALSE,F37,"")</f>
        <v/>
      </c>
      <c r="BX37" s="22" t="str">
        <f>IF(FV37=FALSE,J37,"")</f>
        <v/>
      </c>
      <c r="BY37" s="22" t="str">
        <f>IF(FV37=FALSE,K37,"")</f>
        <v/>
      </c>
      <c r="BZ37" s="22" t="str">
        <f>IF(FV37=FALSE,L37,"")</f>
        <v/>
      </c>
      <c r="CA37" s="18"/>
      <c r="CB37" s="3" t="str">
        <f>CB34</f>
        <v/>
      </c>
      <c r="CC37" s="3" t="str">
        <f>CC34</f>
        <v/>
      </c>
      <c r="CD37" s="3" t="str">
        <f>CD34</f>
        <v/>
      </c>
      <c r="CE37" s="3" t="str">
        <f>IF(ET37=1, EQ37,"")</f>
        <v/>
      </c>
      <c r="CF37" s="3" t="str">
        <f>IF(ET37=1, ER37,"")</f>
        <v/>
      </c>
      <c r="CG37" s="3" t="str">
        <f>IF(ET37=1, ES37,"")</f>
        <v/>
      </c>
      <c r="CH37" s="3" t="str">
        <f t="shared" si="84"/>
        <v/>
      </c>
      <c r="CI37" s="8"/>
      <c r="CJ37" s="3" t="str">
        <f>CJ34</f>
        <v/>
      </c>
      <c r="CK37" s="3" t="str">
        <f>CK34</f>
        <v/>
      </c>
      <c r="CL37" s="3" t="str">
        <f>IF(ET37=2,V37,"")</f>
        <v/>
      </c>
      <c r="CM37" s="3" t="str">
        <f>IF(ET37=2,W37,"")</f>
        <v/>
      </c>
      <c r="CN37" s="8"/>
      <c r="CO37" s="3" t="str">
        <f>CO35</f>
        <v/>
      </c>
      <c r="CP37" s="3" t="str">
        <f>CP35</f>
        <v/>
      </c>
      <c r="CQ37" s="3" t="str">
        <f>IF(ET37=3,AG37,"")</f>
        <v/>
      </c>
      <c r="CR37" s="3" t="str">
        <f>IF(ET37=3,AH37,"")</f>
        <v/>
      </c>
      <c r="CS37" s="8"/>
      <c r="CT37" s="3" t="str">
        <f>CT34</f>
        <v/>
      </c>
      <c r="CU37" s="3" t="str">
        <f>CU34</f>
        <v/>
      </c>
      <c r="CV37" s="3" t="str">
        <f>IF(ET36=4,AJ37,"")</f>
        <v/>
      </c>
      <c r="CW37" s="3" t="str">
        <f>IF(ET36=4,AK37,"")</f>
        <v/>
      </c>
      <c r="CX37" s="8"/>
      <c r="CY37" s="3" t="str">
        <f>CY34</f>
        <v/>
      </c>
      <c r="CZ37" s="3" t="str">
        <f>CZ34</f>
        <v/>
      </c>
      <c r="DA37" s="3" t="str">
        <f>DA34</f>
        <v/>
      </c>
      <c r="DB37" s="3" t="str">
        <f>IF(ET36=5,AM37,"")</f>
        <v/>
      </c>
      <c r="DC37" s="3" t="str">
        <f>IF(ET36=5,AN37,"")</f>
        <v/>
      </c>
      <c r="DD37" s="3" t="str">
        <f>IF(ET36=5,AO37,"")</f>
        <v/>
      </c>
      <c r="DE37" s="3" t="str">
        <f>IF(ET36=5,AP37,"")</f>
        <v/>
      </c>
      <c r="DF37" s="3" t="str">
        <f>DF36</f>
        <v/>
      </c>
      <c r="DG37" s="3" t="str">
        <f t="shared" si="85"/>
        <v/>
      </c>
      <c r="DH37" s="8"/>
      <c r="DI37" s="3" t="str">
        <f>DI34</f>
        <v/>
      </c>
      <c r="DJ37" s="3" t="str">
        <f>DJ34</f>
        <v/>
      </c>
      <c r="DK37" s="3" t="str">
        <f>DK34</f>
        <v/>
      </c>
      <c r="DL37" s="3" t="str">
        <f>DL34</f>
        <v/>
      </c>
      <c r="DM37" s="3" t="str">
        <f>IF(ET37=6,AS37,"")</f>
        <v/>
      </c>
      <c r="DN37" s="3" t="str">
        <f>IF(ET37=6,AT37,"")</f>
        <v/>
      </c>
      <c r="DO37" s="3" t="str">
        <f>IF(ET37=6,AU37,"")</f>
        <v/>
      </c>
      <c r="DP37" s="3" t="str">
        <f>IF(ET37=6,AV37,"")</f>
        <v/>
      </c>
      <c r="DQ37" s="3" t="str">
        <f t="shared" ref="DQ37:DR39" si="118">DQ34</f>
        <v/>
      </c>
      <c r="DR37" s="3" t="str">
        <f t="shared" si="118"/>
        <v/>
      </c>
      <c r="DS37" s="3" t="str">
        <f t="shared" si="86"/>
        <v/>
      </c>
      <c r="DT37" s="8"/>
      <c r="DU37" s="3" t="str">
        <f>DU34</f>
        <v/>
      </c>
      <c r="DV37" s="3" t="str">
        <f>DV34</f>
        <v/>
      </c>
      <c r="DW37" s="3" t="str">
        <f>DW34</f>
        <v/>
      </c>
      <c r="DX37" s="3" t="str">
        <f>DX34</f>
        <v/>
      </c>
      <c r="DY37" s="3" t="str">
        <f>IF(ET37=7,AZ37,"")</f>
        <v/>
      </c>
      <c r="DZ37" s="3" t="str">
        <f>IF(ET37=7,BA37,"")</f>
        <v/>
      </c>
      <c r="EA37" s="3" t="str">
        <f>IF(ET37=7,BB37,"")</f>
        <v/>
      </c>
      <c r="EB37" s="3" t="str">
        <f>IF(ET37=7,BC37,"")</f>
        <v/>
      </c>
      <c r="EC37" s="3" t="str">
        <f t="shared" si="87"/>
        <v/>
      </c>
      <c r="ED37" s="8"/>
      <c r="EE37" s="28" t="s">
        <v>277</v>
      </c>
      <c r="EF37" s="28" t="s">
        <v>277</v>
      </c>
      <c r="EG37" s="28" t="s">
        <v>277</v>
      </c>
      <c r="EH37" s="28" t="s">
        <v>277</v>
      </c>
      <c r="EI37" s="28" t="s">
        <v>277</v>
      </c>
      <c r="EJ37" s="28" t="s">
        <v>277</v>
      </c>
      <c r="EK37" s="28" t="s">
        <v>277</v>
      </c>
      <c r="EL37" s="28" t="s">
        <v>277</v>
      </c>
      <c r="EM37" s="28" t="s">
        <v>277</v>
      </c>
      <c r="EN37" s="28" t="s">
        <v>277</v>
      </c>
      <c r="EO37" s="17"/>
      <c r="EP37" s="9"/>
      <c r="EQ37" s="10" t="str">
        <f>IF(FD37&gt;0, (N37+Y37+R37+AC37), "")</f>
        <v/>
      </c>
      <c r="ER37" s="11" t="str">
        <f>IF(FD37&gt;0,FE37,"")</f>
        <v/>
      </c>
      <c r="ES37" s="10" t="str">
        <f>IF(FD37&gt;0, (P37+AA37+T37+AE37), "")</f>
        <v/>
      </c>
      <c r="ET37" s="10">
        <f>FO37+FP37+FQ37+FR37+FS37+FT37+FU37</f>
        <v>0</v>
      </c>
      <c r="EU37" s="13"/>
      <c r="EV37" s="12" t="b">
        <f t="shared" si="4"/>
        <v>1</v>
      </c>
      <c r="EW37" s="3" t="b">
        <f t="shared" si="5"/>
        <v>1</v>
      </c>
      <c r="EX37" s="3" t="b">
        <f t="shared" si="6"/>
        <v>1</v>
      </c>
      <c r="EY37" s="3" t="b">
        <f t="shared" si="7"/>
        <v>1</v>
      </c>
      <c r="EZ37" s="3">
        <f t="shared" si="88"/>
        <v>0</v>
      </c>
      <c r="FA37" s="3">
        <f t="shared" si="89"/>
        <v>0</v>
      </c>
      <c r="FB37" s="3">
        <f t="shared" si="90"/>
        <v>0</v>
      </c>
      <c r="FC37" s="3">
        <f t="shared" si="91"/>
        <v>0</v>
      </c>
      <c r="FD37" s="3">
        <f t="shared" si="92"/>
        <v>0</v>
      </c>
      <c r="FE37" s="3" t="e">
        <f t="shared" si="93"/>
        <v>#VALUE!</v>
      </c>
      <c r="FF37" s="3">
        <f t="shared" si="14"/>
        <v>0</v>
      </c>
      <c r="FG37" s="3">
        <f t="shared" si="15"/>
        <v>0</v>
      </c>
      <c r="FH37" s="3" t="e">
        <f t="shared" si="94"/>
        <v>#VALUE!</v>
      </c>
      <c r="FI37" s="3" t="b">
        <f t="shared" si="17"/>
        <v>1</v>
      </c>
      <c r="FJ37" s="3" t="b">
        <f t="shared" si="18"/>
        <v>1</v>
      </c>
      <c r="FK37" s="3" t="b">
        <f t="shared" si="19"/>
        <v>1</v>
      </c>
      <c r="FL37" s="3" t="b">
        <f t="shared" si="20"/>
        <v>1</v>
      </c>
      <c r="FM37" s="3" t="b">
        <f t="shared" si="21"/>
        <v>1</v>
      </c>
      <c r="FN37" s="3" t="b">
        <f t="shared" si="22"/>
        <v>1</v>
      </c>
      <c r="FO37" s="3">
        <f t="shared" si="95"/>
        <v>0</v>
      </c>
      <c r="FP37" s="3">
        <f t="shared" si="96"/>
        <v>0</v>
      </c>
      <c r="FQ37" s="3">
        <f t="shared" si="97"/>
        <v>0</v>
      </c>
      <c r="FR37" s="3">
        <f t="shared" si="98"/>
        <v>0</v>
      </c>
      <c r="FS37" s="3">
        <f t="shared" si="99"/>
        <v>0</v>
      </c>
      <c r="FT37" s="3">
        <f t="shared" si="100"/>
        <v>0</v>
      </c>
      <c r="FU37" s="3">
        <f t="shared" si="101"/>
        <v>0</v>
      </c>
      <c r="FV37" s="21" t="b">
        <f t="shared" si="30"/>
        <v>1</v>
      </c>
      <c r="FW37" s="24">
        <f t="shared" si="31"/>
        <v>1</v>
      </c>
      <c r="FX37" s="24">
        <f t="shared" si="102"/>
        <v>0</v>
      </c>
      <c r="FY37" s="25" t="e">
        <f t="shared" si="103"/>
        <v>#VALUE!</v>
      </c>
      <c r="FZ37" s="24" t="e">
        <f t="shared" si="104"/>
        <v>#VALUE!</v>
      </c>
      <c r="GA37" s="24" t="e">
        <f t="shared" si="105"/>
        <v>#VALUE!</v>
      </c>
      <c r="GB37" s="24">
        <f t="shared" si="106"/>
        <v>1</v>
      </c>
      <c r="GC37" s="24" t="e">
        <f t="shared" si="107"/>
        <v>#VALUE!</v>
      </c>
      <c r="GD37" s="24" t="e">
        <f t="shared" si="108"/>
        <v>#VALUE!</v>
      </c>
      <c r="GE37" s="24" t="e">
        <f t="shared" si="109"/>
        <v>#VALUE!</v>
      </c>
      <c r="GF37" s="24">
        <f t="shared" si="110"/>
        <v>0</v>
      </c>
      <c r="GG37" s="24">
        <f t="shared" si="111"/>
        <v>0</v>
      </c>
      <c r="GH37" s="24">
        <f t="shared" si="112"/>
        <v>0</v>
      </c>
      <c r="GI37" s="24">
        <f t="shared" si="113"/>
        <v>0</v>
      </c>
      <c r="GJ37" s="24">
        <f t="shared" si="114"/>
        <v>2</v>
      </c>
      <c r="GK37" s="24">
        <f t="shared" si="115"/>
        <v>2</v>
      </c>
      <c r="GL37" s="24">
        <f t="shared" si="116"/>
        <v>2</v>
      </c>
      <c r="GM37" s="31">
        <f t="shared" si="117"/>
        <v>2</v>
      </c>
      <c r="GN37" s="13"/>
      <c r="GO37" s="12"/>
    </row>
    <row r="38" spans="1:197" s="3" customFormat="1">
      <c r="A38" s="115" t="s">
        <v>279</v>
      </c>
      <c r="B38" s="115" t="s">
        <v>279</v>
      </c>
      <c r="C38" s="115" t="s">
        <v>279</v>
      </c>
      <c r="D38" s="115" t="s">
        <v>279</v>
      </c>
      <c r="E38" s="115" t="s">
        <v>279</v>
      </c>
      <c r="F38" s="115" t="s">
        <v>279</v>
      </c>
      <c r="G38" s="115" t="s">
        <v>279</v>
      </c>
      <c r="H38" s="115"/>
      <c r="I38" s="115"/>
      <c r="J38" s="115" t="s">
        <v>279</v>
      </c>
      <c r="K38" s="115" t="s">
        <v>279</v>
      </c>
      <c r="L38" s="115" t="s">
        <v>279</v>
      </c>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116"/>
      <c r="BD38" s="8"/>
      <c r="BE38" s="8"/>
      <c r="BF38" s="28" t="s">
        <v>277</v>
      </c>
      <c r="BG38" s="28" t="s">
        <v>277</v>
      </c>
      <c r="BH38" s="28" t="s">
        <v>277</v>
      </c>
      <c r="BI38" s="28" t="s">
        <v>277</v>
      </c>
      <c r="BJ38" s="28" t="s">
        <v>277</v>
      </c>
      <c r="BK38" s="28" t="s">
        <v>277</v>
      </c>
      <c r="BL38" s="28" t="s">
        <v>277</v>
      </c>
      <c r="BM38" s="28" t="s">
        <v>277</v>
      </c>
      <c r="BN38" s="28" t="s">
        <v>277</v>
      </c>
      <c r="BO38" s="28" t="s">
        <v>277</v>
      </c>
      <c r="BP38" s="8"/>
      <c r="BQ38" s="22" t="str">
        <f>BQ37</f>
        <v/>
      </c>
      <c r="BR38" s="22" t="str">
        <f>BS34</f>
        <v/>
      </c>
      <c r="BS38" s="22" t="str">
        <f t="shared" ref="BS38:BZ38" si="119">BS37</f>
        <v/>
      </c>
      <c r="BT38" s="22" t="str">
        <f t="shared" si="48"/>
        <v/>
      </c>
      <c r="BU38" s="22" t="str">
        <f t="shared" si="119"/>
        <v/>
      </c>
      <c r="BV38" s="22" t="str">
        <f t="shared" si="119"/>
        <v/>
      </c>
      <c r="BW38" s="22" t="str">
        <f t="shared" si="119"/>
        <v/>
      </c>
      <c r="BX38" s="22" t="str">
        <f>BX37</f>
        <v/>
      </c>
      <c r="BY38" s="22" t="str">
        <f t="shared" si="119"/>
        <v/>
      </c>
      <c r="BZ38" s="22" t="str">
        <f t="shared" si="119"/>
        <v/>
      </c>
      <c r="CA38" s="18"/>
      <c r="CB38" s="3" t="str">
        <f>CB36</f>
        <v/>
      </c>
      <c r="CC38" s="3" t="str">
        <f>CC36</f>
        <v/>
      </c>
      <c r="CD38" s="3" t="str">
        <f>CD36</f>
        <v/>
      </c>
      <c r="CE38" s="3" t="str">
        <f t="shared" ref="CE38:CG39" si="120">CE37</f>
        <v/>
      </c>
      <c r="CF38" s="3" t="str">
        <f t="shared" si="120"/>
        <v/>
      </c>
      <c r="CG38" s="3" t="str">
        <f t="shared" si="120"/>
        <v/>
      </c>
      <c r="CH38" s="3" t="str">
        <f t="shared" si="84"/>
        <v/>
      </c>
      <c r="CI38" s="8"/>
      <c r="CJ38" s="3" t="str">
        <f>CJ36</f>
        <v/>
      </c>
      <c r="CK38" s="3" t="str">
        <f>CK36</f>
        <v/>
      </c>
      <c r="CL38" s="3" t="str">
        <f>CL37</f>
        <v/>
      </c>
      <c r="CM38" s="3" t="str">
        <f>CM37</f>
        <v/>
      </c>
      <c r="CN38" s="8"/>
      <c r="CO38" s="3" t="str">
        <f>CO36</f>
        <v/>
      </c>
      <c r="CP38" s="3" t="str">
        <f>CP36</f>
        <v/>
      </c>
      <c r="CQ38" s="3" t="str">
        <f>CQ37</f>
        <v/>
      </c>
      <c r="CR38" s="3" t="str">
        <f>CR37</f>
        <v/>
      </c>
      <c r="CS38" s="8"/>
      <c r="CT38" s="3" t="str">
        <f>CT36</f>
        <v/>
      </c>
      <c r="CU38" s="3" t="str">
        <f>CU36</f>
        <v/>
      </c>
      <c r="CV38" s="3" t="str">
        <f>CV37</f>
        <v/>
      </c>
      <c r="CW38" s="3" t="str">
        <f>CW37</f>
        <v/>
      </c>
      <c r="CX38" s="8"/>
      <c r="CY38" s="3" t="str">
        <f>CY36</f>
        <v/>
      </c>
      <c r="CZ38" s="3" t="str">
        <f>CZ36</f>
        <v/>
      </c>
      <c r="DA38" s="3" t="str">
        <f>DA36</f>
        <v/>
      </c>
      <c r="DB38" s="3" t="str">
        <f t="shared" ref="DB38:DE39" si="121">DB37</f>
        <v/>
      </c>
      <c r="DC38" s="3" t="str">
        <f t="shared" si="121"/>
        <v/>
      </c>
      <c r="DD38" s="3" t="str">
        <f t="shared" si="121"/>
        <v/>
      </c>
      <c r="DE38" s="3" t="str">
        <f t="shared" si="121"/>
        <v/>
      </c>
      <c r="DF38" s="3" t="str">
        <f>DF37</f>
        <v/>
      </c>
      <c r="DG38" s="3" t="str">
        <f t="shared" si="85"/>
        <v/>
      </c>
      <c r="DH38" s="8"/>
      <c r="DI38" s="3" t="str">
        <f>DI36</f>
        <v/>
      </c>
      <c r="DJ38" s="3" t="str">
        <f>DJ36</f>
        <v/>
      </c>
      <c r="DK38" s="3" t="str">
        <f>DK36</f>
        <v/>
      </c>
      <c r="DL38" s="3" t="str">
        <f>DL36</f>
        <v/>
      </c>
      <c r="DM38" s="3" t="str">
        <f t="shared" ref="DM38:DP39" si="122">DM37</f>
        <v/>
      </c>
      <c r="DN38" s="3" t="str">
        <f t="shared" si="122"/>
        <v/>
      </c>
      <c r="DO38" s="3" t="str">
        <f t="shared" si="122"/>
        <v/>
      </c>
      <c r="DP38" s="3" t="str">
        <f t="shared" si="122"/>
        <v/>
      </c>
      <c r="DQ38" s="3" t="str">
        <f t="shared" si="118"/>
        <v/>
      </c>
      <c r="DR38" s="3" t="str">
        <f t="shared" si="118"/>
        <v/>
      </c>
      <c r="DS38" s="3" t="str">
        <f t="shared" si="86"/>
        <v/>
      </c>
      <c r="DT38" s="8"/>
      <c r="DU38" s="3" t="str">
        <f>DU36</f>
        <v/>
      </c>
      <c r="DV38" s="3" t="str">
        <f>DV36</f>
        <v/>
      </c>
      <c r="DW38" s="3" t="str">
        <f>DW36</f>
        <v/>
      </c>
      <c r="DX38" s="3" t="str">
        <f>DX36</f>
        <v/>
      </c>
      <c r="DY38" s="3" t="str">
        <f t="shared" ref="DY38:EB39" si="123">DY37</f>
        <v/>
      </c>
      <c r="DZ38" s="3" t="str">
        <f t="shared" si="123"/>
        <v/>
      </c>
      <c r="EA38" s="3" t="str">
        <f t="shared" si="123"/>
        <v/>
      </c>
      <c r="EB38" s="3" t="str">
        <f t="shared" si="123"/>
        <v/>
      </c>
      <c r="EC38" s="3" t="str">
        <f t="shared" si="87"/>
        <v/>
      </c>
      <c r="ED38" s="8"/>
      <c r="EE38" s="28" t="s">
        <v>277</v>
      </c>
      <c r="EF38" s="28" t="s">
        <v>277</v>
      </c>
      <c r="EG38" s="28" t="s">
        <v>277</v>
      </c>
      <c r="EH38" s="28" t="s">
        <v>277</v>
      </c>
      <c r="EI38" s="28" t="s">
        <v>277</v>
      </c>
      <c r="EJ38" s="28" t="s">
        <v>277</v>
      </c>
      <c r="EK38" s="28" t="s">
        <v>277</v>
      </c>
      <c r="EL38" s="28" t="s">
        <v>277</v>
      </c>
      <c r="EM38" s="28" t="s">
        <v>277</v>
      </c>
      <c r="EN38" s="28" t="s">
        <v>277</v>
      </c>
      <c r="EO38" s="17"/>
      <c r="EP38" s="9"/>
      <c r="EQ38" s="10" t="str">
        <f t="shared" ref="EQ38:ET39" si="124">EQ37</f>
        <v/>
      </c>
      <c r="ER38" s="10" t="str">
        <f t="shared" si="124"/>
        <v/>
      </c>
      <c r="ES38" s="10" t="str">
        <f t="shared" si="124"/>
        <v/>
      </c>
      <c r="ET38" s="10">
        <f t="shared" si="124"/>
        <v>0</v>
      </c>
      <c r="EU38" s="13"/>
      <c r="EV38" s="12" t="b">
        <f t="shared" si="4"/>
        <v>1</v>
      </c>
      <c r="EW38" s="3" t="b">
        <f t="shared" si="5"/>
        <v>1</v>
      </c>
      <c r="EX38" s="3" t="b">
        <f t="shared" si="6"/>
        <v>1</v>
      </c>
      <c r="EY38" s="3" t="b">
        <f t="shared" si="7"/>
        <v>1</v>
      </c>
      <c r="EZ38" s="3">
        <f t="shared" si="88"/>
        <v>0</v>
      </c>
      <c r="FA38" s="3">
        <f t="shared" si="89"/>
        <v>0</v>
      </c>
      <c r="FB38" s="3">
        <f t="shared" si="90"/>
        <v>0</v>
      </c>
      <c r="FC38" s="3">
        <f t="shared" si="91"/>
        <v>0</v>
      </c>
      <c r="FD38" s="3">
        <f t="shared" si="92"/>
        <v>0</v>
      </c>
      <c r="FE38" s="3" t="e">
        <f t="shared" si="93"/>
        <v>#VALUE!</v>
      </c>
      <c r="FF38" s="3">
        <f t="shared" si="14"/>
        <v>0</v>
      </c>
      <c r="FG38" s="3">
        <f t="shared" si="15"/>
        <v>0</v>
      </c>
      <c r="FH38" s="3" t="e">
        <f t="shared" si="94"/>
        <v>#VALUE!</v>
      </c>
      <c r="FI38" s="3" t="b">
        <f t="shared" si="17"/>
        <v>1</v>
      </c>
      <c r="FJ38" s="3" t="b">
        <f t="shared" si="18"/>
        <v>1</v>
      </c>
      <c r="FK38" s="3" t="b">
        <f t="shared" si="19"/>
        <v>1</v>
      </c>
      <c r="FL38" s="3" t="b">
        <f t="shared" si="20"/>
        <v>1</v>
      </c>
      <c r="FM38" s="3" t="b">
        <f t="shared" si="21"/>
        <v>1</v>
      </c>
      <c r="FN38" s="3" t="b">
        <f t="shared" si="22"/>
        <v>1</v>
      </c>
      <c r="FO38" s="3">
        <f t="shared" si="95"/>
        <v>0</v>
      </c>
      <c r="FP38" s="3">
        <f t="shared" si="96"/>
        <v>0</v>
      </c>
      <c r="FQ38" s="3">
        <f t="shared" si="97"/>
        <v>0</v>
      </c>
      <c r="FR38" s="3">
        <f t="shared" si="98"/>
        <v>0</v>
      </c>
      <c r="FS38" s="3">
        <f t="shared" si="99"/>
        <v>0</v>
      </c>
      <c r="FT38" s="3">
        <f t="shared" si="100"/>
        <v>0</v>
      </c>
      <c r="FU38" s="3">
        <f t="shared" si="101"/>
        <v>0</v>
      </c>
      <c r="FV38" s="21" t="b">
        <f t="shared" si="30"/>
        <v>0</v>
      </c>
      <c r="FW38" s="24">
        <f t="shared" si="31"/>
        <v>1</v>
      </c>
      <c r="FX38" s="24">
        <f t="shared" si="102"/>
        <v>0</v>
      </c>
      <c r="FY38" s="25" t="e">
        <f t="shared" si="103"/>
        <v>#VALUE!</v>
      </c>
      <c r="FZ38" s="24" t="e">
        <f t="shared" si="104"/>
        <v>#VALUE!</v>
      </c>
      <c r="GA38" s="24" t="e">
        <f t="shared" si="105"/>
        <v>#VALUE!</v>
      </c>
      <c r="GB38" s="24">
        <f t="shared" si="106"/>
        <v>1</v>
      </c>
      <c r="GC38" s="24" t="e">
        <f t="shared" si="107"/>
        <v>#VALUE!</v>
      </c>
      <c r="GD38" s="24" t="e">
        <f t="shared" si="108"/>
        <v>#VALUE!</v>
      </c>
      <c r="GE38" s="24" t="e">
        <f t="shared" si="109"/>
        <v>#VALUE!</v>
      </c>
      <c r="GF38" s="24">
        <f t="shared" si="110"/>
        <v>0</v>
      </c>
      <c r="GG38" s="24">
        <f t="shared" si="111"/>
        <v>0</v>
      </c>
      <c r="GH38" s="24">
        <f t="shared" si="112"/>
        <v>0</v>
      </c>
      <c r="GI38" s="24">
        <f t="shared" si="113"/>
        <v>0</v>
      </c>
      <c r="GJ38" s="24">
        <f t="shared" si="114"/>
        <v>2</v>
      </c>
      <c r="GK38" s="24">
        <f t="shared" si="115"/>
        <v>2</v>
      </c>
      <c r="GL38" s="24">
        <f t="shared" si="116"/>
        <v>2</v>
      </c>
      <c r="GM38" s="31">
        <f t="shared" si="117"/>
        <v>2</v>
      </c>
      <c r="GN38" s="13"/>
      <c r="GO38" s="12"/>
    </row>
    <row r="39" spans="1:197" s="3" customFormat="1">
      <c r="A39" s="115" t="s">
        <v>279</v>
      </c>
      <c r="B39" s="115" t="s">
        <v>279</v>
      </c>
      <c r="C39" s="115" t="s">
        <v>279</v>
      </c>
      <c r="D39" s="115" t="s">
        <v>279</v>
      </c>
      <c r="E39" s="115" t="s">
        <v>279</v>
      </c>
      <c r="F39" s="115" t="s">
        <v>279</v>
      </c>
      <c r="G39" s="115" t="s">
        <v>279</v>
      </c>
      <c r="H39" s="115"/>
      <c r="I39" s="115"/>
      <c r="J39" s="115" t="s">
        <v>279</v>
      </c>
      <c r="K39" s="115" t="s">
        <v>279</v>
      </c>
      <c r="L39" s="115" t="s">
        <v>279</v>
      </c>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116"/>
      <c r="BD39" s="8"/>
      <c r="BE39" s="8"/>
      <c r="BF39" s="28" t="s">
        <v>277</v>
      </c>
      <c r="BG39" s="28" t="s">
        <v>277</v>
      </c>
      <c r="BH39" s="28" t="s">
        <v>277</v>
      </c>
      <c r="BI39" s="28" t="s">
        <v>277</v>
      </c>
      <c r="BJ39" s="28" t="s">
        <v>277</v>
      </c>
      <c r="BK39" s="28" t="s">
        <v>277</v>
      </c>
      <c r="BL39" s="28" t="s">
        <v>277</v>
      </c>
      <c r="BM39" s="28" t="s">
        <v>277</v>
      </c>
      <c r="BN39" s="28" t="s">
        <v>277</v>
      </c>
      <c r="BO39" s="28" t="s">
        <v>277</v>
      </c>
      <c r="BP39" s="8"/>
      <c r="BQ39" s="22" t="str">
        <f>BQ38</f>
        <v/>
      </c>
      <c r="BR39" s="22" t="str">
        <f>BS36</f>
        <v/>
      </c>
      <c r="BS39" s="22" t="str">
        <f>BS37</f>
        <v/>
      </c>
      <c r="BT39" s="22" t="str">
        <f t="shared" si="48"/>
        <v/>
      </c>
      <c r="BU39" s="22" t="str">
        <f>BU38</f>
        <v/>
      </c>
      <c r="BV39" s="22" t="str">
        <f>BV38</f>
        <v/>
      </c>
      <c r="BW39" s="22" t="str">
        <f>BW38</f>
        <v/>
      </c>
      <c r="BX39" s="22" t="str">
        <f>BX38</f>
        <v/>
      </c>
      <c r="BY39" s="22" t="str">
        <f>BY38</f>
        <v/>
      </c>
      <c r="BZ39" s="22" t="str">
        <f>BZ38</f>
        <v/>
      </c>
      <c r="CA39" s="18"/>
      <c r="CB39" s="3" t="str">
        <f>CE35</f>
        <v/>
      </c>
      <c r="CC39" s="3" t="str">
        <f>CF35</f>
        <v/>
      </c>
      <c r="CD39" s="3" t="str">
        <f>CG35</f>
        <v/>
      </c>
      <c r="CE39" s="3" t="str">
        <f t="shared" si="120"/>
        <v/>
      </c>
      <c r="CF39" s="3" t="str">
        <f t="shared" si="120"/>
        <v/>
      </c>
      <c r="CG39" s="3" t="str">
        <f t="shared" si="120"/>
        <v/>
      </c>
      <c r="CH39" s="3" t="str">
        <f t="shared" si="84"/>
        <v/>
      </c>
      <c r="CI39" s="8"/>
      <c r="CJ39" s="3" t="str">
        <f>CL35</f>
        <v/>
      </c>
      <c r="CK39" s="3" t="str">
        <f>CM35</f>
        <v/>
      </c>
      <c r="CL39" s="3" t="str">
        <f>CL38</f>
        <v/>
      </c>
      <c r="CM39" s="3" t="str">
        <f>CM38</f>
        <v/>
      </c>
      <c r="CN39" s="8"/>
      <c r="CO39" s="3" t="str">
        <f>CQ35</f>
        <v/>
      </c>
      <c r="CP39" s="3" t="str">
        <f>CR35</f>
        <v/>
      </c>
      <c r="CQ39" s="3" t="str">
        <f>CQ38</f>
        <v/>
      </c>
      <c r="CR39" s="3" t="str">
        <f>CR38</f>
        <v/>
      </c>
      <c r="CS39" s="8"/>
      <c r="CT39" s="3" t="str">
        <f>CV35</f>
        <v/>
      </c>
      <c r="CU39" s="3" t="str">
        <f>CW35</f>
        <v/>
      </c>
      <c r="CV39" s="3" t="str">
        <f>CV38</f>
        <v/>
      </c>
      <c r="CW39" s="3" t="str">
        <f>CW38</f>
        <v/>
      </c>
      <c r="CX39" s="8"/>
      <c r="CY39" s="3" t="str">
        <f>DB35</f>
        <v/>
      </c>
      <c r="CZ39" s="3" t="str">
        <f>DC35</f>
        <v/>
      </c>
      <c r="DA39" s="3" t="str">
        <f>DD35</f>
        <v/>
      </c>
      <c r="DB39" s="3" t="str">
        <f t="shared" si="121"/>
        <v/>
      </c>
      <c r="DC39" s="3" t="str">
        <f t="shared" si="121"/>
        <v/>
      </c>
      <c r="DD39" s="3" t="str">
        <f t="shared" si="121"/>
        <v/>
      </c>
      <c r="DE39" s="3" t="str">
        <f t="shared" si="121"/>
        <v/>
      </c>
      <c r="DF39" s="3" t="str">
        <f>DF38</f>
        <v/>
      </c>
      <c r="DG39" s="3" t="str">
        <f t="shared" si="85"/>
        <v/>
      </c>
      <c r="DH39" s="8"/>
      <c r="DI39" s="3" t="str">
        <f>DM35</f>
        <v/>
      </c>
      <c r="DJ39" s="3" t="str">
        <f>DN35</f>
        <v/>
      </c>
      <c r="DK39" s="3" t="str">
        <f>DO35</f>
        <v/>
      </c>
      <c r="DL39" s="3" t="str">
        <f>DP35</f>
        <v/>
      </c>
      <c r="DM39" s="3" t="str">
        <f t="shared" si="122"/>
        <v/>
      </c>
      <c r="DN39" s="3" t="str">
        <f t="shared" si="122"/>
        <v/>
      </c>
      <c r="DO39" s="3" t="str">
        <f t="shared" si="122"/>
        <v/>
      </c>
      <c r="DP39" s="3" t="str">
        <f t="shared" si="122"/>
        <v/>
      </c>
      <c r="DQ39" s="3" t="str">
        <f t="shared" si="118"/>
        <v/>
      </c>
      <c r="DR39" s="3" t="str">
        <f t="shared" si="118"/>
        <v/>
      </c>
      <c r="DS39" s="3" t="str">
        <f t="shared" si="86"/>
        <v/>
      </c>
      <c r="DT39" s="8"/>
      <c r="DU39" s="3" t="str">
        <f>DY36</f>
        <v/>
      </c>
      <c r="DV39" s="3" t="str">
        <f>DZ36</f>
        <v/>
      </c>
      <c r="DW39" s="3" t="str">
        <f>EA36</f>
        <v/>
      </c>
      <c r="DX39" s="3" t="str">
        <f>EB36</f>
        <v/>
      </c>
      <c r="DY39" s="3" t="str">
        <f t="shared" si="123"/>
        <v/>
      </c>
      <c r="DZ39" s="3" t="str">
        <f t="shared" si="123"/>
        <v/>
      </c>
      <c r="EA39" s="3" t="str">
        <f t="shared" si="123"/>
        <v/>
      </c>
      <c r="EB39" s="3" t="str">
        <f t="shared" si="123"/>
        <v/>
      </c>
      <c r="EC39" s="3" t="str">
        <f t="shared" si="87"/>
        <v/>
      </c>
      <c r="ED39" s="8"/>
      <c r="EE39" s="28" t="s">
        <v>277</v>
      </c>
      <c r="EF39" s="28" t="s">
        <v>277</v>
      </c>
      <c r="EG39" s="28" t="s">
        <v>277</v>
      </c>
      <c r="EH39" s="28" t="s">
        <v>277</v>
      </c>
      <c r="EI39" s="28" t="s">
        <v>277</v>
      </c>
      <c r="EJ39" s="28" t="s">
        <v>277</v>
      </c>
      <c r="EK39" s="28" t="s">
        <v>277</v>
      </c>
      <c r="EL39" s="28" t="s">
        <v>277</v>
      </c>
      <c r="EM39" s="28" t="s">
        <v>277</v>
      </c>
      <c r="EN39" s="28" t="s">
        <v>277</v>
      </c>
      <c r="EO39" s="17"/>
      <c r="EP39" s="9"/>
      <c r="EQ39" s="10" t="str">
        <f t="shared" si="124"/>
        <v/>
      </c>
      <c r="ER39" s="10" t="str">
        <f t="shared" si="124"/>
        <v/>
      </c>
      <c r="ES39" s="10" t="str">
        <f t="shared" si="124"/>
        <v/>
      </c>
      <c r="ET39" s="10">
        <f t="shared" si="124"/>
        <v>0</v>
      </c>
      <c r="EU39" s="13"/>
      <c r="EV39" s="12" t="b">
        <f t="shared" si="4"/>
        <v>1</v>
      </c>
      <c r="EW39" s="3" t="b">
        <f t="shared" si="5"/>
        <v>1</v>
      </c>
      <c r="EX39" s="3" t="b">
        <f t="shared" si="6"/>
        <v>1</v>
      </c>
      <c r="EY39" s="3" t="b">
        <f t="shared" si="7"/>
        <v>1</v>
      </c>
      <c r="EZ39" s="3">
        <f t="shared" si="88"/>
        <v>0</v>
      </c>
      <c r="FA39" s="3">
        <f t="shared" si="89"/>
        <v>0</v>
      </c>
      <c r="FB39" s="3">
        <f t="shared" si="90"/>
        <v>0</v>
      </c>
      <c r="FC39" s="3">
        <f t="shared" si="91"/>
        <v>0</v>
      </c>
      <c r="FD39" s="3">
        <f t="shared" si="92"/>
        <v>0</v>
      </c>
      <c r="FE39" s="3" t="e">
        <f t="shared" si="93"/>
        <v>#VALUE!</v>
      </c>
      <c r="FF39" s="3">
        <f t="shared" si="14"/>
        <v>0</v>
      </c>
      <c r="FG39" s="3">
        <f t="shared" si="15"/>
        <v>0</v>
      </c>
      <c r="FH39" s="3" t="e">
        <f t="shared" si="94"/>
        <v>#VALUE!</v>
      </c>
      <c r="FI39" s="3" t="b">
        <f t="shared" si="17"/>
        <v>1</v>
      </c>
      <c r="FJ39" s="3" t="b">
        <f t="shared" si="18"/>
        <v>1</v>
      </c>
      <c r="FK39" s="3" t="b">
        <f t="shared" si="19"/>
        <v>1</v>
      </c>
      <c r="FL39" s="3" t="b">
        <f t="shared" si="20"/>
        <v>1</v>
      </c>
      <c r="FM39" s="3" t="b">
        <f t="shared" si="21"/>
        <v>1</v>
      </c>
      <c r="FN39" s="3" t="b">
        <f t="shared" si="22"/>
        <v>1</v>
      </c>
      <c r="FO39" s="3">
        <f t="shared" si="95"/>
        <v>0</v>
      </c>
      <c r="FP39" s="3">
        <f t="shared" si="96"/>
        <v>0</v>
      </c>
      <c r="FQ39" s="3">
        <f t="shared" si="97"/>
        <v>0</v>
      </c>
      <c r="FR39" s="3">
        <f t="shared" si="98"/>
        <v>0</v>
      </c>
      <c r="FS39" s="3">
        <f t="shared" si="99"/>
        <v>0</v>
      </c>
      <c r="FT39" s="3">
        <f t="shared" si="100"/>
        <v>0</v>
      </c>
      <c r="FU39" s="3">
        <f t="shared" si="101"/>
        <v>0</v>
      </c>
      <c r="FV39" s="21" t="b">
        <f t="shared" si="30"/>
        <v>0</v>
      </c>
      <c r="FW39" s="24">
        <f t="shared" si="31"/>
        <v>1</v>
      </c>
      <c r="FX39" s="24">
        <f t="shared" si="102"/>
        <v>0</v>
      </c>
      <c r="FY39" s="25" t="e">
        <f t="shared" si="103"/>
        <v>#VALUE!</v>
      </c>
      <c r="FZ39" s="24" t="e">
        <f t="shared" si="104"/>
        <v>#VALUE!</v>
      </c>
      <c r="GA39" s="24" t="e">
        <f t="shared" si="105"/>
        <v>#VALUE!</v>
      </c>
      <c r="GB39" s="24">
        <f t="shared" si="106"/>
        <v>1</v>
      </c>
      <c r="GC39" s="24" t="e">
        <f t="shared" si="107"/>
        <v>#VALUE!</v>
      </c>
      <c r="GD39" s="24" t="e">
        <f t="shared" si="108"/>
        <v>#VALUE!</v>
      </c>
      <c r="GE39" s="24" t="e">
        <f t="shared" si="109"/>
        <v>#VALUE!</v>
      </c>
      <c r="GF39" s="24">
        <f t="shared" si="110"/>
        <v>0</v>
      </c>
      <c r="GG39" s="24">
        <f t="shared" si="111"/>
        <v>0</v>
      </c>
      <c r="GH39" s="24">
        <f t="shared" si="112"/>
        <v>0</v>
      </c>
      <c r="GI39" s="24">
        <f t="shared" si="113"/>
        <v>0</v>
      </c>
      <c r="GJ39" s="24">
        <f t="shared" si="114"/>
        <v>2</v>
      </c>
      <c r="GK39" s="24">
        <f t="shared" si="115"/>
        <v>2</v>
      </c>
      <c r="GL39" s="24">
        <f t="shared" si="116"/>
        <v>2</v>
      </c>
      <c r="GM39" s="31">
        <f t="shared" si="117"/>
        <v>2</v>
      </c>
      <c r="GN39" s="13"/>
      <c r="GO39" s="12"/>
    </row>
    <row r="40" spans="1:197" s="3" customFormat="1">
      <c r="A40" s="54"/>
      <c r="B40" s="54"/>
      <c r="C40" s="54"/>
      <c r="D40" s="54"/>
      <c r="E40" s="54"/>
      <c r="F40" s="54"/>
      <c r="G40" s="54"/>
      <c r="H40" s="54"/>
      <c r="I40" s="54"/>
      <c r="J40" s="54"/>
      <c r="K40" s="54"/>
      <c r="L40" s="54"/>
      <c r="M40" s="56"/>
      <c r="N40" s="54"/>
      <c r="O40" s="54"/>
      <c r="P40" s="54"/>
      <c r="Q40" s="56"/>
      <c r="R40" s="54"/>
      <c r="S40" s="54"/>
      <c r="T40" s="54"/>
      <c r="U40" s="56"/>
      <c r="V40" s="54"/>
      <c r="W40" s="54"/>
      <c r="X40" s="56"/>
      <c r="Y40" s="54"/>
      <c r="Z40" s="54"/>
      <c r="AA40" s="54"/>
      <c r="AB40" s="56"/>
      <c r="AC40" s="54"/>
      <c r="AD40" s="54"/>
      <c r="AE40" s="54"/>
      <c r="AF40" s="56"/>
      <c r="AG40" s="54"/>
      <c r="AH40" s="54"/>
      <c r="AI40" s="56"/>
      <c r="AJ40" s="54"/>
      <c r="AK40" s="54"/>
      <c r="AL40" s="56"/>
      <c r="AM40" s="54"/>
      <c r="AN40" s="54"/>
      <c r="AO40" s="54"/>
      <c r="AP40" s="54"/>
      <c r="AQ40" s="54"/>
      <c r="AR40" s="56"/>
      <c r="AS40" s="54"/>
      <c r="AT40" s="54"/>
      <c r="AU40" s="54"/>
      <c r="AV40" s="54"/>
      <c r="AW40" s="54"/>
      <c r="AX40" s="54"/>
      <c r="AY40" s="56"/>
      <c r="AZ40" s="54"/>
      <c r="BA40" s="54"/>
      <c r="BB40" s="54"/>
      <c r="BC40" s="54"/>
      <c r="BD40" s="8"/>
      <c r="BE40" s="8"/>
      <c r="BF40" s="28" t="s">
        <v>277</v>
      </c>
      <c r="BG40" s="28" t="s">
        <v>277</v>
      </c>
      <c r="BH40" s="28" t="s">
        <v>277</v>
      </c>
      <c r="BI40" s="28" t="s">
        <v>277</v>
      </c>
      <c r="BJ40" s="28" t="s">
        <v>277</v>
      </c>
      <c r="BK40" s="28" t="s">
        <v>277</v>
      </c>
      <c r="BL40" s="28" t="s">
        <v>277</v>
      </c>
      <c r="BM40" s="28" t="s">
        <v>277</v>
      </c>
      <c r="BN40" s="28" t="s">
        <v>277</v>
      </c>
      <c r="BO40" s="28" t="s">
        <v>277</v>
      </c>
      <c r="BP40" s="8"/>
      <c r="BQ40" s="22" t="str">
        <f>IF(FV40=FALSE,B40,"")</f>
        <v/>
      </c>
      <c r="BR40" s="22" t="str">
        <f>IF(FV40=FALSE,C40,"")</f>
        <v/>
      </c>
      <c r="BS40" s="22" t="str">
        <f>BR42</f>
        <v/>
      </c>
      <c r="BT40" s="22" t="str">
        <f t="shared" si="48"/>
        <v/>
      </c>
      <c r="BU40" s="22" t="str">
        <f>IF(FV40=FALSE,E40,"")</f>
        <v/>
      </c>
      <c r="BV40" s="22" t="str">
        <f>IF(FV40=FALSE,G40,"")</f>
        <v/>
      </c>
      <c r="BW40" s="22" t="str">
        <f>IF(FV40=FALSE,F40,"")</f>
        <v/>
      </c>
      <c r="BX40" s="22" t="str">
        <f>IF(FV40=FALSE,J40,"")</f>
        <v/>
      </c>
      <c r="BY40" s="22" t="str">
        <f>IF(FV40=FALSE,K40,"")</f>
        <v/>
      </c>
      <c r="BZ40" s="22" t="str">
        <f>IF(FV40=FALSE,L40,"")</f>
        <v/>
      </c>
      <c r="CA40" s="18"/>
      <c r="CB40" s="3" t="str">
        <f>IF(ET40=1, EQ40,"")</f>
        <v/>
      </c>
      <c r="CC40" s="3" t="str">
        <f>IF(ET40=1, ER40,"")</f>
        <v/>
      </c>
      <c r="CD40" s="3" t="str">
        <f>IF(ET40=1, ES40,"")</f>
        <v/>
      </c>
      <c r="CE40" s="3" t="str">
        <f>CB42</f>
        <v/>
      </c>
      <c r="CF40" s="3" t="str">
        <f>CC42</f>
        <v/>
      </c>
      <c r="CG40" s="3" t="str">
        <f>CD42</f>
        <v/>
      </c>
      <c r="CH40" s="3" t="str">
        <f t="shared" si="84"/>
        <v/>
      </c>
      <c r="CI40" s="8"/>
      <c r="CJ40" s="3" t="str">
        <f>IF(ET40=2,V40,"")</f>
        <v/>
      </c>
      <c r="CK40" s="3" t="str">
        <f>IF(ET40=2,W40,"")</f>
        <v/>
      </c>
      <c r="CL40" s="3" t="str">
        <f>CJ42</f>
        <v/>
      </c>
      <c r="CM40" s="3" t="str">
        <f>CK42</f>
        <v/>
      </c>
      <c r="CN40" s="8"/>
      <c r="CO40" s="3" t="str">
        <f>IF(ET40=3,AG40,"")</f>
        <v/>
      </c>
      <c r="CP40" s="3" t="str">
        <f>IF(ET40=3,AH40,"")</f>
        <v/>
      </c>
      <c r="CQ40" s="3" t="str">
        <f>CO42</f>
        <v/>
      </c>
      <c r="CR40" s="3" t="str">
        <f>CP42</f>
        <v/>
      </c>
      <c r="CS40" s="8"/>
      <c r="CT40" s="3" t="str">
        <f>IF(ET40=4,AJ40,"")</f>
        <v/>
      </c>
      <c r="CU40" s="3" t="str">
        <f>IF(ET40=4,AK40,"")</f>
        <v/>
      </c>
      <c r="CV40" s="3" t="str">
        <f>CT42</f>
        <v/>
      </c>
      <c r="CW40" s="3" t="str">
        <f>CU42</f>
        <v/>
      </c>
      <c r="CX40" s="8"/>
      <c r="CY40" s="3" t="str">
        <f>IF(ET40=5,AM40,"")</f>
        <v/>
      </c>
      <c r="CZ40" s="3" t="str">
        <f>IF(ET40=5,AN40,"")</f>
        <v/>
      </c>
      <c r="DA40" s="3" t="str">
        <f>IF(ET40=5,AO40,"")</f>
        <v/>
      </c>
      <c r="DB40" s="3" t="str">
        <f>CY42</f>
        <v/>
      </c>
      <c r="DC40" s="3" t="str">
        <f>CZ42</f>
        <v/>
      </c>
      <c r="DD40" s="3" t="str">
        <f>DA42</f>
        <v/>
      </c>
      <c r="DE40" s="3" t="str">
        <f>IF(ET40=5,AP40,"")</f>
        <v/>
      </c>
      <c r="DF40" s="3" t="str">
        <f>IF(ET40=5,AQ40,"")</f>
        <v/>
      </c>
      <c r="DG40" s="3" t="str">
        <f t="shared" si="85"/>
        <v/>
      </c>
      <c r="DH40" s="8"/>
      <c r="DI40" s="3" t="str">
        <f>IF(ET40=6,AS40,"")</f>
        <v/>
      </c>
      <c r="DJ40" s="3" t="str">
        <f>IF(ET40=6,AT40,"")</f>
        <v/>
      </c>
      <c r="DK40" s="3" t="str">
        <f>IF(ET40=6,AU40,"")</f>
        <v/>
      </c>
      <c r="DL40" s="3" t="str">
        <f>IF(ET40=6,AV40,"")</f>
        <v/>
      </c>
      <c r="DM40" s="3" t="str">
        <f>DI42</f>
        <v/>
      </c>
      <c r="DN40" s="3" t="str">
        <f>DJ42</f>
        <v/>
      </c>
      <c r="DO40" s="3" t="str">
        <f>DK42</f>
        <v/>
      </c>
      <c r="DP40" s="3" t="str">
        <f>DL42</f>
        <v/>
      </c>
      <c r="DQ40" s="3" t="str">
        <f>IF(ET40=6,AW40,"")</f>
        <v/>
      </c>
      <c r="DR40" s="3" t="str">
        <f>IF(ET40=6,AX40,"")</f>
        <v/>
      </c>
      <c r="DS40" s="3" t="str">
        <f t="shared" si="86"/>
        <v/>
      </c>
      <c r="DT40" s="8"/>
      <c r="DU40" s="3" t="str">
        <f>IF(ET40=7,AZ40,"")</f>
        <v/>
      </c>
      <c r="DV40" s="3" t="str">
        <f>IF(ET40=7,BA40,"")</f>
        <v/>
      </c>
      <c r="DW40" s="3" t="str">
        <f>IF(ET40=7,BB40,"")</f>
        <v/>
      </c>
      <c r="DX40" s="3" t="str">
        <f>IF(ET40=7,BC40,"")</f>
        <v/>
      </c>
      <c r="DY40" s="3" t="str">
        <f>DU42</f>
        <v/>
      </c>
      <c r="DZ40" s="3" t="str">
        <f>DV42</f>
        <v/>
      </c>
      <c r="EA40" s="3" t="str">
        <f>DW42</f>
        <v/>
      </c>
      <c r="EB40" s="3" t="str">
        <f>DX42</f>
        <v/>
      </c>
      <c r="EC40" s="3" t="str">
        <f t="shared" si="87"/>
        <v/>
      </c>
      <c r="ED40" s="8"/>
      <c r="EE40" s="28" t="s">
        <v>277</v>
      </c>
      <c r="EF40" s="28" t="s">
        <v>277</v>
      </c>
      <c r="EG40" s="28" t="s">
        <v>277</v>
      </c>
      <c r="EH40" s="28" t="s">
        <v>277</v>
      </c>
      <c r="EI40" s="28" t="s">
        <v>277</v>
      </c>
      <c r="EJ40" s="28" t="s">
        <v>277</v>
      </c>
      <c r="EK40" s="28" t="s">
        <v>277</v>
      </c>
      <c r="EL40" s="28" t="s">
        <v>277</v>
      </c>
      <c r="EM40" s="28" t="s">
        <v>277</v>
      </c>
      <c r="EN40" s="28" t="s">
        <v>277</v>
      </c>
      <c r="EO40" s="30"/>
      <c r="EP40" s="9"/>
      <c r="EQ40" s="10" t="str">
        <f>IF(FD40&gt;0, (N40+Y40+R40+AC40), "")</f>
        <v/>
      </c>
      <c r="ER40" s="11" t="str">
        <f>IF(FD40&gt;0,FE40,"")</f>
        <v/>
      </c>
      <c r="ES40" s="10" t="str">
        <f>IF(FD40&gt;0, (P40+AA40+T40+AE40), "")</f>
        <v/>
      </c>
      <c r="ET40" s="10">
        <f>FO40+FP40+FQ40+FR40+FS40+FT40+FU40</f>
        <v>0</v>
      </c>
      <c r="EU40" s="13"/>
      <c r="EV40" s="12" t="b">
        <f t="shared" si="4"/>
        <v>1</v>
      </c>
      <c r="EW40" s="3" t="b">
        <f t="shared" si="5"/>
        <v>1</v>
      </c>
      <c r="EX40" s="3" t="b">
        <f t="shared" si="6"/>
        <v>1</v>
      </c>
      <c r="EY40" s="3" t="b">
        <f t="shared" si="7"/>
        <v>1</v>
      </c>
      <c r="EZ40" s="3">
        <f t="shared" si="88"/>
        <v>0</v>
      </c>
      <c r="FA40" s="3">
        <f t="shared" si="89"/>
        <v>0</v>
      </c>
      <c r="FB40" s="3">
        <f t="shared" si="90"/>
        <v>0</v>
      </c>
      <c r="FC40" s="3">
        <f t="shared" si="91"/>
        <v>0</v>
      </c>
      <c r="FD40" s="3">
        <f t="shared" si="92"/>
        <v>0</v>
      </c>
      <c r="FE40" s="3" t="e">
        <f t="shared" si="93"/>
        <v>#VALUE!</v>
      </c>
      <c r="FF40" s="3">
        <f t="shared" si="14"/>
        <v>0</v>
      </c>
      <c r="FG40" s="3">
        <f t="shared" si="15"/>
        <v>0</v>
      </c>
      <c r="FH40" s="3" t="e">
        <f t="shared" si="94"/>
        <v>#VALUE!</v>
      </c>
      <c r="FI40" s="3" t="b">
        <f t="shared" si="17"/>
        <v>1</v>
      </c>
      <c r="FJ40" s="3" t="b">
        <f t="shared" si="18"/>
        <v>1</v>
      </c>
      <c r="FK40" s="3" t="b">
        <f t="shared" si="19"/>
        <v>1</v>
      </c>
      <c r="FL40" s="3" t="b">
        <f t="shared" si="20"/>
        <v>1</v>
      </c>
      <c r="FM40" s="3" t="b">
        <f t="shared" si="21"/>
        <v>1</v>
      </c>
      <c r="FN40" s="3" t="b">
        <f t="shared" si="22"/>
        <v>1</v>
      </c>
      <c r="FO40" s="3">
        <f t="shared" si="95"/>
        <v>0</v>
      </c>
      <c r="FP40" s="3">
        <f t="shared" si="96"/>
        <v>0</v>
      </c>
      <c r="FQ40" s="3">
        <f t="shared" si="97"/>
        <v>0</v>
      </c>
      <c r="FR40" s="3">
        <f t="shared" si="98"/>
        <v>0</v>
      </c>
      <c r="FS40" s="3">
        <f t="shared" si="99"/>
        <v>0</v>
      </c>
      <c r="FT40" s="3">
        <f t="shared" si="100"/>
        <v>0</v>
      </c>
      <c r="FU40" s="3">
        <f t="shared" si="101"/>
        <v>0</v>
      </c>
      <c r="FV40" s="21" t="b">
        <f t="shared" si="30"/>
        <v>1</v>
      </c>
      <c r="FW40" s="24">
        <f t="shared" si="31"/>
        <v>1</v>
      </c>
      <c r="FX40" s="24">
        <f t="shared" si="102"/>
        <v>0</v>
      </c>
      <c r="FY40" s="25" t="e">
        <f t="shared" si="103"/>
        <v>#VALUE!</v>
      </c>
      <c r="FZ40" s="24" t="e">
        <f t="shared" si="104"/>
        <v>#VALUE!</v>
      </c>
      <c r="GA40" s="24" t="e">
        <f t="shared" si="105"/>
        <v>#VALUE!</v>
      </c>
      <c r="GB40" s="24">
        <f t="shared" si="106"/>
        <v>1</v>
      </c>
      <c r="GC40" s="24" t="e">
        <f t="shared" si="107"/>
        <v>#VALUE!</v>
      </c>
      <c r="GD40" s="24" t="e">
        <f t="shared" si="108"/>
        <v>#VALUE!</v>
      </c>
      <c r="GE40" s="24" t="e">
        <f t="shared" si="109"/>
        <v>#VALUE!</v>
      </c>
      <c r="GF40" s="24">
        <f t="shared" si="110"/>
        <v>0</v>
      </c>
      <c r="GG40" s="24">
        <f t="shared" si="111"/>
        <v>0</v>
      </c>
      <c r="GH40" s="24">
        <f t="shared" si="112"/>
        <v>0</v>
      </c>
      <c r="GI40" s="24">
        <f t="shared" si="113"/>
        <v>0</v>
      </c>
      <c r="GJ40" s="24">
        <f t="shared" si="114"/>
        <v>2</v>
      </c>
      <c r="GK40" s="24">
        <f t="shared" si="115"/>
        <v>2</v>
      </c>
      <c r="GL40" s="24">
        <f t="shared" si="116"/>
        <v>2</v>
      </c>
      <c r="GM40" s="31">
        <f t="shared" si="117"/>
        <v>2</v>
      </c>
      <c r="GN40" s="13"/>
      <c r="GO40" s="12"/>
    </row>
    <row r="41" spans="1:197" s="3" customFormat="1">
      <c r="A41" s="54"/>
      <c r="B41" s="54"/>
      <c r="C41" s="54"/>
      <c r="D41" s="54"/>
      <c r="E41" s="54"/>
      <c r="F41" s="54"/>
      <c r="G41" s="54"/>
      <c r="H41" s="54"/>
      <c r="I41" s="54"/>
      <c r="J41" s="54"/>
      <c r="K41" s="54"/>
      <c r="L41" s="54"/>
      <c r="M41" s="56"/>
      <c r="N41" s="54"/>
      <c r="O41" s="54"/>
      <c r="P41" s="54"/>
      <c r="Q41" s="56"/>
      <c r="R41" s="54"/>
      <c r="S41" s="54"/>
      <c r="T41" s="54"/>
      <c r="U41" s="56"/>
      <c r="V41" s="54"/>
      <c r="W41" s="54"/>
      <c r="X41" s="56"/>
      <c r="Y41" s="54"/>
      <c r="Z41" s="54"/>
      <c r="AA41" s="54"/>
      <c r="AB41" s="56"/>
      <c r="AC41" s="54"/>
      <c r="AD41" s="54"/>
      <c r="AE41" s="54"/>
      <c r="AF41" s="56"/>
      <c r="AG41" s="54"/>
      <c r="AH41" s="54"/>
      <c r="AI41" s="56"/>
      <c r="AJ41" s="54"/>
      <c r="AK41" s="54"/>
      <c r="AL41" s="56"/>
      <c r="AM41" s="54"/>
      <c r="AN41" s="54"/>
      <c r="AO41" s="54"/>
      <c r="AP41" s="54"/>
      <c r="AQ41" s="54"/>
      <c r="AR41" s="56"/>
      <c r="AS41" s="54"/>
      <c r="AT41" s="54"/>
      <c r="AU41" s="54"/>
      <c r="AV41" s="54"/>
      <c r="AW41" s="54"/>
      <c r="AX41" s="54"/>
      <c r="AY41" s="56"/>
      <c r="AZ41" s="54"/>
      <c r="BA41" s="54"/>
      <c r="BB41" s="54"/>
      <c r="BC41" s="54"/>
      <c r="BD41" s="8"/>
      <c r="BE41" s="8"/>
      <c r="BF41" s="28" t="s">
        <v>277</v>
      </c>
      <c r="BG41" s="28" t="s">
        <v>277</v>
      </c>
      <c r="BH41" s="28" t="s">
        <v>277</v>
      </c>
      <c r="BI41" s="28" t="s">
        <v>277</v>
      </c>
      <c r="BJ41" s="28" t="s">
        <v>277</v>
      </c>
      <c r="BK41" s="28" t="s">
        <v>277</v>
      </c>
      <c r="BL41" s="28" t="s">
        <v>277</v>
      </c>
      <c r="BM41" s="28" t="s">
        <v>277</v>
      </c>
      <c r="BN41" s="28" t="s">
        <v>277</v>
      </c>
      <c r="BO41" s="28" t="s">
        <v>277</v>
      </c>
      <c r="BP41" s="8"/>
      <c r="BQ41" s="22" t="str">
        <f>IF(FV41=FALSE,B41,"")</f>
        <v/>
      </c>
      <c r="BR41" s="22" t="str">
        <f>BR40</f>
        <v/>
      </c>
      <c r="BS41" s="22" t="str">
        <f>IF(FV40=FALSE,C42,"")</f>
        <v/>
      </c>
      <c r="BT41" s="22" t="str">
        <f t="shared" si="48"/>
        <v/>
      </c>
      <c r="BU41" s="22" t="str">
        <f>IF(FV41=FALSE,E41,"")</f>
        <v/>
      </c>
      <c r="BV41" s="22" t="str">
        <f>IF(FV41=FALSE,G41,"")</f>
        <v/>
      </c>
      <c r="BW41" s="22" t="str">
        <f>IF(FV41=FALSE,F41,"")</f>
        <v/>
      </c>
      <c r="BX41" s="22" t="str">
        <f>IF(FV41=FALSE,J41,"")</f>
        <v/>
      </c>
      <c r="BY41" s="22" t="str">
        <f>IF(FV41=FALSE,K41,"")</f>
        <v/>
      </c>
      <c r="BZ41" s="22" t="str">
        <f>IF(FV41=FALSE,L41,"")</f>
        <v/>
      </c>
      <c r="CA41" s="18"/>
      <c r="CB41" s="3" t="str">
        <f>CB40</f>
        <v/>
      </c>
      <c r="CC41" s="3" t="str">
        <f>CC40</f>
        <v/>
      </c>
      <c r="CD41" s="3" t="str">
        <f>CD40</f>
        <v/>
      </c>
      <c r="CE41" s="3" t="str">
        <f>IF(ET41=1,EQ42,"")</f>
        <v/>
      </c>
      <c r="CF41" s="3" t="str">
        <f>IF(ET41=1,ER42,"")</f>
        <v/>
      </c>
      <c r="CG41" s="3" t="str">
        <f>IF(ET41=1,ES42,"")</f>
        <v/>
      </c>
      <c r="CH41" s="3" t="str">
        <f t="shared" si="84"/>
        <v/>
      </c>
      <c r="CI41" s="8"/>
      <c r="CJ41" s="3" t="str">
        <f>CJ40</f>
        <v/>
      </c>
      <c r="CK41" s="3" t="str">
        <f>CK40</f>
        <v/>
      </c>
      <c r="CL41" s="3" t="str">
        <f>IF(ET42=2,V42,"")</f>
        <v/>
      </c>
      <c r="CM41" s="3" t="str">
        <f>IF(ET42=2,W42,"")</f>
        <v/>
      </c>
      <c r="CN41" s="8"/>
      <c r="CO41" s="3" t="str">
        <f>CO40</f>
        <v/>
      </c>
      <c r="CP41" s="3" t="str">
        <f>CP40</f>
        <v/>
      </c>
      <c r="CQ41" s="3" t="str">
        <f>IF(ET41=3,AG42,"")</f>
        <v/>
      </c>
      <c r="CR41" s="3" t="str">
        <f>IF(ET41=3,AH42,"")</f>
        <v/>
      </c>
      <c r="CS41" s="8"/>
      <c r="CT41" s="3" t="str">
        <f>CT40</f>
        <v/>
      </c>
      <c r="CU41" s="3" t="str">
        <f>CU40</f>
        <v/>
      </c>
      <c r="CV41" s="3" t="str">
        <f>IF(ET41=4,AJ42,"")</f>
        <v/>
      </c>
      <c r="CW41" s="3" t="str">
        <f>IF(ET41=4,AK42,"")</f>
        <v/>
      </c>
      <c r="CX41" s="8"/>
      <c r="CY41" s="3" t="str">
        <f>CY40</f>
        <v/>
      </c>
      <c r="CZ41" s="3" t="str">
        <f>CZ40</f>
        <v/>
      </c>
      <c r="DA41" s="3" t="str">
        <f>DA40</f>
        <v/>
      </c>
      <c r="DB41" s="3" t="str">
        <f>IF(ET41=5,AM42,"")</f>
        <v/>
      </c>
      <c r="DC41" s="3" t="str">
        <f>IF(ET41=5,AN42,"")</f>
        <v/>
      </c>
      <c r="DD41" s="3" t="str">
        <f>IF(ET41=5,AO42,"")</f>
        <v/>
      </c>
      <c r="DE41" s="3" t="str">
        <f>DE40</f>
        <v/>
      </c>
      <c r="DF41" s="3" t="str">
        <f>DF40</f>
        <v/>
      </c>
      <c r="DG41" s="3" t="str">
        <f t="shared" si="85"/>
        <v/>
      </c>
      <c r="DH41" s="8"/>
      <c r="DI41" s="3" t="str">
        <f>DI40</f>
        <v/>
      </c>
      <c r="DJ41" s="3" t="str">
        <f>DJ40</f>
        <v/>
      </c>
      <c r="DK41" s="3" t="str">
        <f>DK40</f>
        <v/>
      </c>
      <c r="DL41" s="3" t="str">
        <f>DL40</f>
        <v/>
      </c>
      <c r="DM41" s="3" t="str">
        <f>IF(ET40=6,AS42,"")</f>
        <v/>
      </c>
      <c r="DN41" s="3" t="str">
        <f>IF(ET40=6,AT42,"")</f>
        <v/>
      </c>
      <c r="DO41" s="3" t="str">
        <f>IF(ET40=6,AU42,"")</f>
        <v/>
      </c>
      <c r="DP41" s="3" t="str">
        <f>IF(ET40=6,AV42,"")</f>
        <v/>
      </c>
      <c r="DQ41" s="3" t="str">
        <f>DQ40</f>
        <v/>
      </c>
      <c r="DR41" s="3" t="str">
        <f>DR40</f>
        <v/>
      </c>
      <c r="DS41" s="3" t="str">
        <f t="shared" si="86"/>
        <v/>
      </c>
      <c r="DT41" s="8"/>
      <c r="DU41" s="3" t="str">
        <f>DU40</f>
        <v/>
      </c>
      <c r="DV41" s="3" t="str">
        <f>DV40</f>
        <v/>
      </c>
      <c r="DW41" s="3" t="str">
        <f>DW40</f>
        <v/>
      </c>
      <c r="DX41" s="3" t="str">
        <f>DX40</f>
        <v/>
      </c>
      <c r="DY41" s="3" t="str">
        <f>IF(ET40=7,AZ42,"")</f>
        <v/>
      </c>
      <c r="DZ41" s="3" t="str">
        <f>IF(ET40=7,BA42,"")</f>
        <v/>
      </c>
      <c r="EA41" s="3" t="str">
        <f>IF(ET40=7,BB42,"")</f>
        <v/>
      </c>
      <c r="EB41" s="3" t="str">
        <f>IF(ET40=7,BC42,"")</f>
        <v/>
      </c>
      <c r="EC41" s="3" t="str">
        <f t="shared" si="87"/>
        <v/>
      </c>
      <c r="ED41" s="8"/>
      <c r="EE41" s="28" t="s">
        <v>277</v>
      </c>
      <c r="EF41" s="28" t="s">
        <v>277</v>
      </c>
      <c r="EG41" s="28" t="s">
        <v>277</v>
      </c>
      <c r="EH41" s="28" t="s">
        <v>277</v>
      </c>
      <c r="EI41" s="28" t="s">
        <v>277</v>
      </c>
      <c r="EJ41" s="28" t="s">
        <v>277</v>
      </c>
      <c r="EK41" s="28" t="s">
        <v>277</v>
      </c>
      <c r="EL41" s="28" t="s">
        <v>277</v>
      </c>
      <c r="EM41" s="28" t="s">
        <v>277</v>
      </c>
      <c r="EN41" s="28" t="s">
        <v>277</v>
      </c>
      <c r="EO41" s="30"/>
      <c r="EP41" s="9"/>
      <c r="EQ41" s="10" t="str">
        <f>IF(FD41&gt;0, (N41+Y41+R41+AC41), "")</f>
        <v/>
      </c>
      <c r="ER41" s="11" t="str">
        <f>IF(FD41&gt;0,FE41,"")</f>
        <v/>
      </c>
      <c r="ES41" s="10" t="str">
        <f>IF(FD41&gt;0, (P41+AA41+T41+AE41), "")</f>
        <v/>
      </c>
      <c r="ET41" s="10">
        <f>FO41+FP41+FQ41+FR41+FS41+FT41+FU41</f>
        <v>0</v>
      </c>
      <c r="EU41" s="13"/>
      <c r="EV41" s="12" t="b">
        <f t="shared" si="4"/>
        <v>1</v>
      </c>
      <c r="EW41" s="3" t="b">
        <f t="shared" si="5"/>
        <v>1</v>
      </c>
      <c r="EX41" s="3" t="b">
        <f t="shared" si="6"/>
        <v>1</v>
      </c>
      <c r="EY41" s="3" t="b">
        <f t="shared" si="7"/>
        <v>1</v>
      </c>
      <c r="EZ41" s="3">
        <f t="shared" si="88"/>
        <v>0</v>
      </c>
      <c r="FA41" s="3">
        <f t="shared" si="89"/>
        <v>0</v>
      </c>
      <c r="FB41" s="3">
        <f t="shared" si="90"/>
        <v>0</v>
      </c>
      <c r="FC41" s="3">
        <f t="shared" si="91"/>
        <v>0</v>
      </c>
      <c r="FD41" s="3">
        <f t="shared" si="92"/>
        <v>0</v>
      </c>
      <c r="FE41" s="3" t="e">
        <f t="shared" si="93"/>
        <v>#VALUE!</v>
      </c>
      <c r="FF41" s="3">
        <f t="shared" si="14"/>
        <v>0</v>
      </c>
      <c r="FG41" s="3">
        <f t="shared" si="15"/>
        <v>0</v>
      </c>
      <c r="FH41" s="3" t="e">
        <f t="shared" si="94"/>
        <v>#VALUE!</v>
      </c>
      <c r="FI41" s="3" t="b">
        <f t="shared" si="17"/>
        <v>1</v>
      </c>
      <c r="FJ41" s="3" t="b">
        <f t="shared" si="18"/>
        <v>1</v>
      </c>
      <c r="FK41" s="3" t="b">
        <f t="shared" si="19"/>
        <v>1</v>
      </c>
      <c r="FL41" s="3" t="b">
        <f t="shared" si="20"/>
        <v>1</v>
      </c>
      <c r="FM41" s="3" t="b">
        <f t="shared" si="21"/>
        <v>1</v>
      </c>
      <c r="FN41" s="3" t="b">
        <f t="shared" si="22"/>
        <v>1</v>
      </c>
      <c r="FO41" s="3">
        <f t="shared" si="95"/>
        <v>0</v>
      </c>
      <c r="FP41" s="3">
        <f t="shared" si="96"/>
        <v>0</v>
      </c>
      <c r="FQ41" s="3">
        <f t="shared" si="97"/>
        <v>0</v>
      </c>
      <c r="FR41" s="3">
        <f t="shared" si="98"/>
        <v>0</v>
      </c>
      <c r="FS41" s="3">
        <f t="shared" si="99"/>
        <v>0</v>
      </c>
      <c r="FT41" s="3">
        <f t="shared" si="100"/>
        <v>0</v>
      </c>
      <c r="FU41" s="3">
        <f t="shared" si="101"/>
        <v>0</v>
      </c>
      <c r="FV41" s="21" t="b">
        <f t="shared" si="30"/>
        <v>1</v>
      </c>
      <c r="FW41" s="24">
        <f t="shared" si="31"/>
        <v>1</v>
      </c>
      <c r="FX41" s="24">
        <f t="shared" si="102"/>
        <v>0</v>
      </c>
      <c r="FY41" s="25" t="e">
        <f t="shared" si="103"/>
        <v>#VALUE!</v>
      </c>
      <c r="FZ41" s="24" t="e">
        <f t="shared" si="104"/>
        <v>#VALUE!</v>
      </c>
      <c r="GA41" s="24" t="e">
        <f t="shared" si="105"/>
        <v>#VALUE!</v>
      </c>
      <c r="GB41" s="24">
        <f t="shared" si="106"/>
        <v>1</v>
      </c>
      <c r="GC41" s="24" t="e">
        <f t="shared" si="107"/>
        <v>#VALUE!</v>
      </c>
      <c r="GD41" s="24" t="e">
        <f t="shared" si="108"/>
        <v>#VALUE!</v>
      </c>
      <c r="GE41" s="24" t="e">
        <f t="shared" si="109"/>
        <v>#VALUE!</v>
      </c>
      <c r="GF41" s="24">
        <f t="shared" si="110"/>
        <v>0</v>
      </c>
      <c r="GG41" s="24">
        <f t="shared" si="111"/>
        <v>0</v>
      </c>
      <c r="GH41" s="24">
        <f t="shared" si="112"/>
        <v>0</v>
      </c>
      <c r="GI41" s="24">
        <f t="shared" si="113"/>
        <v>0</v>
      </c>
      <c r="GJ41" s="24">
        <f t="shared" si="114"/>
        <v>2</v>
      </c>
      <c r="GK41" s="24">
        <f t="shared" si="115"/>
        <v>2</v>
      </c>
      <c r="GL41" s="24">
        <f t="shared" si="116"/>
        <v>2</v>
      </c>
      <c r="GM41" s="31">
        <f t="shared" si="117"/>
        <v>2</v>
      </c>
      <c r="GN41" s="13"/>
      <c r="GO41" s="12"/>
    </row>
    <row r="42" spans="1:197" s="3" customFormat="1">
      <c r="A42" s="54"/>
      <c r="B42" s="54"/>
      <c r="C42" s="54"/>
      <c r="D42" s="54"/>
      <c r="E42" s="54"/>
      <c r="F42" s="54"/>
      <c r="G42" s="54"/>
      <c r="H42" s="54"/>
      <c r="I42" s="54"/>
      <c r="J42" s="54"/>
      <c r="K42" s="54"/>
      <c r="L42" s="54"/>
      <c r="M42" s="56"/>
      <c r="N42" s="54"/>
      <c r="O42" s="54"/>
      <c r="P42" s="54"/>
      <c r="Q42" s="56"/>
      <c r="R42" s="54"/>
      <c r="S42" s="54"/>
      <c r="T42" s="54"/>
      <c r="U42" s="56"/>
      <c r="V42" s="54"/>
      <c r="W42" s="54"/>
      <c r="X42" s="56"/>
      <c r="Y42" s="54"/>
      <c r="Z42" s="54"/>
      <c r="AA42" s="54"/>
      <c r="AB42" s="56"/>
      <c r="AC42" s="54"/>
      <c r="AD42" s="54"/>
      <c r="AE42" s="54"/>
      <c r="AF42" s="56"/>
      <c r="AG42" s="54"/>
      <c r="AH42" s="54"/>
      <c r="AI42" s="56"/>
      <c r="AJ42" s="54"/>
      <c r="AK42" s="54"/>
      <c r="AL42" s="56"/>
      <c r="AM42" s="54"/>
      <c r="AN42" s="54"/>
      <c r="AO42" s="54"/>
      <c r="AP42" s="54"/>
      <c r="AQ42" s="54"/>
      <c r="AR42" s="56"/>
      <c r="AS42" s="54"/>
      <c r="AT42" s="54"/>
      <c r="AU42" s="54"/>
      <c r="AV42" s="54"/>
      <c r="AW42" s="54"/>
      <c r="AX42" s="54"/>
      <c r="AY42" s="56"/>
      <c r="AZ42" s="54"/>
      <c r="BA42" s="54"/>
      <c r="BB42" s="54"/>
      <c r="BC42" s="54"/>
      <c r="BD42" s="8"/>
      <c r="BE42" s="8"/>
      <c r="BF42" s="28" t="s">
        <v>277</v>
      </c>
      <c r="BG42" s="28" t="s">
        <v>277</v>
      </c>
      <c r="BH42" s="28" t="s">
        <v>277</v>
      </c>
      <c r="BI42" s="28" t="s">
        <v>277</v>
      </c>
      <c r="BJ42" s="28" t="s">
        <v>277</v>
      </c>
      <c r="BK42" s="28" t="s">
        <v>277</v>
      </c>
      <c r="BL42" s="28" t="s">
        <v>277</v>
      </c>
      <c r="BM42" s="28" t="s">
        <v>277</v>
      </c>
      <c r="BN42" s="28" t="s">
        <v>277</v>
      </c>
      <c r="BO42" s="28" t="s">
        <v>277</v>
      </c>
      <c r="BP42" s="8"/>
      <c r="BQ42" s="22" t="str">
        <f>IF(FV42=FALSE,B42,"")</f>
        <v/>
      </c>
      <c r="BR42" s="22" t="str">
        <f>IF(FV40=FALSE,C41,"")</f>
        <v/>
      </c>
      <c r="BS42" s="22" t="str">
        <f>BS41</f>
        <v/>
      </c>
      <c r="BT42" s="22" t="str">
        <f t="shared" si="48"/>
        <v/>
      </c>
      <c r="BU42" s="22" t="str">
        <f>IF(FV42=FALSE,E42,"")</f>
        <v/>
      </c>
      <c r="BV42" s="22" t="str">
        <f>IF(FV42=FALSE,G42,"")</f>
        <v/>
      </c>
      <c r="BW42" s="22" t="str">
        <f>IF(FV42=FALSE,F42,"")</f>
        <v/>
      </c>
      <c r="BX42" s="22" t="str">
        <f>IF(FV42=FALSE,J42,"")</f>
        <v/>
      </c>
      <c r="BY42" s="22" t="str">
        <f>IF(FV42=FALSE,K42,"")</f>
        <v/>
      </c>
      <c r="BZ42" s="22" t="str">
        <f>IF(FV42=FALSE,L42,"")</f>
        <v/>
      </c>
      <c r="CA42" s="18"/>
      <c r="CB42" s="3" t="str">
        <f>IF(ET40=1, EQ41,"")</f>
        <v/>
      </c>
      <c r="CC42" s="3" t="str">
        <f>IF(ET40=1, ER41,"")</f>
        <v/>
      </c>
      <c r="CD42" s="3" t="str">
        <f>IF(ET40=1, ES41,"")</f>
        <v/>
      </c>
      <c r="CE42" s="3" t="str">
        <f>CE41</f>
        <v/>
      </c>
      <c r="CF42" s="3" t="str">
        <f>CF41</f>
        <v/>
      </c>
      <c r="CG42" s="3" t="str">
        <f>CG41</f>
        <v/>
      </c>
      <c r="CH42" s="3" t="str">
        <f t="shared" si="84"/>
        <v/>
      </c>
      <c r="CI42" s="8"/>
      <c r="CJ42" s="3" t="str">
        <f>IF(ET42=2,V41,"")</f>
        <v/>
      </c>
      <c r="CK42" s="3" t="str">
        <f>IF(ET42=2,W41,"")</f>
        <v/>
      </c>
      <c r="CL42" s="3" t="str">
        <f>CL41</f>
        <v/>
      </c>
      <c r="CM42" s="3" t="str">
        <f>CM41</f>
        <v/>
      </c>
      <c r="CN42" s="8"/>
      <c r="CO42" s="3" t="str">
        <f>IF(ET42=3,AG41,"")</f>
        <v/>
      </c>
      <c r="CP42" s="3" t="str">
        <f>IF(ET42=3,AH41,"")</f>
        <v/>
      </c>
      <c r="CQ42" s="3" t="str">
        <f>CQ41</f>
        <v/>
      </c>
      <c r="CR42" s="3" t="str">
        <f>CR41</f>
        <v/>
      </c>
      <c r="CS42" s="8"/>
      <c r="CT42" s="3" t="str">
        <f>IF(ET42=4,AJ41,"")</f>
        <v/>
      </c>
      <c r="CU42" s="3" t="str">
        <f>IF(ET42=4,AK41,"")</f>
        <v/>
      </c>
      <c r="CV42" s="3" t="str">
        <f>CV41</f>
        <v/>
      </c>
      <c r="CW42" s="3" t="str">
        <f>CW41</f>
        <v/>
      </c>
      <c r="CX42" s="8"/>
      <c r="CY42" s="3" t="str">
        <f>IF(ET42=5,AM41,"")</f>
        <v/>
      </c>
      <c r="CZ42" s="3" t="str">
        <f>IF(ET42=5,AN41,"")</f>
        <v/>
      </c>
      <c r="DA42" s="3" t="str">
        <f>IF(ET42=5,AO41,"")</f>
        <v/>
      </c>
      <c r="DB42" s="3" t="str">
        <f>DB41</f>
        <v/>
      </c>
      <c r="DC42" s="3" t="str">
        <f>DC41</f>
        <v/>
      </c>
      <c r="DD42" s="3" t="str">
        <f>DD41</f>
        <v/>
      </c>
      <c r="DE42" s="3" t="str">
        <f>DE41</f>
        <v/>
      </c>
      <c r="DF42" s="3" t="str">
        <f>DF41</f>
        <v/>
      </c>
      <c r="DG42" s="3" t="str">
        <f t="shared" si="85"/>
        <v/>
      </c>
      <c r="DH42" s="8"/>
      <c r="DI42" s="3" t="str">
        <f>IF(ET40=6,AS41,"")</f>
        <v/>
      </c>
      <c r="DJ42" s="3" t="str">
        <f>IF(ET40=6,AT41,"")</f>
        <v/>
      </c>
      <c r="DK42" s="3" t="str">
        <f>IF(ET40=6,AU41,"")</f>
        <v/>
      </c>
      <c r="DL42" s="3" t="str">
        <f>IF(ET40=6,AV41,"")</f>
        <v/>
      </c>
      <c r="DM42" s="3" t="str">
        <f>DM41</f>
        <v/>
      </c>
      <c r="DN42" s="3" t="str">
        <f>DN41</f>
        <v/>
      </c>
      <c r="DO42" s="3" t="str">
        <f>DO41</f>
        <v/>
      </c>
      <c r="DP42" s="3" t="str">
        <f>DP41</f>
        <v/>
      </c>
      <c r="DQ42" s="3" t="str">
        <f>DQ41</f>
        <v/>
      </c>
      <c r="DR42" s="3" t="str">
        <f>DR41</f>
        <v/>
      </c>
      <c r="DS42" s="3" t="str">
        <f t="shared" si="86"/>
        <v/>
      </c>
      <c r="DT42" s="8"/>
      <c r="DU42" s="3" t="str">
        <f>IF(ET40=7,AZ41,"")</f>
        <v/>
      </c>
      <c r="DV42" s="3" t="str">
        <f>IF(ET40=7,BA41,"")</f>
        <v/>
      </c>
      <c r="DW42" s="3" t="str">
        <f>IF(ET40=7,BB41,"")</f>
        <v/>
      </c>
      <c r="DX42" s="3" t="str">
        <f>IF(ET40=7,BC41,"")</f>
        <v/>
      </c>
      <c r="DY42" s="3" t="str">
        <f>DY41</f>
        <v/>
      </c>
      <c r="DZ42" s="3" t="str">
        <f>DZ41</f>
        <v/>
      </c>
      <c r="EA42" s="3" t="str">
        <f>EA41</f>
        <v/>
      </c>
      <c r="EB42" s="3" t="str">
        <f>EB41</f>
        <v/>
      </c>
      <c r="EC42" s="3" t="str">
        <f t="shared" si="87"/>
        <v/>
      </c>
      <c r="ED42" s="8"/>
      <c r="EE42" s="28" t="s">
        <v>277</v>
      </c>
      <c r="EF42" s="28" t="s">
        <v>277</v>
      </c>
      <c r="EG42" s="28" t="s">
        <v>277</v>
      </c>
      <c r="EH42" s="28" t="s">
        <v>277</v>
      </c>
      <c r="EI42" s="28" t="s">
        <v>277</v>
      </c>
      <c r="EJ42" s="28" t="s">
        <v>277</v>
      </c>
      <c r="EK42" s="28" t="s">
        <v>277</v>
      </c>
      <c r="EL42" s="28" t="s">
        <v>277</v>
      </c>
      <c r="EM42" s="28" t="s">
        <v>277</v>
      </c>
      <c r="EN42" s="28" t="s">
        <v>277</v>
      </c>
      <c r="EO42" s="30"/>
      <c r="EP42" s="9"/>
      <c r="EQ42" s="10" t="str">
        <f>IF(FD42&gt;0, (N42+Y42+R42+AC42), "")</f>
        <v/>
      </c>
      <c r="ER42" s="11" t="str">
        <f>IF(FD42&gt;0,FE42,"")</f>
        <v/>
      </c>
      <c r="ES42" s="10" t="str">
        <f>IF(FD42&gt;0, (P42+AA42+T42+AE42), "")</f>
        <v/>
      </c>
      <c r="ET42" s="10">
        <f>FO42+FP42+FQ42+FR42+FS42+FT42+FU42</f>
        <v>0</v>
      </c>
      <c r="EU42" s="13"/>
      <c r="EV42" s="12" t="b">
        <f t="shared" si="4"/>
        <v>1</v>
      </c>
      <c r="EW42" s="3" t="b">
        <f t="shared" si="5"/>
        <v>1</v>
      </c>
      <c r="EX42" s="3" t="b">
        <f t="shared" si="6"/>
        <v>1</v>
      </c>
      <c r="EY42" s="3" t="b">
        <f t="shared" si="7"/>
        <v>1</v>
      </c>
      <c r="EZ42" s="3">
        <f t="shared" si="88"/>
        <v>0</v>
      </c>
      <c r="FA42" s="3">
        <f t="shared" si="89"/>
        <v>0</v>
      </c>
      <c r="FB42" s="3">
        <f t="shared" si="90"/>
        <v>0</v>
      </c>
      <c r="FC42" s="3">
        <f t="shared" si="91"/>
        <v>0</v>
      </c>
      <c r="FD42" s="3">
        <f t="shared" si="92"/>
        <v>0</v>
      </c>
      <c r="FE42" s="3" t="e">
        <f t="shared" si="93"/>
        <v>#VALUE!</v>
      </c>
      <c r="FF42" s="3">
        <f t="shared" si="14"/>
        <v>0</v>
      </c>
      <c r="FG42" s="3">
        <f t="shared" si="15"/>
        <v>0</v>
      </c>
      <c r="FH42" s="3" t="e">
        <f t="shared" si="94"/>
        <v>#VALUE!</v>
      </c>
      <c r="FI42" s="3" t="b">
        <f t="shared" si="17"/>
        <v>1</v>
      </c>
      <c r="FJ42" s="3" t="b">
        <f t="shared" si="18"/>
        <v>1</v>
      </c>
      <c r="FK42" s="3" t="b">
        <f t="shared" si="19"/>
        <v>1</v>
      </c>
      <c r="FL42" s="3" t="b">
        <f t="shared" si="20"/>
        <v>1</v>
      </c>
      <c r="FM42" s="3" t="b">
        <f t="shared" si="21"/>
        <v>1</v>
      </c>
      <c r="FN42" s="3" t="b">
        <f t="shared" si="22"/>
        <v>1</v>
      </c>
      <c r="FO42" s="3">
        <f t="shared" si="95"/>
        <v>0</v>
      </c>
      <c r="FP42" s="3">
        <f t="shared" si="96"/>
        <v>0</v>
      </c>
      <c r="FQ42" s="3">
        <f t="shared" si="97"/>
        <v>0</v>
      </c>
      <c r="FR42" s="3">
        <f t="shared" si="98"/>
        <v>0</v>
      </c>
      <c r="FS42" s="3">
        <f t="shared" si="99"/>
        <v>0</v>
      </c>
      <c r="FT42" s="3">
        <f t="shared" si="100"/>
        <v>0</v>
      </c>
      <c r="FU42" s="3">
        <f t="shared" si="101"/>
        <v>0</v>
      </c>
      <c r="FV42" s="21" t="b">
        <f t="shared" si="30"/>
        <v>1</v>
      </c>
      <c r="FW42" s="24">
        <f t="shared" si="31"/>
        <v>1</v>
      </c>
      <c r="FX42" s="24">
        <f t="shared" si="102"/>
        <v>0</v>
      </c>
      <c r="FY42" s="25" t="e">
        <f t="shared" si="103"/>
        <v>#VALUE!</v>
      </c>
      <c r="FZ42" s="24" t="e">
        <f t="shared" si="104"/>
        <v>#VALUE!</v>
      </c>
      <c r="GA42" s="24" t="e">
        <f t="shared" si="105"/>
        <v>#VALUE!</v>
      </c>
      <c r="GB42" s="24">
        <f t="shared" si="106"/>
        <v>1</v>
      </c>
      <c r="GC42" s="24" t="e">
        <f t="shared" si="107"/>
        <v>#VALUE!</v>
      </c>
      <c r="GD42" s="24" t="e">
        <f t="shared" si="108"/>
        <v>#VALUE!</v>
      </c>
      <c r="GE42" s="24" t="e">
        <f t="shared" si="109"/>
        <v>#VALUE!</v>
      </c>
      <c r="GF42" s="24">
        <f t="shared" si="110"/>
        <v>0</v>
      </c>
      <c r="GG42" s="24">
        <f t="shared" si="111"/>
        <v>0</v>
      </c>
      <c r="GH42" s="24">
        <f t="shared" si="112"/>
        <v>0</v>
      </c>
      <c r="GI42" s="24">
        <f t="shared" si="113"/>
        <v>0</v>
      </c>
      <c r="GJ42" s="24">
        <f t="shared" si="114"/>
        <v>2</v>
      </c>
      <c r="GK42" s="24">
        <f t="shared" si="115"/>
        <v>2</v>
      </c>
      <c r="GL42" s="24">
        <f t="shared" si="116"/>
        <v>2</v>
      </c>
      <c r="GM42" s="31">
        <f t="shared" si="117"/>
        <v>2</v>
      </c>
      <c r="GN42" s="13"/>
      <c r="GO42" s="12"/>
    </row>
    <row r="43" spans="1:197" s="3" customFormat="1">
      <c r="A43" s="54"/>
      <c r="B43" s="54"/>
      <c r="C43" s="54"/>
      <c r="D43" s="54"/>
      <c r="E43" s="54"/>
      <c r="F43" s="54"/>
      <c r="G43" s="54"/>
      <c r="H43" s="54"/>
      <c r="I43" s="54"/>
      <c r="J43" s="54"/>
      <c r="K43" s="54"/>
      <c r="L43" s="54"/>
      <c r="M43" s="56"/>
      <c r="N43" s="54"/>
      <c r="O43" s="54"/>
      <c r="P43" s="54"/>
      <c r="Q43" s="56"/>
      <c r="R43" s="54"/>
      <c r="S43" s="54"/>
      <c r="T43" s="54"/>
      <c r="U43" s="56"/>
      <c r="V43" s="54"/>
      <c r="W43" s="54"/>
      <c r="X43" s="56"/>
      <c r="Y43" s="54"/>
      <c r="Z43" s="54"/>
      <c r="AA43" s="54"/>
      <c r="AB43" s="56"/>
      <c r="AC43" s="54"/>
      <c r="AD43" s="54"/>
      <c r="AE43" s="54"/>
      <c r="AF43" s="56"/>
      <c r="AG43" s="54"/>
      <c r="AH43" s="54"/>
      <c r="AI43" s="56"/>
      <c r="AJ43" s="54"/>
      <c r="AK43" s="54"/>
      <c r="AL43" s="56"/>
      <c r="AM43" s="54"/>
      <c r="AN43" s="54"/>
      <c r="AO43" s="54"/>
      <c r="AP43" s="54"/>
      <c r="AQ43" s="54"/>
      <c r="AR43" s="56"/>
      <c r="AS43" s="54"/>
      <c r="AT43" s="54"/>
      <c r="AU43" s="54"/>
      <c r="AV43" s="54"/>
      <c r="AW43" s="54"/>
      <c r="AX43" s="54"/>
      <c r="AY43" s="56"/>
      <c r="AZ43" s="54"/>
      <c r="BA43" s="54"/>
      <c r="BB43" s="54"/>
      <c r="BC43" s="54"/>
      <c r="BD43" s="8"/>
      <c r="BE43" s="8"/>
      <c r="BF43" s="28" t="s">
        <v>277</v>
      </c>
      <c r="BG43" s="28" t="s">
        <v>277</v>
      </c>
      <c r="BH43" s="28" t="s">
        <v>277</v>
      </c>
      <c r="BI43" s="28" t="s">
        <v>277</v>
      </c>
      <c r="BJ43" s="28" t="s">
        <v>277</v>
      </c>
      <c r="BK43" s="28" t="s">
        <v>277</v>
      </c>
      <c r="BL43" s="28" t="s">
        <v>277</v>
      </c>
      <c r="BM43" s="28" t="s">
        <v>277</v>
      </c>
      <c r="BN43" s="28" t="s">
        <v>277</v>
      </c>
      <c r="BO43" s="28" t="s">
        <v>277</v>
      </c>
      <c r="BP43" s="8"/>
      <c r="BQ43" s="22" t="str">
        <f>IF(FV43=FALSE,B43,"")</f>
        <v/>
      </c>
      <c r="BR43" s="22" t="str">
        <f>BR40</f>
        <v/>
      </c>
      <c r="BS43" s="22" t="str">
        <f>IF(FV40=FALSE,C43,"")</f>
        <v/>
      </c>
      <c r="BT43" s="22" t="str">
        <f t="shared" si="48"/>
        <v/>
      </c>
      <c r="BU43" s="22" t="str">
        <f>IF(FV43=FALSE,E43,"")</f>
        <v/>
      </c>
      <c r="BV43" s="22" t="str">
        <f>IF(FV43=FALSE,G43,"")</f>
        <v/>
      </c>
      <c r="BW43" s="22" t="str">
        <f>IF(FV43=FALSE,F43,"")</f>
        <v/>
      </c>
      <c r="BX43" s="22" t="str">
        <f>IF(FV43=FALSE,J43,"")</f>
        <v/>
      </c>
      <c r="BY43" s="22" t="str">
        <f>IF(FV43=FALSE,K43,"")</f>
        <v/>
      </c>
      <c r="BZ43" s="22" t="str">
        <f>IF(FV43=FALSE,L43,"")</f>
        <v/>
      </c>
      <c r="CA43" s="18"/>
      <c r="CB43" s="3" t="str">
        <f>CB40</f>
        <v/>
      </c>
      <c r="CC43" s="3" t="str">
        <f>CC40</f>
        <v/>
      </c>
      <c r="CD43" s="3" t="str">
        <f>CD40</f>
        <v/>
      </c>
      <c r="CE43" s="3" t="str">
        <f>IF(ET43=1, EQ43,"")</f>
        <v/>
      </c>
      <c r="CF43" s="3" t="str">
        <f>IF(ET43=1, ER43,"")</f>
        <v/>
      </c>
      <c r="CG43" s="3" t="str">
        <f>IF(ET43=1, ES43,"")</f>
        <v/>
      </c>
      <c r="CH43" s="3" t="str">
        <f t="shared" si="84"/>
        <v/>
      </c>
      <c r="CI43" s="8"/>
      <c r="CJ43" s="3" t="str">
        <f>CJ40</f>
        <v/>
      </c>
      <c r="CK43" s="3" t="str">
        <f>CK40</f>
        <v/>
      </c>
      <c r="CL43" s="3" t="str">
        <f>IF(ET43=2,V43,"")</f>
        <v/>
      </c>
      <c r="CM43" s="3" t="str">
        <f>IF(ET43=2,W43,"")</f>
        <v/>
      </c>
      <c r="CN43" s="8"/>
      <c r="CO43" s="3" t="str">
        <f>CO41</f>
        <v/>
      </c>
      <c r="CP43" s="3" t="str">
        <f>CP41</f>
        <v/>
      </c>
      <c r="CQ43" s="3" t="str">
        <f>IF(ET43=3,AG43,"")</f>
        <v/>
      </c>
      <c r="CR43" s="3" t="str">
        <f>IF(ET43=3,AH43,"")</f>
        <v/>
      </c>
      <c r="CS43" s="8"/>
      <c r="CT43" s="3" t="str">
        <f>CT40</f>
        <v/>
      </c>
      <c r="CU43" s="3" t="str">
        <f>CU40</f>
        <v/>
      </c>
      <c r="CV43" s="3" t="str">
        <f>IF(ET42=4,AJ43,"")</f>
        <v/>
      </c>
      <c r="CW43" s="3" t="str">
        <f>IF(ET42=4,AK43,"")</f>
        <v/>
      </c>
      <c r="CX43" s="8"/>
      <c r="CY43" s="3" t="str">
        <f>CY40</f>
        <v/>
      </c>
      <c r="CZ43" s="3" t="str">
        <f>CZ40</f>
        <v/>
      </c>
      <c r="DA43" s="3" t="str">
        <f>DA40</f>
        <v/>
      </c>
      <c r="DB43" s="3" t="str">
        <f>IF(ET42=5,AM43,"")</f>
        <v/>
      </c>
      <c r="DC43" s="3" t="str">
        <f>IF(ET42=5,AN43,"")</f>
        <v/>
      </c>
      <c r="DD43" s="3" t="str">
        <f>IF(ET42=5,AO43,"")</f>
        <v/>
      </c>
      <c r="DE43" s="3" t="str">
        <f>IF(ET42=5,AP43,"")</f>
        <v/>
      </c>
      <c r="DF43" s="3" t="str">
        <f>DF42</f>
        <v/>
      </c>
      <c r="DG43" s="3" t="str">
        <f t="shared" si="85"/>
        <v/>
      </c>
      <c r="DH43" s="8"/>
      <c r="DI43" s="3" t="str">
        <f>DI40</f>
        <v/>
      </c>
      <c r="DJ43" s="3" t="str">
        <f>DJ40</f>
        <v/>
      </c>
      <c r="DK43" s="3" t="str">
        <f>DK40</f>
        <v/>
      </c>
      <c r="DL43" s="3" t="str">
        <f>DL40</f>
        <v/>
      </c>
      <c r="DM43" s="3" t="str">
        <f>IF(ET43=6,AS43,"")</f>
        <v/>
      </c>
      <c r="DN43" s="3" t="str">
        <f>IF(ET43=6,AT43,"")</f>
        <v/>
      </c>
      <c r="DO43" s="3" t="str">
        <f>IF(ET43=6,AU43,"")</f>
        <v/>
      </c>
      <c r="DP43" s="3" t="str">
        <f>IF(ET43=6,AV43,"")</f>
        <v/>
      </c>
      <c r="DQ43" s="3" t="str">
        <f t="shared" ref="DQ43:DR45" si="125">DQ40</f>
        <v/>
      </c>
      <c r="DR43" s="3" t="str">
        <f t="shared" si="125"/>
        <v/>
      </c>
      <c r="DS43" s="3" t="str">
        <f t="shared" si="86"/>
        <v/>
      </c>
      <c r="DT43" s="8"/>
      <c r="DU43" s="3" t="str">
        <f>DU40</f>
        <v/>
      </c>
      <c r="DV43" s="3" t="str">
        <f>DV40</f>
        <v/>
      </c>
      <c r="DW43" s="3" t="str">
        <f>DW40</f>
        <v/>
      </c>
      <c r="DX43" s="3" t="str">
        <f>DX40</f>
        <v/>
      </c>
      <c r="DY43" s="3" t="str">
        <f>IF(ET43=7,AZ43,"")</f>
        <v/>
      </c>
      <c r="DZ43" s="3" t="str">
        <f>IF(ET43=7,BA43,"")</f>
        <v/>
      </c>
      <c r="EA43" s="3" t="str">
        <f>IF(ET43=7,BB43,"")</f>
        <v/>
      </c>
      <c r="EB43" s="3" t="str">
        <f>IF(ET43=7,BC43,"")</f>
        <v/>
      </c>
      <c r="EC43" s="3" t="str">
        <f t="shared" si="87"/>
        <v/>
      </c>
      <c r="ED43" s="8"/>
      <c r="EE43" s="28" t="s">
        <v>277</v>
      </c>
      <c r="EF43" s="28" t="s">
        <v>277</v>
      </c>
      <c r="EG43" s="28" t="s">
        <v>277</v>
      </c>
      <c r="EH43" s="28" t="s">
        <v>277</v>
      </c>
      <c r="EI43" s="28" t="s">
        <v>277</v>
      </c>
      <c r="EJ43" s="28" t="s">
        <v>277</v>
      </c>
      <c r="EK43" s="28" t="s">
        <v>277</v>
      </c>
      <c r="EL43" s="28" t="s">
        <v>277</v>
      </c>
      <c r="EM43" s="28" t="s">
        <v>277</v>
      </c>
      <c r="EN43" s="28" t="s">
        <v>277</v>
      </c>
      <c r="EO43" s="17"/>
      <c r="EP43" s="9"/>
      <c r="EQ43" s="10" t="str">
        <f>IF(FD43&gt;0, (N43+Y43+R43+AC43), "")</f>
        <v/>
      </c>
      <c r="ER43" s="11" t="str">
        <f>IF(FD43&gt;0,FE43,"")</f>
        <v/>
      </c>
      <c r="ES43" s="10" t="str">
        <f>IF(FD43&gt;0, (P43+AA43+T43+AE43), "")</f>
        <v/>
      </c>
      <c r="ET43" s="10">
        <f>FO43+FP43+FQ43+FR43+FS43+FT43+FU43</f>
        <v>0</v>
      </c>
      <c r="EU43" s="13"/>
      <c r="EV43" s="12" t="b">
        <f t="shared" si="4"/>
        <v>1</v>
      </c>
      <c r="EW43" s="3" t="b">
        <f t="shared" si="5"/>
        <v>1</v>
      </c>
      <c r="EX43" s="3" t="b">
        <f t="shared" si="6"/>
        <v>1</v>
      </c>
      <c r="EY43" s="3" t="b">
        <f t="shared" si="7"/>
        <v>1</v>
      </c>
      <c r="EZ43" s="3">
        <f t="shared" si="88"/>
        <v>0</v>
      </c>
      <c r="FA43" s="3">
        <f t="shared" si="89"/>
        <v>0</v>
      </c>
      <c r="FB43" s="3">
        <f t="shared" si="90"/>
        <v>0</v>
      </c>
      <c r="FC43" s="3">
        <f t="shared" si="91"/>
        <v>0</v>
      </c>
      <c r="FD43" s="3">
        <f t="shared" si="92"/>
        <v>0</v>
      </c>
      <c r="FE43" s="3" t="e">
        <f t="shared" si="93"/>
        <v>#VALUE!</v>
      </c>
      <c r="FF43" s="3">
        <f t="shared" si="14"/>
        <v>0</v>
      </c>
      <c r="FG43" s="3">
        <f t="shared" si="15"/>
        <v>0</v>
      </c>
      <c r="FH43" s="3" t="e">
        <f t="shared" si="94"/>
        <v>#VALUE!</v>
      </c>
      <c r="FI43" s="3" t="b">
        <f t="shared" si="17"/>
        <v>1</v>
      </c>
      <c r="FJ43" s="3" t="b">
        <f t="shared" si="18"/>
        <v>1</v>
      </c>
      <c r="FK43" s="3" t="b">
        <f t="shared" si="19"/>
        <v>1</v>
      </c>
      <c r="FL43" s="3" t="b">
        <f t="shared" si="20"/>
        <v>1</v>
      </c>
      <c r="FM43" s="3" t="b">
        <f t="shared" si="21"/>
        <v>1</v>
      </c>
      <c r="FN43" s="3" t="b">
        <f t="shared" si="22"/>
        <v>1</v>
      </c>
      <c r="FO43" s="3">
        <f t="shared" si="95"/>
        <v>0</v>
      </c>
      <c r="FP43" s="3">
        <f t="shared" si="96"/>
        <v>0</v>
      </c>
      <c r="FQ43" s="3">
        <f t="shared" si="97"/>
        <v>0</v>
      </c>
      <c r="FR43" s="3">
        <f t="shared" si="98"/>
        <v>0</v>
      </c>
      <c r="FS43" s="3">
        <f t="shared" si="99"/>
        <v>0</v>
      </c>
      <c r="FT43" s="3">
        <f t="shared" si="100"/>
        <v>0</v>
      </c>
      <c r="FU43" s="3">
        <f t="shared" si="101"/>
        <v>0</v>
      </c>
      <c r="FV43" s="21" t="b">
        <f t="shared" si="30"/>
        <v>1</v>
      </c>
      <c r="FW43" s="24">
        <f t="shared" si="31"/>
        <v>1</v>
      </c>
      <c r="FX43" s="24">
        <f t="shared" si="102"/>
        <v>0</v>
      </c>
      <c r="FY43" s="25" t="e">
        <f t="shared" si="103"/>
        <v>#VALUE!</v>
      </c>
      <c r="FZ43" s="24" t="e">
        <f t="shared" si="104"/>
        <v>#VALUE!</v>
      </c>
      <c r="GA43" s="24" t="e">
        <f t="shared" si="105"/>
        <v>#VALUE!</v>
      </c>
      <c r="GB43" s="24">
        <f t="shared" si="106"/>
        <v>1</v>
      </c>
      <c r="GC43" s="24" t="e">
        <f t="shared" si="107"/>
        <v>#VALUE!</v>
      </c>
      <c r="GD43" s="24" t="e">
        <f t="shared" si="108"/>
        <v>#VALUE!</v>
      </c>
      <c r="GE43" s="24" t="e">
        <f t="shared" si="109"/>
        <v>#VALUE!</v>
      </c>
      <c r="GF43" s="24">
        <f t="shared" si="110"/>
        <v>0</v>
      </c>
      <c r="GG43" s="24">
        <f t="shared" si="111"/>
        <v>0</v>
      </c>
      <c r="GH43" s="24">
        <f t="shared" si="112"/>
        <v>0</v>
      </c>
      <c r="GI43" s="24">
        <f t="shared" si="113"/>
        <v>0</v>
      </c>
      <c r="GJ43" s="24">
        <f t="shared" si="114"/>
        <v>2</v>
      </c>
      <c r="GK43" s="24">
        <f t="shared" si="115"/>
        <v>2</v>
      </c>
      <c r="GL43" s="24">
        <f t="shared" si="116"/>
        <v>2</v>
      </c>
      <c r="GM43" s="31">
        <f t="shared" si="117"/>
        <v>2</v>
      </c>
      <c r="GN43" s="13"/>
      <c r="GO43" s="12"/>
    </row>
    <row r="44" spans="1:197" s="3" customFormat="1">
      <c r="A44" s="115" t="s">
        <v>279</v>
      </c>
      <c r="B44" s="115" t="s">
        <v>279</v>
      </c>
      <c r="C44" s="115" t="s">
        <v>279</v>
      </c>
      <c r="D44" s="115" t="s">
        <v>279</v>
      </c>
      <c r="E44" s="115" t="s">
        <v>279</v>
      </c>
      <c r="F44" s="115" t="s">
        <v>279</v>
      </c>
      <c r="G44" s="115" t="s">
        <v>279</v>
      </c>
      <c r="H44" s="115"/>
      <c r="I44" s="115"/>
      <c r="J44" s="115" t="s">
        <v>279</v>
      </c>
      <c r="K44" s="115" t="s">
        <v>279</v>
      </c>
      <c r="L44" s="115" t="s">
        <v>279</v>
      </c>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116"/>
      <c r="BD44" s="8"/>
      <c r="BE44" s="8"/>
      <c r="BF44" s="28" t="s">
        <v>277</v>
      </c>
      <c r="BG44" s="28" t="s">
        <v>277</v>
      </c>
      <c r="BH44" s="28" t="s">
        <v>277</v>
      </c>
      <c r="BI44" s="28" t="s">
        <v>277</v>
      </c>
      <c r="BJ44" s="28" t="s">
        <v>277</v>
      </c>
      <c r="BK44" s="28" t="s">
        <v>277</v>
      </c>
      <c r="BL44" s="28" t="s">
        <v>277</v>
      </c>
      <c r="BM44" s="28" t="s">
        <v>277</v>
      </c>
      <c r="BN44" s="28" t="s">
        <v>277</v>
      </c>
      <c r="BO44" s="28" t="s">
        <v>277</v>
      </c>
      <c r="BP44" s="8"/>
      <c r="BQ44" s="22" t="str">
        <f>BQ43</f>
        <v/>
      </c>
      <c r="BR44" s="22" t="str">
        <f>BS40</f>
        <v/>
      </c>
      <c r="BS44" s="22" t="str">
        <f t="shared" ref="BS44:BZ44" si="126">BS43</f>
        <v/>
      </c>
      <c r="BT44" s="22" t="str">
        <f t="shared" si="48"/>
        <v/>
      </c>
      <c r="BU44" s="22" t="str">
        <f t="shared" si="126"/>
        <v/>
      </c>
      <c r="BV44" s="22" t="str">
        <f t="shared" si="126"/>
        <v/>
      </c>
      <c r="BW44" s="22" t="str">
        <f t="shared" si="126"/>
        <v/>
      </c>
      <c r="BX44" s="22" t="str">
        <f>BX43</f>
        <v/>
      </c>
      <c r="BY44" s="22" t="str">
        <f t="shared" si="126"/>
        <v/>
      </c>
      <c r="BZ44" s="22" t="str">
        <f t="shared" si="126"/>
        <v/>
      </c>
      <c r="CA44" s="18"/>
      <c r="CB44" s="3" t="str">
        <f>CB42</f>
        <v/>
      </c>
      <c r="CC44" s="3" t="str">
        <f>CC42</f>
        <v/>
      </c>
      <c r="CD44" s="3" t="str">
        <f>CD42</f>
        <v/>
      </c>
      <c r="CE44" s="3" t="str">
        <f t="shared" ref="CE44:CG45" si="127">CE43</f>
        <v/>
      </c>
      <c r="CF44" s="3" t="str">
        <f t="shared" si="127"/>
        <v/>
      </c>
      <c r="CG44" s="3" t="str">
        <f t="shared" si="127"/>
        <v/>
      </c>
      <c r="CH44" s="3" t="str">
        <f t="shared" si="84"/>
        <v/>
      </c>
      <c r="CI44" s="8"/>
      <c r="CJ44" s="3" t="str">
        <f>CJ42</f>
        <v/>
      </c>
      <c r="CK44" s="3" t="str">
        <f>CK42</f>
        <v/>
      </c>
      <c r="CL44" s="3" t="str">
        <f>CL43</f>
        <v/>
      </c>
      <c r="CM44" s="3" t="str">
        <f>CM43</f>
        <v/>
      </c>
      <c r="CN44" s="8"/>
      <c r="CO44" s="3" t="str">
        <f>CO42</f>
        <v/>
      </c>
      <c r="CP44" s="3" t="str">
        <f>CP42</f>
        <v/>
      </c>
      <c r="CQ44" s="3" t="str">
        <f>CQ43</f>
        <v/>
      </c>
      <c r="CR44" s="3" t="str">
        <f>CR43</f>
        <v/>
      </c>
      <c r="CS44" s="8"/>
      <c r="CT44" s="3" t="str">
        <f>CT42</f>
        <v/>
      </c>
      <c r="CU44" s="3" t="str">
        <f>CU42</f>
        <v/>
      </c>
      <c r="CV44" s="3" t="str">
        <f>CV43</f>
        <v/>
      </c>
      <c r="CW44" s="3" t="str">
        <f>CW43</f>
        <v/>
      </c>
      <c r="CX44" s="8"/>
      <c r="CY44" s="3" t="str">
        <f>CY42</f>
        <v/>
      </c>
      <c r="CZ44" s="3" t="str">
        <f>CZ42</f>
        <v/>
      </c>
      <c r="DA44" s="3" t="str">
        <f>DA42</f>
        <v/>
      </c>
      <c r="DB44" s="3" t="str">
        <f t="shared" ref="DB44:DE45" si="128">DB43</f>
        <v/>
      </c>
      <c r="DC44" s="3" t="str">
        <f t="shared" si="128"/>
        <v/>
      </c>
      <c r="DD44" s="3" t="str">
        <f t="shared" si="128"/>
        <v/>
      </c>
      <c r="DE44" s="3" t="str">
        <f t="shared" si="128"/>
        <v/>
      </c>
      <c r="DF44" s="3" t="str">
        <f>DF43</f>
        <v/>
      </c>
      <c r="DG44" s="3" t="str">
        <f t="shared" si="85"/>
        <v/>
      </c>
      <c r="DH44" s="8"/>
      <c r="DI44" s="3" t="str">
        <f>DI42</f>
        <v/>
      </c>
      <c r="DJ44" s="3" t="str">
        <f>DJ42</f>
        <v/>
      </c>
      <c r="DK44" s="3" t="str">
        <f>DK42</f>
        <v/>
      </c>
      <c r="DL44" s="3" t="str">
        <f>DL42</f>
        <v/>
      </c>
      <c r="DM44" s="3" t="str">
        <f t="shared" ref="DM44:DP45" si="129">DM43</f>
        <v/>
      </c>
      <c r="DN44" s="3" t="str">
        <f t="shared" si="129"/>
        <v/>
      </c>
      <c r="DO44" s="3" t="str">
        <f t="shared" si="129"/>
        <v/>
      </c>
      <c r="DP44" s="3" t="str">
        <f t="shared" si="129"/>
        <v/>
      </c>
      <c r="DQ44" s="3" t="str">
        <f t="shared" si="125"/>
        <v/>
      </c>
      <c r="DR44" s="3" t="str">
        <f t="shared" si="125"/>
        <v/>
      </c>
      <c r="DS44" s="3" t="str">
        <f t="shared" si="86"/>
        <v/>
      </c>
      <c r="DT44" s="8"/>
      <c r="DU44" s="3" t="str">
        <f>DU42</f>
        <v/>
      </c>
      <c r="DV44" s="3" t="str">
        <f>DV42</f>
        <v/>
      </c>
      <c r="DW44" s="3" t="str">
        <f>DW42</f>
        <v/>
      </c>
      <c r="DX44" s="3" t="str">
        <f>DX42</f>
        <v/>
      </c>
      <c r="DY44" s="3" t="str">
        <f t="shared" ref="DY44:EB45" si="130">DY43</f>
        <v/>
      </c>
      <c r="DZ44" s="3" t="str">
        <f t="shared" si="130"/>
        <v/>
      </c>
      <c r="EA44" s="3" t="str">
        <f t="shared" si="130"/>
        <v/>
      </c>
      <c r="EB44" s="3" t="str">
        <f t="shared" si="130"/>
        <v/>
      </c>
      <c r="EC44" s="3" t="str">
        <f t="shared" si="87"/>
        <v/>
      </c>
      <c r="ED44" s="8"/>
      <c r="EE44" s="28" t="s">
        <v>277</v>
      </c>
      <c r="EF44" s="28" t="s">
        <v>277</v>
      </c>
      <c r="EG44" s="28" t="s">
        <v>277</v>
      </c>
      <c r="EH44" s="28" t="s">
        <v>277</v>
      </c>
      <c r="EI44" s="28" t="s">
        <v>277</v>
      </c>
      <c r="EJ44" s="28" t="s">
        <v>277</v>
      </c>
      <c r="EK44" s="28" t="s">
        <v>277</v>
      </c>
      <c r="EL44" s="28" t="s">
        <v>277</v>
      </c>
      <c r="EM44" s="28" t="s">
        <v>277</v>
      </c>
      <c r="EN44" s="28" t="s">
        <v>277</v>
      </c>
      <c r="EO44" s="17"/>
      <c r="EP44" s="9"/>
      <c r="EQ44" s="10" t="str">
        <f t="shared" ref="EQ44:ET45" si="131">EQ43</f>
        <v/>
      </c>
      <c r="ER44" s="10" t="str">
        <f t="shared" si="131"/>
        <v/>
      </c>
      <c r="ES44" s="10" t="str">
        <f t="shared" si="131"/>
        <v/>
      </c>
      <c r="ET44" s="10">
        <f t="shared" si="131"/>
        <v>0</v>
      </c>
      <c r="EU44" s="13"/>
      <c r="EV44" s="12" t="b">
        <f t="shared" si="4"/>
        <v>1</v>
      </c>
      <c r="EW44" s="3" t="b">
        <f t="shared" si="5"/>
        <v>1</v>
      </c>
      <c r="EX44" s="3" t="b">
        <f t="shared" si="6"/>
        <v>1</v>
      </c>
      <c r="EY44" s="3" t="b">
        <f t="shared" si="7"/>
        <v>1</v>
      </c>
      <c r="EZ44" s="3">
        <f t="shared" si="88"/>
        <v>0</v>
      </c>
      <c r="FA44" s="3">
        <f t="shared" si="89"/>
        <v>0</v>
      </c>
      <c r="FB44" s="3">
        <f t="shared" si="90"/>
        <v>0</v>
      </c>
      <c r="FC44" s="3">
        <f t="shared" si="91"/>
        <v>0</v>
      </c>
      <c r="FD44" s="3">
        <f t="shared" si="92"/>
        <v>0</v>
      </c>
      <c r="FE44" s="3" t="e">
        <f t="shared" si="93"/>
        <v>#VALUE!</v>
      </c>
      <c r="FF44" s="3">
        <f t="shared" si="14"/>
        <v>0</v>
      </c>
      <c r="FG44" s="3">
        <f t="shared" si="15"/>
        <v>0</v>
      </c>
      <c r="FH44" s="3" t="e">
        <f t="shared" si="94"/>
        <v>#VALUE!</v>
      </c>
      <c r="FI44" s="3" t="b">
        <f t="shared" si="17"/>
        <v>1</v>
      </c>
      <c r="FJ44" s="3" t="b">
        <f t="shared" si="18"/>
        <v>1</v>
      </c>
      <c r="FK44" s="3" t="b">
        <f t="shared" si="19"/>
        <v>1</v>
      </c>
      <c r="FL44" s="3" t="b">
        <f t="shared" si="20"/>
        <v>1</v>
      </c>
      <c r="FM44" s="3" t="b">
        <f t="shared" si="21"/>
        <v>1</v>
      </c>
      <c r="FN44" s="3" t="b">
        <f t="shared" si="22"/>
        <v>1</v>
      </c>
      <c r="FO44" s="3">
        <f t="shared" si="95"/>
        <v>0</v>
      </c>
      <c r="FP44" s="3">
        <f t="shared" si="96"/>
        <v>0</v>
      </c>
      <c r="FQ44" s="3">
        <f t="shared" si="97"/>
        <v>0</v>
      </c>
      <c r="FR44" s="3">
        <f t="shared" si="98"/>
        <v>0</v>
      </c>
      <c r="FS44" s="3">
        <f t="shared" si="99"/>
        <v>0</v>
      </c>
      <c r="FT44" s="3">
        <f t="shared" si="100"/>
        <v>0</v>
      </c>
      <c r="FU44" s="3">
        <f t="shared" si="101"/>
        <v>0</v>
      </c>
      <c r="FV44" s="21" t="b">
        <f t="shared" si="30"/>
        <v>0</v>
      </c>
      <c r="FW44" s="24">
        <f t="shared" si="31"/>
        <v>1</v>
      </c>
      <c r="FX44" s="24">
        <f t="shared" si="102"/>
        <v>0</v>
      </c>
      <c r="FY44" s="25" t="e">
        <f t="shared" si="103"/>
        <v>#VALUE!</v>
      </c>
      <c r="FZ44" s="24" t="e">
        <f t="shared" si="104"/>
        <v>#VALUE!</v>
      </c>
      <c r="GA44" s="24" t="e">
        <f t="shared" si="105"/>
        <v>#VALUE!</v>
      </c>
      <c r="GB44" s="24">
        <f t="shared" si="106"/>
        <v>1</v>
      </c>
      <c r="GC44" s="24" t="e">
        <f t="shared" si="107"/>
        <v>#VALUE!</v>
      </c>
      <c r="GD44" s="24" t="e">
        <f t="shared" si="108"/>
        <v>#VALUE!</v>
      </c>
      <c r="GE44" s="24" t="e">
        <f t="shared" si="109"/>
        <v>#VALUE!</v>
      </c>
      <c r="GF44" s="24">
        <f t="shared" si="110"/>
        <v>0</v>
      </c>
      <c r="GG44" s="24">
        <f t="shared" si="111"/>
        <v>0</v>
      </c>
      <c r="GH44" s="24">
        <f t="shared" si="112"/>
        <v>0</v>
      </c>
      <c r="GI44" s="24">
        <f t="shared" si="113"/>
        <v>0</v>
      </c>
      <c r="GJ44" s="24">
        <f t="shared" si="114"/>
        <v>2</v>
      </c>
      <c r="GK44" s="24">
        <f t="shared" si="115"/>
        <v>2</v>
      </c>
      <c r="GL44" s="24">
        <f t="shared" si="116"/>
        <v>2</v>
      </c>
      <c r="GM44" s="31">
        <f t="shared" si="117"/>
        <v>2</v>
      </c>
      <c r="GN44" s="13"/>
      <c r="GO44" s="12"/>
    </row>
    <row r="45" spans="1:197" s="3" customFormat="1">
      <c r="A45" s="115" t="s">
        <v>279</v>
      </c>
      <c r="B45" s="115" t="s">
        <v>279</v>
      </c>
      <c r="C45" s="115" t="s">
        <v>279</v>
      </c>
      <c r="D45" s="115" t="s">
        <v>279</v>
      </c>
      <c r="E45" s="115" t="s">
        <v>279</v>
      </c>
      <c r="F45" s="115" t="s">
        <v>279</v>
      </c>
      <c r="G45" s="115" t="s">
        <v>279</v>
      </c>
      <c r="H45" s="115"/>
      <c r="I45" s="115"/>
      <c r="J45" s="115" t="s">
        <v>279</v>
      </c>
      <c r="K45" s="115" t="s">
        <v>279</v>
      </c>
      <c r="L45" s="115" t="s">
        <v>279</v>
      </c>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116"/>
      <c r="BD45" s="8"/>
      <c r="BE45" s="8"/>
      <c r="BF45" s="28" t="s">
        <v>277</v>
      </c>
      <c r="BG45" s="28" t="s">
        <v>277</v>
      </c>
      <c r="BH45" s="28" t="s">
        <v>277</v>
      </c>
      <c r="BI45" s="28" t="s">
        <v>277</v>
      </c>
      <c r="BJ45" s="28" t="s">
        <v>277</v>
      </c>
      <c r="BK45" s="28" t="s">
        <v>277</v>
      </c>
      <c r="BL45" s="28" t="s">
        <v>277</v>
      </c>
      <c r="BM45" s="28" t="s">
        <v>277</v>
      </c>
      <c r="BN45" s="28" t="s">
        <v>277</v>
      </c>
      <c r="BO45" s="28" t="s">
        <v>277</v>
      </c>
      <c r="BP45" s="8"/>
      <c r="BQ45" s="22" t="str">
        <f>BQ44</f>
        <v/>
      </c>
      <c r="BR45" s="22" t="str">
        <f>BS42</f>
        <v/>
      </c>
      <c r="BS45" s="22" t="str">
        <f>BS43</f>
        <v/>
      </c>
      <c r="BT45" s="22" t="str">
        <f t="shared" si="48"/>
        <v/>
      </c>
      <c r="BU45" s="22" t="str">
        <f>BU44</f>
        <v/>
      </c>
      <c r="BV45" s="22" t="str">
        <f>BV44</f>
        <v/>
      </c>
      <c r="BW45" s="22" t="str">
        <f>BW44</f>
        <v/>
      </c>
      <c r="BX45" s="22" t="str">
        <f>BX44</f>
        <v/>
      </c>
      <c r="BY45" s="22" t="str">
        <f>BY44</f>
        <v/>
      </c>
      <c r="BZ45" s="22" t="str">
        <f>BZ44</f>
        <v/>
      </c>
      <c r="CA45" s="18"/>
      <c r="CB45" s="3" t="str">
        <f>CE41</f>
        <v/>
      </c>
      <c r="CC45" s="3" t="str">
        <f>CF41</f>
        <v/>
      </c>
      <c r="CD45" s="3" t="str">
        <f>CG41</f>
        <v/>
      </c>
      <c r="CE45" s="3" t="str">
        <f t="shared" si="127"/>
        <v/>
      </c>
      <c r="CF45" s="3" t="str">
        <f t="shared" si="127"/>
        <v/>
      </c>
      <c r="CG45" s="3" t="str">
        <f t="shared" si="127"/>
        <v/>
      </c>
      <c r="CH45" s="3" t="str">
        <f t="shared" si="84"/>
        <v/>
      </c>
      <c r="CI45" s="8"/>
      <c r="CJ45" s="3" t="str">
        <f>CL41</f>
        <v/>
      </c>
      <c r="CK45" s="3" t="str">
        <f>CM41</f>
        <v/>
      </c>
      <c r="CL45" s="3" t="str">
        <f>CL44</f>
        <v/>
      </c>
      <c r="CM45" s="3" t="str">
        <f>CM44</f>
        <v/>
      </c>
      <c r="CN45" s="8"/>
      <c r="CO45" s="3" t="str">
        <f>CQ41</f>
        <v/>
      </c>
      <c r="CP45" s="3" t="str">
        <f>CR41</f>
        <v/>
      </c>
      <c r="CQ45" s="3" t="str">
        <f>CQ44</f>
        <v/>
      </c>
      <c r="CR45" s="3" t="str">
        <f>CR44</f>
        <v/>
      </c>
      <c r="CS45" s="8"/>
      <c r="CT45" s="3" t="str">
        <f>CV41</f>
        <v/>
      </c>
      <c r="CU45" s="3" t="str">
        <f>CW41</f>
        <v/>
      </c>
      <c r="CV45" s="3" t="str">
        <f>CV44</f>
        <v/>
      </c>
      <c r="CW45" s="3" t="str">
        <f>CW44</f>
        <v/>
      </c>
      <c r="CX45" s="8"/>
      <c r="CY45" s="3" t="str">
        <f>DB41</f>
        <v/>
      </c>
      <c r="CZ45" s="3" t="str">
        <f>DC41</f>
        <v/>
      </c>
      <c r="DA45" s="3" t="str">
        <f>DD41</f>
        <v/>
      </c>
      <c r="DB45" s="3" t="str">
        <f t="shared" si="128"/>
        <v/>
      </c>
      <c r="DC45" s="3" t="str">
        <f t="shared" si="128"/>
        <v/>
      </c>
      <c r="DD45" s="3" t="str">
        <f t="shared" si="128"/>
        <v/>
      </c>
      <c r="DE45" s="3" t="str">
        <f t="shared" si="128"/>
        <v/>
      </c>
      <c r="DF45" s="3" t="str">
        <f>DF44</f>
        <v/>
      </c>
      <c r="DG45" s="3" t="str">
        <f t="shared" si="85"/>
        <v/>
      </c>
      <c r="DH45" s="8"/>
      <c r="DI45" s="3" t="str">
        <f>DM41</f>
        <v/>
      </c>
      <c r="DJ45" s="3" t="str">
        <f>DN41</f>
        <v/>
      </c>
      <c r="DK45" s="3" t="str">
        <f>DO41</f>
        <v/>
      </c>
      <c r="DL45" s="3" t="str">
        <f>DP41</f>
        <v/>
      </c>
      <c r="DM45" s="3" t="str">
        <f t="shared" si="129"/>
        <v/>
      </c>
      <c r="DN45" s="3" t="str">
        <f t="shared" si="129"/>
        <v/>
      </c>
      <c r="DO45" s="3" t="str">
        <f t="shared" si="129"/>
        <v/>
      </c>
      <c r="DP45" s="3" t="str">
        <f t="shared" si="129"/>
        <v/>
      </c>
      <c r="DQ45" s="3" t="str">
        <f t="shared" si="125"/>
        <v/>
      </c>
      <c r="DR45" s="3" t="str">
        <f t="shared" si="125"/>
        <v/>
      </c>
      <c r="DS45" s="3" t="str">
        <f t="shared" si="86"/>
        <v/>
      </c>
      <c r="DT45" s="8"/>
      <c r="DU45" s="3" t="str">
        <f>DY42</f>
        <v/>
      </c>
      <c r="DV45" s="3" t="str">
        <f>DZ42</f>
        <v/>
      </c>
      <c r="DW45" s="3" t="str">
        <f>EA42</f>
        <v/>
      </c>
      <c r="DX45" s="3" t="str">
        <f>EB42</f>
        <v/>
      </c>
      <c r="DY45" s="3" t="str">
        <f t="shared" si="130"/>
        <v/>
      </c>
      <c r="DZ45" s="3" t="str">
        <f t="shared" si="130"/>
        <v/>
      </c>
      <c r="EA45" s="3" t="str">
        <f t="shared" si="130"/>
        <v/>
      </c>
      <c r="EB45" s="3" t="str">
        <f t="shared" si="130"/>
        <v/>
      </c>
      <c r="EC45" s="3" t="str">
        <f t="shared" si="87"/>
        <v/>
      </c>
      <c r="ED45" s="8"/>
      <c r="EE45" s="28" t="s">
        <v>277</v>
      </c>
      <c r="EF45" s="28" t="s">
        <v>277</v>
      </c>
      <c r="EG45" s="28" t="s">
        <v>277</v>
      </c>
      <c r="EH45" s="28" t="s">
        <v>277</v>
      </c>
      <c r="EI45" s="28" t="s">
        <v>277</v>
      </c>
      <c r="EJ45" s="28" t="s">
        <v>277</v>
      </c>
      <c r="EK45" s="28" t="s">
        <v>277</v>
      </c>
      <c r="EL45" s="28" t="s">
        <v>277</v>
      </c>
      <c r="EM45" s="28" t="s">
        <v>277</v>
      </c>
      <c r="EN45" s="28" t="s">
        <v>277</v>
      </c>
      <c r="EO45" s="17"/>
      <c r="EP45" s="9"/>
      <c r="EQ45" s="10" t="str">
        <f t="shared" si="131"/>
        <v/>
      </c>
      <c r="ER45" s="10" t="str">
        <f t="shared" si="131"/>
        <v/>
      </c>
      <c r="ES45" s="10" t="str">
        <f t="shared" si="131"/>
        <v/>
      </c>
      <c r="ET45" s="10">
        <f t="shared" si="131"/>
        <v>0</v>
      </c>
      <c r="EU45" s="13"/>
      <c r="EV45" s="12" t="b">
        <f t="shared" si="4"/>
        <v>1</v>
      </c>
      <c r="EW45" s="3" t="b">
        <f t="shared" si="5"/>
        <v>1</v>
      </c>
      <c r="EX45" s="3" t="b">
        <f t="shared" si="6"/>
        <v>1</v>
      </c>
      <c r="EY45" s="3" t="b">
        <f t="shared" si="7"/>
        <v>1</v>
      </c>
      <c r="EZ45" s="3">
        <f t="shared" si="88"/>
        <v>0</v>
      </c>
      <c r="FA45" s="3">
        <f t="shared" si="89"/>
        <v>0</v>
      </c>
      <c r="FB45" s="3">
        <f t="shared" si="90"/>
        <v>0</v>
      </c>
      <c r="FC45" s="3">
        <f t="shared" si="91"/>
        <v>0</v>
      </c>
      <c r="FD45" s="3">
        <f t="shared" si="92"/>
        <v>0</v>
      </c>
      <c r="FE45" s="3" t="e">
        <f t="shared" si="93"/>
        <v>#VALUE!</v>
      </c>
      <c r="FF45" s="3">
        <f t="shared" si="14"/>
        <v>0</v>
      </c>
      <c r="FG45" s="3">
        <f t="shared" si="15"/>
        <v>0</v>
      </c>
      <c r="FH45" s="3" t="e">
        <f t="shared" si="94"/>
        <v>#VALUE!</v>
      </c>
      <c r="FI45" s="3" t="b">
        <f t="shared" si="17"/>
        <v>1</v>
      </c>
      <c r="FJ45" s="3" t="b">
        <f t="shared" si="18"/>
        <v>1</v>
      </c>
      <c r="FK45" s="3" t="b">
        <f t="shared" si="19"/>
        <v>1</v>
      </c>
      <c r="FL45" s="3" t="b">
        <f t="shared" si="20"/>
        <v>1</v>
      </c>
      <c r="FM45" s="3" t="b">
        <f t="shared" si="21"/>
        <v>1</v>
      </c>
      <c r="FN45" s="3" t="b">
        <f t="shared" si="22"/>
        <v>1</v>
      </c>
      <c r="FO45" s="3">
        <f t="shared" si="95"/>
        <v>0</v>
      </c>
      <c r="FP45" s="3">
        <f t="shared" si="96"/>
        <v>0</v>
      </c>
      <c r="FQ45" s="3">
        <f t="shared" si="97"/>
        <v>0</v>
      </c>
      <c r="FR45" s="3">
        <f t="shared" si="98"/>
        <v>0</v>
      </c>
      <c r="FS45" s="3">
        <f t="shared" si="99"/>
        <v>0</v>
      </c>
      <c r="FT45" s="3">
        <f t="shared" si="100"/>
        <v>0</v>
      </c>
      <c r="FU45" s="3">
        <f t="shared" si="101"/>
        <v>0</v>
      </c>
      <c r="FV45" s="21" t="b">
        <f t="shared" si="30"/>
        <v>0</v>
      </c>
      <c r="FW45" s="24">
        <f t="shared" si="31"/>
        <v>1</v>
      </c>
      <c r="FX45" s="24">
        <f t="shared" si="102"/>
        <v>0</v>
      </c>
      <c r="FY45" s="25" t="e">
        <f t="shared" si="103"/>
        <v>#VALUE!</v>
      </c>
      <c r="FZ45" s="24" t="e">
        <f t="shared" si="104"/>
        <v>#VALUE!</v>
      </c>
      <c r="GA45" s="24" t="e">
        <f t="shared" si="105"/>
        <v>#VALUE!</v>
      </c>
      <c r="GB45" s="24">
        <f t="shared" si="106"/>
        <v>1</v>
      </c>
      <c r="GC45" s="24" t="e">
        <f t="shared" si="107"/>
        <v>#VALUE!</v>
      </c>
      <c r="GD45" s="24" t="e">
        <f t="shared" si="108"/>
        <v>#VALUE!</v>
      </c>
      <c r="GE45" s="24" t="e">
        <f t="shared" si="109"/>
        <v>#VALUE!</v>
      </c>
      <c r="GF45" s="24">
        <f t="shared" si="110"/>
        <v>0</v>
      </c>
      <c r="GG45" s="24">
        <f t="shared" si="111"/>
        <v>0</v>
      </c>
      <c r="GH45" s="24">
        <f t="shared" si="112"/>
        <v>0</v>
      </c>
      <c r="GI45" s="24">
        <f t="shared" si="113"/>
        <v>0</v>
      </c>
      <c r="GJ45" s="24">
        <f t="shared" si="114"/>
        <v>2</v>
      </c>
      <c r="GK45" s="24">
        <f t="shared" si="115"/>
        <v>2</v>
      </c>
      <c r="GL45" s="24">
        <f t="shared" si="116"/>
        <v>2</v>
      </c>
      <c r="GM45" s="31">
        <f t="shared" si="117"/>
        <v>2</v>
      </c>
      <c r="GN45" s="13"/>
      <c r="GO45" s="12"/>
    </row>
    <row r="46" spans="1:197" s="3" customFormat="1">
      <c r="A46" s="54"/>
      <c r="B46" s="54"/>
      <c r="C46" s="54"/>
      <c r="D46" s="54"/>
      <c r="E46" s="54"/>
      <c r="F46" s="54"/>
      <c r="G46" s="54"/>
      <c r="H46" s="54"/>
      <c r="I46" s="54"/>
      <c r="J46" s="54"/>
      <c r="K46" s="54"/>
      <c r="L46" s="54"/>
      <c r="M46" s="56"/>
      <c r="N46" s="54"/>
      <c r="O46" s="54"/>
      <c r="P46" s="54"/>
      <c r="Q46" s="56"/>
      <c r="R46" s="54"/>
      <c r="S46" s="54"/>
      <c r="T46" s="54"/>
      <c r="U46" s="56"/>
      <c r="V46" s="54"/>
      <c r="W46" s="54"/>
      <c r="X46" s="56"/>
      <c r="Y46" s="54"/>
      <c r="Z46" s="54"/>
      <c r="AA46" s="54"/>
      <c r="AB46" s="56"/>
      <c r="AC46" s="54"/>
      <c r="AD46" s="54"/>
      <c r="AE46" s="54"/>
      <c r="AF46" s="56"/>
      <c r="AG46" s="54"/>
      <c r="AH46" s="54"/>
      <c r="AI46" s="56"/>
      <c r="AJ46" s="54"/>
      <c r="AK46" s="54"/>
      <c r="AL46" s="56"/>
      <c r="AM46" s="54"/>
      <c r="AN46" s="54"/>
      <c r="AO46" s="54"/>
      <c r="AP46" s="54"/>
      <c r="AQ46" s="54"/>
      <c r="AR46" s="56"/>
      <c r="AS46" s="54"/>
      <c r="AT46" s="54"/>
      <c r="AU46" s="54"/>
      <c r="AV46" s="54"/>
      <c r="AW46" s="54"/>
      <c r="AX46" s="54"/>
      <c r="AY46" s="56"/>
      <c r="AZ46" s="54"/>
      <c r="BA46" s="54"/>
      <c r="BB46" s="54"/>
      <c r="BC46" s="54"/>
      <c r="BD46" s="8"/>
      <c r="BE46" s="8"/>
      <c r="BF46" s="28" t="s">
        <v>277</v>
      </c>
      <c r="BG46" s="28" t="s">
        <v>277</v>
      </c>
      <c r="BH46" s="28" t="s">
        <v>277</v>
      </c>
      <c r="BI46" s="28" t="s">
        <v>277</v>
      </c>
      <c r="BJ46" s="28" t="s">
        <v>277</v>
      </c>
      <c r="BK46" s="28" t="s">
        <v>277</v>
      </c>
      <c r="BL46" s="28" t="s">
        <v>277</v>
      </c>
      <c r="BM46" s="28" t="s">
        <v>277</v>
      </c>
      <c r="BN46" s="28" t="s">
        <v>277</v>
      </c>
      <c r="BO46" s="28" t="s">
        <v>277</v>
      </c>
      <c r="BP46" s="8"/>
      <c r="BQ46" s="22" t="str">
        <f>IF(FV46=FALSE,B46,"")</f>
        <v/>
      </c>
      <c r="BR46" s="22" t="str">
        <f>IF(FV46=FALSE,C46,"")</f>
        <v/>
      </c>
      <c r="BS46" s="22" t="str">
        <f>BR48</f>
        <v/>
      </c>
      <c r="BT46" s="22" t="str">
        <f t="shared" si="48"/>
        <v/>
      </c>
      <c r="BU46" s="22" t="str">
        <f>IF(FV46=FALSE,E46,"")</f>
        <v/>
      </c>
      <c r="BV46" s="22" t="str">
        <f>IF(FV46=FALSE,G46,"")</f>
        <v/>
      </c>
      <c r="BW46" s="22" t="str">
        <f>IF(FV46=FALSE,F46,"")</f>
        <v/>
      </c>
      <c r="BX46" s="22" t="str">
        <f>IF(FV46=FALSE,J46,"")</f>
        <v/>
      </c>
      <c r="BY46" s="22" t="str">
        <f>IF(FV46=FALSE,K46,"")</f>
        <v/>
      </c>
      <c r="BZ46" s="22" t="str">
        <f>IF(FV46=FALSE,L46,"")</f>
        <v/>
      </c>
      <c r="CA46" s="18"/>
      <c r="CB46" s="3" t="str">
        <f>IF(ET46=1, EQ46,"")</f>
        <v/>
      </c>
      <c r="CC46" s="3" t="str">
        <f>IF(ET46=1, ER46,"")</f>
        <v/>
      </c>
      <c r="CD46" s="3" t="str">
        <f>IF(ET46=1, ES46,"")</f>
        <v/>
      </c>
      <c r="CE46" s="3" t="str">
        <f>CB48</f>
        <v/>
      </c>
      <c r="CF46" s="3" t="str">
        <f>CC48</f>
        <v/>
      </c>
      <c r="CG46" s="3" t="str">
        <f>CD48</f>
        <v/>
      </c>
      <c r="CH46" s="3" t="str">
        <f t="shared" si="84"/>
        <v/>
      </c>
      <c r="CI46" s="8"/>
      <c r="CJ46" s="3" t="str">
        <f>IF(ET46=2,V46,"")</f>
        <v/>
      </c>
      <c r="CK46" s="3" t="str">
        <f>IF(ET46=2,W46,"")</f>
        <v/>
      </c>
      <c r="CL46" s="3" t="str">
        <f>CJ48</f>
        <v/>
      </c>
      <c r="CM46" s="3" t="str">
        <f>CK48</f>
        <v/>
      </c>
      <c r="CN46" s="8"/>
      <c r="CO46" s="3" t="str">
        <f>IF(ET46=3,AG46,"")</f>
        <v/>
      </c>
      <c r="CP46" s="3" t="str">
        <f>IF(ET46=3,AH46,"")</f>
        <v/>
      </c>
      <c r="CQ46" s="3" t="str">
        <f>CO48</f>
        <v/>
      </c>
      <c r="CR46" s="3" t="str">
        <f>CP48</f>
        <v/>
      </c>
      <c r="CS46" s="8"/>
      <c r="CT46" s="3" t="str">
        <f>IF(ET46=4,AJ46,"")</f>
        <v/>
      </c>
      <c r="CU46" s="3" t="str">
        <f>IF(ET46=4,AK46,"")</f>
        <v/>
      </c>
      <c r="CV46" s="3" t="str">
        <f>CT48</f>
        <v/>
      </c>
      <c r="CW46" s="3" t="str">
        <f>CU48</f>
        <v/>
      </c>
      <c r="CX46" s="8"/>
      <c r="CY46" s="3" t="str">
        <f>IF(ET46=5,AM46,"")</f>
        <v/>
      </c>
      <c r="CZ46" s="3" t="str">
        <f>IF(ET46=5,AN46,"")</f>
        <v/>
      </c>
      <c r="DA46" s="3" t="str">
        <f>IF(ET46=5,AO46,"")</f>
        <v/>
      </c>
      <c r="DB46" s="3" t="str">
        <f>CY48</f>
        <v/>
      </c>
      <c r="DC46" s="3" t="str">
        <f>CZ48</f>
        <v/>
      </c>
      <c r="DD46" s="3" t="str">
        <f>DA48</f>
        <v/>
      </c>
      <c r="DE46" s="3" t="str">
        <f>IF(ET46=5,AP46,"")</f>
        <v/>
      </c>
      <c r="DF46" s="3" t="str">
        <f>IF(ET46=5,AQ46,"")</f>
        <v/>
      </c>
      <c r="DG46" s="3" t="str">
        <f t="shared" si="85"/>
        <v/>
      </c>
      <c r="DH46" s="8"/>
      <c r="DI46" s="3" t="str">
        <f>IF(ET46=6,AS46,"")</f>
        <v/>
      </c>
      <c r="DJ46" s="3" t="str">
        <f>IF(ET46=6,AT46,"")</f>
        <v/>
      </c>
      <c r="DK46" s="3" t="str">
        <f>IF(ET46=6,AU46,"")</f>
        <v/>
      </c>
      <c r="DL46" s="3" t="str">
        <f>IF(ET46=6,AV46,"")</f>
        <v/>
      </c>
      <c r="DM46" s="3" t="str">
        <f>DI48</f>
        <v/>
      </c>
      <c r="DN46" s="3" t="str">
        <f>DJ48</f>
        <v/>
      </c>
      <c r="DO46" s="3" t="str">
        <f>DK48</f>
        <v/>
      </c>
      <c r="DP46" s="3" t="str">
        <f>DL48</f>
        <v/>
      </c>
      <c r="DQ46" s="3" t="str">
        <f>IF(ET46=6,AW46,"")</f>
        <v/>
      </c>
      <c r="DR46" s="3" t="str">
        <f>IF(ET46=6,AX46,"")</f>
        <v/>
      </c>
      <c r="DS46" s="3" t="str">
        <f t="shared" si="86"/>
        <v/>
      </c>
      <c r="DT46" s="8"/>
      <c r="DU46" s="3" t="str">
        <f>IF(ET46=7,AZ46,"")</f>
        <v/>
      </c>
      <c r="DV46" s="3" t="str">
        <f>IF(ET46=7,BA46,"")</f>
        <v/>
      </c>
      <c r="DW46" s="3" t="str">
        <f>IF(ET46=7,BB46,"")</f>
        <v/>
      </c>
      <c r="DX46" s="3" t="str">
        <f>IF(ET46=7,BC46,"")</f>
        <v/>
      </c>
      <c r="DY46" s="3" t="str">
        <f>DU48</f>
        <v/>
      </c>
      <c r="DZ46" s="3" t="str">
        <f>DV48</f>
        <v/>
      </c>
      <c r="EA46" s="3" t="str">
        <f>DW48</f>
        <v/>
      </c>
      <c r="EB46" s="3" t="str">
        <f>DX48</f>
        <v/>
      </c>
      <c r="EC46" s="3" t="str">
        <f t="shared" si="87"/>
        <v/>
      </c>
      <c r="ED46" s="8"/>
      <c r="EE46" s="28" t="s">
        <v>277</v>
      </c>
      <c r="EF46" s="28" t="s">
        <v>277</v>
      </c>
      <c r="EG46" s="28" t="s">
        <v>277</v>
      </c>
      <c r="EH46" s="28" t="s">
        <v>277</v>
      </c>
      <c r="EI46" s="28" t="s">
        <v>277</v>
      </c>
      <c r="EJ46" s="28" t="s">
        <v>277</v>
      </c>
      <c r="EK46" s="28" t="s">
        <v>277</v>
      </c>
      <c r="EL46" s="28" t="s">
        <v>277</v>
      </c>
      <c r="EM46" s="28" t="s">
        <v>277</v>
      </c>
      <c r="EN46" s="28" t="s">
        <v>277</v>
      </c>
      <c r="EO46" s="30"/>
      <c r="EP46" s="9"/>
      <c r="EQ46" s="10" t="str">
        <f>IF(FD46&gt;0, (N46+Y46+R46+AC46), "")</f>
        <v/>
      </c>
      <c r="ER46" s="11" t="str">
        <f>IF(FD46&gt;0,FE46,"")</f>
        <v/>
      </c>
      <c r="ES46" s="10" t="str">
        <f>IF(FD46&gt;0, (P46+AA46+T46+AE46), "")</f>
        <v/>
      </c>
      <c r="ET46" s="10">
        <f>FO46+FP46+FQ46+FR46+FS46+FT46+FU46</f>
        <v>0</v>
      </c>
      <c r="EU46" s="13"/>
      <c r="EV46" s="12" t="b">
        <f t="shared" si="4"/>
        <v>1</v>
      </c>
      <c r="EW46" s="3" t="b">
        <f t="shared" si="5"/>
        <v>1</v>
      </c>
      <c r="EX46" s="3" t="b">
        <f t="shared" si="6"/>
        <v>1</v>
      </c>
      <c r="EY46" s="3" t="b">
        <f t="shared" si="7"/>
        <v>1</v>
      </c>
      <c r="EZ46" s="3">
        <f t="shared" si="88"/>
        <v>0</v>
      </c>
      <c r="FA46" s="3">
        <f t="shared" si="89"/>
        <v>0</v>
      </c>
      <c r="FB46" s="3">
        <f t="shared" si="90"/>
        <v>0</v>
      </c>
      <c r="FC46" s="3">
        <f t="shared" si="91"/>
        <v>0</v>
      </c>
      <c r="FD46" s="3">
        <f t="shared" si="92"/>
        <v>0</v>
      </c>
      <c r="FE46" s="3" t="e">
        <f t="shared" si="93"/>
        <v>#VALUE!</v>
      </c>
      <c r="FF46" s="3">
        <f t="shared" si="14"/>
        <v>0</v>
      </c>
      <c r="FG46" s="3">
        <f t="shared" si="15"/>
        <v>0</v>
      </c>
      <c r="FH46" s="3" t="e">
        <f t="shared" si="94"/>
        <v>#VALUE!</v>
      </c>
      <c r="FI46" s="3" t="b">
        <f t="shared" si="17"/>
        <v>1</v>
      </c>
      <c r="FJ46" s="3" t="b">
        <f t="shared" si="18"/>
        <v>1</v>
      </c>
      <c r="FK46" s="3" t="b">
        <f t="shared" si="19"/>
        <v>1</v>
      </c>
      <c r="FL46" s="3" t="b">
        <f t="shared" si="20"/>
        <v>1</v>
      </c>
      <c r="FM46" s="3" t="b">
        <f t="shared" si="21"/>
        <v>1</v>
      </c>
      <c r="FN46" s="3" t="b">
        <f t="shared" si="22"/>
        <v>1</v>
      </c>
      <c r="FO46" s="3">
        <f t="shared" si="95"/>
        <v>0</v>
      </c>
      <c r="FP46" s="3">
        <f t="shared" si="96"/>
        <v>0</v>
      </c>
      <c r="FQ46" s="3">
        <f t="shared" si="97"/>
        <v>0</v>
      </c>
      <c r="FR46" s="3">
        <f t="shared" si="98"/>
        <v>0</v>
      </c>
      <c r="FS46" s="3">
        <f t="shared" si="99"/>
        <v>0</v>
      </c>
      <c r="FT46" s="3">
        <f t="shared" si="100"/>
        <v>0</v>
      </c>
      <c r="FU46" s="3">
        <f t="shared" si="101"/>
        <v>0</v>
      </c>
      <c r="FV46" s="21" t="b">
        <f t="shared" si="30"/>
        <v>1</v>
      </c>
      <c r="FW46" s="24">
        <f t="shared" si="31"/>
        <v>1</v>
      </c>
      <c r="FX46" s="24">
        <f t="shared" si="102"/>
        <v>0</v>
      </c>
      <c r="FY46" s="25" t="e">
        <f t="shared" si="103"/>
        <v>#VALUE!</v>
      </c>
      <c r="FZ46" s="24" t="e">
        <f t="shared" si="104"/>
        <v>#VALUE!</v>
      </c>
      <c r="GA46" s="24" t="e">
        <f t="shared" si="105"/>
        <v>#VALUE!</v>
      </c>
      <c r="GB46" s="24">
        <f t="shared" si="106"/>
        <v>1</v>
      </c>
      <c r="GC46" s="24" t="e">
        <f t="shared" si="107"/>
        <v>#VALUE!</v>
      </c>
      <c r="GD46" s="24" t="e">
        <f t="shared" si="108"/>
        <v>#VALUE!</v>
      </c>
      <c r="GE46" s="24" t="e">
        <f t="shared" si="109"/>
        <v>#VALUE!</v>
      </c>
      <c r="GF46" s="24">
        <f t="shared" si="110"/>
        <v>0</v>
      </c>
      <c r="GG46" s="24">
        <f t="shared" si="111"/>
        <v>0</v>
      </c>
      <c r="GH46" s="24">
        <f t="shared" si="112"/>
        <v>0</v>
      </c>
      <c r="GI46" s="24">
        <f t="shared" si="113"/>
        <v>0</v>
      </c>
      <c r="GJ46" s="24">
        <f t="shared" si="114"/>
        <v>2</v>
      </c>
      <c r="GK46" s="24">
        <f t="shared" si="115"/>
        <v>2</v>
      </c>
      <c r="GL46" s="24">
        <f t="shared" si="116"/>
        <v>2</v>
      </c>
      <c r="GM46" s="31">
        <f t="shared" si="117"/>
        <v>2</v>
      </c>
      <c r="GN46" s="13"/>
      <c r="GO46" s="12"/>
    </row>
    <row r="47" spans="1:197" s="3" customFormat="1">
      <c r="A47" s="54"/>
      <c r="B47" s="54"/>
      <c r="C47" s="54"/>
      <c r="D47" s="54"/>
      <c r="E47" s="54"/>
      <c r="F47" s="54"/>
      <c r="G47" s="54"/>
      <c r="H47" s="54"/>
      <c r="I47" s="54"/>
      <c r="J47" s="54"/>
      <c r="K47" s="54"/>
      <c r="L47" s="54"/>
      <c r="M47" s="56"/>
      <c r="N47" s="54"/>
      <c r="O47" s="54"/>
      <c r="P47" s="54"/>
      <c r="Q47" s="56"/>
      <c r="R47" s="54"/>
      <c r="S47" s="54"/>
      <c r="T47" s="54"/>
      <c r="U47" s="56"/>
      <c r="V47" s="54"/>
      <c r="W47" s="54"/>
      <c r="X47" s="56"/>
      <c r="Y47" s="54"/>
      <c r="Z47" s="54"/>
      <c r="AA47" s="54"/>
      <c r="AB47" s="56"/>
      <c r="AC47" s="54"/>
      <c r="AD47" s="54"/>
      <c r="AE47" s="54"/>
      <c r="AF47" s="56"/>
      <c r="AG47" s="54"/>
      <c r="AH47" s="54"/>
      <c r="AI47" s="56"/>
      <c r="AJ47" s="54"/>
      <c r="AK47" s="54"/>
      <c r="AL47" s="56"/>
      <c r="AM47" s="54"/>
      <c r="AN47" s="54"/>
      <c r="AO47" s="54"/>
      <c r="AP47" s="54"/>
      <c r="AQ47" s="54"/>
      <c r="AR47" s="56"/>
      <c r="AS47" s="54"/>
      <c r="AT47" s="54"/>
      <c r="AU47" s="54"/>
      <c r="AV47" s="54"/>
      <c r="AW47" s="54"/>
      <c r="AX47" s="54"/>
      <c r="AY47" s="56"/>
      <c r="AZ47" s="54"/>
      <c r="BA47" s="54"/>
      <c r="BB47" s="54"/>
      <c r="BC47" s="54"/>
      <c r="BD47" s="8"/>
      <c r="BE47" s="8"/>
      <c r="BF47" s="28" t="s">
        <v>277</v>
      </c>
      <c r="BG47" s="28" t="s">
        <v>277</v>
      </c>
      <c r="BH47" s="28" t="s">
        <v>277</v>
      </c>
      <c r="BI47" s="28" t="s">
        <v>277</v>
      </c>
      <c r="BJ47" s="28" t="s">
        <v>277</v>
      </c>
      <c r="BK47" s="28" t="s">
        <v>277</v>
      </c>
      <c r="BL47" s="28" t="s">
        <v>277</v>
      </c>
      <c r="BM47" s="28" t="s">
        <v>277</v>
      </c>
      <c r="BN47" s="28" t="s">
        <v>277</v>
      </c>
      <c r="BO47" s="28" t="s">
        <v>277</v>
      </c>
      <c r="BP47" s="8"/>
      <c r="BQ47" s="22" t="str">
        <f>IF(FV47=FALSE,B47,"")</f>
        <v/>
      </c>
      <c r="BR47" s="22" t="str">
        <f>BR46</f>
        <v/>
      </c>
      <c r="BS47" s="22" t="str">
        <f>IF(FV46=FALSE,C48,"")</f>
        <v/>
      </c>
      <c r="BT47" s="22" t="str">
        <f t="shared" si="48"/>
        <v/>
      </c>
      <c r="BU47" s="22" t="str">
        <f>IF(FV47=FALSE,E47,"")</f>
        <v/>
      </c>
      <c r="BV47" s="22" t="str">
        <f>IF(FV47=FALSE,G47,"")</f>
        <v/>
      </c>
      <c r="BW47" s="22" t="str">
        <f>IF(FV47=FALSE,F47,"")</f>
        <v/>
      </c>
      <c r="BX47" s="22" t="str">
        <f>IF(FV47=FALSE,J47,"")</f>
        <v/>
      </c>
      <c r="BY47" s="22" t="str">
        <f>IF(FV47=FALSE,K47,"")</f>
        <v/>
      </c>
      <c r="BZ47" s="22" t="str">
        <f>IF(FV47=FALSE,L47,"")</f>
        <v/>
      </c>
      <c r="CA47" s="18"/>
      <c r="CB47" s="3" t="str">
        <f>CB46</f>
        <v/>
      </c>
      <c r="CC47" s="3" t="str">
        <f>CC46</f>
        <v/>
      </c>
      <c r="CD47" s="3" t="str">
        <f>CD46</f>
        <v/>
      </c>
      <c r="CE47" s="3" t="str">
        <f>IF(ET47=1,EQ48,"")</f>
        <v/>
      </c>
      <c r="CF47" s="3" t="str">
        <f>IF(ET47=1,ER48,"")</f>
        <v/>
      </c>
      <c r="CG47" s="3" t="str">
        <f>IF(ET47=1,ES48,"")</f>
        <v/>
      </c>
      <c r="CH47" s="3" t="str">
        <f t="shared" si="84"/>
        <v/>
      </c>
      <c r="CI47" s="8"/>
      <c r="CJ47" s="3" t="str">
        <f>CJ46</f>
        <v/>
      </c>
      <c r="CK47" s="3" t="str">
        <f>CK46</f>
        <v/>
      </c>
      <c r="CL47" s="3" t="str">
        <f>IF(ET48=2,V48,"")</f>
        <v/>
      </c>
      <c r="CM47" s="3" t="str">
        <f>IF(ET48=2,W48,"")</f>
        <v/>
      </c>
      <c r="CN47" s="8"/>
      <c r="CO47" s="3" t="str">
        <f>CO46</f>
        <v/>
      </c>
      <c r="CP47" s="3" t="str">
        <f>CP46</f>
        <v/>
      </c>
      <c r="CQ47" s="3" t="str">
        <f>IF(ET47=3,AG48,"")</f>
        <v/>
      </c>
      <c r="CR47" s="3" t="str">
        <f>IF(ET47=3,AH48,"")</f>
        <v/>
      </c>
      <c r="CS47" s="8"/>
      <c r="CT47" s="3" t="str">
        <f>CT46</f>
        <v/>
      </c>
      <c r="CU47" s="3" t="str">
        <f>CU46</f>
        <v/>
      </c>
      <c r="CV47" s="3" t="str">
        <f>IF(ET47=4,AJ48,"")</f>
        <v/>
      </c>
      <c r="CW47" s="3" t="str">
        <f>IF(ET47=4,AK48,"")</f>
        <v/>
      </c>
      <c r="CX47" s="8"/>
      <c r="CY47" s="3" t="str">
        <f>CY46</f>
        <v/>
      </c>
      <c r="CZ47" s="3" t="str">
        <f>CZ46</f>
        <v/>
      </c>
      <c r="DA47" s="3" t="str">
        <f>DA46</f>
        <v/>
      </c>
      <c r="DB47" s="3" t="str">
        <f>IF(ET47=5,AM48,"")</f>
        <v/>
      </c>
      <c r="DC47" s="3" t="str">
        <f>IF(ET47=5,AN48,"")</f>
        <v/>
      </c>
      <c r="DD47" s="3" t="str">
        <f>IF(ET47=5,AO48,"")</f>
        <v/>
      </c>
      <c r="DE47" s="3" t="str">
        <f>DE46</f>
        <v/>
      </c>
      <c r="DF47" s="3" t="str">
        <f>DF46</f>
        <v/>
      </c>
      <c r="DG47" s="3" t="str">
        <f t="shared" si="85"/>
        <v/>
      </c>
      <c r="DH47" s="8"/>
      <c r="DI47" s="3" t="str">
        <f>DI46</f>
        <v/>
      </c>
      <c r="DJ47" s="3" t="str">
        <f>DJ46</f>
        <v/>
      </c>
      <c r="DK47" s="3" t="str">
        <f>DK46</f>
        <v/>
      </c>
      <c r="DL47" s="3" t="str">
        <f>DL46</f>
        <v/>
      </c>
      <c r="DM47" s="3" t="str">
        <f>IF(ET46=6,AS48,"")</f>
        <v/>
      </c>
      <c r="DN47" s="3" t="str">
        <f>IF(ET46=6,AT48,"")</f>
        <v/>
      </c>
      <c r="DO47" s="3" t="str">
        <f>IF(ET46=6,AU48,"")</f>
        <v/>
      </c>
      <c r="DP47" s="3" t="str">
        <f>IF(ET46=6,AV48,"")</f>
        <v/>
      </c>
      <c r="DQ47" s="3" t="str">
        <f>DQ46</f>
        <v/>
      </c>
      <c r="DR47" s="3" t="str">
        <f>DR46</f>
        <v/>
      </c>
      <c r="DS47" s="3" t="str">
        <f t="shared" si="86"/>
        <v/>
      </c>
      <c r="DT47" s="8"/>
      <c r="DU47" s="3" t="str">
        <f>DU46</f>
        <v/>
      </c>
      <c r="DV47" s="3" t="str">
        <f>DV46</f>
        <v/>
      </c>
      <c r="DW47" s="3" t="str">
        <f>DW46</f>
        <v/>
      </c>
      <c r="DX47" s="3" t="str">
        <f>DX46</f>
        <v/>
      </c>
      <c r="DY47" s="3" t="str">
        <f>IF(ET46=7,AZ48,"")</f>
        <v/>
      </c>
      <c r="DZ47" s="3" t="str">
        <f>IF(ET46=7,BA48,"")</f>
        <v/>
      </c>
      <c r="EA47" s="3" t="str">
        <f>IF(ET46=7,BB48,"")</f>
        <v/>
      </c>
      <c r="EB47" s="3" t="str">
        <f>IF(ET46=7,BC48,"")</f>
        <v/>
      </c>
      <c r="EC47" s="3" t="str">
        <f t="shared" si="87"/>
        <v/>
      </c>
      <c r="ED47" s="8"/>
      <c r="EE47" s="28" t="s">
        <v>277</v>
      </c>
      <c r="EF47" s="28" t="s">
        <v>277</v>
      </c>
      <c r="EG47" s="28" t="s">
        <v>277</v>
      </c>
      <c r="EH47" s="28" t="s">
        <v>277</v>
      </c>
      <c r="EI47" s="28" t="s">
        <v>277</v>
      </c>
      <c r="EJ47" s="28" t="s">
        <v>277</v>
      </c>
      <c r="EK47" s="28" t="s">
        <v>277</v>
      </c>
      <c r="EL47" s="28" t="s">
        <v>277</v>
      </c>
      <c r="EM47" s="28" t="s">
        <v>277</v>
      </c>
      <c r="EN47" s="28" t="s">
        <v>277</v>
      </c>
      <c r="EO47" s="30"/>
      <c r="EP47" s="9"/>
      <c r="EQ47" s="10" t="str">
        <f>IF(FD47&gt;0, (N47+Y47+R47+AC47), "")</f>
        <v/>
      </c>
      <c r="ER47" s="11" t="str">
        <f>IF(FD47&gt;0,FE47,"")</f>
        <v/>
      </c>
      <c r="ES47" s="10" t="str">
        <f>IF(FD47&gt;0, (P47+AA47+T47+AE47), "")</f>
        <v/>
      </c>
      <c r="ET47" s="10">
        <f>FO47+FP47+FQ47+FR47+FS47+FT47+FU47</f>
        <v>0</v>
      </c>
      <c r="EU47" s="13"/>
      <c r="EV47" s="12" t="b">
        <f t="shared" si="4"/>
        <v>1</v>
      </c>
      <c r="EW47" s="3" t="b">
        <f t="shared" si="5"/>
        <v>1</v>
      </c>
      <c r="EX47" s="3" t="b">
        <f t="shared" si="6"/>
        <v>1</v>
      </c>
      <c r="EY47" s="3" t="b">
        <f t="shared" si="7"/>
        <v>1</v>
      </c>
      <c r="EZ47" s="3">
        <f t="shared" si="88"/>
        <v>0</v>
      </c>
      <c r="FA47" s="3">
        <f t="shared" si="89"/>
        <v>0</v>
      </c>
      <c r="FB47" s="3">
        <f t="shared" si="90"/>
        <v>0</v>
      </c>
      <c r="FC47" s="3">
        <f t="shared" si="91"/>
        <v>0</v>
      </c>
      <c r="FD47" s="3">
        <f t="shared" si="92"/>
        <v>0</v>
      </c>
      <c r="FE47" s="3" t="e">
        <f t="shared" si="93"/>
        <v>#VALUE!</v>
      </c>
      <c r="FF47" s="3">
        <f t="shared" si="14"/>
        <v>0</v>
      </c>
      <c r="FG47" s="3">
        <f t="shared" si="15"/>
        <v>0</v>
      </c>
      <c r="FH47" s="3" t="e">
        <f t="shared" si="94"/>
        <v>#VALUE!</v>
      </c>
      <c r="FI47" s="3" t="b">
        <f t="shared" si="17"/>
        <v>1</v>
      </c>
      <c r="FJ47" s="3" t="b">
        <f t="shared" si="18"/>
        <v>1</v>
      </c>
      <c r="FK47" s="3" t="b">
        <f t="shared" si="19"/>
        <v>1</v>
      </c>
      <c r="FL47" s="3" t="b">
        <f t="shared" si="20"/>
        <v>1</v>
      </c>
      <c r="FM47" s="3" t="b">
        <f t="shared" si="21"/>
        <v>1</v>
      </c>
      <c r="FN47" s="3" t="b">
        <f t="shared" si="22"/>
        <v>1</v>
      </c>
      <c r="FO47" s="3">
        <f t="shared" si="95"/>
        <v>0</v>
      </c>
      <c r="FP47" s="3">
        <f t="shared" si="96"/>
        <v>0</v>
      </c>
      <c r="FQ47" s="3">
        <f t="shared" si="97"/>
        <v>0</v>
      </c>
      <c r="FR47" s="3">
        <f t="shared" si="98"/>
        <v>0</v>
      </c>
      <c r="FS47" s="3">
        <f t="shared" si="99"/>
        <v>0</v>
      </c>
      <c r="FT47" s="3">
        <f t="shared" si="100"/>
        <v>0</v>
      </c>
      <c r="FU47" s="3">
        <f t="shared" si="101"/>
        <v>0</v>
      </c>
      <c r="FV47" s="21" t="b">
        <f t="shared" si="30"/>
        <v>1</v>
      </c>
      <c r="FW47" s="24">
        <f t="shared" si="31"/>
        <v>1</v>
      </c>
      <c r="FX47" s="24">
        <f t="shared" si="102"/>
        <v>0</v>
      </c>
      <c r="FY47" s="25" t="e">
        <f t="shared" si="103"/>
        <v>#VALUE!</v>
      </c>
      <c r="FZ47" s="24" t="e">
        <f t="shared" si="104"/>
        <v>#VALUE!</v>
      </c>
      <c r="GA47" s="24" t="e">
        <f t="shared" si="105"/>
        <v>#VALUE!</v>
      </c>
      <c r="GB47" s="24">
        <f t="shared" si="106"/>
        <v>1</v>
      </c>
      <c r="GC47" s="24" t="e">
        <f t="shared" si="107"/>
        <v>#VALUE!</v>
      </c>
      <c r="GD47" s="24" t="e">
        <f t="shared" si="108"/>
        <v>#VALUE!</v>
      </c>
      <c r="GE47" s="24" t="e">
        <f t="shared" si="109"/>
        <v>#VALUE!</v>
      </c>
      <c r="GF47" s="24">
        <f t="shared" si="110"/>
        <v>0</v>
      </c>
      <c r="GG47" s="24">
        <f t="shared" si="111"/>
        <v>0</v>
      </c>
      <c r="GH47" s="24">
        <f t="shared" si="112"/>
        <v>0</v>
      </c>
      <c r="GI47" s="24">
        <f t="shared" si="113"/>
        <v>0</v>
      </c>
      <c r="GJ47" s="24">
        <f t="shared" si="114"/>
        <v>2</v>
      </c>
      <c r="GK47" s="24">
        <f t="shared" si="115"/>
        <v>2</v>
      </c>
      <c r="GL47" s="24">
        <f t="shared" si="116"/>
        <v>2</v>
      </c>
      <c r="GM47" s="31">
        <f t="shared" si="117"/>
        <v>2</v>
      </c>
      <c r="GN47" s="13"/>
      <c r="GO47" s="12"/>
    </row>
    <row r="48" spans="1:197" s="3" customFormat="1">
      <c r="A48" s="54"/>
      <c r="B48" s="54"/>
      <c r="C48" s="54"/>
      <c r="D48" s="54"/>
      <c r="E48" s="54"/>
      <c r="F48" s="54"/>
      <c r="G48" s="54"/>
      <c r="H48" s="54"/>
      <c r="I48" s="54"/>
      <c r="J48" s="54"/>
      <c r="K48" s="54"/>
      <c r="L48" s="54"/>
      <c r="M48" s="56"/>
      <c r="N48" s="54"/>
      <c r="O48" s="54"/>
      <c r="P48" s="54"/>
      <c r="Q48" s="56"/>
      <c r="R48" s="54"/>
      <c r="S48" s="54"/>
      <c r="T48" s="54"/>
      <c r="U48" s="56"/>
      <c r="V48" s="54"/>
      <c r="W48" s="54"/>
      <c r="X48" s="56"/>
      <c r="Y48" s="54"/>
      <c r="Z48" s="54"/>
      <c r="AA48" s="54"/>
      <c r="AB48" s="56"/>
      <c r="AC48" s="54"/>
      <c r="AD48" s="54"/>
      <c r="AE48" s="54"/>
      <c r="AF48" s="56"/>
      <c r="AG48" s="54"/>
      <c r="AH48" s="54"/>
      <c r="AI48" s="56"/>
      <c r="AJ48" s="54"/>
      <c r="AK48" s="54"/>
      <c r="AL48" s="56"/>
      <c r="AM48" s="54"/>
      <c r="AN48" s="54"/>
      <c r="AO48" s="54"/>
      <c r="AP48" s="54"/>
      <c r="AQ48" s="54"/>
      <c r="AR48" s="56"/>
      <c r="AS48" s="54"/>
      <c r="AT48" s="54"/>
      <c r="AU48" s="54"/>
      <c r="AV48" s="54"/>
      <c r="AW48" s="54"/>
      <c r="AX48" s="54"/>
      <c r="AY48" s="56"/>
      <c r="AZ48" s="54"/>
      <c r="BA48" s="54"/>
      <c r="BB48" s="54"/>
      <c r="BC48" s="54"/>
      <c r="BD48" s="8"/>
      <c r="BE48" s="8"/>
      <c r="BF48" s="28" t="s">
        <v>277</v>
      </c>
      <c r="BG48" s="28" t="s">
        <v>277</v>
      </c>
      <c r="BH48" s="28" t="s">
        <v>277</v>
      </c>
      <c r="BI48" s="28" t="s">
        <v>277</v>
      </c>
      <c r="BJ48" s="28" t="s">
        <v>277</v>
      </c>
      <c r="BK48" s="28" t="s">
        <v>277</v>
      </c>
      <c r="BL48" s="28" t="s">
        <v>277</v>
      </c>
      <c r="BM48" s="28" t="s">
        <v>277</v>
      </c>
      <c r="BN48" s="28" t="s">
        <v>277</v>
      </c>
      <c r="BO48" s="28" t="s">
        <v>277</v>
      </c>
      <c r="BP48" s="8"/>
      <c r="BQ48" s="22" t="str">
        <f>IF(FV48=FALSE,B48,"")</f>
        <v/>
      </c>
      <c r="BR48" s="22" t="str">
        <f>IF(FV46=FALSE,C47,"")</f>
        <v/>
      </c>
      <c r="BS48" s="22" t="str">
        <f>BS47</f>
        <v/>
      </c>
      <c r="BT48" s="22" t="str">
        <f t="shared" si="48"/>
        <v/>
      </c>
      <c r="BU48" s="22" t="str">
        <f>IF(FV48=FALSE,E48,"")</f>
        <v/>
      </c>
      <c r="BV48" s="22" t="str">
        <f>IF(FV48=FALSE,G48,"")</f>
        <v/>
      </c>
      <c r="BW48" s="22" t="str">
        <f>IF(FV48=FALSE,F48,"")</f>
        <v/>
      </c>
      <c r="BX48" s="22" t="str">
        <f>IF(FV48=FALSE,J48,"")</f>
        <v/>
      </c>
      <c r="BY48" s="22" t="str">
        <f>IF(FV48=FALSE,K48,"")</f>
        <v/>
      </c>
      <c r="BZ48" s="22" t="str">
        <f>IF(FV48=FALSE,L48,"")</f>
        <v/>
      </c>
      <c r="CA48" s="18"/>
      <c r="CB48" s="3" t="str">
        <f>IF(ET46=1, EQ47,"")</f>
        <v/>
      </c>
      <c r="CC48" s="3" t="str">
        <f>IF(ET46=1, ER47,"")</f>
        <v/>
      </c>
      <c r="CD48" s="3" t="str">
        <f>IF(ET46=1, ES47,"")</f>
        <v/>
      </c>
      <c r="CE48" s="3" t="str">
        <f>CE47</f>
        <v/>
      </c>
      <c r="CF48" s="3" t="str">
        <f>CF47</f>
        <v/>
      </c>
      <c r="CG48" s="3" t="str">
        <f>CG47</f>
        <v/>
      </c>
      <c r="CH48" s="3" t="str">
        <f t="shared" si="84"/>
        <v/>
      </c>
      <c r="CI48" s="8"/>
      <c r="CJ48" s="3" t="str">
        <f>IF(ET48=2,V47,"")</f>
        <v/>
      </c>
      <c r="CK48" s="3" t="str">
        <f>IF(ET48=2,W47,"")</f>
        <v/>
      </c>
      <c r="CL48" s="3" t="str">
        <f>CL47</f>
        <v/>
      </c>
      <c r="CM48" s="3" t="str">
        <f>CM47</f>
        <v/>
      </c>
      <c r="CN48" s="8"/>
      <c r="CO48" s="3" t="str">
        <f>IF(ET48=3,AG47,"")</f>
        <v/>
      </c>
      <c r="CP48" s="3" t="str">
        <f>IF(ET48=3,AH47,"")</f>
        <v/>
      </c>
      <c r="CQ48" s="3" t="str">
        <f>CQ47</f>
        <v/>
      </c>
      <c r="CR48" s="3" t="str">
        <f>CR47</f>
        <v/>
      </c>
      <c r="CS48" s="8"/>
      <c r="CT48" s="3" t="str">
        <f>IF(ET48=4,AJ47,"")</f>
        <v/>
      </c>
      <c r="CU48" s="3" t="str">
        <f>IF(ET48=4,AK47,"")</f>
        <v/>
      </c>
      <c r="CV48" s="3" t="str">
        <f>CV47</f>
        <v/>
      </c>
      <c r="CW48" s="3" t="str">
        <f>CW47</f>
        <v/>
      </c>
      <c r="CX48" s="8"/>
      <c r="CY48" s="3" t="str">
        <f>IF(ET48=5,AM47,"")</f>
        <v/>
      </c>
      <c r="CZ48" s="3" t="str">
        <f>IF(ET48=5,AN47,"")</f>
        <v/>
      </c>
      <c r="DA48" s="3" t="str">
        <f>IF(ET48=5,AO47,"")</f>
        <v/>
      </c>
      <c r="DB48" s="3" t="str">
        <f>DB47</f>
        <v/>
      </c>
      <c r="DC48" s="3" t="str">
        <f>DC47</f>
        <v/>
      </c>
      <c r="DD48" s="3" t="str">
        <f>DD47</f>
        <v/>
      </c>
      <c r="DE48" s="3" t="str">
        <f>DE47</f>
        <v/>
      </c>
      <c r="DF48" s="3" t="str">
        <f>DF47</f>
        <v/>
      </c>
      <c r="DG48" s="3" t="str">
        <f t="shared" si="85"/>
        <v/>
      </c>
      <c r="DH48" s="8"/>
      <c r="DI48" s="3" t="str">
        <f>IF(ET46=6,AS47,"")</f>
        <v/>
      </c>
      <c r="DJ48" s="3" t="str">
        <f>IF(ET46=6,AT47,"")</f>
        <v/>
      </c>
      <c r="DK48" s="3" t="str">
        <f>IF(ET46=6,AU47,"")</f>
        <v/>
      </c>
      <c r="DL48" s="3" t="str">
        <f>IF(ET46=6,AV47,"")</f>
        <v/>
      </c>
      <c r="DM48" s="3" t="str">
        <f>DM47</f>
        <v/>
      </c>
      <c r="DN48" s="3" t="str">
        <f>DN47</f>
        <v/>
      </c>
      <c r="DO48" s="3" t="str">
        <f>DO47</f>
        <v/>
      </c>
      <c r="DP48" s="3" t="str">
        <f>DP47</f>
        <v/>
      </c>
      <c r="DQ48" s="3" t="str">
        <f>DQ47</f>
        <v/>
      </c>
      <c r="DR48" s="3" t="str">
        <f>DR47</f>
        <v/>
      </c>
      <c r="DS48" s="3" t="str">
        <f t="shared" si="86"/>
        <v/>
      </c>
      <c r="DT48" s="8"/>
      <c r="DU48" s="3" t="str">
        <f>IF(ET46=7,AZ47,"")</f>
        <v/>
      </c>
      <c r="DV48" s="3" t="str">
        <f>IF(ET46=7,BA47,"")</f>
        <v/>
      </c>
      <c r="DW48" s="3" t="str">
        <f>IF(ET46=7,BB47,"")</f>
        <v/>
      </c>
      <c r="DX48" s="3" t="str">
        <f>IF(ET46=7,BC47,"")</f>
        <v/>
      </c>
      <c r="DY48" s="3" t="str">
        <f>DY47</f>
        <v/>
      </c>
      <c r="DZ48" s="3" t="str">
        <f>DZ47</f>
        <v/>
      </c>
      <c r="EA48" s="3" t="str">
        <f>EA47</f>
        <v/>
      </c>
      <c r="EB48" s="3" t="str">
        <f>EB47</f>
        <v/>
      </c>
      <c r="EC48" s="3" t="str">
        <f t="shared" si="87"/>
        <v/>
      </c>
      <c r="ED48" s="8"/>
      <c r="EE48" s="28" t="s">
        <v>277</v>
      </c>
      <c r="EF48" s="28" t="s">
        <v>277</v>
      </c>
      <c r="EG48" s="28" t="s">
        <v>277</v>
      </c>
      <c r="EH48" s="28" t="s">
        <v>277</v>
      </c>
      <c r="EI48" s="28" t="s">
        <v>277</v>
      </c>
      <c r="EJ48" s="28" t="s">
        <v>277</v>
      </c>
      <c r="EK48" s="28" t="s">
        <v>277</v>
      </c>
      <c r="EL48" s="28" t="s">
        <v>277</v>
      </c>
      <c r="EM48" s="28" t="s">
        <v>277</v>
      </c>
      <c r="EN48" s="28" t="s">
        <v>277</v>
      </c>
      <c r="EO48" s="30"/>
      <c r="EP48" s="9"/>
      <c r="EQ48" s="10" t="str">
        <f>IF(FD48&gt;0, (N48+Y48+R48+AC48), "")</f>
        <v/>
      </c>
      <c r="ER48" s="11" t="str">
        <f>IF(FD48&gt;0,FE48,"")</f>
        <v/>
      </c>
      <c r="ES48" s="10" t="str">
        <f>IF(FD48&gt;0, (P48+AA48+T48+AE48), "")</f>
        <v/>
      </c>
      <c r="ET48" s="10">
        <f>FO48+FP48+FQ48+FR48+FS48+FT48+FU48</f>
        <v>0</v>
      </c>
      <c r="EU48" s="13"/>
      <c r="EV48" s="12" t="b">
        <f t="shared" si="4"/>
        <v>1</v>
      </c>
      <c r="EW48" s="3" t="b">
        <f t="shared" si="5"/>
        <v>1</v>
      </c>
      <c r="EX48" s="3" t="b">
        <f t="shared" si="6"/>
        <v>1</v>
      </c>
      <c r="EY48" s="3" t="b">
        <f t="shared" si="7"/>
        <v>1</v>
      </c>
      <c r="EZ48" s="3">
        <f t="shared" si="88"/>
        <v>0</v>
      </c>
      <c r="FA48" s="3">
        <f t="shared" si="89"/>
        <v>0</v>
      </c>
      <c r="FB48" s="3">
        <f t="shared" si="90"/>
        <v>0</v>
      </c>
      <c r="FC48" s="3">
        <f t="shared" si="91"/>
        <v>0</v>
      </c>
      <c r="FD48" s="3">
        <f t="shared" si="92"/>
        <v>0</v>
      </c>
      <c r="FE48" s="3" t="e">
        <f t="shared" si="93"/>
        <v>#VALUE!</v>
      </c>
      <c r="FF48" s="3">
        <f t="shared" si="14"/>
        <v>0</v>
      </c>
      <c r="FG48" s="3">
        <f t="shared" si="15"/>
        <v>0</v>
      </c>
      <c r="FH48" s="3" t="e">
        <f t="shared" si="94"/>
        <v>#VALUE!</v>
      </c>
      <c r="FI48" s="3" t="b">
        <f t="shared" si="17"/>
        <v>1</v>
      </c>
      <c r="FJ48" s="3" t="b">
        <f t="shared" si="18"/>
        <v>1</v>
      </c>
      <c r="FK48" s="3" t="b">
        <f t="shared" si="19"/>
        <v>1</v>
      </c>
      <c r="FL48" s="3" t="b">
        <f t="shared" si="20"/>
        <v>1</v>
      </c>
      <c r="FM48" s="3" t="b">
        <f t="shared" si="21"/>
        <v>1</v>
      </c>
      <c r="FN48" s="3" t="b">
        <f t="shared" si="22"/>
        <v>1</v>
      </c>
      <c r="FO48" s="3">
        <f t="shared" si="95"/>
        <v>0</v>
      </c>
      <c r="FP48" s="3">
        <f t="shared" si="96"/>
        <v>0</v>
      </c>
      <c r="FQ48" s="3">
        <f t="shared" si="97"/>
        <v>0</v>
      </c>
      <c r="FR48" s="3">
        <f t="shared" si="98"/>
        <v>0</v>
      </c>
      <c r="FS48" s="3">
        <f t="shared" si="99"/>
        <v>0</v>
      </c>
      <c r="FT48" s="3">
        <f t="shared" si="100"/>
        <v>0</v>
      </c>
      <c r="FU48" s="3">
        <f t="shared" si="101"/>
        <v>0</v>
      </c>
      <c r="FV48" s="21" t="b">
        <f t="shared" si="30"/>
        <v>1</v>
      </c>
      <c r="FW48" s="24">
        <f t="shared" si="31"/>
        <v>1</v>
      </c>
      <c r="FX48" s="24">
        <f t="shared" si="102"/>
        <v>0</v>
      </c>
      <c r="FY48" s="25" t="e">
        <f t="shared" si="103"/>
        <v>#VALUE!</v>
      </c>
      <c r="FZ48" s="24" t="e">
        <f t="shared" si="104"/>
        <v>#VALUE!</v>
      </c>
      <c r="GA48" s="24" t="e">
        <f t="shared" si="105"/>
        <v>#VALUE!</v>
      </c>
      <c r="GB48" s="24">
        <f t="shared" si="106"/>
        <v>1</v>
      </c>
      <c r="GC48" s="24" t="e">
        <f t="shared" si="107"/>
        <v>#VALUE!</v>
      </c>
      <c r="GD48" s="24" t="e">
        <f t="shared" si="108"/>
        <v>#VALUE!</v>
      </c>
      <c r="GE48" s="24" t="e">
        <f t="shared" si="109"/>
        <v>#VALUE!</v>
      </c>
      <c r="GF48" s="24">
        <f t="shared" si="110"/>
        <v>0</v>
      </c>
      <c r="GG48" s="24">
        <f t="shared" si="111"/>
        <v>0</v>
      </c>
      <c r="GH48" s="24">
        <f t="shared" si="112"/>
        <v>0</v>
      </c>
      <c r="GI48" s="24">
        <f t="shared" si="113"/>
        <v>0</v>
      </c>
      <c r="GJ48" s="24">
        <f t="shared" si="114"/>
        <v>2</v>
      </c>
      <c r="GK48" s="24">
        <f t="shared" si="115"/>
        <v>2</v>
      </c>
      <c r="GL48" s="24">
        <f t="shared" si="116"/>
        <v>2</v>
      </c>
      <c r="GM48" s="31">
        <f t="shared" si="117"/>
        <v>2</v>
      </c>
      <c r="GN48" s="13"/>
      <c r="GO48" s="12"/>
    </row>
    <row r="49" spans="1:197" s="3" customFormat="1">
      <c r="A49" s="54"/>
      <c r="B49" s="54"/>
      <c r="C49" s="54"/>
      <c r="D49" s="54"/>
      <c r="E49" s="54"/>
      <c r="F49" s="54"/>
      <c r="G49" s="54"/>
      <c r="H49" s="54"/>
      <c r="I49" s="54"/>
      <c r="J49" s="54"/>
      <c r="K49" s="54"/>
      <c r="L49" s="54"/>
      <c r="M49" s="56"/>
      <c r="N49" s="54"/>
      <c r="O49" s="54"/>
      <c r="P49" s="54"/>
      <c r="Q49" s="56"/>
      <c r="R49" s="54"/>
      <c r="S49" s="54"/>
      <c r="T49" s="54"/>
      <c r="U49" s="56"/>
      <c r="V49" s="54"/>
      <c r="W49" s="54"/>
      <c r="X49" s="56"/>
      <c r="Y49" s="54"/>
      <c r="Z49" s="54"/>
      <c r="AA49" s="54"/>
      <c r="AB49" s="56"/>
      <c r="AC49" s="54"/>
      <c r="AD49" s="54"/>
      <c r="AE49" s="54"/>
      <c r="AF49" s="56"/>
      <c r="AG49" s="54"/>
      <c r="AH49" s="54"/>
      <c r="AI49" s="56"/>
      <c r="AJ49" s="54"/>
      <c r="AK49" s="54"/>
      <c r="AL49" s="56"/>
      <c r="AM49" s="54"/>
      <c r="AN49" s="54"/>
      <c r="AO49" s="54"/>
      <c r="AP49" s="54"/>
      <c r="AQ49" s="54"/>
      <c r="AR49" s="56"/>
      <c r="AS49" s="54"/>
      <c r="AT49" s="54"/>
      <c r="AU49" s="54"/>
      <c r="AV49" s="54"/>
      <c r="AW49" s="54"/>
      <c r="AX49" s="54"/>
      <c r="AY49" s="56"/>
      <c r="AZ49" s="54"/>
      <c r="BA49" s="54"/>
      <c r="BB49" s="54"/>
      <c r="BC49" s="54"/>
      <c r="BD49" s="8"/>
      <c r="BE49" s="8"/>
      <c r="BF49" s="28" t="s">
        <v>277</v>
      </c>
      <c r="BG49" s="28" t="s">
        <v>277</v>
      </c>
      <c r="BH49" s="28" t="s">
        <v>277</v>
      </c>
      <c r="BI49" s="28" t="s">
        <v>277</v>
      </c>
      <c r="BJ49" s="28" t="s">
        <v>277</v>
      </c>
      <c r="BK49" s="28" t="s">
        <v>277</v>
      </c>
      <c r="BL49" s="28" t="s">
        <v>277</v>
      </c>
      <c r="BM49" s="28" t="s">
        <v>277</v>
      </c>
      <c r="BN49" s="28" t="s">
        <v>277</v>
      </c>
      <c r="BO49" s="28" t="s">
        <v>277</v>
      </c>
      <c r="BP49" s="8"/>
      <c r="BQ49" s="22" t="str">
        <f>IF(FV49=FALSE,B49,"")</f>
        <v/>
      </c>
      <c r="BR49" s="22" t="str">
        <f>BR46</f>
        <v/>
      </c>
      <c r="BS49" s="22" t="str">
        <f>IF(FV46=FALSE,C49,"")</f>
        <v/>
      </c>
      <c r="BT49" s="22" t="str">
        <f t="shared" si="48"/>
        <v/>
      </c>
      <c r="BU49" s="22" t="str">
        <f>IF(FV49=FALSE,E49,"")</f>
        <v/>
      </c>
      <c r="BV49" s="22" t="str">
        <f>IF(FV49=FALSE,G49,"")</f>
        <v/>
      </c>
      <c r="BW49" s="22" t="str">
        <f>IF(FV49=FALSE,F49,"")</f>
        <v/>
      </c>
      <c r="BX49" s="22" t="str">
        <f>IF(FV49=FALSE,J49,"")</f>
        <v/>
      </c>
      <c r="BY49" s="22" t="str">
        <f>IF(FV49=FALSE,K49,"")</f>
        <v/>
      </c>
      <c r="BZ49" s="22" t="str">
        <f>IF(FV49=FALSE,L49,"")</f>
        <v/>
      </c>
      <c r="CA49" s="18"/>
      <c r="CB49" s="3" t="str">
        <f>CB46</f>
        <v/>
      </c>
      <c r="CC49" s="3" t="str">
        <f>CC46</f>
        <v/>
      </c>
      <c r="CD49" s="3" t="str">
        <f>CD46</f>
        <v/>
      </c>
      <c r="CE49" s="3" t="str">
        <f>IF(ET49=1, EQ49,"")</f>
        <v/>
      </c>
      <c r="CF49" s="3" t="str">
        <f>IF(ET49=1, ER49,"")</f>
        <v/>
      </c>
      <c r="CG49" s="3" t="str">
        <f>IF(ET49=1, ES49,"")</f>
        <v/>
      </c>
      <c r="CH49" s="3" t="str">
        <f t="shared" si="84"/>
        <v/>
      </c>
      <c r="CI49" s="8"/>
      <c r="CJ49" s="3" t="str">
        <f>CJ46</f>
        <v/>
      </c>
      <c r="CK49" s="3" t="str">
        <f>CK46</f>
        <v/>
      </c>
      <c r="CL49" s="3" t="str">
        <f>IF(ET49=2,V49,"")</f>
        <v/>
      </c>
      <c r="CM49" s="3" t="str">
        <f>IF(ET49=2,W49,"")</f>
        <v/>
      </c>
      <c r="CN49" s="8"/>
      <c r="CO49" s="3" t="str">
        <f>CO47</f>
        <v/>
      </c>
      <c r="CP49" s="3" t="str">
        <f>CP47</f>
        <v/>
      </c>
      <c r="CQ49" s="3" t="str">
        <f>IF(ET49=3,AG49,"")</f>
        <v/>
      </c>
      <c r="CR49" s="3" t="str">
        <f>IF(ET49=3,AH49,"")</f>
        <v/>
      </c>
      <c r="CS49" s="8"/>
      <c r="CT49" s="3" t="str">
        <f>CT46</f>
        <v/>
      </c>
      <c r="CU49" s="3" t="str">
        <f>CU46</f>
        <v/>
      </c>
      <c r="CV49" s="3" t="str">
        <f>IF(ET48=4,AJ49,"")</f>
        <v/>
      </c>
      <c r="CW49" s="3" t="str">
        <f>IF(ET48=4,AK49,"")</f>
        <v/>
      </c>
      <c r="CX49" s="8"/>
      <c r="CY49" s="3" t="str">
        <f>CY46</f>
        <v/>
      </c>
      <c r="CZ49" s="3" t="str">
        <f>CZ46</f>
        <v/>
      </c>
      <c r="DA49" s="3" t="str">
        <f>DA46</f>
        <v/>
      </c>
      <c r="DB49" s="3" t="str">
        <f>IF(ET48=5,AM49,"")</f>
        <v/>
      </c>
      <c r="DC49" s="3" t="str">
        <f>IF(ET48=5,AN49,"")</f>
        <v/>
      </c>
      <c r="DD49" s="3" t="str">
        <f>IF(ET48=5,AO49,"")</f>
        <v/>
      </c>
      <c r="DE49" s="3" t="str">
        <f>IF(ET48=5,AP49,"")</f>
        <v/>
      </c>
      <c r="DF49" s="3" t="str">
        <f>DF48</f>
        <v/>
      </c>
      <c r="DG49" s="3" t="str">
        <f t="shared" si="85"/>
        <v/>
      </c>
      <c r="DH49" s="8"/>
      <c r="DI49" s="3" t="str">
        <f>DI46</f>
        <v/>
      </c>
      <c r="DJ49" s="3" t="str">
        <f>DJ46</f>
        <v/>
      </c>
      <c r="DK49" s="3" t="str">
        <f>DK46</f>
        <v/>
      </c>
      <c r="DL49" s="3" t="str">
        <f>DL46</f>
        <v/>
      </c>
      <c r="DM49" s="3" t="str">
        <f>IF(ET49=6,AS49,"")</f>
        <v/>
      </c>
      <c r="DN49" s="3" t="str">
        <f>IF(ET49=6,AT49,"")</f>
        <v/>
      </c>
      <c r="DO49" s="3" t="str">
        <f>IF(ET49=6,AU49,"")</f>
        <v/>
      </c>
      <c r="DP49" s="3" t="str">
        <f>IF(ET49=6,AV49,"")</f>
        <v/>
      </c>
      <c r="DQ49" s="3" t="str">
        <f t="shared" ref="DQ49:DR51" si="132">DQ46</f>
        <v/>
      </c>
      <c r="DR49" s="3" t="str">
        <f t="shared" si="132"/>
        <v/>
      </c>
      <c r="DS49" s="3" t="str">
        <f t="shared" si="86"/>
        <v/>
      </c>
      <c r="DT49" s="8"/>
      <c r="DU49" s="3" t="str">
        <f>DU46</f>
        <v/>
      </c>
      <c r="DV49" s="3" t="str">
        <f>DV46</f>
        <v/>
      </c>
      <c r="DW49" s="3" t="str">
        <f>DW46</f>
        <v/>
      </c>
      <c r="DX49" s="3" t="str">
        <f>DX46</f>
        <v/>
      </c>
      <c r="DY49" s="3" t="str">
        <f>IF(ET49=7,AZ49,"")</f>
        <v/>
      </c>
      <c r="DZ49" s="3" t="str">
        <f>IF(ET49=7,BA49,"")</f>
        <v/>
      </c>
      <c r="EA49" s="3" t="str">
        <f>IF(ET49=7,BB49,"")</f>
        <v/>
      </c>
      <c r="EB49" s="3" t="str">
        <f>IF(ET49=7,BC49,"")</f>
        <v/>
      </c>
      <c r="EC49" s="3" t="str">
        <f t="shared" si="87"/>
        <v/>
      </c>
      <c r="ED49" s="8"/>
      <c r="EE49" s="28" t="s">
        <v>277</v>
      </c>
      <c r="EF49" s="28" t="s">
        <v>277</v>
      </c>
      <c r="EG49" s="28" t="s">
        <v>277</v>
      </c>
      <c r="EH49" s="28" t="s">
        <v>277</v>
      </c>
      <c r="EI49" s="28" t="s">
        <v>277</v>
      </c>
      <c r="EJ49" s="28" t="s">
        <v>277</v>
      </c>
      <c r="EK49" s="28" t="s">
        <v>277</v>
      </c>
      <c r="EL49" s="28" t="s">
        <v>277</v>
      </c>
      <c r="EM49" s="28" t="s">
        <v>277</v>
      </c>
      <c r="EN49" s="28" t="s">
        <v>277</v>
      </c>
      <c r="EO49" s="17"/>
      <c r="EP49" s="9"/>
      <c r="EQ49" s="10" t="str">
        <f>IF(FD49&gt;0, (N49+Y49+R49+AC49), "")</f>
        <v/>
      </c>
      <c r="ER49" s="11" t="str">
        <f>IF(FD49&gt;0,FE49,"")</f>
        <v/>
      </c>
      <c r="ES49" s="10" t="str">
        <f>IF(FD49&gt;0, (P49+AA49+T49+AE49), "")</f>
        <v/>
      </c>
      <c r="ET49" s="10">
        <f>FO49+FP49+FQ49+FR49+FS49+FT49+FU49</f>
        <v>0</v>
      </c>
      <c r="EU49" s="13"/>
      <c r="EV49" s="12" t="b">
        <f t="shared" si="4"/>
        <v>1</v>
      </c>
      <c r="EW49" s="3" t="b">
        <f t="shared" si="5"/>
        <v>1</v>
      </c>
      <c r="EX49" s="3" t="b">
        <f t="shared" si="6"/>
        <v>1</v>
      </c>
      <c r="EY49" s="3" t="b">
        <f t="shared" si="7"/>
        <v>1</v>
      </c>
      <c r="EZ49" s="3">
        <f t="shared" si="88"/>
        <v>0</v>
      </c>
      <c r="FA49" s="3">
        <f t="shared" si="89"/>
        <v>0</v>
      </c>
      <c r="FB49" s="3">
        <f t="shared" si="90"/>
        <v>0</v>
      </c>
      <c r="FC49" s="3">
        <f t="shared" si="91"/>
        <v>0</v>
      </c>
      <c r="FD49" s="3">
        <f t="shared" si="92"/>
        <v>0</v>
      </c>
      <c r="FE49" s="3" t="e">
        <f t="shared" si="93"/>
        <v>#VALUE!</v>
      </c>
      <c r="FF49" s="3">
        <f t="shared" si="14"/>
        <v>0</v>
      </c>
      <c r="FG49" s="3">
        <f t="shared" si="15"/>
        <v>0</v>
      </c>
      <c r="FH49" s="3" t="e">
        <f t="shared" si="94"/>
        <v>#VALUE!</v>
      </c>
      <c r="FI49" s="3" t="b">
        <f t="shared" si="17"/>
        <v>1</v>
      </c>
      <c r="FJ49" s="3" t="b">
        <f t="shared" si="18"/>
        <v>1</v>
      </c>
      <c r="FK49" s="3" t="b">
        <f t="shared" si="19"/>
        <v>1</v>
      </c>
      <c r="FL49" s="3" t="b">
        <f t="shared" si="20"/>
        <v>1</v>
      </c>
      <c r="FM49" s="3" t="b">
        <f t="shared" si="21"/>
        <v>1</v>
      </c>
      <c r="FN49" s="3" t="b">
        <f t="shared" si="22"/>
        <v>1</v>
      </c>
      <c r="FO49" s="3">
        <f t="shared" si="95"/>
        <v>0</v>
      </c>
      <c r="FP49" s="3">
        <f t="shared" si="96"/>
        <v>0</v>
      </c>
      <c r="FQ49" s="3">
        <f t="shared" si="97"/>
        <v>0</v>
      </c>
      <c r="FR49" s="3">
        <f t="shared" si="98"/>
        <v>0</v>
      </c>
      <c r="FS49" s="3">
        <f t="shared" si="99"/>
        <v>0</v>
      </c>
      <c r="FT49" s="3">
        <f t="shared" si="100"/>
        <v>0</v>
      </c>
      <c r="FU49" s="3">
        <f t="shared" si="101"/>
        <v>0</v>
      </c>
      <c r="FV49" s="21" t="b">
        <f t="shared" si="30"/>
        <v>1</v>
      </c>
      <c r="FW49" s="24">
        <f t="shared" si="31"/>
        <v>1</v>
      </c>
      <c r="FX49" s="24">
        <f t="shared" si="102"/>
        <v>0</v>
      </c>
      <c r="FY49" s="25" t="e">
        <f t="shared" si="103"/>
        <v>#VALUE!</v>
      </c>
      <c r="FZ49" s="24" t="e">
        <f t="shared" si="104"/>
        <v>#VALUE!</v>
      </c>
      <c r="GA49" s="24" t="e">
        <f t="shared" si="105"/>
        <v>#VALUE!</v>
      </c>
      <c r="GB49" s="24">
        <f t="shared" si="106"/>
        <v>1</v>
      </c>
      <c r="GC49" s="24" t="e">
        <f t="shared" si="107"/>
        <v>#VALUE!</v>
      </c>
      <c r="GD49" s="24" t="e">
        <f t="shared" si="108"/>
        <v>#VALUE!</v>
      </c>
      <c r="GE49" s="24" t="e">
        <f t="shared" si="109"/>
        <v>#VALUE!</v>
      </c>
      <c r="GF49" s="24">
        <f t="shared" si="110"/>
        <v>0</v>
      </c>
      <c r="GG49" s="24">
        <f t="shared" si="111"/>
        <v>0</v>
      </c>
      <c r="GH49" s="24">
        <f t="shared" si="112"/>
        <v>0</v>
      </c>
      <c r="GI49" s="24">
        <f t="shared" si="113"/>
        <v>0</v>
      </c>
      <c r="GJ49" s="24">
        <f t="shared" si="114"/>
        <v>2</v>
      </c>
      <c r="GK49" s="24">
        <f t="shared" si="115"/>
        <v>2</v>
      </c>
      <c r="GL49" s="24">
        <f t="shared" si="116"/>
        <v>2</v>
      </c>
      <c r="GM49" s="31">
        <f t="shared" si="117"/>
        <v>2</v>
      </c>
      <c r="GN49" s="13"/>
      <c r="GO49" s="12"/>
    </row>
    <row r="50" spans="1:197" s="3" customFormat="1">
      <c r="A50" s="115" t="s">
        <v>279</v>
      </c>
      <c r="B50" s="115" t="s">
        <v>279</v>
      </c>
      <c r="C50" s="115" t="s">
        <v>279</v>
      </c>
      <c r="D50" s="115" t="s">
        <v>279</v>
      </c>
      <c r="E50" s="115" t="s">
        <v>279</v>
      </c>
      <c r="F50" s="115" t="s">
        <v>279</v>
      </c>
      <c r="G50" s="115" t="s">
        <v>279</v>
      </c>
      <c r="H50" s="115"/>
      <c r="I50" s="115"/>
      <c r="J50" s="115" t="s">
        <v>279</v>
      </c>
      <c r="K50" s="115" t="s">
        <v>279</v>
      </c>
      <c r="L50" s="115" t="s">
        <v>279</v>
      </c>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116"/>
      <c r="BD50" s="8"/>
      <c r="BE50" s="8"/>
      <c r="BF50" s="28" t="s">
        <v>277</v>
      </c>
      <c r="BG50" s="28" t="s">
        <v>277</v>
      </c>
      <c r="BH50" s="28" t="s">
        <v>277</v>
      </c>
      <c r="BI50" s="28" t="s">
        <v>277</v>
      </c>
      <c r="BJ50" s="28" t="s">
        <v>277</v>
      </c>
      <c r="BK50" s="28" t="s">
        <v>277</v>
      </c>
      <c r="BL50" s="28" t="s">
        <v>277</v>
      </c>
      <c r="BM50" s="28" t="s">
        <v>277</v>
      </c>
      <c r="BN50" s="28" t="s">
        <v>277</v>
      </c>
      <c r="BO50" s="28" t="s">
        <v>277</v>
      </c>
      <c r="BP50" s="8"/>
      <c r="BQ50" s="22" t="str">
        <f>BQ49</f>
        <v/>
      </c>
      <c r="BR50" s="22" t="str">
        <f>BS46</f>
        <v/>
      </c>
      <c r="BS50" s="22" t="str">
        <f t="shared" ref="BS50:BZ50" si="133">BS49</f>
        <v/>
      </c>
      <c r="BT50" s="22" t="str">
        <f t="shared" si="48"/>
        <v/>
      </c>
      <c r="BU50" s="22" t="str">
        <f t="shared" si="133"/>
        <v/>
      </c>
      <c r="BV50" s="22" t="str">
        <f t="shared" si="133"/>
        <v/>
      </c>
      <c r="BW50" s="22" t="str">
        <f t="shared" si="133"/>
        <v/>
      </c>
      <c r="BX50" s="22" t="str">
        <f>BX49</f>
        <v/>
      </c>
      <c r="BY50" s="22" t="str">
        <f t="shared" si="133"/>
        <v/>
      </c>
      <c r="BZ50" s="22" t="str">
        <f t="shared" si="133"/>
        <v/>
      </c>
      <c r="CA50" s="18"/>
      <c r="CB50" s="3" t="str">
        <f>CB48</f>
        <v/>
      </c>
      <c r="CC50" s="3" t="str">
        <f>CC48</f>
        <v/>
      </c>
      <c r="CD50" s="3" t="str">
        <f>CD48</f>
        <v/>
      </c>
      <c r="CE50" s="3" t="str">
        <f t="shared" ref="CE50:CG51" si="134">CE49</f>
        <v/>
      </c>
      <c r="CF50" s="3" t="str">
        <f t="shared" si="134"/>
        <v/>
      </c>
      <c r="CG50" s="3" t="str">
        <f t="shared" si="134"/>
        <v/>
      </c>
      <c r="CH50" s="3" t="str">
        <f t="shared" si="84"/>
        <v/>
      </c>
      <c r="CI50" s="8"/>
      <c r="CJ50" s="3" t="str">
        <f>CJ48</f>
        <v/>
      </c>
      <c r="CK50" s="3" t="str">
        <f>CK48</f>
        <v/>
      </c>
      <c r="CL50" s="3" t="str">
        <f>CL49</f>
        <v/>
      </c>
      <c r="CM50" s="3" t="str">
        <f>CM49</f>
        <v/>
      </c>
      <c r="CN50" s="8"/>
      <c r="CO50" s="3" t="str">
        <f>CO48</f>
        <v/>
      </c>
      <c r="CP50" s="3" t="str">
        <f>CP48</f>
        <v/>
      </c>
      <c r="CQ50" s="3" t="str">
        <f>CQ49</f>
        <v/>
      </c>
      <c r="CR50" s="3" t="str">
        <f>CR49</f>
        <v/>
      </c>
      <c r="CS50" s="8"/>
      <c r="CT50" s="3" t="str">
        <f>CT48</f>
        <v/>
      </c>
      <c r="CU50" s="3" t="str">
        <f>CU48</f>
        <v/>
      </c>
      <c r="CV50" s="3" t="str">
        <f>CV49</f>
        <v/>
      </c>
      <c r="CW50" s="3" t="str">
        <f>CW49</f>
        <v/>
      </c>
      <c r="CX50" s="8"/>
      <c r="CY50" s="3" t="str">
        <f>CY48</f>
        <v/>
      </c>
      <c r="CZ50" s="3" t="str">
        <f>CZ48</f>
        <v/>
      </c>
      <c r="DA50" s="3" t="str">
        <f>DA48</f>
        <v/>
      </c>
      <c r="DB50" s="3" t="str">
        <f t="shared" ref="DB50:DE51" si="135">DB49</f>
        <v/>
      </c>
      <c r="DC50" s="3" t="str">
        <f t="shared" si="135"/>
        <v/>
      </c>
      <c r="DD50" s="3" t="str">
        <f t="shared" si="135"/>
        <v/>
      </c>
      <c r="DE50" s="3" t="str">
        <f t="shared" si="135"/>
        <v/>
      </c>
      <c r="DF50" s="3" t="str">
        <f>DF49</f>
        <v/>
      </c>
      <c r="DG50" s="3" t="str">
        <f t="shared" si="85"/>
        <v/>
      </c>
      <c r="DH50" s="8"/>
      <c r="DI50" s="3" t="str">
        <f>DI48</f>
        <v/>
      </c>
      <c r="DJ50" s="3" t="str">
        <f>DJ48</f>
        <v/>
      </c>
      <c r="DK50" s="3" t="str">
        <f>DK48</f>
        <v/>
      </c>
      <c r="DL50" s="3" t="str">
        <f>DL48</f>
        <v/>
      </c>
      <c r="DM50" s="3" t="str">
        <f t="shared" ref="DM50:DP51" si="136">DM49</f>
        <v/>
      </c>
      <c r="DN50" s="3" t="str">
        <f t="shared" si="136"/>
        <v/>
      </c>
      <c r="DO50" s="3" t="str">
        <f t="shared" si="136"/>
        <v/>
      </c>
      <c r="DP50" s="3" t="str">
        <f t="shared" si="136"/>
        <v/>
      </c>
      <c r="DQ50" s="3" t="str">
        <f t="shared" si="132"/>
        <v/>
      </c>
      <c r="DR50" s="3" t="str">
        <f t="shared" si="132"/>
        <v/>
      </c>
      <c r="DS50" s="3" t="str">
        <f t="shared" si="86"/>
        <v/>
      </c>
      <c r="DT50" s="8"/>
      <c r="DU50" s="3" t="str">
        <f>DU48</f>
        <v/>
      </c>
      <c r="DV50" s="3" t="str">
        <f>DV48</f>
        <v/>
      </c>
      <c r="DW50" s="3" t="str">
        <f>DW48</f>
        <v/>
      </c>
      <c r="DX50" s="3" t="str">
        <f>DX48</f>
        <v/>
      </c>
      <c r="DY50" s="3" t="str">
        <f t="shared" ref="DY50:EB51" si="137">DY49</f>
        <v/>
      </c>
      <c r="DZ50" s="3" t="str">
        <f t="shared" si="137"/>
        <v/>
      </c>
      <c r="EA50" s="3" t="str">
        <f t="shared" si="137"/>
        <v/>
      </c>
      <c r="EB50" s="3" t="str">
        <f t="shared" si="137"/>
        <v/>
      </c>
      <c r="EC50" s="3" t="str">
        <f t="shared" si="87"/>
        <v/>
      </c>
      <c r="ED50" s="8"/>
      <c r="EE50" s="28" t="s">
        <v>277</v>
      </c>
      <c r="EF50" s="28" t="s">
        <v>277</v>
      </c>
      <c r="EG50" s="28" t="s">
        <v>277</v>
      </c>
      <c r="EH50" s="28" t="s">
        <v>277</v>
      </c>
      <c r="EI50" s="28" t="s">
        <v>277</v>
      </c>
      <c r="EJ50" s="28" t="s">
        <v>277</v>
      </c>
      <c r="EK50" s="28" t="s">
        <v>277</v>
      </c>
      <c r="EL50" s="28" t="s">
        <v>277</v>
      </c>
      <c r="EM50" s="28" t="s">
        <v>277</v>
      </c>
      <c r="EN50" s="28" t="s">
        <v>277</v>
      </c>
      <c r="EO50" s="17"/>
      <c r="EP50" s="9"/>
      <c r="EQ50" s="10" t="str">
        <f t="shared" ref="EQ50:ET51" si="138">EQ49</f>
        <v/>
      </c>
      <c r="ER50" s="10" t="str">
        <f t="shared" si="138"/>
        <v/>
      </c>
      <c r="ES50" s="10" t="str">
        <f t="shared" si="138"/>
        <v/>
      </c>
      <c r="ET50" s="10">
        <f t="shared" si="138"/>
        <v>0</v>
      </c>
      <c r="EU50" s="13"/>
      <c r="EV50" s="12" t="b">
        <f t="shared" si="4"/>
        <v>1</v>
      </c>
      <c r="EW50" s="3" t="b">
        <f t="shared" si="5"/>
        <v>1</v>
      </c>
      <c r="EX50" s="3" t="b">
        <f t="shared" si="6"/>
        <v>1</v>
      </c>
      <c r="EY50" s="3" t="b">
        <f t="shared" si="7"/>
        <v>1</v>
      </c>
      <c r="EZ50" s="3">
        <f t="shared" si="88"/>
        <v>0</v>
      </c>
      <c r="FA50" s="3">
        <f t="shared" si="89"/>
        <v>0</v>
      </c>
      <c r="FB50" s="3">
        <f t="shared" si="90"/>
        <v>0</v>
      </c>
      <c r="FC50" s="3">
        <f t="shared" si="91"/>
        <v>0</v>
      </c>
      <c r="FD50" s="3">
        <f t="shared" si="92"/>
        <v>0</v>
      </c>
      <c r="FE50" s="3" t="e">
        <f t="shared" si="93"/>
        <v>#VALUE!</v>
      </c>
      <c r="FF50" s="3">
        <f t="shared" si="14"/>
        <v>0</v>
      </c>
      <c r="FG50" s="3">
        <f t="shared" si="15"/>
        <v>0</v>
      </c>
      <c r="FH50" s="3" t="e">
        <f t="shared" si="94"/>
        <v>#VALUE!</v>
      </c>
      <c r="FI50" s="3" t="b">
        <f t="shared" si="17"/>
        <v>1</v>
      </c>
      <c r="FJ50" s="3" t="b">
        <f t="shared" si="18"/>
        <v>1</v>
      </c>
      <c r="FK50" s="3" t="b">
        <f t="shared" si="19"/>
        <v>1</v>
      </c>
      <c r="FL50" s="3" t="b">
        <f t="shared" si="20"/>
        <v>1</v>
      </c>
      <c r="FM50" s="3" t="b">
        <f t="shared" si="21"/>
        <v>1</v>
      </c>
      <c r="FN50" s="3" t="b">
        <f t="shared" si="22"/>
        <v>1</v>
      </c>
      <c r="FO50" s="3">
        <f t="shared" si="95"/>
        <v>0</v>
      </c>
      <c r="FP50" s="3">
        <f t="shared" si="96"/>
        <v>0</v>
      </c>
      <c r="FQ50" s="3">
        <f t="shared" si="97"/>
        <v>0</v>
      </c>
      <c r="FR50" s="3">
        <f t="shared" si="98"/>
        <v>0</v>
      </c>
      <c r="FS50" s="3">
        <f t="shared" si="99"/>
        <v>0</v>
      </c>
      <c r="FT50" s="3">
        <f t="shared" si="100"/>
        <v>0</v>
      </c>
      <c r="FU50" s="3">
        <f t="shared" si="101"/>
        <v>0</v>
      </c>
      <c r="FV50" s="21" t="b">
        <f t="shared" si="30"/>
        <v>0</v>
      </c>
      <c r="FW50" s="24">
        <f t="shared" si="31"/>
        <v>1</v>
      </c>
      <c r="FX50" s="24">
        <f t="shared" si="102"/>
        <v>0</v>
      </c>
      <c r="FY50" s="25" t="e">
        <f t="shared" si="103"/>
        <v>#VALUE!</v>
      </c>
      <c r="FZ50" s="24" t="e">
        <f t="shared" si="104"/>
        <v>#VALUE!</v>
      </c>
      <c r="GA50" s="24" t="e">
        <f t="shared" si="105"/>
        <v>#VALUE!</v>
      </c>
      <c r="GB50" s="24">
        <f t="shared" si="106"/>
        <v>1</v>
      </c>
      <c r="GC50" s="24" t="e">
        <f t="shared" si="107"/>
        <v>#VALUE!</v>
      </c>
      <c r="GD50" s="24" t="e">
        <f t="shared" si="108"/>
        <v>#VALUE!</v>
      </c>
      <c r="GE50" s="24" t="e">
        <f t="shared" si="109"/>
        <v>#VALUE!</v>
      </c>
      <c r="GF50" s="24">
        <f t="shared" si="110"/>
        <v>0</v>
      </c>
      <c r="GG50" s="24">
        <f t="shared" si="111"/>
        <v>0</v>
      </c>
      <c r="GH50" s="24">
        <f t="shared" si="112"/>
        <v>0</v>
      </c>
      <c r="GI50" s="24">
        <f t="shared" si="113"/>
        <v>0</v>
      </c>
      <c r="GJ50" s="24">
        <f t="shared" si="114"/>
        <v>2</v>
      </c>
      <c r="GK50" s="24">
        <f t="shared" si="115"/>
        <v>2</v>
      </c>
      <c r="GL50" s="24">
        <f t="shared" si="116"/>
        <v>2</v>
      </c>
      <c r="GM50" s="31">
        <f t="shared" si="117"/>
        <v>2</v>
      </c>
      <c r="GN50" s="13"/>
      <c r="GO50" s="12"/>
    </row>
    <row r="51" spans="1:197" s="3" customFormat="1">
      <c r="A51" s="115" t="s">
        <v>279</v>
      </c>
      <c r="B51" s="115" t="s">
        <v>279</v>
      </c>
      <c r="C51" s="115" t="s">
        <v>279</v>
      </c>
      <c r="D51" s="115" t="s">
        <v>279</v>
      </c>
      <c r="E51" s="115" t="s">
        <v>279</v>
      </c>
      <c r="F51" s="115" t="s">
        <v>279</v>
      </c>
      <c r="G51" s="115" t="s">
        <v>279</v>
      </c>
      <c r="H51" s="115"/>
      <c r="I51" s="115"/>
      <c r="J51" s="115" t="s">
        <v>279</v>
      </c>
      <c r="K51" s="115" t="s">
        <v>279</v>
      </c>
      <c r="L51" s="115" t="s">
        <v>279</v>
      </c>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116"/>
      <c r="BD51" s="8"/>
      <c r="BE51" s="8"/>
      <c r="BF51" s="28" t="s">
        <v>277</v>
      </c>
      <c r="BG51" s="28" t="s">
        <v>277</v>
      </c>
      <c r="BH51" s="28" t="s">
        <v>277</v>
      </c>
      <c r="BI51" s="28" t="s">
        <v>277</v>
      </c>
      <c r="BJ51" s="28" t="s">
        <v>277</v>
      </c>
      <c r="BK51" s="28" t="s">
        <v>277</v>
      </c>
      <c r="BL51" s="28" t="s">
        <v>277</v>
      </c>
      <c r="BM51" s="28" t="s">
        <v>277</v>
      </c>
      <c r="BN51" s="28" t="s">
        <v>277</v>
      </c>
      <c r="BO51" s="28" t="s">
        <v>277</v>
      </c>
      <c r="BP51" s="8"/>
      <c r="BQ51" s="22" t="str">
        <f>BQ50</f>
        <v/>
      </c>
      <c r="BR51" s="22" t="str">
        <f>BS48</f>
        <v/>
      </c>
      <c r="BS51" s="22" t="str">
        <f>BS49</f>
        <v/>
      </c>
      <c r="BT51" s="22" t="str">
        <f t="shared" si="48"/>
        <v/>
      </c>
      <c r="BU51" s="22" t="str">
        <f>BU50</f>
        <v/>
      </c>
      <c r="BV51" s="22" t="str">
        <f>BV50</f>
        <v/>
      </c>
      <c r="BW51" s="22" t="str">
        <f>BW50</f>
        <v/>
      </c>
      <c r="BX51" s="22" t="str">
        <f>BX50</f>
        <v/>
      </c>
      <c r="BY51" s="22" t="str">
        <f>BY50</f>
        <v/>
      </c>
      <c r="BZ51" s="22" t="str">
        <f>BZ50</f>
        <v/>
      </c>
      <c r="CA51" s="18"/>
      <c r="CB51" s="3" t="str">
        <f>CE47</f>
        <v/>
      </c>
      <c r="CC51" s="3" t="str">
        <f>CF47</f>
        <v/>
      </c>
      <c r="CD51" s="3" t="str">
        <f>CG47</f>
        <v/>
      </c>
      <c r="CE51" s="3" t="str">
        <f t="shared" si="134"/>
        <v/>
      </c>
      <c r="CF51" s="3" t="str">
        <f t="shared" si="134"/>
        <v/>
      </c>
      <c r="CG51" s="3" t="str">
        <f t="shared" si="134"/>
        <v/>
      </c>
      <c r="CH51" s="3" t="str">
        <f t="shared" si="84"/>
        <v/>
      </c>
      <c r="CI51" s="8"/>
      <c r="CJ51" s="3" t="str">
        <f>CL47</f>
        <v/>
      </c>
      <c r="CK51" s="3" t="str">
        <f>CM47</f>
        <v/>
      </c>
      <c r="CL51" s="3" t="str">
        <f>CL50</f>
        <v/>
      </c>
      <c r="CM51" s="3" t="str">
        <f>CM50</f>
        <v/>
      </c>
      <c r="CN51" s="8"/>
      <c r="CO51" s="3" t="str">
        <f>CQ47</f>
        <v/>
      </c>
      <c r="CP51" s="3" t="str">
        <f>CR47</f>
        <v/>
      </c>
      <c r="CQ51" s="3" t="str">
        <f>CQ50</f>
        <v/>
      </c>
      <c r="CR51" s="3" t="str">
        <f>CR50</f>
        <v/>
      </c>
      <c r="CS51" s="8"/>
      <c r="CT51" s="3" t="str">
        <f>CV47</f>
        <v/>
      </c>
      <c r="CU51" s="3" t="str">
        <f>CW47</f>
        <v/>
      </c>
      <c r="CV51" s="3" t="str">
        <f>CV50</f>
        <v/>
      </c>
      <c r="CW51" s="3" t="str">
        <f>CW50</f>
        <v/>
      </c>
      <c r="CX51" s="8"/>
      <c r="CY51" s="3" t="str">
        <f>DB47</f>
        <v/>
      </c>
      <c r="CZ51" s="3" t="str">
        <f>DC47</f>
        <v/>
      </c>
      <c r="DA51" s="3" t="str">
        <f>DD47</f>
        <v/>
      </c>
      <c r="DB51" s="3" t="str">
        <f t="shared" si="135"/>
        <v/>
      </c>
      <c r="DC51" s="3" t="str">
        <f t="shared" si="135"/>
        <v/>
      </c>
      <c r="DD51" s="3" t="str">
        <f t="shared" si="135"/>
        <v/>
      </c>
      <c r="DE51" s="3" t="str">
        <f t="shared" si="135"/>
        <v/>
      </c>
      <c r="DF51" s="3" t="str">
        <f>DF50</f>
        <v/>
      </c>
      <c r="DG51" s="3" t="str">
        <f t="shared" si="85"/>
        <v/>
      </c>
      <c r="DH51" s="8"/>
      <c r="DI51" s="3" t="str">
        <f>DM47</f>
        <v/>
      </c>
      <c r="DJ51" s="3" t="str">
        <f>DN47</f>
        <v/>
      </c>
      <c r="DK51" s="3" t="str">
        <f>DO47</f>
        <v/>
      </c>
      <c r="DL51" s="3" t="str">
        <f>DP47</f>
        <v/>
      </c>
      <c r="DM51" s="3" t="str">
        <f t="shared" si="136"/>
        <v/>
      </c>
      <c r="DN51" s="3" t="str">
        <f t="shared" si="136"/>
        <v/>
      </c>
      <c r="DO51" s="3" t="str">
        <f t="shared" si="136"/>
        <v/>
      </c>
      <c r="DP51" s="3" t="str">
        <f t="shared" si="136"/>
        <v/>
      </c>
      <c r="DQ51" s="3" t="str">
        <f t="shared" si="132"/>
        <v/>
      </c>
      <c r="DR51" s="3" t="str">
        <f t="shared" si="132"/>
        <v/>
      </c>
      <c r="DS51" s="3" t="str">
        <f t="shared" si="86"/>
        <v/>
      </c>
      <c r="DT51" s="8"/>
      <c r="DU51" s="3" t="str">
        <f>DY48</f>
        <v/>
      </c>
      <c r="DV51" s="3" t="str">
        <f>DZ48</f>
        <v/>
      </c>
      <c r="DW51" s="3" t="str">
        <f>EA48</f>
        <v/>
      </c>
      <c r="DX51" s="3" t="str">
        <f>EB48</f>
        <v/>
      </c>
      <c r="DY51" s="3" t="str">
        <f t="shared" si="137"/>
        <v/>
      </c>
      <c r="DZ51" s="3" t="str">
        <f t="shared" si="137"/>
        <v/>
      </c>
      <c r="EA51" s="3" t="str">
        <f t="shared" si="137"/>
        <v/>
      </c>
      <c r="EB51" s="3" t="str">
        <f t="shared" si="137"/>
        <v/>
      </c>
      <c r="EC51" s="3" t="str">
        <f t="shared" si="87"/>
        <v/>
      </c>
      <c r="ED51" s="8"/>
      <c r="EE51" s="28" t="s">
        <v>277</v>
      </c>
      <c r="EF51" s="28" t="s">
        <v>277</v>
      </c>
      <c r="EG51" s="28" t="s">
        <v>277</v>
      </c>
      <c r="EH51" s="28" t="s">
        <v>277</v>
      </c>
      <c r="EI51" s="28" t="s">
        <v>277</v>
      </c>
      <c r="EJ51" s="28" t="s">
        <v>277</v>
      </c>
      <c r="EK51" s="28" t="s">
        <v>277</v>
      </c>
      <c r="EL51" s="28" t="s">
        <v>277</v>
      </c>
      <c r="EM51" s="28" t="s">
        <v>277</v>
      </c>
      <c r="EN51" s="28" t="s">
        <v>277</v>
      </c>
      <c r="EO51" s="17"/>
      <c r="EP51" s="9"/>
      <c r="EQ51" s="10" t="str">
        <f t="shared" si="138"/>
        <v/>
      </c>
      <c r="ER51" s="10" t="str">
        <f t="shared" si="138"/>
        <v/>
      </c>
      <c r="ES51" s="10" t="str">
        <f t="shared" si="138"/>
        <v/>
      </c>
      <c r="ET51" s="10">
        <f t="shared" si="138"/>
        <v>0</v>
      </c>
      <c r="EU51" s="13"/>
      <c r="EV51" s="12" t="b">
        <f t="shared" si="4"/>
        <v>1</v>
      </c>
      <c r="EW51" s="3" t="b">
        <f t="shared" si="5"/>
        <v>1</v>
      </c>
      <c r="EX51" s="3" t="b">
        <f t="shared" si="6"/>
        <v>1</v>
      </c>
      <c r="EY51" s="3" t="b">
        <f t="shared" si="7"/>
        <v>1</v>
      </c>
      <c r="EZ51" s="3">
        <f t="shared" si="88"/>
        <v>0</v>
      </c>
      <c r="FA51" s="3">
        <f t="shared" si="89"/>
        <v>0</v>
      </c>
      <c r="FB51" s="3">
        <f t="shared" si="90"/>
        <v>0</v>
      </c>
      <c r="FC51" s="3">
        <f t="shared" si="91"/>
        <v>0</v>
      </c>
      <c r="FD51" s="3">
        <f t="shared" si="92"/>
        <v>0</v>
      </c>
      <c r="FE51" s="3" t="e">
        <f t="shared" si="93"/>
        <v>#VALUE!</v>
      </c>
      <c r="FF51" s="3">
        <f t="shared" si="14"/>
        <v>0</v>
      </c>
      <c r="FG51" s="3">
        <f t="shared" si="15"/>
        <v>0</v>
      </c>
      <c r="FH51" s="3" t="e">
        <f t="shared" si="94"/>
        <v>#VALUE!</v>
      </c>
      <c r="FI51" s="3" t="b">
        <f t="shared" si="17"/>
        <v>1</v>
      </c>
      <c r="FJ51" s="3" t="b">
        <f t="shared" si="18"/>
        <v>1</v>
      </c>
      <c r="FK51" s="3" t="b">
        <f t="shared" si="19"/>
        <v>1</v>
      </c>
      <c r="FL51" s="3" t="b">
        <f t="shared" si="20"/>
        <v>1</v>
      </c>
      <c r="FM51" s="3" t="b">
        <f t="shared" si="21"/>
        <v>1</v>
      </c>
      <c r="FN51" s="3" t="b">
        <f t="shared" si="22"/>
        <v>1</v>
      </c>
      <c r="FO51" s="3">
        <f t="shared" si="95"/>
        <v>0</v>
      </c>
      <c r="FP51" s="3">
        <f t="shared" si="96"/>
        <v>0</v>
      </c>
      <c r="FQ51" s="3">
        <f t="shared" si="97"/>
        <v>0</v>
      </c>
      <c r="FR51" s="3">
        <f t="shared" si="98"/>
        <v>0</v>
      </c>
      <c r="FS51" s="3">
        <f t="shared" si="99"/>
        <v>0</v>
      </c>
      <c r="FT51" s="3">
        <f t="shared" si="100"/>
        <v>0</v>
      </c>
      <c r="FU51" s="3">
        <f t="shared" si="101"/>
        <v>0</v>
      </c>
      <c r="FV51" s="21" t="b">
        <f t="shared" si="30"/>
        <v>0</v>
      </c>
      <c r="FW51" s="24">
        <f t="shared" si="31"/>
        <v>1</v>
      </c>
      <c r="FX51" s="24">
        <f t="shared" si="102"/>
        <v>0</v>
      </c>
      <c r="FY51" s="25" t="e">
        <f t="shared" si="103"/>
        <v>#VALUE!</v>
      </c>
      <c r="FZ51" s="24" t="e">
        <f t="shared" si="104"/>
        <v>#VALUE!</v>
      </c>
      <c r="GA51" s="24" t="e">
        <f t="shared" si="105"/>
        <v>#VALUE!</v>
      </c>
      <c r="GB51" s="24">
        <f t="shared" si="106"/>
        <v>1</v>
      </c>
      <c r="GC51" s="24" t="e">
        <f t="shared" si="107"/>
        <v>#VALUE!</v>
      </c>
      <c r="GD51" s="24" t="e">
        <f t="shared" si="108"/>
        <v>#VALUE!</v>
      </c>
      <c r="GE51" s="24" t="e">
        <f t="shared" si="109"/>
        <v>#VALUE!</v>
      </c>
      <c r="GF51" s="24">
        <f t="shared" si="110"/>
        <v>0</v>
      </c>
      <c r="GG51" s="24">
        <f t="shared" si="111"/>
        <v>0</v>
      </c>
      <c r="GH51" s="24">
        <f t="shared" si="112"/>
        <v>0</v>
      </c>
      <c r="GI51" s="24">
        <f t="shared" si="113"/>
        <v>0</v>
      </c>
      <c r="GJ51" s="24">
        <f t="shared" si="114"/>
        <v>2</v>
      </c>
      <c r="GK51" s="24">
        <f t="shared" si="115"/>
        <v>2</v>
      </c>
      <c r="GL51" s="24">
        <f t="shared" si="116"/>
        <v>2</v>
      </c>
      <c r="GM51" s="31">
        <f t="shared" si="117"/>
        <v>2</v>
      </c>
      <c r="GN51" s="13"/>
      <c r="GO51" s="12"/>
    </row>
    <row r="52" spans="1:197" s="3" customFormat="1">
      <c r="A52" s="54"/>
      <c r="B52" s="54"/>
      <c r="C52" s="54"/>
      <c r="D52" s="54"/>
      <c r="E52" s="54"/>
      <c r="F52" s="54"/>
      <c r="G52" s="54"/>
      <c r="H52" s="54"/>
      <c r="I52" s="54"/>
      <c r="J52" s="54"/>
      <c r="K52" s="54"/>
      <c r="L52" s="54"/>
      <c r="M52" s="56"/>
      <c r="N52" s="54"/>
      <c r="O52" s="54"/>
      <c r="P52" s="54"/>
      <c r="Q52" s="56"/>
      <c r="R52" s="54"/>
      <c r="S52" s="54"/>
      <c r="T52" s="54"/>
      <c r="U52" s="56"/>
      <c r="V52" s="54"/>
      <c r="W52" s="54"/>
      <c r="X52" s="56"/>
      <c r="Y52" s="54"/>
      <c r="Z52" s="54"/>
      <c r="AA52" s="54"/>
      <c r="AB52" s="56"/>
      <c r="AC52" s="54"/>
      <c r="AD52" s="54"/>
      <c r="AE52" s="54"/>
      <c r="AF52" s="56"/>
      <c r="AG52" s="54"/>
      <c r="AH52" s="54"/>
      <c r="AI52" s="56"/>
      <c r="AJ52" s="54"/>
      <c r="AK52" s="54"/>
      <c r="AL52" s="56"/>
      <c r="AM52" s="54"/>
      <c r="AN52" s="54"/>
      <c r="AO52" s="54"/>
      <c r="AP52" s="54"/>
      <c r="AQ52" s="54"/>
      <c r="AR52" s="56"/>
      <c r="AS52" s="54"/>
      <c r="AT52" s="54"/>
      <c r="AU52" s="54"/>
      <c r="AV52" s="54"/>
      <c r="AW52" s="54"/>
      <c r="AX52" s="54"/>
      <c r="AY52" s="56"/>
      <c r="AZ52" s="54"/>
      <c r="BA52" s="54"/>
      <c r="BB52" s="54"/>
      <c r="BC52" s="54"/>
      <c r="BD52" s="8"/>
      <c r="BE52" s="8"/>
      <c r="BF52" s="28" t="s">
        <v>277</v>
      </c>
      <c r="BG52" s="28" t="s">
        <v>277</v>
      </c>
      <c r="BH52" s="28" t="s">
        <v>277</v>
      </c>
      <c r="BI52" s="28" t="s">
        <v>277</v>
      </c>
      <c r="BJ52" s="28" t="s">
        <v>277</v>
      </c>
      <c r="BK52" s="28" t="s">
        <v>277</v>
      </c>
      <c r="BL52" s="28" t="s">
        <v>277</v>
      </c>
      <c r="BM52" s="28" t="s">
        <v>277</v>
      </c>
      <c r="BN52" s="28" t="s">
        <v>277</v>
      </c>
      <c r="BO52" s="28" t="s">
        <v>277</v>
      </c>
      <c r="BP52" s="8"/>
      <c r="BQ52" s="22" t="str">
        <f>IF(FV52=FALSE,B52,"")</f>
        <v/>
      </c>
      <c r="BR52" s="22" t="str">
        <f>IF(FV52=FALSE,C52,"")</f>
        <v/>
      </c>
      <c r="BS52" s="22" t="str">
        <f>BR54</f>
        <v/>
      </c>
      <c r="BT52" s="22" t="str">
        <f t="shared" si="48"/>
        <v/>
      </c>
      <c r="BU52" s="22" t="str">
        <f>IF(FV52=FALSE,E52,"")</f>
        <v/>
      </c>
      <c r="BV52" s="22" t="str">
        <f>IF(FV52=FALSE,G52,"")</f>
        <v/>
      </c>
      <c r="BW52" s="22" t="str">
        <f>IF(FV52=FALSE,F52,"")</f>
        <v/>
      </c>
      <c r="BX52" s="22" t="str">
        <f>IF(FV52=FALSE,J52,"")</f>
        <v/>
      </c>
      <c r="BY52" s="22" t="str">
        <f>IF(FV52=FALSE,K52,"")</f>
        <v/>
      </c>
      <c r="BZ52" s="22" t="str">
        <f>IF(FV52=FALSE,L52,"")</f>
        <v/>
      </c>
      <c r="CA52" s="18"/>
      <c r="CB52" s="3" t="str">
        <f>IF(ET52=1, EQ52,"")</f>
        <v/>
      </c>
      <c r="CC52" s="3" t="str">
        <f>IF(ET52=1, ER52,"")</f>
        <v/>
      </c>
      <c r="CD52" s="3" t="str">
        <f>IF(ET52=1, ES52,"")</f>
        <v/>
      </c>
      <c r="CE52" s="3" t="str">
        <f>CB54</f>
        <v/>
      </c>
      <c r="CF52" s="3" t="str">
        <f>CC54</f>
        <v/>
      </c>
      <c r="CG52" s="3" t="str">
        <f>CD54</f>
        <v/>
      </c>
      <c r="CH52" s="3" t="str">
        <f t="shared" si="84"/>
        <v/>
      </c>
      <c r="CI52" s="8"/>
      <c r="CJ52" s="3" t="str">
        <f>IF(ET52=2,V52,"")</f>
        <v/>
      </c>
      <c r="CK52" s="3" t="str">
        <f>IF(ET52=2,W52,"")</f>
        <v/>
      </c>
      <c r="CL52" s="3" t="str">
        <f>CJ54</f>
        <v/>
      </c>
      <c r="CM52" s="3" t="str">
        <f>CK54</f>
        <v/>
      </c>
      <c r="CN52" s="8"/>
      <c r="CO52" s="3" t="str">
        <f>IF(ET52=3,AG52,"")</f>
        <v/>
      </c>
      <c r="CP52" s="3" t="str">
        <f>IF(ET52=3,AH52,"")</f>
        <v/>
      </c>
      <c r="CQ52" s="3" t="str">
        <f>CO54</f>
        <v/>
      </c>
      <c r="CR52" s="3" t="str">
        <f>CP54</f>
        <v/>
      </c>
      <c r="CS52" s="8"/>
      <c r="CT52" s="3" t="str">
        <f>IF(ET52=4,AJ52,"")</f>
        <v/>
      </c>
      <c r="CU52" s="3" t="str">
        <f>IF(ET52=4,AK52,"")</f>
        <v/>
      </c>
      <c r="CV52" s="3" t="str">
        <f>CT54</f>
        <v/>
      </c>
      <c r="CW52" s="3" t="str">
        <f>CU54</f>
        <v/>
      </c>
      <c r="CX52" s="8"/>
      <c r="CY52" s="3" t="str">
        <f>IF(ET52=5,AM52,"")</f>
        <v/>
      </c>
      <c r="CZ52" s="3" t="str">
        <f>IF(ET52=5,AN52,"")</f>
        <v/>
      </c>
      <c r="DA52" s="3" t="str">
        <f>IF(ET52=5,AO52,"")</f>
        <v/>
      </c>
      <c r="DB52" s="3" t="str">
        <f>CY54</f>
        <v/>
      </c>
      <c r="DC52" s="3" t="str">
        <f>CZ54</f>
        <v/>
      </c>
      <c r="DD52" s="3" t="str">
        <f>DA54</f>
        <v/>
      </c>
      <c r="DE52" s="3" t="str">
        <f>IF(ET52=5,AP52,"")</f>
        <v/>
      </c>
      <c r="DF52" s="3" t="str">
        <f>IF(ET52=5,AQ52,"")</f>
        <v/>
      </c>
      <c r="DG52" s="3" t="str">
        <f t="shared" si="85"/>
        <v/>
      </c>
      <c r="DH52" s="8"/>
      <c r="DI52" s="3" t="str">
        <f>IF(ET52=6,AS52,"")</f>
        <v/>
      </c>
      <c r="DJ52" s="3" t="str">
        <f>IF(ET52=6,AT52,"")</f>
        <v/>
      </c>
      <c r="DK52" s="3" t="str">
        <f>IF(ET52=6,AU52,"")</f>
        <v/>
      </c>
      <c r="DL52" s="3" t="str">
        <f>IF(ET52=6,AV52,"")</f>
        <v/>
      </c>
      <c r="DM52" s="3" t="str">
        <f>DI54</f>
        <v/>
      </c>
      <c r="DN52" s="3" t="str">
        <f>DJ54</f>
        <v/>
      </c>
      <c r="DO52" s="3" t="str">
        <f>DK54</f>
        <v/>
      </c>
      <c r="DP52" s="3" t="str">
        <f>DL54</f>
        <v/>
      </c>
      <c r="DQ52" s="3" t="str">
        <f>IF(ET52=6,AW52,"")</f>
        <v/>
      </c>
      <c r="DR52" s="3" t="str">
        <f>IF(ET52=6,AX52,"")</f>
        <v/>
      </c>
      <c r="DS52" s="3" t="str">
        <f t="shared" si="86"/>
        <v/>
      </c>
      <c r="DT52" s="8"/>
      <c r="DU52" s="3" t="str">
        <f>IF(ET52=7,AZ52,"")</f>
        <v/>
      </c>
      <c r="DV52" s="3" t="str">
        <f>IF(ET52=7,BA52,"")</f>
        <v/>
      </c>
      <c r="DW52" s="3" t="str">
        <f>IF(ET52=7,BB52,"")</f>
        <v/>
      </c>
      <c r="DX52" s="3" t="str">
        <f>IF(ET52=7,BC52,"")</f>
        <v/>
      </c>
      <c r="DY52" s="3" t="str">
        <f>DU54</f>
        <v/>
      </c>
      <c r="DZ52" s="3" t="str">
        <f>DV54</f>
        <v/>
      </c>
      <c r="EA52" s="3" t="str">
        <f>DW54</f>
        <v/>
      </c>
      <c r="EB52" s="3" t="str">
        <f>DX54</f>
        <v/>
      </c>
      <c r="EC52" s="3" t="str">
        <f t="shared" si="87"/>
        <v/>
      </c>
      <c r="ED52" s="8"/>
      <c r="EE52" s="28" t="s">
        <v>277</v>
      </c>
      <c r="EF52" s="28" t="s">
        <v>277</v>
      </c>
      <c r="EG52" s="28" t="s">
        <v>277</v>
      </c>
      <c r="EH52" s="28" t="s">
        <v>277</v>
      </c>
      <c r="EI52" s="28" t="s">
        <v>277</v>
      </c>
      <c r="EJ52" s="28" t="s">
        <v>277</v>
      </c>
      <c r="EK52" s="28" t="s">
        <v>277</v>
      </c>
      <c r="EL52" s="28" t="s">
        <v>277</v>
      </c>
      <c r="EM52" s="28" t="s">
        <v>277</v>
      </c>
      <c r="EN52" s="28" t="s">
        <v>277</v>
      </c>
      <c r="EO52" s="30"/>
      <c r="EP52" s="9"/>
      <c r="EQ52" s="10" t="str">
        <f>IF(FD52&gt;0, (N52+Y52+R52+AC52), "")</f>
        <v/>
      </c>
      <c r="ER52" s="11" t="str">
        <f>IF(FD52&gt;0,FE52,"")</f>
        <v/>
      </c>
      <c r="ES52" s="10" t="str">
        <f>IF(FD52&gt;0, (P52+AA52+T52+AE52), "")</f>
        <v/>
      </c>
      <c r="ET52" s="10">
        <f>FO52+FP52+FQ52+FR52+FS52+FT52+FU52</f>
        <v>0</v>
      </c>
      <c r="EU52" s="13"/>
      <c r="EV52" s="12" t="b">
        <f t="shared" si="4"/>
        <v>1</v>
      </c>
      <c r="EW52" s="3" t="b">
        <f t="shared" si="5"/>
        <v>1</v>
      </c>
      <c r="EX52" s="3" t="b">
        <f t="shared" si="6"/>
        <v>1</v>
      </c>
      <c r="EY52" s="3" t="b">
        <f t="shared" si="7"/>
        <v>1</v>
      </c>
      <c r="EZ52" s="3">
        <f t="shared" si="88"/>
        <v>0</v>
      </c>
      <c r="FA52" s="3">
        <f t="shared" si="89"/>
        <v>0</v>
      </c>
      <c r="FB52" s="3">
        <f t="shared" si="90"/>
        <v>0</v>
      </c>
      <c r="FC52" s="3">
        <f t="shared" si="91"/>
        <v>0</v>
      </c>
      <c r="FD52" s="3">
        <f t="shared" si="92"/>
        <v>0</v>
      </c>
      <c r="FE52" s="3" t="e">
        <f t="shared" si="93"/>
        <v>#VALUE!</v>
      </c>
      <c r="FF52" s="3">
        <f t="shared" si="14"/>
        <v>0</v>
      </c>
      <c r="FG52" s="3">
        <f t="shared" si="15"/>
        <v>0</v>
      </c>
      <c r="FH52" s="3" t="e">
        <f t="shared" si="94"/>
        <v>#VALUE!</v>
      </c>
      <c r="FI52" s="3" t="b">
        <f t="shared" si="17"/>
        <v>1</v>
      </c>
      <c r="FJ52" s="3" t="b">
        <f t="shared" si="18"/>
        <v>1</v>
      </c>
      <c r="FK52" s="3" t="b">
        <f t="shared" si="19"/>
        <v>1</v>
      </c>
      <c r="FL52" s="3" t="b">
        <f t="shared" si="20"/>
        <v>1</v>
      </c>
      <c r="FM52" s="3" t="b">
        <f t="shared" si="21"/>
        <v>1</v>
      </c>
      <c r="FN52" s="3" t="b">
        <f t="shared" si="22"/>
        <v>1</v>
      </c>
      <c r="FO52" s="3">
        <f t="shared" si="95"/>
        <v>0</v>
      </c>
      <c r="FP52" s="3">
        <f t="shared" si="96"/>
        <v>0</v>
      </c>
      <c r="FQ52" s="3">
        <f t="shared" si="97"/>
        <v>0</v>
      </c>
      <c r="FR52" s="3">
        <f t="shared" si="98"/>
        <v>0</v>
      </c>
      <c r="FS52" s="3">
        <f t="shared" si="99"/>
        <v>0</v>
      </c>
      <c r="FT52" s="3">
        <f t="shared" si="100"/>
        <v>0</v>
      </c>
      <c r="FU52" s="3">
        <f t="shared" si="101"/>
        <v>0</v>
      </c>
      <c r="FV52" s="21" t="b">
        <f t="shared" si="30"/>
        <v>1</v>
      </c>
      <c r="FW52" s="24">
        <f t="shared" si="31"/>
        <v>1</v>
      </c>
      <c r="FX52" s="24">
        <f t="shared" si="102"/>
        <v>0</v>
      </c>
      <c r="FY52" s="25" t="e">
        <f t="shared" si="103"/>
        <v>#VALUE!</v>
      </c>
      <c r="FZ52" s="24" t="e">
        <f t="shared" si="104"/>
        <v>#VALUE!</v>
      </c>
      <c r="GA52" s="24" t="e">
        <f t="shared" si="105"/>
        <v>#VALUE!</v>
      </c>
      <c r="GB52" s="24">
        <f t="shared" si="106"/>
        <v>1</v>
      </c>
      <c r="GC52" s="24" t="e">
        <f t="shared" si="107"/>
        <v>#VALUE!</v>
      </c>
      <c r="GD52" s="24" t="e">
        <f t="shared" si="108"/>
        <v>#VALUE!</v>
      </c>
      <c r="GE52" s="24" t="e">
        <f t="shared" si="109"/>
        <v>#VALUE!</v>
      </c>
      <c r="GF52" s="24">
        <f t="shared" si="110"/>
        <v>0</v>
      </c>
      <c r="GG52" s="24">
        <f t="shared" si="111"/>
        <v>0</v>
      </c>
      <c r="GH52" s="24">
        <f t="shared" si="112"/>
        <v>0</v>
      </c>
      <c r="GI52" s="24">
        <f t="shared" si="113"/>
        <v>0</v>
      </c>
      <c r="GJ52" s="24">
        <f t="shared" si="114"/>
        <v>2</v>
      </c>
      <c r="GK52" s="24">
        <f t="shared" si="115"/>
        <v>2</v>
      </c>
      <c r="GL52" s="24">
        <f t="shared" si="116"/>
        <v>2</v>
      </c>
      <c r="GM52" s="31">
        <f t="shared" si="117"/>
        <v>2</v>
      </c>
      <c r="GN52" s="13"/>
      <c r="GO52" s="12"/>
    </row>
    <row r="53" spans="1:197" s="3" customFormat="1">
      <c r="A53" s="54"/>
      <c r="B53" s="54"/>
      <c r="C53" s="54"/>
      <c r="D53" s="54"/>
      <c r="E53" s="54"/>
      <c r="F53" s="54"/>
      <c r="G53" s="54"/>
      <c r="H53" s="54"/>
      <c r="I53" s="54"/>
      <c r="J53" s="54"/>
      <c r="K53" s="54"/>
      <c r="L53" s="54"/>
      <c r="M53" s="56"/>
      <c r="N53" s="54"/>
      <c r="O53" s="54"/>
      <c r="P53" s="54"/>
      <c r="Q53" s="56"/>
      <c r="R53" s="54"/>
      <c r="S53" s="54"/>
      <c r="T53" s="54"/>
      <c r="U53" s="56"/>
      <c r="V53" s="54"/>
      <c r="W53" s="54"/>
      <c r="X53" s="56"/>
      <c r="Y53" s="54"/>
      <c r="Z53" s="54"/>
      <c r="AA53" s="54"/>
      <c r="AB53" s="56"/>
      <c r="AC53" s="54"/>
      <c r="AD53" s="54"/>
      <c r="AE53" s="54"/>
      <c r="AF53" s="56"/>
      <c r="AG53" s="54"/>
      <c r="AH53" s="54"/>
      <c r="AI53" s="56"/>
      <c r="AJ53" s="54"/>
      <c r="AK53" s="54"/>
      <c r="AL53" s="56"/>
      <c r="AM53" s="54"/>
      <c r="AN53" s="54"/>
      <c r="AO53" s="54"/>
      <c r="AP53" s="54"/>
      <c r="AQ53" s="54"/>
      <c r="AR53" s="56"/>
      <c r="AS53" s="54"/>
      <c r="AT53" s="54"/>
      <c r="AU53" s="54"/>
      <c r="AV53" s="54"/>
      <c r="AW53" s="54"/>
      <c r="AX53" s="54"/>
      <c r="AY53" s="56"/>
      <c r="AZ53" s="54"/>
      <c r="BA53" s="54"/>
      <c r="BB53" s="54"/>
      <c r="BC53" s="54"/>
      <c r="BD53" s="8"/>
      <c r="BE53" s="8"/>
      <c r="BF53" s="28" t="s">
        <v>277</v>
      </c>
      <c r="BG53" s="28" t="s">
        <v>277</v>
      </c>
      <c r="BH53" s="28" t="s">
        <v>277</v>
      </c>
      <c r="BI53" s="28" t="s">
        <v>277</v>
      </c>
      <c r="BJ53" s="28" t="s">
        <v>277</v>
      </c>
      <c r="BK53" s="28" t="s">
        <v>277</v>
      </c>
      <c r="BL53" s="28" t="s">
        <v>277</v>
      </c>
      <c r="BM53" s="28" t="s">
        <v>277</v>
      </c>
      <c r="BN53" s="28" t="s">
        <v>277</v>
      </c>
      <c r="BO53" s="28" t="s">
        <v>277</v>
      </c>
      <c r="BP53" s="8"/>
      <c r="BQ53" s="22" t="str">
        <f>IF(FV53=FALSE,B53,"")</f>
        <v/>
      </c>
      <c r="BR53" s="22" t="str">
        <f>BR52</f>
        <v/>
      </c>
      <c r="BS53" s="22" t="str">
        <f>IF(FV52=FALSE,C54,"")</f>
        <v/>
      </c>
      <c r="BT53" s="22" t="str">
        <f t="shared" si="48"/>
        <v/>
      </c>
      <c r="BU53" s="22" t="str">
        <f>IF(FV53=FALSE,E53,"")</f>
        <v/>
      </c>
      <c r="BV53" s="22" t="str">
        <f>IF(FV53=FALSE,G53,"")</f>
        <v/>
      </c>
      <c r="BW53" s="22" t="str">
        <f>IF(FV53=FALSE,F53,"")</f>
        <v/>
      </c>
      <c r="BX53" s="22" t="str">
        <f>IF(FV53=FALSE,J53,"")</f>
        <v/>
      </c>
      <c r="BY53" s="22" t="str">
        <f>IF(FV53=FALSE,K53,"")</f>
        <v/>
      </c>
      <c r="BZ53" s="22" t="str">
        <f>IF(FV53=FALSE,L53,"")</f>
        <v/>
      </c>
      <c r="CA53" s="18"/>
      <c r="CB53" s="3" t="str">
        <f>CB52</f>
        <v/>
      </c>
      <c r="CC53" s="3" t="str">
        <f>CC52</f>
        <v/>
      </c>
      <c r="CD53" s="3" t="str">
        <f>CD52</f>
        <v/>
      </c>
      <c r="CE53" s="3" t="str">
        <f>IF(ET53=1,EQ54,"")</f>
        <v/>
      </c>
      <c r="CF53" s="3" t="str">
        <f>IF(ET53=1,ER54,"")</f>
        <v/>
      </c>
      <c r="CG53" s="3" t="str">
        <f>IF(ET53=1,ES54,"")</f>
        <v/>
      </c>
      <c r="CH53" s="3" t="str">
        <f t="shared" si="84"/>
        <v/>
      </c>
      <c r="CI53" s="8"/>
      <c r="CJ53" s="3" t="str">
        <f>CJ52</f>
        <v/>
      </c>
      <c r="CK53" s="3" t="str">
        <f>CK52</f>
        <v/>
      </c>
      <c r="CL53" s="3" t="str">
        <f>IF(ET54=2,V54,"")</f>
        <v/>
      </c>
      <c r="CM53" s="3" t="str">
        <f>IF(ET54=2,W54,"")</f>
        <v/>
      </c>
      <c r="CN53" s="8"/>
      <c r="CO53" s="3" t="str">
        <f>CO52</f>
        <v/>
      </c>
      <c r="CP53" s="3" t="str">
        <f>CP52</f>
        <v/>
      </c>
      <c r="CQ53" s="3" t="str">
        <f>IF(ET53=3,AG54,"")</f>
        <v/>
      </c>
      <c r="CR53" s="3" t="str">
        <f>IF(ET53=3,AH54,"")</f>
        <v/>
      </c>
      <c r="CS53" s="8"/>
      <c r="CT53" s="3" t="str">
        <f>CT52</f>
        <v/>
      </c>
      <c r="CU53" s="3" t="str">
        <f>CU52</f>
        <v/>
      </c>
      <c r="CV53" s="3" t="str">
        <f>IF(ET53=4,AJ54,"")</f>
        <v/>
      </c>
      <c r="CW53" s="3" t="str">
        <f>IF(ET53=4,AK54,"")</f>
        <v/>
      </c>
      <c r="CX53" s="8"/>
      <c r="CY53" s="3" t="str">
        <f>CY52</f>
        <v/>
      </c>
      <c r="CZ53" s="3" t="str">
        <f>CZ52</f>
        <v/>
      </c>
      <c r="DA53" s="3" t="str">
        <f>DA52</f>
        <v/>
      </c>
      <c r="DB53" s="3" t="str">
        <f>IF(ET53=5,AM54,"")</f>
        <v/>
      </c>
      <c r="DC53" s="3" t="str">
        <f>IF(ET53=5,AN54,"")</f>
        <v/>
      </c>
      <c r="DD53" s="3" t="str">
        <f>IF(ET53=5,AO54,"")</f>
        <v/>
      </c>
      <c r="DE53" s="3" t="str">
        <f>DE52</f>
        <v/>
      </c>
      <c r="DF53" s="3" t="str">
        <f>DF52</f>
        <v/>
      </c>
      <c r="DG53" s="3" t="str">
        <f t="shared" si="85"/>
        <v/>
      </c>
      <c r="DH53" s="8"/>
      <c r="DI53" s="3" t="str">
        <f>DI52</f>
        <v/>
      </c>
      <c r="DJ53" s="3" t="str">
        <f>DJ52</f>
        <v/>
      </c>
      <c r="DK53" s="3" t="str">
        <f>DK52</f>
        <v/>
      </c>
      <c r="DL53" s="3" t="str">
        <f>DL52</f>
        <v/>
      </c>
      <c r="DM53" s="3" t="str">
        <f>IF(ET52=6,AS54,"")</f>
        <v/>
      </c>
      <c r="DN53" s="3" t="str">
        <f>IF(ET52=6,AT54,"")</f>
        <v/>
      </c>
      <c r="DO53" s="3" t="str">
        <f>IF(ET52=6,AU54,"")</f>
        <v/>
      </c>
      <c r="DP53" s="3" t="str">
        <f>IF(ET52=6,AV54,"")</f>
        <v/>
      </c>
      <c r="DQ53" s="3" t="str">
        <f>DQ52</f>
        <v/>
      </c>
      <c r="DR53" s="3" t="str">
        <f>DR52</f>
        <v/>
      </c>
      <c r="DS53" s="3" t="str">
        <f t="shared" si="86"/>
        <v/>
      </c>
      <c r="DT53" s="8"/>
      <c r="DU53" s="3" t="str">
        <f>DU52</f>
        <v/>
      </c>
      <c r="DV53" s="3" t="str">
        <f>DV52</f>
        <v/>
      </c>
      <c r="DW53" s="3" t="str">
        <f>DW52</f>
        <v/>
      </c>
      <c r="DX53" s="3" t="str">
        <f>DX52</f>
        <v/>
      </c>
      <c r="DY53" s="3" t="str">
        <f>IF(ET52=7,AZ54,"")</f>
        <v/>
      </c>
      <c r="DZ53" s="3" t="str">
        <f>IF(ET52=7,BA54,"")</f>
        <v/>
      </c>
      <c r="EA53" s="3" t="str">
        <f>IF(ET52=7,BB54,"")</f>
        <v/>
      </c>
      <c r="EB53" s="3" t="str">
        <f>IF(ET52=7,BC54,"")</f>
        <v/>
      </c>
      <c r="EC53" s="3" t="str">
        <f t="shared" si="87"/>
        <v/>
      </c>
      <c r="ED53" s="8"/>
      <c r="EE53" s="28" t="s">
        <v>277</v>
      </c>
      <c r="EF53" s="28" t="s">
        <v>277</v>
      </c>
      <c r="EG53" s="28" t="s">
        <v>277</v>
      </c>
      <c r="EH53" s="28" t="s">
        <v>277</v>
      </c>
      <c r="EI53" s="28" t="s">
        <v>277</v>
      </c>
      <c r="EJ53" s="28" t="s">
        <v>277</v>
      </c>
      <c r="EK53" s="28" t="s">
        <v>277</v>
      </c>
      <c r="EL53" s="28" t="s">
        <v>277</v>
      </c>
      <c r="EM53" s="28" t="s">
        <v>277</v>
      </c>
      <c r="EN53" s="28" t="s">
        <v>277</v>
      </c>
      <c r="EO53" s="30"/>
      <c r="EP53" s="9"/>
      <c r="EQ53" s="10" t="str">
        <f>IF(FD53&gt;0, (N53+Y53+R53+AC53), "")</f>
        <v/>
      </c>
      <c r="ER53" s="11" t="str">
        <f>IF(FD53&gt;0,FE53,"")</f>
        <v/>
      </c>
      <c r="ES53" s="10" t="str">
        <f>IF(FD53&gt;0, (P53+AA53+T53+AE53), "")</f>
        <v/>
      </c>
      <c r="ET53" s="10">
        <f>FO53+FP53+FQ53+FR53+FS53+FT53+FU53</f>
        <v>0</v>
      </c>
      <c r="EU53" s="13"/>
      <c r="EV53" s="12" t="b">
        <f t="shared" si="4"/>
        <v>1</v>
      </c>
      <c r="EW53" s="3" t="b">
        <f t="shared" si="5"/>
        <v>1</v>
      </c>
      <c r="EX53" s="3" t="b">
        <f t="shared" si="6"/>
        <v>1</v>
      </c>
      <c r="EY53" s="3" t="b">
        <f t="shared" si="7"/>
        <v>1</v>
      </c>
      <c r="EZ53" s="3">
        <f t="shared" si="88"/>
        <v>0</v>
      </c>
      <c r="FA53" s="3">
        <f t="shared" si="89"/>
        <v>0</v>
      </c>
      <c r="FB53" s="3">
        <f t="shared" si="90"/>
        <v>0</v>
      </c>
      <c r="FC53" s="3">
        <f t="shared" si="91"/>
        <v>0</v>
      </c>
      <c r="FD53" s="3">
        <f t="shared" si="92"/>
        <v>0</v>
      </c>
      <c r="FE53" s="3" t="e">
        <f t="shared" si="93"/>
        <v>#VALUE!</v>
      </c>
      <c r="FF53" s="3">
        <f t="shared" si="14"/>
        <v>0</v>
      </c>
      <c r="FG53" s="3">
        <f t="shared" si="15"/>
        <v>0</v>
      </c>
      <c r="FH53" s="3" t="e">
        <f t="shared" si="94"/>
        <v>#VALUE!</v>
      </c>
      <c r="FI53" s="3" t="b">
        <f t="shared" si="17"/>
        <v>1</v>
      </c>
      <c r="FJ53" s="3" t="b">
        <f t="shared" si="18"/>
        <v>1</v>
      </c>
      <c r="FK53" s="3" t="b">
        <f t="shared" si="19"/>
        <v>1</v>
      </c>
      <c r="FL53" s="3" t="b">
        <f t="shared" si="20"/>
        <v>1</v>
      </c>
      <c r="FM53" s="3" t="b">
        <f t="shared" si="21"/>
        <v>1</v>
      </c>
      <c r="FN53" s="3" t="b">
        <f t="shared" si="22"/>
        <v>1</v>
      </c>
      <c r="FO53" s="3">
        <f t="shared" si="95"/>
        <v>0</v>
      </c>
      <c r="FP53" s="3">
        <f t="shared" si="96"/>
        <v>0</v>
      </c>
      <c r="FQ53" s="3">
        <f t="shared" si="97"/>
        <v>0</v>
      </c>
      <c r="FR53" s="3">
        <f t="shared" si="98"/>
        <v>0</v>
      </c>
      <c r="FS53" s="3">
        <f t="shared" si="99"/>
        <v>0</v>
      </c>
      <c r="FT53" s="3">
        <f t="shared" si="100"/>
        <v>0</v>
      </c>
      <c r="FU53" s="3">
        <f t="shared" si="101"/>
        <v>0</v>
      </c>
      <c r="FV53" s="21" t="b">
        <f t="shared" si="30"/>
        <v>1</v>
      </c>
      <c r="FW53" s="24">
        <f t="shared" si="31"/>
        <v>1</v>
      </c>
      <c r="FX53" s="24">
        <f t="shared" si="102"/>
        <v>0</v>
      </c>
      <c r="FY53" s="25" t="e">
        <f t="shared" si="103"/>
        <v>#VALUE!</v>
      </c>
      <c r="FZ53" s="24" t="e">
        <f t="shared" si="104"/>
        <v>#VALUE!</v>
      </c>
      <c r="GA53" s="24" t="e">
        <f t="shared" si="105"/>
        <v>#VALUE!</v>
      </c>
      <c r="GB53" s="24">
        <f t="shared" si="106"/>
        <v>1</v>
      </c>
      <c r="GC53" s="24" t="e">
        <f t="shared" si="107"/>
        <v>#VALUE!</v>
      </c>
      <c r="GD53" s="24" t="e">
        <f t="shared" si="108"/>
        <v>#VALUE!</v>
      </c>
      <c r="GE53" s="24" t="e">
        <f t="shared" si="109"/>
        <v>#VALUE!</v>
      </c>
      <c r="GF53" s="24">
        <f t="shared" si="110"/>
        <v>0</v>
      </c>
      <c r="GG53" s="24">
        <f t="shared" si="111"/>
        <v>0</v>
      </c>
      <c r="GH53" s="24">
        <f t="shared" si="112"/>
        <v>0</v>
      </c>
      <c r="GI53" s="24">
        <f t="shared" si="113"/>
        <v>0</v>
      </c>
      <c r="GJ53" s="24">
        <f t="shared" si="114"/>
        <v>2</v>
      </c>
      <c r="GK53" s="24">
        <f t="shared" si="115"/>
        <v>2</v>
      </c>
      <c r="GL53" s="24">
        <f t="shared" si="116"/>
        <v>2</v>
      </c>
      <c r="GM53" s="31">
        <f t="shared" si="117"/>
        <v>2</v>
      </c>
      <c r="GN53" s="13"/>
      <c r="GO53" s="12"/>
    </row>
    <row r="54" spans="1:197" s="3" customFormat="1">
      <c r="A54" s="54"/>
      <c r="B54" s="54"/>
      <c r="C54" s="54"/>
      <c r="D54" s="54"/>
      <c r="E54" s="54"/>
      <c r="F54" s="54"/>
      <c r="G54" s="54"/>
      <c r="H54" s="54"/>
      <c r="I54" s="54"/>
      <c r="J54" s="54"/>
      <c r="K54" s="54"/>
      <c r="L54" s="54"/>
      <c r="M54" s="56"/>
      <c r="N54" s="54"/>
      <c r="O54" s="54"/>
      <c r="P54" s="54"/>
      <c r="Q54" s="56"/>
      <c r="R54" s="54"/>
      <c r="S54" s="54"/>
      <c r="T54" s="54"/>
      <c r="U54" s="56"/>
      <c r="V54" s="54"/>
      <c r="W54" s="54"/>
      <c r="X54" s="56"/>
      <c r="Y54" s="54"/>
      <c r="Z54" s="54"/>
      <c r="AA54" s="54"/>
      <c r="AB54" s="56"/>
      <c r="AC54" s="54"/>
      <c r="AD54" s="54"/>
      <c r="AE54" s="54"/>
      <c r="AF54" s="56"/>
      <c r="AG54" s="54"/>
      <c r="AH54" s="54"/>
      <c r="AI54" s="56"/>
      <c r="AJ54" s="54"/>
      <c r="AK54" s="54"/>
      <c r="AL54" s="56"/>
      <c r="AM54" s="54"/>
      <c r="AN54" s="54"/>
      <c r="AO54" s="54"/>
      <c r="AP54" s="54"/>
      <c r="AQ54" s="54"/>
      <c r="AR54" s="56"/>
      <c r="AS54" s="54"/>
      <c r="AT54" s="54"/>
      <c r="AU54" s="54"/>
      <c r="AV54" s="54"/>
      <c r="AW54" s="54"/>
      <c r="AX54" s="54"/>
      <c r="AY54" s="56"/>
      <c r="AZ54" s="54"/>
      <c r="BA54" s="54"/>
      <c r="BB54" s="54"/>
      <c r="BC54" s="54"/>
      <c r="BD54" s="8"/>
      <c r="BE54" s="8"/>
      <c r="BF54" s="28" t="s">
        <v>277</v>
      </c>
      <c r="BG54" s="28" t="s">
        <v>277</v>
      </c>
      <c r="BH54" s="28" t="s">
        <v>277</v>
      </c>
      <c r="BI54" s="28" t="s">
        <v>277</v>
      </c>
      <c r="BJ54" s="28" t="s">
        <v>277</v>
      </c>
      <c r="BK54" s="28" t="s">
        <v>277</v>
      </c>
      <c r="BL54" s="28" t="s">
        <v>277</v>
      </c>
      <c r="BM54" s="28" t="s">
        <v>277</v>
      </c>
      <c r="BN54" s="28" t="s">
        <v>277</v>
      </c>
      <c r="BO54" s="28" t="s">
        <v>277</v>
      </c>
      <c r="BP54" s="8"/>
      <c r="BQ54" s="22" t="str">
        <f>IF(FV54=FALSE,B54,"")</f>
        <v/>
      </c>
      <c r="BR54" s="22" t="str">
        <f>IF(FV52=FALSE,C53,"")</f>
        <v/>
      </c>
      <c r="BS54" s="22" t="str">
        <f>BS53</f>
        <v/>
      </c>
      <c r="BT54" s="22" t="str">
        <f t="shared" si="48"/>
        <v/>
      </c>
      <c r="BU54" s="22" t="str">
        <f>IF(FV54=FALSE,E54,"")</f>
        <v/>
      </c>
      <c r="BV54" s="22" t="str">
        <f>IF(FV54=FALSE,G54,"")</f>
        <v/>
      </c>
      <c r="BW54" s="22" t="str">
        <f>IF(FV54=FALSE,F54,"")</f>
        <v/>
      </c>
      <c r="BX54" s="22" t="str">
        <f>IF(FV54=FALSE,J54,"")</f>
        <v/>
      </c>
      <c r="BY54" s="22" t="str">
        <f>IF(FV54=FALSE,K54,"")</f>
        <v/>
      </c>
      <c r="BZ54" s="22" t="str">
        <f>IF(FV54=FALSE,L54,"")</f>
        <v/>
      </c>
      <c r="CA54" s="18"/>
      <c r="CB54" s="3" t="str">
        <f>IF(ET52=1, EQ53,"")</f>
        <v/>
      </c>
      <c r="CC54" s="3" t="str">
        <f>IF(ET52=1, ER53,"")</f>
        <v/>
      </c>
      <c r="CD54" s="3" t="str">
        <f>IF(ET52=1, ES53,"")</f>
        <v/>
      </c>
      <c r="CE54" s="3" t="str">
        <f>CE53</f>
        <v/>
      </c>
      <c r="CF54" s="3" t="str">
        <f>CF53</f>
        <v/>
      </c>
      <c r="CG54" s="3" t="str">
        <f>CG53</f>
        <v/>
      </c>
      <c r="CH54" s="3" t="str">
        <f t="shared" si="84"/>
        <v/>
      </c>
      <c r="CI54" s="8"/>
      <c r="CJ54" s="3" t="str">
        <f>IF(ET54=2,V53,"")</f>
        <v/>
      </c>
      <c r="CK54" s="3" t="str">
        <f>IF(ET54=2,W53,"")</f>
        <v/>
      </c>
      <c r="CL54" s="3" t="str">
        <f>CL53</f>
        <v/>
      </c>
      <c r="CM54" s="3" t="str">
        <f>CM53</f>
        <v/>
      </c>
      <c r="CN54" s="8"/>
      <c r="CO54" s="3" t="str">
        <f>IF(ET54=3,AG53,"")</f>
        <v/>
      </c>
      <c r="CP54" s="3" t="str">
        <f>IF(ET54=3,AH53,"")</f>
        <v/>
      </c>
      <c r="CQ54" s="3" t="str">
        <f>CQ53</f>
        <v/>
      </c>
      <c r="CR54" s="3" t="str">
        <f>CR53</f>
        <v/>
      </c>
      <c r="CS54" s="8"/>
      <c r="CT54" s="3" t="str">
        <f>IF(ET54=4,AJ53,"")</f>
        <v/>
      </c>
      <c r="CU54" s="3" t="str">
        <f>IF(ET54=4,AK53,"")</f>
        <v/>
      </c>
      <c r="CV54" s="3" t="str">
        <f>CV53</f>
        <v/>
      </c>
      <c r="CW54" s="3" t="str">
        <f>CW53</f>
        <v/>
      </c>
      <c r="CX54" s="8"/>
      <c r="CY54" s="3" t="str">
        <f>IF(ET54=5,AM53,"")</f>
        <v/>
      </c>
      <c r="CZ54" s="3" t="str">
        <f>IF(ET54=5,AN53,"")</f>
        <v/>
      </c>
      <c r="DA54" s="3" t="str">
        <f>IF(ET54=5,AO53,"")</f>
        <v/>
      </c>
      <c r="DB54" s="3" t="str">
        <f>DB53</f>
        <v/>
      </c>
      <c r="DC54" s="3" t="str">
        <f>DC53</f>
        <v/>
      </c>
      <c r="DD54" s="3" t="str">
        <f>DD53</f>
        <v/>
      </c>
      <c r="DE54" s="3" t="str">
        <f>DE53</f>
        <v/>
      </c>
      <c r="DF54" s="3" t="str">
        <f>DF53</f>
        <v/>
      </c>
      <c r="DG54" s="3" t="str">
        <f t="shared" si="85"/>
        <v/>
      </c>
      <c r="DH54" s="8"/>
      <c r="DI54" s="3" t="str">
        <f>IF(ET52=6,AS53,"")</f>
        <v/>
      </c>
      <c r="DJ54" s="3" t="str">
        <f>IF(ET52=6,AT53,"")</f>
        <v/>
      </c>
      <c r="DK54" s="3" t="str">
        <f>IF(ET52=6,AU53,"")</f>
        <v/>
      </c>
      <c r="DL54" s="3" t="str">
        <f>IF(ET52=6,AV53,"")</f>
        <v/>
      </c>
      <c r="DM54" s="3" t="str">
        <f>DM53</f>
        <v/>
      </c>
      <c r="DN54" s="3" t="str">
        <f>DN53</f>
        <v/>
      </c>
      <c r="DO54" s="3" t="str">
        <f>DO53</f>
        <v/>
      </c>
      <c r="DP54" s="3" t="str">
        <f>DP53</f>
        <v/>
      </c>
      <c r="DQ54" s="3" t="str">
        <f>DQ53</f>
        <v/>
      </c>
      <c r="DR54" s="3" t="str">
        <f>DR53</f>
        <v/>
      </c>
      <c r="DS54" s="3" t="str">
        <f t="shared" si="86"/>
        <v/>
      </c>
      <c r="DT54" s="8"/>
      <c r="DU54" s="3" t="str">
        <f>IF(ET52=7,AZ53,"")</f>
        <v/>
      </c>
      <c r="DV54" s="3" t="str">
        <f>IF(ET52=7,BA53,"")</f>
        <v/>
      </c>
      <c r="DW54" s="3" t="str">
        <f>IF(ET52=7,BB53,"")</f>
        <v/>
      </c>
      <c r="DX54" s="3" t="str">
        <f>IF(ET52=7,BC53,"")</f>
        <v/>
      </c>
      <c r="DY54" s="3" t="str">
        <f>DY53</f>
        <v/>
      </c>
      <c r="DZ54" s="3" t="str">
        <f>DZ53</f>
        <v/>
      </c>
      <c r="EA54" s="3" t="str">
        <f>EA53</f>
        <v/>
      </c>
      <c r="EB54" s="3" t="str">
        <f>EB53</f>
        <v/>
      </c>
      <c r="EC54" s="3" t="str">
        <f t="shared" si="87"/>
        <v/>
      </c>
      <c r="ED54" s="8"/>
      <c r="EE54" s="28" t="s">
        <v>277</v>
      </c>
      <c r="EF54" s="28" t="s">
        <v>277</v>
      </c>
      <c r="EG54" s="28" t="s">
        <v>277</v>
      </c>
      <c r="EH54" s="28" t="s">
        <v>277</v>
      </c>
      <c r="EI54" s="28" t="s">
        <v>277</v>
      </c>
      <c r="EJ54" s="28" t="s">
        <v>277</v>
      </c>
      <c r="EK54" s="28" t="s">
        <v>277</v>
      </c>
      <c r="EL54" s="28" t="s">
        <v>277</v>
      </c>
      <c r="EM54" s="28" t="s">
        <v>277</v>
      </c>
      <c r="EN54" s="28" t="s">
        <v>277</v>
      </c>
      <c r="EO54" s="30"/>
      <c r="EP54" s="9"/>
      <c r="EQ54" s="10" t="str">
        <f>IF(FD54&gt;0, (N54+Y54+R54+AC54), "")</f>
        <v/>
      </c>
      <c r="ER54" s="11" t="str">
        <f>IF(FD54&gt;0,FE54,"")</f>
        <v/>
      </c>
      <c r="ES54" s="10" t="str">
        <f>IF(FD54&gt;0, (P54+AA54+T54+AE54), "")</f>
        <v/>
      </c>
      <c r="ET54" s="10">
        <f>FO54+FP54+FQ54+FR54+FS54+FT54+FU54</f>
        <v>0</v>
      </c>
      <c r="EU54" s="13"/>
      <c r="EV54" s="12" t="b">
        <f t="shared" si="4"/>
        <v>1</v>
      </c>
      <c r="EW54" s="3" t="b">
        <f t="shared" si="5"/>
        <v>1</v>
      </c>
      <c r="EX54" s="3" t="b">
        <f t="shared" si="6"/>
        <v>1</v>
      </c>
      <c r="EY54" s="3" t="b">
        <f t="shared" si="7"/>
        <v>1</v>
      </c>
      <c r="EZ54" s="3">
        <f t="shared" si="88"/>
        <v>0</v>
      </c>
      <c r="FA54" s="3">
        <f t="shared" si="89"/>
        <v>0</v>
      </c>
      <c r="FB54" s="3">
        <f t="shared" si="90"/>
        <v>0</v>
      </c>
      <c r="FC54" s="3">
        <f t="shared" si="91"/>
        <v>0</v>
      </c>
      <c r="FD54" s="3">
        <f t="shared" si="92"/>
        <v>0</v>
      </c>
      <c r="FE54" s="3" t="e">
        <f t="shared" si="93"/>
        <v>#VALUE!</v>
      </c>
      <c r="FF54" s="3">
        <f t="shared" si="14"/>
        <v>0</v>
      </c>
      <c r="FG54" s="3">
        <f t="shared" si="15"/>
        <v>0</v>
      </c>
      <c r="FH54" s="3" t="e">
        <f t="shared" si="94"/>
        <v>#VALUE!</v>
      </c>
      <c r="FI54" s="3" t="b">
        <f t="shared" si="17"/>
        <v>1</v>
      </c>
      <c r="FJ54" s="3" t="b">
        <f t="shared" si="18"/>
        <v>1</v>
      </c>
      <c r="FK54" s="3" t="b">
        <f t="shared" si="19"/>
        <v>1</v>
      </c>
      <c r="FL54" s="3" t="b">
        <f t="shared" si="20"/>
        <v>1</v>
      </c>
      <c r="FM54" s="3" t="b">
        <f t="shared" si="21"/>
        <v>1</v>
      </c>
      <c r="FN54" s="3" t="b">
        <f t="shared" si="22"/>
        <v>1</v>
      </c>
      <c r="FO54" s="3">
        <f t="shared" si="95"/>
        <v>0</v>
      </c>
      <c r="FP54" s="3">
        <f t="shared" si="96"/>
        <v>0</v>
      </c>
      <c r="FQ54" s="3">
        <f t="shared" si="97"/>
        <v>0</v>
      </c>
      <c r="FR54" s="3">
        <f t="shared" si="98"/>
        <v>0</v>
      </c>
      <c r="FS54" s="3">
        <f t="shared" si="99"/>
        <v>0</v>
      </c>
      <c r="FT54" s="3">
        <f t="shared" si="100"/>
        <v>0</v>
      </c>
      <c r="FU54" s="3">
        <f t="shared" si="101"/>
        <v>0</v>
      </c>
      <c r="FV54" s="21" t="b">
        <f t="shared" si="30"/>
        <v>1</v>
      </c>
      <c r="FW54" s="24">
        <f t="shared" si="31"/>
        <v>1</v>
      </c>
      <c r="FX54" s="24">
        <f t="shared" si="102"/>
        <v>0</v>
      </c>
      <c r="FY54" s="25" t="e">
        <f t="shared" si="103"/>
        <v>#VALUE!</v>
      </c>
      <c r="FZ54" s="24" t="e">
        <f t="shared" si="104"/>
        <v>#VALUE!</v>
      </c>
      <c r="GA54" s="24" t="e">
        <f t="shared" si="105"/>
        <v>#VALUE!</v>
      </c>
      <c r="GB54" s="24">
        <f t="shared" si="106"/>
        <v>1</v>
      </c>
      <c r="GC54" s="24" t="e">
        <f t="shared" si="107"/>
        <v>#VALUE!</v>
      </c>
      <c r="GD54" s="24" t="e">
        <f t="shared" si="108"/>
        <v>#VALUE!</v>
      </c>
      <c r="GE54" s="24" t="e">
        <f t="shared" si="109"/>
        <v>#VALUE!</v>
      </c>
      <c r="GF54" s="24">
        <f t="shared" si="110"/>
        <v>0</v>
      </c>
      <c r="GG54" s="24">
        <f t="shared" si="111"/>
        <v>0</v>
      </c>
      <c r="GH54" s="24">
        <f t="shared" si="112"/>
        <v>0</v>
      </c>
      <c r="GI54" s="24">
        <f t="shared" si="113"/>
        <v>0</v>
      </c>
      <c r="GJ54" s="24">
        <f t="shared" si="114"/>
        <v>2</v>
      </c>
      <c r="GK54" s="24">
        <f t="shared" si="115"/>
        <v>2</v>
      </c>
      <c r="GL54" s="24">
        <f t="shared" si="116"/>
        <v>2</v>
      </c>
      <c r="GM54" s="31">
        <f t="shared" si="117"/>
        <v>2</v>
      </c>
      <c r="GN54" s="13"/>
      <c r="GO54" s="12"/>
    </row>
    <row r="55" spans="1:197" s="3" customFormat="1">
      <c r="A55" s="54"/>
      <c r="B55" s="54"/>
      <c r="C55" s="54"/>
      <c r="D55" s="54"/>
      <c r="E55" s="54"/>
      <c r="F55" s="54"/>
      <c r="G55" s="54"/>
      <c r="H55" s="54"/>
      <c r="I55" s="54"/>
      <c r="J55" s="54"/>
      <c r="K55" s="54"/>
      <c r="L55" s="54"/>
      <c r="M55" s="56"/>
      <c r="N55" s="54"/>
      <c r="O55" s="54"/>
      <c r="P55" s="54"/>
      <c r="Q55" s="56"/>
      <c r="R55" s="54"/>
      <c r="S55" s="54"/>
      <c r="T55" s="54"/>
      <c r="U55" s="56"/>
      <c r="V55" s="54"/>
      <c r="W55" s="54"/>
      <c r="X55" s="56"/>
      <c r="Y55" s="54"/>
      <c r="Z55" s="54"/>
      <c r="AA55" s="54"/>
      <c r="AB55" s="56"/>
      <c r="AC55" s="54"/>
      <c r="AD55" s="54"/>
      <c r="AE55" s="54"/>
      <c r="AF55" s="56"/>
      <c r="AG55" s="54"/>
      <c r="AH55" s="54"/>
      <c r="AI55" s="56"/>
      <c r="AJ55" s="54"/>
      <c r="AK55" s="54"/>
      <c r="AL55" s="56"/>
      <c r="AM55" s="54"/>
      <c r="AN55" s="54"/>
      <c r="AO55" s="54"/>
      <c r="AP55" s="54"/>
      <c r="AQ55" s="54"/>
      <c r="AR55" s="56"/>
      <c r="AS55" s="54"/>
      <c r="AT55" s="54"/>
      <c r="AU55" s="54"/>
      <c r="AV55" s="54"/>
      <c r="AW55" s="54"/>
      <c r="AX55" s="54"/>
      <c r="AY55" s="56"/>
      <c r="AZ55" s="54"/>
      <c r="BA55" s="54"/>
      <c r="BB55" s="54"/>
      <c r="BC55" s="54"/>
      <c r="BD55" s="8"/>
      <c r="BE55" s="8"/>
      <c r="BF55" s="28" t="s">
        <v>277</v>
      </c>
      <c r="BG55" s="28" t="s">
        <v>277</v>
      </c>
      <c r="BH55" s="28" t="s">
        <v>277</v>
      </c>
      <c r="BI55" s="28" t="s">
        <v>277</v>
      </c>
      <c r="BJ55" s="28" t="s">
        <v>277</v>
      </c>
      <c r="BK55" s="28" t="s">
        <v>277</v>
      </c>
      <c r="BL55" s="28" t="s">
        <v>277</v>
      </c>
      <c r="BM55" s="28" t="s">
        <v>277</v>
      </c>
      <c r="BN55" s="28" t="s">
        <v>277</v>
      </c>
      <c r="BO55" s="28" t="s">
        <v>277</v>
      </c>
      <c r="BP55" s="8"/>
      <c r="BQ55" s="22" t="str">
        <f>IF(FV55=FALSE,B55,"")</f>
        <v/>
      </c>
      <c r="BR55" s="22" t="str">
        <f>BR52</f>
        <v/>
      </c>
      <c r="BS55" s="22" t="str">
        <f>IF(FV52=FALSE,C55,"")</f>
        <v/>
      </c>
      <c r="BT55" s="22" t="str">
        <f t="shared" si="48"/>
        <v/>
      </c>
      <c r="BU55" s="22" t="str">
        <f>IF(FV55=FALSE,E55,"")</f>
        <v/>
      </c>
      <c r="BV55" s="22" t="str">
        <f>IF(FV55=FALSE,G55,"")</f>
        <v/>
      </c>
      <c r="BW55" s="22" t="str">
        <f>IF(FV55=FALSE,F55,"")</f>
        <v/>
      </c>
      <c r="BX55" s="22" t="str">
        <f>IF(FV55=FALSE,J55,"")</f>
        <v/>
      </c>
      <c r="BY55" s="22" t="str">
        <f>IF(FV55=FALSE,K55,"")</f>
        <v/>
      </c>
      <c r="BZ55" s="22" t="str">
        <f>IF(FV55=FALSE,L55,"")</f>
        <v/>
      </c>
      <c r="CA55" s="18"/>
      <c r="CB55" s="3" t="str">
        <f>CB52</f>
        <v/>
      </c>
      <c r="CC55" s="3" t="str">
        <f>CC52</f>
        <v/>
      </c>
      <c r="CD55" s="3" t="str">
        <f>CD52</f>
        <v/>
      </c>
      <c r="CE55" s="3" t="str">
        <f>IF(ET55=1, EQ55,"")</f>
        <v/>
      </c>
      <c r="CF55" s="3" t="str">
        <f>IF(ET55=1, ER55,"")</f>
        <v/>
      </c>
      <c r="CG55" s="3" t="str">
        <f>IF(ET55=1, ES55,"")</f>
        <v/>
      </c>
      <c r="CH55" s="3" t="str">
        <f t="shared" si="84"/>
        <v/>
      </c>
      <c r="CI55" s="8"/>
      <c r="CJ55" s="3" t="str">
        <f>CJ52</f>
        <v/>
      </c>
      <c r="CK55" s="3" t="str">
        <f>CK52</f>
        <v/>
      </c>
      <c r="CL55" s="3" t="str">
        <f>IF(ET55=2,V55,"")</f>
        <v/>
      </c>
      <c r="CM55" s="3" t="str">
        <f>IF(ET55=2,W55,"")</f>
        <v/>
      </c>
      <c r="CN55" s="8"/>
      <c r="CO55" s="3" t="str">
        <f>CO53</f>
        <v/>
      </c>
      <c r="CP55" s="3" t="str">
        <f>CP53</f>
        <v/>
      </c>
      <c r="CQ55" s="3" t="str">
        <f>IF(ET55=3,AG55,"")</f>
        <v/>
      </c>
      <c r="CR55" s="3" t="str">
        <f>IF(ET55=3,AH55,"")</f>
        <v/>
      </c>
      <c r="CS55" s="8"/>
      <c r="CT55" s="3" t="str">
        <f>CT52</f>
        <v/>
      </c>
      <c r="CU55" s="3" t="str">
        <f>CU52</f>
        <v/>
      </c>
      <c r="CV55" s="3" t="str">
        <f>IF(ET54=4,AJ55,"")</f>
        <v/>
      </c>
      <c r="CW55" s="3" t="str">
        <f>IF(ET54=4,AK55,"")</f>
        <v/>
      </c>
      <c r="CX55" s="8"/>
      <c r="CY55" s="3" t="str">
        <f>CY52</f>
        <v/>
      </c>
      <c r="CZ55" s="3" t="str">
        <f>CZ52</f>
        <v/>
      </c>
      <c r="DA55" s="3" t="str">
        <f>DA52</f>
        <v/>
      </c>
      <c r="DB55" s="3" t="str">
        <f>IF(ET54=5,AM55,"")</f>
        <v/>
      </c>
      <c r="DC55" s="3" t="str">
        <f>IF(ET54=5,AN55,"")</f>
        <v/>
      </c>
      <c r="DD55" s="3" t="str">
        <f>IF(ET54=5,AO55,"")</f>
        <v/>
      </c>
      <c r="DE55" s="3" t="str">
        <f>IF(ET54=5,AP55,"")</f>
        <v/>
      </c>
      <c r="DF55" s="3" t="str">
        <f>DF54</f>
        <v/>
      </c>
      <c r="DG55" s="3" t="str">
        <f t="shared" si="85"/>
        <v/>
      </c>
      <c r="DH55" s="8"/>
      <c r="DI55" s="3" t="str">
        <f>DI52</f>
        <v/>
      </c>
      <c r="DJ55" s="3" t="str">
        <f>DJ52</f>
        <v/>
      </c>
      <c r="DK55" s="3" t="str">
        <f>DK52</f>
        <v/>
      </c>
      <c r="DL55" s="3" t="str">
        <f>DL52</f>
        <v/>
      </c>
      <c r="DM55" s="3" t="str">
        <f>IF(ET55=6,AS55,"")</f>
        <v/>
      </c>
      <c r="DN55" s="3" t="str">
        <f>IF(ET55=6,AT55,"")</f>
        <v/>
      </c>
      <c r="DO55" s="3" t="str">
        <f>IF(ET55=6,AU55,"")</f>
        <v/>
      </c>
      <c r="DP55" s="3" t="str">
        <f>IF(ET55=6,AV55,"")</f>
        <v/>
      </c>
      <c r="DQ55" s="3" t="str">
        <f t="shared" ref="DQ55:DR57" si="139">DQ52</f>
        <v/>
      </c>
      <c r="DR55" s="3" t="str">
        <f t="shared" si="139"/>
        <v/>
      </c>
      <c r="DS55" s="3" t="str">
        <f t="shared" si="86"/>
        <v/>
      </c>
      <c r="DT55" s="8"/>
      <c r="DU55" s="3" t="str">
        <f>DU52</f>
        <v/>
      </c>
      <c r="DV55" s="3" t="str">
        <f>DV52</f>
        <v/>
      </c>
      <c r="DW55" s="3" t="str">
        <f>DW52</f>
        <v/>
      </c>
      <c r="DX55" s="3" t="str">
        <f>DX52</f>
        <v/>
      </c>
      <c r="DY55" s="3" t="str">
        <f>IF(ET55=7,AZ55,"")</f>
        <v/>
      </c>
      <c r="DZ55" s="3" t="str">
        <f>IF(ET55=7,BA55,"")</f>
        <v/>
      </c>
      <c r="EA55" s="3" t="str">
        <f>IF(ET55=7,BB55,"")</f>
        <v/>
      </c>
      <c r="EB55" s="3" t="str">
        <f>IF(ET55=7,BC55,"")</f>
        <v/>
      </c>
      <c r="EC55" s="3" t="str">
        <f t="shared" si="87"/>
        <v/>
      </c>
      <c r="ED55" s="8"/>
      <c r="EE55" s="28" t="s">
        <v>277</v>
      </c>
      <c r="EF55" s="28" t="s">
        <v>277</v>
      </c>
      <c r="EG55" s="28" t="s">
        <v>277</v>
      </c>
      <c r="EH55" s="28" t="s">
        <v>277</v>
      </c>
      <c r="EI55" s="28" t="s">
        <v>277</v>
      </c>
      <c r="EJ55" s="28" t="s">
        <v>277</v>
      </c>
      <c r="EK55" s="28" t="s">
        <v>277</v>
      </c>
      <c r="EL55" s="28" t="s">
        <v>277</v>
      </c>
      <c r="EM55" s="28" t="s">
        <v>277</v>
      </c>
      <c r="EN55" s="28" t="s">
        <v>277</v>
      </c>
      <c r="EO55" s="17"/>
      <c r="EP55" s="9"/>
      <c r="EQ55" s="10" t="str">
        <f>IF(FD55&gt;0, (N55+Y55+R55+AC55), "")</f>
        <v/>
      </c>
      <c r="ER55" s="11" t="str">
        <f>IF(FD55&gt;0,FE55,"")</f>
        <v/>
      </c>
      <c r="ES55" s="10" t="str">
        <f>IF(FD55&gt;0, (P55+AA55+T55+AE55), "")</f>
        <v/>
      </c>
      <c r="ET55" s="10">
        <f>FO55+FP55+FQ55+FR55+FS55+FT55+FU55</f>
        <v>0</v>
      </c>
      <c r="EU55" s="13"/>
      <c r="EV55" s="12" t="b">
        <f t="shared" si="4"/>
        <v>1</v>
      </c>
      <c r="EW55" s="3" t="b">
        <f t="shared" si="5"/>
        <v>1</v>
      </c>
      <c r="EX55" s="3" t="b">
        <f t="shared" si="6"/>
        <v>1</v>
      </c>
      <c r="EY55" s="3" t="b">
        <f t="shared" si="7"/>
        <v>1</v>
      </c>
      <c r="EZ55" s="3">
        <f t="shared" si="88"/>
        <v>0</v>
      </c>
      <c r="FA55" s="3">
        <f t="shared" si="89"/>
        <v>0</v>
      </c>
      <c r="FB55" s="3">
        <f t="shared" si="90"/>
        <v>0</v>
      </c>
      <c r="FC55" s="3">
        <f t="shared" si="91"/>
        <v>0</v>
      </c>
      <c r="FD55" s="3">
        <f t="shared" si="92"/>
        <v>0</v>
      </c>
      <c r="FE55" s="3" t="e">
        <f t="shared" si="93"/>
        <v>#VALUE!</v>
      </c>
      <c r="FF55" s="3">
        <f t="shared" si="14"/>
        <v>0</v>
      </c>
      <c r="FG55" s="3">
        <f t="shared" si="15"/>
        <v>0</v>
      </c>
      <c r="FH55" s="3" t="e">
        <f t="shared" si="94"/>
        <v>#VALUE!</v>
      </c>
      <c r="FI55" s="3" t="b">
        <f t="shared" si="17"/>
        <v>1</v>
      </c>
      <c r="FJ55" s="3" t="b">
        <f t="shared" si="18"/>
        <v>1</v>
      </c>
      <c r="FK55" s="3" t="b">
        <f t="shared" si="19"/>
        <v>1</v>
      </c>
      <c r="FL55" s="3" t="b">
        <f t="shared" si="20"/>
        <v>1</v>
      </c>
      <c r="FM55" s="3" t="b">
        <f t="shared" si="21"/>
        <v>1</v>
      </c>
      <c r="FN55" s="3" t="b">
        <f t="shared" si="22"/>
        <v>1</v>
      </c>
      <c r="FO55" s="3">
        <f t="shared" si="95"/>
        <v>0</v>
      </c>
      <c r="FP55" s="3">
        <f t="shared" si="96"/>
        <v>0</v>
      </c>
      <c r="FQ55" s="3">
        <f t="shared" si="97"/>
        <v>0</v>
      </c>
      <c r="FR55" s="3">
        <f t="shared" si="98"/>
        <v>0</v>
      </c>
      <c r="FS55" s="3">
        <f t="shared" si="99"/>
        <v>0</v>
      </c>
      <c r="FT55" s="3">
        <f t="shared" si="100"/>
        <v>0</v>
      </c>
      <c r="FU55" s="3">
        <f t="shared" si="101"/>
        <v>0</v>
      </c>
      <c r="FV55" s="21" t="b">
        <f t="shared" si="30"/>
        <v>1</v>
      </c>
      <c r="FW55" s="24">
        <f t="shared" si="31"/>
        <v>1</v>
      </c>
      <c r="FX55" s="24">
        <f t="shared" si="102"/>
        <v>0</v>
      </c>
      <c r="FY55" s="25" t="e">
        <f t="shared" si="103"/>
        <v>#VALUE!</v>
      </c>
      <c r="FZ55" s="24" t="e">
        <f t="shared" si="104"/>
        <v>#VALUE!</v>
      </c>
      <c r="GA55" s="24" t="e">
        <f t="shared" si="105"/>
        <v>#VALUE!</v>
      </c>
      <c r="GB55" s="24">
        <f t="shared" si="106"/>
        <v>1</v>
      </c>
      <c r="GC55" s="24" t="e">
        <f t="shared" si="107"/>
        <v>#VALUE!</v>
      </c>
      <c r="GD55" s="24" t="e">
        <f t="shared" si="108"/>
        <v>#VALUE!</v>
      </c>
      <c r="GE55" s="24" t="e">
        <f t="shared" si="109"/>
        <v>#VALUE!</v>
      </c>
      <c r="GF55" s="24">
        <f t="shared" si="110"/>
        <v>0</v>
      </c>
      <c r="GG55" s="24">
        <f t="shared" si="111"/>
        <v>0</v>
      </c>
      <c r="GH55" s="24">
        <f t="shared" si="112"/>
        <v>0</v>
      </c>
      <c r="GI55" s="24">
        <f t="shared" si="113"/>
        <v>0</v>
      </c>
      <c r="GJ55" s="24">
        <f t="shared" si="114"/>
        <v>2</v>
      </c>
      <c r="GK55" s="24">
        <f t="shared" si="115"/>
        <v>2</v>
      </c>
      <c r="GL55" s="24">
        <f t="shared" si="116"/>
        <v>2</v>
      </c>
      <c r="GM55" s="31">
        <f t="shared" si="117"/>
        <v>2</v>
      </c>
      <c r="GN55" s="13"/>
      <c r="GO55" s="12"/>
    </row>
    <row r="56" spans="1:197" s="3" customFormat="1">
      <c r="A56" s="115" t="s">
        <v>279</v>
      </c>
      <c r="B56" s="115" t="s">
        <v>279</v>
      </c>
      <c r="C56" s="115" t="s">
        <v>279</v>
      </c>
      <c r="D56" s="115" t="s">
        <v>279</v>
      </c>
      <c r="E56" s="115" t="s">
        <v>279</v>
      </c>
      <c r="F56" s="115" t="s">
        <v>279</v>
      </c>
      <c r="G56" s="115" t="s">
        <v>279</v>
      </c>
      <c r="H56" s="115"/>
      <c r="I56" s="115"/>
      <c r="J56" s="115" t="s">
        <v>279</v>
      </c>
      <c r="K56" s="115" t="s">
        <v>279</v>
      </c>
      <c r="L56" s="115" t="s">
        <v>279</v>
      </c>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116"/>
      <c r="BD56" s="8"/>
      <c r="BE56" s="8"/>
      <c r="BF56" s="28" t="s">
        <v>277</v>
      </c>
      <c r="BG56" s="28" t="s">
        <v>277</v>
      </c>
      <c r="BH56" s="28" t="s">
        <v>277</v>
      </c>
      <c r="BI56" s="28" t="s">
        <v>277</v>
      </c>
      <c r="BJ56" s="28" t="s">
        <v>277</v>
      </c>
      <c r="BK56" s="28" t="s">
        <v>277</v>
      </c>
      <c r="BL56" s="28" t="s">
        <v>277</v>
      </c>
      <c r="BM56" s="28" t="s">
        <v>277</v>
      </c>
      <c r="BN56" s="28" t="s">
        <v>277</v>
      </c>
      <c r="BO56" s="28" t="s">
        <v>277</v>
      </c>
      <c r="BP56" s="8"/>
      <c r="BQ56" s="22" t="str">
        <f>BQ55</f>
        <v/>
      </c>
      <c r="BR56" s="22" t="str">
        <f>BS52</f>
        <v/>
      </c>
      <c r="BS56" s="22" t="str">
        <f t="shared" ref="BS56:BZ56" si="140">BS55</f>
        <v/>
      </c>
      <c r="BT56" s="22" t="str">
        <f t="shared" si="48"/>
        <v/>
      </c>
      <c r="BU56" s="22" t="str">
        <f t="shared" si="140"/>
        <v/>
      </c>
      <c r="BV56" s="22" t="str">
        <f t="shared" si="140"/>
        <v/>
      </c>
      <c r="BW56" s="22" t="str">
        <f t="shared" si="140"/>
        <v/>
      </c>
      <c r="BX56" s="22" t="str">
        <f>BX55</f>
        <v/>
      </c>
      <c r="BY56" s="22" t="str">
        <f t="shared" si="140"/>
        <v/>
      </c>
      <c r="BZ56" s="22" t="str">
        <f t="shared" si="140"/>
        <v/>
      </c>
      <c r="CA56" s="18"/>
      <c r="CB56" s="3" t="str">
        <f>CB54</f>
        <v/>
      </c>
      <c r="CC56" s="3" t="str">
        <f>CC54</f>
        <v/>
      </c>
      <c r="CD56" s="3" t="str">
        <f>CD54</f>
        <v/>
      </c>
      <c r="CE56" s="3" t="str">
        <f t="shared" ref="CE56:CG57" si="141">CE55</f>
        <v/>
      </c>
      <c r="CF56" s="3" t="str">
        <f t="shared" si="141"/>
        <v/>
      </c>
      <c r="CG56" s="3" t="str">
        <f t="shared" si="141"/>
        <v/>
      </c>
      <c r="CH56" s="3" t="str">
        <f t="shared" si="84"/>
        <v/>
      </c>
      <c r="CI56" s="8"/>
      <c r="CJ56" s="3" t="str">
        <f>CJ54</f>
        <v/>
      </c>
      <c r="CK56" s="3" t="str">
        <f>CK54</f>
        <v/>
      </c>
      <c r="CL56" s="3" t="str">
        <f>CL55</f>
        <v/>
      </c>
      <c r="CM56" s="3" t="str">
        <f>CM55</f>
        <v/>
      </c>
      <c r="CN56" s="8"/>
      <c r="CO56" s="3" t="str">
        <f>CO54</f>
        <v/>
      </c>
      <c r="CP56" s="3" t="str">
        <f>CP54</f>
        <v/>
      </c>
      <c r="CQ56" s="3" t="str">
        <f>CQ55</f>
        <v/>
      </c>
      <c r="CR56" s="3" t="str">
        <f>CR55</f>
        <v/>
      </c>
      <c r="CS56" s="8"/>
      <c r="CT56" s="3" t="str">
        <f>CT54</f>
        <v/>
      </c>
      <c r="CU56" s="3" t="str">
        <f>CU54</f>
        <v/>
      </c>
      <c r="CV56" s="3" t="str">
        <f>CV55</f>
        <v/>
      </c>
      <c r="CW56" s="3" t="str">
        <f>CW55</f>
        <v/>
      </c>
      <c r="CX56" s="8"/>
      <c r="CY56" s="3" t="str">
        <f>CY54</f>
        <v/>
      </c>
      <c r="CZ56" s="3" t="str">
        <f>CZ54</f>
        <v/>
      </c>
      <c r="DA56" s="3" t="str">
        <f>DA54</f>
        <v/>
      </c>
      <c r="DB56" s="3" t="str">
        <f t="shared" ref="DB56:DE57" si="142">DB55</f>
        <v/>
      </c>
      <c r="DC56" s="3" t="str">
        <f t="shared" si="142"/>
        <v/>
      </c>
      <c r="DD56" s="3" t="str">
        <f t="shared" si="142"/>
        <v/>
      </c>
      <c r="DE56" s="3" t="str">
        <f t="shared" si="142"/>
        <v/>
      </c>
      <c r="DF56" s="3" t="str">
        <f>DF55</f>
        <v/>
      </c>
      <c r="DG56" s="3" t="str">
        <f t="shared" si="85"/>
        <v/>
      </c>
      <c r="DH56" s="8"/>
      <c r="DI56" s="3" t="str">
        <f>DI54</f>
        <v/>
      </c>
      <c r="DJ56" s="3" t="str">
        <f>DJ54</f>
        <v/>
      </c>
      <c r="DK56" s="3" t="str">
        <f>DK54</f>
        <v/>
      </c>
      <c r="DL56" s="3" t="str">
        <f>DL54</f>
        <v/>
      </c>
      <c r="DM56" s="3" t="str">
        <f t="shared" ref="DM56:DP57" si="143">DM55</f>
        <v/>
      </c>
      <c r="DN56" s="3" t="str">
        <f t="shared" si="143"/>
        <v/>
      </c>
      <c r="DO56" s="3" t="str">
        <f t="shared" si="143"/>
        <v/>
      </c>
      <c r="DP56" s="3" t="str">
        <f t="shared" si="143"/>
        <v/>
      </c>
      <c r="DQ56" s="3" t="str">
        <f t="shared" si="139"/>
        <v/>
      </c>
      <c r="DR56" s="3" t="str">
        <f t="shared" si="139"/>
        <v/>
      </c>
      <c r="DS56" s="3" t="str">
        <f t="shared" si="86"/>
        <v/>
      </c>
      <c r="DT56" s="8"/>
      <c r="DU56" s="3" t="str">
        <f>DU54</f>
        <v/>
      </c>
      <c r="DV56" s="3" t="str">
        <f>DV54</f>
        <v/>
      </c>
      <c r="DW56" s="3" t="str">
        <f>DW54</f>
        <v/>
      </c>
      <c r="DX56" s="3" t="str">
        <f>DX54</f>
        <v/>
      </c>
      <c r="DY56" s="3" t="str">
        <f t="shared" ref="DY56:EB57" si="144">DY55</f>
        <v/>
      </c>
      <c r="DZ56" s="3" t="str">
        <f t="shared" si="144"/>
        <v/>
      </c>
      <c r="EA56" s="3" t="str">
        <f t="shared" si="144"/>
        <v/>
      </c>
      <c r="EB56" s="3" t="str">
        <f t="shared" si="144"/>
        <v/>
      </c>
      <c r="EC56" s="3" t="str">
        <f t="shared" si="87"/>
        <v/>
      </c>
      <c r="ED56" s="8"/>
      <c r="EE56" s="28" t="s">
        <v>277</v>
      </c>
      <c r="EF56" s="28" t="s">
        <v>277</v>
      </c>
      <c r="EG56" s="28" t="s">
        <v>277</v>
      </c>
      <c r="EH56" s="28" t="s">
        <v>277</v>
      </c>
      <c r="EI56" s="28" t="s">
        <v>277</v>
      </c>
      <c r="EJ56" s="28" t="s">
        <v>277</v>
      </c>
      <c r="EK56" s="28" t="s">
        <v>277</v>
      </c>
      <c r="EL56" s="28" t="s">
        <v>277</v>
      </c>
      <c r="EM56" s="28" t="s">
        <v>277</v>
      </c>
      <c r="EN56" s="28" t="s">
        <v>277</v>
      </c>
      <c r="EO56" s="17"/>
      <c r="EP56" s="9"/>
      <c r="EQ56" s="10" t="str">
        <f t="shared" ref="EQ56:ET57" si="145">EQ55</f>
        <v/>
      </c>
      <c r="ER56" s="10" t="str">
        <f t="shared" si="145"/>
        <v/>
      </c>
      <c r="ES56" s="10" t="str">
        <f t="shared" si="145"/>
        <v/>
      </c>
      <c r="ET56" s="10">
        <f t="shared" si="145"/>
        <v>0</v>
      </c>
      <c r="EU56" s="13"/>
      <c r="EV56" s="12" t="b">
        <f t="shared" si="4"/>
        <v>1</v>
      </c>
      <c r="EW56" s="3" t="b">
        <f t="shared" si="5"/>
        <v>1</v>
      </c>
      <c r="EX56" s="3" t="b">
        <f t="shared" si="6"/>
        <v>1</v>
      </c>
      <c r="EY56" s="3" t="b">
        <f t="shared" si="7"/>
        <v>1</v>
      </c>
      <c r="EZ56" s="3">
        <f t="shared" si="88"/>
        <v>0</v>
      </c>
      <c r="FA56" s="3">
        <f t="shared" si="89"/>
        <v>0</v>
      </c>
      <c r="FB56" s="3">
        <f t="shared" si="90"/>
        <v>0</v>
      </c>
      <c r="FC56" s="3">
        <f t="shared" si="91"/>
        <v>0</v>
      </c>
      <c r="FD56" s="3">
        <f t="shared" si="92"/>
        <v>0</v>
      </c>
      <c r="FE56" s="3" t="e">
        <f t="shared" si="93"/>
        <v>#VALUE!</v>
      </c>
      <c r="FF56" s="3">
        <f t="shared" si="14"/>
        <v>0</v>
      </c>
      <c r="FG56" s="3">
        <f t="shared" si="15"/>
        <v>0</v>
      </c>
      <c r="FH56" s="3" t="e">
        <f t="shared" si="94"/>
        <v>#VALUE!</v>
      </c>
      <c r="FI56" s="3" t="b">
        <f t="shared" si="17"/>
        <v>1</v>
      </c>
      <c r="FJ56" s="3" t="b">
        <f t="shared" si="18"/>
        <v>1</v>
      </c>
      <c r="FK56" s="3" t="b">
        <f t="shared" si="19"/>
        <v>1</v>
      </c>
      <c r="FL56" s="3" t="b">
        <f t="shared" si="20"/>
        <v>1</v>
      </c>
      <c r="FM56" s="3" t="b">
        <f t="shared" si="21"/>
        <v>1</v>
      </c>
      <c r="FN56" s="3" t="b">
        <f t="shared" si="22"/>
        <v>1</v>
      </c>
      <c r="FO56" s="3">
        <f t="shared" si="95"/>
        <v>0</v>
      </c>
      <c r="FP56" s="3">
        <f t="shared" si="96"/>
        <v>0</v>
      </c>
      <c r="FQ56" s="3">
        <f t="shared" si="97"/>
        <v>0</v>
      </c>
      <c r="FR56" s="3">
        <f t="shared" si="98"/>
        <v>0</v>
      </c>
      <c r="FS56" s="3">
        <f t="shared" si="99"/>
        <v>0</v>
      </c>
      <c r="FT56" s="3">
        <f t="shared" si="100"/>
        <v>0</v>
      </c>
      <c r="FU56" s="3">
        <f t="shared" si="101"/>
        <v>0</v>
      </c>
      <c r="FV56" s="21" t="b">
        <f t="shared" si="30"/>
        <v>0</v>
      </c>
      <c r="FW56" s="24">
        <f t="shared" si="31"/>
        <v>1</v>
      </c>
      <c r="FX56" s="24">
        <f t="shared" si="102"/>
        <v>0</v>
      </c>
      <c r="FY56" s="25" t="e">
        <f t="shared" si="103"/>
        <v>#VALUE!</v>
      </c>
      <c r="FZ56" s="24" t="e">
        <f t="shared" si="104"/>
        <v>#VALUE!</v>
      </c>
      <c r="GA56" s="24" t="e">
        <f t="shared" si="105"/>
        <v>#VALUE!</v>
      </c>
      <c r="GB56" s="24">
        <f t="shared" si="106"/>
        <v>1</v>
      </c>
      <c r="GC56" s="24" t="e">
        <f t="shared" si="107"/>
        <v>#VALUE!</v>
      </c>
      <c r="GD56" s="24" t="e">
        <f t="shared" si="108"/>
        <v>#VALUE!</v>
      </c>
      <c r="GE56" s="24" t="e">
        <f t="shared" si="109"/>
        <v>#VALUE!</v>
      </c>
      <c r="GF56" s="24">
        <f t="shared" si="110"/>
        <v>0</v>
      </c>
      <c r="GG56" s="24">
        <f t="shared" si="111"/>
        <v>0</v>
      </c>
      <c r="GH56" s="24">
        <f t="shared" si="112"/>
        <v>0</v>
      </c>
      <c r="GI56" s="24">
        <f t="shared" si="113"/>
        <v>0</v>
      </c>
      <c r="GJ56" s="24">
        <f t="shared" si="114"/>
        <v>2</v>
      </c>
      <c r="GK56" s="24">
        <f t="shared" si="115"/>
        <v>2</v>
      </c>
      <c r="GL56" s="24">
        <f t="shared" si="116"/>
        <v>2</v>
      </c>
      <c r="GM56" s="31">
        <f t="shared" si="117"/>
        <v>2</v>
      </c>
      <c r="GN56" s="13"/>
      <c r="GO56" s="12"/>
    </row>
    <row r="57" spans="1:197" s="3" customFormat="1">
      <c r="A57" s="115" t="s">
        <v>279</v>
      </c>
      <c r="B57" s="115" t="s">
        <v>279</v>
      </c>
      <c r="C57" s="115" t="s">
        <v>279</v>
      </c>
      <c r="D57" s="115" t="s">
        <v>279</v>
      </c>
      <c r="E57" s="115" t="s">
        <v>279</v>
      </c>
      <c r="F57" s="115" t="s">
        <v>279</v>
      </c>
      <c r="G57" s="115" t="s">
        <v>279</v>
      </c>
      <c r="H57" s="115"/>
      <c r="I57" s="115"/>
      <c r="J57" s="115" t="s">
        <v>279</v>
      </c>
      <c r="K57" s="115" t="s">
        <v>279</v>
      </c>
      <c r="L57" s="115" t="s">
        <v>279</v>
      </c>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116"/>
      <c r="BD57" s="8"/>
      <c r="BE57" s="8"/>
      <c r="BF57" s="28" t="s">
        <v>277</v>
      </c>
      <c r="BG57" s="28" t="s">
        <v>277</v>
      </c>
      <c r="BH57" s="28" t="s">
        <v>277</v>
      </c>
      <c r="BI57" s="28" t="s">
        <v>277</v>
      </c>
      <c r="BJ57" s="28" t="s">
        <v>277</v>
      </c>
      <c r="BK57" s="28" t="s">
        <v>277</v>
      </c>
      <c r="BL57" s="28" t="s">
        <v>277</v>
      </c>
      <c r="BM57" s="28" t="s">
        <v>277</v>
      </c>
      <c r="BN57" s="28" t="s">
        <v>277</v>
      </c>
      <c r="BO57" s="28" t="s">
        <v>277</v>
      </c>
      <c r="BP57" s="8"/>
      <c r="BQ57" s="22" t="str">
        <f>BQ56</f>
        <v/>
      </c>
      <c r="BR57" s="22" t="str">
        <f>BS54</f>
        <v/>
      </c>
      <c r="BS57" s="22" t="str">
        <f>BS55</f>
        <v/>
      </c>
      <c r="BT57" s="22" t="str">
        <f t="shared" si="48"/>
        <v/>
      </c>
      <c r="BU57" s="22" t="str">
        <f>BU56</f>
        <v/>
      </c>
      <c r="BV57" s="22" t="str">
        <f>BV56</f>
        <v/>
      </c>
      <c r="BW57" s="22" t="str">
        <f>BW56</f>
        <v/>
      </c>
      <c r="BX57" s="22" t="str">
        <f>BX56</f>
        <v/>
      </c>
      <c r="BY57" s="22" t="str">
        <f>BY56</f>
        <v/>
      </c>
      <c r="BZ57" s="22" t="str">
        <f>BZ56</f>
        <v/>
      </c>
      <c r="CA57" s="18"/>
      <c r="CB57" s="3" t="str">
        <f>CE53</f>
        <v/>
      </c>
      <c r="CC57" s="3" t="str">
        <f>CF53</f>
        <v/>
      </c>
      <c r="CD57" s="3" t="str">
        <f>CG53</f>
        <v/>
      </c>
      <c r="CE57" s="3" t="str">
        <f t="shared" si="141"/>
        <v/>
      </c>
      <c r="CF57" s="3" t="str">
        <f t="shared" si="141"/>
        <v/>
      </c>
      <c r="CG57" s="3" t="str">
        <f t="shared" si="141"/>
        <v/>
      </c>
      <c r="CH57" s="3" t="str">
        <f t="shared" si="84"/>
        <v/>
      </c>
      <c r="CI57" s="8"/>
      <c r="CJ57" s="3" t="str">
        <f>CL53</f>
        <v/>
      </c>
      <c r="CK57" s="3" t="str">
        <f>CM53</f>
        <v/>
      </c>
      <c r="CL57" s="3" t="str">
        <f>CL56</f>
        <v/>
      </c>
      <c r="CM57" s="3" t="str">
        <f>CM56</f>
        <v/>
      </c>
      <c r="CN57" s="8"/>
      <c r="CO57" s="3" t="str">
        <f>CQ53</f>
        <v/>
      </c>
      <c r="CP57" s="3" t="str">
        <f>CR53</f>
        <v/>
      </c>
      <c r="CQ57" s="3" t="str">
        <f>CQ56</f>
        <v/>
      </c>
      <c r="CR57" s="3" t="str">
        <f>CR56</f>
        <v/>
      </c>
      <c r="CS57" s="8"/>
      <c r="CT57" s="3" t="str">
        <f>CV53</f>
        <v/>
      </c>
      <c r="CU57" s="3" t="str">
        <f>CW53</f>
        <v/>
      </c>
      <c r="CV57" s="3" t="str">
        <f>CV56</f>
        <v/>
      </c>
      <c r="CW57" s="3" t="str">
        <f>CW56</f>
        <v/>
      </c>
      <c r="CX57" s="8"/>
      <c r="CY57" s="3" t="str">
        <f>DB53</f>
        <v/>
      </c>
      <c r="CZ57" s="3" t="str">
        <f>DC53</f>
        <v/>
      </c>
      <c r="DA57" s="3" t="str">
        <f>DD53</f>
        <v/>
      </c>
      <c r="DB57" s="3" t="str">
        <f t="shared" si="142"/>
        <v/>
      </c>
      <c r="DC57" s="3" t="str">
        <f t="shared" si="142"/>
        <v/>
      </c>
      <c r="DD57" s="3" t="str">
        <f t="shared" si="142"/>
        <v/>
      </c>
      <c r="DE57" s="3" t="str">
        <f t="shared" si="142"/>
        <v/>
      </c>
      <c r="DF57" s="3" t="str">
        <f>DF56</f>
        <v/>
      </c>
      <c r="DG57" s="3" t="str">
        <f t="shared" si="85"/>
        <v/>
      </c>
      <c r="DH57" s="8"/>
      <c r="DI57" s="3" t="str">
        <f>DM53</f>
        <v/>
      </c>
      <c r="DJ57" s="3" t="str">
        <f>DN53</f>
        <v/>
      </c>
      <c r="DK57" s="3" t="str">
        <f>DO53</f>
        <v/>
      </c>
      <c r="DL57" s="3" t="str">
        <f>DP53</f>
        <v/>
      </c>
      <c r="DM57" s="3" t="str">
        <f t="shared" si="143"/>
        <v/>
      </c>
      <c r="DN57" s="3" t="str">
        <f t="shared" si="143"/>
        <v/>
      </c>
      <c r="DO57" s="3" t="str">
        <f t="shared" si="143"/>
        <v/>
      </c>
      <c r="DP57" s="3" t="str">
        <f t="shared" si="143"/>
        <v/>
      </c>
      <c r="DQ57" s="3" t="str">
        <f t="shared" si="139"/>
        <v/>
      </c>
      <c r="DR57" s="3" t="str">
        <f t="shared" si="139"/>
        <v/>
      </c>
      <c r="DS57" s="3" t="str">
        <f t="shared" si="86"/>
        <v/>
      </c>
      <c r="DT57" s="8"/>
      <c r="DU57" s="3" t="str">
        <f>DY54</f>
        <v/>
      </c>
      <c r="DV57" s="3" t="str">
        <f>DZ54</f>
        <v/>
      </c>
      <c r="DW57" s="3" t="str">
        <f>EA54</f>
        <v/>
      </c>
      <c r="DX57" s="3" t="str">
        <f>EB54</f>
        <v/>
      </c>
      <c r="DY57" s="3" t="str">
        <f t="shared" si="144"/>
        <v/>
      </c>
      <c r="DZ57" s="3" t="str">
        <f t="shared" si="144"/>
        <v/>
      </c>
      <c r="EA57" s="3" t="str">
        <f t="shared" si="144"/>
        <v/>
      </c>
      <c r="EB57" s="3" t="str">
        <f t="shared" si="144"/>
        <v/>
      </c>
      <c r="EC57" s="3" t="str">
        <f t="shared" si="87"/>
        <v/>
      </c>
      <c r="ED57" s="8"/>
      <c r="EE57" s="28" t="s">
        <v>277</v>
      </c>
      <c r="EF57" s="28" t="s">
        <v>277</v>
      </c>
      <c r="EG57" s="28" t="s">
        <v>277</v>
      </c>
      <c r="EH57" s="28" t="s">
        <v>277</v>
      </c>
      <c r="EI57" s="28" t="s">
        <v>277</v>
      </c>
      <c r="EJ57" s="28" t="s">
        <v>277</v>
      </c>
      <c r="EK57" s="28" t="s">
        <v>277</v>
      </c>
      <c r="EL57" s="28" t="s">
        <v>277</v>
      </c>
      <c r="EM57" s="28" t="s">
        <v>277</v>
      </c>
      <c r="EN57" s="28" t="s">
        <v>277</v>
      </c>
      <c r="EO57" s="17"/>
      <c r="EP57" s="9"/>
      <c r="EQ57" s="10" t="str">
        <f t="shared" si="145"/>
        <v/>
      </c>
      <c r="ER57" s="10" t="str">
        <f t="shared" si="145"/>
        <v/>
      </c>
      <c r="ES57" s="10" t="str">
        <f t="shared" si="145"/>
        <v/>
      </c>
      <c r="ET57" s="10">
        <f t="shared" si="145"/>
        <v>0</v>
      </c>
      <c r="EU57" s="13"/>
      <c r="EV57" s="12" t="b">
        <f t="shared" si="4"/>
        <v>1</v>
      </c>
      <c r="EW57" s="3" t="b">
        <f t="shared" si="5"/>
        <v>1</v>
      </c>
      <c r="EX57" s="3" t="b">
        <f t="shared" si="6"/>
        <v>1</v>
      </c>
      <c r="EY57" s="3" t="b">
        <f t="shared" si="7"/>
        <v>1</v>
      </c>
      <c r="EZ57" s="3">
        <f t="shared" si="88"/>
        <v>0</v>
      </c>
      <c r="FA57" s="3">
        <f t="shared" si="89"/>
        <v>0</v>
      </c>
      <c r="FB57" s="3">
        <f t="shared" si="90"/>
        <v>0</v>
      </c>
      <c r="FC57" s="3">
        <f t="shared" si="91"/>
        <v>0</v>
      </c>
      <c r="FD57" s="3">
        <f t="shared" si="92"/>
        <v>0</v>
      </c>
      <c r="FE57" s="3" t="e">
        <f t="shared" si="93"/>
        <v>#VALUE!</v>
      </c>
      <c r="FF57" s="3">
        <f t="shared" si="14"/>
        <v>0</v>
      </c>
      <c r="FG57" s="3">
        <f t="shared" si="15"/>
        <v>0</v>
      </c>
      <c r="FH57" s="3" t="e">
        <f t="shared" si="94"/>
        <v>#VALUE!</v>
      </c>
      <c r="FI57" s="3" t="b">
        <f t="shared" si="17"/>
        <v>1</v>
      </c>
      <c r="FJ57" s="3" t="b">
        <f t="shared" si="18"/>
        <v>1</v>
      </c>
      <c r="FK57" s="3" t="b">
        <f t="shared" si="19"/>
        <v>1</v>
      </c>
      <c r="FL57" s="3" t="b">
        <f t="shared" si="20"/>
        <v>1</v>
      </c>
      <c r="FM57" s="3" t="b">
        <f t="shared" si="21"/>
        <v>1</v>
      </c>
      <c r="FN57" s="3" t="b">
        <f t="shared" si="22"/>
        <v>1</v>
      </c>
      <c r="FO57" s="3">
        <f t="shared" si="95"/>
        <v>0</v>
      </c>
      <c r="FP57" s="3">
        <f t="shared" si="96"/>
        <v>0</v>
      </c>
      <c r="FQ57" s="3">
        <f t="shared" si="97"/>
        <v>0</v>
      </c>
      <c r="FR57" s="3">
        <f t="shared" si="98"/>
        <v>0</v>
      </c>
      <c r="FS57" s="3">
        <f t="shared" si="99"/>
        <v>0</v>
      </c>
      <c r="FT57" s="3">
        <f t="shared" si="100"/>
        <v>0</v>
      </c>
      <c r="FU57" s="3">
        <f t="shared" si="101"/>
        <v>0</v>
      </c>
      <c r="FV57" s="21" t="b">
        <f t="shared" si="30"/>
        <v>0</v>
      </c>
      <c r="FW57" s="24">
        <f t="shared" si="31"/>
        <v>1</v>
      </c>
      <c r="FX57" s="24">
        <f t="shared" si="102"/>
        <v>0</v>
      </c>
      <c r="FY57" s="25" t="e">
        <f t="shared" si="103"/>
        <v>#VALUE!</v>
      </c>
      <c r="FZ57" s="24" t="e">
        <f t="shared" si="104"/>
        <v>#VALUE!</v>
      </c>
      <c r="GA57" s="24" t="e">
        <f t="shared" si="105"/>
        <v>#VALUE!</v>
      </c>
      <c r="GB57" s="24">
        <f t="shared" si="106"/>
        <v>1</v>
      </c>
      <c r="GC57" s="24" t="e">
        <f t="shared" si="107"/>
        <v>#VALUE!</v>
      </c>
      <c r="GD57" s="24" t="e">
        <f t="shared" si="108"/>
        <v>#VALUE!</v>
      </c>
      <c r="GE57" s="24" t="e">
        <f t="shared" si="109"/>
        <v>#VALUE!</v>
      </c>
      <c r="GF57" s="24">
        <f t="shared" si="110"/>
        <v>0</v>
      </c>
      <c r="GG57" s="24">
        <f t="shared" si="111"/>
        <v>0</v>
      </c>
      <c r="GH57" s="24">
        <f t="shared" si="112"/>
        <v>0</v>
      </c>
      <c r="GI57" s="24">
        <f t="shared" si="113"/>
        <v>0</v>
      </c>
      <c r="GJ57" s="24">
        <f t="shared" si="114"/>
        <v>2</v>
      </c>
      <c r="GK57" s="24">
        <f t="shared" si="115"/>
        <v>2</v>
      </c>
      <c r="GL57" s="24">
        <f t="shared" si="116"/>
        <v>2</v>
      </c>
      <c r="GM57" s="31">
        <f t="shared" si="117"/>
        <v>2</v>
      </c>
      <c r="GN57" s="13"/>
      <c r="GO57" s="12"/>
    </row>
    <row r="58" spans="1:197" s="3" customFormat="1">
      <c r="A58" s="54"/>
      <c r="B58" s="54"/>
      <c r="C58" s="54"/>
      <c r="D58" s="54"/>
      <c r="E58" s="54"/>
      <c r="F58" s="54"/>
      <c r="G58" s="54"/>
      <c r="H58" s="54"/>
      <c r="I58" s="54"/>
      <c r="J58" s="54"/>
      <c r="K58" s="54"/>
      <c r="L58" s="54"/>
      <c r="M58" s="56"/>
      <c r="N58" s="54"/>
      <c r="O58" s="54"/>
      <c r="P58" s="54"/>
      <c r="Q58" s="56"/>
      <c r="R58" s="54"/>
      <c r="S58" s="54"/>
      <c r="T58" s="54"/>
      <c r="U58" s="56"/>
      <c r="V58" s="54"/>
      <c r="W58" s="54"/>
      <c r="X58" s="56"/>
      <c r="Y58" s="54"/>
      <c r="Z58" s="54"/>
      <c r="AA58" s="54"/>
      <c r="AB58" s="56"/>
      <c r="AC58" s="54"/>
      <c r="AD58" s="54"/>
      <c r="AE58" s="54"/>
      <c r="AF58" s="56"/>
      <c r="AG58" s="54"/>
      <c r="AH58" s="54"/>
      <c r="AI58" s="56"/>
      <c r="AJ58" s="54"/>
      <c r="AK58" s="54"/>
      <c r="AL58" s="56"/>
      <c r="AM58" s="54"/>
      <c r="AN58" s="54"/>
      <c r="AO58" s="54"/>
      <c r="AP58" s="54"/>
      <c r="AQ58" s="54"/>
      <c r="AR58" s="56"/>
      <c r="AS58" s="54"/>
      <c r="AT58" s="54"/>
      <c r="AU58" s="54"/>
      <c r="AV58" s="54"/>
      <c r="AW58" s="54"/>
      <c r="AX58" s="54"/>
      <c r="AY58" s="56"/>
      <c r="AZ58" s="54"/>
      <c r="BA58" s="54"/>
      <c r="BB58" s="54"/>
      <c r="BC58" s="54"/>
      <c r="BD58" s="8"/>
      <c r="BE58" s="8"/>
      <c r="BF58" s="28" t="s">
        <v>277</v>
      </c>
      <c r="BG58" s="28" t="s">
        <v>277</v>
      </c>
      <c r="BH58" s="28" t="s">
        <v>277</v>
      </c>
      <c r="BI58" s="28" t="s">
        <v>277</v>
      </c>
      <c r="BJ58" s="28" t="s">
        <v>277</v>
      </c>
      <c r="BK58" s="28" t="s">
        <v>277</v>
      </c>
      <c r="BL58" s="28" t="s">
        <v>277</v>
      </c>
      <c r="BM58" s="28" t="s">
        <v>277</v>
      </c>
      <c r="BN58" s="28" t="s">
        <v>277</v>
      </c>
      <c r="BO58" s="28" t="s">
        <v>277</v>
      </c>
      <c r="BP58" s="8"/>
      <c r="BQ58" s="22" t="str">
        <f>IF(FV58=FALSE,B58,"")</f>
        <v/>
      </c>
      <c r="BR58" s="22" t="str">
        <f>IF(FV58=FALSE,C58,"")</f>
        <v/>
      </c>
      <c r="BS58" s="22" t="str">
        <f>BR60</f>
        <v/>
      </c>
      <c r="BT58" s="22" t="str">
        <f t="shared" si="48"/>
        <v/>
      </c>
      <c r="BU58" s="22" t="str">
        <f>IF(FV58=FALSE,E58,"")</f>
        <v/>
      </c>
      <c r="BV58" s="22" t="str">
        <f>IF(FV58=FALSE,G58,"")</f>
        <v/>
      </c>
      <c r="BW58" s="22" t="str">
        <f>IF(FV58=FALSE,F58,"")</f>
        <v/>
      </c>
      <c r="BX58" s="22" t="str">
        <f>IF(FV58=FALSE,J58,"")</f>
        <v/>
      </c>
      <c r="BY58" s="22" t="str">
        <f>IF(FV58=FALSE,K58,"")</f>
        <v/>
      </c>
      <c r="BZ58" s="22" t="str">
        <f>IF(FV58=FALSE,L58,"")</f>
        <v/>
      </c>
      <c r="CA58" s="18"/>
      <c r="CB58" s="3" t="str">
        <f>IF(ET58=1, EQ58,"")</f>
        <v/>
      </c>
      <c r="CC58" s="3" t="str">
        <f>IF(ET58=1, ER58,"")</f>
        <v/>
      </c>
      <c r="CD58" s="3" t="str">
        <f>IF(ET58=1, ES58,"")</f>
        <v/>
      </c>
      <c r="CE58" s="3" t="str">
        <f>CB60</f>
        <v/>
      </c>
      <c r="CF58" s="3" t="str">
        <f>CC60</f>
        <v/>
      </c>
      <c r="CG58" s="3" t="str">
        <f>CD60</f>
        <v/>
      </c>
      <c r="CH58" s="3" t="str">
        <f t="shared" si="84"/>
        <v/>
      </c>
      <c r="CI58" s="8"/>
      <c r="CJ58" s="3" t="str">
        <f>IF(ET58=2,V58,"")</f>
        <v/>
      </c>
      <c r="CK58" s="3" t="str">
        <f>IF(ET58=2,W58,"")</f>
        <v/>
      </c>
      <c r="CL58" s="3" t="str">
        <f>CJ60</f>
        <v/>
      </c>
      <c r="CM58" s="3" t="str">
        <f>CK60</f>
        <v/>
      </c>
      <c r="CN58" s="8"/>
      <c r="CO58" s="3" t="str">
        <f>IF(ET58=3,AG58,"")</f>
        <v/>
      </c>
      <c r="CP58" s="3" t="str">
        <f>IF(ET58=3,AH58,"")</f>
        <v/>
      </c>
      <c r="CQ58" s="3" t="str">
        <f>CO60</f>
        <v/>
      </c>
      <c r="CR58" s="3" t="str">
        <f>CP60</f>
        <v/>
      </c>
      <c r="CS58" s="8"/>
      <c r="CT58" s="3" t="str">
        <f>IF(ET58=4,AJ58,"")</f>
        <v/>
      </c>
      <c r="CU58" s="3" t="str">
        <f>IF(ET58=4,AK58,"")</f>
        <v/>
      </c>
      <c r="CV58" s="3" t="str">
        <f>CT60</f>
        <v/>
      </c>
      <c r="CW58" s="3" t="str">
        <f>CU60</f>
        <v/>
      </c>
      <c r="CX58" s="8"/>
      <c r="CY58" s="3" t="str">
        <f>IF(ET58=5,AM58,"")</f>
        <v/>
      </c>
      <c r="CZ58" s="3" t="str">
        <f>IF(ET58=5,AN58,"")</f>
        <v/>
      </c>
      <c r="DA58" s="3" t="str">
        <f>IF(ET58=5,AO58,"")</f>
        <v/>
      </c>
      <c r="DB58" s="3" t="str">
        <f>CY60</f>
        <v/>
      </c>
      <c r="DC58" s="3" t="str">
        <f>CZ60</f>
        <v/>
      </c>
      <c r="DD58" s="3" t="str">
        <f>DA60</f>
        <v/>
      </c>
      <c r="DE58" s="3" t="str">
        <f>IF(ET58=5,AP58,"")</f>
        <v/>
      </c>
      <c r="DF58" s="3" t="str">
        <f>IF(ET58=5,AQ58,"")</f>
        <v/>
      </c>
      <c r="DG58" s="3" t="str">
        <f t="shared" si="85"/>
        <v/>
      </c>
      <c r="DH58" s="8"/>
      <c r="DI58" s="3" t="str">
        <f>IF(ET58=6,AS58,"")</f>
        <v/>
      </c>
      <c r="DJ58" s="3" t="str">
        <f>IF(ET58=6,AT58,"")</f>
        <v/>
      </c>
      <c r="DK58" s="3" t="str">
        <f>IF(ET58=6,AU58,"")</f>
        <v/>
      </c>
      <c r="DL58" s="3" t="str">
        <f>IF(ET58=6,AV58,"")</f>
        <v/>
      </c>
      <c r="DM58" s="3" t="str">
        <f>DI60</f>
        <v/>
      </c>
      <c r="DN58" s="3" t="str">
        <f>DJ60</f>
        <v/>
      </c>
      <c r="DO58" s="3" t="str">
        <f>DK60</f>
        <v/>
      </c>
      <c r="DP58" s="3" t="str">
        <f>DL60</f>
        <v/>
      </c>
      <c r="DQ58" s="3" t="str">
        <f>IF(ET58=6,AW58,"")</f>
        <v/>
      </c>
      <c r="DR58" s="3" t="str">
        <f>IF(ET58=6,AX58,"")</f>
        <v/>
      </c>
      <c r="DS58" s="3" t="str">
        <f t="shared" si="86"/>
        <v/>
      </c>
      <c r="DT58" s="8"/>
      <c r="DU58" s="3" t="str">
        <f>IF(ET58=7,AZ58,"")</f>
        <v/>
      </c>
      <c r="DV58" s="3" t="str">
        <f>IF(ET58=7,BA58,"")</f>
        <v/>
      </c>
      <c r="DW58" s="3" t="str">
        <f>IF(ET58=7,BB58,"")</f>
        <v/>
      </c>
      <c r="DX58" s="3" t="str">
        <f>IF(ET58=7,BC58,"")</f>
        <v/>
      </c>
      <c r="DY58" s="3" t="str">
        <f>DU60</f>
        <v/>
      </c>
      <c r="DZ58" s="3" t="str">
        <f>DV60</f>
        <v/>
      </c>
      <c r="EA58" s="3" t="str">
        <f>DW60</f>
        <v/>
      </c>
      <c r="EB58" s="3" t="str">
        <f>DX60</f>
        <v/>
      </c>
      <c r="EC58" s="3" t="str">
        <f t="shared" si="87"/>
        <v/>
      </c>
      <c r="ED58" s="8"/>
      <c r="EE58" s="28" t="s">
        <v>277</v>
      </c>
      <c r="EF58" s="28" t="s">
        <v>277</v>
      </c>
      <c r="EG58" s="28" t="s">
        <v>277</v>
      </c>
      <c r="EH58" s="28" t="s">
        <v>277</v>
      </c>
      <c r="EI58" s="28" t="s">
        <v>277</v>
      </c>
      <c r="EJ58" s="28" t="s">
        <v>277</v>
      </c>
      <c r="EK58" s="28" t="s">
        <v>277</v>
      </c>
      <c r="EL58" s="28" t="s">
        <v>277</v>
      </c>
      <c r="EM58" s="28" t="s">
        <v>277</v>
      </c>
      <c r="EN58" s="28" t="s">
        <v>277</v>
      </c>
      <c r="EO58" s="30"/>
      <c r="EP58" s="9"/>
      <c r="EQ58" s="10" t="str">
        <f>IF(FD58&gt;0, (N58+Y58+R58+AC58), "")</f>
        <v/>
      </c>
      <c r="ER58" s="11" t="str">
        <f>IF(FD58&gt;0,FE58,"")</f>
        <v/>
      </c>
      <c r="ES58" s="10" t="str">
        <f>IF(FD58&gt;0, (P58+AA58+T58+AE58), "")</f>
        <v/>
      </c>
      <c r="ET58" s="10">
        <f>FO58+FP58+FQ58+FR58+FS58+FT58+FU58</f>
        <v>0</v>
      </c>
      <c r="EU58" s="13"/>
      <c r="EV58" s="12" t="b">
        <f t="shared" si="4"/>
        <v>1</v>
      </c>
      <c r="EW58" s="3" t="b">
        <f t="shared" si="5"/>
        <v>1</v>
      </c>
      <c r="EX58" s="3" t="b">
        <f t="shared" si="6"/>
        <v>1</v>
      </c>
      <c r="EY58" s="3" t="b">
        <f t="shared" si="7"/>
        <v>1</v>
      </c>
      <c r="EZ58" s="3">
        <f t="shared" si="88"/>
        <v>0</v>
      </c>
      <c r="FA58" s="3">
        <f t="shared" si="89"/>
        <v>0</v>
      </c>
      <c r="FB58" s="3">
        <f t="shared" si="90"/>
        <v>0</v>
      </c>
      <c r="FC58" s="3">
        <f t="shared" si="91"/>
        <v>0</v>
      </c>
      <c r="FD58" s="3">
        <f t="shared" si="92"/>
        <v>0</v>
      </c>
      <c r="FE58" s="3" t="e">
        <f t="shared" si="93"/>
        <v>#VALUE!</v>
      </c>
      <c r="FF58" s="3">
        <f t="shared" si="14"/>
        <v>0</v>
      </c>
      <c r="FG58" s="3">
        <f t="shared" si="15"/>
        <v>0</v>
      </c>
      <c r="FH58" s="3" t="e">
        <f t="shared" si="94"/>
        <v>#VALUE!</v>
      </c>
      <c r="FI58" s="3" t="b">
        <f t="shared" si="17"/>
        <v>1</v>
      </c>
      <c r="FJ58" s="3" t="b">
        <f t="shared" si="18"/>
        <v>1</v>
      </c>
      <c r="FK58" s="3" t="b">
        <f t="shared" si="19"/>
        <v>1</v>
      </c>
      <c r="FL58" s="3" t="b">
        <f t="shared" si="20"/>
        <v>1</v>
      </c>
      <c r="FM58" s="3" t="b">
        <f t="shared" si="21"/>
        <v>1</v>
      </c>
      <c r="FN58" s="3" t="b">
        <f t="shared" si="22"/>
        <v>1</v>
      </c>
      <c r="FO58" s="3">
        <f t="shared" si="95"/>
        <v>0</v>
      </c>
      <c r="FP58" s="3">
        <f t="shared" si="96"/>
        <v>0</v>
      </c>
      <c r="FQ58" s="3">
        <f t="shared" si="97"/>
        <v>0</v>
      </c>
      <c r="FR58" s="3">
        <f t="shared" si="98"/>
        <v>0</v>
      </c>
      <c r="FS58" s="3">
        <f t="shared" si="99"/>
        <v>0</v>
      </c>
      <c r="FT58" s="3">
        <f t="shared" si="100"/>
        <v>0</v>
      </c>
      <c r="FU58" s="3">
        <f t="shared" si="101"/>
        <v>0</v>
      </c>
      <c r="FV58" s="21" t="b">
        <f t="shared" si="30"/>
        <v>1</v>
      </c>
      <c r="FW58" s="24">
        <f t="shared" si="31"/>
        <v>1</v>
      </c>
      <c r="FX58" s="24">
        <f t="shared" si="102"/>
        <v>0</v>
      </c>
      <c r="FY58" s="25" t="e">
        <f t="shared" si="103"/>
        <v>#VALUE!</v>
      </c>
      <c r="FZ58" s="24" t="e">
        <f t="shared" si="104"/>
        <v>#VALUE!</v>
      </c>
      <c r="GA58" s="24" t="e">
        <f t="shared" si="105"/>
        <v>#VALUE!</v>
      </c>
      <c r="GB58" s="24">
        <f t="shared" si="106"/>
        <v>1</v>
      </c>
      <c r="GC58" s="24" t="e">
        <f t="shared" si="107"/>
        <v>#VALUE!</v>
      </c>
      <c r="GD58" s="24" t="e">
        <f t="shared" si="108"/>
        <v>#VALUE!</v>
      </c>
      <c r="GE58" s="24" t="e">
        <f t="shared" si="109"/>
        <v>#VALUE!</v>
      </c>
      <c r="GF58" s="24">
        <f t="shared" si="110"/>
        <v>0</v>
      </c>
      <c r="GG58" s="24">
        <f t="shared" si="111"/>
        <v>0</v>
      </c>
      <c r="GH58" s="24">
        <f t="shared" si="112"/>
        <v>0</v>
      </c>
      <c r="GI58" s="24">
        <f t="shared" si="113"/>
        <v>0</v>
      </c>
      <c r="GJ58" s="24">
        <f t="shared" si="114"/>
        <v>2</v>
      </c>
      <c r="GK58" s="24">
        <f t="shared" si="115"/>
        <v>2</v>
      </c>
      <c r="GL58" s="24">
        <f t="shared" si="116"/>
        <v>2</v>
      </c>
      <c r="GM58" s="31">
        <f t="shared" si="117"/>
        <v>2</v>
      </c>
      <c r="GN58" s="13"/>
      <c r="GO58" s="12"/>
    </row>
    <row r="59" spans="1:197" s="3" customFormat="1">
      <c r="A59" s="54"/>
      <c r="B59" s="54"/>
      <c r="C59" s="54"/>
      <c r="D59" s="54"/>
      <c r="E59" s="54"/>
      <c r="F59" s="54"/>
      <c r="G59" s="54"/>
      <c r="H59" s="54"/>
      <c r="I59" s="54"/>
      <c r="J59" s="54"/>
      <c r="K59" s="54"/>
      <c r="L59" s="54"/>
      <c r="M59" s="56"/>
      <c r="N59" s="54"/>
      <c r="O59" s="54"/>
      <c r="P59" s="54"/>
      <c r="Q59" s="56"/>
      <c r="R59" s="54"/>
      <c r="S59" s="54"/>
      <c r="T59" s="54"/>
      <c r="U59" s="56"/>
      <c r="V59" s="54"/>
      <c r="W59" s="54"/>
      <c r="X59" s="56"/>
      <c r="Y59" s="54"/>
      <c r="Z59" s="54"/>
      <c r="AA59" s="54"/>
      <c r="AB59" s="56"/>
      <c r="AC59" s="54"/>
      <c r="AD59" s="54"/>
      <c r="AE59" s="54"/>
      <c r="AF59" s="56"/>
      <c r="AG59" s="54"/>
      <c r="AH59" s="54"/>
      <c r="AI59" s="56"/>
      <c r="AJ59" s="54"/>
      <c r="AK59" s="54"/>
      <c r="AL59" s="56"/>
      <c r="AM59" s="54"/>
      <c r="AN59" s="54"/>
      <c r="AO59" s="54"/>
      <c r="AP59" s="54"/>
      <c r="AQ59" s="54"/>
      <c r="AR59" s="56"/>
      <c r="AS59" s="54"/>
      <c r="AT59" s="54"/>
      <c r="AU59" s="54"/>
      <c r="AV59" s="54"/>
      <c r="AW59" s="54"/>
      <c r="AX59" s="54"/>
      <c r="AY59" s="56"/>
      <c r="AZ59" s="54"/>
      <c r="BA59" s="54"/>
      <c r="BB59" s="54"/>
      <c r="BC59" s="54"/>
      <c r="BD59" s="8"/>
      <c r="BE59" s="8"/>
      <c r="BF59" s="28" t="s">
        <v>277</v>
      </c>
      <c r="BG59" s="28" t="s">
        <v>277</v>
      </c>
      <c r="BH59" s="28" t="s">
        <v>277</v>
      </c>
      <c r="BI59" s="28" t="s">
        <v>277</v>
      </c>
      <c r="BJ59" s="28" t="s">
        <v>277</v>
      </c>
      <c r="BK59" s="28" t="s">
        <v>277</v>
      </c>
      <c r="BL59" s="28" t="s">
        <v>277</v>
      </c>
      <c r="BM59" s="28" t="s">
        <v>277</v>
      </c>
      <c r="BN59" s="28" t="s">
        <v>277</v>
      </c>
      <c r="BO59" s="28" t="s">
        <v>277</v>
      </c>
      <c r="BP59" s="8"/>
      <c r="BQ59" s="22" t="str">
        <f>IF(FV59=FALSE,B59,"")</f>
        <v/>
      </c>
      <c r="BR59" s="22" t="str">
        <f>BR58</f>
        <v/>
      </c>
      <c r="BS59" s="22" t="str">
        <f>IF(FV58=FALSE,C60,"")</f>
        <v/>
      </c>
      <c r="BT59" s="22" t="str">
        <f t="shared" si="48"/>
        <v/>
      </c>
      <c r="BU59" s="22" t="str">
        <f>IF(FV59=FALSE,E59,"")</f>
        <v/>
      </c>
      <c r="BV59" s="22" t="str">
        <f>IF(FV59=FALSE,G59,"")</f>
        <v/>
      </c>
      <c r="BW59" s="22" t="str">
        <f>IF(FV59=FALSE,F59,"")</f>
        <v/>
      </c>
      <c r="BX59" s="22" t="str">
        <f>IF(FV59=FALSE,J59,"")</f>
        <v/>
      </c>
      <c r="BY59" s="22" t="str">
        <f>IF(FV59=FALSE,K59,"")</f>
        <v/>
      </c>
      <c r="BZ59" s="22" t="str">
        <f>IF(FV59=FALSE,L59,"")</f>
        <v/>
      </c>
      <c r="CA59" s="18"/>
      <c r="CB59" s="3" t="str">
        <f>CB58</f>
        <v/>
      </c>
      <c r="CC59" s="3" t="str">
        <f>CC58</f>
        <v/>
      </c>
      <c r="CD59" s="3" t="str">
        <f>CD58</f>
        <v/>
      </c>
      <c r="CE59" s="3" t="str">
        <f>IF(ET59=1,EQ60,"")</f>
        <v/>
      </c>
      <c r="CF59" s="3" t="str">
        <f>IF(ET59=1,ER60,"")</f>
        <v/>
      </c>
      <c r="CG59" s="3" t="str">
        <f>IF(ET59=1,ES60,"")</f>
        <v/>
      </c>
      <c r="CH59" s="3" t="str">
        <f t="shared" si="84"/>
        <v/>
      </c>
      <c r="CI59" s="8"/>
      <c r="CJ59" s="3" t="str">
        <f>CJ58</f>
        <v/>
      </c>
      <c r="CK59" s="3" t="str">
        <f>CK58</f>
        <v/>
      </c>
      <c r="CL59" s="3" t="str">
        <f>IF(ET60=2,V60,"")</f>
        <v/>
      </c>
      <c r="CM59" s="3" t="str">
        <f>IF(ET60=2,W60,"")</f>
        <v/>
      </c>
      <c r="CN59" s="8"/>
      <c r="CO59" s="3" t="str">
        <f>CO58</f>
        <v/>
      </c>
      <c r="CP59" s="3" t="str">
        <f>CP58</f>
        <v/>
      </c>
      <c r="CQ59" s="3" t="str">
        <f>IF(ET59=3,AG60,"")</f>
        <v/>
      </c>
      <c r="CR59" s="3" t="str">
        <f>IF(ET59=3,AH60,"")</f>
        <v/>
      </c>
      <c r="CS59" s="8"/>
      <c r="CT59" s="3" t="str">
        <f>CT58</f>
        <v/>
      </c>
      <c r="CU59" s="3" t="str">
        <f>CU58</f>
        <v/>
      </c>
      <c r="CV59" s="3" t="str">
        <f>IF(ET59=4,AJ60,"")</f>
        <v/>
      </c>
      <c r="CW59" s="3" t="str">
        <f>IF(ET59=4,AK60,"")</f>
        <v/>
      </c>
      <c r="CX59" s="8"/>
      <c r="CY59" s="3" t="str">
        <f>CY58</f>
        <v/>
      </c>
      <c r="CZ59" s="3" t="str">
        <f>CZ58</f>
        <v/>
      </c>
      <c r="DA59" s="3" t="str">
        <f>DA58</f>
        <v/>
      </c>
      <c r="DB59" s="3" t="str">
        <f>IF(ET59=5,AM60,"")</f>
        <v/>
      </c>
      <c r="DC59" s="3" t="str">
        <f>IF(ET59=5,AN60,"")</f>
        <v/>
      </c>
      <c r="DD59" s="3" t="str">
        <f>IF(ET59=5,AO60,"")</f>
        <v/>
      </c>
      <c r="DE59" s="3" t="str">
        <f>DE58</f>
        <v/>
      </c>
      <c r="DF59" s="3" t="str">
        <f>DF58</f>
        <v/>
      </c>
      <c r="DG59" s="3" t="str">
        <f t="shared" si="85"/>
        <v/>
      </c>
      <c r="DH59" s="8"/>
      <c r="DI59" s="3" t="str">
        <f>DI58</f>
        <v/>
      </c>
      <c r="DJ59" s="3" t="str">
        <f>DJ58</f>
        <v/>
      </c>
      <c r="DK59" s="3" t="str">
        <f>DK58</f>
        <v/>
      </c>
      <c r="DL59" s="3" t="str">
        <f>DL58</f>
        <v/>
      </c>
      <c r="DM59" s="3" t="str">
        <f>IF(ET58=6,AS60,"")</f>
        <v/>
      </c>
      <c r="DN59" s="3" t="str">
        <f>IF(ET58=6,AT60,"")</f>
        <v/>
      </c>
      <c r="DO59" s="3" t="str">
        <f>IF(ET58=6,AU60,"")</f>
        <v/>
      </c>
      <c r="DP59" s="3" t="str">
        <f>IF(ET58=6,AV60,"")</f>
        <v/>
      </c>
      <c r="DQ59" s="3" t="str">
        <f>DQ58</f>
        <v/>
      </c>
      <c r="DR59" s="3" t="str">
        <f>DR58</f>
        <v/>
      </c>
      <c r="DS59" s="3" t="str">
        <f t="shared" si="86"/>
        <v/>
      </c>
      <c r="DT59" s="8"/>
      <c r="DU59" s="3" t="str">
        <f>DU58</f>
        <v/>
      </c>
      <c r="DV59" s="3" t="str">
        <f>DV58</f>
        <v/>
      </c>
      <c r="DW59" s="3" t="str">
        <f>DW58</f>
        <v/>
      </c>
      <c r="DX59" s="3" t="str">
        <f>DX58</f>
        <v/>
      </c>
      <c r="DY59" s="3" t="str">
        <f>IF(ET58=7,AZ60,"")</f>
        <v/>
      </c>
      <c r="DZ59" s="3" t="str">
        <f>IF(ET58=7,BA60,"")</f>
        <v/>
      </c>
      <c r="EA59" s="3" t="str">
        <f>IF(ET58=7,BB60,"")</f>
        <v/>
      </c>
      <c r="EB59" s="3" t="str">
        <f>IF(ET58=7,BC60,"")</f>
        <v/>
      </c>
      <c r="EC59" s="3" t="str">
        <f t="shared" si="87"/>
        <v/>
      </c>
      <c r="ED59" s="8"/>
      <c r="EE59" s="28" t="s">
        <v>277</v>
      </c>
      <c r="EF59" s="28" t="s">
        <v>277</v>
      </c>
      <c r="EG59" s="28" t="s">
        <v>277</v>
      </c>
      <c r="EH59" s="28" t="s">
        <v>277</v>
      </c>
      <c r="EI59" s="28" t="s">
        <v>277</v>
      </c>
      <c r="EJ59" s="28" t="s">
        <v>277</v>
      </c>
      <c r="EK59" s="28" t="s">
        <v>277</v>
      </c>
      <c r="EL59" s="28" t="s">
        <v>277</v>
      </c>
      <c r="EM59" s="28" t="s">
        <v>277</v>
      </c>
      <c r="EN59" s="28" t="s">
        <v>277</v>
      </c>
      <c r="EO59" s="30"/>
      <c r="EP59" s="9"/>
      <c r="EQ59" s="10" t="str">
        <f>IF(FD59&gt;0, (N59+Y59+R59+AC59), "")</f>
        <v/>
      </c>
      <c r="ER59" s="11" t="str">
        <f>IF(FD59&gt;0,FE59,"")</f>
        <v/>
      </c>
      <c r="ES59" s="10" t="str">
        <f>IF(FD59&gt;0, (P59+AA59+T59+AE59), "")</f>
        <v/>
      </c>
      <c r="ET59" s="10">
        <f>FO59+FP59+FQ59+FR59+FS59+FT59+FU59</f>
        <v>0</v>
      </c>
      <c r="EU59" s="13"/>
      <c r="EV59" s="12" t="b">
        <f t="shared" si="4"/>
        <v>1</v>
      </c>
      <c r="EW59" s="3" t="b">
        <f t="shared" si="5"/>
        <v>1</v>
      </c>
      <c r="EX59" s="3" t="b">
        <f t="shared" si="6"/>
        <v>1</v>
      </c>
      <c r="EY59" s="3" t="b">
        <f t="shared" si="7"/>
        <v>1</v>
      </c>
      <c r="EZ59" s="3">
        <f t="shared" si="88"/>
        <v>0</v>
      </c>
      <c r="FA59" s="3">
        <f t="shared" si="89"/>
        <v>0</v>
      </c>
      <c r="FB59" s="3">
        <f t="shared" si="90"/>
        <v>0</v>
      </c>
      <c r="FC59" s="3">
        <f t="shared" si="91"/>
        <v>0</v>
      </c>
      <c r="FD59" s="3">
        <f t="shared" si="92"/>
        <v>0</v>
      </c>
      <c r="FE59" s="3" t="e">
        <f t="shared" si="93"/>
        <v>#VALUE!</v>
      </c>
      <c r="FF59" s="3">
        <f t="shared" si="14"/>
        <v>0</v>
      </c>
      <c r="FG59" s="3">
        <f t="shared" si="15"/>
        <v>0</v>
      </c>
      <c r="FH59" s="3" t="e">
        <f t="shared" si="94"/>
        <v>#VALUE!</v>
      </c>
      <c r="FI59" s="3" t="b">
        <f t="shared" si="17"/>
        <v>1</v>
      </c>
      <c r="FJ59" s="3" t="b">
        <f t="shared" si="18"/>
        <v>1</v>
      </c>
      <c r="FK59" s="3" t="b">
        <f t="shared" si="19"/>
        <v>1</v>
      </c>
      <c r="FL59" s="3" t="b">
        <f t="shared" si="20"/>
        <v>1</v>
      </c>
      <c r="FM59" s="3" t="b">
        <f t="shared" si="21"/>
        <v>1</v>
      </c>
      <c r="FN59" s="3" t="b">
        <f t="shared" si="22"/>
        <v>1</v>
      </c>
      <c r="FO59" s="3">
        <f t="shared" si="95"/>
        <v>0</v>
      </c>
      <c r="FP59" s="3">
        <f t="shared" si="96"/>
        <v>0</v>
      </c>
      <c r="FQ59" s="3">
        <f t="shared" si="97"/>
        <v>0</v>
      </c>
      <c r="FR59" s="3">
        <f t="shared" si="98"/>
        <v>0</v>
      </c>
      <c r="FS59" s="3">
        <f t="shared" si="99"/>
        <v>0</v>
      </c>
      <c r="FT59" s="3">
        <f t="shared" si="100"/>
        <v>0</v>
      </c>
      <c r="FU59" s="3">
        <f t="shared" si="101"/>
        <v>0</v>
      </c>
      <c r="FV59" s="21" t="b">
        <f t="shared" si="30"/>
        <v>1</v>
      </c>
      <c r="FW59" s="24">
        <f t="shared" si="31"/>
        <v>1</v>
      </c>
      <c r="FX59" s="24">
        <f t="shared" si="102"/>
        <v>0</v>
      </c>
      <c r="FY59" s="25" t="e">
        <f t="shared" si="103"/>
        <v>#VALUE!</v>
      </c>
      <c r="FZ59" s="24" t="e">
        <f t="shared" si="104"/>
        <v>#VALUE!</v>
      </c>
      <c r="GA59" s="24" t="e">
        <f t="shared" si="105"/>
        <v>#VALUE!</v>
      </c>
      <c r="GB59" s="24">
        <f t="shared" si="106"/>
        <v>1</v>
      </c>
      <c r="GC59" s="24" t="e">
        <f t="shared" si="107"/>
        <v>#VALUE!</v>
      </c>
      <c r="GD59" s="24" t="e">
        <f t="shared" si="108"/>
        <v>#VALUE!</v>
      </c>
      <c r="GE59" s="24" t="e">
        <f t="shared" si="109"/>
        <v>#VALUE!</v>
      </c>
      <c r="GF59" s="24">
        <f t="shared" si="110"/>
        <v>0</v>
      </c>
      <c r="GG59" s="24">
        <f t="shared" si="111"/>
        <v>0</v>
      </c>
      <c r="GH59" s="24">
        <f t="shared" si="112"/>
        <v>0</v>
      </c>
      <c r="GI59" s="24">
        <f t="shared" si="113"/>
        <v>0</v>
      </c>
      <c r="GJ59" s="24">
        <f t="shared" si="114"/>
        <v>2</v>
      </c>
      <c r="GK59" s="24">
        <f t="shared" si="115"/>
        <v>2</v>
      </c>
      <c r="GL59" s="24">
        <f t="shared" si="116"/>
        <v>2</v>
      </c>
      <c r="GM59" s="31">
        <f t="shared" si="117"/>
        <v>2</v>
      </c>
      <c r="GN59" s="13"/>
      <c r="GO59" s="12"/>
    </row>
    <row r="60" spans="1:197" s="3" customFormat="1">
      <c r="A60" s="54"/>
      <c r="B60" s="54"/>
      <c r="C60" s="54"/>
      <c r="D60" s="54"/>
      <c r="E60" s="54"/>
      <c r="F60" s="54"/>
      <c r="G60" s="54"/>
      <c r="H60" s="54"/>
      <c r="I60" s="54"/>
      <c r="J60" s="54"/>
      <c r="K60" s="54"/>
      <c r="L60" s="54"/>
      <c r="M60" s="56"/>
      <c r="N60" s="54"/>
      <c r="O60" s="54"/>
      <c r="P60" s="54"/>
      <c r="Q60" s="56"/>
      <c r="R60" s="54"/>
      <c r="S60" s="54"/>
      <c r="T60" s="54"/>
      <c r="U60" s="56"/>
      <c r="V60" s="54"/>
      <c r="W60" s="54"/>
      <c r="X60" s="56"/>
      <c r="Y60" s="54"/>
      <c r="Z60" s="54"/>
      <c r="AA60" s="54"/>
      <c r="AB60" s="56"/>
      <c r="AC60" s="54"/>
      <c r="AD60" s="54"/>
      <c r="AE60" s="54"/>
      <c r="AF60" s="56"/>
      <c r="AG60" s="54"/>
      <c r="AH60" s="54"/>
      <c r="AI60" s="56"/>
      <c r="AJ60" s="54"/>
      <c r="AK60" s="54"/>
      <c r="AL60" s="56"/>
      <c r="AM60" s="54"/>
      <c r="AN60" s="54"/>
      <c r="AO60" s="54"/>
      <c r="AP60" s="54"/>
      <c r="AQ60" s="54"/>
      <c r="AR60" s="56"/>
      <c r="AS60" s="54"/>
      <c r="AT60" s="54"/>
      <c r="AU60" s="54"/>
      <c r="AV60" s="54"/>
      <c r="AW60" s="54"/>
      <c r="AX60" s="54"/>
      <c r="AY60" s="56"/>
      <c r="AZ60" s="54"/>
      <c r="BA60" s="54"/>
      <c r="BB60" s="54"/>
      <c r="BC60" s="54"/>
      <c r="BD60" s="8"/>
      <c r="BE60" s="8"/>
      <c r="BF60" s="28" t="s">
        <v>277</v>
      </c>
      <c r="BG60" s="28" t="s">
        <v>277</v>
      </c>
      <c r="BH60" s="28" t="s">
        <v>277</v>
      </c>
      <c r="BI60" s="28" t="s">
        <v>277</v>
      </c>
      <c r="BJ60" s="28" t="s">
        <v>277</v>
      </c>
      <c r="BK60" s="28" t="s">
        <v>277</v>
      </c>
      <c r="BL60" s="28" t="s">
        <v>277</v>
      </c>
      <c r="BM60" s="28" t="s">
        <v>277</v>
      </c>
      <c r="BN60" s="28" t="s">
        <v>277</v>
      </c>
      <c r="BO60" s="28" t="s">
        <v>277</v>
      </c>
      <c r="BP60" s="8"/>
      <c r="BQ60" s="22" t="str">
        <f>IF(FV60=FALSE,B60,"")</f>
        <v/>
      </c>
      <c r="BR60" s="22" t="str">
        <f>IF(FV58=FALSE,C59,"")</f>
        <v/>
      </c>
      <c r="BS60" s="22" t="str">
        <f>BS59</f>
        <v/>
      </c>
      <c r="BT60" s="22" t="str">
        <f t="shared" si="48"/>
        <v/>
      </c>
      <c r="BU60" s="22" t="str">
        <f>IF(FV60=FALSE,E60,"")</f>
        <v/>
      </c>
      <c r="BV60" s="22" t="str">
        <f>IF(FV60=FALSE,G60,"")</f>
        <v/>
      </c>
      <c r="BW60" s="22" t="str">
        <f>IF(FV60=FALSE,F60,"")</f>
        <v/>
      </c>
      <c r="BX60" s="22" t="str">
        <f>IF(FV60=FALSE,J60,"")</f>
        <v/>
      </c>
      <c r="BY60" s="22" t="str">
        <f>IF(FV60=FALSE,K60,"")</f>
        <v/>
      </c>
      <c r="BZ60" s="22" t="str">
        <f>IF(FV60=FALSE,L60,"")</f>
        <v/>
      </c>
      <c r="CA60" s="18"/>
      <c r="CB60" s="3" t="str">
        <f>IF(ET58=1, EQ59,"")</f>
        <v/>
      </c>
      <c r="CC60" s="3" t="str">
        <f>IF(ET58=1, ER59,"")</f>
        <v/>
      </c>
      <c r="CD60" s="3" t="str">
        <f>IF(ET58=1, ES59,"")</f>
        <v/>
      </c>
      <c r="CE60" s="3" t="str">
        <f>CE59</f>
        <v/>
      </c>
      <c r="CF60" s="3" t="str">
        <f>CF59</f>
        <v/>
      </c>
      <c r="CG60" s="3" t="str">
        <f>CG59</f>
        <v/>
      </c>
      <c r="CH60" s="3" t="str">
        <f t="shared" si="84"/>
        <v/>
      </c>
      <c r="CI60" s="8"/>
      <c r="CJ60" s="3" t="str">
        <f>IF(ET60=2,V59,"")</f>
        <v/>
      </c>
      <c r="CK60" s="3" t="str">
        <f>IF(ET60=2,W59,"")</f>
        <v/>
      </c>
      <c r="CL60" s="3" t="str">
        <f>CL59</f>
        <v/>
      </c>
      <c r="CM60" s="3" t="str">
        <f>CM59</f>
        <v/>
      </c>
      <c r="CN60" s="8"/>
      <c r="CO60" s="3" t="str">
        <f>IF(ET60=3,AG59,"")</f>
        <v/>
      </c>
      <c r="CP60" s="3" t="str">
        <f>IF(ET60=3,AH59,"")</f>
        <v/>
      </c>
      <c r="CQ60" s="3" t="str">
        <f>CQ59</f>
        <v/>
      </c>
      <c r="CR60" s="3" t="str">
        <f>CR59</f>
        <v/>
      </c>
      <c r="CS60" s="8"/>
      <c r="CT60" s="3" t="str">
        <f>IF(ET60=4,AJ59,"")</f>
        <v/>
      </c>
      <c r="CU60" s="3" t="str">
        <f>IF(ET60=4,AK59,"")</f>
        <v/>
      </c>
      <c r="CV60" s="3" t="str">
        <f>CV59</f>
        <v/>
      </c>
      <c r="CW60" s="3" t="str">
        <f>CW59</f>
        <v/>
      </c>
      <c r="CX60" s="8"/>
      <c r="CY60" s="3" t="str">
        <f>IF(ET60=5,AM59,"")</f>
        <v/>
      </c>
      <c r="CZ60" s="3" t="str">
        <f>IF(ET60=5,AN59,"")</f>
        <v/>
      </c>
      <c r="DA60" s="3" t="str">
        <f>IF(ET60=5,AO59,"")</f>
        <v/>
      </c>
      <c r="DB60" s="3" t="str">
        <f>DB59</f>
        <v/>
      </c>
      <c r="DC60" s="3" t="str">
        <f>DC59</f>
        <v/>
      </c>
      <c r="DD60" s="3" t="str">
        <f>DD59</f>
        <v/>
      </c>
      <c r="DE60" s="3" t="str">
        <f>DE59</f>
        <v/>
      </c>
      <c r="DF60" s="3" t="str">
        <f>DF59</f>
        <v/>
      </c>
      <c r="DG60" s="3" t="str">
        <f t="shared" si="85"/>
        <v/>
      </c>
      <c r="DH60" s="8"/>
      <c r="DI60" s="3" t="str">
        <f>IF(ET58=6,AS59,"")</f>
        <v/>
      </c>
      <c r="DJ60" s="3" t="str">
        <f>IF(ET58=6,AT59,"")</f>
        <v/>
      </c>
      <c r="DK60" s="3" t="str">
        <f>IF(ET58=6,AU59,"")</f>
        <v/>
      </c>
      <c r="DL60" s="3" t="str">
        <f>IF(ET58=6,AV59,"")</f>
        <v/>
      </c>
      <c r="DM60" s="3" t="str">
        <f>DM59</f>
        <v/>
      </c>
      <c r="DN60" s="3" t="str">
        <f>DN59</f>
        <v/>
      </c>
      <c r="DO60" s="3" t="str">
        <f>DO59</f>
        <v/>
      </c>
      <c r="DP60" s="3" t="str">
        <f>DP59</f>
        <v/>
      </c>
      <c r="DQ60" s="3" t="str">
        <f>DQ59</f>
        <v/>
      </c>
      <c r="DR60" s="3" t="str">
        <f>DR59</f>
        <v/>
      </c>
      <c r="DS60" s="3" t="str">
        <f t="shared" si="86"/>
        <v/>
      </c>
      <c r="DT60" s="8"/>
      <c r="DU60" s="3" t="str">
        <f>IF(ET58=7,AZ59,"")</f>
        <v/>
      </c>
      <c r="DV60" s="3" t="str">
        <f>IF(ET58=7,BA59,"")</f>
        <v/>
      </c>
      <c r="DW60" s="3" t="str">
        <f>IF(ET58=7,BB59,"")</f>
        <v/>
      </c>
      <c r="DX60" s="3" t="str">
        <f>IF(ET58=7,BC59,"")</f>
        <v/>
      </c>
      <c r="DY60" s="3" t="str">
        <f>DY59</f>
        <v/>
      </c>
      <c r="DZ60" s="3" t="str">
        <f>DZ59</f>
        <v/>
      </c>
      <c r="EA60" s="3" t="str">
        <f>EA59</f>
        <v/>
      </c>
      <c r="EB60" s="3" t="str">
        <f>EB59</f>
        <v/>
      </c>
      <c r="EC60" s="3" t="str">
        <f t="shared" si="87"/>
        <v/>
      </c>
      <c r="ED60" s="8"/>
      <c r="EE60" s="28" t="s">
        <v>277</v>
      </c>
      <c r="EF60" s="28" t="s">
        <v>277</v>
      </c>
      <c r="EG60" s="28" t="s">
        <v>277</v>
      </c>
      <c r="EH60" s="28" t="s">
        <v>277</v>
      </c>
      <c r="EI60" s="28" t="s">
        <v>277</v>
      </c>
      <c r="EJ60" s="28" t="s">
        <v>277</v>
      </c>
      <c r="EK60" s="28" t="s">
        <v>277</v>
      </c>
      <c r="EL60" s="28" t="s">
        <v>277</v>
      </c>
      <c r="EM60" s="28" t="s">
        <v>277</v>
      </c>
      <c r="EN60" s="28" t="s">
        <v>277</v>
      </c>
      <c r="EO60" s="30"/>
      <c r="EP60" s="9"/>
      <c r="EQ60" s="10" t="str">
        <f>IF(FD60&gt;0, (N60+Y60+R60+AC60), "")</f>
        <v/>
      </c>
      <c r="ER60" s="11" t="str">
        <f>IF(FD60&gt;0,FE60,"")</f>
        <v/>
      </c>
      <c r="ES60" s="10" t="str">
        <f>IF(FD60&gt;0, (P60+AA60+T60+AE60), "")</f>
        <v/>
      </c>
      <c r="ET60" s="10">
        <f>FO60+FP60+FQ60+FR60+FS60+FT60+FU60</f>
        <v>0</v>
      </c>
      <c r="EU60" s="13"/>
      <c r="EV60" s="12" t="b">
        <f t="shared" si="4"/>
        <v>1</v>
      </c>
      <c r="EW60" s="3" t="b">
        <f t="shared" si="5"/>
        <v>1</v>
      </c>
      <c r="EX60" s="3" t="b">
        <f t="shared" si="6"/>
        <v>1</v>
      </c>
      <c r="EY60" s="3" t="b">
        <f t="shared" si="7"/>
        <v>1</v>
      </c>
      <c r="EZ60" s="3">
        <f t="shared" si="88"/>
        <v>0</v>
      </c>
      <c r="FA60" s="3">
        <f t="shared" si="89"/>
        <v>0</v>
      </c>
      <c r="FB60" s="3">
        <f t="shared" si="90"/>
        <v>0</v>
      </c>
      <c r="FC60" s="3">
        <f t="shared" si="91"/>
        <v>0</v>
      </c>
      <c r="FD60" s="3">
        <f t="shared" si="92"/>
        <v>0</v>
      </c>
      <c r="FE60" s="3" t="e">
        <f t="shared" si="93"/>
        <v>#VALUE!</v>
      </c>
      <c r="FF60" s="3">
        <f t="shared" si="14"/>
        <v>0</v>
      </c>
      <c r="FG60" s="3">
        <f t="shared" si="15"/>
        <v>0</v>
      </c>
      <c r="FH60" s="3" t="e">
        <f t="shared" si="94"/>
        <v>#VALUE!</v>
      </c>
      <c r="FI60" s="3" t="b">
        <f t="shared" si="17"/>
        <v>1</v>
      </c>
      <c r="FJ60" s="3" t="b">
        <f t="shared" si="18"/>
        <v>1</v>
      </c>
      <c r="FK60" s="3" t="b">
        <f t="shared" si="19"/>
        <v>1</v>
      </c>
      <c r="FL60" s="3" t="b">
        <f t="shared" si="20"/>
        <v>1</v>
      </c>
      <c r="FM60" s="3" t="b">
        <f t="shared" si="21"/>
        <v>1</v>
      </c>
      <c r="FN60" s="3" t="b">
        <f t="shared" si="22"/>
        <v>1</v>
      </c>
      <c r="FO60" s="3">
        <f t="shared" si="95"/>
        <v>0</v>
      </c>
      <c r="FP60" s="3">
        <f t="shared" si="96"/>
        <v>0</v>
      </c>
      <c r="FQ60" s="3">
        <f t="shared" si="97"/>
        <v>0</v>
      </c>
      <c r="FR60" s="3">
        <f t="shared" si="98"/>
        <v>0</v>
      </c>
      <c r="FS60" s="3">
        <f t="shared" si="99"/>
        <v>0</v>
      </c>
      <c r="FT60" s="3">
        <f t="shared" si="100"/>
        <v>0</v>
      </c>
      <c r="FU60" s="3">
        <f t="shared" si="101"/>
        <v>0</v>
      </c>
      <c r="FV60" s="21" t="b">
        <f t="shared" si="30"/>
        <v>1</v>
      </c>
      <c r="FW60" s="24">
        <f t="shared" si="31"/>
        <v>1</v>
      </c>
      <c r="FX60" s="24">
        <f t="shared" si="102"/>
        <v>0</v>
      </c>
      <c r="FY60" s="25" t="e">
        <f t="shared" si="103"/>
        <v>#VALUE!</v>
      </c>
      <c r="FZ60" s="24" t="e">
        <f t="shared" si="104"/>
        <v>#VALUE!</v>
      </c>
      <c r="GA60" s="24" t="e">
        <f t="shared" si="105"/>
        <v>#VALUE!</v>
      </c>
      <c r="GB60" s="24">
        <f t="shared" si="106"/>
        <v>1</v>
      </c>
      <c r="GC60" s="24" t="e">
        <f t="shared" si="107"/>
        <v>#VALUE!</v>
      </c>
      <c r="GD60" s="24" t="e">
        <f t="shared" si="108"/>
        <v>#VALUE!</v>
      </c>
      <c r="GE60" s="24" t="e">
        <f t="shared" si="109"/>
        <v>#VALUE!</v>
      </c>
      <c r="GF60" s="24">
        <f t="shared" si="110"/>
        <v>0</v>
      </c>
      <c r="GG60" s="24">
        <f t="shared" si="111"/>
        <v>0</v>
      </c>
      <c r="GH60" s="24">
        <f t="shared" si="112"/>
        <v>0</v>
      </c>
      <c r="GI60" s="24">
        <f t="shared" si="113"/>
        <v>0</v>
      </c>
      <c r="GJ60" s="24">
        <f t="shared" si="114"/>
        <v>2</v>
      </c>
      <c r="GK60" s="24">
        <f t="shared" si="115"/>
        <v>2</v>
      </c>
      <c r="GL60" s="24">
        <f t="shared" si="116"/>
        <v>2</v>
      </c>
      <c r="GM60" s="31">
        <f t="shared" si="117"/>
        <v>2</v>
      </c>
      <c r="GN60" s="13"/>
      <c r="GO60" s="12"/>
    </row>
    <row r="61" spans="1:197" s="3" customFormat="1">
      <c r="A61" s="54"/>
      <c r="B61" s="54"/>
      <c r="C61" s="54"/>
      <c r="D61" s="54"/>
      <c r="E61" s="54"/>
      <c r="F61" s="54"/>
      <c r="G61" s="54"/>
      <c r="H61" s="54"/>
      <c r="I61" s="54"/>
      <c r="J61" s="54"/>
      <c r="K61" s="54"/>
      <c r="L61" s="54"/>
      <c r="M61" s="56"/>
      <c r="N61" s="54"/>
      <c r="O61" s="54"/>
      <c r="P61" s="54"/>
      <c r="Q61" s="56"/>
      <c r="R61" s="54"/>
      <c r="S61" s="54"/>
      <c r="T61" s="54"/>
      <c r="U61" s="56"/>
      <c r="V61" s="54"/>
      <c r="W61" s="54"/>
      <c r="X61" s="56"/>
      <c r="Y61" s="54"/>
      <c r="Z61" s="54"/>
      <c r="AA61" s="54"/>
      <c r="AB61" s="56"/>
      <c r="AC61" s="54"/>
      <c r="AD61" s="54"/>
      <c r="AE61" s="54"/>
      <c r="AF61" s="56"/>
      <c r="AG61" s="54"/>
      <c r="AH61" s="54"/>
      <c r="AI61" s="56"/>
      <c r="AJ61" s="54"/>
      <c r="AK61" s="54"/>
      <c r="AL61" s="56"/>
      <c r="AM61" s="54"/>
      <c r="AN61" s="54"/>
      <c r="AO61" s="54"/>
      <c r="AP61" s="54"/>
      <c r="AQ61" s="54"/>
      <c r="AR61" s="56"/>
      <c r="AS61" s="54"/>
      <c r="AT61" s="54"/>
      <c r="AU61" s="54"/>
      <c r="AV61" s="54"/>
      <c r="AW61" s="54"/>
      <c r="AX61" s="54"/>
      <c r="AY61" s="56"/>
      <c r="AZ61" s="54"/>
      <c r="BA61" s="54"/>
      <c r="BB61" s="54"/>
      <c r="BC61" s="54"/>
      <c r="BD61" s="8"/>
      <c r="BE61" s="8"/>
      <c r="BF61" s="28" t="s">
        <v>277</v>
      </c>
      <c r="BG61" s="28" t="s">
        <v>277</v>
      </c>
      <c r="BH61" s="28" t="s">
        <v>277</v>
      </c>
      <c r="BI61" s="28" t="s">
        <v>277</v>
      </c>
      <c r="BJ61" s="28" t="s">
        <v>277</v>
      </c>
      <c r="BK61" s="28" t="s">
        <v>277</v>
      </c>
      <c r="BL61" s="28" t="s">
        <v>277</v>
      </c>
      <c r="BM61" s="28" t="s">
        <v>277</v>
      </c>
      <c r="BN61" s="28" t="s">
        <v>277</v>
      </c>
      <c r="BO61" s="28" t="s">
        <v>277</v>
      </c>
      <c r="BP61" s="8"/>
      <c r="BQ61" s="22" t="str">
        <f>IF(FV61=FALSE,B61,"")</f>
        <v/>
      </c>
      <c r="BR61" s="22" t="str">
        <f>BR58</f>
        <v/>
      </c>
      <c r="BS61" s="22" t="str">
        <f>IF(FV58=FALSE,C61,"")</f>
        <v/>
      </c>
      <c r="BT61" s="22" t="str">
        <f t="shared" si="48"/>
        <v/>
      </c>
      <c r="BU61" s="22" t="str">
        <f>IF(FV61=FALSE,E61,"")</f>
        <v/>
      </c>
      <c r="BV61" s="22" t="str">
        <f>IF(FV61=FALSE,G61,"")</f>
        <v/>
      </c>
      <c r="BW61" s="22" t="str">
        <f>IF(FV61=FALSE,F61,"")</f>
        <v/>
      </c>
      <c r="BX61" s="22" t="str">
        <f>IF(FV61=FALSE,J61,"")</f>
        <v/>
      </c>
      <c r="BY61" s="22" t="str">
        <f>IF(FV61=FALSE,K61,"")</f>
        <v/>
      </c>
      <c r="BZ61" s="22" t="str">
        <f>IF(FV61=FALSE,L61,"")</f>
        <v/>
      </c>
      <c r="CA61" s="18"/>
      <c r="CB61" s="3" t="str">
        <f>CB58</f>
        <v/>
      </c>
      <c r="CC61" s="3" t="str">
        <f>CC58</f>
        <v/>
      </c>
      <c r="CD61" s="3" t="str">
        <f>CD58</f>
        <v/>
      </c>
      <c r="CE61" s="3" t="str">
        <f>IF(ET61=1, EQ61,"")</f>
        <v/>
      </c>
      <c r="CF61" s="3" t="str">
        <f>IF(ET61=1, ER61,"")</f>
        <v/>
      </c>
      <c r="CG61" s="3" t="str">
        <f>IF(ET61=1, ES61,"")</f>
        <v/>
      </c>
      <c r="CH61" s="3" t="str">
        <f t="shared" si="84"/>
        <v/>
      </c>
      <c r="CI61" s="8"/>
      <c r="CJ61" s="3" t="str">
        <f>CJ58</f>
        <v/>
      </c>
      <c r="CK61" s="3" t="str">
        <f>CK58</f>
        <v/>
      </c>
      <c r="CL61" s="3" t="str">
        <f>IF(ET61=2,V61,"")</f>
        <v/>
      </c>
      <c r="CM61" s="3" t="str">
        <f>IF(ET61=2,W61,"")</f>
        <v/>
      </c>
      <c r="CN61" s="8"/>
      <c r="CO61" s="3" t="str">
        <f>CO59</f>
        <v/>
      </c>
      <c r="CP61" s="3" t="str">
        <f>CP59</f>
        <v/>
      </c>
      <c r="CQ61" s="3" t="str">
        <f>IF(ET61=3,AG61,"")</f>
        <v/>
      </c>
      <c r="CR61" s="3" t="str">
        <f>IF(ET61=3,AH61,"")</f>
        <v/>
      </c>
      <c r="CS61" s="8"/>
      <c r="CT61" s="3" t="str">
        <f>CT58</f>
        <v/>
      </c>
      <c r="CU61" s="3" t="str">
        <f>CU58</f>
        <v/>
      </c>
      <c r="CV61" s="3" t="str">
        <f>IF(ET60=4,AJ61,"")</f>
        <v/>
      </c>
      <c r="CW61" s="3" t="str">
        <f>IF(ET60=4,AK61,"")</f>
        <v/>
      </c>
      <c r="CX61" s="8"/>
      <c r="CY61" s="3" t="str">
        <f>CY58</f>
        <v/>
      </c>
      <c r="CZ61" s="3" t="str">
        <f>CZ58</f>
        <v/>
      </c>
      <c r="DA61" s="3" t="str">
        <f>DA58</f>
        <v/>
      </c>
      <c r="DB61" s="3" t="str">
        <f>IF(ET60=5,AM61,"")</f>
        <v/>
      </c>
      <c r="DC61" s="3" t="str">
        <f>IF(ET60=5,AN61,"")</f>
        <v/>
      </c>
      <c r="DD61" s="3" t="str">
        <f>IF(ET60=5,AO61,"")</f>
        <v/>
      </c>
      <c r="DE61" s="3" t="str">
        <f>IF(ET60=5,AP61,"")</f>
        <v/>
      </c>
      <c r="DF61" s="3" t="str">
        <f>DF60</f>
        <v/>
      </c>
      <c r="DG61" s="3" t="str">
        <f t="shared" si="85"/>
        <v/>
      </c>
      <c r="DH61" s="8"/>
      <c r="DI61" s="3" t="str">
        <f>DI58</f>
        <v/>
      </c>
      <c r="DJ61" s="3" t="str">
        <f>DJ58</f>
        <v/>
      </c>
      <c r="DK61" s="3" t="str">
        <f>DK58</f>
        <v/>
      </c>
      <c r="DL61" s="3" t="str">
        <f>DL58</f>
        <v/>
      </c>
      <c r="DM61" s="3" t="str">
        <f>IF(ET61=6,AS61,"")</f>
        <v/>
      </c>
      <c r="DN61" s="3" t="str">
        <f>IF(ET61=6,AT61,"")</f>
        <v/>
      </c>
      <c r="DO61" s="3" t="str">
        <f>IF(ET61=6,AU61,"")</f>
        <v/>
      </c>
      <c r="DP61" s="3" t="str">
        <f>IF(ET61=6,AV61,"")</f>
        <v/>
      </c>
      <c r="DQ61" s="3" t="str">
        <f t="shared" ref="DQ61:DR63" si="146">DQ58</f>
        <v/>
      </c>
      <c r="DR61" s="3" t="str">
        <f t="shared" si="146"/>
        <v/>
      </c>
      <c r="DS61" s="3" t="str">
        <f t="shared" si="86"/>
        <v/>
      </c>
      <c r="DT61" s="8"/>
      <c r="DU61" s="3" t="str">
        <f>DU58</f>
        <v/>
      </c>
      <c r="DV61" s="3" t="str">
        <f>DV58</f>
        <v/>
      </c>
      <c r="DW61" s="3" t="str">
        <f>DW58</f>
        <v/>
      </c>
      <c r="DX61" s="3" t="str">
        <f>DX58</f>
        <v/>
      </c>
      <c r="DY61" s="3" t="str">
        <f>IF(ET61=7,AZ61,"")</f>
        <v/>
      </c>
      <c r="DZ61" s="3" t="str">
        <f>IF(ET61=7,BA61,"")</f>
        <v/>
      </c>
      <c r="EA61" s="3" t="str">
        <f>IF(ET61=7,BB61,"")</f>
        <v/>
      </c>
      <c r="EB61" s="3" t="str">
        <f>IF(ET61=7,BC61,"")</f>
        <v/>
      </c>
      <c r="EC61" s="3" t="str">
        <f t="shared" si="87"/>
        <v/>
      </c>
      <c r="ED61" s="8"/>
      <c r="EE61" s="28" t="s">
        <v>277</v>
      </c>
      <c r="EF61" s="28" t="s">
        <v>277</v>
      </c>
      <c r="EG61" s="28" t="s">
        <v>277</v>
      </c>
      <c r="EH61" s="28" t="s">
        <v>277</v>
      </c>
      <c r="EI61" s="28" t="s">
        <v>277</v>
      </c>
      <c r="EJ61" s="28" t="s">
        <v>277</v>
      </c>
      <c r="EK61" s="28" t="s">
        <v>277</v>
      </c>
      <c r="EL61" s="28" t="s">
        <v>277</v>
      </c>
      <c r="EM61" s="28" t="s">
        <v>277</v>
      </c>
      <c r="EN61" s="28" t="s">
        <v>277</v>
      </c>
      <c r="EO61" s="17"/>
      <c r="EP61" s="9"/>
      <c r="EQ61" s="10" t="str">
        <f>IF(FD61&gt;0, (N61+Y61+R61+AC61), "")</f>
        <v/>
      </c>
      <c r="ER61" s="11" t="str">
        <f>IF(FD61&gt;0,FE61,"")</f>
        <v/>
      </c>
      <c r="ES61" s="10" t="str">
        <f>IF(FD61&gt;0, (P61+AA61+T61+AE61), "")</f>
        <v/>
      </c>
      <c r="ET61" s="10">
        <f>FO61+FP61+FQ61+FR61+FS61+FT61+FU61</f>
        <v>0</v>
      </c>
      <c r="EU61" s="13"/>
      <c r="EV61" s="12" t="b">
        <f t="shared" si="4"/>
        <v>1</v>
      </c>
      <c r="EW61" s="3" t="b">
        <f t="shared" si="5"/>
        <v>1</v>
      </c>
      <c r="EX61" s="3" t="b">
        <f t="shared" si="6"/>
        <v>1</v>
      </c>
      <c r="EY61" s="3" t="b">
        <f t="shared" si="7"/>
        <v>1</v>
      </c>
      <c r="EZ61" s="3">
        <f t="shared" si="88"/>
        <v>0</v>
      </c>
      <c r="FA61" s="3">
        <f t="shared" si="89"/>
        <v>0</v>
      </c>
      <c r="FB61" s="3">
        <f t="shared" si="90"/>
        <v>0</v>
      </c>
      <c r="FC61" s="3">
        <f t="shared" si="91"/>
        <v>0</v>
      </c>
      <c r="FD61" s="3">
        <f t="shared" si="92"/>
        <v>0</v>
      </c>
      <c r="FE61" s="3" t="e">
        <f t="shared" si="93"/>
        <v>#VALUE!</v>
      </c>
      <c r="FF61" s="3">
        <f t="shared" si="14"/>
        <v>0</v>
      </c>
      <c r="FG61" s="3">
        <f t="shared" si="15"/>
        <v>0</v>
      </c>
      <c r="FH61" s="3" t="e">
        <f t="shared" si="94"/>
        <v>#VALUE!</v>
      </c>
      <c r="FI61" s="3" t="b">
        <f t="shared" si="17"/>
        <v>1</v>
      </c>
      <c r="FJ61" s="3" t="b">
        <f t="shared" si="18"/>
        <v>1</v>
      </c>
      <c r="FK61" s="3" t="b">
        <f t="shared" si="19"/>
        <v>1</v>
      </c>
      <c r="FL61" s="3" t="b">
        <f t="shared" si="20"/>
        <v>1</v>
      </c>
      <c r="FM61" s="3" t="b">
        <f t="shared" si="21"/>
        <v>1</v>
      </c>
      <c r="FN61" s="3" t="b">
        <f t="shared" si="22"/>
        <v>1</v>
      </c>
      <c r="FO61" s="3">
        <f t="shared" si="95"/>
        <v>0</v>
      </c>
      <c r="FP61" s="3">
        <f t="shared" si="96"/>
        <v>0</v>
      </c>
      <c r="FQ61" s="3">
        <f t="shared" si="97"/>
        <v>0</v>
      </c>
      <c r="FR61" s="3">
        <f t="shared" si="98"/>
        <v>0</v>
      </c>
      <c r="FS61" s="3">
        <f t="shared" si="99"/>
        <v>0</v>
      </c>
      <c r="FT61" s="3">
        <f t="shared" si="100"/>
        <v>0</v>
      </c>
      <c r="FU61" s="3">
        <f t="shared" si="101"/>
        <v>0</v>
      </c>
      <c r="FV61" s="21" t="b">
        <f t="shared" si="30"/>
        <v>1</v>
      </c>
      <c r="FW61" s="24">
        <f t="shared" si="31"/>
        <v>1</v>
      </c>
      <c r="FX61" s="24">
        <f t="shared" si="102"/>
        <v>0</v>
      </c>
      <c r="FY61" s="25" t="e">
        <f t="shared" si="103"/>
        <v>#VALUE!</v>
      </c>
      <c r="FZ61" s="24" t="e">
        <f t="shared" si="104"/>
        <v>#VALUE!</v>
      </c>
      <c r="GA61" s="24" t="e">
        <f t="shared" si="105"/>
        <v>#VALUE!</v>
      </c>
      <c r="GB61" s="24">
        <f t="shared" si="106"/>
        <v>1</v>
      </c>
      <c r="GC61" s="24" t="e">
        <f t="shared" si="107"/>
        <v>#VALUE!</v>
      </c>
      <c r="GD61" s="24" t="e">
        <f t="shared" si="108"/>
        <v>#VALUE!</v>
      </c>
      <c r="GE61" s="24" t="e">
        <f t="shared" si="109"/>
        <v>#VALUE!</v>
      </c>
      <c r="GF61" s="24">
        <f t="shared" si="110"/>
        <v>0</v>
      </c>
      <c r="GG61" s="24">
        <f t="shared" si="111"/>
        <v>0</v>
      </c>
      <c r="GH61" s="24">
        <f t="shared" si="112"/>
        <v>0</v>
      </c>
      <c r="GI61" s="24">
        <f t="shared" si="113"/>
        <v>0</v>
      </c>
      <c r="GJ61" s="24">
        <f t="shared" si="114"/>
        <v>2</v>
      </c>
      <c r="GK61" s="24">
        <f t="shared" si="115"/>
        <v>2</v>
      </c>
      <c r="GL61" s="24">
        <f t="shared" si="116"/>
        <v>2</v>
      </c>
      <c r="GM61" s="31">
        <f t="shared" si="117"/>
        <v>2</v>
      </c>
      <c r="GN61" s="13"/>
      <c r="GO61" s="12"/>
    </row>
    <row r="62" spans="1:197" s="3" customFormat="1">
      <c r="A62" s="115" t="s">
        <v>279</v>
      </c>
      <c r="B62" s="115" t="s">
        <v>279</v>
      </c>
      <c r="C62" s="115" t="s">
        <v>279</v>
      </c>
      <c r="D62" s="115" t="s">
        <v>279</v>
      </c>
      <c r="E62" s="115" t="s">
        <v>279</v>
      </c>
      <c r="F62" s="115" t="s">
        <v>279</v>
      </c>
      <c r="G62" s="115" t="s">
        <v>279</v>
      </c>
      <c r="H62" s="115"/>
      <c r="I62" s="115"/>
      <c r="J62" s="115" t="s">
        <v>279</v>
      </c>
      <c r="K62" s="115" t="s">
        <v>279</v>
      </c>
      <c r="L62" s="115" t="s">
        <v>279</v>
      </c>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116"/>
      <c r="BD62" s="8"/>
      <c r="BE62" s="8"/>
      <c r="BF62" s="28" t="s">
        <v>277</v>
      </c>
      <c r="BG62" s="28" t="s">
        <v>277</v>
      </c>
      <c r="BH62" s="28" t="s">
        <v>277</v>
      </c>
      <c r="BI62" s="28" t="s">
        <v>277</v>
      </c>
      <c r="BJ62" s="28" t="s">
        <v>277</v>
      </c>
      <c r="BK62" s="28" t="s">
        <v>277</v>
      </c>
      <c r="BL62" s="28" t="s">
        <v>277</v>
      </c>
      <c r="BM62" s="28" t="s">
        <v>277</v>
      </c>
      <c r="BN62" s="28" t="s">
        <v>277</v>
      </c>
      <c r="BO62" s="28" t="s">
        <v>277</v>
      </c>
      <c r="BP62" s="8"/>
      <c r="BQ62" s="22" t="str">
        <f>BQ61</f>
        <v/>
      </c>
      <c r="BR62" s="22" t="str">
        <f>BS58</f>
        <v/>
      </c>
      <c r="BS62" s="22" t="str">
        <f t="shared" ref="BS62:BZ62" si="147">BS61</f>
        <v/>
      </c>
      <c r="BT62" s="22" t="str">
        <f t="shared" si="48"/>
        <v/>
      </c>
      <c r="BU62" s="22" t="str">
        <f t="shared" si="147"/>
        <v/>
      </c>
      <c r="BV62" s="22" t="str">
        <f t="shared" si="147"/>
        <v/>
      </c>
      <c r="BW62" s="22" t="str">
        <f t="shared" si="147"/>
        <v/>
      </c>
      <c r="BX62" s="22" t="str">
        <f>BX61</f>
        <v/>
      </c>
      <c r="BY62" s="22" t="str">
        <f t="shared" si="147"/>
        <v/>
      </c>
      <c r="BZ62" s="22" t="str">
        <f t="shared" si="147"/>
        <v/>
      </c>
      <c r="CA62" s="18"/>
      <c r="CB62" s="3" t="str">
        <f>CB60</f>
        <v/>
      </c>
      <c r="CC62" s="3" t="str">
        <f>CC60</f>
        <v/>
      </c>
      <c r="CD62" s="3" t="str">
        <f>CD60</f>
        <v/>
      </c>
      <c r="CE62" s="3" t="str">
        <f t="shared" ref="CE62:CG63" si="148">CE61</f>
        <v/>
      </c>
      <c r="CF62" s="3" t="str">
        <f t="shared" si="148"/>
        <v/>
      </c>
      <c r="CG62" s="3" t="str">
        <f t="shared" si="148"/>
        <v/>
      </c>
      <c r="CH62" s="3" t="str">
        <f t="shared" si="84"/>
        <v/>
      </c>
      <c r="CI62" s="8"/>
      <c r="CJ62" s="3" t="str">
        <f>CJ60</f>
        <v/>
      </c>
      <c r="CK62" s="3" t="str">
        <f>CK60</f>
        <v/>
      </c>
      <c r="CL62" s="3" t="str">
        <f>CL61</f>
        <v/>
      </c>
      <c r="CM62" s="3" t="str">
        <f>CM61</f>
        <v/>
      </c>
      <c r="CN62" s="8"/>
      <c r="CO62" s="3" t="str">
        <f>CO60</f>
        <v/>
      </c>
      <c r="CP62" s="3" t="str">
        <f>CP60</f>
        <v/>
      </c>
      <c r="CQ62" s="3" t="str">
        <f>CQ61</f>
        <v/>
      </c>
      <c r="CR62" s="3" t="str">
        <f>CR61</f>
        <v/>
      </c>
      <c r="CS62" s="8"/>
      <c r="CT62" s="3" t="str">
        <f>CT60</f>
        <v/>
      </c>
      <c r="CU62" s="3" t="str">
        <f>CU60</f>
        <v/>
      </c>
      <c r="CV62" s="3" t="str">
        <f>CV61</f>
        <v/>
      </c>
      <c r="CW62" s="3" t="str">
        <f>CW61</f>
        <v/>
      </c>
      <c r="CX62" s="8"/>
      <c r="CY62" s="3" t="str">
        <f>CY60</f>
        <v/>
      </c>
      <c r="CZ62" s="3" t="str">
        <f>CZ60</f>
        <v/>
      </c>
      <c r="DA62" s="3" t="str">
        <f>DA60</f>
        <v/>
      </c>
      <c r="DB62" s="3" t="str">
        <f t="shared" ref="DB62:DE63" si="149">DB61</f>
        <v/>
      </c>
      <c r="DC62" s="3" t="str">
        <f t="shared" si="149"/>
        <v/>
      </c>
      <c r="DD62" s="3" t="str">
        <f t="shared" si="149"/>
        <v/>
      </c>
      <c r="DE62" s="3" t="str">
        <f t="shared" si="149"/>
        <v/>
      </c>
      <c r="DF62" s="3" t="str">
        <f>DF61</f>
        <v/>
      </c>
      <c r="DG62" s="3" t="str">
        <f t="shared" si="85"/>
        <v/>
      </c>
      <c r="DH62" s="8"/>
      <c r="DI62" s="3" t="str">
        <f>DI60</f>
        <v/>
      </c>
      <c r="DJ62" s="3" t="str">
        <f>DJ60</f>
        <v/>
      </c>
      <c r="DK62" s="3" t="str">
        <f>DK60</f>
        <v/>
      </c>
      <c r="DL62" s="3" t="str">
        <f>DL60</f>
        <v/>
      </c>
      <c r="DM62" s="3" t="str">
        <f t="shared" ref="DM62:DP63" si="150">DM61</f>
        <v/>
      </c>
      <c r="DN62" s="3" t="str">
        <f t="shared" si="150"/>
        <v/>
      </c>
      <c r="DO62" s="3" t="str">
        <f t="shared" si="150"/>
        <v/>
      </c>
      <c r="DP62" s="3" t="str">
        <f t="shared" si="150"/>
        <v/>
      </c>
      <c r="DQ62" s="3" t="str">
        <f t="shared" si="146"/>
        <v/>
      </c>
      <c r="DR62" s="3" t="str">
        <f t="shared" si="146"/>
        <v/>
      </c>
      <c r="DS62" s="3" t="str">
        <f t="shared" si="86"/>
        <v/>
      </c>
      <c r="DT62" s="8"/>
      <c r="DU62" s="3" t="str">
        <f>DU60</f>
        <v/>
      </c>
      <c r="DV62" s="3" t="str">
        <f>DV60</f>
        <v/>
      </c>
      <c r="DW62" s="3" t="str">
        <f>DW60</f>
        <v/>
      </c>
      <c r="DX62" s="3" t="str">
        <f>DX60</f>
        <v/>
      </c>
      <c r="DY62" s="3" t="str">
        <f t="shared" ref="DY62:EB63" si="151">DY61</f>
        <v/>
      </c>
      <c r="DZ62" s="3" t="str">
        <f t="shared" si="151"/>
        <v/>
      </c>
      <c r="EA62" s="3" t="str">
        <f t="shared" si="151"/>
        <v/>
      </c>
      <c r="EB62" s="3" t="str">
        <f t="shared" si="151"/>
        <v/>
      </c>
      <c r="EC62" s="3" t="str">
        <f t="shared" si="87"/>
        <v/>
      </c>
      <c r="ED62" s="8"/>
      <c r="EE62" s="28" t="s">
        <v>277</v>
      </c>
      <c r="EF62" s="28" t="s">
        <v>277</v>
      </c>
      <c r="EG62" s="28" t="s">
        <v>277</v>
      </c>
      <c r="EH62" s="28" t="s">
        <v>277</v>
      </c>
      <c r="EI62" s="28" t="s">
        <v>277</v>
      </c>
      <c r="EJ62" s="28" t="s">
        <v>277</v>
      </c>
      <c r="EK62" s="28" t="s">
        <v>277</v>
      </c>
      <c r="EL62" s="28" t="s">
        <v>277</v>
      </c>
      <c r="EM62" s="28" t="s">
        <v>277</v>
      </c>
      <c r="EN62" s="28" t="s">
        <v>277</v>
      </c>
      <c r="EO62" s="17"/>
      <c r="EP62" s="9"/>
      <c r="EQ62" s="10" t="str">
        <f t="shared" ref="EQ62:ET63" si="152">EQ61</f>
        <v/>
      </c>
      <c r="ER62" s="10" t="str">
        <f t="shared" si="152"/>
        <v/>
      </c>
      <c r="ES62" s="10" t="str">
        <f t="shared" si="152"/>
        <v/>
      </c>
      <c r="ET62" s="10">
        <f t="shared" si="152"/>
        <v>0</v>
      </c>
      <c r="EU62" s="13"/>
      <c r="EV62" s="12" t="b">
        <f t="shared" si="4"/>
        <v>1</v>
      </c>
      <c r="EW62" s="3" t="b">
        <f t="shared" si="5"/>
        <v>1</v>
      </c>
      <c r="EX62" s="3" t="b">
        <f t="shared" si="6"/>
        <v>1</v>
      </c>
      <c r="EY62" s="3" t="b">
        <f t="shared" si="7"/>
        <v>1</v>
      </c>
      <c r="EZ62" s="3">
        <f t="shared" si="88"/>
        <v>0</v>
      </c>
      <c r="FA62" s="3">
        <f t="shared" si="89"/>
        <v>0</v>
      </c>
      <c r="FB62" s="3">
        <f t="shared" si="90"/>
        <v>0</v>
      </c>
      <c r="FC62" s="3">
        <f t="shared" si="91"/>
        <v>0</v>
      </c>
      <c r="FD62" s="3">
        <f t="shared" si="92"/>
        <v>0</v>
      </c>
      <c r="FE62" s="3" t="e">
        <f t="shared" si="93"/>
        <v>#VALUE!</v>
      </c>
      <c r="FF62" s="3">
        <f t="shared" si="14"/>
        <v>0</v>
      </c>
      <c r="FG62" s="3">
        <f t="shared" si="15"/>
        <v>0</v>
      </c>
      <c r="FH62" s="3" t="e">
        <f t="shared" si="94"/>
        <v>#VALUE!</v>
      </c>
      <c r="FI62" s="3" t="b">
        <f t="shared" si="17"/>
        <v>1</v>
      </c>
      <c r="FJ62" s="3" t="b">
        <f t="shared" si="18"/>
        <v>1</v>
      </c>
      <c r="FK62" s="3" t="b">
        <f t="shared" si="19"/>
        <v>1</v>
      </c>
      <c r="FL62" s="3" t="b">
        <f t="shared" si="20"/>
        <v>1</v>
      </c>
      <c r="FM62" s="3" t="b">
        <f t="shared" si="21"/>
        <v>1</v>
      </c>
      <c r="FN62" s="3" t="b">
        <f t="shared" si="22"/>
        <v>1</v>
      </c>
      <c r="FO62" s="3">
        <f t="shared" si="95"/>
        <v>0</v>
      </c>
      <c r="FP62" s="3">
        <f t="shared" si="96"/>
        <v>0</v>
      </c>
      <c r="FQ62" s="3">
        <f t="shared" si="97"/>
        <v>0</v>
      </c>
      <c r="FR62" s="3">
        <f t="shared" si="98"/>
        <v>0</v>
      </c>
      <c r="FS62" s="3">
        <f t="shared" si="99"/>
        <v>0</v>
      </c>
      <c r="FT62" s="3">
        <f t="shared" si="100"/>
        <v>0</v>
      </c>
      <c r="FU62" s="3">
        <f t="shared" si="101"/>
        <v>0</v>
      </c>
      <c r="FV62" s="21" t="b">
        <f t="shared" si="30"/>
        <v>0</v>
      </c>
      <c r="FW62" s="24">
        <f t="shared" si="31"/>
        <v>1</v>
      </c>
      <c r="FX62" s="24">
        <f t="shared" si="102"/>
        <v>0</v>
      </c>
      <c r="FY62" s="25" t="e">
        <f t="shared" si="103"/>
        <v>#VALUE!</v>
      </c>
      <c r="FZ62" s="24" t="e">
        <f t="shared" si="104"/>
        <v>#VALUE!</v>
      </c>
      <c r="GA62" s="24" t="e">
        <f t="shared" si="105"/>
        <v>#VALUE!</v>
      </c>
      <c r="GB62" s="24">
        <f t="shared" si="106"/>
        <v>1</v>
      </c>
      <c r="GC62" s="24" t="e">
        <f t="shared" si="107"/>
        <v>#VALUE!</v>
      </c>
      <c r="GD62" s="24" t="e">
        <f t="shared" si="108"/>
        <v>#VALUE!</v>
      </c>
      <c r="GE62" s="24" t="e">
        <f t="shared" si="109"/>
        <v>#VALUE!</v>
      </c>
      <c r="GF62" s="24">
        <f t="shared" si="110"/>
        <v>0</v>
      </c>
      <c r="GG62" s="24">
        <f t="shared" si="111"/>
        <v>0</v>
      </c>
      <c r="GH62" s="24">
        <f t="shared" si="112"/>
        <v>0</v>
      </c>
      <c r="GI62" s="24">
        <f t="shared" si="113"/>
        <v>0</v>
      </c>
      <c r="GJ62" s="24">
        <f t="shared" si="114"/>
        <v>2</v>
      </c>
      <c r="GK62" s="24">
        <f t="shared" si="115"/>
        <v>2</v>
      </c>
      <c r="GL62" s="24">
        <f t="shared" si="116"/>
        <v>2</v>
      </c>
      <c r="GM62" s="31">
        <f t="shared" si="117"/>
        <v>2</v>
      </c>
      <c r="GN62" s="13"/>
      <c r="GO62" s="12"/>
    </row>
    <row r="63" spans="1:197" s="3" customFormat="1">
      <c r="A63" s="115" t="s">
        <v>279</v>
      </c>
      <c r="B63" s="115" t="s">
        <v>279</v>
      </c>
      <c r="C63" s="115" t="s">
        <v>279</v>
      </c>
      <c r="D63" s="115" t="s">
        <v>279</v>
      </c>
      <c r="E63" s="115" t="s">
        <v>279</v>
      </c>
      <c r="F63" s="115" t="s">
        <v>279</v>
      </c>
      <c r="G63" s="115" t="s">
        <v>279</v>
      </c>
      <c r="H63" s="115"/>
      <c r="I63" s="115"/>
      <c r="J63" s="115" t="s">
        <v>279</v>
      </c>
      <c r="K63" s="115" t="s">
        <v>279</v>
      </c>
      <c r="L63" s="115" t="s">
        <v>279</v>
      </c>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116"/>
      <c r="BD63" s="8"/>
      <c r="BE63" s="8"/>
      <c r="BF63" s="28" t="s">
        <v>277</v>
      </c>
      <c r="BG63" s="28" t="s">
        <v>277</v>
      </c>
      <c r="BH63" s="28" t="s">
        <v>277</v>
      </c>
      <c r="BI63" s="28" t="s">
        <v>277</v>
      </c>
      <c r="BJ63" s="28" t="s">
        <v>277</v>
      </c>
      <c r="BK63" s="28" t="s">
        <v>277</v>
      </c>
      <c r="BL63" s="28" t="s">
        <v>277</v>
      </c>
      <c r="BM63" s="28" t="s">
        <v>277</v>
      </c>
      <c r="BN63" s="28" t="s">
        <v>277</v>
      </c>
      <c r="BO63" s="28" t="s">
        <v>277</v>
      </c>
      <c r="BP63" s="8"/>
      <c r="BQ63" s="22" t="str">
        <f>BQ62</f>
        <v/>
      </c>
      <c r="BR63" s="22" t="str">
        <f>BS60</f>
        <v/>
      </c>
      <c r="BS63" s="22" t="str">
        <f>BS61</f>
        <v/>
      </c>
      <c r="BT63" s="22" t="str">
        <f t="shared" si="48"/>
        <v/>
      </c>
      <c r="BU63" s="22" t="str">
        <f>BU62</f>
        <v/>
      </c>
      <c r="BV63" s="22" t="str">
        <f>BV62</f>
        <v/>
      </c>
      <c r="BW63" s="22" t="str">
        <f>BW62</f>
        <v/>
      </c>
      <c r="BX63" s="22" t="str">
        <f>BX62</f>
        <v/>
      </c>
      <c r="BY63" s="22" t="str">
        <f>BY62</f>
        <v/>
      </c>
      <c r="BZ63" s="22" t="str">
        <f>BZ62</f>
        <v/>
      </c>
      <c r="CA63" s="18"/>
      <c r="CB63" s="3" t="str">
        <f>CE59</f>
        <v/>
      </c>
      <c r="CC63" s="3" t="str">
        <f>CF59</f>
        <v/>
      </c>
      <c r="CD63" s="3" t="str">
        <f>CG59</f>
        <v/>
      </c>
      <c r="CE63" s="3" t="str">
        <f t="shared" si="148"/>
        <v/>
      </c>
      <c r="CF63" s="3" t="str">
        <f t="shared" si="148"/>
        <v/>
      </c>
      <c r="CG63" s="3" t="str">
        <f t="shared" si="148"/>
        <v/>
      </c>
      <c r="CH63" s="3" t="str">
        <f t="shared" si="84"/>
        <v/>
      </c>
      <c r="CI63" s="8"/>
      <c r="CJ63" s="3" t="str">
        <f>CL59</f>
        <v/>
      </c>
      <c r="CK63" s="3" t="str">
        <f>CM59</f>
        <v/>
      </c>
      <c r="CL63" s="3" t="str">
        <f>CL62</f>
        <v/>
      </c>
      <c r="CM63" s="3" t="str">
        <f>CM62</f>
        <v/>
      </c>
      <c r="CN63" s="8"/>
      <c r="CO63" s="3" t="str">
        <f>CQ59</f>
        <v/>
      </c>
      <c r="CP63" s="3" t="str">
        <f>CR59</f>
        <v/>
      </c>
      <c r="CQ63" s="3" t="str">
        <f>CQ62</f>
        <v/>
      </c>
      <c r="CR63" s="3" t="str">
        <f>CR62</f>
        <v/>
      </c>
      <c r="CS63" s="8"/>
      <c r="CT63" s="3" t="str">
        <f>CV59</f>
        <v/>
      </c>
      <c r="CU63" s="3" t="str">
        <f>CW59</f>
        <v/>
      </c>
      <c r="CV63" s="3" t="str">
        <f>CV62</f>
        <v/>
      </c>
      <c r="CW63" s="3" t="str">
        <f>CW62</f>
        <v/>
      </c>
      <c r="CX63" s="8"/>
      <c r="CY63" s="3" t="str">
        <f>DB59</f>
        <v/>
      </c>
      <c r="CZ63" s="3" t="str">
        <f>DC59</f>
        <v/>
      </c>
      <c r="DA63" s="3" t="str">
        <f>DD59</f>
        <v/>
      </c>
      <c r="DB63" s="3" t="str">
        <f t="shared" si="149"/>
        <v/>
      </c>
      <c r="DC63" s="3" t="str">
        <f t="shared" si="149"/>
        <v/>
      </c>
      <c r="DD63" s="3" t="str">
        <f t="shared" si="149"/>
        <v/>
      </c>
      <c r="DE63" s="3" t="str">
        <f t="shared" si="149"/>
        <v/>
      </c>
      <c r="DF63" s="3" t="str">
        <f>DF62</f>
        <v/>
      </c>
      <c r="DG63" s="3" t="str">
        <f t="shared" si="85"/>
        <v/>
      </c>
      <c r="DH63" s="8"/>
      <c r="DI63" s="3" t="str">
        <f>DM59</f>
        <v/>
      </c>
      <c r="DJ63" s="3" t="str">
        <f>DN59</f>
        <v/>
      </c>
      <c r="DK63" s="3" t="str">
        <f>DO59</f>
        <v/>
      </c>
      <c r="DL63" s="3" t="str">
        <f>DP59</f>
        <v/>
      </c>
      <c r="DM63" s="3" t="str">
        <f t="shared" si="150"/>
        <v/>
      </c>
      <c r="DN63" s="3" t="str">
        <f t="shared" si="150"/>
        <v/>
      </c>
      <c r="DO63" s="3" t="str">
        <f t="shared" si="150"/>
        <v/>
      </c>
      <c r="DP63" s="3" t="str">
        <f t="shared" si="150"/>
        <v/>
      </c>
      <c r="DQ63" s="3" t="str">
        <f t="shared" si="146"/>
        <v/>
      </c>
      <c r="DR63" s="3" t="str">
        <f t="shared" si="146"/>
        <v/>
      </c>
      <c r="DS63" s="3" t="str">
        <f t="shared" si="86"/>
        <v/>
      </c>
      <c r="DT63" s="8"/>
      <c r="DU63" s="3" t="str">
        <f>DY60</f>
        <v/>
      </c>
      <c r="DV63" s="3" t="str">
        <f>DZ60</f>
        <v/>
      </c>
      <c r="DW63" s="3" t="str">
        <f>EA60</f>
        <v/>
      </c>
      <c r="DX63" s="3" t="str">
        <f>EB60</f>
        <v/>
      </c>
      <c r="DY63" s="3" t="str">
        <f t="shared" si="151"/>
        <v/>
      </c>
      <c r="DZ63" s="3" t="str">
        <f t="shared" si="151"/>
        <v/>
      </c>
      <c r="EA63" s="3" t="str">
        <f t="shared" si="151"/>
        <v/>
      </c>
      <c r="EB63" s="3" t="str">
        <f t="shared" si="151"/>
        <v/>
      </c>
      <c r="EC63" s="3" t="str">
        <f t="shared" si="87"/>
        <v/>
      </c>
      <c r="ED63" s="8"/>
      <c r="EE63" s="28" t="s">
        <v>277</v>
      </c>
      <c r="EF63" s="28" t="s">
        <v>277</v>
      </c>
      <c r="EG63" s="28" t="s">
        <v>277</v>
      </c>
      <c r="EH63" s="28" t="s">
        <v>277</v>
      </c>
      <c r="EI63" s="28" t="s">
        <v>277</v>
      </c>
      <c r="EJ63" s="28" t="s">
        <v>277</v>
      </c>
      <c r="EK63" s="28" t="s">
        <v>277</v>
      </c>
      <c r="EL63" s="28" t="s">
        <v>277</v>
      </c>
      <c r="EM63" s="28" t="s">
        <v>277</v>
      </c>
      <c r="EN63" s="28" t="s">
        <v>277</v>
      </c>
      <c r="EO63" s="17"/>
      <c r="EP63" s="9"/>
      <c r="EQ63" s="10" t="str">
        <f t="shared" si="152"/>
        <v/>
      </c>
      <c r="ER63" s="10" t="str">
        <f t="shared" si="152"/>
        <v/>
      </c>
      <c r="ES63" s="10" t="str">
        <f t="shared" si="152"/>
        <v/>
      </c>
      <c r="ET63" s="10">
        <f t="shared" si="152"/>
        <v>0</v>
      </c>
      <c r="EU63" s="13"/>
      <c r="EV63" s="12" t="b">
        <f t="shared" si="4"/>
        <v>1</v>
      </c>
      <c r="EW63" s="3" t="b">
        <f t="shared" si="5"/>
        <v>1</v>
      </c>
      <c r="EX63" s="3" t="b">
        <f t="shared" si="6"/>
        <v>1</v>
      </c>
      <c r="EY63" s="3" t="b">
        <f t="shared" si="7"/>
        <v>1</v>
      </c>
      <c r="EZ63" s="3">
        <f t="shared" si="88"/>
        <v>0</v>
      </c>
      <c r="FA63" s="3">
        <f t="shared" si="89"/>
        <v>0</v>
      </c>
      <c r="FB63" s="3">
        <f t="shared" si="90"/>
        <v>0</v>
      </c>
      <c r="FC63" s="3">
        <f t="shared" si="91"/>
        <v>0</v>
      </c>
      <c r="FD63" s="3">
        <f t="shared" si="92"/>
        <v>0</v>
      </c>
      <c r="FE63" s="3" t="e">
        <f t="shared" si="93"/>
        <v>#VALUE!</v>
      </c>
      <c r="FF63" s="3">
        <f t="shared" si="14"/>
        <v>0</v>
      </c>
      <c r="FG63" s="3">
        <f t="shared" si="15"/>
        <v>0</v>
      </c>
      <c r="FH63" s="3" t="e">
        <f t="shared" si="94"/>
        <v>#VALUE!</v>
      </c>
      <c r="FI63" s="3" t="b">
        <f t="shared" si="17"/>
        <v>1</v>
      </c>
      <c r="FJ63" s="3" t="b">
        <f t="shared" si="18"/>
        <v>1</v>
      </c>
      <c r="FK63" s="3" t="b">
        <f t="shared" si="19"/>
        <v>1</v>
      </c>
      <c r="FL63" s="3" t="b">
        <f t="shared" si="20"/>
        <v>1</v>
      </c>
      <c r="FM63" s="3" t="b">
        <f t="shared" si="21"/>
        <v>1</v>
      </c>
      <c r="FN63" s="3" t="b">
        <f t="shared" si="22"/>
        <v>1</v>
      </c>
      <c r="FO63" s="3">
        <f t="shared" si="95"/>
        <v>0</v>
      </c>
      <c r="FP63" s="3">
        <f t="shared" si="96"/>
        <v>0</v>
      </c>
      <c r="FQ63" s="3">
        <f t="shared" si="97"/>
        <v>0</v>
      </c>
      <c r="FR63" s="3">
        <f t="shared" si="98"/>
        <v>0</v>
      </c>
      <c r="FS63" s="3">
        <f t="shared" si="99"/>
        <v>0</v>
      </c>
      <c r="FT63" s="3">
        <f t="shared" si="100"/>
        <v>0</v>
      </c>
      <c r="FU63" s="3">
        <f t="shared" si="101"/>
        <v>0</v>
      </c>
      <c r="FV63" s="21" t="b">
        <f t="shared" si="30"/>
        <v>0</v>
      </c>
      <c r="FW63" s="24">
        <f t="shared" si="31"/>
        <v>1</v>
      </c>
      <c r="FX63" s="24">
        <f t="shared" si="102"/>
        <v>0</v>
      </c>
      <c r="FY63" s="25" t="e">
        <f t="shared" si="103"/>
        <v>#VALUE!</v>
      </c>
      <c r="FZ63" s="24" t="e">
        <f t="shared" si="104"/>
        <v>#VALUE!</v>
      </c>
      <c r="GA63" s="24" t="e">
        <f t="shared" si="105"/>
        <v>#VALUE!</v>
      </c>
      <c r="GB63" s="24">
        <f t="shared" si="106"/>
        <v>1</v>
      </c>
      <c r="GC63" s="24" t="e">
        <f t="shared" si="107"/>
        <v>#VALUE!</v>
      </c>
      <c r="GD63" s="24" t="e">
        <f t="shared" si="108"/>
        <v>#VALUE!</v>
      </c>
      <c r="GE63" s="24" t="e">
        <f t="shared" si="109"/>
        <v>#VALUE!</v>
      </c>
      <c r="GF63" s="24">
        <f t="shared" si="110"/>
        <v>0</v>
      </c>
      <c r="GG63" s="24">
        <f t="shared" si="111"/>
        <v>0</v>
      </c>
      <c r="GH63" s="24">
        <f t="shared" si="112"/>
        <v>0</v>
      </c>
      <c r="GI63" s="24">
        <f t="shared" si="113"/>
        <v>0</v>
      </c>
      <c r="GJ63" s="24">
        <f t="shared" si="114"/>
        <v>2</v>
      </c>
      <c r="GK63" s="24">
        <f t="shared" si="115"/>
        <v>2</v>
      </c>
      <c r="GL63" s="24">
        <f t="shared" si="116"/>
        <v>2</v>
      </c>
      <c r="GM63" s="31">
        <f t="shared" si="117"/>
        <v>2</v>
      </c>
      <c r="GN63" s="13"/>
      <c r="GO63" s="12"/>
    </row>
    <row r="64" spans="1:197" s="3" customFormat="1">
      <c r="A64" s="54"/>
      <c r="B64" s="54"/>
      <c r="C64" s="54"/>
      <c r="D64" s="54"/>
      <c r="E64" s="54"/>
      <c r="F64" s="54"/>
      <c r="G64" s="54"/>
      <c r="H64" s="54"/>
      <c r="I64" s="54"/>
      <c r="J64" s="54"/>
      <c r="K64" s="54"/>
      <c r="L64" s="54"/>
      <c r="M64" s="56"/>
      <c r="N64" s="54"/>
      <c r="O64" s="54"/>
      <c r="P64" s="54"/>
      <c r="Q64" s="56"/>
      <c r="R64" s="54"/>
      <c r="S64" s="54"/>
      <c r="T64" s="54"/>
      <c r="U64" s="56"/>
      <c r="V64" s="54"/>
      <c r="W64" s="54"/>
      <c r="X64" s="56"/>
      <c r="Y64" s="54"/>
      <c r="Z64" s="54"/>
      <c r="AA64" s="54"/>
      <c r="AB64" s="56"/>
      <c r="AC64" s="54"/>
      <c r="AD64" s="54"/>
      <c r="AE64" s="54"/>
      <c r="AF64" s="56"/>
      <c r="AG64" s="54"/>
      <c r="AH64" s="54"/>
      <c r="AI64" s="56"/>
      <c r="AJ64" s="54"/>
      <c r="AK64" s="54"/>
      <c r="AL64" s="56"/>
      <c r="AM64" s="54"/>
      <c r="AN64" s="54"/>
      <c r="AO64" s="54"/>
      <c r="AP64" s="54"/>
      <c r="AQ64" s="54"/>
      <c r="AR64" s="56"/>
      <c r="AS64" s="54"/>
      <c r="AT64" s="54"/>
      <c r="AU64" s="54"/>
      <c r="AV64" s="54"/>
      <c r="AW64" s="54"/>
      <c r="AX64" s="54"/>
      <c r="AY64" s="56"/>
      <c r="AZ64" s="54"/>
      <c r="BA64" s="54"/>
      <c r="BB64" s="54"/>
      <c r="BC64" s="54"/>
      <c r="BD64" s="8"/>
      <c r="BE64" s="8"/>
      <c r="BF64" s="28" t="s">
        <v>277</v>
      </c>
      <c r="BG64" s="28" t="s">
        <v>277</v>
      </c>
      <c r="BH64" s="28" t="s">
        <v>277</v>
      </c>
      <c r="BI64" s="28" t="s">
        <v>277</v>
      </c>
      <c r="BJ64" s="28" t="s">
        <v>277</v>
      </c>
      <c r="BK64" s="28" t="s">
        <v>277</v>
      </c>
      <c r="BL64" s="28" t="s">
        <v>277</v>
      </c>
      <c r="BM64" s="28" t="s">
        <v>277</v>
      </c>
      <c r="BN64" s="28" t="s">
        <v>277</v>
      </c>
      <c r="BO64" s="28" t="s">
        <v>277</v>
      </c>
      <c r="BP64" s="8"/>
      <c r="BQ64" s="22" t="str">
        <f>IF(FV64=FALSE,B64,"")</f>
        <v/>
      </c>
      <c r="BR64" s="22" t="str">
        <f>IF(FV64=FALSE,C64,"")</f>
        <v/>
      </c>
      <c r="BS64" s="22" t="str">
        <f>BR66</f>
        <v/>
      </c>
      <c r="BT64" s="22" t="str">
        <f t="shared" si="48"/>
        <v/>
      </c>
      <c r="BU64" s="22" t="str">
        <f>IF(FV64=FALSE,E64,"")</f>
        <v/>
      </c>
      <c r="BV64" s="22" t="str">
        <f>IF(FV64=FALSE,G64,"")</f>
        <v/>
      </c>
      <c r="BW64" s="22" t="str">
        <f>IF(FV64=FALSE,F64,"")</f>
        <v/>
      </c>
      <c r="BX64" s="22" t="str">
        <f>IF(FV64=FALSE,J64,"")</f>
        <v/>
      </c>
      <c r="BY64" s="22" t="str">
        <f>IF(FV64=FALSE,K64,"")</f>
        <v/>
      </c>
      <c r="BZ64" s="22" t="str">
        <f>IF(FV64=FALSE,L64,"")</f>
        <v/>
      </c>
      <c r="CA64" s="18"/>
      <c r="CB64" s="3" t="str">
        <f>IF(ET64=1, EQ64,"")</f>
        <v/>
      </c>
      <c r="CC64" s="3" t="str">
        <f>IF(ET64=1, ER64,"")</f>
        <v/>
      </c>
      <c r="CD64" s="3" t="str">
        <f>IF(ET64=1, ES64,"")</f>
        <v/>
      </c>
      <c r="CE64" s="3" t="str">
        <f>CB66</f>
        <v/>
      </c>
      <c r="CF64" s="3" t="str">
        <f>CC66</f>
        <v/>
      </c>
      <c r="CG64" s="3" t="str">
        <f>CD66</f>
        <v/>
      </c>
      <c r="CH64" s="3" t="str">
        <f t="shared" si="84"/>
        <v/>
      </c>
      <c r="CI64" s="8"/>
      <c r="CJ64" s="3" t="str">
        <f>IF(ET64=2,V64,"")</f>
        <v/>
      </c>
      <c r="CK64" s="3" t="str">
        <f>IF(ET64=2,W64,"")</f>
        <v/>
      </c>
      <c r="CL64" s="3" t="str">
        <f>CJ66</f>
        <v/>
      </c>
      <c r="CM64" s="3" t="str">
        <f>CK66</f>
        <v/>
      </c>
      <c r="CN64" s="8"/>
      <c r="CO64" s="3" t="str">
        <f>IF(ET64=3,AG64,"")</f>
        <v/>
      </c>
      <c r="CP64" s="3" t="str">
        <f>IF(ET64=3,AH64,"")</f>
        <v/>
      </c>
      <c r="CQ64" s="3" t="str">
        <f>CO66</f>
        <v/>
      </c>
      <c r="CR64" s="3" t="str">
        <f>CP66</f>
        <v/>
      </c>
      <c r="CS64" s="8"/>
      <c r="CT64" s="3" t="str">
        <f>IF(ET64=4,AJ64,"")</f>
        <v/>
      </c>
      <c r="CU64" s="3" t="str">
        <f>IF(ET64=4,AK64,"")</f>
        <v/>
      </c>
      <c r="CV64" s="3" t="str">
        <f>CT66</f>
        <v/>
      </c>
      <c r="CW64" s="3" t="str">
        <f>CU66</f>
        <v/>
      </c>
      <c r="CX64" s="8"/>
      <c r="CY64" s="3" t="str">
        <f>IF(ET64=5,AM64,"")</f>
        <v/>
      </c>
      <c r="CZ64" s="3" t="str">
        <f>IF(ET64=5,AN64,"")</f>
        <v/>
      </c>
      <c r="DA64" s="3" t="str">
        <f>IF(ET64=5,AO64,"")</f>
        <v/>
      </c>
      <c r="DB64" s="3" t="str">
        <f>CY66</f>
        <v/>
      </c>
      <c r="DC64" s="3" t="str">
        <f>CZ66</f>
        <v/>
      </c>
      <c r="DD64" s="3" t="str">
        <f>DA66</f>
        <v/>
      </c>
      <c r="DE64" s="3" t="str">
        <f>IF(ET64=5,AP64,"")</f>
        <v/>
      </c>
      <c r="DF64" s="3" t="str">
        <f>IF(ET64=5,AQ64,"")</f>
        <v/>
      </c>
      <c r="DG64" s="3" t="str">
        <f t="shared" si="85"/>
        <v/>
      </c>
      <c r="DH64" s="8"/>
      <c r="DI64" s="3" t="str">
        <f>IF(ET64=6,AS64,"")</f>
        <v/>
      </c>
      <c r="DJ64" s="3" t="str">
        <f>IF(ET64=6,AT64,"")</f>
        <v/>
      </c>
      <c r="DK64" s="3" t="str">
        <f>IF(ET64=6,AU64,"")</f>
        <v/>
      </c>
      <c r="DL64" s="3" t="str">
        <f>IF(ET64=6,AV64,"")</f>
        <v/>
      </c>
      <c r="DM64" s="3" t="str">
        <f>DI66</f>
        <v/>
      </c>
      <c r="DN64" s="3" t="str">
        <f>DJ66</f>
        <v/>
      </c>
      <c r="DO64" s="3" t="str">
        <f>DK66</f>
        <v/>
      </c>
      <c r="DP64" s="3" t="str">
        <f>DL66</f>
        <v/>
      </c>
      <c r="DQ64" s="3" t="str">
        <f>IF(ET64=6,AW64,"")</f>
        <v/>
      </c>
      <c r="DR64" s="3" t="str">
        <f>IF(ET64=6,AX64,"")</f>
        <v/>
      </c>
      <c r="DS64" s="3" t="str">
        <f t="shared" si="86"/>
        <v/>
      </c>
      <c r="DT64" s="8"/>
      <c r="DU64" s="3" t="str">
        <f>IF(ET64=7,AZ64,"")</f>
        <v/>
      </c>
      <c r="DV64" s="3" t="str">
        <f>IF(ET64=7,BA64,"")</f>
        <v/>
      </c>
      <c r="DW64" s="3" t="str">
        <f>IF(ET64=7,BB64,"")</f>
        <v/>
      </c>
      <c r="DX64" s="3" t="str">
        <f>IF(ET64=7,BC64,"")</f>
        <v/>
      </c>
      <c r="DY64" s="3" t="str">
        <f>DU66</f>
        <v/>
      </c>
      <c r="DZ64" s="3" t="str">
        <f>DV66</f>
        <v/>
      </c>
      <c r="EA64" s="3" t="str">
        <f>DW66</f>
        <v/>
      </c>
      <c r="EB64" s="3" t="str">
        <f>DX66</f>
        <v/>
      </c>
      <c r="EC64" s="3" t="str">
        <f t="shared" si="87"/>
        <v/>
      </c>
      <c r="ED64" s="8"/>
      <c r="EE64" s="28" t="s">
        <v>277</v>
      </c>
      <c r="EF64" s="28" t="s">
        <v>277</v>
      </c>
      <c r="EG64" s="28" t="s">
        <v>277</v>
      </c>
      <c r="EH64" s="28" t="s">
        <v>277</v>
      </c>
      <c r="EI64" s="28" t="s">
        <v>277</v>
      </c>
      <c r="EJ64" s="28" t="s">
        <v>277</v>
      </c>
      <c r="EK64" s="28" t="s">
        <v>277</v>
      </c>
      <c r="EL64" s="28" t="s">
        <v>277</v>
      </c>
      <c r="EM64" s="28" t="s">
        <v>277</v>
      </c>
      <c r="EN64" s="28" t="s">
        <v>277</v>
      </c>
      <c r="EO64" s="30"/>
      <c r="EP64" s="9"/>
      <c r="EQ64" s="10" t="str">
        <f>IF(FD64&gt;0, (N64+Y64+R64+AC64), "")</f>
        <v/>
      </c>
      <c r="ER64" s="11" t="str">
        <f>IF(FD64&gt;0,FE64,"")</f>
        <v/>
      </c>
      <c r="ES64" s="10" t="str">
        <f>IF(FD64&gt;0, (P64+AA64+T64+AE64), "")</f>
        <v/>
      </c>
      <c r="ET64" s="10">
        <f>FO64+FP64+FQ64+FR64+FS64+FT64+FU64</f>
        <v>0</v>
      </c>
      <c r="EU64" s="13"/>
      <c r="EV64" s="12" t="b">
        <f t="shared" si="4"/>
        <v>1</v>
      </c>
      <c r="EW64" s="3" t="b">
        <f t="shared" si="5"/>
        <v>1</v>
      </c>
      <c r="EX64" s="3" t="b">
        <f t="shared" si="6"/>
        <v>1</v>
      </c>
      <c r="EY64" s="3" t="b">
        <f t="shared" si="7"/>
        <v>1</v>
      </c>
      <c r="EZ64" s="3">
        <f t="shared" si="88"/>
        <v>0</v>
      </c>
      <c r="FA64" s="3">
        <f t="shared" si="89"/>
        <v>0</v>
      </c>
      <c r="FB64" s="3">
        <f t="shared" si="90"/>
        <v>0</v>
      </c>
      <c r="FC64" s="3">
        <f t="shared" si="91"/>
        <v>0</v>
      </c>
      <c r="FD64" s="3">
        <f t="shared" si="92"/>
        <v>0</v>
      </c>
      <c r="FE64" s="3" t="e">
        <f t="shared" si="93"/>
        <v>#VALUE!</v>
      </c>
      <c r="FF64" s="3">
        <f t="shared" si="14"/>
        <v>0</v>
      </c>
      <c r="FG64" s="3">
        <f t="shared" si="15"/>
        <v>0</v>
      </c>
      <c r="FH64" s="3" t="e">
        <f t="shared" si="94"/>
        <v>#VALUE!</v>
      </c>
      <c r="FI64" s="3" t="b">
        <f t="shared" si="17"/>
        <v>1</v>
      </c>
      <c r="FJ64" s="3" t="b">
        <f t="shared" si="18"/>
        <v>1</v>
      </c>
      <c r="FK64" s="3" t="b">
        <f t="shared" si="19"/>
        <v>1</v>
      </c>
      <c r="FL64" s="3" t="b">
        <f t="shared" si="20"/>
        <v>1</v>
      </c>
      <c r="FM64" s="3" t="b">
        <f t="shared" si="21"/>
        <v>1</v>
      </c>
      <c r="FN64" s="3" t="b">
        <f t="shared" si="22"/>
        <v>1</v>
      </c>
      <c r="FO64" s="3">
        <f t="shared" si="95"/>
        <v>0</v>
      </c>
      <c r="FP64" s="3">
        <f t="shared" si="96"/>
        <v>0</v>
      </c>
      <c r="FQ64" s="3">
        <f t="shared" si="97"/>
        <v>0</v>
      </c>
      <c r="FR64" s="3">
        <f t="shared" si="98"/>
        <v>0</v>
      </c>
      <c r="FS64" s="3">
        <f t="shared" si="99"/>
        <v>0</v>
      </c>
      <c r="FT64" s="3">
        <f t="shared" si="100"/>
        <v>0</v>
      </c>
      <c r="FU64" s="3">
        <f t="shared" si="101"/>
        <v>0</v>
      </c>
      <c r="FV64" s="21" t="b">
        <f t="shared" si="30"/>
        <v>1</v>
      </c>
      <c r="FW64" s="24">
        <f t="shared" si="31"/>
        <v>1</v>
      </c>
      <c r="FX64" s="24">
        <f t="shared" si="102"/>
        <v>0</v>
      </c>
      <c r="FY64" s="25" t="e">
        <f t="shared" si="103"/>
        <v>#VALUE!</v>
      </c>
      <c r="FZ64" s="24" t="e">
        <f t="shared" si="104"/>
        <v>#VALUE!</v>
      </c>
      <c r="GA64" s="24" t="e">
        <f t="shared" si="105"/>
        <v>#VALUE!</v>
      </c>
      <c r="GB64" s="24">
        <f t="shared" si="106"/>
        <v>1</v>
      </c>
      <c r="GC64" s="24" t="e">
        <f t="shared" si="107"/>
        <v>#VALUE!</v>
      </c>
      <c r="GD64" s="24" t="e">
        <f t="shared" si="108"/>
        <v>#VALUE!</v>
      </c>
      <c r="GE64" s="24" t="e">
        <f t="shared" si="109"/>
        <v>#VALUE!</v>
      </c>
      <c r="GF64" s="24">
        <f t="shared" si="110"/>
        <v>0</v>
      </c>
      <c r="GG64" s="24">
        <f t="shared" si="111"/>
        <v>0</v>
      </c>
      <c r="GH64" s="24">
        <f t="shared" si="112"/>
        <v>0</v>
      </c>
      <c r="GI64" s="24">
        <f t="shared" si="113"/>
        <v>0</v>
      </c>
      <c r="GJ64" s="24">
        <f t="shared" si="114"/>
        <v>2</v>
      </c>
      <c r="GK64" s="24">
        <f t="shared" si="115"/>
        <v>2</v>
      </c>
      <c r="GL64" s="24">
        <f t="shared" si="116"/>
        <v>2</v>
      </c>
      <c r="GM64" s="31">
        <f t="shared" si="117"/>
        <v>2</v>
      </c>
      <c r="GN64" s="13"/>
      <c r="GO64" s="12"/>
    </row>
    <row r="65" spans="1:197" s="3" customFormat="1">
      <c r="A65" s="54"/>
      <c r="B65" s="54"/>
      <c r="C65" s="54"/>
      <c r="D65" s="54"/>
      <c r="E65" s="54"/>
      <c r="F65" s="54"/>
      <c r="G65" s="54"/>
      <c r="H65" s="54"/>
      <c r="I65" s="54"/>
      <c r="J65" s="54"/>
      <c r="K65" s="54"/>
      <c r="L65" s="54"/>
      <c r="M65" s="56"/>
      <c r="N65" s="54"/>
      <c r="O65" s="54"/>
      <c r="P65" s="54"/>
      <c r="Q65" s="56"/>
      <c r="R65" s="54"/>
      <c r="S65" s="54"/>
      <c r="T65" s="54"/>
      <c r="U65" s="56"/>
      <c r="V65" s="54"/>
      <c r="W65" s="54"/>
      <c r="X65" s="56"/>
      <c r="Y65" s="54"/>
      <c r="Z65" s="54"/>
      <c r="AA65" s="54"/>
      <c r="AB65" s="56"/>
      <c r="AC65" s="54"/>
      <c r="AD65" s="54"/>
      <c r="AE65" s="54"/>
      <c r="AF65" s="56"/>
      <c r="AG65" s="54"/>
      <c r="AH65" s="54"/>
      <c r="AI65" s="56"/>
      <c r="AJ65" s="54"/>
      <c r="AK65" s="54"/>
      <c r="AL65" s="56"/>
      <c r="AM65" s="54"/>
      <c r="AN65" s="54"/>
      <c r="AO65" s="54"/>
      <c r="AP65" s="54"/>
      <c r="AQ65" s="54"/>
      <c r="AR65" s="56"/>
      <c r="AS65" s="54"/>
      <c r="AT65" s="54"/>
      <c r="AU65" s="54"/>
      <c r="AV65" s="54"/>
      <c r="AW65" s="54"/>
      <c r="AX65" s="54"/>
      <c r="AY65" s="56"/>
      <c r="AZ65" s="54"/>
      <c r="BA65" s="54"/>
      <c r="BB65" s="54"/>
      <c r="BC65" s="54"/>
      <c r="BD65" s="8"/>
      <c r="BE65" s="8"/>
      <c r="BF65" s="28" t="s">
        <v>277</v>
      </c>
      <c r="BG65" s="28" t="s">
        <v>277</v>
      </c>
      <c r="BH65" s="28" t="s">
        <v>277</v>
      </c>
      <c r="BI65" s="28" t="s">
        <v>277</v>
      </c>
      <c r="BJ65" s="28" t="s">
        <v>277</v>
      </c>
      <c r="BK65" s="28" t="s">
        <v>277</v>
      </c>
      <c r="BL65" s="28" t="s">
        <v>277</v>
      </c>
      <c r="BM65" s="28" t="s">
        <v>277</v>
      </c>
      <c r="BN65" s="28" t="s">
        <v>277</v>
      </c>
      <c r="BO65" s="28" t="s">
        <v>277</v>
      </c>
      <c r="BP65" s="8"/>
      <c r="BQ65" s="22" t="str">
        <f>IF(FV65=FALSE,B65,"")</f>
        <v/>
      </c>
      <c r="BR65" s="22" t="str">
        <f>BR64</f>
        <v/>
      </c>
      <c r="BS65" s="22" t="str">
        <f>IF(FV64=FALSE,C66,"")</f>
        <v/>
      </c>
      <c r="BT65" s="22" t="str">
        <f t="shared" si="48"/>
        <v/>
      </c>
      <c r="BU65" s="22" t="str">
        <f>IF(FV65=FALSE,E65,"")</f>
        <v/>
      </c>
      <c r="BV65" s="22" t="str">
        <f>IF(FV65=FALSE,G65,"")</f>
        <v/>
      </c>
      <c r="BW65" s="22" t="str">
        <f>IF(FV65=FALSE,F65,"")</f>
        <v/>
      </c>
      <c r="BX65" s="22" t="str">
        <f>IF(FV65=FALSE,J65,"")</f>
        <v/>
      </c>
      <c r="BY65" s="22" t="str">
        <f>IF(FV65=FALSE,K65,"")</f>
        <v/>
      </c>
      <c r="BZ65" s="22" t="str">
        <f>IF(FV65=FALSE,L65,"")</f>
        <v/>
      </c>
      <c r="CA65" s="18"/>
      <c r="CB65" s="3" t="str">
        <f>CB64</f>
        <v/>
      </c>
      <c r="CC65" s="3" t="str">
        <f>CC64</f>
        <v/>
      </c>
      <c r="CD65" s="3" t="str">
        <f>CD64</f>
        <v/>
      </c>
      <c r="CE65" s="3" t="str">
        <f>IF(ET65=1,EQ66,"")</f>
        <v/>
      </c>
      <c r="CF65" s="3" t="str">
        <f>IF(ET65=1,ER66,"")</f>
        <v/>
      </c>
      <c r="CG65" s="3" t="str">
        <f>IF(ET65=1,ES66,"")</f>
        <v/>
      </c>
      <c r="CH65" s="3" t="str">
        <f t="shared" si="84"/>
        <v/>
      </c>
      <c r="CI65" s="8"/>
      <c r="CJ65" s="3" t="str">
        <f>CJ64</f>
        <v/>
      </c>
      <c r="CK65" s="3" t="str">
        <f>CK64</f>
        <v/>
      </c>
      <c r="CL65" s="3" t="str">
        <f>IF(ET66=2,V66,"")</f>
        <v/>
      </c>
      <c r="CM65" s="3" t="str">
        <f>IF(ET66=2,W66,"")</f>
        <v/>
      </c>
      <c r="CN65" s="8"/>
      <c r="CO65" s="3" t="str">
        <f>CO64</f>
        <v/>
      </c>
      <c r="CP65" s="3" t="str">
        <f>CP64</f>
        <v/>
      </c>
      <c r="CQ65" s="3" t="str">
        <f>IF(ET65=3,AG66,"")</f>
        <v/>
      </c>
      <c r="CR65" s="3" t="str">
        <f>IF(ET65=3,AH66,"")</f>
        <v/>
      </c>
      <c r="CS65" s="8"/>
      <c r="CT65" s="3" t="str">
        <f>CT64</f>
        <v/>
      </c>
      <c r="CU65" s="3" t="str">
        <f>CU64</f>
        <v/>
      </c>
      <c r="CV65" s="3" t="str">
        <f>IF(ET65=4,AJ66,"")</f>
        <v/>
      </c>
      <c r="CW65" s="3" t="str">
        <f>IF(ET65=4,AK66,"")</f>
        <v/>
      </c>
      <c r="CX65" s="8"/>
      <c r="CY65" s="3" t="str">
        <f>CY64</f>
        <v/>
      </c>
      <c r="CZ65" s="3" t="str">
        <f>CZ64</f>
        <v/>
      </c>
      <c r="DA65" s="3" t="str">
        <f>DA64</f>
        <v/>
      </c>
      <c r="DB65" s="3" t="str">
        <f>IF(ET65=5,AM66,"")</f>
        <v/>
      </c>
      <c r="DC65" s="3" t="str">
        <f>IF(ET65=5,AN66,"")</f>
        <v/>
      </c>
      <c r="DD65" s="3" t="str">
        <f>IF(ET65=5,AO66,"")</f>
        <v/>
      </c>
      <c r="DE65" s="3" t="str">
        <f>DE64</f>
        <v/>
      </c>
      <c r="DF65" s="3" t="str">
        <f>DF64</f>
        <v/>
      </c>
      <c r="DG65" s="3" t="str">
        <f t="shared" si="85"/>
        <v/>
      </c>
      <c r="DH65" s="8"/>
      <c r="DI65" s="3" t="str">
        <f>DI64</f>
        <v/>
      </c>
      <c r="DJ65" s="3" t="str">
        <f>DJ64</f>
        <v/>
      </c>
      <c r="DK65" s="3" t="str">
        <f>DK64</f>
        <v/>
      </c>
      <c r="DL65" s="3" t="str">
        <f>DL64</f>
        <v/>
      </c>
      <c r="DM65" s="3" t="str">
        <f>IF(ET64=6,AS66,"")</f>
        <v/>
      </c>
      <c r="DN65" s="3" t="str">
        <f>IF(ET64=6,AT66,"")</f>
        <v/>
      </c>
      <c r="DO65" s="3" t="str">
        <f>IF(ET64=6,AU66,"")</f>
        <v/>
      </c>
      <c r="DP65" s="3" t="str">
        <f>IF(ET64=6,AV66,"")</f>
        <v/>
      </c>
      <c r="DQ65" s="3" t="str">
        <f>DQ64</f>
        <v/>
      </c>
      <c r="DR65" s="3" t="str">
        <f>DR64</f>
        <v/>
      </c>
      <c r="DS65" s="3" t="str">
        <f t="shared" si="86"/>
        <v/>
      </c>
      <c r="DT65" s="8"/>
      <c r="DU65" s="3" t="str">
        <f>DU64</f>
        <v/>
      </c>
      <c r="DV65" s="3" t="str">
        <f>DV64</f>
        <v/>
      </c>
      <c r="DW65" s="3" t="str">
        <f>DW64</f>
        <v/>
      </c>
      <c r="DX65" s="3" t="str">
        <f>DX64</f>
        <v/>
      </c>
      <c r="DY65" s="3" t="str">
        <f>IF(ET64=7,AZ66,"")</f>
        <v/>
      </c>
      <c r="DZ65" s="3" t="str">
        <f>IF(ET64=7,BA66,"")</f>
        <v/>
      </c>
      <c r="EA65" s="3" t="str">
        <f>IF(ET64=7,BB66,"")</f>
        <v/>
      </c>
      <c r="EB65" s="3" t="str">
        <f>IF(ET64=7,BC66,"")</f>
        <v/>
      </c>
      <c r="EC65" s="3" t="str">
        <f t="shared" si="87"/>
        <v/>
      </c>
      <c r="ED65" s="8"/>
      <c r="EE65" s="28" t="s">
        <v>277</v>
      </c>
      <c r="EF65" s="28" t="s">
        <v>277</v>
      </c>
      <c r="EG65" s="28" t="s">
        <v>277</v>
      </c>
      <c r="EH65" s="28" t="s">
        <v>277</v>
      </c>
      <c r="EI65" s="28" t="s">
        <v>277</v>
      </c>
      <c r="EJ65" s="28" t="s">
        <v>277</v>
      </c>
      <c r="EK65" s="28" t="s">
        <v>277</v>
      </c>
      <c r="EL65" s="28" t="s">
        <v>277</v>
      </c>
      <c r="EM65" s="28" t="s">
        <v>277</v>
      </c>
      <c r="EN65" s="28" t="s">
        <v>277</v>
      </c>
      <c r="EO65" s="30"/>
      <c r="EP65" s="9"/>
      <c r="EQ65" s="10" t="str">
        <f>IF(FD65&gt;0, (N65+Y65+R65+AC65), "")</f>
        <v/>
      </c>
      <c r="ER65" s="11" t="str">
        <f>IF(FD65&gt;0,FE65,"")</f>
        <v/>
      </c>
      <c r="ES65" s="10" t="str">
        <f>IF(FD65&gt;0, (P65+AA65+T65+AE65), "")</f>
        <v/>
      </c>
      <c r="ET65" s="10">
        <f>FO65+FP65+FQ65+FR65+FS65+FT65+FU65</f>
        <v>0</v>
      </c>
      <c r="EU65" s="13"/>
      <c r="EV65" s="12" t="b">
        <f t="shared" si="4"/>
        <v>1</v>
      </c>
      <c r="EW65" s="3" t="b">
        <f t="shared" si="5"/>
        <v>1</v>
      </c>
      <c r="EX65" s="3" t="b">
        <f t="shared" si="6"/>
        <v>1</v>
      </c>
      <c r="EY65" s="3" t="b">
        <f t="shared" si="7"/>
        <v>1</v>
      </c>
      <c r="EZ65" s="3">
        <f t="shared" si="88"/>
        <v>0</v>
      </c>
      <c r="FA65" s="3">
        <f t="shared" si="89"/>
        <v>0</v>
      </c>
      <c r="FB65" s="3">
        <f t="shared" si="90"/>
        <v>0</v>
      </c>
      <c r="FC65" s="3">
        <f t="shared" si="91"/>
        <v>0</v>
      </c>
      <c r="FD65" s="3">
        <f t="shared" si="92"/>
        <v>0</v>
      </c>
      <c r="FE65" s="3" t="e">
        <f t="shared" si="93"/>
        <v>#VALUE!</v>
      </c>
      <c r="FF65" s="3">
        <f t="shared" si="14"/>
        <v>0</v>
      </c>
      <c r="FG65" s="3">
        <f t="shared" si="15"/>
        <v>0</v>
      </c>
      <c r="FH65" s="3" t="e">
        <f t="shared" si="94"/>
        <v>#VALUE!</v>
      </c>
      <c r="FI65" s="3" t="b">
        <f t="shared" si="17"/>
        <v>1</v>
      </c>
      <c r="FJ65" s="3" t="b">
        <f t="shared" si="18"/>
        <v>1</v>
      </c>
      <c r="FK65" s="3" t="b">
        <f t="shared" si="19"/>
        <v>1</v>
      </c>
      <c r="FL65" s="3" t="b">
        <f t="shared" si="20"/>
        <v>1</v>
      </c>
      <c r="FM65" s="3" t="b">
        <f t="shared" si="21"/>
        <v>1</v>
      </c>
      <c r="FN65" s="3" t="b">
        <f t="shared" si="22"/>
        <v>1</v>
      </c>
      <c r="FO65" s="3">
        <f t="shared" si="95"/>
        <v>0</v>
      </c>
      <c r="FP65" s="3">
        <f t="shared" si="96"/>
        <v>0</v>
      </c>
      <c r="FQ65" s="3">
        <f t="shared" si="97"/>
        <v>0</v>
      </c>
      <c r="FR65" s="3">
        <f t="shared" si="98"/>
        <v>0</v>
      </c>
      <c r="FS65" s="3">
        <f t="shared" si="99"/>
        <v>0</v>
      </c>
      <c r="FT65" s="3">
        <f t="shared" si="100"/>
        <v>0</v>
      </c>
      <c r="FU65" s="3">
        <f t="shared" si="101"/>
        <v>0</v>
      </c>
      <c r="FV65" s="21" t="b">
        <f t="shared" si="30"/>
        <v>1</v>
      </c>
      <c r="FW65" s="24">
        <f t="shared" si="31"/>
        <v>1</v>
      </c>
      <c r="FX65" s="24">
        <f t="shared" si="102"/>
        <v>0</v>
      </c>
      <c r="FY65" s="25" t="e">
        <f t="shared" si="103"/>
        <v>#VALUE!</v>
      </c>
      <c r="FZ65" s="24" t="e">
        <f t="shared" si="104"/>
        <v>#VALUE!</v>
      </c>
      <c r="GA65" s="24" t="e">
        <f t="shared" si="105"/>
        <v>#VALUE!</v>
      </c>
      <c r="GB65" s="24">
        <f t="shared" si="106"/>
        <v>1</v>
      </c>
      <c r="GC65" s="24" t="e">
        <f t="shared" si="107"/>
        <v>#VALUE!</v>
      </c>
      <c r="GD65" s="24" t="e">
        <f t="shared" si="108"/>
        <v>#VALUE!</v>
      </c>
      <c r="GE65" s="24" t="e">
        <f t="shared" si="109"/>
        <v>#VALUE!</v>
      </c>
      <c r="GF65" s="24">
        <f t="shared" si="110"/>
        <v>0</v>
      </c>
      <c r="GG65" s="24">
        <f t="shared" si="111"/>
        <v>0</v>
      </c>
      <c r="GH65" s="24">
        <f t="shared" si="112"/>
        <v>0</v>
      </c>
      <c r="GI65" s="24">
        <f t="shared" si="113"/>
        <v>0</v>
      </c>
      <c r="GJ65" s="24">
        <f t="shared" si="114"/>
        <v>2</v>
      </c>
      <c r="GK65" s="24">
        <f t="shared" si="115"/>
        <v>2</v>
      </c>
      <c r="GL65" s="24">
        <f t="shared" si="116"/>
        <v>2</v>
      </c>
      <c r="GM65" s="31">
        <f t="shared" si="117"/>
        <v>2</v>
      </c>
      <c r="GN65" s="13"/>
      <c r="GO65" s="12"/>
    </row>
    <row r="66" spans="1:197" s="3" customFormat="1">
      <c r="A66" s="54"/>
      <c r="B66" s="54"/>
      <c r="C66" s="54"/>
      <c r="D66" s="54"/>
      <c r="E66" s="54"/>
      <c r="F66" s="54"/>
      <c r="G66" s="54"/>
      <c r="H66" s="54"/>
      <c r="I66" s="54"/>
      <c r="J66" s="54"/>
      <c r="K66" s="54"/>
      <c r="L66" s="54"/>
      <c r="M66" s="56"/>
      <c r="N66" s="54"/>
      <c r="O66" s="54"/>
      <c r="P66" s="54"/>
      <c r="Q66" s="56"/>
      <c r="R66" s="54"/>
      <c r="S66" s="54"/>
      <c r="T66" s="54"/>
      <c r="U66" s="56"/>
      <c r="V66" s="54"/>
      <c r="W66" s="54"/>
      <c r="X66" s="56"/>
      <c r="Y66" s="54"/>
      <c r="Z66" s="54"/>
      <c r="AA66" s="54"/>
      <c r="AB66" s="56"/>
      <c r="AC66" s="54"/>
      <c r="AD66" s="54"/>
      <c r="AE66" s="54"/>
      <c r="AF66" s="56"/>
      <c r="AG66" s="54"/>
      <c r="AH66" s="54"/>
      <c r="AI66" s="56"/>
      <c r="AJ66" s="54"/>
      <c r="AK66" s="54"/>
      <c r="AL66" s="56"/>
      <c r="AM66" s="54"/>
      <c r="AN66" s="54"/>
      <c r="AO66" s="54"/>
      <c r="AP66" s="54"/>
      <c r="AQ66" s="54"/>
      <c r="AR66" s="56"/>
      <c r="AS66" s="54"/>
      <c r="AT66" s="54"/>
      <c r="AU66" s="54"/>
      <c r="AV66" s="54"/>
      <c r="AW66" s="54"/>
      <c r="AX66" s="54"/>
      <c r="AY66" s="56"/>
      <c r="AZ66" s="54"/>
      <c r="BA66" s="54"/>
      <c r="BB66" s="54"/>
      <c r="BC66" s="54"/>
      <c r="BD66" s="8"/>
      <c r="BE66" s="8"/>
      <c r="BF66" s="28" t="s">
        <v>277</v>
      </c>
      <c r="BG66" s="28" t="s">
        <v>277</v>
      </c>
      <c r="BH66" s="28" t="s">
        <v>277</v>
      </c>
      <c r="BI66" s="28" t="s">
        <v>277</v>
      </c>
      <c r="BJ66" s="28" t="s">
        <v>277</v>
      </c>
      <c r="BK66" s="28" t="s">
        <v>277</v>
      </c>
      <c r="BL66" s="28" t="s">
        <v>277</v>
      </c>
      <c r="BM66" s="28" t="s">
        <v>277</v>
      </c>
      <c r="BN66" s="28" t="s">
        <v>277</v>
      </c>
      <c r="BO66" s="28" t="s">
        <v>277</v>
      </c>
      <c r="BP66" s="8"/>
      <c r="BQ66" s="22" t="str">
        <f>IF(FV66=FALSE,B66,"")</f>
        <v/>
      </c>
      <c r="BR66" s="22" t="str">
        <f>IF(FV64=FALSE,C65,"")</f>
        <v/>
      </c>
      <c r="BS66" s="22" t="str">
        <f>BS65</f>
        <v/>
      </c>
      <c r="BT66" s="22" t="str">
        <f t="shared" si="48"/>
        <v/>
      </c>
      <c r="BU66" s="22" t="str">
        <f>IF(FV66=FALSE,E66,"")</f>
        <v/>
      </c>
      <c r="BV66" s="22" t="str">
        <f>IF(FV66=FALSE,G66,"")</f>
        <v/>
      </c>
      <c r="BW66" s="22" t="str">
        <f>IF(FV66=FALSE,F66,"")</f>
        <v/>
      </c>
      <c r="BX66" s="22" t="str">
        <f>IF(FV66=FALSE,J66,"")</f>
        <v/>
      </c>
      <c r="BY66" s="22" t="str">
        <f>IF(FV66=FALSE,K66,"")</f>
        <v/>
      </c>
      <c r="BZ66" s="22" t="str">
        <f>IF(FV66=FALSE,L66,"")</f>
        <v/>
      </c>
      <c r="CA66" s="18"/>
      <c r="CB66" s="3" t="str">
        <f>IF(ET64=1, EQ65,"")</f>
        <v/>
      </c>
      <c r="CC66" s="3" t="str">
        <f>IF(ET64=1, ER65,"")</f>
        <v/>
      </c>
      <c r="CD66" s="3" t="str">
        <f>IF(ET64=1, ES65,"")</f>
        <v/>
      </c>
      <c r="CE66" s="3" t="str">
        <f>CE65</f>
        <v/>
      </c>
      <c r="CF66" s="3" t="str">
        <f>CF65</f>
        <v/>
      </c>
      <c r="CG66" s="3" t="str">
        <f>CG65</f>
        <v/>
      </c>
      <c r="CH66" s="3" t="str">
        <f t="shared" si="84"/>
        <v/>
      </c>
      <c r="CI66" s="8"/>
      <c r="CJ66" s="3" t="str">
        <f>IF(ET66=2,V65,"")</f>
        <v/>
      </c>
      <c r="CK66" s="3" t="str">
        <f>IF(ET66=2,W65,"")</f>
        <v/>
      </c>
      <c r="CL66" s="3" t="str">
        <f>CL65</f>
        <v/>
      </c>
      <c r="CM66" s="3" t="str">
        <f>CM65</f>
        <v/>
      </c>
      <c r="CN66" s="8"/>
      <c r="CO66" s="3" t="str">
        <f>IF(ET66=3,AG65,"")</f>
        <v/>
      </c>
      <c r="CP66" s="3" t="str">
        <f>IF(ET66=3,AH65,"")</f>
        <v/>
      </c>
      <c r="CQ66" s="3" t="str">
        <f>CQ65</f>
        <v/>
      </c>
      <c r="CR66" s="3" t="str">
        <f>CR65</f>
        <v/>
      </c>
      <c r="CS66" s="8"/>
      <c r="CT66" s="3" t="str">
        <f>IF(ET66=4,AJ65,"")</f>
        <v/>
      </c>
      <c r="CU66" s="3" t="str">
        <f>IF(ET66=4,AK65,"")</f>
        <v/>
      </c>
      <c r="CV66" s="3" t="str">
        <f>CV65</f>
        <v/>
      </c>
      <c r="CW66" s="3" t="str">
        <f>CW65</f>
        <v/>
      </c>
      <c r="CX66" s="8"/>
      <c r="CY66" s="3" t="str">
        <f>IF(ET66=5,AM65,"")</f>
        <v/>
      </c>
      <c r="CZ66" s="3" t="str">
        <f>IF(ET66=5,AN65,"")</f>
        <v/>
      </c>
      <c r="DA66" s="3" t="str">
        <f>IF(ET66=5,AO65,"")</f>
        <v/>
      </c>
      <c r="DB66" s="3" t="str">
        <f>DB65</f>
        <v/>
      </c>
      <c r="DC66" s="3" t="str">
        <f>DC65</f>
        <v/>
      </c>
      <c r="DD66" s="3" t="str">
        <f>DD65</f>
        <v/>
      </c>
      <c r="DE66" s="3" t="str">
        <f>DE65</f>
        <v/>
      </c>
      <c r="DF66" s="3" t="str">
        <f>DF65</f>
        <v/>
      </c>
      <c r="DG66" s="3" t="str">
        <f t="shared" si="85"/>
        <v/>
      </c>
      <c r="DH66" s="8"/>
      <c r="DI66" s="3" t="str">
        <f>IF(ET64=6,AS65,"")</f>
        <v/>
      </c>
      <c r="DJ66" s="3" t="str">
        <f>IF(ET64=6,AT65,"")</f>
        <v/>
      </c>
      <c r="DK66" s="3" t="str">
        <f>IF(ET64=6,AU65,"")</f>
        <v/>
      </c>
      <c r="DL66" s="3" t="str">
        <f>IF(ET64=6,AV65,"")</f>
        <v/>
      </c>
      <c r="DM66" s="3" t="str">
        <f>DM65</f>
        <v/>
      </c>
      <c r="DN66" s="3" t="str">
        <f>DN65</f>
        <v/>
      </c>
      <c r="DO66" s="3" t="str">
        <f>DO65</f>
        <v/>
      </c>
      <c r="DP66" s="3" t="str">
        <f>DP65</f>
        <v/>
      </c>
      <c r="DQ66" s="3" t="str">
        <f>DQ65</f>
        <v/>
      </c>
      <c r="DR66" s="3" t="str">
        <f>DR65</f>
        <v/>
      </c>
      <c r="DS66" s="3" t="str">
        <f t="shared" si="86"/>
        <v/>
      </c>
      <c r="DT66" s="8"/>
      <c r="DU66" s="3" t="str">
        <f>IF(ET64=7,AZ65,"")</f>
        <v/>
      </c>
      <c r="DV66" s="3" t="str">
        <f>IF(ET64=7,BA65,"")</f>
        <v/>
      </c>
      <c r="DW66" s="3" t="str">
        <f>IF(ET64=7,BB65,"")</f>
        <v/>
      </c>
      <c r="DX66" s="3" t="str">
        <f>IF(ET64=7,BC65,"")</f>
        <v/>
      </c>
      <c r="DY66" s="3" t="str">
        <f>DY65</f>
        <v/>
      </c>
      <c r="DZ66" s="3" t="str">
        <f>DZ65</f>
        <v/>
      </c>
      <c r="EA66" s="3" t="str">
        <f>EA65</f>
        <v/>
      </c>
      <c r="EB66" s="3" t="str">
        <f>EB65</f>
        <v/>
      </c>
      <c r="EC66" s="3" t="str">
        <f t="shared" si="87"/>
        <v/>
      </c>
      <c r="ED66" s="8"/>
      <c r="EE66" s="28" t="s">
        <v>277</v>
      </c>
      <c r="EF66" s="28" t="s">
        <v>277</v>
      </c>
      <c r="EG66" s="28" t="s">
        <v>277</v>
      </c>
      <c r="EH66" s="28" t="s">
        <v>277</v>
      </c>
      <c r="EI66" s="28" t="s">
        <v>277</v>
      </c>
      <c r="EJ66" s="28" t="s">
        <v>277</v>
      </c>
      <c r="EK66" s="28" t="s">
        <v>277</v>
      </c>
      <c r="EL66" s="28" t="s">
        <v>277</v>
      </c>
      <c r="EM66" s="28" t="s">
        <v>277</v>
      </c>
      <c r="EN66" s="28" t="s">
        <v>277</v>
      </c>
      <c r="EO66" s="30"/>
      <c r="EP66" s="9"/>
      <c r="EQ66" s="10" t="str">
        <f>IF(FD66&gt;0, (N66+Y66+R66+AC66), "")</f>
        <v/>
      </c>
      <c r="ER66" s="11" t="str">
        <f>IF(FD66&gt;0,FE66,"")</f>
        <v/>
      </c>
      <c r="ES66" s="10" t="str">
        <f>IF(FD66&gt;0, (P66+AA66+T66+AE66), "")</f>
        <v/>
      </c>
      <c r="ET66" s="10">
        <f>FO66+FP66+FQ66+FR66+FS66+FT66+FU66</f>
        <v>0</v>
      </c>
      <c r="EU66" s="13"/>
      <c r="EV66" s="12" t="b">
        <f t="shared" si="4"/>
        <v>1</v>
      </c>
      <c r="EW66" s="3" t="b">
        <f t="shared" si="5"/>
        <v>1</v>
      </c>
      <c r="EX66" s="3" t="b">
        <f t="shared" si="6"/>
        <v>1</v>
      </c>
      <c r="EY66" s="3" t="b">
        <f t="shared" si="7"/>
        <v>1</v>
      </c>
      <c r="EZ66" s="3">
        <f t="shared" si="88"/>
        <v>0</v>
      </c>
      <c r="FA66" s="3">
        <f t="shared" si="89"/>
        <v>0</v>
      </c>
      <c r="FB66" s="3">
        <f t="shared" si="90"/>
        <v>0</v>
      </c>
      <c r="FC66" s="3">
        <f t="shared" si="91"/>
        <v>0</v>
      </c>
      <c r="FD66" s="3">
        <f t="shared" si="92"/>
        <v>0</v>
      </c>
      <c r="FE66" s="3" t="e">
        <f t="shared" si="93"/>
        <v>#VALUE!</v>
      </c>
      <c r="FF66" s="3">
        <f t="shared" si="14"/>
        <v>0</v>
      </c>
      <c r="FG66" s="3">
        <f t="shared" si="15"/>
        <v>0</v>
      </c>
      <c r="FH66" s="3" t="e">
        <f t="shared" si="94"/>
        <v>#VALUE!</v>
      </c>
      <c r="FI66" s="3" t="b">
        <f t="shared" si="17"/>
        <v>1</v>
      </c>
      <c r="FJ66" s="3" t="b">
        <f t="shared" si="18"/>
        <v>1</v>
      </c>
      <c r="FK66" s="3" t="b">
        <f t="shared" si="19"/>
        <v>1</v>
      </c>
      <c r="FL66" s="3" t="b">
        <f t="shared" si="20"/>
        <v>1</v>
      </c>
      <c r="FM66" s="3" t="b">
        <f t="shared" si="21"/>
        <v>1</v>
      </c>
      <c r="FN66" s="3" t="b">
        <f t="shared" si="22"/>
        <v>1</v>
      </c>
      <c r="FO66" s="3">
        <f t="shared" si="95"/>
        <v>0</v>
      </c>
      <c r="FP66" s="3">
        <f t="shared" si="96"/>
        <v>0</v>
      </c>
      <c r="FQ66" s="3">
        <f t="shared" si="97"/>
        <v>0</v>
      </c>
      <c r="FR66" s="3">
        <f t="shared" si="98"/>
        <v>0</v>
      </c>
      <c r="FS66" s="3">
        <f t="shared" si="99"/>
        <v>0</v>
      </c>
      <c r="FT66" s="3">
        <f t="shared" si="100"/>
        <v>0</v>
      </c>
      <c r="FU66" s="3">
        <f t="shared" si="101"/>
        <v>0</v>
      </c>
      <c r="FV66" s="21" t="b">
        <f t="shared" si="30"/>
        <v>1</v>
      </c>
      <c r="FW66" s="24">
        <f t="shared" si="31"/>
        <v>1</v>
      </c>
      <c r="FX66" s="24">
        <f t="shared" si="102"/>
        <v>0</v>
      </c>
      <c r="FY66" s="25" t="e">
        <f t="shared" si="103"/>
        <v>#VALUE!</v>
      </c>
      <c r="FZ66" s="24" t="e">
        <f t="shared" si="104"/>
        <v>#VALUE!</v>
      </c>
      <c r="GA66" s="24" t="e">
        <f t="shared" si="105"/>
        <v>#VALUE!</v>
      </c>
      <c r="GB66" s="24">
        <f t="shared" si="106"/>
        <v>1</v>
      </c>
      <c r="GC66" s="24" t="e">
        <f t="shared" si="107"/>
        <v>#VALUE!</v>
      </c>
      <c r="GD66" s="24" t="e">
        <f t="shared" si="108"/>
        <v>#VALUE!</v>
      </c>
      <c r="GE66" s="24" t="e">
        <f t="shared" si="109"/>
        <v>#VALUE!</v>
      </c>
      <c r="GF66" s="24">
        <f t="shared" si="110"/>
        <v>0</v>
      </c>
      <c r="GG66" s="24">
        <f t="shared" si="111"/>
        <v>0</v>
      </c>
      <c r="GH66" s="24">
        <f t="shared" si="112"/>
        <v>0</v>
      </c>
      <c r="GI66" s="24">
        <f t="shared" si="113"/>
        <v>0</v>
      </c>
      <c r="GJ66" s="24">
        <f t="shared" si="114"/>
        <v>2</v>
      </c>
      <c r="GK66" s="24">
        <f t="shared" si="115"/>
        <v>2</v>
      </c>
      <c r="GL66" s="24">
        <f t="shared" si="116"/>
        <v>2</v>
      </c>
      <c r="GM66" s="31">
        <f t="shared" si="117"/>
        <v>2</v>
      </c>
      <c r="GN66" s="13"/>
      <c r="GO66" s="12"/>
    </row>
    <row r="67" spans="1:197" s="3" customFormat="1">
      <c r="A67" s="54"/>
      <c r="B67" s="54"/>
      <c r="C67" s="54"/>
      <c r="D67" s="54"/>
      <c r="E67" s="54"/>
      <c r="F67" s="54"/>
      <c r="G67" s="54"/>
      <c r="H67" s="54"/>
      <c r="I67" s="54"/>
      <c r="J67" s="54"/>
      <c r="K67" s="54"/>
      <c r="L67" s="54"/>
      <c r="M67" s="56"/>
      <c r="N67" s="54"/>
      <c r="O67" s="54"/>
      <c r="P67" s="54"/>
      <c r="Q67" s="56"/>
      <c r="R67" s="54"/>
      <c r="S67" s="54"/>
      <c r="T67" s="54"/>
      <c r="U67" s="56"/>
      <c r="V67" s="54"/>
      <c r="W67" s="54"/>
      <c r="X67" s="56"/>
      <c r="Y67" s="54"/>
      <c r="Z67" s="54"/>
      <c r="AA67" s="54"/>
      <c r="AB67" s="56"/>
      <c r="AC67" s="54"/>
      <c r="AD67" s="54"/>
      <c r="AE67" s="54"/>
      <c r="AF67" s="56"/>
      <c r="AG67" s="54"/>
      <c r="AH67" s="54"/>
      <c r="AI67" s="56"/>
      <c r="AJ67" s="54"/>
      <c r="AK67" s="54"/>
      <c r="AL67" s="56"/>
      <c r="AM67" s="54"/>
      <c r="AN67" s="54"/>
      <c r="AO67" s="54"/>
      <c r="AP67" s="54"/>
      <c r="AQ67" s="54"/>
      <c r="AR67" s="56"/>
      <c r="AS67" s="54"/>
      <c r="AT67" s="54"/>
      <c r="AU67" s="54"/>
      <c r="AV67" s="54"/>
      <c r="AW67" s="54"/>
      <c r="AX67" s="54"/>
      <c r="AY67" s="56"/>
      <c r="AZ67" s="54"/>
      <c r="BA67" s="54"/>
      <c r="BB67" s="54"/>
      <c r="BC67" s="54"/>
      <c r="BD67" s="8"/>
      <c r="BE67" s="8"/>
      <c r="BF67" s="28" t="s">
        <v>277</v>
      </c>
      <c r="BG67" s="28" t="s">
        <v>277</v>
      </c>
      <c r="BH67" s="28" t="s">
        <v>277</v>
      </c>
      <c r="BI67" s="28" t="s">
        <v>277</v>
      </c>
      <c r="BJ67" s="28" t="s">
        <v>277</v>
      </c>
      <c r="BK67" s="28" t="s">
        <v>277</v>
      </c>
      <c r="BL67" s="28" t="s">
        <v>277</v>
      </c>
      <c r="BM67" s="28" t="s">
        <v>277</v>
      </c>
      <c r="BN67" s="28" t="s">
        <v>277</v>
      </c>
      <c r="BO67" s="28" t="s">
        <v>277</v>
      </c>
      <c r="BP67" s="8"/>
      <c r="BQ67" s="22" t="str">
        <f>IF(FV67=FALSE,B67,"")</f>
        <v/>
      </c>
      <c r="BR67" s="22" t="str">
        <f>BR64</f>
        <v/>
      </c>
      <c r="BS67" s="22" t="str">
        <f>IF(FV64=FALSE,C67,"")</f>
        <v/>
      </c>
      <c r="BT67" s="22" t="str">
        <f t="shared" si="48"/>
        <v/>
      </c>
      <c r="BU67" s="22" t="str">
        <f>IF(FV67=FALSE,E67,"")</f>
        <v/>
      </c>
      <c r="BV67" s="22" t="str">
        <f>IF(FV67=FALSE,G67,"")</f>
        <v/>
      </c>
      <c r="BW67" s="22" t="str">
        <f>IF(FV67=FALSE,F67,"")</f>
        <v/>
      </c>
      <c r="BX67" s="22" t="str">
        <f>IF(FV67=FALSE,J67,"")</f>
        <v/>
      </c>
      <c r="BY67" s="22" t="str">
        <f>IF(FV67=FALSE,K67,"")</f>
        <v/>
      </c>
      <c r="BZ67" s="22" t="str">
        <f>IF(FV67=FALSE,L67,"")</f>
        <v/>
      </c>
      <c r="CA67" s="18"/>
      <c r="CB67" s="3" t="str">
        <f>CB64</f>
        <v/>
      </c>
      <c r="CC67" s="3" t="str">
        <f>CC64</f>
        <v/>
      </c>
      <c r="CD67" s="3" t="str">
        <f>CD64</f>
        <v/>
      </c>
      <c r="CE67" s="3" t="str">
        <f>IF(ET67=1, EQ67,"")</f>
        <v/>
      </c>
      <c r="CF67" s="3" t="str">
        <f>IF(ET67=1, ER67,"")</f>
        <v/>
      </c>
      <c r="CG67" s="3" t="str">
        <f>IF(ET67=1, ES67,"")</f>
        <v/>
      </c>
      <c r="CH67" s="3" t="str">
        <f t="shared" si="84"/>
        <v/>
      </c>
      <c r="CI67" s="8"/>
      <c r="CJ67" s="3" t="str">
        <f>CJ64</f>
        <v/>
      </c>
      <c r="CK67" s="3" t="str">
        <f>CK64</f>
        <v/>
      </c>
      <c r="CL67" s="3" t="str">
        <f>IF(ET67=2,V67,"")</f>
        <v/>
      </c>
      <c r="CM67" s="3" t="str">
        <f>IF(ET67=2,W67,"")</f>
        <v/>
      </c>
      <c r="CN67" s="8"/>
      <c r="CO67" s="3" t="str">
        <f>CO65</f>
        <v/>
      </c>
      <c r="CP67" s="3" t="str">
        <f>CP65</f>
        <v/>
      </c>
      <c r="CQ67" s="3" t="str">
        <f>IF(ET67=3,AG67,"")</f>
        <v/>
      </c>
      <c r="CR67" s="3" t="str">
        <f>IF(ET67=3,AH67,"")</f>
        <v/>
      </c>
      <c r="CS67" s="8"/>
      <c r="CT67" s="3" t="str">
        <f>CT64</f>
        <v/>
      </c>
      <c r="CU67" s="3" t="str">
        <f>CU64</f>
        <v/>
      </c>
      <c r="CV67" s="3" t="str">
        <f>IF(ET66=4,AJ67,"")</f>
        <v/>
      </c>
      <c r="CW67" s="3" t="str">
        <f>IF(ET66=4,AK67,"")</f>
        <v/>
      </c>
      <c r="CX67" s="8"/>
      <c r="CY67" s="3" t="str">
        <f>CY64</f>
        <v/>
      </c>
      <c r="CZ67" s="3" t="str">
        <f>CZ64</f>
        <v/>
      </c>
      <c r="DA67" s="3" t="str">
        <f>DA64</f>
        <v/>
      </c>
      <c r="DB67" s="3" t="str">
        <f>IF(ET66=5,AM67,"")</f>
        <v/>
      </c>
      <c r="DC67" s="3" t="str">
        <f>IF(ET66=5,AN67,"")</f>
        <v/>
      </c>
      <c r="DD67" s="3" t="str">
        <f>IF(ET66=5,AO67,"")</f>
        <v/>
      </c>
      <c r="DE67" s="3" t="str">
        <f>IF(ET66=5,AP67,"")</f>
        <v/>
      </c>
      <c r="DF67" s="3" t="str">
        <f>DF66</f>
        <v/>
      </c>
      <c r="DG67" s="3" t="str">
        <f t="shared" si="85"/>
        <v/>
      </c>
      <c r="DH67" s="8"/>
      <c r="DI67" s="3" t="str">
        <f>DI64</f>
        <v/>
      </c>
      <c r="DJ67" s="3" t="str">
        <f>DJ64</f>
        <v/>
      </c>
      <c r="DK67" s="3" t="str">
        <f>DK64</f>
        <v/>
      </c>
      <c r="DL67" s="3" t="str">
        <f>DL64</f>
        <v/>
      </c>
      <c r="DM67" s="3" t="str">
        <f>IF(ET67=6,AS67,"")</f>
        <v/>
      </c>
      <c r="DN67" s="3" t="str">
        <f>IF(ET67=6,AT67,"")</f>
        <v/>
      </c>
      <c r="DO67" s="3" t="str">
        <f>IF(ET67=6,AU67,"")</f>
        <v/>
      </c>
      <c r="DP67" s="3" t="str">
        <f>IF(ET67=6,AV67,"")</f>
        <v/>
      </c>
      <c r="DQ67" s="3" t="str">
        <f t="shared" ref="DQ67:DR69" si="153">DQ64</f>
        <v/>
      </c>
      <c r="DR67" s="3" t="str">
        <f t="shared" si="153"/>
        <v/>
      </c>
      <c r="DS67" s="3" t="str">
        <f t="shared" si="86"/>
        <v/>
      </c>
      <c r="DT67" s="8"/>
      <c r="DU67" s="3" t="str">
        <f>DU64</f>
        <v/>
      </c>
      <c r="DV67" s="3" t="str">
        <f>DV64</f>
        <v/>
      </c>
      <c r="DW67" s="3" t="str">
        <f>DW64</f>
        <v/>
      </c>
      <c r="DX67" s="3" t="str">
        <f>DX64</f>
        <v/>
      </c>
      <c r="DY67" s="3" t="str">
        <f>IF(ET67=7,AZ67,"")</f>
        <v/>
      </c>
      <c r="DZ67" s="3" t="str">
        <f>IF(ET67=7,BA67,"")</f>
        <v/>
      </c>
      <c r="EA67" s="3" t="str">
        <f>IF(ET67=7,BB67,"")</f>
        <v/>
      </c>
      <c r="EB67" s="3" t="str">
        <f>IF(ET67=7,BC67,"")</f>
        <v/>
      </c>
      <c r="EC67" s="3" t="str">
        <f t="shared" si="87"/>
        <v/>
      </c>
      <c r="ED67" s="8"/>
      <c r="EE67" s="28" t="s">
        <v>277</v>
      </c>
      <c r="EF67" s="28" t="s">
        <v>277</v>
      </c>
      <c r="EG67" s="28" t="s">
        <v>277</v>
      </c>
      <c r="EH67" s="28" t="s">
        <v>277</v>
      </c>
      <c r="EI67" s="28" t="s">
        <v>277</v>
      </c>
      <c r="EJ67" s="28" t="s">
        <v>277</v>
      </c>
      <c r="EK67" s="28" t="s">
        <v>277</v>
      </c>
      <c r="EL67" s="28" t="s">
        <v>277</v>
      </c>
      <c r="EM67" s="28" t="s">
        <v>277</v>
      </c>
      <c r="EN67" s="28" t="s">
        <v>277</v>
      </c>
      <c r="EO67" s="17"/>
      <c r="EP67" s="9"/>
      <c r="EQ67" s="10" t="str">
        <f>IF(FD67&gt;0, (N67+Y67+R67+AC67), "")</f>
        <v/>
      </c>
      <c r="ER67" s="11" t="str">
        <f>IF(FD67&gt;0,FE67,"")</f>
        <v/>
      </c>
      <c r="ES67" s="10" t="str">
        <f>IF(FD67&gt;0, (P67+AA67+T67+AE67), "")</f>
        <v/>
      </c>
      <c r="ET67" s="10">
        <f>FO67+FP67+FQ67+FR67+FS67+FT67+FU67</f>
        <v>0</v>
      </c>
      <c r="EU67" s="13"/>
      <c r="EV67" s="12" t="b">
        <f t="shared" si="4"/>
        <v>1</v>
      </c>
      <c r="EW67" s="3" t="b">
        <f t="shared" si="5"/>
        <v>1</v>
      </c>
      <c r="EX67" s="3" t="b">
        <f t="shared" si="6"/>
        <v>1</v>
      </c>
      <c r="EY67" s="3" t="b">
        <f t="shared" si="7"/>
        <v>1</v>
      </c>
      <c r="EZ67" s="3">
        <f t="shared" si="88"/>
        <v>0</v>
      </c>
      <c r="FA67" s="3">
        <f t="shared" si="89"/>
        <v>0</v>
      </c>
      <c r="FB67" s="3">
        <f t="shared" si="90"/>
        <v>0</v>
      </c>
      <c r="FC67" s="3">
        <f t="shared" si="91"/>
        <v>0</v>
      </c>
      <c r="FD67" s="3">
        <f t="shared" si="92"/>
        <v>0</v>
      </c>
      <c r="FE67" s="3" t="e">
        <f t="shared" si="93"/>
        <v>#VALUE!</v>
      </c>
      <c r="FF67" s="3">
        <f t="shared" si="14"/>
        <v>0</v>
      </c>
      <c r="FG67" s="3">
        <f t="shared" si="15"/>
        <v>0</v>
      </c>
      <c r="FH67" s="3" t="e">
        <f t="shared" si="94"/>
        <v>#VALUE!</v>
      </c>
      <c r="FI67" s="3" t="b">
        <f t="shared" si="17"/>
        <v>1</v>
      </c>
      <c r="FJ67" s="3" t="b">
        <f t="shared" si="18"/>
        <v>1</v>
      </c>
      <c r="FK67" s="3" t="b">
        <f t="shared" si="19"/>
        <v>1</v>
      </c>
      <c r="FL67" s="3" t="b">
        <f t="shared" si="20"/>
        <v>1</v>
      </c>
      <c r="FM67" s="3" t="b">
        <f t="shared" si="21"/>
        <v>1</v>
      </c>
      <c r="FN67" s="3" t="b">
        <f t="shared" si="22"/>
        <v>1</v>
      </c>
      <c r="FO67" s="3">
        <f t="shared" si="95"/>
        <v>0</v>
      </c>
      <c r="FP67" s="3">
        <f t="shared" si="96"/>
        <v>0</v>
      </c>
      <c r="FQ67" s="3">
        <f t="shared" si="97"/>
        <v>0</v>
      </c>
      <c r="FR67" s="3">
        <f t="shared" si="98"/>
        <v>0</v>
      </c>
      <c r="FS67" s="3">
        <f t="shared" si="99"/>
        <v>0</v>
      </c>
      <c r="FT67" s="3">
        <f t="shared" si="100"/>
        <v>0</v>
      </c>
      <c r="FU67" s="3">
        <f t="shared" si="101"/>
        <v>0</v>
      </c>
      <c r="FV67" s="21" t="b">
        <f t="shared" si="30"/>
        <v>1</v>
      </c>
      <c r="FW67" s="24">
        <f t="shared" si="31"/>
        <v>1</v>
      </c>
      <c r="FX67" s="24">
        <f t="shared" si="102"/>
        <v>0</v>
      </c>
      <c r="FY67" s="25" t="e">
        <f t="shared" si="103"/>
        <v>#VALUE!</v>
      </c>
      <c r="FZ67" s="24" t="e">
        <f t="shared" si="104"/>
        <v>#VALUE!</v>
      </c>
      <c r="GA67" s="24" t="e">
        <f t="shared" si="105"/>
        <v>#VALUE!</v>
      </c>
      <c r="GB67" s="24">
        <f t="shared" si="106"/>
        <v>1</v>
      </c>
      <c r="GC67" s="24" t="e">
        <f t="shared" si="107"/>
        <v>#VALUE!</v>
      </c>
      <c r="GD67" s="24" t="e">
        <f t="shared" si="108"/>
        <v>#VALUE!</v>
      </c>
      <c r="GE67" s="24" t="e">
        <f t="shared" si="109"/>
        <v>#VALUE!</v>
      </c>
      <c r="GF67" s="24">
        <f t="shared" si="110"/>
        <v>0</v>
      </c>
      <c r="GG67" s="24">
        <f t="shared" si="111"/>
        <v>0</v>
      </c>
      <c r="GH67" s="24">
        <f t="shared" si="112"/>
        <v>0</v>
      </c>
      <c r="GI67" s="24">
        <f t="shared" si="113"/>
        <v>0</v>
      </c>
      <c r="GJ67" s="24">
        <f t="shared" si="114"/>
        <v>2</v>
      </c>
      <c r="GK67" s="24">
        <f t="shared" si="115"/>
        <v>2</v>
      </c>
      <c r="GL67" s="24">
        <f t="shared" si="116"/>
        <v>2</v>
      </c>
      <c r="GM67" s="31">
        <f t="shared" si="117"/>
        <v>2</v>
      </c>
      <c r="GN67" s="13"/>
      <c r="GO67" s="12"/>
    </row>
    <row r="68" spans="1:197" s="3" customFormat="1">
      <c r="A68" s="115" t="s">
        <v>279</v>
      </c>
      <c r="B68" s="115" t="s">
        <v>279</v>
      </c>
      <c r="C68" s="115" t="s">
        <v>279</v>
      </c>
      <c r="D68" s="115" t="s">
        <v>279</v>
      </c>
      <c r="E68" s="115" t="s">
        <v>279</v>
      </c>
      <c r="F68" s="115" t="s">
        <v>279</v>
      </c>
      <c r="G68" s="115" t="s">
        <v>279</v>
      </c>
      <c r="H68" s="115"/>
      <c r="I68" s="115"/>
      <c r="J68" s="115" t="s">
        <v>279</v>
      </c>
      <c r="K68" s="115" t="s">
        <v>279</v>
      </c>
      <c r="L68" s="115" t="s">
        <v>279</v>
      </c>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116"/>
      <c r="BD68" s="8"/>
      <c r="BE68" s="8"/>
      <c r="BF68" s="28" t="s">
        <v>277</v>
      </c>
      <c r="BG68" s="28" t="s">
        <v>277</v>
      </c>
      <c r="BH68" s="28" t="s">
        <v>277</v>
      </c>
      <c r="BI68" s="28" t="s">
        <v>277</v>
      </c>
      <c r="BJ68" s="28" t="s">
        <v>277</v>
      </c>
      <c r="BK68" s="28" t="s">
        <v>277</v>
      </c>
      <c r="BL68" s="28" t="s">
        <v>277</v>
      </c>
      <c r="BM68" s="28" t="s">
        <v>277</v>
      </c>
      <c r="BN68" s="28" t="s">
        <v>277</v>
      </c>
      <c r="BO68" s="28" t="s">
        <v>277</v>
      </c>
      <c r="BP68" s="8"/>
      <c r="BQ68" s="22" t="str">
        <f>BQ67</f>
        <v/>
      </c>
      <c r="BR68" s="22" t="str">
        <f>BS64</f>
        <v/>
      </c>
      <c r="BS68" s="22" t="str">
        <f t="shared" ref="BS68:BZ68" si="154">BS67</f>
        <v/>
      </c>
      <c r="BT68" s="22" t="str">
        <f t="shared" si="48"/>
        <v/>
      </c>
      <c r="BU68" s="22" t="str">
        <f t="shared" si="154"/>
        <v/>
      </c>
      <c r="BV68" s="22" t="str">
        <f t="shared" si="154"/>
        <v/>
      </c>
      <c r="BW68" s="22" t="str">
        <f t="shared" si="154"/>
        <v/>
      </c>
      <c r="BX68" s="22" t="str">
        <f>BX67</f>
        <v/>
      </c>
      <c r="BY68" s="22" t="str">
        <f t="shared" si="154"/>
        <v/>
      </c>
      <c r="BZ68" s="22" t="str">
        <f t="shared" si="154"/>
        <v/>
      </c>
      <c r="CA68" s="18"/>
      <c r="CB68" s="3" t="str">
        <f>CB66</f>
        <v/>
      </c>
      <c r="CC68" s="3" t="str">
        <f>CC66</f>
        <v/>
      </c>
      <c r="CD68" s="3" t="str">
        <f>CD66</f>
        <v/>
      </c>
      <c r="CE68" s="3" t="str">
        <f t="shared" ref="CE68:CG69" si="155">CE67</f>
        <v/>
      </c>
      <c r="CF68" s="3" t="str">
        <f t="shared" si="155"/>
        <v/>
      </c>
      <c r="CG68" s="3" t="str">
        <f t="shared" si="155"/>
        <v/>
      </c>
      <c r="CH68" s="3" t="str">
        <f t="shared" ref="CH68:CH99" si="156">IF(ET68=1, GJ68, "")</f>
        <v/>
      </c>
      <c r="CI68" s="8"/>
      <c r="CJ68" s="3" t="str">
        <f>CJ66</f>
        <v/>
      </c>
      <c r="CK68" s="3" t="str">
        <f>CK66</f>
        <v/>
      </c>
      <c r="CL68" s="3" t="str">
        <f>CL67</f>
        <v/>
      </c>
      <c r="CM68" s="3" t="str">
        <f>CM67</f>
        <v/>
      </c>
      <c r="CN68" s="8"/>
      <c r="CO68" s="3" t="str">
        <f>CO66</f>
        <v/>
      </c>
      <c r="CP68" s="3" t="str">
        <f>CP66</f>
        <v/>
      </c>
      <c r="CQ68" s="3" t="str">
        <f>CQ67</f>
        <v/>
      </c>
      <c r="CR68" s="3" t="str">
        <f>CR67</f>
        <v/>
      </c>
      <c r="CS68" s="8"/>
      <c r="CT68" s="3" t="str">
        <f>CT66</f>
        <v/>
      </c>
      <c r="CU68" s="3" t="str">
        <f>CU66</f>
        <v/>
      </c>
      <c r="CV68" s="3" t="str">
        <f>CV67</f>
        <v/>
      </c>
      <c r="CW68" s="3" t="str">
        <f>CW67</f>
        <v/>
      </c>
      <c r="CX68" s="8"/>
      <c r="CY68" s="3" t="str">
        <f>CY66</f>
        <v/>
      </c>
      <c r="CZ68" s="3" t="str">
        <f>CZ66</f>
        <v/>
      </c>
      <c r="DA68" s="3" t="str">
        <f>DA66</f>
        <v/>
      </c>
      <c r="DB68" s="3" t="str">
        <f t="shared" ref="DB68:DE69" si="157">DB67</f>
        <v/>
      </c>
      <c r="DC68" s="3" t="str">
        <f t="shared" si="157"/>
        <v/>
      </c>
      <c r="DD68" s="3" t="str">
        <f t="shared" si="157"/>
        <v/>
      </c>
      <c r="DE68" s="3" t="str">
        <f t="shared" si="157"/>
        <v/>
      </c>
      <c r="DF68" s="3" t="str">
        <f>DF67</f>
        <v/>
      </c>
      <c r="DG68" s="3" t="str">
        <f t="shared" ref="DG68:DG99" si="158">IF(ET68=5,GK68,"")</f>
        <v/>
      </c>
      <c r="DH68" s="8"/>
      <c r="DI68" s="3" t="str">
        <f>DI66</f>
        <v/>
      </c>
      <c r="DJ68" s="3" t="str">
        <f>DJ66</f>
        <v/>
      </c>
      <c r="DK68" s="3" t="str">
        <f>DK66</f>
        <v/>
      </c>
      <c r="DL68" s="3" t="str">
        <f>DL66</f>
        <v/>
      </c>
      <c r="DM68" s="3" t="str">
        <f t="shared" ref="DM68:DP69" si="159">DM67</f>
        <v/>
      </c>
      <c r="DN68" s="3" t="str">
        <f t="shared" si="159"/>
        <v/>
      </c>
      <c r="DO68" s="3" t="str">
        <f t="shared" si="159"/>
        <v/>
      </c>
      <c r="DP68" s="3" t="str">
        <f t="shared" si="159"/>
        <v/>
      </c>
      <c r="DQ68" s="3" t="str">
        <f t="shared" si="153"/>
        <v/>
      </c>
      <c r="DR68" s="3" t="str">
        <f t="shared" si="153"/>
        <v/>
      </c>
      <c r="DS68" s="3" t="str">
        <f t="shared" ref="DS68:DS99" si="160">IF(ET68=6,GL68, "")</f>
        <v/>
      </c>
      <c r="DT68" s="8"/>
      <c r="DU68" s="3" t="str">
        <f>DU66</f>
        <v/>
      </c>
      <c r="DV68" s="3" t="str">
        <f>DV66</f>
        <v/>
      </c>
      <c r="DW68" s="3" t="str">
        <f>DW66</f>
        <v/>
      </c>
      <c r="DX68" s="3" t="str">
        <f>DX66</f>
        <v/>
      </c>
      <c r="DY68" s="3" t="str">
        <f t="shared" ref="DY68:EB69" si="161">DY67</f>
        <v/>
      </c>
      <c r="DZ68" s="3" t="str">
        <f t="shared" si="161"/>
        <v/>
      </c>
      <c r="EA68" s="3" t="str">
        <f t="shared" si="161"/>
        <v/>
      </c>
      <c r="EB68" s="3" t="str">
        <f t="shared" si="161"/>
        <v/>
      </c>
      <c r="EC68" s="3" t="str">
        <f t="shared" ref="EC68:EC99" si="162">IF(ET68=7, GM68, "")</f>
        <v/>
      </c>
      <c r="ED68" s="8"/>
      <c r="EE68" s="28" t="s">
        <v>277</v>
      </c>
      <c r="EF68" s="28" t="s">
        <v>277</v>
      </c>
      <c r="EG68" s="28" t="s">
        <v>277</v>
      </c>
      <c r="EH68" s="28" t="s">
        <v>277</v>
      </c>
      <c r="EI68" s="28" t="s">
        <v>277</v>
      </c>
      <c r="EJ68" s="28" t="s">
        <v>277</v>
      </c>
      <c r="EK68" s="28" t="s">
        <v>277</v>
      </c>
      <c r="EL68" s="28" t="s">
        <v>277</v>
      </c>
      <c r="EM68" s="28" t="s">
        <v>277</v>
      </c>
      <c r="EN68" s="28" t="s">
        <v>277</v>
      </c>
      <c r="EO68" s="17"/>
      <c r="EP68" s="9"/>
      <c r="EQ68" s="10" t="str">
        <f t="shared" ref="EQ68:ET69" si="163">EQ67</f>
        <v/>
      </c>
      <c r="ER68" s="10" t="str">
        <f t="shared" si="163"/>
        <v/>
      </c>
      <c r="ES68" s="10" t="str">
        <f t="shared" si="163"/>
        <v/>
      </c>
      <c r="ET68" s="10">
        <f t="shared" si="163"/>
        <v>0</v>
      </c>
      <c r="EU68" s="13"/>
      <c r="EV68" s="12" t="b">
        <f t="shared" ref="EV68:EV131" si="164">ISBLANK(N68)</f>
        <v>1</v>
      </c>
      <c r="EW68" s="3" t="b">
        <f t="shared" ref="EW68:EW131" si="165">ISBLANK(R68)</f>
        <v>1</v>
      </c>
      <c r="EX68" s="3" t="b">
        <f t="shared" ref="EX68:EX131" si="166">ISBLANK(Y68)</f>
        <v>1</v>
      </c>
      <c r="EY68" s="3" t="b">
        <f t="shared" ref="EY68:EY131" si="167">ISBLANK(AC68)</f>
        <v>1</v>
      </c>
      <c r="EZ68" s="3">
        <f t="shared" ref="EZ68:EZ99" si="168">IF(EV68=FALSE, 1, 0)</f>
        <v>0</v>
      </c>
      <c r="FA68" s="3">
        <f t="shared" ref="FA68:FA99" si="169">IF(EW68=FALSE, 2, 0)</f>
        <v>0</v>
      </c>
      <c r="FB68" s="3">
        <f t="shared" ref="FB68:FB99" si="170">IF(EX68=FALSE, 1, 0)</f>
        <v>0</v>
      </c>
      <c r="FC68" s="3">
        <f t="shared" ref="FC68:FC99" si="171">IF(EY68=FALSE, 2, 0)</f>
        <v>0</v>
      </c>
      <c r="FD68" s="3">
        <f t="shared" ref="FD68:FD99" si="172">SUM(EZ68:FC68)</f>
        <v>0</v>
      </c>
      <c r="FE68" s="3" t="e">
        <f t="shared" ref="FE68:FE99" si="173">FF68+FH68</f>
        <v>#VALUE!</v>
      </c>
      <c r="FF68" s="3">
        <f t="shared" ref="FF68:FF131" si="174">O68+Z68</f>
        <v>0</v>
      </c>
      <c r="FG68" s="3">
        <f t="shared" ref="FG68:FG131" si="175">S68+AD68</f>
        <v>0</v>
      </c>
      <c r="FH68" s="3" t="e">
        <f t="shared" ref="FH68:FH99" si="176">FG68*SQRT(ES68)</f>
        <v>#VALUE!</v>
      </c>
      <c r="FI68" s="3" t="b">
        <f t="shared" ref="FI68:FI131" si="177">ISBLANK(V68)</f>
        <v>1</v>
      </c>
      <c r="FJ68" s="3" t="b">
        <f t="shared" ref="FJ68:FJ131" si="178">ISBLANK(AG68)</f>
        <v>1</v>
      </c>
      <c r="FK68" s="3" t="b">
        <f t="shared" ref="FK68:FK131" si="179">ISBLANK(AJ68)</f>
        <v>1</v>
      </c>
      <c r="FL68" s="3" t="b">
        <f t="shared" ref="FL68:FL131" si="180">ISBLANK(AM68)</f>
        <v>1</v>
      </c>
      <c r="FM68" s="3" t="b">
        <f t="shared" ref="FM68:FM131" si="181">ISBLANK(AS68)</f>
        <v>1</v>
      </c>
      <c r="FN68" s="3" t="b">
        <f t="shared" ref="FN68:FN131" si="182">ISBLANK(AZ68)</f>
        <v>1</v>
      </c>
      <c r="FO68" s="3">
        <f t="shared" ref="FO68:FO99" si="183">IF(FD68&gt;0, 1, 0)</f>
        <v>0</v>
      </c>
      <c r="FP68" s="3">
        <f t="shared" ref="FP68:FP99" si="184">IF(FI68=FALSE, 2, 0)</f>
        <v>0</v>
      </c>
      <c r="FQ68" s="3">
        <f t="shared" ref="FQ68:FQ99" si="185">IF(FJ68=FALSE, 3, 0)</f>
        <v>0</v>
      </c>
      <c r="FR68" s="3">
        <f t="shared" ref="FR68:FR99" si="186">IF(FK68=FALSE, 4, 0)</f>
        <v>0</v>
      </c>
      <c r="FS68" s="3">
        <f t="shared" ref="FS68:FS99" si="187">IF(FL68=FALSE, 5, 0)</f>
        <v>0</v>
      </c>
      <c r="FT68" s="3">
        <f t="shared" ref="FT68:FT99" si="188">IF(FM68=FALSE, 6, 0)</f>
        <v>0</v>
      </c>
      <c r="FU68" s="3">
        <f t="shared" ref="FU68:FU99" si="189">IF(FN68=FALSE, 7, 0)</f>
        <v>0</v>
      </c>
      <c r="FV68" s="21" t="b">
        <f t="shared" ref="FV68:FV131" si="190">ISBLANK(B68)</f>
        <v>0</v>
      </c>
      <c r="FW68" s="24">
        <f t="shared" ref="FW68:FW131" si="191">IF(J68="Higher (more points/events)", 0, 1)</f>
        <v>1</v>
      </c>
      <c r="FX68" s="24">
        <f t="shared" ref="FX68:FX99" si="192">IF(ET68=1, CE68-CB68,0)</f>
        <v>0</v>
      </c>
      <c r="FY68" s="25" t="e">
        <f t="shared" ref="FY68:FY99" si="193">DB68-CY68</f>
        <v>#VALUE!</v>
      </c>
      <c r="FZ68" s="24" t="e">
        <f t="shared" ref="FZ68:FZ99" si="194">(DN68-DM68)-(DJ68-DI68)</f>
        <v>#VALUE!</v>
      </c>
      <c r="GA68" s="24" t="e">
        <f t="shared" ref="GA68:GA99" si="195">DY68-DU68</f>
        <v>#VALUE!</v>
      </c>
      <c r="GB68" s="24">
        <f t="shared" ref="GB68:GB99" si="196">IF(FX68&lt;0, 0,1)</f>
        <v>1</v>
      </c>
      <c r="GC68" s="24" t="e">
        <f t="shared" ref="GC68:GC99" si="197">IF(FY68&lt;0, 0,1)</f>
        <v>#VALUE!</v>
      </c>
      <c r="GD68" s="24" t="e">
        <f t="shared" ref="GD68:GD99" si="198">IF(FZ68&lt;0, 0,1)</f>
        <v>#VALUE!</v>
      </c>
      <c r="GE68" s="24" t="e">
        <f t="shared" ref="GE68:GE99" si="199">IF(GA68&lt;0, 0,1)</f>
        <v>#VALUE!</v>
      </c>
      <c r="GF68" s="24">
        <f t="shared" ref="GF68:GF99" si="200">IF(ET68=1, GB68,0)</f>
        <v>0</v>
      </c>
      <c r="GG68" s="24">
        <f t="shared" ref="GG68:GG99" si="201">IF(ET68=5,GC68,0)</f>
        <v>0</v>
      </c>
      <c r="GH68" s="24">
        <f t="shared" ref="GH68:GH99" si="202">IF(ET68=6,GD68,0)</f>
        <v>0</v>
      </c>
      <c r="GI68" s="24">
        <f t="shared" ref="GI68:GI99" si="203">IF(ET68=7,GE68,0)</f>
        <v>0</v>
      </c>
      <c r="GJ68" s="24">
        <f t="shared" ref="GJ68:GJ99" si="204">IF((FW68=GF68), 3,2)</f>
        <v>2</v>
      </c>
      <c r="GK68" s="24">
        <f t="shared" ref="GK68:GK99" si="205">IF((FW68=GG68), 3,2)</f>
        <v>2</v>
      </c>
      <c r="GL68" s="24">
        <f t="shared" ref="GL68:GL99" si="206">IF((FW68=GH68), 3,2)</f>
        <v>2</v>
      </c>
      <c r="GM68" s="31">
        <f t="shared" ref="GM68:GM99" si="207">IF((FW68=GI68), 3,2)</f>
        <v>2</v>
      </c>
      <c r="GN68" s="13"/>
      <c r="GO68" s="12"/>
    </row>
    <row r="69" spans="1:197" s="3" customFormat="1">
      <c r="A69" s="115" t="s">
        <v>279</v>
      </c>
      <c r="B69" s="115" t="s">
        <v>279</v>
      </c>
      <c r="C69" s="115" t="s">
        <v>279</v>
      </c>
      <c r="D69" s="115" t="s">
        <v>279</v>
      </c>
      <c r="E69" s="115" t="s">
        <v>279</v>
      </c>
      <c r="F69" s="115" t="s">
        <v>279</v>
      </c>
      <c r="G69" s="115" t="s">
        <v>279</v>
      </c>
      <c r="H69" s="115"/>
      <c r="I69" s="115"/>
      <c r="J69" s="115" t="s">
        <v>279</v>
      </c>
      <c r="K69" s="115" t="s">
        <v>279</v>
      </c>
      <c r="L69" s="115" t="s">
        <v>279</v>
      </c>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116"/>
      <c r="BD69" s="8"/>
      <c r="BE69" s="8"/>
      <c r="BF69" s="28" t="s">
        <v>277</v>
      </c>
      <c r="BG69" s="28" t="s">
        <v>277</v>
      </c>
      <c r="BH69" s="28" t="s">
        <v>277</v>
      </c>
      <c r="BI69" s="28" t="s">
        <v>277</v>
      </c>
      <c r="BJ69" s="28" t="s">
        <v>277</v>
      </c>
      <c r="BK69" s="28" t="s">
        <v>277</v>
      </c>
      <c r="BL69" s="28" t="s">
        <v>277</v>
      </c>
      <c r="BM69" s="28" t="s">
        <v>277</v>
      </c>
      <c r="BN69" s="28" t="s">
        <v>277</v>
      </c>
      <c r="BO69" s="28" t="s">
        <v>277</v>
      </c>
      <c r="BP69" s="8"/>
      <c r="BQ69" s="22" t="str">
        <f>BQ68</f>
        <v/>
      </c>
      <c r="BR69" s="22" t="str">
        <f>BS66</f>
        <v/>
      </c>
      <c r="BS69" s="22" t="str">
        <f>BS67</f>
        <v/>
      </c>
      <c r="BT69" s="22" t="str">
        <f t="shared" ref="BT69:BT132" si="208">IF(BR69="", "", BR69&amp;" versus "&amp;BS69)</f>
        <v/>
      </c>
      <c r="BU69" s="22" t="str">
        <f>BU68</f>
        <v/>
      </c>
      <c r="BV69" s="22" t="str">
        <f>BV68</f>
        <v/>
      </c>
      <c r="BW69" s="22" t="str">
        <f>BW68</f>
        <v/>
      </c>
      <c r="BX69" s="22" t="str">
        <f>BX68</f>
        <v/>
      </c>
      <c r="BY69" s="22" t="str">
        <f>BY68</f>
        <v/>
      </c>
      <c r="BZ69" s="22" t="str">
        <f>BZ68</f>
        <v/>
      </c>
      <c r="CA69" s="18"/>
      <c r="CB69" s="3" t="str">
        <f>CE65</f>
        <v/>
      </c>
      <c r="CC69" s="3" t="str">
        <f>CF65</f>
        <v/>
      </c>
      <c r="CD69" s="3" t="str">
        <f>CG65</f>
        <v/>
      </c>
      <c r="CE69" s="3" t="str">
        <f t="shared" si="155"/>
        <v/>
      </c>
      <c r="CF69" s="3" t="str">
        <f t="shared" si="155"/>
        <v/>
      </c>
      <c r="CG69" s="3" t="str">
        <f t="shared" si="155"/>
        <v/>
      </c>
      <c r="CH69" s="3" t="str">
        <f t="shared" si="156"/>
        <v/>
      </c>
      <c r="CI69" s="8"/>
      <c r="CJ69" s="3" t="str">
        <f>CL65</f>
        <v/>
      </c>
      <c r="CK69" s="3" t="str">
        <f>CM65</f>
        <v/>
      </c>
      <c r="CL69" s="3" t="str">
        <f>CL68</f>
        <v/>
      </c>
      <c r="CM69" s="3" t="str">
        <f>CM68</f>
        <v/>
      </c>
      <c r="CN69" s="8"/>
      <c r="CO69" s="3" t="str">
        <f>CQ65</f>
        <v/>
      </c>
      <c r="CP69" s="3" t="str">
        <f>CR65</f>
        <v/>
      </c>
      <c r="CQ69" s="3" t="str">
        <f>CQ68</f>
        <v/>
      </c>
      <c r="CR69" s="3" t="str">
        <f>CR68</f>
        <v/>
      </c>
      <c r="CS69" s="8"/>
      <c r="CT69" s="3" t="str">
        <f>CV65</f>
        <v/>
      </c>
      <c r="CU69" s="3" t="str">
        <f>CW65</f>
        <v/>
      </c>
      <c r="CV69" s="3" t="str">
        <f>CV68</f>
        <v/>
      </c>
      <c r="CW69" s="3" t="str">
        <f>CW68</f>
        <v/>
      </c>
      <c r="CX69" s="8"/>
      <c r="CY69" s="3" t="str">
        <f>DB65</f>
        <v/>
      </c>
      <c r="CZ69" s="3" t="str">
        <f>DC65</f>
        <v/>
      </c>
      <c r="DA69" s="3" t="str">
        <f>DD65</f>
        <v/>
      </c>
      <c r="DB69" s="3" t="str">
        <f t="shared" si="157"/>
        <v/>
      </c>
      <c r="DC69" s="3" t="str">
        <f t="shared" si="157"/>
        <v/>
      </c>
      <c r="DD69" s="3" t="str">
        <f t="shared" si="157"/>
        <v/>
      </c>
      <c r="DE69" s="3" t="str">
        <f t="shared" si="157"/>
        <v/>
      </c>
      <c r="DF69" s="3" t="str">
        <f>DF68</f>
        <v/>
      </c>
      <c r="DG69" s="3" t="str">
        <f t="shared" si="158"/>
        <v/>
      </c>
      <c r="DH69" s="8"/>
      <c r="DI69" s="3" t="str">
        <f>DM65</f>
        <v/>
      </c>
      <c r="DJ69" s="3" t="str">
        <f>DN65</f>
        <v/>
      </c>
      <c r="DK69" s="3" t="str">
        <f>DO65</f>
        <v/>
      </c>
      <c r="DL69" s="3" t="str">
        <f>DP65</f>
        <v/>
      </c>
      <c r="DM69" s="3" t="str">
        <f t="shared" si="159"/>
        <v/>
      </c>
      <c r="DN69" s="3" t="str">
        <f t="shared" si="159"/>
        <v/>
      </c>
      <c r="DO69" s="3" t="str">
        <f t="shared" si="159"/>
        <v/>
      </c>
      <c r="DP69" s="3" t="str">
        <f t="shared" si="159"/>
        <v/>
      </c>
      <c r="DQ69" s="3" t="str">
        <f t="shared" si="153"/>
        <v/>
      </c>
      <c r="DR69" s="3" t="str">
        <f t="shared" si="153"/>
        <v/>
      </c>
      <c r="DS69" s="3" t="str">
        <f t="shared" si="160"/>
        <v/>
      </c>
      <c r="DT69" s="8"/>
      <c r="DU69" s="3" t="str">
        <f>DY66</f>
        <v/>
      </c>
      <c r="DV69" s="3" t="str">
        <f>DZ66</f>
        <v/>
      </c>
      <c r="DW69" s="3" t="str">
        <f>EA66</f>
        <v/>
      </c>
      <c r="DX69" s="3" t="str">
        <f>EB66</f>
        <v/>
      </c>
      <c r="DY69" s="3" t="str">
        <f t="shared" si="161"/>
        <v/>
      </c>
      <c r="DZ69" s="3" t="str">
        <f t="shared" si="161"/>
        <v/>
      </c>
      <c r="EA69" s="3" t="str">
        <f t="shared" si="161"/>
        <v/>
      </c>
      <c r="EB69" s="3" t="str">
        <f t="shared" si="161"/>
        <v/>
      </c>
      <c r="EC69" s="3" t="str">
        <f t="shared" si="162"/>
        <v/>
      </c>
      <c r="ED69" s="8"/>
      <c r="EE69" s="28" t="s">
        <v>277</v>
      </c>
      <c r="EF69" s="28" t="s">
        <v>277</v>
      </c>
      <c r="EG69" s="28" t="s">
        <v>277</v>
      </c>
      <c r="EH69" s="28" t="s">
        <v>277</v>
      </c>
      <c r="EI69" s="28" t="s">
        <v>277</v>
      </c>
      <c r="EJ69" s="28" t="s">
        <v>277</v>
      </c>
      <c r="EK69" s="28" t="s">
        <v>277</v>
      </c>
      <c r="EL69" s="28" t="s">
        <v>277</v>
      </c>
      <c r="EM69" s="28" t="s">
        <v>277</v>
      </c>
      <c r="EN69" s="28" t="s">
        <v>277</v>
      </c>
      <c r="EO69" s="17"/>
      <c r="EP69" s="9"/>
      <c r="EQ69" s="10" t="str">
        <f t="shared" si="163"/>
        <v/>
      </c>
      <c r="ER69" s="10" t="str">
        <f t="shared" si="163"/>
        <v/>
      </c>
      <c r="ES69" s="10" t="str">
        <f t="shared" si="163"/>
        <v/>
      </c>
      <c r="ET69" s="10">
        <f t="shared" si="163"/>
        <v>0</v>
      </c>
      <c r="EU69" s="13"/>
      <c r="EV69" s="12" t="b">
        <f t="shared" si="164"/>
        <v>1</v>
      </c>
      <c r="EW69" s="3" t="b">
        <f t="shared" si="165"/>
        <v>1</v>
      </c>
      <c r="EX69" s="3" t="b">
        <f t="shared" si="166"/>
        <v>1</v>
      </c>
      <c r="EY69" s="3" t="b">
        <f t="shared" si="167"/>
        <v>1</v>
      </c>
      <c r="EZ69" s="3">
        <f t="shared" si="168"/>
        <v>0</v>
      </c>
      <c r="FA69" s="3">
        <f t="shared" si="169"/>
        <v>0</v>
      </c>
      <c r="FB69" s="3">
        <f t="shared" si="170"/>
        <v>0</v>
      </c>
      <c r="FC69" s="3">
        <f t="shared" si="171"/>
        <v>0</v>
      </c>
      <c r="FD69" s="3">
        <f t="shared" si="172"/>
        <v>0</v>
      </c>
      <c r="FE69" s="3" t="e">
        <f t="shared" si="173"/>
        <v>#VALUE!</v>
      </c>
      <c r="FF69" s="3">
        <f t="shared" si="174"/>
        <v>0</v>
      </c>
      <c r="FG69" s="3">
        <f t="shared" si="175"/>
        <v>0</v>
      </c>
      <c r="FH69" s="3" t="e">
        <f t="shared" si="176"/>
        <v>#VALUE!</v>
      </c>
      <c r="FI69" s="3" t="b">
        <f t="shared" si="177"/>
        <v>1</v>
      </c>
      <c r="FJ69" s="3" t="b">
        <f t="shared" si="178"/>
        <v>1</v>
      </c>
      <c r="FK69" s="3" t="b">
        <f t="shared" si="179"/>
        <v>1</v>
      </c>
      <c r="FL69" s="3" t="b">
        <f t="shared" si="180"/>
        <v>1</v>
      </c>
      <c r="FM69" s="3" t="b">
        <f t="shared" si="181"/>
        <v>1</v>
      </c>
      <c r="FN69" s="3" t="b">
        <f t="shared" si="182"/>
        <v>1</v>
      </c>
      <c r="FO69" s="3">
        <f t="shared" si="183"/>
        <v>0</v>
      </c>
      <c r="FP69" s="3">
        <f t="shared" si="184"/>
        <v>0</v>
      </c>
      <c r="FQ69" s="3">
        <f t="shared" si="185"/>
        <v>0</v>
      </c>
      <c r="FR69" s="3">
        <f t="shared" si="186"/>
        <v>0</v>
      </c>
      <c r="FS69" s="3">
        <f t="shared" si="187"/>
        <v>0</v>
      </c>
      <c r="FT69" s="3">
        <f t="shared" si="188"/>
        <v>0</v>
      </c>
      <c r="FU69" s="3">
        <f t="shared" si="189"/>
        <v>0</v>
      </c>
      <c r="FV69" s="21" t="b">
        <f t="shared" si="190"/>
        <v>0</v>
      </c>
      <c r="FW69" s="24">
        <f t="shared" si="191"/>
        <v>1</v>
      </c>
      <c r="FX69" s="24">
        <f t="shared" si="192"/>
        <v>0</v>
      </c>
      <c r="FY69" s="25" t="e">
        <f t="shared" si="193"/>
        <v>#VALUE!</v>
      </c>
      <c r="FZ69" s="24" t="e">
        <f t="shared" si="194"/>
        <v>#VALUE!</v>
      </c>
      <c r="GA69" s="24" t="e">
        <f t="shared" si="195"/>
        <v>#VALUE!</v>
      </c>
      <c r="GB69" s="24">
        <f t="shared" si="196"/>
        <v>1</v>
      </c>
      <c r="GC69" s="24" t="e">
        <f t="shared" si="197"/>
        <v>#VALUE!</v>
      </c>
      <c r="GD69" s="24" t="e">
        <f t="shared" si="198"/>
        <v>#VALUE!</v>
      </c>
      <c r="GE69" s="24" t="e">
        <f t="shared" si="199"/>
        <v>#VALUE!</v>
      </c>
      <c r="GF69" s="24">
        <f t="shared" si="200"/>
        <v>0</v>
      </c>
      <c r="GG69" s="24">
        <f t="shared" si="201"/>
        <v>0</v>
      </c>
      <c r="GH69" s="24">
        <f t="shared" si="202"/>
        <v>0</v>
      </c>
      <c r="GI69" s="24">
        <f t="shared" si="203"/>
        <v>0</v>
      </c>
      <c r="GJ69" s="24">
        <f t="shared" si="204"/>
        <v>2</v>
      </c>
      <c r="GK69" s="24">
        <f t="shared" si="205"/>
        <v>2</v>
      </c>
      <c r="GL69" s="24">
        <f t="shared" si="206"/>
        <v>2</v>
      </c>
      <c r="GM69" s="31">
        <f t="shared" si="207"/>
        <v>2</v>
      </c>
      <c r="GN69" s="13"/>
      <c r="GO69" s="12"/>
    </row>
    <row r="70" spans="1:197" s="3" customFormat="1">
      <c r="A70" s="54"/>
      <c r="B70" s="54"/>
      <c r="C70" s="54"/>
      <c r="D70" s="54"/>
      <c r="E70" s="54"/>
      <c r="F70" s="54"/>
      <c r="G70" s="54"/>
      <c r="H70" s="54"/>
      <c r="I70" s="54"/>
      <c r="J70" s="54"/>
      <c r="K70" s="54"/>
      <c r="L70" s="54"/>
      <c r="M70" s="56"/>
      <c r="N70" s="54"/>
      <c r="O70" s="54"/>
      <c r="P70" s="54"/>
      <c r="Q70" s="56"/>
      <c r="R70" s="54"/>
      <c r="S70" s="54"/>
      <c r="T70" s="54"/>
      <c r="U70" s="56"/>
      <c r="V70" s="54"/>
      <c r="W70" s="54"/>
      <c r="X70" s="56"/>
      <c r="Y70" s="54"/>
      <c r="Z70" s="54"/>
      <c r="AA70" s="54"/>
      <c r="AB70" s="56"/>
      <c r="AC70" s="54"/>
      <c r="AD70" s="54"/>
      <c r="AE70" s="54"/>
      <c r="AF70" s="56"/>
      <c r="AG70" s="54"/>
      <c r="AH70" s="54"/>
      <c r="AI70" s="56"/>
      <c r="AJ70" s="54"/>
      <c r="AK70" s="54"/>
      <c r="AL70" s="56"/>
      <c r="AM70" s="54"/>
      <c r="AN70" s="54"/>
      <c r="AO70" s="54"/>
      <c r="AP70" s="54"/>
      <c r="AQ70" s="54"/>
      <c r="AR70" s="56"/>
      <c r="AS70" s="54"/>
      <c r="AT70" s="54"/>
      <c r="AU70" s="54"/>
      <c r="AV70" s="54"/>
      <c r="AW70" s="54"/>
      <c r="AX70" s="54"/>
      <c r="AY70" s="56"/>
      <c r="AZ70" s="54"/>
      <c r="BA70" s="54"/>
      <c r="BB70" s="54"/>
      <c r="BC70" s="54"/>
      <c r="BD70" s="8"/>
      <c r="BE70" s="8"/>
      <c r="BF70" s="28" t="s">
        <v>277</v>
      </c>
      <c r="BG70" s="28" t="s">
        <v>277</v>
      </c>
      <c r="BH70" s="28" t="s">
        <v>277</v>
      </c>
      <c r="BI70" s="28" t="s">
        <v>277</v>
      </c>
      <c r="BJ70" s="28" t="s">
        <v>277</v>
      </c>
      <c r="BK70" s="28" t="s">
        <v>277</v>
      </c>
      <c r="BL70" s="28" t="s">
        <v>277</v>
      </c>
      <c r="BM70" s="28" t="s">
        <v>277</v>
      </c>
      <c r="BN70" s="28" t="s">
        <v>277</v>
      </c>
      <c r="BO70" s="28" t="s">
        <v>277</v>
      </c>
      <c r="BP70" s="8"/>
      <c r="BQ70" s="22" t="str">
        <f>IF(FV70=FALSE,B70,"")</f>
        <v/>
      </c>
      <c r="BR70" s="22" t="str">
        <f>IF(FV70=FALSE,C70,"")</f>
        <v/>
      </c>
      <c r="BS70" s="22" t="str">
        <f>BR72</f>
        <v/>
      </c>
      <c r="BT70" s="22" t="str">
        <f t="shared" si="208"/>
        <v/>
      </c>
      <c r="BU70" s="22" t="str">
        <f>IF(FV70=FALSE,E70,"")</f>
        <v/>
      </c>
      <c r="BV70" s="22" t="str">
        <f>IF(FV70=FALSE,G70,"")</f>
        <v/>
      </c>
      <c r="BW70" s="22" t="str">
        <f>IF(FV70=FALSE,F70,"")</f>
        <v/>
      </c>
      <c r="BX70" s="22" t="str">
        <f>IF(FV70=FALSE,J70,"")</f>
        <v/>
      </c>
      <c r="BY70" s="22" t="str">
        <f>IF(FV70=FALSE,K70,"")</f>
        <v/>
      </c>
      <c r="BZ70" s="22" t="str">
        <f>IF(FV70=FALSE,L70,"")</f>
        <v/>
      </c>
      <c r="CA70" s="18"/>
      <c r="CB70" s="3" t="str">
        <f>IF(ET70=1, EQ70,"")</f>
        <v/>
      </c>
      <c r="CC70" s="3" t="str">
        <f>IF(ET70=1, ER70,"")</f>
        <v/>
      </c>
      <c r="CD70" s="3" t="str">
        <f>IF(ET70=1, ES70,"")</f>
        <v/>
      </c>
      <c r="CE70" s="3" t="str">
        <f>CB72</f>
        <v/>
      </c>
      <c r="CF70" s="3" t="str">
        <f>CC72</f>
        <v/>
      </c>
      <c r="CG70" s="3" t="str">
        <f>CD72</f>
        <v/>
      </c>
      <c r="CH70" s="3" t="str">
        <f t="shared" si="156"/>
        <v/>
      </c>
      <c r="CI70" s="8"/>
      <c r="CJ70" s="3" t="str">
        <f>IF(ET70=2,V70,"")</f>
        <v/>
      </c>
      <c r="CK70" s="3" t="str">
        <f>IF(ET70=2,W70,"")</f>
        <v/>
      </c>
      <c r="CL70" s="3" t="str">
        <f>CJ72</f>
        <v/>
      </c>
      <c r="CM70" s="3" t="str">
        <f>CK72</f>
        <v/>
      </c>
      <c r="CN70" s="8"/>
      <c r="CO70" s="3" t="str">
        <f>IF(ET70=3,AG70,"")</f>
        <v/>
      </c>
      <c r="CP70" s="3" t="str">
        <f>IF(ET70=3,AH70,"")</f>
        <v/>
      </c>
      <c r="CQ70" s="3" t="str">
        <f>CO72</f>
        <v/>
      </c>
      <c r="CR70" s="3" t="str">
        <f>CP72</f>
        <v/>
      </c>
      <c r="CS70" s="8"/>
      <c r="CT70" s="3" t="str">
        <f>IF(ET70=4,AJ70,"")</f>
        <v/>
      </c>
      <c r="CU70" s="3" t="str">
        <f>IF(ET70=4,AK70,"")</f>
        <v/>
      </c>
      <c r="CV70" s="3" t="str">
        <f>CT72</f>
        <v/>
      </c>
      <c r="CW70" s="3" t="str">
        <f>CU72</f>
        <v/>
      </c>
      <c r="CX70" s="8"/>
      <c r="CY70" s="3" t="str">
        <f>IF(ET70=5,AM70,"")</f>
        <v/>
      </c>
      <c r="CZ70" s="3" t="str">
        <f>IF(ET70=5,AN70,"")</f>
        <v/>
      </c>
      <c r="DA70" s="3" t="str">
        <f>IF(ET70=5,AO70,"")</f>
        <v/>
      </c>
      <c r="DB70" s="3" t="str">
        <f>CY72</f>
        <v/>
      </c>
      <c r="DC70" s="3" t="str">
        <f>CZ72</f>
        <v/>
      </c>
      <c r="DD70" s="3" t="str">
        <f>DA72</f>
        <v/>
      </c>
      <c r="DE70" s="3" t="str">
        <f>IF(ET70=5,AP70,"")</f>
        <v/>
      </c>
      <c r="DF70" s="3" t="str">
        <f>IF(ET70=5,AQ70,"")</f>
        <v/>
      </c>
      <c r="DG70" s="3" t="str">
        <f t="shared" si="158"/>
        <v/>
      </c>
      <c r="DH70" s="8"/>
      <c r="DI70" s="3" t="str">
        <f>IF(ET70=6,AS70,"")</f>
        <v/>
      </c>
      <c r="DJ70" s="3" t="str">
        <f>IF(ET70=6,AT70,"")</f>
        <v/>
      </c>
      <c r="DK70" s="3" t="str">
        <f>IF(ET70=6,AU70,"")</f>
        <v/>
      </c>
      <c r="DL70" s="3" t="str">
        <f>IF(ET70=6,AV70,"")</f>
        <v/>
      </c>
      <c r="DM70" s="3" t="str">
        <f>DI72</f>
        <v/>
      </c>
      <c r="DN70" s="3" t="str">
        <f>DJ72</f>
        <v/>
      </c>
      <c r="DO70" s="3" t="str">
        <f>DK72</f>
        <v/>
      </c>
      <c r="DP70" s="3" t="str">
        <f>DL72</f>
        <v/>
      </c>
      <c r="DQ70" s="3" t="str">
        <f>IF(ET70=6,AW70,"")</f>
        <v/>
      </c>
      <c r="DR70" s="3" t="str">
        <f>IF(ET70=6,AX70,"")</f>
        <v/>
      </c>
      <c r="DS70" s="3" t="str">
        <f t="shared" si="160"/>
        <v/>
      </c>
      <c r="DT70" s="8"/>
      <c r="DU70" s="3" t="str">
        <f>IF(ET70=7,AZ70,"")</f>
        <v/>
      </c>
      <c r="DV70" s="3" t="str">
        <f>IF(ET70=7,BA70,"")</f>
        <v/>
      </c>
      <c r="DW70" s="3" t="str">
        <f>IF(ET70=7,BB70,"")</f>
        <v/>
      </c>
      <c r="DX70" s="3" t="str">
        <f>IF(ET70=7,BC70,"")</f>
        <v/>
      </c>
      <c r="DY70" s="3" t="str">
        <f>DU72</f>
        <v/>
      </c>
      <c r="DZ70" s="3" t="str">
        <f>DV72</f>
        <v/>
      </c>
      <c r="EA70" s="3" t="str">
        <f>DW72</f>
        <v/>
      </c>
      <c r="EB70" s="3" t="str">
        <f>DX72</f>
        <v/>
      </c>
      <c r="EC70" s="3" t="str">
        <f t="shared" si="162"/>
        <v/>
      </c>
      <c r="ED70" s="8"/>
      <c r="EE70" s="28" t="s">
        <v>277</v>
      </c>
      <c r="EF70" s="28" t="s">
        <v>277</v>
      </c>
      <c r="EG70" s="28" t="s">
        <v>277</v>
      </c>
      <c r="EH70" s="28" t="s">
        <v>277</v>
      </c>
      <c r="EI70" s="28" t="s">
        <v>277</v>
      </c>
      <c r="EJ70" s="28" t="s">
        <v>277</v>
      </c>
      <c r="EK70" s="28" t="s">
        <v>277</v>
      </c>
      <c r="EL70" s="28" t="s">
        <v>277</v>
      </c>
      <c r="EM70" s="28" t="s">
        <v>277</v>
      </c>
      <c r="EN70" s="28" t="s">
        <v>277</v>
      </c>
      <c r="EO70" s="30"/>
      <c r="EP70" s="9"/>
      <c r="EQ70" s="10" t="str">
        <f>IF(FD70&gt;0, (N70+Y70+R70+AC70), "")</f>
        <v/>
      </c>
      <c r="ER70" s="11" t="str">
        <f>IF(FD70&gt;0,FE70,"")</f>
        <v/>
      </c>
      <c r="ES70" s="10" t="str">
        <f>IF(FD70&gt;0, (P70+AA70+T70+AE70), "")</f>
        <v/>
      </c>
      <c r="ET70" s="10">
        <f>FO70+FP70+FQ70+FR70+FS70+FT70+FU70</f>
        <v>0</v>
      </c>
      <c r="EU70" s="13"/>
      <c r="EV70" s="12" t="b">
        <f t="shared" si="164"/>
        <v>1</v>
      </c>
      <c r="EW70" s="3" t="b">
        <f t="shared" si="165"/>
        <v>1</v>
      </c>
      <c r="EX70" s="3" t="b">
        <f t="shared" si="166"/>
        <v>1</v>
      </c>
      <c r="EY70" s="3" t="b">
        <f t="shared" si="167"/>
        <v>1</v>
      </c>
      <c r="EZ70" s="3">
        <f t="shared" si="168"/>
        <v>0</v>
      </c>
      <c r="FA70" s="3">
        <f t="shared" si="169"/>
        <v>0</v>
      </c>
      <c r="FB70" s="3">
        <f t="shared" si="170"/>
        <v>0</v>
      </c>
      <c r="FC70" s="3">
        <f t="shared" si="171"/>
        <v>0</v>
      </c>
      <c r="FD70" s="3">
        <f t="shared" si="172"/>
        <v>0</v>
      </c>
      <c r="FE70" s="3" t="e">
        <f t="shared" si="173"/>
        <v>#VALUE!</v>
      </c>
      <c r="FF70" s="3">
        <f t="shared" si="174"/>
        <v>0</v>
      </c>
      <c r="FG70" s="3">
        <f t="shared" si="175"/>
        <v>0</v>
      </c>
      <c r="FH70" s="3" t="e">
        <f t="shared" si="176"/>
        <v>#VALUE!</v>
      </c>
      <c r="FI70" s="3" t="b">
        <f t="shared" si="177"/>
        <v>1</v>
      </c>
      <c r="FJ70" s="3" t="b">
        <f t="shared" si="178"/>
        <v>1</v>
      </c>
      <c r="FK70" s="3" t="b">
        <f t="shared" si="179"/>
        <v>1</v>
      </c>
      <c r="FL70" s="3" t="b">
        <f t="shared" si="180"/>
        <v>1</v>
      </c>
      <c r="FM70" s="3" t="b">
        <f t="shared" si="181"/>
        <v>1</v>
      </c>
      <c r="FN70" s="3" t="b">
        <f t="shared" si="182"/>
        <v>1</v>
      </c>
      <c r="FO70" s="3">
        <f t="shared" si="183"/>
        <v>0</v>
      </c>
      <c r="FP70" s="3">
        <f t="shared" si="184"/>
        <v>0</v>
      </c>
      <c r="FQ70" s="3">
        <f t="shared" si="185"/>
        <v>0</v>
      </c>
      <c r="FR70" s="3">
        <f t="shared" si="186"/>
        <v>0</v>
      </c>
      <c r="FS70" s="3">
        <f t="shared" si="187"/>
        <v>0</v>
      </c>
      <c r="FT70" s="3">
        <f t="shared" si="188"/>
        <v>0</v>
      </c>
      <c r="FU70" s="3">
        <f t="shared" si="189"/>
        <v>0</v>
      </c>
      <c r="FV70" s="21" t="b">
        <f t="shared" si="190"/>
        <v>1</v>
      </c>
      <c r="FW70" s="24">
        <f t="shared" si="191"/>
        <v>1</v>
      </c>
      <c r="FX70" s="24">
        <f t="shared" si="192"/>
        <v>0</v>
      </c>
      <c r="FY70" s="25" t="e">
        <f t="shared" si="193"/>
        <v>#VALUE!</v>
      </c>
      <c r="FZ70" s="24" t="e">
        <f t="shared" si="194"/>
        <v>#VALUE!</v>
      </c>
      <c r="GA70" s="24" t="e">
        <f t="shared" si="195"/>
        <v>#VALUE!</v>
      </c>
      <c r="GB70" s="24">
        <f t="shared" si="196"/>
        <v>1</v>
      </c>
      <c r="GC70" s="24" t="e">
        <f t="shared" si="197"/>
        <v>#VALUE!</v>
      </c>
      <c r="GD70" s="24" t="e">
        <f t="shared" si="198"/>
        <v>#VALUE!</v>
      </c>
      <c r="GE70" s="24" t="e">
        <f t="shared" si="199"/>
        <v>#VALUE!</v>
      </c>
      <c r="GF70" s="24">
        <f t="shared" si="200"/>
        <v>0</v>
      </c>
      <c r="GG70" s="24">
        <f t="shared" si="201"/>
        <v>0</v>
      </c>
      <c r="GH70" s="24">
        <f t="shared" si="202"/>
        <v>0</v>
      </c>
      <c r="GI70" s="24">
        <f t="shared" si="203"/>
        <v>0</v>
      </c>
      <c r="GJ70" s="24">
        <f t="shared" si="204"/>
        <v>2</v>
      </c>
      <c r="GK70" s="24">
        <f t="shared" si="205"/>
        <v>2</v>
      </c>
      <c r="GL70" s="24">
        <f t="shared" si="206"/>
        <v>2</v>
      </c>
      <c r="GM70" s="31">
        <f t="shared" si="207"/>
        <v>2</v>
      </c>
      <c r="GN70" s="13"/>
      <c r="GO70" s="12"/>
    </row>
    <row r="71" spans="1:197" s="3" customFormat="1">
      <c r="A71" s="54"/>
      <c r="B71" s="54"/>
      <c r="C71" s="54"/>
      <c r="D71" s="54"/>
      <c r="E71" s="54"/>
      <c r="F71" s="54"/>
      <c r="G71" s="54"/>
      <c r="H71" s="54"/>
      <c r="I71" s="54"/>
      <c r="J71" s="54"/>
      <c r="K71" s="54"/>
      <c r="L71" s="54"/>
      <c r="M71" s="56"/>
      <c r="N71" s="54"/>
      <c r="O71" s="54"/>
      <c r="P71" s="54"/>
      <c r="Q71" s="56"/>
      <c r="R71" s="54"/>
      <c r="S71" s="54"/>
      <c r="T71" s="54"/>
      <c r="U71" s="56"/>
      <c r="V71" s="54"/>
      <c r="W71" s="54"/>
      <c r="X71" s="56"/>
      <c r="Y71" s="54"/>
      <c r="Z71" s="54"/>
      <c r="AA71" s="54"/>
      <c r="AB71" s="56"/>
      <c r="AC71" s="54"/>
      <c r="AD71" s="54"/>
      <c r="AE71" s="54"/>
      <c r="AF71" s="56"/>
      <c r="AG71" s="54"/>
      <c r="AH71" s="54"/>
      <c r="AI71" s="56"/>
      <c r="AJ71" s="54"/>
      <c r="AK71" s="54"/>
      <c r="AL71" s="56"/>
      <c r="AM71" s="54"/>
      <c r="AN71" s="54"/>
      <c r="AO71" s="54"/>
      <c r="AP71" s="54"/>
      <c r="AQ71" s="54"/>
      <c r="AR71" s="56"/>
      <c r="AS71" s="54"/>
      <c r="AT71" s="54"/>
      <c r="AU71" s="54"/>
      <c r="AV71" s="54"/>
      <c r="AW71" s="54"/>
      <c r="AX71" s="54"/>
      <c r="AY71" s="56"/>
      <c r="AZ71" s="54"/>
      <c r="BA71" s="54"/>
      <c r="BB71" s="54"/>
      <c r="BC71" s="54"/>
      <c r="BD71" s="8"/>
      <c r="BE71" s="8"/>
      <c r="BF71" s="28" t="s">
        <v>277</v>
      </c>
      <c r="BG71" s="28" t="s">
        <v>277</v>
      </c>
      <c r="BH71" s="28" t="s">
        <v>277</v>
      </c>
      <c r="BI71" s="28" t="s">
        <v>277</v>
      </c>
      <c r="BJ71" s="28" t="s">
        <v>277</v>
      </c>
      <c r="BK71" s="28" t="s">
        <v>277</v>
      </c>
      <c r="BL71" s="28" t="s">
        <v>277</v>
      </c>
      <c r="BM71" s="28" t="s">
        <v>277</v>
      </c>
      <c r="BN71" s="28" t="s">
        <v>277</v>
      </c>
      <c r="BO71" s="28" t="s">
        <v>277</v>
      </c>
      <c r="BP71" s="8"/>
      <c r="BQ71" s="22" t="str">
        <f>IF(FV71=FALSE,B71,"")</f>
        <v/>
      </c>
      <c r="BR71" s="22" t="str">
        <f>BR70</f>
        <v/>
      </c>
      <c r="BS71" s="22" t="str">
        <f>IF(FV70=FALSE,C72,"")</f>
        <v/>
      </c>
      <c r="BT71" s="22" t="str">
        <f t="shared" si="208"/>
        <v/>
      </c>
      <c r="BU71" s="22" t="str">
        <f>IF(FV71=FALSE,E71,"")</f>
        <v/>
      </c>
      <c r="BV71" s="22" t="str">
        <f>IF(FV71=FALSE,G71,"")</f>
        <v/>
      </c>
      <c r="BW71" s="22" t="str">
        <f>IF(FV71=FALSE,F71,"")</f>
        <v/>
      </c>
      <c r="BX71" s="22" t="str">
        <f>IF(FV71=FALSE,J71,"")</f>
        <v/>
      </c>
      <c r="BY71" s="22" t="str">
        <f>IF(FV71=FALSE,K71,"")</f>
        <v/>
      </c>
      <c r="BZ71" s="22" t="str">
        <f>IF(FV71=FALSE,L71,"")</f>
        <v/>
      </c>
      <c r="CA71" s="18"/>
      <c r="CB71" s="3" t="str">
        <f>CB70</f>
        <v/>
      </c>
      <c r="CC71" s="3" t="str">
        <f>CC70</f>
        <v/>
      </c>
      <c r="CD71" s="3" t="str">
        <f>CD70</f>
        <v/>
      </c>
      <c r="CE71" s="3" t="str">
        <f>IF(ET71=1,EQ72,"")</f>
        <v/>
      </c>
      <c r="CF71" s="3" t="str">
        <f>IF(ET71=1,ER72,"")</f>
        <v/>
      </c>
      <c r="CG71" s="3" t="str">
        <f>IF(ET71=1,ES72,"")</f>
        <v/>
      </c>
      <c r="CH71" s="3" t="str">
        <f t="shared" si="156"/>
        <v/>
      </c>
      <c r="CI71" s="8"/>
      <c r="CJ71" s="3" t="str">
        <f>CJ70</f>
        <v/>
      </c>
      <c r="CK71" s="3" t="str">
        <f>CK70</f>
        <v/>
      </c>
      <c r="CL71" s="3" t="str">
        <f>IF(ET72=2,V72,"")</f>
        <v/>
      </c>
      <c r="CM71" s="3" t="str">
        <f>IF(ET72=2,W72,"")</f>
        <v/>
      </c>
      <c r="CN71" s="8"/>
      <c r="CO71" s="3" t="str">
        <f>CO70</f>
        <v/>
      </c>
      <c r="CP71" s="3" t="str">
        <f>CP70</f>
        <v/>
      </c>
      <c r="CQ71" s="3" t="str">
        <f>IF(ET71=3,AG72,"")</f>
        <v/>
      </c>
      <c r="CR71" s="3" t="str">
        <f>IF(ET71=3,AH72,"")</f>
        <v/>
      </c>
      <c r="CS71" s="8"/>
      <c r="CT71" s="3" t="str">
        <f>CT70</f>
        <v/>
      </c>
      <c r="CU71" s="3" t="str">
        <f>CU70</f>
        <v/>
      </c>
      <c r="CV71" s="3" t="str">
        <f>IF(ET71=4,AJ72,"")</f>
        <v/>
      </c>
      <c r="CW71" s="3" t="str">
        <f>IF(ET71=4,AK72,"")</f>
        <v/>
      </c>
      <c r="CX71" s="8"/>
      <c r="CY71" s="3" t="str">
        <f>CY70</f>
        <v/>
      </c>
      <c r="CZ71" s="3" t="str">
        <f>CZ70</f>
        <v/>
      </c>
      <c r="DA71" s="3" t="str">
        <f>DA70</f>
        <v/>
      </c>
      <c r="DB71" s="3" t="str">
        <f>IF(ET71=5,AM72,"")</f>
        <v/>
      </c>
      <c r="DC71" s="3" t="str">
        <f>IF(ET71=5,AN72,"")</f>
        <v/>
      </c>
      <c r="DD71" s="3" t="str">
        <f>IF(ET71=5,AO72,"")</f>
        <v/>
      </c>
      <c r="DE71" s="3" t="str">
        <f>DE70</f>
        <v/>
      </c>
      <c r="DF71" s="3" t="str">
        <f>DF70</f>
        <v/>
      </c>
      <c r="DG71" s="3" t="str">
        <f t="shared" si="158"/>
        <v/>
      </c>
      <c r="DH71" s="8"/>
      <c r="DI71" s="3" t="str">
        <f>DI70</f>
        <v/>
      </c>
      <c r="DJ71" s="3" t="str">
        <f>DJ70</f>
        <v/>
      </c>
      <c r="DK71" s="3" t="str">
        <f>DK70</f>
        <v/>
      </c>
      <c r="DL71" s="3" t="str">
        <f>DL70</f>
        <v/>
      </c>
      <c r="DM71" s="3" t="str">
        <f>IF(ET70=6,AS72,"")</f>
        <v/>
      </c>
      <c r="DN71" s="3" t="str">
        <f>IF(ET70=6,AT72,"")</f>
        <v/>
      </c>
      <c r="DO71" s="3" t="str">
        <f>IF(ET70=6,AU72,"")</f>
        <v/>
      </c>
      <c r="DP71" s="3" t="str">
        <f>IF(ET70=6,AV72,"")</f>
        <v/>
      </c>
      <c r="DQ71" s="3" t="str">
        <f>DQ70</f>
        <v/>
      </c>
      <c r="DR71" s="3" t="str">
        <f>DR70</f>
        <v/>
      </c>
      <c r="DS71" s="3" t="str">
        <f t="shared" si="160"/>
        <v/>
      </c>
      <c r="DT71" s="8"/>
      <c r="DU71" s="3" t="str">
        <f>DU70</f>
        <v/>
      </c>
      <c r="DV71" s="3" t="str">
        <f>DV70</f>
        <v/>
      </c>
      <c r="DW71" s="3" t="str">
        <f>DW70</f>
        <v/>
      </c>
      <c r="DX71" s="3" t="str">
        <f>DX70</f>
        <v/>
      </c>
      <c r="DY71" s="3" t="str">
        <f>IF(ET70=7,AZ72,"")</f>
        <v/>
      </c>
      <c r="DZ71" s="3" t="str">
        <f>IF(ET70=7,BA72,"")</f>
        <v/>
      </c>
      <c r="EA71" s="3" t="str">
        <f>IF(ET70=7,BB72,"")</f>
        <v/>
      </c>
      <c r="EB71" s="3" t="str">
        <f>IF(ET70=7,BC72,"")</f>
        <v/>
      </c>
      <c r="EC71" s="3" t="str">
        <f t="shared" si="162"/>
        <v/>
      </c>
      <c r="ED71" s="8"/>
      <c r="EE71" s="28" t="s">
        <v>277</v>
      </c>
      <c r="EF71" s="28" t="s">
        <v>277</v>
      </c>
      <c r="EG71" s="28" t="s">
        <v>277</v>
      </c>
      <c r="EH71" s="28" t="s">
        <v>277</v>
      </c>
      <c r="EI71" s="28" t="s">
        <v>277</v>
      </c>
      <c r="EJ71" s="28" t="s">
        <v>277</v>
      </c>
      <c r="EK71" s="28" t="s">
        <v>277</v>
      </c>
      <c r="EL71" s="28" t="s">
        <v>277</v>
      </c>
      <c r="EM71" s="28" t="s">
        <v>277</v>
      </c>
      <c r="EN71" s="28" t="s">
        <v>277</v>
      </c>
      <c r="EO71" s="30"/>
      <c r="EP71" s="9"/>
      <c r="EQ71" s="10" t="str">
        <f>IF(FD71&gt;0, (N71+Y71+R71+AC71), "")</f>
        <v/>
      </c>
      <c r="ER71" s="11" t="str">
        <f>IF(FD71&gt;0,FE71,"")</f>
        <v/>
      </c>
      <c r="ES71" s="10" t="str">
        <f>IF(FD71&gt;0, (P71+AA71+T71+AE71), "")</f>
        <v/>
      </c>
      <c r="ET71" s="10">
        <f>FO71+FP71+FQ71+FR71+FS71+FT71+FU71</f>
        <v>0</v>
      </c>
      <c r="EU71" s="13"/>
      <c r="EV71" s="12" t="b">
        <f t="shared" si="164"/>
        <v>1</v>
      </c>
      <c r="EW71" s="3" t="b">
        <f t="shared" si="165"/>
        <v>1</v>
      </c>
      <c r="EX71" s="3" t="b">
        <f t="shared" si="166"/>
        <v>1</v>
      </c>
      <c r="EY71" s="3" t="b">
        <f t="shared" si="167"/>
        <v>1</v>
      </c>
      <c r="EZ71" s="3">
        <f t="shared" si="168"/>
        <v>0</v>
      </c>
      <c r="FA71" s="3">
        <f t="shared" si="169"/>
        <v>0</v>
      </c>
      <c r="FB71" s="3">
        <f t="shared" si="170"/>
        <v>0</v>
      </c>
      <c r="FC71" s="3">
        <f t="shared" si="171"/>
        <v>0</v>
      </c>
      <c r="FD71" s="3">
        <f t="shared" si="172"/>
        <v>0</v>
      </c>
      <c r="FE71" s="3" t="e">
        <f t="shared" si="173"/>
        <v>#VALUE!</v>
      </c>
      <c r="FF71" s="3">
        <f t="shared" si="174"/>
        <v>0</v>
      </c>
      <c r="FG71" s="3">
        <f t="shared" si="175"/>
        <v>0</v>
      </c>
      <c r="FH71" s="3" t="e">
        <f t="shared" si="176"/>
        <v>#VALUE!</v>
      </c>
      <c r="FI71" s="3" t="b">
        <f t="shared" si="177"/>
        <v>1</v>
      </c>
      <c r="FJ71" s="3" t="b">
        <f t="shared" si="178"/>
        <v>1</v>
      </c>
      <c r="FK71" s="3" t="b">
        <f t="shared" si="179"/>
        <v>1</v>
      </c>
      <c r="FL71" s="3" t="b">
        <f t="shared" si="180"/>
        <v>1</v>
      </c>
      <c r="FM71" s="3" t="b">
        <f t="shared" si="181"/>
        <v>1</v>
      </c>
      <c r="FN71" s="3" t="b">
        <f t="shared" si="182"/>
        <v>1</v>
      </c>
      <c r="FO71" s="3">
        <f t="shared" si="183"/>
        <v>0</v>
      </c>
      <c r="FP71" s="3">
        <f t="shared" si="184"/>
        <v>0</v>
      </c>
      <c r="FQ71" s="3">
        <f t="shared" si="185"/>
        <v>0</v>
      </c>
      <c r="FR71" s="3">
        <f t="shared" si="186"/>
        <v>0</v>
      </c>
      <c r="FS71" s="3">
        <f t="shared" si="187"/>
        <v>0</v>
      </c>
      <c r="FT71" s="3">
        <f t="shared" si="188"/>
        <v>0</v>
      </c>
      <c r="FU71" s="3">
        <f t="shared" si="189"/>
        <v>0</v>
      </c>
      <c r="FV71" s="21" t="b">
        <f t="shared" si="190"/>
        <v>1</v>
      </c>
      <c r="FW71" s="24">
        <f t="shared" si="191"/>
        <v>1</v>
      </c>
      <c r="FX71" s="24">
        <f t="shared" si="192"/>
        <v>0</v>
      </c>
      <c r="FY71" s="25" t="e">
        <f t="shared" si="193"/>
        <v>#VALUE!</v>
      </c>
      <c r="FZ71" s="24" t="e">
        <f t="shared" si="194"/>
        <v>#VALUE!</v>
      </c>
      <c r="GA71" s="24" t="e">
        <f t="shared" si="195"/>
        <v>#VALUE!</v>
      </c>
      <c r="GB71" s="24">
        <f t="shared" si="196"/>
        <v>1</v>
      </c>
      <c r="GC71" s="24" t="e">
        <f t="shared" si="197"/>
        <v>#VALUE!</v>
      </c>
      <c r="GD71" s="24" t="e">
        <f t="shared" si="198"/>
        <v>#VALUE!</v>
      </c>
      <c r="GE71" s="24" t="e">
        <f t="shared" si="199"/>
        <v>#VALUE!</v>
      </c>
      <c r="GF71" s="24">
        <f t="shared" si="200"/>
        <v>0</v>
      </c>
      <c r="GG71" s="24">
        <f t="shared" si="201"/>
        <v>0</v>
      </c>
      <c r="GH71" s="24">
        <f t="shared" si="202"/>
        <v>0</v>
      </c>
      <c r="GI71" s="24">
        <f t="shared" si="203"/>
        <v>0</v>
      </c>
      <c r="GJ71" s="24">
        <f t="shared" si="204"/>
        <v>2</v>
      </c>
      <c r="GK71" s="24">
        <f t="shared" si="205"/>
        <v>2</v>
      </c>
      <c r="GL71" s="24">
        <f t="shared" si="206"/>
        <v>2</v>
      </c>
      <c r="GM71" s="31">
        <f t="shared" si="207"/>
        <v>2</v>
      </c>
      <c r="GN71" s="13"/>
      <c r="GO71" s="12"/>
    </row>
    <row r="72" spans="1:197" s="3" customFormat="1">
      <c r="A72" s="54"/>
      <c r="B72" s="54"/>
      <c r="C72" s="54"/>
      <c r="D72" s="54"/>
      <c r="E72" s="54"/>
      <c r="F72" s="54"/>
      <c r="G72" s="54"/>
      <c r="H72" s="54"/>
      <c r="I72" s="54"/>
      <c r="J72" s="54"/>
      <c r="K72" s="54"/>
      <c r="L72" s="54"/>
      <c r="M72" s="56"/>
      <c r="N72" s="54"/>
      <c r="O72" s="54"/>
      <c r="P72" s="54"/>
      <c r="Q72" s="56"/>
      <c r="R72" s="54"/>
      <c r="S72" s="54"/>
      <c r="T72" s="54"/>
      <c r="U72" s="56"/>
      <c r="V72" s="54"/>
      <c r="W72" s="54"/>
      <c r="X72" s="56"/>
      <c r="Y72" s="54"/>
      <c r="Z72" s="54"/>
      <c r="AA72" s="54"/>
      <c r="AB72" s="56"/>
      <c r="AC72" s="54"/>
      <c r="AD72" s="54"/>
      <c r="AE72" s="54"/>
      <c r="AF72" s="56"/>
      <c r="AG72" s="54"/>
      <c r="AH72" s="54"/>
      <c r="AI72" s="56"/>
      <c r="AJ72" s="54"/>
      <c r="AK72" s="54"/>
      <c r="AL72" s="56"/>
      <c r="AM72" s="54"/>
      <c r="AN72" s="54"/>
      <c r="AO72" s="54"/>
      <c r="AP72" s="54"/>
      <c r="AQ72" s="54"/>
      <c r="AR72" s="56"/>
      <c r="AS72" s="54"/>
      <c r="AT72" s="54"/>
      <c r="AU72" s="54"/>
      <c r="AV72" s="54"/>
      <c r="AW72" s="54"/>
      <c r="AX72" s="54"/>
      <c r="AY72" s="56"/>
      <c r="AZ72" s="54"/>
      <c r="BA72" s="54"/>
      <c r="BB72" s="54"/>
      <c r="BC72" s="54"/>
      <c r="BD72" s="8"/>
      <c r="BE72" s="8"/>
      <c r="BF72" s="28" t="s">
        <v>277</v>
      </c>
      <c r="BG72" s="28" t="s">
        <v>277</v>
      </c>
      <c r="BH72" s="28" t="s">
        <v>277</v>
      </c>
      <c r="BI72" s="28" t="s">
        <v>277</v>
      </c>
      <c r="BJ72" s="28" t="s">
        <v>277</v>
      </c>
      <c r="BK72" s="28" t="s">
        <v>277</v>
      </c>
      <c r="BL72" s="28" t="s">
        <v>277</v>
      </c>
      <c r="BM72" s="28" t="s">
        <v>277</v>
      </c>
      <c r="BN72" s="28" t="s">
        <v>277</v>
      </c>
      <c r="BO72" s="28" t="s">
        <v>277</v>
      </c>
      <c r="BP72" s="8"/>
      <c r="BQ72" s="22" t="str">
        <f>IF(FV72=FALSE,B72,"")</f>
        <v/>
      </c>
      <c r="BR72" s="22" t="str">
        <f>IF(FV70=FALSE,C71,"")</f>
        <v/>
      </c>
      <c r="BS72" s="22" t="str">
        <f>BS71</f>
        <v/>
      </c>
      <c r="BT72" s="22" t="str">
        <f t="shared" si="208"/>
        <v/>
      </c>
      <c r="BU72" s="22" t="str">
        <f>IF(FV72=FALSE,E72,"")</f>
        <v/>
      </c>
      <c r="BV72" s="22" t="str">
        <f>IF(FV72=FALSE,G72,"")</f>
        <v/>
      </c>
      <c r="BW72" s="22" t="str">
        <f>IF(FV72=FALSE,F72,"")</f>
        <v/>
      </c>
      <c r="BX72" s="22" t="str">
        <f>IF(FV72=FALSE,J72,"")</f>
        <v/>
      </c>
      <c r="BY72" s="22" t="str">
        <f>IF(FV72=FALSE,K72,"")</f>
        <v/>
      </c>
      <c r="BZ72" s="22" t="str">
        <f>IF(FV72=FALSE,L72,"")</f>
        <v/>
      </c>
      <c r="CA72" s="18"/>
      <c r="CB72" s="3" t="str">
        <f>IF(ET70=1, EQ71,"")</f>
        <v/>
      </c>
      <c r="CC72" s="3" t="str">
        <f>IF(ET70=1, ER71,"")</f>
        <v/>
      </c>
      <c r="CD72" s="3" t="str">
        <f>IF(ET70=1, ES71,"")</f>
        <v/>
      </c>
      <c r="CE72" s="3" t="str">
        <f>CE71</f>
        <v/>
      </c>
      <c r="CF72" s="3" t="str">
        <f>CF71</f>
        <v/>
      </c>
      <c r="CG72" s="3" t="str">
        <f>CG71</f>
        <v/>
      </c>
      <c r="CH72" s="3" t="str">
        <f t="shared" si="156"/>
        <v/>
      </c>
      <c r="CI72" s="8"/>
      <c r="CJ72" s="3" t="str">
        <f>IF(ET72=2,V71,"")</f>
        <v/>
      </c>
      <c r="CK72" s="3" t="str">
        <f>IF(ET72=2,W71,"")</f>
        <v/>
      </c>
      <c r="CL72" s="3" t="str">
        <f>CL71</f>
        <v/>
      </c>
      <c r="CM72" s="3" t="str">
        <f>CM71</f>
        <v/>
      </c>
      <c r="CN72" s="8"/>
      <c r="CO72" s="3" t="str">
        <f>IF(ET72=3,AG71,"")</f>
        <v/>
      </c>
      <c r="CP72" s="3" t="str">
        <f>IF(ET72=3,AH71,"")</f>
        <v/>
      </c>
      <c r="CQ72" s="3" t="str">
        <f>CQ71</f>
        <v/>
      </c>
      <c r="CR72" s="3" t="str">
        <f>CR71</f>
        <v/>
      </c>
      <c r="CS72" s="8"/>
      <c r="CT72" s="3" t="str">
        <f>IF(ET72=4,AJ71,"")</f>
        <v/>
      </c>
      <c r="CU72" s="3" t="str">
        <f>IF(ET72=4,AK71,"")</f>
        <v/>
      </c>
      <c r="CV72" s="3" t="str">
        <f>CV71</f>
        <v/>
      </c>
      <c r="CW72" s="3" t="str">
        <f>CW71</f>
        <v/>
      </c>
      <c r="CX72" s="8"/>
      <c r="CY72" s="3" t="str">
        <f>IF(ET72=5,AM71,"")</f>
        <v/>
      </c>
      <c r="CZ72" s="3" t="str">
        <f>IF(ET72=5,AN71,"")</f>
        <v/>
      </c>
      <c r="DA72" s="3" t="str">
        <f>IF(ET72=5,AO71,"")</f>
        <v/>
      </c>
      <c r="DB72" s="3" t="str">
        <f>DB71</f>
        <v/>
      </c>
      <c r="DC72" s="3" t="str">
        <f>DC71</f>
        <v/>
      </c>
      <c r="DD72" s="3" t="str">
        <f>DD71</f>
        <v/>
      </c>
      <c r="DE72" s="3" t="str">
        <f>DE71</f>
        <v/>
      </c>
      <c r="DF72" s="3" t="str">
        <f>DF71</f>
        <v/>
      </c>
      <c r="DG72" s="3" t="str">
        <f t="shared" si="158"/>
        <v/>
      </c>
      <c r="DH72" s="8"/>
      <c r="DI72" s="3" t="str">
        <f>IF(ET70=6,AS71,"")</f>
        <v/>
      </c>
      <c r="DJ72" s="3" t="str">
        <f>IF(ET70=6,AT71,"")</f>
        <v/>
      </c>
      <c r="DK72" s="3" t="str">
        <f>IF(ET70=6,AU71,"")</f>
        <v/>
      </c>
      <c r="DL72" s="3" t="str">
        <f>IF(ET70=6,AV71,"")</f>
        <v/>
      </c>
      <c r="DM72" s="3" t="str">
        <f>DM71</f>
        <v/>
      </c>
      <c r="DN72" s="3" t="str">
        <f>DN71</f>
        <v/>
      </c>
      <c r="DO72" s="3" t="str">
        <f>DO71</f>
        <v/>
      </c>
      <c r="DP72" s="3" t="str">
        <f>DP71</f>
        <v/>
      </c>
      <c r="DQ72" s="3" t="str">
        <f>DQ71</f>
        <v/>
      </c>
      <c r="DR72" s="3" t="str">
        <f>DR71</f>
        <v/>
      </c>
      <c r="DS72" s="3" t="str">
        <f t="shared" si="160"/>
        <v/>
      </c>
      <c r="DT72" s="8"/>
      <c r="DU72" s="3" t="str">
        <f>IF(ET70=7,AZ71,"")</f>
        <v/>
      </c>
      <c r="DV72" s="3" t="str">
        <f>IF(ET70=7,BA71,"")</f>
        <v/>
      </c>
      <c r="DW72" s="3" t="str">
        <f>IF(ET70=7,BB71,"")</f>
        <v/>
      </c>
      <c r="DX72" s="3" t="str">
        <f>IF(ET70=7,BC71,"")</f>
        <v/>
      </c>
      <c r="DY72" s="3" t="str">
        <f>DY71</f>
        <v/>
      </c>
      <c r="DZ72" s="3" t="str">
        <f>DZ71</f>
        <v/>
      </c>
      <c r="EA72" s="3" t="str">
        <f>EA71</f>
        <v/>
      </c>
      <c r="EB72" s="3" t="str">
        <f>EB71</f>
        <v/>
      </c>
      <c r="EC72" s="3" t="str">
        <f t="shared" si="162"/>
        <v/>
      </c>
      <c r="ED72" s="8"/>
      <c r="EE72" s="28" t="s">
        <v>277</v>
      </c>
      <c r="EF72" s="28" t="s">
        <v>277</v>
      </c>
      <c r="EG72" s="28" t="s">
        <v>277</v>
      </c>
      <c r="EH72" s="28" t="s">
        <v>277</v>
      </c>
      <c r="EI72" s="28" t="s">
        <v>277</v>
      </c>
      <c r="EJ72" s="28" t="s">
        <v>277</v>
      </c>
      <c r="EK72" s="28" t="s">
        <v>277</v>
      </c>
      <c r="EL72" s="28" t="s">
        <v>277</v>
      </c>
      <c r="EM72" s="28" t="s">
        <v>277</v>
      </c>
      <c r="EN72" s="28" t="s">
        <v>277</v>
      </c>
      <c r="EO72" s="30"/>
      <c r="EP72" s="9"/>
      <c r="EQ72" s="10" t="str">
        <f>IF(FD72&gt;0, (N72+Y72+R72+AC72), "")</f>
        <v/>
      </c>
      <c r="ER72" s="11" t="str">
        <f>IF(FD72&gt;0,FE72,"")</f>
        <v/>
      </c>
      <c r="ES72" s="10" t="str">
        <f>IF(FD72&gt;0, (P72+AA72+T72+AE72), "")</f>
        <v/>
      </c>
      <c r="ET72" s="10">
        <f>FO72+FP72+FQ72+FR72+FS72+FT72+FU72</f>
        <v>0</v>
      </c>
      <c r="EU72" s="13"/>
      <c r="EV72" s="12" t="b">
        <f t="shared" si="164"/>
        <v>1</v>
      </c>
      <c r="EW72" s="3" t="b">
        <f t="shared" si="165"/>
        <v>1</v>
      </c>
      <c r="EX72" s="3" t="b">
        <f t="shared" si="166"/>
        <v>1</v>
      </c>
      <c r="EY72" s="3" t="b">
        <f t="shared" si="167"/>
        <v>1</v>
      </c>
      <c r="EZ72" s="3">
        <f t="shared" si="168"/>
        <v>0</v>
      </c>
      <c r="FA72" s="3">
        <f t="shared" si="169"/>
        <v>0</v>
      </c>
      <c r="FB72" s="3">
        <f t="shared" si="170"/>
        <v>0</v>
      </c>
      <c r="FC72" s="3">
        <f t="shared" si="171"/>
        <v>0</v>
      </c>
      <c r="FD72" s="3">
        <f t="shared" si="172"/>
        <v>0</v>
      </c>
      <c r="FE72" s="3" t="e">
        <f t="shared" si="173"/>
        <v>#VALUE!</v>
      </c>
      <c r="FF72" s="3">
        <f t="shared" si="174"/>
        <v>0</v>
      </c>
      <c r="FG72" s="3">
        <f t="shared" si="175"/>
        <v>0</v>
      </c>
      <c r="FH72" s="3" t="e">
        <f t="shared" si="176"/>
        <v>#VALUE!</v>
      </c>
      <c r="FI72" s="3" t="b">
        <f t="shared" si="177"/>
        <v>1</v>
      </c>
      <c r="FJ72" s="3" t="b">
        <f t="shared" si="178"/>
        <v>1</v>
      </c>
      <c r="FK72" s="3" t="b">
        <f t="shared" si="179"/>
        <v>1</v>
      </c>
      <c r="FL72" s="3" t="b">
        <f t="shared" si="180"/>
        <v>1</v>
      </c>
      <c r="FM72" s="3" t="b">
        <f t="shared" si="181"/>
        <v>1</v>
      </c>
      <c r="FN72" s="3" t="b">
        <f t="shared" si="182"/>
        <v>1</v>
      </c>
      <c r="FO72" s="3">
        <f t="shared" si="183"/>
        <v>0</v>
      </c>
      <c r="FP72" s="3">
        <f t="shared" si="184"/>
        <v>0</v>
      </c>
      <c r="FQ72" s="3">
        <f t="shared" si="185"/>
        <v>0</v>
      </c>
      <c r="FR72" s="3">
        <f t="shared" si="186"/>
        <v>0</v>
      </c>
      <c r="FS72" s="3">
        <f t="shared" si="187"/>
        <v>0</v>
      </c>
      <c r="FT72" s="3">
        <f t="shared" si="188"/>
        <v>0</v>
      </c>
      <c r="FU72" s="3">
        <f t="shared" si="189"/>
        <v>0</v>
      </c>
      <c r="FV72" s="21" t="b">
        <f t="shared" si="190"/>
        <v>1</v>
      </c>
      <c r="FW72" s="24">
        <f t="shared" si="191"/>
        <v>1</v>
      </c>
      <c r="FX72" s="24">
        <f t="shared" si="192"/>
        <v>0</v>
      </c>
      <c r="FY72" s="25" t="e">
        <f t="shared" si="193"/>
        <v>#VALUE!</v>
      </c>
      <c r="FZ72" s="24" t="e">
        <f t="shared" si="194"/>
        <v>#VALUE!</v>
      </c>
      <c r="GA72" s="24" t="e">
        <f t="shared" si="195"/>
        <v>#VALUE!</v>
      </c>
      <c r="GB72" s="24">
        <f t="shared" si="196"/>
        <v>1</v>
      </c>
      <c r="GC72" s="24" t="e">
        <f t="shared" si="197"/>
        <v>#VALUE!</v>
      </c>
      <c r="GD72" s="24" t="e">
        <f t="shared" si="198"/>
        <v>#VALUE!</v>
      </c>
      <c r="GE72" s="24" t="e">
        <f t="shared" si="199"/>
        <v>#VALUE!</v>
      </c>
      <c r="GF72" s="24">
        <f t="shared" si="200"/>
        <v>0</v>
      </c>
      <c r="GG72" s="24">
        <f t="shared" si="201"/>
        <v>0</v>
      </c>
      <c r="GH72" s="24">
        <f t="shared" si="202"/>
        <v>0</v>
      </c>
      <c r="GI72" s="24">
        <f t="shared" si="203"/>
        <v>0</v>
      </c>
      <c r="GJ72" s="24">
        <f t="shared" si="204"/>
        <v>2</v>
      </c>
      <c r="GK72" s="24">
        <f t="shared" si="205"/>
        <v>2</v>
      </c>
      <c r="GL72" s="24">
        <f t="shared" si="206"/>
        <v>2</v>
      </c>
      <c r="GM72" s="31">
        <f t="shared" si="207"/>
        <v>2</v>
      </c>
      <c r="GN72" s="13"/>
      <c r="GO72" s="12"/>
    </row>
    <row r="73" spans="1:197" s="3" customFormat="1">
      <c r="A73" s="54"/>
      <c r="B73" s="54"/>
      <c r="C73" s="54"/>
      <c r="D73" s="54"/>
      <c r="E73" s="54"/>
      <c r="F73" s="54"/>
      <c r="G73" s="54"/>
      <c r="H73" s="54"/>
      <c r="I73" s="54"/>
      <c r="J73" s="54"/>
      <c r="K73" s="54"/>
      <c r="L73" s="54"/>
      <c r="M73" s="56"/>
      <c r="N73" s="54"/>
      <c r="O73" s="54"/>
      <c r="P73" s="54"/>
      <c r="Q73" s="56"/>
      <c r="R73" s="54"/>
      <c r="S73" s="54"/>
      <c r="T73" s="54"/>
      <c r="U73" s="56"/>
      <c r="V73" s="54"/>
      <c r="W73" s="54"/>
      <c r="X73" s="56"/>
      <c r="Y73" s="54"/>
      <c r="Z73" s="54"/>
      <c r="AA73" s="54"/>
      <c r="AB73" s="56"/>
      <c r="AC73" s="54"/>
      <c r="AD73" s="54"/>
      <c r="AE73" s="54"/>
      <c r="AF73" s="56"/>
      <c r="AG73" s="54"/>
      <c r="AH73" s="54"/>
      <c r="AI73" s="56"/>
      <c r="AJ73" s="54"/>
      <c r="AK73" s="54"/>
      <c r="AL73" s="56"/>
      <c r="AM73" s="54"/>
      <c r="AN73" s="54"/>
      <c r="AO73" s="54"/>
      <c r="AP73" s="54"/>
      <c r="AQ73" s="54"/>
      <c r="AR73" s="56"/>
      <c r="AS73" s="54"/>
      <c r="AT73" s="54"/>
      <c r="AU73" s="54"/>
      <c r="AV73" s="54"/>
      <c r="AW73" s="54"/>
      <c r="AX73" s="54"/>
      <c r="AY73" s="56"/>
      <c r="AZ73" s="54"/>
      <c r="BA73" s="54"/>
      <c r="BB73" s="54"/>
      <c r="BC73" s="54"/>
      <c r="BD73" s="8"/>
      <c r="BE73" s="8"/>
      <c r="BF73" s="28" t="s">
        <v>277</v>
      </c>
      <c r="BG73" s="28" t="s">
        <v>277</v>
      </c>
      <c r="BH73" s="28" t="s">
        <v>277</v>
      </c>
      <c r="BI73" s="28" t="s">
        <v>277</v>
      </c>
      <c r="BJ73" s="28" t="s">
        <v>277</v>
      </c>
      <c r="BK73" s="28" t="s">
        <v>277</v>
      </c>
      <c r="BL73" s="28" t="s">
        <v>277</v>
      </c>
      <c r="BM73" s="28" t="s">
        <v>277</v>
      </c>
      <c r="BN73" s="28" t="s">
        <v>277</v>
      </c>
      <c r="BO73" s="28" t="s">
        <v>277</v>
      </c>
      <c r="BP73" s="8"/>
      <c r="BQ73" s="22" t="str">
        <f>IF(FV73=FALSE,B73,"")</f>
        <v/>
      </c>
      <c r="BR73" s="22" t="str">
        <f>BR70</f>
        <v/>
      </c>
      <c r="BS73" s="22" t="str">
        <f>IF(FV70=FALSE,C73,"")</f>
        <v/>
      </c>
      <c r="BT73" s="22" t="str">
        <f t="shared" si="208"/>
        <v/>
      </c>
      <c r="BU73" s="22" t="str">
        <f>IF(FV73=FALSE,E73,"")</f>
        <v/>
      </c>
      <c r="BV73" s="22" t="str">
        <f>IF(FV73=FALSE,G73,"")</f>
        <v/>
      </c>
      <c r="BW73" s="22" t="str">
        <f>IF(FV73=FALSE,F73,"")</f>
        <v/>
      </c>
      <c r="BX73" s="22" t="str">
        <f>IF(FV73=FALSE,J73,"")</f>
        <v/>
      </c>
      <c r="BY73" s="22" t="str">
        <f>IF(FV73=FALSE,K73,"")</f>
        <v/>
      </c>
      <c r="BZ73" s="22" t="str">
        <f>IF(FV73=FALSE,L73,"")</f>
        <v/>
      </c>
      <c r="CA73" s="18"/>
      <c r="CB73" s="3" t="str">
        <f>CB70</f>
        <v/>
      </c>
      <c r="CC73" s="3" t="str">
        <f>CC70</f>
        <v/>
      </c>
      <c r="CD73" s="3" t="str">
        <f>CD70</f>
        <v/>
      </c>
      <c r="CE73" s="3" t="str">
        <f>IF(ET73=1, EQ73,"")</f>
        <v/>
      </c>
      <c r="CF73" s="3" t="str">
        <f>IF(ET73=1, ER73,"")</f>
        <v/>
      </c>
      <c r="CG73" s="3" t="str">
        <f>IF(ET73=1, ES73,"")</f>
        <v/>
      </c>
      <c r="CH73" s="3" t="str">
        <f t="shared" si="156"/>
        <v/>
      </c>
      <c r="CI73" s="8"/>
      <c r="CJ73" s="3" t="str">
        <f>CJ70</f>
        <v/>
      </c>
      <c r="CK73" s="3" t="str">
        <f>CK70</f>
        <v/>
      </c>
      <c r="CL73" s="3" t="str">
        <f>IF(ET73=2,V73,"")</f>
        <v/>
      </c>
      <c r="CM73" s="3" t="str">
        <f>IF(ET73=2,W73,"")</f>
        <v/>
      </c>
      <c r="CN73" s="8"/>
      <c r="CO73" s="3" t="str">
        <f>CO71</f>
        <v/>
      </c>
      <c r="CP73" s="3" t="str">
        <f>CP71</f>
        <v/>
      </c>
      <c r="CQ73" s="3" t="str">
        <f>IF(ET73=3,AG73,"")</f>
        <v/>
      </c>
      <c r="CR73" s="3" t="str">
        <f>IF(ET73=3,AH73,"")</f>
        <v/>
      </c>
      <c r="CS73" s="8"/>
      <c r="CT73" s="3" t="str">
        <f>CT70</f>
        <v/>
      </c>
      <c r="CU73" s="3" t="str">
        <f>CU70</f>
        <v/>
      </c>
      <c r="CV73" s="3" t="str">
        <f>IF(ET72=4,AJ73,"")</f>
        <v/>
      </c>
      <c r="CW73" s="3" t="str">
        <f>IF(ET72=4,AK73,"")</f>
        <v/>
      </c>
      <c r="CX73" s="8"/>
      <c r="CY73" s="3" t="str">
        <f>CY70</f>
        <v/>
      </c>
      <c r="CZ73" s="3" t="str">
        <f>CZ70</f>
        <v/>
      </c>
      <c r="DA73" s="3" t="str">
        <f>DA70</f>
        <v/>
      </c>
      <c r="DB73" s="3" t="str">
        <f>IF(ET72=5,AM73,"")</f>
        <v/>
      </c>
      <c r="DC73" s="3" t="str">
        <f>IF(ET72=5,AN73,"")</f>
        <v/>
      </c>
      <c r="DD73" s="3" t="str">
        <f>IF(ET72=5,AO73,"")</f>
        <v/>
      </c>
      <c r="DE73" s="3" t="str">
        <f>IF(ET72=5,AP73,"")</f>
        <v/>
      </c>
      <c r="DF73" s="3" t="str">
        <f>DF72</f>
        <v/>
      </c>
      <c r="DG73" s="3" t="str">
        <f t="shared" si="158"/>
        <v/>
      </c>
      <c r="DH73" s="8"/>
      <c r="DI73" s="3" t="str">
        <f>DI70</f>
        <v/>
      </c>
      <c r="DJ73" s="3" t="str">
        <f>DJ70</f>
        <v/>
      </c>
      <c r="DK73" s="3" t="str">
        <f>DK70</f>
        <v/>
      </c>
      <c r="DL73" s="3" t="str">
        <f>DL70</f>
        <v/>
      </c>
      <c r="DM73" s="3" t="str">
        <f>IF(ET73=6,AS73,"")</f>
        <v/>
      </c>
      <c r="DN73" s="3" t="str">
        <f>IF(ET73=6,AT73,"")</f>
        <v/>
      </c>
      <c r="DO73" s="3" t="str">
        <f>IF(ET73=6,AU73,"")</f>
        <v/>
      </c>
      <c r="DP73" s="3" t="str">
        <f>IF(ET73=6,AV73,"")</f>
        <v/>
      </c>
      <c r="DQ73" s="3" t="str">
        <f t="shared" ref="DQ73:DR75" si="209">DQ70</f>
        <v/>
      </c>
      <c r="DR73" s="3" t="str">
        <f t="shared" si="209"/>
        <v/>
      </c>
      <c r="DS73" s="3" t="str">
        <f t="shared" si="160"/>
        <v/>
      </c>
      <c r="DT73" s="8"/>
      <c r="DU73" s="3" t="str">
        <f>DU70</f>
        <v/>
      </c>
      <c r="DV73" s="3" t="str">
        <f>DV70</f>
        <v/>
      </c>
      <c r="DW73" s="3" t="str">
        <f>DW70</f>
        <v/>
      </c>
      <c r="DX73" s="3" t="str">
        <f>DX70</f>
        <v/>
      </c>
      <c r="DY73" s="3" t="str">
        <f>IF(ET73=7,AZ73,"")</f>
        <v/>
      </c>
      <c r="DZ73" s="3" t="str">
        <f>IF(ET73=7,BA73,"")</f>
        <v/>
      </c>
      <c r="EA73" s="3" t="str">
        <f>IF(ET73=7,BB73,"")</f>
        <v/>
      </c>
      <c r="EB73" s="3" t="str">
        <f>IF(ET73=7,BC73,"")</f>
        <v/>
      </c>
      <c r="EC73" s="3" t="str">
        <f t="shared" si="162"/>
        <v/>
      </c>
      <c r="ED73" s="8"/>
      <c r="EE73" s="28" t="s">
        <v>277</v>
      </c>
      <c r="EF73" s="28" t="s">
        <v>277</v>
      </c>
      <c r="EG73" s="28" t="s">
        <v>277</v>
      </c>
      <c r="EH73" s="28" t="s">
        <v>277</v>
      </c>
      <c r="EI73" s="28" t="s">
        <v>277</v>
      </c>
      <c r="EJ73" s="28" t="s">
        <v>277</v>
      </c>
      <c r="EK73" s="28" t="s">
        <v>277</v>
      </c>
      <c r="EL73" s="28" t="s">
        <v>277</v>
      </c>
      <c r="EM73" s="28" t="s">
        <v>277</v>
      </c>
      <c r="EN73" s="28" t="s">
        <v>277</v>
      </c>
      <c r="EO73" s="17"/>
      <c r="EP73" s="9"/>
      <c r="EQ73" s="10" t="str">
        <f>IF(FD73&gt;0, (N73+Y73+R73+AC73), "")</f>
        <v/>
      </c>
      <c r="ER73" s="11" t="str">
        <f>IF(FD73&gt;0,FE73,"")</f>
        <v/>
      </c>
      <c r="ES73" s="10" t="str">
        <f>IF(FD73&gt;0, (P73+AA73+T73+AE73), "")</f>
        <v/>
      </c>
      <c r="ET73" s="10">
        <f>FO73+FP73+FQ73+FR73+FS73+FT73+FU73</f>
        <v>0</v>
      </c>
      <c r="EU73" s="13"/>
      <c r="EV73" s="12" t="b">
        <f t="shared" si="164"/>
        <v>1</v>
      </c>
      <c r="EW73" s="3" t="b">
        <f t="shared" si="165"/>
        <v>1</v>
      </c>
      <c r="EX73" s="3" t="b">
        <f t="shared" si="166"/>
        <v>1</v>
      </c>
      <c r="EY73" s="3" t="b">
        <f t="shared" si="167"/>
        <v>1</v>
      </c>
      <c r="EZ73" s="3">
        <f t="shared" si="168"/>
        <v>0</v>
      </c>
      <c r="FA73" s="3">
        <f t="shared" si="169"/>
        <v>0</v>
      </c>
      <c r="FB73" s="3">
        <f t="shared" si="170"/>
        <v>0</v>
      </c>
      <c r="FC73" s="3">
        <f t="shared" si="171"/>
        <v>0</v>
      </c>
      <c r="FD73" s="3">
        <f t="shared" si="172"/>
        <v>0</v>
      </c>
      <c r="FE73" s="3" t="e">
        <f t="shared" si="173"/>
        <v>#VALUE!</v>
      </c>
      <c r="FF73" s="3">
        <f t="shared" si="174"/>
        <v>0</v>
      </c>
      <c r="FG73" s="3">
        <f t="shared" si="175"/>
        <v>0</v>
      </c>
      <c r="FH73" s="3" t="e">
        <f t="shared" si="176"/>
        <v>#VALUE!</v>
      </c>
      <c r="FI73" s="3" t="b">
        <f t="shared" si="177"/>
        <v>1</v>
      </c>
      <c r="FJ73" s="3" t="b">
        <f t="shared" si="178"/>
        <v>1</v>
      </c>
      <c r="FK73" s="3" t="b">
        <f t="shared" si="179"/>
        <v>1</v>
      </c>
      <c r="FL73" s="3" t="b">
        <f t="shared" si="180"/>
        <v>1</v>
      </c>
      <c r="FM73" s="3" t="b">
        <f t="shared" si="181"/>
        <v>1</v>
      </c>
      <c r="FN73" s="3" t="b">
        <f t="shared" si="182"/>
        <v>1</v>
      </c>
      <c r="FO73" s="3">
        <f t="shared" si="183"/>
        <v>0</v>
      </c>
      <c r="FP73" s="3">
        <f t="shared" si="184"/>
        <v>0</v>
      </c>
      <c r="FQ73" s="3">
        <f t="shared" si="185"/>
        <v>0</v>
      </c>
      <c r="FR73" s="3">
        <f t="shared" si="186"/>
        <v>0</v>
      </c>
      <c r="FS73" s="3">
        <f t="shared" si="187"/>
        <v>0</v>
      </c>
      <c r="FT73" s="3">
        <f t="shared" si="188"/>
        <v>0</v>
      </c>
      <c r="FU73" s="3">
        <f t="shared" si="189"/>
        <v>0</v>
      </c>
      <c r="FV73" s="21" t="b">
        <f t="shared" si="190"/>
        <v>1</v>
      </c>
      <c r="FW73" s="24">
        <f t="shared" si="191"/>
        <v>1</v>
      </c>
      <c r="FX73" s="24">
        <f t="shared" si="192"/>
        <v>0</v>
      </c>
      <c r="FY73" s="25" t="e">
        <f t="shared" si="193"/>
        <v>#VALUE!</v>
      </c>
      <c r="FZ73" s="24" t="e">
        <f t="shared" si="194"/>
        <v>#VALUE!</v>
      </c>
      <c r="GA73" s="24" t="e">
        <f t="shared" si="195"/>
        <v>#VALUE!</v>
      </c>
      <c r="GB73" s="24">
        <f t="shared" si="196"/>
        <v>1</v>
      </c>
      <c r="GC73" s="24" t="e">
        <f t="shared" si="197"/>
        <v>#VALUE!</v>
      </c>
      <c r="GD73" s="24" t="e">
        <f t="shared" si="198"/>
        <v>#VALUE!</v>
      </c>
      <c r="GE73" s="24" t="e">
        <f t="shared" si="199"/>
        <v>#VALUE!</v>
      </c>
      <c r="GF73" s="24">
        <f t="shared" si="200"/>
        <v>0</v>
      </c>
      <c r="GG73" s="24">
        <f t="shared" si="201"/>
        <v>0</v>
      </c>
      <c r="GH73" s="24">
        <f t="shared" si="202"/>
        <v>0</v>
      </c>
      <c r="GI73" s="24">
        <f t="shared" si="203"/>
        <v>0</v>
      </c>
      <c r="GJ73" s="24">
        <f t="shared" si="204"/>
        <v>2</v>
      </c>
      <c r="GK73" s="24">
        <f t="shared" si="205"/>
        <v>2</v>
      </c>
      <c r="GL73" s="24">
        <f t="shared" si="206"/>
        <v>2</v>
      </c>
      <c r="GM73" s="31">
        <f t="shared" si="207"/>
        <v>2</v>
      </c>
      <c r="GN73" s="13"/>
      <c r="GO73" s="12"/>
    </row>
    <row r="74" spans="1:197" s="3" customFormat="1">
      <c r="A74" s="115" t="s">
        <v>279</v>
      </c>
      <c r="B74" s="115" t="s">
        <v>279</v>
      </c>
      <c r="C74" s="115" t="s">
        <v>279</v>
      </c>
      <c r="D74" s="115" t="s">
        <v>279</v>
      </c>
      <c r="E74" s="115" t="s">
        <v>279</v>
      </c>
      <c r="F74" s="115" t="s">
        <v>279</v>
      </c>
      <c r="G74" s="115" t="s">
        <v>279</v>
      </c>
      <c r="H74" s="115"/>
      <c r="I74" s="115"/>
      <c r="J74" s="115" t="s">
        <v>279</v>
      </c>
      <c r="K74" s="115" t="s">
        <v>279</v>
      </c>
      <c r="L74" s="115" t="s">
        <v>279</v>
      </c>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116"/>
      <c r="BD74" s="8"/>
      <c r="BE74" s="8"/>
      <c r="BF74" s="28" t="s">
        <v>277</v>
      </c>
      <c r="BG74" s="28" t="s">
        <v>277</v>
      </c>
      <c r="BH74" s="28" t="s">
        <v>277</v>
      </c>
      <c r="BI74" s="28" t="s">
        <v>277</v>
      </c>
      <c r="BJ74" s="28" t="s">
        <v>277</v>
      </c>
      <c r="BK74" s="28" t="s">
        <v>277</v>
      </c>
      <c r="BL74" s="28" t="s">
        <v>277</v>
      </c>
      <c r="BM74" s="28" t="s">
        <v>277</v>
      </c>
      <c r="BN74" s="28" t="s">
        <v>277</v>
      </c>
      <c r="BO74" s="28" t="s">
        <v>277</v>
      </c>
      <c r="BP74" s="8"/>
      <c r="BQ74" s="22" t="str">
        <f>BQ73</f>
        <v/>
      </c>
      <c r="BR74" s="22" t="str">
        <f>BS70</f>
        <v/>
      </c>
      <c r="BS74" s="22" t="str">
        <f t="shared" ref="BS74:BZ74" si="210">BS73</f>
        <v/>
      </c>
      <c r="BT74" s="22" t="str">
        <f t="shared" si="208"/>
        <v/>
      </c>
      <c r="BU74" s="22" t="str">
        <f t="shared" si="210"/>
        <v/>
      </c>
      <c r="BV74" s="22" t="str">
        <f t="shared" si="210"/>
        <v/>
      </c>
      <c r="BW74" s="22" t="str">
        <f t="shared" si="210"/>
        <v/>
      </c>
      <c r="BX74" s="22" t="str">
        <f>BX73</f>
        <v/>
      </c>
      <c r="BY74" s="22" t="str">
        <f t="shared" si="210"/>
        <v/>
      </c>
      <c r="BZ74" s="22" t="str">
        <f t="shared" si="210"/>
        <v/>
      </c>
      <c r="CA74" s="18"/>
      <c r="CB74" s="3" t="str">
        <f>CB72</f>
        <v/>
      </c>
      <c r="CC74" s="3" t="str">
        <f>CC72</f>
        <v/>
      </c>
      <c r="CD74" s="3" t="str">
        <f>CD72</f>
        <v/>
      </c>
      <c r="CE74" s="3" t="str">
        <f t="shared" ref="CE74:CG75" si="211">CE73</f>
        <v/>
      </c>
      <c r="CF74" s="3" t="str">
        <f t="shared" si="211"/>
        <v/>
      </c>
      <c r="CG74" s="3" t="str">
        <f t="shared" si="211"/>
        <v/>
      </c>
      <c r="CH74" s="3" t="str">
        <f t="shared" si="156"/>
        <v/>
      </c>
      <c r="CI74" s="8"/>
      <c r="CJ74" s="3" t="str">
        <f>CJ72</f>
        <v/>
      </c>
      <c r="CK74" s="3" t="str">
        <f>CK72</f>
        <v/>
      </c>
      <c r="CL74" s="3" t="str">
        <f>CL73</f>
        <v/>
      </c>
      <c r="CM74" s="3" t="str">
        <f>CM73</f>
        <v/>
      </c>
      <c r="CN74" s="8"/>
      <c r="CO74" s="3" t="str">
        <f>CO72</f>
        <v/>
      </c>
      <c r="CP74" s="3" t="str">
        <f>CP72</f>
        <v/>
      </c>
      <c r="CQ74" s="3" t="str">
        <f>CQ73</f>
        <v/>
      </c>
      <c r="CR74" s="3" t="str">
        <f>CR73</f>
        <v/>
      </c>
      <c r="CS74" s="8"/>
      <c r="CT74" s="3" t="str">
        <f>CT72</f>
        <v/>
      </c>
      <c r="CU74" s="3" t="str">
        <f>CU72</f>
        <v/>
      </c>
      <c r="CV74" s="3" t="str">
        <f>CV73</f>
        <v/>
      </c>
      <c r="CW74" s="3" t="str">
        <f>CW73</f>
        <v/>
      </c>
      <c r="CX74" s="8"/>
      <c r="CY74" s="3" t="str">
        <f>CY72</f>
        <v/>
      </c>
      <c r="CZ74" s="3" t="str">
        <f>CZ72</f>
        <v/>
      </c>
      <c r="DA74" s="3" t="str">
        <f>DA72</f>
        <v/>
      </c>
      <c r="DB74" s="3" t="str">
        <f t="shared" ref="DB74:DE75" si="212">DB73</f>
        <v/>
      </c>
      <c r="DC74" s="3" t="str">
        <f t="shared" si="212"/>
        <v/>
      </c>
      <c r="DD74" s="3" t="str">
        <f t="shared" si="212"/>
        <v/>
      </c>
      <c r="DE74" s="3" t="str">
        <f t="shared" si="212"/>
        <v/>
      </c>
      <c r="DF74" s="3" t="str">
        <f>DF73</f>
        <v/>
      </c>
      <c r="DG74" s="3" t="str">
        <f t="shared" si="158"/>
        <v/>
      </c>
      <c r="DH74" s="8"/>
      <c r="DI74" s="3" t="str">
        <f>DI72</f>
        <v/>
      </c>
      <c r="DJ74" s="3" t="str">
        <f>DJ72</f>
        <v/>
      </c>
      <c r="DK74" s="3" t="str">
        <f>DK72</f>
        <v/>
      </c>
      <c r="DL74" s="3" t="str">
        <f>DL72</f>
        <v/>
      </c>
      <c r="DM74" s="3" t="str">
        <f t="shared" ref="DM74:DP75" si="213">DM73</f>
        <v/>
      </c>
      <c r="DN74" s="3" t="str">
        <f t="shared" si="213"/>
        <v/>
      </c>
      <c r="DO74" s="3" t="str">
        <f t="shared" si="213"/>
        <v/>
      </c>
      <c r="DP74" s="3" t="str">
        <f t="shared" si="213"/>
        <v/>
      </c>
      <c r="DQ74" s="3" t="str">
        <f t="shared" si="209"/>
        <v/>
      </c>
      <c r="DR74" s="3" t="str">
        <f t="shared" si="209"/>
        <v/>
      </c>
      <c r="DS74" s="3" t="str">
        <f t="shared" si="160"/>
        <v/>
      </c>
      <c r="DT74" s="8"/>
      <c r="DU74" s="3" t="str">
        <f>DU72</f>
        <v/>
      </c>
      <c r="DV74" s="3" t="str">
        <f>DV72</f>
        <v/>
      </c>
      <c r="DW74" s="3" t="str">
        <f>DW72</f>
        <v/>
      </c>
      <c r="DX74" s="3" t="str">
        <f>DX72</f>
        <v/>
      </c>
      <c r="DY74" s="3" t="str">
        <f t="shared" ref="DY74:EB75" si="214">DY73</f>
        <v/>
      </c>
      <c r="DZ74" s="3" t="str">
        <f t="shared" si="214"/>
        <v/>
      </c>
      <c r="EA74" s="3" t="str">
        <f t="shared" si="214"/>
        <v/>
      </c>
      <c r="EB74" s="3" t="str">
        <f t="shared" si="214"/>
        <v/>
      </c>
      <c r="EC74" s="3" t="str">
        <f t="shared" si="162"/>
        <v/>
      </c>
      <c r="ED74" s="8"/>
      <c r="EE74" s="28" t="s">
        <v>277</v>
      </c>
      <c r="EF74" s="28" t="s">
        <v>277</v>
      </c>
      <c r="EG74" s="28" t="s">
        <v>277</v>
      </c>
      <c r="EH74" s="28" t="s">
        <v>277</v>
      </c>
      <c r="EI74" s="28" t="s">
        <v>277</v>
      </c>
      <c r="EJ74" s="28" t="s">
        <v>277</v>
      </c>
      <c r="EK74" s="28" t="s">
        <v>277</v>
      </c>
      <c r="EL74" s="28" t="s">
        <v>277</v>
      </c>
      <c r="EM74" s="28" t="s">
        <v>277</v>
      </c>
      <c r="EN74" s="28" t="s">
        <v>277</v>
      </c>
      <c r="EO74" s="17"/>
      <c r="EP74" s="9"/>
      <c r="EQ74" s="10" t="str">
        <f t="shared" ref="EQ74:ET75" si="215">EQ73</f>
        <v/>
      </c>
      <c r="ER74" s="10" t="str">
        <f t="shared" si="215"/>
        <v/>
      </c>
      <c r="ES74" s="10" t="str">
        <f t="shared" si="215"/>
        <v/>
      </c>
      <c r="ET74" s="10">
        <f t="shared" si="215"/>
        <v>0</v>
      </c>
      <c r="EU74" s="13"/>
      <c r="EV74" s="12" t="b">
        <f t="shared" si="164"/>
        <v>1</v>
      </c>
      <c r="EW74" s="3" t="b">
        <f t="shared" si="165"/>
        <v>1</v>
      </c>
      <c r="EX74" s="3" t="b">
        <f t="shared" si="166"/>
        <v>1</v>
      </c>
      <c r="EY74" s="3" t="b">
        <f t="shared" si="167"/>
        <v>1</v>
      </c>
      <c r="EZ74" s="3">
        <f t="shared" si="168"/>
        <v>0</v>
      </c>
      <c r="FA74" s="3">
        <f t="shared" si="169"/>
        <v>0</v>
      </c>
      <c r="FB74" s="3">
        <f t="shared" si="170"/>
        <v>0</v>
      </c>
      <c r="FC74" s="3">
        <f t="shared" si="171"/>
        <v>0</v>
      </c>
      <c r="FD74" s="3">
        <f t="shared" si="172"/>
        <v>0</v>
      </c>
      <c r="FE74" s="3" t="e">
        <f t="shared" si="173"/>
        <v>#VALUE!</v>
      </c>
      <c r="FF74" s="3">
        <f t="shared" si="174"/>
        <v>0</v>
      </c>
      <c r="FG74" s="3">
        <f t="shared" si="175"/>
        <v>0</v>
      </c>
      <c r="FH74" s="3" t="e">
        <f t="shared" si="176"/>
        <v>#VALUE!</v>
      </c>
      <c r="FI74" s="3" t="b">
        <f t="shared" si="177"/>
        <v>1</v>
      </c>
      <c r="FJ74" s="3" t="b">
        <f t="shared" si="178"/>
        <v>1</v>
      </c>
      <c r="FK74" s="3" t="b">
        <f t="shared" si="179"/>
        <v>1</v>
      </c>
      <c r="FL74" s="3" t="b">
        <f t="shared" si="180"/>
        <v>1</v>
      </c>
      <c r="FM74" s="3" t="b">
        <f t="shared" si="181"/>
        <v>1</v>
      </c>
      <c r="FN74" s="3" t="b">
        <f t="shared" si="182"/>
        <v>1</v>
      </c>
      <c r="FO74" s="3">
        <f t="shared" si="183"/>
        <v>0</v>
      </c>
      <c r="FP74" s="3">
        <f t="shared" si="184"/>
        <v>0</v>
      </c>
      <c r="FQ74" s="3">
        <f t="shared" si="185"/>
        <v>0</v>
      </c>
      <c r="FR74" s="3">
        <f t="shared" si="186"/>
        <v>0</v>
      </c>
      <c r="FS74" s="3">
        <f t="shared" si="187"/>
        <v>0</v>
      </c>
      <c r="FT74" s="3">
        <f t="shared" si="188"/>
        <v>0</v>
      </c>
      <c r="FU74" s="3">
        <f t="shared" si="189"/>
        <v>0</v>
      </c>
      <c r="FV74" s="21" t="b">
        <f t="shared" si="190"/>
        <v>0</v>
      </c>
      <c r="FW74" s="24">
        <f t="shared" si="191"/>
        <v>1</v>
      </c>
      <c r="FX74" s="24">
        <f t="shared" si="192"/>
        <v>0</v>
      </c>
      <c r="FY74" s="25" t="e">
        <f t="shared" si="193"/>
        <v>#VALUE!</v>
      </c>
      <c r="FZ74" s="24" t="e">
        <f t="shared" si="194"/>
        <v>#VALUE!</v>
      </c>
      <c r="GA74" s="24" t="e">
        <f t="shared" si="195"/>
        <v>#VALUE!</v>
      </c>
      <c r="GB74" s="24">
        <f t="shared" si="196"/>
        <v>1</v>
      </c>
      <c r="GC74" s="24" t="e">
        <f t="shared" si="197"/>
        <v>#VALUE!</v>
      </c>
      <c r="GD74" s="24" t="e">
        <f t="shared" si="198"/>
        <v>#VALUE!</v>
      </c>
      <c r="GE74" s="24" t="e">
        <f t="shared" si="199"/>
        <v>#VALUE!</v>
      </c>
      <c r="GF74" s="24">
        <f t="shared" si="200"/>
        <v>0</v>
      </c>
      <c r="GG74" s="24">
        <f t="shared" si="201"/>
        <v>0</v>
      </c>
      <c r="GH74" s="24">
        <f t="shared" si="202"/>
        <v>0</v>
      </c>
      <c r="GI74" s="24">
        <f t="shared" si="203"/>
        <v>0</v>
      </c>
      <c r="GJ74" s="24">
        <f t="shared" si="204"/>
        <v>2</v>
      </c>
      <c r="GK74" s="24">
        <f t="shared" si="205"/>
        <v>2</v>
      </c>
      <c r="GL74" s="24">
        <f t="shared" si="206"/>
        <v>2</v>
      </c>
      <c r="GM74" s="31">
        <f t="shared" si="207"/>
        <v>2</v>
      </c>
      <c r="GN74" s="13"/>
      <c r="GO74" s="12"/>
    </row>
    <row r="75" spans="1:197" s="3" customFormat="1">
      <c r="A75" s="115" t="s">
        <v>279</v>
      </c>
      <c r="B75" s="115" t="s">
        <v>279</v>
      </c>
      <c r="C75" s="115" t="s">
        <v>279</v>
      </c>
      <c r="D75" s="115" t="s">
        <v>279</v>
      </c>
      <c r="E75" s="115" t="s">
        <v>279</v>
      </c>
      <c r="F75" s="115" t="s">
        <v>279</v>
      </c>
      <c r="G75" s="115" t="s">
        <v>279</v>
      </c>
      <c r="H75" s="115"/>
      <c r="I75" s="115"/>
      <c r="J75" s="115" t="s">
        <v>279</v>
      </c>
      <c r="K75" s="115" t="s">
        <v>279</v>
      </c>
      <c r="L75" s="115" t="s">
        <v>279</v>
      </c>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116"/>
      <c r="BD75" s="8"/>
      <c r="BE75" s="8"/>
      <c r="BF75" s="28" t="s">
        <v>277</v>
      </c>
      <c r="BG75" s="28" t="s">
        <v>277</v>
      </c>
      <c r="BH75" s="28" t="s">
        <v>277</v>
      </c>
      <c r="BI75" s="28" t="s">
        <v>277</v>
      </c>
      <c r="BJ75" s="28" t="s">
        <v>277</v>
      </c>
      <c r="BK75" s="28" t="s">
        <v>277</v>
      </c>
      <c r="BL75" s="28" t="s">
        <v>277</v>
      </c>
      <c r="BM75" s="28" t="s">
        <v>277</v>
      </c>
      <c r="BN75" s="28" t="s">
        <v>277</v>
      </c>
      <c r="BO75" s="28" t="s">
        <v>277</v>
      </c>
      <c r="BP75" s="8"/>
      <c r="BQ75" s="22" t="str">
        <f>BQ74</f>
        <v/>
      </c>
      <c r="BR75" s="22" t="str">
        <f>BS72</f>
        <v/>
      </c>
      <c r="BS75" s="22" t="str">
        <f>BS73</f>
        <v/>
      </c>
      <c r="BT75" s="22" t="str">
        <f t="shared" si="208"/>
        <v/>
      </c>
      <c r="BU75" s="22" t="str">
        <f>BU74</f>
        <v/>
      </c>
      <c r="BV75" s="22" t="str">
        <f>BV74</f>
        <v/>
      </c>
      <c r="BW75" s="22" t="str">
        <f>BW74</f>
        <v/>
      </c>
      <c r="BX75" s="22" t="str">
        <f>BX74</f>
        <v/>
      </c>
      <c r="BY75" s="22" t="str">
        <f>BY74</f>
        <v/>
      </c>
      <c r="BZ75" s="22" t="str">
        <f>BZ74</f>
        <v/>
      </c>
      <c r="CA75" s="18"/>
      <c r="CB75" s="3" t="str">
        <f>CE71</f>
        <v/>
      </c>
      <c r="CC75" s="3" t="str">
        <f>CF71</f>
        <v/>
      </c>
      <c r="CD75" s="3" t="str">
        <f>CG71</f>
        <v/>
      </c>
      <c r="CE75" s="3" t="str">
        <f t="shared" si="211"/>
        <v/>
      </c>
      <c r="CF75" s="3" t="str">
        <f t="shared" si="211"/>
        <v/>
      </c>
      <c r="CG75" s="3" t="str">
        <f t="shared" si="211"/>
        <v/>
      </c>
      <c r="CH75" s="3" t="str">
        <f t="shared" si="156"/>
        <v/>
      </c>
      <c r="CI75" s="8"/>
      <c r="CJ75" s="3" t="str">
        <f>CL71</f>
        <v/>
      </c>
      <c r="CK75" s="3" t="str">
        <f>CM71</f>
        <v/>
      </c>
      <c r="CL75" s="3" t="str">
        <f>CL74</f>
        <v/>
      </c>
      <c r="CM75" s="3" t="str">
        <f>CM74</f>
        <v/>
      </c>
      <c r="CN75" s="8"/>
      <c r="CO75" s="3" t="str">
        <f>CQ71</f>
        <v/>
      </c>
      <c r="CP75" s="3" t="str">
        <f>CR71</f>
        <v/>
      </c>
      <c r="CQ75" s="3" t="str">
        <f>CQ74</f>
        <v/>
      </c>
      <c r="CR75" s="3" t="str">
        <f>CR74</f>
        <v/>
      </c>
      <c r="CS75" s="8"/>
      <c r="CT75" s="3" t="str">
        <f>CV71</f>
        <v/>
      </c>
      <c r="CU75" s="3" t="str">
        <f>CW71</f>
        <v/>
      </c>
      <c r="CV75" s="3" t="str">
        <f>CV74</f>
        <v/>
      </c>
      <c r="CW75" s="3" t="str">
        <f>CW74</f>
        <v/>
      </c>
      <c r="CX75" s="8"/>
      <c r="CY75" s="3" t="str">
        <f>DB71</f>
        <v/>
      </c>
      <c r="CZ75" s="3" t="str">
        <f>DC71</f>
        <v/>
      </c>
      <c r="DA75" s="3" t="str">
        <f>DD71</f>
        <v/>
      </c>
      <c r="DB75" s="3" t="str">
        <f t="shared" si="212"/>
        <v/>
      </c>
      <c r="DC75" s="3" t="str">
        <f t="shared" si="212"/>
        <v/>
      </c>
      <c r="DD75" s="3" t="str">
        <f t="shared" si="212"/>
        <v/>
      </c>
      <c r="DE75" s="3" t="str">
        <f t="shared" si="212"/>
        <v/>
      </c>
      <c r="DF75" s="3" t="str">
        <f>DF74</f>
        <v/>
      </c>
      <c r="DG75" s="3" t="str">
        <f t="shared" si="158"/>
        <v/>
      </c>
      <c r="DH75" s="8"/>
      <c r="DI75" s="3" t="str">
        <f>DM71</f>
        <v/>
      </c>
      <c r="DJ75" s="3" t="str">
        <f>DN71</f>
        <v/>
      </c>
      <c r="DK75" s="3" t="str">
        <f>DO71</f>
        <v/>
      </c>
      <c r="DL75" s="3" t="str">
        <f>DP71</f>
        <v/>
      </c>
      <c r="DM75" s="3" t="str">
        <f t="shared" si="213"/>
        <v/>
      </c>
      <c r="DN75" s="3" t="str">
        <f t="shared" si="213"/>
        <v/>
      </c>
      <c r="DO75" s="3" t="str">
        <f t="shared" si="213"/>
        <v/>
      </c>
      <c r="DP75" s="3" t="str">
        <f t="shared" si="213"/>
        <v/>
      </c>
      <c r="DQ75" s="3" t="str">
        <f t="shared" si="209"/>
        <v/>
      </c>
      <c r="DR75" s="3" t="str">
        <f t="shared" si="209"/>
        <v/>
      </c>
      <c r="DS75" s="3" t="str">
        <f t="shared" si="160"/>
        <v/>
      </c>
      <c r="DT75" s="8"/>
      <c r="DU75" s="3" t="str">
        <f>DY72</f>
        <v/>
      </c>
      <c r="DV75" s="3" t="str">
        <f>DZ72</f>
        <v/>
      </c>
      <c r="DW75" s="3" t="str">
        <f>EA72</f>
        <v/>
      </c>
      <c r="DX75" s="3" t="str">
        <f>EB72</f>
        <v/>
      </c>
      <c r="DY75" s="3" t="str">
        <f t="shared" si="214"/>
        <v/>
      </c>
      <c r="DZ75" s="3" t="str">
        <f t="shared" si="214"/>
        <v/>
      </c>
      <c r="EA75" s="3" t="str">
        <f t="shared" si="214"/>
        <v/>
      </c>
      <c r="EB75" s="3" t="str">
        <f t="shared" si="214"/>
        <v/>
      </c>
      <c r="EC75" s="3" t="str">
        <f t="shared" si="162"/>
        <v/>
      </c>
      <c r="ED75" s="8"/>
      <c r="EE75" s="28" t="s">
        <v>277</v>
      </c>
      <c r="EF75" s="28" t="s">
        <v>277</v>
      </c>
      <c r="EG75" s="28" t="s">
        <v>277</v>
      </c>
      <c r="EH75" s="28" t="s">
        <v>277</v>
      </c>
      <c r="EI75" s="28" t="s">
        <v>277</v>
      </c>
      <c r="EJ75" s="28" t="s">
        <v>277</v>
      </c>
      <c r="EK75" s="28" t="s">
        <v>277</v>
      </c>
      <c r="EL75" s="28" t="s">
        <v>277</v>
      </c>
      <c r="EM75" s="28" t="s">
        <v>277</v>
      </c>
      <c r="EN75" s="28" t="s">
        <v>277</v>
      </c>
      <c r="EO75" s="17"/>
      <c r="EP75" s="9"/>
      <c r="EQ75" s="10" t="str">
        <f t="shared" si="215"/>
        <v/>
      </c>
      <c r="ER75" s="10" t="str">
        <f t="shared" si="215"/>
        <v/>
      </c>
      <c r="ES75" s="10" t="str">
        <f t="shared" si="215"/>
        <v/>
      </c>
      <c r="ET75" s="10">
        <f t="shared" si="215"/>
        <v>0</v>
      </c>
      <c r="EU75" s="13"/>
      <c r="EV75" s="12" t="b">
        <f t="shared" si="164"/>
        <v>1</v>
      </c>
      <c r="EW75" s="3" t="b">
        <f t="shared" si="165"/>
        <v>1</v>
      </c>
      <c r="EX75" s="3" t="b">
        <f t="shared" si="166"/>
        <v>1</v>
      </c>
      <c r="EY75" s="3" t="b">
        <f t="shared" si="167"/>
        <v>1</v>
      </c>
      <c r="EZ75" s="3">
        <f t="shared" si="168"/>
        <v>0</v>
      </c>
      <c r="FA75" s="3">
        <f t="shared" si="169"/>
        <v>0</v>
      </c>
      <c r="FB75" s="3">
        <f t="shared" si="170"/>
        <v>0</v>
      </c>
      <c r="FC75" s="3">
        <f t="shared" si="171"/>
        <v>0</v>
      </c>
      <c r="FD75" s="3">
        <f t="shared" si="172"/>
        <v>0</v>
      </c>
      <c r="FE75" s="3" t="e">
        <f t="shared" si="173"/>
        <v>#VALUE!</v>
      </c>
      <c r="FF75" s="3">
        <f t="shared" si="174"/>
        <v>0</v>
      </c>
      <c r="FG75" s="3">
        <f t="shared" si="175"/>
        <v>0</v>
      </c>
      <c r="FH75" s="3" t="e">
        <f t="shared" si="176"/>
        <v>#VALUE!</v>
      </c>
      <c r="FI75" s="3" t="b">
        <f t="shared" si="177"/>
        <v>1</v>
      </c>
      <c r="FJ75" s="3" t="b">
        <f t="shared" si="178"/>
        <v>1</v>
      </c>
      <c r="FK75" s="3" t="b">
        <f t="shared" si="179"/>
        <v>1</v>
      </c>
      <c r="FL75" s="3" t="b">
        <f t="shared" si="180"/>
        <v>1</v>
      </c>
      <c r="FM75" s="3" t="b">
        <f t="shared" si="181"/>
        <v>1</v>
      </c>
      <c r="FN75" s="3" t="b">
        <f t="shared" si="182"/>
        <v>1</v>
      </c>
      <c r="FO75" s="3">
        <f t="shared" si="183"/>
        <v>0</v>
      </c>
      <c r="FP75" s="3">
        <f t="shared" si="184"/>
        <v>0</v>
      </c>
      <c r="FQ75" s="3">
        <f t="shared" si="185"/>
        <v>0</v>
      </c>
      <c r="FR75" s="3">
        <f t="shared" si="186"/>
        <v>0</v>
      </c>
      <c r="FS75" s="3">
        <f t="shared" si="187"/>
        <v>0</v>
      </c>
      <c r="FT75" s="3">
        <f t="shared" si="188"/>
        <v>0</v>
      </c>
      <c r="FU75" s="3">
        <f t="shared" si="189"/>
        <v>0</v>
      </c>
      <c r="FV75" s="21" t="b">
        <f t="shared" si="190"/>
        <v>0</v>
      </c>
      <c r="FW75" s="24">
        <f t="shared" si="191"/>
        <v>1</v>
      </c>
      <c r="FX75" s="24">
        <f t="shared" si="192"/>
        <v>0</v>
      </c>
      <c r="FY75" s="25" t="e">
        <f t="shared" si="193"/>
        <v>#VALUE!</v>
      </c>
      <c r="FZ75" s="24" t="e">
        <f t="shared" si="194"/>
        <v>#VALUE!</v>
      </c>
      <c r="GA75" s="24" t="e">
        <f t="shared" si="195"/>
        <v>#VALUE!</v>
      </c>
      <c r="GB75" s="24">
        <f t="shared" si="196"/>
        <v>1</v>
      </c>
      <c r="GC75" s="24" t="e">
        <f t="shared" si="197"/>
        <v>#VALUE!</v>
      </c>
      <c r="GD75" s="24" t="e">
        <f t="shared" si="198"/>
        <v>#VALUE!</v>
      </c>
      <c r="GE75" s="24" t="e">
        <f t="shared" si="199"/>
        <v>#VALUE!</v>
      </c>
      <c r="GF75" s="24">
        <f t="shared" si="200"/>
        <v>0</v>
      </c>
      <c r="GG75" s="24">
        <f t="shared" si="201"/>
        <v>0</v>
      </c>
      <c r="GH75" s="24">
        <f t="shared" si="202"/>
        <v>0</v>
      </c>
      <c r="GI75" s="24">
        <f t="shared" si="203"/>
        <v>0</v>
      </c>
      <c r="GJ75" s="24">
        <f t="shared" si="204"/>
        <v>2</v>
      </c>
      <c r="GK75" s="24">
        <f t="shared" si="205"/>
        <v>2</v>
      </c>
      <c r="GL75" s="24">
        <f t="shared" si="206"/>
        <v>2</v>
      </c>
      <c r="GM75" s="31">
        <f t="shared" si="207"/>
        <v>2</v>
      </c>
      <c r="GN75" s="13"/>
      <c r="GO75" s="12"/>
    </row>
    <row r="76" spans="1:197" s="3" customFormat="1">
      <c r="A76" s="54"/>
      <c r="B76" s="54"/>
      <c r="C76" s="54"/>
      <c r="D76" s="54"/>
      <c r="E76" s="54"/>
      <c r="F76" s="54"/>
      <c r="G76" s="54"/>
      <c r="H76" s="54"/>
      <c r="I76" s="54"/>
      <c r="J76" s="54"/>
      <c r="K76" s="54"/>
      <c r="L76" s="54"/>
      <c r="M76" s="56"/>
      <c r="N76" s="54"/>
      <c r="O76" s="54"/>
      <c r="P76" s="54"/>
      <c r="Q76" s="56"/>
      <c r="R76" s="54"/>
      <c r="S76" s="54"/>
      <c r="T76" s="54"/>
      <c r="U76" s="56"/>
      <c r="V76" s="54"/>
      <c r="W76" s="54"/>
      <c r="X76" s="56"/>
      <c r="Y76" s="54"/>
      <c r="Z76" s="54"/>
      <c r="AA76" s="54"/>
      <c r="AB76" s="56"/>
      <c r="AC76" s="54"/>
      <c r="AD76" s="54"/>
      <c r="AE76" s="54"/>
      <c r="AF76" s="56"/>
      <c r="AG76" s="54"/>
      <c r="AH76" s="54"/>
      <c r="AI76" s="56"/>
      <c r="AJ76" s="54"/>
      <c r="AK76" s="54"/>
      <c r="AL76" s="56"/>
      <c r="AM76" s="54"/>
      <c r="AN76" s="54"/>
      <c r="AO76" s="54"/>
      <c r="AP76" s="54"/>
      <c r="AQ76" s="54"/>
      <c r="AR76" s="56"/>
      <c r="AS76" s="54"/>
      <c r="AT76" s="54"/>
      <c r="AU76" s="54"/>
      <c r="AV76" s="54"/>
      <c r="AW76" s="54"/>
      <c r="AX76" s="54"/>
      <c r="AY76" s="56"/>
      <c r="AZ76" s="54"/>
      <c r="BA76" s="54"/>
      <c r="BB76" s="54"/>
      <c r="BC76" s="54"/>
      <c r="BD76" s="8"/>
      <c r="BE76" s="8"/>
      <c r="BF76" s="28" t="s">
        <v>277</v>
      </c>
      <c r="BG76" s="28" t="s">
        <v>277</v>
      </c>
      <c r="BH76" s="28" t="s">
        <v>277</v>
      </c>
      <c r="BI76" s="28" t="s">
        <v>277</v>
      </c>
      <c r="BJ76" s="28" t="s">
        <v>277</v>
      </c>
      <c r="BK76" s="28" t="s">
        <v>277</v>
      </c>
      <c r="BL76" s="28" t="s">
        <v>277</v>
      </c>
      <c r="BM76" s="28" t="s">
        <v>277</v>
      </c>
      <c r="BN76" s="28" t="s">
        <v>277</v>
      </c>
      <c r="BO76" s="28" t="s">
        <v>277</v>
      </c>
      <c r="BP76" s="8"/>
      <c r="BQ76" s="22" t="str">
        <f>IF(FV76=FALSE,B76,"")</f>
        <v/>
      </c>
      <c r="BR76" s="22" t="str">
        <f>IF(FV76=FALSE,C76,"")</f>
        <v/>
      </c>
      <c r="BS76" s="22" t="str">
        <f>BR78</f>
        <v/>
      </c>
      <c r="BT76" s="22" t="str">
        <f t="shared" si="208"/>
        <v/>
      </c>
      <c r="BU76" s="22" t="str">
        <f>IF(FV76=FALSE,E76,"")</f>
        <v/>
      </c>
      <c r="BV76" s="22" t="str">
        <f>IF(FV76=FALSE,G76,"")</f>
        <v/>
      </c>
      <c r="BW76" s="22" t="str">
        <f>IF(FV76=FALSE,F76,"")</f>
        <v/>
      </c>
      <c r="BX76" s="22" t="str">
        <f>IF(FV76=FALSE,J76,"")</f>
        <v/>
      </c>
      <c r="BY76" s="22" t="str">
        <f>IF(FV76=FALSE,K76,"")</f>
        <v/>
      </c>
      <c r="BZ76" s="22" t="str">
        <f>IF(FV76=FALSE,L76,"")</f>
        <v/>
      </c>
      <c r="CA76" s="18"/>
      <c r="CB76" s="3" t="str">
        <f>IF(ET76=1, EQ76,"")</f>
        <v/>
      </c>
      <c r="CC76" s="3" t="str">
        <f>IF(ET76=1, ER76,"")</f>
        <v/>
      </c>
      <c r="CD76" s="3" t="str">
        <f>IF(ET76=1, ES76,"")</f>
        <v/>
      </c>
      <c r="CE76" s="3" t="str">
        <f>CB78</f>
        <v/>
      </c>
      <c r="CF76" s="3" t="str">
        <f>CC78</f>
        <v/>
      </c>
      <c r="CG76" s="3" t="str">
        <f>CD78</f>
        <v/>
      </c>
      <c r="CH76" s="3" t="str">
        <f t="shared" si="156"/>
        <v/>
      </c>
      <c r="CI76" s="8"/>
      <c r="CJ76" s="3" t="str">
        <f>IF(ET76=2,V76,"")</f>
        <v/>
      </c>
      <c r="CK76" s="3" t="str">
        <f>IF(ET76=2,W76,"")</f>
        <v/>
      </c>
      <c r="CL76" s="3" t="str">
        <f>CJ78</f>
        <v/>
      </c>
      <c r="CM76" s="3" t="str">
        <f>CK78</f>
        <v/>
      </c>
      <c r="CN76" s="8"/>
      <c r="CO76" s="3" t="str">
        <f>IF(ET76=3,AG76,"")</f>
        <v/>
      </c>
      <c r="CP76" s="3" t="str">
        <f>IF(ET76=3,AH76,"")</f>
        <v/>
      </c>
      <c r="CQ76" s="3" t="str">
        <f>CO78</f>
        <v/>
      </c>
      <c r="CR76" s="3" t="str">
        <f>CP78</f>
        <v/>
      </c>
      <c r="CS76" s="8"/>
      <c r="CT76" s="3" t="str">
        <f>IF(ET76=4,AJ76,"")</f>
        <v/>
      </c>
      <c r="CU76" s="3" t="str">
        <f>IF(ET76=4,AK76,"")</f>
        <v/>
      </c>
      <c r="CV76" s="3" t="str">
        <f>CT78</f>
        <v/>
      </c>
      <c r="CW76" s="3" t="str">
        <f>CU78</f>
        <v/>
      </c>
      <c r="CX76" s="8"/>
      <c r="CY76" s="3" t="str">
        <f>IF(ET76=5,AM76,"")</f>
        <v/>
      </c>
      <c r="CZ76" s="3" t="str">
        <f>IF(ET76=5,AN76,"")</f>
        <v/>
      </c>
      <c r="DA76" s="3" t="str">
        <f>IF(ET76=5,AO76,"")</f>
        <v/>
      </c>
      <c r="DB76" s="3" t="str">
        <f>CY78</f>
        <v/>
      </c>
      <c r="DC76" s="3" t="str">
        <f>CZ78</f>
        <v/>
      </c>
      <c r="DD76" s="3" t="str">
        <f>DA78</f>
        <v/>
      </c>
      <c r="DE76" s="3" t="str">
        <f>IF(ET76=5,AP76,"")</f>
        <v/>
      </c>
      <c r="DF76" s="3" t="str">
        <f>IF(ET76=5,AQ76,"")</f>
        <v/>
      </c>
      <c r="DG76" s="3" t="str">
        <f t="shared" si="158"/>
        <v/>
      </c>
      <c r="DH76" s="8"/>
      <c r="DI76" s="3" t="str">
        <f>IF(ET76=6,AS76,"")</f>
        <v/>
      </c>
      <c r="DJ76" s="3" t="str">
        <f>IF(ET76=6,AT76,"")</f>
        <v/>
      </c>
      <c r="DK76" s="3" t="str">
        <f>IF(ET76=6,AU76,"")</f>
        <v/>
      </c>
      <c r="DL76" s="3" t="str">
        <f>IF(ET76=6,AV76,"")</f>
        <v/>
      </c>
      <c r="DM76" s="3" t="str">
        <f>DI78</f>
        <v/>
      </c>
      <c r="DN76" s="3" t="str">
        <f>DJ78</f>
        <v/>
      </c>
      <c r="DO76" s="3" t="str">
        <f>DK78</f>
        <v/>
      </c>
      <c r="DP76" s="3" t="str">
        <f>DL78</f>
        <v/>
      </c>
      <c r="DQ76" s="3" t="str">
        <f>IF(ET76=6,AW76,"")</f>
        <v/>
      </c>
      <c r="DR76" s="3" t="str">
        <f>IF(ET76=6,AX76,"")</f>
        <v/>
      </c>
      <c r="DS76" s="3" t="str">
        <f t="shared" si="160"/>
        <v/>
      </c>
      <c r="DT76" s="8"/>
      <c r="DU76" s="3" t="str">
        <f>IF(ET76=7,AZ76,"")</f>
        <v/>
      </c>
      <c r="DV76" s="3" t="str">
        <f>IF(ET76=7,BA76,"")</f>
        <v/>
      </c>
      <c r="DW76" s="3" t="str">
        <f>IF(ET76=7,BB76,"")</f>
        <v/>
      </c>
      <c r="DX76" s="3" t="str">
        <f>IF(ET76=7,BC76,"")</f>
        <v/>
      </c>
      <c r="DY76" s="3" t="str">
        <f>DU78</f>
        <v/>
      </c>
      <c r="DZ76" s="3" t="str">
        <f>DV78</f>
        <v/>
      </c>
      <c r="EA76" s="3" t="str">
        <f>DW78</f>
        <v/>
      </c>
      <c r="EB76" s="3" t="str">
        <f>DX78</f>
        <v/>
      </c>
      <c r="EC76" s="3" t="str">
        <f t="shared" si="162"/>
        <v/>
      </c>
      <c r="ED76" s="8"/>
      <c r="EE76" s="28" t="s">
        <v>277</v>
      </c>
      <c r="EF76" s="28" t="s">
        <v>277</v>
      </c>
      <c r="EG76" s="28" t="s">
        <v>277</v>
      </c>
      <c r="EH76" s="28" t="s">
        <v>277</v>
      </c>
      <c r="EI76" s="28" t="s">
        <v>277</v>
      </c>
      <c r="EJ76" s="28" t="s">
        <v>277</v>
      </c>
      <c r="EK76" s="28" t="s">
        <v>277</v>
      </c>
      <c r="EL76" s="28" t="s">
        <v>277</v>
      </c>
      <c r="EM76" s="28" t="s">
        <v>277</v>
      </c>
      <c r="EN76" s="28" t="s">
        <v>277</v>
      </c>
      <c r="EO76" s="30"/>
      <c r="EP76" s="9"/>
      <c r="EQ76" s="10" t="str">
        <f>IF(FD76&gt;0, (N76+Y76+R76+AC76), "")</f>
        <v/>
      </c>
      <c r="ER76" s="11" t="str">
        <f>IF(FD76&gt;0,FE76,"")</f>
        <v/>
      </c>
      <c r="ES76" s="10" t="str">
        <f>IF(FD76&gt;0, (P76+AA76+T76+AE76), "")</f>
        <v/>
      </c>
      <c r="ET76" s="10">
        <f>FO76+FP76+FQ76+FR76+FS76+FT76+FU76</f>
        <v>0</v>
      </c>
      <c r="EU76" s="13"/>
      <c r="EV76" s="12" t="b">
        <f t="shared" si="164"/>
        <v>1</v>
      </c>
      <c r="EW76" s="3" t="b">
        <f t="shared" si="165"/>
        <v>1</v>
      </c>
      <c r="EX76" s="3" t="b">
        <f t="shared" si="166"/>
        <v>1</v>
      </c>
      <c r="EY76" s="3" t="b">
        <f t="shared" si="167"/>
        <v>1</v>
      </c>
      <c r="EZ76" s="3">
        <f t="shared" si="168"/>
        <v>0</v>
      </c>
      <c r="FA76" s="3">
        <f t="shared" si="169"/>
        <v>0</v>
      </c>
      <c r="FB76" s="3">
        <f t="shared" si="170"/>
        <v>0</v>
      </c>
      <c r="FC76" s="3">
        <f t="shared" si="171"/>
        <v>0</v>
      </c>
      <c r="FD76" s="3">
        <f t="shared" si="172"/>
        <v>0</v>
      </c>
      <c r="FE76" s="3" t="e">
        <f t="shared" si="173"/>
        <v>#VALUE!</v>
      </c>
      <c r="FF76" s="3">
        <f t="shared" si="174"/>
        <v>0</v>
      </c>
      <c r="FG76" s="3">
        <f t="shared" si="175"/>
        <v>0</v>
      </c>
      <c r="FH76" s="3" t="e">
        <f t="shared" si="176"/>
        <v>#VALUE!</v>
      </c>
      <c r="FI76" s="3" t="b">
        <f t="shared" si="177"/>
        <v>1</v>
      </c>
      <c r="FJ76" s="3" t="b">
        <f t="shared" si="178"/>
        <v>1</v>
      </c>
      <c r="FK76" s="3" t="b">
        <f t="shared" si="179"/>
        <v>1</v>
      </c>
      <c r="FL76" s="3" t="b">
        <f t="shared" si="180"/>
        <v>1</v>
      </c>
      <c r="FM76" s="3" t="b">
        <f t="shared" si="181"/>
        <v>1</v>
      </c>
      <c r="FN76" s="3" t="b">
        <f t="shared" si="182"/>
        <v>1</v>
      </c>
      <c r="FO76" s="3">
        <f t="shared" si="183"/>
        <v>0</v>
      </c>
      <c r="FP76" s="3">
        <f t="shared" si="184"/>
        <v>0</v>
      </c>
      <c r="FQ76" s="3">
        <f t="shared" si="185"/>
        <v>0</v>
      </c>
      <c r="FR76" s="3">
        <f t="shared" si="186"/>
        <v>0</v>
      </c>
      <c r="FS76" s="3">
        <f t="shared" si="187"/>
        <v>0</v>
      </c>
      <c r="FT76" s="3">
        <f t="shared" si="188"/>
        <v>0</v>
      </c>
      <c r="FU76" s="3">
        <f t="shared" si="189"/>
        <v>0</v>
      </c>
      <c r="FV76" s="21" t="b">
        <f t="shared" si="190"/>
        <v>1</v>
      </c>
      <c r="FW76" s="24">
        <f t="shared" si="191"/>
        <v>1</v>
      </c>
      <c r="FX76" s="24">
        <f t="shared" si="192"/>
        <v>0</v>
      </c>
      <c r="FY76" s="25" t="e">
        <f t="shared" si="193"/>
        <v>#VALUE!</v>
      </c>
      <c r="FZ76" s="24" t="e">
        <f t="shared" si="194"/>
        <v>#VALUE!</v>
      </c>
      <c r="GA76" s="24" t="e">
        <f t="shared" si="195"/>
        <v>#VALUE!</v>
      </c>
      <c r="GB76" s="24">
        <f t="shared" si="196"/>
        <v>1</v>
      </c>
      <c r="GC76" s="24" t="e">
        <f t="shared" si="197"/>
        <v>#VALUE!</v>
      </c>
      <c r="GD76" s="24" t="e">
        <f t="shared" si="198"/>
        <v>#VALUE!</v>
      </c>
      <c r="GE76" s="24" t="e">
        <f t="shared" si="199"/>
        <v>#VALUE!</v>
      </c>
      <c r="GF76" s="24">
        <f t="shared" si="200"/>
        <v>0</v>
      </c>
      <c r="GG76" s="24">
        <f t="shared" si="201"/>
        <v>0</v>
      </c>
      <c r="GH76" s="24">
        <f t="shared" si="202"/>
        <v>0</v>
      </c>
      <c r="GI76" s="24">
        <f t="shared" si="203"/>
        <v>0</v>
      </c>
      <c r="GJ76" s="24">
        <f t="shared" si="204"/>
        <v>2</v>
      </c>
      <c r="GK76" s="24">
        <f t="shared" si="205"/>
        <v>2</v>
      </c>
      <c r="GL76" s="24">
        <f t="shared" si="206"/>
        <v>2</v>
      </c>
      <c r="GM76" s="31">
        <f t="shared" si="207"/>
        <v>2</v>
      </c>
      <c r="GN76" s="13"/>
      <c r="GO76" s="12"/>
    </row>
    <row r="77" spans="1:197" s="3" customFormat="1">
      <c r="A77" s="54"/>
      <c r="B77" s="54"/>
      <c r="C77" s="54"/>
      <c r="D77" s="54"/>
      <c r="E77" s="54"/>
      <c r="F77" s="54"/>
      <c r="G77" s="54"/>
      <c r="H77" s="54"/>
      <c r="I77" s="54"/>
      <c r="J77" s="54"/>
      <c r="K77" s="54"/>
      <c r="L77" s="54"/>
      <c r="M77" s="56"/>
      <c r="N77" s="54"/>
      <c r="O77" s="54"/>
      <c r="P77" s="54"/>
      <c r="Q77" s="56"/>
      <c r="R77" s="54"/>
      <c r="S77" s="54"/>
      <c r="T77" s="54"/>
      <c r="U77" s="56"/>
      <c r="V77" s="54"/>
      <c r="W77" s="54"/>
      <c r="X77" s="56"/>
      <c r="Y77" s="54"/>
      <c r="Z77" s="54"/>
      <c r="AA77" s="54"/>
      <c r="AB77" s="56"/>
      <c r="AC77" s="54"/>
      <c r="AD77" s="54"/>
      <c r="AE77" s="54"/>
      <c r="AF77" s="56"/>
      <c r="AG77" s="54"/>
      <c r="AH77" s="54"/>
      <c r="AI77" s="56"/>
      <c r="AJ77" s="54"/>
      <c r="AK77" s="54"/>
      <c r="AL77" s="56"/>
      <c r="AM77" s="54"/>
      <c r="AN77" s="54"/>
      <c r="AO77" s="54"/>
      <c r="AP77" s="54"/>
      <c r="AQ77" s="54"/>
      <c r="AR77" s="56"/>
      <c r="AS77" s="54"/>
      <c r="AT77" s="54"/>
      <c r="AU77" s="54"/>
      <c r="AV77" s="54"/>
      <c r="AW77" s="54"/>
      <c r="AX77" s="54"/>
      <c r="AY77" s="56"/>
      <c r="AZ77" s="54"/>
      <c r="BA77" s="54"/>
      <c r="BB77" s="54"/>
      <c r="BC77" s="54"/>
      <c r="BD77" s="8"/>
      <c r="BE77" s="8"/>
      <c r="BF77" s="28" t="s">
        <v>277</v>
      </c>
      <c r="BG77" s="28" t="s">
        <v>277</v>
      </c>
      <c r="BH77" s="28" t="s">
        <v>277</v>
      </c>
      <c r="BI77" s="28" t="s">
        <v>277</v>
      </c>
      <c r="BJ77" s="28" t="s">
        <v>277</v>
      </c>
      <c r="BK77" s="28" t="s">
        <v>277</v>
      </c>
      <c r="BL77" s="28" t="s">
        <v>277</v>
      </c>
      <c r="BM77" s="28" t="s">
        <v>277</v>
      </c>
      <c r="BN77" s="28" t="s">
        <v>277</v>
      </c>
      <c r="BO77" s="28" t="s">
        <v>277</v>
      </c>
      <c r="BP77" s="8"/>
      <c r="BQ77" s="22" t="str">
        <f>IF(FV77=FALSE,B77,"")</f>
        <v/>
      </c>
      <c r="BR77" s="22" t="str">
        <f>BR76</f>
        <v/>
      </c>
      <c r="BS77" s="22" t="str">
        <f>IF(FV76=FALSE,C78,"")</f>
        <v/>
      </c>
      <c r="BT77" s="22" t="str">
        <f t="shared" si="208"/>
        <v/>
      </c>
      <c r="BU77" s="22" t="str">
        <f>IF(FV77=FALSE,E77,"")</f>
        <v/>
      </c>
      <c r="BV77" s="22" t="str">
        <f>IF(FV77=FALSE,G77,"")</f>
        <v/>
      </c>
      <c r="BW77" s="22" t="str">
        <f>IF(FV77=FALSE,F77,"")</f>
        <v/>
      </c>
      <c r="BX77" s="22" t="str">
        <f>IF(FV77=FALSE,J77,"")</f>
        <v/>
      </c>
      <c r="BY77" s="22" t="str">
        <f>IF(FV77=FALSE,K77,"")</f>
        <v/>
      </c>
      <c r="BZ77" s="22" t="str">
        <f>IF(FV77=FALSE,L77,"")</f>
        <v/>
      </c>
      <c r="CA77" s="18"/>
      <c r="CB77" s="3" t="str">
        <f>CB76</f>
        <v/>
      </c>
      <c r="CC77" s="3" t="str">
        <f>CC76</f>
        <v/>
      </c>
      <c r="CD77" s="3" t="str">
        <f>CD76</f>
        <v/>
      </c>
      <c r="CE77" s="3" t="str">
        <f>IF(ET77=1,EQ78,"")</f>
        <v/>
      </c>
      <c r="CF77" s="3" t="str">
        <f>IF(ET77=1,ER78,"")</f>
        <v/>
      </c>
      <c r="CG77" s="3" t="str">
        <f>IF(ET77=1,ES78,"")</f>
        <v/>
      </c>
      <c r="CH77" s="3" t="str">
        <f t="shared" si="156"/>
        <v/>
      </c>
      <c r="CI77" s="8"/>
      <c r="CJ77" s="3" t="str">
        <f>CJ76</f>
        <v/>
      </c>
      <c r="CK77" s="3" t="str">
        <f>CK76</f>
        <v/>
      </c>
      <c r="CL77" s="3" t="str">
        <f>IF(ET78=2,V78,"")</f>
        <v/>
      </c>
      <c r="CM77" s="3" t="str">
        <f>IF(ET78=2,W78,"")</f>
        <v/>
      </c>
      <c r="CN77" s="8"/>
      <c r="CO77" s="3" t="str">
        <f>CO76</f>
        <v/>
      </c>
      <c r="CP77" s="3" t="str">
        <f>CP76</f>
        <v/>
      </c>
      <c r="CQ77" s="3" t="str">
        <f>IF(ET77=3,AG78,"")</f>
        <v/>
      </c>
      <c r="CR77" s="3" t="str">
        <f>IF(ET77=3,AH78,"")</f>
        <v/>
      </c>
      <c r="CS77" s="8"/>
      <c r="CT77" s="3" t="str">
        <f>CT76</f>
        <v/>
      </c>
      <c r="CU77" s="3" t="str">
        <f>CU76</f>
        <v/>
      </c>
      <c r="CV77" s="3" t="str">
        <f>IF(ET77=4,AJ78,"")</f>
        <v/>
      </c>
      <c r="CW77" s="3" t="str">
        <f>IF(ET77=4,AK78,"")</f>
        <v/>
      </c>
      <c r="CX77" s="8"/>
      <c r="CY77" s="3" t="str">
        <f>CY76</f>
        <v/>
      </c>
      <c r="CZ77" s="3" t="str">
        <f>CZ76</f>
        <v/>
      </c>
      <c r="DA77" s="3" t="str">
        <f>DA76</f>
        <v/>
      </c>
      <c r="DB77" s="3" t="str">
        <f>IF(ET77=5,AM78,"")</f>
        <v/>
      </c>
      <c r="DC77" s="3" t="str">
        <f>IF(ET77=5,AN78,"")</f>
        <v/>
      </c>
      <c r="DD77" s="3" t="str">
        <f>IF(ET77=5,AO78,"")</f>
        <v/>
      </c>
      <c r="DE77" s="3" t="str">
        <f>DE76</f>
        <v/>
      </c>
      <c r="DF77" s="3" t="str">
        <f>DF76</f>
        <v/>
      </c>
      <c r="DG77" s="3" t="str">
        <f t="shared" si="158"/>
        <v/>
      </c>
      <c r="DH77" s="8"/>
      <c r="DI77" s="3" t="str">
        <f>DI76</f>
        <v/>
      </c>
      <c r="DJ77" s="3" t="str">
        <f>DJ76</f>
        <v/>
      </c>
      <c r="DK77" s="3" t="str">
        <f>DK76</f>
        <v/>
      </c>
      <c r="DL77" s="3" t="str">
        <f>DL76</f>
        <v/>
      </c>
      <c r="DM77" s="3" t="str">
        <f>IF(ET76=6,AS78,"")</f>
        <v/>
      </c>
      <c r="DN77" s="3" t="str">
        <f>IF(ET76=6,AT78,"")</f>
        <v/>
      </c>
      <c r="DO77" s="3" t="str">
        <f>IF(ET76=6,AU78,"")</f>
        <v/>
      </c>
      <c r="DP77" s="3" t="str">
        <f>IF(ET76=6,AV78,"")</f>
        <v/>
      </c>
      <c r="DQ77" s="3" t="str">
        <f>DQ76</f>
        <v/>
      </c>
      <c r="DR77" s="3" t="str">
        <f>DR76</f>
        <v/>
      </c>
      <c r="DS77" s="3" t="str">
        <f t="shared" si="160"/>
        <v/>
      </c>
      <c r="DT77" s="8"/>
      <c r="DU77" s="3" t="str">
        <f>DU76</f>
        <v/>
      </c>
      <c r="DV77" s="3" t="str">
        <f>DV76</f>
        <v/>
      </c>
      <c r="DW77" s="3" t="str">
        <f>DW76</f>
        <v/>
      </c>
      <c r="DX77" s="3" t="str">
        <f>DX76</f>
        <v/>
      </c>
      <c r="DY77" s="3" t="str">
        <f>IF(ET76=7,AZ78,"")</f>
        <v/>
      </c>
      <c r="DZ77" s="3" t="str">
        <f>IF(ET76=7,BA78,"")</f>
        <v/>
      </c>
      <c r="EA77" s="3" t="str">
        <f>IF(ET76=7,BB78,"")</f>
        <v/>
      </c>
      <c r="EB77" s="3" t="str">
        <f>IF(ET76=7,BC78,"")</f>
        <v/>
      </c>
      <c r="EC77" s="3" t="str">
        <f t="shared" si="162"/>
        <v/>
      </c>
      <c r="ED77" s="8"/>
      <c r="EE77" s="28" t="s">
        <v>277</v>
      </c>
      <c r="EF77" s="28" t="s">
        <v>277</v>
      </c>
      <c r="EG77" s="28" t="s">
        <v>277</v>
      </c>
      <c r="EH77" s="28" t="s">
        <v>277</v>
      </c>
      <c r="EI77" s="28" t="s">
        <v>277</v>
      </c>
      <c r="EJ77" s="28" t="s">
        <v>277</v>
      </c>
      <c r="EK77" s="28" t="s">
        <v>277</v>
      </c>
      <c r="EL77" s="28" t="s">
        <v>277</v>
      </c>
      <c r="EM77" s="28" t="s">
        <v>277</v>
      </c>
      <c r="EN77" s="28" t="s">
        <v>277</v>
      </c>
      <c r="EO77" s="30"/>
      <c r="EP77" s="9"/>
      <c r="EQ77" s="10" t="str">
        <f>IF(FD77&gt;0, (N77+Y77+R77+AC77), "")</f>
        <v/>
      </c>
      <c r="ER77" s="11" t="str">
        <f>IF(FD77&gt;0,FE77,"")</f>
        <v/>
      </c>
      <c r="ES77" s="10" t="str">
        <f>IF(FD77&gt;0, (P77+AA77+T77+AE77), "")</f>
        <v/>
      </c>
      <c r="ET77" s="10">
        <f>FO77+FP77+FQ77+FR77+FS77+FT77+FU77</f>
        <v>0</v>
      </c>
      <c r="EU77" s="13"/>
      <c r="EV77" s="12" t="b">
        <f t="shared" si="164"/>
        <v>1</v>
      </c>
      <c r="EW77" s="3" t="b">
        <f t="shared" si="165"/>
        <v>1</v>
      </c>
      <c r="EX77" s="3" t="b">
        <f t="shared" si="166"/>
        <v>1</v>
      </c>
      <c r="EY77" s="3" t="b">
        <f t="shared" si="167"/>
        <v>1</v>
      </c>
      <c r="EZ77" s="3">
        <f t="shared" si="168"/>
        <v>0</v>
      </c>
      <c r="FA77" s="3">
        <f t="shared" si="169"/>
        <v>0</v>
      </c>
      <c r="FB77" s="3">
        <f t="shared" si="170"/>
        <v>0</v>
      </c>
      <c r="FC77" s="3">
        <f t="shared" si="171"/>
        <v>0</v>
      </c>
      <c r="FD77" s="3">
        <f t="shared" si="172"/>
        <v>0</v>
      </c>
      <c r="FE77" s="3" t="e">
        <f t="shared" si="173"/>
        <v>#VALUE!</v>
      </c>
      <c r="FF77" s="3">
        <f t="shared" si="174"/>
        <v>0</v>
      </c>
      <c r="FG77" s="3">
        <f t="shared" si="175"/>
        <v>0</v>
      </c>
      <c r="FH77" s="3" t="e">
        <f t="shared" si="176"/>
        <v>#VALUE!</v>
      </c>
      <c r="FI77" s="3" t="b">
        <f t="shared" si="177"/>
        <v>1</v>
      </c>
      <c r="FJ77" s="3" t="b">
        <f t="shared" si="178"/>
        <v>1</v>
      </c>
      <c r="FK77" s="3" t="b">
        <f t="shared" si="179"/>
        <v>1</v>
      </c>
      <c r="FL77" s="3" t="b">
        <f t="shared" si="180"/>
        <v>1</v>
      </c>
      <c r="FM77" s="3" t="b">
        <f t="shared" si="181"/>
        <v>1</v>
      </c>
      <c r="FN77" s="3" t="b">
        <f t="shared" si="182"/>
        <v>1</v>
      </c>
      <c r="FO77" s="3">
        <f t="shared" si="183"/>
        <v>0</v>
      </c>
      <c r="FP77" s="3">
        <f t="shared" si="184"/>
        <v>0</v>
      </c>
      <c r="FQ77" s="3">
        <f t="shared" si="185"/>
        <v>0</v>
      </c>
      <c r="FR77" s="3">
        <f t="shared" si="186"/>
        <v>0</v>
      </c>
      <c r="FS77" s="3">
        <f t="shared" si="187"/>
        <v>0</v>
      </c>
      <c r="FT77" s="3">
        <f t="shared" si="188"/>
        <v>0</v>
      </c>
      <c r="FU77" s="3">
        <f t="shared" si="189"/>
        <v>0</v>
      </c>
      <c r="FV77" s="21" t="b">
        <f t="shared" si="190"/>
        <v>1</v>
      </c>
      <c r="FW77" s="24">
        <f t="shared" si="191"/>
        <v>1</v>
      </c>
      <c r="FX77" s="24">
        <f t="shared" si="192"/>
        <v>0</v>
      </c>
      <c r="FY77" s="25" t="e">
        <f t="shared" si="193"/>
        <v>#VALUE!</v>
      </c>
      <c r="FZ77" s="24" t="e">
        <f t="shared" si="194"/>
        <v>#VALUE!</v>
      </c>
      <c r="GA77" s="24" t="e">
        <f t="shared" si="195"/>
        <v>#VALUE!</v>
      </c>
      <c r="GB77" s="24">
        <f t="shared" si="196"/>
        <v>1</v>
      </c>
      <c r="GC77" s="24" t="e">
        <f t="shared" si="197"/>
        <v>#VALUE!</v>
      </c>
      <c r="GD77" s="24" t="e">
        <f t="shared" si="198"/>
        <v>#VALUE!</v>
      </c>
      <c r="GE77" s="24" t="e">
        <f t="shared" si="199"/>
        <v>#VALUE!</v>
      </c>
      <c r="GF77" s="24">
        <f t="shared" si="200"/>
        <v>0</v>
      </c>
      <c r="GG77" s="24">
        <f t="shared" si="201"/>
        <v>0</v>
      </c>
      <c r="GH77" s="24">
        <f t="shared" si="202"/>
        <v>0</v>
      </c>
      <c r="GI77" s="24">
        <f t="shared" si="203"/>
        <v>0</v>
      </c>
      <c r="GJ77" s="24">
        <f t="shared" si="204"/>
        <v>2</v>
      </c>
      <c r="GK77" s="24">
        <f t="shared" si="205"/>
        <v>2</v>
      </c>
      <c r="GL77" s="24">
        <f t="shared" si="206"/>
        <v>2</v>
      </c>
      <c r="GM77" s="31">
        <f t="shared" si="207"/>
        <v>2</v>
      </c>
      <c r="GN77" s="13"/>
      <c r="GO77" s="12"/>
    </row>
    <row r="78" spans="1:197" s="3" customFormat="1">
      <c r="A78" s="54"/>
      <c r="B78" s="54"/>
      <c r="C78" s="54"/>
      <c r="D78" s="54"/>
      <c r="E78" s="54"/>
      <c r="F78" s="54"/>
      <c r="G78" s="54"/>
      <c r="H78" s="54"/>
      <c r="I78" s="54"/>
      <c r="J78" s="54"/>
      <c r="K78" s="54"/>
      <c r="L78" s="54"/>
      <c r="M78" s="56"/>
      <c r="N78" s="54"/>
      <c r="O78" s="54"/>
      <c r="P78" s="54"/>
      <c r="Q78" s="56"/>
      <c r="R78" s="54"/>
      <c r="S78" s="54"/>
      <c r="T78" s="54"/>
      <c r="U78" s="56"/>
      <c r="V78" s="54"/>
      <c r="W78" s="54"/>
      <c r="X78" s="56"/>
      <c r="Y78" s="54"/>
      <c r="Z78" s="54"/>
      <c r="AA78" s="54"/>
      <c r="AB78" s="56"/>
      <c r="AC78" s="54"/>
      <c r="AD78" s="54"/>
      <c r="AE78" s="54"/>
      <c r="AF78" s="56"/>
      <c r="AG78" s="54"/>
      <c r="AH78" s="54"/>
      <c r="AI78" s="56"/>
      <c r="AJ78" s="54"/>
      <c r="AK78" s="54"/>
      <c r="AL78" s="56"/>
      <c r="AM78" s="54"/>
      <c r="AN78" s="54"/>
      <c r="AO78" s="54"/>
      <c r="AP78" s="54"/>
      <c r="AQ78" s="54"/>
      <c r="AR78" s="56"/>
      <c r="AS78" s="54"/>
      <c r="AT78" s="54"/>
      <c r="AU78" s="54"/>
      <c r="AV78" s="54"/>
      <c r="AW78" s="54"/>
      <c r="AX78" s="54"/>
      <c r="AY78" s="56"/>
      <c r="AZ78" s="54"/>
      <c r="BA78" s="54"/>
      <c r="BB78" s="54"/>
      <c r="BC78" s="54"/>
      <c r="BD78" s="8"/>
      <c r="BE78" s="8"/>
      <c r="BF78" s="28" t="s">
        <v>277</v>
      </c>
      <c r="BG78" s="28" t="s">
        <v>277</v>
      </c>
      <c r="BH78" s="28" t="s">
        <v>277</v>
      </c>
      <c r="BI78" s="28" t="s">
        <v>277</v>
      </c>
      <c r="BJ78" s="28" t="s">
        <v>277</v>
      </c>
      <c r="BK78" s="28" t="s">
        <v>277</v>
      </c>
      <c r="BL78" s="28" t="s">
        <v>277</v>
      </c>
      <c r="BM78" s="28" t="s">
        <v>277</v>
      </c>
      <c r="BN78" s="28" t="s">
        <v>277</v>
      </c>
      <c r="BO78" s="28" t="s">
        <v>277</v>
      </c>
      <c r="BP78" s="8"/>
      <c r="BQ78" s="22" t="str">
        <f>IF(FV78=FALSE,B78,"")</f>
        <v/>
      </c>
      <c r="BR78" s="22" t="str">
        <f>IF(FV76=FALSE,C77,"")</f>
        <v/>
      </c>
      <c r="BS78" s="22" t="str">
        <f>BS77</f>
        <v/>
      </c>
      <c r="BT78" s="22" t="str">
        <f t="shared" si="208"/>
        <v/>
      </c>
      <c r="BU78" s="22" t="str">
        <f>IF(FV78=FALSE,E78,"")</f>
        <v/>
      </c>
      <c r="BV78" s="22" t="str">
        <f>IF(FV78=FALSE,G78,"")</f>
        <v/>
      </c>
      <c r="BW78" s="22" t="str">
        <f>IF(FV78=FALSE,F78,"")</f>
        <v/>
      </c>
      <c r="BX78" s="22" t="str">
        <f>IF(FV78=FALSE,J78,"")</f>
        <v/>
      </c>
      <c r="BY78" s="22" t="str">
        <f>IF(FV78=FALSE,K78,"")</f>
        <v/>
      </c>
      <c r="BZ78" s="22" t="str">
        <f>IF(FV78=FALSE,L78,"")</f>
        <v/>
      </c>
      <c r="CA78" s="18"/>
      <c r="CB78" s="3" t="str">
        <f>IF(ET76=1, EQ77,"")</f>
        <v/>
      </c>
      <c r="CC78" s="3" t="str">
        <f>IF(ET76=1, ER77,"")</f>
        <v/>
      </c>
      <c r="CD78" s="3" t="str">
        <f>IF(ET76=1, ES77,"")</f>
        <v/>
      </c>
      <c r="CE78" s="3" t="str">
        <f>CE77</f>
        <v/>
      </c>
      <c r="CF78" s="3" t="str">
        <f>CF77</f>
        <v/>
      </c>
      <c r="CG78" s="3" t="str">
        <f>CG77</f>
        <v/>
      </c>
      <c r="CH78" s="3" t="str">
        <f t="shared" si="156"/>
        <v/>
      </c>
      <c r="CI78" s="8"/>
      <c r="CJ78" s="3" t="str">
        <f>IF(ET78=2,V77,"")</f>
        <v/>
      </c>
      <c r="CK78" s="3" t="str">
        <f>IF(ET78=2,W77,"")</f>
        <v/>
      </c>
      <c r="CL78" s="3" t="str">
        <f>CL77</f>
        <v/>
      </c>
      <c r="CM78" s="3" t="str">
        <f>CM77</f>
        <v/>
      </c>
      <c r="CN78" s="8"/>
      <c r="CO78" s="3" t="str">
        <f>IF(ET78=3,AG77,"")</f>
        <v/>
      </c>
      <c r="CP78" s="3" t="str">
        <f>IF(ET78=3,AH77,"")</f>
        <v/>
      </c>
      <c r="CQ78" s="3" t="str">
        <f>CQ77</f>
        <v/>
      </c>
      <c r="CR78" s="3" t="str">
        <f>CR77</f>
        <v/>
      </c>
      <c r="CS78" s="8"/>
      <c r="CT78" s="3" t="str">
        <f>IF(ET78=4,AJ77,"")</f>
        <v/>
      </c>
      <c r="CU78" s="3" t="str">
        <f>IF(ET78=4,AK77,"")</f>
        <v/>
      </c>
      <c r="CV78" s="3" t="str">
        <f>CV77</f>
        <v/>
      </c>
      <c r="CW78" s="3" t="str">
        <f>CW77</f>
        <v/>
      </c>
      <c r="CX78" s="8"/>
      <c r="CY78" s="3" t="str">
        <f>IF(ET78=5,AM77,"")</f>
        <v/>
      </c>
      <c r="CZ78" s="3" t="str">
        <f>IF(ET78=5,AN77,"")</f>
        <v/>
      </c>
      <c r="DA78" s="3" t="str">
        <f>IF(ET78=5,AO77,"")</f>
        <v/>
      </c>
      <c r="DB78" s="3" t="str">
        <f>DB77</f>
        <v/>
      </c>
      <c r="DC78" s="3" t="str">
        <f>DC77</f>
        <v/>
      </c>
      <c r="DD78" s="3" t="str">
        <f>DD77</f>
        <v/>
      </c>
      <c r="DE78" s="3" t="str">
        <f>DE77</f>
        <v/>
      </c>
      <c r="DF78" s="3" t="str">
        <f>DF77</f>
        <v/>
      </c>
      <c r="DG78" s="3" t="str">
        <f t="shared" si="158"/>
        <v/>
      </c>
      <c r="DH78" s="8"/>
      <c r="DI78" s="3" t="str">
        <f>IF(ET76=6,AS77,"")</f>
        <v/>
      </c>
      <c r="DJ78" s="3" t="str">
        <f>IF(ET76=6,AT77,"")</f>
        <v/>
      </c>
      <c r="DK78" s="3" t="str">
        <f>IF(ET76=6,AU77,"")</f>
        <v/>
      </c>
      <c r="DL78" s="3" t="str">
        <f>IF(ET76=6,AV77,"")</f>
        <v/>
      </c>
      <c r="DM78" s="3" t="str">
        <f>DM77</f>
        <v/>
      </c>
      <c r="DN78" s="3" t="str">
        <f>DN77</f>
        <v/>
      </c>
      <c r="DO78" s="3" t="str">
        <f>DO77</f>
        <v/>
      </c>
      <c r="DP78" s="3" t="str">
        <f>DP77</f>
        <v/>
      </c>
      <c r="DQ78" s="3" t="str">
        <f>DQ77</f>
        <v/>
      </c>
      <c r="DR78" s="3" t="str">
        <f>DR77</f>
        <v/>
      </c>
      <c r="DS78" s="3" t="str">
        <f t="shared" si="160"/>
        <v/>
      </c>
      <c r="DT78" s="8"/>
      <c r="DU78" s="3" t="str">
        <f>IF(ET76=7,AZ77,"")</f>
        <v/>
      </c>
      <c r="DV78" s="3" t="str">
        <f>IF(ET76=7,BA77,"")</f>
        <v/>
      </c>
      <c r="DW78" s="3" t="str">
        <f>IF(ET76=7,BB77,"")</f>
        <v/>
      </c>
      <c r="DX78" s="3" t="str">
        <f>IF(ET76=7,BC77,"")</f>
        <v/>
      </c>
      <c r="DY78" s="3" t="str">
        <f>DY77</f>
        <v/>
      </c>
      <c r="DZ78" s="3" t="str">
        <f>DZ77</f>
        <v/>
      </c>
      <c r="EA78" s="3" t="str">
        <f>EA77</f>
        <v/>
      </c>
      <c r="EB78" s="3" t="str">
        <f>EB77</f>
        <v/>
      </c>
      <c r="EC78" s="3" t="str">
        <f t="shared" si="162"/>
        <v/>
      </c>
      <c r="ED78" s="8"/>
      <c r="EE78" s="28" t="s">
        <v>277</v>
      </c>
      <c r="EF78" s="28" t="s">
        <v>277</v>
      </c>
      <c r="EG78" s="28" t="s">
        <v>277</v>
      </c>
      <c r="EH78" s="28" t="s">
        <v>277</v>
      </c>
      <c r="EI78" s="28" t="s">
        <v>277</v>
      </c>
      <c r="EJ78" s="28" t="s">
        <v>277</v>
      </c>
      <c r="EK78" s="28" t="s">
        <v>277</v>
      </c>
      <c r="EL78" s="28" t="s">
        <v>277</v>
      </c>
      <c r="EM78" s="28" t="s">
        <v>277</v>
      </c>
      <c r="EN78" s="28" t="s">
        <v>277</v>
      </c>
      <c r="EO78" s="30"/>
      <c r="EP78" s="9"/>
      <c r="EQ78" s="10" t="str">
        <f>IF(FD78&gt;0, (N78+Y78+R78+AC78), "")</f>
        <v/>
      </c>
      <c r="ER78" s="11" t="str">
        <f>IF(FD78&gt;0,FE78,"")</f>
        <v/>
      </c>
      <c r="ES78" s="10" t="str">
        <f>IF(FD78&gt;0, (P78+AA78+T78+AE78), "")</f>
        <v/>
      </c>
      <c r="ET78" s="10">
        <f>FO78+FP78+FQ78+FR78+FS78+FT78+FU78</f>
        <v>0</v>
      </c>
      <c r="EU78" s="13"/>
      <c r="EV78" s="12" t="b">
        <f t="shared" si="164"/>
        <v>1</v>
      </c>
      <c r="EW78" s="3" t="b">
        <f t="shared" si="165"/>
        <v>1</v>
      </c>
      <c r="EX78" s="3" t="b">
        <f t="shared" si="166"/>
        <v>1</v>
      </c>
      <c r="EY78" s="3" t="b">
        <f t="shared" si="167"/>
        <v>1</v>
      </c>
      <c r="EZ78" s="3">
        <f t="shared" si="168"/>
        <v>0</v>
      </c>
      <c r="FA78" s="3">
        <f t="shared" si="169"/>
        <v>0</v>
      </c>
      <c r="FB78" s="3">
        <f t="shared" si="170"/>
        <v>0</v>
      </c>
      <c r="FC78" s="3">
        <f t="shared" si="171"/>
        <v>0</v>
      </c>
      <c r="FD78" s="3">
        <f t="shared" si="172"/>
        <v>0</v>
      </c>
      <c r="FE78" s="3" t="e">
        <f t="shared" si="173"/>
        <v>#VALUE!</v>
      </c>
      <c r="FF78" s="3">
        <f t="shared" si="174"/>
        <v>0</v>
      </c>
      <c r="FG78" s="3">
        <f t="shared" si="175"/>
        <v>0</v>
      </c>
      <c r="FH78" s="3" t="e">
        <f t="shared" si="176"/>
        <v>#VALUE!</v>
      </c>
      <c r="FI78" s="3" t="b">
        <f t="shared" si="177"/>
        <v>1</v>
      </c>
      <c r="FJ78" s="3" t="b">
        <f t="shared" si="178"/>
        <v>1</v>
      </c>
      <c r="FK78" s="3" t="b">
        <f t="shared" si="179"/>
        <v>1</v>
      </c>
      <c r="FL78" s="3" t="b">
        <f t="shared" si="180"/>
        <v>1</v>
      </c>
      <c r="FM78" s="3" t="b">
        <f t="shared" si="181"/>
        <v>1</v>
      </c>
      <c r="FN78" s="3" t="b">
        <f t="shared" si="182"/>
        <v>1</v>
      </c>
      <c r="FO78" s="3">
        <f t="shared" si="183"/>
        <v>0</v>
      </c>
      <c r="FP78" s="3">
        <f t="shared" si="184"/>
        <v>0</v>
      </c>
      <c r="FQ78" s="3">
        <f t="shared" si="185"/>
        <v>0</v>
      </c>
      <c r="FR78" s="3">
        <f t="shared" si="186"/>
        <v>0</v>
      </c>
      <c r="FS78" s="3">
        <f t="shared" si="187"/>
        <v>0</v>
      </c>
      <c r="FT78" s="3">
        <f t="shared" si="188"/>
        <v>0</v>
      </c>
      <c r="FU78" s="3">
        <f t="shared" si="189"/>
        <v>0</v>
      </c>
      <c r="FV78" s="21" t="b">
        <f t="shared" si="190"/>
        <v>1</v>
      </c>
      <c r="FW78" s="24">
        <f t="shared" si="191"/>
        <v>1</v>
      </c>
      <c r="FX78" s="24">
        <f t="shared" si="192"/>
        <v>0</v>
      </c>
      <c r="FY78" s="25" t="e">
        <f t="shared" si="193"/>
        <v>#VALUE!</v>
      </c>
      <c r="FZ78" s="24" t="e">
        <f t="shared" si="194"/>
        <v>#VALUE!</v>
      </c>
      <c r="GA78" s="24" t="e">
        <f t="shared" si="195"/>
        <v>#VALUE!</v>
      </c>
      <c r="GB78" s="24">
        <f t="shared" si="196"/>
        <v>1</v>
      </c>
      <c r="GC78" s="24" t="e">
        <f t="shared" si="197"/>
        <v>#VALUE!</v>
      </c>
      <c r="GD78" s="24" t="e">
        <f t="shared" si="198"/>
        <v>#VALUE!</v>
      </c>
      <c r="GE78" s="24" t="e">
        <f t="shared" si="199"/>
        <v>#VALUE!</v>
      </c>
      <c r="GF78" s="24">
        <f t="shared" si="200"/>
        <v>0</v>
      </c>
      <c r="GG78" s="24">
        <f t="shared" si="201"/>
        <v>0</v>
      </c>
      <c r="GH78" s="24">
        <f t="shared" si="202"/>
        <v>0</v>
      </c>
      <c r="GI78" s="24">
        <f t="shared" si="203"/>
        <v>0</v>
      </c>
      <c r="GJ78" s="24">
        <f t="shared" si="204"/>
        <v>2</v>
      </c>
      <c r="GK78" s="24">
        <f t="shared" si="205"/>
        <v>2</v>
      </c>
      <c r="GL78" s="24">
        <f t="shared" si="206"/>
        <v>2</v>
      </c>
      <c r="GM78" s="31">
        <f t="shared" si="207"/>
        <v>2</v>
      </c>
      <c r="GN78" s="13"/>
      <c r="GO78" s="12"/>
    </row>
    <row r="79" spans="1:197" s="3" customFormat="1">
      <c r="A79" s="54"/>
      <c r="B79" s="54"/>
      <c r="C79" s="54"/>
      <c r="D79" s="54"/>
      <c r="E79" s="54"/>
      <c r="F79" s="54"/>
      <c r="G79" s="54"/>
      <c r="H79" s="54"/>
      <c r="I79" s="54"/>
      <c r="J79" s="54"/>
      <c r="K79" s="54"/>
      <c r="L79" s="54"/>
      <c r="M79" s="56"/>
      <c r="N79" s="54"/>
      <c r="O79" s="54"/>
      <c r="P79" s="54"/>
      <c r="Q79" s="56"/>
      <c r="R79" s="54"/>
      <c r="S79" s="54"/>
      <c r="T79" s="54"/>
      <c r="U79" s="56"/>
      <c r="V79" s="54"/>
      <c r="W79" s="54"/>
      <c r="X79" s="56"/>
      <c r="Y79" s="54"/>
      <c r="Z79" s="54"/>
      <c r="AA79" s="54"/>
      <c r="AB79" s="56"/>
      <c r="AC79" s="54"/>
      <c r="AD79" s="54"/>
      <c r="AE79" s="54"/>
      <c r="AF79" s="56"/>
      <c r="AG79" s="54"/>
      <c r="AH79" s="54"/>
      <c r="AI79" s="56"/>
      <c r="AJ79" s="54"/>
      <c r="AK79" s="54"/>
      <c r="AL79" s="56"/>
      <c r="AM79" s="54"/>
      <c r="AN79" s="54"/>
      <c r="AO79" s="54"/>
      <c r="AP79" s="54"/>
      <c r="AQ79" s="54"/>
      <c r="AR79" s="56"/>
      <c r="AS79" s="54"/>
      <c r="AT79" s="54"/>
      <c r="AU79" s="54"/>
      <c r="AV79" s="54"/>
      <c r="AW79" s="54"/>
      <c r="AX79" s="54"/>
      <c r="AY79" s="56"/>
      <c r="AZ79" s="54"/>
      <c r="BA79" s="54"/>
      <c r="BB79" s="54"/>
      <c r="BC79" s="54"/>
      <c r="BD79" s="8"/>
      <c r="BE79" s="8"/>
      <c r="BF79" s="28" t="s">
        <v>277</v>
      </c>
      <c r="BG79" s="28" t="s">
        <v>277</v>
      </c>
      <c r="BH79" s="28" t="s">
        <v>277</v>
      </c>
      <c r="BI79" s="28" t="s">
        <v>277</v>
      </c>
      <c r="BJ79" s="28" t="s">
        <v>277</v>
      </c>
      <c r="BK79" s="28" t="s">
        <v>277</v>
      </c>
      <c r="BL79" s="28" t="s">
        <v>277</v>
      </c>
      <c r="BM79" s="28" t="s">
        <v>277</v>
      </c>
      <c r="BN79" s="28" t="s">
        <v>277</v>
      </c>
      <c r="BO79" s="28" t="s">
        <v>277</v>
      </c>
      <c r="BP79" s="8"/>
      <c r="BQ79" s="22" t="str">
        <f>IF(FV79=FALSE,B79,"")</f>
        <v/>
      </c>
      <c r="BR79" s="22" t="str">
        <f>BR76</f>
        <v/>
      </c>
      <c r="BS79" s="22" t="str">
        <f>IF(FV76=FALSE,C79,"")</f>
        <v/>
      </c>
      <c r="BT79" s="22" t="str">
        <f t="shared" si="208"/>
        <v/>
      </c>
      <c r="BU79" s="22" t="str">
        <f>IF(FV79=FALSE,E79,"")</f>
        <v/>
      </c>
      <c r="BV79" s="22" t="str">
        <f>IF(FV79=FALSE,G79,"")</f>
        <v/>
      </c>
      <c r="BW79" s="22" t="str">
        <f>IF(FV79=FALSE,F79,"")</f>
        <v/>
      </c>
      <c r="BX79" s="22" t="str">
        <f>IF(FV79=FALSE,J79,"")</f>
        <v/>
      </c>
      <c r="BY79" s="22" t="str">
        <f>IF(FV79=FALSE,K79,"")</f>
        <v/>
      </c>
      <c r="BZ79" s="22" t="str">
        <f>IF(FV79=FALSE,L79,"")</f>
        <v/>
      </c>
      <c r="CA79" s="18"/>
      <c r="CB79" s="3" t="str">
        <f>CB76</f>
        <v/>
      </c>
      <c r="CC79" s="3" t="str">
        <f>CC76</f>
        <v/>
      </c>
      <c r="CD79" s="3" t="str">
        <f>CD76</f>
        <v/>
      </c>
      <c r="CE79" s="3" t="str">
        <f>IF(ET79=1, EQ79,"")</f>
        <v/>
      </c>
      <c r="CF79" s="3" t="str">
        <f>IF(ET79=1, ER79,"")</f>
        <v/>
      </c>
      <c r="CG79" s="3" t="str">
        <f>IF(ET79=1, ES79,"")</f>
        <v/>
      </c>
      <c r="CH79" s="3" t="str">
        <f t="shared" si="156"/>
        <v/>
      </c>
      <c r="CI79" s="8"/>
      <c r="CJ79" s="3" t="str">
        <f>CJ76</f>
        <v/>
      </c>
      <c r="CK79" s="3" t="str">
        <f>CK76</f>
        <v/>
      </c>
      <c r="CL79" s="3" t="str">
        <f>IF(ET79=2,V79,"")</f>
        <v/>
      </c>
      <c r="CM79" s="3" t="str">
        <f>IF(ET79=2,W79,"")</f>
        <v/>
      </c>
      <c r="CN79" s="8"/>
      <c r="CO79" s="3" t="str">
        <f>CO77</f>
        <v/>
      </c>
      <c r="CP79" s="3" t="str">
        <f>CP77</f>
        <v/>
      </c>
      <c r="CQ79" s="3" t="str">
        <f>IF(ET79=3,AG79,"")</f>
        <v/>
      </c>
      <c r="CR79" s="3" t="str">
        <f>IF(ET79=3,AH79,"")</f>
        <v/>
      </c>
      <c r="CS79" s="8"/>
      <c r="CT79" s="3" t="str">
        <f>CT76</f>
        <v/>
      </c>
      <c r="CU79" s="3" t="str">
        <f>CU76</f>
        <v/>
      </c>
      <c r="CV79" s="3" t="str">
        <f>IF(ET78=4,AJ79,"")</f>
        <v/>
      </c>
      <c r="CW79" s="3" t="str">
        <f>IF(ET78=4,AK79,"")</f>
        <v/>
      </c>
      <c r="CX79" s="8"/>
      <c r="CY79" s="3" t="str">
        <f>CY76</f>
        <v/>
      </c>
      <c r="CZ79" s="3" t="str">
        <f>CZ76</f>
        <v/>
      </c>
      <c r="DA79" s="3" t="str">
        <f>DA76</f>
        <v/>
      </c>
      <c r="DB79" s="3" t="str">
        <f>IF(ET78=5,AM79,"")</f>
        <v/>
      </c>
      <c r="DC79" s="3" t="str">
        <f>IF(ET78=5,AN79,"")</f>
        <v/>
      </c>
      <c r="DD79" s="3" t="str">
        <f>IF(ET78=5,AO79,"")</f>
        <v/>
      </c>
      <c r="DE79" s="3" t="str">
        <f>IF(ET78=5,AP79,"")</f>
        <v/>
      </c>
      <c r="DF79" s="3" t="str">
        <f>DF78</f>
        <v/>
      </c>
      <c r="DG79" s="3" t="str">
        <f t="shared" si="158"/>
        <v/>
      </c>
      <c r="DH79" s="8"/>
      <c r="DI79" s="3" t="str">
        <f>DI76</f>
        <v/>
      </c>
      <c r="DJ79" s="3" t="str">
        <f>DJ76</f>
        <v/>
      </c>
      <c r="DK79" s="3" t="str">
        <f>DK76</f>
        <v/>
      </c>
      <c r="DL79" s="3" t="str">
        <f>DL76</f>
        <v/>
      </c>
      <c r="DM79" s="3" t="str">
        <f>IF(ET79=6,AS79,"")</f>
        <v/>
      </c>
      <c r="DN79" s="3" t="str">
        <f>IF(ET79=6,AT79,"")</f>
        <v/>
      </c>
      <c r="DO79" s="3" t="str">
        <f>IF(ET79=6,AU79,"")</f>
        <v/>
      </c>
      <c r="DP79" s="3" t="str">
        <f>IF(ET79=6,AV79,"")</f>
        <v/>
      </c>
      <c r="DQ79" s="3" t="str">
        <f t="shared" ref="DQ79:DR81" si="216">DQ76</f>
        <v/>
      </c>
      <c r="DR79" s="3" t="str">
        <f t="shared" si="216"/>
        <v/>
      </c>
      <c r="DS79" s="3" t="str">
        <f t="shared" si="160"/>
        <v/>
      </c>
      <c r="DT79" s="8"/>
      <c r="DU79" s="3" t="str">
        <f>DU76</f>
        <v/>
      </c>
      <c r="DV79" s="3" t="str">
        <f>DV76</f>
        <v/>
      </c>
      <c r="DW79" s="3" t="str">
        <f>DW76</f>
        <v/>
      </c>
      <c r="DX79" s="3" t="str">
        <f>DX76</f>
        <v/>
      </c>
      <c r="DY79" s="3" t="str">
        <f>IF(ET79=7,AZ79,"")</f>
        <v/>
      </c>
      <c r="DZ79" s="3" t="str">
        <f>IF(ET79=7,BA79,"")</f>
        <v/>
      </c>
      <c r="EA79" s="3" t="str">
        <f>IF(ET79=7,BB79,"")</f>
        <v/>
      </c>
      <c r="EB79" s="3" t="str">
        <f>IF(ET79=7,BC79,"")</f>
        <v/>
      </c>
      <c r="EC79" s="3" t="str">
        <f t="shared" si="162"/>
        <v/>
      </c>
      <c r="ED79" s="8"/>
      <c r="EE79" s="28" t="s">
        <v>277</v>
      </c>
      <c r="EF79" s="28" t="s">
        <v>277</v>
      </c>
      <c r="EG79" s="28" t="s">
        <v>277</v>
      </c>
      <c r="EH79" s="28" t="s">
        <v>277</v>
      </c>
      <c r="EI79" s="28" t="s">
        <v>277</v>
      </c>
      <c r="EJ79" s="28" t="s">
        <v>277</v>
      </c>
      <c r="EK79" s="28" t="s">
        <v>277</v>
      </c>
      <c r="EL79" s="28" t="s">
        <v>277</v>
      </c>
      <c r="EM79" s="28" t="s">
        <v>277</v>
      </c>
      <c r="EN79" s="28" t="s">
        <v>277</v>
      </c>
      <c r="EO79" s="17"/>
      <c r="EP79" s="9"/>
      <c r="EQ79" s="10" t="str">
        <f>IF(FD79&gt;0, (N79+Y79+R79+AC79), "")</f>
        <v/>
      </c>
      <c r="ER79" s="11" t="str">
        <f>IF(FD79&gt;0,FE79,"")</f>
        <v/>
      </c>
      <c r="ES79" s="10" t="str">
        <f>IF(FD79&gt;0, (P79+AA79+T79+AE79), "")</f>
        <v/>
      </c>
      <c r="ET79" s="10">
        <f>FO79+FP79+FQ79+FR79+FS79+FT79+FU79</f>
        <v>0</v>
      </c>
      <c r="EU79" s="13"/>
      <c r="EV79" s="12" t="b">
        <f t="shared" si="164"/>
        <v>1</v>
      </c>
      <c r="EW79" s="3" t="b">
        <f t="shared" si="165"/>
        <v>1</v>
      </c>
      <c r="EX79" s="3" t="b">
        <f t="shared" si="166"/>
        <v>1</v>
      </c>
      <c r="EY79" s="3" t="b">
        <f t="shared" si="167"/>
        <v>1</v>
      </c>
      <c r="EZ79" s="3">
        <f t="shared" si="168"/>
        <v>0</v>
      </c>
      <c r="FA79" s="3">
        <f t="shared" si="169"/>
        <v>0</v>
      </c>
      <c r="FB79" s="3">
        <f t="shared" si="170"/>
        <v>0</v>
      </c>
      <c r="FC79" s="3">
        <f t="shared" si="171"/>
        <v>0</v>
      </c>
      <c r="FD79" s="3">
        <f t="shared" si="172"/>
        <v>0</v>
      </c>
      <c r="FE79" s="3" t="e">
        <f t="shared" si="173"/>
        <v>#VALUE!</v>
      </c>
      <c r="FF79" s="3">
        <f t="shared" si="174"/>
        <v>0</v>
      </c>
      <c r="FG79" s="3">
        <f t="shared" si="175"/>
        <v>0</v>
      </c>
      <c r="FH79" s="3" t="e">
        <f t="shared" si="176"/>
        <v>#VALUE!</v>
      </c>
      <c r="FI79" s="3" t="b">
        <f t="shared" si="177"/>
        <v>1</v>
      </c>
      <c r="FJ79" s="3" t="b">
        <f t="shared" si="178"/>
        <v>1</v>
      </c>
      <c r="FK79" s="3" t="b">
        <f t="shared" si="179"/>
        <v>1</v>
      </c>
      <c r="FL79" s="3" t="b">
        <f t="shared" si="180"/>
        <v>1</v>
      </c>
      <c r="FM79" s="3" t="b">
        <f t="shared" si="181"/>
        <v>1</v>
      </c>
      <c r="FN79" s="3" t="b">
        <f t="shared" si="182"/>
        <v>1</v>
      </c>
      <c r="FO79" s="3">
        <f t="shared" si="183"/>
        <v>0</v>
      </c>
      <c r="FP79" s="3">
        <f t="shared" si="184"/>
        <v>0</v>
      </c>
      <c r="FQ79" s="3">
        <f t="shared" si="185"/>
        <v>0</v>
      </c>
      <c r="FR79" s="3">
        <f t="shared" si="186"/>
        <v>0</v>
      </c>
      <c r="FS79" s="3">
        <f t="shared" si="187"/>
        <v>0</v>
      </c>
      <c r="FT79" s="3">
        <f t="shared" si="188"/>
        <v>0</v>
      </c>
      <c r="FU79" s="3">
        <f t="shared" si="189"/>
        <v>0</v>
      </c>
      <c r="FV79" s="21" t="b">
        <f t="shared" si="190"/>
        <v>1</v>
      </c>
      <c r="FW79" s="24">
        <f t="shared" si="191"/>
        <v>1</v>
      </c>
      <c r="FX79" s="24">
        <f t="shared" si="192"/>
        <v>0</v>
      </c>
      <c r="FY79" s="25" t="e">
        <f t="shared" si="193"/>
        <v>#VALUE!</v>
      </c>
      <c r="FZ79" s="24" t="e">
        <f t="shared" si="194"/>
        <v>#VALUE!</v>
      </c>
      <c r="GA79" s="24" t="e">
        <f t="shared" si="195"/>
        <v>#VALUE!</v>
      </c>
      <c r="GB79" s="24">
        <f t="shared" si="196"/>
        <v>1</v>
      </c>
      <c r="GC79" s="24" t="e">
        <f t="shared" si="197"/>
        <v>#VALUE!</v>
      </c>
      <c r="GD79" s="24" t="e">
        <f t="shared" si="198"/>
        <v>#VALUE!</v>
      </c>
      <c r="GE79" s="24" t="e">
        <f t="shared" si="199"/>
        <v>#VALUE!</v>
      </c>
      <c r="GF79" s="24">
        <f t="shared" si="200"/>
        <v>0</v>
      </c>
      <c r="GG79" s="24">
        <f t="shared" si="201"/>
        <v>0</v>
      </c>
      <c r="GH79" s="24">
        <f t="shared" si="202"/>
        <v>0</v>
      </c>
      <c r="GI79" s="24">
        <f t="shared" si="203"/>
        <v>0</v>
      </c>
      <c r="GJ79" s="24">
        <f t="shared" si="204"/>
        <v>2</v>
      </c>
      <c r="GK79" s="24">
        <f t="shared" si="205"/>
        <v>2</v>
      </c>
      <c r="GL79" s="24">
        <f t="shared" si="206"/>
        <v>2</v>
      </c>
      <c r="GM79" s="31">
        <f t="shared" si="207"/>
        <v>2</v>
      </c>
      <c r="GN79" s="13"/>
      <c r="GO79" s="12"/>
    </row>
    <row r="80" spans="1:197" s="3" customFormat="1">
      <c r="A80" s="115" t="s">
        <v>279</v>
      </c>
      <c r="B80" s="115" t="s">
        <v>279</v>
      </c>
      <c r="C80" s="115" t="s">
        <v>279</v>
      </c>
      <c r="D80" s="115" t="s">
        <v>279</v>
      </c>
      <c r="E80" s="115" t="s">
        <v>279</v>
      </c>
      <c r="F80" s="115" t="s">
        <v>279</v>
      </c>
      <c r="G80" s="115" t="s">
        <v>279</v>
      </c>
      <c r="H80" s="115"/>
      <c r="I80" s="115"/>
      <c r="J80" s="115" t="s">
        <v>279</v>
      </c>
      <c r="K80" s="115" t="s">
        <v>279</v>
      </c>
      <c r="L80" s="115" t="s">
        <v>279</v>
      </c>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116"/>
      <c r="BD80" s="8"/>
      <c r="BE80" s="8"/>
      <c r="BF80" s="28" t="s">
        <v>277</v>
      </c>
      <c r="BG80" s="28" t="s">
        <v>277</v>
      </c>
      <c r="BH80" s="28" t="s">
        <v>277</v>
      </c>
      <c r="BI80" s="28" t="s">
        <v>277</v>
      </c>
      <c r="BJ80" s="28" t="s">
        <v>277</v>
      </c>
      <c r="BK80" s="28" t="s">
        <v>277</v>
      </c>
      <c r="BL80" s="28" t="s">
        <v>277</v>
      </c>
      <c r="BM80" s="28" t="s">
        <v>277</v>
      </c>
      <c r="BN80" s="28" t="s">
        <v>277</v>
      </c>
      <c r="BO80" s="28" t="s">
        <v>277</v>
      </c>
      <c r="BP80" s="8"/>
      <c r="BQ80" s="22" t="str">
        <f>BQ79</f>
        <v/>
      </c>
      <c r="BR80" s="22" t="str">
        <f>BS76</f>
        <v/>
      </c>
      <c r="BS80" s="22" t="str">
        <f t="shared" ref="BS80:BZ80" si="217">BS79</f>
        <v/>
      </c>
      <c r="BT80" s="22" t="str">
        <f t="shared" si="208"/>
        <v/>
      </c>
      <c r="BU80" s="22" t="str">
        <f t="shared" si="217"/>
        <v/>
      </c>
      <c r="BV80" s="22" t="str">
        <f t="shared" si="217"/>
        <v/>
      </c>
      <c r="BW80" s="22" t="str">
        <f t="shared" si="217"/>
        <v/>
      </c>
      <c r="BX80" s="22" t="str">
        <f>BX79</f>
        <v/>
      </c>
      <c r="BY80" s="22" t="str">
        <f t="shared" si="217"/>
        <v/>
      </c>
      <c r="BZ80" s="22" t="str">
        <f t="shared" si="217"/>
        <v/>
      </c>
      <c r="CA80" s="18"/>
      <c r="CB80" s="3" t="str">
        <f>CB78</f>
        <v/>
      </c>
      <c r="CC80" s="3" t="str">
        <f>CC78</f>
        <v/>
      </c>
      <c r="CD80" s="3" t="str">
        <f>CD78</f>
        <v/>
      </c>
      <c r="CE80" s="3" t="str">
        <f t="shared" ref="CE80:CG81" si="218">CE79</f>
        <v/>
      </c>
      <c r="CF80" s="3" t="str">
        <f t="shared" si="218"/>
        <v/>
      </c>
      <c r="CG80" s="3" t="str">
        <f t="shared" si="218"/>
        <v/>
      </c>
      <c r="CH80" s="3" t="str">
        <f t="shared" si="156"/>
        <v/>
      </c>
      <c r="CI80" s="8"/>
      <c r="CJ80" s="3" t="str">
        <f>CJ78</f>
        <v/>
      </c>
      <c r="CK80" s="3" t="str">
        <f>CK78</f>
        <v/>
      </c>
      <c r="CL80" s="3" t="str">
        <f>CL79</f>
        <v/>
      </c>
      <c r="CM80" s="3" t="str">
        <f>CM79</f>
        <v/>
      </c>
      <c r="CN80" s="8"/>
      <c r="CO80" s="3" t="str">
        <f>CO78</f>
        <v/>
      </c>
      <c r="CP80" s="3" t="str">
        <f>CP78</f>
        <v/>
      </c>
      <c r="CQ80" s="3" t="str">
        <f>CQ79</f>
        <v/>
      </c>
      <c r="CR80" s="3" t="str">
        <f>CR79</f>
        <v/>
      </c>
      <c r="CS80" s="8"/>
      <c r="CT80" s="3" t="str">
        <f>CT78</f>
        <v/>
      </c>
      <c r="CU80" s="3" t="str">
        <f>CU78</f>
        <v/>
      </c>
      <c r="CV80" s="3" t="str">
        <f>CV79</f>
        <v/>
      </c>
      <c r="CW80" s="3" t="str">
        <f>CW79</f>
        <v/>
      </c>
      <c r="CX80" s="8"/>
      <c r="CY80" s="3" t="str">
        <f>CY78</f>
        <v/>
      </c>
      <c r="CZ80" s="3" t="str">
        <f>CZ78</f>
        <v/>
      </c>
      <c r="DA80" s="3" t="str">
        <f>DA78</f>
        <v/>
      </c>
      <c r="DB80" s="3" t="str">
        <f t="shared" ref="DB80:DE81" si="219">DB79</f>
        <v/>
      </c>
      <c r="DC80" s="3" t="str">
        <f t="shared" si="219"/>
        <v/>
      </c>
      <c r="DD80" s="3" t="str">
        <f t="shared" si="219"/>
        <v/>
      </c>
      <c r="DE80" s="3" t="str">
        <f t="shared" si="219"/>
        <v/>
      </c>
      <c r="DF80" s="3" t="str">
        <f>DF79</f>
        <v/>
      </c>
      <c r="DG80" s="3" t="str">
        <f t="shared" si="158"/>
        <v/>
      </c>
      <c r="DH80" s="8"/>
      <c r="DI80" s="3" t="str">
        <f>DI78</f>
        <v/>
      </c>
      <c r="DJ80" s="3" t="str">
        <f>DJ78</f>
        <v/>
      </c>
      <c r="DK80" s="3" t="str">
        <f>DK78</f>
        <v/>
      </c>
      <c r="DL80" s="3" t="str">
        <f>DL78</f>
        <v/>
      </c>
      <c r="DM80" s="3" t="str">
        <f t="shared" ref="DM80:DP81" si="220">DM79</f>
        <v/>
      </c>
      <c r="DN80" s="3" t="str">
        <f t="shared" si="220"/>
        <v/>
      </c>
      <c r="DO80" s="3" t="str">
        <f t="shared" si="220"/>
        <v/>
      </c>
      <c r="DP80" s="3" t="str">
        <f t="shared" si="220"/>
        <v/>
      </c>
      <c r="DQ80" s="3" t="str">
        <f t="shared" si="216"/>
        <v/>
      </c>
      <c r="DR80" s="3" t="str">
        <f t="shared" si="216"/>
        <v/>
      </c>
      <c r="DS80" s="3" t="str">
        <f t="shared" si="160"/>
        <v/>
      </c>
      <c r="DT80" s="8"/>
      <c r="DU80" s="3" t="str">
        <f>DU78</f>
        <v/>
      </c>
      <c r="DV80" s="3" t="str">
        <f>DV78</f>
        <v/>
      </c>
      <c r="DW80" s="3" t="str">
        <f>DW78</f>
        <v/>
      </c>
      <c r="DX80" s="3" t="str">
        <f>DX78</f>
        <v/>
      </c>
      <c r="DY80" s="3" t="str">
        <f t="shared" ref="DY80:EB81" si="221">DY79</f>
        <v/>
      </c>
      <c r="DZ80" s="3" t="str">
        <f t="shared" si="221"/>
        <v/>
      </c>
      <c r="EA80" s="3" t="str">
        <f t="shared" si="221"/>
        <v/>
      </c>
      <c r="EB80" s="3" t="str">
        <f t="shared" si="221"/>
        <v/>
      </c>
      <c r="EC80" s="3" t="str">
        <f t="shared" si="162"/>
        <v/>
      </c>
      <c r="ED80" s="8"/>
      <c r="EE80" s="28" t="s">
        <v>277</v>
      </c>
      <c r="EF80" s="28" t="s">
        <v>277</v>
      </c>
      <c r="EG80" s="28" t="s">
        <v>277</v>
      </c>
      <c r="EH80" s="28" t="s">
        <v>277</v>
      </c>
      <c r="EI80" s="28" t="s">
        <v>277</v>
      </c>
      <c r="EJ80" s="28" t="s">
        <v>277</v>
      </c>
      <c r="EK80" s="28" t="s">
        <v>277</v>
      </c>
      <c r="EL80" s="28" t="s">
        <v>277</v>
      </c>
      <c r="EM80" s="28" t="s">
        <v>277</v>
      </c>
      <c r="EN80" s="28" t="s">
        <v>277</v>
      </c>
      <c r="EO80" s="17"/>
      <c r="EP80" s="9"/>
      <c r="EQ80" s="10" t="str">
        <f t="shared" ref="EQ80:ET81" si="222">EQ79</f>
        <v/>
      </c>
      <c r="ER80" s="10" t="str">
        <f t="shared" si="222"/>
        <v/>
      </c>
      <c r="ES80" s="10" t="str">
        <f t="shared" si="222"/>
        <v/>
      </c>
      <c r="ET80" s="10">
        <f t="shared" si="222"/>
        <v>0</v>
      </c>
      <c r="EU80" s="13"/>
      <c r="EV80" s="12" t="b">
        <f t="shared" si="164"/>
        <v>1</v>
      </c>
      <c r="EW80" s="3" t="b">
        <f t="shared" si="165"/>
        <v>1</v>
      </c>
      <c r="EX80" s="3" t="b">
        <f t="shared" si="166"/>
        <v>1</v>
      </c>
      <c r="EY80" s="3" t="b">
        <f t="shared" si="167"/>
        <v>1</v>
      </c>
      <c r="EZ80" s="3">
        <f t="shared" si="168"/>
        <v>0</v>
      </c>
      <c r="FA80" s="3">
        <f t="shared" si="169"/>
        <v>0</v>
      </c>
      <c r="FB80" s="3">
        <f t="shared" si="170"/>
        <v>0</v>
      </c>
      <c r="FC80" s="3">
        <f t="shared" si="171"/>
        <v>0</v>
      </c>
      <c r="FD80" s="3">
        <f t="shared" si="172"/>
        <v>0</v>
      </c>
      <c r="FE80" s="3" t="e">
        <f t="shared" si="173"/>
        <v>#VALUE!</v>
      </c>
      <c r="FF80" s="3">
        <f t="shared" si="174"/>
        <v>0</v>
      </c>
      <c r="FG80" s="3">
        <f t="shared" si="175"/>
        <v>0</v>
      </c>
      <c r="FH80" s="3" t="e">
        <f t="shared" si="176"/>
        <v>#VALUE!</v>
      </c>
      <c r="FI80" s="3" t="b">
        <f t="shared" si="177"/>
        <v>1</v>
      </c>
      <c r="FJ80" s="3" t="b">
        <f t="shared" si="178"/>
        <v>1</v>
      </c>
      <c r="FK80" s="3" t="b">
        <f t="shared" si="179"/>
        <v>1</v>
      </c>
      <c r="FL80" s="3" t="b">
        <f t="shared" si="180"/>
        <v>1</v>
      </c>
      <c r="FM80" s="3" t="b">
        <f t="shared" si="181"/>
        <v>1</v>
      </c>
      <c r="FN80" s="3" t="b">
        <f t="shared" si="182"/>
        <v>1</v>
      </c>
      <c r="FO80" s="3">
        <f t="shared" si="183"/>
        <v>0</v>
      </c>
      <c r="FP80" s="3">
        <f t="shared" si="184"/>
        <v>0</v>
      </c>
      <c r="FQ80" s="3">
        <f t="shared" si="185"/>
        <v>0</v>
      </c>
      <c r="FR80" s="3">
        <f t="shared" si="186"/>
        <v>0</v>
      </c>
      <c r="FS80" s="3">
        <f t="shared" si="187"/>
        <v>0</v>
      </c>
      <c r="FT80" s="3">
        <f t="shared" si="188"/>
        <v>0</v>
      </c>
      <c r="FU80" s="3">
        <f t="shared" si="189"/>
        <v>0</v>
      </c>
      <c r="FV80" s="21" t="b">
        <f t="shared" si="190"/>
        <v>0</v>
      </c>
      <c r="FW80" s="24">
        <f t="shared" si="191"/>
        <v>1</v>
      </c>
      <c r="FX80" s="24">
        <f t="shared" si="192"/>
        <v>0</v>
      </c>
      <c r="FY80" s="25" t="e">
        <f t="shared" si="193"/>
        <v>#VALUE!</v>
      </c>
      <c r="FZ80" s="24" t="e">
        <f t="shared" si="194"/>
        <v>#VALUE!</v>
      </c>
      <c r="GA80" s="24" t="e">
        <f t="shared" si="195"/>
        <v>#VALUE!</v>
      </c>
      <c r="GB80" s="24">
        <f t="shared" si="196"/>
        <v>1</v>
      </c>
      <c r="GC80" s="24" t="e">
        <f t="shared" si="197"/>
        <v>#VALUE!</v>
      </c>
      <c r="GD80" s="24" t="e">
        <f t="shared" si="198"/>
        <v>#VALUE!</v>
      </c>
      <c r="GE80" s="24" t="e">
        <f t="shared" si="199"/>
        <v>#VALUE!</v>
      </c>
      <c r="GF80" s="24">
        <f t="shared" si="200"/>
        <v>0</v>
      </c>
      <c r="GG80" s="24">
        <f t="shared" si="201"/>
        <v>0</v>
      </c>
      <c r="GH80" s="24">
        <f t="shared" si="202"/>
        <v>0</v>
      </c>
      <c r="GI80" s="24">
        <f t="shared" si="203"/>
        <v>0</v>
      </c>
      <c r="GJ80" s="24">
        <f t="shared" si="204"/>
        <v>2</v>
      </c>
      <c r="GK80" s="24">
        <f t="shared" si="205"/>
        <v>2</v>
      </c>
      <c r="GL80" s="24">
        <f t="shared" si="206"/>
        <v>2</v>
      </c>
      <c r="GM80" s="31">
        <f t="shared" si="207"/>
        <v>2</v>
      </c>
      <c r="GN80" s="13"/>
      <c r="GO80" s="12"/>
    </row>
    <row r="81" spans="1:197" s="3" customFormat="1">
      <c r="A81" s="115" t="s">
        <v>279</v>
      </c>
      <c r="B81" s="115" t="s">
        <v>279</v>
      </c>
      <c r="C81" s="115" t="s">
        <v>279</v>
      </c>
      <c r="D81" s="115" t="s">
        <v>279</v>
      </c>
      <c r="E81" s="115" t="s">
        <v>279</v>
      </c>
      <c r="F81" s="115" t="s">
        <v>279</v>
      </c>
      <c r="G81" s="115" t="s">
        <v>279</v>
      </c>
      <c r="H81" s="115"/>
      <c r="I81" s="115"/>
      <c r="J81" s="115" t="s">
        <v>279</v>
      </c>
      <c r="K81" s="115" t="s">
        <v>279</v>
      </c>
      <c r="L81" s="115" t="s">
        <v>279</v>
      </c>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116"/>
      <c r="BD81" s="8"/>
      <c r="BE81" s="8"/>
      <c r="BF81" s="28" t="s">
        <v>277</v>
      </c>
      <c r="BG81" s="28" t="s">
        <v>277</v>
      </c>
      <c r="BH81" s="28" t="s">
        <v>277</v>
      </c>
      <c r="BI81" s="28" t="s">
        <v>277</v>
      </c>
      <c r="BJ81" s="28" t="s">
        <v>277</v>
      </c>
      <c r="BK81" s="28" t="s">
        <v>277</v>
      </c>
      <c r="BL81" s="28" t="s">
        <v>277</v>
      </c>
      <c r="BM81" s="28" t="s">
        <v>277</v>
      </c>
      <c r="BN81" s="28" t="s">
        <v>277</v>
      </c>
      <c r="BO81" s="28" t="s">
        <v>277</v>
      </c>
      <c r="BP81" s="8"/>
      <c r="BQ81" s="22" t="str">
        <f>BQ80</f>
        <v/>
      </c>
      <c r="BR81" s="22" t="str">
        <f>BS78</f>
        <v/>
      </c>
      <c r="BS81" s="22" t="str">
        <f>BS79</f>
        <v/>
      </c>
      <c r="BT81" s="22" t="str">
        <f t="shared" si="208"/>
        <v/>
      </c>
      <c r="BU81" s="22" t="str">
        <f>BU80</f>
        <v/>
      </c>
      <c r="BV81" s="22" t="str">
        <f>BV80</f>
        <v/>
      </c>
      <c r="BW81" s="22" t="str">
        <f>BW80</f>
        <v/>
      </c>
      <c r="BX81" s="22" t="str">
        <f>BX80</f>
        <v/>
      </c>
      <c r="BY81" s="22" t="str">
        <f>BY80</f>
        <v/>
      </c>
      <c r="BZ81" s="22" t="str">
        <f>BZ80</f>
        <v/>
      </c>
      <c r="CA81" s="18"/>
      <c r="CB81" s="3" t="str">
        <f>CE77</f>
        <v/>
      </c>
      <c r="CC81" s="3" t="str">
        <f>CF77</f>
        <v/>
      </c>
      <c r="CD81" s="3" t="str">
        <f>CG77</f>
        <v/>
      </c>
      <c r="CE81" s="3" t="str">
        <f t="shared" si="218"/>
        <v/>
      </c>
      <c r="CF81" s="3" t="str">
        <f t="shared" si="218"/>
        <v/>
      </c>
      <c r="CG81" s="3" t="str">
        <f t="shared" si="218"/>
        <v/>
      </c>
      <c r="CH81" s="3" t="str">
        <f t="shared" si="156"/>
        <v/>
      </c>
      <c r="CI81" s="8"/>
      <c r="CJ81" s="3" t="str">
        <f>CL77</f>
        <v/>
      </c>
      <c r="CK81" s="3" t="str">
        <f>CM77</f>
        <v/>
      </c>
      <c r="CL81" s="3" t="str">
        <f>CL80</f>
        <v/>
      </c>
      <c r="CM81" s="3" t="str">
        <f>CM80</f>
        <v/>
      </c>
      <c r="CN81" s="8"/>
      <c r="CO81" s="3" t="str">
        <f>CQ77</f>
        <v/>
      </c>
      <c r="CP81" s="3" t="str">
        <f>CR77</f>
        <v/>
      </c>
      <c r="CQ81" s="3" t="str">
        <f>CQ80</f>
        <v/>
      </c>
      <c r="CR81" s="3" t="str">
        <f>CR80</f>
        <v/>
      </c>
      <c r="CS81" s="8"/>
      <c r="CT81" s="3" t="str">
        <f>CV77</f>
        <v/>
      </c>
      <c r="CU81" s="3" t="str">
        <f>CW77</f>
        <v/>
      </c>
      <c r="CV81" s="3" t="str">
        <f>CV80</f>
        <v/>
      </c>
      <c r="CW81" s="3" t="str">
        <f>CW80</f>
        <v/>
      </c>
      <c r="CX81" s="8"/>
      <c r="CY81" s="3" t="str">
        <f>DB77</f>
        <v/>
      </c>
      <c r="CZ81" s="3" t="str">
        <f>DC77</f>
        <v/>
      </c>
      <c r="DA81" s="3" t="str">
        <f>DD77</f>
        <v/>
      </c>
      <c r="DB81" s="3" t="str">
        <f t="shared" si="219"/>
        <v/>
      </c>
      <c r="DC81" s="3" t="str">
        <f t="shared" si="219"/>
        <v/>
      </c>
      <c r="DD81" s="3" t="str">
        <f t="shared" si="219"/>
        <v/>
      </c>
      <c r="DE81" s="3" t="str">
        <f t="shared" si="219"/>
        <v/>
      </c>
      <c r="DF81" s="3" t="str">
        <f>DF80</f>
        <v/>
      </c>
      <c r="DG81" s="3" t="str">
        <f t="shared" si="158"/>
        <v/>
      </c>
      <c r="DH81" s="8"/>
      <c r="DI81" s="3" t="str">
        <f>DM77</f>
        <v/>
      </c>
      <c r="DJ81" s="3" t="str">
        <f>DN77</f>
        <v/>
      </c>
      <c r="DK81" s="3" t="str">
        <f>DO77</f>
        <v/>
      </c>
      <c r="DL81" s="3" t="str">
        <f>DP77</f>
        <v/>
      </c>
      <c r="DM81" s="3" t="str">
        <f t="shared" si="220"/>
        <v/>
      </c>
      <c r="DN81" s="3" t="str">
        <f t="shared" si="220"/>
        <v/>
      </c>
      <c r="DO81" s="3" t="str">
        <f t="shared" si="220"/>
        <v/>
      </c>
      <c r="DP81" s="3" t="str">
        <f t="shared" si="220"/>
        <v/>
      </c>
      <c r="DQ81" s="3" t="str">
        <f t="shared" si="216"/>
        <v/>
      </c>
      <c r="DR81" s="3" t="str">
        <f t="shared" si="216"/>
        <v/>
      </c>
      <c r="DS81" s="3" t="str">
        <f t="shared" si="160"/>
        <v/>
      </c>
      <c r="DT81" s="8"/>
      <c r="DU81" s="3" t="str">
        <f>DY78</f>
        <v/>
      </c>
      <c r="DV81" s="3" t="str">
        <f>DZ78</f>
        <v/>
      </c>
      <c r="DW81" s="3" t="str">
        <f>EA78</f>
        <v/>
      </c>
      <c r="DX81" s="3" t="str">
        <f>EB78</f>
        <v/>
      </c>
      <c r="DY81" s="3" t="str">
        <f t="shared" si="221"/>
        <v/>
      </c>
      <c r="DZ81" s="3" t="str">
        <f t="shared" si="221"/>
        <v/>
      </c>
      <c r="EA81" s="3" t="str">
        <f t="shared" si="221"/>
        <v/>
      </c>
      <c r="EB81" s="3" t="str">
        <f t="shared" si="221"/>
        <v/>
      </c>
      <c r="EC81" s="3" t="str">
        <f t="shared" si="162"/>
        <v/>
      </c>
      <c r="ED81" s="8"/>
      <c r="EE81" s="28" t="s">
        <v>277</v>
      </c>
      <c r="EF81" s="28" t="s">
        <v>277</v>
      </c>
      <c r="EG81" s="28" t="s">
        <v>277</v>
      </c>
      <c r="EH81" s="28" t="s">
        <v>277</v>
      </c>
      <c r="EI81" s="28" t="s">
        <v>277</v>
      </c>
      <c r="EJ81" s="28" t="s">
        <v>277</v>
      </c>
      <c r="EK81" s="28" t="s">
        <v>277</v>
      </c>
      <c r="EL81" s="28" t="s">
        <v>277</v>
      </c>
      <c r="EM81" s="28" t="s">
        <v>277</v>
      </c>
      <c r="EN81" s="28" t="s">
        <v>277</v>
      </c>
      <c r="EO81" s="17"/>
      <c r="EP81" s="9"/>
      <c r="EQ81" s="10" t="str">
        <f t="shared" si="222"/>
        <v/>
      </c>
      <c r="ER81" s="10" t="str">
        <f t="shared" si="222"/>
        <v/>
      </c>
      <c r="ES81" s="10" t="str">
        <f t="shared" si="222"/>
        <v/>
      </c>
      <c r="ET81" s="10">
        <f t="shared" si="222"/>
        <v>0</v>
      </c>
      <c r="EU81" s="13"/>
      <c r="EV81" s="12" t="b">
        <f t="shared" si="164"/>
        <v>1</v>
      </c>
      <c r="EW81" s="3" t="b">
        <f t="shared" si="165"/>
        <v>1</v>
      </c>
      <c r="EX81" s="3" t="b">
        <f t="shared" si="166"/>
        <v>1</v>
      </c>
      <c r="EY81" s="3" t="b">
        <f t="shared" si="167"/>
        <v>1</v>
      </c>
      <c r="EZ81" s="3">
        <f t="shared" si="168"/>
        <v>0</v>
      </c>
      <c r="FA81" s="3">
        <f t="shared" si="169"/>
        <v>0</v>
      </c>
      <c r="FB81" s="3">
        <f t="shared" si="170"/>
        <v>0</v>
      </c>
      <c r="FC81" s="3">
        <f t="shared" si="171"/>
        <v>0</v>
      </c>
      <c r="FD81" s="3">
        <f t="shared" si="172"/>
        <v>0</v>
      </c>
      <c r="FE81" s="3" t="e">
        <f t="shared" si="173"/>
        <v>#VALUE!</v>
      </c>
      <c r="FF81" s="3">
        <f t="shared" si="174"/>
        <v>0</v>
      </c>
      <c r="FG81" s="3">
        <f t="shared" si="175"/>
        <v>0</v>
      </c>
      <c r="FH81" s="3" t="e">
        <f t="shared" si="176"/>
        <v>#VALUE!</v>
      </c>
      <c r="FI81" s="3" t="b">
        <f t="shared" si="177"/>
        <v>1</v>
      </c>
      <c r="FJ81" s="3" t="b">
        <f t="shared" si="178"/>
        <v>1</v>
      </c>
      <c r="FK81" s="3" t="b">
        <f t="shared" si="179"/>
        <v>1</v>
      </c>
      <c r="FL81" s="3" t="b">
        <f t="shared" si="180"/>
        <v>1</v>
      </c>
      <c r="FM81" s="3" t="b">
        <f t="shared" si="181"/>
        <v>1</v>
      </c>
      <c r="FN81" s="3" t="b">
        <f t="shared" si="182"/>
        <v>1</v>
      </c>
      <c r="FO81" s="3">
        <f t="shared" si="183"/>
        <v>0</v>
      </c>
      <c r="FP81" s="3">
        <f t="shared" si="184"/>
        <v>0</v>
      </c>
      <c r="FQ81" s="3">
        <f t="shared" si="185"/>
        <v>0</v>
      </c>
      <c r="FR81" s="3">
        <f t="shared" si="186"/>
        <v>0</v>
      </c>
      <c r="FS81" s="3">
        <f t="shared" si="187"/>
        <v>0</v>
      </c>
      <c r="FT81" s="3">
        <f t="shared" si="188"/>
        <v>0</v>
      </c>
      <c r="FU81" s="3">
        <f t="shared" si="189"/>
        <v>0</v>
      </c>
      <c r="FV81" s="21" t="b">
        <f t="shared" si="190"/>
        <v>0</v>
      </c>
      <c r="FW81" s="24">
        <f t="shared" si="191"/>
        <v>1</v>
      </c>
      <c r="FX81" s="24">
        <f t="shared" si="192"/>
        <v>0</v>
      </c>
      <c r="FY81" s="25" t="e">
        <f t="shared" si="193"/>
        <v>#VALUE!</v>
      </c>
      <c r="FZ81" s="24" t="e">
        <f t="shared" si="194"/>
        <v>#VALUE!</v>
      </c>
      <c r="GA81" s="24" t="e">
        <f t="shared" si="195"/>
        <v>#VALUE!</v>
      </c>
      <c r="GB81" s="24">
        <f t="shared" si="196"/>
        <v>1</v>
      </c>
      <c r="GC81" s="24" t="e">
        <f t="shared" si="197"/>
        <v>#VALUE!</v>
      </c>
      <c r="GD81" s="24" t="e">
        <f t="shared" si="198"/>
        <v>#VALUE!</v>
      </c>
      <c r="GE81" s="24" t="e">
        <f t="shared" si="199"/>
        <v>#VALUE!</v>
      </c>
      <c r="GF81" s="24">
        <f t="shared" si="200"/>
        <v>0</v>
      </c>
      <c r="GG81" s="24">
        <f t="shared" si="201"/>
        <v>0</v>
      </c>
      <c r="GH81" s="24">
        <f t="shared" si="202"/>
        <v>0</v>
      </c>
      <c r="GI81" s="24">
        <f t="shared" si="203"/>
        <v>0</v>
      </c>
      <c r="GJ81" s="24">
        <f t="shared" si="204"/>
        <v>2</v>
      </c>
      <c r="GK81" s="24">
        <f t="shared" si="205"/>
        <v>2</v>
      </c>
      <c r="GL81" s="24">
        <f t="shared" si="206"/>
        <v>2</v>
      </c>
      <c r="GM81" s="31">
        <f t="shared" si="207"/>
        <v>2</v>
      </c>
      <c r="GN81" s="13"/>
      <c r="GO81" s="12"/>
    </row>
    <row r="82" spans="1:197" s="3" customFormat="1">
      <c r="A82" s="54"/>
      <c r="B82" s="54"/>
      <c r="C82" s="54"/>
      <c r="D82" s="54"/>
      <c r="E82" s="54"/>
      <c r="F82" s="54"/>
      <c r="G82" s="54"/>
      <c r="H82" s="54"/>
      <c r="I82" s="54"/>
      <c r="J82" s="54"/>
      <c r="K82" s="54"/>
      <c r="L82" s="54"/>
      <c r="M82" s="56"/>
      <c r="N82" s="54"/>
      <c r="O82" s="54"/>
      <c r="P82" s="54"/>
      <c r="Q82" s="56"/>
      <c r="R82" s="54"/>
      <c r="S82" s="54"/>
      <c r="T82" s="54"/>
      <c r="U82" s="56"/>
      <c r="V82" s="54"/>
      <c r="W82" s="54"/>
      <c r="X82" s="56"/>
      <c r="Y82" s="54"/>
      <c r="Z82" s="54"/>
      <c r="AA82" s="54"/>
      <c r="AB82" s="56"/>
      <c r="AC82" s="54"/>
      <c r="AD82" s="54"/>
      <c r="AE82" s="54"/>
      <c r="AF82" s="56"/>
      <c r="AG82" s="54"/>
      <c r="AH82" s="54"/>
      <c r="AI82" s="56"/>
      <c r="AJ82" s="54"/>
      <c r="AK82" s="54"/>
      <c r="AL82" s="56"/>
      <c r="AM82" s="54"/>
      <c r="AN82" s="54"/>
      <c r="AO82" s="54"/>
      <c r="AP82" s="54"/>
      <c r="AQ82" s="54"/>
      <c r="AR82" s="56"/>
      <c r="AS82" s="54"/>
      <c r="AT82" s="54"/>
      <c r="AU82" s="54"/>
      <c r="AV82" s="54"/>
      <c r="AW82" s="54"/>
      <c r="AX82" s="54"/>
      <c r="AY82" s="56"/>
      <c r="AZ82" s="54"/>
      <c r="BA82" s="54"/>
      <c r="BB82" s="54"/>
      <c r="BC82" s="54"/>
      <c r="BD82" s="8"/>
      <c r="BE82" s="8"/>
      <c r="BF82" s="28" t="s">
        <v>277</v>
      </c>
      <c r="BG82" s="28" t="s">
        <v>277</v>
      </c>
      <c r="BH82" s="28" t="s">
        <v>277</v>
      </c>
      <c r="BI82" s="28" t="s">
        <v>277</v>
      </c>
      <c r="BJ82" s="28" t="s">
        <v>277</v>
      </c>
      <c r="BK82" s="28" t="s">
        <v>277</v>
      </c>
      <c r="BL82" s="28" t="s">
        <v>277</v>
      </c>
      <c r="BM82" s="28" t="s">
        <v>277</v>
      </c>
      <c r="BN82" s="28" t="s">
        <v>277</v>
      </c>
      <c r="BO82" s="28" t="s">
        <v>277</v>
      </c>
      <c r="BP82" s="8"/>
      <c r="BQ82" s="22" t="str">
        <f>IF(FV82=FALSE,B82,"")</f>
        <v/>
      </c>
      <c r="BR82" s="22" t="str">
        <f>IF(FV82=FALSE,C82,"")</f>
        <v/>
      </c>
      <c r="BS82" s="22" t="str">
        <f>BR84</f>
        <v/>
      </c>
      <c r="BT82" s="22" t="str">
        <f t="shared" si="208"/>
        <v/>
      </c>
      <c r="BU82" s="22" t="str">
        <f>IF(FV82=FALSE,E82,"")</f>
        <v/>
      </c>
      <c r="BV82" s="22" t="str">
        <f>IF(FV82=FALSE,G82,"")</f>
        <v/>
      </c>
      <c r="BW82" s="22" t="str">
        <f>IF(FV82=FALSE,F82,"")</f>
        <v/>
      </c>
      <c r="BX82" s="22" t="str">
        <f>IF(FV82=FALSE,J82,"")</f>
        <v/>
      </c>
      <c r="BY82" s="22" t="str">
        <f>IF(FV82=FALSE,K82,"")</f>
        <v/>
      </c>
      <c r="BZ82" s="22" t="str">
        <f>IF(FV82=FALSE,L82,"")</f>
        <v/>
      </c>
      <c r="CA82" s="18"/>
      <c r="CB82" s="3" t="str">
        <f>IF(ET82=1, EQ82,"")</f>
        <v/>
      </c>
      <c r="CC82" s="3" t="str">
        <f>IF(ET82=1, ER82,"")</f>
        <v/>
      </c>
      <c r="CD82" s="3" t="str">
        <f>IF(ET82=1, ES82,"")</f>
        <v/>
      </c>
      <c r="CE82" s="3" t="str">
        <f>CB84</f>
        <v/>
      </c>
      <c r="CF82" s="3" t="str">
        <f>CC84</f>
        <v/>
      </c>
      <c r="CG82" s="3" t="str">
        <f>CD84</f>
        <v/>
      </c>
      <c r="CH82" s="3" t="str">
        <f t="shared" si="156"/>
        <v/>
      </c>
      <c r="CI82" s="8"/>
      <c r="CJ82" s="3" t="str">
        <f>IF(ET82=2,V82,"")</f>
        <v/>
      </c>
      <c r="CK82" s="3" t="str">
        <f>IF(ET82=2,W82,"")</f>
        <v/>
      </c>
      <c r="CL82" s="3" t="str">
        <f>CJ84</f>
        <v/>
      </c>
      <c r="CM82" s="3" t="str">
        <f>CK84</f>
        <v/>
      </c>
      <c r="CN82" s="8"/>
      <c r="CO82" s="3" t="str">
        <f>IF(ET82=3,AG82,"")</f>
        <v/>
      </c>
      <c r="CP82" s="3" t="str">
        <f>IF(ET82=3,AH82,"")</f>
        <v/>
      </c>
      <c r="CQ82" s="3" t="str">
        <f>CO84</f>
        <v/>
      </c>
      <c r="CR82" s="3" t="str">
        <f>CP84</f>
        <v/>
      </c>
      <c r="CS82" s="8"/>
      <c r="CT82" s="3" t="str">
        <f>IF(ET82=4,AJ82,"")</f>
        <v/>
      </c>
      <c r="CU82" s="3" t="str">
        <f>IF(ET82=4,AK82,"")</f>
        <v/>
      </c>
      <c r="CV82" s="3" t="str">
        <f>CT84</f>
        <v/>
      </c>
      <c r="CW82" s="3" t="str">
        <f>CU84</f>
        <v/>
      </c>
      <c r="CX82" s="8"/>
      <c r="CY82" s="3" t="str">
        <f>IF(ET82=5,AM82,"")</f>
        <v/>
      </c>
      <c r="CZ82" s="3" t="str">
        <f>IF(ET82=5,AN82,"")</f>
        <v/>
      </c>
      <c r="DA82" s="3" t="str">
        <f>IF(ET82=5,AO82,"")</f>
        <v/>
      </c>
      <c r="DB82" s="3" t="str">
        <f>CY84</f>
        <v/>
      </c>
      <c r="DC82" s="3" t="str">
        <f>CZ84</f>
        <v/>
      </c>
      <c r="DD82" s="3" t="str">
        <f>DA84</f>
        <v/>
      </c>
      <c r="DE82" s="3" t="str">
        <f>IF(ET82=5,AP82,"")</f>
        <v/>
      </c>
      <c r="DF82" s="3" t="str">
        <f>IF(ET82=5,AQ82,"")</f>
        <v/>
      </c>
      <c r="DG82" s="3" t="str">
        <f t="shared" si="158"/>
        <v/>
      </c>
      <c r="DH82" s="8"/>
      <c r="DI82" s="3" t="str">
        <f>IF(ET82=6,AS82,"")</f>
        <v/>
      </c>
      <c r="DJ82" s="3" t="str">
        <f>IF(ET82=6,AT82,"")</f>
        <v/>
      </c>
      <c r="DK82" s="3" t="str">
        <f>IF(ET82=6,AU82,"")</f>
        <v/>
      </c>
      <c r="DL82" s="3" t="str">
        <f>IF(ET82=6,AV82,"")</f>
        <v/>
      </c>
      <c r="DM82" s="3" t="str">
        <f>DI84</f>
        <v/>
      </c>
      <c r="DN82" s="3" t="str">
        <f>DJ84</f>
        <v/>
      </c>
      <c r="DO82" s="3" t="str">
        <f>DK84</f>
        <v/>
      </c>
      <c r="DP82" s="3" t="str">
        <f>DL84</f>
        <v/>
      </c>
      <c r="DQ82" s="3" t="str">
        <f>IF(ET82=6,AW82,"")</f>
        <v/>
      </c>
      <c r="DR82" s="3" t="str">
        <f>IF(ET82=6,AX82,"")</f>
        <v/>
      </c>
      <c r="DS82" s="3" t="str">
        <f t="shared" si="160"/>
        <v/>
      </c>
      <c r="DT82" s="8"/>
      <c r="DU82" s="3" t="str">
        <f>IF(ET82=7,AZ82,"")</f>
        <v/>
      </c>
      <c r="DV82" s="3" t="str">
        <f>IF(ET82=7,BA82,"")</f>
        <v/>
      </c>
      <c r="DW82" s="3" t="str">
        <f>IF(ET82=7,BB82,"")</f>
        <v/>
      </c>
      <c r="DX82" s="3" t="str">
        <f>IF(ET82=7,BC82,"")</f>
        <v/>
      </c>
      <c r="DY82" s="3" t="str">
        <f>DU84</f>
        <v/>
      </c>
      <c r="DZ82" s="3" t="str">
        <f>DV84</f>
        <v/>
      </c>
      <c r="EA82" s="3" t="str">
        <f>DW84</f>
        <v/>
      </c>
      <c r="EB82" s="3" t="str">
        <f>DX84</f>
        <v/>
      </c>
      <c r="EC82" s="3" t="str">
        <f t="shared" si="162"/>
        <v/>
      </c>
      <c r="ED82" s="8"/>
      <c r="EE82" s="28" t="s">
        <v>277</v>
      </c>
      <c r="EF82" s="28" t="s">
        <v>277</v>
      </c>
      <c r="EG82" s="28" t="s">
        <v>277</v>
      </c>
      <c r="EH82" s="28" t="s">
        <v>277</v>
      </c>
      <c r="EI82" s="28" t="s">
        <v>277</v>
      </c>
      <c r="EJ82" s="28" t="s">
        <v>277</v>
      </c>
      <c r="EK82" s="28" t="s">
        <v>277</v>
      </c>
      <c r="EL82" s="28" t="s">
        <v>277</v>
      </c>
      <c r="EM82" s="28" t="s">
        <v>277</v>
      </c>
      <c r="EN82" s="28" t="s">
        <v>277</v>
      </c>
      <c r="EO82" s="30"/>
      <c r="EP82" s="9"/>
      <c r="EQ82" s="10" t="str">
        <f>IF(FD82&gt;0, (N82+Y82+R82+AC82), "")</f>
        <v/>
      </c>
      <c r="ER82" s="11" t="str">
        <f>IF(FD82&gt;0,FE82,"")</f>
        <v/>
      </c>
      <c r="ES82" s="10" t="str">
        <f>IF(FD82&gt;0, (P82+AA82+T82+AE82), "")</f>
        <v/>
      </c>
      <c r="ET82" s="10">
        <f>FO82+FP82+FQ82+FR82+FS82+FT82+FU82</f>
        <v>0</v>
      </c>
      <c r="EU82" s="13"/>
      <c r="EV82" s="12" t="b">
        <f t="shared" si="164"/>
        <v>1</v>
      </c>
      <c r="EW82" s="3" t="b">
        <f t="shared" si="165"/>
        <v>1</v>
      </c>
      <c r="EX82" s="3" t="b">
        <f t="shared" si="166"/>
        <v>1</v>
      </c>
      <c r="EY82" s="3" t="b">
        <f t="shared" si="167"/>
        <v>1</v>
      </c>
      <c r="EZ82" s="3">
        <f t="shared" si="168"/>
        <v>0</v>
      </c>
      <c r="FA82" s="3">
        <f t="shared" si="169"/>
        <v>0</v>
      </c>
      <c r="FB82" s="3">
        <f t="shared" si="170"/>
        <v>0</v>
      </c>
      <c r="FC82" s="3">
        <f t="shared" si="171"/>
        <v>0</v>
      </c>
      <c r="FD82" s="3">
        <f t="shared" si="172"/>
        <v>0</v>
      </c>
      <c r="FE82" s="3" t="e">
        <f t="shared" si="173"/>
        <v>#VALUE!</v>
      </c>
      <c r="FF82" s="3">
        <f t="shared" si="174"/>
        <v>0</v>
      </c>
      <c r="FG82" s="3">
        <f t="shared" si="175"/>
        <v>0</v>
      </c>
      <c r="FH82" s="3" t="e">
        <f t="shared" si="176"/>
        <v>#VALUE!</v>
      </c>
      <c r="FI82" s="3" t="b">
        <f t="shared" si="177"/>
        <v>1</v>
      </c>
      <c r="FJ82" s="3" t="b">
        <f t="shared" si="178"/>
        <v>1</v>
      </c>
      <c r="FK82" s="3" t="b">
        <f t="shared" si="179"/>
        <v>1</v>
      </c>
      <c r="FL82" s="3" t="b">
        <f t="shared" si="180"/>
        <v>1</v>
      </c>
      <c r="FM82" s="3" t="b">
        <f t="shared" si="181"/>
        <v>1</v>
      </c>
      <c r="FN82" s="3" t="b">
        <f t="shared" si="182"/>
        <v>1</v>
      </c>
      <c r="FO82" s="3">
        <f t="shared" si="183"/>
        <v>0</v>
      </c>
      <c r="FP82" s="3">
        <f t="shared" si="184"/>
        <v>0</v>
      </c>
      <c r="FQ82" s="3">
        <f t="shared" si="185"/>
        <v>0</v>
      </c>
      <c r="FR82" s="3">
        <f t="shared" si="186"/>
        <v>0</v>
      </c>
      <c r="FS82" s="3">
        <f t="shared" si="187"/>
        <v>0</v>
      </c>
      <c r="FT82" s="3">
        <f t="shared" si="188"/>
        <v>0</v>
      </c>
      <c r="FU82" s="3">
        <f t="shared" si="189"/>
        <v>0</v>
      </c>
      <c r="FV82" s="21" t="b">
        <f t="shared" si="190"/>
        <v>1</v>
      </c>
      <c r="FW82" s="24">
        <f t="shared" si="191"/>
        <v>1</v>
      </c>
      <c r="FX82" s="24">
        <f t="shared" si="192"/>
        <v>0</v>
      </c>
      <c r="FY82" s="25" t="e">
        <f t="shared" si="193"/>
        <v>#VALUE!</v>
      </c>
      <c r="FZ82" s="24" t="e">
        <f t="shared" si="194"/>
        <v>#VALUE!</v>
      </c>
      <c r="GA82" s="24" t="e">
        <f t="shared" si="195"/>
        <v>#VALUE!</v>
      </c>
      <c r="GB82" s="24">
        <f t="shared" si="196"/>
        <v>1</v>
      </c>
      <c r="GC82" s="24" t="e">
        <f t="shared" si="197"/>
        <v>#VALUE!</v>
      </c>
      <c r="GD82" s="24" t="e">
        <f t="shared" si="198"/>
        <v>#VALUE!</v>
      </c>
      <c r="GE82" s="24" t="e">
        <f t="shared" si="199"/>
        <v>#VALUE!</v>
      </c>
      <c r="GF82" s="24">
        <f t="shared" si="200"/>
        <v>0</v>
      </c>
      <c r="GG82" s="24">
        <f t="shared" si="201"/>
        <v>0</v>
      </c>
      <c r="GH82" s="24">
        <f t="shared" si="202"/>
        <v>0</v>
      </c>
      <c r="GI82" s="24">
        <f t="shared" si="203"/>
        <v>0</v>
      </c>
      <c r="GJ82" s="24">
        <f t="shared" si="204"/>
        <v>2</v>
      </c>
      <c r="GK82" s="24">
        <f t="shared" si="205"/>
        <v>2</v>
      </c>
      <c r="GL82" s="24">
        <f t="shared" si="206"/>
        <v>2</v>
      </c>
      <c r="GM82" s="31">
        <f t="shared" si="207"/>
        <v>2</v>
      </c>
      <c r="GN82" s="13"/>
      <c r="GO82" s="12"/>
    </row>
    <row r="83" spans="1:197" s="3" customFormat="1">
      <c r="A83" s="54"/>
      <c r="B83" s="54"/>
      <c r="C83" s="54"/>
      <c r="D83" s="54"/>
      <c r="E83" s="54"/>
      <c r="F83" s="54"/>
      <c r="G83" s="54"/>
      <c r="H83" s="54"/>
      <c r="I83" s="54"/>
      <c r="J83" s="54"/>
      <c r="K83" s="54"/>
      <c r="L83" s="54"/>
      <c r="M83" s="56"/>
      <c r="N83" s="54"/>
      <c r="O83" s="54"/>
      <c r="P83" s="54"/>
      <c r="Q83" s="56"/>
      <c r="R83" s="54"/>
      <c r="S83" s="54"/>
      <c r="T83" s="54"/>
      <c r="U83" s="56"/>
      <c r="V83" s="54"/>
      <c r="W83" s="54"/>
      <c r="X83" s="56"/>
      <c r="Y83" s="54"/>
      <c r="Z83" s="54"/>
      <c r="AA83" s="54"/>
      <c r="AB83" s="56"/>
      <c r="AC83" s="54"/>
      <c r="AD83" s="54"/>
      <c r="AE83" s="54"/>
      <c r="AF83" s="56"/>
      <c r="AG83" s="54"/>
      <c r="AH83" s="54"/>
      <c r="AI83" s="56"/>
      <c r="AJ83" s="54"/>
      <c r="AK83" s="54"/>
      <c r="AL83" s="56"/>
      <c r="AM83" s="54"/>
      <c r="AN83" s="54"/>
      <c r="AO83" s="54"/>
      <c r="AP83" s="54"/>
      <c r="AQ83" s="54"/>
      <c r="AR83" s="56"/>
      <c r="AS83" s="54"/>
      <c r="AT83" s="54"/>
      <c r="AU83" s="54"/>
      <c r="AV83" s="54"/>
      <c r="AW83" s="54"/>
      <c r="AX83" s="54"/>
      <c r="AY83" s="56"/>
      <c r="AZ83" s="54"/>
      <c r="BA83" s="54"/>
      <c r="BB83" s="54"/>
      <c r="BC83" s="54"/>
      <c r="BD83" s="8"/>
      <c r="BE83" s="8"/>
      <c r="BF83" s="28" t="s">
        <v>277</v>
      </c>
      <c r="BG83" s="28" t="s">
        <v>277</v>
      </c>
      <c r="BH83" s="28" t="s">
        <v>277</v>
      </c>
      <c r="BI83" s="28" t="s">
        <v>277</v>
      </c>
      <c r="BJ83" s="28" t="s">
        <v>277</v>
      </c>
      <c r="BK83" s="28" t="s">
        <v>277</v>
      </c>
      <c r="BL83" s="28" t="s">
        <v>277</v>
      </c>
      <c r="BM83" s="28" t="s">
        <v>277</v>
      </c>
      <c r="BN83" s="28" t="s">
        <v>277</v>
      </c>
      <c r="BO83" s="28" t="s">
        <v>277</v>
      </c>
      <c r="BP83" s="8"/>
      <c r="BQ83" s="22" t="str">
        <f>IF(FV83=FALSE,B83,"")</f>
        <v/>
      </c>
      <c r="BR83" s="22" t="str">
        <f>BR82</f>
        <v/>
      </c>
      <c r="BS83" s="22" t="str">
        <f>IF(FV82=FALSE,C84,"")</f>
        <v/>
      </c>
      <c r="BT83" s="22" t="str">
        <f t="shared" si="208"/>
        <v/>
      </c>
      <c r="BU83" s="22" t="str">
        <f>IF(FV83=FALSE,E83,"")</f>
        <v/>
      </c>
      <c r="BV83" s="22" t="str">
        <f>IF(FV83=FALSE,G83,"")</f>
        <v/>
      </c>
      <c r="BW83" s="22" t="str">
        <f>IF(FV83=FALSE,F83,"")</f>
        <v/>
      </c>
      <c r="BX83" s="22" t="str">
        <f>IF(FV83=FALSE,J83,"")</f>
        <v/>
      </c>
      <c r="BY83" s="22" t="str">
        <f>IF(FV83=FALSE,K83,"")</f>
        <v/>
      </c>
      <c r="BZ83" s="22" t="str">
        <f>IF(FV83=FALSE,L83,"")</f>
        <v/>
      </c>
      <c r="CA83" s="18"/>
      <c r="CB83" s="3" t="str">
        <f>CB82</f>
        <v/>
      </c>
      <c r="CC83" s="3" t="str">
        <f>CC82</f>
        <v/>
      </c>
      <c r="CD83" s="3" t="str">
        <f>CD82</f>
        <v/>
      </c>
      <c r="CE83" s="3" t="str">
        <f>IF(ET83=1,EQ84,"")</f>
        <v/>
      </c>
      <c r="CF83" s="3" t="str">
        <f>IF(ET83=1,ER84,"")</f>
        <v/>
      </c>
      <c r="CG83" s="3" t="str">
        <f>IF(ET83=1,ES84,"")</f>
        <v/>
      </c>
      <c r="CH83" s="3" t="str">
        <f t="shared" si="156"/>
        <v/>
      </c>
      <c r="CI83" s="8"/>
      <c r="CJ83" s="3" t="str">
        <f>CJ82</f>
        <v/>
      </c>
      <c r="CK83" s="3" t="str">
        <f>CK82</f>
        <v/>
      </c>
      <c r="CL83" s="3" t="str">
        <f>IF(ET84=2,V84,"")</f>
        <v/>
      </c>
      <c r="CM83" s="3" t="str">
        <f>IF(ET84=2,W84,"")</f>
        <v/>
      </c>
      <c r="CN83" s="8"/>
      <c r="CO83" s="3" t="str">
        <f>CO82</f>
        <v/>
      </c>
      <c r="CP83" s="3" t="str">
        <f>CP82</f>
        <v/>
      </c>
      <c r="CQ83" s="3" t="str">
        <f>IF(ET83=3,AG84,"")</f>
        <v/>
      </c>
      <c r="CR83" s="3" t="str">
        <f>IF(ET83=3,AH84,"")</f>
        <v/>
      </c>
      <c r="CS83" s="8"/>
      <c r="CT83" s="3" t="str">
        <f>CT82</f>
        <v/>
      </c>
      <c r="CU83" s="3" t="str">
        <f>CU82</f>
        <v/>
      </c>
      <c r="CV83" s="3" t="str">
        <f>IF(ET83=4,AJ84,"")</f>
        <v/>
      </c>
      <c r="CW83" s="3" t="str">
        <f>IF(ET83=4,AK84,"")</f>
        <v/>
      </c>
      <c r="CX83" s="8"/>
      <c r="CY83" s="3" t="str">
        <f>CY82</f>
        <v/>
      </c>
      <c r="CZ83" s="3" t="str">
        <f>CZ82</f>
        <v/>
      </c>
      <c r="DA83" s="3" t="str">
        <f>DA82</f>
        <v/>
      </c>
      <c r="DB83" s="3" t="str">
        <f>IF(ET83=5,AM84,"")</f>
        <v/>
      </c>
      <c r="DC83" s="3" t="str">
        <f>IF(ET83=5,AN84,"")</f>
        <v/>
      </c>
      <c r="DD83" s="3" t="str">
        <f>IF(ET83=5,AO84,"")</f>
        <v/>
      </c>
      <c r="DE83" s="3" t="str">
        <f>DE82</f>
        <v/>
      </c>
      <c r="DF83" s="3" t="str">
        <f>DF82</f>
        <v/>
      </c>
      <c r="DG83" s="3" t="str">
        <f t="shared" si="158"/>
        <v/>
      </c>
      <c r="DH83" s="8"/>
      <c r="DI83" s="3" t="str">
        <f>DI82</f>
        <v/>
      </c>
      <c r="DJ83" s="3" t="str">
        <f>DJ82</f>
        <v/>
      </c>
      <c r="DK83" s="3" t="str">
        <f>DK82</f>
        <v/>
      </c>
      <c r="DL83" s="3" t="str">
        <f>DL82</f>
        <v/>
      </c>
      <c r="DM83" s="3" t="str">
        <f>IF(ET82=6,AS84,"")</f>
        <v/>
      </c>
      <c r="DN83" s="3" t="str">
        <f>IF(ET82=6,AT84,"")</f>
        <v/>
      </c>
      <c r="DO83" s="3" t="str">
        <f>IF(ET82=6,AU84,"")</f>
        <v/>
      </c>
      <c r="DP83" s="3" t="str">
        <f>IF(ET82=6,AV84,"")</f>
        <v/>
      </c>
      <c r="DQ83" s="3" t="str">
        <f>DQ82</f>
        <v/>
      </c>
      <c r="DR83" s="3" t="str">
        <f>DR82</f>
        <v/>
      </c>
      <c r="DS83" s="3" t="str">
        <f t="shared" si="160"/>
        <v/>
      </c>
      <c r="DT83" s="8"/>
      <c r="DU83" s="3" t="str">
        <f>DU82</f>
        <v/>
      </c>
      <c r="DV83" s="3" t="str">
        <f>DV82</f>
        <v/>
      </c>
      <c r="DW83" s="3" t="str">
        <f>DW82</f>
        <v/>
      </c>
      <c r="DX83" s="3" t="str">
        <f>DX82</f>
        <v/>
      </c>
      <c r="DY83" s="3" t="str">
        <f>IF(ET82=7,AZ84,"")</f>
        <v/>
      </c>
      <c r="DZ83" s="3" t="str">
        <f>IF(ET82=7,BA84,"")</f>
        <v/>
      </c>
      <c r="EA83" s="3" t="str">
        <f>IF(ET82=7,BB84,"")</f>
        <v/>
      </c>
      <c r="EB83" s="3" t="str">
        <f>IF(ET82=7,BC84,"")</f>
        <v/>
      </c>
      <c r="EC83" s="3" t="str">
        <f t="shared" si="162"/>
        <v/>
      </c>
      <c r="ED83" s="8"/>
      <c r="EE83" s="28" t="s">
        <v>277</v>
      </c>
      <c r="EF83" s="28" t="s">
        <v>277</v>
      </c>
      <c r="EG83" s="28" t="s">
        <v>277</v>
      </c>
      <c r="EH83" s="28" t="s">
        <v>277</v>
      </c>
      <c r="EI83" s="28" t="s">
        <v>277</v>
      </c>
      <c r="EJ83" s="28" t="s">
        <v>277</v>
      </c>
      <c r="EK83" s="28" t="s">
        <v>277</v>
      </c>
      <c r="EL83" s="28" t="s">
        <v>277</v>
      </c>
      <c r="EM83" s="28" t="s">
        <v>277</v>
      </c>
      <c r="EN83" s="28" t="s">
        <v>277</v>
      </c>
      <c r="EO83" s="30"/>
      <c r="EP83" s="9"/>
      <c r="EQ83" s="10" t="str">
        <f>IF(FD83&gt;0, (N83+Y83+R83+AC83), "")</f>
        <v/>
      </c>
      <c r="ER83" s="11" t="str">
        <f>IF(FD83&gt;0,FE83,"")</f>
        <v/>
      </c>
      <c r="ES83" s="10" t="str">
        <f>IF(FD83&gt;0, (P83+AA83+T83+AE83), "")</f>
        <v/>
      </c>
      <c r="ET83" s="10">
        <f>FO83+FP83+FQ83+FR83+FS83+FT83+FU83</f>
        <v>0</v>
      </c>
      <c r="EU83" s="13"/>
      <c r="EV83" s="12" t="b">
        <f t="shared" si="164"/>
        <v>1</v>
      </c>
      <c r="EW83" s="3" t="b">
        <f t="shared" si="165"/>
        <v>1</v>
      </c>
      <c r="EX83" s="3" t="b">
        <f t="shared" si="166"/>
        <v>1</v>
      </c>
      <c r="EY83" s="3" t="b">
        <f t="shared" si="167"/>
        <v>1</v>
      </c>
      <c r="EZ83" s="3">
        <f t="shared" si="168"/>
        <v>0</v>
      </c>
      <c r="FA83" s="3">
        <f t="shared" si="169"/>
        <v>0</v>
      </c>
      <c r="FB83" s="3">
        <f t="shared" si="170"/>
        <v>0</v>
      </c>
      <c r="FC83" s="3">
        <f t="shared" si="171"/>
        <v>0</v>
      </c>
      <c r="FD83" s="3">
        <f t="shared" si="172"/>
        <v>0</v>
      </c>
      <c r="FE83" s="3" t="e">
        <f t="shared" si="173"/>
        <v>#VALUE!</v>
      </c>
      <c r="FF83" s="3">
        <f t="shared" si="174"/>
        <v>0</v>
      </c>
      <c r="FG83" s="3">
        <f t="shared" si="175"/>
        <v>0</v>
      </c>
      <c r="FH83" s="3" t="e">
        <f t="shared" si="176"/>
        <v>#VALUE!</v>
      </c>
      <c r="FI83" s="3" t="b">
        <f t="shared" si="177"/>
        <v>1</v>
      </c>
      <c r="FJ83" s="3" t="b">
        <f t="shared" si="178"/>
        <v>1</v>
      </c>
      <c r="FK83" s="3" t="b">
        <f t="shared" si="179"/>
        <v>1</v>
      </c>
      <c r="FL83" s="3" t="b">
        <f t="shared" si="180"/>
        <v>1</v>
      </c>
      <c r="FM83" s="3" t="b">
        <f t="shared" si="181"/>
        <v>1</v>
      </c>
      <c r="FN83" s="3" t="b">
        <f t="shared" si="182"/>
        <v>1</v>
      </c>
      <c r="FO83" s="3">
        <f t="shared" si="183"/>
        <v>0</v>
      </c>
      <c r="FP83" s="3">
        <f t="shared" si="184"/>
        <v>0</v>
      </c>
      <c r="FQ83" s="3">
        <f t="shared" si="185"/>
        <v>0</v>
      </c>
      <c r="FR83" s="3">
        <f t="shared" si="186"/>
        <v>0</v>
      </c>
      <c r="FS83" s="3">
        <f t="shared" si="187"/>
        <v>0</v>
      </c>
      <c r="FT83" s="3">
        <f t="shared" si="188"/>
        <v>0</v>
      </c>
      <c r="FU83" s="3">
        <f t="shared" si="189"/>
        <v>0</v>
      </c>
      <c r="FV83" s="21" t="b">
        <f t="shared" si="190"/>
        <v>1</v>
      </c>
      <c r="FW83" s="24">
        <f t="shared" si="191"/>
        <v>1</v>
      </c>
      <c r="FX83" s="24">
        <f t="shared" si="192"/>
        <v>0</v>
      </c>
      <c r="FY83" s="25" t="e">
        <f t="shared" si="193"/>
        <v>#VALUE!</v>
      </c>
      <c r="FZ83" s="24" t="e">
        <f t="shared" si="194"/>
        <v>#VALUE!</v>
      </c>
      <c r="GA83" s="24" t="e">
        <f t="shared" si="195"/>
        <v>#VALUE!</v>
      </c>
      <c r="GB83" s="24">
        <f t="shared" si="196"/>
        <v>1</v>
      </c>
      <c r="GC83" s="24" t="e">
        <f t="shared" si="197"/>
        <v>#VALUE!</v>
      </c>
      <c r="GD83" s="24" t="e">
        <f t="shared" si="198"/>
        <v>#VALUE!</v>
      </c>
      <c r="GE83" s="24" t="e">
        <f t="shared" si="199"/>
        <v>#VALUE!</v>
      </c>
      <c r="GF83" s="24">
        <f t="shared" si="200"/>
        <v>0</v>
      </c>
      <c r="GG83" s="24">
        <f t="shared" si="201"/>
        <v>0</v>
      </c>
      <c r="GH83" s="24">
        <f t="shared" si="202"/>
        <v>0</v>
      </c>
      <c r="GI83" s="24">
        <f t="shared" si="203"/>
        <v>0</v>
      </c>
      <c r="GJ83" s="24">
        <f t="shared" si="204"/>
        <v>2</v>
      </c>
      <c r="GK83" s="24">
        <f t="shared" si="205"/>
        <v>2</v>
      </c>
      <c r="GL83" s="24">
        <f t="shared" si="206"/>
        <v>2</v>
      </c>
      <c r="GM83" s="31">
        <f t="shared" si="207"/>
        <v>2</v>
      </c>
      <c r="GN83" s="13"/>
      <c r="GO83" s="12"/>
    </row>
    <row r="84" spans="1:197" s="3" customFormat="1">
      <c r="A84" s="54"/>
      <c r="B84" s="54"/>
      <c r="C84" s="54"/>
      <c r="D84" s="54"/>
      <c r="E84" s="54"/>
      <c r="F84" s="54"/>
      <c r="G84" s="54"/>
      <c r="H84" s="54"/>
      <c r="I84" s="54"/>
      <c r="J84" s="54"/>
      <c r="K84" s="54"/>
      <c r="L84" s="54"/>
      <c r="M84" s="56"/>
      <c r="N84" s="54"/>
      <c r="O84" s="54"/>
      <c r="P84" s="54"/>
      <c r="Q84" s="56"/>
      <c r="R84" s="54"/>
      <c r="S84" s="54"/>
      <c r="T84" s="54"/>
      <c r="U84" s="56"/>
      <c r="V84" s="54"/>
      <c r="W84" s="54"/>
      <c r="X84" s="56"/>
      <c r="Y84" s="54"/>
      <c r="Z84" s="54"/>
      <c r="AA84" s="54"/>
      <c r="AB84" s="56"/>
      <c r="AC84" s="54"/>
      <c r="AD84" s="54"/>
      <c r="AE84" s="54"/>
      <c r="AF84" s="56"/>
      <c r="AG84" s="54"/>
      <c r="AH84" s="54"/>
      <c r="AI84" s="56"/>
      <c r="AJ84" s="54"/>
      <c r="AK84" s="54"/>
      <c r="AL84" s="56"/>
      <c r="AM84" s="54"/>
      <c r="AN84" s="54"/>
      <c r="AO84" s="54"/>
      <c r="AP84" s="54"/>
      <c r="AQ84" s="54"/>
      <c r="AR84" s="56"/>
      <c r="AS84" s="54"/>
      <c r="AT84" s="54"/>
      <c r="AU84" s="54"/>
      <c r="AV84" s="54"/>
      <c r="AW84" s="54"/>
      <c r="AX84" s="54"/>
      <c r="AY84" s="56"/>
      <c r="AZ84" s="54"/>
      <c r="BA84" s="54"/>
      <c r="BB84" s="54"/>
      <c r="BC84" s="54"/>
      <c r="BD84" s="8"/>
      <c r="BE84" s="8"/>
      <c r="BF84" s="28" t="s">
        <v>277</v>
      </c>
      <c r="BG84" s="28" t="s">
        <v>277</v>
      </c>
      <c r="BH84" s="28" t="s">
        <v>277</v>
      </c>
      <c r="BI84" s="28" t="s">
        <v>277</v>
      </c>
      <c r="BJ84" s="28" t="s">
        <v>277</v>
      </c>
      <c r="BK84" s="28" t="s">
        <v>277</v>
      </c>
      <c r="BL84" s="28" t="s">
        <v>277</v>
      </c>
      <c r="BM84" s="28" t="s">
        <v>277</v>
      </c>
      <c r="BN84" s="28" t="s">
        <v>277</v>
      </c>
      <c r="BO84" s="28" t="s">
        <v>277</v>
      </c>
      <c r="BP84" s="8"/>
      <c r="BQ84" s="22" t="str">
        <f>IF(FV84=FALSE,B84,"")</f>
        <v/>
      </c>
      <c r="BR84" s="22" t="str">
        <f>IF(FV82=FALSE,C83,"")</f>
        <v/>
      </c>
      <c r="BS84" s="22" t="str">
        <f>BS83</f>
        <v/>
      </c>
      <c r="BT84" s="22" t="str">
        <f t="shared" si="208"/>
        <v/>
      </c>
      <c r="BU84" s="22" t="str">
        <f>IF(FV84=FALSE,E84,"")</f>
        <v/>
      </c>
      <c r="BV84" s="22" t="str">
        <f>IF(FV84=FALSE,G84,"")</f>
        <v/>
      </c>
      <c r="BW84" s="22" t="str">
        <f>IF(FV84=FALSE,F84,"")</f>
        <v/>
      </c>
      <c r="BX84" s="22" t="str">
        <f>IF(FV84=FALSE,J84,"")</f>
        <v/>
      </c>
      <c r="BY84" s="22" t="str">
        <f>IF(FV84=FALSE,K84,"")</f>
        <v/>
      </c>
      <c r="BZ84" s="22" t="str">
        <f>IF(FV84=FALSE,L84,"")</f>
        <v/>
      </c>
      <c r="CA84" s="18"/>
      <c r="CB84" s="3" t="str">
        <f>IF(ET82=1, EQ83,"")</f>
        <v/>
      </c>
      <c r="CC84" s="3" t="str">
        <f>IF(ET82=1, ER83,"")</f>
        <v/>
      </c>
      <c r="CD84" s="3" t="str">
        <f>IF(ET82=1, ES83,"")</f>
        <v/>
      </c>
      <c r="CE84" s="3" t="str">
        <f>CE83</f>
        <v/>
      </c>
      <c r="CF84" s="3" t="str">
        <f>CF83</f>
        <v/>
      </c>
      <c r="CG84" s="3" t="str">
        <f>CG83</f>
        <v/>
      </c>
      <c r="CH84" s="3" t="str">
        <f t="shared" si="156"/>
        <v/>
      </c>
      <c r="CI84" s="8"/>
      <c r="CJ84" s="3" t="str">
        <f>IF(ET84=2,V83,"")</f>
        <v/>
      </c>
      <c r="CK84" s="3" t="str">
        <f>IF(ET84=2,W83,"")</f>
        <v/>
      </c>
      <c r="CL84" s="3" t="str">
        <f>CL83</f>
        <v/>
      </c>
      <c r="CM84" s="3" t="str">
        <f>CM83</f>
        <v/>
      </c>
      <c r="CN84" s="8"/>
      <c r="CO84" s="3" t="str">
        <f>IF(ET84=3,AG83,"")</f>
        <v/>
      </c>
      <c r="CP84" s="3" t="str">
        <f>IF(ET84=3,AH83,"")</f>
        <v/>
      </c>
      <c r="CQ84" s="3" t="str">
        <f>CQ83</f>
        <v/>
      </c>
      <c r="CR84" s="3" t="str">
        <f>CR83</f>
        <v/>
      </c>
      <c r="CS84" s="8"/>
      <c r="CT84" s="3" t="str">
        <f>IF(ET84=4,AJ83,"")</f>
        <v/>
      </c>
      <c r="CU84" s="3" t="str">
        <f>IF(ET84=4,AK83,"")</f>
        <v/>
      </c>
      <c r="CV84" s="3" t="str">
        <f>CV83</f>
        <v/>
      </c>
      <c r="CW84" s="3" t="str">
        <f>CW83</f>
        <v/>
      </c>
      <c r="CX84" s="8"/>
      <c r="CY84" s="3" t="str">
        <f>IF(ET84=5,AM83,"")</f>
        <v/>
      </c>
      <c r="CZ84" s="3" t="str">
        <f>IF(ET84=5,AN83,"")</f>
        <v/>
      </c>
      <c r="DA84" s="3" t="str">
        <f>IF(ET84=5,AO83,"")</f>
        <v/>
      </c>
      <c r="DB84" s="3" t="str">
        <f>DB83</f>
        <v/>
      </c>
      <c r="DC84" s="3" t="str">
        <f>DC83</f>
        <v/>
      </c>
      <c r="DD84" s="3" t="str">
        <f>DD83</f>
        <v/>
      </c>
      <c r="DE84" s="3" t="str">
        <f>DE83</f>
        <v/>
      </c>
      <c r="DF84" s="3" t="str">
        <f>DF83</f>
        <v/>
      </c>
      <c r="DG84" s="3" t="str">
        <f t="shared" si="158"/>
        <v/>
      </c>
      <c r="DH84" s="8"/>
      <c r="DI84" s="3" t="str">
        <f>IF(ET82=6,AS83,"")</f>
        <v/>
      </c>
      <c r="DJ84" s="3" t="str">
        <f>IF(ET82=6,AT83,"")</f>
        <v/>
      </c>
      <c r="DK84" s="3" t="str">
        <f>IF(ET82=6,AU83,"")</f>
        <v/>
      </c>
      <c r="DL84" s="3" t="str">
        <f>IF(ET82=6,AV83,"")</f>
        <v/>
      </c>
      <c r="DM84" s="3" t="str">
        <f>DM83</f>
        <v/>
      </c>
      <c r="DN84" s="3" t="str">
        <f>DN83</f>
        <v/>
      </c>
      <c r="DO84" s="3" t="str">
        <f>DO83</f>
        <v/>
      </c>
      <c r="DP84" s="3" t="str">
        <f>DP83</f>
        <v/>
      </c>
      <c r="DQ84" s="3" t="str">
        <f>DQ83</f>
        <v/>
      </c>
      <c r="DR84" s="3" t="str">
        <f>DR83</f>
        <v/>
      </c>
      <c r="DS84" s="3" t="str">
        <f t="shared" si="160"/>
        <v/>
      </c>
      <c r="DT84" s="8"/>
      <c r="DU84" s="3" t="str">
        <f>IF(ET82=7,AZ83,"")</f>
        <v/>
      </c>
      <c r="DV84" s="3" t="str">
        <f>IF(ET82=7,BA83,"")</f>
        <v/>
      </c>
      <c r="DW84" s="3" t="str">
        <f>IF(ET82=7,BB83,"")</f>
        <v/>
      </c>
      <c r="DX84" s="3" t="str">
        <f>IF(ET82=7,BC83,"")</f>
        <v/>
      </c>
      <c r="DY84" s="3" t="str">
        <f>DY83</f>
        <v/>
      </c>
      <c r="DZ84" s="3" t="str">
        <f>DZ83</f>
        <v/>
      </c>
      <c r="EA84" s="3" t="str">
        <f>EA83</f>
        <v/>
      </c>
      <c r="EB84" s="3" t="str">
        <f>EB83</f>
        <v/>
      </c>
      <c r="EC84" s="3" t="str">
        <f t="shared" si="162"/>
        <v/>
      </c>
      <c r="ED84" s="8"/>
      <c r="EE84" s="28" t="s">
        <v>277</v>
      </c>
      <c r="EF84" s="28" t="s">
        <v>277</v>
      </c>
      <c r="EG84" s="28" t="s">
        <v>277</v>
      </c>
      <c r="EH84" s="28" t="s">
        <v>277</v>
      </c>
      <c r="EI84" s="28" t="s">
        <v>277</v>
      </c>
      <c r="EJ84" s="28" t="s">
        <v>277</v>
      </c>
      <c r="EK84" s="28" t="s">
        <v>277</v>
      </c>
      <c r="EL84" s="28" t="s">
        <v>277</v>
      </c>
      <c r="EM84" s="28" t="s">
        <v>277</v>
      </c>
      <c r="EN84" s="28" t="s">
        <v>277</v>
      </c>
      <c r="EO84" s="30"/>
      <c r="EP84" s="9"/>
      <c r="EQ84" s="10" t="str">
        <f>IF(FD84&gt;0, (N84+Y84+R84+AC84), "")</f>
        <v/>
      </c>
      <c r="ER84" s="11" t="str">
        <f>IF(FD84&gt;0,FE84,"")</f>
        <v/>
      </c>
      <c r="ES84" s="10" t="str">
        <f>IF(FD84&gt;0, (P84+AA84+T84+AE84), "")</f>
        <v/>
      </c>
      <c r="ET84" s="10">
        <f>FO84+FP84+FQ84+FR84+FS84+FT84+FU84</f>
        <v>0</v>
      </c>
      <c r="EU84" s="13"/>
      <c r="EV84" s="12" t="b">
        <f t="shared" si="164"/>
        <v>1</v>
      </c>
      <c r="EW84" s="3" t="b">
        <f t="shared" si="165"/>
        <v>1</v>
      </c>
      <c r="EX84" s="3" t="b">
        <f t="shared" si="166"/>
        <v>1</v>
      </c>
      <c r="EY84" s="3" t="b">
        <f t="shared" si="167"/>
        <v>1</v>
      </c>
      <c r="EZ84" s="3">
        <f t="shared" si="168"/>
        <v>0</v>
      </c>
      <c r="FA84" s="3">
        <f t="shared" si="169"/>
        <v>0</v>
      </c>
      <c r="FB84" s="3">
        <f t="shared" si="170"/>
        <v>0</v>
      </c>
      <c r="FC84" s="3">
        <f t="shared" si="171"/>
        <v>0</v>
      </c>
      <c r="FD84" s="3">
        <f t="shared" si="172"/>
        <v>0</v>
      </c>
      <c r="FE84" s="3" t="e">
        <f t="shared" si="173"/>
        <v>#VALUE!</v>
      </c>
      <c r="FF84" s="3">
        <f t="shared" si="174"/>
        <v>0</v>
      </c>
      <c r="FG84" s="3">
        <f t="shared" si="175"/>
        <v>0</v>
      </c>
      <c r="FH84" s="3" t="e">
        <f t="shared" si="176"/>
        <v>#VALUE!</v>
      </c>
      <c r="FI84" s="3" t="b">
        <f t="shared" si="177"/>
        <v>1</v>
      </c>
      <c r="FJ84" s="3" t="b">
        <f t="shared" si="178"/>
        <v>1</v>
      </c>
      <c r="FK84" s="3" t="b">
        <f t="shared" si="179"/>
        <v>1</v>
      </c>
      <c r="FL84" s="3" t="b">
        <f t="shared" si="180"/>
        <v>1</v>
      </c>
      <c r="FM84" s="3" t="b">
        <f t="shared" si="181"/>
        <v>1</v>
      </c>
      <c r="FN84" s="3" t="b">
        <f t="shared" si="182"/>
        <v>1</v>
      </c>
      <c r="FO84" s="3">
        <f t="shared" si="183"/>
        <v>0</v>
      </c>
      <c r="FP84" s="3">
        <f t="shared" si="184"/>
        <v>0</v>
      </c>
      <c r="FQ84" s="3">
        <f t="shared" si="185"/>
        <v>0</v>
      </c>
      <c r="FR84" s="3">
        <f t="shared" si="186"/>
        <v>0</v>
      </c>
      <c r="FS84" s="3">
        <f t="shared" si="187"/>
        <v>0</v>
      </c>
      <c r="FT84" s="3">
        <f t="shared" si="188"/>
        <v>0</v>
      </c>
      <c r="FU84" s="3">
        <f t="shared" si="189"/>
        <v>0</v>
      </c>
      <c r="FV84" s="21" t="b">
        <f t="shared" si="190"/>
        <v>1</v>
      </c>
      <c r="FW84" s="24">
        <f t="shared" si="191"/>
        <v>1</v>
      </c>
      <c r="FX84" s="24">
        <f t="shared" si="192"/>
        <v>0</v>
      </c>
      <c r="FY84" s="25" t="e">
        <f t="shared" si="193"/>
        <v>#VALUE!</v>
      </c>
      <c r="FZ84" s="24" t="e">
        <f t="shared" si="194"/>
        <v>#VALUE!</v>
      </c>
      <c r="GA84" s="24" t="e">
        <f t="shared" si="195"/>
        <v>#VALUE!</v>
      </c>
      <c r="GB84" s="24">
        <f t="shared" si="196"/>
        <v>1</v>
      </c>
      <c r="GC84" s="24" t="e">
        <f t="shared" si="197"/>
        <v>#VALUE!</v>
      </c>
      <c r="GD84" s="24" t="e">
        <f t="shared" si="198"/>
        <v>#VALUE!</v>
      </c>
      <c r="GE84" s="24" t="e">
        <f t="shared" si="199"/>
        <v>#VALUE!</v>
      </c>
      <c r="GF84" s="24">
        <f t="shared" si="200"/>
        <v>0</v>
      </c>
      <c r="GG84" s="24">
        <f t="shared" si="201"/>
        <v>0</v>
      </c>
      <c r="GH84" s="24">
        <f t="shared" si="202"/>
        <v>0</v>
      </c>
      <c r="GI84" s="24">
        <f t="shared" si="203"/>
        <v>0</v>
      </c>
      <c r="GJ84" s="24">
        <f t="shared" si="204"/>
        <v>2</v>
      </c>
      <c r="GK84" s="24">
        <f t="shared" si="205"/>
        <v>2</v>
      </c>
      <c r="GL84" s="24">
        <f t="shared" si="206"/>
        <v>2</v>
      </c>
      <c r="GM84" s="31">
        <f t="shared" si="207"/>
        <v>2</v>
      </c>
      <c r="GN84" s="13"/>
      <c r="GO84" s="12"/>
    </row>
    <row r="85" spans="1:197" s="3" customFormat="1">
      <c r="A85" s="54"/>
      <c r="B85" s="54"/>
      <c r="C85" s="54"/>
      <c r="D85" s="54"/>
      <c r="E85" s="54"/>
      <c r="F85" s="54"/>
      <c r="G85" s="54"/>
      <c r="H85" s="54"/>
      <c r="I85" s="54"/>
      <c r="J85" s="54"/>
      <c r="K85" s="54"/>
      <c r="L85" s="54"/>
      <c r="M85" s="56"/>
      <c r="N85" s="54"/>
      <c r="O85" s="54"/>
      <c r="P85" s="54"/>
      <c r="Q85" s="56"/>
      <c r="R85" s="54"/>
      <c r="S85" s="54"/>
      <c r="T85" s="54"/>
      <c r="U85" s="56"/>
      <c r="V85" s="54"/>
      <c r="W85" s="54"/>
      <c r="X85" s="56"/>
      <c r="Y85" s="54"/>
      <c r="Z85" s="54"/>
      <c r="AA85" s="54"/>
      <c r="AB85" s="56"/>
      <c r="AC85" s="54"/>
      <c r="AD85" s="54"/>
      <c r="AE85" s="54"/>
      <c r="AF85" s="56"/>
      <c r="AG85" s="54"/>
      <c r="AH85" s="54"/>
      <c r="AI85" s="56"/>
      <c r="AJ85" s="54"/>
      <c r="AK85" s="54"/>
      <c r="AL85" s="56"/>
      <c r="AM85" s="54"/>
      <c r="AN85" s="54"/>
      <c r="AO85" s="54"/>
      <c r="AP85" s="54"/>
      <c r="AQ85" s="54"/>
      <c r="AR85" s="56"/>
      <c r="AS85" s="54"/>
      <c r="AT85" s="54"/>
      <c r="AU85" s="54"/>
      <c r="AV85" s="54"/>
      <c r="AW85" s="54"/>
      <c r="AX85" s="54"/>
      <c r="AY85" s="56"/>
      <c r="AZ85" s="54"/>
      <c r="BA85" s="54"/>
      <c r="BB85" s="54"/>
      <c r="BC85" s="54"/>
      <c r="BD85" s="8"/>
      <c r="BE85" s="8"/>
      <c r="BF85" s="28" t="s">
        <v>277</v>
      </c>
      <c r="BG85" s="28" t="s">
        <v>277</v>
      </c>
      <c r="BH85" s="28" t="s">
        <v>277</v>
      </c>
      <c r="BI85" s="28" t="s">
        <v>277</v>
      </c>
      <c r="BJ85" s="28" t="s">
        <v>277</v>
      </c>
      <c r="BK85" s="28" t="s">
        <v>277</v>
      </c>
      <c r="BL85" s="28" t="s">
        <v>277</v>
      </c>
      <c r="BM85" s="28" t="s">
        <v>277</v>
      </c>
      <c r="BN85" s="28" t="s">
        <v>277</v>
      </c>
      <c r="BO85" s="28" t="s">
        <v>277</v>
      </c>
      <c r="BP85" s="8"/>
      <c r="BQ85" s="22" t="str">
        <f>IF(FV85=FALSE,B85,"")</f>
        <v/>
      </c>
      <c r="BR85" s="22" t="str">
        <f>BR82</f>
        <v/>
      </c>
      <c r="BS85" s="22" t="str">
        <f>IF(FV82=FALSE,C85,"")</f>
        <v/>
      </c>
      <c r="BT85" s="22" t="str">
        <f t="shared" si="208"/>
        <v/>
      </c>
      <c r="BU85" s="22" t="str">
        <f>IF(FV85=FALSE,E85,"")</f>
        <v/>
      </c>
      <c r="BV85" s="22" t="str">
        <f>IF(FV85=FALSE,G85,"")</f>
        <v/>
      </c>
      <c r="BW85" s="22" t="str">
        <f>IF(FV85=FALSE,F85,"")</f>
        <v/>
      </c>
      <c r="BX85" s="22" t="str">
        <f>IF(FV85=FALSE,J85,"")</f>
        <v/>
      </c>
      <c r="BY85" s="22" t="str">
        <f>IF(FV85=FALSE,K85,"")</f>
        <v/>
      </c>
      <c r="BZ85" s="22" t="str">
        <f>IF(FV85=FALSE,L85,"")</f>
        <v/>
      </c>
      <c r="CA85" s="18"/>
      <c r="CB85" s="3" t="str">
        <f>CB82</f>
        <v/>
      </c>
      <c r="CC85" s="3" t="str">
        <f>CC82</f>
        <v/>
      </c>
      <c r="CD85" s="3" t="str">
        <f>CD82</f>
        <v/>
      </c>
      <c r="CE85" s="3" t="str">
        <f>IF(ET85=1, EQ85,"")</f>
        <v/>
      </c>
      <c r="CF85" s="3" t="str">
        <f>IF(ET85=1, ER85,"")</f>
        <v/>
      </c>
      <c r="CG85" s="3" t="str">
        <f>IF(ET85=1, ES85,"")</f>
        <v/>
      </c>
      <c r="CH85" s="3" t="str">
        <f t="shared" si="156"/>
        <v/>
      </c>
      <c r="CI85" s="8"/>
      <c r="CJ85" s="3" t="str">
        <f>CJ82</f>
        <v/>
      </c>
      <c r="CK85" s="3" t="str">
        <f>CK82</f>
        <v/>
      </c>
      <c r="CL85" s="3" t="str">
        <f>IF(ET85=2,V85,"")</f>
        <v/>
      </c>
      <c r="CM85" s="3" t="str">
        <f>IF(ET85=2,W85,"")</f>
        <v/>
      </c>
      <c r="CN85" s="8"/>
      <c r="CO85" s="3" t="str">
        <f>CO83</f>
        <v/>
      </c>
      <c r="CP85" s="3" t="str">
        <f>CP83</f>
        <v/>
      </c>
      <c r="CQ85" s="3" t="str">
        <f>IF(ET85=3,AG85,"")</f>
        <v/>
      </c>
      <c r="CR85" s="3" t="str">
        <f>IF(ET85=3,AH85,"")</f>
        <v/>
      </c>
      <c r="CS85" s="8"/>
      <c r="CT85" s="3" t="str">
        <f>CT82</f>
        <v/>
      </c>
      <c r="CU85" s="3" t="str">
        <f>CU82</f>
        <v/>
      </c>
      <c r="CV85" s="3" t="str">
        <f>IF(ET84=4,AJ85,"")</f>
        <v/>
      </c>
      <c r="CW85" s="3" t="str">
        <f>IF(ET84=4,AK85,"")</f>
        <v/>
      </c>
      <c r="CX85" s="8"/>
      <c r="CY85" s="3" t="str">
        <f>CY82</f>
        <v/>
      </c>
      <c r="CZ85" s="3" t="str">
        <f>CZ82</f>
        <v/>
      </c>
      <c r="DA85" s="3" t="str">
        <f>DA82</f>
        <v/>
      </c>
      <c r="DB85" s="3" t="str">
        <f>IF(ET84=5,AM85,"")</f>
        <v/>
      </c>
      <c r="DC85" s="3" t="str">
        <f>IF(ET84=5,AN85,"")</f>
        <v/>
      </c>
      <c r="DD85" s="3" t="str">
        <f>IF(ET84=5,AO85,"")</f>
        <v/>
      </c>
      <c r="DE85" s="3" t="str">
        <f>IF(ET84=5,AP85,"")</f>
        <v/>
      </c>
      <c r="DF85" s="3" t="str">
        <f>DF84</f>
        <v/>
      </c>
      <c r="DG85" s="3" t="str">
        <f t="shared" si="158"/>
        <v/>
      </c>
      <c r="DH85" s="8"/>
      <c r="DI85" s="3" t="str">
        <f>DI82</f>
        <v/>
      </c>
      <c r="DJ85" s="3" t="str">
        <f>DJ82</f>
        <v/>
      </c>
      <c r="DK85" s="3" t="str">
        <f>DK82</f>
        <v/>
      </c>
      <c r="DL85" s="3" t="str">
        <f>DL82</f>
        <v/>
      </c>
      <c r="DM85" s="3" t="str">
        <f>IF(ET85=6,AS85,"")</f>
        <v/>
      </c>
      <c r="DN85" s="3" t="str">
        <f>IF(ET85=6,AT85,"")</f>
        <v/>
      </c>
      <c r="DO85" s="3" t="str">
        <f>IF(ET85=6,AU85,"")</f>
        <v/>
      </c>
      <c r="DP85" s="3" t="str">
        <f>IF(ET85=6,AV85,"")</f>
        <v/>
      </c>
      <c r="DQ85" s="3" t="str">
        <f t="shared" ref="DQ85:DR87" si="223">DQ82</f>
        <v/>
      </c>
      <c r="DR85" s="3" t="str">
        <f t="shared" si="223"/>
        <v/>
      </c>
      <c r="DS85" s="3" t="str">
        <f t="shared" si="160"/>
        <v/>
      </c>
      <c r="DT85" s="8"/>
      <c r="DU85" s="3" t="str">
        <f>DU82</f>
        <v/>
      </c>
      <c r="DV85" s="3" t="str">
        <f>DV82</f>
        <v/>
      </c>
      <c r="DW85" s="3" t="str">
        <f>DW82</f>
        <v/>
      </c>
      <c r="DX85" s="3" t="str">
        <f>DX82</f>
        <v/>
      </c>
      <c r="DY85" s="3" t="str">
        <f>IF(ET85=7,AZ85,"")</f>
        <v/>
      </c>
      <c r="DZ85" s="3" t="str">
        <f>IF(ET85=7,BA85,"")</f>
        <v/>
      </c>
      <c r="EA85" s="3" t="str">
        <f>IF(ET85=7,BB85,"")</f>
        <v/>
      </c>
      <c r="EB85" s="3" t="str">
        <f>IF(ET85=7,BC85,"")</f>
        <v/>
      </c>
      <c r="EC85" s="3" t="str">
        <f t="shared" si="162"/>
        <v/>
      </c>
      <c r="ED85" s="8"/>
      <c r="EE85" s="28" t="s">
        <v>277</v>
      </c>
      <c r="EF85" s="28" t="s">
        <v>277</v>
      </c>
      <c r="EG85" s="28" t="s">
        <v>277</v>
      </c>
      <c r="EH85" s="28" t="s">
        <v>277</v>
      </c>
      <c r="EI85" s="28" t="s">
        <v>277</v>
      </c>
      <c r="EJ85" s="28" t="s">
        <v>277</v>
      </c>
      <c r="EK85" s="28" t="s">
        <v>277</v>
      </c>
      <c r="EL85" s="28" t="s">
        <v>277</v>
      </c>
      <c r="EM85" s="28" t="s">
        <v>277</v>
      </c>
      <c r="EN85" s="28" t="s">
        <v>277</v>
      </c>
      <c r="EO85" s="17"/>
      <c r="EP85" s="9"/>
      <c r="EQ85" s="10" t="str">
        <f>IF(FD85&gt;0, (N85+Y85+R85+AC85), "")</f>
        <v/>
      </c>
      <c r="ER85" s="11" t="str">
        <f>IF(FD85&gt;0,FE85,"")</f>
        <v/>
      </c>
      <c r="ES85" s="10" t="str">
        <f>IF(FD85&gt;0, (P85+AA85+T85+AE85), "")</f>
        <v/>
      </c>
      <c r="ET85" s="10">
        <f>FO85+FP85+FQ85+FR85+FS85+FT85+FU85</f>
        <v>0</v>
      </c>
      <c r="EU85" s="13"/>
      <c r="EV85" s="12" t="b">
        <f t="shared" si="164"/>
        <v>1</v>
      </c>
      <c r="EW85" s="3" t="b">
        <f t="shared" si="165"/>
        <v>1</v>
      </c>
      <c r="EX85" s="3" t="b">
        <f t="shared" si="166"/>
        <v>1</v>
      </c>
      <c r="EY85" s="3" t="b">
        <f t="shared" si="167"/>
        <v>1</v>
      </c>
      <c r="EZ85" s="3">
        <f t="shared" si="168"/>
        <v>0</v>
      </c>
      <c r="FA85" s="3">
        <f t="shared" si="169"/>
        <v>0</v>
      </c>
      <c r="FB85" s="3">
        <f t="shared" si="170"/>
        <v>0</v>
      </c>
      <c r="FC85" s="3">
        <f t="shared" si="171"/>
        <v>0</v>
      </c>
      <c r="FD85" s="3">
        <f t="shared" si="172"/>
        <v>0</v>
      </c>
      <c r="FE85" s="3" t="e">
        <f t="shared" si="173"/>
        <v>#VALUE!</v>
      </c>
      <c r="FF85" s="3">
        <f t="shared" si="174"/>
        <v>0</v>
      </c>
      <c r="FG85" s="3">
        <f t="shared" si="175"/>
        <v>0</v>
      </c>
      <c r="FH85" s="3" t="e">
        <f t="shared" si="176"/>
        <v>#VALUE!</v>
      </c>
      <c r="FI85" s="3" t="b">
        <f t="shared" si="177"/>
        <v>1</v>
      </c>
      <c r="FJ85" s="3" t="b">
        <f t="shared" si="178"/>
        <v>1</v>
      </c>
      <c r="FK85" s="3" t="b">
        <f t="shared" si="179"/>
        <v>1</v>
      </c>
      <c r="FL85" s="3" t="b">
        <f t="shared" si="180"/>
        <v>1</v>
      </c>
      <c r="FM85" s="3" t="b">
        <f t="shared" si="181"/>
        <v>1</v>
      </c>
      <c r="FN85" s="3" t="b">
        <f t="shared" si="182"/>
        <v>1</v>
      </c>
      <c r="FO85" s="3">
        <f t="shared" si="183"/>
        <v>0</v>
      </c>
      <c r="FP85" s="3">
        <f t="shared" si="184"/>
        <v>0</v>
      </c>
      <c r="FQ85" s="3">
        <f t="shared" si="185"/>
        <v>0</v>
      </c>
      <c r="FR85" s="3">
        <f t="shared" si="186"/>
        <v>0</v>
      </c>
      <c r="FS85" s="3">
        <f t="shared" si="187"/>
        <v>0</v>
      </c>
      <c r="FT85" s="3">
        <f t="shared" si="188"/>
        <v>0</v>
      </c>
      <c r="FU85" s="3">
        <f t="shared" si="189"/>
        <v>0</v>
      </c>
      <c r="FV85" s="21" t="b">
        <f t="shared" si="190"/>
        <v>1</v>
      </c>
      <c r="FW85" s="24">
        <f t="shared" si="191"/>
        <v>1</v>
      </c>
      <c r="FX85" s="24">
        <f t="shared" si="192"/>
        <v>0</v>
      </c>
      <c r="FY85" s="25" t="e">
        <f t="shared" si="193"/>
        <v>#VALUE!</v>
      </c>
      <c r="FZ85" s="24" t="e">
        <f t="shared" si="194"/>
        <v>#VALUE!</v>
      </c>
      <c r="GA85" s="24" t="e">
        <f t="shared" si="195"/>
        <v>#VALUE!</v>
      </c>
      <c r="GB85" s="24">
        <f t="shared" si="196"/>
        <v>1</v>
      </c>
      <c r="GC85" s="24" t="e">
        <f t="shared" si="197"/>
        <v>#VALUE!</v>
      </c>
      <c r="GD85" s="24" t="e">
        <f t="shared" si="198"/>
        <v>#VALUE!</v>
      </c>
      <c r="GE85" s="24" t="e">
        <f t="shared" si="199"/>
        <v>#VALUE!</v>
      </c>
      <c r="GF85" s="24">
        <f t="shared" si="200"/>
        <v>0</v>
      </c>
      <c r="GG85" s="24">
        <f t="shared" si="201"/>
        <v>0</v>
      </c>
      <c r="GH85" s="24">
        <f t="shared" si="202"/>
        <v>0</v>
      </c>
      <c r="GI85" s="24">
        <f t="shared" si="203"/>
        <v>0</v>
      </c>
      <c r="GJ85" s="24">
        <f t="shared" si="204"/>
        <v>2</v>
      </c>
      <c r="GK85" s="24">
        <f t="shared" si="205"/>
        <v>2</v>
      </c>
      <c r="GL85" s="24">
        <f t="shared" si="206"/>
        <v>2</v>
      </c>
      <c r="GM85" s="31">
        <f t="shared" si="207"/>
        <v>2</v>
      </c>
      <c r="GN85" s="13"/>
      <c r="GO85" s="12"/>
    </row>
    <row r="86" spans="1:197" s="3" customFormat="1">
      <c r="A86" s="115" t="s">
        <v>279</v>
      </c>
      <c r="B86" s="115" t="s">
        <v>279</v>
      </c>
      <c r="C86" s="115" t="s">
        <v>279</v>
      </c>
      <c r="D86" s="115" t="s">
        <v>279</v>
      </c>
      <c r="E86" s="115" t="s">
        <v>279</v>
      </c>
      <c r="F86" s="115" t="s">
        <v>279</v>
      </c>
      <c r="G86" s="115" t="s">
        <v>279</v>
      </c>
      <c r="H86" s="115"/>
      <c r="I86" s="115"/>
      <c r="J86" s="115" t="s">
        <v>279</v>
      </c>
      <c r="K86" s="115" t="s">
        <v>279</v>
      </c>
      <c r="L86" s="115" t="s">
        <v>279</v>
      </c>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116"/>
      <c r="BD86" s="8"/>
      <c r="BE86" s="8"/>
      <c r="BF86" s="28" t="s">
        <v>277</v>
      </c>
      <c r="BG86" s="28" t="s">
        <v>277</v>
      </c>
      <c r="BH86" s="28" t="s">
        <v>277</v>
      </c>
      <c r="BI86" s="28" t="s">
        <v>277</v>
      </c>
      <c r="BJ86" s="28" t="s">
        <v>277</v>
      </c>
      <c r="BK86" s="28" t="s">
        <v>277</v>
      </c>
      <c r="BL86" s="28" t="s">
        <v>277</v>
      </c>
      <c r="BM86" s="28" t="s">
        <v>277</v>
      </c>
      <c r="BN86" s="28" t="s">
        <v>277</v>
      </c>
      <c r="BO86" s="28" t="s">
        <v>277</v>
      </c>
      <c r="BP86" s="8"/>
      <c r="BQ86" s="22" t="str">
        <f>BQ85</f>
        <v/>
      </c>
      <c r="BR86" s="22" t="str">
        <f>BS82</f>
        <v/>
      </c>
      <c r="BS86" s="22" t="str">
        <f t="shared" ref="BS86:BZ86" si="224">BS85</f>
        <v/>
      </c>
      <c r="BT86" s="22" t="str">
        <f t="shared" si="208"/>
        <v/>
      </c>
      <c r="BU86" s="22" t="str">
        <f t="shared" si="224"/>
        <v/>
      </c>
      <c r="BV86" s="22" t="str">
        <f t="shared" si="224"/>
        <v/>
      </c>
      <c r="BW86" s="22" t="str">
        <f t="shared" si="224"/>
        <v/>
      </c>
      <c r="BX86" s="22" t="str">
        <f>BX85</f>
        <v/>
      </c>
      <c r="BY86" s="22" t="str">
        <f t="shared" si="224"/>
        <v/>
      </c>
      <c r="BZ86" s="22" t="str">
        <f t="shared" si="224"/>
        <v/>
      </c>
      <c r="CA86" s="18"/>
      <c r="CB86" s="3" t="str">
        <f>CB84</f>
        <v/>
      </c>
      <c r="CC86" s="3" t="str">
        <f>CC84</f>
        <v/>
      </c>
      <c r="CD86" s="3" t="str">
        <f>CD84</f>
        <v/>
      </c>
      <c r="CE86" s="3" t="str">
        <f t="shared" ref="CE86:CG87" si="225">CE85</f>
        <v/>
      </c>
      <c r="CF86" s="3" t="str">
        <f t="shared" si="225"/>
        <v/>
      </c>
      <c r="CG86" s="3" t="str">
        <f t="shared" si="225"/>
        <v/>
      </c>
      <c r="CH86" s="3" t="str">
        <f t="shared" si="156"/>
        <v/>
      </c>
      <c r="CI86" s="8"/>
      <c r="CJ86" s="3" t="str">
        <f>CJ84</f>
        <v/>
      </c>
      <c r="CK86" s="3" t="str">
        <f>CK84</f>
        <v/>
      </c>
      <c r="CL86" s="3" t="str">
        <f>CL85</f>
        <v/>
      </c>
      <c r="CM86" s="3" t="str">
        <f>CM85</f>
        <v/>
      </c>
      <c r="CN86" s="8"/>
      <c r="CO86" s="3" t="str">
        <f>CO84</f>
        <v/>
      </c>
      <c r="CP86" s="3" t="str">
        <f>CP84</f>
        <v/>
      </c>
      <c r="CQ86" s="3" t="str">
        <f>CQ85</f>
        <v/>
      </c>
      <c r="CR86" s="3" t="str">
        <f>CR85</f>
        <v/>
      </c>
      <c r="CS86" s="8"/>
      <c r="CT86" s="3" t="str">
        <f>CT84</f>
        <v/>
      </c>
      <c r="CU86" s="3" t="str">
        <f>CU84</f>
        <v/>
      </c>
      <c r="CV86" s="3" t="str">
        <f>CV85</f>
        <v/>
      </c>
      <c r="CW86" s="3" t="str">
        <f>CW85</f>
        <v/>
      </c>
      <c r="CX86" s="8"/>
      <c r="CY86" s="3" t="str">
        <f>CY84</f>
        <v/>
      </c>
      <c r="CZ86" s="3" t="str">
        <f>CZ84</f>
        <v/>
      </c>
      <c r="DA86" s="3" t="str">
        <f>DA84</f>
        <v/>
      </c>
      <c r="DB86" s="3" t="str">
        <f t="shared" ref="DB86:DE87" si="226">DB85</f>
        <v/>
      </c>
      <c r="DC86" s="3" t="str">
        <f t="shared" si="226"/>
        <v/>
      </c>
      <c r="DD86" s="3" t="str">
        <f t="shared" si="226"/>
        <v/>
      </c>
      <c r="DE86" s="3" t="str">
        <f t="shared" si="226"/>
        <v/>
      </c>
      <c r="DF86" s="3" t="str">
        <f>DF85</f>
        <v/>
      </c>
      <c r="DG86" s="3" t="str">
        <f t="shared" si="158"/>
        <v/>
      </c>
      <c r="DH86" s="8"/>
      <c r="DI86" s="3" t="str">
        <f>DI84</f>
        <v/>
      </c>
      <c r="DJ86" s="3" t="str">
        <f>DJ84</f>
        <v/>
      </c>
      <c r="DK86" s="3" t="str">
        <f>DK84</f>
        <v/>
      </c>
      <c r="DL86" s="3" t="str">
        <f>DL84</f>
        <v/>
      </c>
      <c r="DM86" s="3" t="str">
        <f t="shared" ref="DM86:DP87" si="227">DM85</f>
        <v/>
      </c>
      <c r="DN86" s="3" t="str">
        <f t="shared" si="227"/>
        <v/>
      </c>
      <c r="DO86" s="3" t="str">
        <f t="shared" si="227"/>
        <v/>
      </c>
      <c r="DP86" s="3" t="str">
        <f t="shared" si="227"/>
        <v/>
      </c>
      <c r="DQ86" s="3" t="str">
        <f t="shared" si="223"/>
        <v/>
      </c>
      <c r="DR86" s="3" t="str">
        <f t="shared" si="223"/>
        <v/>
      </c>
      <c r="DS86" s="3" t="str">
        <f t="shared" si="160"/>
        <v/>
      </c>
      <c r="DT86" s="8"/>
      <c r="DU86" s="3" t="str">
        <f>DU84</f>
        <v/>
      </c>
      <c r="DV86" s="3" t="str">
        <f>DV84</f>
        <v/>
      </c>
      <c r="DW86" s="3" t="str">
        <f>DW84</f>
        <v/>
      </c>
      <c r="DX86" s="3" t="str">
        <f>DX84</f>
        <v/>
      </c>
      <c r="DY86" s="3" t="str">
        <f t="shared" ref="DY86:EB87" si="228">DY85</f>
        <v/>
      </c>
      <c r="DZ86" s="3" t="str">
        <f t="shared" si="228"/>
        <v/>
      </c>
      <c r="EA86" s="3" t="str">
        <f t="shared" si="228"/>
        <v/>
      </c>
      <c r="EB86" s="3" t="str">
        <f t="shared" si="228"/>
        <v/>
      </c>
      <c r="EC86" s="3" t="str">
        <f t="shared" si="162"/>
        <v/>
      </c>
      <c r="ED86" s="8"/>
      <c r="EE86" s="28" t="s">
        <v>277</v>
      </c>
      <c r="EF86" s="28" t="s">
        <v>277</v>
      </c>
      <c r="EG86" s="28" t="s">
        <v>277</v>
      </c>
      <c r="EH86" s="28" t="s">
        <v>277</v>
      </c>
      <c r="EI86" s="28" t="s">
        <v>277</v>
      </c>
      <c r="EJ86" s="28" t="s">
        <v>277</v>
      </c>
      <c r="EK86" s="28" t="s">
        <v>277</v>
      </c>
      <c r="EL86" s="28" t="s">
        <v>277</v>
      </c>
      <c r="EM86" s="28" t="s">
        <v>277</v>
      </c>
      <c r="EN86" s="28" t="s">
        <v>277</v>
      </c>
      <c r="EO86" s="17"/>
      <c r="EP86" s="9"/>
      <c r="EQ86" s="10" t="str">
        <f t="shared" ref="EQ86:ET87" si="229">EQ85</f>
        <v/>
      </c>
      <c r="ER86" s="10" t="str">
        <f t="shared" si="229"/>
        <v/>
      </c>
      <c r="ES86" s="10" t="str">
        <f t="shared" si="229"/>
        <v/>
      </c>
      <c r="ET86" s="10">
        <f t="shared" si="229"/>
        <v>0</v>
      </c>
      <c r="EU86" s="13"/>
      <c r="EV86" s="12" t="b">
        <f t="shared" si="164"/>
        <v>1</v>
      </c>
      <c r="EW86" s="3" t="b">
        <f t="shared" si="165"/>
        <v>1</v>
      </c>
      <c r="EX86" s="3" t="b">
        <f t="shared" si="166"/>
        <v>1</v>
      </c>
      <c r="EY86" s="3" t="b">
        <f t="shared" si="167"/>
        <v>1</v>
      </c>
      <c r="EZ86" s="3">
        <f t="shared" si="168"/>
        <v>0</v>
      </c>
      <c r="FA86" s="3">
        <f t="shared" si="169"/>
        <v>0</v>
      </c>
      <c r="FB86" s="3">
        <f t="shared" si="170"/>
        <v>0</v>
      </c>
      <c r="FC86" s="3">
        <f t="shared" si="171"/>
        <v>0</v>
      </c>
      <c r="FD86" s="3">
        <f t="shared" si="172"/>
        <v>0</v>
      </c>
      <c r="FE86" s="3" t="e">
        <f t="shared" si="173"/>
        <v>#VALUE!</v>
      </c>
      <c r="FF86" s="3">
        <f t="shared" si="174"/>
        <v>0</v>
      </c>
      <c r="FG86" s="3">
        <f t="shared" si="175"/>
        <v>0</v>
      </c>
      <c r="FH86" s="3" t="e">
        <f t="shared" si="176"/>
        <v>#VALUE!</v>
      </c>
      <c r="FI86" s="3" t="b">
        <f t="shared" si="177"/>
        <v>1</v>
      </c>
      <c r="FJ86" s="3" t="b">
        <f t="shared" si="178"/>
        <v>1</v>
      </c>
      <c r="FK86" s="3" t="b">
        <f t="shared" si="179"/>
        <v>1</v>
      </c>
      <c r="FL86" s="3" t="b">
        <f t="shared" si="180"/>
        <v>1</v>
      </c>
      <c r="FM86" s="3" t="b">
        <f t="shared" si="181"/>
        <v>1</v>
      </c>
      <c r="FN86" s="3" t="b">
        <f t="shared" si="182"/>
        <v>1</v>
      </c>
      <c r="FO86" s="3">
        <f t="shared" si="183"/>
        <v>0</v>
      </c>
      <c r="FP86" s="3">
        <f t="shared" si="184"/>
        <v>0</v>
      </c>
      <c r="FQ86" s="3">
        <f t="shared" si="185"/>
        <v>0</v>
      </c>
      <c r="FR86" s="3">
        <f t="shared" si="186"/>
        <v>0</v>
      </c>
      <c r="FS86" s="3">
        <f t="shared" si="187"/>
        <v>0</v>
      </c>
      <c r="FT86" s="3">
        <f t="shared" si="188"/>
        <v>0</v>
      </c>
      <c r="FU86" s="3">
        <f t="shared" si="189"/>
        <v>0</v>
      </c>
      <c r="FV86" s="21" t="b">
        <f t="shared" si="190"/>
        <v>0</v>
      </c>
      <c r="FW86" s="24">
        <f t="shared" si="191"/>
        <v>1</v>
      </c>
      <c r="FX86" s="24">
        <f t="shared" si="192"/>
        <v>0</v>
      </c>
      <c r="FY86" s="25" t="e">
        <f t="shared" si="193"/>
        <v>#VALUE!</v>
      </c>
      <c r="FZ86" s="24" t="e">
        <f t="shared" si="194"/>
        <v>#VALUE!</v>
      </c>
      <c r="GA86" s="24" t="e">
        <f t="shared" si="195"/>
        <v>#VALUE!</v>
      </c>
      <c r="GB86" s="24">
        <f t="shared" si="196"/>
        <v>1</v>
      </c>
      <c r="GC86" s="24" t="e">
        <f t="shared" si="197"/>
        <v>#VALUE!</v>
      </c>
      <c r="GD86" s="24" t="e">
        <f t="shared" si="198"/>
        <v>#VALUE!</v>
      </c>
      <c r="GE86" s="24" t="e">
        <f t="shared" si="199"/>
        <v>#VALUE!</v>
      </c>
      <c r="GF86" s="24">
        <f t="shared" si="200"/>
        <v>0</v>
      </c>
      <c r="GG86" s="24">
        <f t="shared" si="201"/>
        <v>0</v>
      </c>
      <c r="GH86" s="24">
        <f t="shared" si="202"/>
        <v>0</v>
      </c>
      <c r="GI86" s="24">
        <f t="shared" si="203"/>
        <v>0</v>
      </c>
      <c r="GJ86" s="24">
        <f t="shared" si="204"/>
        <v>2</v>
      </c>
      <c r="GK86" s="24">
        <f t="shared" si="205"/>
        <v>2</v>
      </c>
      <c r="GL86" s="24">
        <f t="shared" si="206"/>
        <v>2</v>
      </c>
      <c r="GM86" s="31">
        <f t="shared" si="207"/>
        <v>2</v>
      </c>
      <c r="GN86" s="13"/>
      <c r="GO86" s="12"/>
    </row>
    <row r="87" spans="1:197" s="3" customFormat="1">
      <c r="A87" s="115" t="s">
        <v>279</v>
      </c>
      <c r="B87" s="115" t="s">
        <v>279</v>
      </c>
      <c r="C87" s="115" t="s">
        <v>279</v>
      </c>
      <c r="D87" s="115" t="s">
        <v>279</v>
      </c>
      <c r="E87" s="115" t="s">
        <v>279</v>
      </c>
      <c r="F87" s="115" t="s">
        <v>279</v>
      </c>
      <c r="G87" s="115" t="s">
        <v>279</v>
      </c>
      <c r="H87" s="115"/>
      <c r="I87" s="115"/>
      <c r="J87" s="115" t="s">
        <v>279</v>
      </c>
      <c r="K87" s="115" t="s">
        <v>279</v>
      </c>
      <c r="L87" s="115" t="s">
        <v>279</v>
      </c>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116"/>
      <c r="BD87" s="8"/>
      <c r="BE87" s="8"/>
      <c r="BF87" s="28" t="s">
        <v>277</v>
      </c>
      <c r="BG87" s="28" t="s">
        <v>277</v>
      </c>
      <c r="BH87" s="28" t="s">
        <v>277</v>
      </c>
      <c r="BI87" s="28" t="s">
        <v>277</v>
      </c>
      <c r="BJ87" s="28" t="s">
        <v>277</v>
      </c>
      <c r="BK87" s="28" t="s">
        <v>277</v>
      </c>
      <c r="BL87" s="28" t="s">
        <v>277</v>
      </c>
      <c r="BM87" s="28" t="s">
        <v>277</v>
      </c>
      <c r="BN87" s="28" t="s">
        <v>277</v>
      </c>
      <c r="BO87" s="28" t="s">
        <v>277</v>
      </c>
      <c r="BP87" s="8"/>
      <c r="BQ87" s="22" t="str">
        <f>BQ86</f>
        <v/>
      </c>
      <c r="BR87" s="22" t="str">
        <f>BS84</f>
        <v/>
      </c>
      <c r="BS87" s="22" t="str">
        <f>BS85</f>
        <v/>
      </c>
      <c r="BT87" s="22" t="str">
        <f t="shared" si="208"/>
        <v/>
      </c>
      <c r="BU87" s="22" t="str">
        <f>BU86</f>
        <v/>
      </c>
      <c r="BV87" s="22" t="str">
        <f>BV86</f>
        <v/>
      </c>
      <c r="BW87" s="22" t="str">
        <f>BW86</f>
        <v/>
      </c>
      <c r="BX87" s="22" t="str">
        <f>BX86</f>
        <v/>
      </c>
      <c r="BY87" s="22" t="str">
        <f>BY86</f>
        <v/>
      </c>
      <c r="BZ87" s="22" t="str">
        <f>BZ86</f>
        <v/>
      </c>
      <c r="CA87" s="18"/>
      <c r="CB87" s="3" t="str">
        <f>CE83</f>
        <v/>
      </c>
      <c r="CC87" s="3" t="str">
        <f>CF83</f>
        <v/>
      </c>
      <c r="CD87" s="3" t="str">
        <f>CG83</f>
        <v/>
      </c>
      <c r="CE87" s="3" t="str">
        <f t="shared" si="225"/>
        <v/>
      </c>
      <c r="CF87" s="3" t="str">
        <f t="shared" si="225"/>
        <v/>
      </c>
      <c r="CG87" s="3" t="str">
        <f t="shared" si="225"/>
        <v/>
      </c>
      <c r="CH87" s="3" t="str">
        <f t="shared" si="156"/>
        <v/>
      </c>
      <c r="CI87" s="8"/>
      <c r="CJ87" s="3" t="str">
        <f>CL83</f>
        <v/>
      </c>
      <c r="CK87" s="3" t="str">
        <f>CM83</f>
        <v/>
      </c>
      <c r="CL87" s="3" t="str">
        <f>CL86</f>
        <v/>
      </c>
      <c r="CM87" s="3" t="str">
        <f>CM86</f>
        <v/>
      </c>
      <c r="CN87" s="8"/>
      <c r="CO87" s="3" t="str">
        <f>CQ83</f>
        <v/>
      </c>
      <c r="CP87" s="3" t="str">
        <f>CR83</f>
        <v/>
      </c>
      <c r="CQ87" s="3" t="str">
        <f>CQ86</f>
        <v/>
      </c>
      <c r="CR87" s="3" t="str">
        <f>CR86</f>
        <v/>
      </c>
      <c r="CS87" s="8"/>
      <c r="CT87" s="3" t="str">
        <f>CV83</f>
        <v/>
      </c>
      <c r="CU87" s="3" t="str">
        <f>CW83</f>
        <v/>
      </c>
      <c r="CV87" s="3" t="str">
        <f>CV86</f>
        <v/>
      </c>
      <c r="CW87" s="3" t="str">
        <f>CW86</f>
        <v/>
      </c>
      <c r="CX87" s="8"/>
      <c r="CY87" s="3" t="str">
        <f>DB83</f>
        <v/>
      </c>
      <c r="CZ87" s="3" t="str">
        <f>DC83</f>
        <v/>
      </c>
      <c r="DA87" s="3" t="str">
        <f>DD83</f>
        <v/>
      </c>
      <c r="DB87" s="3" t="str">
        <f t="shared" si="226"/>
        <v/>
      </c>
      <c r="DC87" s="3" t="str">
        <f t="shared" si="226"/>
        <v/>
      </c>
      <c r="DD87" s="3" t="str">
        <f t="shared" si="226"/>
        <v/>
      </c>
      <c r="DE87" s="3" t="str">
        <f t="shared" si="226"/>
        <v/>
      </c>
      <c r="DF87" s="3" t="str">
        <f>DF86</f>
        <v/>
      </c>
      <c r="DG87" s="3" t="str">
        <f t="shared" si="158"/>
        <v/>
      </c>
      <c r="DH87" s="8"/>
      <c r="DI87" s="3" t="str">
        <f>DM83</f>
        <v/>
      </c>
      <c r="DJ87" s="3" t="str">
        <f>DN83</f>
        <v/>
      </c>
      <c r="DK87" s="3" t="str">
        <f>DO83</f>
        <v/>
      </c>
      <c r="DL87" s="3" t="str">
        <f>DP83</f>
        <v/>
      </c>
      <c r="DM87" s="3" t="str">
        <f t="shared" si="227"/>
        <v/>
      </c>
      <c r="DN87" s="3" t="str">
        <f t="shared" si="227"/>
        <v/>
      </c>
      <c r="DO87" s="3" t="str">
        <f t="shared" si="227"/>
        <v/>
      </c>
      <c r="DP87" s="3" t="str">
        <f t="shared" si="227"/>
        <v/>
      </c>
      <c r="DQ87" s="3" t="str">
        <f t="shared" si="223"/>
        <v/>
      </c>
      <c r="DR87" s="3" t="str">
        <f t="shared" si="223"/>
        <v/>
      </c>
      <c r="DS87" s="3" t="str">
        <f t="shared" si="160"/>
        <v/>
      </c>
      <c r="DT87" s="8"/>
      <c r="DU87" s="3" t="str">
        <f>DY84</f>
        <v/>
      </c>
      <c r="DV87" s="3" t="str">
        <f>DZ84</f>
        <v/>
      </c>
      <c r="DW87" s="3" t="str">
        <f>EA84</f>
        <v/>
      </c>
      <c r="DX87" s="3" t="str">
        <f>EB84</f>
        <v/>
      </c>
      <c r="DY87" s="3" t="str">
        <f t="shared" si="228"/>
        <v/>
      </c>
      <c r="DZ87" s="3" t="str">
        <f t="shared" si="228"/>
        <v/>
      </c>
      <c r="EA87" s="3" t="str">
        <f t="shared" si="228"/>
        <v/>
      </c>
      <c r="EB87" s="3" t="str">
        <f t="shared" si="228"/>
        <v/>
      </c>
      <c r="EC87" s="3" t="str">
        <f t="shared" si="162"/>
        <v/>
      </c>
      <c r="ED87" s="8"/>
      <c r="EE87" s="28" t="s">
        <v>277</v>
      </c>
      <c r="EF87" s="28" t="s">
        <v>277</v>
      </c>
      <c r="EG87" s="28" t="s">
        <v>277</v>
      </c>
      <c r="EH87" s="28" t="s">
        <v>277</v>
      </c>
      <c r="EI87" s="28" t="s">
        <v>277</v>
      </c>
      <c r="EJ87" s="28" t="s">
        <v>277</v>
      </c>
      <c r="EK87" s="28" t="s">
        <v>277</v>
      </c>
      <c r="EL87" s="28" t="s">
        <v>277</v>
      </c>
      <c r="EM87" s="28" t="s">
        <v>277</v>
      </c>
      <c r="EN87" s="28" t="s">
        <v>277</v>
      </c>
      <c r="EO87" s="17"/>
      <c r="EP87" s="9"/>
      <c r="EQ87" s="10" t="str">
        <f t="shared" si="229"/>
        <v/>
      </c>
      <c r="ER87" s="10" t="str">
        <f t="shared" si="229"/>
        <v/>
      </c>
      <c r="ES87" s="10" t="str">
        <f t="shared" si="229"/>
        <v/>
      </c>
      <c r="ET87" s="10">
        <f t="shared" si="229"/>
        <v>0</v>
      </c>
      <c r="EU87" s="13"/>
      <c r="EV87" s="12" t="b">
        <f t="shared" si="164"/>
        <v>1</v>
      </c>
      <c r="EW87" s="3" t="b">
        <f t="shared" si="165"/>
        <v>1</v>
      </c>
      <c r="EX87" s="3" t="b">
        <f t="shared" si="166"/>
        <v>1</v>
      </c>
      <c r="EY87" s="3" t="b">
        <f t="shared" si="167"/>
        <v>1</v>
      </c>
      <c r="EZ87" s="3">
        <f t="shared" si="168"/>
        <v>0</v>
      </c>
      <c r="FA87" s="3">
        <f t="shared" si="169"/>
        <v>0</v>
      </c>
      <c r="FB87" s="3">
        <f t="shared" si="170"/>
        <v>0</v>
      </c>
      <c r="FC87" s="3">
        <f t="shared" si="171"/>
        <v>0</v>
      </c>
      <c r="FD87" s="3">
        <f t="shared" si="172"/>
        <v>0</v>
      </c>
      <c r="FE87" s="3" t="e">
        <f t="shared" si="173"/>
        <v>#VALUE!</v>
      </c>
      <c r="FF87" s="3">
        <f t="shared" si="174"/>
        <v>0</v>
      </c>
      <c r="FG87" s="3">
        <f t="shared" si="175"/>
        <v>0</v>
      </c>
      <c r="FH87" s="3" t="e">
        <f t="shared" si="176"/>
        <v>#VALUE!</v>
      </c>
      <c r="FI87" s="3" t="b">
        <f t="shared" si="177"/>
        <v>1</v>
      </c>
      <c r="FJ87" s="3" t="b">
        <f t="shared" si="178"/>
        <v>1</v>
      </c>
      <c r="FK87" s="3" t="b">
        <f t="shared" si="179"/>
        <v>1</v>
      </c>
      <c r="FL87" s="3" t="b">
        <f t="shared" si="180"/>
        <v>1</v>
      </c>
      <c r="FM87" s="3" t="b">
        <f t="shared" si="181"/>
        <v>1</v>
      </c>
      <c r="FN87" s="3" t="b">
        <f t="shared" si="182"/>
        <v>1</v>
      </c>
      <c r="FO87" s="3">
        <f t="shared" si="183"/>
        <v>0</v>
      </c>
      <c r="FP87" s="3">
        <f t="shared" si="184"/>
        <v>0</v>
      </c>
      <c r="FQ87" s="3">
        <f t="shared" si="185"/>
        <v>0</v>
      </c>
      <c r="FR87" s="3">
        <f t="shared" si="186"/>
        <v>0</v>
      </c>
      <c r="FS87" s="3">
        <f t="shared" si="187"/>
        <v>0</v>
      </c>
      <c r="FT87" s="3">
        <f t="shared" si="188"/>
        <v>0</v>
      </c>
      <c r="FU87" s="3">
        <f t="shared" si="189"/>
        <v>0</v>
      </c>
      <c r="FV87" s="21" t="b">
        <f t="shared" si="190"/>
        <v>0</v>
      </c>
      <c r="FW87" s="24">
        <f t="shared" si="191"/>
        <v>1</v>
      </c>
      <c r="FX87" s="24">
        <f t="shared" si="192"/>
        <v>0</v>
      </c>
      <c r="FY87" s="25" t="e">
        <f t="shared" si="193"/>
        <v>#VALUE!</v>
      </c>
      <c r="FZ87" s="24" t="e">
        <f t="shared" si="194"/>
        <v>#VALUE!</v>
      </c>
      <c r="GA87" s="24" t="e">
        <f t="shared" si="195"/>
        <v>#VALUE!</v>
      </c>
      <c r="GB87" s="24">
        <f t="shared" si="196"/>
        <v>1</v>
      </c>
      <c r="GC87" s="24" t="e">
        <f t="shared" si="197"/>
        <v>#VALUE!</v>
      </c>
      <c r="GD87" s="24" t="e">
        <f t="shared" si="198"/>
        <v>#VALUE!</v>
      </c>
      <c r="GE87" s="24" t="e">
        <f t="shared" si="199"/>
        <v>#VALUE!</v>
      </c>
      <c r="GF87" s="24">
        <f t="shared" si="200"/>
        <v>0</v>
      </c>
      <c r="GG87" s="24">
        <f t="shared" si="201"/>
        <v>0</v>
      </c>
      <c r="GH87" s="24">
        <f t="shared" si="202"/>
        <v>0</v>
      </c>
      <c r="GI87" s="24">
        <f t="shared" si="203"/>
        <v>0</v>
      </c>
      <c r="GJ87" s="24">
        <f t="shared" si="204"/>
        <v>2</v>
      </c>
      <c r="GK87" s="24">
        <f t="shared" si="205"/>
        <v>2</v>
      </c>
      <c r="GL87" s="24">
        <f t="shared" si="206"/>
        <v>2</v>
      </c>
      <c r="GM87" s="31">
        <f t="shared" si="207"/>
        <v>2</v>
      </c>
      <c r="GN87" s="13"/>
      <c r="GO87" s="12"/>
    </row>
    <row r="88" spans="1:197" s="3" customFormat="1">
      <c r="A88" s="54"/>
      <c r="B88" s="54"/>
      <c r="C88" s="54"/>
      <c r="D88" s="54"/>
      <c r="E88" s="54"/>
      <c r="F88" s="54"/>
      <c r="G88" s="54"/>
      <c r="H88" s="54"/>
      <c r="I88" s="54"/>
      <c r="J88" s="54"/>
      <c r="K88" s="54"/>
      <c r="L88" s="54"/>
      <c r="M88" s="56"/>
      <c r="N88" s="54"/>
      <c r="O88" s="54"/>
      <c r="P88" s="54"/>
      <c r="Q88" s="56"/>
      <c r="R88" s="54"/>
      <c r="S88" s="54"/>
      <c r="T88" s="54"/>
      <c r="U88" s="56"/>
      <c r="V88" s="54"/>
      <c r="W88" s="54"/>
      <c r="X88" s="56"/>
      <c r="Y88" s="54"/>
      <c r="Z88" s="54"/>
      <c r="AA88" s="54"/>
      <c r="AB88" s="56"/>
      <c r="AC88" s="54"/>
      <c r="AD88" s="54"/>
      <c r="AE88" s="54"/>
      <c r="AF88" s="56"/>
      <c r="AG88" s="54"/>
      <c r="AH88" s="54"/>
      <c r="AI88" s="56"/>
      <c r="AJ88" s="54"/>
      <c r="AK88" s="54"/>
      <c r="AL88" s="56"/>
      <c r="AM88" s="54"/>
      <c r="AN88" s="54"/>
      <c r="AO88" s="54"/>
      <c r="AP88" s="54"/>
      <c r="AQ88" s="54"/>
      <c r="AR88" s="56"/>
      <c r="AS88" s="54"/>
      <c r="AT88" s="54"/>
      <c r="AU88" s="54"/>
      <c r="AV88" s="54"/>
      <c r="AW88" s="54"/>
      <c r="AX88" s="54"/>
      <c r="AY88" s="56"/>
      <c r="AZ88" s="54"/>
      <c r="BA88" s="54"/>
      <c r="BB88" s="54"/>
      <c r="BC88" s="54"/>
      <c r="BD88" s="8"/>
      <c r="BE88" s="8"/>
      <c r="BF88" s="28" t="s">
        <v>277</v>
      </c>
      <c r="BG88" s="28" t="s">
        <v>277</v>
      </c>
      <c r="BH88" s="28" t="s">
        <v>277</v>
      </c>
      <c r="BI88" s="28" t="s">
        <v>277</v>
      </c>
      <c r="BJ88" s="28" t="s">
        <v>277</v>
      </c>
      <c r="BK88" s="28" t="s">
        <v>277</v>
      </c>
      <c r="BL88" s="28" t="s">
        <v>277</v>
      </c>
      <c r="BM88" s="28" t="s">
        <v>277</v>
      </c>
      <c r="BN88" s="28" t="s">
        <v>277</v>
      </c>
      <c r="BO88" s="28" t="s">
        <v>277</v>
      </c>
      <c r="BP88" s="8"/>
      <c r="BQ88" s="22" t="str">
        <f>IF(FV88=FALSE,B88,"")</f>
        <v/>
      </c>
      <c r="BR88" s="22" t="str">
        <f>IF(FV88=FALSE,C88,"")</f>
        <v/>
      </c>
      <c r="BS88" s="22" t="str">
        <f>BR90</f>
        <v/>
      </c>
      <c r="BT88" s="22" t="str">
        <f t="shared" si="208"/>
        <v/>
      </c>
      <c r="BU88" s="22" t="str">
        <f>IF(FV88=FALSE,E88,"")</f>
        <v/>
      </c>
      <c r="BV88" s="22" t="str">
        <f>IF(FV88=FALSE,G88,"")</f>
        <v/>
      </c>
      <c r="BW88" s="22" t="str">
        <f>IF(FV88=FALSE,F88,"")</f>
        <v/>
      </c>
      <c r="BX88" s="22" t="str">
        <f>IF(FV88=FALSE,J88,"")</f>
        <v/>
      </c>
      <c r="BY88" s="22" t="str">
        <f>IF(FV88=FALSE,K88,"")</f>
        <v/>
      </c>
      <c r="BZ88" s="22" t="str">
        <f>IF(FV88=FALSE,L88,"")</f>
        <v/>
      </c>
      <c r="CA88" s="18"/>
      <c r="CB88" s="3" t="str">
        <f>IF(ET88=1, EQ88,"")</f>
        <v/>
      </c>
      <c r="CC88" s="3" t="str">
        <f>IF(ET88=1, ER88,"")</f>
        <v/>
      </c>
      <c r="CD88" s="3" t="str">
        <f>IF(ET88=1, ES88,"")</f>
        <v/>
      </c>
      <c r="CE88" s="3" t="str">
        <f>CB90</f>
        <v/>
      </c>
      <c r="CF88" s="3" t="str">
        <f>CC90</f>
        <v/>
      </c>
      <c r="CG88" s="3" t="str">
        <f>CD90</f>
        <v/>
      </c>
      <c r="CH88" s="3" t="str">
        <f t="shared" si="156"/>
        <v/>
      </c>
      <c r="CI88" s="8"/>
      <c r="CJ88" s="3" t="str">
        <f>IF(ET88=2,V88,"")</f>
        <v/>
      </c>
      <c r="CK88" s="3" t="str">
        <f>IF(ET88=2,W88,"")</f>
        <v/>
      </c>
      <c r="CL88" s="3" t="str">
        <f>CJ90</f>
        <v/>
      </c>
      <c r="CM88" s="3" t="str">
        <f>CK90</f>
        <v/>
      </c>
      <c r="CN88" s="8"/>
      <c r="CO88" s="3" t="str">
        <f>IF(ET88=3,AG88,"")</f>
        <v/>
      </c>
      <c r="CP88" s="3" t="str">
        <f>IF(ET88=3,AH88,"")</f>
        <v/>
      </c>
      <c r="CQ88" s="3" t="str">
        <f>CO90</f>
        <v/>
      </c>
      <c r="CR88" s="3" t="str">
        <f>CP90</f>
        <v/>
      </c>
      <c r="CS88" s="8"/>
      <c r="CT88" s="3" t="str">
        <f>IF(ET88=4,AJ88,"")</f>
        <v/>
      </c>
      <c r="CU88" s="3" t="str">
        <f>IF(ET88=4,AK88,"")</f>
        <v/>
      </c>
      <c r="CV88" s="3" t="str">
        <f>CT90</f>
        <v/>
      </c>
      <c r="CW88" s="3" t="str">
        <f>CU90</f>
        <v/>
      </c>
      <c r="CX88" s="8"/>
      <c r="CY88" s="3" t="str">
        <f>IF(ET88=5,AM88,"")</f>
        <v/>
      </c>
      <c r="CZ88" s="3" t="str">
        <f>IF(ET88=5,AN88,"")</f>
        <v/>
      </c>
      <c r="DA88" s="3" t="str">
        <f>IF(ET88=5,AO88,"")</f>
        <v/>
      </c>
      <c r="DB88" s="3" t="str">
        <f>CY90</f>
        <v/>
      </c>
      <c r="DC88" s="3" t="str">
        <f>CZ90</f>
        <v/>
      </c>
      <c r="DD88" s="3" t="str">
        <f>DA90</f>
        <v/>
      </c>
      <c r="DE88" s="3" t="str">
        <f>IF(ET88=5,AP88,"")</f>
        <v/>
      </c>
      <c r="DF88" s="3" t="str">
        <f>IF(ET88=5,AQ88,"")</f>
        <v/>
      </c>
      <c r="DG88" s="3" t="str">
        <f t="shared" si="158"/>
        <v/>
      </c>
      <c r="DH88" s="8"/>
      <c r="DI88" s="3" t="str">
        <f>IF(ET88=6,AS88,"")</f>
        <v/>
      </c>
      <c r="DJ88" s="3" t="str">
        <f>IF(ET88=6,AT88,"")</f>
        <v/>
      </c>
      <c r="DK88" s="3" t="str">
        <f>IF(ET88=6,AU88,"")</f>
        <v/>
      </c>
      <c r="DL88" s="3" t="str">
        <f>IF(ET88=6,AV88,"")</f>
        <v/>
      </c>
      <c r="DM88" s="3" t="str">
        <f>DI90</f>
        <v/>
      </c>
      <c r="DN88" s="3" t="str">
        <f>DJ90</f>
        <v/>
      </c>
      <c r="DO88" s="3" t="str">
        <f>DK90</f>
        <v/>
      </c>
      <c r="DP88" s="3" t="str">
        <f>DL90</f>
        <v/>
      </c>
      <c r="DQ88" s="3" t="str">
        <f>IF(ET88=6,AW88,"")</f>
        <v/>
      </c>
      <c r="DR88" s="3" t="str">
        <f>IF(ET88=6,AX88,"")</f>
        <v/>
      </c>
      <c r="DS88" s="3" t="str">
        <f t="shared" si="160"/>
        <v/>
      </c>
      <c r="DT88" s="8"/>
      <c r="DU88" s="3" t="str">
        <f>IF(ET88=7,AZ88,"")</f>
        <v/>
      </c>
      <c r="DV88" s="3" t="str">
        <f>IF(ET88=7,BA88,"")</f>
        <v/>
      </c>
      <c r="DW88" s="3" t="str">
        <f>IF(ET88=7,BB88,"")</f>
        <v/>
      </c>
      <c r="DX88" s="3" t="str">
        <f>IF(ET88=7,BC88,"")</f>
        <v/>
      </c>
      <c r="DY88" s="3" t="str">
        <f>DU90</f>
        <v/>
      </c>
      <c r="DZ88" s="3" t="str">
        <f>DV90</f>
        <v/>
      </c>
      <c r="EA88" s="3" t="str">
        <f>DW90</f>
        <v/>
      </c>
      <c r="EB88" s="3" t="str">
        <f>DX90</f>
        <v/>
      </c>
      <c r="EC88" s="3" t="str">
        <f t="shared" si="162"/>
        <v/>
      </c>
      <c r="ED88" s="8"/>
      <c r="EE88" s="28" t="s">
        <v>277</v>
      </c>
      <c r="EF88" s="28" t="s">
        <v>277</v>
      </c>
      <c r="EG88" s="28" t="s">
        <v>277</v>
      </c>
      <c r="EH88" s="28" t="s">
        <v>277</v>
      </c>
      <c r="EI88" s="28" t="s">
        <v>277</v>
      </c>
      <c r="EJ88" s="28" t="s">
        <v>277</v>
      </c>
      <c r="EK88" s="28" t="s">
        <v>277</v>
      </c>
      <c r="EL88" s="28" t="s">
        <v>277</v>
      </c>
      <c r="EM88" s="28" t="s">
        <v>277</v>
      </c>
      <c r="EN88" s="28" t="s">
        <v>277</v>
      </c>
      <c r="EO88" s="30"/>
      <c r="EP88" s="9"/>
      <c r="EQ88" s="10" t="str">
        <f>IF(FD88&gt;0, (N88+Y88+R88+AC88), "")</f>
        <v/>
      </c>
      <c r="ER88" s="11" t="str">
        <f>IF(FD88&gt;0,FE88,"")</f>
        <v/>
      </c>
      <c r="ES88" s="10" t="str">
        <f>IF(FD88&gt;0, (P88+AA88+T88+AE88), "")</f>
        <v/>
      </c>
      <c r="ET88" s="10">
        <f>FO88+FP88+FQ88+FR88+FS88+FT88+FU88</f>
        <v>0</v>
      </c>
      <c r="EU88" s="13"/>
      <c r="EV88" s="12" t="b">
        <f t="shared" si="164"/>
        <v>1</v>
      </c>
      <c r="EW88" s="3" t="b">
        <f t="shared" si="165"/>
        <v>1</v>
      </c>
      <c r="EX88" s="3" t="b">
        <f t="shared" si="166"/>
        <v>1</v>
      </c>
      <c r="EY88" s="3" t="b">
        <f t="shared" si="167"/>
        <v>1</v>
      </c>
      <c r="EZ88" s="3">
        <f t="shared" si="168"/>
        <v>0</v>
      </c>
      <c r="FA88" s="3">
        <f t="shared" si="169"/>
        <v>0</v>
      </c>
      <c r="FB88" s="3">
        <f t="shared" si="170"/>
        <v>0</v>
      </c>
      <c r="FC88" s="3">
        <f t="shared" si="171"/>
        <v>0</v>
      </c>
      <c r="FD88" s="3">
        <f t="shared" si="172"/>
        <v>0</v>
      </c>
      <c r="FE88" s="3" t="e">
        <f t="shared" si="173"/>
        <v>#VALUE!</v>
      </c>
      <c r="FF88" s="3">
        <f t="shared" si="174"/>
        <v>0</v>
      </c>
      <c r="FG88" s="3">
        <f t="shared" si="175"/>
        <v>0</v>
      </c>
      <c r="FH88" s="3" t="e">
        <f t="shared" si="176"/>
        <v>#VALUE!</v>
      </c>
      <c r="FI88" s="3" t="b">
        <f t="shared" si="177"/>
        <v>1</v>
      </c>
      <c r="FJ88" s="3" t="b">
        <f t="shared" si="178"/>
        <v>1</v>
      </c>
      <c r="FK88" s="3" t="b">
        <f t="shared" si="179"/>
        <v>1</v>
      </c>
      <c r="FL88" s="3" t="b">
        <f t="shared" si="180"/>
        <v>1</v>
      </c>
      <c r="FM88" s="3" t="b">
        <f t="shared" si="181"/>
        <v>1</v>
      </c>
      <c r="FN88" s="3" t="b">
        <f t="shared" si="182"/>
        <v>1</v>
      </c>
      <c r="FO88" s="3">
        <f t="shared" si="183"/>
        <v>0</v>
      </c>
      <c r="FP88" s="3">
        <f t="shared" si="184"/>
        <v>0</v>
      </c>
      <c r="FQ88" s="3">
        <f t="shared" si="185"/>
        <v>0</v>
      </c>
      <c r="FR88" s="3">
        <f t="shared" si="186"/>
        <v>0</v>
      </c>
      <c r="FS88" s="3">
        <f t="shared" si="187"/>
        <v>0</v>
      </c>
      <c r="FT88" s="3">
        <f t="shared" si="188"/>
        <v>0</v>
      </c>
      <c r="FU88" s="3">
        <f t="shared" si="189"/>
        <v>0</v>
      </c>
      <c r="FV88" s="21" t="b">
        <f t="shared" si="190"/>
        <v>1</v>
      </c>
      <c r="FW88" s="24">
        <f t="shared" si="191"/>
        <v>1</v>
      </c>
      <c r="FX88" s="24">
        <f t="shared" si="192"/>
        <v>0</v>
      </c>
      <c r="FY88" s="25" t="e">
        <f t="shared" si="193"/>
        <v>#VALUE!</v>
      </c>
      <c r="FZ88" s="24" t="e">
        <f t="shared" si="194"/>
        <v>#VALUE!</v>
      </c>
      <c r="GA88" s="24" t="e">
        <f t="shared" si="195"/>
        <v>#VALUE!</v>
      </c>
      <c r="GB88" s="24">
        <f t="shared" si="196"/>
        <v>1</v>
      </c>
      <c r="GC88" s="24" t="e">
        <f t="shared" si="197"/>
        <v>#VALUE!</v>
      </c>
      <c r="GD88" s="24" t="e">
        <f t="shared" si="198"/>
        <v>#VALUE!</v>
      </c>
      <c r="GE88" s="24" t="e">
        <f t="shared" si="199"/>
        <v>#VALUE!</v>
      </c>
      <c r="GF88" s="24">
        <f t="shared" si="200"/>
        <v>0</v>
      </c>
      <c r="GG88" s="24">
        <f t="shared" si="201"/>
        <v>0</v>
      </c>
      <c r="GH88" s="24">
        <f t="shared" si="202"/>
        <v>0</v>
      </c>
      <c r="GI88" s="24">
        <f t="shared" si="203"/>
        <v>0</v>
      </c>
      <c r="GJ88" s="24">
        <f t="shared" si="204"/>
        <v>2</v>
      </c>
      <c r="GK88" s="24">
        <f t="shared" si="205"/>
        <v>2</v>
      </c>
      <c r="GL88" s="24">
        <f t="shared" si="206"/>
        <v>2</v>
      </c>
      <c r="GM88" s="31">
        <f t="shared" si="207"/>
        <v>2</v>
      </c>
      <c r="GN88" s="13"/>
      <c r="GO88" s="12"/>
    </row>
    <row r="89" spans="1:197" s="3" customFormat="1">
      <c r="A89" s="54"/>
      <c r="B89" s="54"/>
      <c r="C89" s="54"/>
      <c r="D89" s="54"/>
      <c r="E89" s="54"/>
      <c r="F89" s="54"/>
      <c r="G89" s="54"/>
      <c r="H89" s="54"/>
      <c r="I89" s="54"/>
      <c r="J89" s="54"/>
      <c r="K89" s="54"/>
      <c r="L89" s="54"/>
      <c r="M89" s="56"/>
      <c r="N89" s="54"/>
      <c r="O89" s="54"/>
      <c r="P89" s="54"/>
      <c r="Q89" s="56"/>
      <c r="R89" s="54"/>
      <c r="S89" s="54"/>
      <c r="T89" s="54"/>
      <c r="U89" s="56"/>
      <c r="V89" s="54"/>
      <c r="W89" s="54"/>
      <c r="X89" s="56"/>
      <c r="Y89" s="54"/>
      <c r="Z89" s="54"/>
      <c r="AA89" s="54"/>
      <c r="AB89" s="56"/>
      <c r="AC89" s="54"/>
      <c r="AD89" s="54"/>
      <c r="AE89" s="54"/>
      <c r="AF89" s="56"/>
      <c r="AG89" s="54"/>
      <c r="AH89" s="54"/>
      <c r="AI89" s="56"/>
      <c r="AJ89" s="54"/>
      <c r="AK89" s="54"/>
      <c r="AL89" s="56"/>
      <c r="AM89" s="54"/>
      <c r="AN89" s="54"/>
      <c r="AO89" s="54"/>
      <c r="AP89" s="54"/>
      <c r="AQ89" s="54"/>
      <c r="AR89" s="56"/>
      <c r="AS89" s="54"/>
      <c r="AT89" s="54"/>
      <c r="AU89" s="54"/>
      <c r="AV89" s="54"/>
      <c r="AW89" s="54"/>
      <c r="AX89" s="54"/>
      <c r="AY89" s="56"/>
      <c r="AZ89" s="54"/>
      <c r="BA89" s="54"/>
      <c r="BB89" s="54"/>
      <c r="BC89" s="54"/>
      <c r="BD89" s="8"/>
      <c r="BE89" s="8"/>
      <c r="BF89" s="28" t="s">
        <v>277</v>
      </c>
      <c r="BG89" s="28" t="s">
        <v>277</v>
      </c>
      <c r="BH89" s="28" t="s">
        <v>277</v>
      </c>
      <c r="BI89" s="28" t="s">
        <v>277</v>
      </c>
      <c r="BJ89" s="28" t="s">
        <v>277</v>
      </c>
      <c r="BK89" s="28" t="s">
        <v>277</v>
      </c>
      <c r="BL89" s="28" t="s">
        <v>277</v>
      </c>
      <c r="BM89" s="28" t="s">
        <v>277</v>
      </c>
      <c r="BN89" s="28" t="s">
        <v>277</v>
      </c>
      <c r="BO89" s="28" t="s">
        <v>277</v>
      </c>
      <c r="BP89" s="8"/>
      <c r="BQ89" s="22" t="str">
        <f>IF(FV89=FALSE,B89,"")</f>
        <v/>
      </c>
      <c r="BR89" s="22" t="str">
        <f>BR88</f>
        <v/>
      </c>
      <c r="BS89" s="22" t="str">
        <f>IF(FV88=FALSE,C90,"")</f>
        <v/>
      </c>
      <c r="BT89" s="22" t="str">
        <f t="shared" si="208"/>
        <v/>
      </c>
      <c r="BU89" s="22" t="str">
        <f>IF(FV89=FALSE,E89,"")</f>
        <v/>
      </c>
      <c r="BV89" s="22" t="str">
        <f>IF(FV89=FALSE,G89,"")</f>
        <v/>
      </c>
      <c r="BW89" s="22" t="str">
        <f>IF(FV89=FALSE,F89,"")</f>
        <v/>
      </c>
      <c r="BX89" s="22" t="str">
        <f>IF(FV89=FALSE,J89,"")</f>
        <v/>
      </c>
      <c r="BY89" s="22" t="str">
        <f>IF(FV89=FALSE,K89,"")</f>
        <v/>
      </c>
      <c r="BZ89" s="22" t="str">
        <f>IF(FV89=FALSE,L89,"")</f>
        <v/>
      </c>
      <c r="CA89" s="18"/>
      <c r="CB89" s="3" t="str">
        <f>CB88</f>
        <v/>
      </c>
      <c r="CC89" s="3" t="str">
        <f>CC88</f>
        <v/>
      </c>
      <c r="CD89" s="3" t="str">
        <f>CD88</f>
        <v/>
      </c>
      <c r="CE89" s="3" t="str">
        <f>IF(ET89=1,EQ90,"")</f>
        <v/>
      </c>
      <c r="CF89" s="3" t="str">
        <f>IF(ET89=1,ER90,"")</f>
        <v/>
      </c>
      <c r="CG89" s="3" t="str">
        <f>IF(ET89=1,ES90,"")</f>
        <v/>
      </c>
      <c r="CH89" s="3" t="str">
        <f t="shared" si="156"/>
        <v/>
      </c>
      <c r="CI89" s="8"/>
      <c r="CJ89" s="3" t="str">
        <f>CJ88</f>
        <v/>
      </c>
      <c r="CK89" s="3" t="str">
        <f>CK88</f>
        <v/>
      </c>
      <c r="CL89" s="3" t="str">
        <f>IF(ET90=2,V90,"")</f>
        <v/>
      </c>
      <c r="CM89" s="3" t="str">
        <f>IF(ET90=2,W90,"")</f>
        <v/>
      </c>
      <c r="CN89" s="8"/>
      <c r="CO89" s="3" t="str">
        <f>CO88</f>
        <v/>
      </c>
      <c r="CP89" s="3" t="str">
        <f>CP88</f>
        <v/>
      </c>
      <c r="CQ89" s="3" t="str">
        <f>IF(ET89=3,AG90,"")</f>
        <v/>
      </c>
      <c r="CR89" s="3" t="str">
        <f>IF(ET89=3,AH90,"")</f>
        <v/>
      </c>
      <c r="CS89" s="8"/>
      <c r="CT89" s="3" t="str">
        <f>CT88</f>
        <v/>
      </c>
      <c r="CU89" s="3" t="str">
        <f>CU88</f>
        <v/>
      </c>
      <c r="CV89" s="3" t="str">
        <f>IF(ET89=4,AJ90,"")</f>
        <v/>
      </c>
      <c r="CW89" s="3" t="str">
        <f>IF(ET89=4,AK90,"")</f>
        <v/>
      </c>
      <c r="CX89" s="8"/>
      <c r="CY89" s="3" t="str">
        <f>CY88</f>
        <v/>
      </c>
      <c r="CZ89" s="3" t="str">
        <f>CZ88</f>
        <v/>
      </c>
      <c r="DA89" s="3" t="str">
        <f>DA88</f>
        <v/>
      </c>
      <c r="DB89" s="3" t="str">
        <f>IF(ET89=5,AM90,"")</f>
        <v/>
      </c>
      <c r="DC89" s="3" t="str">
        <f>IF(ET89=5,AN90,"")</f>
        <v/>
      </c>
      <c r="DD89" s="3" t="str">
        <f>IF(ET89=5,AO90,"")</f>
        <v/>
      </c>
      <c r="DE89" s="3" t="str">
        <f>DE88</f>
        <v/>
      </c>
      <c r="DF89" s="3" t="str">
        <f>DF88</f>
        <v/>
      </c>
      <c r="DG89" s="3" t="str">
        <f t="shared" si="158"/>
        <v/>
      </c>
      <c r="DH89" s="8"/>
      <c r="DI89" s="3" t="str">
        <f>DI88</f>
        <v/>
      </c>
      <c r="DJ89" s="3" t="str">
        <f>DJ88</f>
        <v/>
      </c>
      <c r="DK89" s="3" t="str">
        <f>DK88</f>
        <v/>
      </c>
      <c r="DL89" s="3" t="str">
        <f>DL88</f>
        <v/>
      </c>
      <c r="DM89" s="3" t="str">
        <f>IF(ET88=6,AS90,"")</f>
        <v/>
      </c>
      <c r="DN89" s="3" t="str">
        <f>IF(ET88=6,AT90,"")</f>
        <v/>
      </c>
      <c r="DO89" s="3" t="str">
        <f>IF(ET88=6,AU90,"")</f>
        <v/>
      </c>
      <c r="DP89" s="3" t="str">
        <f>IF(ET88=6,AV90,"")</f>
        <v/>
      </c>
      <c r="DQ89" s="3" t="str">
        <f>DQ88</f>
        <v/>
      </c>
      <c r="DR89" s="3" t="str">
        <f>DR88</f>
        <v/>
      </c>
      <c r="DS89" s="3" t="str">
        <f t="shared" si="160"/>
        <v/>
      </c>
      <c r="DT89" s="8"/>
      <c r="DU89" s="3" t="str">
        <f>DU88</f>
        <v/>
      </c>
      <c r="DV89" s="3" t="str">
        <f>DV88</f>
        <v/>
      </c>
      <c r="DW89" s="3" t="str">
        <f>DW88</f>
        <v/>
      </c>
      <c r="DX89" s="3" t="str">
        <f>DX88</f>
        <v/>
      </c>
      <c r="DY89" s="3" t="str">
        <f>IF(ET88=7,AZ90,"")</f>
        <v/>
      </c>
      <c r="DZ89" s="3" t="str">
        <f>IF(ET88=7,BA90,"")</f>
        <v/>
      </c>
      <c r="EA89" s="3" t="str">
        <f>IF(ET88=7,BB90,"")</f>
        <v/>
      </c>
      <c r="EB89" s="3" t="str">
        <f>IF(ET88=7,BC90,"")</f>
        <v/>
      </c>
      <c r="EC89" s="3" t="str">
        <f t="shared" si="162"/>
        <v/>
      </c>
      <c r="ED89" s="8"/>
      <c r="EE89" s="28" t="s">
        <v>277</v>
      </c>
      <c r="EF89" s="28" t="s">
        <v>277</v>
      </c>
      <c r="EG89" s="28" t="s">
        <v>277</v>
      </c>
      <c r="EH89" s="28" t="s">
        <v>277</v>
      </c>
      <c r="EI89" s="28" t="s">
        <v>277</v>
      </c>
      <c r="EJ89" s="28" t="s">
        <v>277</v>
      </c>
      <c r="EK89" s="28" t="s">
        <v>277</v>
      </c>
      <c r="EL89" s="28" t="s">
        <v>277</v>
      </c>
      <c r="EM89" s="28" t="s">
        <v>277</v>
      </c>
      <c r="EN89" s="28" t="s">
        <v>277</v>
      </c>
      <c r="EO89" s="30"/>
      <c r="EP89" s="9"/>
      <c r="EQ89" s="10" t="str">
        <f>IF(FD89&gt;0, (N89+Y89+R89+AC89), "")</f>
        <v/>
      </c>
      <c r="ER89" s="11" t="str">
        <f>IF(FD89&gt;0,FE89,"")</f>
        <v/>
      </c>
      <c r="ES89" s="10" t="str">
        <f>IF(FD89&gt;0, (P89+AA89+T89+AE89), "")</f>
        <v/>
      </c>
      <c r="ET89" s="10">
        <f>FO89+FP89+FQ89+FR89+FS89+FT89+FU89</f>
        <v>0</v>
      </c>
      <c r="EU89" s="13"/>
      <c r="EV89" s="12" t="b">
        <f t="shared" si="164"/>
        <v>1</v>
      </c>
      <c r="EW89" s="3" t="b">
        <f t="shared" si="165"/>
        <v>1</v>
      </c>
      <c r="EX89" s="3" t="b">
        <f t="shared" si="166"/>
        <v>1</v>
      </c>
      <c r="EY89" s="3" t="b">
        <f t="shared" si="167"/>
        <v>1</v>
      </c>
      <c r="EZ89" s="3">
        <f t="shared" si="168"/>
        <v>0</v>
      </c>
      <c r="FA89" s="3">
        <f t="shared" si="169"/>
        <v>0</v>
      </c>
      <c r="FB89" s="3">
        <f t="shared" si="170"/>
        <v>0</v>
      </c>
      <c r="FC89" s="3">
        <f t="shared" si="171"/>
        <v>0</v>
      </c>
      <c r="FD89" s="3">
        <f t="shared" si="172"/>
        <v>0</v>
      </c>
      <c r="FE89" s="3" t="e">
        <f t="shared" si="173"/>
        <v>#VALUE!</v>
      </c>
      <c r="FF89" s="3">
        <f t="shared" si="174"/>
        <v>0</v>
      </c>
      <c r="FG89" s="3">
        <f t="shared" si="175"/>
        <v>0</v>
      </c>
      <c r="FH89" s="3" t="e">
        <f t="shared" si="176"/>
        <v>#VALUE!</v>
      </c>
      <c r="FI89" s="3" t="b">
        <f t="shared" si="177"/>
        <v>1</v>
      </c>
      <c r="FJ89" s="3" t="b">
        <f t="shared" si="178"/>
        <v>1</v>
      </c>
      <c r="FK89" s="3" t="b">
        <f t="shared" si="179"/>
        <v>1</v>
      </c>
      <c r="FL89" s="3" t="b">
        <f t="shared" si="180"/>
        <v>1</v>
      </c>
      <c r="FM89" s="3" t="b">
        <f t="shared" si="181"/>
        <v>1</v>
      </c>
      <c r="FN89" s="3" t="b">
        <f t="shared" si="182"/>
        <v>1</v>
      </c>
      <c r="FO89" s="3">
        <f t="shared" si="183"/>
        <v>0</v>
      </c>
      <c r="FP89" s="3">
        <f t="shared" si="184"/>
        <v>0</v>
      </c>
      <c r="FQ89" s="3">
        <f t="shared" si="185"/>
        <v>0</v>
      </c>
      <c r="FR89" s="3">
        <f t="shared" si="186"/>
        <v>0</v>
      </c>
      <c r="FS89" s="3">
        <f t="shared" si="187"/>
        <v>0</v>
      </c>
      <c r="FT89" s="3">
        <f t="shared" si="188"/>
        <v>0</v>
      </c>
      <c r="FU89" s="3">
        <f t="shared" si="189"/>
        <v>0</v>
      </c>
      <c r="FV89" s="21" t="b">
        <f t="shared" si="190"/>
        <v>1</v>
      </c>
      <c r="FW89" s="24">
        <f t="shared" si="191"/>
        <v>1</v>
      </c>
      <c r="FX89" s="24">
        <f t="shared" si="192"/>
        <v>0</v>
      </c>
      <c r="FY89" s="25" t="e">
        <f t="shared" si="193"/>
        <v>#VALUE!</v>
      </c>
      <c r="FZ89" s="24" t="e">
        <f t="shared" si="194"/>
        <v>#VALUE!</v>
      </c>
      <c r="GA89" s="24" t="e">
        <f t="shared" si="195"/>
        <v>#VALUE!</v>
      </c>
      <c r="GB89" s="24">
        <f t="shared" si="196"/>
        <v>1</v>
      </c>
      <c r="GC89" s="24" t="e">
        <f t="shared" si="197"/>
        <v>#VALUE!</v>
      </c>
      <c r="GD89" s="24" t="e">
        <f t="shared" si="198"/>
        <v>#VALUE!</v>
      </c>
      <c r="GE89" s="24" t="e">
        <f t="shared" si="199"/>
        <v>#VALUE!</v>
      </c>
      <c r="GF89" s="24">
        <f t="shared" si="200"/>
        <v>0</v>
      </c>
      <c r="GG89" s="24">
        <f t="shared" si="201"/>
        <v>0</v>
      </c>
      <c r="GH89" s="24">
        <f t="shared" si="202"/>
        <v>0</v>
      </c>
      <c r="GI89" s="24">
        <f t="shared" si="203"/>
        <v>0</v>
      </c>
      <c r="GJ89" s="24">
        <f t="shared" si="204"/>
        <v>2</v>
      </c>
      <c r="GK89" s="24">
        <f t="shared" si="205"/>
        <v>2</v>
      </c>
      <c r="GL89" s="24">
        <f t="shared" si="206"/>
        <v>2</v>
      </c>
      <c r="GM89" s="31">
        <f t="shared" si="207"/>
        <v>2</v>
      </c>
      <c r="GN89" s="13"/>
      <c r="GO89" s="12"/>
    </row>
    <row r="90" spans="1:197" s="3" customFormat="1">
      <c r="A90" s="54"/>
      <c r="B90" s="54"/>
      <c r="C90" s="54"/>
      <c r="D90" s="54"/>
      <c r="E90" s="54"/>
      <c r="F90" s="54"/>
      <c r="G90" s="54"/>
      <c r="H90" s="54"/>
      <c r="I90" s="54"/>
      <c r="J90" s="54"/>
      <c r="K90" s="54"/>
      <c r="L90" s="54"/>
      <c r="M90" s="56"/>
      <c r="N90" s="54"/>
      <c r="O90" s="54"/>
      <c r="P90" s="54"/>
      <c r="Q90" s="56"/>
      <c r="R90" s="54"/>
      <c r="S90" s="54"/>
      <c r="T90" s="54"/>
      <c r="U90" s="56"/>
      <c r="V90" s="54"/>
      <c r="W90" s="54"/>
      <c r="X90" s="56"/>
      <c r="Y90" s="54"/>
      <c r="Z90" s="54"/>
      <c r="AA90" s="54"/>
      <c r="AB90" s="56"/>
      <c r="AC90" s="54"/>
      <c r="AD90" s="54"/>
      <c r="AE90" s="54"/>
      <c r="AF90" s="56"/>
      <c r="AG90" s="54"/>
      <c r="AH90" s="54"/>
      <c r="AI90" s="56"/>
      <c r="AJ90" s="54"/>
      <c r="AK90" s="54"/>
      <c r="AL90" s="56"/>
      <c r="AM90" s="54"/>
      <c r="AN90" s="54"/>
      <c r="AO90" s="54"/>
      <c r="AP90" s="54"/>
      <c r="AQ90" s="54"/>
      <c r="AR90" s="56"/>
      <c r="AS90" s="54"/>
      <c r="AT90" s="54"/>
      <c r="AU90" s="54"/>
      <c r="AV90" s="54"/>
      <c r="AW90" s="54"/>
      <c r="AX90" s="54"/>
      <c r="AY90" s="56"/>
      <c r="AZ90" s="54"/>
      <c r="BA90" s="54"/>
      <c r="BB90" s="54"/>
      <c r="BC90" s="54"/>
      <c r="BD90" s="8"/>
      <c r="BE90" s="8"/>
      <c r="BF90" s="28" t="s">
        <v>277</v>
      </c>
      <c r="BG90" s="28" t="s">
        <v>277</v>
      </c>
      <c r="BH90" s="28" t="s">
        <v>277</v>
      </c>
      <c r="BI90" s="28" t="s">
        <v>277</v>
      </c>
      <c r="BJ90" s="28" t="s">
        <v>277</v>
      </c>
      <c r="BK90" s="28" t="s">
        <v>277</v>
      </c>
      <c r="BL90" s="28" t="s">
        <v>277</v>
      </c>
      <c r="BM90" s="28" t="s">
        <v>277</v>
      </c>
      <c r="BN90" s="28" t="s">
        <v>277</v>
      </c>
      <c r="BO90" s="28" t="s">
        <v>277</v>
      </c>
      <c r="BP90" s="8"/>
      <c r="BQ90" s="22" t="str">
        <f>IF(FV90=FALSE,B90,"")</f>
        <v/>
      </c>
      <c r="BR90" s="22" t="str">
        <f>IF(FV88=FALSE,C89,"")</f>
        <v/>
      </c>
      <c r="BS90" s="22" t="str">
        <f>BS89</f>
        <v/>
      </c>
      <c r="BT90" s="22" t="str">
        <f t="shared" si="208"/>
        <v/>
      </c>
      <c r="BU90" s="22" t="str">
        <f>IF(FV90=FALSE,E90,"")</f>
        <v/>
      </c>
      <c r="BV90" s="22" t="str">
        <f>IF(FV90=FALSE,G90,"")</f>
        <v/>
      </c>
      <c r="BW90" s="22" t="str">
        <f>IF(FV90=FALSE,F90,"")</f>
        <v/>
      </c>
      <c r="BX90" s="22" t="str">
        <f>IF(FV90=FALSE,J90,"")</f>
        <v/>
      </c>
      <c r="BY90" s="22" t="str">
        <f>IF(FV90=FALSE,K90,"")</f>
        <v/>
      </c>
      <c r="BZ90" s="22" t="str">
        <f>IF(FV90=FALSE,L90,"")</f>
        <v/>
      </c>
      <c r="CA90" s="18"/>
      <c r="CB90" s="3" t="str">
        <f>IF(ET88=1, EQ89,"")</f>
        <v/>
      </c>
      <c r="CC90" s="3" t="str">
        <f>IF(ET88=1, ER89,"")</f>
        <v/>
      </c>
      <c r="CD90" s="3" t="str">
        <f>IF(ET88=1, ES89,"")</f>
        <v/>
      </c>
      <c r="CE90" s="3" t="str">
        <f>CE89</f>
        <v/>
      </c>
      <c r="CF90" s="3" t="str">
        <f>CF89</f>
        <v/>
      </c>
      <c r="CG90" s="3" t="str">
        <f>CG89</f>
        <v/>
      </c>
      <c r="CH90" s="3" t="str">
        <f t="shared" si="156"/>
        <v/>
      </c>
      <c r="CI90" s="8"/>
      <c r="CJ90" s="3" t="str">
        <f>IF(ET90=2,V89,"")</f>
        <v/>
      </c>
      <c r="CK90" s="3" t="str">
        <f>IF(ET90=2,W89,"")</f>
        <v/>
      </c>
      <c r="CL90" s="3" t="str">
        <f>CL89</f>
        <v/>
      </c>
      <c r="CM90" s="3" t="str">
        <f>CM89</f>
        <v/>
      </c>
      <c r="CN90" s="8"/>
      <c r="CO90" s="3" t="str">
        <f>IF(ET90=3,AG89,"")</f>
        <v/>
      </c>
      <c r="CP90" s="3" t="str">
        <f>IF(ET90=3,AH89,"")</f>
        <v/>
      </c>
      <c r="CQ90" s="3" t="str">
        <f>CQ89</f>
        <v/>
      </c>
      <c r="CR90" s="3" t="str">
        <f>CR89</f>
        <v/>
      </c>
      <c r="CS90" s="8"/>
      <c r="CT90" s="3" t="str">
        <f>IF(ET90=4,AJ89,"")</f>
        <v/>
      </c>
      <c r="CU90" s="3" t="str">
        <f>IF(ET90=4,AK89,"")</f>
        <v/>
      </c>
      <c r="CV90" s="3" t="str">
        <f>CV89</f>
        <v/>
      </c>
      <c r="CW90" s="3" t="str">
        <f>CW89</f>
        <v/>
      </c>
      <c r="CX90" s="8"/>
      <c r="CY90" s="3" t="str">
        <f>IF(ET90=5,AM89,"")</f>
        <v/>
      </c>
      <c r="CZ90" s="3" t="str">
        <f>IF(ET90=5,AN89,"")</f>
        <v/>
      </c>
      <c r="DA90" s="3" t="str">
        <f>IF(ET90=5,AO89,"")</f>
        <v/>
      </c>
      <c r="DB90" s="3" t="str">
        <f>DB89</f>
        <v/>
      </c>
      <c r="DC90" s="3" t="str">
        <f>DC89</f>
        <v/>
      </c>
      <c r="DD90" s="3" t="str">
        <f>DD89</f>
        <v/>
      </c>
      <c r="DE90" s="3" t="str">
        <f>DE89</f>
        <v/>
      </c>
      <c r="DF90" s="3" t="str">
        <f>DF89</f>
        <v/>
      </c>
      <c r="DG90" s="3" t="str">
        <f t="shared" si="158"/>
        <v/>
      </c>
      <c r="DH90" s="8"/>
      <c r="DI90" s="3" t="str">
        <f>IF(ET88=6,AS89,"")</f>
        <v/>
      </c>
      <c r="DJ90" s="3" t="str">
        <f>IF(ET88=6,AT89,"")</f>
        <v/>
      </c>
      <c r="DK90" s="3" t="str">
        <f>IF(ET88=6,AU89,"")</f>
        <v/>
      </c>
      <c r="DL90" s="3" t="str">
        <f>IF(ET88=6,AV89,"")</f>
        <v/>
      </c>
      <c r="DM90" s="3" t="str">
        <f>DM89</f>
        <v/>
      </c>
      <c r="DN90" s="3" t="str">
        <f>DN89</f>
        <v/>
      </c>
      <c r="DO90" s="3" t="str">
        <f>DO89</f>
        <v/>
      </c>
      <c r="DP90" s="3" t="str">
        <f>DP89</f>
        <v/>
      </c>
      <c r="DQ90" s="3" t="str">
        <f>DQ89</f>
        <v/>
      </c>
      <c r="DR90" s="3" t="str">
        <f>DR89</f>
        <v/>
      </c>
      <c r="DS90" s="3" t="str">
        <f t="shared" si="160"/>
        <v/>
      </c>
      <c r="DT90" s="8"/>
      <c r="DU90" s="3" t="str">
        <f>IF(ET88=7,AZ89,"")</f>
        <v/>
      </c>
      <c r="DV90" s="3" t="str">
        <f>IF(ET88=7,BA89,"")</f>
        <v/>
      </c>
      <c r="DW90" s="3" t="str">
        <f>IF(ET88=7,BB89,"")</f>
        <v/>
      </c>
      <c r="DX90" s="3" t="str">
        <f>IF(ET88=7,BC89,"")</f>
        <v/>
      </c>
      <c r="DY90" s="3" t="str">
        <f>DY89</f>
        <v/>
      </c>
      <c r="DZ90" s="3" t="str">
        <f>DZ89</f>
        <v/>
      </c>
      <c r="EA90" s="3" t="str">
        <f>EA89</f>
        <v/>
      </c>
      <c r="EB90" s="3" t="str">
        <f>EB89</f>
        <v/>
      </c>
      <c r="EC90" s="3" t="str">
        <f t="shared" si="162"/>
        <v/>
      </c>
      <c r="ED90" s="8"/>
      <c r="EE90" s="28" t="s">
        <v>277</v>
      </c>
      <c r="EF90" s="28" t="s">
        <v>277</v>
      </c>
      <c r="EG90" s="28" t="s">
        <v>277</v>
      </c>
      <c r="EH90" s="28" t="s">
        <v>277</v>
      </c>
      <c r="EI90" s="28" t="s">
        <v>277</v>
      </c>
      <c r="EJ90" s="28" t="s">
        <v>277</v>
      </c>
      <c r="EK90" s="28" t="s">
        <v>277</v>
      </c>
      <c r="EL90" s="28" t="s">
        <v>277</v>
      </c>
      <c r="EM90" s="28" t="s">
        <v>277</v>
      </c>
      <c r="EN90" s="28" t="s">
        <v>277</v>
      </c>
      <c r="EO90" s="30"/>
      <c r="EP90" s="9"/>
      <c r="EQ90" s="10" t="str">
        <f>IF(FD90&gt;0, (N90+Y90+R90+AC90), "")</f>
        <v/>
      </c>
      <c r="ER90" s="11" t="str">
        <f>IF(FD90&gt;0,FE90,"")</f>
        <v/>
      </c>
      <c r="ES90" s="10" t="str">
        <f>IF(FD90&gt;0, (P90+AA90+T90+AE90), "")</f>
        <v/>
      </c>
      <c r="ET90" s="10">
        <f>FO90+FP90+FQ90+FR90+FS90+FT90+FU90</f>
        <v>0</v>
      </c>
      <c r="EU90" s="13"/>
      <c r="EV90" s="12" t="b">
        <f t="shared" si="164"/>
        <v>1</v>
      </c>
      <c r="EW90" s="3" t="b">
        <f t="shared" si="165"/>
        <v>1</v>
      </c>
      <c r="EX90" s="3" t="b">
        <f t="shared" si="166"/>
        <v>1</v>
      </c>
      <c r="EY90" s="3" t="b">
        <f t="shared" si="167"/>
        <v>1</v>
      </c>
      <c r="EZ90" s="3">
        <f t="shared" si="168"/>
        <v>0</v>
      </c>
      <c r="FA90" s="3">
        <f t="shared" si="169"/>
        <v>0</v>
      </c>
      <c r="FB90" s="3">
        <f t="shared" si="170"/>
        <v>0</v>
      </c>
      <c r="FC90" s="3">
        <f t="shared" si="171"/>
        <v>0</v>
      </c>
      <c r="FD90" s="3">
        <f t="shared" si="172"/>
        <v>0</v>
      </c>
      <c r="FE90" s="3" t="e">
        <f t="shared" si="173"/>
        <v>#VALUE!</v>
      </c>
      <c r="FF90" s="3">
        <f t="shared" si="174"/>
        <v>0</v>
      </c>
      <c r="FG90" s="3">
        <f t="shared" si="175"/>
        <v>0</v>
      </c>
      <c r="FH90" s="3" t="e">
        <f t="shared" si="176"/>
        <v>#VALUE!</v>
      </c>
      <c r="FI90" s="3" t="b">
        <f t="shared" si="177"/>
        <v>1</v>
      </c>
      <c r="FJ90" s="3" t="b">
        <f t="shared" si="178"/>
        <v>1</v>
      </c>
      <c r="FK90" s="3" t="b">
        <f t="shared" si="179"/>
        <v>1</v>
      </c>
      <c r="FL90" s="3" t="b">
        <f t="shared" si="180"/>
        <v>1</v>
      </c>
      <c r="FM90" s="3" t="b">
        <f t="shared" si="181"/>
        <v>1</v>
      </c>
      <c r="FN90" s="3" t="b">
        <f t="shared" si="182"/>
        <v>1</v>
      </c>
      <c r="FO90" s="3">
        <f t="shared" si="183"/>
        <v>0</v>
      </c>
      <c r="FP90" s="3">
        <f t="shared" si="184"/>
        <v>0</v>
      </c>
      <c r="FQ90" s="3">
        <f t="shared" si="185"/>
        <v>0</v>
      </c>
      <c r="FR90" s="3">
        <f t="shared" si="186"/>
        <v>0</v>
      </c>
      <c r="FS90" s="3">
        <f t="shared" si="187"/>
        <v>0</v>
      </c>
      <c r="FT90" s="3">
        <f t="shared" si="188"/>
        <v>0</v>
      </c>
      <c r="FU90" s="3">
        <f t="shared" si="189"/>
        <v>0</v>
      </c>
      <c r="FV90" s="21" t="b">
        <f t="shared" si="190"/>
        <v>1</v>
      </c>
      <c r="FW90" s="24">
        <f t="shared" si="191"/>
        <v>1</v>
      </c>
      <c r="FX90" s="24">
        <f t="shared" si="192"/>
        <v>0</v>
      </c>
      <c r="FY90" s="25" t="e">
        <f t="shared" si="193"/>
        <v>#VALUE!</v>
      </c>
      <c r="FZ90" s="24" t="e">
        <f t="shared" si="194"/>
        <v>#VALUE!</v>
      </c>
      <c r="GA90" s="24" t="e">
        <f t="shared" si="195"/>
        <v>#VALUE!</v>
      </c>
      <c r="GB90" s="24">
        <f t="shared" si="196"/>
        <v>1</v>
      </c>
      <c r="GC90" s="24" t="e">
        <f t="shared" si="197"/>
        <v>#VALUE!</v>
      </c>
      <c r="GD90" s="24" t="e">
        <f t="shared" si="198"/>
        <v>#VALUE!</v>
      </c>
      <c r="GE90" s="24" t="e">
        <f t="shared" si="199"/>
        <v>#VALUE!</v>
      </c>
      <c r="GF90" s="24">
        <f t="shared" si="200"/>
        <v>0</v>
      </c>
      <c r="GG90" s="24">
        <f t="shared" si="201"/>
        <v>0</v>
      </c>
      <c r="GH90" s="24">
        <f t="shared" si="202"/>
        <v>0</v>
      </c>
      <c r="GI90" s="24">
        <f t="shared" si="203"/>
        <v>0</v>
      </c>
      <c r="GJ90" s="24">
        <f t="shared" si="204"/>
        <v>2</v>
      </c>
      <c r="GK90" s="24">
        <f t="shared" si="205"/>
        <v>2</v>
      </c>
      <c r="GL90" s="24">
        <f t="shared" si="206"/>
        <v>2</v>
      </c>
      <c r="GM90" s="31">
        <f t="shared" si="207"/>
        <v>2</v>
      </c>
      <c r="GN90" s="13"/>
      <c r="GO90" s="12"/>
    </row>
    <row r="91" spans="1:197" s="3" customFormat="1">
      <c r="A91" s="54"/>
      <c r="B91" s="54"/>
      <c r="C91" s="54"/>
      <c r="D91" s="54"/>
      <c r="E91" s="54"/>
      <c r="F91" s="54"/>
      <c r="G91" s="54"/>
      <c r="H91" s="54"/>
      <c r="I91" s="54"/>
      <c r="J91" s="54"/>
      <c r="K91" s="54"/>
      <c r="L91" s="54"/>
      <c r="M91" s="56"/>
      <c r="N91" s="54"/>
      <c r="O91" s="54"/>
      <c r="P91" s="54"/>
      <c r="Q91" s="56"/>
      <c r="R91" s="54"/>
      <c r="S91" s="54"/>
      <c r="T91" s="54"/>
      <c r="U91" s="56"/>
      <c r="V91" s="54"/>
      <c r="W91" s="54"/>
      <c r="X91" s="56"/>
      <c r="Y91" s="54"/>
      <c r="Z91" s="54"/>
      <c r="AA91" s="54"/>
      <c r="AB91" s="56"/>
      <c r="AC91" s="54"/>
      <c r="AD91" s="54"/>
      <c r="AE91" s="54"/>
      <c r="AF91" s="56"/>
      <c r="AG91" s="54"/>
      <c r="AH91" s="54"/>
      <c r="AI91" s="56"/>
      <c r="AJ91" s="54"/>
      <c r="AK91" s="54"/>
      <c r="AL91" s="56"/>
      <c r="AM91" s="54"/>
      <c r="AN91" s="54"/>
      <c r="AO91" s="54"/>
      <c r="AP91" s="54"/>
      <c r="AQ91" s="54"/>
      <c r="AR91" s="56"/>
      <c r="AS91" s="54"/>
      <c r="AT91" s="54"/>
      <c r="AU91" s="54"/>
      <c r="AV91" s="54"/>
      <c r="AW91" s="54"/>
      <c r="AX91" s="54"/>
      <c r="AY91" s="56"/>
      <c r="AZ91" s="54"/>
      <c r="BA91" s="54"/>
      <c r="BB91" s="54"/>
      <c r="BC91" s="54"/>
      <c r="BD91" s="8"/>
      <c r="BE91" s="8"/>
      <c r="BF91" s="28" t="s">
        <v>277</v>
      </c>
      <c r="BG91" s="28" t="s">
        <v>277</v>
      </c>
      <c r="BH91" s="28" t="s">
        <v>277</v>
      </c>
      <c r="BI91" s="28" t="s">
        <v>277</v>
      </c>
      <c r="BJ91" s="28" t="s">
        <v>277</v>
      </c>
      <c r="BK91" s="28" t="s">
        <v>277</v>
      </c>
      <c r="BL91" s="28" t="s">
        <v>277</v>
      </c>
      <c r="BM91" s="28" t="s">
        <v>277</v>
      </c>
      <c r="BN91" s="28" t="s">
        <v>277</v>
      </c>
      <c r="BO91" s="28" t="s">
        <v>277</v>
      </c>
      <c r="BP91" s="8"/>
      <c r="BQ91" s="22" t="str">
        <f>IF(FV91=FALSE,B91,"")</f>
        <v/>
      </c>
      <c r="BR91" s="22" t="str">
        <f>BR88</f>
        <v/>
      </c>
      <c r="BS91" s="22" t="str">
        <f>IF(FV88=FALSE,C91,"")</f>
        <v/>
      </c>
      <c r="BT91" s="22" t="str">
        <f t="shared" si="208"/>
        <v/>
      </c>
      <c r="BU91" s="22" t="str">
        <f>IF(FV91=FALSE,E91,"")</f>
        <v/>
      </c>
      <c r="BV91" s="22" t="str">
        <f>IF(FV91=FALSE,G91,"")</f>
        <v/>
      </c>
      <c r="BW91" s="22" t="str">
        <f>IF(FV91=FALSE,F91,"")</f>
        <v/>
      </c>
      <c r="BX91" s="22" t="str">
        <f>IF(FV91=FALSE,J91,"")</f>
        <v/>
      </c>
      <c r="BY91" s="22" t="str">
        <f>IF(FV91=FALSE,K91,"")</f>
        <v/>
      </c>
      <c r="BZ91" s="22" t="str">
        <f>IF(FV91=FALSE,L91,"")</f>
        <v/>
      </c>
      <c r="CA91" s="18"/>
      <c r="CB91" s="3" t="str">
        <f>CB88</f>
        <v/>
      </c>
      <c r="CC91" s="3" t="str">
        <f>CC88</f>
        <v/>
      </c>
      <c r="CD91" s="3" t="str">
        <f>CD88</f>
        <v/>
      </c>
      <c r="CE91" s="3" t="str">
        <f>IF(ET91=1, EQ91,"")</f>
        <v/>
      </c>
      <c r="CF91" s="3" t="str">
        <f>IF(ET91=1, ER91,"")</f>
        <v/>
      </c>
      <c r="CG91" s="3" t="str">
        <f>IF(ET91=1, ES91,"")</f>
        <v/>
      </c>
      <c r="CH91" s="3" t="str">
        <f t="shared" si="156"/>
        <v/>
      </c>
      <c r="CI91" s="8"/>
      <c r="CJ91" s="3" t="str">
        <f>CJ88</f>
        <v/>
      </c>
      <c r="CK91" s="3" t="str">
        <f>CK88</f>
        <v/>
      </c>
      <c r="CL91" s="3" t="str">
        <f>IF(ET91=2,V91,"")</f>
        <v/>
      </c>
      <c r="CM91" s="3" t="str">
        <f>IF(ET91=2,W91,"")</f>
        <v/>
      </c>
      <c r="CN91" s="8"/>
      <c r="CO91" s="3" t="str">
        <f>CO89</f>
        <v/>
      </c>
      <c r="CP91" s="3" t="str">
        <f>CP89</f>
        <v/>
      </c>
      <c r="CQ91" s="3" t="str">
        <f>IF(ET91=3,AG91,"")</f>
        <v/>
      </c>
      <c r="CR91" s="3" t="str">
        <f>IF(ET91=3,AH91,"")</f>
        <v/>
      </c>
      <c r="CS91" s="8"/>
      <c r="CT91" s="3" t="str">
        <f>CT88</f>
        <v/>
      </c>
      <c r="CU91" s="3" t="str">
        <f>CU88</f>
        <v/>
      </c>
      <c r="CV91" s="3" t="str">
        <f>IF(ET90=4,AJ91,"")</f>
        <v/>
      </c>
      <c r="CW91" s="3" t="str">
        <f>IF(ET90=4,AK91,"")</f>
        <v/>
      </c>
      <c r="CX91" s="8"/>
      <c r="CY91" s="3" t="str">
        <f>CY88</f>
        <v/>
      </c>
      <c r="CZ91" s="3" t="str">
        <f>CZ88</f>
        <v/>
      </c>
      <c r="DA91" s="3" t="str">
        <f>DA88</f>
        <v/>
      </c>
      <c r="DB91" s="3" t="str">
        <f>IF(ET90=5,AM91,"")</f>
        <v/>
      </c>
      <c r="DC91" s="3" t="str">
        <f>IF(ET90=5,AN91,"")</f>
        <v/>
      </c>
      <c r="DD91" s="3" t="str">
        <f>IF(ET90=5,AO91,"")</f>
        <v/>
      </c>
      <c r="DE91" s="3" t="str">
        <f>IF(ET90=5,AP91,"")</f>
        <v/>
      </c>
      <c r="DF91" s="3" t="str">
        <f>DF90</f>
        <v/>
      </c>
      <c r="DG91" s="3" t="str">
        <f t="shared" si="158"/>
        <v/>
      </c>
      <c r="DH91" s="8"/>
      <c r="DI91" s="3" t="str">
        <f>DI88</f>
        <v/>
      </c>
      <c r="DJ91" s="3" t="str">
        <f>DJ88</f>
        <v/>
      </c>
      <c r="DK91" s="3" t="str">
        <f>DK88</f>
        <v/>
      </c>
      <c r="DL91" s="3" t="str">
        <f>DL88</f>
        <v/>
      </c>
      <c r="DM91" s="3" t="str">
        <f>IF(ET91=6,AS91,"")</f>
        <v/>
      </c>
      <c r="DN91" s="3" t="str">
        <f>IF(ET91=6,AT91,"")</f>
        <v/>
      </c>
      <c r="DO91" s="3" t="str">
        <f>IF(ET91=6,AU91,"")</f>
        <v/>
      </c>
      <c r="DP91" s="3" t="str">
        <f>IF(ET91=6,AV91,"")</f>
        <v/>
      </c>
      <c r="DQ91" s="3" t="str">
        <f t="shared" ref="DQ91:DR93" si="230">DQ88</f>
        <v/>
      </c>
      <c r="DR91" s="3" t="str">
        <f t="shared" si="230"/>
        <v/>
      </c>
      <c r="DS91" s="3" t="str">
        <f t="shared" si="160"/>
        <v/>
      </c>
      <c r="DT91" s="8"/>
      <c r="DU91" s="3" t="str">
        <f>DU88</f>
        <v/>
      </c>
      <c r="DV91" s="3" t="str">
        <f>DV88</f>
        <v/>
      </c>
      <c r="DW91" s="3" t="str">
        <f>DW88</f>
        <v/>
      </c>
      <c r="DX91" s="3" t="str">
        <f>DX88</f>
        <v/>
      </c>
      <c r="DY91" s="3" t="str">
        <f>IF(ET91=7,AZ91,"")</f>
        <v/>
      </c>
      <c r="DZ91" s="3" t="str">
        <f>IF(ET91=7,BA91,"")</f>
        <v/>
      </c>
      <c r="EA91" s="3" t="str">
        <f>IF(ET91=7,BB91,"")</f>
        <v/>
      </c>
      <c r="EB91" s="3" t="str">
        <f>IF(ET91=7,BC91,"")</f>
        <v/>
      </c>
      <c r="EC91" s="3" t="str">
        <f t="shared" si="162"/>
        <v/>
      </c>
      <c r="ED91" s="8"/>
      <c r="EE91" s="28" t="s">
        <v>277</v>
      </c>
      <c r="EF91" s="28" t="s">
        <v>277</v>
      </c>
      <c r="EG91" s="28" t="s">
        <v>277</v>
      </c>
      <c r="EH91" s="28" t="s">
        <v>277</v>
      </c>
      <c r="EI91" s="28" t="s">
        <v>277</v>
      </c>
      <c r="EJ91" s="28" t="s">
        <v>277</v>
      </c>
      <c r="EK91" s="28" t="s">
        <v>277</v>
      </c>
      <c r="EL91" s="28" t="s">
        <v>277</v>
      </c>
      <c r="EM91" s="28" t="s">
        <v>277</v>
      </c>
      <c r="EN91" s="28" t="s">
        <v>277</v>
      </c>
      <c r="EO91" s="17"/>
      <c r="EP91" s="9"/>
      <c r="EQ91" s="10" t="str">
        <f>IF(FD91&gt;0, (N91+Y91+R91+AC91), "")</f>
        <v/>
      </c>
      <c r="ER91" s="11" t="str">
        <f>IF(FD91&gt;0,FE91,"")</f>
        <v/>
      </c>
      <c r="ES91" s="10" t="str">
        <f>IF(FD91&gt;0, (P91+AA91+T91+AE91), "")</f>
        <v/>
      </c>
      <c r="ET91" s="10">
        <f>FO91+FP91+FQ91+FR91+FS91+FT91+FU91</f>
        <v>0</v>
      </c>
      <c r="EU91" s="13"/>
      <c r="EV91" s="12" t="b">
        <f t="shared" si="164"/>
        <v>1</v>
      </c>
      <c r="EW91" s="3" t="b">
        <f t="shared" si="165"/>
        <v>1</v>
      </c>
      <c r="EX91" s="3" t="b">
        <f t="shared" si="166"/>
        <v>1</v>
      </c>
      <c r="EY91" s="3" t="b">
        <f t="shared" si="167"/>
        <v>1</v>
      </c>
      <c r="EZ91" s="3">
        <f t="shared" si="168"/>
        <v>0</v>
      </c>
      <c r="FA91" s="3">
        <f t="shared" si="169"/>
        <v>0</v>
      </c>
      <c r="FB91" s="3">
        <f t="shared" si="170"/>
        <v>0</v>
      </c>
      <c r="FC91" s="3">
        <f t="shared" si="171"/>
        <v>0</v>
      </c>
      <c r="FD91" s="3">
        <f t="shared" si="172"/>
        <v>0</v>
      </c>
      <c r="FE91" s="3" t="e">
        <f t="shared" si="173"/>
        <v>#VALUE!</v>
      </c>
      <c r="FF91" s="3">
        <f t="shared" si="174"/>
        <v>0</v>
      </c>
      <c r="FG91" s="3">
        <f t="shared" si="175"/>
        <v>0</v>
      </c>
      <c r="FH91" s="3" t="e">
        <f t="shared" si="176"/>
        <v>#VALUE!</v>
      </c>
      <c r="FI91" s="3" t="b">
        <f t="shared" si="177"/>
        <v>1</v>
      </c>
      <c r="FJ91" s="3" t="b">
        <f t="shared" si="178"/>
        <v>1</v>
      </c>
      <c r="FK91" s="3" t="b">
        <f t="shared" si="179"/>
        <v>1</v>
      </c>
      <c r="FL91" s="3" t="b">
        <f t="shared" si="180"/>
        <v>1</v>
      </c>
      <c r="FM91" s="3" t="b">
        <f t="shared" si="181"/>
        <v>1</v>
      </c>
      <c r="FN91" s="3" t="b">
        <f t="shared" si="182"/>
        <v>1</v>
      </c>
      <c r="FO91" s="3">
        <f t="shared" si="183"/>
        <v>0</v>
      </c>
      <c r="FP91" s="3">
        <f t="shared" si="184"/>
        <v>0</v>
      </c>
      <c r="FQ91" s="3">
        <f t="shared" si="185"/>
        <v>0</v>
      </c>
      <c r="FR91" s="3">
        <f t="shared" si="186"/>
        <v>0</v>
      </c>
      <c r="FS91" s="3">
        <f t="shared" si="187"/>
        <v>0</v>
      </c>
      <c r="FT91" s="3">
        <f t="shared" si="188"/>
        <v>0</v>
      </c>
      <c r="FU91" s="3">
        <f t="shared" si="189"/>
        <v>0</v>
      </c>
      <c r="FV91" s="21" t="b">
        <f t="shared" si="190"/>
        <v>1</v>
      </c>
      <c r="FW91" s="24">
        <f t="shared" si="191"/>
        <v>1</v>
      </c>
      <c r="FX91" s="24">
        <f t="shared" si="192"/>
        <v>0</v>
      </c>
      <c r="FY91" s="25" t="e">
        <f t="shared" si="193"/>
        <v>#VALUE!</v>
      </c>
      <c r="FZ91" s="24" t="e">
        <f t="shared" si="194"/>
        <v>#VALUE!</v>
      </c>
      <c r="GA91" s="24" t="e">
        <f t="shared" si="195"/>
        <v>#VALUE!</v>
      </c>
      <c r="GB91" s="24">
        <f t="shared" si="196"/>
        <v>1</v>
      </c>
      <c r="GC91" s="24" t="e">
        <f t="shared" si="197"/>
        <v>#VALUE!</v>
      </c>
      <c r="GD91" s="24" t="e">
        <f t="shared" si="198"/>
        <v>#VALUE!</v>
      </c>
      <c r="GE91" s="24" t="e">
        <f t="shared" si="199"/>
        <v>#VALUE!</v>
      </c>
      <c r="GF91" s="24">
        <f t="shared" si="200"/>
        <v>0</v>
      </c>
      <c r="GG91" s="24">
        <f t="shared" si="201"/>
        <v>0</v>
      </c>
      <c r="GH91" s="24">
        <f t="shared" si="202"/>
        <v>0</v>
      </c>
      <c r="GI91" s="24">
        <f t="shared" si="203"/>
        <v>0</v>
      </c>
      <c r="GJ91" s="24">
        <f t="shared" si="204"/>
        <v>2</v>
      </c>
      <c r="GK91" s="24">
        <f t="shared" si="205"/>
        <v>2</v>
      </c>
      <c r="GL91" s="24">
        <f t="shared" si="206"/>
        <v>2</v>
      </c>
      <c r="GM91" s="31">
        <f t="shared" si="207"/>
        <v>2</v>
      </c>
      <c r="GN91" s="13"/>
      <c r="GO91" s="12"/>
    </row>
    <row r="92" spans="1:197" s="3" customFormat="1">
      <c r="A92" s="115" t="s">
        <v>279</v>
      </c>
      <c r="B92" s="115" t="s">
        <v>279</v>
      </c>
      <c r="C92" s="115" t="s">
        <v>279</v>
      </c>
      <c r="D92" s="115" t="s">
        <v>279</v>
      </c>
      <c r="E92" s="115" t="s">
        <v>279</v>
      </c>
      <c r="F92" s="115" t="s">
        <v>279</v>
      </c>
      <c r="G92" s="115" t="s">
        <v>279</v>
      </c>
      <c r="H92" s="115"/>
      <c r="I92" s="115"/>
      <c r="J92" s="115" t="s">
        <v>279</v>
      </c>
      <c r="K92" s="115" t="s">
        <v>279</v>
      </c>
      <c r="L92" s="115" t="s">
        <v>279</v>
      </c>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116"/>
      <c r="BD92" s="8"/>
      <c r="BE92" s="8"/>
      <c r="BF92" s="28" t="s">
        <v>277</v>
      </c>
      <c r="BG92" s="28" t="s">
        <v>277</v>
      </c>
      <c r="BH92" s="28" t="s">
        <v>277</v>
      </c>
      <c r="BI92" s="28" t="s">
        <v>277</v>
      </c>
      <c r="BJ92" s="28" t="s">
        <v>277</v>
      </c>
      <c r="BK92" s="28" t="s">
        <v>277</v>
      </c>
      <c r="BL92" s="28" t="s">
        <v>277</v>
      </c>
      <c r="BM92" s="28" t="s">
        <v>277</v>
      </c>
      <c r="BN92" s="28" t="s">
        <v>277</v>
      </c>
      <c r="BO92" s="28" t="s">
        <v>277</v>
      </c>
      <c r="BP92" s="8"/>
      <c r="BQ92" s="22" t="str">
        <f>BQ91</f>
        <v/>
      </c>
      <c r="BR92" s="22" t="str">
        <f>BS88</f>
        <v/>
      </c>
      <c r="BS92" s="22" t="str">
        <f t="shared" ref="BS92:BZ92" si="231">BS91</f>
        <v/>
      </c>
      <c r="BT92" s="22" t="str">
        <f t="shared" si="208"/>
        <v/>
      </c>
      <c r="BU92" s="22" t="str">
        <f t="shared" si="231"/>
        <v/>
      </c>
      <c r="BV92" s="22" t="str">
        <f t="shared" si="231"/>
        <v/>
      </c>
      <c r="BW92" s="22" t="str">
        <f t="shared" si="231"/>
        <v/>
      </c>
      <c r="BX92" s="22" t="str">
        <f>BX91</f>
        <v/>
      </c>
      <c r="BY92" s="22" t="str">
        <f t="shared" si="231"/>
        <v/>
      </c>
      <c r="BZ92" s="22" t="str">
        <f t="shared" si="231"/>
        <v/>
      </c>
      <c r="CA92" s="18"/>
      <c r="CB92" s="3" t="str">
        <f>CB90</f>
        <v/>
      </c>
      <c r="CC92" s="3" t="str">
        <f>CC90</f>
        <v/>
      </c>
      <c r="CD92" s="3" t="str">
        <f>CD90</f>
        <v/>
      </c>
      <c r="CE92" s="3" t="str">
        <f t="shared" ref="CE92:CG93" si="232">CE91</f>
        <v/>
      </c>
      <c r="CF92" s="3" t="str">
        <f t="shared" si="232"/>
        <v/>
      </c>
      <c r="CG92" s="3" t="str">
        <f t="shared" si="232"/>
        <v/>
      </c>
      <c r="CH92" s="3" t="str">
        <f t="shared" si="156"/>
        <v/>
      </c>
      <c r="CI92" s="8"/>
      <c r="CJ92" s="3" t="str">
        <f>CJ90</f>
        <v/>
      </c>
      <c r="CK92" s="3" t="str">
        <f>CK90</f>
        <v/>
      </c>
      <c r="CL92" s="3" t="str">
        <f>CL91</f>
        <v/>
      </c>
      <c r="CM92" s="3" t="str">
        <f>CM91</f>
        <v/>
      </c>
      <c r="CN92" s="8"/>
      <c r="CO92" s="3" t="str">
        <f>CO90</f>
        <v/>
      </c>
      <c r="CP92" s="3" t="str">
        <f>CP90</f>
        <v/>
      </c>
      <c r="CQ92" s="3" t="str">
        <f>CQ91</f>
        <v/>
      </c>
      <c r="CR92" s="3" t="str">
        <f>CR91</f>
        <v/>
      </c>
      <c r="CS92" s="8"/>
      <c r="CT92" s="3" t="str">
        <f>CT90</f>
        <v/>
      </c>
      <c r="CU92" s="3" t="str">
        <f>CU90</f>
        <v/>
      </c>
      <c r="CV92" s="3" t="str">
        <f>CV91</f>
        <v/>
      </c>
      <c r="CW92" s="3" t="str">
        <f>CW91</f>
        <v/>
      </c>
      <c r="CX92" s="8"/>
      <c r="CY92" s="3" t="str">
        <f>CY90</f>
        <v/>
      </c>
      <c r="CZ92" s="3" t="str">
        <f>CZ90</f>
        <v/>
      </c>
      <c r="DA92" s="3" t="str">
        <f>DA90</f>
        <v/>
      </c>
      <c r="DB92" s="3" t="str">
        <f t="shared" ref="DB92:DE93" si="233">DB91</f>
        <v/>
      </c>
      <c r="DC92" s="3" t="str">
        <f t="shared" si="233"/>
        <v/>
      </c>
      <c r="DD92" s="3" t="str">
        <f t="shared" si="233"/>
        <v/>
      </c>
      <c r="DE92" s="3" t="str">
        <f t="shared" si="233"/>
        <v/>
      </c>
      <c r="DF92" s="3" t="str">
        <f>DF91</f>
        <v/>
      </c>
      <c r="DG92" s="3" t="str">
        <f t="shared" si="158"/>
        <v/>
      </c>
      <c r="DH92" s="8"/>
      <c r="DI92" s="3" t="str">
        <f>DI90</f>
        <v/>
      </c>
      <c r="DJ92" s="3" t="str">
        <f>DJ90</f>
        <v/>
      </c>
      <c r="DK92" s="3" t="str">
        <f>DK90</f>
        <v/>
      </c>
      <c r="DL92" s="3" t="str">
        <f>DL90</f>
        <v/>
      </c>
      <c r="DM92" s="3" t="str">
        <f t="shared" ref="DM92:DP93" si="234">DM91</f>
        <v/>
      </c>
      <c r="DN92" s="3" t="str">
        <f t="shared" si="234"/>
        <v/>
      </c>
      <c r="DO92" s="3" t="str">
        <f t="shared" si="234"/>
        <v/>
      </c>
      <c r="DP92" s="3" t="str">
        <f t="shared" si="234"/>
        <v/>
      </c>
      <c r="DQ92" s="3" t="str">
        <f t="shared" si="230"/>
        <v/>
      </c>
      <c r="DR92" s="3" t="str">
        <f t="shared" si="230"/>
        <v/>
      </c>
      <c r="DS92" s="3" t="str">
        <f t="shared" si="160"/>
        <v/>
      </c>
      <c r="DT92" s="8"/>
      <c r="DU92" s="3" t="str">
        <f>DU90</f>
        <v/>
      </c>
      <c r="DV92" s="3" t="str">
        <f>DV90</f>
        <v/>
      </c>
      <c r="DW92" s="3" t="str">
        <f>DW90</f>
        <v/>
      </c>
      <c r="DX92" s="3" t="str">
        <f>DX90</f>
        <v/>
      </c>
      <c r="DY92" s="3" t="str">
        <f t="shared" ref="DY92:EB93" si="235">DY91</f>
        <v/>
      </c>
      <c r="DZ92" s="3" t="str">
        <f t="shared" si="235"/>
        <v/>
      </c>
      <c r="EA92" s="3" t="str">
        <f t="shared" si="235"/>
        <v/>
      </c>
      <c r="EB92" s="3" t="str">
        <f t="shared" si="235"/>
        <v/>
      </c>
      <c r="EC92" s="3" t="str">
        <f t="shared" si="162"/>
        <v/>
      </c>
      <c r="ED92" s="8"/>
      <c r="EE92" s="28" t="s">
        <v>277</v>
      </c>
      <c r="EF92" s="28" t="s">
        <v>277</v>
      </c>
      <c r="EG92" s="28" t="s">
        <v>277</v>
      </c>
      <c r="EH92" s="28" t="s">
        <v>277</v>
      </c>
      <c r="EI92" s="28" t="s">
        <v>277</v>
      </c>
      <c r="EJ92" s="28" t="s">
        <v>277</v>
      </c>
      <c r="EK92" s="28" t="s">
        <v>277</v>
      </c>
      <c r="EL92" s="28" t="s">
        <v>277</v>
      </c>
      <c r="EM92" s="28" t="s">
        <v>277</v>
      </c>
      <c r="EN92" s="28" t="s">
        <v>277</v>
      </c>
      <c r="EO92" s="17"/>
      <c r="EP92" s="9"/>
      <c r="EQ92" s="10" t="str">
        <f t="shared" ref="EQ92:ET93" si="236">EQ91</f>
        <v/>
      </c>
      <c r="ER92" s="10" t="str">
        <f t="shared" si="236"/>
        <v/>
      </c>
      <c r="ES92" s="10" t="str">
        <f t="shared" si="236"/>
        <v/>
      </c>
      <c r="ET92" s="10">
        <f t="shared" si="236"/>
        <v>0</v>
      </c>
      <c r="EU92" s="13"/>
      <c r="EV92" s="12" t="b">
        <f t="shared" si="164"/>
        <v>1</v>
      </c>
      <c r="EW92" s="3" t="b">
        <f t="shared" si="165"/>
        <v>1</v>
      </c>
      <c r="EX92" s="3" t="b">
        <f t="shared" si="166"/>
        <v>1</v>
      </c>
      <c r="EY92" s="3" t="b">
        <f t="shared" si="167"/>
        <v>1</v>
      </c>
      <c r="EZ92" s="3">
        <f t="shared" si="168"/>
        <v>0</v>
      </c>
      <c r="FA92" s="3">
        <f t="shared" si="169"/>
        <v>0</v>
      </c>
      <c r="FB92" s="3">
        <f t="shared" si="170"/>
        <v>0</v>
      </c>
      <c r="FC92" s="3">
        <f t="shared" si="171"/>
        <v>0</v>
      </c>
      <c r="FD92" s="3">
        <f t="shared" si="172"/>
        <v>0</v>
      </c>
      <c r="FE92" s="3" t="e">
        <f t="shared" si="173"/>
        <v>#VALUE!</v>
      </c>
      <c r="FF92" s="3">
        <f t="shared" si="174"/>
        <v>0</v>
      </c>
      <c r="FG92" s="3">
        <f t="shared" si="175"/>
        <v>0</v>
      </c>
      <c r="FH92" s="3" t="e">
        <f t="shared" si="176"/>
        <v>#VALUE!</v>
      </c>
      <c r="FI92" s="3" t="b">
        <f t="shared" si="177"/>
        <v>1</v>
      </c>
      <c r="FJ92" s="3" t="b">
        <f t="shared" si="178"/>
        <v>1</v>
      </c>
      <c r="FK92" s="3" t="b">
        <f t="shared" si="179"/>
        <v>1</v>
      </c>
      <c r="FL92" s="3" t="b">
        <f t="shared" si="180"/>
        <v>1</v>
      </c>
      <c r="FM92" s="3" t="b">
        <f t="shared" si="181"/>
        <v>1</v>
      </c>
      <c r="FN92" s="3" t="b">
        <f t="shared" si="182"/>
        <v>1</v>
      </c>
      <c r="FO92" s="3">
        <f t="shared" si="183"/>
        <v>0</v>
      </c>
      <c r="FP92" s="3">
        <f t="shared" si="184"/>
        <v>0</v>
      </c>
      <c r="FQ92" s="3">
        <f t="shared" si="185"/>
        <v>0</v>
      </c>
      <c r="FR92" s="3">
        <f t="shared" si="186"/>
        <v>0</v>
      </c>
      <c r="FS92" s="3">
        <f t="shared" si="187"/>
        <v>0</v>
      </c>
      <c r="FT92" s="3">
        <f t="shared" si="188"/>
        <v>0</v>
      </c>
      <c r="FU92" s="3">
        <f t="shared" si="189"/>
        <v>0</v>
      </c>
      <c r="FV92" s="21" t="b">
        <f t="shared" si="190"/>
        <v>0</v>
      </c>
      <c r="FW92" s="24">
        <f t="shared" si="191"/>
        <v>1</v>
      </c>
      <c r="FX92" s="24">
        <f t="shared" si="192"/>
        <v>0</v>
      </c>
      <c r="FY92" s="25" t="e">
        <f t="shared" si="193"/>
        <v>#VALUE!</v>
      </c>
      <c r="FZ92" s="24" t="e">
        <f t="shared" si="194"/>
        <v>#VALUE!</v>
      </c>
      <c r="GA92" s="24" t="e">
        <f t="shared" si="195"/>
        <v>#VALUE!</v>
      </c>
      <c r="GB92" s="24">
        <f t="shared" si="196"/>
        <v>1</v>
      </c>
      <c r="GC92" s="24" t="e">
        <f t="shared" si="197"/>
        <v>#VALUE!</v>
      </c>
      <c r="GD92" s="24" t="e">
        <f t="shared" si="198"/>
        <v>#VALUE!</v>
      </c>
      <c r="GE92" s="24" t="e">
        <f t="shared" si="199"/>
        <v>#VALUE!</v>
      </c>
      <c r="GF92" s="24">
        <f t="shared" si="200"/>
        <v>0</v>
      </c>
      <c r="GG92" s="24">
        <f t="shared" si="201"/>
        <v>0</v>
      </c>
      <c r="GH92" s="24">
        <f t="shared" si="202"/>
        <v>0</v>
      </c>
      <c r="GI92" s="24">
        <f t="shared" si="203"/>
        <v>0</v>
      </c>
      <c r="GJ92" s="24">
        <f t="shared" si="204"/>
        <v>2</v>
      </c>
      <c r="GK92" s="24">
        <f t="shared" si="205"/>
        <v>2</v>
      </c>
      <c r="GL92" s="24">
        <f t="shared" si="206"/>
        <v>2</v>
      </c>
      <c r="GM92" s="31">
        <f t="shared" si="207"/>
        <v>2</v>
      </c>
      <c r="GN92" s="13"/>
      <c r="GO92" s="12"/>
    </row>
    <row r="93" spans="1:197" s="3" customFormat="1">
      <c r="A93" s="115" t="s">
        <v>279</v>
      </c>
      <c r="B93" s="115" t="s">
        <v>279</v>
      </c>
      <c r="C93" s="115" t="s">
        <v>279</v>
      </c>
      <c r="D93" s="115" t="s">
        <v>279</v>
      </c>
      <c r="E93" s="115" t="s">
        <v>279</v>
      </c>
      <c r="F93" s="115" t="s">
        <v>279</v>
      </c>
      <c r="G93" s="115" t="s">
        <v>279</v>
      </c>
      <c r="H93" s="115"/>
      <c r="I93" s="115"/>
      <c r="J93" s="115" t="s">
        <v>279</v>
      </c>
      <c r="K93" s="115" t="s">
        <v>279</v>
      </c>
      <c r="L93" s="115" t="s">
        <v>279</v>
      </c>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116"/>
      <c r="BD93" s="8"/>
      <c r="BE93" s="8"/>
      <c r="BF93" s="28" t="s">
        <v>277</v>
      </c>
      <c r="BG93" s="28" t="s">
        <v>277</v>
      </c>
      <c r="BH93" s="28" t="s">
        <v>277</v>
      </c>
      <c r="BI93" s="28" t="s">
        <v>277</v>
      </c>
      <c r="BJ93" s="28" t="s">
        <v>277</v>
      </c>
      <c r="BK93" s="28" t="s">
        <v>277</v>
      </c>
      <c r="BL93" s="28" t="s">
        <v>277</v>
      </c>
      <c r="BM93" s="28" t="s">
        <v>277</v>
      </c>
      <c r="BN93" s="28" t="s">
        <v>277</v>
      </c>
      <c r="BO93" s="28" t="s">
        <v>277</v>
      </c>
      <c r="BP93" s="8"/>
      <c r="BQ93" s="22" t="str">
        <f>BQ92</f>
        <v/>
      </c>
      <c r="BR93" s="22" t="str">
        <f>BS90</f>
        <v/>
      </c>
      <c r="BS93" s="22" t="str">
        <f>BS91</f>
        <v/>
      </c>
      <c r="BT93" s="22" t="str">
        <f t="shared" si="208"/>
        <v/>
      </c>
      <c r="BU93" s="22" t="str">
        <f>BU92</f>
        <v/>
      </c>
      <c r="BV93" s="22" t="str">
        <f>BV92</f>
        <v/>
      </c>
      <c r="BW93" s="22" t="str">
        <f>BW92</f>
        <v/>
      </c>
      <c r="BX93" s="22" t="str">
        <f>BX92</f>
        <v/>
      </c>
      <c r="BY93" s="22" t="str">
        <f>BY92</f>
        <v/>
      </c>
      <c r="BZ93" s="22" t="str">
        <f>BZ92</f>
        <v/>
      </c>
      <c r="CA93" s="18"/>
      <c r="CB93" s="3" t="str">
        <f>CE89</f>
        <v/>
      </c>
      <c r="CC93" s="3" t="str">
        <f>CF89</f>
        <v/>
      </c>
      <c r="CD93" s="3" t="str">
        <f>CG89</f>
        <v/>
      </c>
      <c r="CE93" s="3" t="str">
        <f t="shared" si="232"/>
        <v/>
      </c>
      <c r="CF93" s="3" t="str">
        <f t="shared" si="232"/>
        <v/>
      </c>
      <c r="CG93" s="3" t="str">
        <f t="shared" si="232"/>
        <v/>
      </c>
      <c r="CH93" s="3" t="str">
        <f t="shared" si="156"/>
        <v/>
      </c>
      <c r="CI93" s="8"/>
      <c r="CJ93" s="3" t="str">
        <f>CL89</f>
        <v/>
      </c>
      <c r="CK93" s="3" t="str">
        <f>CM89</f>
        <v/>
      </c>
      <c r="CL93" s="3" t="str">
        <f>CL92</f>
        <v/>
      </c>
      <c r="CM93" s="3" t="str">
        <f>CM92</f>
        <v/>
      </c>
      <c r="CN93" s="8"/>
      <c r="CO93" s="3" t="str">
        <f>CQ89</f>
        <v/>
      </c>
      <c r="CP93" s="3" t="str">
        <f>CR89</f>
        <v/>
      </c>
      <c r="CQ93" s="3" t="str">
        <f>CQ92</f>
        <v/>
      </c>
      <c r="CR93" s="3" t="str">
        <f>CR92</f>
        <v/>
      </c>
      <c r="CS93" s="8"/>
      <c r="CT93" s="3" t="str">
        <f>CV89</f>
        <v/>
      </c>
      <c r="CU93" s="3" t="str">
        <f>CW89</f>
        <v/>
      </c>
      <c r="CV93" s="3" t="str">
        <f>CV92</f>
        <v/>
      </c>
      <c r="CW93" s="3" t="str">
        <f>CW92</f>
        <v/>
      </c>
      <c r="CX93" s="8"/>
      <c r="CY93" s="3" t="str">
        <f>DB89</f>
        <v/>
      </c>
      <c r="CZ93" s="3" t="str">
        <f>DC89</f>
        <v/>
      </c>
      <c r="DA93" s="3" t="str">
        <f>DD89</f>
        <v/>
      </c>
      <c r="DB93" s="3" t="str">
        <f t="shared" si="233"/>
        <v/>
      </c>
      <c r="DC93" s="3" t="str">
        <f t="shared" si="233"/>
        <v/>
      </c>
      <c r="DD93" s="3" t="str">
        <f t="shared" si="233"/>
        <v/>
      </c>
      <c r="DE93" s="3" t="str">
        <f t="shared" si="233"/>
        <v/>
      </c>
      <c r="DF93" s="3" t="str">
        <f>DF92</f>
        <v/>
      </c>
      <c r="DG93" s="3" t="str">
        <f t="shared" si="158"/>
        <v/>
      </c>
      <c r="DH93" s="8"/>
      <c r="DI93" s="3" t="str">
        <f>DM89</f>
        <v/>
      </c>
      <c r="DJ93" s="3" t="str">
        <f>DN89</f>
        <v/>
      </c>
      <c r="DK93" s="3" t="str">
        <f>DO89</f>
        <v/>
      </c>
      <c r="DL93" s="3" t="str">
        <f>DP89</f>
        <v/>
      </c>
      <c r="DM93" s="3" t="str">
        <f t="shared" si="234"/>
        <v/>
      </c>
      <c r="DN93" s="3" t="str">
        <f t="shared" si="234"/>
        <v/>
      </c>
      <c r="DO93" s="3" t="str">
        <f t="shared" si="234"/>
        <v/>
      </c>
      <c r="DP93" s="3" t="str">
        <f t="shared" si="234"/>
        <v/>
      </c>
      <c r="DQ93" s="3" t="str">
        <f t="shared" si="230"/>
        <v/>
      </c>
      <c r="DR93" s="3" t="str">
        <f t="shared" si="230"/>
        <v/>
      </c>
      <c r="DS93" s="3" t="str">
        <f t="shared" si="160"/>
        <v/>
      </c>
      <c r="DT93" s="8"/>
      <c r="DU93" s="3" t="str">
        <f>DY90</f>
        <v/>
      </c>
      <c r="DV93" s="3" t="str">
        <f>DZ90</f>
        <v/>
      </c>
      <c r="DW93" s="3" t="str">
        <f>EA90</f>
        <v/>
      </c>
      <c r="DX93" s="3" t="str">
        <f>EB90</f>
        <v/>
      </c>
      <c r="DY93" s="3" t="str">
        <f t="shared" si="235"/>
        <v/>
      </c>
      <c r="DZ93" s="3" t="str">
        <f t="shared" si="235"/>
        <v/>
      </c>
      <c r="EA93" s="3" t="str">
        <f t="shared" si="235"/>
        <v/>
      </c>
      <c r="EB93" s="3" t="str">
        <f t="shared" si="235"/>
        <v/>
      </c>
      <c r="EC93" s="3" t="str">
        <f t="shared" si="162"/>
        <v/>
      </c>
      <c r="ED93" s="8"/>
      <c r="EE93" s="28" t="s">
        <v>277</v>
      </c>
      <c r="EF93" s="28" t="s">
        <v>277</v>
      </c>
      <c r="EG93" s="28" t="s">
        <v>277</v>
      </c>
      <c r="EH93" s="28" t="s">
        <v>277</v>
      </c>
      <c r="EI93" s="28" t="s">
        <v>277</v>
      </c>
      <c r="EJ93" s="28" t="s">
        <v>277</v>
      </c>
      <c r="EK93" s="28" t="s">
        <v>277</v>
      </c>
      <c r="EL93" s="28" t="s">
        <v>277</v>
      </c>
      <c r="EM93" s="28" t="s">
        <v>277</v>
      </c>
      <c r="EN93" s="28" t="s">
        <v>277</v>
      </c>
      <c r="EO93" s="17"/>
      <c r="EP93" s="9"/>
      <c r="EQ93" s="10" t="str">
        <f t="shared" si="236"/>
        <v/>
      </c>
      <c r="ER93" s="10" t="str">
        <f t="shared" si="236"/>
        <v/>
      </c>
      <c r="ES93" s="10" t="str">
        <f t="shared" si="236"/>
        <v/>
      </c>
      <c r="ET93" s="10">
        <f t="shared" si="236"/>
        <v>0</v>
      </c>
      <c r="EU93" s="13"/>
      <c r="EV93" s="12" t="b">
        <f t="shared" si="164"/>
        <v>1</v>
      </c>
      <c r="EW93" s="3" t="b">
        <f t="shared" si="165"/>
        <v>1</v>
      </c>
      <c r="EX93" s="3" t="b">
        <f t="shared" si="166"/>
        <v>1</v>
      </c>
      <c r="EY93" s="3" t="b">
        <f t="shared" si="167"/>
        <v>1</v>
      </c>
      <c r="EZ93" s="3">
        <f t="shared" si="168"/>
        <v>0</v>
      </c>
      <c r="FA93" s="3">
        <f t="shared" si="169"/>
        <v>0</v>
      </c>
      <c r="FB93" s="3">
        <f t="shared" si="170"/>
        <v>0</v>
      </c>
      <c r="FC93" s="3">
        <f t="shared" si="171"/>
        <v>0</v>
      </c>
      <c r="FD93" s="3">
        <f t="shared" si="172"/>
        <v>0</v>
      </c>
      <c r="FE93" s="3" t="e">
        <f t="shared" si="173"/>
        <v>#VALUE!</v>
      </c>
      <c r="FF93" s="3">
        <f t="shared" si="174"/>
        <v>0</v>
      </c>
      <c r="FG93" s="3">
        <f t="shared" si="175"/>
        <v>0</v>
      </c>
      <c r="FH93" s="3" t="e">
        <f t="shared" si="176"/>
        <v>#VALUE!</v>
      </c>
      <c r="FI93" s="3" t="b">
        <f t="shared" si="177"/>
        <v>1</v>
      </c>
      <c r="FJ93" s="3" t="b">
        <f t="shared" si="178"/>
        <v>1</v>
      </c>
      <c r="FK93" s="3" t="b">
        <f t="shared" si="179"/>
        <v>1</v>
      </c>
      <c r="FL93" s="3" t="b">
        <f t="shared" si="180"/>
        <v>1</v>
      </c>
      <c r="FM93" s="3" t="b">
        <f t="shared" si="181"/>
        <v>1</v>
      </c>
      <c r="FN93" s="3" t="b">
        <f t="shared" si="182"/>
        <v>1</v>
      </c>
      <c r="FO93" s="3">
        <f t="shared" si="183"/>
        <v>0</v>
      </c>
      <c r="FP93" s="3">
        <f t="shared" si="184"/>
        <v>0</v>
      </c>
      <c r="FQ93" s="3">
        <f t="shared" si="185"/>
        <v>0</v>
      </c>
      <c r="FR93" s="3">
        <f t="shared" si="186"/>
        <v>0</v>
      </c>
      <c r="FS93" s="3">
        <f t="shared" si="187"/>
        <v>0</v>
      </c>
      <c r="FT93" s="3">
        <f t="shared" si="188"/>
        <v>0</v>
      </c>
      <c r="FU93" s="3">
        <f t="shared" si="189"/>
        <v>0</v>
      </c>
      <c r="FV93" s="21" t="b">
        <f t="shared" si="190"/>
        <v>0</v>
      </c>
      <c r="FW93" s="24">
        <f t="shared" si="191"/>
        <v>1</v>
      </c>
      <c r="FX93" s="24">
        <f t="shared" si="192"/>
        <v>0</v>
      </c>
      <c r="FY93" s="25" t="e">
        <f t="shared" si="193"/>
        <v>#VALUE!</v>
      </c>
      <c r="FZ93" s="24" t="e">
        <f t="shared" si="194"/>
        <v>#VALUE!</v>
      </c>
      <c r="GA93" s="24" t="e">
        <f t="shared" si="195"/>
        <v>#VALUE!</v>
      </c>
      <c r="GB93" s="24">
        <f t="shared" si="196"/>
        <v>1</v>
      </c>
      <c r="GC93" s="24" t="e">
        <f t="shared" si="197"/>
        <v>#VALUE!</v>
      </c>
      <c r="GD93" s="24" t="e">
        <f t="shared" si="198"/>
        <v>#VALUE!</v>
      </c>
      <c r="GE93" s="24" t="e">
        <f t="shared" si="199"/>
        <v>#VALUE!</v>
      </c>
      <c r="GF93" s="24">
        <f t="shared" si="200"/>
        <v>0</v>
      </c>
      <c r="GG93" s="24">
        <f t="shared" si="201"/>
        <v>0</v>
      </c>
      <c r="GH93" s="24">
        <f t="shared" si="202"/>
        <v>0</v>
      </c>
      <c r="GI93" s="24">
        <f t="shared" si="203"/>
        <v>0</v>
      </c>
      <c r="GJ93" s="24">
        <f t="shared" si="204"/>
        <v>2</v>
      </c>
      <c r="GK93" s="24">
        <f t="shared" si="205"/>
        <v>2</v>
      </c>
      <c r="GL93" s="24">
        <f t="shared" si="206"/>
        <v>2</v>
      </c>
      <c r="GM93" s="31">
        <f t="shared" si="207"/>
        <v>2</v>
      </c>
      <c r="GN93" s="13"/>
      <c r="GO93" s="12"/>
    </row>
    <row r="94" spans="1:197" s="3" customFormat="1">
      <c r="A94" s="54"/>
      <c r="B94" s="54"/>
      <c r="C94" s="54"/>
      <c r="D94" s="54"/>
      <c r="E94" s="54"/>
      <c r="F94" s="54"/>
      <c r="G94" s="54"/>
      <c r="H94" s="54"/>
      <c r="I94" s="54"/>
      <c r="J94" s="54"/>
      <c r="K94" s="54"/>
      <c r="L94" s="54"/>
      <c r="M94" s="56"/>
      <c r="N94" s="54"/>
      <c r="O94" s="54"/>
      <c r="P94" s="54"/>
      <c r="Q94" s="56"/>
      <c r="R94" s="54"/>
      <c r="S94" s="54"/>
      <c r="T94" s="54"/>
      <c r="U94" s="56"/>
      <c r="V94" s="54"/>
      <c r="W94" s="54"/>
      <c r="X94" s="56"/>
      <c r="Y94" s="54"/>
      <c r="Z94" s="54"/>
      <c r="AA94" s="54"/>
      <c r="AB94" s="56"/>
      <c r="AC94" s="54"/>
      <c r="AD94" s="54"/>
      <c r="AE94" s="54"/>
      <c r="AF94" s="56"/>
      <c r="AG94" s="54"/>
      <c r="AH94" s="54"/>
      <c r="AI94" s="56"/>
      <c r="AJ94" s="54"/>
      <c r="AK94" s="54"/>
      <c r="AL94" s="56"/>
      <c r="AM94" s="54"/>
      <c r="AN94" s="54"/>
      <c r="AO94" s="54"/>
      <c r="AP94" s="54"/>
      <c r="AQ94" s="54"/>
      <c r="AR94" s="56"/>
      <c r="AS94" s="54"/>
      <c r="AT94" s="54"/>
      <c r="AU94" s="54"/>
      <c r="AV94" s="54"/>
      <c r="AW94" s="54"/>
      <c r="AX94" s="54"/>
      <c r="AY94" s="56"/>
      <c r="AZ94" s="54"/>
      <c r="BA94" s="54"/>
      <c r="BB94" s="54"/>
      <c r="BC94" s="54"/>
      <c r="BD94" s="8"/>
      <c r="BE94" s="8"/>
      <c r="BF94" s="28" t="s">
        <v>277</v>
      </c>
      <c r="BG94" s="28" t="s">
        <v>277</v>
      </c>
      <c r="BH94" s="28" t="s">
        <v>277</v>
      </c>
      <c r="BI94" s="28" t="s">
        <v>277</v>
      </c>
      <c r="BJ94" s="28" t="s">
        <v>277</v>
      </c>
      <c r="BK94" s="28" t="s">
        <v>277</v>
      </c>
      <c r="BL94" s="28" t="s">
        <v>277</v>
      </c>
      <c r="BM94" s="28" t="s">
        <v>277</v>
      </c>
      <c r="BN94" s="28" t="s">
        <v>277</v>
      </c>
      <c r="BO94" s="28" t="s">
        <v>277</v>
      </c>
      <c r="BP94" s="8"/>
      <c r="BQ94" s="22" t="str">
        <f>IF(FV94=FALSE,B94,"")</f>
        <v/>
      </c>
      <c r="BR94" s="22" t="str">
        <f>IF(FV94=FALSE,C94,"")</f>
        <v/>
      </c>
      <c r="BS94" s="22" t="str">
        <f>BR96</f>
        <v/>
      </c>
      <c r="BT94" s="22" t="str">
        <f t="shared" si="208"/>
        <v/>
      </c>
      <c r="BU94" s="22" t="str">
        <f>IF(FV94=FALSE,E94,"")</f>
        <v/>
      </c>
      <c r="BV94" s="22" t="str">
        <f>IF(FV94=FALSE,G94,"")</f>
        <v/>
      </c>
      <c r="BW94" s="22" t="str">
        <f>IF(FV94=FALSE,F94,"")</f>
        <v/>
      </c>
      <c r="BX94" s="22" t="str">
        <f>IF(FV94=FALSE,J94,"")</f>
        <v/>
      </c>
      <c r="BY94" s="22" t="str">
        <f>IF(FV94=FALSE,K94,"")</f>
        <v/>
      </c>
      <c r="BZ94" s="22" t="str">
        <f>IF(FV94=FALSE,L94,"")</f>
        <v/>
      </c>
      <c r="CA94" s="18"/>
      <c r="CB94" s="3" t="str">
        <f>IF(ET94=1, EQ94,"")</f>
        <v/>
      </c>
      <c r="CC94" s="3" t="str">
        <f>IF(ET94=1, ER94,"")</f>
        <v/>
      </c>
      <c r="CD94" s="3" t="str">
        <f>IF(ET94=1, ES94,"")</f>
        <v/>
      </c>
      <c r="CE94" s="3" t="str">
        <f>CB96</f>
        <v/>
      </c>
      <c r="CF94" s="3" t="str">
        <f>CC96</f>
        <v/>
      </c>
      <c r="CG94" s="3" t="str">
        <f>CD96</f>
        <v/>
      </c>
      <c r="CH94" s="3" t="str">
        <f t="shared" si="156"/>
        <v/>
      </c>
      <c r="CI94" s="8"/>
      <c r="CJ94" s="3" t="str">
        <f>IF(ET94=2,V94,"")</f>
        <v/>
      </c>
      <c r="CK94" s="3" t="str">
        <f>IF(ET94=2,W94,"")</f>
        <v/>
      </c>
      <c r="CL94" s="3" t="str">
        <f>CJ96</f>
        <v/>
      </c>
      <c r="CM94" s="3" t="str">
        <f>CK96</f>
        <v/>
      </c>
      <c r="CN94" s="8"/>
      <c r="CO94" s="3" t="str">
        <f>IF(ET94=3,AG94,"")</f>
        <v/>
      </c>
      <c r="CP94" s="3" t="str">
        <f>IF(ET94=3,AH94,"")</f>
        <v/>
      </c>
      <c r="CQ94" s="3" t="str">
        <f>CO96</f>
        <v/>
      </c>
      <c r="CR94" s="3" t="str">
        <f>CP96</f>
        <v/>
      </c>
      <c r="CS94" s="8"/>
      <c r="CT94" s="3" t="str">
        <f>IF(ET94=4,AJ94,"")</f>
        <v/>
      </c>
      <c r="CU94" s="3" t="str">
        <f>IF(ET94=4,AK94,"")</f>
        <v/>
      </c>
      <c r="CV94" s="3" t="str">
        <f>CT96</f>
        <v/>
      </c>
      <c r="CW94" s="3" t="str">
        <f>CU96</f>
        <v/>
      </c>
      <c r="CX94" s="8"/>
      <c r="CY94" s="3" t="str">
        <f>IF(ET94=5,AM94,"")</f>
        <v/>
      </c>
      <c r="CZ94" s="3" t="str">
        <f>IF(ET94=5,AN94,"")</f>
        <v/>
      </c>
      <c r="DA94" s="3" t="str">
        <f>IF(ET94=5,AO94,"")</f>
        <v/>
      </c>
      <c r="DB94" s="3" t="str">
        <f>CY96</f>
        <v/>
      </c>
      <c r="DC94" s="3" t="str">
        <f>CZ96</f>
        <v/>
      </c>
      <c r="DD94" s="3" t="str">
        <f>DA96</f>
        <v/>
      </c>
      <c r="DE94" s="3" t="str">
        <f>IF(ET94=5,AP94,"")</f>
        <v/>
      </c>
      <c r="DF94" s="3" t="str">
        <f>IF(ET94=5,AQ94,"")</f>
        <v/>
      </c>
      <c r="DG94" s="3" t="str">
        <f t="shared" si="158"/>
        <v/>
      </c>
      <c r="DH94" s="8"/>
      <c r="DI94" s="3" t="str">
        <f>IF(ET94=6,AS94,"")</f>
        <v/>
      </c>
      <c r="DJ94" s="3" t="str">
        <f>IF(ET94=6,AT94,"")</f>
        <v/>
      </c>
      <c r="DK94" s="3" t="str">
        <f>IF(ET94=6,AU94,"")</f>
        <v/>
      </c>
      <c r="DL94" s="3" t="str">
        <f>IF(ET94=6,AV94,"")</f>
        <v/>
      </c>
      <c r="DM94" s="3" t="str">
        <f>DI96</f>
        <v/>
      </c>
      <c r="DN94" s="3" t="str">
        <f>DJ96</f>
        <v/>
      </c>
      <c r="DO94" s="3" t="str">
        <f>DK96</f>
        <v/>
      </c>
      <c r="DP94" s="3" t="str">
        <f>DL96</f>
        <v/>
      </c>
      <c r="DQ94" s="3" t="str">
        <f>IF(ET94=6,AW94,"")</f>
        <v/>
      </c>
      <c r="DR94" s="3" t="str">
        <f>IF(ET94=6,AX94,"")</f>
        <v/>
      </c>
      <c r="DS94" s="3" t="str">
        <f t="shared" si="160"/>
        <v/>
      </c>
      <c r="DT94" s="8"/>
      <c r="DU94" s="3" t="str">
        <f>IF(ET94=7,AZ94,"")</f>
        <v/>
      </c>
      <c r="DV94" s="3" t="str">
        <f>IF(ET94=7,BA94,"")</f>
        <v/>
      </c>
      <c r="DW94" s="3" t="str">
        <f>IF(ET94=7,BB94,"")</f>
        <v/>
      </c>
      <c r="DX94" s="3" t="str">
        <f>IF(ET94=7,BC94,"")</f>
        <v/>
      </c>
      <c r="DY94" s="3" t="str">
        <f>DU96</f>
        <v/>
      </c>
      <c r="DZ94" s="3" t="str">
        <f>DV96</f>
        <v/>
      </c>
      <c r="EA94" s="3" t="str">
        <f>DW96</f>
        <v/>
      </c>
      <c r="EB94" s="3" t="str">
        <f>DX96</f>
        <v/>
      </c>
      <c r="EC94" s="3" t="str">
        <f t="shared" si="162"/>
        <v/>
      </c>
      <c r="ED94" s="8"/>
      <c r="EE94" s="28" t="s">
        <v>277</v>
      </c>
      <c r="EF94" s="28" t="s">
        <v>277</v>
      </c>
      <c r="EG94" s="28" t="s">
        <v>277</v>
      </c>
      <c r="EH94" s="28" t="s">
        <v>277</v>
      </c>
      <c r="EI94" s="28" t="s">
        <v>277</v>
      </c>
      <c r="EJ94" s="28" t="s">
        <v>277</v>
      </c>
      <c r="EK94" s="28" t="s">
        <v>277</v>
      </c>
      <c r="EL94" s="28" t="s">
        <v>277</v>
      </c>
      <c r="EM94" s="28" t="s">
        <v>277</v>
      </c>
      <c r="EN94" s="28" t="s">
        <v>277</v>
      </c>
      <c r="EO94" s="30"/>
      <c r="EP94" s="9"/>
      <c r="EQ94" s="10" t="str">
        <f>IF(FD94&gt;0, (N94+Y94+R94+AC94), "")</f>
        <v/>
      </c>
      <c r="ER94" s="11" t="str">
        <f>IF(FD94&gt;0,FE94,"")</f>
        <v/>
      </c>
      <c r="ES94" s="10" t="str">
        <f>IF(FD94&gt;0, (P94+AA94+T94+AE94), "")</f>
        <v/>
      </c>
      <c r="ET94" s="10">
        <f>FO94+FP94+FQ94+FR94+FS94+FT94+FU94</f>
        <v>0</v>
      </c>
      <c r="EU94" s="13"/>
      <c r="EV94" s="12" t="b">
        <f t="shared" si="164"/>
        <v>1</v>
      </c>
      <c r="EW94" s="3" t="b">
        <f t="shared" si="165"/>
        <v>1</v>
      </c>
      <c r="EX94" s="3" t="b">
        <f t="shared" si="166"/>
        <v>1</v>
      </c>
      <c r="EY94" s="3" t="b">
        <f t="shared" si="167"/>
        <v>1</v>
      </c>
      <c r="EZ94" s="3">
        <f t="shared" si="168"/>
        <v>0</v>
      </c>
      <c r="FA94" s="3">
        <f t="shared" si="169"/>
        <v>0</v>
      </c>
      <c r="FB94" s="3">
        <f t="shared" si="170"/>
        <v>0</v>
      </c>
      <c r="FC94" s="3">
        <f t="shared" si="171"/>
        <v>0</v>
      </c>
      <c r="FD94" s="3">
        <f t="shared" si="172"/>
        <v>0</v>
      </c>
      <c r="FE94" s="3" t="e">
        <f t="shared" si="173"/>
        <v>#VALUE!</v>
      </c>
      <c r="FF94" s="3">
        <f t="shared" si="174"/>
        <v>0</v>
      </c>
      <c r="FG94" s="3">
        <f t="shared" si="175"/>
        <v>0</v>
      </c>
      <c r="FH94" s="3" t="e">
        <f t="shared" si="176"/>
        <v>#VALUE!</v>
      </c>
      <c r="FI94" s="3" t="b">
        <f t="shared" si="177"/>
        <v>1</v>
      </c>
      <c r="FJ94" s="3" t="b">
        <f t="shared" si="178"/>
        <v>1</v>
      </c>
      <c r="FK94" s="3" t="b">
        <f t="shared" si="179"/>
        <v>1</v>
      </c>
      <c r="FL94" s="3" t="b">
        <f t="shared" si="180"/>
        <v>1</v>
      </c>
      <c r="FM94" s="3" t="b">
        <f t="shared" si="181"/>
        <v>1</v>
      </c>
      <c r="FN94" s="3" t="b">
        <f t="shared" si="182"/>
        <v>1</v>
      </c>
      <c r="FO94" s="3">
        <f t="shared" si="183"/>
        <v>0</v>
      </c>
      <c r="FP94" s="3">
        <f t="shared" si="184"/>
        <v>0</v>
      </c>
      <c r="FQ94" s="3">
        <f t="shared" si="185"/>
        <v>0</v>
      </c>
      <c r="FR94" s="3">
        <f t="shared" si="186"/>
        <v>0</v>
      </c>
      <c r="FS94" s="3">
        <f t="shared" si="187"/>
        <v>0</v>
      </c>
      <c r="FT94" s="3">
        <f t="shared" si="188"/>
        <v>0</v>
      </c>
      <c r="FU94" s="3">
        <f t="shared" si="189"/>
        <v>0</v>
      </c>
      <c r="FV94" s="21" t="b">
        <f t="shared" si="190"/>
        <v>1</v>
      </c>
      <c r="FW94" s="24">
        <f t="shared" si="191"/>
        <v>1</v>
      </c>
      <c r="FX94" s="24">
        <f t="shared" si="192"/>
        <v>0</v>
      </c>
      <c r="FY94" s="25" t="e">
        <f t="shared" si="193"/>
        <v>#VALUE!</v>
      </c>
      <c r="FZ94" s="24" t="e">
        <f t="shared" si="194"/>
        <v>#VALUE!</v>
      </c>
      <c r="GA94" s="24" t="e">
        <f t="shared" si="195"/>
        <v>#VALUE!</v>
      </c>
      <c r="GB94" s="24">
        <f t="shared" si="196"/>
        <v>1</v>
      </c>
      <c r="GC94" s="24" t="e">
        <f t="shared" si="197"/>
        <v>#VALUE!</v>
      </c>
      <c r="GD94" s="24" t="e">
        <f t="shared" si="198"/>
        <v>#VALUE!</v>
      </c>
      <c r="GE94" s="24" t="e">
        <f t="shared" si="199"/>
        <v>#VALUE!</v>
      </c>
      <c r="GF94" s="24">
        <f t="shared" si="200"/>
        <v>0</v>
      </c>
      <c r="GG94" s="24">
        <f t="shared" si="201"/>
        <v>0</v>
      </c>
      <c r="GH94" s="24">
        <f t="shared" si="202"/>
        <v>0</v>
      </c>
      <c r="GI94" s="24">
        <f t="shared" si="203"/>
        <v>0</v>
      </c>
      <c r="GJ94" s="24">
        <f t="shared" si="204"/>
        <v>2</v>
      </c>
      <c r="GK94" s="24">
        <f t="shared" si="205"/>
        <v>2</v>
      </c>
      <c r="GL94" s="24">
        <f t="shared" si="206"/>
        <v>2</v>
      </c>
      <c r="GM94" s="31">
        <f t="shared" si="207"/>
        <v>2</v>
      </c>
      <c r="GN94" s="13"/>
      <c r="GO94" s="12"/>
    </row>
    <row r="95" spans="1:197" s="3" customFormat="1">
      <c r="A95" s="54"/>
      <c r="B95" s="54"/>
      <c r="C95" s="54"/>
      <c r="D95" s="54"/>
      <c r="E95" s="54"/>
      <c r="F95" s="54"/>
      <c r="G95" s="54"/>
      <c r="H95" s="54"/>
      <c r="I95" s="54"/>
      <c r="J95" s="54"/>
      <c r="K95" s="54"/>
      <c r="L95" s="54"/>
      <c r="M95" s="56"/>
      <c r="N95" s="54"/>
      <c r="O95" s="54"/>
      <c r="P95" s="54"/>
      <c r="Q95" s="56"/>
      <c r="R95" s="54"/>
      <c r="S95" s="54"/>
      <c r="T95" s="54"/>
      <c r="U95" s="56"/>
      <c r="V95" s="54"/>
      <c r="W95" s="54"/>
      <c r="X95" s="56"/>
      <c r="Y95" s="54"/>
      <c r="Z95" s="54"/>
      <c r="AA95" s="54"/>
      <c r="AB95" s="56"/>
      <c r="AC95" s="54"/>
      <c r="AD95" s="54"/>
      <c r="AE95" s="54"/>
      <c r="AF95" s="56"/>
      <c r="AG95" s="54"/>
      <c r="AH95" s="54"/>
      <c r="AI95" s="56"/>
      <c r="AJ95" s="54"/>
      <c r="AK95" s="54"/>
      <c r="AL95" s="56"/>
      <c r="AM95" s="54"/>
      <c r="AN95" s="54"/>
      <c r="AO95" s="54"/>
      <c r="AP95" s="54"/>
      <c r="AQ95" s="54"/>
      <c r="AR95" s="56"/>
      <c r="AS95" s="54"/>
      <c r="AT95" s="54"/>
      <c r="AU95" s="54"/>
      <c r="AV95" s="54"/>
      <c r="AW95" s="54"/>
      <c r="AX95" s="54"/>
      <c r="AY95" s="56"/>
      <c r="AZ95" s="54"/>
      <c r="BA95" s="54"/>
      <c r="BB95" s="54"/>
      <c r="BC95" s="54"/>
      <c r="BD95" s="8"/>
      <c r="BE95" s="8"/>
      <c r="BF95" s="28" t="s">
        <v>277</v>
      </c>
      <c r="BG95" s="28" t="s">
        <v>277</v>
      </c>
      <c r="BH95" s="28" t="s">
        <v>277</v>
      </c>
      <c r="BI95" s="28" t="s">
        <v>277</v>
      </c>
      <c r="BJ95" s="28" t="s">
        <v>277</v>
      </c>
      <c r="BK95" s="28" t="s">
        <v>277</v>
      </c>
      <c r="BL95" s="28" t="s">
        <v>277</v>
      </c>
      <c r="BM95" s="28" t="s">
        <v>277</v>
      </c>
      <c r="BN95" s="28" t="s">
        <v>277</v>
      </c>
      <c r="BO95" s="28" t="s">
        <v>277</v>
      </c>
      <c r="BP95" s="8"/>
      <c r="BQ95" s="22" t="str">
        <f>IF(FV95=FALSE,B95,"")</f>
        <v/>
      </c>
      <c r="BR95" s="22" t="str">
        <f>BR94</f>
        <v/>
      </c>
      <c r="BS95" s="22" t="str">
        <f>IF(FV94=FALSE,C96,"")</f>
        <v/>
      </c>
      <c r="BT95" s="22" t="str">
        <f t="shared" si="208"/>
        <v/>
      </c>
      <c r="BU95" s="22" t="str">
        <f>IF(FV95=FALSE,E95,"")</f>
        <v/>
      </c>
      <c r="BV95" s="22" t="str">
        <f>IF(FV95=FALSE,G95,"")</f>
        <v/>
      </c>
      <c r="BW95" s="22" t="str">
        <f>IF(FV95=FALSE,F95,"")</f>
        <v/>
      </c>
      <c r="BX95" s="22" t="str">
        <f>IF(FV95=FALSE,J95,"")</f>
        <v/>
      </c>
      <c r="BY95" s="22" t="str">
        <f>IF(FV95=FALSE,K95,"")</f>
        <v/>
      </c>
      <c r="BZ95" s="22" t="str">
        <f>IF(FV95=FALSE,L95,"")</f>
        <v/>
      </c>
      <c r="CA95" s="18"/>
      <c r="CB95" s="3" t="str">
        <f>CB94</f>
        <v/>
      </c>
      <c r="CC95" s="3" t="str">
        <f>CC94</f>
        <v/>
      </c>
      <c r="CD95" s="3" t="str">
        <f>CD94</f>
        <v/>
      </c>
      <c r="CE95" s="3" t="str">
        <f>IF(ET95=1,EQ96,"")</f>
        <v/>
      </c>
      <c r="CF95" s="3" t="str">
        <f>IF(ET95=1,ER96,"")</f>
        <v/>
      </c>
      <c r="CG95" s="3" t="str">
        <f>IF(ET95=1,ES96,"")</f>
        <v/>
      </c>
      <c r="CH95" s="3" t="str">
        <f t="shared" si="156"/>
        <v/>
      </c>
      <c r="CI95" s="8"/>
      <c r="CJ95" s="3" t="str">
        <f>CJ94</f>
        <v/>
      </c>
      <c r="CK95" s="3" t="str">
        <f>CK94</f>
        <v/>
      </c>
      <c r="CL95" s="3" t="str">
        <f>IF(ET96=2,V96,"")</f>
        <v/>
      </c>
      <c r="CM95" s="3" t="str">
        <f>IF(ET96=2,W96,"")</f>
        <v/>
      </c>
      <c r="CN95" s="8"/>
      <c r="CO95" s="3" t="str">
        <f>CO94</f>
        <v/>
      </c>
      <c r="CP95" s="3" t="str">
        <f>CP94</f>
        <v/>
      </c>
      <c r="CQ95" s="3" t="str">
        <f>IF(ET95=3,AG96,"")</f>
        <v/>
      </c>
      <c r="CR95" s="3" t="str">
        <f>IF(ET95=3,AH96,"")</f>
        <v/>
      </c>
      <c r="CS95" s="8"/>
      <c r="CT95" s="3" t="str">
        <f>CT94</f>
        <v/>
      </c>
      <c r="CU95" s="3" t="str">
        <f>CU94</f>
        <v/>
      </c>
      <c r="CV95" s="3" t="str">
        <f>IF(ET95=4,AJ96,"")</f>
        <v/>
      </c>
      <c r="CW95" s="3" t="str">
        <f>IF(ET95=4,AK96,"")</f>
        <v/>
      </c>
      <c r="CX95" s="8"/>
      <c r="CY95" s="3" t="str">
        <f>CY94</f>
        <v/>
      </c>
      <c r="CZ95" s="3" t="str">
        <f>CZ94</f>
        <v/>
      </c>
      <c r="DA95" s="3" t="str">
        <f>DA94</f>
        <v/>
      </c>
      <c r="DB95" s="3" t="str">
        <f>IF(ET95=5,AM96,"")</f>
        <v/>
      </c>
      <c r="DC95" s="3" t="str">
        <f>IF(ET95=5,AN96,"")</f>
        <v/>
      </c>
      <c r="DD95" s="3" t="str">
        <f>IF(ET95=5,AO96,"")</f>
        <v/>
      </c>
      <c r="DE95" s="3" t="str">
        <f>DE94</f>
        <v/>
      </c>
      <c r="DF95" s="3" t="str">
        <f>DF94</f>
        <v/>
      </c>
      <c r="DG95" s="3" t="str">
        <f t="shared" si="158"/>
        <v/>
      </c>
      <c r="DH95" s="8"/>
      <c r="DI95" s="3" t="str">
        <f>DI94</f>
        <v/>
      </c>
      <c r="DJ95" s="3" t="str">
        <f>DJ94</f>
        <v/>
      </c>
      <c r="DK95" s="3" t="str">
        <f>DK94</f>
        <v/>
      </c>
      <c r="DL95" s="3" t="str">
        <f>DL94</f>
        <v/>
      </c>
      <c r="DM95" s="3" t="str">
        <f>IF(ET94=6,AS96,"")</f>
        <v/>
      </c>
      <c r="DN95" s="3" t="str">
        <f>IF(ET94=6,AT96,"")</f>
        <v/>
      </c>
      <c r="DO95" s="3" t="str">
        <f>IF(ET94=6,AU96,"")</f>
        <v/>
      </c>
      <c r="DP95" s="3" t="str">
        <f>IF(ET94=6,AV96,"")</f>
        <v/>
      </c>
      <c r="DQ95" s="3" t="str">
        <f>DQ94</f>
        <v/>
      </c>
      <c r="DR95" s="3" t="str">
        <f>DR94</f>
        <v/>
      </c>
      <c r="DS95" s="3" t="str">
        <f t="shared" si="160"/>
        <v/>
      </c>
      <c r="DT95" s="8"/>
      <c r="DU95" s="3" t="str">
        <f>DU94</f>
        <v/>
      </c>
      <c r="DV95" s="3" t="str">
        <f>DV94</f>
        <v/>
      </c>
      <c r="DW95" s="3" t="str">
        <f>DW94</f>
        <v/>
      </c>
      <c r="DX95" s="3" t="str">
        <f>DX94</f>
        <v/>
      </c>
      <c r="DY95" s="3" t="str">
        <f>IF(ET94=7,AZ96,"")</f>
        <v/>
      </c>
      <c r="DZ95" s="3" t="str">
        <f>IF(ET94=7,BA96,"")</f>
        <v/>
      </c>
      <c r="EA95" s="3" t="str">
        <f>IF(ET94=7,BB96,"")</f>
        <v/>
      </c>
      <c r="EB95" s="3" t="str">
        <f>IF(ET94=7,BC96,"")</f>
        <v/>
      </c>
      <c r="EC95" s="3" t="str">
        <f t="shared" si="162"/>
        <v/>
      </c>
      <c r="ED95" s="8"/>
      <c r="EE95" s="28" t="s">
        <v>277</v>
      </c>
      <c r="EF95" s="28" t="s">
        <v>277</v>
      </c>
      <c r="EG95" s="28" t="s">
        <v>277</v>
      </c>
      <c r="EH95" s="28" t="s">
        <v>277</v>
      </c>
      <c r="EI95" s="28" t="s">
        <v>277</v>
      </c>
      <c r="EJ95" s="28" t="s">
        <v>277</v>
      </c>
      <c r="EK95" s="28" t="s">
        <v>277</v>
      </c>
      <c r="EL95" s="28" t="s">
        <v>277</v>
      </c>
      <c r="EM95" s="28" t="s">
        <v>277</v>
      </c>
      <c r="EN95" s="28" t="s">
        <v>277</v>
      </c>
      <c r="EO95" s="30"/>
      <c r="EP95" s="9"/>
      <c r="EQ95" s="10" t="str">
        <f>IF(FD95&gt;0, (N95+Y95+R95+AC95), "")</f>
        <v/>
      </c>
      <c r="ER95" s="11" t="str">
        <f>IF(FD95&gt;0,FE95,"")</f>
        <v/>
      </c>
      <c r="ES95" s="10" t="str">
        <f>IF(FD95&gt;0, (P95+AA95+T95+AE95), "")</f>
        <v/>
      </c>
      <c r="ET95" s="10">
        <f>FO95+FP95+FQ95+FR95+FS95+FT95+FU95</f>
        <v>0</v>
      </c>
      <c r="EU95" s="13"/>
      <c r="EV95" s="12" t="b">
        <f t="shared" si="164"/>
        <v>1</v>
      </c>
      <c r="EW95" s="3" t="b">
        <f t="shared" si="165"/>
        <v>1</v>
      </c>
      <c r="EX95" s="3" t="b">
        <f t="shared" si="166"/>
        <v>1</v>
      </c>
      <c r="EY95" s="3" t="b">
        <f t="shared" si="167"/>
        <v>1</v>
      </c>
      <c r="EZ95" s="3">
        <f t="shared" si="168"/>
        <v>0</v>
      </c>
      <c r="FA95" s="3">
        <f t="shared" si="169"/>
        <v>0</v>
      </c>
      <c r="FB95" s="3">
        <f t="shared" si="170"/>
        <v>0</v>
      </c>
      <c r="FC95" s="3">
        <f t="shared" si="171"/>
        <v>0</v>
      </c>
      <c r="FD95" s="3">
        <f t="shared" si="172"/>
        <v>0</v>
      </c>
      <c r="FE95" s="3" t="e">
        <f t="shared" si="173"/>
        <v>#VALUE!</v>
      </c>
      <c r="FF95" s="3">
        <f t="shared" si="174"/>
        <v>0</v>
      </c>
      <c r="FG95" s="3">
        <f t="shared" si="175"/>
        <v>0</v>
      </c>
      <c r="FH95" s="3" t="e">
        <f t="shared" si="176"/>
        <v>#VALUE!</v>
      </c>
      <c r="FI95" s="3" t="b">
        <f t="shared" si="177"/>
        <v>1</v>
      </c>
      <c r="FJ95" s="3" t="b">
        <f t="shared" si="178"/>
        <v>1</v>
      </c>
      <c r="FK95" s="3" t="b">
        <f t="shared" si="179"/>
        <v>1</v>
      </c>
      <c r="FL95" s="3" t="b">
        <f t="shared" si="180"/>
        <v>1</v>
      </c>
      <c r="FM95" s="3" t="b">
        <f t="shared" si="181"/>
        <v>1</v>
      </c>
      <c r="FN95" s="3" t="b">
        <f t="shared" si="182"/>
        <v>1</v>
      </c>
      <c r="FO95" s="3">
        <f t="shared" si="183"/>
        <v>0</v>
      </c>
      <c r="FP95" s="3">
        <f t="shared" si="184"/>
        <v>0</v>
      </c>
      <c r="FQ95" s="3">
        <f t="shared" si="185"/>
        <v>0</v>
      </c>
      <c r="FR95" s="3">
        <f t="shared" si="186"/>
        <v>0</v>
      </c>
      <c r="FS95" s="3">
        <f t="shared" si="187"/>
        <v>0</v>
      </c>
      <c r="FT95" s="3">
        <f t="shared" si="188"/>
        <v>0</v>
      </c>
      <c r="FU95" s="3">
        <f t="shared" si="189"/>
        <v>0</v>
      </c>
      <c r="FV95" s="21" t="b">
        <f t="shared" si="190"/>
        <v>1</v>
      </c>
      <c r="FW95" s="24">
        <f t="shared" si="191"/>
        <v>1</v>
      </c>
      <c r="FX95" s="24">
        <f t="shared" si="192"/>
        <v>0</v>
      </c>
      <c r="FY95" s="25" t="e">
        <f t="shared" si="193"/>
        <v>#VALUE!</v>
      </c>
      <c r="FZ95" s="24" t="e">
        <f t="shared" si="194"/>
        <v>#VALUE!</v>
      </c>
      <c r="GA95" s="24" t="e">
        <f t="shared" si="195"/>
        <v>#VALUE!</v>
      </c>
      <c r="GB95" s="24">
        <f t="shared" si="196"/>
        <v>1</v>
      </c>
      <c r="GC95" s="24" t="e">
        <f t="shared" si="197"/>
        <v>#VALUE!</v>
      </c>
      <c r="GD95" s="24" t="e">
        <f t="shared" si="198"/>
        <v>#VALUE!</v>
      </c>
      <c r="GE95" s="24" t="e">
        <f t="shared" si="199"/>
        <v>#VALUE!</v>
      </c>
      <c r="GF95" s="24">
        <f t="shared" si="200"/>
        <v>0</v>
      </c>
      <c r="GG95" s="24">
        <f t="shared" si="201"/>
        <v>0</v>
      </c>
      <c r="GH95" s="24">
        <f t="shared" si="202"/>
        <v>0</v>
      </c>
      <c r="GI95" s="24">
        <f t="shared" si="203"/>
        <v>0</v>
      </c>
      <c r="GJ95" s="24">
        <f t="shared" si="204"/>
        <v>2</v>
      </c>
      <c r="GK95" s="24">
        <f t="shared" si="205"/>
        <v>2</v>
      </c>
      <c r="GL95" s="24">
        <f t="shared" si="206"/>
        <v>2</v>
      </c>
      <c r="GM95" s="31">
        <f t="shared" si="207"/>
        <v>2</v>
      </c>
      <c r="GN95" s="13"/>
      <c r="GO95" s="12"/>
    </row>
    <row r="96" spans="1:197" s="3" customFormat="1">
      <c r="A96" s="54"/>
      <c r="B96" s="54"/>
      <c r="C96" s="54"/>
      <c r="D96" s="54"/>
      <c r="E96" s="54"/>
      <c r="F96" s="54"/>
      <c r="G96" s="54"/>
      <c r="H96" s="54"/>
      <c r="I96" s="54"/>
      <c r="J96" s="54"/>
      <c r="K96" s="54"/>
      <c r="L96" s="54"/>
      <c r="M96" s="56"/>
      <c r="N96" s="54"/>
      <c r="O96" s="54"/>
      <c r="P96" s="54"/>
      <c r="Q96" s="56"/>
      <c r="R96" s="54"/>
      <c r="S96" s="54"/>
      <c r="T96" s="54"/>
      <c r="U96" s="56"/>
      <c r="V96" s="54"/>
      <c r="W96" s="54"/>
      <c r="X96" s="56"/>
      <c r="Y96" s="54"/>
      <c r="Z96" s="54"/>
      <c r="AA96" s="54"/>
      <c r="AB96" s="56"/>
      <c r="AC96" s="54"/>
      <c r="AD96" s="54"/>
      <c r="AE96" s="54"/>
      <c r="AF96" s="56"/>
      <c r="AG96" s="54"/>
      <c r="AH96" s="54"/>
      <c r="AI96" s="56"/>
      <c r="AJ96" s="54"/>
      <c r="AK96" s="54"/>
      <c r="AL96" s="56"/>
      <c r="AM96" s="54"/>
      <c r="AN96" s="54"/>
      <c r="AO96" s="54"/>
      <c r="AP96" s="54"/>
      <c r="AQ96" s="54"/>
      <c r="AR96" s="56"/>
      <c r="AS96" s="54"/>
      <c r="AT96" s="54"/>
      <c r="AU96" s="54"/>
      <c r="AV96" s="54"/>
      <c r="AW96" s="54"/>
      <c r="AX96" s="54"/>
      <c r="AY96" s="56"/>
      <c r="AZ96" s="54"/>
      <c r="BA96" s="54"/>
      <c r="BB96" s="54"/>
      <c r="BC96" s="54"/>
      <c r="BD96" s="8"/>
      <c r="BE96" s="8"/>
      <c r="BF96" s="28" t="s">
        <v>277</v>
      </c>
      <c r="BG96" s="28" t="s">
        <v>277</v>
      </c>
      <c r="BH96" s="28" t="s">
        <v>277</v>
      </c>
      <c r="BI96" s="28" t="s">
        <v>277</v>
      </c>
      <c r="BJ96" s="28" t="s">
        <v>277</v>
      </c>
      <c r="BK96" s="28" t="s">
        <v>277</v>
      </c>
      <c r="BL96" s="28" t="s">
        <v>277</v>
      </c>
      <c r="BM96" s="28" t="s">
        <v>277</v>
      </c>
      <c r="BN96" s="28" t="s">
        <v>277</v>
      </c>
      <c r="BO96" s="28" t="s">
        <v>277</v>
      </c>
      <c r="BP96" s="8"/>
      <c r="BQ96" s="22" t="str">
        <f>IF(FV96=FALSE,B96,"")</f>
        <v/>
      </c>
      <c r="BR96" s="22" t="str">
        <f>IF(FV94=FALSE,C95,"")</f>
        <v/>
      </c>
      <c r="BS96" s="22" t="str">
        <f>BS95</f>
        <v/>
      </c>
      <c r="BT96" s="22" t="str">
        <f t="shared" si="208"/>
        <v/>
      </c>
      <c r="BU96" s="22" t="str">
        <f>IF(FV96=FALSE,E96,"")</f>
        <v/>
      </c>
      <c r="BV96" s="22" t="str">
        <f>IF(FV96=FALSE,G96,"")</f>
        <v/>
      </c>
      <c r="BW96" s="22" t="str">
        <f>IF(FV96=FALSE,F96,"")</f>
        <v/>
      </c>
      <c r="BX96" s="22" t="str">
        <f>IF(FV96=FALSE,J96,"")</f>
        <v/>
      </c>
      <c r="BY96" s="22" t="str">
        <f>IF(FV96=FALSE,K96,"")</f>
        <v/>
      </c>
      <c r="BZ96" s="22" t="str">
        <f>IF(FV96=FALSE,L96,"")</f>
        <v/>
      </c>
      <c r="CA96" s="18"/>
      <c r="CB96" s="3" t="str">
        <f>IF(ET94=1, EQ95,"")</f>
        <v/>
      </c>
      <c r="CC96" s="3" t="str">
        <f>IF(ET94=1, ER95,"")</f>
        <v/>
      </c>
      <c r="CD96" s="3" t="str">
        <f>IF(ET94=1, ES95,"")</f>
        <v/>
      </c>
      <c r="CE96" s="3" t="str">
        <f>CE95</f>
        <v/>
      </c>
      <c r="CF96" s="3" t="str">
        <f>CF95</f>
        <v/>
      </c>
      <c r="CG96" s="3" t="str">
        <f>CG95</f>
        <v/>
      </c>
      <c r="CH96" s="3" t="str">
        <f t="shared" si="156"/>
        <v/>
      </c>
      <c r="CI96" s="8"/>
      <c r="CJ96" s="3" t="str">
        <f>IF(ET96=2,V95,"")</f>
        <v/>
      </c>
      <c r="CK96" s="3" t="str">
        <f>IF(ET96=2,W95,"")</f>
        <v/>
      </c>
      <c r="CL96" s="3" t="str">
        <f>CL95</f>
        <v/>
      </c>
      <c r="CM96" s="3" t="str">
        <f>CM95</f>
        <v/>
      </c>
      <c r="CN96" s="8"/>
      <c r="CO96" s="3" t="str">
        <f>IF(ET96=3,AG95,"")</f>
        <v/>
      </c>
      <c r="CP96" s="3" t="str">
        <f>IF(ET96=3,AH95,"")</f>
        <v/>
      </c>
      <c r="CQ96" s="3" t="str">
        <f>CQ95</f>
        <v/>
      </c>
      <c r="CR96" s="3" t="str">
        <f>CR95</f>
        <v/>
      </c>
      <c r="CS96" s="8"/>
      <c r="CT96" s="3" t="str">
        <f>IF(ET96=4,AJ95,"")</f>
        <v/>
      </c>
      <c r="CU96" s="3" t="str">
        <f>IF(ET96=4,AK95,"")</f>
        <v/>
      </c>
      <c r="CV96" s="3" t="str">
        <f>CV95</f>
        <v/>
      </c>
      <c r="CW96" s="3" t="str">
        <f>CW95</f>
        <v/>
      </c>
      <c r="CX96" s="8"/>
      <c r="CY96" s="3" t="str">
        <f>IF(ET96=5,AM95,"")</f>
        <v/>
      </c>
      <c r="CZ96" s="3" t="str">
        <f>IF(ET96=5,AN95,"")</f>
        <v/>
      </c>
      <c r="DA96" s="3" t="str">
        <f>IF(ET96=5,AO95,"")</f>
        <v/>
      </c>
      <c r="DB96" s="3" t="str">
        <f>DB95</f>
        <v/>
      </c>
      <c r="DC96" s="3" t="str">
        <f>DC95</f>
        <v/>
      </c>
      <c r="DD96" s="3" t="str">
        <f>DD95</f>
        <v/>
      </c>
      <c r="DE96" s="3" t="str">
        <f>DE95</f>
        <v/>
      </c>
      <c r="DF96" s="3" t="str">
        <f>DF95</f>
        <v/>
      </c>
      <c r="DG96" s="3" t="str">
        <f t="shared" si="158"/>
        <v/>
      </c>
      <c r="DH96" s="8"/>
      <c r="DI96" s="3" t="str">
        <f>IF(ET94=6,AS95,"")</f>
        <v/>
      </c>
      <c r="DJ96" s="3" t="str">
        <f>IF(ET94=6,AT95,"")</f>
        <v/>
      </c>
      <c r="DK96" s="3" t="str">
        <f>IF(ET94=6,AU95,"")</f>
        <v/>
      </c>
      <c r="DL96" s="3" t="str">
        <f>IF(ET94=6,AV95,"")</f>
        <v/>
      </c>
      <c r="DM96" s="3" t="str">
        <f>DM95</f>
        <v/>
      </c>
      <c r="DN96" s="3" t="str">
        <f>DN95</f>
        <v/>
      </c>
      <c r="DO96" s="3" t="str">
        <f>DO95</f>
        <v/>
      </c>
      <c r="DP96" s="3" t="str">
        <f>DP95</f>
        <v/>
      </c>
      <c r="DQ96" s="3" t="str">
        <f>DQ95</f>
        <v/>
      </c>
      <c r="DR96" s="3" t="str">
        <f>DR95</f>
        <v/>
      </c>
      <c r="DS96" s="3" t="str">
        <f t="shared" si="160"/>
        <v/>
      </c>
      <c r="DT96" s="8"/>
      <c r="DU96" s="3" t="str">
        <f>IF(ET94=7,AZ95,"")</f>
        <v/>
      </c>
      <c r="DV96" s="3" t="str">
        <f>IF(ET94=7,BA95,"")</f>
        <v/>
      </c>
      <c r="DW96" s="3" t="str">
        <f>IF(ET94=7,BB95,"")</f>
        <v/>
      </c>
      <c r="DX96" s="3" t="str">
        <f>IF(ET94=7,BC95,"")</f>
        <v/>
      </c>
      <c r="DY96" s="3" t="str">
        <f>DY95</f>
        <v/>
      </c>
      <c r="DZ96" s="3" t="str">
        <f>DZ95</f>
        <v/>
      </c>
      <c r="EA96" s="3" t="str">
        <f>EA95</f>
        <v/>
      </c>
      <c r="EB96" s="3" t="str">
        <f>EB95</f>
        <v/>
      </c>
      <c r="EC96" s="3" t="str">
        <f t="shared" si="162"/>
        <v/>
      </c>
      <c r="ED96" s="8"/>
      <c r="EE96" s="28" t="s">
        <v>277</v>
      </c>
      <c r="EF96" s="28" t="s">
        <v>277</v>
      </c>
      <c r="EG96" s="28" t="s">
        <v>277</v>
      </c>
      <c r="EH96" s="28" t="s">
        <v>277</v>
      </c>
      <c r="EI96" s="28" t="s">
        <v>277</v>
      </c>
      <c r="EJ96" s="28" t="s">
        <v>277</v>
      </c>
      <c r="EK96" s="28" t="s">
        <v>277</v>
      </c>
      <c r="EL96" s="28" t="s">
        <v>277</v>
      </c>
      <c r="EM96" s="28" t="s">
        <v>277</v>
      </c>
      <c r="EN96" s="28" t="s">
        <v>277</v>
      </c>
      <c r="EO96" s="30"/>
      <c r="EP96" s="9"/>
      <c r="EQ96" s="10" t="str">
        <f>IF(FD96&gt;0, (N96+Y96+R96+AC96), "")</f>
        <v/>
      </c>
      <c r="ER96" s="11" t="str">
        <f>IF(FD96&gt;0,FE96,"")</f>
        <v/>
      </c>
      <c r="ES96" s="10" t="str">
        <f>IF(FD96&gt;0, (P96+AA96+T96+AE96), "")</f>
        <v/>
      </c>
      <c r="ET96" s="10">
        <f>FO96+FP96+FQ96+FR96+FS96+FT96+FU96</f>
        <v>0</v>
      </c>
      <c r="EU96" s="13"/>
      <c r="EV96" s="12" t="b">
        <f t="shared" si="164"/>
        <v>1</v>
      </c>
      <c r="EW96" s="3" t="b">
        <f t="shared" si="165"/>
        <v>1</v>
      </c>
      <c r="EX96" s="3" t="b">
        <f t="shared" si="166"/>
        <v>1</v>
      </c>
      <c r="EY96" s="3" t="b">
        <f t="shared" si="167"/>
        <v>1</v>
      </c>
      <c r="EZ96" s="3">
        <f t="shared" si="168"/>
        <v>0</v>
      </c>
      <c r="FA96" s="3">
        <f t="shared" si="169"/>
        <v>0</v>
      </c>
      <c r="FB96" s="3">
        <f t="shared" si="170"/>
        <v>0</v>
      </c>
      <c r="FC96" s="3">
        <f t="shared" si="171"/>
        <v>0</v>
      </c>
      <c r="FD96" s="3">
        <f t="shared" si="172"/>
        <v>0</v>
      </c>
      <c r="FE96" s="3" t="e">
        <f t="shared" si="173"/>
        <v>#VALUE!</v>
      </c>
      <c r="FF96" s="3">
        <f t="shared" si="174"/>
        <v>0</v>
      </c>
      <c r="FG96" s="3">
        <f t="shared" si="175"/>
        <v>0</v>
      </c>
      <c r="FH96" s="3" t="e">
        <f t="shared" si="176"/>
        <v>#VALUE!</v>
      </c>
      <c r="FI96" s="3" t="b">
        <f t="shared" si="177"/>
        <v>1</v>
      </c>
      <c r="FJ96" s="3" t="b">
        <f t="shared" si="178"/>
        <v>1</v>
      </c>
      <c r="FK96" s="3" t="b">
        <f t="shared" si="179"/>
        <v>1</v>
      </c>
      <c r="FL96" s="3" t="b">
        <f t="shared" si="180"/>
        <v>1</v>
      </c>
      <c r="FM96" s="3" t="b">
        <f t="shared" si="181"/>
        <v>1</v>
      </c>
      <c r="FN96" s="3" t="b">
        <f t="shared" si="182"/>
        <v>1</v>
      </c>
      <c r="FO96" s="3">
        <f t="shared" si="183"/>
        <v>0</v>
      </c>
      <c r="FP96" s="3">
        <f t="shared" si="184"/>
        <v>0</v>
      </c>
      <c r="FQ96" s="3">
        <f t="shared" si="185"/>
        <v>0</v>
      </c>
      <c r="FR96" s="3">
        <f t="shared" si="186"/>
        <v>0</v>
      </c>
      <c r="FS96" s="3">
        <f t="shared" si="187"/>
        <v>0</v>
      </c>
      <c r="FT96" s="3">
        <f t="shared" si="188"/>
        <v>0</v>
      </c>
      <c r="FU96" s="3">
        <f t="shared" si="189"/>
        <v>0</v>
      </c>
      <c r="FV96" s="21" t="b">
        <f t="shared" si="190"/>
        <v>1</v>
      </c>
      <c r="FW96" s="24">
        <f t="shared" si="191"/>
        <v>1</v>
      </c>
      <c r="FX96" s="24">
        <f t="shared" si="192"/>
        <v>0</v>
      </c>
      <c r="FY96" s="25" t="e">
        <f t="shared" si="193"/>
        <v>#VALUE!</v>
      </c>
      <c r="FZ96" s="24" t="e">
        <f t="shared" si="194"/>
        <v>#VALUE!</v>
      </c>
      <c r="GA96" s="24" t="e">
        <f t="shared" si="195"/>
        <v>#VALUE!</v>
      </c>
      <c r="GB96" s="24">
        <f t="shared" si="196"/>
        <v>1</v>
      </c>
      <c r="GC96" s="24" t="e">
        <f t="shared" si="197"/>
        <v>#VALUE!</v>
      </c>
      <c r="GD96" s="24" t="e">
        <f t="shared" si="198"/>
        <v>#VALUE!</v>
      </c>
      <c r="GE96" s="24" t="e">
        <f t="shared" si="199"/>
        <v>#VALUE!</v>
      </c>
      <c r="GF96" s="24">
        <f t="shared" si="200"/>
        <v>0</v>
      </c>
      <c r="GG96" s="24">
        <f t="shared" si="201"/>
        <v>0</v>
      </c>
      <c r="GH96" s="24">
        <f t="shared" si="202"/>
        <v>0</v>
      </c>
      <c r="GI96" s="24">
        <f t="shared" si="203"/>
        <v>0</v>
      </c>
      <c r="GJ96" s="24">
        <f t="shared" si="204"/>
        <v>2</v>
      </c>
      <c r="GK96" s="24">
        <f t="shared" si="205"/>
        <v>2</v>
      </c>
      <c r="GL96" s="24">
        <f t="shared" si="206"/>
        <v>2</v>
      </c>
      <c r="GM96" s="31">
        <f t="shared" si="207"/>
        <v>2</v>
      </c>
      <c r="GN96" s="13"/>
      <c r="GO96" s="12"/>
    </row>
    <row r="97" spans="1:197" s="3" customFormat="1">
      <c r="A97" s="54"/>
      <c r="B97" s="54"/>
      <c r="C97" s="54"/>
      <c r="D97" s="54"/>
      <c r="E97" s="54"/>
      <c r="F97" s="54"/>
      <c r="G97" s="54"/>
      <c r="H97" s="54"/>
      <c r="I97" s="54"/>
      <c r="J97" s="54"/>
      <c r="K97" s="54"/>
      <c r="L97" s="54"/>
      <c r="M97" s="56"/>
      <c r="N97" s="54"/>
      <c r="O97" s="54"/>
      <c r="P97" s="54"/>
      <c r="Q97" s="56"/>
      <c r="R97" s="54"/>
      <c r="S97" s="54"/>
      <c r="T97" s="54"/>
      <c r="U97" s="56"/>
      <c r="V97" s="54"/>
      <c r="W97" s="54"/>
      <c r="X97" s="56"/>
      <c r="Y97" s="54"/>
      <c r="Z97" s="54"/>
      <c r="AA97" s="54"/>
      <c r="AB97" s="56"/>
      <c r="AC97" s="54"/>
      <c r="AD97" s="54"/>
      <c r="AE97" s="54"/>
      <c r="AF97" s="56"/>
      <c r="AG97" s="54"/>
      <c r="AH97" s="54"/>
      <c r="AI97" s="56"/>
      <c r="AJ97" s="54"/>
      <c r="AK97" s="54"/>
      <c r="AL97" s="56"/>
      <c r="AM97" s="54"/>
      <c r="AN97" s="54"/>
      <c r="AO97" s="54"/>
      <c r="AP97" s="54"/>
      <c r="AQ97" s="54"/>
      <c r="AR97" s="56"/>
      <c r="AS97" s="54"/>
      <c r="AT97" s="54"/>
      <c r="AU97" s="54"/>
      <c r="AV97" s="54"/>
      <c r="AW97" s="54"/>
      <c r="AX97" s="54"/>
      <c r="AY97" s="56"/>
      <c r="AZ97" s="54"/>
      <c r="BA97" s="54"/>
      <c r="BB97" s="54"/>
      <c r="BC97" s="54"/>
      <c r="BD97" s="8"/>
      <c r="BE97" s="8"/>
      <c r="BF97" s="28" t="s">
        <v>277</v>
      </c>
      <c r="BG97" s="28" t="s">
        <v>277</v>
      </c>
      <c r="BH97" s="28" t="s">
        <v>277</v>
      </c>
      <c r="BI97" s="28" t="s">
        <v>277</v>
      </c>
      <c r="BJ97" s="28" t="s">
        <v>277</v>
      </c>
      <c r="BK97" s="28" t="s">
        <v>277</v>
      </c>
      <c r="BL97" s="28" t="s">
        <v>277</v>
      </c>
      <c r="BM97" s="28" t="s">
        <v>277</v>
      </c>
      <c r="BN97" s="28" t="s">
        <v>277</v>
      </c>
      <c r="BO97" s="28" t="s">
        <v>277</v>
      </c>
      <c r="BP97" s="8"/>
      <c r="BQ97" s="22" t="str">
        <f>IF(FV97=FALSE,B97,"")</f>
        <v/>
      </c>
      <c r="BR97" s="22" t="str">
        <f>BR94</f>
        <v/>
      </c>
      <c r="BS97" s="22" t="str">
        <f>IF(FV94=FALSE,C97,"")</f>
        <v/>
      </c>
      <c r="BT97" s="22" t="str">
        <f t="shared" si="208"/>
        <v/>
      </c>
      <c r="BU97" s="22" t="str">
        <f>IF(FV97=FALSE,E97,"")</f>
        <v/>
      </c>
      <c r="BV97" s="22" t="str">
        <f>IF(FV97=FALSE,G97,"")</f>
        <v/>
      </c>
      <c r="BW97" s="22" t="str">
        <f>IF(FV97=FALSE,F97,"")</f>
        <v/>
      </c>
      <c r="BX97" s="22" t="str">
        <f>IF(FV97=FALSE,J97,"")</f>
        <v/>
      </c>
      <c r="BY97" s="22" t="str">
        <f>IF(FV97=FALSE,K97,"")</f>
        <v/>
      </c>
      <c r="BZ97" s="22" t="str">
        <f>IF(FV97=FALSE,L97,"")</f>
        <v/>
      </c>
      <c r="CA97" s="18"/>
      <c r="CB97" s="3" t="str">
        <f>CB94</f>
        <v/>
      </c>
      <c r="CC97" s="3" t="str">
        <f>CC94</f>
        <v/>
      </c>
      <c r="CD97" s="3" t="str">
        <f>CD94</f>
        <v/>
      </c>
      <c r="CE97" s="3" t="str">
        <f>IF(ET97=1, EQ97,"")</f>
        <v/>
      </c>
      <c r="CF97" s="3" t="str">
        <f>IF(ET97=1, ER97,"")</f>
        <v/>
      </c>
      <c r="CG97" s="3" t="str">
        <f>IF(ET97=1, ES97,"")</f>
        <v/>
      </c>
      <c r="CH97" s="3" t="str">
        <f t="shared" si="156"/>
        <v/>
      </c>
      <c r="CI97" s="8"/>
      <c r="CJ97" s="3" t="str">
        <f>CJ94</f>
        <v/>
      </c>
      <c r="CK97" s="3" t="str">
        <f>CK94</f>
        <v/>
      </c>
      <c r="CL97" s="3" t="str">
        <f>IF(ET97=2,V97,"")</f>
        <v/>
      </c>
      <c r="CM97" s="3" t="str">
        <f>IF(ET97=2,W97,"")</f>
        <v/>
      </c>
      <c r="CN97" s="8"/>
      <c r="CO97" s="3" t="str">
        <f>CO95</f>
        <v/>
      </c>
      <c r="CP97" s="3" t="str">
        <f>CP95</f>
        <v/>
      </c>
      <c r="CQ97" s="3" t="str">
        <f>IF(ET97=3,AG97,"")</f>
        <v/>
      </c>
      <c r="CR97" s="3" t="str">
        <f>IF(ET97=3,AH97,"")</f>
        <v/>
      </c>
      <c r="CS97" s="8"/>
      <c r="CT97" s="3" t="str">
        <f>CT94</f>
        <v/>
      </c>
      <c r="CU97" s="3" t="str">
        <f>CU94</f>
        <v/>
      </c>
      <c r="CV97" s="3" t="str">
        <f>IF(ET96=4,AJ97,"")</f>
        <v/>
      </c>
      <c r="CW97" s="3" t="str">
        <f>IF(ET96=4,AK97,"")</f>
        <v/>
      </c>
      <c r="CX97" s="8"/>
      <c r="CY97" s="3" t="str">
        <f>CY94</f>
        <v/>
      </c>
      <c r="CZ97" s="3" t="str">
        <f>CZ94</f>
        <v/>
      </c>
      <c r="DA97" s="3" t="str">
        <f>DA94</f>
        <v/>
      </c>
      <c r="DB97" s="3" t="str">
        <f>IF(ET96=5,AM97,"")</f>
        <v/>
      </c>
      <c r="DC97" s="3" t="str">
        <f>IF(ET96=5,AN97,"")</f>
        <v/>
      </c>
      <c r="DD97" s="3" t="str">
        <f>IF(ET96=5,AO97,"")</f>
        <v/>
      </c>
      <c r="DE97" s="3" t="str">
        <f>IF(ET96=5,AP97,"")</f>
        <v/>
      </c>
      <c r="DF97" s="3" t="str">
        <f>DF96</f>
        <v/>
      </c>
      <c r="DG97" s="3" t="str">
        <f t="shared" si="158"/>
        <v/>
      </c>
      <c r="DH97" s="8"/>
      <c r="DI97" s="3" t="str">
        <f>DI94</f>
        <v/>
      </c>
      <c r="DJ97" s="3" t="str">
        <f>DJ94</f>
        <v/>
      </c>
      <c r="DK97" s="3" t="str">
        <f>DK94</f>
        <v/>
      </c>
      <c r="DL97" s="3" t="str">
        <f>DL94</f>
        <v/>
      </c>
      <c r="DM97" s="3" t="str">
        <f>IF(ET97=6,AS97,"")</f>
        <v/>
      </c>
      <c r="DN97" s="3" t="str">
        <f>IF(ET97=6,AT97,"")</f>
        <v/>
      </c>
      <c r="DO97" s="3" t="str">
        <f>IF(ET97=6,AU97,"")</f>
        <v/>
      </c>
      <c r="DP97" s="3" t="str">
        <f>IF(ET97=6,AV97,"")</f>
        <v/>
      </c>
      <c r="DQ97" s="3" t="str">
        <f t="shared" ref="DQ97:DR99" si="237">DQ94</f>
        <v/>
      </c>
      <c r="DR97" s="3" t="str">
        <f t="shared" si="237"/>
        <v/>
      </c>
      <c r="DS97" s="3" t="str">
        <f t="shared" si="160"/>
        <v/>
      </c>
      <c r="DT97" s="8"/>
      <c r="DU97" s="3" t="str">
        <f>DU94</f>
        <v/>
      </c>
      <c r="DV97" s="3" t="str">
        <f>DV94</f>
        <v/>
      </c>
      <c r="DW97" s="3" t="str">
        <f>DW94</f>
        <v/>
      </c>
      <c r="DX97" s="3" t="str">
        <f>DX94</f>
        <v/>
      </c>
      <c r="DY97" s="3" t="str">
        <f>IF(ET97=7,AZ97,"")</f>
        <v/>
      </c>
      <c r="DZ97" s="3" t="str">
        <f>IF(ET97=7,BA97,"")</f>
        <v/>
      </c>
      <c r="EA97" s="3" t="str">
        <f>IF(ET97=7,BB97,"")</f>
        <v/>
      </c>
      <c r="EB97" s="3" t="str">
        <f>IF(ET97=7,BC97,"")</f>
        <v/>
      </c>
      <c r="EC97" s="3" t="str">
        <f t="shared" si="162"/>
        <v/>
      </c>
      <c r="ED97" s="8"/>
      <c r="EE97" s="28" t="s">
        <v>277</v>
      </c>
      <c r="EF97" s="28" t="s">
        <v>277</v>
      </c>
      <c r="EG97" s="28" t="s">
        <v>277</v>
      </c>
      <c r="EH97" s="28" t="s">
        <v>277</v>
      </c>
      <c r="EI97" s="28" t="s">
        <v>277</v>
      </c>
      <c r="EJ97" s="28" t="s">
        <v>277</v>
      </c>
      <c r="EK97" s="28" t="s">
        <v>277</v>
      </c>
      <c r="EL97" s="28" t="s">
        <v>277</v>
      </c>
      <c r="EM97" s="28" t="s">
        <v>277</v>
      </c>
      <c r="EN97" s="28" t="s">
        <v>277</v>
      </c>
      <c r="EO97" s="17"/>
      <c r="EP97" s="9"/>
      <c r="EQ97" s="10" t="str">
        <f>IF(FD97&gt;0, (N97+Y97+R97+AC97), "")</f>
        <v/>
      </c>
      <c r="ER97" s="11" t="str">
        <f>IF(FD97&gt;0,FE97,"")</f>
        <v/>
      </c>
      <c r="ES97" s="10" t="str">
        <f>IF(FD97&gt;0, (P97+AA97+T97+AE97), "")</f>
        <v/>
      </c>
      <c r="ET97" s="10">
        <f>FO97+FP97+FQ97+FR97+FS97+FT97+FU97</f>
        <v>0</v>
      </c>
      <c r="EU97" s="13"/>
      <c r="EV97" s="12" t="b">
        <f t="shared" si="164"/>
        <v>1</v>
      </c>
      <c r="EW97" s="3" t="b">
        <f t="shared" si="165"/>
        <v>1</v>
      </c>
      <c r="EX97" s="3" t="b">
        <f t="shared" si="166"/>
        <v>1</v>
      </c>
      <c r="EY97" s="3" t="b">
        <f t="shared" si="167"/>
        <v>1</v>
      </c>
      <c r="EZ97" s="3">
        <f t="shared" si="168"/>
        <v>0</v>
      </c>
      <c r="FA97" s="3">
        <f t="shared" si="169"/>
        <v>0</v>
      </c>
      <c r="FB97" s="3">
        <f t="shared" si="170"/>
        <v>0</v>
      </c>
      <c r="FC97" s="3">
        <f t="shared" si="171"/>
        <v>0</v>
      </c>
      <c r="FD97" s="3">
        <f t="shared" si="172"/>
        <v>0</v>
      </c>
      <c r="FE97" s="3" t="e">
        <f t="shared" si="173"/>
        <v>#VALUE!</v>
      </c>
      <c r="FF97" s="3">
        <f t="shared" si="174"/>
        <v>0</v>
      </c>
      <c r="FG97" s="3">
        <f t="shared" si="175"/>
        <v>0</v>
      </c>
      <c r="FH97" s="3" t="e">
        <f t="shared" si="176"/>
        <v>#VALUE!</v>
      </c>
      <c r="FI97" s="3" t="b">
        <f t="shared" si="177"/>
        <v>1</v>
      </c>
      <c r="FJ97" s="3" t="b">
        <f t="shared" si="178"/>
        <v>1</v>
      </c>
      <c r="FK97" s="3" t="b">
        <f t="shared" si="179"/>
        <v>1</v>
      </c>
      <c r="FL97" s="3" t="b">
        <f t="shared" si="180"/>
        <v>1</v>
      </c>
      <c r="FM97" s="3" t="b">
        <f t="shared" si="181"/>
        <v>1</v>
      </c>
      <c r="FN97" s="3" t="b">
        <f t="shared" si="182"/>
        <v>1</v>
      </c>
      <c r="FO97" s="3">
        <f t="shared" si="183"/>
        <v>0</v>
      </c>
      <c r="FP97" s="3">
        <f t="shared" si="184"/>
        <v>0</v>
      </c>
      <c r="FQ97" s="3">
        <f t="shared" si="185"/>
        <v>0</v>
      </c>
      <c r="FR97" s="3">
        <f t="shared" si="186"/>
        <v>0</v>
      </c>
      <c r="FS97" s="3">
        <f t="shared" si="187"/>
        <v>0</v>
      </c>
      <c r="FT97" s="3">
        <f t="shared" si="188"/>
        <v>0</v>
      </c>
      <c r="FU97" s="3">
        <f t="shared" si="189"/>
        <v>0</v>
      </c>
      <c r="FV97" s="21" t="b">
        <f t="shared" si="190"/>
        <v>1</v>
      </c>
      <c r="FW97" s="24">
        <f t="shared" si="191"/>
        <v>1</v>
      </c>
      <c r="FX97" s="24">
        <f t="shared" si="192"/>
        <v>0</v>
      </c>
      <c r="FY97" s="25" t="e">
        <f t="shared" si="193"/>
        <v>#VALUE!</v>
      </c>
      <c r="FZ97" s="24" t="e">
        <f t="shared" si="194"/>
        <v>#VALUE!</v>
      </c>
      <c r="GA97" s="24" t="e">
        <f t="shared" si="195"/>
        <v>#VALUE!</v>
      </c>
      <c r="GB97" s="24">
        <f t="shared" si="196"/>
        <v>1</v>
      </c>
      <c r="GC97" s="24" t="e">
        <f t="shared" si="197"/>
        <v>#VALUE!</v>
      </c>
      <c r="GD97" s="24" t="e">
        <f t="shared" si="198"/>
        <v>#VALUE!</v>
      </c>
      <c r="GE97" s="24" t="e">
        <f t="shared" si="199"/>
        <v>#VALUE!</v>
      </c>
      <c r="GF97" s="24">
        <f t="shared" si="200"/>
        <v>0</v>
      </c>
      <c r="GG97" s="24">
        <f t="shared" si="201"/>
        <v>0</v>
      </c>
      <c r="GH97" s="24">
        <f t="shared" si="202"/>
        <v>0</v>
      </c>
      <c r="GI97" s="24">
        <f t="shared" si="203"/>
        <v>0</v>
      </c>
      <c r="GJ97" s="24">
        <f t="shared" si="204"/>
        <v>2</v>
      </c>
      <c r="GK97" s="24">
        <f t="shared" si="205"/>
        <v>2</v>
      </c>
      <c r="GL97" s="24">
        <f t="shared" si="206"/>
        <v>2</v>
      </c>
      <c r="GM97" s="31">
        <f t="shared" si="207"/>
        <v>2</v>
      </c>
      <c r="GN97" s="13"/>
      <c r="GO97" s="12"/>
    </row>
    <row r="98" spans="1:197" s="3" customFormat="1">
      <c r="A98" s="115" t="s">
        <v>279</v>
      </c>
      <c r="B98" s="115" t="s">
        <v>279</v>
      </c>
      <c r="C98" s="115" t="s">
        <v>279</v>
      </c>
      <c r="D98" s="115" t="s">
        <v>279</v>
      </c>
      <c r="E98" s="115" t="s">
        <v>279</v>
      </c>
      <c r="F98" s="115" t="s">
        <v>279</v>
      </c>
      <c r="G98" s="115" t="s">
        <v>279</v>
      </c>
      <c r="H98" s="115"/>
      <c r="I98" s="115"/>
      <c r="J98" s="115" t="s">
        <v>279</v>
      </c>
      <c r="K98" s="115" t="s">
        <v>279</v>
      </c>
      <c r="L98" s="115" t="s">
        <v>279</v>
      </c>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116"/>
      <c r="BD98" s="8"/>
      <c r="BE98" s="8"/>
      <c r="BF98" s="28" t="s">
        <v>277</v>
      </c>
      <c r="BG98" s="28" t="s">
        <v>277</v>
      </c>
      <c r="BH98" s="28" t="s">
        <v>277</v>
      </c>
      <c r="BI98" s="28" t="s">
        <v>277</v>
      </c>
      <c r="BJ98" s="28" t="s">
        <v>277</v>
      </c>
      <c r="BK98" s="28" t="s">
        <v>277</v>
      </c>
      <c r="BL98" s="28" t="s">
        <v>277</v>
      </c>
      <c r="BM98" s="28" t="s">
        <v>277</v>
      </c>
      <c r="BN98" s="28" t="s">
        <v>277</v>
      </c>
      <c r="BO98" s="28" t="s">
        <v>277</v>
      </c>
      <c r="BP98" s="8"/>
      <c r="BQ98" s="22" t="str">
        <f>BQ97</f>
        <v/>
      </c>
      <c r="BR98" s="22" t="str">
        <f>BS94</f>
        <v/>
      </c>
      <c r="BS98" s="22" t="str">
        <f t="shared" ref="BS98:BZ98" si="238">BS97</f>
        <v/>
      </c>
      <c r="BT98" s="22" t="str">
        <f t="shared" si="208"/>
        <v/>
      </c>
      <c r="BU98" s="22" t="str">
        <f t="shared" si="238"/>
        <v/>
      </c>
      <c r="BV98" s="22" t="str">
        <f t="shared" si="238"/>
        <v/>
      </c>
      <c r="BW98" s="22" t="str">
        <f t="shared" si="238"/>
        <v/>
      </c>
      <c r="BX98" s="22" t="str">
        <f>BX97</f>
        <v/>
      </c>
      <c r="BY98" s="22" t="str">
        <f t="shared" si="238"/>
        <v/>
      </c>
      <c r="BZ98" s="22" t="str">
        <f t="shared" si="238"/>
        <v/>
      </c>
      <c r="CA98" s="18"/>
      <c r="CB98" s="3" t="str">
        <f>CB96</f>
        <v/>
      </c>
      <c r="CC98" s="3" t="str">
        <f>CC96</f>
        <v/>
      </c>
      <c r="CD98" s="3" t="str">
        <f>CD96</f>
        <v/>
      </c>
      <c r="CE98" s="3" t="str">
        <f t="shared" ref="CE98:CG99" si="239">CE97</f>
        <v/>
      </c>
      <c r="CF98" s="3" t="str">
        <f t="shared" si="239"/>
        <v/>
      </c>
      <c r="CG98" s="3" t="str">
        <f t="shared" si="239"/>
        <v/>
      </c>
      <c r="CH98" s="3" t="str">
        <f t="shared" si="156"/>
        <v/>
      </c>
      <c r="CI98" s="8"/>
      <c r="CJ98" s="3" t="str">
        <f>CJ96</f>
        <v/>
      </c>
      <c r="CK98" s="3" t="str">
        <f>CK96</f>
        <v/>
      </c>
      <c r="CL98" s="3" t="str">
        <f>CL97</f>
        <v/>
      </c>
      <c r="CM98" s="3" t="str">
        <f>CM97</f>
        <v/>
      </c>
      <c r="CN98" s="8"/>
      <c r="CO98" s="3" t="str">
        <f>CO96</f>
        <v/>
      </c>
      <c r="CP98" s="3" t="str">
        <f>CP96</f>
        <v/>
      </c>
      <c r="CQ98" s="3" t="str">
        <f>CQ97</f>
        <v/>
      </c>
      <c r="CR98" s="3" t="str">
        <f>CR97</f>
        <v/>
      </c>
      <c r="CS98" s="8"/>
      <c r="CT98" s="3" t="str">
        <f>CT96</f>
        <v/>
      </c>
      <c r="CU98" s="3" t="str">
        <f>CU96</f>
        <v/>
      </c>
      <c r="CV98" s="3" t="str">
        <f>CV97</f>
        <v/>
      </c>
      <c r="CW98" s="3" t="str">
        <f>CW97</f>
        <v/>
      </c>
      <c r="CX98" s="8"/>
      <c r="CY98" s="3" t="str">
        <f>CY96</f>
        <v/>
      </c>
      <c r="CZ98" s="3" t="str">
        <f>CZ96</f>
        <v/>
      </c>
      <c r="DA98" s="3" t="str">
        <f>DA96</f>
        <v/>
      </c>
      <c r="DB98" s="3" t="str">
        <f t="shared" ref="DB98:DE99" si="240">DB97</f>
        <v/>
      </c>
      <c r="DC98" s="3" t="str">
        <f t="shared" si="240"/>
        <v/>
      </c>
      <c r="DD98" s="3" t="str">
        <f t="shared" si="240"/>
        <v/>
      </c>
      <c r="DE98" s="3" t="str">
        <f t="shared" si="240"/>
        <v/>
      </c>
      <c r="DF98" s="3" t="str">
        <f>DF97</f>
        <v/>
      </c>
      <c r="DG98" s="3" t="str">
        <f t="shared" si="158"/>
        <v/>
      </c>
      <c r="DH98" s="8"/>
      <c r="DI98" s="3" t="str">
        <f>DI96</f>
        <v/>
      </c>
      <c r="DJ98" s="3" t="str">
        <f>DJ96</f>
        <v/>
      </c>
      <c r="DK98" s="3" t="str">
        <f>DK96</f>
        <v/>
      </c>
      <c r="DL98" s="3" t="str">
        <f>DL96</f>
        <v/>
      </c>
      <c r="DM98" s="3" t="str">
        <f t="shared" ref="DM98:DP99" si="241">DM97</f>
        <v/>
      </c>
      <c r="DN98" s="3" t="str">
        <f t="shared" si="241"/>
        <v/>
      </c>
      <c r="DO98" s="3" t="str">
        <f t="shared" si="241"/>
        <v/>
      </c>
      <c r="DP98" s="3" t="str">
        <f t="shared" si="241"/>
        <v/>
      </c>
      <c r="DQ98" s="3" t="str">
        <f t="shared" si="237"/>
        <v/>
      </c>
      <c r="DR98" s="3" t="str">
        <f t="shared" si="237"/>
        <v/>
      </c>
      <c r="DS98" s="3" t="str">
        <f t="shared" si="160"/>
        <v/>
      </c>
      <c r="DT98" s="8"/>
      <c r="DU98" s="3" t="str">
        <f>DU96</f>
        <v/>
      </c>
      <c r="DV98" s="3" t="str">
        <f>DV96</f>
        <v/>
      </c>
      <c r="DW98" s="3" t="str">
        <f>DW96</f>
        <v/>
      </c>
      <c r="DX98" s="3" t="str">
        <f>DX96</f>
        <v/>
      </c>
      <c r="DY98" s="3" t="str">
        <f t="shared" ref="DY98:EB99" si="242">DY97</f>
        <v/>
      </c>
      <c r="DZ98" s="3" t="str">
        <f t="shared" si="242"/>
        <v/>
      </c>
      <c r="EA98" s="3" t="str">
        <f t="shared" si="242"/>
        <v/>
      </c>
      <c r="EB98" s="3" t="str">
        <f t="shared" si="242"/>
        <v/>
      </c>
      <c r="EC98" s="3" t="str">
        <f t="shared" si="162"/>
        <v/>
      </c>
      <c r="ED98" s="8"/>
      <c r="EE98" s="28" t="s">
        <v>277</v>
      </c>
      <c r="EF98" s="28" t="s">
        <v>277</v>
      </c>
      <c r="EG98" s="28" t="s">
        <v>277</v>
      </c>
      <c r="EH98" s="28" t="s">
        <v>277</v>
      </c>
      <c r="EI98" s="28" t="s">
        <v>277</v>
      </c>
      <c r="EJ98" s="28" t="s">
        <v>277</v>
      </c>
      <c r="EK98" s="28" t="s">
        <v>277</v>
      </c>
      <c r="EL98" s="28" t="s">
        <v>277</v>
      </c>
      <c r="EM98" s="28" t="s">
        <v>277</v>
      </c>
      <c r="EN98" s="28" t="s">
        <v>277</v>
      </c>
      <c r="EO98" s="17"/>
      <c r="EP98" s="9"/>
      <c r="EQ98" s="10" t="str">
        <f t="shared" ref="EQ98:ET99" si="243">EQ97</f>
        <v/>
      </c>
      <c r="ER98" s="10" t="str">
        <f t="shared" si="243"/>
        <v/>
      </c>
      <c r="ES98" s="10" t="str">
        <f t="shared" si="243"/>
        <v/>
      </c>
      <c r="ET98" s="10">
        <f t="shared" si="243"/>
        <v>0</v>
      </c>
      <c r="EU98" s="13"/>
      <c r="EV98" s="12" t="b">
        <f t="shared" si="164"/>
        <v>1</v>
      </c>
      <c r="EW98" s="3" t="b">
        <f t="shared" si="165"/>
        <v>1</v>
      </c>
      <c r="EX98" s="3" t="b">
        <f t="shared" si="166"/>
        <v>1</v>
      </c>
      <c r="EY98" s="3" t="b">
        <f t="shared" si="167"/>
        <v>1</v>
      </c>
      <c r="EZ98" s="3">
        <f t="shared" si="168"/>
        <v>0</v>
      </c>
      <c r="FA98" s="3">
        <f t="shared" si="169"/>
        <v>0</v>
      </c>
      <c r="FB98" s="3">
        <f t="shared" si="170"/>
        <v>0</v>
      </c>
      <c r="FC98" s="3">
        <f t="shared" si="171"/>
        <v>0</v>
      </c>
      <c r="FD98" s="3">
        <f t="shared" si="172"/>
        <v>0</v>
      </c>
      <c r="FE98" s="3" t="e">
        <f t="shared" si="173"/>
        <v>#VALUE!</v>
      </c>
      <c r="FF98" s="3">
        <f t="shared" si="174"/>
        <v>0</v>
      </c>
      <c r="FG98" s="3">
        <f t="shared" si="175"/>
        <v>0</v>
      </c>
      <c r="FH98" s="3" t="e">
        <f t="shared" si="176"/>
        <v>#VALUE!</v>
      </c>
      <c r="FI98" s="3" t="b">
        <f t="shared" si="177"/>
        <v>1</v>
      </c>
      <c r="FJ98" s="3" t="b">
        <f t="shared" si="178"/>
        <v>1</v>
      </c>
      <c r="FK98" s="3" t="b">
        <f t="shared" si="179"/>
        <v>1</v>
      </c>
      <c r="FL98" s="3" t="b">
        <f t="shared" si="180"/>
        <v>1</v>
      </c>
      <c r="FM98" s="3" t="b">
        <f t="shared" si="181"/>
        <v>1</v>
      </c>
      <c r="FN98" s="3" t="b">
        <f t="shared" si="182"/>
        <v>1</v>
      </c>
      <c r="FO98" s="3">
        <f t="shared" si="183"/>
        <v>0</v>
      </c>
      <c r="FP98" s="3">
        <f t="shared" si="184"/>
        <v>0</v>
      </c>
      <c r="FQ98" s="3">
        <f t="shared" si="185"/>
        <v>0</v>
      </c>
      <c r="FR98" s="3">
        <f t="shared" si="186"/>
        <v>0</v>
      </c>
      <c r="FS98" s="3">
        <f t="shared" si="187"/>
        <v>0</v>
      </c>
      <c r="FT98" s="3">
        <f t="shared" si="188"/>
        <v>0</v>
      </c>
      <c r="FU98" s="3">
        <f t="shared" si="189"/>
        <v>0</v>
      </c>
      <c r="FV98" s="21" t="b">
        <f t="shared" si="190"/>
        <v>0</v>
      </c>
      <c r="FW98" s="24">
        <f t="shared" si="191"/>
        <v>1</v>
      </c>
      <c r="FX98" s="24">
        <f t="shared" si="192"/>
        <v>0</v>
      </c>
      <c r="FY98" s="25" t="e">
        <f t="shared" si="193"/>
        <v>#VALUE!</v>
      </c>
      <c r="FZ98" s="24" t="e">
        <f t="shared" si="194"/>
        <v>#VALUE!</v>
      </c>
      <c r="GA98" s="24" t="e">
        <f t="shared" si="195"/>
        <v>#VALUE!</v>
      </c>
      <c r="GB98" s="24">
        <f t="shared" si="196"/>
        <v>1</v>
      </c>
      <c r="GC98" s="24" t="e">
        <f t="shared" si="197"/>
        <v>#VALUE!</v>
      </c>
      <c r="GD98" s="24" t="e">
        <f t="shared" si="198"/>
        <v>#VALUE!</v>
      </c>
      <c r="GE98" s="24" t="e">
        <f t="shared" si="199"/>
        <v>#VALUE!</v>
      </c>
      <c r="GF98" s="24">
        <f t="shared" si="200"/>
        <v>0</v>
      </c>
      <c r="GG98" s="24">
        <f t="shared" si="201"/>
        <v>0</v>
      </c>
      <c r="GH98" s="24">
        <f t="shared" si="202"/>
        <v>0</v>
      </c>
      <c r="GI98" s="24">
        <f t="shared" si="203"/>
        <v>0</v>
      </c>
      <c r="GJ98" s="24">
        <f t="shared" si="204"/>
        <v>2</v>
      </c>
      <c r="GK98" s="24">
        <f t="shared" si="205"/>
        <v>2</v>
      </c>
      <c r="GL98" s="24">
        <f t="shared" si="206"/>
        <v>2</v>
      </c>
      <c r="GM98" s="31">
        <f t="shared" si="207"/>
        <v>2</v>
      </c>
      <c r="GN98" s="13"/>
      <c r="GO98" s="12"/>
    </row>
    <row r="99" spans="1:197" s="3" customFormat="1">
      <c r="A99" s="115" t="s">
        <v>279</v>
      </c>
      <c r="B99" s="115" t="s">
        <v>279</v>
      </c>
      <c r="C99" s="115" t="s">
        <v>279</v>
      </c>
      <c r="D99" s="115" t="s">
        <v>279</v>
      </c>
      <c r="E99" s="115" t="s">
        <v>279</v>
      </c>
      <c r="F99" s="115" t="s">
        <v>279</v>
      </c>
      <c r="G99" s="115" t="s">
        <v>279</v>
      </c>
      <c r="H99" s="115"/>
      <c r="I99" s="115"/>
      <c r="J99" s="115" t="s">
        <v>279</v>
      </c>
      <c r="K99" s="115" t="s">
        <v>279</v>
      </c>
      <c r="L99" s="115" t="s">
        <v>279</v>
      </c>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116"/>
      <c r="BD99" s="8"/>
      <c r="BE99" s="8"/>
      <c r="BF99" s="28" t="s">
        <v>277</v>
      </c>
      <c r="BG99" s="28" t="s">
        <v>277</v>
      </c>
      <c r="BH99" s="28" t="s">
        <v>277</v>
      </c>
      <c r="BI99" s="28" t="s">
        <v>277</v>
      </c>
      <c r="BJ99" s="28" t="s">
        <v>277</v>
      </c>
      <c r="BK99" s="28" t="s">
        <v>277</v>
      </c>
      <c r="BL99" s="28" t="s">
        <v>277</v>
      </c>
      <c r="BM99" s="28" t="s">
        <v>277</v>
      </c>
      <c r="BN99" s="28" t="s">
        <v>277</v>
      </c>
      <c r="BO99" s="28" t="s">
        <v>277</v>
      </c>
      <c r="BP99" s="8"/>
      <c r="BQ99" s="22" t="str">
        <f>BQ98</f>
        <v/>
      </c>
      <c r="BR99" s="22" t="str">
        <f>BS96</f>
        <v/>
      </c>
      <c r="BS99" s="22" t="str">
        <f>BS97</f>
        <v/>
      </c>
      <c r="BT99" s="22" t="str">
        <f t="shared" si="208"/>
        <v/>
      </c>
      <c r="BU99" s="22" t="str">
        <f>BU98</f>
        <v/>
      </c>
      <c r="BV99" s="22" t="str">
        <f>BV98</f>
        <v/>
      </c>
      <c r="BW99" s="22" t="str">
        <f>BW98</f>
        <v/>
      </c>
      <c r="BX99" s="22" t="str">
        <f>BX98</f>
        <v/>
      </c>
      <c r="BY99" s="22" t="str">
        <f>BY98</f>
        <v/>
      </c>
      <c r="BZ99" s="22" t="str">
        <f>BZ98</f>
        <v/>
      </c>
      <c r="CA99" s="18"/>
      <c r="CB99" s="3" t="str">
        <f>CE95</f>
        <v/>
      </c>
      <c r="CC99" s="3" t="str">
        <f>CF95</f>
        <v/>
      </c>
      <c r="CD99" s="3" t="str">
        <f>CG95</f>
        <v/>
      </c>
      <c r="CE99" s="3" t="str">
        <f t="shared" si="239"/>
        <v/>
      </c>
      <c r="CF99" s="3" t="str">
        <f t="shared" si="239"/>
        <v/>
      </c>
      <c r="CG99" s="3" t="str">
        <f t="shared" si="239"/>
        <v/>
      </c>
      <c r="CH99" s="3" t="str">
        <f t="shared" si="156"/>
        <v/>
      </c>
      <c r="CI99" s="8"/>
      <c r="CJ99" s="3" t="str">
        <f>CL95</f>
        <v/>
      </c>
      <c r="CK99" s="3" t="str">
        <f>CM95</f>
        <v/>
      </c>
      <c r="CL99" s="3" t="str">
        <f>CL98</f>
        <v/>
      </c>
      <c r="CM99" s="3" t="str">
        <f>CM98</f>
        <v/>
      </c>
      <c r="CN99" s="8"/>
      <c r="CO99" s="3" t="str">
        <f>CQ95</f>
        <v/>
      </c>
      <c r="CP99" s="3" t="str">
        <f>CR95</f>
        <v/>
      </c>
      <c r="CQ99" s="3" t="str">
        <f>CQ98</f>
        <v/>
      </c>
      <c r="CR99" s="3" t="str">
        <f>CR98</f>
        <v/>
      </c>
      <c r="CS99" s="8"/>
      <c r="CT99" s="3" t="str">
        <f>CV95</f>
        <v/>
      </c>
      <c r="CU99" s="3" t="str">
        <f>CW95</f>
        <v/>
      </c>
      <c r="CV99" s="3" t="str">
        <f>CV98</f>
        <v/>
      </c>
      <c r="CW99" s="3" t="str">
        <f>CW98</f>
        <v/>
      </c>
      <c r="CX99" s="8"/>
      <c r="CY99" s="3" t="str">
        <f>DB95</f>
        <v/>
      </c>
      <c r="CZ99" s="3" t="str">
        <f>DC95</f>
        <v/>
      </c>
      <c r="DA99" s="3" t="str">
        <f>DD95</f>
        <v/>
      </c>
      <c r="DB99" s="3" t="str">
        <f t="shared" si="240"/>
        <v/>
      </c>
      <c r="DC99" s="3" t="str">
        <f t="shared" si="240"/>
        <v/>
      </c>
      <c r="DD99" s="3" t="str">
        <f t="shared" si="240"/>
        <v/>
      </c>
      <c r="DE99" s="3" t="str">
        <f t="shared" si="240"/>
        <v/>
      </c>
      <c r="DF99" s="3" t="str">
        <f>DF98</f>
        <v/>
      </c>
      <c r="DG99" s="3" t="str">
        <f t="shared" si="158"/>
        <v/>
      </c>
      <c r="DH99" s="8"/>
      <c r="DI99" s="3" t="str">
        <f>DM95</f>
        <v/>
      </c>
      <c r="DJ99" s="3" t="str">
        <f>DN95</f>
        <v/>
      </c>
      <c r="DK99" s="3" t="str">
        <f>DO95</f>
        <v/>
      </c>
      <c r="DL99" s="3" t="str">
        <f>DP95</f>
        <v/>
      </c>
      <c r="DM99" s="3" t="str">
        <f t="shared" si="241"/>
        <v/>
      </c>
      <c r="DN99" s="3" t="str">
        <f t="shared" si="241"/>
        <v/>
      </c>
      <c r="DO99" s="3" t="str">
        <f t="shared" si="241"/>
        <v/>
      </c>
      <c r="DP99" s="3" t="str">
        <f t="shared" si="241"/>
        <v/>
      </c>
      <c r="DQ99" s="3" t="str">
        <f t="shared" si="237"/>
        <v/>
      </c>
      <c r="DR99" s="3" t="str">
        <f t="shared" si="237"/>
        <v/>
      </c>
      <c r="DS99" s="3" t="str">
        <f t="shared" si="160"/>
        <v/>
      </c>
      <c r="DT99" s="8"/>
      <c r="DU99" s="3" t="str">
        <f>DY96</f>
        <v/>
      </c>
      <c r="DV99" s="3" t="str">
        <f>DZ96</f>
        <v/>
      </c>
      <c r="DW99" s="3" t="str">
        <f>EA96</f>
        <v/>
      </c>
      <c r="DX99" s="3" t="str">
        <f>EB96</f>
        <v/>
      </c>
      <c r="DY99" s="3" t="str">
        <f t="shared" si="242"/>
        <v/>
      </c>
      <c r="DZ99" s="3" t="str">
        <f t="shared" si="242"/>
        <v/>
      </c>
      <c r="EA99" s="3" t="str">
        <f t="shared" si="242"/>
        <v/>
      </c>
      <c r="EB99" s="3" t="str">
        <f t="shared" si="242"/>
        <v/>
      </c>
      <c r="EC99" s="3" t="str">
        <f t="shared" si="162"/>
        <v/>
      </c>
      <c r="ED99" s="8"/>
      <c r="EE99" s="28" t="s">
        <v>277</v>
      </c>
      <c r="EF99" s="28" t="s">
        <v>277</v>
      </c>
      <c r="EG99" s="28" t="s">
        <v>277</v>
      </c>
      <c r="EH99" s="28" t="s">
        <v>277</v>
      </c>
      <c r="EI99" s="28" t="s">
        <v>277</v>
      </c>
      <c r="EJ99" s="28" t="s">
        <v>277</v>
      </c>
      <c r="EK99" s="28" t="s">
        <v>277</v>
      </c>
      <c r="EL99" s="28" t="s">
        <v>277</v>
      </c>
      <c r="EM99" s="28" t="s">
        <v>277</v>
      </c>
      <c r="EN99" s="28" t="s">
        <v>277</v>
      </c>
      <c r="EO99" s="17"/>
      <c r="EP99" s="9"/>
      <c r="EQ99" s="10" t="str">
        <f t="shared" si="243"/>
        <v/>
      </c>
      <c r="ER99" s="10" t="str">
        <f t="shared" si="243"/>
        <v/>
      </c>
      <c r="ES99" s="10" t="str">
        <f t="shared" si="243"/>
        <v/>
      </c>
      <c r="ET99" s="10">
        <f t="shared" si="243"/>
        <v>0</v>
      </c>
      <c r="EU99" s="13"/>
      <c r="EV99" s="12" t="b">
        <f t="shared" si="164"/>
        <v>1</v>
      </c>
      <c r="EW99" s="3" t="b">
        <f t="shared" si="165"/>
        <v>1</v>
      </c>
      <c r="EX99" s="3" t="b">
        <f t="shared" si="166"/>
        <v>1</v>
      </c>
      <c r="EY99" s="3" t="b">
        <f t="shared" si="167"/>
        <v>1</v>
      </c>
      <c r="EZ99" s="3">
        <f t="shared" si="168"/>
        <v>0</v>
      </c>
      <c r="FA99" s="3">
        <f t="shared" si="169"/>
        <v>0</v>
      </c>
      <c r="FB99" s="3">
        <f t="shared" si="170"/>
        <v>0</v>
      </c>
      <c r="FC99" s="3">
        <f t="shared" si="171"/>
        <v>0</v>
      </c>
      <c r="FD99" s="3">
        <f t="shared" si="172"/>
        <v>0</v>
      </c>
      <c r="FE99" s="3" t="e">
        <f t="shared" si="173"/>
        <v>#VALUE!</v>
      </c>
      <c r="FF99" s="3">
        <f t="shared" si="174"/>
        <v>0</v>
      </c>
      <c r="FG99" s="3">
        <f t="shared" si="175"/>
        <v>0</v>
      </c>
      <c r="FH99" s="3" t="e">
        <f t="shared" si="176"/>
        <v>#VALUE!</v>
      </c>
      <c r="FI99" s="3" t="b">
        <f t="shared" si="177"/>
        <v>1</v>
      </c>
      <c r="FJ99" s="3" t="b">
        <f t="shared" si="178"/>
        <v>1</v>
      </c>
      <c r="FK99" s="3" t="b">
        <f t="shared" si="179"/>
        <v>1</v>
      </c>
      <c r="FL99" s="3" t="b">
        <f t="shared" si="180"/>
        <v>1</v>
      </c>
      <c r="FM99" s="3" t="b">
        <f t="shared" si="181"/>
        <v>1</v>
      </c>
      <c r="FN99" s="3" t="b">
        <f t="shared" si="182"/>
        <v>1</v>
      </c>
      <c r="FO99" s="3">
        <f t="shared" si="183"/>
        <v>0</v>
      </c>
      <c r="FP99" s="3">
        <f t="shared" si="184"/>
        <v>0</v>
      </c>
      <c r="FQ99" s="3">
        <f t="shared" si="185"/>
        <v>0</v>
      </c>
      <c r="FR99" s="3">
        <f t="shared" si="186"/>
        <v>0</v>
      </c>
      <c r="FS99" s="3">
        <f t="shared" si="187"/>
        <v>0</v>
      </c>
      <c r="FT99" s="3">
        <f t="shared" si="188"/>
        <v>0</v>
      </c>
      <c r="FU99" s="3">
        <f t="shared" si="189"/>
        <v>0</v>
      </c>
      <c r="FV99" s="21" t="b">
        <f t="shared" si="190"/>
        <v>0</v>
      </c>
      <c r="FW99" s="24">
        <f t="shared" si="191"/>
        <v>1</v>
      </c>
      <c r="FX99" s="24">
        <f t="shared" si="192"/>
        <v>0</v>
      </c>
      <c r="FY99" s="25" t="e">
        <f t="shared" si="193"/>
        <v>#VALUE!</v>
      </c>
      <c r="FZ99" s="24" t="e">
        <f t="shared" si="194"/>
        <v>#VALUE!</v>
      </c>
      <c r="GA99" s="24" t="e">
        <f t="shared" si="195"/>
        <v>#VALUE!</v>
      </c>
      <c r="GB99" s="24">
        <f t="shared" si="196"/>
        <v>1</v>
      </c>
      <c r="GC99" s="24" t="e">
        <f t="shared" si="197"/>
        <v>#VALUE!</v>
      </c>
      <c r="GD99" s="24" t="e">
        <f t="shared" si="198"/>
        <v>#VALUE!</v>
      </c>
      <c r="GE99" s="24" t="e">
        <f t="shared" si="199"/>
        <v>#VALUE!</v>
      </c>
      <c r="GF99" s="24">
        <f t="shared" si="200"/>
        <v>0</v>
      </c>
      <c r="GG99" s="24">
        <f t="shared" si="201"/>
        <v>0</v>
      </c>
      <c r="GH99" s="24">
        <f t="shared" si="202"/>
        <v>0</v>
      </c>
      <c r="GI99" s="24">
        <f t="shared" si="203"/>
        <v>0</v>
      </c>
      <c r="GJ99" s="24">
        <f t="shared" si="204"/>
        <v>2</v>
      </c>
      <c r="GK99" s="24">
        <f t="shared" si="205"/>
        <v>2</v>
      </c>
      <c r="GL99" s="24">
        <f t="shared" si="206"/>
        <v>2</v>
      </c>
      <c r="GM99" s="31">
        <f t="shared" si="207"/>
        <v>2</v>
      </c>
      <c r="GN99" s="13"/>
      <c r="GO99" s="12"/>
    </row>
    <row r="100" spans="1:197" s="3" customFormat="1">
      <c r="A100" s="54"/>
      <c r="B100" s="54"/>
      <c r="C100" s="54"/>
      <c r="D100" s="54"/>
      <c r="E100" s="54"/>
      <c r="F100" s="54"/>
      <c r="G100" s="54"/>
      <c r="H100" s="54"/>
      <c r="I100" s="54"/>
      <c r="J100" s="54"/>
      <c r="K100" s="54"/>
      <c r="L100" s="54"/>
      <c r="M100" s="56"/>
      <c r="N100" s="54"/>
      <c r="O100" s="54"/>
      <c r="P100" s="54"/>
      <c r="Q100" s="56"/>
      <c r="R100" s="54"/>
      <c r="S100" s="54"/>
      <c r="T100" s="54"/>
      <c r="U100" s="56"/>
      <c r="V100" s="54"/>
      <c r="W100" s="54"/>
      <c r="X100" s="56"/>
      <c r="Y100" s="54"/>
      <c r="Z100" s="54"/>
      <c r="AA100" s="54"/>
      <c r="AB100" s="56"/>
      <c r="AC100" s="54"/>
      <c r="AD100" s="54"/>
      <c r="AE100" s="54"/>
      <c r="AF100" s="56"/>
      <c r="AG100" s="54"/>
      <c r="AH100" s="54"/>
      <c r="AI100" s="56"/>
      <c r="AJ100" s="54"/>
      <c r="AK100" s="54"/>
      <c r="AL100" s="56"/>
      <c r="AM100" s="54"/>
      <c r="AN100" s="54"/>
      <c r="AO100" s="54"/>
      <c r="AP100" s="54"/>
      <c r="AQ100" s="54"/>
      <c r="AR100" s="56"/>
      <c r="AS100" s="54"/>
      <c r="AT100" s="54"/>
      <c r="AU100" s="54"/>
      <c r="AV100" s="54"/>
      <c r="AW100" s="54"/>
      <c r="AX100" s="54"/>
      <c r="AY100" s="56"/>
      <c r="AZ100" s="54"/>
      <c r="BA100" s="54"/>
      <c r="BB100" s="54"/>
      <c r="BC100" s="54"/>
      <c r="BD100" s="8"/>
      <c r="BE100" s="8"/>
      <c r="BF100" s="28" t="s">
        <v>277</v>
      </c>
      <c r="BG100" s="28" t="s">
        <v>277</v>
      </c>
      <c r="BH100" s="28" t="s">
        <v>277</v>
      </c>
      <c r="BI100" s="28" t="s">
        <v>277</v>
      </c>
      <c r="BJ100" s="28" t="s">
        <v>277</v>
      </c>
      <c r="BK100" s="28" t="s">
        <v>277</v>
      </c>
      <c r="BL100" s="28" t="s">
        <v>277</v>
      </c>
      <c r="BM100" s="28" t="s">
        <v>277</v>
      </c>
      <c r="BN100" s="28" t="s">
        <v>277</v>
      </c>
      <c r="BO100" s="28" t="s">
        <v>277</v>
      </c>
      <c r="BP100" s="8"/>
      <c r="BQ100" s="22" t="str">
        <f>IF(FV100=FALSE,B100,"")</f>
        <v/>
      </c>
      <c r="BR100" s="22" t="str">
        <f>IF(FV100=FALSE,C100,"")</f>
        <v/>
      </c>
      <c r="BS100" s="22" t="str">
        <f>BR102</f>
        <v/>
      </c>
      <c r="BT100" s="22" t="str">
        <f t="shared" si="208"/>
        <v/>
      </c>
      <c r="BU100" s="22" t="str">
        <f>IF(FV100=FALSE,E100,"")</f>
        <v/>
      </c>
      <c r="BV100" s="22" t="str">
        <f>IF(FV100=FALSE,G100,"")</f>
        <v/>
      </c>
      <c r="BW100" s="22" t="str">
        <f>IF(FV100=FALSE,F100,"")</f>
        <v/>
      </c>
      <c r="BX100" s="22" t="str">
        <f>IF(FV100=FALSE,J100,"")</f>
        <v/>
      </c>
      <c r="BY100" s="22" t="str">
        <f>IF(FV100=FALSE,K100,"")</f>
        <v/>
      </c>
      <c r="BZ100" s="22" t="str">
        <f>IF(FV100=FALSE,L100,"")</f>
        <v/>
      </c>
      <c r="CA100" s="18"/>
      <c r="CB100" s="3" t="str">
        <f>IF(ET100=1, EQ100,"")</f>
        <v/>
      </c>
      <c r="CC100" s="3" t="str">
        <f>IF(ET100=1, ER100,"")</f>
        <v/>
      </c>
      <c r="CD100" s="3" t="str">
        <f>IF(ET100=1, ES100,"")</f>
        <v/>
      </c>
      <c r="CE100" s="3" t="str">
        <f>CB102</f>
        <v/>
      </c>
      <c r="CF100" s="3" t="str">
        <f>CC102</f>
        <v/>
      </c>
      <c r="CG100" s="3" t="str">
        <f>CD102</f>
        <v/>
      </c>
      <c r="CH100" s="3" t="str">
        <f t="shared" ref="CH100:CH163" si="244">IF(ET100=1, GJ100, "")</f>
        <v/>
      </c>
      <c r="CI100" s="8"/>
      <c r="CJ100" s="3" t="str">
        <f>IF(ET100=2,V100,"")</f>
        <v/>
      </c>
      <c r="CK100" s="3" t="str">
        <f>IF(ET100=2,W100,"")</f>
        <v/>
      </c>
      <c r="CL100" s="3" t="str">
        <f>CJ102</f>
        <v/>
      </c>
      <c r="CM100" s="3" t="str">
        <f>CK102</f>
        <v/>
      </c>
      <c r="CN100" s="8"/>
      <c r="CO100" s="3" t="str">
        <f>IF(ET100=3,AG100,"")</f>
        <v/>
      </c>
      <c r="CP100" s="3" t="str">
        <f>IF(ET100=3,AH100,"")</f>
        <v/>
      </c>
      <c r="CQ100" s="3" t="str">
        <f>CO102</f>
        <v/>
      </c>
      <c r="CR100" s="3" t="str">
        <f>CP102</f>
        <v/>
      </c>
      <c r="CS100" s="8"/>
      <c r="CT100" s="3" t="str">
        <f>IF(ET100=4,AJ100,"")</f>
        <v/>
      </c>
      <c r="CU100" s="3" t="str">
        <f>IF(ET100=4,AK100,"")</f>
        <v/>
      </c>
      <c r="CV100" s="3" t="str">
        <f>CT102</f>
        <v/>
      </c>
      <c r="CW100" s="3" t="str">
        <f>CU102</f>
        <v/>
      </c>
      <c r="CX100" s="8"/>
      <c r="CY100" s="3" t="str">
        <f>IF(ET100=5,AM100,"")</f>
        <v/>
      </c>
      <c r="CZ100" s="3" t="str">
        <f>IF(ET100=5,AN100,"")</f>
        <v/>
      </c>
      <c r="DA100" s="3" t="str">
        <f>IF(ET100=5,AO100,"")</f>
        <v/>
      </c>
      <c r="DB100" s="3" t="str">
        <f>CY102</f>
        <v/>
      </c>
      <c r="DC100" s="3" t="str">
        <f>CZ102</f>
        <v/>
      </c>
      <c r="DD100" s="3" t="str">
        <f>DA102</f>
        <v/>
      </c>
      <c r="DE100" s="3" t="str">
        <f>IF(ET100=5,AP100,"")</f>
        <v/>
      </c>
      <c r="DF100" s="3" t="str">
        <f>IF(ET100=5,AQ100,"")</f>
        <v/>
      </c>
      <c r="DG100" s="3" t="str">
        <f t="shared" ref="DG100:DG163" si="245">IF(ET100=5,GK100,"")</f>
        <v/>
      </c>
      <c r="DH100" s="8"/>
      <c r="DI100" s="3" t="str">
        <f>IF(ET100=6,AS100,"")</f>
        <v/>
      </c>
      <c r="DJ100" s="3" t="str">
        <f>IF(ET100=6,AT100,"")</f>
        <v/>
      </c>
      <c r="DK100" s="3" t="str">
        <f>IF(ET100=6,AU100,"")</f>
        <v/>
      </c>
      <c r="DL100" s="3" t="str">
        <f>IF(ET100=6,AV100,"")</f>
        <v/>
      </c>
      <c r="DM100" s="3" t="str">
        <f>DI102</f>
        <v/>
      </c>
      <c r="DN100" s="3" t="str">
        <f>DJ102</f>
        <v/>
      </c>
      <c r="DO100" s="3" t="str">
        <f>DK102</f>
        <v/>
      </c>
      <c r="DP100" s="3" t="str">
        <f>DL102</f>
        <v/>
      </c>
      <c r="DQ100" s="3" t="str">
        <f>IF(ET100=6,AW100,"")</f>
        <v/>
      </c>
      <c r="DR100" s="3" t="str">
        <f>IF(ET100=6,AX100,"")</f>
        <v/>
      </c>
      <c r="DS100" s="3" t="str">
        <f t="shared" ref="DS100:DS163" si="246">IF(ET100=6,GL100, "")</f>
        <v/>
      </c>
      <c r="DT100" s="8"/>
      <c r="DU100" s="3" t="str">
        <f>IF(ET100=7,AZ100,"")</f>
        <v/>
      </c>
      <c r="DV100" s="3" t="str">
        <f>IF(ET100=7,BA100,"")</f>
        <v/>
      </c>
      <c r="DW100" s="3" t="str">
        <f>IF(ET100=7,BB100,"")</f>
        <v/>
      </c>
      <c r="DX100" s="3" t="str">
        <f>IF(ET100=7,BC100,"")</f>
        <v/>
      </c>
      <c r="DY100" s="3" t="str">
        <f>DU102</f>
        <v/>
      </c>
      <c r="DZ100" s="3" t="str">
        <f>DV102</f>
        <v/>
      </c>
      <c r="EA100" s="3" t="str">
        <f>DW102</f>
        <v/>
      </c>
      <c r="EB100" s="3" t="str">
        <f>DX102</f>
        <v/>
      </c>
      <c r="EC100" s="3" t="str">
        <f t="shared" ref="EC100:EC163" si="247">IF(ET100=7, GM100, "")</f>
        <v/>
      </c>
      <c r="ED100" s="8"/>
      <c r="EE100" s="28" t="s">
        <v>277</v>
      </c>
      <c r="EF100" s="28" t="s">
        <v>277</v>
      </c>
      <c r="EG100" s="28" t="s">
        <v>277</v>
      </c>
      <c r="EH100" s="28" t="s">
        <v>277</v>
      </c>
      <c r="EI100" s="28" t="s">
        <v>277</v>
      </c>
      <c r="EJ100" s="28" t="s">
        <v>277</v>
      </c>
      <c r="EK100" s="28" t="s">
        <v>277</v>
      </c>
      <c r="EL100" s="28" t="s">
        <v>277</v>
      </c>
      <c r="EM100" s="28" t="s">
        <v>277</v>
      </c>
      <c r="EN100" s="28" t="s">
        <v>277</v>
      </c>
      <c r="EO100" s="30"/>
      <c r="EP100" s="9"/>
      <c r="EQ100" s="10" t="str">
        <f>IF(FD100&gt;0, (N100+Y100+R100+AC100), "")</f>
        <v/>
      </c>
      <c r="ER100" s="11" t="str">
        <f>IF(FD100&gt;0,FE100,"")</f>
        <v/>
      </c>
      <c r="ES100" s="10" t="str">
        <f>IF(FD100&gt;0, (P100+AA100+T100+AE100), "")</f>
        <v/>
      </c>
      <c r="ET100" s="10">
        <f>FO100+FP100+FQ100+FR100+FS100+FT100+FU100</f>
        <v>0</v>
      </c>
      <c r="EU100" s="13"/>
      <c r="EV100" s="12" t="b">
        <f t="shared" si="164"/>
        <v>1</v>
      </c>
      <c r="EW100" s="3" t="b">
        <f t="shared" si="165"/>
        <v>1</v>
      </c>
      <c r="EX100" s="3" t="b">
        <f t="shared" si="166"/>
        <v>1</v>
      </c>
      <c r="EY100" s="3" t="b">
        <f t="shared" si="167"/>
        <v>1</v>
      </c>
      <c r="EZ100" s="3">
        <f t="shared" ref="EZ100:EZ163" si="248">IF(EV100=FALSE, 1, 0)</f>
        <v>0</v>
      </c>
      <c r="FA100" s="3">
        <f t="shared" ref="FA100:FA163" si="249">IF(EW100=FALSE, 2, 0)</f>
        <v>0</v>
      </c>
      <c r="FB100" s="3">
        <f t="shared" ref="FB100:FB163" si="250">IF(EX100=FALSE, 1, 0)</f>
        <v>0</v>
      </c>
      <c r="FC100" s="3">
        <f t="shared" ref="FC100:FC163" si="251">IF(EY100=FALSE, 2, 0)</f>
        <v>0</v>
      </c>
      <c r="FD100" s="3">
        <f t="shared" ref="FD100:FD163" si="252">SUM(EZ100:FC100)</f>
        <v>0</v>
      </c>
      <c r="FE100" s="3" t="e">
        <f t="shared" ref="FE100:FE163" si="253">FF100+FH100</f>
        <v>#VALUE!</v>
      </c>
      <c r="FF100" s="3">
        <f t="shared" si="174"/>
        <v>0</v>
      </c>
      <c r="FG100" s="3">
        <f t="shared" si="175"/>
        <v>0</v>
      </c>
      <c r="FH100" s="3" t="e">
        <f t="shared" ref="FH100:FH163" si="254">FG100*SQRT(ES100)</f>
        <v>#VALUE!</v>
      </c>
      <c r="FI100" s="3" t="b">
        <f t="shared" si="177"/>
        <v>1</v>
      </c>
      <c r="FJ100" s="3" t="b">
        <f t="shared" si="178"/>
        <v>1</v>
      </c>
      <c r="FK100" s="3" t="b">
        <f t="shared" si="179"/>
        <v>1</v>
      </c>
      <c r="FL100" s="3" t="b">
        <f t="shared" si="180"/>
        <v>1</v>
      </c>
      <c r="FM100" s="3" t="b">
        <f t="shared" si="181"/>
        <v>1</v>
      </c>
      <c r="FN100" s="3" t="b">
        <f t="shared" si="182"/>
        <v>1</v>
      </c>
      <c r="FO100" s="3">
        <f t="shared" ref="FO100:FO163" si="255">IF(FD100&gt;0, 1, 0)</f>
        <v>0</v>
      </c>
      <c r="FP100" s="3">
        <f t="shared" ref="FP100:FP163" si="256">IF(FI100=FALSE, 2, 0)</f>
        <v>0</v>
      </c>
      <c r="FQ100" s="3">
        <f t="shared" ref="FQ100:FQ163" si="257">IF(FJ100=FALSE, 3, 0)</f>
        <v>0</v>
      </c>
      <c r="FR100" s="3">
        <f t="shared" ref="FR100:FR163" si="258">IF(FK100=FALSE, 4, 0)</f>
        <v>0</v>
      </c>
      <c r="FS100" s="3">
        <f t="shared" ref="FS100:FS163" si="259">IF(FL100=FALSE, 5, 0)</f>
        <v>0</v>
      </c>
      <c r="FT100" s="3">
        <f t="shared" ref="FT100:FT163" si="260">IF(FM100=FALSE, 6, 0)</f>
        <v>0</v>
      </c>
      <c r="FU100" s="3">
        <f t="shared" ref="FU100:FU163" si="261">IF(FN100=FALSE, 7, 0)</f>
        <v>0</v>
      </c>
      <c r="FV100" s="21" t="b">
        <f t="shared" si="190"/>
        <v>1</v>
      </c>
      <c r="FW100" s="24">
        <f t="shared" si="191"/>
        <v>1</v>
      </c>
      <c r="FX100" s="24">
        <f t="shared" ref="FX100:FX163" si="262">IF(ET100=1, CE100-CB100,0)</f>
        <v>0</v>
      </c>
      <c r="FY100" s="25" t="e">
        <f t="shared" ref="FY100:FY163" si="263">DB100-CY100</f>
        <v>#VALUE!</v>
      </c>
      <c r="FZ100" s="24" t="e">
        <f t="shared" ref="FZ100:FZ163" si="264">(DN100-DM100)-(DJ100-DI100)</f>
        <v>#VALUE!</v>
      </c>
      <c r="GA100" s="24" t="e">
        <f t="shared" ref="GA100:GA163" si="265">DY100-DU100</f>
        <v>#VALUE!</v>
      </c>
      <c r="GB100" s="24">
        <f t="shared" ref="GB100:GB163" si="266">IF(FX100&lt;0, 0,1)</f>
        <v>1</v>
      </c>
      <c r="GC100" s="24" t="e">
        <f t="shared" ref="GC100:GC163" si="267">IF(FY100&lt;0, 0,1)</f>
        <v>#VALUE!</v>
      </c>
      <c r="GD100" s="24" t="e">
        <f t="shared" ref="GD100:GD163" si="268">IF(FZ100&lt;0, 0,1)</f>
        <v>#VALUE!</v>
      </c>
      <c r="GE100" s="24" t="e">
        <f t="shared" ref="GE100:GE163" si="269">IF(GA100&lt;0, 0,1)</f>
        <v>#VALUE!</v>
      </c>
      <c r="GF100" s="24">
        <f t="shared" ref="GF100:GF163" si="270">IF(ET100=1, GB100,0)</f>
        <v>0</v>
      </c>
      <c r="GG100" s="24">
        <f t="shared" ref="GG100:GG163" si="271">IF(ET100=5,GC100,0)</f>
        <v>0</v>
      </c>
      <c r="GH100" s="24">
        <f t="shared" ref="GH100:GH163" si="272">IF(ET100=6,GD100,0)</f>
        <v>0</v>
      </c>
      <c r="GI100" s="24">
        <f t="shared" ref="GI100:GI163" si="273">IF(ET100=7,GE100,0)</f>
        <v>0</v>
      </c>
      <c r="GJ100" s="24">
        <f t="shared" ref="GJ100:GJ163" si="274">IF((FW100=GF100), 3,2)</f>
        <v>2</v>
      </c>
      <c r="GK100" s="24">
        <f t="shared" ref="GK100:GK163" si="275">IF((FW100=GG100), 3,2)</f>
        <v>2</v>
      </c>
      <c r="GL100" s="24">
        <f t="shared" ref="GL100:GL163" si="276">IF((FW100=GH100), 3,2)</f>
        <v>2</v>
      </c>
      <c r="GM100" s="31">
        <f t="shared" ref="GM100:GM163" si="277">IF((FW100=GI100), 3,2)</f>
        <v>2</v>
      </c>
      <c r="GN100" s="13"/>
      <c r="GO100" s="12"/>
    </row>
    <row r="101" spans="1:197" s="3" customFormat="1">
      <c r="A101" s="54"/>
      <c r="B101" s="54"/>
      <c r="C101" s="54"/>
      <c r="D101" s="54"/>
      <c r="E101" s="54"/>
      <c r="F101" s="54"/>
      <c r="G101" s="54"/>
      <c r="H101" s="54"/>
      <c r="I101" s="54"/>
      <c r="J101" s="54"/>
      <c r="K101" s="54"/>
      <c r="L101" s="54"/>
      <c r="M101" s="56"/>
      <c r="N101" s="54"/>
      <c r="O101" s="54"/>
      <c r="P101" s="54"/>
      <c r="Q101" s="56"/>
      <c r="R101" s="54"/>
      <c r="S101" s="54"/>
      <c r="T101" s="54"/>
      <c r="U101" s="56"/>
      <c r="V101" s="54"/>
      <c r="W101" s="54"/>
      <c r="X101" s="56"/>
      <c r="Y101" s="54"/>
      <c r="Z101" s="54"/>
      <c r="AA101" s="54"/>
      <c r="AB101" s="56"/>
      <c r="AC101" s="54"/>
      <c r="AD101" s="54"/>
      <c r="AE101" s="54"/>
      <c r="AF101" s="56"/>
      <c r="AG101" s="54"/>
      <c r="AH101" s="54"/>
      <c r="AI101" s="56"/>
      <c r="AJ101" s="54"/>
      <c r="AK101" s="54"/>
      <c r="AL101" s="56"/>
      <c r="AM101" s="54"/>
      <c r="AN101" s="54"/>
      <c r="AO101" s="54"/>
      <c r="AP101" s="54"/>
      <c r="AQ101" s="54"/>
      <c r="AR101" s="56"/>
      <c r="AS101" s="54"/>
      <c r="AT101" s="54"/>
      <c r="AU101" s="54"/>
      <c r="AV101" s="54"/>
      <c r="AW101" s="54"/>
      <c r="AX101" s="54"/>
      <c r="AY101" s="56"/>
      <c r="AZ101" s="54"/>
      <c r="BA101" s="54"/>
      <c r="BB101" s="54"/>
      <c r="BC101" s="54"/>
      <c r="BD101" s="8"/>
      <c r="BE101" s="8"/>
      <c r="BF101" s="28" t="s">
        <v>277</v>
      </c>
      <c r="BG101" s="28" t="s">
        <v>277</v>
      </c>
      <c r="BH101" s="28" t="s">
        <v>277</v>
      </c>
      <c r="BI101" s="28" t="s">
        <v>277</v>
      </c>
      <c r="BJ101" s="28" t="s">
        <v>277</v>
      </c>
      <c r="BK101" s="28" t="s">
        <v>277</v>
      </c>
      <c r="BL101" s="28" t="s">
        <v>277</v>
      </c>
      <c r="BM101" s="28" t="s">
        <v>277</v>
      </c>
      <c r="BN101" s="28" t="s">
        <v>277</v>
      </c>
      <c r="BO101" s="28" t="s">
        <v>277</v>
      </c>
      <c r="BP101" s="8"/>
      <c r="BQ101" s="22" t="str">
        <f>IF(FV101=FALSE,B101,"")</f>
        <v/>
      </c>
      <c r="BR101" s="22" t="str">
        <f>BR100</f>
        <v/>
      </c>
      <c r="BS101" s="22" t="str">
        <f>IF(FV100=FALSE,C102,"")</f>
        <v/>
      </c>
      <c r="BT101" s="22" t="str">
        <f t="shared" si="208"/>
        <v/>
      </c>
      <c r="BU101" s="22" t="str">
        <f>IF(FV101=FALSE,E101,"")</f>
        <v/>
      </c>
      <c r="BV101" s="22" t="str">
        <f>IF(FV101=FALSE,G101,"")</f>
        <v/>
      </c>
      <c r="BW101" s="22" t="str">
        <f>IF(FV101=FALSE,F101,"")</f>
        <v/>
      </c>
      <c r="BX101" s="22" t="str">
        <f>IF(FV101=FALSE,J101,"")</f>
        <v/>
      </c>
      <c r="BY101" s="22" t="str">
        <f>IF(FV101=FALSE,K101,"")</f>
        <v/>
      </c>
      <c r="BZ101" s="22" t="str">
        <f>IF(FV101=FALSE,L101,"")</f>
        <v/>
      </c>
      <c r="CA101" s="18"/>
      <c r="CB101" s="3" t="str">
        <f>CB100</f>
        <v/>
      </c>
      <c r="CC101" s="3" t="str">
        <f>CC100</f>
        <v/>
      </c>
      <c r="CD101" s="3" t="str">
        <f>CD100</f>
        <v/>
      </c>
      <c r="CE101" s="3" t="str">
        <f>IF(ET101=1,EQ102,"")</f>
        <v/>
      </c>
      <c r="CF101" s="3" t="str">
        <f>IF(ET101=1,ER102,"")</f>
        <v/>
      </c>
      <c r="CG101" s="3" t="str">
        <f>IF(ET101=1,ES102,"")</f>
        <v/>
      </c>
      <c r="CH101" s="3" t="str">
        <f t="shared" si="244"/>
        <v/>
      </c>
      <c r="CI101" s="8"/>
      <c r="CJ101" s="3" t="str">
        <f>CJ100</f>
        <v/>
      </c>
      <c r="CK101" s="3" t="str">
        <f>CK100</f>
        <v/>
      </c>
      <c r="CL101" s="3" t="str">
        <f>IF(ET102=2,V102,"")</f>
        <v/>
      </c>
      <c r="CM101" s="3" t="str">
        <f>IF(ET102=2,W102,"")</f>
        <v/>
      </c>
      <c r="CN101" s="8"/>
      <c r="CO101" s="3" t="str">
        <f>CO100</f>
        <v/>
      </c>
      <c r="CP101" s="3" t="str">
        <f>CP100</f>
        <v/>
      </c>
      <c r="CQ101" s="3" t="str">
        <f>IF(ET101=3,AG102,"")</f>
        <v/>
      </c>
      <c r="CR101" s="3" t="str">
        <f>IF(ET101=3,AH102,"")</f>
        <v/>
      </c>
      <c r="CS101" s="8"/>
      <c r="CT101" s="3" t="str">
        <f>CT100</f>
        <v/>
      </c>
      <c r="CU101" s="3" t="str">
        <f>CU100</f>
        <v/>
      </c>
      <c r="CV101" s="3" t="str">
        <f>IF(ET101=4,AJ102,"")</f>
        <v/>
      </c>
      <c r="CW101" s="3" t="str">
        <f>IF(ET101=4,AK102,"")</f>
        <v/>
      </c>
      <c r="CX101" s="8"/>
      <c r="CY101" s="3" t="str">
        <f>CY100</f>
        <v/>
      </c>
      <c r="CZ101" s="3" t="str">
        <f>CZ100</f>
        <v/>
      </c>
      <c r="DA101" s="3" t="str">
        <f>DA100</f>
        <v/>
      </c>
      <c r="DB101" s="3" t="str">
        <f>IF(ET101=5,AM102,"")</f>
        <v/>
      </c>
      <c r="DC101" s="3" t="str">
        <f>IF(ET101=5,AN102,"")</f>
        <v/>
      </c>
      <c r="DD101" s="3" t="str">
        <f>IF(ET101=5,AO102,"")</f>
        <v/>
      </c>
      <c r="DE101" s="3" t="str">
        <f>DE100</f>
        <v/>
      </c>
      <c r="DF101" s="3" t="str">
        <f>DF100</f>
        <v/>
      </c>
      <c r="DG101" s="3" t="str">
        <f t="shared" si="245"/>
        <v/>
      </c>
      <c r="DH101" s="8"/>
      <c r="DI101" s="3" t="str">
        <f>DI100</f>
        <v/>
      </c>
      <c r="DJ101" s="3" t="str">
        <f>DJ100</f>
        <v/>
      </c>
      <c r="DK101" s="3" t="str">
        <f>DK100</f>
        <v/>
      </c>
      <c r="DL101" s="3" t="str">
        <f>DL100</f>
        <v/>
      </c>
      <c r="DM101" s="3" t="str">
        <f>IF(ET100=6,AS102,"")</f>
        <v/>
      </c>
      <c r="DN101" s="3" t="str">
        <f>IF(ET100=6,AT102,"")</f>
        <v/>
      </c>
      <c r="DO101" s="3" t="str">
        <f>IF(ET100=6,AU102,"")</f>
        <v/>
      </c>
      <c r="DP101" s="3" t="str">
        <f>IF(ET100=6,AV102,"")</f>
        <v/>
      </c>
      <c r="DQ101" s="3" t="str">
        <f>DQ100</f>
        <v/>
      </c>
      <c r="DR101" s="3" t="str">
        <f>DR100</f>
        <v/>
      </c>
      <c r="DS101" s="3" t="str">
        <f t="shared" si="246"/>
        <v/>
      </c>
      <c r="DT101" s="8"/>
      <c r="DU101" s="3" t="str">
        <f>DU100</f>
        <v/>
      </c>
      <c r="DV101" s="3" t="str">
        <f>DV100</f>
        <v/>
      </c>
      <c r="DW101" s="3" t="str">
        <f>DW100</f>
        <v/>
      </c>
      <c r="DX101" s="3" t="str">
        <f>DX100</f>
        <v/>
      </c>
      <c r="DY101" s="3" t="str">
        <f>IF(ET100=7,AZ102,"")</f>
        <v/>
      </c>
      <c r="DZ101" s="3" t="str">
        <f>IF(ET100=7,BA102,"")</f>
        <v/>
      </c>
      <c r="EA101" s="3" t="str">
        <f>IF(ET100=7,BB102,"")</f>
        <v/>
      </c>
      <c r="EB101" s="3" t="str">
        <f>IF(ET100=7,BC102,"")</f>
        <v/>
      </c>
      <c r="EC101" s="3" t="str">
        <f t="shared" si="247"/>
        <v/>
      </c>
      <c r="ED101" s="8"/>
      <c r="EE101" s="28" t="s">
        <v>277</v>
      </c>
      <c r="EF101" s="28" t="s">
        <v>277</v>
      </c>
      <c r="EG101" s="28" t="s">
        <v>277</v>
      </c>
      <c r="EH101" s="28" t="s">
        <v>277</v>
      </c>
      <c r="EI101" s="28" t="s">
        <v>277</v>
      </c>
      <c r="EJ101" s="28" t="s">
        <v>277</v>
      </c>
      <c r="EK101" s="28" t="s">
        <v>277</v>
      </c>
      <c r="EL101" s="28" t="s">
        <v>277</v>
      </c>
      <c r="EM101" s="28" t="s">
        <v>277</v>
      </c>
      <c r="EN101" s="28" t="s">
        <v>277</v>
      </c>
      <c r="EO101" s="30"/>
      <c r="EP101" s="9"/>
      <c r="EQ101" s="10" t="str">
        <f>IF(FD101&gt;0, (N101+Y101+R101+AC101), "")</f>
        <v/>
      </c>
      <c r="ER101" s="11" t="str">
        <f>IF(FD101&gt;0,FE101,"")</f>
        <v/>
      </c>
      <c r="ES101" s="10" t="str">
        <f>IF(FD101&gt;0, (P101+AA101+T101+AE101), "")</f>
        <v/>
      </c>
      <c r="ET101" s="10">
        <f>FO101+FP101+FQ101+FR101+FS101+FT101+FU101</f>
        <v>0</v>
      </c>
      <c r="EU101" s="13"/>
      <c r="EV101" s="12" t="b">
        <f t="shared" si="164"/>
        <v>1</v>
      </c>
      <c r="EW101" s="3" t="b">
        <f t="shared" si="165"/>
        <v>1</v>
      </c>
      <c r="EX101" s="3" t="b">
        <f t="shared" si="166"/>
        <v>1</v>
      </c>
      <c r="EY101" s="3" t="b">
        <f t="shared" si="167"/>
        <v>1</v>
      </c>
      <c r="EZ101" s="3">
        <f t="shared" si="248"/>
        <v>0</v>
      </c>
      <c r="FA101" s="3">
        <f t="shared" si="249"/>
        <v>0</v>
      </c>
      <c r="FB101" s="3">
        <f t="shared" si="250"/>
        <v>0</v>
      </c>
      <c r="FC101" s="3">
        <f t="shared" si="251"/>
        <v>0</v>
      </c>
      <c r="FD101" s="3">
        <f t="shared" si="252"/>
        <v>0</v>
      </c>
      <c r="FE101" s="3" t="e">
        <f t="shared" si="253"/>
        <v>#VALUE!</v>
      </c>
      <c r="FF101" s="3">
        <f t="shared" si="174"/>
        <v>0</v>
      </c>
      <c r="FG101" s="3">
        <f t="shared" si="175"/>
        <v>0</v>
      </c>
      <c r="FH101" s="3" t="e">
        <f t="shared" si="254"/>
        <v>#VALUE!</v>
      </c>
      <c r="FI101" s="3" t="b">
        <f t="shared" si="177"/>
        <v>1</v>
      </c>
      <c r="FJ101" s="3" t="b">
        <f t="shared" si="178"/>
        <v>1</v>
      </c>
      <c r="FK101" s="3" t="b">
        <f t="shared" si="179"/>
        <v>1</v>
      </c>
      <c r="FL101" s="3" t="b">
        <f t="shared" si="180"/>
        <v>1</v>
      </c>
      <c r="FM101" s="3" t="b">
        <f t="shared" si="181"/>
        <v>1</v>
      </c>
      <c r="FN101" s="3" t="b">
        <f t="shared" si="182"/>
        <v>1</v>
      </c>
      <c r="FO101" s="3">
        <f t="shared" si="255"/>
        <v>0</v>
      </c>
      <c r="FP101" s="3">
        <f t="shared" si="256"/>
        <v>0</v>
      </c>
      <c r="FQ101" s="3">
        <f t="shared" si="257"/>
        <v>0</v>
      </c>
      <c r="FR101" s="3">
        <f t="shared" si="258"/>
        <v>0</v>
      </c>
      <c r="FS101" s="3">
        <f t="shared" si="259"/>
        <v>0</v>
      </c>
      <c r="FT101" s="3">
        <f t="shared" si="260"/>
        <v>0</v>
      </c>
      <c r="FU101" s="3">
        <f t="shared" si="261"/>
        <v>0</v>
      </c>
      <c r="FV101" s="21" t="b">
        <f t="shared" si="190"/>
        <v>1</v>
      </c>
      <c r="FW101" s="24">
        <f t="shared" si="191"/>
        <v>1</v>
      </c>
      <c r="FX101" s="24">
        <f t="shared" si="262"/>
        <v>0</v>
      </c>
      <c r="FY101" s="25" t="e">
        <f t="shared" si="263"/>
        <v>#VALUE!</v>
      </c>
      <c r="FZ101" s="24" t="e">
        <f t="shared" si="264"/>
        <v>#VALUE!</v>
      </c>
      <c r="GA101" s="24" t="e">
        <f t="shared" si="265"/>
        <v>#VALUE!</v>
      </c>
      <c r="GB101" s="24">
        <f t="shared" si="266"/>
        <v>1</v>
      </c>
      <c r="GC101" s="24" t="e">
        <f t="shared" si="267"/>
        <v>#VALUE!</v>
      </c>
      <c r="GD101" s="24" t="e">
        <f t="shared" si="268"/>
        <v>#VALUE!</v>
      </c>
      <c r="GE101" s="24" t="e">
        <f t="shared" si="269"/>
        <v>#VALUE!</v>
      </c>
      <c r="GF101" s="24">
        <f t="shared" si="270"/>
        <v>0</v>
      </c>
      <c r="GG101" s="24">
        <f t="shared" si="271"/>
        <v>0</v>
      </c>
      <c r="GH101" s="24">
        <f t="shared" si="272"/>
        <v>0</v>
      </c>
      <c r="GI101" s="24">
        <f t="shared" si="273"/>
        <v>0</v>
      </c>
      <c r="GJ101" s="24">
        <f t="shared" si="274"/>
        <v>2</v>
      </c>
      <c r="GK101" s="24">
        <f t="shared" si="275"/>
        <v>2</v>
      </c>
      <c r="GL101" s="24">
        <f t="shared" si="276"/>
        <v>2</v>
      </c>
      <c r="GM101" s="31">
        <f t="shared" si="277"/>
        <v>2</v>
      </c>
      <c r="GN101" s="13"/>
      <c r="GO101" s="12"/>
    </row>
    <row r="102" spans="1:197" s="3" customFormat="1">
      <c r="A102" s="54"/>
      <c r="B102" s="54"/>
      <c r="C102" s="54"/>
      <c r="D102" s="54"/>
      <c r="E102" s="54"/>
      <c r="F102" s="54"/>
      <c r="G102" s="54"/>
      <c r="H102" s="54"/>
      <c r="I102" s="54"/>
      <c r="J102" s="54"/>
      <c r="K102" s="54"/>
      <c r="L102" s="54"/>
      <c r="M102" s="56"/>
      <c r="N102" s="54"/>
      <c r="O102" s="54"/>
      <c r="P102" s="54"/>
      <c r="Q102" s="56"/>
      <c r="R102" s="54"/>
      <c r="S102" s="54"/>
      <c r="T102" s="54"/>
      <c r="U102" s="56"/>
      <c r="V102" s="54"/>
      <c r="W102" s="54"/>
      <c r="X102" s="56"/>
      <c r="Y102" s="54"/>
      <c r="Z102" s="54"/>
      <c r="AA102" s="54"/>
      <c r="AB102" s="56"/>
      <c r="AC102" s="54"/>
      <c r="AD102" s="54"/>
      <c r="AE102" s="54"/>
      <c r="AF102" s="56"/>
      <c r="AG102" s="54"/>
      <c r="AH102" s="54"/>
      <c r="AI102" s="56"/>
      <c r="AJ102" s="54"/>
      <c r="AK102" s="54"/>
      <c r="AL102" s="56"/>
      <c r="AM102" s="54"/>
      <c r="AN102" s="54"/>
      <c r="AO102" s="54"/>
      <c r="AP102" s="54"/>
      <c r="AQ102" s="54"/>
      <c r="AR102" s="56"/>
      <c r="AS102" s="54"/>
      <c r="AT102" s="54"/>
      <c r="AU102" s="54"/>
      <c r="AV102" s="54"/>
      <c r="AW102" s="54"/>
      <c r="AX102" s="54"/>
      <c r="AY102" s="56"/>
      <c r="AZ102" s="54"/>
      <c r="BA102" s="54"/>
      <c r="BB102" s="54"/>
      <c r="BC102" s="54"/>
      <c r="BD102" s="8"/>
      <c r="BE102" s="8"/>
      <c r="BF102" s="28" t="s">
        <v>277</v>
      </c>
      <c r="BG102" s="28" t="s">
        <v>277</v>
      </c>
      <c r="BH102" s="28" t="s">
        <v>277</v>
      </c>
      <c r="BI102" s="28" t="s">
        <v>277</v>
      </c>
      <c r="BJ102" s="28" t="s">
        <v>277</v>
      </c>
      <c r="BK102" s="28" t="s">
        <v>277</v>
      </c>
      <c r="BL102" s="28" t="s">
        <v>277</v>
      </c>
      <c r="BM102" s="28" t="s">
        <v>277</v>
      </c>
      <c r="BN102" s="28" t="s">
        <v>277</v>
      </c>
      <c r="BO102" s="28" t="s">
        <v>277</v>
      </c>
      <c r="BP102" s="8"/>
      <c r="BQ102" s="22" t="str">
        <f>IF(FV102=FALSE,B102,"")</f>
        <v/>
      </c>
      <c r="BR102" s="22" t="str">
        <f>IF(FV100=FALSE,C101,"")</f>
        <v/>
      </c>
      <c r="BS102" s="22" t="str">
        <f>BS101</f>
        <v/>
      </c>
      <c r="BT102" s="22" t="str">
        <f t="shared" si="208"/>
        <v/>
      </c>
      <c r="BU102" s="22" t="str">
        <f>IF(FV102=FALSE,E102,"")</f>
        <v/>
      </c>
      <c r="BV102" s="22" t="str">
        <f>IF(FV102=FALSE,G102,"")</f>
        <v/>
      </c>
      <c r="BW102" s="22" t="str">
        <f>IF(FV102=FALSE,F102,"")</f>
        <v/>
      </c>
      <c r="BX102" s="22" t="str">
        <f>IF(FV102=FALSE,J102,"")</f>
        <v/>
      </c>
      <c r="BY102" s="22" t="str">
        <f>IF(FV102=FALSE,K102,"")</f>
        <v/>
      </c>
      <c r="BZ102" s="22" t="str">
        <f>IF(FV102=FALSE,L102,"")</f>
        <v/>
      </c>
      <c r="CA102" s="18"/>
      <c r="CB102" s="3" t="str">
        <f>IF(ET100=1, EQ101,"")</f>
        <v/>
      </c>
      <c r="CC102" s="3" t="str">
        <f>IF(ET100=1, ER101,"")</f>
        <v/>
      </c>
      <c r="CD102" s="3" t="str">
        <f>IF(ET100=1, ES101,"")</f>
        <v/>
      </c>
      <c r="CE102" s="3" t="str">
        <f>CE101</f>
        <v/>
      </c>
      <c r="CF102" s="3" t="str">
        <f>CF101</f>
        <v/>
      </c>
      <c r="CG102" s="3" t="str">
        <f>CG101</f>
        <v/>
      </c>
      <c r="CH102" s="3" t="str">
        <f t="shared" si="244"/>
        <v/>
      </c>
      <c r="CI102" s="8"/>
      <c r="CJ102" s="3" t="str">
        <f>IF(ET102=2,V101,"")</f>
        <v/>
      </c>
      <c r="CK102" s="3" t="str">
        <f>IF(ET102=2,W101,"")</f>
        <v/>
      </c>
      <c r="CL102" s="3" t="str">
        <f>CL101</f>
        <v/>
      </c>
      <c r="CM102" s="3" t="str">
        <f>CM101</f>
        <v/>
      </c>
      <c r="CN102" s="8"/>
      <c r="CO102" s="3" t="str">
        <f>IF(ET102=3,AG101,"")</f>
        <v/>
      </c>
      <c r="CP102" s="3" t="str">
        <f>IF(ET102=3,AH101,"")</f>
        <v/>
      </c>
      <c r="CQ102" s="3" t="str">
        <f>CQ101</f>
        <v/>
      </c>
      <c r="CR102" s="3" t="str">
        <f>CR101</f>
        <v/>
      </c>
      <c r="CS102" s="8"/>
      <c r="CT102" s="3" t="str">
        <f>IF(ET102=4,AJ101,"")</f>
        <v/>
      </c>
      <c r="CU102" s="3" t="str">
        <f>IF(ET102=4,AK101,"")</f>
        <v/>
      </c>
      <c r="CV102" s="3" t="str">
        <f>CV101</f>
        <v/>
      </c>
      <c r="CW102" s="3" t="str">
        <f>CW101</f>
        <v/>
      </c>
      <c r="CX102" s="8"/>
      <c r="CY102" s="3" t="str">
        <f>IF(ET102=5,AM101,"")</f>
        <v/>
      </c>
      <c r="CZ102" s="3" t="str">
        <f>IF(ET102=5,AN101,"")</f>
        <v/>
      </c>
      <c r="DA102" s="3" t="str">
        <f>IF(ET102=5,AO101,"")</f>
        <v/>
      </c>
      <c r="DB102" s="3" t="str">
        <f>DB101</f>
        <v/>
      </c>
      <c r="DC102" s="3" t="str">
        <f>DC101</f>
        <v/>
      </c>
      <c r="DD102" s="3" t="str">
        <f>DD101</f>
        <v/>
      </c>
      <c r="DE102" s="3" t="str">
        <f>DE101</f>
        <v/>
      </c>
      <c r="DF102" s="3" t="str">
        <f>DF101</f>
        <v/>
      </c>
      <c r="DG102" s="3" t="str">
        <f t="shared" si="245"/>
        <v/>
      </c>
      <c r="DH102" s="8"/>
      <c r="DI102" s="3" t="str">
        <f>IF(ET100=6,AS101,"")</f>
        <v/>
      </c>
      <c r="DJ102" s="3" t="str">
        <f>IF(ET100=6,AT101,"")</f>
        <v/>
      </c>
      <c r="DK102" s="3" t="str">
        <f>IF(ET100=6,AU101,"")</f>
        <v/>
      </c>
      <c r="DL102" s="3" t="str">
        <f>IF(ET100=6,AV101,"")</f>
        <v/>
      </c>
      <c r="DM102" s="3" t="str">
        <f>DM101</f>
        <v/>
      </c>
      <c r="DN102" s="3" t="str">
        <f>DN101</f>
        <v/>
      </c>
      <c r="DO102" s="3" t="str">
        <f>DO101</f>
        <v/>
      </c>
      <c r="DP102" s="3" t="str">
        <f>DP101</f>
        <v/>
      </c>
      <c r="DQ102" s="3" t="str">
        <f>DQ101</f>
        <v/>
      </c>
      <c r="DR102" s="3" t="str">
        <f>DR101</f>
        <v/>
      </c>
      <c r="DS102" s="3" t="str">
        <f t="shared" si="246"/>
        <v/>
      </c>
      <c r="DT102" s="8"/>
      <c r="DU102" s="3" t="str">
        <f>IF(ET100=7,AZ101,"")</f>
        <v/>
      </c>
      <c r="DV102" s="3" t="str">
        <f>IF(ET100=7,BA101,"")</f>
        <v/>
      </c>
      <c r="DW102" s="3" t="str">
        <f>IF(ET100=7,BB101,"")</f>
        <v/>
      </c>
      <c r="DX102" s="3" t="str">
        <f>IF(ET100=7,BC101,"")</f>
        <v/>
      </c>
      <c r="DY102" s="3" t="str">
        <f>DY101</f>
        <v/>
      </c>
      <c r="DZ102" s="3" t="str">
        <f>DZ101</f>
        <v/>
      </c>
      <c r="EA102" s="3" t="str">
        <f>EA101</f>
        <v/>
      </c>
      <c r="EB102" s="3" t="str">
        <f>EB101</f>
        <v/>
      </c>
      <c r="EC102" s="3" t="str">
        <f t="shared" si="247"/>
        <v/>
      </c>
      <c r="ED102" s="8"/>
      <c r="EE102" s="28" t="s">
        <v>277</v>
      </c>
      <c r="EF102" s="28" t="s">
        <v>277</v>
      </c>
      <c r="EG102" s="28" t="s">
        <v>277</v>
      </c>
      <c r="EH102" s="28" t="s">
        <v>277</v>
      </c>
      <c r="EI102" s="28" t="s">
        <v>277</v>
      </c>
      <c r="EJ102" s="28" t="s">
        <v>277</v>
      </c>
      <c r="EK102" s="28" t="s">
        <v>277</v>
      </c>
      <c r="EL102" s="28" t="s">
        <v>277</v>
      </c>
      <c r="EM102" s="28" t="s">
        <v>277</v>
      </c>
      <c r="EN102" s="28" t="s">
        <v>277</v>
      </c>
      <c r="EO102" s="30"/>
      <c r="EP102" s="9"/>
      <c r="EQ102" s="10" t="str">
        <f>IF(FD102&gt;0, (N102+Y102+R102+AC102), "")</f>
        <v/>
      </c>
      <c r="ER102" s="11" t="str">
        <f>IF(FD102&gt;0,FE102,"")</f>
        <v/>
      </c>
      <c r="ES102" s="10" t="str">
        <f>IF(FD102&gt;0, (P102+AA102+T102+AE102), "")</f>
        <v/>
      </c>
      <c r="ET102" s="10">
        <f>FO102+FP102+FQ102+FR102+FS102+FT102+FU102</f>
        <v>0</v>
      </c>
      <c r="EU102" s="13"/>
      <c r="EV102" s="12" t="b">
        <f t="shared" si="164"/>
        <v>1</v>
      </c>
      <c r="EW102" s="3" t="b">
        <f t="shared" si="165"/>
        <v>1</v>
      </c>
      <c r="EX102" s="3" t="b">
        <f t="shared" si="166"/>
        <v>1</v>
      </c>
      <c r="EY102" s="3" t="b">
        <f t="shared" si="167"/>
        <v>1</v>
      </c>
      <c r="EZ102" s="3">
        <f t="shared" si="248"/>
        <v>0</v>
      </c>
      <c r="FA102" s="3">
        <f t="shared" si="249"/>
        <v>0</v>
      </c>
      <c r="FB102" s="3">
        <f t="shared" si="250"/>
        <v>0</v>
      </c>
      <c r="FC102" s="3">
        <f t="shared" si="251"/>
        <v>0</v>
      </c>
      <c r="FD102" s="3">
        <f t="shared" si="252"/>
        <v>0</v>
      </c>
      <c r="FE102" s="3" t="e">
        <f t="shared" si="253"/>
        <v>#VALUE!</v>
      </c>
      <c r="FF102" s="3">
        <f t="shared" si="174"/>
        <v>0</v>
      </c>
      <c r="FG102" s="3">
        <f t="shared" si="175"/>
        <v>0</v>
      </c>
      <c r="FH102" s="3" t="e">
        <f t="shared" si="254"/>
        <v>#VALUE!</v>
      </c>
      <c r="FI102" s="3" t="b">
        <f t="shared" si="177"/>
        <v>1</v>
      </c>
      <c r="FJ102" s="3" t="b">
        <f t="shared" si="178"/>
        <v>1</v>
      </c>
      <c r="FK102" s="3" t="b">
        <f t="shared" si="179"/>
        <v>1</v>
      </c>
      <c r="FL102" s="3" t="b">
        <f t="shared" si="180"/>
        <v>1</v>
      </c>
      <c r="FM102" s="3" t="b">
        <f t="shared" si="181"/>
        <v>1</v>
      </c>
      <c r="FN102" s="3" t="b">
        <f t="shared" si="182"/>
        <v>1</v>
      </c>
      <c r="FO102" s="3">
        <f t="shared" si="255"/>
        <v>0</v>
      </c>
      <c r="FP102" s="3">
        <f t="shared" si="256"/>
        <v>0</v>
      </c>
      <c r="FQ102" s="3">
        <f t="shared" si="257"/>
        <v>0</v>
      </c>
      <c r="FR102" s="3">
        <f t="shared" si="258"/>
        <v>0</v>
      </c>
      <c r="FS102" s="3">
        <f t="shared" si="259"/>
        <v>0</v>
      </c>
      <c r="FT102" s="3">
        <f t="shared" si="260"/>
        <v>0</v>
      </c>
      <c r="FU102" s="3">
        <f t="shared" si="261"/>
        <v>0</v>
      </c>
      <c r="FV102" s="21" t="b">
        <f t="shared" si="190"/>
        <v>1</v>
      </c>
      <c r="FW102" s="24">
        <f t="shared" si="191"/>
        <v>1</v>
      </c>
      <c r="FX102" s="24">
        <f t="shared" si="262"/>
        <v>0</v>
      </c>
      <c r="FY102" s="25" t="e">
        <f t="shared" si="263"/>
        <v>#VALUE!</v>
      </c>
      <c r="FZ102" s="24" t="e">
        <f t="shared" si="264"/>
        <v>#VALUE!</v>
      </c>
      <c r="GA102" s="24" t="e">
        <f t="shared" si="265"/>
        <v>#VALUE!</v>
      </c>
      <c r="GB102" s="24">
        <f t="shared" si="266"/>
        <v>1</v>
      </c>
      <c r="GC102" s="24" t="e">
        <f t="shared" si="267"/>
        <v>#VALUE!</v>
      </c>
      <c r="GD102" s="24" t="e">
        <f t="shared" si="268"/>
        <v>#VALUE!</v>
      </c>
      <c r="GE102" s="24" t="e">
        <f t="shared" si="269"/>
        <v>#VALUE!</v>
      </c>
      <c r="GF102" s="24">
        <f t="shared" si="270"/>
        <v>0</v>
      </c>
      <c r="GG102" s="24">
        <f t="shared" si="271"/>
        <v>0</v>
      </c>
      <c r="GH102" s="24">
        <f t="shared" si="272"/>
        <v>0</v>
      </c>
      <c r="GI102" s="24">
        <f t="shared" si="273"/>
        <v>0</v>
      </c>
      <c r="GJ102" s="24">
        <f t="shared" si="274"/>
        <v>2</v>
      </c>
      <c r="GK102" s="24">
        <f t="shared" si="275"/>
        <v>2</v>
      </c>
      <c r="GL102" s="24">
        <f t="shared" si="276"/>
        <v>2</v>
      </c>
      <c r="GM102" s="31">
        <f t="shared" si="277"/>
        <v>2</v>
      </c>
      <c r="GN102" s="13"/>
      <c r="GO102" s="12"/>
    </row>
    <row r="103" spans="1:197" s="3" customFormat="1">
      <c r="A103" s="54"/>
      <c r="B103" s="54"/>
      <c r="C103" s="54"/>
      <c r="D103" s="54"/>
      <c r="E103" s="54"/>
      <c r="F103" s="54"/>
      <c r="G103" s="54"/>
      <c r="H103" s="54"/>
      <c r="I103" s="54"/>
      <c r="J103" s="54"/>
      <c r="K103" s="54"/>
      <c r="L103" s="54"/>
      <c r="M103" s="56"/>
      <c r="N103" s="54"/>
      <c r="O103" s="54"/>
      <c r="P103" s="54"/>
      <c r="Q103" s="56"/>
      <c r="R103" s="54"/>
      <c r="S103" s="54"/>
      <c r="T103" s="54"/>
      <c r="U103" s="56"/>
      <c r="V103" s="54"/>
      <c r="W103" s="54"/>
      <c r="X103" s="56"/>
      <c r="Y103" s="54"/>
      <c r="Z103" s="54"/>
      <c r="AA103" s="54"/>
      <c r="AB103" s="56"/>
      <c r="AC103" s="54"/>
      <c r="AD103" s="54"/>
      <c r="AE103" s="54"/>
      <c r="AF103" s="56"/>
      <c r="AG103" s="54"/>
      <c r="AH103" s="54"/>
      <c r="AI103" s="56"/>
      <c r="AJ103" s="54"/>
      <c r="AK103" s="54"/>
      <c r="AL103" s="56"/>
      <c r="AM103" s="54"/>
      <c r="AN103" s="54"/>
      <c r="AO103" s="54"/>
      <c r="AP103" s="54"/>
      <c r="AQ103" s="54"/>
      <c r="AR103" s="56"/>
      <c r="AS103" s="54"/>
      <c r="AT103" s="54"/>
      <c r="AU103" s="54"/>
      <c r="AV103" s="54"/>
      <c r="AW103" s="54"/>
      <c r="AX103" s="54"/>
      <c r="AY103" s="56"/>
      <c r="AZ103" s="54"/>
      <c r="BA103" s="54"/>
      <c r="BB103" s="54"/>
      <c r="BC103" s="54"/>
      <c r="BD103" s="8"/>
      <c r="BE103" s="8"/>
      <c r="BF103" s="28" t="s">
        <v>277</v>
      </c>
      <c r="BG103" s="28" t="s">
        <v>277</v>
      </c>
      <c r="BH103" s="28" t="s">
        <v>277</v>
      </c>
      <c r="BI103" s="28" t="s">
        <v>277</v>
      </c>
      <c r="BJ103" s="28" t="s">
        <v>277</v>
      </c>
      <c r="BK103" s="28" t="s">
        <v>277</v>
      </c>
      <c r="BL103" s="28" t="s">
        <v>277</v>
      </c>
      <c r="BM103" s="28" t="s">
        <v>277</v>
      </c>
      <c r="BN103" s="28" t="s">
        <v>277</v>
      </c>
      <c r="BO103" s="28" t="s">
        <v>277</v>
      </c>
      <c r="BP103" s="8"/>
      <c r="BQ103" s="22" t="str">
        <f>IF(FV103=FALSE,B103,"")</f>
        <v/>
      </c>
      <c r="BR103" s="22" t="str">
        <f>BR100</f>
        <v/>
      </c>
      <c r="BS103" s="22" t="str">
        <f>IF(FV100=FALSE,C103,"")</f>
        <v/>
      </c>
      <c r="BT103" s="22" t="str">
        <f t="shared" si="208"/>
        <v/>
      </c>
      <c r="BU103" s="22" t="str">
        <f>IF(FV103=FALSE,E103,"")</f>
        <v/>
      </c>
      <c r="BV103" s="22" t="str">
        <f>IF(FV103=FALSE,G103,"")</f>
        <v/>
      </c>
      <c r="BW103" s="22" t="str">
        <f>IF(FV103=FALSE,F103,"")</f>
        <v/>
      </c>
      <c r="BX103" s="22" t="str">
        <f>IF(FV103=FALSE,J103,"")</f>
        <v/>
      </c>
      <c r="BY103" s="22" t="str">
        <f>IF(FV103=FALSE,K103,"")</f>
        <v/>
      </c>
      <c r="BZ103" s="22" t="str">
        <f>IF(FV103=FALSE,L103,"")</f>
        <v/>
      </c>
      <c r="CA103" s="18"/>
      <c r="CB103" s="3" t="str">
        <f>CB100</f>
        <v/>
      </c>
      <c r="CC103" s="3" t="str">
        <f>CC100</f>
        <v/>
      </c>
      <c r="CD103" s="3" t="str">
        <f>CD100</f>
        <v/>
      </c>
      <c r="CE103" s="3" t="str">
        <f>IF(ET103=1, EQ103,"")</f>
        <v/>
      </c>
      <c r="CF103" s="3" t="str">
        <f>IF(ET103=1, ER103,"")</f>
        <v/>
      </c>
      <c r="CG103" s="3" t="str">
        <f>IF(ET103=1, ES103,"")</f>
        <v/>
      </c>
      <c r="CH103" s="3" t="str">
        <f t="shared" si="244"/>
        <v/>
      </c>
      <c r="CI103" s="8"/>
      <c r="CJ103" s="3" t="str">
        <f>CJ100</f>
        <v/>
      </c>
      <c r="CK103" s="3" t="str">
        <f>CK100</f>
        <v/>
      </c>
      <c r="CL103" s="3" t="str">
        <f>IF(ET103=2,V103,"")</f>
        <v/>
      </c>
      <c r="CM103" s="3" t="str">
        <f>IF(ET103=2,W103,"")</f>
        <v/>
      </c>
      <c r="CN103" s="8"/>
      <c r="CO103" s="3" t="str">
        <f>CO101</f>
        <v/>
      </c>
      <c r="CP103" s="3" t="str">
        <f>CP101</f>
        <v/>
      </c>
      <c r="CQ103" s="3" t="str">
        <f>IF(ET103=3,AG103,"")</f>
        <v/>
      </c>
      <c r="CR103" s="3" t="str">
        <f>IF(ET103=3,AH103,"")</f>
        <v/>
      </c>
      <c r="CS103" s="8"/>
      <c r="CT103" s="3" t="str">
        <f>CT100</f>
        <v/>
      </c>
      <c r="CU103" s="3" t="str">
        <f>CU100</f>
        <v/>
      </c>
      <c r="CV103" s="3" t="str">
        <f>IF(ET102=4,AJ103,"")</f>
        <v/>
      </c>
      <c r="CW103" s="3" t="str">
        <f>IF(ET102=4,AK103,"")</f>
        <v/>
      </c>
      <c r="CX103" s="8"/>
      <c r="CY103" s="3" t="str">
        <f>CY100</f>
        <v/>
      </c>
      <c r="CZ103" s="3" t="str">
        <f>CZ100</f>
        <v/>
      </c>
      <c r="DA103" s="3" t="str">
        <f>DA100</f>
        <v/>
      </c>
      <c r="DB103" s="3" t="str">
        <f>IF(ET102=5,AM103,"")</f>
        <v/>
      </c>
      <c r="DC103" s="3" t="str">
        <f>IF(ET102=5,AN103,"")</f>
        <v/>
      </c>
      <c r="DD103" s="3" t="str">
        <f>IF(ET102=5,AO103,"")</f>
        <v/>
      </c>
      <c r="DE103" s="3" t="str">
        <f>IF(ET102=5,AP103,"")</f>
        <v/>
      </c>
      <c r="DF103" s="3" t="str">
        <f>DF102</f>
        <v/>
      </c>
      <c r="DG103" s="3" t="str">
        <f t="shared" si="245"/>
        <v/>
      </c>
      <c r="DH103" s="8"/>
      <c r="DI103" s="3" t="str">
        <f>DI100</f>
        <v/>
      </c>
      <c r="DJ103" s="3" t="str">
        <f>DJ100</f>
        <v/>
      </c>
      <c r="DK103" s="3" t="str">
        <f>DK100</f>
        <v/>
      </c>
      <c r="DL103" s="3" t="str">
        <f>DL100</f>
        <v/>
      </c>
      <c r="DM103" s="3" t="str">
        <f>IF(ET103=6,AS103,"")</f>
        <v/>
      </c>
      <c r="DN103" s="3" t="str">
        <f>IF(ET103=6,AT103,"")</f>
        <v/>
      </c>
      <c r="DO103" s="3" t="str">
        <f>IF(ET103=6,AU103,"")</f>
        <v/>
      </c>
      <c r="DP103" s="3" t="str">
        <f>IF(ET103=6,AV103,"")</f>
        <v/>
      </c>
      <c r="DQ103" s="3" t="str">
        <f t="shared" ref="DQ103:DR105" si="278">DQ100</f>
        <v/>
      </c>
      <c r="DR103" s="3" t="str">
        <f t="shared" si="278"/>
        <v/>
      </c>
      <c r="DS103" s="3" t="str">
        <f t="shared" si="246"/>
        <v/>
      </c>
      <c r="DT103" s="8"/>
      <c r="DU103" s="3" t="str">
        <f>DU100</f>
        <v/>
      </c>
      <c r="DV103" s="3" t="str">
        <f>DV100</f>
        <v/>
      </c>
      <c r="DW103" s="3" t="str">
        <f>DW100</f>
        <v/>
      </c>
      <c r="DX103" s="3" t="str">
        <f>DX100</f>
        <v/>
      </c>
      <c r="DY103" s="3" t="str">
        <f>IF(ET103=7,AZ103,"")</f>
        <v/>
      </c>
      <c r="DZ103" s="3" t="str">
        <f>IF(ET103=7,BA103,"")</f>
        <v/>
      </c>
      <c r="EA103" s="3" t="str">
        <f>IF(ET103=7,BB103,"")</f>
        <v/>
      </c>
      <c r="EB103" s="3" t="str">
        <f>IF(ET103=7,BC103,"")</f>
        <v/>
      </c>
      <c r="EC103" s="3" t="str">
        <f t="shared" si="247"/>
        <v/>
      </c>
      <c r="ED103" s="8"/>
      <c r="EE103" s="28" t="s">
        <v>277</v>
      </c>
      <c r="EF103" s="28" t="s">
        <v>277</v>
      </c>
      <c r="EG103" s="28" t="s">
        <v>277</v>
      </c>
      <c r="EH103" s="28" t="s">
        <v>277</v>
      </c>
      <c r="EI103" s="28" t="s">
        <v>277</v>
      </c>
      <c r="EJ103" s="28" t="s">
        <v>277</v>
      </c>
      <c r="EK103" s="28" t="s">
        <v>277</v>
      </c>
      <c r="EL103" s="28" t="s">
        <v>277</v>
      </c>
      <c r="EM103" s="28" t="s">
        <v>277</v>
      </c>
      <c r="EN103" s="28" t="s">
        <v>277</v>
      </c>
      <c r="EO103" s="17"/>
      <c r="EP103" s="9"/>
      <c r="EQ103" s="10" t="str">
        <f>IF(FD103&gt;0, (N103+Y103+R103+AC103), "")</f>
        <v/>
      </c>
      <c r="ER103" s="11" t="str">
        <f>IF(FD103&gt;0,FE103,"")</f>
        <v/>
      </c>
      <c r="ES103" s="10" t="str">
        <f>IF(FD103&gt;0, (P103+AA103+T103+AE103), "")</f>
        <v/>
      </c>
      <c r="ET103" s="10">
        <f>FO103+FP103+FQ103+FR103+FS103+FT103+FU103</f>
        <v>0</v>
      </c>
      <c r="EU103" s="13"/>
      <c r="EV103" s="12" t="b">
        <f t="shared" si="164"/>
        <v>1</v>
      </c>
      <c r="EW103" s="3" t="b">
        <f t="shared" si="165"/>
        <v>1</v>
      </c>
      <c r="EX103" s="3" t="b">
        <f t="shared" si="166"/>
        <v>1</v>
      </c>
      <c r="EY103" s="3" t="b">
        <f t="shared" si="167"/>
        <v>1</v>
      </c>
      <c r="EZ103" s="3">
        <f t="shared" si="248"/>
        <v>0</v>
      </c>
      <c r="FA103" s="3">
        <f t="shared" si="249"/>
        <v>0</v>
      </c>
      <c r="FB103" s="3">
        <f t="shared" si="250"/>
        <v>0</v>
      </c>
      <c r="FC103" s="3">
        <f t="shared" si="251"/>
        <v>0</v>
      </c>
      <c r="FD103" s="3">
        <f t="shared" si="252"/>
        <v>0</v>
      </c>
      <c r="FE103" s="3" t="e">
        <f t="shared" si="253"/>
        <v>#VALUE!</v>
      </c>
      <c r="FF103" s="3">
        <f t="shared" si="174"/>
        <v>0</v>
      </c>
      <c r="FG103" s="3">
        <f t="shared" si="175"/>
        <v>0</v>
      </c>
      <c r="FH103" s="3" t="e">
        <f t="shared" si="254"/>
        <v>#VALUE!</v>
      </c>
      <c r="FI103" s="3" t="b">
        <f t="shared" si="177"/>
        <v>1</v>
      </c>
      <c r="FJ103" s="3" t="b">
        <f t="shared" si="178"/>
        <v>1</v>
      </c>
      <c r="FK103" s="3" t="b">
        <f t="shared" si="179"/>
        <v>1</v>
      </c>
      <c r="FL103" s="3" t="b">
        <f t="shared" si="180"/>
        <v>1</v>
      </c>
      <c r="FM103" s="3" t="b">
        <f t="shared" si="181"/>
        <v>1</v>
      </c>
      <c r="FN103" s="3" t="b">
        <f t="shared" si="182"/>
        <v>1</v>
      </c>
      <c r="FO103" s="3">
        <f t="shared" si="255"/>
        <v>0</v>
      </c>
      <c r="FP103" s="3">
        <f t="shared" si="256"/>
        <v>0</v>
      </c>
      <c r="FQ103" s="3">
        <f t="shared" si="257"/>
        <v>0</v>
      </c>
      <c r="FR103" s="3">
        <f t="shared" si="258"/>
        <v>0</v>
      </c>
      <c r="FS103" s="3">
        <f t="shared" si="259"/>
        <v>0</v>
      </c>
      <c r="FT103" s="3">
        <f t="shared" si="260"/>
        <v>0</v>
      </c>
      <c r="FU103" s="3">
        <f t="shared" si="261"/>
        <v>0</v>
      </c>
      <c r="FV103" s="21" t="b">
        <f t="shared" si="190"/>
        <v>1</v>
      </c>
      <c r="FW103" s="24">
        <f t="shared" si="191"/>
        <v>1</v>
      </c>
      <c r="FX103" s="24">
        <f t="shared" si="262"/>
        <v>0</v>
      </c>
      <c r="FY103" s="25" t="e">
        <f t="shared" si="263"/>
        <v>#VALUE!</v>
      </c>
      <c r="FZ103" s="24" t="e">
        <f t="shared" si="264"/>
        <v>#VALUE!</v>
      </c>
      <c r="GA103" s="24" t="e">
        <f t="shared" si="265"/>
        <v>#VALUE!</v>
      </c>
      <c r="GB103" s="24">
        <f t="shared" si="266"/>
        <v>1</v>
      </c>
      <c r="GC103" s="24" t="e">
        <f t="shared" si="267"/>
        <v>#VALUE!</v>
      </c>
      <c r="GD103" s="24" t="e">
        <f t="shared" si="268"/>
        <v>#VALUE!</v>
      </c>
      <c r="GE103" s="24" t="e">
        <f t="shared" si="269"/>
        <v>#VALUE!</v>
      </c>
      <c r="GF103" s="24">
        <f t="shared" si="270"/>
        <v>0</v>
      </c>
      <c r="GG103" s="24">
        <f t="shared" si="271"/>
        <v>0</v>
      </c>
      <c r="GH103" s="24">
        <f t="shared" si="272"/>
        <v>0</v>
      </c>
      <c r="GI103" s="24">
        <f t="shared" si="273"/>
        <v>0</v>
      </c>
      <c r="GJ103" s="24">
        <f t="shared" si="274"/>
        <v>2</v>
      </c>
      <c r="GK103" s="24">
        <f t="shared" si="275"/>
        <v>2</v>
      </c>
      <c r="GL103" s="24">
        <f t="shared" si="276"/>
        <v>2</v>
      </c>
      <c r="GM103" s="31">
        <f t="shared" si="277"/>
        <v>2</v>
      </c>
      <c r="GN103" s="13"/>
      <c r="GO103" s="12"/>
    </row>
    <row r="104" spans="1:197" s="3" customFormat="1">
      <c r="A104" s="115" t="s">
        <v>279</v>
      </c>
      <c r="B104" s="115" t="s">
        <v>279</v>
      </c>
      <c r="C104" s="115" t="s">
        <v>279</v>
      </c>
      <c r="D104" s="115" t="s">
        <v>279</v>
      </c>
      <c r="E104" s="115" t="s">
        <v>279</v>
      </c>
      <c r="F104" s="115" t="s">
        <v>279</v>
      </c>
      <c r="G104" s="115" t="s">
        <v>279</v>
      </c>
      <c r="H104" s="115"/>
      <c r="I104" s="115"/>
      <c r="J104" s="115" t="s">
        <v>279</v>
      </c>
      <c r="K104" s="115" t="s">
        <v>279</v>
      </c>
      <c r="L104" s="115" t="s">
        <v>279</v>
      </c>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116"/>
      <c r="BD104" s="8"/>
      <c r="BE104" s="8"/>
      <c r="BF104" s="28" t="s">
        <v>277</v>
      </c>
      <c r="BG104" s="28" t="s">
        <v>277</v>
      </c>
      <c r="BH104" s="28" t="s">
        <v>277</v>
      </c>
      <c r="BI104" s="28" t="s">
        <v>277</v>
      </c>
      <c r="BJ104" s="28" t="s">
        <v>277</v>
      </c>
      <c r="BK104" s="28" t="s">
        <v>277</v>
      </c>
      <c r="BL104" s="28" t="s">
        <v>277</v>
      </c>
      <c r="BM104" s="28" t="s">
        <v>277</v>
      </c>
      <c r="BN104" s="28" t="s">
        <v>277</v>
      </c>
      <c r="BO104" s="28" t="s">
        <v>277</v>
      </c>
      <c r="BP104" s="8"/>
      <c r="BQ104" s="22" t="str">
        <f>BQ103</f>
        <v/>
      </c>
      <c r="BR104" s="22" t="str">
        <f>BS100</f>
        <v/>
      </c>
      <c r="BS104" s="22" t="str">
        <f t="shared" ref="BS104:BZ104" si="279">BS103</f>
        <v/>
      </c>
      <c r="BT104" s="22" t="str">
        <f t="shared" si="208"/>
        <v/>
      </c>
      <c r="BU104" s="22" t="str">
        <f t="shared" si="279"/>
        <v/>
      </c>
      <c r="BV104" s="22" t="str">
        <f t="shared" si="279"/>
        <v/>
      </c>
      <c r="BW104" s="22" t="str">
        <f t="shared" si="279"/>
        <v/>
      </c>
      <c r="BX104" s="22" t="str">
        <f>BX103</f>
        <v/>
      </c>
      <c r="BY104" s="22" t="str">
        <f t="shared" si="279"/>
        <v/>
      </c>
      <c r="BZ104" s="22" t="str">
        <f t="shared" si="279"/>
        <v/>
      </c>
      <c r="CA104" s="18"/>
      <c r="CB104" s="3" t="str">
        <f>CB102</f>
        <v/>
      </c>
      <c r="CC104" s="3" t="str">
        <f>CC102</f>
        <v/>
      </c>
      <c r="CD104" s="3" t="str">
        <f>CD102</f>
        <v/>
      </c>
      <c r="CE104" s="3" t="str">
        <f t="shared" ref="CE104:CG105" si="280">CE103</f>
        <v/>
      </c>
      <c r="CF104" s="3" t="str">
        <f t="shared" si="280"/>
        <v/>
      </c>
      <c r="CG104" s="3" t="str">
        <f t="shared" si="280"/>
        <v/>
      </c>
      <c r="CH104" s="3" t="str">
        <f t="shared" si="244"/>
        <v/>
      </c>
      <c r="CI104" s="8"/>
      <c r="CJ104" s="3" t="str">
        <f>CJ102</f>
        <v/>
      </c>
      <c r="CK104" s="3" t="str">
        <f>CK102</f>
        <v/>
      </c>
      <c r="CL104" s="3" t="str">
        <f>CL103</f>
        <v/>
      </c>
      <c r="CM104" s="3" t="str">
        <f>CM103</f>
        <v/>
      </c>
      <c r="CN104" s="8"/>
      <c r="CO104" s="3" t="str">
        <f>CO102</f>
        <v/>
      </c>
      <c r="CP104" s="3" t="str">
        <f>CP102</f>
        <v/>
      </c>
      <c r="CQ104" s="3" t="str">
        <f>CQ103</f>
        <v/>
      </c>
      <c r="CR104" s="3" t="str">
        <f>CR103</f>
        <v/>
      </c>
      <c r="CS104" s="8"/>
      <c r="CT104" s="3" t="str">
        <f>CT102</f>
        <v/>
      </c>
      <c r="CU104" s="3" t="str">
        <f>CU102</f>
        <v/>
      </c>
      <c r="CV104" s="3" t="str">
        <f>CV103</f>
        <v/>
      </c>
      <c r="CW104" s="3" t="str">
        <f>CW103</f>
        <v/>
      </c>
      <c r="CX104" s="8"/>
      <c r="CY104" s="3" t="str">
        <f>CY102</f>
        <v/>
      </c>
      <c r="CZ104" s="3" t="str">
        <f>CZ102</f>
        <v/>
      </c>
      <c r="DA104" s="3" t="str">
        <f>DA102</f>
        <v/>
      </c>
      <c r="DB104" s="3" t="str">
        <f t="shared" ref="DB104:DE105" si="281">DB103</f>
        <v/>
      </c>
      <c r="DC104" s="3" t="str">
        <f t="shared" si="281"/>
        <v/>
      </c>
      <c r="DD104" s="3" t="str">
        <f t="shared" si="281"/>
        <v/>
      </c>
      <c r="DE104" s="3" t="str">
        <f t="shared" si="281"/>
        <v/>
      </c>
      <c r="DF104" s="3" t="str">
        <f>DF103</f>
        <v/>
      </c>
      <c r="DG104" s="3" t="str">
        <f t="shared" si="245"/>
        <v/>
      </c>
      <c r="DH104" s="8"/>
      <c r="DI104" s="3" t="str">
        <f>DI102</f>
        <v/>
      </c>
      <c r="DJ104" s="3" t="str">
        <f>DJ102</f>
        <v/>
      </c>
      <c r="DK104" s="3" t="str">
        <f>DK102</f>
        <v/>
      </c>
      <c r="DL104" s="3" t="str">
        <f>DL102</f>
        <v/>
      </c>
      <c r="DM104" s="3" t="str">
        <f t="shared" ref="DM104:DP105" si="282">DM103</f>
        <v/>
      </c>
      <c r="DN104" s="3" t="str">
        <f t="shared" si="282"/>
        <v/>
      </c>
      <c r="DO104" s="3" t="str">
        <f t="shared" si="282"/>
        <v/>
      </c>
      <c r="DP104" s="3" t="str">
        <f t="shared" si="282"/>
        <v/>
      </c>
      <c r="DQ104" s="3" t="str">
        <f t="shared" si="278"/>
        <v/>
      </c>
      <c r="DR104" s="3" t="str">
        <f t="shared" si="278"/>
        <v/>
      </c>
      <c r="DS104" s="3" t="str">
        <f t="shared" si="246"/>
        <v/>
      </c>
      <c r="DT104" s="8"/>
      <c r="DU104" s="3" t="str">
        <f>DU102</f>
        <v/>
      </c>
      <c r="DV104" s="3" t="str">
        <f>DV102</f>
        <v/>
      </c>
      <c r="DW104" s="3" t="str">
        <f>DW102</f>
        <v/>
      </c>
      <c r="DX104" s="3" t="str">
        <f>DX102</f>
        <v/>
      </c>
      <c r="DY104" s="3" t="str">
        <f t="shared" ref="DY104:EB105" si="283">DY103</f>
        <v/>
      </c>
      <c r="DZ104" s="3" t="str">
        <f t="shared" si="283"/>
        <v/>
      </c>
      <c r="EA104" s="3" t="str">
        <f t="shared" si="283"/>
        <v/>
      </c>
      <c r="EB104" s="3" t="str">
        <f t="shared" si="283"/>
        <v/>
      </c>
      <c r="EC104" s="3" t="str">
        <f t="shared" si="247"/>
        <v/>
      </c>
      <c r="ED104" s="8"/>
      <c r="EE104" s="28" t="s">
        <v>277</v>
      </c>
      <c r="EF104" s="28" t="s">
        <v>277</v>
      </c>
      <c r="EG104" s="28" t="s">
        <v>277</v>
      </c>
      <c r="EH104" s="28" t="s">
        <v>277</v>
      </c>
      <c r="EI104" s="28" t="s">
        <v>277</v>
      </c>
      <c r="EJ104" s="28" t="s">
        <v>277</v>
      </c>
      <c r="EK104" s="28" t="s">
        <v>277</v>
      </c>
      <c r="EL104" s="28" t="s">
        <v>277</v>
      </c>
      <c r="EM104" s="28" t="s">
        <v>277</v>
      </c>
      <c r="EN104" s="28" t="s">
        <v>277</v>
      </c>
      <c r="EO104" s="17"/>
      <c r="EP104" s="9"/>
      <c r="EQ104" s="10" t="str">
        <f t="shared" ref="EQ104:ET105" si="284">EQ103</f>
        <v/>
      </c>
      <c r="ER104" s="10" t="str">
        <f t="shared" si="284"/>
        <v/>
      </c>
      <c r="ES104" s="10" t="str">
        <f t="shared" si="284"/>
        <v/>
      </c>
      <c r="ET104" s="10">
        <f t="shared" si="284"/>
        <v>0</v>
      </c>
      <c r="EU104" s="13"/>
      <c r="EV104" s="12" t="b">
        <f t="shared" si="164"/>
        <v>1</v>
      </c>
      <c r="EW104" s="3" t="b">
        <f t="shared" si="165"/>
        <v>1</v>
      </c>
      <c r="EX104" s="3" t="b">
        <f t="shared" si="166"/>
        <v>1</v>
      </c>
      <c r="EY104" s="3" t="b">
        <f t="shared" si="167"/>
        <v>1</v>
      </c>
      <c r="EZ104" s="3">
        <f t="shared" si="248"/>
        <v>0</v>
      </c>
      <c r="FA104" s="3">
        <f t="shared" si="249"/>
        <v>0</v>
      </c>
      <c r="FB104" s="3">
        <f t="shared" si="250"/>
        <v>0</v>
      </c>
      <c r="FC104" s="3">
        <f t="shared" si="251"/>
        <v>0</v>
      </c>
      <c r="FD104" s="3">
        <f t="shared" si="252"/>
        <v>0</v>
      </c>
      <c r="FE104" s="3" t="e">
        <f t="shared" si="253"/>
        <v>#VALUE!</v>
      </c>
      <c r="FF104" s="3">
        <f t="shared" si="174"/>
        <v>0</v>
      </c>
      <c r="FG104" s="3">
        <f t="shared" si="175"/>
        <v>0</v>
      </c>
      <c r="FH104" s="3" t="e">
        <f t="shared" si="254"/>
        <v>#VALUE!</v>
      </c>
      <c r="FI104" s="3" t="b">
        <f t="shared" si="177"/>
        <v>1</v>
      </c>
      <c r="FJ104" s="3" t="b">
        <f t="shared" si="178"/>
        <v>1</v>
      </c>
      <c r="FK104" s="3" t="b">
        <f t="shared" si="179"/>
        <v>1</v>
      </c>
      <c r="FL104" s="3" t="b">
        <f t="shared" si="180"/>
        <v>1</v>
      </c>
      <c r="FM104" s="3" t="b">
        <f t="shared" si="181"/>
        <v>1</v>
      </c>
      <c r="FN104" s="3" t="b">
        <f t="shared" si="182"/>
        <v>1</v>
      </c>
      <c r="FO104" s="3">
        <f t="shared" si="255"/>
        <v>0</v>
      </c>
      <c r="FP104" s="3">
        <f t="shared" si="256"/>
        <v>0</v>
      </c>
      <c r="FQ104" s="3">
        <f t="shared" si="257"/>
        <v>0</v>
      </c>
      <c r="FR104" s="3">
        <f t="shared" si="258"/>
        <v>0</v>
      </c>
      <c r="FS104" s="3">
        <f t="shared" si="259"/>
        <v>0</v>
      </c>
      <c r="FT104" s="3">
        <f t="shared" si="260"/>
        <v>0</v>
      </c>
      <c r="FU104" s="3">
        <f t="shared" si="261"/>
        <v>0</v>
      </c>
      <c r="FV104" s="21" t="b">
        <f t="shared" si="190"/>
        <v>0</v>
      </c>
      <c r="FW104" s="24">
        <f t="shared" si="191"/>
        <v>1</v>
      </c>
      <c r="FX104" s="24">
        <f t="shared" si="262"/>
        <v>0</v>
      </c>
      <c r="FY104" s="25" t="e">
        <f t="shared" si="263"/>
        <v>#VALUE!</v>
      </c>
      <c r="FZ104" s="24" t="e">
        <f t="shared" si="264"/>
        <v>#VALUE!</v>
      </c>
      <c r="GA104" s="24" t="e">
        <f t="shared" si="265"/>
        <v>#VALUE!</v>
      </c>
      <c r="GB104" s="24">
        <f t="shared" si="266"/>
        <v>1</v>
      </c>
      <c r="GC104" s="24" t="e">
        <f t="shared" si="267"/>
        <v>#VALUE!</v>
      </c>
      <c r="GD104" s="24" t="e">
        <f t="shared" si="268"/>
        <v>#VALUE!</v>
      </c>
      <c r="GE104" s="24" t="e">
        <f t="shared" si="269"/>
        <v>#VALUE!</v>
      </c>
      <c r="GF104" s="24">
        <f t="shared" si="270"/>
        <v>0</v>
      </c>
      <c r="GG104" s="24">
        <f t="shared" si="271"/>
        <v>0</v>
      </c>
      <c r="GH104" s="24">
        <f t="shared" si="272"/>
        <v>0</v>
      </c>
      <c r="GI104" s="24">
        <f t="shared" si="273"/>
        <v>0</v>
      </c>
      <c r="GJ104" s="24">
        <f t="shared" si="274"/>
        <v>2</v>
      </c>
      <c r="GK104" s="24">
        <f t="shared" si="275"/>
        <v>2</v>
      </c>
      <c r="GL104" s="24">
        <f t="shared" si="276"/>
        <v>2</v>
      </c>
      <c r="GM104" s="31">
        <f t="shared" si="277"/>
        <v>2</v>
      </c>
      <c r="GN104" s="13"/>
      <c r="GO104" s="12"/>
    </row>
    <row r="105" spans="1:197" s="3" customFormat="1">
      <c r="A105" s="115" t="s">
        <v>279</v>
      </c>
      <c r="B105" s="115" t="s">
        <v>279</v>
      </c>
      <c r="C105" s="115" t="s">
        <v>279</v>
      </c>
      <c r="D105" s="115" t="s">
        <v>279</v>
      </c>
      <c r="E105" s="115" t="s">
        <v>279</v>
      </c>
      <c r="F105" s="115" t="s">
        <v>279</v>
      </c>
      <c r="G105" s="115" t="s">
        <v>279</v>
      </c>
      <c r="H105" s="115"/>
      <c r="I105" s="115"/>
      <c r="J105" s="115" t="s">
        <v>279</v>
      </c>
      <c r="K105" s="115" t="s">
        <v>279</v>
      </c>
      <c r="L105" s="115" t="s">
        <v>279</v>
      </c>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116"/>
      <c r="BD105" s="8"/>
      <c r="BE105" s="8"/>
      <c r="BF105" s="28" t="s">
        <v>277</v>
      </c>
      <c r="BG105" s="28" t="s">
        <v>277</v>
      </c>
      <c r="BH105" s="28" t="s">
        <v>277</v>
      </c>
      <c r="BI105" s="28" t="s">
        <v>277</v>
      </c>
      <c r="BJ105" s="28" t="s">
        <v>277</v>
      </c>
      <c r="BK105" s="28" t="s">
        <v>277</v>
      </c>
      <c r="BL105" s="28" t="s">
        <v>277</v>
      </c>
      <c r="BM105" s="28" t="s">
        <v>277</v>
      </c>
      <c r="BN105" s="28" t="s">
        <v>277</v>
      </c>
      <c r="BO105" s="28" t="s">
        <v>277</v>
      </c>
      <c r="BP105" s="8"/>
      <c r="BQ105" s="22" t="str">
        <f>BQ104</f>
        <v/>
      </c>
      <c r="BR105" s="22" t="str">
        <f>BS102</f>
        <v/>
      </c>
      <c r="BS105" s="22" t="str">
        <f>BS103</f>
        <v/>
      </c>
      <c r="BT105" s="22" t="str">
        <f t="shared" si="208"/>
        <v/>
      </c>
      <c r="BU105" s="22" t="str">
        <f>BU104</f>
        <v/>
      </c>
      <c r="BV105" s="22" t="str">
        <f>BV104</f>
        <v/>
      </c>
      <c r="BW105" s="22" t="str">
        <f>BW104</f>
        <v/>
      </c>
      <c r="BX105" s="22" t="str">
        <f>BX104</f>
        <v/>
      </c>
      <c r="BY105" s="22" t="str">
        <f>BY104</f>
        <v/>
      </c>
      <c r="BZ105" s="22" t="str">
        <f>BZ104</f>
        <v/>
      </c>
      <c r="CA105" s="18"/>
      <c r="CB105" s="3" t="str">
        <f>CE101</f>
        <v/>
      </c>
      <c r="CC105" s="3" t="str">
        <f>CF101</f>
        <v/>
      </c>
      <c r="CD105" s="3" t="str">
        <f>CG101</f>
        <v/>
      </c>
      <c r="CE105" s="3" t="str">
        <f t="shared" si="280"/>
        <v/>
      </c>
      <c r="CF105" s="3" t="str">
        <f t="shared" si="280"/>
        <v/>
      </c>
      <c r="CG105" s="3" t="str">
        <f t="shared" si="280"/>
        <v/>
      </c>
      <c r="CH105" s="3" t="str">
        <f t="shared" si="244"/>
        <v/>
      </c>
      <c r="CI105" s="8"/>
      <c r="CJ105" s="3" t="str">
        <f>CL101</f>
        <v/>
      </c>
      <c r="CK105" s="3" t="str">
        <f>CM101</f>
        <v/>
      </c>
      <c r="CL105" s="3" t="str">
        <f>CL104</f>
        <v/>
      </c>
      <c r="CM105" s="3" t="str">
        <f>CM104</f>
        <v/>
      </c>
      <c r="CN105" s="8"/>
      <c r="CO105" s="3" t="str">
        <f>CQ101</f>
        <v/>
      </c>
      <c r="CP105" s="3" t="str">
        <f>CR101</f>
        <v/>
      </c>
      <c r="CQ105" s="3" t="str">
        <f>CQ104</f>
        <v/>
      </c>
      <c r="CR105" s="3" t="str">
        <f>CR104</f>
        <v/>
      </c>
      <c r="CS105" s="8"/>
      <c r="CT105" s="3" t="str">
        <f>CV101</f>
        <v/>
      </c>
      <c r="CU105" s="3" t="str">
        <f>CW101</f>
        <v/>
      </c>
      <c r="CV105" s="3" t="str">
        <f>CV104</f>
        <v/>
      </c>
      <c r="CW105" s="3" t="str">
        <f>CW104</f>
        <v/>
      </c>
      <c r="CX105" s="8"/>
      <c r="CY105" s="3" t="str">
        <f>DB101</f>
        <v/>
      </c>
      <c r="CZ105" s="3" t="str">
        <f>DC101</f>
        <v/>
      </c>
      <c r="DA105" s="3" t="str">
        <f>DD101</f>
        <v/>
      </c>
      <c r="DB105" s="3" t="str">
        <f t="shared" si="281"/>
        <v/>
      </c>
      <c r="DC105" s="3" t="str">
        <f t="shared" si="281"/>
        <v/>
      </c>
      <c r="DD105" s="3" t="str">
        <f t="shared" si="281"/>
        <v/>
      </c>
      <c r="DE105" s="3" t="str">
        <f t="shared" si="281"/>
        <v/>
      </c>
      <c r="DF105" s="3" t="str">
        <f>DF104</f>
        <v/>
      </c>
      <c r="DG105" s="3" t="str">
        <f t="shared" si="245"/>
        <v/>
      </c>
      <c r="DH105" s="8"/>
      <c r="DI105" s="3" t="str">
        <f>DM101</f>
        <v/>
      </c>
      <c r="DJ105" s="3" t="str">
        <f>DN101</f>
        <v/>
      </c>
      <c r="DK105" s="3" t="str">
        <f>DO101</f>
        <v/>
      </c>
      <c r="DL105" s="3" t="str">
        <f>DP101</f>
        <v/>
      </c>
      <c r="DM105" s="3" t="str">
        <f t="shared" si="282"/>
        <v/>
      </c>
      <c r="DN105" s="3" t="str">
        <f t="shared" si="282"/>
        <v/>
      </c>
      <c r="DO105" s="3" t="str">
        <f t="shared" si="282"/>
        <v/>
      </c>
      <c r="DP105" s="3" t="str">
        <f t="shared" si="282"/>
        <v/>
      </c>
      <c r="DQ105" s="3" t="str">
        <f t="shared" si="278"/>
        <v/>
      </c>
      <c r="DR105" s="3" t="str">
        <f t="shared" si="278"/>
        <v/>
      </c>
      <c r="DS105" s="3" t="str">
        <f t="shared" si="246"/>
        <v/>
      </c>
      <c r="DT105" s="8"/>
      <c r="DU105" s="3" t="str">
        <f>DY102</f>
        <v/>
      </c>
      <c r="DV105" s="3" t="str">
        <f>DZ102</f>
        <v/>
      </c>
      <c r="DW105" s="3" t="str">
        <f>EA102</f>
        <v/>
      </c>
      <c r="DX105" s="3" t="str">
        <f>EB102</f>
        <v/>
      </c>
      <c r="DY105" s="3" t="str">
        <f t="shared" si="283"/>
        <v/>
      </c>
      <c r="DZ105" s="3" t="str">
        <f t="shared" si="283"/>
        <v/>
      </c>
      <c r="EA105" s="3" t="str">
        <f t="shared" si="283"/>
        <v/>
      </c>
      <c r="EB105" s="3" t="str">
        <f t="shared" si="283"/>
        <v/>
      </c>
      <c r="EC105" s="3" t="str">
        <f t="shared" si="247"/>
        <v/>
      </c>
      <c r="ED105" s="8"/>
      <c r="EE105" s="28" t="s">
        <v>277</v>
      </c>
      <c r="EF105" s="28" t="s">
        <v>277</v>
      </c>
      <c r="EG105" s="28" t="s">
        <v>277</v>
      </c>
      <c r="EH105" s="28" t="s">
        <v>277</v>
      </c>
      <c r="EI105" s="28" t="s">
        <v>277</v>
      </c>
      <c r="EJ105" s="28" t="s">
        <v>277</v>
      </c>
      <c r="EK105" s="28" t="s">
        <v>277</v>
      </c>
      <c r="EL105" s="28" t="s">
        <v>277</v>
      </c>
      <c r="EM105" s="28" t="s">
        <v>277</v>
      </c>
      <c r="EN105" s="28" t="s">
        <v>277</v>
      </c>
      <c r="EO105" s="17"/>
      <c r="EP105" s="9"/>
      <c r="EQ105" s="10" t="str">
        <f t="shared" si="284"/>
        <v/>
      </c>
      <c r="ER105" s="10" t="str">
        <f t="shared" si="284"/>
        <v/>
      </c>
      <c r="ES105" s="10" t="str">
        <f t="shared" si="284"/>
        <v/>
      </c>
      <c r="ET105" s="10">
        <f t="shared" si="284"/>
        <v>0</v>
      </c>
      <c r="EU105" s="13"/>
      <c r="EV105" s="12" t="b">
        <f t="shared" si="164"/>
        <v>1</v>
      </c>
      <c r="EW105" s="3" t="b">
        <f t="shared" si="165"/>
        <v>1</v>
      </c>
      <c r="EX105" s="3" t="b">
        <f t="shared" si="166"/>
        <v>1</v>
      </c>
      <c r="EY105" s="3" t="b">
        <f t="shared" si="167"/>
        <v>1</v>
      </c>
      <c r="EZ105" s="3">
        <f t="shared" si="248"/>
        <v>0</v>
      </c>
      <c r="FA105" s="3">
        <f t="shared" si="249"/>
        <v>0</v>
      </c>
      <c r="FB105" s="3">
        <f t="shared" si="250"/>
        <v>0</v>
      </c>
      <c r="FC105" s="3">
        <f t="shared" si="251"/>
        <v>0</v>
      </c>
      <c r="FD105" s="3">
        <f t="shared" si="252"/>
        <v>0</v>
      </c>
      <c r="FE105" s="3" t="e">
        <f t="shared" si="253"/>
        <v>#VALUE!</v>
      </c>
      <c r="FF105" s="3">
        <f t="shared" si="174"/>
        <v>0</v>
      </c>
      <c r="FG105" s="3">
        <f t="shared" si="175"/>
        <v>0</v>
      </c>
      <c r="FH105" s="3" t="e">
        <f t="shared" si="254"/>
        <v>#VALUE!</v>
      </c>
      <c r="FI105" s="3" t="b">
        <f t="shared" si="177"/>
        <v>1</v>
      </c>
      <c r="FJ105" s="3" t="b">
        <f t="shared" si="178"/>
        <v>1</v>
      </c>
      <c r="FK105" s="3" t="b">
        <f t="shared" si="179"/>
        <v>1</v>
      </c>
      <c r="FL105" s="3" t="b">
        <f t="shared" si="180"/>
        <v>1</v>
      </c>
      <c r="FM105" s="3" t="b">
        <f t="shared" si="181"/>
        <v>1</v>
      </c>
      <c r="FN105" s="3" t="b">
        <f t="shared" si="182"/>
        <v>1</v>
      </c>
      <c r="FO105" s="3">
        <f t="shared" si="255"/>
        <v>0</v>
      </c>
      <c r="FP105" s="3">
        <f t="shared" si="256"/>
        <v>0</v>
      </c>
      <c r="FQ105" s="3">
        <f t="shared" si="257"/>
        <v>0</v>
      </c>
      <c r="FR105" s="3">
        <f t="shared" si="258"/>
        <v>0</v>
      </c>
      <c r="FS105" s="3">
        <f t="shared" si="259"/>
        <v>0</v>
      </c>
      <c r="FT105" s="3">
        <f t="shared" si="260"/>
        <v>0</v>
      </c>
      <c r="FU105" s="3">
        <f t="shared" si="261"/>
        <v>0</v>
      </c>
      <c r="FV105" s="21" t="b">
        <f t="shared" si="190"/>
        <v>0</v>
      </c>
      <c r="FW105" s="24">
        <f t="shared" si="191"/>
        <v>1</v>
      </c>
      <c r="FX105" s="24">
        <f t="shared" si="262"/>
        <v>0</v>
      </c>
      <c r="FY105" s="25" t="e">
        <f t="shared" si="263"/>
        <v>#VALUE!</v>
      </c>
      <c r="FZ105" s="24" t="e">
        <f t="shared" si="264"/>
        <v>#VALUE!</v>
      </c>
      <c r="GA105" s="24" t="e">
        <f t="shared" si="265"/>
        <v>#VALUE!</v>
      </c>
      <c r="GB105" s="24">
        <f t="shared" si="266"/>
        <v>1</v>
      </c>
      <c r="GC105" s="24" t="e">
        <f t="shared" si="267"/>
        <v>#VALUE!</v>
      </c>
      <c r="GD105" s="24" t="e">
        <f t="shared" si="268"/>
        <v>#VALUE!</v>
      </c>
      <c r="GE105" s="24" t="e">
        <f t="shared" si="269"/>
        <v>#VALUE!</v>
      </c>
      <c r="GF105" s="24">
        <f t="shared" si="270"/>
        <v>0</v>
      </c>
      <c r="GG105" s="24">
        <f t="shared" si="271"/>
        <v>0</v>
      </c>
      <c r="GH105" s="24">
        <f t="shared" si="272"/>
        <v>0</v>
      </c>
      <c r="GI105" s="24">
        <f t="shared" si="273"/>
        <v>0</v>
      </c>
      <c r="GJ105" s="24">
        <f t="shared" si="274"/>
        <v>2</v>
      </c>
      <c r="GK105" s="24">
        <f t="shared" si="275"/>
        <v>2</v>
      </c>
      <c r="GL105" s="24">
        <f t="shared" si="276"/>
        <v>2</v>
      </c>
      <c r="GM105" s="31">
        <f t="shared" si="277"/>
        <v>2</v>
      </c>
      <c r="GN105" s="13"/>
      <c r="GO105" s="12"/>
    </row>
    <row r="106" spans="1:197" s="3" customFormat="1">
      <c r="A106" s="54"/>
      <c r="B106" s="54"/>
      <c r="C106" s="54"/>
      <c r="D106" s="54"/>
      <c r="E106" s="54"/>
      <c r="F106" s="54"/>
      <c r="G106" s="54"/>
      <c r="H106" s="54"/>
      <c r="I106" s="54"/>
      <c r="J106" s="54"/>
      <c r="K106" s="54"/>
      <c r="L106" s="54"/>
      <c r="M106" s="56"/>
      <c r="N106" s="54"/>
      <c r="O106" s="54"/>
      <c r="P106" s="54"/>
      <c r="Q106" s="56"/>
      <c r="R106" s="54"/>
      <c r="S106" s="54"/>
      <c r="T106" s="54"/>
      <c r="U106" s="56"/>
      <c r="V106" s="54"/>
      <c r="W106" s="54"/>
      <c r="X106" s="56"/>
      <c r="Y106" s="54"/>
      <c r="Z106" s="54"/>
      <c r="AA106" s="54"/>
      <c r="AB106" s="56"/>
      <c r="AC106" s="54"/>
      <c r="AD106" s="54"/>
      <c r="AE106" s="54"/>
      <c r="AF106" s="56"/>
      <c r="AG106" s="54"/>
      <c r="AH106" s="54"/>
      <c r="AI106" s="56"/>
      <c r="AJ106" s="54"/>
      <c r="AK106" s="54"/>
      <c r="AL106" s="56"/>
      <c r="AM106" s="54"/>
      <c r="AN106" s="54"/>
      <c r="AO106" s="54"/>
      <c r="AP106" s="54"/>
      <c r="AQ106" s="54"/>
      <c r="AR106" s="56"/>
      <c r="AS106" s="54"/>
      <c r="AT106" s="54"/>
      <c r="AU106" s="54"/>
      <c r="AV106" s="54"/>
      <c r="AW106" s="54"/>
      <c r="AX106" s="54"/>
      <c r="AY106" s="56"/>
      <c r="AZ106" s="54"/>
      <c r="BA106" s="54"/>
      <c r="BB106" s="54"/>
      <c r="BC106" s="54"/>
      <c r="BD106" s="8"/>
      <c r="BE106" s="8"/>
      <c r="BF106" s="28" t="s">
        <v>277</v>
      </c>
      <c r="BG106" s="28" t="s">
        <v>277</v>
      </c>
      <c r="BH106" s="28" t="s">
        <v>277</v>
      </c>
      <c r="BI106" s="28" t="s">
        <v>277</v>
      </c>
      <c r="BJ106" s="28" t="s">
        <v>277</v>
      </c>
      <c r="BK106" s="28" t="s">
        <v>277</v>
      </c>
      <c r="BL106" s="28" t="s">
        <v>277</v>
      </c>
      <c r="BM106" s="28" t="s">
        <v>277</v>
      </c>
      <c r="BN106" s="28" t="s">
        <v>277</v>
      </c>
      <c r="BO106" s="28" t="s">
        <v>277</v>
      </c>
      <c r="BP106" s="8"/>
      <c r="BQ106" s="22" t="str">
        <f>IF(FV106=FALSE,B106,"")</f>
        <v/>
      </c>
      <c r="BR106" s="22" t="str">
        <f>IF(FV106=FALSE,C106,"")</f>
        <v/>
      </c>
      <c r="BS106" s="22" t="str">
        <f>BR108</f>
        <v/>
      </c>
      <c r="BT106" s="22" t="str">
        <f t="shared" si="208"/>
        <v/>
      </c>
      <c r="BU106" s="22" t="str">
        <f>IF(FV106=FALSE,E106,"")</f>
        <v/>
      </c>
      <c r="BV106" s="22" t="str">
        <f>IF(FV106=FALSE,G106,"")</f>
        <v/>
      </c>
      <c r="BW106" s="22" t="str">
        <f>IF(FV106=FALSE,F106,"")</f>
        <v/>
      </c>
      <c r="BX106" s="22" t="str">
        <f>IF(FV106=FALSE,J106,"")</f>
        <v/>
      </c>
      <c r="BY106" s="22" t="str">
        <f>IF(FV106=FALSE,K106,"")</f>
        <v/>
      </c>
      <c r="BZ106" s="22" t="str">
        <f>IF(FV106=FALSE,L106,"")</f>
        <v/>
      </c>
      <c r="CA106" s="18"/>
      <c r="CB106" s="3" t="str">
        <f>IF(ET106=1, EQ106,"")</f>
        <v/>
      </c>
      <c r="CC106" s="3" t="str">
        <f>IF(ET106=1, ER106,"")</f>
        <v/>
      </c>
      <c r="CD106" s="3" t="str">
        <f>IF(ET106=1, ES106,"")</f>
        <v/>
      </c>
      <c r="CE106" s="3" t="str">
        <f>CB108</f>
        <v/>
      </c>
      <c r="CF106" s="3" t="str">
        <f>CC108</f>
        <v/>
      </c>
      <c r="CG106" s="3" t="str">
        <f>CD108</f>
        <v/>
      </c>
      <c r="CH106" s="3" t="str">
        <f t="shared" si="244"/>
        <v/>
      </c>
      <c r="CI106" s="8"/>
      <c r="CJ106" s="3" t="str">
        <f>IF(ET106=2,V106,"")</f>
        <v/>
      </c>
      <c r="CK106" s="3" t="str">
        <f>IF(ET106=2,W106,"")</f>
        <v/>
      </c>
      <c r="CL106" s="3" t="str">
        <f>CJ108</f>
        <v/>
      </c>
      <c r="CM106" s="3" t="str">
        <f>CK108</f>
        <v/>
      </c>
      <c r="CN106" s="8"/>
      <c r="CO106" s="3" t="str">
        <f>IF(ET106=3,AG106,"")</f>
        <v/>
      </c>
      <c r="CP106" s="3" t="str">
        <f>IF(ET106=3,AH106,"")</f>
        <v/>
      </c>
      <c r="CQ106" s="3" t="str">
        <f>CO108</f>
        <v/>
      </c>
      <c r="CR106" s="3" t="str">
        <f>CP108</f>
        <v/>
      </c>
      <c r="CS106" s="8"/>
      <c r="CT106" s="3" t="str">
        <f>IF(ET106=4,AJ106,"")</f>
        <v/>
      </c>
      <c r="CU106" s="3" t="str">
        <f>IF(ET106=4,AK106,"")</f>
        <v/>
      </c>
      <c r="CV106" s="3" t="str">
        <f>CT108</f>
        <v/>
      </c>
      <c r="CW106" s="3" t="str">
        <f>CU108</f>
        <v/>
      </c>
      <c r="CX106" s="8"/>
      <c r="CY106" s="3" t="str">
        <f>IF(ET106=5,AM106,"")</f>
        <v/>
      </c>
      <c r="CZ106" s="3" t="str">
        <f>IF(ET106=5,AN106,"")</f>
        <v/>
      </c>
      <c r="DA106" s="3" t="str">
        <f>IF(ET106=5,AO106,"")</f>
        <v/>
      </c>
      <c r="DB106" s="3" t="str">
        <f>CY108</f>
        <v/>
      </c>
      <c r="DC106" s="3" t="str">
        <f>CZ108</f>
        <v/>
      </c>
      <c r="DD106" s="3" t="str">
        <f>DA108</f>
        <v/>
      </c>
      <c r="DE106" s="3" t="str">
        <f>IF(ET106=5,AP106,"")</f>
        <v/>
      </c>
      <c r="DF106" s="3" t="str">
        <f>IF(ET106=5,AQ106,"")</f>
        <v/>
      </c>
      <c r="DG106" s="3" t="str">
        <f t="shared" si="245"/>
        <v/>
      </c>
      <c r="DH106" s="8"/>
      <c r="DI106" s="3" t="str">
        <f>IF(ET106=6,AS106,"")</f>
        <v/>
      </c>
      <c r="DJ106" s="3" t="str">
        <f>IF(ET106=6,AT106,"")</f>
        <v/>
      </c>
      <c r="DK106" s="3" t="str">
        <f>IF(ET106=6,AU106,"")</f>
        <v/>
      </c>
      <c r="DL106" s="3" t="str">
        <f>IF(ET106=6,AV106,"")</f>
        <v/>
      </c>
      <c r="DM106" s="3" t="str">
        <f>DI108</f>
        <v/>
      </c>
      <c r="DN106" s="3" t="str">
        <f>DJ108</f>
        <v/>
      </c>
      <c r="DO106" s="3" t="str">
        <f>DK108</f>
        <v/>
      </c>
      <c r="DP106" s="3" t="str">
        <f>DL108</f>
        <v/>
      </c>
      <c r="DQ106" s="3" t="str">
        <f>IF(ET106=6,AW106,"")</f>
        <v/>
      </c>
      <c r="DR106" s="3" t="str">
        <f>IF(ET106=6,AX106,"")</f>
        <v/>
      </c>
      <c r="DS106" s="3" t="str">
        <f t="shared" si="246"/>
        <v/>
      </c>
      <c r="DT106" s="8"/>
      <c r="DU106" s="3" t="str">
        <f>IF(ET106=7,AZ106,"")</f>
        <v/>
      </c>
      <c r="DV106" s="3" t="str">
        <f>IF(ET106=7,BA106,"")</f>
        <v/>
      </c>
      <c r="DW106" s="3" t="str">
        <f>IF(ET106=7,BB106,"")</f>
        <v/>
      </c>
      <c r="DX106" s="3" t="str">
        <f>IF(ET106=7,BC106,"")</f>
        <v/>
      </c>
      <c r="DY106" s="3" t="str">
        <f>DU108</f>
        <v/>
      </c>
      <c r="DZ106" s="3" t="str">
        <f>DV108</f>
        <v/>
      </c>
      <c r="EA106" s="3" t="str">
        <f>DW108</f>
        <v/>
      </c>
      <c r="EB106" s="3" t="str">
        <f>DX108</f>
        <v/>
      </c>
      <c r="EC106" s="3" t="str">
        <f t="shared" si="247"/>
        <v/>
      </c>
      <c r="ED106" s="8"/>
      <c r="EE106" s="28" t="s">
        <v>277</v>
      </c>
      <c r="EF106" s="28" t="s">
        <v>277</v>
      </c>
      <c r="EG106" s="28" t="s">
        <v>277</v>
      </c>
      <c r="EH106" s="28" t="s">
        <v>277</v>
      </c>
      <c r="EI106" s="28" t="s">
        <v>277</v>
      </c>
      <c r="EJ106" s="28" t="s">
        <v>277</v>
      </c>
      <c r="EK106" s="28" t="s">
        <v>277</v>
      </c>
      <c r="EL106" s="28" t="s">
        <v>277</v>
      </c>
      <c r="EM106" s="28" t="s">
        <v>277</v>
      </c>
      <c r="EN106" s="28" t="s">
        <v>277</v>
      </c>
      <c r="EO106" s="30"/>
      <c r="EP106" s="9"/>
      <c r="EQ106" s="10" t="str">
        <f>IF(FD106&gt;0, (N106+Y106+R106+AC106), "")</f>
        <v/>
      </c>
      <c r="ER106" s="11" t="str">
        <f>IF(FD106&gt;0,FE106,"")</f>
        <v/>
      </c>
      <c r="ES106" s="10" t="str">
        <f>IF(FD106&gt;0, (P106+AA106+T106+AE106), "")</f>
        <v/>
      </c>
      <c r="ET106" s="10">
        <f>FO106+FP106+FQ106+FR106+FS106+FT106+FU106</f>
        <v>0</v>
      </c>
      <c r="EU106" s="13"/>
      <c r="EV106" s="12" t="b">
        <f t="shared" si="164"/>
        <v>1</v>
      </c>
      <c r="EW106" s="3" t="b">
        <f t="shared" si="165"/>
        <v>1</v>
      </c>
      <c r="EX106" s="3" t="b">
        <f t="shared" si="166"/>
        <v>1</v>
      </c>
      <c r="EY106" s="3" t="b">
        <f t="shared" si="167"/>
        <v>1</v>
      </c>
      <c r="EZ106" s="3">
        <f t="shared" si="248"/>
        <v>0</v>
      </c>
      <c r="FA106" s="3">
        <f t="shared" si="249"/>
        <v>0</v>
      </c>
      <c r="FB106" s="3">
        <f t="shared" si="250"/>
        <v>0</v>
      </c>
      <c r="FC106" s="3">
        <f t="shared" si="251"/>
        <v>0</v>
      </c>
      <c r="FD106" s="3">
        <f t="shared" si="252"/>
        <v>0</v>
      </c>
      <c r="FE106" s="3" t="e">
        <f t="shared" si="253"/>
        <v>#VALUE!</v>
      </c>
      <c r="FF106" s="3">
        <f t="shared" si="174"/>
        <v>0</v>
      </c>
      <c r="FG106" s="3">
        <f t="shared" si="175"/>
        <v>0</v>
      </c>
      <c r="FH106" s="3" t="e">
        <f t="shared" si="254"/>
        <v>#VALUE!</v>
      </c>
      <c r="FI106" s="3" t="b">
        <f t="shared" si="177"/>
        <v>1</v>
      </c>
      <c r="FJ106" s="3" t="b">
        <f t="shared" si="178"/>
        <v>1</v>
      </c>
      <c r="FK106" s="3" t="b">
        <f t="shared" si="179"/>
        <v>1</v>
      </c>
      <c r="FL106" s="3" t="b">
        <f t="shared" si="180"/>
        <v>1</v>
      </c>
      <c r="FM106" s="3" t="b">
        <f t="shared" si="181"/>
        <v>1</v>
      </c>
      <c r="FN106" s="3" t="b">
        <f t="shared" si="182"/>
        <v>1</v>
      </c>
      <c r="FO106" s="3">
        <f t="shared" si="255"/>
        <v>0</v>
      </c>
      <c r="FP106" s="3">
        <f t="shared" si="256"/>
        <v>0</v>
      </c>
      <c r="FQ106" s="3">
        <f t="shared" si="257"/>
        <v>0</v>
      </c>
      <c r="FR106" s="3">
        <f t="shared" si="258"/>
        <v>0</v>
      </c>
      <c r="FS106" s="3">
        <f t="shared" si="259"/>
        <v>0</v>
      </c>
      <c r="FT106" s="3">
        <f t="shared" si="260"/>
        <v>0</v>
      </c>
      <c r="FU106" s="3">
        <f t="shared" si="261"/>
        <v>0</v>
      </c>
      <c r="FV106" s="21" t="b">
        <f t="shared" si="190"/>
        <v>1</v>
      </c>
      <c r="FW106" s="24">
        <f t="shared" si="191"/>
        <v>1</v>
      </c>
      <c r="FX106" s="24">
        <f t="shared" si="262"/>
        <v>0</v>
      </c>
      <c r="FY106" s="25" t="e">
        <f t="shared" si="263"/>
        <v>#VALUE!</v>
      </c>
      <c r="FZ106" s="24" t="e">
        <f t="shared" si="264"/>
        <v>#VALUE!</v>
      </c>
      <c r="GA106" s="24" t="e">
        <f t="shared" si="265"/>
        <v>#VALUE!</v>
      </c>
      <c r="GB106" s="24">
        <f t="shared" si="266"/>
        <v>1</v>
      </c>
      <c r="GC106" s="24" t="e">
        <f t="shared" si="267"/>
        <v>#VALUE!</v>
      </c>
      <c r="GD106" s="24" t="e">
        <f t="shared" si="268"/>
        <v>#VALUE!</v>
      </c>
      <c r="GE106" s="24" t="e">
        <f t="shared" si="269"/>
        <v>#VALUE!</v>
      </c>
      <c r="GF106" s="24">
        <f t="shared" si="270"/>
        <v>0</v>
      </c>
      <c r="GG106" s="24">
        <f t="shared" si="271"/>
        <v>0</v>
      </c>
      <c r="GH106" s="24">
        <f t="shared" si="272"/>
        <v>0</v>
      </c>
      <c r="GI106" s="24">
        <f t="shared" si="273"/>
        <v>0</v>
      </c>
      <c r="GJ106" s="24">
        <f t="shared" si="274"/>
        <v>2</v>
      </c>
      <c r="GK106" s="24">
        <f t="shared" si="275"/>
        <v>2</v>
      </c>
      <c r="GL106" s="24">
        <f t="shared" si="276"/>
        <v>2</v>
      </c>
      <c r="GM106" s="31">
        <f t="shared" si="277"/>
        <v>2</v>
      </c>
      <c r="GN106" s="13"/>
      <c r="GO106" s="12"/>
    </row>
    <row r="107" spans="1:197" s="3" customFormat="1">
      <c r="A107" s="54"/>
      <c r="B107" s="54"/>
      <c r="C107" s="54"/>
      <c r="D107" s="54"/>
      <c r="E107" s="54"/>
      <c r="F107" s="54"/>
      <c r="G107" s="54"/>
      <c r="H107" s="54"/>
      <c r="I107" s="54"/>
      <c r="J107" s="54"/>
      <c r="K107" s="54"/>
      <c r="L107" s="54"/>
      <c r="M107" s="56"/>
      <c r="N107" s="54"/>
      <c r="O107" s="54"/>
      <c r="P107" s="54"/>
      <c r="Q107" s="56"/>
      <c r="R107" s="54"/>
      <c r="S107" s="54"/>
      <c r="T107" s="54"/>
      <c r="U107" s="56"/>
      <c r="V107" s="54"/>
      <c r="W107" s="54"/>
      <c r="X107" s="56"/>
      <c r="Y107" s="54"/>
      <c r="Z107" s="54"/>
      <c r="AA107" s="54"/>
      <c r="AB107" s="56"/>
      <c r="AC107" s="54"/>
      <c r="AD107" s="54"/>
      <c r="AE107" s="54"/>
      <c r="AF107" s="56"/>
      <c r="AG107" s="54"/>
      <c r="AH107" s="54"/>
      <c r="AI107" s="56"/>
      <c r="AJ107" s="54"/>
      <c r="AK107" s="54"/>
      <c r="AL107" s="56"/>
      <c r="AM107" s="54"/>
      <c r="AN107" s="54"/>
      <c r="AO107" s="54"/>
      <c r="AP107" s="54"/>
      <c r="AQ107" s="54"/>
      <c r="AR107" s="56"/>
      <c r="AS107" s="54"/>
      <c r="AT107" s="54"/>
      <c r="AU107" s="54"/>
      <c r="AV107" s="54"/>
      <c r="AW107" s="54"/>
      <c r="AX107" s="54"/>
      <c r="AY107" s="56"/>
      <c r="AZ107" s="54"/>
      <c r="BA107" s="54"/>
      <c r="BB107" s="54"/>
      <c r="BC107" s="54"/>
      <c r="BD107" s="8"/>
      <c r="BE107" s="8"/>
      <c r="BF107" s="28" t="s">
        <v>277</v>
      </c>
      <c r="BG107" s="28" t="s">
        <v>277</v>
      </c>
      <c r="BH107" s="28" t="s">
        <v>277</v>
      </c>
      <c r="BI107" s="28" t="s">
        <v>277</v>
      </c>
      <c r="BJ107" s="28" t="s">
        <v>277</v>
      </c>
      <c r="BK107" s="28" t="s">
        <v>277</v>
      </c>
      <c r="BL107" s="28" t="s">
        <v>277</v>
      </c>
      <c r="BM107" s="28" t="s">
        <v>277</v>
      </c>
      <c r="BN107" s="28" t="s">
        <v>277</v>
      </c>
      <c r="BO107" s="28" t="s">
        <v>277</v>
      </c>
      <c r="BP107" s="8"/>
      <c r="BQ107" s="22" t="str">
        <f>IF(FV107=FALSE,B107,"")</f>
        <v/>
      </c>
      <c r="BR107" s="22" t="str">
        <f>BR106</f>
        <v/>
      </c>
      <c r="BS107" s="22" t="str">
        <f>IF(FV106=FALSE,C108,"")</f>
        <v/>
      </c>
      <c r="BT107" s="22" t="str">
        <f t="shared" si="208"/>
        <v/>
      </c>
      <c r="BU107" s="22" t="str">
        <f>IF(FV107=FALSE,E107,"")</f>
        <v/>
      </c>
      <c r="BV107" s="22" t="str">
        <f>IF(FV107=FALSE,G107,"")</f>
        <v/>
      </c>
      <c r="BW107" s="22" t="str">
        <f>IF(FV107=FALSE,F107,"")</f>
        <v/>
      </c>
      <c r="BX107" s="22" t="str">
        <f>IF(FV107=FALSE,J107,"")</f>
        <v/>
      </c>
      <c r="BY107" s="22" t="str">
        <f>IF(FV107=FALSE,K107,"")</f>
        <v/>
      </c>
      <c r="BZ107" s="22" t="str">
        <f>IF(FV107=FALSE,L107,"")</f>
        <v/>
      </c>
      <c r="CA107" s="18"/>
      <c r="CB107" s="3" t="str">
        <f>CB106</f>
        <v/>
      </c>
      <c r="CC107" s="3" t="str">
        <f>CC106</f>
        <v/>
      </c>
      <c r="CD107" s="3" t="str">
        <f>CD106</f>
        <v/>
      </c>
      <c r="CE107" s="3" t="str">
        <f>IF(ET107=1,EQ108,"")</f>
        <v/>
      </c>
      <c r="CF107" s="3" t="str">
        <f>IF(ET107=1,ER108,"")</f>
        <v/>
      </c>
      <c r="CG107" s="3" t="str">
        <f>IF(ET107=1,ES108,"")</f>
        <v/>
      </c>
      <c r="CH107" s="3" t="str">
        <f t="shared" si="244"/>
        <v/>
      </c>
      <c r="CI107" s="8"/>
      <c r="CJ107" s="3" t="str">
        <f>CJ106</f>
        <v/>
      </c>
      <c r="CK107" s="3" t="str">
        <f>CK106</f>
        <v/>
      </c>
      <c r="CL107" s="3" t="str">
        <f>IF(ET108=2,V108,"")</f>
        <v/>
      </c>
      <c r="CM107" s="3" t="str">
        <f>IF(ET108=2,W108,"")</f>
        <v/>
      </c>
      <c r="CN107" s="8"/>
      <c r="CO107" s="3" t="str">
        <f>CO106</f>
        <v/>
      </c>
      <c r="CP107" s="3" t="str">
        <f>CP106</f>
        <v/>
      </c>
      <c r="CQ107" s="3" t="str">
        <f>IF(ET107=3,AG108,"")</f>
        <v/>
      </c>
      <c r="CR107" s="3" t="str">
        <f>IF(ET107=3,AH108,"")</f>
        <v/>
      </c>
      <c r="CS107" s="8"/>
      <c r="CT107" s="3" t="str">
        <f>CT106</f>
        <v/>
      </c>
      <c r="CU107" s="3" t="str">
        <f>CU106</f>
        <v/>
      </c>
      <c r="CV107" s="3" t="str">
        <f>IF(ET107=4,AJ108,"")</f>
        <v/>
      </c>
      <c r="CW107" s="3" t="str">
        <f>IF(ET107=4,AK108,"")</f>
        <v/>
      </c>
      <c r="CX107" s="8"/>
      <c r="CY107" s="3" t="str">
        <f>CY106</f>
        <v/>
      </c>
      <c r="CZ107" s="3" t="str">
        <f>CZ106</f>
        <v/>
      </c>
      <c r="DA107" s="3" t="str">
        <f>DA106</f>
        <v/>
      </c>
      <c r="DB107" s="3" t="str">
        <f>IF(ET107=5,AM108,"")</f>
        <v/>
      </c>
      <c r="DC107" s="3" t="str">
        <f>IF(ET107=5,AN108,"")</f>
        <v/>
      </c>
      <c r="DD107" s="3" t="str">
        <f>IF(ET107=5,AO108,"")</f>
        <v/>
      </c>
      <c r="DE107" s="3" t="str">
        <f>DE106</f>
        <v/>
      </c>
      <c r="DF107" s="3" t="str">
        <f>DF106</f>
        <v/>
      </c>
      <c r="DG107" s="3" t="str">
        <f t="shared" si="245"/>
        <v/>
      </c>
      <c r="DH107" s="8"/>
      <c r="DI107" s="3" t="str">
        <f>DI106</f>
        <v/>
      </c>
      <c r="DJ107" s="3" t="str">
        <f>DJ106</f>
        <v/>
      </c>
      <c r="DK107" s="3" t="str">
        <f>DK106</f>
        <v/>
      </c>
      <c r="DL107" s="3" t="str">
        <f>DL106</f>
        <v/>
      </c>
      <c r="DM107" s="3" t="str">
        <f>IF(ET106=6,AS108,"")</f>
        <v/>
      </c>
      <c r="DN107" s="3" t="str">
        <f>IF(ET106=6,AT108,"")</f>
        <v/>
      </c>
      <c r="DO107" s="3" t="str">
        <f>IF(ET106=6,AU108,"")</f>
        <v/>
      </c>
      <c r="DP107" s="3" t="str">
        <f>IF(ET106=6,AV108,"")</f>
        <v/>
      </c>
      <c r="DQ107" s="3" t="str">
        <f>DQ106</f>
        <v/>
      </c>
      <c r="DR107" s="3" t="str">
        <f>DR106</f>
        <v/>
      </c>
      <c r="DS107" s="3" t="str">
        <f t="shared" si="246"/>
        <v/>
      </c>
      <c r="DT107" s="8"/>
      <c r="DU107" s="3" t="str">
        <f>DU106</f>
        <v/>
      </c>
      <c r="DV107" s="3" t="str">
        <f>DV106</f>
        <v/>
      </c>
      <c r="DW107" s="3" t="str">
        <f>DW106</f>
        <v/>
      </c>
      <c r="DX107" s="3" t="str">
        <f>DX106</f>
        <v/>
      </c>
      <c r="DY107" s="3" t="str">
        <f>IF(ET106=7,AZ108,"")</f>
        <v/>
      </c>
      <c r="DZ107" s="3" t="str">
        <f>IF(ET106=7,BA108,"")</f>
        <v/>
      </c>
      <c r="EA107" s="3" t="str">
        <f>IF(ET106=7,BB108,"")</f>
        <v/>
      </c>
      <c r="EB107" s="3" t="str">
        <f>IF(ET106=7,BC108,"")</f>
        <v/>
      </c>
      <c r="EC107" s="3" t="str">
        <f t="shared" si="247"/>
        <v/>
      </c>
      <c r="ED107" s="8"/>
      <c r="EE107" s="28" t="s">
        <v>277</v>
      </c>
      <c r="EF107" s="28" t="s">
        <v>277</v>
      </c>
      <c r="EG107" s="28" t="s">
        <v>277</v>
      </c>
      <c r="EH107" s="28" t="s">
        <v>277</v>
      </c>
      <c r="EI107" s="28" t="s">
        <v>277</v>
      </c>
      <c r="EJ107" s="28" t="s">
        <v>277</v>
      </c>
      <c r="EK107" s="28" t="s">
        <v>277</v>
      </c>
      <c r="EL107" s="28" t="s">
        <v>277</v>
      </c>
      <c r="EM107" s="28" t="s">
        <v>277</v>
      </c>
      <c r="EN107" s="28" t="s">
        <v>277</v>
      </c>
      <c r="EO107" s="30"/>
      <c r="EP107" s="9"/>
      <c r="EQ107" s="10" t="str">
        <f>IF(FD107&gt;0, (N107+Y107+R107+AC107), "")</f>
        <v/>
      </c>
      <c r="ER107" s="11" t="str">
        <f>IF(FD107&gt;0,FE107,"")</f>
        <v/>
      </c>
      <c r="ES107" s="10" t="str">
        <f>IF(FD107&gt;0, (P107+AA107+T107+AE107), "")</f>
        <v/>
      </c>
      <c r="ET107" s="10">
        <f>FO107+FP107+FQ107+FR107+FS107+FT107+FU107</f>
        <v>0</v>
      </c>
      <c r="EU107" s="13"/>
      <c r="EV107" s="12" t="b">
        <f t="shared" si="164"/>
        <v>1</v>
      </c>
      <c r="EW107" s="3" t="b">
        <f t="shared" si="165"/>
        <v>1</v>
      </c>
      <c r="EX107" s="3" t="b">
        <f t="shared" si="166"/>
        <v>1</v>
      </c>
      <c r="EY107" s="3" t="b">
        <f t="shared" si="167"/>
        <v>1</v>
      </c>
      <c r="EZ107" s="3">
        <f t="shared" si="248"/>
        <v>0</v>
      </c>
      <c r="FA107" s="3">
        <f t="shared" si="249"/>
        <v>0</v>
      </c>
      <c r="FB107" s="3">
        <f t="shared" si="250"/>
        <v>0</v>
      </c>
      <c r="FC107" s="3">
        <f t="shared" si="251"/>
        <v>0</v>
      </c>
      <c r="FD107" s="3">
        <f t="shared" si="252"/>
        <v>0</v>
      </c>
      <c r="FE107" s="3" t="e">
        <f t="shared" si="253"/>
        <v>#VALUE!</v>
      </c>
      <c r="FF107" s="3">
        <f t="shared" si="174"/>
        <v>0</v>
      </c>
      <c r="FG107" s="3">
        <f t="shared" si="175"/>
        <v>0</v>
      </c>
      <c r="FH107" s="3" t="e">
        <f t="shared" si="254"/>
        <v>#VALUE!</v>
      </c>
      <c r="FI107" s="3" t="b">
        <f t="shared" si="177"/>
        <v>1</v>
      </c>
      <c r="FJ107" s="3" t="b">
        <f t="shared" si="178"/>
        <v>1</v>
      </c>
      <c r="FK107" s="3" t="b">
        <f t="shared" si="179"/>
        <v>1</v>
      </c>
      <c r="FL107" s="3" t="b">
        <f t="shared" si="180"/>
        <v>1</v>
      </c>
      <c r="FM107" s="3" t="b">
        <f t="shared" si="181"/>
        <v>1</v>
      </c>
      <c r="FN107" s="3" t="b">
        <f t="shared" si="182"/>
        <v>1</v>
      </c>
      <c r="FO107" s="3">
        <f t="shared" si="255"/>
        <v>0</v>
      </c>
      <c r="FP107" s="3">
        <f t="shared" si="256"/>
        <v>0</v>
      </c>
      <c r="FQ107" s="3">
        <f t="shared" si="257"/>
        <v>0</v>
      </c>
      <c r="FR107" s="3">
        <f t="shared" si="258"/>
        <v>0</v>
      </c>
      <c r="FS107" s="3">
        <f t="shared" si="259"/>
        <v>0</v>
      </c>
      <c r="FT107" s="3">
        <f t="shared" si="260"/>
        <v>0</v>
      </c>
      <c r="FU107" s="3">
        <f t="shared" si="261"/>
        <v>0</v>
      </c>
      <c r="FV107" s="21" t="b">
        <f t="shared" si="190"/>
        <v>1</v>
      </c>
      <c r="FW107" s="24">
        <f t="shared" si="191"/>
        <v>1</v>
      </c>
      <c r="FX107" s="24">
        <f t="shared" si="262"/>
        <v>0</v>
      </c>
      <c r="FY107" s="25" t="e">
        <f t="shared" si="263"/>
        <v>#VALUE!</v>
      </c>
      <c r="FZ107" s="24" t="e">
        <f t="shared" si="264"/>
        <v>#VALUE!</v>
      </c>
      <c r="GA107" s="24" t="e">
        <f t="shared" si="265"/>
        <v>#VALUE!</v>
      </c>
      <c r="GB107" s="24">
        <f t="shared" si="266"/>
        <v>1</v>
      </c>
      <c r="GC107" s="24" t="e">
        <f t="shared" si="267"/>
        <v>#VALUE!</v>
      </c>
      <c r="GD107" s="24" t="e">
        <f t="shared" si="268"/>
        <v>#VALUE!</v>
      </c>
      <c r="GE107" s="24" t="e">
        <f t="shared" si="269"/>
        <v>#VALUE!</v>
      </c>
      <c r="GF107" s="24">
        <f t="shared" si="270"/>
        <v>0</v>
      </c>
      <c r="GG107" s="24">
        <f t="shared" si="271"/>
        <v>0</v>
      </c>
      <c r="GH107" s="24">
        <f t="shared" si="272"/>
        <v>0</v>
      </c>
      <c r="GI107" s="24">
        <f t="shared" si="273"/>
        <v>0</v>
      </c>
      <c r="GJ107" s="24">
        <f t="shared" si="274"/>
        <v>2</v>
      </c>
      <c r="GK107" s="24">
        <f t="shared" si="275"/>
        <v>2</v>
      </c>
      <c r="GL107" s="24">
        <f t="shared" si="276"/>
        <v>2</v>
      </c>
      <c r="GM107" s="31">
        <f t="shared" si="277"/>
        <v>2</v>
      </c>
      <c r="GN107" s="13"/>
      <c r="GO107" s="12"/>
    </row>
    <row r="108" spans="1:197" s="3" customFormat="1">
      <c r="A108" s="54"/>
      <c r="B108" s="54"/>
      <c r="C108" s="54"/>
      <c r="D108" s="54"/>
      <c r="E108" s="54"/>
      <c r="F108" s="54"/>
      <c r="G108" s="54"/>
      <c r="H108" s="54"/>
      <c r="I108" s="54"/>
      <c r="J108" s="54"/>
      <c r="K108" s="54"/>
      <c r="L108" s="54"/>
      <c r="M108" s="56"/>
      <c r="N108" s="54"/>
      <c r="O108" s="54"/>
      <c r="P108" s="54"/>
      <c r="Q108" s="56"/>
      <c r="R108" s="54"/>
      <c r="S108" s="54"/>
      <c r="T108" s="54"/>
      <c r="U108" s="56"/>
      <c r="V108" s="54"/>
      <c r="W108" s="54"/>
      <c r="X108" s="56"/>
      <c r="Y108" s="54"/>
      <c r="Z108" s="54"/>
      <c r="AA108" s="54"/>
      <c r="AB108" s="56"/>
      <c r="AC108" s="54"/>
      <c r="AD108" s="54"/>
      <c r="AE108" s="54"/>
      <c r="AF108" s="56"/>
      <c r="AG108" s="54"/>
      <c r="AH108" s="54"/>
      <c r="AI108" s="56"/>
      <c r="AJ108" s="54"/>
      <c r="AK108" s="54"/>
      <c r="AL108" s="56"/>
      <c r="AM108" s="54"/>
      <c r="AN108" s="54"/>
      <c r="AO108" s="54"/>
      <c r="AP108" s="54"/>
      <c r="AQ108" s="54"/>
      <c r="AR108" s="56"/>
      <c r="AS108" s="54"/>
      <c r="AT108" s="54"/>
      <c r="AU108" s="54"/>
      <c r="AV108" s="54"/>
      <c r="AW108" s="54"/>
      <c r="AX108" s="54"/>
      <c r="AY108" s="56"/>
      <c r="AZ108" s="54"/>
      <c r="BA108" s="54"/>
      <c r="BB108" s="54"/>
      <c r="BC108" s="54"/>
      <c r="BD108" s="8"/>
      <c r="BE108" s="8"/>
      <c r="BF108" s="28" t="s">
        <v>277</v>
      </c>
      <c r="BG108" s="28" t="s">
        <v>277</v>
      </c>
      <c r="BH108" s="28" t="s">
        <v>277</v>
      </c>
      <c r="BI108" s="28" t="s">
        <v>277</v>
      </c>
      <c r="BJ108" s="28" t="s">
        <v>277</v>
      </c>
      <c r="BK108" s="28" t="s">
        <v>277</v>
      </c>
      <c r="BL108" s="28" t="s">
        <v>277</v>
      </c>
      <c r="BM108" s="28" t="s">
        <v>277</v>
      </c>
      <c r="BN108" s="28" t="s">
        <v>277</v>
      </c>
      <c r="BO108" s="28" t="s">
        <v>277</v>
      </c>
      <c r="BP108" s="8"/>
      <c r="BQ108" s="22" t="str">
        <f>IF(FV108=FALSE,B108,"")</f>
        <v/>
      </c>
      <c r="BR108" s="22" t="str">
        <f>IF(FV106=FALSE,C107,"")</f>
        <v/>
      </c>
      <c r="BS108" s="22" t="str">
        <f>BS107</f>
        <v/>
      </c>
      <c r="BT108" s="22" t="str">
        <f t="shared" si="208"/>
        <v/>
      </c>
      <c r="BU108" s="22" t="str">
        <f>IF(FV108=FALSE,E108,"")</f>
        <v/>
      </c>
      <c r="BV108" s="22" t="str">
        <f>IF(FV108=FALSE,G108,"")</f>
        <v/>
      </c>
      <c r="BW108" s="22" t="str">
        <f>IF(FV108=FALSE,F108,"")</f>
        <v/>
      </c>
      <c r="BX108" s="22" t="str">
        <f>IF(FV108=FALSE,J108,"")</f>
        <v/>
      </c>
      <c r="BY108" s="22" t="str">
        <f>IF(FV108=FALSE,K108,"")</f>
        <v/>
      </c>
      <c r="BZ108" s="22" t="str">
        <f>IF(FV108=FALSE,L108,"")</f>
        <v/>
      </c>
      <c r="CA108" s="18"/>
      <c r="CB108" s="3" t="str">
        <f>IF(ET106=1, EQ107,"")</f>
        <v/>
      </c>
      <c r="CC108" s="3" t="str">
        <f>IF(ET106=1, ER107,"")</f>
        <v/>
      </c>
      <c r="CD108" s="3" t="str">
        <f>IF(ET106=1, ES107,"")</f>
        <v/>
      </c>
      <c r="CE108" s="3" t="str">
        <f>CE107</f>
        <v/>
      </c>
      <c r="CF108" s="3" t="str">
        <f>CF107</f>
        <v/>
      </c>
      <c r="CG108" s="3" t="str">
        <f>CG107</f>
        <v/>
      </c>
      <c r="CH108" s="3" t="str">
        <f t="shared" si="244"/>
        <v/>
      </c>
      <c r="CI108" s="8"/>
      <c r="CJ108" s="3" t="str">
        <f>IF(ET108=2,V107,"")</f>
        <v/>
      </c>
      <c r="CK108" s="3" t="str">
        <f>IF(ET108=2,W107,"")</f>
        <v/>
      </c>
      <c r="CL108" s="3" t="str">
        <f>CL107</f>
        <v/>
      </c>
      <c r="CM108" s="3" t="str">
        <f>CM107</f>
        <v/>
      </c>
      <c r="CN108" s="8"/>
      <c r="CO108" s="3" t="str">
        <f>IF(ET108=3,AG107,"")</f>
        <v/>
      </c>
      <c r="CP108" s="3" t="str">
        <f>IF(ET108=3,AH107,"")</f>
        <v/>
      </c>
      <c r="CQ108" s="3" t="str">
        <f>CQ107</f>
        <v/>
      </c>
      <c r="CR108" s="3" t="str">
        <f>CR107</f>
        <v/>
      </c>
      <c r="CS108" s="8"/>
      <c r="CT108" s="3" t="str">
        <f>IF(ET108=4,AJ107,"")</f>
        <v/>
      </c>
      <c r="CU108" s="3" t="str">
        <f>IF(ET108=4,AK107,"")</f>
        <v/>
      </c>
      <c r="CV108" s="3" t="str">
        <f>CV107</f>
        <v/>
      </c>
      <c r="CW108" s="3" t="str">
        <f>CW107</f>
        <v/>
      </c>
      <c r="CX108" s="8"/>
      <c r="CY108" s="3" t="str">
        <f>IF(ET108=5,AM107,"")</f>
        <v/>
      </c>
      <c r="CZ108" s="3" t="str">
        <f>IF(ET108=5,AN107,"")</f>
        <v/>
      </c>
      <c r="DA108" s="3" t="str">
        <f>IF(ET108=5,AO107,"")</f>
        <v/>
      </c>
      <c r="DB108" s="3" t="str">
        <f>DB107</f>
        <v/>
      </c>
      <c r="DC108" s="3" t="str">
        <f>DC107</f>
        <v/>
      </c>
      <c r="DD108" s="3" t="str">
        <f>DD107</f>
        <v/>
      </c>
      <c r="DE108" s="3" t="str">
        <f>DE107</f>
        <v/>
      </c>
      <c r="DF108" s="3" t="str">
        <f>DF107</f>
        <v/>
      </c>
      <c r="DG108" s="3" t="str">
        <f t="shared" si="245"/>
        <v/>
      </c>
      <c r="DH108" s="8"/>
      <c r="DI108" s="3" t="str">
        <f>IF(ET106=6,AS107,"")</f>
        <v/>
      </c>
      <c r="DJ108" s="3" t="str">
        <f>IF(ET106=6,AT107,"")</f>
        <v/>
      </c>
      <c r="DK108" s="3" t="str">
        <f>IF(ET106=6,AU107,"")</f>
        <v/>
      </c>
      <c r="DL108" s="3" t="str">
        <f>IF(ET106=6,AV107,"")</f>
        <v/>
      </c>
      <c r="DM108" s="3" t="str">
        <f>DM107</f>
        <v/>
      </c>
      <c r="DN108" s="3" t="str">
        <f>DN107</f>
        <v/>
      </c>
      <c r="DO108" s="3" t="str">
        <f>DO107</f>
        <v/>
      </c>
      <c r="DP108" s="3" t="str">
        <f>DP107</f>
        <v/>
      </c>
      <c r="DQ108" s="3" t="str">
        <f>DQ107</f>
        <v/>
      </c>
      <c r="DR108" s="3" t="str">
        <f>DR107</f>
        <v/>
      </c>
      <c r="DS108" s="3" t="str">
        <f t="shared" si="246"/>
        <v/>
      </c>
      <c r="DT108" s="8"/>
      <c r="DU108" s="3" t="str">
        <f>IF(ET106=7,AZ107,"")</f>
        <v/>
      </c>
      <c r="DV108" s="3" t="str">
        <f>IF(ET106=7,BA107,"")</f>
        <v/>
      </c>
      <c r="DW108" s="3" t="str">
        <f>IF(ET106=7,BB107,"")</f>
        <v/>
      </c>
      <c r="DX108" s="3" t="str">
        <f>IF(ET106=7,BC107,"")</f>
        <v/>
      </c>
      <c r="DY108" s="3" t="str">
        <f>DY107</f>
        <v/>
      </c>
      <c r="DZ108" s="3" t="str">
        <f>DZ107</f>
        <v/>
      </c>
      <c r="EA108" s="3" t="str">
        <f>EA107</f>
        <v/>
      </c>
      <c r="EB108" s="3" t="str">
        <f>EB107</f>
        <v/>
      </c>
      <c r="EC108" s="3" t="str">
        <f t="shared" si="247"/>
        <v/>
      </c>
      <c r="ED108" s="8"/>
      <c r="EE108" s="28" t="s">
        <v>277</v>
      </c>
      <c r="EF108" s="28" t="s">
        <v>277</v>
      </c>
      <c r="EG108" s="28" t="s">
        <v>277</v>
      </c>
      <c r="EH108" s="28" t="s">
        <v>277</v>
      </c>
      <c r="EI108" s="28" t="s">
        <v>277</v>
      </c>
      <c r="EJ108" s="28" t="s">
        <v>277</v>
      </c>
      <c r="EK108" s="28" t="s">
        <v>277</v>
      </c>
      <c r="EL108" s="28" t="s">
        <v>277</v>
      </c>
      <c r="EM108" s="28" t="s">
        <v>277</v>
      </c>
      <c r="EN108" s="28" t="s">
        <v>277</v>
      </c>
      <c r="EO108" s="30"/>
      <c r="EP108" s="9"/>
      <c r="EQ108" s="10" t="str">
        <f>IF(FD108&gt;0, (N108+Y108+R108+AC108), "")</f>
        <v/>
      </c>
      <c r="ER108" s="11" t="str">
        <f>IF(FD108&gt;0,FE108,"")</f>
        <v/>
      </c>
      <c r="ES108" s="10" t="str">
        <f>IF(FD108&gt;0, (P108+AA108+T108+AE108), "")</f>
        <v/>
      </c>
      <c r="ET108" s="10">
        <f>FO108+FP108+FQ108+FR108+FS108+FT108+FU108</f>
        <v>0</v>
      </c>
      <c r="EU108" s="13"/>
      <c r="EV108" s="12" t="b">
        <f t="shared" si="164"/>
        <v>1</v>
      </c>
      <c r="EW108" s="3" t="b">
        <f t="shared" si="165"/>
        <v>1</v>
      </c>
      <c r="EX108" s="3" t="b">
        <f t="shared" si="166"/>
        <v>1</v>
      </c>
      <c r="EY108" s="3" t="b">
        <f t="shared" si="167"/>
        <v>1</v>
      </c>
      <c r="EZ108" s="3">
        <f t="shared" si="248"/>
        <v>0</v>
      </c>
      <c r="FA108" s="3">
        <f t="shared" si="249"/>
        <v>0</v>
      </c>
      <c r="FB108" s="3">
        <f t="shared" si="250"/>
        <v>0</v>
      </c>
      <c r="FC108" s="3">
        <f t="shared" si="251"/>
        <v>0</v>
      </c>
      <c r="FD108" s="3">
        <f t="shared" si="252"/>
        <v>0</v>
      </c>
      <c r="FE108" s="3" t="e">
        <f t="shared" si="253"/>
        <v>#VALUE!</v>
      </c>
      <c r="FF108" s="3">
        <f t="shared" si="174"/>
        <v>0</v>
      </c>
      <c r="FG108" s="3">
        <f t="shared" si="175"/>
        <v>0</v>
      </c>
      <c r="FH108" s="3" t="e">
        <f t="shared" si="254"/>
        <v>#VALUE!</v>
      </c>
      <c r="FI108" s="3" t="b">
        <f t="shared" si="177"/>
        <v>1</v>
      </c>
      <c r="FJ108" s="3" t="b">
        <f t="shared" si="178"/>
        <v>1</v>
      </c>
      <c r="FK108" s="3" t="b">
        <f t="shared" si="179"/>
        <v>1</v>
      </c>
      <c r="FL108" s="3" t="b">
        <f t="shared" si="180"/>
        <v>1</v>
      </c>
      <c r="FM108" s="3" t="b">
        <f t="shared" si="181"/>
        <v>1</v>
      </c>
      <c r="FN108" s="3" t="b">
        <f t="shared" si="182"/>
        <v>1</v>
      </c>
      <c r="FO108" s="3">
        <f t="shared" si="255"/>
        <v>0</v>
      </c>
      <c r="FP108" s="3">
        <f t="shared" si="256"/>
        <v>0</v>
      </c>
      <c r="FQ108" s="3">
        <f t="shared" si="257"/>
        <v>0</v>
      </c>
      <c r="FR108" s="3">
        <f t="shared" si="258"/>
        <v>0</v>
      </c>
      <c r="FS108" s="3">
        <f t="shared" si="259"/>
        <v>0</v>
      </c>
      <c r="FT108" s="3">
        <f t="shared" si="260"/>
        <v>0</v>
      </c>
      <c r="FU108" s="3">
        <f t="shared" si="261"/>
        <v>0</v>
      </c>
      <c r="FV108" s="21" t="b">
        <f t="shared" si="190"/>
        <v>1</v>
      </c>
      <c r="FW108" s="24">
        <f t="shared" si="191"/>
        <v>1</v>
      </c>
      <c r="FX108" s="24">
        <f t="shared" si="262"/>
        <v>0</v>
      </c>
      <c r="FY108" s="25" t="e">
        <f t="shared" si="263"/>
        <v>#VALUE!</v>
      </c>
      <c r="FZ108" s="24" t="e">
        <f t="shared" si="264"/>
        <v>#VALUE!</v>
      </c>
      <c r="GA108" s="24" t="e">
        <f t="shared" si="265"/>
        <v>#VALUE!</v>
      </c>
      <c r="GB108" s="24">
        <f t="shared" si="266"/>
        <v>1</v>
      </c>
      <c r="GC108" s="24" t="e">
        <f t="shared" si="267"/>
        <v>#VALUE!</v>
      </c>
      <c r="GD108" s="24" t="e">
        <f t="shared" si="268"/>
        <v>#VALUE!</v>
      </c>
      <c r="GE108" s="24" t="e">
        <f t="shared" si="269"/>
        <v>#VALUE!</v>
      </c>
      <c r="GF108" s="24">
        <f t="shared" si="270"/>
        <v>0</v>
      </c>
      <c r="GG108" s="24">
        <f t="shared" si="271"/>
        <v>0</v>
      </c>
      <c r="GH108" s="24">
        <f t="shared" si="272"/>
        <v>0</v>
      </c>
      <c r="GI108" s="24">
        <f t="shared" si="273"/>
        <v>0</v>
      </c>
      <c r="GJ108" s="24">
        <f t="shared" si="274"/>
        <v>2</v>
      </c>
      <c r="GK108" s="24">
        <f t="shared" si="275"/>
        <v>2</v>
      </c>
      <c r="GL108" s="24">
        <f t="shared" si="276"/>
        <v>2</v>
      </c>
      <c r="GM108" s="31">
        <f t="shared" si="277"/>
        <v>2</v>
      </c>
      <c r="GN108" s="13"/>
      <c r="GO108" s="12"/>
    </row>
    <row r="109" spans="1:197" s="3" customFormat="1">
      <c r="A109" s="54"/>
      <c r="B109" s="54"/>
      <c r="C109" s="54"/>
      <c r="D109" s="54"/>
      <c r="E109" s="54"/>
      <c r="F109" s="54"/>
      <c r="G109" s="54"/>
      <c r="H109" s="54"/>
      <c r="I109" s="54"/>
      <c r="J109" s="54"/>
      <c r="K109" s="54"/>
      <c r="L109" s="54"/>
      <c r="M109" s="56"/>
      <c r="N109" s="54"/>
      <c r="O109" s="54"/>
      <c r="P109" s="54"/>
      <c r="Q109" s="56"/>
      <c r="R109" s="54"/>
      <c r="S109" s="54"/>
      <c r="T109" s="54"/>
      <c r="U109" s="56"/>
      <c r="V109" s="54"/>
      <c r="W109" s="54"/>
      <c r="X109" s="56"/>
      <c r="Y109" s="54"/>
      <c r="Z109" s="54"/>
      <c r="AA109" s="54"/>
      <c r="AB109" s="56"/>
      <c r="AC109" s="54"/>
      <c r="AD109" s="54"/>
      <c r="AE109" s="54"/>
      <c r="AF109" s="56"/>
      <c r="AG109" s="54"/>
      <c r="AH109" s="54"/>
      <c r="AI109" s="56"/>
      <c r="AJ109" s="54"/>
      <c r="AK109" s="54"/>
      <c r="AL109" s="56"/>
      <c r="AM109" s="54"/>
      <c r="AN109" s="54"/>
      <c r="AO109" s="54"/>
      <c r="AP109" s="54"/>
      <c r="AQ109" s="54"/>
      <c r="AR109" s="56"/>
      <c r="AS109" s="54"/>
      <c r="AT109" s="54"/>
      <c r="AU109" s="54"/>
      <c r="AV109" s="54"/>
      <c r="AW109" s="54"/>
      <c r="AX109" s="54"/>
      <c r="AY109" s="56"/>
      <c r="AZ109" s="54"/>
      <c r="BA109" s="54"/>
      <c r="BB109" s="54"/>
      <c r="BC109" s="54"/>
      <c r="BD109" s="8"/>
      <c r="BE109" s="8"/>
      <c r="BF109" s="28" t="s">
        <v>277</v>
      </c>
      <c r="BG109" s="28" t="s">
        <v>277</v>
      </c>
      <c r="BH109" s="28" t="s">
        <v>277</v>
      </c>
      <c r="BI109" s="28" t="s">
        <v>277</v>
      </c>
      <c r="BJ109" s="28" t="s">
        <v>277</v>
      </c>
      <c r="BK109" s="28" t="s">
        <v>277</v>
      </c>
      <c r="BL109" s="28" t="s">
        <v>277</v>
      </c>
      <c r="BM109" s="28" t="s">
        <v>277</v>
      </c>
      <c r="BN109" s="28" t="s">
        <v>277</v>
      </c>
      <c r="BO109" s="28" t="s">
        <v>277</v>
      </c>
      <c r="BP109" s="8"/>
      <c r="BQ109" s="22" t="str">
        <f>IF(FV109=FALSE,B109,"")</f>
        <v/>
      </c>
      <c r="BR109" s="22" t="str">
        <f>BR106</f>
        <v/>
      </c>
      <c r="BS109" s="22" t="str">
        <f>IF(FV106=FALSE,C109,"")</f>
        <v/>
      </c>
      <c r="BT109" s="22" t="str">
        <f t="shared" si="208"/>
        <v/>
      </c>
      <c r="BU109" s="22" t="str">
        <f>IF(FV109=FALSE,E109,"")</f>
        <v/>
      </c>
      <c r="BV109" s="22" t="str">
        <f>IF(FV109=FALSE,G109,"")</f>
        <v/>
      </c>
      <c r="BW109" s="22" t="str">
        <f>IF(FV109=FALSE,F109,"")</f>
        <v/>
      </c>
      <c r="BX109" s="22" t="str">
        <f>IF(FV109=FALSE,J109,"")</f>
        <v/>
      </c>
      <c r="BY109" s="22" t="str">
        <f>IF(FV109=FALSE,K109,"")</f>
        <v/>
      </c>
      <c r="BZ109" s="22" t="str">
        <f>IF(FV109=FALSE,L109,"")</f>
        <v/>
      </c>
      <c r="CA109" s="18"/>
      <c r="CB109" s="3" t="str">
        <f>CB106</f>
        <v/>
      </c>
      <c r="CC109" s="3" t="str">
        <f>CC106</f>
        <v/>
      </c>
      <c r="CD109" s="3" t="str">
        <f>CD106</f>
        <v/>
      </c>
      <c r="CE109" s="3" t="str">
        <f>IF(ET109=1, EQ109,"")</f>
        <v/>
      </c>
      <c r="CF109" s="3" t="str">
        <f>IF(ET109=1, ER109,"")</f>
        <v/>
      </c>
      <c r="CG109" s="3" t="str">
        <f>IF(ET109=1, ES109,"")</f>
        <v/>
      </c>
      <c r="CH109" s="3" t="str">
        <f t="shared" si="244"/>
        <v/>
      </c>
      <c r="CI109" s="8"/>
      <c r="CJ109" s="3" t="str">
        <f>CJ106</f>
        <v/>
      </c>
      <c r="CK109" s="3" t="str">
        <f>CK106</f>
        <v/>
      </c>
      <c r="CL109" s="3" t="str">
        <f>IF(ET109=2,V109,"")</f>
        <v/>
      </c>
      <c r="CM109" s="3" t="str">
        <f>IF(ET109=2,W109,"")</f>
        <v/>
      </c>
      <c r="CN109" s="8"/>
      <c r="CO109" s="3" t="str">
        <f>CO107</f>
        <v/>
      </c>
      <c r="CP109" s="3" t="str">
        <f>CP107</f>
        <v/>
      </c>
      <c r="CQ109" s="3" t="str">
        <f>IF(ET109=3,AG109,"")</f>
        <v/>
      </c>
      <c r="CR109" s="3" t="str">
        <f>IF(ET109=3,AH109,"")</f>
        <v/>
      </c>
      <c r="CS109" s="8"/>
      <c r="CT109" s="3" t="str">
        <f>CT106</f>
        <v/>
      </c>
      <c r="CU109" s="3" t="str">
        <f>CU106</f>
        <v/>
      </c>
      <c r="CV109" s="3" t="str">
        <f>IF(ET108=4,AJ109,"")</f>
        <v/>
      </c>
      <c r="CW109" s="3" t="str">
        <f>IF(ET108=4,AK109,"")</f>
        <v/>
      </c>
      <c r="CX109" s="8"/>
      <c r="CY109" s="3" t="str">
        <f>CY106</f>
        <v/>
      </c>
      <c r="CZ109" s="3" t="str">
        <f>CZ106</f>
        <v/>
      </c>
      <c r="DA109" s="3" t="str">
        <f>DA106</f>
        <v/>
      </c>
      <c r="DB109" s="3" t="str">
        <f>IF(ET108=5,AM109,"")</f>
        <v/>
      </c>
      <c r="DC109" s="3" t="str">
        <f>IF(ET108=5,AN109,"")</f>
        <v/>
      </c>
      <c r="DD109" s="3" t="str">
        <f>IF(ET108=5,AO109,"")</f>
        <v/>
      </c>
      <c r="DE109" s="3" t="str">
        <f>IF(ET108=5,AP109,"")</f>
        <v/>
      </c>
      <c r="DF109" s="3" t="str">
        <f>DF108</f>
        <v/>
      </c>
      <c r="DG109" s="3" t="str">
        <f t="shared" si="245"/>
        <v/>
      </c>
      <c r="DH109" s="8"/>
      <c r="DI109" s="3" t="str">
        <f>DI106</f>
        <v/>
      </c>
      <c r="DJ109" s="3" t="str">
        <f>DJ106</f>
        <v/>
      </c>
      <c r="DK109" s="3" t="str">
        <f>DK106</f>
        <v/>
      </c>
      <c r="DL109" s="3" t="str">
        <f>DL106</f>
        <v/>
      </c>
      <c r="DM109" s="3" t="str">
        <f>IF(ET109=6,AS109,"")</f>
        <v/>
      </c>
      <c r="DN109" s="3" t="str">
        <f>IF(ET109=6,AT109,"")</f>
        <v/>
      </c>
      <c r="DO109" s="3" t="str">
        <f>IF(ET109=6,AU109,"")</f>
        <v/>
      </c>
      <c r="DP109" s="3" t="str">
        <f>IF(ET109=6,AV109,"")</f>
        <v/>
      </c>
      <c r="DQ109" s="3" t="str">
        <f t="shared" ref="DQ109:DR111" si="285">DQ106</f>
        <v/>
      </c>
      <c r="DR109" s="3" t="str">
        <f t="shared" si="285"/>
        <v/>
      </c>
      <c r="DS109" s="3" t="str">
        <f t="shared" si="246"/>
        <v/>
      </c>
      <c r="DT109" s="8"/>
      <c r="DU109" s="3" t="str">
        <f>DU106</f>
        <v/>
      </c>
      <c r="DV109" s="3" t="str">
        <f>DV106</f>
        <v/>
      </c>
      <c r="DW109" s="3" t="str">
        <f>DW106</f>
        <v/>
      </c>
      <c r="DX109" s="3" t="str">
        <f>DX106</f>
        <v/>
      </c>
      <c r="DY109" s="3" t="str">
        <f>IF(ET109=7,AZ109,"")</f>
        <v/>
      </c>
      <c r="DZ109" s="3" t="str">
        <f>IF(ET109=7,BA109,"")</f>
        <v/>
      </c>
      <c r="EA109" s="3" t="str">
        <f>IF(ET109=7,BB109,"")</f>
        <v/>
      </c>
      <c r="EB109" s="3" t="str">
        <f>IF(ET109=7,BC109,"")</f>
        <v/>
      </c>
      <c r="EC109" s="3" t="str">
        <f t="shared" si="247"/>
        <v/>
      </c>
      <c r="ED109" s="8"/>
      <c r="EE109" s="28" t="s">
        <v>277</v>
      </c>
      <c r="EF109" s="28" t="s">
        <v>277</v>
      </c>
      <c r="EG109" s="28" t="s">
        <v>277</v>
      </c>
      <c r="EH109" s="28" t="s">
        <v>277</v>
      </c>
      <c r="EI109" s="28" t="s">
        <v>277</v>
      </c>
      <c r="EJ109" s="28" t="s">
        <v>277</v>
      </c>
      <c r="EK109" s="28" t="s">
        <v>277</v>
      </c>
      <c r="EL109" s="28" t="s">
        <v>277</v>
      </c>
      <c r="EM109" s="28" t="s">
        <v>277</v>
      </c>
      <c r="EN109" s="28" t="s">
        <v>277</v>
      </c>
      <c r="EO109" s="17"/>
      <c r="EP109" s="9"/>
      <c r="EQ109" s="10" t="str">
        <f>IF(FD109&gt;0, (N109+Y109+R109+AC109), "")</f>
        <v/>
      </c>
      <c r="ER109" s="11" t="str">
        <f>IF(FD109&gt;0,FE109,"")</f>
        <v/>
      </c>
      <c r="ES109" s="10" t="str">
        <f>IF(FD109&gt;0, (P109+AA109+T109+AE109), "")</f>
        <v/>
      </c>
      <c r="ET109" s="10">
        <f>FO109+FP109+FQ109+FR109+FS109+FT109+FU109</f>
        <v>0</v>
      </c>
      <c r="EU109" s="13"/>
      <c r="EV109" s="12" t="b">
        <f t="shared" si="164"/>
        <v>1</v>
      </c>
      <c r="EW109" s="3" t="b">
        <f t="shared" si="165"/>
        <v>1</v>
      </c>
      <c r="EX109" s="3" t="b">
        <f t="shared" si="166"/>
        <v>1</v>
      </c>
      <c r="EY109" s="3" t="b">
        <f t="shared" si="167"/>
        <v>1</v>
      </c>
      <c r="EZ109" s="3">
        <f t="shared" si="248"/>
        <v>0</v>
      </c>
      <c r="FA109" s="3">
        <f t="shared" si="249"/>
        <v>0</v>
      </c>
      <c r="FB109" s="3">
        <f t="shared" si="250"/>
        <v>0</v>
      </c>
      <c r="FC109" s="3">
        <f t="shared" si="251"/>
        <v>0</v>
      </c>
      <c r="FD109" s="3">
        <f t="shared" si="252"/>
        <v>0</v>
      </c>
      <c r="FE109" s="3" t="e">
        <f t="shared" si="253"/>
        <v>#VALUE!</v>
      </c>
      <c r="FF109" s="3">
        <f t="shared" si="174"/>
        <v>0</v>
      </c>
      <c r="FG109" s="3">
        <f t="shared" si="175"/>
        <v>0</v>
      </c>
      <c r="FH109" s="3" t="e">
        <f t="shared" si="254"/>
        <v>#VALUE!</v>
      </c>
      <c r="FI109" s="3" t="b">
        <f t="shared" si="177"/>
        <v>1</v>
      </c>
      <c r="FJ109" s="3" t="b">
        <f t="shared" si="178"/>
        <v>1</v>
      </c>
      <c r="FK109" s="3" t="b">
        <f t="shared" si="179"/>
        <v>1</v>
      </c>
      <c r="FL109" s="3" t="b">
        <f t="shared" si="180"/>
        <v>1</v>
      </c>
      <c r="FM109" s="3" t="b">
        <f t="shared" si="181"/>
        <v>1</v>
      </c>
      <c r="FN109" s="3" t="b">
        <f t="shared" si="182"/>
        <v>1</v>
      </c>
      <c r="FO109" s="3">
        <f t="shared" si="255"/>
        <v>0</v>
      </c>
      <c r="FP109" s="3">
        <f t="shared" si="256"/>
        <v>0</v>
      </c>
      <c r="FQ109" s="3">
        <f t="shared" si="257"/>
        <v>0</v>
      </c>
      <c r="FR109" s="3">
        <f t="shared" si="258"/>
        <v>0</v>
      </c>
      <c r="FS109" s="3">
        <f t="shared" si="259"/>
        <v>0</v>
      </c>
      <c r="FT109" s="3">
        <f t="shared" si="260"/>
        <v>0</v>
      </c>
      <c r="FU109" s="3">
        <f t="shared" si="261"/>
        <v>0</v>
      </c>
      <c r="FV109" s="21" t="b">
        <f t="shared" si="190"/>
        <v>1</v>
      </c>
      <c r="FW109" s="24">
        <f t="shared" si="191"/>
        <v>1</v>
      </c>
      <c r="FX109" s="24">
        <f t="shared" si="262"/>
        <v>0</v>
      </c>
      <c r="FY109" s="25" t="e">
        <f t="shared" si="263"/>
        <v>#VALUE!</v>
      </c>
      <c r="FZ109" s="24" t="e">
        <f t="shared" si="264"/>
        <v>#VALUE!</v>
      </c>
      <c r="GA109" s="24" t="e">
        <f t="shared" si="265"/>
        <v>#VALUE!</v>
      </c>
      <c r="GB109" s="24">
        <f t="shared" si="266"/>
        <v>1</v>
      </c>
      <c r="GC109" s="24" t="e">
        <f t="shared" si="267"/>
        <v>#VALUE!</v>
      </c>
      <c r="GD109" s="24" t="e">
        <f t="shared" si="268"/>
        <v>#VALUE!</v>
      </c>
      <c r="GE109" s="24" t="e">
        <f t="shared" si="269"/>
        <v>#VALUE!</v>
      </c>
      <c r="GF109" s="24">
        <f t="shared" si="270"/>
        <v>0</v>
      </c>
      <c r="GG109" s="24">
        <f t="shared" si="271"/>
        <v>0</v>
      </c>
      <c r="GH109" s="24">
        <f t="shared" si="272"/>
        <v>0</v>
      </c>
      <c r="GI109" s="24">
        <f t="shared" si="273"/>
        <v>0</v>
      </c>
      <c r="GJ109" s="24">
        <f t="shared" si="274"/>
        <v>2</v>
      </c>
      <c r="GK109" s="24">
        <f t="shared" si="275"/>
        <v>2</v>
      </c>
      <c r="GL109" s="24">
        <f t="shared" si="276"/>
        <v>2</v>
      </c>
      <c r="GM109" s="31">
        <f t="shared" si="277"/>
        <v>2</v>
      </c>
      <c r="GN109" s="13"/>
      <c r="GO109" s="12"/>
    </row>
    <row r="110" spans="1:197" s="3" customFormat="1">
      <c r="A110" s="115" t="s">
        <v>279</v>
      </c>
      <c r="B110" s="115" t="s">
        <v>279</v>
      </c>
      <c r="C110" s="115" t="s">
        <v>279</v>
      </c>
      <c r="D110" s="115" t="s">
        <v>279</v>
      </c>
      <c r="E110" s="115" t="s">
        <v>279</v>
      </c>
      <c r="F110" s="115" t="s">
        <v>279</v>
      </c>
      <c r="G110" s="115" t="s">
        <v>279</v>
      </c>
      <c r="H110" s="115"/>
      <c r="I110" s="115"/>
      <c r="J110" s="115" t="s">
        <v>279</v>
      </c>
      <c r="K110" s="115" t="s">
        <v>279</v>
      </c>
      <c r="L110" s="115" t="s">
        <v>279</v>
      </c>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116"/>
      <c r="BD110" s="8"/>
      <c r="BE110" s="8"/>
      <c r="BF110" s="28" t="s">
        <v>277</v>
      </c>
      <c r="BG110" s="28" t="s">
        <v>277</v>
      </c>
      <c r="BH110" s="28" t="s">
        <v>277</v>
      </c>
      <c r="BI110" s="28" t="s">
        <v>277</v>
      </c>
      <c r="BJ110" s="28" t="s">
        <v>277</v>
      </c>
      <c r="BK110" s="28" t="s">
        <v>277</v>
      </c>
      <c r="BL110" s="28" t="s">
        <v>277</v>
      </c>
      <c r="BM110" s="28" t="s">
        <v>277</v>
      </c>
      <c r="BN110" s="28" t="s">
        <v>277</v>
      </c>
      <c r="BO110" s="28" t="s">
        <v>277</v>
      </c>
      <c r="BP110" s="8"/>
      <c r="BQ110" s="22" t="str">
        <f>BQ109</f>
        <v/>
      </c>
      <c r="BR110" s="22" t="str">
        <f>BS106</f>
        <v/>
      </c>
      <c r="BS110" s="22" t="str">
        <f t="shared" ref="BS110:BZ110" si="286">BS109</f>
        <v/>
      </c>
      <c r="BT110" s="22" t="str">
        <f t="shared" si="208"/>
        <v/>
      </c>
      <c r="BU110" s="22" t="str">
        <f t="shared" si="286"/>
        <v/>
      </c>
      <c r="BV110" s="22" t="str">
        <f t="shared" si="286"/>
        <v/>
      </c>
      <c r="BW110" s="22" t="str">
        <f t="shared" si="286"/>
        <v/>
      </c>
      <c r="BX110" s="22" t="str">
        <f>BX109</f>
        <v/>
      </c>
      <c r="BY110" s="22" t="str">
        <f t="shared" si="286"/>
        <v/>
      </c>
      <c r="BZ110" s="22" t="str">
        <f t="shared" si="286"/>
        <v/>
      </c>
      <c r="CA110" s="18"/>
      <c r="CB110" s="3" t="str">
        <f>CB108</f>
        <v/>
      </c>
      <c r="CC110" s="3" t="str">
        <f>CC108</f>
        <v/>
      </c>
      <c r="CD110" s="3" t="str">
        <f>CD108</f>
        <v/>
      </c>
      <c r="CE110" s="3" t="str">
        <f t="shared" ref="CE110:CG111" si="287">CE109</f>
        <v/>
      </c>
      <c r="CF110" s="3" t="str">
        <f t="shared" si="287"/>
        <v/>
      </c>
      <c r="CG110" s="3" t="str">
        <f t="shared" si="287"/>
        <v/>
      </c>
      <c r="CH110" s="3" t="str">
        <f t="shared" si="244"/>
        <v/>
      </c>
      <c r="CI110" s="8"/>
      <c r="CJ110" s="3" t="str">
        <f>CJ108</f>
        <v/>
      </c>
      <c r="CK110" s="3" t="str">
        <f>CK108</f>
        <v/>
      </c>
      <c r="CL110" s="3" t="str">
        <f>CL109</f>
        <v/>
      </c>
      <c r="CM110" s="3" t="str">
        <f>CM109</f>
        <v/>
      </c>
      <c r="CN110" s="8"/>
      <c r="CO110" s="3" t="str">
        <f>CO108</f>
        <v/>
      </c>
      <c r="CP110" s="3" t="str">
        <f>CP108</f>
        <v/>
      </c>
      <c r="CQ110" s="3" t="str">
        <f>CQ109</f>
        <v/>
      </c>
      <c r="CR110" s="3" t="str">
        <f>CR109</f>
        <v/>
      </c>
      <c r="CS110" s="8"/>
      <c r="CT110" s="3" t="str">
        <f>CT108</f>
        <v/>
      </c>
      <c r="CU110" s="3" t="str">
        <f>CU108</f>
        <v/>
      </c>
      <c r="CV110" s="3" t="str">
        <f>CV109</f>
        <v/>
      </c>
      <c r="CW110" s="3" t="str">
        <f>CW109</f>
        <v/>
      </c>
      <c r="CX110" s="8"/>
      <c r="CY110" s="3" t="str">
        <f>CY108</f>
        <v/>
      </c>
      <c r="CZ110" s="3" t="str">
        <f>CZ108</f>
        <v/>
      </c>
      <c r="DA110" s="3" t="str">
        <f>DA108</f>
        <v/>
      </c>
      <c r="DB110" s="3" t="str">
        <f t="shared" ref="DB110:DE111" si="288">DB109</f>
        <v/>
      </c>
      <c r="DC110" s="3" t="str">
        <f t="shared" si="288"/>
        <v/>
      </c>
      <c r="DD110" s="3" t="str">
        <f t="shared" si="288"/>
        <v/>
      </c>
      <c r="DE110" s="3" t="str">
        <f t="shared" si="288"/>
        <v/>
      </c>
      <c r="DF110" s="3" t="str">
        <f>DF109</f>
        <v/>
      </c>
      <c r="DG110" s="3" t="str">
        <f t="shared" si="245"/>
        <v/>
      </c>
      <c r="DH110" s="8"/>
      <c r="DI110" s="3" t="str">
        <f>DI108</f>
        <v/>
      </c>
      <c r="DJ110" s="3" t="str">
        <f>DJ108</f>
        <v/>
      </c>
      <c r="DK110" s="3" t="str">
        <f>DK108</f>
        <v/>
      </c>
      <c r="DL110" s="3" t="str">
        <f>DL108</f>
        <v/>
      </c>
      <c r="DM110" s="3" t="str">
        <f t="shared" ref="DM110:DP111" si="289">DM109</f>
        <v/>
      </c>
      <c r="DN110" s="3" t="str">
        <f t="shared" si="289"/>
        <v/>
      </c>
      <c r="DO110" s="3" t="str">
        <f t="shared" si="289"/>
        <v/>
      </c>
      <c r="DP110" s="3" t="str">
        <f t="shared" si="289"/>
        <v/>
      </c>
      <c r="DQ110" s="3" t="str">
        <f t="shared" si="285"/>
        <v/>
      </c>
      <c r="DR110" s="3" t="str">
        <f t="shared" si="285"/>
        <v/>
      </c>
      <c r="DS110" s="3" t="str">
        <f t="shared" si="246"/>
        <v/>
      </c>
      <c r="DT110" s="8"/>
      <c r="DU110" s="3" t="str">
        <f>DU108</f>
        <v/>
      </c>
      <c r="DV110" s="3" t="str">
        <f>DV108</f>
        <v/>
      </c>
      <c r="DW110" s="3" t="str">
        <f>DW108</f>
        <v/>
      </c>
      <c r="DX110" s="3" t="str">
        <f>DX108</f>
        <v/>
      </c>
      <c r="DY110" s="3" t="str">
        <f t="shared" ref="DY110:EB111" si="290">DY109</f>
        <v/>
      </c>
      <c r="DZ110" s="3" t="str">
        <f t="shared" si="290"/>
        <v/>
      </c>
      <c r="EA110" s="3" t="str">
        <f t="shared" si="290"/>
        <v/>
      </c>
      <c r="EB110" s="3" t="str">
        <f t="shared" si="290"/>
        <v/>
      </c>
      <c r="EC110" s="3" t="str">
        <f t="shared" si="247"/>
        <v/>
      </c>
      <c r="ED110" s="8"/>
      <c r="EE110" s="28" t="s">
        <v>277</v>
      </c>
      <c r="EF110" s="28" t="s">
        <v>277</v>
      </c>
      <c r="EG110" s="28" t="s">
        <v>277</v>
      </c>
      <c r="EH110" s="28" t="s">
        <v>277</v>
      </c>
      <c r="EI110" s="28" t="s">
        <v>277</v>
      </c>
      <c r="EJ110" s="28" t="s">
        <v>277</v>
      </c>
      <c r="EK110" s="28" t="s">
        <v>277</v>
      </c>
      <c r="EL110" s="28" t="s">
        <v>277</v>
      </c>
      <c r="EM110" s="28" t="s">
        <v>277</v>
      </c>
      <c r="EN110" s="28" t="s">
        <v>277</v>
      </c>
      <c r="EO110" s="17"/>
      <c r="EP110" s="9"/>
      <c r="EQ110" s="10" t="str">
        <f t="shared" ref="EQ110:ET111" si="291">EQ109</f>
        <v/>
      </c>
      <c r="ER110" s="10" t="str">
        <f t="shared" si="291"/>
        <v/>
      </c>
      <c r="ES110" s="10" t="str">
        <f t="shared" si="291"/>
        <v/>
      </c>
      <c r="ET110" s="10">
        <f t="shared" si="291"/>
        <v>0</v>
      </c>
      <c r="EU110" s="13"/>
      <c r="EV110" s="12" t="b">
        <f t="shared" si="164"/>
        <v>1</v>
      </c>
      <c r="EW110" s="3" t="b">
        <f t="shared" si="165"/>
        <v>1</v>
      </c>
      <c r="EX110" s="3" t="b">
        <f t="shared" si="166"/>
        <v>1</v>
      </c>
      <c r="EY110" s="3" t="b">
        <f t="shared" si="167"/>
        <v>1</v>
      </c>
      <c r="EZ110" s="3">
        <f t="shared" si="248"/>
        <v>0</v>
      </c>
      <c r="FA110" s="3">
        <f t="shared" si="249"/>
        <v>0</v>
      </c>
      <c r="FB110" s="3">
        <f t="shared" si="250"/>
        <v>0</v>
      </c>
      <c r="FC110" s="3">
        <f t="shared" si="251"/>
        <v>0</v>
      </c>
      <c r="FD110" s="3">
        <f t="shared" si="252"/>
        <v>0</v>
      </c>
      <c r="FE110" s="3" t="e">
        <f t="shared" si="253"/>
        <v>#VALUE!</v>
      </c>
      <c r="FF110" s="3">
        <f t="shared" si="174"/>
        <v>0</v>
      </c>
      <c r="FG110" s="3">
        <f t="shared" si="175"/>
        <v>0</v>
      </c>
      <c r="FH110" s="3" t="e">
        <f t="shared" si="254"/>
        <v>#VALUE!</v>
      </c>
      <c r="FI110" s="3" t="b">
        <f t="shared" si="177"/>
        <v>1</v>
      </c>
      <c r="FJ110" s="3" t="b">
        <f t="shared" si="178"/>
        <v>1</v>
      </c>
      <c r="FK110" s="3" t="b">
        <f t="shared" si="179"/>
        <v>1</v>
      </c>
      <c r="FL110" s="3" t="b">
        <f t="shared" si="180"/>
        <v>1</v>
      </c>
      <c r="FM110" s="3" t="b">
        <f t="shared" si="181"/>
        <v>1</v>
      </c>
      <c r="FN110" s="3" t="b">
        <f t="shared" si="182"/>
        <v>1</v>
      </c>
      <c r="FO110" s="3">
        <f t="shared" si="255"/>
        <v>0</v>
      </c>
      <c r="FP110" s="3">
        <f t="shared" si="256"/>
        <v>0</v>
      </c>
      <c r="FQ110" s="3">
        <f t="shared" si="257"/>
        <v>0</v>
      </c>
      <c r="FR110" s="3">
        <f t="shared" si="258"/>
        <v>0</v>
      </c>
      <c r="FS110" s="3">
        <f t="shared" si="259"/>
        <v>0</v>
      </c>
      <c r="FT110" s="3">
        <f t="shared" si="260"/>
        <v>0</v>
      </c>
      <c r="FU110" s="3">
        <f t="shared" si="261"/>
        <v>0</v>
      </c>
      <c r="FV110" s="21" t="b">
        <f t="shared" si="190"/>
        <v>0</v>
      </c>
      <c r="FW110" s="24">
        <f t="shared" si="191"/>
        <v>1</v>
      </c>
      <c r="FX110" s="24">
        <f t="shared" si="262"/>
        <v>0</v>
      </c>
      <c r="FY110" s="25" t="e">
        <f t="shared" si="263"/>
        <v>#VALUE!</v>
      </c>
      <c r="FZ110" s="24" t="e">
        <f t="shared" si="264"/>
        <v>#VALUE!</v>
      </c>
      <c r="GA110" s="24" t="e">
        <f t="shared" si="265"/>
        <v>#VALUE!</v>
      </c>
      <c r="GB110" s="24">
        <f t="shared" si="266"/>
        <v>1</v>
      </c>
      <c r="GC110" s="24" t="e">
        <f t="shared" si="267"/>
        <v>#VALUE!</v>
      </c>
      <c r="GD110" s="24" t="e">
        <f t="shared" si="268"/>
        <v>#VALUE!</v>
      </c>
      <c r="GE110" s="24" t="e">
        <f t="shared" si="269"/>
        <v>#VALUE!</v>
      </c>
      <c r="GF110" s="24">
        <f t="shared" si="270"/>
        <v>0</v>
      </c>
      <c r="GG110" s="24">
        <f t="shared" si="271"/>
        <v>0</v>
      </c>
      <c r="GH110" s="24">
        <f t="shared" si="272"/>
        <v>0</v>
      </c>
      <c r="GI110" s="24">
        <f t="shared" si="273"/>
        <v>0</v>
      </c>
      <c r="GJ110" s="24">
        <f t="shared" si="274"/>
        <v>2</v>
      </c>
      <c r="GK110" s="24">
        <f t="shared" si="275"/>
        <v>2</v>
      </c>
      <c r="GL110" s="24">
        <f t="shared" si="276"/>
        <v>2</v>
      </c>
      <c r="GM110" s="31">
        <f t="shared" si="277"/>
        <v>2</v>
      </c>
      <c r="GN110" s="13"/>
      <c r="GO110" s="12"/>
    </row>
    <row r="111" spans="1:197" s="3" customFormat="1">
      <c r="A111" s="115" t="s">
        <v>279</v>
      </c>
      <c r="B111" s="115" t="s">
        <v>279</v>
      </c>
      <c r="C111" s="115" t="s">
        <v>279</v>
      </c>
      <c r="D111" s="115" t="s">
        <v>279</v>
      </c>
      <c r="E111" s="115" t="s">
        <v>279</v>
      </c>
      <c r="F111" s="115" t="s">
        <v>279</v>
      </c>
      <c r="G111" s="115" t="s">
        <v>279</v>
      </c>
      <c r="H111" s="115"/>
      <c r="I111" s="115"/>
      <c r="J111" s="115" t="s">
        <v>279</v>
      </c>
      <c r="K111" s="115" t="s">
        <v>279</v>
      </c>
      <c r="L111" s="115" t="s">
        <v>279</v>
      </c>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116"/>
      <c r="BD111" s="8"/>
      <c r="BE111" s="8"/>
      <c r="BF111" s="28" t="s">
        <v>277</v>
      </c>
      <c r="BG111" s="28" t="s">
        <v>277</v>
      </c>
      <c r="BH111" s="28" t="s">
        <v>277</v>
      </c>
      <c r="BI111" s="28" t="s">
        <v>277</v>
      </c>
      <c r="BJ111" s="28" t="s">
        <v>277</v>
      </c>
      <c r="BK111" s="28" t="s">
        <v>277</v>
      </c>
      <c r="BL111" s="28" t="s">
        <v>277</v>
      </c>
      <c r="BM111" s="28" t="s">
        <v>277</v>
      </c>
      <c r="BN111" s="28" t="s">
        <v>277</v>
      </c>
      <c r="BO111" s="28" t="s">
        <v>277</v>
      </c>
      <c r="BP111" s="8"/>
      <c r="BQ111" s="22" t="str">
        <f>BQ110</f>
        <v/>
      </c>
      <c r="BR111" s="22" t="str">
        <f>BS108</f>
        <v/>
      </c>
      <c r="BS111" s="22" t="str">
        <f>BS109</f>
        <v/>
      </c>
      <c r="BT111" s="22" t="str">
        <f t="shared" si="208"/>
        <v/>
      </c>
      <c r="BU111" s="22" t="str">
        <f>BU110</f>
        <v/>
      </c>
      <c r="BV111" s="22" t="str">
        <f>BV110</f>
        <v/>
      </c>
      <c r="BW111" s="22" t="str">
        <f>BW110</f>
        <v/>
      </c>
      <c r="BX111" s="22" t="str">
        <f>BX110</f>
        <v/>
      </c>
      <c r="BY111" s="22" t="str">
        <f>BY110</f>
        <v/>
      </c>
      <c r="BZ111" s="22" t="str">
        <f>BZ110</f>
        <v/>
      </c>
      <c r="CA111" s="18"/>
      <c r="CB111" s="3" t="str">
        <f>CE107</f>
        <v/>
      </c>
      <c r="CC111" s="3" t="str">
        <f>CF107</f>
        <v/>
      </c>
      <c r="CD111" s="3" t="str">
        <f>CG107</f>
        <v/>
      </c>
      <c r="CE111" s="3" t="str">
        <f t="shared" si="287"/>
        <v/>
      </c>
      <c r="CF111" s="3" t="str">
        <f t="shared" si="287"/>
        <v/>
      </c>
      <c r="CG111" s="3" t="str">
        <f t="shared" si="287"/>
        <v/>
      </c>
      <c r="CH111" s="3" t="str">
        <f t="shared" si="244"/>
        <v/>
      </c>
      <c r="CI111" s="8"/>
      <c r="CJ111" s="3" t="str">
        <f>CL107</f>
        <v/>
      </c>
      <c r="CK111" s="3" t="str">
        <f>CM107</f>
        <v/>
      </c>
      <c r="CL111" s="3" t="str">
        <f>CL110</f>
        <v/>
      </c>
      <c r="CM111" s="3" t="str">
        <f>CM110</f>
        <v/>
      </c>
      <c r="CN111" s="8"/>
      <c r="CO111" s="3" t="str">
        <f>CQ107</f>
        <v/>
      </c>
      <c r="CP111" s="3" t="str">
        <f>CR107</f>
        <v/>
      </c>
      <c r="CQ111" s="3" t="str">
        <f>CQ110</f>
        <v/>
      </c>
      <c r="CR111" s="3" t="str">
        <f>CR110</f>
        <v/>
      </c>
      <c r="CS111" s="8"/>
      <c r="CT111" s="3" t="str">
        <f>CV107</f>
        <v/>
      </c>
      <c r="CU111" s="3" t="str">
        <f>CW107</f>
        <v/>
      </c>
      <c r="CV111" s="3" t="str">
        <f>CV110</f>
        <v/>
      </c>
      <c r="CW111" s="3" t="str">
        <f>CW110</f>
        <v/>
      </c>
      <c r="CX111" s="8"/>
      <c r="CY111" s="3" t="str">
        <f>DB107</f>
        <v/>
      </c>
      <c r="CZ111" s="3" t="str">
        <f>DC107</f>
        <v/>
      </c>
      <c r="DA111" s="3" t="str">
        <f>DD107</f>
        <v/>
      </c>
      <c r="DB111" s="3" t="str">
        <f t="shared" si="288"/>
        <v/>
      </c>
      <c r="DC111" s="3" t="str">
        <f t="shared" si="288"/>
        <v/>
      </c>
      <c r="DD111" s="3" t="str">
        <f t="shared" si="288"/>
        <v/>
      </c>
      <c r="DE111" s="3" t="str">
        <f t="shared" si="288"/>
        <v/>
      </c>
      <c r="DF111" s="3" t="str">
        <f>DF110</f>
        <v/>
      </c>
      <c r="DG111" s="3" t="str">
        <f t="shared" si="245"/>
        <v/>
      </c>
      <c r="DH111" s="8"/>
      <c r="DI111" s="3" t="str">
        <f>DM107</f>
        <v/>
      </c>
      <c r="DJ111" s="3" t="str">
        <f>DN107</f>
        <v/>
      </c>
      <c r="DK111" s="3" t="str">
        <f>DO107</f>
        <v/>
      </c>
      <c r="DL111" s="3" t="str">
        <f>DP107</f>
        <v/>
      </c>
      <c r="DM111" s="3" t="str">
        <f t="shared" si="289"/>
        <v/>
      </c>
      <c r="DN111" s="3" t="str">
        <f t="shared" si="289"/>
        <v/>
      </c>
      <c r="DO111" s="3" t="str">
        <f t="shared" si="289"/>
        <v/>
      </c>
      <c r="DP111" s="3" t="str">
        <f t="shared" si="289"/>
        <v/>
      </c>
      <c r="DQ111" s="3" t="str">
        <f t="shared" si="285"/>
        <v/>
      </c>
      <c r="DR111" s="3" t="str">
        <f t="shared" si="285"/>
        <v/>
      </c>
      <c r="DS111" s="3" t="str">
        <f t="shared" si="246"/>
        <v/>
      </c>
      <c r="DT111" s="8"/>
      <c r="DU111" s="3" t="str">
        <f>DY108</f>
        <v/>
      </c>
      <c r="DV111" s="3" t="str">
        <f>DZ108</f>
        <v/>
      </c>
      <c r="DW111" s="3" t="str">
        <f>EA108</f>
        <v/>
      </c>
      <c r="DX111" s="3" t="str">
        <f>EB108</f>
        <v/>
      </c>
      <c r="DY111" s="3" t="str">
        <f t="shared" si="290"/>
        <v/>
      </c>
      <c r="DZ111" s="3" t="str">
        <f t="shared" si="290"/>
        <v/>
      </c>
      <c r="EA111" s="3" t="str">
        <f t="shared" si="290"/>
        <v/>
      </c>
      <c r="EB111" s="3" t="str">
        <f t="shared" si="290"/>
        <v/>
      </c>
      <c r="EC111" s="3" t="str">
        <f t="shared" si="247"/>
        <v/>
      </c>
      <c r="ED111" s="8"/>
      <c r="EE111" s="28" t="s">
        <v>277</v>
      </c>
      <c r="EF111" s="28" t="s">
        <v>277</v>
      </c>
      <c r="EG111" s="28" t="s">
        <v>277</v>
      </c>
      <c r="EH111" s="28" t="s">
        <v>277</v>
      </c>
      <c r="EI111" s="28" t="s">
        <v>277</v>
      </c>
      <c r="EJ111" s="28" t="s">
        <v>277</v>
      </c>
      <c r="EK111" s="28" t="s">
        <v>277</v>
      </c>
      <c r="EL111" s="28" t="s">
        <v>277</v>
      </c>
      <c r="EM111" s="28" t="s">
        <v>277</v>
      </c>
      <c r="EN111" s="28" t="s">
        <v>277</v>
      </c>
      <c r="EO111" s="17"/>
      <c r="EP111" s="9"/>
      <c r="EQ111" s="10" t="str">
        <f t="shared" si="291"/>
        <v/>
      </c>
      <c r="ER111" s="10" t="str">
        <f t="shared" si="291"/>
        <v/>
      </c>
      <c r="ES111" s="10" t="str">
        <f t="shared" si="291"/>
        <v/>
      </c>
      <c r="ET111" s="10">
        <f t="shared" si="291"/>
        <v>0</v>
      </c>
      <c r="EU111" s="13"/>
      <c r="EV111" s="12" t="b">
        <f t="shared" si="164"/>
        <v>1</v>
      </c>
      <c r="EW111" s="3" t="b">
        <f t="shared" si="165"/>
        <v>1</v>
      </c>
      <c r="EX111" s="3" t="b">
        <f t="shared" si="166"/>
        <v>1</v>
      </c>
      <c r="EY111" s="3" t="b">
        <f t="shared" si="167"/>
        <v>1</v>
      </c>
      <c r="EZ111" s="3">
        <f t="shared" si="248"/>
        <v>0</v>
      </c>
      <c r="FA111" s="3">
        <f t="shared" si="249"/>
        <v>0</v>
      </c>
      <c r="FB111" s="3">
        <f t="shared" si="250"/>
        <v>0</v>
      </c>
      <c r="FC111" s="3">
        <f t="shared" si="251"/>
        <v>0</v>
      </c>
      <c r="FD111" s="3">
        <f t="shared" si="252"/>
        <v>0</v>
      </c>
      <c r="FE111" s="3" t="e">
        <f t="shared" si="253"/>
        <v>#VALUE!</v>
      </c>
      <c r="FF111" s="3">
        <f t="shared" si="174"/>
        <v>0</v>
      </c>
      <c r="FG111" s="3">
        <f t="shared" si="175"/>
        <v>0</v>
      </c>
      <c r="FH111" s="3" t="e">
        <f t="shared" si="254"/>
        <v>#VALUE!</v>
      </c>
      <c r="FI111" s="3" t="b">
        <f t="shared" si="177"/>
        <v>1</v>
      </c>
      <c r="FJ111" s="3" t="b">
        <f t="shared" si="178"/>
        <v>1</v>
      </c>
      <c r="FK111" s="3" t="b">
        <f t="shared" si="179"/>
        <v>1</v>
      </c>
      <c r="FL111" s="3" t="b">
        <f t="shared" si="180"/>
        <v>1</v>
      </c>
      <c r="FM111" s="3" t="b">
        <f t="shared" si="181"/>
        <v>1</v>
      </c>
      <c r="FN111" s="3" t="b">
        <f t="shared" si="182"/>
        <v>1</v>
      </c>
      <c r="FO111" s="3">
        <f t="shared" si="255"/>
        <v>0</v>
      </c>
      <c r="FP111" s="3">
        <f t="shared" si="256"/>
        <v>0</v>
      </c>
      <c r="FQ111" s="3">
        <f t="shared" si="257"/>
        <v>0</v>
      </c>
      <c r="FR111" s="3">
        <f t="shared" si="258"/>
        <v>0</v>
      </c>
      <c r="FS111" s="3">
        <f t="shared" si="259"/>
        <v>0</v>
      </c>
      <c r="FT111" s="3">
        <f t="shared" si="260"/>
        <v>0</v>
      </c>
      <c r="FU111" s="3">
        <f t="shared" si="261"/>
        <v>0</v>
      </c>
      <c r="FV111" s="21" t="b">
        <f t="shared" si="190"/>
        <v>0</v>
      </c>
      <c r="FW111" s="24">
        <f t="shared" si="191"/>
        <v>1</v>
      </c>
      <c r="FX111" s="24">
        <f t="shared" si="262"/>
        <v>0</v>
      </c>
      <c r="FY111" s="25" t="e">
        <f t="shared" si="263"/>
        <v>#VALUE!</v>
      </c>
      <c r="FZ111" s="24" t="e">
        <f t="shared" si="264"/>
        <v>#VALUE!</v>
      </c>
      <c r="GA111" s="24" t="e">
        <f t="shared" si="265"/>
        <v>#VALUE!</v>
      </c>
      <c r="GB111" s="24">
        <f t="shared" si="266"/>
        <v>1</v>
      </c>
      <c r="GC111" s="24" t="e">
        <f t="shared" si="267"/>
        <v>#VALUE!</v>
      </c>
      <c r="GD111" s="24" t="e">
        <f t="shared" si="268"/>
        <v>#VALUE!</v>
      </c>
      <c r="GE111" s="24" t="e">
        <f t="shared" si="269"/>
        <v>#VALUE!</v>
      </c>
      <c r="GF111" s="24">
        <f t="shared" si="270"/>
        <v>0</v>
      </c>
      <c r="GG111" s="24">
        <f t="shared" si="271"/>
        <v>0</v>
      </c>
      <c r="GH111" s="24">
        <f t="shared" si="272"/>
        <v>0</v>
      </c>
      <c r="GI111" s="24">
        <f t="shared" si="273"/>
        <v>0</v>
      </c>
      <c r="GJ111" s="24">
        <f t="shared" si="274"/>
        <v>2</v>
      </c>
      <c r="GK111" s="24">
        <f t="shared" si="275"/>
        <v>2</v>
      </c>
      <c r="GL111" s="24">
        <f t="shared" si="276"/>
        <v>2</v>
      </c>
      <c r="GM111" s="31">
        <f t="shared" si="277"/>
        <v>2</v>
      </c>
      <c r="GN111" s="13"/>
      <c r="GO111" s="12"/>
    </row>
    <row r="112" spans="1:197" s="3" customFormat="1">
      <c r="A112" s="54"/>
      <c r="B112" s="54"/>
      <c r="C112" s="54"/>
      <c r="D112" s="54"/>
      <c r="E112" s="54"/>
      <c r="F112" s="54"/>
      <c r="G112" s="54"/>
      <c r="H112" s="54"/>
      <c r="I112" s="54"/>
      <c r="J112" s="54"/>
      <c r="K112" s="54"/>
      <c r="L112" s="54"/>
      <c r="M112" s="56"/>
      <c r="N112" s="54"/>
      <c r="O112" s="54"/>
      <c r="P112" s="54"/>
      <c r="Q112" s="56"/>
      <c r="R112" s="54"/>
      <c r="S112" s="54"/>
      <c r="T112" s="54"/>
      <c r="U112" s="56"/>
      <c r="V112" s="54"/>
      <c r="W112" s="54"/>
      <c r="X112" s="56"/>
      <c r="Y112" s="54"/>
      <c r="Z112" s="54"/>
      <c r="AA112" s="54"/>
      <c r="AB112" s="56"/>
      <c r="AC112" s="54"/>
      <c r="AD112" s="54"/>
      <c r="AE112" s="54"/>
      <c r="AF112" s="56"/>
      <c r="AG112" s="54"/>
      <c r="AH112" s="54"/>
      <c r="AI112" s="56"/>
      <c r="AJ112" s="54"/>
      <c r="AK112" s="54"/>
      <c r="AL112" s="56"/>
      <c r="AM112" s="54"/>
      <c r="AN112" s="54"/>
      <c r="AO112" s="54"/>
      <c r="AP112" s="54"/>
      <c r="AQ112" s="54"/>
      <c r="AR112" s="56"/>
      <c r="AS112" s="54"/>
      <c r="AT112" s="54"/>
      <c r="AU112" s="54"/>
      <c r="AV112" s="54"/>
      <c r="AW112" s="54"/>
      <c r="AX112" s="54"/>
      <c r="AY112" s="56"/>
      <c r="AZ112" s="54"/>
      <c r="BA112" s="54"/>
      <c r="BB112" s="54"/>
      <c r="BC112" s="54"/>
      <c r="BD112" s="8"/>
      <c r="BE112" s="8"/>
      <c r="BF112" s="28" t="s">
        <v>277</v>
      </c>
      <c r="BG112" s="28" t="s">
        <v>277</v>
      </c>
      <c r="BH112" s="28" t="s">
        <v>277</v>
      </c>
      <c r="BI112" s="28" t="s">
        <v>277</v>
      </c>
      <c r="BJ112" s="28" t="s">
        <v>277</v>
      </c>
      <c r="BK112" s="28" t="s">
        <v>277</v>
      </c>
      <c r="BL112" s="28" t="s">
        <v>277</v>
      </c>
      <c r="BM112" s="28" t="s">
        <v>277</v>
      </c>
      <c r="BN112" s="28" t="s">
        <v>277</v>
      </c>
      <c r="BO112" s="28" t="s">
        <v>277</v>
      </c>
      <c r="BP112" s="8"/>
      <c r="BQ112" s="22" t="str">
        <f>IF(FV112=FALSE,B112,"")</f>
        <v/>
      </c>
      <c r="BR112" s="22" t="str">
        <f>IF(FV112=FALSE,C112,"")</f>
        <v/>
      </c>
      <c r="BS112" s="22" t="str">
        <f>BR114</f>
        <v/>
      </c>
      <c r="BT112" s="22" t="str">
        <f t="shared" si="208"/>
        <v/>
      </c>
      <c r="BU112" s="22" t="str">
        <f>IF(FV112=FALSE,E112,"")</f>
        <v/>
      </c>
      <c r="BV112" s="22" t="str">
        <f>IF(FV112=FALSE,G112,"")</f>
        <v/>
      </c>
      <c r="BW112" s="22" t="str">
        <f>IF(FV112=FALSE,F112,"")</f>
        <v/>
      </c>
      <c r="BX112" s="22" t="str">
        <f>IF(FV112=FALSE,J112,"")</f>
        <v/>
      </c>
      <c r="BY112" s="22" t="str">
        <f>IF(FV112=FALSE,K112,"")</f>
        <v/>
      </c>
      <c r="BZ112" s="22" t="str">
        <f>IF(FV112=FALSE,L112,"")</f>
        <v/>
      </c>
      <c r="CA112" s="18"/>
      <c r="CB112" s="3" t="str">
        <f>IF(ET112=1, EQ112,"")</f>
        <v/>
      </c>
      <c r="CC112" s="3" t="str">
        <f>IF(ET112=1, ER112,"")</f>
        <v/>
      </c>
      <c r="CD112" s="3" t="str">
        <f>IF(ET112=1, ES112,"")</f>
        <v/>
      </c>
      <c r="CE112" s="3" t="str">
        <f>CB114</f>
        <v/>
      </c>
      <c r="CF112" s="3" t="str">
        <f>CC114</f>
        <v/>
      </c>
      <c r="CG112" s="3" t="str">
        <f>CD114</f>
        <v/>
      </c>
      <c r="CH112" s="3" t="str">
        <f t="shared" si="244"/>
        <v/>
      </c>
      <c r="CI112" s="8"/>
      <c r="CJ112" s="3" t="str">
        <f>IF(ET112=2,V112,"")</f>
        <v/>
      </c>
      <c r="CK112" s="3" t="str">
        <f>IF(ET112=2,W112,"")</f>
        <v/>
      </c>
      <c r="CL112" s="3" t="str">
        <f>CJ114</f>
        <v/>
      </c>
      <c r="CM112" s="3" t="str">
        <f>CK114</f>
        <v/>
      </c>
      <c r="CN112" s="8"/>
      <c r="CO112" s="3" t="str">
        <f>IF(ET112=3,AG112,"")</f>
        <v/>
      </c>
      <c r="CP112" s="3" t="str">
        <f>IF(ET112=3,AH112,"")</f>
        <v/>
      </c>
      <c r="CQ112" s="3" t="str">
        <f>CO114</f>
        <v/>
      </c>
      <c r="CR112" s="3" t="str">
        <f>CP114</f>
        <v/>
      </c>
      <c r="CS112" s="8"/>
      <c r="CT112" s="3" t="str">
        <f>IF(ET112=4,AJ112,"")</f>
        <v/>
      </c>
      <c r="CU112" s="3" t="str">
        <f>IF(ET112=4,AK112,"")</f>
        <v/>
      </c>
      <c r="CV112" s="3" t="str">
        <f>CT114</f>
        <v/>
      </c>
      <c r="CW112" s="3" t="str">
        <f>CU114</f>
        <v/>
      </c>
      <c r="CX112" s="8"/>
      <c r="CY112" s="3" t="str">
        <f>IF(ET112=5,AM112,"")</f>
        <v/>
      </c>
      <c r="CZ112" s="3" t="str">
        <f>IF(ET112=5,AN112,"")</f>
        <v/>
      </c>
      <c r="DA112" s="3" t="str">
        <f>IF(ET112=5,AO112,"")</f>
        <v/>
      </c>
      <c r="DB112" s="3" t="str">
        <f>CY114</f>
        <v/>
      </c>
      <c r="DC112" s="3" t="str">
        <f>CZ114</f>
        <v/>
      </c>
      <c r="DD112" s="3" t="str">
        <f>DA114</f>
        <v/>
      </c>
      <c r="DE112" s="3" t="str">
        <f>IF(ET112=5,AP112,"")</f>
        <v/>
      </c>
      <c r="DF112" s="3" t="str">
        <f>IF(ET112=5,AQ112,"")</f>
        <v/>
      </c>
      <c r="DG112" s="3" t="str">
        <f t="shared" si="245"/>
        <v/>
      </c>
      <c r="DH112" s="8"/>
      <c r="DI112" s="3" t="str">
        <f>IF(ET112=6,AS112,"")</f>
        <v/>
      </c>
      <c r="DJ112" s="3" t="str">
        <f>IF(ET112=6,AT112,"")</f>
        <v/>
      </c>
      <c r="DK112" s="3" t="str">
        <f>IF(ET112=6,AU112,"")</f>
        <v/>
      </c>
      <c r="DL112" s="3" t="str">
        <f>IF(ET112=6,AV112,"")</f>
        <v/>
      </c>
      <c r="DM112" s="3" t="str">
        <f>DI114</f>
        <v/>
      </c>
      <c r="DN112" s="3" t="str">
        <f>DJ114</f>
        <v/>
      </c>
      <c r="DO112" s="3" t="str">
        <f>DK114</f>
        <v/>
      </c>
      <c r="DP112" s="3" t="str">
        <f>DL114</f>
        <v/>
      </c>
      <c r="DQ112" s="3" t="str">
        <f>IF(ET112=6,AW112,"")</f>
        <v/>
      </c>
      <c r="DR112" s="3" t="str">
        <f>IF(ET112=6,AX112,"")</f>
        <v/>
      </c>
      <c r="DS112" s="3" t="str">
        <f t="shared" si="246"/>
        <v/>
      </c>
      <c r="DT112" s="8"/>
      <c r="DU112" s="3" t="str">
        <f>IF(ET112=7,AZ112,"")</f>
        <v/>
      </c>
      <c r="DV112" s="3" t="str">
        <f>IF(ET112=7,BA112,"")</f>
        <v/>
      </c>
      <c r="DW112" s="3" t="str">
        <f>IF(ET112=7,BB112,"")</f>
        <v/>
      </c>
      <c r="DX112" s="3" t="str">
        <f>IF(ET112=7,BC112,"")</f>
        <v/>
      </c>
      <c r="DY112" s="3" t="str">
        <f>DU114</f>
        <v/>
      </c>
      <c r="DZ112" s="3" t="str">
        <f>DV114</f>
        <v/>
      </c>
      <c r="EA112" s="3" t="str">
        <f>DW114</f>
        <v/>
      </c>
      <c r="EB112" s="3" t="str">
        <f>DX114</f>
        <v/>
      </c>
      <c r="EC112" s="3" t="str">
        <f t="shared" si="247"/>
        <v/>
      </c>
      <c r="ED112" s="8"/>
      <c r="EE112" s="28" t="s">
        <v>277</v>
      </c>
      <c r="EF112" s="28" t="s">
        <v>277</v>
      </c>
      <c r="EG112" s="28" t="s">
        <v>277</v>
      </c>
      <c r="EH112" s="28" t="s">
        <v>277</v>
      </c>
      <c r="EI112" s="28" t="s">
        <v>277</v>
      </c>
      <c r="EJ112" s="28" t="s">
        <v>277</v>
      </c>
      <c r="EK112" s="28" t="s">
        <v>277</v>
      </c>
      <c r="EL112" s="28" t="s">
        <v>277</v>
      </c>
      <c r="EM112" s="28" t="s">
        <v>277</v>
      </c>
      <c r="EN112" s="28" t="s">
        <v>277</v>
      </c>
      <c r="EO112" s="30"/>
      <c r="EP112" s="9"/>
      <c r="EQ112" s="10" t="str">
        <f>IF(FD112&gt;0, (N112+Y112+R112+AC112), "")</f>
        <v/>
      </c>
      <c r="ER112" s="11" t="str">
        <f>IF(FD112&gt;0,FE112,"")</f>
        <v/>
      </c>
      <c r="ES112" s="10" t="str">
        <f>IF(FD112&gt;0, (P112+AA112+T112+AE112), "")</f>
        <v/>
      </c>
      <c r="ET112" s="10">
        <f>FO112+FP112+FQ112+FR112+FS112+FT112+FU112</f>
        <v>0</v>
      </c>
      <c r="EU112" s="13"/>
      <c r="EV112" s="12" t="b">
        <f t="shared" si="164"/>
        <v>1</v>
      </c>
      <c r="EW112" s="3" t="b">
        <f t="shared" si="165"/>
        <v>1</v>
      </c>
      <c r="EX112" s="3" t="b">
        <f t="shared" si="166"/>
        <v>1</v>
      </c>
      <c r="EY112" s="3" t="b">
        <f t="shared" si="167"/>
        <v>1</v>
      </c>
      <c r="EZ112" s="3">
        <f t="shared" si="248"/>
        <v>0</v>
      </c>
      <c r="FA112" s="3">
        <f t="shared" si="249"/>
        <v>0</v>
      </c>
      <c r="FB112" s="3">
        <f t="shared" si="250"/>
        <v>0</v>
      </c>
      <c r="FC112" s="3">
        <f t="shared" si="251"/>
        <v>0</v>
      </c>
      <c r="FD112" s="3">
        <f t="shared" si="252"/>
        <v>0</v>
      </c>
      <c r="FE112" s="3" t="e">
        <f t="shared" si="253"/>
        <v>#VALUE!</v>
      </c>
      <c r="FF112" s="3">
        <f t="shared" si="174"/>
        <v>0</v>
      </c>
      <c r="FG112" s="3">
        <f t="shared" si="175"/>
        <v>0</v>
      </c>
      <c r="FH112" s="3" t="e">
        <f t="shared" si="254"/>
        <v>#VALUE!</v>
      </c>
      <c r="FI112" s="3" t="b">
        <f t="shared" si="177"/>
        <v>1</v>
      </c>
      <c r="FJ112" s="3" t="b">
        <f t="shared" si="178"/>
        <v>1</v>
      </c>
      <c r="FK112" s="3" t="b">
        <f t="shared" si="179"/>
        <v>1</v>
      </c>
      <c r="FL112" s="3" t="b">
        <f t="shared" si="180"/>
        <v>1</v>
      </c>
      <c r="FM112" s="3" t="b">
        <f t="shared" si="181"/>
        <v>1</v>
      </c>
      <c r="FN112" s="3" t="b">
        <f t="shared" si="182"/>
        <v>1</v>
      </c>
      <c r="FO112" s="3">
        <f t="shared" si="255"/>
        <v>0</v>
      </c>
      <c r="FP112" s="3">
        <f t="shared" si="256"/>
        <v>0</v>
      </c>
      <c r="FQ112" s="3">
        <f t="shared" si="257"/>
        <v>0</v>
      </c>
      <c r="FR112" s="3">
        <f t="shared" si="258"/>
        <v>0</v>
      </c>
      <c r="FS112" s="3">
        <f t="shared" si="259"/>
        <v>0</v>
      </c>
      <c r="FT112" s="3">
        <f t="shared" si="260"/>
        <v>0</v>
      </c>
      <c r="FU112" s="3">
        <f t="shared" si="261"/>
        <v>0</v>
      </c>
      <c r="FV112" s="21" t="b">
        <f t="shared" si="190"/>
        <v>1</v>
      </c>
      <c r="FW112" s="24">
        <f t="shared" si="191"/>
        <v>1</v>
      </c>
      <c r="FX112" s="24">
        <f t="shared" si="262"/>
        <v>0</v>
      </c>
      <c r="FY112" s="25" t="e">
        <f t="shared" si="263"/>
        <v>#VALUE!</v>
      </c>
      <c r="FZ112" s="24" t="e">
        <f t="shared" si="264"/>
        <v>#VALUE!</v>
      </c>
      <c r="GA112" s="24" t="e">
        <f t="shared" si="265"/>
        <v>#VALUE!</v>
      </c>
      <c r="GB112" s="24">
        <f t="shared" si="266"/>
        <v>1</v>
      </c>
      <c r="GC112" s="24" t="e">
        <f t="shared" si="267"/>
        <v>#VALUE!</v>
      </c>
      <c r="GD112" s="24" t="e">
        <f t="shared" si="268"/>
        <v>#VALUE!</v>
      </c>
      <c r="GE112" s="24" t="e">
        <f t="shared" si="269"/>
        <v>#VALUE!</v>
      </c>
      <c r="GF112" s="24">
        <f t="shared" si="270"/>
        <v>0</v>
      </c>
      <c r="GG112" s="24">
        <f t="shared" si="271"/>
        <v>0</v>
      </c>
      <c r="GH112" s="24">
        <f t="shared" si="272"/>
        <v>0</v>
      </c>
      <c r="GI112" s="24">
        <f t="shared" si="273"/>
        <v>0</v>
      </c>
      <c r="GJ112" s="24">
        <f t="shared" si="274"/>
        <v>2</v>
      </c>
      <c r="GK112" s="24">
        <f t="shared" si="275"/>
        <v>2</v>
      </c>
      <c r="GL112" s="24">
        <f t="shared" si="276"/>
        <v>2</v>
      </c>
      <c r="GM112" s="31">
        <f t="shared" si="277"/>
        <v>2</v>
      </c>
      <c r="GN112" s="13"/>
      <c r="GO112" s="12"/>
    </row>
    <row r="113" spans="1:197" s="3" customFormat="1">
      <c r="A113" s="54"/>
      <c r="B113" s="54"/>
      <c r="C113" s="54"/>
      <c r="D113" s="54"/>
      <c r="E113" s="54"/>
      <c r="F113" s="54"/>
      <c r="G113" s="54"/>
      <c r="H113" s="54"/>
      <c r="I113" s="54"/>
      <c r="J113" s="54"/>
      <c r="K113" s="54"/>
      <c r="L113" s="54"/>
      <c r="M113" s="56"/>
      <c r="N113" s="54"/>
      <c r="O113" s="54"/>
      <c r="P113" s="54"/>
      <c r="Q113" s="56"/>
      <c r="R113" s="54"/>
      <c r="S113" s="54"/>
      <c r="T113" s="54"/>
      <c r="U113" s="56"/>
      <c r="V113" s="54"/>
      <c r="W113" s="54"/>
      <c r="X113" s="56"/>
      <c r="Y113" s="54"/>
      <c r="Z113" s="54"/>
      <c r="AA113" s="54"/>
      <c r="AB113" s="56"/>
      <c r="AC113" s="54"/>
      <c r="AD113" s="54"/>
      <c r="AE113" s="54"/>
      <c r="AF113" s="56"/>
      <c r="AG113" s="54"/>
      <c r="AH113" s="54"/>
      <c r="AI113" s="56"/>
      <c r="AJ113" s="54"/>
      <c r="AK113" s="54"/>
      <c r="AL113" s="56"/>
      <c r="AM113" s="54"/>
      <c r="AN113" s="54"/>
      <c r="AO113" s="54"/>
      <c r="AP113" s="54"/>
      <c r="AQ113" s="54"/>
      <c r="AR113" s="56"/>
      <c r="AS113" s="54"/>
      <c r="AT113" s="54"/>
      <c r="AU113" s="54"/>
      <c r="AV113" s="54"/>
      <c r="AW113" s="54"/>
      <c r="AX113" s="54"/>
      <c r="AY113" s="56"/>
      <c r="AZ113" s="54"/>
      <c r="BA113" s="54"/>
      <c r="BB113" s="54"/>
      <c r="BC113" s="54"/>
      <c r="BD113" s="8"/>
      <c r="BE113" s="8"/>
      <c r="BF113" s="28" t="s">
        <v>277</v>
      </c>
      <c r="BG113" s="28" t="s">
        <v>277</v>
      </c>
      <c r="BH113" s="28" t="s">
        <v>277</v>
      </c>
      <c r="BI113" s="28" t="s">
        <v>277</v>
      </c>
      <c r="BJ113" s="28" t="s">
        <v>277</v>
      </c>
      <c r="BK113" s="28" t="s">
        <v>277</v>
      </c>
      <c r="BL113" s="28" t="s">
        <v>277</v>
      </c>
      <c r="BM113" s="28" t="s">
        <v>277</v>
      </c>
      <c r="BN113" s="28" t="s">
        <v>277</v>
      </c>
      <c r="BO113" s="28" t="s">
        <v>277</v>
      </c>
      <c r="BP113" s="8"/>
      <c r="BQ113" s="22" t="str">
        <f>IF(FV113=FALSE,B113,"")</f>
        <v/>
      </c>
      <c r="BR113" s="22" t="str">
        <f>BR112</f>
        <v/>
      </c>
      <c r="BS113" s="22" t="str">
        <f>IF(FV112=FALSE,C114,"")</f>
        <v/>
      </c>
      <c r="BT113" s="22" t="str">
        <f t="shared" si="208"/>
        <v/>
      </c>
      <c r="BU113" s="22" t="str">
        <f>IF(FV113=FALSE,E113,"")</f>
        <v/>
      </c>
      <c r="BV113" s="22" t="str">
        <f>IF(FV113=FALSE,G113,"")</f>
        <v/>
      </c>
      <c r="BW113" s="22" t="str">
        <f>IF(FV113=FALSE,F113,"")</f>
        <v/>
      </c>
      <c r="BX113" s="22" t="str">
        <f>IF(FV113=FALSE,J113,"")</f>
        <v/>
      </c>
      <c r="BY113" s="22" t="str">
        <f>IF(FV113=FALSE,K113,"")</f>
        <v/>
      </c>
      <c r="BZ113" s="22" t="str">
        <f>IF(FV113=FALSE,L113,"")</f>
        <v/>
      </c>
      <c r="CA113" s="18"/>
      <c r="CB113" s="3" t="str">
        <f>CB112</f>
        <v/>
      </c>
      <c r="CC113" s="3" t="str">
        <f>CC112</f>
        <v/>
      </c>
      <c r="CD113" s="3" t="str">
        <f>CD112</f>
        <v/>
      </c>
      <c r="CE113" s="3" t="str">
        <f>IF(ET113=1,EQ114,"")</f>
        <v/>
      </c>
      <c r="CF113" s="3" t="str">
        <f>IF(ET113=1,ER114,"")</f>
        <v/>
      </c>
      <c r="CG113" s="3" t="str">
        <f>IF(ET113=1,ES114,"")</f>
        <v/>
      </c>
      <c r="CH113" s="3" t="str">
        <f t="shared" si="244"/>
        <v/>
      </c>
      <c r="CI113" s="8"/>
      <c r="CJ113" s="3" t="str">
        <f>CJ112</f>
        <v/>
      </c>
      <c r="CK113" s="3" t="str">
        <f>CK112</f>
        <v/>
      </c>
      <c r="CL113" s="3" t="str">
        <f>IF(ET114=2,V114,"")</f>
        <v/>
      </c>
      <c r="CM113" s="3" t="str">
        <f>IF(ET114=2,W114,"")</f>
        <v/>
      </c>
      <c r="CN113" s="8"/>
      <c r="CO113" s="3" t="str">
        <f>CO112</f>
        <v/>
      </c>
      <c r="CP113" s="3" t="str">
        <f>CP112</f>
        <v/>
      </c>
      <c r="CQ113" s="3" t="str">
        <f>IF(ET113=3,AG114,"")</f>
        <v/>
      </c>
      <c r="CR113" s="3" t="str">
        <f>IF(ET113=3,AH114,"")</f>
        <v/>
      </c>
      <c r="CS113" s="8"/>
      <c r="CT113" s="3" t="str">
        <f>CT112</f>
        <v/>
      </c>
      <c r="CU113" s="3" t="str">
        <f>CU112</f>
        <v/>
      </c>
      <c r="CV113" s="3" t="str">
        <f>IF(ET113=4,AJ114,"")</f>
        <v/>
      </c>
      <c r="CW113" s="3" t="str">
        <f>IF(ET113=4,AK114,"")</f>
        <v/>
      </c>
      <c r="CX113" s="8"/>
      <c r="CY113" s="3" t="str">
        <f>CY112</f>
        <v/>
      </c>
      <c r="CZ113" s="3" t="str">
        <f>CZ112</f>
        <v/>
      </c>
      <c r="DA113" s="3" t="str">
        <f>DA112</f>
        <v/>
      </c>
      <c r="DB113" s="3" t="str">
        <f>IF(ET113=5,AM114,"")</f>
        <v/>
      </c>
      <c r="DC113" s="3" t="str">
        <f>IF(ET113=5,AN114,"")</f>
        <v/>
      </c>
      <c r="DD113" s="3" t="str">
        <f>IF(ET113=5,AO114,"")</f>
        <v/>
      </c>
      <c r="DE113" s="3" t="str">
        <f>DE112</f>
        <v/>
      </c>
      <c r="DF113" s="3" t="str">
        <f>DF112</f>
        <v/>
      </c>
      <c r="DG113" s="3" t="str">
        <f t="shared" si="245"/>
        <v/>
      </c>
      <c r="DH113" s="8"/>
      <c r="DI113" s="3" t="str">
        <f>DI112</f>
        <v/>
      </c>
      <c r="DJ113" s="3" t="str">
        <f>DJ112</f>
        <v/>
      </c>
      <c r="DK113" s="3" t="str">
        <f>DK112</f>
        <v/>
      </c>
      <c r="DL113" s="3" t="str">
        <f>DL112</f>
        <v/>
      </c>
      <c r="DM113" s="3" t="str">
        <f>IF(ET112=6,AS114,"")</f>
        <v/>
      </c>
      <c r="DN113" s="3" t="str">
        <f>IF(ET112=6,AT114,"")</f>
        <v/>
      </c>
      <c r="DO113" s="3" t="str">
        <f>IF(ET112=6,AU114,"")</f>
        <v/>
      </c>
      <c r="DP113" s="3" t="str">
        <f>IF(ET112=6,AV114,"")</f>
        <v/>
      </c>
      <c r="DQ113" s="3" t="str">
        <f>DQ112</f>
        <v/>
      </c>
      <c r="DR113" s="3" t="str">
        <f>DR112</f>
        <v/>
      </c>
      <c r="DS113" s="3" t="str">
        <f t="shared" si="246"/>
        <v/>
      </c>
      <c r="DT113" s="8"/>
      <c r="DU113" s="3" t="str">
        <f>DU112</f>
        <v/>
      </c>
      <c r="DV113" s="3" t="str">
        <f>DV112</f>
        <v/>
      </c>
      <c r="DW113" s="3" t="str">
        <f>DW112</f>
        <v/>
      </c>
      <c r="DX113" s="3" t="str">
        <f>DX112</f>
        <v/>
      </c>
      <c r="DY113" s="3" t="str">
        <f>IF(ET112=7,AZ114,"")</f>
        <v/>
      </c>
      <c r="DZ113" s="3" t="str">
        <f>IF(ET112=7,BA114,"")</f>
        <v/>
      </c>
      <c r="EA113" s="3" t="str">
        <f>IF(ET112=7,BB114,"")</f>
        <v/>
      </c>
      <c r="EB113" s="3" t="str">
        <f>IF(ET112=7,BC114,"")</f>
        <v/>
      </c>
      <c r="EC113" s="3" t="str">
        <f t="shared" si="247"/>
        <v/>
      </c>
      <c r="ED113" s="8"/>
      <c r="EE113" s="28" t="s">
        <v>277</v>
      </c>
      <c r="EF113" s="28" t="s">
        <v>277</v>
      </c>
      <c r="EG113" s="28" t="s">
        <v>277</v>
      </c>
      <c r="EH113" s="28" t="s">
        <v>277</v>
      </c>
      <c r="EI113" s="28" t="s">
        <v>277</v>
      </c>
      <c r="EJ113" s="28" t="s">
        <v>277</v>
      </c>
      <c r="EK113" s="28" t="s">
        <v>277</v>
      </c>
      <c r="EL113" s="28" t="s">
        <v>277</v>
      </c>
      <c r="EM113" s="28" t="s">
        <v>277</v>
      </c>
      <c r="EN113" s="28" t="s">
        <v>277</v>
      </c>
      <c r="EO113" s="30"/>
      <c r="EP113" s="9"/>
      <c r="EQ113" s="10" t="str">
        <f>IF(FD113&gt;0, (N113+Y113+R113+AC113), "")</f>
        <v/>
      </c>
      <c r="ER113" s="11" t="str">
        <f>IF(FD113&gt;0,FE113,"")</f>
        <v/>
      </c>
      <c r="ES113" s="10" t="str">
        <f>IF(FD113&gt;0, (P113+AA113+T113+AE113), "")</f>
        <v/>
      </c>
      <c r="ET113" s="10">
        <f>FO113+FP113+FQ113+FR113+FS113+FT113+FU113</f>
        <v>0</v>
      </c>
      <c r="EU113" s="13"/>
      <c r="EV113" s="12" t="b">
        <f t="shared" si="164"/>
        <v>1</v>
      </c>
      <c r="EW113" s="3" t="b">
        <f t="shared" si="165"/>
        <v>1</v>
      </c>
      <c r="EX113" s="3" t="b">
        <f t="shared" si="166"/>
        <v>1</v>
      </c>
      <c r="EY113" s="3" t="b">
        <f t="shared" si="167"/>
        <v>1</v>
      </c>
      <c r="EZ113" s="3">
        <f t="shared" si="248"/>
        <v>0</v>
      </c>
      <c r="FA113" s="3">
        <f t="shared" si="249"/>
        <v>0</v>
      </c>
      <c r="FB113" s="3">
        <f t="shared" si="250"/>
        <v>0</v>
      </c>
      <c r="FC113" s="3">
        <f t="shared" si="251"/>
        <v>0</v>
      </c>
      <c r="FD113" s="3">
        <f t="shared" si="252"/>
        <v>0</v>
      </c>
      <c r="FE113" s="3" t="e">
        <f t="shared" si="253"/>
        <v>#VALUE!</v>
      </c>
      <c r="FF113" s="3">
        <f t="shared" si="174"/>
        <v>0</v>
      </c>
      <c r="FG113" s="3">
        <f t="shared" si="175"/>
        <v>0</v>
      </c>
      <c r="FH113" s="3" t="e">
        <f t="shared" si="254"/>
        <v>#VALUE!</v>
      </c>
      <c r="FI113" s="3" t="b">
        <f t="shared" si="177"/>
        <v>1</v>
      </c>
      <c r="FJ113" s="3" t="b">
        <f t="shared" si="178"/>
        <v>1</v>
      </c>
      <c r="FK113" s="3" t="b">
        <f t="shared" si="179"/>
        <v>1</v>
      </c>
      <c r="FL113" s="3" t="b">
        <f t="shared" si="180"/>
        <v>1</v>
      </c>
      <c r="FM113" s="3" t="b">
        <f t="shared" si="181"/>
        <v>1</v>
      </c>
      <c r="FN113" s="3" t="b">
        <f t="shared" si="182"/>
        <v>1</v>
      </c>
      <c r="FO113" s="3">
        <f t="shared" si="255"/>
        <v>0</v>
      </c>
      <c r="FP113" s="3">
        <f t="shared" si="256"/>
        <v>0</v>
      </c>
      <c r="FQ113" s="3">
        <f t="shared" si="257"/>
        <v>0</v>
      </c>
      <c r="FR113" s="3">
        <f t="shared" si="258"/>
        <v>0</v>
      </c>
      <c r="FS113" s="3">
        <f t="shared" si="259"/>
        <v>0</v>
      </c>
      <c r="FT113" s="3">
        <f t="shared" si="260"/>
        <v>0</v>
      </c>
      <c r="FU113" s="3">
        <f t="shared" si="261"/>
        <v>0</v>
      </c>
      <c r="FV113" s="21" t="b">
        <f t="shared" si="190"/>
        <v>1</v>
      </c>
      <c r="FW113" s="24">
        <f t="shared" si="191"/>
        <v>1</v>
      </c>
      <c r="FX113" s="24">
        <f t="shared" si="262"/>
        <v>0</v>
      </c>
      <c r="FY113" s="25" t="e">
        <f t="shared" si="263"/>
        <v>#VALUE!</v>
      </c>
      <c r="FZ113" s="24" t="e">
        <f t="shared" si="264"/>
        <v>#VALUE!</v>
      </c>
      <c r="GA113" s="24" t="e">
        <f t="shared" si="265"/>
        <v>#VALUE!</v>
      </c>
      <c r="GB113" s="24">
        <f t="shared" si="266"/>
        <v>1</v>
      </c>
      <c r="GC113" s="24" t="e">
        <f t="shared" si="267"/>
        <v>#VALUE!</v>
      </c>
      <c r="GD113" s="24" t="e">
        <f t="shared" si="268"/>
        <v>#VALUE!</v>
      </c>
      <c r="GE113" s="24" t="e">
        <f t="shared" si="269"/>
        <v>#VALUE!</v>
      </c>
      <c r="GF113" s="24">
        <f t="shared" si="270"/>
        <v>0</v>
      </c>
      <c r="GG113" s="24">
        <f t="shared" si="271"/>
        <v>0</v>
      </c>
      <c r="GH113" s="24">
        <f t="shared" si="272"/>
        <v>0</v>
      </c>
      <c r="GI113" s="24">
        <f t="shared" si="273"/>
        <v>0</v>
      </c>
      <c r="GJ113" s="24">
        <f t="shared" si="274"/>
        <v>2</v>
      </c>
      <c r="GK113" s="24">
        <f t="shared" si="275"/>
        <v>2</v>
      </c>
      <c r="GL113" s="24">
        <f t="shared" si="276"/>
        <v>2</v>
      </c>
      <c r="GM113" s="31">
        <f t="shared" si="277"/>
        <v>2</v>
      </c>
      <c r="GN113" s="13"/>
      <c r="GO113" s="12"/>
    </row>
    <row r="114" spans="1:197" s="3" customFormat="1">
      <c r="A114" s="54"/>
      <c r="B114" s="54"/>
      <c r="C114" s="54"/>
      <c r="D114" s="54"/>
      <c r="E114" s="54"/>
      <c r="F114" s="54"/>
      <c r="G114" s="54"/>
      <c r="H114" s="54"/>
      <c r="I114" s="54"/>
      <c r="J114" s="54"/>
      <c r="K114" s="54"/>
      <c r="L114" s="54"/>
      <c r="M114" s="56"/>
      <c r="N114" s="54"/>
      <c r="O114" s="54"/>
      <c r="P114" s="54"/>
      <c r="Q114" s="56"/>
      <c r="R114" s="54"/>
      <c r="S114" s="54"/>
      <c r="T114" s="54"/>
      <c r="U114" s="56"/>
      <c r="V114" s="54"/>
      <c r="W114" s="54"/>
      <c r="X114" s="56"/>
      <c r="Y114" s="54"/>
      <c r="Z114" s="54"/>
      <c r="AA114" s="54"/>
      <c r="AB114" s="56"/>
      <c r="AC114" s="54"/>
      <c r="AD114" s="54"/>
      <c r="AE114" s="54"/>
      <c r="AF114" s="56"/>
      <c r="AG114" s="54"/>
      <c r="AH114" s="54"/>
      <c r="AI114" s="56"/>
      <c r="AJ114" s="54"/>
      <c r="AK114" s="54"/>
      <c r="AL114" s="56"/>
      <c r="AM114" s="54"/>
      <c r="AN114" s="54"/>
      <c r="AO114" s="54"/>
      <c r="AP114" s="54"/>
      <c r="AQ114" s="54"/>
      <c r="AR114" s="56"/>
      <c r="AS114" s="54"/>
      <c r="AT114" s="54"/>
      <c r="AU114" s="54"/>
      <c r="AV114" s="54"/>
      <c r="AW114" s="54"/>
      <c r="AX114" s="54"/>
      <c r="AY114" s="56"/>
      <c r="AZ114" s="54"/>
      <c r="BA114" s="54"/>
      <c r="BB114" s="54"/>
      <c r="BC114" s="54"/>
      <c r="BD114" s="8"/>
      <c r="BE114" s="8"/>
      <c r="BF114" s="28" t="s">
        <v>277</v>
      </c>
      <c r="BG114" s="28" t="s">
        <v>277</v>
      </c>
      <c r="BH114" s="28" t="s">
        <v>277</v>
      </c>
      <c r="BI114" s="28" t="s">
        <v>277</v>
      </c>
      <c r="BJ114" s="28" t="s">
        <v>277</v>
      </c>
      <c r="BK114" s="28" t="s">
        <v>277</v>
      </c>
      <c r="BL114" s="28" t="s">
        <v>277</v>
      </c>
      <c r="BM114" s="28" t="s">
        <v>277</v>
      </c>
      <c r="BN114" s="28" t="s">
        <v>277</v>
      </c>
      <c r="BO114" s="28" t="s">
        <v>277</v>
      </c>
      <c r="BP114" s="8"/>
      <c r="BQ114" s="22" t="str">
        <f>IF(FV114=FALSE,B114,"")</f>
        <v/>
      </c>
      <c r="BR114" s="22" t="str">
        <f>IF(FV112=FALSE,C113,"")</f>
        <v/>
      </c>
      <c r="BS114" s="22" t="str">
        <f>BS113</f>
        <v/>
      </c>
      <c r="BT114" s="22" t="str">
        <f t="shared" si="208"/>
        <v/>
      </c>
      <c r="BU114" s="22" t="str">
        <f>IF(FV114=FALSE,E114,"")</f>
        <v/>
      </c>
      <c r="BV114" s="22" t="str">
        <f>IF(FV114=FALSE,G114,"")</f>
        <v/>
      </c>
      <c r="BW114" s="22" t="str">
        <f>IF(FV114=FALSE,F114,"")</f>
        <v/>
      </c>
      <c r="BX114" s="22" t="str">
        <f>IF(FV114=FALSE,J114,"")</f>
        <v/>
      </c>
      <c r="BY114" s="22" t="str">
        <f>IF(FV114=FALSE,K114,"")</f>
        <v/>
      </c>
      <c r="BZ114" s="22" t="str">
        <f>IF(FV114=FALSE,L114,"")</f>
        <v/>
      </c>
      <c r="CA114" s="18"/>
      <c r="CB114" s="3" t="str">
        <f>IF(ET112=1, EQ113,"")</f>
        <v/>
      </c>
      <c r="CC114" s="3" t="str">
        <f>IF(ET112=1, ER113,"")</f>
        <v/>
      </c>
      <c r="CD114" s="3" t="str">
        <f>IF(ET112=1, ES113,"")</f>
        <v/>
      </c>
      <c r="CE114" s="3" t="str">
        <f>CE113</f>
        <v/>
      </c>
      <c r="CF114" s="3" t="str">
        <f>CF113</f>
        <v/>
      </c>
      <c r="CG114" s="3" t="str">
        <f>CG113</f>
        <v/>
      </c>
      <c r="CH114" s="3" t="str">
        <f t="shared" si="244"/>
        <v/>
      </c>
      <c r="CI114" s="8"/>
      <c r="CJ114" s="3" t="str">
        <f>IF(ET114=2,V113,"")</f>
        <v/>
      </c>
      <c r="CK114" s="3" t="str">
        <f>IF(ET114=2,W113,"")</f>
        <v/>
      </c>
      <c r="CL114" s="3" t="str">
        <f>CL113</f>
        <v/>
      </c>
      <c r="CM114" s="3" t="str">
        <f>CM113</f>
        <v/>
      </c>
      <c r="CN114" s="8"/>
      <c r="CO114" s="3" t="str">
        <f>IF(ET114=3,AG113,"")</f>
        <v/>
      </c>
      <c r="CP114" s="3" t="str">
        <f>IF(ET114=3,AH113,"")</f>
        <v/>
      </c>
      <c r="CQ114" s="3" t="str">
        <f>CQ113</f>
        <v/>
      </c>
      <c r="CR114" s="3" t="str">
        <f>CR113</f>
        <v/>
      </c>
      <c r="CS114" s="8"/>
      <c r="CT114" s="3" t="str">
        <f>IF(ET114=4,AJ113,"")</f>
        <v/>
      </c>
      <c r="CU114" s="3" t="str">
        <f>IF(ET114=4,AK113,"")</f>
        <v/>
      </c>
      <c r="CV114" s="3" t="str">
        <f>CV113</f>
        <v/>
      </c>
      <c r="CW114" s="3" t="str">
        <f>CW113</f>
        <v/>
      </c>
      <c r="CX114" s="8"/>
      <c r="CY114" s="3" t="str">
        <f>IF(ET114=5,AM113,"")</f>
        <v/>
      </c>
      <c r="CZ114" s="3" t="str">
        <f>IF(ET114=5,AN113,"")</f>
        <v/>
      </c>
      <c r="DA114" s="3" t="str">
        <f>IF(ET114=5,AO113,"")</f>
        <v/>
      </c>
      <c r="DB114" s="3" t="str">
        <f>DB113</f>
        <v/>
      </c>
      <c r="DC114" s="3" t="str">
        <f>DC113</f>
        <v/>
      </c>
      <c r="DD114" s="3" t="str">
        <f>DD113</f>
        <v/>
      </c>
      <c r="DE114" s="3" t="str">
        <f>DE113</f>
        <v/>
      </c>
      <c r="DF114" s="3" t="str">
        <f>DF113</f>
        <v/>
      </c>
      <c r="DG114" s="3" t="str">
        <f t="shared" si="245"/>
        <v/>
      </c>
      <c r="DH114" s="8"/>
      <c r="DI114" s="3" t="str">
        <f>IF(ET112=6,AS113,"")</f>
        <v/>
      </c>
      <c r="DJ114" s="3" t="str">
        <f>IF(ET112=6,AT113,"")</f>
        <v/>
      </c>
      <c r="DK114" s="3" t="str">
        <f>IF(ET112=6,AU113,"")</f>
        <v/>
      </c>
      <c r="DL114" s="3" t="str">
        <f>IF(ET112=6,AV113,"")</f>
        <v/>
      </c>
      <c r="DM114" s="3" t="str">
        <f>DM113</f>
        <v/>
      </c>
      <c r="DN114" s="3" t="str">
        <f>DN113</f>
        <v/>
      </c>
      <c r="DO114" s="3" t="str">
        <f>DO113</f>
        <v/>
      </c>
      <c r="DP114" s="3" t="str">
        <f>DP113</f>
        <v/>
      </c>
      <c r="DQ114" s="3" t="str">
        <f>DQ113</f>
        <v/>
      </c>
      <c r="DR114" s="3" t="str">
        <f>DR113</f>
        <v/>
      </c>
      <c r="DS114" s="3" t="str">
        <f t="shared" si="246"/>
        <v/>
      </c>
      <c r="DT114" s="8"/>
      <c r="DU114" s="3" t="str">
        <f>IF(ET112=7,AZ113,"")</f>
        <v/>
      </c>
      <c r="DV114" s="3" t="str">
        <f>IF(ET112=7,BA113,"")</f>
        <v/>
      </c>
      <c r="DW114" s="3" t="str">
        <f>IF(ET112=7,BB113,"")</f>
        <v/>
      </c>
      <c r="DX114" s="3" t="str">
        <f>IF(ET112=7,BC113,"")</f>
        <v/>
      </c>
      <c r="DY114" s="3" t="str">
        <f>DY113</f>
        <v/>
      </c>
      <c r="DZ114" s="3" t="str">
        <f>DZ113</f>
        <v/>
      </c>
      <c r="EA114" s="3" t="str">
        <f>EA113</f>
        <v/>
      </c>
      <c r="EB114" s="3" t="str">
        <f>EB113</f>
        <v/>
      </c>
      <c r="EC114" s="3" t="str">
        <f t="shared" si="247"/>
        <v/>
      </c>
      <c r="ED114" s="8"/>
      <c r="EE114" s="28" t="s">
        <v>277</v>
      </c>
      <c r="EF114" s="28" t="s">
        <v>277</v>
      </c>
      <c r="EG114" s="28" t="s">
        <v>277</v>
      </c>
      <c r="EH114" s="28" t="s">
        <v>277</v>
      </c>
      <c r="EI114" s="28" t="s">
        <v>277</v>
      </c>
      <c r="EJ114" s="28" t="s">
        <v>277</v>
      </c>
      <c r="EK114" s="28" t="s">
        <v>277</v>
      </c>
      <c r="EL114" s="28" t="s">
        <v>277</v>
      </c>
      <c r="EM114" s="28" t="s">
        <v>277</v>
      </c>
      <c r="EN114" s="28" t="s">
        <v>277</v>
      </c>
      <c r="EO114" s="30"/>
      <c r="EP114" s="9"/>
      <c r="EQ114" s="10" t="str">
        <f>IF(FD114&gt;0, (N114+Y114+R114+AC114), "")</f>
        <v/>
      </c>
      <c r="ER114" s="11" t="str">
        <f>IF(FD114&gt;0,FE114,"")</f>
        <v/>
      </c>
      <c r="ES114" s="10" t="str">
        <f>IF(FD114&gt;0, (P114+AA114+T114+AE114), "")</f>
        <v/>
      </c>
      <c r="ET114" s="10">
        <f>FO114+FP114+FQ114+FR114+FS114+FT114+FU114</f>
        <v>0</v>
      </c>
      <c r="EU114" s="13"/>
      <c r="EV114" s="12" t="b">
        <f t="shared" si="164"/>
        <v>1</v>
      </c>
      <c r="EW114" s="3" t="b">
        <f t="shared" si="165"/>
        <v>1</v>
      </c>
      <c r="EX114" s="3" t="b">
        <f t="shared" si="166"/>
        <v>1</v>
      </c>
      <c r="EY114" s="3" t="b">
        <f t="shared" si="167"/>
        <v>1</v>
      </c>
      <c r="EZ114" s="3">
        <f t="shared" si="248"/>
        <v>0</v>
      </c>
      <c r="FA114" s="3">
        <f t="shared" si="249"/>
        <v>0</v>
      </c>
      <c r="FB114" s="3">
        <f t="shared" si="250"/>
        <v>0</v>
      </c>
      <c r="FC114" s="3">
        <f t="shared" si="251"/>
        <v>0</v>
      </c>
      <c r="FD114" s="3">
        <f t="shared" si="252"/>
        <v>0</v>
      </c>
      <c r="FE114" s="3" t="e">
        <f t="shared" si="253"/>
        <v>#VALUE!</v>
      </c>
      <c r="FF114" s="3">
        <f t="shared" si="174"/>
        <v>0</v>
      </c>
      <c r="FG114" s="3">
        <f t="shared" si="175"/>
        <v>0</v>
      </c>
      <c r="FH114" s="3" t="e">
        <f t="shared" si="254"/>
        <v>#VALUE!</v>
      </c>
      <c r="FI114" s="3" t="b">
        <f t="shared" si="177"/>
        <v>1</v>
      </c>
      <c r="FJ114" s="3" t="b">
        <f t="shared" si="178"/>
        <v>1</v>
      </c>
      <c r="FK114" s="3" t="b">
        <f t="shared" si="179"/>
        <v>1</v>
      </c>
      <c r="FL114" s="3" t="b">
        <f t="shared" si="180"/>
        <v>1</v>
      </c>
      <c r="FM114" s="3" t="b">
        <f t="shared" si="181"/>
        <v>1</v>
      </c>
      <c r="FN114" s="3" t="b">
        <f t="shared" si="182"/>
        <v>1</v>
      </c>
      <c r="FO114" s="3">
        <f t="shared" si="255"/>
        <v>0</v>
      </c>
      <c r="FP114" s="3">
        <f t="shared" si="256"/>
        <v>0</v>
      </c>
      <c r="FQ114" s="3">
        <f t="shared" si="257"/>
        <v>0</v>
      </c>
      <c r="FR114" s="3">
        <f t="shared" si="258"/>
        <v>0</v>
      </c>
      <c r="FS114" s="3">
        <f t="shared" si="259"/>
        <v>0</v>
      </c>
      <c r="FT114" s="3">
        <f t="shared" si="260"/>
        <v>0</v>
      </c>
      <c r="FU114" s="3">
        <f t="shared" si="261"/>
        <v>0</v>
      </c>
      <c r="FV114" s="21" t="b">
        <f t="shared" si="190"/>
        <v>1</v>
      </c>
      <c r="FW114" s="24">
        <f t="shared" si="191"/>
        <v>1</v>
      </c>
      <c r="FX114" s="24">
        <f t="shared" si="262"/>
        <v>0</v>
      </c>
      <c r="FY114" s="25" t="e">
        <f t="shared" si="263"/>
        <v>#VALUE!</v>
      </c>
      <c r="FZ114" s="24" t="e">
        <f t="shared" si="264"/>
        <v>#VALUE!</v>
      </c>
      <c r="GA114" s="24" t="e">
        <f t="shared" si="265"/>
        <v>#VALUE!</v>
      </c>
      <c r="GB114" s="24">
        <f t="shared" si="266"/>
        <v>1</v>
      </c>
      <c r="GC114" s="24" t="e">
        <f t="shared" si="267"/>
        <v>#VALUE!</v>
      </c>
      <c r="GD114" s="24" t="e">
        <f t="shared" si="268"/>
        <v>#VALUE!</v>
      </c>
      <c r="GE114" s="24" t="e">
        <f t="shared" si="269"/>
        <v>#VALUE!</v>
      </c>
      <c r="GF114" s="24">
        <f t="shared" si="270"/>
        <v>0</v>
      </c>
      <c r="GG114" s="24">
        <f t="shared" si="271"/>
        <v>0</v>
      </c>
      <c r="GH114" s="24">
        <f t="shared" si="272"/>
        <v>0</v>
      </c>
      <c r="GI114" s="24">
        <f t="shared" si="273"/>
        <v>0</v>
      </c>
      <c r="GJ114" s="24">
        <f t="shared" si="274"/>
        <v>2</v>
      </c>
      <c r="GK114" s="24">
        <f t="shared" si="275"/>
        <v>2</v>
      </c>
      <c r="GL114" s="24">
        <f t="shared" si="276"/>
        <v>2</v>
      </c>
      <c r="GM114" s="31">
        <f t="shared" si="277"/>
        <v>2</v>
      </c>
      <c r="GN114" s="13"/>
      <c r="GO114" s="12"/>
    </row>
    <row r="115" spans="1:197" s="3" customFormat="1">
      <c r="A115" s="54"/>
      <c r="B115" s="54"/>
      <c r="C115" s="54"/>
      <c r="D115" s="54"/>
      <c r="E115" s="54"/>
      <c r="F115" s="54"/>
      <c r="G115" s="54"/>
      <c r="H115" s="54"/>
      <c r="I115" s="54"/>
      <c r="J115" s="54"/>
      <c r="K115" s="54"/>
      <c r="L115" s="54"/>
      <c r="M115" s="56"/>
      <c r="N115" s="54"/>
      <c r="O115" s="54"/>
      <c r="P115" s="54"/>
      <c r="Q115" s="56"/>
      <c r="R115" s="54"/>
      <c r="S115" s="54"/>
      <c r="T115" s="54"/>
      <c r="U115" s="56"/>
      <c r="V115" s="54"/>
      <c r="W115" s="54"/>
      <c r="X115" s="56"/>
      <c r="Y115" s="54"/>
      <c r="Z115" s="54"/>
      <c r="AA115" s="54"/>
      <c r="AB115" s="56"/>
      <c r="AC115" s="54"/>
      <c r="AD115" s="54"/>
      <c r="AE115" s="54"/>
      <c r="AF115" s="56"/>
      <c r="AG115" s="54"/>
      <c r="AH115" s="54"/>
      <c r="AI115" s="56"/>
      <c r="AJ115" s="54"/>
      <c r="AK115" s="54"/>
      <c r="AL115" s="56"/>
      <c r="AM115" s="54"/>
      <c r="AN115" s="54"/>
      <c r="AO115" s="54"/>
      <c r="AP115" s="54"/>
      <c r="AQ115" s="54"/>
      <c r="AR115" s="56"/>
      <c r="AS115" s="54"/>
      <c r="AT115" s="54"/>
      <c r="AU115" s="54"/>
      <c r="AV115" s="54"/>
      <c r="AW115" s="54"/>
      <c r="AX115" s="54"/>
      <c r="AY115" s="56"/>
      <c r="AZ115" s="54"/>
      <c r="BA115" s="54"/>
      <c r="BB115" s="54"/>
      <c r="BC115" s="54"/>
      <c r="BD115" s="8"/>
      <c r="BE115" s="8"/>
      <c r="BF115" s="28" t="s">
        <v>277</v>
      </c>
      <c r="BG115" s="28" t="s">
        <v>277</v>
      </c>
      <c r="BH115" s="28" t="s">
        <v>277</v>
      </c>
      <c r="BI115" s="28" t="s">
        <v>277</v>
      </c>
      <c r="BJ115" s="28" t="s">
        <v>277</v>
      </c>
      <c r="BK115" s="28" t="s">
        <v>277</v>
      </c>
      <c r="BL115" s="28" t="s">
        <v>277</v>
      </c>
      <c r="BM115" s="28" t="s">
        <v>277</v>
      </c>
      <c r="BN115" s="28" t="s">
        <v>277</v>
      </c>
      <c r="BO115" s="28" t="s">
        <v>277</v>
      </c>
      <c r="BP115" s="8"/>
      <c r="BQ115" s="22" t="str">
        <f>IF(FV115=FALSE,B115,"")</f>
        <v/>
      </c>
      <c r="BR115" s="22" t="str">
        <f>BR112</f>
        <v/>
      </c>
      <c r="BS115" s="22" t="str">
        <f>IF(FV112=FALSE,C115,"")</f>
        <v/>
      </c>
      <c r="BT115" s="22" t="str">
        <f t="shared" si="208"/>
        <v/>
      </c>
      <c r="BU115" s="22" t="str">
        <f>IF(FV115=FALSE,E115,"")</f>
        <v/>
      </c>
      <c r="BV115" s="22" t="str">
        <f>IF(FV115=FALSE,G115,"")</f>
        <v/>
      </c>
      <c r="BW115" s="22" t="str">
        <f>IF(FV115=FALSE,F115,"")</f>
        <v/>
      </c>
      <c r="BX115" s="22" t="str">
        <f>IF(FV115=FALSE,J115,"")</f>
        <v/>
      </c>
      <c r="BY115" s="22" t="str">
        <f>IF(FV115=FALSE,K115,"")</f>
        <v/>
      </c>
      <c r="BZ115" s="22" t="str">
        <f>IF(FV115=FALSE,L115,"")</f>
        <v/>
      </c>
      <c r="CA115" s="18"/>
      <c r="CB115" s="3" t="str">
        <f>CB112</f>
        <v/>
      </c>
      <c r="CC115" s="3" t="str">
        <f>CC112</f>
        <v/>
      </c>
      <c r="CD115" s="3" t="str">
        <f>CD112</f>
        <v/>
      </c>
      <c r="CE115" s="3" t="str">
        <f>IF(ET115=1, EQ115,"")</f>
        <v/>
      </c>
      <c r="CF115" s="3" t="str">
        <f>IF(ET115=1, ER115,"")</f>
        <v/>
      </c>
      <c r="CG115" s="3" t="str">
        <f>IF(ET115=1, ES115,"")</f>
        <v/>
      </c>
      <c r="CH115" s="3" t="str">
        <f t="shared" si="244"/>
        <v/>
      </c>
      <c r="CI115" s="8"/>
      <c r="CJ115" s="3" t="str">
        <f>CJ112</f>
        <v/>
      </c>
      <c r="CK115" s="3" t="str">
        <f>CK112</f>
        <v/>
      </c>
      <c r="CL115" s="3" t="str">
        <f>IF(ET115=2,V115,"")</f>
        <v/>
      </c>
      <c r="CM115" s="3" t="str">
        <f>IF(ET115=2,W115,"")</f>
        <v/>
      </c>
      <c r="CN115" s="8"/>
      <c r="CO115" s="3" t="str">
        <f>CO113</f>
        <v/>
      </c>
      <c r="CP115" s="3" t="str">
        <f>CP113</f>
        <v/>
      </c>
      <c r="CQ115" s="3" t="str">
        <f>IF(ET115=3,AG115,"")</f>
        <v/>
      </c>
      <c r="CR115" s="3" t="str">
        <f>IF(ET115=3,AH115,"")</f>
        <v/>
      </c>
      <c r="CS115" s="8"/>
      <c r="CT115" s="3" t="str">
        <f>CT112</f>
        <v/>
      </c>
      <c r="CU115" s="3" t="str">
        <f>CU112</f>
        <v/>
      </c>
      <c r="CV115" s="3" t="str">
        <f>IF(ET114=4,AJ115,"")</f>
        <v/>
      </c>
      <c r="CW115" s="3" t="str">
        <f>IF(ET114=4,AK115,"")</f>
        <v/>
      </c>
      <c r="CX115" s="8"/>
      <c r="CY115" s="3" t="str">
        <f>CY112</f>
        <v/>
      </c>
      <c r="CZ115" s="3" t="str">
        <f>CZ112</f>
        <v/>
      </c>
      <c r="DA115" s="3" t="str">
        <f>DA112</f>
        <v/>
      </c>
      <c r="DB115" s="3" t="str">
        <f>IF(ET114=5,AM115,"")</f>
        <v/>
      </c>
      <c r="DC115" s="3" t="str">
        <f>IF(ET114=5,AN115,"")</f>
        <v/>
      </c>
      <c r="DD115" s="3" t="str">
        <f>IF(ET114=5,AO115,"")</f>
        <v/>
      </c>
      <c r="DE115" s="3" t="str">
        <f>IF(ET114=5,AP115,"")</f>
        <v/>
      </c>
      <c r="DF115" s="3" t="str">
        <f>DF114</f>
        <v/>
      </c>
      <c r="DG115" s="3" t="str">
        <f t="shared" si="245"/>
        <v/>
      </c>
      <c r="DH115" s="8"/>
      <c r="DI115" s="3" t="str">
        <f>DI112</f>
        <v/>
      </c>
      <c r="DJ115" s="3" t="str">
        <f>DJ112</f>
        <v/>
      </c>
      <c r="DK115" s="3" t="str">
        <f>DK112</f>
        <v/>
      </c>
      <c r="DL115" s="3" t="str">
        <f>DL112</f>
        <v/>
      </c>
      <c r="DM115" s="3" t="str">
        <f>IF(ET115=6,AS115,"")</f>
        <v/>
      </c>
      <c r="DN115" s="3" t="str">
        <f>IF(ET115=6,AT115,"")</f>
        <v/>
      </c>
      <c r="DO115" s="3" t="str">
        <f>IF(ET115=6,AU115,"")</f>
        <v/>
      </c>
      <c r="DP115" s="3" t="str">
        <f>IF(ET115=6,AV115,"")</f>
        <v/>
      </c>
      <c r="DQ115" s="3" t="str">
        <f t="shared" ref="DQ115:DR117" si="292">DQ112</f>
        <v/>
      </c>
      <c r="DR115" s="3" t="str">
        <f t="shared" si="292"/>
        <v/>
      </c>
      <c r="DS115" s="3" t="str">
        <f t="shared" si="246"/>
        <v/>
      </c>
      <c r="DT115" s="8"/>
      <c r="DU115" s="3" t="str">
        <f>DU112</f>
        <v/>
      </c>
      <c r="DV115" s="3" t="str">
        <f>DV112</f>
        <v/>
      </c>
      <c r="DW115" s="3" t="str">
        <f>DW112</f>
        <v/>
      </c>
      <c r="DX115" s="3" t="str">
        <f>DX112</f>
        <v/>
      </c>
      <c r="DY115" s="3" t="str">
        <f>IF(ET115=7,AZ115,"")</f>
        <v/>
      </c>
      <c r="DZ115" s="3" t="str">
        <f>IF(ET115=7,BA115,"")</f>
        <v/>
      </c>
      <c r="EA115" s="3" t="str">
        <f>IF(ET115=7,BB115,"")</f>
        <v/>
      </c>
      <c r="EB115" s="3" t="str">
        <f>IF(ET115=7,BC115,"")</f>
        <v/>
      </c>
      <c r="EC115" s="3" t="str">
        <f t="shared" si="247"/>
        <v/>
      </c>
      <c r="ED115" s="8"/>
      <c r="EE115" s="28" t="s">
        <v>277</v>
      </c>
      <c r="EF115" s="28" t="s">
        <v>277</v>
      </c>
      <c r="EG115" s="28" t="s">
        <v>277</v>
      </c>
      <c r="EH115" s="28" t="s">
        <v>277</v>
      </c>
      <c r="EI115" s="28" t="s">
        <v>277</v>
      </c>
      <c r="EJ115" s="28" t="s">
        <v>277</v>
      </c>
      <c r="EK115" s="28" t="s">
        <v>277</v>
      </c>
      <c r="EL115" s="28" t="s">
        <v>277</v>
      </c>
      <c r="EM115" s="28" t="s">
        <v>277</v>
      </c>
      <c r="EN115" s="28" t="s">
        <v>277</v>
      </c>
      <c r="EO115" s="17"/>
      <c r="EP115" s="9"/>
      <c r="EQ115" s="10" t="str">
        <f>IF(FD115&gt;0, (N115+Y115+R115+AC115), "")</f>
        <v/>
      </c>
      <c r="ER115" s="11" t="str">
        <f>IF(FD115&gt;0,FE115,"")</f>
        <v/>
      </c>
      <c r="ES115" s="10" t="str">
        <f>IF(FD115&gt;0, (P115+AA115+T115+AE115), "")</f>
        <v/>
      </c>
      <c r="ET115" s="10">
        <f>FO115+FP115+FQ115+FR115+FS115+FT115+FU115</f>
        <v>0</v>
      </c>
      <c r="EU115" s="13"/>
      <c r="EV115" s="12" t="b">
        <f t="shared" si="164"/>
        <v>1</v>
      </c>
      <c r="EW115" s="3" t="b">
        <f t="shared" si="165"/>
        <v>1</v>
      </c>
      <c r="EX115" s="3" t="b">
        <f t="shared" si="166"/>
        <v>1</v>
      </c>
      <c r="EY115" s="3" t="b">
        <f t="shared" si="167"/>
        <v>1</v>
      </c>
      <c r="EZ115" s="3">
        <f t="shared" si="248"/>
        <v>0</v>
      </c>
      <c r="FA115" s="3">
        <f t="shared" si="249"/>
        <v>0</v>
      </c>
      <c r="FB115" s="3">
        <f t="shared" si="250"/>
        <v>0</v>
      </c>
      <c r="FC115" s="3">
        <f t="shared" si="251"/>
        <v>0</v>
      </c>
      <c r="FD115" s="3">
        <f t="shared" si="252"/>
        <v>0</v>
      </c>
      <c r="FE115" s="3" t="e">
        <f t="shared" si="253"/>
        <v>#VALUE!</v>
      </c>
      <c r="FF115" s="3">
        <f t="shared" si="174"/>
        <v>0</v>
      </c>
      <c r="FG115" s="3">
        <f t="shared" si="175"/>
        <v>0</v>
      </c>
      <c r="FH115" s="3" t="e">
        <f t="shared" si="254"/>
        <v>#VALUE!</v>
      </c>
      <c r="FI115" s="3" t="b">
        <f t="shared" si="177"/>
        <v>1</v>
      </c>
      <c r="FJ115" s="3" t="b">
        <f t="shared" si="178"/>
        <v>1</v>
      </c>
      <c r="FK115" s="3" t="b">
        <f t="shared" si="179"/>
        <v>1</v>
      </c>
      <c r="FL115" s="3" t="b">
        <f t="shared" si="180"/>
        <v>1</v>
      </c>
      <c r="FM115" s="3" t="b">
        <f t="shared" si="181"/>
        <v>1</v>
      </c>
      <c r="FN115" s="3" t="b">
        <f t="shared" si="182"/>
        <v>1</v>
      </c>
      <c r="FO115" s="3">
        <f t="shared" si="255"/>
        <v>0</v>
      </c>
      <c r="FP115" s="3">
        <f t="shared" si="256"/>
        <v>0</v>
      </c>
      <c r="FQ115" s="3">
        <f t="shared" si="257"/>
        <v>0</v>
      </c>
      <c r="FR115" s="3">
        <f t="shared" si="258"/>
        <v>0</v>
      </c>
      <c r="FS115" s="3">
        <f t="shared" si="259"/>
        <v>0</v>
      </c>
      <c r="FT115" s="3">
        <f t="shared" si="260"/>
        <v>0</v>
      </c>
      <c r="FU115" s="3">
        <f t="shared" si="261"/>
        <v>0</v>
      </c>
      <c r="FV115" s="21" t="b">
        <f t="shared" si="190"/>
        <v>1</v>
      </c>
      <c r="FW115" s="24">
        <f t="shared" si="191"/>
        <v>1</v>
      </c>
      <c r="FX115" s="24">
        <f t="shared" si="262"/>
        <v>0</v>
      </c>
      <c r="FY115" s="25" t="e">
        <f t="shared" si="263"/>
        <v>#VALUE!</v>
      </c>
      <c r="FZ115" s="24" t="e">
        <f t="shared" si="264"/>
        <v>#VALUE!</v>
      </c>
      <c r="GA115" s="24" t="e">
        <f t="shared" si="265"/>
        <v>#VALUE!</v>
      </c>
      <c r="GB115" s="24">
        <f t="shared" si="266"/>
        <v>1</v>
      </c>
      <c r="GC115" s="24" t="e">
        <f t="shared" si="267"/>
        <v>#VALUE!</v>
      </c>
      <c r="GD115" s="24" t="e">
        <f t="shared" si="268"/>
        <v>#VALUE!</v>
      </c>
      <c r="GE115" s="24" t="e">
        <f t="shared" si="269"/>
        <v>#VALUE!</v>
      </c>
      <c r="GF115" s="24">
        <f t="shared" si="270"/>
        <v>0</v>
      </c>
      <c r="GG115" s="24">
        <f t="shared" si="271"/>
        <v>0</v>
      </c>
      <c r="GH115" s="24">
        <f t="shared" si="272"/>
        <v>0</v>
      </c>
      <c r="GI115" s="24">
        <f t="shared" si="273"/>
        <v>0</v>
      </c>
      <c r="GJ115" s="24">
        <f t="shared" si="274"/>
        <v>2</v>
      </c>
      <c r="GK115" s="24">
        <f t="shared" si="275"/>
        <v>2</v>
      </c>
      <c r="GL115" s="24">
        <f t="shared" si="276"/>
        <v>2</v>
      </c>
      <c r="GM115" s="31">
        <f t="shared" si="277"/>
        <v>2</v>
      </c>
      <c r="GN115" s="13"/>
      <c r="GO115" s="12"/>
    </row>
    <row r="116" spans="1:197" s="3" customFormat="1">
      <c r="A116" s="115" t="s">
        <v>279</v>
      </c>
      <c r="B116" s="115" t="s">
        <v>279</v>
      </c>
      <c r="C116" s="115" t="s">
        <v>279</v>
      </c>
      <c r="D116" s="115" t="s">
        <v>279</v>
      </c>
      <c r="E116" s="115" t="s">
        <v>279</v>
      </c>
      <c r="F116" s="115" t="s">
        <v>279</v>
      </c>
      <c r="G116" s="115" t="s">
        <v>279</v>
      </c>
      <c r="H116" s="115"/>
      <c r="I116" s="115"/>
      <c r="J116" s="115" t="s">
        <v>279</v>
      </c>
      <c r="K116" s="115" t="s">
        <v>279</v>
      </c>
      <c r="L116" s="115" t="s">
        <v>279</v>
      </c>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116"/>
      <c r="BD116" s="8"/>
      <c r="BE116" s="8"/>
      <c r="BF116" s="28" t="s">
        <v>277</v>
      </c>
      <c r="BG116" s="28" t="s">
        <v>277</v>
      </c>
      <c r="BH116" s="28" t="s">
        <v>277</v>
      </c>
      <c r="BI116" s="28" t="s">
        <v>277</v>
      </c>
      <c r="BJ116" s="28" t="s">
        <v>277</v>
      </c>
      <c r="BK116" s="28" t="s">
        <v>277</v>
      </c>
      <c r="BL116" s="28" t="s">
        <v>277</v>
      </c>
      <c r="BM116" s="28" t="s">
        <v>277</v>
      </c>
      <c r="BN116" s="28" t="s">
        <v>277</v>
      </c>
      <c r="BO116" s="28" t="s">
        <v>277</v>
      </c>
      <c r="BP116" s="8"/>
      <c r="BQ116" s="22" t="str">
        <f>BQ115</f>
        <v/>
      </c>
      <c r="BR116" s="22" t="str">
        <f>BS112</f>
        <v/>
      </c>
      <c r="BS116" s="22" t="str">
        <f t="shared" ref="BS116:BZ116" si="293">BS115</f>
        <v/>
      </c>
      <c r="BT116" s="22" t="str">
        <f t="shared" si="208"/>
        <v/>
      </c>
      <c r="BU116" s="22" t="str">
        <f t="shared" si="293"/>
        <v/>
      </c>
      <c r="BV116" s="22" t="str">
        <f t="shared" si="293"/>
        <v/>
      </c>
      <c r="BW116" s="22" t="str">
        <f t="shared" si="293"/>
        <v/>
      </c>
      <c r="BX116" s="22" t="str">
        <f t="shared" si="293"/>
        <v/>
      </c>
      <c r="BY116" s="22" t="str">
        <f t="shared" si="293"/>
        <v/>
      </c>
      <c r="BZ116" s="22" t="str">
        <f t="shared" si="293"/>
        <v/>
      </c>
      <c r="CA116" s="18"/>
      <c r="CB116" s="3" t="str">
        <f>CB114</f>
        <v/>
      </c>
      <c r="CC116" s="3" t="str">
        <f>CC114</f>
        <v/>
      </c>
      <c r="CD116" s="3" t="str">
        <f>CD114</f>
        <v/>
      </c>
      <c r="CE116" s="3" t="str">
        <f t="shared" ref="CE116:CG117" si="294">CE115</f>
        <v/>
      </c>
      <c r="CF116" s="3" t="str">
        <f t="shared" si="294"/>
        <v/>
      </c>
      <c r="CG116" s="3" t="str">
        <f t="shared" si="294"/>
        <v/>
      </c>
      <c r="CH116" s="3" t="str">
        <f t="shared" si="244"/>
        <v/>
      </c>
      <c r="CI116" s="8"/>
      <c r="CJ116" s="3" t="str">
        <f>CJ114</f>
        <v/>
      </c>
      <c r="CK116" s="3" t="str">
        <f>CK114</f>
        <v/>
      </c>
      <c r="CL116" s="3" t="str">
        <f>CL115</f>
        <v/>
      </c>
      <c r="CM116" s="3" t="str">
        <f>CM115</f>
        <v/>
      </c>
      <c r="CN116" s="8"/>
      <c r="CO116" s="3" t="str">
        <f>CO114</f>
        <v/>
      </c>
      <c r="CP116" s="3" t="str">
        <f>CP114</f>
        <v/>
      </c>
      <c r="CQ116" s="3" t="str">
        <f>CQ115</f>
        <v/>
      </c>
      <c r="CR116" s="3" t="str">
        <f>CR115</f>
        <v/>
      </c>
      <c r="CS116" s="8"/>
      <c r="CT116" s="3" t="str">
        <f>CT114</f>
        <v/>
      </c>
      <c r="CU116" s="3" t="str">
        <f>CU114</f>
        <v/>
      </c>
      <c r="CV116" s="3" t="str">
        <f>CV115</f>
        <v/>
      </c>
      <c r="CW116" s="3" t="str">
        <f>CW115</f>
        <v/>
      </c>
      <c r="CX116" s="8"/>
      <c r="CY116" s="3" t="str">
        <f>CY114</f>
        <v/>
      </c>
      <c r="CZ116" s="3" t="str">
        <f>CZ114</f>
        <v/>
      </c>
      <c r="DA116" s="3" t="str">
        <f>DA114</f>
        <v/>
      </c>
      <c r="DB116" s="3" t="str">
        <f t="shared" ref="DB116:DE117" si="295">DB115</f>
        <v/>
      </c>
      <c r="DC116" s="3" t="str">
        <f t="shared" si="295"/>
        <v/>
      </c>
      <c r="DD116" s="3" t="str">
        <f t="shared" si="295"/>
        <v/>
      </c>
      <c r="DE116" s="3" t="str">
        <f t="shared" si="295"/>
        <v/>
      </c>
      <c r="DF116" s="3" t="str">
        <f>DF115</f>
        <v/>
      </c>
      <c r="DG116" s="3" t="str">
        <f t="shared" si="245"/>
        <v/>
      </c>
      <c r="DH116" s="8"/>
      <c r="DI116" s="3" t="str">
        <f>DI114</f>
        <v/>
      </c>
      <c r="DJ116" s="3" t="str">
        <f>DJ114</f>
        <v/>
      </c>
      <c r="DK116" s="3" t="str">
        <f>DK114</f>
        <v/>
      </c>
      <c r="DL116" s="3" t="str">
        <f>DL114</f>
        <v/>
      </c>
      <c r="DM116" s="3" t="str">
        <f t="shared" ref="DM116:DP117" si="296">DM115</f>
        <v/>
      </c>
      <c r="DN116" s="3" t="str">
        <f t="shared" si="296"/>
        <v/>
      </c>
      <c r="DO116" s="3" t="str">
        <f t="shared" si="296"/>
        <v/>
      </c>
      <c r="DP116" s="3" t="str">
        <f t="shared" si="296"/>
        <v/>
      </c>
      <c r="DQ116" s="3" t="str">
        <f t="shared" si="292"/>
        <v/>
      </c>
      <c r="DR116" s="3" t="str">
        <f t="shared" si="292"/>
        <v/>
      </c>
      <c r="DS116" s="3" t="str">
        <f t="shared" si="246"/>
        <v/>
      </c>
      <c r="DT116" s="8"/>
      <c r="DU116" s="3" t="str">
        <f>DU114</f>
        <v/>
      </c>
      <c r="DV116" s="3" t="str">
        <f>DV114</f>
        <v/>
      </c>
      <c r="DW116" s="3" t="str">
        <f>DW114</f>
        <v/>
      </c>
      <c r="DX116" s="3" t="str">
        <f>DX114</f>
        <v/>
      </c>
      <c r="DY116" s="3" t="str">
        <f t="shared" ref="DY116:EB117" si="297">DY115</f>
        <v/>
      </c>
      <c r="DZ116" s="3" t="str">
        <f t="shared" si="297"/>
        <v/>
      </c>
      <c r="EA116" s="3" t="str">
        <f t="shared" si="297"/>
        <v/>
      </c>
      <c r="EB116" s="3" t="str">
        <f t="shared" si="297"/>
        <v/>
      </c>
      <c r="EC116" s="3" t="str">
        <f t="shared" si="247"/>
        <v/>
      </c>
      <c r="ED116" s="8"/>
      <c r="EE116" s="28" t="s">
        <v>277</v>
      </c>
      <c r="EF116" s="28" t="s">
        <v>277</v>
      </c>
      <c r="EG116" s="28" t="s">
        <v>277</v>
      </c>
      <c r="EH116" s="28" t="s">
        <v>277</v>
      </c>
      <c r="EI116" s="28" t="s">
        <v>277</v>
      </c>
      <c r="EJ116" s="28" t="s">
        <v>277</v>
      </c>
      <c r="EK116" s="28" t="s">
        <v>277</v>
      </c>
      <c r="EL116" s="28" t="s">
        <v>277</v>
      </c>
      <c r="EM116" s="28" t="s">
        <v>277</v>
      </c>
      <c r="EN116" s="28" t="s">
        <v>277</v>
      </c>
      <c r="EO116" s="17"/>
      <c r="EP116" s="9"/>
      <c r="EQ116" s="10" t="str">
        <f t="shared" ref="EQ116:ET117" si="298">EQ115</f>
        <v/>
      </c>
      <c r="ER116" s="10" t="str">
        <f t="shared" si="298"/>
        <v/>
      </c>
      <c r="ES116" s="10" t="str">
        <f t="shared" si="298"/>
        <v/>
      </c>
      <c r="ET116" s="10">
        <f t="shared" si="298"/>
        <v>0</v>
      </c>
      <c r="EU116" s="13"/>
      <c r="EV116" s="12" t="b">
        <f t="shared" si="164"/>
        <v>1</v>
      </c>
      <c r="EW116" s="3" t="b">
        <f t="shared" si="165"/>
        <v>1</v>
      </c>
      <c r="EX116" s="3" t="b">
        <f t="shared" si="166"/>
        <v>1</v>
      </c>
      <c r="EY116" s="3" t="b">
        <f t="shared" si="167"/>
        <v>1</v>
      </c>
      <c r="EZ116" s="3">
        <f t="shared" si="248"/>
        <v>0</v>
      </c>
      <c r="FA116" s="3">
        <f t="shared" si="249"/>
        <v>0</v>
      </c>
      <c r="FB116" s="3">
        <f t="shared" si="250"/>
        <v>0</v>
      </c>
      <c r="FC116" s="3">
        <f t="shared" si="251"/>
        <v>0</v>
      </c>
      <c r="FD116" s="3">
        <f t="shared" si="252"/>
        <v>0</v>
      </c>
      <c r="FE116" s="3" t="e">
        <f t="shared" si="253"/>
        <v>#VALUE!</v>
      </c>
      <c r="FF116" s="3">
        <f t="shared" si="174"/>
        <v>0</v>
      </c>
      <c r="FG116" s="3">
        <f t="shared" si="175"/>
        <v>0</v>
      </c>
      <c r="FH116" s="3" t="e">
        <f t="shared" si="254"/>
        <v>#VALUE!</v>
      </c>
      <c r="FI116" s="3" t="b">
        <f t="shared" si="177"/>
        <v>1</v>
      </c>
      <c r="FJ116" s="3" t="b">
        <f t="shared" si="178"/>
        <v>1</v>
      </c>
      <c r="FK116" s="3" t="b">
        <f t="shared" si="179"/>
        <v>1</v>
      </c>
      <c r="FL116" s="3" t="b">
        <f t="shared" si="180"/>
        <v>1</v>
      </c>
      <c r="FM116" s="3" t="b">
        <f t="shared" si="181"/>
        <v>1</v>
      </c>
      <c r="FN116" s="3" t="b">
        <f t="shared" si="182"/>
        <v>1</v>
      </c>
      <c r="FO116" s="3">
        <f t="shared" si="255"/>
        <v>0</v>
      </c>
      <c r="FP116" s="3">
        <f t="shared" si="256"/>
        <v>0</v>
      </c>
      <c r="FQ116" s="3">
        <f t="shared" si="257"/>
        <v>0</v>
      </c>
      <c r="FR116" s="3">
        <f t="shared" si="258"/>
        <v>0</v>
      </c>
      <c r="FS116" s="3">
        <f t="shared" si="259"/>
        <v>0</v>
      </c>
      <c r="FT116" s="3">
        <f t="shared" si="260"/>
        <v>0</v>
      </c>
      <c r="FU116" s="3">
        <f t="shared" si="261"/>
        <v>0</v>
      </c>
      <c r="FV116" s="21" t="b">
        <f t="shared" si="190"/>
        <v>0</v>
      </c>
      <c r="FW116" s="24">
        <f t="shared" si="191"/>
        <v>1</v>
      </c>
      <c r="FX116" s="24">
        <f t="shared" si="262"/>
        <v>0</v>
      </c>
      <c r="FY116" s="25" t="e">
        <f t="shared" si="263"/>
        <v>#VALUE!</v>
      </c>
      <c r="FZ116" s="24" t="e">
        <f t="shared" si="264"/>
        <v>#VALUE!</v>
      </c>
      <c r="GA116" s="24" t="e">
        <f t="shared" si="265"/>
        <v>#VALUE!</v>
      </c>
      <c r="GB116" s="24">
        <f t="shared" si="266"/>
        <v>1</v>
      </c>
      <c r="GC116" s="24" t="e">
        <f t="shared" si="267"/>
        <v>#VALUE!</v>
      </c>
      <c r="GD116" s="24" t="e">
        <f t="shared" si="268"/>
        <v>#VALUE!</v>
      </c>
      <c r="GE116" s="24" t="e">
        <f t="shared" si="269"/>
        <v>#VALUE!</v>
      </c>
      <c r="GF116" s="24">
        <f t="shared" si="270"/>
        <v>0</v>
      </c>
      <c r="GG116" s="24">
        <f t="shared" si="271"/>
        <v>0</v>
      </c>
      <c r="GH116" s="24">
        <f t="shared" si="272"/>
        <v>0</v>
      </c>
      <c r="GI116" s="24">
        <f t="shared" si="273"/>
        <v>0</v>
      </c>
      <c r="GJ116" s="24">
        <f t="shared" si="274"/>
        <v>2</v>
      </c>
      <c r="GK116" s="24">
        <f t="shared" si="275"/>
        <v>2</v>
      </c>
      <c r="GL116" s="24">
        <f t="shared" si="276"/>
        <v>2</v>
      </c>
      <c r="GM116" s="31">
        <f t="shared" si="277"/>
        <v>2</v>
      </c>
      <c r="GN116" s="13"/>
      <c r="GO116" s="12"/>
    </row>
    <row r="117" spans="1:197" s="3" customFormat="1">
      <c r="A117" s="115" t="s">
        <v>279</v>
      </c>
      <c r="B117" s="115" t="s">
        <v>279</v>
      </c>
      <c r="C117" s="115" t="s">
        <v>279</v>
      </c>
      <c r="D117" s="115" t="s">
        <v>279</v>
      </c>
      <c r="E117" s="115" t="s">
        <v>279</v>
      </c>
      <c r="F117" s="115" t="s">
        <v>279</v>
      </c>
      <c r="G117" s="115" t="s">
        <v>279</v>
      </c>
      <c r="H117" s="115"/>
      <c r="I117" s="115"/>
      <c r="J117" s="115" t="s">
        <v>279</v>
      </c>
      <c r="K117" s="115" t="s">
        <v>279</v>
      </c>
      <c r="L117" s="115" t="s">
        <v>279</v>
      </c>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116"/>
      <c r="BD117" s="8"/>
      <c r="BE117" s="8"/>
      <c r="BF117" s="28" t="s">
        <v>277</v>
      </c>
      <c r="BG117" s="28" t="s">
        <v>277</v>
      </c>
      <c r="BH117" s="28" t="s">
        <v>277</v>
      </c>
      <c r="BI117" s="28" t="s">
        <v>277</v>
      </c>
      <c r="BJ117" s="28" t="s">
        <v>277</v>
      </c>
      <c r="BK117" s="28" t="s">
        <v>277</v>
      </c>
      <c r="BL117" s="28" t="s">
        <v>277</v>
      </c>
      <c r="BM117" s="28" t="s">
        <v>277</v>
      </c>
      <c r="BN117" s="28" t="s">
        <v>277</v>
      </c>
      <c r="BO117" s="28" t="s">
        <v>277</v>
      </c>
      <c r="BP117" s="8"/>
      <c r="BQ117" s="22" t="str">
        <f>BQ116</f>
        <v/>
      </c>
      <c r="BR117" s="22" t="str">
        <f>BS114</f>
        <v/>
      </c>
      <c r="BS117" s="22" t="str">
        <f>BS115</f>
        <v/>
      </c>
      <c r="BT117" s="22" t="str">
        <f t="shared" si="208"/>
        <v/>
      </c>
      <c r="BU117" s="22" t="str">
        <f t="shared" ref="BU117:BZ117" si="299">BU116</f>
        <v/>
      </c>
      <c r="BV117" s="22" t="str">
        <f t="shared" si="299"/>
        <v/>
      </c>
      <c r="BW117" s="22" t="str">
        <f t="shared" si="299"/>
        <v/>
      </c>
      <c r="BX117" s="22" t="str">
        <f t="shared" si="299"/>
        <v/>
      </c>
      <c r="BY117" s="22" t="str">
        <f t="shared" si="299"/>
        <v/>
      </c>
      <c r="BZ117" s="22" t="str">
        <f t="shared" si="299"/>
        <v/>
      </c>
      <c r="CA117" s="18"/>
      <c r="CB117" s="3" t="str">
        <f>CE113</f>
        <v/>
      </c>
      <c r="CC117" s="3" t="str">
        <f>CF113</f>
        <v/>
      </c>
      <c r="CD117" s="3" t="str">
        <f>CG113</f>
        <v/>
      </c>
      <c r="CE117" s="3" t="str">
        <f t="shared" si="294"/>
        <v/>
      </c>
      <c r="CF117" s="3" t="str">
        <f t="shared" si="294"/>
        <v/>
      </c>
      <c r="CG117" s="3" t="str">
        <f t="shared" si="294"/>
        <v/>
      </c>
      <c r="CH117" s="3" t="str">
        <f t="shared" si="244"/>
        <v/>
      </c>
      <c r="CI117" s="8"/>
      <c r="CJ117" s="3" t="str">
        <f>CL113</f>
        <v/>
      </c>
      <c r="CK117" s="3" t="str">
        <f>CM113</f>
        <v/>
      </c>
      <c r="CL117" s="3" t="str">
        <f>CL116</f>
        <v/>
      </c>
      <c r="CM117" s="3" t="str">
        <f>CM116</f>
        <v/>
      </c>
      <c r="CN117" s="8"/>
      <c r="CO117" s="3" t="str">
        <f>CQ113</f>
        <v/>
      </c>
      <c r="CP117" s="3" t="str">
        <f>CR113</f>
        <v/>
      </c>
      <c r="CQ117" s="3" t="str">
        <f>CQ116</f>
        <v/>
      </c>
      <c r="CR117" s="3" t="str">
        <f>CR116</f>
        <v/>
      </c>
      <c r="CS117" s="8"/>
      <c r="CT117" s="3" t="str">
        <f>CV113</f>
        <v/>
      </c>
      <c r="CU117" s="3" t="str">
        <f>CW113</f>
        <v/>
      </c>
      <c r="CV117" s="3" t="str">
        <f>CV116</f>
        <v/>
      </c>
      <c r="CW117" s="3" t="str">
        <f>CW116</f>
        <v/>
      </c>
      <c r="CX117" s="8"/>
      <c r="CY117" s="3" t="str">
        <f>DB113</f>
        <v/>
      </c>
      <c r="CZ117" s="3" t="str">
        <f>DC113</f>
        <v/>
      </c>
      <c r="DA117" s="3" t="str">
        <f>DD113</f>
        <v/>
      </c>
      <c r="DB117" s="3" t="str">
        <f t="shared" si="295"/>
        <v/>
      </c>
      <c r="DC117" s="3" t="str">
        <f t="shared" si="295"/>
        <v/>
      </c>
      <c r="DD117" s="3" t="str">
        <f t="shared" si="295"/>
        <v/>
      </c>
      <c r="DE117" s="3" t="str">
        <f t="shared" si="295"/>
        <v/>
      </c>
      <c r="DF117" s="3" t="str">
        <f>DF116</f>
        <v/>
      </c>
      <c r="DG117" s="3" t="str">
        <f t="shared" si="245"/>
        <v/>
      </c>
      <c r="DH117" s="8"/>
      <c r="DI117" s="3" t="str">
        <f>DM113</f>
        <v/>
      </c>
      <c r="DJ117" s="3" t="str">
        <f>DN113</f>
        <v/>
      </c>
      <c r="DK117" s="3" t="str">
        <f>DO113</f>
        <v/>
      </c>
      <c r="DL117" s="3" t="str">
        <f>DP113</f>
        <v/>
      </c>
      <c r="DM117" s="3" t="str">
        <f t="shared" si="296"/>
        <v/>
      </c>
      <c r="DN117" s="3" t="str">
        <f t="shared" si="296"/>
        <v/>
      </c>
      <c r="DO117" s="3" t="str">
        <f t="shared" si="296"/>
        <v/>
      </c>
      <c r="DP117" s="3" t="str">
        <f t="shared" si="296"/>
        <v/>
      </c>
      <c r="DQ117" s="3" t="str">
        <f t="shared" si="292"/>
        <v/>
      </c>
      <c r="DR117" s="3" t="str">
        <f t="shared" si="292"/>
        <v/>
      </c>
      <c r="DS117" s="3" t="str">
        <f t="shared" si="246"/>
        <v/>
      </c>
      <c r="DT117" s="8"/>
      <c r="DU117" s="3" t="str">
        <f>DY114</f>
        <v/>
      </c>
      <c r="DV117" s="3" t="str">
        <f>DZ114</f>
        <v/>
      </c>
      <c r="DW117" s="3" t="str">
        <f>EA114</f>
        <v/>
      </c>
      <c r="DX117" s="3" t="str">
        <f>EB114</f>
        <v/>
      </c>
      <c r="DY117" s="3" t="str">
        <f t="shared" si="297"/>
        <v/>
      </c>
      <c r="DZ117" s="3" t="str">
        <f t="shared" si="297"/>
        <v/>
      </c>
      <c r="EA117" s="3" t="str">
        <f t="shared" si="297"/>
        <v/>
      </c>
      <c r="EB117" s="3" t="str">
        <f t="shared" si="297"/>
        <v/>
      </c>
      <c r="EC117" s="3" t="str">
        <f t="shared" si="247"/>
        <v/>
      </c>
      <c r="ED117" s="8"/>
      <c r="EE117" s="28" t="s">
        <v>277</v>
      </c>
      <c r="EF117" s="28" t="s">
        <v>277</v>
      </c>
      <c r="EG117" s="28" t="s">
        <v>277</v>
      </c>
      <c r="EH117" s="28" t="s">
        <v>277</v>
      </c>
      <c r="EI117" s="28" t="s">
        <v>277</v>
      </c>
      <c r="EJ117" s="28" t="s">
        <v>277</v>
      </c>
      <c r="EK117" s="28" t="s">
        <v>277</v>
      </c>
      <c r="EL117" s="28" t="s">
        <v>277</v>
      </c>
      <c r="EM117" s="28" t="s">
        <v>277</v>
      </c>
      <c r="EN117" s="28" t="s">
        <v>277</v>
      </c>
      <c r="EO117" s="17"/>
      <c r="EP117" s="9"/>
      <c r="EQ117" s="10" t="str">
        <f t="shared" si="298"/>
        <v/>
      </c>
      <c r="ER117" s="10" t="str">
        <f t="shared" si="298"/>
        <v/>
      </c>
      <c r="ES117" s="10" t="str">
        <f t="shared" si="298"/>
        <v/>
      </c>
      <c r="ET117" s="10">
        <f t="shared" si="298"/>
        <v>0</v>
      </c>
      <c r="EU117" s="13"/>
      <c r="EV117" s="12" t="b">
        <f t="shared" si="164"/>
        <v>1</v>
      </c>
      <c r="EW117" s="3" t="b">
        <f t="shared" si="165"/>
        <v>1</v>
      </c>
      <c r="EX117" s="3" t="b">
        <f t="shared" si="166"/>
        <v>1</v>
      </c>
      <c r="EY117" s="3" t="b">
        <f t="shared" si="167"/>
        <v>1</v>
      </c>
      <c r="EZ117" s="3">
        <f t="shared" si="248"/>
        <v>0</v>
      </c>
      <c r="FA117" s="3">
        <f t="shared" si="249"/>
        <v>0</v>
      </c>
      <c r="FB117" s="3">
        <f t="shared" si="250"/>
        <v>0</v>
      </c>
      <c r="FC117" s="3">
        <f t="shared" si="251"/>
        <v>0</v>
      </c>
      <c r="FD117" s="3">
        <f t="shared" si="252"/>
        <v>0</v>
      </c>
      <c r="FE117" s="3" t="e">
        <f t="shared" si="253"/>
        <v>#VALUE!</v>
      </c>
      <c r="FF117" s="3">
        <f t="shared" si="174"/>
        <v>0</v>
      </c>
      <c r="FG117" s="3">
        <f t="shared" si="175"/>
        <v>0</v>
      </c>
      <c r="FH117" s="3" t="e">
        <f t="shared" si="254"/>
        <v>#VALUE!</v>
      </c>
      <c r="FI117" s="3" t="b">
        <f t="shared" si="177"/>
        <v>1</v>
      </c>
      <c r="FJ117" s="3" t="b">
        <f t="shared" si="178"/>
        <v>1</v>
      </c>
      <c r="FK117" s="3" t="b">
        <f t="shared" si="179"/>
        <v>1</v>
      </c>
      <c r="FL117" s="3" t="b">
        <f t="shared" si="180"/>
        <v>1</v>
      </c>
      <c r="FM117" s="3" t="b">
        <f t="shared" si="181"/>
        <v>1</v>
      </c>
      <c r="FN117" s="3" t="b">
        <f t="shared" si="182"/>
        <v>1</v>
      </c>
      <c r="FO117" s="3">
        <f t="shared" si="255"/>
        <v>0</v>
      </c>
      <c r="FP117" s="3">
        <f t="shared" si="256"/>
        <v>0</v>
      </c>
      <c r="FQ117" s="3">
        <f t="shared" si="257"/>
        <v>0</v>
      </c>
      <c r="FR117" s="3">
        <f t="shared" si="258"/>
        <v>0</v>
      </c>
      <c r="FS117" s="3">
        <f t="shared" si="259"/>
        <v>0</v>
      </c>
      <c r="FT117" s="3">
        <f t="shared" si="260"/>
        <v>0</v>
      </c>
      <c r="FU117" s="3">
        <f t="shared" si="261"/>
        <v>0</v>
      </c>
      <c r="FV117" s="21" t="b">
        <f t="shared" si="190"/>
        <v>0</v>
      </c>
      <c r="FW117" s="24">
        <f t="shared" si="191"/>
        <v>1</v>
      </c>
      <c r="FX117" s="24">
        <f t="shared" si="262"/>
        <v>0</v>
      </c>
      <c r="FY117" s="25" t="e">
        <f t="shared" si="263"/>
        <v>#VALUE!</v>
      </c>
      <c r="FZ117" s="24" t="e">
        <f t="shared" si="264"/>
        <v>#VALUE!</v>
      </c>
      <c r="GA117" s="24" t="e">
        <f t="shared" si="265"/>
        <v>#VALUE!</v>
      </c>
      <c r="GB117" s="24">
        <f t="shared" si="266"/>
        <v>1</v>
      </c>
      <c r="GC117" s="24" t="e">
        <f t="shared" si="267"/>
        <v>#VALUE!</v>
      </c>
      <c r="GD117" s="24" t="e">
        <f t="shared" si="268"/>
        <v>#VALUE!</v>
      </c>
      <c r="GE117" s="24" t="e">
        <f t="shared" si="269"/>
        <v>#VALUE!</v>
      </c>
      <c r="GF117" s="24">
        <f t="shared" si="270"/>
        <v>0</v>
      </c>
      <c r="GG117" s="24">
        <f t="shared" si="271"/>
        <v>0</v>
      </c>
      <c r="GH117" s="24">
        <f t="shared" si="272"/>
        <v>0</v>
      </c>
      <c r="GI117" s="24">
        <f t="shared" si="273"/>
        <v>0</v>
      </c>
      <c r="GJ117" s="24">
        <f t="shared" si="274"/>
        <v>2</v>
      </c>
      <c r="GK117" s="24">
        <f t="shared" si="275"/>
        <v>2</v>
      </c>
      <c r="GL117" s="24">
        <f t="shared" si="276"/>
        <v>2</v>
      </c>
      <c r="GM117" s="31">
        <f t="shared" si="277"/>
        <v>2</v>
      </c>
      <c r="GN117" s="13"/>
      <c r="GO117" s="12"/>
    </row>
    <row r="118" spans="1:197" s="3" customFormat="1">
      <c r="A118" s="54"/>
      <c r="B118" s="54"/>
      <c r="C118" s="54"/>
      <c r="D118" s="54"/>
      <c r="E118" s="54"/>
      <c r="F118" s="54"/>
      <c r="G118" s="54"/>
      <c r="H118" s="54"/>
      <c r="I118" s="54"/>
      <c r="J118" s="54"/>
      <c r="K118" s="54"/>
      <c r="L118" s="54"/>
      <c r="M118" s="56"/>
      <c r="N118" s="54"/>
      <c r="O118" s="54"/>
      <c r="P118" s="54"/>
      <c r="Q118" s="56"/>
      <c r="R118" s="54"/>
      <c r="S118" s="54"/>
      <c r="T118" s="54"/>
      <c r="U118" s="56"/>
      <c r="V118" s="54"/>
      <c r="W118" s="54"/>
      <c r="X118" s="56"/>
      <c r="Y118" s="54"/>
      <c r="Z118" s="54"/>
      <c r="AA118" s="54"/>
      <c r="AB118" s="56"/>
      <c r="AC118" s="54"/>
      <c r="AD118" s="54"/>
      <c r="AE118" s="54"/>
      <c r="AF118" s="56"/>
      <c r="AG118" s="54"/>
      <c r="AH118" s="54"/>
      <c r="AI118" s="56"/>
      <c r="AJ118" s="54"/>
      <c r="AK118" s="54"/>
      <c r="AL118" s="56"/>
      <c r="AM118" s="54"/>
      <c r="AN118" s="54"/>
      <c r="AO118" s="54"/>
      <c r="AP118" s="54"/>
      <c r="AQ118" s="54"/>
      <c r="AR118" s="56"/>
      <c r="AS118" s="54"/>
      <c r="AT118" s="54"/>
      <c r="AU118" s="54"/>
      <c r="AV118" s="54"/>
      <c r="AW118" s="54"/>
      <c r="AX118" s="54"/>
      <c r="AY118" s="56"/>
      <c r="AZ118" s="54"/>
      <c r="BA118" s="54"/>
      <c r="BB118" s="54"/>
      <c r="BC118" s="54"/>
      <c r="BD118" s="8"/>
      <c r="BE118" s="8"/>
      <c r="BF118" s="28" t="s">
        <v>277</v>
      </c>
      <c r="BG118" s="28" t="s">
        <v>277</v>
      </c>
      <c r="BH118" s="28" t="s">
        <v>277</v>
      </c>
      <c r="BI118" s="28" t="s">
        <v>277</v>
      </c>
      <c r="BJ118" s="28" t="s">
        <v>277</v>
      </c>
      <c r="BK118" s="28" t="s">
        <v>277</v>
      </c>
      <c r="BL118" s="28" t="s">
        <v>277</v>
      </c>
      <c r="BM118" s="28" t="s">
        <v>277</v>
      </c>
      <c r="BN118" s="28" t="s">
        <v>277</v>
      </c>
      <c r="BO118" s="28" t="s">
        <v>277</v>
      </c>
      <c r="BP118" s="8"/>
      <c r="BQ118" s="22" t="str">
        <f>IF(FV118=FALSE,B118,"")</f>
        <v/>
      </c>
      <c r="BR118" s="22" t="str">
        <f>IF(FV118=FALSE,C118,"")</f>
        <v/>
      </c>
      <c r="BS118" s="22" t="str">
        <f>BR120</f>
        <v/>
      </c>
      <c r="BT118" s="22" t="str">
        <f t="shared" si="208"/>
        <v/>
      </c>
      <c r="BU118" s="22" t="str">
        <f>IF(FV118=FALSE,E118,"")</f>
        <v/>
      </c>
      <c r="BV118" s="22" t="str">
        <f>IF(FV118=FALSE,G118,"")</f>
        <v/>
      </c>
      <c r="BW118" s="22" t="str">
        <f>IF(FV118=FALSE,F118,"")</f>
        <v/>
      </c>
      <c r="BX118" s="22" t="str">
        <f>IF(FV118=FALSE,J118,"")</f>
        <v/>
      </c>
      <c r="BY118" s="22" t="str">
        <f>IF(FV118=FALSE,K118,"")</f>
        <v/>
      </c>
      <c r="BZ118" s="22" t="str">
        <f>IF(FV118=FALSE,L118,"")</f>
        <v/>
      </c>
      <c r="CA118" s="18"/>
      <c r="CB118" s="3" t="str">
        <f>IF(ET118=1, EQ118,"")</f>
        <v/>
      </c>
      <c r="CC118" s="3" t="str">
        <f>IF(ET118=1, ER118,"")</f>
        <v/>
      </c>
      <c r="CD118" s="3" t="str">
        <f>IF(ET118=1, ES118,"")</f>
        <v/>
      </c>
      <c r="CE118" s="3" t="str">
        <f>CB120</f>
        <v/>
      </c>
      <c r="CF118" s="3" t="str">
        <f>CC120</f>
        <v/>
      </c>
      <c r="CG118" s="3" t="str">
        <f>CD120</f>
        <v/>
      </c>
      <c r="CH118" s="3" t="str">
        <f t="shared" si="244"/>
        <v/>
      </c>
      <c r="CI118" s="8"/>
      <c r="CJ118" s="3" t="str">
        <f>IF(ET118=2,V118,"")</f>
        <v/>
      </c>
      <c r="CK118" s="3" t="str">
        <f>IF(ET118=2,W118,"")</f>
        <v/>
      </c>
      <c r="CL118" s="3" t="str">
        <f>CJ120</f>
        <v/>
      </c>
      <c r="CM118" s="3" t="str">
        <f>CK120</f>
        <v/>
      </c>
      <c r="CN118" s="8"/>
      <c r="CO118" s="3" t="str">
        <f>IF(ET118=3,AG118,"")</f>
        <v/>
      </c>
      <c r="CP118" s="3" t="str">
        <f>IF(ET118=3,AH118,"")</f>
        <v/>
      </c>
      <c r="CQ118" s="3" t="str">
        <f>CO120</f>
        <v/>
      </c>
      <c r="CR118" s="3" t="str">
        <f>CP120</f>
        <v/>
      </c>
      <c r="CS118" s="8"/>
      <c r="CT118" s="3" t="str">
        <f>IF(ET118=4,AJ118,"")</f>
        <v/>
      </c>
      <c r="CU118" s="3" t="str">
        <f>IF(ET118=4,AK118,"")</f>
        <v/>
      </c>
      <c r="CV118" s="3" t="str">
        <f>CT120</f>
        <v/>
      </c>
      <c r="CW118" s="3" t="str">
        <f>CU120</f>
        <v/>
      </c>
      <c r="CX118" s="8"/>
      <c r="CY118" s="3" t="str">
        <f>IF(ET118=5,AM118,"")</f>
        <v/>
      </c>
      <c r="CZ118" s="3" t="str">
        <f>IF(ET118=5,AN118,"")</f>
        <v/>
      </c>
      <c r="DA118" s="3" t="str">
        <f>IF(ET118=5,AO118,"")</f>
        <v/>
      </c>
      <c r="DB118" s="3" t="str">
        <f>CY120</f>
        <v/>
      </c>
      <c r="DC118" s="3" t="str">
        <f>CZ120</f>
        <v/>
      </c>
      <c r="DD118" s="3" t="str">
        <f>DA120</f>
        <v/>
      </c>
      <c r="DE118" s="3" t="str">
        <f>IF(ET118=5,AP118,"")</f>
        <v/>
      </c>
      <c r="DF118" s="3" t="str">
        <f>IF(ET118=5,AQ118,"")</f>
        <v/>
      </c>
      <c r="DG118" s="3" t="str">
        <f t="shared" si="245"/>
        <v/>
      </c>
      <c r="DH118" s="8"/>
      <c r="DI118" s="3" t="str">
        <f>IF(ET118=6,AS118,"")</f>
        <v/>
      </c>
      <c r="DJ118" s="3" t="str">
        <f>IF(ET118=6,AT118,"")</f>
        <v/>
      </c>
      <c r="DK118" s="3" t="str">
        <f>IF(ET118=6,AU118,"")</f>
        <v/>
      </c>
      <c r="DL118" s="3" t="str">
        <f>IF(ET118=6,AV118,"")</f>
        <v/>
      </c>
      <c r="DM118" s="3" t="str">
        <f>DI120</f>
        <v/>
      </c>
      <c r="DN118" s="3" t="str">
        <f>DJ120</f>
        <v/>
      </c>
      <c r="DO118" s="3" t="str">
        <f>DK120</f>
        <v/>
      </c>
      <c r="DP118" s="3" t="str">
        <f>DL120</f>
        <v/>
      </c>
      <c r="DQ118" s="3" t="str">
        <f>IF(ET118=6,AW118,"")</f>
        <v/>
      </c>
      <c r="DR118" s="3" t="str">
        <f>IF(ET118=6,AX118,"")</f>
        <v/>
      </c>
      <c r="DS118" s="3" t="str">
        <f t="shared" si="246"/>
        <v/>
      </c>
      <c r="DT118" s="8"/>
      <c r="DU118" s="3" t="str">
        <f>IF(ET118=7,AZ118,"")</f>
        <v/>
      </c>
      <c r="DV118" s="3" t="str">
        <f>IF(ET118=7,BA118,"")</f>
        <v/>
      </c>
      <c r="DW118" s="3" t="str">
        <f>IF(ET118=7,BB118,"")</f>
        <v/>
      </c>
      <c r="DX118" s="3" t="str">
        <f>IF(ET118=7,BC118,"")</f>
        <v/>
      </c>
      <c r="DY118" s="3" t="str">
        <f>DU120</f>
        <v/>
      </c>
      <c r="DZ118" s="3" t="str">
        <f>DV120</f>
        <v/>
      </c>
      <c r="EA118" s="3" t="str">
        <f>DW120</f>
        <v/>
      </c>
      <c r="EB118" s="3" t="str">
        <f>DX120</f>
        <v/>
      </c>
      <c r="EC118" s="3" t="str">
        <f t="shared" si="247"/>
        <v/>
      </c>
      <c r="ED118" s="8"/>
      <c r="EE118" s="28" t="s">
        <v>277</v>
      </c>
      <c r="EF118" s="28" t="s">
        <v>277</v>
      </c>
      <c r="EG118" s="28" t="s">
        <v>277</v>
      </c>
      <c r="EH118" s="28" t="s">
        <v>277</v>
      </c>
      <c r="EI118" s="28" t="s">
        <v>277</v>
      </c>
      <c r="EJ118" s="28" t="s">
        <v>277</v>
      </c>
      <c r="EK118" s="28" t="s">
        <v>277</v>
      </c>
      <c r="EL118" s="28" t="s">
        <v>277</v>
      </c>
      <c r="EM118" s="28" t="s">
        <v>277</v>
      </c>
      <c r="EN118" s="28" t="s">
        <v>277</v>
      </c>
      <c r="EO118" s="30"/>
      <c r="EP118" s="9"/>
      <c r="EQ118" s="10" t="str">
        <f>IF(FD118&gt;0, (N118+Y118+R118+AC118), "")</f>
        <v/>
      </c>
      <c r="ER118" s="11" t="str">
        <f>IF(FD118&gt;0,FE118,"")</f>
        <v/>
      </c>
      <c r="ES118" s="10" t="str">
        <f>IF(FD118&gt;0, (P118+AA118+T118+AE118), "")</f>
        <v/>
      </c>
      <c r="ET118" s="10">
        <f>FO118+FP118+FQ118+FR118+FS118+FT118+FU118</f>
        <v>0</v>
      </c>
      <c r="EU118" s="13"/>
      <c r="EV118" s="12" t="b">
        <f t="shared" si="164"/>
        <v>1</v>
      </c>
      <c r="EW118" s="3" t="b">
        <f t="shared" si="165"/>
        <v>1</v>
      </c>
      <c r="EX118" s="3" t="b">
        <f t="shared" si="166"/>
        <v>1</v>
      </c>
      <c r="EY118" s="3" t="b">
        <f t="shared" si="167"/>
        <v>1</v>
      </c>
      <c r="EZ118" s="3">
        <f t="shared" si="248"/>
        <v>0</v>
      </c>
      <c r="FA118" s="3">
        <f t="shared" si="249"/>
        <v>0</v>
      </c>
      <c r="FB118" s="3">
        <f t="shared" si="250"/>
        <v>0</v>
      </c>
      <c r="FC118" s="3">
        <f t="shared" si="251"/>
        <v>0</v>
      </c>
      <c r="FD118" s="3">
        <f t="shared" si="252"/>
        <v>0</v>
      </c>
      <c r="FE118" s="3" t="e">
        <f t="shared" si="253"/>
        <v>#VALUE!</v>
      </c>
      <c r="FF118" s="3">
        <f t="shared" si="174"/>
        <v>0</v>
      </c>
      <c r="FG118" s="3">
        <f t="shared" si="175"/>
        <v>0</v>
      </c>
      <c r="FH118" s="3" t="e">
        <f t="shared" si="254"/>
        <v>#VALUE!</v>
      </c>
      <c r="FI118" s="3" t="b">
        <f t="shared" si="177"/>
        <v>1</v>
      </c>
      <c r="FJ118" s="3" t="b">
        <f t="shared" si="178"/>
        <v>1</v>
      </c>
      <c r="FK118" s="3" t="b">
        <f t="shared" si="179"/>
        <v>1</v>
      </c>
      <c r="FL118" s="3" t="b">
        <f t="shared" si="180"/>
        <v>1</v>
      </c>
      <c r="FM118" s="3" t="b">
        <f t="shared" si="181"/>
        <v>1</v>
      </c>
      <c r="FN118" s="3" t="b">
        <f t="shared" si="182"/>
        <v>1</v>
      </c>
      <c r="FO118" s="3">
        <f t="shared" si="255"/>
        <v>0</v>
      </c>
      <c r="FP118" s="3">
        <f t="shared" si="256"/>
        <v>0</v>
      </c>
      <c r="FQ118" s="3">
        <f t="shared" si="257"/>
        <v>0</v>
      </c>
      <c r="FR118" s="3">
        <f t="shared" si="258"/>
        <v>0</v>
      </c>
      <c r="FS118" s="3">
        <f t="shared" si="259"/>
        <v>0</v>
      </c>
      <c r="FT118" s="3">
        <f t="shared" si="260"/>
        <v>0</v>
      </c>
      <c r="FU118" s="3">
        <f t="shared" si="261"/>
        <v>0</v>
      </c>
      <c r="FV118" s="21" t="b">
        <f t="shared" si="190"/>
        <v>1</v>
      </c>
      <c r="FW118" s="24">
        <f t="shared" si="191"/>
        <v>1</v>
      </c>
      <c r="FX118" s="24">
        <f t="shared" si="262"/>
        <v>0</v>
      </c>
      <c r="FY118" s="25" t="e">
        <f t="shared" si="263"/>
        <v>#VALUE!</v>
      </c>
      <c r="FZ118" s="24" t="e">
        <f t="shared" si="264"/>
        <v>#VALUE!</v>
      </c>
      <c r="GA118" s="24" t="e">
        <f t="shared" si="265"/>
        <v>#VALUE!</v>
      </c>
      <c r="GB118" s="24">
        <f t="shared" si="266"/>
        <v>1</v>
      </c>
      <c r="GC118" s="24" t="e">
        <f t="shared" si="267"/>
        <v>#VALUE!</v>
      </c>
      <c r="GD118" s="24" t="e">
        <f t="shared" si="268"/>
        <v>#VALUE!</v>
      </c>
      <c r="GE118" s="24" t="e">
        <f t="shared" si="269"/>
        <v>#VALUE!</v>
      </c>
      <c r="GF118" s="24">
        <f t="shared" si="270"/>
        <v>0</v>
      </c>
      <c r="GG118" s="24">
        <f t="shared" si="271"/>
        <v>0</v>
      </c>
      <c r="GH118" s="24">
        <f t="shared" si="272"/>
        <v>0</v>
      </c>
      <c r="GI118" s="24">
        <f t="shared" si="273"/>
        <v>0</v>
      </c>
      <c r="GJ118" s="24">
        <f t="shared" si="274"/>
        <v>2</v>
      </c>
      <c r="GK118" s="24">
        <f t="shared" si="275"/>
        <v>2</v>
      </c>
      <c r="GL118" s="24">
        <f t="shared" si="276"/>
        <v>2</v>
      </c>
      <c r="GM118" s="31">
        <f t="shared" si="277"/>
        <v>2</v>
      </c>
      <c r="GN118" s="13"/>
      <c r="GO118" s="12"/>
    </row>
    <row r="119" spans="1:197" s="3" customFormat="1">
      <c r="A119" s="54"/>
      <c r="B119" s="54"/>
      <c r="C119" s="54"/>
      <c r="D119" s="54"/>
      <c r="E119" s="54"/>
      <c r="F119" s="54"/>
      <c r="G119" s="54"/>
      <c r="H119" s="54"/>
      <c r="I119" s="54"/>
      <c r="J119" s="54"/>
      <c r="K119" s="54"/>
      <c r="L119" s="54"/>
      <c r="M119" s="56"/>
      <c r="N119" s="54"/>
      <c r="O119" s="54"/>
      <c r="P119" s="54"/>
      <c r="Q119" s="56"/>
      <c r="R119" s="54"/>
      <c r="S119" s="54"/>
      <c r="T119" s="54"/>
      <c r="U119" s="56"/>
      <c r="V119" s="54"/>
      <c r="W119" s="54"/>
      <c r="X119" s="56"/>
      <c r="Y119" s="54"/>
      <c r="Z119" s="54"/>
      <c r="AA119" s="54"/>
      <c r="AB119" s="56"/>
      <c r="AC119" s="54"/>
      <c r="AD119" s="54"/>
      <c r="AE119" s="54"/>
      <c r="AF119" s="56"/>
      <c r="AG119" s="54"/>
      <c r="AH119" s="54"/>
      <c r="AI119" s="56"/>
      <c r="AJ119" s="54"/>
      <c r="AK119" s="54"/>
      <c r="AL119" s="56"/>
      <c r="AM119" s="54"/>
      <c r="AN119" s="54"/>
      <c r="AO119" s="54"/>
      <c r="AP119" s="54"/>
      <c r="AQ119" s="54"/>
      <c r="AR119" s="56"/>
      <c r="AS119" s="54"/>
      <c r="AT119" s="54"/>
      <c r="AU119" s="54"/>
      <c r="AV119" s="54"/>
      <c r="AW119" s="54"/>
      <c r="AX119" s="54"/>
      <c r="AY119" s="56"/>
      <c r="AZ119" s="54"/>
      <c r="BA119" s="54"/>
      <c r="BB119" s="54"/>
      <c r="BC119" s="54"/>
      <c r="BD119" s="8"/>
      <c r="BE119" s="8"/>
      <c r="BF119" s="28" t="s">
        <v>277</v>
      </c>
      <c r="BG119" s="28" t="s">
        <v>277</v>
      </c>
      <c r="BH119" s="28" t="s">
        <v>277</v>
      </c>
      <c r="BI119" s="28" t="s">
        <v>277</v>
      </c>
      <c r="BJ119" s="28" t="s">
        <v>277</v>
      </c>
      <c r="BK119" s="28" t="s">
        <v>277</v>
      </c>
      <c r="BL119" s="28" t="s">
        <v>277</v>
      </c>
      <c r="BM119" s="28" t="s">
        <v>277</v>
      </c>
      <c r="BN119" s="28" t="s">
        <v>277</v>
      </c>
      <c r="BO119" s="28" t="s">
        <v>277</v>
      </c>
      <c r="BP119" s="8"/>
      <c r="BQ119" s="22" t="str">
        <f>IF(FV119=FALSE,B119,"")</f>
        <v/>
      </c>
      <c r="BR119" s="22" t="str">
        <f>BR118</f>
        <v/>
      </c>
      <c r="BS119" s="22" t="str">
        <f>IF(FV118=FALSE,C120,"")</f>
        <v/>
      </c>
      <c r="BT119" s="22" t="str">
        <f t="shared" si="208"/>
        <v/>
      </c>
      <c r="BU119" s="22" t="str">
        <f>IF(FV119=FALSE,E119,"")</f>
        <v/>
      </c>
      <c r="BV119" s="22" t="str">
        <f>IF(FV119=FALSE,G119,"")</f>
        <v/>
      </c>
      <c r="BW119" s="22" t="str">
        <f>IF(FV119=FALSE,F119,"")</f>
        <v/>
      </c>
      <c r="BX119" s="22" t="str">
        <f>IF(FV119=FALSE,J119,"")</f>
        <v/>
      </c>
      <c r="BY119" s="22" t="str">
        <f>IF(FV119=FALSE,K119,"")</f>
        <v/>
      </c>
      <c r="BZ119" s="22" t="str">
        <f>IF(FV119=FALSE,L119,"")</f>
        <v/>
      </c>
      <c r="CA119" s="18"/>
      <c r="CB119" s="3" t="str">
        <f>CB118</f>
        <v/>
      </c>
      <c r="CC119" s="3" t="str">
        <f>CC118</f>
        <v/>
      </c>
      <c r="CD119" s="3" t="str">
        <f>CD118</f>
        <v/>
      </c>
      <c r="CE119" s="3" t="str">
        <f>IF(ET119=1,EQ120,"")</f>
        <v/>
      </c>
      <c r="CF119" s="3" t="str">
        <f>IF(ET119=1,ER120,"")</f>
        <v/>
      </c>
      <c r="CG119" s="3" t="str">
        <f>IF(ET119=1,ES120,"")</f>
        <v/>
      </c>
      <c r="CH119" s="3" t="str">
        <f t="shared" si="244"/>
        <v/>
      </c>
      <c r="CI119" s="8"/>
      <c r="CJ119" s="3" t="str">
        <f>CJ118</f>
        <v/>
      </c>
      <c r="CK119" s="3" t="str">
        <f>CK118</f>
        <v/>
      </c>
      <c r="CL119" s="3" t="str">
        <f>IF(ET120=2,V120,"")</f>
        <v/>
      </c>
      <c r="CM119" s="3" t="str">
        <f>IF(ET120=2,W120,"")</f>
        <v/>
      </c>
      <c r="CN119" s="8"/>
      <c r="CO119" s="3" t="str">
        <f>CO118</f>
        <v/>
      </c>
      <c r="CP119" s="3" t="str">
        <f>CP118</f>
        <v/>
      </c>
      <c r="CQ119" s="3" t="str">
        <f>IF(ET119=3,AG120,"")</f>
        <v/>
      </c>
      <c r="CR119" s="3" t="str">
        <f>IF(ET119=3,AH120,"")</f>
        <v/>
      </c>
      <c r="CS119" s="8"/>
      <c r="CT119" s="3" t="str">
        <f>CT118</f>
        <v/>
      </c>
      <c r="CU119" s="3" t="str">
        <f>CU118</f>
        <v/>
      </c>
      <c r="CV119" s="3" t="str">
        <f>IF(ET119=4,AJ120,"")</f>
        <v/>
      </c>
      <c r="CW119" s="3" t="str">
        <f>IF(ET119=4,AK120,"")</f>
        <v/>
      </c>
      <c r="CX119" s="8"/>
      <c r="CY119" s="3" t="str">
        <f>CY118</f>
        <v/>
      </c>
      <c r="CZ119" s="3" t="str">
        <f>CZ118</f>
        <v/>
      </c>
      <c r="DA119" s="3" t="str">
        <f>DA118</f>
        <v/>
      </c>
      <c r="DB119" s="3" t="str">
        <f>IF(ET119=5,AM120,"")</f>
        <v/>
      </c>
      <c r="DC119" s="3" t="str">
        <f>IF(ET119=5,AN120,"")</f>
        <v/>
      </c>
      <c r="DD119" s="3" t="str">
        <f>IF(ET119=5,AO120,"")</f>
        <v/>
      </c>
      <c r="DE119" s="3" t="str">
        <f>DE118</f>
        <v/>
      </c>
      <c r="DF119" s="3" t="str">
        <f>DF118</f>
        <v/>
      </c>
      <c r="DG119" s="3" t="str">
        <f t="shared" si="245"/>
        <v/>
      </c>
      <c r="DH119" s="8"/>
      <c r="DI119" s="3" t="str">
        <f>DI118</f>
        <v/>
      </c>
      <c r="DJ119" s="3" t="str">
        <f>DJ118</f>
        <v/>
      </c>
      <c r="DK119" s="3" t="str">
        <f>DK118</f>
        <v/>
      </c>
      <c r="DL119" s="3" t="str">
        <f>DL118</f>
        <v/>
      </c>
      <c r="DM119" s="3" t="str">
        <f>IF(ET118=6,AS120,"")</f>
        <v/>
      </c>
      <c r="DN119" s="3" t="str">
        <f>IF(ET118=6,AT120,"")</f>
        <v/>
      </c>
      <c r="DO119" s="3" t="str">
        <f>IF(ET118=6,AU120,"")</f>
        <v/>
      </c>
      <c r="DP119" s="3" t="str">
        <f>IF(ET118=6,AV120,"")</f>
        <v/>
      </c>
      <c r="DQ119" s="3" t="str">
        <f>DQ118</f>
        <v/>
      </c>
      <c r="DR119" s="3" t="str">
        <f>DR118</f>
        <v/>
      </c>
      <c r="DS119" s="3" t="str">
        <f t="shared" si="246"/>
        <v/>
      </c>
      <c r="DT119" s="8"/>
      <c r="DU119" s="3" t="str">
        <f>DU118</f>
        <v/>
      </c>
      <c r="DV119" s="3" t="str">
        <f>DV118</f>
        <v/>
      </c>
      <c r="DW119" s="3" t="str">
        <f>DW118</f>
        <v/>
      </c>
      <c r="DX119" s="3" t="str">
        <f>DX118</f>
        <v/>
      </c>
      <c r="DY119" s="3" t="str">
        <f>IF(ET118=7,AZ120,"")</f>
        <v/>
      </c>
      <c r="DZ119" s="3" t="str">
        <f>IF(ET118=7,BA120,"")</f>
        <v/>
      </c>
      <c r="EA119" s="3" t="str">
        <f>IF(ET118=7,BB120,"")</f>
        <v/>
      </c>
      <c r="EB119" s="3" t="str">
        <f>IF(ET118=7,BC120,"")</f>
        <v/>
      </c>
      <c r="EC119" s="3" t="str">
        <f t="shared" si="247"/>
        <v/>
      </c>
      <c r="ED119" s="8"/>
      <c r="EE119" s="28" t="s">
        <v>277</v>
      </c>
      <c r="EF119" s="28" t="s">
        <v>277</v>
      </c>
      <c r="EG119" s="28" t="s">
        <v>277</v>
      </c>
      <c r="EH119" s="28" t="s">
        <v>277</v>
      </c>
      <c r="EI119" s="28" t="s">
        <v>277</v>
      </c>
      <c r="EJ119" s="28" t="s">
        <v>277</v>
      </c>
      <c r="EK119" s="28" t="s">
        <v>277</v>
      </c>
      <c r="EL119" s="28" t="s">
        <v>277</v>
      </c>
      <c r="EM119" s="28" t="s">
        <v>277</v>
      </c>
      <c r="EN119" s="28" t="s">
        <v>277</v>
      </c>
      <c r="EO119" s="30"/>
      <c r="EP119" s="9"/>
      <c r="EQ119" s="10" t="str">
        <f>IF(FD119&gt;0, (N119+Y119+R119+AC119), "")</f>
        <v/>
      </c>
      <c r="ER119" s="11" t="str">
        <f>IF(FD119&gt;0,FE119,"")</f>
        <v/>
      </c>
      <c r="ES119" s="10" t="str">
        <f>IF(FD119&gt;0, (P119+AA119+T119+AE119), "")</f>
        <v/>
      </c>
      <c r="ET119" s="10">
        <f>FO119+FP119+FQ119+FR119+FS119+FT119+FU119</f>
        <v>0</v>
      </c>
      <c r="EU119" s="13"/>
      <c r="EV119" s="12" t="b">
        <f t="shared" si="164"/>
        <v>1</v>
      </c>
      <c r="EW119" s="3" t="b">
        <f t="shared" si="165"/>
        <v>1</v>
      </c>
      <c r="EX119" s="3" t="b">
        <f t="shared" si="166"/>
        <v>1</v>
      </c>
      <c r="EY119" s="3" t="b">
        <f t="shared" si="167"/>
        <v>1</v>
      </c>
      <c r="EZ119" s="3">
        <f t="shared" si="248"/>
        <v>0</v>
      </c>
      <c r="FA119" s="3">
        <f t="shared" si="249"/>
        <v>0</v>
      </c>
      <c r="FB119" s="3">
        <f t="shared" si="250"/>
        <v>0</v>
      </c>
      <c r="FC119" s="3">
        <f t="shared" si="251"/>
        <v>0</v>
      </c>
      <c r="FD119" s="3">
        <f t="shared" si="252"/>
        <v>0</v>
      </c>
      <c r="FE119" s="3" t="e">
        <f t="shared" si="253"/>
        <v>#VALUE!</v>
      </c>
      <c r="FF119" s="3">
        <f t="shared" si="174"/>
        <v>0</v>
      </c>
      <c r="FG119" s="3">
        <f t="shared" si="175"/>
        <v>0</v>
      </c>
      <c r="FH119" s="3" t="e">
        <f t="shared" si="254"/>
        <v>#VALUE!</v>
      </c>
      <c r="FI119" s="3" t="b">
        <f t="shared" si="177"/>
        <v>1</v>
      </c>
      <c r="FJ119" s="3" t="b">
        <f t="shared" si="178"/>
        <v>1</v>
      </c>
      <c r="FK119" s="3" t="b">
        <f t="shared" si="179"/>
        <v>1</v>
      </c>
      <c r="FL119" s="3" t="b">
        <f t="shared" si="180"/>
        <v>1</v>
      </c>
      <c r="FM119" s="3" t="b">
        <f t="shared" si="181"/>
        <v>1</v>
      </c>
      <c r="FN119" s="3" t="b">
        <f t="shared" si="182"/>
        <v>1</v>
      </c>
      <c r="FO119" s="3">
        <f t="shared" si="255"/>
        <v>0</v>
      </c>
      <c r="FP119" s="3">
        <f t="shared" si="256"/>
        <v>0</v>
      </c>
      <c r="FQ119" s="3">
        <f t="shared" si="257"/>
        <v>0</v>
      </c>
      <c r="FR119" s="3">
        <f t="shared" si="258"/>
        <v>0</v>
      </c>
      <c r="FS119" s="3">
        <f t="shared" si="259"/>
        <v>0</v>
      </c>
      <c r="FT119" s="3">
        <f t="shared" si="260"/>
        <v>0</v>
      </c>
      <c r="FU119" s="3">
        <f t="shared" si="261"/>
        <v>0</v>
      </c>
      <c r="FV119" s="21" t="b">
        <f t="shared" si="190"/>
        <v>1</v>
      </c>
      <c r="FW119" s="24">
        <f t="shared" si="191"/>
        <v>1</v>
      </c>
      <c r="FX119" s="24">
        <f t="shared" si="262"/>
        <v>0</v>
      </c>
      <c r="FY119" s="25" t="e">
        <f t="shared" si="263"/>
        <v>#VALUE!</v>
      </c>
      <c r="FZ119" s="24" t="e">
        <f t="shared" si="264"/>
        <v>#VALUE!</v>
      </c>
      <c r="GA119" s="24" t="e">
        <f t="shared" si="265"/>
        <v>#VALUE!</v>
      </c>
      <c r="GB119" s="24">
        <f t="shared" si="266"/>
        <v>1</v>
      </c>
      <c r="GC119" s="24" t="e">
        <f t="shared" si="267"/>
        <v>#VALUE!</v>
      </c>
      <c r="GD119" s="24" t="e">
        <f t="shared" si="268"/>
        <v>#VALUE!</v>
      </c>
      <c r="GE119" s="24" t="e">
        <f t="shared" si="269"/>
        <v>#VALUE!</v>
      </c>
      <c r="GF119" s="24">
        <f t="shared" si="270"/>
        <v>0</v>
      </c>
      <c r="GG119" s="24">
        <f t="shared" si="271"/>
        <v>0</v>
      </c>
      <c r="GH119" s="24">
        <f t="shared" si="272"/>
        <v>0</v>
      </c>
      <c r="GI119" s="24">
        <f t="shared" si="273"/>
        <v>0</v>
      </c>
      <c r="GJ119" s="24">
        <f t="shared" si="274"/>
        <v>2</v>
      </c>
      <c r="GK119" s="24">
        <f t="shared" si="275"/>
        <v>2</v>
      </c>
      <c r="GL119" s="24">
        <f t="shared" si="276"/>
        <v>2</v>
      </c>
      <c r="GM119" s="31">
        <f t="shared" si="277"/>
        <v>2</v>
      </c>
      <c r="GN119" s="13"/>
      <c r="GO119" s="12"/>
    </row>
    <row r="120" spans="1:197" s="3" customFormat="1">
      <c r="A120" s="54"/>
      <c r="B120" s="54"/>
      <c r="C120" s="54"/>
      <c r="D120" s="54"/>
      <c r="E120" s="54"/>
      <c r="F120" s="54"/>
      <c r="G120" s="54"/>
      <c r="H120" s="54"/>
      <c r="I120" s="54"/>
      <c r="J120" s="54"/>
      <c r="K120" s="54"/>
      <c r="L120" s="54"/>
      <c r="M120" s="56"/>
      <c r="N120" s="54"/>
      <c r="O120" s="54"/>
      <c r="P120" s="54"/>
      <c r="Q120" s="56"/>
      <c r="R120" s="54"/>
      <c r="S120" s="54"/>
      <c r="T120" s="54"/>
      <c r="U120" s="56"/>
      <c r="V120" s="54"/>
      <c r="W120" s="54"/>
      <c r="X120" s="56"/>
      <c r="Y120" s="54"/>
      <c r="Z120" s="54"/>
      <c r="AA120" s="54"/>
      <c r="AB120" s="56"/>
      <c r="AC120" s="54"/>
      <c r="AD120" s="54"/>
      <c r="AE120" s="54"/>
      <c r="AF120" s="56"/>
      <c r="AG120" s="54"/>
      <c r="AH120" s="54"/>
      <c r="AI120" s="56"/>
      <c r="AJ120" s="54"/>
      <c r="AK120" s="54"/>
      <c r="AL120" s="56"/>
      <c r="AM120" s="54"/>
      <c r="AN120" s="54"/>
      <c r="AO120" s="54"/>
      <c r="AP120" s="54"/>
      <c r="AQ120" s="54"/>
      <c r="AR120" s="56"/>
      <c r="AS120" s="54"/>
      <c r="AT120" s="54"/>
      <c r="AU120" s="54"/>
      <c r="AV120" s="54"/>
      <c r="AW120" s="54"/>
      <c r="AX120" s="54"/>
      <c r="AY120" s="56"/>
      <c r="AZ120" s="54"/>
      <c r="BA120" s="54"/>
      <c r="BB120" s="54"/>
      <c r="BC120" s="54"/>
      <c r="BD120" s="8"/>
      <c r="BE120" s="8"/>
      <c r="BF120" s="28" t="s">
        <v>277</v>
      </c>
      <c r="BG120" s="28" t="s">
        <v>277</v>
      </c>
      <c r="BH120" s="28" t="s">
        <v>277</v>
      </c>
      <c r="BI120" s="28" t="s">
        <v>277</v>
      </c>
      <c r="BJ120" s="28" t="s">
        <v>277</v>
      </c>
      <c r="BK120" s="28" t="s">
        <v>277</v>
      </c>
      <c r="BL120" s="28" t="s">
        <v>277</v>
      </c>
      <c r="BM120" s="28" t="s">
        <v>277</v>
      </c>
      <c r="BN120" s="28" t="s">
        <v>277</v>
      </c>
      <c r="BO120" s="28" t="s">
        <v>277</v>
      </c>
      <c r="BP120" s="8"/>
      <c r="BQ120" s="22" t="str">
        <f>IF(FV120=FALSE,B120,"")</f>
        <v/>
      </c>
      <c r="BR120" s="22" t="str">
        <f>IF(FV118=FALSE,C119,"")</f>
        <v/>
      </c>
      <c r="BS120" s="22" t="str">
        <f>BS119</f>
        <v/>
      </c>
      <c r="BT120" s="22" t="str">
        <f t="shared" si="208"/>
        <v/>
      </c>
      <c r="BU120" s="22" t="str">
        <f>IF(FV120=FALSE,E120,"")</f>
        <v/>
      </c>
      <c r="BV120" s="22" t="str">
        <f>IF(FV120=FALSE,G120,"")</f>
        <v/>
      </c>
      <c r="BW120" s="22" t="str">
        <f>IF(FV120=FALSE,F120,"")</f>
        <v/>
      </c>
      <c r="BX120" s="22" t="str">
        <f>IF(FV120=FALSE,J120,"")</f>
        <v/>
      </c>
      <c r="BY120" s="22" t="str">
        <f>IF(FV120=FALSE,K120,"")</f>
        <v/>
      </c>
      <c r="BZ120" s="22" t="str">
        <f>IF(FV120=FALSE,L120,"")</f>
        <v/>
      </c>
      <c r="CA120" s="18"/>
      <c r="CB120" s="3" t="str">
        <f>IF(ET118=1, EQ119,"")</f>
        <v/>
      </c>
      <c r="CC120" s="3" t="str">
        <f>IF(ET118=1, ER119,"")</f>
        <v/>
      </c>
      <c r="CD120" s="3" t="str">
        <f>IF(ET118=1, ES119,"")</f>
        <v/>
      </c>
      <c r="CE120" s="3" t="str">
        <f>CE119</f>
        <v/>
      </c>
      <c r="CF120" s="3" t="str">
        <f>CF119</f>
        <v/>
      </c>
      <c r="CG120" s="3" t="str">
        <f>CG119</f>
        <v/>
      </c>
      <c r="CH120" s="3" t="str">
        <f t="shared" si="244"/>
        <v/>
      </c>
      <c r="CI120" s="8"/>
      <c r="CJ120" s="3" t="str">
        <f>IF(ET120=2,V119,"")</f>
        <v/>
      </c>
      <c r="CK120" s="3" t="str">
        <f>IF(ET120=2,W119,"")</f>
        <v/>
      </c>
      <c r="CL120" s="3" t="str">
        <f>CL119</f>
        <v/>
      </c>
      <c r="CM120" s="3" t="str">
        <f>CM119</f>
        <v/>
      </c>
      <c r="CN120" s="8"/>
      <c r="CO120" s="3" t="str">
        <f>IF(ET120=3,AG119,"")</f>
        <v/>
      </c>
      <c r="CP120" s="3" t="str">
        <f>IF(ET120=3,AH119,"")</f>
        <v/>
      </c>
      <c r="CQ120" s="3" t="str">
        <f>CQ119</f>
        <v/>
      </c>
      <c r="CR120" s="3" t="str">
        <f>CR119</f>
        <v/>
      </c>
      <c r="CS120" s="8"/>
      <c r="CT120" s="3" t="str">
        <f>IF(ET120=4,AJ119,"")</f>
        <v/>
      </c>
      <c r="CU120" s="3" t="str">
        <f>IF(ET120=4,AK119,"")</f>
        <v/>
      </c>
      <c r="CV120" s="3" t="str">
        <f>CV119</f>
        <v/>
      </c>
      <c r="CW120" s="3" t="str">
        <f>CW119</f>
        <v/>
      </c>
      <c r="CX120" s="8"/>
      <c r="CY120" s="3" t="str">
        <f>IF(ET120=5,AM119,"")</f>
        <v/>
      </c>
      <c r="CZ120" s="3" t="str">
        <f>IF(ET120=5,AN119,"")</f>
        <v/>
      </c>
      <c r="DA120" s="3" t="str">
        <f>IF(ET120=5,AO119,"")</f>
        <v/>
      </c>
      <c r="DB120" s="3" t="str">
        <f>DB119</f>
        <v/>
      </c>
      <c r="DC120" s="3" t="str">
        <f>DC119</f>
        <v/>
      </c>
      <c r="DD120" s="3" t="str">
        <f>DD119</f>
        <v/>
      </c>
      <c r="DE120" s="3" t="str">
        <f>DE119</f>
        <v/>
      </c>
      <c r="DF120" s="3" t="str">
        <f>DF119</f>
        <v/>
      </c>
      <c r="DG120" s="3" t="str">
        <f t="shared" si="245"/>
        <v/>
      </c>
      <c r="DH120" s="8"/>
      <c r="DI120" s="3" t="str">
        <f>IF(ET118=6,AS119,"")</f>
        <v/>
      </c>
      <c r="DJ120" s="3" t="str">
        <f>IF(ET118=6,AT119,"")</f>
        <v/>
      </c>
      <c r="DK120" s="3" t="str">
        <f>IF(ET118=6,AU119,"")</f>
        <v/>
      </c>
      <c r="DL120" s="3" t="str">
        <f>IF(ET118=6,AV119,"")</f>
        <v/>
      </c>
      <c r="DM120" s="3" t="str">
        <f>DM119</f>
        <v/>
      </c>
      <c r="DN120" s="3" t="str">
        <f>DN119</f>
        <v/>
      </c>
      <c r="DO120" s="3" t="str">
        <f>DO119</f>
        <v/>
      </c>
      <c r="DP120" s="3" t="str">
        <f>DP119</f>
        <v/>
      </c>
      <c r="DQ120" s="3" t="str">
        <f>DQ119</f>
        <v/>
      </c>
      <c r="DR120" s="3" t="str">
        <f>DR119</f>
        <v/>
      </c>
      <c r="DS120" s="3" t="str">
        <f t="shared" si="246"/>
        <v/>
      </c>
      <c r="DT120" s="8"/>
      <c r="DU120" s="3" t="str">
        <f>IF(ET118=7,AZ119,"")</f>
        <v/>
      </c>
      <c r="DV120" s="3" t="str">
        <f>IF(ET118=7,BA119,"")</f>
        <v/>
      </c>
      <c r="DW120" s="3" t="str">
        <f>IF(ET118=7,BB119,"")</f>
        <v/>
      </c>
      <c r="DX120" s="3" t="str">
        <f>IF(ET118=7,BC119,"")</f>
        <v/>
      </c>
      <c r="DY120" s="3" t="str">
        <f>DY119</f>
        <v/>
      </c>
      <c r="DZ120" s="3" t="str">
        <f>DZ119</f>
        <v/>
      </c>
      <c r="EA120" s="3" t="str">
        <f>EA119</f>
        <v/>
      </c>
      <c r="EB120" s="3" t="str">
        <f>EB119</f>
        <v/>
      </c>
      <c r="EC120" s="3" t="str">
        <f t="shared" si="247"/>
        <v/>
      </c>
      <c r="ED120" s="8"/>
      <c r="EE120" s="28" t="s">
        <v>277</v>
      </c>
      <c r="EF120" s="28" t="s">
        <v>277</v>
      </c>
      <c r="EG120" s="28" t="s">
        <v>277</v>
      </c>
      <c r="EH120" s="28" t="s">
        <v>277</v>
      </c>
      <c r="EI120" s="28" t="s">
        <v>277</v>
      </c>
      <c r="EJ120" s="28" t="s">
        <v>277</v>
      </c>
      <c r="EK120" s="28" t="s">
        <v>277</v>
      </c>
      <c r="EL120" s="28" t="s">
        <v>277</v>
      </c>
      <c r="EM120" s="28" t="s">
        <v>277</v>
      </c>
      <c r="EN120" s="28" t="s">
        <v>277</v>
      </c>
      <c r="EO120" s="30"/>
      <c r="EP120" s="9"/>
      <c r="EQ120" s="10" t="str">
        <f>IF(FD120&gt;0, (N120+Y120+R120+AC120), "")</f>
        <v/>
      </c>
      <c r="ER120" s="11" t="str">
        <f>IF(FD120&gt;0,FE120,"")</f>
        <v/>
      </c>
      <c r="ES120" s="10" t="str">
        <f>IF(FD120&gt;0, (P120+AA120+T120+AE120), "")</f>
        <v/>
      </c>
      <c r="ET120" s="10">
        <f>FO120+FP120+FQ120+FR120+FS120+FT120+FU120</f>
        <v>0</v>
      </c>
      <c r="EU120" s="13"/>
      <c r="EV120" s="12" t="b">
        <f t="shared" si="164"/>
        <v>1</v>
      </c>
      <c r="EW120" s="3" t="b">
        <f t="shared" si="165"/>
        <v>1</v>
      </c>
      <c r="EX120" s="3" t="b">
        <f t="shared" si="166"/>
        <v>1</v>
      </c>
      <c r="EY120" s="3" t="b">
        <f t="shared" si="167"/>
        <v>1</v>
      </c>
      <c r="EZ120" s="3">
        <f t="shared" si="248"/>
        <v>0</v>
      </c>
      <c r="FA120" s="3">
        <f t="shared" si="249"/>
        <v>0</v>
      </c>
      <c r="FB120" s="3">
        <f t="shared" si="250"/>
        <v>0</v>
      </c>
      <c r="FC120" s="3">
        <f t="shared" si="251"/>
        <v>0</v>
      </c>
      <c r="FD120" s="3">
        <f t="shared" si="252"/>
        <v>0</v>
      </c>
      <c r="FE120" s="3" t="e">
        <f t="shared" si="253"/>
        <v>#VALUE!</v>
      </c>
      <c r="FF120" s="3">
        <f t="shared" si="174"/>
        <v>0</v>
      </c>
      <c r="FG120" s="3">
        <f t="shared" si="175"/>
        <v>0</v>
      </c>
      <c r="FH120" s="3" t="e">
        <f t="shared" si="254"/>
        <v>#VALUE!</v>
      </c>
      <c r="FI120" s="3" t="b">
        <f t="shared" si="177"/>
        <v>1</v>
      </c>
      <c r="FJ120" s="3" t="b">
        <f t="shared" si="178"/>
        <v>1</v>
      </c>
      <c r="FK120" s="3" t="b">
        <f t="shared" si="179"/>
        <v>1</v>
      </c>
      <c r="FL120" s="3" t="b">
        <f t="shared" si="180"/>
        <v>1</v>
      </c>
      <c r="FM120" s="3" t="b">
        <f t="shared" si="181"/>
        <v>1</v>
      </c>
      <c r="FN120" s="3" t="b">
        <f t="shared" si="182"/>
        <v>1</v>
      </c>
      <c r="FO120" s="3">
        <f t="shared" si="255"/>
        <v>0</v>
      </c>
      <c r="FP120" s="3">
        <f t="shared" si="256"/>
        <v>0</v>
      </c>
      <c r="FQ120" s="3">
        <f t="shared" si="257"/>
        <v>0</v>
      </c>
      <c r="FR120" s="3">
        <f t="shared" si="258"/>
        <v>0</v>
      </c>
      <c r="FS120" s="3">
        <f t="shared" si="259"/>
        <v>0</v>
      </c>
      <c r="FT120" s="3">
        <f t="shared" si="260"/>
        <v>0</v>
      </c>
      <c r="FU120" s="3">
        <f t="shared" si="261"/>
        <v>0</v>
      </c>
      <c r="FV120" s="21" t="b">
        <f t="shared" si="190"/>
        <v>1</v>
      </c>
      <c r="FW120" s="24">
        <f t="shared" si="191"/>
        <v>1</v>
      </c>
      <c r="FX120" s="24">
        <f t="shared" si="262"/>
        <v>0</v>
      </c>
      <c r="FY120" s="25" t="e">
        <f t="shared" si="263"/>
        <v>#VALUE!</v>
      </c>
      <c r="FZ120" s="24" t="e">
        <f t="shared" si="264"/>
        <v>#VALUE!</v>
      </c>
      <c r="GA120" s="24" t="e">
        <f t="shared" si="265"/>
        <v>#VALUE!</v>
      </c>
      <c r="GB120" s="24">
        <f t="shared" si="266"/>
        <v>1</v>
      </c>
      <c r="GC120" s="24" t="e">
        <f t="shared" si="267"/>
        <v>#VALUE!</v>
      </c>
      <c r="GD120" s="24" t="e">
        <f t="shared" si="268"/>
        <v>#VALUE!</v>
      </c>
      <c r="GE120" s="24" t="e">
        <f t="shared" si="269"/>
        <v>#VALUE!</v>
      </c>
      <c r="GF120" s="24">
        <f t="shared" si="270"/>
        <v>0</v>
      </c>
      <c r="GG120" s="24">
        <f t="shared" si="271"/>
        <v>0</v>
      </c>
      <c r="GH120" s="24">
        <f t="shared" si="272"/>
        <v>0</v>
      </c>
      <c r="GI120" s="24">
        <f t="shared" si="273"/>
        <v>0</v>
      </c>
      <c r="GJ120" s="24">
        <f t="shared" si="274"/>
        <v>2</v>
      </c>
      <c r="GK120" s="24">
        <f t="shared" si="275"/>
        <v>2</v>
      </c>
      <c r="GL120" s="24">
        <f t="shared" si="276"/>
        <v>2</v>
      </c>
      <c r="GM120" s="31">
        <f t="shared" si="277"/>
        <v>2</v>
      </c>
      <c r="GN120" s="13"/>
      <c r="GO120" s="12"/>
    </row>
    <row r="121" spans="1:197" s="3" customFormat="1">
      <c r="A121" s="54"/>
      <c r="B121" s="54"/>
      <c r="C121" s="54"/>
      <c r="D121" s="54"/>
      <c r="E121" s="54"/>
      <c r="F121" s="54"/>
      <c r="G121" s="54"/>
      <c r="H121" s="54"/>
      <c r="I121" s="54"/>
      <c r="J121" s="54"/>
      <c r="K121" s="54"/>
      <c r="L121" s="54"/>
      <c r="M121" s="56"/>
      <c r="N121" s="54"/>
      <c r="O121" s="54"/>
      <c r="P121" s="54"/>
      <c r="Q121" s="56"/>
      <c r="R121" s="54"/>
      <c r="S121" s="54"/>
      <c r="T121" s="54"/>
      <c r="U121" s="56"/>
      <c r="V121" s="54"/>
      <c r="W121" s="54"/>
      <c r="X121" s="56"/>
      <c r="Y121" s="54"/>
      <c r="Z121" s="54"/>
      <c r="AA121" s="54"/>
      <c r="AB121" s="56"/>
      <c r="AC121" s="54"/>
      <c r="AD121" s="54"/>
      <c r="AE121" s="54"/>
      <c r="AF121" s="56"/>
      <c r="AG121" s="54"/>
      <c r="AH121" s="54"/>
      <c r="AI121" s="56"/>
      <c r="AJ121" s="54"/>
      <c r="AK121" s="54"/>
      <c r="AL121" s="56"/>
      <c r="AM121" s="54"/>
      <c r="AN121" s="54"/>
      <c r="AO121" s="54"/>
      <c r="AP121" s="54"/>
      <c r="AQ121" s="54"/>
      <c r="AR121" s="56"/>
      <c r="AS121" s="54"/>
      <c r="AT121" s="54"/>
      <c r="AU121" s="54"/>
      <c r="AV121" s="54"/>
      <c r="AW121" s="54"/>
      <c r="AX121" s="54"/>
      <c r="AY121" s="56"/>
      <c r="AZ121" s="54"/>
      <c r="BA121" s="54"/>
      <c r="BB121" s="54"/>
      <c r="BC121" s="54"/>
      <c r="BD121" s="8"/>
      <c r="BE121" s="8"/>
      <c r="BF121" s="28" t="s">
        <v>277</v>
      </c>
      <c r="BG121" s="28" t="s">
        <v>277</v>
      </c>
      <c r="BH121" s="28" t="s">
        <v>277</v>
      </c>
      <c r="BI121" s="28" t="s">
        <v>277</v>
      </c>
      <c r="BJ121" s="28" t="s">
        <v>277</v>
      </c>
      <c r="BK121" s="28" t="s">
        <v>277</v>
      </c>
      <c r="BL121" s="28" t="s">
        <v>277</v>
      </c>
      <c r="BM121" s="28" t="s">
        <v>277</v>
      </c>
      <c r="BN121" s="28" t="s">
        <v>277</v>
      </c>
      <c r="BO121" s="28" t="s">
        <v>277</v>
      </c>
      <c r="BP121" s="8"/>
      <c r="BQ121" s="22" t="str">
        <f>IF(FV121=FALSE,B121,"")</f>
        <v/>
      </c>
      <c r="BR121" s="22" t="str">
        <f>BR118</f>
        <v/>
      </c>
      <c r="BS121" s="22" t="str">
        <f>IF(FV118=FALSE,C121,"")</f>
        <v/>
      </c>
      <c r="BT121" s="22" t="str">
        <f t="shared" si="208"/>
        <v/>
      </c>
      <c r="BU121" s="22" t="str">
        <f>IF(FV121=FALSE,E121,"")</f>
        <v/>
      </c>
      <c r="BV121" s="22" t="str">
        <f>IF(FV121=FALSE,G121,"")</f>
        <v/>
      </c>
      <c r="BW121" s="22" t="str">
        <f>IF(FV121=FALSE,F121,"")</f>
        <v/>
      </c>
      <c r="BX121" s="22" t="str">
        <f>IF(FV121=FALSE,J121,"")</f>
        <v/>
      </c>
      <c r="BY121" s="22" t="str">
        <f>IF(FV121=FALSE,K121,"")</f>
        <v/>
      </c>
      <c r="BZ121" s="22" t="str">
        <f>IF(FV121=FALSE,L121,"")</f>
        <v/>
      </c>
      <c r="CA121" s="18"/>
      <c r="CB121" s="3" t="str">
        <f>CB118</f>
        <v/>
      </c>
      <c r="CC121" s="3" t="str">
        <f>CC118</f>
        <v/>
      </c>
      <c r="CD121" s="3" t="str">
        <f>CD118</f>
        <v/>
      </c>
      <c r="CE121" s="3" t="str">
        <f>IF(ET121=1, EQ121,"")</f>
        <v/>
      </c>
      <c r="CF121" s="3" t="str">
        <f>IF(ET121=1, ER121,"")</f>
        <v/>
      </c>
      <c r="CG121" s="3" t="str">
        <f>IF(ET121=1, ES121,"")</f>
        <v/>
      </c>
      <c r="CH121" s="3" t="str">
        <f t="shared" si="244"/>
        <v/>
      </c>
      <c r="CI121" s="8"/>
      <c r="CJ121" s="3" t="str">
        <f>CJ118</f>
        <v/>
      </c>
      <c r="CK121" s="3" t="str">
        <f>CK118</f>
        <v/>
      </c>
      <c r="CL121" s="3" t="str">
        <f>IF(ET121=2,V121,"")</f>
        <v/>
      </c>
      <c r="CM121" s="3" t="str">
        <f>IF(ET121=2,W121,"")</f>
        <v/>
      </c>
      <c r="CN121" s="8"/>
      <c r="CO121" s="3" t="str">
        <f>CO119</f>
        <v/>
      </c>
      <c r="CP121" s="3" t="str">
        <f>CP119</f>
        <v/>
      </c>
      <c r="CQ121" s="3" t="str">
        <f>IF(ET121=3,AG121,"")</f>
        <v/>
      </c>
      <c r="CR121" s="3" t="str">
        <f>IF(ET121=3,AH121,"")</f>
        <v/>
      </c>
      <c r="CS121" s="8"/>
      <c r="CT121" s="3" t="str">
        <f>CT118</f>
        <v/>
      </c>
      <c r="CU121" s="3" t="str">
        <f>CU118</f>
        <v/>
      </c>
      <c r="CV121" s="3" t="str">
        <f>IF(ET120=4,AJ121,"")</f>
        <v/>
      </c>
      <c r="CW121" s="3" t="str">
        <f>IF(ET120=4,AK121,"")</f>
        <v/>
      </c>
      <c r="CX121" s="8"/>
      <c r="CY121" s="3" t="str">
        <f>CY118</f>
        <v/>
      </c>
      <c r="CZ121" s="3" t="str">
        <f>CZ118</f>
        <v/>
      </c>
      <c r="DA121" s="3" t="str">
        <f>DA118</f>
        <v/>
      </c>
      <c r="DB121" s="3" t="str">
        <f>IF(ET120=5,AM121,"")</f>
        <v/>
      </c>
      <c r="DC121" s="3" t="str">
        <f>IF(ET120=5,AN121,"")</f>
        <v/>
      </c>
      <c r="DD121" s="3" t="str">
        <f>IF(ET120=5,AO121,"")</f>
        <v/>
      </c>
      <c r="DE121" s="3" t="str">
        <f>IF(ET120=5,AP121,"")</f>
        <v/>
      </c>
      <c r="DF121" s="3" t="str">
        <f>DF120</f>
        <v/>
      </c>
      <c r="DG121" s="3" t="str">
        <f t="shared" si="245"/>
        <v/>
      </c>
      <c r="DH121" s="8"/>
      <c r="DI121" s="3" t="str">
        <f>DI118</f>
        <v/>
      </c>
      <c r="DJ121" s="3" t="str">
        <f>DJ118</f>
        <v/>
      </c>
      <c r="DK121" s="3" t="str">
        <f>DK118</f>
        <v/>
      </c>
      <c r="DL121" s="3" t="str">
        <f>DL118</f>
        <v/>
      </c>
      <c r="DM121" s="3" t="str">
        <f>IF(ET121=6,AS121,"")</f>
        <v/>
      </c>
      <c r="DN121" s="3" t="str">
        <f>IF(ET121=6,AT121,"")</f>
        <v/>
      </c>
      <c r="DO121" s="3" t="str">
        <f>IF(ET121=6,AU121,"")</f>
        <v/>
      </c>
      <c r="DP121" s="3" t="str">
        <f>IF(ET121=6,AV121,"")</f>
        <v/>
      </c>
      <c r="DQ121" s="3" t="str">
        <f t="shared" ref="DQ121:DR123" si="300">DQ118</f>
        <v/>
      </c>
      <c r="DR121" s="3" t="str">
        <f t="shared" si="300"/>
        <v/>
      </c>
      <c r="DS121" s="3" t="str">
        <f t="shared" si="246"/>
        <v/>
      </c>
      <c r="DT121" s="8"/>
      <c r="DU121" s="3" t="str">
        <f>DU118</f>
        <v/>
      </c>
      <c r="DV121" s="3" t="str">
        <f>DV118</f>
        <v/>
      </c>
      <c r="DW121" s="3" t="str">
        <f>DW118</f>
        <v/>
      </c>
      <c r="DX121" s="3" t="str">
        <f>DX118</f>
        <v/>
      </c>
      <c r="DY121" s="3" t="str">
        <f>IF(ET121=7,AZ121,"")</f>
        <v/>
      </c>
      <c r="DZ121" s="3" t="str">
        <f>IF(ET121=7,BA121,"")</f>
        <v/>
      </c>
      <c r="EA121" s="3" t="str">
        <f>IF(ET121=7,BB121,"")</f>
        <v/>
      </c>
      <c r="EB121" s="3" t="str">
        <f>IF(ET121=7,BC121,"")</f>
        <v/>
      </c>
      <c r="EC121" s="3" t="str">
        <f t="shared" si="247"/>
        <v/>
      </c>
      <c r="ED121" s="8"/>
      <c r="EE121" s="28" t="s">
        <v>277</v>
      </c>
      <c r="EF121" s="28" t="s">
        <v>277</v>
      </c>
      <c r="EG121" s="28" t="s">
        <v>277</v>
      </c>
      <c r="EH121" s="28" t="s">
        <v>277</v>
      </c>
      <c r="EI121" s="28" t="s">
        <v>277</v>
      </c>
      <c r="EJ121" s="28" t="s">
        <v>277</v>
      </c>
      <c r="EK121" s="28" t="s">
        <v>277</v>
      </c>
      <c r="EL121" s="28" t="s">
        <v>277</v>
      </c>
      <c r="EM121" s="28" t="s">
        <v>277</v>
      </c>
      <c r="EN121" s="28" t="s">
        <v>277</v>
      </c>
      <c r="EO121" s="17"/>
      <c r="EP121" s="9"/>
      <c r="EQ121" s="10" t="str">
        <f>IF(FD121&gt;0, (N121+Y121+R121+AC121), "")</f>
        <v/>
      </c>
      <c r="ER121" s="11" t="str">
        <f>IF(FD121&gt;0,FE121,"")</f>
        <v/>
      </c>
      <c r="ES121" s="10" t="str">
        <f>IF(FD121&gt;0, (P121+AA121+T121+AE121), "")</f>
        <v/>
      </c>
      <c r="ET121" s="10">
        <f>FO121+FP121+FQ121+FR121+FS121+FT121+FU121</f>
        <v>0</v>
      </c>
      <c r="EU121" s="13"/>
      <c r="EV121" s="12" t="b">
        <f t="shared" si="164"/>
        <v>1</v>
      </c>
      <c r="EW121" s="3" t="b">
        <f t="shared" si="165"/>
        <v>1</v>
      </c>
      <c r="EX121" s="3" t="b">
        <f t="shared" si="166"/>
        <v>1</v>
      </c>
      <c r="EY121" s="3" t="b">
        <f t="shared" si="167"/>
        <v>1</v>
      </c>
      <c r="EZ121" s="3">
        <f t="shared" si="248"/>
        <v>0</v>
      </c>
      <c r="FA121" s="3">
        <f t="shared" si="249"/>
        <v>0</v>
      </c>
      <c r="FB121" s="3">
        <f t="shared" si="250"/>
        <v>0</v>
      </c>
      <c r="FC121" s="3">
        <f t="shared" si="251"/>
        <v>0</v>
      </c>
      <c r="FD121" s="3">
        <f t="shared" si="252"/>
        <v>0</v>
      </c>
      <c r="FE121" s="3" t="e">
        <f t="shared" si="253"/>
        <v>#VALUE!</v>
      </c>
      <c r="FF121" s="3">
        <f t="shared" si="174"/>
        <v>0</v>
      </c>
      <c r="FG121" s="3">
        <f t="shared" si="175"/>
        <v>0</v>
      </c>
      <c r="FH121" s="3" t="e">
        <f t="shared" si="254"/>
        <v>#VALUE!</v>
      </c>
      <c r="FI121" s="3" t="b">
        <f t="shared" si="177"/>
        <v>1</v>
      </c>
      <c r="FJ121" s="3" t="b">
        <f t="shared" si="178"/>
        <v>1</v>
      </c>
      <c r="FK121" s="3" t="b">
        <f t="shared" si="179"/>
        <v>1</v>
      </c>
      <c r="FL121" s="3" t="b">
        <f t="shared" si="180"/>
        <v>1</v>
      </c>
      <c r="FM121" s="3" t="b">
        <f t="shared" si="181"/>
        <v>1</v>
      </c>
      <c r="FN121" s="3" t="b">
        <f t="shared" si="182"/>
        <v>1</v>
      </c>
      <c r="FO121" s="3">
        <f t="shared" si="255"/>
        <v>0</v>
      </c>
      <c r="FP121" s="3">
        <f t="shared" si="256"/>
        <v>0</v>
      </c>
      <c r="FQ121" s="3">
        <f t="shared" si="257"/>
        <v>0</v>
      </c>
      <c r="FR121" s="3">
        <f t="shared" si="258"/>
        <v>0</v>
      </c>
      <c r="FS121" s="3">
        <f t="shared" si="259"/>
        <v>0</v>
      </c>
      <c r="FT121" s="3">
        <f t="shared" si="260"/>
        <v>0</v>
      </c>
      <c r="FU121" s="3">
        <f t="shared" si="261"/>
        <v>0</v>
      </c>
      <c r="FV121" s="21" t="b">
        <f t="shared" si="190"/>
        <v>1</v>
      </c>
      <c r="FW121" s="24">
        <f t="shared" si="191"/>
        <v>1</v>
      </c>
      <c r="FX121" s="24">
        <f t="shared" si="262"/>
        <v>0</v>
      </c>
      <c r="FY121" s="25" t="e">
        <f t="shared" si="263"/>
        <v>#VALUE!</v>
      </c>
      <c r="FZ121" s="24" t="e">
        <f t="shared" si="264"/>
        <v>#VALUE!</v>
      </c>
      <c r="GA121" s="24" t="e">
        <f t="shared" si="265"/>
        <v>#VALUE!</v>
      </c>
      <c r="GB121" s="24">
        <f t="shared" si="266"/>
        <v>1</v>
      </c>
      <c r="GC121" s="24" t="e">
        <f t="shared" si="267"/>
        <v>#VALUE!</v>
      </c>
      <c r="GD121" s="24" t="e">
        <f t="shared" si="268"/>
        <v>#VALUE!</v>
      </c>
      <c r="GE121" s="24" t="e">
        <f t="shared" si="269"/>
        <v>#VALUE!</v>
      </c>
      <c r="GF121" s="24">
        <f t="shared" si="270"/>
        <v>0</v>
      </c>
      <c r="GG121" s="24">
        <f t="shared" si="271"/>
        <v>0</v>
      </c>
      <c r="GH121" s="24">
        <f t="shared" si="272"/>
        <v>0</v>
      </c>
      <c r="GI121" s="24">
        <f t="shared" si="273"/>
        <v>0</v>
      </c>
      <c r="GJ121" s="24">
        <f t="shared" si="274"/>
        <v>2</v>
      </c>
      <c r="GK121" s="24">
        <f t="shared" si="275"/>
        <v>2</v>
      </c>
      <c r="GL121" s="24">
        <f t="shared" si="276"/>
        <v>2</v>
      </c>
      <c r="GM121" s="31">
        <f t="shared" si="277"/>
        <v>2</v>
      </c>
      <c r="GN121" s="13"/>
      <c r="GO121" s="12"/>
    </row>
    <row r="122" spans="1:197" s="3" customFormat="1">
      <c r="A122" s="115" t="s">
        <v>279</v>
      </c>
      <c r="B122" s="115" t="s">
        <v>279</v>
      </c>
      <c r="C122" s="115" t="s">
        <v>279</v>
      </c>
      <c r="D122" s="115" t="s">
        <v>279</v>
      </c>
      <c r="E122" s="115" t="s">
        <v>279</v>
      </c>
      <c r="F122" s="115" t="s">
        <v>279</v>
      </c>
      <c r="G122" s="115" t="s">
        <v>279</v>
      </c>
      <c r="H122" s="115"/>
      <c r="I122" s="115"/>
      <c r="J122" s="115" t="s">
        <v>279</v>
      </c>
      <c r="K122" s="115" t="s">
        <v>279</v>
      </c>
      <c r="L122" s="115" t="s">
        <v>279</v>
      </c>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116"/>
      <c r="BD122" s="8"/>
      <c r="BE122" s="8"/>
      <c r="BF122" s="28" t="s">
        <v>277</v>
      </c>
      <c r="BG122" s="28" t="s">
        <v>277</v>
      </c>
      <c r="BH122" s="28" t="s">
        <v>277</v>
      </c>
      <c r="BI122" s="28" t="s">
        <v>277</v>
      </c>
      <c r="BJ122" s="28" t="s">
        <v>277</v>
      </c>
      <c r="BK122" s="28" t="s">
        <v>277</v>
      </c>
      <c r="BL122" s="28" t="s">
        <v>277</v>
      </c>
      <c r="BM122" s="28" t="s">
        <v>277</v>
      </c>
      <c r="BN122" s="28" t="s">
        <v>277</v>
      </c>
      <c r="BO122" s="28" t="s">
        <v>277</v>
      </c>
      <c r="BP122" s="8"/>
      <c r="BQ122" s="22" t="str">
        <f>BQ121</f>
        <v/>
      </c>
      <c r="BR122" s="22" t="str">
        <f>BS118</f>
        <v/>
      </c>
      <c r="BS122" s="22" t="str">
        <f>BS121</f>
        <v/>
      </c>
      <c r="BT122" s="22" t="str">
        <f t="shared" si="208"/>
        <v/>
      </c>
      <c r="BU122" s="22" t="str">
        <f t="shared" ref="BU122:BW123" si="301">BU121</f>
        <v/>
      </c>
      <c r="BV122" s="22" t="str">
        <f t="shared" si="301"/>
        <v/>
      </c>
      <c r="BW122" s="22" t="str">
        <f t="shared" si="301"/>
        <v/>
      </c>
      <c r="BX122" s="22" t="str">
        <f t="shared" ref="BX122:BZ123" si="302">BX121</f>
        <v/>
      </c>
      <c r="BY122" s="22" t="str">
        <f t="shared" si="302"/>
        <v/>
      </c>
      <c r="BZ122" s="22" t="str">
        <f t="shared" si="302"/>
        <v/>
      </c>
      <c r="CA122" s="18"/>
      <c r="CB122" s="3" t="str">
        <f>CB120</f>
        <v/>
      </c>
      <c r="CC122" s="3" t="str">
        <f>CC120</f>
        <v/>
      </c>
      <c r="CD122" s="3" t="str">
        <f>CD120</f>
        <v/>
      </c>
      <c r="CE122" s="3" t="str">
        <f t="shared" ref="CE122:CG123" si="303">CE121</f>
        <v/>
      </c>
      <c r="CF122" s="3" t="str">
        <f t="shared" si="303"/>
        <v/>
      </c>
      <c r="CG122" s="3" t="str">
        <f t="shared" si="303"/>
        <v/>
      </c>
      <c r="CH122" s="3" t="str">
        <f t="shared" si="244"/>
        <v/>
      </c>
      <c r="CI122" s="8"/>
      <c r="CJ122" s="3" t="str">
        <f>CJ120</f>
        <v/>
      </c>
      <c r="CK122" s="3" t="str">
        <f>CK120</f>
        <v/>
      </c>
      <c r="CL122" s="3" t="str">
        <f>CL121</f>
        <v/>
      </c>
      <c r="CM122" s="3" t="str">
        <f>CM121</f>
        <v/>
      </c>
      <c r="CN122" s="8"/>
      <c r="CO122" s="3" t="str">
        <f>CO120</f>
        <v/>
      </c>
      <c r="CP122" s="3" t="str">
        <f>CP120</f>
        <v/>
      </c>
      <c r="CQ122" s="3" t="str">
        <f>CQ121</f>
        <v/>
      </c>
      <c r="CR122" s="3" t="str">
        <f>CR121</f>
        <v/>
      </c>
      <c r="CS122" s="8"/>
      <c r="CT122" s="3" t="str">
        <f>CT120</f>
        <v/>
      </c>
      <c r="CU122" s="3" t="str">
        <f>CU120</f>
        <v/>
      </c>
      <c r="CV122" s="3" t="str">
        <f>CV121</f>
        <v/>
      </c>
      <c r="CW122" s="3" t="str">
        <f>CW121</f>
        <v/>
      </c>
      <c r="CX122" s="8"/>
      <c r="CY122" s="3" t="str">
        <f>CY120</f>
        <v/>
      </c>
      <c r="CZ122" s="3" t="str">
        <f>CZ120</f>
        <v/>
      </c>
      <c r="DA122" s="3" t="str">
        <f>DA120</f>
        <v/>
      </c>
      <c r="DB122" s="3" t="str">
        <f t="shared" ref="DB122:DE123" si="304">DB121</f>
        <v/>
      </c>
      <c r="DC122" s="3" t="str">
        <f t="shared" si="304"/>
        <v/>
      </c>
      <c r="DD122" s="3" t="str">
        <f t="shared" si="304"/>
        <v/>
      </c>
      <c r="DE122" s="3" t="str">
        <f t="shared" si="304"/>
        <v/>
      </c>
      <c r="DF122" s="3" t="str">
        <f>DF121</f>
        <v/>
      </c>
      <c r="DG122" s="3" t="str">
        <f t="shared" si="245"/>
        <v/>
      </c>
      <c r="DH122" s="8"/>
      <c r="DI122" s="3" t="str">
        <f>DI120</f>
        <v/>
      </c>
      <c r="DJ122" s="3" t="str">
        <f>DJ120</f>
        <v/>
      </c>
      <c r="DK122" s="3" t="str">
        <f>DK120</f>
        <v/>
      </c>
      <c r="DL122" s="3" t="str">
        <f>DL120</f>
        <v/>
      </c>
      <c r="DM122" s="3" t="str">
        <f t="shared" ref="DM122:DP123" si="305">DM121</f>
        <v/>
      </c>
      <c r="DN122" s="3" t="str">
        <f t="shared" si="305"/>
        <v/>
      </c>
      <c r="DO122" s="3" t="str">
        <f t="shared" si="305"/>
        <v/>
      </c>
      <c r="DP122" s="3" t="str">
        <f t="shared" si="305"/>
        <v/>
      </c>
      <c r="DQ122" s="3" t="str">
        <f t="shared" si="300"/>
        <v/>
      </c>
      <c r="DR122" s="3" t="str">
        <f t="shared" si="300"/>
        <v/>
      </c>
      <c r="DS122" s="3" t="str">
        <f t="shared" si="246"/>
        <v/>
      </c>
      <c r="DT122" s="8"/>
      <c r="DU122" s="3" t="str">
        <f>DU120</f>
        <v/>
      </c>
      <c r="DV122" s="3" t="str">
        <f>DV120</f>
        <v/>
      </c>
      <c r="DW122" s="3" t="str">
        <f>DW120</f>
        <v/>
      </c>
      <c r="DX122" s="3" t="str">
        <f>DX120</f>
        <v/>
      </c>
      <c r="DY122" s="3" t="str">
        <f t="shared" ref="DY122:EB123" si="306">DY121</f>
        <v/>
      </c>
      <c r="DZ122" s="3" t="str">
        <f t="shared" si="306"/>
        <v/>
      </c>
      <c r="EA122" s="3" t="str">
        <f t="shared" si="306"/>
        <v/>
      </c>
      <c r="EB122" s="3" t="str">
        <f t="shared" si="306"/>
        <v/>
      </c>
      <c r="EC122" s="3" t="str">
        <f t="shared" si="247"/>
        <v/>
      </c>
      <c r="ED122" s="8"/>
      <c r="EE122" s="28" t="s">
        <v>277</v>
      </c>
      <c r="EF122" s="28" t="s">
        <v>277</v>
      </c>
      <c r="EG122" s="28" t="s">
        <v>277</v>
      </c>
      <c r="EH122" s="28" t="s">
        <v>277</v>
      </c>
      <c r="EI122" s="28" t="s">
        <v>277</v>
      </c>
      <c r="EJ122" s="28" t="s">
        <v>277</v>
      </c>
      <c r="EK122" s="28" t="s">
        <v>277</v>
      </c>
      <c r="EL122" s="28" t="s">
        <v>277</v>
      </c>
      <c r="EM122" s="28" t="s">
        <v>277</v>
      </c>
      <c r="EN122" s="28" t="s">
        <v>277</v>
      </c>
      <c r="EO122" s="17"/>
      <c r="EP122" s="9"/>
      <c r="EQ122" s="10" t="str">
        <f t="shared" ref="EQ122:ET123" si="307">EQ121</f>
        <v/>
      </c>
      <c r="ER122" s="10" t="str">
        <f t="shared" si="307"/>
        <v/>
      </c>
      <c r="ES122" s="10" t="str">
        <f t="shared" si="307"/>
        <v/>
      </c>
      <c r="ET122" s="10">
        <f t="shared" si="307"/>
        <v>0</v>
      </c>
      <c r="EU122" s="13"/>
      <c r="EV122" s="12" t="b">
        <f t="shared" si="164"/>
        <v>1</v>
      </c>
      <c r="EW122" s="3" t="b">
        <f t="shared" si="165"/>
        <v>1</v>
      </c>
      <c r="EX122" s="3" t="b">
        <f t="shared" si="166"/>
        <v>1</v>
      </c>
      <c r="EY122" s="3" t="b">
        <f t="shared" si="167"/>
        <v>1</v>
      </c>
      <c r="EZ122" s="3">
        <f t="shared" si="248"/>
        <v>0</v>
      </c>
      <c r="FA122" s="3">
        <f t="shared" si="249"/>
        <v>0</v>
      </c>
      <c r="FB122" s="3">
        <f t="shared" si="250"/>
        <v>0</v>
      </c>
      <c r="FC122" s="3">
        <f t="shared" si="251"/>
        <v>0</v>
      </c>
      <c r="FD122" s="3">
        <f t="shared" si="252"/>
        <v>0</v>
      </c>
      <c r="FE122" s="3" t="e">
        <f t="shared" si="253"/>
        <v>#VALUE!</v>
      </c>
      <c r="FF122" s="3">
        <f t="shared" si="174"/>
        <v>0</v>
      </c>
      <c r="FG122" s="3">
        <f t="shared" si="175"/>
        <v>0</v>
      </c>
      <c r="FH122" s="3" t="e">
        <f t="shared" si="254"/>
        <v>#VALUE!</v>
      </c>
      <c r="FI122" s="3" t="b">
        <f t="shared" si="177"/>
        <v>1</v>
      </c>
      <c r="FJ122" s="3" t="b">
        <f t="shared" si="178"/>
        <v>1</v>
      </c>
      <c r="FK122" s="3" t="b">
        <f t="shared" si="179"/>
        <v>1</v>
      </c>
      <c r="FL122" s="3" t="b">
        <f t="shared" si="180"/>
        <v>1</v>
      </c>
      <c r="FM122" s="3" t="b">
        <f t="shared" si="181"/>
        <v>1</v>
      </c>
      <c r="FN122" s="3" t="b">
        <f t="shared" si="182"/>
        <v>1</v>
      </c>
      <c r="FO122" s="3">
        <f t="shared" si="255"/>
        <v>0</v>
      </c>
      <c r="FP122" s="3">
        <f t="shared" si="256"/>
        <v>0</v>
      </c>
      <c r="FQ122" s="3">
        <f t="shared" si="257"/>
        <v>0</v>
      </c>
      <c r="FR122" s="3">
        <f t="shared" si="258"/>
        <v>0</v>
      </c>
      <c r="FS122" s="3">
        <f t="shared" si="259"/>
        <v>0</v>
      </c>
      <c r="FT122" s="3">
        <f t="shared" si="260"/>
        <v>0</v>
      </c>
      <c r="FU122" s="3">
        <f t="shared" si="261"/>
        <v>0</v>
      </c>
      <c r="FV122" s="21" t="b">
        <f t="shared" si="190"/>
        <v>0</v>
      </c>
      <c r="FW122" s="24">
        <f t="shared" si="191"/>
        <v>1</v>
      </c>
      <c r="FX122" s="24">
        <f t="shared" si="262"/>
        <v>0</v>
      </c>
      <c r="FY122" s="25" t="e">
        <f t="shared" si="263"/>
        <v>#VALUE!</v>
      </c>
      <c r="FZ122" s="24" t="e">
        <f t="shared" si="264"/>
        <v>#VALUE!</v>
      </c>
      <c r="GA122" s="24" t="e">
        <f t="shared" si="265"/>
        <v>#VALUE!</v>
      </c>
      <c r="GB122" s="24">
        <f t="shared" si="266"/>
        <v>1</v>
      </c>
      <c r="GC122" s="24" t="e">
        <f t="shared" si="267"/>
        <v>#VALUE!</v>
      </c>
      <c r="GD122" s="24" t="e">
        <f t="shared" si="268"/>
        <v>#VALUE!</v>
      </c>
      <c r="GE122" s="24" t="e">
        <f t="shared" si="269"/>
        <v>#VALUE!</v>
      </c>
      <c r="GF122" s="24">
        <f t="shared" si="270"/>
        <v>0</v>
      </c>
      <c r="GG122" s="24">
        <f t="shared" si="271"/>
        <v>0</v>
      </c>
      <c r="GH122" s="24">
        <f t="shared" si="272"/>
        <v>0</v>
      </c>
      <c r="GI122" s="24">
        <f t="shared" si="273"/>
        <v>0</v>
      </c>
      <c r="GJ122" s="24">
        <f t="shared" si="274"/>
        <v>2</v>
      </c>
      <c r="GK122" s="24">
        <f t="shared" si="275"/>
        <v>2</v>
      </c>
      <c r="GL122" s="24">
        <f t="shared" si="276"/>
        <v>2</v>
      </c>
      <c r="GM122" s="31">
        <f t="shared" si="277"/>
        <v>2</v>
      </c>
      <c r="GN122" s="13"/>
      <c r="GO122" s="12"/>
    </row>
    <row r="123" spans="1:197" s="3" customFormat="1">
      <c r="A123" s="115" t="s">
        <v>279</v>
      </c>
      <c r="B123" s="115" t="s">
        <v>279</v>
      </c>
      <c r="C123" s="115" t="s">
        <v>279</v>
      </c>
      <c r="D123" s="115" t="s">
        <v>279</v>
      </c>
      <c r="E123" s="115" t="s">
        <v>279</v>
      </c>
      <c r="F123" s="115" t="s">
        <v>279</v>
      </c>
      <c r="G123" s="115" t="s">
        <v>279</v>
      </c>
      <c r="H123" s="115"/>
      <c r="I123" s="115"/>
      <c r="J123" s="115" t="s">
        <v>279</v>
      </c>
      <c r="K123" s="115" t="s">
        <v>279</v>
      </c>
      <c r="L123" s="115" t="s">
        <v>279</v>
      </c>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116"/>
      <c r="BD123" s="8"/>
      <c r="BE123" s="8"/>
      <c r="BF123" s="28" t="s">
        <v>277</v>
      </c>
      <c r="BG123" s="28" t="s">
        <v>277</v>
      </c>
      <c r="BH123" s="28" t="s">
        <v>277</v>
      </c>
      <c r="BI123" s="28" t="s">
        <v>277</v>
      </c>
      <c r="BJ123" s="28" t="s">
        <v>277</v>
      </c>
      <c r="BK123" s="28" t="s">
        <v>277</v>
      </c>
      <c r="BL123" s="28" t="s">
        <v>277</v>
      </c>
      <c r="BM123" s="28" t="s">
        <v>277</v>
      </c>
      <c r="BN123" s="28" t="s">
        <v>277</v>
      </c>
      <c r="BO123" s="28" t="s">
        <v>277</v>
      </c>
      <c r="BP123" s="8"/>
      <c r="BQ123" s="22" t="str">
        <f>BQ122</f>
        <v/>
      </c>
      <c r="BR123" s="22" t="str">
        <f>BS120</f>
        <v/>
      </c>
      <c r="BS123" s="22" t="str">
        <f>BS121</f>
        <v/>
      </c>
      <c r="BT123" s="22" t="str">
        <f t="shared" si="208"/>
        <v/>
      </c>
      <c r="BU123" s="22" t="str">
        <f t="shared" si="301"/>
        <v/>
      </c>
      <c r="BV123" s="22" t="str">
        <f t="shared" si="301"/>
        <v/>
      </c>
      <c r="BW123" s="22" t="str">
        <f t="shared" si="301"/>
        <v/>
      </c>
      <c r="BX123" s="22" t="str">
        <f t="shared" si="302"/>
        <v/>
      </c>
      <c r="BY123" s="22" t="str">
        <f t="shared" si="302"/>
        <v/>
      </c>
      <c r="BZ123" s="22" t="str">
        <f t="shared" si="302"/>
        <v/>
      </c>
      <c r="CA123" s="18"/>
      <c r="CB123" s="3" t="str">
        <f>CE119</f>
        <v/>
      </c>
      <c r="CC123" s="3" t="str">
        <f>CF119</f>
        <v/>
      </c>
      <c r="CD123" s="3" t="str">
        <f>CG119</f>
        <v/>
      </c>
      <c r="CE123" s="3" t="str">
        <f t="shared" si="303"/>
        <v/>
      </c>
      <c r="CF123" s="3" t="str">
        <f t="shared" si="303"/>
        <v/>
      </c>
      <c r="CG123" s="3" t="str">
        <f t="shared" si="303"/>
        <v/>
      </c>
      <c r="CH123" s="3" t="str">
        <f t="shared" si="244"/>
        <v/>
      </c>
      <c r="CI123" s="8"/>
      <c r="CJ123" s="3" t="str">
        <f>CL119</f>
        <v/>
      </c>
      <c r="CK123" s="3" t="str">
        <f>CM119</f>
        <v/>
      </c>
      <c r="CL123" s="3" t="str">
        <f>CL122</f>
        <v/>
      </c>
      <c r="CM123" s="3" t="str">
        <f>CM122</f>
        <v/>
      </c>
      <c r="CN123" s="8"/>
      <c r="CO123" s="3" t="str">
        <f>CQ119</f>
        <v/>
      </c>
      <c r="CP123" s="3" t="str">
        <f>CR119</f>
        <v/>
      </c>
      <c r="CQ123" s="3" t="str">
        <f>CQ122</f>
        <v/>
      </c>
      <c r="CR123" s="3" t="str">
        <f>CR122</f>
        <v/>
      </c>
      <c r="CS123" s="8"/>
      <c r="CT123" s="3" t="str">
        <f>CV119</f>
        <v/>
      </c>
      <c r="CU123" s="3" t="str">
        <f>CW119</f>
        <v/>
      </c>
      <c r="CV123" s="3" t="str">
        <f>CV122</f>
        <v/>
      </c>
      <c r="CW123" s="3" t="str">
        <f>CW122</f>
        <v/>
      </c>
      <c r="CX123" s="8"/>
      <c r="CY123" s="3" t="str">
        <f>DB119</f>
        <v/>
      </c>
      <c r="CZ123" s="3" t="str">
        <f>DC119</f>
        <v/>
      </c>
      <c r="DA123" s="3" t="str">
        <f>DD119</f>
        <v/>
      </c>
      <c r="DB123" s="3" t="str">
        <f t="shared" si="304"/>
        <v/>
      </c>
      <c r="DC123" s="3" t="str">
        <f t="shared" si="304"/>
        <v/>
      </c>
      <c r="DD123" s="3" t="str">
        <f t="shared" si="304"/>
        <v/>
      </c>
      <c r="DE123" s="3" t="str">
        <f t="shared" si="304"/>
        <v/>
      </c>
      <c r="DF123" s="3" t="str">
        <f>DF122</f>
        <v/>
      </c>
      <c r="DG123" s="3" t="str">
        <f t="shared" si="245"/>
        <v/>
      </c>
      <c r="DH123" s="8"/>
      <c r="DI123" s="3" t="str">
        <f>DM119</f>
        <v/>
      </c>
      <c r="DJ123" s="3" t="str">
        <f>DN119</f>
        <v/>
      </c>
      <c r="DK123" s="3" t="str">
        <f>DO119</f>
        <v/>
      </c>
      <c r="DL123" s="3" t="str">
        <f>DP119</f>
        <v/>
      </c>
      <c r="DM123" s="3" t="str">
        <f t="shared" si="305"/>
        <v/>
      </c>
      <c r="DN123" s="3" t="str">
        <f t="shared" si="305"/>
        <v/>
      </c>
      <c r="DO123" s="3" t="str">
        <f t="shared" si="305"/>
        <v/>
      </c>
      <c r="DP123" s="3" t="str">
        <f t="shared" si="305"/>
        <v/>
      </c>
      <c r="DQ123" s="3" t="str">
        <f t="shared" si="300"/>
        <v/>
      </c>
      <c r="DR123" s="3" t="str">
        <f t="shared" si="300"/>
        <v/>
      </c>
      <c r="DS123" s="3" t="str">
        <f t="shared" si="246"/>
        <v/>
      </c>
      <c r="DT123" s="8"/>
      <c r="DU123" s="3" t="str">
        <f>DY120</f>
        <v/>
      </c>
      <c r="DV123" s="3" t="str">
        <f>DZ120</f>
        <v/>
      </c>
      <c r="DW123" s="3" t="str">
        <f>EA120</f>
        <v/>
      </c>
      <c r="DX123" s="3" t="str">
        <f>EB120</f>
        <v/>
      </c>
      <c r="DY123" s="3" t="str">
        <f t="shared" si="306"/>
        <v/>
      </c>
      <c r="DZ123" s="3" t="str">
        <f t="shared" si="306"/>
        <v/>
      </c>
      <c r="EA123" s="3" t="str">
        <f t="shared" si="306"/>
        <v/>
      </c>
      <c r="EB123" s="3" t="str">
        <f t="shared" si="306"/>
        <v/>
      </c>
      <c r="EC123" s="3" t="str">
        <f t="shared" si="247"/>
        <v/>
      </c>
      <c r="ED123" s="8"/>
      <c r="EE123" s="28" t="s">
        <v>277</v>
      </c>
      <c r="EF123" s="28" t="s">
        <v>277</v>
      </c>
      <c r="EG123" s="28" t="s">
        <v>277</v>
      </c>
      <c r="EH123" s="28" t="s">
        <v>277</v>
      </c>
      <c r="EI123" s="28" t="s">
        <v>277</v>
      </c>
      <c r="EJ123" s="28" t="s">
        <v>277</v>
      </c>
      <c r="EK123" s="28" t="s">
        <v>277</v>
      </c>
      <c r="EL123" s="28" t="s">
        <v>277</v>
      </c>
      <c r="EM123" s="28" t="s">
        <v>277</v>
      </c>
      <c r="EN123" s="28" t="s">
        <v>277</v>
      </c>
      <c r="EO123" s="17"/>
      <c r="EP123" s="9"/>
      <c r="EQ123" s="10" t="str">
        <f t="shared" si="307"/>
        <v/>
      </c>
      <c r="ER123" s="10" t="str">
        <f t="shared" si="307"/>
        <v/>
      </c>
      <c r="ES123" s="10" t="str">
        <f t="shared" si="307"/>
        <v/>
      </c>
      <c r="ET123" s="10">
        <f t="shared" si="307"/>
        <v>0</v>
      </c>
      <c r="EU123" s="13"/>
      <c r="EV123" s="12" t="b">
        <f t="shared" si="164"/>
        <v>1</v>
      </c>
      <c r="EW123" s="3" t="b">
        <f t="shared" si="165"/>
        <v>1</v>
      </c>
      <c r="EX123" s="3" t="b">
        <f t="shared" si="166"/>
        <v>1</v>
      </c>
      <c r="EY123" s="3" t="b">
        <f t="shared" si="167"/>
        <v>1</v>
      </c>
      <c r="EZ123" s="3">
        <f t="shared" si="248"/>
        <v>0</v>
      </c>
      <c r="FA123" s="3">
        <f t="shared" si="249"/>
        <v>0</v>
      </c>
      <c r="FB123" s="3">
        <f t="shared" si="250"/>
        <v>0</v>
      </c>
      <c r="FC123" s="3">
        <f t="shared" si="251"/>
        <v>0</v>
      </c>
      <c r="FD123" s="3">
        <f t="shared" si="252"/>
        <v>0</v>
      </c>
      <c r="FE123" s="3" t="e">
        <f t="shared" si="253"/>
        <v>#VALUE!</v>
      </c>
      <c r="FF123" s="3">
        <f t="shared" si="174"/>
        <v>0</v>
      </c>
      <c r="FG123" s="3">
        <f t="shared" si="175"/>
        <v>0</v>
      </c>
      <c r="FH123" s="3" t="e">
        <f t="shared" si="254"/>
        <v>#VALUE!</v>
      </c>
      <c r="FI123" s="3" t="b">
        <f t="shared" si="177"/>
        <v>1</v>
      </c>
      <c r="FJ123" s="3" t="b">
        <f t="shared" si="178"/>
        <v>1</v>
      </c>
      <c r="FK123" s="3" t="b">
        <f t="shared" si="179"/>
        <v>1</v>
      </c>
      <c r="FL123" s="3" t="b">
        <f t="shared" si="180"/>
        <v>1</v>
      </c>
      <c r="FM123" s="3" t="b">
        <f t="shared" si="181"/>
        <v>1</v>
      </c>
      <c r="FN123" s="3" t="b">
        <f t="shared" si="182"/>
        <v>1</v>
      </c>
      <c r="FO123" s="3">
        <f t="shared" si="255"/>
        <v>0</v>
      </c>
      <c r="FP123" s="3">
        <f t="shared" si="256"/>
        <v>0</v>
      </c>
      <c r="FQ123" s="3">
        <f t="shared" si="257"/>
        <v>0</v>
      </c>
      <c r="FR123" s="3">
        <f t="shared" si="258"/>
        <v>0</v>
      </c>
      <c r="FS123" s="3">
        <f t="shared" si="259"/>
        <v>0</v>
      </c>
      <c r="FT123" s="3">
        <f t="shared" si="260"/>
        <v>0</v>
      </c>
      <c r="FU123" s="3">
        <f t="shared" si="261"/>
        <v>0</v>
      </c>
      <c r="FV123" s="21" t="b">
        <f t="shared" si="190"/>
        <v>0</v>
      </c>
      <c r="FW123" s="24">
        <f t="shared" si="191"/>
        <v>1</v>
      </c>
      <c r="FX123" s="24">
        <f t="shared" si="262"/>
        <v>0</v>
      </c>
      <c r="FY123" s="25" t="e">
        <f t="shared" si="263"/>
        <v>#VALUE!</v>
      </c>
      <c r="FZ123" s="24" t="e">
        <f t="shared" si="264"/>
        <v>#VALUE!</v>
      </c>
      <c r="GA123" s="24" t="e">
        <f t="shared" si="265"/>
        <v>#VALUE!</v>
      </c>
      <c r="GB123" s="24">
        <f t="shared" si="266"/>
        <v>1</v>
      </c>
      <c r="GC123" s="24" t="e">
        <f t="shared" si="267"/>
        <v>#VALUE!</v>
      </c>
      <c r="GD123" s="24" t="e">
        <f t="shared" si="268"/>
        <v>#VALUE!</v>
      </c>
      <c r="GE123" s="24" t="e">
        <f t="shared" si="269"/>
        <v>#VALUE!</v>
      </c>
      <c r="GF123" s="24">
        <f t="shared" si="270"/>
        <v>0</v>
      </c>
      <c r="GG123" s="24">
        <f t="shared" si="271"/>
        <v>0</v>
      </c>
      <c r="GH123" s="24">
        <f t="shared" si="272"/>
        <v>0</v>
      </c>
      <c r="GI123" s="24">
        <f t="shared" si="273"/>
        <v>0</v>
      </c>
      <c r="GJ123" s="24">
        <f t="shared" si="274"/>
        <v>2</v>
      </c>
      <c r="GK123" s="24">
        <f t="shared" si="275"/>
        <v>2</v>
      </c>
      <c r="GL123" s="24">
        <f t="shared" si="276"/>
        <v>2</v>
      </c>
      <c r="GM123" s="31">
        <f t="shared" si="277"/>
        <v>2</v>
      </c>
      <c r="GN123" s="13"/>
      <c r="GO123" s="12"/>
    </row>
    <row r="124" spans="1:197" s="3" customFormat="1">
      <c r="A124" s="54"/>
      <c r="B124" s="54"/>
      <c r="C124" s="54"/>
      <c r="D124" s="54"/>
      <c r="E124" s="54"/>
      <c r="F124" s="54"/>
      <c r="G124" s="54"/>
      <c r="H124" s="54"/>
      <c r="I124" s="54"/>
      <c r="J124" s="54"/>
      <c r="K124" s="54"/>
      <c r="L124" s="54"/>
      <c r="M124" s="56"/>
      <c r="N124" s="54"/>
      <c r="O124" s="54"/>
      <c r="P124" s="54"/>
      <c r="Q124" s="56"/>
      <c r="R124" s="54"/>
      <c r="S124" s="54"/>
      <c r="T124" s="54"/>
      <c r="U124" s="56"/>
      <c r="V124" s="54"/>
      <c r="W124" s="54"/>
      <c r="X124" s="56"/>
      <c r="Y124" s="54"/>
      <c r="Z124" s="54"/>
      <c r="AA124" s="54"/>
      <c r="AB124" s="56"/>
      <c r="AC124" s="54"/>
      <c r="AD124" s="54"/>
      <c r="AE124" s="54"/>
      <c r="AF124" s="56"/>
      <c r="AG124" s="54"/>
      <c r="AH124" s="54"/>
      <c r="AI124" s="56"/>
      <c r="AJ124" s="54"/>
      <c r="AK124" s="54"/>
      <c r="AL124" s="56"/>
      <c r="AM124" s="54"/>
      <c r="AN124" s="54"/>
      <c r="AO124" s="54"/>
      <c r="AP124" s="54"/>
      <c r="AQ124" s="54"/>
      <c r="AR124" s="56"/>
      <c r="AS124" s="54"/>
      <c r="AT124" s="54"/>
      <c r="AU124" s="54"/>
      <c r="AV124" s="54"/>
      <c r="AW124" s="54"/>
      <c r="AX124" s="54"/>
      <c r="AY124" s="56"/>
      <c r="AZ124" s="54"/>
      <c r="BA124" s="54"/>
      <c r="BB124" s="54"/>
      <c r="BC124" s="54"/>
      <c r="BD124" s="8"/>
      <c r="BE124" s="8"/>
      <c r="BF124" s="28" t="s">
        <v>277</v>
      </c>
      <c r="BG124" s="28" t="s">
        <v>277</v>
      </c>
      <c r="BH124" s="28" t="s">
        <v>277</v>
      </c>
      <c r="BI124" s="28" t="s">
        <v>277</v>
      </c>
      <c r="BJ124" s="28" t="s">
        <v>277</v>
      </c>
      <c r="BK124" s="28" t="s">
        <v>277</v>
      </c>
      <c r="BL124" s="28" t="s">
        <v>277</v>
      </c>
      <c r="BM124" s="28" t="s">
        <v>277</v>
      </c>
      <c r="BN124" s="28" t="s">
        <v>277</v>
      </c>
      <c r="BO124" s="28" t="s">
        <v>277</v>
      </c>
      <c r="BP124" s="8"/>
      <c r="BQ124" s="22" t="str">
        <f>IF(FV124=FALSE,B124,"")</f>
        <v/>
      </c>
      <c r="BR124" s="22" t="str">
        <f>IF(FV124=FALSE,C124,"")</f>
        <v/>
      </c>
      <c r="BS124" s="22" t="str">
        <f>BR126</f>
        <v/>
      </c>
      <c r="BT124" s="22" t="str">
        <f t="shared" si="208"/>
        <v/>
      </c>
      <c r="BU124" s="22" t="str">
        <f>IF(FV124=FALSE,E124,"")</f>
        <v/>
      </c>
      <c r="BV124" s="22" t="str">
        <f>IF(FV124=FALSE,G124,"")</f>
        <v/>
      </c>
      <c r="BW124" s="22" t="str">
        <f>IF(FV124=FALSE,F124,"")</f>
        <v/>
      </c>
      <c r="BX124" s="22" t="str">
        <f>IF(FV124=FALSE,J124,"")</f>
        <v/>
      </c>
      <c r="BY124" s="22" t="str">
        <f>IF(FV124=FALSE,K124,"")</f>
        <v/>
      </c>
      <c r="BZ124" s="22" t="str">
        <f>IF(FV124=FALSE,L124,"")</f>
        <v/>
      </c>
      <c r="CA124" s="18"/>
      <c r="CB124" s="3" t="str">
        <f>IF(ET124=1, EQ124,"")</f>
        <v/>
      </c>
      <c r="CC124" s="3" t="str">
        <f>IF(ET124=1, ER124,"")</f>
        <v/>
      </c>
      <c r="CD124" s="3" t="str">
        <f>IF(ET124=1, ES124,"")</f>
        <v/>
      </c>
      <c r="CE124" s="3" t="str">
        <f>CB126</f>
        <v/>
      </c>
      <c r="CF124" s="3" t="str">
        <f>CC126</f>
        <v/>
      </c>
      <c r="CG124" s="3" t="str">
        <f>CD126</f>
        <v/>
      </c>
      <c r="CH124" s="3" t="str">
        <f t="shared" si="244"/>
        <v/>
      </c>
      <c r="CI124" s="8"/>
      <c r="CJ124" s="3" t="str">
        <f>IF(ET124=2,V124,"")</f>
        <v/>
      </c>
      <c r="CK124" s="3" t="str">
        <f>IF(ET124=2,W124,"")</f>
        <v/>
      </c>
      <c r="CL124" s="3" t="str">
        <f>CJ126</f>
        <v/>
      </c>
      <c r="CM124" s="3" t="str">
        <f>CK126</f>
        <v/>
      </c>
      <c r="CN124" s="8"/>
      <c r="CO124" s="3" t="str">
        <f>IF(ET124=3,AG124,"")</f>
        <v/>
      </c>
      <c r="CP124" s="3" t="str">
        <f>IF(ET124=3,AH124,"")</f>
        <v/>
      </c>
      <c r="CQ124" s="3" t="str">
        <f>CO126</f>
        <v/>
      </c>
      <c r="CR124" s="3" t="str">
        <f>CP126</f>
        <v/>
      </c>
      <c r="CS124" s="8"/>
      <c r="CT124" s="3" t="str">
        <f>IF(ET124=4,AJ124,"")</f>
        <v/>
      </c>
      <c r="CU124" s="3" t="str">
        <f>IF(ET124=4,AK124,"")</f>
        <v/>
      </c>
      <c r="CV124" s="3" t="str">
        <f>CT126</f>
        <v/>
      </c>
      <c r="CW124" s="3" t="str">
        <f>CU126</f>
        <v/>
      </c>
      <c r="CX124" s="8"/>
      <c r="CY124" s="3" t="str">
        <f>IF(ET124=5,AM124,"")</f>
        <v/>
      </c>
      <c r="CZ124" s="3" t="str">
        <f>IF(ET124=5,AN124,"")</f>
        <v/>
      </c>
      <c r="DA124" s="3" t="str">
        <f>IF(ET124=5,AO124,"")</f>
        <v/>
      </c>
      <c r="DB124" s="3" t="str">
        <f>CY126</f>
        <v/>
      </c>
      <c r="DC124" s="3" t="str">
        <f>CZ126</f>
        <v/>
      </c>
      <c r="DD124" s="3" t="str">
        <f>DA126</f>
        <v/>
      </c>
      <c r="DE124" s="3" t="str">
        <f>IF(ET124=5,AP124,"")</f>
        <v/>
      </c>
      <c r="DF124" s="3" t="str">
        <f>IF(ET124=5,AQ124,"")</f>
        <v/>
      </c>
      <c r="DG124" s="3" t="str">
        <f t="shared" si="245"/>
        <v/>
      </c>
      <c r="DH124" s="8"/>
      <c r="DI124" s="3" t="str">
        <f>IF(ET124=6,AS124,"")</f>
        <v/>
      </c>
      <c r="DJ124" s="3" t="str">
        <f>IF(ET124=6,AT124,"")</f>
        <v/>
      </c>
      <c r="DK124" s="3" t="str">
        <f>IF(ET124=6,AU124,"")</f>
        <v/>
      </c>
      <c r="DL124" s="3" t="str">
        <f>IF(ET124=6,AV124,"")</f>
        <v/>
      </c>
      <c r="DM124" s="3" t="str">
        <f>DI126</f>
        <v/>
      </c>
      <c r="DN124" s="3" t="str">
        <f>DJ126</f>
        <v/>
      </c>
      <c r="DO124" s="3" t="str">
        <f>DK126</f>
        <v/>
      </c>
      <c r="DP124" s="3" t="str">
        <f>DL126</f>
        <v/>
      </c>
      <c r="DQ124" s="3" t="str">
        <f>IF(ET124=6,AW124,"")</f>
        <v/>
      </c>
      <c r="DR124" s="3" t="str">
        <f>IF(ET124=6,AX124,"")</f>
        <v/>
      </c>
      <c r="DS124" s="3" t="str">
        <f t="shared" si="246"/>
        <v/>
      </c>
      <c r="DT124" s="8"/>
      <c r="DU124" s="3" t="str">
        <f>IF(ET124=7,AZ124,"")</f>
        <v/>
      </c>
      <c r="DV124" s="3" t="str">
        <f>IF(ET124=7,BA124,"")</f>
        <v/>
      </c>
      <c r="DW124" s="3" t="str">
        <f>IF(ET124=7,BB124,"")</f>
        <v/>
      </c>
      <c r="DX124" s="3" t="str">
        <f>IF(ET124=7,BC124,"")</f>
        <v/>
      </c>
      <c r="DY124" s="3" t="str">
        <f>DU126</f>
        <v/>
      </c>
      <c r="DZ124" s="3" t="str">
        <f>DV126</f>
        <v/>
      </c>
      <c r="EA124" s="3" t="str">
        <f>DW126</f>
        <v/>
      </c>
      <c r="EB124" s="3" t="str">
        <f>DX126</f>
        <v/>
      </c>
      <c r="EC124" s="3" t="str">
        <f t="shared" si="247"/>
        <v/>
      </c>
      <c r="ED124" s="8"/>
      <c r="EE124" s="28" t="s">
        <v>277</v>
      </c>
      <c r="EF124" s="28" t="s">
        <v>277</v>
      </c>
      <c r="EG124" s="28" t="s">
        <v>277</v>
      </c>
      <c r="EH124" s="28" t="s">
        <v>277</v>
      </c>
      <c r="EI124" s="28" t="s">
        <v>277</v>
      </c>
      <c r="EJ124" s="28" t="s">
        <v>277</v>
      </c>
      <c r="EK124" s="28" t="s">
        <v>277</v>
      </c>
      <c r="EL124" s="28" t="s">
        <v>277</v>
      </c>
      <c r="EM124" s="28" t="s">
        <v>277</v>
      </c>
      <c r="EN124" s="28" t="s">
        <v>277</v>
      </c>
      <c r="EO124" s="30"/>
      <c r="EP124" s="9"/>
      <c r="EQ124" s="10" t="str">
        <f>IF(FD124&gt;0, (N124+Y124+R124+AC124), "")</f>
        <v/>
      </c>
      <c r="ER124" s="11" t="str">
        <f>IF(FD124&gt;0,FE124,"")</f>
        <v/>
      </c>
      <c r="ES124" s="10" t="str">
        <f>IF(FD124&gt;0, (P124+AA124+T124+AE124), "")</f>
        <v/>
      </c>
      <c r="ET124" s="10">
        <f>FO124+FP124+FQ124+FR124+FS124+FT124+FU124</f>
        <v>0</v>
      </c>
      <c r="EU124" s="13"/>
      <c r="EV124" s="12" t="b">
        <f t="shared" si="164"/>
        <v>1</v>
      </c>
      <c r="EW124" s="3" t="b">
        <f t="shared" si="165"/>
        <v>1</v>
      </c>
      <c r="EX124" s="3" t="b">
        <f t="shared" si="166"/>
        <v>1</v>
      </c>
      <c r="EY124" s="3" t="b">
        <f t="shared" si="167"/>
        <v>1</v>
      </c>
      <c r="EZ124" s="3">
        <f t="shared" si="248"/>
        <v>0</v>
      </c>
      <c r="FA124" s="3">
        <f t="shared" si="249"/>
        <v>0</v>
      </c>
      <c r="FB124" s="3">
        <f t="shared" si="250"/>
        <v>0</v>
      </c>
      <c r="FC124" s="3">
        <f t="shared" si="251"/>
        <v>0</v>
      </c>
      <c r="FD124" s="3">
        <f t="shared" si="252"/>
        <v>0</v>
      </c>
      <c r="FE124" s="3" t="e">
        <f t="shared" si="253"/>
        <v>#VALUE!</v>
      </c>
      <c r="FF124" s="3">
        <f t="shared" si="174"/>
        <v>0</v>
      </c>
      <c r="FG124" s="3">
        <f t="shared" si="175"/>
        <v>0</v>
      </c>
      <c r="FH124" s="3" t="e">
        <f t="shared" si="254"/>
        <v>#VALUE!</v>
      </c>
      <c r="FI124" s="3" t="b">
        <f t="shared" si="177"/>
        <v>1</v>
      </c>
      <c r="FJ124" s="3" t="b">
        <f t="shared" si="178"/>
        <v>1</v>
      </c>
      <c r="FK124" s="3" t="b">
        <f t="shared" si="179"/>
        <v>1</v>
      </c>
      <c r="FL124" s="3" t="b">
        <f t="shared" si="180"/>
        <v>1</v>
      </c>
      <c r="FM124" s="3" t="b">
        <f t="shared" si="181"/>
        <v>1</v>
      </c>
      <c r="FN124" s="3" t="b">
        <f t="shared" si="182"/>
        <v>1</v>
      </c>
      <c r="FO124" s="3">
        <f t="shared" si="255"/>
        <v>0</v>
      </c>
      <c r="FP124" s="3">
        <f t="shared" si="256"/>
        <v>0</v>
      </c>
      <c r="FQ124" s="3">
        <f t="shared" si="257"/>
        <v>0</v>
      </c>
      <c r="FR124" s="3">
        <f t="shared" si="258"/>
        <v>0</v>
      </c>
      <c r="FS124" s="3">
        <f t="shared" si="259"/>
        <v>0</v>
      </c>
      <c r="FT124" s="3">
        <f t="shared" si="260"/>
        <v>0</v>
      </c>
      <c r="FU124" s="3">
        <f t="shared" si="261"/>
        <v>0</v>
      </c>
      <c r="FV124" s="21" t="b">
        <f t="shared" si="190"/>
        <v>1</v>
      </c>
      <c r="FW124" s="24">
        <f t="shared" si="191"/>
        <v>1</v>
      </c>
      <c r="FX124" s="24">
        <f t="shared" si="262"/>
        <v>0</v>
      </c>
      <c r="FY124" s="25" t="e">
        <f t="shared" si="263"/>
        <v>#VALUE!</v>
      </c>
      <c r="FZ124" s="24" t="e">
        <f t="shared" si="264"/>
        <v>#VALUE!</v>
      </c>
      <c r="GA124" s="24" t="e">
        <f t="shared" si="265"/>
        <v>#VALUE!</v>
      </c>
      <c r="GB124" s="24">
        <f t="shared" si="266"/>
        <v>1</v>
      </c>
      <c r="GC124" s="24" t="e">
        <f t="shared" si="267"/>
        <v>#VALUE!</v>
      </c>
      <c r="GD124" s="24" t="e">
        <f t="shared" si="268"/>
        <v>#VALUE!</v>
      </c>
      <c r="GE124" s="24" t="e">
        <f t="shared" si="269"/>
        <v>#VALUE!</v>
      </c>
      <c r="GF124" s="24">
        <f t="shared" si="270"/>
        <v>0</v>
      </c>
      <c r="GG124" s="24">
        <f t="shared" si="271"/>
        <v>0</v>
      </c>
      <c r="GH124" s="24">
        <f t="shared" si="272"/>
        <v>0</v>
      </c>
      <c r="GI124" s="24">
        <f t="shared" si="273"/>
        <v>0</v>
      </c>
      <c r="GJ124" s="24">
        <f t="shared" si="274"/>
        <v>2</v>
      </c>
      <c r="GK124" s="24">
        <f t="shared" si="275"/>
        <v>2</v>
      </c>
      <c r="GL124" s="24">
        <f t="shared" si="276"/>
        <v>2</v>
      </c>
      <c r="GM124" s="31">
        <f t="shared" si="277"/>
        <v>2</v>
      </c>
      <c r="GN124" s="13"/>
      <c r="GO124" s="12"/>
    </row>
    <row r="125" spans="1:197" s="3" customFormat="1">
      <c r="A125" s="54"/>
      <c r="B125" s="54"/>
      <c r="C125" s="54"/>
      <c r="D125" s="54"/>
      <c r="E125" s="54"/>
      <c r="F125" s="54"/>
      <c r="G125" s="54"/>
      <c r="H125" s="54"/>
      <c r="I125" s="54"/>
      <c r="J125" s="54"/>
      <c r="K125" s="54"/>
      <c r="L125" s="54"/>
      <c r="M125" s="56"/>
      <c r="N125" s="54"/>
      <c r="O125" s="54"/>
      <c r="P125" s="54"/>
      <c r="Q125" s="56"/>
      <c r="R125" s="54"/>
      <c r="S125" s="54"/>
      <c r="T125" s="54"/>
      <c r="U125" s="56"/>
      <c r="V125" s="54"/>
      <c r="W125" s="54"/>
      <c r="X125" s="56"/>
      <c r="Y125" s="54"/>
      <c r="Z125" s="54"/>
      <c r="AA125" s="54"/>
      <c r="AB125" s="56"/>
      <c r="AC125" s="54"/>
      <c r="AD125" s="54"/>
      <c r="AE125" s="54"/>
      <c r="AF125" s="56"/>
      <c r="AG125" s="54"/>
      <c r="AH125" s="54"/>
      <c r="AI125" s="56"/>
      <c r="AJ125" s="54"/>
      <c r="AK125" s="54"/>
      <c r="AL125" s="56"/>
      <c r="AM125" s="54"/>
      <c r="AN125" s="54"/>
      <c r="AO125" s="54"/>
      <c r="AP125" s="54"/>
      <c r="AQ125" s="54"/>
      <c r="AR125" s="56"/>
      <c r="AS125" s="54"/>
      <c r="AT125" s="54"/>
      <c r="AU125" s="54"/>
      <c r="AV125" s="54"/>
      <c r="AW125" s="54"/>
      <c r="AX125" s="54"/>
      <c r="AY125" s="56"/>
      <c r="AZ125" s="54"/>
      <c r="BA125" s="54"/>
      <c r="BB125" s="54"/>
      <c r="BC125" s="54"/>
      <c r="BD125" s="8"/>
      <c r="BE125" s="8"/>
      <c r="BF125" s="28" t="s">
        <v>277</v>
      </c>
      <c r="BG125" s="28" t="s">
        <v>277</v>
      </c>
      <c r="BH125" s="28" t="s">
        <v>277</v>
      </c>
      <c r="BI125" s="28" t="s">
        <v>277</v>
      </c>
      <c r="BJ125" s="28" t="s">
        <v>277</v>
      </c>
      <c r="BK125" s="28" t="s">
        <v>277</v>
      </c>
      <c r="BL125" s="28" t="s">
        <v>277</v>
      </c>
      <c r="BM125" s="28" t="s">
        <v>277</v>
      </c>
      <c r="BN125" s="28" t="s">
        <v>277</v>
      </c>
      <c r="BO125" s="28" t="s">
        <v>277</v>
      </c>
      <c r="BP125" s="8"/>
      <c r="BQ125" s="22" t="str">
        <f>IF(FV125=FALSE,B125,"")</f>
        <v/>
      </c>
      <c r="BR125" s="22" t="str">
        <f>BR124</f>
        <v/>
      </c>
      <c r="BS125" s="22" t="str">
        <f>IF(FV124=FALSE,C126,"")</f>
        <v/>
      </c>
      <c r="BT125" s="22" t="str">
        <f t="shared" si="208"/>
        <v/>
      </c>
      <c r="BU125" s="22" t="str">
        <f>IF(FV125=FALSE,E125,"")</f>
        <v/>
      </c>
      <c r="BV125" s="22" t="str">
        <f>IF(FV125=FALSE,G125,"")</f>
        <v/>
      </c>
      <c r="BW125" s="22" t="str">
        <f>IF(FV125=FALSE,F125,"")</f>
        <v/>
      </c>
      <c r="BX125" s="22" t="str">
        <f>IF(FV125=FALSE,J125,"")</f>
        <v/>
      </c>
      <c r="BY125" s="22" t="str">
        <f>IF(FV125=FALSE,K125,"")</f>
        <v/>
      </c>
      <c r="BZ125" s="22" t="str">
        <f>IF(FV125=FALSE,L125,"")</f>
        <v/>
      </c>
      <c r="CA125" s="18"/>
      <c r="CB125" s="3" t="str">
        <f>CB124</f>
        <v/>
      </c>
      <c r="CC125" s="3" t="str">
        <f>CC124</f>
        <v/>
      </c>
      <c r="CD125" s="3" t="str">
        <f>CD124</f>
        <v/>
      </c>
      <c r="CE125" s="3" t="str">
        <f>IF(ET125=1,EQ126,"")</f>
        <v/>
      </c>
      <c r="CF125" s="3" t="str">
        <f>IF(ET125=1,ER126,"")</f>
        <v/>
      </c>
      <c r="CG125" s="3" t="str">
        <f>IF(ET125=1,ES126,"")</f>
        <v/>
      </c>
      <c r="CH125" s="3" t="str">
        <f t="shared" si="244"/>
        <v/>
      </c>
      <c r="CI125" s="8"/>
      <c r="CJ125" s="3" t="str">
        <f>CJ124</f>
        <v/>
      </c>
      <c r="CK125" s="3" t="str">
        <f>CK124</f>
        <v/>
      </c>
      <c r="CL125" s="3" t="str">
        <f>IF(ET126=2,V126,"")</f>
        <v/>
      </c>
      <c r="CM125" s="3" t="str">
        <f>IF(ET126=2,W126,"")</f>
        <v/>
      </c>
      <c r="CN125" s="8"/>
      <c r="CO125" s="3" t="str">
        <f>CO124</f>
        <v/>
      </c>
      <c r="CP125" s="3" t="str">
        <f>CP124</f>
        <v/>
      </c>
      <c r="CQ125" s="3" t="str">
        <f>IF(ET125=3,AG126,"")</f>
        <v/>
      </c>
      <c r="CR125" s="3" t="str">
        <f>IF(ET125=3,AH126,"")</f>
        <v/>
      </c>
      <c r="CS125" s="8"/>
      <c r="CT125" s="3" t="str">
        <f>CT124</f>
        <v/>
      </c>
      <c r="CU125" s="3" t="str">
        <f>CU124</f>
        <v/>
      </c>
      <c r="CV125" s="3" t="str">
        <f>IF(ET125=4,AJ126,"")</f>
        <v/>
      </c>
      <c r="CW125" s="3" t="str">
        <f>IF(ET125=4,AK126,"")</f>
        <v/>
      </c>
      <c r="CX125" s="8"/>
      <c r="CY125" s="3" t="str">
        <f>CY124</f>
        <v/>
      </c>
      <c r="CZ125" s="3" t="str">
        <f>CZ124</f>
        <v/>
      </c>
      <c r="DA125" s="3" t="str">
        <f>DA124</f>
        <v/>
      </c>
      <c r="DB125" s="3" t="str">
        <f>IF(ET125=5,AM126,"")</f>
        <v/>
      </c>
      <c r="DC125" s="3" t="str">
        <f>IF(ET125=5,AN126,"")</f>
        <v/>
      </c>
      <c r="DD125" s="3" t="str">
        <f>IF(ET125=5,AO126,"")</f>
        <v/>
      </c>
      <c r="DE125" s="3" t="str">
        <f>DE124</f>
        <v/>
      </c>
      <c r="DF125" s="3" t="str">
        <f>DF124</f>
        <v/>
      </c>
      <c r="DG125" s="3" t="str">
        <f t="shared" si="245"/>
        <v/>
      </c>
      <c r="DH125" s="8"/>
      <c r="DI125" s="3" t="str">
        <f>DI124</f>
        <v/>
      </c>
      <c r="DJ125" s="3" t="str">
        <f>DJ124</f>
        <v/>
      </c>
      <c r="DK125" s="3" t="str">
        <f>DK124</f>
        <v/>
      </c>
      <c r="DL125" s="3" t="str">
        <f>DL124</f>
        <v/>
      </c>
      <c r="DM125" s="3" t="str">
        <f>IF(ET124=6,AS126,"")</f>
        <v/>
      </c>
      <c r="DN125" s="3" t="str">
        <f>IF(ET124=6,AT126,"")</f>
        <v/>
      </c>
      <c r="DO125" s="3" t="str">
        <f>IF(ET124=6,AU126,"")</f>
        <v/>
      </c>
      <c r="DP125" s="3" t="str">
        <f>IF(ET124=6,AV126,"")</f>
        <v/>
      </c>
      <c r="DQ125" s="3" t="str">
        <f>DQ124</f>
        <v/>
      </c>
      <c r="DR125" s="3" t="str">
        <f>DR124</f>
        <v/>
      </c>
      <c r="DS125" s="3" t="str">
        <f t="shared" si="246"/>
        <v/>
      </c>
      <c r="DT125" s="8"/>
      <c r="DU125" s="3" t="str">
        <f>DU124</f>
        <v/>
      </c>
      <c r="DV125" s="3" t="str">
        <f>DV124</f>
        <v/>
      </c>
      <c r="DW125" s="3" t="str">
        <f>DW124</f>
        <v/>
      </c>
      <c r="DX125" s="3" t="str">
        <f>DX124</f>
        <v/>
      </c>
      <c r="DY125" s="3" t="str">
        <f>IF(ET124=7,AZ126,"")</f>
        <v/>
      </c>
      <c r="DZ125" s="3" t="str">
        <f>IF(ET124=7,BA126,"")</f>
        <v/>
      </c>
      <c r="EA125" s="3" t="str">
        <f>IF(ET124=7,BB126,"")</f>
        <v/>
      </c>
      <c r="EB125" s="3" t="str">
        <f>IF(ET124=7,BC126,"")</f>
        <v/>
      </c>
      <c r="EC125" s="3" t="str">
        <f t="shared" si="247"/>
        <v/>
      </c>
      <c r="ED125" s="8"/>
      <c r="EE125" s="28" t="s">
        <v>277</v>
      </c>
      <c r="EF125" s="28" t="s">
        <v>277</v>
      </c>
      <c r="EG125" s="28" t="s">
        <v>277</v>
      </c>
      <c r="EH125" s="28" t="s">
        <v>277</v>
      </c>
      <c r="EI125" s="28" t="s">
        <v>277</v>
      </c>
      <c r="EJ125" s="28" t="s">
        <v>277</v>
      </c>
      <c r="EK125" s="28" t="s">
        <v>277</v>
      </c>
      <c r="EL125" s="28" t="s">
        <v>277</v>
      </c>
      <c r="EM125" s="28" t="s">
        <v>277</v>
      </c>
      <c r="EN125" s="28" t="s">
        <v>277</v>
      </c>
      <c r="EO125" s="30"/>
      <c r="EP125" s="9"/>
      <c r="EQ125" s="10" t="str">
        <f>IF(FD125&gt;0, (N125+Y125+R125+AC125), "")</f>
        <v/>
      </c>
      <c r="ER125" s="11" t="str">
        <f>IF(FD125&gt;0,FE125,"")</f>
        <v/>
      </c>
      <c r="ES125" s="10" t="str">
        <f>IF(FD125&gt;0, (P125+AA125+T125+AE125), "")</f>
        <v/>
      </c>
      <c r="ET125" s="10">
        <f>FO125+FP125+FQ125+FR125+FS125+FT125+FU125</f>
        <v>0</v>
      </c>
      <c r="EU125" s="13"/>
      <c r="EV125" s="12" t="b">
        <f t="shared" si="164"/>
        <v>1</v>
      </c>
      <c r="EW125" s="3" t="b">
        <f t="shared" si="165"/>
        <v>1</v>
      </c>
      <c r="EX125" s="3" t="b">
        <f t="shared" si="166"/>
        <v>1</v>
      </c>
      <c r="EY125" s="3" t="b">
        <f t="shared" si="167"/>
        <v>1</v>
      </c>
      <c r="EZ125" s="3">
        <f t="shared" si="248"/>
        <v>0</v>
      </c>
      <c r="FA125" s="3">
        <f t="shared" si="249"/>
        <v>0</v>
      </c>
      <c r="FB125" s="3">
        <f t="shared" si="250"/>
        <v>0</v>
      </c>
      <c r="FC125" s="3">
        <f t="shared" si="251"/>
        <v>0</v>
      </c>
      <c r="FD125" s="3">
        <f t="shared" si="252"/>
        <v>0</v>
      </c>
      <c r="FE125" s="3" t="e">
        <f t="shared" si="253"/>
        <v>#VALUE!</v>
      </c>
      <c r="FF125" s="3">
        <f t="shared" si="174"/>
        <v>0</v>
      </c>
      <c r="FG125" s="3">
        <f t="shared" si="175"/>
        <v>0</v>
      </c>
      <c r="FH125" s="3" t="e">
        <f t="shared" si="254"/>
        <v>#VALUE!</v>
      </c>
      <c r="FI125" s="3" t="b">
        <f t="shared" si="177"/>
        <v>1</v>
      </c>
      <c r="FJ125" s="3" t="b">
        <f t="shared" si="178"/>
        <v>1</v>
      </c>
      <c r="FK125" s="3" t="b">
        <f t="shared" si="179"/>
        <v>1</v>
      </c>
      <c r="FL125" s="3" t="b">
        <f t="shared" si="180"/>
        <v>1</v>
      </c>
      <c r="FM125" s="3" t="b">
        <f t="shared" si="181"/>
        <v>1</v>
      </c>
      <c r="FN125" s="3" t="b">
        <f t="shared" si="182"/>
        <v>1</v>
      </c>
      <c r="FO125" s="3">
        <f t="shared" si="255"/>
        <v>0</v>
      </c>
      <c r="FP125" s="3">
        <f t="shared" si="256"/>
        <v>0</v>
      </c>
      <c r="FQ125" s="3">
        <f t="shared" si="257"/>
        <v>0</v>
      </c>
      <c r="FR125" s="3">
        <f t="shared" si="258"/>
        <v>0</v>
      </c>
      <c r="FS125" s="3">
        <f t="shared" si="259"/>
        <v>0</v>
      </c>
      <c r="FT125" s="3">
        <f t="shared" si="260"/>
        <v>0</v>
      </c>
      <c r="FU125" s="3">
        <f t="shared" si="261"/>
        <v>0</v>
      </c>
      <c r="FV125" s="21" t="b">
        <f t="shared" si="190"/>
        <v>1</v>
      </c>
      <c r="FW125" s="24">
        <f t="shared" si="191"/>
        <v>1</v>
      </c>
      <c r="FX125" s="24">
        <f t="shared" si="262"/>
        <v>0</v>
      </c>
      <c r="FY125" s="25" t="e">
        <f t="shared" si="263"/>
        <v>#VALUE!</v>
      </c>
      <c r="FZ125" s="24" t="e">
        <f t="shared" si="264"/>
        <v>#VALUE!</v>
      </c>
      <c r="GA125" s="24" t="e">
        <f t="shared" si="265"/>
        <v>#VALUE!</v>
      </c>
      <c r="GB125" s="24">
        <f t="shared" si="266"/>
        <v>1</v>
      </c>
      <c r="GC125" s="24" t="e">
        <f t="shared" si="267"/>
        <v>#VALUE!</v>
      </c>
      <c r="GD125" s="24" t="e">
        <f t="shared" si="268"/>
        <v>#VALUE!</v>
      </c>
      <c r="GE125" s="24" t="e">
        <f t="shared" si="269"/>
        <v>#VALUE!</v>
      </c>
      <c r="GF125" s="24">
        <f t="shared" si="270"/>
        <v>0</v>
      </c>
      <c r="GG125" s="24">
        <f t="shared" si="271"/>
        <v>0</v>
      </c>
      <c r="GH125" s="24">
        <f t="shared" si="272"/>
        <v>0</v>
      </c>
      <c r="GI125" s="24">
        <f t="shared" si="273"/>
        <v>0</v>
      </c>
      <c r="GJ125" s="24">
        <f t="shared" si="274"/>
        <v>2</v>
      </c>
      <c r="GK125" s="24">
        <f t="shared" si="275"/>
        <v>2</v>
      </c>
      <c r="GL125" s="24">
        <f t="shared" si="276"/>
        <v>2</v>
      </c>
      <c r="GM125" s="31">
        <f t="shared" si="277"/>
        <v>2</v>
      </c>
      <c r="GN125" s="13"/>
      <c r="GO125" s="12"/>
    </row>
    <row r="126" spans="1:197" s="3" customFormat="1">
      <c r="A126" s="54"/>
      <c r="B126" s="54"/>
      <c r="C126" s="54"/>
      <c r="D126" s="54"/>
      <c r="E126" s="54"/>
      <c r="F126" s="54"/>
      <c r="G126" s="54"/>
      <c r="H126" s="54"/>
      <c r="I126" s="54"/>
      <c r="J126" s="54"/>
      <c r="K126" s="54"/>
      <c r="L126" s="54"/>
      <c r="M126" s="56"/>
      <c r="N126" s="54"/>
      <c r="O126" s="54"/>
      <c r="P126" s="54"/>
      <c r="Q126" s="56"/>
      <c r="R126" s="54"/>
      <c r="S126" s="54"/>
      <c r="T126" s="54"/>
      <c r="U126" s="56"/>
      <c r="V126" s="54"/>
      <c r="W126" s="54"/>
      <c r="X126" s="56"/>
      <c r="Y126" s="54"/>
      <c r="Z126" s="54"/>
      <c r="AA126" s="54"/>
      <c r="AB126" s="56"/>
      <c r="AC126" s="54"/>
      <c r="AD126" s="54"/>
      <c r="AE126" s="54"/>
      <c r="AF126" s="56"/>
      <c r="AG126" s="54"/>
      <c r="AH126" s="54"/>
      <c r="AI126" s="56"/>
      <c r="AJ126" s="54"/>
      <c r="AK126" s="54"/>
      <c r="AL126" s="56"/>
      <c r="AM126" s="54"/>
      <c r="AN126" s="54"/>
      <c r="AO126" s="54"/>
      <c r="AP126" s="54"/>
      <c r="AQ126" s="54"/>
      <c r="AR126" s="56"/>
      <c r="AS126" s="54"/>
      <c r="AT126" s="54"/>
      <c r="AU126" s="54"/>
      <c r="AV126" s="54"/>
      <c r="AW126" s="54"/>
      <c r="AX126" s="54"/>
      <c r="AY126" s="56"/>
      <c r="AZ126" s="54"/>
      <c r="BA126" s="54"/>
      <c r="BB126" s="54"/>
      <c r="BC126" s="54"/>
      <c r="BD126" s="8"/>
      <c r="BE126" s="8"/>
      <c r="BF126" s="28" t="s">
        <v>277</v>
      </c>
      <c r="BG126" s="28" t="s">
        <v>277</v>
      </c>
      <c r="BH126" s="28" t="s">
        <v>277</v>
      </c>
      <c r="BI126" s="28" t="s">
        <v>277</v>
      </c>
      <c r="BJ126" s="28" t="s">
        <v>277</v>
      </c>
      <c r="BK126" s="28" t="s">
        <v>277</v>
      </c>
      <c r="BL126" s="28" t="s">
        <v>277</v>
      </c>
      <c r="BM126" s="28" t="s">
        <v>277</v>
      </c>
      <c r="BN126" s="28" t="s">
        <v>277</v>
      </c>
      <c r="BO126" s="28" t="s">
        <v>277</v>
      </c>
      <c r="BP126" s="8"/>
      <c r="BQ126" s="22" t="str">
        <f>IF(FV126=FALSE,B126,"")</f>
        <v/>
      </c>
      <c r="BR126" s="22" t="str">
        <f>IF(FV124=FALSE,C125,"")</f>
        <v/>
      </c>
      <c r="BS126" s="22" t="str">
        <f>BS125</f>
        <v/>
      </c>
      <c r="BT126" s="22" t="str">
        <f t="shared" si="208"/>
        <v/>
      </c>
      <c r="BU126" s="22" t="str">
        <f>IF(FV126=FALSE,E126,"")</f>
        <v/>
      </c>
      <c r="BV126" s="22" t="str">
        <f>IF(FV126=FALSE,G126,"")</f>
        <v/>
      </c>
      <c r="BW126" s="22" t="str">
        <f>IF(FV126=FALSE,F126,"")</f>
        <v/>
      </c>
      <c r="BX126" s="22" t="str">
        <f>IF(FV126=FALSE,J126,"")</f>
        <v/>
      </c>
      <c r="BY126" s="22" t="str">
        <f>IF(FV126=FALSE,K126,"")</f>
        <v/>
      </c>
      <c r="BZ126" s="22" t="str">
        <f>IF(FV126=FALSE,L126,"")</f>
        <v/>
      </c>
      <c r="CA126" s="18"/>
      <c r="CB126" s="3" t="str">
        <f>IF(ET124=1, EQ125,"")</f>
        <v/>
      </c>
      <c r="CC126" s="3" t="str">
        <f>IF(ET124=1, ER125,"")</f>
        <v/>
      </c>
      <c r="CD126" s="3" t="str">
        <f>IF(ET124=1, ES125,"")</f>
        <v/>
      </c>
      <c r="CE126" s="3" t="str">
        <f>CE125</f>
        <v/>
      </c>
      <c r="CF126" s="3" t="str">
        <f>CF125</f>
        <v/>
      </c>
      <c r="CG126" s="3" t="str">
        <f>CG125</f>
        <v/>
      </c>
      <c r="CH126" s="3" t="str">
        <f t="shared" si="244"/>
        <v/>
      </c>
      <c r="CI126" s="8"/>
      <c r="CJ126" s="3" t="str">
        <f>IF(ET126=2,V125,"")</f>
        <v/>
      </c>
      <c r="CK126" s="3" t="str">
        <f>IF(ET126=2,W125,"")</f>
        <v/>
      </c>
      <c r="CL126" s="3" t="str">
        <f>CL125</f>
        <v/>
      </c>
      <c r="CM126" s="3" t="str">
        <f>CM125</f>
        <v/>
      </c>
      <c r="CN126" s="8"/>
      <c r="CO126" s="3" t="str">
        <f>IF(ET126=3,AG125,"")</f>
        <v/>
      </c>
      <c r="CP126" s="3" t="str">
        <f>IF(ET126=3,AH125,"")</f>
        <v/>
      </c>
      <c r="CQ126" s="3" t="str">
        <f>CQ125</f>
        <v/>
      </c>
      <c r="CR126" s="3" t="str">
        <f>CR125</f>
        <v/>
      </c>
      <c r="CS126" s="8"/>
      <c r="CT126" s="3" t="str">
        <f>IF(ET126=4,AJ125,"")</f>
        <v/>
      </c>
      <c r="CU126" s="3" t="str">
        <f>IF(ET126=4,AK125,"")</f>
        <v/>
      </c>
      <c r="CV126" s="3" t="str">
        <f>CV125</f>
        <v/>
      </c>
      <c r="CW126" s="3" t="str">
        <f>CW125</f>
        <v/>
      </c>
      <c r="CX126" s="8"/>
      <c r="CY126" s="3" t="str">
        <f>IF(ET126=5,AM125,"")</f>
        <v/>
      </c>
      <c r="CZ126" s="3" t="str">
        <f>IF(ET126=5,AN125,"")</f>
        <v/>
      </c>
      <c r="DA126" s="3" t="str">
        <f>IF(ET126=5,AO125,"")</f>
        <v/>
      </c>
      <c r="DB126" s="3" t="str">
        <f>DB125</f>
        <v/>
      </c>
      <c r="DC126" s="3" t="str">
        <f>DC125</f>
        <v/>
      </c>
      <c r="DD126" s="3" t="str">
        <f>DD125</f>
        <v/>
      </c>
      <c r="DE126" s="3" t="str">
        <f>DE125</f>
        <v/>
      </c>
      <c r="DF126" s="3" t="str">
        <f>DF125</f>
        <v/>
      </c>
      <c r="DG126" s="3" t="str">
        <f t="shared" si="245"/>
        <v/>
      </c>
      <c r="DH126" s="8"/>
      <c r="DI126" s="3" t="str">
        <f>IF(ET124=6,AS125,"")</f>
        <v/>
      </c>
      <c r="DJ126" s="3" t="str">
        <f>IF(ET124=6,AT125,"")</f>
        <v/>
      </c>
      <c r="DK126" s="3" t="str">
        <f>IF(ET124=6,AU125,"")</f>
        <v/>
      </c>
      <c r="DL126" s="3" t="str">
        <f>IF(ET124=6,AV125,"")</f>
        <v/>
      </c>
      <c r="DM126" s="3" t="str">
        <f>DM125</f>
        <v/>
      </c>
      <c r="DN126" s="3" t="str">
        <f>DN125</f>
        <v/>
      </c>
      <c r="DO126" s="3" t="str">
        <f>DO125</f>
        <v/>
      </c>
      <c r="DP126" s="3" t="str">
        <f>DP125</f>
        <v/>
      </c>
      <c r="DQ126" s="3" t="str">
        <f>DQ125</f>
        <v/>
      </c>
      <c r="DR126" s="3" t="str">
        <f>DR125</f>
        <v/>
      </c>
      <c r="DS126" s="3" t="str">
        <f t="shared" si="246"/>
        <v/>
      </c>
      <c r="DT126" s="8"/>
      <c r="DU126" s="3" t="str">
        <f>IF(ET124=7,AZ125,"")</f>
        <v/>
      </c>
      <c r="DV126" s="3" t="str">
        <f>IF(ET124=7,BA125,"")</f>
        <v/>
      </c>
      <c r="DW126" s="3" t="str">
        <f>IF(ET124=7,BB125,"")</f>
        <v/>
      </c>
      <c r="DX126" s="3" t="str">
        <f>IF(ET124=7,BC125,"")</f>
        <v/>
      </c>
      <c r="DY126" s="3" t="str">
        <f>DY125</f>
        <v/>
      </c>
      <c r="DZ126" s="3" t="str">
        <f>DZ125</f>
        <v/>
      </c>
      <c r="EA126" s="3" t="str">
        <f>EA125</f>
        <v/>
      </c>
      <c r="EB126" s="3" t="str">
        <f>EB125</f>
        <v/>
      </c>
      <c r="EC126" s="3" t="str">
        <f t="shared" si="247"/>
        <v/>
      </c>
      <c r="ED126" s="8"/>
      <c r="EE126" s="28" t="s">
        <v>277</v>
      </c>
      <c r="EF126" s="28" t="s">
        <v>277</v>
      </c>
      <c r="EG126" s="28" t="s">
        <v>277</v>
      </c>
      <c r="EH126" s="28" t="s">
        <v>277</v>
      </c>
      <c r="EI126" s="28" t="s">
        <v>277</v>
      </c>
      <c r="EJ126" s="28" t="s">
        <v>277</v>
      </c>
      <c r="EK126" s="28" t="s">
        <v>277</v>
      </c>
      <c r="EL126" s="28" t="s">
        <v>277</v>
      </c>
      <c r="EM126" s="28" t="s">
        <v>277</v>
      </c>
      <c r="EN126" s="28" t="s">
        <v>277</v>
      </c>
      <c r="EO126" s="30"/>
      <c r="EP126" s="9"/>
      <c r="EQ126" s="10" t="str">
        <f>IF(FD126&gt;0, (N126+Y126+R126+AC126), "")</f>
        <v/>
      </c>
      <c r="ER126" s="11" t="str">
        <f>IF(FD126&gt;0,FE126,"")</f>
        <v/>
      </c>
      <c r="ES126" s="10" t="str">
        <f>IF(FD126&gt;0, (P126+AA126+T126+AE126), "")</f>
        <v/>
      </c>
      <c r="ET126" s="10">
        <f>FO126+FP126+FQ126+FR126+FS126+FT126+FU126</f>
        <v>0</v>
      </c>
      <c r="EU126" s="13"/>
      <c r="EV126" s="12" t="b">
        <f t="shared" si="164"/>
        <v>1</v>
      </c>
      <c r="EW126" s="3" t="b">
        <f t="shared" si="165"/>
        <v>1</v>
      </c>
      <c r="EX126" s="3" t="b">
        <f t="shared" si="166"/>
        <v>1</v>
      </c>
      <c r="EY126" s="3" t="b">
        <f t="shared" si="167"/>
        <v>1</v>
      </c>
      <c r="EZ126" s="3">
        <f t="shared" si="248"/>
        <v>0</v>
      </c>
      <c r="FA126" s="3">
        <f t="shared" si="249"/>
        <v>0</v>
      </c>
      <c r="FB126" s="3">
        <f t="shared" si="250"/>
        <v>0</v>
      </c>
      <c r="FC126" s="3">
        <f t="shared" si="251"/>
        <v>0</v>
      </c>
      <c r="FD126" s="3">
        <f t="shared" si="252"/>
        <v>0</v>
      </c>
      <c r="FE126" s="3" t="e">
        <f t="shared" si="253"/>
        <v>#VALUE!</v>
      </c>
      <c r="FF126" s="3">
        <f t="shared" si="174"/>
        <v>0</v>
      </c>
      <c r="FG126" s="3">
        <f t="shared" si="175"/>
        <v>0</v>
      </c>
      <c r="FH126" s="3" t="e">
        <f t="shared" si="254"/>
        <v>#VALUE!</v>
      </c>
      <c r="FI126" s="3" t="b">
        <f t="shared" si="177"/>
        <v>1</v>
      </c>
      <c r="FJ126" s="3" t="b">
        <f t="shared" si="178"/>
        <v>1</v>
      </c>
      <c r="FK126" s="3" t="b">
        <f t="shared" si="179"/>
        <v>1</v>
      </c>
      <c r="FL126" s="3" t="b">
        <f t="shared" si="180"/>
        <v>1</v>
      </c>
      <c r="FM126" s="3" t="b">
        <f t="shared" si="181"/>
        <v>1</v>
      </c>
      <c r="FN126" s="3" t="b">
        <f t="shared" si="182"/>
        <v>1</v>
      </c>
      <c r="FO126" s="3">
        <f t="shared" si="255"/>
        <v>0</v>
      </c>
      <c r="FP126" s="3">
        <f t="shared" si="256"/>
        <v>0</v>
      </c>
      <c r="FQ126" s="3">
        <f t="shared" si="257"/>
        <v>0</v>
      </c>
      <c r="FR126" s="3">
        <f t="shared" si="258"/>
        <v>0</v>
      </c>
      <c r="FS126" s="3">
        <f t="shared" si="259"/>
        <v>0</v>
      </c>
      <c r="FT126" s="3">
        <f t="shared" si="260"/>
        <v>0</v>
      </c>
      <c r="FU126" s="3">
        <f t="shared" si="261"/>
        <v>0</v>
      </c>
      <c r="FV126" s="21" t="b">
        <f t="shared" si="190"/>
        <v>1</v>
      </c>
      <c r="FW126" s="24">
        <f t="shared" si="191"/>
        <v>1</v>
      </c>
      <c r="FX126" s="24">
        <f t="shared" si="262"/>
        <v>0</v>
      </c>
      <c r="FY126" s="25" t="e">
        <f t="shared" si="263"/>
        <v>#VALUE!</v>
      </c>
      <c r="FZ126" s="24" t="e">
        <f t="shared" si="264"/>
        <v>#VALUE!</v>
      </c>
      <c r="GA126" s="24" t="e">
        <f t="shared" si="265"/>
        <v>#VALUE!</v>
      </c>
      <c r="GB126" s="24">
        <f t="shared" si="266"/>
        <v>1</v>
      </c>
      <c r="GC126" s="24" t="e">
        <f t="shared" si="267"/>
        <v>#VALUE!</v>
      </c>
      <c r="GD126" s="24" t="e">
        <f t="shared" si="268"/>
        <v>#VALUE!</v>
      </c>
      <c r="GE126" s="24" t="e">
        <f t="shared" si="269"/>
        <v>#VALUE!</v>
      </c>
      <c r="GF126" s="24">
        <f t="shared" si="270"/>
        <v>0</v>
      </c>
      <c r="GG126" s="24">
        <f t="shared" si="271"/>
        <v>0</v>
      </c>
      <c r="GH126" s="24">
        <f t="shared" si="272"/>
        <v>0</v>
      </c>
      <c r="GI126" s="24">
        <f t="shared" si="273"/>
        <v>0</v>
      </c>
      <c r="GJ126" s="24">
        <f t="shared" si="274"/>
        <v>2</v>
      </c>
      <c r="GK126" s="24">
        <f t="shared" si="275"/>
        <v>2</v>
      </c>
      <c r="GL126" s="24">
        <f t="shared" si="276"/>
        <v>2</v>
      </c>
      <c r="GM126" s="31">
        <f t="shared" si="277"/>
        <v>2</v>
      </c>
      <c r="GN126" s="13"/>
      <c r="GO126" s="12"/>
    </row>
    <row r="127" spans="1:197" s="3" customFormat="1">
      <c r="A127" s="54"/>
      <c r="B127" s="54"/>
      <c r="C127" s="54"/>
      <c r="D127" s="54"/>
      <c r="E127" s="54"/>
      <c r="F127" s="54"/>
      <c r="G127" s="54"/>
      <c r="H127" s="54"/>
      <c r="I127" s="54"/>
      <c r="J127" s="54"/>
      <c r="K127" s="54"/>
      <c r="L127" s="54"/>
      <c r="M127" s="56"/>
      <c r="N127" s="54"/>
      <c r="O127" s="54"/>
      <c r="P127" s="54"/>
      <c r="Q127" s="56"/>
      <c r="R127" s="54"/>
      <c r="S127" s="54"/>
      <c r="T127" s="54"/>
      <c r="U127" s="56"/>
      <c r="V127" s="54"/>
      <c r="W127" s="54"/>
      <c r="X127" s="56"/>
      <c r="Y127" s="54"/>
      <c r="Z127" s="54"/>
      <c r="AA127" s="54"/>
      <c r="AB127" s="56"/>
      <c r="AC127" s="54"/>
      <c r="AD127" s="54"/>
      <c r="AE127" s="54"/>
      <c r="AF127" s="56"/>
      <c r="AG127" s="54"/>
      <c r="AH127" s="54"/>
      <c r="AI127" s="56"/>
      <c r="AJ127" s="54"/>
      <c r="AK127" s="54"/>
      <c r="AL127" s="56"/>
      <c r="AM127" s="54"/>
      <c r="AN127" s="54"/>
      <c r="AO127" s="54"/>
      <c r="AP127" s="54"/>
      <c r="AQ127" s="54"/>
      <c r="AR127" s="56"/>
      <c r="AS127" s="54"/>
      <c r="AT127" s="54"/>
      <c r="AU127" s="54"/>
      <c r="AV127" s="54"/>
      <c r="AW127" s="54"/>
      <c r="AX127" s="54"/>
      <c r="AY127" s="56"/>
      <c r="AZ127" s="54"/>
      <c r="BA127" s="54"/>
      <c r="BB127" s="54"/>
      <c r="BC127" s="54"/>
      <c r="BD127" s="8"/>
      <c r="BE127" s="8"/>
      <c r="BF127" s="28" t="s">
        <v>277</v>
      </c>
      <c r="BG127" s="28" t="s">
        <v>277</v>
      </c>
      <c r="BH127" s="28" t="s">
        <v>277</v>
      </c>
      <c r="BI127" s="28" t="s">
        <v>277</v>
      </c>
      <c r="BJ127" s="28" t="s">
        <v>277</v>
      </c>
      <c r="BK127" s="28" t="s">
        <v>277</v>
      </c>
      <c r="BL127" s="28" t="s">
        <v>277</v>
      </c>
      <c r="BM127" s="28" t="s">
        <v>277</v>
      </c>
      <c r="BN127" s="28" t="s">
        <v>277</v>
      </c>
      <c r="BO127" s="28" t="s">
        <v>277</v>
      </c>
      <c r="BP127" s="8"/>
      <c r="BQ127" s="22" t="str">
        <f>IF(FV127=FALSE,B127,"")</f>
        <v/>
      </c>
      <c r="BR127" s="22" t="str">
        <f>BR124</f>
        <v/>
      </c>
      <c r="BS127" s="22" t="str">
        <f>IF(FV124=FALSE,C127,"")</f>
        <v/>
      </c>
      <c r="BT127" s="22" t="str">
        <f t="shared" si="208"/>
        <v/>
      </c>
      <c r="BU127" s="22" t="str">
        <f>IF(FV127=FALSE,E127,"")</f>
        <v/>
      </c>
      <c r="BV127" s="22" t="str">
        <f>IF(FV127=FALSE,G127,"")</f>
        <v/>
      </c>
      <c r="BW127" s="22" t="str">
        <f>IF(FV127=FALSE,F127,"")</f>
        <v/>
      </c>
      <c r="BX127" s="22" t="str">
        <f>IF(FV127=FALSE,J127,"")</f>
        <v/>
      </c>
      <c r="BY127" s="22" t="str">
        <f>IF(FV127=FALSE,K127,"")</f>
        <v/>
      </c>
      <c r="BZ127" s="22" t="str">
        <f>IF(FV127=FALSE,L127,"")</f>
        <v/>
      </c>
      <c r="CA127" s="18"/>
      <c r="CB127" s="3" t="str">
        <f>CB124</f>
        <v/>
      </c>
      <c r="CC127" s="3" t="str">
        <f>CC124</f>
        <v/>
      </c>
      <c r="CD127" s="3" t="str">
        <f>CD124</f>
        <v/>
      </c>
      <c r="CE127" s="3" t="str">
        <f>IF(ET127=1, EQ127,"")</f>
        <v/>
      </c>
      <c r="CF127" s="3" t="str">
        <f>IF(ET127=1, ER127,"")</f>
        <v/>
      </c>
      <c r="CG127" s="3" t="str">
        <f>IF(ET127=1, ES127,"")</f>
        <v/>
      </c>
      <c r="CH127" s="3" t="str">
        <f t="shared" si="244"/>
        <v/>
      </c>
      <c r="CI127" s="8"/>
      <c r="CJ127" s="3" t="str">
        <f>CJ124</f>
        <v/>
      </c>
      <c r="CK127" s="3" t="str">
        <f>CK124</f>
        <v/>
      </c>
      <c r="CL127" s="3" t="str">
        <f>IF(ET127=2,V127,"")</f>
        <v/>
      </c>
      <c r="CM127" s="3" t="str">
        <f>IF(ET127=2,W127,"")</f>
        <v/>
      </c>
      <c r="CN127" s="8"/>
      <c r="CO127" s="3" t="str">
        <f>CO125</f>
        <v/>
      </c>
      <c r="CP127" s="3" t="str">
        <f>CP125</f>
        <v/>
      </c>
      <c r="CQ127" s="3" t="str">
        <f>IF(ET127=3,AG127,"")</f>
        <v/>
      </c>
      <c r="CR127" s="3" t="str">
        <f>IF(ET127=3,AH127,"")</f>
        <v/>
      </c>
      <c r="CS127" s="8"/>
      <c r="CT127" s="3" t="str">
        <f>CT124</f>
        <v/>
      </c>
      <c r="CU127" s="3" t="str">
        <f>CU124</f>
        <v/>
      </c>
      <c r="CV127" s="3" t="str">
        <f>IF(ET126=4,AJ127,"")</f>
        <v/>
      </c>
      <c r="CW127" s="3" t="str">
        <f>IF(ET126=4,AK127,"")</f>
        <v/>
      </c>
      <c r="CX127" s="8"/>
      <c r="CY127" s="3" t="str">
        <f>CY124</f>
        <v/>
      </c>
      <c r="CZ127" s="3" t="str">
        <f>CZ124</f>
        <v/>
      </c>
      <c r="DA127" s="3" t="str">
        <f>DA124</f>
        <v/>
      </c>
      <c r="DB127" s="3" t="str">
        <f>IF(ET126=5,AM127,"")</f>
        <v/>
      </c>
      <c r="DC127" s="3" t="str">
        <f>IF(ET126=5,AN127,"")</f>
        <v/>
      </c>
      <c r="DD127" s="3" t="str">
        <f>IF(ET126=5,AO127,"")</f>
        <v/>
      </c>
      <c r="DE127" s="3" t="str">
        <f>IF(ET126=5,AP127,"")</f>
        <v/>
      </c>
      <c r="DF127" s="3" t="str">
        <f>DF126</f>
        <v/>
      </c>
      <c r="DG127" s="3" t="str">
        <f t="shared" si="245"/>
        <v/>
      </c>
      <c r="DH127" s="8"/>
      <c r="DI127" s="3" t="str">
        <f>DI124</f>
        <v/>
      </c>
      <c r="DJ127" s="3" t="str">
        <f>DJ124</f>
        <v/>
      </c>
      <c r="DK127" s="3" t="str">
        <f>DK124</f>
        <v/>
      </c>
      <c r="DL127" s="3" t="str">
        <f>DL124</f>
        <v/>
      </c>
      <c r="DM127" s="3" t="str">
        <f>IF(ET127=6,AS127,"")</f>
        <v/>
      </c>
      <c r="DN127" s="3" t="str">
        <f>IF(ET127=6,AT127,"")</f>
        <v/>
      </c>
      <c r="DO127" s="3" t="str">
        <f>IF(ET127=6,AU127,"")</f>
        <v/>
      </c>
      <c r="DP127" s="3" t="str">
        <f>IF(ET127=6,AV127,"")</f>
        <v/>
      </c>
      <c r="DQ127" s="3" t="str">
        <f t="shared" ref="DQ127:DR129" si="308">DQ124</f>
        <v/>
      </c>
      <c r="DR127" s="3" t="str">
        <f t="shared" si="308"/>
        <v/>
      </c>
      <c r="DS127" s="3" t="str">
        <f t="shared" si="246"/>
        <v/>
      </c>
      <c r="DT127" s="8"/>
      <c r="DU127" s="3" t="str">
        <f>DU124</f>
        <v/>
      </c>
      <c r="DV127" s="3" t="str">
        <f>DV124</f>
        <v/>
      </c>
      <c r="DW127" s="3" t="str">
        <f>DW124</f>
        <v/>
      </c>
      <c r="DX127" s="3" t="str">
        <f>DX124</f>
        <v/>
      </c>
      <c r="DY127" s="3" t="str">
        <f>IF(ET127=7,AZ127,"")</f>
        <v/>
      </c>
      <c r="DZ127" s="3" t="str">
        <f>IF(ET127=7,BA127,"")</f>
        <v/>
      </c>
      <c r="EA127" s="3" t="str">
        <f>IF(ET127=7,BB127,"")</f>
        <v/>
      </c>
      <c r="EB127" s="3" t="str">
        <f>IF(ET127=7,BC127,"")</f>
        <v/>
      </c>
      <c r="EC127" s="3" t="str">
        <f t="shared" si="247"/>
        <v/>
      </c>
      <c r="ED127" s="8"/>
      <c r="EE127" s="28" t="s">
        <v>277</v>
      </c>
      <c r="EF127" s="28" t="s">
        <v>277</v>
      </c>
      <c r="EG127" s="28" t="s">
        <v>277</v>
      </c>
      <c r="EH127" s="28" t="s">
        <v>277</v>
      </c>
      <c r="EI127" s="28" t="s">
        <v>277</v>
      </c>
      <c r="EJ127" s="28" t="s">
        <v>277</v>
      </c>
      <c r="EK127" s="28" t="s">
        <v>277</v>
      </c>
      <c r="EL127" s="28" t="s">
        <v>277</v>
      </c>
      <c r="EM127" s="28" t="s">
        <v>277</v>
      </c>
      <c r="EN127" s="28" t="s">
        <v>277</v>
      </c>
      <c r="EO127" s="17"/>
      <c r="EP127" s="9"/>
      <c r="EQ127" s="10" t="str">
        <f>IF(FD127&gt;0, (N127+Y127+R127+AC127), "")</f>
        <v/>
      </c>
      <c r="ER127" s="11" t="str">
        <f>IF(FD127&gt;0,FE127,"")</f>
        <v/>
      </c>
      <c r="ES127" s="10" t="str">
        <f>IF(FD127&gt;0, (P127+AA127+T127+AE127), "")</f>
        <v/>
      </c>
      <c r="ET127" s="10">
        <f>FO127+FP127+FQ127+FR127+FS127+FT127+FU127</f>
        <v>0</v>
      </c>
      <c r="EU127" s="13"/>
      <c r="EV127" s="12" t="b">
        <f t="shared" si="164"/>
        <v>1</v>
      </c>
      <c r="EW127" s="3" t="b">
        <f t="shared" si="165"/>
        <v>1</v>
      </c>
      <c r="EX127" s="3" t="b">
        <f t="shared" si="166"/>
        <v>1</v>
      </c>
      <c r="EY127" s="3" t="b">
        <f t="shared" si="167"/>
        <v>1</v>
      </c>
      <c r="EZ127" s="3">
        <f t="shared" si="248"/>
        <v>0</v>
      </c>
      <c r="FA127" s="3">
        <f t="shared" si="249"/>
        <v>0</v>
      </c>
      <c r="FB127" s="3">
        <f t="shared" si="250"/>
        <v>0</v>
      </c>
      <c r="FC127" s="3">
        <f t="shared" si="251"/>
        <v>0</v>
      </c>
      <c r="FD127" s="3">
        <f t="shared" si="252"/>
        <v>0</v>
      </c>
      <c r="FE127" s="3" t="e">
        <f t="shared" si="253"/>
        <v>#VALUE!</v>
      </c>
      <c r="FF127" s="3">
        <f t="shared" si="174"/>
        <v>0</v>
      </c>
      <c r="FG127" s="3">
        <f t="shared" si="175"/>
        <v>0</v>
      </c>
      <c r="FH127" s="3" t="e">
        <f t="shared" si="254"/>
        <v>#VALUE!</v>
      </c>
      <c r="FI127" s="3" t="b">
        <f t="shared" si="177"/>
        <v>1</v>
      </c>
      <c r="FJ127" s="3" t="b">
        <f t="shared" si="178"/>
        <v>1</v>
      </c>
      <c r="FK127" s="3" t="b">
        <f t="shared" si="179"/>
        <v>1</v>
      </c>
      <c r="FL127" s="3" t="b">
        <f t="shared" si="180"/>
        <v>1</v>
      </c>
      <c r="FM127" s="3" t="b">
        <f t="shared" si="181"/>
        <v>1</v>
      </c>
      <c r="FN127" s="3" t="b">
        <f t="shared" si="182"/>
        <v>1</v>
      </c>
      <c r="FO127" s="3">
        <f t="shared" si="255"/>
        <v>0</v>
      </c>
      <c r="FP127" s="3">
        <f t="shared" si="256"/>
        <v>0</v>
      </c>
      <c r="FQ127" s="3">
        <f t="shared" si="257"/>
        <v>0</v>
      </c>
      <c r="FR127" s="3">
        <f t="shared" si="258"/>
        <v>0</v>
      </c>
      <c r="FS127" s="3">
        <f t="shared" si="259"/>
        <v>0</v>
      </c>
      <c r="FT127" s="3">
        <f t="shared" si="260"/>
        <v>0</v>
      </c>
      <c r="FU127" s="3">
        <f t="shared" si="261"/>
        <v>0</v>
      </c>
      <c r="FV127" s="21" t="b">
        <f t="shared" si="190"/>
        <v>1</v>
      </c>
      <c r="FW127" s="24">
        <f t="shared" si="191"/>
        <v>1</v>
      </c>
      <c r="FX127" s="24">
        <f t="shared" si="262"/>
        <v>0</v>
      </c>
      <c r="FY127" s="25" t="e">
        <f t="shared" si="263"/>
        <v>#VALUE!</v>
      </c>
      <c r="FZ127" s="24" t="e">
        <f t="shared" si="264"/>
        <v>#VALUE!</v>
      </c>
      <c r="GA127" s="24" t="e">
        <f t="shared" si="265"/>
        <v>#VALUE!</v>
      </c>
      <c r="GB127" s="24">
        <f t="shared" si="266"/>
        <v>1</v>
      </c>
      <c r="GC127" s="24" t="e">
        <f t="shared" si="267"/>
        <v>#VALUE!</v>
      </c>
      <c r="GD127" s="24" t="e">
        <f t="shared" si="268"/>
        <v>#VALUE!</v>
      </c>
      <c r="GE127" s="24" t="e">
        <f t="shared" si="269"/>
        <v>#VALUE!</v>
      </c>
      <c r="GF127" s="24">
        <f t="shared" si="270"/>
        <v>0</v>
      </c>
      <c r="GG127" s="24">
        <f t="shared" si="271"/>
        <v>0</v>
      </c>
      <c r="GH127" s="24">
        <f t="shared" si="272"/>
        <v>0</v>
      </c>
      <c r="GI127" s="24">
        <f t="shared" si="273"/>
        <v>0</v>
      </c>
      <c r="GJ127" s="24">
        <f t="shared" si="274"/>
        <v>2</v>
      </c>
      <c r="GK127" s="24">
        <f t="shared" si="275"/>
        <v>2</v>
      </c>
      <c r="GL127" s="24">
        <f t="shared" si="276"/>
        <v>2</v>
      </c>
      <c r="GM127" s="31">
        <f t="shared" si="277"/>
        <v>2</v>
      </c>
      <c r="GN127" s="13"/>
      <c r="GO127" s="12"/>
    </row>
    <row r="128" spans="1:197" s="3" customFormat="1">
      <c r="A128" s="115" t="s">
        <v>279</v>
      </c>
      <c r="B128" s="115" t="s">
        <v>279</v>
      </c>
      <c r="C128" s="115" t="s">
        <v>279</v>
      </c>
      <c r="D128" s="115" t="s">
        <v>279</v>
      </c>
      <c r="E128" s="115" t="s">
        <v>279</v>
      </c>
      <c r="F128" s="115" t="s">
        <v>279</v>
      </c>
      <c r="G128" s="115" t="s">
        <v>279</v>
      </c>
      <c r="H128" s="115"/>
      <c r="I128" s="115"/>
      <c r="J128" s="115" t="s">
        <v>279</v>
      </c>
      <c r="K128" s="115" t="s">
        <v>279</v>
      </c>
      <c r="L128" s="115" t="s">
        <v>279</v>
      </c>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116"/>
      <c r="BD128" s="8"/>
      <c r="BE128" s="8"/>
      <c r="BF128" s="28" t="s">
        <v>277</v>
      </c>
      <c r="BG128" s="28" t="s">
        <v>277</v>
      </c>
      <c r="BH128" s="28" t="s">
        <v>277</v>
      </c>
      <c r="BI128" s="28" t="s">
        <v>277</v>
      </c>
      <c r="BJ128" s="28" t="s">
        <v>277</v>
      </c>
      <c r="BK128" s="28" t="s">
        <v>277</v>
      </c>
      <c r="BL128" s="28" t="s">
        <v>277</v>
      </c>
      <c r="BM128" s="28" t="s">
        <v>277</v>
      </c>
      <c r="BN128" s="28" t="s">
        <v>277</v>
      </c>
      <c r="BO128" s="28" t="s">
        <v>277</v>
      </c>
      <c r="BP128" s="8"/>
      <c r="BQ128" s="22" t="str">
        <f>BQ127</f>
        <v/>
      </c>
      <c r="BR128" s="22" t="str">
        <f>BS124</f>
        <v/>
      </c>
      <c r="BS128" s="22" t="str">
        <f>BS127</f>
        <v/>
      </c>
      <c r="BT128" s="22" t="str">
        <f t="shared" si="208"/>
        <v/>
      </c>
      <c r="BU128" s="22" t="str">
        <f t="shared" ref="BU128:BW129" si="309">BU127</f>
        <v/>
      </c>
      <c r="BV128" s="22" t="str">
        <f t="shared" si="309"/>
        <v/>
      </c>
      <c r="BW128" s="22" t="str">
        <f t="shared" si="309"/>
        <v/>
      </c>
      <c r="BX128" s="22" t="str">
        <f t="shared" ref="BX128:BZ129" si="310">BX127</f>
        <v/>
      </c>
      <c r="BY128" s="22" t="str">
        <f t="shared" si="310"/>
        <v/>
      </c>
      <c r="BZ128" s="22" t="str">
        <f t="shared" si="310"/>
        <v/>
      </c>
      <c r="CA128" s="18"/>
      <c r="CB128" s="3" t="str">
        <f>CB126</f>
        <v/>
      </c>
      <c r="CC128" s="3" t="str">
        <f>CC126</f>
        <v/>
      </c>
      <c r="CD128" s="3" t="str">
        <f>CD126</f>
        <v/>
      </c>
      <c r="CE128" s="3" t="str">
        <f t="shared" ref="CE128:CG129" si="311">CE127</f>
        <v/>
      </c>
      <c r="CF128" s="3" t="str">
        <f t="shared" si="311"/>
        <v/>
      </c>
      <c r="CG128" s="3" t="str">
        <f t="shared" si="311"/>
        <v/>
      </c>
      <c r="CH128" s="3" t="str">
        <f t="shared" si="244"/>
        <v/>
      </c>
      <c r="CI128" s="8"/>
      <c r="CJ128" s="3" t="str">
        <f>CJ126</f>
        <v/>
      </c>
      <c r="CK128" s="3" t="str">
        <f>CK126</f>
        <v/>
      </c>
      <c r="CL128" s="3" t="str">
        <f>CL127</f>
        <v/>
      </c>
      <c r="CM128" s="3" t="str">
        <f>CM127</f>
        <v/>
      </c>
      <c r="CN128" s="8"/>
      <c r="CO128" s="3" t="str">
        <f>CO126</f>
        <v/>
      </c>
      <c r="CP128" s="3" t="str">
        <f>CP126</f>
        <v/>
      </c>
      <c r="CQ128" s="3" t="str">
        <f>CQ127</f>
        <v/>
      </c>
      <c r="CR128" s="3" t="str">
        <f>CR127</f>
        <v/>
      </c>
      <c r="CS128" s="8"/>
      <c r="CT128" s="3" t="str">
        <f>CT126</f>
        <v/>
      </c>
      <c r="CU128" s="3" t="str">
        <f>CU126</f>
        <v/>
      </c>
      <c r="CV128" s="3" t="str">
        <f>CV127</f>
        <v/>
      </c>
      <c r="CW128" s="3" t="str">
        <f>CW127</f>
        <v/>
      </c>
      <c r="CX128" s="8"/>
      <c r="CY128" s="3" t="str">
        <f>CY126</f>
        <v/>
      </c>
      <c r="CZ128" s="3" t="str">
        <f>CZ126</f>
        <v/>
      </c>
      <c r="DA128" s="3" t="str">
        <f>DA126</f>
        <v/>
      </c>
      <c r="DB128" s="3" t="str">
        <f t="shared" ref="DB128:DE129" si="312">DB127</f>
        <v/>
      </c>
      <c r="DC128" s="3" t="str">
        <f t="shared" si="312"/>
        <v/>
      </c>
      <c r="DD128" s="3" t="str">
        <f t="shared" si="312"/>
        <v/>
      </c>
      <c r="DE128" s="3" t="str">
        <f t="shared" si="312"/>
        <v/>
      </c>
      <c r="DF128" s="3" t="str">
        <f>DF127</f>
        <v/>
      </c>
      <c r="DG128" s="3" t="str">
        <f t="shared" si="245"/>
        <v/>
      </c>
      <c r="DH128" s="8"/>
      <c r="DI128" s="3" t="str">
        <f>DI126</f>
        <v/>
      </c>
      <c r="DJ128" s="3" t="str">
        <f>DJ126</f>
        <v/>
      </c>
      <c r="DK128" s="3" t="str">
        <f>DK126</f>
        <v/>
      </c>
      <c r="DL128" s="3" t="str">
        <f>DL126</f>
        <v/>
      </c>
      <c r="DM128" s="3" t="str">
        <f t="shared" ref="DM128:DP129" si="313">DM127</f>
        <v/>
      </c>
      <c r="DN128" s="3" t="str">
        <f t="shared" si="313"/>
        <v/>
      </c>
      <c r="DO128" s="3" t="str">
        <f t="shared" si="313"/>
        <v/>
      </c>
      <c r="DP128" s="3" t="str">
        <f t="shared" si="313"/>
        <v/>
      </c>
      <c r="DQ128" s="3" t="str">
        <f t="shared" si="308"/>
        <v/>
      </c>
      <c r="DR128" s="3" t="str">
        <f t="shared" si="308"/>
        <v/>
      </c>
      <c r="DS128" s="3" t="str">
        <f t="shared" si="246"/>
        <v/>
      </c>
      <c r="DT128" s="8"/>
      <c r="DU128" s="3" t="str">
        <f>DU126</f>
        <v/>
      </c>
      <c r="DV128" s="3" t="str">
        <f>DV126</f>
        <v/>
      </c>
      <c r="DW128" s="3" t="str">
        <f>DW126</f>
        <v/>
      </c>
      <c r="DX128" s="3" t="str">
        <f>DX126</f>
        <v/>
      </c>
      <c r="DY128" s="3" t="str">
        <f t="shared" ref="DY128:EB129" si="314">DY127</f>
        <v/>
      </c>
      <c r="DZ128" s="3" t="str">
        <f t="shared" si="314"/>
        <v/>
      </c>
      <c r="EA128" s="3" t="str">
        <f t="shared" si="314"/>
        <v/>
      </c>
      <c r="EB128" s="3" t="str">
        <f t="shared" si="314"/>
        <v/>
      </c>
      <c r="EC128" s="3" t="str">
        <f t="shared" si="247"/>
        <v/>
      </c>
      <c r="ED128" s="8"/>
      <c r="EE128" s="28" t="s">
        <v>277</v>
      </c>
      <c r="EF128" s="28" t="s">
        <v>277</v>
      </c>
      <c r="EG128" s="28" t="s">
        <v>277</v>
      </c>
      <c r="EH128" s="28" t="s">
        <v>277</v>
      </c>
      <c r="EI128" s="28" t="s">
        <v>277</v>
      </c>
      <c r="EJ128" s="28" t="s">
        <v>277</v>
      </c>
      <c r="EK128" s="28" t="s">
        <v>277</v>
      </c>
      <c r="EL128" s="28" t="s">
        <v>277</v>
      </c>
      <c r="EM128" s="28" t="s">
        <v>277</v>
      </c>
      <c r="EN128" s="28" t="s">
        <v>277</v>
      </c>
      <c r="EO128" s="17"/>
      <c r="EP128" s="9"/>
      <c r="EQ128" s="10" t="str">
        <f t="shared" ref="EQ128:ET129" si="315">EQ127</f>
        <v/>
      </c>
      <c r="ER128" s="10" t="str">
        <f t="shared" si="315"/>
        <v/>
      </c>
      <c r="ES128" s="10" t="str">
        <f t="shared" si="315"/>
        <v/>
      </c>
      <c r="ET128" s="10">
        <f t="shared" si="315"/>
        <v>0</v>
      </c>
      <c r="EU128" s="13"/>
      <c r="EV128" s="12" t="b">
        <f t="shared" si="164"/>
        <v>1</v>
      </c>
      <c r="EW128" s="3" t="b">
        <f t="shared" si="165"/>
        <v>1</v>
      </c>
      <c r="EX128" s="3" t="b">
        <f t="shared" si="166"/>
        <v>1</v>
      </c>
      <c r="EY128" s="3" t="b">
        <f t="shared" si="167"/>
        <v>1</v>
      </c>
      <c r="EZ128" s="3">
        <f t="shared" si="248"/>
        <v>0</v>
      </c>
      <c r="FA128" s="3">
        <f t="shared" si="249"/>
        <v>0</v>
      </c>
      <c r="FB128" s="3">
        <f t="shared" si="250"/>
        <v>0</v>
      </c>
      <c r="FC128" s="3">
        <f t="shared" si="251"/>
        <v>0</v>
      </c>
      <c r="FD128" s="3">
        <f t="shared" si="252"/>
        <v>0</v>
      </c>
      <c r="FE128" s="3" t="e">
        <f t="shared" si="253"/>
        <v>#VALUE!</v>
      </c>
      <c r="FF128" s="3">
        <f t="shared" si="174"/>
        <v>0</v>
      </c>
      <c r="FG128" s="3">
        <f t="shared" si="175"/>
        <v>0</v>
      </c>
      <c r="FH128" s="3" t="e">
        <f t="shared" si="254"/>
        <v>#VALUE!</v>
      </c>
      <c r="FI128" s="3" t="b">
        <f t="shared" si="177"/>
        <v>1</v>
      </c>
      <c r="FJ128" s="3" t="b">
        <f t="shared" si="178"/>
        <v>1</v>
      </c>
      <c r="FK128" s="3" t="b">
        <f t="shared" si="179"/>
        <v>1</v>
      </c>
      <c r="FL128" s="3" t="b">
        <f t="shared" si="180"/>
        <v>1</v>
      </c>
      <c r="FM128" s="3" t="b">
        <f t="shared" si="181"/>
        <v>1</v>
      </c>
      <c r="FN128" s="3" t="b">
        <f t="shared" si="182"/>
        <v>1</v>
      </c>
      <c r="FO128" s="3">
        <f t="shared" si="255"/>
        <v>0</v>
      </c>
      <c r="FP128" s="3">
        <f t="shared" si="256"/>
        <v>0</v>
      </c>
      <c r="FQ128" s="3">
        <f t="shared" si="257"/>
        <v>0</v>
      </c>
      <c r="FR128" s="3">
        <f t="shared" si="258"/>
        <v>0</v>
      </c>
      <c r="FS128" s="3">
        <f t="shared" si="259"/>
        <v>0</v>
      </c>
      <c r="FT128" s="3">
        <f t="shared" si="260"/>
        <v>0</v>
      </c>
      <c r="FU128" s="3">
        <f t="shared" si="261"/>
        <v>0</v>
      </c>
      <c r="FV128" s="21" t="b">
        <f t="shared" si="190"/>
        <v>0</v>
      </c>
      <c r="FW128" s="24">
        <f t="shared" si="191"/>
        <v>1</v>
      </c>
      <c r="FX128" s="24">
        <f t="shared" si="262"/>
        <v>0</v>
      </c>
      <c r="FY128" s="25" t="e">
        <f t="shared" si="263"/>
        <v>#VALUE!</v>
      </c>
      <c r="FZ128" s="24" t="e">
        <f t="shared" si="264"/>
        <v>#VALUE!</v>
      </c>
      <c r="GA128" s="24" t="e">
        <f t="shared" si="265"/>
        <v>#VALUE!</v>
      </c>
      <c r="GB128" s="24">
        <f t="shared" si="266"/>
        <v>1</v>
      </c>
      <c r="GC128" s="24" t="e">
        <f t="shared" si="267"/>
        <v>#VALUE!</v>
      </c>
      <c r="GD128" s="24" t="e">
        <f t="shared" si="268"/>
        <v>#VALUE!</v>
      </c>
      <c r="GE128" s="24" t="e">
        <f t="shared" si="269"/>
        <v>#VALUE!</v>
      </c>
      <c r="GF128" s="24">
        <f t="shared" si="270"/>
        <v>0</v>
      </c>
      <c r="GG128" s="24">
        <f t="shared" si="271"/>
        <v>0</v>
      </c>
      <c r="GH128" s="24">
        <f t="shared" si="272"/>
        <v>0</v>
      </c>
      <c r="GI128" s="24">
        <f t="shared" si="273"/>
        <v>0</v>
      </c>
      <c r="GJ128" s="24">
        <f t="shared" si="274"/>
        <v>2</v>
      </c>
      <c r="GK128" s="24">
        <f t="shared" si="275"/>
        <v>2</v>
      </c>
      <c r="GL128" s="24">
        <f t="shared" si="276"/>
        <v>2</v>
      </c>
      <c r="GM128" s="31">
        <f t="shared" si="277"/>
        <v>2</v>
      </c>
      <c r="GN128" s="13"/>
      <c r="GO128" s="12"/>
    </row>
    <row r="129" spans="1:197" s="3" customFormat="1">
      <c r="A129" s="115" t="s">
        <v>279</v>
      </c>
      <c r="B129" s="115" t="s">
        <v>279</v>
      </c>
      <c r="C129" s="115" t="s">
        <v>279</v>
      </c>
      <c r="D129" s="115" t="s">
        <v>279</v>
      </c>
      <c r="E129" s="115" t="s">
        <v>279</v>
      </c>
      <c r="F129" s="115" t="s">
        <v>279</v>
      </c>
      <c r="G129" s="115" t="s">
        <v>279</v>
      </c>
      <c r="H129" s="115"/>
      <c r="I129" s="115"/>
      <c r="J129" s="115" t="s">
        <v>279</v>
      </c>
      <c r="K129" s="115" t="s">
        <v>279</v>
      </c>
      <c r="L129" s="115" t="s">
        <v>279</v>
      </c>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116"/>
      <c r="BD129" s="8"/>
      <c r="BE129" s="8"/>
      <c r="BF129" s="28" t="s">
        <v>277</v>
      </c>
      <c r="BG129" s="28" t="s">
        <v>277</v>
      </c>
      <c r="BH129" s="28" t="s">
        <v>277</v>
      </c>
      <c r="BI129" s="28" t="s">
        <v>277</v>
      </c>
      <c r="BJ129" s="28" t="s">
        <v>277</v>
      </c>
      <c r="BK129" s="28" t="s">
        <v>277</v>
      </c>
      <c r="BL129" s="28" t="s">
        <v>277</v>
      </c>
      <c r="BM129" s="28" t="s">
        <v>277</v>
      </c>
      <c r="BN129" s="28" t="s">
        <v>277</v>
      </c>
      <c r="BO129" s="28" t="s">
        <v>277</v>
      </c>
      <c r="BP129" s="8"/>
      <c r="BQ129" s="22" t="str">
        <f>BQ128</f>
        <v/>
      </c>
      <c r="BR129" s="22" t="str">
        <f>BS126</f>
        <v/>
      </c>
      <c r="BS129" s="22" t="str">
        <f>BS127</f>
        <v/>
      </c>
      <c r="BT129" s="22" t="str">
        <f t="shared" si="208"/>
        <v/>
      </c>
      <c r="BU129" s="22" t="str">
        <f t="shared" si="309"/>
        <v/>
      </c>
      <c r="BV129" s="22" t="str">
        <f t="shared" si="309"/>
        <v/>
      </c>
      <c r="BW129" s="22" t="str">
        <f t="shared" si="309"/>
        <v/>
      </c>
      <c r="BX129" s="22" t="str">
        <f t="shared" si="310"/>
        <v/>
      </c>
      <c r="BY129" s="22" t="str">
        <f t="shared" si="310"/>
        <v/>
      </c>
      <c r="BZ129" s="22" t="str">
        <f t="shared" si="310"/>
        <v/>
      </c>
      <c r="CA129" s="18"/>
      <c r="CB129" s="3" t="str">
        <f>CE125</f>
        <v/>
      </c>
      <c r="CC129" s="3" t="str">
        <f>CF125</f>
        <v/>
      </c>
      <c r="CD129" s="3" t="str">
        <f>CG125</f>
        <v/>
      </c>
      <c r="CE129" s="3" t="str">
        <f t="shared" si="311"/>
        <v/>
      </c>
      <c r="CF129" s="3" t="str">
        <f t="shared" si="311"/>
        <v/>
      </c>
      <c r="CG129" s="3" t="str">
        <f t="shared" si="311"/>
        <v/>
      </c>
      <c r="CH129" s="3" t="str">
        <f t="shared" si="244"/>
        <v/>
      </c>
      <c r="CI129" s="8"/>
      <c r="CJ129" s="3" t="str">
        <f>CL125</f>
        <v/>
      </c>
      <c r="CK129" s="3" t="str">
        <f>CM125</f>
        <v/>
      </c>
      <c r="CL129" s="3" t="str">
        <f>CL128</f>
        <v/>
      </c>
      <c r="CM129" s="3" t="str">
        <f>CM128</f>
        <v/>
      </c>
      <c r="CN129" s="8"/>
      <c r="CO129" s="3" t="str">
        <f>CQ125</f>
        <v/>
      </c>
      <c r="CP129" s="3" t="str">
        <f>CR125</f>
        <v/>
      </c>
      <c r="CQ129" s="3" t="str">
        <f>CQ128</f>
        <v/>
      </c>
      <c r="CR129" s="3" t="str">
        <f>CR128</f>
        <v/>
      </c>
      <c r="CS129" s="8"/>
      <c r="CT129" s="3" t="str">
        <f>CV125</f>
        <v/>
      </c>
      <c r="CU129" s="3" t="str">
        <f>CW125</f>
        <v/>
      </c>
      <c r="CV129" s="3" t="str">
        <f>CV128</f>
        <v/>
      </c>
      <c r="CW129" s="3" t="str">
        <f>CW128</f>
        <v/>
      </c>
      <c r="CX129" s="8"/>
      <c r="CY129" s="3" t="str">
        <f>DB125</f>
        <v/>
      </c>
      <c r="CZ129" s="3" t="str">
        <f>DC125</f>
        <v/>
      </c>
      <c r="DA129" s="3" t="str">
        <f>DD125</f>
        <v/>
      </c>
      <c r="DB129" s="3" t="str">
        <f t="shared" si="312"/>
        <v/>
      </c>
      <c r="DC129" s="3" t="str">
        <f t="shared" si="312"/>
        <v/>
      </c>
      <c r="DD129" s="3" t="str">
        <f t="shared" si="312"/>
        <v/>
      </c>
      <c r="DE129" s="3" t="str">
        <f t="shared" si="312"/>
        <v/>
      </c>
      <c r="DF129" s="3" t="str">
        <f>DF128</f>
        <v/>
      </c>
      <c r="DG129" s="3" t="str">
        <f t="shared" si="245"/>
        <v/>
      </c>
      <c r="DH129" s="8"/>
      <c r="DI129" s="3" t="str">
        <f>DM125</f>
        <v/>
      </c>
      <c r="DJ129" s="3" t="str">
        <f>DN125</f>
        <v/>
      </c>
      <c r="DK129" s="3" t="str">
        <f>DO125</f>
        <v/>
      </c>
      <c r="DL129" s="3" t="str">
        <f>DP125</f>
        <v/>
      </c>
      <c r="DM129" s="3" t="str">
        <f t="shared" si="313"/>
        <v/>
      </c>
      <c r="DN129" s="3" t="str">
        <f t="shared" si="313"/>
        <v/>
      </c>
      <c r="DO129" s="3" t="str">
        <f t="shared" si="313"/>
        <v/>
      </c>
      <c r="DP129" s="3" t="str">
        <f t="shared" si="313"/>
        <v/>
      </c>
      <c r="DQ129" s="3" t="str">
        <f t="shared" si="308"/>
        <v/>
      </c>
      <c r="DR129" s="3" t="str">
        <f t="shared" si="308"/>
        <v/>
      </c>
      <c r="DS129" s="3" t="str">
        <f t="shared" si="246"/>
        <v/>
      </c>
      <c r="DT129" s="8"/>
      <c r="DU129" s="3" t="str">
        <f>DY126</f>
        <v/>
      </c>
      <c r="DV129" s="3" t="str">
        <f>DZ126</f>
        <v/>
      </c>
      <c r="DW129" s="3" t="str">
        <f>EA126</f>
        <v/>
      </c>
      <c r="DX129" s="3" t="str">
        <f>EB126</f>
        <v/>
      </c>
      <c r="DY129" s="3" t="str">
        <f t="shared" si="314"/>
        <v/>
      </c>
      <c r="DZ129" s="3" t="str">
        <f t="shared" si="314"/>
        <v/>
      </c>
      <c r="EA129" s="3" t="str">
        <f t="shared" si="314"/>
        <v/>
      </c>
      <c r="EB129" s="3" t="str">
        <f t="shared" si="314"/>
        <v/>
      </c>
      <c r="EC129" s="3" t="str">
        <f t="shared" si="247"/>
        <v/>
      </c>
      <c r="ED129" s="8"/>
      <c r="EE129" s="28" t="s">
        <v>277</v>
      </c>
      <c r="EF129" s="28" t="s">
        <v>277</v>
      </c>
      <c r="EG129" s="28" t="s">
        <v>277</v>
      </c>
      <c r="EH129" s="28" t="s">
        <v>277</v>
      </c>
      <c r="EI129" s="28" t="s">
        <v>277</v>
      </c>
      <c r="EJ129" s="28" t="s">
        <v>277</v>
      </c>
      <c r="EK129" s="28" t="s">
        <v>277</v>
      </c>
      <c r="EL129" s="28" t="s">
        <v>277</v>
      </c>
      <c r="EM129" s="28" t="s">
        <v>277</v>
      </c>
      <c r="EN129" s="28" t="s">
        <v>277</v>
      </c>
      <c r="EO129" s="17"/>
      <c r="EP129" s="9"/>
      <c r="EQ129" s="10" t="str">
        <f t="shared" si="315"/>
        <v/>
      </c>
      <c r="ER129" s="10" t="str">
        <f t="shared" si="315"/>
        <v/>
      </c>
      <c r="ES129" s="10" t="str">
        <f t="shared" si="315"/>
        <v/>
      </c>
      <c r="ET129" s="10">
        <f t="shared" si="315"/>
        <v>0</v>
      </c>
      <c r="EU129" s="13"/>
      <c r="EV129" s="12" t="b">
        <f t="shared" si="164"/>
        <v>1</v>
      </c>
      <c r="EW129" s="3" t="b">
        <f t="shared" si="165"/>
        <v>1</v>
      </c>
      <c r="EX129" s="3" t="b">
        <f t="shared" si="166"/>
        <v>1</v>
      </c>
      <c r="EY129" s="3" t="b">
        <f t="shared" si="167"/>
        <v>1</v>
      </c>
      <c r="EZ129" s="3">
        <f t="shared" si="248"/>
        <v>0</v>
      </c>
      <c r="FA129" s="3">
        <f t="shared" si="249"/>
        <v>0</v>
      </c>
      <c r="FB129" s="3">
        <f t="shared" si="250"/>
        <v>0</v>
      </c>
      <c r="FC129" s="3">
        <f t="shared" si="251"/>
        <v>0</v>
      </c>
      <c r="FD129" s="3">
        <f t="shared" si="252"/>
        <v>0</v>
      </c>
      <c r="FE129" s="3" t="e">
        <f t="shared" si="253"/>
        <v>#VALUE!</v>
      </c>
      <c r="FF129" s="3">
        <f t="shared" si="174"/>
        <v>0</v>
      </c>
      <c r="FG129" s="3">
        <f t="shared" si="175"/>
        <v>0</v>
      </c>
      <c r="FH129" s="3" t="e">
        <f t="shared" si="254"/>
        <v>#VALUE!</v>
      </c>
      <c r="FI129" s="3" t="b">
        <f t="shared" si="177"/>
        <v>1</v>
      </c>
      <c r="FJ129" s="3" t="b">
        <f t="shared" si="178"/>
        <v>1</v>
      </c>
      <c r="FK129" s="3" t="b">
        <f t="shared" si="179"/>
        <v>1</v>
      </c>
      <c r="FL129" s="3" t="b">
        <f t="shared" si="180"/>
        <v>1</v>
      </c>
      <c r="FM129" s="3" t="b">
        <f t="shared" si="181"/>
        <v>1</v>
      </c>
      <c r="FN129" s="3" t="b">
        <f t="shared" si="182"/>
        <v>1</v>
      </c>
      <c r="FO129" s="3">
        <f t="shared" si="255"/>
        <v>0</v>
      </c>
      <c r="FP129" s="3">
        <f t="shared" si="256"/>
        <v>0</v>
      </c>
      <c r="FQ129" s="3">
        <f t="shared" si="257"/>
        <v>0</v>
      </c>
      <c r="FR129" s="3">
        <f t="shared" si="258"/>
        <v>0</v>
      </c>
      <c r="FS129" s="3">
        <f t="shared" si="259"/>
        <v>0</v>
      </c>
      <c r="FT129" s="3">
        <f t="shared" si="260"/>
        <v>0</v>
      </c>
      <c r="FU129" s="3">
        <f t="shared" si="261"/>
        <v>0</v>
      </c>
      <c r="FV129" s="21" t="b">
        <f t="shared" si="190"/>
        <v>0</v>
      </c>
      <c r="FW129" s="24">
        <f t="shared" si="191"/>
        <v>1</v>
      </c>
      <c r="FX129" s="24">
        <f t="shared" si="262"/>
        <v>0</v>
      </c>
      <c r="FY129" s="25" t="e">
        <f t="shared" si="263"/>
        <v>#VALUE!</v>
      </c>
      <c r="FZ129" s="24" t="e">
        <f t="shared" si="264"/>
        <v>#VALUE!</v>
      </c>
      <c r="GA129" s="24" t="e">
        <f t="shared" si="265"/>
        <v>#VALUE!</v>
      </c>
      <c r="GB129" s="24">
        <f t="shared" si="266"/>
        <v>1</v>
      </c>
      <c r="GC129" s="24" t="e">
        <f t="shared" si="267"/>
        <v>#VALUE!</v>
      </c>
      <c r="GD129" s="24" t="e">
        <f t="shared" si="268"/>
        <v>#VALUE!</v>
      </c>
      <c r="GE129" s="24" t="e">
        <f t="shared" si="269"/>
        <v>#VALUE!</v>
      </c>
      <c r="GF129" s="24">
        <f t="shared" si="270"/>
        <v>0</v>
      </c>
      <c r="GG129" s="24">
        <f t="shared" si="271"/>
        <v>0</v>
      </c>
      <c r="GH129" s="24">
        <f t="shared" si="272"/>
        <v>0</v>
      </c>
      <c r="GI129" s="24">
        <f t="shared" si="273"/>
        <v>0</v>
      </c>
      <c r="GJ129" s="24">
        <f t="shared" si="274"/>
        <v>2</v>
      </c>
      <c r="GK129" s="24">
        <f t="shared" si="275"/>
        <v>2</v>
      </c>
      <c r="GL129" s="24">
        <f t="shared" si="276"/>
        <v>2</v>
      </c>
      <c r="GM129" s="31">
        <f t="shared" si="277"/>
        <v>2</v>
      </c>
      <c r="GN129" s="13"/>
      <c r="GO129" s="12"/>
    </row>
    <row r="130" spans="1:197" s="3" customFormat="1">
      <c r="A130" s="54"/>
      <c r="B130" s="54"/>
      <c r="C130" s="54"/>
      <c r="D130" s="54"/>
      <c r="E130" s="54"/>
      <c r="F130" s="54"/>
      <c r="G130" s="54"/>
      <c r="H130" s="54"/>
      <c r="I130" s="54"/>
      <c r="J130" s="54"/>
      <c r="K130" s="54"/>
      <c r="L130" s="54"/>
      <c r="M130" s="56"/>
      <c r="N130" s="54"/>
      <c r="O130" s="54"/>
      <c r="P130" s="54"/>
      <c r="Q130" s="56"/>
      <c r="R130" s="54"/>
      <c r="S130" s="54"/>
      <c r="T130" s="54"/>
      <c r="U130" s="56"/>
      <c r="V130" s="54"/>
      <c r="W130" s="54"/>
      <c r="X130" s="56"/>
      <c r="Y130" s="54"/>
      <c r="Z130" s="54"/>
      <c r="AA130" s="54"/>
      <c r="AB130" s="56"/>
      <c r="AC130" s="54"/>
      <c r="AD130" s="54"/>
      <c r="AE130" s="54"/>
      <c r="AF130" s="56"/>
      <c r="AG130" s="54"/>
      <c r="AH130" s="54"/>
      <c r="AI130" s="56"/>
      <c r="AJ130" s="54"/>
      <c r="AK130" s="54"/>
      <c r="AL130" s="56"/>
      <c r="AM130" s="54"/>
      <c r="AN130" s="54"/>
      <c r="AO130" s="54"/>
      <c r="AP130" s="54"/>
      <c r="AQ130" s="54"/>
      <c r="AR130" s="56"/>
      <c r="AS130" s="54"/>
      <c r="AT130" s="54"/>
      <c r="AU130" s="54"/>
      <c r="AV130" s="54"/>
      <c r="AW130" s="54"/>
      <c r="AX130" s="54"/>
      <c r="AY130" s="56"/>
      <c r="AZ130" s="54"/>
      <c r="BA130" s="54"/>
      <c r="BB130" s="54"/>
      <c r="BC130" s="54"/>
      <c r="BD130" s="8"/>
      <c r="BE130" s="8"/>
      <c r="BF130" s="28" t="s">
        <v>277</v>
      </c>
      <c r="BG130" s="28" t="s">
        <v>277</v>
      </c>
      <c r="BH130" s="28" t="s">
        <v>277</v>
      </c>
      <c r="BI130" s="28" t="s">
        <v>277</v>
      </c>
      <c r="BJ130" s="28" t="s">
        <v>277</v>
      </c>
      <c r="BK130" s="28" t="s">
        <v>277</v>
      </c>
      <c r="BL130" s="28" t="s">
        <v>277</v>
      </c>
      <c r="BM130" s="28" t="s">
        <v>277</v>
      </c>
      <c r="BN130" s="28" t="s">
        <v>277</v>
      </c>
      <c r="BO130" s="28" t="s">
        <v>277</v>
      </c>
      <c r="BP130" s="8"/>
      <c r="BQ130" s="22" t="str">
        <f>IF(FV130=FALSE,B130,"")</f>
        <v/>
      </c>
      <c r="BR130" s="22" t="str">
        <f>IF(FV130=FALSE,C130,"")</f>
        <v/>
      </c>
      <c r="BS130" s="22" t="str">
        <f>BR132</f>
        <v/>
      </c>
      <c r="BT130" s="22" t="str">
        <f t="shared" si="208"/>
        <v/>
      </c>
      <c r="BU130" s="22" t="str">
        <f>IF(FV130=FALSE,E130,"")</f>
        <v/>
      </c>
      <c r="BV130" s="22" t="str">
        <f>IF(FV130=FALSE,G130,"")</f>
        <v/>
      </c>
      <c r="BW130" s="22" t="str">
        <f>IF(FV130=FALSE,F130,"")</f>
        <v/>
      </c>
      <c r="BX130" s="22" t="str">
        <f>IF(FV130=FALSE,J130,"")</f>
        <v/>
      </c>
      <c r="BY130" s="22" t="str">
        <f>IF(FV130=FALSE,K130,"")</f>
        <v/>
      </c>
      <c r="BZ130" s="22" t="str">
        <f>IF(FV130=FALSE,L130,"")</f>
        <v/>
      </c>
      <c r="CA130" s="18"/>
      <c r="CB130" s="3" t="str">
        <f>IF(ET130=1, EQ130,"")</f>
        <v/>
      </c>
      <c r="CC130" s="3" t="str">
        <f>IF(ET130=1, ER130,"")</f>
        <v/>
      </c>
      <c r="CD130" s="3" t="str">
        <f>IF(ET130=1, ES130,"")</f>
        <v/>
      </c>
      <c r="CE130" s="3" t="str">
        <f>CB132</f>
        <v/>
      </c>
      <c r="CF130" s="3" t="str">
        <f>CC132</f>
        <v/>
      </c>
      <c r="CG130" s="3" t="str">
        <f>CD132</f>
        <v/>
      </c>
      <c r="CH130" s="3" t="str">
        <f t="shared" si="244"/>
        <v/>
      </c>
      <c r="CI130" s="8"/>
      <c r="CJ130" s="3" t="str">
        <f>IF(ET130=2,V130,"")</f>
        <v/>
      </c>
      <c r="CK130" s="3" t="str">
        <f>IF(ET130=2,W130,"")</f>
        <v/>
      </c>
      <c r="CL130" s="3" t="str">
        <f>CJ132</f>
        <v/>
      </c>
      <c r="CM130" s="3" t="str">
        <f>CK132</f>
        <v/>
      </c>
      <c r="CN130" s="8"/>
      <c r="CO130" s="3" t="str">
        <f>IF(ET130=3,AG130,"")</f>
        <v/>
      </c>
      <c r="CP130" s="3" t="str">
        <f>IF(ET130=3,AH130,"")</f>
        <v/>
      </c>
      <c r="CQ130" s="3" t="str">
        <f>CO132</f>
        <v/>
      </c>
      <c r="CR130" s="3" t="str">
        <f>CP132</f>
        <v/>
      </c>
      <c r="CS130" s="8"/>
      <c r="CT130" s="3" t="str">
        <f>IF(ET130=4,AJ130,"")</f>
        <v/>
      </c>
      <c r="CU130" s="3" t="str">
        <f>IF(ET130=4,AK130,"")</f>
        <v/>
      </c>
      <c r="CV130" s="3" t="str">
        <f>CT132</f>
        <v/>
      </c>
      <c r="CW130" s="3" t="str">
        <f>CU132</f>
        <v/>
      </c>
      <c r="CX130" s="8"/>
      <c r="CY130" s="3" t="str">
        <f>IF(ET130=5,AM130,"")</f>
        <v/>
      </c>
      <c r="CZ130" s="3" t="str">
        <f>IF(ET130=5,AN130,"")</f>
        <v/>
      </c>
      <c r="DA130" s="3" t="str">
        <f>IF(ET130=5,AO130,"")</f>
        <v/>
      </c>
      <c r="DB130" s="3" t="str">
        <f>CY132</f>
        <v/>
      </c>
      <c r="DC130" s="3" t="str">
        <f>CZ132</f>
        <v/>
      </c>
      <c r="DD130" s="3" t="str">
        <f>DA132</f>
        <v/>
      </c>
      <c r="DE130" s="3" t="str">
        <f>IF(ET130=5,AP130,"")</f>
        <v/>
      </c>
      <c r="DF130" s="3" t="str">
        <f>IF(ET130=5,AQ130,"")</f>
        <v/>
      </c>
      <c r="DG130" s="3" t="str">
        <f t="shared" si="245"/>
        <v/>
      </c>
      <c r="DH130" s="8"/>
      <c r="DI130" s="3" t="str">
        <f>IF(ET130=6,AS130,"")</f>
        <v/>
      </c>
      <c r="DJ130" s="3" t="str">
        <f>IF(ET130=6,AT130,"")</f>
        <v/>
      </c>
      <c r="DK130" s="3" t="str">
        <f>IF(ET130=6,AU130,"")</f>
        <v/>
      </c>
      <c r="DL130" s="3" t="str">
        <f>IF(ET130=6,AV130,"")</f>
        <v/>
      </c>
      <c r="DM130" s="3" t="str">
        <f>DI132</f>
        <v/>
      </c>
      <c r="DN130" s="3" t="str">
        <f>DJ132</f>
        <v/>
      </c>
      <c r="DO130" s="3" t="str">
        <f>DK132</f>
        <v/>
      </c>
      <c r="DP130" s="3" t="str">
        <f>DL132</f>
        <v/>
      </c>
      <c r="DQ130" s="3" t="str">
        <f>IF(ET130=6,AW130,"")</f>
        <v/>
      </c>
      <c r="DR130" s="3" t="str">
        <f>IF(ET130=6,AX130,"")</f>
        <v/>
      </c>
      <c r="DS130" s="3" t="str">
        <f t="shared" si="246"/>
        <v/>
      </c>
      <c r="DT130" s="8"/>
      <c r="DU130" s="3" t="str">
        <f>IF(ET130=7,AZ130,"")</f>
        <v/>
      </c>
      <c r="DV130" s="3" t="str">
        <f>IF(ET130=7,BA130,"")</f>
        <v/>
      </c>
      <c r="DW130" s="3" t="str">
        <f>IF(ET130=7,BB130,"")</f>
        <v/>
      </c>
      <c r="DX130" s="3" t="str">
        <f>IF(ET130=7,BC130,"")</f>
        <v/>
      </c>
      <c r="DY130" s="3" t="str">
        <f>DU132</f>
        <v/>
      </c>
      <c r="DZ130" s="3" t="str">
        <f>DV132</f>
        <v/>
      </c>
      <c r="EA130" s="3" t="str">
        <f>DW132</f>
        <v/>
      </c>
      <c r="EB130" s="3" t="str">
        <f>DX132</f>
        <v/>
      </c>
      <c r="EC130" s="3" t="str">
        <f t="shared" si="247"/>
        <v/>
      </c>
      <c r="ED130" s="8"/>
      <c r="EE130" s="28" t="s">
        <v>277</v>
      </c>
      <c r="EF130" s="28" t="s">
        <v>277</v>
      </c>
      <c r="EG130" s="28" t="s">
        <v>277</v>
      </c>
      <c r="EH130" s="28" t="s">
        <v>277</v>
      </c>
      <c r="EI130" s="28" t="s">
        <v>277</v>
      </c>
      <c r="EJ130" s="28" t="s">
        <v>277</v>
      </c>
      <c r="EK130" s="28" t="s">
        <v>277</v>
      </c>
      <c r="EL130" s="28" t="s">
        <v>277</v>
      </c>
      <c r="EM130" s="28" t="s">
        <v>277</v>
      </c>
      <c r="EN130" s="28" t="s">
        <v>277</v>
      </c>
      <c r="EO130" s="30"/>
      <c r="EP130" s="9"/>
      <c r="EQ130" s="10" t="str">
        <f>IF(FD130&gt;0, (N130+Y130+R130+AC130), "")</f>
        <v/>
      </c>
      <c r="ER130" s="11" t="str">
        <f>IF(FD130&gt;0,FE130,"")</f>
        <v/>
      </c>
      <c r="ES130" s="10" t="str">
        <f>IF(FD130&gt;0, (P130+AA130+T130+AE130), "")</f>
        <v/>
      </c>
      <c r="ET130" s="10">
        <f>FO130+FP130+FQ130+FR130+FS130+FT130+FU130</f>
        <v>0</v>
      </c>
      <c r="EU130" s="13"/>
      <c r="EV130" s="12" t="b">
        <f t="shared" si="164"/>
        <v>1</v>
      </c>
      <c r="EW130" s="3" t="b">
        <f t="shared" si="165"/>
        <v>1</v>
      </c>
      <c r="EX130" s="3" t="b">
        <f t="shared" si="166"/>
        <v>1</v>
      </c>
      <c r="EY130" s="3" t="b">
        <f t="shared" si="167"/>
        <v>1</v>
      </c>
      <c r="EZ130" s="3">
        <f t="shared" si="248"/>
        <v>0</v>
      </c>
      <c r="FA130" s="3">
        <f t="shared" si="249"/>
        <v>0</v>
      </c>
      <c r="FB130" s="3">
        <f t="shared" si="250"/>
        <v>0</v>
      </c>
      <c r="FC130" s="3">
        <f t="shared" si="251"/>
        <v>0</v>
      </c>
      <c r="FD130" s="3">
        <f t="shared" si="252"/>
        <v>0</v>
      </c>
      <c r="FE130" s="3" t="e">
        <f t="shared" si="253"/>
        <v>#VALUE!</v>
      </c>
      <c r="FF130" s="3">
        <f t="shared" si="174"/>
        <v>0</v>
      </c>
      <c r="FG130" s="3">
        <f t="shared" si="175"/>
        <v>0</v>
      </c>
      <c r="FH130" s="3" t="e">
        <f t="shared" si="254"/>
        <v>#VALUE!</v>
      </c>
      <c r="FI130" s="3" t="b">
        <f t="shared" si="177"/>
        <v>1</v>
      </c>
      <c r="FJ130" s="3" t="b">
        <f t="shared" si="178"/>
        <v>1</v>
      </c>
      <c r="FK130" s="3" t="b">
        <f t="shared" si="179"/>
        <v>1</v>
      </c>
      <c r="FL130" s="3" t="b">
        <f t="shared" si="180"/>
        <v>1</v>
      </c>
      <c r="FM130" s="3" t="b">
        <f t="shared" si="181"/>
        <v>1</v>
      </c>
      <c r="FN130" s="3" t="b">
        <f t="shared" si="182"/>
        <v>1</v>
      </c>
      <c r="FO130" s="3">
        <f t="shared" si="255"/>
        <v>0</v>
      </c>
      <c r="FP130" s="3">
        <f t="shared" si="256"/>
        <v>0</v>
      </c>
      <c r="FQ130" s="3">
        <f t="shared" si="257"/>
        <v>0</v>
      </c>
      <c r="FR130" s="3">
        <f t="shared" si="258"/>
        <v>0</v>
      </c>
      <c r="FS130" s="3">
        <f t="shared" si="259"/>
        <v>0</v>
      </c>
      <c r="FT130" s="3">
        <f t="shared" si="260"/>
        <v>0</v>
      </c>
      <c r="FU130" s="3">
        <f t="shared" si="261"/>
        <v>0</v>
      </c>
      <c r="FV130" s="21" t="b">
        <f t="shared" si="190"/>
        <v>1</v>
      </c>
      <c r="FW130" s="24">
        <f t="shared" si="191"/>
        <v>1</v>
      </c>
      <c r="FX130" s="24">
        <f t="shared" si="262"/>
        <v>0</v>
      </c>
      <c r="FY130" s="25" t="e">
        <f t="shared" si="263"/>
        <v>#VALUE!</v>
      </c>
      <c r="FZ130" s="24" t="e">
        <f t="shared" si="264"/>
        <v>#VALUE!</v>
      </c>
      <c r="GA130" s="24" t="e">
        <f t="shared" si="265"/>
        <v>#VALUE!</v>
      </c>
      <c r="GB130" s="24">
        <f t="shared" si="266"/>
        <v>1</v>
      </c>
      <c r="GC130" s="24" t="e">
        <f t="shared" si="267"/>
        <v>#VALUE!</v>
      </c>
      <c r="GD130" s="24" t="e">
        <f t="shared" si="268"/>
        <v>#VALUE!</v>
      </c>
      <c r="GE130" s="24" t="e">
        <f t="shared" si="269"/>
        <v>#VALUE!</v>
      </c>
      <c r="GF130" s="24">
        <f t="shared" si="270"/>
        <v>0</v>
      </c>
      <c r="GG130" s="24">
        <f t="shared" si="271"/>
        <v>0</v>
      </c>
      <c r="GH130" s="24">
        <f t="shared" si="272"/>
        <v>0</v>
      </c>
      <c r="GI130" s="24">
        <f t="shared" si="273"/>
        <v>0</v>
      </c>
      <c r="GJ130" s="24">
        <f t="shared" si="274"/>
        <v>2</v>
      </c>
      <c r="GK130" s="24">
        <f t="shared" si="275"/>
        <v>2</v>
      </c>
      <c r="GL130" s="24">
        <f t="shared" si="276"/>
        <v>2</v>
      </c>
      <c r="GM130" s="31">
        <f t="shared" si="277"/>
        <v>2</v>
      </c>
      <c r="GN130" s="13"/>
      <c r="GO130" s="12"/>
    </row>
    <row r="131" spans="1:197" s="3" customFormat="1">
      <c r="A131" s="54"/>
      <c r="B131" s="54"/>
      <c r="C131" s="54"/>
      <c r="D131" s="54"/>
      <c r="E131" s="54"/>
      <c r="F131" s="54"/>
      <c r="G131" s="54"/>
      <c r="H131" s="54"/>
      <c r="I131" s="54"/>
      <c r="J131" s="54"/>
      <c r="K131" s="54"/>
      <c r="L131" s="54"/>
      <c r="M131" s="56"/>
      <c r="N131" s="54"/>
      <c r="O131" s="54"/>
      <c r="P131" s="54"/>
      <c r="Q131" s="56"/>
      <c r="R131" s="54"/>
      <c r="S131" s="54"/>
      <c r="T131" s="54"/>
      <c r="U131" s="56"/>
      <c r="V131" s="54"/>
      <c r="W131" s="54"/>
      <c r="X131" s="56"/>
      <c r="Y131" s="54"/>
      <c r="Z131" s="54"/>
      <c r="AA131" s="54"/>
      <c r="AB131" s="56"/>
      <c r="AC131" s="54"/>
      <c r="AD131" s="54"/>
      <c r="AE131" s="54"/>
      <c r="AF131" s="56"/>
      <c r="AG131" s="54"/>
      <c r="AH131" s="54"/>
      <c r="AI131" s="56"/>
      <c r="AJ131" s="54"/>
      <c r="AK131" s="54"/>
      <c r="AL131" s="56"/>
      <c r="AM131" s="54"/>
      <c r="AN131" s="54"/>
      <c r="AO131" s="54"/>
      <c r="AP131" s="54"/>
      <c r="AQ131" s="54"/>
      <c r="AR131" s="56"/>
      <c r="AS131" s="54"/>
      <c r="AT131" s="54"/>
      <c r="AU131" s="54"/>
      <c r="AV131" s="54"/>
      <c r="AW131" s="54"/>
      <c r="AX131" s="54"/>
      <c r="AY131" s="56"/>
      <c r="AZ131" s="54"/>
      <c r="BA131" s="54"/>
      <c r="BB131" s="54"/>
      <c r="BC131" s="54"/>
      <c r="BD131" s="8"/>
      <c r="BE131" s="8"/>
      <c r="BF131" s="28" t="s">
        <v>277</v>
      </c>
      <c r="BG131" s="28" t="s">
        <v>277</v>
      </c>
      <c r="BH131" s="28" t="s">
        <v>277</v>
      </c>
      <c r="BI131" s="28" t="s">
        <v>277</v>
      </c>
      <c r="BJ131" s="28" t="s">
        <v>277</v>
      </c>
      <c r="BK131" s="28" t="s">
        <v>277</v>
      </c>
      <c r="BL131" s="28" t="s">
        <v>277</v>
      </c>
      <c r="BM131" s="28" t="s">
        <v>277</v>
      </c>
      <c r="BN131" s="28" t="s">
        <v>277</v>
      </c>
      <c r="BO131" s="28" t="s">
        <v>277</v>
      </c>
      <c r="BP131" s="8"/>
      <c r="BQ131" s="22" t="str">
        <f>IF(FV131=FALSE,B131,"")</f>
        <v/>
      </c>
      <c r="BR131" s="22" t="str">
        <f>BR130</f>
        <v/>
      </c>
      <c r="BS131" s="22" t="str">
        <f>IF(FV130=FALSE,C132,"")</f>
        <v/>
      </c>
      <c r="BT131" s="22" t="str">
        <f t="shared" si="208"/>
        <v/>
      </c>
      <c r="BU131" s="22" t="str">
        <f>IF(FV131=FALSE,E131,"")</f>
        <v/>
      </c>
      <c r="BV131" s="22" t="str">
        <f>IF(FV131=FALSE,G131,"")</f>
        <v/>
      </c>
      <c r="BW131" s="22" t="str">
        <f>IF(FV131=FALSE,F131,"")</f>
        <v/>
      </c>
      <c r="BX131" s="22" t="str">
        <f>IF(FV131=FALSE,J131,"")</f>
        <v/>
      </c>
      <c r="BY131" s="22" t="str">
        <f>IF(FV131=FALSE,K131,"")</f>
        <v/>
      </c>
      <c r="BZ131" s="22" t="str">
        <f>IF(FV131=FALSE,L131,"")</f>
        <v/>
      </c>
      <c r="CA131" s="18"/>
      <c r="CB131" s="3" t="str">
        <f>CB130</f>
        <v/>
      </c>
      <c r="CC131" s="3" t="str">
        <f>CC130</f>
        <v/>
      </c>
      <c r="CD131" s="3" t="str">
        <f>CD130</f>
        <v/>
      </c>
      <c r="CE131" s="3" t="str">
        <f>IF(ET131=1,EQ132,"")</f>
        <v/>
      </c>
      <c r="CF131" s="3" t="str">
        <f>IF(ET131=1,ER132,"")</f>
        <v/>
      </c>
      <c r="CG131" s="3" t="str">
        <f>IF(ET131=1,ES132,"")</f>
        <v/>
      </c>
      <c r="CH131" s="3" t="str">
        <f t="shared" si="244"/>
        <v/>
      </c>
      <c r="CI131" s="8"/>
      <c r="CJ131" s="3" t="str">
        <f>CJ130</f>
        <v/>
      </c>
      <c r="CK131" s="3" t="str">
        <f>CK130</f>
        <v/>
      </c>
      <c r="CL131" s="3" t="str">
        <f>IF(ET132=2,V132,"")</f>
        <v/>
      </c>
      <c r="CM131" s="3" t="str">
        <f>IF(ET132=2,W132,"")</f>
        <v/>
      </c>
      <c r="CN131" s="8"/>
      <c r="CO131" s="3" t="str">
        <f>CO130</f>
        <v/>
      </c>
      <c r="CP131" s="3" t="str">
        <f>CP130</f>
        <v/>
      </c>
      <c r="CQ131" s="3" t="str">
        <f>IF(ET131=3,AG132,"")</f>
        <v/>
      </c>
      <c r="CR131" s="3" t="str">
        <f>IF(ET131=3,AH132,"")</f>
        <v/>
      </c>
      <c r="CS131" s="8"/>
      <c r="CT131" s="3" t="str">
        <f>CT130</f>
        <v/>
      </c>
      <c r="CU131" s="3" t="str">
        <f>CU130</f>
        <v/>
      </c>
      <c r="CV131" s="3" t="str">
        <f>IF(ET131=4,AJ132,"")</f>
        <v/>
      </c>
      <c r="CW131" s="3" t="str">
        <f>IF(ET131=4,AK132,"")</f>
        <v/>
      </c>
      <c r="CX131" s="8"/>
      <c r="CY131" s="3" t="str">
        <f>CY130</f>
        <v/>
      </c>
      <c r="CZ131" s="3" t="str">
        <f>CZ130</f>
        <v/>
      </c>
      <c r="DA131" s="3" t="str">
        <f>DA130</f>
        <v/>
      </c>
      <c r="DB131" s="3" t="str">
        <f>IF(ET131=5,AM132,"")</f>
        <v/>
      </c>
      <c r="DC131" s="3" t="str">
        <f>IF(ET131=5,AN132,"")</f>
        <v/>
      </c>
      <c r="DD131" s="3" t="str">
        <f>IF(ET131=5,AO132,"")</f>
        <v/>
      </c>
      <c r="DE131" s="3" t="str">
        <f>DE130</f>
        <v/>
      </c>
      <c r="DF131" s="3" t="str">
        <f>DF130</f>
        <v/>
      </c>
      <c r="DG131" s="3" t="str">
        <f t="shared" si="245"/>
        <v/>
      </c>
      <c r="DH131" s="8"/>
      <c r="DI131" s="3" t="str">
        <f>DI130</f>
        <v/>
      </c>
      <c r="DJ131" s="3" t="str">
        <f>DJ130</f>
        <v/>
      </c>
      <c r="DK131" s="3" t="str">
        <f>DK130</f>
        <v/>
      </c>
      <c r="DL131" s="3" t="str">
        <f>DL130</f>
        <v/>
      </c>
      <c r="DM131" s="3" t="str">
        <f>IF(ET130=6,AS132,"")</f>
        <v/>
      </c>
      <c r="DN131" s="3" t="str">
        <f>IF(ET130=6,AT132,"")</f>
        <v/>
      </c>
      <c r="DO131" s="3" t="str">
        <f>IF(ET130=6,AU132,"")</f>
        <v/>
      </c>
      <c r="DP131" s="3" t="str">
        <f>IF(ET130=6,AV132,"")</f>
        <v/>
      </c>
      <c r="DQ131" s="3" t="str">
        <f>DQ130</f>
        <v/>
      </c>
      <c r="DR131" s="3" t="str">
        <f>DR130</f>
        <v/>
      </c>
      <c r="DS131" s="3" t="str">
        <f t="shared" si="246"/>
        <v/>
      </c>
      <c r="DT131" s="8"/>
      <c r="DU131" s="3" t="str">
        <f>DU130</f>
        <v/>
      </c>
      <c r="DV131" s="3" t="str">
        <f>DV130</f>
        <v/>
      </c>
      <c r="DW131" s="3" t="str">
        <f>DW130</f>
        <v/>
      </c>
      <c r="DX131" s="3" t="str">
        <f>DX130</f>
        <v/>
      </c>
      <c r="DY131" s="3" t="str">
        <f>IF(ET130=7,AZ132,"")</f>
        <v/>
      </c>
      <c r="DZ131" s="3" t="str">
        <f>IF(ET130=7,BA132,"")</f>
        <v/>
      </c>
      <c r="EA131" s="3" t="str">
        <f>IF(ET130=7,BB132,"")</f>
        <v/>
      </c>
      <c r="EB131" s="3" t="str">
        <f>IF(ET130=7,BC132,"")</f>
        <v/>
      </c>
      <c r="EC131" s="3" t="str">
        <f t="shared" si="247"/>
        <v/>
      </c>
      <c r="ED131" s="8"/>
      <c r="EE131" s="28" t="s">
        <v>277</v>
      </c>
      <c r="EF131" s="28" t="s">
        <v>277</v>
      </c>
      <c r="EG131" s="28" t="s">
        <v>277</v>
      </c>
      <c r="EH131" s="28" t="s">
        <v>277</v>
      </c>
      <c r="EI131" s="28" t="s">
        <v>277</v>
      </c>
      <c r="EJ131" s="28" t="s">
        <v>277</v>
      </c>
      <c r="EK131" s="28" t="s">
        <v>277</v>
      </c>
      <c r="EL131" s="28" t="s">
        <v>277</v>
      </c>
      <c r="EM131" s="28" t="s">
        <v>277</v>
      </c>
      <c r="EN131" s="28" t="s">
        <v>277</v>
      </c>
      <c r="EO131" s="30"/>
      <c r="EP131" s="9"/>
      <c r="EQ131" s="10" t="str">
        <f>IF(FD131&gt;0, (N131+Y131+R131+AC131), "")</f>
        <v/>
      </c>
      <c r="ER131" s="11" t="str">
        <f>IF(FD131&gt;0,FE131,"")</f>
        <v/>
      </c>
      <c r="ES131" s="10" t="str">
        <f>IF(FD131&gt;0, (P131+AA131+T131+AE131), "")</f>
        <v/>
      </c>
      <c r="ET131" s="10">
        <f>FO131+FP131+FQ131+FR131+FS131+FT131+FU131</f>
        <v>0</v>
      </c>
      <c r="EU131" s="13"/>
      <c r="EV131" s="12" t="b">
        <f t="shared" si="164"/>
        <v>1</v>
      </c>
      <c r="EW131" s="3" t="b">
        <f t="shared" si="165"/>
        <v>1</v>
      </c>
      <c r="EX131" s="3" t="b">
        <f t="shared" si="166"/>
        <v>1</v>
      </c>
      <c r="EY131" s="3" t="b">
        <f t="shared" si="167"/>
        <v>1</v>
      </c>
      <c r="EZ131" s="3">
        <f t="shared" si="248"/>
        <v>0</v>
      </c>
      <c r="FA131" s="3">
        <f t="shared" si="249"/>
        <v>0</v>
      </c>
      <c r="FB131" s="3">
        <f t="shared" si="250"/>
        <v>0</v>
      </c>
      <c r="FC131" s="3">
        <f t="shared" si="251"/>
        <v>0</v>
      </c>
      <c r="FD131" s="3">
        <f t="shared" si="252"/>
        <v>0</v>
      </c>
      <c r="FE131" s="3" t="e">
        <f t="shared" si="253"/>
        <v>#VALUE!</v>
      </c>
      <c r="FF131" s="3">
        <f t="shared" si="174"/>
        <v>0</v>
      </c>
      <c r="FG131" s="3">
        <f t="shared" si="175"/>
        <v>0</v>
      </c>
      <c r="FH131" s="3" t="e">
        <f t="shared" si="254"/>
        <v>#VALUE!</v>
      </c>
      <c r="FI131" s="3" t="b">
        <f t="shared" si="177"/>
        <v>1</v>
      </c>
      <c r="FJ131" s="3" t="b">
        <f t="shared" si="178"/>
        <v>1</v>
      </c>
      <c r="FK131" s="3" t="b">
        <f t="shared" si="179"/>
        <v>1</v>
      </c>
      <c r="FL131" s="3" t="b">
        <f t="shared" si="180"/>
        <v>1</v>
      </c>
      <c r="FM131" s="3" t="b">
        <f t="shared" si="181"/>
        <v>1</v>
      </c>
      <c r="FN131" s="3" t="b">
        <f t="shared" si="182"/>
        <v>1</v>
      </c>
      <c r="FO131" s="3">
        <f t="shared" si="255"/>
        <v>0</v>
      </c>
      <c r="FP131" s="3">
        <f t="shared" si="256"/>
        <v>0</v>
      </c>
      <c r="FQ131" s="3">
        <f t="shared" si="257"/>
        <v>0</v>
      </c>
      <c r="FR131" s="3">
        <f t="shared" si="258"/>
        <v>0</v>
      </c>
      <c r="FS131" s="3">
        <f t="shared" si="259"/>
        <v>0</v>
      </c>
      <c r="FT131" s="3">
        <f t="shared" si="260"/>
        <v>0</v>
      </c>
      <c r="FU131" s="3">
        <f t="shared" si="261"/>
        <v>0</v>
      </c>
      <c r="FV131" s="21" t="b">
        <f t="shared" si="190"/>
        <v>1</v>
      </c>
      <c r="FW131" s="24">
        <f t="shared" si="191"/>
        <v>1</v>
      </c>
      <c r="FX131" s="24">
        <f t="shared" si="262"/>
        <v>0</v>
      </c>
      <c r="FY131" s="25" t="e">
        <f t="shared" si="263"/>
        <v>#VALUE!</v>
      </c>
      <c r="FZ131" s="24" t="e">
        <f t="shared" si="264"/>
        <v>#VALUE!</v>
      </c>
      <c r="GA131" s="24" t="e">
        <f t="shared" si="265"/>
        <v>#VALUE!</v>
      </c>
      <c r="GB131" s="24">
        <f t="shared" si="266"/>
        <v>1</v>
      </c>
      <c r="GC131" s="24" t="e">
        <f t="shared" si="267"/>
        <v>#VALUE!</v>
      </c>
      <c r="GD131" s="24" t="e">
        <f t="shared" si="268"/>
        <v>#VALUE!</v>
      </c>
      <c r="GE131" s="24" t="e">
        <f t="shared" si="269"/>
        <v>#VALUE!</v>
      </c>
      <c r="GF131" s="24">
        <f t="shared" si="270"/>
        <v>0</v>
      </c>
      <c r="GG131" s="24">
        <f t="shared" si="271"/>
        <v>0</v>
      </c>
      <c r="GH131" s="24">
        <f t="shared" si="272"/>
        <v>0</v>
      </c>
      <c r="GI131" s="24">
        <f t="shared" si="273"/>
        <v>0</v>
      </c>
      <c r="GJ131" s="24">
        <f t="shared" si="274"/>
        <v>2</v>
      </c>
      <c r="GK131" s="24">
        <f t="shared" si="275"/>
        <v>2</v>
      </c>
      <c r="GL131" s="24">
        <f t="shared" si="276"/>
        <v>2</v>
      </c>
      <c r="GM131" s="31">
        <f t="shared" si="277"/>
        <v>2</v>
      </c>
      <c r="GN131" s="13"/>
      <c r="GO131" s="12"/>
    </row>
    <row r="132" spans="1:197" s="3" customFormat="1">
      <c r="A132" s="54"/>
      <c r="B132" s="54"/>
      <c r="C132" s="54"/>
      <c r="D132" s="54"/>
      <c r="E132" s="54"/>
      <c r="F132" s="54"/>
      <c r="G132" s="54"/>
      <c r="H132" s="54"/>
      <c r="I132" s="54"/>
      <c r="J132" s="54"/>
      <c r="K132" s="54"/>
      <c r="L132" s="54"/>
      <c r="M132" s="56"/>
      <c r="N132" s="54"/>
      <c r="O132" s="54"/>
      <c r="P132" s="54"/>
      <c r="Q132" s="56"/>
      <c r="R132" s="54"/>
      <c r="S132" s="54"/>
      <c r="T132" s="54"/>
      <c r="U132" s="56"/>
      <c r="V132" s="54"/>
      <c r="W132" s="54"/>
      <c r="X132" s="56"/>
      <c r="Y132" s="54"/>
      <c r="Z132" s="54"/>
      <c r="AA132" s="54"/>
      <c r="AB132" s="56"/>
      <c r="AC132" s="54"/>
      <c r="AD132" s="54"/>
      <c r="AE132" s="54"/>
      <c r="AF132" s="56"/>
      <c r="AG132" s="54"/>
      <c r="AH132" s="54"/>
      <c r="AI132" s="56"/>
      <c r="AJ132" s="54"/>
      <c r="AK132" s="54"/>
      <c r="AL132" s="56"/>
      <c r="AM132" s="54"/>
      <c r="AN132" s="54"/>
      <c r="AO132" s="54"/>
      <c r="AP132" s="54"/>
      <c r="AQ132" s="54"/>
      <c r="AR132" s="56"/>
      <c r="AS132" s="54"/>
      <c r="AT132" s="54"/>
      <c r="AU132" s="54"/>
      <c r="AV132" s="54"/>
      <c r="AW132" s="54"/>
      <c r="AX132" s="54"/>
      <c r="AY132" s="56"/>
      <c r="AZ132" s="54"/>
      <c r="BA132" s="54"/>
      <c r="BB132" s="54"/>
      <c r="BC132" s="54"/>
      <c r="BD132" s="8"/>
      <c r="BE132" s="8"/>
      <c r="BF132" s="28" t="s">
        <v>277</v>
      </c>
      <c r="BG132" s="28" t="s">
        <v>277</v>
      </c>
      <c r="BH132" s="28" t="s">
        <v>277</v>
      </c>
      <c r="BI132" s="28" t="s">
        <v>277</v>
      </c>
      <c r="BJ132" s="28" t="s">
        <v>277</v>
      </c>
      <c r="BK132" s="28" t="s">
        <v>277</v>
      </c>
      <c r="BL132" s="28" t="s">
        <v>277</v>
      </c>
      <c r="BM132" s="28" t="s">
        <v>277</v>
      </c>
      <c r="BN132" s="28" t="s">
        <v>277</v>
      </c>
      <c r="BO132" s="28" t="s">
        <v>277</v>
      </c>
      <c r="BP132" s="8"/>
      <c r="BQ132" s="22" t="str">
        <f>IF(FV132=FALSE,B132,"")</f>
        <v/>
      </c>
      <c r="BR132" s="22" t="str">
        <f>IF(FV130=FALSE,C131,"")</f>
        <v/>
      </c>
      <c r="BS132" s="22" t="str">
        <f>BS131</f>
        <v/>
      </c>
      <c r="BT132" s="22" t="str">
        <f t="shared" si="208"/>
        <v/>
      </c>
      <c r="BU132" s="22" t="str">
        <f>IF(FV132=FALSE,E132,"")</f>
        <v/>
      </c>
      <c r="BV132" s="22" t="str">
        <f>IF(FV132=FALSE,G132,"")</f>
        <v/>
      </c>
      <c r="BW132" s="22" t="str">
        <f>IF(FV132=FALSE,F132,"")</f>
        <v/>
      </c>
      <c r="BX132" s="22" t="str">
        <f>IF(FV132=FALSE,J132,"")</f>
        <v/>
      </c>
      <c r="BY132" s="22" t="str">
        <f>IF(FV132=FALSE,K132,"")</f>
        <v/>
      </c>
      <c r="BZ132" s="22" t="str">
        <f>IF(FV132=FALSE,L132,"")</f>
        <v/>
      </c>
      <c r="CA132" s="18"/>
      <c r="CB132" s="3" t="str">
        <f>IF(ET130=1, EQ131,"")</f>
        <v/>
      </c>
      <c r="CC132" s="3" t="str">
        <f>IF(ET130=1, ER131,"")</f>
        <v/>
      </c>
      <c r="CD132" s="3" t="str">
        <f>IF(ET130=1, ES131,"")</f>
        <v/>
      </c>
      <c r="CE132" s="3" t="str">
        <f>CE131</f>
        <v/>
      </c>
      <c r="CF132" s="3" t="str">
        <f>CF131</f>
        <v/>
      </c>
      <c r="CG132" s="3" t="str">
        <f>CG131</f>
        <v/>
      </c>
      <c r="CH132" s="3" t="str">
        <f t="shared" si="244"/>
        <v/>
      </c>
      <c r="CI132" s="8"/>
      <c r="CJ132" s="3" t="str">
        <f>IF(ET132=2,V131,"")</f>
        <v/>
      </c>
      <c r="CK132" s="3" t="str">
        <f>IF(ET132=2,W131,"")</f>
        <v/>
      </c>
      <c r="CL132" s="3" t="str">
        <f>CL131</f>
        <v/>
      </c>
      <c r="CM132" s="3" t="str">
        <f>CM131</f>
        <v/>
      </c>
      <c r="CN132" s="8"/>
      <c r="CO132" s="3" t="str">
        <f>IF(ET132=3,AG131,"")</f>
        <v/>
      </c>
      <c r="CP132" s="3" t="str">
        <f>IF(ET132=3,AH131,"")</f>
        <v/>
      </c>
      <c r="CQ132" s="3" t="str">
        <f>CQ131</f>
        <v/>
      </c>
      <c r="CR132" s="3" t="str">
        <f>CR131</f>
        <v/>
      </c>
      <c r="CS132" s="8"/>
      <c r="CT132" s="3" t="str">
        <f>IF(ET132=4,AJ131,"")</f>
        <v/>
      </c>
      <c r="CU132" s="3" t="str">
        <f>IF(ET132=4,AK131,"")</f>
        <v/>
      </c>
      <c r="CV132" s="3" t="str">
        <f>CV131</f>
        <v/>
      </c>
      <c r="CW132" s="3" t="str">
        <f>CW131</f>
        <v/>
      </c>
      <c r="CX132" s="8"/>
      <c r="CY132" s="3" t="str">
        <f>IF(ET132=5,AM131,"")</f>
        <v/>
      </c>
      <c r="CZ132" s="3" t="str">
        <f>IF(ET132=5,AN131,"")</f>
        <v/>
      </c>
      <c r="DA132" s="3" t="str">
        <f>IF(ET132=5,AO131,"")</f>
        <v/>
      </c>
      <c r="DB132" s="3" t="str">
        <f>DB131</f>
        <v/>
      </c>
      <c r="DC132" s="3" t="str">
        <f>DC131</f>
        <v/>
      </c>
      <c r="DD132" s="3" t="str">
        <f>DD131</f>
        <v/>
      </c>
      <c r="DE132" s="3" t="str">
        <f>DE131</f>
        <v/>
      </c>
      <c r="DF132" s="3" t="str">
        <f>DF131</f>
        <v/>
      </c>
      <c r="DG132" s="3" t="str">
        <f t="shared" si="245"/>
        <v/>
      </c>
      <c r="DH132" s="8"/>
      <c r="DI132" s="3" t="str">
        <f>IF(ET130=6,AS131,"")</f>
        <v/>
      </c>
      <c r="DJ132" s="3" t="str">
        <f>IF(ET130=6,AT131,"")</f>
        <v/>
      </c>
      <c r="DK132" s="3" t="str">
        <f>IF(ET130=6,AU131,"")</f>
        <v/>
      </c>
      <c r="DL132" s="3" t="str">
        <f>IF(ET130=6,AV131,"")</f>
        <v/>
      </c>
      <c r="DM132" s="3" t="str">
        <f>DM131</f>
        <v/>
      </c>
      <c r="DN132" s="3" t="str">
        <f>DN131</f>
        <v/>
      </c>
      <c r="DO132" s="3" t="str">
        <f>DO131</f>
        <v/>
      </c>
      <c r="DP132" s="3" t="str">
        <f>DP131</f>
        <v/>
      </c>
      <c r="DQ132" s="3" t="str">
        <f>DQ131</f>
        <v/>
      </c>
      <c r="DR132" s="3" t="str">
        <f>DR131</f>
        <v/>
      </c>
      <c r="DS132" s="3" t="str">
        <f t="shared" si="246"/>
        <v/>
      </c>
      <c r="DT132" s="8"/>
      <c r="DU132" s="3" t="str">
        <f>IF(ET130=7,AZ131,"")</f>
        <v/>
      </c>
      <c r="DV132" s="3" t="str">
        <f>IF(ET130=7,BA131,"")</f>
        <v/>
      </c>
      <c r="DW132" s="3" t="str">
        <f>IF(ET130=7,BB131,"")</f>
        <v/>
      </c>
      <c r="DX132" s="3" t="str">
        <f>IF(ET130=7,BC131,"")</f>
        <v/>
      </c>
      <c r="DY132" s="3" t="str">
        <f>DY131</f>
        <v/>
      </c>
      <c r="DZ132" s="3" t="str">
        <f>DZ131</f>
        <v/>
      </c>
      <c r="EA132" s="3" t="str">
        <f>EA131</f>
        <v/>
      </c>
      <c r="EB132" s="3" t="str">
        <f>EB131</f>
        <v/>
      </c>
      <c r="EC132" s="3" t="str">
        <f t="shared" si="247"/>
        <v/>
      </c>
      <c r="ED132" s="8"/>
      <c r="EE132" s="28" t="s">
        <v>277</v>
      </c>
      <c r="EF132" s="28" t="s">
        <v>277</v>
      </c>
      <c r="EG132" s="28" t="s">
        <v>277</v>
      </c>
      <c r="EH132" s="28" t="s">
        <v>277</v>
      </c>
      <c r="EI132" s="28" t="s">
        <v>277</v>
      </c>
      <c r="EJ132" s="28" t="s">
        <v>277</v>
      </c>
      <c r="EK132" s="28" t="s">
        <v>277</v>
      </c>
      <c r="EL132" s="28" t="s">
        <v>277</v>
      </c>
      <c r="EM132" s="28" t="s">
        <v>277</v>
      </c>
      <c r="EN132" s="28" t="s">
        <v>277</v>
      </c>
      <c r="EO132" s="30"/>
      <c r="EP132" s="9"/>
      <c r="EQ132" s="10" t="str">
        <f>IF(FD132&gt;0, (N132+Y132+R132+AC132), "")</f>
        <v/>
      </c>
      <c r="ER132" s="11" t="str">
        <f>IF(FD132&gt;0,FE132,"")</f>
        <v/>
      </c>
      <c r="ES132" s="10" t="str">
        <f>IF(FD132&gt;0, (P132+AA132+T132+AE132), "")</f>
        <v/>
      </c>
      <c r="ET132" s="10">
        <f>FO132+FP132+FQ132+FR132+FS132+FT132+FU132</f>
        <v>0</v>
      </c>
      <c r="EU132" s="13"/>
      <c r="EV132" s="12" t="b">
        <f t="shared" ref="EV132:EV195" si="316">ISBLANK(N132)</f>
        <v>1</v>
      </c>
      <c r="EW132" s="3" t="b">
        <f t="shared" ref="EW132:EW195" si="317">ISBLANK(R132)</f>
        <v>1</v>
      </c>
      <c r="EX132" s="3" t="b">
        <f t="shared" ref="EX132:EX195" si="318">ISBLANK(Y132)</f>
        <v>1</v>
      </c>
      <c r="EY132" s="3" t="b">
        <f t="shared" ref="EY132:EY195" si="319">ISBLANK(AC132)</f>
        <v>1</v>
      </c>
      <c r="EZ132" s="3">
        <f t="shared" si="248"/>
        <v>0</v>
      </c>
      <c r="FA132" s="3">
        <f t="shared" si="249"/>
        <v>0</v>
      </c>
      <c r="FB132" s="3">
        <f t="shared" si="250"/>
        <v>0</v>
      </c>
      <c r="FC132" s="3">
        <f t="shared" si="251"/>
        <v>0</v>
      </c>
      <c r="FD132" s="3">
        <f t="shared" si="252"/>
        <v>0</v>
      </c>
      <c r="FE132" s="3" t="e">
        <f t="shared" si="253"/>
        <v>#VALUE!</v>
      </c>
      <c r="FF132" s="3">
        <f t="shared" ref="FF132:FF195" si="320">O132+Z132</f>
        <v>0</v>
      </c>
      <c r="FG132" s="3">
        <f t="shared" ref="FG132:FG195" si="321">S132+AD132</f>
        <v>0</v>
      </c>
      <c r="FH132" s="3" t="e">
        <f t="shared" si="254"/>
        <v>#VALUE!</v>
      </c>
      <c r="FI132" s="3" t="b">
        <f t="shared" ref="FI132:FI195" si="322">ISBLANK(V132)</f>
        <v>1</v>
      </c>
      <c r="FJ132" s="3" t="b">
        <f t="shared" ref="FJ132:FJ195" si="323">ISBLANK(AG132)</f>
        <v>1</v>
      </c>
      <c r="FK132" s="3" t="b">
        <f t="shared" ref="FK132:FK195" si="324">ISBLANK(AJ132)</f>
        <v>1</v>
      </c>
      <c r="FL132" s="3" t="b">
        <f t="shared" ref="FL132:FL195" si="325">ISBLANK(AM132)</f>
        <v>1</v>
      </c>
      <c r="FM132" s="3" t="b">
        <f t="shared" ref="FM132:FM195" si="326">ISBLANK(AS132)</f>
        <v>1</v>
      </c>
      <c r="FN132" s="3" t="b">
        <f t="shared" ref="FN132:FN195" si="327">ISBLANK(AZ132)</f>
        <v>1</v>
      </c>
      <c r="FO132" s="3">
        <f t="shared" si="255"/>
        <v>0</v>
      </c>
      <c r="FP132" s="3">
        <f t="shared" si="256"/>
        <v>0</v>
      </c>
      <c r="FQ132" s="3">
        <f t="shared" si="257"/>
        <v>0</v>
      </c>
      <c r="FR132" s="3">
        <f t="shared" si="258"/>
        <v>0</v>
      </c>
      <c r="FS132" s="3">
        <f t="shared" si="259"/>
        <v>0</v>
      </c>
      <c r="FT132" s="3">
        <f t="shared" si="260"/>
        <v>0</v>
      </c>
      <c r="FU132" s="3">
        <f t="shared" si="261"/>
        <v>0</v>
      </c>
      <c r="FV132" s="21" t="b">
        <f t="shared" ref="FV132:FV195" si="328">ISBLANK(B132)</f>
        <v>1</v>
      </c>
      <c r="FW132" s="24">
        <f t="shared" ref="FW132:FW195" si="329">IF(J132="Higher (more points/events)", 0, 1)</f>
        <v>1</v>
      </c>
      <c r="FX132" s="24">
        <f t="shared" si="262"/>
        <v>0</v>
      </c>
      <c r="FY132" s="25" t="e">
        <f t="shared" si="263"/>
        <v>#VALUE!</v>
      </c>
      <c r="FZ132" s="24" t="e">
        <f t="shared" si="264"/>
        <v>#VALUE!</v>
      </c>
      <c r="GA132" s="24" t="e">
        <f t="shared" si="265"/>
        <v>#VALUE!</v>
      </c>
      <c r="GB132" s="24">
        <f t="shared" si="266"/>
        <v>1</v>
      </c>
      <c r="GC132" s="24" t="e">
        <f t="shared" si="267"/>
        <v>#VALUE!</v>
      </c>
      <c r="GD132" s="24" t="e">
        <f t="shared" si="268"/>
        <v>#VALUE!</v>
      </c>
      <c r="GE132" s="24" t="e">
        <f t="shared" si="269"/>
        <v>#VALUE!</v>
      </c>
      <c r="GF132" s="24">
        <f t="shared" si="270"/>
        <v>0</v>
      </c>
      <c r="GG132" s="24">
        <f t="shared" si="271"/>
        <v>0</v>
      </c>
      <c r="GH132" s="24">
        <f t="shared" si="272"/>
        <v>0</v>
      </c>
      <c r="GI132" s="24">
        <f t="shared" si="273"/>
        <v>0</v>
      </c>
      <c r="GJ132" s="24">
        <f t="shared" si="274"/>
        <v>2</v>
      </c>
      <c r="GK132" s="24">
        <f t="shared" si="275"/>
        <v>2</v>
      </c>
      <c r="GL132" s="24">
        <f t="shared" si="276"/>
        <v>2</v>
      </c>
      <c r="GM132" s="31">
        <f t="shared" si="277"/>
        <v>2</v>
      </c>
      <c r="GN132" s="13"/>
      <c r="GO132" s="12"/>
    </row>
    <row r="133" spans="1:197" s="3" customFormat="1">
      <c r="A133" s="54"/>
      <c r="B133" s="54"/>
      <c r="C133" s="54"/>
      <c r="D133" s="54"/>
      <c r="E133" s="54"/>
      <c r="F133" s="54"/>
      <c r="G133" s="54"/>
      <c r="H133" s="54"/>
      <c r="I133" s="54"/>
      <c r="J133" s="54"/>
      <c r="K133" s="54"/>
      <c r="L133" s="54"/>
      <c r="M133" s="56"/>
      <c r="N133" s="54"/>
      <c r="O133" s="54"/>
      <c r="P133" s="54"/>
      <c r="Q133" s="56"/>
      <c r="R133" s="54"/>
      <c r="S133" s="54"/>
      <c r="T133" s="54"/>
      <c r="U133" s="56"/>
      <c r="V133" s="54"/>
      <c r="W133" s="54"/>
      <c r="X133" s="56"/>
      <c r="Y133" s="54"/>
      <c r="Z133" s="54"/>
      <c r="AA133" s="54"/>
      <c r="AB133" s="56"/>
      <c r="AC133" s="54"/>
      <c r="AD133" s="54"/>
      <c r="AE133" s="54"/>
      <c r="AF133" s="56"/>
      <c r="AG133" s="54"/>
      <c r="AH133" s="54"/>
      <c r="AI133" s="56"/>
      <c r="AJ133" s="54"/>
      <c r="AK133" s="54"/>
      <c r="AL133" s="56"/>
      <c r="AM133" s="54"/>
      <c r="AN133" s="54"/>
      <c r="AO133" s="54"/>
      <c r="AP133" s="54"/>
      <c r="AQ133" s="54"/>
      <c r="AR133" s="56"/>
      <c r="AS133" s="54"/>
      <c r="AT133" s="54"/>
      <c r="AU133" s="54"/>
      <c r="AV133" s="54"/>
      <c r="AW133" s="54"/>
      <c r="AX133" s="54"/>
      <c r="AY133" s="56"/>
      <c r="AZ133" s="54"/>
      <c r="BA133" s="54"/>
      <c r="BB133" s="54"/>
      <c r="BC133" s="54"/>
      <c r="BD133" s="8"/>
      <c r="BE133" s="8"/>
      <c r="BF133" s="28" t="s">
        <v>277</v>
      </c>
      <c r="BG133" s="28" t="s">
        <v>277</v>
      </c>
      <c r="BH133" s="28" t="s">
        <v>277</v>
      </c>
      <c r="BI133" s="28" t="s">
        <v>277</v>
      </c>
      <c r="BJ133" s="28" t="s">
        <v>277</v>
      </c>
      <c r="BK133" s="28" t="s">
        <v>277</v>
      </c>
      <c r="BL133" s="28" t="s">
        <v>277</v>
      </c>
      <c r="BM133" s="28" t="s">
        <v>277</v>
      </c>
      <c r="BN133" s="28" t="s">
        <v>277</v>
      </c>
      <c r="BO133" s="28" t="s">
        <v>277</v>
      </c>
      <c r="BP133" s="8"/>
      <c r="BQ133" s="22" t="str">
        <f>IF(FV133=FALSE,B133,"")</f>
        <v/>
      </c>
      <c r="BR133" s="22" t="str">
        <f>BR130</f>
        <v/>
      </c>
      <c r="BS133" s="22" t="str">
        <f>IF(FV130=FALSE,C133,"")</f>
        <v/>
      </c>
      <c r="BT133" s="22" t="str">
        <f t="shared" ref="BT133:BT196" si="330">IF(BR133="", "", BR133&amp;" versus "&amp;BS133)</f>
        <v/>
      </c>
      <c r="BU133" s="22" t="str">
        <f>IF(FV133=FALSE,E133,"")</f>
        <v/>
      </c>
      <c r="BV133" s="22" t="str">
        <f>IF(FV133=FALSE,G133,"")</f>
        <v/>
      </c>
      <c r="BW133" s="22" t="str">
        <f>IF(FV133=FALSE,F133,"")</f>
        <v/>
      </c>
      <c r="BX133" s="22" t="str">
        <f>IF(FV133=FALSE,J133,"")</f>
        <v/>
      </c>
      <c r="BY133" s="22" t="str">
        <f>IF(FV133=FALSE,K133,"")</f>
        <v/>
      </c>
      <c r="BZ133" s="22" t="str">
        <f>IF(FV133=FALSE,L133,"")</f>
        <v/>
      </c>
      <c r="CA133" s="18"/>
      <c r="CB133" s="3" t="str">
        <f>CB130</f>
        <v/>
      </c>
      <c r="CC133" s="3" t="str">
        <f>CC130</f>
        <v/>
      </c>
      <c r="CD133" s="3" t="str">
        <f>CD130</f>
        <v/>
      </c>
      <c r="CE133" s="3" t="str">
        <f>IF(ET133=1, EQ133,"")</f>
        <v/>
      </c>
      <c r="CF133" s="3" t="str">
        <f>IF(ET133=1, ER133,"")</f>
        <v/>
      </c>
      <c r="CG133" s="3" t="str">
        <f>IF(ET133=1, ES133,"")</f>
        <v/>
      </c>
      <c r="CH133" s="3" t="str">
        <f t="shared" si="244"/>
        <v/>
      </c>
      <c r="CI133" s="8"/>
      <c r="CJ133" s="3" t="str">
        <f>CJ130</f>
        <v/>
      </c>
      <c r="CK133" s="3" t="str">
        <f>CK130</f>
        <v/>
      </c>
      <c r="CL133" s="3" t="str">
        <f>IF(ET133=2,V133,"")</f>
        <v/>
      </c>
      <c r="CM133" s="3" t="str">
        <f>IF(ET133=2,W133,"")</f>
        <v/>
      </c>
      <c r="CN133" s="8"/>
      <c r="CO133" s="3" t="str">
        <f>CO131</f>
        <v/>
      </c>
      <c r="CP133" s="3" t="str">
        <f>CP131</f>
        <v/>
      </c>
      <c r="CQ133" s="3" t="str">
        <f>IF(ET133=3,AG133,"")</f>
        <v/>
      </c>
      <c r="CR133" s="3" t="str">
        <f>IF(ET133=3,AH133,"")</f>
        <v/>
      </c>
      <c r="CS133" s="8"/>
      <c r="CT133" s="3" t="str">
        <f>CT130</f>
        <v/>
      </c>
      <c r="CU133" s="3" t="str">
        <f>CU130</f>
        <v/>
      </c>
      <c r="CV133" s="3" t="str">
        <f>IF(ET132=4,AJ133,"")</f>
        <v/>
      </c>
      <c r="CW133" s="3" t="str">
        <f>IF(ET132=4,AK133,"")</f>
        <v/>
      </c>
      <c r="CX133" s="8"/>
      <c r="CY133" s="3" t="str">
        <f>CY130</f>
        <v/>
      </c>
      <c r="CZ133" s="3" t="str">
        <f>CZ130</f>
        <v/>
      </c>
      <c r="DA133" s="3" t="str">
        <f>DA130</f>
        <v/>
      </c>
      <c r="DB133" s="3" t="str">
        <f>IF(ET132=5,AM133,"")</f>
        <v/>
      </c>
      <c r="DC133" s="3" t="str">
        <f>IF(ET132=5,AN133,"")</f>
        <v/>
      </c>
      <c r="DD133" s="3" t="str">
        <f>IF(ET132=5,AO133,"")</f>
        <v/>
      </c>
      <c r="DE133" s="3" t="str">
        <f>IF(ET132=5,AP133,"")</f>
        <v/>
      </c>
      <c r="DF133" s="3" t="str">
        <f>DF132</f>
        <v/>
      </c>
      <c r="DG133" s="3" t="str">
        <f t="shared" si="245"/>
        <v/>
      </c>
      <c r="DH133" s="8"/>
      <c r="DI133" s="3" t="str">
        <f>DI130</f>
        <v/>
      </c>
      <c r="DJ133" s="3" t="str">
        <f>DJ130</f>
        <v/>
      </c>
      <c r="DK133" s="3" t="str">
        <f>DK130</f>
        <v/>
      </c>
      <c r="DL133" s="3" t="str">
        <f>DL130</f>
        <v/>
      </c>
      <c r="DM133" s="3" t="str">
        <f>IF(ET133=6,AS133,"")</f>
        <v/>
      </c>
      <c r="DN133" s="3" t="str">
        <f>IF(ET133=6,AT133,"")</f>
        <v/>
      </c>
      <c r="DO133" s="3" t="str">
        <f>IF(ET133=6,AU133,"")</f>
        <v/>
      </c>
      <c r="DP133" s="3" t="str">
        <f>IF(ET133=6,AV133,"")</f>
        <v/>
      </c>
      <c r="DQ133" s="3" t="str">
        <f t="shared" ref="DQ133:DR135" si="331">DQ130</f>
        <v/>
      </c>
      <c r="DR133" s="3" t="str">
        <f t="shared" si="331"/>
        <v/>
      </c>
      <c r="DS133" s="3" t="str">
        <f t="shared" si="246"/>
        <v/>
      </c>
      <c r="DT133" s="8"/>
      <c r="DU133" s="3" t="str">
        <f>DU130</f>
        <v/>
      </c>
      <c r="DV133" s="3" t="str">
        <f>DV130</f>
        <v/>
      </c>
      <c r="DW133" s="3" t="str">
        <f>DW130</f>
        <v/>
      </c>
      <c r="DX133" s="3" t="str">
        <f>DX130</f>
        <v/>
      </c>
      <c r="DY133" s="3" t="str">
        <f>IF(ET133=7,AZ133,"")</f>
        <v/>
      </c>
      <c r="DZ133" s="3" t="str">
        <f>IF(ET133=7,BA133,"")</f>
        <v/>
      </c>
      <c r="EA133" s="3" t="str">
        <f>IF(ET133=7,BB133,"")</f>
        <v/>
      </c>
      <c r="EB133" s="3" t="str">
        <f>IF(ET133=7,BC133,"")</f>
        <v/>
      </c>
      <c r="EC133" s="3" t="str">
        <f t="shared" si="247"/>
        <v/>
      </c>
      <c r="ED133" s="8"/>
      <c r="EE133" s="28" t="s">
        <v>277</v>
      </c>
      <c r="EF133" s="28" t="s">
        <v>277</v>
      </c>
      <c r="EG133" s="28" t="s">
        <v>277</v>
      </c>
      <c r="EH133" s="28" t="s">
        <v>277</v>
      </c>
      <c r="EI133" s="28" t="s">
        <v>277</v>
      </c>
      <c r="EJ133" s="28" t="s">
        <v>277</v>
      </c>
      <c r="EK133" s="28" t="s">
        <v>277</v>
      </c>
      <c r="EL133" s="28" t="s">
        <v>277</v>
      </c>
      <c r="EM133" s="28" t="s">
        <v>277</v>
      </c>
      <c r="EN133" s="28" t="s">
        <v>277</v>
      </c>
      <c r="EO133" s="17"/>
      <c r="EP133" s="9"/>
      <c r="EQ133" s="10" t="str">
        <f>IF(FD133&gt;0, (N133+Y133+R133+AC133), "")</f>
        <v/>
      </c>
      <c r="ER133" s="11" t="str">
        <f>IF(FD133&gt;0,FE133,"")</f>
        <v/>
      </c>
      <c r="ES133" s="10" t="str">
        <f>IF(FD133&gt;0, (P133+AA133+T133+AE133), "")</f>
        <v/>
      </c>
      <c r="ET133" s="10">
        <f>FO133+FP133+FQ133+FR133+FS133+FT133+FU133</f>
        <v>0</v>
      </c>
      <c r="EU133" s="13"/>
      <c r="EV133" s="12" t="b">
        <f t="shared" si="316"/>
        <v>1</v>
      </c>
      <c r="EW133" s="3" t="b">
        <f t="shared" si="317"/>
        <v>1</v>
      </c>
      <c r="EX133" s="3" t="b">
        <f t="shared" si="318"/>
        <v>1</v>
      </c>
      <c r="EY133" s="3" t="b">
        <f t="shared" si="319"/>
        <v>1</v>
      </c>
      <c r="EZ133" s="3">
        <f t="shared" si="248"/>
        <v>0</v>
      </c>
      <c r="FA133" s="3">
        <f t="shared" si="249"/>
        <v>0</v>
      </c>
      <c r="FB133" s="3">
        <f t="shared" si="250"/>
        <v>0</v>
      </c>
      <c r="FC133" s="3">
        <f t="shared" si="251"/>
        <v>0</v>
      </c>
      <c r="FD133" s="3">
        <f t="shared" si="252"/>
        <v>0</v>
      </c>
      <c r="FE133" s="3" t="e">
        <f t="shared" si="253"/>
        <v>#VALUE!</v>
      </c>
      <c r="FF133" s="3">
        <f t="shared" si="320"/>
        <v>0</v>
      </c>
      <c r="FG133" s="3">
        <f t="shared" si="321"/>
        <v>0</v>
      </c>
      <c r="FH133" s="3" t="e">
        <f t="shared" si="254"/>
        <v>#VALUE!</v>
      </c>
      <c r="FI133" s="3" t="b">
        <f t="shared" si="322"/>
        <v>1</v>
      </c>
      <c r="FJ133" s="3" t="b">
        <f t="shared" si="323"/>
        <v>1</v>
      </c>
      <c r="FK133" s="3" t="b">
        <f t="shared" si="324"/>
        <v>1</v>
      </c>
      <c r="FL133" s="3" t="b">
        <f t="shared" si="325"/>
        <v>1</v>
      </c>
      <c r="FM133" s="3" t="b">
        <f t="shared" si="326"/>
        <v>1</v>
      </c>
      <c r="FN133" s="3" t="b">
        <f t="shared" si="327"/>
        <v>1</v>
      </c>
      <c r="FO133" s="3">
        <f t="shared" si="255"/>
        <v>0</v>
      </c>
      <c r="FP133" s="3">
        <f t="shared" si="256"/>
        <v>0</v>
      </c>
      <c r="FQ133" s="3">
        <f t="shared" si="257"/>
        <v>0</v>
      </c>
      <c r="FR133" s="3">
        <f t="shared" si="258"/>
        <v>0</v>
      </c>
      <c r="FS133" s="3">
        <f t="shared" si="259"/>
        <v>0</v>
      </c>
      <c r="FT133" s="3">
        <f t="shared" si="260"/>
        <v>0</v>
      </c>
      <c r="FU133" s="3">
        <f t="shared" si="261"/>
        <v>0</v>
      </c>
      <c r="FV133" s="21" t="b">
        <f t="shared" si="328"/>
        <v>1</v>
      </c>
      <c r="FW133" s="24">
        <f t="shared" si="329"/>
        <v>1</v>
      </c>
      <c r="FX133" s="24">
        <f t="shared" si="262"/>
        <v>0</v>
      </c>
      <c r="FY133" s="25" t="e">
        <f t="shared" si="263"/>
        <v>#VALUE!</v>
      </c>
      <c r="FZ133" s="24" t="e">
        <f t="shared" si="264"/>
        <v>#VALUE!</v>
      </c>
      <c r="GA133" s="24" t="e">
        <f t="shared" si="265"/>
        <v>#VALUE!</v>
      </c>
      <c r="GB133" s="24">
        <f t="shared" si="266"/>
        <v>1</v>
      </c>
      <c r="GC133" s="24" t="e">
        <f t="shared" si="267"/>
        <v>#VALUE!</v>
      </c>
      <c r="GD133" s="24" t="e">
        <f t="shared" si="268"/>
        <v>#VALUE!</v>
      </c>
      <c r="GE133" s="24" t="e">
        <f t="shared" si="269"/>
        <v>#VALUE!</v>
      </c>
      <c r="GF133" s="24">
        <f t="shared" si="270"/>
        <v>0</v>
      </c>
      <c r="GG133" s="24">
        <f t="shared" si="271"/>
        <v>0</v>
      </c>
      <c r="GH133" s="24">
        <f t="shared" si="272"/>
        <v>0</v>
      </c>
      <c r="GI133" s="24">
        <f t="shared" si="273"/>
        <v>0</v>
      </c>
      <c r="GJ133" s="24">
        <f t="shared" si="274"/>
        <v>2</v>
      </c>
      <c r="GK133" s="24">
        <f t="shared" si="275"/>
        <v>2</v>
      </c>
      <c r="GL133" s="24">
        <f t="shared" si="276"/>
        <v>2</v>
      </c>
      <c r="GM133" s="31">
        <f t="shared" si="277"/>
        <v>2</v>
      </c>
      <c r="GN133" s="13"/>
      <c r="GO133" s="12"/>
    </row>
    <row r="134" spans="1:197" s="3" customFormat="1">
      <c r="A134" s="115" t="s">
        <v>279</v>
      </c>
      <c r="B134" s="115" t="s">
        <v>279</v>
      </c>
      <c r="C134" s="115" t="s">
        <v>279</v>
      </c>
      <c r="D134" s="115" t="s">
        <v>279</v>
      </c>
      <c r="E134" s="115" t="s">
        <v>279</v>
      </c>
      <c r="F134" s="115" t="s">
        <v>279</v>
      </c>
      <c r="G134" s="115" t="s">
        <v>279</v>
      </c>
      <c r="H134" s="115"/>
      <c r="I134" s="115"/>
      <c r="J134" s="115" t="s">
        <v>279</v>
      </c>
      <c r="K134" s="115" t="s">
        <v>279</v>
      </c>
      <c r="L134" s="115" t="s">
        <v>279</v>
      </c>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116"/>
      <c r="BD134" s="8"/>
      <c r="BE134" s="8"/>
      <c r="BF134" s="28" t="s">
        <v>277</v>
      </c>
      <c r="BG134" s="28" t="s">
        <v>277</v>
      </c>
      <c r="BH134" s="28" t="s">
        <v>277</v>
      </c>
      <c r="BI134" s="28" t="s">
        <v>277</v>
      </c>
      <c r="BJ134" s="28" t="s">
        <v>277</v>
      </c>
      <c r="BK134" s="28" t="s">
        <v>277</v>
      </c>
      <c r="BL134" s="28" t="s">
        <v>277</v>
      </c>
      <c r="BM134" s="28" t="s">
        <v>277</v>
      </c>
      <c r="BN134" s="28" t="s">
        <v>277</v>
      </c>
      <c r="BO134" s="28" t="s">
        <v>277</v>
      </c>
      <c r="BP134" s="8"/>
      <c r="BQ134" s="22" t="str">
        <f>BQ133</f>
        <v/>
      </c>
      <c r="BR134" s="22" t="str">
        <f>BS130</f>
        <v/>
      </c>
      <c r="BS134" s="22" t="str">
        <f>BS133</f>
        <v/>
      </c>
      <c r="BT134" s="22" t="str">
        <f t="shared" si="330"/>
        <v/>
      </c>
      <c r="BU134" s="22" t="str">
        <f t="shared" ref="BU134:BW135" si="332">BU133</f>
        <v/>
      </c>
      <c r="BV134" s="22" t="str">
        <f t="shared" si="332"/>
        <v/>
      </c>
      <c r="BW134" s="22" t="str">
        <f t="shared" si="332"/>
        <v/>
      </c>
      <c r="BX134" s="22" t="str">
        <f t="shared" ref="BX134:BZ135" si="333">BX133</f>
        <v/>
      </c>
      <c r="BY134" s="22" t="str">
        <f t="shared" si="333"/>
        <v/>
      </c>
      <c r="BZ134" s="22" t="str">
        <f t="shared" si="333"/>
        <v/>
      </c>
      <c r="CA134" s="18"/>
      <c r="CB134" s="3" t="str">
        <f>CB132</f>
        <v/>
      </c>
      <c r="CC134" s="3" t="str">
        <f>CC132</f>
        <v/>
      </c>
      <c r="CD134" s="3" t="str">
        <f>CD132</f>
        <v/>
      </c>
      <c r="CE134" s="3" t="str">
        <f t="shared" ref="CE134:CG135" si="334">CE133</f>
        <v/>
      </c>
      <c r="CF134" s="3" t="str">
        <f t="shared" si="334"/>
        <v/>
      </c>
      <c r="CG134" s="3" t="str">
        <f t="shared" si="334"/>
        <v/>
      </c>
      <c r="CH134" s="3" t="str">
        <f t="shared" si="244"/>
        <v/>
      </c>
      <c r="CI134" s="8"/>
      <c r="CJ134" s="3" t="str">
        <f>CJ132</f>
        <v/>
      </c>
      <c r="CK134" s="3" t="str">
        <f>CK132</f>
        <v/>
      </c>
      <c r="CL134" s="3" t="str">
        <f>CL133</f>
        <v/>
      </c>
      <c r="CM134" s="3" t="str">
        <f>CM133</f>
        <v/>
      </c>
      <c r="CN134" s="8"/>
      <c r="CO134" s="3" t="str">
        <f>CO132</f>
        <v/>
      </c>
      <c r="CP134" s="3" t="str">
        <f>CP132</f>
        <v/>
      </c>
      <c r="CQ134" s="3" t="str">
        <f>CQ133</f>
        <v/>
      </c>
      <c r="CR134" s="3" t="str">
        <f>CR133</f>
        <v/>
      </c>
      <c r="CS134" s="8"/>
      <c r="CT134" s="3" t="str">
        <f>CT132</f>
        <v/>
      </c>
      <c r="CU134" s="3" t="str">
        <f>CU132</f>
        <v/>
      </c>
      <c r="CV134" s="3" t="str">
        <f>CV133</f>
        <v/>
      </c>
      <c r="CW134" s="3" t="str">
        <f>CW133</f>
        <v/>
      </c>
      <c r="CX134" s="8"/>
      <c r="CY134" s="3" t="str">
        <f>CY132</f>
        <v/>
      </c>
      <c r="CZ134" s="3" t="str">
        <f>CZ132</f>
        <v/>
      </c>
      <c r="DA134" s="3" t="str">
        <f>DA132</f>
        <v/>
      </c>
      <c r="DB134" s="3" t="str">
        <f t="shared" ref="DB134:DE135" si="335">DB133</f>
        <v/>
      </c>
      <c r="DC134" s="3" t="str">
        <f t="shared" si="335"/>
        <v/>
      </c>
      <c r="DD134" s="3" t="str">
        <f t="shared" si="335"/>
        <v/>
      </c>
      <c r="DE134" s="3" t="str">
        <f t="shared" si="335"/>
        <v/>
      </c>
      <c r="DF134" s="3" t="str">
        <f>DF133</f>
        <v/>
      </c>
      <c r="DG134" s="3" t="str">
        <f t="shared" si="245"/>
        <v/>
      </c>
      <c r="DH134" s="8"/>
      <c r="DI134" s="3" t="str">
        <f>DI132</f>
        <v/>
      </c>
      <c r="DJ134" s="3" t="str">
        <f>DJ132</f>
        <v/>
      </c>
      <c r="DK134" s="3" t="str">
        <f>DK132</f>
        <v/>
      </c>
      <c r="DL134" s="3" t="str">
        <f>DL132</f>
        <v/>
      </c>
      <c r="DM134" s="3" t="str">
        <f t="shared" ref="DM134:DP135" si="336">DM133</f>
        <v/>
      </c>
      <c r="DN134" s="3" t="str">
        <f t="shared" si="336"/>
        <v/>
      </c>
      <c r="DO134" s="3" t="str">
        <f t="shared" si="336"/>
        <v/>
      </c>
      <c r="DP134" s="3" t="str">
        <f t="shared" si="336"/>
        <v/>
      </c>
      <c r="DQ134" s="3" t="str">
        <f t="shared" si="331"/>
        <v/>
      </c>
      <c r="DR134" s="3" t="str">
        <f t="shared" si="331"/>
        <v/>
      </c>
      <c r="DS134" s="3" t="str">
        <f t="shared" si="246"/>
        <v/>
      </c>
      <c r="DT134" s="8"/>
      <c r="DU134" s="3" t="str">
        <f>DU132</f>
        <v/>
      </c>
      <c r="DV134" s="3" t="str">
        <f>DV132</f>
        <v/>
      </c>
      <c r="DW134" s="3" t="str">
        <f>DW132</f>
        <v/>
      </c>
      <c r="DX134" s="3" t="str">
        <f>DX132</f>
        <v/>
      </c>
      <c r="DY134" s="3" t="str">
        <f t="shared" ref="DY134:EB135" si="337">DY133</f>
        <v/>
      </c>
      <c r="DZ134" s="3" t="str">
        <f t="shared" si="337"/>
        <v/>
      </c>
      <c r="EA134" s="3" t="str">
        <f t="shared" si="337"/>
        <v/>
      </c>
      <c r="EB134" s="3" t="str">
        <f t="shared" si="337"/>
        <v/>
      </c>
      <c r="EC134" s="3" t="str">
        <f t="shared" si="247"/>
        <v/>
      </c>
      <c r="ED134" s="8"/>
      <c r="EE134" s="28" t="s">
        <v>277</v>
      </c>
      <c r="EF134" s="28" t="s">
        <v>277</v>
      </c>
      <c r="EG134" s="28" t="s">
        <v>277</v>
      </c>
      <c r="EH134" s="28" t="s">
        <v>277</v>
      </c>
      <c r="EI134" s="28" t="s">
        <v>277</v>
      </c>
      <c r="EJ134" s="28" t="s">
        <v>277</v>
      </c>
      <c r="EK134" s="28" t="s">
        <v>277</v>
      </c>
      <c r="EL134" s="28" t="s">
        <v>277</v>
      </c>
      <c r="EM134" s="28" t="s">
        <v>277</v>
      </c>
      <c r="EN134" s="28" t="s">
        <v>277</v>
      </c>
      <c r="EO134" s="17"/>
      <c r="EP134" s="9"/>
      <c r="EQ134" s="10" t="str">
        <f t="shared" ref="EQ134:ET135" si="338">EQ133</f>
        <v/>
      </c>
      <c r="ER134" s="10" t="str">
        <f t="shared" si="338"/>
        <v/>
      </c>
      <c r="ES134" s="10" t="str">
        <f t="shared" si="338"/>
        <v/>
      </c>
      <c r="ET134" s="10">
        <f t="shared" si="338"/>
        <v>0</v>
      </c>
      <c r="EU134" s="13"/>
      <c r="EV134" s="12" t="b">
        <f t="shared" si="316"/>
        <v>1</v>
      </c>
      <c r="EW134" s="3" t="b">
        <f t="shared" si="317"/>
        <v>1</v>
      </c>
      <c r="EX134" s="3" t="b">
        <f t="shared" si="318"/>
        <v>1</v>
      </c>
      <c r="EY134" s="3" t="b">
        <f t="shared" si="319"/>
        <v>1</v>
      </c>
      <c r="EZ134" s="3">
        <f t="shared" si="248"/>
        <v>0</v>
      </c>
      <c r="FA134" s="3">
        <f t="shared" si="249"/>
        <v>0</v>
      </c>
      <c r="FB134" s="3">
        <f t="shared" si="250"/>
        <v>0</v>
      </c>
      <c r="FC134" s="3">
        <f t="shared" si="251"/>
        <v>0</v>
      </c>
      <c r="FD134" s="3">
        <f t="shared" si="252"/>
        <v>0</v>
      </c>
      <c r="FE134" s="3" t="e">
        <f t="shared" si="253"/>
        <v>#VALUE!</v>
      </c>
      <c r="FF134" s="3">
        <f t="shared" si="320"/>
        <v>0</v>
      </c>
      <c r="FG134" s="3">
        <f t="shared" si="321"/>
        <v>0</v>
      </c>
      <c r="FH134" s="3" t="e">
        <f t="shared" si="254"/>
        <v>#VALUE!</v>
      </c>
      <c r="FI134" s="3" t="b">
        <f t="shared" si="322"/>
        <v>1</v>
      </c>
      <c r="FJ134" s="3" t="b">
        <f t="shared" si="323"/>
        <v>1</v>
      </c>
      <c r="FK134" s="3" t="b">
        <f t="shared" si="324"/>
        <v>1</v>
      </c>
      <c r="FL134" s="3" t="b">
        <f t="shared" si="325"/>
        <v>1</v>
      </c>
      <c r="FM134" s="3" t="b">
        <f t="shared" si="326"/>
        <v>1</v>
      </c>
      <c r="FN134" s="3" t="b">
        <f t="shared" si="327"/>
        <v>1</v>
      </c>
      <c r="FO134" s="3">
        <f t="shared" si="255"/>
        <v>0</v>
      </c>
      <c r="FP134" s="3">
        <f t="shared" si="256"/>
        <v>0</v>
      </c>
      <c r="FQ134" s="3">
        <f t="shared" si="257"/>
        <v>0</v>
      </c>
      <c r="FR134" s="3">
        <f t="shared" si="258"/>
        <v>0</v>
      </c>
      <c r="FS134" s="3">
        <f t="shared" si="259"/>
        <v>0</v>
      </c>
      <c r="FT134" s="3">
        <f t="shared" si="260"/>
        <v>0</v>
      </c>
      <c r="FU134" s="3">
        <f t="shared" si="261"/>
        <v>0</v>
      </c>
      <c r="FV134" s="21" t="b">
        <f t="shared" si="328"/>
        <v>0</v>
      </c>
      <c r="FW134" s="24">
        <f t="shared" si="329"/>
        <v>1</v>
      </c>
      <c r="FX134" s="24">
        <f t="shared" si="262"/>
        <v>0</v>
      </c>
      <c r="FY134" s="25" t="e">
        <f t="shared" si="263"/>
        <v>#VALUE!</v>
      </c>
      <c r="FZ134" s="24" t="e">
        <f t="shared" si="264"/>
        <v>#VALUE!</v>
      </c>
      <c r="GA134" s="24" t="e">
        <f t="shared" si="265"/>
        <v>#VALUE!</v>
      </c>
      <c r="GB134" s="24">
        <f t="shared" si="266"/>
        <v>1</v>
      </c>
      <c r="GC134" s="24" t="e">
        <f t="shared" si="267"/>
        <v>#VALUE!</v>
      </c>
      <c r="GD134" s="24" t="e">
        <f t="shared" si="268"/>
        <v>#VALUE!</v>
      </c>
      <c r="GE134" s="24" t="e">
        <f t="shared" si="269"/>
        <v>#VALUE!</v>
      </c>
      <c r="GF134" s="24">
        <f t="shared" si="270"/>
        <v>0</v>
      </c>
      <c r="GG134" s="24">
        <f t="shared" si="271"/>
        <v>0</v>
      </c>
      <c r="GH134" s="24">
        <f t="shared" si="272"/>
        <v>0</v>
      </c>
      <c r="GI134" s="24">
        <f t="shared" si="273"/>
        <v>0</v>
      </c>
      <c r="GJ134" s="24">
        <f t="shared" si="274"/>
        <v>2</v>
      </c>
      <c r="GK134" s="24">
        <f t="shared" si="275"/>
        <v>2</v>
      </c>
      <c r="GL134" s="24">
        <f t="shared" si="276"/>
        <v>2</v>
      </c>
      <c r="GM134" s="31">
        <f t="shared" si="277"/>
        <v>2</v>
      </c>
      <c r="GN134" s="13"/>
      <c r="GO134" s="12"/>
    </row>
    <row r="135" spans="1:197" s="3" customFormat="1">
      <c r="A135" s="115" t="s">
        <v>279</v>
      </c>
      <c r="B135" s="115" t="s">
        <v>279</v>
      </c>
      <c r="C135" s="115" t="s">
        <v>279</v>
      </c>
      <c r="D135" s="115" t="s">
        <v>279</v>
      </c>
      <c r="E135" s="115" t="s">
        <v>279</v>
      </c>
      <c r="F135" s="115" t="s">
        <v>279</v>
      </c>
      <c r="G135" s="115" t="s">
        <v>279</v>
      </c>
      <c r="H135" s="115"/>
      <c r="I135" s="115"/>
      <c r="J135" s="115" t="s">
        <v>279</v>
      </c>
      <c r="K135" s="115" t="s">
        <v>279</v>
      </c>
      <c r="L135" s="115" t="s">
        <v>279</v>
      </c>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116"/>
      <c r="BD135" s="8"/>
      <c r="BE135" s="8"/>
      <c r="BF135" s="28" t="s">
        <v>277</v>
      </c>
      <c r="BG135" s="28" t="s">
        <v>277</v>
      </c>
      <c r="BH135" s="28" t="s">
        <v>277</v>
      </c>
      <c r="BI135" s="28" t="s">
        <v>277</v>
      </c>
      <c r="BJ135" s="28" t="s">
        <v>277</v>
      </c>
      <c r="BK135" s="28" t="s">
        <v>277</v>
      </c>
      <c r="BL135" s="28" t="s">
        <v>277</v>
      </c>
      <c r="BM135" s="28" t="s">
        <v>277</v>
      </c>
      <c r="BN135" s="28" t="s">
        <v>277</v>
      </c>
      <c r="BO135" s="28" t="s">
        <v>277</v>
      </c>
      <c r="BP135" s="8"/>
      <c r="BQ135" s="22" t="str">
        <f>BQ134</f>
        <v/>
      </c>
      <c r="BR135" s="22" t="str">
        <f>BS132</f>
        <v/>
      </c>
      <c r="BS135" s="22" t="str">
        <f>BS133</f>
        <v/>
      </c>
      <c r="BT135" s="22" t="str">
        <f t="shared" si="330"/>
        <v/>
      </c>
      <c r="BU135" s="22" t="str">
        <f t="shared" si="332"/>
        <v/>
      </c>
      <c r="BV135" s="22" t="str">
        <f t="shared" si="332"/>
        <v/>
      </c>
      <c r="BW135" s="22" t="str">
        <f t="shared" si="332"/>
        <v/>
      </c>
      <c r="BX135" s="22" t="str">
        <f t="shared" si="333"/>
        <v/>
      </c>
      <c r="BY135" s="22" t="str">
        <f t="shared" si="333"/>
        <v/>
      </c>
      <c r="BZ135" s="22" t="str">
        <f t="shared" si="333"/>
        <v/>
      </c>
      <c r="CA135" s="18"/>
      <c r="CB135" s="3" t="str">
        <f>CE131</f>
        <v/>
      </c>
      <c r="CC135" s="3" t="str">
        <f>CF131</f>
        <v/>
      </c>
      <c r="CD135" s="3" t="str">
        <f>CG131</f>
        <v/>
      </c>
      <c r="CE135" s="3" t="str">
        <f t="shared" si="334"/>
        <v/>
      </c>
      <c r="CF135" s="3" t="str">
        <f t="shared" si="334"/>
        <v/>
      </c>
      <c r="CG135" s="3" t="str">
        <f t="shared" si="334"/>
        <v/>
      </c>
      <c r="CH135" s="3" t="str">
        <f t="shared" si="244"/>
        <v/>
      </c>
      <c r="CI135" s="8"/>
      <c r="CJ135" s="3" t="str">
        <f>CL131</f>
        <v/>
      </c>
      <c r="CK135" s="3" t="str">
        <f>CM131</f>
        <v/>
      </c>
      <c r="CL135" s="3" t="str">
        <f>CL134</f>
        <v/>
      </c>
      <c r="CM135" s="3" t="str">
        <f>CM134</f>
        <v/>
      </c>
      <c r="CN135" s="8"/>
      <c r="CO135" s="3" t="str">
        <f>CQ131</f>
        <v/>
      </c>
      <c r="CP135" s="3" t="str">
        <f>CR131</f>
        <v/>
      </c>
      <c r="CQ135" s="3" t="str">
        <f>CQ134</f>
        <v/>
      </c>
      <c r="CR135" s="3" t="str">
        <f>CR134</f>
        <v/>
      </c>
      <c r="CS135" s="8"/>
      <c r="CT135" s="3" t="str">
        <f>CV131</f>
        <v/>
      </c>
      <c r="CU135" s="3" t="str">
        <f>CW131</f>
        <v/>
      </c>
      <c r="CV135" s="3" t="str">
        <f>CV134</f>
        <v/>
      </c>
      <c r="CW135" s="3" t="str">
        <f>CW134</f>
        <v/>
      </c>
      <c r="CX135" s="8"/>
      <c r="CY135" s="3" t="str">
        <f>DB131</f>
        <v/>
      </c>
      <c r="CZ135" s="3" t="str">
        <f>DC131</f>
        <v/>
      </c>
      <c r="DA135" s="3" t="str">
        <f>DD131</f>
        <v/>
      </c>
      <c r="DB135" s="3" t="str">
        <f t="shared" si="335"/>
        <v/>
      </c>
      <c r="DC135" s="3" t="str">
        <f t="shared" si="335"/>
        <v/>
      </c>
      <c r="DD135" s="3" t="str">
        <f t="shared" si="335"/>
        <v/>
      </c>
      <c r="DE135" s="3" t="str">
        <f t="shared" si="335"/>
        <v/>
      </c>
      <c r="DF135" s="3" t="str">
        <f>DF134</f>
        <v/>
      </c>
      <c r="DG135" s="3" t="str">
        <f t="shared" si="245"/>
        <v/>
      </c>
      <c r="DH135" s="8"/>
      <c r="DI135" s="3" t="str">
        <f>DM131</f>
        <v/>
      </c>
      <c r="DJ135" s="3" t="str">
        <f>DN131</f>
        <v/>
      </c>
      <c r="DK135" s="3" t="str">
        <f>DO131</f>
        <v/>
      </c>
      <c r="DL135" s="3" t="str">
        <f>DP131</f>
        <v/>
      </c>
      <c r="DM135" s="3" t="str">
        <f t="shared" si="336"/>
        <v/>
      </c>
      <c r="DN135" s="3" t="str">
        <f t="shared" si="336"/>
        <v/>
      </c>
      <c r="DO135" s="3" t="str">
        <f t="shared" si="336"/>
        <v/>
      </c>
      <c r="DP135" s="3" t="str">
        <f t="shared" si="336"/>
        <v/>
      </c>
      <c r="DQ135" s="3" t="str">
        <f t="shared" si="331"/>
        <v/>
      </c>
      <c r="DR135" s="3" t="str">
        <f t="shared" si="331"/>
        <v/>
      </c>
      <c r="DS135" s="3" t="str">
        <f t="shared" si="246"/>
        <v/>
      </c>
      <c r="DT135" s="8"/>
      <c r="DU135" s="3" t="str">
        <f>DY132</f>
        <v/>
      </c>
      <c r="DV135" s="3" t="str">
        <f>DZ132</f>
        <v/>
      </c>
      <c r="DW135" s="3" t="str">
        <f>EA132</f>
        <v/>
      </c>
      <c r="DX135" s="3" t="str">
        <f>EB132</f>
        <v/>
      </c>
      <c r="DY135" s="3" t="str">
        <f t="shared" si="337"/>
        <v/>
      </c>
      <c r="DZ135" s="3" t="str">
        <f t="shared" si="337"/>
        <v/>
      </c>
      <c r="EA135" s="3" t="str">
        <f t="shared" si="337"/>
        <v/>
      </c>
      <c r="EB135" s="3" t="str">
        <f t="shared" si="337"/>
        <v/>
      </c>
      <c r="EC135" s="3" t="str">
        <f t="shared" si="247"/>
        <v/>
      </c>
      <c r="ED135" s="8"/>
      <c r="EE135" s="28" t="s">
        <v>277</v>
      </c>
      <c r="EF135" s="28" t="s">
        <v>277</v>
      </c>
      <c r="EG135" s="28" t="s">
        <v>277</v>
      </c>
      <c r="EH135" s="28" t="s">
        <v>277</v>
      </c>
      <c r="EI135" s="28" t="s">
        <v>277</v>
      </c>
      <c r="EJ135" s="28" t="s">
        <v>277</v>
      </c>
      <c r="EK135" s="28" t="s">
        <v>277</v>
      </c>
      <c r="EL135" s="28" t="s">
        <v>277</v>
      </c>
      <c r="EM135" s="28" t="s">
        <v>277</v>
      </c>
      <c r="EN135" s="28" t="s">
        <v>277</v>
      </c>
      <c r="EO135" s="17"/>
      <c r="EP135" s="9"/>
      <c r="EQ135" s="10" t="str">
        <f t="shared" si="338"/>
        <v/>
      </c>
      <c r="ER135" s="10" t="str">
        <f t="shared" si="338"/>
        <v/>
      </c>
      <c r="ES135" s="10" t="str">
        <f t="shared" si="338"/>
        <v/>
      </c>
      <c r="ET135" s="10">
        <f t="shared" si="338"/>
        <v>0</v>
      </c>
      <c r="EU135" s="13"/>
      <c r="EV135" s="12" t="b">
        <f t="shared" si="316"/>
        <v>1</v>
      </c>
      <c r="EW135" s="3" t="b">
        <f t="shared" si="317"/>
        <v>1</v>
      </c>
      <c r="EX135" s="3" t="b">
        <f t="shared" si="318"/>
        <v>1</v>
      </c>
      <c r="EY135" s="3" t="b">
        <f t="shared" si="319"/>
        <v>1</v>
      </c>
      <c r="EZ135" s="3">
        <f t="shared" si="248"/>
        <v>0</v>
      </c>
      <c r="FA135" s="3">
        <f t="shared" si="249"/>
        <v>0</v>
      </c>
      <c r="FB135" s="3">
        <f t="shared" si="250"/>
        <v>0</v>
      </c>
      <c r="FC135" s="3">
        <f t="shared" si="251"/>
        <v>0</v>
      </c>
      <c r="FD135" s="3">
        <f t="shared" si="252"/>
        <v>0</v>
      </c>
      <c r="FE135" s="3" t="e">
        <f t="shared" si="253"/>
        <v>#VALUE!</v>
      </c>
      <c r="FF135" s="3">
        <f t="shared" si="320"/>
        <v>0</v>
      </c>
      <c r="FG135" s="3">
        <f t="shared" si="321"/>
        <v>0</v>
      </c>
      <c r="FH135" s="3" t="e">
        <f t="shared" si="254"/>
        <v>#VALUE!</v>
      </c>
      <c r="FI135" s="3" t="b">
        <f t="shared" si="322"/>
        <v>1</v>
      </c>
      <c r="FJ135" s="3" t="b">
        <f t="shared" si="323"/>
        <v>1</v>
      </c>
      <c r="FK135" s="3" t="b">
        <f t="shared" si="324"/>
        <v>1</v>
      </c>
      <c r="FL135" s="3" t="b">
        <f t="shared" si="325"/>
        <v>1</v>
      </c>
      <c r="FM135" s="3" t="b">
        <f t="shared" si="326"/>
        <v>1</v>
      </c>
      <c r="FN135" s="3" t="b">
        <f t="shared" si="327"/>
        <v>1</v>
      </c>
      <c r="FO135" s="3">
        <f t="shared" si="255"/>
        <v>0</v>
      </c>
      <c r="FP135" s="3">
        <f t="shared" si="256"/>
        <v>0</v>
      </c>
      <c r="FQ135" s="3">
        <f t="shared" si="257"/>
        <v>0</v>
      </c>
      <c r="FR135" s="3">
        <f t="shared" si="258"/>
        <v>0</v>
      </c>
      <c r="FS135" s="3">
        <f t="shared" si="259"/>
        <v>0</v>
      </c>
      <c r="FT135" s="3">
        <f t="shared" si="260"/>
        <v>0</v>
      </c>
      <c r="FU135" s="3">
        <f t="shared" si="261"/>
        <v>0</v>
      </c>
      <c r="FV135" s="21" t="b">
        <f t="shared" si="328"/>
        <v>0</v>
      </c>
      <c r="FW135" s="24">
        <f t="shared" si="329"/>
        <v>1</v>
      </c>
      <c r="FX135" s="24">
        <f t="shared" si="262"/>
        <v>0</v>
      </c>
      <c r="FY135" s="25" t="e">
        <f t="shared" si="263"/>
        <v>#VALUE!</v>
      </c>
      <c r="FZ135" s="24" t="e">
        <f t="shared" si="264"/>
        <v>#VALUE!</v>
      </c>
      <c r="GA135" s="24" t="e">
        <f t="shared" si="265"/>
        <v>#VALUE!</v>
      </c>
      <c r="GB135" s="24">
        <f t="shared" si="266"/>
        <v>1</v>
      </c>
      <c r="GC135" s="24" t="e">
        <f t="shared" si="267"/>
        <v>#VALUE!</v>
      </c>
      <c r="GD135" s="24" t="e">
        <f t="shared" si="268"/>
        <v>#VALUE!</v>
      </c>
      <c r="GE135" s="24" t="e">
        <f t="shared" si="269"/>
        <v>#VALUE!</v>
      </c>
      <c r="GF135" s="24">
        <f t="shared" si="270"/>
        <v>0</v>
      </c>
      <c r="GG135" s="24">
        <f t="shared" si="271"/>
        <v>0</v>
      </c>
      <c r="GH135" s="24">
        <f t="shared" si="272"/>
        <v>0</v>
      </c>
      <c r="GI135" s="24">
        <f t="shared" si="273"/>
        <v>0</v>
      </c>
      <c r="GJ135" s="24">
        <f t="shared" si="274"/>
        <v>2</v>
      </c>
      <c r="GK135" s="24">
        <f t="shared" si="275"/>
        <v>2</v>
      </c>
      <c r="GL135" s="24">
        <f t="shared" si="276"/>
        <v>2</v>
      </c>
      <c r="GM135" s="31">
        <f t="shared" si="277"/>
        <v>2</v>
      </c>
      <c r="GN135" s="13"/>
      <c r="GO135" s="12"/>
    </row>
    <row r="136" spans="1:197" s="3" customFormat="1">
      <c r="A136" s="54"/>
      <c r="B136" s="54"/>
      <c r="C136" s="54"/>
      <c r="D136" s="54"/>
      <c r="E136" s="54"/>
      <c r="F136" s="54"/>
      <c r="G136" s="54"/>
      <c r="H136" s="54"/>
      <c r="I136" s="54"/>
      <c r="J136" s="54"/>
      <c r="K136" s="54"/>
      <c r="L136" s="54"/>
      <c r="M136" s="56"/>
      <c r="N136" s="54"/>
      <c r="O136" s="54"/>
      <c r="P136" s="54"/>
      <c r="Q136" s="56"/>
      <c r="R136" s="54"/>
      <c r="S136" s="54"/>
      <c r="T136" s="54"/>
      <c r="U136" s="56"/>
      <c r="V136" s="54"/>
      <c r="W136" s="54"/>
      <c r="X136" s="56"/>
      <c r="Y136" s="54"/>
      <c r="Z136" s="54"/>
      <c r="AA136" s="54"/>
      <c r="AB136" s="56"/>
      <c r="AC136" s="54"/>
      <c r="AD136" s="54"/>
      <c r="AE136" s="54"/>
      <c r="AF136" s="56"/>
      <c r="AG136" s="54"/>
      <c r="AH136" s="54"/>
      <c r="AI136" s="56"/>
      <c r="AJ136" s="54"/>
      <c r="AK136" s="54"/>
      <c r="AL136" s="56"/>
      <c r="AM136" s="54"/>
      <c r="AN136" s="54"/>
      <c r="AO136" s="54"/>
      <c r="AP136" s="54"/>
      <c r="AQ136" s="54"/>
      <c r="AR136" s="56"/>
      <c r="AS136" s="54"/>
      <c r="AT136" s="54"/>
      <c r="AU136" s="54"/>
      <c r="AV136" s="54"/>
      <c r="AW136" s="54"/>
      <c r="AX136" s="54"/>
      <c r="AY136" s="56"/>
      <c r="AZ136" s="54"/>
      <c r="BA136" s="54"/>
      <c r="BB136" s="54"/>
      <c r="BC136" s="54"/>
      <c r="BD136" s="8"/>
      <c r="BE136" s="8"/>
      <c r="BF136" s="28" t="s">
        <v>277</v>
      </c>
      <c r="BG136" s="28" t="s">
        <v>277</v>
      </c>
      <c r="BH136" s="28" t="s">
        <v>277</v>
      </c>
      <c r="BI136" s="28" t="s">
        <v>277</v>
      </c>
      <c r="BJ136" s="28" t="s">
        <v>277</v>
      </c>
      <c r="BK136" s="28" t="s">
        <v>277</v>
      </c>
      <c r="BL136" s="28" t="s">
        <v>277</v>
      </c>
      <c r="BM136" s="28" t="s">
        <v>277</v>
      </c>
      <c r="BN136" s="28" t="s">
        <v>277</v>
      </c>
      <c r="BO136" s="28" t="s">
        <v>277</v>
      </c>
      <c r="BP136" s="8"/>
      <c r="BQ136" s="22" t="str">
        <f>IF(FV136=FALSE,B136,"")</f>
        <v/>
      </c>
      <c r="BR136" s="22" t="str">
        <f>IF(FV136=FALSE,C136,"")</f>
        <v/>
      </c>
      <c r="BS136" s="22" t="str">
        <f>BR138</f>
        <v/>
      </c>
      <c r="BT136" s="22" t="str">
        <f t="shared" si="330"/>
        <v/>
      </c>
      <c r="BU136" s="22" t="str">
        <f>IF(FV136=FALSE,E136,"")</f>
        <v/>
      </c>
      <c r="BV136" s="22" t="str">
        <f>IF(FV136=FALSE,G136,"")</f>
        <v/>
      </c>
      <c r="BW136" s="22" t="str">
        <f>IF(FV136=FALSE,F136,"")</f>
        <v/>
      </c>
      <c r="BX136" s="22" t="str">
        <f>IF(FV136=FALSE,J136,"")</f>
        <v/>
      </c>
      <c r="BY136" s="22" t="str">
        <f>IF(FV136=FALSE,K136,"")</f>
        <v/>
      </c>
      <c r="BZ136" s="22" t="str">
        <f>IF(FV136=FALSE,L136,"")</f>
        <v/>
      </c>
      <c r="CA136" s="18"/>
      <c r="CB136" s="3" t="str">
        <f>IF(ET136=1, EQ136,"")</f>
        <v/>
      </c>
      <c r="CC136" s="3" t="str">
        <f>IF(ET136=1, ER136,"")</f>
        <v/>
      </c>
      <c r="CD136" s="3" t="str">
        <f>IF(ET136=1, ES136,"")</f>
        <v/>
      </c>
      <c r="CE136" s="3" t="str">
        <f>CB138</f>
        <v/>
      </c>
      <c r="CF136" s="3" t="str">
        <f>CC138</f>
        <v/>
      </c>
      <c r="CG136" s="3" t="str">
        <f>CD138</f>
        <v/>
      </c>
      <c r="CH136" s="3" t="str">
        <f t="shared" si="244"/>
        <v/>
      </c>
      <c r="CI136" s="8"/>
      <c r="CJ136" s="3" t="str">
        <f>IF(ET136=2,V136,"")</f>
        <v/>
      </c>
      <c r="CK136" s="3" t="str">
        <f>IF(ET136=2,W136,"")</f>
        <v/>
      </c>
      <c r="CL136" s="3" t="str">
        <f>CJ138</f>
        <v/>
      </c>
      <c r="CM136" s="3" t="str">
        <f>CK138</f>
        <v/>
      </c>
      <c r="CN136" s="8"/>
      <c r="CO136" s="3" t="str">
        <f>IF(ET136=3,AG136,"")</f>
        <v/>
      </c>
      <c r="CP136" s="3" t="str">
        <f>IF(ET136=3,AH136,"")</f>
        <v/>
      </c>
      <c r="CQ136" s="3" t="str">
        <f>CO138</f>
        <v/>
      </c>
      <c r="CR136" s="3" t="str">
        <f>CP138</f>
        <v/>
      </c>
      <c r="CS136" s="8"/>
      <c r="CT136" s="3" t="str">
        <f>IF(ET136=4,AJ136,"")</f>
        <v/>
      </c>
      <c r="CU136" s="3" t="str">
        <f>IF(ET136=4,AK136,"")</f>
        <v/>
      </c>
      <c r="CV136" s="3" t="str">
        <f>CT138</f>
        <v/>
      </c>
      <c r="CW136" s="3" t="str">
        <f>CU138</f>
        <v/>
      </c>
      <c r="CX136" s="8"/>
      <c r="CY136" s="3" t="str">
        <f>IF(ET136=5,AM136,"")</f>
        <v/>
      </c>
      <c r="CZ136" s="3" t="str">
        <f>IF(ET136=5,AN136,"")</f>
        <v/>
      </c>
      <c r="DA136" s="3" t="str">
        <f>IF(ET136=5,AO136,"")</f>
        <v/>
      </c>
      <c r="DB136" s="3" t="str">
        <f>CY138</f>
        <v/>
      </c>
      <c r="DC136" s="3" t="str">
        <f>CZ138</f>
        <v/>
      </c>
      <c r="DD136" s="3" t="str">
        <f>DA138</f>
        <v/>
      </c>
      <c r="DE136" s="3" t="str">
        <f>IF(ET136=5,AP136,"")</f>
        <v/>
      </c>
      <c r="DF136" s="3" t="str">
        <f>IF(ET136=5,AQ136,"")</f>
        <v/>
      </c>
      <c r="DG136" s="3" t="str">
        <f t="shared" si="245"/>
        <v/>
      </c>
      <c r="DH136" s="8"/>
      <c r="DI136" s="3" t="str">
        <f>IF(ET136=6,AS136,"")</f>
        <v/>
      </c>
      <c r="DJ136" s="3" t="str">
        <f>IF(ET136=6,AT136,"")</f>
        <v/>
      </c>
      <c r="DK136" s="3" t="str">
        <f>IF(ET136=6,AU136,"")</f>
        <v/>
      </c>
      <c r="DL136" s="3" t="str">
        <f>IF(ET136=6,AV136,"")</f>
        <v/>
      </c>
      <c r="DM136" s="3" t="str">
        <f>DI138</f>
        <v/>
      </c>
      <c r="DN136" s="3" t="str">
        <f>DJ138</f>
        <v/>
      </c>
      <c r="DO136" s="3" t="str">
        <f>DK138</f>
        <v/>
      </c>
      <c r="DP136" s="3" t="str">
        <f>DL138</f>
        <v/>
      </c>
      <c r="DQ136" s="3" t="str">
        <f>IF(ET136=6,AW136,"")</f>
        <v/>
      </c>
      <c r="DR136" s="3" t="str">
        <f>IF(ET136=6,AX136,"")</f>
        <v/>
      </c>
      <c r="DS136" s="3" t="str">
        <f t="shared" si="246"/>
        <v/>
      </c>
      <c r="DT136" s="8"/>
      <c r="DU136" s="3" t="str">
        <f>IF(ET136=7,AZ136,"")</f>
        <v/>
      </c>
      <c r="DV136" s="3" t="str">
        <f>IF(ET136=7,BA136,"")</f>
        <v/>
      </c>
      <c r="DW136" s="3" t="str">
        <f>IF(ET136=7,BB136,"")</f>
        <v/>
      </c>
      <c r="DX136" s="3" t="str">
        <f>IF(ET136=7,BC136,"")</f>
        <v/>
      </c>
      <c r="DY136" s="3" t="str">
        <f>DU138</f>
        <v/>
      </c>
      <c r="DZ136" s="3" t="str">
        <f>DV138</f>
        <v/>
      </c>
      <c r="EA136" s="3" t="str">
        <f>DW138</f>
        <v/>
      </c>
      <c r="EB136" s="3" t="str">
        <f>DX138</f>
        <v/>
      </c>
      <c r="EC136" s="3" t="str">
        <f t="shared" si="247"/>
        <v/>
      </c>
      <c r="ED136" s="8"/>
      <c r="EE136" s="28" t="s">
        <v>277</v>
      </c>
      <c r="EF136" s="28" t="s">
        <v>277</v>
      </c>
      <c r="EG136" s="28" t="s">
        <v>277</v>
      </c>
      <c r="EH136" s="28" t="s">
        <v>277</v>
      </c>
      <c r="EI136" s="28" t="s">
        <v>277</v>
      </c>
      <c r="EJ136" s="28" t="s">
        <v>277</v>
      </c>
      <c r="EK136" s="28" t="s">
        <v>277</v>
      </c>
      <c r="EL136" s="28" t="s">
        <v>277</v>
      </c>
      <c r="EM136" s="28" t="s">
        <v>277</v>
      </c>
      <c r="EN136" s="28" t="s">
        <v>277</v>
      </c>
      <c r="EO136" s="30"/>
      <c r="EP136" s="9"/>
      <c r="EQ136" s="10" t="str">
        <f>IF(FD136&gt;0, (N136+Y136+R136+AC136), "")</f>
        <v/>
      </c>
      <c r="ER136" s="11" t="str">
        <f>IF(FD136&gt;0,FE136,"")</f>
        <v/>
      </c>
      <c r="ES136" s="10" t="str">
        <f>IF(FD136&gt;0, (P136+AA136+T136+AE136), "")</f>
        <v/>
      </c>
      <c r="ET136" s="10">
        <f>FO136+FP136+FQ136+FR136+FS136+FT136+FU136</f>
        <v>0</v>
      </c>
      <c r="EU136" s="13"/>
      <c r="EV136" s="12" t="b">
        <f t="shared" si="316"/>
        <v>1</v>
      </c>
      <c r="EW136" s="3" t="b">
        <f t="shared" si="317"/>
        <v>1</v>
      </c>
      <c r="EX136" s="3" t="b">
        <f t="shared" si="318"/>
        <v>1</v>
      </c>
      <c r="EY136" s="3" t="b">
        <f t="shared" si="319"/>
        <v>1</v>
      </c>
      <c r="EZ136" s="3">
        <f t="shared" si="248"/>
        <v>0</v>
      </c>
      <c r="FA136" s="3">
        <f t="shared" si="249"/>
        <v>0</v>
      </c>
      <c r="FB136" s="3">
        <f t="shared" si="250"/>
        <v>0</v>
      </c>
      <c r="FC136" s="3">
        <f t="shared" si="251"/>
        <v>0</v>
      </c>
      <c r="FD136" s="3">
        <f t="shared" si="252"/>
        <v>0</v>
      </c>
      <c r="FE136" s="3" t="e">
        <f t="shared" si="253"/>
        <v>#VALUE!</v>
      </c>
      <c r="FF136" s="3">
        <f t="shared" si="320"/>
        <v>0</v>
      </c>
      <c r="FG136" s="3">
        <f t="shared" si="321"/>
        <v>0</v>
      </c>
      <c r="FH136" s="3" t="e">
        <f t="shared" si="254"/>
        <v>#VALUE!</v>
      </c>
      <c r="FI136" s="3" t="b">
        <f t="shared" si="322"/>
        <v>1</v>
      </c>
      <c r="FJ136" s="3" t="b">
        <f t="shared" si="323"/>
        <v>1</v>
      </c>
      <c r="FK136" s="3" t="b">
        <f t="shared" si="324"/>
        <v>1</v>
      </c>
      <c r="FL136" s="3" t="b">
        <f t="shared" si="325"/>
        <v>1</v>
      </c>
      <c r="FM136" s="3" t="b">
        <f t="shared" si="326"/>
        <v>1</v>
      </c>
      <c r="FN136" s="3" t="b">
        <f t="shared" si="327"/>
        <v>1</v>
      </c>
      <c r="FO136" s="3">
        <f t="shared" si="255"/>
        <v>0</v>
      </c>
      <c r="FP136" s="3">
        <f t="shared" si="256"/>
        <v>0</v>
      </c>
      <c r="FQ136" s="3">
        <f t="shared" si="257"/>
        <v>0</v>
      </c>
      <c r="FR136" s="3">
        <f t="shared" si="258"/>
        <v>0</v>
      </c>
      <c r="FS136" s="3">
        <f t="shared" si="259"/>
        <v>0</v>
      </c>
      <c r="FT136" s="3">
        <f t="shared" si="260"/>
        <v>0</v>
      </c>
      <c r="FU136" s="3">
        <f t="shared" si="261"/>
        <v>0</v>
      </c>
      <c r="FV136" s="21" t="b">
        <f t="shared" si="328"/>
        <v>1</v>
      </c>
      <c r="FW136" s="24">
        <f t="shared" si="329"/>
        <v>1</v>
      </c>
      <c r="FX136" s="24">
        <f t="shared" si="262"/>
        <v>0</v>
      </c>
      <c r="FY136" s="25" t="e">
        <f t="shared" si="263"/>
        <v>#VALUE!</v>
      </c>
      <c r="FZ136" s="24" t="e">
        <f t="shared" si="264"/>
        <v>#VALUE!</v>
      </c>
      <c r="GA136" s="24" t="e">
        <f t="shared" si="265"/>
        <v>#VALUE!</v>
      </c>
      <c r="GB136" s="24">
        <f t="shared" si="266"/>
        <v>1</v>
      </c>
      <c r="GC136" s="24" t="e">
        <f t="shared" si="267"/>
        <v>#VALUE!</v>
      </c>
      <c r="GD136" s="24" t="e">
        <f t="shared" si="268"/>
        <v>#VALUE!</v>
      </c>
      <c r="GE136" s="24" t="e">
        <f t="shared" si="269"/>
        <v>#VALUE!</v>
      </c>
      <c r="GF136" s="24">
        <f t="shared" si="270"/>
        <v>0</v>
      </c>
      <c r="GG136" s="24">
        <f t="shared" si="271"/>
        <v>0</v>
      </c>
      <c r="GH136" s="24">
        <f t="shared" si="272"/>
        <v>0</v>
      </c>
      <c r="GI136" s="24">
        <f t="shared" si="273"/>
        <v>0</v>
      </c>
      <c r="GJ136" s="24">
        <f t="shared" si="274"/>
        <v>2</v>
      </c>
      <c r="GK136" s="24">
        <f t="shared" si="275"/>
        <v>2</v>
      </c>
      <c r="GL136" s="24">
        <f t="shared" si="276"/>
        <v>2</v>
      </c>
      <c r="GM136" s="31">
        <f t="shared" si="277"/>
        <v>2</v>
      </c>
      <c r="GN136" s="13"/>
      <c r="GO136" s="12"/>
    </row>
    <row r="137" spans="1:197" s="3" customFormat="1">
      <c r="A137" s="54"/>
      <c r="B137" s="54"/>
      <c r="C137" s="54"/>
      <c r="D137" s="54"/>
      <c r="E137" s="54"/>
      <c r="F137" s="54"/>
      <c r="G137" s="54"/>
      <c r="H137" s="54"/>
      <c r="I137" s="54"/>
      <c r="J137" s="54"/>
      <c r="K137" s="54"/>
      <c r="L137" s="54"/>
      <c r="M137" s="56"/>
      <c r="N137" s="54"/>
      <c r="O137" s="54"/>
      <c r="P137" s="54"/>
      <c r="Q137" s="56"/>
      <c r="R137" s="54"/>
      <c r="S137" s="54"/>
      <c r="T137" s="54"/>
      <c r="U137" s="56"/>
      <c r="V137" s="54"/>
      <c r="W137" s="54"/>
      <c r="X137" s="56"/>
      <c r="Y137" s="54"/>
      <c r="Z137" s="54"/>
      <c r="AA137" s="54"/>
      <c r="AB137" s="56"/>
      <c r="AC137" s="54"/>
      <c r="AD137" s="54"/>
      <c r="AE137" s="54"/>
      <c r="AF137" s="56"/>
      <c r="AG137" s="54"/>
      <c r="AH137" s="54"/>
      <c r="AI137" s="56"/>
      <c r="AJ137" s="54"/>
      <c r="AK137" s="54"/>
      <c r="AL137" s="56"/>
      <c r="AM137" s="54"/>
      <c r="AN137" s="54"/>
      <c r="AO137" s="54"/>
      <c r="AP137" s="54"/>
      <c r="AQ137" s="54"/>
      <c r="AR137" s="56"/>
      <c r="AS137" s="54"/>
      <c r="AT137" s="54"/>
      <c r="AU137" s="54"/>
      <c r="AV137" s="54"/>
      <c r="AW137" s="54"/>
      <c r="AX137" s="54"/>
      <c r="AY137" s="56"/>
      <c r="AZ137" s="54"/>
      <c r="BA137" s="54"/>
      <c r="BB137" s="54"/>
      <c r="BC137" s="54"/>
      <c r="BD137" s="8"/>
      <c r="BE137" s="8"/>
      <c r="BF137" s="28" t="s">
        <v>277</v>
      </c>
      <c r="BG137" s="28" t="s">
        <v>277</v>
      </c>
      <c r="BH137" s="28" t="s">
        <v>277</v>
      </c>
      <c r="BI137" s="28" t="s">
        <v>277</v>
      </c>
      <c r="BJ137" s="28" t="s">
        <v>277</v>
      </c>
      <c r="BK137" s="28" t="s">
        <v>277</v>
      </c>
      <c r="BL137" s="28" t="s">
        <v>277</v>
      </c>
      <c r="BM137" s="28" t="s">
        <v>277</v>
      </c>
      <c r="BN137" s="28" t="s">
        <v>277</v>
      </c>
      <c r="BO137" s="28" t="s">
        <v>277</v>
      </c>
      <c r="BP137" s="8"/>
      <c r="BQ137" s="22" t="str">
        <f>IF(FV137=FALSE,B137,"")</f>
        <v/>
      </c>
      <c r="BR137" s="22" t="str">
        <f>BR136</f>
        <v/>
      </c>
      <c r="BS137" s="22" t="str">
        <f>IF(FV136=FALSE,C138,"")</f>
        <v/>
      </c>
      <c r="BT137" s="22" t="str">
        <f t="shared" si="330"/>
        <v/>
      </c>
      <c r="BU137" s="22" t="str">
        <f>IF(FV137=FALSE,E137,"")</f>
        <v/>
      </c>
      <c r="BV137" s="22" t="str">
        <f>IF(FV137=FALSE,G137,"")</f>
        <v/>
      </c>
      <c r="BW137" s="22" t="str">
        <f>IF(FV137=FALSE,F137,"")</f>
        <v/>
      </c>
      <c r="BX137" s="22" t="str">
        <f>IF(FV137=FALSE,J137,"")</f>
        <v/>
      </c>
      <c r="BY137" s="22" t="str">
        <f>IF(FV137=FALSE,K137,"")</f>
        <v/>
      </c>
      <c r="BZ137" s="22" t="str">
        <f>IF(FV137=FALSE,L137,"")</f>
        <v/>
      </c>
      <c r="CA137" s="18"/>
      <c r="CB137" s="3" t="str">
        <f>CB136</f>
        <v/>
      </c>
      <c r="CC137" s="3" t="str">
        <f>CC136</f>
        <v/>
      </c>
      <c r="CD137" s="3" t="str">
        <f>CD136</f>
        <v/>
      </c>
      <c r="CE137" s="3" t="str">
        <f>IF(ET137=1,EQ138,"")</f>
        <v/>
      </c>
      <c r="CF137" s="3" t="str">
        <f>IF(ET137=1,ER138,"")</f>
        <v/>
      </c>
      <c r="CG137" s="3" t="str">
        <f>IF(ET137=1,ES138,"")</f>
        <v/>
      </c>
      <c r="CH137" s="3" t="str">
        <f t="shared" si="244"/>
        <v/>
      </c>
      <c r="CI137" s="8"/>
      <c r="CJ137" s="3" t="str">
        <f>CJ136</f>
        <v/>
      </c>
      <c r="CK137" s="3" t="str">
        <f>CK136</f>
        <v/>
      </c>
      <c r="CL137" s="3" t="str">
        <f>IF(ET138=2,V138,"")</f>
        <v/>
      </c>
      <c r="CM137" s="3" t="str">
        <f>IF(ET138=2,W138,"")</f>
        <v/>
      </c>
      <c r="CN137" s="8"/>
      <c r="CO137" s="3" t="str">
        <f>CO136</f>
        <v/>
      </c>
      <c r="CP137" s="3" t="str">
        <f>CP136</f>
        <v/>
      </c>
      <c r="CQ137" s="3" t="str">
        <f>IF(ET137=3,AG138,"")</f>
        <v/>
      </c>
      <c r="CR137" s="3" t="str">
        <f>IF(ET137=3,AH138,"")</f>
        <v/>
      </c>
      <c r="CS137" s="8"/>
      <c r="CT137" s="3" t="str">
        <f>CT136</f>
        <v/>
      </c>
      <c r="CU137" s="3" t="str">
        <f>CU136</f>
        <v/>
      </c>
      <c r="CV137" s="3" t="str">
        <f>IF(ET137=4,AJ138,"")</f>
        <v/>
      </c>
      <c r="CW137" s="3" t="str">
        <f>IF(ET137=4,AK138,"")</f>
        <v/>
      </c>
      <c r="CX137" s="8"/>
      <c r="CY137" s="3" t="str">
        <f>CY136</f>
        <v/>
      </c>
      <c r="CZ137" s="3" t="str">
        <f>CZ136</f>
        <v/>
      </c>
      <c r="DA137" s="3" t="str">
        <f>DA136</f>
        <v/>
      </c>
      <c r="DB137" s="3" t="str">
        <f>IF(ET137=5,AM138,"")</f>
        <v/>
      </c>
      <c r="DC137" s="3" t="str">
        <f>IF(ET137=5,AN138,"")</f>
        <v/>
      </c>
      <c r="DD137" s="3" t="str">
        <f>IF(ET137=5,AO138,"")</f>
        <v/>
      </c>
      <c r="DE137" s="3" t="str">
        <f>DE136</f>
        <v/>
      </c>
      <c r="DF137" s="3" t="str">
        <f>DF136</f>
        <v/>
      </c>
      <c r="DG137" s="3" t="str">
        <f t="shared" si="245"/>
        <v/>
      </c>
      <c r="DH137" s="8"/>
      <c r="DI137" s="3" t="str">
        <f>DI136</f>
        <v/>
      </c>
      <c r="DJ137" s="3" t="str">
        <f>DJ136</f>
        <v/>
      </c>
      <c r="DK137" s="3" t="str">
        <f>DK136</f>
        <v/>
      </c>
      <c r="DL137" s="3" t="str">
        <f>DL136</f>
        <v/>
      </c>
      <c r="DM137" s="3" t="str">
        <f>IF(ET136=6,AS138,"")</f>
        <v/>
      </c>
      <c r="DN137" s="3" t="str">
        <f>IF(ET136=6,AT138,"")</f>
        <v/>
      </c>
      <c r="DO137" s="3" t="str">
        <f>IF(ET136=6,AU138,"")</f>
        <v/>
      </c>
      <c r="DP137" s="3" t="str">
        <f>IF(ET136=6,AV138,"")</f>
        <v/>
      </c>
      <c r="DQ137" s="3" t="str">
        <f>DQ136</f>
        <v/>
      </c>
      <c r="DR137" s="3" t="str">
        <f>DR136</f>
        <v/>
      </c>
      <c r="DS137" s="3" t="str">
        <f t="shared" si="246"/>
        <v/>
      </c>
      <c r="DT137" s="8"/>
      <c r="DU137" s="3" t="str">
        <f>DU136</f>
        <v/>
      </c>
      <c r="DV137" s="3" t="str">
        <f>DV136</f>
        <v/>
      </c>
      <c r="DW137" s="3" t="str">
        <f>DW136</f>
        <v/>
      </c>
      <c r="DX137" s="3" t="str">
        <f>DX136</f>
        <v/>
      </c>
      <c r="DY137" s="3" t="str">
        <f>IF(ET136=7,AZ138,"")</f>
        <v/>
      </c>
      <c r="DZ137" s="3" t="str">
        <f>IF(ET136=7,BA138,"")</f>
        <v/>
      </c>
      <c r="EA137" s="3" t="str">
        <f>IF(ET136=7,BB138,"")</f>
        <v/>
      </c>
      <c r="EB137" s="3" t="str">
        <f>IF(ET136=7,BC138,"")</f>
        <v/>
      </c>
      <c r="EC137" s="3" t="str">
        <f t="shared" si="247"/>
        <v/>
      </c>
      <c r="ED137" s="8"/>
      <c r="EE137" s="28" t="s">
        <v>277</v>
      </c>
      <c r="EF137" s="28" t="s">
        <v>277</v>
      </c>
      <c r="EG137" s="28" t="s">
        <v>277</v>
      </c>
      <c r="EH137" s="28" t="s">
        <v>277</v>
      </c>
      <c r="EI137" s="28" t="s">
        <v>277</v>
      </c>
      <c r="EJ137" s="28" t="s">
        <v>277</v>
      </c>
      <c r="EK137" s="28" t="s">
        <v>277</v>
      </c>
      <c r="EL137" s="28" t="s">
        <v>277</v>
      </c>
      <c r="EM137" s="28" t="s">
        <v>277</v>
      </c>
      <c r="EN137" s="28" t="s">
        <v>277</v>
      </c>
      <c r="EO137" s="30"/>
      <c r="EP137" s="9"/>
      <c r="EQ137" s="10" t="str">
        <f>IF(FD137&gt;0, (N137+Y137+R137+AC137), "")</f>
        <v/>
      </c>
      <c r="ER137" s="11" t="str">
        <f>IF(FD137&gt;0,FE137,"")</f>
        <v/>
      </c>
      <c r="ES137" s="10" t="str">
        <f>IF(FD137&gt;0, (P137+AA137+T137+AE137), "")</f>
        <v/>
      </c>
      <c r="ET137" s="10">
        <f>FO137+FP137+FQ137+FR137+FS137+FT137+FU137</f>
        <v>0</v>
      </c>
      <c r="EU137" s="13"/>
      <c r="EV137" s="12" t="b">
        <f t="shared" si="316"/>
        <v>1</v>
      </c>
      <c r="EW137" s="3" t="b">
        <f t="shared" si="317"/>
        <v>1</v>
      </c>
      <c r="EX137" s="3" t="b">
        <f t="shared" si="318"/>
        <v>1</v>
      </c>
      <c r="EY137" s="3" t="b">
        <f t="shared" si="319"/>
        <v>1</v>
      </c>
      <c r="EZ137" s="3">
        <f t="shared" si="248"/>
        <v>0</v>
      </c>
      <c r="FA137" s="3">
        <f t="shared" si="249"/>
        <v>0</v>
      </c>
      <c r="FB137" s="3">
        <f t="shared" si="250"/>
        <v>0</v>
      </c>
      <c r="FC137" s="3">
        <f t="shared" si="251"/>
        <v>0</v>
      </c>
      <c r="FD137" s="3">
        <f t="shared" si="252"/>
        <v>0</v>
      </c>
      <c r="FE137" s="3" t="e">
        <f t="shared" si="253"/>
        <v>#VALUE!</v>
      </c>
      <c r="FF137" s="3">
        <f t="shared" si="320"/>
        <v>0</v>
      </c>
      <c r="FG137" s="3">
        <f t="shared" si="321"/>
        <v>0</v>
      </c>
      <c r="FH137" s="3" t="e">
        <f t="shared" si="254"/>
        <v>#VALUE!</v>
      </c>
      <c r="FI137" s="3" t="b">
        <f t="shared" si="322"/>
        <v>1</v>
      </c>
      <c r="FJ137" s="3" t="b">
        <f t="shared" si="323"/>
        <v>1</v>
      </c>
      <c r="FK137" s="3" t="b">
        <f t="shared" si="324"/>
        <v>1</v>
      </c>
      <c r="FL137" s="3" t="b">
        <f t="shared" si="325"/>
        <v>1</v>
      </c>
      <c r="FM137" s="3" t="b">
        <f t="shared" si="326"/>
        <v>1</v>
      </c>
      <c r="FN137" s="3" t="b">
        <f t="shared" si="327"/>
        <v>1</v>
      </c>
      <c r="FO137" s="3">
        <f t="shared" si="255"/>
        <v>0</v>
      </c>
      <c r="FP137" s="3">
        <f t="shared" si="256"/>
        <v>0</v>
      </c>
      <c r="FQ137" s="3">
        <f t="shared" si="257"/>
        <v>0</v>
      </c>
      <c r="FR137" s="3">
        <f t="shared" si="258"/>
        <v>0</v>
      </c>
      <c r="FS137" s="3">
        <f t="shared" si="259"/>
        <v>0</v>
      </c>
      <c r="FT137" s="3">
        <f t="shared" si="260"/>
        <v>0</v>
      </c>
      <c r="FU137" s="3">
        <f t="shared" si="261"/>
        <v>0</v>
      </c>
      <c r="FV137" s="21" t="b">
        <f t="shared" si="328"/>
        <v>1</v>
      </c>
      <c r="FW137" s="24">
        <f t="shared" si="329"/>
        <v>1</v>
      </c>
      <c r="FX137" s="24">
        <f t="shared" si="262"/>
        <v>0</v>
      </c>
      <c r="FY137" s="25" t="e">
        <f t="shared" si="263"/>
        <v>#VALUE!</v>
      </c>
      <c r="FZ137" s="24" t="e">
        <f t="shared" si="264"/>
        <v>#VALUE!</v>
      </c>
      <c r="GA137" s="24" t="e">
        <f t="shared" si="265"/>
        <v>#VALUE!</v>
      </c>
      <c r="GB137" s="24">
        <f t="shared" si="266"/>
        <v>1</v>
      </c>
      <c r="GC137" s="24" t="e">
        <f t="shared" si="267"/>
        <v>#VALUE!</v>
      </c>
      <c r="GD137" s="24" t="e">
        <f t="shared" si="268"/>
        <v>#VALUE!</v>
      </c>
      <c r="GE137" s="24" t="e">
        <f t="shared" si="269"/>
        <v>#VALUE!</v>
      </c>
      <c r="GF137" s="24">
        <f t="shared" si="270"/>
        <v>0</v>
      </c>
      <c r="GG137" s="24">
        <f t="shared" si="271"/>
        <v>0</v>
      </c>
      <c r="GH137" s="24">
        <f t="shared" si="272"/>
        <v>0</v>
      </c>
      <c r="GI137" s="24">
        <f t="shared" si="273"/>
        <v>0</v>
      </c>
      <c r="GJ137" s="24">
        <f t="shared" si="274"/>
        <v>2</v>
      </c>
      <c r="GK137" s="24">
        <f t="shared" si="275"/>
        <v>2</v>
      </c>
      <c r="GL137" s="24">
        <f t="shared" si="276"/>
        <v>2</v>
      </c>
      <c r="GM137" s="31">
        <f t="shared" si="277"/>
        <v>2</v>
      </c>
      <c r="GN137" s="13"/>
      <c r="GO137" s="12"/>
    </row>
    <row r="138" spans="1:197" s="3" customFormat="1">
      <c r="A138" s="54"/>
      <c r="B138" s="54"/>
      <c r="C138" s="54"/>
      <c r="D138" s="54"/>
      <c r="E138" s="54"/>
      <c r="F138" s="54"/>
      <c r="G138" s="54"/>
      <c r="H138" s="54"/>
      <c r="I138" s="54"/>
      <c r="J138" s="54"/>
      <c r="K138" s="54"/>
      <c r="L138" s="54"/>
      <c r="M138" s="56"/>
      <c r="N138" s="54"/>
      <c r="O138" s="54"/>
      <c r="P138" s="54"/>
      <c r="Q138" s="56"/>
      <c r="R138" s="54"/>
      <c r="S138" s="54"/>
      <c r="T138" s="54"/>
      <c r="U138" s="56"/>
      <c r="V138" s="54"/>
      <c r="W138" s="54"/>
      <c r="X138" s="56"/>
      <c r="Y138" s="54"/>
      <c r="Z138" s="54"/>
      <c r="AA138" s="54"/>
      <c r="AB138" s="56"/>
      <c r="AC138" s="54"/>
      <c r="AD138" s="54"/>
      <c r="AE138" s="54"/>
      <c r="AF138" s="56"/>
      <c r="AG138" s="54"/>
      <c r="AH138" s="54"/>
      <c r="AI138" s="56"/>
      <c r="AJ138" s="54"/>
      <c r="AK138" s="54"/>
      <c r="AL138" s="56"/>
      <c r="AM138" s="54"/>
      <c r="AN138" s="54"/>
      <c r="AO138" s="54"/>
      <c r="AP138" s="54"/>
      <c r="AQ138" s="54"/>
      <c r="AR138" s="56"/>
      <c r="AS138" s="54"/>
      <c r="AT138" s="54"/>
      <c r="AU138" s="54"/>
      <c r="AV138" s="54"/>
      <c r="AW138" s="54"/>
      <c r="AX138" s="54"/>
      <c r="AY138" s="56"/>
      <c r="AZ138" s="54"/>
      <c r="BA138" s="54"/>
      <c r="BB138" s="54"/>
      <c r="BC138" s="54"/>
      <c r="BD138" s="8"/>
      <c r="BE138" s="8"/>
      <c r="BF138" s="28" t="s">
        <v>277</v>
      </c>
      <c r="BG138" s="28" t="s">
        <v>277</v>
      </c>
      <c r="BH138" s="28" t="s">
        <v>277</v>
      </c>
      <c r="BI138" s="28" t="s">
        <v>277</v>
      </c>
      <c r="BJ138" s="28" t="s">
        <v>277</v>
      </c>
      <c r="BK138" s="28" t="s">
        <v>277</v>
      </c>
      <c r="BL138" s="28" t="s">
        <v>277</v>
      </c>
      <c r="BM138" s="28" t="s">
        <v>277</v>
      </c>
      <c r="BN138" s="28" t="s">
        <v>277</v>
      </c>
      <c r="BO138" s="28" t="s">
        <v>277</v>
      </c>
      <c r="BP138" s="8"/>
      <c r="BQ138" s="22" t="str">
        <f>IF(FV138=FALSE,B138,"")</f>
        <v/>
      </c>
      <c r="BR138" s="22" t="str">
        <f>IF(FV136=FALSE,C137,"")</f>
        <v/>
      </c>
      <c r="BS138" s="22" t="str">
        <f>BS137</f>
        <v/>
      </c>
      <c r="BT138" s="22" t="str">
        <f t="shared" si="330"/>
        <v/>
      </c>
      <c r="BU138" s="22" t="str">
        <f>IF(FV138=FALSE,E138,"")</f>
        <v/>
      </c>
      <c r="BV138" s="22" t="str">
        <f>IF(FV138=FALSE,G138,"")</f>
        <v/>
      </c>
      <c r="BW138" s="22" t="str">
        <f>IF(FV138=FALSE,F138,"")</f>
        <v/>
      </c>
      <c r="BX138" s="22" t="str">
        <f>IF(FV138=FALSE,J138,"")</f>
        <v/>
      </c>
      <c r="BY138" s="22" t="str">
        <f>IF(FV138=FALSE,K138,"")</f>
        <v/>
      </c>
      <c r="BZ138" s="22" t="str">
        <f>IF(FV138=FALSE,L138,"")</f>
        <v/>
      </c>
      <c r="CA138" s="18"/>
      <c r="CB138" s="3" t="str">
        <f>IF(ET136=1, EQ137,"")</f>
        <v/>
      </c>
      <c r="CC138" s="3" t="str">
        <f>IF(ET136=1, ER137,"")</f>
        <v/>
      </c>
      <c r="CD138" s="3" t="str">
        <f>IF(ET136=1, ES137,"")</f>
        <v/>
      </c>
      <c r="CE138" s="3" t="str">
        <f>CE137</f>
        <v/>
      </c>
      <c r="CF138" s="3" t="str">
        <f>CF137</f>
        <v/>
      </c>
      <c r="CG138" s="3" t="str">
        <f>CG137</f>
        <v/>
      </c>
      <c r="CH138" s="3" t="str">
        <f t="shared" si="244"/>
        <v/>
      </c>
      <c r="CI138" s="8"/>
      <c r="CJ138" s="3" t="str">
        <f>IF(ET138=2,V137,"")</f>
        <v/>
      </c>
      <c r="CK138" s="3" t="str">
        <f>IF(ET138=2,W137,"")</f>
        <v/>
      </c>
      <c r="CL138" s="3" t="str">
        <f>CL137</f>
        <v/>
      </c>
      <c r="CM138" s="3" t="str">
        <f>CM137</f>
        <v/>
      </c>
      <c r="CN138" s="8"/>
      <c r="CO138" s="3" t="str">
        <f>IF(ET138=3,AG137,"")</f>
        <v/>
      </c>
      <c r="CP138" s="3" t="str">
        <f>IF(ET138=3,AH137,"")</f>
        <v/>
      </c>
      <c r="CQ138" s="3" t="str">
        <f>CQ137</f>
        <v/>
      </c>
      <c r="CR138" s="3" t="str">
        <f>CR137</f>
        <v/>
      </c>
      <c r="CS138" s="8"/>
      <c r="CT138" s="3" t="str">
        <f>IF(ET138=4,AJ137,"")</f>
        <v/>
      </c>
      <c r="CU138" s="3" t="str">
        <f>IF(ET138=4,AK137,"")</f>
        <v/>
      </c>
      <c r="CV138" s="3" t="str">
        <f>CV137</f>
        <v/>
      </c>
      <c r="CW138" s="3" t="str">
        <f>CW137</f>
        <v/>
      </c>
      <c r="CX138" s="8"/>
      <c r="CY138" s="3" t="str">
        <f>IF(ET138=5,AM137,"")</f>
        <v/>
      </c>
      <c r="CZ138" s="3" t="str">
        <f>IF(ET138=5,AN137,"")</f>
        <v/>
      </c>
      <c r="DA138" s="3" t="str">
        <f>IF(ET138=5,AO137,"")</f>
        <v/>
      </c>
      <c r="DB138" s="3" t="str">
        <f>DB137</f>
        <v/>
      </c>
      <c r="DC138" s="3" t="str">
        <f>DC137</f>
        <v/>
      </c>
      <c r="DD138" s="3" t="str">
        <f>DD137</f>
        <v/>
      </c>
      <c r="DE138" s="3" t="str">
        <f>DE137</f>
        <v/>
      </c>
      <c r="DF138" s="3" t="str">
        <f>DF137</f>
        <v/>
      </c>
      <c r="DG138" s="3" t="str">
        <f t="shared" si="245"/>
        <v/>
      </c>
      <c r="DH138" s="8"/>
      <c r="DI138" s="3" t="str">
        <f>IF(ET136=6,AS137,"")</f>
        <v/>
      </c>
      <c r="DJ138" s="3" t="str">
        <f>IF(ET136=6,AT137,"")</f>
        <v/>
      </c>
      <c r="DK138" s="3" t="str">
        <f>IF(ET136=6,AU137,"")</f>
        <v/>
      </c>
      <c r="DL138" s="3" t="str">
        <f>IF(ET136=6,AV137,"")</f>
        <v/>
      </c>
      <c r="DM138" s="3" t="str">
        <f>DM137</f>
        <v/>
      </c>
      <c r="DN138" s="3" t="str">
        <f>DN137</f>
        <v/>
      </c>
      <c r="DO138" s="3" t="str">
        <f>DO137</f>
        <v/>
      </c>
      <c r="DP138" s="3" t="str">
        <f>DP137</f>
        <v/>
      </c>
      <c r="DQ138" s="3" t="str">
        <f>DQ137</f>
        <v/>
      </c>
      <c r="DR138" s="3" t="str">
        <f>DR137</f>
        <v/>
      </c>
      <c r="DS138" s="3" t="str">
        <f t="shared" si="246"/>
        <v/>
      </c>
      <c r="DT138" s="8"/>
      <c r="DU138" s="3" t="str">
        <f>IF(ET136=7,AZ137,"")</f>
        <v/>
      </c>
      <c r="DV138" s="3" t="str">
        <f>IF(ET136=7,BA137,"")</f>
        <v/>
      </c>
      <c r="DW138" s="3" t="str">
        <f>IF(ET136=7,BB137,"")</f>
        <v/>
      </c>
      <c r="DX138" s="3" t="str">
        <f>IF(ET136=7,BC137,"")</f>
        <v/>
      </c>
      <c r="DY138" s="3" t="str">
        <f>DY137</f>
        <v/>
      </c>
      <c r="DZ138" s="3" t="str">
        <f>DZ137</f>
        <v/>
      </c>
      <c r="EA138" s="3" t="str">
        <f>EA137</f>
        <v/>
      </c>
      <c r="EB138" s="3" t="str">
        <f>EB137</f>
        <v/>
      </c>
      <c r="EC138" s="3" t="str">
        <f t="shared" si="247"/>
        <v/>
      </c>
      <c r="ED138" s="8"/>
      <c r="EE138" s="28" t="s">
        <v>277</v>
      </c>
      <c r="EF138" s="28" t="s">
        <v>277</v>
      </c>
      <c r="EG138" s="28" t="s">
        <v>277</v>
      </c>
      <c r="EH138" s="28" t="s">
        <v>277</v>
      </c>
      <c r="EI138" s="28" t="s">
        <v>277</v>
      </c>
      <c r="EJ138" s="28" t="s">
        <v>277</v>
      </c>
      <c r="EK138" s="28" t="s">
        <v>277</v>
      </c>
      <c r="EL138" s="28" t="s">
        <v>277</v>
      </c>
      <c r="EM138" s="28" t="s">
        <v>277</v>
      </c>
      <c r="EN138" s="28" t="s">
        <v>277</v>
      </c>
      <c r="EO138" s="30"/>
      <c r="EP138" s="9"/>
      <c r="EQ138" s="10" t="str">
        <f>IF(FD138&gt;0, (N138+Y138+R138+AC138), "")</f>
        <v/>
      </c>
      <c r="ER138" s="11" t="str">
        <f>IF(FD138&gt;0,FE138,"")</f>
        <v/>
      </c>
      <c r="ES138" s="10" t="str">
        <f>IF(FD138&gt;0, (P138+AA138+T138+AE138), "")</f>
        <v/>
      </c>
      <c r="ET138" s="10">
        <f>FO138+FP138+FQ138+FR138+FS138+FT138+FU138</f>
        <v>0</v>
      </c>
      <c r="EU138" s="13"/>
      <c r="EV138" s="12" t="b">
        <f t="shared" si="316"/>
        <v>1</v>
      </c>
      <c r="EW138" s="3" t="b">
        <f t="shared" si="317"/>
        <v>1</v>
      </c>
      <c r="EX138" s="3" t="b">
        <f t="shared" si="318"/>
        <v>1</v>
      </c>
      <c r="EY138" s="3" t="b">
        <f t="shared" si="319"/>
        <v>1</v>
      </c>
      <c r="EZ138" s="3">
        <f t="shared" si="248"/>
        <v>0</v>
      </c>
      <c r="FA138" s="3">
        <f t="shared" si="249"/>
        <v>0</v>
      </c>
      <c r="FB138" s="3">
        <f t="shared" si="250"/>
        <v>0</v>
      </c>
      <c r="FC138" s="3">
        <f t="shared" si="251"/>
        <v>0</v>
      </c>
      <c r="FD138" s="3">
        <f t="shared" si="252"/>
        <v>0</v>
      </c>
      <c r="FE138" s="3" t="e">
        <f t="shared" si="253"/>
        <v>#VALUE!</v>
      </c>
      <c r="FF138" s="3">
        <f t="shared" si="320"/>
        <v>0</v>
      </c>
      <c r="FG138" s="3">
        <f t="shared" si="321"/>
        <v>0</v>
      </c>
      <c r="FH138" s="3" t="e">
        <f t="shared" si="254"/>
        <v>#VALUE!</v>
      </c>
      <c r="FI138" s="3" t="b">
        <f t="shared" si="322"/>
        <v>1</v>
      </c>
      <c r="FJ138" s="3" t="b">
        <f t="shared" si="323"/>
        <v>1</v>
      </c>
      <c r="FK138" s="3" t="b">
        <f t="shared" si="324"/>
        <v>1</v>
      </c>
      <c r="FL138" s="3" t="b">
        <f t="shared" si="325"/>
        <v>1</v>
      </c>
      <c r="FM138" s="3" t="b">
        <f t="shared" si="326"/>
        <v>1</v>
      </c>
      <c r="FN138" s="3" t="b">
        <f t="shared" si="327"/>
        <v>1</v>
      </c>
      <c r="FO138" s="3">
        <f t="shared" si="255"/>
        <v>0</v>
      </c>
      <c r="FP138" s="3">
        <f t="shared" si="256"/>
        <v>0</v>
      </c>
      <c r="FQ138" s="3">
        <f t="shared" si="257"/>
        <v>0</v>
      </c>
      <c r="FR138" s="3">
        <f t="shared" si="258"/>
        <v>0</v>
      </c>
      <c r="FS138" s="3">
        <f t="shared" si="259"/>
        <v>0</v>
      </c>
      <c r="FT138" s="3">
        <f t="shared" si="260"/>
        <v>0</v>
      </c>
      <c r="FU138" s="3">
        <f t="shared" si="261"/>
        <v>0</v>
      </c>
      <c r="FV138" s="21" t="b">
        <f t="shared" si="328"/>
        <v>1</v>
      </c>
      <c r="FW138" s="24">
        <f t="shared" si="329"/>
        <v>1</v>
      </c>
      <c r="FX138" s="24">
        <f t="shared" si="262"/>
        <v>0</v>
      </c>
      <c r="FY138" s="25" t="e">
        <f t="shared" si="263"/>
        <v>#VALUE!</v>
      </c>
      <c r="FZ138" s="24" t="e">
        <f t="shared" si="264"/>
        <v>#VALUE!</v>
      </c>
      <c r="GA138" s="24" t="e">
        <f t="shared" si="265"/>
        <v>#VALUE!</v>
      </c>
      <c r="GB138" s="24">
        <f t="shared" si="266"/>
        <v>1</v>
      </c>
      <c r="GC138" s="24" t="e">
        <f t="shared" si="267"/>
        <v>#VALUE!</v>
      </c>
      <c r="GD138" s="24" t="e">
        <f t="shared" si="268"/>
        <v>#VALUE!</v>
      </c>
      <c r="GE138" s="24" t="e">
        <f t="shared" si="269"/>
        <v>#VALUE!</v>
      </c>
      <c r="GF138" s="24">
        <f t="shared" si="270"/>
        <v>0</v>
      </c>
      <c r="GG138" s="24">
        <f t="shared" si="271"/>
        <v>0</v>
      </c>
      <c r="GH138" s="24">
        <f t="shared" si="272"/>
        <v>0</v>
      </c>
      <c r="GI138" s="24">
        <f t="shared" si="273"/>
        <v>0</v>
      </c>
      <c r="GJ138" s="24">
        <f t="shared" si="274"/>
        <v>2</v>
      </c>
      <c r="GK138" s="24">
        <f t="shared" si="275"/>
        <v>2</v>
      </c>
      <c r="GL138" s="24">
        <f t="shared" si="276"/>
        <v>2</v>
      </c>
      <c r="GM138" s="31">
        <f t="shared" si="277"/>
        <v>2</v>
      </c>
      <c r="GN138" s="13"/>
      <c r="GO138" s="12"/>
    </row>
    <row r="139" spans="1:197" s="3" customFormat="1">
      <c r="A139" s="54"/>
      <c r="B139" s="54"/>
      <c r="C139" s="54"/>
      <c r="D139" s="54"/>
      <c r="E139" s="54"/>
      <c r="F139" s="54"/>
      <c r="G139" s="54"/>
      <c r="H139" s="54"/>
      <c r="I139" s="54"/>
      <c r="J139" s="54"/>
      <c r="K139" s="54"/>
      <c r="L139" s="54"/>
      <c r="M139" s="56"/>
      <c r="N139" s="54"/>
      <c r="O139" s="54"/>
      <c r="P139" s="54"/>
      <c r="Q139" s="56"/>
      <c r="R139" s="54"/>
      <c r="S139" s="54"/>
      <c r="T139" s="54"/>
      <c r="U139" s="56"/>
      <c r="V139" s="54"/>
      <c r="W139" s="54"/>
      <c r="X139" s="56"/>
      <c r="Y139" s="54"/>
      <c r="Z139" s="54"/>
      <c r="AA139" s="54"/>
      <c r="AB139" s="56"/>
      <c r="AC139" s="54"/>
      <c r="AD139" s="54"/>
      <c r="AE139" s="54"/>
      <c r="AF139" s="56"/>
      <c r="AG139" s="54"/>
      <c r="AH139" s="54"/>
      <c r="AI139" s="56"/>
      <c r="AJ139" s="54"/>
      <c r="AK139" s="54"/>
      <c r="AL139" s="56"/>
      <c r="AM139" s="54"/>
      <c r="AN139" s="54"/>
      <c r="AO139" s="54"/>
      <c r="AP139" s="54"/>
      <c r="AQ139" s="54"/>
      <c r="AR139" s="56"/>
      <c r="AS139" s="54"/>
      <c r="AT139" s="54"/>
      <c r="AU139" s="54"/>
      <c r="AV139" s="54"/>
      <c r="AW139" s="54"/>
      <c r="AX139" s="54"/>
      <c r="AY139" s="56"/>
      <c r="AZ139" s="54"/>
      <c r="BA139" s="54"/>
      <c r="BB139" s="54"/>
      <c r="BC139" s="54"/>
      <c r="BD139" s="8"/>
      <c r="BE139" s="8"/>
      <c r="BF139" s="28" t="s">
        <v>277</v>
      </c>
      <c r="BG139" s="28" t="s">
        <v>277</v>
      </c>
      <c r="BH139" s="28" t="s">
        <v>277</v>
      </c>
      <c r="BI139" s="28" t="s">
        <v>277</v>
      </c>
      <c r="BJ139" s="28" t="s">
        <v>277</v>
      </c>
      <c r="BK139" s="28" t="s">
        <v>277</v>
      </c>
      <c r="BL139" s="28" t="s">
        <v>277</v>
      </c>
      <c r="BM139" s="28" t="s">
        <v>277</v>
      </c>
      <c r="BN139" s="28" t="s">
        <v>277</v>
      </c>
      <c r="BO139" s="28" t="s">
        <v>277</v>
      </c>
      <c r="BP139" s="8"/>
      <c r="BQ139" s="22" t="str">
        <f>IF(FV139=FALSE,B139,"")</f>
        <v/>
      </c>
      <c r="BR139" s="22" t="str">
        <f>BR136</f>
        <v/>
      </c>
      <c r="BS139" s="22" t="str">
        <f>IF(FV136=FALSE,C139,"")</f>
        <v/>
      </c>
      <c r="BT139" s="22" t="str">
        <f t="shared" si="330"/>
        <v/>
      </c>
      <c r="BU139" s="22" t="str">
        <f>IF(FV139=FALSE,E139,"")</f>
        <v/>
      </c>
      <c r="BV139" s="22" t="str">
        <f>IF(FV139=FALSE,G139,"")</f>
        <v/>
      </c>
      <c r="BW139" s="22" t="str">
        <f>IF(FV139=FALSE,F139,"")</f>
        <v/>
      </c>
      <c r="BX139" s="22" t="str">
        <f>IF(FV139=FALSE,J139,"")</f>
        <v/>
      </c>
      <c r="BY139" s="22" t="str">
        <f>IF(FV139=FALSE,K139,"")</f>
        <v/>
      </c>
      <c r="BZ139" s="22" t="str">
        <f>IF(FV139=FALSE,L139,"")</f>
        <v/>
      </c>
      <c r="CA139" s="18"/>
      <c r="CB139" s="3" t="str">
        <f>CB136</f>
        <v/>
      </c>
      <c r="CC139" s="3" t="str">
        <f>CC136</f>
        <v/>
      </c>
      <c r="CD139" s="3" t="str">
        <f>CD136</f>
        <v/>
      </c>
      <c r="CE139" s="3" t="str">
        <f>IF(ET139=1, EQ139,"")</f>
        <v/>
      </c>
      <c r="CF139" s="3" t="str">
        <f>IF(ET139=1, ER139,"")</f>
        <v/>
      </c>
      <c r="CG139" s="3" t="str">
        <f>IF(ET139=1, ES139,"")</f>
        <v/>
      </c>
      <c r="CH139" s="3" t="str">
        <f t="shared" si="244"/>
        <v/>
      </c>
      <c r="CI139" s="8"/>
      <c r="CJ139" s="3" t="str">
        <f>CJ136</f>
        <v/>
      </c>
      <c r="CK139" s="3" t="str">
        <f>CK136</f>
        <v/>
      </c>
      <c r="CL139" s="3" t="str">
        <f>IF(ET139=2,V139,"")</f>
        <v/>
      </c>
      <c r="CM139" s="3" t="str">
        <f>IF(ET139=2,W139,"")</f>
        <v/>
      </c>
      <c r="CN139" s="8"/>
      <c r="CO139" s="3" t="str">
        <f>CO137</f>
        <v/>
      </c>
      <c r="CP139" s="3" t="str">
        <f>CP137</f>
        <v/>
      </c>
      <c r="CQ139" s="3" t="str">
        <f>IF(ET139=3,AG139,"")</f>
        <v/>
      </c>
      <c r="CR139" s="3" t="str">
        <f>IF(ET139=3,AH139,"")</f>
        <v/>
      </c>
      <c r="CS139" s="8"/>
      <c r="CT139" s="3" t="str">
        <f>CT136</f>
        <v/>
      </c>
      <c r="CU139" s="3" t="str">
        <f>CU136</f>
        <v/>
      </c>
      <c r="CV139" s="3" t="str">
        <f>IF(ET138=4,AJ139,"")</f>
        <v/>
      </c>
      <c r="CW139" s="3" t="str">
        <f>IF(ET138=4,AK139,"")</f>
        <v/>
      </c>
      <c r="CX139" s="8"/>
      <c r="CY139" s="3" t="str">
        <f>CY136</f>
        <v/>
      </c>
      <c r="CZ139" s="3" t="str">
        <f>CZ136</f>
        <v/>
      </c>
      <c r="DA139" s="3" t="str">
        <f>DA136</f>
        <v/>
      </c>
      <c r="DB139" s="3" t="str">
        <f>IF(ET138=5,AM139,"")</f>
        <v/>
      </c>
      <c r="DC139" s="3" t="str">
        <f>IF(ET138=5,AN139,"")</f>
        <v/>
      </c>
      <c r="DD139" s="3" t="str">
        <f>IF(ET138=5,AO139,"")</f>
        <v/>
      </c>
      <c r="DE139" s="3" t="str">
        <f>IF(ET138=5,AP139,"")</f>
        <v/>
      </c>
      <c r="DF139" s="3" t="str">
        <f>DF138</f>
        <v/>
      </c>
      <c r="DG139" s="3" t="str">
        <f t="shared" si="245"/>
        <v/>
      </c>
      <c r="DH139" s="8"/>
      <c r="DI139" s="3" t="str">
        <f>DI136</f>
        <v/>
      </c>
      <c r="DJ139" s="3" t="str">
        <f>DJ136</f>
        <v/>
      </c>
      <c r="DK139" s="3" t="str">
        <f>DK136</f>
        <v/>
      </c>
      <c r="DL139" s="3" t="str">
        <f>DL136</f>
        <v/>
      </c>
      <c r="DM139" s="3" t="str">
        <f>IF(ET139=6,AS139,"")</f>
        <v/>
      </c>
      <c r="DN139" s="3" t="str">
        <f>IF(ET139=6,AT139,"")</f>
        <v/>
      </c>
      <c r="DO139" s="3" t="str">
        <f>IF(ET139=6,AU139,"")</f>
        <v/>
      </c>
      <c r="DP139" s="3" t="str">
        <f>IF(ET139=6,AV139,"")</f>
        <v/>
      </c>
      <c r="DQ139" s="3" t="str">
        <f t="shared" ref="DQ139:DR141" si="339">DQ136</f>
        <v/>
      </c>
      <c r="DR139" s="3" t="str">
        <f t="shared" si="339"/>
        <v/>
      </c>
      <c r="DS139" s="3" t="str">
        <f t="shared" si="246"/>
        <v/>
      </c>
      <c r="DT139" s="8"/>
      <c r="DU139" s="3" t="str">
        <f>DU136</f>
        <v/>
      </c>
      <c r="DV139" s="3" t="str">
        <f>DV136</f>
        <v/>
      </c>
      <c r="DW139" s="3" t="str">
        <f>DW136</f>
        <v/>
      </c>
      <c r="DX139" s="3" t="str">
        <f>DX136</f>
        <v/>
      </c>
      <c r="DY139" s="3" t="str">
        <f>IF(ET139=7,AZ139,"")</f>
        <v/>
      </c>
      <c r="DZ139" s="3" t="str">
        <f>IF(ET139=7,BA139,"")</f>
        <v/>
      </c>
      <c r="EA139" s="3" t="str">
        <f>IF(ET139=7,BB139,"")</f>
        <v/>
      </c>
      <c r="EB139" s="3" t="str">
        <f>IF(ET139=7,BC139,"")</f>
        <v/>
      </c>
      <c r="EC139" s="3" t="str">
        <f t="shared" si="247"/>
        <v/>
      </c>
      <c r="ED139" s="8"/>
      <c r="EE139" s="28" t="s">
        <v>277</v>
      </c>
      <c r="EF139" s="28" t="s">
        <v>277</v>
      </c>
      <c r="EG139" s="28" t="s">
        <v>277</v>
      </c>
      <c r="EH139" s="28" t="s">
        <v>277</v>
      </c>
      <c r="EI139" s="28" t="s">
        <v>277</v>
      </c>
      <c r="EJ139" s="28" t="s">
        <v>277</v>
      </c>
      <c r="EK139" s="28" t="s">
        <v>277</v>
      </c>
      <c r="EL139" s="28" t="s">
        <v>277</v>
      </c>
      <c r="EM139" s="28" t="s">
        <v>277</v>
      </c>
      <c r="EN139" s="28" t="s">
        <v>277</v>
      </c>
      <c r="EO139" s="17"/>
      <c r="EP139" s="9"/>
      <c r="EQ139" s="10" t="str">
        <f>IF(FD139&gt;0, (N139+Y139+R139+AC139), "")</f>
        <v/>
      </c>
      <c r="ER139" s="11" t="str">
        <f>IF(FD139&gt;0,FE139,"")</f>
        <v/>
      </c>
      <c r="ES139" s="10" t="str">
        <f>IF(FD139&gt;0, (P139+AA139+T139+AE139), "")</f>
        <v/>
      </c>
      <c r="ET139" s="10">
        <f>FO139+FP139+FQ139+FR139+FS139+FT139+FU139</f>
        <v>0</v>
      </c>
      <c r="EU139" s="13"/>
      <c r="EV139" s="12" t="b">
        <f t="shared" si="316"/>
        <v>1</v>
      </c>
      <c r="EW139" s="3" t="b">
        <f t="shared" si="317"/>
        <v>1</v>
      </c>
      <c r="EX139" s="3" t="b">
        <f t="shared" si="318"/>
        <v>1</v>
      </c>
      <c r="EY139" s="3" t="b">
        <f t="shared" si="319"/>
        <v>1</v>
      </c>
      <c r="EZ139" s="3">
        <f t="shared" si="248"/>
        <v>0</v>
      </c>
      <c r="FA139" s="3">
        <f t="shared" si="249"/>
        <v>0</v>
      </c>
      <c r="FB139" s="3">
        <f t="shared" si="250"/>
        <v>0</v>
      </c>
      <c r="FC139" s="3">
        <f t="shared" si="251"/>
        <v>0</v>
      </c>
      <c r="FD139" s="3">
        <f t="shared" si="252"/>
        <v>0</v>
      </c>
      <c r="FE139" s="3" t="e">
        <f t="shared" si="253"/>
        <v>#VALUE!</v>
      </c>
      <c r="FF139" s="3">
        <f t="shared" si="320"/>
        <v>0</v>
      </c>
      <c r="FG139" s="3">
        <f t="shared" si="321"/>
        <v>0</v>
      </c>
      <c r="FH139" s="3" t="e">
        <f t="shared" si="254"/>
        <v>#VALUE!</v>
      </c>
      <c r="FI139" s="3" t="b">
        <f t="shared" si="322"/>
        <v>1</v>
      </c>
      <c r="FJ139" s="3" t="b">
        <f t="shared" si="323"/>
        <v>1</v>
      </c>
      <c r="FK139" s="3" t="b">
        <f t="shared" si="324"/>
        <v>1</v>
      </c>
      <c r="FL139" s="3" t="b">
        <f t="shared" si="325"/>
        <v>1</v>
      </c>
      <c r="FM139" s="3" t="b">
        <f t="shared" si="326"/>
        <v>1</v>
      </c>
      <c r="FN139" s="3" t="b">
        <f t="shared" si="327"/>
        <v>1</v>
      </c>
      <c r="FO139" s="3">
        <f t="shared" si="255"/>
        <v>0</v>
      </c>
      <c r="FP139" s="3">
        <f t="shared" si="256"/>
        <v>0</v>
      </c>
      <c r="FQ139" s="3">
        <f t="shared" si="257"/>
        <v>0</v>
      </c>
      <c r="FR139" s="3">
        <f t="shared" si="258"/>
        <v>0</v>
      </c>
      <c r="FS139" s="3">
        <f t="shared" si="259"/>
        <v>0</v>
      </c>
      <c r="FT139" s="3">
        <f t="shared" si="260"/>
        <v>0</v>
      </c>
      <c r="FU139" s="3">
        <f t="shared" si="261"/>
        <v>0</v>
      </c>
      <c r="FV139" s="21" t="b">
        <f t="shared" si="328"/>
        <v>1</v>
      </c>
      <c r="FW139" s="24">
        <f t="shared" si="329"/>
        <v>1</v>
      </c>
      <c r="FX139" s="24">
        <f t="shared" si="262"/>
        <v>0</v>
      </c>
      <c r="FY139" s="25" t="e">
        <f t="shared" si="263"/>
        <v>#VALUE!</v>
      </c>
      <c r="FZ139" s="24" t="e">
        <f t="shared" si="264"/>
        <v>#VALUE!</v>
      </c>
      <c r="GA139" s="24" t="e">
        <f t="shared" si="265"/>
        <v>#VALUE!</v>
      </c>
      <c r="GB139" s="24">
        <f t="shared" si="266"/>
        <v>1</v>
      </c>
      <c r="GC139" s="24" t="e">
        <f t="shared" si="267"/>
        <v>#VALUE!</v>
      </c>
      <c r="GD139" s="24" t="e">
        <f t="shared" si="268"/>
        <v>#VALUE!</v>
      </c>
      <c r="GE139" s="24" t="e">
        <f t="shared" si="269"/>
        <v>#VALUE!</v>
      </c>
      <c r="GF139" s="24">
        <f t="shared" si="270"/>
        <v>0</v>
      </c>
      <c r="GG139" s="24">
        <f t="shared" si="271"/>
        <v>0</v>
      </c>
      <c r="GH139" s="24">
        <f t="shared" si="272"/>
        <v>0</v>
      </c>
      <c r="GI139" s="24">
        <f t="shared" si="273"/>
        <v>0</v>
      </c>
      <c r="GJ139" s="24">
        <f t="shared" si="274"/>
        <v>2</v>
      </c>
      <c r="GK139" s="24">
        <f t="shared" si="275"/>
        <v>2</v>
      </c>
      <c r="GL139" s="24">
        <f t="shared" si="276"/>
        <v>2</v>
      </c>
      <c r="GM139" s="31">
        <f t="shared" si="277"/>
        <v>2</v>
      </c>
      <c r="GN139" s="13"/>
      <c r="GO139" s="12"/>
    </row>
    <row r="140" spans="1:197" s="3" customFormat="1">
      <c r="A140" s="115" t="s">
        <v>279</v>
      </c>
      <c r="B140" s="115" t="s">
        <v>279</v>
      </c>
      <c r="C140" s="115" t="s">
        <v>279</v>
      </c>
      <c r="D140" s="115" t="s">
        <v>279</v>
      </c>
      <c r="E140" s="115" t="s">
        <v>279</v>
      </c>
      <c r="F140" s="115" t="s">
        <v>279</v>
      </c>
      <c r="G140" s="115" t="s">
        <v>279</v>
      </c>
      <c r="H140" s="115"/>
      <c r="I140" s="115"/>
      <c r="J140" s="115" t="s">
        <v>279</v>
      </c>
      <c r="K140" s="115" t="s">
        <v>279</v>
      </c>
      <c r="L140" s="115" t="s">
        <v>279</v>
      </c>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116"/>
      <c r="BD140" s="8"/>
      <c r="BE140" s="8"/>
      <c r="BF140" s="28" t="s">
        <v>277</v>
      </c>
      <c r="BG140" s="28" t="s">
        <v>277</v>
      </c>
      <c r="BH140" s="28" t="s">
        <v>277</v>
      </c>
      <c r="BI140" s="28" t="s">
        <v>277</v>
      </c>
      <c r="BJ140" s="28" t="s">
        <v>277</v>
      </c>
      <c r="BK140" s="28" t="s">
        <v>277</v>
      </c>
      <c r="BL140" s="28" t="s">
        <v>277</v>
      </c>
      <c r="BM140" s="28" t="s">
        <v>277</v>
      </c>
      <c r="BN140" s="28" t="s">
        <v>277</v>
      </c>
      <c r="BO140" s="28" t="s">
        <v>277</v>
      </c>
      <c r="BP140" s="8"/>
      <c r="BQ140" s="22" t="str">
        <f>BQ139</f>
        <v/>
      </c>
      <c r="BR140" s="22" t="str">
        <f>BS136</f>
        <v/>
      </c>
      <c r="BS140" s="22" t="str">
        <f>BS139</f>
        <v/>
      </c>
      <c r="BT140" s="22" t="str">
        <f t="shared" si="330"/>
        <v/>
      </c>
      <c r="BU140" s="22" t="str">
        <f t="shared" ref="BU140:BW141" si="340">BU139</f>
        <v/>
      </c>
      <c r="BV140" s="22" t="str">
        <f t="shared" si="340"/>
        <v/>
      </c>
      <c r="BW140" s="22" t="str">
        <f t="shared" si="340"/>
        <v/>
      </c>
      <c r="BX140" s="22" t="str">
        <f t="shared" ref="BX140:BZ141" si="341">BX139</f>
        <v/>
      </c>
      <c r="BY140" s="22" t="str">
        <f t="shared" si="341"/>
        <v/>
      </c>
      <c r="BZ140" s="22" t="str">
        <f t="shared" si="341"/>
        <v/>
      </c>
      <c r="CA140" s="18"/>
      <c r="CB140" s="3" t="str">
        <f>CB138</f>
        <v/>
      </c>
      <c r="CC140" s="3" t="str">
        <f>CC138</f>
        <v/>
      </c>
      <c r="CD140" s="3" t="str">
        <f>CD138</f>
        <v/>
      </c>
      <c r="CE140" s="3" t="str">
        <f t="shared" ref="CE140:CG141" si="342">CE139</f>
        <v/>
      </c>
      <c r="CF140" s="3" t="str">
        <f t="shared" si="342"/>
        <v/>
      </c>
      <c r="CG140" s="3" t="str">
        <f t="shared" si="342"/>
        <v/>
      </c>
      <c r="CH140" s="3" t="str">
        <f t="shared" si="244"/>
        <v/>
      </c>
      <c r="CI140" s="8"/>
      <c r="CJ140" s="3" t="str">
        <f>CJ138</f>
        <v/>
      </c>
      <c r="CK140" s="3" t="str">
        <f>CK138</f>
        <v/>
      </c>
      <c r="CL140" s="3" t="str">
        <f>CL139</f>
        <v/>
      </c>
      <c r="CM140" s="3" t="str">
        <f>CM139</f>
        <v/>
      </c>
      <c r="CN140" s="8"/>
      <c r="CO140" s="3" t="str">
        <f>CO138</f>
        <v/>
      </c>
      <c r="CP140" s="3" t="str">
        <f>CP138</f>
        <v/>
      </c>
      <c r="CQ140" s="3" t="str">
        <f>CQ139</f>
        <v/>
      </c>
      <c r="CR140" s="3" t="str">
        <f>CR139</f>
        <v/>
      </c>
      <c r="CS140" s="8"/>
      <c r="CT140" s="3" t="str">
        <f>CT138</f>
        <v/>
      </c>
      <c r="CU140" s="3" t="str">
        <f>CU138</f>
        <v/>
      </c>
      <c r="CV140" s="3" t="str">
        <f>CV139</f>
        <v/>
      </c>
      <c r="CW140" s="3" t="str">
        <f>CW139</f>
        <v/>
      </c>
      <c r="CX140" s="8"/>
      <c r="CY140" s="3" t="str">
        <f>CY138</f>
        <v/>
      </c>
      <c r="CZ140" s="3" t="str">
        <f>CZ138</f>
        <v/>
      </c>
      <c r="DA140" s="3" t="str">
        <f>DA138</f>
        <v/>
      </c>
      <c r="DB140" s="3" t="str">
        <f t="shared" ref="DB140:DE141" si="343">DB139</f>
        <v/>
      </c>
      <c r="DC140" s="3" t="str">
        <f t="shared" si="343"/>
        <v/>
      </c>
      <c r="DD140" s="3" t="str">
        <f t="shared" si="343"/>
        <v/>
      </c>
      <c r="DE140" s="3" t="str">
        <f t="shared" si="343"/>
        <v/>
      </c>
      <c r="DF140" s="3" t="str">
        <f>DF139</f>
        <v/>
      </c>
      <c r="DG140" s="3" t="str">
        <f t="shared" si="245"/>
        <v/>
      </c>
      <c r="DH140" s="8"/>
      <c r="DI140" s="3" t="str">
        <f>DI138</f>
        <v/>
      </c>
      <c r="DJ140" s="3" t="str">
        <f>DJ138</f>
        <v/>
      </c>
      <c r="DK140" s="3" t="str">
        <f>DK138</f>
        <v/>
      </c>
      <c r="DL140" s="3" t="str">
        <f>DL138</f>
        <v/>
      </c>
      <c r="DM140" s="3" t="str">
        <f t="shared" ref="DM140:DP141" si="344">DM139</f>
        <v/>
      </c>
      <c r="DN140" s="3" t="str">
        <f t="shared" si="344"/>
        <v/>
      </c>
      <c r="DO140" s="3" t="str">
        <f t="shared" si="344"/>
        <v/>
      </c>
      <c r="DP140" s="3" t="str">
        <f t="shared" si="344"/>
        <v/>
      </c>
      <c r="DQ140" s="3" t="str">
        <f t="shared" si="339"/>
        <v/>
      </c>
      <c r="DR140" s="3" t="str">
        <f t="shared" si="339"/>
        <v/>
      </c>
      <c r="DS140" s="3" t="str">
        <f t="shared" si="246"/>
        <v/>
      </c>
      <c r="DT140" s="8"/>
      <c r="DU140" s="3" t="str">
        <f>DU138</f>
        <v/>
      </c>
      <c r="DV140" s="3" t="str">
        <f>DV138</f>
        <v/>
      </c>
      <c r="DW140" s="3" t="str">
        <f>DW138</f>
        <v/>
      </c>
      <c r="DX140" s="3" t="str">
        <f>DX138</f>
        <v/>
      </c>
      <c r="DY140" s="3" t="str">
        <f t="shared" ref="DY140:EB141" si="345">DY139</f>
        <v/>
      </c>
      <c r="DZ140" s="3" t="str">
        <f t="shared" si="345"/>
        <v/>
      </c>
      <c r="EA140" s="3" t="str">
        <f t="shared" si="345"/>
        <v/>
      </c>
      <c r="EB140" s="3" t="str">
        <f t="shared" si="345"/>
        <v/>
      </c>
      <c r="EC140" s="3" t="str">
        <f t="shared" si="247"/>
        <v/>
      </c>
      <c r="ED140" s="8"/>
      <c r="EE140" s="28" t="s">
        <v>277</v>
      </c>
      <c r="EF140" s="28" t="s">
        <v>277</v>
      </c>
      <c r="EG140" s="28" t="s">
        <v>277</v>
      </c>
      <c r="EH140" s="28" t="s">
        <v>277</v>
      </c>
      <c r="EI140" s="28" t="s">
        <v>277</v>
      </c>
      <c r="EJ140" s="28" t="s">
        <v>277</v>
      </c>
      <c r="EK140" s="28" t="s">
        <v>277</v>
      </c>
      <c r="EL140" s="28" t="s">
        <v>277</v>
      </c>
      <c r="EM140" s="28" t="s">
        <v>277</v>
      </c>
      <c r="EN140" s="28" t="s">
        <v>277</v>
      </c>
      <c r="EO140" s="17"/>
      <c r="EP140" s="9"/>
      <c r="EQ140" s="10" t="str">
        <f t="shared" ref="EQ140:ET141" si="346">EQ139</f>
        <v/>
      </c>
      <c r="ER140" s="10" t="str">
        <f t="shared" si="346"/>
        <v/>
      </c>
      <c r="ES140" s="10" t="str">
        <f t="shared" si="346"/>
        <v/>
      </c>
      <c r="ET140" s="10">
        <f t="shared" si="346"/>
        <v>0</v>
      </c>
      <c r="EU140" s="13"/>
      <c r="EV140" s="12" t="b">
        <f t="shared" si="316"/>
        <v>1</v>
      </c>
      <c r="EW140" s="3" t="b">
        <f t="shared" si="317"/>
        <v>1</v>
      </c>
      <c r="EX140" s="3" t="b">
        <f t="shared" si="318"/>
        <v>1</v>
      </c>
      <c r="EY140" s="3" t="b">
        <f t="shared" si="319"/>
        <v>1</v>
      </c>
      <c r="EZ140" s="3">
        <f t="shared" si="248"/>
        <v>0</v>
      </c>
      <c r="FA140" s="3">
        <f t="shared" si="249"/>
        <v>0</v>
      </c>
      <c r="FB140" s="3">
        <f t="shared" si="250"/>
        <v>0</v>
      </c>
      <c r="FC140" s="3">
        <f t="shared" si="251"/>
        <v>0</v>
      </c>
      <c r="FD140" s="3">
        <f t="shared" si="252"/>
        <v>0</v>
      </c>
      <c r="FE140" s="3" t="e">
        <f t="shared" si="253"/>
        <v>#VALUE!</v>
      </c>
      <c r="FF140" s="3">
        <f t="shared" si="320"/>
        <v>0</v>
      </c>
      <c r="FG140" s="3">
        <f t="shared" si="321"/>
        <v>0</v>
      </c>
      <c r="FH140" s="3" t="e">
        <f t="shared" si="254"/>
        <v>#VALUE!</v>
      </c>
      <c r="FI140" s="3" t="b">
        <f t="shared" si="322"/>
        <v>1</v>
      </c>
      <c r="FJ140" s="3" t="b">
        <f t="shared" si="323"/>
        <v>1</v>
      </c>
      <c r="FK140" s="3" t="b">
        <f t="shared" si="324"/>
        <v>1</v>
      </c>
      <c r="FL140" s="3" t="b">
        <f t="shared" si="325"/>
        <v>1</v>
      </c>
      <c r="FM140" s="3" t="b">
        <f t="shared" si="326"/>
        <v>1</v>
      </c>
      <c r="FN140" s="3" t="b">
        <f t="shared" si="327"/>
        <v>1</v>
      </c>
      <c r="FO140" s="3">
        <f t="shared" si="255"/>
        <v>0</v>
      </c>
      <c r="FP140" s="3">
        <f t="shared" si="256"/>
        <v>0</v>
      </c>
      <c r="FQ140" s="3">
        <f t="shared" si="257"/>
        <v>0</v>
      </c>
      <c r="FR140" s="3">
        <f t="shared" si="258"/>
        <v>0</v>
      </c>
      <c r="FS140" s="3">
        <f t="shared" si="259"/>
        <v>0</v>
      </c>
      <c r="FT140" s="3">
        <f t="shared" si="260"/>
        <v>0</v>
      </c>
      <c r="FU140" s="3">
        <f t="shared" si="261"/>
        <v>0</v>
      </c>
      <c r="FV140" s="21" t="b">
        <f t="shared" si="328"/>
        <v>0</v>
      </c>
      <c r="FW140" s="24">
        <f t="shared" si="329"/>
        <v>1</v>
      </c>
      <c r="FX140" s="24">
        <f t="shared" si="262"/>
        <v>0</v>
      </c>
      <c r="FY140" s="25" t="e">
        <f t="shared" si="263"/>
        <v>#VALUE!</v>
      </c>
      <c r="FZ140" s="24" t="e">
        <f t="shared" si="264"/>
        <v>#VALUE!</v>
      </c>
      <c r="GA140" s="24" t="e">
        <f t="shared" si="265"/>
        <v>#VALUE!</v>
      </c>
      <c r="GB140" s="24">
        <f t="shared" si="266"/>
        <v>1</v>
      </c>
      <c r="GC140" s="24" t="e">
        <f t="shared" si="267"/>
        <v>#VALUE!</v>
      </c>
      <c r="GD140" s="24" t="e">
        <f t="shared" si="268"/>
        <v>#VALUE!</v>
      </c>
      <c r="GE140" s="24" t="e">
        <f t="shared" si="269"/>
        <v>#VALUE!</v>
      </c>
      <c r="GF140" s="24">
        <f t="shared" si="270"/>
        <v>0</v>
      </c>
      <c r="GG140" s="24">
        <f t="shared" si="271"/>
        <v>0</v>
      </c>
      <c r="GH140" s="24">
        <f t="shared" si="272"/>
        <v>0</v>
      </c>
      <c r="GI140" s="24">
        <f t="shared" si="273"/>
        <v>0</v>
      </c>
      <c r="GJ140" s="24">
        <f t="shared" si="274"/>
        <v>2</v>
      </c>
      <c r="GK140" s="24">
        <f t="shared" si="275"/>
        <v>2</v>
      </c>
      <c r="GL140" s="24">
        <f t="shared" si="276"/>
        <v>2</v>
      </c>
      <c r="GM140" s="31">
        <f t="shared" si="277"/>
        <v>2</v>
      </c>
      <c r="GN140" s="13"/>
      <c r="GO140" s="12"/>
    </row>
    <row r="141" spans="1:197" s="3" customFormat="1">
      <c r="A141" s="115" t="s">
        <v>279</v>
      </c>
      <c r="B141" s="115" t="s">
        <v>279</v>
      </c>
      <c r="C141" s="115" t="s">
        <v>279</v>
      </c>
      <c r="D141" s="115" t="s">
        <v>279</v>
      </c>
      <c r="E141" s="115" t="s">
        <v>279</v>
      </c>
      <c r="F141" s="115" t="s">
        <v>279</v>
      </c>
      <c r="G141" s="115" t="s">
        <v>279</v>
      </c>
      <c r="H141" s="115"/>
      <c r="I141" s="115"/>
      <c r="J141" s="115" t="s">
        <v>279</v>
      </c>
      <c r="K141" s="115" t="s">
        <v>279</v>
      </c>
      <c r="L141" s="115" t="s">
        <v>279</v>
      </c>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116"/>
      <c r="BD141" s="8"/>
      <c r="BE141" s="8"/>
      <c r="BF141" s="28" t="s">
        <v>277</v>
      </c>
      <c r="BG141" s="28" t="s">
        <v>277</v>
      </c>
      <c r="BH141" s="28" t="s">
        <v>277</v>
      </c>
      <c r="BI141" s="28" t="s">
        <v>277</v>
      </c>
      <c r="BJ141" s="28" t="s">
        <v>277</v>
      </c>
      <c r="BK141" s="28" t="s">
        <v>277</v>
      </c>
      <c r="BL141" s="28" t="s">
        <v>277</v>
      </c>
      <c r="BM141" s="28" t="s">
        <v>277</v>
      </c>
      <c r="BN141" s="28" t="s">
        <v>277</v>
      </c>
      <c r="BO141" s="28" t="s">
        <v>277</v>
      </c>
      <c r="BP141" s="8"/>
      <c r="BQ141" s="22" t="str">
        <f>BQ140</f>
        <v/>
      </c>
      <c r="BR141" s="22" t="str">
        <f>BS138</f>
        <v/>
      </c>
      <c r="BS141" s="22" t="str">
        <f>BS139</f>
        <v/>
      </c>
      <c r="BT141" s="22" t="str">
        <f t="shared" si="330"/>
        <v/>
      </c>
      <c r="BU141" s="22" t="str">
        <f t="shared" si="340"/>
        <v/>
      </c>
      <c r="BV141" s="22" t="str">
        <f t="shared" si="340"/>
        <v/>
      </c>
      <c r="BW141" s="22" t="str">
        <f t="shared" si="340"/>
        <v/>
      </c>
      <c r="BX141" s="22" t="str">
        <f t="shared" si="341"/>
        <v/>
      </c>
      <c r="BY141" s="22" t="str">
        <f t="shared" si="341"/>
        <v/>
      </c>
      <c r="BZ141" s="22" t="str">
        <f t="shared" si="341"/>
        <v/>
      </c>
      <c r="CA141" s="18"/>
      <c r="CB141" s="3" t="str">
        <f>CE137</f>
        <v/>
      </c>
      <c r="CC141" s="3" t="str">
        <f>CF137</f>
        <v/>
      </c>
      <c r="CD141" s="3" t="str">
        <f>CG137</f>
        <v/>
      </c>
      <c r="CE141" s="3" t="str">
        <f t="shared" si="342"/>
        <v/>
      </c>
      <c r="CF141" s="3" t="str">
        <f t="shared" si="342"/>
        <v/>
      </c>
      <c r="CG141" s="3" t="str">
        <f t="shared" si="342"/>
        <v/>
      </c>
      <c r="CH141" s="3" t="str">
        <f t="shared" si="244"/>
        <v/>
      </c>
      <c r="CI141" s="8"/>
      <c r="CJ141" s="3" t="str">
        <f>CL137</f>
        <v/>
      </c>
      <c r="CK141" s="3" t="str">
        <f>CM137</f>
        <v/>
      </c>
      <c r="CL141" s="3" t="str">
        <f>CL140</f>
        <v/>
      </c>
      <c r="CM141" s="3" t="str">
        <f>CM140</f>
        <v/>
      </c>
      <c r="CN141" s="8"/>
      <c r="CO141" s="3" t="str">
        <f>CQ137</f>
        <v/>
      </c>
      <c r="CP141" s="3" t="str">
        <f>CR137</f>
        <v/>
      </c>
      <c r="CQ141" s="3" t="str">
        <f>CQ140</f>
        <v/>
      </c>
      <c r="CR141" s="3" t="str">
        <f>CR140</f>
        <v/>
      </c>
      <c r="CS141" s="8"/>
      <c r="CT141" s="3" t="str">
        <f>CV137</f>
        <v/>
      </c>
      <c r="CU141" s="3" t="str">
        <f>CW137</f>
        <v/>
      </c>
      <c r="CV141" s="3" t="str">
        <f>CV140</f>
        <v/>
      </c>
      <c r="CW141" s="3" t="str">
        <f>CW140</f>
        <v/>
      </c>
      <c r="CX141" s="8"/>
      <c r="CY141" s="3" t="str">
        <f>DB137</f>
        <v/>
      </c>
      <c r="CZ141" s="3" t="str">
        <f>DC137</f>
        <v/>
      </c>
      <c r="DA141" s="3" t="str">
        <f>DD137</f>
        <v/>
      </c>
      <c r="DB141" s="3" t="str">
        <f t="shared" si="343"/>
        <v/>
      </c>
      <c r="DC141" s="3" t="str">
        <f t="shared" si="343"/>
        <v/>
      </c>
      <c r="DD141" s="3" t="str">
        <f t="shared" si="343"/>
        <v/>
      </c>
      <c r="DE141" s="3" t="str">
        <f t="shared" si="343"/>
        <v/>
      </c>
      <c r="DF141" s="3" t="str">
        <f>DF140</f>
        <v/>
      </c>
      <c r="DG141" s="3" t="str">
        <f t="shared" si="245"/>
        <v/>
      </c>
      <c r="DH141" s="8"/>
      <c r="DI141" s="3" t="str">
        <f>DM137</f>
        <v/>
      </c>
      <c r="DJ141" s="3" t="str">
        <f>DN137</f>
        <v/>
      </c>
      <c r="DK141" s="3" t="str">
        <f>DO137</f>
        <v/>
      </c>
      <c r="DL141" s="3" t="str">
        <f>DP137</f>
        <v/>
      </c>
      <c r="DM141" s="3" t="str">
        <f t="shared" si="344"/>
        <v/>
      </c>
      <c r="DN141" s="3" t="str">
        <f t="shared" si="344"/>
        <v/>
      </c>
      <c r="DO141" s="3" t="str">
        <f t="shared" si="344"/>
        <v/>
      </c>
      <c r="DP141" s="3" t="str">
        <f t="shared" si="344"/>
        <v/>
      </c>
      <c r="DQ141" s="3" t="str">
        <f t="shared" si="339"/>
        <v/>
      </c>
      <c r="DR141" s="3" t="str">
        <f t="shared" si="339"/>
        <v/>
      </c>
      <c r="DS141" s="3" t="str">
        <f t="shared" si="246"/>
        <v/>
      </c>
      <c r="DT141" s="8"/>
      <c r="DU141" s="3" t="str">
        <f>DY138</f>
        <v/>
      </c>
      <c r="DV141" s="3" t="str">
        <f>DZ138</f>
        <v/>
      </c>
      <c r="DW141" s="3" t="str">
        <f>EA138</f>
        <v/>
      </c>
      <c r="DX141" s="3" t="str">
        <f>EB138</f>
        <v/>
      </c>
      <c r="DY141" s="3" t="str">
        <f t="shared" si="345"/>
        <v/>
      </c>
      <c r="DZ141" s="3" t="str">
        <f t="shared" si="345"/>
        <v/>
      </c>
      <c r="EA141" s="3" t="str">
        <f t="shared" si="345"/>
        <v/>
      </c>
      <c r="EB141" s="3" t="str">
        <f t="shared" si="345"/>
        <v/>
      </c>
      <c r="EC141" s="3" t="str">
        <f t="shared" si="247"/>
        <v/>
      </c>
      <c r="ED141" s="8"/>
      <c r="EE141" s="28" t="s">
        <v>277</v>
      </c>
      <c r="EF141" s="28" t="s">
        <v>277</v>
      </c>
      <c r="EG141" s="28" t="s">
        <v>277</v>
      </c>
      <c r="EH141" s="28" t="s">
        <v>277</v>
      </c>
      <c r="EI141" s="28" t="s">
        <v>277</v>
      </c>
      <c r="EJ141" s="28" t="s">
        <v>277</v>
      </c>
      <c r="EK141" s="28" t="s">
        <v>277</v>
      </c>
      <c r="EL141" s="28" t="s">
        <v>277</v>
      </c>
      <c r="EM141" s="28" t="s">
        <v>277</v>
      </c>
      <c r="EN141" s="28" t="s">
        <v>277</v>
      </c>
      <c r="EO141" s="17"/>
      <c r="EP141" s="9"/>
      <c r="EQ141" s="10" t="str">
        <f t="shared" si="346"/>
        <v/>
      </c>
      <c r="ER141" s="10" t="str">
        <f t="shared" si="346"/>
        <v/>
      </c>
      <c r="ES141" s="10" t="str">
        <f t="shared" si="346"/>
        <v/>
      </c>
      <c r="ET141" s="10">
        <f t="shared" si="346"/>
        <v>0</v>
      </c>
      <c r="EU141" s="13"/>
      <c r="EV141" s="12" t="b">
        <f t="shared" si="316"/>
        <v>1</v>
      </c>
      <c r="EW141" s="3" t="b">
        <f t="shared" si="317"/>
        <v>1</v>
      </c>
      <c r="EX141" s="3" t="b">
        <f t="shared" si="318"/>
        <v>1</v>
      </c>
      <c r="EY141" s="3" t="b">
        <f t="shared" si="319"/>
        <v>1</v>
      </c>
      <c r="EZ141" s="3">
        <f t="shared" si="248"/>
        <v>0</v>
      </c>
      <c r="FA141" s="3">
        <f t="shared" si="249"/>
        <v>0</v>
      </c>
      <c r="FB141" s="3">
        <f t="shared" si="250"/>
        <v>0</v>
      </c>
      <c r="FC141" s="3">
        <f t="shared" si="251"/>
        <v>0</v>
      </c>
      <c r="FD141" s="3">
        <f t="shared" si="252"/>
        <v>0</v>
      </c>
      <c r="FE141" s="3" t="e">
        <f t="shared" si="253"/>
        <v>#VALUE!</v>
      </c>
      <c r="FF141" s="3">
        <f t="shared" si="320"/>
        <v>0</v>
      </c>
      <c r="FG141" s="3">
        <f t="shared" si="321"/>
        <v>0</v>
      </c>
      <c r="FH141" s="3" t="e">
        <f t="shared" si="254"/>
        <v>#VALUE!</v>
      </c>
      <c r="FI141" s="3" t="b">
        <f t="shared" si="322"/>
        <v>1</v>
      </c>
      <c r="FJ141" s="3" t="b">
        <f t="shared" si="323"/>
        <v>1</v>
      </c>
      <c r="FK141" s="3" t="b">
        <f t="shared" si="324"/>
        <v>1</v>
      </c>
      <c r="FL141" s="3" t="b">
        <f t="shared" si="325"/>
        <v>1</v>
      </c>
      <c r="FM141" s="3" t="b">
        <f t="shared" si="326"/>
        <v>1</v>
      </c>
      <c r="FN141" s="3" t="b">
        <f t="shared" si="327"/>
        <v>1</v>
      </c>
      <c r="FO141" s="3">
        <f t="shared" si="255"/>
        <v>0</v>
      </c>
      <c r="FP141" s="3">
        <f t="shared" si="256"/>
        <v>0</v>
      </c>
      <c r="FQ141" s="3">
        <f t="shared" si="257"/>
        <v>0</v>
      </c>
      <c r="FR141" s="3">
        <f t="shared" si="258"/>
        <v>0</v>
      </c>
      <c r="FS141" s="3">
        <f t="shared" si="259"/>
        <v>0</v>
      </c>
      <c r="FT141" s="3">
        <f t="shared" si="260"/>
        <v>0</v>
      </c>
      <c r="FU141" s="3">
        <f t="shared" si="261"/>
        <v>0</v>
      </c>
      <c r="FV141" s="21" t="b">
        <f t="shared" si="328"/>
        <v>0</v>
      </c>
      <c r="FW141" s="24">
        <f t="shared" si="329"/>
        <v>1</v>
      </c>
      <c r="FX141" s="24">
        <f t="shared" si="262"/>
        <v>0</v>
      </c>
      <c r="FY141" s="25" t="e">
        <f t="shared" si="263"/>
        <v>#VALUE!</v>
      </c>
      <c r="FZ141" s="24" t="e">
        <f t="shared" si="264"/>
        <v>#VALUE!</v>
      </c>
      <c r="GA141" s="24" t="e">
        <f t="shared" si="265"/>
        <v>#VALUE!</v>
      </c>
      <c r="GB141" s="24">
        <f t="shared" si="266"/>
        <v>1</v>
      </c>
      <c r="GC141" s="24" t="e">
        <f t="shared" si="267"/>
        <v>#VALUE!</v>
      </c>
      <c r="GD141" s="24" t="e">
        <f t="shared" si="268"/>
        <v>#VALUE!</v>
      </c>
      <c r="GE141" s="24" t="e">
        <f t="shared" si="269"/>
        <v>#VALUE!</v>
      </c>
      <c r="GF141" s="24">
        <f t="shared" si="270"/>
        <v>0</v>
      </c>
      <c r="GG141" s="24">
        <f t="shared" si="271"/>
        <v>0</v>
      </c>
      <c r="GH141" s="24">
        <f t="shared" si="272"/>
        <v>0</v>
      </c>
      <c r="GI141" s="24">
        <f t="shared" si="273"/>
        <v>0</v>
      </c>
      <c r="GJ141" s="24">
        <f t="shared" si="274"/>
        <v>2</v>
      </c>
      <c r="GK141" s="24">
        <f t="shared" si="275"/>
        <v>2</v>
      </c>
      <c r="GL141" s="24">
        <f t="shared" si="276"/>
        <v>2</v>
      </c>
      <c r="GM141" s="31">
        <f t="shared" si="277"/>
        <v>2</v>
      </c>
      <c r="GN141" s="13"/>
      <c r="GO141" s="12"/>
    </row>
    <row r="142" spans="1:197" s="3" customFormat="1">
      <c r="A142" s="54"/>
      <c r="B142" s="54"/>
      <c r="C142" s="54"/>
      <c r="D142" s="54"/>
      <c r="E142" s="54"/>
      <c r="F142" s="54"/>
      <c r="G142" s="54"/>
      <c r="H142" s="54"/>
      <c r="I142" s="54"/>
      <c r="J142" s="54"/>
      <c r="K142" s="54"/>
      <c r="L142" s="54"/>
      <c r="M142" s="56"/>
      <c r="N142" s="54"/>
      <c r="O142" s="54"/>
      <c r="P142" s="54"/>
      <c r="Q142" s="56"/>
      <c r="R142" s="54"/>
      <c r="S142" s="54"/>
      <c r="T142" s="54"/>
      <c r="U142" s="56"/>
      <c r="V142" s="54"/>
      <c r="W142" s="54"/>
      <c r="X142" s="56"/>
      <c r="Y142" s="54"/>
      <c r="Z142" s="54"/>
      <c r="AA142" s="54"/>
      <c r="AB142" s="56"/>
      <c r="AC142" s="54"/>
      <c r="AD142" s="54"/>
      <c r="AE142" s="54"/>
      <c r="AF142" s="56"/>
      <c r="AG142" s="54"/>
      <c r="AH142" s="54"/>
      <c r="AI142" s="56"/>
      <c r="AJ142" s="54"/>
      <c r="AK142" s="54"/>
      <c r="AL142" s="56"/>
      <c r="AM142" s="54"/>
      <c r="AN142" s="54"/>
      <c r="AO142" s="54"/>
      <c r="AP142" s="54"/>
      <c r="AQ142" s="54"/>
      <c r="AR142" s="56"/>
      <c r="AS142" s="54"/>
      <c r="AT142" s="54"/>
      <c r="AU142" s="54"/>
      <c r="AV142" s="54"/>
      <c r="AW142" s="54"/>
      <c r="AX142" s="54"/>
      <c r="AY142" s="56"/>
      <c r="AZ142" s="54"/>
      <c r="BA142" s="54"/>
      <c r="BB142" s="54"/>
      <c r="BC142" s="54"/>
      <c r="BD142" s="8"/>
      <c r="BE142" s="8"/>
      <c r="BF142" s="28" t="s">
        <v>277</v>
      </c>
      <c r="BG142" s="28" t="s">
        <v>277</v>
      </c>
      <c r="BH142" s="28" t="s">
        <v>277</v>
      </c>
      <c r="BI142" s="28" t="s">
        <v>277</v>
      </c>
      <c r="BJ142" s="28" t="s">
        <v>277</v>
      </c>
      <c r="BK142" s="28" t="s">
        <v>277</v>
      </c>
      <c r="BL142" s="28" t="s">
        <v>277</v>
      </c>
      <c r="BM142" s="28" t="s">
        <v>277</v>
      </c>
      <c r="BN142" s="28" t="s">
        <v>277</v>
      </c>
      <c r="BO142" s="28" t="s">
        <v>277</v>
      </c>
      <c r="BP142" s="8"/>
      <c r="BQ142" s="22" t="str">
        <f>IF(FV142=FALSE,B142,"")</f>
        <v/>
      </c>
      <c r="BR142" s="22" t="str">
        <f>IF(FV142=FALSE,C142,"")</f>
        <v/>
      </c>
      <c r="BS142" s="22" t="str">
        <f>BR144</f>
        <v/>
      </c>
      <c r="BT142" s="22" t="str">
        <f t="shared" si="330"/>
        <v/>
      </c>
      <c r="BU142" s="22" t="str">
        <f>IF(FV142=FALSE,E142,"")</f>
        <v/>
      </c>
      <c r="BV142" s="22" t="str">
        <f>IF(FV142=FALSE,G142,"")</f>
        <v/>
      </c>
      <c r="BW142" s="22" t="str">
        <f>IF(FV142=FALSE,F142,"")</f>
        <v/>
      </c>
      <c r="BX142" s="22" t="str">
        <f>IF(FV142=FALSE,J142,"")</f>
        <v/>
      </c>
      <c r="BY142" s="22" t="str">
        <f>IF(FV142=FALSE,K142,"")</f>
        <v/>
      </c>
      <c r="BZ142" s="22" t="str">
        <f>IF(FV142=FALSE,L142,"")</f>
        <v/>
      </c>
      <c r="CA142" s="18"/>
      <c r="CB142" s="3" t="str">
        <f>IF(ET142=1, EQ142,"")</f>
        <v/>
      </c>
      <c r="CC142" s="3" t="str">
        <f>IF(ET142=1, ER142,"")</f>
        <v/>
      </c>
      <c r="CD142" s="3" t="str">
        <f>IF(ET142=1, ES142,"")</f>
        <v/>
      </c>
      <c r="CE142" s="3" t="str">
        <f>CB144</f>
        <v/>
      </c>
      <c r="CF142" s="3" t="str">
        <f>CC144</f>
        <v/>
      </c>
      <c r="CG142" s="3" t="str">
        <f>CD144</f>
        <v/>
      </c>
      <c r="CH142" s="3" t="str">
        <f t="shared" si="244"/>
        <v/>
      </c>
      <c r="CI142" s="8"/>
      <c r="CJ142" s="3" t="str">
        <f>IF(ET142=2,V142,"")</f>
        <v/>
      </c>
      <c r="CK142" s="3" t="str">
        <f>IF(ET142=2,W142,"")</f>
        <v/>
      </c>
      <c r="CL142" s="3" t="str">
        <f>CJ144</f>
        <v/>
      </c>
      <c r="CM142" s="3" t="str">
        <f>CK144</f>
        <v/>
      </c>
      <c r="CN142" s="8"/>
      <c r="CO142" s="3" t="str">
        <f>IF(ET142=3,AG142,"")</f>
        <v/>
      </c>
      <c r="CP142" s="3" t="str">
        <f>IF(ET142=3,AH142,"")</f>
        <v/>
      </c>
      <c r="CQ142" s="3" t="str">
        <f>CO144</f>
        <v/>
      </c>
      <c r="CR142" s="3" t="str">
        <f>CP144</f>
        <v/>
      </c>
      <c r="CS142" s="8"/>
      <c r="CT142" s="3" t="str">
        <f>IF(ET142=4,AJ142,"")</f>
        <v/>
      </c>
      <c r="CU142" s="3" t="str">
        <f>IF(ET142=4,AK142,"")</f>
        <v/>
      </c>
      <c r="CV142" s="3" t="str">
        <f>CT144</f>
        <v/>
      </c>
      <c r="CW142" s="3" t="str">
        <f>CU144</f>
        <v/>
      </c>
      <c r="CX142" s="8"/>
      <c r="CY142" s="3" t="str">
        <f>IF(ET142=5,AM142,"")</f>
        <v/>
      </c>
      <c r="CZ142" s="3" t="str">
        <f>IF(ET142=5,AN142,"")</f>
        <v/>
      </c>
      <c r="DA142" s="3" t="str">
        <f>IF(ET142=5,AO142,"")</f>
        <v/>
      </c>
      <c r="DB142" s="3" t="str">
        <f>CY144</f>
        <v/>
      </c>
      <c r="DC142" s="3" t="str">
        <f>CZ144</f>
        <v/>
      </c>
      <c r="DD142" s="3" t="str">
        <f>DA144</f>
        <v/>
      </c>
      <c r="DE142" s="3" t="str">
        <f>IF(ET142=5,AP142,"")</f>
        <v/>
      </c>
      <c r="DF142" s="3" t="str">
        <f>IF(ET142=5,AQ142,"")</f>
        <v/>
      </c>
      <c r="DG142" s="3" t="str">
        <f t="shared" si="245"/>
        <v/>
      </c>
      <c r="DH142" s="8"/>
      <c r="DI142" s="3" t="str">
        <f>IF(ET142=6,AS142,"")</f>
        <v/>
      </c>
      <c r="DJ142" s="3" t="str">
        <f>IF(ET142=6,AT142,"")</f>
        <v/>
      </c>
      <c r="DK142" s="3" t="str">
        <f>IF(ET142=6,AU142,"")</f>
        <v/>
      </c>
      <c r="DL142" s="3" t="str">
        <f>IF(ET142=6,AV142,"")</f>
        <v/>
      </c>
      <c r="DM142" s="3" t="str">
        <f>DI144</f>
        <v/>
      </c>
      <c r="DN142" s="3" t="str">
        <f>DJ144</f>
        <v/>
      </c>
      <c r="DO142" s="3" t="str">
        <f>DK144</f>
        <v/>
      </c>
      <c r="DP142" s="3" t="str">
        <f>DL144</f>
        <v/>
      </c>
      <c r="DQ142" s="3" t="str">
        <f>IF(ET142=6,AW142,"")</f>
        <v/>
      </c>
      <c r="DR142" s="3" t="str">
        <f>IF(ET142=6,AX142,"")</f>
        <v/>
      </c>
      <c r="DS142" s="3" t="str">
        <f t="shared" si="246"/>
        <v/>
      </c>
      <c r="DT142" s="8"/>
      <c r="DU142" s="3" t="str">
        <f>IF(ET142=7,AZ142,"")</f>
        <v/>
      </c>
      <c r="DV142" s="3" t="str">
        <f>IF(ET142=7,BA142,"")</f>
        <v/>
      </c>
      <c r="DW142" s="3" t="str">
        <f>IF(ET142=7,BB142,"")</f>
        <v/>
      </c>
      <c r="DX142" s="3" t="str">
        <f>IF(ET142=7,BC142,"")</f>
        <v/>
      </c>
      <c r="DY142" s="3" t="str">
        <f>DU144</f>
        <v/>
      </c>
      <c r="DZ142" s="3" t="str">
        <f>DV144</f>
        <v/>
      </c>
      <c r="EA142" s="3" t="str">
        <f>DW144</f>
        <v/>
      </c>
      <c r="EB142" s="3" t="str">
        <f>DX144</f>
        <v/>
      </c>
      <c r="EC142" s="3" t="str">
        <f t="shared" si="247"/>
        <v/>
      </c>
      <c r="ED142" s="8"/>
      <c r="EE142" s="28" t="s">
        <v>277</v>
      </c>
      <c r="EF142" s="28" t="s">
        <v>277</v>
      </c>
      <c r="EG142" s="28" t="s">
        <v>277</v>
      </c>
      <c r="EH142" s="28" t="s">
        <v>277</v>
      </c>
      <c r="EI142" s="28" t="s">
        <v>277</v>
      </c>
      <c r="EJ142" s="28" t="s">
        <v>277</v>
      </c>
      <c r="EK142" s="28" t="s">
        <v>277</v>
      </c>
      <c r="EL142" s="28" t="s">
        <v>277</v>
      </c>
      <c r="EM142" s="28" t="s">
        <v>277</v>
      </c>
      <c r="EN142" s="28" t="s">
        <v>277</v>
      </c>
      <c r="EO142" s="30"/>
      <c r="EP142" s="9"/>
      <c r="EQ142" s="10" t="str">
        <f>IF(FD142&gt;0, (N142+Y142+R142+AC142), "")</f>
        <v/>
      </c>
      <c r="ER142" s="11" t="str">
        <f>IF(FD142&gt;0,FE142,"")</f>
        <v/>
      </c>
      <c r="ES142" s="10" t="str">
        <f>IF(FD142&gt;0, (P142+AA142+T142+AE142), "")</f>
        <v/>
      </c>
      <c r="ET142" s="10">
        <f>FO142+FP142+FQ142+FR142+FS142+FT142+FU142</f>
        <v>0</v>
      </c>
      <c r="EU142" s="13"/>
      <c r="EV142" s="12" t="b">
        <f t="shared" si="316"/>
        <v>1</v>
      </c>
      <c r="EW142" s="3" t="b">
        <f t="shared" si="317"/>
        <v>1</v>
      </c>
      <c r="EX142" s="3" t="b">
        <f t="shared" si="318"/>
        <v>1</v>
      </c>
      <c r="EY142" s="3" t="b">
        <f t="shared" si="319"/>
        <v>1</v>
      </c>
      <c r="EZ142" s="3">
        <f t="shared" si="248"/>
        <v>0</v>
      </c>
      <c r="FA142" s="3">
        <f t="shared" si="249"/>
        <v>0</v>
      </c>
      <c r="FB142" s="3">
        <f t="shared" si="250"/>
        <v>0</v>
      </c>
      <c r="FC142" s="3">
        <f t="shared" si="251"/>
        <v>0</v>
      </c>
      <c r="FD142" s="3">
        <f t="shared" si="252"/>
        <v>0</v>
      </c>
      <c r="FE142" s="3" t="e">
        <f t="shared" si="253"/>
        <v>#VALUE!</v>
      </c>
      <c r="FF142" s="3">
        <f t="shared" si="320"/>
        <v>0</v>
      </c>
      <c r="FG142" s="3">
        <f t="shared" si="321"/>
        <v>0</v>
      </c>
      <c r="FH142" s="3" t="e">
        <f t="shared" si="254"/>
        <v>#VALUE!</v>
      </c>
      <c r="FI142" s="3" t="b">
        <f t="shared" si="322"/>
        <v>1</v>
      </c>
      <c r="FJ142" s="3" t="b">
        <f t="shared" si="323"/>
        <v>1</v>
      </c>
      <c r="FK142" s="3" t="b">
        <f t="shared" si="324"/>
        <v>1</v>
      </c>
      <c r="FL142" s="3" t="b">
        <f t="shared" si="325"/>
        <v>1</v>
      </c>
      <c r="FM142" s="3" t="b">
        <f t="shared" si="326"/>
        <v>1</v>
      </c>
      <c r="FN142" s="3" t="b">
        <f t="shared" si="327"/>
        <v>1</v>
      </c>
      <c r="FO142" s="3">
        <f t="shared" si="255"/>
        <v>0</v>
      </c>
      <c r="FP142" s="3">
        <f t="shared" si="256"/>
        <v>0</v>
      </c>
      <c r="FQ142" s="3">
        <f t="shared" si="257"/>
        <v>0</v>
      </c>
      <c r="FR142" s="3">
        <f t="shared" si="258"/>
        <v>0</v>
      </c>
      <c r="FS142" s="3">
        <f t="shared" si="259"/>
        <v>0</v>
      </c>
      <c r="FT142" s="3">
        <f t="shared" si="260"/>
        <v>0</v>
      </c>
      <c r="FU142" s="3">
        <f t="shared" si="261"/>
        <v>0</v>
      </c>
      <c r="FV142" s="21" t="b">
        <f t="shared" si="328"/>
        <v>1</v>
      </c>
      <c r="FW142" s="24">
        <f t="shared" si="329"/>
        <v>1</v>
      </c>
      <c r="FX142" s="24">
        <f t="shared" si="262"/>
        <v>0</v>
      </c>
      <c r="FY142" s="25" t="e">
        <f t="shared" si="263"/>
        <v>#VALUE!</v>
      </c>
      <c r="FZ142" s="24" t="e">
        <f t="shared" si="264"/>
        <v>#VALUE!</v>
      </c>
      <c r="GA142" s="24" t="e">
        <f t="shared" si="265"/>
        <v>#VALUE!</v>
      </c>
      <c r="GB142" s="24">
        <f t="shared" si="266"/>
        <v>1</v>
      </c>
      <c r="GC142" s="24" t="e">
        <f t="shared" si="267"/>
        <v>#VALUE!</v>
      </c>
      <c r="GD142" s="24" t="e">
        <f t="shared" si="268"/>
        <v>#VALUE!</v>
      </c>
      <c r="GE142" s="24" t="e">
        <f t="shared" si="269"/>
        <v>#VALUE!</v>
      </c>
      <c r="GF142" s="24">
        <f t="shared" si="270"/>
        <v>0</v>
      </c>
      <c r="GG142" s="24">
        <f t="shared" si="271"/>
        <v>0</v>
      </c>
      <c r="GH142" s="24">
        <f t="shared" si="272"/>
        <v>0</v>
      </c>
      <c r="GI142" s="24">
        <f t="shared" si="273"/>
        <v>0</v>
      </c>
      <c r="GJ142" s="24">
        <f t="shared" si="274"/>
        <v>2</v>
      </c>
      <c r="GK142" s="24">
        <f t="shared" si="275"/>
        <v>2</v>
      </c>
      <c r="GL142" s="24">
        <f t="shared" si="276"/>
        <v>2</v>
      </c>
      <c r="GM142" s="31">
        <f t="shared" si="277"/>
        <v>2</v>
      </c>
      <c r="GN142" s="13"/>
      <c r="GO142" s="12"/>
    </row>
    <row r="143" spans="1:197" s="3" customFormat="1">
      <c r="A143" s="54"/>
      <c r="B143" s="54"/>
      <c r="C143" s="54"/>
      <c r="D143" s="54"/>
      <c r="E143" s="54"/>
      <c r="F143" s="54"/>
      <c r="G143" s="54"/>
      <c r="H143" s="54"/>
      <c r="I143" s="54"/>
      <c r="J143" s="54"/>
      <c r="K143" s="54"/>
      <c r="L143" s="54"/>
      <c r="M143" s="56"/>
      <c r="N143" s="54"/>
      <c r="O143" s="54"/>
      <c r="P143" s="54"/>
      <c r="Q143" s="56"/>
      <c r="R143" s="54"/>
      <c r="S143" s="54"/>
      <c r="T143" s="54"/>
      <c r="U143" s="56"/>
      <c r="V143" s="54"/>
      <c r="W143" s="54"/>
      <c r="X143" s="56"/>
      <c r="Y143" s="54"/>
      <c r="Z143" s="54"/>
      <c r="AA143" s="54"/>
      <c r="AB143" s="56"/>
      <c r="AC143" s="54"/>
      <c r="AD143" s="54"/>
      <c r="AE143" s="54"/>
      <c r="AF143" s="56"/>
      <c r="AG143" s="54"/>
      <c r="AH143" s="54"/>
      <c r="AI143" s="56"/>
      <c r="AJ143" s="54"/>
      <c r="AK143" s="54"/>
      <c r="AL143" s="56"/>
      <c r="AM143" s="54"/>
      <c r="AN143" s="54"/>
      <c r="AO143" s="54"/>
      <c r="AP143" s="54"/>
      <c r="AQ143" s="54"/>
      <c r="AR143" s="56"/>
      <c r="AS143" s="54"/>
      <c r="AT143" s="54"/>
      <c r="AU143" s="54"/>
      <c r="AV143" s="54"/>
      <c r="AW143" s="54"/>
      <c r="AX143" s="54"/>
      <c r="AY143" s="56"/>
      <c r="AZ143" s="54"/>
      <c r="BA143" s="54"/>
      <c r="BB143" s="54"/>
      <c r="BC143" s="54"/>
      <c r="BD143" s="8"/>
      <c r="BE143" s="8"/>
      <c r="BF143" s="28" t="s">
        <v>277</v>
      </c>
      <c r="BG143" s="28" t="s">
        <v>277</v>
      </c>
      <c r="BH143" s="28" t="s">
        <v>277</v>
      </c>
      <c r="BI143" s="28" t="s">
        <v>277</v>
      </c>
      <c r="BJ143" s="28" t="s">
        <v>277</v>
      </c>
      <c r="BK143" s="28" t="s">
        <v>277</v>
      </c>
      <c r="BL143" s="28" t="s">
        <v>277</v>
      </c>
      <c r="BM143" s="28" t="s">
        <v>277</v>
      </c>
      <c r="BN143" s="28" t="s">
        <v>277</v>
      </c>
      <c r="BO143" s="28" t="s">
        <v>277</v>
      </c>
      <c r="BP143" s="8"/>
      <c r="BQ143" s="22" t="str">
        <f>IF(FV143=FALSE,B143,"")</f>
        <v/>
      </c>
      <c r="BR143" s="22" t="str">
        <f>BR142</f>
        <v/>
      </c>
      <c r="BS143" s="22" t="str">
        <f>IF(FV142=FALSE,C144,"")</f>
        <v/>
      </c>
      <c r="BT143" s="22" t="str">
        <f t="shared" si="330"/>
        <v/>
      </c>
      <c r="BU143" s="22" t="str">
        <f>IF(FV143=FALSE,E143,"")</f>
        <v/>
      </c>
      <c r="BV143" s="22" t="str">
        <f>IF(FV143=FALSE,G143,"")</f>
        <v/>
      </c>
      <c r="BW143" s="22" t="str">
        <f>IF(FV143=FALSE,F143,"")</f>
        <v/>
      </c>
      <c r="BX143" s="22" t="str">
        <f>IF(FV143=FALSE,J143,"")</f>
        <v/>
      </c>
      <c r="BY143" s="22" t="str">
        <f>IF(FV143=FALSE,K143,"")</f>
        <v/>
      </c>
      <c r="BZ143" s="22" t="str">
        <f>IF(FV143=FALSE,L143,"")</f>
        <v/>
      </c>
      <c r="CA143" s="18"/>
      <c r="CB143" s="3" t="str">
        <f>CB142</f>
        <v/>
      </c>
      <c r="CC143" s="3" t="str">
        <f>CC142</f>
        <v/>
      </c>
      <c r="CD143" s="3" t="str">
        <f>CD142</f>
        <v/>
      </c>
      <c r="CE143" s="3" t="str">
        <f>IF(ET143=1,EQ144,"")</f>
        <v/>
      </c>
      <c r="CF143" s="3" t="str">
        <f>IF(ET143=1,ER144,"")</f>
        <v/>
      </c>
      <c r="CG143" s="3" t="str">
        <f>IF(ET143=1,ES144,"")</f>
        <v/>
      </c>
      <c r="CH143" s="3" t="str">
        <f t="shared" si="244"/>
        <v/>
      </c>
      <c r="CI143" s="8"/>
      <c r="CJ143" s="3" t="str">
        <f>CJ142</f>
        <v/>
      </c>
      <c r="CK143" s="3" t="str">
        <f>CK142</f>
        <v/>
      </c>
      <c r="CL143" s="3" t="str">
        <f>IF(ET144=2,V144,"")</f>
        <v/>
      </c>
      <c r="CM143" s="3" t="str">
        <f>IF(ET144=2,W144,"")</f>
        <v/>
      </c>
      <c r="CN143" s="8"/>
      <c r="CO143" s="3" t="str">
        <f>CO142</f>
        <v/>
      </c>
      <c r="CP143" s="3" t="str">
        <f>CP142</f>
        <v/>
      </c>
      <c r="CQ143" s="3" t="str">
        <f>IF(ET143=3,AG144,"")</f>
        <v/>
      </c>
      <c r="CR143" s="3" t="str">
        <f>IF(ET143=3,AH144,"")</f>
        <v/>
      </c>
      <c r="CS143" s="8"/>
      <c r="CT143" s="3" t="str">
        <f>CT142</f>
        <v/>
      </c>
      <c r="CU143" s="3" t="str">
        <f>CU142</f>
        <v/>
      </c>
      <c r="CV143" s="3" t="str">
        <f>IF(ET143=4,AJ144,"")</f>
        <v/>
      </c>
      <c r="CW143" s="3" t="str">
        <f>IF(ET143=4,AK144,"")</f>
        <v/>
      </c>
      <c r="CX143" s="8"/>
      <c r="CY143" s="3" t="str">
        <f>CY142</f>
        <v/>
      </c>
      <c r="CZ143" s="3" t="str">
        <f>CZ142</f>
        <v/>
      </c>
      <c r="DA143" s="3" t="str">
        <f>DA142</f>
        <v/>
      </c>
      <c r="DB143" s="3" t="str">
        <f>IF(ET143=5,AM144,"")</f>
        <v/>
      </c>
      <c r="DC143" s="3" t="str">
        <f>IF(ET143=5,AN144,"")</f>
        <v/>
      </c>
      <c r="DD143" s="3" t="str">
        <f>IF(ET143=5,AO144,"")</f>
        <v/>
      </c>
      <c r="DE143" s="3" t="str">
        <f>DE142</f>
        <v/>
      </c>
      <c r="DF143" s="3" t="str">
        <f>DF142</f>
        <v/>
      </c>
      <c r="DG143" s="3" t="str">
        <f t="shared" si="245"/>
        <v/>
      </c>
      <c r="DH143" s="8"/>
      <c r="DI143" s="3" t="str">
        <f>DI142</f>
        <v/>
      </c>
      <c r="DJ143" s="3" t="str">
        <f>DJ142</f>
        <v/>
      </c>
      <c r="DK143" s="3" t="str">
        <f>DK142</f>
        <v/>
      </c>
      <c r="DL143" s="3" t="str">
        <f>DL142</f>
        <v/>
      </c>
      <c r="DM143" s="3" t="str">
        <f>IF(ET142=6,AS144,"")</f>
        <v/>
      </c>
      <c r="DN143" s="3" t="str">
        <f>IF(ET142=6,AT144,"")</f>
        <v/>
      </c>
      <c r="DO143" s="3" t="str">
        <f>IF(ET142=6,AU144,"")</f>
        <v/>
      </c>
      <c r="DP143" s="3" t="str">
        <f>IF(ET142=6,AV144,"")</f>
        <v/>
      </c>
      <c r="DQ143" s="3" t="str">
        <f>DQ142</f>
        <v/>
      </c>
      <c r="DR143" s="3" t="str">
        <f>DR142</f>
        <v/>
      </c>
      <c r="DS143" s="3" t="str">
        <f t="shared" si="246"/>
        <v/>
      </c>
      <c r="DT143" s="8"/>
      <c r="DU143" s="3" t="str">
        <f>DU142</f>
        <v/>
      </c>
      <c r="DV143" s="3" t="str">
        <f>DV142</f>
        <v/>
      </c>
      <c r="DW143" s="3" t="str">
        <f>DW142</f>
        <v/>
      </c>
      <c r="DX143" s="3" t="str">
        <f>DX142</f>
        <v/>
      </c>
      <c r="DY143" s="3" t="str">
        <f>IF(ET142=7,AZ144,"")</f>
        <v/>
      </c>
      <c r="DZ143" s="3" t="str">
        <f>IF(ET142=7,BA144,"")</f>
        <v/>
      </c>
      <c r="EA143" s="3" t="str">
        <f>IF(ET142=7,BB144,"")</f>
        <v/>
      </c>
      <c r="EB143" s="3" t="str">
        <f>IF(ET142=7,BC144,"")</f>
        <v/>
      </c>
      <c r="EC143" s="3" t="str">
        <f t="shared" si="247"/>
        <v/>
      </c>
      <c r="ED143" s="8"/>
      <c r="EE143" s="28" t="s">
        <v>277</v>
      </c>
      <c r="EF143" s="28" t="s">
        <v>277</v>
      </c>
      <c r="EG143" s="28" t="s">
        <v>277</v>
      </c>
      <c r="EH143" s="28" t="s">
        <v>277</v>
      </c>
      <c r="EI143" s="28" t="s">
        <v>277</v>
      </c>
      <c r="EJ143" s="28" t="s">
        <v>277</v>
      </c>
      <c r="EK143" s="28" t="s">
        <v>277</v>
      </c>
      <c r="EL143" s="28" t="s">
        <v>277</v>
      </c>
      <c r="EM143" s="28" t="s">
        <v>277</v>
      </c>
      <c r="EN143" s="28" t="s">
        <v>277</v>
      </c>
      <c r="EO143" s="30"/>
      <c r="EP143" s="9"/>
      <c r="EQ143" s="10" t="str">
        <f>IF(FD143&gt;0, (N143+Y143+R143+AC143), "")</f>
        <v/>
      </c>
      <c r="ER143" s="11" t="str">
        <f>IF(FD143&gt;0,FE143,"")</f>
        <v/>
      </c>
      <c r="ES143" s="10" t="str">
        <f>IF(FD143&gt;0, (P143+AA143+T143+AE143), "")</f>
        <v/>
      </c>
      <c r="ET143" s="10">
        <f>FO143+FP143+FQ143+FR143+FS143+FT143+FU143</f>
        <v>0</v>
      </c>
      <c r="EU143" s="13"/>
      <c r="EV143" s="12" t="b">
        <f t="shared" si="316"/>
        <v>1</v>
      </c>
      <c r="EW143" s="3" t="b">
        <f t="shared" si="317"/>
        <v>1</v>
      </c>
      <c r="EX143" s="3" t="b">
        <f t="shared" si="318"/>
        <v>1</v>
      </c>
      <c r="EY143" s="3" t="b">
        <f t="shared" si="319"/>
        <v>1</v>
      </c>
      <c r="EZ143" s="3">
        <f t="shared" si="248"/>
        <v>0</v>
      </c>
      <c r="FA143" s="3">
        <f t="shared" si="249"/>
        <v>0</v>
      </c>
      <c r="FB143" s="3">
        <f t="shared" si="250"/>
        <v>0</v>
      </c>
      <c r="FC143" s="3">
        <f t="shared" si="251"/>
        <v>0</v>
      </c>
      <c r="FD143" s="3">
        <f t="shared" si="252"/>
        <v>0</v>
      </c>
      <c r="FE143" s="3" t="e">
        <f t="shared" si="253"/>
        <v>#VALUE!</v>
      </c>
      <c r="FF143" s="3">
        <f t="shared" si="320"/>
        <v>0</v>
      </c>
      <c r="FG143" s="3">
        <f t="shared" si="321"/>
        <v>0</v>
      </c>
      <c r="FH143" s="3" t="e">
        <f t="shared" si="254"/>
        <v>#VALUE!</v>
      </c>
      <c r="FI143" s="3" t="b">
        <f t="shared" si="322"/>
        <v>1</v>
      </c>
      <c r="FJ143" s="3" t="b">
        <f t="shared" si="323"/>
        <v>1</v>
      </c>
      <c r="FK143" s="3" t="b">
        <f t="shared" si="324"/>
        <v>1</v>
      </c>
      <c r="FL143" s="3" t="b">
        <f t="shared" si="325"/>
        <v>1</v>
      </c>
      <c r="FM143" s="3" t="b">
        <f t="shared" si="326"/>
        <v>1</v>
      </c>
      <c r="FN143" s="3" t="b">
        <f t="shared" si="327"/>
        <v>1</v>
      </c>
      <c r="FO143" s="3">
        <f t="shared" si="255"/>
        <v>0</v>
      </c>
      <c r="FP143" s="3">
        <f t="shared" si="256"/>
        <v>0</v>
      </c>
      <c r="FQ143" s="3">
        <f t="shared" si="257"/>
        <v>0</v>
      </c>
      <c r="FR143" s="3">
        <f t="shared" si="258"/>
        <v>0</v>
      </c>
      <c r="FS143" s="3">
        <f t="shared" si="259"/>
        <v>0</v>
      </c>
      <c r="FT143" s="3">
        <f t="shared" si="260"/>
        <v>0</v>
      </c>
      <c r="FU143" s="3">
        <f t="shared" si="261"/>
        <v>0</v>
      </c>
      <c r="FV143" s="21" t="b">
        <f t="shared" si="328"/>
        <v>1</v>
      </c>
      <c r="FW143" s="24">
        <f t="shared" si="329"/>
        <v>1</v>
      </c>
      <c r="FX143" s="24">
        <f t="shared" si="262"/>
        <v>0</v>
      </c>
      <c r="FY143" s="25" t="e">
        <f t="shared" si="263"/>
        <v>#VALUE!</v>
      </c>
      <c r="FZ143" s="24" t="e">
        <f t="shared" si="264"/>
        <v>#VALUE!</v>
      </c>
      <c r="GA143" s="24" t="e">
        <f t="shared" si="265"/>
        <v>#VALUE!</v>
      </c>
      <c r="GB143" s="24">
        <f t="shared" si="266"/>
        <v>1</v>
      </c>
      <c r="GC143" s="24" t="e">
        <f t="shared" si="267"/>
        <v>#VALUE!</v>
      </c>
      <c r="GD143" s="24" t="e">
        <f t="shared" si="268"/>
        <v>#VALUE!</v>
      </c>
      <c r="GE143" s="24" t="e">
        <f t="shared" si="269"/>
        <v>#VALUE!</v>
      </c>
      <c r="GF143" s="24">
        <f t="shared" si="270"/>
        <v>0</v>
      </c>
      <c r="GG143" s="24">
        <f t="shared" si="271"/>
        <v>0</v>
      </c>
      <c r="GH143" s="24">
        <f t="shared" si="272"/>
        <v>0</v>
      </c>
      <c r="GI143" s="24">
        <f t="shared" si="273"/>
        <v>0</v>
      </c>
      <c r="GJ143" s="24">
        <f t="shared" si="274"/>
        <v>2</v>
      </c>
      <c r="GK143" s="24">
        <f t="shared" si="275"/>
        <v>2</v>
      </c>
      <c r="GL143" s="24">
        <f t="shared" si="276"/>
        <v>2</v>
      </c>
      <c r="GM143" s="31">
        <f t="shared" si="277"/>
        <v>2</v>
      </c>
      <c r="GN143" s="13"/>
      <c r="GO143" s="12"/>
    </row>
    <row r="144" spans="1:197" s="3" customFormat="1">
      <c r="A144" s="54"/>
      <c r="B144" s="54"/>
      <c r="C144" s="54"/>
      <c r="D144" s="54"/>
      <c r="E144" s="54"/>
      <c r="F144" s="54"/>
      <c r="G144" s="54"/>
      <c r="H144" s="54"/>
      <c r="I144" s="54"/>
      <c r="J144" s="54"/>
      <c r="K144" s="54"/>
      <c r="L144" s="54"/>
      <c r="M144" s="56"/>
      <c r="N144" s="54"/>
      <c r="O144" s="54"/>
      <c r="P144" s="54"/>
      <c r="Q144" s="56"/>
      <c r="R144" s="54"/>
      <c r="S144" s="54"/>
      <c r="T144" s="54"/>
      <c r="U144" s="56"/>
      <c r="V144" s="54"/>
      <c r="W144" s="54"/>
      <c r="X144" s="56"/>
      <c r="Y144" s="54"/>
      <c r="Z144" s="54"/>
      <c r="AA144" s="54"/>
      <c r="AB144" s="56"/>
      <c r="AC144" s="54"/>
      <c r="AD144" s="54"/>
      <c r="AE144" s="54"/>
      <c r="AF144" s="56"/>
      <c r="AG144" s="54"/>
      <c r="AH144" s="54"/>
      <c r="AI144" s="56"/>
      <c r="AJ144" s="54"/>
      <c r="AK144" s="54"/>
      <c r="AL144" s="56"/>
      <c r="AM144" s="54"/>
      <c r="AN144" s="54"/>
      <c r="AO144" s="54"/>
      <c r="AP144" s="54"/>
      <c r="AQ144" s="54"/>
      <c r="AR144" s="56"/>
      <c r="AS144" s="54"/>
      <c r="AT144" s="54"/>
      <c r="AU144" s="54"/>
      <c r="AV144" s="54"/>
      <c r="AW144" s="54"/>
      <c r="AX144" s="54"/>
      <c r="AY144" s="56"/>
      <c r="AZ144" s="54"/>
      <c r="BA144" s="54"/>
      <c r="BB144" s="54"/>
      <c r="BC144" s="54"/>
      <c r="BD144" s="8"/>
      <c r="BE144" s="8"/>
      <c r="BF144" s="28" t="s">
        <v>277</v>
      </c>
      <c r="BG144" s="28" t="s">
        <v>277</v>
      </c>
      <c r="BH144" s="28" t="s">
        <v>277</v>
      </c>
      <c r="BI144" s="28" t="s">
        <v>277</v>
      </c>
      <c r="BJ144" s="28" t="s">
        <v>277</v>
      </c>
      <c r="BK144" s="28" t="s">
        <v>277</v>
      </c>
      <c r="BL144" s="28" t="s">
        <v>277</v>
      </c>
      <c r="BM144" s="28" t="s">
        <v>277</v>
      </c>
      <c r="BN144" s="28" t="s">
        <v>277</v>
      </c>
      <c r="BO144" s="28" t="s">
        <v>277</v>
      </c>
      <c r="BP144" s="8"/>
      <c r="BQ144" s="22" t="str">
        <f>IF(FV144=FALSE,B144,"")</f>
        <v/>
      </c>
      <c r="BR144" s="22" t="str">
        <f>IF(FV142=FALSE,C143,"")</f>
        <v/>
      </c>
      <c r="BS144" s="22" t="str">
        <f>BS143</f>
        <v/>
      </c>
      <c r="BT144" s="22" t="str">
        <f t="shared" si="330"/>
        <v/>
      </c>
      <c r="BU144" s="22" t="str">
        <f>IF(FV144=FALSE,E144,"")</f>
        <v/>
      </c>
      <c r="BV144" s="22" t="str">
        <f>IF(FV144=FALSE,G144,"")</f>
        <v/>
      </c>
      <c r="BW144" s="22" t="str">
        <f>IF(FV144=FALSE,F144,"")</f>
        <v/>
      </c>
      <c r="BX144" s="22" t="str">
        <f>IF(FV144=FALSE,J144,"")</f>
        <v/>
      </c>
      <c r="BY144" s="22" t="str">
        <f>IF(FV144=FALSE,K144,"")</f>
        <v/>
      </c>
      <c r="BZ144" s="22" t="str">
        <f>IF(FV144=FALSE,L144,"")</f>
        <v/>
      </c>
      <c r="CA144" s="18"/>
      <c r="CB144" s="3" t="str">
        <f>IF(ET142=1, EQ143,"")</f>
        <v/>
      </c>
      <c r="CC144" s="3" t="str">
        <f>IF(ET142=1, ER143,"")</f>
        <v/>
      </c>
      <c r="CD144" s="3" t="str">
        <f>IF(ET142=1, ES143,"")</f>
        <v/>
      </c>
      <c r="CE144" s="3" t="str">
        <f>CE143</f>
        <v/>
      </c>
      <c r="CF144" s="3" t="str">
        <f>CF143</f>
        <v/>
      </c>
      <c r="CG144" s="3" t="str">
        <f>CG143</f>
        <v/>
      </c>
      <c r="CH144" s="3" t="str">
        <f t="shared" si="244"/>
        <v/>
      </c>
      <c r="CI144" s="8"/>
      <c r="CJ144" s="3" t="str">
        <f>IF(ET144=2,V143,"")</f>
        <v/>
      </c>
      <c r="CK144" s="3" t="str">
        <f>IF(ET144=2,W143,"")</f>
        <v/>
      </c>
      <c r="CL144" s="3" t="str">
        <f>CL143</f>
        <v/>
      </c>
      <c r="CM144" s="3" t="str">
        <f>CM143</f>
        <v/>
      </c>
      <c r="CN144" s="8"/>
      <c r="CO144" s="3" t="str">
        <f>IF(ET144=3,AG143,"")</f>
        <v/>
      </c>
      <c r="CP144" s="3" t="str">
        <f>IF(ET144=3,AH143,"")</f>
        <v/>
      </c>
      <c r="CQ144" s="3" t="str">
        <f>CQ143</f>
        <v/>
      </c>
      <c r="CR144" s="3" t="str">
        <f>CR143</f>
        <v/>
      </c>
      <c r="CS144" s="8"/>
      <c r="CT144" s="3" t="str">
        <f>IF(ET144=4,AJ143,"")</f>
        <v/>
      </c>
      <c r="CU144" s="3" t="str">
        <f>IF(ET144=4,AK143,"")</f>
        <v/>
      </c>
      <c r="CV144" s="3" t="str">
        <f>CV143</f>
        <v/>
      </c>
      <c r="CW144" s="3" t="str">
        <f>CW143</f>
        <v/>
      </c>
      <c r="CX144" s="8"/>
      <c r="CY144" s="3" t="str">
        <f>IF(ET144=5,AM143,"")</f>
        <v/>
      </c>
      <c r="CZ144" s="3" t="str">
        <f>IF(ET144=5,AN143,"")</f>
        <v/>
      </c>
      <c r="DA144" s="3" t="str">
        <f>IF(ET144=5,AO143,"")</f>
        <v/>
      </c>
      <c r="DB144" s="3" t="str">
        <f>DB143</f>
        <v/>
      </c>
      <c r="DC144" s="3" t="str">
        <f>DC143</f>
        <v/>
      </c>
      <c r="DD144" s="3" t="str">
        <f>DD143</f>
        <v/>
      </c>
      <c r="DE144" s="3" t="str">
        <f>DE143</f>
        <v/>
      </c>
      <c r="DF144" s="3" t="str">
        <f>DF143</f>
        <v/>
      </c>
      <c r="DG144" s="3" t="str">
        <f t="shared" si="245"/>
        <v/>
      </c>
      <c r="DH144" s="8"/>
      <c r="DI144" s="3" t="str">
        <f>IF(ET142=6,AS143,"")</f>
        <v/>
      </c>
      <c r="DJ144" s="3" t="str">
        <f>IF(ET142=6,AT143,"")</f>
        <v/>
      </c>
      <c r="DK144" s="3" t="str">
        <f>IF(ET142=6,AU143,"")</f>
        <v/>
      </c>
      <c r="DL144" s="3" t="str">
        <f>IF(ET142=6,AV143,"")</f>
        <v/>
      </c>
      <c r="DM144" s="3" t="str">
        <f>DM143</f>
        <v/>
      </c>
      <c r="DN144" s="3" t="str">
        <f>DN143</f>
        <v/>
      </c>
      <c r="DO144" s="3" t="str">
        <f>DO143</f>
        <v/>
      </c>
      <c r="DP144" s="3" t="str">
        <f>DP143</f>
        <v/>
      </c>
      <c r="DQ144" s="3" t="str">
        <f>DQ143</f>
        <v/>
      </c>
      <c r="DR144" s="3" t="str">
        <f>DR143</f>
        <v/>
      </c>
      <c r="DS144" s="3" t="str">
        <f t="shared" si="246"/>
        <v/>
      </c>
      <c r="DT144" s="8"/>
      <c r="DU144" s="3" t="str">
        <f>IF(ET142=7,AZ143,"")</f>
        <v/>
      </c>
      <c r="DV144" s="3" t="str">
        <f>IF(ET142=7,BA143,"")</f>
        <v/>
      </c>
      <c r="DW144" s="3" t="str">
        <f>IF(ET142=7,BB143,"")</f>
        <v/>
      </c>
      <c r="DX144" s="3" t="str">
        <f>IF(ET142=7,BC143,"")</f>
        <v/>
      </c>
      <c r="DY144" s="3" t="str">
        <f>DY143</f>
        <v/>
      </c>
      <c r="DZ144" s="3" t="str">
        <f>DZ143</f>
        <v/>
      </c>
      <c r="EA144" s="3" t="str">
        <f>EA143</f>
        <v/>
      </c>
      <c r="EB144" s="3" t="str">
        <f>EB143</f>
        <v/>
      </c>
      <c r="EC144" s="3" t="str">
        <f t="shared" si="247"/>
        <v/>
      </c>
      <c r="ED144" s="8"/>
      <c r="EE144" s="28" t="s">
        <v>277</v>
      </c>
      <c r="EF144" s="28" t="s">
        <v>277</v>
      </c>
      <c r="EG144" s="28" t="s">
        <v>277</v>
      </c>
      <c r="EH144" s="28" t="s">
        <v>277</v>
      </c>
      <c r="EI144" s="28" t="s">
        <v>277</v>
      </c>
      <c r="EJ144" s="28" t="s">
        <v>277</v>
      </c>
      <c r="EK144" s="28" t="s">
        <v>277</v>
      </c>
      <c r="EL144" s="28" t="s">
        <v>277</v>
      </c>
      <c r="EM144" s="28" t="s">
        <v>277</v>
      </c>
      <c r="EN144" s="28" t="s">
        <v>277</v>
      </c>
      <c r="EO144" s="30"/>
      <c r="EP144" s="9"/>
      <c r="EQ144" s="10" t="str">
        <f>IF(FD144&gt;0, (N144+Y144+R144+AC144), "")</f>
        <v/>
      </c>
      <c r="ER144" s="11" t="str">
        <f>IF(FD144&gt;0,FE144,"")</f>
        <v/>
      </c>
      <c r="ES144" s="10" t="str">
        <f>IF(FD144&gt;0, (P144+AA144+T144+AE144), "")</f>
        <v/>
      </c>
      <c r="ET144" s="10">
        <f>FO144+FP144+FQ144+FR144+FS144+FT144+FU144</f>
        <v>0</v>
      </c>
      <c r="EU144" s="13"/>
      <c r="EV144" s="12" t="b">
        <f t="shared" si="316"/>
        <v>1</v>
      </c>
      <c r="EW144" s="3" t="b">
        <f t="shared" si="317"/>
        <v>1</v>
      </c>
      <c r="EX144" s="3" t="b">
        <f t="shared" si="318"/>
        <v>1</v>
      </c>
      <c r="EY144" s="3" t="b">
        <f t="shared" si="319"/>
        <v>1</v>
      </c>
      <c r="EZ144" s="3">
        <f t="shared" si="248"/>
        <v>0</v>
      </c>
      <c r="FA144" s="3">
        <f t="shared" si="249"/>
        <v>0</v>
      </c>
      <c r="FB144" s="3">
        <f t="shared" si="250"/>
        <v>0</v>
      </c>
      <c r="FC144" s="3">
        <f t="shared" si="251"/>
        <v>0</v>
      </c>
      <c r="FD144" s="3">
        <f t="shared" si="252"/>
        <v>0</v>
      </c>
      <c r="FE144" s="3" t="e">
        <f t="shared" si="253"/>
        <v>#VALUE!</v>
      </c>
      <c r="FF144" s="3">
        <f t="shared" si="320"/>
        <v>0</v>
      </c>
      <c r="FG144" s="3">
        <f t="shared" si="321"/>
        <v>0</v>
      </c>
      <c r="FH144" s="3" t="e">
        <f t="shared" si="254"/>
        <v>#VALUE!</v>
      </c>
      <c r="FI144" s="3" t="b">
        <f t="shared" si="322"/>
        <v>1</v>
      </c>
      <c r="FJ144" s="3" t="b">
        <f t="shared" si="323"/>
        <v>1</v>
      </c>
      <c r="FK144" s="3" t="b">
        <f t="shared" si="324"/>
        <v>1</v>
      </c>
      <c r="FL144" s="3" t="b">
        <f t="shared" si="325"/>
        <v>1</v>
      </c>
      <c r="FM144" s="3" t="b">
        <f t="shared" si="326"/>
        <v>1</v>
      </c>
      <c r="FN144" s="3" t="b">
        <f t="shared" si="327"/>
        <v>1</v>
      </c>
      <c r="FO144" s="3">
        <f t="shared" si="255"/>
        <v>0</v>
      </c>
      <c r="FP144" s="3">
        <f t="shared" si="256"/>
        <v>0</v>
      </c>
      <c r="FQ144" s="3">
        <f t="shared" si="257"/>
        <v>0</v>
      </c>
      <c r="FR144" s="3">
        <f t="shared" si="258"/>
        <v>0</v>
      </c>
      <c r="FS144" s="3">
        <f t="shared" si="259"/>
        <v>0</v>
      </c>
      <c r="FT144" s="3">
        <f t="shared" si="260"/>
        <v>0</v>
      </c>
      <c r="FU144" s="3">
        <f t="shared" si="261"/>
        <v>0</v>
      </c>
      <c r="FV144" s="21" t="b">
        <f t="shared" si="328"/>
        <v>1</v>
      </c>
      <c r="FW144" s="24">
        <f t="shared" si="329"/>
        <v>1</v>
      </c>
      <c r="FX144" s="24">
        <f t="shared" si="262"/>
        <v>0</v>
      </c>
      <c r="FY144" s="25" t="e">
        <f t="shared" si="263"/>
        <v>#VALUE!</v>
      </c>
      <c r="FZ144" s="24" t="e">
        <f t="shared" si="264"/>
        <v>#VALUE!</v>
      </c>
      <c r="GA144" s="24" t="e">
        <f t="shared" si="265"/>
        <v>#VALUE!</v>
      </c>
      <c r="GB144" s="24">
        <f t="shared" si="266"/>
        <v>1</v>
      </c>
      <c r="GC144" s="24" t="e">
        <f t="shared" si="267"/>
        <v>#VALUE!</v>
      </c>
      <c r="GD144" s="24" t="e">
        <f t="shared" si="268"/>
        <v>#VALUE!</v>
      </c>
      <c r="GE144" s="24" t="e">
        <f t="shared" si="269"/>
        <v>#VALUE!</v>
      </c>
      <c r="GF144" s="24">
        <f t="shared" si="270"/>
        <v>0</v>
      </c>
      <c r="GG144" s="24">
        <f t="shared" si="271"/>
        <v>0</v>
      </c>
      <c r="GH144" s="24">
        <f t="shared" si="272"/>
        <v>0</v>
      </c>
      <c r="GI144" s="24">
        <f t="shared" si="273"/>
        <v>0</v>
      </c>
      <c r="GJ144" s="24">
        <f t="shared" si="274"/>
        <v>2</v>
      </c>
      <c r="GK144" s="24">
        <f t="shared" si="275"/>
        <v>2</v>
      </c>
      <c r="GL144" s="24">
        <f t="shared" si="276"/>
        <v>2</v>
      </c>
      <c r="GM144" s="31">
        <f t="shared" si="277"/>
        <v>2</v>
      </c>
      <c r="GN144" s="13"/>
      <c r="GO144" s="12"/>
    </row>
    <row r="145" spans="1:197" s="3" customFormat="1">
      <c r="A145" s="54"/>
      <c r="B145" s="54"/>
      <c r="C145" s="54"/>
      <c r="D145" s="54"/>
      <c r="E145" s="54"/>
      <c r="F145" s="54"/>
      <c r="G145" s="54"/>
      <c r="H145" s="54"/>
      <c r="I145" s="54"/>
      <c r="J145" s="54"/>
      <c r="K145" s="54"/>
      <c r="L145" s="54"/>
      <c r="M145" s="56"/>
      <c r="N145" s="54"/>
      <c r="O145" s="54"/>
      <c r="P145" s="54"/>
      <c r="Q145" s="56"/>
      <c r="R145" s="54"/>
      <c r="S145" s="54"/>
      <c r="T145" s="54"/>
      <c r="U145" s="56"/>
      <c r="V145" s="54"/>
      <c r="W145" s="54"/>
      <c r="X145" s="56"/>
      <c r="Y145" s="54"/>
      <c r="Z145" s="54"/>
      <c r="AA145" s="54"/>
      <c r="AB145" s="56"/>
      <c r="AC145" s="54"/>
      <c r="AD145" s="54"/>
      <c r="AE145" s="54"/>
      <c r="AF145" s="56"/>
      <c r="AG145" s="54"/>
      <c r="AH145" s="54"/>
      <c r="AI145" s="56"/>
      <c r="AJ145" s="54"/>
      <c r="AK145" s="54"/>
      <c r="AL145" s="56"/>
      <c r="AM145" s="54"/>
      <c r="AN145" s="54"/>
      <c r="AO145" s="54"/>
      <c r="AP145" s="54"/>
      <c r="AQ145" s="54"/>
      <c r="AR145" s="56"/>
      <c r="AS145" s="54"/>
      <c r="AT145" s="54"/>
      <c r="AU145" s="54"/>
      <c r="AV145" s="54"/>
      <c r="AW145" s="54"/>
      <c r="AX145" s="54"/>
      <c r="AY145" s="56"/>
      <c r="AZ145" s="54"/>
      <c r="BA145" s="54"/>
      <c r="BB145" s="54"/>
      <c r="BC145" s="54"/>
      <c r="BD145" s="8"/>
      <c r="BE145" s="8"/>
      <c r="BF145" s="28" t="s">
        <v>277</v>
      </c>
      <c r="BG145" s="28" t="s">
        <v>277</v>
      </c>
      <c r="BH145" s="28" t="s">
        <v>277</v>
      </c>
      <c r="BI145" s="28" t="s">
        <v>277</v>
      </c>
      <c r="BJ145" s="28" t="s">
        <v>277</v>
      </c>
      <c r="BK145" s="28" t="s">
        <v>277</v>
      </c>
      <c r="BL145" s="28" t="s">
        <v>277</v>
      </c>
      <c r="BM145" s="28" t="s">
        <v>277</v>
      </c>
      <c r="BN145" s="28" t="s">
        <v>277</v>
      </c>
      <c r="BO145" s="28" t="s">
        <v>277</v>
      </c>
      <c r="BP145" s="8"/>
      <c r="BQ145" s="22" t="str">
        <f>IF(FV145=FALSE,B145,"")</f>
        <v/>
      </c>
      <c r="BR145" s="22" t="str">
        <f>BR142</f>
        <v/>
      </c>
      <c r="BS145" s="22" t="str">
        <f>IF(FV142=FALSE,C145,"")</f>
        <v/>
      </c>
      <c r="BT145" s="22" t="str">
        <f t="shared" si="330"/>
        <v/>
      </c>
      <c r="BU145" s="22" t="str">
        <f>IF(FV145=FALSE,E145,"")</f>
        <v/>
      </c>
      <c r="BV145" s="22" t="str">
        <f>IF(FV145=FALSE,G145,"")</f>
        <v/>
      </c>
      <c r="BW145" s="22" t="str">
        <f>IF(FV145=FALSE,F145,"")</f>
        <v/>
      </c>
      <c r="BX145" s="22" t="str">
        <f>IF(FV145=FALSE,J145,"")</f>
        <v/>
      </c>
      <c r="BY145" s="22" t="str">
        <f>IF(FV145=FALSE,K145,"")</f>
        <v/>
      </c>
      <c r="BZ145" s="22" t="str">
        <f>IF(FV145=FALSE,L145,"")</f>
        <v/>
      </c>
      <c r="CA145" s="18"/>
      <c r="CB145" s="3" t="str">
        <f>CB142</f>
        <v/>
      </c>
      <c r="CC145" s="3" t="str">
        <f>CC142</f>
        <v/>
      </c>
      <c r="CD145" s="3" t="str">
        <f>CD142</f>
        <v/>
      </c>
      <c r="CE145" s="3" t="str">
        <f>IF(ET145=1, EQ145,"")</f>
        <v/>
      </c>
      <c r="CF145" s="3" t="str">
        <f>IF(ET145=1, ER145,"")</f>
        <v/>
      </c>
      <c r="CG145" s="3" t="str">
        <f>IF(ET145=1, ES145,"")</f>
        <v/>
      </c>
      <c r="CH145" s="3" t="str">
        <f t="shared" si="244"/>
        <v/>
      </c>
      <c r="CI145" s="8"/>
      <c r="CJ145" s="3" t="str">
        <f>CJ142</f>
        <v/>
      </c>
      <c r="CK145" s="3" t="str">
        <f>CK142</f>
        <v/>
      </c>
      <c r="CL145" s="3" t="str">
        <f>IF(ET145=2,V145,"")</f>
        <v/>
      </c>
      <c r="CM145" s="3" t="str">
        <f>IF(ET145=2,W145,"")</f>
        <v/>
      </c>
      <c r="CN145" s="8"/>
      <c r="CO145" s="3" t="str">
        <f>CO143</f>
        <v/>
      </c>
      <c r="CP145" s="3" t="str">
        <f>CP143</f>
        <v/>
      </c>
      <c r="CQ145" s="3" t="str">
        <f>IF(ET145=3,AG145,"")</f>
        <v/>
      </c>
      <c r="CR145" s="3" t="str">
        <f>IF(ET145=3,AH145,"")</f>
        <v/>
      </c>
      <c r="CS145" s="8"/>
      <c r="CT145" s="3" t="str">
        <f>CT142</f>
        <v/>
      </c>
      <c r="CU145" s="3" t="str">
        <f>CU142</f>
        <v/>
      </c>
      <c r="CV145" s="3" t="str">
        <f>IF(ET144=4,AJ145,"")</f>
        <v/>
      </c>
      <c r="CW145" s="3" t="str">
        <f>IF(ET144=4,AK145,"")</f>
        <v/>
      </c>
      <c r="CX145" s="8"/>
      <c r="CY145" s="3" t="str">
        <f>CY142</f>
        <v/>
      </c>
      <c r="CZ145" s="3" t="str">
        <f>CZ142</f>
        <v/>
      </c>
      <c r="DA145" s="3" t="str">
        <f>DA142</f>
        <v/>
      </c>
      <c r="DB145" s="3" t="str">
        <f>IF(ET144=5,AM145,"")</f>
        <v/>
      </c>
      <c r="DC145" s="3" t="str">
        <f>IF(ET144=5,AN145,"")</f>
        <v/>
      </c>
      <c r="DD145" s="3" t="str">
        <f>IF(ET144=5,AO145,"")</f>
        <v/>
      </c>
      <c r="DE145" s="3" t="str">
        <f>IF(ET144=5,AP145,"")</f>
        <v/>
      </c>
      <c r="DF145" s="3" t="str">
        <f>DF144</f>
        <v/>
      </c>
      <c r="DG145" s="3" t="str">
        <f t="shared" si="245"/>
        <v/>
      </c>
      <c r="DH145" s="8"/>
      <c r="DI145" s="3" t="str">
        <f>DI142</f>
        <v/>
      </c>
      <c r="DJ145" s="3" t="str">
        <f>DJ142</f>
        <v/>
      </c>
      <c r="DK145" s="3" t="str">
        <f>DK142</f>
        <v/>
      </c>
      <c r="DL145" s="3" t="str">
        <f>DL142</f>
        <v/>
      </c>
      <c r="DM145" s="3" t="str">
        <f>IF(ET145=6,AS145,"")</f>
        <v/>
      </c>
      <c r="DN145" s="3" t="str">
        <f>IF(ET145=6,AT145,"")</f>
        <v/>
      </c>
      <c r="DO145" s="3" t="str">
        <f>IF(ET145=6,AU145,"")</f>
        <v/>
      </c>
      <c r="DP145" s="3" t="str">
        <f>IF(ET145=6,AV145,"")</f>
        <v/>
      </c>
      <c r="DQ145" s="3" t="str">
        <f t="shared" ref="DQ145:DR147" si="347">DQ142</f>
        <v/>
      </c>
      <c r="DR145" s="3" t="str">
        <f t="shared" si="347"/>
        <v/>
      </c>
      <c r="DS145" s="3" t="str">
        <f t="shared" si="246"/>
        <v/>
      </c>
      <c r="DT145" s="8"/>
      <c r="DU145" s="3" t="str">
        <f>DU142</f>
        <v/>
      </c>
      <c r="DV145" s="3" t="str">
        <f>DV142</f>
        <v/>
      </c>
      <c r="DW145" s="3" t="str">
        <f>DW142</f>
        <v/>
      </c>
      <c r="DX145" s="3" t="str">
        <f>DX142</f>
        <v/>
      </c>
      <c r="DY145" s="3" t="str">
        <f>IF(ET145=7,AZ145,"")</f>
        <v/>
      </c>
      <c r="DZ145" s="3" t="str">
        <f>IF(ET145=7,BA145,"")</f>
        <v/>
      </c>
      <c r="EA145" s="3" t="str">
        <f>IF(ET145=7,BB145,"")</f>
        <v/>
      </c>
      <c r="EB145" s="3" t="str">
        <f>IF(ET145=7,BC145,"")</f>
        <v/>
      </c>
      <c r="EC145" s="3" t="str">
        <f t="shared" si="247"/>
        <v/>
      </c>
      <c r="ED145" s="8"/>
      <c r="EE145" s="28" t="s">
        <v>277</v>
      </c>
      <c r="EF145" s="28" t="s">
        <v>277</v>
      </c>
      <c r="EG145" s="28" t="s">
        <v>277</v>
      </c>
      <c r="EH145" s="28" t="s">
        <v>277</v>
      </c>
      <c r="EI145" s="28" t="s">
        <v>277</v>
      </c>
      <c r="EJ145" s="28" t="s">
        <v>277</v>
      </c>
      <c r="EK145" s="28" t="s">
        <v>277</v>
      </c>
      <c r="EL145" s="28" t="s">
        <v>277</v>
      </c>
      <c r="EM145" s="28" t="s">
        <v>277</v>
      </c>
      <c r="EN145" s="28" t="s">
        <v>277</v>
      </c>
      <c r="EO145" s="17"/>
      <c r="EP145" s="9"/>
      <c r="EQ145" s="10" t="str">
        <f>IF(FD145&gt;0, (N145+Y145+R145+AC145), "")</f>
        <v/>
      </c>
      <c r="ER145" s="11" t="str">
        <f>IF(FD145&gt;0,FE145,"")</f>
        <v/>
      </c>
      <c r="ES145" s="10" t="str">
        <f>IF(FD145&gt;0, (P145+AA145+T145+AE145), "")</f>
        <v/>
      </c>
      <c r="ET145" s="10">
        <f>FO145+FP145+FQ145+FR145+FS145+FT145+FU145</f>
        <v>0</v>
      </c>
      <c r="EU145" s="13"/>
      <c r="EV145" s="12" t="b">
        <f t="shared" si="316"/>
        <v>1</v>
      </c>
      <c r="EW145" s="3" t="b">
        <f t="shared" si="317"/>
        <v>1</v>
      </c>
      <c r="EX145" s="3" t="b">
        <f t="shared" si="318"/>
        <v>1</v>
      </c>
      <c r="EY145" s="3" t="b">
        <f t="shared" si="319"/>
        <v>1</v>
      </c>
      <c r="EZ145" s="3">
        <f t="shared" si="248"/>
        <v>0</v>
      </c>
      <c r="FA145" s="3">
        <f t="shared" si="249"/>
        <v>0</v>
      </c>
      <c r="FB145" s="3">
        <f t="shared" si="250"/>
        <v>0</v>
      </c>
      <c r="FC145" s="3">
        <f t="shared" si="251"/>
        <v>0</v>
      </c>
      <c r="FD145" s="3">
        <f t="shared" si="252"/>
        <v>0</v>
      </c>
      <c r="FE145" s="3" t="e">
        <f t="shared" si="253"/>
        <v>#VALUE!</v>
      </c>
      <c r="FF145" s="3">
        <f t="shared" si="320"/>
        <v>0</v>
      </c>
      <c r="FG145" s="3">
        <f t="shared" si="321"/>
        <v>0</v>
      </c>
      <c r="FH145" s="3" t="e">
        <f t="shared" si="254"/>
        <v>#VALUE!</v>
      </c>
      <c r="FI145" s="3" t="b">
        <f t="shared" si="322"/>
        <v>1</v>
      </c>
      <c r="FJ145" s="3" t="b">
        <f t="shared" si="323"/>
        <v>1</v>
      </c>
      <c r="FK145" s="3" t="b">
        <f t="shared" si="324"/>
        <v>1</v>
      </c>
      <c r="FL145" s="3" t="b">
        <f t="shared" si="325"/>
        <v>1</v>
      </c>
      <c r="FM145" s="3" t="b">
        <f t="shared" si="326"/>
        <v>1</v>
      </c>
      <c r="FN145" s="3" t="b">
        <f t="shared" si="327"/>
        <v>1</v>
      </c>
      <c r="FO145" s="3">
        <f t="shared" si="255"/>
        <v>0</v>
      </c>
      <c r="FP145" s="3">
        <f t="shared" si="256"/>
        <v>0</v>
      </c>
      <c r="FQ145" s="3">
        <f t="shared" si="257"/>
        <v>0</v>
      </c>
      <c r="FR145" s="3">
        <f t="shared" si="258"/>
        <v>0</v>
      </c>
      <c r="FS145" s="3">
        <f t="shared" si="259"/>
        <v>0</v>
      </c>
      <c r="FT145" s="3">
        <f t="shared" si="260"/>
        <v>0</v>
      </c>
      <c r="FU145" s="3">
        <f t="shared" si="261"/>
        <v>0</v>
      </c>
      <c r="FV145" s="21" t="b">
        <f t="shared" si="328"/>
        <v>1</v>
      </c>
      <c r="FW145" s="24">
        <f t="shared" si="329"/>
        <v>1</v>
      </c>
      <c r="FX145" s="24">
        <f t="shared" si="262"/>
        <v>0</v>
      </c>
      <c r="FY145" s="25" t="e">
        <f t="shared" si="263"/>
        <v>#VALUE!</v>
      </c>
      <c r="FZ145" s="24" t="e">
        <f t="shared" si="264"/>
        <v>#VALUE!</v>
      </c>
      <c r="GA145" s="24" t="e">
        <f t="shared" si="265"/>
        <v>#VALUE!</v>
      </c>
      <c r="GB145" s="24">
        <f t="shared" si="266"/>
        <v>1</v>
      </c>
      <c r="GC145" s="24" t="e">
        <f t="shared" si="267"/>
        <v>#VALUE!</v>
      </c>
      <c r="GD145" s="24" t="e">
        <f t="shared" si="268"/>
        <v>#VALUE!</v>
      </c>
      <c r="GE145" s="24" t="e">
        <f t="shared" si="269"/>
        <v>#VALUE!</v>
      </c>
      <c r="GF145" s="24">
        <f t="shared" si="270"/>
        <v>0</v>
      </c>
      <c r="GG145" s="24">
        <f t="shared" si="271"/>
        <v>0</v>
      </c>
      <c r="GH145" s="24">
        <f t="shared" si="272"/>
        <v>0</v>
      </c>
      <c r="GI145" s="24">
        <f t="shared" si="273"/>
        <v>0</v>
      </c>
      <c r="GJ145" s="24">
        <f t="shared" si="274"/>
        <v>2</v>
      </c>
      <c r="GK145" s="24">
        <f t="shared" si="275"/>
        <v>2</v>
      </c>
      <c r="GL145" s="24">
        <f t="shared" si="276"/>
        <v>2</v>
      </c>
      <c r="GM145" s="31">
        <f t="shared" si="277"/>
        <v>2</v>
      </c>
      <c r="GN145" s="13"/>
      <c r="GO145" s="12"/>
    </row>
    <row r="146" spans="1:197" s="3" customFormat="1">
      <c r="A146" s="115" t="s">
        <v>279</v>
      </c>
      <c r="B146" s="115" t="s">
        <v>279</v>
      </c>
      <c r="C146" s="115" t="s">
        <v>279</v>
      </c>
      <c r="D146" s="115" t="s">
        <v>279</v>
      </c>
      <c r="E146" s="115" t="s">
        <v>279</v>
      </c>
      <c r="F146" s="115" t="s">
        <v>279</v>
      </c>
      <c r="G146" s="115" t="s">
        <v>279</v>
      </c>
      <c r="H146" s="115"/>
      <c r="I146" s="115"/>
      <c r="J146" s="115" t="s">
        <v>279</v>
      </c>
      <c r="K146" s="115" t="s">
        <v>279</v>
      </c>
      <c r="L146" s="115" t="s">
        <v>279</v>
      </c>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116"/>
      <c r="BD146" s="8"/>
      <c r="BE146" s="8"/>
      <c r="BF146" s="28" t="s">
        <v>277</v>
      </c>
      <c r="BG146" s="28" t="s">
        <v>277</v>
      </c>
      <c r="BH146" s="28" t="s">
        <v>277</v>
      </c>
      <c r="BI146" s="28" t="s">
        <v>277</v>
      </c>
      <c r="BJ146" s="28" t="s">
        <v>277</v>
      </c>
      <c r="BK146" s="28" t="s">
        <v>277</v>
      </c>
      <c r="BL146" s="28" t="s">
        <v>277</v>
      </c>
      <c r="BM146" s="28" t="s">
        <v>277</v>
      </c>
      <c r="BN146" s="28" t="s">
        <v>277</v>
      </c>
      <c r="BO146" s="28" t="s">
        <v>277</v>
      </c>
      <c r="BP146" s="8"/>
      <c r="BQ146" s="22" t="str">
        <f>BQ145</f>
        <v/>
      </c>
      <c r="BR146" s="22" t="str">
        <f>BS142</f>
        <v/>
      </c>
      <c r="BS146" s="22" t="str">
        <f>BS145</f>
        <v/>
      </c>
      <c r="BT146" s="22" t="str">
        <f t="shared" si="330"/>
        <v/>
      </c>
      <c r="BU146" s="22" t="str">
        <f t="shared" ref="BU146:BW147" si="348">BU145</f>
        <v/>
      </c>
      <c r="BV146" s="22" t="str">
        <f t="shared" si="348"/>
        <v/>
      </c>
      <c r="BW146" s="22" t="str">
        <f t="shared" si="348"/>
        <v/>
      </c>
      <c r="BX146" s="22" t="str">
        <f t="shared" ref="BX146:BZ147" si="349">BX145</f>
        <v/>
      </c>
      <c r="BY146" s="22" t="str">
        <f t="shared" si="349"/>
        <v/>
      </c>
      <c r="BZ146" s="22" t="str">
        <f t="shared" si="349"/>
        <v/>
      </c>
      <c r="CA146" s="18"/>
      <c r="CB146" s="3" t="str">
        <f>CB144</f>
        <v/>
      </c>
      <c r="CC146" s="3" t="str">
        <f>CC144</f>
        <v/>
      </c>
      <c r="CD146" s="3" t="str">
        <f>CD144</f>
        <v/>
      </c>
      <c r="CE146" s="3" t="str">
        <f t="shared" ref="CE146:CG147" si="350">CE145</f>
        <v/>
      </c>
      <c r="CF146" s="3" t="str">
        <f t="shared" si="350"/>
        <v/>
      </c>
      <c r="CG146" s="3" t="str">
        <f t="shared" si="350"/>
        <v/>
      </c>
      <c r="CH146" s="3" t="str">
        <f t="shared" si="244"/>
        <v/>
      </c>
      <c r="CI146" s="8"/>
      <c r="CJ146" s="3" t="str">
        <f>CJ144</f>
        <v/>
      </c>
      <c r="CK146" s="3" t="str">
        <f>CK144</f>
        <v/>
      </c>
      <c r="CL146" s="3" t="str">
        <f>CL145</f>
        <v/>
      </c>
      <c r="CM146" s="3" t="str">
        <f>CM145</f>
        <v/>
      </c>
      <c r="CN146" s="8"/>
      <c r="CO146" s="3" t="str">
        <f>CO144</f>
        <v/>
      </c>
      <c r="CP146" s="3" t="str">
        <f>CP144</f>
        <v/>
      </c>
      <c r="CQ146" s="3" t="str">
        <f>CQ145</f>
        <v/>
      </c>
      <c r="CR146" s="3" t="str">
        <f>CR145</f>
        <v/>
      </c>
      <c r="CS146" s="8"/>
      <c r="CT146" s="3" t="str">
        <f>CT144</f>
        <v/>
      </c>
      <c r="CU146" s="3" t="str">
        <f>CU144</f>
        <v/>
      </c>
      <c r="CV146" s="3" t="str">
        <f>CV145</f>
        <v/>
      </c>
      <c r="CW146" s="3" t="str">
        <f>CW145</f>
        <v/>
      </c>
      <c r="CX146" s="8"/>
      <c r="CY146" s="3" t="str">
        <f>CY144</f>
        <v/>
      </c>
      <c r="CZ146" s="3" t="str">
        <f>CZ144</f>
        <v/>
      </c>
      <c r="DA146" s="3" t="str">
        <f>DA144</f>
        <v/>
      </c>
      <c r="DB146" s="3" t="str">
        <f t="shared" ref="DB146:DE147" si="351">DB145</f>
        <v/>
      </c>
      <c r="DC146" s="3" t="str">
        <f t="shared" si="351"/>
        <v/>
      </c>
      <c r="DD146" s="3" t="str">
        <f t="shared" si="351"/>
        <v/>
      </c>
      <c r="DE146" s="3" t="str">
        <f t="shared" si="351"/>
        <v/>
      </c>
      <c r="DF146" s="3" t="str">
        <f>DF145</f>
        <v/>
      </c>
      <c r="DG146" s="3" t="str">
        <f t="shared" si="245"/>
        <v/>
      </c>
      <c r="DH146" s="8"/>
      <c r="DI146" s="3" t="str">
        <f>DI144</f>
        <v/>
      </c>
      <c r="DJ146" s="3" t="str">
        <f>DJ144</f>
        <v/>
      </c>
      <c r="DK146" s="3" t="str">
        <f>DK144</f>
        <v/>
      </c>
      <c r="DL146" s="3" t="str">
        <f>DL144</f>
        <v/>
      </c>
      <c r="DM146" s="3" t="str">
        <f t="shared" ref="DM146:DP147" si="352">DM145</f>
        <v/>
      </c>
      <c r="DN146" s="3" t="str">
        <f t="shared" si="352"/>
        <v/>
      </c>
      <c r="DO146" s="3" t="str">
        <f t="shared" si="352"/>
        <v/>
      </c>
      <c r="DP146" s="3" t="str">
        <f t="shared" si="352"/>
        <v/>
      </c>
      <c r="DQ146" s="3" t="str">
        <f t="shared" si="347"/>
        <v/>
      </c>
      <c r="DR146" s="3" t="str">
        <f t="shared" si="347"/>
        <v/>
      </c>
      <c r="DS146" s="3" t="str">
        <f t="shared" si="246"/>
        <v/>
      </c>
      <c r="DT146" s="8"/>
      <c r="DU146" s="3" t="str">
        <f>DU144</f>
        <v/>
      </c>
      <c r="DV146" s="3" t="str">
        <f>DV144</f>
        <v/>
      </c>
      <c r="DW146" s="3" t="str">
        <f>DW144</f>
        <v/>
      </c>
      <c r="DX146" s="3" t="str">
        <f>DX144</f>
        <v/>
      </c>
      <c r="DY146" s="3" t="str">
        <f t="shared" ref="DY146:EB147" si="353">DY145</f>
        <v/>
      </c>
      <c r="DZ146" s="3" t="str">
        <f t="shared" si="353"/>
        <v/>
      </c>
      <c r="EA146" s="3" t="str">
        <f t="shared" si="353"/>
        <v/>
      </c>
      <c r="EB146" s="3" t="str">
        <f t="shared" si="353"/>
        <v/>
      </c>
      <c r="EC146" s="3" t="str">
        <f t="shared" si="247"/>
        <v/>
      </c>
      <c r="ED146" s="8"/>
      <c r="EE146" s="28" t="s">
        <v>277</v>
      </c>
      <c r="EF146" s="28" t="s">
        <v>277</v>
      </c>
      <c r="EG146" s="28" t="s">
        <v>277</v>
      </c>
      <c r="EH146" s="28" t="s">
        <v>277</v>
      </c>
      <c r="EI146" s="28" t="s">
        <v>277</v>
      </c>
      <c r="EJ146" s="28" t="s">
        <v>277</v>
      </c>
      <c r="EK146" s="28" t="s">
        <v>277</v>
      </c>
      <c r="EL146" s="28" t="s">
        <v>277</v>
      </c>
      <c r="EM146" s="28" t="s">
        <v>277</v>
      </c>
      <c r="EN146" s="28" t="s">
        <v>277</v>
      </c>
      <c r="EO146" s="17"/>
      <c r="EP146" s="9"/>
      <c r="EQ146" s="10" t="str">
        <f t="shared" ref="EQ146:ET147" si="354">EQ145</f>
        <v/>
      </c>
      <c r="ER146" s="10" t="str">
        <f t="shared" si="354"/>
        <v/>
      </c>
      <c r="ES146" s="10" t="str">
        <f t="shared" si="354"/>
        <v/>
      </c>
      <c r="ET146" s="10">
        <f t="shared" si="354"/>
        <v>0</v>
      </c>
      <c r="EU146" s="13"/>
      <c r="EV146" s="12" t="b">
        <f t="shared" si="316"/>
        <v>1</v>
      </c>
      <c r="EW146" s="3" t="b">
        <f t="shared" si="317"/>
        <v>1</v>
      </c>
      <c r="EX146" s="3" t="b">
        <f t="shared" si="318"/>
        <v>1</v>
      </c>
      <c r="EY146" s="3" t="b">
        <f t="shared" si="319"/>
        <v>1</v>
      </c>
      <c r="EZ146" s="3">
        <f t="shared" si="248"/>
        <v>0</v>
      </c>
      <c r="FA146" s="3">
        <f t="shared" si="249"/>
        <v>0</v>
      </c>
      <c r="FB146" s="3">
        <f t="shared" si="250"/>
        <v>0</v>
      </c>
      <c r="FC146" s="3">
        <f t="shared" si="251"/>
        <v>0</v>
      </c>
      <c r="FD146" s="3">
        <f t="shared" si="252"/>
        <v>0</v>
      </c>
      <c r="FE146" s="3" t="e">
        <f t="shared" si="253"/>
        <v>#VALUE!</v>
      </c>
      <c r="FF146" s="3">
        <f t="shared" si="320"/>
        <v>0</v>
      </c>
      <c r="FG146" s="3">
        <f t="shared" si="321"/>
        <v>0</v>
      </c>
      <c r="FH146" s="3" t="e">
        <f t="shared" si="254"/>
        <v>#VALUE!</v>
      </c>
      <c r="FI146" s="3" t="b">
        <f t="shared" si="322"/>
        <v>1</v>
      </c>
      <c r="FJ146" s="3" t="b">
        <f t="shared" si="323"/>
        <v>1</v>
      </c>
      <c r="FK146" s="3" t="b">
        <f t="shared" si="324"/>
        <v>1</v>
      </c>
      <c r="FL146" s="3" t="b">
        <f t="shared" si="325"/>
        <v>1</v>
      </c>
      <c r="FM146" s="3" t="b">
        <f t="shared" si="326"/>
        <v>1</v>
      </c>
      <c r="FN146" s="3" t="b">
        <f t="shared" si="327"/>
        <v>1</v>
      </c>
      <c r="FO146" s="3">
        <f t="shared" si="255"/>
        <v>0</v>
      </c>
      <c r="FP146" s="3">
        <f t="shared" si="256"/>
        <v>0</v>
      </c>
      <c r="FQ146" s="3">
        <f t="shared" si="257"/>
        <v>0</v>
      </c>
      <c r="FR146" s="3">
        <f t="shared" si="258"/>
        <v>0</v>
      </c>
      <c r="FS146" s="3">
        <f t="shared" si="259"/>
        <v>0</v>
      </c>
      <c r="FT146" s="3">
        <f t="shared" si="260"/>
        <v>0</v>
      </c>
      <c r="FU146" s="3">
        <f t="shared" si="261"/>
        <v>0</v>
      </c>
      <c r="FV146" s="21" t="b">
        <f t="shared" si="328"/>
        <v>0</v>
      </c>
      <c r="FW146" s="24">
        <f t="shared" si="329"/>
        <v>1</v>
      </c>
      <c r="FX146" s="24">
        <f t="shared" si="262"/>
        <v>0</v>
      </c>
      <c r="FY146" s="25" t="e">
        <f t="shared" si="263"/>
        <v>#VALUE!</v>
      </c>
      <c r="FZ146" s="24" t="e">
        <f t="shared" si="264"/>
        <v>#VALUE!</v>
      </c>
      <c r="GA146" s="24" t="e">
        <f t="shared" si="265"/>
        <v>#VALUE!</v>
      </c>
      <c r="GB146" s="24">
        <f t="shared" si="266"/>
        <v>1</v>
      </c>
      <c r="GC146" s="24" t="e">
        <f t="shared" si="267"/>
        <v>#VALUE!</v>
      </c>
      <c r="GD146" s="24" t="e">
        <f t="shared" si="268"/>
        <v>#VALUE!</v>
      </c>
      <c r="GE146" s="24" t="e">
        <f t="shared" si="269"/>
        <v>#VALUE!</v>
      </c>
      <c r="GF146" s="24">
        <f t="shared" si="270"/>
        <v>0</v>
      </c>
      <c r="GG146" s="24">
        <f t="shared" si="271"/>
        <v>0</v>
      </c>
      <c r="GH146" s="24">
        <f t="shared" si="272"/>
        <v>0</v>
      </c>
      <c r="GI146" s="24">
        <f t="shared" si="273"/>
        <v>0</v>
      </c>
      <c r="GJ146" s="24">
        <f t="shared" si="274"/>
        <v>2</v>
      </c>
      <c r="GK146" s="24">
        <f t="shared" si="275"/>
        <v>2</v>
      </c>
      <c r="GL146" s="24">
        <f t="shared" si="276"/>
        <v>2</v>
      </c>
      <c r="GM146" s="31">
        <f t="shared" si="277"/>
        <v>2</v>
      </c>
      <c r="GN146" s="13"/>
      <c r="GO146" s="12"/>
    </row>
    <row r="147" spans="1:197" s="3" customFormat="1">
      <c r="A147" s="115" t="s">
        <v>279</v>
      </c>
      <c r="B147" s="115" t="s">
        <v>279</v>
      </c>
      <c r="C147" s="115" t="s">
        <v>279</v>
      </c>
      <c r="D147" s="115" t="s">
        <v>279</v>
      </c>
      <c r="E147" s="115" t="s">
        <v>279</v>
      </c>
      <c r="F147" s="115" t="s">
        <v>279</v>
      </c>
      <c r="G147" s="115" t="s">
        <v>279</v>
      </c>
      <c r="H147" s="115"/>
      <c r="I147" s="115"/>
      <c r="J147" s="115" t="s">
        <v>279</v>
      </c>
      <c r="K147" s="115" t="s">
        <v>279</v>
      </c>
      <c r="L147" s="115" t="s">
        <v>279</v>
      </c>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116"/>
      <c r="BD147" s="8"/>
      <c r="BE147" s="8"/>
      <c r="BF147" s="28" t="s">
        <v>277</v>
      </c>
      <c r="BG147" s="28" t="s">
        <v>277</v>
      </c>
      <c r="BH147" s="28" t="s">
        <v>277</v>
      </c>
      <c r="BI147" s="28" t="s">
        <v>277</v>
      </c>
      <c r="BJ147" s="28" t="s">
        <v>277</v>
      </c>
      <c r="BK147" s="28" t="s">
        <v>277</v>
      </c>
      <c r="BL147" s="28" t="s">
        <v>277</v>
      </c>
      <c r="BM147" s="28" t="s">
        <v>277</v>
      </c>
      <c r="BN147" s="28" t="s">
        <v>277</v>
      </c>
      <c r="BO147" s="28" t="s">
        <v>277</v>
      </c>
      <c r="BP147" s="8"/>
      <c r="BQ147" s="22" t="str">
        <f>BQ146</f>
        <v/>
      </c>
      <c r="BR147" s="22" t="str">
        <f>BS144</f>
        <v/>
      </c>
      <c r="BS147" s="22" t="str">
        <f>BS145</f>
        <v/>
      </c>
      <c r="BT147" s="22" t="str">
        <f t="shared" si="330"/>
        <v/>
      </c>
      <c r="BU147" s="22" t="str">
        <f t="shared" si="348"/>
        <v/>
      </c>
      <c r="BV147" s="22" t="str">
        <f t="shared" si="348"/>
        <v/>
      </c>
      <c r="BW147" s="22" t="str">
        <f t="shared" si="348"/>
        <v/>
      </c>
      <c r="BX147" s="22" t="str">
        <f t="shared" si="349"/>
        <v/>
      </c>
      <c r="BY147" s="22" t="str">
        <f t="shared" si="349"/>
        <v/>
      </c>
      <c r="BZ147" s="22" t="str">
        <f t="shared" si="349"/>
        <v/>
      </c>
      <c r="CA147" s="18"/>
      <c r="CB147" s="3" t="str">
        <f>CE143</f>
        <v/>
      </c>
      <c r="CC147" s="3" t="str">
        <f>CF143</f>
        <v/>
      </c>
      <c r="CD147" s="3" t="str">
        <f>CG143</f>
        <v/>
      </c>
      <c r="CE147" s="3" t="str">
        <f t="shared" si="350"/>
        <v/>
      </c>
      <c r="CF147" s="3" t="str">
        <f t="shared" si="350"/>
        <v/>
      </c>
      <c r="CG147" s="3" t="str">
        <f t="shared" si="350"/>
        <v/>
      </c>
      <c r="CH147" s="3" t="str">
        <f t="shared" si="244"/>
        <v/>
      </c>
      <c r="CI147" s="8"/>
      <c r="CJ147" s="3" t="str">
        <f>CL143</f>
        <v/>
      </c>
      <c r="CK147" s="3" t="str">
        <f>CM143</f>
        <v/>
      </c>
      <c r="CL147" s="3" t="str">
        <f>CL146</f>
        <v/>
      </c>
      <c r="CM147" s="3" t="str">
        <f>CM146</f>
        <v/>
      </c>
      <c r="CN147" s="8"/>
      <c r="CO147" s="3" t="str">
        <f>CQ143</f>
        <v/>
      </c>
      <c r="CP147" s="3" t="str">
        <f>CR143</f>
        <v/>
      </c>
      <c r="CQ147" s="3" t="str">
        <f>CQ146</f>
        <v/>
      </c>
      <c r="CR147" s="3" t="str">
        <f>CR146</f>
        <v/>
      </c>
      <c r="CS147" s="8"/>
      <c r="CT147" s="3" t="str">
        <f>CV143</f>
        <v/>
      </c>
      <c r="CU147" s="3" t="str">
        <f>CW143</f>
        <v/>
      </c>
      <c r="CV147" s="3" t="str">
        <f>CV146</f>
        <v/>
      </c>
      <c r="CW147" s="3" t="str">
        <f>CW146</f>
        <v/>
      </c>
      <c r="CX147" s="8"/>
      <c r="CY147" s="3" t="str">
        <f>DB143</f>
        <v/>
      </c>
      <c r="CZ147" s="3" t="str">
        <f>DC143</f>
        <v/>
      </c>
      <c r="DA147" s="3" t="str">
        <f>DD143</f>
        <v/>
      </c>
      <c r="DB147" s="3" t="str">
        <f t="shared" si="351"/>
        <v/>
      </c>
      <c r="DC147" s="3" t="str">
        <f t="shared" si="351"/>
        <v/>
      </c>
      <c r="DD147" s="3" t="str">
        <f t="shared" si="351"/>
        <v/>
      </c>
      <c r="DE147" s="3" t="str">
        <f t="shared" si="351"/>
        <v/>
      </c>
      <c r="DF147" s="3" t="str">
        <f>DF146</f>
        <v/>
      </c>
      <c r="DG147" s="3" t="str">
        <f t="shared" si="245"/>
        <v/>
      </c>
      <c r="DH147" s="8"/>
      <c r="DI147" s="3" t="str">
        <f>DM143</f>
        <v/>
      </c>
      <c r="DJ147" s="3" t="str">
        <f>DN143</f>
        <v/>
      </c>
      <c r="DK147" s="3" t="str">
        <f>DO143</f>
        <v/>
      </c>
      <c r="DL147" s="3" t="str">
        <f>DP143</f>
        <v/>
      </c>
      <c r="DM147" s="3" t="str">
        <f t="shared" si="352"/>
        <v/>
      </c>
      <c r="DN147" s="3" t="str">
        <f t="shared" si="352"/>
        <v/>
      </c>
      <c r="DO147" s="3" t="str">
        <f t="shared" si="352"/>
        <v/>
      </c>
      <c r="DP147" s="3" t="str">
        <f t="shared" si="352"/>
        <v/>
      </c>
      <c r="DQ147" s="3" t="str">
        <f t="shared" si="347"/>
        <v/>
      </c>
      <c r="DR147" s="3" t="str">
        <f t="shared" si="347"/>
        <v/>
      </c>
      <c r="DS147" s="3" t="str">
        <f t="shared" si="246"/>
        <v/>
      </c>
      <c r="DT147" s="8"/>
      <c r="DU147" s="3" t="str">
        <f>DY144</f>
        <v/>
      </c>
      <c r="DV147" s="3" t="str">
        <f>DZ144</f>
        <v/>
      </c>
      <c r="DW147" s="3" t="str">
        <f>EA144</f>
        <v/>
      </c>
      <c r="DX147" s="3" t="str">
        <f>EB144</f>
        <v/>
      </c>
      <c r="DY147" s="3" t="str">
        <f t="shared" si="353"/>
        <v/>
      </c>
      <c r="DZ147" s="3" t="str">
        <f t="shared" si="353"/>
        <v/>
      </c>
      <c r="EA147" s="3" t="str">
        <f t="shared" si="353"/>
        <v/>
      </c>
      <c r="EB147" s="3" t="str">
        <f t="shared" si="353"/>
        <v/>
      </c>
      <c r="EC147" s="3" t="str">
        <f t="shared" si="247"/>
        <v/>
      </c>
      <c r="ED147" s="8"/>
      <c r="EE147" s="28" t="s">
        <v>277</v>
      </c>
      <c r="EF147" s="28" t="s">
        <v>277</v>
      </c>
      <c r="EG147" s="28" t="s">
        <v>277</v>
      </c>
      <c r="EH147" s="28" t="s">
        <v>277</v>
      </c>
      <c r="EI147" s="28" t="s">
        <v>277</v>
      </c>
      <c r="EJ147" s="28" t="s">
        <v>277</v>
      </c>
      <c r="EK147" s="28" t="s">
        <v>277</v>
      </c>
      <c r="EL147" s="28" t="s">
        <v>277</v>
      </c>
      <c r="EM147" s="28" t="s">
        <v>277</v>
      </c>
      <c r="EN147" s="28" t="s">
        <v>277</v>
      </c>
      <c r="EO147" s="17"/>
      <c r="EP147" s="9"/>
      <c r="EQ147" s="10" t="str">
        <f t="shared" si="354"/>
        <v/>
      </c>
      <c r="ER147" s="10" t="str">
        <f t="shared" si="354"/>
        <v/>
      </c>
      <c r="ES147" s="10" t="str">
        <f t="shared" si="354"/>
        <v/>
      </c>
      <c r="ET147" s="10">
        <f t="shared" si="354"/>
        <v>0</v>
      </c>
      <c r="EU147" s="13"/>
      <c r="EV147" s="12" t="b">
        <f t="shared" si="316"/>
        <v>1</v>
      </c>
      <c r="EW147" s="3" t="b">
        <f t="shared" si="317"/>
        <v>1</v>
      </c>
      <c r="EX147" s="3" t="b">
        <f t="shared" si="318"/>
        <v>1</v>
      </c>
      <c r="EY147" s="3" t="b">
        <f t="shared" si="319"/>
        <v>1</v>
      </c>
      <c r="EZ147" s="3">
        <f t="shared" si="248"/>
        <v>0</v>
      </c>
      <c r="FA147" s="3">
        <f t="shared" si="249"/>
        <v>0</v>
      </c>
      <c r="FB147" s="3">
        <f t="shared" si="250"/>
        <v>0</v>
      </c>
      <c r="FC147" s="3">
        <f t="shared" si="251"/>
        <v>0</v>
      </c>
      <c r="FD147" s="3">
        <f t="shared" si="252"/>
        <v>0</v>
      </c>
      <c r="FE147" s="3" t="e">
        <f t="shared" si="253"/>
        <v>#VALUE!</v>
      </c>
      <c r="FF147" s="3">
        <f t="shared" si="320"/>
        <v>0</v>
      </c>
      <c r="FG147" s="3">
        <f t="shared" si="321"/>
        <v>0</v>
      </c>
      <c r="FH147" s="3" t="e">
        <f t="shared" si="254"/>
        <v>#VALUE!</v>
      </c>
      <c r="FI147" s="3" t="b">
        <f t="shared" si="322"/>
        <v>1</v>
      </c>
      <c r="FJ147" s="3" t="b">
        <f t="shared" si="323"/>
        <v>1</v>
      </c>
      <c r="FK147" s="3" t="b">
        <f t="shared" si="324"/>
        <v>1</v>
      </c>
      <c r="FL147" s="3" t="b">
        <f t="shared" si="325"/>
        <v>1</v>
      </c>
      <c r="FM147" s="3" t="b">
        <f t="shared" si="326"/>
        <v>1</v>
      </c>
      <c r="FN147" s="3" t="b">
        <f t="shared" si="327"/>
        <v>1</v>
      </c>
      <c r="FO147" s="3">
        <f t="shared" si="255"/>
        <v>0</v>
      </c>
      <c r="FP147" s="3">
        <f t="shared" si="256"/>
        <v>0</v>
      </c>
      <c r="FQ147" s="3">
        <f t="shared" si="257"/>
        <v>0</v>
      </c>
      <c r="FR147" s="3">
        <f t="shared" si="258"/>
        <v>0</v>
      </c>
      <c r="FS147" s="3">
        <f t="shared" si="259"/>
        <v>0</v>
      </c>
      <c r="FT147" s="3">
        <f t="shared" si="260"/>
        <v>0</v>
      </c>
      <c r="FU147" s="3">
        <f t="shared" si="261"/>
        <v>0</v>
      </c>
      <c r="FV147" s="21" t="b">
        <f t="shared" si="328"/>
        <v>0</v>
      </c>
      <c r="FW147" s="24">
        <f t="shared" si="329"/>
        <v>1</v>
      </c>
      <c r="FX147" s="24">
        <f t="shared" si="262"/>
        <v>0</v>
      </c>
      <c r="FY147" s="25" t="e">
        <f t="shared" si="263"/>
        <v>#VALUE!</v>
      </c>
      <c r="FZ147" s="24" t="e">
        <f t="shared" si="264"/>
        <v>#VALUE!</v>
      </c>
      <c r="GA147" s="24" t="e">
        <f t="shared" si="265"/>
        <v>#VALUE!</v>
      </c>
      <c r="GB147" s="24">
        <f t="shared" si="266"/>
        <v>1</v>
      </c>
      <c r="GC147" s="24" t="e">
        <f t="shared" si="267"/>
        <v>#VALUE!</v>
      </c>
      <c r="GD147" s="24" t="e">
        <f t="shared" si="268"/>
        <v>#VALUE!</v>
      </c>
      <c r="GE147" s="24" t="e">
        <f t="shared" si="269"/>
        <v>#VALUE!</v>
      </c>
      <c r="GF147" s="24">
        <f t="shared" si="270"/>
        <v>0</v>
      </c>
      <c r="GG147" s="24">
        <f t="shared" si="271"/>
        <v>0</v>
      </c>
      <c r="GH147" s="24">
        <f t="shared" si="272"/>
        <v>0</v>
      </c>
      <c r="GI147" s="24">
        <f t="shared" si="273"/>
        <v>0</v>
      </c>
      <c r="GJ147" s="24">
        <f t="shared" si="274"/>
        <v>2</v>
      </c>
      <c r="GK147" s="24">
        <f t="shared" si="275"/>
        <v>2</v>
      </c>
      <c r="GL147" s="24">
        <f t="shared" si="276"/>
        <v>2</v>
      </c>
      <c r="GM147" s="31">
        <f t="shared" si="277"/>
        <v>2</v>
      </c>
      <c r="GN147" s="13"/>
      <c r="GO147" s="12"/>
    </row>
    <row r="148" spans="1:197" s="3" customFormat="1">
      <c r="A148" s="54"/>
      <c r="B148" s="54"/>
      <c r="C148" s="54"/>
      <c r="D148" s="54"/>
      <c r="E148" s="54"/>
      <c r="F148" s="54"/>
      <c r="G148" s="54"/>
      <c r="H148" s="54"/>
      <c r="I148" s="54"/>
      <c r="J148" s="54"/>
      <c r="K148" s="54"/>
      <c r="L148" s="54"/>
      <c r="M148" s="56"/>
      <c r="N148" s="54"/>
      <c r="O148" s="54"/>
      <c r="P148" s="54"/>
      <c r="Q148" s="56"/>
      <c r="R148" s="54"/>
      <c r="S148" s="54"/>
      <c r="T148" s="54"/>
      <c r="U148" s="56"/>
      <c r="V148" s="54"/>
      <c r="W148" s="54"/>
      <c r="X148" s="56"/>
      <c r="Y148" s="54"/>
      <c r="Z148" s="54"/>
      <c r="AA148" s="54"/>
      <c r="AB148" s="56"/>
      <c r="AC148" s="54"/>
      <c r="AD148" s="54"/>
      <c r="AE148" s="54"/>
      <c r="AF148" s="56"/>
      <c r="AG148" s="54"/>
      <c r="AH148" s="54"/>
      <c r="AI148" s="56"/>
      <c r="AJ148" s="54"/>
      <c r="AK148" s="54"/>
      <c r="AL148" s="56"/>
      <c r="AM148" s="54"/>
      <c r="AN148" s="54"/>
      <c r="AO148" s="54"/>
      <c r="AP148" s="54"/>
      <c r="AQ148" s="54"/>
      <c r="AR148" s="56"/>
      <c r="AS148" s="54"/>
      <c r="AT148" s="54"/>
      <c r="AU148" s="54"/>
      <c r="AV148" s="54"/>
      <c r="AW148" s="54"/>
      <c r="AX148" s="54"/>
      <c r="AY148" s="56"/>
      <c r="AZ148" s="54"/>
      <c r="BA148" s="54"/>
      <c r="BB148" s="54"/>
      <c r="BC148" s="54"/>
      <c r="BD148" s="8"/>
      <c r="BE148" s="8"/>
      <c r="BF148" s="28" t="s">
        <v>277</v>
      </c>
      <c r="BG148" s="28" t="s">
        <v>277</v>
      </c>
      <c r="BH148" s="28" t="s">
        <v>277</v>
      </c>
      <c r="BI148" s="28" t="s">
        <v>277</v>
      </c>
      <c r="BJ148" s="28" t="s">
        <v>277</v>
      </c>
      <c r="BK148" s="28" t="s">
        <v>277</v>
      </c>
      <c r="BL148" s="28" t="s">
        <v>277</v>
      </c>
      <c r="BM148" s="28" t="s">
        <v>277</v>
      </c>
      <c r="BN148" s="28" t="s">
        <v>277</v>
      </c>
      <c r="BO148" s="28" t="s">
        <v>277</v>
      </c>
      <c r="BP148" s="8"/>
      <c r="BQ148" s="22" t="str">
        <f>IF(FV148=FALSE,B148,"")</f>
        <v/>
      </c>
      <c r="BR148" s="22" t="str">
        <f>IF(FV148=FALSE,C148,"")</f>
        <v/>
      </c>
      <c r="BS148" s="22" t="str">
        <f>BR150</f>
        <v/>
      </c>
      <c r="BT148" s="22" t="str">
        <f t="shared" si="330"/>
        <v/>
      </c>
      <c r="BU148" s="22" t="str">
        <f>IF(FV148=FALSE,E148,"")</f>
        <v/>
      </c>
      <c r="BV148" s="22" t="str">
        <f>IF(FV148=FALSE,G148,"")</f>
        <v/>
      </c>
      <c r="BW148" s="22" t="str">
        <f>IF(FV148=FALSE,F148,"")</f>
        <v/>
      </c>
      <c r="BX148" s="22" t="str">
        <f>IF(FV148=FALSE,J148,"")</f>
        <v/>
      </c>
      <c r="BY148" s="22" t="str">
        <f>IF(FV148=FALSE,K148,"")</f>
        <v/>
      </c>
      <c r="BZ148" s="22" t="str">
        <f>IF(FV148=FALSE,L148,"")</f>
        <v/>
      </c>
      <c r="CA148" s="18"/>
      <c r="CB148" s="3" t="str">
        <f>IF(ET148=1, EQ148,"")</f>
        <v/>
      </c>
      <c r="CC148" s="3" t="str">
        <f>IF(ET148=1, ER148,"")</f>
        <v/>
      </c>
      <c r="CD148" s="3" t="str">
        <f>IF(ET148=1, ES148,"")</f>
        <v/>
      </c>
      <c r="CE148" s="3" t="str">
        <f>CB150</f>
        <v/>
      </c>
      <c r="CF148" s="3" t="str">
        <f>CC150</f>
        <v/>
      </c>
      <c r="CG148" s="3" t="str">
        <f>CD150</f>
        <v/>
      </c>
      <c r="CH148" s="3" t="str">
        <f t="shared" si="244"/>
        <v/>
      </c>
      <c r="CI148" s="8"/>
      <c r="CJ148" s="3" t="str">
        <f>IF(ET148=2,V148,"")</f>
        <v/>
      </c>
      <c r="CK148" s="3" t="str">
        <f>IF(ET148=2,W148,"")</f>
        <v/>
      </c>
      <c r="CL148" s="3" t="str">
        <f>CJ150</f>
        <v/>
      </c>
      <c r="CM148" s="3" t="str">
        <f>CK150</f>
        <v/>
      </c>
      <c r="CN148" s="8"/>
      <c r="CO148" s="3" t="str">
        <f>IF(ET148=3,AG148,"")</f>
        <v/>
      </c>
      <c r="CP148" s="3" t="str">
        <f>IF(ET148=3,AH148,"")</f>
        <v/>
      </c>
      <c r="CQ148" s="3" t="str">
        <f>CO150</f>
        <v/>
      </c>
      <c r="CR148" s="3" t="str">
        <f>CP150</f>
        <v/>
      </c>
      <c r="CS148" s="8"/>
      <c r="CT148" s="3" t="str">
        <f>IF(ET148=4,AJ148,"")</f>
        <v/>
      </c>
      <c r="CU148" s="3" t="str">
        <f>IF(ET148=4,AK148,"")</f>
        <v/>
      </c>
      <c r="CV148" s="3" t="str">
        <f>CT150</f>
        <v/>
      </c>
      <c r="CW148" s="3" t="str">
        <f>CU150</f>
        <v/>
      </c>
      <c r="CX148" s="8"/>
      <c r="CY148" s="3" t="str">
        <f>IF(ET148=5,AM148,"")</f>
        <v/>
      </c>
      <c r="CZ148" s="3" t="str">
        <f>IF(ET148=5,AN148,"")</f>
        <v/>
      </c>
      <c r="DA148" s="3" t="str">
        <f>IF(ET148=5,AO148,"")</f>
        <v/>
      </c>
      <c r="DB148" s="3" t="str">
        <f>CY150</f>
        <v/>
      </c>
      <c r="DC148" s="3" t="str">
        <f>CZ150</f>
        <v/>
      </c>
      <c r="DD148" s="3" t="str">
        <f>DA150</f>
        <v/>
      </c>
      <c r="DE148" s="3" t="str">
        <f>IF(ET148=5,AP148,"")</f>
        <v/>
      </c>
      <c r="DF148" s="3" t="str">
        <f>IF(ET148=5,AQ148,"")</f>
        <v/>
      </c>
      <c r="DG148" s="3" t="str">
        <f t="shared" si="245"/>
        <v/>
      </c>
      <c r="DH148" s="8"/>
      <c r="DI148" s="3" t="str">
        <f>IF(ET148=6,AS148,"")</f>
        <v/>
      </c>
      <c r="DJ148" s="3" t="str">
        <f>IF(ET148=6,AT148,"")</f>
        <v/>
      </c>
      <c r="DK148" s="3" t="str">
        <f>IF(ET148=6,AU148,"")</f>
        <v/>
      </c>
      <c r="DL148" s="3" t="str">
        <f>IF(ET148=6,AV148,"")</f>
        <v/>
      </c>
      <c r="DM148" s="3" t="str">
        <f>DI150</f>
        <v/>
      </c>
      <c r="DN148" s="3" t="str">
        <f>DJ150</f>
        <v/>
      </c>
      <c r="DO148" s="3" t="str">
        <f>DK150</f>
        <v/>
      </c>
      <c r="DP148" s="3" t="str">
        <f>DL150</f>
        <v/>
      </c>
      <c r="DQ148" s="3" t="str">
        <f>IF(ET148=6,AW148,"")</f>
        <v/>
      </c>
      <c r="DR148" s="3" t="str">
        <f>IF(ET148=6,AX148,"")</f>
        <v/>
      </c>
      <c r="DS148" s="3" t="str">
        <f t="shared" si="246"/>
        <v/>
      </c>
      <c r="DT148" s="8"/>
      <c r="DU148" s="3" t="str">
        <f>IF(ET148=7,AZ148,"")</f>
        <v/>
      </c>
      <c r="DV148" s="3" t="str">
        <f>IF(ET148=7,BA148,"")</f>
        <v/>
      </c>
      <c r="DW148" s="3" t="str">
        <f>IF(ET148=7,BB148,"")</f>
        <v/>
      </c>
      <c r="DX148" s="3" t="str">
        <f>IF(ET148=7,BC148,"")</f>
        <v/>
      </c>
      <c r="DY148" s="3" t="str">
        <f>DU150</f>
        <v/>
      </c>
      <c r="DZ148" s="3" t="str">
        <f>DV150</f>
        <v/>
      </c>
      <c r="EA148" s="3" t="str">
        <f>DW150</f>
        <v/>
      </c>
      <c r="EB148" s="3" t="str">
        <f>DX150</f>
        <v/>
      </c>
      <c r="EC148" s="3" t="str">
        <f t="shared" si="247"/>
        <v/>
      </c>
      <c r="ED148" s="8"/>
      <c r="EE148" s="28" t="s">
        <v>277</v>
      </c>
      <c r="EF148" s="28" t="s">
        <v>277</v>
      </c>
      <c r="EG148" s="28" t="s">
        <v>277</v>
      </c>
      <c r="EH148" s="28" t="s">
        <v>277</v>
      </c>
      <c r="EI148" s="28" t="s">
        <v>277</v>
      </c>
      <c r="EJ148" s="28" t="s">
        <v>277</v>
      </c>
      <c r="EK148" s="28" t="s">
        <v>277</v>
      </c>
      <c r="EL148" s="28" t="s">
        <v>277</v>
      </c>
      <c r="EM148" s="28" t="s">
        <v>277</v>
      </c>
      <c r="EN148" s="28" t="s">
        <v>277</v>
      </c>
      <c r="EO148" s="30"/>
      <c r="EP148" s="9"/>
      <c r="EQ148" s="10" t="str">
        <f>IF(FD148&gt;0, (N148+Y148+R148+AC148), "")</f>
        <v/>
      </c>
      <c r="ER148" s="11" t="str">
        <f>IF(FD148&gt;0,FE148,"")</f>
        <v/>
      </c>
      <c r="ES148" s="10" t="str">
        <f>IF(FD148&gt;0, (P148+AA148+T148+AE148), "")</f>
        <v/>
      </c>
      <c r="ET148" s="10">
        <f>FO148+FP148+FQ148+FR148+FS148+FT148+FU148</f>
        <v>0</v>
      </c>
      <c r="EU148" s="13"/>
      <c r="EV148" s="12" t="b">
        <f t="shared" si="316"/>
        <v>1</v>
      </c>
      <c r="EW148" s="3" t="b">
        <f t="shared" si="317"/>
        <v>1</v>
      </c>
      <c r="EX148" s="3" t="b">
        <f t="shared" si="318"/>
        <v>1</v>
      </c>
      <c r="EY148" s="3" t="b">
        <f t="shared" si="319"/>
        <v>1</v>
      </c>
      <c r="EZ148" s="3">
        <f t="shared" si="248"/>
        <v>0</v>
      </c>
      <c r="FA148" s="3">
        <f t="shared" si="249"/>
        <v>0</v>
      </c>
      <c r="FB148" s="3">
        <f t="shared" si="250"/>
        <v>0</v>
      </c>
      <c r="FC148" s="3">
        <f t="shared" si="251"/>
        <v>0</v>
      </c>
      <c r="FD148" s="3">
        <f t="shared" si="252"/>
        <v>0</v>
      </c>
      <c r="FE148" s="3" t="e">
        <f t="shared" si="253"/>
        <v>#VALUE!</v>
      </c>
      <c r="FF148" s="3">
        <f t="shared" si="320"/>
        <v>0</v>
      </c>
      <c r="FG148" s="3">
        <f t="shared" si="321"/>
        <v>0</v>
      </c>
      <c r="FH148" s="3" t="e">
        <f t="shared" si="254"/>
        <v>#VALUE!</v>
      </c>
      <c r="FI148" s="3" t="b">
        <f t="shared" si="322"/>
        <v>1</v>
      </c>
      <c r="FJ148" s="3" t="b">
        <f t="shared" si="323"/>
        <v>1</v>
      </c>
      <c r="FK148" s="3" t="b">
        <f t="shared" si="324"/>
        <v>1</v>
      </c>
      <c r="FL148" s="3" t="b">
        <f t="shared" si="325"/>
        <v>1</v>
      </c>
      <c r="FM148" s="3" t="b">
        <f t="shared" si="326"/>
        <v>1</v>
      </c>
      <c r="FN148" s="3" t="b">
        <f t="shared" si="327"/>
        <v>1</v>
      </c>
      <c r="FO148" s="3">
        <f t="shared" si="255"/>
        <v>0</v>
      </c>
      <c r="FP148" s="3">
        <f t="shared" si="256"/>
        <v>0</v>
      </c>
      <c r="FQ148" s="3">
        <f t="shared" si="257"/>
        <v>0</v>
      </c>
      <c r="FR148" s="3">
        <f t="shared" si="258"/>
        <v>0</v>
      </c>
      <c r="FS148" s="3">
        <f t="shared" si="259"/>
        <v>0</v>
      </c>
      <c r="FT148" s="3">
        <f t="shared" si="260"/>
        <v>0</v>
      </c>
      <c r="FU148" s="3">
        <f t="shared" si="261"/>
        <v>0</v>
      </c>
      <c r="FV148" s="21" t="b">
        <f t="shared" si="328"/>
        <v>1</v>
      </c>
      <c r="FW148" s="24">
        <f t="shared" si="329"/>
        <v>1</v>
      </c>
      <c r="FX148" s="24">
        <f t="shared" si="262"/>
        <v>0</v>
      </c>
      <c r="FY148" s="25" t="e">
        <f t="shared" si="263"/>
        <v>#VALUE!</v>
      </c>
      <c r="FZ148" s="24" t="e">
        <f t="shared" si="264"/>
        <v>#VALUE!</v>
      </c>
      <c r="GA148" s="24" t="e">
        <f t="shared" si="265"/>
        <v>#VALUE!</v>
      </c>
      <c r="GB148" s="24">
        <f t="shared" si="266"/>
        <v>1</v>
      </c>
      <c r="GC148" s="24" t="e">
        <f t="shared" si="267"/>
        <v>#VALUE!</v>
      </c>
      <c r="GD148" s="24" t="e">
        <f t="shared" si="268"/>
        <v>#VALUE!</v>
      </c>
      <c r="GE148" s="24" t="e">
        <f t="shared" si="269"/>
        <v>#VALUE!</v>
      </c>
      <c r="GF148" s="24">
        <f t="shared" si="270"/>
        <v>0</v>
      </c>
      <c r="GG148" s="24">
        <f t="shared" si="271"/>
        <v>0</v>
      </c>
      <c r="GH148" s="24">
        <f t="shared" si="272"/>
        <v>0</v>
      </c>
      <c r="GI148" s="24">
        <f t="shared" si="273"/>
        <v>0</v>
      </c>
      <c r="GJ148" s="24">
        <f t="shared" si="274"/>
        <v>2</v>
      </c>
      <c r="GK148" s="24">
        <f t="shared" si="275"/>
        <v>2</v>
      </c>
      <c r="GL148" s="24">
        <f t="shared" si="276"/>
        <v>2</v>
      </c>
      <c r="GM148" s="31">
        <f t="shared" si="277"/>
        <v>2</v>
      </c>
      <c r="GN148" s="13"/>
      <c r="GO148" s="12"/>
    </row>
    <row r="149" spans="1:197" s="3" customFormat="1">
      <c r="A149" s="54"/>
      <c r="B149" s="54"/>
      <c r="C149" s="54"/>
      <c r="D149" s="54"/>
      <c r="E149" s="54"/>
      <c r="F149" s="54"/>
      <c r="G149" s="54"/>
      <c r="H149" s="54"/>
      <c r="I149" s="54"/>
      <c r="J149" s="54"/>
      <c r="K149" s="54"/>
      <c r="L149" s="54"/>
      <c r="M149" s="56"/>
      <c r="N149" s="54"/>
      <c r="O149" s="54"/>
      <c r="P149" s="54"/>
      <c r="Q149" s="56"/>
      <c r="R149" s="54"/>
      <c r="S149" s="54"/>
      <c r="T149" s="54"/>
      <c r="U149" s="56"/>
      <c r="V149" s="54"/>
      <c r="W149" s="54"/>
      <c r="X149" s="56"/>
      <c r="Y149" s="54"/>
      <c r="Z149" s="54"/>
      <c r="AA149" s="54"/>
      <c r="AB149" s="56"/>
      <c r="AC149" s="54"/>
      <c r="AD149" s="54"/>
      <c r="AE149" s="54"/>
      <c r="AF149" s="56"/>
      <c r="AG149" s="54"/>
      <c r="AH149" s="54"/>
      <c r="AI149" s="56"/>
      <c r="AJ149" s="54"/>
      <c r="AK149" s="54"/>
      <c r="AL149" s="56"/>
      <c r="AM149" s="54"/>
      <c r="AN149" s="54"/>
      <c r="AO149" s="54"/>
      <c r="AP149" s="54"/>
      <c r="AQ149" s="54"/>
      <c r="AR149" s="56"/>
      <c r="AS149" s="54"/>
      <c r="AT149" s="54"/>
      <c r="AU149" s="54"/>
      <c r="AV149" s="54"/>
      <c r="AW149" s="54"/>
      <c r="AX149" s="54"/>
      <c r="AY149" s="56"/>
      <c r="AZ149" s="54"/>
      <c r="BA149" s="54"/>
      <c r="BB149" s="54"/>
      <c r="BC149" s="54"/>
      <c r="BD149" s="8"/>
      <c r="BE149" s="8"/>
      <c r="BF149" s="28" t="s">
        <v>277</v>
      </c>
      <c r="BG149" s="28" t="s">
        <v>277</v>
      </c>
      <c r="BH149" s="28" t="s">
        <v>277</v>
      </c>
      <c r="BI149" s="28" t="s">
        <v>277</v>
      </c>
      <c r="BJ149" s="28" t="s">
        <v>277</v>
      </c>
      <c r="BK149" s="28" t="s">
        <v>277</v>
      </c>
      <c r="BL149" s="28" t="s">
        <v>277</v>
      </c>
      <c r="BM149" s="28" t="s">
        <v>277</v>
      </c>
      <c r="BN149" s="28" t="s">
        <v>277</v>
      </c>
      <c r="BO149" s="28" t="s">
        <v>277</v>
      </c>
      <c r="BP149" s="8"/>
      <c r="BQ149" s="22" t="str">
        <f>IF(FV149=FALSE,B149,"")</f>
        <v/>
      </c>
      <c r="BR149" s="22" t="str">
        <f>BR148</f>
        <v/>
      </c>
      <c r="BS149" s="22" t="str">
        <f>IF(FV148=FALSE,C150,"")</f>
        <v/>
      </c>
      <c r="BT149" s="22" t="str">
        <f t="shared" si="330"/>
        <v/>
      </c>
      <c r="BU149" s="22" t="str">
        <f>IF(FV149=FALSE,E149,"")</f>
        <v/>
      </c>
      <c r="BV149" s="22" t="str">
        <f>IF(FV149=FALSE,G149,"")</f>
        <v/>
      </c>
      <c r="BW149" s="22" t="str">
        <f>IF(FV149=FALSE,F149,"")</f>
        <v/>
      </c>
      <c r="BX149" s="22" t="str">
        <f>IF(FV149=FALSE,J149,"")</f>
        <v/>
      </c>
      <c r="BY149" s="22" t="str">
        <f>IF(FV149=FALSE,K149,"")</f>
        <v/>
      </c>
      <c r="BZ149" s="22" t="str">
        <f>IF(FV149=FALSE,L149,"")</f>
        <v/>
      </c>
      <c r="CA149" s="18"/>
      <c r="CB149" s="3" t="str">
        <f>CB148</f>
        <v/>
      </c>
      <c r="CC149" s="3" t="str">
        <f>CC148</f>
        <v/>
      </c>
      <c r="CD149" s="3" t="str">
        <f>CD148</f>
        <v/>
      </c>
      <c r="CE149" s="3" t="str">
        <f>IF(ET149=1,EQ150,"")</f>
        <v/>
      </c>
      <c r="CF149" s="3" t="str">
        <f>IF(ET149=1,ER150,"")</f>
        <v/>
      </c>
      <c r="CG149" s="3" t="str">
        <f>IF(ET149=1,ES150,"")</f>
        <v/>
      </c>
      <c r="CH149" s="3" t="str">
        <f t="shared" si="244"/>
        <v/>
      </c>
      <c r="CI149" s="8"/>
      <c r="CJ149" s="3" t="str">
        <f>CJ148</f>
        <v/>
      </c>
      <c r="CK149" s="3" t="str">
        <f>CK148</f>
        <v/>
      </c>
      <c r="CL149" s="3" t="str">
        <f>IF(ET150=2,V150,"")</f>
        <v/>
      </c>
      <c r="CM149" s="3" t="str">
        <f>IF(ET150=2,W150,"")</f>
        <v/>
      </c>
      <c r="CN149" s="8"/>
      <c r="CO149" s="3" t="str">
        <f>CO148</f>
        <v/>
      </c>
      <c r="CP149" s="3" t="str">
        <f>CP148</f>
        <v/>
      </c>
      <c r="CQ149" s="3" t="str">
        <f>IF(ET149=3,AG150,"")</f>
        <v/>
      </c>
      <c r="CR149" s="3" t="str">
        <f>IF(ET149=3,AH150,"")</f>
        <v/>
      </c>
      <c r="CS149" s="8"/>
      <c r="CT149" s="3" t="str">
        <f>CT148</f>
        <v/>
      </c>
      <c r="CU149" s="3" t="str">
        <f>CU148</f>
        <v/>
      </c>
      <c r="CV149" s="3" t="str">
        <f>IF(ET149=4,AJ150,"")</f>
        <v/>
      </c>
      <c r="CW149" s="3" t="str">
        <f>IF(ET149=4,AK150,"")</f>
        <v/>
      </c>
      <c r="CX149" s="8"/>
      <c r="CY149" s="3" t="str">
        <f>CY148</f>
        <v/>
      </c>
      <c r="CZ149" s="3" t="str">
        <f>CZ148</f>
        <v/>
      </c>
      <c r="DA149" s="3" t="str">
        <f>DA148</f>
        <v/>
      </c>
      <c r="DB149" s="3" t="str">
        <f>IF(ET149=5,AM150,"")</f>
        <v/>
      </c>
      <c r="DC149" s="3" t="str">
        <f>IF(ET149=5,AN150,"")</f>
        <v/>
      </c>
      <c r="DD149" s="3" t="str">
        <f>IF(ET149=5,AO150,"")</f>
        <v/>
      </c>
      <c r="DE149" s="3" t="str">
        <f>DE148</f>
        <v/>
      </c>
      <c r="DF149" s="3" t="str">
        <f>DF148</f>
        <v/>
      </c>
      <c r="DG149" s="3" t="str">
        <f t="shared" si="245"/>
        <v/>
      </c>
      <c r="DH149" s="8"/>
      <c r="DI149" s="3" t="str">
        <f>DI148</f>
        <v/>
      </c>
      <c r="DJ149" s="3" t="str">
        <f>DJ148</f>
        <v/>
      </c>
      <c r="DK149" s="3" t="str">
        <f>DK148</f>
        <v/>
      </c>
      <c r="DL149" s="3" t="str">
        <f>DL148</f>
        <v/>
      </c>
      <c r="DM149" s="3" t="str">
        <f>IF(ET148=6,AS150,"")</f>
        <v/>
      </c>
      <c r="DN149" s="3" t="str">
        <f>IF(ET148=6,AT150,"")</f>
        <v/>
      </c>
      <c r="DO149" s="3" t="str">
        <f>IF(ET148=6,AU150,"")</f>
        <v/>
      </c>
      <c r="DP149" s="3" t="str">
        <f>IF(ET148=6,AV150,"")</f>
        <v/>
      </c>
      <c r="DQ149" s="3" t="str">
        <f>DQ148</f>
        <v/>
      </c>
      <c r="DR149" s="3" t="str">
        <f>DR148</f>
        <v/>
      </c>
      <c r="DS149" s="3" t="str">
        <f t="shared" si="246"/>
        <v/>
      </c>
      <c r="DT149" s="8"/>
      <c r="DU149" s="3" t="str">
        <f>DU148</f>
        <v/>
      </c>
      <c r="DV149" s="3" t="str">
        <f>DV148</f>
        <v/>
      </c>
      <c r="DW149" s="3" t="str">
        <f>DW148</f>
        <v/>
      </c>
      <c r="DX149" s="3" t="str">
        <f>DX148</f>
        <v/>
      </c>
      <c r="DY149" s="3" t="str">
        <f>IF(ET148=7,AZ150,"")</f>
        <v/>
      </c>
      <c r="DZ149" s="3" t="str">
        <f>IF(ET148=7,BA150,"")</f>
        <v/>
      </c>
      <c r="EA149" s="3" t="str">
        <f>IF(ET148=7,BB150,"")</f>
        <v/>
      </c>
      <c r="EB149" s="3" t="str">
        <f>IF(ET148=7,BC150,"")</f>
        <v/>
      </c>
      <c r="EC149" s="3" t="str">
        <f t="shared" si="247"/>
        <v/>
      </c>
      <c r="ED149" s="8"/>
      <c r="EE149" s="28" t="s">
        <v>277</v>
      </c>
      <c r="EF149" s="28" t="s">
        <v>277</v>
      </c>
      <c r="EG149" s="28" t="s">
        <v>277</v>
      </c>
      <c r="EH149" s="28" t="s">
        <v>277</v>
      </c>
      <c r="EI149" s="28" t="s">
        <v>277</v>
      </c>
      <c r="EJ149" s="28" t="s">
        <v>277</v>
      </c>
      <c r="EK149" s="28" t="s">
        <v>277</v>
      </c>
      <c r="EL149" s="28" t="s">
        <v>277</v>
      </c>
      <c r="EM149" s="28" t="s">
        <v>277</v>
      </c>
      <c r="EN149" s="28" t="s">
        <v>277</v>
      </c>
      <c r="EO149" s="30"/>
      <c r="EP149" s="9"/>
      <c r="EQ149" s="10" t="str">
        <f>IF(FD149&gt;0, (N149+Y149+R149+AC149), "")</f>
        <v/>
      </c>
      <c r="ER149" s="11" t="str">
        <f>IF(FD149&gt;0,FE149,"")</f>
        <v/>
      </c>
      <c r="ES149" s="10" t="str">
        <f>IF(FD149&gt;0, (P149+AA149+T149+AE149), "")</f>
        <v/>
      </c>
      <c r="ET149" s="10">
        <f>FO149+FP149+FQ149+FR149+FS149+FT149+FU149</f>
        <v>0</v>
      </c>
      <c r="EU149" s="13"/>
      <c r="EV149" s="12" t="b">
        <f t="shared" si="316"/>
        <v>1</v>
      </c>
      <c r="EW149" s="3" t="b">
        <f t="shared" si="317"/>
        <v>1</v>
      </c>
      <c r="EX149" s="3" t="b">
        <f t="shared" si="318"/>
        <v>1</v>
      </c>
      <c r="EY149" s="3" t="b">
        <f t="shared" si="319"/>
        <v>1</v>
      </c>
      <c r="EZ149" s="3">
        <f t="shared" si="248"/>
        <v>0</v>
      </c>
      <c r="FA149" s="3">
        <f t="shared" si="249"/>
        <v>0</v>
      </c>
      <c r="FB149" s="3">
        <f t="shared" si="250"/>
        <v>0</v>
      </c>
      <c r="FC149" s="3">
        <f t="shared" si="251"/>
        <v>0</v>
      </c>
      <c r="FD149" s="3">
        <f t="shared" si="252"/>
        <v>0</v>
      </c>
      <c r="FE149" s="3" t="e">
        <f t="shared" si="253"/>
        <v>#VALUE!</v>
      </c>
      <c r="FF149" s="3">
        <f t="shared" si="320"/>
        <v>0</v>
      </c>
      <c r="FG149" s="3">
        <f t="shared" si="321"/>
        <v>0</v>
      </c>
      <c r="FH149" s="3" t="e">
        <f t="shared" si="254"/>
        <v>#VALUE!</v>
      </c>
      <c r="FI149" s="3" t="b">
        <f t="shared" si="322"/>
        <v>1</v>
      </c>
      <c r="FJ149" s="3" t="b">
        <f t="shared" si="323"/>
        <v>1</v>
      </c>
      <c r="FK149" s="3" t="b">
        <f t="shared" si="324"/>
        <v>1</v>
      </c>
      <c r="FL149" s="3" t="b">
        <f t="shared" si="325"/>
        <v>1</v>
      </c>
      <c r="FM149" s="3" t="b">
        <f t="shared" si="326"/>
        <v>1</v>
      </c>
      <c r="FN149" s="3" t="b">
        <f t="shared" si="327"/>
        <v>1</v>
      </c>
      <c r="FO149" s="3">
        <f t="shared" si="255"/>
        <v>0</v>
      </c>
      <c r="FP149" s="3">
        <f t="shared" si="256"/>
        <v>0</v>
      </c>
      <c r="FQ149" s="3">
        <f t="shared" si="257"/>
        <v>0</v>
      </c>
      <c r="FR149" s="3">
        <f t="shared" si="258"/>
        <v>0</v>
      </c>
      <c r="FS149" s="3">
        <f t="shared" si="259"/>
        <v>0</v>
      </c>
      <c r="FT149" s="3">
        <f t="shared" si="260"/>
        <v>0</v>
      </c>
      <c r="FU149" s="3">
        <f t="shared" si="261"/>
        <v>0</v>
      </c>
      <c r="FV149" s="21" t="b">
        <f t="shared" si="328"/>
        <v>1</v>
      </c>
      <c r="FW149" s="24">
        <f t="shared" si="329"/>
        <v>1</v>
      </c>
      <c r="FX149" s="24">
        <f t="shared" si="262"/>
        <v>0</v>
      </c>
      <c r="FY149" s="25" t="e">
        <f t="shared" si="263"/>
        <v>#VALUE!</v>
      </c>
      <c r="FZ149" s="24" t="e">
        <f t="shared" si="264"/>
        <v>#VALUE!</v>
      </c>
      <c r="GA149" s="24" t="e">
        <f t="shared" si="265"/>
        <v>#VALUE!</v>
      </c>
      <c r="GB149" s="24">
        <f t="shared" si="266"/>
        <v>1</v>
      </c>
      <c r="GC149" s="24" t="e">
        <f t="shared" si="267"/>
        <v>#VALUE!</v>
      </c>
      <c r="GD149" s="24" t="e">
        <f t="shared" si="268"/>
        <v>#VALUE!</v>
      </c>
      <c r="GE149" s="24" t="e">
        <f t="shared" si="269"/>
        <v>#VALUE!</v>
      </c>
      <c r="GF149" s="24">
        <f t="shared" si="270"/>
        <v>0</v>
      </c>
      <c r="GG149" s="24">
        <f t="shared" si="271"/>
        <v>0</v>
      </c>
      <c r="GH149" s="24">
        <f t="shared" si="272"/>
        <v>0</v>
      </c>
      <c r="GI149" s="24">
        <f t="shared" si="273"/>
        <v>0</v>
      </c>
      <c r="GJ149" s="24">
        <f t="shared" si="274"/>
        <v>2</v>
      </c>
      <c r="GK149" s="24">
        <f t="shared" si="275"/>
        <v>2</v>
      </c>
      <c r="GL149" s="24">
        <f t="shared" si="276"/>
        <v>2</v>
      </c>
      <c r="GM149" s="31">
        <f t="shared" si="277"/>
        <v>2</v>
      </c>
      <c r="GN149" s="13"/>
      <c r="GO149" s="12"/>
    </row>
    <row r="150" spans="1:197" s="3" customFormat="1">
      <c r="A150" s="54"/>
      <c r="B150" s="54"/>
      <c r="C150" s="54"/>
      <c r="D150" s="54"/>
      <c r="E150" s="54"/>
      <c r="F150" s="54"/>
      <c r="G150" s="54"/>
      <c r="H150" s="54"/>
      <c r="I150" s="54"/>
      <c r="J150" s="54"/>
      <c r="K150" s="54"/>
      <c r="L150" s="54"/>
      <c r="M150" s="56"/>
      <c r="N150" s="54"/>
      <c r="O150" s="54"/>
      <c r="P150" s="54"/>
      <c r="Q150" s="56"/>
      <c r="R150" s="54"/>
      <c r="S150" s="54"/>
      <c r="T150" s="54"/>
      <c r="U150" s="56"/>
      <c r="V150" s="54"/>
      <c r="W150" s="54"/>
      <c r="X150" s="56"/>
      <c r="Y150" s="54"/>
      <c r="Z150" s="54"/>
      <c r="AA150" s="54"/>
      <c r="AB150" s="56"/>
      <c r="AC150" s="54"/>
      <c r="AD150" s="54"/>
      <c r="AE150" s="54"/>
      <c r="AF150" s="56"/>
      <c r="AG150" s="54"/>
      <c r="AH150" s="54"/>
      <c r="AI150" s="56"/>
      <c r="AJ150" s="54"/>
      <c r="AK150" s="54"/>
      <c r="AL150" s="56"/>
      <c r="AM150" s="54"/>
      <c r="AN150" s="54"/>
      <c r="AO150" s="54"/>
      <c r="AP150" s="54"/>
      <c r="AQ150" s="54"/>
      <c r="AR150" s="56"/>
      <c r="AS150" s="54"/>
      <c r="AT150" s="54"/>
      <c r="AU150" s="54"/>
      <c r="AV150" s="54"/>
      <c r="AW150" s="54"/>
      <c r="AX150" s="54"/>
      <c r="AY150" s="56"/>
      <c r="AZ150" s="54"/>
      <c r="BA150" s="54"/>
      <c r="BB150" s="54"/>
      <c r="BC150" s="54"/>
      <c r="BD150" s="8"/>
      <c r="BE150" s="8"/>
      <c r="BF150" s="28" t="s">
        <v>277</v>
      </c>
      <c r="BG150" s="28" t="s">
        <v>277</v>
      </c>
      <c r="BH150" s="28" t="s">
        <v>277</v>
      </c>
      <c r="BI150" s="28" t="s">
        <v>277</v>
      </c>
      <c r="BJ150" s="28" t="s">
        <v>277</v>
      </c>
      <c r="BK150" s="28" t="s">
        <v>277</v>
      </c>
      <c r="BL150" s="28" t="s">
        <v>277</v>
      </c>
      <c r="BM150" s="28" t="s">
        <v>277</v>
      </c>
      <c r="BN150" s="28" t="s">
        <v>277</v>
      </c>
      <c r="BO150" s="28" t="s">
        <v>277</v>
      </c>
      <c r="BP150" s="8"/>
      <c r="BQ150" s="22" t="str">
        <f>IF(FV150=FALSE,B150,"")</f>
        <v/>
      </c>
      <c r="BR150" s="22" t="str">
        <f>IF(FV148=FALSE,C149,"")</f>
        <v/>
      </c>
      <c r="BS150" s="22" t="str">
        <f>BS149</f>
        <v/>
      </c>
      <c r="BT150" s="22" t="str">
        <f t="shared" si="330"/>
        <v/>
      </c>
      <c r="BU150" s="22" t="str">
        <f>IF(FV150=FALSE,E150,"")</f>
        <v/>
      </c>
      <c r="BV150" s="22" t="str">
        <f>IF(FV150=FALSE,G150,"")</f>
        <v/>
      </c>
      <c r="BW150" s="22" t="str">
        <f>IF(FV150=FALSE,F150,"")</f>
        <v/>
      </c>
      <c r="BX150" s="22" t="str">
        <f>IF(FV150=FALSE,J150,"")</f>
        <v/>
      </c>
      <c r="BY150" s="22" t="str">
        <f>IF(FV150=FALSE,K150,"")</f>
        <v/>
      </c>
      <c r="BZ150" s="22" t="str">
        <f>IF(FV150=FALSE,L150,"")</f>
        <v/>
      </c>
      <c r="CA150" s="18"/>
      <c r="CB150" s="3" t="str">
        <f>IF(ET148=1, EQ149,"")</f>
        <v/>
      </c>
      <c r="CC150" s="3" t="str">
        <f>IF(ET148=1, ER149,"")</f>
        <v/>
      </c>
      <c r="CD150" s="3" t="str">
        <f>IF(ET148=1, ES149,"")</f>
        <v/>
      </c>
      <c r="CE150" s="3" t="str">
        <f>CE149</f>
        <v/>
      </c>
      <c r="CF150" s="3" t="str">
        <f>CF149</f>
        <v/>
      </c>
      <c r="CG150" s="3" t="str">
        <f>CG149</f>
        <v/>
      </c>
      <c r="CH150" s="3" t="str">
        <f t="shared" si="244"/>
        <v/>
      </c>
      <c r="CI150" s="8"/>
      <c r="CJ150" s="3" t="str">
        <f>IF(ET150=2,V149,"")</f>
        <v/>
      </c>
      <c r="CK150" s="3" t="str">
        <f>IF(ET150=2,W149,"")</f>
        <v/>
      </c>
      <c r="CL150" s="3" t="str">
        <f>CL149</f>
        <v/>
      </c>
      <c r="CM150" s="3" t="str">
        <f>CM149</f>
        <v/>
      </c>
      <c r="CN150" s="8"/>
      <c r="CO150" s="3" t="str">
        <f>IF(ET150=3,AG149,"")</f>
        <v/>
      </c>
      <c r="CP150" s="3" t="str">
        <f>IF(ET150=3,AH149,"")</f>
        <v/>
      </c>
      <c r="CQ150" s="3" t="str">
        <f>CQ149</f>
        <v/>
      </c>
      <c r="CR150" s="3" t="str">
        <f>CR149</f>
        <v/>
      </c>
      <c r="CS150" s="8"/>
      <c r="CT150" s="3" t="str">
        <f>IF(ET150=4,AJ149,"")</f>
        <v/>
      </c>
      <c r="CU150" s="3" t="str">
        <f>IF(ET150=4,AK149,"")</f>
        <v/>
      </c>
      <c r="CV150" s="3" t="str">
        <f>CV149</f>
        <v/>
      </c>
      <c r="CW150" s="3" t="str">
        <f>CW149</f>
        <v/>
      </c>
      <c r="CX150" s="8"/>
      <c r="CY150" s="3" t="str">
        <f>IF(ET150=5,AM149,"")</f>
        <v/>
      </c>
      <c r="CZ150" s="3" t="str">
        <f>IF(ET150=5,AN149,"")</f>
        <v/>
      </c>
      <c r="DA150" s="3" t="str">
        <f>IF(ET150=5,AO149,"")</f>
        <v/>
      </c>
      <c r="DB150" s="3" t="str">
        <f>DB149</f>
        <v/>
      </c>
      <c r="DC150" s="3" t="str">
        <f>DC149</f>
        <v/>
      </c>
      <c r="DD150" s="3" t="str">
        <f>DD149</f>
        <v/>
      </c>
      <c r="DE150" s="3" t="str">
        <f>DE149</f>
        <v/>
      </c>
      <c r="DF150" s="3" t="str">
        <f>DF149</f>
        <v/>
      </c>
      <c r="DG150" s="3" t="str">
        <f t="shared" si="245"/>
        <v/>
      </c>
      <c r="DH150" s="8"/>
      <c r="DI150" s="3" t="str">
        <f>IF(ET148=6,AS149,"")</f>
        <v/>
      </c>
      <c r="DJ150" s="3" t="str">
        <f>IF(ET148=6,AT149,"")</f>
        <v/>
      </c>
      <c r="DK150" s="3" t="str">
        <f>IF(ET148=6,AU149,"")</f>
        <v/>
      </c>
      <c r="DL150" s="3" t="str">
        <f>IF(ET148=6,AV149,"")</f>
        <v/>
      </c>
      <c r="DM150" s="3" t="str">
        <f>DM149</f>
        <v/>
      </c>
      <c r="DN150" s="3" t="str">
        <f>DN149</f>
        <v/>
      </c>
      <c r="DO150" s="3" t="str">
        <f>DO149</f>
        <v/>
      </c>
      <c r="DP150" s="3" t="str">
        <f>DP149</f>
        <v/>
      </c>
      <c r="DQ150" s="3" t="str">
        <f>DQ149</f>
        <v/>
      </c>
      <c r="DR150" s="3" t="str">
        <f>DR149</f>
        <v/>
      </c>
      <c r="DS150" s="3" t="str">
        <f t="shared" si="246"/>
        <v/>
      </c>
      <c r="DT150" s="8"/>
      <c r="DU150" s="3" t="str">
        <f>IF(ET148=7,AZ149,"")</f>
        <v/>
      </c>
      <c r="DV150" s="3" t="str">
        <f>IF(ET148=7,BA149,"")</f>
        <v/>
      </c>
      <c r="DW150" s="3" t="str">
        <f>IF(ET148=7,BB149,"")</f>
        <v/>
      </c>
      <c r="DX150" s="3" t="str">
        <f>IF(ET148=7,BC149,"")</f>
        <v/>
      </c>
      <c r="DY150" s="3" t="str">
        <f>DY149</f>
        <v/>
      </c>
      <c r="DZ150" s="3" t="str">
        <f>DZ149</f>
        <v/>
      </c>
      <c r="EA150" s="3" t="str">
        <f>EA149</f>
        <v/>
      </c>
      <c r="EB150" s="3" t="str">
        <f>EB149</f>
        <v/>
      </c>
      <c r="EC150" s="3" t="str">
        <f t="shared" si="247"/>
        <v/>
      </c>
      <c r="ED150" s="8"/>
      <c r="EE150" s="28" t="s">
        <v>277</v>
      </c>
      <c r="EF150" s="28" t="s">
        <v>277</v>
      </c>
      <c r="EG150" s="28" t="s">
        <v>277</v>
      </c>
      <c r="EH150" s="28" t="s">
        <v>277</v>
      </c>
      <c r="EI150" s="28" t="s">
        <v>277</v>
      </c>
      <c r="EJ150" s="28" t="s">
        <v>277</v>
      </c>
      <c r="EK150" s="28" t="s">
        <v>277</v>
      </c>
      <c r="EL150" s="28" t="s">
        <v>277</v>
      </c>
      <c r="EM150" s="28" t="s">
        <v>277</v>
      </c>
      <c r="EN150" s="28" t="s">
        <v>277</v>
      </c>
      <c r="EO150" s="30"/>
      <c r="EP150" s="9"/>
      <c r="EQ150" s="10" t="str">
        <f>IF(FD150&gt;0, (N150+Y150+R150+AC150), "")</f>
        <v/>
      </c>
      <c r="ER150" s="11" t="str">
        <f>IF(FD150&gt;0,FE150,"")</f>
        <v/>
      </c>
      <c r="ES150" s="10" t="str">
        <f>IF(FD150&gt;0, (P150+AA150+T150+AE150), "")</f>
        <v/>
      </c>
      <c r="ET150" s="10">
        <f>FO150+FP150+FQ150+FR150+FS150+FT150+FU150</f>
        <v>0</v>
      </c>
      <c r="EU150" s="13"/>
      <c r="EV150" s="12" t="b">
        <f t="shared" si="316"/>
        <v>1</v>
      </c>
      <c r="EW150" s="3" t="b">
        <f t="shared" si="317"/>
        <v>1</v>
      </c>
      <c r="EX150" s="3" t="b">
        <f t="shared" si="318"/>
        <v>1</v>
      </c>
      <c r="EY150" s="3" t="b">
        <f t="shared" si="319"/>
        <v>1</v>
      </c>
      <c r="EZ150" s="3">
        <f t="shared" si="248"/>
        <v>0</v>
      </c>
      <c r="FA150" s="3">
        <f t="shared" si="249"/>
        <v>0</v>
      </c>
      <c r="FB150" s="3">
        <f t="shared" si="250"/>
        <v>0</v>
      </c>
      <c r="FC150" s="3">
        <f t="shared" si="251"/>
        <v>0</v>
      </c>
      <c r="FD150" s="3">
        <f t="shared" si="252"/>
        <v>0</v>
      </c>
      <c r="FE150" s="3" t="e">
        <f t="shared" si="253"/>
        <v>#VALUE!</v>
      </c>
      <c r="FF150" s="3">
        <f t="shared" si="320"/>
        <v>0</v>
      </c>
      <c r="FG150" s="3">
        <f t="shared" si="321"/>
        <v>0</v>
      </c>
      <c r="FH150" s="3" t="e">
        <f t="shared" si="254"/>
        <v>#VALUE!</v>
      </c>
      <c r="FI150" s="3" t="b">
        <f t="shared" si="322"/>
        <v>1</v>
      </c>
      <c r="FJ150" s="3" t="b">
        <f t="shared" si="323"/>
        <v>1</v>
      </c>
      <c r="FK150" s="3" t="b">
        <f t="shared" si="324"/>
        <v>1</v>
      </c>
      <c r="FL150" s="3" t="b">
        <f t="shared" si="325"/>
        <v>1</v>
      </c>
      <c r="FM150" s="3" t="b">
        <f t="shared" si="326"/>
        <v>1</v>
      </c>
      <c r="FN150" s="3" t="b">
        <f t="shared" si="327"/>
        <v>1</v>
      </c>
      <c r="FO150" s="3">
        <f t="shared" si="255"/>
        <v>0</v>
      </c>
      <c r="FP150" s="3">
        <f t="shared" si="256"/>
        <v>0</v>
      </c>
      <c r="FQ150" s="3">
        <f t="shared" si="257"/>
        <v>0</v>
      </c>
      <c r="FR150" s="3">
        <f t="shared" si="258"/>
        <v>0</v>
      </c>
      <c r="FS150" s="3">
        <f t="shared" si="259"/>
        <v>0</v>
      </c>
      <c r="FT150" s="3">
        <f t="shared" si="260"/>
        <v>0</v>
      </c>
      <c r="FU150" s="3">
        <f t="shared" si="261"/>
        <v>0</v>
      </c>
      <c r="FV150" s="21" t="b">
        <f t="shared" si="328"/>
        <v>1</v>
      </c>
      <c r="FW150" s="24">
        <f t="shared" si="329"/>
        <v>1</v>
      </c>
      <c r="FX150" s="24">
        <f t="shared" si="262"/>
        <v>0</v>
      </c>
      <c r="FY150" s="25" t="e">
        <f t="shared" si="263"/>
        <v>#VALUE!</v>
      </c>
      <c r="FZ150" s="24" t="e">
        <f t="shared" si="264"/>
        <v>#VALUE!</v>
      </c>
      <c r="GA150" s="24" t="e">
        <f t="shared" si="265"/>
        <v>#VALUE!</v>
      </c>
      <c r="GB150" s="24">
        <f t="shared" si="266"/>
        <v>1</v>
      </c>
      <c r="GC150" s="24" t="e">
        <f t="shared" si="267"/>
        <v>#VALUE!</v>
      </c>
      <c r="GD150" s="24" t="e">
        <f t="shared" si="268"/>
        <v>#VALUE!</v>
      </c>
      <c r="GE150" s="24" t="e">
        <f t="shared" si="269"/>
        <v>#VALUE!</v>
      </c>
      <c r="GF150" s="24">
        <f t="shared" si="270"/>
        <v>0</v>
      </c>
      <c r="GG150" s="24">
        <f t="shared" si="271"/>
        <v>0</v>
      </c>
      <c r="GH150" s="24">
        <f t="shared" si="272"/>
        <v>0</v>
      </c>
      <c r="GI150" s="24">
        <f t="shared" si="273"/>
        <v>0</v>
      </c>
      <c r="GJ150" s="24">
        <f t="shared" si="274"/>
        <v>2</v>
      </c>
      <c r="GK150" s="24">
        <f t="shared" si="275"/>
        <v>2</v>
      </c>
      <c r="GL150" s="24">
        <f t="shared" si="276"/>
        <v>2</v>
      </c>
      <c r="GM150" s="31">
        <f t="shared" si="277"/>
        <v>2</v>
      </c>
      <c r="GN150" s="13"/>
      <c r="GO150" s="12"/>
    </row>
    <row r="151" spans="1:197" s="3" customFormat="1">
      <c r="A151" s="54"/>
      <c r="B151" s="54"/>
      <c r="C151" s="54"/>
      <c r="D151" s="54"/>
      <c r="E151" s="54"/>
      <c r="F151" s="54"/>
      <c r="G151" s="54"/>
      <c r="H151" s="54"/>
      <c r="I151" s="54"/>
      <c r="J151" s="54"/>
      <c r="K151" s="54"/>
      <c r="L151" s="54"/>
      <c r="M151" s="56"/>
      <c r="N151" s="54"/>
      <c r="O151" s="54"/>
      <c r="P151" s="54"/>
      <c r="Q151" s="56"/>
      <c r="R151" s="54"/>
      <c r="S151" s="54"/>
      <c r="T151" s="54"/>
      <c r="U151" s="56"/>
      <c r="V151" s="54"/>
      <c r="W151" s="54"/>
      <c r="X151" s="56"/>
      <c r="Y151" s="54"/>
      <c r="Z151" s="54"/>
      <c r="AA151" s="54"/>
      <c r="AB151" s="56"/>
      <c r="AC151" s="54"/>
      <c r="AD151" s="54"/>
      <c r="AE151" s="54"/>
      <c r="AF151" s="56"/>
      <c r="AG151" s="54"/>
      <c r="AH151" s="54"/>
      <c r="AI151" s="56"/>
      <c r="AJ151" s="54"/>
      <c r="AK151" s="54"/>
      <c r="AL151" s="56"/>
      <c r="AM151" s="54"/>
      <c r="AN151" s="54"/>
      <c r="AO151" s="54"/>
      <c r="AP151" s="54"/>
      <c r="AQ151" s="54"/>
      <c r="AR151" s="56"/>
      <c r="AS151" s="54"/>
      <c r="AT151" s="54"/>
      <c r="AU151" s="54"/>
      <c r="AV151" s="54"/>
      <c r="AW151" s="54"/>
      <c r="AX151" s="54"/>
      <c r="AY151" s="56"/>
      <c r="AZ151" s="54"/>
      <c r="BA151" s="54"/>
      <c r="BB151" s="54"/>
      <c r="BC151" s="54"/>
      <c r="BD151" s="8"/>
      <c r="BE151" s="8"/>
      <c r="BF151" s="28" t="s">
        <v>277</v>
      </c>
      <c r="BG151" s="28" t="s">
        <v>277</v>
      </c>
      <c r="BH151" s="28" t="s">
        <v>277</v>
      </c>
      <c r="BI151" s="28" t="s">
        <v>277</v>
      </c>
      <c r="BJ151" s="28" t="s">
        <v>277</v>
      </c>
      <c r="BK151" s="28" t="s">
        <v>277</v>
      </c>
      <c r="BL151" s="28" t="s">
        <v>277</v>
      </c>
      <c r="BM151" s="28" t="s">
        <v>277</v>
      </c>
      <c r="BN151" s="28" t="s">
        <v>277</v>
      </c>
      <c r="BO151" s="28" t="s">
        <v>277</v>
      </c>
      <c r="BP151" s="8"/>
      <c r="BQ151" s="22" t="str">
        <f>IF(FV151=FALSE,B151,"")</f>
        <v/>
      </c>
      <c r="BR151" s="22" t="str">
        <f>BR148</f>
        <v/>
      </c>
      <c r="BS151" s="22" t="str">
        <f>IF(FV148=FALSE,C151,"")</f>
        <v/>
      </c>
      <c r="BT151" s="22" t="str">
        <f t="shared" si="330"/>
        <v/>
      </c>
      <c r="BU151" s="22" t="str">
        <f>IF(FV151=FALSE,E151,"")</f>
        <v/>
      </c>
      <c r="BV151" s="22" t="str">
        <f>IF(FV151=FALSE,G151,"")</f>
        <v/>
      </c>
      <c r="BW151" s="22" t="str">
        <f>IF(FV151=FALSE,F151,"")</f>
        <v/>
      </c>
      <c r="BX151" s="22" t="str">
        <f>IF(FV151=FALSE,J151,"")</f>
        <v/>
      </c>
      <c r="BY151" s="22" t="str">
        <f>IF(FV151=FALSE,K151,"")</f>
        <v/>
      </c>
      <c r="BZ151" s="22" t="str">
        <f>IF(FV151=FALSE,L151,"")</f>
        <v/>
      </c>
      <c r="CA151" s="18"/>
      <c r="CB151" s="3" t="str">
        <f>CB148</f>
        <v/>
      </c>
      <c r="CC151" s="3" t="str">
        <f>CC148</f>
        <v/>
      </c>
      <c r="CD151" s="3" t="str">
        <f>CD148</f>
        <v/>
      </c>
      <c r="CE151" s="3" t="str">
        <f>IF(ET151=1, EQ151,"")</f>
        <v/>
      </c>
      <c r="CF151" s="3" t="str">
        <f>IF(ET151=1, ER151,"")</f>
        <v/>
      </c>
      <c r="CG151" s="3" t="str">
        <f>IF(ET151=1, ES151,"")</f>
        <v/>
      </c>
      <c r="CH151" s="3" t="str">
        <f t="shared" si="244"/>
        <v/>
      </c>
      <c r="CI151" s="8"/>
      <c r="CJ151" s="3" t="str">
        <f>CJ148</f>
        <v/>
      </c>
      <c r="CK151" s="3" t="str">
        <f>CK148</f>
        <v/>
      </c>
      <c r="CL151" s="3" t="str">
        <f>IF(ET151=2,V151,"")</f>
        <v/>
      </c>
      <c r="CM151" s="3" t="str">
        <f>IF(ET151=2,W151,"")</f>
        <v/>
      </c>
      <c r="CN151" s="8"/>
      <c r="CO151" s="3" t="str">
        <f>CO149</f>
        <v/>
      </c>
      <c r="CP151" s="3" t="str">
        <f>CP149</f>
        <v/>
      </c>
      <c r="CQ151" s="3" t="str">
        <f>IF(ET151=3,AG151,"")</f>
        <v/>
      </c>
      <c r="CR151" s="3" t="str">
        <f>IF(ET151=3,AH151,"")</f>
        <v/>
      </c>
      <c r="CS151" s="8"/>
      <c r="CT151" s="3" t="str">
        <f>CT148</f>
        <v/>
      </c>
      <c r="CU151" s="3" t="str">
        <f>CU148</f>
        <v/>
      </c>
      <c r="CV151" s="3" t="str">
        <f>IF(ET150=4,AJ151,"")</f>
        <v/>
      </c>
      <c r="CW151" s="3" t="str">
        <f>IF(ET150=4,AK151,"")</f>
        <v/>
      </c>
      <c r="CX151" s="8"/>
      <c r="CY151" s="3" t="str">
        <f>CY148</f>
        <v/>
      </c>
      <c r="CZ151" s="3" t="str">
        <f>CZ148</f>
        <v/>
      </c>
      <c r="DA151" s="3" t="str">
        <f>DA148</f>
        <v/>
      </c>
      <c r="DB151" s="3" t="str">
        <f>IF(ET150=5,AM151,"")</f>
        <v/>
      </c>
      <c r="DC151" s="3" t="str">
        <f>IF(ET150=5,AN151,"")</f>
        <v/>
      </c>
      <c r="DD151" s="3" t="str">
        <f>IF(ET150=5,AO151,"")</f>
        <v/>
      </c>
      <c r="DE151" s="3" t="str">
        <f>IF(ET150=5,AP151,"")</f>
        <v/>
      </c>
      <c r="DF151" s="3" t="str">
        <f>DF150</f>
        <v/>
      </c>
      <c r="DG151" s="3" t="str">
        <f t="shared" si="245"/>
        <v/>
      </c>
      <c r="DH151" s="8"/>
      <c r="DI151" s="3" t="str">
        <f>DI148</f>
        <v/>
      </c>
      <c r="DJ151" s="3" t="str">
        <f>DJ148</f>
        <v/>
      </c>
      <c r="DK151" s="3" t="str">
        <f>DK148</f>
        <v/>
      </c>
      <c r="DL151" s="3" t="str">
        <f>DL148</f>
        <v/>
      </c>
      <c r="DM151" s="3" t="str">
        <f>IF(ET151=6,AS151,"")</f>
        <v/>
      </c>
      <c r="DN151" s="3" t="str">
        <f>IF(ET151=6,AT151,"")</f>
        <v/>
      </c>
      <c r="DO151" s="3" t="str">
        <f>IF(ET151=6,AU151,"")</f>
        <v/>
      </c>
      <c r="DP151" s="3" t="str">
        <f>IF(ET151=6,AV151,"")</f>
        <v/>
      </c>
      <c r="DQ151" s="3" t="str">
        <f t="shared" ref="DQ151:DR153" si="355">DQ148</f>
        <v/>
      </c>
      <c r="DR151" s="3" t="str">
        <f t="shared" si="355"/>
        <v/>
      </c>
      <c r="DS151" s="3" t="str">
        <f t="shared" si="246"/>
        <v/>
      </c>
      <c r="DT151" s="8"/>
      <c r="DU151" s="3" t="str">
        <f>DU148</f>
        <v/>
      </c>
      <c r="DV151" s="3" t="str">
        <f>DV148</f>
        <v/>
      </c>
      <c r="DW151" s="3" t="str">
        <f>DW148</f>
        <v/>
      </c>
      <c r="DX151" s="3" t="str">
        <f>DX148</f>
        <v/>
      </c>
      <c r="DY151" s="3" t="str">
        <f>IF(ET151=7,AZ151,"")</f>
        <v/>
      </c>
      <c r="DZ151" s="3" t="str">
        <f>IF(ET151=7,BA151,"")</f>
        <v/>
      </c>
      <c r="EA151" s="3" t="str">
        <f>IF(ET151=7,BB151,"")</f>
        <v/>
      </c>
      <c r="EB151" s="3" t="str">
        <f>IF(ET151=7,BC151,"")</f>
        <v/>
      </c>
      <c r="EC151" s="3" t="str">
        <f t="shared" si="247"/>
        <v/>
      </c>
      <c r="ED151" s="8"/>
      <c r="EE151" s="28" t="s">
        <v>277</v>
      </c>
      <c r="EF151" s="28" t="s">
        <v>277</v>
      </c>
      <c r="EG151" s="28" t="s">
        <v>277</v>
      </c>
      <c r="EH151" s="28" t="s">
        <v>277</v>
      </c>
      <c r="EI151" s="28" t="s">
        <v>277</v>
      </c>
      <c r="EJ151" s="28" t="s">
        <v>277</v>
      </c>
      <c r="EK151" s="28" t="s">
        <v>277</v>
      </c>
      <c r="EL151" s="28" t="s">
        <v>277</v>
      </c>
      <c r="EM151" s="28" t="s">
        <v>277</v>
      </c>
      <c r="EN151" s="28" t="s">
        <v>277</v>
      </c>
      <c r="EO151" s="17"/>
      <c r="EP151" s="9"/>
      <c r="EQ151" s="10" t="str">
        <f>IF(FD151&gt;0, (N151+Y151+R151+AC151), "")</f>
        <v/>
      </c>
      <c r="ER151" s="11" t="str">
        <f>IF(FD151&gt;0,FE151,"")</f>
        <v/>
      </c>
      <c r="ES151" s="10" t="str">
        <f>IF(FD151&gt;0, (P151+AA151+T151+AE151), "")</f>
        <v/>
      </c>
      <c r="ET151" s="10">
        <f>FO151+FP151+FQ151+FR151+FS151+FT151+FU151</f>
        <v>0</v>
      </c>
      <c r="EU151" s="13"/>
      <c r="EV151" s="12" t="b">
        <f t="shared" si="316"/>
        <v>1</v>
      </c>
      <c r="EW151" s="3" t="b">
        <f t="shared" si="317"/>
        <v>1</v>
      </c>
      <c r="EX151" s="3" t="b">
        <f t="shared" si="318"/>
        <v>1</v>
      </c>
      <c r="EY151" s="3" t="b">
        <f t="shared" si="319"/>
        <v>1</v>
      </c>
      <c r="EZ151" s="3">
        <f t="shared" si="248"/>
        <v>0</v>
      </c>
      <c r="FA151" s="3">
        <f t="shared" si="249"/>
        <v>0</v>
      </c>
      <c r="FB151" s="3">
        <f t="shared" si="250"/>
        <v>0</v>
      </c>
      <c r="FC151" s="3">
        <f t="shared" si="251"/>
        <v>0</v>
      </c>
      <c r="FD151" s="3">
        <f t="shared" si="252"/>
        <v>0</v>
      </c>
      <c r="FE151" s="3" t="e">
        <f t="shared" si="253"/>
        <v>#VALUE!</v>
      </c>
      <c r="FF151" s="3">
        <f t="shared" si="320"/>
        <v>0</v>
      </c>
      <c r="FG151" s="3">
        <f t="shared" si="321"/>
        <v>0</v>
      </c>
      <c r="FH151" s="3" t="e">
        <f t="shared" si="254"/>
        <v>#VALUE!</v>
      </c>
      <c r="FI151" s="3" t="b">
        <f t="shared" si="322"/>
        <v>1</v>
      </c>
      <c r="FJ151" s="3" t="b">
        <f t="shared" si="323"/>
        <v>1</v>
      </c>
      <c r="FK151" s="3" t="b">
        <f t="shared" si="324"/>
        <v>1</v>
      </c>
      <c r="FL151" s="3" t="b">
        <f t="shared" si="325"/>
        <v>1</v>
      </c>
      <c r="FM151" s="3" t="b">
        <f t="shared" si="326"/>
        <v>1</v>
      </c>
      <c r="FN151" s="3" t="b">
        <f t="shared" si="327"/>
        <v>1</v>
      </c>
      <c r="FO151" s="3">
        <f t="shared" si="255"/>
        <v>0</v>
      </c>
      <c r="FP151" s="3">
        <f t="shared" si="256"/>
        <v>0</v>
      </c>
      <c r="FQ151" s="3">
        <f t="shared" si="257"/>
        <v>0</v>
      </c>
      <c r="FR151" s="3">
        <f t="shared" si="258"/>
        <v>0</v>
      </c>
      <c r="FS151" s="3">
        <f t="shared" si="259"/>
        <v>0</v>
      </c>
      <c r="FT151" s="3">
        <f t="shared" si="260"/>
        <v>0</v>
      </c>
      <c r="FU151" s="3">
        <f t="shared" si="261"/>
        <v>0</v>
      </c>
      <c r="FV151" s="21" t="b">
        <f t="shared" si="328"/>
        <v>1</v>
      </c>
      <c r="FW151" s="24">
        <f t="shared" si="329"/>
        <v>1</v>
      </c>
      <c r="FX151" s="24">
        <f t="shared" si="262"/>
        <v>0</v>
      </c>
      <c r="FY151" s="25" t="e">
        <f t="shared" si="263"/>
        <v>#VALUE!</v>
      </c>
      <c r="FZ151" s="24" t="e">
        <f t="shared" si="264"/>
        <v>#VALUE!</v>
      </c>
      <c r="GA151" s="24" t="e">
        <f t="shared" si="265"/>
        <v>#VALUE!</v>
      </c>
      <c r="GB151" s="24">
        <f t="shared" si="266"/>
        <v>1</v>
      </c>
      <c r="GC151" s="24" t="e">
        <f t="shared" si="267"/>
        <v>#VALUE!</v>
      </c>
      <c r="GD151" s="24" t="e">
        <f t="shared" si="268"/>
        <v>#VALUE!</v>
      </c>
      <c r="GE151" s="24" t="e">
        <f t="shared" si="269"/>
        <v>#VALUE!</v>
      </c>
      <c r="GF151" s="24">
        <f t="shared" si="270"/>
        <v>0</v>
      </c>
      <c r="GG151" s="24">
        <f t="shared" si="271"/>
        <v>0</v>
      </c>
      <c r="GH151" s="24">
        <f t="shared" si="272"/>
        <v>0</v>
      </c>
      <c r="GI151" s="24">
        <f t="shared" si="273"/>
        <v>0</v>
      </c>
      <c r="GJ151" s="24">
        <f t="shared" si="274"/>
        <v>2</v>
      </c>
      <c r="GK151" s="24">
        <f t="shared" si="275"/>
        <v>2</v>
      </c>
      <c r="GL151" s="24">
        <f t="shared" si="276"/>
        <v>2</v>
      </c>
      <c r="GM151" s="31">
        <f t="shared" si="277"/>
        <v>2</v>
      </c>
      <c r="GN151" s="13"/>
      <c r="GO151" s="12"/>
    </row>
    <row r="152" spans="1:197" s="3" customFormat="1">
      <c r="A152" s="115" t="s">
        <v>279</v>
      </c>
      <c r="B152" s="115" t="s">
        <v>279</v>
      </c>
      <c r="C152" s="115" t="s">
        <v>279</v>
      </c>
      <c r="D152" s="115" t="s">
        <v>279</v>
      </c>
      <c r="E152" s="115" t="s">
        <v>279</v>
      </c>
      <c r="F152" s="115" t="s">
        <v>279</v>
      </c>
      <c r="G152" s="115" t="s">
        <v>279</v>
      </c>
      <c r="H152" s="115"/>
      <c r="I152" s="115"/>
      <c r="J152" s="115" t="s">
        <v>279</v>
      </c>
      <c r="K152" s="115" t="s">
        <v>279</v>
      </c>
      <c r="L152" s="115" t="s">
        <v>279</v>
      </c>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116"/>
      <c r="BD152" s="8"/>
      <c r="BE152" s="8"/>
      <c r="BF152" s="28" t="s">
        <v>277</v>
      </c>
      <c r="BG152" s="28" t="s">
        <v>277</v>
      </c>
      <c r="BH152" s="28" t="s">
        <v>277</v>
      </c>
      <c r="BI152" s="28" t="s">
        <v>277</v>
      </c>
      <c r="BJ152" s="28" t="s">
        <v>277</v>
      </c>
      <c r="BK152" s="28" t="s">
        <v>277</v>
      </c>
      <c r="BL152" s="28" t="s">
        <v>277</v>
      </c>
      <c r="BM152" s="28" t="s">
        <v>277</v>
      </c>
      <c r="BN152" s="28" t="s">
        <v>277</v>
      </c>
      <c r="BO152" s="28" t="s">
        <v>277</v>
      </c>
      <c r="BP152" s="8"/>
      <c r="BQ152" s="22" t="str">
        <f>BQ151</f>
        <v/>
      </c>
      <c r="BR152" s="22" t="str">
        <f>BS148</f>
        <v/>
      </c>
      <c r="BS152" s="22" t="str">
        <f>BS151</f>
        <v/>
      </c>
      <c r="BT152" s="22" t="str">
        <f t="shared" si="330"/>
        <v/>
      </c>
      <c r="BU152" s="22" t="str">
        <f t="shared" ref="BU152:BW153" si="356">BU151</f>
        <v/>
      </c>
      <c r="BV152" s="22" t="str">
        <f t="shared" si="356"/>
        <v/>
      </c>
      <c r="BW152" s="22" t="str">
        <f t="shared" si="356"/>
        <v/>
      </c>
      <c r="BX152" s="22" t="str">
        <f t="shared" ref="BX152:BZ153" si="357">BX151</f>
        <v/>
      </c>
      <c r="BY152" s="22" t="str">
        <f t="shared" si="357"/>
        <v/>
      </c>
      <c r="BZ152" s="22" t="str">
        <f t="shared" si="357"/>
        <v/>
      </c>
      <c r="CA152" s="18"/>
      <c r="CB152" s="3" t="str">
        <f>CB150</f>
        <v/>
      </c>
      <c r="CC152" s="3" t="str">
        <f>CC150</f>
        <v/>
      </c>
      <c r="CD152" s="3" t="str">
        <f>CD150</f>
        <v/>
      </c>
      <c r="CE152" s="3" t="str">
        <f t="shared" ref="CE152:CG153" si="358">CE151</f>
        <v/>
      </c>
      <c r="CF152" s="3" t="str">
        <f t="shared" si="358"/>
        <v/>
      </c>
      <c r="CG152" s="3" t="str">
        <f t="shared" si="358"/>
        <v/>
      </c>
      <c r="CH152" s="3" t="str">
        <f t="shared" si="244"/>
        <v/>
      </c>
      <c r="CI152" s="8"/>
      <c r="CJ152" s="3" t="str">
        <f>CJ150</f>
        <v/>
      </c>
      <c r="CK152" s="3" t="str">
        <f>CK150</f>
        <v/>
      </c>
      <c r="CL152" s="3" t="str">
        <f>CL151</f>
        <v/>
      </c>
      <c r="CM152" s="3" t="str">
        <f>CM151</f>
        <v/>
      </c>
      <c r="CN152" s="8"/>
      <c r="CO152" s="3" t="str">
        <f>CO150</f>
        <v/>
      </c>
      <c r="CP152" s="3" t="str">
        <f>CP150</f>
        <v/>
      </c>
      <c r="CQ152" s="3" t="str">
        <f>CQ151</f>
        <v/>
      </c>
      <c r="CR152" s="3" t="str">
        <f>CR151</f>
        <v/>
      </c>
      <c r="CS152" s="8"/>
      <c r="CT152" s="3" t="str">
        <f>CT150</f>
        <v/>
      </c>
      <c r="CU152" s="3" t="str">
        <f>CU150</f>
        <v/>
      </c>
      <c r="CV152" s="3" t="str">
        <f>CV151</f>
        <v/>
      </c>
      <c r="CW152" s="3" t="str">
        <f>CW151</f>
        <v/>
      </c>
      <c r="CX152" s="8"/>
      <c r="CY152" s="3" t="str">
        <f>CY150</f>
        <v/>
      </c>
      <c r="CZ152" s="3" t="str">
        <f>CZ150</f>
        <v/>
      </c>
      <c r="DA152" s="3" t="str">
        <f>DA150</f>
        <v/>
      </c>
      <c r="DB152" s="3" t="str">
        <f t="shared" ref="DB152:DE153" si="359">DB151</f>
        <v/>
      </c>
      <c r="DC152" s="3" t="str">
        <f t="shared" si="359"/>
        <v/>
      </c>
      <c r="DD152" s="3" t="str">
        <f t="shared" si="359"/>
        <v/>
      </c>
      <c r="DE152" s="3" t="str">
        <f t="shared" si="359"/>
        <v/>
      </c>
      <c r="DF152" s="3" t="str">
        <f>DF151</f>
        <v/>
      </c>
      <c r="DG152" s="3" t="str">
        <f t="shared" si="245"/>
        <v/>
      </c>
      <c r="DH152" s="8"/>
      <c r="DI152" s="3" t="str">
        <f>DI150</f>
        <v/>
      </c>
      <c r="DJ152" s="3" t="str">
        <f>DJ150</f>
        <v/>
      </c>
      <c r="DK152" s="3" t="str">
        <f>DK150</f>
        <v/>
      </c>
      <c r="DL152" s="3" t="str">
        <f>DL150</f>
        <v/>
      </c>
      <c r="DM152" s="3" t="str">
        <f t="shared" ref="DM152:DP153" si="360">DM151</f>
        <v/>
      </c>
      <c r="DN152" s="3" t="str">
        <f t="shared" si="360"/>
        <v/>
      </c>
      <c r="DO152" s="3" t="str">
        <f t="shared" si="360"/>
        <v/>
      </c>
      <c r="DP152" s="3" t="str">
        <f t="shared" si="360"/>
        <v/>
      </c>
      <c r="DQ152" s="3" t="str">
        <f t="shared" si="355"/>
        <v/>
      </c>
      <c r="DR152" s="3" t="str">
        <f t="shared" si="355"/>
        <v/>
      </c>
      <c r="DS152" s="3" t="str">
        <f t="shared" si="246"/>
        <v/>
      </c>
      <c r="DT152" s="8"/>
      <c r="DU152" s="3" t="str">
        <f>DU150</f>
        <v/>
      </c>
      <c r="DV152" s="3" t="str">
        <f>DV150</f>
        <v/>
      </c>
      <c r="DW152" s="3" t="str">
        <f>DW150</f>
        <v/>
      </c>
      <c r="DX152" s="3" t="str">
        <f>DX150</f>
        <v/>
      </c>
      <c r="DY152" s="3" t="str">
        <f t="shared" ref="DY152:EB153" si="361">DY151</f>
        <v/>
      </c>
      <c r="DZ152" s="3" t="str">
        <f t="shared" si="361"/>
        <v/>
      </c>
      <c r="EA152" s="3" t="str">
        <f t="shared" si="361"/>
        <v/>
      </c>
      <c r="EB152" s="3" t="str">
        <f t="shared" si="361"/>
        <v/>
      </c>
      <c r="EC152" s="3" t="str">
        <f t="shared" si="247"/>
        <v/>
      </c>
      <c r="ED152" s="8"/>
      <c r="EE152" s="28" t="s">
        <v>277</v>
      </c>
      <c r="EF152" s="28" t="s">
        <v>277</v>
      </c>
      <c r="EG152" s="28" t="s">
        <v>277</v>
      </c>
      <c r="EH152" s="28" t="s">
        <v>277</v>
      </c>
      <c r="EI152" s="28" t="s">
        <v>277</v>
      </c>
      <c r="EJ152" s="28" t="s">
        <v>277</v>
      </c>
      <c r="EK152" s="28" t="s">
        <v>277</v>
      </c>
      <c r="EL152" s="28" t="s">
        <v>277</v>
      </c>
      <c r="EM152" s="28" t="s">
        <v>277</v>
      </c>
      <c r="EN152" s="28" t="s">
        <v>277</v>
      </c>
      <c r="EO152" s="17"/>
      <c r="EP152" s="9"/>
      <c r="EQ152" s="10" t="str">
        <f t="shared" ref="EQ152:ET153" si="362">EQ151</f>
        <v/>
      </c>
      <c r="ER152" s="10" t="str">
        <f t="shared" si="362"/>
        <v/>
      </c>
      <c r="ES152" s="10" t="str">
        <f t="shared" si="362"/>
        <v/>
      </c>
      <c r="ET152" s="10">
        <f t="shared" si="362"/>
        <v>0</v>
      </c>
      <c r="EU152" s="13"/>
      <c r="EV152" s="12" t="b">
        <f t="shared" si="316"/>
        <v>1</v>
      </c>
      <c r="EW152" s="3" t="b">
        <f t="shared" si="317"/>
        <v>1</v>
      </c>
      <c r="EX152" s="3" t="b">
        <f t="shared" si="318"/>
        <v>1</v>
      </c>
      <c r="EY152" s="3" t="b">
        <f t="shared" si="319"/>
        <v>1</v>
      </c>
      <c r="EZ152" s="3">
        <f t="shared" si="248"/>
        <v>0</v>
      </c>
      <c r="FA152" s="3">
        <f t="shared" si="249"/>
        <v>0</v>
      </c>
      <c r="FB152" s="3">
        <f t="shared" si="250"/>
        <v>0</v>
      </c>
      <c r="FC152" s="3">
        <f t="shared" si="251"/>
        <v>0</v>
      </c>
      <c r="FD152" s="3">
        <f t="shared" si="252"/>
        <v>0</v>
      </c>
      <c r="FE152" s="3" t="e">
        <f t="shared" si="253"/>
        <v>#VALUE!</v>
      </c>
      <c r="FF152" s="3">
        <f t="shared" si="320"/>
        <v>0</v>
      </c>
      <c r="FG152" s="3">
        <f t="shared" si="321"/>
        <v>0</v>
      </c>
      <c r="FH152" s="3" t="e">
        <f t="shared" si="254"/>
        <v>#VALUE!</v>
      </c>
      <c r="FI152" s="3" t="b">
        <f t="shared" si="322"/>
        <v>1</v>
      </c>
      <c r="FJ152" s="3" t="b">
        <f t="shared" si="323"/>
        <v>1</v>
      </c>
      <c r="FK152" s="3" t="b">
        <f t="shared" si="324"/>
        <v>1</v>
      </c>
      <c r="FL152" s="3" t="b">
        <f t="shared" si="325"/>
        <v>1</v>
      </c>
      <c r="FM152" s="3" t="b">
        <f t="shared" si="326"/>
        <v>1</v>
      </c>
      <c r="FN152" s="3" t="b">
        <f t="shared" si="327"/>
        <v>1</v>
      </c>
      <c r="FO152" s="3">
        <f t="shared" si="255"/>
        <v>0</v>
      </c>
      <c r="FP152" s="3">
        <f t="shared" si="256"/>
        <v>0</v>
      </c>
      <c r="FQ152" s="3">
        <f t="shared" si="257"/>
        <v>0</v>
      </c>
      <c r="FR152" s="3">
        <f t="shared" si="258"/>
        <v>0</v>
      </c>
      <c r="FS152" s="3">
        <f t="shared" si="259"/>
        <v>0</v>
      </c>
      <c r="FT152" s="3">
        <f t="shared" si="260"/>
        <v>0</v>
      </c>
      <c r="FU152" s="3">
        <f t="shared" si="261"/>
        <v>0</v>
      </c>
      <c r="FV152" s="21" t="b">
        <f t="shared" si="328"/>
        <v>0</v>
      </c>
      <c r="FW152" s="24">
        <f t="shared" si="329"/>
        <v>1</v>
      </c>
      <c r="FX152" s="24">
        <f t="shared" si="262"/>
        <v>0</v>
      </c>
      <c r="FY152" s="25" t="e">
        <f t="shared" si="263"/>
        <v>#VALUE!</v>
      </c>
      <c r="FZ152" s="24" t="e">
        <f t="shared" si="264"/>
        <v>#VALUE!</v>
      </c>
      <c r="GA152" s="24" t="e">
        <f t="shared" si="265"/>
        <v>#VALUE!</v>
      </c>
      <c r="GB152" s="24">
        <f t="shared" si="266"/>
        <v>1</v>
      </c>
      <c r="GC152" s="24" t="e">
        <f t="shared" si="267"/>
        <v>#VALUE!</v>
      </c>
      <c r="GD152" s="24" t="e">
        <f t="shared" si="268"/>
        <v>#VALUE!</v>
      </c>
      <c r="GE152" s="24" t="e">
        <f t="shared" si="269"/>
        <v>#VALUE!</v>
      </c>
      <c r="GF152" s="24">
        <f t="shared" si="270"/>
        <v>0</v>
      </c>
      <c r="GG152" s="24">
        <f t="shared" si="271"/>
        <v>0</v>
      </c>
      <c r="GH152" s="24">
        <f t="shared" si="272"/>
        <v>0</v>
      </c>
      <c r="GI152" s="24">
        <f t="shared" si="273"/>
        <v>0</v>
      </c>
      <c r="GJ152" s="24">
        <f t="shared" si="274"/>
        <v>2</v>
      </c>
      <c r="GK152" s="24">
        <f t="shared" si="275"/>
        <v>2</v>
      </c>
      <c r="GL152" s="24">
        <f t="shared" si="276"/>
        <v>2</v>
      </c>
      <c r="GM152" s="31">
        <f t="shared" si="277"/>
        <v>2</v>
      </c>
      <c r="GN152" s="13"/>
      <c r="GO152" s="12"/>
    </row>
    <row r="153" spans="1:197" s="3" customFormat="1">
      <c r="A153" s="115" t="s">
        <v>279</v>
      </c>
      <c r="B153" s="115" t="s">
        <v>279</v>
      </c>
      <c r="C153" s="115" t="s">
        <v>279</v>
      </c>
      <c r="D153" s="115" t="s">
        <v>279</v>
      </c>
      <c r="E153" s="115" t="s">
        <v>279</v>
      </c>
      <c r="F153" s="115" t="s">
        <v>279</v>
      </c>
      <c r="G153" s="115" t="s">
        <v>279</v>
      </c>
      <c r="H153" s="115"/>
      <c r="I153" s="115"/>
      <c r="J153" s="115" t="s">
        <v>279</v>
      </c>
      <c r="K153" s="115" t="s">
        <v>279</v>
      </c>
      <c r="L153" s="115" t="s">
        <v>279</v>
      </c>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116"/>
      <c r="BD153" s="8"/>
      <c r="BE153" s="8"/>
      <c r="BF153" s="28" t="s">
        <v>277</v>
      </c>
      <c r="BG153" s="28" t="s">
        <v>277</v>
      </c>
      <c r="BH153" s="28" t="s">
        <v>277</v>
      </c>
      <c r="BI153" s="28" t="s">
        <v>277</v>
      </c>
      <c r="BJ153" s="28" t="s">
        <v>277</v>
      </c>
      <c r="BK153" s="28" t="s">
        <v>277</v>
      </c>
      <c r="BL153" s="28" t="s">
        <v>277</v>
      </c>
      <c r="BM153" s="28" t="s">
        <v>277</v>
      </c>
      <c r="BN153" s="28" t="s">
        <v>277</v>
      </c>
      <c r="BO153" s="28" t="s">
        <v>277</v>
      </c>
      <c r="BP153" s="8"/>
      <c r="BQ153" s="22" t="str">
        <f>BQ152</f>
        <v/>
      </c>
      <c r="BR153" s="22" t="str">
        <f>BS150</f>
        <v/>
      </c>
      <c r="BS153" s="22" t="str">
        <f>BS151</f>
        <v/>
      </c>
      <c r="BT153" s="22" t="str">
        <f t="shared" si="330"/>
        <v/>
      </c>
      <c r="BU153" s="22" t="str">
        <f t="shared" si="356"/>
        <v/>
      </c>
      <c r="BV153" s="22" t="str">
        <f t="shared" si="356"/>
        <v/>
      </c>
      <c r="BW153" s="22" t="str">
        <f t="shared" si="356"/>
        <v/>
      </c>
      <c r="BX153" s="22" t="str">
        <f t="shared" si="357"/>
        <v/>
      </c>
      <c r="BY153" s="22" t="str">
        <f t="shared" si="357"/>
        <v/>
      </c>
      <c r="BZ153" s="22" t="str">
        <f t="shared" si="357"/>
        <v/>
      </c>
      <c r="CA153" s="18"/>
      <c r="CB153" s="3" t="str">
        <f>CE149</f>
        <v/>
      </c>
      <c r="CC153" s="3" t="str">
        <f>CF149</f>
        <v/>
      </c>
      <c r="CD153" s="3" t="str">
        <f>CG149</f>
        <v/>
      </c>
      <c r="CE153" s="3" t="str">
        <f t="shared" si="358"/>
        <v/>
      </c>
      <c r="CF153" s="3" t="str">
        <f t="shared" si="358"/>
        <v/>
      </c>
      <c r="CG153" s="3" t="str">
        <f t="shared" si="358"/>
        <v/>
      </c>
      <c r="CH153" s="3" t="str">
        <f t="shared" si="244"/>
        <v/>
      </c>
      <c r="CI153" s="8"/>
      <c r="CJ153" s="3" t="str">
        <f>CL149</f>
        <v/>
      </c>
      <c r="CK153" s="3" t="str">
        <f>CM149</f>
        <v/>
      </c>
      <c r="CL153" s="3" t="str">
        <f>CL152</f>
        <v/>
      </c>
      <c r="CM153" s="3" t="str">
        <f>CM152</f>
        <v/>
      </c>
      <c r="CN153" s="8"/>
      <c r="CO153" s="3" t="str">
        <f>CQ149</f>
        <v/>
      </c>
      <c r="CP153" s="3" t="str">
        <f>CR149</f>
        <v/>
      </c>
      <c r="CQ153" s="3" t="str">
        <f>CQ152</f>
        <v/>
      </c>
      <c r="CR153" s="3" t="str">
        <f>CR152</f>
        <v/>
      </c>
      <c r="CS153" s="8"/>
      <c r="CT153" s="3" t="str">
        <f>CV149</f>
        <v/>
      </c>
      <c r="CU153" s="3" t="str">
        <f>CW149</f>
        <v/>
      </c>
      <c r="CV153" s="3" t="str">
        <f>CV152</f>
        <v/>
      </c>
      <c r="CW153" s="3" t="str">
        <f>CW152</f>
        <v/>
      </c>
      <c r="CX153" s="8"/>
      <c r="CY153" s="3" t="str">
        <f>DB149</f>
        <v/>
      </c>
      <c r="CZ153" s="3" t="str">
        <f>DC149</f>
        <v/>
      </c>
      <c r="DA153" s="3" t="str">
        <f>DD149</f>
        <v/>
      </c>
      <c r="DB153" s="3" t="str">
        <f t="shared" si="359"/>
        <v/>
      </c>
      <c r="DC153" s="3" t="str">
        <f t="shared" si="359"/>
        <v/>
      </c>
      <c r="DD153" s="3" t="str">
        <f t="shared" si="359"/>
        <v/>
      </c>
      <c r="DE153" s="3" t="str">
        <f t="shared" si="359"/>
        <v/>
      </c>
      <c r="DF153" s="3" t="str">
        <f>DF152</f>
        <v/>
      </c>
      <c r="DG153" s="3" t="str">
        <f t="shared" si="245"/>
        <v/>
      </c>
      <c r="DH153" s="8"/>
      <c r="DI153" s="3" t="str">
        <f>DM149</f>
        <v/>
      </c>
      <c r="DJ153" s="3" t="str">
        <f>DN149</f>
        <v/>
      </c>
      <c r="DK153" s="3" t="str">
        <f>DO149</f>
        <v/>
      </c>
      <c r="DL153" s="3" t="str">
        <f>DP149</f>
        <v/>
      </c>
      <c r="DM153" s="3" t="str">
        <f t="shared" si="360"/>
        <v/>
      </c>
      <c r="DN153" s="3" t="str">
        <f t="shared" si="360"/>
        <v/>
      </c>
      <c r="DO153" s="3" t="str">
        <f t="shared" si="360"/>
        <v/>
      </c>
      <c r="DP153" s="3" t="str">
        <f t="shared" si="360"/>
        <v/>
      </c>
      <c r="DQ153" s="3" t="str">
        <f t="shared" si="355"/>
        <v/>
      </c>
      <c r="DR153" s="3" t="str">
        <f t="shared" si="355"/>
        <v/>
      </c>
      <c r="DS153" s="3" t="str">
        <f t="shared" si="246"/>
        <v/>
      </c>
      <c r="DT153" s="8"/>
      <c r="DU153" s="3" t="str">
        <f>DY150</f>
        <v/>
      </c>
      <c r="DV153" s="3" t="str">
        <f>DZ150</f>
        <v/>
      </c>
      <c r="DW153" s="3" t="str">
        <f>EA150</f>
        <v/>
      </c>
      <c r="DX153" s="3" t="str">
        <f>EB150</f>
        <v/>
      </c>
      <c r="DY153" s="3" t="str">
        <f t="shared" si="361"/>
        <v/>
      </c>
      <c r="DZ153" s="3" t="str">
        <f t="shared" si="361"/>
        <v/>
      </c>
      <c r="EA153" s="3" t="str">
        <f t="shared" si="361"/>
        <v/>
      </c>
      <c r="EB153" s="3" t="str">
        <f t="shared" si="361"/>
        <v/>
      </c>
      <c r="EC153" s="3" t="str">
        <f t="shared" si="247"/>
        <v/>
      </c>
      <c r="ED153" s="8"/>
      <c r="EE153" s="28" t="s">
        <v>277</v>
      </c>
      <c r="EF153" s="28" t="s">
        <v>277</v>
      </c>
      <c r="EG153" s="28" t="s">
        <v>277</v>
      </c>
      <c r="EH153" s="28" t="s">
        <v>277</v>
      </c>
      <c r="EI153" s="28" t="s">
        <v>277</v>
      </c>
      <c r="EJ153" s="28" t="s">
        <v>277</v>
      </c>
      <c r="EK153" s="28" t="s">
        <v>277</v>
      </c>
      <c r="EL153" s="28" t="s">
        <v>277</v>
      </c>
      <c r="EM153" s="28" t="s">
        <v>277</v>
      </c>
      <c r="EN153" s="28" t="s">
        <v>277</v>
      </c>
      <c r="EO153" s="17"/>
      <c r="EP153" s="9"/>
      <c r="EQ153" s="10" t="str">
        <f t="shared" si="362"/>
        <v/>
      </c>
      <c r="ER153" s="10" t="str">
        <f t="shared" si="362"/>
        <v/>
      </c>
      <c r="ES153" s="10" t="str">
        <f t="shared" si="362"/>
        <v/>
      </c>
      <c r="ET153" s="10">
        <f t="shared" si="362"/>
        <v>0</v>
      </c>
      <c r="EU153" s="13"/>
      <c r="EV153" s="12" t="b">
        <f t="shared" si="316"/>
        <v>1</v>
      </c>
      <c r="EW153" s="3" t="b">
        <f t="shared" si="317"/>
        <v>1</v>
      </c>
      <c r="EX153" s="3" t="b">
        <f t="shared" si="318"/>
        <v>1</v>
      </c>
      <c r="EY153" s="3" t="b">
        <f t="shared" si="319"/>
        <v>1</v>
      </c>
      <c r="EZ153" s="3">
        <f t="shared" si="248"/>
        <v>0</v>
      </c>
      <c r="FA153" s="3">
        <f t="shared" si="249"/>
        <v>0</v>
      </c>
      <c r="FB153" s="3">
        <f t="shared" si="250"/>
        <v>0</v>
      </c>
      <c r="FC153" s="3">
        <f t="shared" si="251"/>
        <v>0</v>
      </c>
      <c r="FD153" s="3">
        <f t="shared" si="252"/>
        <v>0</v>
      </c>
      <c r="FE153" s="3" t="e">
        <f t="shared" si="253"/>
        <v>#VALUE!</v>
      </c>
      <c r="FF153" s="3">
        <f t="shared" si="320"/>
        <v>0</v>
      </c>
      <c r="FG153" s="3">
        <f t="shared" si="321"/>
        <v>0</v>
      </c>
      <c r="FH153" s="3" t="e">
        <f t="shared" si="254"/>
        <v>#VALUE!</v>
      </c>
      <c r="FI153" s="3" t="b">
        <f t="shared" si="322"/>
        <v>1</v>
      </c>
      <c r="FJ153" s="3" t="b">
        <f t="shared" si="323"/>
        <v>1</v>
      </c>
      <c r="FK153" s="3" t="b">
        <f t="shared" si="324"/>
        <v>1</v>
      </c>
      <c r="FL153" s="3" t="b">
        <f t="shared" si="325"/>
        <v>1</v>
      </c>
      <c r="FM153" s="3" t="b">
        <f t="shared" si="326"/>
        <v>1</v>
      </c>
      <c r="FN153" s="3" t="b">
        <f t="shared" si="327"/>
        <v>1</v>
      </c>
      <c r="FO153" s="3">
        <f t="shared" si="255"/>
        <v>0</v>
      </c>
      <c r="FP153" s="3">
        <f t="shared" si="256"/>
        <v>0</v>
      </c>
      <c r="FQ153" s="3">
        <f t="shared" si="257"/>
        <v>0</v>
      </c>
      <c r="FR153" s="3">
        <f t="shared" si="258"/>
        <v>0</v>
      </c>
      <c r="FS153" s="3">
        <f t="shared" si="259"/>
        <v>0</v>
      </c>
      <c r="FT153" s="3">
        <f t="shared" si="260"/>
        <v>0</v>
      </c>
      <c r="FU153" s="3">
        <f t="shared" si="261"/>
        <v>0</v>
      </c>
      <c r="FV153" s="21" t="b">
        <f t="shared" si="328"/>
        <v>0</v>
      </c>
      <c r="FW153" s="24">
        <f t="shared" si="329"/>
        <v>1</v>
      </c>
      <c r="FX153" s="24">
        <f t="shared" si="262"/>
        <v>0</v>
      </c>
      <c r="FY153" s="25" t="e">
        <f t="shared" si="263"/>
        <v>#VALUE!</v>
      </c>
      <c r="FZ153" s="24" t="e">
        <f t="shared" si="264"/>
        <v>#VALUE!</v>
      </c>
      <c r="GA153" s="24" t="e">
        <f t="shared" si="265"/>
        <v>#VALUE!</v>
      </c>
      <c r="GB153" s="24">
        <f t="shared" si="266"/>
        <v>1</v>
      </c>
      <c r="GC153" s="24" t="e">
        <f t="shared" si="267"/>
        <v>#VALUE!</v>
      </c>
      <c r="GD153" s="24" t="e">
        <f t="shared" si="268"/>
        <v>#VALUE!</v>
      </c>
      <c r="GE153" s="24" t="e">
        <f t="shared" si="269"/>
        <v>#VALUE!</v>
      </c>
      <c r="GF153" s="24">
        <f t="shared" si="270"/>
        <v>0</v>
      </c>
      <c r="GG153" s="24">
        <f t="shared" si="271"/>
        <v>0</v>
      </c>
      <c r="GH153" s="24">
        <f t="shared" si="272"/>
        <v>0</v>
      </c>
      <c r="GI153" s="24">
        <f t="shared" si="273"/>
        <v>0</v>
      </c>
      <c r="GJ153" s="24">
        <f t="shared" si="274"/>
        <v>2</v>
      </c>
      <c r="GK153" s="24">
        <f t="shared" si="275"/>
        <v>2</v>
      </c>
      <c r="GL153" s="24">
        <f t="shared" si="276"/>
        <v>2</v>
      </c>
      <c r="GM153" s="31">
        <f t="shared" si="277"/>
        <v>2</v>
      </c>
      <c r="GN153" s="13"/>
      <c r="GO153" s="12"/>
    </row>
    <row r="154" spans="1:197" s="3" customFormat="1">
      <c r="A154" s="54"/>
      <c r="B154" s="54"/>
      <c r="C154" s="54"/>
      <c r="D154" s="54"/>
      <c r="E154" s="54"/>
      <c r="F154" s="54"/>
      <c r="G154" s="54"/>
      <c r="H154" s="54"/>
      <c r="I154" s="54"/>
      <c r="J154" s="54"/>
      <c r="K154" s="54"/>
      <c r="L154" s="54"/>
      <c r="M154" s="56"/>
      <c r="N154" s="54"/>
      <c r="O154" s="54"/>
      <c r="P154" s="54"/>
      <c r="Q154" s="56"/>
      <c r="R154" s="54"/>
      <c r="S154" s="54"/>
      <c r="T154" s="54"/>
      <c r="U154" s="56"/>
      <c r="V154" s="54"/>
      <c r="W154" s="54"/>
      <c r="X154" s="56"/>
      <c r="Y154" s="54"/>
      <c r="Z154" s="54"/>
      <c r="AA154" s="54"/>
      <c r="AB154" s="56"/>
      <c r="AC154" s="54"/>
      <c r="AD154" s="54"/>
      <c r="AE154" s="54"/>
      <c r="AF154" s="56"/>
      <c r="AG154" s="54"/>
      <c r="AH154" s="54"/>
      <c r="AI154" s="56"/>
      <c r="AJ154" s="54"/>
      <c r="AK154" s="54"/>
      <c r="AL154" s="56"/>
      <c r="AM154" s="54"/>
      <c r="AN154" s="54"/>
      <c r="AO154" s="54"/>
      <c r="AP154" s="54"/>
      <c r="AQ154" s="54"/>
      <c r="AR154" s="56"/>
      <c r="AS154" s="54"/>
      <c r="AT154" s="54"/>
      <c r="AU154" s="54"/>
      <c r="AV154" s="54"/>
      <c r="AW154" s="54"/>
      <c r="AX154" s="54"/>
      <c r="AY154" s="56"/>
      <c r="AZ154" s="54"/>
      <c r="BA154" s="54"/>
      <c r="BB154" s="54"/>
      <c r="BC154" s="54"/>
      <c r="BD154" s="8"/>
      <c r="BE154" s="8"/>
      <c r="BF154" s="28" t="s">
        <v>277</v>
      </c>
      <c r="BG154" s="28" t="s">
        <v>277</v>
      </c>
      <c r="BH154" s="28" t="s">
        <v>277</v>
      </c>
      <c r="BI154" s="28" t="s">
        <v>277</v>
      </c>
      <c r="BJ154" s="28" t="s">
        <v>277</v>
      </c>
      <c r="BK154" s="28" t="s">
        <v>277</v>
      </c>
      <c r="BL154" s="28" t="s">
        <v>277</v>
      </c>
      <c r="BM154" s="28" t="s">
        <v>277</v>
      </c>
      <c r="BN154" s="28" t="s">
        <v>277</v>
      </c>
      <c r="BO154" s="28" t="s">
        <v>277</v>
      </c>
      <c r="BP154" s="8"/>
      <c r="BQ154" s="22" t="str">
        <f>IF(FV154=FALSE,B154,"")</f>
        <v/>
      </c>
      <c r="BR154" s="22" t="str">
        <f>IF(FV154=FALSE,C154,"")</f>
        <v/>
      </c>
      <c r="BS154" s="22" t="str">
        <f>BR156</f>
        <v/>
      </c>
      <c r="BT154" s="22" t="str">
        <f t="shared" si="330"/>
        <v/>
      </c>
      <c r="BU154" s="22" t="str">
        <f>IF(FV154=FALSE,E154,"")</f>
        <v/>
      </c>
      <c r="BV154" s="22" t="str">
        <f>IF(FV154=FALSE,G154,"")</f>
        <v/>
      </c>
      <c r="BW154" s="22" t="str">
        <f>IF(FV154=FALSE,F154,"")</f>
        <v/>
      </c>
      <c r="BX154" s="22" t="str">
        <f>IF(FV154=FALSE,J154,"")</f>
        <v/>
      </c>
      <c r="BY154" s="22" t="str">
        <f>IF(FV154=FALSE,K154,"")</f>
        <v/>
      </c>
      <c r="BZ154" s="22" t="str">
        <f>IF(FV154=FALSE,L154,"")</f>
        <v/>
      </c>
      <c r="CA154" s="18"/>
      <c r="CB154" s="3" t="str">
        <f>IF(ET154=1, EQ154,"")</f>
        <v/>
      </c>
      <c r="CC154" s="3" t="str">
        <f>IF(ET154=1, ER154,"")</f>
        <v/>
      </c>
      <c r="CD154" s="3" t="str">
        <f>IF(ET154=1, ES154,"")</f>
        <v/>
      </c>
      <c r="CE154" s="3" t="str">
        <f>CB156</f>
        <v/>
      </c>
      <c r="CF154" s="3" t="str">
        <f>CC156</f>
        <v/>
      </c>
      <c r="CG154" s="3" t="str">
        <f>CD156</f>
        <v/>
      </c>
      <c r="CH154" s="3" t="str">
        <f t="shared" si="244"/>
        <v/>
      </c>
      <c r="CI154" s="8"/>
      <c r="CJ154" s="3" t="str">
        <f>IF(ET154=2,V154,"")</f>
        <v/>
      </c>
      <c r="CK154" s="3" t="str">
        <f>IF(ET154=2,W154,"")</f>
        <v/>
      </c>
      <c r="CL154" s="3" t="str">
        <f>CJ156</f>
        <v/>
      </c>
      <c r="CM154" s="3" t="str">
        <f>CK156</f>
        <v/>
      </c>
      <c r="CN154" s="8"/>
      <c r="CO154" s="3" t="str">
        <f>IF(ET154=3,AG154,"")</f>
        <v/>
      </c>
      <c r="CP154" s="3" t="str">
        <f>IF(ET154=3,AH154,"")</f>
        <v/>
      </c>
      <c r="CQ154" s="3" t="str">
        <f>CO156</f>
        <v/>
      </c>
      <c r="CR154" s="3" t="str">
        <f>CP156</f>
        <v/>
      </c>
      <c r="CS154" s="8"/>
      <c r="CT154" s="3" t="str">
        <f>IF(ET154=4,AJ154,"")</f>
        <v/>
      </c>
      <c r="CU154" s="3" t="str">
        <f>IF(ET154=4,AK154,"")</f>
        <v/>
      </c>
      <c r="CV154" s="3" t="str">
        <f>CT156</f>
        <v/>
      </c>
      <c r="CW154" s="3" t="str">
        <f>CU156</f>
        <v/>
      </c>
      <c r="CX154" s="8"/>
      <c r="CY154" s="3" t="str">
        <f>IF(ET154=5,AM154,"")</f>
        <v/>
      </c>
      <c r="CZ154" s="3" t="str">
        <f>IF(ET154=5,AN154,"")</f>
        <v/>
      </c>
      <c r="DA154" s="3" t="str">
        <f>IF(ET154=5,AO154,"")</f>
        <v/>
      </c>
      <c r="DB154" s="3" t="str">
        <f>CY156</f>
        <v/>
      </c>
      <c r="DC154" s="3" t="str">
        <f>CZ156</f>
        <v/>
      </c>
      <c r="DD154" s="3" t="str">
        <f>DA156</f>
        <v/>
      </c>
      <c r="DE154" s="3" t="str">
        <f>IF(ET154=5,AP154,"")</f>
        <v/>
      </c>
      <c r="DF154" s="3" t="str">
        <f>IF(ET154=5,AQ154,"")</f>
        <v/>
      </c>
      <c r="DG154" s="3" t="str">
        <f t="shared" si="245"/>
        <v/>
      </c>
      <c r="DH154" s="8"/>
      <c r="DI154" s="3" t="str">
        <f>IF(ET154=6,AS154,"")</f>
        <v/>
      </c>
      <c r="DJ154" s="3" t="str">
        <f>IF(ET154=6,AT154,"")</f>
        <v/>
      </c>
      <c r="DK154" s="3" t="str">
        <f>IF(ET154=6,AU154,"")</f>
        <v/>
      </c>
      <c r="DL154" s="3" t="str">
        <f>IF(ET154=6,AV154,"")</f>
        <v/>
      </c>
      <c r="DM154" s="3" t="str">
        <f>DI156</f>
        <v/>
      </c>
      <c r="DN154" s="3" t="str">
        <f>DJ156</f>
        <v/>
      </c>
      <c r="DO154" s="3" t="str">
        <f>DK156</f>
        <v/>
      </c>
      <c r="DP154" s="3" t="str">
        <f>DL156</f>
        <v/>
      </c>
      <c r="DQ154" s="3" t="str">
        <f>IF(ET154=6,AW154,"")</f>
        <v/>
      </c>
      <c r="DR154" s="3" t="str">
        <f>IF(ET154=6,AX154,"")</f>
        <v/>
      </c>
      <c r="DS154" s="3" t="str">
        <f t="shared" si="246"/>
        <v/>
      </c>
      <c r="DT154" s="8"/>
      <c r="DU154" s="3" t="str">
        <f>IF(ET154=7,AZ154,"")</f>
        <v/>
      </c>
      <c r="DV154" s="3" t="str">
        <f>IF(ET154=7,BA154,"")</f>
        <v/>
      </c>
      <c r="DW154" s="3" t="str">
        <f>IF(ET154=7,BB154,"")</f>
        <v/>
      </c>
      <c r="DX154" s="3" t="str">
        <f>IF(ET154=7,BC154,"")</f>
        <v/>
      </c>
      <c r="DY154" s="3" t="str">
        <f>DU156</f>
        <v/>
      </c>
      <c r="DZ154" s="3" t="str">
        <f>DV156</f>
        <v/>
      </c>
      <c r="EA154" s="3" t="str">
        <f>DW156</f>
        <v/>
      </c>
      <c r="EB154" s="3" t="str">
        <f>DX156</f>
        <v/>
      </c>
      <c r="EC154" s="3" t="str">
        <f t="shared" si="247"/>
        <v/>
      </c>
      <c r="ED154" s="8"/>
      <c r="EE154" s="28" t="s">
        <v>277</v>
      </c>
      <c r="EF154" s="28" t="s">
        <v>277</v>
      </c>
      <c r="EG154" s="28" t="s">
        <v>277</v>
      </c>
      <c r="EH154" s="28" t="s">
        <v>277</v>
      </c>
      <c r="EI154" s="28" t="s">
        <v>277</v>
      </c>
      <c r="EJ154" s="28" t="s">
        <v>277</v>
      </c>
      <c r="EK154" s="28" t="s">
        <v>277</v>
      </c>
      <c r="EL154" s="28" t="s">
        <v>277</v>
      </c>
      <c r="EM154" s="28" t="s">
        <v>277</v>
      </c>
      <c r="EN154" s="28" t="s">
        <v>277</v>
      </c>
      <c r="EO154" s="30"/>
      <c r="EP154" s="9"/>
      <c r="EQ154" s="10" t="str">
        <f>IF(FD154&gt;0, (N154+Y154+R154+AC154), "")</f>
        <v/>
      </c>
      <c r="ER154" s="11" t="str">
        <f>IF(FD154&gt;0,FE154,"")</f>
        <v/>
      </c>
      <c r="ES154" s="10" t="str">
        <f>IF(FD154&gt;0, (P154+AA154+T154+AE154), "")</f>
        <v/>
      </c>
      <c r="ET154" s="10">
        <f>FO154+FP154+FQ154+FR154+FS154+FT154+FU154</f>
        <v>0</v>
      </c>
      <c r="EU154" s="13"/>
      <c r="EV154" s="12" t="b">
        <f t="shared" si="316"/>
        <v>1</v>
      </c>
      <c r="EW154" s="3" t="b">
        <f t="shared" si="317"/>
        <v>1</v>
      </c>
      <c r="EX154" s="3" t="b">
        <f t="shared" si="318"/>
        <v>1</v>
      </c>
      <c r="EY154" s="3" t="b">
        <f t="shared" si="319"/>
        <v>1</v>
      </c>
      <c r="EZ154" s="3">
        <f t="shared" si="248"/>
        <v>0</v>
      </c>
      <c r="FA154" s="3">
        <f t="shared" si="249"/>
        <v>0</v>
      </c>
      <c r="FB154" s="3">
        <f t="shared" si="250"/>
        <v>0</v>
      </c>
      <c r="FC154" s="3">
        <f t="shared" si="251"/>
        <v>0</v>
      </c>
      <c r="FD154" s="3">
        <f t="shared" si="252"/>
        <v>0</v>
      </c>
      <c r="FE154" s="3" t="e">
        <f t="shared" si="253"/>
        <v>#VALUE!</v>
      </c>
      <c r="FF154" s="3">
        <f t="shared" si="320"/>
        <v>0</v>
      </c>
      <c r="FG154" s="3">
        <f t="shared" si="321"/>
        <v>0</v>
      </c>
      <c r="FH154" s="3" t="e">
        <f t="shared" si="254"/>
        <v>#VALUE!</v>
      </c>
      <c r="FI154" s="3" t="b">
        <f t="shared" si="322"/>
        <v>1</v>
      </c>
      <c r="FJ154" s="3" t="b">
        <f t="shared" si="323"/>
        <v>1</v>
      </c>
      <c r="FK154" s="3" t="b">
        <f t="shared" si="324"/>
        <v>1</v>
      </c>
      <c r="FL154" s="3" t="b">
        <f t="shared" si="325"/>
        <v>1</v>
      </c>
      <c r="FM154" s="3" t="b">
        <f t="shared" si="326"/>
        <v>1</v>
      </c>
      <c r="FN154" s="3" t="b">
        <f t="shared" si="327"/>
        <v>1</v>
      </c>
      <c r="FO154" s="3">
        <f t="shared" si="255"/>
        <v>0</v>
      </c>
      <c r="FP154" s="3">
        <f t="shared" si="256"/>
        <v>0</v>
      </c>
      <c r="FQ154" s="3">
        <f t="shared" si="257"/>
        <v>0</v>
      </c>
      <c r="FR154" s="3">
        <f t="shared" si="258"/>
        <v>0</v>
      </c>
      <c r="FS154" s="3">
        <f t="shared" si="259"/>
        <v>0</v>
      </c>
      <c r="FT154" s="3">
        <f t="shared" si="260"/>
        <v>0</v>
      </c>
      <c r="FU154" s="3">
        <f t="shared" si="261"/>
        <v>0</v>
      </c>
      <c r="FV154" s="21" t="b">
        <f t="shared" si="328"/>
        <v>1</v>
      </c>
      <c r="FW154" s="24">
        <f t="shared" si="329"/>
        <v>1</v>
      </c>
      <c r="FX154" s="24">
        <f t="shared" si="262"/>
        <v>0</v>
      </c>
      <c r="FY154" s="25" t="e">
        <f t="shared" si="263"/>
        <v>#VALUE!</v>
      </c>
      <c r="FZ154" s="24" t="e">
        <f t="shared" si="264"/>
        <v>#VALUE!</v>
      </c>
      <c r="GA154" s="24" t="e">
        <f t="shared" si="265"/>
        <v>#VALUE!</v>
      </c>
      <c r="GB154" s="24">
        <f t="shared" si="266"/>
        <v>1</v>
      </c>
      <c r="GC154" s="24" t="e">
        <f t="shared" si="267"/>
        <v>#VALUE!</v>
      </c>
      <c r="GD154" s="24" t="e">
        <f t="shared" si="268"/>
        <v>#VALUE!</v>
      </c>
      <c r="GE154" s="24" t="e">
        <f t="shared" si="269"/>
        <v>#VALUE!</v>
      </c>
      <c r="GF154" s="24">
        <f t="shared" si="270"/>
        <v>0</v>
      </c>
      <c r="GG154" s="24">
        <f t="shared" si="271"/>
        <v>0</v>
      </c>
      <c r="GH154" s="24">
        <f t="shared" si="272"/>
        <v>0</v>
      </c>
      <c r="GI154" s="24">
        <f t="shared" si="273"/>
        <v>0</v>
      </c>
      <c r="GJ154" s="24">
        <f t="shared" si="274"/>
        <v>2</v>
      </c>
      <c r="GK154" s="24">
        <f t="shared" si="275"/>
        <v>2</v>
      </c>
      <c r="GL154" s="24">
        <f t="shared" si="276"/>
        <v>2</v>
      </c>
      <c r="GM154" s="31">
        <f t="shared" si="277"/>
        <v>2</v>
      </c>
      <c r="GN154" s="13"/>
      <c r="GO154" s="12"/>
    </row>
    <row r="155" spans="1:197" s="3" customFormat="1">
      <c r="A155" s="54"/>
      <c r="B155" s="54"/>
      <c r="C155" s="54"/>
      <c r="D155" s="54"/>
      <c r="E155" s="54"/>
      <c r="F155" s="54"/>
      <c r="G155" s="54"/>
      <c r="H155" s="54"/>
      <c r="I155" s="54"/>
      <c r="J155" s="54"/>
      <c r="K155" s="54"/>
      <c r="L155" s="54"/>
      <c r="M155" s="56"/>
      <c r="N155" s="54"/>
      <c r="O155" s="54"/>
      <c r="P155" s="54"/>
      <c r="Q155" s="56"/>
      <c r="R155" s="54"/>
      <c r="S155" s="54"/>
      <c r="T155" s="54"/>
      <c r="U155" s="56"/>
      <c r="V155" s="54"/>
      <c r="W155" s="54"/>
      <c r="X155" s="56"/>
      <c r="Y155" s="54"/>
      <c r="Z155" s="54"/>
      <c r="AA155" s="54"/>
      <c r="AB155" s="56"/>
      <c r="AC155" s="54"/>
      <c r="AD155" s="54"/>
      <c r="AE155" s="54"/>
      <c r="AF155" s="56"/>
      <c r="AG155" s="54"/>
      <c r="AH155" s="54"/>
      <c r="AI155" s="56"/>
      <c r="AJ155" s="54"/>
      <c r="AK155" s="54"/>
      <c r="AL155" s="56"/>
      <c r="AM155" s="54"/>
      <c r="AN155" s="54"/>
      <c r="AO155" s="54"/>
      <c r="AP155" s="54"/>
      <c r="AQ155" s="54"/>
      <c r="AR155" s="56"/>
      <c r="AS155" s="54"/>
      <c r="AT155" s="54"/>
      <c r="AU155" s="54"/>
      <c r="AV155" s="54"/>
      <c r="AW155" s="54"/>
      <c r="AX155" s="54"/>
      <c r="AY155" s="56"/>
      <c r="AZ155" s="54"/>
      <c r="BA155" s="54"/>
      <c r="BB155" s="54"/>
      <c r="BC155" s="54"/>
      <c r="BD155" s="8"/>
      <c r="BE155" s="8"/>
      <c r="BF155" s="28" t="s">
        <v>277</v>
      </c>
      <c r="BG155" s="28" t="s">
        <v>277</v>
      </c>
      <c r="BH155" s="28" t="s">
        <v>277</v>
      </c>
      <c r="BI155" s="28" t="s">
        <v>277</v>
      </c>
      <c r="BJ155" s="28" t="s">
        <v>277</v>
      </c>
      <c r="BK155" s="28" t="s">
        <v>277</v>
      </c>
      <c r="BL155" s="28" t="s">
        <v>277</v>
      </c>
      <c r="BM155" s="28" t="s">
        <v>277</v>
      </c>
      <c r="BN155" s="28" t="s">
        <v>277</v>
      </c>
      <c r="BO155" s="28" t="s">
        <v>277</v>
      </c>
      <c r="BP155" s="8"/>
      <c r="BQ155" s="22" t="str">
        <f>IF(FV155=FALSE,B155,"")</f>
        <v/>
      </c>
      <c r="BR155" s="22" t="str">
        <f>BR154</f>
        <v/>
      </c>
      <c r="BS155" s="22" t="str">
        <f>IF(FV154=FALSE,C156,"")</f>
        <v/>
      </c>
      <c r="BT155" s="22" t="str">
        <f t="shared" si="330"/>
        <v/>
      </c>
      <c r="BU155" s="22" t="str">
        <f>IF(FV155=FALSE,E155,"")</f>
        <v/>
      </c>
      <c r="BV155" s="22" t="str">
        <f>IF(FV155=FALSE,G155,"")</f>
        <v/>
      </c>
      <c r="BW155" s="22" t="str">
        <f>IF(FV155=FALSE,F155,"")</f>
        <v/>
      </c>
      <c r="BX155" s="22" t="str">
        <f>IF(FV155=FALSE,J155,"")</f>
        <v/>
      </c>
      <c r="BY155" s="22" t="str">
        <f>IF(FV155=FALSE,K155,"")</f>
        <v/>
      </c>
      <c r="BZ155" s="22" t="str">
        <f>IF(FV155=FALSE,L155,"")</f>
        <v/>
      </c>
      <c r="CA155" s="18"/>
      <c r="CB155" s="3" t="str">
        <f>CB154</f>
        <v/>
      </c>
      <c r="CC155" s="3" t="str">
        <f>CC154</f>
        <v/>
      </c>
      <c r="CD155" s="3" t="str">
        <f>CD154</f>
        <v/>
      </c>
      <c r="CE155" s="3" t="str">
        <f>IF(ET155=1,EQ156,"")</f>
        <v/>
      </c>
      <c r="CF155" s="3" t="str">
        <f>IF(ET155=1,ER156,"")</f>
        <v/>
      </c>
      <c r="CG155" s="3" t="str">
        <f>IF(ET155=1,ES156,"")</f>
        <v/>
      </c>
      <c r="CH155" s="3" t="str">
        <f t="shared" si="244"/>
        <v/>
      </c>
      <c r="CI155" s="8"/>
      <c r="CJ155" s="3" t="str">
        <f>CJ154</f>
        <v/>
      </c>
      <c r="CK155" s="3" t="str">
        <f>CK154</f>
        <v/>
      </c>
      <c r="CL155" s="3" t="str">
        <f>IF(ET156=2,V156,"")</f>
        <v/>
      </c>
      <c r="CM155" s="3" t="str">
        <f>IF(ET156=2,W156,"")</f>
        <v/>
      </c>
      <c r="CN155" s="8"/>
      <c r="CO155" s="3" t="str">
        <f>CO154</f>
        <v/>
      </c>
      <c r="CP155" s="3" t="str">
        <f>CP154</f>
        <v/>
      </c>
      <c r="CQ155" s="3" t="str">
        <f>IF(ET155=3,AG156,"")</f>
        <v/>
      </c>
      <c r="CR155" s="3" t="str">
        <f>IF(ET155=3,AH156,"")</f>
        <v/>
      </c>
      <c r="CS155" s="8"/>
      <c r="CT155" s="3" t="str">
        <f>CT154</f>
        <v/>
      </c>
      <c r="CU155" s="3" t="str">
        <f>CU154</f>
        <v/>
      </c>
      <c r="CV155" s="3" t="str">
        <f>IF(ET155=4,AJ156,"")</f>
        <v/>
      </c>
      <c r="CW155" s="3" t="str">
        <f>IF(ET155=4,AK156,"")</f>
        <v/>
      </c>
      <c r="CX155" s="8"/>
      <c r="CY155" s="3" t="str">
        <f>CY154</f>
        <v/>
      </c>
      <c r="CZ155" s="3" t="str">
        <f>CZ154</f>
        <v/>
      </c>
      <c r="DA155" s="3" t="str">
        <f>DA154</f>
        <v/>
      </c>
      <c r="DB155" s="3" t="str">
        <f>IF(ET155=5,AM156,"")</f>
        <v/>
      </c>
      <c r="DC155" s="3" t="str">
        <f>IF(ET155=5,AN156,"")</f>
        <v/>
      </c>
      <c r="DD155" s="3" t="str">
        <f>IF(ET155=5,AO156,"")</f>
        <v/>
      </c>
      <c r="DE155" s="3" t="str">
        <f>DE154</f>
        <v/>
      </c>
      <c r="DF155" s="3" t="str">
        <f>DF154</f>
        <v/>
      </c>
      <c r="DG155" s="3" t="str">
        <f t="shared" si="245"/>
        <v/>
      </c>
      <c r="DH155" s="8"/>
      <c r="DI155" s="3" t="str">
        <f>DI154</f>
        <v/>
      </c>
      <c r="DJ155" s="3" t="str">
        <f>DJ154</f>
        <v/>
      </c>
      <c r="DK155" s="3" t="str">
        <f>DK154</f>
        <v/>
      </c>
      <c r="DL155" s="3" t="str">
        <f>DL154</f>
        <v/>
      </c>
      <c r="DM155" s="3" t="str">
        <f>IF(ET154=6,AS156,"")</f>
        <v/>
      </c>
      <c r="DN155" s="3" t="str">
        <f>IF(ET154=6,AT156,"")</f>
        <v/>
      </c>
      <c r="DO155" s="3" t="str">
        <f>IF(ET154=6,AU156,"")</f>
        <v/>
      </c>
      <c r="DP155" s="3" t="str">
        <f>IF(ET154=6,AV156,"")</f>
        <v/>
      </c>
      <c r="DQ155" s="3" t="str">
        <f>DQ154</f>
        <v/>
      </c>
      <c r="DR155" s="3" t="str">
        <f>DR154</f>
        <v/>
      </c>
      <c r="DS155" s="3" t="str">
        <f t="shared" si="246"/>
        <v/>
      </c>
      <c r="DT155" s="8"/>
      <c r="DU155" s="3" t="str">
        <f>DU154</f>
        <v/>
      </c>
      <c r="DV155" s="3" t="str">
        <f>DV154</f>
        <v/>
      </c>
      <c r="DW155" s="3" t="str">
        <f>DW154</f>
        <v/>
      </c>
      <c r="DX155" s="3" t="str">
        <f>DX154</f>
        <v/>
      </c>
      <c r="DY155" s="3" t="str">
        <f>IF(ET154=7,AZ156,"")</f>
        <v/>
      </c>
      <c r="DZ155" s="3" t="str">
        <f>IF(ET154=7,BA156,"")</f>
        <v/>
      </c>
      <c r="EA155" s="3" t="str">
        <f>IF(ET154=7,BB156,"")</f>
        <v/>
      </c>
      <c r="EB155" s="3" t="str">
        <f>IF(ET154=7,BC156,"")</f>
        <v/>
      </c>
      <c r="EC155" s="3" t="str">
        <f t="shared" si="247"/>
        <v/>
      </c>
      <c r="ED155" s="8"/>
      <c r="EE155" s="28" t="s">
        <v>277</v>
      </c>
      <c r="EF155" s="28" t="s">
        <v>277</v>
      </c>
      <c r="EG155" s="28" t="s">
        <v>277</v>
      </c>
      <c r="EH155" s="28" t="s">
        <v>277</v>
      </c>
      <c r="EI155" s="28" t="s">
        <v>277</v>
      </c>
      <c r="EJ155" s="28" t="s">
        <v>277</v>
      </c>
      <c r="EK155" s="28" t="s">
        <v>277</v>
      </c>
      <c r="EL155" s="28" t="s">
        <v>277</v>
      </c>
      <c r="EM155" s="28" t="s">
        <v>277</v>
      </c>
      <c r="EN155" s="28" t="s">
        <v>277</v>
      </c>
      <c r="EO155" s="30"/>
      <c r="EP155" s="9"/>
      <c r="EQ155" s="10" t="str">
        <f>IF(FD155&gt;0, (N155+Y155+R155+AC155), "")</f>
        <v/>
      </c>
      <c r="ER155" s="11" t="str">
        <f>IF(FD155&gt;0,FE155,"")</f>
        <v/>
      </c>
      <c r="ES155" s="10" t="str">
        <f>IF(FD155&gt;0, (P155+AA155+T155+AE155), "")</f>
        <v/>
      </c>
      <c r="ET155" s="10">
        <f>FO155+FP155+FQ155+FR155+FS155+FT155+FU155</f>
        <v>0</v>
      </c>
      <c r="EU155" s="13"/>
      <c r="EV155" s="12" t="b">
        <f t="shared" si="316"/>
        <v>1</v>
      </c>
      <c r="EW155" s="3" t="b">
        <f t="shared" si="317"/>
        <v>1</v>
      </c>
      <c r="EX155" s="3" t="b">
        <f t="shared" si="318"/>
        <v>1</v>
      </c>
      <c r="EY155" s="3" t="b">
        <f t="shared" si="319"/>
        <v>1</v>
      </c>
      <c r="EZ155" s="3">
        <f t="shared" si="248"/>
        <v>0</v>
      </c>
      <c r="FA155" s="3">
        <f t="shared" si="249"/>
        <v>0</v>
      </c>
      <c r="FB155" s="3">
        <f t="shared" si="250"/>
        <v>0</v>
      </c>
      <c r="FC155" s="3">
        <f t="shared" si="251"/>
        <v>0</v>
      </c>
      <c r="FD155" s="3">
        <f t="shared" si="252"/>
        <v>0</v>
      </c>
      <c r="FE155" s="3" t="e">
        <f t="shared" si="253"/>
        <v>#VALUE!</v>
      </c>
      <c r="FF155" s="3">
        <f t="shared" si="320"/>
        <v>0</v>
      </c>
      <c r="FG155" s="3">
        <f t="shared" si="321"/>
        <v>0</v>
      </c>
      <c r="FH155" s="3" t="e">
        <f t="shared" si="254"/>
        <v>#VALUE!</v>
      </c>
      <c r="FI155" s="3" t="b">
        <f t="shared" si="322"/>
        <v>1</v>
      </c>
      <c r="FJ155" s="3" t="b">
        <f t="shared" si="323"/>
        <v>1</v>
      </c>
      <c r="FK155" s="3" t="b">
        <f t="shared" si="324"/>
        <v>1</v>
      </c>
      <c r="FL155" s="3" t="b">
        <f t="shared" si="325"/>
        <v>1</v>
      </c>
      <c r="FM155" s="3" t="b">
        <f t="shared" si="326"/>
        <v>1</v>
      </c>
      <c r="FN155" s="3" t="b">
        <f t="shared" si="327"/>
        <v>1</v>
      </c>
      <c r="FO155" s="3">
        <f t="shared" si="255"/>
        <v>0</v>
      </c>
      <c r="FP155" s="3">
        <f t="shared" si="256"/>
        <v>0</v>
      </c>
      <c r="FQ155" s="3">
        <f t="shared" si="257"/>
        <v>0</v>
      </c>
      <c r="FR155" s="3">
        <f t="shared" si="258"/>
        <v>0</v>
      </c>
      <c r="FS155" s="3">
        <f t="shared" si="259"/>
        <v>0</v>
      </c>
      <c r="FT155" s="3">
        <f t="shared" si="260"/>
        <v>0</v>
      </c>
      <c r="FU155" s="3">
        <f t="shared" si="261"/>
        <v>0</v>
      </c>
      <c r="FV155" s="21" t="b">
        <f t="shared" si="328"/>
        <v>1</v>
      </c>
      <c r="FW155" s="24">
        <f t="shared" si="329"/>
        <v>1</v>
      </c>
      <c r="FX155" s="24">
        <f t="shared" si="262"/>
        <v>0</v>
      </c>
      <c r="FY155" s="25" t="e">
        <f t="shared" si="263"/>
        <v>#VALUE!</v>
      </c>
      <c r="FZ155" s="24" t="e">
        <f t="shared" si="264"/>
        <v>#VALUE!</v>
      </c>
      <c r="GA155" s="24" t="e">
        <f t="shared" si="265"/>
        <v>#VALUE!</v>
      </c>
      <c r="GB155" s="24">
        <f t="shared" si="266"/>
        <v>1</v>
      </c>
      <c r="GC155" s="24" t="e">
        <f t="shared" si="267"/>
        <v>#VALUE!</v>
      </c>
      <c r="GD155" s="24" t="e">
        <f t="shared" si="268"/>
        <v>#VALUE!</v>
      </c>
      <c r="GE155" s="24" t="e">
        <f t="shared" si="269"/>
        <v>#VALUE!</v>
      </c>
      <c r="GF155" s="24">
        <f t="shared" si="270"/>
        <v>0</v>
      </c>
      <c r="GG155" s="24">
        <f t="shared" si="271"/>
        <v>0</v>
      </c>
      <c r="GH155" s="24">
        <f t="shared" si="272"/>
        <v>0</v>
      </c>
      <c r="GI155" s="24">
        <f t="shared" si="273"/>
        <v>0</v>
      </c>
      <c r="GJ155" s="24">
        <f t="shared" si="274"/>
        <v>2</v>
      </c>
      <c r="GK155" s="24">
        <f t="shared" si="275"/>
        <v>2</v>
      </c>
      <c r="GL155" s="24">
        <f t="shared" si="276"/>
        <v>2</v>
      </c>
      <c r="GM155" s="31">
        <f t="shared" si="277"/>
        <v>2</v>
      </c>
      <c r="GN155" s="13"/>
      <c r="GO155" s="12"/>
    </row>
    <row r="156" spans="1:197" s="3" customFormat="1">
      <c r="A156" s="54"/>
      <c r="B156" s="54"/>
      <c r="C156" s="54"/>
      <c r="D156" s="54"/>
      <c r="E156" s="54"/>
      <c r="F156" s="54"/>
      <c r="G156" s="54"/>
      <c r="H156" s="54"/>
      <c r="I156" s="54"/>
      <c r="J156" s="54"/>
      <c r="K156" s="54"/>
      <c r="L156" s="54"/>
      <c r="M156" s="56"/>
      <c r="N156" s="54"/>
      <c r="O156" s="54"/>
      <c r="P156" s="54"/>
      <c r="Q156" s="56"/>
      <c r="R156" s="54"/>
      <c r="S156" s="54"/>
      <c r="T156" s="54"/>
      <c r="U156" s="56"/>
      <c r="V156" s="54"/>
      <c r="W156" s="54"/>
      <c r="X156" s="56"/>
      <c r="Y156" s="54"/>
      <c r="Z156" s="54"/>
      <c r="AA156" s="54"/>
      <c r="AB156" s="56"/>
      <c r="AC156" s="54"/>
      <c r="AD156" s="54"/>
      <c r="AE156" s="54"/>
      <c r="AF156" s="56"/>
      <c r="AG156" s="54"/>
      <c r="AH156" s="54"/>
      <c r="AI156" s="56"/>
      <c r="AJ156" s="54"/>
      <c r="AK156" s="54"/>
      <c r="AL156" s="56"/>
      <c r="AM156" s="54"/>
      <c r="AN156" s="54"/>
      <c r="AO156" s="54"/>
      <c r="AP156" s="54"/>
      <c r="AQ156" s="54"/>
      <c r="AR156" s="56"/>
      <c r="AS156" s="54"/>
      <c r="AT156" s="54"/>
      <c r="AU156" s="54"/>
      <c r="AV156" s="54"/>
      <c r="AW156" s="54"/>
      <c r="AX156" s="54"/>
      <c r="AY156" s="56"/>
      <c r="AZ156" s="54"/>
      <c r="BA156" s="54"/>
      <c r="BB156" s="54"/>
      <c r="BC156" s="54"/>
      <c r="BD156" s="8"/>
      <c r="BE156" s="8"/>
      <c r="BF156" s="28" t="s">
        <v>277</v>
      </c>
      <c r="BG156" s="28" t="s">
        <v>277</v>
      </c>
      <c r="BH156" s="28" t="s">
        <v>277</v>
      </c>
      <c r="BI156" s="28" t="s">
        <v>277</v>
      </c>
      <c r="BJ156" s="28" t="s">
        <v>277</v>
      </c>
      <c r="BK156" s="28" t="s">
        <v>277</v>
      </c>
      <c r="BL156" s="28" t="s">
        <v>277</v>
      </c>
      <c r="BM156" s="28" t="s">
        <v>277</v>
      </c>
      <c r="BN156" s="28" t="s">
        <v>277</v>
      </c>
      <c r="BO156" s="28" t="s">
        <v>277</v>
      </c>
      <c r="BP156" s="8"/>
      <c r="BQ156" s="22" t="str">
        <f>IF(FV156=FALSE,B156,"")</f>
        <v/>
      </c>
      <c r="BR156" s="22" t="str">
        <f>IF(FV154=FALSE,C155,"")</f>
        <v/>
      </c>
      <c r="BS156" s="22" t="str">
        <f>BS155</f>
        <v/>
      </c>
      <c r="BT156" s="22" t="str">
        <f t="shared" si="330"/>
        <v/>
      </c>
      <c r="BU156" s="22" t="str">
        <f>IF(FV156=FALSE,E156,"")</f>
        <v/>
      </c>
      <c r="BV156" s="22" t="str">
        <f>IF(FV156=FALSE,G156,"")</f>
        <v/>
      </c>
      <c r="BW156" s="22" t="str">
        <f>IF(FV156=FALSE,F156,"")</f>
        <v/>
      </c>
      <c r="BX156" s="22" t="str">
        <f>IF(FV156=FALSE,J156,"")</f>
        <v/>
      </c>
      <c r="BY156" s="22" t="str">
        <f>IF(FV156=FALSE,K156,"")</f>
        <v/>
      </c>
      <c r="BZ156" s="22" t="str">
        <f>IF(FV156=FALSE,L156,"")</f>
        <v/>
      </c>
      <c r="CA156" s="18"/>
      <c r="CB156" s="3" t="str">
        <f>IF(ET154=1, EQ155,"")</f>
        <v/>
      </c>
      <c r="CC156" s="3" t="str">
        <f>IF(ET154=1, ER155,"")</f>
        <v/>
      </c>
      <c r="CD156" s="3" t="str">
        <f>IF(ET154=1, ES155,"")</f>
        <v/>
      </c>
      <c r="CE156" s="3" t="str">
        <f>CE155</f>
        <v/>
      </c>
      <c r="CF156" s="3" t="str">
        <f>CF155</f>
        <v/>
      </c>
      <c r="CG156" s="3" t="str">
        <f>CG155</f>
        <v/>
      </c>
      <c r="CH156" s="3" t="str">
        <f t="shared" si="244"/>
        <v/>
      </c>
      <c r="CI156" s="8"/>
      <c r="CJ156" s="3" t="str">
        <f>IF(ET156=2,V155,"")</f>
        <v/>
      </c>
      <c r="CK156" s="3" t="str">
        <f>IF(ET156=2,W155,"")</f>
        <v/>
      </c>
      <c r="CL156" s="3" t="str">
        <f>CL155</f>
        <v/>
      </c>
      <c r="CM156" s="3" t="str">
        <f>CM155</f>
        <v/>
      </c>
      <c r="CN156" s="8"/>
      <c r="CO156" s="3" t="str">
        <f>IF(ET156=3,AG155,"")</f>
        <v/>
      </c>
      <c r="CP156" s="3" t="str">
        <f>IF(ET156=3,AH155,"")</f>
        <v/>
      </c>
      <c r="CQ156" s="3" t="str">
        <f>CQ155</f>
        <v/>
      </c>
      <c r="CR156" s="3" t="str">
        <f>CR155</f>
        <v/>
      </c>
      <c r="CS156" s="8"/>
      <c r="CT156" s="3" t="str">
        <f>IF(ET156=4,AJ155,"")</f>
        <v/>
      </c>
      <c r="CU156" s="3" t="str">
        <f>IF(ET156=4,AK155,"")</f>
        <v/>
      </c>
      <c r="CV156" s="3" t="str">
        <f>CV155</f>
        <v/>
      </c>
      <c r="CW156" s="3" t="str">
        <f>CW155</f>
        <v/>
      </c>
      <c r="CX156" s="8"/>
      <c r="CY156" s="3" t="str">
        <f>IF(ET156=5,AM155,"")</f>
        <v/>
      </c>
      <c r="CZ156" s="3" t="str">
        <f>IF(ET156=5,AN155,"")</f>
        <v/>
      </c>
      <c r="DA156" s="3" t="str">
        <f>IF(ET156=5,AO155,"")</f>
        <v/>
      </c>
      <c r="DB156" s="3" t="str">
        <f>DB155</f>
        <v/>
      </c>
      <c r="DC156" s="3" t="str">
        <f>DC155</f>
        <v/>
      </c>
      <c r="DD156" s="3" t="str">
        <f>DD155</f>
        <v/>
      </c>
      <c r="DE156" s="3" t="str">
        <f>DE155</f>
        <v/>
      </c>
      <c r="DF156" s="3" t="str">
        <f>DF155</f>
        <v/>
      </c>
      <c r="DG156" s="3" t="str">
        <f t="shared" si="245"/>
        <v/>
      </c>
      <c r="DH156" s="8"/>
      <c r="DI156" s="3" t="str">
        <f>IF(ET154=6,AS155,"")</f>
        <v/>
      </c>
      <c r="DJ156" s="3" t="str">
        <f>IF(ET154=6,AT155,"")</f>
        <v/>
      </c>
      <c r="DK156" s="3" t="str">
        <f>IF(ET154=6,AU155,"")</f>
        <v/>
      </c>
      <c r="DL156" s="3" t="str">
        <f>IF(ET154=6,AV155,"")</f>
        <v/>
      </c>
      <c r="DM156" s="3" t="str">
        <f>DM155</f>
        <v/>
      </c>
      <c r="DN156" s="3" t="str">
        <f>DN155</f>
        <v/>
      </c>
      <c r="DO156" s="3" t="str">
        <f>DO155</f>
        <v/>
      </c>
      <c r="DP156" s="3" t="str">
        <f>DP155</f>
        <v/>
      </c>
      <c r="DQ156" s="3" t="str">
        <f>DQ155</f>
        <v/>
      </c>
      <c r="DR156" s="3" t="str">
        <f>DR155</f>
        <v/>
      </c>
      <c r="DS156" s="3" t="str">
        <f t="shared" si="246"/>
        <v/>
      </c>
      <c r="DT156" s="8"/>
      <c r="DU156" s="3" t="str">
        <f>IF(ET154=7,AZ155,"")</f>
        <v/>
      </c>
      <c r="DV156" s="3" t="str">
        <f>IF(ET154=7,BA155,"")</f>
        <v/>
      </c>
      <c r="DW156" s="3" t="str">
        <f>IF(ET154=7,BB155,"")</f>
        <v/>
      </c>
      <c r="DX156" s="3" t="str">
        <f>IF(ET154=7,BC155,"")</f>
        <v/>
      </c>
      <c r="DY156" s="3" t="str">
        <f>DY155</f>
        <v/>
      </c>
      <c r="DZ156" s="3" t="str">
        <f>DZ155</f>
        <v/>
      </c>
      <c r="EA156" s="3" t="str">
        <f>EA155</f>
        <v/>
      </c>
      <c r="EB156" s="3" t="str">
        <f>EB155</f>
        <v/>
      </c>
      <c r="EC156" s="3" t="str">
        <f t="shared" si="247"/>
        <v/>
      </c>
      <c r="ED156" s="8"/>
      <c r="EE156" s="28" t="s">
        <v>277</v>
      </c>
      <c r="EF156" s="28" t="s">
        <v>277</v>
      </c>
      <c r="EG156" s="28" t="s">
        <v>277</v>
      </c>
      <c r="EH156" s="28" t="s">
        <v>277</v>
      </c>
      <c r="EI156" s="28" t="s">
        <v>277</v>
      </c>
      <c r="EJ156" s="28" t="s">
        <v>277</v>
      </c>
      <c r="EK156" s="28" t="s">
        <v>277</v>
      </c>
      <c r="EL156" s="28" t="s">
        <v>277</v>
      </c>
      <c r="EM156" s="28" t="s">
        <v>277</v>
      </c>
      <c r="EN156" s="28" t="s">
        <v>277</v>
      </c>
      <c r="EO156" s="30"/>
      <c r="EP156" s="9"/>
      <c r="EQ156" s="10" t="str">
        <f>IF(FD156&gt;0, (N156+Y156+R156+AC156), "")</f>
        <v/>
      </c>
      <c r="ER156" s="11" t="str">
        <f>IF(FD156&gt;0,FE156,"")</f>
        <v/>
      </c>
      <c r="ES156" s="10" t="str">
        <f>IF(FD156&gt;0, (P156+AA156+T156+AE156), "")</f>
        <v/>
      </c>
      <c r="ET156" s="10">
        <f>FO156+FP156+FQ156+FR156+FS156+FT156+FU156</f>
        <v>0</v>
      </c>
      <c r="EU156" s="13"/>
      <c r="EV156" s="12" t="b">
        <f t="shared" si="316"/>
        <v>1</v>
      </c>
      <c r="EW156" s="3" t="b">
        <f t="shared" si="317"/>
        <v>1</v>
      </c>
      <c r="EX156" s="3" t="b">
        <f t="shared" si="318"/>
        <v>1</v>
      </c>
      <c r="EY156" s="3" t="b">
        <f t="shared" si="319"/>
        <v>1</v>
      </c>
      <c r="EZ156" s="3">
        <f t="shared" si="248"/>
        <v>0</v>
      </c>
      <c r="FA156" s="3">
        <f t="shared" si="249"/>
        <v>0</v>
      </c>
      <c r="FB156" s="3">
        <f t="shared" si="250"/>
        <v>0</v>
      </c>
      <c r="FC156" s="3">
        <f t="shared" si="251"/>
        <v>0</v>
      </c>
      <c r="FD156" s="3">
        <f t="shared" si="252"/>
        <v>0</v>
      </c>
      <c r="FE156" s="3" t="e">
        <f t="shared" si="253"/>
        <v>#VALUE!</v>
      </c>
      <c r="FF156" s="3">
        <f t="shared" si="320"/>
        <v>0</v>
      </c>
      <c r="FG156" s="3">
        <f t="shared" si="321"/>
        <v>0</v>
      </c>
      <c r="FH156" s="3" t="e">
        <f t="shared" si="254"/>
        <v>#VALUE!</v>
      </c>
      <c r="FI156" s="3" t="b">
        <f t="shared" si="322"/>
        <v>1</v>
      </c>
      <c r="FJ156" s="3" t="b">
        <f t="shared" si="323"/>
        <v>1</v>
      </c>
      <c r="FK156" s="3" t="b">
        <f t="shared" si="324"/>
        <v>1</v>
      </c>
      <c r="FL156" s="3" t="b">
        <f t="shared" si="325"/>
        <v>1</v>
      </c>
      <c r="FM156" s="3" t="b">
        <f t="shared" si="326"/>
        <v>1</v>
      </c>
      <c r="FN156" s="3" t="b">
        <f t="shared" si="327"/>
        <v>1</v>
      </c>
      <c r="FO156" s="3">
        <f t="shared" si="255"/>
        <v>0</v>
      </c>
      <c r="FP156" s="3">
        <f t="shared" si="256"/>
        <v>0</v>
      </c>
      <c r="FQ156" s="3">
        <f t="shared" si="257"/>
        <v>0</v>
      </c>
      <c r="FR156" s="3">
        <f t="shared" si="258"/>
        <v>0</v>
      </c>
      <c r="FS156" s="3">
        <f t="shared" si="259"/>
        <v>0</v>
      </c>
      <c r="FT156" s="3">
        <f t="shared" si="260"/>
        <v>0</v>
      </c>
      <c r="FU156" s="3">
        <f t="shared" si="261"/>
        <v>0</v>
      </c>
      <c r="FV156" s="21" t="b">
        <f t="shared" si="328"/>
        <v>1</v>
      </c>
      <c r="FW156" s="24">
        <f t="shared" si="329"/>
        <v>1</v>
      </c>
      <c r="FX156" s="24">
        <f t="shared" si="262"/>
        <v>0</v>
      </c>
      <c r="FY156" s="25" t="e">
        <f t="shared" si="263"/>
        <v>#VALUE!</v>
      </c>
      <c r="FZ156" s="24" t="e">
        <f t="shared" si="264"/>
        <v>#VALUE!</v>
      </c>
      <c r="GA156" s="24" t="e">
        <f t="shared" si="265"/>
        <v>#VALUE!</v>
      </c>
      <c r="GB156" s="24">
        <f t="shared" si="266"/>
        <v>1</v>
      </c>
      <c r="GC156" s="24" t="e">
        <f t="shared" si="267"/>
        <v>#VALUE!</v>
      </c>
      <c r="GD156" s="24" t="e">
        <f t="shared" si="268"/>
        <v>#VALUE!</v>
      </c>
      <c r="GE156" s="24" t="e">
        <f t="shared" si="269"/>
        <v>#VALUE!</v>
      </c>
      <c r="GF156" s="24">
        <f t="shared" si="270"/>
        <v>0</v>
      </c>
      <c r="GG156" s="24">
        <f t="shared" si="271"/>
        <v>0</v>
      </c>
      <c r="GH156" s="24">
        <f t="shared" si="272"/>
        <v>0</v>
      </c>
      <c r="GI156" s="24">
        <f t="shared" si="273"/>
        <v>0</v>
      </c>
      <c r="GJ156" s="24">
        <f t="shared" si="274"/>
        <v>2</v>
      </c>
      <c r="GK156" s="24">
        <f t="shared" si="275"/>
        <v>2</v>
      </c>
      <c r="GL156" s="24">
        <f t="shared" si="276"/>
        <v>2</v>
      </c>
      <c r="GM156" s="31">
        <f t="shared" si="277"/>
        <v>2</v>
      </c>
      <c r="GN156" s="13"/>
      <c r="GO156" s="12"/>
    </row>
    <row r="157" spans="1:197" s="3" customFormat="1">
      <c r="A157" s="54"/>
      <c r="B157" s="54"/>
      <c r="C157" s="54"/>
      <c r="D157" s="54"/>
      <c r="E157" s="54"/>
      <c r="F157" s="54"/>
      <c r="G157" s="54"/>
      <c r="H157" s="54"/>
      <c r="I157" s="54"/>
      <c r="J157" s="54"/>
      <c r="K157" s="54"/>
      <c r="L157" s="54"/>
      <c r="M157" s="56"/>
      <c r="N157" s="54"/>
      <c r="O157" s="54"/>
      <c r="P157" s="54"/>
      <c r="Q157" s="56"/>
      <c r="R157" s="54"/>
      <c r="S157" s="54"/>
      <c r="T157" s="54"/>
      <c r="U157" s="56"/>
      <c r="V157" s="54"/>
      <c r="W157" s="54"/>
      <c r="X157" s="56"/>
      <c r="Y157" s="54"/>
      <c r="Z157" s="54"/>
      <c r="AA157" s="54"/>
      <c r="AB157" s="56"/>
      <c r="AC157" s="54"/>
      <c r="AD157" s="54"/>
      <c r="AE157" s="54"/>
      <c r="AF157" s="56"/>
      <c r="AG157" s="54"/>
      <c r="AH157" s="54"/>
      <c r="AI157" s="56"/>
      <c r="AJ157" s="54"/>
      <c r="AK157" s="54"/>
      <c r="AL157" s="56"/>
      <c r="AM157" s="54"/>
      <c r="AN157" s="54"/>
      <c r="AO157" s="54"/>
      <c r="AP157" s="54"/>
      <c r="AQ157" s="54"/>
      <c r="AR157" s="56"/>
      <c r="AS157" s="54"/>
      <c r="AT157" s="54"/>
      <c r="AU157" s="54"/>
      <c r="AV157" s="54"/>
      <c r="AW157" s="54"/>
      <c r="AX157" s="54"/>
      <c r="AY157" s="56"/>
      <c r="AZ157" s="54"/>
      <c r="BA157" s="54"/>
      <c r="BB157" s="54"/>
      <c r="BC157" s="54"/>
      <c r="BD157" s="8"/>
      <c r="BE157" s="8"/>
      <c r="BF157" s="28" t="s">
        <v>277</v>
      </c>
      <c r="BG157" s="28" t="s">
        <v>277</v>
      </c>
      <c r="BH157" s="28" t="s">
        <v>277</v>
      </c>
      <c r="BI157" s="28" t="s">
        <v>277</v>
      </c>
      <c r="BJ157" s="28" t="s">
        <v>277</v>
      </c>
      <c r="BK157" s="28" t="s">
        <v>277</v>
      </c>
      <c r="BL157" s="28" t="s">
        <v>277</v>
      </c>
      <c r="BM157" s="28" t="s">
        <v>277</v>
      </c>
      <c r="BN157" s="28" t="s">
        <v>277</v>
      </c>
      <c r="BO157" s="28" t="s">
        <v>277</v>
      </c>
      <c r="BP157" s="8"/>
      <c r="BQ157" s="22" t="str">
        <f>IF(FV157=FALSE,B157,"")</f>
        <v/>
      </c>
      <c r="BR157" s="22" t="str">
        <f>BR154</f>
        <v/>
      </c>
      <c r="BS157" s="22" t="str">
        <f>IF(FV154=FALSE,C157,"")</f>
        <v/>
      </c>
      <c r="BT157" s="22" t="str">
        <f t="shared" si="330"/>
        <v/>
      </c>
      <c r="BU157" s="22" t="str">
        <f>IF(FV157=FALSE,E157,"")</f>
        <v/>
      </c>
      <c r="BV157" s="22" t="str">
        <f>IF(FV157=FALSE,G157,"")</f>
        <v/>
      </c>
      <c r="BW157" s="22" t="str">
        <f>IF(FV157=FALSE,F157,"")</f>
        <v/>
      </c>
      <c r="BX157" s="22" t="str">
        <f>IF(FV157=FALSE,J157,"")</f>
        <v/>
      </c>
      <c r="BY157" s="22" t="str">
        <f>IF(FV157=FALSE,K157,"")</f>
        <v/>
      </c>
      <c r="BZ157" s="22" t="str">
        <f>IF(FV157=FALSE,L157,"")</f>
        <v/>
      </c>
      <c r="CA157" s="18"/>
      <c r="CB157" s="3" t="str">
        <f>CB154</f>
        <v/>
      </c>
      <c r="CC157" s="3" t="str">
        <f>CC154</f>
        <v/>
      </c>
      <c r="CD157" s="3" t="str">
        <f>CD154</f>
        <v/>
      </c>
      <c r="CE157" s="3" t="str">
        <f>IF(ET157=1, EQ157,"")</f>
        <v/>
      </c>
      <c r="CF157" s="3" t="str">
        <f>IF(ET157=1, ER157,"")</f>
        <v/>
      </c>
      <c r="CG157" s="3" t="str">
        <f>IF(ET157=1, ES157,"")</f>
        <v/>
      </c>
      <c r="CH157" s="3" t="str">
        <f t="shared" si="244"/>
        <v/>
      </c>
      <c r="CI157" s="8"/>
      <c r="CJ157" s="3" t="str">
        <f>CJ154</f>
        <v/>
      </c>
      <c r="CK157" s="3" t="str">
        <f>CK154</f>
        <v/>
      </c>
      <c r="CL157" s="3" t="str">
        <f>IF(ET157=2,V157,"")</f>
        <v/>
      </c>
      <c r="CM157" s="3" t="str">
        <f>IF(ET157=2,W157,"")</f>
        <v/>
      </c>
      <c r="CN157" s="8"/>
      <c r="CO157" s="3" t="str">
        <f>CO155</f>
        <v/>
      </c>
      <c r="CP157" s="3" t="str">
        <f>CP155</f>
        <v/>
      </c>
      <c r="CQ157" s="3" t="str">
        <f>IF(ET157=3,AG157,"")</f>
        <v/>
      </c>
      <c r="CR157" s="3" t="str">
        <f>IF(ET157=3,AH157,"")</f>
        <v/>
      </c>
      <c r="CS157" s="8"/>
      <c r="CT157" s="3" t="str">
        <f>CT154</f>
        <v/>
      </c>
      <c r="CU157" s="3" t="str">
        <f>CU154</f>
        <v/>
      </c>
      <c r="CV157" s="3" t="str">
        <f>IF(ET156=4,AJ157,"")</f>
        <v/>
      </c>
      <c r="CW157" s="3" t="str">
        <f>IF(ET156=4,AK157,"")</f>
        <v/>
      </c>
      <c r="CX157" s="8"/>
      <c r="CY157" s="3" t="str">
        <f>CY154</f>
        <v/>
      </c>
      <c r="CZ157" s="3" t="str">
        <f>CZ154</f>
        <v/>
      </c>
      <c r="DA157" s="3" t="str">
        <f>DA154</f>
        <v/>
      </c>
      <c r="DB157" s="3" t="str">
        <f>IF(ET156=5,AM157,"")</f>
        <v/>
      </c>
      <c r="DC157" s="3" t="str">
        <f>IF(ET156=5,AN157,"")</f>
        <v/>
      </c>
      <c r="DD157" s="3" t="str">
        <f>IF(ET156=5,AO157,"")</f>
        <v/>
      </c>
      <c r="DE157" s="3" t="str">
        <f>IF(ET156=5,AP157,"")</f>
        <v/>
      </c>
      <c r="DF157" s="3" t="str">
        <f>DF156</f>
        <v/>
      </c>
      <c r="DG157" s="3" t="str">
        <f t="shared" si="245"/>
        <v/>
      </c>
      <c r="DH157" s="8"/>
      <c r="DI157" s="3" t="str">
        <f>DI154</f>
        <v/>
      </c>
      <c r="DJ157" s="3" t="str">
        <f>DJ154</f>
        <v/>
      </c>
      <c r="DK157" s="3" t="str">
        <f>DK154</f>
        <v/>
      </c>
      <c r="DL157" s="3" t="str">
        <f>DL154</f>
        <v/>
      </c>
      <c r="DM157" s="3" t="str">
        <f>IF(ET157=6,AS157,"")</f>
        <v/>
      </c>
      <c r="DN157" s="3" t="str">
        <f>IF(ET157=6,AT157,"")</f>
        <v/>
      </c>
      <c r="DO157" s="3" t="str">
        <f>IF(ET157=6,AU157,"")</f>
        <v/>
      </c>
      <c r="DP157" s="3" t="str">
        <f>IF(ET157=6,AV157,"")</f>
        <v/>
      </c>
      <c r="DQ157" s="3" t="str">
        <f t="shared" ref="DQ157:DR159" si="363">DQ154</f>
        <v/>
      </c>
      <c r="DR157" s="3" t="str">
        <f t="shared" si="363"/>
        <v/>
      </c>
      <c r="DS157" s="3" t="str">
        <f t="shared" si="246"/>
        <v/>
      </c>
      <c r="DT157" s="8"/>
      <c r="DU157" s="3" t="str">
        <f>DU154</f>
        <v/>
      </c>
      <c r="DV157" s="3" t="str">
        <f>DV154</f>
        <v/>
      </c>
      <c r="DW157" s="3" t="str">
        <f>DW154</f>
        <v/>
      </c>
      <c r="DX157" s="3" t="str">
        <f>DX154</f>
        <v/>
      </c>
      <c r="DY157" s="3" t="str">
        <f>IF(ET157=7,AZ157,"")</f>
        <v/>
      </c>
      <c r="DZ157" s="3" t="str">
        <f>IF(ET157=7,BA157,"")</f>
        <v/>
      </c>
      <c r="EA157" s="3" t="str">
        <f>IF(ET157=7,BB157,"")</f>
        <v/>
      </c>
      <c r="EB157" s="3" t="str">
        <f>IF(ET157=7,BC157,"")</f>
        <v/>
      </c>
      <c r="EC157" s="3" t="str">
        <f t="shared" si="247"/>
        <v/>
      </c>
      <c r="ED157" s="8"/>
      <c r="EE157" s="28" t="s">
        <v>277</v>
      </c>
      <c r="EF157" s="28" t="s">
        <v>277</v>
      </c>
      <c r="EG157" s="28" t="s">
        <v>277</v>
      </c>
      <c r="EH157" s="28" t="s">
        <v>277</v>
      </c>
      <c r="EI157" s="28" t="s">
        <v>277</v>
      </c>
      <c r="EJ157" s="28" t="s">
        <v>277</v>
      </c>
      <c r="EK157" s="28" t="s">
        <v>277</v>
      </c>
      <c r="EL157" s="28" t="s">
        <v>277</v>
      </c>
      <c r="EM157" s="28" t="s">
        <v>277</v>
      </c>
      <c r="EN157" s="28" t="s">
        <v>277</v>
      </c>
      <c r="EO157" s="17"/>
      <c r="EP157" s="9"/>
      <c r="EQ157" s="10" t="str">
        <f>IF(FD157&gt;0, (N157+Y157+R157+AC157), "")</f>
        <v/>
      </c>
      <c r="ER157" s="11" t="str">
        <f>IF(FD157&gt;0,FE157,"")</f>
        <v/>
      </c>
      <c r="ES157" s="10" t="str">
        <f>IF(FD157&gt;0, (P157+AA157+T157+AE157), "")</f>
        <v/>
      </c>
      <c r="ET157" s="10">
        <f>FO157+FP157+FQ157+FR157+FS157+FT157+FU157</f>
        <v>0</v>
      </c>
      <c r="EU157" s="13"/>
      <c r="EV157" s="12" t="b">
        <f t="shared" si="316"/>
        <v>1</v>
      </c>
      <c r="EW157" s="3" t="b">
        <f t="shared" si="317"/>
        <v>1</v>
      </c>
      <c r="EX157" s="3" t="b">
        <f t="shared" si="318"/>
        <v>1</v>
      </c>
      <c r="EY157" s="3" t="b">
        <f t="shared" si="319"/>
        <v>1</v>
      </c>
      <c r="EZ157" s="3">
        <f t="shared" si="248"/>
        <v>0</v>
      </c>
      <c r="FA157" s="3">
        <f t="shared" si="249"/>
        <v>0</v>
      </c>
      <c r="FB157" s="3">
        <f t="shared" si="250"/>
        <v>0</v>
      </c>
      <c r="FC157" s="3">
        <f t="shared" si="251"/>
        <v>0</v>
      </c>
      <c r="FD157" s="3">
        <f t="shared" si="252"/>
        <v>0</v>
      </c>
      <c r="FE157" s="3" t="e">
        <f t="shared" si="253"/>
        <v>#VALUE!</v>
      </c>
      <c r="FF157" s="3">
        <f t="shared" si="320"/>
        <v>0</v>
      </c>
      <c r="FG157" s="3">
        <f t="shared" si="321"/>
        <v>0</v>
      </c>
      <c r="FH157" s="3" t="e">
        <f t="shared" si="254"/>
        <v>#VALUE!</v>
      </c>
      <c r="FI157" s="3" t="b">
        <f t="shared" si="322"/>
        <v>1</v>
      </c>
      <c r="FJ157" s="3" t="b">
        <f t="shared" si="323"/>
        <v>1</v>
      </c>
      <c r="FK157" s="3" t="b">
        <f t="shared" si="324"/>
        <v>1</v>
      </c>
      <c r="FL157" s="3" t="b">
        <f t="shared" si="325"/>
        <v>1</v>
      </c>
      <c r="FM157" s="3" t="b">
        <f t="shared" si="326"/>
        <v>1</v>
      </c>
      <c r="FN157" s="3" t="b">
        <f t="shared" si="327"/>
        <v>1</v>
      </c>
      <c r="FO157" s="3">
        <f t="shared" si="255"/>
        <v>0</v>
      </c>
      <c r="FP157" s="3">
        <f t="shared" si="256"/>
        <v>0</v>
      </c>
      <c r="FQ157" s="3">
        <f t="shared" si="257"/>
        <v>0</v>
      </c>
      <c r="FR157" s="3">
        <f t="shared" si="258"/>
        <v>0</v>
      </c>
      <c r="FS157" s="3">
        <f t="shared" si="259"/>
        <v>0</v>
      </c>
      <c r="FT157" s="3">
        <f t="shared" si="260"/>
        <v>0</v>
      </c>
      <c r="FU157" s="3">
        <f t="shared" si="261"/>
        <v>0</v>
      </c>
      <c r="FV157" s="21" t="b">
        <f t="shared" si="328"/>
        <v>1</v>
      </c>
      <c r="FW157" s="24">
        <f t="shared" si="329"/>
        <v>1</v>
      </c>
      <c r="FX157" s="24">
        <f t="shared" si="262"/>
        <v>0</v>
      </c>
      <c r="FY157" s="25" t="e">
        <f t="shared" si="263"/>
        <v>#VALUE!</v>
      </c>
      <c r="FZ157" s="24" t="e">
        <f t="shared" si="264"/>
        <v>#VALUE!</v>
      </c>
      <c r="GA157" s="24" t="e">
        <f t="shared" si="265"/>
        <v>#VALUE!</v>
      </c>
      <c r="GB157" s="24">
        <f t="shared" si="266"/>
        <v>1</v>
      </c>
      <c r="GC157" s="24" t="e">
        <f t="shared" si="267"/>
        <v>#VALUE!</v>
      </c>
      <c r="GD157" s="24" t="e">
        <f t="shared" si="268"/>
        <v>#VALUE!</v>
      </c>
      <c r="GE157" s="24" t="e">
        <f t="shared" si="269"/>
        <v>#VALUE!</v>
      </c>
      <c r="GF157" s="24">
        <f t="shared" si="270"/>
        <v>0</v>
      </c>
      <c r="GG157" s="24">
        <f t="shared" si="271"/>
        <v>0</v>
      </c>
      <c r="GH157" s="24">
        <f t="shared" si="272"/>
        <v>0</v>
      </c>
      <c r="GI157" s="24">
        <f t="shared" si="273"/>
        <v>0</v>
      </c>
      <c r="GJ157" s="24">
        <f t="shared" si="274"/>
        <v>2</v>
      </c>
      <c r="GK157" s="24">
        <f t="shared" si="275"/>
        <v>2</v>
      </c>
      <c r="GL157" s="24">
        <f t="shared" si="276"/>
        <v>2</v>
      </c>
      <c r="GM157" s="31">
        <f t="shared" si="277"/>
        <v>2</v>
      </c>
      <c r="GN157" s="13"/>
      <c r="GO157" s="12"/>
    </row>
    <row r="158" spans="1:197" s="3" customFormat="1">
      <c r="A158" s="115" t="s">
        <v>279</v>
      </c>
      <c r="B158" s="115" t="s">
        <v>279</v>
      </c>
      <c r="C158" s="115" t="s">
        <v>279</v>
      </c>
      <c r="D158" s="115" t="s">
        <v>279</v>
      </c>
      <c r="E158" s="115" t="s">
        <v>279</v>
      </c>
      <c r="F158" s="115" t="s">
        <v>279</v>
      </c>
      <c r="G158" s="115" t="s">
        <v>279</v>
      </c>
      <c r="H158" s="115"/>
      <c r="I158" s="115"/>
      <c r="J158" s="115" t="s">
        <v>279</v>
      </c>
      <c r="K158" s="115" t="s">
        <v>279</v>
      </c>
      <c r="L158" s="115" t="s">
        <v>279</v>
      </c>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116"/>
      <c r="BD158" s="8"/>
      <c r="BE158" s="8"/>
      <c r="BF158" s="28" t="s">
        <v>277</v>
      </c>
      <c r="BG158" s="28" t="s">
        <v>277</v>
      </c>
      <c r="BH158" s="28" t="s">
        <v>277</v>
      </c>
      <c r="BI158" s="28" t="s">
        <v>277</v>
      </c>
      <c r="BJ158" s="28" t="s">
        <v>277</v>
      </c>
      <c r="BK158" s="28" t="s">
        <v>277</v>
      </c>
      <c r="BL158" s="28" t="s">
        <v>277</v>
      </c>
      <c r="BM158" s="28" t="s">
        <v>277</v>
      </c>
      <c r="BN158" s="28" t="s">
        <v>277</v>
      </c>
      <c r="BO158" s="28" t="s">
        <v>277</v>
      </c>
      <c r="BP158" s="8"/>
      <c r="BQ158" s="22" t="str">
        <f>BQ157</f>
        <v/>
      </c>
      <c r="BR158" s="22" t="str">
        <f>BS154</f>
        <v/>
      </c>
      <c r="BS158" s="22" t="str">
        <f>BS157</f>
        <v/>
      </c>
      <c r="BT158" s="22" t="str">
        <f t="shared" si="330"/>
        <v/>
      </c>
      <c r="BU158" s="22" t="str">
        <f t="shared" ref="BU158:BW159" si="364">BU157</f>
        <v/>
      </c>
      <c r="BV158" s="22" t="str">
        <f t="shared" si="364"/>
        <v/>
      </c>
      <c r="BW158" s="22" t="str">
        <f t="shared" si="364"/>
        <v/>
      </c>
      <c r="BX158" s="22" t="str">
        <f t="shared" ref="BX158:BZ159" si="365">BX157</f>
        <v/>
      </c>
      <c r="BY158" s="22" t="str">
        <f t="shared" si="365"/>
        <v/>
      </c>
      <c r="BZ158" s="22" t="str">
        <f t="shared" si="365"/>
        <v/>
      </c>
      <c r="CA158" s="18"/>
      <c r="CB158" s="3" t="str">
        <f>CB156</f>
        <v/>
      </c>
      <c r="CC158" s="3" t="str">
        <f>CC156</f>
        <v/>
      </c>
      <c r="CD158" s="3" t="str">
        <f>CD156</f>
        <v/>
      </c>
      <c r="CE158" s="3" t="str">
        <f t="shared" ref="CE158:CG159" si="366">CE157</f>
        <v/>
      </c>
      <c r="CF158" s="3" t="str">
        <f t="shared" si="366"/>
        <v/>
      </c>
      <c r="CG158" s="3" t="str">
        <f t="shared" si="366"/>
        <v/>
      </c>
      <c r="CH158" s="3" t="str">
        <f t="shared" si="244"/>
        <v/>
      </c>
      <c r="CI158" s="8"/>
      <c r="CJ158" s="3" t="str">
        <f>CJ156</f>
        <v/>
      </c>
      <c r="CK158" s="3" t="str">
        <f>CK156</f>
        <v/>
      </c>
      <c r="CL158" s="3" t="str">
        <f>CL157</f>
        <v/>
      </c>
      <c r="CM158" s="3" t="str">
        <f>CM157</f>
        <v/>
      </c>
      <c r="CN158" s="8"/>
      <c r="CO158" s="3" t="str">
        <f>CO156</f>
        <v/>
      </c>
      <c r="CP158" s="3" t="str">
        <f>CP156</f>
        <v/>
      </c>
      <c r="CQ158" s="3" t="str">
        <f>CQ157</f>
        <v/>
      </c>
      <c r="CR158" s="3" t="str">
        <f>CR157</f>
        <v/>
      </c>
      <c r="CS158" s="8"/>
      <c r="CT158" s="3" t="str">
        <f>CT156</f>
        <v/>
      </c>
      <c r="CU158" s="3" t="str">
        <f>CU156</f>
        <v/>
      </c>
      <c r="CV158" s="3" t="str">
        <f>CV157</f>
        <v/>
      </c>
      <c r="CW158" s="3" t="str">
        <f>CW157</f>
        <v/>
      </c>
      <c r="CX158" s="8"/>
      <c r="CY158" s="3" t="str">
        <f>CY156</f>
        <v/>
      </c>
      <c r="CZ158" s="3" t="str">
        <f>CZ156</f>
        <v/>
      </c>
      <c r="DA158" s="3" t="str">
        <f>DA156</f>
        <v/>
      </c>
      <c r="DB158" s="3" t="str">
        <f t="shared" ref="DB158:DE159" si="367">DB157</f>
        <v/>
      </c>
      <c r="DC158" s="3" t="str">
        <f t="shared" si="367"/>
        <v/>
      </c>
      <c r="DD158" s="3" t="str">
        <f t="shared" si="367"/>
        <v/>
      </c>
      <c r="DE158" s="3" t="str">
        <f t="shared" si="367"/>
        <v/>
      </c>
      <c r="DF158" s="3" t="str">
        <f>DF157</f>
        <v/>
      </c>
      <c r="DG158" s="3" t="str">
        <f t="shared" si="245"/>
        <v/>
      </c>
      <c r="DH158" s="8"/>
      <c r="DI158" s="3" t="str">
        <f>DI156</f>
        <v/>
      </c>
      <c r="DJ158" s="3" t="str">
        <f>DJ156</f>
        <v/>
      </c>
      <c r="DK158" s="3" t="str">
        <f>DK156</f>
        <v/>
      </c>
      <c r="DL158" s="3" t="str">
        <f>DL156</f>
        <v/>
      </c>
      <c r="DM158" s="3" t="str">
        <f t="shared" ref="DM158:DP159" si="368">DM157</f>
        <v/>
      </c>
      <c r="DN158" s="3" t="str">
        <f t="shared" si="368"/>
        <v/>
      </c>
      <c r="DO158" s="3" t="str">
        <f t="shared" si="368"/>
        <v/>
      </c>
      <c r="DP158" s="3" t="str">
        <f t="shared" si="368"/>
        <v/>
      </c>
      <c r="DQ158" s="3" t="str">
        <f t="shared" si="363"/>
        <v/>
      </c>
      <c r="DR158" s="3" t="str">
        <f t="shared" si="363"/>
        <v/>
      </c>
      <c r="DS158" s="3" t="str">
        <f t="shared" si="246"/>
        <v/>
      </c>
      <c r="DT158" s="8"/>
      <c r="DU158" s="3" t="str">
        <f>DU156</f>
        <v/>
      </c>
      <c r="DV158" s="3" t="str">
        <f>DV156</f>
        <v/>
      </c>
      <c r="DW158" s="3" t="str">
        <f>DW156</f>
        <v/>
      </c>
      <c r="DX158" s="3" t="str">
        <f>DX156</f>
        <v/>
      </c>
      <c r="DY158" s="3" t="str">
        <f t="shared" ref="DY158:EB159" si="369">DY157</f>
        <v/>
      </c>
      <c r="DZ158" s="3" t="str">
        <f t="shared" si="369"/>
        <v/>
      </c>
      <c r="EA158" s="3" t="str">
        <f t="shared" si="369"/>
        <v/>
      </c>
      <c r="EB158" s="3" t="str">
        <f t="shared" si="369"/>
        <v/>
      </c>
      <c r="EC158" s="3" t="str">
        <f t="shared" si="247"/>
        <v/>
      </c>
      <c r="ED158" s="8"/>
      <c r="EE158" s="28" t="s">
        <v>277</v>
      </c>
      <c r="EF158" s="28" t="s">
        <v>277</v>
      </c>
      <c r="EG158" s="28" t="s">
        <v>277</v>
      </c>
      <c r="EH158" s="28" t="s">
        <v>277</v>
      </c>
      <c r="EI158" s="28" t="s">
        <v>277</v>
      </c>
      <c r="EJ158" s="28" t="s">
        <v>277</v>
      </c>
      <c r="EK158" s="28" t="s">
        <v>277</v>
      </c>
      <c r="EL158" s="28" t="s">
        <v>277</v>
      </c>
      <c r="EM158" s="28" t="s">
        <v>277</v>
      </c>
      <c r="EN158" s="28" t="s">
        <v>277</v>
      </c>
      <c r="EO158" s="17"/>
      <c r="EP158" s="9"/>
      <c r="EQ158" s="10" t="str">
        <f t="shared" ref="EQ158:ET159" si="370">EQ157</f>
        <v/>
      </c>
      <c r="ER158" s="10" t="str">
        <f t="shared" si="370"/>
        <v/>
      </c>
      <c r="ES158" s="10" t="str">
        <f t="shared" si="370"/>
        <v/>
      </c>
      <c r="ET158" s="10">
        <f t="shared" si="370"/>
        <v>0</v>
      </c>
      <c r="EU158" s="13"/>
      <c r="EV158" s="12" t="b">
        <f t="shared" si="316"/>
        <v>1</v>
      </c>
      <c r="EW158" s="3" t="b">
        <f t="shared" si="317"/>
        <v>1</v>
      </c>
      <c r="EX158" s="3" t="b">
        <f t="shared" si="318"/>
        <v>1</v>
      </c>
      <c r="EY158" s="3" t="b">
        <f t="shared" si="319"/>
        <v>1</v>
      </c>
      <c r="EZ158" s="3">
        <f t="shared" si="248"/>
        <v>0</v>
      </c>
      <c r="FA158" s="3">
        <f t="shared" si="249"/>
        <v>0</v>
      </c>
      <c r="FB158" s="3">
        <f t="shared" si="250"/>
        <v>0</v>
      </c>
      <c r="FC158" s="3">
        <f t="shared" si="251"/>
        <v>0</v>
      </c>
      <c r="FD158" s="3">
        <f t="shared" si="252"/>
        <v>0</v>
      </c>
      <c r="FE158" s="3" t="e">
        <f t="shared" si="253"/>
        <v>#VALUE!</v>
      </c>
      <c r="FF158" s="3">
        <f t="shared" si="320"/>
        <v>0</v>
      </c>
      <c r="FG158" s="3">
        <f t="shared" si="321"/>
        <v>0</v>
      </c>
      <c r="FH158" s="3" t="e">
        <f t="shared" si="254"/>
        <v>#VALUE!</v>
      </c>
      <c r="FI158" s="3" t="b">
        <f t="shared" si="322"/>
        <v>1</v>
      </c>
      <c r="FJ158" s="3" t="b">
        <f t="shared" si="323"/>
        <v>1</v>
      </c>
      <c r="FK158" s="3" t="b">
        <f t="shared" si="324"/>
        <v>1</v>
      </c>
      <c r="FL158" s="3" t="b">
        <f t="shared" si="325"/>
        <v>1</v>
      </c>
      <c r="FM158" s="3" t="b">
        <f t="shared" si="326"/>
        <v>1</v>
      </c>
      <c r="FN158" s="3" t="b">
        <f t="shared" si="327"/>
        <v>1</v>
      </c>
      <c r="FO158" s="3">
        <f t="shared" si="255"/>
        <v>0</v>
      </c>
      <c r="FP158" s="3">
        <f t="shared" si="256"/>
        <v>0</v>
      </c>
      <c r="FQ158" s="3">
        <f t="shared" si="257"/>
        <v>0</v>
      </c>
      <c r="FR158" s="3">
        <f t="shared" si="258"/>
        <v>0</v>
      </c>
      <c r="FS158" s="3">
        <f t="shared" si="259"/>
        <v>0</v>
      </c>
      <c r="FT158" s="3">
        <f t="shared" si="260"/>
        <v>0</v>
      </c>
      <c r="FU158" s="3">
        <f t="shared" si="261"/>
        <v>0</v>
      </c>
      <c r="FV158" s="21" t="b">
        <f t="shared" si="328"/>
        <v>0</v>
      </c>
      <c r="FW158" s="24">
        <f t="shared" si="329"/>
        <v>1</v>
      </c>
      <c r="FX158" s="24">
        <f t="shared" si="262"/>
        <v>0</v>
      </c>
      <c r="FY158" s="25" t="e">
        <f t="shared" si="263"/>
        <v>#VALUE!</v>
      </c>
      <c r="FZ158" s="24" t="e">
        <f t="shared" si="264"/>
        <v>#VALUE!</v>
      </c>
      <c r="GA158" s="24" t="e">
        <f t="shared" si="265"/>
        <v>#VALUE!</v>
      </c>
      <c r="GB158" s="24">
        <f t="shared" si="266"/>
        <v>1</v>
      </c>
      <c r="GC158" s="24" t="e">
        <f t="shared" si="267"/>
        <v>#VALUE!</v>
      </c>
      <c r="GD158" s="24" t="e">
        <f t="shared" si="268"/>
        <v>#VALUE!</v>
      </c>
      <c r="GE158" s="24" t="e">
        <f t="shared" si="269"/>
        <v>#VALUE!</v>
      </c>
      <c r="GF158" s="24">
        <f t="shared" si="270"/>
        <v>0</v>
      </c>
      <c r="GG158" s="24">
        <f t="shared" si="271"/>
        <v>0</v>
      </c>
      <c r="GH158" s="24">
        <f t="shared" si="272"/>
        <v>0</v>
      </c>
      <c r="GI158" s="24">
        <f t="shared" si="273"/>
        <v>0</v>
      </c>
      <c r="GJ158" s="24">
        <f t="shared" si="274"/>
        <v>2</v>
      </c>
      <c r="GK158" s="24">
        <f t="shared" si="275"/>
        <v>2</v>
      </c>
      <c r="GL158" s="24">
        <f t="shared" si="276"/>
        <v>2</v>
      </c>
      <c r="GM158" s="31">
        <f t="shared" si="277"/>
        <v>2</v>
      </c>
      <c r="GN158" s="13"/>
      <c r="GO158" s="12"/>
    </row>
    <row r="159" spans="1:197" s="3" customFormat="1">
      <c r="A159" s="115" t="s">
        <v>279</v>
      </c>
      <c r="B159" s="115" t="s">
        <v>279</v>
      </c>
      <c r="C159" s="115" t="s">
        <v>279</v>
      </c>
      <c r="D159" s="115" t="s">
        <v>279</v>
      </c>
      <c r="E159" s="115" t="s">
        <v>279</v>
      </c>
      <c r="F159" s="115" t="s">
        <v>279</v>
      </c>
      <c r="G159" s="115" t="s">
        <v>279</v>
      </c>
      <c r="H159" s="115"/>
      <c r="I159" s="115"/>
      <c r="J159" s="115" t="s">
        <v>279</v>
      </c>
      <c r="K159" s="115" t="s">
        <v>279</v>
      </c>
      <c r="L159" s="115" t="s">
        <v>279</v>
      </c>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116"/>
      <c r="BD159" s="8"/>
      <c r="BE159" s="8"/>
      <c r="BF159" s="28" t="s">
        <v>277</v>
      </c>
      <c r="BG159" s="28" t="s">
        <v>277</v>
      </c>
      <c r="BH159" s="28" t="s">
        <v>277</v>
      </c>
      <c r="BI159" s="28" t="s">
        <v>277</v>
      </c>
      <c r="BJ159" s="28" t="s">
        <v>277</v>
      </c>
      <c r="BK159" s="28" t="s">
        <v>277</v>
      </c>
      <c r="BL159" s="28" t="s">
        <v>277</v>
      </c>
      <c r="BM159" s="28" t="s">
        <v>277</v>
      </c>
      <c r="BN159" s="28" t="s">
        <v>277</v>
      </c>
      <c r="BO159" s="28" t="s">
        <v>277</v>
      </c>
      <c r="BP159" s="8"/>
      <c r="BQ159" s="22" t="str">
        <f>BQ158</f>
        <v/>
      </c>
      <c r="BR159" s="22" t="str">
        <f>BS156</f>
        <v/>
      </c>
      <c r="BS159" s="22" t="str">
        <f>BS157</f>
        <v/>
      </c>
      <c r="BT159" s="22" t="str">
        <f t="shared" si="330"/>
        <v/>
      </c>
      <c r="BU159" s="22" t="str">
        <f t="shared" si="364"/>
        <v/>
      </c>
      <c r="BV159" s="22" t="str">
        <f t="shared" si="364"/>
        <v/>
      </c>
      <c r="BW159" s="22" t="str">
        <f t="shared" si="364"/>
        <v/>
      </c>
      <c r="BX159" s="22" t="str">
        <f t="shared" si="365"/>
        <v/>
      </c>
      <c r="BY159" s="22" t="str">
        <f t="shared" si="365"/>
        <v/>
      </c>
      <c r="BZ159" s="22" t="str">
        <f t="shared" si="365"/>
        <v/>
      </c>
      <c r="CA159" s="18"/>
      <c r="CB159" s="3" t="str">
        <f>CE155</f>
        <v/>
      </c>
      <c r="CC159" s="3" t="str">
        <f>CF155</f>
        <v/>
      </c>
      <c r="CD159" s="3" t="str">
        <f>CG155</f>
        <v/>
      </c>
      <c r="CE159" s="3" t="str">
        <f t="shared" si="366"/>
        <v/>
      </c>
      <c r="CF159" s="3" t="str">
        <f t="shared" si="366"/>
        <v/>
      </c>
      <c r="CG159" s="3" t="str">
        <f t="shared" si="366"/>
        <v/>
      </c>
      <c r="CH159" s="3" t="str">
        <f t="shared" si="244"/>
        <v/>
      </c>
      <c r="CI159" s="8"/>
      <c r="CJ159" s="3" t="str">
        <f>CL155</f>
        <v/>
      </c>
      <c r="CK159" s="3" t="str">
        <f>CM155</f>
        <v/>
      </c>
      <c r="CL159" s="3" t="str">
        <f>CL158</f>
        <v/>
      </c>
      <c r="CM159" s="3" t="str">
        <f>CM158</f>
        <v/>
      </c>
      <c r="CN159" s="8"/>
      <c r="CO159" s="3" t="str">
        <f>CQ155</f>
        <v/>
      </c>
      <c r="CP159" s="3" t="str">
        <f>CR155</f>
        <v/>
      </c>
      <c r="CQ159" s="3" t="str">
        <f>CQ158</f>
        <v/>
      </c>
      <c r="CR159" s="3" t="str">
        <f>CR158</f>
        <v/>
      </c>
      <c r="CS159" s="8"/>
      <c r="CT159" s="3" t="str">
        <f>CV155</f>
        <v/>
      </c>
      <c r="CU159" s="3" t="str">
        <f>CW155</f>
        <v/>
      </c>
      <c r="CV159" s="3" t="str">
        <f>CV158</f>
        <v/>
      </c>
      <c r="CW159" s="3" t="str">
        <f>CW158</f>
        <v/>
      </c>
      <c r="CX159" s="8"/>
      <c r="CY159" s="3" t="str">
        <f>DB155</f>
        <v/>
      </c>
      <c r="CZ159" s="3" t="str">
        <f>DC155</f>
        <v/>
      </c>
      <c r="DA159" s="3" t="str">
        <f>DD155</f>
        <v/>
      </c>
      <c r="DB159" s="3" t="str">
        <f t="shared" si="367"/>
        <v/>
      </c>
      <c r="DC159" s="3" t="str">
        <f t="shared" si="367"/>
        <v/>
      </c>
      <c r="DD159" s="3" t="str">
        <f t="shared" si="367"/>
        <v/>
      </c>
      <c r="DE159" s="3" t="str">
        <f t="shared" si="367"/>
        <v/>
      </c>
      <c r="DF159" s="3" t="str">
        <f>DF158</f>
        <v/>
      </c>
      <c r="DG159" s="3" t="str">
        <f t="shared" si="245"/>
        <v/>
      </c>
      <c r="DH159" s="8"/>
      <c r="DI159" s="3" t="str">
        <f>DM155</f>
        <v/>
      </c>
      <c r="DJ159" s="3" t="str">
        <f>DN155</f>
        <v/>
      </c>
      <c r="DK159" s="3" t="str">
        <f>DO155</f>
        <v/>
      </c>
      <c r="DL159" s="3" t="str">
        <f>DP155</f>
        <v/>
      </c>
      <c r="DM159" s="3" t="str">
        <f t="shared" si="368"/>
        <v/>
      </c>
      <c r="DN159" s="3" t="str">
        <f t="shared" si="368"/>
        <v/>
      </c>
      <c r="DO159" s="3" t="str">
        <f t="shared" si="368"/>
        <v/>
      </c>
      <c r="DP159" s="3" t="str">
        <f t="shared" si="368"/>
        <v/>
      </c>
      <c r="DQ159" s="3" t="str">
        <f t="shared" si="363"/>
        <v/>
      </c>
      <c r="DR159" s="3" t="str">
        <f t="shared" si="363"/>
        <v/>
      </c>
      <c r="DS159" s="3" t="str">
        <f t="shared" si="246"/>
        <v/>
      </c>
      <c r="DT159" s="8"/>
      <c r="DU159" s="3" t="str">
        <f>DY156</f>
        <v/>
      </c>
      <c r="DV159" s="3" t="str">
        <f>DZ156</f>
        <v/>
      </c>
      <c r="DW159" s="3" t="str">
        <f>EA156</f>
        <v/>
      </c>
      <c r="DX159" s="3" t="str">
        <f>EB156</f>
        <v/>
      </c>
      <c r="DY159" s="3" t="str">
        <f t="shared" si="369"/>
        <v/>
      </c>
      <c r="DZ159" s="3" t="str">
        <f t="shared" si="369"/>
        <v/>
      </c>
      <c r="EA159" s="3" t="str">
        <f t="shared" si="369"/>
        <v/>
      </c>
      <c r="EB159" s="3" t="str">
        <f t="shared" si="369"/>
        <v/>
      </c>
      <c r="EC159" s="3" t="str">
        <f t="shared" si="247"/>
        <v/>
      </c>
      <c r="ED159" s="8"/>
      <c r="EE159" s="28" t="s">
        <v>277</v>
      </c>
      <c r="EF159" s="28" t="s">
        <v>277</v>
      </c>
      <c r="EG159" s="28" t="s">
        <v>277</v>
      </c>
      <c r="EH159" s="28" t="s">
        <v>277</v>
      </c>
      <c r="EI159" s="28" t="s">
        <v>277</v>
      </c>
      <c r="EJ159" s="28" t="s">
        <v>277</v>
      </c>
      <c r="EK159" s="28" t="s">
        <v>277</v>
      </c>
      <c r="EL159" s="28" t="s">
        <v>277</v>
      </c>
      <c r="EM159" s="28" t="s">
        <v>277</v>
      </c>
      <c r="EN159" s="28" t="s">
        <v>277</v>
      </c>
      <c r="EO159" s="17"/>
      <c r="EP159" s="9"/>
      <c r="EQ159" s="10" t="str">
        <f t="shared" si="370"/>
        <v/>
      </c>
      <c r="ER159" s="10" t="str">
        <f t="shared" si="370"/>
        <v/>
      </c>
      <c r="ES159" s="10" t="str">
        <f t="shared" si="370"/>
        <v/>
      </c>
      <c r="ET159" s="10">
        <f t="shared" si="370"/>
        <v>0</v>
      </c>
      <c r="EU159" s="13"/>
      <c r="EV159" s="12" t="b">
        <f t="shared" si="316"/>
        <v>1</v>
      </c>
      <c r="EW159" s="3" t="b">
        <f t="shared" si="317"/>
        <v>1</v>
      </c>
      <c r="EX159" s="3" t="b">
        <f t="shared" si="318"/>
        <v>1</v>
      </c>
      <c r="EY159" s="3" t="b">
        <f t="shared" si="319"/>
        <v>1</v>
      </c>
      <c r="EZ159" s="3">
        <f t="shared" si="248"/>
        <v>0</v>
      </c>
      <c r="FA159" s="3">
        <f t="shared" si="249"/>
        <v>0</v>
      </c>
      <c r="FB159" s="3">
        <f t="shared" si="250"/>
        <v>0</v>
      </c>
      <c r="FC159" s="3">
        <f t="shared" si="251"/>
        <v>0</v>
      </c>
      <c r="FD159" s="3">
        <f t="shared" si="252"/>
        <v>0</v>
      </c>
      <c r="FE159" s="3" t="e">
        <f t="shared" si="253"/>
        <v>#VALUE!</v>
      </c>
      <c r="FF159" s="3">
        <f t="shared" si="320"/>
        <v>0</v>
      </c>
      <c r="FG159" s="3">
        <f t="shared" si="321"/>
        <v>0</v>
      </c>
      <c r="FH159" s="3" t="e">
        <f t="shared" si="254"/>
        <v>#VALUE!</v>
      </c>
      <c r="FI159" s="3" t="b">
        <f t="shared" si="322"/>
        <v>1</v>
      </c>
      <c r="FJ159" s="3" t="b">
        <f t="shared" si="323"/>
        <v>1</v>
      </c>
      <c r="FK159" s="3" t="b">
        <f t="shared" si="324"/>
        <v>1</v>
      </c>
      <c r="FL159" s="3" t="b">
        <f t="shared" si="325"/>
        <v>1</v>
      </c>
      <c r="FM159" s="3" t="b">
        <f t="shared" si="326"/>
        <v>1</v>
      </c>
      <c r="FN159" s="3" t="b">
        <f t="shared" si="327"/>
        <v>1</v>
      </c>
      <c r="FO159" s="3">
        <f t="shared" si="255"/>
        <v>0</v>
      </c>
      <c r="FP159" s="3">
        <f t="shared" si="256"/>
        <v>0</v>
      </c>
      <c r="FQ159" s="3">
        <f t="shared" si="257"/>
        <v>0</v>
      </c>
      <c r="FR159" s="3">
        <f t="shared" si="258"/>
        <v>0</v>
      </c>
      <c r="FS159" s="3">
        <f t="shared" si="259"/>
        <v>0</v>
      </c>
      <c r="FT159" s="3">
        <f t="shared" si="260"/>
        <v>0</v>
      </c>
      <c r="FU159" s="3">
        <f t="shared" si="261"/>
        <v>0</v>
      </c>
      <c r="FV159" s="21" t="b">
        <f t="shared" si="328"/>
        <v>0</v>
      </c>
      <c r="FW159" s="24">
        <f t="shared" si="329"/>
        <v>1</v>
      </c>
      <c r="FX159" s="24">
        <f t="shared" si="262"/>
        <v>0</v>
      </c>
      <c r="FY159" s="25" t="e">
        <f t="shared" si="263"/>
        <v>#VALUE!</v>
      </c>
      <c r="FZ159" s="24" t="e">
        <f t="shared" si="264"/>
        <v>#VALUE!</v>
      </c>
      <c r="GA159" s="24" t="e">
        <f t="shared" si="265"/>
        <v>#VALUE!</v>
      </c>
      <c r="GB159" s="24">
        <f t="shared" si="266"/>
        <v>1</v>
      </c>
      <c r="GC159" s="24" t="e">
        <f t="shared" si="267"/>
        <v>#VALUE!</v>
      </c>
      <c r="GD159" s="24" t="e">
        <f t="shared" si="268"/>
        <v>#VALUE!</v>
      </c>
      <c r="GE159" s="24" t="e">
        <f t="shared" si="269"/>
        <v>#VALUE!</v>
      </c>
      <c r="GF159" s="24">
        <f t="shared" si="270"/>
        <v>0</v>
      </c>
      <c r="GG159" s="24">
        <f t="shared" si="271"/>
        <v>0</v>
      </c>
      <c r="GH159" s="24">
        <f t="shared" si="272"/>
        <v>0</v>
      </c>
      <c r="GI159" s="24">
        <f t="shared" si="273"/>
        <v>0</v>
      </c>
      <c r="GJ159" s="24">
        <f t="shared" si="274"/>
        <v>2</v>
      </c>
      <c r="GK159" s="24">
        <f t="shared" si="275"/>
        <v>2</v>
      </c>
      <c r="GL159" s="24">
        <f t="shared" si="276"/>
        <v>2</v>
      </c>
      <c r="GM159" s="31">
        <f t="shared" si="277"/>
        <v>2</v>
      </c>
      <c r="GN159" s="13"/>
      <c r="GO159" s="12"/>
    </row>
    <row r="160" spans="1:197" s="3" customFormat="1">
      <c r="A160" s="54"/>
      <c r="B160" s="54"/>
      <c r="C160" s="54"/>
      <c r="D160" s="54"/>
      <c r="E160" s="54"/>
      <c r="F160" s="54"/>
      <c r="G160" s="54"/>
      <c r="H160" s="54"/>
      <c r="I160" s="54"/>
      <c r="J160" s="54"/>
      <c r="K160" s="54"/>
      <c r="L160" s="54"/>
      <c r="M160" s="56"/>
      <c r="N160" s="54"/>
      <c r="O160" s="54"/>
      <c r="P160" s="54"/>
      <c r="Q160" s="56"/>
      <c r="R160" s="54"/>
      <c r="S160" s="54"/>
      <c r="T160" s="54"/>
      <c r="U160" s="56"/>
      <c r="V160" s="54"/>
      <c r="W160" s="54"/>
      <c r="X160" s="56"/>
      <c r="Y160" s="54"/>
      <c r="Z160" s="54"/>
      <c r="AA160" s="54"/>
      <c r="AB160" s="56"/>
      <c r="AC160" s="54"/>
      <c r="AD160" s="54"/>
      <c r="AE160" s="54"/>
      <c r="AF160" s="56"/>
      <c r="AG160" s="54"/>
      <c r="AH160" s="54"/>
      <c r="AI160" s="56"/>
      <c r="AJ160" s="54"/>
      <c r="AK160" s="54"/>
      <c r="AL160" s="56"/>
      <c r="AM160" s="54"/>
      <c r="AN160" s="54"/>
      <c r="AO160" s="54"/>
      <c r="AP160" s="54"/>
      <c r="AQ160" s="54"/>
      <c r="AR160" s="56"/>
      <c r="AS160" s="54"/>
      <c r="AT160" s="54"/>
      <c r="AU160" s="54"/>
      <c r="AV160" s="54"/>
      <c r="AW160" s="54"/>
      <c r="AX160" s="54"/>
      <c r="AY160" s="56"/>
      <c r="AZ160" s="54"/>
      <c r="BA160" s="54"/>
      <c r="BB160" s="54"/>
      <c r="BC160" s="54"/>
      <c r="BD160" s="8"/>
      <c r="BE160" s="8"/>
      <c r="BF160" s="28" t="s">
        <v>277</v>
      </c>
      <c r="BG160" s="28" t="s">
        <v>277</v>
      </c>
      <c r="BH160" s="28" t="s">
        <v>277</v>
      </c>
      <c r="BI160" s="28" t="s">
        <v>277</v>
      </c>
      <c r="BJ160" s="28" t="s">
        <v>277</v>
      </c>
      <c r="BK160" s="28" t="s">
        <v>277</v>
      </c>
      <c r="BL160" s="28" t="s">
        <v>277</v>
      </c>
      <c r="BM160" s="28" t="s">
        <v>277</v>
      </c>
      <c r="BN160" s="28" t="s">
        <v>277</v>
      </c>
      <c r="BO160" s="28" t="s">
        <v>277</v>
      </c>
      <c r="BP160" s="8"/>
      <c r="BQ160" s="22" t="str">
        <f>IF(FV160=FALSE,B160,"")</f>
        <v/>
      </c>
      <c r="BR160" s="22" t="str">
        <f>IF(FV160=FALSE,C160,"")</f>
        <v/>
      </c>
      <c r="BS160" s="22" t="str">
        <f>BR162</f>
        <v/>
      </c>
      <c r="BT160" s="22" t="str">
        <f t="shared" si="330"/>
        <v/>
      </c>
      <c r="BU160" s="22" t="str">
        <f>IF(FV160=FALSE,E160,"")</f>
        <v/>
      </c>
      <c r="BV160" s="22" t="str">
        <f>IF(FV160=FALSE,G160,"")</f>
        <v/>
      </c>
      <c r="BW160" s="22" t="str">
        <f>IF(FV160=FALSE,F160,"")</f>
        <v/>
      </c>
      <c r="BX160" s="22" t="str">
        <f>IF(FV160=FALSE,J160,"")</f>
        <v/>
      </c>
      <c r="BY160" s="22" t="str">
        <f>IF(FV160=FALSE,K160,"")</f>
        <v/>
      </c>
      <c r="BZ160" s="22" t="str">
        <f>IF(FV160=FALSE,L160,"")</f>
        <v/>
      </c>
      <c r="CA160" s="18"/>
      <c r="CB160" s="3" t="str">
        <f>IF(ET160=1, EQ160,"")</f>
        <v/>
      </c>
      <c r="CC160" s="3" t="str">
        <f>IF(ET160=1, ER160,"")</f>
        <v/>
      </c>
      <c r="CD160" s="3" t="str">
        <f>IF(ET160=1, ES160,"")</f>
        <v/>
      </c>
      <c r="CE160" s="3" t="str">
        <f>CB162</f>
        <v/>
      </c>
      <c r="CF160" s="3" t="str">
        <f>CC162</f>
        <v/>
      </c>
      <c r="CG160" s="3" t="str">
        <f>CD162</f>
        <v/>
      </c>
      <c r="CH160" s="3" t="str">
        <f t="shared" si="244"/>
        <v/>
      </c>
      <c r="CI160" s="8"/>
      <c r="CJ160" s="3" t="str">
        <f>IF(ET160=2,V160,"")</f>
        <v/>
      </c>
      <c r="CK160" s="3" t="str">
        <f>IF(ET160=2,W160,"")</f>
        <v/>
      </c>
      <c r="CL160" s="3" t="str">
        <f>CJ162</f>
        <v/>
      </c>
      <c r="CM160" s="3" t="str">
        <f>CK162</f>
        <v/>
      </c>
      <c r="CN160" s="8"/>
      <c r="CO160" s="3" t="str">
        <f>IF(ET160=3,AG160,"")</f>
        <v/>
      </c>
      <c r="CP160" s="3" t="str">
        <f>IF(ET160=3,AH160,"")</f>
        <v/>
      </c>
      <c r="CQ160" s="3" t="str">
        <f>CO162</f>
        <v/>
      </c>
      <c r="CR160" s="3" t="str">
        <f>CP162</f>
        <v/>
      </c>
      <c r="CS160" s="8"/>
      <c r="CT160" s="3" t="str">
        <f>IF(ET160=4,AJ160,"")</f>
        <v/>
      </c>
      <c r="CU160" s="3" t="str">
        <f>IF(ET160=4,AK160,"")</f>
        <v/>
      </c>
      <c r="CV160" s="3" t="str">
        <f>CT162</f>
        <v/>
      </c>
      <c r="CW160" s="3" t="str">
        <f>CU162</f>
        <v/>
      </c>
      <c r="CX160" s="8"/>
      <c r="CY160" s="3" t="str">
        <f>IF(ET160=5,AM160,"")</f>
        <v/>
      </c>
      <c r="CZ160" s="3" t="str">
        <f>IF(ET160=5,AN160,"")</f>
        <v/>
      </c>
      <c r="DA160" s="3" t="str">
        <f>IF(ET160=5,AO160,"")</f>
        <v/>
      </c>
      <c r="DB160" s="3" t="str">
        <f>CY162</f>
        <v/>
      </c>
      <c r="DC160" s="3" t="str">
        <f>CZ162</f>
        <v/>
      </c>
      <c r="DD160" s="3" t="str">
        <f>DA162</f>
        <v/>
      </c>
      <c r="DE160" s="3" t="str">
        <f>IF(ET160=5,AP160,"")</f>
        <v/>
      </c>
      <c r="DF160" s="3" t="str">
        <f>IF(ET160=5,AQ160,"")</f>
        <v/>
      </c>
      <c r="DG160" s="3" t="str">
        <f t="shared" si="245"/>
        <v/>
      </c>
      <c r="DH160" s="8"/>
      <c r="DI160" s="3" t="str">
        <f>IF(ET160=6,AS160,"")</f>
        <v/>
      </c>
      <c r="DJ160" s="3" t="str">
        <f>IF(ET160=6,AT160,"")</f>
        <v/>
      </c>
      <c r="DK160" s="3" t="str">
        <f>IF(ET160=6,AU160,"")</f>
        <v/>
      </c>
      <c r="DL160" s="3" t="str">
        <f>IF(ET160=6,AV160,"")</f>
        <v/>
      </c>
      <c r="DM160" s="3" t="str">
        <f>DI162</f>
        <v/>
      </c>
      <c r="DN160" s="3" t="str">
        <f>DJ162</f>
        <v/>
      </c>
      <c r="DO160" s="3" t="str">
        <f>DK162</f>
        <v/>
      </c>
      <c r="DP160" s="3" t="str">
        <f>DL162</f>
        <v/>
      </c>
      <c r="DQ160" s="3" t="str">
        <f>IF(ET160=6,AW160,"")</f>
        <v/>
      </c>
      <c r="DR160" s="3" t="str">
        <f>IF(ET160=6,AX160,"")</f>
        <v/>
      </c>
      <c r="DS160" s="3" t="str">
        <f t="shared" si="246"/>
        <v/>
      </c>
      <c r="DT160" s="8"/>
      <c r="DU160" s="3" t="str">
        <f>IF(ET160=7,AZ160,"")</f>
        <v/>
      </c>
      <c r="DV160" s="3" t="str">
        <f>IF(ET160=7,BA160,"")</f>
        <v/>
      </c>
      <c r="DW160" s="3" t="str">
        <f>IF(ET160=7,BB160,"")</f>
        <v/>
      </c>
      <c r="DX160" s="3" t="str">
        <f>IF(ET160=7,BC160,"")</f>
        <v/>
      </c>
      <c r="DY160" s="3" t="str">
        <f>DU162</f>
        <v/>
      </c>
      <c r="DZ160" s="3" t="str">
        <f>DV162</f>
        <v/>
      </c>
      <c r="EA160" s="3" t="str">
        <f>DW162</f>
        <v/>
      </c>
      <c r="EB160" s="3" t="str">
        <f>DX162</f>
        <v/>
      </c>
      <c r="EC160" s="3" t="str">
        <f t="shared" si="247"/>
        <v/>
      </c>
      <c r="ED160" s="8"/>
      <c r="EE160" s="28" t="s">
        <v>277</v>
      </c>
      <c r="EF160" s="28" t="s">
        <v>277</v>
      </c>
      <c r="EG160" s="28" t="s">
        <v>277</v>
      </c>
      <c r="EH160" s="28" t="s">
        <v>277</v>
      </c>
      <c r="EI160" s="28" t="s">
        <v>277</v>
      </c>
      <c r="EJ160" s="28" t="s">
        <v>277</v>
      </c>
      <c r="EK160" s="28" t="s">
        <v>277</v>
      </c>
      <c r="EL160" s="28" t="s">
        <v>277</v>
      </c>
      <c r="EM160" s="28" t="s">
        <v>277</v>
      </c>
      <c r="EN160" s="28" t="s">
        <v>277</v>
      </c>
      <c r="EO160" s="30"/>
      <c r="EP160" s="9"/>
      <c r="EQ160" s="10" t="str">
        <f>IF(FD160&gt;0, (N160+Y160+R160+AC160), "")</f>
        <v/>
      </c>
      <c r="ER160" s="11" t="str">
        <f>IF(FD160&gt;0,FE160,"")</f>
        <v/>
      </c>
      <c r="ES160" s="10" t="str">
        <f>IF(FD160&gt;0, (P160+AA160+T160+AE160), "")</f>
        <v/>
      </c>
      <c r="ET160" s="10">
        <f>FO160+FP160+FQ160+FR160+FS160+FT160+FU160</f>
        <v>0</v>
      </c>
      <c r="EU160" s="13"/>
      <c r="EV160" s="12" t="b">
        <f t="shared" si="316"/>
        <v>1</v>
      </c>
      <c r="EW160" s="3" t="b">
        <f t="shared" si="317"/>
        <v>1</v>
      </c>
      <c r="EX160" s="3" t="b">
        <f t="shared" si="318"/>
        <v>1</v>
      </c>
      <c r="EY160" s="3" t="b">
        <f t="shared" si="319"/>
        <v>1</v>
      </c>
      <c r="EZ160" s="3">
        <f t="shared" si="248"/>
        <v>0</v>
      </c>
      <c r="FA160" s="3">
        <f t="shared" si="249"/>
        <v>0</v>
      </c>
      <c r="FB160" s="3">
        <f t="shared" si="250"/>
        <v>0</v>
      </c>
      <c r="FC160" s="3">
        <f t="shared" si="251"/>
        <v>0</v>
      </c>
      <c r="FD160" s="3">
        <f t="shared" si="252"/>
        <v>0</v>
      </c>
      <c r="FE160" s="3" t="e">
        <f t="shared" si="253"/>
        <v>#VALUE!</v>
      </c>
      <c r="FF160" s="3">
        <f t="shared" si="320"/>
        <v>0</v>
      </c>
      <c r="FG160" s="3">
        <f t="shared" si="321"/>
        <v>0</v>
      </c>
      <c r="FH160" s="3" t="e">
        <f t="shared" si="254"/>
        <v>#VALUE!</v>
      </c>
      <c r="FI160" s="3" t="b">
        <f t="shared" si="322"/>
        <v>1</v>
      </c>
      <c r="FJ160" s="3" t="b">
        <f t="shared" si="323"/>
        <v>1</v>
      </c>
      <c r="FK160" s="3" t="b">
        <f t="shared" si="324"/>
        <v>1</v>
      </c>
      <c r="FL160" s="3" t="b">
        <f t="shared" si="325"/>
        <v>1</v>
      </c>
      <c r="FM160" s="3" t="b">
        <f t="shared" si="326"/>
        <v>1</v>
      </c>
      <c r="FN160" s="3" t="b">
        <f t="shared" si="327"/>
        <v>1</v>
      </c>
      <c r="FO160" s="3">
        <f t="shared" si="255"/>
        <v>0</v>
      </c>
      <c r="FP160" s="3">
        <f t="shared" si="256"/>
        <v>0</v>
      </c>
      <c r="FQ160" s="3">
        <f t="shared" si="257"/>
        <v>0</v>
      </c>
      <c r="FR160" s="3">
        <f t="shared" si="258"/>
        <v>0</v>
      </c>
      <c r="FS160" s="3">
        <f t="shared" si="259"/>
        <v>0</v>
      </c>
      <c r="FT160" s="3">
        <f t="shared" si="260"/>
        <v>0</v>
      </c>
      <c r="FU160" s="3">
        <f t="shared" si="261"/>
        <v>0</v>
      </c>
      <c r="FV160" s="21" t="b">
        <f t="shared" si="328"/>
        <v>1</v>
      </c>
      <c r="FW160" s="24">
        <f t="shared" si="329"/>
        <v>1</v>
      </c>
      <c r="FX160" s="24">
        <f t="shared" si="262"/>
        <v>0</v>
      </c>
      <c r="FY160" s="25" t="e">
        <f t="shared" si="263"/>
        <v>#VALUE!</v>
      </c>
      <c r="FZ160" s="24" t="e">
        <f t="shared" si="264"/>
        <v>#VALUE!</v>
      </c>
      <c r="GA160" s="24" t="e">
        <f t="shared" si="265"/>
        <v>#VALUE!</v>
      </c>
      <c r="GB160" s="24">
        <f t="shared" si="266"/>
        <v>1</v>
      </c>
      <c r="GC160" s="24" t="e">
        <f t="shared" si="267"/>
        <v>#VALUE!</v>
      </c>
      <c r="GD160" s="24" t="e">
        <f t="shared" si="268"/>
        <v>#VALUE!</v>
      </c>
      <c r="GE160" s="24" t="e">
        <f t="shared" si="269"/>
        <v>#VALUE!</v>
      </c>
      <c r="GF160" s="24">
        <f t="shared" si="270"/>
        <v>0</v>
      </c>
      <c r="GG160" s="24">
        <f t="shared" si="271"/>
        <v>0</v>
      </c>
      <c r="GH160" s="24">
        <f t="shared" si="272"/>
        <v>0</v>
      </c>
      <c r="GI160" s="24">
        <f t="shared" si="273"/>
        <v>0</v>
      </c>
      <c r="GJ160" s="24">
        <f t="shared" si="274"/>
        <v>2</v>
      </c>
      <c r="GK160" s="24">
        <f t="shared" si="275"/>
        <v>2</v>
      </c>
      <c r="GL160" s="24">
        <f t="shared" si="276"/>
        <v>2</v>
      </c>
      <c r="GM160" s="31">
        <f t="shared" si="277"/>
        <v>2</v>
      </c>
      <c r="GN160" s="13"/>
      <c r="GO160" s="12"/>
    </row>
    <row r="161" spans="1:197" s="3" customFormat="1">
      <c r="A161" s="54"/>
      <c r="B161" s="54"/>
      <c r="C161" s="54"/>
      <c r="D161" s="54"/>
      <c r="E161" s="54"/>
      <c r="F161" s="54"/>
      <c r="G161" s="54"/>
      <c r="H161" s="54"/>
      <c r="I161" s="54"/>
      <c r="J161" s="54"/>
      <c r="K161" s="54"/>
      <c r="L161" s="54"/>
      <c r="M161" s="56"/>
      <c r="N161" s="54"/>
      <c r="O161" s="54"/>
      <c r="P161" s="54"/>
      <c r="Q161" s="56"/>
      <c r="R161" s="54"/>
      <c r="S161" s="54"/>
      <c r="T161" s="54"/>
      <c r="U161" s="56"/>
      <c r="V161" s="54"/>
      <c r="W161" s="54"/>
      <c r="X161" s="56"/>
      <c r="Y161" s="54"/>
      <c r="Z161" s="54"/>
      <c r="AA161" s="54"/>
      <c r="AB161" s="56"/>
      <c r="AC161" s="54"/>
      <c r="AD161" s="54"/>
      <c r="AE161" s="54"/>
      <c r="AF161" s="56"/>
      <c r="AG161" s="54"/>
      <c r="AH161" s="54"/>
      <c r="AI161" s="56"/>
      <c r="AJ161" s="54"/>
      <c r="AK161" s="54"/>
      <c r="AL161" s="56"/>
      <c r="AM161" s="54"/>
      <c r="AN161" s="54"/>
      <c r="AO161" s="54"/>
      <c r="AP161" s="54"/>
      <c r="AQ161" s="54"/>
      <c r="AR161" s="56"/>
      <c r="AS161" s="54"/>
      <c r="AT161" s="54"/>
      <c r="AU161" s="54"/>
      <c r="AV161" s="54"/>
      <c r="AW161" s="54"/>
      <c r="AX161" s="54"/>
      <c r="AY161" s="56"/>
      <c r="AZ161" s="54"/>
      <c r="BA161" s="54"/>
      <c r="BB161" s="54"/>
      <c r="BC161" s="54"/>
      <c r="BD161" s="8"/>
      <c r="BE161" s="8"/>
      <c r="BF161" s="28" t="s">
        <v>277</v>
      </c>
      <c r="BG161" s="28" t="s">
        <v>277</v>
      </c>
      <c r="BH161" s="28" t="s">
        <v>277</v>
      </c>
      <c r="BI161" s="28" t="s">
        <v>277</v>
      </c>
      <c r="BJ161" s="28" t="s">
        <v>277</v>
      </c>
      <c r="BK161" s="28" t="s">
        <v>277</v>
      </c>
      <c r="BL161" s="28" t="s">
        <v>277</v>
      </c>
      <c r="BM161" s="28" t="s">
        <v>277</v>
      </c>
      <c r="BN161" s="28" t="s">
        <v>277</v>
      </c>
      <c r="BO161" s="28" t="s">
        <v>277</v>
      </c>
      <c r="BP161" s="8"/>
      <c r="BQ161" s="22" t="str">
        <f>IF(FV161=FALSE,B161,"")</f>
        <v/>
      </c>
      <c r="BR161" s="22" t="str">
        <f>BR160</f>
        <v/>
      </c>
      <c r="BS161" s="22" t="str">
        <f>IF(FV160=FALSE,C162,"")</f>
        <v/>
      </c>
      <c r="BT161" s="22" t="str">
        <f t="shared" si="330"/>
        <v/>
      </c>
      <c r="BU161" s="22" t="str">
        <f>IF(FV161=FALSE,E161,"")</f>
        <v/>
      </c>
      <c r="BV161" s="22" t="str">
        <f>IF(FV161=FALSE,G161,"")</f>
        <v/>
      </c>
      <c r="BW161" s="22" t="str">
        <f>IF(FV161=FALSE,F161,"")</f>
        <v/>
      </c>
      <c r="BX161" s="22" t="str">
        <f>IF(FV161=FALSE,J161,"")</f>
        <v/>
      </c>
      <c r="BY161" s="22" t="str">
        <f>IF(FV161=FALSE,K161,"")</f>
        <v/>
      </c>
      <c r="BZ161" s="22" t="str">
        <f>IF(FV161=FALSE,L161,"")</f>
        <v/>
      </c>
      <c r="CA161" s="18"/>
      <c r="CB161" s="3" t="str">
        <f>CB160</f>
        <v/>
      </c>
      <c r="CC161" s="3" t="str">
        <f>CC160</f>
        <v/>
      </c>
      <c r="CD161" s="3" t="str">
        <f>CD160</f>
        <v/>
      </c>
      <c r="CE161" s="3" t="str">
        <f>IF(ET161=1,EQ162,"")</f>
        <v/>
      </c>
      <c r="CF161" s="3" t="str">
        <f>IF(ET161=1,ER162,"")</f>
        <v/>
      </c>
      <c r="CG161" s="3" t="str">
        <f>IF(ET161=1,ES162,"")</f>
        <v/>
      </c>
      <c r="CH161" s="3" t="str">
        <f t="shared" si="244"/>
        <v/>
      </c>
      <c r="CI161" s="8"/>
      <c r="CJ161" s="3" t="str">
        <f>CJ160</f>
        <v/>
      </c>
      <c r="CK161" s="3" t="str">
        <f>CK160</f>
        <v/>
      </c>
      <c r="CL161" s="3" t="str">
        <f>IF(ET162=2,V162,"")</f>
        <v/>
      </c>
      <c r="CM161" s="3" t="str">
        <f>IF(ET162=2,W162,"")</f>
        <v/>
      </c>
      <c r="CN161" s="8"/>
      <c r="CO161" s="3" t="str">
        <f>CO160</f>
        <v/>
      </c>
      <c r="CP161" s="3" t="str">
        <f>CP160</f>
        <v/>
      </c>
      <c r="CQ161" s="3" t="str">
        <f>IF(ET161=3,AG162,"")</f>
        <v/>
      </c>
      <c r="CR161" s="3" t="str">
        <f>IF(ET161=3,AH162,"")</f>
        <v/>
      </c>
      <c r="CS161" s="8"/>
      <c r="CT161" s="3" t="str">
        <f>CT160</f>
        <v/>
      </c>
      <c r="CU161" s="3" t="str">
        <f>CU160</f>
        <v/>
      </c>
      <c r="CV161" s="3" t="str">
        <f>IF(ET161=4,AJ162,"")</f>
        <v/>
      </c>
      <c r="CW161" s="3" t="str">
        <f>IF(ET161=4,AK162,"")</f>
        <v/>
      </c>
      <c r="CX161" s="8"/>
      <c r="CY161" s="3" t="str">
        <f>CY160</f>
        <v/>
      </c>
      <c r="CZ161" s="3" t="str">
        <f>CZ160</f>
        <v/>
      </c>
      <c r="DA161" s="3" t="str">
        <f>DA160</f>
        <v/>
      </c>
      <c r="DB161" s="3" t="str">
        <f>IF(ET161=5,AM162,"")</f>
        <v/>
      </c>
      <c r="DC161" s="3" t="str">
        <f>IF(ET161=5,AN162,"")</f>
        <v/>
      </c>
      <c r="DD161" s="3" t="str">
        <f>IF(ET161=5,AO162,"")</f>
        <v/>
      </c>
      <c r="DE161" s="3" t="str">
        <f>DE160</f>
        <v/>
      </c>
      <c r="DF161" s="3" t="str">
        <f>DF160</f>
        <v/>
      </c>
      <c r="DG161" s="3" t="str">
        <f t="shared" si="245"/>
        <v/>
      </c>
      <c r="DH161" s="8"/>
      <c r="DI161" s="3" t="str">
        <f>DI160</f>
        <v/>
      </c>
      <c r="DJ161" s="3" t="str">
        <f>DJ160</f>
        <v/>
      </c>
      <c r="DK161" s="3" t="str">
        <f>DK160</f>
        <v/>
      </c>
      <c r="DL161" s="3" t="str">
        <f>DL160</f>
        <v/>
      </c>
      <c r="DM161" s="3" t="str">
        <f>IF(ET160=6,AS162,"")</f>
        <v/>
      </c>
      <c r="DN161" s="3" t="str">
        <f>IF(ET160=6,AT162,"")</f>
        <v/>
      </c>
      <c r="DO161" s="3" t="str">
        <f>IF(ET160=6,AU162,"")</f>
        <v/>
      </c>
      <c r="DP161" s="3" t="str">
        <f>IF(ET160=6,AV162,"")</f>
        <v/>
      </c>
      <c r="DQ161" s="3" t="str">
        <f>DQ160</f>
        <v/>
      </c>
      <c r="DR161" s="3" t="str">
        <f>DR160</f>
        <v/>
      </c>
      <c r="DS161" s="3" t="str">
        <f t="shared" si="246"/>
        <v/>
      </c>
      <c r="DT161" s="8"/>
      <c r="DU161" s="3" t="str">
        <f>DU160</f>
        <v/>
      </c>
      <c r="DV161" s="3" t="str">
        <f>DV160</f>
        <v/>
      </c>
      <c r="DW161" s="3" t="str">
        <f>DW160</f>
        <v/>
      </c>
      <c r="DX161" s="3" t="str">
        <f>DX160</f>
        <v/>
      </c>
      <c r="DY161" s="3" t="str">
        <f>IF(ET160=7,AZ162,"")</f>
        <v/>
      </c>
      <c r="DZ161" s="3" t="str">
        <f>IF(ET160=7,BA162,"")</f>
        <v/>
      </c>
      <c r="EA161" s="3" t="str">
        <f>IF(ET160=7,BB162,"")</f>
        <v/>
      </c>
      <c r="EB161" s="3" t="str">
        <f>IF(ET160=7,BC162,"")</f>
        <v/>
      </c>
      <c r="EC161" s="3" t="str">
        <f t="shared" si="247"/>
        <v/>
      </c>
      <c r="ED161" s="8"/>
      <c r="EE161" s="28" t="s">
        <v>277</v>
      </c>
      <c r="EF161" s="28" t="s">
        <v>277</v>
      </c>
      <c r="EG161" s="28" t="s">
        <v>277</v>
      </c>
      <c r="EH161" s="28" t="s">
        <v>277</v>
      </c>
      <c r="EI161" s="28" t="s">
        <v>277</v>
      </c>
      <c r="EJ161" s="28" t="s">
        <v>277</v>
      </c>
      <c r="EK161" s="28" t="s">
        <v>277</v>
      </c>
      <c r="EL161" s="28" t="s">
        <v>277</v>
      </c>
      <c r="EM161" s="28" t="s">
        <v>277</v>
      </c>
      <c r="EN161" s="28" t="s">
        <v>277</v>
      </c>
      <c r="EO161" s="30"/>
      <c r="EP161" s="9"/>
      <c r="EQ161" s="10" t="str">
        <f>IF(FD161&gt;0, (N161+Y161+R161+AC161), "")</f>
        <v/>
      </c>
      <c r="ER161" s="11" t="str">
        <f>IF(FD161&gt;0,FE161,"")</f>
        <v/>
      </c>
      <c r="ES161" s="10" t="str">
        <f>IF(FD161&gt;0, (P161+AA161+T161+AE161), "")</f>
        <v/>
      </c>
      <c r="ET161" s="10">
        <f>FO161+FP161+FQ161+FR161+FS161+FT161+FU161</f>
        <v>0</v>
      </c>
      <c r="EU161" s="13"/>
      <c r="EV161" s="12" t="b">
        <f t="shared" si="316"/>
        <v>1</v>
      </c>
      <c r="EW161" s="3" t="b">
        <f t="shared" si="317"/>
        <v>1</v>
      </c>
      <c r="EX161" s="3" t="b">
        <f t="shared" si="318"/>
        <v>1</v>
      </c>
      <c r="EY161" s="3" t="b">
        <f t="shared" si="319"/>
        <v>1</v>
      </c>
      <c r="EZ161" s="3">
        <f t="shared" si="248"/>
        <v>0</v>
      </c>
      <c r="FA161" s="3">
        <f t="shared" si="249"/>
        <v>0</v>
      </c>
      <c r="FB161" s="3">
        <f t="shared" si="250"/>
        <v>0</v>
      </c>
      <c r="FC161" s="3">
        <f t="shared" si="251"/>
        <v>0</v>
      </c>
      <c r="FD161" s="3">
        <f t="shared" si="252"/>
        <v>0</v>
      </c>
      <c r="FE161" s="3" t="e">
        <f t="shared" si="253"/>
        <v>#VALUE!</v>
      </c>
      <c r="FF161" s="3">
        <f t="shared" si="320"/>
        <v>0</v>
      </c>
      <c r="FG161" s="3">
        <f t="shared" si="321"/>
        <v>0</v>
      </c>
      <c r="FH161" s="3" t="e">
        <f t="shared" si="254"/>
        <v>#VALUE!</v>
      </c>
      <c r="FI161" s="3" t="b">
        <f t="shared" si="322"/>
        <v>1</v>
      </c>
      <c r="FJ161" s="3" t="b">
        <f t="shared" si="323"/>
        <v>1</v>
      </c>
      <c r="FK161" s="3" t="b">
        <f t="shared" si="324"/>
        <v>1</v>
      </c>
      <c r="FL161" s="3" t="b">
        <f t="shared" si="325"/>
        <v>1</v>
      </c>
      <c r="FM161" s="3" t="b">
        <f t="shared" si="326"/>
        <v>1</v>
      </c>
      <c r="FN161" s="3" t="b">
        <f t="shared" si="327"/>
        <v>1</v>
      </c>
      <c r="FO161" s="3">
        <f t="shared" si="255"/>
        <v>0</v>
      </c>
      <c r="FP161" s="3">
        <f t="shared" si="256"/>
        <v>0</v>
      </c>
      <c r="FQ161" s="3">
        <f t="shared" si="257"/>
        <v>0</v>
      </c>
      <c r="FR161" s="3">
        <f t="shared" si="258"/>
        <v>0</v>
      </c>
      <c r="FS161" s="3">
        <f t="shared" si="259"/>
        <v>0</v>
      </c>
      <c r="FT161" s="3">
        <f t="shared" si="260"/>
        <v>0</v>
      </c>
      <c r="FU161" s="3">
        <f t="shared" si="261"/>
        <v>0</v>
      </c>
      <c r="FV161" s="21" t="b">
        <f t="shared" si="328"/>
        <v>1</v>
      </c>
      <c r="FW161" s="24">
        <f t="shared" si="329"/>
        <v>1</v>
      </c>
      <c r="FX161" s="24">
        <f t="shared" si="262"/>
        <v>0</v>
      </c>
      <c r="FY161" s="25" t="e">
        <f t="shared" si="263"/>
        <v>#VALUE!</v>
      </c>
      <c r="FZ161" s="24" t="e">
        <f t="shared" si="264"/>
        <v>#VALUE!</v>
      </c>
      <c r="GA161" s="24" t="e">
        <f t="shared" si="265"/>
        <v>#VALUE!</v>
      </c>
      <c r="GB161" s="24">
        <f t="shared" si="266"/>
        <v>1</v>
      </c>
      <c r="GC161" s="24" t="e">
        <f t="shared" si="267"/>
        <v>#VALUE!</v>
      </c>
      <c r="GD161" s="24" t="e">
        <f t="shared" si="268"/>
        <v>#VALUE!</v>
      </c>
      <c r="GE161" s="24" t="e">
        <f t="shared" si="269"/>
        <v>#VALUE!</v>
      </c>
      <c r="GF161" s="24">
        <f t="shared" si="270"/>
        <v>0</v>
      </c>
      <c r="GG161" s="24">
        <f t="shared" si="271"/>
        <v>0</v>
      </c>
      <c r="GH161" s="24">
        <f t="shared" si="272"/>
        <v>0</v>
      </c>
      <c r="GI161" s="24">
        <f t="shared" si="273"/>
        <v>0</v>
      </c>
      <c r="GJ161" s="24">
        <f t="shared" si="274"/>
        <v>2</v>
      </c>
      <c r="GK161" s="24">
        <f t="shared" si="275"/>
        <v>2</v>
      </c>
      <c r="GL161" s="24">
        <f t="shared" si="276"/>
        <v>2</v>
      </c>
      <c r="GM161" s="31">
        <f t="shared" si="277"/>
        <v>2</v>
      </c>
      <c r="GN161" s="13"/>
      <c r="GO161" s="12"/>
    </row>
    <row r="162" spans="1:197" s="3" customFormat="1">
      <c r="A162" s="54"/>
      <c r="B162" s="54"/>
      <c r="C162" s="54"/>
      <c r="D162" s="54"/>
      <c r="E162" s="54"/>
      <c r="F162" s="54"/>
      <c r="G162" s="54"/>
      <c r="H162" s="54"/>
      <c r="I162" s="54"/>
      <c r="J162" s="54"/>
      <c r="K162" s="54"/>
      <c r="L162" s="54"/>
      <c r="M162" s="56"/>
      <c r="N162" s="54"/>
      <c r="O162" s="54"/>
      <c r="P162" s="54"/>
      <c r="Q162" s="56"/>
      <c r="R162" s="54"/>
      <c r="S162" s="54"/>
      <c r="T162" s="54"/>
      <c r="U162" s="56"/>
      <c r="V162" s="54"/>
      <c r="W162" s="54"/>
      <c r="X162" s="56"/>
      <c r="Y162" s="54"/>
      <c r="Z162" s="54"/>
      <c r="AA162" s="54"/>
      <c r="AB162" s="56"/>
      <c r="AC162" s="54"/>
      <c r="AD162" s="54"/>
      <c r="AE162" s="54"/>
      <c r="AF162" s="56"/>
      <c r="AG162" s="54"/>
      <c r="AH162" s="54"/>
      <c r="AI162" s="56"/>
      <c r="AJ162" s="54"/>
      <c r="AK162" s="54"/>
      <c r="AL162" s="56"/>
      <c r="AM162" s="54"/>
      <c r="AN162" s="54"/>
      <c r="AO162" s="54"/>
      <c r="AP162" s="54"/>
      <c r="AQ162" s="54"/>
      <c r="AR162" s="56"/>
      <c r="AS162" s="54"/>
      <c r="AT162" s="54"/>
      <c r="AU162" s="54"/>
      <c r="AV162" s="54"/>
      <c r="AW162" s="54"/>
      <c r="AX162" s="54"/>
      <c r="AY162" s="56"/>
      <c r="AZ162" s="54"/>
      <c r="BA162" s="54"/>
      <c r="BB162" s="54"/>
      <c r="BC162" s="54"/>
      <c r="BD162" s="8"/>
      <c r="BE162" s="8"/>
      <c r="BF162" s="28" t="s">
        <v>277</v>
      </c>
      <c r="BG162" s="28" t="s">
        <v>277</v>
      </c>
      <c r="BH162" s="28" t="s">
        <v>277</v>
      </c>
      <c r="BI162" s="28" t="s">
        <v>277</v>
      </c>
      <c r="BJ162" s="28" t="s">
        <v>277</v>
      </c>
      <c r="BK162" s="28" t="s">
        <v>277</v>
      </c>
      <c r="BL162" s="28" t="s">
        <v>277</v>
      </c>
      <c r="BM162" s="28" t="s">
        <v>277</v>
      </c>
      <c r="BN162" s="28" t="s">
        <v>277</v>
      </c>
      <c r="BO162" s="28" t="s">
        <v>277</v>
      </c>
      <c r="BP162" s="8"/>
      <c r="BQ162" s="22" t="str">
        <f>IF(FV162=FALSE,B162,"")</f>
        <v/>
      </c>
      <c r="BR162" s="22" t="str">
        <f>IF(FV160=FALSE,C161,"")</f>
        <v/>
      </c>
      <c r="BS162" s="22" t="str">
        <f>BS161</f>
        <v/>
      </c>
      <c r="BT162" s="22" t="str">
        <f t="shared" si="330"/>
        <v/>
      </c>
      <c r="BU162" s="22" t="str">
        <f>IF(FV162=FALSE,E162,"")</f>
        <v/>
      </c>
      <c r="BV162" s="22" t="str">
        <f>IF(FV162=FALSE,G162,"")</f>
        <v/>
      </c>
      <c r="BW162" s="22" t="str">
        <f>IF(FV162=FALSE,F162,"")</f>
        <v/>
      </c>
      <c r="BX162" s="22" t="str">
        <f>IF(FV162=FALSE,J162,"")</f>
        <v/>
      </c>
      <c r="BY162" s="22" t="str">
        <f>IF(FV162=FALSE,K162,"")</f>
        <v/>
      </c>
      <c r="BZ162" s="22" t="str">
        <f>IF(FV162=FALSE,L162,"")</f>
        <v/>
      </c>
      <c r="CA162" s="18"/>
      <c r="CB162" s="3" t="str">
        <f>IF(ET160=1, EQ161,"")</f>
        <v/>
      </c>
      <c r="CC162" s="3" t="str">
        <f>IF(ET160=1, ER161,"")</f>
        <v/>
      </c>
      <c r="CD162" s="3" t="str">
        <f>IF(ET160=1, ES161,"")</f>
        <v/>
      </c>
      <c r="CE162" s="3" t="str">
        <f>CE161</f>
        <v/>
      </c>
      <c r="CF162" s="3" t="str">
        <f>CF161</f>
        <v/>
      </c>
      <c r="CG162" s="3" t="str">
        <f>CG161</f>
        <v/>
      </c>
      <c r="CH162" s="3" t="str">
        <f t="shared" si="244"/>
        <v/>
      </c>
      <c r="CI162" s="8"/>
      <c r="CJ162" s="3" t="str">
        <f>IF(ET162=2,V161,"")</f>
        <v/>
      </c>
      <c r="CK162" s="3" t="str">
        <f>IF(ET162=2,W161,"")</f>
        <v/>
      </c>
      <c r="CL162" s="3" t="str">
        <f>CL161</f>
        <v/>
      </c>
      <c r="CM162" s="3" t="str">
        <f>CM161</f>
        <v/>
      </c>
      <c r="CN162" s="8"/>
      <c r="CO162" s="3" t="str">
        <f>IF(ET162=3,AG161,"")</f>
        <v/>
      </c>
      <c r="CP162" s="3" t="str">
        <f>IF(ET162=3,AH161,"")</f>
        <v/>
      </c>
      <c r="CQ162" s="3" t="str">
        <f>CQ161</f>
        <v/>
      </c>
      <c r="CR162" s="3" t="str">
        <f>CR161</f>
        <v/>
      </c>
      <c r="CS162" s="8"/>
      <c r="CT162" s="3" t="str">
        <f>IF(ET162=4,AJ161,"")</f>
        <v/>
      </c>
      <c r="CU162" s="3" t="str">
        <f>IF(ET162=4,AK161,"")</f>
        <v/>
      </c>
      <c r="CV162" s="3" t="str">
        <f>CV161</f>
        <v/>
      </c>
      <c r="CW162" s="3" t="str">
        <f>CW161</f>
        <v/>
      </c>
      <c r="CX162" s="8"/>
      <c r="CY162" s="3" t="str">
        <f>IF(ET162=5,AM161,"")</f>
        <v/>
      </c>
      <c r="CZ162" s="3" t="str">
        <f>IF(ET162=5,AN161,"")</f>
        <v/>
      </c>
      <c r="DA162" s="3" t="str">
        <f>IF(ET162=5,AO161,"")</f>
        <v/>
      </c>
      <c r="DB162" s="3" t="str">
        <f>DB161</f>
        <v/>
      </c>
      <c r="DC162" s="3" t="str">
        <f>DC161</f>
        <v/>
      </c>
      <c r="DD162" s="3" t="str">
        <f>DD161</f>
        <v/>
      </c>
      <c r="DE162" s="3" t="str">
        <f>DE161</f>
        <v/>
      </c>
      <c r="DF162" s="3" t="str">
        <f>DF161</f>
        <v/>
      </c>
      <c r="DG162" s="3" t="str">
        <f t="shared" si="245"/>
        <v/>
      </c>
      <c r="DH162" s="8"/>
      <c r="DI162" s="3" t="str">
        <f>IF(ET160=6,AS161,"")</f>
        <v/>
      </c>
      <c r="DJ162" s="3" t="str">
        <f>IF(ET160=6,AT161,"")</f>
        <v/>
      </c>
      <c r="DK162" s="3" t="str">
        <f>IF(ET160=6,AU161,"")</f>
        <v/>
      </c>
      <c r="DL162" s="3" t="str">
        <f>IF(ET160=6,AV161,"")</f>
        <v/>
      </c>
      <c r="DM162" s="3" t="str">
        <f>DM161</f>
        <v/>
      </c>
      <c r="DN162" s="3" t="str">
        <f>DN161</f>
        <v/>
      </c>
      <c r="DO162" s="3" t="str">
        <f>DO161</f>
        <v/>
      </c>
      <c r="DP162" s="3" t="str">
        <f>DP161</f>
        <v/>
      </c>
      <c r="DQ162" s="3" t="str">
        <f>DQ161</f>
        <v/>
      </c>
      <c r="DR162" s="3" t="str">
        <f>DR161</f>
        <v/>
      </c>
      <c r="DS162" s="3" t="str">
        <f t="shared" si="246"/>
        <v/>
      </c>
      <c r="DT162" s="8"/>
      <c r="DU162" s="3" t="str">
        <f>IF(ET160=7,AZ161,"")</f>
        <v/>
      </c>
      <c r="DV162" s="3" t="str">
        <f>IF(ET160=7,BA161,"")</f>
        <v/>
      </c>
      <c r="DW162" s="3" t="str">
        <f>IF(ET160=7,BB161,"")</f>
        <v/>
      </c>
      <c r="DX162" s="3" t="str">
        <f>IF(ET160=7,BC161,"")</f>
        <v/>
      </c>
      <c r="DY162" s="3" t="str">
        <f>DY161</f>
        <v/>
      </c>
      <c r="DZ162" s="3" t="str">
        <f>DZ161</f>
        <v/>
      </c>
      <c r="EA162" s="3" t="str">
        <f>EA161</f>
        <v/>
      </c>
      <c r="EB162" s="3" t="str">
        <f>EB161</f>
        <v/>
      </c>
      <c r="EC162" s="3" t="str">
        <f t="shared" si="247"/>
        <v/>
      </c>
      <c r="ED162" s="8"/>
      <c r="EE162" s="28" t="s">
        <v>277</v>
      </c>
      <c r="EF162" s="28" t="s">
        <v>277</v>
      </c>
      <c r="EG162" s="28" t="s">
        <v>277</v>
      </c>
      <c r="EH162" s="28" t="s">
        <v>277</v>
      </c>
      <c r="EI162" s="28" t="s">
        <v>277</v>
      </c>
      <c r="EJ162" s="28" t="s">
        <v>277</v>
      </c>
      <c r="EK162" s="28" t="s">
        <v>277</v>
      </c>
      <c r="EL162" s="28" t="s">
        <v>277</v>
      </c>
      <c r="EM162" s="28" t="s">
        <v>277</v>
      </c>
      <c r="EN162" s="28" t="s">
        <v>277</v>
      </c>
      <c r="EO162" s="30"/>
      <c r="EP162" s="9"/>
      <c r="EQ162" s="10" t="str">
        <f>IF(FD162&gt;0, (N162+Y162+R162+AC162), "")</f>
        <v/>
      </c>
      <c r="ER162" s="11" t="str">
        <f>IF(FD162&gt;0,FE162,"")</f>
        <v/>
      </c>
      <c r="ES162" s="10" t="str">
        <f>IF(FD162&gt;0, (P162+AA162+T162+AE162), "")</f>
        <v/>
      </c>
      <c r="ET162" s="10">
        <f>FO162+FP162+FQ162+FR162+FS162+FT162+FU162</f>
        <v>0</v>
      </c>
      <c r="EU162" s="13"/>
      <c r="EV162" s="12" t="b">
        <f t="shared" si="316"/>
        <v>1</v>
      </c>
      <c r="EW162" s="3" t="b">
        <f t="shared" si="317"/>
        <v>1</v>
      </c>
      <c r="EX162" s="3" t="b">
        <f t="shared" si="318"/>
        <v>1</v>
      </c>
      <c r="EY162" s="3" t="b">
        <f t="shared" si="319"/>
        <v>1</v>
      </c>
      <c r="EZ162" s="3">
        <f t="shared" si="248"/>
        <v>0</v>
      </c>
      <c r="FA162" s="3">
        <f t="shared" si="249"/>
        <v>0</v>
      </c>
      <c r="FB162" s="3">
        <f t="shared" si="250"/>
        <v>0</v>
      </c>
      <c r="FC162" s="3">
        <f t="shared" si="251"/>
        <v>0</v>
      </c>
      <c r="FD162" s="3">
        <f t="shared" si="252"/>
        <v>0</v>
      </c>
      <c r="FE162" s="3" t="e">
        <f t="shared" si="253"/>
        <v>#VALUE!</v>
      </c>
      <c r="FF162" s="3">
        <f t="shared" si="320"/>
        <v>0</v>
      </c>
      <c r="FG162" s="3">
        <f t="shared" si="321"/>
        <v>0</v>
      </c>
      <c r="FH162" s="3" t="e">
        <f t="shared" si="254"/>
        <v>#VALUE!</v>
      </c>
      <c r="FI162" s="3" t="b">
        <f t="shared" si="322"/>
        <v>1</v>
      </c>
      <c r="FJ162" s="3" t="b">
        <f t="shared" si="323"/>
        <v>1</v>
      </c>
      <c r="FK162" s="3" t="b">
        <f t="shared" si="324"/>
        <v>1</v>
      </c>
      <c r="FL162" s="3" t="b">
        <f t="shared" si="325"/>
        <v>1</v>
      </c>
      <c r="FM162" s="3" t="b">
        <f t="shared" si="326"/>
        <v>1</v>
      </c>
      <c r="FN162" s="3" t="b">
        <f t="shared" si="327"/>
        <v>1</v>
      </c>
      <c r="FO162" s="3">
        <f t="shared" si="255"/>
        <v>0</v>
      </c>
      <c r="FP162" s="3">
        <f t="shared" si="256"/>
        <v>0</v>
      </c>
      <c r="FQ162" s="3">
        <f t="shared" si="257"/>
        <v>0</v>
      </c>
      <c r="FR162" s="3">
        <f t="shared" si="258"/>
        <v>0</v>
      </c>
      <c r="FS162" s="3">
        <f t="shared" si="259"/>
        <v>0</v>
      </c>
      <c r="FT162" s="3">
        <f t="shared" si="260"/>
        <v>0</v>
      </c>
      <c r="FU162" s="3">
        <f t="shared" si="261"/>
        <v>0</v>
      </c>
      <c r="FV162" s="21" t="b">
        <f t="shared" si="328"/>
        <v>1</v>
      </c>
      <c r="FW162" s="24">
        <f t="shared" si="329"/>
        <v>1</v>
      </c>
      <c r="FX162" s="24">
        <f t="shared" si="262"/>
        <v>0</v>
      </c>
      <c r="FY162" s="25" t="e">
        <f t="shared" si="263"/>
        <v>#VALUE!</v>
      </c>
      <c r="FZ162" s="24" t="e">
        <f t="shared" si="264"/>
        <v>#VALUE!</v>
      </c>
      <c r="GA162" s="24" t="e">
        <f t="shared" si="265"/>
        <v>#VALUE!</v>
      </c>
      <c r="GB162" s="24">
        <f t="shared" si="266"/>
        <v>1</v>
      </c>
      <c r="GC162" s="24" t="e">
        <f t="shared" si="267"/>
        <v>#VALUE!</v>
      </c>
      <c r="GD162" s="24" t="e">
        <f t="shared" si="268"/>
        <v>#VALUE!</v>
      </c>
      <c r="GE162" s="24" t="e">
        <f t="shared" si="269"/>
        <v>#VALUE!</v>
      </c>
      <c r="GF162" s="24">
        <f t="shared" si="270"/>
        <v>0</v>
      </c>
      <c r="GG162" s="24">
        <f t="shared" si="271"/>
        <v>0</v>
      </c>
      <c r="GH162" s="24">
        <f t="shared" si="272"/>
        <v>0</v>
      </c>
      <c r="GI162" s="24">
        <f t="shared" si="273"/>
        <v>0</v>
      </c>
      <c r="GJ162" s="24">
        <f t="shared" si="274"/>
        <v>2</v>
      </c>
      <c r="GK162" s="24">
        <f t="shared" si="275"/>
        <v>2</v>
      </c>
      <c r="GL162" s="24">
        <f t="shared" si="276"/>
        <v>2</v>
      </c>
      <c r="GM162" s="31">
        <f t="shared" si="277"/>
        <v>2</v>
      </c>
      <c r="GN162" s="13"/>
      <c r="GO162" s="12"/>
    </row>
    <row r="163" spans="1:197" s="3" customFormat="1">
      <c r="A163" s="54"/>
      <c r="B163" s="54"/>
      <c r="C163" s="54"/>
      <c r="D163" s="54"/>
      <c r="E163" s="54"/>
      <c r="F163" s="54"/>
      <c r="G163" s="54"/>
      <c r="H163" s="54"/>
      <c r="I163" s="54"/>
      <c r="J163" s="54"/>
      <c r="K163" s="54"/>
      <c r="L163" s="54"/>
      <c r="M163" s="56"/>
      <c r="N163" s="54"/>
      <c r="O163" s="54"/>
      <c r="P163" s="54"/>
      <c r="Q163" s="56"/>
      <c r="R163" s="54"/>
      <c r="S163" s="54"/>
      <c r="T163" s="54"/>
      <c r="U163" s="56"/>
      <c r="V163" s="54"/>
      <c r="W163" s="54"/>
      <c r="X163" s="56"/>
      <c r="Y163" s="54"/>
      <c r="Z163" s="54"/>
      <c r="AA163" s="54"/>
      <c r="AB163" s="56"/>
      <c r="AC163" s="54"/>
      <c r="AD163" s="54"/>
      <c r="AE163" s="54"/>
      <c r="AF163" s="56"/>
      <c r="AG163" s="54"/>
      <c r="AH163" s="54"/>
      <c r="AI163" s="56"/>
      <c r="AJ163" s="54"/>
      <c r="AK163" s="54"/>
      <c r="AL163" s="56"/>
      <c r="AM163" s="54"/>
      <c r="AN163" s="54"/>
      <c r="AO163" s="54"/>
      <c r="AP163" s="54"/>
      <c r="AQ163" s="54"/>
      <c r="AR163" s="56"/>
      <c r="AS163" s="54"/>
      <c r="AT163" s="54"/>
      <c r="AU163" s="54"/>
      <c r="AV163" s="54"/>
      <c r="AW163" s="54"/>
      <c r="AX163" s="54"/>
      <c r="AY163" s="56"/>
      <c r="AZ163" s="54"/>
      <c r="BA163" s="54"/>
      <c r="BB163" s="54"/>
      <c r="BC163" s="54"/>
      <c r="BD163" s="8"/>
      <c r="BE163" s="8"/>
      <c r="BF163" s="28" t="s">
        <v>277</v>
      </c>
      <c r="BG163" s="28" t="s">
        <v>277</v>
      </c>
      <c r="BH163" s="28" t="s">
        <v>277</v>
      </c>
      <c r="BI163" s="28" t="s">
        <v>277</v>
      </c>
      <c r="BJ163" s="28" t="s">
        <v>277</v>
      </c>
      <c r="BK163" s="28" t="s">
        <v>277</v>
      </c>
      <c r="BL163" s="28" t="s">
        <v>277</v>
      </c>
      <c r="BM163" s="28" t="s">
        <v>277</v>
      </c>
      <c r="BN163" s="28" t="s">
        <v>277</v>
      </c>
      <c r="BO163" s="28" t="s">
        <v>277</v>
      </c>
      <c r="BP163" s="8"/>
      <c r="BQ163" s="22" t="str">
        <f>IF(FV163=FALSE,B163,"")</f>
        <v/>
      </c>
      <c r="BR163" s="22" t="str">
        <f>BR160</f>
        <v/>
      </c>
      <c r="BS163" s="22" t="str">
        <f>IF(FV160=FALSE,C163,"")</f>
        <v/>
      </c>
      <c r="BT163" s="22" t="str">
        <f t="shared" si="330"/>
        <v/>
      </c>
      <c r="BU163" s="22" t="str">
        <f>IF(FV163=FALSE,E163,"")</f>
        <v/>
      </c>
      <c r="BV163" s="22" t="str">
        <f>IF(FV163=FALSE,G163,"")</f>
        <v/>
      </c>
      <c r="BW163" s="22" t="str">
        <f>IF(FV163=FALSE,F163,"")</f>
        <v/>
      </c>
      <c r="BX163" s="22" t="str">
        <f>IF(FV163=FALSE,J163,"")</f>
        <v/>
      </c>
      <c r="BY163" s="22" t="str">
        <f>IF(FV163=FALSE,K163,"")</f>
        <v/>
      </c>
      <c r="BZ163" s="22" t="str">
        <f>IF(FV163=FALSE,L163,"")</f>
        <v/>
      </c>
      <c r="CA163" s="18"/>
      <c r="CB163" s="3" t="str">
        <f>CB160</f>
        <v/>
      </c>
      <c r="CC163" s="3" t="str">
        <f>CC160</f>
        <v/>
      </c>
      <c r="CD163" s="3" t="str">
        <f>CD160</f>
        <v/>
      </c>
      <c r="CE163" s="3" t="str">
        <f>IF(ET163=1, EQ163,"")</f>
        <v/>
      </c>
      <c r="CF163" s="3" t="str">
        <f>IF(ET163=1, ER163,"")</f>
        <v/>
      </c>
      <c r="CG163" s="3" t="str">
        <f>IF(ET163=1, ES163,"")</f>
        <v/>
      </c>
      <c r="CH163" s="3" t="str">
        <f t="shared" si="244"/>
        <v/>
      </c>
      <c r="CI163" s="8"/>
      <c r="CJ163" s="3" t="str">
        <f>CJ160</f>
        <v/>
      </c>
      <c r="CK163" s="3" t="str">
        <f>CK160</f>
        <v/>
      </c>
      <c r="CL163" s="3" t="str">
        <f>IF(ET163=2,V163,"")</f>
        <v/>
      </c>
      <c r="CM163" s="3" t="str">
        <f>IF(ET163=2,W163,"")</f>
        <v/>
      </c>
      <c r="CN163" s="8"/>
      <c r="CO163" s="3" t="str">
        <f>CO161</f>
        <v/>
      </c>
      <c r="CP163" s="3" t="str">
        <f>CP161</f>
        <v/>
      </c>
      <c r="CQ163" s="3" t="str">
        <f>IF(ET163=3,AG163,"")</f>
        <v/>
      </c>
      <c r="CR163" s="3" t="str">
        <f>IF(ET163=3,AH163,"")</f>
        <v/>
      </c>
      <c r="CS163" s="8"/>
      <c r="CT163" s="3" t="str">
        <f>CT160</f>
        <v/>
      </c>
      <c r="CU163" s="3" t="str">
        <f>CU160</f>
        <v/>
      </c>
      <c r="CV163" s="3" t="str">
        <f>IF(ET162=4,AJ163,"")</f>
        <v/>
      </c>
      <c r="CW163" s="3" t="str">
        <f>IF(ET162=4,AK163,"")</f>
        <v/>
      </c>
      <c r="CX163" s="8"/>
      <c r="CY163" s="3" t="str">
        <f>CY160</f>
        <v/>
      </c>
      <c r="CZ163" s="3" t="str">
        <f>CZ160</f>
        <v/>
      </c>
      <c r="DA163" s="3" t="str">
        <f>DA160</f>
        <v/>
      </c>
      <c r="DB163" s="3" t="str">
        <f>IF(ET162=5,AM163,"")</f>
        <v/>
      </c>
      <c r="DC163" s="3" t="str">
        <f>IF(ET162=5,AN163,"")</f>
        <v/>
      </c>
      <c r="DD163" s="3" t="str">
        <f>IF(ET162=5,AO163,"")</f>
        <v/>
      </c>
      <c r="DE163" s="3" t="str">
        <f>IF(ET162=5,AP163,"")</f>
        <v/>
      </c>
      <c r="DF163" s="3" t="str">
        <f>DF162</f>
        <v/>
      </c>
      <c r="DG163" s="3" t="str">
        <f t="shared" si="245"/>
        <v/>
      </c>
      <c r="DH163" s="8"/>
      <c r="DI163" s="3" t="str">
        <f>DI160</f>
        <v/>
      </c>
      <c r="DJ163" s="3" t="str">
        <f>DJ160</f>
        <v/>
      </c>
      <c r="DK163" s="3" t="str">
        <f>DK160</f>
        <v/>
      </c>
      <c r="DL163" s="3" t="str">
        <f>DL160</f>
        <v/>
      </c>
      <c r="DM163" s="3" t="str">
        <f>IF(ET163=6,AS163,"")</f>
        <v/>
      </c>
      <c r="DN163" s="3" t="str">
        <f>IF(ET163=6,AT163,"")</f>
        <v/>
      </c>
      <c r="DO163" s="3" t="str">
        <f>IF(ET163=6,AU163,"")</f>
        <v/>
      </c>
      <c r="DP163" s="3" t="str">
        <f>IF(ET163=6,AV163,"")</f>
        <v/>
      </c>
      <c r="DQ163" s="3" t="str">
        <f t="shared" ref="DQ163:DR165" si="371">DQ160</f>
        <v/>
      </c>
      <c r="DR163" s="3" t="str">
        <f t="shared" si="371"/>
        <v/>
      </c>
      <c r="DS163" s="3" t="str">
        <f t="shared" si="246"/>
        <v/>
      </c>
      <c r="DT163" s="8"/>
      <c r="DU163" s="3" t="str">
        <f>DU160</f>
        <v/>
      </c>
      <c r="DV163" s="3" t="str">
        <f>DV160</f>
        <v/>
      </c>
      <c r="DW163" s="3" t="str">
        <f>DW160</f>
        <v/>
      </c>
      <c r="DX163" s="3" t="str">
        <f>DX160</f>
        <v/>
      </c>
      <c r="DY163" s="3" t="str">
        <f>IF(ET163=7,AZ163,"")</f>
        <v/>
      </c>
      <c r="DZ163" s="3" t="str">
        <f>IF(ET163=7,BA163,"")</f>
        <v/>
      </c>
      <c r="EA163" s="3" t="str">
        <f>IF(ET163=7,BB163,"")</f>
        <v/>
      </c>
      <c r="EB163" s="3" t="str">
        <f>IF(ET163=7,BC163,"")</f>
        <v/>
      </c>
      <c r="EC163" s="3" t="str">
        <f t="shared" si="247"/>
        <v/>
      </c>
      <c r="ED163" s="8"/>
      <c r="EE163" s="28" t="s">
        <v>277</v>
      </c>
      <c r="EF163" s="28" t="s">
        <v>277</v>
      </c>
      <c r="EG163" s="28" t="s">
        <v>277</v>
      </c>
      <c r="EH163" s="28" t="s">
        <v>277</v>
      </c>
      <c r="EI163" s="28" t="s">
        <v>277</v>
      </c>
      <c r="EJ163" s="28" t="s">
        <v>277</v>
      </c>
      <c r="EK163" s="28" t="s">
        <v>277</v>
      </c>
      <c r="EL163" s="28" t="s">
        <v>277</v>
      </c>
      <c r="EM163" s="28" t="s">
        <v>277</v>
      </c>
      <c r="EN163" s="28" t="s">
        <v>277</v>
      </c>
      <c r="EO163" s="17"/>
      <c r="EP163" s="9"/>
      <c r="EQ163" s="10" t="str">
        <f>IF(FD163&gt;0, (N163+Y163+R163+AC163), "")</f>
        <v/>
      </c>
      <c r="ER163" s="11" t="str">
        <f>IF(FD163&gt;0,FE163,"")</f>
        <v/>
      </c>
      <c r="ES163" s="10" t="str">
        <f>IF(FD163&gt;0, (P163+AA163+T163+AE163), "")</f>
        <v/>
      </c>
      <c r="ET163" s="10">
        <f>FO163+FP163+FQ163+FR163+FS163+FT163+FU163</f>
        <v>0</v>
      </c>
      <c r="EU163" s="13"/>
      <c r="EV163" s="12" t="b">
        <f t="shared" si="316"/>
        <v>1</v>
      </c>
      <c r="EW163" s="3" t="b">
        <f t="shared" si="317"/>
        <v>1</v>
      </c>
      <c r="EX163" s="3" t="b">
        <f t="shared" si="318"/>
        <v>1</v>
      </c>
      <c r="EY163" s="3" t="b">
        <f t="shared" si="319"/>
        <v>1</v>
      </c>
      <c r="EZ163" s="3">
        <f t="shared" si="248"/>
        <v>0</v>
      </c>
      <c r="FA163" s="3">
        <f t="shared" si="249"/>
        <v>0</v>
      </c>
      <c r="FB163" s="3">
        <f t="shared" si="250"/>
        <v>0</v>
      </c>
      <c r="FC163" s="3">
        <f t="shared" si="251"/>
        <v>0</v>
      </c>
      <c r="FD163" s="3">
        <f t="shared" si="252"/>
        <v>0</v>
      </c>
      <c r="FE163" s="3" t="e">
        <f t="shared" si="253"/>
        <v>#VALUE!</v>
      </c>
      <c r="FF163" s="3">
        <f t="shared" si="320"/>
        <v>0</v>
      </c>
      <c r="FG163" s="3">
        <f t="shared" si="321"/>
        <v>0</v>
      </c>
      <c r="FH163" s="3" t="e">
        <f t="shared" si="254"/>
        <v>#VALUE!</v>
      </c>
      <c r="FI163" s="3" t="b">
        <f t="shared" si="322"/>
        <v>1</v>
      </c>
      <c r="FJ163" s="3" t="b">
        <f t="shared" si="323"/>
        <v>1</v>
      </c>
      <c r="FK163" s="3" t="b">
        <f t="shared" si="324"/>
        <v>1</v>
      </c>
      <c r="FL163" s="3" t="b">
        <f t="shared" si="325"/>
        <v>1</v>
      </c>
      <c r="FM163" s="3" t="b">
        <f t="shared" si="326"/>
        <v>1</v>
      </c>
      <c r="FN163" s="3" t="b">
        <f t="shared" si="327"/>
        <v>1</v>
      </c>
      <c r="FO163" s="3">
        <f t="shared" si="255"/>
        <v>0</v>
      </c>
      <c r="FP163" s="3">
        <f t="shared" si="256"/>
        <v>0</v>
      </c>
      <c r="FQ163" s="3">
        <f t="shared" si="257"/>
        <v>0</v>
      </c>
      <c r="FR163" s="3">
        <f t="shared" si="258"/>
        <v>0</v>
      </c>
      <c r="FS163" s="3">
        <f t="shared" si="259"/>
        <v>0</v>
      </c>
      <c r="FT163" s="3">
        <f t="shared" si="260"/>
        <v>0</v>
      </c>
      <c r="FU163" s="3">
        <f t="shared" si="261"/>
        <v>0</v>
      </c>
      <c r="FV163" s="21" t="b">
        <f t="shared" si="328"/>
        <v>1</v>
      </c>
      <c r="FW163" s="24">
        <f t="shared" si="329"/>
        <v>1</v>
      </c>
      <c r="FX163" s="24">
        <f t="shared" si="262"/>
        <v>0</v>
      </c>
      <c r="FY163" s="25" t="e">
        <f t="shared" si="263"/>
        <v>#VALUE!</v>
      </c>
      <c r="FZ163" s="24" t="e">
        <f t="shared" si="264"/>
        <v>#VALUE!</v>
      </c>
      <c r="GA163" s="24" t="e">
        <f t="shared" si="265"/>
        <v>#VALUE!</v>
      </c>
      <c r="GB163" s="24">
        <f t="shared" si="266"/>
        <v>1</v>
      </c>
      <c r="GC163" s="24" t="e">
        <f t="shared" si="267"/>
        <v>#VALUE!</v>
      </c>
      <c r="GD163" s="24" t="e">
        <f t="shared" si="268"/>
        <v>#VALUE!</v>
      </c>
      <c r="GE163" s="24" t="e">
        <f t="shared" si="269"/>
        <v>#VALUE!</v>
      </c>
      <c r="GF163" s="24">
        <f t="shared" si="270"/>
        <v>0</v>
      </c>
      <c r="GG163" s="24">
        <f t="shared" si="271"/>
        <v>0</v>
      </c>
      <c r="GH163" s="24">
        <f t="shared" si="272"/>
        <v>0</v>
      </c>
      <c r="GI163" s="24">
        <f t="shared" si="273"/>
        <v>0</v>
      </c>
      <c r="GJ163" s="24">
        <f t="shared" si="274"/>
        <v>2</v>
      </c>
      <c r="GK163" s="24">
        <f t="shared" si="275"/>
        <v>2</v>
      </c>
      <c r="GL163" s="24">
        <f t="shared" si="276"/>
        <v>2</v>
      </c>
      <c r="GM163" s="31">
        <f t="shared" si="277"/>
        <v>2</v>
      </c>
      <c r="GN163" s="13"/>
      <c r="GO163" s="12"/>
    </row>
    <row r="164" spans="1:197" s="3" customFormat="1">
      <c r="A164" s="115" t="s">
        <v>279</v>
      </c>
      <c r="B164" s="115" t="s">
        <v>279</v>
      </c>
      <c r="C164" s="115" t="s">
        <v>279</v>
      </c>
      <c r="D164" s="115" t="s">
        <v>279</v>
      </c>
      <c r="E164" s="115" t="s">
        <v>279</v>
      </c>
      <c r="F164" s="115" t="s">
        <v>279</v>
      </c>
      <c r="G164" s="115" t="s">
        <v>279</v>
      </c>
      <c r="H164" s="115"/>
      <c r="I164" s="115"/>
      <c r="J164" s="115" t="s">
        <v>279</v>
      </c>
      <c r="K164" s="115" t="s">
        <v>279</v>
      </c>
      <c r="L164" s="115" t="s">
        <v>279</v>
      </c>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116"/>
      <c r="BD164" s="8"/>
      <c r="BE164" s="8"/>
      <c r="BF164" s="28" t="s">
        <v>277</v>
      </c>
      <c r="BG164" s="28" t="s">
        <v>277</v>
      </c>
      <c r="BH164" s="28" t="s">
        <v>277</v>
      </c>
      <c r="BI164" s="28" t="s">
        <v>277</v>
      </c>
      <c r="BJ164" s="28" t="s">
        <v>277</v>
      </c>
      <c r="BK164" s="28" t="s">
        <v>277</v>
      </c>
      <c r="BL164" s="28" t="s">
        <v>277</v>
      </c>
      <c r="BM164" s="28" t="s">
        <v>277</v>
      </c>
      <c r="BN164" s="28" t="s">
        <v>277</v>
      </c>
      <c r="BO164" s="28" t="s">
        <v>277</v>
      </c>
      <c r="BP164" s="8"/>
      <c r="BQ164" s="22" t="str">
        <f>BQ163</f>
        <v/>
      </c>
      <c r="BR164" s="22" t="str">
        <f>BS160</f>
        <v/>
      </c>
      <c r="BS164" s="22" t="str">
        <f>BS163</f>
        <v/>
      </c>
      <c r="BT164" s="22" t="str">
        <f t="shared" si="330"/>
        <v/>
      </c>
      <c r="BU164" s="22" t="str">
        <f t="shared" ref="BU164:BW165" si="372">BU163</f>
        <v/>
      </c>
      <c r="BV164" s="22" t="str">
        <f t="shared" si="372"/>
        <v/>
      </c>
      <c r="BW164" s="22" t="str">
        <f t="shared" si="372"/>
        <v/>
      </c>
      <c r="BX164" s="22" t="str">
        <f t="shared" ref="BX164:BZ165" si="373">BX163</f>
        <v/>
      </c>
      <c r="BY164" s="22" t="str">
        <f t="shared" si="373"/>
        <v/>
      </c>
      <c r="BZ164" s="22" t="str">
        <f t="shared" si="373"/>
        <v/>
      </c>
      <c r="CA164" s="18"/>
      <c r="CB164" s="3" t="str">
        <f>CB162</f>
        <v/>
      </c>
      <c r="CC164" s="3" t="str">
        <f>CC162</f>
        <v/>
      </c>
      <c r="CD164" s="3" t="str">
        <f>CD162</f>
        <v/>
      </c>
      <c r="CE164" s="3" t="str">
        <f t="shared" ref="CE164:CG165" si="374">CE163</f>
        <v/>
      </c>
      <c r="CF164" s="3" t="str">
        <f t="shared" si="374"/>
        <v/>
      </c>
      <c r="CG164" s="3" t="str">
        <f t="shared" si="374"/>
        <v/>
      </c>
      <c r="CH164" s="3" t="str">
        <f t="shared" ref="CH164:CH219" si="375">IF(ET164=1, GJ164, "")</f>
        <v/>
      </c>
      <c r="CI164" s="8"/>
      <c r="CJ164" s="3" t="str">
        <f>CJ162</f>
        <v/>
      </c>
      <c r="CK164" s="3" t="str">
        <f>CK162</f>
        <v/>
      </c>
      <c r="CL164" s="3" t="str">
        <f>CL163</f>
        <v/>
      </c>
      <c r="CM164" s="3" t="str">
        <f>CM163</f>
        <v/>
      </c>
      <c r="CN164" s="8"/>
      <c r="CO164" s="3" t="str">
        <f>CO162</f>
        <v/>
      </c>
      <c r="CP164" s="3" t="str">
        <f>CP162</f>
        <v/>
      </c>
      <c r="CQ164" s="3" t="str">
        <f>CQ163</f>
        <v/>
      </c>
      <c r="CR164" s="3" t="str">
        <f>CR163</f>
        <v/>
      </c>
      <c r="CS164" s="8"/>
      <c r="CT164" s="3" t="str">
        <f>CT162</f>
        <v/>
      </c>
      <c r="CU164" s="3" t="str">
        <f>CU162</f>
        <v/>
      </c>
      <c r="CV164" s="3" t="str">
        <f>CV163</f>
        <v/>
      </c>
      <c r="CW164" s="3" t="str">
        <f>CW163</f>
        <v/>
      </c>
      <c r="CX164" s="8"/>
      <c r="CY164" s="3" t="str">
        <f>CY162</f>
        <v/>
      </c>
      <c r="CZ164" s="3" t="str">
        <f>CZ162</f>
        <v/>
      </c>
      <c r="DA164" s="3" t="str">
        <f>DA162</f>
        <v/>
      </c>
      <c r="DB164" s="3" t="str">
        <f t="shared" ref="DB164:DE165" si="376">DB163</f>
        <v/>
      </c>
      <c r="DC164" s="3" t="str">
        <f t="shared" si="376"/>
        <v/>
      </c>
      <c r="DD164" s="3" t="str">
        <f t="shared" si="376"/>
        <v/>
      </c>
      <c r="DE164" s="3" t="str">
        <f t="shared" si="376"/>
        <v/>
      </c>
      <c r="DF164" s="3" t="str">
        <f>DF163</f>
        <v/>
      </c>
      <c r="DG164" s="3" t="str">
        <f t="shared" ref="DG164:DG219" si="377">IF(ET164=5,GK164,"")</f>
        <v/>
      </c>
      <c r="DH164" s="8"/>
      <c r="DI164" s="3" t="str">
        <f>DI162</f>
        <v/>
      </c>
      <c r="DJ164" s="3" t="str">
        <f>DJ162</f>
        <v/>
      </c>
      <c r="DK164" s="3" t="str">
        <f>DK162</f>
        <v/>
      </c>
      <c r="DL164" s="3" t="str">
        <f>DL162</f>
        <v/>
      </c>
      <c r="DM164" s="3" t="str">
        <f t="shared" ref="DM164:DP165" si="378">DM163</f>
        <v/>
      </c>
      <c r="DN164" s="3" t="str">
        <f t="shared" si="378"/>
        <v/>
      </c>
      <c r="DO164" s="3" t="str">
        <f t="shared" si="378"/>
        <v/>
      </c>
      <c r="DP164" s="3" t="str">
        <f t="shared" si="378"/>
        <v/>
      </c>
      <c r="DQ164" s="3" t="str">
        <f t="shared" si="371"/>
        <v/>
      </c>
      <c r="DR164" s="3" t="str">
        <f t="shared" si="371"/>
        <v/>
      </c>
      <c r="DS164" s="3" t="str">
        <f t="shared" ref="DS164:DS219" si="379">IF(ET164=6,GL164, "")</f>
        <v/>
      </c>
      <c r="DT164" s="8"/>
      <c r="DU164" s="3" t="str">
        <f>DU162</f>
        <v/>
      </c>
      <c r="DV164" s="3" t="str">
        <f>DV162</f>
        <v/>
      </c>
      <c r="DW164" s="3" t="str">
        <f>DW162</f>
        <v/>
      </c>
      <c r="DX164" s="3" t="str">
        <f>DX162</f>
        <v/>
      </c>
      <c r="DY164" s="3" t="str">
        <f t="shared" ref="DY164:EB165" si="380">DY163</f>
        <v/>
      </c>
      <c r="DZ164" s="3" t="str">
        <f t="shared" si="380"/>
        <v/>
      </c>
      <c r="EA164" s="3" t="str">
        <f t="shared" si="380"/>
        <v/>
      </c>
      <c r="EB164" s="3" t="str">
        <f t="shared" si="380"/>
        <v/>
      </c>
      <c r="EC164" s="3" t="str">
        <f t="shared" ref="EC164:EC219" si="381">IF(ET164=7, GM164, "")</f>
        <v/>
      </c>
      <c r="ED164" s="8"/>
      <c r="EE164" s="28" t="s">
        <v>277</v>
      </c>
      <c r="EF164" s="28" t="s">
        <v>277</v>
      </c>
      <c r="EG164" s="28" t="s">
        <v>277</v>
      </c>
      <c r="EH164" s="28" t="s">
        <v>277</v>
      </c>
      <c r="EI164" s="28" t="s">
        <v>277</v>
      </c>
      <c r="EJ164" s="28" t="s">
        <v>277</v>
      </c>
      <c r="EK164" s="28" t="s">
        <v>277</v>
      </c>
      <c r="EL164" s="28" t="s">
        <v>277</v>
      </c>
      <c r="EM164" s="28" t="s">
        <v>277</v>
      </c>
      <c r="EN164" s="28" t="s">
        <v>277</v>
      </c>
      <c r="EO164" s="17"/>
      <c r="EP164" s="9"/>
      <c r="EQ164" s="10" t="str">
        <f t="shared" ref="EQ164:ET165" si="382">EQ163</f>
        <v/>
      </c>
      <c r="ER164" s="10" t="str">
        <f t="shared" si="382"/>
        <v/>
      </c>
      <c r="ES164" s="10" t="str">
        <f t="shared" si="382"/>
        <v/>
      </c>
      <c r="ET164" s="10">
        <f t="shared" si="382"/>
        <v>0</v>
      </c>
      <c r="EU164" s="13"/>
      <c r="EV164" s="12" t="b">
        <f t="shared" si="316"/>
        <v>1</v>
      </c>
      <c r="EW164" s="3" t="b">
        <f t="shared" si="317"/>
        <v>1</v>
      </c>
      <c r="EX164" s="3" t="b">
        <f t="shared" si="318"/>
        <v>1</v>
      </c>
      <c r="EY164" s="3" t="b">
        <f t="shared" si="319"/>
        <v>1</v>
      </c>
      <c r="EZ164" s="3">
        <f t="shared" ref="EZ164:EZ219" si="383">IF(EV164=FALSE, 1, 0)</f>
        <v>0</v>
      </c>
      <c r="FA164" s="3">
        <f t="shared" ref="FA164:FA219" si="384">IF(EW164=FALSE, 2, 0)</f>
        <v>0</v>
      </c>
      <c r="FB164" s="3">
        <f t="shared" ref="FB164:FB219" si="385">IF(EX164=FALSE, 1, 0)</f>
        <v>0</v>
      </c>
      <c r="FC164" s="3">
        <f t="shared" ref="FC164:FC219" si="386">IF(EY164=FALSE, 2, 0)</f>
        <v>0</v>
      </c>
      <c r="FD164" s="3">
        <f t="shared" ref="FD164:FD219" si="387">SUM(EZ164:FC164)</f>
        <v>0</v>
      </c>
      <c r="FE164" s="3" t="e">
        <f t="shared" ref="FE164:FE219" si="388">FF164+FH164</f>
        <v>#VALUE!</v>
      </c>
      <c r="FF164" s="3">
        <f t="shared" si="320"/>
        <v>0</v>
      </c>
      <c r="FG164" s="3">
        <f t="shared" si="321"/>
        <v>0</v>
      </c>
      <c r="FH164" s="3" t="e">
        <f t="shared" ref="FH164:FH219" si="389">FG164*SQRT(ES164)</f>
        <v>#VALUE!</v>
      </c>
      <c r="FI164" s="3" t="b">
        <f t="shared" si="322"/>
        <v>1</v>
      </c>
      <c r="FJ164" s="3" t="b">
        <f t="shared" si="323"/>
        <v>1</v>
      </c>
      <c r="FK164" s="3" t="b">
        <f t="shared" si="324"/>
        <v>1</v>
      </c>
      <c r="FL164" s="3" t="b">
        <f t="shared" si="325"/>
        <v>1</v>
      </c>
      <c r="FM164" s="3" t="b">
        <f t="shared" si="326"/>
        <v>1</v>
      </c>
      <c r="FN164" s="3" t="b">
        <f t="shared" si="327"/>
        <v>1</v>
      </c>
      <c r="FO164" s="3">
        <f t="shared" ref="FO164:FO219" si="390">IF(FD164&gt;0, 1, 0)</f>
        <v>0</v>
      </c>
      <c r="FP164" s="3">
        <f t="shared" ref="FP164:FP219" si="391">IF(FI164=FALSE, 2, 0)</f>
        <v>0</v>
      </c>
      <c r="FQ164" s="3">
        <f t="shared" ref="FQ164:FQ219" si="392">IF(FJ164=FALSE, 3, 0)</f>
        <v>0</v>
      </c>
      <c r="FR164" s="3">
        <f t="shared" ref="FR164:FR219" si="393">IF(FK164=FALSE, 4, 0)</f>
        <v>0</v>
      </c>
      <c r="FS164" s="3">
        <f t="shared" ref="FS164:FS219" si="394">IF(FL164=FALSE, 5, 0)</f>
        <v>0</v>
      </c>
      <c r="FT164" s="3">
        <f t="shared" ref="FT164:FT219" si="395">IF(FM164=FALSE, 6, 0)</f>
        <v>0</v>
      </c>
      <c r="FU164" s="3">
        <f t="shared" ref="FU164:FU219" si="396">IF(FN164=FALSE, 7, 0)</f>
        <v>0</v>
      </c>
      <c r="FV164" s="21" t="b">
        <f t="shared" si="328"/>
        <v>0</v>
      </c>
      <c r="FW164" s="24">
        <f t="shared" si="329"/>
        <v>1</v>
      </c>
      <c r="FX164" s="24">
        <f t="shared" ref="FX164:FX219" si="397">IF(ET164=1, CE164-CB164,0)</f>
        <v>0</v>
      </c>
      <c r="FY164" s="25" t="e">
        <f t="shared" ref="FY164:FY219" si="398">DB164-CY164</f>
        <v>#VALUE!</v>
      </c>
      <c r="FZ164" s="24" t="e">
        <f t="shared" ref="FZ164:FZ219" si="399">(DN164-DM164)-(DJ164-DI164)</f>
        <v>#VALUE!</v>
      </c>
      <c r="GA164" s="24" t="e">
        <f t="shared" ref="GA164:GA219" si="400">DY164-DU164</f>
        <v>#VALUE!</v>
      </c>
      <c r="GB164" s="24">
        <f t="shared" ref="GB164:GB219" si="401">IF(FX164&lt;0, 0,1)</f>
        <v>1</v>
      </c>
      <c r="GC164" s="24" t="e">
        <f t="shared" ref="GC164:GC219" si="402">IF(FY164&lt;0, 0,1)</f>
        <v>#VALUE!</v>
      </c>
      <c r="GD164" s="24" t="e">
        <f t="shared" ref="GD164:GD219" si="403">IF(FZ164&lt;0, 0,1)</f>
        <v>#VALUE!</v>
      </c>
      <c r="GE164" s="24" t="e">
        <f t="shared" ref="GE164:GE219" si="404">IF(GA164&lt;0, 0,1)</f>
        <v>#VALUE!</v>
      </c>
      <c r="GF164" s="24">
        <f t="shared" ref="GF164:GF219" si="405">IF(ET164=1, GB164,0)</f>
        <v>0</v>
      </c>
      <c r="GG164" s="24">
        <f t="shared" ref="GG164:GG219" si="406">IF(ET164=5,GC164,0)</f>
        <v>0</v>
      </c>
      <c r="GH164" s="24">
        <f t="shared" ref="GH164:GH219" si="407">IF(ET164=6,GD164,0)</f>
        <v>0</v>
      </c>
      <c r="GI164" s="24">
        <f t="shared" ref="GI164:GI219" si="408">IF(ET164=7,GE164,0)</f>
        <v>0</v>
      </c>
      <c r="GJ164" s="24">
        <f t="shared" ref="GJ164:GJ219" si="409">IF((FW164=GF164), 3,2)</f>
        <v>2</v>
      </c>
      <c r="GK164" s="24">
        <f t="shared" ref="GK164:GK219" si="410">IF((FW164=GG164), 3,2)</f>
        <v>2</v>
      </c>
      <c r="GL164" s="24">
        <f t="shared" ref="GL164:GL219" si="411">IF((FW164=GH164), 3,2)</f>
        <v>2</v>
      </c>
      <c r="GM164" s="31">
        <f t="shared" ref="GM164:GM219" si="412">IF((FW164=GI164), 3,2)</f>
        <v>2</v>
      </c>
      <c r="GN164" s="13"/>
      <c r="GO164" s="12"/>
    </row>
    <row r="165" spans="1:197" s="3" customFormat="1">
      <c r="A165" s="115" t="s">
        <v>279</v>
      </c>
      <c r="B165" s="115" t="s">
        <v>279</v>
      </c>
      <c r="C165" s="115" t="s">
        <v>279</v>
      </c>
      <c r="D165" s="115" t="s">
        <v>279</v>
      </c>
      <c r="E165" s="115" t="s">
        <v>279</v>
      </c>
      <c r="F165" s="115" t="s">
        <v>279</v>
      </c>
      <c r="G165" s="115" t="s">
        <v>279</v>
      </c>
      <c r="H165" s="115"/>
      <c r="I165" s="115"/>
      <c r="J165" s="115" t="s">
        <v>279</v>
      </c>
      <c r="K165" s="115" t="s">
        <v>279</v>
      </c>
      <c r="L165" s="115" t="s">
        <v>279</v>
      </c>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116"/>
      <c r="BD165" s="8"/>
      <c r="BE165" s="8"/>
      <c r="BF165" s="28" t="s">
        <v>277</v>
      </c>
      <c r="BG165" s="28" t="s">
        <v>277</v>
      </c>
      <c r="BH165" s="28" t="s">
        <v>277</v>
      </c>
      <c r="BI165" s="28" t="s">
        <v>277</v>
      </c>
      <c r="BJ165" s="28" t="s">
        <v>277</v>
      </c>
      <c r="BK165" s="28" t="s">
        <v>277</v>
      </c>
      <c r="BL165" s="28" t="s">
        <v>277</v>
      </c>
      <c r="BM165" s="28" t="s">
        <v>277</v>
      </c>
      <c r="BN165" s="28" t="s">
        <v>277</v>
      </c>
      <c r="BO165" s="28" t="s">
        <v>277</v>
      </c>
      <c r="BP165" s="8"/>
      <c r="BQ165" s="22" t="str">
        <f>BQ164</f>
        <v/>
      </c>
      <c r="BR165" s="22" t="str">
        <f>BS162</f>
        <v/>
      </c>
      <c r="BS165" s="22" t="str">
        <f>BS163</f>
        <v/>
      </c>
      <c r="BT165" s="22" t="str">
        <f t="shared" si="330"/>
        <v/>
      </c>
      <c r="BU165" s="22" t="str">
        <f t="shared" si="372"/>
        <v/>
      </c>
      <c r="BV165" s="22" t="str">
        <f t="shared" si="372"/>
        <v/>
      </c>
      <c r="BW165" s="22" t="str">
        <f t="shared" si="372"/>
        <v/>
      </c>
      <c r="BX165" s="22" t="str">
        <f t="shared" si="373"/>
        <v/>
      </c>
      <c r="BY165" s="22" t="str">
        <f t="shared" si="373"/>
        <v/>
      </c>
      <c r="BZ165" s="22" t="str">
        <f t="shared" si="373"/>
        <v/>
      </c>
      <c r="CA165" s="18"/>
      <c r="CB165" s="3" t="str">
        <f>CE161</f>
        <v/>
      </c>
      <c r="CC165" s="3" t="str">
        <f>CF161</f>
        <v/>
      </c>
      <c r="CD165" s="3" t="str">
        <f>CG161</f>
        <v/>
      </c>
      <c r="CE165" s="3" t="str">
        <f t="shared" si="374"/>
        <v/>
      </c>
      <c r="CF165" s="3" t="str">
        <f t="shared" si="374"/>
        <v/>
      </c>
      <c r="CG165" s="3" t="str">
        <f t="shared" si="374"/>
        <v/>
      </c>
      <c r="CH165" s="3" t="str">
        <f t="shared" si="375"/>
        <v/>
      </c>
      <c r="CI165" s="8"/>
      <c r="CJ165" s="3" t="str">
        <f>CL161</f>
        <v/>
      </c>
      <c r="CK165" s="3" t="str">
        <f>CM161</f>
        <v/>
      </c>
      <c r="CL165" s="3" t="str">
        <f>CL164</f>
        <v/>
      </c>
      <c r="CM165" s="3" t="str">
        <f>CM164</f>
        <v/>
      </c>
      <c r="CN165" s="8"/>
      <c r="CO165" s="3" t="str">
        <f>CQ161</f>
        <v/>
      </c>
      <c r="CP165" s="3" t="str">
        <f>CR161</f>
        <v/>
      </c>
      <c r="CQ165" s="3" t="str">
        <f>CQ164</f>
        <v/>
      </c>
      <c r="CR165" s="3" t="str">
        <f>CR164</f>
        <v/>
      </c>
      <c r="CS165" s="8"/>
      <c r="CT165" s="3" t="str">
        <f>CV161</f>
        <v/>
      </c>
      <c r="CU165" s="3" t="str">
        <f>CW161</f>
        <v/>
      </c>
      <c r="CV165" s="3" t="str">
        <f>CV164</f>
        <v/>
      </c>
      <c r="CW165" s="3" t="str">
        <f>CW164</f>
        <v/>
      </c>
      <c r="CX165" s="8"/>
      <c r="CY165" s="3" t="str">
        <f>DB161</f>
        <v/>
      </c>
      <c r="CZ165" s="3" t="str">
        <f>DC161</f>
        <v/>
      </c>
      <c r="DA165" s="3" t="str">
        <f>DD161</f>
        <v/>
      </c>
      <c r="DB165" s="3" t="str">
        <f t="shared" si="376"/>
        <v/>
      </c>
      <c r="DC165" s="3" t="str">
        <f t="shared" si="376"/>
        <v/>
      </c>
      <c r="DD165" s="3" t="str">
        <f t="shared" si="376"/>
        <v/>
      </c>
      <c r="DE165" s="3" t="str">
        <f t="shared" si="376"/>
        <v/>
      </c>
      <c r="DF165" s="3" t="str">
        <f>DF164</f>
        <v/>
      </c>
      <c r="DG165" s="3" t="str">
        <f t="shared" si="377"/>
        <v/>
      </c>
      <c r="DH165" s="8"/>
      <c r="DI165" s="3" t="str">
        <f>DM161</f>
        <v/>
      </c>
      <c r="DJ165" s="3" t="str">
        <f>DN161</f>
        <v/>
      </c>
      <c r="DK165" s="3" t="str">
        <f>DO161</f>
        <v/>
      </c>
      <c r="DL165" s="3" t="str">
        <f>DP161</f>
        <v/>
      </c>
      <c r="DM165" s="3" t="str">
        <f t="shared" si="378"/>
        <v/>
      </c>
      <c r="DN165" s="3" t="str">
        <f t="shared" si="378"/>
        <v/>
      </c>
      <c r="DO165" s="3" t="str">
        <f t="shared" si="378"/>
        <v/>
      </c>
      <c r="DP165" s="3" t="str">
        <f t="shared" si="378"/>
        <v/>
      </c>
      <c r="DQ165" s="3" t="str">
        <f t="shared" si="371"/>
        <v/>
      </c>
      <c r="DR165" s="3" t="str">
        <f t="shared" si="371"/>
        <v/>
      </c>
      <c r="DS165" s="3" t="str">
        <f t="shared" si="379"/>
        <v/>
      </c>
      <c r="DT165" s="8"/>
      <c r="DU165" s="3" t="str">
        <f>DY162</f>
        <v/>
      </c>
      <c r="DV165" s="3" t="str">
        <f>DZ162</f>
        <v/>
      </c>
      <c r="DW165" s="3" t="str">
        <f>EA162</f>
        <v/>
      </c>
      <c r="DX165" s="3" t="str">
        <f>EB162</f>
        <v/>
      </c>
      <c r="DY165" s="3" t="str">
        <f t="shared" si="380"/>
        <v/>
      </c>
      <c r="DZ165" s="3" t="str">
        <f t="shared" si="380"/>
        <v/>
      </c>
      <c r="EA165" s="3" t="str">
        <f t="shared" si="380"/>
        <v/>
      </c>
      <c r="EB165" s="3" t="str">
        <f t="shared" si="380"/>
        <v/>
      </c>
      <c r="EC165" s="3" t="str">
        <f t="shared" si="381"/>
        <v/>
      </c>
      <c r="ED165" s="8"/>
      <c r="EE165" s="28" t="s">
        <v>277</v>
      </c>
      <c r="EF165" s="28" t="s">
        <v>277</v>
      </c>
      <c r="EG165" s="28" t="s">
        <v>277</v>
      </c>
      <c r="EH165" s="28" t="s">
        <v>277</v>
      </c>
      <c r="EI165" s="28" t="s">
        <v>277</v>
      </c>
      <c r="EJ165" s="28" t="s">
        <v>277</v>
      </c>
      <c r="EK165" s="28" t="s">
        <v>277</v>
      </c>
      <c r="EL165" s="28" t="s">
        <v>277</v>
      </c>
      <c r="EM165" s="28" t="s">
        <v>277</v>
      </c>
      <c r="EN165" s="28" t="s">
        <v>277</v>
      </c>
      <c r="EO165" s="17"/>
      <c r="EP165" s="9"/>
      <c r="EQ165" s="10" t="str">
        <f t="shared" si="382"/>
        <v/>
      </c>
      <c r="ER165" s="10" t="str">
        <f t="shared" si="382"/>
        <v/>
      </c>
      <c r="ES165" s="10" t="str">
        <f t="shared" si="382"/>
        <v/>
      </c>
      <c r="ET165" s="10">
        <f t="shared" si="382"/>
        <v>0</v>
      </c>
      <c r="EU165" s="13"/>
      <c r="EV165" s="12" t="b">
        <f t="shared" si="316"/>
        <v>1</v>
      </c>
      <c r="EW165" s="3" t="b">
        <f t="shared" si="317"/>
        <v>1</v>
      </c>
      <c r="EX165" s="3" t="b">
        <f t="shared" si="318"/>
        <v>1</v>
      </c>
      <c r="EY165" s="3" t="b">
        <f t="shared" si="319"/>
        <v>1</v>
      </c>
      <c r="EZ165" s="3">
        <f t="shared" si="383"/>
        <v>0</v>
      </c>
      <c r="FA165" s="3">
        <f t="shared" si="384"/>
        <v>0</v>
      </c>
      <c r="FB165" s="3">
        <f t="shared" si="385"/>
        <v>0</v>
      </c>
      <c r="FC165" s="3">
        <f t="shared" si="386"/>
        <v>0</v>
      </c>
      <c r="FD165" s="3">
        <f t="shared" si="387"/>
        <v>0</v>
      </c>
      <c r="FE165" s="3" t="e">
        <f t="shared" si="388"/>
        <v>#VALUE!</v>
      </c>
      <c r="FF165" s="3">
        <f t="shared" si="320"/>
        <v>0</v>
      </c>
      <c r="FG165" s="3">
        <f t="shared" si="321"/>
        <v>0</v>
      </c>
      <c r="FH165" s="3" t="e">
        <f t="shared" si="389"/>
        <v>#VALUE!</v>
      </c>
      <c r="FI165" s="3" t="b">
        <f t="shared" si="322"/>
        <v>1</v>
      </c>
      <c r="FJ165" s="3" t="b">
        <f t="shared" si="323"/>
        <v>1</v>
      </c>
      <c r="FK165" s="3" t="b">
        <f t="shared" si="324"/>
        <v>1</v>
      </c>
      <c r="FL165" s="3" t="b">
        <f t="shared" si="325"/>
        <v>1</v>
      </c>
      <c r="FM165" s="3" t="b">
        <f t="shared" si="326"/>
        <v>1</v>
      </c>
      <c r="FN165" s="3" t="b">
        <f t="shared" si="327"/>
        <v>1</v>
      </c>
      <c r="FO165" s="3">
        <f t="shared" si="390"/>
        <v>0</v>
      </c>
      <c r="FP165" s="3">
        <f t="shared" si="391"/>
        <v>0</v>
      </c>
      <c r="FQ165" s="3">
        <f t="shared" si="392"/>
        <v>0</v>
      </c>
      <c r="FR165" s="3">
        <f t="shared" si="393"/>
        <v>0</v>
      </c>
      <c r="FS165" s="3">
        <f t="shared" si="394"/>
        <v>0</v>
      </c>
      <c r="FT165" s="3">
        <f t="shared" si="395"/>
        <v>0</v>
      </c>
      <c r="FU165" s="3">
        <f t="shared" si="396"/>
        <v>0</v>
      </c>
      <c r="FV165" s="21" t="b">
        <f t="shared" si="328"/>
        <v>0</v>
      </c>
      <c r="FW165" s="24">
        <f t="shared" si="329"/>
        <v>1</v>
      </c>
      <c r="FX165" s="24">
        <f t="shared" si="397"/>
        <v>0</v>
      </c>
      <c r="FY165" s="25" t="e">
        <f t="shared" si="398"/>
        <v>#VALUE!</v>
      </c>
      <c r="FZ165" s="24" t="e">
        <f t="shared" si="399"/>
        <v>#VALUE!</v>
      </c>
      <c r="GA165" s="24" t="e">
        <f t="shared" si="400"/>
        <v>#VALUE!</v>
      </c>
      <c r="GB165" s="24">
        <f t="shared" si="401"/>
        <v>1</v>
      </c>
      <c r="GC165" s="24" t="e">
        <f t="shared" si="402"/>
        <v>#VALUE!</v>
      </c>
      <c r="GD165" s="24" t="e">
        <f t="shared" si="403"/>
        <v>#VALUE!</v>
      </c>
      <c r="GE165" s="24" t="e">
        <f t="shared" si="404"/>
        <v>#VALUE!</v>
      </c>
      <c r="GF165" s="24">
        <f t="shared" si="405"/>
        <v>0</v>
      </c>
      <c r="GG165" s="24">
        <f t="shared" si="406"/>
        <v>0</v>
      </c>
      <c r="GH165" s="24">
        <f t="shared" si="407"/>
        <v>0</v>
      </c>
      <c r="GI165" s="24">
        <f t="shared" si="408"/>
        <v>0</v>
      </c>
      <c r="GJ165" s="24">
        <f t="shared" si="409"/>
        <v>2</v>
      </c>
      <c r="GK165" s="24">
        <f t="shared" si="410"/>
        <v>2</v>
      </c>
      <c r="GL165" s="24">
        <f t="shared" si="411"/>
        <v>2</v>
      </c>
      <c r="GM165" s="31">
        <f t="shared" si="412"/>
        <v>2</v>
      </c>
      <c r="GN165" s="13"/>
      <c r="GO165" s="12"/>
    </row>
    <row r="166" spans="1:197" s="3" customFormat="1">
      <c r="A166" s="54"/>
      <c r="B166" s="54"/>
      <c r="C166" s="54"/>
      <c r="D166" s="54"/>
      <c r="E166" s="54"/>
      <c r="F166" s="54"/>
      <c r="G166" s="54"/>
      <c r="H166" s="54"/>
      <c r="I166" s="54"/>
      <c r="J166" s="54"/>
      <c r="K166" s="54"/>
      <c r="L166" s="54"/>
      <c r="M166" s="56"/>
      <c r="N166" s="54"/>
      <c r="O166" s="54"/>
      <c r="P166" s="54"/>
      <c r="Q166" s="56"/>
      <c r="R166" s="54"/>
      <c r="S166" s="54"/>
      <c r="T166" s="54"/>
      <c r="U166" s="56"/>
      <c r="V166" s="54"/>
      <c r="W166" s="54"/>
      <c r="X166" s="56"/>
      <c r="Y166" s="54"/>
      <c r="Z166" s="54"/>
      <c r="AA166" s="54"/>
      <c r="AB166" s="56"/>
      <c r="AC166" s="54"/>
      <c r="AD166" s="54"/>
      <c r="AE166" s="54"/>
      <c r="AF166" s="56"/>
      <c r="AG166" s="54"/>
      <c r="AH166" s="54"/>
      <c r="AI166" s="56"/>
      <c r="AJ166" s="54"/>
      <c r="AK166" s="54"/>
      <c r="AL166" s="56"/>
      <c r="AM166" s="54"/>
      <c r="AN166" s="54"/>
      <c r="AO166" s="54"/>
      <c r="AP166" s="54"/>
      <c r="AQ166" s="54"/>
      <c r="AR166" s="56"/>
      <c r="AS166" s="54"/>
      <c r="AT166" s="54"/>
      <c r="AU166" s="54"/>
      <c r="AV166" s="54"/>
      <c r="AW166" s="54"/>
      <c r="AX166" s="54"/>
      <c r="AY166" s="56"/>
      <c r="AZ166" s="54"/>
      <c r="BA166" s="54"/>
      <c r="BB166" s="54"/>
      <c r="BC166" s="54"/>
      <c r="BD166" s="8"/>
      <c r="BE166" s="8"/>
      <c r="BF166" s="28" t="s">
        <v>277</v>
      </c>
      <c r="BG166" s="28" t="s">
        <v>277</v>
      </c>
      <c r="BH166" s="28" t="s">
        <v>277</v>
      </c>
      <c r="BI166" s="28" t="s">
        <v>277</v>
      </c>
      <c r="BJ166" s="28" t="s">
        <v>277</v>
      </c>
      <c r="BK166" s="28" t="s">
        <v>277</v>
      </c>
      <c r="BL166" s="28" t="s">
        <v>277</v>
      </c>
      <c r="BM166" s="28" t="s">
        <v>277</v>
      </c>
      <c r="BN166" s="28" t="s">
        <v>277</v>
      </c>
      <c r="BO166" s="28" t="s">
        <v>277</v>
      </c>
      <c r="BP166" s="8"/>
      <c r="BQ166" s="22" t="str">
        <f>IF(FV166=FALSE,B166,"")</f>
        <v/>
      </c>
      <c r="BR166" s="22" t="str">
        <f>IF(FV166=FALSE,C166,"")</f>
        <v/>
      </c>
      <c r="BS166" s="22" t="str">
        <f>BR168</f>
        <v/>
      </c>
      <c r="BT166" s="22" t="str">
        <f t="shared" si="330"/>
        <v/>
      </c>
      <c r="BU166" s="22" t="str">
        <f>IF(FV166=FALSE,E166,"")</f>
        <v/>
      </c>
      <c r="BV166" s="22" t="str">
        <f>IF(FV166=FALSE,G166,"")</f>
        <v/>
      </c>
      <c r="BW166" s="22" t="str">
        <f>IF(FV166=FALSE,F166,"")</f>
        <v/>
      </c>
      <c r="BX166" s="22" t="str">
        <f>IF(FV166=FALSE,J166,"")</f>
        <v/>
      </c>
      <c r="BY166" s="22" t="str">
        <f>IF(FV166=FALSE,K166,"")</f>
        <v/>
      </c>
      <c r="BZ166" s="22" t="str">
        <f>IF(FV166=FALSE,L166,"")</f>
        <v/>
      </c>
      <c r="CA166" s="18"/>
      <c r="CB166" s="3" t="str">
        <f>IF(ET166=1, EQ166,"")</f>
        <v/>
      </c>
      <c r="CC166" s="3" t="str">
        <f>IF(ET166=1, ER166,"")</f>
        <v/>
      </c>
      <c r="CD166" s="3" t="str">
        <f>IF(ET166=1, ES166,"")</f>
        <v/>
      </c>
      <c r="CE166" s="3" t="str">
        <f>CB168</f>
        <v/>
      </c>
      <c r="CF166" s="3" t="str">
        <f>CC168</f>
        <v/>
      </c>
      <c r="CG166" s="3" t="str">
        <f>CD168</f>
        <v/>
      </c>
      <c r="CH166" s="3" t="str">
        <f t="shared" si="375"/>
        <v/>
      </c>
      <c r="CI166" s="8"/>
      <c r="CJ166" s="3" t="str">
        <f>IF(ET166=2,V166,"")</f>
        <v/>
      </c>
      <c r="CK166" s="3" t="str">
        <f>IF(ET166=2,W166,"")</f>
        <v/>
      </c>
      <c r="CL166" s="3" t="str">
        <f>CJ168</f>
        <v/>
      </c>
      <c r="CM166" s="3" t="str">
        <f>CK168</f>
        <v/>
      </c>
      <c r="CN166" s="8"/>
      <c r="CO166" s="3" t="str">
        <f>IF(ET166=3,AG166,"")</f>
        <v/>
      </c>
      <c r="CP166" s="3" t="str">
        <f>IF(ET166=3,AH166,"")</f>
        <v/>
      </c>
      <c r="CQ166" s="3" t="str">
        <f>CO168</f>
        <v/>
      </c>
      <c r="CR166" s="3" t="str">
        <f>CP168</f>
        <v/>
      </c>
      <c r="CS166" s="8"/>
      <c r="CT166" s="3" t="str">
        <f>IF(ET166=4,AJ166,"")</f>
        <v/>
      </c>
      <c r="CU166" s="3" t="str">
        <f>IF(ET166=4,AK166,"")</f>
        <v/>
      </c>
      <c r="CV166" s="3" t="str">
        <f>CT168</f>
        <v/>
      </c>
      <c r="CW166" s="3" t="str">
        <f>CU168</f>
        <v/>
      </c>
      <c r="CX166" s="8"/>
      <c r="CY166" s="3" t="str">
        <f>IF(ET166=5,AM166,"")</f>
        <v/>
      </c>
      <c r="CZ166" s="3" t="str">
        <f>IF(ET166=5,AN166,"")</f>
        <v/>
      </c>
      <c r="DA166" s="3" t="str">
        <f>IF(ET166=5,AO166,"")</f>
        <v/>
      </c>
      <c r="DB166" s="3" t="str">
        <f>CY168</f>
        <v/>
      </c>
      <c r="DC166" s="3" t="str">
        <f>CZ168</f>
        <v/>
      </c>
      <c r="DD166" s="3" t="str">
        <f>DA168</f>
        <v/>
      </c>
      <c r="DE166" s="3" t="str">
        <f>IF(ET166=5,AP166,"")</f>
        <v/>
      </c>
      <c r="DF166" s="3" t="str">
        <f>IF(ET166=5,AQ166,"")</f>
        <v/>
      </c>
      <c r="DG166" s="3" t="str">
        <f t="shared" si="377"/>
        <v/>
      </c>
      <c r="DH166" s="8"/>
      <c r="DI166" s="3" t="str">
        <f>IF(ET166=6,AS166,"")</f>
        <v/>
      </c>
      <c r="DJ166" s="3" t="str">
        <f>IF(ET166=6,AT166,"")</f>
        <v/>
      </c>
      <c r="DK166" s="3" t="str">
        <f>IF(ET166=6,AU166,"")</f>
        <v/>
      </c>
      <c r="DL166" s="3" t="str">
        <f>IF(ET166=6,AV166,"")</f>
        <v/>
      </c>
      <c r="DM166" s="3" t="str">
        <f>DI168</f>
        <v/>
      </c>
      <c r="DN166" s="3" t="str">
        <f>DJ168</f>
        <v/>
      </c>
      <c r="DO166" s="3" t="str">
        <f>DK168</f>
        <v/>
      </c>
      <c r="DP166" s="3" t="str">
        <f>DL168</f>
        <v/>
      </c>
      <c r="DQ166" s="3" t="str">
        <f>IF(ET166=6,AW166,"")</f>
        <v/>
      </c>
      <c r="DR166" s="3" t="str">
        <f>IF(ET166=6,AX166,"")</f>
        <v/>
      </c>
      <c r="DS166" s="3" t="str">
        <f t="shared" si="379"/>
        <v/>
      </c>
      <c r="DT166" s="8"/>
      <c r="DU166" s="3" t="str">
        <f>IF(ET166=7,AZ166,"")</f>
        <v/>
      </c>
      <c r="DV166" s="3" t="str">
        <f>IF(ET166=7,BA166,"")</f>
        <v/>
      </c>
      <c r="DW166" s="3" t="str">
        <f>IF(ET166=7,BB166,"")</f>
        <v/>
      </c>
      <c r="DX166" s="3" t="str">
        <f>IF(ET166=7,BC166,"")</f>
        <v/>
      </c>
      <c r="DY166" s="3" t="str">
        <f>DU168</f>
        <v/>
      </c>
      <c r="DZ166" s="3" t="str">
        <f>DV168</f>
        <v/>
      </c>
      <c r="EA166" s="3" t="str">
        <f>DW168</f>
        <v/>
      </c>
      <c r="EB166" s="3" t="str">
        <f>DX168</f>
        <v/>
      </c>
      <c r="EC166" s="3" t="str">
        <f t="shared" si="381"/>
        <v/>
      </c>
      <c r="ED166" s="8"/>
      <c r="EE166" s="28" t="s">
        <v>277</v>
      </c>
      <c r="EF166" s="28" t="s">
        <v>277</v>
      </c>
      <c r="EG166" s="28" t="s">
        <v>277</v>
      </c>
      <c r="EH166" s="28" t="s">
        <v>277</v>
      </c>
      <c r="EI166" s="28" t="s">
        <v>277</v>
      </c>
      <c r="EJ166" s="28" t="s">
        <v>277</v>
      </c>
      <c r="EK166" s="28" t="s">
        <v>277</v>
      </c>
      <c r="EL166" s="28" t="s">
        <v>277</v>
      </c>
      <c r="EM166" s="28" t="s">
        <v>277</v>
      </c>
      <c r="EN166" s="28" t="s">
        <v>277</v>
      </c>
      <c r="EO166" s="30"/>
      <c r="EP166" s="9"/>
      <c r="EQ166" s="10" t="str">
        <f>IF(FD166&gt;0, (N166+Y166+R166+AC166), "")</f>
        <v/>
      </c>
      <c r="ER166" s="11" t="str">
        <f>IF(FD166&gt;0,FE166,"")</f>
        <v/>
      </c>
      <c r="ES166" s="10" t="str">
        <f>IF(FD166&gt;0, (P166+AA166+T166+AE166), "")</f>
        <v/>
      </c>
      <c r="ET166" s="10">
        <f>FO166+FP166+FQ166+FR166+FS166+FT166+FU166</f>
        <v>0</v>
      </c>
      <c r="EU166" s="13"/>
      <c r="EV166" s="12" t="b">
        <f t="shared" si="316"/>
        <v>1</v>
      </c>
      <c r="EW166" s="3" t="b">
        <f t="shared" si="317"/>
        <v>1</v>
      </c>
      <c r="EX166" s="3" t="b">
        <f t="shared" si="318"/>
        <v>1</v>
      </c>
      <c r="EY166" s="3" t="b">
        <f t="shared" si="319"/>
        <v>1</v>
      </c>
      <c r="EZ166" s="3">
        <f t="shared" si="383"/>
        <v>0</v>
      </c>
      <c r="FA166" s="3">
        <f t="shared" si="384"/>
        <v>0</v>
      </c>
      <c r="FB166" s="3">
        <f t="shared" si="385"/>
        <v>0</v>
      </c>
      <c r="FC166" s="3">
        <f t="shared" si="386"/>
        <v>0</v>
      </c>
      <c r="FD166" s="3">
        <f t="shared" si="387"/>
        <v>0</v>
      </c>
      <c r="FE166" s="3" t="e">
        <f t="shared" si="388"/>
        <v>#VALUE!</v>
      </c>
      <c r="FF166" s="3">
        <f t="shared" si="320"/>
        <v>0</v>
      </c>
      <c r="FG166" s="3">
        <f t="shared" si="321"/>
        <v>0</v>
      </c>
      <c r="FH166" s="3" t="e">
        <f t="shared" si="389"/>
        <v>#VALUE!</v>
      </c>
      <c r="FI166" s="3" t="b">
        <f t="shared" si="322"/>
        <v>1</v>
      </c>
      <c r="FJ166" s="3" t="b">
        <f t="shared" si="323"/>
        <v>1</v>
      </c>
      <c r="FK166" s="3" t="b">
        <f t="shared" si="324"/>
        <v>1</v>
      </c>
      <c r="FL166" s="3" t="b">
        <f t="shared" si="325"/>
        <v>1</v>
      </c>
      <c r="FM166" s="3" t="b">
        <f t="shared" si="326"/>
        <v>1</v>
      </c>
      <c r="FN166" s="3" t="b">
        <f t="shared" si="327"/>
        <v>1</v>
      </c>
      <c r="FO166" s="3">
        <f t="shared" si="390"/>
        <v>0</v>
      </c>
      <c r="FP166" s="3">
        <f t="shared" si="391"/>
        <v>0</v>
      </c>
      <c r="FQ166" s="3">
        <f t="shared" si="392"/>
        <v>0</v>
      </c>
      <c r="FR166" s="3">
        <f t="shared" si="393"/>
        <v>0</v>
      </c>
      <c r="FS166" s="3">
        <f t="shared" si="394"/>
        <v>0</v>
      </c>
      <c r="FT166" s="3">
        <f t="shared" si="395"/>
        <v>0</v>
      </c>
      <c r="FU166" s="3">
        <f t="shared" si="396"/>
        <v>0</v>
      </c>
      <c r="FV166" s="21" t="b">
        <f t="shared" si="328"/>
        <v>1</v>
      </c>
      <c r="FW166" s="24">
        <f t="shared" si="329"/>
        <v>1</v>
      </c>
      <c r="FX166" s="24">
        <f t="shared" si="397"/>
        <v>0</v>
      </c>
      <c r="FY166" s="25" t="e">
        <f t="shared" si="398"/>
        <v>#VALUE!</v>
      </c>
      <c r="FZ166" s="24" t="e">
        <f t="shared" si="399"/>
        <v>#VALUE!</v>
      </c>
      <c r="GA166" s="24" t="e">
        <f t="shared" si="400"/>
        <v>#VALUE!</v>
      </c>
      <c r="GB166" s="24">
        <f t="shared" si="401"/>
        <v>1</v>
      </c>
      <c r="GC166" s="24" t="e">
        <f t="shared" si="402"/>
        <v>#VALUE!</v>
      </c>
      <c r="GD166" s="24" t="e">
        <f t="shared" si="403"/>
        <v>#VALUE!</v>
      </c>
      <c r="GE166" s="24" t="e">
        <f t="shared" si="404"/>
        <v>#VALUE!</v>
      </c>
      <c r="GF166" s="24">
        <f t="shared" si="405"/>
        <v>0</v>
      </c>
      <c r="GG166" s="24">
        <f t="shared" si="406"/>
        <v>0</v>
      </c>
      <c r="GH166" s="24">
        <f t="shared" si="407"/>
        <v>0</v>
      </c>
      <c r="GI166" s="24">
        <f t="shared" si="408"/>
        <v>0</v>
      </c>
      <c r="GJ166" s="24">
        <f t="shared" si="409"/>
        <v>2</v>
      </c>
      <c r="GK166" s="24">
        <f t="shared" si="410"/>
        <v>2</v>
      </c>
      <c r="GL166" s="24">
        <f t="shared" si="411"/>
        <v>2</v>
      </c>
      <c r="GM166" s="31">
        <f t="shared" si="412"/>
        <v>2</v>
      </c>
      <c r="GN166" s="13"/>
      <c r="GO166" s="12"/>
    </row>
    <row r="167" spans="1:197" s="3" customFormat="1">
      <c r="A167" s="54"/>
      <c r="B167" s="54"/>
      <c r="C167" s="54"/>
      <c r="D167" s="54"/>
      <c r="E167" s="54"/>
      <c r="F167" s="54"/>
      <c r="G167" s="54"/>
      <c r="H167" s="54"/>
      <c r="I167" s="54"/>
      <c r="J167" s="54"/>
      <c r="K167" s="54"/>
      <c r="L167" s="54"/>
      <c r="M167" s="56"/>
      <c r="N167" s="54"/>
      <c r="O167" s="54"/>
      <c r="P167" s="54"/>
      <c r="Q167" s="56"/>
      <c r="R167" s="54"/>
      <c r="S167" s="54"/>
      <c r="T167" s="54"/>
      <c r="U167" s="56"/>
      <c r="V167" s="54"/>
      <c r="W167" s="54"/>
      <c r="X167" s="56"/>
      <c r="Y167" s="54"/>
      <c r="Z167" s="54"/>
      <c r="AA167" s="54"/>
      <c r="AB167" s="56"/>
      <c r="AC167" s="54"/>
      <c r="AD167" s="54"/>
      <c r="AE167" s="54"/>
      <c r="AF167" s="56"/>
      <c r="AG167" s="54"/>
      <c r="AH167" s="54"/>
      <c r="AI167" s="56"/>
      <c r="AJ167" s="54"/>
      <c r="AK167" s="54"/>
      <c r="AL167" s="56"/>
      <c r="AM167" s="54"/>
      <c r="AN167" s="54"/>
      <c r="AO167" s="54"/>
      <c r="AP167" s="54"/>
      <c r="AQ167" s="54"/>
      <c r="AR167" s="56"/>
      <c r="AS167" s="54"/>
      <c r="AT167" s="54"/>
      <c r="AU167" s="54"/>
      <c r="AV167" s="54"/>
      <c r="AW167" s="54"/>
      <c r="AX167" s="54"/>
      <c r="AY167" s="56"/>
      <c r="AZ167" s="54"/>
      <c r="BA167" s="54"/>
      <c r="BB167" s="54"/>
      <c r="BC167" s="54"/>
      <c r="BD167" s="8"/>
      <c r="BE167" s="8"/>
      <c r="BF167" s="28" t="s">
        <v>277</v>
      </c>
      <c r="BG167" s="28" t="s">
        <v>277</v>
      </c>
      <c r="BH167" s="28" t="s">
        <v>277</v>
      </c>
      <c r="BI167" s="28" t="s">
        <v>277</v>
      </c>
      <c r="BJ167" s="28" t="s">
        <v>277</v>
      </c>
      <c r="BK167" s="28" t="s">
        <v>277</v>
      </c>
      <c r="BL167" s="28" t="s">
        <v>277</v>
      </c>
      <c r="BM167" s="28" t="s">
        <v>277</v>
      </c>
      <c r="BN167" s="28" t="s">
        <v>277</v>
      </c>
      <c r="BO167" s="28" t="s">
        <v>277</v>
      </c>
      <c r="BP167" s="8"/>
      <c r="BQ167" s="22" t="str">
        <f>IF(FV167=FALSE,B167,"")</f>
        <v/>
      </c>
      <c r="BR167" s="22" t="str">
        <f>BR166</f>
        <v/>
      </c>
      <c r="BS167" s="22" t="str">
        <f>IF(FV166=FALSE,C168,"")</f>
        <v/>
      </c>
      <c r="BT167" s="22" t="str">
        <f t="shared" si="330"/>
        <v/>
      </c>
      <c r="BU167" s="22" t="str">
        <f>IF(FV167=FALSE,E167,"")</f>
        <v/>
      </c>
      <c r="BV167" s="22" t="str">
        <f>IF(FV167=FALSE,G167,"")</f>
        <v/>
      </c>
      <c r="BW167" s="22" t="str">
        <f>IF(FV167=FALSE,F167,"")</f>
        <v/>
      </c>
      <c r="BX167" s="22" t="str">
        <f>IF(FV167=FALSE,J167,"")</f>
        <v/>
      </c>
      <c r="BY167" s="22" t="str">
        <f>IF(FV167=FALSE,K167,"")</f>
        <v/>
      </c>
      <c r="BZ167" s="22" t="str">
        <f>IF(FV167=FALSE,L167,"")</f>
        <v/>
      </c>
      <c r="CA167" s="18"/>
      <c r="CB167" s="3" t="str">
        <f>CB166</f>
        <v/>
      </c>
      <c r="CC167" s="3" t="str">
        <f>CC166</f>
        <v/>
      </c>
      <c r="CD167" s="3" t="str">
        <f>CD166</f>
        <v/>
      </c>
      <c r="CE167" s="3" t="str">
        <f>IF(ET167=1,EQ168,"")</f>
        <v/>
      </c>
      <c r="CF167" s="3" t="str">
        <f>IF(ET167=1,ER168,"")</f>
        <v/>
      </c>
      <c r="CG167" s="3" t="str">
        <f>IF(ET167=1,ES168,"")</f>
        <v/>
      </c>
      <c r="CH167" s="3" t="str">
        <f t="shared" si="375"/>
        <v/>
      </c>
      <c r="CI167" s="8"/>
      <c r="CJ167" s="3" t="str">
        <f>CJ166</f>
        <v/>
      </c>
      <c r="CK167" s="3" t="str">
        <f>CK166</f>
        <v/>
      </c>
      <c r="CL167" s="3" t="str">
        <f>IF(ET168=2,V168,"")</f>
        <v/>
      </c>
      <c r="CM167" s="3" t="str">
        <f>IF(ET168=2,W168,"")</f>
        <v/>
      </c>
      <c r="CN167" s="8"/>
      <c r="CO167" s="3" t="str">
        <f>CO166</f>
        <v/>
      </c>
      <c r="CP167" s="3" t="str">
        <f>CP166</f>
        <v/>
      </c>
      <c r="CQ167" s="3" t="str">
        <f>IF(ET167=3,AG168,"")</f>
        <v/>
      </c>
      <c r="CR167" s="3" t="str">
        <f>IF(ET167=3,AH168,"")</f>
        <v/>
      </c>
      <c r="CS167" s="8"/>
      <c r="CT167" s="3" t="str">
        <f>CT166</f>
        <v/>
      </c>
      <c r="CU167" s="3" t="str">
        <f>CU166</f>
        <v/>
      </c>
      <c r="CV167" s="3" t="str">
        <f>IF(ET167=4,AJ168,"")</f>
        <v/>
      </c>
      <c r="CW167" s="3" t="str">
        <f>IF(ET167=4,AK168,"")</f>
        <v/>
      </c>
      <c r="CX167" s="8"/>
      <c r="CY167" s="3" t="str">
        <f>CY166</f>
        <v/>
      </c>
      <c r="CZ167" s="3" t="str">
        <f>CZ166</f>
        <v/>
      </c>
      <c r="DA167" s="3" t="str">
        <f>DA166</f>
        <v/>
      </c>
      <c r="DB167" s="3" t="str">
        <f>IF(ET167=5,AM168,"")</f>
        <v/>
      </c>
      <c r="DC167" s="3" t="str">
        <f>IF(ET167=5,AN168,"")</f>
        <v/>
      </c>
      <c r="DD167" s="3" t="str">
        <f>IF(ET167=5,AO168,"")</f>
        <v/>
      </c>
      <c r="DE167" s="3" t="str">
        <f>DE166</f>
        <v/>
      </c>
      <c r="DF167" s="3" t="str">
        <f>DF166</f>
        <v/>
      </c>
      <c r="DG167" s="3" t="str">
        <f t="shared" si="377"/>
        <v/>
      </c>
      <c r="DH167" s="8"/>
      <c r="DI167" s="3" t="str">
        <f>DI166</f>
        <v/>
      </c>
      <c r="DJ167" s="3" t="str">
        <f>DJ166</f>
        <v/>
      </c>
      <c r="DK167" s="3" t="str">
        <f>DK166</f>
        <v/>
      </c>
      <c r="DL167" s="3" t="str">
        <f>DL166</f>
        <v/>
      </c>
      <c r="DM167" s="3" t="str">
        <f>IF(ET166=6,AS168,"")</f>
        <v/>
      </c>
      <c r="DN167" s="3" t="str">
        <f>IF(ET166=6,AT168,"")</f>
        <v/>
      </c>
      <c r="DO167" s="3" t="str">
        <f>IF(ET166=6,AU168,"")</f>
        <v/>
      </c>
      <c r="DP167" s="3" t="str">
        <f>IF(ET166=6,AV168,"")</f>
        <v/>
      </c>
      <c r="DQ167" s="3" t="str">
        <f>DQ166</f>
        <v/>
      </c>
      <c r="DR167" s="3" t="str">
        <f>DR166</f>
        <v/>
      </c>
      <c r="DS167" s="3" t="str">
        <f t="shared" si="379"/>
        <v/>
      </c>
      <c r="DT167" s="8"/>
      <c r="DU167" s="3" t="str">
        <f>DU166</f>
        <v/>
      </c>
      <c r="DV167" s="3" t="str">
        <f>DV166</f>
        <v/>
      </c>
      <c r="DW167" s="3" t="str">
        <f>DW166</f>
        <v/>
      </c>
      <c r="DX167" s="3" t="str">
        <f>DX166</f>
        <v/>
      </c>
      <c r="DY167" s="3" t="str">
        <f>IF(ET166=7,AZ168,"")</f>
        <v/>
      </c>
      <c r="DZ167" s="3" t="str">
        <f>IF(ET166=7,BA168,"")</f>
        <v/>
      </c>
      <c r="EA167" s="3" t="str">
        <f>IF(ET166=7,BB168,"")</f>
        <v/>
      </c>
      <c r="EB167" s="3" t="str">
        <f>IF(ET166=7,BC168,"")</f>
        <v/>
      </c>
      <c r="EC167" s="3" t="str">
        <f t="shared" si="381"/>
        <v/>
      </c>
      <c r="ED167" s="8"/>
      <c r="EE167" s="28" t="s">
        <v>277</v>
      </c>
      <c r="EF167" s="28" t="s">
        <v>277</v>
      </c>
      <c r="EG167" s="28" t="s">
        <v>277</v>
      </c>
      <c r="EH167" s="28" t="s">
        <v>277</v>
      </c>
      <c r="EI167" s="28" t="s">
        <v>277</v>
      </c>
      <c r="EJ167" s="28" t="s">
        <v>277</v>
      </c>
      <c r="EK167" s="28" t="s">
        <v>277</v>
      </c>
      <c r="EL167" s="28" t="s">
        <v>277</v>
      </c>
      <c r="EM167" s="28" t="s">
        <v>277</v>
      </c>
      <c r="EN167" s="28" t="s">
        <v>277</v>
      </c>
      <c r="EO167" s="30"/>
      <c r="EP167" s="9"/>
      <c r="EQ167" s="10" t="str">
        <f>IF(FD167&gt;0, (N167+Y167+R167+AC167), "")</f>
        <v/>
      </c>
      <c r="ER167" s="11" t="str">
        <f>IF(FD167&gt;0,FE167,"")</f>
        <v/>
      </c>
      <c r="ES167" s="10" t="str">
        <f>IF(FD167&gt;0, (P167+AA167+T167+AE167), "")</f>
        <v/>
      </c>
      <c r="ET167" s="10">
        <f>FO167+FP167+FQ167+FR167+FS167+FT167+FU167</f>
        <v>0</v>
      </c>
      <c r="EU167" s="13"/>
      <c r="EV167" s="12" t="b">
        <f t="shared" si="316"/>
        <v>1</v>
      </c>
      <c r="EW167" s="3" t="b">
        <f t="shared" si="317"/>
        <v>1</v>
      </c>
      <c r="EX167" s="3" t="b">
        <f t="shared" si="318"/>
        <v>1</v>
      </c>
      <c r="EY167" s="3" t="b">
        <f t="shared" si="319"/>
        <v>1</v>
      </c>
      <c r="EZ167" s="3">
        <f t="shared" si="383"/>
        <v>0</v>
      </c>
      <c r="FA167" s="3">
        <f t="shared" si="384"/>
        <v>0</v>
      </c>
      <c r="FB167" s="3">
        <f t="shared" si="385"/>
        <v>0</v>
      </c>
      <c r="FC167" s="3">
        <f t="shared" si="386"/>
        <v>0</v>
      </c>
      <c r="FD167" s="3">
        <f t="shared" si="387"/>
        <v>0</v>
      </c>
      <c r="FE167" s="3" t="e">
        <f t="shared" si="388"/>
        <v>#VALUE!</v>
      </c>
      <c r="FF167" s="3">
        <f t="shared" si="320"/>
        <v>0</v>
      </c>
      <c r="FG167" s="3">
        <f t="shared" si="321"/>
        <v>0</v>
      </c>
      <c r="FH167" s="3" t="e">
        <f t="shared" si="389"/>
        <v>#VALUE!</v>
      </c>
      <c r="FI167" s="3" t="b">
        <f t="shared" si="322"/>
        <v>1</v>
      </c>
      <c r="FJ167" s="3" t="b">
        <f t="shared" si="323"/>
        <v>1</v>
      </c>
      <c r="FK167" s="3" t="b">
        <f t="shared" si="324"/>
        <v>1</v>
      </c>
      <c r="FL167" s="3" t="b">
        <f t="shared" si="325"/>
        <v>1</v>
      </c>
      <c r="FM167" s="3" t="b">
        <f t="shared" si="326"/>
        <v>1</v>
      </c>
      <c r="FN167" s="3" t="b">
        <f t="shared" si="327"/>
        <v>1</v>
      </c>
      <c r="FO167" s="3">
        <f t="shared" si="390"/>
        <v>0</v>
      </c>
      <c r="FP167" s="3">
        <f t="shared" si="391"/>
        <v>0</v>
      </c>
      <c r="FQ167" s="3">
        <f t="shared" si="392"/>
        <v>0</v>
      </c>
      <c r="FR167" s="3">
        <f t="shared" si="393"/>
        <v>0</v>
      </c>
      <c r="FS167" s="3">
        <f t="shared" si="394"/>
        <v>0</v>
      </c>
      <c r="FT167" s="3">
        <f t="shared" si="395"/>
        <v>0</v>
      </c>
      <c r="FU167" s="3">
        <f t="shared" si="396"/>
        <v>0</v>
      </c>
      <c r="FV167" s="21" t="b">
        <f t="shared" si="328"/>
        <v>1</v>
      </c>
      <c r="FW167" s="24">
        <f t="shared" si="329"/>
        <v>1</v>
      </c>
      <c r="FX167" s="24">
        <f t="shared" si="397"/>
        <v>0</v>
      </c>
      <c r="FY167" s="25" t="e">
        <f t="shared" si="398"/>
        <v>#VALUE!</v>
      </c>
      <c r="FZ167" s="24" t="e">
        <f t="shared" si="399"/>
        <v>#VALUE!</v>
      </c>
      <c r="GA167" s="24" t="e">
        <f t="shared" si="400"/>
        <v>#VALUE!</v>
      </c>
      <c r="GB167" s="24">
        <f t="shared" si="401"/>
        <v>1</v>
      </c>
      <c r="GC167" s="24" t="e">
        <f t="shared" si="402"/>
        <v>#VALUE!</v>
      </c>
      <c r="GD167" s="24" t="e">
        <f t="shared" si="403"/>
        <v>#VALUE!</v>
      </c>
      <c r="GE167" s="24" t="e">
        <f t="shared" si="404"/>
        <v>#VALUE!</v>
      </c>
      <c r="GF167" s="24">
        <f t="shared" si="405"/>
        <v>0</v>
      </c>
      <c r="GG167" s="24">
        <f t="shared" si="406"/>
        <v>0</v>
      </c>
      <c r="GH167" s="24">
        <f t="shared" si="407"/>
        <v>0</v>
      </c>
      <c r="GI167" s="24">
        <f t="shared" si="408"/>
        <v>0</v>
      </c>
      <c r="GJ167" s="24">
        <f t="shared" si="409"/>
        <v>2</v>
      </c>
      <c r="GK167" s="24">
        <f t="shared" si="410"/>
        <v>2</v>
      </c>
      <c r="GL167" s="24">
        <f t="shared" si="411"/>
        <v>2</v>
      </c>
      <c r="GM167" s="31">
        <f t="shared" si="412"/>
        <v>2</v>
      </c>
      <c r="GN167" s="13"/>
      <c r="GO167" s="12"/>
    </row>
    <row r="168" spans="1:197" s="3" customFormat="1">
      <c r="A168" s="54"/>
      <c r="B168" s="54"/>
      <c r="C168" s="54"/>
      <c r="D168" s="54"/>
      <c r="E168" s="54"/>
      <c r="F168" s="54"/>
      <c r="G168" s="54"/>
      <c r="H168" s="54"/>
      <c r="I168" s="54"/>
      <c r="J168" s="54"/>
      <c r="K168" s="54"/>
      <c r="L168" s="54"/>
      <c r="M168" s="56"/>
      <c r="N168" s="54"/>
      <c r="O168" s="54"/>
      <c r="P168" s="54"/>
      <c r="Q168" s="56"/>
      <c r="R168" s="54"/>
      <c r="S168" s="54"/>
      <c r="T168" s="54"/>
      <c r="U168" s="56"/>
      <c r="V168" s="54"/>
      <c r="W168" s="54"/>
      <c r="X168" s="56"/>
      <c r="Y168" s="54"/>
      <c r="Z168" s="54"/>
      <c r="AA168" s="54"/>
      <c r="AB168" s="56"/>
      <c r="AC168" s="54"/>
      <c r="AD168" s="54"/>
      <c r="AE168" s="54"/>
      <c r="AF168" s="56"/>
      <c r="AG168" s="54"/>
      <c r="AH168" s="54"/>
      <c r="AI168" s="56"/>
      <c r="AJ168" s="54"/>
      <c r="AK168" s="54"/>
      <c r="AL168" s="56"/>
      <c r="AM168" s="54"/>
      <c r="AN168" s="54"/>
      <c r="AO168" s="54"/>
      <c r="AP168" s="54"/>
      <c r="AQ168" s="54"/>
      <c r="AR168" s="56"/>
      <c r="AS168" s="54"/>
      <c r="AT168" s="54"/>
      <c r="AU168" s="54"/>
      <c r="AV168" s="54"/>
      <c r="AW168" s="54"/>
      <c r="AX168" s="54"/>
      <c r="AY168" s="56"/>
      <c r="AZ168" s="54"/>
      <c r="BA168" s="54"/>
      <c r="BB168" s="54"/>
      <c r="BC168" s="54"/>
      <c r="BD168" s="8"/>
      <c r="BE168" s="8"/>
      <c r="BF168" s="28" t="s">
        <v>277</v>
      </c>
      <c r="BG168" s="28" t="s">
        <v>277</v>
      </c>
      <c r="BH168" s="28" t="s">
        <v>277</v>
      </c>
      <c r="BI168" s="28" t="s">
        <v>277</v>
      </c>
      <c r="BJ168" s="28" t="s">
        <v>277</v>
      </c>
      <c r="BK168" s="28" t="s">
        <v>277</v>
      </c>
      <c r="BL168" s="28" t="s">
        <v>277</v>
      </c>
      <c r="BM168" s="28" t="s">
        <v>277</v>
      </c>
      <c r="BN168" s="28" t="s">
        <v>277</v>
      </c>
      <c r="BO168" s="28" t="s">
        <v>277</v>
      </c>
      <c r="BP168" s="8"/>
      <c r="BQ168" s="22" t="str">
        <f>IF(FV168=FALSE,B168,"")</f>
        <v/>
      </c>
      <c r="BR168" s="22" t="str">
        <f>IF(FV166=FALSE,C167,"")</f>
        <v/>
      </c>
      <c r="BS168" s="22" t="str">
        <f>BS167</f>
        <v/>
      </c>
      <c r="BT168" s="22" t="str">
        <f t="shared" si="330"/>
        <v/>
      </c>
      <c r="BU168" s="22" t="str">
        <f>IF(FV168=FALSE,E168,"")</f>
        <v/>
      </c>
      <c r="BV168" s="22" t="str">
        <f>IF(FV168=FALSE,G168,"")</f>
        <v/>
      </c>
      <c r="BW168" s="22" t="str">
        <f>IF(FV168=FALSE,F168,"")</f>
        <v/>
      </c>
      <c r="BX168" s="22" t="str">
        <f>IF(FV168=FALSE,J168,"")</f>
        <v/>
      </c>
      <c r="BY168" s="22" t="str">
        <f>IF(FV168=FALSE,K168,"")</f>
        <v/>
      </c>
      <c r="BZ168" s="22" t="str">
        <f>IF(FV168=FALSE,L168,"")</f>
        <v/>
      </c>
      <c r="CA168" s="18"/>
      <c r="CB168" s="3" t="str">
        <f>IF(ET166=1, EQ167,"")</f>
        <v/>
      </c>
      <c r="CC168" s="3" t="str">
        <f>IF(ET166=1, ER167,"")</f>
        <v/>
      </c>
      <c r="CD168" s="3" t="str">
        <f>IF(ET166=1, ES167,"")</f>
        <v/>
      </c>
      <c r="CE168" s="3" t="str">
        <f>CE167</f>
        <v/>
      </c>
      <c r="CF168" s="3" t="str">
        <f>CF167</f>
        <v/>
      </c>
      <c r="CG168" s="3" t="str">
        <f>CG167</f>
        <v/>
      </c>
      <c r="CH168" s="3" t="str">
        <f t="shared" si="375"/>
        <v/>
      </c>
      <c r="CI168" s="8"/>
      <c r="CJ168" s="3" t="str">
        <f>IF(ET168=2,V167,"")</f>
        <v/>
      </c>
      <c r="CK168" s="3" t="str">
        <f>IF(ET168=2,W167,"")</f>
        <v/>
      </c>
      <c r="CL168" s="3" t="str">
        <f>CL167</f>
        <v/>
      </c>
      <c r="CM168" s="3" t="str">
        <f>CM167</f>
        <v/>
      </c>
      <c r="CN168" s="8"/>
      <c r="CO168" s="3" t="str">
        <f>IF(ET168=3,AG167,"")</f>
        <v/>
      </c>
      <c r="CP168" s="3" t="str">
        <f>IF(ET168=3,AH167,"")</f>
        <v/>
      </c>
      <c r="CQ168" s="3" t="str">
        <f>CQ167</f>
        <v/>
      </c>
      <c r="CR168" s="3" t="str">
        <f>CR167</f>
        <v/>
      </c>
      <c r="CS168" s="8"/>
      <c r="CT168" s="3" t="str">
        <f>IF(ET168=4,AJ167,"")</f>
        <v/>
      </c>
      <c r="CU168" s="3" t="str">
        <f>IF(ET168=4,AK167,"")</f>
        <v/>
      </c>
      <c r="CV168" s="3" t="str">
        <f>CV167</f>
        <v/>
      </c>
      <c r="CW168" s="3" t="str">
        <f>CW167</f>
        <v/>
      </c>
      <c r="CX168" s="8"/>
      <c r="CY168" s="3" t="str">
        <f>IF(ET168=5,AM167,"")</f>
        <v/>
      </c>
      <c r="CZ168" s="3" t="str">
        <f>IF(ET168=5,AN167,"")</f>
        <v/>
      </c>
      <c r="DA168" s="3" t="str">
        <f>IF(ET168=5,AO167,"")</f>
        <v/>
      </c>
      <c r="DB168" s="3" t="str">
        <f>DB167</f>
        <v/>
      </c>
      <c r="DC168" s="3" t="str">
        <f>DC167</f>
        <v/>
      </c>
      <c r="DD168" s="3" t="str">
        <f>DD167</f>
        <v/>
      </c>
      <c r="DE168" s="3" t="str">
        <f>DE167</f>
        <v/>
      </c>
      <c r="DF168" s="3" t="str">
        <f>DF167</f>
        <v/>
      </c>
      <c r="DG168" s="3" t="str">
        <f t="shared" si="377"/>
        <v/>
      </c>
      <c r="DH168" s="8"/>
      <c r="DI168" s="3" t="str">
        <f>IF(ET166=6,AS167,"")</f>
        <v/>
      </c>
      <c r="DJ168" s="3" t="str">
        <f>IF(ET166=6,AT167,"")</f>
        <v/>
      </c>
      <c r="DK168" s="3" t="str">
        <f>IF(ET166=6,AU167,"")</f>
        <v/>
      </c>
      <c r="DL168" s="3" t="str">
        <f>IF(ET166=6,AV167,"")</f>
        <v/>
      </c>
      <c r="DM168" s="3" t="str">
        <f>DM167</f>
        <v/>
      </c>
      <c r="DN168" s="3" t="str">
        <f>DN167</f>
        <v/>
      </c>
      <c r="DO168" s="3" t="str">
        <f>DO167</f>
        <v/>
      </c>
      <c r="DP168" s="3" t="str">
        <f>DP167</f>
        <v/>
      </c>
      <c r="DQ168" s="3" t="str">
        <f>DQ167</f>
        <v/>
      </c>
      <c r="DR168" s="3" t="str">
        <f>DR167</f>
        <v/>
      </c>
      <c r="DS168" s="3" t="str">
        <f t="shared" si="379"/>
        <v/>
      </c>
      <c r="DT168" s="8"/>
      <c r="DU168" s="3" t="str">
        <f>IF(ET166=7,AZ167,"")</f>
        <v/>
      </c>
      <c r="DV168" s="3" t="str">
        <f>IF(ET166=7,BA167,"")</f>
        <v/>
      </c>
      <c r="DW168" s="3" t="str">
        <f>IF(ET166=7,BB167,"")</f>
        <v/>
      </c>
      <c r="DX168" s="3" t="str">
        <f>IF(ET166=7,BC167,"")</f>
        <v/>
      </c>
      <c r="DY168" s="3" t="str">
        <f>DY167</f>
        <v/>
      </c>
      <c r="DZ168" s="3" t="str">
        <f>DZ167</f>
        <v/>
      </c>
      <c r="EA168" s="3" t="str">
        <f>EA167</f>
        <v/>
      </c>
      <c r="EB168" s="3" t="str">
        <f>EB167</f>
        <v/>
      </c>
      <c r="EC168" s="3" t="str">
        <f t="shared" si="381"/>
        <v/>
      </c>
      <c r="ED168" s="8"/>
      <c r="EE168" s="28" t="s">
        <v>277</v>
      </c>
      <c r="EF168" s="28" t="s">
        <v>277</v>
      </c>
      <c r="EG168" s="28" t="s">
        <v>277</v>
      </c>
      <c r="EH168" s="28" t="s">
        <v>277</v>
      </c>
      <c r="EI168" s="28" t="s">
        <v>277</v>
      </c>
      <c r="EJ168" s="28" t="s">
        <v>277</v>
      </c>
      <c r="EK168" s="28" t="s">
        <v>277</v>
      </c>
      <c r="EL168" s="28" t="s">
        <v>277</v>
      </c>
      <c r="EM168" s="28" t="s">
        <v>277</v>
      </c>
      <c r="EN168" s="28" t="s">
        <v>277</v>
      </c>
      <c r="EO168" s="30"/>
      <c r="EP168" s="9"/>
      <c r="EQ168" s="10" t="str">
        <f>IF(FD168&gt;0, (N168+Y168+R168+AC168), "")</f>
        <v/>
      </c>
      <c r="ER168" s="11" t="str">
        <f>IF(FD168&gt;0,FE168,"")</f>
        <v/>
      </c>
      <c r="ES168" s="10" t="str">
        <f>IF(FD168&gt;0, (P168+AA168+T168+AE168), "")</f>
        <v/>
      </c>
      <c r="ET168" s="10">
        <f>FO168+FP168+FQ168+FR168+FS168+FT168+FU168</f>
        <v>0</v>
      </c>
      <c r="EU168" s="13"/>
      <c r="EV168" s="12" t="b">
        <f t="shared" si="316"/>
        <v>1</v>
      </c>
      <c r="EW168" s="3" t="b">
        <f t="shared" si="317"/>
        <v>1</v>
      </c>
      <c r="EX168" s="3" t="b">
        <f t="shared" si="318"/>
        <v>1</v>
      </c>
      <c r="EY168" s="3" t="b">
        <f t="shared" si="319"/>
        <v>1</v>
      </c>
      <c r="EZ168" s="3">
        <f t="shared" si="383"/>
        <v>0</v>
      </c>
      <c r="FA168" s="3">
        <f t="shared" si="384"/>
        <v>0</v>
      </c>
      <c r="FB168" s="3">
        <f t="shared" si="385"/>
        <v>0</v>
      </c>
      <c r="FC168" s="3">
        <f t="shared" si="386"/>
        <v>0</v>
      </c>
      <c r="FD168" s="3">
        <f t="shared" si="387"/>
        <v>0</v>
      </c>
      <c r="FE168" s="3" t="e">
        <f t="shared" si="388"/>
        <v>#VALUE!</v>
      </c>
      <c r="FF168" s="3">
        <f t="shared" si="320"/>
        <v>0</v>
      </c>
      <c r="FG168" s="3">
        <f t="shared" si="321"/>
        <v>0</v>
      </c>
      <c r="FH168" s="3" t="e">
        <f t="shared" si="389"/>
        <v>#VALUE!</v>
      </c>
      <c r="FI168" s="3" t="b">
        <f t="shared" si="322"/>
        <v>1</v>
      </c>
      <c r="FJ168" s="3" t="b">
        <f t="shared" si="323"/>
        <v>1</v>
      </c>
      <c r="FK168" s="3" t="b">
        <f t="shared" si="324"/>
        <v>1</v>
      </c>
      <c r="FL168" s="3" t="b">
        <f t="shared" si="325"/>
        <v>1</v>
      </c>
      <c r="FM168" s="3" t="b">
        <f t="shared" si="326"/>
        <v>1</v>
      </c>
      <c r="FN168" s="3" t="b">
        <f t="shared" si="327"/>
        <v>1</v>
      </c>
      <c r="FO168" s="3">
        <f t="shared" si="390"/>
        <v>0</v>
      </c>
      <c r="FP168" s="3">
        <f t="shared" si="391"/>
        <v>0</v>
      </c>
      <c r="FQ168" s="3">
        <f t="shared" si="392"/>
        <v>0</v>
      </c>
      <c r="FR168" s="3">
        <f t="shared" si="393"/>
        <v>0</v>
      </c>
      <c r="FS168" s="3">
        <f t="shared" si="394"/>
        <v>0</v>
      </c>
      <c r="FT168" s="3">
        <f t="shared" si="395"/>
        <v>0</v>
      </c>
      <c r="FU168" s="3">
        <f t="shared" si="396"/>
        <v>0</v>
      </c>
      <c r="FV168" s="21" t="b">
        <f t="shared" si="328"/>
        <v>1</v>
      </c>
      <c r="FW168" s="24">
        <f t="shared" si="329"/>
        <v>1</v>
      </c>
      <c r="FX168" s="24">
        <f t="shared" si="397"/>
        <v>0</v>
      </c>
      <c r="FY168" s="25" t="e">
        <f t="shared" si="398"/>
        <v>#VALUE!</v>
      </c>
      <c r="FZ168" s="24" t="e">
        <f t="shared" si="399"/>
        <v>#VALUE!</v>
      </c>
      <c r="GA168" s="24" t="e">
        <f t="shared" si="400"/>
        <v>#VALUE!</v>
      </c>
      <c r="GB168" s="24">
        <f t="shared" si="401"/>
        <v>1</v>
      </c>
      <c r="GC168" s="24" t="e">
        <f t="shared" si="402"/>
        <v>#VALUE!</v>
      </c>
      <c r="GD168" s="24" t="e">
        <f t="shared" si="403"/>
        <v>#VALUE!</v>
      </c>
      <c r="GE168" s="24" t="e">
        <f t="shared" si="404"/>
        <v>#VALUE!</v>
      </c>
      <c r="GF168" s="24">
        <f t="shared" si="405"/>
        <v>0</v>
      </c>
      <c r="GG168" s="24">
        <f t="shared" si="406"/>
        <v>0</v>
      </c>
      <c r="GH168" s="24">
        <f t="shared" si="407"/>
        <v>0</v>
      </c>
      <c r="GI168" s="24">
        <f t="shared" si="408"/>
        <v>0</v>
      </c>
      <c r="GJ168" s="24">
        <f t="shared" si="409"/>
        <v>2</v>
      </c>
      <c r="GK168" s="24">
        <f t="shared" si="410"/>
        <v>2</v>
      </c>
      <c r="GL168" s="24">
        <f t="shared" si="411"/>
        <v>2</v>
      </c>
      <c r="GM168" s="31">
        <f t="shared" si="412"/>
        <v>2</v>
      </c>
      <c r="GN168" s="13"/>
      <c r="GO168" s="12"/>
    </row>
    <row r="169" spans="1:197" s="3" customFormat="1">
      <c r="A169" s="54"/>
      <c r="B169" s="54"/>
      <c r="C169" s="54"/>
      <c r="D169" s="54"/>
      <c r="E169" s="54"/>
      <c r="F169" s="54"/>
      <c r="G169" s="54"/>
      <c r="H169" s="54"/>
      <c r="I169" s="54"/>
      <c r="J169" s="54"/>
      <c r="K169" s="54"/>
      <c r="L169" s="54"/>
      <c r="M169" s="56"/>
      <c r="N169" s="54"/>
      <c r="O169" s="54"/>
      <c r="P169" s="54"/>
      <c r="Q169" s="56"/>
      <c r="R169" s="54"/>
      <c r="S169" s="54"/>
      <c r="T169" s="54"/>
      <c r="U169" s="56"/>
      <c r="V169" s="54"/>
      <c r="W169" s="54"/>
      <c r="X169" s="56"/>
      <c r="Y169" s="54"/>
      <c r="Z169" s="54"/>
      <c r="AA169" s="54"/>
      <c r="AB169" s="56"/>
      <c r="AC169" s="54"/>
      <c r="AD169" s="54"/>
      <c r="AE169" s="54"/>
      <c r="AF169" s="56"/>
      <c r="AG169" s="54"/>
      <c r="AH169" s="54"/>
      <c r="AI169" s="56"/>
      <c r="AJ169" s="54"/>
      <c r="AK169" s="54"/>
      <c r="AL169" s="56"/>
      <c r="AM169" s="54"/>
      <c r="AN169" s="54"/>
      <c r="AO169" s="54"/>
      <c r="AP169" s="54"/>
      <c r="AQ169" s="54"/>
      <c r="AR169" s="56"/>
      <c r="AS169" s="54"/>
      <c r="AT169" s="54"/>
      <c r="AU169" s="54"/>
      <c r="AV169" s="54"/>
      <c r="AW169" s="54"/>
      <c r="AX169" s="54"/>
      <c r="AY169" s="56"/>
      <c r="AZ169" s="54"/>
      <c r="BA169" s="54"/>
      <c r="BB169" s="54"/>
      <c r="BC169" s="54"/>
      <c r="BD169" s="8"/>
      <c r="BE169" s="8"/>
      <c r="BF169" s="28" t="s">
        <v>277</v>
      </c>
      <c r="BG169" s="28" t="s">
        <v>277</v>
      </c>
      <c r="BH169" s="28" t="s">
        <v>277</v>
      </c>
      <c r="BI169" s="28" t="s">
        <v>277</v>
      </c>
      <c r="BJ169" s="28" t="s">
        <v>277</v>
      </c>
      <c r="BK169" s="28" t="s">
        <v>277</v>
      </c>
      <c r="BL169" s="28" t="s">
        <v>277</v>
      </c>
      <c r="BM169" s="28" t="s">
        <v>277</v>
      </c>
      <c r="BN169" s="28" t="s">
        <v>277</v>
      </c>
      <c r="BO169" s="28" t="s">
        <v>277</v>
      </c>
      <c r="BP169" s="8"/>
      <c r="BQ169" s="22" t="str">
        <f>IF(FV169=FALSE,B169,"")</f>
        <v/>
      </c>
      <c r="BR169" s="22" t="str">
        <f>BR166</f>
        <v/>
      </c>
      <c r="BS169" s="22" t="str">
        <f>IF(FV166=FALSE,C169,"")</f>
        <v/>
      </c>
      <c r="BT169" s="22" t="str">
        <f t="shared" si="330"/>
        <v/>
      </c>
      <c r="BU169" s="22" t="str">
        <f>IF(FV169=FALSE,E169,"")</f>
        <v/>
      </c>
      <c r="BV169" s="22" t="str">
        <f>IF(FV169=FALSE,G169,"")</f>
        <v/>
      </c>
      <c r="BW169" s="22" t="str">
        <f>IF(FV169=FALSE,F169,"")</f>
        <v/>
      </c>
      <c r="BX169" s="22" t="str">
        <f>IF(FV169=FALSE,J169,"")</f>
        <v/>
      </c>
      <c r="BY169" s="22" t="str">
        <f>IF(FV169=FALSE,K169,"")</f>
        <v/>
      </c>
      <c r="BZ169" s="22" t="str">
        <f>IF(FV169=FALSE,L169,"")</f>
        <v/>
      </c>
      <c r="CA169" s="18"/>
      <c r="CB169" s="3" t="str">
        <f>CB166</f>
        <v/>
      </c>
      <c r="CC169" s="3" t="str">
        <f>CC166</f>
        <v/>
      </c>
      <c r="CD169" s="3" t="str">
        <f>CD166</f>
        <v/>
      </c>
      <c r="CE169" s="3" t="str">
        <f>IF(ET169=1, EQ169,"")</f>
        <v/>
      </c>
      <c r="CF169" s="3" t="str">
        <f>IF(ET169=1, ER169,"")</f>
        <v/>
      </c>
      <c r="CG169" s="3" t="str">
        <f>IF(ET169=1, ES169,"")</f>
        <v/>
      </c>
      <c r="CH169" s="3" t="str">
        <f t="shared" si="375"/>
        <v/>
      </c>
      <c r="CI169" s="8"/>
      <c r="CJ169" s="3" t="str">
        <f>CJ166</f>
        <v/>
      </c>
      <c r="CK169" s="3" t="str">
        <f>CK166</f>
        <v/>
      </c>
      <c r="CL169" s="3" t="str">
        <f>IF(ET169=2,V169,"")</f>
        <v/>
      </c>
      <c r="CM169" s="3" t="str">
        <f>IF(ET169=2,W169,"")</f>
        <v/>
      </c>
      <c r="CN169" s="8"/>
      <c r="CO169" s="3" t="str">
        <f>CO167</f>
        <v/>
      </c>
      <c r="CP169" s="3" t="str">
        <f>CP167</f>
        <v/>
      </c>
      <c r="CQ169" s="3" t="str">
        <f>IF(ET169=3,AG169,"")</f>
        <v/>
      </c>
      <c r="CR169" s="3" t="str">
        <f>IF(ET169=3,AH169,"")</f>
        <v/>
      </c>
      <c r="CS169" s="8"/>
      <c r="CT169" s="3" t="str">
        <f>CT166</f>
        <v/>
      </c>
      <c r="CU169" s="3" t="str">
        <f>CU166</f>
        <v/>
      </c>
      <c r="CV169" s="3" t="str">
        <f>IF(ET168=4,AJ169,"")</f>
        <v/>
      </c>
      <c r="CW169" s="3" t="str">
        <f>IF(ET168=4,AK169,"")</f>
        <v/>
      </c>
      <c r="CX169" s="8"/>
      <c r="CY169" s="3" t="str">
        <f>CY166</f>
        <v/>
      </c>
      <c r="CZ169" s="3" t="str">
        <f>CZ166</f>
        <v/>
      </c>
      <c r="DA169" s="3" t="str">
        <f>DA166</f>
        <v/>
      </c>
      <c r="DB169" s="3" t="str">
        <f>IF(ET168=5,AM169,"")</f>
        <v/>
      </c>
      <c r="DC169" s="3" t="str">
        <f>IF(ET168=5,AN169,"")</f>
        <v/>
      </c>
      <c r="DD169" s="3" t="str">
        <f>IF(ET168=5,AO169,"")</f>
        <v/>
      </c>
      <c r="DE169" s="3" t="str">
        <f>IF(ET168=5,AP169,"")</f>
        <v/>
      </c>
      <c r="DF169" s="3" t="str">
        <f>DF168</f>
        <v/>
      </c>
      <c r="DG169" s="3" t="str">
        <f t="shared" si="377"/>
        <v/>
      </c>
      <c r="DH169" s="8"/>
      <c r="DI169" s="3" t="str">
        <f>DI166</f>
        <v/>
      </c>
      <c r="DJ169" s="3" t="str">
        <f>DJ166</f>
        <v/>
      </c>
      <c r="DK169" s="3" t="str">
        <f>DK166</f>
        <v/>
      </c>
      <c r="DL169" s="3" t="str">
        <f>DL166</f>
        <v/>
      </c>
      <c r="DM169" s="3" t="str">
        <f>IF(ET169=6,AS169,"")</f>
        <v/>
      </c>
      <c r="DN169" s="3" t="str">
        <f>IF(ET169=6,AT169,"")</f>
        <v/>
      </c>
      <c r="DO169" s="3" t="str">
        <f>IF(ET169=6,AU169,"")</f>
        <v/>
      </c>
      <c r="DP169" s="3" t="str">
        <f>IF(ET169=6,AV169,"")</f>
        <v/>
      </c>
      <c r="DQ169" s="3" t="str">
        <f t="shared" ref="DQ169:DR171" si="413">DQ166</f>
        <v/>
      </c>
      <c r="DR169" s="3" t="str">
        <f t="shared" si="413"/>
        <v/>
      </c>
      <c r="DS169" s="3" t="str">
        <f t="shared" si="379"/>
        <v/>
      </c>
      <c r="DT169" s="8"/>
      <c r="DU169" s="3" t="str">
        <f>DU166</f>
        <v/>
      </c>
      <c r="DV169" s="3" t="str">
        <f>DV166</f>
        <v/>
      </c>
      <c r="DW169" s="3" t="str">
        <f>DW166</f>
        <v/>
      </c>
      <c r="DX169" s="3" t="str">
        <f>DX166</f>
        <v/>
      </c>
      <c r="DY169" s="3" t="str">
        <f>IF(ET169=7,AZ169,"")</f>
        <v/>
      </c>
      <c r="DZ169" s="3" t="str">
        <f>IF(ET169=7,BA169,"")</f>
        <v/>
      </c>
      <c r="EA169" s="3" t="str">
        <f>IF(ET169=7,BB169,"")</f>
        <v/>
      </c>
      <c r="EB169" s="3" t="str">
        <f>IF(ET169=7,BC169,"")</f>
        <v/>
      </c>
      <c r="EC169" s="3" t="str">
        <f t="shared" si="381"/>
        <v/>
      </c>
      <c r="ED169" s="8"/>
      <c r="EE169" s="28" t="s">
        <v>277</v>
      </c>
      <c r="EF169" s="28" t="s">
        <v>277</v>
      </c>
      <c r="EG169" s="28" t="s">
        <v>277</v>
      </c>
      <c r="EH169" s="28" t="s">
        <v>277</v>
      </c>
      <c r="EI169" s="28" t="s">
        <v>277</v>
      </c>
      <c r="EJ169" s="28" t="s">
        <v>277</v>
      </c>
      <c r="EK169" s="28" t="s">
        <v>277</v>
      </c>
      <c r="EL169" s="28" t="s">
        <v>277</v>
      </c>
      <c r="EM169" s="28" t="s">
        <v>277</v>
      </c>
      <c r="EN169" s="28" t="s">
        <v>277</v>
      </c>
      <c r="EO169" s="17"/>
      <c r="EP169" s="9"/>
      <c r="EQ169" s="10" t="str">
        <f>IF(FD169&gt;0, (N169+Y169+R169+AC169), "")</f>
        <v/>
      </c>
      <c r="ER169" s="11" t="str">
        <f>IF(FD169&gt;0,FE169,"")</f>
        <v/>
      </c>
      <c r="ES169" s="10" t="str">
        <f>IF(FD169&gt;0, (P169+AA169+T169+AE169), "")</f>
        <v/>
      </c>
      <c r="ET169" s="10">
        <f>FO169+FP169+FQ169+FR169+FS169+FT169+FU169</f>
        <v>0</v>
      </c>
      <c r="EU169" s="13"/>
      <c r="EV169" s="12" t="b">
        <f t="shared" si="316"/>
        <v>1</v>
      </c>
      <c r="EW169" s="3" t="b">
        <f t="shared" si="317"/>
        <v>1</v>
      </c>
      <c r="EX169" s="3" t="b">
        <f t="shared" si="318"/>
        <v>1</v>
      </c>
      <c r="EY169" s="3" t="b">
        <f t="shared" si="319"/>
        <v>1</v>
      </c>
      <c r="EZ169" s="3">
        <f t="shared" si="383"/>
        <v>0</v>
      </c>
      <c r="FA169" s="3">
        <f t="shared" si="384"/>
        <v>0</v>
      </c>
      <c r="FB169" s="3">
        <f t="shared" si="385"/>
        <v>0</v>
      </c>
      <c r="FC169" s="3">
        <f t="shared" si="386"/>
        <v>0</v>
      </c>
      <c r="FD169" s="3">
        <f t="shared" si="387"/>
        <v>0</v>
      </c>
      <c r="FE169" s="3" t="e">
        <f t="shared" si="388"/>
        <v>#VALUE!</v>
      </c>
      <c r="FF169" s="3">
        <f t="shared" si="320"/>
        <v>0</v>
      </c>
      <c r="FG169" s="3">
        <f t="shared" si="321"/>
        <v>0</v>
      </c>
      <c r="FH169" s="3" t="e">
        <f t="shared" si="389"/>
        <v>#VALUE!</v>
      </c>
      <c r="FI169" s="3" t="b">
        <f t="shared" si="322"/>
        <v>1</v>
      </c>
      <c r="FJ169" s="3" t="b">
        <f t="shared" si="323"/>
        <v>1</v>
      </c>
      <c r="FK169" s="3" t="b">
        <f t="shared" si="324"/>
        <v>1</v>
      </c>
      <c r="FL169" s="3" t="b">
        <f t="shared" si="325"/>
        <v>1</v>
      </c>
      <c r="FM169" s="3" t="b">
        <f t="shared" si="326"/>
        <v>1</v>
      </c>
      <c r="FN169" s="3" t="b">
        <f t="shared" si="327"/>
        <v>1</v>
      </c>
      <c r="FO169" s="3">
        <f t="shared" si="390"/>
        <v>0</v>
      </c>
      <c r="FP169" s="3">
        <f t="shared" si="391"/>
        <v>0</v>
      </c>
      <c r="FQ169" s="3">
        <f t="shared" si="392"/>
        <v>0</v>
      </c>
      <c r="FR169" s="3">
        <f t="shared" si="393"/>
        <v>0</v>
      </c>
      <c r="FS169" s="3">
        <f t="shared" si="394"/>
        <v>0</v>
      </c>
      <c r="FT169" s="3">
        <f t="shared" si="395"/>
        <v>0</v>
      </c>
      <c r="FU169" s="3">
        <f t="shared" si="396"/>
        <v>0</v>
      </c>
      <c r="FV169" s="21" t="b">
        <f t="shared" si="328"/>
        <v>1</v>
      </c>
      <c r="FW169" s="24">
        <f t="shared" si="329"/>
        <v>1</v>
      </c>
      <c r="FX169" s="24">
        <f t="shared" si="397"/>
        <v>0</v>
      </c>
      <c r="FY169" s="25" t="e">
        <f t="shared" si="398"/>
        <v>#VALUE!</v>
      </c>
      <c r="FZ169" s="24" t="e">
        <f t="shared" si="399"/>
        <v>#VALUE!</v>
      </c>
      <c r="GA169" s="24" t="e">
        <f t="shared" si="400"/>
        <v>#VALUE!</v>
      </c>
      <c r="GB169" s="24">
        <f t="shared" si="401"/>
        <v>1</v>
      </c>
      <c r="GC169" s="24" t="e">
        <f t="shared" si="402"/>
        <v>#VALUE!</v>
      </c>
      <c r="GD169" s="24" t="e">
        <f t="shared" si="403"/>
        <v>#VALUE!</v>
      </c>
      <c r="GE169" s="24" t="e">
        <f t="shared" si="404"/>
        <v>#VALUE!</v>
      </c>
      <c r="GF169" s="24">
        <f t="shared" si="405"/>
        <v>0</v>
      </c>
      <c r="GG169" s="24">
        <f t="shared" si="406"/>
        <v>0</v>
      </c>
      <c r="GH169" s="24">
        <f t="shared" si="407"/>
        <v>0</v>
      </c>
      <c r="GI169" s="24">
        <f t="shared" si="408"/>
        <v>0</v>
      </c>
      <c r="GJ169" s="24">
        <f t="shared" si="409"/>
        <v>2</v>
      </c>
      <c r="GK169" s="24">
        <f t="shared" si="410"/>
        <v>2</v>
      </c>
      <c r="GL169" s="24">
        <f t="shared" si="411"/>
        <v>2</v>
      </c>
      <c r="GM169" s="31">
        <f t="shared" si="412"/>
        <v>2</v>
      </c>
      <c r="GN169" s="13"/>
      <c r="GO169" s="12"/>
    </row>
    <row r="170" spans="1:197" s="3" customFormat="1">
      <c r="A170" s="115" t="s">
        <v>279</v>
      </c>
      <c r="B170" s="115" t="s">
        <v>279</v>
      </c>
      <c r="C170" s="115" t="s">
        <v>279</v>
      </c>
      <c r="D170" s="115" t="s">
        <v>279</v>
      </c>
      <c r="E170" s="115" t="s">
        <v>279</v>
      </c>
      <c r="F170" s="115" t="s">
        <v>279</v>
      </c>
      <c r="G170" s="115" t="s">
        <v>279</v>
      </c>
      <c r="H170" s="115"/>
      <c r="I170" s="115"/>
      <c r="J170" s="115" t="s">
        <v>279</v>
      </c>
      <c r="K170" s="115" t="s">
        <v>279</v>
      </c>
      <c r="L170" s="115" t="s">
        <v>279</v>
      </c>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116"/>
      <c r="BD170" s="8"/>
      <c r="BE170" s="8"/>
      <c r="BF170" s="28" t="s">
        <v>277</v>
      </c>
      <c r="BG170" s="28" t="s">
        <v>277</v>
      </c>
      <c r="BH170" s="28" t="s">
        <v>277</v>
      </c>
      <c r="BI170" s="28" t="s">
        <v>277</v>
      </c>
      <c r="BJ170" s="28" t="s">
        <v>277</v>
      </c>
      <c r="BK170" s="28" t="s">
        <v>277</v>
      </c>
      <c r="BL170" s="28" t="s">
        <v>277</v>
      </c>
      <c r="BM170" s="28" t="s">
        <v>277</v>
      </c>
      <c r="BN170" s="28" t="s">
        <v>277</v>
      </c>
      <c r="BO170" s="28" t="s">
        <v>277</v>
      </c>
      <c r="BP170" s="8"/>
      <c r="BQ170" s="22" t="str">
        <f>BQ169</f>
        <v/>
      </c>
      <c r="BR170" s="22" t="str">
        <f>BS166</f>
        <v/>
      </c>
      <c r="BS170" s="22" t="str">
        <f>BS169</f>
        <v/>
      </c>
      <c r="BT170" s="22" t="str">
        <f t="shared" si="330"/>
        <v/>
      </c>
      <c r="BU170" s="22" t="str">
        <f t="shared" ref="BU170:BW171" si="414">BU169</f>
        <v/>
      </c>
      <c r="BV170" s="22" t="str">
        <f t="shared" si="414"/>
        <v/>
      </c>
      <c r="BW170" s="22" t="str">
        <f t="shared" si="414"/>
        <v/>
      </c>
      <c r="BX170" s="22" t="str">
        <f t="shared" ref="BX170:BZ171" si="415">BX169</f>
        <v/>
      </c>
      <c r="BY170" s="22" t="str">
        <f t="shared" si="415"/>
        <v/>
      </c>
      <c r="BZ170" s="22" t="str">
        <f t="shared" si="415"/>
        <v/>
      </c>
      <c r="CA170" s="18"/>
      <c r="CB170" s="3" t="str">
        <f>CB168</f>
        <v/>
      </c>
      <c r="CC170" s="3" t="str">
        <f>CC168</f>
        <v/>
      </c>
      <c r="CD170" s="3" t="str">
        <f>CD168</f>
        <v/>
      </c>
      <c r="CE170" s="3" t="str">
        <f t="shared" ref="CE170:CG171" si="416">CE169</f>
        <v/>
      </c>
      <c r="CF170" s="3" t="str">
        <f t="shared" si="416"/>
        <v/>
      </c>
      <c r="CG170" s="3" t="str">
        <f t="shared" si="416"/>
        <v/>
      </c>
      <c r="CH170" s="3" t="str">
        <f t="shared" si="375"/>
        <v/>
      </c>
      <c r="CI170" s="8"/>
      <c r="CJ170" s="3" t="str">
        <f>CJ168</f>
        <v/>
      </c>
      <c r="CK170" s="3" t="str">
        <f>CK168</f>
        <v/>
      </c>
      <c r="CL170" s="3" t="str">
        <f>CL169</f>
        <v/>
      </c>
      <c r="CM170" s="3" t="str">
        <f>CM169</f>
        <v/>
      </c>
      <c r="CN170" s="8"/>
      <c r="CO170" s="3" t="str">
        <f>CO168</f>
        <v/>
      </c>
      <c r="CP170" s="3" t="str">
        <f>CP168</f>
        <v/>
      </c>
      <c r="CQ170" s="3" t="str">
        <f>CQ169</f>
        <v/>
      </c>
      <c r="CR170" s="3" t="str">
        <f>CR169</f>
        <v/>
      </c>
      <c r="CS170" s="8"/>
      <c r="CT170" s="3" t="str">
        <f>CT168</f>
        <v/>
      </c>
      <c r="CU170" s="3" t="str">
        <f>CU168</f>
        <v/>
      </c>
      <c r="CV170" s="3" t="str">
        <f>CV169</f>
        <v/>
      </c>
      <c r="CW170" s="3" t="str">
        <f>CW169</f>
        <v/>
      </c>
      <c r="CX170" s="8"/>
      <c r="CY170" s="3" t="str">
        <f>CY168</f>
        <v/>
      </c>
      <c r="CZ170" s="3" t="str">
        <f>CZ168</f>
        <v/>
      </c>
      <c r="DA170" s="3" t="str">
        <f>DA168</f>
        <v/>
      </c>
      <c r="DB170" s="3" t="str">
        <f t="shared" ref="DB170:DE171" si="417">DB169</f>
        <v/>
      </c>
      <c r="DC170" s="3" t="str">
        <f t="shared" si="417"/>
        <v/>
      </c>
      <c r="DD170" s="3" t="str">
        <f t="shared" si="417"/>
        <v/>
      </c>
      <c r="DE170" s="3" t="str">
        <f t="shared" si="417"/>
        <v/>
      </c>
      <c r="DF170" s="3" t="str">
        <f>DF169</f>
        <v/>
      </c>
      <c r="DG170" s="3" t="str">
        <f t="shared" si="377"/>
        <v/>
      </c>
      <c r="DH170" s="8"/>
      <c r="DI170" s="3" t="str">
        <f>DI168</f>
        <v/>
      </c>
      <c r="DJ170" s="3" t="str">
        <f>DJ168</f>
        <v/>
      </c>
      <c r="DK170" s="3" t="str">
        <f>DK168</f>
        <v/>
      </c>
      <c r="DL170" s="3" t="str">
        <f>DL168</f>
        <v/>
      </c>
      <c r="DM170" s="3" t="str">
        <f t="shared" ref="DM170:DP171" si="418">DM169</f>
        <v/>
      </c>
      <c r="DN170" s="3" t="str">
        <f t="shared" si="418"/>
        <v/>
      </c>
      <c r="DO170" s="3" t="str">
        <f t="shared" si="418"/>
        <v/>
      </c>
      <c r="DP170" s="3" t="str">
        <f t="shared" si="418"/>
        <v/>
      </c>
      <c r="DQ170" s="3" t="str">
        <f t="shared" si="413"/>
        <v/>
      </c>
      <c r="DR170" s="3" t="str">
        <f t="shared" si="413"/>
        <v/>
      </c>
      <c r="DS170" s="3" t="str">
        <f t="shared" si="379"/>
        <v/>
      </c>
      <c r="DT170" s="8"/>
      <c r="DU170" s="3" t="str">
        <f>DU168</f>
        <v/>
      </c>
      <c r="DV170" s="3" t="str">
        <f>DV168</f>
        <v/>
      </c>
      <c r="DW170" s="3" t="str">
        <f>DW168</f>
        <v/>
      </c>
      <c r="DX170" s="3" t="str">
        <f>DX168</f>
        <v/>
      </c>
      <c r="DY170" s="3" t="str">
        <f t="shared" ref="DY170:EB171" si="419">DY169</f>
        <v/>
      </c>
      <c r="DZ170" s="3" t="str">
        <f t="shared" si="419"/>
        <v/>
      </c>
      <c r="EA170" s="3" t="str">
        <f t="shared" si="419"/>
        <v/>
      </c>
      <c r="EB170" s="3" t="str">
        <f t="shared" si="419"/>
        <v/>
      </c>
      <c r="EC170" s="3" t="str">
        <f t="shared" si="381"/>
        <v/>
      </c>
      <c r="ED170" s="8"/>
      <c r="EE170" s="28" t="s">
        <v>277</v>
      </c>
      <c r="EF170" s="28" t="s">
        <v>277</v>
      </c>
      <c r="EG170" s="28" t="s">
        <v>277</v>
      </c>
      <c r="EH170" s="28" t="s">
        <v>277</v>
      </c>
      <c r="EI170" s="28" t="s">
        <v>277</v>
      </c>
      <c r="EJ170" s="28" t="s">
        <v>277</v>
      </c>
      <c r="EK170" s="28" t="s">
        <v>277</v>
      </c>
      <c r="EL170" s="28" t="s">
        <v>277</v>
      </c>
      <c r="EM170" s="28" t="s">
        <v>277</v>
      </c>
      <c r="EN170" s="28" t="s">
        <v>277</v>
      </c>
      <c r="EO170" s="17"/>
      <c r="EP170" s="9"/>
      <c r="EQ170" s="10" t="str">
        <f t="shared" ref="EQ170:ET171" si="420">EQ169</f>
        <v/>
      </c>
      <c r="ER170" s="10" t="str">
        <f t="shared" si="420"/>
        <v/>
      </c>
      <c r="ES170" s="10" t="str">
        <f t="shared" si="420"/>
        <v/>
      </c>
      <c r="ET170" s="10">
        <f t="shared" si="420"/>
        <v>0</v>
      </c>
      <c r="EU170" s="13"/>
      <c r="EV170" s="12" t="b">
        <f t="shared" si="316"/>
        <v>1</v>
      </c>
      <c r="EW170" s="3" t="b">
        <f t="shared" si="317"/>
        <v>1</v>
      </c>
      <c r="EX170" s="3" t="b">
        <f t="shared" si="318"/>
        <v>1</v>
      </c>
      <c r="EY170" s="3" t="b">
        <f t="shared" si="319"/>
        <v>1</v>
      </c>
      <c r="EZ170" s="3">
        <f t="shared" si="383"/>
        <v>0</v>
      </c>
      <c r="FA170" s="3">
        <f t="shared" si="384"/>
        <v>0</v>
      </c>
      <c r="FB170" s="3">
        <f t="shared" si="385"/>
        <v>0</v>
      </c>
      <c r="FC170" s="3">
        <f t="shared" si="386"/>
        <v>0</v>
      </c>
      <c r="FD170" s="3">
        <f t="shared" si="387"/>
        <v>0</v>
      </c>
      <c r="FE170" s="3" t="e">
        <f t="shared" si="388"/>
        <v>#VALUE!</v>
      </c>
      <c r="FF170" s="3">
        <f t="shared" si="320"/>
        <v>0</v>
      </c>
      <c r="FG170" s="3">
        <f t="shared" si="321"/>
        <v>0</v>
      </c>
      <c r="FH170" s="3" t="e">
        <f t="shared" si="389"/>
        <v>#VALUE!</v>
      </c>
      <c r="FI170" s="3" t="b">
        <f t="shared" si="322"/>
        <v>1</v>
      </c>
      <c r="FJ170" s="3" t="b">
        <f t="shared" si="323"/>
        <v>1</v>
      </c>
      <c r="FK170" s="3" t="b">
        <f t="shared" si="324"/>
        <v>1</v>
      </c>
      <c r="FL170" s="3" t="b">
        <f t="shared" si="325"/>
        <v>1</v>
      </c>
      <c r="FM170" s="3" t="b">
        <f t="shared" si="326"/>
        <v>1</v>
      </c>
      <c r="FN170" s="3" t="b">
        <f t="shared" si="327"/>
        <v>1</v>
      </c>
      <c r="FO170" s="3">
        <f t="shared" si="390"/>
        <v>0</v>
      </c>
      <c r="FP170" s="3">
        <f t="shared" si="391"/>
        <v>0</v>
      </c>
      <c r="FQ170" s="3">
        <f t="shared" si="392"/>
        <v>0</v>
      </c>
      <c r="FR170" s="3">
        <f t="shared" si="393"/>
        <v>0</v>
      </c>
      <c r="FS170" s="3">
        <f t="shared" si="394"/>
        <v>0</v>
      </c>
      <c r="FT170" s="3">
        <f t="shared" si="395"/>
        <v>0</v>
      </c>
      <c r="FU170" s="3">
        <f t="shared" si="396"/>
        <v>0</v>
      </c>
      <c r="FV170" s="21" t="b">
        <f t="shared" si="328"/>
        <v>0</v>
      </c>
      <c r="FW170" s="24">
        <f t="shared" si="329"/>
        <v>1</v>
      </c>
      <c r="FX170" s="24">
        <f t="shared" si="397"/>
        <v>0</v>
      </c>
      <c r="FY170" s="25" t="e">
        <f t="shared" si="398"/>
        <v>#VALUE!</v>
      </c>
      <c r="FZ170" s="24" t="e">
        <f t="shared" si="399"/>
        <v>#VALUE!</v>
      </c>
      <c r="GA170" s="24" t="e">
        <f t="shared" si="400"/>
        <v>#VALUE!</v>
      </c>
      <c r="GB170" s="24">
        <f t="shared" si="401"/>
        <v>1</v>
      </c>
      <c r="GC170" s="24" t="e">
        <f t="shared" si="402"/>
        <v>#VALUE!</v>
      </c>
      <c r="GD170" s="24" t="e">
        <f t="shared" si="403"/>
        <v>#VALUE!</v>
      </c>
      <c r="GE170" s="24" t="e">
        <f t="shared" si="404"/>
        <v>#VALUE!</v>
      </c>
      <c r="GF170" s="24">
        <f t="shared" si="405"/>
        <v>0</v>
      </c>
      <c r="GG170" s="24">
        <f t="shared" si="406"/>
        <v>0</v>
      </c>
      <c r="GH170" s="24">
        <f t="shared" si="407"/>
        <v>0</v>
      </c>
      <c r="GI170" s="24">
        <f t="shared" si="408"/>
        <v>0</v>
      </c>
      <c r="GJ170" s="24">
        <f t="shared" si="409"/>
        <v>2</v>
      </c>
      <c r="GK170" s="24">
        <f t="shared" si="410"/>
        <v>2</v>
      </c>
      <c r="GL170" s="24">
        <f t="shared" si="411"/>
        <v>2</v>
      </c>
      <c r="GM170" s="31">
        <f t="shared" si="412"/>
        <v>2</v>
      </c>
      <c r="GN170" s="13"/>
      <c r="GO170" s="12"/>
    </row>
    <row r="171" spans="1:197" s="3" customFormat="1">
      <c r="A171" s="115" t="s">
        <v>279</v>
      </c>
      <c r="B171" s="115" t="s">
        <v>279</v>
      </c>
      <c r="C171" s="115" t="s">
        <v>279</v>
      </c>
      <c r="D171" s="115" t="s">
        <v>279</v>
      </c>
      <c r="E171" s="115" t="s">
        <v>279</v>
      </c>
      <c r="F171" s="115" t="s">
        <v>279</v>
      </c>
      <c r="G171" s="115" t="s">
        <v>279</v>
      </c>
      <c r="H171" s="115"/>
      <c r="I171" s="115"/>
      <c r="J171" s="115" t="s">
        <v>279</v>
      </c>
      <c r="K171" s="115" t="s">
        <v>279</v>
      </c>
      <c r="L171" s="115" t="s">
        <v>279</v>
      </c>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116"/>
      <c r="BD171" s="8"/>
      <c r="BE171" s="8"/>
      <c r="BF171" s="28" t="s">
        <v>277</v>
      </c>
      <c r="BG171" s="28" t="s">
        <v>277</v>
      </c>
      <c r="BH171" s="28" t="s">
        <v>277</v>
      </c>
      <c r="BI171" s="28" t="s">
        <v>277</v>
      </c>
      <c r="BJ171" s="28" t="s">
        <v>277</v>
      </c>
      <c r="BK171" s="28" t="s">
        <v>277</v>
      </c>
      <c r="BL171" s="28" t="s">
        <v>277</v>
      </c>
      <c r="BM171" s="28" t="s">
        <v>277</v>
      </c>
      <c r="BN171" s="28" t="s">
        <v>277</v>
      </c>
      <c r="BO171" s="28" t="s">
        <v>277</v>
      </c>
      <c r="BP171" s="8"/>
      <c r="BQ171" s="22" t="str">
        <f>BQ170</f>
        <v/>
      </c>
      <c r="BR171" s="22" t="str">
        <f>BS168</f>
        <v/>
      </c>
      <c r="BS171" s="22" t="str">
        <f>BS169</f>
        <v/>
      </c>
      <c r="BT171" s="22" t="str">
        <f t="shared" si="330"/>
        <v/>
      </c>
      <c r="BU171" s="22" t="str">
        <f t="shared" si="414"/>
        <v/>
      </c>
      <c r="BV171" s="22" t="str">
        <f t="shared" si="414"/>
        <v/>
      </c>
      <c r="BW171" s="22" t="str">
        <f t="shared" si="414"/>
        <v/>
      </c>
      <c r="BX171" s="22" t="str">
        <f t="shared" si="415"/>
        <v/>
      </c>
      <c r="BY171" s="22" t="str">
        <f t="shared" si="415"/>
        <v/>
      </c>
      <c r="BZ171" s="22" t="str">
        <f t="shared" si="415"/>
        <v/>
      </c>
      <c r="CA171" s="18"/>
      <c r="CB171" s="3" t="str">
        <f>CE167</f>
        <v/>
      </c>
      <c r="CC171" s="3" t="str">
        <f>CF167</f>
        <v/>
      </c>
      <c r="CD171" s="3" t="str">
        <f>CG167</f>
        <v/>
      </c>
      <c r="CE171" s="3" t="str">
        <f t="shared" si="416"/>
        <v/>
      </c>
      <c r="CF171" s="3" t="str">
        <f t="shared" si="416"/>
        <v/>
      </c>
      <c r="CG171" s="3" t="str">
        <f t="shared" si="416"/>
        <v/>
      </c>
      <c r="CH171" s="3" t="str">
        <f t="shared" si="375"/>
        <v/>
      </c>
      <c r="CI171" s="8"/>
      <c r="CJ171" s="3" t="str">
        <f>CL167</f>
        <v/>
      </c>
      <c r="CK171" s="3" t="str">
        <f>CM167</f>
        <v/>
      </c>
      <c r="CL171" s="3" t="str">
        <f>CL170</f>
        <v/>
      </c>
      <c r="CM171" s="3" t="str">
        <f>CM170</f>
        <v/>
      </c>
      <c r="CN171" s="8"/>
      <c r="CO171" s="3" t="str">
        <f>CQ167</f>
        <v/>
      </c>
      <c r="CP171" s="3" t="str">
        <f>CR167</f>
        <v/>
      </c>
      <c r="CQ171" s="3" t="str">
        <f>CQ170</f>
        <v/>
      </c>
      <c r="CR171" s="3" t="str">
        <f>CR170</f>
        <v/>
      </c>
      <c r="CS171" s="8"/>
      <c r="CT171" s="3" t="str">
        <f>CV167</f>
        <v/>
      </c>
      <c r="CU171" s="3" t="str">
        <f>CW167</f>
        <v/>
      </c>
      <c r="CV171" s="3" t="str">
        <f>CV170</f>
        <v/>
      </c>
      <c r="CW171" s="3" t="str">
        <f>CW170</f>
        <v/>
      </c>
      <c r="CX171" s="8"/>
      <c r="CY171" s="3" t="str">
        <f>DB167</f>
        <v/>
      </c>
      <c r="CZ171" s="3" t="str">
        <f>DC167</f>
        <v/>
      </c>
      <c r="DA171" s="3" t="str">
        <f>DD167</f>
        <v/>
      </c>
      <c r="DB171" s="3" t="str">
        <f t="shared" si="417"/>
        <v/>
      </c>
      <c r="DC171" s="3" t="str">
        <f t="shared" si="417"/>
        <v/>
      </c>
      <c r="DD171" s="3" t="str">
        <f t="shared" si="417"/>
        <v/>
      </c>
      <c r="DE171" s="3" t="str">
        <f t="shared" si="417"/>
        <v/>
      </c>
      <c r="DF171" s="3" t="str">
        <f>DF170</f>
        <v/>
      </c>
      <c r="DG171" s="3" t="str">
        <f t="shared" si="377"/>
        <v/>
      </c>
      <c r="DH171" s="8"/>
      <c r="DI171" s="3" t="str">
        <f>DM167</f>
        <v/>
      </c>
      <c r="DJ171" s="3" t="str">
        <f>DN167</f>
        <v/>
      </c>
      <c r="DK171" s="3" t="str">
        <f>DO167</f>
        <v/>
      </c>
      <c r="DL171" s="3" t="str">
        <f>DP167</f>
        <v/>
      </c>
      <c r="DM171" s="3" t="str">
        <f t="shared" si="418"/>
        <v/>
      </c>
      <c r="DN171" s="3" t="str">
        <f t="shared" si="418"/>
        <v/>
      </c>
      <c r="DO171" s="3" t="str">
        <f t="shared" si="418"/>
        <v/>
      </c>
      <c r="DP171" s="3" t="str">
        <f t="shared" si="418"/>
        <v/>
      </c>
      <c r="DQ171" s="3" t="str">
        <f t="shared" si="413"/>
        <v/>
      </c>
      <c r="DR171" s="3" t="str">
        <f t="shared" si="413"/>
        <v/>
      </c>
      <c r="DS171" s="3" t="str">
        <f t="shared" si="379"/>
        <v/>
      </c>
      <c r="DT171" s="8"/>
      <c r="DU171" s="3" t="str">
        <f>DY168</f>
        <v/>
      </c>
      <c r="DV171" s="3" t="str">
        <f>DZ168</f>
        <v/>
      </c>
      <c r="DW171" s="3" t="str">
        <f>EA168</f>
        <v/>
      </c>
      <c r="DX171" s="3" t="str">
        <f>EB168</f>
        <v/>
      </c>
      <c r="DY171" s="3" t="str">
        <f t="shared" si="419"/>
        <v/>
      </c>
      <c r="DZ171" s="3" t="str">
        <f t="shared" si="419"/>
        <v/>
      </c>
      <c r="EA171" s="3" t="str">
        <f t="shared" si="419"/>
        <v/>
      </c>
      <c r="EB171" s="3" t="str">
        <f t="shared" si="419"/>
        <v/>
      </c>
      <c r="EC171" s="3" t="str">
        <f t="shared" si="381"/>
        <v/>
      </c>
      <c r="ED171" s="8"/>
      <c r="EE171" s="28" t="s">
        <v>277</v>
      </c>
      <c r="EF171" s="28" t="s">
        <v>277</v>
      </c>
      <c r="EG171" s="28" t="s">
        <v>277</v>
      </c>
      <c r="EH171" s="28" t="s">
        <v>277</v>
      </c>
      <c r="EI171" s="28" t="s">
        <v>277</v>
      </c>
      <c r="EJ171" s="28" t="s">
        <v>277</v>
      </c>
      <c r="EK171" s="28" t="s">
        <v>277</v>
      </c>
      <c r="EL171" s="28" t="s">
        <v>277</v>
      </c>
      <c r="EM171" s="28" t="s">
        <v>277</v>
      </c>
      <c r="EN171" s="28" t="s">
        <v>277</v>
      </c>
      <c r="EO171" s="17"/>
      <c r="EP171" s="9"/>
      <c r="EQ171" s="10" t="str">
        <f t="shared" si="420"/>
        <v/>
      </c>
      <c r="ER171" s="10" t="str">
        <f t="shared" si="420"/>
        <v/>
      </c>
      <c r="ES171" s="10" t="str">
        <f t="shared" si="420"/>
        <v/>
      </c>
      <c r="ET171" s="10">
        <f t="shared" si="420"/>
        <v>0</v>
      </c>
      <c r="EU171" s="13"/>
      <c r="EV171" s="12" t="b">
        <f t="shared" si="316"/>
        <v>1</v>
      </c>
      <c r="EW171" s="3" t="b">
        <f t="shared" si="317"/>
        <v>1</v>
      </c>
      <c r="EX171" s="3" t="b">
        <f t="shared" si="318"/>
        <v>1</v>
      </c>
      <c r="EY171" s="3" t="b">
        <f t="shared" si="319"/>
        <v>1</v>
      </c>
      <c r="EZ171" s="3">
        <f t="shared" si="383"/>
        <v>0</v>
      </c>
      <c r="FA171" s="3">
        <f t="shared" si="384"/>
        <v>0</v>
      </c>
      <c r="FB171" s="3">
        <f t="shared" si="385"/>
        <v>0</v>
      </c>
      <c r="FC171" s="3">
        <f t="shared" si="386"/>
        <v>0</v>
      </c>
      <c r="FD171" s="3">
        <f t="shared" si="387"/>
        <v>0</v>
      </c>
      <c r="FE171" s="3" t="e">
        <f t="shared" si="388"/>
        <v>#VALUE!</v>
      </c>
      <c r="FF171" s="3">
        <f t="shared" si="320"/>
        <v>0</v>
      </c>
      <c r="FG171" s="3">
        <f t="shared" si="321"/>
        <v>0</v>
      </c>
      <c r="FH171" s="3" t="e">
        <f t="shared" si="389"/>
        <v>#VALUE!</v>
      </c>
      <c r="FI171" s="3" t="b">
        <f t="shared" si="322"/>
        <v>1</v>
      </c>
      <c r="FJ171" s="3" t="b">
        <f t="shared" si="323"/>
        <v>1</v>
      </c>
      <c r="FK171" s="3" t="b">
        <f t="shared" si="324"/>
        <v>1</v>
      </c>
      <c r="FL171" s="3" t="b">
        <f t="shared" si="325"/>
        <v>1</v>
      </c>
      <c r="FM171" s="3" t="b">
        <f t="shared" si="326"/>
        <v>1</v>
      </c>
      <c r="FN171" s="3" t="b">
        <f t="shared" si="327"/>
        <v>1</v>
      </c>
      <c r="FO171" s="3">
        <f t="shared" si="390"/>
        <v>0</v>
      </c>
      <c r="FP171" s="3">
        <f t="shared" si="391"/>
        <v>0</v>
      </c>
      <c r="FQ171" s="3">
        <f t="shared" si="392"/>
        <v>0</v>
      </c>
      <c r="FR171" s="3">
        <f t="shared" si="393"/>
        <v>0</v>
      </c>
      <c r="FS171" s="3">
        <f t="shared" si="394"/>
        <v>0</v>
      </c>
      <c r="FT171" s="3">
        <f t="shared" si="395"/>
        <v>0</v>
      </c>
      <c r="FU171" s="3">
        <f t="shared" si="396"/>
        <v>0</v>
      </c>
      <c r="FV171" s="21" t="b">
        <f t="shared" si="328"/>
        <v>0</v>
      </c>
      <c r="FW171" s="24">
        <f t="shared" si="329"/>
        <v>1</v>
      </c>
      <c r="FX171" s="24">
        <f t="shared" si="397"/>
        <v>0</v>
      </c>
      <c r="FY171" s="25" t="e">
        <f t="shared" si="398"/>
        <v>#VALUE!</v>
      </c>
      <c r="FZ171" s="24" t="e">
        <f t="shared" si="399"/>
        <v>#VALUE!</v>
      </c>
      <c r="GA171" s="24" t="e">
        <f t="shared" si="400"/>
        <v>#VALUE!</v>
      </c>
      <c r="GB171" s="24">
        <f t="shared" si="401"/>
        <v>1</v>
      </c>
      <c r="GC171" s="24" t="e">
        <f t="shared" si="402"/>
        <v>#VALUE!</v>
      </c>
      <c r="GD171" s="24" t="e">
        <f t="shared" si="403"/>
        <v>#VALUE!</v>
      </c>
      <c r="GE171" s="24" t="e">
        <f t="shared" si="404"/>
        <v>#VALUE!</v>
      </c>
      <c r="GF171" s="24">
        <f t="shared" si="405"/>
        <v>0</v>
      </c>
      <c r="GG171" s="24">
        <f t="shared" si="406"/>
        <v>0</v>
      </c>
      <c r="GH171" s="24">
        <f t="shared" si="407"/>
        <v>0</v>
      </c>
      <c r="GI171" s="24">
        <f t="shared" si="408"/>
        <v>0</v>
      </c>
      <c r="GJ171" s="24">
        <f t="shared" si="409"/>
        <v>2</v>
      </c>
      <c r="GK171" s="24">
        <f t="shared" si="410"/>
        <v>2</v>
      </c>
      <c r="GL171" s="24">
        <f t="shared" si="411"/>
        <v>2</v>
      </c>
      <c r="GM171" s="31">
        <f t="shared" si="412"/>
        <v>2</v>
      </c>
      <c r="GN171" s="13"/>
      <c r="GO171" s="12"/>
    </row>
    <row r="172" spans="1:197" s="3" customFormat="1">
      <c r="A172" s="54"/>
      <c r="B172" s="54"/>
      <c r="C172" s="54"/>
      <c r="D172" s="54"/>
      <c r="E172" s="54"/>
      <c r="F172" s="54"/>
      <c r="G172" s="54"/>
      <c r="H172" s="54"/>
      <c r="I172" s="54"/>
      <c r="J172" s="54"/>
      <c r="K172" s="54"/>
      <c r="L172" s="54"/>
      <c r="M172" s="56"/>
      <c r="N172" s="54"/>
      <c r="O172" s="54"/>
      <c r="P172" s="54"/>
      <c r="Q172" s="56"/>
      <c r="R172" s="54"/>
      <c r="S172" s="54"/>
      <c r="T172" s="54"/>
      <c r="U172" s="56"/>
      <c r="V172" s="54"/>
      <c r="W172" s="54"/>
      <c r="X172" s="56"/>
      <c r="Y172" s="54"/>
      <c r="Z172" s="54"/>
      <c r="AA172" s="54"/>
      <c r="AB172" s="56"/>
      <c r="AC172" s="54"/>
      <c r="AD172" s="54"/>
      <c r="AE172" s="54"/>
      <c r="AF172" s="56"/>
      <c r="AG172" s="54"/>
      <c r="AH172" s="54"/>
      <c r="AI172" s="56"/>
      <c r="AJ172" s="54"/>
      <c r="AK172" s="54"/>
      <c r="AL172" s="56"/>
      <c r="AM172" s="54"/>
      <c r="AN172" s="54"/>
      <c r="AO172" s="54"/>
      <c r="AP172" s="54"/>
      <c r="AQ172" s="54"/>
      <c r="AR172" s="56"/>
      <c r="AS172" s="54"/>
      <c r="AT172" s="54"/>
      <c r="AU172" s="54"/>
      <c r="AV172" s="54"/>
      <c r="AW172" s="54"/>
      <c r="AX172" s="54"/>
      <c r="AY172" s="56"/>
      <c r="AZ172" s="54"/>
      <c r="BA172" s="54"/>
      <c r="BB172" s="54"/>
      <c r="BC172" s="54"/>
      <c r="BD172" s="8"/>
      <c r="BE172" s="8"/>
      <c r="BF172" s="28" t="s">
        <v>277</v>
      </c>
      <c r="BG172" s="28" t="s">
        <v>277</v>
      </c>
      <c r="BH172" s="28" t="s">
        <v>277</v>
      </c>
      <c r="BI172" s="28" t="s">
        <v>277</v>
      </c>
      <c r="BJ172" s="28" t="s">
        <v>277</v>
      </c>
      <c r="BK172" s="28" t="s">
        <v>277</v>
      </c>
      <c r="BL172" s="28" t="s">
        <v>277</v>
      </c>
      <c r="BM172" s="28" t="s">
        <v>277</v>
      </c>
      <c r="BN172" s="28" t="s">
        <v>277</v>
      </c>
      <c r="BO172" s="28" t="s">
        <v>277</v>
      </c>
      <c r="BP172" s="8"/>
      <c r="BQ172" s="22" t="str">
        <f>IF(FV172=FALSE,B172,"")</f>
        <v/>
      </c>
      <c r="BR172" s="22" t="str">
        <f>IF(FV172=FALSE,C172,"")</f>
        <v/>
      </c>
      <c r="BS172" s="22" t="str">
        <f>BR174</f>
        <v/>
      </c>
      <c r="BT172" s="22" t="str">
        <f t="shared" si="330"/>
        <v/>
      </c>
      <c r="BU172" s="22" t="str">
        <f>IF(FV172=FALSE,E172,"")</f>
        <v/>
      </c>
      <c r="BV172" s="22" t="str">
        <f>IF(FV172=FALSE,G172,"")</f>
        <v/>
      </c>
      <c r="BW172" s="22" t="str">
        <f>IF(FV172=FALSE,F172,"")</f>
        <v/>
      </c>
      <c r="BX172" s="22" t="str">
        <f>IF(FV172=FALSE,J172,"")</f>
        <v/>
      </c>
      <c r="BY172" s="22" t="str">
        <f>IF(FV172=FALSE,K172,"")</f>
        <v/>
      </c>
      <c r="BZ172" s="22" t="str">
        <f>IF(FV172=FALSE,L172,"")</f>
        <v/>
      </c>
      <c r="CA172" s="18"/>
      <c r="CB172" s="3" t="str">
        <f>IF(ET172=1, EQ172,"")</f>
        <v/>
      </c>
      <c r="CC172" s="3" t="str">
        <f>IF(ET172=1, ER172,"")</f>
        <v/>
      </c>
      <c r="CD172" s="3" t="str">
        <f>IF(ET172=1, ES172,"")</f>
        <v/>
      </c>
      <c r="CE172" s="3" t="str">
        <f>CB174</f>
        <v/>
      </c>
      <c r="CF172" s="3" t="str">
        <f>CC174</f>
        <v/>
      </c>
      <c r="CG172" s="3" t="str">
        <f>CD174</f>
        <v/>
      </c>
      <c r="CH172" s="3" t="str">
        <f t="shared" si="375"/>
        <v/>
      </c>
      <c r="CI172" s="8"/>
      <c r="CJ172" s="3" t="str">
        <f>IF(ET172=2,V172,"")</f>
        <v/>
      </c>
      <c r="CK172" s="3" t="str">
        <f>IF(ET172=2,W172,"")</f>
        <v/>
      </c>
      <c r="CL172" s="3" t="str">
        <f>CJ174</f>
        <v/>
      </c>
      <c r="CM172" s="3" t="str">
        <f>CK174</f>
        <v/>
      </c>
      <c r="CN172" s="8"/>
      <c r="CO172" s="3" t="str">
        <f>IF(ET172=3,AG172,"")</f>
        <v/>
      </c>
      <c r="CP172" s="3" t="str">
        <f>IF(ET172=3,AH172,"")</f>
        <v/>
      </c>
      <c r="CQ172" s="3" t="str">
        <f>CO174</f>
        <v/>
      </c>
      <c r="CR172" s="3" t="str">
        <f>CP174</f>
        <v/>
      </c>
      <c r="CS172" s="8"/>
      <c r="CT172" s="3" t="str">
        <f>IF(ET172=4,AJ172,"")</f>
        <v/>
      </c>
      <c r="CU172" s="3" t="str">
        <f>IF(ET172=4,AK172,"")</f>
        <v/>
      </c>
      <c r="CV172" s="3" t="str">
        <f>CT174</f>
        <v/>
      </c>
      <c r="CW172" s="3" t="str">
        <f>CU174</f>
        <v/>
      </c>
      <c r="CX172" s="8"/>
      <c r="CY172" s="3" t="str">
        <f>IF(ET172=5,AM172,"")</f>
        <v/>
      </c>
      <c r="CZ172" s="3" t="str">
        <f>IF(ET172=5,AN172,"")</f>
        <v/>
      </c>
      <c r="DA172" s="3" t="str">
        <f>IF(ET172=5,AO172,"")</f>
        <v/>
      </c>
      <c r="DB172" s="3" t="str">
        <f>CY174</f>
        <v/>
      </c>
      <c r="DC172" s="3" t="str">
        <f>CZ174</f>
        <v/>
      </c>
      <c r="DD172" s="3" t="str">
        <f>DA174</f>
        <v/>
      </c>
      <c r="DE172" s="3" t="str">
        <f>IF(ET172=5,AP172,"")</f>
        <v/>
      </c>
      <c r="DF172" s="3" t="str">
        <f>IF(ET172=5,AQ172,"")</f>
        <v/>
      </c>
      <c r="DG172" s="3" t="str">
        <f t="shared" si="377"/>
        <v/>
      </c>
      <c r="DH172" s="8"/>
      <c r="DI172" s="3" t="str">
        <f>IF(ET172=6,AS172,"")</f>
        <v/>
      </c>
      <c r="DJ172" s="3" t="str">
        <f>IF(ET172=6,AT172,"")</f>
        <v/>
      </c>
      <c r="DK172" s="3" t="str">
        <f>IF(ET172=6,AU172,"")</f>
        <v/>
      </c>
      <c r="DL172" s="3" t="str">
        <f>IF(ET172=6,AV172,"")</f>
        <v/>
      </c>
      <c r="DM172" s="3" t="str">
        <f>DI174</f>
        <v/>
      </c>
      <c r="DN172" s="3" t="str">
        <f>DJ174</f>
        <v/>
      </c>
      <c r="DO172" s="3" t="str">
        <f>DK174</f>
        <v/>
      </c>
      <c r="DP172" s="3" t="str">
        <f>DL174</f>
        <v/>
      </c>
      <c r="DQ172" s="3" t="str">
        <f>IF(ET172=6,AW172,"")</f>
        <v/>
      </c>
      <c r="DR172" s="3" t="str">
        <f>IF(ET172=6,AX172,"")</f>
        <v/>
      </c>
      <c r="DS172" s="3" t="str">
        <f t="shared" si="379"/>
        <v/>
      </c>
      <c r="DT172" s="8"/>
      <c r="DU172" s="3" t="str">
        <f>IF(ET172=7,AZ172,"")</f>
        <v/>
      </c>
      <c r="DV172" s="3" t="str">
        <f>IF(ET172=7,BA172,"")</f>
        <v/>
      </c>
      <c r="DW172" s="3" t="str">
        <f>IF(ET172=7,BB172,"")</f>
        <v/>
      </c>
      <c r="DX172" s="3" t="str">
        <f>IF(ET172=7,BC172,"")</f>
        <v/>
      </c>
      <c r="DY172" s="3" t="str">
        <f>DU174</f>
        <v/>
      </c>
      <c r="DZ172" s="3" t="str">
        <f>DV174</f>
        <v/>
      </c>
      <c r="EA172" s="3" t="str">
        <f>DW174</f>
        <v/>
      </c>
      <c r="EB172" s="3" t="str">
        <f>DX174</f>
        <v/>
      </c>
      <c r="EC172" s="3" t="str">
        <f t="shared" si="381"/>
        <v/>
      </c>
      <c r="ED172" s="8"/>
      <c r="EE172" s="28" t="s">
        <v>277</v>
      </c>
      <c r="EF172" s="28" t="s">
        <v>277</v>
      </c>
      <c r="EG172" s="28" t="s">
        <v>277</v>
      </c>
      <c r="EH172" s="28" t="s">
        <v>277</v>
      </c>
      <c r="EI172" s="28" t="s">
        <v>277</v>
      </c>
      <c r="EJ172" s="28" t="s">
        <v>277</v>
      </c>
      <c r="EK172" s="28" t="s">
        <v>277</v>
      </c>
      <c r="EL172" s="28" t="s">
        <v>277</v>
      </c>
      <c r="EM172" s="28" t="s">
        <v>277</v>
      </c>
      <c r="EN172" s="28" t="s">
        <v>277</v>
      </c>
      <c r="EO172" s="30"/>
      <c r="EP172" s="9"/>
      <c r="EQ172" s="10" t="str">
        <f>IF(FD172&gt;0, (N172+Y172+R172+AC172), "")</f>
        <v/>
      </c>
      <c r="ER172" s="11" t="str">
        <f>IF(FD172&gt;0,FE172,"")</f>
        <v/>
      </c>
      <c r="ES172" s="10" t="str">
        <f>IF(FD172&gt;0, (P172+AA172+T172+AE172), "")</f>
        <v/>
      </c>
      <c r="ET172" s="10">
        <f>FO172+FP172+FQ172+FR172+FS172+FT172+FU172</f>
        <v>0</v>
      </c>
      <c r="EU172" s="13"/>
      <c r="EV172" s="12" t="b">
        <f t="shared" si="316"/>
        <v>1</v>
      </c>
      <c r="EW172" s="3" t="b">
        <f t="shared" si="317"/>
        <v>1</v>
      </c>
      <c r="EX172" s="3" t="b">
        <f t="shared" si="318"/>
        <v>1</v>
      </c>
      <c r="EY172" s="3" t="b">
        <f t="shared" si="319"/>
        <v>1</v>
      </c>
      <c r="EZ172" s="3">
        <f t="shared" si="383"/>
        <v>0</v>
      </c>
      <c r="FA172" s="3">
        <f t="shared" si="384"/>
        <v>0</v>
      </c>
      <c r="FB172" s="3">
        <f t="shared" si="385"/>
        <v>0</v>
      </c>
      <c r="FC172" s="3">
        <f t="shared" si="386"/>
        <v>0</v>
      </c>
      <c r="FD172" s="3">
        <f t="shared" si="387"/>
        <v>0</v>
      </c>
      <c r="FE172" s="3" t="e">
        <f t="shared" si="388"/>
        <v>#VALUE!</v>
      </c>
      <c r="FF172" s="3">
        <f t="shared" si="320"/>
        <v>0</v>
      </c>
      <c r="FG172" s="3">
        <f t="shared" si="321"/>
        <v>0</v>
      </c>
      <c r="FH172" s="3" t="e">
        <f t="shared" si="389"/>
        <v>#VALUE!</v>
      </c>
      <c r="FI172" s="3" t="b">
        <f t="shared" si="322"/>
        <v>1</v>
      </c>
      <c r="FJ172" s="3" t="b">
        <f t="shared" si="323"/>
        <v>1</v>
      </c>
      <c r="FK172" s="3" t="b">
        <f t="shared" si="324"/>
        <v>1</v>
      </c>
      <c r="FL172" s="3" t="b">
        <f t="shared" si="325"/>
        <v>1</v>
      </c>
      <c r="FM172" s="3" t="b">
        <f t="shared" si="326"/>
        <v>1</v>
      </c>
      <c r="FN172" s="3" t="b">
        <f t="shared" si="327"/>
        <v>1</v>
      </c>
      <c r="FO172" s="3">
        <f t="shared" si="390"/>
        <v>0</v>
      </c>
      <c r="FP172" s="3">
        <f t="shared" si="391"/>
        <v>0</v>
      </c>
      <c r="FQ172" s="3">
        <f t="shared" si="392"/>
        <v>0</v>
      </c>
      <c r="FR172" s="3">
        <f t="shared" si="393"/>
        <v>0</v>
      </c>
      <c r="FS172" s="3">
        <f t="shared" si="394"/>
        <v>0</v>
      </c>
      <c r="FT172" s="3">
        <f t="shared" si="395"/>
        <v>0</v>
      </c>
      <c r="FU172" s="3">
        <f t="shared" si="396"/>
        <v>0</v>
      </c>
      <c r="FV172" s="21" t="b">
        <f t="shared" si="328"/>
        <v>1</v>
      </c>
      <c r="FW172" s="24">
        <f t="shared" si="329"/>
        <v>1</v>
      </c>
      <c r="FX172" s="24">
        <f t="shared" si="397"/>
        <v>0</v>
      </c>
      <c r="FY172" s="25" t="e">
        <f t="shared" si="398"/>
        <v>#VALUE!</v>
      </c>
      <c r="FZ172" s="24" t="e">
        <f t="shared" si="399"/>
        <v>#VALUE!</v>
      </c>
      <c r="GA172" s="24" t="e">
        <f t="shared" si="400"/>
        <v>#VALUE!</v>
      </c>
      <c r="GB172" s="24">
        <f t="shared" si="401"/>
        <v>1</v>
      </c>
      <c r="GC172" s="24" t="e">
        <f t="shared" si="402"/>
        <v>#VALUE!</v>
      </c>
      <c r="GD172" s="24" t="e">
        <f t="shared" si="403"/>
        <v>#VALUE!</v>
      </c>
      <c r="GE172" s="24" t="e">
        <f t="shared" si="404"/>
        <v>#VALUE!</v>
      </c>
      <c r="GF172" s="24">
        <f t="shared" si="405"/>
        <v>0</v>
      </c>
      <c r="GG172" s="24">
        <f t="shared" si="406"/>
        <v>0</v>
      </c>
      <c r="GH172" s="24">
        <f t="shared" si="407"/>
        <v>0</v>
      </c>
      <c r="GI172" s="24">
        <f t="shared" si="408"/>
        <v>0</v>
      </c>
      <c r="GJ172" s="24">
        <f t="shared" si="409"/>
        <v>2</v>
      </c>
      <c r="GK172" s="24">
        <f t="shared" si="410"/>
        <v>2</v>
      </c>
      <c r="GL172" s="24">
        <f t="shared" si="411"/>
        <v>2</v>
      </c>
      <c r="GM172" s="31">
        <f t="shared" si="412"/>
        <v>2</v>
      </c>
      <c r="GN172" s="13"/>
      <c r="GO172" s="12"/>
    </row>
    <row r="173" spans="1:197" s="3" customFormat="1">
      <c r="A173" s="54"/>
      <c r="B173" s="54"/>
      <c r="C173" s="54"/>
      <c r="D173" s="54"/>
      <c r="E173" s="54"/>
      <c r="F173" s="54"/>
      <c r="G173" s="54"/>
      <c r="H173" s="54"/>
      <c r="I173" s="54"/>
      <c r="J173" s="54"/>
      <c r="K173" s="54"/>
      <c r="L173" s="54"/>
      <c r="M173" s="56"/>
      <c r="N173" s="54"/>
      <c r="O173" s="54"/>
      <c r="P173" s="54"/>
      <c r="Q173" s="56"/>
      <c r="R173" s="54"/>
      <c r="S173" s="54"/>
      <c r="T173" s="54"/>
      <c r="U173" s="56"/>
      <c r="V173" s="54"/>
      <c r="W173" s="54"/>
      <c r="X173" s="56"/>
      <c r="Y173" s="54"/>
      <c r="Z173" s="54"/>
      <c r="AA173" s="54"/>
      <c r="AB173" s="56"/>
      <c r="AC173" s="54"/>
      <c r="AD173" s="54"/>
      <c r="AE173" s="54"/>
      <c r="AF173" s="56"/>
      <c r="AG173" s="54"/>
      <c r="AH173" s="54"/>
      <c r="AI173" s="56"/>
      <c r="AJ173" s="54"/>
      <c r="AK173" s="54"/>
      <c r="AL173" s="56"/>
      <c r="AM173" s="54"/>
      <c r="AN173" s="54"/>
      <c r="AO173" s="54"/>
      <c r="AP173" s="54"/>
      <c r="AQ173" s="54"/>
      <c r="AR173" s="56"/>
      <c r="AS173" s="54"/>
      <c r="AT173" s="54"/>
      <c r="AU173" s="54"/>
      <c r="AV173" s="54"/>
      <c r="AW173" s="54"/>
      <c r="AX173" s="54"/>
      <c r="AY173" s="56"/>
      <c r="AZ173" s="54"/>
      <c r="BA173" s="54"/>
      <c r="BB173" s="54"/>
      <c r="BC173" s="54"/>
      <c r="BD173" s="8"/>
      <c r="BE173" s="8"/>
      <c r="BF173" s="28" t="s">
        <v>277</v>
      </c>
      <c r="BG173" s="28" t="s">
        <v>277</v>
      </c>
      <c r="BH173" s="28" t="s">
        <v>277</v>
      </c>
      <c r="BI173" s="28" t="s">
        <v>277</v>
      </c>
      <c r="BJ173" s="28" t="s">
        <v>277</v>
      </c>
      <c r="BK173" s="28" t="s">
        <v>277</v>
      </c>
      <c r="BL173" s="28" t="s">
        <v>277</v>
      </c>
      <c r="BM173" s="28" t="s">
        <v>277</v>
      </c>
      <c r="BN173" s="28" t="s">
        <v>277</v>
      </c>
      <c r="BO173" s="28" t="s">
        <v>277</v>
      </c>
      <c r="BP173" s="8"/>
      <c r="BQ173" s="22" t="str">
        <f>IF(FV173=FALSE,B173,"")</f>
        <v/>
      </c>
      <c r="BR173" s="22" t="str">
        <f>BR172</f>
        <v/>
      </c>
      <c r="BS173" s="22" t="str">
        <f>IF(FV172=FALSE,C174,"")</f>
        <v/>
      </c>
      <c r="BT173" s="22" t="str">
        <f t="shared" si="330"/>
        <v/>
      </c>
      <c r="BU173" s="22" t="str">
        <f>IF(FV173=FALSE,E173,"")</f>
        <v/>
      </c>
      <c r="BV173" s="22" t="str">
        <f>IF(FV173=FALSE,G173,"")</f>
        <v/>
      </c>
      <c r="BW173" s="22" t="str">
        <f>IF(FV173=FALSE,F173,"")</f>
        <v/>
      </c>
      <c r="BX173" s="22" t="str">
        <f>IF(FV173=FALSE,J173,"")</f>
        <v/>
      </c>
      <c r="BY173" s="22" t="str">
        <f>IF(FV173=FALSE,K173,"")</f>
        <v/>
      </c>
      <c r="BZ173" s="22" t="str">
        <f>IF(FV173=FALSE,L173,"")</f>
        <v/>
      </c>
      <c r="CA173" s="18"/>
      <c r="CB173" s="3" t="str">
        <f>CB172</f>
        <v/>
      </c>
      <c r="CC173" s="3" t="str">
        <f>CC172</f>
        <v/>
      </c>
      <c r="CD173" s="3" t="str">
        <f>CD172</f>
        <v/>
      </c>
      <c r="CE173" s="3" t="str">
        <f>IF(ET173=1,EQ174,"")</f>
        <v/>
      </c>
      <c r="CF173" s="3" t="str">
        <f>IF(ET173=1,ER174,"")</f>
        <v/>
      </c>
      <c r="CG173" s="3" t="str">
        <f>IF(ET173=1,ES174,"")</f>
        <v/>
      </c>
      <c r="CH173" s="3" t="str">
        <f t="shared" si="375"/>
        <v/>
      </c>
      <c r="CI173" s="8"/>
      <c r="CJ173" s="3" t="str">
        <f>CJ172</f>
        <v/>
      </c>
      <c r="CK173" s="3" t="str">
        <f>CK172</f>
        <v/>
      </c>
      <c r="CL173" s="3" t="str">
        <f>IF(ET174=2,V174,"")</f>
        <v/>
      </c>
      <c r="CM173" s="3" t="str">
        <f>IF(ET174=2,W174,"")</f>
        <v/>
      </c>
      <c r="CN173" s="8"/>
      <c r="CO173" s="3" t="str">
        <f>CO172</f>
        <v/>
      </c>
      <c r="CP173" s="3" t="str">
        <f>CP172</f>
        <v/>
      </c>
      <c r="CQ173" s="3" t="str">
        <f>IF(ET173=3,AG174,"")</f>
        <v/>
      </c>
      <c r="CR173" s="3" t="str">
        <f>IF(ET173=3,AH174,"")</f>
        <v/>
      </c>
      <c r="CS173" s="8"/>
      <c r="CT173" s="3" t="str">
        <f>CT172</f>
        <v/>
      </c>
      <c r="CU173" s="3" t="str">
        <f>CU172</f>
        <v/>
      </c>
      <c r="CV173" s="3" t="str">
        <f>IF(ET173=4,AJ174,"")</f>
        <v/>
      </c>
      <c r="CW173" s="3" t="str">
        <f>IF(ET173=4,AK174,"")</f>
        <v/>
      </c>
      <c r="CX173" s="8"/>
      <c r="CY173" s="3" t="str">
        <f>CY172</f>
        <v/>
      </c>
      <c r="CZ173" s="3" t="str">
        <f>CZ172</f>
        <v/>
      </c>
      <c r="DA173" s="3" t="str">
        <f>DA172</f>
        <v/>
      </c>
      <c r="DB173" s="3" t="str">
        <f>IF(ET173=5,AM174,"")</f>
        <v/>
      </c>
      <c r="DC173" s="3" t="str">
        <f>IF(ET173=5,AN174,"")</f>
        <v/>
      </c>
      <c r="DD173" s="3" t="str">
        <f>IF(ET173=5,AO174,"")</f>
        <v/>
      </c>
      <c r="DE173" s="3" t="str">
        <f>DE172</f>
        <v/>
      </c>
      <c r="DF173" s="3" t="str">
        <f>DF172</f>
        <v/>
      </c>
      <c r="DG173" s="3" t="str">
        <f t="shared" si="377"/>
        <v/>
      </c>
      <c r="DH173" s="8"/>
      <c r="DI173" s="3" t="str">
        <f>DI172</f>
        <v/>
      </c>
      <c r="DJ173" s="3" t="str">
        <f>DJ172</f>
        <v/>
      </c>
      <c r="DK173" s="3" t="str">
        <f>DK172</f>
        <v/>
      </c>
      <c r="DL173" s="3" t="str">
        <f>DL172</f>
        <v/>
      </c>
      <c r="DM173" s="3" t="str">
        <f>IF(ET172=6,AS174,"")</f>
        <v/>
      </c>
      <c r="DN173" s="3" t="str">
        <f>IF(ET172=6,AT174,"")</f>
        <v/>
      </c>
      <c r="DO173" s="3" t="str">
        <f>IF(ET172=6,AU174,"")</f>
        <v/>
      </c>
      <c r="DP173" s="3" t="str">
        <f>IF(ET172=6,AV174,"")</f>
        <v/>
      </c>
      <c r="DQ173" s="3" t="str">
        <f>DQ172</f>
        <v/>
      </c>
      <c r="DR173" s="3" t="str">
        <f>DR172</f>
        <v/>
      </c>
      <c r="DS173" s="3" t="str">
        <f t="shared" si="379"/>
        <v/>
      </c>
      <c r="DT173" s="8"/>
      <c r="DU173" s="3" t="str">
        <f>DU172</f>
        <v/>
      </c>
      <c r="DV173" s="3" t="str">
        <f>DV172</f>
        <v/>
      </c>
      <c r="DW173" s="3" t="str">
        <f>DW172</f>
        <v/>
      </c>
      <c r="DX173" s="3" t="str">
        <f>DX172</f>
        <v/>
      </c>
      <c r="DY173" s="3" t="str">
        <f>IF(ET172=7,AZ174,"")</f>
        <v/>
      </c>
      <c r="DZ173" s="3" t="str">
        <f>IF(ET172=7,BA174,"")</f>
        <v/>
      </c>
      <c r="EA173" s="3" t="str">
        <f>IF(ET172=7,BB174,"")</f>
        <v/>
      </c>
      <c r="EB173" s="3" t="str">
        <f>IF(ET172=7,BC174,"")</f>
        <v/>
      </c>
      <c r="EC173" s="3" t="str">
        <f t="shared" si="381"/>
        <v/>
      </c>
      <c r="ED173" s="8"/>
      <c r="EE173" s="28" t="s">
        <v>277</v>
      </c>
      <c r="EF173" s="28" t="s">
        <v>277</v>
      </c>
      <c r="EG173" s="28" t="s">
        <v>277</v>
      </c>
      <c r="EH173" s="28" t="s">
        <v>277</v>
      </c>
      <c r="EI173" s="28" t="s">
        <v>277</v>
      </c>
      <c r="EJ173" s="28" t="s">
        <v>277</v>
      </c>
      <c r="EK173" s="28" t="s">
        <v>277</v>
      </c>
      <c r="EL173" s="28" t="s">
        <v>277</v>
      </c>
      <c r="EM173" s="28" t="s">
        <v>277</v>
      </c>
      <c r="EN173" s="28" t="s">
        <v>277</v>
      </c>
      <c r="EO173" s="30"/>
      <c r="EP173" s="9"/>
      <c r="EQ173" s="10" t="str">
        <f>IF(FD173&gt;0, (N173+Y173+R173+AC173), "")</f>
        <v/>
      </c>
      <c r="ER173" s="11" t="str">
        <f>IF(FD173&gt;0,FE173,"")</f>
        <v/>
      </c>
      <c r="ES173" s="10" t="str">
        <f>IF(FD173&gt;0, (P173+AA173+T173+AE173), "")</f>
        <v/>
      </c>
      <c r="ET173" s="10">
        <f>FO173+FP173+FQ173+FR173+FS173+FT173+FU173</f>
        <v>0</v>
      </c>
      <c r="EU173" s="13"/>
      <c r="EV173" s="12" t="b">
        <f t="shared" si="316"/>
        <v>1</v>
      </c>
      <c r="EW173" s="3" t="b">
        <f t="shared" si="317"/>
        <v>1</v>
      </c>
      <c r="EX173" s="3" t="b">
        <f t="shared" si="318"/>
        <v>1</v>
      </c>
      <c r="EY173" s="3" t="b">
        <f t="shared" si="319"/>
        <v>1</v>
      </c>
      <c r="EZ173" s="3">
        <f t="shared" si="383"/>
        <v>0</v>
      </c>
      <c r="FA173" s="3">
        <f t="shared" si="384"/>
        <v>0</v>
      </c>
      <c r="FB173" s="3">
        <f t="shared" si="385"/>
        <v>0</v>
      </c>
      <c r="FC173" s="3">
        <f t="shared" si="386"/>
        <v>0</v>
      </c>
      <c r="FD173" s="3">
        <f t="shared" si="387"/>
        <v>0</v>
      </c>
      <c r="FE173" s="3" t="e">
        <f t="shared" si="388"/>
        <v>#VALUE!</v>
      </c>
      <c r="FF173" s="3">
        <f t="shared" si="320"/>
        <v>0</v>
      </c>
      <c r="FG173" s="3">
        <f t="shared" si="321"/>
        <v>0</v>
      </c>
      <c r="FH173" s="3" t="e">
        <f t="shared" si="389"/>
        <v>#VALUE!</v>
      </c>
      <c r="FI173" s="3" t="b">
        <f t="shared" si="322"/>
        <v>1</v>
      </c>
      <c r="FJ173" s="3" t="b">
        <f t="shared" si="323"/>
        <v>1</v>
      </c>
      <c r="FK173" s="3" t="b">
        <f t="shared" si="324"/>
        <v>1</v>
      </c>
      <c r="FL173" s="3" t="b">
        <f t="shared" si="325"/>
        <v>1</v>
      </c>
      <c r="FM173" s="3" t="b">
        <f t="shared" si="326"/>
        <v>1</v>
      </c>
      <c r="FN173" s="3" t="b">
        <f t="shared" si="327"/>
        <v>1</v>
      </c>
      <c r="FO173" s="3">
        <f t="shared" si="390"/>
        <v>0</v>
      </c>
      <c r="FP173" s="3">
        <f t="shared" si="391"/>
        <v>0</v>
      </c>
      <c r="FQ173" s="3">
        <f t="shared" si="392"/>
        <v>0</v>
      </c>
      <c r="FR173" s="3">
        <f t="shared" si="393"/>
        <v>0</v>
      </c>
      <c r="FS173" s="3">
        <f t="shared" si="394"/>
        <v>0</v>
      </c>
      <c r="FT173" s="3">
        <f t="shared" si="395"/>
        <v>0</v>
      </c>
      <c r="FU173" s="3">
        <f t="shared" si="396"/>
        <v>0</v>
      </c>
      <c r="FV173" s="21" t="b">
        <f t="shared" si="328"/>
        <v>1</v>
      </c>
      <c r="FW173" s="24">
        <f t="shared" si="329"/>
        <v>1</v>
      </c>
      <c r="FX173" s="24">
        <f t="shared" si="397"/>
        <v>0</v>
      </c>
      <c r="FY173" s="25" t="e">
        <f t="shared" si="398"/>
        <v>#VALUE!</v>
      </c>
      <c r="FZ173" s="24" t="e">
        <f t="shared" si="399"/>
        <v>#VALUE!</v>
      </c>
      <c r="GA173" s="24" t="e">
        <f t="shared" si="400"/>
        <v>#VALUE!</v>
      </c>
      <c r="GB173" s="24">
        <f t="shared" si="401"/>
        <v>1</v>
      </c>
      <c r="GC173" s="24" t="e">
        <f t="shared" si="402"/>
        <v>#VALUE!</v>
      </c>
      <c r="GD173" s="24" t="e">
        <f t="shared" si="403"/>
        <v>#VALUE!</v>
      </c>
      <c r="GE173" s="24" t="e">
        <f t="shared" si="404"/>
        <v>#VALUE!</v>
      </c>
      <c r="GF173" s="24">
        <f t="shared" si="405"/>
        <v>0</v>
      </c>
      <c r="GG173" s="24">
        <f t="shared" si="406"/>
        <v>0</v>
      </c>
      <c r="GH173" s="24">
        <f t="shared" si="407"/>
        <v>0</v>
      </c>
      <c r="GI173" s="24">
        <f t="shared" si="408"/>
        <v>0</v>
      </c>
      <c r="GJ173" s="24">
        <f t="shared" si="409"/>
        <v>2</v>
      </c>
      <c r="GK173" s="24">
        <f t="shared" si="410"/>
        <v>2</v>
      </c>
      <c r="GL173" s="24">
        <f t="shared" si="411"/>
        <v>2</v>
      </c>
      <c r="GM173" s="31">
        <f t="shared" si="412"/>
        <v>2</v>
      </c>
      <c r="GN173" s="13"/>
      <c r="GO173" s="12"/>
    </row>
    <row r="174" spans="1:197" s="3" customFormat="1">
      <c r="A174" s="54"/>
      <c r="B174" s="54"/>
      <c r="C174" s="54"/>
      <c r="D174" s="54"/>
      <c r="E174" s="54"/>
      <c r="F174" s="54"/>
      <c r="G174" s="54"/>
      <c r="H174" s="54"/>
      <c r="I174" s="54"/>
      <c r="J174" s="54"/>
      <c r="K174" s="54"/>
      <c r="L174" s="54"/>
      <c r="M174" s="56"/>
      <c r="N174" s="54"/>
      <c r="O174" s="54"/>
      <c r="P174" s="54"/>
      <c r="Q174" s="56"/>
      <c r="R174" s="54"/>
      <c r="S174" s="54"/>
      <c r="T174" s="54"/>
      <c r="U174" s="56"/>
      <c r="V174" s="54"/>
      <c r="W174" s="54"/>
      <c r="X174" s="56"/>
      <c r="Y174" s="54"/>
      <c r="Z174" s="54"/>
      <c r="AA174" s="54"/>
      <c r="AB174" s="56"/>
      <c r="AC174" s="54"/>
      <c r="AD174" s="54"/>
      <c r="AE174" s="54"/>
      <c r="AF174" s="56"/>
      <c r="AG174" s="54"/>
      <c r="AH174" s="54"/>
      <c r="AI174" s="56"/>
      <c r="AJ174" s="54"/>
      <c r="AK174" s="54"/>
      <c r="AL174" s="56"/>
      <c r="AM174" s="54"/>
      <c r="AN174" s="54"/>
      <c r="AO174" s="54"/>
      <c r="AP174" s="54"/>
      <c r="AQ174" s="54"/>
      <c r="AR174" s="56"/>
      <c r="AS174" s="54"/>
      <c r="AT174" s="54"/>
      <c r="AU174" s="54"/>
      <c r="AV174" s="54"/>
      <c r="AW174" s="54"/>
      <c r="AX174" s="54"/>
      <c r="AY174" s="56"/>
      <c r="AZ174" s="54"/>
      <c r="BA174" s="54"/>
      <c r="BB174" s="54"/>
      <c r="BC174" s="54"/>
      <c r="BD174" s="8"/>
      <c r="BE174" s="8"/>
      <c r="BF174" s="28" t="s">
        <v>277</v>
      </c>
      <c r="BG174" s="28" t="s">
        <v>277</v>
      </c>
      <c r="BH174" s="28" t="s">
        <v>277</v>
      </c>
      <c r="BI174" s="28" t="s">
        <v>277</v>
      </c>
      <c r="BJ174" s="28" t="s">
        <v>277</v>
      </c>
      <c r="BK174" s="28" t="s">
        <v>277</v>
      </c>
      <c r="BL174" s="28" t="s">
        <v>277</v>
      </c>
      <c r="BM174" s="28" t="s">
        <v>277</v>
      </c>
      <c r="BN174" s="28" t="s">
        <v>277</v>
      </c>
      <c r="BO174" s="28" t="s">
        <v>277</v>
      </c>
      <c r="BP174" s="8"/>
      <c r="BQ174" s="22" t="str">
        <f>IF(FV174=FALSE,B174,"")</f>
        <v/>
      </c>
      <c r="BR174" s="22" t="str">
        <f>IF(FV172=FALSE,C173,"")</f>
        <v/>
      </c>
      <c r="BS174" s="22" t="str">
        <f>BS173</f>
        <v/>
      </c>
      <c r="BT174" s="22" t="str">
        <f t="shared" si="330"/>
        <v/>
      </c>
      <c r="BU174" s="22" t="str">
        <f>IF(FV174=FALSE,E174,"")</f>
        <v/>
      </c>
      <c r="BV174" s="22" t="str">
        <f>IF(FV174=FALSE,G174,"")</f>
        <v/>
      </c>
      <c r="BW174" s="22" t="str">
        <f>IF(FV174=FALSE,F174,"")</f>
        <v/>
      </c>
      <c r="BX174" s="22" t="str">
        <f>IF(FV174=FALSE,J174,"")</f>
        <v/>
      </c>
      <c r="BY174" s="22" t="str">
        <f>IF(FV174=FALSE,K174,"")</f>
        <v/>
      </c>
      <c r="BZ174" s="22" t="str">
        <f>IF(FV174=FALSE,L174,"")</f>
        <v/>
      </c>
      <c r="CA174" s="18"/>
      <c r="CB174" s="3" t="str">
        <f>IF(ET172=1, EQ173,"")</f>
        <v/>
      </c>
      <c r="CC174" s="3" t="str">
        <f>IF(ET172=1, ER173,"")</f>
        <v/>
      </c>
      <c r="CD174" s="3" t="str">
        <f>IF(ET172=1, ES173,"")</f>
        <v/>
      </c>
      <c r="CE174" s="3" t="str">
        <f>CE173</f>
        <v/>
      </c>
      <c r="CF174" s="3" t="str">
        <f>CF173</f>
        <v/>
      </c>
      <c r="CG174" s="3" t="str">
        <f>CG173</f>
        <v/>
      </c>
      <c r="CH174" s="3" t="str">
        <f t="shared" si="375"/>
        <v/>
      </c>
      <c r="CI174" s="8"/>
      <c r="CJ174" s="3" t="str">
        <f>IF(ET174=2,V173,"")</f>
        <v/>
      </c>
      <c r="CK174" s="3" t="str">
        <f>IF(ET174=2,W173,"")</f>
        <v/>
      </c>
      <c r="CL174" s="3" t="str">
        <f>CL173</f>
        <v/>
      </c>
      <c r="CM174" s="3" t="str">
        <f>CM173</f>
        <v/>
      </c>
      <c r="CN174" s="8"/>
      <c r="CO174" s="3" t="str">
        <f>IF(ET174=3,AG173,"")</f>
        <v/>
      </c>
      <c r="CP174" s="3" t="str">
        <f>IF(ET174=3,AH173,"")</f>
        <v/>
      </c>
      <c r="CQ174" s="3" t="str">
        <f>CQ173</f>
        <v/>
      </c>
      <c r="CR174" s="3" t="str">
        <f>CR173</f>
        <v/>
      </c>
      <c r="CS174" s="8"/>
      <c r="CT174" s="3" t="str">
        <f>IF(ET174=4,AJ173,"")</f>
        <v/>
      </c>
      <c r="CU174" s="3" t="str">
        <f>IF(ET174=4,AK173,"")</f>
        <v/>
      </c>
      <c r="CV174" s="3" t="str">
        <f>CV173</f>
        <v/>
      </c>
      <c r="CW174" s="3" t="str">
        <f>CW173</f>
        <v/>
      </c>
      <c r="CX174" s="8"/>
      <c r="CY174" s="3" t="str">
        <f>IF(ET174=5,AM173,"")</f>
        <v/>
      </c>
      <c r="CZ174" s="3" t="str">
        <f>IF(ET174=5,AN173,"")</f>
        <v/>
      </c>
      <c r="DA174" s="3" t="str">
        <f>IF(ET174=5,AO173,"")</f>
        <v/>
      </c>
      <c r="DB174" s="3" t="str">
        <f>DB173</f>
        <v/>
      </c>
      <c r="DC174" s="3" t="str">
        <f>DC173</f>
        <v/>
      </c>
      <c r="DD174" s="3" t="str">
        <f>DD173</f>
        <v/>
      </c>
      <c r="DE174" s="3" t="str">
        <f>DE173</f>
        <v/>
      </c>
      <c r="DF174" s="3" t="str">
        <f>DF173</f>
        <v/>
      </c>
      <c r="DG174" s="3" t="str">
        <f t="shared" si="377"/>
        <v/>
      </c>
      <c r="DH174" s="8"/>
      <c r="DI174" s="3" t="str">
        <f>IF(ET172=6,AS173,"")</f>
        <v/>
      </c>
      <c r="DJ174" s="3" t="str">
        <f>IF(ET172=6,AT173,"")</f>
        <v/>
      </c>
      <c r="DK174" s="3" t="str">
        <f>IF(ET172=6,AU173,"")</f>
        <v/>
      </c>
      <c r="DL174" s="3" t="str">
        <f>IF(ET172=6,AV173,"")</f>
        <v/>
      </c>
      <c r="DM174" s="3" t="str">
        <f>DM173</f>
        <v/>
      </c>
      <c r="DN174" s="3" t="str">
        <f>DN173</f>
        <v/>
      </c>
      <c r="DO174" s="3" t="str">
        <f>DO173</f>
        <v/>
      </c>
      <c r="DP174" s="3" t="str">
        <f>DP173</f>
        <v/>
      </c>
      <c r="DQ174" s="3" t="str">
        <f>DQ173</f>
        <v/>
      </c>
      <c r="DR174" s="3" t="str">
        <f>DR173</f>
        <v/>
      </c>
      <c r="DS174" s="3" t="str">
        <f t="shared" si="379"/>
        <v/>
      </c>
      <c r="DT174" s="8"/>
      <c r="DU174" s="3" t="str">
        <f>IF(ET172=7,AZ173,"")</f>
        <v/>
      </c>
      <c r="DV174" s="3" t="str">
        <f>IF(ET172=7,BA173,"")</f>
        <v/>
      </c>
      <c r="DW174" s="3" t="str">
        <f>IF(ET172=7,BB173,"")</f>
        <v/>
      </c>
      <c r="DX174" s="3" t="str">
        <f>IF(ET172=7,BC173,"")</f>
        <v/>
      </c>
      <c r="DY174" s="3" t="str">
        <f>DY173</f>
        <v/>
      </c>
      <c r="DZ174" s="3" t="str">
        <f>DZ173</f>
        <v/>
      </c>
      <c r="EA174" s="3" t="str">
        <f>EA173</f>
        <v/>
      </c>
      <c r="EB174" s="3" t="str">
        <f>EB173</f>
        <v/>
      </c>
      <c r="EC174" s="3" t="str">
        <f t="shared" si="381"/>
        <v/>
      </c>
      <c r="ED174" s="8"/>
      <c r="EE174" s="28" t="s">
        <v>277</v>
      </c>
      <c r="EF174" s="28" t="s">
        <v>277</v>
      </c>
      <c r="EG174" s="28" t="s">
        <v>277</v>
      </c>
      <c r="EH174" s="28" t="s">
        <v>277</v>
      </c>
      <c r="EI174" s="28" t="s">
        <v>277</v>
      </c>
      <c r="EJ174" s="28" t="s">
        <v>277</v>
      </c>
      <c r="EK174" s="28" t="s">
        <v>277</v>
      </c>
      <c r="EL174" s="28" t="s">
        <v>277</v>
      </c>
      <c r="EM174" s="28" t="s">
        <v>277</v>
      </c>
      <c r="EN174" s="28" t="s">
        <v>277</v>
      </c>
      <c r="EO174" s="30"/>
      <c r="EP174" s="9"/>
      <c r="EQ174" s="10" t="str">
        <f>IF(FD174&gt;0, (N174+Y174+R174+AC174), "")</f>
        <v/>
      </c>
      <c r="ER174" s="11" t="str">
        <f>IF(FD174&gt;0,FE174,"")</f>
        <v/>
      </c>
      <c r="ES174" s="10" t="str">
        <f>IF(FD174&gt;0, (P174+AA174+T174+AE174), "")</f>
        <v/>
      </c>
      <c r="ET174" s="10">
        <f>FO174+FP174+FQ174+FR174+FS174+FT174+FU174</f>
        <v>0</v>
      </c>
      <c r="EU174" s="13"/>
      <c r="EV174" s="12" t="b">
        <f t="shared" si="316"/>
        <v>1</v>
      </c>
      <c r="EW174" s="3" t="b">
        <f t="shared" si="317"/>
        <v>1</v>
      </c>
      <c r="EX174" s="3" t="b">
        <f t="shared" si="318"/>
        <v>1</v>
      </c>
      <c r="EY174" s="3" t="b">
        <f t="shared" si="319"/>
        <v>1</v>
      </c>
      <c r="EZ174" s="3">
        <f t="shared" si="383"/>
        <v>0</v>
      </c>
      <c r="FA174" s="3">
        <f t="shared" si="384"/>
        <v>0</v>
      </c>
      <c r="FB174" s="3">
        <f t="shared" si="385"/>
        <v>0</v>
      </c>
      <c r="FC174" s="3">
        <f t="shared" si="386"/>
        <v>0</v>
      </c>
      <c r="FD174" s="3">
        <f t="shared" si="387"/>
        <v>0</v>
      </c>
      <c r="FE174" s="3" t="e">
        <f t="shared" si="388"/>
        <v>#VALUE!</v>
      </c>
      <c r="FF174" s="3">
        <f t="shared" si="320"/>
        <v>0</v>
      </c>
      <c r="FG174" s="3">
        <f t="shared" si="321"/>
        <v>0</v>
      </c>
      <c r="FH174" s="3" t="e">
        <f t="shared" si="389"/>
        <v>#VALUE!</v>
      </c>
      <c r="FI174" s="3" t="b">
        <f t="shared" si="322"/>
        <v>1</v>
      </c>
      <c r="FJ174" s="3" t="b">
        <f t="shared" si="323"/>
        <v>1</v>
      </c>
      <c r="FK174" s="3" t="b">
        <f t="shared" si="324"/>
        <v>1</v>
      </c>
      <c r="FL174" s="3" t="b">
        <f t="shared" si="325"/>
        <v>1</v>
      </c>
      <c r="FM174" s="3" t="b">
        <f t="shared" si="326"/>
        <v>1</v>
      </c>
      <c r="FN174" s="3" t="b">
        <f t="shared" si="327"/>
        <v>1</v>
      </c>
      <c r="FO174" s="3">
        <f t="shared" si="390"/>
        <v>0</v>
      </c>
      <c r="FP174" s="3">
        <f t="shared" si="391"/>
        <v>0</v>
      </c>
      <c r="FQ174" s="3">
        <f t="shared" si="392"/>
        <v>0</v>
      </c>
      <c r="FR174" s="3">
        <f t="shared" si="393"/>
        <v>0</v>
      </c>
      <c r="FS174" s="3">
        <f t="shared" si="394"/>
        <v>0</v>
      </c>
      <c r="FT174" s="3">
        <f t="shared" si="395"/>
        <v>0</v>
      </c>
      <c r="FU174" s="3">
        <f t="shared" si="396"/>
        <v>0</v>
      </c>
      <c r="FV174" s="21" t="b">
        <f t="shared" si="328"/>
        <v>1</v>
      </c>
      <c r="FW174" s="24">
        <f t="shared" si="329"/>
        <v>1</v>
      </c>
      <c r="FX174" s="24">
        <f t="shared" si="397"/>
        <v>0</v>
      </c>
      <c r="FY174" s="25" t="e">
        <f t="shared" si="398"/>
        <v>#VALUE!</v>
      </c>
      <c r="FZ174" s="24" t="e">
        <f t="shared" si="399"/>
        <v>#VALUE!</v>
      </c>
      <c r="GA174" s="24" t="e">
        <f t="shared" si="400"/>
        <v>#VALUE!</v>
      </c>
      <c r="GB174" s="24">
        <f t="shared" si="401"/>
        <v>1</v>
      </c>
      <c r="GC174" s="24" t="e">
        <f t="shared" si="402"/>
        <v>#VALUE!</v>
      </c>
      <c r="GD174" s="24" t="e">
        <f t="shared" si="403"/>
        <v>#VALUE!</v>
      </c>
      <c r="GE174" s="24" t="e">
        <f t="shared" si="404"/>
        <v>#VALUE!</v>
      </c>
      <c r="GF174" s="24">
        <f t="shared" si="405"/>
        <v>0</v>
      </c>
      <c r="GG174" s="24">
        <f t="shared" si="406"/>
        <v>0</v>
      </c>
      <c r="GH174" s="24">
        <f t="shared" si="407"/>
        <v>0</v>
      </c>
      <c r="GI174" s="24">
        <f t="shared" si="408"/>
        <v>0</v>
      </c>
      <c r="GJ174" s="24">
        <f t="shared" si="409"/>
        <v>2</v>
      </c>
      <c r="GK174" s="24">
        <f t="shared" si="410"/>
        <v>2</v>
      </c>
      <c r="GL174" s="24">
        <f t="shared" si="411"/>
        <v>2</v>
      </c>
      <c r="GM174" s="31">
        <f t="shared" si="412"/>
        <v>2</v>
      </c>
      <c r="GN174" s="13"/>
      <c r="GO174" s="12"/>
    </row>
    <row r="175" spans="1:197" s="3" customFormat="1">
      <c r="A175" s="54"/>
      <c r="B175" s="54"/>
      <c r="C175" s="54"/>
      <c r="D175" s="54"/>
      <c r="E175" s="54"/>
      <c r="F175" s="54"/>
      <c r="G175" s="54"/>
      <c r="H175" s="54"/>
      <c r="I175" s="54"/>
      <c r="J175" s="54"/>
      <c r="K175" s="54"/>
      <c r="L175" s="54"/>
      <c r="M175" s="56"/>
      <c r="N175" s="54"/>
      <c r="O175" s="54"/>
      <c r="P175" s="54"/>
      <c r="Q175" s="56"/>
      <c r="R175" s="54"/>
      <c r="S175" s="54"/>
      <c r="T175" s="54"/>
      <c r="U175" s="56"/>
      <c r="V175" s="54"/>
      <c r="W175" s="54"/>
      <c r="X175" s="56"/>
      <c r="Y175" s="54"/>
      <c r="Z175" s="54"/>
      <c r="AA175" s="54"/>
      <c r="AB175" s="56"/>
      <c r="AC175" s="54"/>
      <c r="AD175" s="54"/>
      <c r="AE175" s="54"/>
      <c r="AF175" s="56"/>
      <c r="AG175" s="54"/>
      <c r="AH175" s="54"/>
      <c r="AI175" s="56"/>
      <c r="AJ175" s="54"/>
      <c r="AK175" s="54"/>
      <c r="AL175" s="56"/>
      <c r="AM175" s="54"/>
      <c r="AN175" s="54"/>
      <c r="AO175" s="54"/>
      <c r="AP175" s="54"/>
      <c r="AQ175" s="54"/>
      <c r="AR175" s="56"/>
      <c r="AS175" s="54"/>
      <c r="AT175" s="54"/>
      <c r="AU175" s="54"/>
      <c r="AV175" s="54"/>
      <c r="AW175" s="54"/>
      <c r="AX175" s="54"/>
      <c r="AY175" s="56"/>
      <c r="AZ175" s="54"/>
      <c r="BA175" s="54"/>
      <c r="BB175" s="54"/>
      <c r="BC175" s="54"/>
      <c r="BD175" s="8"/>
      <c r="BE175" s="8"/>
      <c r="BF175" s="28" t="s">
        <v>277</v>
      </c>
      <c r="BG175" s="28" t="s">
        <v>277</v>
      </c>
      <c r="BH175" s="28" t="s">
        <v>277</v>
      </c>
      <c r="BI175" s="28" t="s">
        <v>277</v>
      </c>
      <c r="BJ175" s="28" t="s">
        <v>277</v>
      </c>
      <c r="BK175" s="28" t="s">
        <v>277</v>
      </c>
      <c r="BL175" s="28" t="s">
        <v>277</v>
      </c>
      <c r="BM175" s="28" t="s">
        <v>277</v>
      </c>
      <c r="BN175" s="28" t="s">
        <v>277</v>
      </c>
      <c r="BO175" s="28" t="s">
        <v>277</v>
      </c>
      <c r="BP175" s="8"/>
      <c r="BQ175" s="22" t="str">
        <f>IF(FV175=FALSE,B175,"")</f>
        <v/>
      </c>
      <c r="BR175" s="22" t="str">
        <f>BR172</f>
        <v/>
      </c>
      <c r="BS175" s="22" t="str">
        <f>IF(FV172=FALSE,C175,"")</f>
        <v/>
      </c>
      <c r="BT175" s="22" t="str">
        <f t="shared" si="330"/>
        <v/>
      </c>
      <c r="BU175" s="22" t="str">
        <f>IF(FV175=FALSE,E175,"")</f>
        <v/>
      </c>
      <c r="BV175" s="22" t="str">
        <f>IF(FV175=FALSE,G175,"")</f>
        <v/>
      </c>
      <c r="BW175" s="22" t="str">
        <f>IF(FV175=FALSE,F175,"")</f>
        <v/>
      </c>
      <c r="BX175" s="22" t="str">
        <f>IF(FV175=FALSE,J175,"")</f>
        <v/>
      </c>
      <c r="BY175" s="22" t="str">
        <f>IF(FV175=FALSE,K175,"")</f>
        <v/>
      </c>
      <c r="BZ175" s="22" t="str">
        <f>IF(FV175=FALSE,L175,"")</f>
        <v/>
      </c>
      <c r="CA175" s="18"/>
      <c r="CB175" s="3" t="str">
        <f>CB172</f>
        <v/>
      </c>
      <c r="CC175" s="3" t="str">
        <f>CC172</f>
        <v/>
      </c>
      <c r="CD175" s="3" t="str">
        <f>CD172</f>
        <v/>
      </c>
      <c r="CE175" s="3" t="str">
        <f>IF(ET175=1, EQ175,"")</f>
        <v/>
      </c>
      <c r="CF175" s="3" t="str">
        <f>IF(ET175=1, ER175,"")</f>
        <v/>
      </c>
      <c r="CG175" s="3" t="str">
        <f>IF(ET175=1, ES175,"")</f>
        <v/>
      </c>
      <c r="CH175" s="3" t="str">
        <f t="shared" si="375"/>
        <v/>
      </c>
      <c r="CI175" s="8"/>
      <c r="CJ175" s="3" t="str">
        <f>CJ172</f>
        <v/>
      </c>
      <c r="CK175" s="3" t="str">
        <f>CK172</f>
        <v/>
      </c>
      <c r="CL175" s="3" t="str">
        <f>IF(ET175=2,V175,"")</f>
        <v/>
      </c>
      <c r="CM175" s="3" t="str">
        <f>IF(ET175=2,W175,"")</f>
        <v/>
      </c>
      <c r="CN175" s="8"/>
      <c r="CO175" s="3" t="str">
        <f>CO173</f>
        <v/>
      </c>
      <c r="CP175" s="3" t="str">
        <f>CP173</f>
        <v/>
      </c>
      <c r="CQ175" s="3" t="str">
        <f>IF(ET175=3,AG175,"")</f>
        <v/>
      </c>
      <c r="CR175" s="3" t="str">
        <f>IF(ET175=3,AH175,"")</f>
        <v/>
      </c>
      <c r="CS175" s="8"/>
      <c r="CT175" s="3" t="str">
        <f>CT172</f>
        <v/>
      </c>
      <c r="CU175" s="3" t="str">
        <f>CU172</f>
        <v/>
      </c>
      <c r="CV175" s="3" t="str">
        <f>IF(ET174=4,AJ175,"")</f>
        <v/>
      </c>
      <c r="CW175" s="3" t="str">
        <f>IF(ET174=4,AK175,"")</f>
        <v/>
      </c>
      <c r="CX175" s="8"/>
      <c r="CY175" s="3" t="str">
        <f>CY172</f>
        <v/>
      </c>
      <c r="CZ175" s="3" t="str">
        <f>CZ172</f>
        <v/>
      </c>
      <c r="DA175" s="3" t="str">
        <f>DA172</f>
        <v/>
      </c>
      <c r="DB175" s="3" t="str">
        <f>IF(ET174=5,AM175,"")</f>
        <v/>
      </c>
      <c r="DC175" s="3" t="str">
        <f>IF(ET174=5,AN175,"")</f>
        <v/>
      </c>
      <c r="DD175" s="3" t="str">
        <f>IF(ET174=5,AO175,"")</f>
        <v/>
      </c>
      <c r="DE175" s="3" t="str">
        <f>IF(ET174=5,AP175,"")</f>
        <v/>
      </c>
      <c r="DF175" s="3" t="str">
        <f>DF174</f>
        <v/>
      </c>
      <c r="DG175" s="3" t="str">
        <f t="shared" si="377"/>
        <v/>
      </c>
      <c r="DH175" s="8"/>
      <c r="DI175" s="3" t="str">
        <f>DI172</f>
        <v/>
      </c>
      <c r="DJ175" s="3" t="str">
        <f>DJ172</f>
        <v/>
      </c>
      <c r="DK175" s="3" t="str">
        <f>DK172</f>
        <v/>
      </c>
      <c r="DL175" s="3" t="str">
        <f>DL172</f>
        <v/>
      </c>
      <c r="DM175" s="3" t="str">
        <f>IF(ET175=6,AS175,"")</f>
        <v/>
      </c>
      <c r="DN175" s="3" t="str">
        <f>IF(ET175=6,AT175,"")</f>
        <v/>
      </c>
      <c r="DO175" s="3" t="str">
        <f>IF(ET175=6,AU175,"")</f>
        <v/>
      </c>
      <c r="DP175" s="3" t="str">
        <f>IF(ET175=6,AV175,"")</f>
        <v/>
      </c>
      <c r="DQ175" s="3" t="str">
        <f t="shared" ref="DQ175:DR177" si="421">DQ172</f>
        <v/>
      </c>
      <c r="DR175" s="3" t="str">
        <f t="shared" si="421"/>
        <v/>
      </c>
      <c r="DS175" s="3" t="str">
        <f t="shared" si="379"/>
        <v/>
      </c>
      <c r="DT175" s="8"/>
      <c r="DU175" s="3" t="str">
        <f>DU172</f>
        <v/>
      </c>
      <c r="DV175" s="3" t="str">
        <f>DV172</f>
        <v/>
      </c>
      <c r="DW175" s="3" t="str">
        <f>DW172</f>
        <v/>
      </c>
      <c r="DX175" s="3" t="str">
        <f>DX172</f>
        <v/>
      </c>
      <c r="DY175" s="3" t="str">
        <f>IF(ET175=7,AZ175,"")</f>
        <v/>
      </c>
      <c r="DZ175" s="3" t="str">
        <f>IF(ET175=7,BA175,"")</f>
        <v/>
      </c>
      <c r="EA175" s="3" t="str">
        <f>IF(ET175=7,BB175,"")</f>
        <v/>
      </c>
      <c r="EB175" s="3" t="str">
        <f>IF(ET175=7,BC175,"")</f>
        <v/>
      </c>
      <c r="EC175" s="3" t="str">
        <f t="shared" si="381"/>
        <v/>
      </c>
      <c r="ED175" s="8"/>
      <c r="EE175" s="28" t="s">
        <v>277</v>
      </c>
      <c r="EF175" s="28" t="s">
        <v>277</v>
      </c>
      <c r="EG175" s="28" t="s">
        <v>277</v>
      </c>
      <c r="EH175" s="28" t="s">
        <v>277</v>
      </c>
      <c r="EI175" s="28" t="s">
        <v>277</v>
      </c>
      <c r="EJ175" s="28" t="s">
        <v>277</v>
      </c>
      <c r="EK175" s="28" t="s">
        <v>277</v>
      </c>
      <c r="EL175" s="28" t="s">
        <v>277</v>
      </c>
      <c r="EM175" s="28" t="s">
        <v>277</v>
      </c>
      <c r="EN175" s="28" t="s">
        <v>277</v>
      </c>
      <c r="EO175" s="17"/>
      <c r="EP175" s="9"/>
      <c r="EQ175" s="10" t="str">
        <f>IF(FD175&gt;0, (N175+Y175+R175+AC175), "")</f>
        <v/>
      </c>
      <c r="ER175" s="11" t="str">
        <f>IF(FD175&gt;0,FE175,"")</f>
        <v/>
      </c>
      <c r="ES175" s="10" t="str">
        <f>IF(FD175&gt;0, (P175+AA175+T175+AE175), "")</f>
        <v/>
      </c>
      <c r="ET175" s="10">
        <f>FO175+FP175+FQ175+FR175+FS175+FT175+FU175</f>
        <v>0</v>
      </c>
      <c r="EU175" s="13"/>
      <c r="EV175" s="12" t="b">
        <f t="shared" si="316"/>
        <v>1</v>
      </c>
      <c r="EW175" s="3" t="b">
        <f t="shared" si="317"/>
        <v>1</v>
      </c>
      <c r="EX175" s="3" t="b">
        <f t="shared" si="318"/>
        <v>1</v>
      </c>
      <c r="EY175" s="3" t="b">
        <f t="shared" si="319"/>
        <v>1</v>
      </c>
      <c r="EZ175" s="3">
        <f t="shared" si="383"/>
        <v>0</v>
      </c>
      <c r="FA175" s="3">
        <f t="shared" si="384"/>
        <v>0</v>
      </c>
      <c r="FB175" s="3">
        <f t="shared" si="385"/>
        <v>0</v>
      </c>
      <c r="FC175" s="3">
        <f t="shared" si="386"/>
        <v>0</v>
      </c>
      <c r="FD175" s="3">
        <f t="shared" si="387"/>
        <v>0</v>
      </c>
      <c r="FE175" s="3" t="e">
        <f t="shared" si="388"/>
        <v>#VALUE!</v>
      </c>
      <c r="FF175" s="3">
        <f t="shared" si="320"/>
        <v>0</v>
      </c>
      <c r="FG175" s="3">
        <f t="shared" si="321"/>
        <v>0</v>
      </c>
      <c r="FH175" s="3" t="e">
        <f t="shared" si="389"/>
        <v>#VALUE!</v>
      </c>
      <c r="FI175" s="3" t="b">
        <f t="shared" si="322"/>
        <v>1</v>
      </c>
      <c r="FJ175" s="3" t="b">
        <f t="shared" si="323"/>
        <v>1</v>
      </c>
      <c r="FK175" s="3" t="b">
        <f t="shared" si="324"/>
        <v>1</v>
      </c>
      <c r="FL175" s="3" t="b">
        <f t="shared" si="325"/>
        <v>1</v>
      </c>
      <c r="FM175" s="3" t="b">
        <f t="shared" si="326"/>
        <v>1</v>
      </c>
      <c r="FN175" s="3" t="b">
        <f t="shared" si="327"/>
        <v>1</v>
      </c>
      <c r="FO175" s="3">
        <f t="shared" si="390"/>
        <v>0</v>
      </c>
      <c r="FP175" s="3">
        <f t="shared" si="391"/>
        <v>0</v>
      </c>
      <c r="FQ175" s="3">
        <f t="shared" si="392"/>
        <v>0</v>
      </c>
      <c r="FR175" s="3">
        <f t="shared" si="393"/>
        <v>0</v>
      </c>
      <c r="FS175" s="3">
        <f t="shared" si="394"/>
        <v>0</v>
      </c>
      <c r="FT175" s="3">
        <f t="shared" si="395"/>
        <v>0</v>
      </c>
      <c r="FU175" s="3">
        <f t="shared" si="396"/>
        <v>0</v>
      </c>
      <c r="FV175" s="21" t="b">
        <f t="shared" si="328"/>
        <v>1</v>
      </c>
      <c r="FW175" s="24">
        <f t="shared" si="329"/>
        <v>1</v>
      </c>
      <c r="FX175" s="24">
        <f t="shared" si="397"/>
        <v>0</v>
      </c>
      <c r="FY175" s="25" t="e">
        <f t="shared" si="398"/>
        <v>#VALUE!</v>
      </c>
      <c r="FZ175" s="24" t="e">
        <f t="shared" si="399"/>
        <v>#VALUE!</v>
      </c>
      <c r="GA175" s="24" t="e">
        <f t="shared" si="400"/>
        <v>#VALUE!</v>
      </c>
      <c r="GB175" s="24">
        <f t="shared" si="401"/>
        <v>1</v>
      </c>
      <c r="GC175" s="24" t="e">
        <f t="shared" si="402"/>
        <v>#VALUE!</v>
      </c>
      <c r="GD175" s="24" t="e">
        <f t="shared" si="403"/>
        <v>#VALUE!</v>
      </c>
      <c r="GE175" s="24" t="e">
        <f t="shared" si="404"/>
        <v>#VALUE!</v>
      </c>
      <c r="GF175" s="24">
        <f t="shared" si="405"/>
        <v>0</v>
      </c>
      <c r="GG175" s="24">
        <f t="shared" si="406"/>
        <v>0</v>
      </c>
      <c r="GH175" s="24">
        <f t="shared" si="407"/>
        <v>0</v>
      </c>
      <c r="GI175" s="24">
        <f t="shared" si="408"/>
        <v>0</v>
      </c>
      <c r="GJ175" s="24">
        <f t="shared" si="409"/>
        <v>2</v>
      </c>
      <c r="GK175" s="24">
        <f t="shared" si="410"/>
        <v>2</v>
      </c>
      <c r="GL175" s="24">
        <f t="shared" si="411"/>
        <v>2</v>
      </c>
      <c r="GM175" s="31">
        <f t="shared" si="412"/>
        <v>2</v>
      </c>
      <c r="GN175" s="13"/>
      <c r="GO175" s="12"/>
    </row>
    <row r="176" spans="1:197" s="3" customFormat="1">
      <c r="A176" s="115" t="s">
        <v>279</v>
      </c>
      <c r="B176" s="115" t="s">
        <v>279</v>
      </c>
      <c r="C176" s="115" t="s">
        <v>279</v>
      </c>
      <c r="D176" s="115" t="s">
        <v>279</v>
      </c>
      <c r="E176" s="115" t="s">
        <v>279</v>
      </c>
      <c r="F176" s="115" t="s">
        <v>279</v>
      </c>
      <c r="G176" s="115" t="s">
        <v>279</v>
      </c>
      <c r="H176" s="115"/>
      <c r="I176" s="115"/>
      <c r="J176" s="115" t="s">
        <v>279</v>
      </c>
      <c r="K176" s="115" t="s">
        <v>279</v>
      </c>
      <c r="L176" s="115" t="s">
        <v>279</v>
      </c>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116"/>
      <c r="BD176" s="8"/>
      <c r="BE176" s="8"/>
      <c r="BF176" s="28" t="s">
        <v>277</v>
      </c>
      <c r="BG176" s="28" t="s">
        <v>277</v>
      </c>
      <c r="BH176" s="28" t="s">
        <v>277</v>
      </c>
      <c r="BI176" s="28" t="s">
        <v>277</v>
      </c>
      <c r="BJ176" s="28" t="s">
        <v>277</v>
      </c>
      <c r="BK176" s="28" t="s">
        <v>277</v>
      </c>
      <c r="BL176" s="28" t="s">
        <v>277</v>
      </c>
      <c r="BM176" s="28" t="s">
        <v>277</v>
      </c>
      <c r="BN176" s="28" t="s">
        <v>277</v>
      </c>
      <c r="BO176" s="28" t="s">
        <v>277</v>
      </c>
      <c r="BP176" s="8"/>
      <c r="BQ176" s="22" t="str">
        <f>BQ175</f>
        <v/>
      </c>
      <c r="BR176" s="22" t="str">
        <f>BS172</f>
        <v/>
      </c>
      <c r="BS176" s="22" t="str">
        <f>BS175</f>
        <v/>
      </c>
      <c r="BT176" s="22" t="str">
        <f t="shared" si="330"/>
        <v/>
      </c>
      <c r="BU176" s="22" t="str">
        <f t="shared" ref="BU176:BW177" si="422">BU175</f>
        <v/>
      </c>
      <c r="BV176" s="22" t="str">
        <f t="shared" si="422"/>
        <v/>
      </c>
      <c r="BW176" s="22" t="str">
        <f t="shared" si="422"/>
        <v/>
      </c>
      <c r="BX176" s="22" t="str">
        <f t="shared" ref="BX176:BZ177" si="423">BX175</f>
        <v/>
      </c>
      <c r="BY176" s="22" t="str">
        <f t="shared" si="423"/>
        <v/>
      </c>
      <c r="BZ176" s="22" t="str">
        <f t="shared" si="423"/>
        <v/>
      </c>
      <c r="CA176" s="18"/>
      <c r="CB176" s="3" t="str">
        <f>CB174</f>
        <v/>
      </c>
      <c r="CC176" s="3" t="str">
        <f>CC174</f>
        <v/>
      </c>
      <c r="CD176" s="3" t="str">
        <f>CD174</f>
        <v/>
      </c>
      <c r="CE176" s="3" t="str">
        <f t="shared" ref="CE176:CG177" si="424">CE175</f>
        <v/>
      </c>
      <c r="CF176" s="3" t="str">
        <f t="shared" si="424"/>
        <v/>
      </c>
      <c r="CG176" s="3" t="str">
        <f t="shared" si="424"/>
        <v/>
      </c>
      <c r="CH176" s="3" t="str">
        <f t="shared" si="375"/>
        <v/>
      </c>
      <c r="CI176" s="8"/>
      <c r="CJ176" s="3" t="str">
        <f>CJ174</f>
        <v/>
      </c>
      <c r="CK176" s="3" t="str">
        <f>CK174</f>
        <v/>
      </c>
      <c r="CL176" s="3" t="str">
        <f>CL175</f>
        <v/>
      </c>
      <c r="CM176" s="3" t="str">
        <f>CM175</f>
        <v/>
      </c>
      <c r="CN176" s="8"/>
      <c r="CO176" s="3" t="str">
        <f>CO174</f>
        <v/>
      </c>
      <c r="CP176" s="3" t="str">
        <f>CP174</f>
        <v/>
      </c>
      <c r="CQ176" s="3" t="str">
        <f>CQ175</f>
        <v/>
      </c>
      <c r="CR176" s="3" t="str">
        <f>CR175</f>
        <v/>
      </c>
      <c r="CS176" s="8"/>
      <c r="CT176" s="3" t="str">
        <f>CT174</f>
        <v/>
      </c>
      <c r="CU176" s="3" t="str">
        <f>CU174</f>
        <v/>
      </c>
      <c r="CV176" s="3" t="str">
        <f>CV175</f>
        <v/>
      </c>
      <c r="CW176" s="3" t="str">
        <f>CW175</f>
        <v/>
      </c>
      <c r="CX176" s="8"/>
      <c r="CY176" s="3" t="str">
        <f>CY174</f>
        <v/>
      </c>
      <c r="CZ176" s="3" t="str">
        <f>CZ174</f>
        <v/>
      </c>
      <c r="DA176" s="3" t="str">
        <f>DA174</f>
        <v/>
      </c>
      <c r="DB176" s="3" t="str">
        <f t="shared" ref="DB176:DE177" si="425">DB175</f>
        <v/>
      </c>
      <c r="DC176" s="3" t="str">
        <f t="shared" si="425"/>
        <v/>
      </c>
      <c r="DD176" s="3" t="str">
        <f t="shared" si="425"/>
        <v/>
      </c>
      <c r="DE176" s="3" t="str">
        <f t="shared" si="425"/>
        <v/>
      </c>
      <c r="DF176" s="3" t="str">
        <f>DF175</f>
        <v/>
      </c>
      <c r="DG176" s="3" t="str">
        <f t="shared" si="377"/>
        <v/>
      </c>
      <c r="DH176" s="8"/>
      <c r="DI176" s="3" t="str">
        <f>DI174</f>
        <v/>
      </c>
      <c r="DJ176" s="3" t="str">
        <f>DJ174</f>
        <v/>
      </c>
      <c r="DK176" s="3" t="str">
        <f>DK174</f>
        <v/>
      </c>
      <c r="DL176" s="3" t="str">
        <f>DL174</f>
        <v/>
      </c>
      <c r="DM176" s="3" t="str">
        <f t="shared" ref="DM176:DP177" si="426">DM175</f>
        <v/>
      </c>
      <c r="DN176" s="3" t="str">
        <f t="shared" si="426"/>
        <v/>
      </c>
      <c r="DO176" s="3" t="str">
        <f t="shared" si="426"/>
        <v/>
      </c>
      <c r="DP176" s="3" t="str">
        <f t="shared" si="426"/>
        <v/>
      </c>
      <c r="DQ176" s="3" t="str">
        <f t="shared" si="421"/>
        <v/>
      </c>
      <c r="DR176" s="3" t="str">
        <f t="shared" si="421"/>
        <v/>
      </c>
      <c r="DS176" s="3" t="str">
        <f t="shared" si="379"/>
        <v/>
      </c>
      <c r="DT176" s="8"/>
      <c r="DU176" s="3" t="str">
        <f>DU174</f>
        <v/>
      </c>
      <c r="DV176" s="3" t="str">
        <f>DV174</f>
        <v/>
      </c>
      <c r="DW176" s="3" t="str">
        <f>DW174</f>
        <v/>
      </c>
      <c r="DX176" s="3" t="str">
        <f>DX174</f>
        <v/>
      </c>
      <c r="DY176" s="3" t="str">
        <f t="shared" ref="DY176:EB177" si="427">DY175</f>
        <v/>
      </c>
      <c r="DZ176" s="3" t="str">
        <f t="shared" si="427"/>
        <v/>
      </c>
      <c r="EA176" s="3" t="str">
        <f t="shared" si="427"/>
        <v/>
      </c>
      <c r="EB176" s="3" t="str">
        <f t="shared" si="427"/>
        <v/>
      </c>
      <c r="EC176" s="3" t="str">
        <f t="shared" si="381"/>
        <v/>
      </c>
      <c r="ED176" s="8"/>
      <c r="EE176" s="28" t="s">
        <v>277</v>
      </c>
      <c r="EF176" s="28" t="s">
        <v>277</v>
      </c>
      <c r="EG176" s="28" t="s">
        <v>277</v>
      </c>
      <c r="EH176" s="28" t="s">
        <v>277</v>
      </c>
      <c r="EI176" s="28" t="s">
        <v>277</v>
      </c>
      <c r="EJ176" s="28" t="s">
        <v>277</v>
      </c>
      <c r="EK176" s="28" t="s">
        <v>277</v>
      </c>
      <c r="EL176" s="28" t="s">
        <v>277</v>
      </c>
      <c r="EM176" s="28" t="s">
        <v>277</v>
      </c>
      <c r="EN176" s="28" t="s">
        <v>277</v>
      </c>
      <c r="EO176" s="17"/>
      <c r="EP176" s="9"/>
      <c r="EQ176" s="10" t="str">
        <f t="shared" ref="EQ176:ET177" si="428">EQ175</f>
        <v/>
      </c>
      <c r="ER176" s="10" t="str">
        <f t="shared" si="428"/>
        <v/>
      </c>
      <c r="ES176" s="10" t="str">
        <f t="shared" si="428"/>
        <v/>
      </c>
      <c r="ET176" s="10">
        <f t="shared" si="428"/>
        <v>0</v>
      </c>
      <c r="EU176" s="13"/>
      <c r="EV176" s="12" t="b">
        <f t="shared" si="316"/>
        <v>1</v>
      </c>
      <c r="EW176" s="3" t="b">
        <f t="shared" si="317"/>
        <v>1</v>
      </c>
      <c r="EX176" s="3" t="b">
        <f t="shared" si="318"/>
        <v>1</v>
      </c>
      <c r="EY176" s="3" t="b">
        <f t="shared" si="319"/>
        <v>1</v>
      </c>
      <c r="EZ176" s="3">
        <f t="shared" si="383"/>
        <v>0</v>
      </c>
      <c r="FA176" s="3">
        <f t="shared" si="384"/>
        <v>0</v>
      </c>
      <c r="FB176" s="3">
        <f t="shared" si="385"/>
        <v>0</v>
      </c>
      <c r="FC176" s="3">
        <f t="shared" si="386"/>
        <v>0</v>
      </c>
      <c r="FD176" s="3">
        <f t="shared" si="387"/>
        <v>0</v>
      </c>
      <c r="FE176" s="3" t="e">
        <f t="shared" si="388"/>
        <v>#VALUE!</v>
      </c>
      <c r="FF176" s="3">
        <f t="shared" si="320"/>
        <v>0</v>
      </c>
      <c r="FG176" s="3">
        <f t="shared" si="321"/>
        <v>0</v>
      </c>
      <c r="FH176" s="3" t="e">
        <f t="shared" si="389"/>
        <v>#VALUE!</v>
      </c>
      <c r="FI176" s="3" t="b">
        <f t="shared" si="322"/>
        <v>1</v>
      </c>
      <c r="FJ176" s="3" t="b">
        <f t="shared" si="323"/>
        <v>1</v>
      </c>
      <c r="FK176" s="3" t="b">
        <f t="shared" si="324"/>
        <v>1</v>
      </c>
      <c r="FL176" s="3" t="b">
        <f t="shared" si="325"/>
        <v>1</v>
      </c>
      <c r="FM176" s="3" t="b">
        <f t="shared" si="326"/>
        <v>1</v>
      </c>
      <c r="FN176" s="3" t="b">
        <f t="shared" si="327"/>
        <v>1</v>
      </c>
      <c r="FO176" s="3">
        <f t="shared" si="390"/>
        <v>0</v>
      </c>
      <c r="FP176" s="3">
        <f t="shared" si="391"/>
        <v>0</v>
      </c>
      <c r="FQ176" s="3">
        <f t="shared" si="392"/>
        <v>0</v>
      </c>
      <c r="FR176" s="3">
        <f t="shared" si="393"/>
        <v>0</v>
      </c>
      <c r="FS176" s="3">
        <f t="shared" si="394"/>
        <v>0</v>
      </c>
      <c r="FT176" s="3">
        <f t="shared" si="395"/>
        <v>0</v>
      </c>
      <c r="FU176" s="3">
        <f t="shared" si="396"/>
        <v>0</v>
      </c>
      <c r="FV176" s="21" t="b">
        <f t="shared" si="328"/>
        <v>0</v>
      </c>
      <c r="FW176" s="24">
        <f t="shared" si="329"/>
        <v>1</v>
      </c>
      <c r="FX176" s="24">
        <f t="shared" si="397"/>
        <v>0</v>
      </c>
      <c r="FY176" s="25" t="e">
        <f t="shared" si="398"/>
        <v>#VALUE!</v>
      </c>
      <c r="FZ176" s="24" t="e">
        <f t="shared" si="399"/>
        <v>#VALUE!</v>
      </c>
      <c r="GA176" s="24" t="e">
        <f t="shared" si="400"/>
        <v>#VALUE!</v>
      </c>
      <c r="GB176" s="24">
        <f t="shared" si="401"/>
        <v>1</v>
      </c>
      <c r="GC176" s="24" t="e">
        <f t="shared" si="402"/>
        <v>#VALUE!</v>
      </c>
      <c r="GD176" s="24" t="e">
        <f t="shared" si="403"/>
        <v>#VALUE!</v>
      </c>
      <c r="GE176" s="24" t="e">
        <f t="shared" si="404"/>
        <v>#VALUE!</v>
      </c>
      <c r="GF176" s="24">
        <f t="shared" si="405"/>
        <v>0</v>
      </c>
      <c r="GG176" s="24">
        <f t="shared" si="406"/>
        <v>0</v>
      </c>
      <c r="GH176" s="24">
        <f t="shared" si="407"/>
        <v>0</v>
      </c>
      <c r="GI176" s="24">
        <f t="shared" si="408"/>
        <v>0</v>
      </c>
      <c r="GJ176" s="24">
        <f t="shared" si="409"/>
        <v>2</v>
      </c>
      <c r="GK176" s="24">
        <f t="shared" si="410"/>
        <v>2</v>
      </c>
      <c r="GL176" s="24">
        <f t="shared" si="411"/>
        <v>2</v>
      </c>
      <c r="GM176" s="31">
        <f t="shared" si="412"/>
        <v>2</v>
      </c>
      <c r="GN176" s="13"/>
      <c r="GO176" s="12"/>
    </row>
    <row r="177" spans="1:197" s="3" customFormat="1">
      <c r="A177" s="115" t="s">
        <v>279</v>
      </c>
      <c r="B177" s="115" t="s">
        <v>279</v>
      </c>
      <c r="C177" s="115" t="s">
        <v>279</v>
      </c>
      <c r="D177" s="115" t="s">
        <v>279</v>
      </c>
      <c r="E177" s="115" t="s">
        <v>279</v>
      </c>
      <c r="F177" s="115" t="s">
        <v>279</v>
      </c>
      <c r="G177" s="115" t="s">
        <v>279</v>
      </c>
      <c r="H177" s="115"/>
      <c r="I177" s="115"/>
      <c r="J177" s="115" t="s">
        <v>279</v>
      </c>
      <c r="K177" s="115" t="s">
        <v>279</v>
      </c>
      <c r="L177" s="115" t="s">
        <v>279</v>
      </c>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116"/>
      <c r="BD177" s="8"/>
      <c r="BE177" s="8"/>
      <c r="BF177" s="28" t="s">
        <v>277</v>
      </c>
      <c r="BG177" s="28" t="s">
        <v>277</v>
      </c>
      <c r="BH177" s="28" t="s">
        <v>277</v>
      </c>
      <c r="BI177" s="28" t="s">
        <v>277</v>
      </c>
      <c r="BJ177" s="28" t="s">
        <v>277</v>
      </c>
      <c r="BK177" s="28" t="s">
        <v>277</v>
      </c>
      <c r="BL177" s="28" t="s">
        <v>277</v>
      </c>
      <c r="BM177" s="28" t="s">
        <v>277</v>
      </c>
      <c r="BN177" s="28" t="s">
        <v>277</v>
      </c>
      <c r="BO177" s="28" t="s">
        <v>277</v>
      </c>
      <c r="BP177" s="8"/>
      <c r="BQ177" s="22" t="str">
        <f>BQ176</f>
        <v/>
      </c>
      <c r="BR177" s="22" t="str">
        <f>BS174</f>
        <v/>
      </c>
      <c r="BS177" s="22" t="str">
        <f>BS175</f>
        <v/>
      </c>
      <c r="BT177" s="22" t="str">
        <f t="shared" si="330"/>
        <v/>
      </c>
      <c r="BU177" s="22" t="str">
        <f t="shared" si="422"/>
        <v/>
      </c>
      <c r="BV177" s="22" t="str">
        <f t="shared" si="422"/>
        <v/>
      </c>
      <c r="BW177" s="22" t="str">
        <f t="shared" si="422"/>
        <v/>
      </c>
      <c r="BX177" s="22" t="str">
        <f t="shared" si="423"/>
        <v/>
      </c>
      <c r="BY177" s="22" t="str">
        <f t="shared" si="423"/>
        <v/>
      </c>
      <c r="BZ177" s="22" t="str">
        <f t="shared" si="423"/>
        <v/>
      </c>
      <c r="CA177" s="18"/>
      <c r="CB177" s="3" t="str">
        <f>CE173</f>
        <v/>
      </c>
      <c r="CC177" s="3" t="str">
        <f>CF173</f>
        <v/>
      </c>
      <c r="CD177" s="3" t="str">
        <f>CG173</f>
        <v/>
      </c>
      <c r="CE177" s="3" t="str">
        <f t="shared" si="424"/>
        <v/>
      </c>
      <c r="CF177" s="3" t="str">
        <f t="shared" si="424"/>
        <v/>
      </c>
      <c r="CG177" s="3" t="str">
        <f t="shared" si="424"/>
        <v/>
      </c>
      <c r="CH177" s="3" t="str">
        <f t="shared" si="375"/>
        <v/>
      </c>
      <c r="CI177" s="8"/>
      <c r="CJ177" s="3" t="str">
        <f>CL173</f>
        <v/>
      </c>
      <c r="CK177" s="3" t="str">
        <f>CM173</f>
        <v/>
      </c>
      <c r="CL177" s="3" t="str">
        <f>CL176</f>
        <v/>
      </c>
      <c r="CM177" s="3" t="str">
        <f>CM176</f>
        <v/>
      </c>
      <c r="CN177" s="8"/>
      <c r="CO177" s="3" t="str">
        <f>CQ173</f>
        <v/>
      </c>
      <c r="CP177" s="3" t="str">
        <f>CR173</f>
        <v/>
      </c>
      <c r="CQ177" s="3" t="str">
        <f>CQ176</f>
        <v/>
      </c>
      <c r="CR177" s="3" t="str">
        <f>CR176</f>
        <v/>
      </c>
      <c r="CS177" s="8"/>
      <c r="CT177" s="3" t="str">
        <f>CV173</f>
        <v/>
      </c>
      <c r="CU177" s="3" t="str">
        <f>CW173</f>
        <v/>
      </c>
      <c r="CV177" s="3" t="str">
        <f>CV176</f>
        <v/>
      </c>
      <c r="CW177" s="3" t="str">
        <f>CW176</f>
        <v/>
      </c>
      <c r="CX177" s="8"/>
      <c r="CY177" s="3" t="str">
        <f>DB173</f>
        <v/>
      </c>
      <c r="CZ177" s="3" t="str">
        <f>DC173</f>
        <v/>
      </c>
      <c r="DA177" s="3" t="str">
        <f>DD173</f>
        <v/>
      </c>
      <c r="DB177" s="3" t="str">
        <f t="shared" si="425"/>
        <v/>
      </c>
      <c r="DC177" s="3" t="str">
        <f t="shared" si="425"/>
        <v/>
      </c>
      <c r="DD177" s="3" t="str">
        <f t="shared" si="425"/>
        <v/>
      </c>
      <c r="DE177" s="3" t="str">
        <f t="shared" si="425"/>
        <v/>
      </c>
      <c r="DF177" s="3" t="str">
        <f>DF176</f>
        <v/>
      </c>
      <c r="DG177" s="3" t="str">
        <f t="shared" si="377"/>
        <v/>
      </c>
      <c r="DH177" s="8"/>
      <c r="DI177" s="3" t="str">
        <f>DM173</f>
        <v/>
      </c>
      <c r="DJ177" s="3" t="str">
        <f>DN173</f>
        <v/>
      </c>
      <c r="DK177" s="3" t="str">
        <f>DO173</f>
        <v/>
      </c>
      <c r="DL177" s="3" t="str">
        <f>DP173</f>
        <v/>
      </c>
      <c r="DM177" s="3" t="str">
        <f t="shared" si="426"/>
        <v/>
      </c>
      <c r="DN177" s="3" t="str">
        <f t="shared" si="426"/>
        <v/>
      </c>
      <c r="DO177" s="3" t="str">
        <f t="shared" si="426"/>
        <v/>
      </c>
      <c r="DP177" s="3" t="str">
        <f t="shared" si="426"/>
        <v/>
      </c>
      <c r="DQ177" s="3" t="str">
        <f t="shared" si="421"/>
        <v/>
      </c>
      <c r="DR177" s="3" t="str">
        <f t="shared" si="421"/>
        <v/>
      </c>
      <c r="DS177" s="3" t="str">
        <f t="shared" si="379"/>
        <v/>
      </c>
      <c r="DT177" s="8"/>
      <c r="DU177" s="3" t="str">
        <f>DY174</f>
        <v/>
      </c>
      <c r="DV177" s="3" t="str">
        <f>DZ174</f>
        <v/>
      </c>
      <c r="DW177" s="3" t="str">
        <f>EA174</f>
        <v/>
      </c>
      <c r="DX177" s="3" t="str">
        <f>EB174</f>
        <v/>
      </c>
      <c r="DY177" s="3" t="str">
        <f t="shared" si="427"/>
        <v/>
      </c>
      <c r="DZ177" s="3" t="str">
        <f t="shared" si="427"/>
        <v/>
      </c>
      <c r="EA177" s="3" t="str">
        <f t="shared" si="427"/>
        <v/>
      </c>
      <c r="EB177" s="3" t="str">
        <f t="shared" si="427"/>
        <v/>
      </c>
      <c r="EC177" s="3" t="str">
        <f t="shared" si="381"/>
        <v/>
      </c>
      <c r="ED177" s="8"/>
      <c r="EE177" s="28" t="s">
        <v>277</v>
      </c>
      <c r="EF177" s="28" t="s">
        <v>277</v>
      </c>
      <c r="EG177" s="28" t="s">
        <v>277</v>
      </c>
      <c r="EH177" s="28" t="s">
        <v>277</v>
      </c>
      <c r="EI177" s="28" t="s">
        <v>277</v>
      </c>
      <c r="EJ177" s="28" t="s">
        <v>277</v>
      </c>
      <c r="EK177" s="28" t="s">
        <v>277</v>
      </c>
      <c r="EL177" s="28" t="s">
        <v>277</v>
      </c>
      <c r="EM177" s="28" t="s">
        <v>277</v>
      </c>
      <c r="EN177" s="28" t="s">
        <v>277</v>
      </c>
      <c r="EO177" s="17"/>
      <c r="EP177" s="9"/>
      <c r="EQ177" s="10" t="str">
        <f t="shared" si="428"/>
        <v/>
      </c>
      <c r="ER177" s="10" t="str">
        <f t="shared" si="428"/>
        <v/>
      </c>
      <c r="ES177" s="10" t="str">
        <f t="shared" si="428"/>
        <v/>
      </c>
      <c r="ET177" s="10">
        <f t="shared" si="428"/>
        <v>0</v>
      </c>
      <c r="EU177" s="13"/>
      <c r="EV177" s="12" t="b">
        <f t="shared" si="316"/>
        <v>1</v>
      </c>
      <c r="EW177" s="3" t="b">
        <f t="shared" si="317"/>
        <v>1</v>
      </c>
      <c r="EX177" s="3" t="b">
        <f t="shared" si="318"/>
        <v>1</v>
      </c>
      <c r="EY177" s="3" t="b">
        <f t="shared" si="319"/>
        <v>1</v>
      </c>
      <c r="EZ177" s="3">
        <f t="shared" si="383"/>
        <v>0</v>
      </c>
      <c r="FA177" s="3">
        <f t="shared" si="384"/>
        <v>0</v>
      </c>
      <c r="FB177" s="3">
        <f t="shared" si="385"/>
        <v>0</v>
      </c>
      <c r="FC177" s="3">
        <f t="shared" si="386"/>
        <v>0</v>
      </c>
      <c r="FD177" s="3">
        <f t="shared" si="387"/>
        <v>0</v>
      </c>
      <c r="FE177" s="3" t="e">
        <f t="shared" si="388"/>
        <v>#VALUE!</v>
      </c>
      <c r="FF177" s="3">
        <f t="shared" si="320"/>
        <v>0</v>
      </c>
      <c r="FG177" s="3">
        <f t="shared" si="321"/>
        <v>0</v>
      </c>
      <c r="FH177" s="3" t="e">
        <f t="shared" si="389"/>
        <v>#VALUE!</v>
      </c>
      <c r="FI177" s="3" t="b">
        <f t="shared" si="322"/>
        <v>1</v>
      </c>
      <c r="FJ177" s="3" t="b">
        <f t="shared" si="323"/>
        <v>1</v>
      </c>
      <c r="FK177" s="3" t="b">
        <f t="shared" si="324"/>
        <v>1</v>
      </c>
      <c r="FL177" s="3" t="b">
        <f t="shared" si="325"/>
        <v>1</v>
      </c>
      <c r="FM177" s="3" t="b">
        <f t="shared" si="326"/>
        <v>1</v>
      </c>
      <c r="FN177" s="3" t="b">
        <f t="shared" si="327"/>
        <v>1</v>
      </c>
      <c r="FO177" s="3">
        <f t="shared" si="390"/>
        <v>0</v>
      </c>
      <c r="FP177" s="3">
        <f t="shared" si="391"/>
        <v>0</v>
      </c>
      <c r="FQ177" s="3">
        <f t="shared" si="392"/>
        <v>0</v>
      </c>
      <c r="FR177" s="3">
        <f t="shared" si="393"/>
        <v>0</v>
      </c>
      <c r="FS177" s="3">
        <f t="shared" si="394"/>
        <v>0</v>
      </c>
      <c r="FT177" s="3">
        <f t="shared" si="395"/>
        <v>0</v>
      </c>
      <c r="FU177" s="3">
        <f t="shared" si="396"/>
        <v>0</v>
      </c>
      <c r="FV177" s="21" t="b">
        <f t="shared" si="328"/>
        <v>0</v>
      </c>
      <c r="FW177" s="24">
        <f t="shared" si="329"/>
        <v>1</v>
      </c>
      <c r="FX177" s="24">
        <f t="shared" si="397"/>
        <v>0</v>
      </c>
      <c r="FY177" s="25" t="e">
        <f t="shared" si="398"/>
        <v>#VALUE!</v>
      </c>
      <c r="FZ177" s="24" t="e">
        <f t="shared" si="399"/>
        <v>#VALUE!</v>
      </c>
      <c r="GA177" s="24" t="e">
        <f t="shared" si="400"/>
        <v>#VALUE!</v>
      </c>
      <c r="GB177" s="24">
        <f t="shared" si="401"/>
        <v>1</v>
      </c>
      <c r="GC177" s="24" t="e">
        <f t="shared" si="402"/>
        <v>#VALUE!</v>
      </c>
      <c r="GD177" s="24" t="e">
        <f t="shared" si="403"/>
        <v>#VALUE!</v>
      </c>
      <c r="GE177" s="24" t="e">
        <f t="shared" si="404"/>
        <v>#VALUE!</v>
      </c>
      <c r="GF177" s="24">
        <f t="shared" si="405"/>
        <v>0</v>
      </c>
      <c r="GG177" s="24">
        <f t="shared" si="406"/>
        <v>0</v>
      </c>
      <c r="GH177" s="24">
        <f t="shared" si="407"/>
        <v>0</v>
      </c>
      <c r="GI177" s="24">
        <f t="shared" si="408"/>
        <v>0</v>
      </c>
      <c r="GJ177" s="24">
        <f t="shared" si="409"/>
        <v>2</v>
      </c>
      <c r="GK177" s="24">
        <f t="shared" si="410"/>
        <v>2</v>
      </c>
      <c r="GL177" s="24">
        <f t="shared" si="411"/>
        <v>2</v>
      </c>
      <c r="GM177" s="31">
        <f t="shared" si="412"/>
        <v>2</v>
      </c>
      <c r="GN177" s="13"/>
      <c r="GO177" s="12"/>
    </row>
    <row r="178" spans="1:197" s="3" customFormat="1">
      <c r="A178" s="54"/>
      <c r="B178" s="54"/>
      <c r="C178" s="54"/>
      <c r="D178" s="54"/>
      <c r="E178" s="54"/>
      <c r="F178" s="54"/>
      <c r="G178" s="54"/>
      <c r="H178" s="54"/>
      <c r="I178" s="54"/>
      <c r="J178" s="54"/>
      <c r="K178" s="54"/>
      <c r="L178" s="54"/>
      <c r="M178" s="56"/>
      <c r="N178" s="54"/>
      <c r="O178" s="54"/>
      <c r="P178" s="54"/>
      <c r="Q178" s="56"/>
      <c r="R178" s="54"/>
      <c r="S178" s="54"/>
      <c r="T178" s="54"/>
      <c r="U178" s="56"/>
      <c r="V178" s="54"/>
      <c r="W178" s="54"/>
      <c r="X178" s="56"/>
      <c r="Y178" s="54"/>
      <c r="Z178" s="54"/>
      <c r="AA178" s="54"/>
      <c r="AB178" s="56"/>
      <c r="AC178" s="54"/>
      <c r="AD178" s="54"/>
      <c r="AE178" s="54"/>
      <c r="AF178" s="56"/>
      <c r="AG178" s="54"/>
      <c r="AH178" s="54"/>
      <c r="AI178" s="56"/>
      <c r="AJ178" s="54"/>
      <c r="AK178" s="54"/>
      <c r="AL178" s="56"/>
      <c r="AM178" s="54"/>
      <c r="AN178" s="54"/>
      <c r="AO178" s="54"/>
      <c r="AP178" s="54"/>
      <c r="AQ178" s="54"/>
      <c r="AR178" s="56"/>
      <c r="AS178" s="54"/>
      <c r="AT178" s="54"/>
      <c r="AU178" s="54"/>
      <c r="AV178" s="54"/>
      <c r="AW178" s="54"/>
      <c r="AX178" s="54"/>
      <c r="AY178" s="56"/>
      <c r="AZ178" s="54"/>
      <c r="BA178" s="54"/>
      <c r="BB178" s="54"/>
      <c r="BC178" s="54"/>
      <c r="BD178" s="8"/>
      <c r="BE178" s="8"/>
      <c r="BF178" s="28" t="s">
        <v>277</v>
      </c>
      <c r="BG178" s="28" t="s">
        <v>277</v>
      </c>
      <c r="BH178" s="28" t="s">
        <v>277</v>
      </c>
      <c r="BI178" s="28" t="s">
        <v>277</v>
      </c>
      <c r="BJ178" s="28" t="s">
        <v>277</v>
      </c>
      <c r="BK178" s="28" t="s">
        <v>277</v>
      </c>
      <c r="BL178" s="28" t="s">
        <v>277</v>
      </c>
      <c r="BM178" s="28" t="s">
        <v>277</v>
      </c>
      <c r="BN178" s="28" t="s">
        <v>277</v>
      </c>
      <c r="BO178" s="28" t="s">
        <v>277</v>
      </c>
      <c r="BP178" s="8"/>
      <c r="BQ178" s="22" t="str">
        <f>IF(FV178=FALSE,B178,"")</f>
        <v/>
      </c>
      <c r="BR178" s="22" t="str">
        <f>IF(FV178=FALSE,C178,"")</f>
        <v/>
      </c>
      <c r="BS178" s="22" t="str">
        <f>BR180</f>
        <v/>
      </c>
      <c r="BT178" s="22" t="str">
        <f t="shared" si="330"/>
        <v/>
      </c>
      <c r="BU178" s="22" t="str">
        <f>IF(FV178=FALSE,E178,"")</f>
        <v/>
      </c>
      <c r="BV178" s="22" t="str">
        <f>IF(FV178=FALSE,G178,"")</f>
        <v/>
      </c>
      <c r="BW178" s="22" t="str">
        <f>IF(FV178=FALSE,F178,"")</f>
        <v/>
      </c>
      <c r="BX178" s="22" t="str">
        <f>IF(FV178=FALSE,J178,"")</f>
        <v/>
      </c>
      <c r="BY178" s="22" t="str">
        <f>IF(FV178=FALSE,K178,"")</f>
        <v/>
      </c>
      <c r="BZ178" s="22" t="str">
        <f>IF(FV178=FALSE,L178,"")</f>
        <v/>
      </c>
      <c r="CA178" s="18"/>
      <c r="CB178" s="3" t="str">
        <f>IF(ET178=1, EQ178,"")</f>
        <v/>
      </c>
      <c r="CC178" s="3" t="str">
        <f>IF(ET178=1, ER178,"")</f>
        <v/>
      </c>
      <c r="CD178" s="3" t="str">
        <f>IF(ET178=1, ES178,"")</f>
        <v/>
      </c>
      <c r="CE178" s="3" t="str">
        <f>CB180</f>
        <v/>
      </c>
      <c r="CF178" s="3" t="str">
        <f>CC180</f>
        <v/>
      </c>
      <c r="CG178" s="3" t="str">
        <f>CD180</f>
        <v/>
      </c>
      <c r="CH178" s="3" t="str">
        <f t="shared" si="375"/>
        <v/>
      </c>
      <c r="CI178" s="8"/>
      <c r="CJ178" s="3" t="str">
        <f>IF(ET178=2,V178,"")</f>
        <v/>
      </c>
      <c r="CK178" s="3" t="str">
        <f>IF(ET178=2,W178,"")</f>
        <v/>
      </c>
      <c r="CL178" s="3" t="str">
        <f>CJ180</f>
        <v/>
      </c>
      <c r="CM178" s="3" t="str">
        <f>CK180</f>
        <v/>
      </c>
      <c r="CN178" s="8"/>
      <c r="CO178" s="3" t="str">
        <f>IF(ET178=3,AG178,"")</f>
        <v/>
      </c>
      <c r="CP178" s="3" t="str">
        <f>IF(ET178=3,AH178,"")</f>
        <v/>
      </c>
      <c r="CQ178" s="3" t="str">
        <f>CO180</f>
        <v/>
      </c>
      <c r="CR178" s="3" t="str">
        <f>CP180</f>
        <v/>
      </c>
      <c r="CS178" s="8"/>
      <c r="CT178" s="3" t="str">
        <f>IF(ET178=4,AJ178,"")</f>
        <v/>
      </c>
      <c r="CU178" s="3" t="str">
        <f>IF(ET178=4,AK178,"")</f>
        <v/>
      </c>
      <c r="CV178" s="3" t="str">
        <f>CT180</f>
        <v/>
      </c>
      <c r="CW178" s="3" t="str">
        <f>CU180</f>
        <v/>
      </c>
      <c r="CX178" s="8"/>
      <c r="CY178" s="3" t="str">
        <f>IF(ET178=5,AM178,"")</f>
        <v/>
      </c>
      <c r="CZ178" s="3" t="str">
        <f>IF(ET178=5,AN178,"")</f>
        <v/>
      </c>
      <c r="DA178" s="3" t="str">
        <f>IF(ET178=5,AO178,"")</f>
        <v/>
      </c>
      <c r="DB178" s="3" t="str">
        <f>CY180</f>
        <v/>
      </c>
      <c r="DC178" s="3" t="str">
        <f>CZ180</f>
        <v/>
      </c>
      <c r="DD178" s="3" t="str">
        <f>DA180</f>
        <v/>
      </c>
      <c r="DE178" s="3" t="str">
        <f>IF(ET178=5,AP178,"")</f>
        <v/>
      </c>
      <c r="DF178" s="3" t="str">
        <f>IF(ET178=5,AQ178,"")</f>
        <v/>
      </c>
      <c r="DG178" s="3" t="str">
        <f t="shared" si="377"/>
        <v/>
      </c>
      <c r="DH178" s="8"/>
      <c r="DI178" s="3" t="str">
        <f>IF(ET178=6,AS178,"")</f>
        <v/>
      </c>
      <c r="DJ178" s="3" t="str">
        <f>IF(ET178=6,AT178,"")</f>
        <v/>
      </c>
      <c r="DK178" s="3" t="str">
        <f>IF(ET178=6,AU178,"")</f>
        <v/>
      </c>
      <c r="DL178" s="3" t="str">
        <f>IF(ET178=6,AV178,"")</f>
        <v/>
      </c>
      <c r="DM178" s="3" t="str">
        <f>DI180</f>
        <v/>
      </c>
      <c r="DN178" s="3" t="str">
        <f>DJ180</f>
        <v/>
      </c>
      <c r="DO178" s="3" t="str">
        <f>DK180</f>
        <v/>
      </c>
      <c r="DP178" s="3" t="str">
        <f>DL180</f>
        <v/>
      </c>
      <c r="DQ178" s="3" t="str">
        <f>IF(ET178=6,AW178,"")</f>
        <v/>
      </c>
      <c r="DR178" s="3" t="str">
        <f>IF(ET178=6,AX178,"")</f>
        <v/>
      </c>
      <c r="DS178" s="3" t="str">
        <f t="shared" si="379"/>
        <v/>
      </c>
      <c r="DT178" s="8"/>
      <c r="DU178" s="3" t="str">
        <f>IF(ET178=7,AZ178,"")</f>
        <v/>
      </c>
      <c r="DV178" s="3" t="str">
        <f>IF(ET178=7,BA178,"")</f>
        <v/>
      </c>
      <c r="DW178" s="3" t="str">
        <f>IF(ET178=7,BB178,"")</f>
        <v/>
      </c>
      <c r="DX178" s="3" t="str">
        <f>IF(ET178=7,BC178,"")</f>
        <v/>
      </c>
      <c r="DY178" s="3" t="str">
        <f>DU180</f>
        <v/>
      </c>
      <c r="DZ178" s="3" t="str">
        <f>DV180</f>
        <v/>
      </c>
      <c r="EA178" s="3" t="str">
        <f>DW180</f>
        <v/>
      </c>
      <c r="EB178" s="3" t="str">
        <f>DX180</f>
        <v/>
      </c>
      <c r="EC178" s="3" t="str">
        <f t="shared" si="381"/>
        <v/>
      </c>
      <c r="ED178" s="8"/>
      <c r="EE178" s="28" t="s">
        <v>277</v>
      </c>
      <c r="EF178" s="28" t="s">
        <v>277</v>
      </c>
      <c r="EG178" s="28" t="s">
        <v>277</v>
      </c>
      <c r="EH178" s="28" t="s">
        <v>277</v>
      </c>
      <c r="EI178" s="28" t="s">
        <v>277</v>
      </c>
      <c r="EJ178" s="28" t="s">
        <v>277</v>
      </c>
      <c r="EK178" s="28" t="s">
        <v>277</v>
      </c>
      <c r="EL178" s="28" t="s">
        <v>277</v>
      </c>
      <c r="EM178" s="28" t="s">
        <v>277</v>
      </c>
      <c r="EN178" s="28" t="s">
        <v>277</v>
      </c>
      <c r="EO178" s="30"/>
      <c r="EP178" s="9"/>
      <c r="EQ178" s="10" t="str">
        <f>IF(FD178&gt;0, (N178+Y178+R178+AC178), "")</f>
        <v/>
      </c>
      <c r="ER178" s="11" t="str">
        <f>IF(FD178&gt;0,FE178,"")</f>
        <v/>
      </c>
      <c r="ES178" s="10" t="str">
        <f>IF(FD178&gt;0, (P178+AA178+T178+AE178), "")</f>
        <v/>
      </c>
      <c r="ET178" s="10">
        <f>FO178+FP178+FQ178+FR178+FS178+FT178+FU178</f>
        <v>0</v>
      </c>
      <c r="EU178" s="13"/>
      <c r="EV178" s="12" t="b">
        <f t="shared" si="316"/>
        <v>1</v>
      </c>
      <c r="EW178" s="3" t="b">
        <f t="shared" si="317"/>
        <v>1</v>
      </c>
      <c r="EX178" s="3" t="b">
        <f t="shared" si="318"/>
        <v>1</v>
      </c>
      <c r="EY178" s="3" t="b">
        <f t="shared" si="319"/>
        <v>1</v>
      </c>
      <c r="EZ178" s="3">
        <f t="shared" si="383"/>
        <v>0</v>
      </c>
      <c r="FA178" s="3">
        <f t="shared" si="384"/>
        <v>0</v>
      </c>
      <c r="FB178" s="3">
        <f t="shared" si="385"/>
        <v>0</v>
      </c>
      <c r="FC178" s="3">
        <f t="shared" si="386"/>
        <v>0</v>
      </c>
      <c r="FD178" s="3">
        <f t="shared" si="387"/>
        <v>0</v>
      </c>
      <c r="FE178" s="3" t="e">
        <f t="shared" si="388"/>
        <v>#VALUE!</v>
      </c>
      <c r="FF178" s="3">
        <f t="shared" si="320"/>
        <v>0</v>
      </c>
      <c r="FG178" s="3">
        <f t="shared" si="321"/>
        <v>0</v>
      </c>
      <c r="FH178" s="3" t="e">
        <f t="shared" si="389"/>
        <v>#VALUE!</v>
      </c>
      <c r="FI178" s="3" t="b">
        <f t="shared" si="322"/>
        <v>1</v>
      </c>
      <c r="FJ178" s="3" t="b">
        <f t="shared" si="323"/>
        <v>1</v>
      </c>
      <c r="FK178" s="3" t="b">
        <f t="shared" si="324"/>
        <v>1</v>
      </c>
      <c r="FL178" s="3" t="b">
        <f t="shared" si="325"/>
        <v>1</v>
      </c>
      <c r="FM178" s="3" t="b">
        <f t="shared" si="326"/>
        <v>1</v>
      </c>
      <c r="FN178" s="3" t="b">
        <f t="shared" si="327"/>
        <v>1</v>
      </c>
      <c r="FO178" s="3">
        <f t="shared" si="390"/>
        <v>0</v>
      </c>
      <c r="FP178" s="3">
        <f t="shared" si="391"/>
        <v>0</v>
      </c>
      <c r="FQ178" s="3">
        <f t="shared" si="392"/>
        <v>0</v>
      </c>
      <c r="FR178" s="3">
        <f t="shared" si="393"/>
        <v>0</v>
      </c>
      <c r="FS178" s="3">
        <f t="shared" si="394"/>
        <v>0</v>
      </c>
      <c r="FT178" s="3">
        <f t="shared" si="395"/>
        <v>0</v>
      </c>
      <c r="FU178" s="3">
        <f t="shared" si="396"/>
        <v>0</v>
      </c>
      <c r="FV178" s="21" t="b">
        <f t="shared" si="328"/>
        <v>1</v>
      </c>
      <c r="FW178" s="24">
        <f t="shared" si="329"/>
        <v>1</v>
      </c>
      <c r="FX178" s="24">
        <f t="shared" si="397"/>
        <v>0</v>
      </c>
      <c r="FY178" s="25" t="e">
        <f t="shared" si="398"/>
        <v>#VALUE!</v>
      </c>
      <c r="FZ178" s="24" t="e">
        <f t="shared" si="399"/>
        <v>#VALUE!</v>
      </c>
      <c r="GA178" s="24" t="e">
        <f t="shared" si="400"/>
        <v>#VALUE!</v>
      </c>
      <c r="GB178" s="24">
        <f t="shared" si="401"/>
        <v>1</v>
      </c>
      <c r="GC178" s="24" t="e">
        <f t="shared" si="402"/>
        <v>#VALUE!</v>
      </c>
      <c r="GD178" s="24" t="e">
        <f t="shared" si="403"/>
        <v>#VALUE!</v>
      </c>
      <c r="GE178" s="24" t="e">
        <f t="shared" si="404"/>
        <v>#VALUE!</v>
      </c>
      <c r="GF178" s="24">
        <f t="shared" si="405"/>
        <v>0</v>
      </c>
      <c r="GG178" s="24">
        <f t="shared" si="406"/>
        <v>0</v>
      </c>
      <c r="GH178" s="24">
        <f t="shared" si="407"/>
        <v>0</v>
      </c>
      <c r="GI178" s="24">
        <f t="shared" si="408"/>
        <v>0</v>
      </c>
      <c r="GJ178" s="24">
        <f t="shared" si="409"/>
        <v>2</v>
      </c>
      <c r="GK178" s="24">
        <f t="shared" si="410"/>
        <v>2</v>
      </c>
      <c r="GL178" s="24">
        <f t="shared" si="411"/>
        <v>2</v>
      </c>
      <c r="GM178" s="31">
        <f t="shared" si="412"/>
        <v>2</v>
      </c>
      <c r="GN178" s="13"/>
      <c r="GO178" s="12"/>
    </row>
    <row r="179" spans="1:197" s="3" customFormat="1">
      <c r="A179" s="54"/>
      <c r="B179" s="54"/>
      <c r="C179" s="54"/>
      <c r="D179" s="54"/>
      <c r="E179" s="54"/>
      <c r="F179" s="54"/>
      <c r="G179" s="54"/>
      <c r="H179" s="54"/>
      <c r="I179" s="54"/>
      <c r="J179" s="54"/>
      <c r="K179" s="54"/>
      <c r="L179" s="54"/>
      <c r="M179" s="56"/>
      <c r="N179" s="54"/>
      <c r="O179" s="54"/>
      <c r="P179" s="54"/>
      <c r="Q179" s="56"/>
      <c r="R179" s="54"/>
      <c r="S179" s="54"/>
      <c r="T179" s="54"/>
      <c r="U179" s="56"/>
      <c r="V179" s="54"/>
      <c r="W179" s="54"/>
      <c r="X179" s="56"/>
      <c r="Y179" s="54"/>
      <c r="Z179" s="54"/>
      <c r="AA179" s="54"/>
      <c r="AB179" s="56"/>
      <c r="AC179" s="54"/>
      <c r="AD179" s="54"/>
      <c r="AE179" s="54"/>
      <c r="AF179" s="56"/>
      <c r="AG179" s="54"/>
      <c r="AH179" s="54"/>
      <c r="AI179" s="56"/>
      <c r="AJ179" s="54"/>
      <c r="AK179" s="54"/>
      <c r="AL179" s="56"/>
      <c r="AM179" s="54"/>
      <c r="AN179" s="54"/>
      <c r="AO179" s="54"/>
      <c r="AP179" s="54"/>
      <c r="AQ179" s="54"/>
      <c r="AR179" s="56"/>
      <c r="AS179" s="54"/>
      <c r="AT179" s="54"/>
      <c r="AU179" s="54"/>
      <c r="AV179" s="54"/>
      <c r="AW179" s="54"/>
      <c r="AX179" s="54"/>
      <c r="AY179" s="56"/>
      <c r="AZ179" s="54"/>
      <c r="BA179" s="54"/>
      <c r="BB179" s="54"/>
      <c r="BC179" s="54"/>
      <c r="BD179" s="8"/>
      <c r="BE179" s="8"/>
      <c r="BF179" s="28" t="s">
        <v>277</v>
      </c>
      <c r="BG179" s="28" t="s">
        <v>277</v>
      </c>
      <c r="BH179" s="28" t="s">
        <v>277</v>
      </c>
      <c r="BI179" s="28" t="s">
        <v>277</v>
      </c>
      <c r="BJ179" s="28" t="s">
        <v>277</v>
      </c>
      <c r="BK179" s="28" t="s">
        <v>277</v>
      </c>
      <c r="BL179" s="28" t="s">
        <v>277</v>
      </c>
      <c r="BM179" s="28" t="s">
        <v>277</v>
      </c>
      <c r="BN179" s="28" t="s">
        <v>277</v>
      </c>
      <c r="BO179" s="28" t="s">
        <v>277</v>
      </c>
      <c r="BP179" s="8"/>
      <c r="BQ179" s="22" t="str">
        <f>IF(FV179=FALSE,B179,"")</f>
        <v/>
      </c>
      <c r="BR179" s="22" t="str">
        <f>BR178</f>
        <v/>
      </c>
      <c r="BS179" s="22" t="str">
        <f>IF(FV178=FALSE,C180,"")</f>
        <v/>
      </c>
      <c r="BT179" s="22" t="str">
        <f t="shared" si="330"/>
        <v/>
      </c>
      <c r="BU179" s="22" t="str">
        <f>IF(FV179=FALSE,E179,"")</f>
        <v/>
      </c>
      <c r="BV179" s="22" t="str">
        <f>IF(FV179=FALSE,G179,"")</f>
        <v/>
      </c>
      <c r="BW179" s="22" t="str">
        <f>IF(FV179=FALSE,F179,"")</f>
        <v/>
      </c>
      <c r="BX179" s="22" t="str">
        <f>IF(FV179=FALSE,J179,"")</f>
        <v/>
      </c>
      <c r="BY179" s="22" t="str">
        <f>IF(FV179=FALSE,K179,"")</f>
        <v/>
      </c>
      <c r="BZ179" s="22" t="str">
        <f>IF(FV179=FALSE,L179,"")</f>
        <v/>
      </c>
      <c r="CA179" s="18"/>
      <c r="CB179" s="3" t="str">
        <f>CB178</f>
        <v/>
      </c>
      <c r="CC179" s="3" t="str">
        <f>CC178</f>
        <v/>
      </c>
      <c r="CD179" s="3" t="str">
        <f>CD178</f>
        <v/>
      </c>
      <c r="CE179" s="3" t="str">
        <f>IF(ET179=1,EQ180,"")</f>
        <v/>
      </c>
      <c r="CF179" s="3" t="str">
        <f>IF(ET179=1,ER180,"")</f>
        <v/>
      </c>
      <c r="CG179" s="3" t="str">
        <f>IF(ET179=1,ES180,"")</f>
        <v/>
      </c>
      <c r="CH179" s="3" t="str">
        <f t="shared" si="375"/>
        <v/>
      </c>
      <c r="CI179" s="8"/>
      <c r="CJ179" s="3" t="str">
        <f>CJ178</f>
        <v/>
      </c>
      <c r="CK179" s="3" t="str">
        <f>CK178</f>
        <v/>
      </c>
      <c r="CL179" s="3" t="str">
        <f>IF(ET180=2,V180,"")</f>
        <v/>
      </c>
      <c r="CM179" s="3" t="str">
        <f>IF(ET180=2,W180,"")</f>
        <v/>
      </c>
      <c r="CN179" s="8"/>
      <c r="CO179" s="3" t="str">
        <f>CO178</f>
        <v/>
      </c>
      <c r="CP179" s="3" t="str">
        <f>CP178</f>
        <v/>
      </c>
      <c r="CQ179" s="3" t="str">
        <f>IF(ET179=3,AG180,"")</f>
        <v/>
      </c>
      <c r="CR179" s="3" t="str">
        <f>IF(ET179=3,AH180,"")</f>
        <v/>
      </c>
      <c r="CS179" s="8"/>
      <c r="CT179" s="3" t="str">
        <f>CT178</f>
        <v/>
      </c>
      <c r="CU179" s="3" t="str">
        <f>CU178</f>
        <v/>
      </c>
      <c r="CV179" s="3" t="str">
        <f>IF(ET179=4,AJ180,"")</f>
        <v/>
      </c>
      <c r="CW179" s="3" t="str">
        <f>IF(ET179=4,AK180,"")</f>
        <v/>
      </c>
      <c r="CX179" s="8"/>
      <c r="CY179" s="3" t="str">
        <f>CY178</f>
        <v/>
      </c>
      <c r="CZ179" s="3" t="str">
        <f>CZ178</f>
        <v/>
      </c>
      <c r="DA179" s="3" t="str">
        <f>DA178</f>
        <v/>
      </c>
      <c r="DB179" s="3" t="str">
        <f>IF(ET179=5,AM180,"")</f>
        <v/>
      </c>
      <c r="DC179" s="3" t="str">
        <f>IF(ET179=5,AN180,"")</f>
        <v/>
      </c>
      <c r="DD179" s="3" t="str">
        <f>IF(ET179=5,AO180,"")</f>
        <v/>
      </c>
      <c r="DE179" s="3" t="str">
        <f>DE178</f>
        <v/>
      </c>
      <c r="DF179" s="3" t="str">
        <f>DF178</f>
        <v/>
      </c>
      <c r="DG179" s="3" t="str">
        <f t="shared" si="377"/>
        <v/>
      </c>
      <c r="DH179" s="8"/>
      <c r="DI179" s="3" t="str">
        <f>DI178</f>
        <v/>
      </c>
      <c r="DJ179" s="3" t="str">
        <f>DJ178</f>
        <v/>
      </c>
      <c r="DK179" s="3" t="str">
        <f>DK178</f>
        <v/>
      </c>
      <c r="DL179" s="3" t="str">
        <f>DL178</f>
        <v/>
      </c>
      <c r="DM179" s="3" t="str">
        <f>IF(ET178=6,AS180,"")</f>
        <v/>
      </c>
      <c r="DN179" s="3" t="str">
        <f>IF(ET178=6,AT180,"")</f>
        <v/>
      </c>
      <c r="DO179" s="3" t="str">
        <f>IF(ET178=6,AU180,"")</f>
        <v/>
      </c>
      <c r="DP179" s="3" t="str">
        <f>IF(ET178=6,AV180,"")</f>
        <v/>
      </c>
      <c r="DQ179" s="3" t="str">
        <f>DQ178</f>
        <v/>
      </c>
      <c r="DR179" s="3" t="str">
        <f>DR178</f>
        <v/>
      </c>
      <c r="DS179" s="3" t="str">
        <f t="shared" si="379"/>
        <v/>
      </c>
      <c r="DT179" s="8"/>
      <c r="DU179" s="3" t="str">
        <f>DU178</f>
        <v/>
      </c>
      <c r="DV179" s="3" t="str">
        <f>DV178</f>
        <v/>
      </c>
      <c r="DW179" s="3" t="str">
        <f>DW178</f>
        <v/>
      </c>
      <c r="DX179" s="3" t="str">
        <f>DX178</f>
        <v/>
      </c>
      <c r="DY179" s="3" t="str">
        <f>IF(ET178=7,AZ180,"")</f>
        <v/>
      </c>
      <c r="DZ179" s="3" t="str">
        <f>IF(ET178=7,BA180,"")</f>
        <v/>
      </c>
      <c r="EA179" s="3" t="str">
        <f>IF(ET178=7,BB180,"")</f>
        <v/>
      </c>
      <c r="EB179" s="3" t="str">
        <f>IF(ET178=7,BC180,"")</f>
        <v/>
      </c>
      <c r="EC179" s="3" t="str">
        <f t="shared" si="381"/>
        <v/>
      </c>
      <c r="ED179" s="8"/>
      <c r="EE179" s="28" t="s">
        <v>277</v>
      </c>
      <c r="EF179" s="28" t="s">
        <v>277</v>
      </c>
      <c r="EG179" s="28" t="s">
        <v>277</v>
      </c>
      <c r="EH179" s="28" t="s">
        <v>277</v>
      </c>
      <c r="EI179" s="28" t="s">
        <v>277</v>
      </c>
      <c r="EJ179" s="28" t="s">
        <v>277</v>
      </c>
      <c r="EK179" s="28" t="s">
        <v>277</v>
      </c>
      <c r="EL179" s="28" t="s">
        <v>277</v>
      </c>
      <c r="EM179" s="28" t="s">
        <v>277</v>
      </c>
      <c r="EN179" s="28" t="s">
        <v>277</v>
      </c>
      <c r="EO179" s="30"/>
      <c r="EP179" s="9"/>
      <c r="EQ179" s="10" t="str">
        <f>IF(FD179&gt;0, (N179+Y179+R179+AC179), "")</f>
        <v/>
      </c>
      <c r="ER179" s="11" t="str">
        <f>IF(FD179&gt;0,FE179,"")</f>
        <v/>
      </c>
      <c r="ES179" s="10" t="str">
        <f>IF(FD179&gt;0, (P179+AA179+T179+AE179), "")</f>
        <v/>
      </c>
      <c r="ET179" s="10">
        <f>FO179+FP179+FQ179+FR179+FS179+FT179+FU179</f>
        <v>0</v>
      </c>
      <c r="EU179" s="13"/>
      <c r="EV179" s="12" t="b">
        <f t="shared" si="316"/>
        <v>1</v>
      </c>
      <c r="EW179" s="3" t="b">
        <f t="shared" si="317"/>
        <v>1</v>
      </c>
      <c r="EX179" s="3" t="b">
        <f t="shared" si="318"/>
        <v>1</v>
      </c>
      <c r="EY179" s="3" t="b">
        <f t="shared" si="319"/>
        <v>1</v>
      </c>
      <c r="EZ179" s="3">
        <f t="shared" si="383"/>
        <v>0</v>
      </c>
      <c r="FA179" s="3">
        <f t="shared" si="384"/>
        <v>0</v>
      </c>
      <c r="FB179" s="3">
        <f t="shared" si="385"/>
        <v>0</v>
      </c>
      <c r="FC179" s="3">
        <f t="shared" si="386"/>
        <v>0</v>
      </c>
      <c r="FD179" s="3">
        <f t="shared" si="387"/>
        <v>0</v>
      </c>
      <c r="FE179" s="3" t="e">
        <f t="shared" si="388"/>
        <v>#VALUE!</v>
      </c>
      <c r="FF179" s="3">
        <f t="shared" si="320"/>
        <v>0</v>
      </c>
      <c r="FG179" s="3">
        <f t="shared" si="321"/>
        <v>0</v>
      </c>
      <c r="FH179" s="3" t="e">
        <f t="shared" si="389"/>
        <v>#VALUE!</v>
      </c>
      <c r="FI179" s="3" t="b">
        <f t="shared" si="322"/>
        <v>1</v>
      </c>
      <c r="FJ179" s="3" t="b">
        <f t="shared" si="323"/>
        <v>1</v>
      </c>
      <c r="FK179" s="3" t="b">
        <f t="shared" si="324"/>
        <v>1</v>
      </c>
      <c r="FL179" s="3" t="b">
        <f t="shared" si="325"/>
        <v>1</v>
      </c>
      <c r="FM179" s="3" t="b">
        <f t="shared" si="326"/>
        <v>1</v>
      </c>
      <c r="FN179" s="3" t="b">
        <f t="shared" si="327"/>
        <v>1</v>
      </c>
      <c r="FO179" s="3">
        <f t="shared" si="390"/>
        <v>0</v>
      </c>
      <c r="FP179" s="3">
        <f t="shared" si="391"/>
        <v>0</v>
      </c>
      <c r="FQ179" s="3">
        <f t="shared" si="392"/>
        <v>0</v>
      </c>
      <c r="FR179" s="3">
        <f t="shared" si="393"/>
        <v>0</v>
      </c>
      <c r="FS179" s="3">
        <f t="shared" si="394"/>
        <v>0</v>
      </c>
      <c r="FT179" s="3">
        <f t="shared" si="395"/>
        <v>0</v>
      </c>
      <c r="FU179" s="3">
        <f t="shared" si="396"/>
        <v>0</v>
      </c>
      <c r="FV179" s="21" t="b">
        <f t="shared" si="328"/>
        <v>1</v>
      </c>
      <c r="FW179" s="24">
        <f t="shared" si="329"/>
        <v>1</v>
      </c>
      <c r="FX179" s="24">
        <f t="shared" si="397"/>
        <v>0</v>
      </c>
      <c r="FY179" s="25" t="e">
        <f t="shared" si="398"/>
        <v>#VALUE!</v>
      </c>
      <c r="FZ179" s="24" t="e">
        <f t="shared" si="399"/>
        <v>#VALUE!</v>
      </c>
      <c r="GA179" s="24" t="e">
        <f t="shared" si="400"/>
        <v>#VALUE!</v>
      </c>
      <c r="GB179" s="24">
        <f t="shared" si="401"/>
        <v>1</v>
      </c>
      <c r="GC179" s="24" t="e">
        <f t="shared" si="402"/>
        <v>#VALUE!</v>
      </c>
      <c r="GD179" s="24" t="e">
        <f t="shared" si="403"/>
        <v>#VALUE!</v>
      </c>
      <c r="GE179" s="24" t="e">
        <f t="shared" si="404"/>
        <v>#VALUE!</v>
      </c>
      <c r="GF179" s="24">
        <f t="shared" si="405"/>
        <v>0</v>
      </c>
      <c r="GG179" s="24">
        <f t="shared" si="406"/>
        <v>0</v>
      </c>
      <c r="GH179" s="24">
        <f t="shared" si="407"/>
        <v>0</v>
      </c>
      <c r="GI179" s="24">
        <f t="shared" si="408"/>
        <v>0</v>
      </c>
      <c r="GJ179" s="24">
        <f t="shared" si="409"/>
        <v>2</v>
      </c>
      <c r="GK179" s="24">
        <f t="shared" si="410"/>
        <v>2</v>
      </c>
      <c r="GL179" s="24">
        <f t="shared" si="411"/>
        <v>2</v>
      </c>
      <c r="GM179" s="31">
        <f t="shared" si="412"/>
        <v>2</v>
      </c>
      <c r="GN179" s="13"/>
      <c r="GO179" s="12"/>
    </row>
    <row r="180" spans="1:197" s="3" customFormat="1">
      <c r="A180" s="54"/>
      <c r="B180" s="54"/>
      <c r="C180" s="54"/>
      <c r="D180" s="54"/>
      <c r="E180" s="54"/>
      <c r="F180" s="54"/>
      <c r="G180" s="54"/>
      <c r="H180" s="54"/>
      <c r="I180" s="54"/>
      <c r="J180" s="54"/>
      <c r="K180" s="54"/>
      <c r="L180" s="54"/>
      <c r="M180" s="56"/>
      <c r="N180" s="54"/>
      <c r="O180" s="54"/>
      <c r="P180" s="54"/>
      <c r="Q180" s="56"/>
      <c r="R180" s="54"/>
      <c r="S180" s="54"/>
      <c r="T180" s="54"/>
      <c r="U180" s="56"/>
      <c r="V180" s="54"/>
      <c r="W180" s="54"/>
      <c r="X180" s="56"/>
      <c r="Y180" s="54"/>
      <c r="Z180" s="54"/>
      <c r="AA180" s="54"/>
      <c r="AB180" s="56"/>
      <c r="AC180" s="54"/>
      <c r="AD180" s="54"/>
      <c r="AE180" s="54"/>
      <c r="AF180" s="56"/>
      <c r="AG180" s="54"/>
      <c r="AH180" s="54"/>
      <c r="AI180" s="56"/>
      <c r="AJ180" s="54"/>
      <c r="AK180" s="54"/>
      <c r="AL180" s="56"/>
      <c r="AM180" s="54"/>
      <c r="AN180" s="54"/>
      <c r="AO180" s="54"/>
      <c r="AP180" s="54"/>
      <c r="AQ180" s="54"/>
      <c r="AR180" s="56"/>
      <c r="AS180" s="54"/>
      <c r="AT180" s="54"/>
      <c r="AU180" s="54"/>
      <c r="AV180" s="54"/>
      <c r="AW180" s="54"/>
      <c r="AX180" s="54"/>
      <c r="AY180" s="56"/>
      <c r="AZ180" s="54"/>
      <c r="BA180" s="54"/>
      <c r="BB180" s="54"/>
      <c r="BC180" s="54"/>
      <c r="BD180" s="8"/>
      <c r="BE180" s="8"/>
      <c r="BF180" s="28" t="s">
        <v>277</v>
      </c>
      <c r="BG180" s="28" t="s">
        <v>277</v>
      </c>
      <c r="BH180" s="28" t="s">
        <v>277</v>
      </c>
      <c r="BI180" s="28" t="s">
        <v>277</v>
      </c>
      <c r="BJ180" s="28" t="s">
        <v>277</v>
      </c>
      <c r="BK180" s="28" t="s">
        <v>277</v>
      </c>
      <c r="BL180" s="28" t="s">
        <v>277</v>
      </c>
      <c r="BM180" s="28" t="s">
        <v>277</v>
      </c>
      <c r="BN180" s="28" t="s">
        <v>277</v>
      </c>
      <c r="BO180" s="28" t="s">
        <v>277</v>
      </c>
      <c r="BP180" s="8"/>
      <c r="BQ180" s="22" t="str">
        <f>IF(FV180=FALSE,B180,"")</f>
        <v/>
      </c>
      <c r="BR180" s="22" t="str">
        <f>IF(FV178=FALSE,C179,"")</f>
        <v/>
      </c>
      <c r="BS180" s="22" t="str">
        <f>BS179</f>
        <v/>
      </c>
      <c r="BT180" s="22" t="str">
        <f t="shared" si="330"/>
        <v/>
      </c>
      <c r="BU180" s="22" t="str">
        <f>IF(FV180=FALSE,E180,"")</f>
        <v/>
      </c>
      <c r="BV180" s="22" t="str">
        <f>IF(FV180=FALSE,G180,"")</f>
        <v/>
      </c>
      <c r="BW180" s="22" t="str">
        <f>IF(FV180=FALSE,F180,"")</f>
        <v/>
      </c>
      <c r="BX180" s="22" t="str">
        <f>IF(FV180=FALSE,J180,"")</f>
        <v/>
      </c>
      <c r="BY180" s="22" t="str">
        <f>IF(FV180=FALSE,K180,"")</f>
        <v/>
      </c>
      <c r="BZ180" s="22" t="str">
        <f>IF(FV180=FALSE,L180,"")</f>
        <v/>
      </c>
      <c r="CA180" s="18"/>
      <c r="CB180" s="3" t="str">
        <f>IF(ET178=1, EQ179,"")</f>
        <v/>
      </c>
      <c r="CC180" s="3" t="str">
        <f>IF(ET178=1, ER179,"")</f>
        <v/>
      </c>
      <c r="CD180" s="3" t="str">
        <f>IF(ET178=1, ES179,"")</f>
        <v/>
      </c>
      <c r="CE180" s="3" t="str">
        <f>CE179</f>
        <v/>
      </c>
      <c r="CF180" s="3" t="str">
        <f>CF179</f>
        <v/>
      </c>
      <c r="CG180" s="3" t="str">
        <f>CG179</f>
        <v/>
      </c>
      <c r="CH180" s="3" t="str">
        <f t="shared" si="375"/>
        <v/>
      </c>
      <c r="CI180" s="8"/>
      <c r="CJ180" s="3" t="str">
        <f>IF(ET180=2,V179,"")</f>
        <v/>
      </c>
      <c r="CK180" s="3" t="str">
        <f>IF(ET180=2,W179,"")</f>
        <v/>
      </c>
      <c r="CL180" s="3" t="str">
        <f>CL179</f>
        <v/>
      </c>
      <c r="CM180" s="3" t="str">
        <f>CM179</f>
        <v/>
      </c>
      <c r="CN180" s="8"/>
      <c r="CO180" s="3" t="str">
        <f>IF(ET180=3,AG179,"")</f>
        <v/>
      </c>
      <c r="CP180" s="3" t="str">
        <f>IF(ET180=3,AH179,"")</f>
        <v/>
      </c>
      <c r="CQ180" s="3" t="str">
        <f>CQ179</f>
        <v/>
      </c>
      <c r="CR180" s="3" t="str">
        <f>CR179</f>
        <v/>
      </c>
      <c r="CS180" s="8"/>
      <c r="CT180" s="3" t="str">
        <f>IF(ET180=4,AJ179,"")</f>
        <v/>
      </c>
      <c r="CU180" s="3" t="str">
        <f>IF(ET180=4,AK179,"")</f>
        <v/>
      </c>
      <c r="CV180" s="3" t="str">
        <f>CV179</f>
        <v/>
      </c>
      <c r="CW180" s="3" t="str">
        <f>CW179</f>
        <v/>
      </c>
      <c r="CX180" s="8"/>
      <c r="CY180" s="3" t="str">
        <f>IF(ET180=5,AM179,"")</f>
        <v/>
      </c>
      <c r="CZ180" s="3" t="str">
        <f>IF(ET180=5,AN179,"")</f>
        <v/>
      </c>
      <c r="DA180" s="3" t="str">
        <f>IF(ET180=5,AO179,"")</f>
        <v/>
      </c>
      <c r="DB180" s="3" t="str">
        <f>DB179</f>
        <v/>
      </c>
      <c r="DC180" s="3" t="str">
        <f>DC179</f>
        <v/>
      </c>
      <c r="DD180" s="3" t="str">
        <f>DD179</f>
        <v/>
      </c>
      <c r="DE180" s="3" t="str">
        <f>DE179</f>
        <v/>
      </c>
      <c r="DF180" s="3" t="str">
        <f>DF179</f>
        <v/>
      </c>
      <c r="DG180" s="3" t="str">
        <f t="shared" si="377"/>
        <v/>
      </c>
      <c r="DH180" s="8"/>
      <c r="DI180" s="3" t="str">
        <f>IF(ET178=6,AS179,"")</f>
        <v/>
      </c>
      <c r="DJ180" s="3" t="str">
        <f>IF(ET178=6,AT179,"")</f>
        <v/>
      </c>
      <c r="DK180" s="3" t="str">
        <f>IF(ET178=6,AU179,"")</f>
        <v/>
      </c>
      <c r="DL180" s="3" t="str">
        <f>IF(ET178=6,AV179,"")</f>
        <v/>
      </c>
      <c r="DM180" s="3" t="str">
        <f>DM179</f>
        <v/>
      </c>
      <c r="DN180" s="3" t="str">
        <f>DN179</f>
        <v/>
      </c>
      <c r="DO180" s="3" t="str">
        <f>DO179</f>
        <v/>
      </c>
      <c r="DP180" s="3" t="str">
        <f>DP179</f>
        <v/>
      </c>
      <c r="DQ180" s="3" t="str">
        <f>DQ179</f>
        <v/>
      </c>
      <c r="DR180" s="3" t="str">
        <f>DR179</f>
        <v/>
      </c>
      <c r="DS180" s="3" t="str">
        <f t="shared" si="379"/>
        <v/>
      </c>
      <c r="DT180" s="8"/>
      <c r="DU180" s="3" t="str">
        <f>IF(ET178=7,AZ179,"")</f>
        <v/>
      </c>
      <c r="DV180" s="3" t="str">
        <f>IF(ET178=7,BA179,"")</f>
        <v/>
      </c>
      <c r="DW180" s="3" t="str">
        <f>IF(ET178=7,BB179,"")</f>
        <v/>
      </c>
      <c r="DX180" s="3" t="str">
        <f>IF(ET178=7,BC179,"")</f>
        <v/>
      </c>
      <c r="DY180" s="3" t="str">
        <f>DY179</f>
        <v/>
      </c>
      <c r="DZ180" s="3" t="str">
        <f>DZ179</f>
        <v/>
      </c>
      <c r="EA180" s="3" t="str">
        <f>EA179</f>
        <v/>
      </c>
      <c r="EB180" s="3" t="str">
        <f>EB179</f>
        <v/>
      </c>
      <c r="EC180" s="3" t="str">
        <f t="shared" si="381"/>
        <v/>
      </c>
      <c r="ED180" s="8"/>
      <c r="EE180" s="28" t="s">
        <v>277</v>
      </c>
      <c r="EF180" s="28" t="s">
        <v>277</v>
      </c>
      <c r="EG180" s="28" t="s">
        <v>277</v>
      </c>
      <c r="EH180" s="28" t="s">
        <v>277</v>
      </c>
      <c r="EI180" s="28" t="s">
        <v>277</v>
      </c>
      <c r="EJ180" s="28" t="s">
        <v>277</v>
      </c>
      <c r="EK180" s="28" t="s">
        <v>277</v>
      </c>
      <c r="EL180" s="28" t="s">
        <v>277</v>
      </c>
      <c r="EM180" s="28" t="s">
        <v>277</v>
      </c>
      <c r="EN180" s="28" t="s">
        <v>277</v>
      </c>
      <c r="EO180" s="30"/>
      <c r="EP180" s="9"/>
      <c r="EQ180" s="10" t="str">
        <f>IF(FD180&gt;0, (N180+Y180+R180+AC180), "")</f>
        <v/>
      </c>
      <c r="ER180" s="11" t="str">
        <f>IF(FD180&gt;0,FE180,"")</f>
        <v/>
      </c>
      <c r="ES180" s="10" t="str">
        <f>IF(FD180&gt;0, (P180+AA180+T180+AE180), "")</f>
        <v/>
      </c>
      <c r="ET180" s="10">
        <f>FO180+FP180+FQ180+FR180+FS180+FT180+FU180</f>
        <v>0</v>
      </c>
      <c r="EU180" s="13"/>
      <c r="EV180" s="12" t="b">
        <f t="shared" si="316"/>
        <v>1</v>
      </c>
      <c r="EW180" s="3" t="b">
        <f t="shared" si="317"/>
        <v>1</v>
      </c>
      <c r="EX180" s="3" t="b">
        <f t="shared" si="318"/>
        <v>1</v>
      </c>
      <c r="EY180" s="3" t="b">
        <f t="shared" si="319"/>
        <v>1</v>
      </c>
      <c r="EZ180" s="3">
        <f t="shared" si="383"/>
        <v>0</v>
      </c>
      <c r="FA180" s="3">
        <f t="shared" si="384"/>
        <v>0</v>
      </c>
      <c r="FB180" s="3">
        <f t="shared" si="385"/>
        <v>0</v>
      </c>
      <c r="FC180" s="3">
        <f t="shared" si="386"/>
        <v>0</v>
      </c>
      <c r="FD180" s="3">
        <f t="shared" si="387"/>
        <v>0</v>
      </c>
      <c r="FE180" s="3" t="e">
        <f t="shared" si="388"/>
        <v>#VALUE!</v>
      </c>
      <c r="FF180" s="3">
        <f t="shared" si="320"/>
        <v>0</v>
      </c>
      <c r="FG180" s="3">
        <f t="shared" si="321"/>
        <v>0</v>
      </c>
      <c r="FH180" s="3" t="e">
        <f t="shared" si="389"/>
        <v>#VALUE!</v>
      </c>
      <c r="FI180" s="3" t="b">
        <f t="shared" si="322"/>
        <v>1</v>
      </c>
      <c r="FJ180" s="3" t="b">
        <f t="shared" si="323"/>
        <v>1</v>
      </c>
      <c r="FK180" s="3" t="b">
        <f t="shared" si="324"/>
        <v>1</v>
      </c>
      <c r="FL180" s="3" t="b">
        <f t="shared" si="325"/>
        <v>1</v>
      </c>
      <c r="FM180" s="3" t="b">
        <f t="shared" si="326"/>
        <v>1</v>
      </c>
      <c r="FN180" s="3" t="b">
        <f t="shared" si="327"/>
        <v>1</v>
      </c>
      <c r="FO180" s="3">
        <f t="shared" si="390"/>
        <v>0</v>
      </c>
      <c r="FP180" s="3">
        <f t="shared" si="391"/>
        <v>0</v>
      </c>
      <c r="FQ180" s="3">
        <f t="shared" si="392"/>
        <v>0</v>
      </c>
      <c r="FR180" s="3">
        <f t="shared" si="393"/>
        <v>0</v>
      </c>
      <c r="FS180" s="3">
        <f t="shared" si="394"/>
        <v>0</v>
      </c>
      <c r="FT180" s="3">
        <f t="shared" si="395"/>
        <v>0</v>
      </c>
      <c r="FU180" s="3">
        <f t="shared" si="396"/>
        <v>0</v>
      </c>
      <c r="FV180" s="21" t="b">
        <f t="shared" si="328"/>
        <v>1</v>
      </c>
      <c r="FW180" s="24">
        <f t="shared" si="329"/>
        <v>1</v>
      </c>
      <c r="FX180" s="24">
        <f t="shared" si="397"/>
        <v>0</v>
      </c>
      <c r="FY180" s="25" t="e">
        <f t="shared" si="398"/>
        <v>#VALUE!</v>
      </c>
      <c r="FZ180" s="24" t="e">
        <f t="shared" si="399"/>
        <v>#VALUE!</v>
      </c>
      <c r="GA180" s="24" t="e">
        <f t="shared" si="400"/>
        <v>#VALUE!</v>
      </c>
      <c r="GB180" s="24">
        <f t="shared" si="401"/>
        <v>1</v>
      </c>
      <c r="GC180" s="24" t="e">
        <f t="shared" si="402"/>
        <v>#VALUE!</v>
      </c>
      <c r="GD180" s="24" t="e">
        <f t="shared" si="403"/>
        <v>#VALUE!</v>
      </c>
      <c r="GE180" s="24" t="e">
        <f t="shared" si="404"/>
        <v>#VALUE!</v>
      </c>
      <c r="GF180" s="24">
        <f t="shared" si="405"/>
        <v>0</v>
      </c>
      <c r="GG180" s="24">
        <f t="shared" si="406"/>
        <v>0</v>
      </c>
      <c r="GH180" s="24">
        <f t="shared" si="407"/>
        <v>0</v>
      </c>
      <c r="GI180" s="24">
        <f t="shared" si="408"/>
        <v>0</v>
      </c>
      <c r="GJ180" s="24">
        <f t="shared" si="409"/>
        <v>2</v>
      </c>
      <c r="GK180" s="24">
        <f t="shared" si="410"/>
        <v>2</v>
      </c>
      <c r="GL180" s="24">
        <f t="shared" si="411"/>
        <v>2</v>
      </c>
      <c r="GM180" s="31">
        <f t="shared" si="412"/>
        <v>2</v>
      </c>
      <c r="GN180" s="13"/>
      <c r="GO180" s="12"/>
    </row>
    <row r="181" spans="1:197" s="3" customFormat="1">
      <c r="A181" s="54"/>
      <c r="B181" s="54"/>
      <c r="C181" s="54"/>
      <c r="D181" s="54"/>
      <c r="E181" s="54"/>
      <c r="F181" s="54"/>
      <c r="G181" s="54"/>
      <c r="H181" s="54"/>
      <c r="I181" s="54"/>
      <c r="J181" s="54"/>
      <c r="K181" s="54"/>
      <c r="L181" s="54"/>
      <c r="M181" s="56"/>
      <c r="N181" s="54"/>
      <c r="O181" s="54"/>
      <c r="P181" s="54"/>
      <c r="Q181" s="56"/>
      <c r="R181" s="54"/>
      <c r="S181" s="54"/>
      <c r="T181" s="54"/>
      <c r="U181" s="56"/>
      <c r="V181" s="54"/>
      <c r="W181" s="54"/>
      <c r="X181" s="56"/>
      <c r="Y181" s="54"/>
      <c r="Z181" s="54"/>
      <c r="AA181" s="54"/>
      <c r="AB181" s="56"/>
      <c r="AC181" s="54"/>
      <c r="AD181" s="54"/>
      <c r="AE181" s="54"/>
      <c r="AF181" s="56"/>
      <c r="AG181" s="54"/>
      <c r="AH181" s="54"/>
      <c r="AI181" s="56"/>
      <c r="AJ181" s="54"/>
      <c r="AK181" s="54"/>
      <c r="AL181" s="56"/>
      <c r="AM181" s="54"/>
      <c r="AN181" s="54"/>
      <c r="AO181" s="54"/>
      <c r="AP181" s="54"/>
      <c r="AQ181" s="54"/>
      <c r="AR181" s="56"/>
      <c r="AS181" s="54"/>
      <c r="AT181" s="54"/>
      <c r="AU181" s="54"/>
      <c r="AV181" s="54"/>
      <c r="AW181" s="54"/>
      <c r="AX181" s="54"/>
      <c r="AY181" s="56"/>
      <c r="AZ181" s="54"/>
      <c r="BA181" s="54"/>
      <c r="BB181" s="54"/>
      <c r="BC181" s="54"/>
      <c r="BD181" s="8"/>
      <c r="BE181" s="8"/>
      <c r="BF181" s="28" t="s">
        <v>277</v>
      </c>
      <c r="BG181" s="28" t="s">
        <v>277</v>
      </c>
      <c r="BH181" s="28" t="s">
        <v>277</v>
      </c>
      <c r="BI181" s="28" t="s">
        <v>277</v>
      </c>
      <c r="BJ181" s="28" t="s">
        <v>277</v>
      </c>
      <c r="BK181" s="28" t="s">
        <v>277</v>
      </c>
      <c r="BL181" s="28" t="s">
        <v>277</v>
      </c>
      <c r="BM181" s="28" t="s">
        <v>277</v>
      </c>
      <c r="BN181" s="28" t="s">
        <v>277</v>
      </c>
      <c r="BO181" s="28" t="s">
        <v>277</v>
      </c>
      <c r="BP181" s="8"/>
      <c r="BQ181" s="22" t="str">
        <f>IF(FV181=FALSE,B181,"")</f>
        <v/>
      </c>
      <c r="BR181" s="22" t="str">
        <f>BR178</f>
        <v/>
      </c>
      <c r="BS181" s="22" t="str">
        <f>IF(FV178=FALSE,C181,"")</f>
        <v/>
      </c>
      <c r="BT181" s="22" t="str">
        <f t="shared" si="330"/>
        <v/>
      </c>
      <c r="BU181" s="22" t="str">
        <f>IF(FV181=FALSE,E181,"")</f>
        <v/>
      </c>
      <c r="BV181" s="22" t="str">
        <f>IF(FV181=FALSE,G181,"")</f>
        <v/>
      </c>
      <c r="BW181" s="22" t="str">
        <f>IF(FV181=FALSE,F181,"")</f>
        <v/>
      </c>
      <c r="BX181" s="22" t="str">
        <f>IF(FV181=FALSE,J181,"")</f>
        <v/>
      </c>
      <c r="BY181" s="22" t="str">
        <f>IF(FV181=FALSE,K181,"")</f>
        <v/>
      </c>
      <c r="BZ181" s="22" t="str">
        <f>IF(FV181=FALSE,L181,"")</f>
        <v/>
      </c>
      <c r="CA181" s="18"/>
      <c r="CB181" s="3" t="str">
        <f>CB178</f>
        <v/>
      </c>
      <c r="CC181" s="3" t="str">
        <f>CC178</f>
        <v/>
      </c>
      <c r="CD181" s="3" t="str">
        <f>CD178</f>
        <v/>
      </c>
      <c r="CE181" s="3" t="str">
        <f>IF(ET181=1, EQ181,"")</f>
        <v/>
      </c>
      <c r="CF181" s="3" t="str">
        <f>IF(ET181=1, ER181,"")</f>
        <v/>
      </c>
      <c r="CG181" s="3" t="str">
        <f>IF(ET181=1, ES181,"")</f>
        <v/>
      </c>
      <c r="CH181" s="3" t="str">
        <f t="shared" si="375"/>
        <v/>
      </c>
      <c r="CI181" s="8"/>
      <c r="CJ181" s="3" t="str">
        <f>CJ178</f>
        <v/>
      </c>
      <c r="CK181" s="3" t="str">
        <f>CK178</f>
        <v/>
      </c>
      <c r="CL181" s="3" t="str">
        <f>IF(ET181=2,V181,"")</f>
        <v/>
      </c>
      <c r="CM181" s="3" t="str">
        <f>IF(ET181=2,W181,"")</f>
        <v/>
      </c>
      <c r="CN181" s="8"/>
      <c r="CO181" s="3" t="str">
        <f>CO179</f>
        <v/>
      </c>
      <c r="CP181" s="3" t="str">
        <f>CP179</f>
        <v/>
      </c>
      <c r="CQ181" s="3" t="str">
        <f>IF(ET181=3,AG181,"")</f>
        <v/>
      </c>
      <c r="CR181" s="3" t="str">
        <f>IF(ET181=3,AH181,"")</f>
        <v/>
      </c>
      <c r="CS181" s="8"/>
      <c r="CT181" s="3" t="str">
        <f>CT178</f>
        <v/>
      </c>
      <c r="CU181" s="3" t="str">
        <f>CU178</f>
        <v/>
      </c>
      <c r="CV181" s="3" t="str">
        <f>IF(ET180=4,AJ181,"")</f>
        <v/>
      </c>
      <c r="CW181" s="3" t="str">
        <f>IF(ET180=4,AK181,"")</f>
        <v/>
      </c>
      <c r="CX181" s="8"/>
      <c r="CY181" s="3" t="str">
        <f>CY178</f>
        <v/>
      </c>
      <c r="CZ181" s="3" t="str">
        <f>CZ178</f>
        <v/>
      </c>
      <c r="DA181" s="3" t="str">
        <f>DA178</f>
        <v/>
      </c>
      <c r="DB181" s="3" t="str">
        <f>IF(ET180=5,AM181,"")</f>
        <v/>
      </c>
      <c r="DC181" s="3" t="str">
        <f>IF(ET180=5,AN181,"")</f>
        <v/>
      </c>
      <c r="DD181" s="3" t="str">
        <f>IF(ET180=5,AO181,"")</f>
        <v/>
      </c>
      <c r="DE181" s="3" t="str">
        <f>IF(ET180=5,AP181,"")</f>
        <v/>
      </c>
      <c r="DF181" s="3" t="str">
        <f>DF180</f>
        <v/>
      </c>
      <c r="DG181" s="3" t="str">
        <f t="shared" si="377"/>
        <v/>
      </c>
      <c r="DH181" s="8"/>
      <c r="DI181" s="3" t="str">
        <f>DI178</f>
        <v/>
      </c>
      <c r="DJ181" s="3" t="str">
        <f>DJ178</f>
        <v/>
      </c>
      <c r="DK181" s="3" t="str">
        <f>DK178</f>
        <v/>
      </c>
      <c r="DL181" s="3" t="str">
        <f>DL178</f>
        <v/>
      </c>
      <c r="DM181" s="3" t="str">
        <f>IF(ET181=6,AS181,"")</f>
        <v/>
      </c>
      <c r="DN181" s="3" t="str">
        <f>IF(ET181=6,AT181,"")</f>
        <v/>
      </c>
      <c r="DO181" s="3" t="str">
        <f>IF(ET181=6,AU181,"")</f>
        <v/>
      </c>
      <c r="DP181" s="3" t="str">
        <f>IF(ET181=6,AV181,"")</f>
        <v/>
      </c>
      <c r="DQ181" s="3" t="str">
        <f t="shared" ref="DQ181:DR183" si="429">DQ178</f>
        <v/>
      </c>
      <c r="DR181" s="3" t="str">
        <f t="shared" si="429"/>
        <v/>
      </c>
      <c r="DS181" s="3" t="str">
        <f t="shared" si="379"/>
        <v/>
      </c>
      <c r="DT181" s="8"/>
      <c r="DU181" s="3" t="str">
        <f>DU178</f>
        <v/>
      </c>
      <c r="DV181" s="3" t="str">
        <f>DV178</f>
        <v/>
      </c>
      <c r="DW181" s="3" t="str">
        <f>DW178</f>
        <v/>
      </c>
      <c r="DX181" s="3" t="str">
        <f>DX178</f>
        <v/>
      </c>
      <c r="DY181" s="3" t="str">
        <f>IF(ET181=7,AZ181,"")</f>
        <v/>
      </c>
      <c r="DZ181" s="3" t="str">
        <f>IF(ET181=7,BA181,"")</f>
        <v/>
      </c>
      <c r="EA181" s="3" t="str">
        <f>IF(ET181=7,BB181,"")</f>
        <v/>
      </c>
      <c r="EB181" s="3" t="str">
        <f>IF(ET181=7,BC181,"")</f>
        <v/>
      </c>
      <c r="EC181" s="3" t="str">
        <f t="shared" si="381"/>
        <v/>
      </c>
      <c r="ED181" s="8"/>
      <c r="EE181" s="28" t="s">
        <v>277</v>
      </c>
      <c r="EF181" s="28" t="s">
        <v>277</v>
      </c>
      <c r="EG181" s="28" t="s">
        <v>277</v>
      </c>
      <c r="EH181" s="28" t="s">
        <v>277</v>
      </c>
      <c r="EI181" s="28" t="s">
        <v>277</v>
      </c>
      <c r="EJ181" s="28" t="s">
        <v>277</v>
      </c>
      <c r="EK181" s="28" t="s">
        <v>277</v>
      </c>
      <c r="EL181" s="28" t="s">
        <v>277</v>
      </c>
      <c r="EM181" s="28" t="s">
        <v>277</v>
      </c>
      <c r="EN181" s="28" t="s">
        <v>277</v>
      </c>
      <c r="EO181" s="17"/>
      <c r="EP181" s="9"/>
      <c r="EQ181" s="10" t="str">
        <f>IF(FD181&gt;0, (N181+Y181+R181+AC181), "")</f>
        <v/>
      </c>
      <c r="ER181" s="11" t="str">
        <f>IF(FD181&gt;0,FE181,"")</f>
        <v/>
      </c>
      <c r="ES181" s="10" t="str">
        <f>IF(FD181&gt;0, (P181+AA181+T181+AE181), "")</f>
        <v/>
      </c>
      <c r="ET181" s="10">
        <f>FO181+FP181+FQ181+FR181+FS181+FT181+FU181</f>
        <v>0</v>
      </c>
      <c r="EU181" s="13"/>
      <c r="EV181" s="12" t="b">
        <f t="shared" si="316"/>
        <v>1</v>
      </c>
      <c r="EW181" s="3" t="b">
        <f t="shared" si="317"/>
        <v>1</v>
      </c>
      <c r="EX181" s="3" t="b">
        <f t="shared" si="318"/>
        <v>1</v>
      </c>
      <c r="EY181" s="3" t="b">
        <f t="shared" si="319"/>
        <v>1</v>
      </c>
      <c r="EZ181" s="3">
        <f t="shared" si="383"/>
        <v>0</v>
      </c>
      <c r="FA181" s="3">
        <f t="shared" si="384"/>
        <v>0</v>
      </c>
      <c r="FB181" s="3">
        <f t="shared" si="385"/>
        <v>0</v>
      </c>
      <c r="FC181" s="3">
        <f t="shared" si="386"/>
        <v>0</v>
      </c>
      <c r="FD181" s="3">
        <f t="shared" si="387"/>
        <v>0</v>
      </c>
      <c r="FE181" s="3" t="e">
        <f t="shared" si="388"/>
        <v>#VALUE!</v>
      </c>
      <c r="FF181" s="3">
        <f t="shared" si="320"/>
        <v>0</v>
      </c>
      <c r="FG181" s="3">
        <f t="shared" si="321"/>
        <v>0</v>
      </c>
      <c r="FH181" s="3" t="e">
        <f t="shared" si="389"/>
        <v>#VALUE!</v>
      </c>
      <c r="FI181" s="3" t="b">
        <f t="shared" si="322"/>
        <v>1</v>
      </c>
      <c r="FJ181" s="3" t="b">
        <f t="shared" si="323"/>
        <v>1</v>
      </c>
      <c r="FK181" s="3" t="b">
        <f t="shared" si="324"/>
        <v>1</v>
      </c>
      <c r="FL181" s="3" t="b">
        <f t="shared" si="325"/>
        <v>1</v>
      </c>
      <c r="FM181" s="3" t="b">
        <f t="shared" si="326"/>
        <v>1</v>
      </c>
      <c r="FN181" s="3" t="b">
        <f t="shared" si="327"/>
        <v>1</v>
      </c>
      <c r="FO181" s="3">
        <f t="shared" si="390"/>
        <v>0</v>
      </c>
      <c r="FP181" s="3">
        <f t="shared" si="391"/>
        <v>0</v>
      </c>
      <c r="FQ181" s="3">
        <f t="shared" si="392"/>
        <v>0</v>
      </c>
      <c r="FR181" s="3">
        <f t="shared" si="393"/>
        <v>0</v>
      </c>
      <c r="FS181" s="3">
        <f t="shared" si="394"/>
        <v>0</v>
      </c>
      <c r="FT181" s="3">
        <f t="shared" si="395"/>
        <v>0</v>
      </c>
      <c r="FU181" s="3">
        <f t="shared" si="396"/>
        <v>0</v>
      </c>
      <c r="FV181" s="21" t="b">
        <f t="shared" si="328"/>
        <v>1</v>
      </c>
      <c r="FW181" s="24">
        <f t="shared" si="329"/>
        <v>1</v>
      </c>
      <c r="FX181" s="24">
        <f t="shared" si="397"/>
        <v>0</v>
      </c>
      <c r="FY181" s="25" t="e">
        <f t="shared" si="398"/>
        <v>#VALUE!</v>
      </c>
      <c r="FZ181" s="24" t="e">
        <f t="shared" si="399"/>
        <v>#VALUE!</v>
      </c>
      <c r="GA181" s="24" t="e">
        <f t="shared" si="400"/>
        <v>#VALUE!</v>
      </c>
      <c r="GB181" s="24">
        <f t="shared" si="401"/>
        <v>1</v>
      </c>
      <c r="GC181" s="24" t="e">
        <f t="shared" si="402"/>
        <v>#VALUE!</v>
      </c>
      <c r="GD181" s="24" t="e">
        <f t="shared" si="403"/>
        <v>#VALUE!</v>
      </c>
      <c r="GE181" s="24" t="e">
        <f t="shared" si="404"/>
        <v>#VALUE!</v>
      </c>
      <c r="GF181" s="24">
        <f t="shared" si="405"/>
        <v>0</v>
      </c>
      <c r="GG181" s="24">
        <f t="shared" si="406"/>
        <v>0</v>
      </c>
      <c r="GH181" s="24">
        <f t="shared" si="407"/>
        <v>0</v>
      </c>
      <c r="GI181" s="24">
        <f t="shared" si="408"/>
        <v>0</v>
      </c>
      <c r="GJ181" s="24">
        <f t="shared" si="409"/>
        <v>2</v>
      </c>
      <c r="GK181" s="24">
        <f t="shared" si="410"/>
        <v>2</v>
      </c>
      <c r="GL181" s="24">
        <f t="shared" si="411"/>
        <v>2</v>
      </c>
      <c r="GM181" s="31">
        <f t="shared" si="412"/>
        <v>2</v>
      </c>
      <c r="GN181" s="13"/>
      <c r="GO181" s="12"/>
    </row>
    <row r="182" spans="1:197" s="3" customFormat="1">
      <c r="A182" s="115" t="s">
        <v>279</v>
      </c>
      <c r="B182" s="115" t="s">
        <v>279</v>
      </c>
      <c r="C182" s="115" t="s">
        <v>279</v>
      </c>
      <c r="D182" s="115" t="s">
        <v>279</v>
      </c>
      <c r="E182" s="115" t="s">
        <v>279</v>
      </c>
      <c r="F182" s="115" t="s">
        <v>279</v>
      </c>
      <c r="G182" s="115" t="s">
        <v>279</v>
      </c>
      <c r="H182" s="115"/>
      <c r="I182" s="115"/>
      <c r="J182" s="115" t="s">
        <v>279</v>
      </c>
      <c r="K182" s="115" t="s">
        <v>279</v>
      </c>
      <c r="L182" s="115" t="s">
        <v>279</v>
      </c>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116"/>
      <c r="BD182" s="8"/>
      <c r="BE182" s="8"/>
      <c r="BF182" s="28" t="s">
        <v>277</v>
      </c>
      <c r="BG182" s="28" t="s">
        <v>277</v>
      </c>
      <c r="BH182" s="28" t="s">
        <v>277</v>
      </c>
      <c r="BI182" s="28" t="s">
        <v>277</v>
      </c>
      <c r="BJ182" s="28" t="s">
        <v>277</v>
      </c>
      <c r="BK182" s="28" t="s">
        <v>277</v>
      </c>
      <c r="BL182" s="28" t="s">
        <v>277</v>
      </c>
      <c r="BM182" s="28" t="s">
        <v>277</v>
      </c>
      <c r="BN182" s="28" t="s">
        <v>277</v>
      </c>
      <c r="BO182" s="28" t="s">
        <v>277</v>
      </c>
      <c r="BP182" s="8"/>
      <c r="BQ182" s="22" t="str">
        <f>BQ181</f>
        <v/>
      </c>
      <c r="BR182" s="22" t="str">
        <f>BS178</f>
        <v/>
      </c>
      <c r="BS182" s="22" t="str">
        <f>BS181</f>
        <v/>
      </c>
      <c r="BT182" s="22" t="str">
        <f t="shared" si="330"/>
        <v/>
      </c>
      <c r="BU182" s="22" t="str">
        <f t="shared" ref="BU182:BW183" si="430">BU181</f>
        <v/>
      </c>
      <c r="BV182" s="22" t="str">
        <f t="shared" si="430"/>
        <v/>
      </c>
      <c r="BW182" s="22" t="str">
        <f t="shared" si="430"/>
        <v/>
      </c>
      <c r="BX182" s="22" t="str">
        <f t="shared" ref="BX182:BZ183" si="431">BX181</f>
        <v/>
      </c>
      <c r="BY182" s="22" t="str">
        <f t="shared" si="431"/>
        <v/>
      </c>
      <c r="BZ182" s="22" t="str">
        <f t="shared" si="431"/>
        <v/>
      </c>
      <c r="CA182" s="18"/>
      <c r="CB182" s="3" t="str">
        <f>CB180</f>
        <v/>
      </c>
      <c r="CC182" s="3" t="str">
        <f>CC180</f>
        <v/>
      </c>
      <c r="CD182" s="3" t="str">
        <f>CD180</f>
        <v/>
      </c>
      <c r="CE182" s="3" t="str">
        <f t="shared" ref="CE182:CG183" si="432">CE181</f>
        <v/>
      </c>
      <c r="CF182" s="3" t="str">
        <f t="shared" si="432"/>
        <v/>
      </c>
      <c r="CG182" s="3" t="str">
        <f t="shared" si="432"/>
        <v/>
      </c>
      <c r="CH182" s="3" t="str">
        <f t="shared" si="375"/>
        <v/>
      </c>
      <c r="CI182" s="8"/>
      <c r="CJ182" s="3" t="str">
        <f>CJ180</f>
        <v/>
      </c>
      <c r="CK182" s="3" t="str">
        <f>CK180</f>
        <v/>
      </c>
      <c r="CL182" s="3" t="str">
        <f>CL181</f>
        <v/>
      </c>
      <c r="CM182" s="3" t="str">
        <f>CM181</f>
        <v/>
      </c>
      <c r="CN182" s="8"/>
      <c r="CO182" s="3" t="str">
        <f>CO180</f>
        <v/>
      </c>
      <c r="CP182" s="3" t="str">
        <f>CP180</f>
        <v/>
      </c>
      <c r="CQ182" s="3" t="str">
        <f>CQ181</f>
        <v/>
      </c>
      <c r="CR182" s="3" t="str">
        <f>CR181</f>
        <v/>
      </c>
      <c r="CS182" s="8"/>
      <c r="CT182" s="3" t="str">
        <f>CT180</f>
        <v/>
      </c>
      <c r="CU182" s="3" t="str">
        <f>CU180</f>
        <v/>
      </c>
      <c r="CV182" s="3" t="str">
        <f>CV181</f>
        <v/>
      </c>
      <c r="CW182" s="3" t="str">
        <f>CW181</f>
        <v/>
      </c>
      <c r="CX182" s="8"/>
      <c r="CY182" s="3" t="str">
        <f>CY180</f>
        <v/>
      </c>
      <c r="CZ182" s="3" t="str">
        <f>CZ180</f>
        <v/>
      </c>
      <c r="DA182" s="3" t="str">
        <f>DA180</f>
        <v/>
      </c>
      <c r="DB182" s="3" t="str">
        <f t="shared" ref="DB182:DE183" si="433">DB181</f>
        <v/>
      </c>
      <c r="DC182" s="3" t="str">
        <f t="shared" si="433"/>
        <v/>
      </c>
      <c r="DD182" s="3" t="str">
        <f t="shared" si="433"/>
        <v/>
      </c>
      <c r="DE182" s="3" t="str">
        <f t="shared" si="433"/>
        <v/>
      </c>
      <c r="DF182" s="3" t="str">
        <f>DF181</f>
        <v/>
      </c>
      <c r="DG182" s="3" t="str">
        <f t="shared" si="377"/>
        <v/>
      </c>
      <c r="DH182" s="8"/>
      <c r="DI182" s="3" t="str">
        <f>DI180</f>
        <v/>
      </c>
      <c r="DJ182" s="3" t="str">
        <f>DJ180</f>
        <v/>
      </c>
      <c r="DK182" s="3" t="str">
        <f>DK180</f>
        <v/>
      </c>
      <c r="DL182" s="3" t="str">
        <f>DL180</f>
        <v/>
      </c>
      <c r="DM182" s="3" t="str">
        <f t="shared" ref="DM182:DP183" si="434">DM181</f>
        <v/>
      </c>
      <c r="DN182" s="3" t="str">
        <f t="shared" si="434"/>
        <v/>
      </c>
      <c r="DO182" s="3" t="str">
        <f t="shared" si="434"/>
        <v/>
      </c>
      <c r="DP182" s="3" t="str">
        <f t="shared" si="434"/>
        <v/>
      </c>
      <c r="DQ182" s="3" t="str">
        <f t="shared" si="429"/>
        <v/>
      </c>
      <c r="DR182" s="3" t="str">
        <f t="shared" si="429"/>
        <v/>
      </c>
      <c r="DS182" s="3" t="str">
        <f t="shared" si="379"/>
        <v/>
      </c>
      <c r="DT182" s="8"/>
      <c r="DU182" s="3" t="str">
        <f>DU180</f>
        <v/>
      </c>
      <c r="DV182" s="3" t="str">
        <f>DV180</f>
        <v/>
      </c>
      <c r="DW182" s="3" t="str">
        <f>DW180</f>
        <v/>
      </c>
      <c r="DX182" s="3" t="str">
        <f>DX180</f>
        <v/>
      </c>
      <c r="DY182" s="3" t="str">
        <f t="shared" ref="DY182:EB183" si="435">DY181</f>
        <v/>
      </c>
      <c r="DZ182" s="3" t="str">
        <f t="shared" si="435"/>
        <v/>
      </c>
      <c r="EA182" s="3" t="str">
        <f t="shared" si="435"/>
        <v/>
      </c>
      <c r="EB182" s="3" t="str">
        <f t="shared" si="435"/>
        <v/>
      </c>
      <c r="EC182" s="3" t="str">
        <f t="shared" si="381"/>
        <v/>
      </c>
      <c r="ED182" s="8"/>
      <c r="EE182" s="28" t="s">
        <v>277</v>
      </c>
      <c r="EF182" s="28" t="s">
        <v>277</v>
      </c>
      <c r="EG182" s="28" t="s">
        <v>277</v>
      </c>
      <c r="EH182" s="28" t="s">
        <v>277</v>
      </c>
      <c r="EI182" s="28" t="s">
        <v>277</v>
      </c>
      <c r="EJ182" s="28" t="s">
        <v>277</v>
      </c>
      <c r="EK182" s="28" t="s">
        <v>277</v>
      </c>
      <c r="EL182" s="28" t="s">
        <v>277</v>
      </c>
      <c r="EM182" s="28" t="s">
        <v>277</v>
      </c>
      <c r="EN182" s="28" t="s">
        <v>277</v>
      </c>
      <c r="EO182" s="17"/>
      <c r="EP182" s="9"/>
      <c r="EQ182" s="10" t="str">
        <f t="shared" ref="EQ182:ET183" si="436">EQ181</f>
        <v/>
      </c>
      <c r="ER182" s="10" t="str">
        <f t="shared" si="436"/>
        <v/>
      </c>
      <c r="ES182" s="10" t="str">
        <f t="shared" si="436"/>
        <v/>
      </c>
      <c r="ET182" s="10">
        <f t="shared" si="436"/>
        <v>0</v>
      </c>
      <c r="EU182" s="13"/>
      <c r="EV182" s="12" t="b">
        <f t="shared" si="316"/>
        <v>1</v>
      </c>
      <c r="EW182" s="3" t="b">
        <f t="shared" si="317"/>
        <v>1</v>
      </c>
      <c r="EX182" s="3" t="b">
        <f t="shared" si="318"/>
        <v>1</v>
      </c>
      <c r="EY182" s="3" t="b">
        <f t="shared" si="319"/>
        <v>1</v>
      </c>
      <c r="EZ182" s="3">
        <f t="shared" si="383"/>
        <v>0</v>
      </c>
      <c r="FA182" s="3">
        <f t="shared" si="384"/>
        <v>0</v>
      </c>
      <c r="FB182" s="3">
        <f t="shared" si="385"/>
        <v>0</v>
      </c>
      <c r="FC182" s="3">
        <f t="shared" si="386"/>
        <v>0</v>
      </c>
      <c r="FD182" s="3">
        <f t="shared" si="387"/>
        <v>0</v>
      </c>
      <c r="FE182" s="3" t="e">
        <f t="shared" si="388"/>
        <v>#VALUE!</v>
      </c>
      <c r="FF182" s="3">
        <f t="shared" si="320"/>
        <v>0</v>
      </c>
      <c r="FG182" s="3">
        <f t="shared" si="321"/>
        <v>0</v>
      </c>
      <c r="FH182" s="3" t="e">
        <f t="shared" si="389"/>
        <v>#VALUE!</v>
      </c>
      <c r="FI182" s="3" t="b">
        <f t="shared" si="322"/>
        <v>1</v>
      </c>
      <c r="FJ182" s="3" t="b">
        <f t="shared" si="323"/>
        <v>1</v>
      </c>
      <c r="FK182" s="3" t="b">
        <f t="shared" si="324"/>
        <v>1</v>
      </c>
      <c r="FL182" s="3" t="b">
        <f t="shared" si="325"/>
        <v>1</v>
      </c>
      <c r="FM182" s="3" t="b">
        <f t="shared" si="326"/>
        <v>1</v>
      </c>
      <c r="FN182" s="3" t="b">
        <f t="shared" si="327"/>
        <v>1</v>
      </c>
      <c r="FO182" s="3">
        <f t="shared" si="390"/>
        <v>0</v>
      </c>
      <c r="FP182" s="3">
        <f t="shared" si="391"/>
        <v>0</v>
      </c>
      <c r="FQ182" s="3">
        <f t="shared" si="392"/>
        <v>0</v>
      </c>
      <c r="FR182" s="3">
        <f t="shared" si="393"/>
        <v>0</v>
      </c>
      <c r="FS182" s="3">
        <f t="shared" si="394"/>
        <v>0</v>
      </c>
      <c r="FT182" s="3">
        <f t="shared" si="395"/>
        <v>0</v>
      </c>
      <c r="FU182" s="3">
        <f t="shared" si="396"/>
        <v>0</v>
      </c>
      <c r="FV182" s="21" t="b">
        <f t="shared" si="328"/>
        <v>0</v>
      </c>
      <c r="FW182" s="24">
        <f t="shared" si="329"/>
        <v>1</v>
      </c>
      <c r="FX182" s="24">
        <f t="shared" si="397"/>
        <v>0</v>
      </c>
      <c r="FY182" s="25" t="e">
        <f t="shared" si="398"/>
        <v>#VALUE!</v>
      </c>
      <c r="FZ182" s="24" t="e">
        <f t="shared" si="399"/>
        <v>#VALUE!</v>
      </c>
      <c r="GA182" s="24" t="e">
        <f t="shared" si="400"/>
        <v>#VALUE!</v>
      </c>
      <c r="GB182" s="24">
        <f t="shared" si="401"/>
        <v>1</v>
      </c>
      <c r="GC182" s="24" t="e">
        <f t="shared" si="402"/>
        <v>#VALUE!</v>
      </c>
      <c r="GD182" s="24" t="e">
        <f t="shared" si="403"/>
        <v>#VALUE!</v>
      </c>
      <c r="GE182" s="24" t="e">
        <f t="shared" si="404"/>
        <v>#VALUE!</v>
      </c>
      <c r="GF182" s="24">
        <f t="shared" si="405"/>
        <v>0</v>
      </c>
      <c r="GG182" s="24">
        <f t="shared" si="406"/>
        <v>0</v>
      </c>
      <c r="GH182" s="24">
        <f t="shared" si="407"/>
        <v>0</v>
      </c>
      <c r="GI182" s="24">
        <f t="shared" si="408"/>
        <v>0</v>
      </c>
      <c r="GJ182" s="24">
        <f t="shared" si="409"/>
        <v>2</v>
      </c>
      <c r="GK182" s="24">
        <f t="shared" si="410"/>
        <v>2</v>
      </c>
      <c r="GL182" s="24">
        <f t="shared" si="411"/>
        <v>2</v>
      </c>
      <c r="GM182" s="31">
        <f t="shared" si="412"/>
        <v>2</v>
      </c>
      <c r="GN182" s="13"/>
      <c r="GO182" s="12"/>
    </row>
    <row r="183" spans="1:197" s="3" customFormat="1">
      <c r="A183" s="115" t="s">
        <v>279</v>
      </c>
      <c r="B183" s="115" t="s">
        <v>279</v>
      </c>
      <c r="C183" s="115" t="s">
        <v>279</v>
      </c>
      <c r="D183" s="115" t="s">
        <v>279</v>
      </c>
      <c r="E183" s="115" t="s">
        <v>279</v>
      </c>
      <c r="F183" s="115" t="s">
        <v>279</v>
      </c>
      <c r="G183" s="115" t="s">
        <v>279</v>
      </c>
      <c r="H183" s="115"/>
      <c r="I183" s="115"/>
      <c r="J183" s="115" t="s">
        <v>279</v>
      </c>
      <c r="K183" s="115" t="s">
        <v>279</v>
      </c>
      <c r="L183" s="115" t="s">
        <v>279</v>
      </c>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116"/>
      <c r="BD183" s="8"/>
      <c r="BE183" s="8"/>
      <c r="BF183" s="28" t="s">
        <v>277</v>
      </c>
      <c r="BG183" s="28" t="s">
        <v>277</v>
      </c>
      <c r="BH183" s="28" t="s">
        <v>277</v>
      </c>
      <c r="BI183" s="28" t="s">
        <v>277</v>
      </c>
      <c r="BJ183" s="28" t="s">
        <v>277</v>
      </c>
      <c r="BK183" s="28" t="s">
        <v>277</v>
      </c>
      <c r="BL183" s="28" t="s">
        <v>277</v>
      </c>
      <c r="BM183" s="28" t="s">
        <v>277</v>
      </c>
      <c r="BN183" s="28" t="s">
        <v>277</v>
      </c>
      <c r="BO183" s="28" t="s">
        <v>277</v>
      </c>
      <c r="BP183" s="8"/>
      <c r="BQ183" s="22" t="str">
        <f>BQ182</f>
        <v/>
      </c>
      <c r="BR183" s="22" t="str">
        <f>BS180</f>
        <v/>
      </c>
      <c r="BS183" s="22" t="str">
        <f>BS181</f>
        <v/>
      </c>
      <c r="BT183" s="22" t="str">
        <f t="shared" si="330"/>
        <v/>
      </c>
      <c r="BU183" s="22" t="str">
        <f t="shared" si="430"/>
        <v/>
      </c>
      <c r="BV183" s="22" t="str">
        <f t="shared" si="430"/>
        <v/>
      </c>
      <c r="BW183" s="22" t="str">
        <f t="shared" si="430"/>
        <v/>
      </c>
      <c r="BX183" s="22" t="str">
        <f t="shared" si="431"/>
        <v/>
      </c>
      <c r="BY183" s="22" t="str">
        <f t="shared" si="431"/>
        <v/>
      </c>
      <c r="BZ183" s="22" t="str">
        <f t="shared" si="431"/>
        <v/>
      </c>
      <c r="CA183" s="18"/>
      <c r="CB183" s="3" t="str">
        <f>CE179</f>
        <v/>
      </c>
      <c r="CC183" s="3" t="str">
        <f>CF179</f>
        <v/>
      </c>
      <c r="CD183" s="3" t="str">
        <f>CG179</f>
        <v/>
      </c>
      <c r="CE183" s="3" t="str">
        <f t="shared" si="432"/>
        <v/>
      </c>
      <c r="CF183" s="3" t="str">
        <f t="shared" si="432"/>
        <v/>
      </c>
      <c r="CG183" s="3" t="str">
        <f t="shared" si="432"/>
        <v/>
      </c>
      <c r="CH183" s="3" t="str">
        <f t="shared" si="375"/>
        <v/>
      </c>
      <c r="CI183" s="8"/>
      <c r="CJ183" s="3" t="str">
        <f>CL179</f>
        <v/>
      </c>
      <c r="CK183" s="3" t="str">
        <f>CM179</f>
        <v/>
      </c>
      <c r="CL183" s="3" t="str">
        <f>CL182</f>
        <v/>
      </c>
      <c r="CM183" s="3" t="str">
        <f>CM182</f>
        <v/>
      </c>
      <c r="CN183" s="8"/>
      <c r="CO183" s="3" t="str">
        <f>CQ179</f>
        <v/>
      </c>
      <c r="CP183" s="3" t="str">
        <f>CR179</f>
        <v/>
      </c>
      <c r="CQ183" s="3" t="str">
        <f>CQ182</f>
        <v/>
      </c>
      <c r="CR183" s="3" t="str">
        <f>CR182</f>
        <v/>
      </c>
      <c r="CS183" s="8"/>
      <c r="CT183" s="3" t="str">
        <f>CV179</f>
        <v/>
      </c>
      <c r="CU183" s="3" t="str">
        <f>CW179</f>
        <v/>
      </c>
      <c r="CV183" s="3" t="str">
        <f>CV182</f>
        <v/>
      </c>
      <c r="CW183" s="3" t="str">
        <f>CW182</f>
        <v/>
      </c>
      <c r="CX183" s="8"/>
      <c r="CY183" s="3" t="str">
        <f>DB179</f>
        <v/>
      </c>
      <c r="CZ183" s="3" t="str">
        <f>DC179</f>
        <v/>
      </c>
      <c r="DA183" s="3" t="str">
        <f>DD179</f>
        <v/>
      </c>
      <c r="DB183" s="3" t="str">
        <f t="shared" si="433"/>
        <v/>
      </c>
      <c r="DC183" s="3" t="str">
        <f t="shared" si="433"/>
        <v/>
      </c>
      <c r="DD183" s="3" t="str">
        <f t="shared" si="433"/>
        <v/>
      </c>
      <c r="DE183" s="3" t="str">
        <f t="shared" si="433"/>
        <v/>
      </c>
      <c r="DF183" s="3" t="str">
        <f>DF182</f>
        <v/>
      </c>
      <c r="DG183" s="3" t="str">
        <f t="shared" si="377"/>
        <v/>
      </c>
      <c r="DH183" s="8"/>
      <c r="DI183" s="3" t="str">
        <f>DM179</f>
        <v/>
      </c>
      <c r="DJ183" s="3" t="str">
        <f>DN179</f>
        <v/>
      </c>
      <c r="DK183" s="3" t="str">
        <f>DO179</f>
        <v/>
      </c>
      <c r="DL183" s="3" t="str">
        <f>DP179</f>
        <v/>
      </c>
      <c r="DM183" s="3" t="str">
        <f t="shared" si="434"/>
        <v/>
      </c>
      <c r="DN183" s="3" t="str">
        <f t="shared" si="434"/>
        <v/>
      </c>
      <c r="DO183" s="3" t="str">
        <f t="shared" si="434"/>
        <v/>
      </c>
      <c r="DP183" s="3" t="str">
        <f t="shared" si="434"/>
        <v/>
      </c>
      <c r="DQ183" s="3" t="str">
        <f t="shared" si="429"/>
        <v/>
      </c>
      <c r="DR183" s="3" t="str">
        <f t="shared" si="429"/>
        <v/>
      </c>
      <c r="DS183" s="3" t="str">
        <f t="shared" si="379"/>
        <v/>
      </c>
      <c r="DT183" s="8"/>
      <c r="DU183" s="3" t="str">
        <f>DY180</f>
        <v/>
      </c>
      <c r="DV183" s="3" t="str">
        <f>DZ180</f>
        <v/>
      </c>
      <c r="DW183" s="3" t="str">
        <f>EA180</f>
        <v/>
      </c>
      <c r="DX183" s="3" t="str">
        <f>EB180</f>
        <v/>
      </c>
      <c r="DY183" s="3" t="str">
        <f t="shared" si="435"/>
        <v/>
      </c>
      <c r="DZ183" s="3" t="str">
        <f t="shared" si="435"/>
        <v/>
      </c>
      <c r="EA183" s="3" t="str">
        <f t="shared" si="435"/>
        <v/>
      </c>
      <c r="EB183" s="3" t="str">
        <f t="shared" si="435"/>
        <v/>
      </c>
      <c r="EC183" s="3" t="str">
        <f t="shared" si="381"/>
        <v/>
      </c>
      <c r="ED183" s="8"/>
      <c r="EE183" s="28" t="s">
        <v>277</v>
      </c>
      <c r="EF183" s="28" t="s">
        <v>277</v>
      </c>
      <c r="EG183" s="28" t="s">
        <v>277</v>
      </c>
      <c r="EH183" s="28" t="s">
        <v>277</v>
      </c>
      <c r="EI183" s="28" t="s">
        <v>277</v>
      </c>
      <c r="EJ183" s="28" t="s">
        <v>277</v>
      </c>
      <c r="EK183" s="28" t="s">
        <v>277</v>
      </c>
      <c r="EL183" s="28" t="s">
        <v>277</v>
      </c>
      <c r="EM183" s="28" t="s">
        <v>277</v>
      </c>
      <c r="EN183" s="28" t="s">
        <v>277</v>
      </c>
      <c r="EO183" s="17"/>
      <c r="EP183" s="9"/>
      <c r="EQ183" s="10" t="str">
        <f t="shared" si="436"/>
        <v/>
      </c>
      <c r="ER183" s="10" t="str">
        <f t="shared" si="436"/>
        <v/>
      </c>
      <c r="ES183" s="10" t="str">
        <f t="shared" si="436"/>
        <v/>
      </c>
      <c r="ET183" s="10">
        <f t="shared" si="436"/>
        <v>0</v>
      </c>
      <c r="EU183" s="13"/>
      <c r="EV183" s="12" t="b">
        <f t="shared" si="316"/>
        <v>1</v>
      </c>
      <c r="EW183" s="3" t="b">
        <f t="shared" si="317"/>
        <v>1</v>
      </c>
      <c r="EX183" s="3" t="b">
        <f t="shared" si="318"/>
        <v>1</v>
      </c>
      <c r="EY183" s="3" t="b">
        <f t="shared" si="319"/>
        <v>1</v>
      </c>
      <c r="EZ183" s="3">
        <f t="shared" si="383"/>
        <v>0</v>
      </c>
      <c r="FA183" s="3">
        <f t="shared" si="384"/>
        <v>0</v>
      </c>
      <c r="FB183" s="3">
        <f t="shared" si="385"/>
        <v>0</v>
      </c>
      <c r="FC183" s="3">
        <f t="shared" si="386"/>
        <v>0</v>
      </c>
      <c r="FD183" s="3">
        <f t="shared" si="387"/>
        <v>0</v>
      </c>
      <c r="FE183" s="3" t="e">
        <f t="shared" si="388"/>
        <v>#VALUE!</v>
      </c>
      <c r="FF183" s="3">
        <f t="shared" si="320"/>
        <v>0</v>
      </c>
      <c r="FG183" s="3">
        <f t="shared" si="321"/>
        <v>0</v>
      </c>
      <c r="FH183" s="3" t="e">
        <f t="shared" si="389"/>
        <v>#VALUE!</v>
      </c>
      <c r="FI183" s="3" t="b">
        <f t="shared" si="322"/>
        <v>1</v>
      </c>
      <c r="FJ183" s="3" t="b">
        <f t="shared" si="323"/>
        <v>1</v>
      </c>
      <c r="FK183" s="3" t="b">
        <f t="shared" si="324"/>
        <v>1</v>
      </c>
      <c r="FL183" s="3" t="b">
        <f t="shared" si="325"/>
        <v>1</v>
      </c>
      <c r="FM183" s="3" t="b">
        <f t="shared" si="326"/>
        <v>1</v>
      </c>
      <c r="FN183" s="3" t="b">
        <f t="shared" si="327"/>
        <v>1</v>
      </c>
      <c r="FO183" s="3">
        <f t="shared" si="390"/>
        <v>0</v>
      </c>
      <c r="FP183" s="3">
        <f t="shared" si="391"/>
        <v>0</v>
      </c>
      <c r="FQ183" s="3">
        <f t="shared" si="392"/>
        <v>0</v>
      </c>
      <c r="FR183" s="3">
        <f t="shared" si="393"/>
        <v>0</v>
      </c>
      <c r="FS183" s="3">
        <f t="shared" si="394"/>
        <v>0</v>
      </c>
      <c r="FT183" s="3">
        <f t="shared" si="395"/>
        <v>0</v>
      </c>
      <c r="FU183" s="3">
        <f t="shared" si="396"/>
        <v>0</v>
      </c>
      <c r="FV183" s="21" t="b">
        <f t="shared" si="328"/>
        <v>0</v>
      </c>
      <c r="FW183" s="24">
        <f t="shared" si="329"/>
        <v>1</v>
      </c>
      <c r="FX183" s="24">
        <f t="shared" si="397"/>
        <v>0</v>
      </c>
      <c r="FY183" s="25" t="e">
        <f t="shared" si="398"/>
        <v>#VALUE!</v>
      </c>
      <c r="FZ183" s="24" t="e">
        <f t="shared" si="399"/>
        <v>#VALUE!</v>
      </c>
      <c r="GA183" s="24" t="e">
        <f t="shared" si="400"/>
        <v>#VALUE!</v>
      </c>
      <c r="GB183" s="24">
        <f t="shared" si="401"/>
        <v>1</v>
      </c>
      <c r="GC183" s="24" t="e">
        <f t="shared" si="402"/>
        <v>#VALUE!</v>
      </c>
      <c r="GD183" s="24" t="e">
        <f t="shared" si="403"/>
        <v>#VALUE!</v>
      </c>
      <c r="GE183" s="24" t="e">
        <f t="shared" si="404"/>
        <v>#VALUE!</v>
      </c>
      <c r="GF183" s="24">
        <f t="shared" si="405"/>
        <v>0</v>
      </c>
      <c r="GG183" s="24">
        <f t="shared" si="406"/>
        <v>0</v>
      </c>
      <c r="GH183" s="24">
        <f t="shared" si="407"/>
        <v>0</v>
      </c>
      <c r="GI183" s="24">
        <f t="shared" si="408"/>
        <v>0</v>
      </c>
      <c r="GJ183" s="24">
        <f t="shared" si="409"/>
        <v>2</v>
      </c>
      <c r="GK183" s="24">
        <f t="shared" si="410"/>
        <v>2</v>
      </c>
      <c r="GL183" s="24">
        <f t="shared" si="411"/>
        <v>2</v>
      </c>
      <c r="GM183" s="31">
        <f t="shared" si="412"/>
        <v>2</v>
      </c>
      <c r="GN183" s="13"/>
      <c r="GO183" s="12"/>
    </row>
    <row r="184" spans="1:197" s="3" customFormat="1">
      <c r="A184" s="54"/>
      <c r="B184" s="54"/>
      <c r="C184" s="54"/>
      <c r="D184" s="54"/>
      <c r="E184" s="54"/>
      <c r="F184" s="54"/>
      <c r="G184" s="54"/>
      <c r="H184" s="54"/>
      <c r="I184" s="54"/>
      <c r="J184" s="54"/>
      <c r="K184" s="54"/>
      <c r="L184" s="54"/>
      <c r="M184" s="56"/>
      <c r="N184" s="54"/>
      <c r="O184" s="54"/>
      <c r="P184" s="54"/>
      <c r="Q184" s="56"/>
      <c r="R184" s="54"/>
      <c r="S184" s="54"/>
      <c r="T184" s="54"/>
      <c r="U184" s="56"/>
      <c r="V184" s="54"/>
      <c r="W184" s="54"/>
      <c r="X184" s="56"/>
      <c r="Y184" s="54"/>
      <c r="Z184" s="54"/>
      <c r="AA184" s="54"/>
      <c r="AB184" s="56"/>
      <c r="AC184" s="54"/>
      <c r="AD184" s="54"/>
      <c r="AE184" s="54"/>
      <c r="AF184" s="56"/>
      <c r="AG184" s="54"/>
      <c r="AH184" s="54"/>
      <c r="AI184" s="56"/>
      <c r="AJ184" s="54"/>
      <c r="AK184" s="54"/>
      <c r="AL184" s="56"/>
      <c r="AM184" s="54"/>
      <c r="AN184" s="54"/>
      <c r="AO184" s="54"/>
      <c r="AP184" s="54"/>
      <c r="AQ184" s="54"/>
      <c r="AR184" s="56"/>
      <c r="AS184" s="54"/>
      <c r="AT184" s="54"/>
      <c r="AU184" s="54"/>
      <c r="AV184" s="54"/>
      <c r="AW184" s="54"/>
      <c r="AX184" s="54"/>
      <c r="AY184" s="56"/>
      <c r="AZ184" s="54"/>
      <c r="BA184" s="54"/>
      <c r="BB184" s="54"/>
      <c r="BC184" s="54"/>
      <c r="BD184" s="8"/>
      <c r="BE184" s="8"/>
      <c r="BF184" s="28" t="s">
        <v>277</v>
      </c>
      <c r="BG184" s="28" t="s">
        <v>277</v>
      </c>
      <c r="BH184" s="28" t="s">
        <v>277</v>
      </c>
      <c r="BI184" s="28" t="s">
        <v>277</v>
      </c>
      <c r="BJ184" s="28" t="s">
        <v>277</v>
      </c>
      <c r="BK184" s="28" t="s">
        <v>277</v>
      </c>
      <c r="BL184" s="28" t="s">
        <v>277</v>
      </c>
      <c r="BM184" s="28" t="s">
        <v>277</v>
      </c>
      <c r="BN184" s="28" t="s">
        <v>277</v>
      </c>
      <c r="BO184" s="28" t="s">
        <v>277</v>
      </c>
      <c r="BP184" s="8"/>
      <c r="BQ184" s="22" t="str">
        <f>IF(FV184=FALSE,B184,"")</f>
        <v/>
      </c>
      <c r="BR184" s="22" t="str">
        <f>IF(FV184=FALSE,C184,"")</f>
        <v/>
      </c>
      <c r="BS184" s="22" t="str">
        <f>BR186</f>
        <v/>
      </c>
      <c r="BT184" s="22" t="str">
        <f t="shared" si="330"/>
        <v/>
      </c>
      <c r="BU184" s="22" t="str">
        <f>IF(FV184=FALSE,E184,"")</f>
        <v/>
      </c>
      <c r="BV184" s="22" t="str">
        <f>IF(FV184=FALSE,G184,"")</f>
        <v/>
      </c>
      <c r="BW184" s="22" t="str">
        <f>IF(FV184=FALSE,F184,"")</f>
        <v/>
      </c>
      <c r="BX184" s="22" t="str">
        <f>IF(FV184=FALSE,J184,"")</f>
        <v/>
      </c>
      <c r="BY184" s="22" t="str">
        <f>IF(FV184=FALSE,K184,"")</f>
        <v/>
      </c>
      <c r="BZ184" s="22" t="str">
        <f>IF(FV184=FALSE,L184,"")</f>
        <v/>
      </c>
      <c r="CA184" s="18"/>
      <c r="CB184" s="3" t="str">
        <f>IF(ET184=1, EQ184,"")</f>
        <v/>
      </c>
      <c r="CC184" s="3" t="str">
        <f>IF(ET184=1, ER184,"")</f>
        <v/>
      </c>
      <c r="CD184" s="3" t="str">
        <f>IF(ET184=1, ES184,"")</f>
        <v/>
      </c>
      <c r="CE184" s="3" t="str">
        <f>CB186</f>
        <v/>
      </c>
      <c r="CF184" s="3" t="str">
        <f>CC186</f>
        <v/>
      </c>
      <c r="CG184" s="3" t="str">
        <f>CD186</f>
        <v/>
      </c>
      <c r="CH184" s="3" t="str">
        <f t="shared" si="375"/>
        <v/>
      </c>
      <c r="CI184" s="8"/>
      <c r="CJ184" s="3" t="str">
        <f>IF(ET184=2,V184,"")</f>
        <v/>
      </c>
      <c r="CK184" s="3" t="str">
        <f>IF(ET184=2,W184,"")</f>
        <v/>
      </c>
      <c r="CL184" s="3" t="str">
        <f>CJ186</f>
        <v/>
      </c>
      <c r="CM184" s="3" t="str">
        <f>CK186</f>
        <v/>
      </c>
      <c r="CN184" s="8"/>
      <c r="CO184" s="3" t="str">
        <f>IF(ET184=3,AG184,"")</f>
        <v/>
      </c>
      <c r="CP184" s="3" t="str">
        <f>IF(ET184=3,AH184,"")</f>
        <v/>
      </c>
      <c r="CQ184" s="3" t="str">
        <f>CO186</f>
        <v/>
      </c>
      <c r="CR184" s="3" t="str">
        <f>CP186</f>
        <v/>
      </c>
      <c r="CS184" s="8"/>
      <c r="CT184" s="3" t="str">
        <f>IF(ET184=4,AJ184,"")</f>
        <v/>
      </c>
      <c r="CU184" s="3" t="str">
        <f>IF(ET184=4,AK184,"")</f>
        <v/>
      </c>
      <c r="CV184" s="3" t="str">
        <f>CT186</f>
        <v/>
      </c>
      <c r="CW184" s="3" t="str">
        <f>CU186</f>
        <v/>
      </c>
      <c r="CX184" s="8"/>
      <c r="CY184" s="3" t="str">
        <f>IF(ET184=5,AM184,"")</f>
        <v/>
      </c>
      <c r="CZ184" s="3" t="str">
        <f>IF(ET184=5,AN184,"")</f>
        <v/>
      </c>
      <c r="DA184" s="3" t="str">
        <f>IF(ET184=5,AO184,"")</f>
        <v/>
      </c>
      <c r="DB184" s="3" t="str">
        <f>CY186</f>
        <v/>
      </c>
      <c r="DC184" s="3" t="str">
        <f>CZ186</f>
        <v/>
      </c>
      <c r="DD184" s="3" t="str">
        <f>DA186</f>
        <v/>
      </c>
      <c r="DE184" s="3" t="str">
        <f>IF(ET184=5,AP184,"")</f>
        <v/>
      </c>
      <c r="DF184" s="3" t="str">
        <f>IF(ET184=5,AQ184,"")</f>
        <v/>
      </c>
      <c r="DG184" s="3" t="str">
        <f t="shared" si="377"/>
        <v/>
      </c>
      <c r="DH184" s="8"/>
      <c r="DI184" s="3" t="str">
        <f>IF(ET184=6,AS184,"")</f>
        <v/>
      </c>
      <c r="DJ184" s="3" t="str">
        <f>IF(ET184=6,AT184,"")</f>
        <v/>
      </c>
      <c r="DK184" s="3" t="str">
        <f>IF(ET184=6,AU184,"")</f>
        <v/>
      </c>
      <c r="DL184" s="3" t="str">
        <f>IF(ET184=6,AV184,"")</f>
        <v/>
      </c>
      <c r="DM184" s="3" t="str">
        <f>DI186</f>
        <v/>
      </c>
      <c r="DN184" s="3" t="str">
        <f>DJ186</f>
        <v/>
      </c>
      <c r="DO184" s="3" t="str">
        <f>DK186</f>
        <v/>
      </c>
      <c r="DP184" s="3" t="str">
        <f>DL186</f>
        <v/>
      </c>
      <c r="DQ184" s="3" t="str">
        <f>IF(ET184=6,AW184,"")</f>
        <v/>
      </c>
      <c r="DR184" s="3" t="str">
        <f>IF(ET184=6,AX184,"")</f>
        <v/>
      </c>
      <c r="DS184" s="3" t="str">
        <f t="shared" si="379"/>
        <v/>
      </c>
      <c r="DT184" s="8"/>
      <c r="DU184" s="3" t="str">
        <f>IF(ET184=7,AZ184,"")</f>
        <v/>
      </c>
      <c r="DV184" s="3" t="str">
        <f>IF(ET184=7,BA184,"")</f>
        <v/>
      </c>
      <c r="DW184" s="3" t="str">
        <f>IF(ET184=7,BB184,"")</f>
        <v/>
      </c>
      <c r="DX184" s="3" t="str">
        <f>IF(ET184=7,BC184,"")</f>
        <v/>
      </c>
      <c r="DY184" s="3" t="str">
        <f>DU186</f>
        <v/>
      </c>
      <c r="DZ184" s="3" t="str">
        <f>DV186</f>
        <v/>
      </c>
      <c r="EA184" s="3" t="str">
        <f>DW186</f>
        <v/>
      </c>
      <c r="EB184" s="3" t="str">
        <f>DX186</f>
        <v/>
      </c>
      <c r="EC184" s="3" t="str">
        <f t="shared" si="381"/>
        <v/>
      </c>
      <c r="ED184" s="8"/>
      <c r="EE184" s="28" t="s">
        <v>277</v>
      </c>
      <c r="EF184" s="28" t="s">
        <v>277</v>
      </c>
      <c r="EG184" s="28" t="s">
        <v>277</v>
      </c>
      <c r="EH184" s="28" t="s">
        <v>277</v>
      </c>
      <c r="EI184" s="28" t="s">
        <v>277</v>
      </c>
      <c r="EJ184" s="28" t="s">
        <v>277</v>
      </c>
      <c r="EK184" s="28" t="s">
        <v>277</v>
      </c>
      <c r="EL184" s="28" t="s">
        <v>277</v>
      </c>
      <c r="EM184" s="28" t="s">
        <v>277</v>
      </c>
      <c r="EN184" s="28" t="s">
        <v>277</v>
      </c>
      <c r="EO184" s="30"/>
      <c r="EP184" s="9"/>
      <c r="EQ184" s="10" t="str">
        <f>IF(FD184&gt;0, (N184+Y184+R184+AC184), "")</f>
        <v/>
      </c>
      <c r="ER184" s="11" t="str">
        <f>IF(FD184&gt;0,FE184,"")</f>
        <v/>
      </c>
      <c r="ES184" s="10" t="str">
        <f>IF(FD184&gt;0, (P184+AA184+T184+AE184), "")</f>
        <v/>
      </c>
      <c r="ET184" s="10">
        <f>FO184+FP184+FQ184+FR184+FS184+FT184+FU184</f>
        <v>0</v>
      </c>
      <c r="EU184" s="13"/>
      <c r="EV184" s="12" t="b">
        <f t="shared" si="316"/>
        <v>1</v>
      </c>
      <c r="EW184" s="3" t="b">
        <f t="shared" si="317"/>
        <v>1</v>
      </c>
      <c r="EX184" s="3" t="b">
        <f t="shared" si="318"/>
        <v>1</v>
      </c>
      <c r="EY184" s="3" t="b">
        <f t="shared" si="319"/>
        <v>1</v>
      </c>
      <c r="EZ184" s="3">
        <f t="shared" si="383"/>
        <v>0</v>
      </c>
      <c r="FA184" s="3">
        <f t="shared" si="384"/>
        <v>0</v>
      </c>
      <c r="FB184" s="3">
        <f t="shared" si="385"/>
        <v>0</v>
      </c>
      <c r="FC184" s="3">
        <f t="shared" si="386"/>
        <v>0</v>
      </c>
      <c r="FD184" s="3">
        <f t="shared" si="387"/>
        <v>0</v>
      </c>
      <c r="FE184" s="3" t="e">
        <f t="shared" si="388"/>
        <v>#VALUE!</v>
      </c>
      <c r="FF184" s="3">
        <f t="shared" si="320"/>
        <v>0</v>
      </c>
      <c r="FG184" s="3">
        <f t="shared" si="321"/>
        <v>0</v>
      </c>
      <c r="FH184" s="3" t="e">
        <f t="shared" si="389"/>
        <v>#VALUE!</v>
      </c>
      <c r="FI184" s="3" t="b">
        <f t="shared" si="322"/>
        <v>1</v>
      </c>
      <c r="FJ184" s="3" t="b">
        <f t="shared" si="323"/>
        <v>1</v>
      </c>
      <c r="FK184" s="3" t="b">
        <f t="shared" si="324"/>
        <v>1</v>
      </c>
      <c r="FL184" s="3" t="b">
        <f t="shared" si="325"/>
        <v>1</v>
      </c>
      <c r="FM184" s="3" t="b">
        <f t="shared" si="326"/>
        <v>1</v>
      </c>
      <c r="FN184" s="3" t="b">
        <f t="shared" si="327"/>
        <v>1</v>
      </c>
      <c r="FO184" s="3">
        <f t="shared" si="390"/>
        <v>0</v>
      </c>
      <c r="FP184" s="3">
        <f t="shared" si="391"/>
        <v>0</v>
      </c>
      <c r="FQ184" s="3">
        <f t="shared" si="392"/>
        <v>0</v>
      </c>
      <c r="FR184" s="3">
        <f t="shared" si="393"/>
        <v>0</v>
      </c>
      <c r="FS184" s="3">
        <f t="shared" si="394"/>
        <v>0</v>
      </c>
      <c r="FT184" s="3">
        <f t="shared" si="395"/>
        <v>0</v>
      </c>
      <c r="FU184" s="3">
        <f t="shared" si="396"/>
        <v>0</v>
      </c>
      <c r="FV184" s="21" t="b">
        <f t="shared" si="328"/>
        <v>1</v>
      </c>
      <c r="FW184" s="24">
        <f t="shared" si="329"/>
        <v>1</v>
      </c>
      <c r="FX184" s="24">
        <f t="shared" si="397"/>
        <v>0</v>
      </c>
      <c r="FY184" s="25" t="e">
        <f t="shared" si="398"/>
        <v>#VALUE!</v>
      </c>
      <c r="FZ184" s="24" t="e">
        <f t="shared" si="399"/>
        <v>#VALUE!</v>
      </c>
      <c r="GA184" s="24" t="e">
        <f t="shared" si="400"/>
        <v>#VALUE!</v>
      </c>
      <c r="GB184" s="24">
        <f t="shared" si="401"/>
        <v>1</v>
      </c>
      <c r="GC184" s="24" t="e">
        <f t="shared" si="402"/>
        <v>#VALUE!</v>
      </c>
      <c r="GD184" s="24" t="e">
        <f t="shared" si="403"/>
        <v>#VALUE!</v>
      </c>
      <c r="GE184" s="24" t="e">
        <f t="shared" si="404"/>
        <v>#VALUE!</v>
      </c>
      <c r="GF184" s="24">
        <f t="shared" si="405"/>
        <v>0</v>
      </c>
      <c r="GG184" s="24">
        <f t="shared" si="406"/>
        <v>0</v>
      </c>
      <c r="GH184" s="24">
        <f t="shared" si="407"/>
        <v>0</v>
      </c>
      <c r="GI184" s="24">
        <f t="shared" si="408"/>
        <v>0</v>
      </c>
      <c r="GJ184" s="24">
        <f t="shared" si="409"/>
        <v>2</v>
      </c>
      <c r="GK184" s="24">
        <f t="shared" si="410"/>
        <v>2</v>
      </c>
      <c r="GL184" s="24">
        <f t="shared" si="411"/>
        <v>2</v>
      </c>
      <c r="GM184" s="31">
        <f t="shared" si="412"/>
        <v>2</v>
      </c>
      <c r="GN184" s="13"/>
      <c r="GO184" s="12"/>
    </row>
    <row r="185" spans="1:197" s="3" customFormat="1">
      <c r="A185" s="54"/>
      <c r="B185" s="54"/>
      <c r="C185" s="54"/>
      <c r="D185" s="54"/>
      <c r="E185" s="54"/>
      <c r="F185" s="54"/>
      <c r="G185" s="54"/>
      <c r="H185" s="54"/>
      <c r="I185" s="54"/>
      <c r="J185" s="54"/>
      <c r="K185" s="54"/>
      <c r="L185" s="54"/>
      <c r="M185" s="56"/>
      <c r="N185" s="54"/>
      <c r="O185" s="54"/>
      <c r="P185" s="54"/>
      <c r="Q185" s="56"/>
      <c r="R185" s="54"/>
      <c r="S185" s="54"/>
      <c r="T185" s="54"/>
      <c r="U185" s="56"/>
      <c r="V185" s="54"/>
      <c r="W185" s="54"/>
      <c r="X185" s="56"/>
      <c r="Y185" s="54"/>
      <c r="Z185" s="54"/>
      <c r="AA185" s="54"/>
      <c r="AB185" s="56"/>
      <c r="AC185" s="54"/>
      <c r="AD185" s="54"/>
      <c r="AE185" s="54"/>
      <c r="AF185" s="56"/>
      <c r="AG185" s="54"/>
      <c r="AH185" s="54"/>
      <c r="AI185" s="56"/>
      <c r="AJ185" s="54"/>
      <c r="AK185" s="54"/>
      <c r="AL185" s="56"/>
      <c r="AM185" s="54"/>
      <c r="AN185" s="54"/>
      <c r="AO185" s="54"/>
      <c r="AP185" s="54"/>
      <c r="AQ185" s="54"/>
      <c r="AR185" s="56"/>
      <c r="AS185" s="54"/>
      <c r="AT185" s="54"/>
      <c r="AU185" s="54"/>
      <c r="AV185" s="54"/>
      <c r="AW185" s="54"/>
      <c r="AX185" s="54"/>
      <c r="AY185" s="56"/>
      <c r="AZ185" s="54"/>
      <c r="BA185" s="54"/>
      <c r="BB185" s="54"/>
      <c r="BC185" s="54"/>
      <c r="BD185" s="8"/>
      <c r="BE185" s="8"/>
      <c r="BF185" s="28" t="s">
        <v>277</v>
      </c>
      <c r="BG185" s="28" t="s">
        <v>277</v>
      </c>
      <c r="BH185" s="28" t="s">
        <v>277</v>
      </c>
      <c r="BI185" s="28" t="s">
        <v>277</v>
      </c>
      <c r="BJ185" s="28" t="s">
        <v>277</v>
      </c>
      <c r="BK185" s="28" t="s">
        <v>277</v>
      </c>
      <c r="BL185" s="28" t="s">
        <v>277</v>
      </c>
      <c r="BM185" s="28" t="s">
        <v>277</v>
      </c>
      <c r="BN185" s="28" t="s">
        <v>277</v>
      </c>
      <c r="BO185" s="28" t="s">
        <v>277</v>
      </c>
      <c r="BP185" s="8"/>
      <c r="BQ185" s="22" t="str">
        <f>IF(FV185=FALSE,B185,"")</f>
        <v/>
      </c>
      <c r="BR185" s="22" t="str">
        <f>BR184</f>
        <v/>
      </c>
      <c r="BS185" s="22" t="str">
        <f>IF(FV184=FALSE,C186,"")</f>
        <v/>
      </c>
      <c r="BT185" s="22" t="str">
        <f t="shared" si="330"/>
        <v/>
      </c>
      <c r="BU185" s="22" t="str">
        <f>IF(FV185=FALSE,E185,"")</f>
        <v/>
      </c>
      <c r="BV185" s="22" t="str">
        <f>IF(FV185=FALSE,G185,"")</f>
        <v/>
      </c>
      <c r="BW185" s="22" t="str">
        <f>IF(FV185=FALSE,F185,"")</f>
        <v/>
      </c>
      <c r="BX185" s="22" t="str">
        <f>IF(FV185=FALSE,J185,"")</f>
        <v/>
      </c>
      <c r="BY185" s="22" t="str">
        <f>IF(FV185=FALSE,K185,"")</f>
        <v/>
      </c>
      <c r="BZ185" s="22" t="str">
        <f>IF(FV185=FALSE,L185,"")</f>
        <v/>
      </c>
      <c r="CA185" s="18"/>
      <c r="CB185" s="3" t="str">
        <f>CB184</f>
        <v/>
      </c>
      <c r="CC185" s="3" t="str">
        <f>CC184</f>
        <v/>
      </c>
      <c r="CD185" s="3" t="str">
        <f>CD184</f>
        <v/>
      </c>
      <c r="CE185" s="3" t="str">
        <f>IF(ET185=1,EQ186,"")</f>
        <v/>
      </c>
      <c r="CF185" s="3" t="str">
        <f>IF(ET185=1,ER186,"")</f>
        <v/>
      </c>
      <c r="CG185" s="3" t="str">
        <f>IF(ET185=1,ES186,"")</f>
        <v/>
      </c>
      <c r="CH185" s="3" t="str">
        <f t="shared" si="375"/>
        <v/>
      </c>
      <c r="CI185" s="8"/>
      <c r="CJ185" s="3" t="str">
        <f>CJ184</f>
        <v/>
      </c>
      <c r="CK185" s="3" t="str">
        <f>CK184</f>
        <v/>
      </c>
      <c r="CL185" s="3" t="str">
        <f>IF(ET186=2,V186,"")</f>
        <v/>
      </c>
      <c r="CM185" s="3" t="str">
        <f>IF(ET186=2,W186,"")</f>
        <v/>
      </c>
      <c r="CN185" s="8"/>
      <c r="CO185" s="3" t="str">
        <f>CO184</f>
        <v/>
      </c>
      <c r="CP185" s="3" t="str">
        <f>CP184</f>
        <v/>
      </c>
      <c r="CQ185" s="3" t="str">
        <f>IF(ET185=3,AG186,"")</f>
        <v/>
      </c>
      <c r="CR185" s="3" t="str">
        <f>IF(ET185=3,AH186,"")</f>
        <v/>
      </c>
      <c r="CS185" s="8"/>
      <c r="CT185" s="3" t="str">
        <f>CT184</f>
        <v/>
      </c>
      <c r="CU185" s="3" t="str">
        <f>CU184</f>
        <v/>
      </c>
      <c r="CV185" s="3" t="str">
        <f>IF(ET185=4,AJ186,"")</f>
        <v/>
      </c>
      <c r="CW185" s="3" t="str">
        <f>IF(ET185=4,AK186,"")</f>
        <v/>
      </c>
      <c r="CX185" s="8"/>
      <c r="CY185" s="3" t="str">
        <f>CY184</f>
        <v/>
      </c>
      <c r="CZ185" s="3" t="str">
        <f>CZ184</f>
        <v/>
      </c>
      <c r="DA185" s="3" t="str">
        <f>DA184</f>
        <v/>
      </c>
      <c r="DB185" s="3" t="str">
        <f>IF(ET185=5,AM186,"")</f>
        <v/>
      </c>
      <c r="DC185" s="3" t="str">
        <f>IF(ET185=5,AN186,"")</f>
        <v/>
      </c>
      <c r="DD185" s="3" t="str">
        <f>IF(ET185=5,AO186,"")</f>
        <v/>
      </c>
      <c r="DE185" s="3" t="str">
        <f>DE184</f>
        <v/>
      </c>
      <c r="DF185" s="3" t="str">
        <f>DF184</f>
        <v/>
      </c>
      <c r="DG185" s="3" t="str">
        <f t="shared" si="377"/>
        <v/>
      </c>
      <c r="DH185" s="8"/>
      <c r="DI185" s="3" t="str">
        <f>DI184</f>
        <v/>
      </c>
      <c r="DJ185" s="3" t="str">
        <f>DJ184</f>
        <v/>
      </c>
      <c r="DK185" s="3" t="str">
        <f>DK184</f>
        <v/>
      </c>
      <c r="DL185" s="3" t="str">
        <f>DL184</f>
        <v/>
      </c>
      <c r="DM185" s="3" t="str">
        <f>IF(ET184=6,AS186,"")</f>
        <v/>
      </c>
      <c r="DN185" s="3" t="str">
        <f>IF(ET184=6,AT186,"")</f>
        <v/>
      </c>
      <c r="DO185" s="3" t="str">
        <f>IF(ET184=6,AU186,"")</f>
        <v/>
      </c>
      <c r="DP185" s="3" t="str">
        <f>IF(ET184=6,AV186,"")</f>
        <v/>
      </c>
      <c r="DQ185" s="3" t="str">
        <f>DQ184</f>
        <v/>
      </c>
      <c r="DR185" s="3" t="str">
        <f>DR184</f>
        <v/>
      </c>
      <c r="DS185" s="3" t="str">
        <f t="shared" si="379"/>
        <v/>
      </c>
      <c r="DT185" s="8"/>
      <c r="DU185" s="3" t="str">
        <f>DU184</f>
        <v/>
      </c>
      <c r="DV185" s="3" t="str">
        <f>DV184</f>
        <v/>
      </c>
      <c r="DW185" s="3" t="str">
        <f>DW184</f>
        <v/>
      </c>
      <c r="DX185" s="3" t="str">
        <f>DX184</f>
        <v/>
      </c>
      <c r="DY185" s="3" t="str">
        <f>IF(ET184=7,AZ186,"")</f>
        <v/>
      </c>
      <c r="DZ185" s="3" t="str">
        <f>IF(ET184=7,BA186,"")</f>
        <v/>
      </c>
      <c r="EA185" s="3" t="str">
        <f>IF(ET184=7,BB186,"")</f>
        <v/>
      </c>
      <c r="EB185" s="3" t="str">
        <f>IF(ET184=7,BC186,"")</f>
        <v/>
      </c>
      <c r="EC185" s="3" t="str">
        <f t="shared" si="381"/>
        <v/>
      </c>
      <c r="ED185" s="8"/>
      <c r="EE185" s="28" t="s">
        <v>277</v>
      </c>
      <c r="EF185" s="28" t="s">
        <v>277</v>
      </c>
      <c r="EG185" s="28" t="s">
        <v>277</v>
      </c>
      <c r="EH185" s="28" t="s">
        <v>277</v>
      </c>
      <c r="EI185" s="28" t="s">
        <v>277</v>
      </c>
      <c r="EJ185" s="28" t="s">
        <v>277</v>
      </c>
      <c r="EK185" s="28" t="s">
        <v>277</v>
      </c>
      <c r="EL185" s="28" t="s">
        <v>277</v>
      </c>
      <c r="EM185" s="28" t="s">
        <v>277</v>
      </c>
      <c r="EN185" s="28" t="s">
        <v>277</v>
      </c>
      <c r="EO185" s="30"/>
      <c r="EP185" s="9"/>
      <c r="EQ185" s="10" t="str">
        <f>IF(FD185&gt;0, (N185+Y185+R185+AC185), "")</f>
        <v/>
      </c>
      <c r="ER185" s="11" t="str">
        <f>IF(FD185&gt;0,FE185,"")</f>
        <v/>
      </c>
      <c r="ES185" s="10" t="str">
        <f>IF(FD185&gt;0, (P185+AA185+T185+AE185), "")</f>
        <v/>
      </c>
      <c r="ET185" s="10">
        <f>FO185+FP185+FQ185+FR185+FS185+FT185+FU185</f>
        <v>0</v>
      </c>
      <c r="EU185" s="13"/>
      <c r="EV185" s="12" t="b">
        <f t="shared" si="316"/>
        <v>1</v>
      </c>
      <c r="EW185" s="3" t="b">
        <f t="shared" si="317"/>
        <v>1</v>
      </c>
      <c r="EX185" s="3" t="b">
        <f t="shared" si="318"/>
        <v>1</v>
      </c>
      <c r="EY185" s="3" t="b">
        <f t="shared" si="319"/>
        <v>1</v>
      </c>
      <c r="EZ185" s="3">
        <f t="shared" si="383"/>
        <v>0</v>
      </c>
      <c r="FA185" s="3">
        <f t="shared" si="384"/>
        <v>0</v>
      </c>
      <c r="FB185" s="3">
        <f t="shared" si="385"/>
        <v>0</v>
      </c>
      <c r="FC185" s="3">
        <f t="shared" si="386"/>
        <v>0</v>
      </c>
      <c r="FD185" s="3">
        <f t="shared" si="387"/>
        <v>0</v>
      </c>
      <c r="FE185" s="3" t="e">
        <f t="shared" si="388"/>
        <v>#VALUE!</v>
      </c>
      <c r="FF185" s="3">
        <f t="shared" si="320"/>
        <v>0</v>
      </c>
      <c r="FG185" s="3">
        <f t="shared" si="321"/>
        <v>0</v>
      </c>
      <c r="FH185" s="3" t="e">
        <f t="shared" si="389"/>
        <v>#VALUE!</v>
      </c>
      <c r="FI185" s="3" t="b">
        <f t="shared" si="322"/>
        <v>1</v>
      </c>
      <c r="FJ185" s="3" t="b">
        <f t="shared" si="323"/>
        <v>1</v>
      </c>
      <c r="FK185" s="3" t="b">
        <f t="shared" si="324"/>
        <v>1</v>
      </c>
      <c r="FL185" s="3" t="b">
        <f t="shared" si="325"/>
        <v>1</v>
      </c>
      <c r="FM185" s="3" t="b">
        <f t="shared" si="326"/>
        <v>1</v>
      </c>
      <c r="FN185" s="3" t="b">
        <f t="shared" si="327"/>
        <v>1</v>
      </c>
      <c r="FO185" s="3">
        <f t="shared" si="390"/>
        <v>0</v>
      </c>
      <c r="FP185" s="3">
        <f t="shared" si="391"/>
        <v>0</v>
      </c>
      <c r="FQ185" s="3">
        <f t="shared" si="392"/>
        <v>0</v>
      </c>
      <c r="FR185" s="3">
        <f t="shared" si="393"/>
        <v>0</v>
      </c>
      <c r="FS185" s="3">
        <f t="shared" si="394"/>
        <v>0</v>
      </c>
      <c r="FT185" s="3">
        <f t="shared" si="395"/>
        <v>0</v>
      </c>
      <c r="FU185" s="3">
        <f t="shared" si="396"/>
        <v>0</v>
      </c>
      <c r="FV185" s="21" t="b">
        <f t="shared" si="328"/>
        <v>1</v>
      </c>
      <c r="FW185" s="24">
        <f t="shared" si="329"/>
        <v>1</v>
      </c>
      <c r="FX185" s="24">
        <f t="shared" si="397"/>
        <v>0</v>
      </c>
      <c r="FY185" s="25" t="e">
        <f t="shared" si="398"/>
        <v>#VALUE!</v>
      </c>
      <c r="FZ185" s="24" t="e">
        <f t="shared" si="399"/>
        <v>#VALUE!</v>
      </c>
      <c r="GA185" s="24" t="e">
        <f t="shared" si="400"/>
        <v>#VALUE!</v>
      </c>
      <c r="GB185" s="24">
        <f t="shared" si="401"/>
        <v>1</v>
      </c>
      <c r="GC185" s="24" t="e">
        <f t="shared" si="402"/>
        <v>#VALUE!</v>
      </c>
      <c r="GD185" s="24" t="e">
        <f t="shared" si="403"/>
        <v>#VALUE!</v>
      </c>
      <c r="GE185" s="24" t="e">
        <f t="shared" si="404"/>
        <v>#VALUE!</v>
      </c>
      <c r="GF185" s="24">
        <f t="shared" si="405"/>
        <v>0</v>
      </c>
      <c r="GG185" s="24">
        <f t="shared" si="406"/>
        <v>0</v>
      </c>
      <c r="GH185" s="24">
        <f t="shared" si="407"/>
        <v>0</v>
      </c>
      <c r="GI185" s="24">
        <f t="shared" si="408"/>
        <v>0</v>
      </c>
      <c r="GJ185" s="24">
        <f t="shared" si="409"/>
        <v>2</v>
      </c>
      <c r="GK185" s="24">
        <f t="shared" si="410"/>
        <v>2</v>
      </c>
      <c r="GL185" s="24">
        <f t="shared" si="411"/>
        <v>2</v>
      </c>
      <c r="GM185" s="31">
        <f t="shared" si="412"/>
        <v>2</v>
      </c>
      <c r="GN185" s="13"/>
      <c r="GO185" s="12"/>
    </row>
    <row r="186" spans="1:197" s="3" customFormat="1">
      <c r="A186" s="54"/>
      <c r="B186" s="54"/>
      <c r="C186" s="54"/>
      <c r="D186" s="54"/>
      <c r="E186" s="54"/>
      <c r="F186" s="54"/>
      <c r="G186" s="54"/>
      <c r="H186" s="54"/>
      <c r="I186" s="54"/>
      <c r="J186" s="54"/>
      <c r="K186" s="54"/>
      <c r="L186" s="54"/>
      <c r="M186" s="56"/>
      <c r="N186" s="54"/>
      <c r="O186" s="54"/>
      <c r="P186" s="54"/>
      <c r="Q186" s="56"/>
      <c r="R186" s="54"/>
      <c r="S186" s="54"/>
      <c r="T186" s="54"/>
      <c r="U186" s="56"/>
      <c r="V186" s="54"/>
      <c r="W186" s="54"/>
      <c r="X186" s="56"/>
      <c r="Y186" s="54"/>
      <c r="Z186" s="54"/>
      <c r="AA186" s="54"/>
      <c r="AB186" s="56"/>
      <c r="AC186" s="54"/>
      <c r="AD186" s="54"/>
      <c r="AE186" s="54"/>
      <c r="AF186" s="56"/>
      <c r="AG186" s="54"/>
      <c r="AH186" s="54"/>
      <c r="AI186" s="56"/>
      <c r="AJ186" s="54"/>
      <c r="AK186" s="54"/>
      <c r="AL186" s="56"/>
      <c r="AM186" s="54"/>
      <c r="AN186" s="54"/>
      <c r="AO186" s="54"/>
      <c r="AP186" s="54"/>
      <c r="AQ186" s="54"/>
      <c r="AR186" s="56"/>
      <c r="AS186" s="54"/>
      <c r="AT186" s="54"/>
      <c r="AU186" s="54"/>
      <c r="AV186" s="54"/>
      <c r="AW186" s="54"/>
      <c r="AX186" s="54"/>
      <c r="AY186" s="56"/>
      <c r="AZ186" s="54"/>
      <c r="BA186" s="54"/>
      <c r="BB186" s="54"/>
      <c r="BC186" s="54"/>
      <c r="BD186" s="8"/>
      <c r="BE186" s="8"/>
      <c r="BF186" s="28" t="s">
        <v>277</v>
      </c>
      <c r="BG186" s="28" t="s">
        <v>277</v>
      </c>
      <c r="BH186" s="28" t="s">
        <v>277</v>
      </c>
      <c r="BI186" s="28" t="s">
        <v>277</v>
      </c>
      <c r="BJ186" s="28" t="s">
        <v>277</v>
      </c>
      <c r="BK186" s="28" t="s">
        <v>277</v>
      </c>
      <c r="BL186" s="28" t="s">
        <v>277</v>
      </c>
      <c r="BM186" s="28" t="s">
        <v>277</v>
      </c>
      <c r="BN186" s="28" t="s">
        <v>277</v>
      </c>
      <c r="BO186" s="28" t="s">
        <v>277</v>
      </c>
      <c r="BP186" s="8"/>
      <c r="BQ186" s="22" t="str">
        <f>IF(FV186=FALSE,B186,"")</f>
        <v/>
      </c>
      <c r="BR186" s="22" t="str">
        <f>IF(FV184=FALSE,C185,"")</f>
        <v/>
      </c>
      <c r="BS186" s="22" t="str">
        <f>BS185</f>
        <v/>
      </c>
      <c r="BT186" s="22" t="str">
        <f t="shared" si="330"/>
        <v/>
      </c>
      <c r="BU186" s="22" t="str">
        <f>IF(FV186=FALSE,E186,"")</f>
        <v/>
      </c>
      <c r="BV186" s="22" t="str">
        <f>IF(FV186=FALSE,G186,"")</f>
        <v/>
      </c>
      <c r="BW186" s="22" t="str">
        <f>IF(FV186=FALSE,F186,"")</f>
        <v/>
      </c>
      <c r="BX186" s="22" t="str">
        <f>IF(FV186=FALSE,J186,"")</f>
        <v/>
      </c>
      <c r="BY186" s="22" t="str">
        <f>IF(FV186=FALSE,K186,"")</f>
        <v/>
      </c>
      <c r="BZ186" s="22" t="str">
        <f>IF(FV186=FALSE,L186,"")</f>
        <v/>
      </c>
      <c r="CA186" s="18"/>
      <c r="CB186" s="3" t="str">
        <f>IF(ET184=1, EQ185,"")</f>
        <v/>
      </c>
      <c r="CC186" s="3" t="str">
        <f>IF(ET184=1, ER185,"")</f>
        <v/>
      </c>
      <c r="CD186" s="3" t="str">
        <f>IF(ET184=1, ES185,"")</f>
        <v/>
      </c>
      <c r="CE186" s="3" t="str">
        <f>CE185</f>
        <v/>
      </c>
      <c r="CF186" s="3" t="str">
        <f>CF185</f>
        <v/>
      </c>
      <c r="CG186" s="3" t="str">
        <f>CG185</f>
        <v/>
      </c>
      <c r="CH186" s="3" t="str">
        <f t="shared" si="375"/>
        <v/>
      </c>
      <c r="CI186" s="8"/>
      <c r="CJ186" s="3" t="str">
        <f>IF(ET186=2,V185,"")</f>
        <v/>
      </c>
      <c r="CK186" s="3" t="str">
        <f>IF(ET186=2,W185,"")</f>
        <v/>
      </c>
      <c r="CL186" s="3" t="str">
        <f>CL185</f>
        <v/>
      </c>
      <c r="CM186" s="3" t="str">
        <f>CM185</f>
        <v/>
      </c>
      <c r="CN186" s="8"/>
      <c r="CO186" s="3" t="str">
        <f>IF(ET186=3,AG185,"")</f>
        <v/>
      </c>
      <c r="CP186" s="3" t="str">
        <f>IF(ET186=3,AH185,"")</f>
        <v/>
      </c>
      <c r="CQ186" s="3" t="str">
        <f>CQ185</f>
        <v/>
      </c>
      <c r="CR186" s="3" t="str">
        <f>CR185</f>
        <v/>
      </c>
      <c r="CS186" s="8"/>
      <c r="CT186" s="3" t="str">
        <f>IF(ET186=4,AJ185,"")</f>
        <v/>
      </c>
      <c r="CU186" s="3" t="str">
        <f>IF(ET186=4,AK185,"")</f>
        <v/>
      </c>
      <c r="CV186" s="3" t="str">
        <f>CV185</f>
        <v/>
      </c>
      <c r="CW186" s="3" t="str">
        <f>CW185</f>
        <v/>
      </c>
      <c r="CX186" s="8"/>
      <c r="CY186" s="3" t="str">
        <f>IF(ET186=5,AM185,"")</f>
        <v/>
      </c>
      <c r="CZ186" s="3" t="str">
        <f>IF(ET186=5,AN185,"")</f>
        <v/>
      </c>
      <c r="DA186" s="3" t="str">
        <f>IF(ET186=5,AO185,"")</f>
        <v/>
      </c>
      <c r="DB186" s="3" t="str">
        <f>DB185</f>
        <v/>
      </c>
      <c r="DC186" s="3" t="str">
        <f>DC185</f>
        <v/>
      </c>
      <c r="DD186" s="3" t="str">
        <f>DD185</f>
        <v/>
      </c>
      <c r="DE186" s="3" t="str">
        <f>DE185</f>
        <v/>
      </c>
      <c r="DF186" s="3" t="str">
        <f>DF185</f>
        <v/>
      </c>
      <c r="DG186" s="3" t="str">
        <f t="shared" si="377"/>
        <v/>
      </c>
      <c r="DH186" s="8"/>
      <c r="DI186" s="3" t="str">
        <f>IF(ET184=6,AS185,"")</f>
        <v/>
      </c>
      <c r="DJ186" s="3" t="str">
        <f>IF(ET184=6,AT185,"")</f>
        <v/>
      </c>
      <c r="DK186" s="3" t="str">
        <f>IF(ET184=6,AU185,"")</f>
        <v/>
      </c>
      <c r="DL186" s="3" t="str">
        <f>IF(ET184=6,AV185,"")</f>
        <v/>
      </c>
      <c r="DM186" s="3" t="str">
        <f>DM185</f>
        <v/>
      </c>
      <c r="DN186" s="3" t="str">
        <f>DN185</f>
        <v/>
      </c>
      <c r="DO186" s="3" t="str">
        <f>DO185</f>
        <v/>
      </c>
      <c r="DP186" s="3" t="str">
        <f>DP185</f>
        <v/>
      </c>
      <c r="DQ186" s="3" t="str">
        <f>DQ185</f>
        <v/>
      </c>
      <c r="DR186" s="3" t="str">
        <f>DR185</f>
        <v/>
      </c>
      <c r="DS186" s="3" t="str">
        <f t="shared" si="379"/>
        <v/>
      </c>
      <c r="DT186" s="8"/>
      <c r="DU186" s="3" t="str">
        <f>IF(ET184=7,AZ185,"")</f>
        <v/>
      </c>
      <c r="DV186" s="3" t="str">
        <f>IF(ET184=7,BA185,"")</f>
        <v/>
      </c>
      <c r="DW186" s="3" t="str">
        <f>IF(ET184=7,BB185,"")</f>
        <v/>
      </c>
      <c r="DX186" s="3" t="str">
        <f>IF(ET184=7,BC185,"")</f>
        <v/>
      </c>
      <c r="DY186" s="3" t="str">
        <f>DY185</f>
        <v/>
      </c>
      <c r="DZ186" s="3" t="str">
        <f>DZ185</f>
        <v/>
      </c>
      <c r="EA186" s="3" t="str">
        <f>EA185</f>
        <v/>
      </c>
      <c r="EB186" s="3" t="str">
        <f>EB185</f>
        <v/>
      </c>
      <c r="EC186" s="3" t="str">
        <f t="shared" si="381"/>
        <v/>
      </c>
      <c r="ED186" s="8"/>
      <c r="EE186" s="28" t="s">
        <v>277</v>
      </c>
      <c r="EF186" s="28" t="s">
        <v>277</v>
      </c>
      <c r="EG186" s="28" t="s">
        <v>277</v>
      </c>
      <c r="EH186" s="28" t="s">
        <v>277</v>
      </c>
      <c r="EI186" s="28" t="s">
        <v>277</v>
      </c>
      <c r="EJ186" s="28" t="s">
        <v>277</v>
      </c>
      <c r="EK186" s="28" t="s">
        <v>277</v>
      </c>
      <c r="EL186" s="28" t="s">
        <v>277</v>
      </c>
      <c r="EM186" s="28" t="s">
        <v>277</v>
      </c>
      <c r="EN186" s="28" t="s">
        <v>277</v>
      </c>
      <c r="EO186" s="30"/>
      <c r="EP186" s="9"/>
      <c r="EQ186" s="10" t="str">
        <f>IF(FD186&gt;0, (N186+Y186+R186+AC186), "")</f>
        <v/>
      </c>
      <c r="ER186" s="11" t="str">
        <f>IF(FD186&gt;0,FE186,"")</f>
        <v/>
      </c>
      <c r="ES186" s="10" t="str">
        <f>IF(FD186&gt;0, (P186+AA186+T186+AE186), "")</f>
        <v/>
      </c>
      <c r="ET186" s="10">
        <f>FO186+FP186+FQ186+FR186+FS186+FT186+FU186</f>
        <v>0</v>
      </c>
      <c r="EU186" s="13"/>
      <c r="EV186" s="12" t="b">
        <f t="shared" si="316"/>
        <v>1</v>
      </c>
      <c r="EW186" s="3" t="b">
        <f t="shared" si="317"/>
        <v>1</v>
      </c>
      <c r="EX186" s="3" t="b">
        <f t="shared" si="318"/>
        <v>1</v>
      </c>
      <c r="EY186" s="3" t="b">
        <f t="shared" si="319"/>
        <v>1</v>
      </c>
      <c r="EZ186" s="3">
        <f t="shared" si="383"/>
        <v>0</v>
      </c>
      <c r="FA186" s="3">
        <f t="shared" si="384"/>
        <v>0</v>
      </c>
      <c r="FB186" s="3">
        <f t="shared" si="385"/>
        <v>0</v>
      </c>
      <c r="FC186" s="3">
        <f t="shared" si="386"/>
        <v>0</v>
      </c>
      <c r="FD186" s="3">
        <f t="shared" si="387"/>
        <v>0</v>
      </c>
      <c r="FE186" s="3" t="e">
        <f t="shared" si="388"/>
        <v>#VALUE!</v>
      </c>
      <c r="FF186" s="3">
        <f t="shared" si="320"/>
        <v>0</v>
      </c>
      <c r="FG186" s="3">
        <f t="shared" si="321"/>
        <v>0</v>
      </c>
      <c r="FH186" s="3" t="e">
        <f t="shared" si="389"/>
        <v>#VALUE!</v>
      </c>
      <c r="FI186" s="3" t="b">
        <f t="shared" si="322"/>
        <v>1</v>
      </c>
      <c r="FJ186" s="3" t="b">
        <f t="shared" si="323"/>
        <v>1</v>
      </c>
      <c r="FK186" s="3" t="b">
        <f t="shared" si="324"/>
        <v>1</v>
      </c>
      <c r="FL186" s="3" t="b">
        <f t="shared" si="325"/>
        <v>1</v>
      </c>
      <c r="FM186" s="3" t="b">
        <f t="shared" si="326"/>
        <v>1</v>
      </c>
      <c r="FN186" s="3" t="b">
        <f t="shared" si="327"/>
        <v>1</v>
      </c>
      <c r="FO186" s="3">
        <f t="shared" si="390"/>
        <v>0</v>
      </c>
      <c r="FP186" s="3">
        <f t="shared" si="391"/>
        <v>0</v>
      </c>
      <c r="FQ186" s="3">
        <f t="shared" si="392"/>
        <v>0</v>
      </c>
      <c r="FR186" s="3">
        <f t="shared" si="393"/>
        <v>0</v>
      </c>
      <c r="FS186" s="3">
        <f t="shared" si="394"/>
        <v>0</v>
      </c>
      <c r="FT186" s="3">
        <f t="shared" si="395"/>
        <v>0</v>
      </c>
      <c r="FU186" s="3">
        <f t="shared" si="396"/>
        <v>0</v>
      </c>
      <c r="FV186" s="21" t="b">
        <f t="shared" si="328"/>
        <v>1</v>
      </c>
      <c r="FW186" s="24">
        <f t="shared" si="329"/>
        <v>1</v>
      </c>
      <c r="FX186" s="24">
        <f t="shared" si="397"/>
        <v>0</v>
      </c>
      <c r="FY186" s="25" t="e">
        <f t="shared" si="398"/>
        <v>#VALUE!</v>
      </c>
      <c r="FZ186" s="24" t="e">
        <f t="shared" si="399"/>
        <v>#VALUE!</v>
      </c>
      <c r="GA186" s="24" t="e">
        <f t="shared" si="400"/>
        <v>#VALUE!</v>
      </c>
      <c r="GB186" s="24">
        <f t="shared" si="401"/>
        <v>1</v>
      </c>
      <c r="GC186" s="24" t="e">
        <f t="shared" si="402"/>
        <v>#VALUE!</v>
      </c>
      <c r="GD186" s="24" t="e">
        <f t="shared" si="403"/>
        <v>#VALUE!</v>
      </c>
      <c r="GE186" s="24" t="e">
        <f t="shared" si="404"/>
        <v>#VALUE!</v>
      </c>
      <c r="GF186" s="24">
        <f t="shared" si="405"/>
        <v>0</v>
      </c>
      <c r="GG186" s="24">
        <f t="shared" si="406"/>
        <v>0</v>
      </c>
      <c r="GH186" s="24">
        <f t="shared" si="407"/>
        <v>0</v>
      </c>
      <c r="GI186" s="24">
        <f t="shared" si="408"/>
        <v>0</v>
      </c>
      <c r="GJ186" s="24">
        <f t="shared" si="409"/>
        <v>2</v>
      </c>
      <c r="GK186" s="24">
        <f t="shared" si="410"/>
        <v>2</v>
      </c>
      <c r="GL186" s="24">
        <f t="shared" si="411"/>
        <v>2</v>
      </c>
      <c r="GM186" s="31">
        <f t="shared" si="412"/>
        <v>2</v>
      </c>
      <c r="GN186" s="13"/>
      <c r="GO186" s="12"/>
    </row>
    <row r="187" spans="1:197" s="3" customFormat="1">
      <c r="A187" s="54"/>
      <c r="B187" s="54"/>
      <c r="C187" s="54"/>
      <c r="D187" s="54"/>
      <c r="E187" s="54"/>
      <c r="F187" s="54"/>
      <c r="G187" s="54"/>
      <c r="H187" s="54"/>
      <c r="I187" s="54"/>
      <c r="J187" s="54"/>
      <c r="K187" s="54"/>
      <c r="L187" s="54"/>
      <c r="M187" s="56"/>
      <c r="N187" s="54"/>
      <c r="O187" s="54"/>
      <c r="P187" s="54"/>
      <c r="Q187" s="56"/>
      <c r="R187" s="54"/>
      <c r="S187" s="54"/>
      <c r="T187" s="54"/>
      <c r="U187" s="56"/>
      <c r="V187" s="54"/>
      <c r="W187" s="54"/>
      <c r="X187" s="56"/>
      <c r="Y187" s="54"/>
      <c r="Z187" s="54"/>
      <c r="AA187" s="54"/>
      <c r="AB187" s="56"/>
      <c r="AC187" s="54"/>
      <c r="AD187" s="54"/>
      <c r="AE187" s="54"/>
      <c r="AF187" s="56"/>
      <c r="AG187" s="54"/>
      <c r="AH187" s="54"/>
      <c r="AI187" s="56"/>
      <c r="AJ187" s="54"/>
      <c r="AK187" s="54"/>
      <c r="AL187" s="56"/>
      <c r="AM187" s="54"/>
      <c r="AN187" s="54"/>
      <c r="AO187" s="54"/>
      <c r="AP187" s="54"/>
      <c r="AQ187" s="54"/>
      <c r="AR187" s="56"/>
      <c r="AS187" s="54"/>
      <c r="AT187" s="54"/>
      <c r="AU187" s="54"/>
      <c r="AV187" s="54"/>
      <c r="AW187" s="54"/>
      <c r="AX187" s="54"/>
      <c r="AY187" s="56"/>
      <c r="AZ187" s="54"/>
      <c r="BA187" s="54"/>
      <c r="BB187" s="54"/>
      <c r="BC187" s="54"/>
      <c r="BD187" s="8"/>
      <c r="BE187" s="8"/>
      <c r="BF187" s="28" t="s">
        <v>277</v>
      </c>
      <c r="BG187" s="28" t="s">
        <v>277</v>
      </c>
      <c r="BH187" s="28" t="s">
        <v>277</v>
      </c>
      <c r="BI187" s="28" t="s">
        <v>277</v>
      </c>
      <c r="BJ187" s="28" t="s">
        <v>277</v>
      </c>
      <c r="BK187" s="28" t="s">
        <v>277</v>
      </c>
      <c r="BL187" s="28" t="s">
        <v>277</v>
      </c>
      <c r="BM187" s="28" t="s">
        <v>277</v>
      </c>
      <c r="BN187" s="28" t="s">
        <v>277</v>
      </c>
      <c r="BO187" s="28" t="s">
        <v>277</v>
      </c>
      <c r="BP187" s="8"/>
      <c r="BQ187" s="22" t="str">
        <f>IF(FV187=FALSE,B187,"")</f>
        <v/>
      </c>
      <c r="BR187" s="22" t="str">
        <f>BR184</f>
        <v/>
      </c>
      <c r="BS187" s="22" t="str">
        <f>IF(FV184=FALSE,C187,"")</f>
        <v/>
      </c>
      <c r="BT187" s="22" t="str">
        <f t="shared" si="330"/>
        <v/>
      </c>
      <c r="BU187" s="22" t="str">
        <f>IF(FV187=FALSE,E187,"")</f>
        <v/>
      </c>
      <c r="BV187" s="22" t="str">
        <f>IF(FV187=FALSE,G187,"")</f>
        <v/>
      </c>
      <c r="BW187" s="22" t="str">
        <f>IF(FV187=FALSE,F187,"")</f>
        <v/>
      </c>
      <c r="BX187" s="22" t="str">
        <f>IF(FV187=FALSE,J187,"")</f>
        <v/>
      </c>
      <c r="BY187" s="22" t="str">
        <f>IF(FV187=FALSE,K187,"")</f>
        <v/>
      </c>
      <c r="BZ187" s="22" t="str">
        <f>IF(FV187=FALSE,L187,"")</f>
        <v/>
      </c>
      <c r="CA187" s="18"/>
      <c r="CB187" s="3" t="str">
        <f>CB184</f>
        <v/>
      </c>
      <c r="CC187" s="3" t="str">
        <f>CC184</f>
        <v/>
      </c>
      <c r="CD187" s="3" t="str">
        <f>CD184</f>
        <v/>
      </c>
      <c r="CE187" s="3" t="str">
        <f>IF(ET187=1, EQ187,"")</f>
        <v/>
      </c>
      <c r="CF187" s="3" t="str">
        <f>IF(ET187=1, ER187,"")</f>
        <v/>
      </c>
      <c r="CG187" s="3" t="str">
        <f>IF(ET187=1, ES187,"")</f>
        <v/>
      </c>
      <c r="CH187" s="3" t="str">
        <f t="shared" si="375"/>
        <v/>
      </c>
      <c r="CI187" s="8"/>
      <c r="CJ187" s="3" t="str">
        <f>CJ184</f>
        <v/>
      </c>
      <c r="CK187" s="3" t="str">
        <f>CK184</f>
        <v/>
      </c>
      <c r="CL187" s="3" t="str">
        <f>IF(ET187=2,V187,"")</f>
        <v/>
      </c>
      <c r="CM187" s="3" t="str">
        <f>IF(ET187=2,W187,"")</f>
        <v/>
      </c>
      <c r="CN187" s="8"/>
      <c r="CO187" s="3" t="str">
        <f>CO185</f>
        <v/>
      </c>
      <c r="CP187" s="3" t="str">
        <f>CP185</f>
        <v/>
      </c>
      <c r="CQ187" s="3" t="str">
        <f>IF(ET187=3,AG187,"")</f>
        <v/>
      </c>
      <c r="CR187" s="3" t="str">
        <f>IF(ET187=3,AH187,"")</f>
        <v/>
      </c>
      <c r="CS187" s="8"/>
      <c r="CT187" s="3" t="str">
        <f>CT184</f>
        <v/>
      </c>
      <c r="CU187" s="3" t="str">
        <f>CU184</f>
        <v/>
      </c>
      <c r="CV187" s="3" t="str">
        <f>IF(ET186=4,AJ187,"")</f>
        <v/>
      </c>
      <c r="CW187" s="3" t="str">
        <f>IF(ET186=4,AK187,"")</f>
        <v/>
      </c>
      <c r="CX187" s="8"/>
      <c r="CY187" s="3" t="str">
        <f>CY184</f>
        <v/>
      </c>
      <c r="CZ187" s="3" t="str">
        <f>CZ184</f>
        <v/>
      </c>
      <c r="DA187" s="3" t="str">
        <f>DA184</f>
        <v/>
      </c>
      <c r="DB187" s="3" t="str">
        <f>IF(ET186=5,AM187,"")</f>
        <v/>
      </c>
      <c r="DC187" s="3" t="str">
        <f>IF(ET186=5,AN187,"")</f>
        <v/>
      </c>
      <c r="DD187" s="3" t="str">
        <f>IF(ET186=5,AO187,"")</f>
        <v/>
      </c>
      <c r="DE187" s="3" t="str">
        <f>IF(ET186=5,AP187,"")</f>
        <v/>
      </c>
      <c r="DF187" s="3" t="str">
        <f>DF186</f>
        <v/>
      </c>
      <c r="DG187" s="3" t="str">
        <f t="shared" si="377"/>
        <v/>
      </c>
      <c r="DH187" s="8"/>
      <c r="DI187" s="3" t="str">
        <f>DI184</f>
        <v/>
      </c>
      <c r="DJ187" s="3" t="str">
        <f>DJ184</f>
        <v/>
      </c>
      <c r="DK187" s="3" t="str">
        <f>DK184</f>
        <v/>
      </c>
      <c r="DL187" s="3" t="str">
        <f>DL184</f>
        <v/>
      </c>
      <c r="DM187" s="3" t="str">
        <f>IF(ET187=6,AS187,"")</f>
        <v/>
      </c>
      <c r="DN187" s="3" t="str">
        <f>IF(ET187=6,AT187,"")</f>
        <v/>
      </c>
      <c r="DO187" s="3" t="str">
        <f>IF(ET187=6,AU187,"")</f>
        <v/>
      </c>
      <c r="DP187" s="3" t="str">
        <f>IF(ET187=6,AV187,"")</f>
        <v/>
      </c>
      <c r="DQ187" s="3" t="str">
        <f t="shared" ref="DQ187:DR189" si="437">DQ184</f>
        <v/>
      </c>
      <c r="DR187" s="3" t="str">
        <f t="shared" si="437"/>
        <v/>
      </c>
      <c r="DS187" s="3" t="str">
        <f t="shared" si="379"/>
        <v/>
      </c>
      <c r="DT187" s="8"/>
      <c r="DU187" s="3" t="str">
        <f>DU184</f>
        <v/>
      </c>
      <c r="DV187" s="3" t="str">
        <f>DV184</f>
        <v/>
      </c>
      <c r="DW187" s="3" t="str">
        <f>DW184</f>
        <v/>
      </c>
      <c r="DX187" s="3" t="str">
        <f>DX184</f>
        <v/>
      </c>
      <c r="DY187" s="3" t="str">
        <f>IF(ET187=7,AZ187,"")</f>
        <v/>
      </c>
      <c r="DZ187" s="3" t="str">
        <f>IF(ET187=7,BA187,"")</f>
        <v/>
      </c>
      <c r="EA187" s="3" t="str">
        <f>IF(ET187=7,BB187,"")</f>
        <v/>
      </c>
      <c r="EB187" s="3" t="str">
        <f>IF(ET187=7,BC187,"")</f>
        <v/>
      </c>
      <c r="EC187" s="3" t="str">
        <f t="shared" si="381"/>
        <v/>
      </c>
      <c r="ED187" s="8"/>
      <c r="EE187" s="28" t="s">
        <v>277</v>
      </c>
      <c r="EF187" s="28" t="s">
        <v>277</v>
      </c>
      <c r="EG187" s="28" t="s">
        <v>277</v>
      </c>
      <c r="EH187" s="28" t="s">
        <v>277</v>
      </c>
      <c r="EI187" s="28" t="s">
        <v>277</v>
      </c>
      <c r="EJ187" s="28" t="s">
        <v>277</v>
      </c>
      <c r="EK187" s="28" t="s">
        <v>277</v>
      </c>
      <c r="EL187" s="28" t="s">
        <v>277</v>
      </c>
      <c r="EM187" s="28" t="s">
        <v>277</v>
      </c>
      <c r="EN187" s="28" t="s">
        <v>277</v>
      </c>
      <c r="EO187" s="17"/>
      <c r="EP187" s="9"/>
      <c r="EQ187" s="10" t="str">
        <f>IF(FD187&gt;0, (N187+Y187+R187+AC187), "")</f>
        <v/>
      </c>
      <c r="ER187" s="11" t="str">
        <f>IF(FD187&gt;0,FE187,"")</f>
        <v/>
      </c>
      <c r="ES187" s="10" t="str">
        <f>IF(FD187&gt;0, (P187+AA187+T187+AE187), "")</f>
        <v/>
      </c>
      <c r="ET187" s="10">
        <f>FO187+FP187+FQ187+FR187+FS187+FT187+FU187</f>
        <v>0</v>
      </c>
      <c r="EU187" s="13"/>
      <c r="EV187" s="12" t="b">
        <f t="shared" si="316"/>
        <v>1</v>
      </c>
      <c r="EW187" s="3" t="b">
        <f t="shared" si="317"/>
        <v>1</v>
      </c>
      <c r="EX187" s="3" t="b">
        <f t="shared" si="318"/>
        <v>1</v>
      </c>
      <c r="EY187" s="3" t="b">
        <f t="shared" si="319"/>
        <v>1</v>
      </c>
      <c r="EZ187" s="3">
        <f t="shared" si="383"/>
        <v>0</v>
      </c>
      <c r="FA187" s="3">
        <f t="shared" si="384"/>
        <v>0</v>
      </c>
      <c r="FB187" s="3">
        <f t="shared" si="385"/>
        <v>0</v>
      </c>
      <c r="FC187" s="3">
        <f t="shared" si="386"/>
        <v>0</v>
      </c>
      <c r="FD187" s="3">
        <f t="shared" si="387"/>
        <v>0</v>
      </c>
      <c r="FE187" s="3" t="e">
        <f t="shared" si="388"/>
        <v>#VALUE!</v>
      </c>
      <c r="FF187" s="3">
        <f t="shared" si="320"/>
        <v>0</v>
      </c>
      <c r="FG187" s="3">
        <f t="shared" si="321"/>
        <v>0</v>
      </c>
      <c r="FH187" s="3" t="e">
        <f t="shared" si="389"/>
        <v>#VALUE!</v>
      </c>
      <c r="FI187" s="3" t="b">
        <f t="shared" si="322"/>
        <v>1</v>
      </c>
      <c r="FJ187" s="3" t="b">
        <f t="shared" si="323"/>
        <v>1</v>
      </c>
      <c r="FK187" s="3" t="b">
        <f t="shared" si="324"/>
        <v>1</v>
      </c>
      <c r="FL187" s="3" t="b">
        <f t="shared" si="325"/>
        <v>1</v>
      </c>
      <c r="FM187" s="3" t="b">
        <f t="shared" si="326"/>
        <v>1</v>
      </c>
      <c r="FN187" s="3" t="b">
        <f t="shared" si="327"/>
        <v>1</v>
      </c>
      <c r="FO187" s="3">
        <f t="shared" si="390"/>
        <v>0</v>
      </c>
      <c r="FP187" s="3">
        <f t="shared" si="391"/>
        <v>0</v>
      </c>
      <c r="FQ187" s="3">
        <f t="shared" si="392"/>
        <v>0</v>
      </c>
      <c r="FR187" s="3">
        <f t="shared" si="393"/>
        <v>0</v>
      </c>
      <c r="FS187" s="3">
        <f t="shared" si="394"/>
        <v>0</v>
      </c>
      <c r="FT187" s="3">
        <f t="shared" si="395"/>
        <v>0</v>
      </c>
      <c r="FU187" s="3">
        <f t="shared" si="396"/>
        <v>0</v>
      </c>
      <c r="FV187" s="21" t="b">
        <f t="shared" si="328"/>
        <v>1</v>
      </c>
      <c r="FW187" s="24">
        <f t="shared" si="329"/>
        <v>1</v>
      </c>
      <c r="FX187" s="24">
        <f t="shared" si="397"/>
        <v>0</v>
      </c>
      <c r="FY187" s="25" t="e">
        <f t="shared" si="398"/>
        <v>#VALUE!</v>
      </c>
      <c r="FZ187" s="24" t="e">
        <f t="shared" si="399"/>
        <v>#VALUE!</v>
      </c>
      <c r="GA187" s="24" t="e">
        <f t="shared" si="400"/>
        <v>#VALUE!</v>
      </c>
      <c r="GB187" s="24">
        <f t="shared" si="401"/>
        <v>1</v>
      </c>
      <c r="GC187" s="24" t="e">
        <f t="shared" si="402"/>
        <v>#VALUE!</v>
      </c>
      <c r="GD187" s="24" t="e">
        <f t="shared" si="403"/>
        <v>#VALUE!</v>
      </c>
      <c r="GE187" s="24" t="e">
        <f t="shared" si="404"/>
        <v>#VALUE!</v>
      </c>
      <c r="GF187" s="24">
        <f t="shared" si="405"/>
        <v>0</v>
      </c>
      <c r="GG187" s="24">
        <f t="shared" si="406"/>
        <v>0</v>
      </c>
      <c r="GH187" s="24">
        <f t="shared" si="407"/>
        <v>0</v>
      </c>
      <c r="GI187" s="24">
        <f t="shared" si="408"/>
        <v>0</v>
      </c>
      <c r="GJ187" s="24">
        <f t="shared" si="409"/>
        <v>2</v>
      </c>
      <c r="GK187" s="24">
        <f t="shared" si="410"/>
        <v>2</v>
      </c>
      <c r="GL187" s="24">
        <f t="shared" si="411"/>
        <v>2</v>
      </c>
      <c r="GM187" s="31">
        <f t="shared" si="412"/>
        <v>2</v>
      </c>
      <c r="GN187" s="13"/>
      <c r="GO187" s="12"/>
    </row>
    <row r="188" spans="1:197" s="3" customFormat="1">
      <c r="A188" s="115" t="s">
        <v>279</v>
      </c>
      <c r="B188" s="115" t="s">
        <v>279</v>
      </c>
      <c r="C188" s="115" t="s">
        <v>279</v>
      </c>
      <c r="D188" s="115" t="s">
        <v>279</v>
      </c>
      <c r="E188" s="115" t="s">
        <v>279</v>
      </c>
      <c r="F188" s="115" t="s">
        <v>279</v>
      </c>
      <c r="G188" s="115" t="s">
        <v>279</v>
      </c>
      <c r="H188" s="115"/>
      <c r="I188" s="115"/>
      <c r="J188" s="115" t="s">
        <v>279</v>
      </c>
      <c r="K188" s="115" t="s">
        <v>279</v>
      </c>
      <c r="L188" s="115" t="s">
        <v>279</v>
      </c>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116"/>
      <c r="BD188" s="8"/>
      <c r="BE188" s="8"/>
      <c r="BF188" s="28" t="s">
        <v>277</v>
      </c>
      <c r="BG188" s="28" t="s">
        <v>277</v>
      </c>
      <c r="BH188" s="28" t="s">
        <v>277</v>
      </c>
      <c r="BI188" s="28" t="s">
        <v>277</v>
      </c>
      <c r="BJ188" s="28" t="s">
        <v>277</v>
      </c>
      <c r="BK188" s="28" t="s">
        <v>277</v>
      </c>
      <c r="BL188" s="28" t="s">
        <v>277</v>
      </c>
      <c r="BM188" s="28" t="s">
        <v>277</v>
      </c>
      <c r="BN188" s="28" t="s">
        <v>277</v>
      </c>
      <c r="BO188" s="28" t="s">
        <v>277</v>
      </c>
      <c r="BP188" s="8"/>
      <c r="BQ188" s="22" t="str">
        <f>BQ187</f>
        <v/>
      </c>
      <c r="BR188" s="22" t="str">
        <f>BS184</f>
        <v/>
      </c>
      <c r="BS188" s="22" t="str">
        <f>BS187</f>
        <v/>
      </c>
      <c r="BT188" s="22" t="str">
        <f t="shared" si="330"/>
        <v/>
      </c>
      <c r="BU188" s="22" t="str">
        <f t="shared" ref="BU188:BW189" si="438">BU187</f>
        <v/>
      </c>
      <c r="BV188" s="22" t="str">
        <f t="shared" si="438"/>
        <v/>
      </c>
      <c r="BW188" s="22" t="str">
        <f t="shared" si="438"/>
        <v/>
      </c>
      <c r="BX188" s="22" t="str">
        <f t="shared" ref="BX188:BZ189" si="439">BX187</f>
        <v/>
      </c>
      <c r="BY188" s="22" t="str">
        <f t="shared" si="439"/>
        <v/>
      </c>
      <c r="BZ188" s="22" t="str">
        <f t="shared" si="439"/>
        <v/>
      </c>
      <c r="CA188" s="18"/>
      <c r="CB188" s="3" t="str">
        <f>CB186</f>
        <v/>
      </c>
      <c r="CC188" s="3" t="str">
        <f>CC186</f>
        <v/>
      </c>
      <c r="CD188" s="3" t="str">
        <f>CD186</f>
        <v/>
      </c>
      <c r="CE188" s="3" t="str">
        <f t="shared" ref="CE188:CG189" si="440">CE187</f>
        <v/>
      </c>
      <c r="CF188" s="3" t="str">
        <f t="shared" si="440"/>
        <v/>
      </c>
      <c r="CG188" s="3" t="str">
        <f t="shared" si="440"/>
        <v/>
      </c>
      <c r="CH188" s="3" t="str">
        <f t="shared" si="375"/>
        <v/>
      </c>
      <c r="CI188" s="8"/>
      <c r="CJ188" s="3" t="str">
        <f>CJ186</f>
        <v/>
      </c>
      <c r="CK188" s="3" t="str">
        <f>CK186</f>
        <v/>
      </c>
      <c r="CL188" s="3" t="str">
        <f>CL187</f>
        <v/>
      </c>
      <c r="CM188" s="3" t="str">
        <f>CM187</f>
        <v/>
      </c>
      <c r="CN188" s="8"/>
      <c r="CO188" s="3" t="str">
        <f>CO186</f>
        <v/>
      </c>
      <c r="CP188" s="3" t="str">
        <f>CP186</f>
        <v/>
      </c>
      <c r="CQ188" s="3" t="str">
        <f>CQ187</f>
        <v/>
      </c>
      <c r="CR188" s="3" t="str">
        <f>CR187</f>
        <v/>
      </c>
      <c r="CS188" s="8"/>
      <c r="CT188" s="3" t="str">
        <f>CT186</f>
        <v/>
      </c>
      <c r="CU188" s="3" t="str">
        <f>CU186</f>
        <v/>
      </c>
      <c r="CV188" s="3" t="str">
        <f>CV187</f>
        <v/>
      </c>
      <c r="CW188" s="3" t="str">
        <f>CW187</f>
        <v/>
      </c>
      <c r="CX188" s="8"/>
      <c r="CY188" s="3" t="str">
        <f>CY186</f>
        <v/>
      </c>
      <c r="CZ188" s="3" t="str">
        <f>CZ186</f>
        <v/>
      </c>
      <c r="DA188" s="3" t="str">
        <f>DA186</f>
        <v/>
      </c>
      <c r="DB188" s="3" t="str">
        <f t="shared" ref="DB188:DE189" si="441">DB187</f>
        <v/>
      </c>
      <c r="DC188" s="3" t="str">
        <f t="shared" si="441"/>
        <v/>
      </c>
      <c r="DD188" s="3" t="str">
        <f t="shared" si="441"/>
        <v/>
      </c>
      <c r="DE188" s="3" t="str">
        <f t="shared" si="441"/>
        <v/>
      </c>
      <c r="DF188" s="3" t="str">
        <f>DF187</f>
        <v/>
      </c>
      <c r="DG188" s="3" t="str">
        <f t="shared" si="377"/>
        <v/>
      </c>
      <c r="DH188" s="8"/>
      <c r="DI188" s="3" t="str">
        <f>DI186</f>
        <v/>
      </c>
      <c r="DJ188" s="3" t="str">
        <f>DJ186</f>
        <v/>
      </c>
      <c r="DK188" s="3" t="str">
        <f>DK186</f>
        <v/>
      </c>
      <c r="DL188" s="3" t="str">
        <f>DL186</f>
        <v/>
      </c>
      <c r="DM188" s="3" t="str">
        <f t="shared" ref="DM188:DP189" si="442">DM187</f>
        <v/>
      </c>
      <c r="DN188" s="3" t="str">
        <f t="shared" si="442"/>
        <v/>
      </c>
      <c r="DO188" s="3" t="str">
        <f t="shared" si="442"/>
        <v/>
      </c>
      <c r="DP188" s="3" t="str">
        <f t="shared" si="442"/>
        <v/>
      </c>
      <c r="DQ188" s="3" t="str">
        <f t="shared" si="437"/>
        <v/>
      </c>
      <c r="DR188" s="3" t="str">
        <f t="shared" si="437"/>
        <v/>
      </c>
      <c r="DS188" s="3" t="str">
        <f t="shared" si="379"/>
        <v/>
      </c>
      <c r="DT188" s="8"/>
      <c r="DU188" s="3" t="str">
        <f>DU186</f>
        <v/>
      </c>
      <c r="DV188" s="3" t="str">
        <f>DV186</f>
        <v/>
      </c>
      <c r="DW188" s="3" t="str">
        <f>DW186</f>
        <v/>
      </c>
      <c r="DX188" s="3" t="str">
        <f>DX186</f>
        <v/>
      </c>
      <c r="DY188" s="3" t="str">
        <f t="shared" ref="DY188:EB189" si="443">DY187</f>
        <v/>
      </c>
      <c r="DZ188" s="3" t="str">
        <f t="shared" si="443"/>
        <v/>
      </c>
      <c r="EA188" s="3" t="str">
        <f t="shared" si="443"/>
        <v/>
      </c>
      <c r="EB188" s="3" t="str">
        <f t="shared" si="443"/>
        <v/>
      </c>
      <c r="EC188" s="3" t="str">
        <f t="shared" si="381"/>
        <v/>
      </c>
      <c r="ED188" s="8"/>
      <c r="EE188" s="28" t="s">
        <v>277</v>
      </c>
      <c r="EF188" s="28" t="s">
        <v>277</v>
      </c>
      <c r="EG188" s="28" t="s">
        <v>277</v>
      </c>
      <c r="EH188" s="28" t="s">
        <v>277</v>
      </c>
      <c r="EI188" s="28" t="s">
        <v>277</v>
      </c>
      <c r="EJ188" s="28" t="s">
        <v>277</v>
      </c>
      <c r="EK188" s="28" t="s">
        <v>277</v>
      </c>
      <c r="EL188" s="28" t="s">
        <v>277</v>
      </c>
      <c r="EM188" s="28" t="s">
        <v>277</v>
      </c>
      <c r="EN188" s="28" t="s">
        <v>277</v>
      </c>
      <c r="EO188" s="17"/>
      <c r="EP188" s="9"/>
      <c r="EQ188" s="10" t="str">
        <f t="shared" ref="EQ188:ET189" si="444">EQ187</f>
        <v/>
      </c>
      <c r="ER188" s="10" t="str">
        <f t="shared" si="444"/>
        <v/>
      </c>
      <c r="ES188" s="10" t="str">
        <f t="shared" si="444"/>
        <v/>
      </c>
      <c r="ET188" s="10">
        <f t="shared" si="444"/>
        <v>0</v>
      </c>
      <c r="EU188" s="13"/>
      <c r="EV188" s="12" t="b">
        <f t="shared" si="316"/>
        <v>1</v>
      </c>
      <c r="EW188" s="3" t="b">
        <f t="shared" si="317"/>
        <v>1</v>
      </c>
      <c r="EX188" s="3" t="b">
        <f t="shared" si="318"/>
        <v>1</v>
      </c>
      <c r="EY188" s="3" t="b">
        <f t="shared" si="319"/>
        <v>1</v>
      </c>
      <c r="EZ188" s="3">
        <f t="shared" si="383"/>
        <v>0</v>
      </c>
      <c r="FA188" s="3">
        <f t="shared" si="384"/>
        <v>0</v>
      </c>
      <c r="FB188" s="3">
        <f t="shared" si="385"/>
        <v>0</v>
      </c>
      <c r="FC188" s="3">
        <f t="shared" si="386"/>
        <v>0</v>
      </c>
      <c r="FD188" s="3">
        <f t="shared" si="387"/>
        <v>0</v>
      </c>
      <c r="FE188" s="3" t="e">
        <f t="shared" si="388"/>
        <v>#VALUE!</v>
      </c>
      <c r="FF188" s="3">
        <f t="shared" si="320"/>
        <v>0</v>
      </c>
      <c r="FG188" s="3">
        <f t="shared" si="321"/>
        <v>0</v>
      </c>
      <c r="FH188" s="3" t="e">
        <f t="shared" si="389"/>
        <v>#VALUE!</v>
      </c>
      <c r="FI188" s="3" t="b">
        <f t="shared" si="322"/>
        <v>1</v>
      </c>
      <c r="FJ188" s="3" t="b">
        <f t="shared" si="323"/>
        <v>1</v>
      </c>
      <c r="FK188" s="3" t="b">
        <f t="shared" si="324"/>
        <v>1</v>
      </c>
      <c r="FL188" s="3" t="b">
        <f t="shared" si="325"/>
        <v>1</v>
      </c>
      <c r="FM188" s="3" t="b">
        <f t="shared" si="326"/>
        <v>1</v>
      </c>
      <c r="FN188" s="3" t="b">
        <f t="shared" si="327"/>
        <v>1</v>
      </c>
      <c r="FO188" s="3">
        <f t="shared" si="390"/>
        <v>0</v>
      </c>
      <c r="FP188" s="3">
        <f t="shared" si="391"/>
        <v>0</v>
      </c>
      <c r="FQ188" s="3">
        <f t="shared" si="392"/>
        <v>0</v>
      </c>
      <c r="FR188" s="3">
        <f t="shared" si="393"/>
        <v>0</v>
      </c>
      <c r="FS188" s="3">
        <f t="shared" si="394"/>
        <v>0</v>
      </c>
      <c r="FT188" s="3">
        <f t="shared" si="395"/>
        <v>0</v>
      </c>
      <c r="FU188" s="3">
        <f t="shared" si="396"/>
        <v>0</v>
      </c>
      <c r="FV188" s="21" t="b">
        <f t="shared" si="328"/>
        <v>0</v>
      </c>
      <c r="FW188" s="24">
        <f t="shared" si="329"/>
        <v>1</v>
      </c>
      <c r="FX188" s="24">
        <f t="shared" si="397"/>
        <v>0</v>
      </c>
      <c r="FY188" s="25" t="e">
        <f t="shared" si="398"/>
        <v>#VALUE!</v>
      </c>
      <c r="FZ188" s="24" t="e">
        <f t="shared" si="399"/>
        <v>#VALUE!</v>
      </c>
      <c r="GA188" s="24" t="e">
        <f t="shared" si="400"/>
        <v>#VALUE!</v>
      </c>
      <c r="GB188" s="24">
        <f t="shared" si="401"/>
        <v>1</v>
      </c>
      <c r="GC188" s="24" t="e">
        <f t="shared" si="402"/>
        <v>#VALUE!</v>
      </c>
      <c r="GD188" s="24" t="e">
        <f t="shared" si="403"/>
        <v>#VALUE!</v>
      </c>
      <c r="GE188" s="24" t="e">
        <f t="shared" si="404"/>
        <v>#VALUE!</v>
      </c>
      <c r="GF188" s="24">
        <f t="shared" si="405"/>
        <v>0</v>
      </c>
      <c r="GG188" s="24">
        <f t="shared" si="406"/>
        <v>0</v>
      </c>
      <c r="GH188" s="24">
        <f t="shared" si="407"/>
        <v>0</v>
      </c>
      <c r="GI188" s="24">
        <f t="shared" si="408"/>
        <v>0</v>
      </c>
      <c r="GJ188" s="24">
        <f t="shared" si="409"/>
        <v>2</v>
      </c>
      <c r="GK188" s="24">
        <f t="shared" si="410"/>
        <v>2</v>
      </c>
      <c r="GL188" s="24">
        <f t="shared" si="411"/>
        <v>2</v>
      </c>
      <c r="GM188" s="31">
        <f t="shared" si="412"/>
        <v>2</v>
      </c>
      <c r="GN188" s="13"/>
      <c r="GO188" s="12"/>
    </row>
    <row r="189" spans="1:197" s="3" customFormat="1">
      <c r="A189" s="115" t="s">
        <v>279</v>
      </c>
      <c r="B189" s="115" t="s">
        <v>279</v>
      </c>
      <c r="C189" s="115" t="s">
        <v>279</v>
      </c>
      <c r="D189" s="115" t="s">
        <v>279</v>
      </c>
      <c r="E189" s="115" t="s">
        <v>279</v>
      </c>
      <c r="F189" s="115" t="s">
        <v>279</v>
      </c>
      <c r="G189" s="115" t="s">
        <v>279</v>
      </c>
      <c r="H189" s="115"/>
      <c r="I189" s="115"/>
      <c r="J189" s="115" t="s">
        <v>279</v>
      </c>
      <c r="K189" s="115" t="s">
        <v>279</v>
      </c>
      <c r="L189" s="115" t="s">
        <v>279</v>
      </c>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116"/>
      <c r="BD189" s="8"/>
      <c r="BE189" s="8"/>
      <c r="BF189" s="28" t="s">
        <v>277</v>
      </c>
      <c r="BG189" s="28" t="s">
        <v>277</v>
      </c>
      <c r="BH189" s="28" t="s">
        <v>277</v>
      </c>
      <c r="BI189" s="28" t="s">
        <v>277</v>
      </c>
      <c r="BJ189" s="28" t="s">
        <v>277</v>
      </c>
      <c r="BK189" s="28" t="s">
        <v>277</v>
      </c>
      <c r="BL189" s="28" t="s">
        <v>277</v>
      </c>
      <c r="BM189" s="28" t="s">
        <v>277</v>
      </c>
      <c r="BN189" s="28" t="s">
        <v>277</v>
      </c>
      <c r="BO189" s="28" t="s">
        <v>277</v>
      </c>
      <c r="BP189" s="8"/>
      <c r="BQ189" s="22" t="str">
        <f>BQ188</f>
        <v/>
      </c>
      <c r="BR189" s="22" t="str">
        <f>BS186</f>
        <v/>
      </c>
      <c r="BS189" s="22" t="str">
        <f>BS187</f>
        <v/>
      </c>
      <c r="BT189" s="22" t="str">
        <f t="shared" si="330"/>
        <v/>
      </c>
      <c r="BU189" s="22" t="str">
        <f t="shared" si="438"/>
        <v/>
      </c>
      <c r="BV189" s="22" t="str">
        <f t="shared" si="438"/>
        <v/>
      </c>
      <c r="BW189" s="22" t="str">
        <f t="shared" si="438"/>
        <v/>
      </c>
      <c r="BX189" s="22" t="str">
        <f t="shared" si="439"/>
        <v/>
      </c>
      <c r="BY189" s="22" t="str">
        <f t="shared" si="439"/>
        <v/>
      </c>
      <c r="BZ189" s="22" t="str">
        <f t="shared" si="439"/>
        <v/>
      </c>
      <c r="CA189" s="18"/>
      <c r="CB189" s="3" t="str">
        <f>CE185</f>
        <v/>
      </c>
      <c r="CC189" s="3" t="str">
        <f>CF185</f>
        <v/>
      </c>
      <c r="CD189" s="3" t="str">
        <f>CG185</f>
        <v/>
      </c>
      <c r="CE189" s="3" t="str">
        <f t="shared" si="440"/>
        <v/>
      </c>
      <c r="CF189" s="3" t="str">
        <f t="shared" si="440"/>
        <v/>
      </c>
      <c r="CG189" s="3" t="str">
        <f t="shared" si="440"/>
        <v/>
      </c>
      <c r="CH189" s="3" t="str">
        <f t="shared" si="375"/>
        <v/>
      </c>
      <c r="CI189" s="8"/>
      <c r="CJ189" s="3" t="str">
        <f>CL185</f>
        <v/>
      </c>
      <c r="CK189" s="3" t="str">
        <f>CM185</f>
        <v/>
      </c>
      <c r="CL189" s="3" t="str">
        <f>CL188</f>
        <v/>
      </c>
      <c r="CM189" s="3" t="str">
        <f>CM188</f>
        <v/>
      </c>
      <c r="CN189" s="8"/>
      <c r="CO189" s="3" t="str">
        <f>CQ185</f>
        <v/>
      </c>
      <c r="CP189" s="3" t="str">
        <f>CR185</f>
        <v/>
      </c>
      <c r="CQ189" s="3" t="str">
        <f>CQ188</f>
        <v/>
      </c>
      <c r="CR189" s="3" t="str">
        <f>CR188</f>
        <v/>
      </c>
      <c r="CS189" s="8"/>
      <c r="CT189" s="3" t="str">
        <f>CV185</f>
        <v/>
      </c>
      <c r="CU189" s="3" t="str">
        <f>CW185</f>
        <v/>
      </c>
      <c r="CV189" s="3" t="str">
        <f>CV188</f>
        <v/>
      </c>
      <c r="CW189" s="3" t="str">
        <f>CW188</f>
        <v/>
      </c>
      <c r="CX189" s="8"/>
      <c r="CY189" s="3" t="str">
        <f>DB185</f>
        <v/>
      </c>
      <c r="CZ189" s="3" t="str">
        <f>DC185</f>
        <v/>
      </c>
      <c r="DA189" s="3" t="str">
        <f>DD185</f>
        <v/>
      </c>
      <c r="DB189" s="3" t="str">
        <f t="shared" si="441"/>
        <v/>
      </c>
      <c r="DC189" s="3" t="str">
        <f t="shared" si="441"/>
        <v/>
      </c>
      <c r="DD189" s="3" t="str">
        <f t="shared" si="441"/>
        <v/>
      </c>
      <c r="DE189" s="3" t="str">
        <f t="shared" si="441"/>
        <v/>
      </c>
      <c r="DF189" s="3" t="str">
        <f>DF188</f>
        <v/>
      </c>
      <c r="DG189" s="3" t="str">
        <f t="shared" si="377"/>
        <v/>
      </c>
      <c r="DH189" s="8"/>
      <c r="DI189" s="3" t="str">
        <f>DM185</f>
        <v/>
      </c>
      <c r="DJ189" s="3" t="str">
        <f>DN185</f>
        <v/>
      </c>
      <c r="DK189" s="3" t="str">
        <f>DO185</f>
        <v/>
      </c>
      <c r="DL189" s="3" t="str">
        <f>DP185</f>
        <v/>
      </c>
      <c r="DM189" s="3" t="str">
        <f t="shared" si="442"/>
        <v/>
      </c>
      <c r="DN189" s="3" t="str">
        <f t="shared" si="442"/>
        <v/>
      </c>
      <c r="DO189" s="3" t="str">
        <f t="shared" si="442"/>
        <v/>
      </c>
      <c r="DP189" s="3" t="str">
        <f t="shared" si="442"/>
        <v/>
      </c>
      <c r="DQ189" s="3" t="str">
        <f t="shared" si="437"/>
        <v/>
      </c>
      <c r="DR189" s="3" t="str">
        <f t="shared" si="437"/>
        <v/>
      </c>
      <c r="DS189" s="3" t="str">
        <f t="shared" si="379"/>
        <v/>
      </c>
      <c r="DT189" s="8"/>
      <c r="DU189" s="3" t="str">
        <f>DY186</f>
        <v/>
      </c>
      <c r="DV189" s="3" t="str">
        <f>DZ186</f>
        <v/>
      </c>
      <c r="DW189" s="3" t="str">
        <f>EA186</f>
        <v/>
      </c>
      <c r="DX189" s="3" t="str">
        <f>EB186</f>
        <v/>
      </c>
      <c r="DY189" s="3" t="str">
        <f t="shared" si="443"/>
        <v/>
      </c>
      <c r="DZ189" s="3" t="str">
        <f t="shared" si="443"/>
        <v/>
      </c>
      <c r="EA189" s="3" t="str">
        <f t="shared" si="443"/>
        <v/>
      </c>
      <c r="EB189" s="3" t="str">
        <f t="shared" si="443"/>
        <v/>
      </c>
      <c r="EC189" s="3" t="str">
        <f t="shared" si="381"/>
        <v/>
      </c>
      <c r="ED189" s="8"/>
      <c r="EE189" s="28" t="s">
        <v>277</v>
      </c>
      <c r="EF189" s="28" t="s">
        <v>277</v>
      </c>
      <c r="EG189" s="28" t="s">
        <v>277</v>
      </c>
      <c r="EH189" s="28" t="s">
        <v>277</v>
      </c>
      <c r="EI189" s="28" t="s">
        <v>277</v>
      </c>
      <c r="EJ189" s="28" t="s">
        <v>277</v>
      </c>
      <c r="EK189" s="28" t="s">
        <v>277</v>
      </c>
      <c r="EL189" s="28" t="s">
        <v>277</v>
      </c>
      <c r="EM189" s="28" t="s">
        <v>277</v>
      </c>
      <c r="EN189" s="28" t="s">
        <v>277</v>
      </c>
      <c r="EO189" s="17"/>
      <c r="EP189" s="9"/>
      <c r="EQ189" s="10" t="str">
        <f t="shared" si="444"/>
        <v/>
      </c>
      <c r="ER189" s="10" t="str">
        <f t="shared" si="444"/>
        <v/>
      </c>
      <c r="ES189" s="10" t="str">
        <f t="shared" si="444"/>
        <v/>
      </c>
      <c r="ET189" s="10">
        <f t="shared" si="444"/>
        <v>0</v>
      </c>
      <c r="EU189" s="13"/>
      <c r="EV189" s="12" t="b">
        <f t="shared" si="316"/>
        <v>1</v>
      </c>
      <c r="EW189" s="3" t="b">
        <f t="shared" si="317"/>
        <v>1</v>
      </c>
      <c r="EX189" s="3" t="b">
        <f t="shared" si="318"/>
        <v>1</v>
      </c>
      <c r="EY189" s="3" t="b">
        <f t="shared" si="319"/>
        <v>1</v>
      </c>
      <c r="EZ189" s="3">
        <f t="shared" si="383"/>
        <v>0</v>
      </c>
      <c r="FA189" s="3">
        <f t="shared" si="384"/>
        <v>0</v>
      </c>
      <c r="FB189" s="3">
        <f t="shared" si="385"/>
        <v>0</v>
      </c>
      <c r="FC189" s="3">
        <f t="shared" si="386"/>
        <v>0</v>
      </c>
      <c r="FD189" s="3">
        <f t="shared" si="387"/>
        <v>0</v>
      </c>
      <c r="FE189" s="3" t="e">
        <f t="shared" si="388"/>
        <v>#VALUE!</v>
      </c>
      <c r="FF189" s="3">
        <f t="shared" si="320"/>
        <v>0</v>
      </c>
      <c r="FG189" s="3">
        <f t="shared" si="321"/>
        <v>0</v>
      </c>
      <c r="FH189" s="3" t="e">
        <f t="shared" si="389"/>
        <v>#VALUE!</v>
      </c>
      <c r="FI189" s="3" t="b">
        <f t="shared" si="322"/>
        <v>1</v>
      </c>
      <c r="FJ189" s="3" t="b">
        <f t="shared" si="323"/>
        <v>1</v>
      </c>
      <c r="FK189" s="3" t="b">
        <f t="shared" si="324"/>
        <v>1</v>
      </c>
      <c r="FL189" s="3" t="b">
        <f t="shared" si="325"/>
        <v>1</v>
      </c>
      <c r="FM189" s="3" t="b">
        <f t="shared" si="326"/>
        <v>1</v>
      </c>
      <c r="FN189" s="3" t="b">
        <f t="shared" si="327"/>
        <v>1</v>
      </c>
      <c r="FO189" s="3">
        <f t="shared" si="390"/>
        <v>0</v>
      </c>
      <c r="FP189" s="3">
        <f t="shared" si="391"/>
        <v>0</v>
      </c>
      <c r="FQ189" s="3">
        <f t="shared" si="392"/>
        <v>0</v>
      </c>
      <c r="FR189" s="3">
        <f t="shared" si="393"/>
        <v>0</v>
      </c>
      <c r="FS189" s="3">
        <f t="shared" si="394"/>
        <v>0</v>
      </c>
      <c r="FT189" s="3">
        <f t="shared" si="395"/>
        <v>0</v>
      </c>
      <c r="FU189" s="3">
        <f t="shared" si="396"/>
        <v>0</v>
      </c>
      <c r="FV189" s="21" t="b">
        <f t="shared" si="328"/>
        <v>0</v>
      </c>
      <c r="FW189" s="24">
        <f t="shared" si="329"/>
        <v>1</v>
      </c>
      <c r="FX189" s="24">
        <f t="shared" si="397"/>
        <v>0</v>
      </c>
      <c r="FY189" s="25" t="e">
        <f t="shared" si="398"/>
        <v>#VALUE!</v>
      </c>
      <c r="FZ189" s="24" t="e">
        <f t="shared" si="399"/>
        <v>#VALUE!</v>
      </c>
      <c r="GA189" s="24" t="e">
        <f t="shared" si="400"/>
        <v>#VALUE!</v>
      </c>
      <c r="GB189" s="24">
        <f t="shared" si="401"/>
        <v>1</v>
      </c>
      <c r="GC189" s="24" t="e">
        <f t="shared" si="402"/>
        <v>#VALUE!</v>
      </c>
      <c r="GD189" s="24" t="e">
        <f t="shared" si="403"/>
        <v>#VALUE!</v>
      </c>
      <c r="GE189" s="24" t="e">
        <f t="shared" si="404"/>
        <v>#VALUE!</v>
      </c>
      <c r="GF189" s="24">
        <f t="shared" si="405"/>
        <v>0</v>
      </c>
      <c r="GG189" s="24">
        <f t="shared" si="406"/>
        <v>0</v>
      </c>
      <c r="GH189" s="24">
        <f t="shared" si="407"/>
        <v>0</v>
      </c>
      <c r="GI189" s="24">
        <f t="shared" si="408"/>
        <v>0</v>
      </c>
      <c r="GJ189" s="24">
        <f t="shared" si="409"/>
        <v>2</v>
      </c>
      <c r="GK189" s="24">
        <f t="shared" si="410"/>
        <v>2</v>
      </c>
      <c r="GL189" s="24">
        <f t="shared" si="411"/>
        <v>2</v>
      </c>
      <c r="GM189" s="31">
        <f t="shared" si="412"/>
        <v>2</v>
      </c>
      <c r="GN189" s="13"/>
      <c r="GO189" s="12"/>
    </row>
    <row r="190" spans="1:197" s="3" customFormat="1">
      <c r="A190" s="54"/>
      <c r="B190" s="54"/>
      <c r="C190" s="54"/>
      <c r="D190" s="54"/>
      <c r="E190" s="54"/>
      <c r="F190" s="54"/>
      <c r="G190" s="54"/>
      <c r="H190" s="54"/>
      <c r="I190" s="54"/>
      <c r="J190" s="54"/>
      <c r="K190" s="54"/>
      <c r="L190" s="54"/>
      <c r="M190" s="56"/>
      <c r="N190" s="54"/>
      <c r="O190" s="54"/>
      <c r="P190" s="54"/>
      <c r="Q190" s="56"/>
      <c r="R190" s="54"/>
      <c r="S190" s="54"/>
      <c r="T190" s="54"/>
      <c r="U190" s="56"/>
      <c r="V190" s="54"/>
      <c r="W190" s="54"/>
      <c r="X190" s="56"/>
      <c r="Y190" s="54"/>
      <c r="Z190" s="54"/>
      <c r="AA190" s="54"/>
      <c r="AB190" s="56"/>
      <c r="AC190" s="54"/>
      <c r="AD190" s="54"/>
      <c r="AE190" s="54"/>
      <c r="AF190" s="56"/>
      <c r="AG190" s="54"/>
      <c r="AH190" s="54"/>
      <c r="AI190" s="56"/>
      <c r="AJ190" s="54"/>
      <c r="AK190" s="54"/>
      <c r="AL190" s="56"/>
      <c r="AM190" s="54"/>
      <c r="AN190" s="54"/>
      <c r="AO190" s="54"/>
      <c r="AP190" s="54"/>
      <c r="AQ190" s="54"/>
      <c r="AR190" s="56"/>
      <c r="AS190" s="54"/>
      <c r="AT190" s="54"/>
      <c r="AU190" s="54"/>
      <c r="AV190" s="54"/>
      <c r="AW190" s="54"/>
      <c r="AX190" s="54"/>
      <c r="AY190" s="56"/>
      <c r="AZ190" s="54"/>
      <c r="BA190" s="54"/>
      <c r="BB190" s="54"/>
      <c r="BC190" s="54"/>
      <c r="BD190" s="8"/>
      <c r="BE190" s="8"/>
      <c r="BF190" s="28" t="s">
        <v>277</v>
      </c>
      <c r="BG190" s="28" t="s">
        <v>277</v>
      </c>
      <c r="BH190" s="28" t="s">
        <v>277</v>
      </c>
      <c r="BI190" s="28" t="s">
        <v>277</v>
      </c>
      <c r="BJ190" s="28" t="s">
        <v>277</v>
      </c>
      <c r="BK190" s="28" t="s">
        <v>277</v>
      </c>
      <c r="BL190" s="28" t="s">
        <v>277</v>
      </c>
      <c r="BM190" s="28" t="s">
        <v>277</v>
      </c>
      <c r="BN190" s="28" t="s">
        <v>277</v>
      </c>
      <c r="BO190" s="28" t="s">
        <v>277</v>
      </c>
      <c r="BP190" s="8"/>
      <c r="BQ190" s="22" t="str">
        <f>IF(FV190=FALSE,B190,"")</f>
        <v/>
      </c>
      <c r="BR190" s="22" t="str">
        <f>IF(FV190=FALSE,C190,"")</f>
        <v/>
      </c>
      <c r="BS190" s="22" t="str">
        <f>BR192</f>
        <v/>
      </c>
      <c r="BT190" s="22" t="str">
        <f t="shared" si="330"/>
        <v/>
      </c>
      <c r="BU190" s="22" t="str">
        <f>IF(FV190=FALSE,E190,"")</f>
        <v/>
      </c>
      <c r="BV190" s="22" t="str">
        <f>IF(FV190=FALSE,G190,"")</f>
        <v/>
      </c>
      <c r="BW190" s="22" t="str">
        <f>IF(FV190=FALSE,F190,"")</f>
        <v/>
      </c>
      <c r="BX190" s="22" t="str">
        <f>IF(FV190=FALSE,J190,"")</f>
        <v/>
      </c>
      <c r="BY190" s="22" t="str">
        <f>IF(FV190=FALSE,K190,"")</f>
        <v/>
      </c>
      <c r="BZ190" s="22" t="str">
        <f>IF(FV190=FALSE,L190,"")</f>
        <v/>
      </c>
      <c r="CA190" s="18"/>
      <c r="CB190" s="3" t="str">
        <f>IF(ET190=1, EQ190,"")</f>
        <v/>
      </c>
      <c r="CC190" s="3" t="str">
        <f>IF(ET190=1, ER190,"")</f>
        <v/>
      </c>
      <c r="CD190" s="3" t="str">
        <f>IF(ET190=1, ES190,"")</f>
        <v/>
      </c>
      <c r="CE190" s="3" t="str">
        <f>CB192</f>
        <v/>
      </c>
      <c r="CF190" s="3" t="str">
        <f>CC192</f>
        <v/>
      </c>
      <c r="CG190" s="3" t="str">
        <f>CD192</f>
        <v/>
      </c>
      <c r="CH190" s="3" t="str">
        <f t="shared" si="375"/>
        <v/>
      </c>
      <c r="CI190" s="8"/>
      <c r="CJ190" s="3" t="str">
        <f>IF(ET190=2,V190,"")</f>
        <v/>
      </c>
      <c r="CK190" s="3" t="str">
        <f>IF(ET190=2,W190,"")</f>
        <v/>
      </c>
      <c r="CL190" s="3" t="str">
        <f>CJ192</f>
        <v/>
      </c>
      <c r="CM190" s="3" t="str">
        <f>CK192</f>
        <v/>
      </c>
      <c r="CN190" s="8"/>
      <c r="CO190" s="3" t="str">
        <f>IF(ET190=3,AG190,"")</f>
        <v/>
      </c>
      <c r="CP190" s="3" t="str">
        <f>IF(ET190=3,AH190,"")</f>
        <v/>
      </c>
      <c r="CQ190" s="3" t="str">
        <f>CO192</f>
        <v/>
      </c>
      <c r="CR190" s="3" t="str">
        <f>CP192</f>
        <v/>
      </c>
      <c r="CS190" s="8"/>
      <c r="CT190" s="3" t="str">
        <f>IF(ET190=4,AJ190,"")</f>
        <v/>
      </c>
      <c r="CU190" s="3" t="str">
        <f>IF(ET190=4,AK190,"")</f>
        <v/>
      </c>
      <c r="CV190" s="3" t="str">
        <f>CT192</f>
        <v/>
      </c>
      <c r="CW190" s="3" t="str">
        <f>CU192</f>
        <v/>
      </c>
      <c r="CX190" s="8"/>
      <c r="CY190" s="3" t="str">
        <f>IF(ET190=5,AM190,"")</f>
        <v/>
      </c>
      <c r="CZ190" s="3" t="str">
        <f>IF(ET190=5,AN190,"")</f>
        <v/>
      </c>
      <c r="DA190" s="3" t="str">
        <f>IF(ET190=5,AO190,"")</f>
        <v/>
      </c>
      <c r="DB190" s="3" t="str">
        <f>CY192</f>
        <v/>
      </c>
      <c r="DC190" s="3" t="str">
        <f>CZ192</f>
        <v/>
      </c>
      <c r="DD190" s="3" t="str">
        <f>DA192</f>
        <v/>
      </c>
      <c r="DE190" s="3" t="str">
        <f>IF(ET190=5,AP190,"")</f>
        <v/>
      </c>
      <c r="DF190" s="3" t="str">
        <f>IF(ET190=5,AQ190,"")</f>
        <v/>
      </c>
      <c r="DG190" s="3" t="str">
        <f t="shared" si="377"/>
        <v/>
      </c>
      <c r="DH190" s="8"/>
      <c r="DI190" s="3" t="str">
        <f>IF(ET190=6,AS190,"")</f>
        <v/>
      </c>
      <c r="DJ190" s="3" t="str">
        <f>IF(ET190=6,AT190,"")</f>
        <v/>
      </c>
      <c r="DK190" s="3" t="str">
        <f>IF(ET190=6,AU190,"")</f>
        <v/>
      </c>
      <c r="DL190" s="3" t="str">
        <f>IF(ET190=6,AV190,"")</f>
        <v/>
      </c>
      <c r="DM190" s="3" t="str">
        <f>DI192</f>
        <v/>
      </c>
      <c r="DN190" s="3" t="str">
        <f>DJ192</f>
        <v/>
      </c>
      <c r="DO190" s="3" t="str">
        <f>DK192</f>
        <v/>
      </c>
      <c r="DP190" s="3" t="str">
        <f>DL192</f>
        <v/>
      </c>
      <c r="DQ190" s="3" t="str">
        <f>IF(ET190=6,AW190,"")</f>
        <v/>
      </c>
      <c r="DR190" s="3" t="str">
        <f>IF(ET190=6,AX190,"")</f>
        <v/>
      </c>
      <c r="DS190" s="3" t="str">
        <f t="shared" si="379"/>
        <v/>
      </c>
      <c r="DT190" s="8"/>
      <c r="DU190" s="3" t="str">
        <f>IF(ET190=7,AZ190,"")</f>
        <v/>
      </c>
      <c r="DV190" s="3" t="str">
        <f>IF(ET190=7,BA190,"")</f>
        <v/>
      </c>
      <c r="DW190" s="3" t="str">
        <f>IF(ET190=7,BB190,"")</f>
        <v/>
      </c>
      <c r="DX190" s="3" t="str">
        <f>IF(ET190=7,BC190,"")</f>
        <v/>
      </c>
      <c r="DY190" s="3" t="str">
        <f>DU192</f>
        <v/>
      </c>
      <c r="DZ190" s="3" t="str">
        <f>DV192</f>
        <v/>
      </c>
      <c r="EA190" s="3" t="str">
        <f>DW192</f>
        <v/>
      </c>
      <c r="EB190" s="3" t="str">
        <f>DX192</f>
        <v/>
      </c>
      <c r="EC190" s="3" t="str">
        <f t="shared" si="381"/>
        <v/>
      </c>
      <c r="ED190" s="8"/>
      <c r="EE190" s="28" t="s">
        <v>277</v>
      </c>
      <c r="EF190" s="28" t="s">
        <v>277</v>
      </c>
      <c r="EG190" s="28" t="s">
        <v>277</v>
      </c>
      <c r="EH190" s="28" t="s">
        <v>277</v>
      </c>
      <c r="EI190" s="28" t="s">
        <v>277</v>
      </c>
      <c r="EJ190" s="28" t="s">
        <v>277</v>
      </c>
      <c r="EK190" s="28" t="s">
        <v>277</v>
      </c>
      <c r="EL190" s="28" t="s">
        <v>277</v>
      </c>
      <c r="EM190" s="28" t="s">
        <v>277</v>
      </c>
      <c r="EN190" s="28" t="s">
        <v>277</v>
      </c>
      <c r="EO190" s="30"/>
      <c r="EP190" s="9"/>
      <c r="EQ190" s="10" t="str">
        <f>IF(FD190&gt;0, (N190+Y190+R190+AC190), "")</f>
        <v/>
      </c>
      <c r="ER190" s="11" t="str">
        <f>IF(FD190&gt;0,FE190,"")</f>
        <v/>
      </c>
      <c r="ES190" s="10" t="str">
        <f>IF(FD190&gt;0, (P190+AA190+T190+AE190), "")</f>
        <v/>
      </c>
      <c r="ET190" s="10">
        <f>FO190+FP190+FQ190+FR190+FS190+FT190+FU190</f>
        <v>0</v>
      </c>
      <c r="EU190" s="13"/>
      <c r="EV190" s="12" t="b">
        <f t="shared" si="316"/>
        <v>1</v>
      </c>
      <c r="EW190" s="3" t="b">
        <f t="shared" si="317"/>
        <v>1</v>
      </c>
      <c r="EX190" s="3" t="b">
        <f t="shared" si="318"/>
        <v>1</v>
      </c>
      <c r="EY190" s="3" t="b">
        <f t="shared" si="319"/>
        <v>1</v>
      </c>
      <c r="EZ190" s="3">
        <f t="shared" si="383"/>
        <v>0</v>
      </c>
      <c r="FA190" s="3">
        <f t="shared" si="384"/>
        <v>0</v>
      </c>
      <c r="FB190" s="3">
        <f t="shared" si="385"/>
        <v>0</v>
      </c>
      <c r="FC190" s="3">
        <f t="shared" si="386"/>
        <v>0</v>
      </c>
      <c r="FD190" s="3">
        <f t="shared" si="387"/>
        <v>0</v>
      </c>
      <c r="FE190" s="3" t="e">
        <f t="shared" si="388"/>
        <v>#VALUE!</v>
      </c>
      <c r="FF190" s="3">
        <f t="shared" si="320"/>
        <v>0</v>
      </c>
      <c r="FG190" s="3">
        <f t="shared" si="321"/>
        <v>0</v>
      </c>
      <c r="FH190" s="3" t="e">
        <f t="shared" si="389"/>
        <v>#VALUE!</v>
      </c>
      <c r="FI190" s="3" t="b">
        <f t="shared" si="322"/>
        <v>1</v>
      </c>
      <c r="FJ190" s="3" t="b">
        <f t="shared" si="323"/>
        <v>1</v>
      </c>
      <c r="FK190" s="3" t="b">
        <f t="shared" si="324"/>
        <v>1</v>
      </c>
      <c r="FL190" s="3" t="b">
        <f t="shared" si="325"/>
        <v>1</v>
      </c>
      <c r="FM190" s="3" t="b">
        <f t="shared" si="326"/>
        <v>1</v>
      </c>
      <c r="FN190" s="3" t="b">
        <f t="shared" si="327"/>
        <v>1</v>
      </c>
      <c r="FO190" s="3">
        <f t="shared" si="390"/>
        <v>0</v>
      </c>
      <c r="FP190" s="3">
        <f t="shared" si="391"/>
        <v>0</v>
      </c>
      <c r="FQ190" s="3">
        <f t="shared" si="392"/>
        <v>0</v>
      </c>
      <c r="FR190" s="3">
        <f t="shared" si="393"/>
        <v>0</v>
      </c>
      <c r="FS190" s="3">
        <f t="shared" si="394"/>
        <v>0</v>
      </c>
      <c r="FT190" s="3">
        <f t="shared" si="395"/>
        <v>0</v>
      </c>
      <c r="FU190" s="3">
        <f t="shared" si="396"/>
        <v>0</v>
      </c>
      <c r="FV190" s="21" t="b">
        <f t="shared" si="328"/>
        <v>1</v>
      </c>
      <c r="FW190" s="24">
        <f t="shared" si="329"/>
        <v>1</v>
      </c>
      <c r="FX190" s="24">
        <f t="shared" si="397"/>
        <v>0</v>
      </c>
      <c r="FY190" s="25" t="e">
        <f t="shared" si="398"/>
        <v>#VALUE!</v>
      </c>
      <c r="FZ190" s="24" t="e">
        <f t="shared" si="399"/>
        <v>#VALUE!</v>
      </c>
      <c r="GA190" s="24" t="e">
        <f t="shared" si="400"/>
        <v>#VALUE!</v>
      </c>
      <c r="GB190" s="24">
        <f t="shared" si="401"/>
        <v>1</v>
      </c>
      <c r="GC190" s="24" t="e">
        <f t="shared" si="402"/>
        <v>#VALUE!</v>
      </c>
      <c r="GD190" s="24" t="e">
        <f t="shared" si="403"/>
        <v>#VALUE!</v>
      </c>
      <c r="GE190" s="24" t="e">
        <f t="shared" si="404"/>
        <v>#VALUE!</v>
      </c>
      <c r="GF190" s="24">
        <f t="shared" si="405"/>
        <v>0</v>
      </c>
      <c r="GG190" s="24">
        <f t="shared" si="406"/>
        <v>0</v>
      </c>
      <c r="GH190" s="24">
        <f t="shared" si="407"/>
        <v>0</v>
      </c>
      <c r="GI190" s="24">
        <f t="shared" si="408"/>
        <v>0</v>
      </c>
      <c r="GJ190" s="24">
        <f t="shared" si="409"/>
        <v>2</v>
      </c>
      <c r="GK190" s="24">
        <f t="shared" si="410"/>
        <v>2</v>
      </c>
      <c r="GL190" s="24">
        <f t="shared" si="411"/>
        <v>2</v>
      </c>
      <c r="GM190" s="31">
        <f t="shared" si="412"/>
        <v>2</v>
      </c>
      <c r="GN190" s="13"/>
      <c r="GO190" s="12"/>
    </row>
    <row r="191" spans="1:197" s="3" customFormat="1">
      <c r="A191" s="54"/>
      <c r="B191" s="54"/>
      <c r="C191" s="54"/>
      <c r="D191" s="54"/>
      <c r="E191" s="54"/>
      <c r="F191" s="54"/>
      <c r="G191" s="54"/>
      <c r="H191" s="54"/>
      <c r="I191" s="54"/>
      <c r="J191" s="54"/>
      <c r="K191" s="54"/>
      <c r="L191" s="54"/>
      <c r="M191" s="56"/>
      <c r="N191" s="54"/>
      <c r="O191" s="54"/>
      <c r="P191" s="54"/>
      <c r="Q191" s="56"/>
      <c r="R191" s="54"/>
      <c r="S191" s="54"/>
      <c r="T191" s="54"/>
      <c r="U191" s="56"/>
      <c r="V191" s="54"/>
      <c r="W191" s="54"/>
      <c r="X191" s="56"/>
      <c r="Y191" s="54"/>
      <c r="Z191" s="54"/>
      <c r="AA191" s="54"/>
      <c r="AB191" s="56"/>
      <c r="AC191" s="54"/>
      <c r="AD191" s="54"/>
      <c r="AE191" s="54"/>
      <c r="AF191" s="56"/>
      <c r="AG191" s="54"/>
      <c r="AH191" s="54"/>
      <c r="AI191" s="56"/>
      <c r="AJ191" s="54"/>
      <c r="AK191" s="54"/>
      <c r="AL191" s="56"/>
      <c r="AM191" s="54"/>
      <c r="AN191" s="54"/>
      <c r="AO191" s="54"/>
      <c r="AP191" s="54"/>
      <c r="AQ191" s="54"/>
      <c r="AR191" s="56"/>
      <c r="AS191" s="54"/>
      <c r="AT191" s="54"/>
      <c r="AU191" s="54"/>
      <c r="AV191" s="54"/>
      <c r="AW191" s="54"/>
      <c r="AX191" s="54"/>
      <c r="AY191" s="56"/>
      <c r="AZ191" s="54"/>
      <c r="BA191" s="54"/>
      <c r="BB191" s="54"/>
      <c r="BC191" s="54"/>
      <c r="BD191" s="8"/>
      <c r="BE191" s="8"/>
      <c r="BF191" s="28" t="s">
        <v>277</v>
      </c>
      <c r="BG191" s="28" t="s">
        <v>277</v>
      </c>
      <c r="BH191" s="28" t="s">
        <v>277</v>
      </c>
      <c r="BI191" s="28" t="s">
        <v>277</v>
      </c>
      <c r="BJ191" s="28" t="s">
        <v>277</v>
      </c>
      <c r="BK191" s="28" t="s">
        <v>277</v>
      </c>
      <c r="BL191" s="28" t="s">
        <v>277</v>
      </c>
      <c r="BM191" s="28" t="s">
        <v>277</v>
      </c>
      <c r="BN191" s="28" t="s">
        <v>277</v>
      </c>
      <c r="BO191" s="28" t="s">
        <v>277</v>
      </c>
      <c r="BP191" s="8"/>
      <c r="BQ191" s="22" t="str">
        <f>IF(FV191=FALSE,B191,"")</f>
        <v/>
      </c>
      <c r="BR191" s="22" t="str">
        <f>BR190</f>
        <v/>
      </c>
      <c r="BS191" s="22" t="str">
        <f>IF(FV190=FALSE,C192,"")</f>
        <v/>
      </c>
      <c r="BT191" s="22" t="str">
        <f t="shared" si="330"/>
        <v/>
      </c>
      <c r="BU191" s="22" t="str">
        <f>IF(FV191=FALSE,E191,"")</f>
        <v/>
      </c>
      <c r="BV191" s="22" t="str">
        <f>IF(FV191=FALSE,G191,"")</f>
        <v/>
      </c>
      <c r="BW191" s="22" t="str">
        <f>IF(FV191=FALSE,F191,"")</f>
        <v/>
      </c>
      <c r="BX191" s="22" t="str">
        <f>IF(FV191=FALSE,J191,"")</f>
        <v/>
      </c>
      <c r="BY191" s="22" t="str">
        <f>IF(FV191=FALSE,K191,"")</f>
        <v/>
      </c>
      <c r="BZ191" s="22" t="str">
        <f>IF(FV191=FALSE,L191,"")</f>
        <v/>
      </c>
      <c r="CA191" s="18"/>
      <c r="CB191" s="3" t="str">
        <f>CB190</f>
        <v/>
      </c>
      <c r="CC191" s="3" t="str">
        <f>CC190</f>
        <v/>
      </c>
      <c r="CD191" s="3" t="str">
        <f>CD190</f>
        <v/>
      </c>
      <c r="CE191" s="3" t="str">
        <f>IF(ET191=1,EQ192,"")</f>
        <v/>
      </c>
      <c r="CF191" s="3" t="str">
        <f>IF(ET191=1,ER192,"")</f>
        <v/>
      </c>
      <c r="CG191" s="3" t="str">
        <f>IF(ET191=1,ES192,"")</f>
        <v/>
      </c>
      <c r="CH191" s="3" t="str">
        <f t="shared" si="375"/>
        <v/>
      </c>
      <c r="CI191" s="8"/>
      <c r="CJ191" s="3" t="str">
        <f>CJ190</f>
        <v/>
      </c>
      <c r="CK191" s="3" t="str">
        <f>CK190</f>
        <v/>
      </c>
      <c r="CL191" s="3" t="str">
        <f>IF(ET192=2,V192,"")</f>
        <v/>
      </c>
      <c r="CM191" s="3" t="str">
        <f>IF(ET192=2,W192,"")</f>
        <v/>
      </c>
      <c r="CN191" s="8"/>
      <c r="CO191" s="3" t="str">
        <f>CO190</f>
        <v/>
      </c>
      <c r="CP191" s="3" t="str">
        <f>CP190</f>
        <v/>
      </c>
      <c r="CQ191" s="3" t="str">
        <f>IF(ET191=3,AG192,"")</f>
        <v/>
      </c>
      <c r="CR191" s="3" t="str">
        <f>IF(ET191=3,AH192,"")</f>
        <v/>
      </c>
      <c r="CS191" s="8"/>
      <c r="CT191" s="3" t="str">
        <f>CT190</f>
        <v/>
      </c>
      <c r="CU191" s="3" t="str">
        <f>CU190</f>
        <v/>
      </c>
      <c r="CV191" s="3" t="str">
        <f>IF(ET191=4,AJ192,"")</f>
        <v/>
      </c>
      <c r="CW191" s="3" t="str">
        <f>IF(ET191=4,AK192,"")</f>
        <v/>
      </c>
      <c r="CX191" s="8"/>
      <c r="CY191" s="3" t="str">
        <f>CY190</f>
        <v/>
      </c>
      <c r="CZ191" s="3" t="str">
        <f>CZ190</f>
        <v/>
      </c>
      <c r="DA191" s="3" t="str">
        <f>DA190</f>
        <v/>
      </c>
      <c r="DB191" s="3" t="str">
        <f>IF(ET191=5,AM192,"")</f>
        <v/>
      </c>
      <c r="DC191" s="3" t="str">
        <f>IF(ET191=5,AN192,"")</f>
        <v/>
      </c>
      <c r="DD191" s="3" t="str">
        <f>IF(ET191=5,AO192,"")</f>
        <v/>
      </c>
      <c r="DE191" s="3" t="str">
        <f>DE190</f>
        <v/>
      </c>
      <c r="DF191" s="3" t="str">
        <f>DF190</f>
        <v/>
      </c>
      <c r="DG191" s="3" t="str">
        <f t="shared" si="377"/>
        <v/>
      </c>
      <c r="DH191" s="8"/>
      <c r="DI191" s="3" t="str">
        <f>DI190</f>
        <v/>
      </c>
      <c r="DJ191" s="3" t="str">
        <f>DJ190</f>
        <v/>
      </c>
      <c r="DK191" s="3" t="str">
        <f>DK190</f>
        <v/>
      </c>
      <c r="DL191" s="3" t="str">
        <f>DL190</f>
        <v/>
      </c>
      <c r="DM191" s="3" t="str">
        <f>IF(ET190=6,AS192,"")</f>
        <v/>
      </c>
      <c r="DN191" s="3" t="str">
        <f>IF(ET190=6,AT192,"")</f>
        <v/>
      </c>
      <c r="DO191" s="3" t="str">
        <f>IF(ET190=6,AU192,"")</f>
        <v/>
      </c>
      <c r="DP191" s="3" t="str">
        <f>IF(ET190=6,AV192,"")</f>
        <v/>
      </c>
      <c r="DQ191" s="3" t="str">
        <f>DQ190</f>
        <v/>
      </c>
      <c r="DR191" s="3" t="str">
        <f>DR190</f>
        <v/>
      </c>
      <c r="DS191" s="3" t="str">
        <f t="shared" si="379"/>
        <v/>
      </c>
      <c r="DT191" s="8"/>
      <c r="DU191" s="3" t="str">
        <f>DU190</f>
        <v/>
      </c>
      <c r="DV191" s="3" t="str">
        <f>DV190</f>
        <v/>
      </c>
      <c r="DW191" s="3" t="str">
        <f>DW190</f>
        <v/>
      </c>
      <c r="DX191" s="3" t="str">
        <f>DX190</f>
        <v/>
      </c>
      <c r="DY191" s="3" t="str">
        <f>IF(ET190=7,AZ192,"")</f>
        <v/>
      </c>
      <c r="DZ191" s="3" t="str">
        <f>IF(ET190=7,BA192,"")</f>
        <v/>
      </c>
      <c r="EA191" s="3" t="str">
        <f>IF(ET190=7,BB192,"")</f>
        <v/>
      </c>
      <c r="EB191" s="3" t="str">
        <f>IF(ET190=7,BC192,"")</f>
        <v/>
      </c>
      <c r="EC191" s="3" t="str">
        <f t="shared" si="381"/>
        <v/>
      </c>
      <c r="ED191" s="8"/>
      <c r="EE191" s="28" t="s">
        <v>277</v>
      </c>
      <c r="EF191" s="28" t="s">
        <v>277</v>
      </c>
      <c r="EG191" s="28" t="s">
        <v>277</v>
      </c>
      <c r="EH191" s="28" t="s">
        <v>277</v>
      </c>
      <c r="EI191" s="28" t="s">
        <v>277</v>
      </c>
      <c r="EJ191" s="28" t="s">
        <v>277</v>
      </c>
      <c r="EK191" s="28" t="s">
        <v>277</v>
      </c>
      <c r="EL191" s="28" t="s">
        <v>277</v>
      </c>
      <c r="EM191" s="28" t="s">
        <v>277</v>
      </c>
      <c r="EN191" s="28" t="s">
        <v>277</v>
      </c>
      <c r="EO191" s="30"/>
      <c r="EP191" s="9"/>
      <c r="EQ191" s="10" t="str">
        <f>IF(FD191&gt;0, (N191+Y191+R191+AC191), "")</f>
        <v/>
      </c>
      <c r="ER191" s="11" t="str">
        <f>IF(FD191&gt;0,FE191,"")</f>
        <v/>
      </c>
      <c r="ES191" s="10" t="str">
        <f>IF(FD191&gt;0, (P191+AA191+T191+AE191), "")</f>
        <v/>
      </c>
      <c r="ET191" s="10">
        <f>FO191+FP191+FQ191+FR191+FS191+FT191+FU191</f>
        <v>0</v>
      </c>
      <c r="EU191" s="13"/>
      <c r="EV191" s="12" t="b">
        <f t="shared" si="316"/>
        <v>1</v>
      </c>
      <c r="EW191" s="3" t="b">
        <f t="shared" si="317"/>
        <v>1</v>
      </c>
      <c r="EX191" s="3" t="b">
        <f t="shared" si="318"/>
        <v>1</v>
      </c>
      <c r="EY191" s="3" t="b">
        <f t="shared" si="319"/>
        <v>1</v>
      </c>
      <c r="EZ191" s="3">
        <f t="shared" si="383"/>
        <v>0</v>
      </c>
      <c r="FA191" s="3">
        <f t="shared" si="384"/>
        <v>0</v>
      </c>
      <c r="FB191" s="3">
        <f t="shared" si="385"/>
        <v>0</v>
      </c>
      <c r="FC191" s="3">
        <f t="shared" si="386"/>
        <v>0</v>
      </c>
      <c r="FD191" s="3">
        <f t="shared" si="387"/>
        <v>0</v>
      </c>
      <c r="FE191" s="3" t="e">
        <f t="shared" si="388"/>
        <v>#VALUE!</v>
      </c>
      <c r="FF191" s="3">
        <f t="shared" si="320"/>
        <v>0</v>
      </c>
      <c r="FG191" s="3">
        <f t="shared" si="321"/>
        <v>0</v>
      </c>
      <c r="FH191" s="3" t="e">
        <f t="shared" si="389"/>
        <v>#VALUE!</v>
      </c>
      <c r="FI191" s="3" t="b">
        <f t="shared" si="322"/>
        <v>1</v>
      </c>
      <c r="FJ191" s="3" t="b">
        <f t="shared" si="323"/>
        <v>1</v>
      </c>
      <c r="FK191" s="3" t="b">
        <f t="shared" si="324"/>
        <v>1</v>
      </c>
      <c r="FL191" s="3" t="b">
        <f t="shared" si="325"/>
        <v>1</v>
      </c>
      <c r="FM191" s="3" t="b">
        <f t="shared" si="326"/>
        <v>1</v>
      </c>
      <c r="FN191" s="3" t="b">
        <f t="shared" si="327"/>
        <v>1</v>
      </c>
      <c r="FO191" s="3">
        <f t="shared" si="390"/>
        <v>0</v>
      </c>
      <c r="FP191" s="3">
        <f t="shared" si="391"/>
        <v>0</v>
      </c>
      <c r="FQ191" s="3">
        <f t="shared" si="392"/>
        <v>0</v>
      </c>
      <c r="FR191" s="3">
        <f t="shared" si="393"/>
        <v>0</v>
      </c>
      <c r="FS191" s="3">
        <f t="shared" si="394"/>
        <v>0</v>
      </c>
      <c r="FT191" s="3">
        <f t="shared" si="395"/>
        <v>0</v>
      </c>
      <c r="FU191" s="3">
        <f t="shared" si="396"/>
        <v>0</v>
      </c>
      <c r="FV191" s="21" t="b">
        <f t="shared" si="328"/>
        <v>1</v>
      </c>
      <c r="FW191" s="24">
        <f t="shared" si="329"/>
        <v>1</v>
      </c>
      <c r="FX191" s="24">
        <f t="shared" si="397"/>
        <v>0</v>
      </c>
      <c r="FY191" s="25" t="e">
        <f t="shared" si="398"/>
        <v>#VALUE!</v>
      </c>
      <c r="FZ191" s="24" t="e">
        <f t="shared" si="399"/>
        <v>#VALUE!</v>
      </c>
      <c r="GA191" s="24" t="e">
        <f t="shared" si="400"/>
        <v>#VALUE!</v>
      </c>
      <c r="GB191" s="24">
        <f t="shared" si="401"/>
        <v>1</v>
      </c>
      <c r="GC191" s="24" t="e">
        <f t="shared" si="402"/>
        <v>#VALUE!</v>
      </c>
      <c r="GD191" s="24" t="e">
        <f t="shared" si="403"/>
        <v>#VALUE!</v>
      </c>
      <c r="GE191" s="24" t="e">
        <f t="shared" si="404"/>
        <v>#VALUE!</v>
      </c>
      <c r="GF191" s="24">
        <f t="shared" si="405"/>
        <v>0</v>
      </c>
      <c r="GG191" s="24">
        <f t="shared" si="406"/>
        <v>0</v>
      </c>
      <c r="GH191" s="24">
        <f t="shared" si="407"/>
        <v>0</v>
      </c>
      <c r="GI191" s="24">
        <f t="shared" si="408"/>
        <v>0</v>
      </c>
      <c r="GJ191" s="24">
        <f t="shared" si="409"/>
        <v>2</v>
      </c>
      <c r="GK191" s="24">
        <f t="shared" si="410"/>
        <v>2</v>
      </c>
      <c r="GL191" s="24">
        <f t="shared" si="411"/>
        <v>2</v>
      </c>
      <c r="GM191" s="31">
        <f t="shared" si="412"/>
        <v>2</v>
      </c>
      <c r="GN191" s="13"/>
      <c r="GO191" s="12"/>
    </row>
    <row r="192" spans="1:197" s="3" customFormat="1">
      <c r="A192" s="54"/>
      <c r="B192" s="54"/>
      <c r="C192" s="54"/>
      <c r="D192" s="54"/>
      <c r="E192" s="54"/>
      <c r="F192" s="54"/>
      <c r="G192" s="54"/>
      <c r="H192" s="54"/>
      <c r="I192" s="54"/>
      <c r="J192" s="54"/>
      <c r="K192" s="54"/>
      <c r="L192" s="54"/>
      <c r="M192" s="56"/>
      <c r="N192" s="54"/>
      <c r="O192" s="54"/>
      <c r="P192" s="54"/>
      <c r="Q192" s="56"/>
      <c r="R192" s="54"/>
      <c r="S192" s="54"/>
      <c r="T192" s="54"/>
      <c r="U192" s="56"/>
      <c r="V192" s="54"/>
      <c r="W192" s="54"/>
      <c r="X192" s="56"/>
      <c r="Y192" s="54"/>
      <c r="Z192" s="54"/>
      <c r="AA192" s="54"/>
      <c r="AB192" s="56"/>
      <c r="AC192" s="54"/>
      <c r="AD192" s="54"/>
      <c r="AE192" s="54"/>
      <c r="AF192" s="56"/>
      <c r="AG192" s="54"/>
      <c r="AH192" s="54"/>
      <c r="AI192" s="56"/>
      <c r="AJ192" s="54"/>
      <c r="AK192" s="54"/>
      <c r="AL192" s="56"/>
      <c r="AM192" s="54"/>
      <c r="AN192" s="54"/>
      <c r="AO192" s="54"/>
      <c r="AP192" s="54"/>
      <c r="AQ192" s="54"/>
      <c r="AR192" s="56"/>
      <c r="AS192" s="54"/>
      <c r="AT192" s="54"/>
      <c r="AU192" s="54"/>
      <c r="AV192" s="54"/>
      <c r="AW192" s="54"/>
      <c r="AX192" s="54"/>
      <c r="AY192" s="56"/>
      <c r="AZ192" s="54"/>
      <c r="BA192" s="54"/>
      <c r="BB192" s="54"/>
      <c r="BC192" s="54"/>
      <c r="BD192" s="8"/>
      <c r="BE192" s="8"/>
      <c r="BF192" s="28" t="s">
        <v>277</v>
      </c>
      <c r="BG192" s="28" t="s">
        <v>277</v>
      </c>
      <c r="BH192" s="28" t="s">
        <v>277</v>
      </c>
      <c r="BI192" s="28" t="s">
        <v>277</v>
      </c>
      <c r="BJ192" s="28" t="s">
        <v>277</v>
      </c>
      <c r="BK192" s="28" t="s">
        <v>277</v>
      </c>
      <c r="BL192" s="28" t="s">
        <v>277</v>
      </c>
      <c r="BM192" s="28" t="s">
        <v>277</v>
      </c>
      <c r="BN192" s="28" t="s">
        <v>277</v>
      </c>
      <c r="BO192" s="28" t="s">
        <v>277</v>
      </c>
      <c r="BP192" s="8"/>
      <c r="BQ192" s="22" t="str">
        <f>IF(FV192=FALSE,B192,"")</f>
        <v/>
      </c>
      <c r="BR192" s="22" t="str">
        <f>IF(FV190=FALSE,C191,"")</f>
        <v/>
      </c>
      <c r="BS192" s="22" t="str">
        <f>BS191</f>
        <v/>
      </c>
      <c r="BT192" s="22" t="str">
        <f t="shared" si="330"/>
        <v/>
      </c>
      <c r="BU192" s="22" t="str">
        <f>IF(FV192=FALSE,E192,"")</f>
        <v/>
      </c>
      <c r="BV192" s="22" t="str">
        <f>IF(FV192=FALSE,G192,"")</f>
        <v/>
      </c>
      <c r="BW192" s="22" t="str">
        <f>IF(FV192=FALSE,F192,"")</f>
        <v/>
      </c>
      <c r="BX192" s="22" t="str">
        <f>IF(FV192=FALSE,J192,"")</f>
        <v/>
      </c>
      <c r="BY192" s="22" t="str">
        <f>IF(FV192=FALSE,K192,"")</f>
        <v/>
      </c>
      <c r="BZ192" s="22" t="str">
        <f>IF(FV192=FALSE,L192,"")</f>
        <v/>
      </c>
      <c r="CA192" s="18"/>
      <c r="CB192" s="3" t="str">
        <f>IF(ET190=1, EQ191,"")</f>
        <v/>
      </c>
      <c r="CC192" s="3" t="str">
        <f>IF(ET190=1, ER191,"")</f>
        <v/>
      </c>
      <c r="CD192" s="3" t="str">
        <f>IF(ET190=1, ES191,"")</f>
        <v/>
      </c>
      <c r="CE192" s="3" t="str">
        <f>CE191</f>
        <v/>
      </c>
      <c r="CF192" s="3" t="str">
        <f>CF191</f>
        <v/>
      </c>
      <c r="CG192" s="3" t="str">
        <f>CG191</f>
        <v/>
      </c>
      <c r="CH192" s="3" t="str">
        <f t="shared" si="375"/>
        <v/>
      </c>
      <c r="CI192" s="8"/>
      <c r="CJ192" s="3" t="str">
        <f>IF(ET192=2,V191,"")</f>
        <v/>
      </c>
      <c r="CK192" s="3" t="str">
        <f>IF(ET192=2,W191,"")</f>
        <v/>
      </c>
      <c r="CL192" s="3" t="str">
        <f>CL191</f>
        <v/>
      </c>
      <c r="CM192" s="3" t="str">
        <f>CM191</f>
        <v/>
      </c>
      <c r="CN192" s="8"/>
      <c r="CO192" s="3" t="str">
        <f>IF(ET192=3,AG191,"")</f>
        <v/>
      </c>
      <c r="CP192" s="3" t="str">
        <f>IF(ET192=3,AH191,"")</f>
        <v/>
      </c>
      <c r="CQ192" s="3" t="str">
        <f>CQ191</f>
        <v/>
      </c>
      <c r="CR192" s="3" t="str">
        <f>CR191</f>
        <v/>
      </c>
      <c r="CS192" s="8"/>
      <c r="CT192" s="3" t="str">
        <f>IF(ET192=4,AJ191,"")</f>
        <v/>
      </c>
      <c r="CU192" s="3" t="str">
        <f>IF(ET192=4,AK191,"")</f>
        <v/>
      </c>
      <c r="CV192" s="3" t="str">
        <f>CV191</f>
        <v/>
      </c>
      <c r="CW192" s="3" t="str">
        <f>CW191</f>
        <v/>
      </c>
      <c r="CX192" s="8"/>
      <c r="CY192" s="3" t="str">
        <f>IF(ET192=5,AM191,"")</f>
        <v/>
      </c>
      <c r="CZ192" s="3" t="str">
        <f>IF(ET192=5,AN191,"")</f>
        <v/>
      </c>
      <c r="DA192" s="3" t="str">
        <f>IF(ET192=5,AO191,"")</f>
        <v/>
      </c>
      <c r="DB192" s="3" t="str">
        <f>DB191</f>
        <v/>
      </c>
      <c r="DC192" s="3" t="str">
        <f>DC191</f>
        <v/>
      </c>
      <c r="DD192" s="3" t="str">
        <f>DD191</f>
        <v/>
      </c>
      <c r="DE192" s="3" t="str">
        <f>DE191</f>
        <v/>
      </c>
      <c r="DF192" s="3" t="str">
        <f>DF191</f>
        <v/>
      </c>
      <c r="DG192" s="3" t="str">
        <f t="shared" si="377"/>
        <v/>
      </c>
      <c r="DH192" s="8"/>
      <c r="DI192" s="3" t="str">
        <f>IF(ET190=6,AS191,"")</f>
        <v/>
      </c>
      <c r="DJ192" s="3" t="str">
        <f>IF(ET190=6,AT191,"")</f>
        <v/>
      </c>
      <c r="DK192" s="3" t="str">
        <f>IF(ET190=6,AU191,"")</f>
        <v/>
      </c>
      <c r="DL192" s="3" t="str">
        <f>IF(ET190=6,AV191,"")</f>
        <v/>
      </c>
      <c r="DM192" s="3" t="str">
        <f>DM191</f>
        <v/>
      </c>
      <c r="DN192" s="3" t="str">
        <f>DN191</f>
        <v/>
      </c>
      <c r="DO192" s="3" t="str">
        <f>DO191</f>
        <v/>
      </c>
      <c r="DP192" s="3" t="str">
        <f>DP191</f>
        <v/>
      </c>
      <c r="DQ192" s="3" t="str">
        <f>DQ191</f>
        <v/>
      </c>
      <c r="DR192" s="3" t="str">
        <f>DR191</f>
        <v/>
      </c>
      <c r="DS192" s="3" t="str">
        <f t="shared" si="379"/>
        <v/>
      </c>
      <c r="DT192" s="8"/>
      <c r="DU192" s="3" t="str">
        <f>IF(ET190=7,AZ191,"")</f>
        <v/>
      </c>
      <c r="DV192" s="3" t="str">
        <f>IF(ET190=7,BA191,"")</f>
        <v/>
      </c>
      <c r="DW192" s="3" t="str">
        <f>IF(ET190=7,BB191,"")</f>
        <v/>
      </c>
      <c r="DX192" s="3" t="str">
        <f>IF(ET190=7,BC191,"")</f>
        <v/>
      </c>
      <c r="DY192" s="3" t="str">
        <f>DY191</f>
        <v/>
      </c>
      <c r="DZ192" s="3" t="str">
        <f>DZ191</f>
        <v/>
      </c>
      <c r="EA192" s="3" t="str">
        <f>EA191</f>
        <v/>
      </c>
      <c r="EB192" s="3" t="str">
        <f>EB191</f>
        <v/>
      </c>
      <c r="EC192" s="3" t="str">
        <f t="shared" si="381"/>
        <v/>
      </c>
      <c r="ED192" s="8"/>
      <c r="EE192" s="28" t="s">
        <v>277</v>
      </c>
      <c r="EF192" s="28" t="s">
        <v>277</v>
      </c>
      <c r="EG192" s="28" t="s">
        <v>277</v>
      </c>
      <c r="EH192" s="28" t="s">
        <v>277</v>
      </c>
      <c r="EI192" s="28" t="s">
        <v>277</v>
      </c>
      <c r="EJ192" s="28" t="s">
        <v>277</v>
      </c>
      <c r="EK192" s="28" t="s">
        <v>277</v>
      </c>
      <c r="EL192" s="28" t="s">
        <v>277</v>
      </c>
      <c r="EM192" s="28" t="s">
        <v>277</v>
      </c>
      <c r="EN192" s="28" t="s">
        <v>277</v>
      </c>
      <c r="EO192" s="30"/>
      <c r="EP192" s="9"/>
      <c r="EQ192" s="10" t="str">
        <f>IF(FD192&gt;0, (N192+Y192+R192+AC192), "")</f>
        <v/>
      </c>
      <c r="ER192" s="11" t="str">
        <f>IF(FD192&gt;0,FE192,"")</f>
        <v/>
      </c>
      <c r="ES192" s="10" t="str">
        <f>IF(FD192&gt;0, (P192+AA192+T192+AE192), "")</f>
        <v/>
      </c>
      <c r="ET192" s="10">
        <f>FO192+FP192+FQ192+FR192+FS192+FT192+FU192</f>
        <v>0</v>
      </c>
      <c r="EU192" s="13"/>
      <c r="EV192" s="12" t="b">
        <f t="shared" si="316"/>
        <v>1</v>
      </c>
      <c r="EW192" s="3" t="b">
        <f t="shared" si="317"/>
        <v>1</v>
      </c>
      <c r="EX192" s="3" t="b">
        <f t="shared" si="318"/>
        <v>1</v>
      </c>
      <c r="EY192" s="3" t="b">
        <f t="shared" si="319"/>
        <v>1</v>
      </c>
      <c r="EZ192" s="3">
        <f t="shared" si="383"/>
        <v>0</v>
      </c>
      <c r="FA192" s="3">
        <f t="shared" si="384"/>
        <v>0</v>
      </c>
      <c r="FB192" s="3">
        <f t="shared" si="385"/>
        <v>0</v>
      </c>
      <c r="FC192" s="3">
        <f t="shared" si="386"/>
        <v>0</v>
      </c>
      <c r="FD192" s="3">
        <f t="shared" si="387"/>
        <v>0</v>
      </c>
      <c r="FE192" s="3" t="e">
        <f t="shared" si="388"/>
        <v>#VALUE!</v>
      </c>
      <c r="FF192" s="3">
        <f t="shared" si="320"/>
        <v>0</v>
      </c>
      <c r="FG192" s="3">
        <f t="shared" si="321"/>
        <v>0</v>
      </c>
      <c r="FH192" s="3" t="e">
        <f t="shared" si="389"/>
        <v>#VALUE!</v>
      </c>
      <c r="FI192" s="3" t="b">
        <f t="shared" si="322"/>
        <v>1</v>
      </c>
      <c r="FJ192" s="3" t="b">
        <f t="shared" si="323"/>
        <v>1</v>
      </c>
      <c r="FK192" s="3" t="b">
        <f t="shared" si="324"/>
        <v>1</v>
      </c>
      <c r="FL192" s="3" t="b">
        <f t="shared" si="325"/>
        <v>1</v>
      </c>
      <c r="FM192" s="3" t="b">
        <f t="shared" si="326"/>
        <v>1</v>
      </c>
      <c r="FN192" s="3" t="b">
        <f t="shared" si="327"/>
        <v>1</v>
      </c>
      <c r="FO192" s="3">
        <f t="shared" si="390"/>
        <v>0</v>
      </c>
      <c r="FP192" s="3">
        <f t="shared" si="391"/>
        <v>0</v>
      </c>
      <c r="FQ192" s="3">
        <f t="shared" si="392"/>
        <v>0</v>
      </c>
      <c r="FR192" s="3">
        <f t="shared" si="393"/>
        <v>0</v>
      </c>
      <c r="FS192" s="3">
        <f t="shared" si="394"/>
        <v>0</v>
      </c>
      <c r="FT192" s="3">
        <f t="shared" si="395"/>
        <v>0</v>
      </c>
      <c r="FU192" s="3">
        <f t="shared" si="396"/>
        <v>0</v>
      </c>
      <c r="FV192" s="21" t="b">
        <f t="shared" si="328"/>
        <v>1</v>
      </c>
      <c r="FW192" s="24">
        <f t="shared" si="329"/>
        <v>1</v>
      </c>
      <c r="FX192" s="24">
        <f t="shared" si="397"/>
        <v>0</v>
      </c>
      <c r="FY192" s="25" t="e">
        <f t="shared" si="398"/>
        <v>#VALUE!</v>
      </c>
      <c r="FZ192" s="24" t="e">
        <f t="shared" si="399"/>
        <v>#VALUE!</v>
      </c>
      <c r="GA192" s="24" t="e">
        <f t="shared" si="400"/>
        <v>#VALUE!</v>
      </c>
      <c r="GB192" s="24">
        <f t="shared" si="401"/>
        <v>1</v>
      </c>
      <c r="GC192" s="24" t="e">
        <f t="shared" si="402"/>
        <v>#VALUE!</v>
      </c>
      <c r="GD192" s="24" t="e">
        <f t="shared" si="403"/>
        <v>#VALUE!</v>
      </c>
      <c r="GE192" s="24" t="e">
        <f t="shared" si="404"/>
        <v>#VALUE!</v>
      </c>
      <c r="GF192" s="24">
        <f t="shared" si="405"/>
        <v>0</v>
      </c>
      <c r="GG192" s="24">
        <f t="shared" si="406"/>
        <v>0</v>
      </c>
      <c r="GH192" s="24">
        <f t="shared" si="407"/>
        <v>0</v>
      </c>
      <c r="GI192" s="24">
        <f t="shared" si="408"/>
        <v>0</v>
      </c>
      <c r="GJ192" s="24">
        <f t="shared" si="409"/>
        <v>2</v>
      </c>
      <c r="GK192" s="24">
        <f t="shared" si="410"/>
        <v>2</v>
      </c>
      <c r="GL192" s="24">
        <f t="shared" si="411"/>
        <v>2</v>
      </c>
      <c r="GM192" s="31">
        <f t="shared" si="412"/>
        <v>2</v>
      </c>
      <c r="GN192" s="13"/>
      <c r="GO192" s="12"/>
    </row>
    <row r="193" spans="1:197" s="3" customFormat="1">
      <c r="A193" s="54"/>
      <c r="B193" s="54"/>
      <c r="C193" s="54"/>
      <c r="D193" s="54"/>
      <c r="E193" s="54"/>
      <c r="F193" s="54"/>
      <c r="G193" s="54"/>
      <c r="H193" s="54"/>
      <c r="I193" s="54"/>
      <c r="J193" s="54"/>
      <c r="K193" s="54"/>
      <c r="L193" s="54"/>
      <c r="M193" s="56"/>
      <c r="N193" s="54"/>
      <c r="O193" s="54"/>
      <c r="P193" s="54"/>
      <c r="Q193" s="56"/>
      <c r="R193" s="54"/>
      <c r="S193" s="54"/>
      <c r="T193" s="54"/>
      <c r="U193" s="56"/>
      <c r="V193" s="54"/>
      <c r="W193" s="54"/>
      <c r="X193" s="56"/>
      <c r="Y193" s="54"/>
      <c r="Z193" s="54"/>
      <c r="AA193" s="54"/>
      <c r="AB193" s="56"/>
      <c r="AC193" s="54"/>
      <c r="AD193" s="54"/>
      <c r="AE193" s="54"/>
      <c r="AF193" s="56"/>
      <c r="AG193" s="54"/>
      <c r="AH193" s="54"/>
      <c r="AI193" s="56"/>
      <c r="AJ193" s="54"/>
      <c r="AK193" s="54"/>
      <c r="AL193" s="56"/>
      <c r="AM193" s="54"/>
      <c r="AN193" s="54"/>
      <c r="AO193" s="54"/>
      <c r="AP193" s="54"/>
      <c r="AQ193" s="54"/>
      <c r="AR193" s="56"/>
      <c r="AS193" s="54"/>
      <c r="AT193" s="54"/>
      <c r="AU193" s="54"/>
      <c r="AV193" s="54"/>
      <c r="AW193" s="54"/>
      <c r="AX193" s="54"/>
      <c r="AY193" s="56"/>
      <c r="AZ193" s="54"/>
      <c r="BA193" s="54"/>
      <c r="BB193" s="54"/>
      <c r="BC193" s="54"/>
      <c r="BD193" s="8"/>
      <c r="BE193" s="8"/>
      <c r="BF193" s="28" t="s">
        <v>277</v>
      </c>
      <c r="BG193" s="28" t="s">
        <v>277</v>
      </c>
      <c r="BH193" s="28" t="s">
        <v>277</v>
      </c>
      <c r="BI193" s="28" t="s">
        <v>277</v>
      </c>
      <c r="BJ193" s="28" t="s">
        <v>277</v>
      </c>
      <c r="BK193" s="28" t="s">
        <v>277</v>
      </c>
      <c r="BL193" s="28" t="s">
        <v>277</v>
      </c>
      <c r="BM193" s="28" t="s">
        <v>277</v>
      </c>
      <c r="BN193" s="28" t="s">
        <v>277</v>
      </c>
      <c r="BO193" s="28" t="s">
        <v>277</v>
      </c>
      <c r="BP193" s="8"/>
      <c r="BQ193" s="22" t="str">
        <f>IF(FV193=FALSE,B193,"")</f>
        <v/>
      </c>
      <c r="BR193" s="22" t="str">
        <f>BR190</f>
        <v/>
      </c>
      <c r="BS193" s="22" t="str">
        <f>IF(FV190=FALSE,C193,"")</f>
        <v/>
      </c>
      <c r="BT193" s="22" t="str">
        <f t="shared" si="330"/>
        <v/>
      </c>
      <c r="BU193" s="22" t="str">
        <f>IF(FV193=FALSE,E193,"")</f>
        <v/>
      </c>
      <c r="BV193" s="22" t="str">
        <f>IF(FV193=FALSE,G193,"")</f>
        <v/>
      </c>
      <c r="BW193" s="22" t="str">
        <f>IF(FV193=FALSE,F193,"")</f>
        <v/>
      </c>
      <c r="BX193" s="22" t="str">
        <f>IF(FV193=FALSE,J193,"")</f>
        <v/>
      </c>
      <c r="BY193" s="22" t="str">
        <f>IF(FV193=FALSE,K193,"")</f>
        <v/>
      </c>
      <c r="BZ193" s="22" t="str">
        <f>IF(FV193=FALSE,L193,"")</f>
        <v/>
      </c>
      <c r="CA193" s="18"/>
      <c r="CB193" s="3" t="str">
        <f>CB190</f>
        <v/>
      </c>
      <c r="CC193" s="3" t="str">
        <f>CC190</f>
        <v/>
      </c>
      <c r="CD193" s="3" t="str">
        <f>CD190</f>
        <v/>
      </c>
      <c r="CE193" s="3" t="str">
        <f>IF(ET193=1, EQ193,"")</f>
        <v/>
      </c>
      <c r="CF193" s="3" t="str">
        <f>IF(ET193=1, ER193,"")</f>
        <v/>
      </c>
      <c r="CG193" s="3" t="str">
        <f>IF(ET193=1, ES193,"")</f>
        <v/>
      </c>
      <c r="CH193" s="3" t="str">
        <f t="shared" si="375"/>
        <v/>
      </c>
      <c r="CI193" s="8"/>
      <c r="CJ193" s="3" t="str">
        <f>CJ190</f>
        <v/>
      </c>
      <c r="CK193" s="3" t="str">
        <f>CK190</f>
        <v/>
      </c>
      <c r="CL193" s="3" t="str">
        <f>IF(ET193=2,V193,"")</f>
        <v/>
      </c>
      <c r="CM193" s="3" t="str">
        <f>IF(ET193=2,W193,"")</f>
        <v/>
      </c>
      <c r="CN193" s="8"/>
      <c r="CO193" s="3" t="str">
        <f>CO191</f>
        <v/>
      </c>
      <c r="CP193" s="3" t="str">
        <f>CP191</f>
        <v/>
      </c>
      <c r="CQ193" s="3" t="str">
        <f>IF(ET193=3,AG193,"")</f>
        <v/>
      </c>
      <c r="CR193" s="3" t="str">
        <f>IF(ET193=3,AH193,"")</f>
        <v/>
      </c>
      <c r="CS193" s="8"/>
      <c r="CT193" s="3" t="str">
        <f>CT190</f>
        <v/>
      </c>
      <c r="CU193" s="3" t="str">
        <f>CU190</f>
        <v/>
      </c>
      <c r="CV193" s="3" t="str">
        <f>IF(ET192=4,AJ193,"")</f>
        <v/>
      </c>
      <c r="CW193" s="3" t="str">
        <f>IF(ET192=4,AK193,"")</f>
        <v/>
      </c>
      <c r="CX193" s="8"/>
      <c r="CY193" s="3" t="str">
        <f>CY190</f>
        <v/>
      </c>
      <c r="CZ193" s="3" t="str">
        <f>CZ190</f>
        <v/>
      </c>
      <c r="DA193" s="3" t="str">
        <f>DA190</f>
        <v/>
      </c>
      <c r="DB193" s="3" t="str">
        <f>IF(ET192=5,AM193,"")</f>
        <v/>
      </c>
      <c r="DC193" s="3" t="str">
        <f>IF(ET192=5,AN193,"")</f>
        <v/>
      </c>
      <c r="DD193" s="3" t="str">
        <f>IF(ET192=5,AO193,"")</f>
        <v/>
      </c>
      <c r="DE193" s="3" t="str">
        <f>IF(ET192=5,AP193,"")</f>
        <v/>
      </c>
      <c r="DF193" s="3" t="str">
        <f>DF192</f>
        <v/>
      </c>
      <c r="DG193" s="3" t="str">
        <f t="shared" si="377"/>
        <v/>
      </c>
      <c r="DH193" s="8"/>
      <c r="DI193" s="3" t="str">
        <f>DI190</f>
        <v/>
      </c>
      <c r="DJ193" s="3" t="str">
        <f>DJ190</f>
        <v/>
      </c>
      <c r="DK193" s="3" t="str">
        <f>DK190</f>
        <v/>
      </c>
      <c r="DL193" s="3" t="str">
        <f>DL190</f>
        <v/>
      </c>
      <c r="DM193" s="3" t="str">
        <f>IF(ET193=6,AS193,"")</f>
        <v/>
      </c>
      <c r="DN193" s="3" t="str">
        <f>IF(ET193=6,AT193,"")</f>
        <v/>
      </c>
      <c r="DO193" s="3" t="str">
        <f>IF(ET193=6,AU193,"")</f>
        <v/>
      </c>
      <c r="DP193" s="3" t="str">
        <f>IF(ET193=6,AV193,"")</f>
        <v/>
      </c>
      <c r="DQ193" s="3" t="str">
        <f t="shared" ref="DQ193:DR195" si="445">DQ190</f>
        <v/>
      </c>
      <c r="DR193" s="3" t="str">
        <f t="shared" si="445"/>
        <v/>
      </c>
      <c r="DS193" s="3" t="str">
        <f t="shared" si="379"/>
        <v/>
      </c>
      <c r="DT193" s="8"/>
      <c r="DU193" s="3" t="str">
        <f>DU190</f>
        <v/>
      </c>
      <c r="DV193" s="3" t="str">
        <f>DV190</f>
        <v/>
      </c>
      <c r="DW193" s="3" t="str">
        <f>DW190</f>
        <v/>
      </c>
      <c r="DX193" s="3" t="str">
        <f>DX190</f>
        <v/>
      </c>
      <c r="DY193" s="3" t="str">
        <f>IF(ET193=7,AZ193,"")</f>
        <v/>
      </c>
      <c r="DZ193" s="3" t="str">
        <f>IF(ET193=7,BA193,"")</f>
        <v/>
      </c>
      <c r="EA193" s="3" t="str">
        <f>IF(ET193=7,BB193,"")</f>
        <v/>
      </c>
      <c r="EB193" s="3" t="str">
        <f>IF(ET193=7,BC193,"")</f>
        <v/>
      </c>
      <c r="EC193" s="3" t="str">
        <f t="shared" si="381"/>
        <v/>
      </c>
      <c r="ED193" s="8"/>
      <c r="EE193" s="28" t="s">
        <v>277</v>
      </c>
      <c r="EF193" s="28" t="s">
        <v>277</v>
      </c>
      <c r="EG193" s="28" t="s">
        <v>277</v>
      </c>
      <c r="EH193" s="28" t="s">
        <v>277</v>
      </c>
      <c r="EI193" s="28" t="s">
        <v>277</v>
      </c>
      <c r="EJ193" s="28" t="s">
        <v>277</v>
      </c>
      <c r="EK193" s="28" t="s">
        <v>277</v>
      </c>
      <c r="EL193" s="28" t="s">
        <v>277</v>
      </c>
      <c r="EM193" s="28" t="s">
        <v>277</v>
      </c>
      <c r="EN193" s="28" t="s">
        <v>277</v>
      </c>
      <c r="EO193" s="17"/>
      <c r="EP193" s="9"/>
      <c r="EQ193" s="10" t="str">
        <f>IF(FD193&gt;0, (N193+Y193+R193+AC193), "")</f>
        <v/>
      </c>
      <c r="ER193" s="11" t="str">
        <f>IF(FD193&gt;0,FE193,"")</f>
        <v/>
      </c>
      <c r="ES193" s="10" t="str">
        <f>IF(FD193&gt;0, (P193+AA193+T193+AE193), "")</f>
        <v/>
      </c>
      <c r="ET193" s="10">
        <f>FO193+FP193+FQ193+FR193+FS193+FT193+FU193</f>
        <v>0</v>
      </c>
      <c r="EU193" s="13"/>
      <c r="EV193" s="12" t="b">
        <f t="shared" si="316"/>
        <v>1</v>
      </c>
      <c r="EW193" s="3" t="b">
        <f t="shared" si="317"/>
        <v>1</v>
      </c>
      <c r="EX193" s="3" t="b">
        <f t="shared" si="318"/>
        <v>1</v>
      </c>
      <c r="EY193" s="3" t="b">
        <f t="shared" si="319"/>
        <v>1</v>
      </c>
      <c r="EZ193" s="3">
        <f t="shared" si="383"/>
        <v>0</v>
      </c>
      <c r="FA193" s="3">
        <f t="shared" si="384"/>
        <v>0</v>
      </c>
      <c r="FB193" s="3">
        <f t="shared" si="385"/>
        <v>0</v>
      </c>
      <c r="FC193" s="3">
        <f t="shared" si="386"/>
        <v>0</v>
      </c>
      <c r="FD193" s="3">
        <f t="shared" si="387"/>
        <v>0</v>
      </c>
      <c r="FE193" s="3" t="e">
        <f t="shared" si="388"/>
        <v>#VALUE!</v>
      </c>
      <c r="FF193" s="3">
        <f t="shared" si="320"/>
        <v>0</v>
      </c>
      <c r="FG193" s="3">
        <f t="shared" si="321"/>
        <v>0</v>
      </c>
      <c r="FH193" s="3" t="e">
        <f t="shared" si="389"/>
        <v>#VALUE!</v>
      </c>
      <c r="FI193" s="3" t="b">
        <f t="shared" si="322"/>
        <v>1</v>
      </c>
      <c r="FJ193" s="3" t="b">
        <f t="shared" si="323"/>
        <v>1</v>
      </c>
      <c r="FK193" s="3" t="b">
        <f t="shared" si="324"/>
        <v>1</v>
      </c>
      <c r="FL193" s="3" t="b">
        <f t="shared" si="325"/>
        <v>1</v>
      </c>
      <c r="FM193" s="3" t="b">
        <f t="shared" si="326"/>
        <v>1</v>
      </c>
      <c r="FN193" s="3" t="b">
        <f t="shared" si="327"/>
        <v>1</v>
      </c>
      <c r="FO193" s="3">
        <f t="shared" si="390"/>
        <v>0</v>
      </c>
      <c r="FP193" s="3">
        <f t="shared" si="391"/>
        <v>0</v>
      </c>
      <c r="FQ193" s="3">
        <f t="shared" si="392"/>
        <v>0</v>
      </c>
      <c r="FR193" s="3">
        <f t="shared" si="393"/>
        <v>0</v>
      </c>
      <c r="FS193" s="3">
        <f t="shared" si="394"/>
        <v>0</v>
      </c>
      <c r="FT193" s="3">
        <f t="shared" si="395"/>
        <v>0</v>
      </c>
      <c r="FU193" s="3">
        <f t="shared" si="396"/>
        <v>0</v>
      </c>
      <c r="FV193" s="21" t="b">
        <f t="shared" si="328"/>
        <v>1</v>
      </c>
      <c r="FW193" s="24">
        <f t="shared" si="329"/>
        <v>1</v>
      </c>
      <c r="FX193" s="24">
        <f t="shared" si="397"/>
        <v>0</v>
      </c>
      <c r="FY193" s="25" t="e">
        <f t="shared" si="398"/>
        <v>#VALUE!</v>
      </c>
      <c r="FZ193" s="24" t="e">
        <f t="shared" si="399"/>
        <v>#VALUE!</v>
      </c>
      <c r="GA193" s="24" t="e">
        <f t="shared" si="400"/>
        <v>#VALUE!</v>
      </c>
      <c r="GB193" s="24">
        <f t="shared" si="401"/>
        <v>1</v>
      </c>
      <c r="GC193" s="24" t="e">
        <f t="shared" si="402"/>
        <v>#VALUE!</v>
      </c>
      <c r="GD193" s="24" t="e">
        <f t="shared" si="403"/>
        <v>#VALUE!</v>
      </c>
      <c r="GE193" s="24" t="e">
        <f t="shared" si="404"/>
        <v>#VALUE!</v>
      </c>
      <c r="GF193" s="24">
        <f t="shared" si="405"/>
        <v>0</v>
      </c>
      <c r="GG193" s="24">
        <f t="shared" si="406"/>
        <v>0</v>
      </c>
      <c r="GH193" s="24">
        <f t="shared" si="407"/>
        <v>0</v>
      </c>
      <c r="GI193" s="24">
        <f t="shared" si="408"/>
        <v>0</v>
      </c>
      <c r="GJ193" s="24">
        <f t="shared" si="409"/>
        <v>2</v>
      </c>
      <c r="GK193" s="24">
        <f t="shared" si="410"/>
        <v>2</v>
      </c>
      <c r="GL193" s="24">
        <f t="shared" si="411"/>
        <v>2</v>
      </c>
      <c r="GM193" s="31">
        <f t="shared" si="412"/>
        <v>2</v>
      </c>
      <c r="GN193" s="13"/>
      <c r="GO193" s="12"/>
    </row>
    <row r="194" spans="1:197" s="3" customFormat="1">
      <c r="A194" s="115" t="s">
        <v>279</v>
      </c>
      <c r="B194" s="115" t="s">
        <v>279</v>
      </c>
      <c r="C194" s="115" t="s">
        <v>279</v>
      </c>
      <c r="D194" s="115" t="s">
        <v>279</v>
      </c>
      <c r="E194" s="115" t="s">
        <v>279</v>
      </c>
      <c r="F194" s="115" t="s">
        <v>279</v>
      </c>
      <c r="G194" s="115" t="s">
        <v>279</v>
      </c>
      <c r="H194" s="115"/>
      <c r="I194" s="115"/>
      <c r="J194" s="115" t="s">
        <v>279</v>
      </c>
      <c r="K194" s="115" t="s">
        <v>279</v>
      </c>
      <c r="L194" s="115" t="s">
        <v>279</v>
      </c>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116"/>
      <c r="BD194" s="8"/>
      <c r="BE194" s="8"/>
      <c r="BF194" s="28" t="s">
        <v>277</v>
      </c>
      <c r="BG194" s="28" t="s">
        <v>277</v>
      </c>
      <c r="BH194" s="28" t="s">
        <v>277</v>
      </c>
      <c r="BI194" s="28" t="s">
        <v>277</v>
      </c>
      <c r="BJ194" s="28" t="s">
        <v>277</v>
      </c>
      <c r="BK194" s="28" t="s">
        <v>277</v>
      </c>
      <c r="BL194" s="28" t="s">
        <v>277</v>
      </c>
      <c r="BM194" s="28" t="s">
        <v>277</v>
      </c>
      <c r="BN194" s="28" t="s">
        <v>277</v>
      </c>
      <c r="BO194" s="28" t="s">
        <v>277</v>
      </c>
      <c r="BP194" s="8"/>
      <c r="BQ194" s="22" t="str">
        <f>BQ193</f>
        <v/>
      </c>
      <c r="BR194" s="22" t="str">
        <f>BS190</f>
        <v/>
      </c>
      <c r="BS194" s="22" t="str">
        <f>BS193</f>
        <v/>
      </c>
      <c r="BT194" s="22" t="str">
        <f t="shared" si="330"/>
        <v/>
      </c>
      <c r="BU194" s="22" t="str">
        <f t="shared" ref="BU194:BW195" si="446">BU193</f>
        <v/>
      </c>
      <c r="BV194" s="22" t="str">
        <f t="shared" si="446"/>
        <v/>
      </c>
      <c r="BW194" s="22" t="str">
        <f t="shared" si="446"/>
        <v/>
      </c>
      <c r="BX194" s="22" t="str">
        <f t="shared" ref="BX194:BZ195" si="447">BX193</f>
        <v/>
      </c>
      <c r="BY194" s="22" t="str">
        <f t="shared" si="447"/>
        <v/>
      </c>
      <c r="BZ194" s="22" t="str">
        <f t="shared" si="447"/>
        <v/>
      </c>
      <c r="CA194" s="18"/>
      <c r="CB194" s="3" t="str">
        <f>CB192</f>
        <v/>
      </c>
      <c r="CC194" s="3" t="str">
        <f>CC192</f>
        <v/>
      </c>
      <c r="CD194" s="3" t="str">
        <f>CD192</f>
        <v/>
      </c>
      <c r="CE194" s="3" t="str">
        <f t="shared" ref="CE194:CG195" si="448">CE193</f>
        <v/>
      </c>
      <c r="CF194" s="3" t="str">
        <f t="shared" si="448"/>
        <v/>
      </c>
      <c r="CG194" s="3" t="str">
        <f t="shared" si="448"/>
        <v/>
      </c>
      <c r="CH194" s="3" t="str">
        <f t="shared" si="375"/>
        <v/>
      </c>
      <c r="CI194" s="8"/>
      <c r="CJ194" s="3" t="str">
        <f>CJ192</f>
        <v/>
      </c>
      <c r="CK194" s="3" t="str">
        <f>CK192</f>
        <v/>
      </c>
      <c r="CL194" s="3" t="str">
        <f>CL193</f>
        <v/>
      </c>
      <c r="CM194" s="3" t="str">
        <f>CM193</f>
        <v/>
      </c>
      <c r="CN194" s="8"/>
      <c r="CO194" s="3" t="str">
        <f>CO192</f>
        <v/>
      </c>
      <c r="CP194" s="3" t="str">
        <f>CP192</f>
        <v/>
      </c>
      <c r="CQ194" s="3" t="str">
        <f>CQ193</f>
        <v/>
      </c>
      <c r="CR194" s="3" t="str">
        <f>CR193</f>
        <v/>
      </c>
      <c r="CS194" s="8"/>
      <c r="CT194" s="3" t="str">
        <f>CT192</f>
        <v/>
      </c>
      <c r="CU194" s="3" t="str">
        <f>CU192</f>
        <v/>
      </c>
      <c r="CV194" s="3" t="str">
        <f>CV193</f>
        <v/>
      </c>
      <c r="CW194" s="3" t="str">
        <f>CW193</f>
        <v/>
      </c>
      <c r="CX194" s="8"/>
      <c r="CY194" s="3" t="str">
        <f>CY192</f>
        <v/>
      </c>
      <c r="CZ194" s="3" t="str">
        <f>CZ192</f>
        <v/>
      </c>
      <c r="DA194" s="3" t="str">
        <f>DA192</f>
        <v/>
      </c>
      <c r="DB194" s="3" t="str">
        <f t="shared" ref="DB194:DE195" si="449">DB193</f>
        <v/>
      </c>
      <c r="DC194" s="3" t="str">
        <f t="shared" si="449"/>
        <v/>
      </c>
      <c r="DD194" s="3" t="str">
        <f t="shared" si="449"/>
        <v/>
      </c>
      <c r="DE194" s="3" t="str">
        <f t="shared" si="449"/>
        <v/>
      </c>
      <c r="DF194" s="3" t="str">
        <f>DF193</f>
        <v/>
      </c>
      <c r="DG194" s="3" t="str">
        <f t="shared" si="377"/>
        <v/>
      </c>
      <c r="DH194" s="8"/>
      <c r="DI194" s="3" t="str">
        <f>DI192</f>
        <v/>
      </c>
      <c r="DJ194" s="3" t="str">
        <f>DJ192</f>
        <v/>
      </c>
      <c r="DK194" s="3" t="str">
        <f>DK192</f>
        <v/>
      </c>
      <c r="DL194" s="3" t="str">
        <f>DL192</f>
        <v/>
      </c>
      <c r="DM194" s="3" t="str">
        <f t="shared" ref="DM194:DP195" si="450">DM193</f>
        <v/>
      </c>
      <c r="DN194" s="3" t="str">
        <f t="shared" si="450"/>
        <v/>
      </c>
      <c r="DO194" s="3" t="str">
        <f t="shared" si="450"/>
        <v/>
      </c>
      <c r="DP194" s="3" t="str">
        <f t="shared" si="450"/>
        <v/>
      </c>
      <c r="DQ194" s="3" t="str">
        <f t="shared" si="445"/>
        <v/>
      </c>
      <c r="DR194" s="3" t="str">
        <f t="shared" si="445"/>
        <v/>
      </c>
      <c r="DS194" s="3" t="str">
        <f t="shared" si="379"/>
        <v/>
      </c>
      <c r="DT194" s="8"/>
      <c r="DU194" s="3" t="str">
        <f>DU192</f>
        <v/>
      </c>
      <c r="DV194" s="3" t="str">
        <f>DV192</f>
        <v/>
      </c>
      <c r="DW194" s="3" t="str">
        <f>DW192</f>
        <v/>
      </c>
      <c r="DX194" s="3" t="str">
        <f>DX192</f>
        <v/>
      </c>
      <c r="DY194" s="3" t="str">
        <f t="shared" ref="DY194:EB195" si="451">DY193</f>
        <v/>
      </c>
      <c r="DZ194" s="3" t="str">
        <f t="shared" si="451"/>
        <v/>
      </c>
      <c r="EA194" s="3" t="str">
        <f t="shared" si="451"/>
        <v/>
      </c>
      <c r="EB194" s="3" t="str">
        <f t="shared" si="451"/>
        <v/>
      </c>
      <c r="EC194" s="3" t="str">
        <f t="shared" si="381"/>
        <v/>
      </c>
      <c r="ED194" s="8"/>
      <c r="EE194" s="28" t="s">
        <v>277</v>
      </c>
      <c r="EF194" s="28" t="s">
        <v>277</v>
      </c>
      <c r="EG194" s="28" t="s">
        <v>277</v>
      </c>
      <c r="EH194" s="28" t="s">
        <v>277</v>
      </c>
      <c r="EI194" s="28" t="s">
        <v>277</v>
      </c>
      <c r="EJ194" s="28" t="s">
        <v>277</v>
      </c>
      <c r="EK194" s="28" t="s">
        <v>277</v>
      </c>
      <c r="EL194" s="28" t="s">
        <v>277</v>
      </c>
      <c r="EM194" s="28" t="s">
        <v>277</v>
      </c>
      <c r="EN194" s="28" t="s">
        <v>277</v>
      </c>
      <c r="EO194" s="17"/>
      <c r="EP194" s="9"/>
      <c r="EQ194" s="10" t="str">
        <f t="shared" ref="EQ194:ET195" si="452">EQ193</f>
        <v/>
      </c>
      <c r="ER194" s="10" t="str">
        <f t="shared" si="452"/>
        <v/>
      </c>
      <c r="ES194" s="10" t="str">
        <f t="shared" si="452"/>
        <v/>
      </c>
      <c r="ET194" s="10">
        <f t="shared" si="452"/>
        <v>0</v>
      </c>
      <c r="EU194" s="13"/>
      <c r="EV194" s="12" t="b">
        <f t="shared" si="316"/>
        <v>1</v>
      </c>
      <c r="EW194" s="3" t="b">
        <f t="shared" si="317"/>
        <v>1</v>
      </c>
      <c r="EX194" s="3" t="b">
        <f t="shared" si="318"/>
        <v>1</v>
      </c>
      <c r="EY194" s="3" t="b">
        <f t="shared" si="319"/>
        <v>1</v>
      </c>
      <c r="EZ194" s="3">
        <f t="shared" si="383"/>
        <v>0</v>
      </c>
      <c r="FA194" s="3">
        <f t="shared" si="384"/>
        <v>0</v>
      </c>
      <c r="FB194" s="3">
        <f t="shared" si="385"/>
        <v>0</v>
      </c>
      <c r="FC194" s="3">
        <f t="shared" si="386"/>
        <v>0</v>
      </c>
      <c r="FD194" s="3">
        <f t="shared" si="387"/>
        <v>0</v>
      </c>
      <c r="FE194" s="3" t="e">
        <f t="shared" si="388"/>
        <v>#VALUE!</v>
      </c>
      <c r="FF194" s="3">
        <f t="shared" si="320"/>
        <v>0</v>
      </c>
      <c r="FG194" s="3">
        <f t="shared" si="321"/>
        <v>0</v>
      </c>
      <c r="FH194" s="3" t="e">
        <f t="shared" si="389"/>
        <v>#VALUE!</v>
      </c>
      <c r="FI194" s="3" t="b">
        <f t="shared" si="322"/>
        <v>1</v>
      </c>
      <c r="FJ194" s="3" t="b">
        <f t="shared" si="323"/>
        <v>1</v>
      </c>
      <c r="FK194" s="3" t="b">
        <f t="shared" si="324"/>
        <v>1</v>
      </c>
      <c r="FL194" s="3" t="b">
        <f t="shared" si="325"/>
        <v>1</v>
      </c>
      <c r="FM194" s="3" t="b">
        <f t="shared" si="326"/>
        <v>1</v>
      </c>
      <c r="FN194" s="3" t="b">
        <f t="shared" si="327"/>
        <v>1</v>
      </c>
      <c r="FO194" s="3">
        <f t="shared" si="390"/>
        <v>0</v>
      </c>
      <c r="FP194" s="3">
        <f t="shared" si="391"/>
        <v>0</v>
      </c>
      <c r="FQ194" s="3">
        <f t="shared" si="392"/>
        <v>0</v>
      </c>
      <c r="FR194" s="3">
        <f t="shared" si="393"/>
        <v>0</v>
      </c>
      <c r="FS194" s="3">
        <f t="shared" si="394"/>
        <v>0</v>
      </c>
      <c r="FT194" s="3">
        <f t="shared" si="395"/>
        <v>0</v>
      </c>
      <c r="FU194" s="3">
        <f t="shared" si="396"/>
        <v>0</v>
      </c>
      <c r="FV194" s="21" t="b">
        <f t="shared" si="328"/>
        <v>0</v>
      </c>
      <c r="FW194" s="24">
        <f t="shared" si="329"/>
        <v>1</v>
      </c>
      <c r="FX194" s="24">
        <f t="shared" si="397"/>
        <v>0</v>
      </c>
      <c r="FY194" s="25" t="e">
        <f t="shared" si="398"/>
        <v>#VALUE!</v>
      </c>
      <c r="FZ194" s="24" t="e">
        <f t="shared" si="399"/>
        <v>#VALUE!</v>
      </c>
      <c r="GA194" s="24" t="e">
        <f t="shared" si="400"/>
        <v>#VALUE!</v>
      </c>
      <c r="GB194" s="24">
        <f t="shared" si="401"/>
        <v>1</v>
      </c>
      <c r="GC194" s="24" t="e">
        <f t="shared" si="402"/>
        <v>#VALUE!</v>
      </c>
      <c r="GD194" s="24" t="e">
        <f t="shared" si="403"/>
        <v>#VALUE!</v>
      </c>
      <c r="GE194" s="24" t="e">
        <f t="shared" si="404"/>
        <v>#VALUE!</v>
      </c>
      <c r="GF194" s="24">
        <f t="shared" si="405"/>
        <v>0</v>
      </c>
      <c r="GG194" s="24">
        <f t="shared" si="406"/>
        <v>0</v>
      </c>
      <c r="GH194" s="24">
        <f t="shared" si="407"/>
        <v>0</v>
      </c>
      <c r="GI194" s="24">
        <f t="shared" si="408"/>
        <v>0</v>
      </c>
      <c r="GJ194" s="24">
        <f t="shared" si="409"/>
        <v>2</v>
      </c>
      <c r="GK194" s="24">
        <f t="shared" si="410"/>
        <v>2</v>
      </c>
      <c r="GL194" s="24">
        <f t="shared" si="411"/>
        <v>2</v>
      </c>
      <c r="GM194" s="31">
        <f t="shared" si="412"/>
        <v>2</v>
      </c>
      <c r="GN194" s="13"/>
      <c r="GO194" s="12"/>
    </row>
    <row r="195" spans="1:197" s="3" customFormat="1">
      <c r="A195" s="115" t="s">
        <v>279</v>
      </c>
      <c r="B195" s="115" t="s">
        <v>279</v>
      </c>
      <c r="C195" s="115" t="s">
        <v>279</v>
      </c>
      <c r="D195" s="115" t="s">
        <v>279</v>
      </c>
      <c r="E195" s="115" t="s">
        <v>279</v>
      </c>
      <c r="F195" s="115" t="s">
        <v>279</v>
      </c>
      <c r="G195" s="115" t="s">
        <v>279</v>
      </c>
      <c r="H195" s="115"/>
      <c r="I195" s="115"/>
      <c r="J195" s="115" t="s">
        <v>279</v>
      </c>
      <c r="K195" s="115" t="s">
        <v>279</v>
      </c>
      <c r="L195" s="115" t="s">
        <v>279</v>
      </c>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116"/>
      <c r="BD195" s="8"/>
      <c r="BE195" s="8"/>
      <c r="BF195" s="28" t="s">
        <v>277</v>
      </c>
      <c r="BG195" s="28" t="s">
        <v>277</v>
      </c>
      <c r="BH195" s="28" t="s">
        <v>277</v>
      </c>
      <c r="BI195" s="28" t="s">
        <v>277</v>
      </c>
      <c r="BJ195" s="28" t="s">
        <v>277</v>
      </c>
      <c r="BK195" s="28" t="s">
        <v>277</v>
      </c>
      <c r="BL195" s="28" t="s">
        <v>277</v>
      </c>
      <c r="BM195" s="28" t="s">
        <v>277</v>
      </c>
      <c r="BN195" s="28" t="s">
        <v>277</v>
      </c>
      <c r="BO195" s="28" t="s">
        <v>277</v>
      </c>
      <c r="BP195" s="8"/>
      <c r="BQ195" s="22" t="str">
        <f>BQ194</f>
        <v/>
      </c>
      <c r="BR195" s="22" t="str">
        <f>BS192</f>
        <v/>
      </c>
      <c r="BS195" s="22" t="str">
        <f>BS193</f>
        <v/>
      </c>
      <c r="BT195" s="22" t="str">
        <f t="shared" si="330"/>
        <v/>
      </c>
      <c r="BU195" s="22" t="str">
        <f t="shared" si="446"/>
        <v/>
      </c>
      <c r="BV195" s="22" t="str">
        <f t="shared" si="446"/>
        <v/>
      </c>
      <c r="BW195" s="22" t="str">
        <f t="shared" si="446"/>
        <v/>
      </c>
      <c r="BX195" s="22" t="str">
        <f t="shared" si="447"/>
        <v/>
      </c>
      <c r="BY195" s="22" t="str">
        <f t="shared" si="447"/>
        <v/>
      </c>
      <c r="BZ195" s="22" t="str">
        <f t="shared" si="447"/>
        <v/>
      </c>
      <c r="CA195" s="18"/>
      <c r="CB195" s="3" t="str">
        <f>CE191</f>
        <v/>
      </c>
      <c r="CC195" s="3" t="str">
        <f>CF191</f>
        <v/>
      </c>
      <c r="CD195" s="3" t="str">
        <f>CG191</f>
        <v/>
      </c>
      <c r="CE195" s="3" t="str">
        <f t="shared" si="448"/>
        <v/>
      </c>
      <c r="CF195" s="3" t="str">
        <f t="shared" si="448"/>
        <v/>
      </c>
      <c r="CG195" s="3" t="str">
        <f t="shared" si="448"/>
        <v/>
      </c>
      <c r="CH195" s="3" t="str">
        <f t="shared" si="375"/>
        <v/>
      </c>
      <c r="CI195" s="8"/>
      <c r="CJ195" s="3" t="str">
        <f>CL191</f>
        <v/>
      </c>
      <c r="CK195" s="3" t="str">
        <f>CM191</f>
        <v/>
      </c>
      <c r="CL195" s="3" t="str">
        <f>CL194</f>
        <v/>
      </c>
      <c r="CM195" s="3" t="str">
        <f>CM194</f>
        <v/>
      </c>
      <c r="CN195" s="8"/>
      <c r="CO195" s="3" t="str">
        <f>CQ191</f>
        <v/>
      </c>
      <c r="CP195" s="3" t="str">
        <f>CR191</f>
        <v/>
      </c>
      <c r="CQ195" s="3" t="str">
        <f>CQ194</f>
        <v/>
      </c>
      <c r="CR195" s="3" t="str">
        <f>CR194</f>
        <v/>
      </c>
      <c r="CS195" s="8"/>
      <c r="CT195" s="3" t="str">
        <f>CV191</f>
        <v/>
      </c>
      <c r="CU195" s="3" t="str">
        <f>CW191</f>
        <v/>
      </c>
      <c r="CV195" s="3" t="str">
        <f>CV194</f>
        <v/>
      </c>
      <c r="CW195" s="3" t="str">
        <f>CW194</f>
        <v/>
      </c>
      <c r="CX195" s="8"/>
      <c r="CY195" s="3" t="str">
        <f>DB191</f>
        <v/>
      </c>
      <c r="CZ195" s="3" t="str">
        <f>DC191</f>
        <v/>
      </c>
      <c r="DA195" s="3" t="str">
        <f>DD191</f>
        <v/>
      </c>
      <c r="DB195" s="3" t="str">
        <f t="shared" si="449"/>
        <v/>
      </c>
      <c r="DC195" s="3" t="str">
        <f t="shared" si="449"/>
        <v/>
      </c>
      <c r="DD195" s="3" t="str">
        <f t="shared" si="449"/>
        <v/>
      </c>
      <c r="DE195" s="3" t="str">
        <f t="shared" si="449"/>
        <v/>
      </c>
      <c r="DF195" s="3" t="str">
        <f>DF194</f>
        <v/>
      </c>
      <c r="DG195" s="3" t="str">
        <f t="shared" si="377"/>
        <v/>
      </c>
      <c r="DH195" s="8"/>
      <c r="DI195" s="3" t="str">
        <f>DM191</f>
        <v/>
      </c>
      <c r="DJ195" s="3" t="str">
        <f>DN191</f>
        <v/>
      </c>
      <c r="DK195" s="3" t="str">
        <f>DO191</f>
        <v/>
      </c>
      <c r="DL195" s="3" t="str">
        <f>DP191</f>
        <v/>
      </c>
      <c r="DM195" s="3" t="str">
        <f t="shared" si="450"/>
        <v/>
      </c>
      <c r="DN195" s="3" t="str">
        <f t="shared" si="450"/>
        <v/>
      </c>
      <c r="DO195" s="3" t="str">
        <f t="shared" si="450"/>
        <v/>
      </c>
      <c r="DP195" s="3" t="str">
        <f t="shared" si="450"/>
        <v/>
      </c>
      <c r="DQ195" s="3" t="str">
        <f t="shared" si="445"/>
        <v/>
      </c>
      <c r="DR195" s="3" t="str">
        <f t="shared" si="445"/>
        <v/>
      </c>
      <c r="DS195" s="3" t="str">
        <f t="shared" si="379"/>
        <v/>
      </c>
      <c r="DT195" s="8"/>
      <c r="DU195" s="3" t="str">
        <f>DY192</f>
        <v/>
      </c>
      <c r="DV195" s="3" t="str">
        <f>DZ192</f>
        <v/>
      </c>
      <c r="DW195" s="3" t="str">
        <f>EA192</f>
        <v/>
      </c>
      <c r="DX195" s="3" t="str">
        <f>EB192</f>
        <v/>
      </c>
      <c r="DY195" s="3" t="str">
        <f t="shared" si="451"/>
        <v/>
      </c>
      <c r="DZ195" s="3" t="str">
        <f t="shared" si="451"/>
        <v/>
      </c>
      <c r="EA195" s="3" t="str">
        <f t="shared" si="451"/>
        <v/>
      </c>
      <c r="EB195" s="3" t="str">
        <f t="shared" si="451"/>
        <v/>
      </c>
      <c r="EC195" s="3" t="str">
        <f t="shared" si="381"/>
        <v/>
      </c>
      <c r="ED195" s="8"/>
      <c r="EE195" s="28" t="s">
        <v>277</v>
      </c>
      <c r="EF195" s="28" t="s">
        <v>277</v>
      </c>
      <c r="EG195" s="28" t="s">
        <v>277</v>
      </c>
      <c r="EH195" s="28" t="s">
        <v>277</v>
      </c>
      <c r="EI195" s="28" t="s">
        <v>277</v>
      </c>
      <c r="EJ195" s="28" t="s">
        <v>277</v>
      </c>
      <c r="EK195" s="28" t="s">
        <v>277</v>
      </c>
      <c r="EL195" s="28" t="s">
        <v>277</v>
      </c>
      <c r="EM195" s="28" t="s">
        <v>277</v>
      </c>
      <c r="EN195" s="28" t="s">
        <v>277</v>
      </c>
      <c r="EO195" s="17"/>
      <c r="EP195" s="9"/>
      <c r="EQ195" s="10" t="str">
        <f t="shared" si="452"/>
        <v/>
      </c>
      <c r="ER195" s="10" t="str">
        <f t="shared" si="452"/>
        <v/>
      </c>
      <c r="ES195" s="10" t="str">
        <f t="shared" si="452"/>
        <v/>
      </c>
      <c r="ET195" s="10">
        <f t="shared" si="452"/>
        <v>0</v>
      </c>
      <c r="EU195" s="13"/>
      <c r="EV195" s="12" t="b">
        <f t="shared" si="316"/>
        <v>1</v>
      </c>
      <c r="EW195" s="3" t="b">
        <f t="shared" si="317"/>
        <v>1</v>
      </c>
      <c r="EX195" s="3" t="b">
        <f t="shared" si="318"/>
        <v>1</v>
      </c>
      <c r="EY195" s="3" t="b">
        <f t="shared" si="319"/>
        <v>1</v>
      </c>
      <c r="EZ195" s="3">
        <f t="shared" si="383"/>
        <v>0</v>
      </c>
      <c r="FA195" s="3">
        <f t="shared" si="384"/>
        <v>0</v>
      </c>
      <c r="FB195" s="3">
        <f t="shared" si="385"/>
        <v>0</v>
      </c>
      <c r="FC195" s="3">
        <f t="shared" si="386"/>
        <v>0</v>
      </c>
      <c r="FD195" s="3">
        <f t="shared" si="387"/>
        <v>0</v>
      </c>
      <c r="FE195" s="3" t="e">
        <f t="shared" si="388"/>
        <v>#VALUE!</v>
      </c>
      <c r="FF195" s="3">
        <f t="shared" si="320"/>
        <v>0</v>
      </c>
      <c r="FG195" s="3">
        <f t="shared" si="321"/>
        <v>0</v>
      </c>
      <c r="FH195" s="3" t="e">
        <f t="shared" si="389"/>
        <v>#VALUE!</v>
      </c>
      <c r="FI195" s="3" t="b">
        <f t="shared" si="322"/>
        <v>1</v>
      </c>
      <c r="FJ195" s="3" t="b">
        <f t="shared" si="323"/>
        <v>1</v>
      </c>
      <c r="FK195" s="3" t="b">
        <f t="shared" si="324"/>
        <v>1</v>
      </c>
      <c r="FL195" s="3" t="b">
        <f t="shared" si="325"/>
        <v>1</v>
      </c>
      <c r="FM195" s="3" t="b">
        <f t="shared" si="326"/>
        <v>1</v>
      </c>
      <c r="FN195" s="3" t="b">
        <f t="shared" si="327"/>
        <v>1</v>
      </c>
      <c r="FO195" s="3">
        <f t="shared" si="390"/>
        <v>0</v>
      </c>
      <c r="FP195" s="3">
        <f t="shared" si="391"/>
        <v>0</v>
      </c>
      <c r="FQ195" s="3">
        <f t="shared" si="392"/>
        <v>0</v>
      </c>
      <c r="FR195" s="3">
        <f t="shared" si="393"/>
        <v>0</v>
      </c>
      <c r="FS195" s="3">
        <f t="shared" si="394"/>
        <v>0</v>
      </c>
      <c r="FT195" s="3">
        <f t="shared" si="395"/>
        <v>0</v>
      </c>
      <c r="FU195" s="3">
        <f t="shared" si="396"/>
        <v>0</v>
      </c>
      <c r="FV195" s="21" t="b">
        <f t="shared" si="328"/>
        <v>0</v>
      </c>
      <c r="FW195" s="24">
        <f t="shared" si="329"/>
        <v>1</v>
      </c>
      <c r="FX195" s="24">
        <f t="shared" si="397"/>
        <v>0</v>
      </c>
      <c r="FY195" s="25" t="e">
        <f t="shared" si="398"/>
        <v>#VALUE!</v>
      </c>
      <c r="FZ195" s="24" t="e">
        <f t="shared" si="399"/>
        <v>#VALUE!</v>
      </c>
      <c r="GA195" s="24" t="e">
        <f t="shared" si="400"/>
        <v>#VALUE!</v>
      </c>
      <c r="GB195" s="24">
        <f t="shared" si="401"/>
        <v>1</v>
      </c>
      <c r="GC195" s="24" t="e">
        <f t="shared" si="402"/>
        <v>#VALUE!</v>
      </c>
      <c r="GD195" s="24" t="e">
        <f t="shared" si="403"/>
        <v>#VALUE!</v>
      </c>
      <c r="GE195" s="24" t="e">
        <f t="shared" si="404"/>
        <v>#VALUE!</v>
      </c>
      <c r="GF195" s="24">
        <f t="shared" si="405"/>
        <v>0</v>
      </c>
      <c r="GG195" s="24">
        <f t="shared" si="406"/>
        <v>0</v>
      </c>
      <c r="GH195" s="24">
        <f t="shared" si="407"/>
        <v>0</v>
      </c>
      <c r="GI195" s="24">
        <f t="shared" si="408"/>
        <v>0</v>
      </c>
      <c r="GJ195" s="24">
        <f t="shared" si="409"/>
        <v>2</v>
      </c>
      <c r="GK195" s="24">
        <f t="shared" si="410"/>
        <v>2</v>
      </c>
      <c r="GL195" s="24">
        <f t="shared" si="411"/>
        <v>2</v>
      </c>
      <c r="GM195" s="31">
        <f t="shared" si="412"/>
        <v>2</v>
      </c>
      <c r="GN195" s="13"/>
      <c r="GO195" s="12"/>
    </row>
    <row r="196" spans="1:197" s="3" customFormat="1">
      <c r="A196" s="54"/>
      <c r="B196" s="54"/>
      <c r="C196" s="54"/>
      <c r="D196" s="54"/>
      <c r="E196" s="54"/>
      <c r="F196" s="54"/>
      <c r="G196" s="54"/>
      <c r="H196" s="54"/>
      <c r="I196" s="54"/>
      <c r="J196" s="54"/>
      <c r="K196" s="54"/>
      <c r="L196" s="54"/>
      <c r="M196" s="56"/>
      <c r="N196" s="54"/>
      <c r="O196" s="54"/>
      <c r="P196" s="54"/>
      <c r="Q196" s="56"/>
      <c r="R196" s="54"/>
      <c r="S196" s="54"/>
      <c r="T196" s="54"/>
      <c r="U196" s="56"/>
      <c r="V196" s="54"/>
      <c r="W196" s="54"/>
      <c r="X196" s="56"/>
      <c r="Y196" s="54"/>
      <c r="Z196" s="54"/>
      <c r="AA196" s="54"/>
      <c r="AB196" s="56"/>
      <c r="AC196" s="54"/>
      <c r="AD196" s="54"/>
      <c r="AE196" s="54"/>
      <c r="AF196" s="56"/>
      <c r="AG196" s="54"/>
      <c r="AH196" s="54"/>
      <c r="AI196" s="56"/>
      <c r="AJ196" s="54"/>
      <c r="AK196" s="54"/>
      <c r="AL196" s="56"/>
      <c r="AM196" s="54"/>
      <c r="AN196" s="54"/>
      <c r="AO196" s="54"/>
      <c r="AP196" s="54"/>
      <c r="AQ196" s="54"/>
      <c r="AR196" s="56"/>
      <c r="AS196" s="54"/>
      <c r="AT196" s="54"/>
      <c r="AU196" s="54"/>
      <c r="AV196" s="54"/>
      <c r="AW196" s="54"/>
      <c r="AX196" s="54"/>
      <c r="AY196" s="56"/>
      <c r="AZ196" s="54"/>
      <c r="BA196" s="54"/>
      <c r="BB196" s="54"/>
      <c r="BC196" s="54"/>
      <c r="BD196" s="8"/>
      <c r="BE196" s="8"/>
      <c r="BF196" s="28" t="s">
        <v>277</v>
      </c>
      <c r="BG196" s="28" t="s">
        <v>277</v>
      </c>
      <c r="BH196" s="28" t="s">
        <v>277</v>
      </c>
      <c r="BI196" s="28" t="s">
        <v>277</v>
      </c>
      <c r="BJ196" s="28" t="s">
        <v>277</v>
      </c>
      <c r="BK196" s="28" t="s">
        <v>277</v>
      </c>
      <c r="BL196" s="28" t="s">
        <v>277</v>
      </c>
      <c r="BM196" s="28" t="s">
        <v>277</v>
      </c>
      <c r="BN196" s="28" t="s">
        <v>277</v>
      </c>
      <c r="BO196" s="28" t="s">
        <v>277</v>
      </c>
      <c r="BP196" s="8"/>
      <c r="BQ196" s="22" t="str">
        <f>IF(FV196=FALSE,B196,"")</f>
        <v/>
      </c>
      <c r="BR196" s="22" t="str">
        <f>IF(FV196=FALSE,C196,"")</f>
        <v/>
      </c>
      <c r="BS196" s="22" t="str">
        <f>BR198</f>
        <v/>
      </c>
      <c r="BT196" s="22" t="str">
        <f t="shared" si="330"/>
        <v/>
      </c>
      <c r="BU196" s="22" t="str">
        <f>IF(FV196=FALSE,E196,"")</f>
        <v/>
      </c>
      <c r="BV196" s="22" t="str">
        <f>IF(FV196=FALSE,G196,"")</f>
        <v/>
      </c>
      <c r="BW196" s="22" t="str">
        <f>IF(FV196=FALSE,F196,"")</f>
        <v/>
      </c>
      <c r="BX196" s="22" t="str">
        <f>IF(FV196=FALSE,J196,"")</f>
        <v/>
      </c>
      <c r="BY196" s="22" t="str">
        <f>IF(FV196=FALSE,K196,"")</f>
        <v/>
      </c>
      <c r="BZ196" s="22" t="str">
        <f>IF(FV196=FALSE,L196,"")</f>
        <v/>
      </c>
      <c r="CA196" s="18"/>
      <c r="CB196" s="3" t="str">
        <f>IF(ET196=1, EQ196,"")</f>
        <v/>
      </c>
      <c r="CC196" s="3" t="str">
        <f>IF(ET196=1, ER196,"")</f>
        <v/>
      </c>
      <c r="CD196" s="3" t="str">
        <f>IF(ET196=1, ES196,"")</f>
        <v/>
      </c>
      <c r="CE196" s="3" t="str">
        <f>CB198</f>
        <v/>
      </c>
      <c r="CF196" s="3" t="str">
        <f>CC198</f>
        <v/>
      </c>
      <c r="CG196" s="3" t="str">
        <f>CD198</f>
        <v/>
      </c>
      <c r="CH196" s="3" t="str">
        <f t="shared" si="375"/>
        <v/>
      </c>
      <c r="CI196" s="8"/>
      <c r="CJ196" s="3" t="str">
        <f>IF(ET196=2,V196,"")</f>
        <v/>
      </c>
      <c r="CK196" s="3" t="str">
        <f>IF(ET196=2,W196,"")</f>
        <v/>
      </c>
      <c r="CL196" s="3" t="str">
        <f>CJ198</f>
        <v/>
      </c>
      <c r="CM196" s="3" t="str">
        <f>CK198</f>
        <v/>
      </c>
      <c r="CN196" s="8"/>
      <c r="CO196" s="3" t="str">
        <f>IF(ET196=3,AG196,"")</f>
        <v/>
      </c>
      <c r="CP196" s="3" t="str">
        <f>IF(ET196=3,AH196,"")</f>
        <v/>
      </c>
      <c r="CQ196" s="3" t="str">
        <f>CO198</f>
        <v/>
      </c>
      <c r="CR196" s="3" t="str">
        <f>CP198</f>
        <v/>
      </c>
      <c r="CS196" s="8"/>
      <c r="CT196" s="3" t="str">
        <f>IF(ET196=4,AJ196,"")</f>
        <v/>
      </c>
      <c r="CU196" s="3" t="str">
        <f>IF(ET196=4,AK196,"")</f>
        <v/>
      </c>
      <c r="CV196" s="3" t="str">
        <f>CT198</f>
        <v/>
      </c>
      <c r="CW196" s="3" t="str">
        <f>CU198</f>
        <v/>
      </c>
      <c r="CX196" s="8"/>
      <c r="CY196" s="3" t="str">
        <f>IF(ET196=5,AM196,"")</f>
        <v/>
      </c>
      <c r="CZ196" s="3" t="str">
        <f>IF(ET196=5,AN196,"")</f>
        <v/>
      </c>
      <c r="DA196" s="3" t="str">
        <f>IF(ET196=5,AO196,"")</f>
        <v/>
      </c>
      <c r="DB196" s="3" t="str">
        <f>CY198</f>
        <v/>
      </c>
      <c r="DC196" s="3" t="str">
        <f>CZ198</f>
        <v/>
      </c>
      <c r="DD196" s="3" t="str">
        <f>DA198</f>
        <v/>
      </c>
      <c r="DE196" s="3" t="str">
        <f>IF(ET196=5,AP196,"")</f>
        <v/>
      </c>
      <c r="DF196" s="3" t="str">
        <f>IF(ET196=5,AQ196,"")</f>
        <v/>
      </c>
      <c r="DG196" s="3" t="str">
        <f t="shared" si="377"/>
        <v/>
      </c>
      <c r="DH196" s="8"/>
      <c r="DI196" s="3" t="str">
        <f>IF(ET196=6,AS196,"")</f>
        <v/>
      </c>
      <c r="DJ196" s="3" t="str">
        <f>IF(ET196=6,AT196,"")</f>
        <v/>
      </c>
      <c r="DK196" s="3" t="str">
        <f>IF(ET196=6,AU196,"")</f>
        <v/>
      </c>
      <c r="DL196" s="3" t="str">
        <f>IF(ET196=6,AV196,"")</f>
        <v/>
      </c>
      <c r="DM196" s="3" t="str">
        <f>DI198</f>
        <v/>
      </c>
      <c r="DN196" s="3" t="str">
        <f>DJ198</f>
        <v/>
      </c>
      <c r="DO196" s="3" t="str">
        <f>DK198</f>
        <v/>
      </c>
      <c r="DP196" s="3" t="str">
        <f>DL198</f>
        <v/>
      </c>
      <c r="DQ196" s="3" t="str">
        <f>IF(ET196=6,AW196,"")</f>
        <v/>
      </c>
      <c r="DR196" s="3" t="str">
        <f>IF(ET196=6,AX196,"")</f>
        <v/>
      </c>
      <c r="DS196" s="3" t="str">
        <f t="shared" si="379"/>
        <v/>
      </c>
      <c r="DT196" s="8"/>
      <c r="DU196" s="3" t="str">
        <f>IF(ET196=7,AZ196,"")</f>
        <v/>
      </c>
      <c r="DV196" s="3" t="str">
        <f>IF(ET196=7,BA196,"")</f>
        <v/>
      </c>
      <c r="DW196" s="3" t="str">
        <f>IF(ET196=7,BB196,"")</f>
        <v/>
      </c>
      <c r="DX196" s="3" t="str">
        <f>IF(ET196=7,BC196,"")</f>
        <v/>
      </c>
      <c r="DY196" s="3" t="str">
        <f>DU198</f>
        <v/>
      </c>
      <c r="DZ196" s="3" t="str">
        <f>DV198</f>
        <v/>
      </c>
      <c r="EA196" s="3" t="str">
        <f>DW198</f>
        <v/>
      </c>
      <c r="EB196" s="3" t="str">
        <f>DX198</f>
        <v/>
      </c>
      <c r="EC196" s="3" t="str">
        <f t="shared" si="381"/>
        <v/>
      </c>
      <c r="ED196" s="8"/>
      <c r="EE196" s="28" t="s">
        <v>277</v>
      </c>
      <c r="EF196" s="28" t="s">
        <v>277</v>
      </c>
      <c r="EG196" s="28" t="s">
        <v>277</v>
      </c>
      <c r="EH196" s="28" t="s">
        <v>277</v>
      </c>
      <c r="EI196" s="28" t="s">
        <v>277</v>
      </c>
      <c r="EJ196" s="28" t="s">
        <v>277</v>
      </c>
      <c r="EK196" s="28" t="s">
        <v>277</v>
      </c>
      <c r="EL196" s="28" t="s">
        <v>277</v>
      </c>
      <c r="EM196" s="28" t="s">
        <v>277</v>
      </c>
      <c r="EN196" s="28" t="s">
        <v>277</v>
      </c>
      <c r="EO196" s="30"/>
      <c r="EP196" s="9"/>
      <c r="EQ196" s="10" t="str">
        <f>IF(FD196&gt;0, (N196+Y196+R196+AC196), "")</f>
        <v/>
      </c>
      <c r="ER196" s="11" t="str">
        <f>IF(FD196&gt;0,FE196,"")</f>
        <v/>
      </c>
      <c r="ES196" s="10" t="str">
        <f>IF(FD196&gt;0, (P196+AA196+T196+AE196), "")</f>
        <v/>
      </c>
      <c r="ET196" s="10">
        <f>FO196+FP196+FQ196+FR196+FS196+FT196+FU196</f>
        <v>0</v>
      </c>
      <c r="EU196" s="13"/>
      <c r="EV196" s="12" t="b">
        <f t="shared" ref="EV196:EV219" si="453">ISBLANK(N196)</f>
        <v>1</v>
      </c>
      <c r="EW196" s="3" t="b">
        <f t="shared" ref="EW196:EW219" si="454">ISBLANK(R196)</f>
        <v>1</v>
      </c>
      <c r="EX196" s="3" t="b">
        <f t="shared" ref="EX196:EX219" si="455">ISBLANK(Y196)</f>
        <v>1</v>
      </c>
      <c r="EY196" s="3" t="b">
        <f t="shared" ref="EY196:EY219" si="456">ISBLANK(AC196)</f>
        <v>1</v>
      </c>
      <c r="EZ196" s="3">
        <f t="shared" si="383"/>
        <v>0</v>
      </c>
      <c r="FA196" s="3">
        <f t="shared" si="384"/>
        <v>0</v>
      </c>
      <c r="FB196" s="3">
        <f t="shared" si="385"/>
        <v>0</v>
      </c>
      <c r="FC196" s="3">
        <f t="shared" si="386"/>
        <v>0</v>
      </c>
      <c r="FD196" s="3">
        <f t="shared" si="387"/>
        <v>0</v>
      </c>
      <c r="FE196" s="3" t="e">
        <f t="shared" si="388"/>
        <v>#VALUE!</v>
      </c>
      <c r="FF196" s="3">
        <f t="shared" ref="FF196:FF219" si="457">O196+Z196</f>
        <v>0</v>
      </c>
      <c r="FG196" s="3">
        <f t="shared" ref="FG196:FG219" si="458">S196+AD196</f>
        <v>0</v>
      </c>
      <c r="FH196" s="3" t="e">
        <f t="shared" si="389"/>
        <v>#VALUE!</v>
      </c>
      <c r="FI196" s="3" t="b">
        <f t="shared" ref="FI196:FI219" si="459">ISBLANK(V196)</f>
        <v>1</v>
      </c>
      <c r="FJ196" s="3" t="b">
        <f t="shared" ref="FJ196:FJ219" si="460">ISBLANK(AG196)</f>
        <v>1</v>
      </c>
      <c r="FK196" s="3" t="b">
        <f t="shared" ref="FK196:FK219" si="461">ISBLANK(AJ196)</f>
        <v>1</v>
      </c>
      <c r="FL196" s="3" t="b">
        <f t="shared" ref="FL196:FL219" si="462">ISBLANK(AM196)</f>
        <v>1</v>
      </c>
      <c r="FM196" s="3" t="b">
        <f t="shared" ref="FM196:FM219" si="463">ISBLANK(AS196)</f>
        <v>1</v>
      </c>
      <c r="FN196" s="3" t="b">
        <f t="shared" ref="FN196:FN219" si="464">ISBLANK(AZ196)</f>
        <v>1</v>
      </c>
      <c r="FO196" s="3">
        <f t="shared" si="390"/>
        <v>0</v>
      </c>
      <c r="FP196" s="3">
        <f t="shared" si="391"/>
        <v>0</v>
      </c>
      <c r="FQ196" s="3">
        <f t="shared" si="392"/>
        <v>0</v>
      </c>
      <c r="FR196" s="3">
        <f t="shared" si="393"/>
        <v>0</v>
      </c>
      <c r="FS196" s="3">
        <f t="shared" si="394"/>
        <v>0</v>
      </c>
      <c r="FT196" s="3">
        <f t="shared" si="395"/>
        <v>0</v>
      </c>
      <c r="FU196" s="3">
        <f t="shared" si="396"/>
        <v>0</v>
      </c>
      <c r="FV196" s="21" t="b">
        <f t="shared" ref="FV196:FV219" si="465">ISBLANK(B196)</f>
        <v>1</v>
      </c>
      <c r="FW196" s="24">
        <f t="shared" ref="FW196:FW219" si="466">IF(J196="Higher (more points/events)", 0, 1)</f>
        <v>1</v>
      </c>
      <c r="FX196" s="24">
        <f t="shared" si="397"/>
        <v>0</v>
      </c>
      <c r="FY196" s="25" t="e">
        <f t="shared" si="398"/>
        <v>#VALUE!</v>
      </c>
      <c r="FZ196" s="24" t="e">
        <f t="shared" si="399"/>
        <v>#VALUE!</v>
      </c>
      <c r="GA196" s="24" t="e">
        <f t="shared" si="400"/>
        <v>#VALUE!</v>
      </c>
      <c r="GB196" s="24">
        <f t="shared" si="401"/>
        <v>1</v>
      </c>
      <c r="GC196" s="24" t="e">
        <f t="shared" si="402"/>
        <v>#VALUE!</v>
      </c>
      <c r="GD196" s="24" t="e">
        <f t="shared" si="403"/>
        <v>#VALUE!</v>
      </c>
      <c r="GE196" s="24" t="e">
        <f t="shared" si="404"/>
        <v>#VALUE!</v>
      </c>
      <c r="GF196" s="24">
        <f t="shared" si="405"/>
        <v>0</v>
      </c>
      <c r="GG196" s="24">
        <f t="shared" si="406"/>
        <v>0</v>
      </c>
      <c r="GH196" s="24">
        <f t="shared" si="407"/>
        <v>0</v>
      </c>
      <c r="GI196" s="24">
        <f t="shared" si="408"/>
        <v>0</v>
      </c>
      <c r="GJ196" s="24">
        <f t="shared" si="409"/>
        <v>2</v>
      </c>
      <c r="GK196" s="24">
        <f t="shared" si="410"/>
        <v>2</v>
      </c>
      <c r="GL196" s="24">
        <f t="shared" si="411"/>
        <v>2</v>
      </c>
      <c r="GM196" s="31">
        <f t="shared" si="412"/>
        <v>2</v>
      </c>
      <c r="GN196" s="13"/>
      <c r="GO196" s="12"/>
    </row>
    <row r="197" spans="1:197" s="3" customFormat="1">
      <c r="A197" s="54"/>
      <c r="B197" s="54"/>
      <c r="C197" s="54"/>
      <c r="D197" s="54"/>
      <c r="E197" s="54"/>
      <c r="F197" s="54"/>
      <c r="G197" s="54"/>
      <c r="H197" s="54"/>
      <c r="I197" s="54"/>
      <c r="J197" s="54"/>
      <c r="K197" s="54"/>
      <c r="L197" s="54"/>
      <c r="M197" s="56"/>
      <c r="N197" s="54"/>
      <c r="O197" s="54"/>
      <c r="P197" s="54"/>
      <c r="Q197" s="56"/>
      <c r="R197" s="54"/>
      <c r="S197" s="54"/>
      <c r="T197" s="54"/>
      <c r="U197" s="56"/>
      <c r="V197" s="54"/>
      <c r="W197" s="54"/>
      <c r="X197" s="56"/>
      <c r="Y197" s="54"/>
      <c r="Z197" s="54"/>
      <c r="AA197" s="54"/>
      <c r="AB197" s="56"/>
      <c r="AC197" s="54"/>
      <c r="AD197" s="54"/>
      <c r="AE197" s="54"/>
      <c r="AF197" s="56"/>
      <c r="AG197" s="54"/>
      <c r="AH197" s="54"/>
      <c r="AI197" s="56"/>
      <c r="AJ197" s="54"/>
      <c r="AK197" s="54"/>
      <c r="AL197" s="56"/>
      <c r="AM197" s="54"/>
      <c r="AN197" s="54"/>
      <c r="AO197" s="54"/>
      <c r="AP197" s="54"/>
      <c r="AQ197" s="54"/>
      <c r="AR197" s="56"/>
      <c r="AS197" s="54"/>
      <c r="AT197" s="54"/>
      <c r="AU197" s="54"/>
      <c r="AV197" s="54"/>
      <c r="AW197" s="54"/>
      <c r="AX197" s="54"/>
      <c r="AY197" s="56"/>
      <c r="AZ197" s="54"/>
      <c r="BA197" s="54"/>
      <c r="BB197" s="54"/>
      <c r="BC197" s="54"/>
      <c r="BD197" s="8"/>
      <c r="BE197" s="8"/>
      <c r="BF197" s="28" t="s">
        <v>277</v>
      </c>
      <c r="BG197" s="28" t="s">
        <v>277</v>
      </c>
      <c r="BH197" s="28" t="s">
        <v>277</v>
      </c>
      <c r="BI197" s="28" t="s">
        <v>277</v>
      </c>
      <c r="BJ197" s="28" t="s">
        <v>277</v>
      </c>
      <c r="BK197" s="28" t="s">
        <v>277</v>
      </c>
      <c r="BL197" s="28" t="s">
        <v>277</v>
      </c>
      <c r="BM197" s="28" t="s">
        <v>277</v>
      </c>
      <c r="BN197" s="28" t="s">
        <v>277</v>
      </c>
      <c r="BO197" s="28" t="s">
        <v>277</v>
      </c>
      <c r="BP197" s="8"/>
      <c r="BQ197" s="22" t="str">
        <f>IF(FV197=FALSE,B197,"")</f>
        <v/>
      </c>
      <c r="BR197" s="22" t="str">
        <f>BR196</f>
        <v/>
      </c>
      <c r="BS197" s="22" t="str">
        <f>IF(FV196=FALSE,C198,"")</f>
        <v/>
      </c>
      <c r="BT197" s="22" t="str">
        <f t="shared" ref="BT197:BT219" si="467">IF(BR197="", "", BR197&amp;" versus "&amp;BS197)</f>
        <v/>
      </c>
      <c r="BU197" s="22" t="str">
        <f>IF(FV197=FALSE,E197,"")</f>
        <v/>
      </c>
      <c r="BV197" s="22" t="str">
        <f>IF(FV197=FALSE,G197,"")</f>
        <v/>
      </c>
      <c r="BW197" s="22" t="str">
        <f>IF(FV197=FALSE,F197,"")</f>
        <v/>
      </c>
      <c r="BX197" s="22" t="str">
        <f>IF(FV197=FALSE,J197,"")</f>
        <v/>
      </c>
      <c r="BY197" s="22" t="str">
        <f>IF(FV197=FALSE,K197,"")</f>
        <v/>
      </c>
      <c r="BZ197" s="22" t="str">
        <f>IF(FV197=FALSE,L197,"")</f>
        <v/>
      </c>
      <c r="CA197" s="18"/>
      <c r="CB197" s="3" t="str">
        <f>CB196</f>
        <v/>
      </c>
      <c r="CC197" s="3" t="str">
        <f>CC196</f>
        <v/>
      </c>
      <c r="CD197" s="3" t="str">
        <f>CD196</f>
        <v/>
      </c>
      <c r="CE197" s="3" t="str">
        <f>IF(ET197=1,EQ198,"")</f>
        <v/>
      </c>
      <c r="CF197" s="3" t="str">
        <f>IF(ET197=1,ER198,"")</f>
        <v/>
      </c>
      <c r="CG197" s="3" t="str">
        <f>IF(ET197=1,ES198,"")</f>
        <v/>
      </c>
      <c r="CH197" s="3" t="str">
        <f t="shared" si="375"/>
        <v/>
      </c>
      <c r="CI197" s="8"/>
      <c r="CJ197" s="3" t="str">
        <f>CJ196</f>
        <v/>
      </c>
      <c r="CK197" s="3" t="str">
        <f>CK196</f>
        <v/>
      </c>
      <c r="CL197" s="3" t="str">
        <f>IF(ET198=2,V198,"")</f>
        <v/>
      </c>
      <c r="CM197" s="3" t="str">
        <f>IF(ET198=2,W198,"")</f>
        <v/>
      </c>
      <c r="CN197" s="8"/>
      <c r="CO197" s="3" t="str">
        <f>CO196</f>
        <v/>
      </c>
      <c r="CP197" s="3" t="str">
        <f>CP196</f>
        <v/>
      </c>
      <c r="CQ197" s="3" t="str">
        <f>IF(ET197=3,AG198,"")</f>
        <v/>
      </c>
      <c r="CR197" s="3" t="str">
        <f>IF(ET197=3,AH198,"")</f>
        <v/>
      </c>
      <c r="CS197" s="8"/>
      <c r="CT197" s="3" t="str">
        <f>CT196</f>
        <v/>
      </c>
      <c r="CU197" s="3" t="str">
        <f>CU196</f>
        <v/>
      </c>
      <c r="CV197" s="3" t="str">
        <f>IF(ET197=4,AJ198,"")</f>
        <v/>
      </c>
      <c r="CW197" s="3" t="str">
        <f>IF(ET197=4,AK198,"")</f>
        <v/>
      </c>
      <c r="CX197" s="8"/>
      <c r="CY197" s="3" t="str">
        <f>CY196</f>
        <v/>
      </c>
      <c r="CZ197" s="3" t="str">
        <f>CZ196</f>
        <v/>
      </c>
      <c r="DA197" s="3" t="str">
        <f>DA196</f>
        <v/>
      </c>
      <c r="DB197" s="3" t="str">
        <f>IF(ET197=5,AM198,"")</f>
        <v/>
      </c>
      <c r="DC197" s="3" t="str">
        <f>IF(ET197=5,AN198,"")</f>
        <v/>
      </c>
      <c r="DD197" s="3" t="str">
        <f>IF(ET197=5,AO198,"")</f>
        <v/>
      </c>
      <c r="DE197" s="3" t="str">
        <f>DE196</f>
        <v/>
      </c>
      <c r="DF197" s="3" t="str">
        <f>DF196</f>
        <v/>
      </c>
      <c r="DG197" s="3" t="str">
        <f t="shared" si="377"/>
        <v/>
      </c>
      <c r="DH197" s="8"/>
      <c r="DI197" s="3" t="str">
        <f>DI196</f>
        <v/>
      </c>
      <c r="DJ197" s="3" t="str">
        <f>DJ196</f>
        <v/>
      </c>
      <c r="DK197" s="3" t="str">
        <f>DK196</f>
        <v/>
      </c>
      <c r="DL197" s="3" t="str">
        <f>DL196</f>
        <v/>
      </c>
      <c r="DM197" s="3" t="str">
        <f>IF(ET196=6,AS198,"")</f>
        <v/>
      </c>
      <c r="DN197" s="3" t="str">
        <f>IF(ET196=6,AT198,"")</f>
        <v/>
      </c>
      <c r="DO197" s="3" t="str">
        <f>IF(ET196=6,AU198,"")</f>
        <v/>
      </c>
      <c r="DP197" s="3" t="str">
        <f>IF(ET196=6,AV198,"")</f>
        <v/>
      </c>
      <c r="DQ197" s="3" t="str">
        <f>DQ196</f>
        <v/>
      </c>
      <c r="DR197" s="3" t="str">
        <f>DR196</f>
        <v/>
      </c>
      <c r="DS197" s="3" t="str">
        <f t="shared" si="379"/>
        <v/>
      </c>
      <c r="DT197" s="8"/>
      <c r="DU197" s="3" t="str">
        <f>DU196</f>
        <v/>
      </c>
      <c r="DV197" s="3" t="str">
        <f>DV196</f>
        <v/>
      </c>
      <c r="DW197" s="3" t="str">
        <f>DW196</f>
        <v/>
      </c>
      <c r="DX197" s="3" t="str">
        <f>DX196</f>
        <v/>
      </c>
      <c r="DY197" s="3" t="str">
        <f>IF(ET196=7,AZ198,"")</f>
        <v/>
      </c>
      <c r="DZ197" s="3" t="str">
        <f>IF(ET196=7,BA198,"")</f>
        <v/>
      </c>
      <c r="EA197" s="3" t="str">
        <f>IF(ET196=7,BB198,"")</f>
        <v/>
      </c>
      <c r="EB197" s="3" t="str">
        <f>IF(ET196=7,BC198,"")</f>
        <v/>
      </c>
      <c r="EC197" s="3" t="str">
        <f t="shared" si="381"/>
        <v/>
      </c>
      <c r="ED197" s="8"/>
      <c r="EE197" s="28" t="s">
        <v>277</v>
      </c>
      <c r="EF197" s="28" t="s">
        <v>277</v>
      </c>
      <c r="EG197" s="28" t="s">
        <v>277</v>
      </c>
      <c r="EH197" s="28" t="s">
        <v>277</v>
      </c>
      <c r="EI197" s="28" t="s">
        <v>277</v>
      </c>
      <c r="EJ197" s="28" t="s">
        <v>277</v>
      </c>
      <c r="EK197" s="28" t="s">
        <v>277</v>
      </c>
      <c r="EL197" s="28" t="s">
        <v>277</v>
      </c>
      <c r="EM197" s="28" t="s">
        <v>277</v>
      </c>
      <c r="EN197" s="28" t="s">
        <v>277</v>
      </c>
      <c r="EO197" s="30"/>
      <c r="EP197" s="9"/>
      <c r="EQ197" s="10" t="str">
        <f>IF(FD197&gt;0, (N197+Y197+R197+AC197), "")</f>
        <v/>
      </c>
      <c r="ER197" s="11" t="str">
        <f>IF(FD197&gt;0,FE197,"")</f>
        <v/>
      </c>
      <c r="ES197" s="10" t="str">
        <f>IF(FD197&gt;0, (P197+AA197+T197+AE197), "")</f>
        <v/>
      </c>
      <c r="ET197" s="10">
        <f>FO197+FP197+FQ197+FR197+FS197+FT197+FU197</f>
        <v>0</v>
      </c>
      <c r="EU197" s="13"/>
      <c r="EV197" s="12" t="b">
        <f t="shared" si="453"/>
        <v>1</v>
      </c>
      <c r="EW197" s="3" t="b">
        <f t="shared" si="454"/>
        <v>1</v>
      </c>
      <c r="EX197" s="3" t="b">
        <f t="shared" si="455"/>
        <v>1</v>
      </c>
      <c r="EY197" s="3" t="b">
        <f t="shared" si="456"/>
        <v>1</v>
      </c>
      <c r="EZ197" s="3">
        <f t="shared" si="383"/>
        <v>0</v>
      </c>
      <c r="FA197" s="3">
        <f t="shared" si="384"/>
        <v>0</v>
      </c>
      <c r="FB197" s="3">
        <f t="shared" si="385"/>
        <v>0</v>
      </c>
      <c r="FC197" s="3">
        <f t="shared" si="386"/>
        <v>0</v>
      </c>
      <c r="FD197" s="3">
        <f t="shared" si="387"/>
        <v>0</v>
      </c>
      <c r="FE197" s="3" t="e">
        <f t="shared" si="388"/>
        <v>#VALUE!</v>
      </c>
      <c r="FF197" s="3">
        <f t="shared" si="457"/>
        <v>0</v>
      </c>
      <c r="FG197" s="3">
        <f t="shared" si="458"/>
        <v>0</v>
      </c>
      <c r="FH197" s="3" t="e">
        <f t="shared" si="389"/>
        <v>#VALUE!</v>
      </c>
      <c r="FI197" s="3" t="b">
        <f t="shared" si="459"/>
        <v>1</v>
      </c>
      <c r="FJ197" s="3" t="b">
        <f t="shared" si="460"/>
        <v>1</v>
      </c>
      <c r="FK197" s="3" t="b">
        <f t="shared" si="461"/>
        <v>1</v>
      </c>
      <c r="FL197" s="3" t="b">
        <f t="shared" si="462"/>
        <v>1</v>
      </c>
      <c r="FM197" s="3" t="b">
        <f t="shared" si="463"/>
        <v>1</v>
      </c>
      <c r="FN197" s="3" t="b">
        <f t="shared" si="464"/>
        <v>1</v>
      </c>
      <c r="FO197" s="3">
        <f t="shared" si="390"/>
        <v>0</v>
      </c>
      <c r="FP197" s="3">
        <f t="shared" si="391"/>
        <v>0</v>
      </c>
      <c r="FQ197" s="3">
        <f t="shared" si="392"/>
        <v>0</v>
      </c>
      <c r="FR197" s="3">
        <f t="shared" si="393"/>
        <v>0</v>
      </c>
      <c r="FS197" s="3">
        <f t="shared" si="394"/>
        <v>0</v>
      </c>
      <c r="FT197" s="3">
        <f t="shared" si="395"/>
        <v>0</v>
      </c>
      <c r="FU197" s="3">
        <f t="shared" si="396"/>
        <v>0</v>
      </c>
      <c r="FV197" s="21" t="b">
        <f t="shared" si="465"/>
        <v>1</v>
      </c>
      <c r="FW197" s="24">
        <f t="shared" si="466"/>
        <v>1</v>
      </c>
      <c r="FX197" s="24">
        <f t="shared" si="397"/>
        <v>0</v>
      </c>
      <c r="FY197" s="25" t="e">
        <f t="shared" si="398"/>
        <v>#VALUE!</v>
      </c>
      <c r="FZ197" s="24" t="e">
        <f t="shared" si="399"/>
        <v>#VALUE!</v>
      </c>
      <c r="GA197" s="24" t="e">
        <f t="shared" si="400"/>
        <v>#VALUE!</v>
      </c>
      <c r="GB197" s="24">
        <f t="shared" si="401"/>
        <v>1</v>
      </c>
      <c r="GC197" s="24" t="e">
        <f t="shared" si="402"/>
        <v>#VALUE!</v>
      </c>
      <c r="GD197" s="24" t="e">
        <f t="shared" si="403"/>
        <v>#VALUE!</v>
      </c>
      <c r="GE197" s="24" t="e">
        <f t="shared" si="404"/>
        <v>#VALUE!</v>
      </c>
      <c r="GF197" s="24">
        <f t="shared" si="405"/>
        <v>0</v>
      </c>
      <c r="GG197" s="24">
        <f t="shared" si="406"/>
        <v>0</v>
      </c>
      <c r="GH197" s="24">
        <f t="shared" si="407"/>
        <v>0</v>
      </c>
      <c r="GI197" s="24">
        <f t="shared" si="408"/>
        <v>0</v>
      </c>
      <c r="GJ197" s="24">
        <f t="shared" si="409"/>
        <v>2</v>
      </c>
      <c r="GK197" s="24">
        <f t="shared" si="410"/>
        <v>2</v>
      </c>
      <c r="GL197" s="24">
        <f t="shared" si="411"/>
        <v>2</v>
      </c>
      <c r="GM197" s="31">
        <f t="shared" si="412"/>
        <v>2</v>
      </c>
      <c r="GN197" s="13"/>
      <c r="GO197" s="12"/>
    </row>
    <row r="198" spans="1:197" s="3" customFormat="1">
      <c r="A198" s="54"/>
      <c r="B198" s="54"/>
      <c r="C198" s="54"/>
      <c r="D198" s="54"/>
      <c r="E198" s="54"/>
      <c r="F198" s="54"/>
      <c r="G198" s="54"/>
      <c r="H198" s="54"/>
      <c r="I198" s="54"/>
      <c r="J198" s="54"/>
      <c r="K198" s="54"/>
      <c r="L198" s="54"/>
      <c r="M198" s="56"/>
      <c r="N198" s="54"/>
      <c r="O198" s="54"/>
      <c r="P198" s="54"/>
      <c r="Q198" s="56"/>
      <c r="R198" s="54"/>
      <c r="S198" s="54"/>
      <c r="T198" s="54"/>
      <c r="U198" s="56"/>
      <c r="V198" s="54"/>
      <c r="W198" s="54"/>
      <c r="X198" s="56"/>
      <c r="Y198" s="54"/>
      <c r="Z198" s="54"/>
      <c r="AA198" s="54"/>
      <c r="AB198" s="56"/>
      <c r="AC198" s="54"/>
      <c r="AD198" s="54"/>
      <c r="AE198" s="54"/>
      <c r="AF198" s="56"/>
      <c r="AG198" s="54"/>
      <c r="AH198" s="54"/>
      <c r="AI198" s="56"/>
      <c r="AJ198" s="54"/>
      <c r="AK198" s="54"/>
      <c r="AL198" s="56"/>
      <c r="AM198" s="54"/>
      <c r="AN198" s="54"/>
      <c r="AO198" s="54"/>
      <c r="AP198" s="54"/>
      <c r="AQ198" s="54"/>
      <c r="AR198" s="56"/>
      <c r="AS198" s="54"/>
      <c r="AT198" s="54"/>
      <c r="AU198" s="54"/>
      <c r="AV198" s="54"/>
      <c r="AW198" s="54"/>
      <c r="AX198" s="54"/>
      <c r="AY198" s="56"/>
      <c r="AZ198" s="54"/>
      <c r="BA198" s="54"/>
      <c r="BB198" s="54"/>
      <c r="BC198" s="54"/>
      <c r="BD198" s="8"/>
      <c r="BE198" s="8"/>
      <c r="BF198" s="28" t="s">
        <v>277</v>
      </c>
      <c r="BG198" s="28" t="s">
        <v>277</v>
      </c>
      <c r="BH198" s="28" t="s">
        <v>277</v>
      </c>
      <c r="BI198" s="28" t="s">
        <v>277</v>
      </c>
      <c r="BJ198" s="28" t="s">
        <v>277</v>
      </c>
      <c r="BK198" s="28" t="s">
        <v>277</v>
      </c>
      <c r="BL198" s="28" t="s">
        <v>277</v>
      </c>
      <c r="BM198" s="28" t="s">
        <v>277</v>
      </c>
      <c r="BN198" s="28" t="s">
        <v>277</v>
      </c>
      <c r="BO198" s="28" t="s">
        <v>277</v>
      </c>
      <c r="BP198" s="8"/>
      <c r="BQ198" s="22" t="str">
        <f>IF(FV198=FALSE,B198,"")</f>
        <v/>
      </c>
      <c r="BR198" s="22" t="str">
        <f>IF(FV196=FALSE,C197,"")</f>
        <v/>
      </c>
      <c r="BS198" s="22" t="str">
        <f>BS197</f>
        <v/>
      </c>
      <c r="BT198" s="22" t="str">
        <f t="shared" si="467"/>
        <v/>
      </c>
      <c r="BU198" s="22" t="str">
        <f>IF(FV198=FALSE,E198,"")</f>
        <v/>
      </c>
      <c r="BV198" s="22" t="str">
        <f>IF(FV198=FALSE,G198,"")</f>
        <v/>
      </c>
      <c r="BW198" s="22" t="str">
        <f>IF(FV198=FALSE,F198,"")</f>
        <v/>
      </c>
      <c r="BX198" s="22" t="str">
        <f>IF(FV198=FALSE,J198,"")</f>
        <v/>
      </c>
      <c r="BY198" s="22" t="str">
        <f>IF(FV198=FALSE,K198,"")</f>
        <v/>
      </c>
      <c r="BZ198" s="22" t="str">
        <f>IF(FV198=FALSE,L198,"")</f>
        <v/>
      </c>
      <c r="CA198" s="18"/>
      <c r="CB198" s="3" t="str">
        <f>IF(ET196=1, EQ197,"")</f>
        <v/>
      </c>
      <c r="CC198" s="3" t="str">
        <f>IF(ET196=1, ER197,"")</f>
        <v/>
      </c>
      <c r="CD198" s="3" t="str">
        <f>IF(ET196=1, ES197,"")</f>
        <v/>
      </c>
      <c r="CE198" s="3" t="str">
        <f>CE197</f>
        <v/>
      </c>
      <c r="CF198" s="3" t="str">
        <f>CF197</f>
        <v/>
      </c>
      <c r="CG198" s="3" t="str">
        <f>CG197</f>
        <v/>
      </c>
      <c r="CH198" s="3" t="str">
        <f t="shared" si="375"/>
        <v/>
      </c>
      <c r="CI198" s="8"/>
      <c r="CJ198" s="3" t="str">
        <f>IF(ET198=2,V197,"")</f>
        <v/>
      </c>
      <c r="CK198" s="3" t="str">
        <f>IF(ET198=2,W197,"")</f>
        <v/>
      </c>
      <c r="CL198" s="3" t="str">
        <f>CL197</f>
        <v/>
      </c>
      <c r="CM198" s="3" t="str">
        <f>CM197</f>
        <v/>
      </c>
      <c r="CN198" s="8"/>
      <c r="CO198" s="3" t="str">
        <f>IF(ET198=3,AG197,"")</f>
        <v/>
      </c>
      <c r="CP198" s="3" t="str">
        <f>IF(ET198=3,AH197,"")</f>
        <v/>
      </c>
      <c r="CQ198" s="3" t="str">
        <f>CQ197</f>
        <v/>
      </c>
      <c r="CR198" s="3" t="str">
        <f>CR197</f>
        <v/>
      </c>
      <c r="CS198" s="8"/>
      <c r="CT198" s="3" t="str">
        <f>IF(ET198=4,AJ197,"")</f>
        <v/>
      </c>
      <c r="CU198" s="3" t="str">
        <f>IF(ET198=4,AK197,"")</f>
        <v/>
      </c>
      <c r="CV198" s="3" t="str">
        <f>CV197</f>
        <v/>
      </c>
      <c r="CW198" s="3" t="str">
        <f>CW197</f>
        <v/>
      </c>
      <c r="CX198" s="8"/>
      <c r="CY198" s="3" t="str">
        <f>IF(ET198=5,AM197,"")</f>
        <v/>
      </c>
      <c r="CZ198" s="3" t="str">
        <f>IF(ET198=5,AN197,"")</f>
        <v/>
      </c>
      <c r="DA198" s="3" t="str">
        <f>IF(ET198=5,AO197,"")</f>
        <v/>
      </c>
      <c r="DB198" s="3" t="str">
        <f>DB197</f>
        <v/>
      </c>
      <c r="DC198" s="3" t="str">
        <f>DC197</f>
        <v/>
      </c>
      <c r="DD198" s="3" t="str">
        <f>DD197</f>
        <v/>
      </c>
      <c r="DE198" s="3" t="str">
        <f>DE197</f>
        <v/>
      </c>
      <c r="DF198" s="3" t="str">
        <f>DF197</f>
        <v/>
      </c>
      <c r="DG198" s="3" t="str">
        <f t="shared" si="377"/>
        <v/>
      </c>
      <c r="DH198" s="8"/>
      <c r="DI198" s="3" t="str">
        <f>IF(ET196=6,AS197,"")</f>
        <v/>
      </c>
      <c r="DJ198" s="3" t="str">
        <f>IF(ET196=6,AT197,"")</f>
        <v/>
      </c>
      <c r="DK198" s="3" t="str">
        <f>IF(ET196=6,AU197,"")</f>
        <v/>
      </c>
      <c r="DL198" s="3" t="str">
        <f>IF(ET196=6,AV197,"")</f>
        <v/>
      </c>
      <c r="DM198" s="3" t="str">
        <f>DM197</f>
        <v/>
      </c>
      <c r="DN198" s="3" t="str">
        <f>DN197</f>
        <v/>
      </c>
      <c r="DO198" s="3" t="str">
        <f>DO197</f>
        <v/>
      </c>
      <c r="DP198" s="3" t="str">
        <f>DP197</f>
        <v/>
      </c>
      <c r="DQ198" s="3" t="str">
        <f>DQ197</f>
        <v/>
      </c>
      <c r="DR198" s="3" t="str">
        <f>DR197</f>
        <v/>
      </c>
      <c r="DS198" s="3" t="str">
        <f t="shared" si="379"/>
        <v/>
      </c>
      <c r="DT198" s="8"/>
      <c r="DU198" s="3" t="str">
        <f>IF(ET196=7,AZ197,"")</f>
        <v/>
      </c>
      <c r="DV198" s="3" t="str">
        <f>IF(ET196=7,BA197,"")</f>
        <v/>
      </c>
      <c r="DW198" s="3" t="str">
        <f>IF(ET196=7,BB197,"")</f>
        <v/>
      </c>
      <c r="DX198" s="3" t="str">
        <f>IF(ET196=7,BC197,"")</f>
        <v/>
      </c>
      <c r="DY198" s="3" t="str">
        <f>DY197</f>
        <v/>
      </c>
      <c r="DZ198" s="3" t="str">
        <f>DZ197</f>
        <v/>
      </c>
      <c r="EA198" s="3" t="str">
        <f>EA197</f>
        <v/>
      </c>
      <c r="EB198" s="3" t="str">
        <f>EB197</f>
        <v/>
      </c>
      <c r="EC198" s="3" t="str">
        <f t="shared" si="381"/>
        <v/>
      </c>
      <c r="ED198" s="8"/>
      <c r="EE198" s="28" t="s">
        <v>277</v>
      </c>
      <c r="EF198" s="28" t="s">
        <v>277</v>
      </c>
      <c r="EG198" s="28" t="s">
        <v>277</v>
      </c>
      <c r="EH198" s="28" t="s">
        <v>277</v>
      </c>
      <c r="EI198" s="28" t="s">
        <v>277</v>
      </c>
      <c r="EJ198" s="28" t="s">
        <v>277</v>
      </c>
      <c r="EK198" s="28" t="s">
        <v>277</v>
      </c>
      <c r="EL198" s="28" t="s">
        <v>277</v>
      </c>
      <c r="EM198" s="28" t="s">
        <v>277</v>
      </c>
      <c r="EN198" s="28" t="s">
        <v>277</v>
      </c>
      <c r="EO198" s="30"/>
      <c r="EP198" s="9"/>
      <c r="EQ198" s="10" t="str">
        <f>IF(FD198&gt;0, (N198+Y198+R198+AC198), "")</f>
        <v/>
      </c>
      <c r="ER198" s="11" t="str">
        <f>IF(FD198&gt;0,FE198,"")</f>
        <v/>
      </c>
      <c r="ES198" s="10" t="str">
        <f>IF(FD198&gt;0, (P198+AA198+T198+AE198), "")</f>
        <v/>
      </c>
      <c r="ET198" s="10">
        <f>FO198+FP198+FQ198+FR198+FS198+FT198+FU198</f>
        <v>0</v>
      </c>
      <c r="EU198" s="13"/>
      <c r="EV198" s="12" t="b">
        <f t="shared" si="453"/>
        <v>1</v>
      </c>
      <c r="EW198" s="3" t="b">
        <f t="shared" si="454"/>
        <v>1</v>
      </c>
      <c r="EX198" s="3" t="b">
        <f t="shared" si="455"/>
        <v>1</v>
      </c>
      <c r="EY198" s="3" t="b">
        <f t="shared" si="456"/>
        <v>1</v>
      </c>
      <c r="EZ198" s="3">
        <f t="shared" si="383"/>
        <v>0</v>
      </c>
      <c r="FA198" s="3">
        <f t="shared" si="384"/>
        <v>0</v>
      </c>
      <c r="FB198" s="3">
        <f t="shared" si="385"/>
        <v>0</v>
      </c>
      <c r="FC198" s="3">
        <f t="shared" si="386"/>
        <v>0</v>
      </c>
      <c r="FD198" s="3">
        <f t="shared" si="387"/>
        <v>0</v>
      </c>
      <c r="FE198" s="3" t="e">
        <f t="shared" si="388"/>
        <v>#VALUE!</v>
      </c>
      <c r="FF198" s="3">
        <f t="shared" si="457"/>
        <v>0</v>
      </c>
      <c r="FG198" s="3">
        <f t="shared" si="458"/>
        <v>0</v>
      </c>
      <c r="FH198" s="3" t="e">
        <f t="shared" si="389"/>
        <v>#VALUE!</v>
      </c>
      <c r="FI198" s="3" t="b">
        <f t="shared" si="459"/>
        <v>1</v>
      </c>
      <c r="FJ198" s="3" t="b">
        <f t="shared" si="460"/>
        <v>1</v>
      </c>
      <c r="FK198" s="3" t="b">
        <f t="shared" si="461"/>
        <v>1</v>
      </c>
      <c r="FL198" s="3" t="b">
        <f t="shared" si="462"/>
        <v>1</v>
      </c>
      <c r="FM198" s="3" t="b">
        <f t="shared" si="463"/>
        <v>1</v>
      </c>
      <c r="FN198" s="3" t="b">
        <f t="shared" si="464"/>
        <v>1</v>
      </c>
      <c r="FO198" s="3">
        <f t="shared" si="390"/>
        <v>0</v>
      </c>
      <c r="FP198" s="3">
        <f t="shared" si="391"/>
        <v>0</v>
      </c>
      <c r="FQ198" s="3">
        <f t="shared" si="392"/>
        <v>0</v>
      </c>
      <c r="FR198" s="3">
        <f t="shared" si="393"/>
        <v>0</v>
      </c>
      <c r="FS198" s="3">
        <f t="shared" si="394"/>
        <v>0</v>
      </c>
      <c r="FT198" s="3">
        <f t="shared" si="395"/>
        <v>0</v>
      </c>
      <c r="FU198" s="3">
        <f t="shared" si="396"/>
        <v>0</v>
      </c>
      <c r="FV198" s="21" t="b">
        <f t="shared" si="465"/>
        <v>1</v>
      </c>
      <c r="FW198" s="24">
        <f t="shared" si="466"/>
        <v>1</v>
      </c>
      <c r="FX198" s="24">
        <f t="shared" si="397"/>
        <v>0</v>
      </c>
      <c r="FY198" s="25" t="e">
        <f t="shared" si="398"/>
        <v>#VALUE!</v>
      </c>
      <c r="FZ198" s="24" t="e">
        <f t="shared" si="399"/>
        <v>#VALUE!</v>
      </c>
      <c r="GA198" s="24" t="e">
        <f t="shared" si="400"/>
        <v>#VALUE!</v>
      </c>
      <c r="GB198" s="24">
        <f t="shared" si="401"/>
        <v>1</v>
      </c>
      <c r="GC198" s="24" t="e">
        <f t="shared" si="402"/>
        <v>#VALUE!</v>
      </c>
      <c r="GD198" s="24" t="e">
        <f t="shared" si="403"/>
        <v>#VALUE!</v>
      </c>
      <c r="GE198" s="24" t="e">
        <f t="shared" si="404"/>
        <v>#VALUE!</v>
      </c>
      <c r="GF198" s="24">
        <f t="shared" si="405"/>
        <v>0</v>
      </c>
      <c r="GG198" s="24">
        <f t="shared" si="406"/>
        <v>0</v>
      </c>
      <c r="GH198" s="24">
        <f t="shared" si="407"/>
        <v>0</v>
      </c>
      <c r="GI198" s="24">
        <f t="shared" si="408"/>
        <v>0</v>
      </c>
      <c r="GJ198" s="24">
        <f t="shared" si="409"/>
        <v>2</v>
      </c>
      <c r="GK198" s="24">
        <f t="shared" si="410"/>
        <v>2</v>
      </c>
      <c r="GL198" s="24">
        <f t="shared" si="411"/>
        <v>2</v>
      </c>
      <c r="GM198" s="31">
        <f t="shared" si="412"/>
        <v>2</v>
      </c>
      <c r="GN198" s="13"/>
      <c r="GO198" s="12"/>
    </row>
    <row r="199" spans="1:197" s="3" customFormat="1">
      <c r="A199" s="54"/>
      <c r="B199" s="54"/>
      <c r="C199" s="54"/>
      <c r="D199" s="54"/>
      <c r="E199" s="54"/>
      <c r="F199" s="54"/>
      <c r="G199" s="54"/>
      <c r="H199" s="54"/>
      <c r="I199" s="54"/>
      <c r="J199" s="54"/>
      <c r="K199" s="54"/>
      <c r="L199" s="54"/>
      <c r="M199" s="56"/>
      <c r="N199" s="54"/>
      <c r="O199" s="54"/>
      <c r="P199" s="54"/>
      <c r="Q199" s="56"/>
      <c r="R199" s="54"/>
      <c r="S199" s="54"/>
      <c r="T199" s="54"/>
      <c r="U199" s="56"/>
      <c r="V199" s="54"/>
      <c r="W199" s="54"/>
      <c r="X199" s="56"/>
      <c r="Y199" s="54"/>
      <c r="Z199" s="54"/>
      <c r="AA199" s="54"/>
      <c r="AB199" s="56"/>
      <c r="AC199" s="54"/>
      <c r="AD199" s="54"/>
      <c r="AE199" s="54"/>
      <c r="AF199" s="56"/>
      <c r="AG199" s="54"/>
      <c r="AH199" s="54"/>
      <c r="AI199" s="56"/>
      <c r="AJ199" s="54"/>
      <c r="AK199" s="54"/>
      <c r="AL199" s="56"/>
      <c r="AM199" s="54"/>
      <c r="AN199" s="54"/>
      <c r="AO199" s="54"/>
      <c r="AP199" s="54"/>
      <c r="AQ199" s="54"/>
      <c r="AR199" s="56"/>
      <c r="AS199" s="54"/>
      <c r="AT199" s="54"/>
      <c r="AU199" s="54"/>
      <c r="AV199" s="54"/>
      <c r="AW199" s="54"/>
      <c r="AX199" s="54"/>
      <c r="AY199" s="56"/>
      <c r="AZ199" s="54"/>
      <c r="BA199" s="54"/>
      <c r="BB199" s="54"/>
      <c r="BC199" s="54"/>
      <c r="BD199" s="8"/>
      <c r="BE199" s="8"/>
      <c r="BF199" s="28" t="s">
        <v>277</v>
      </c>
      <c r="BG199" s="28" t="s">
        <v>277</v>
      </c>
      <c r="BH199" s="28" t="s">
        <v>277</v>
      </c>
      <c r="BI199" s="28" t="s">
        <v>277</v>
      </c>
      <c r="BJ199" s="28" t="s">
        <v>277</v>
      </c>
      <c r="BK199" s="28" t="s">
        <v>277</v>
      </c>
      <c r="BL199" s="28" t="s">
        <v>277</v>
      </c>
      <c r="BM199" s="28" t="s">
        <v>277</v>
      </c>
      <c r="BN199" s="28" t="s">
        <v>277</v>
      </c>
      <c r="BO199" s="28" t="s">
        <v>277</v>
      </c>
      <c r="BP199" s="8"/>
      <c r="BQ199" s="22" t="str">
        <f>IF(FV199=FALSE,B199,"")</f>
        <v/>
      </c>
      <c r="BR199" s="22" t="str">
        <f>BR196</f>
        <v/>
      </c>
      <c r="BS199" s="22" t="str">
        <f>IF(FV196=FALSE,C199,"")</f>
        <v/>
      </c>
      <c r="BT199" s="22" t="str">
        <f t="shared" si="467"/>
        <v/>
      </c>
      <c r="BU199" s="22" t="str">
        <f>IF(FV199=FALSE,E199,"")</f>
        <v/>
      </c>
      <c r="BV199" s="22" t="str">
        <f>IF(FV199=FALSE,G199,"")</f>
        <v/>
      </c>
      <c r="BW199" s="22" t="str">
        <f>IF(FV199=FALSE,F199,"")</f>
        <v/>
      </c>
      <c r="BX199" s="22" t="str">
        <f>IF(FV199=FALSE,J199,"")</f>
        <v/>
      </c>
      <c r="BY199" s="22" t="str">
        <f>IF(FV199=FALSE,K199,"")</f>
        <v/>
      </c>
      <c r="BZ199" s="22" t="str">
        <f>IF(FV199=FALSE,L199,"")</f>
        <v/>
      </c>
      <c r="CA199" s="18"/>
      <c r="CB199" s="3" t="str">
        <f>CB196</f>
        <v/>
      </c>
      <c r="CC199" s="3" t="str">
        <f>CC196</f>
        <v/>
      </c>
      <c r="CD199" s="3" t="str">
        <f>CD196</f>
        <v/>
      </c>
      <c r="CE199" s="3" t="str">
        <f>IF(ET199=1, EQ199,"")</f>
        <v/>
      </c>
      <c r="CF199" s="3" t="str">
        <f>IF(ET199=1, ER199,"")</f>
        <v/>
      </c>
      <c r="CG199" s="3" t="str">
        <f>IF(ET199=1, ES199,"")</f>
        <v/>
      </c>
      <c r="CH199" s="3" t="str">
        <f t="shared" si="375"/>
        <v/>
      </c>
      <c r="CI199" s="8"/>
      <c r="CJ199" s="3" t="str">
        <f>CJ196</f>
        <v/>
      </c>
      <c r="CK199" s="3" t="str">
        <f>CK196</f>
        <v/>
      </c>
      <c r="CL199" s="3" t="str">
        <f>IF(ET199=2,V199,"")</f>
        <v/>
      </c>
      <c r="CM199" s="3" t="str">
        <f>IF(ET199=2,W199,"")</f>
        <v/>
      </c>
      <c r="CN199" s="8"/>
      <c r="CO199" s="3" t="str">
        <f>CO197</f>
        <v/>
      </c>
      <c r="CP199" s="3" t="str">
        <f>CP197</f>
        <v/>
      </c>
      <c r="CQ199" s="3" t="str">
        <f>IF(ET199=3,AG199,"")</f>
        <v/>
      </c>
      <c r="CR199" s="3" t="str">
        <f>IF(ET199=3,AH199,"")</f>
        <v/>
      </c>
      <c r="CS199" s="8"/>
      <c r="CT199" s="3" t="str">
        <f>CT196</f>
        <v/>
      </c>
      <c r="CU199" s="3" t="str">
        <f>CU196</f>
        <v/>
      </c>
      <c r="CV199" s="3" t="str">
        <f>IF(ET198=4,AJ199,"")</f>
        <v/>
      </c>
      <c r="CW199" s="3" t="str">
        <f>IF(ET198=4,AK199,"")</f>
        <v/>
      </c>
      <c r="CX199" s="8"/>
      <c r="CY199" s="3" t="str">
        <f>CY196</f>
        <v/>
      </c>
      <c r="CZ199" s="3" t="str">
        <f>CZ196</f>
        <v/>
      </c>
      <c r="DA199" s="3" t="str">
        <f>DA196</f>
        <v/>
      </c>
      <c r="DB199" s="3" t="str">
        <f>IF(ET198=5,AM199,"")</f>
        <v/>
      </c>
      <c r="DC199" s="3" t="str">
        <f>IF(ET198=5,AN199,"")</f>
        <v/>
      </c>
      <c r="DD199" s="3" t="str">
        <f>IF(ET198=5,AO199,"")</f>
        <v/>
      </c>
      <c r="DE199" s="3" t="str">
        <f>IF(ET198=5,AP199,"")</f>
        <v/>
      </c>
      <c r="DF199" s="3" t="str">
        <f>DF198</f>
        <v/>
      </c>
      <c r="DG199" s="3" t="str">
        <f t="shared" si="377"/>
        <v/>
      </c>
      <c r="DH199" s="8"/>
      <c r="DI199" s="3" t="str">
        <f>DI196</f>
        <v/>
      </c>
      <c r="DJ199" s="3" t="str">
        <f>DJ196</f>
        <v/>
      </c>
      <c r="DK199" s="3" t="str">
        <f>DK196</f>
        <v/>
      </c>
      <c r="DL199" s="3" t="str">
        <f>DL196</f>
        <v/>
      </c>
      <c r="DM199" s="3" t="str">
        <f>IF(ET199=6,AS199,"")</f>
        <v/>
      </c>
      <c r="DN199" s="3" t="str">
        <f>IF(ET199=6,AT199,"")</f>
        <v/>
      </c>
      <c r="DO199" s="3" t="str">
        <f>IF(ET199=6,AU199,"")</f>
        <v/>
      </c>
      <c r="DP199" s="3" t="str">
        <f>IF(ET199=6,AV199,"")</f>
        <v/>
      </c>
      <c r="DQ199" s="3" t="str">
        <f t="shared" ref="DQ199:DR201" si="468">DQ196</f>
        <v/>
      </c>
      <c r="DR199" s="3" t="str">
        <f t="shared" si="468"/>
        <v/>
      </c>
      <c r="DS199" s="3" t="str">
        <f t="shared" si="379"/>
        <v/>
      </c>
      <c r="DT199" s="8"/>
      <c r="DU199" s="3" t="str">
        <f>DU196</f>
        <v/>
      </c>
      <c r="DV199" s="3" t="str">
        <f>DV196</f>
        <v/>
      </c>
      <c r="DW199" s="3" t="str">
        <f>DW196</f>
        <v/>
      </c>
      <c r="DX199" s="3" t="str">
        <f>DX196</f>
        <v/>
      </c>
      <c r="DY199" s="3" t="str">
        <f>IF(ET199=7,AZ199,"")</f>
        <v/>
      </c>
      <c r="DZ199" s="3" t="str">
        <f>IF(ET199=7,BA199,"")</f>
        <v/>
      </c>
      <c r="EA199" s="3" t="str">
        <f>IF(ET199=7,BB199,"")</f>
        <v/>
      </c>
      <c r="EB199" s="3" t="str">
        <f>IF(ET199=7,BC199,"")</f>
        <v/>
      </c>
      <c r="EC199" s="3" t="str">
        <f t="shared" si="381"/>
        <v/>
      </c>
      <c r="ED199" s="8"/>
      <c r="EE199" s="28" t="s">
        <v>277</v>
      </c>
      <c r="EF199" s="28" t="s">
        <v>277</v>
      </c>
      <c r="EG199" s="28" t="s">
        <v>277</v>
      </c>
      <c r="EH199" s="28" t="s">
        <v>277</v>
      </c>
      <c r="EI199" s="28" t="s">
        <v>277</v>
      </c>
      <c r="EJ199" s="28" t="s">
        <v>277</v>
      </c>
      <c r="EK199" s="28" t="s">
        <v>277</v>
      </c>
      <c r="EL199" s="28" t="s">
        <v>277</v>
      </c>
      <c r="EM199" s="28" t="s">
        <v>277</v>
      </c>
      <c r="EN199" s="28" t="s">
        <v>277</v>
      </c>
      <c r="EO199" s="17"/>
      <c r="EP199" s="9"/>
      <c r="EQ199" s="10" t="str">
        <f>IF(FD199&gt;0, (N199+Y199+R199+AC199), "")</f>
        <v/>
      </c>
      <c r="ER199" s="11" t="str">
        <f>IF(FD199&gt;0,FE199,"")</f>
        <v/>
      </c>
      <c r="ES199" s="10" t="str">
        <f>IF(FD199&gt;0, (P199+AA199+T199+AE199), "")</f>
        <v/>
      </c>
      <c r="ET199" s="10">
        <f>FO199+FP199+FQ199+FR199+FS199+FT199+FU199</f>
        <v>0</v>
      </c>
      <c r="EU199" s="13"/>
      <c r="EV199" s="12" t="b">
        <f t="shared" si="453"/>
        <v>1</v>
      </c>
      <c r="EW199" s="3" t="b">
        <f t="shared" si="454"/>
        <v>1</v>
      </c>
      <c r="EX199" s="3" t="b">
        <f t="shared" si="455"/>
        <v>1</v>
      </c>
      <c r="EY199" s="3" t="b">
        <f t="shared" si="456"/>
        <v>1</v>
      </c>
      <c r="EZ199" s="3">
        <f t="shared" si="383"/>
        <v>0</v>
      </c>
      <c r="FA199" s="3">
        <f t="shared" si="384"/>
        <v>0</v>
      </c>
      <c r="FB199" s="3">
        <f t="shared" si="385"/>
        <v>0</v>
      </c>
      <c r="FC199" s="3">
        <f t="shared" si="386"/>
        <v>0</v>
      </c>
      <c r="FD199" s="3">
        <f t="shared" si="387"/>
        <v>0</v>
      </c>
      <c r="FE199" s="3" t="e">
        <f t="shared" si="388"/>
        <v>#VALUE!</v>
      </c>
      <c r="FF199" s="3">
        <f t="shared" si="457"/>
        <v>0</v>
      </c>
      <c r="FG199" s="3">
        <f t="shared" si="458"/>
        <v>0</v>
      </c>
      <c r="FH199" s="3" t="e">
        <f t="shared" si="389"/>
        <v>#VALUE!</v>
      </c>
      <c r="FI199" s="3" t="b">
        <f t="shared" si="459"/>
        <v>1</v>
      </c>
      <c r="FJ199" s="3" t="b">
        <f t="shared" si="460"/>
        <v>1</v>
      </c>
      <c r="FK199" s="3" t="b">
        <f t="shared" si="461"/>
        <v>1</v>
      </c>
      <c r="FL199" s="3" t="b">
        <f t="shared" si="462"/>
        <v>1</v>
      </c>
      <c r="FM199" s="3" t="b">
        <f t="shared" si="463"/>
        <v>1</v>
      </c>
      <c r="FN199" s="3" t="b">
        <f t="shared" si="464"/>
        <v>1</v>
      </c>
      <c r="FO199" s="3">
        <f t="shared" si="390"/>
        <v>0</v>
      </c>
      <c r="FP199" s="3">
        <f t="shared" si="391"/>
        <v>0</v>
      </c>
      <c r="FQ199" s="3">
        <f t="shared" si="392"/>
        <v>0</v>
      </c>
      <c r="FR199" s="3">
        <f t="shared" si="393"/>
        <v>0</v>
      </c>
      <c r="FS199" s="3">
        <f t="shared" si="394"/>
        <v>0</v>
      </c>
      <c r="FT199" s="3">
        <f t="shared" si="395"/>
        <v>0</v>
      </c>
      <c r="FU199" s="3">
        <f t="shared" si="396"/>
        <v>0</v>
      </c>
      <c r="FV199" s="21" t="b">
        <f t="shared" si="465"/>
        <v>1</v>
      </c>
      <c r="FW199" s="24">
        <f t="shared" si="466"/>
        <v>1</v>
      </c>
      <c r="FX199" s="24">
        <f t="shared" si="397"/>
        <v>0</v>
      </c>
      <c r="FY199" s="25" t="e">
        <f t="shared" si="398"/>
        <v>#VALUE!</v>
      </c>
      <c r="FZ199" s="24" t="e">
        <f t="shared" si="399"/>
        <v>#VALUE!</v>
      </c>
      <c r="GA199" s="24" t="e">
        <f t="shared" si="400"/>
        <v>#VALUE!</v>
      </c>
      <c r="GB199" s="24">
        <f t="shared" si="401"/>
        <v>1</v>
      </c>
      <c r="GC199" s="24" t="e">
        <f t="shared" si="402"/>
        <v>#VALUE!</v>
      </c>
      <c r="GD199" s="24" t="e">
        <f t="shared" si="403"/>
        <v>#VALUE!</v>
      </c>
      <c r="GE199" s="24" t="e">
        <f t="shared" si="404"/>
        <v>#VALUE!</v>
      </c>
      <c r="GF199" s="24">
        <f t="shared" si="405"/>
        <v>0</v>
      </c>
      <c r="GG199" s="24">
        <f t="shared" si="406"/>
        <v>0</v>
      </c>
      <c r="GH199" s="24">
        <f t="shared" si="407"/>
        <v>0</v>
      </c>
      <c r="GI199" s="24">
        <f t="shared" si="408"/>
        <v>0</v>
      </c>
      <c r="GJ199" s="24">
        <f t="shared" si="409"/>
        <v>2</v>
      </c>
      <c r="GK199" s="24">
        <f t="shared" si="410"/>
        <v>2</v>
      </c>
      <c r="GL199" s="24">
        <f t="shared" si="411"/>
        <v>2</v>
      </c>
      <c r="GM199" s="31">
        <f t="shared" si="412"/>
        <v>2</v>
      </c>
      <c r="GN199" s="13"/>
      <c r="GO199" s="12"/>
    </row>
    <row r="200" spans="1:197" s="3" customFormat="1">
      <c r="A200" s="115" t="s">
        <v>279</v>
      </c>
      <c r="B200" s="115" t="s">
        <v>279</v>
      </c>
      <c r="C200" s="115" t="s">
        <v>279</v>
      </c>
      <c r="D200" s="115" t="s">
        <v>279</v>
      </c>
      <c r="E200" s="115" t="s">
        <v>279</v>
      </c>
      <c r="F200" s="115" t="s">
        <v>279</v>
      </c>
      <c r="G200" s="115" t="s">
        <v>279</v>
      </c>
      <c r="H200" s="115"/>
      <c r="I200" s="115"/>
      <c r="J200" s="115" t="s">
        <v>279</v>
      </c>
      <c r="K200" s="115" t="s">
        <v>279</v>
      </c>
      <c r="L200" s="115" t="s">
        <v>279</v>
      </c>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116"/>
      <c r="BD200" s="8"/>
      <c r="BE200" s="8"/>
      <c r="BF200" s="28" t="s">
        <v>277</v>
      </c>
      <c r="BG200" s="28" t="s">
        <v>277</v>
      </c>
      <c r="BH200" s="28" t="s">
        <v>277</v>
      </c>
      <c r="BI200" s="28" t="s">
        <v>277</v>
      </c>
      <c r="BJ200" s="28" t="s">
        <v>277</v>
      </c>
      <c r="BK200" s="28" t="s">
        <v>277</v>
      </c>
      <c r="BL200" s="28" t="s">
        <v>277</v>
      </c>
      <c r="BM200" s="28" t="s">
        <v>277</v>
      </c>
      <c r="BN200" s="28" t="s">
        <v>277</v>
      </c>
      <c r="BO200" s="28" t="s">
        <v>277</v>
      </c>
      <c r="BP200" s="8"/>
      <c r="BQ200" s="22" t="str">
        <f>BQ199</f>
        <v/>
      </c>
      <c r="BR200" s="22" t="str">
        <f>BS196</f>
        <v/>
      </c>
      <c r="BS200" s="22" t="str">
        <f>BS199</f>
        <v/>
      </c>
      <c r="BT200" s="22" t="str">
        <f t="shared" si="467"/>
        <v/>
      </c>
      <c r="BU200" s="22" t="str">
        <f t="shared" ref="BU200:BW201" si="469">BU199</f>
        <v/>
      </c>
      <c r="BV200" s="22" t="str">
        <f t="shared" si="469"/>
        <v/>
      </c>
      <c r="BW200" s="22" t="str">
        <f t="shared" si="469"/>
        <v/>
      </c>
      <c r="BX200" s="22" t="str">
        <f t="shared" ref="BX200:BZ201" si="470">BX199</f>
        <v/>
      </c>
      <c r="BY200" s="22" t="str">
        <f t="shared" si="470"/>
        <v/>
      </c>
      <c r="BZ200" s="22" t="str">
        <f t="shared" si="470"/>
        <v/>
      </c>
      <c r="CA200" s="18"/>
      <c r="CB200" s="3" t="str">
        <f>CB198</f>
        <v/>
      </c>
      <c r="CC200" s="3" t="str">
        <f>CC198</f>
        <v/>
      </c>
      <c r="CD200" s="3" t="str">
        <f>CD198</f>
        <v/>
      </c>
      <c r="CE200" s="3" t="str">
        <f t="shared" ref="CE200:CG201" si="471">CE199</f>
        <v/>
      </c>
      <c r="CF200" s="3" t="str">
        <f t="shared" si="471"/>
        <v/>
      </c>
      <c r="CG200" s="3" t="str">
        <f t="shared" si="471"/>
        <v/>
      </c>
      <c r="CH200" s="3" t="str">
        <f t="shared" si="375"/>
        <v/>
      </c>
      <c r="CI200" s="8"/>
      <c r="CJ200" s="3" t="str">
        <f>CJ198</f>
        <v/>
      </c>
      <c r="CK200" s="3" t="str">
        <f>CK198</f>
        <v/>
      </c>
      <c r="CL200" s="3" t="str">
        <f>CL199</f>
        <v/>
      </c>
      <c r="CM200" s="3" t="str">
        <f>CM199</f>
        <v/>
      </c>
      <c r="CN200" s="8"/>
      <c r="CO200" s="3" t="str">
        <f>CO198</f>
        <v/>
      </c>
      <c r="CP200" s="3" t="str">
        <f>CP198</f>
        <v/>
      </c>
      <c r="CQ200" s="3" t="str">
        <f>CQ199</f>
        <v/>
      </c>
      <c r="CR200" s="3" t="str">
        <f>CR199</f>
        <v/>
      </c>
      <c r="CS200" s="8"/>
      <c r="CT200" s="3" t="str">
        <f>CT198</f>
        <v/>
      </c>
      <c r="CU200" s="3" t="str">
        <f>CU198</f>
        <v/>
      </c>
      <c r="CV200" s="3" t="str">
        <f>CV199</f>
        <v/>
      </c>
      <c r="CW200" s="3" t="str">
        <f>CW199</f>
        <v/>
      </c>
      <c r="CX200" s="8"/>
      <c r="CY200" s="3" t="str">
        <f>CY198</f>
        <v/>
      </c>
      <c r="CZ200" s="3" t="str">
        <f>CZ198</f>
        <v/>
      </c>
      <c r="DA200" s="3" t="str">
        <f>DA198</f>
        <v/>
      </c>
      <c r="DB200" s="3" t="str">
        <f t="shared" ref="DB200:DE201" si="472">DB199</f>
        <v/>
      </c>
      <c r="DC200" s="3" t="str">
        <f t="shared" si="472"/>
        <v/>
      </c>
      <c r="DD200" s="3" t="str">
        <f t="shared" si="472"/>
        <v/>
      </c>
      <c r="DE200" s="3" t="str">
        <f t="shared" si="472"/>
        <v/>
      </c>
      <c r="DF200" s="3" t="str">
        <f>DF199</f>
        <v/>
      </c>
      <c r="DG200" s="3" t="str">
        <f t="shared" si="377"/>
        <v/>
      </c>
      <c r="DH200" s="8"/>
      <c r="DI200" s="3" t="str">
        <f>DI198</f>
        <v/>
      </c>
      <c r="DJ200" s="3" t="str">
        <f>DJ198</f>
        <v/>
      </c>
      <c r="DK200" s="3" t="str">
        <f>DK198</f>
        <v/>
      </c>
      <c r="DL200" s="3" t="str">
        <f>DL198</f>
        <v/>
      </c>
      <c r="DM200" s="3" t="str">
        <f t="shared" ref="DM200:DP201" si="473">DM199</f>
        <v/>
      </c>
      <c r="DN200" s="3" t="str">
        <f t="shared" si="473"/>
        <v/>
      </c>
      <c r="DO200" s="3" t="str">
        <f t="shared" si="473"/>
        <v/>
      </c>
      <c r="DP200" s="3" t="str">
        <f t="shared" si="473"/>
        <v/>
      </c>
      <c r="DQ200" s="3" t="str">
        <f t="shared" si="468"/>
        <v/>
      </c>
      <c r="DR200" s="3" t="str">
        <f t="shared" si="468"/>
        <v/>
      </c>
      <c r="DS200" s="3" t="str">
        <f t="shared" si="379"/>
        <v/>
      </c>
      <c r="DT200" s="8"/>
      <c r="DU200" s="3" t="str">
        <f>DU198</f>
        <v/>
      </c>
      <c r="DV200" s="3" t="str">
        <f>DV198</f>
        <v/>
      </c>
      <c r="DW200" s="3" t="str">
        <f>DW198</f>
        <v/>
      </c>
      <c r="DX200" s="3" t="str">
        <f>DX198</f>
        <v/>
      </c>
      <c r="DY200" s="3" t="str">
        <f t="shared" ref="DY200:EB201" si="474">DY199</f>
        <v/>
      </c>
      <c r="DZ200" s="3" t="str">
        <f t="shared" si="474"/>
        <v/>
      </c>
      <c r="EA200" s="3" t="str">
        <f t="shared" si="474"/>
        <v/>
      </c>
      <c r="EB200" s="3" t="str">
        <f t="shared" si="474"/>
        <v/>
      </c>
      <c r="EC200" s="3" t="str">
        <f t="shared" si="381"/>
        <v/>
      </c>
      <c r="ED200" s="8"/>
      <c r="EE200" s="28" t="s">
        <v>277</v>
      </c>
      <c r="EF200" s="28" t="s">
        <v>277</v>
      </c>
      <c r="EG200" s="28" t="s">
        <v>277</v>
      </c>
      <c r="EH200" s="28" t="s">
        <v>277</v>
      </c>
      <c r="EI200" s="28" t="s">
        <v>277</v>
      </c>
      <c r="EJ200" s="28" t="s">
        <v>277</v>
      </c>
      <c r="EK200" s="28" t="s">
        <v>277</v>
      </c>
      <c r="EL200" s="28" t="s">
        <v>277</v>
      </c>
      <c r="EM200" s="28" t="s">
        <v>277</v>
      </c>
      <c r="EN200" s="28" t="s">
        <v>277</v>
      </c>
      <c r="EO200" s="17"/>
      <c r="EP200" s="9"/>
      <c r="EQ200" s="10" t="str">
        <f t="shared" ref="EQ200:ET201" si="475">EQ199</f>
        <v/>
      </c>
      <c r="ER200" s="10" t="str">
        <f t="shared" si="475"/>
        <v/>
      </c>
      <c r="ES200" s="10" t="str">
        <f t="shared" si="475"/>
        <v/>
      </c>
      <c r="ET200" s="10">
        <f t="shared" si="475"/>
        <v>0</v>
      </c>
      <c r="EU200" s="13"/>
      <c r="EV200" s="12" t="b">
        <f t="shared" si="453"/>
        <v>1</v>
      </c>
      <c r="EW200" s="3" t="b">
        <f t="shared" si="454"/>
        <v>1</v>
      </c>
      <c r="EX200" s="3" t="b">
        <f t="shared" si="455"/>
        <v>1</v>
      </c>
      <c r="EY200" s="3" t="b">
        <f t="shared" si="456"/>
        <v>1</v>
      </c>
      <c r="EZ200" s="3">
        <f t="shared" si="383"/>
        <v>0</v>
      </c>
      <c r="FA200" s="3">
        <f t="shared" si="384"/>
        <v>0</v>
      </c>
      <c r="FB200" s="3">
        <f t="shared" si="385"/>
        <v>0</v>
      </c>
      <c r="FC200" s="3">
        <f t="shared" si="386"/>
        <v>0</v>
      </c>
      <c r="FD200" s="3">
        <f t="shared" si="387"/>
        <v>0</v>
      </c>
      <c r="FE200" s="3" t="e">
        <f t="shared" si="388"/>
        <v>#VALUE!</v>
      </c>
      <c r="FF200" s="3">
        <f t="shared" si="457"/>
        <v>0</v>
      </c>
      <c r="FG200" s="3">
        <f t="shared" si="458"/>
        <v>0</v>
      </c>
      <c r="FH200" s="3" t="e">
        <f t="shared" si="389"/>
        <v>#VALUE!</v>
      </c>
      <c r="FI200" s="3" t="b">
        <f t="shared" si="459"/>
        <v>1</v>
      </c>
      <c r="FJ200" s="3" t="b">
        <f t="shared" si="460"/>
        <v>1</v>
      </c>
      <c r="FK200" s="3" t="b">
        <f t="shared" si="461"/>
        <v>1</v>
      </c>
      <c r="FL200" s="3" t="b">
        <f t="shared" si="462"/>
        <v>1</v>
      </c>
      <c r="FM200" s="3" t="b">
        <f t="shared" si="463"/>
        <v>1</v>
      </c>
      <c r="FN200" s="3" t="b">
        <f t="shared" si="464"/>
        <v>1</v>
      </c>
      <c r="FO200" s="3">
        <f t="shared" si="390"/>
        <v>0</v>
      </c>
      <c r="FP200" s="3">
        <f t="shared" si="391"/>
        <v>0</v>
      </c>
      <c r="FQ200" s="3">
        <f t="shared" si="392"/>
        <v>0</v>
      </c>
      <c r="FR200" s="3">
        <f t="shared" si="393"/>
        <v>0</v>
      </c>
      <c r="FS200" s="3">
        <f t="shared" si="394"/>
        <v>0</v>
      </c>
      <c r="FT200" s="3">
        <f t="shared" si="395"/>
        <v>0</v>
      </c>
      <c r="FU200" s="3">
        <f t="shared" si="396"/>
        <v>0</v>
      </c>
      <c r="FV200" s="21" t="b">
        <f t="shared" si="465"/>
        <v>0</v>
      </c>
      <c r="FW200" s="24">
        <f t="shared" si="466"/>
        <v>1</v>
      </c>
      <c r="FX200" s="24">
        <f t="shared" si="397"/>
        <v>0</v>
      </c>
      <c r="FY200" s="25" t="e">
        <f t="shared" si="398"/>
        <v>#VALUE!</v>
      </c>
      <c r="FZ200" s="24" t="e">
        <f t="shared" si="399"/>
        <v>#VALUE!</v>
      </c>
      <c r="GA200" s="24" t="e">
        <f t="shared" si="400"/>
        <v>#VALUE!</v>
      </c>
      <c r="GB200" s="24">
        <f t="shared" si="401"/>
        <v>1</v>
      </c>
      <c r="GC200" s="24" t="e">
        <f t="shared" si="402"/>
        <v>#VALUE!</v>
      </c>
      <c r="GD200" s="24" t="e">
        <f t="shared" si="403"/>
        <v>#VALUE!</v>
      </c>
      <c r="GE200" s="24" t="e">
        <f t="shared" si="404"/>
        <v>#VALUE!</v>
      </c>
      <c r="GF200" s="24">
        <f t="shared" si="405"/>
        <v>0</v>
      </c>
      <c r="GG200" s="24">
        <f t="shared" si="406"/>
        <v>0</v>
      </c>
      <c r="GH200" s="24">
        <f t="shared" si="407"/>
        <v>0</v>
      </c>
      <c r="GI200" s="24">
        <f t="shared" si="408"/>
        <v>0</v>
      </c>
      <c r="GJ200" s="24">
        <f t="shared" si="409"/>
        <v>2</v>
      </c>
      <c r="GK200" s="24">
        <f t="shared" si="410"/>
        <v>2</v>
      </c>
      <c r="GL200" s="24">
        <f t="shared" si="411"/>
        <v>2</v>
      </c>
      <c r="GM200" s="31">
        <f t="shared" si="412"/>
        <v>2</v>
      </c>
      <c r="GN200" s="13"/>
      <c r="GO200" s="12"/>
    </row>
    <row r="201" spans="1:197" s="3" customFormat="1">
      <c r="A201" s="115" t="s">
        <v>279</v>
      </c>
      <c r="B201" s="115" t="s">
        <v>279</v>
      </c>
      <c r="C201" s="115" t="s">
        <v>279</v>
      </c>
      <c r="D201" s="115" t="s">
        <v>279</v>
      </c>
      <c r="E201" s="115" t="s">
        <v>279</v>
      </c>
      <c r="F201" s="115" t="s">
        <v>279</v>
      </c>
      <c r="G201" s="115" t="s">
        <v>279</v>
      </c>
      <c r="H201" s="115"/>
      <c r="I201" s="115"/>
      <c r="J201" s="115" t="s">
        <v>279</v>
      </c>
      <c r="K201" s="115" t="s">
        <v>279</v>
      </c>
      <c r="L201" s="115" t="s">
        <v>279</v>
      </c>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116"/>
      <c r="BD201" s="8"/>
      <c r="BE201" s="8"/>
      <c r="BF201" s="28" t="s">
        <v>277</v>
      </c>
      <c r="BG201" s="28" t="s">
        <v>277</v>
      </c>
      <c r="BH201" s="28" t="s">
        <v>277</v>
      </c>
      <c r="BI201" s="28" t="s">
        <v>277</v>
      </c>
      <c r="BJ201" s="28" t="s">
        <v>277</v>
      </c>
      <c r="BK201" s="28" t="s">
        <v>277</v>
      </c>
      <c r="BL201" s="28" t="s">
        <v>277</v>
      </c>
      <c r="BM201" s="28" t="s">
        <v>277</v>
      </c>
      <c r="BN201" s="28" t="s">
        <v>277</v>
      </c>
      <c r="BO201" s="28" t="s">
        <v>277</v>
      </c>
      <c r="BP201" s="8"/>
      <c r="BQ201" s="22" t="str">
        <f>BQ200</f>
        <v/>
      </c>
      <c r="BR201" s="22" t="str">
        <f>BS198</f>
        <v/>
      </c>
      <c r="BS201" s="22" t="str">
        <f>BS199</f>
        <v/>
      </c>
      <c r="BT201" s="22" t="str">
        <f t="shared" si="467"/>
        <v/>
      </c>
      <c r="BU201" s="22" t="str">
        <f t="shared" si="469"/>
        <v/>
      </c>
      <c r="BV201" s="22" t="str">
        <f t="shared" si="469"/>
        <v/>
      </c>
      <c r="BW201" s="22" t="str">
        <f t="shared" si="469"/>
        <v/>
      </c>
      <c r="BX201" s="22" t="str">
        <f t="shared" si="470"/>
        <v/>
      </c>
      <c r="BY201" s="22" t="str">
        <f t="shared" si="470"/>
        <v/>
      </c>
      <c r="BZ201" s="22" t="str">
        <f t="shared" si="470"/>
        <v/>
      </c>
      <c r="CA201" s="18"/>
      <c r="CB201" s="3" t="str">
        <f>CE197</f>
        <v/>
      </c>
      <c r="CC201" s="3" t="str">
        <f>CF197</f>
        <v/>
      </c>
      <c r="CD201" s="3" t="str">
        <f>CG197</f>
        <v/>
      </c>
      <c r="CE201" s="3" t="str">
        <f t="shared" si="471"/>
        <v/>
      </c>
      <c r="CF201" s="3" t="str">
        <f t="shared" si="471"/>
        <v/>
      </c>
      <c r="CG201" s="3" t="str">
        <f t="shared" si="471"/>
        <v/>
      </c>
      <c r="CH201" s="3" t="str">
        <f t="shared" si="375"/>
        <v/>
      </c>
      <c r="CI201" s="8"/>
      <c r="CJ201" s="3" t="str">
        <f>CL197</f>
        <v/>
      </c>
      <c r="CK201" s="3" t="str">
        <f>CM197</f>
        <v/>
      </c>
      <c r="CL201" s="3" t="str">
        <f>CL200</f>
        <v/>
      </c>
      <c r="CM201" s="3" t="str">
        <f>CM200</f>
        <v/>
      </c>
      <c r="CN201" s="8"/>
      <c r="CO201" s="3" t="str">
        <f>CQ197</f>
        <v/>
      </c>
      <c r="CP201" s="3" t="str">
        <f>CR197</f>
        <v/>
      </c>
      <c r="CQ201" s="3" t="str">
        <f>CQ200</f>
        <v/>
      </c>
      <c r="CR201" s="3" t="str">
        <f>CR200</f>
        <v/>
      </c>
      <c r="CS201" s="8"/>
      <c r="CT201" s="3" t="str">
        <f>CV197</f>
        <v/>
      </c>
      <c r="CU201" s="3" t="str">
        <f>CW197</f>
        <v/>
      </c>
      <c r="CV201" s="3" t="str">
        <f>CV200</f>
        <v/>
      </c>
      <c r="CW201" s="3" t="str">
        <f>CW200</f>
        <v/>
      </c>
      <c r="CX201" s="8"/>
      <c r="CY201" s="3" t="str">
        <f>DB197</f>
        <v/>
      </c>
      <c r="CZ201" s="3" t="str">
        <f>DC197</f>
        <v/>
      </c>
      <c r="DA201" s="3" t="str">
        <f>DD197</f>
        <v/>
      </c>
      <c r="DB201" s="3" t="str">
        <f t="shared" si="472"/>
        <v/>
      </c>
      <c r="DC201" s="3" t="str">
        <f t="shared" si="472"/>
        <v/>
      </c>
      <c r="DD201" s="3" t="str">
        <f t="shared" si="472"/>
        <v/>
      </c>
      <c r="DE201" s="3" t="str">
        <f t="shared" si="472"/>
        <v/>
      </c>
      <c r="DF201" s="3" t="str">
        <f>DF200</f>
        <v/>
      </c>
      <c r="DG201" s="3" t="str">
        <f t="shared" si="377"/>
        <v/>
      </c>
      <c r="DH201" s="8"/>
      <c r="DI201" s="3" t="str">
        <f>DM197</f>
        <v/>
      </c>
      <c r="DJ201" s="3" t="str">
        <f>DN197</f>
        <v/>
      </c>
      <c r="DK201" s="3" t="str">
        <f>DO197</f>
        <v/>
      </c>
      <c r="DL201" s="3" t="str">
        <f>DP197</f>
        <v/>
      </c>
      <c r="DM201" s="3" t="str">
        <f t="shared" si="473"/>
        <v/>
      </c>
      <c r="DN201" s="3" t="str">
        <f t="shared" si="473"/>
        <v/>
      </c>
      <c r="DO201" s="3" t="str">
        <f t="shared" si="473"/>
        <v/>
      </c>
      <c r="DP201" s="3" t="str">
        <f t="shared" si="473"/>
        <v/>
      </c>
      <c r="DQ201" s="3" t="str">
        <f t="shared" si="468"/>
        <v/>
      </c>
      <c r="DR201" s="3" t="str">
        <f t="shared" si="468"/>
        <v/>
      </c>
      <c r="DS201" s="3" t="str">
        <f t="shared" si="379"/>
        <v/>
      </c>
      <c r="DT201" s="8"/>
      <c r="DU201" s="3" t="str">
        <f>DY198</f>
        <v/>
      </c>
      <c r="DV201" s="3" t="str">
        <f>DZ198</f>
        <v/>
      </c>
      <c r="DW201" s="3" t="str">
        <f>EA198</f>
        <v/>
      </c>
      <c r="DX201" s="3" t="str">
        <f>EB198</f>
        <v/>
      </c>
      <c r="DY201" s="3" t="str">
        <f t="shared" si="474"/>
        <v/>
      </c>
      <c r="DZ201" s="3" t="str">
        <f t="shared" si="474"/>
        <v/>
      </c>
      <c r="EA201" s="3" t="str">
        <f t="shared" si="474"/>
        <v/>
      </c>
      <c r="EB201" s="3" t="str">
        <f t="shared" si="474"/>
        <v/>
      </c>
      <c r="EC201" s="3" t="str">
        <f t="shared" si="381"/>
        <v/>
      </c>
      <c r="ED201" s="8"/>
      <c r="EE201" s="28" t="s">
        <v>277</v>
      </c>
      <c r="EF201" s="28" t="s">
        <v>277</v>
      </c>
      <c r="EG201" s="28" t="s">
        <v>277</v>
      </c>
      <c r="EH201" s="28" t="s">
        <v>277</v>
      </c>
      <c r="EI201" s="28" t="s">
        <v>277</v>
      </c>
      <c r="EJ201" s="28" t="s">
        <v>277</v>
      </c>
      <c r="EK201" s="28" t="s">
        <v>277</v>
      </c>
      <c r="EL201" s="28" t="s">
        <v>277</v>
      </c>
      <c r="EM201" s="28" t="s">
        <v>277</v>
      </c>
      <c r="EN201" s="28" t="s">
        <v>277</v>
      </c>
      <c r="EO201" s="17"/>
      <c r="EP201" s="9"/>
      <c r="EQ201" s="10" t="str">
        <f t="shared" si="475"/>
        <v/>
      </c>
      <c r="ER201" s="10" t="str">
        <f t="shared" si="475"/>
        <v/>
      </c>
      <c r="ES201" s="10" t="str">
        <f t="shared" si="475"/>
        <v/>
      </c>
      <c r="ET201" s="10">
        <f t="shared" si="475"/>
        <v>0</v>
      </c>
      <c r="EU201" s="13"/>
      <c r="EV201" s="12" t="b">
        <f t="shared" si="453"/>
        <v>1</v>
      </c>
      <c r="EW201" s="3" t="b">
        <f t="shared" si="454"/>
        <v>1</v>
      </c>
      <c r="EX201" s="3" t="b">
        <f t="shared" si="455"/>
        <v>1</v>
      </c>
      <c r="EY201" s="3" t="b">
        <f t="shared" si="456"/>
        <v>1</v>
      </c>
      <c r="EZ201" s="3">
        <f t="shared" si="383"/>
        <v>0</v>
      </c>
      <c r="FA201" s="3">
        <f t="shared" si="384"/>
        <v>0</v>
      </c>
      <c r="FB201" s="3">
        <f t="shared" si="385"/>
        <v>0</v>
      </c>
      <c r="FC201" s="3">
        <f t="shared" si="386"/>
        <v>0</v>
      </c>
      <c r="FD201" s="3">
        <f t="shared" si="387"/>
        <v>0</v>
      </c>
      <c r="FE201" s="3" t="e">
        <f t="shared" si="388"/>
        <v>#VALUE!</v>
      </c>
      <c r="FF201" s="3">
        <f t="shared" si="457"/>
        <v>0</v>
      </c>
      <c r="FG201" s="3">
        <f t="shared" si="458"/>
        <v>0</v>
      </c>
      <c r="FH201" s="3" t="e">
        <f t="shared" si="389"/>
        <v>#VALUE!</v>
      </c>
      <c r="FI201" s="3" t="b">
        <f t="shared" si="459"/>
        <v>1</v>
      </c>
      <c r="FJ201" s="3" t="b">
        <f t="shared" si="460"/>
        <v>1</v>
      </c>
      <c r="FK201" s="3" t="b">
        <f t="shared" si="461"/>
        <v>1</v>
      </c>
      <c r="FL201" s="3" t="b">
        <f t="shared" si="462"/>
        <v>1</v>
      </c>
      <c r="FM201" s="3" t="b">
        <f t="shared" si="463"/>
        <v>1</v>
      </c>
      <c r="FN201" s="3" t="b">
        <f t="shared" si="464"/>
        <v>1</v>
      </c>
      <c r="FO201" s="3">
        <f t="shared" si="390"/>
        <v>0</v>
      </c>
      <c r="FP201" s="3">
        <f t="shared" si="391"/>
        <v>0</v>
      </c>
      <c r="FQ201" s="3">
        <f t="shared" si="392"/>
        <v>0</v>
      </c>
      <c r="FR201" s="3">
        <f t="shared" si="393"/>
        <v>0</v>
      </c>
      <c r="FS201" s="3">
        <f t="shared" si="394"/>
        <v>0</v>
      </c>
      <c r="FT201" s="3">
        <f t="shared" si="395"/>
        <v>0</v>
      </c>
      <c r="FU201" s="3">
        <f t="shared" si="396"/>
        <v>0</v>
      </c>
      <c r="FV201" s="21" t="b">
        <f t="shared" si="465"/>
        <v>0</v>
      </c>
      <c r="FW201" s="24">
        <f t="shared" si="466"/>
        <v>1</v>
      </c>
      <c r="FX201" s="24">
        <f t="shared" si="397"/>
        <v>0</v>
      </c>
      <c r="FY201" s="25" t="e">
        <f t="shared" si="398"/>
        <v>#VALUE!</v>
      </c>
      <c r="FZ201" s="24" t="e">
        <f t="shared" si="399"/>
        <v>#VALUE!</v>
      </c>
      <c r="GA201" s="24" t="e">
        <f t="shared" si="400"/>
        <v>#VALUE!</v>
      </c>
      <c r="GB201" s="24">
        <f t="shared" si="401"/>
        <v>1</v>
      </c>
      <c r="GC201" s="24" t="e">
        <f t="shared" si="402"/>
        <v>#VALUE!</v>
      </c>
      <c r="GD201" s="24" t="e">
        <f t="shared" si="403"/>
        <v>#VALUE!</v>
      </c>
      <c r="GE201" s="24" t="e">
        <f t="shared" si="404"/>
        <v>#VALUE!</v>
      </c>
      <c r="GF201" s="24">
        <f t="shared" si="405"/>
        <v>0</v>
      </c>
      <c r="GG201" s="24">
        <f t="shared" si="406"/>
        <v>0</v>
      </c>
      <c r="GH201" s="24">
        <f t="shared" si="407"/>
        <v>0</v>
      </c>
      <c r="GI201" s="24">
        <f t="shared" si="408"/>
        <v>0</v>
      </c>
      <c r="GJ201" s="24">
        <f t="shared" si="409"/>
        <v>2</v>
      </c>
      <c r="GK201" s="24">
        <f t="shared" si="410"/>
        <v>2</v>
      </c>
      <c r="GL201" s="24">
        <f t="shared" si="411"/>
        <v>2</v>
      </c>
      <c r="GM201" s="31">
        <f t="shared" si="412"/>
        <v>2</v>
      </c>
      <c r="GN201" s="13"/>
      <c r="GO201" s="12"/>
    </row>
    <row r="202" spans="1:197" s="3" customFormat="1">
      <c r="A202" s="54"/>
      <c r="B202" s="54"/>
      <c r="C202" s="54"/>
      <c r="D202" s="54"/>
      <c r="E202" s="54"/>
      <c r="F202" s="54"/>
      <c r="G202" s="54"/>
      <c r="H202" s="54"/>
      <c r="I202" s="54"/>
      <c r="J202" s="54"/>
      <c r="K202" s="54"/>
      <c r="L202" s="54"/>
      <c r="M202" s="56"/>
      <c r="N202" s="54"/>
      <c r="O202" s="54"/>
      <c r="P202" s="54"/>
      <c r="Q202" s="56"/>
      <c r="R202" s="54"/>
      <c r="S202" s="54"/>
      <c r="T202" s="54"/>
      <c r="U202" s="56"/>
      <c r="V202" s="54"/>
      <c r="W202" s="54"/>
      <c r="X202" s="56"/>
      <c r="Y202" s="54"/>
      <c r="Z202" s="54"/>
      <c r="AA202" s="54"/>
      <c r="AB202" s="56"/>
      <c r="AC202" s="54"/>
      <c r="AD202" s="54"/>
      <c r="AE202" s="54"/>
      <c r="AF202" s="56"/>
      <c r="AG202" s="54"/>
      <c r="AH202" s="54"/>
      <c r="AI202" s="56"/>
      <c r="AJ202" s="54"/>
      <c r="AK202" s="54"/>
      <c r="AL202" s="56"/>
      <c r="AM202" s="54"/>
      <c r="AN202" s="54"/>
      <c r="AO202" s="54"/>
      <c r="AP202" s="54"/>
      <c r="AQ202" s="54"/>
      <c r="AR202" s="56"/>
      <c r="AS202" s="54"/>
      <c r="AT202" s="54"/>
      <c r="AU202" s="54"/>
      <c r="AV202" s="54"/>
      <c r="AW202" s="54"/>
      <c r="AX202" s="54"/>
      <c r="AY202" s="56"/>
      <c r="AZ202" s="54"/>
      <c r="BA202" s="54"/>
      <c r="BB202" s="54"/>
      <c r="BC202" s="54"/>
      <c r="BD202" s="8"/>
      <c r="BE202" s="8"/>
      <c r="BF202" s="28" t="s">
        <v>277</v>
      </c>
      <c r="BG202" s="28" t="s">
        <v>277</v>
      </c>
      <c r="BH202" s="28" t="s">
        <v>277</v>
      </c>
      <c r="BI202" s="28" t="s">
        <v>277</v>
      </c>
      <c r="BJ202" s="28" t="s">
        <v>277</v>
      </c>
      <c r="BK202" s="28" t="s">
        <v>277</v>
      </c>
      <c r="BL202" s="28" t="s">
        <v>277</v>
      </c>
      <c r="BM202" s="28" t="s">
        <v>277</v>
      </c>
      <c r="BN202" s="28" t="s">
        <v>277</v>
      </c>
      <c r="BO202" s="28" t="s">
        <v>277</v>
      </c>
      <c r="BP202" s="8"/>
      <c r="BQ202" s="22" t="str">
        <f>IF(FV202=FALSE,B202,"")</f>
        <v/>
      </c>
      <c r="BR202" s="22" t="str">
        <f>IF(FV202=FALSE,C202,"")</f>
        <v/>
      </c>
      <c r="BS202" s="22" t="str">
        <f>BR204</f>
        <v/>
      </c>
      <c r="BT202" s="22" t="str">
        <f t="shared" si="467"/>
        <v/>
      </c>
      <c r="BU202" s="22" t="str">
        <f>IF(FV202=FALSE,E202,"")</f>
        <v/>
      </c>
      <c r="BV202" s="22" t="str">
        <f>IF(FV202=FALSE,G202,"")</f>
        <v/>
      </c>
      <c r="BW202" s="22" t="str">
        <f>IF(FV202=FALSE,F202,"")</f>
        <v/>
      </c>
      <c r="BX202" s="22" t="str">
        <f>IF(FV202=FALSE,J202,"")</f>
        <v/>
      </c>
      <c r="BY202" s="22" t="str">
        <f>IF(FV202=FALSE,K202,"")</f>
        <v/>
      </c>
      <c r="BZ202" s="22" t="str">
        <f>IF(FV202=FALSE,L202,"")</f>
        <v/>
      </c>
      <c r="CA202" s="18"/>
      <c r="CB202" s="3" t="str">
        <f>IF(ET202=1, EQ202,"")</f>
        <v/>
      </c>
      <c r="CC202" s="3" t="str">
        <f>IF(ET202=1, ER202,"")</f>
        <v/>
      </c>
      <c r="CD202" s="3" t="str">
        <f>IF(ET202=1, ES202,"")</f>
        <v/>
      </c>
      <c r="CE202" s="3" t="str">
        <f>CB204</f>
        <v/>
      </c>
      <c r="CF202" s="3" t="str">
        <f>CC204</f>
        <v/>
      </c>
      <c r="CG202" s="3" t="str">
        <f>CD204</f>
        <v/>
      </c>
      <c r="CH202" s="3" t="str">
        <f t="shared" si="375"/>
        <v/>
      </c>
      <c r="CI202" s="8"/>
      <c r="CJ202" s="3" t="str">
        <f>IF(ET202=2,V202,"")</f>
        <v/>
      </c>
      <c r="CK202" s="3" t="str">
        <f>IF(ET202=2,W202,"")</f>
        <v/>
      </c>
      <c r="CL202" s="3" t="str">
        <f>CJ204</f>
        <v/>
      </c>
      <c r="CM202" s="3" t="str">
        <f>CK204</f>
        <v/>
      </c>
      <c r="CN202" s="8"/>
      <c r="CO202" s="3" t="str">
        <f>IF(ET202=3,AG202,"")</f>
        <v/>
      </c>
      <c r="CP202" s="3" t="str">
        <f>IF(ET202=3,AH202,"")</f>
        <v/>
      </c>
      <c r="CQ202" s="3" t="str">
        <f>CO204</f>
        <v/>
      </c>
      <c r="CR202" s="3" t="str">
        <f>CP204</f>
        <v/>
      </c>
      <c r="CS202" s="8"/>
      <c r="CT202" s="3" t="str">
        <f>IF(ET202=4,AJ202,"")</f>
        <v/>
      </c>
      <c r="CU202" s="3" t="str">
        <f>IF(ET202=4,AK202,"")</f>
        <v/>
      </c>
      <c r="CV202" s="3" t="str">
        <f>CT204</f>
        <v/>
      </c>
      <c r="CW202" s="3" t="str">
        <f>CU204</f>
        <v/>
      </c>
      <c r="CX202" s="8"/>
      <c r="CY202" s="3" t="str">
        <f>IF(ET202=5,AM202,"")</f>
        <v/>
      </c>
      <c r="CZ202" s="3" t="str">
        <f>IF(ET202=5,AN202,"")</f>
        <v/>
      </c>
      <c r="DA202" s="3" t="str">
        <f>IF(ET202=5,AO202,"")</f>
        <v/>
      </c>
      <c r="DB202" s="3" t="str">
        <f>CY204</f>
        <v/>
      </c>
      <c r="DC202" s="3" t="str">
        <f>CZ204</f>
        <v/>
      </c>
      <c r="DD202" s="3" t="str">
        <f>DA204</f>
        <v/>
      </c>
      <c r="DE202" s="3" t="str">
        <f>IF(ET202=5,AP202,"")</f>
        <v/>
      </c>
      <c r="DF202" s="3" t="str">
        <f>IF(ET202=5,AQ202,"")</f>
        <v/>
      </c>
      <c r="DG202" s="3" t="str">
        <f t="shared" si="377"/>
        <v/>
      </c>
      <c r="DH202" s="8"/>
      <c r="DI202" s="3" t="str">
        <f>IF(ET202=6,AS202,"")</f>
        <v/>
      </c>
      <c r="DJ202" s="3" t="str">
        <f>IF(ET202=6,AT202,"")</f>
        <v/>
      </c>
      <c r="DK202" s="3" t="str">
        <f>IF(ET202=6,AU202,"")</f>
        <v/>
      </c>
      <c r="DL202" s="3" t="str">
        <f>IF(ET202=6,AV202,"")</f>
        <v/>
      </c>
      <c r="DM202" s="3" t="str">
        <f>DI204</f>
        <v/>
      </c>
      <c r="DN202" s="3" t="str">
        <f>DJ204</f>
        <v/>
      </c>
      <c r="DO202" s="3" t="str">
        <f>DK204</f>
        <v/>
      </c>
      <c r="DP202" s="3" t="str">
        <f>DL204</f>
        <v/>
      </c>
      <c r="DQ202" s="3" t="str">
        <f>IF(ET202=6,AW202,"")</f>
        <v/>
      </c>
      <c r="DR202" s="3" t="str">
        <f>IF(ET202=6,AX202,"")</f>
        <v/>
      </c>
      <c r="DS202" s="3" t="str">
        <f t="shared" si="379"/>
        <v/>
      </c>
      <c r="DT202" s="8"/>
      <c r="DU202" s="3" t="str">
        <f>IF(ET202=7,AZ202,"")</f>
        <v/>
      </c>
      <c r="DV202" s="3" t="str">
        <f>IF(ET202=7,BA202,"")</f>
        <v/>
      </c>
      <c r="DW202" s="3" t="str">
        <f>IF(ET202=7,BB202,"")</f>
        <v/>
      </c>
      <c r="DX202" s="3" t="str">
        <f>IF(ET202=7,BC202,"")</f>
        <v/>
      </c>
      <c r="DY202" s="3" t="str">
        <f>DU204</f>
        <v/>
      </c>
      <c r="DZ202" s="3" t="str">
        <f>DV204</f>
        <v/>
      </c>
      <c r="EA202" s="3" t="str">
        <f>DW204</f>
        <v/>
      </c>
      <c r="EB202" s="3" t="str">
        <f>DX204</f>
        <v/>
      </c>
      <c r="EC202" s="3" t="str">
        <f t="shared" si="381"/>
        <v/>
      </c>
      <c r="ED202" s="8"/>
      <c r="EE202" s="28" t="s">
        <v>277</v>
      </c>
      <c r="EF202" s="28" t="s">
        <v>277</v>
      </c>
      <c r="EG202" s="28" t="s">
        <v>277</v>
      </c>
      <c r="EH202" s="28" t="s">
        <v>277</v>
      </c>
      <c r="EI202" s="28" t="s">
        <v>277</v>
      </c>
      <c r="EJ202" s="28" t="s">
        <v>277</v>
      </c>
      <c r="EK202" s="28" t="s">
        <v>277</v>
      </c>
      <c r="EL202" s="28" t="s">
        <v>277</v>
      </c>
      <c r="EM202" s="28" t="s">
        <v>277</v>
      </c>
      <c r="EN202" s="28" t="s">
        <v>277</v>
      </c>
      <c r="EO202" s="30"/>
      <c r="EP202" s="9"/>
      <c r="EQ202" s="10" t="str">
        <f>IF(FD202&gt;0, (N202+Y202+R202+AC202), "")</f>
        <v/>
      </c>
      <c r="ER202" s="11" t="str">
        <f>IF(FD202&gt;0,FE202,"")</f>
        <v/>
      </c>
      <c r="ES202" s="10" t="str">
        <f>IF(FD202&gt;0, (P202+AA202+T202+AE202), "")</f>
        <v/>
      </c>
      <c r="ET202" s="10">
        <f>FO202+FP202+FQ202+FR202+FS202+FT202+FU202</f>
        <v>0</v>
      </c>
      <c r="EU202" s="13"/>
      <c r="EV202" s="12" t="b">
        <f t="shared" si="453"/>
        <v>1</v>
      </c>
      <c r="EW202" s="3" t="b">
        <f t="shared" si="454"/>
        <v>1</v>
      </c>
      <c r="EX202" s="3" t="b">
        <f t="shared" si="455"/>
        <v>1</v>
      </c>
      <c r="EY202" s="3" t="b">
        <f t="shared" si="456"/>
        <v>1</v>
      </c>
      <c r="EZ202" s="3">
        <f t="shared" si="383"/>
        <v>0</v>
      </c>
      <c r="FA202" s="3">
        <f t="shared" si="384"/>
        <v>0</v>
      </c>
      <c r="FB202" s="3">
        <f t="shared" si="385"/>
        <v>0</v>
      </c>
      <c r="FC202" s="3">
        <f t="shared" si="386"/>
        <v>0</v>
      </c>
      <c r="FD202" s="3">
        <f t="shared" si="387"/>
        <v>0</v>
      </c>
      <c r="FE202" s="3" t="e">
        <f t="shared" si="388"/>
        <v>#VALUE!</v>
      </c>
      <c r="FF202" s="3">
        <f t="shared" si="457"/>
        <v>0</v>
      </c>
      <c r="FG202" s="3">
        <f t="shared" si="458"/>
        <v>0</v>
      </c>
      <c r="FH202" s="3" t="e">
        <f t="shared" si="389"/>
        <v>#VALUE!</v>
      </c>
      <c r="FI202" s="3" t="b">
        <f t="shared" si="459"/>
        <v>1</v>
      </c>
      <c r="FJ202" s="3" t="b">
        <f t="shared" si="460"/>
        <v>1</v>
      </c>
      <c r="FK202" s="3" t="b">
        <f t="shared" si="461"/>
        <v>1</v>
      </c>
      <c r="FL202" s="3" t="b">
        <f t="shared" si="462"/>
        <v>1</v>
      </c>
      <c r="FM202" s="3" t="b">
        <f t="shared" si="463"/>
        <v>1</v>
      </c>
      <c r="FN202" s="3" t="b">
        <f t="shared" si="464"/>
        <v>1</v>
      </c>
      <c r="FO202" s="3">
        <f t="shared" si="390"/>
        <v>0</v>
      </c>
      <c r="FP202" s="3">
        <f t="shared" si="391"/>
        <v>0</v>
      </c>
      <c r="FQ202" s="3">
        <f t="shared" si="392"/>
        <v>0</v>
      </c>
      <c r="FR202" s="3">
        <f t="shared" si="393"/>
        <v>0</v>
      </c>
      <c r="FS202" s="3">
        <f t="shared" si="394"/>
        <v>0</v>
      </c>
      <c r="FT202" s="3">
        <f t="shared" si="395"/>
        <v>0</v>
      </c>
      <c r="FU202" s="3">
        <f t="shared" si="396"/>
        <v>0</v>
      </c>
      <c r="FV202" s="21" t="b">
        <f t="shared" si="465"/>
        <v>1</v>
      </c>
      <c r="FW202" s="24">
        <f t="shared" si="466"/>
        <v>1</v>
      </c>
      <c r="FX202" s="24">
        <f t="shared" si="397"/>
        <v>0</v>
      </c>
      <c r="FY202" s="25" t="e">
        <f t="shared" si="398"/>
        <v>#VALUE!</v>
      </c>
      <c r="FZ202" s="24" t="e">
        <f t="shared" si="399"/>
        <v>#VALUE!</v>
      </c>
      <c r="GA202" s="24" t="e">
        <f t="shared" si="400"/>
        <v>#VALUE!</v>
      </c>
      <c r="GB202" s="24">
        <f t="shared" si="401"/>
        <v>1</v>
      </c>
      <c r="GC202" s="24" t="e">
        <f t="shared" si="402"/>
        <v>#VALUE!</v>
      </c>
      <c r="GD202" s="24" t="e">
        <f t="shared" si="403"/>
        <v>#VALUE!</v>
      </c>
      <c r="GE202" s="24" t="e">
        <f t="shared" si="404"/>
        <v>#VALUE!</v>
      </c>
      <c r="GF202" s="24">
        <f t="shared" si="405"/>
        <v>0</v>
      </c>
      <c r="GG202" s="24">
        <f t="shared" si="406"/>
        <v>0</v>
      </c>
      <c r="GH202" s="24">
        <f t="shared" si="407"/>
        <v>0</v>
      </c>
      <c r="GI202" s="24">
        <f t="shared" si="408"/>
        <v>0</v>
      </c>
      <c r="GJ202" s="24">
        <f t="shared" si="409"/>
        <v>2</v>
      </c>
      <c r="GK202" s="24">
        <f t="shared" si="410"/>
        <v>2</v>
      </c>
      <c r="GL202" s="24">
        <f t="shared" si="411"/>
        <v>2</v>
      </c>
      <c r="GM202" s="31">
        <f t="shared" si="412"/>
        <v>2</v>
      </c>
      <c r="GN202" s="13"/>
      <c r="GO202" s="12"/>
    </row>
    <row r="203" spans="1:197" s="3" customFormat="1">
      <c r="A203" s="54"/>
      <c r="B203" s="54"/>
      <c r="C203" s="54"/>
      <c r="D203" s="54"/>
      <c r="E203" s="54"/>
      <c r="F203" s="54"/>
      <c r="G203" s="54"/>
      <c r="H203" s="54"/>
      <c r="I203" s="54"/>
      <c r="J203" s="54"/>
      <c r="K203" s="54"/>
      <c r="L203" s="54"/>
      <c r="M203" s="56"/>
      <c r="N203" s="54"/>
      <c r="O203" s="54"/>
      <c r="P203" s="54"/>
      <c r="Q203" s="56"/>
      <c r="R203" s="54"/>
      <c r="S203" s="54"/>
      <c r="T203" s="54"/>
      <c r="U203" s="56"/>
      <c r="V203" s="54"/>
      <c r="W203" s="54"/>
      <c r="X203" s="56"/>
      <c r="Y203" s="54"/>
      <c r="Z203" s="54"/>
      <c r="AA203" s="54"/>
      <c r="AB203" s="56"/>
      <c r="AC203" s="54"/>
      <c r="AD203" s="54"/>
      <c r="AE203" s="54"/>
      <c r="AF203" s="56"/>
      <c r="AG203" s="54"/>
      <c r="AH203" s="54"/>
      <c r="AI203" s="56"/>
      <c r="AJ203" s="54"/>
      <c r="AK203" s="54"/>
      <c r="AL203" s="56"/>
      <c r="AM203" s="54"/>
      <c r="AN203" s="54"/>
      <c r="AO203" s="54"/>
      <c r="AP203" s="54"/>
      <c r="AQ203" s="54"/>
      <c r="AR203" s="56"/>
      <c r="AS203" s="54"/>
      <c r="AT203" s="54"/>
      <c r="AU203" s="54"/>
      <c r="AV203" s="54"/>
      <c r="AW203" s="54"/>
      <c r="AX203" s="54"/>
      <c r="AY203" s="56"/>
      <c r="AZ203" s="54"/>
      <c r="BA203" s="54"/>
      <c r="BB203" s="54"/>
      <c r="BC203" s="54"/>
      <c r="BD203" s="8"/>
      <c r="BE203" s="8"/>
      <c r="BF203" s="28" t="s">
        <v>277</v>
      </c>
      <c r="BG203" s="28" t="s">
        <v>277</v>
      </c>
      <c r="BH203" s="28" t="s">
        <v>277</v>
      </c>
      <c r="BI203" s="28" t="s">
        <v>277</v>
      </c>
      <c r="BJ203" s="28" t="s">
        <v>277</v>
      </c>
      <c r="BK203" s="28" t="s">
        <v>277</v>
      </c>
      <c r="BL203" s="28" t="s">
        <v>277</v>
      </c>
      <c r="BM203" s="28" t="s">
        <v>277</v>
      </c>
      <c r="BN203" s="28" t="s">
        <v>277</v>
      </c>
      <c r="BO203" s="28" t="s">
        <v>277</v>
      </c>
      <c r="BP203" s="8"/>
      <c r="BQ203" s="22" t="str">
        <f>IF(FV203=FALSE,B203,"")</f>
        <v/>
      </c>
      <c r="BR203" s="22" t="str">
        <f>BR202</f>
        <v/>
      </c>
      <c r="BS203" s="22" t="str">
        <f>IF(FV202=FALSE,C204,"")</f>
        <v/>
      </c>
      <c r="BT203" s="22" t="str">
        <f t="shared" si="467"/>
        <v/>
      </c>
      <c r="BU203" s="22" t="str">
        <f>IF(FV203=FALSE,E203,"")</f>
        <v/>
      </c>
      <c r="BV203" s="22" t="str">
        <f>IF(FV203=FALSE,G203,"")</f>
        <v/>
      </c>
      <c r="BW203" s="22" t="str">
        <f>IF(FV203=FALSE,F203,"")</f>
        <v/>
      </c>
      <c r="BX203" s="22" t="str">
        <f>IF(FV203=FALSE,J203,"")</f>
        <v/>
      </c>
      <c r="BY203" s="22" t="str">
        <f>IF(FV203=FALSE,K203,"")</f>
        <v/>
      </c>
      <c r="BZ203" s="22" t="str">
        <f>IF(FV203=FALSE,L203,"")</f>
        <v/>
      </c>
      <c r="CA203" s="18"/>
      <c r="CB203" s="3" t="str">
        <f>CB202</f>
        <v/>
      </c>
      <c r="CC203" s="3" t="str">
        <f>CC202</f>
        <v/>
      </c>
      <c r="CD203" s="3" t="str">
        <f>CD202</f>
        <v/>
      </c>
      <c r="CE203" s="3" t="str">
        <f>IF(ET203=1,EQ204,"")</f>
        <v/>
      </c>
      <c r="CF203" s="3" t="str">
        <f>IF(ET203=1,ER204,"")</f>
        <v/>
      </c>
      <c r="CG203" s="3" t="str">
        <f>IF(ET203=1,ES204,"")</f>
        <v/>
      </c>
      <c r="CH203" s="3" t="str">
        <f t="shared" si="375"/>
        <v/>
      </c>
      <c r="CI203" s="8"/>
      <c r="CJ203" s="3" t="str">
        <f>CJ202</f>
        <v/>
      </c>
      <c r="CK203" s="3" t="str">
        <f>CK202</f>
        <v/>
      </c>
      <c r="CL203" s="3" t="str">
        <f>IF(ET204=2,V204,"")</f>
        <v/>
      </c>
      <c r="CM203" s="3" t="str">
        <f>IF(ET204=2,W204,"")</f>
        <v/>
      </c>
      <c r="CN203" s="8"/>
      <c r="CO203" s="3" t="str">
        <f>CO202</f>
        <v/>
      </c>
      <c r="CP203" s="3" t="str">
        <f>CP202</f>
        <v/>
      </c>
      <c r="CQ203" s="3" t="str">
        <f>IF(ET203=3,AG204,"")</f>
        <v/>
      </c>
      <c r="CR203" s="3" t="str">
        <f>IF(ET203=3,AH204,"")</f>
        <v/>
      </c>
      <c r="CS203" s="8"/>
      <c r="CT203" s="3" t="str">
        <f>CT202</f>
        <v/>
      </c>
      <c r="CU203" s="3" t="str">
        <f>CU202</f>
        <v/>
      </c>
      <c r="CV203" s="3" t="str">
        <f>IF(ET203=4,AJ204,"")</f>
        <v/>
      </c>
      <c r="CW203" s="3" t="str">
        <f>IF(ET203=4,AK204,"")</f>
        <v/>
      </c>
      <c r="CX203" s="8"/>
      <c r="CY203" s="3" t="str">
        <f>CY202</f>
        <v/>
      </c>
      <c r="CZ203" s="3" t="str">
        <f>CZ202</f>
        <v/>
      </c>
      <c r="DA203" s="3" t="str">
        <f>DA202</f>
        <v/>
      </c>
      <c r="DB203" s="3" t="str">
        <f>IF(ET203=5,AM204,"")</f>
        <v/>
      </c>
      <c r="DC203" s="3" t="str">
        <f>IF(ET203=5,AN204,"")</f>
        <v/>
      </c>
      <c r="DD203" s="3" t="str">
        <f>IF(ET203=5,AO204,"")</f>
        <v/>
      </c>
      <c r="DE203" s="3" t="str">
        <f>DE202</f>
        <v/>
      </c>
      <c r="DF203" s="3" t="str">
        <f>DF202</f>
        <v/>
      </c>
      <c r="DG203" s="3" t="str">
        <f t="shared" si="377"/>
        <v/>
      </c>
      <c r="DH203" s="8"/>
      <c r="DI203" s="3" t="str">
        <f>DI202</f>
        <v/>
      </c>
      <c r="DJ203" s="3" t="str">
        <f>DJ202</f>
        <v/>
      </c>
      <c r="DK203" s="3" t="str">
        <f>DK202</f>
        <v/>
      </c>
      <c r="DL203" s="3" t="str">
        <f>DL202</f>
        <v/>
      </c>
      <c r="DM203" s="3" t="str">
        <f>IF(ET202=6,AS204,"")</f>
        <v/>
      </c>
      <c r="DN203" s="3" t="str">
        <f>IF(ET202=6,AT204,"")</f>
        <v/>
      </c>
      <c r="DO203" s="3" t="str">
        <f>IF(ET202=6,AU204,"")</f>
        <v/>
      </c>
      <c r="DP203" s="3" t="str">
        <f>IF(ET202=6,AV204,"")</f>
        <v/>
      </c>
      <c r="DQ203" s="3" t="str">
        <f>DQ202</f>
        <v/>
      </c>
      <c r="DR203" s="3" t="str">
        <f>DR202</f>
        <v/>
      </c>
      <c r="DS203" s="3" t="str">
        <f t="shared" si="379"/>
        <v/>
      </c>
      <c r="DT203" s="8"/>
      <c r="DU203" s="3" t="str">
        <f>DU202</f>
        <v/>
      </c>
      <c r="DV203" s="3" t="str">
        <f>DV202</f>
        <v/>
      </c>
      <c r="DW203" s="3" t="str">
        <f>DW202</f>
        <v/>
      </c>
      <c r="DX203" s="3" t="str">
        <f>DX202</f>
        <v/>
      </c>
      <c r="DY203" s="3" t="str">
        <f>IF(ET202=7,AZ204,"")</f>
        <v/>
      </c>
      <c r="DZ203" s="3" t="str">
        <f>IF(ET202=7,BA204,"")</f>
        <v/>
      </c>
      <c r="EA203" s="3" t="str">
        <f>IF(ET202=7,BB204,"")</f>
        <v/>
      </c>
      <c r="EB203" s="3" t="str">
        <f>IF(ET202=7,BC204,"")</f>
        <v/>
      </c>
      <c r="EC203" s="3" t="str">
        <f t="shared" si="381"/>
        <v/>
      </c>
      <c r="ED203" s="8"/>
      <c r="EE203" s="28" t="s">
        <v>277</v>
      </c>
      <c r="EF203" s="28" t="s">
        <v>277</v>
      </c>
      <c r="EG203" s="28" t="s">
        <v>277</v>
      </c>
      <c r="EH203" s="28" t="s">
        <v>277</v>
      </c>
      <c r="EI203" s="28" t="s">
        <v>277</v>
      </c>
      <c r="EJ203" s="28" t="s">
        <v>277</v>
      </c>
      <c r="EK203" s="28" t="s">
        <v>277</v>
      </c>
      <c r="EL203" s="28" t="s">
        <v>277</v>
      </c>
      <c r="EM203" s="28" t="s">
        <v>277</v>
      </c>
      <c r="EN203" s="28" t="s">
        <v>277</v>
      </c>
      <c r="EO203" s="30"/>
      <c r="EP203" s="9"/>
      <c r="EQ203" s="10" t="str">
        <f>IF(FD203&gt;0, (N203+Y203+R203+AC203), "")</f>
        <v/>
      </c>
      <c r="ER203" s="11" t="str">
        <f>IF(FD203&gt;0,FE203,"")</f>
        <v/>
      </c>
      <c r="ES203" s="10" t="str">
        <f>IF(FD203&gt;0, (P203+AA203+T203+AE203), "")</f>
        <v/>
      </c>
      <c r="ET203" s="10">
        <f>FO203+FP203+FQ203+FR203+FS203+FT203+FU203</f>
        <v>0</v>
      </c>
      <c r="EU203" s="13"/>
      <c r="EV203" s="12" t="b">
        <f t="shared" si="453"/>
        <v>1</v>
      </c>
      <c r="EW203" s="3" t="b">
        <f t="shared" si="454"/>
        <v>1</v>
      </c>
      <c r="EX203" s="3" t="b">
        <f t="shared" si="455"/>
        <v>1</v>
      </c>
      <c r="EY203" s="3" t="b">
        <f t="shared" si="456"/>
        <v>1</v>
      </c>
      <c r="EZ203" s="3">
        <f t="shared" si="383"/>
        <v>0</v>
      </c>
      <c r="FA203" s="3">
        <f t="shared" si="384"/>
        <v>0</v>
      </c>
      <c r="FB203" s="3">
        <f t="shared" si="385"/>
        <v>0</v>
      </c>
      <c r="FC203" s="3">
        <f t="shared" si="386"/>
        <v>0</v>
      </c>
      <c r="FD203" s="3">
        <f t="shared" si="387"/>
        <v>0</v>
      </c>
      <c r="FE203" s="3" t="e">
        <f t="shared" si="388"/>
        <v>#VALUE!</v>
      </c>
      <c r="FF203" s="3">
        <f t="shared" si="457"/>
        <v>0</v>
      </c>
      <c r="FG203" s="3">
        <f t="shared" si="458"/>
        <v>0</v>
      </c>
      <c r="FH203" s="3" t="e">
        <f t="shared" si="389"/>
        <v>#VALUE!</v>
      </c>
      <c r="FI203" s="3" t="b">
        <f t="shared" si="459"/>
        <v>1</v>
      </c>
      <c r="FJ203" s="3" t="b">
        <f t="shared" si="460"/>
        <v>1</v>
      </c>
      <c r="FK203" s="3" t="b">
        <f t="shared" si="461"/>
        <v>1</v>
      </c>
      <c r="FL203" s="3" t="b">
        <f t="shared" si="462"/>
        <v>1</v>
      </c>
      <c r="FM203" s="3" t="b">
        <f t="shared" si="463"/>
        <v>1</v>
      </c>
      <c r="FN203" s="3" t="b">
        <f t="shared" si="464"/>
        <v>1</v>
      </c>
      <c r="FO203" s="3">
        <f t="shared" si="390"/>
        <v>0</v>
      </c>
      <c r="FP203" s="3">
        <f t="shared" si="391"/>
        <v>0</v>
      </c>
      <c r="FQ203" s="3">
        <f t="shared" si="392"/>
        <v>0</v>
      </c>
      <c r="FR203" s="3">
        <f t="shared" si="393"/>
        <v>0</v>
      </c>
      <c r="FS203" s="3">
        <f t="shared" si="394"/>
        <v>0</v>
      </c>
      <c r="FT203" s="3">
        <f t="shared" si="395"/>
        <v>0</v>
      </c>
      <c r="FU203" s="3">
        <f t="shared" si="396"/>
        <v>0</v>
      </c>
      <c r="FV203" s="21" t="b">
        <f t="shared" si="465"/>
        <v>1</v>
      </c>
      <c r="FW203" s="24">
        <f t="shared" si="466"/>
        <v>1</v>
      </c>
      <c r="FX203" s="24">
        <f t="shared" si="397"/>
        <v>0</v>
      </c>
      <c r="FY203" s="25" t="e">
        <f t="shared" si="398"/>
        <v>#VALUE!</v>
      </c>
      <c r="FZ203" s="24" t="e">
        <f t="shared" si="399"/>
        <v>#VALUE!</v>
      </c>
      <c r="GA203" s="24" t="e">
        <f t="shared" si="400"/>
        <v>#VALUE!</v>
      </c>
      <c r="GB203" s="24">
        <f t="shared" si="401"/>
        <v>1</v>
      </c>
      <c r="GC203" s="24" t="e">
        <f t="shared" si="402"/>
        <v>#VALUE!</v>
      </c>
      <c r="GD203" s="24" t="e">
        <f t="shared" si="403"/>
        <v>#VALUE!</v>
      </c>
      <c r="GE203" s="24" t="e">
        <f t="shared" si="404"/>
        <v>#VALUE!</v>
      </c>
      <c r="GF203" s="24">
        <f t="shared" si="405"/>
        <v>0</v>
      </c>
      <c r="GG203" s="24">
        <f t="shared" si="406"/>
        <v>0</v>
      </c>
      <c r="GH203" s="24">
        <f t="shared" si="407"/>
        <v>0</v>
      </c>
      <c r="GI203" s="24">
        <f t="shared" si="408"/>
        <v>0</v>
      </c>
      <c r="GJ203" s="24">
        <f t="shared" si="409"/>
        <v>2</v>
      </c>
      <c r="GK203" s="24">
        <f t="shared" si="410"/>
        <v>2</v>
      </c>
      <c r="GL203" s="24">
        <f t="shared" si="411"/>
        <v>2</v>
      </c>
      <c r="GM203" s="31">
        <f t="shared" si="412"/>
        <v>2</v>
      </c>
      <c r="GN203" s="13"/>
      <c r="GO203" s="12"/>
    </row>
    <row r="204" spans="1:197" s="3" customFormat="1">
      <c r="A204" s="54"/>
      <c r="B204" s="54"/>
      <c r="C204" s="54"/>
      <c r="D204" s="54"/>
      <c r="E204" s="54"/>
      <c r="F204" s="54"/>
      <c r="G204" s="54"/>
      <c r="H204" s="54"/>
      <c r="I204" s="54"/>
      <c r="J204" s="54"/>
      <c r="K204" s="54"/>
      <c r="L204" s="54"/>
      <c r="M204" s="56"/>
      <c r="N204" s="54"/>
      <c r="O204" s="54"/>
      <c r="P204" s="54"/>
      <c r="Q204" s="56"/>
      <c r="R204" s="54"/>
      <c r="S204" s="54"/>
      <c r="T204" s="54"/>
      <c r="U204" s="56"/>
      <c r="V204" s="54"/>
      <c r="W204" s="54"/>
      <c r="X204" s="56"/>
      <c r="Y204" s="54"/>
      <c r="Z204" s="54"/>
      <c r="AA204" s="54"/>
      <c r="AB204" s="56"/>
      <c r="AC204" s="54"/>
      <c r="AD204" s="54"/>
      <c r="AE204" s="54"/>
      <c r="AF204" s="56"/>
      <c r="AG204" s="54"/>
      <c r="AH204" s="54"/>
      <c r="AI204" s="56"/>
      <c r="AJ204" s="54"/>
      <c r="AK204" s="54"/>
      <c r="AL204" s="56"/>
      <c r="AM204" s="54"/>
      <c r="AN204" s="54"/>
      <c r="AO204" s="54"/>
      <c r="AP204" s="54"/>
      <c r="AQ204" s="54"/>
      <c r="AR204" s="56"/>
      <c r="AS204" s="54"/>
      <c r="AT204" s="54"/>
      <c r="AU204" s="54"/>
      <c r="AV204" s="54"/>
      <c r="AW204" s="54"/>
      <c r="AX204" s="54"/>
      <c r="AY204" s="56"/>
      <c r="AZ204" s="54"/>
      <c r="BA204" s="54"/>
      <c r="BB204" s="54"/>
      <c r="BC204" s="54"/>
      <c r="BD204" s="8"/>
      <c r="BE204" s="8"/>
      <c r="BF204" s="28" t="s">
        <v>277</v>
      </c>
      <c r="BG204" s="28" t="s">
        <v>277</v>
      </c>
      <c r="BH204" s="28" t="s">
        <v>277</v>
      </c>
      <c r="BI204" s="28" t="s">
        <v>277</v>
      </c>
      <c r="BJ204" s="28" t="s">
        <v>277</v>
      </c>
      <c r="BK204" s="28" t="s">
        <v>277</v>
      </c>
      <c r="BL204" s="28" t="s">
        <v>277</v>
      </c>
      <c r="BM204" s="28" t="s">
        <v>277</v>
      </c>
      <c r="BN204" s="28" t="s">
        <v>277</v>
      </c>
      <c r="BO204" s="28" t="s">
        <v>277</v>
      </c>
      <c r="BP204" s="8"/>
      <c r="BQ204" s="22" t="str">
        <f>IF(FV204=FALSE,B204,"")</f>
        <v/>
      </c>
      <c r="BR204" s="22" t="str">
        <f>IF(FV202=FALSE,C203,"")</f>
        <v/>
      </c>
      <c r="BS204" s="22" t="str">
        <f>BS203</f>
        <v/>
      </c>
      <c r="BT204" s="22" t="str">
        <f t="shared" si="467"/>
        <v/>
      </c>
      <c r="BU204" s="22" t="str">
        <f>IF(FV204=FALSE,E204,"")</f>
        <v/>
      </c>
      <c r="BV204" s="22" t="str">
        <f>IF(FV204=FALSE,G204,"")</f>
        <v/>
      </c>
      <c r="BW204" s="22" t="str">
        <f>IF(FV204=FALSE,F204,"")</f>
        <v/>
      </c>
      <c r="BX204" s="22" t="str">
        <f>IF(FV204=FALSE,J204,"")</f>
        <v/>
      </c>
      <c r="BY204" s="22" t="str">
        <f>IF(FV204=FALSE,K204,"")</f>
        <v/>
      </c>
      <c r="BZ204" s="22" t="str">
        <f>IF(FV204=FALSE,L204,"")</f>
        <v/>
      </c>
      <c r="CA204" s="18"/>
      <c r="CB204" s="3" t="str">
        <f>IF(ET202=1, EQ203,"")</f>
        <v/>
      </c>
      <c r="CC204" s="3" t="str">
        <f>IF(ET202=1, ER203,"")</f>
        <v/>
      </c>
      <c r="CD204" s="3" t="str">
        <f>IF(ET202=1, ES203,"")</f>
        <v/>
      </c>
      <c r="CE204" s="3" t="str">
        <f>CE203</f>
        <v/>
      </c>
      <c r="CF204" s="3" t="str">
        <f>CF203</f>
        <v/>
      </c>
      <c r="CG204" s="3" t="str">
        <f>CG203</f>
        <v/>
      </c>
      <c r="CH204" s="3" t="str">
        <f t="shared" si="375"/>
        <v/>
      </c>
      <c r="CI204" s="8"/>
      <c r="CJ204" s="3" t="str">
        <f>IF(ET204=2,V203,"")</f>
        <v/>
      </c>
      <c r="CK204" s="3" t="str">
        <f>IF(ET204=2,W203,"")</f>
        <v/>
      </c>
      <c r="CL204" s="3" t="str">
        <f>CL203</f>
        <v/>
      </c>
      <c r="CM204" s="3" t="str">
        <f>CM203</f>
        <v/>
      </c>
      <c r="CN204" s="8"/>
      <c r="CO204" s="3" t="str">
        <f>IF(ET204=3,AG203,"")</f>
        <v/>
      </c>
      <c r="CP204" s="3" t="str">
        <f>IF(ET204=3,AH203,"")</f>
        <v/>
      </c>
      <c r="CQ204" s="3" t="str">
        <f>CQ203</f>
        <v/>
      </c>
      <c r="CR204" s="3" t="str">
        <f>CR203</f>
        <v/>
      </c>
      <c r="CS204" s="8"/>
      <c r="CT204" s="3" t="str">
        <f>IF(ET204=4,AJ203,"")</f>
        <v/>
      </c>
      <c r="CU204" s="3" t="str">
        <f>IF(ET204=4,AK203,"")</f>
        <v/>
      </c>
      <c r="CV204" s="3" t="str">
        <f>CV203</f>
        <v/>
      </c>
      <c r="CW204" s="3" t="str">
        <f>CW203</f>
        <v/>
      </c>
      <c r="CX204" s="8"/>
      <c r="CY204" s="3" t="str">
        <f>IF(ET204=5,AM203,"")</f>
        <v/>
      </c>
      <c r="CZ204" s="3" t="str">
        <f>IF(ET204=5,AN203,"")</f>
        <v/>
      </c>
      <c r="DA204" s="3" t="str">
        <f>IF(ET204=5,AO203,"")</f>
        <v/>
      </c>
      <c r="DB204" s="3" t="str">
        <f>DB203</f>
        <v/>
      </c>
      <c r="DC204" s="3" t="str">
        <f>DC203</f>
        <v/>
      </c>
      <c r="DD204" s="3" t="str">
        <f>DD203</f>
        <v/>
      </c>
      <c r="DE204" s="3" t="str">
        <f>DE203</f>
        <v/>
      </c>
      <c r="DF204" s="3" t="str">
        <f>DF203</f>
        <v/>
      </c>
      <c r="DG204" s="3" t="str">
        <f t="shared" si="377"/>
        <v/>
      </c>
      <c r="DH204" s="8"/>
      <c r="DI204" s="3" t="str">
        <f>IF(ET202=6,AS203,"")</f>
        <v/>
      </c>
      <c r="DJ204" s="3" t="str">
        <f>IF(ET202=6,AT203,"")</f>
        <v/>
      </c>
      <c r="DK204" s="3" t="str">
        <f>IF(ET202=6,AU203,"")</f>
        <v/>
      </c>
      <c r="DL204" s="3" t="str">
        <f>IF(ET202=6,AV203,"")</f>
        <v/>
      </c>
      <c r="DM204" s="3" t="str">
        <f>DM203</f>
        <v/>
      </c>
      <c r="DN204" s="3" t="str">
        <f>DN203</f>
        <v/>
      </c>
      <c r="DO204" s="3" t="str">
        <f>DO203</f>
        <v/>
      </c>
      <c r="DP204" s="3" t="str">
        <f>DP203</f>
        <v/>
      </c>
      <c r="DQ204" s="3" t="str">
        <f>DQ203</f>
        <v/>
      </c>
      <c r="DR204" s="3" t="str">
        <f>DR203</f>
        <v/>
      </c>
      <c r="DS204" s="3" t="str">
        <f t="shared" si="379"/>
        <v/>
      </c>
      <c r="DT204" s="8"/>
      <c r="DU204" s="3" t="str">
        <f>IF(ET202=7,AZ203,"")</f>
        <v/>
      </c>
      <c r="DV204" s="3" t="str">
        <f>IF(ET202=7,BA203,"")</f>
        <v/>
      </c>
      <c r="DW204" s="3" t="str">
        <f>IF(ET202=7,BB203,"")</f>
        <v/>
      </c>
      <c r="DX204" s="3" t="str">
        <f>IF(ET202=7,BC203,"")</f>
        <v/>
      </c>
      <c r="DY204" s="3" t="str">
        <f>DY203</f>
        <v/>
      </c>
      <c r="DZ204" s="3" t="str">
        <f>DZ203</f>
        <v/>
      </c>
      <c r="EA204" s="3" t="str">
        <f>EA203</f>
        <v/>
      </c>
      <c r="EB204" s="3" t="str">
        <f>EB203</f>
        <v/>
      </c>
      <c r="EC204" s="3" t="str">
        <f t="shared" si="381"/>
        <v/>
      </c>
      <c r="ED204" s="8"/>
      <c r="EE204" s="28" t="s">
        <v>277</v>
      </c>
      <c r="EF204" s="28" t="s">
        <v>277</v>
      </c>
      <c r="EG204" s="28" t="s">
        <v>277</v>
      </c>
      <c r="EH204" s="28" t="s">
        <v>277</v>
      </c>
      <c r="EI204" s="28" t="s">
        <v>277</v>
      </c>
      <c r="EJ204" s="28" t="s">
        <v>277</v>
      </c>
      <c r="EK204" s="28" t="s">
        <v>277</v>
      </c>
      <c r="EL204" s="28" t="s">
        <v>277</v>
      </c>
      <c r="EM204" s="28" t="s">
        <v>277</v>
      </c>
      <c r="EN204" s="28" t="s">
        <v>277</v>
      </c>
      <c r="EO204" s="30"/>
      <c r="EP204" s="9"/>
      <c r="EQ204" s="10" t="str">
        <f>IF(FD204&gt;0, (N204+Y204+R204+AC204), "")</f>
        <v/>
      </c>
      <c r="ER204" s="11" t="str">
        <f>IF(FD204&gt;0,FE204,"")</f>
        <v/>
      </c>
      <c r="ES204" s="10" t="str">
        <f>IF(FD204&gt;0, (P204+AA204+T204+AE204), "")</f>
        <v/>
      </c>
      <c r="ET204" s="10">
        <f>FO204+FP204+FQ204+FR204+FS204+FT204+FU204</f>
        <v>0</v>
      </c>
      <c r="EU204" s="13"/>
      <c r="EV204" s="12" t="b">
        <f t="shared" si="453"/>
        <v>1</v>
      </c>
      <c r="EW204" s="3" t="b">
        <f t="shared" si="454"/>
        <v>1</v>
      </c>
      <c r="EX204" s="3" t="b">
        <f t="shared" si="455"/>
        <v>1</v>
      </c>
      <c r="EY204" s="3" t="b">
        <f t="shared" si="456"/>
        <v>1</v>
      </c>
      <c r="EZ204" s="3">
        <f t="shared" si="383"/>
        <v>0</v>
      </c>
      <c r="FA204" s="3">
        <f t="shared" si="384"/>
        <v>0</v>
      </c>
      <c r="FB204" s="3">
        <f t="shared" si="385"/>
        <v>0</v>
      </c>
      <c r="FC204" s="3">
        <f t="shared" si="386"/>
        <v>0</v>
      </c>
      <c r="FD204" s="3">
        <f t="shared" si="387"/>
        <v>0</v>
      </c>
      <c r="FE204" s="3" t="e">
        <f t="shared" si="388"/>
        <v>#VALUE!</v>
      </c>
      <c r="FF204" s="3">
        <f t="shared" si="457"/>
        <v>0</v>
      </c>
      <c r="FG204" s="3">
        <f t="shared" si="458"/>
        <v>0</v>
      </c>
      <c r="FH204" s="3" t="e">
        <f t="shared" si="389"/>
        <v>#VALUE!</v>
      </c>
      <c r="FI204" s="3" t="b">
        <f t="shared" si="459"/>
        <v>1</v>
      </c>
      <c r="FJ204" s="3" t="b">
        <f t="shared" si="460"/>
        <v>1</v>
      </c>
      <c r="FK204" s="3" t="b">
        <f t="shared" si="461"/>
        <v>1</v>
      </c>
      <c r="FL204" s="3" t="b">
        <f t="shared" si="462"/>
        <v>1</v>
      </c>
      <c r="FM204" s="3" t="b">
        <f t="shared" si="463"/>
        <v>1</v>
      </c>
      <c r="FN204" s="3" t="b">
        <f t="shared" si="464"/>
        <v>1</v>
      </c>
      <c r="FO204" s="3">
        <f t="shared" si="390"/>
        <v>0</v>
      </c>
      <c r="FP204" s="3">
        <f t="shared" si="391"/>
        <v>0</v>
      </c>
      <c r="FQ204" s="3">
        <f t="shared" si="392"/>
        <v>0</v>
      </c>
      <c r="FR204" s="3">
        <f t="shared" si="393"/>
        <v>0</v>
      </c>
      <c r="FS204" s="3">
        <f t="shared" si="394"/>
        <v>0</v>
      </c>
      <c r="FT204" s="3">
        <f t="shared" si="395"/>
        <v>0</v>
      </c>
      <c r="FU204" s="3">
        <f t="shared" si="396"/>
        <v>0</v>
      </c>
      <c r="FV204" s="21" t="b">
        <f t="shared" si="465"/>
        <v>1</v>
      </c>
      <c r="FW204" s="24">
        <f t="shared" si="466"/>
        <v>1</v>
      </c>
      <c r="FX204" s="24">
        <f t="shared" si="397"/>
        <v>0</v>
      </c>
      <c r="FY204" s="25" t="e">
        <f t="shared" si="398"/>
        <v>#VALUE!</v>
      </c>
      <c r="FZ204" s="24" t="e">
        <f t="shared" si="399"/>
        <v>#VALUE!</v>
      </c>
      <c r="GA204" s="24" t="e">
        <f t="shared" si="400"/>
        <v>#VALUE!</v>
      </c>
      <c r="GB204" s="24">
        <f t="shared" si="401"/>
        <v>1</v>
      </c>
      <c r="GC204" s="24" t="e">
        <f t="shared" si="402"/>
        <v>#VALUE!</v>
      </c>
      <c r="GD204" s="24" t="e">
        <f t="shared" si="403"/>
        <v>#VALUE!</v>
      </c>
      <c r="GE204" s="24" t="e">
        <f t="shared" si="404"/>
        <v>#VALUE!</v>
      </c>
      <c r="GF204" s="24">
        <f t="shared" si="405"/>
        <v>0</v>
      </c>
      <c r="GG204" s="24">
        <f t="shared" si="406"/>
        <v>0</v>
      </c>
      <c r="GH204" s="24">
        <f t="shared" si="407"/>
        <v>0</v>
      </c>
      <c r="GI204" s="24">
        <f t="shared" si="408"/>
        <v>0</v>
      </c>
      <c r="GJ204" s="24">
        <f t="shared" si="409"/>
        <v>2</v>
      </c>
      <c r="GK204" s="24">
        <f t="shared" si="410"/>
        <v>2</v>
      </c>
      <c r="GL204" s="24">
        <f t="shared" si="411"/>
        <v>2</v>
      </c>
      <c r="GM204" s="31">
        <f t="shared" si="412"/>
        <v>2</v>
      </c>
      <c r="GN204" s="13"/>
      <c r="GO204" s="12"/>
    </row>
    <row r="205" spans="1:197" s="3" customFormat="1">
      <c r="A205" s="54"/>
      <c r="B205" s="54"/>
      <c r="C205" s="54"/>
      <c r="D205" s="54"/>
      <c r="E205" s="54"/>
      <c r="F205" s="54"/>
      <c r="G205" s="54"/>
      <c r="H205" s="54"/>
      <c r="I205" s="54"/>
      <c r="J205" s="54"/>
      <c r="K205" s="54"/>
      <c r="L205" s="54"/>
      <c r="M205" s="56"/>
      <c r="N205" s="54"/>
      <c r="O205" s="54"/>
      <c r="P205" s="54"/>
      <c r="Q205" s="56"/>
      <c r="R205" s="54"/>
      <c r="S205" s="54"/>
      <c r="T205" s="54"/>
      <c r="U205" s="56"/>
      <c r="V205" s="54"/>
      <c r="W205" s="54"/>
      <c r="X205" s="56"/>
      <c r="Y205" s="54"/>
      <c r="Z205" s="54"/>
      <c r="AA205" s="54"/>
      <c r="AB205" s="56"/>
      <c r="AC205" s="54"/>
      <c r="AD205" s="54"/>
      <c r="AE205" s="54"/>
      <c r="AF205" s="56"/>
      <c r="AG205" s="54"/>
      <c r="AH205" s="54"/>
      <c r="AI205" s="56"/>
      <c r="AJ205" s="54"/>
      <c r="AK205" s="54"/>
      <c r="AL205" s="56"/>
      <c r="AM205" s="54"/>
      <c r="AN205" s="54"/>
      <c r="AO205" s="54"/>
      <c r="AP205" s="54"/>
      <c r="AQ205" s="54"/>
      <c r="AR205" s="56"/>
      <c r="AS205" s="54"/>
      <c r="AT205" s="54"/>
      <c r="AU205" s="54"/>
      <c r="AV205" s="54"/>
      <c r="AW205" s="54"/>
      <c r="AX205" s="54"/>
      <c r="AY205" s="56"/>
      <c r="AZ205" s="54"/>
      <c r="BA205" s="54"/>
      <c r="BB205" s="54"/>
      <c r="BC205" s="54"/>
      <c r="BD205" s="8"/>
      <c r="BE205" s="8"/>
      <c r="BF205" s="28" t="s">
        <v>277</v>
      </c>
      <c r="BG205" s="28" t="s">
        <v>277</v>
      </c>
      <c r="BH205" s="28" t="s">
        <v>277</v>
      </c>
      <c r="BI205" s="28" t="s">
        <v>277</v>
      </c>
      <c r="BJ205" s="28" t="s">
        <v>277</v>
      </c>
      <c r="BK205" s="28" t="s">
        <v>277</v>
      </c>
      <c r="BL205" s="28" t="s">
        <v>277</v>
      </c>
      <c r="BM205" s="28" t="s">
        <v>277</v>
      </c>
      <c r="BN205" s="28" t="s">
        <v>277</v>
      </c>
      <c r="BO205" s="28" t="s">
        <v>277</v>
      </c>
      <c r="BP205" s="8"/>
      <c r="BQ205" s="22" t="str">
        <f>IF(FV205=FALSE,B205,"")</f>
        <v/>
      </c>
      <c r="BR205" s="22" t="str">
        <f>BR202</f>
        <v/>
      </c>
      <c r="BS205" s="22" t="str">
        <f>IF(FV202=FALSE,C205,"")</f>
        <v/>
      </c>
      <c r="BT205" s="22" t="str">
        <f t="shared" si="467"/>
        <v/>
      </c>
      <c r="BU205" s="22" t="str">
        <f>IF(FV205=FALSE,E205,"")</f>
        <v/>
      </c>
      <c r="BV205" s="22" t="str">
        <f>IF(FV205=FALSE,G205,"")</f>
        <v/>
      </c>
      <c r="BW205" s="22" t="str">
        <f>IF(FV205=FALSE,F205,"")</f>
        <v/>
      </c>
      <c r="BX205" s="22" t="str">
        <f>IF(FV205=FALSE,J205,"")</f>
        <v/>
      </c>
      <c r="BY205" s="22" t="str">
        <f>IF(FV205=FALSE,K205,"")</f>
        <v/>
      </c>
      <c r="BZ205" s="22" t="str">
        <f>IF(FV205=FALSE,L205,"")</f>
        <v/>
      </c>
      <c r="CA205" s="18"/>
      <c r="CB205" s="3" t="str">
        <f>CB202</f>
        <v/>
      </c>
      <c r="CC205" s="3" t="str">
        <f>CC202</f>
        <v/>
      </c>
      <c r="CD205" s="3" t="str">
        <f>CD202</f>
        <v/>
      </c>
      <c r="CE205" s="3" t="str">
        <f>IF(ET205=1, EQ205,"")</f>
        <v/>
      </c>
      <c r="CF205" s="3" t="str">
        <f>IF(ET205=1, ER205,"")</f>
        <v/>
      </c>
      <c r="CG205" s="3" t="str">
        <f>IF(ET205=1, ES205,"")</f>
        <v/>
      </c>
      <c r="CH205" s="3" t="str">
        <f t="shared" si="375"/>
        <v/>
      </c>
      <c r="CI205" s="8"/>
      <c r="CJ205" s="3" t="str">
        <f>CJ202</f>
        <v/>
      </c>
      <c r="CK205" s="3" t="str">
        <f>CK202</f>
        <v/>
      </c>
      <c r="CL205" s="3" t="str">
        <f>IF(ET205=2,V205,"")</f>
        <v/>
      </c>
      <c r="CM205" s="3" t="str">
        <f>IF(ET205=2,W205,"")</f>
        <v/>
      </c>
      <c r="CN205" s="8"/>
      <c r="CO205" s="3" t="str">
        <f>CO203</f>
        <v/>
      </c>
      <c r="CP205" s="3" t="str">
        <f>CP203</f>
        <v/>
      </c>
      <c r="CQ205" s="3" t="str">
        <f>IF(ET205=3,AG205,"")</f>
        <v/>
      </c>
      <c r="CR205" s="3" t="str">
        <f>IF(ET205=3,AH205,"")</f>
        <v/>
      </c>
      <c r="CS205" s="8"/>
      <c r="CT205" s="3" t="str">
        <f>CT202</f>
        <v/>
      </c>
      <c r="CU205" s="3" t="str">
        <f>CU202</f>
        <v/>
      </c>
      <c r="CV205" s="3" t="str">
        <f>IF(ET204=4,AJ205,"")</f>
        <v/>
      </c>
      <c r="CW205" s="3" t="str">
        <f>IF(ET204=4,AK205,"")</f>
        <v/>
      </c>
      <c r="CX205" s="8"/>
      <c r="CY205" s="3" t="str">
        <f>CY202</f>
        <v/>
      </c>
      <c r="CZ205" s="3" t="str">
        <f>CZ202</f>
        <v/>
      </c>
      <c r="DA205" s="3" t="str">
        <f>DA202</f>
        <v/>
      </c>
      <c r="DB205" s="3" t="str">
        <f>IF(ET204=5,AM205,"")</f>
        <v/>
      </c>
      <c r="DC205" s="3" t="str">
        <f>IF(ET204=5,AN205,"")</f>
        <v/>
      </c>
      <c r="DD205" s="3" t="str">
        <f>IF(ET204=5,AO205,"")</f>
        <v/>
      </c>
      <c r="DE205" s="3" t="str">
        <f>IF(ET204=5,AP205,"")</f>
        <v/>
      </c>
      <c r="DF205" s="3" t="str">
        <f>DF204</f>
        <v/>
      </c>
      <c r="DG205" s="3" t="str">
        <f t="shared" si="377"/>
        <v/>
      </c>
      <c r="DH205" s="8"/>
      <c r="DI205" s="3" t="str">
        <f>DI202</f>
        <v/>
      </c>
      <c r="DJ205" s="3" t="str">
        <f>DJ202</f>
        <v/>
      </c>
      <c r="DK205" s="3" t="str">
        <f>DK202</f>
        <v/>
      </c>
      <c r="DL205" s="3" t="str">
        <f>DL202</f>
        <v/>
      </c>
      <c r="DM205" s="3" t="str">
        <f>IF(ET205=6,AS205,"")</f>
        <v/>
      </c>
      <c r="DN205" s="3" t="str">
        <f>IF(ET205=6,AT205,"")</f>
        <v/>
      </c>
      <c r="DO205" s="3" t="str">
        <f>IF(ET205=6,AU205,"")</f>
        <v/>
      </c>
      <c r="DP205" s="3" t="str">
        <f>IF(ET205=6,AV205,"")</f>
        <v/>
      </c>
      <c r="DQ205" s="3" t="str">
        <f t="shared" ref="DQ205:DR207" si="476">DQ202</f>
        <v/>
      </c>
      <c r="DR205" s="3" t="str">
        <f t="shared" si="476"/>
        <v/>
      </c>
      <c r="DS205" s="3" t="str">
        <f t="shared" si="379"/>
        <v/>
      </c>
      <c r="DT205" s="8"/>
      <c r="DU205" s="3" t="str">
        <f>DU202</f>
        <v/>
      </c>
      <c r="DV205" s="3" t="str">
        <f>DV202</f>
        <v/>
      </c>
      <c r="DW205" s="3" t="str">
        <f>DW202</f>
        <v/>
      </c>
      <c r="DX205" s="3" t="str">
        <f>DX202</f>
        <v/>
      </c>
      <c r="DY205" s="3" t="str">
        <f>IF(ET205=7,AZ205,"")</f>
        <v/>
      </c>
      <c r="DZ205" s="3" t="str">
        <f>IF(ET205=7,BA205,"")</f>
        <v/>
      </c>
      <c r="EA205" s="3" t="str">
        <f>IF(ET205=7,BB205,"")</f>
        <v/>
      </c>
      <c r="EB205" s="3" t="str">
        <f>IF(ET205=7,BC205,"")</f>
        <v/>
      </c>
      <c r="EC205" s="3" t="str">
        <f t="shared" si="381"/>
        <v/>
      </c>
      <c r="ED205" s="8"/>
      <c r="EE205" s="28" t="s">
        <v>277</v>
      </c>
      <c r="EF205" s="28" t="s">
        <v>277</v>
      </c>
      <c r="EG205" s="28" t="s">
        <v>277</v>
      </c>
      <c r="EH205" s="28" t="s">
        <v>277</v>
      </c>
      <c r="EI205" s="28" t="s">
        <v>277</v>
      </c>
      <c r="EJ205" s="28" t="s">
        <v>277</v>
      </c>
      <c r="EK205" s="28" t="s">
        <v>277</v>
      </c>
      <c r="EL205" s="28" t="s">
        <v>277</v>
      </c>
      <c r="EM205" s="28" t="s">
        <v>277</v>
      </c>
      <c r="EN205" s="28" t="s">
        <v>277</v>
      </c>
      <c r="EO205" s="17"/>
      <c r="EP205" s="9"/>
      <c r="EQ205" s="10" t="str">
        <f>IF(FD205&gt;0, (N205+Y205+R205+AC205), "")</f>
        <v/>
      </c>
      <c r="ER205" s="11" t="str">
        <f>IF(FD205&gt;0,FE205,"")</f>
        <v/>
      </c>
      <c r="ES205" s="10" t="str">
        <f>IF(FD205&gt;0, (P205+AA205+T205+AE205), "")</f>
        <v/>
      </c>
      <c r="ET205" s="10">
        <f>FO205+FP205+FQ205+FR205+FS205+FT205+FU205</f>
        <v>0</v>
      </c>
      <c r="EU205" s="13"/>
      <c r="EV205" s="12" t="b">
        <f t="shared" si="453"/>
        <v>1</v>
      </c>
      <c r="EW205" s="3" t="b">
        <f t="shared" si="454"/>
        <v>1</v>
      </c>
      <c r="EX205" s="3" t="b">
        <f t="shared" si="455"/>
        <v>1</v>
      </c>
      <c r="EY205" s="3" t="b">
        <f t="shared" si="456"/>
        <v>1</v>
      </c>
      <c r="EZ205" s="3">
        <f t="shared" si="383"/>
        <v>0</v>
      </c>
      <c r="FA205" s="3">
        <f t="shared" si="384"/>
        <v>0</v>
      </c>
      <c r="FB205" s="3">
        <f t="shared" si="385"/>
        <v>0</v>
      </c>
      <c r="FC205" s="3">
        <f t="shared" si="386"/>
        <v>0</v>
      </c>
      <c r="FD205" s="3">
        <f t="shared" si="387"/>
        <v>0</v>
      </c>
      <c r="FE205" s="3" t="e">
        <f t="shared" si="388"/>
        <v>#VALUE!</v>
      </c>
      <c r="FF205" s="3">
        <f t="shared" si="457"/>
        <v>0</v>
      </c>
      <c r="FG205" s="3">
        <f t="shared" si="458"/>
        <v>0</v>
      </c>
      <c r="FH205" s="3" t="e">
        <f t="shared" si="389"/>
        <v>#VALUE!</v>
      </c>
      <c r="FI205" s="3" t="b">
        <f t="shared" si="459"/>
        <v>1</v>
      </c>
      <c r="FJ205" s="3" t="b">
        <f t="shared" si="460"/>
        <v>1</v>
      </c>
      <c r="FK205" s="3" t="b">
        <f t="shared" si="461"/>
        <v>1</v>
      </c>
      <c r="FL205" s="3" t="b">
        <f t="shared" si="462"/>
        <v>1</v>
      </c>
      <c r="FM205" s="3" t="b">
        <f t="shared" si="463"/>
        <v>1</v>
      </c>
      <c r="FN205" s="3" t="b">
        <f t="shared" si="464"/>
        <v>1</v>
      </c>
      <c r="FO205" s="3">
        <f t="shared" si="390"/>
        <v>0</v>
      </c>
      <c r="FP205" s="3">
        <f t="shared" si="391"/>
        <v>0</v>
      </c>
      <c r="FQ205" s="3">
        <f t="shared" si="392"/>
        <v>0</v>
      </c>
      <c r="FR205" s="3">
        <f t="shared" si="393"/>
        <v>0</v>
      </c>
      <c r="FS205" s="3">
        <f t="shared" si="394"/>
        <v>0</v>
      </c>
      <c r="FT205" s="3">
        <f t="shared" si="395"/>
        <v>0</v>
      </c>
      <c r="FU205" s="3">
        <f t="shared" si="396"/>
        <v>0</v>
      </c>
      <c r="FV205" s="21" t="b">
        <f t="shared" si="465"/>
        <v>1</v>
      </c>
      <c r="FW205" s="24">
        <f t="shared" si="466"/>
        <v>1</v>
      </c>
      <c r="FX205" s="24">
        <f t="shared" si="397"/>
        <v>0</v>
      </c>
      <c r="FY205" s="25" t="e">
        <f t="shared" si="398"/>
        <v>#VALUE!</v>
      </c>
      <c r="FZ205" s="24" t="e">
        <f t="shared" si="399"/>
        <v>#VALUE!</v>
      </c>
      <c r="GA205" s="24" t="e">
        <f t="shared" si="400"/>
        <v>#VALUE!</v>
      </c>
      <c r="GB205" s="24">
        <f t="shared" si="401"/>
        <v>1</v>
      </c>
      <c r="GC205" s="24" t="e">
        <f t="shared" si="402"/>
        <v>#VALUE!</v>
      </c>
      <c r="GD205" s="24" t="e">
        <f t="shared" si="403"/>
        <v>#VALUE!</v>
      </c>
      <c r="GE205" s="24" t="e">
        <f t="shared" si="404"/>
        <v>#VALUE!</v>
      </c>
      <c r="GF205" s="24">
        <f t="shared" si="405"/>
        <v>0</v>
      </c>
      <c r="GG205" s="24">
        <f t="shared" si="406"/>
        <v>0</v>
      </c>
      <c r="GH205" s="24">
        <f t="shared" si="407"/>
        <v>0</v>
      </c>
      <c r="GI205" s="24">
        <f t="shared" si="408"/>
        <v>0</v>
      </c>
      <c r="GJ205" s="24">
        <f t="shared" si="409"/>
        <v>2</v>
      </c>
      <c r="GK205" s="24">
        <f t="shared" si="410"/>
        <v>2</v>
      </c>
      <c r="GL205" s="24">
        <f t="shared" si="411"/>
        <v>2</v>
      </c>
      <c r="GM205" s="31">
        <f t="shared" si="412"/>
        <v>2</v>
      </c>
      <c r="GN205" s="13"/>
      <c r="GO205" s="12"/>
    </row>
    <row r="206" spans="1:197" s="3" customFormat="1">
      <c r="A206" s="115" t="s">
        <v>279</v>
      </c>
      <c r="B206" s="115" t="s">
        <v>279</v>
      </c>
      <c r="C206" s="115" t="s">
        <v>279</v>
      </c>
      <c r="D206" s="115" t="s">
        <v>279</v>
      </c>
      <c r="E206" s="115" t="s">
        <v>279</v>
      </c>
      <c r="F206" s="115" t="s">
        <v>279</v>
      </c>
      <c r="G206" s="115" t="s">
        <v>279</v>
      </c>
      <c r="H206" s="115"/>
      <c r="I206" s="115"/>
      <c r="J206" s="115" t="s">
        <v>279</v>
      </c>
      <c r="K206" s="115" t="s">
        <v>279</v>
      </c>
      <c r="L206" s="115" t="s">
        <v>279</v>
      </c>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116"/>
      <c r="BD206" s="8"/>
      <c r="BE206" s="8"/>
      <c r="BF206" s="28" t="s">
        <v>277</v>
      </c>
      <c r="BG206" s="28" t="s">
        <v>277</v>
      </c>
      <c r="BH206" s="28" t="s">
        <v>277</v>
      </c>
      <c r="BI206" s="28" t="s">
        <v>277</v>
      </c>
      <c r="BJ206" s="28" t="s">
        <v>277</v>
      </c>
      <c r="BK206" s="28" t="s">
        <v>277</v>
      </c>
      <c r="BL206" s="28" t="s">
        <v>277</v>
      </c>
      <c r="BM206" s="28" t="s">
        <v>277</v>
      </c>
      <c r="BN206" s="28" t="s">
        <v>277</v>
      </c>
      <c r="BO206" s="28" t="s">
        <v>277</v>
      </c>
      <c r="BP206" s="8"/>
      <c r="BQ206" s="22" t="str">
        <f>BQ205</f>
        <v/>
      </c>
      <c r="BR206" s="22" t="str">
        <f>BS202</f>
        <v/>
      </c>
      <c r="BS206" s="22" t="str">
        <f>BS205</f>
        <v/>
      </c>
      <c r="BT206" s="22" t="str">
        <f t="shared" si="467"/>
        <v/>
      </c>
      <c r="BU206" s="22" t="str">
        <f t="shared" ref="BU206:BW207" si="477">BU205</f>
        <v/>
      </c>
      <c r="BV206" s="22" t="str">
        <f t="shared" si="477"/>
        <v/>
      </c>
      <c r="BW206" s="22" t="str">
        <f t="shared" si="477"/>
        <v/>
      </c>
      <c r="BX206" s="22" t="str">
        <f t="shared" ref="BX206:BZ207" si="478">BX205</f>
        <v/>
      </c>
      <c r="BY206" s="22" t="str">
        <f t="shared" si="478"/>
        <v/>
      </c>
      <c r="BZ206" s="22" t="str">
        <f t="shared" si="478"/>
        <v/>
      </c>
      <c r="CA206" s="18"/>
      <c r="CB206" s="3" t="str">
        <f>CB204</f>
        <v/>
      </c>
      <c r="CC206" s="3" t="str">
        <f>CC204</f>
        <v/>
      </c>
      <c r="CD206" s="3" t="str">
        <f>CD204</f>
        <v/>
      </c>
      <c r="CE206" s="3" t="str">
        <f t="shared" ref="CE206:CG207" si="479">CE205</f>
        <v/>
      </c>
      <c r="CF206" s="3" t="str">
        <f t="shared" si="479"/>
        <v/>
      </c>
      <c r="CG206" s="3" t="str">
        <f t="shared" si="479"/>
        <v/>
      </c>
      <c r="CH206" s="3" t="str">
        <f t="shared" si="375"/>
        <v/>
      </c>
      <c r="CI206" s="8"/>
      <c r="CJ206" s="3" t="str">
        <f>CJ204</f>
        <v/>
      </c>
      <c r="CK206" s="3" t="str">
        <f>CK204</f>
        <v/>
      </c>
      <c r="CL206" s="3" t="str">
        <f>CL205</f>
        <v/>
      </c>
      <c r="CM206" s="3" t="str">
        <f>CM205</f>
        <v/>
      </c>
      <c r="CN206" s="8"/>
      <c r="CO206" s="3" t="str">
        <f>CO204</f>
        <v/>
      </c>
      <c r="CP206" s="3" t="str">
        <f>CP204</f>
        <v/>
      </c>
      <c r="CQ206" s="3" t="str">
        <f>CQ205</f>
        <v/>
      </c>
      <c r="CR206" s="3" t="str">
        <f>CR205</f>
        <v/>
      </c>
      <c r="CS206" s="8"/>
      <c r="CT206" s="3" t="str">
        <f>CT204</f>
        <v/>
      </c>
      <c r="CU206" s="3" t="str">
        <f>CU204</f>
        <v/>
      </c>
      <c r="CV206" s="3" t="str">
        <f>CV205</f>
        <v/>
      </c>
      <c r="CW206" s="3" t="str">
        <f>CW205</f>
        <v/>
      </c>
      <c r="CX206" s="8"/>
      <c r="CY206" s="3" t="str">
        <f>CY204</f>
        <v/>
      </c>
      <c r="CZ206" s="3" t="str">
        <f>CZ204</f>
        <v/>
      </c>
      <c r="DA206" s="3" t="str">
        <f>DA204</f>
        <v/>
      </c>
      <c r="DB206" s="3" t="str">
        <f t="shared" ref="DB206:DE207" si="480">DB205</f>
        <v/>
      </c>
      <c r="DC206" s="3" t="str">
        <f t="shared" si="480"/>
        <v/>
      </c>
      <c r="DD206" s="3" t="str">
        <f t="shared" si="480"/>
        <v/>
      </c>
      <c r="DE206" s="3" t="str">
        <f t="shared" si="480"/>
        <v/>
      </c>
      <c r="DF206" s="3" t="str">
        <f>DF205</f>
        <v/>
      </c>
      <c r="DG206" s="3" t="str">
        <f t="shared" si="377"/>
        <v/>
      </c>
      <c r="DH206" s="8"/>
      <c r="DI206" s="3" t="str">
        <f>DI204</f>
        <v/>
      </c>
      <c r="DJ206" s="3" t="str">
        <f>DJ204</f>
        <v/>
      </c>
      <c r="DK206" s="3" t="str">
        <f>DK204</f>
        <v/>
      </c>
      <c r="DL206" s="3" t="str">
        <f>DL204</f>
        <v/>
      </c>
      <c r="DM206" s="3" t="str">
        <f t="shared" ref="DM206:DP207" si="481">DM205</f>
        <v/>
      </c>
      <c r="DN206" s="3" t="str">
        <f t="shared" si="481"/>
        <v/>
      </c>
      <c r="DO206" s="3" t="str">
        <f t="shared" si="481"/>
        <v/>
      </c>
      <c r="DP206" s="3" t="str">
        <f t="shared" si="481"/>
        <v/>
      </c>
      <c r="DQ206" s="3" t="str">
        <f t="shared" si="476"/>
        <v/>
      </c>
      <c r="DR206" s="3" t="str">
        <f t="shared" si="476"/>
        <v/>
      </c>
      <c r="DS206" s="3" t="str">
        <f t="shared" si="379"/>
        <v/>
      </c>
      <c r="DT206" s="8"/>
      <c r="DU206" s="3" t="str">
        <f>DU204</f>
        <v/>
      </c>
      <c r="DV206" s="3" t="str">
        <f>DV204</f>
        <v/>
      </c>
      <c r="DW206" s="3" t="str">
        <f>DW204</f>
        <v/>
      </c>
      <c r="DX206" s="3" t="str">
        <f>DX204</f>
        <v/>
      </c>
      <c r="DY206" s="3" t="str">
        <f t="shared" ref="DY206:EB207" si="482">DY205</f>
        <v/>
      </c>
      <c r="DZ206" s="3" t="str">
        <f t="shared" si="482"/>
        <v/>
      </c>
      <c r="EA206" s="3" t="str">
        <f t="shared" si="482"/>
        <v/>
      </c>
      <c r="EB206" s="3" t="str">
        <f t="shared" si="482"/>
        <v/>
      </c>
      <c r="EC206" s="3" t="str">
        <f t="shared" si="381"/>
        <v/>
      </c>
      <c r="ED206" s="8"/>
      <c r="EE206" s="28" t="s">
        <v>277</v>
      </c>
      <c r="EF206" s="28" t="s">
        <v>277</v>
      </c>
      <c r="EG206" s="28" t="s">
        <v>277</v>
      </c>
      <c r="EH206" s="28" t="s">
        <v>277</v>
      </c>
      <c r="EI206" s="28" t="s">
        <v>277</v>
      </c>
      <c r="EJ206" s="28" t="s">
        <v>277</v>
      </c>
      <c r="EK206" s="28" t="s">
        <v>277</v>
      </c>
      <c r="EL206" s="28" t="s">
        <v>277</v>
      </c>
      <c r="EM206" s="28" t="s">
        <v>277</v>
      </c>
      <c r="EN206" s="28" t="s">
        <v>277</v>
      </c>
      <c r="EO206" s="17"/>
      <c r="EP206" s="9"/>
      <c r="EQ206" s="10" t="str">
        <f t="shared" ref="EQ206:ET207" si="483">EQ205</f>
        <v/>
      </c>
      <c r="ER206" s="10" t="str">
        <f t="shared" si="483"/>
        <v/>
      </c>
      <c r="ES206" s="10" t="str">
        <f t="shared" si="483"/>
        <v/>
      </c>
      <c r="ET206" s="10">
        <f t="shared" si="483"/>
        <v>0</v>
      </c>
      <c r="EU206" s="13"/>
      <c r="EV206" s="12" t="b">
        <f t="shared" si="453"/>
        <v>1</v>
      </c>
      <c r="EW206" s="3" t="b">
        <f t="shared" si="454"/>
        <v>1</v>
      </c>
      <c r="EX206" s="3" t="b">
        <f t="shared" si="455"/>
        <v>1</v>
      </c>
      <c r="EY206" s="3" t="b">
        <f t="shared" si="456"/>
        <v>1</v>
      </c>
      <c r="EZ206" s="3">
        <f t="shared" si="383"/>
        <v>0</v>
      </c>
      <c r="FA206" s="3">
        <f t="shared" si="384"/>
        <v>0</v>
      </c>
      <c r="FB206" s="3">
        <f t="shared" si="385"/>
        <v>0</v>
      </c>
      <c r="FC206" s="3">
        <f t="shared" si="386"/>
        <v>0</v>
      </c>
      <c r="FD206" s="3">
        <f t="shared" si="387"/>
        <v>0</v>
      </c>
      <c r="FE206" s="3" t="e">
        <f t="shared" si="388"/>
        <v>#VALUE!</v>
      </c>
      <c r="FF206" s="3">
        <f t="shared" si="457"/>
        <v>0</v>
      </c>
      <c r="FG206" s="3">
        <f t="shared" si="458"/>
        <v>0</v>
      </c>
      <c r="FH206" s="3" t="e">
        <f t="shared" si="389"/>
        <v>#VALUE!</v>
      </c>
      <c r="FI206" s="3" t="b">
        <f t="shared" si="459"/>
        <v>1</v>
      </c>
      <c r="FJ206" s="3" t="b">
        <f t="shared" si="460"/>
        <v>1</v>
      </c>
      <c r="FK206" s="3" t="b">
        <f t="shared" si="461"/>
        <v>1</v>
      </c>
      <c r="FL206" s="3" t="b">
        <f t="shared" si="462"/>
        <v>1</v>
      </c>
      <c r="FM206" s="3" t="b">
        <f t="shared" si="463"/>
        <v>1</v>
      </c>
      <c r="FN206" s="3" t="b">
        <f t="shared" si="464"/>
        <v>1</v>
      </c>
      <c r="FO206" s="3">
        <f t="shared" si="390"/>
        <v>0</v>
      </c>
      <c r="FP206" s="3">
        <f t="shared" si="391"/>
        <v>0</v>
      </c>
      <c r="FQ206" s="3">
        <f t="shared" si="392"/>
        <v>0</v>
      </c>
      <c r="FR206" s="3">
        <f t="shared" si="393"/>
        <v>0</v>
      </c>
      <c r="FS206" s="3">
        <f t="shared" si="394"/>
        <v>0</v>
      </c>
      <c r="FT206" s="3">
        <f t="shared" si="395"/>
        <v>0</v>
      </c>
      <c r="FU206" s="3">
        <f t="shared" si="396"/>
        <v>0</v>
      </c>
      <c r="FV206" s="21" t="b">
        <f t="shared" si="465"/>
        <v>0</v>
      </c>
      <c r="FW206" s="24">
        <f t="shared" si="466"/>
        <v>1</v>
      </c>
      <c r="FX206" s="24">
        <f t="shared" si="397"/>
        <v>0</v>
      </c>
      <c r="FY206" s="25" t="e">
        <f t="shared" si="398"/>
        <v>#VALUE!</v>
      </c>
      <c r="FZ206" s="24" t="e">
        <f t="shared" si="399"/>
        <v>#VALUE!</v>
      </c>
      <c r="GA206" s="24" t="e">
        <f t="shared" si="400"/>
        <v>#VALUE!</v>
      </c>
      <c r="GB206" s="24">
        <f t="shared" si="401"/>
        <v>1</v>
      </c>
      <c r="GC206" s="24" t="e">
        <f t="shared" si="402"/>
        <v>#VALUE!</v>
      </c>
      <c r="GD206" s="24" t="e">
        <f t="shared" si="403"/>
        <v>#VALUE!</v>
      </c>
      <c r="GE206" s="24" t="e">
        <f t="shared" si="404"/>
        <v>#VALUE!</v>
      </c>
      <c r="GF206" s="24">
        <f t="shared" si="405"/>
        <v>0</v>
      </c>
      <c r="GG206" s="24">
        <f t="shared" si="406"/>
        <v>0</v>
      </c>
      <c r="GH206" s="24">
        <f t="shared" si="407"/>
        <v>0</v>
      </c>
      <c r="GI206" s="24">
        <f t="shared" si="408"/>
        <v>0</v>
      </c>
      <c r="GJ206" s="24">
        <f t="shared" si="409"/>
        <v>2</v>
      </c>
      <c r="GK206" s="24">
        <f t="shared" si="410"/>
        <v>2</v>
      </c>
      <c r="GL206" s="24">
        <f t="shared" si="411"/>
        <v>2</v>
      </c>
      <c r="GM206" s="31">
        <f t="shared" si="412"/>
        <v>2</v>
      </c>
      <c r="GN206" s="13"/>
      <c r="GO206" s="12"/>
    </row>
    <row r="207" spans="1:197" s="3" customFormat="1">
      <c r="A207" s="115" t="s">
        <v>279</v>
      </c>
      <c r="B207" s="115" t="s">
        <v>279</v>
      </c>
      <c r="C207" s="115" t="s">
        <v>279</v>
      </c>
      <c r="D207" s="115" t="s">
        <v>279</v>
      </c>
      <c r="E207" s="115" t="s">
        <v>279</v>
      </c>
      <c r="F207" s="115" t="s">
        <v>279</v>
      </c>
      <c r="G207" s="115" t="s">
        <v>279</v>
      </c>
      <c r="H207" s="115"/>
      <c r="I207" s="115"/>
      <c r="J207" s="115" t="s">
        <v>279</v>
      </c>
      <c r="K207" s="115" t="s">
        <v>279</v>
      </c>
      <c r="L207" s="115" t="s">
        <v>279</v>
      </c>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116"/>
      <c r="BD207" s="8"/>
      <c r="BE207" s="8"/>
      <c r="BF207" s="28" t="s">
        <v>277</v>
      </c>
      <c r="BG207" s="28" t="s">
        <v>277</v>
      </c>
      <c r="BH207" s="28" t="s">
        <v>277</v>
      </c>
      <c r="BI207" s="28" t="s">
        <v>277</v>
      </c>
      <c r="BJ207" s="28" t="s">
        <v>277</v>
      </c>
      <c r="BK207" s="28" t="s">
        <v>277</v>
      </c>
      <c r="BL207" s="28" t="s">
        <v>277</v>
      </c>
      <c r="BM207" s="28" t="s">
        <v>277</v>
      </c>
      <c r="BN207" s="28" t="s">
        <v>277</v>
      </c>
      <c r="BO207" s="28" t="s">
        <v>277</v>
      </c>
      <c r="BP207" s="8"/>
      <c r="BQ207" s="22" t="str">
        <f>BQ206</f>
        <v/>
      </c>
      <c r="BR207" s="22" t="str">
        <f>BS204</f>
        <v/>
      </c>
      <c r="BS207" s="22" t="str">
        <f>BS205</f>
        <v/>
      </c>
      <c r="BT207" s="22" t="str">
        <f t="shared" si="467"/>
        <v/>
      </c>
      <c r="BU207" s="22" t="str">
        <f t="shared" si="477"/>
        <v/>
      </c>
      <c r="BV207" s="22" t="str">
        <f t="shared" si="477"/>
        <v/>
      </c>
      <c r="BW207" s="22" t="str">
        <f t="shared" si="477"/>
        <v/>
      </c>
      <c r="BX207" s="22" t="str">
        <f t="shared" si="478"/>
        <v/>
      </c>
      <c r="BY207" s="22" t="str">
        <f t="shared" si="478"/>
        <v/>
      </c>
      <c r="BZ207" s="22" t="str">
        <f t="shared" si="478"/>
        <v/>
      </c>
      <c r="CA207" s="18"/>
      <c r="CB207" s="3" t="str">
        <f>CE203</f>
        <v/>
      </c>
      <c r="CC207" s="3" t="str">
        <f>CF203</f>
        <v/>
      </c>
      <c r="CD207" s="3" t="str">
        <f>CG203</f>
        <v/>
      </c>
      <c r="CE207" s="3" t="str">
        <f t="shared" si="479"/>
        <v/>
      </c>
      <c r="CF207" s="3" t="str">
        <f t="shared" si="479"/>
        <v/>
      </c>
      <c r="CG207" s="3" t="str">
        <f t="shared" si="479"/>
        <v/>
      </c>
      <c r="CH207" s="3" t="str">
        <f t="shared" si="375"/>
        <v/>
      </c>
      <c r="CI207" s="8"/>
      <c r="CJ207" s="3" t="str">
        <f>CL203</f>
        <v/>
      </c>
      <c r="CK207" s="3" t="str">
        <f>CM203</f>
        <v/>
      </c>
      <c r="CL207" s="3" t="str">
        <f>CL206</f>
        <v/>
      </c>
      <c r="CM207" s="3" t="str">
        <f>CM206</f>
        <v/>
      </c>
      <c r="CN207" s="8"/>
      <c r="CO207" s="3" t="str">
        <f>CQ203</f>
        <v/>
      </c>
      <c r="CP207" s="3" t="str">
        <f>CR203</f>
        <v/>
      </c>
      <c r="CQ207" s="3" t="str">
        <f>CQ206</f>
        <v/>
      </c>
      <c r="CR207" s="3" t="str">
        <f>CR206</f>
        <v/>
      </c>
      <c r="CS207" s="8"/>
      <c r="CT207" s="3" t="str">
        <f>CV203</f>
        <v/>
      </c>
      <c r="CU207" s="3" t="str">
        <f>CW203</f>
        <v/>
      </c>
      <c r="CV207" s="3" t="str">
        <f>CV206</f>
        <v/>
      </c>
      <c r="CW207" s="3" t="str">
        <f>CW206</f>
        <v/>
      </c>
      <c r="CX207" s="8"/>
      <c r="CY207" s="3" t="str">
        <f>DB203</f>
        <v/>
      </c>
      <c r="CZ207" s="3" t="str">
        <f>DC203</f>
        <v/>
      </c>
      <c r="DA207" s="3" t="str">
        <f>DD203</f>
        <v/>
      </c>
      <c r="DB207" s="3" t="str">
        <f t="shared" si="480"/>
        <v/>
      </c>
      <c r="DC207" s="3" t="str">
        <f t="shared" si="480"/>
        <v/>
      </c>
      <c r="DD207" s="3" t="str">
        <f t="shared" si="480"/>
        <v/>
      </c>
      <c r="DE207" s="3" t="str">
        <f t="shared" si="480"/>
        <v/>
      </c>
      <c r="DF207" s="3" t="str">
        <f>DF206</f>
        <v/>
      </c>
      <c r="DG207" s="3" t="str">
        <f t="shared" si="377"/>
        <v/>
      </c>
      <c r="DH207" s="8"/>
      <c r="DI207" s="3" t="str">
        <f>DM203</f>
        <v/>
      </c>
      <c r="DJ207" s="3" t="str">
        <f>DN203</f>
        <v/>
      </c>
      <c r="DK207" s="3" t="str">
        <f>DO203</f>
        <v/>
      </c>
      <c r="DL207" s="3" t="str">
        <f>DP203</f>
        <v/>
      </c>
      <c r="DM207" s="3" t="str">
        <f t="shared" si="481"/>
        <v/>
      </c>
      <c r="DN207" s="3" t="str">
        <f t="shared" si="481"/>
        <v/>
      </c>
      <c r="DO207" s="3" t="str">
        <f t="shared" si="481"/>
        <v/>
      </c>
      <c r="DP207" s="3" t="str">
        <f t="shared" si="481"/>
        <v/>
      </c>
      <c r="DQ207" s="3" t="str">
        <f t="shared" si="476"/>
        <v/>
      </c>
      <c r="DR207" s="3" t="str">
        <f t="shared" si="476"/>
        <v/>
      </c>
      <c r="DS207" s="3" t="str">
        <f t="shared" si="379"/>
        <v/>
      </c>
      <c r="DT207" s="8"/>
      <c r="DU207" s="3" t="str">
        <f>DY204</f>
        <v/>
      </c>
      <c r="DV207" s="3" t="str">
        <f>DZ204</f>
        <v/>
      </c>
      <c r="DW207" s="3" t="str">
        <f>EA204</f>
        <v/>
      </c>
      <c r="DX207" s="3" t="str">
        <f>EB204</f>
        <v/>
      </c>
      <c r="DY207" s="3" t="str">
        <f t="shared" si="482"/>
        <v/>
      </c>
      <c r="DZ207" s="3" t="str">
        <f t="shared" si="482"/>
        <v/>
      </c>
      <c r="EA207" s="3" t="str">
        <f t="shared" si="482"/>
        <v/>
      </c>
      <c r="EB207" s="3" t="str">
        <f t="shared" si="482"/>
        <v/>
      </c>
      <c r="EC207" s="3" t="str">
        <f t="shared" si="381"/>
        <v/>
      </c>
      <c r="ED207" s="8"/>
      <c r="EE207" s="28" t="s">
        <v>277</v>
      </c>
      <c r="EF207" s="28" t="s">
        <v>277</v>
      </c>
      <c r="EG207" s="28" t="s">
        <v>277</v>
      </c>
      <c r="EH207" s="28" t="s">
        <v>277</v>
      </c>
      <c r="EI207" s="28" t="s">
        <v>277</v>
      </c>
      <c r="EJ207" s="28" t="s">
        <v>277</v>
      </c>
      <c r="EK207" s="28" t="s">
        <v>277</v>
      </c>
      <c r="EL207" s="28" t="s">
        <v>277</v>
      </c>
      <c r="EM207" s="28" t="s">
        <v>277</v>
      </c>
      <c r="EN207" s="28" t="s">
        <v>277</v>
      </c>
      <c r="EO207" s="17"/>
      <c r="EP207" s="9"/>
      <c r="EQ207" s="10" t="str">
        <f t="shared" si="483"/>
        <v/>
      </c>
      <c r="ER207" s="10" t="str">
        <f t="shared" si="483"/>
        <v/>
      </c>
      <c r="ES207" s="10" t="str">
        <f t="shared" si="483"/>
        <v/>
      </c>
      <c r="ET207" s="10">
        <f t="shared" si="483"/>
        <v>0</v>
      </c>
      <c r="EU207" s="13"/>
      <c r="EV207" s="12" t="b">
        <f t="shared" si="453"/>
        <v>1</v>
      </c>
      <c r="EW207" s="3" t="b">
        <f t="shared" si="454"/>
        <v>1</v>
      </c>
      <c r="EX207" s="3" t="b">
        <f t="shared" si="455"/>
        <v>1</v>
      </c>
      <c r="EY207" s="3" t="b">
        <f t="shared" si="456"/>
        <v>1</v>
      </c>
      <c r="EZ207" s="3">
        <f t="shared" si="383"/>
        <v>0</v>
      </c>
      <c r="FA207" s="3">
        <f t="shared" si="384"/>
        <v>0</v>
      </c>
      <c r="FB207" s="3">
        <f t="shared" si="385"/>
        <v>0</v>
      </c>
      <c r="FC207" s="3">
        <f t="shared" si="386"/>
        <v>0</v>
      </c>
      <c r="FD207" s="3">
        <f t="shared" si="387"/>
        <v>0</v>
      </c>
      <c r="FE207" s="3" t="e">
        <f t="shared" si="388"/>
        <v>#VALUE!</v>
      </c>
      <c r="FF207" s="3">
        <f t="shared" si="457"/>
        <v>0</v>
      </c>
      <c r="FG207" s="3">
        <f t="shared" si="458"/>
        <v>0</v>
      </c>
      <c r="FH207" s="3" t="e">
        <f t="shared" si="389"/>
        <v>#VALUE!</v>
      </c>
      <c r="FI207" s="3" t="b">
        <f t="shared" si="459"/>
        <v>1</v>
      </c>
      <c r="FJ207" s="3" t="b">
        <f t="shared" si="460"/>
        <v>1</v>
      </c>
      <c r="FK207" s="3" t="b">
        <f t="shared" si="461"/>
        <v>1</v>
      </c>
      <c r="FL207" s="3" t="b">
        <f t="shared" si="462"/>
        <v>1</v>
      </c>
      <c r="FM207" s="3" t="b">
        <f t="shared" si="463"/>
        <v>1</v>
      </c>
      <c r="FN207" s="3" t="b">
        <f t="shared" si="464"/>
        <v>1</v>
      </c>
      <c r="FO207" s="3">
        <f t="shared" si="390"/>
        <v>0</v>
      </c>
      <c r="FP207" s="3">
        <f t="shared" si="391"/>
        <v>0</v>
      </c>
      <c r="FQ207" s="3">
        <f t="shared" si="392"/>
        <v>0</v>
      </c>
      <c r="FR207" s="3">
        <f t="shared" si="393"/>
        <v>0</v>
      </c>
      <c r="FS207" s="3">
        <f t="shared" si="394"/>
        <v>0</v>
      </c>
      <c r="FT207" s="3">
        <f t="shared" si="395"/>
        <v>0</v>
      </c>
      <c r="FU207" s="3">
        <f t="shared" si="396"/>
        <v>0</v>
      </c>
      <c r="FV207" s="21" t="b">
        <f t="shared" si="465"/>
        <v>0</v>
      </c>
      <c r="FW207" s="24">
        <f t="shared" si="466"/>
        <v>1</v>
      </c>
      <c r="FX207" s="24">
        <f t="shared" si="397"/>
        <v>0</v>
      </c>
      <c r="FY207" s="25" t="e">
        <f t="shared" si="398"/>
        <v>#VALUE!</v>
      </c>
      <c r="FZ207" s="24" t="e">
        <f t="shared" si="399"/>
        <v>#VALUE!</v>
      </c>
      <c r="GA207" s="24" t="e">
        <f t="shared" si="400"/>
        <v>#VALUE!</v>
      </c>
      <c r="GB207" s="24">
        <f t="shared" si="401"/>
        <v>1</v>
      </c>
      <c r="GC207" s="24" t="e">
        <f t="shared" si="402"/>
        <v>#VALUE!</v>
      </c>
      <c r="GD207" s="24" t="e">
        <f t="shared" si="403"/>
        <v>#VALUE!</v>
      </c>
      <c r="GE207" s="24" t="e">
        <f t="shared" si="404"/>
        <v>#VALUE!</v>
      </c>
      <c r="GF207" s="24">
        <f t="shared" si="405"/>
        <v>0</v>
      </c>
      <c r="GG207" s="24">
        <f t="shared" si="406"/>
        <v>0</v>
      </c>
      <c r="GH207" s="24">
        <f t="shared" si="407"/>
        <v>0</v>
      </c>
      <c r="GI207" s="24">
        <f t="shared" si="408"/>
        <v>0</v>
      </c>
      <c r="GJ207" s="24">
        <f t="shared" si="409"/>
        <v>2</v>
      </c>
      <c r="GK207" s="24">
        <f t="shared" si="410"/>
        <v>2</v>
      </c>
      <c r="GL207" s="24">
        <f t="shared" si="411"/>
        <v>2</v>
      </c>
      <c r="GM207" s="31">
        <f t="shared" si="412"/>
        <v>2</v>
      </c>
      <c r="GN207" s="13"/>
      <c r="GO207" s="12"/>
    </row>
    <row r="208" spans="1:197" s="3" customFormat="1">
      <c r="A208" s="54"/>
      <c r="B208" s="54"/>
      <c r="C208" s="54"/>
      <c r="D208" s="54"/>
      <c r="E208" s="54"/>
      <c r="F208" s="54"/>
      <c r="G208" s="54"/>
      <c r="H208" s="54"/>
      <c r="I208" s="54"/>
      <c r="J208" s="54"/>
      <c r="K208" s="54"/>
      <c r="L208" s="54"/>
      <c r="M208" s="56"/>
      <c r="N208" s="54"/>
      <c r="O208" s="54"/>
      <c r="P208" s="54"/>
      <c r="Q208" s="56"/>
      <c r="R208" s="54"/>
      <c r="S208" s="54"/>
      <c r="T208" s="54"/>
      <c r="U208" s="56"/>
      <c r="V208" s="54"/>
      <c r="W208" s="54"/>
      <c r="X208" s="56"/>
      <c r="Y208" s="54"/>
      <c r="Z208" s="54"/>
      <c r="AA208" s="54"/>
      <c r="AB208" s="56"/>
      <c r="AC208" s="54"/>
      <c r="AD208" s="54"/>
      <c r="AE208" s="54"/>
      <c r="AF208" s="56"/>
      <c r="AG208" s="54"/>
      <c r="AH208" s="54"/>
      <c r="AI208" s="56"/>
      <c r="AJ208" s="54"/>
      <c r="AK208" s="54"/>
      <c r="AL208" s="56"/>
      <c r="AM208" s="54"/>
      <c r="AN208" s="54"/>
      <c r="AO208" s="54"/>
      <c r="AP208" s="54"/>
      <c r="AQ208" s="54"/>
      <c r="AR208" s="56"/>
      <c r="AS208" s="54"/>
      <c r="AT208" s="54"/>
      <c r="AU208" s="54"/>
      <c r="AV208" s="54"/>
      <c r="AW208" s="54"/>
      <c r="AX208" s="54"/>
      <c r="AY208" s="56"/>
      <c r="AZ208" s="54"/>
      <c r="BA208" s="54"/>
      <c r="BB208" s="54"/>
      <c r="BC208" s="54"/>
      <c r="BD208" s="8"/>
      <c r="BE208" s="8"/>
      <c r="BF208" s="28" t="s">
        <v>277</v>
      </c>
      <c r="BG208" s="28" t="s">
        <v>277</v>
      </c>
      <c r="BH208" s="28" t="s">
        <v>277</v>
      </c>
      <c r="BI208" s="28" t="s">
        <v>277</v>
      </c>
      <c r="BJ208" s="28" t="s">
        <v>277</v>
      </c>
      <c r="BK208" s="28" t="s">
        <v>277</v>
      </c>
      <c r="BL208" s="28" t="s">
        <v>277</v>
      </c>
      <c r="BM208" s="28" t="s">
        <v>277</v>
      </c>
      <c r="BN208" s="28" t="s">
        <v>277</v>
      </c>
      <c r="BO208" s="28" t="s">
        <v>277</v>
      </c>
      <c r="BP208" s="8"/>
      <c r="BQ208" s="22" t="str">
        <f>IF(FV208=FALSE,B208,"")</f>
        <v/>
      </c>
      <c r="BR208" s="22" t="str">
        <f>IF(FV208=FALSE,C208,"")</f>
        <v/>
      </c>
      <c r="BS208" s="22" t="str">
        <f>BR210</f>
        <v/>
      </c>
      <c r="BT208" s="22" t="str">
        <f t="shared" si="467"/>
        <v/>
      </c>
      <c r="BU208" s="22" t="str">
        <f>IF(FV208=FALSE,E208,"")</f>
        <v/>
      </c>
      <c r="BV208" s="22" t="str">
        <f>IF(FV208=FALSE,G208,"")</f>
        <v/>
      </c>
      <c r="BW208" s="22" t="str">
        <f>IF(FV208=FALSE,F208,"")</f>
        <v/>
      </c>
      <c r="BX208" s="22" t="str">
        <f>IF(FV208=FALSE,J208,"")</f>
        <v/>
      </c>
      <c r="BY208" s="22" t="str">
        <f>IF(FV208=FALSE,K208,"")</f>
        <v/>
      </c>
      <c r="BZ208" s="22" t="str">
        <f>IF(FV208=FALSE,L208,"")</f>
        <v/>
      </c>
      <c r="CA208" s="18"/>
      <c r="CB208" s="3" t="str">
        <f>IF(ET208=1, EQ208,"")</f>
        <v/>
      </c>
      <c r="CC208" s="3" t="str">
        <f>IF(ET208=1, ER208,"")</f>
        <v/>
      </c>
      <c r="CD208" s="3" t="str">
        <f>IF(ET208=1, ES208,"")</f>
        <v/>
      </c>
      <c r="CE208" s="3" t="str">
        <f>CB210</f>
        <v/>
      </c>
      <c r="CF208" s="3" t="str">
        <f>CC210</f>
        <v/>
      </c>
      <c r="CG208" s="3" t="str">
        <f>CD210</f>
        <v/>
      </c>
      <c r="CH208" s="3" t="str">
        <f t="shared" si="375"/>
        <v/>
      </c>
      <c r="CI208" s="8"/>
      <c r="CJ208" s="3" t="str">
        <f>IF(ET208=2,V208,"")</f>
        <v/>
      </c>
      <c r="CK208" s="3" t="str">
        <f>IF(ET208=2,W208,"")</f>
        <v/>
      </c>
      <c r="CL208" s="3" t="str">
        <f>CJ210</f>
        <v/>
      </c>
      <c r="CM208" s="3" t="str">
        <f>CK210</f>
        <v/>
      </c>
      <c r="CN208" s="8"/>
      <c r="CO208" s="3" t="str">
        <f>IF(ET208=3,AG208,"")</f>
        <v/>
      </c>
      <c r="CP208" s="3" t="str">
        <f>IF(ET208=3,AH208,"")</f>
        <v/>
      </c>
      <c r="CQ208" s="3" t="str">
        <f>CO210</f>
        <v/>
      </c>
      <c r="CR208" s="3" t="str">
        <f>CP210</f>
        <v/>
      </c>
      <c r="CS208" s="8"/>
      <c r="CT208" s="3" t="str">
        <f>IF(ET208=4,AJ208,"")</f>
        <v/>
      </c>
      <c r="CU208" s="3" t="str">
        <f>IF(ET208=4,AK208,"")</f>
        <v/>
      </c>
      <c r="CV208" s="3" t="str">
        <f>CT210</f>
        <v/>
      </c>
      <c r="CW208" s="3" t="str">
        <f>CU210</f>
        <v/>
      </c>
      <c r="CX208" s="8"/>
      <c r="CY208" s="3" t="str">
        <f>IF(ET208=5,AM208,"")</f>
        <v/>
      </c>
      <c r="CZ208" s="3" t="str">
        <f>IF(ET208=5,AN208,"")</f>
        <v/>
      </c>
      <c r="DA208" s="3" t="str">
        <f>IF(ET208=5,AO208,"")</f>
        <v/>
      </c>
      <c r="DB208" s="3" t="str">
        <f>CY210</f>
        <v/>
      </c>
      <c r="DC208" s="3" t="str">
        <f>CZ210</f>
        <v/>
      </c>
      <c r="DD208" s="3" t="str">
        <f>DA210</f>
        <v/>
      </c>
      <c r="DE208" s="3" t="str">
        <f>IF(ET208=5,AP208,"")</f>
        <v/>
      </c>
      <c r="DF208" s="3" t="str">
        <f>IF(ET208=5,AQ208,"")</f>
        <v/>
      </c>
      <c r="DG208" s="3" t="str">
        <f t="shared" si="377"/>
        <v/>
      </c>
      <c r="DH208" s="8"/>
      <c r="DI208" s="3" t="str">
        <f>IF(ET208=6,AS208,"")</f>
        <v/>
      </c>
      <c r="DJ208" s="3" t="str">
        <f>IF(ET208=6,AT208,"")</f>
        <v/>
      </c>
      <c r="DK208" s="3" t="str">
        <f>IF(ET208=6,AU208,"")</f>
        <v/>
      </c>
      <c r="DL208" s="3" t="str">
        <f>IF(ET208=6,AV208,"")</f>
        <v/>
      </c>
      <c r="DM208" s="3" t="str">
        <f>DI210</f>
        <v/>
      </c>
      <c r="DN208" s="3" t="str">
        <f>DJ210</f>
        <v/>
      </c>
      <c r="DO208" s="3" t="str">
        <f>DK210</f>
        <v/>
      </c>
      <c r="DP208" s="3" t="str">
        <f>DL210</f>
        <v/>
      </c>
      <c r="DQ208" s="3" t="str">
        <f>IF(ET208=6,AW208,"")</f>
        <v/>
      </c>
      <c r="DR208" s="3" t="str">
        <f>IF(ET208=6,AX208,"")</f>
        <v/>
      </c>
      <c r="DS208" s="3" t="str">
        <f t="shared" si="379"/>
        <v/>
      </c>
      <c r="DT208" s="8"/>
      <c r="DU208" s="3" t="str">
        <f>IF(ET208=7,AZ208,"")</f>
        <v/>
      </c>
      <c r="DV208" s="3" t="str">
        <f>IF(ET208=7,BA208,"")</f>
        <v/>
      </c>
      <c r="DW208" s="3" t="str">
        <f>IF(ET208=7,BB208,"")</f>
        <v/>
      </c>
      <c r="DX208" s="3" t="str">
        <f>IF(ET208=7,BC208,"")</f>
        <v/>
      </c>
      <c r="DY208" s="3" t="str">
        <f>DU210</f>
        <v/>
      </c>
      <c r="DZ208" s="3" t="str">
        <f>DV210</f>
        <v/>
      </c>
      <c r="EA208" s="3" t="str">
        <f>DW210</f>
        <v/>
      </c>
      <c r="EB208" s="3" t="str">
        <f>DX210</f>
        <v/>
      </c>
      <c r="EC208" s="3" t="str">
        <f t="shared" si="381"/>
        <v/>
      </c>
      <c r="ED208" s="8"/>
      <c r="EE208" s="28" t="s">
        <v>277</v>
      </c>
      <c r="EF208" s="28" t="s">
        <v>277</v>
      </c>
      <c r="EG208" s="28" t="s">
        <v>277</v>
      </c>
      <c r="EH208" s="28" t="s">
        <v>277</v>
      </c>
      <c r="EI208" s="28" t="s">
        <v>277</v>
      </c>
      <c r="EJ208" s="28" t="s">
        <v>277</v>
      </c>
      <c r="EK208" s="28" t="s">
        <v>277</v>
      </c>
      <c r="EL208" s="28" t="s">
        <v>277</v>
      </c>
      <c r="EM208" s="28" t="s">
        <v>277</v>
      </c>
      <c r="EN208" s="28" t="s">
        <v>277</v>
      </c>
      <c r="EO208" s="30"/>
      <c r="EP208" s="9"/>
      <c r="EQ208" s="10" t="str">
        <f>IF(FD208&gt;0, (N208+Y208+R208+AC208), "")</f>
        <v/>
      </c>
      <c r="ER208" s="11" t="str">
        <f>IF(FD208&gt;0,FE208,"")</f>
        <v/>
      </c>
      <c r="ES208" s="10" t="str">
        <f>IF(FD208&gt;0, (P208+AA208+T208+AE208), "")</f>
        <v/>
      </c>
      <c r="ET208" s="10">
        <f>FO208+FP208+FQ208+FR208+FS208+FT208+FU208</f>
        <v>0</v>
      </c>
      <c r="EU208" s="13"/>
      <c r="EV208" s="12" t="b">
        <f t="shared" si="453"/>
        <v>1</v>
      </c>
      <c r="EW208" s="3" t="b">
        <f t="shared" si="454"/>
        <v>1</v>
      </c>
      <c r="EX208" s="3" t="b">
        <f t="shared" si="455"/>
        <v>1</v>
      </c>
      <c r="EY208" s="3" t="b">
        <f t="shared" si="456"/>
        <v>1</v>
      </c>
      <c r="EZ208" s="3">
        <f t="shared" si="383"/>
        <v>0</v>
      </c>
      <c r="FA208" s="3">
        <f t="shared" si="384"/>
        <v>0</v>
      </c>
      <c r="FB208" s="3">
        <f t="shared" si="385"/>
        <v>0</v>
      </c>
      <c r="FC208" s="3">
        <f t="shared" si="386"/>
        <v>0</v>
      </c>
      <c r="FD208" s="3">
        <f t="shared" si="387"/>
        <v>0</v>
      </c>
      <c r="FE208" s="3" t="e">
        <f t="shared" si="388"/>
        <v>#VALUE!</v>
      </c>
      <c r="FF208" s="3">
        <f t="shared" si="457"/>
        <v>0</v>
      </c>
      <c r="FG208" s="3">
        <f t="shared" si="458"/>
        <v>0</v>
      </c>
      <c r="FH208" s="3" t="e">
        <f t="shared" si="389"/>
        <v>#VALUE!</v>
      </c>
      <c r="FI208" s="3" t="b">
        <f t="shared" si="459"/>
        <v>1</v>
      </c>
      <c r="FJ208" s="3" t="b">
        <f t="shared" si="460"/>
        <v>1</v>
      </c>
      <c r="FK208" s="3" t="b">
        <f t="shared" si="461"/>
        <v>1</v>
      </c>
      <c r="FL208" s="3" t="b">
        <f t="shared" si="462"/>
        <v>1</v>
      </c>
      <c r="FM208" s="3" t="b">
        <f t="shared" si="463"/>
        <v>1</v>
      </c>
      <c r="FN208" s="3" t="b">
        <f t="shared" si="464"/>
        <v>1</v>
      </c>
      <c r="FO208" s="3">
        <f t="shared" si="390"/>
        <v>0</v>
      </c>
      <c r="FP208" s="3">
        <f t="shared" si="391"/>
        <v>0</v>
      </c>
      <c r="FQ208" s="3">
        <f t="shared" si="392"/>
        <v>0</v>
      </c>
      <c r="FR208" s="3">
        <f t="shared" si="393"/>
        <v>0</v>
      </c>
      <c r="FS208" s="3">
        <f t="shared" si="394"/>
        <v>0</v>
      </c>
      <c r="FT208" s="3">
        <f t="shared" si="395"/>
        <v>0</v>
      </c>
      <c r="FU208" s="3">
        <f t="shared" si="396"/>
        <v>0</v>
      </c>
      <c r="FV208" s="21" t="b">
        <f t="shared" si="465"/>
        <v>1</v>
      </c>
      <c r="FW208" s="24">
        <f t="shared" si="466"/>
        <v>1</v>
      </c>
      <c r="FX208" s="24">
        <f t="shared" si="397"/>
        <v>0</v>
      </c>
      <c r="FY208" s="25" t="e">
        <f t="shared" si="398"/>
        <v>#VALUE!</v>
      </c>
      <c r="FZ208" s="24" t="e">
        <f t="shared" si="399"/>
        <v>#VALUE!</v>
      </c>
      <c r="GA208" s="24" t="e">
        <f t="shared" si="400"/>
        <v>#VALUE!</v>
      </c>
      <c r="GB208" s="24">
        <f t="shared" si="401"/>
        <v>1</v>
      </c>
      <c r="GC208" s="24" t="e">
        <f t="shared" si="402"/>
        <v>#VALUE!</v>
      </c>
      <c r="GD208" s="24" t="e">
        <f t="shared" si="403"/>
        <v>#VALUE!</v>
      </c>
      <c r="GE208" s="24" t="e">
        <f t="shared" si="404"/>
        <v>#VALUE!</v>
      </c>
      <c r="GF208" s="24">
        <f t="shared" si="405"/>
        <v>0</v>
      </c>
      <c r="GG208" s="24">
        <f t="shared" si="406"/>
        <v>0</v>
      </c>
      <c r="GH208" s="24">
        <f t="shared" si="407"/>
        <v>0</v>
      </c>
      <c r="GI208" s="24">
        <f t="shared" si="408"/>
        <v>0</v>
      </c>
      <c r="GJ208" s="24">
        <f t="shared" si="409"/>
        <v>2</v>
      </c>
      <c r="GK208" s="24">
        <f t="shared" si="410"/>
        <v>2</v>
      </c>
      <c r="GL208" s="24">
        <f t="shared" si="411"/>
        <v>2</v>
      </c>
      <c r="GM208" s="31">
        <f t="shared" si="412"/>
        <v>2</v>
      </c>
      <c r="GN208" s="13"/>
      <c r="GO208" s="12"/>
    </row>
    <row r="209" spans="1:197" s="3" customFormat="1">
      <c r="A209" s="54"/>
      <c r="B209" s="54"/>
      <c r="C209" s="54"/>
      <c r="D209" s="54"/>
      <c r="E209" s="54"/>
      <c r="F209" s="54"/>
      <c r="G209" s="54"/>
      <c r="H209" s="54"/>
      <c r="I209" s="54"/>
      <c r="J209" s="54"/>
      <c r="K209" s="54"/>
      <c r="L209" s="54"/>
      <c r="M209" s="56"/>
      <c r="N209" s="54"/>
      <c r="O209" s="54"/>
      <c r="P209" s="54"/>
      <c r="Q209" s="56"/>
      <c r="R209" s="54"/>
      <c r="S209" s="54"/>
      <c r="T209" s="54"/>
      <c r="U209" s="56"/>
      <c r="V209" s="54"/>
      <c r="W209" s="54"/>
      <c r="X209" s="56"/>
      <c r="Y209" s="54"/>
      <c r="Z209" s="54"/>
      <c r="AA209" s="54"/>
      <c r="AB209" s="56"/>
      <c r="AC209" s="54"/>
      <c r="AD209" s="54"/>
      <c r="AE209" s="54"/>
      <c r="AF209" s="56"/>
      <c r="AG209" s="54"/>
      <c r="AH209" s="54"/>
      <c r="AI209" s="56"/>
      <c r="AJ209" s="54"/>
      <c r="AK209" s="54"/>
      <c r="AL209" s="56"/>
      <c r="AM209" s="54"/>
      <c r="AN209" s="54"/>
      <c r="AO209" s="54"/>
      <c r="AP209" s="54"/>
      <c r="AQ209" s="54"/>
      <c r="AR209" s="56"/>
      <c r="AS209" s="54"/>
      <c r="AT209" s="54"/>
      <c r="AU209" s="54"/>
      <c r="AV209" s="54"/>
      <c r="AW209" s="54"/>
      <c r="AX209" s="54"/>
      <c r="AY209" s="56"/>
      <c r="AZ209" s="54"/>
      <c r="BA209" s="54"/>
      <c r="BB209" s="54"/>
      <c r="BC209" s="54"/>
      <c r="BD209" s="8"/>
      <c r="BE209" s="8"/>
      <c r="BF209" s="28" t="s">
        <v>277</v>
      </c>
      <c r="BG209" s="28" t="s">
        <v>277</v>
      </c>
      <c r="BH209" s="28" t="s">
        <v>277</v>
      </c>
      <c r="BI209" s="28" t="s">
        <v>277</v>
      </c>
      <c r="BJ209" s="28" t="s">
        <v>277</v>
      </c>
      <c r="BK209" s="28" t="s">
        <v>277</v>
      </c>
      <c r="BL209" s="28" t="s">
        <v>277</v>
      </c>
      <c r="BM209" s="28" t="s">
        <v>277</v>
      </c>
      <c r="BN209" s="28" t="s">
        <v>277</v>
      </c>
      <c r="BO209" s="28" t="s">
        <v>277</v>
      </c>
      <c r="BP209" s="8"/>
      <c r="BQ209" s="22" t="str">
        <f>IF(FV209=FALSE,B209,"")</f>
        <v/>
      </c>
      <c r="BR209" s="22" t="str">
        <f>BR208</f>
        <v/>
      </c>
      <c r="BS209" s="22" t="str">
        <f>IF(FV208=FALSE,C210,"")</f>
        <v/>
      </c>
      <c r="BT209" s="22" t="str">
        <f t="shared" si="467"/>
        <v/>
      </c>
      <c r="BU209" s="22" t="str">
        <f>IF(FV209=FALSE,E209,"")</f>
        <v/>
      </c>
      <c r="BV209" s="22" t="str">
        <f>IF(FV209=FALSE,G209,"")</f>
        <v/>
      </c>
      <c r="BW209" s="22" t="str">
        <f>IF(FV209=FALSE,F209,"")</f>
        <v/>
      </c>
      <c r="BX209" s="22" t="str">
        <f>IF(FV209=FALSE,J209,"")</f>
        <v/>
      </c>
      <c r="BY209" s="22" t="str">
        <f>IF(FV209=FALSE,K209,"")</f>
        <v/>
      </c>
      <c r="BZ209" s="22" t="str">
        <f>IF(FV209=FALSE,L209,"")</f>
        <v/>
      </c>
      <c r="CA209" s="18"/>
      <c r="CB209" s="3" t="str">
        <f>CB208</f>
        <v/>
      </c>
      <c r="CC209" s="3" t="str">
        <f>CC208</f>
        <v/>
      </c>
      <c r="CD209" s="3" t="str">
        <f>CD208</f>
        <v/>
      </c>
      <c r="CE209" s="3" t="str">
        <f>IF(ET209=1,EQ210,"")</f>
        <v/>
      </c>
      <c r="CF209" s="3" t="str">
        <f>IF(ET209=1,ER210,"")</f>
        <v/>
      </c>
      <c r="CG209" s="3" t="str">
        <f>IF(ET209=1,ES210,"")</f>
        <v/>
      </c>
      <c r="CH209" s="3" t="str">
        <f t="shared" si="375"/>
        <v/>
      </c>
      <c r="CI209" s="8"/>
      <c r="CJ209" s="3" t="str">
        <f>CJ208</f>
        <v/>
      </c>
      <c r="CK209" s="3" t="str">
        <f>CK208</f>
        <v/>
      </c>
      <c r="CL209" s="3" t="str">
        <f>IF(ET210=2,V210,"")</f>
        <v/>
      </c>
      <c r="CM209" s="3" t="str">
        <f>IF(ET210=2,W210,"")</f>
        <v/>
      </c>
      <c r="CN209" s="8"/>
      <c r="CO209" s="3" t="str">
        <f>CO208</f>
        <v/>
      </c>
      <c r="CP209" s="3" t="str">
        <f>CP208</f>
        <v/>
      </c>
      <c r="CQ209" s="3" t="str">
        <f>IF(ET209=3,AG210,"")</f>
        <v/>
      </c>
      <c r="CR209" s="3" t="str">
        <f>IF(ET209=3,AH210,"")</f>
        <v/>
      </c>
      <c r="CS209" s="8"/>
      <c r="CT209" s="3" t="str">
        <f>CT208</f>
        <v/>
      </c>
      <c r="CU209" s="3" t="str">
        <f>CU208</f>
        <v/>
      </c>
      <c r="CV209" s="3" t="str">
        <f>IF(ET209=4,AJ210,"")</f>
        <v/>
      </c>
      <c r="CW209" s="3" t="str">
        <f>IF(ET209=4,AK210,"")</f>
        <v/>
      </c>
      <c r="CX209" s="8"/>
      <c r="CY209" s="3" t="str">
        <f>CY208</f>
        <v/>
      </c>
      <c r="CZ209" s="3" t="str">
        <f>CZ208</f>
        <v/>
      </c>
      <c r="DA209" s="3" t="str">
        <f>DA208</f>
        <v/>
      </c>
      <c r="DB209" s="3" t="str">
        <f>IF(ET209=5,AM210,"")</f>
        <v/>
      </c>
      <c r="DC209" s="3" t="str">
        <f>IF(ET209=5,AN210,"")</f>
        <v/>
      </c>
      <c r="DD209" s="3" t="str">
        <f>IF(ET209=5,AO210,"")</f>
        <v/>
      </c>
      <c r="DE209" s="3" t="str">
        <f>DE208</f>
        <v/>
      </c>
      <c r="DF209" s="3" t="str">
        <f>DF208</f>
        <v/>
      </c>
      <c r="DG209" s="3" t="str">
        <f t="shared" si="377"/>
        <v/>
      </c>
      <c r="DH209" s="8"/>
      <c r="DI209" s="3" t="str">
        <f>DI208</f>
        <v/>
      </c>
      <c r="DJ209" s="3" t="str">
        <f>DJ208</f>
        <v/>
      </c>
      <c r="DK209" s="3" t="str">
        <f>DK208</f>
        <v/>
      </c>
      <c r="DL209" s="3" t="str">
        <f>DL208</f>
        <v/>
      </c>
      <c r="DM209" s="3" t="str">
        <f>IF(ET208=6,AS210,"")</f>
        <v/>
      </c>
      <c r="DN209" s="3" t="str">
        <f>IF(ET208=6,AT210,"")</f>
        <v/>
      </c>
      <c r="DO209" s="3" t="str">
        <f>IF(ET208=6,AU210,"")</f>
        <v/>
      </c>
      <c r="DP209" s="3" t="str">
        <f>IF(ET208=6,AV210,"")</f>
        <v/>
      </c>
      <c r="DQ209" s="3" t="str">
        <f>DQ208</f>
        <v/>
      </c>
      <c r="DR209" s="3" t="str">
        <f>DR208</f>
        <v/>
      </c>
      <c r="DS209" s="3" t="str">
        <f t="shared" si="379"/>
        <v/>
      </c>
      <c r="DT209" s="8"/>
      <c r="DU209" s="3" t="str">
        <f>DU208</f>
        <v/>
      </c>
      <c r="DV209" s="3" t="str">
        <f>DV208</f>
        <v/>
      </c>
      <c r="DW209" s="3" t="str">
        <f>DW208</f>
        <v/>
      </c>
      <c r="DX209" s="3" t="str">
        <f>DX208</f>
        <v/>
      </c>
      <c r="DY209" s="3" t="str">
        <f>IF(ET208=7,AZ210,"")</f>
        <v/>
      </c>
      <c r="DZ209" s="3" t="str">
        <f>IF(ET208=7,BA210,"")</f>
        <v/>
      </c>
      <c r="EA209" s="3" t="str">
        <f>IF(ET208=7,BB210,"")</f>
        <v/>
      </c>
      <c r="EB209" s="3" t="str">
        <f>IF(ET208=7,BC210,"")</f>
        <v/>
      </c>
      <c r="EC209" s="3" t="str">
        <f t="shared" si="381"/>
        <v/>
      </c>
      <c r="ED209" s="8"/>
      <c r="EE209" s="28" t="s">
        <v>277</v>
      </c>
      <c r="EF209" s="28" t="s">
        <v>277</v>
      </c>
      <c r="EG209" s="28" t="s">
        <v>277</v>
      </c>
      <c r="EH209" s="28" t="s">
        <v>277</v>
      </c>
      <c r="EI209" s="28" t="s">
        <v>277</v>
      </c>
      <c r="EJ209" s="28" t="s">
        <v>277</v>
      </c>
      <c r="EK209" s="28" t="s">
        <v>277</v>
      </c>
      <c r="EL209" s="28" t="s">
        <v>277</v>
      </c>
      <c r="EM209" s="28" t="s">
        <v>277</v>
      </c>
      <c r="EN209" s="28" t="s">
        <v>277</v>
      </c>
      <c r="EO209" s="30"/>
      <c r="EP209" s="9"/>
      <c r="EQ209" s="10" t="str">
        <f>IF(FD209&gt;0, (N209+Y209+R209+AC209), "")</f>
        <v/>
      </c>
      <c r="ER209" s="11" t="str">
        <f>IF(FD209&gt;0,FE209,"")</f>
        <v/>
      </c>
      <c r="ES209" s="10" t="str">
        <f>IF(FD209&gt;0, (P209+AA209+T209+AE209), "")</f>
        <v/>
      </c>
      <c r="ET209" s="10">
        <f>FO209+FP209+FQ209+FR209+FS209+FT209+FU209</f>
        <v>0</v>
      </c>
      <c r="EU209" s="13"/>
      <c r="EV209" s="12" t="b">
        <f t="shared" si="453"/>
        <v>1</v>
      </c>
      <c r="EW209" s="3" t="b">
        <f t="shared" si="454"/>
        <v>1</v>
      </c>
      <c r="EX209" s="3" t="b">
        <f t="shared" si="455"/>
        <v>1</v>
      </c>
      <c r="EY209" s="3" t="b">
        <f t="shared" si="456"/>
        <v>1</v>
      </c>
      <c r="EZ209" s="3">
        <f t="shared" si="383"/>
        <v>0</v>
      </c>
      <c r="FA209" s="3">
        <f t="shared" si="384"/>
        <v>0</v>
      </c>
      <c r="FB209" s="3">
        <f t="shared" si="385"/>
        <v>0</v>
      </c>
      <c r="FC209" s="3">
        <f t="shared" si="386"/>
        <v>0</v>
      </c>
      <c r="FD209" s="3">
        <f t="shared" si="387"/>
        <v>0</v>
      </c>
      <c r="FE209" s="3" t="e">
        <f t="shared" si="388"/>
        <v>#VALUE!</v>
      </c>
      <c r="FF209" s="3">
        <f t="shared" si="457"/>
        <v>0</v>
      </c>
      <c r="FG209" s="3">
        <f t="shared" si="458"/>
        <v>0</v>
      </c>
      <c r="FH209" s="3" t="e">
        <f t="shared" si="389"/>
        <v>#VALUE!</v>
      </c>
      <c r="FI209" s="3" t="b">
        <f t="shared" si="459"/>
        <v>1</v>
      </c>
      <c r="FJ209" s="3" t="b">
        <f t="shared" si="460"/>
        <v>1</v>
      </c>
      <c r="FK209" s="3" t="b">
        <f t="shared" si="461"/>
        <v>1</v>
      </c>
      <c r="FL209" s="3" t="b">
        <f t="shared" si="462"/>
        <v>1</v>
      </c>
      <c r="FM209" s="3" t="b">
        <f t="shared" si="463"/>
        <v>1</v>
      </c>
      <c r="FN209" s="3" t="b">
        <f t="shared" si="464"/>
        <v>1</v>
      </c>
      <c r="FO209" s="3">
        <f t="shared" si="390"/>
        <v>0</v>
      </c>
      <c r="FP209" s="3">
        <f t="shared" si="391"/>
        <v>0</v>
      </c>
      <c r="FQ209" s="3">
        <f t="shared" si="392"/>
        <v>0</v>
      </c>
      <c r="FR209" s="3">
        <f t="shared" si="393"/>
        <v>0</v>
      </c>
      <c r="FS209" s="3">
        <f t="shared" si="394"/>
        <v>0</v>
      </c>
      <c r="FT209" s="3">
        <f t="shared" si="395"/>
        <v>0</v>
      </c>
      <c r="FU209" s="3">
        <f t="shared" si="396"/>
        <v>0</v>
      </c>
      <c r="FV209" s="21" t="b">
        <f t="shared" si="465"/>
        <v>1</v>
      </c>
      <c r="FW209" s="24">
        <f t="shared" si="466"/>
        <v>1</v>
      </c>
      <c r="FX209" s="24">
        <f t="shared" si="397"/>
        <v>0</v>
      </c>
      <c r="FY209" s="25" t="e">
        <f t="shared" si="398"/>
        <v>#VALUE!</v>
      </c>
      <c r="FZ209" s="24" t="e">
        <f t="shared" si="399"/>
        <v>#VALUE!</v>
      </c>
      <c r="GA209" s="24" t="e">
        <f t="shared" si="400"/>
        <v>#VALUE!</v>
      </c>
      <c r="GB209" s="24">
        <f t="shared" si="401"/>
        <v>1</v>
      </c>
      <c r="GC209" s="24" t="e">
        <f t="shared" si="402"/>
        <v>#VALUE!</v>
      </c>
      <c r="GD209" s="24" t="e">
        <f t="shared" si="403"/>
        <v>#VALUE!</v>
      </c>
      <c r="GE209" s="24" t="e">
        <f t="shared" si="404"/>
        <v>#VALUE!</v>
      </c>
      <c r="GF209" s="24">
        <f t="shared" si="405"/>
        <v>0</v>
      </c>
      <c r="GG209" s="24">
        <f t="shared" si="406"/>
        <v>0</v>
      </c>
      <c r="GH209" s="24">
        <f t="shared" si="407"/>
        <v>0</v>
      </c>
      <c r="GI209" s="24">
        <f t="shared" si="408"/>
        <v>0</v>
      </c>
      <c r="GJ209" s="24">
        <f t="shared" si="409"/>
        <v>2</v>
      </c>
      <c r="GK209" s="24">
        <f t="shared" si="410"/>
        <v>2</v>
      </c>
      <c r="GL209" s="24">
        <f t="shared" si="411"/>
        <v>2</v>
      </c>
      <c r="GM209" s="31">
        <f t="shared" si="412"/>
        <v>2</v>
      </c>
      <c r="GN209" s="13"/>
      <c r="GO209" s="12"/>
    </row>
    <row r="210" spans="1:197" s="3" customFormat="1">
      <c r="A210" s="54"/>
      <c r="B210" s="54"/>
      <c r="C210" s="54"/>
      <c r="D210" s="54"/>
      <c r="E210" s="54"/>
      <c r="F210" s="54"/>
      <c r="G210" s="54"/>
      <c r="H210" s="54"/>
      <c r="I210" s="54"/>
      <c r="J210" s="54"/>
      <c r="K210" s="54"/>
      <c r="L210" s="54"/>
      <c r="M210" s="56"/>
      <c r="N210" s="54"/>
      <c r="O210" s="54"/>
      <c r="P210" s="54"/>
      <c r="Q210" s="56"/>
      <c r="R210" s="54"/>
      <c r="S210" s="54"/>
      <c r="T210" s="54"/>
      <c r="U210" s="56"/>
      <c r="V210" s="54"/>
      <c r="W210" s="54"/>
      <c r="X210" s="56"/>
      <c r="Y210" s="54"/>
      <c r="Z210" s="54"/>
      <c r="AA210" s="54"/>
      <c r="AB210" s="56"/>
      <c r="AC210" s="54"/>
      <c r="AD210" s="54"/>
      <c r="AE210" s="54"/>
      <c r="AF210" s="56"/>
      <c r="AG210" s="54"/>
      <c r="AH210" s="54"/>
      <c r="AI210" s="56"/>
      <c r="AJ210" s="54"/>
      <c r="AK210" s="54"/>
      <c r="AL210" s="56"/>
      <c r="AM210" s="54"/>
      <c r="AN210" s="54"/>
      <c r="AO210" s="54"/>
      <c r="AP210" s="54"/>
      <c r="AQ210" s="54"/>
      <c r="AR210" s="56"/>
      <c r="AS210" s="54"/>
      <c r="AT210" s="54"/>
      <c r="AU210" s="54"/>
      <c r="AV210" s="54"/>
      <c r="AW210" s="54"/>
      <c r="AX210" s="54"/>
      <c r="AY210" s="56"/>
      <c r="AZ210" s="54"/>
      <c r="BA210" s="54"/>
      <c r="BB210" s="54"/>
      <c r="BC210" s="54"/>
      <c r="BD210" s="8"/>
      <c r="BE210" s="8"/>
      <c r="BF210" s="28" t="s">
        <v>277</v>
      </c>
      <c r="BG210" s="28" t="s">
        <v>277</v>
      </c>
      <c r="BH210" s="28" t="s">
        <v>277</v>
      </c>
      <c r="BI210" s="28" t="s">
        <v>277</v>
      </c>
      <c r="BJ210" s="28" t="s">
        <v>277</v>
      </c>
      <c r="BK210" s="28" t="s">
        <v>277</v>
      </c>
      <c r="BL210" s="28" t="s">
        <v>277</v>
      </c>
      <c r="BM210" s="28" t="s">
        <v>277</v>
      </c>
      <c r="BN210" s="28" t="s">
        <v>277</v>
      </c>
      <c r="BO210" s="28" t="s">
        <v>277</v>
      </c>
      <c r="BP210" s="8"/>
      <c r="BQ210" s="22" t="str">
        <f>IF(FV210=FALSE,B210,"")</f>
        <v/>
      </c>
      <c r="BR210" s="22" t="str">
        <f>IF(FV208=FALSE,C209,"")</f>
        <v/>
      </c>
      <c r="BS210" s="22" t="str">
        <f>BS209</f>
        <v/>
      </c>
      <c r="BT210" s="22" t="str">
        <f t="shared" si="467"/>
        <v/>
      </c>
      <c r="BU210" s="22" t="str">
        <f>IF(FV210=FALSE,E210,"")</f>
        <v/>
      </c>
      <c r="BV210" s="22" t="str">
        <f>IF(FV210=FALSE,G210,"")</f>
        <v/>
      </c>
      <c r="BW210" s="22" t="str">
        <f>IF(FV210=FALSE,F210,"")</f>
        <v/>
      </c>
      <c r="BX210" s="22" t="str">
        <f>IF(FV210=FALSE,J210,"")</f>
        <v/>
      </c>
      <c r="BY210" s="22" t="str">
        <f>IF(FV210=FALSE,K210,"")</f>
        <v/>
      </c>
      <c r="BZ210" s="22" t="str">
        <f>IF(FV210=FALSE,L210,"")</f>
        <v/>
      </c>
      <c r="CA210" s="18"/>
      <c r="CB210" s="3" t="str">
        <f>IF(ET208=1, EQ209,"")</f>
        <v/>
      </c>
      <c r="CC210" s="3" t="str">
        <f>IF(ET208=1, ER209,"")</f>
        <v/>
      </c>
      <c r="CD210" s="3" t="str">
        <f>IF(ET208=1, ES209,"")</f>
        <v/>
      </c>
      <c r="CE210" s="3" t="str">
        <f>CE209</f>
        <v/>
      </c>
      <c r="CF210" s="3" t="str">
        <f>CF209</f>
        <v/>
      </c>
      <c r="CG210" s="3" t="str">
        <f>CG209</f>
        <v/>
      </c>
      <c r="CH210" s="3" t="str">
        <f t="shared" si="375"/>
        <v/>
      </c>
      <c r="CI210" s="8"/>
      <c r="CJ210" s="3" t="str">
        <f>IF(ET210=2,V209,"")</f>
        <v/>
      </c>
      <c r="CK210" s="3" t="str">
        <f>IF(ET210=2,W209,"")</f>
        <v/>
      </c>
      <c r="CL210" s="3" t="str">
        <f>CL209</f>
        <v/>
      </c>
      <c r="CM210" s="3" t="str">
        <f>CM209</f>
        <v/>
      </c>
      <c r="CN210" s="8"/>
      <c r="CO210" s="3" t="str">
        <f>IF(ET210=3,AG209,"")</f>
        <v/>
      </c>
      <c r="CP210" s="3" t="str">
        <f>IF(ET210=3,AH209,"")</f>
        <v/>
      </c>
      <c r="CQ210" s="3" t="str">
        <f>CQ209</f>
        <v/>
      </c>
      <c r="CR210" s="3" t="str">
        <f>CR209</f>
        <v/>
      </c>
      <c r="CS210" s="8"/>
      <c r="CT210" s="3" t="str">
        <f>IF(ET210=4,AJ209,"")</f>
        <v/>
      </c>
      <c r="CU210" s="3" t="str">
        <f>IF(ET210=4,AK209,"")</f>
        <v/>
      </c>
      <c r="CV210" s="3" t="str">
        <f>CV209</f>
        <v/>
      </c>
      <c r="CW210" s="3" t="str">
        <f>CW209</f>
        <v/>
      </c>
      <c r="CX210" s="8"/>
      <c r="CY210" s="3" t="str">
        <f>IF(ET210=5,AM209,"")</f>
        <v/>
      </c>
      <c r="CZ210" s="3" t="str">
        <f>IF(ET210=5,AN209,"")</f>
        <v/>
      </c>
      <c r="DA210" s="3" t="str">
        <f>IF(ET210=5,AO209,"")</f>
        <v/>
      </c>
      <c r="DB210" s="3" t="str">
        <f>DB209</f>
        <v/>
      </c>
      <c r="DC210" s="3" t="str">
        <f>DC209</f>
        <v/>
      </c>
      <c r="DD210" s="3" t="str">
        <f>DD209</f>
        <v/>
      </c>
      <c r="DE210" s="3" t="str">
        <f>DE209</f>
        <v/>
      </c>
      <c r="DF210" s="3" t="str">
        <f>DF209</f>
        <v/>
      </c>
      <c r="DG210" s="3" t="str">
        <f t="shared" si="377"/>
        <v/>
      </c>
      <c r="DH210" s="8"/>
      <c r="DI210" s="3" t="str">
        <f>IF(ET208=6,AS209,"")</f>
        <v/>
      </c>
      <c r="DJ210" s="3" t="str">
        <f>IF(ET208=6,AT209,"")</f>
        <v/>
      </c>
      <c r="DK210" s="3" t="str">
        <f>IF(ET208=6,AU209,"")</f>
        <v/>
      </c>
      <c r="DL210" s="3" t="str">
        <f>IF(ET208=6,AV209,"")</f>
        <v/>
      </c>
      <c r="DM210" s="3" t="str">
        <f>DM209</f>
        <v/>
      </c>
      <c r="DN210" s="3" t="str">
        <f>DN209</f>
        <v/>
      </c>
      <c r="DO210" s="3" t="str">
        <f>DO209</f>
        <v/>
      </c>
      <c r="DP210" s="3" t="str">
        <f>DP209</f>
        <v/>
      </c>
      <c r="DQ210" s="3" t="str">
        <f>DQ209</f>
        <v/>
      </c>
      <c r="DR210" s="3" t="str">
        <f>DR209</f>
        <v/>
      </c>
      <c r="DS210" s="3" t="str">
        <f t="shared" si="379"/>
        <v/>
      </c>
      <c r="DT210" s="8"/>
      <c r="DU210" s="3" t="str">
        <f>IF(ET208=7,AZ209,"")</f>
        <v/>
      </c>
      <c r="DV210" s="3" t="str">
        <f>IF(ET208=7,BA209,"")</f>
        <v/>
      </c>
      <c r="DW210" s="3" t="str">
        <f>IF(ET208=7,BB209,"")</f>
        <v/>
      </c>
      <c r="DX210" s="3" t="str">
        <f>IF(ET208=7,BC209,"")</f>
        <v/>
      </c>
      <c r="DY210" s="3" t="str">
        <f>DY209</f>
        <v/>
      </c>
      <c r="DZ210" s="3" t="str">
        <f>DZ209</f>
        <v/>
      </c>
      <c r="EA210" s="3" t="str">
        <f>EA209</f>
        <v/>
      </c>
      <c r="EB210" s="3" t="str">
        <f>EB209</f>
        <v/>
      </c>
      <c r="EC210" s="3" t="str">
        <f t="shared" si="381"/>
        <v/>
      </c>
      <c r="ED210" s="8"/>
      <c r="EE210" s="28" t="s">
        <v>277</v>
      </c>
      <c r="EF210" s="28" t="s">
        <v>277</v>
      </c>
      <c r="EG210" s="28" t="s">
        <v>277</v>
      </c>
      <c r="EH210" s="28" t="s">
        <v>277</v>
      </c>
      <c r="EI210" s="28" t="s">
        <v>277</v>
      </c>
      <c r="EJ210" s="28" t="s">
        <v>277</v>
      </c>
      <c r="EK210" s="28" t="s">
        <v>277</v>
      </c>
      <c r="EL210" s="28" t="s">
        <v>277</v>
      </c>
      <c r="EM210" s="28" t="s">
        <v>277</v>
      </c>
      <c r="EN210" s="28" t="s">
        <v>277</v>
      </c>
      <c r="EO210" s="30"/>
      <c r="EP210" s="9"/>
      <c r="EQ210" s="10" t="str">
        <f>IF(FD210&gt;0, (N210+Y210+R210+AC210), "")</f>
        <v/>
      </c>
      <c r="ER210" s="11" t="str">
        <f>IF(FD210&gt;0,FE210,"")</f>
        <v/>
      </c>
      <c r="ES210" s="10" t="str">
        <f>IF(FD210&gt;0, (P210+AA210+T210+AE210), "")</f>
        <v/>
      </c>
      <c r="ET210" s="10">
        <f>FO210+FP210+FQ210+FR210+FS210+FT210+FU210</f>
        <v>0</v>
      </c>
      <c r="EU210" s="13"/>
      <c r="EV210" s="12" t="b">
        <f t="shared" si="453"/>
        <v>1</v>
      </c>
      <c r="EW210" s="3" t="b">
        <f t="shared" si="454"/>
        <v>1</v>
      </c>
      <c r="EX210" s="3" t="b">
        <f t="shared" si="455"/>
        <v>1</v>
      </c>
      <c r="EY210" s="3" t="b">
        <f t="shared" si="456"/>
        <v>1</v>
      </c>
      <c r="EZ210" s="3">
        <f t="shared" si="383"/>
        <v>0</v>
      </c>
      <c r="FA210" s="3">
        <f t="shared" si="384"/>
        <v>0</v>
      </c>
      <c r="FB210" s="3">
        <f t="shared" si="385"/>
        <v>0</v>
      </c>
      <c r="FC210" s="3">
        <f t="shared" si="386"/>
        <v>0</v>
      </c>
      <c r="FD210" s="3">
        <f t="shared" si="387"/>
        <v>0</v>
      </c>
      <c r="FE210" s="3" t="e">
        <f t="shared" si="388"/>
        <v>#VALUE!</v>
      </c>
      <c r="FF210" s="3">
        <f t="shared" si="457"/>
        <v>0</v>
      </c>
      <c r="FG210" s="3">
        <f t="shared" si="458"/>
        <v>0</v>
      </c>
      <c r="FH210" s="3" t="e">
        <f t="shared" si="389"/>
        <v>#VALUE!</v>
      </c>
      <c r="FI210" s="3" t="b">
        <f t="shared" si="459"/>
        <v>1</v>
      </c>
      <c r="FJ210" s="3" t="b">
        <f t="shared" si="460"/>
        <v>1</v>
      </c>
      <c r="FK210" s="3" t="b">
        <f t="shared" si="461"/>
        <v>1</v>
      </c>
      <c r="FL210" s="3" t="b">
        <f t="shared" si="462"/>
        <v>1</v>
      </c>
      <c r="FM210" s="3" t="b">
        <f t="shared" si="463"/>
        <v>1</v>
      </c>
      <c r="FN210" s="3" t="b">
        <f t="shared" si="464"/>
        <v>1</v>
      </c>
      <c r="FO210" s="3">
        <f t="shared" si="390"/>
        <v>0</v>
      </c>
      <c r="FP210" s="3">
        <f t="shared" si="391"/>
        <v>0</v>
      </c>
      <c r="FQ210" s="3">
        <f t="shared" si="392"/>
        <v>0</v>
      </c>
      <c r="FR210" s="3">
        <f t="shared" si="393"/>
        <v>0</v>
      </c>
      <c r="FS210" s="3">
        <f t="shared" si="394"/>
        <v>0</v>
      </c>
      <c r="FT210" s="3">
        <f t="shared" si="395"/>
        <v>0</v>
      </c>
      <c r="FU210" s="3">
        <f t="shared" si="396"/>
        <v>0</v>
      </c>
      <c r="FV210" s="21" t="b">
        <f t="shared" si="465"/>
        <v>1</v>
      </c>
      <c r="FW210" s="24">
        <f t="shared" si="466"/>
        <v>1</v>
      </c>
      <c r="FX210" s="24">
        <f t="shared" si="397"/>
        <v>0</v>
      </c>
      <c r="FY210" s="25" t="e">
        <f t="shared" si="398"/>
        <v>#VALUE!</v>
      </c>
      <c r="FZ210" s="24" t="e">
        <f t="shared" si="399"/>
        <v>#VALUE!</v>
      </c>
      <c r="GA210" s="24" t="e">
        <f t="shared" si="400"/>
        <v>#VALUE!</v>
      </c>
      <c r="GB210" s="24">
        <f t="shared" si="401"/>
        <v>1</v>
      </c>
      <c r="GC210" s="24" t="e">
        <f t="shared" si="402"/>
        <v>#VALUE!</v>
      </c>
      <c r="GD210" s="24" t="e">
        <f t="shared" si="403"/>
        <v>#VALUE!</v>
      </c>
      <c r="GE210" s="24" t="e">
        <f t="shared" si="404"/>
        <v>#VALUE!</v>
      </c>
      <c r="GF210" s="24">
        <f t="shared" si="405"/>
        <v>0</v>
      </c>
      <c r="GG210" s="24">
        <f t="shared" si="406"/>
        <v>0</v>
      </c>
      <c r="GH210" s="24">
        <f t="shared" si="407"/>
        <v>0</v>
      </c>
      <c r="GI210" s="24">
        <f t="shared" si="408"/>
        <v>0</v>
      </c>
      <c r="GJ210" s="24">
        <f t="shared" si="409"/>
        <v>2</v>
      </c>
      <c r="GK210" s="24">
        <f t="shared" si="410"/>
        <v>2</v>
      </c>
      <c r="GL210" s="24">
        <f t="shared" si="411"/>
        <v>2</v>
      </c>
      <c r="GM210" s="31">
        <f t="shared" si="412"/>
        <v>2</v>
      </c>
      <c r="GN210" s="13"/>
      <c r="GO210" s="12"/>
    </row>
    <row r="211" spans="1:197" s="3" customFormat="1">
      <c r="A211" s="54"/>
      <c r="B211" s="54"/>
      <c r="C211" s="54"/>
      <c r="D211" s="54"/>
      <c r="E211" s="54"/>
      <c r="F211" s="54"/>
      <c r="G211" s="54"/>
      <c r="H211" s="54"/>
      <c r="I211" s="54"/>
      <c r="J211" s="54"/>
      <c r="K211" s="54"/>
      <c r="L211" s="54"/>
      <c r="M211" s="56"/>
      <c r="N211" s="54"/>
      <c r="O211" s="54"/>
      <c r="P211" s="54"/>
      <c r="Q211" s="56"/>
      <c r="R211" s="54"/>
      <c r="S211" s="54"/>
      <c r="T211" s="54"/>
      <c r="U211" s="56"/>
      <c r="V211" s="54"/>
      <c r="W211" s="54"/>
      <c r="X211" s="56"/>
      <c r="Y211" s="54"/>
      <c r="Z211" s="54"/>
      <c r="AA211" s="54"/>
      <c r="AB211" s="56"/>
      <c r="AC211" s="54"/>
      <c r="AD211" s="54"/>
      <c r="AE211" s="54"/>
      <c r="AF211" s="56"/>
      <c r="AG211" s="54"/>
      <c r="AH211" s="54"/>
      <c r="AI211" s="56"/>
      <c r="AJ211" s="54"/>
      <c r="AK211" s="54"/>
      <c r="AL211" s="56"/>
      <c r="AM211" s="54"/>
      <c r="AN211" s="54"/>
      <c r="AO211" s="54"/>
      <c r="AP211" s="54"/>
      <c r="AQ211" s="54"/>
      <c r="AR211" s="56"/>
      <c r="AS211" s="54"/>
      <c r="AT211" s="54"/>
      <c r="AU211" s="54"/>
      <c r="AV211" s="54"/>
      <c r="AW211" s="54"/>
      <c r="AX211" s="54"/>
      <c r="AY211" s="56"/>
      <c r="AZ211" s="54"/>
      <c r="BA211" s="54"/>
      <c r="BB211" s="54"/>
      <c r="BC211" s="54"/>
      <c r="BD211" s="8"/>
      <c r="BE211" s="8"/>
      <c r="BF211" s="28" t="s">
        <v>277</v>
      </c>
      <c r="BG211" s="28" t="s">
        <v>277</v>
      </c>
      <c r="BH211" s="28" t="s">
        <v>277</v>
      </c>
      <c r="BI211" s="28" t="s">
        <v>277</v>
      </c>
      <c r="BJ211" s="28" t="s">
        <v>277</v>
      </c>
      <c r="BK211" s="28" t="s">
        <v>277</v>
      </c>
      <c r="BL211" s="28" t="s">
        <v>277</v>
      </c>
      <c r="BM211" s="28" t="s">
        <v>277</v>
      </c>
      <c r="BN211" s="28" t="s">
        <v>277</v>
      </c>
      <c r="BO211" s="28" t="s">
        <v>277</v>
      </c>
      <c r="BP211" s="8"/>
      <c r="BQ211" s="22" t="str">
        <f>IF(FV211=FALSE,B211,"")</f>
        <v/>
      </c>
      <c r="BR211" s="22" t="str">
        <f>BR208</f>
        <v/>
      </c>
      <c r="BS211" s="22" t="str">
        <f>IF(FV208=FALSE,C211,"")</f>
        <v/>
      </c>
      <c r="BT211" s="22" t="str">
        <f t="shared" si="467"/>
        <v/>
      </c>
      <c r="BU211" s="22" t="str">
        <f>IF(FV211=FALSE,E211,"")</f>
        <v/>
      </c>
      <c r="BV211" s="22" t="str">
        <f>IF(FV211=FALSE,G211,"")</f>
        <v/>
      </c>
      <c r="BW211" s="22" t="str">
        <f>IF(FV211=FALSE,F211,"")</f>
        <v/>
      </c>
      <c r="BX211" s="22" t="str">
        <f>IF(FV211=FALSE,J211,"")</f>
        <v/>
      </c>
      <c r="BY211" s="22" t="str">
        <f>IF(FV211=FALSE,K211,"")</f>
        <v/>
      </c>
      <c r="BZ211" s="22" t="str">
        <f>IF(FV211=FALSE,L211,"")</f>
        <v/>
      </c>
      <c r="CA211" s="18"/>
      <c r="CB211" s="3" t="str">
        <f>CB208</f>
        <v/>
      </c>
      <c r="CC211" s="3" t="str">
        <f>CC208</f>
        <v/>
      </c>
      <c r="CD211" s="3" t="str">
        <f>CD208</f>
        <v/>
      </c>
      <c r="CE211" s="3" t="str">
        <f>IF(ET211=1, EQ211,"")</f>
        <v/>
      </c>
      <c r="CF211" s="3" t="str">
        <f>IF(ET211=1, ER211,"")</f>
        <v/>
      </c>
      <c r="CG211" s="3" t="str">
        <f>IF(ET211=1, ES211,"")</f>
        <v/>
      </c>
      <c r="CH211" s="3" t="str">
        <f t="shared" si="375"/>
        <v/>
      </c>
      <c r="CI211" s="8"/>
      <c r="CJ211" s="3" t="str">
        <f>CJ208</f>
        <v/>
      </c>
      <c r="CK211" s="3" t="str">
        <f>CK208</f>
        <v/>
      </c>
      <c r="CL211" s="3" t="str">
        <f>IF(ET211=2,V211,"")</f>
        <v/>
      </c>
      <c r="CM211" s="3" t="str">
        <f>IF(ET211=2,W211,"")</f>
        <v/>
      </c>
      <c r="CN211" s="8"/>
      <c r="CO211" s="3" t="str">
        <f>CO209</f>
        <v/>
      </c>
      <c r="CP211" s="3" t="str">
        <f>CP209</f>
        <v/>
      </c>
      <c r="CQ211" s="3" t="str">
        <f>IF(ET211=3,AG211,"")</f>
        <v/>
      </c>
      <c r="CR211" s="3" t="str">
        <f>IF(ET211=3,AH211,"")</f>
        <v/>
      </c>
      <c r="CS211" s="8"/>
      <c r="CT211" s="3" t="str">
        <f>CT208</f>
        <v/>
      </c>
      <c r="CU211" s="3" t="str">
        <f>CU208</f>
        <v/>
      </c>
      <c r="CV211" s="3" t="str">
        <f>IF(ET210=4,AJ211,"")</f>
        <v/>
      </c>
      <c r="CW211" s="3" t="str">
        <f>IF(ET210=4,AK211,"")</f>
        <v/>
      </c>
      <c r="CX211" s="8"/>
      <c r="CY211" s="3" t="str">
        <f>CY208</f>
        <v/>
      </c>
      <c r="CZ211" s="3" t="str">
        <f>CZ208</f>
        <v/>
      </c>
      <c r="DA211" s="3" t="str">
        <f>DA208</f>
        <v/>
      </c>
      <c r="DB211" s="3" t="str">
        <f>IF(ET210=5,AM211,"")</f>
        <v/>
      </c>
      <c r="DC211" s="3" t="str">
        <f>IF(ET210=5,AN211,"")</f>
        <v/>
      </c>
      <c r="DD211" s="3" t="str">
        <f>IF(ET210=5,AO211,"")</f>
        <v/>
      </c>
      <c r="DE211" s="3" t="str">
        <f>IF(ET210=5,AP211,"")</f>
        <v/>
      </c>
      <c r="DF211" s="3" t="str">
        <f>DF210</f>
        <v/>
      </c>
      <c r="DG211" s="3" t="str">
        <f t="shared" si="377"/>
        <v/>
      </c>
      <c r="DH211" s="8"/>
      <c r="DI211" s="3" t="str">
        <f>DI208</f>
        <v/>
      </c>
      <c r="DJ211" s="3" t="str">
        <f>DJ208</f>
        <v/>
      </c>
      <c r="DK211" s="3" t="str">
        <f>DK208</f>
        <v/>
      </c>
      <c r="DL211" s="3" t="str">
        <f>DL208</f>
        <v/>
      </c>
      <c r="DM211" s="3" t="str">
        <f>IF(ET211=6,AS211,"")</f>
        <v/>
      </c>
      <c r="DN211" s="3" t="str">
        <f>IF(ET211=6,AT211,"")</f>
        <v/>
      </c>
      <c r="DO211" s="3" t="str">
        <f>IF(ET211=6,AU211,"")</f>
        <v/>
      </c>
      <c r="DP211" s="3" t="str">
        <f>IF(ET211=6,AV211,"")</f>
        <v/>
      </c>
      <c r="DQ211" s="3" t="str">
        <f t="shared" ref="DQ211:DR213" si="484">DQ208</f>
        <v/>
      </c>
      <c r="DR211" s="3" t="str">
        <f t="shared" si="484"/>
        <v/>
      </c>
      <c r="DS211" s="3" t="str">
        <f t="shared" si="379"/>
        <v/>
      </c>
      <c r="DT211" s="8"/>
      <c r="DU211" s="3" t="str">
        <f>DU208</f>
        <v/>
      </c>
      <c r="DV211" s="3" t="str">
        <f>DV208</f>
        <v/>
      </c>
      <c r="DW211" s="3" t="str">
        <f>DW208</f>
        <v/>
      </c>
      <c r="DX211" s="3" t="str">
        <f>DX208</f>
        <v/>
      </c>
      <c r="DY211" s="3" t="str">
        <f>IF(ET211=7,AZ211,"")</f>
        <v/>
      </c>
      <c r="DZ211" s="3" t="str">
        <f>IF(ET211=7,BA211,"")</f>
        <v/>
      </c>
      <c r="EA211" s="3" t="str">
        <f>IF(ET211=7,BB211,"")</f>
        <v/>
      </c>
      <c r="EB211" s="3" t="str">
        <f>IF(ET211=7,BC211,"")</f>
        <v/>
      </c>
      <c r="EC211" s="3" t="str">
        <f t="shared" si="381"/>
        <v/>
      </c>
      <c r="ED211" s="8"/>
      <c r="EE211" s="28" t="s">
        <v>277</v>
      </c>
      <c r="EF211" s="28" t="s">
        <v>277</v>
      </c>
      <c r="EG211" s="28" t="s">
        <v>277</v>
      </c>
      <c r="EH211" s="28" t="s">
        <v>277</v>
      </c>
      <c r="EI211" s="28" t="s">
        <v>277</v>
      </c>
      <c r="EJ211" s="28" t="s">
        <v>277</v>
      </c>
      <c r="EK211" s="28" t="s">
        <v>277</v>
      </c>
      <c r="EL211" s="28" t="s">
        <v>277</v>
      </c>
      <c r="EM211" s="28" t="s">
        <v>277</v>
      </c>
      <c r="EN211" s="28" t="s">
        <v>277</v>
      </c>
      <c r="EO211" s="17"/>
      <c r="EP211" s="9"/>
      <c r="EQ211" s="10" t="str">
        <f>IF(FD211&gt;0, (N211+Y211+R211+AC211), "")</f>
        <v/>
      </c>
      <c r="ER211" s="11" t="str">
        <f>IF(FD211&gt;0,FE211,"")</f>
        <v/>
      </c>
      <c r="ES211" s="10" t="str">
        <f>IF(FD211&gt;0, (P211+AA211+T211+AE211), "")</f>
        <v/>
      </c>
      <c r="ET211" s="10">
        <f>FO211+FP211+FQ211+FR211+FS211+FT211+FU211</f>
        <v>0</v>
      </c>
      <c r="EU211" s="13"/>
      <c r="EV211" s="12" t="b">
        <f t="shared" si="453"/>
        <v>1</v>
      </c>
      <c r="EW211" s="3" t="b">
        <f t="shared" si="454"/>
        <v>1</v>
      </c>
      <c r="EX211" s="3" t="b">
        <f t="shared" si="455"/>
        <v>1</v>
      </c>
      <c r="EY211" s="3" t="b">
        <f t="shared" si="456"/>
        <v>1</v>
      </c>
      <c r="EZ211" s="3">
        <f t="shared" si="383"/>
        <v>0</v>
      </c>
      <c r="FA211" s="3">
        <f t="shared" si="384"/>
        <v>0</v>
      </c>
      <c r="FB211" s="3">
        <f t="shared" si="385"/>
        <v>0</v>
      </c>
      <c r="FC211" s="3">
        <f t="shared" si="386"/>
        <v>0</v>
      </c>
      <c r="FD211" s="3">
        <f t="shared" si="387"/>
        <v>0</v>
      </c>
      <c r="FE211" s="3" t="e">
        <f t="shared" si="388"/>
        <v>#VALUE!</v>
      </c>
      <c r="FF211" s="3">
        <f t="shared" si="457"/>
        <v>0</v>
      </c>
      <c r="FG211" s="3">
        <f t="shared" si="458"/>
        <v>0</v>
      </c>
      <c r="FH211" s="3" t="e">
        <f t="shared" si="389"/>
        <v>#VALUE!</v>
      </c>
      <c r="FI211" s="3" t="b">
        <f t="shared" si="459"/>
        <v>1</v>
      </c>
      <c r="FJ211" s="3" t="b">
        <f t="shared" si="460"/>
        <v>1</v>
      </c>
      <c r="FK211" s="3" t="b">
        <f t="shared" si="461"/>
        <v>1</v>
      </c>
      <c r="FL211" s="3" t="b">
        <f t="shared" si="462"/>
        <v>1</v>
      </c>
      <c r="FM211" s="3" t="b">
        <f t="shared" si="463"/>
        <v>1</v>
      </c>
      <c r="FN211" s="3" t="b">
        <f t="shared" si="464"/>
        <v>1</v>
      </c>
      <c r="FO211" s="3">
        <f t="shared" si="390"/>
        <v>0</v>
      </c>
      <c r="FP211" s="3">
        <f t="shared" si="391"/>
        <v>0</v>
      </c>
      <c r="FQ211" s="3">
        <f t="shared" si="392"/>
        <v>0</v>
      </c>
      <c r="FR211" s="3">
        <f t="shared" si="393"/>
        <v>0</v>
      </c>
      <c r="FS211" s="3">
        <f t="shared" si="394"/>
        <v>0</v>
      </c>
      <c r="FT211" s="3">
        <f t="shared" si="395"/>
        <v>0</v>
      </c>
      <c r="FU211" s="3">
        <f t="shared" si="396"/>
        <v>0</v>
      </c>
      <c r="FV211" s="21" t="b">
        <f t="shared" si="465"/>
        <v>1</v>
      </c>
      <c r="FW211" s="24">
        <f t="shared" si="466"/>
        <v>1</v>
      </c>
      <c r="FX211" s="24">
        <f t="shared" si="397"/>
        <v>0</v>
      </c>
      <c r="FY211" s="25" t="e">
        <f t="shared" si="398"/>
        <v>#VALUE!</v>
      </c>
      <c r="FZ211" s="24" t="e">
        <f t="shared" si="399"/>
        <v>#VALUE!</v>
      </c>
      <c r="GA211" s="24" t="e">
        <f t="shared" si="400"/>
        <v>#VALUE!</v>
      </c>
      <c r="GB211" s="24">
        <f t="shared" si="401"/>
        <v>1</v>
      </c>
      <c r="GC211" s="24" t="e">
        <f t="shared" si="402"/>
        <v>#VALUE!</v>
      </c>
      <c r="GD211" s="24" t="e">
        <f t="shared" si="403"/>
        <v>#VALUE!</v>
      </c>
      <c r="GE211" s="24" t="e">
        <f t="shared" si="404"/>
        <v>#VALUE!</v>
      </c>
      <c r="GF211" s="24">
        <f t="shared" si="405"/>
        <v>0</v>
      </c>
      <c r="GG211" s="24">
        <f t="shared" si="406"/>
        <v>0</v>
      </c>
      <c r="GH211" s="24">
        <f t="shared" si="407"/>
        <v>0</v>
      </c>
      <c r="GI211" s="24">
        <f t="shared" si="408"/>
        <v>0</v>
      </c>
      <c r="GJ211" s="24">
        <f t="shared" si="409"/>
        <v>2</v>
      </c>
      <c r="GK211" s="24">
        <f t="shared" si="410"/>
        <v>2</v>
      </c>
      <c r="GL211" s="24">
        <f t="shared" si="411"/>
        <v>2</v>
      </c>
      <c r="GM211" s="31">
        <f t="shared" si="412"/>
        <v>2</v>
      </c>
      <c r="GN211" s="13"/>
      <c r="GO211" s="12"/>
    </row>
    <row r="212" spans="1:197" s="3" customFormat="1">
      <c r="A212" s="115" t="s">
        <v>279</v>
      </c>
      <c r="B212" s="115" t="s">
        <v>279</v>
      </c>
      <c r="C212" s="115" t="s">
        <v>279</v>
      </c>
      <c r="D212" s="115" t="s">
        <v>279</v>
      </c>
      <c r="E212" s="115" t="s">
        <v>279</v>
      </c>
      <c r="F212" s="115" t="s">
        <v>279</v>
      </c>
      <c r="G212" s="115" t="s">
        <v>279</v>
      </c>
      <c r="H212" s="115"/>
      <c r="I212" s="115"/>
      <c r="J212" s="115" t="s">
        <v>279</v>
      </c>
      <c r="K212" s="115" t="s">
        <v>279</v>
      </c>
      <c r="L212" s="115" t="s">
        <v>279</v>
      </c>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116"/>
      <c r="BD212" s="8"/>
      <c r="BE212" s="8"/>
      <c r="BF212" s="28" t="s">
        <v>277</v>
      </c>
      <c r="BG212" s="28" t="s">
        <v>277</v>
      </c>
      <c r="BH212" s="28" t="s">
        <v>277</v>
      </c>
      <c r="BI212" s="28" t="s">
        <v>277</v>
      </c>
      <c r="BJ212" s="28" t="s">
        <v>277</v>
      </c>
      <c r="BK212" s="28" t="s">
        <v>277</v>
      </c>
      <c r="BL212" s="28" t="s">
        <v>277</v>
      </c>
      <c r="BM212" s="28" t="s">
        <v>277</v>
      </c>
      <c r="BN212" s="28" t="s">
        <v>277</v>
      </c>
      <c r="BO212" s="28" t="s">
        <v>277</v>
      </c>
      <c r="BP212" s="8"/>
      <c r="BQ212" s="22" t="str">
        <f>BQ211</f>
        <v/>
      </c>
      <c r="BR212" s="22" t="str">
        <f>BS208</f>
        <v/>
      </c>
      <c r="BS212" s="22" t="str">
        <f>BS211</f>
        <v/>
      </c>
      <c r="BT212" s="22" t="str">
        <f t="shared" si="467"/>
        <v/>
      </c>
      <c r="BU212" s="22" t="str">
        <f t="shared" ref="BU212:BW213" si="485">BU211</f>
        <v/>
      </c>
      <c r="BV212" s="22" t="str">
        <f t="shared" si="485"/>
        <v/>
      </c>
      <c r="BW212" s="22" t="str">
        <f t="shared" si="485"/>
        <v/>
      </c>
      <c r="BX212" s="22" t="str">
        <f t="shared" ref="BX212:BZ213" si="486">BX211</f>
        <v/>
      </c>
      <c r="BY212" s="22" t="str">
        <f t="shared" si="486"/>
        <v/>
      </c>
      <c r="BZ212" s="22" t="str">
        <f t="shared" si="486"/>
        <v/>
      </c>
      <c r="CA212" s="18"/>
      <c r="CB212" s="3" t="str">
        <f>CB210</f>
        <v/>
      </c>
      <c r="CC212" s="3" t="str">
        <f>CC210</f>
        <v/>
      </c>
      <c r="CD212" s="3" t="str">
        <f>CD210</f>
        <v/>
      </c>
      <c r="CE212" s="3" t="str">
        <f t="shared" ref="CE212:CG213" si="487">CE211</f>
        <v/>
      </c>
      <c r="CF212" s="3" t="str">
        <f t="shared" si="487"/>
        <v/>
      </c>
      <c r="CG212" s="3" t="str">
        <f t="shared" si="487"/>
        <v/>
      </c>
      <c r="CH212" s="3" t="str">
        <f t="shared" si="375"/>
        <v/>
      </c>
      <c r="CI212" s="8"/>
      <c r="CJ212" s="3" t="str">
        <f>CJ210</f>
        <v/>
      </c>
      <c r="CK212" s="3" t="str">
        <f>CK210</f>
        <v/>
      </c>
      <c r="CL212" s="3" t="str">
        <f>CL211</f>
        <v/>
      </c>
      <c r="CM212" s="3" t="str">
        <f>CM211</f>
        <v/>
      </c>
      <c r="CN212" s="8"/>
      <c r="CO212" s="3" t="str">
        <f>CO210</f>
        <v/>
      </c>
      <c r="CP212" s="3" t="str">
        <f>CP210</f>
        <v/>
      </c>
      <c r="CQ212" s="3" t="str">
        <f>CQ211</f>
        <v/>
      </c>
      <c r="CR212" s="3" t="str">
        <f>CR211</f>
        <v/>
      </c>
      <c r="CS212" s="8"/>
      <c r="CT212" s="3" t="str">
        <f>CT210</f>
        <v/>
      </c>
      <c r="CU212" s="3" t="str">
        <f>CU210</f>
        <v/>
      </c>
      <c r="CV212" s="3" t="str">
        <f>CV211</f>
        <v/>
      </c>
      <c r="CW212" s="3" t="str">
        <f>CW211</f>
        <v/>
      </c>
      <c r="CX212" s="8"/>
      <c r="CY212" s="3" t="str">
        <f>CY210</f>
        <v/>
      </c>
      <c r="CZ212" s="3" t="str">
        <f>CZ210</f>
        <v/>
      </c>
      <c r="DA212" s="3" t="str">
        <f>DA210</f>
        <v/>
      </c>
      <c r="DB212" s="3" t="str">
        <f t="shared" ref="DB212:DE213" si="488">DB211</f>
        <v/>
      </c>
      <c r="DC212" s="3" t="str">
        <f t="shared" si="488"/>
        <v/>
      </c>
      <c r="DD212" s="3" t="str">
        <f t="shared" si="488"/>
        <v/>
      </c>
      <c r="DE212" s="3" t="str">
        <f t="shared" si="488"/>
        <v/>
      </c>
      <c r="DF212" s="3" t="str">
        <f>DF211</f>
        <v/>
      </c>
      <c r="DG212" s="3" t="str">
        <f t="shared" si="377"/>
        <v/>
      </c>
      <c r="DH212" s="8"/>
      <c r="DI212" s="3" t="str">
        <f>DI210</f>
        <v/>
      </c>
      <c r="DJ212" s="3" t="str">
        <f>DJ210</f>
        <v/>
      </c>
      <c r="DK212" s="3" t="str">
        <f>DK210</f>
        <v/>
      </c>
      <c r="DL212" s="3" t="str">
        <f>DL210</f>
        <v/>
      </c>
      <c r="DM212" s="3" t="str">
        <f t="shared" ref="DM212:DP213" si="489">DM211</f>
        <v/>
      </c>
      <c r="DN212" s="3" t="str">
        <f t="shared" si="489"/>
        <v/>
      </c>
      <c r="DO212" s="3" t="str">
        <f t="shared" si="489"/>
        <v/>
      </c>
      <c r="DP212" s="3" t="str">
        <f t="shared" si="489"/>
        <v/>
      </c>
      <c r="DQ212" s="3" t="str">
        <f t="shared" si="484"/>
        <v/>
      </c>
      <c r="DR212" s="3" t="str">
        <f t="shared" si="484"/>
        <v/>
      </c>
      <c r="DS212" s="3" t="str">
        <f t="shared" si="379"/>
        <v/>
      </c>
      <c r="DT212" s="8"/>
      <c r="DU212" s="3" t="str">
        <f>DU210</f>
        <v/>
      </c>
      <c r="DV212" s="3" t="str">
        <f>DV210</f>
        <v/>
      </c>
      <c r="DW212" s="3" t="str">
        <f>DW210</f>
        <v/>
      </c>
      <c r="DX212" s="3" t="str">
        <f>DX210</f>
        <v/>
      </c>
      <c r="DY212" s="3" t="str">
        <f t="shared" ref="DY212:EB213" si="490">DY211</f>
        <v/>
      </c>
      <c r="DZ212" s="3" t="str">
        <f t="shared" si="490"/>
        <v/>
      </c>
      <c r="EA212" s="3" t="str">
        <f t="shared" si="490"/>
        <v/>
      </c>
      <c r="EB212" s="3" t="str">
        <f t="shared" si="490"/>
        <v/>
      </c>
      <c r="EC212" s="3" t="str">
        <f t="shared" si="381"/>
        <v/>
      </c>
      <c r="ED212" s="8"/>
      <c r="EE212" s="28" t="s">
        <v>277</v>
      </c>
      <c r="EF212" s="28" t="s">
        <v>277</v>
      </c>
      <c r="EG212" s="28" t="s">
        <v>277</v>
      </c>
      <c r="EH212" s="28" t="s">
        <v>277</v>
      </c>
      <c r="EI212" s="28" t="s">
        <v>277</v>
      </c>
      <c r="EJ212" s="28" t="s">
        <v>277</v>
      </c>
      <c r="EK212" s="28" t="s">
        <v>277</v>
      </c>
      <c r="EL212" s="28" t="s">
        <v>277</v>
      </c>
      <c r="EM212" s="28" t="s">
        <v>277</v>
      </c>
      <c r="EN212" s="28" t="s">
        <v>277</v>
      </c>
      <c r="EO212" s="17"/>
      <c r="EP212" s="9"/>
      <c r="EQ212" s="10" t="str">
        <f t="shared" ref="EQ212:ET213" si="491">EQ211</f>
        <v/>
      </c>
      <c r="ER212" s="10" t="str">
        <f t="shared" si="491"/>
        <v/>
      </c>
      <c r="ES212" s="10" t="str">
        <f t="shared" si="491"/>
        <v/>
      </c>
      <c r="ET212" s="10">
        <f t="shared" si="491"/>
        <v>0</v>
      </c>
      <c r="EU212" s="13"/>
      <c r="EV212" s="12" t="b">
        <f t="shared" si="453"/>
        <v>1</v>
      </c>
      <c r="EW212" s="3" t="b">
        <f t="shared" si="454"/>
        <v>1</v>
      </c>
      <c r="EX212" s="3" t="b">
        <f t="shared" si="455"/>
        <v>1</v>
      </c>
      <c r="EY212" s="3" t="b">
        <f t="shared" si="456"/>
        <v>1</v>
      </c>
      <c r="EZ212" s="3">
        <f t="shared" si="383"/>
        <v>0</v>
      </c>
      <c r="FA212" s="3">
        <f t="shared" si="384"/>
        <v>0</v>
      </c>
      <c r="FB212" s="3">
        <f t="shared" si="385"/>
        <v>0</v>
      </c>
      <c r="FC212" s="3">
        <f t="shared" si="386"/>
        <v>0</v>
      </c>
      <c r="FD212" s="3">
        <f t="shared" si="387"/>
        <v>0</v>
      </c>
      <c r="FE212" s="3" t="e">
        <f t="shared" si="388"/>
        <v>#VALUE!</v>
      </c>
      <c r="FF212" s="3">
        <f t="shared" si="457"/>
        <v>0</v>
      </c>
      <c r="FG212" s="3">
        <f t="shared" si="458"/>
        <v>0</v>
      </c>
      <c r="FH212" s="3" t="e">
        <f t="shared" si="389"/>
        <v>#VALUE!</v>
      </c>
      <c r="FI212" s="3" t="b">
        <f t="shared" si="459"/>
        <v>1</v>
      </c>
      <c r="FJ212" s="3" t="b">
        <f t="shared" si="460"/>
        <v>1</v>
      </c>
      <c r="FK212" s="3" t="b">
        <f t="shared" si="461"/>
        <v>1</v>
      </c>
      <c r="FL212" s="3" t="b">
        <f t="shared" si="462"/>
        <v>1</v>
      </c>
      <c r="FM212" s="3" t="b">
        <f t="shared" si="463"/>
        <v>1</v>
      </c>
      <c r="FN212" s="3" t="b">
        <f t="shared" si="464"/>
        <v>1</v>
      </c>
      <c r="FO212" s="3">
        <f t="shared" si="390"/>
        <v>0</v>
      </c>
      <c r="FP212" s="3">
        <f t="shared" si="391"/>
        <v>0</v>
      </c>
      <c r="FQ212" s="3">
        <f t="shared" si="392"/>
        <v>0</v>
      </c>
      <c r="FR212" s="3">
        <f t="shared" si="393"/>
        <v>0</v>
      </c>
      <c r="FS212" s="3">
        <f t="shared" si="394"/>
        <v>0</v>
      </c>
      <c r="FT212" s="3">
        <f t="shared" si="395"/>
        <v>0</v>
      </c>
      <c r="FU212" s="3">
        <f t="shared" si="396"/>
        <v>0</v>
      </c>
      <c r="FV212" s="21" t="b">
        <f t="shared" si="465"/>
        <v>0</v>
      </c>
      <c r="FW212" s="24">
        <f t="shared" si="466"/>
        <v>1</v>
      </c>
      <c r="FX212" s="24">
        <f t="shared" si="397"/>
        <v>0</v>
      </c>
      <c r="FY212" s="25" t="e">
        <f t="shared" si="398"/>
        <v>#VALUE!</v>
      </c>
      <c r="FZ212" s="24" t="e">
        <f t="shared" si="399"/>
        <v>#VALUE!</v>
      </c>
      <c r="GA212" s="24" t="e">
        <f t="shared" si="400"/>
        <v>#VALUE!</v>
      </c>
      <c r="GB212" s="24">
        <f t="shared" si="401"/>
        <v>1</v>
      </c>
      <c r="GC212" s="24" t="e">
        <f t="shared" si="402"/>
        <v>#VALUE!</v>
      </c>
      <c r="GD212" s="24" t="e">
        <f t="shared" si="403"/>
        <v>#VALUE!</v>
      </c>
      <c r="GE212" s="24" t="e">
        <f t="shared" si="404"/>
        <v>#VALUE!</v>
      </c>
      <c r="GF212" s="24">
        <f t="shared" si="405"/>
        <v>0</v>
      </c>
      <c r="GG212" s="24">
        <f t="shared" si="406"/>
        <v>0</v>
      </c>
      <c r="GH212" s="24">
        <f t="shared" si="407"/>
        <v>0</v>
      </c>
      <c r="GI212" s="24">
        <f t="shared" si="408"/>
        <v>0</v>
      </c>
      <c r="GJ212" s="24">
        <f t="shared" si="409"/>
        <v>2</v>
      </c>
      <c r="GK212" s="24">
        <f t="shared" si="410"/>
        <v>2</v>
      </c>
      <c r="GL212" s="24">
        <f t="shared" si="411"/>
        <v>2</v>
      </c>
      <c r="GM212" s="31">
        <f t="shared" si="412"/>
        <v>2</v>
      </c>
      <c r="GN212" s="13"/>
      <c r="GO212" s="12"/>
    </row>
    <row r="213" spans="1:197" s="3" customFormat="1">
      <c r="A213" s="115" t="s">
        <v>279</v>
      </c>
      <c r="B213" s="115" t="s">
        <v>279</v>
      </c>
      <c r="C213" s="115" t="s">
        <v>279</v>
      </c>
      <c r="D213" s="115" t="s">
        <v>279</v>
      </c>
      <c r="E213" s="115" t="s">
        <v>279</v>
      </c>
      <c r="F213" s="115" t="s">
        <v>279</v>
      </c>
      <c r="G213" s="115" t="s">
        <v>279</v>
      </c>
      <c r="H213" s="115"/>
      <c r="I213" s="115"/>
      <c r="J213" s="115" t="s">
        <v>279</v>
      </c>
      <c r="K213" s="115" t="s">
        <v>279</v>
      </c>
      <c r="L213" s="115" t="s">
        <v>279</v>
      </c>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116"/>
      <c r="BD213" s="8"/>
      <c r="BE213" s="8"/>
      <c r="BF213" s="28" t="s">
        <v>277</v>
      </c>
      <c r="BG213" s="28" t="s">
        <v>277</v>
      </c>
      <c r="BH213" s="28" t="s">
        <v>277</v>
      </c>
      <c r="BI213" s="28" t="s">
        <v>277</v>
      </c>
      <c r="BJ213" s="28" t="s">
        <v>277</v>
      </c>
      <c r="BK213" s="28" t="s">
        <v>277</v>
      </c>
      <c r="BL213" s="28" t="s">
        <v>277</v>
      </c>
      <c r="BM213" s="28" t="s">
        <v>277</v>
      </c>
      <c r="BN213" s="28" t="s">
        <v>277</v>
      </c>
      <c r="BO213" s="28" t="s">
        <v>277</v>
      </c>
      <c r="BP213" s="8"/>
      <c r="BQ213" s="22" t="str">
        <f>BQ212</f>
        <v/>
      </c>
      <c r="BR213" s="22" t="str">
        <f>BS210</f>
        <v/>
      </c>
      <c r="BS213" s="22" t="str">
        <f>BS211</f>
        <v/>
      </c>
      <c r="BT213" s="22" t="str">
        <f t="shared" si="467"/>
        <v/>
      </c>
      <c r="BU213" s="22" t="str">
        <f t="shared" si="485"/>
        <v/>
      </c>
      <c r="BV213" s="22" t="str">
        <f t="shared" si="485"/>
        <v/>
      </c>
      <c r="BW213" s="22" t="str">
        <f t="shared" si="485"/>
        <v/>
      </c>
      <c r="BX213" s="22" t="str">
        <f t="shared" si="486"/>
        <v/>
      </c>
      <c r="BY213" s="22" t="str">
        <f t="shared" si="486"/>
        <v/>
      </c>
      <c r="BZ213" s="22" t="str">
        <f t="shared" si="486"/>
        <v/>
      </c>
      <c r="CA213" s="18"/>
      <c r="CB213" s="3" t="str">
        <f>CE209</f>
        <v/>
      </c>
      <c r="CC213" s="3" t="str">
        <f>CF209</f>
        <v/>
      </c>
      <c r="CD213" s="3" t="str">
        <f>CG209</f>
        <v/>
      </c>
      <c r="CE213" s="3" t="str">
        <f t="shared" si="487"/>
        <v/>
      </c>
      <c r="CF213" s="3" t="str">
        <f t="shared" si="487"/>
        <v/>
      </c>
      <c r="CG213" s="3" t="str">
        <f t="shared" si="487"/>
        <v/>
      </c>
      <c r="CH213" s="3" t="str">
        <f t="shared" si="375"/>
        <v/>
      </c>
      <c r="CI213" s="8"/>
      <c r="CJ213" s="3" t="str">
        <f>CL209</f>
        <v/>
      </c>
      <c r="CK213" s="3" t="str">
        <f>CM209</f>
        <v/>
      </c>
      <c r="CL213" s="3" t="str">
        <f>CL212</f>
        <v/>
      </c>
      <c r="CM213" s="3" t="str">
        <f>CM212</f>
        <v/>
      </c>
      <c r="CN213" s="8"/>
      <c r="CO213" s="3" t="str">
        <f>CQ209</f>
        <v/>
      </c>
      <c r="CP213" s="3" t="str">
        <f>CR209</f>
        <v/>
      </c>
      <c r="CQ213" s="3" t="str">
        <f>CQ212</f>
        <v/>
      </c>
      <c r="CR213" s="3" t="str">
        <f>CR212</f>
        <v/>
      </c>
      <c r="CS213" s="8"/>
      <c r="CT213" s="3" t="str">
        <f>CV209</f>
        <v/>
      </c>
      <c r="CU213" s="3" t="str">
        <f>CW209</f>
        <v/>
      </c>
      <c r="CV213" s="3" t="str">
        <f>CV212</f>
        <v/>
      </c>
      <c r="CW213" s="3" t="str">
        <f>CW212</f>
        <v/>
      </c>
      <c r="CX213" s="8"/>
      <c r="CY213" s="3" t="str">
        <f>DB209</f>
        <v/>
      </c>
      <c r="CZ213" s="3" t="str">
        <f>DC209</f>
        <v/>
      </c>
      <c r="DA213" s="3" t="str">
        <f>DD209</f>
        <v/>
      </c>
      <c r="DB213" s="3" t="str">
        <f t="shared" si="488"/>
        <v/>
      </c>
      <c r="DC213" s="3" t="str">
        <f t="shared" si="488"/>
        <v/>
      </c>
      <c r="DD213" s="3" t="str">
        <f t="shared" si="488"/>
        <v/>
      </c>
      <c r="DE213" s="3" t="str">
        <f t="shared" si="488"/>
        <v/>
      </c>
      <c r="DF213" s="3" t="str">
        <f>DF212</f>
        <v/>
      </c>
      <c r="DG213" s="3" t="str">
        <f t="shared" si="377"/>
        <v/>
      </c>
      <c r="DH213" s="8"/>
      <c r="DI213" s="3" t="str">
        <f>DM209</f>
        <v/>
      </c>
      <c r="DJ213" s="3" t="str">
        <f>DN209</f>
        <v/>
      </c>
      <c r="DK213" s="3" t="str">
        <f>DO209</f>
        <v/>
      </c>
      <c r="DL213" s="3" t="str">
        <f>DP209</f>
        <v/>
      </c>
      <c r="DM213" s="3" t="str">
        <f t="shared" si="489"/>
        <v/>
      </c>
      <c r="DN213" s="3" t="str">
        <f t="shared" si="489"/>
        <v/>
      </c>
      <c r="DO213" s="3" t="str">
        <f t="shared" si="489"/>
        <v/>
      </c>
      <c r="DP213" s="3" t="str">
        <f t="shared" si="489"/>
        <v/>
      </c>
      <c r="DQ213" s="3" t="str">
        <f t="shared" si="484"/>
        <v/>
      </c>
      <c r="DR213" s="3" t="str">
        <f t="shared" si="484"/>
        <v/>
      </c>
      <c r="DS213" s="3" t="str">
        <f t="shared" si="379"/>
        <v/>
      </c>
      <c r="DT213" s="8"/>
      <c r="DU213" s="3" t="str">
        <f>DY210</f>
        <v/>
      </c>
      <c r="DV213" s="3" t="str">
        <f>DZ210</f>
        <v/>
      </c>
      <c r="DW213" s="3" t="str">
        <f>EA210</f>
        <v/>
      </c>
      <c r="DX213" s="3" t="str">
        <f>EB210</f>
        <v/>
      </c>
      <c r="DY213" s="3" t="str">
        <f t="shared" si="490"/>
        <v/>
      </c>
      <c r="DZ213" s="3" t="str">
        <f t="shared" si="490"/>
        <v/>
      </c>
      <c r="EA213" s="3" t="str">
        <f t="shared" si="490"/>
        <v/>
      </c>
      <c r="EB213" s="3" t="str">
        <f t="shared" si="490"/>
        <v/>
      </c>
      <c r="EC213" s="3" t="str">
        <f t="shared" si="381"/>
        <v/>
      </c>
      <c r="ED213" s="8"/>
      <c r="EE213" s="28" t="s">
        <v>277</v>
      </c>
      <c r="EF213" s="28" t="s">
        <v>277</v>
      </c>
      <c r="EG213" s="28" t="s">
        <v>277</v>
      </c>
      <c r="EH213" s="28" t="s">
        <v>277</v>
      </c>
      <c r="EI213" s="28" t="s">
        <v>277</v>
      </c>
      <c r="EJ213" s="28" t="s">
        <v>277</v>
      </c>
      <c r="EK213" s="28" t="s">
        <v>277</v>
      </c>
      <c r="EL213" s="28" t="s">
        <v>277</v>
      </c>
      <c r="EM213" s="28" t="s">
        <v>277</v>
      </c>
      <c r="EN213" s="28" t="s">
        <v>277</v>
      </c>
      <c r="EO213" s="17"/>
      <c r="EP213" s="9"/>
      <c r="EQ213" s="10" t="str">
        <f t="shared" si="491"/>
        <v/>
      </c>
      <c r="ER213" s="10" t="str">
        <f t="shared" si="491"/>
        <v/>
      </c>
      <c r="ES213" s="10" t="str">
        <f t="shared" si="491"/>
        <v/>
      </c>
      <c r="ET213" s="10">
        <f t="shared" si="491"/>
        <v>0</v>
      </c>
      <c r="EU213" s="13"/>
      <c r="EV213" s="12" t="b">
        <f t="shared" si="453"/>
        <v>1</v>
      </c>
      <c r="EW213" s="3" t="b">
        <f t="shared" si="454"/>
        <v>1</v>
      </c>
      <c r="EX213" s="3" t="b">
        <f t="shared" si="455"/>
        <v>1</v>
      </c>
      <c r="EY213" s="3" t="b">
        <f t="shared" si="456"/>
        <v>1</v>
      </c>
      <c r="EZ213" s="3">
        <f t="shared" si="383"/>
        <v>0</v>
      </c>
      <c r="FA213" s="3">
        <f t="shared" si="384"/>
        <v>0</v>
      </c>
      <c r="FB213" s="3">
        <f t="shared" si="385"/>
        <v>0</v>
      </c>
      <c r="FC213" s="3">
        <f t="shared" si="386"/>
        <v>0</v>
      </c>
      <c r="FD213" s="3">
        <f t="shared" si="387"/>
        <v>0</v>
      </c>
      <c r="FE213" s="3" t="e">
        <f t="shared" si="388"/>
        <v>#VALUE!</v>
      </c>
      <c r="FF213" s="3">
        <f t="shared" si="457"/>
        <v>0</v>
      </c>
      <c r="FG213" s="3">
        <f t="shared" si="458"/>
        <v>0</v>
      </c>
      <c r="FH213" s="3" t="e">
        <f t="shared" si="389"/>
        <v>#VALUE!</v>
      </c>
      <c r="FI213" s="3" t="b">
        <f t="shared" si="459"/>
        <v>1</v>
      </c>
      <c r="FJ213" s="3" t="b">
        <f t="shared" si="460"/>
        <v>1</v>
      </c>
      <c r="FK213" s="3" t="b">
        <f t="shared" si="461"/>
        <v>1</v>
      </c>
      <c r="FL213" s="3" t="b">
        <f t="shared" si="462"/>
        <v>1</v>
      </c>
      <c r="FM213" s="3" t="b">
        <f t="shared" si="463"/>
        <v>1</v>
      </c>
      <c r="FN213" s="3" t="b">
        <f t="shared" si="464"/>
        <v>1</v>
      </c>
      <c r="FO213" s="3">
        <f t="shared" si="390"/>
        <v>0</v>
      </c>
      <c r="FP213" s="3">
        <f t="shared" si="391"/>
        <v>0</v>
      </c>
      <c r="FQ213" s="3">
        <f t="shared" si="392"/>
        <v>0</v>
      </c>
      <c r="FR213" s="3">
        <f t="shared" si="393"/>
        <v>0</v>
      </c>
      <c r="FS213" s="3">
        <f t="shared" si="394"/>
        <v>0</v>
      </c>
      <c r="FT213" s="3">
        <f t="shared" si="395"/>
        <v>0</v>
      </c>
      <c r="FU213" s="3">
        <f t="shared" si="396"/>
        <v>0</v>
      </c>
      <c r="FV213" s="21" t="b">
        <f t="shared" si="465"/>
        <v>0</v>
      </c>
      <c r="FW213" s="24">
        <f t="shared" si="466"/>
        <v>1</v>
      </c>
      <c r="FX213" s="24">
        <f t="shared" si="397"/>
        <v>0</v>
      </c>
      <c r="FY213" s="25" t="e">
        <f t="shared" si="398"/>
        <v>#VALUE!</v>
      </c>
      <c r="FZ213" s="24" t="e">
        <f t="shared" si="399"/>
        <v>#VALUE!</v>
      </c>
      <c r="GA213" s="24" t="e">
        <f t="shared" si="400"/>
        <v>#VALUE!</v>
      </c>
      <c r="GB213" s="24">
        <f t="shared" si="401"/>
        <v>1</v>
      </c>
      <c r="GC213" s="24" t="e">
        <f t="shared" si="402"/>
        <v>#VALUE!</v>
      </c>
      <c r="GD213" s="24" t="e">
        <f t="shared" si="403"/>
        <v>#VALUE!</v>
      </c>
      <c r="GE213" s="24" t="e">
        <f t="shared" si="404"/>
        <v>#VALUE!</v>
      </c>
      <c r="GF213" s="24">
        <f t="shared" si="405"/>
        <v>0</v>
      </c>
      <c r="GG213" s="24">
        <f t="shared" si="406"/>
        <v>0</v>
      </c>
      <c r="GH213" s="24">
        <f t="shared" si="407"/>
        <v>0</v>
      </c>
      <c r="GI213" s="24">
        <f t="shared" si="408"/>
        <v>0</v>
      </c>
      <c r="GJ213" s="24">
        <f t="shared" si="409"/>
        <v>2</v>
      </c>
      <c r="GK213" s="24">
        <f t="shared" si="410"/>
        <v>2</v>
      </c>
      <c r="GL213" s="24">
        <f t="shared" si="411"/>
        <v>2</v>
      </c>
      <c r="GM213" s="31">
        <f t="shared" si="412"/>
        <v>2</v>
      </c>
      <c r="GN213" s="13"/>
      <c r="GO213" s="12"/>
    </row>
    <row r="214" spans="1:197" s="3" customFormat="1">
      <c r="A214" s="54"/>
      <c r="B214" s="54"/>
      <c r="C214" s="54"/>
      <c r="D214" s="54"/>
      <c r="E214" s="54"/>
      <c r="F214" s="54"/>
      <c r="G214" s="54"/>
      <c r="H214" s="54"/>
      <c r="I214" s="54"/>
      <c r="J214" s="54"/>
      <c r="K214" s="54"/>
      <c r="L214" s="54"/>
      <c r="M214" s="56"/>
      <c r="N214" s="54"/>
      <c r="O214" s="54"/>
      <c r="P214" s="54"/>
      <c r="Q214" s="56"/>
      <c r="R214" s="54"/>
      <c r="S214" s="54"/>
      <c r="T214" s="54"/>
      <c r="U214" s="56"/>
      <c r="V214" s="54"/>
      <c r="W214" s="54"/>
      <c r="X214" s="56"/>
      <c r="Y214" s="54"/>
      <c r="Z214" s="54"/>
      <c r="AA214" s="54"/>
      <c r="AB214" s="56"/>
      <c r="AC214" s="54"/>
      <c r="AD214" s="54"/>
      <c r="AE214" s="54"/>
      <c r="AF214" s="56"/>
      <c r="AG214" s="54"/>
      <c r="AH214" s="54"/>
      <c r="AI214" s="56"/>
      <c r="AJ214" s="54"/>
      <c r="AK214" s="54"/>
      <c r="AL214" s="56"/>
      <c r="AM214" s="54"/>
      <c r="AN214" s="54"/>
      <c r="AO214" s="54"/>
      <c r="AP214" s="54"/>
      <c r="AQ214" s="54"/>
      <c r="AR214" s="56"/>
      <c r="AS214" s="54"/>
      <c r="AT214" s="54"/>
      <c r="AU214" s="54"/>
      <c r="AV214" s="54"/>
      <c r="AW214" s="54"/>
      <c r="AX214" s="54"/>
      <c r="AY214" s="56"/>
      <c r="AZ214" s="54"/>
      <c r="BA214" s="54"/>
      <c r="BB214" s="54"/>
      <c r="BC214" s="54"/>
      <c r="BD214" s="8"/>
      <c r="BE214" s="8"/>
      <c r="BF214" s="28" t="s">
        <v>277</v>
      </c>
      <c r="BG214" s="28" t="s">
        <v>277</v>
      </c>
      <c r="BH214" s="28" t="s">
        <v>277</v>
      </c>
      <c r="BI214" s="28" t="s">
        <v>277</v>
      </c>
      <c r="BJ214" s="28" t="s">
        <v>277</v>
      </c>
      <c r="BK214" s="28" t="s">
        <v>277</v>
      </c>
      <c r="BL214" s="28" t="s">
        <v>277</v>
      </c>
      <c r="BM214" s="28" t="s">
        <v>277</v>
      </c>
      <c r="BN214" s="28" t="s">
        <v>277</v>
      </c>
      <c r="BO214" s="28" t="s">
        <v>277</v>
      </c>
      <c r="BP214" s="8"/>
      <c r="BQ214" s="22" t="str">
        <f>IF(FV214=FALSE,B214,"")</f>
        <v/>
      </c>
      <c r="BR214" s="22" t="str">
        <f>IF(FV214=FALSE,C214,"")</f>
        <v/>
      </c>
      <c r="BS214" s="22" t="str">
        <f>BR216</f>
        <v/>
      </c>
      <c r="BT214" s="22" t="str">
        <f t="shared" si="467"/>
        <v/>
      </c>
      <c r="BU214" s="22" t="str">
        <f>IF(FV214=FALSE,E214,"")</f>
        <v/>
      </c>
      <c r="BV214" s="22" t="str">
        <f>IF(FV214=FALSE,G214,"")</f>
        <v/>
      </c>
      <c r="BW214" s="22" t="str">
        <f>IF(FV214=FALSE,F214,"")</f>
        <v/>
      </c>
      <c r="BX214" s="22" t="str">
        <f>IF(FV214=FALSE,J214,"")</f>
        <v/>
      </c>
      <c r="BY214" s="22" t="str">
        <f>IF(FV214=FALSE,K214,"")</f>
        <v/>
      </c>
      <c r="BZ214" s="22" t="str">
        <f>IF(FV214=FALSE,L214,"")</f>
        <v/>
      </c>
      <c r="CA214" s="18"/>
      <c r="CB214" s="3" t="str">
        <f>IF(ET214=1, EQ214,"")</f>
        <v/>
      </c>
      <c r="CC214" s="3" t="str">
        <f>IF(ET214=1, ER214,"")</f>
        <v/>
      </c>
      <c r="CD214" s="3" t="str">
        <f>IF(ET214=1, ES214,"")</f>
        <v/>
      </c>
      <c r="CE214" s="3" t="str">
        <f>CB216</f>
        <v/>
      </c>
      <c r="CF214" s="3" t="str">
        <f>CC216</f>
        <v/>
      </c>
      <c r="CG214" s="3" t="str">
        <f>CD216</f>
        <v/>
      </c>
      <c r="CH214" s="3" t="str">
        <f t="shared" si="375"/>
        <v/>
      </c>
      <c r="CI214" s="8"/>
      <c r="CJ214" s="3" t="str">
        <f>IF(ET214=2,V214,"")</f>
        <v/>
      </c>
      <c r="CK214" s="3" t="str">
        <f>IF(ET214=2,W214,"")</f>
        <v/>
      </c>
      <c r="CL214" s="3" t="str">
        <f>CJ216</f>
        <v/>
      </c>
      <c r="CM214" s="3" t="str">
        <f>CK216</f>
        <v/>
      </c>
      <c r="CN214" s="8"/>
      <c r="CO214" s="3" t="str">
        <f>IF(ET214=3,AG214,"")</f>
        <v/>
      </c>
      <c r="CP214" s="3" t="str">
        <f>IF(ET214=3,AH214,"")</f>
        <v/>
      </c>
      <c r="CQ214" s="3" t="str">
        <f>CO216</f>
        <v/>
      </c>
      <c r="CR214" s="3" t="str">
        <f>CP216</f>
        <v/>
      </c>
      <c r="CS214" s="8"/>
      <c r="CT214" s="3" t="str">
        <f>IF(ET214=4,AJ214,"")</f>
        <v/>
      </c>
      <c r="CU214" s="3" t="str">
        <f>IF(ET214=4,AK214,"")</f>
        <v/>
      </c>
      <c r="CV214" s="3" t="str">
        <f>CT216</f>
        <v/>
      </c>
      <c r="CW214" s="3" t="str">
        <f>CU216</f>
        <v/>
      </c>
      <c r="CX214" s="8"/>
      <c r="CY214" s="3" t="str">
        <f>IF(ET214=5,AM214,"")</f>
        <v/>
      </c>
      <c r="CZ214" s="3" t="str">
        <f>IF(ET214=5,AN214,"")</f>
        <v/>
      </c>
      <c r="DA214" s="3" t="str">
        <f>IF(ET214=5,AO214,"")</f>
        <v/>
      </c>
      <c r="DB214" s="3" t="str">
        <f>CY216</f>
        <v/>
      </c>
      <c r="DC214" s="3" t="str">
        <f>CZ216</f>
        <v/>
      </c>
      <c r="DD214" s="3" t="str">
        <f>DA216</f>
        <v/>
      </c>
      <c r="DE214" s="3" t="str">
        <f>IF(ET214=5,AP214,"")</f>
        <v/>
      </c>
      <c r="DF214" s="3" t="str">
        <f>IF(ET214=5,AQ214,"")</f>
        <v/>
      </c>
      <c r="DG214" s="3" t="str">
        <f t="shared" si="377"/>
        <v/>
      </c>
      <c r="DH214" s="8"/>
      <c r="DI214" s="3" t="str">
        <f>IF(ET214=6,AS214,"")</f>
        <v/>
      </c>
      <c r="DJ214" s="3" t="str">
        <f>IF(ET214=6,AT214,"")</f>
        <v/>
      </c>
      <c r="DK214" s="3" t="str">
        <f>IF(ET214=6,AU214,"")</f>
        <v/>
      </c>
      <c r="DL214" s="3" t="str">
        <f>IF(ET214=6,AV214,"")</f>
        <v/>
      </c>
      <c r="DM214" s="3" t="str">
        <f>DI216</f>
        <v/>
      </c>
      <c r="DN214" s="3" t="str">
        <f>DJ216</f>
        <v/>
      </c>
      <c r="DO214" s="3" t="str">
        <f>DK216</f>
        <v/>
      </c>
      <c r="DP214" s="3" t="str">
        <f>DL216</f>
        <v/>
      </c>
      <c r="DQ214" s="3" t="str">
        <f>IF(ET214=6,AW214,"")</f>
        <v/>
      </c>
      <c r="DR214" s="3" t="str">
        <f>IF(ET214=6,AX214,"")</f>
        <v/>
      </c>
      <c r="DS214" s="3" t="str">
        <f t="shared" si="379"/>
        <v/>
      </c>
      <c r="DT214" s="8"/>
      <c r="DU214" s="3" t="str">
        <f>IF(ET214=7,AZ214,"")</f>
        <v/>
      </c>
      <c r="DV214" s="3" t="str">
        <f>IF(ET214=7,BA214,"")</f>
        <v/>
      </c>
      <c r="DW214" s="3" t="str">
        <f>IF(ET214=7,BB214,"")</f>
        <v/>
      </c>
      <c r="DX214" s="3" t="str">
        <f>IF(ET214=7,BC214,"")</f>
        <v/>
      </c>
      <c r="DY214" s="3" t="str">
        <f>DU216</f>
        <v/>
      </c>
      <c r="DZ214" s="3" t="str">
        <f>DV216</f>
        <v/>
      </c>
      <c r="EA214" s="3" t="str">
        <f>DW216</f>
        <v/>
      </c>
      <c r="EB214" s="3" t="str">
        <f>DX216</f>
        <v/>
      </c>
      <c r="EC214" s="3" t="str">
        <f t="shared" si="381"/>
        <v/>
      </c>
      <c r="ED214" s="8"/>
      <c r="EE214" s="28" t="s">
        <v>277</v>
      </c>
      <c r="EF214" s="28" t="s">
        <v>277</v>
      </c>
      <c r="EG214" s="28" t="s">
        <v>277</v>
      </c>
      <c r="EH214" s="28" t="s">
        <v>277</v>
      </c>
      <c r="EI214" s="28" t="s">
        <v>277</v>
      </c>
      <c r="EJ214" s="28" t="s">
        <v>277</v>
      </c>
      <c r="EK214" s="28" t="s">
        <v>277</v>
      </c>
      <c r="EL214" s="28" t="s">
        <v>277</v>
      </c>
      <c r="EM214" s="28" t="s">
        <v>277</v>
      </c>
      <c r="EN214" s="28" t="s">
        <v>277</v>
      </c>
      <c r="EO214" s="30"/>
      <c r="EP214" s="9"/>
      <c r="EQ214" s="10" t="str">
        <f>IF(FD214&gt;0, (N214+Y214+R214+AC214), "")</f>
        <v/>
      </c>
      <c r="ER214" s="11" t="str">
        <f>IF(FD214&gt;0,FE214,"")</f>
        <v/>
      </c>
      <c r="ES214" s="10" t="str">
        <f>IF(FD214&gt;0, (P214+AA214+T214+AE214), "")</f>
        <v/>
      </c>
      <c r="ET214" s="10">
        <f>FO214+FP214+FQ214+FR214+FS214+FT214+FU214</f>
        <v>0</v>
      </c>
      <c r="EU214" s="13"/>
      <c r="EV214" s="12" t="b">
        <f t="shared" si="453"/>
        <v>1</v>
      </c>
      <c r="EW214" s="3" t="b">
        <f t="shared" si="454"/>
        <v>1</v>
      </c>
      <c r="EX214" s="3" t="b">
        <f t="shared" si="455"/>
        <v>1</v>
      </c>
      <c r="EY214" s="3" t="b">
        <f t="shared" si="456"/>
        <v>1</v>
      </c>
      <c r="EZ214" s="3">
        <f t="shared" si="383"/>
        <v>0</v>
      </c>
      <c r="FA214" s="3">
        <f t="shared" si="384"/>
        <v>0</v>
      </c>
      <c r="FB214" s="3">
        <f t="shared" si="385"/>
        <v>0</v>
      </c>
      <c r="FC214" s="3">
        <f t="shared" si="386"/>
        <v>0</v>
      </c>
      <c r="FD214" s="3">
        <f t="shared" si="387"/>
        <v>0</v>
      </c>
      <c r="FE214" s="3" t="e">
        <f t="shared" si="388"/>
        <v>#VALUE!</v>
      </c>
      <c r="FF214" s="3">
        <f t="shared" si="457"/>
        <v>0</v>
      </c>
      <c r="FG214" s="3">
        <f t="shared" si="458"/>
        <v>0</v>
      </c>
      <c r="FH214" s="3" t="e">
        <f t="shared" si="389"/>
        <v>#VALUE!</v>
      </c>
      <c r="FI214" s="3" t="b">
        <f t="shared" si="459"/>
        <v>1</v>
      </c>
      <c r="FJ214" s="3" t="b">
        <f t="shared" si="460"/>
        <v>1</v>
      </c>
      <c r="FK214" s="3" t="b">
        <f t="shared" si="461"/>
        <v>1</v>
      </c>
      <c r="FL214" s="3" t="b">
        <f t="shared" si="462"/>
        <v>1</v>
      </c>
      <c r="FM214" s="3" t="b">
        <f t="shared" si="463"/>
        <v>1</v>
      </c>
      <c r="FN214" s="3" t="b">
        <f t="shared" si="464"/>
        <v>1</v>
      </c>
      <c r="FO214" s="3">
        <f t="shared" si="390"/>
        <v>0</v>
      </c>
      <c r="FP214" s="3">
        <f t="shared" si="391"/>
        <v>0</v>
      </c>
      <c r="FQ214" s="3">
        <f t="shared" si="392"/>
        <v>0</v>
      </c>
      <c r="FR214" s="3">
        <f t="shared" si="393"/>
        <v>0</v>
      </c>
      <c r="FS214" s="3">
        <f t="shared" si="394"/>
        <v>0</v>
      </c>
      <c r="FT214" s="3">
        <f t="shared" si="395"/>
        <v>0</v>
      </c>
      <c r="FU214" s="3">
        <f t="shared" si="396"/>
        <v>0</v>
      </c>
      <c r="FV214" s="21" t="b">
        <f t="shared" si="465"/>
        <v>1</v>
      </c>
      <c r="FW214" s="24">
        <f t="shared" si="466"/>
        <v>1</v>
      </c>
      <c r="FX214" s="24">
        <f t="shared" si="397"/>
        <v>0</v>
      </c>
      <c r="FY214" s="25" t="e">
        <f t="shared" si="398"/>
        <v>#VALUE!</v>
      </c>
      <c r="FZ214" s="24" t="e">
        <f t="shared" si="399"/>
        <v>#VALUE!</v>
      </c>
      <c r="GA214" s="24" t="e">
        <f t="shared" si="400"/>
        <v>#VALUE!</v>
      </c>
      <c r="GB214" s="24">
        <f t="shared" si="401"/>
        <v>1</v>
      </c>
      <c r="GC214" s="24" t="e">
        <f t="shared" si="402"/>
        <v>#VALUE!</v>
      </c>
      <c r="GD214" s="24" t="e">
        <f t="shared" si="403"/>
        <v>#VALUE!</v>
      </c>
      <c r="GE214" s="24" t="e">
        <f t="shared" si="404"/>
        <v>#VALUE!</v>
      </c>
      <c r="GF214" s="24">
        <f t="shared" si="405"/>
        <v>0</v>
      </c>
      <c r="GG214" s="24">
        <f t="shared" si="406"/>
        <v>0</v>
      </c>
      <c r="GH214" s="24">
        <f t="shared" si="407"/>
        <v>0</v>
      </c>
      <c r="GI214" s="24">
        <f t="shared" si="408"/>
        <v>0</v>
      </c>
      <c r="GJ214" s="24">
        <f t="shared" si="409"/>
        <v>2</v>
      </c>
      <c r="GK214" s="24">
        <f t="shared" si="410"/>
        <v>2</v>
      </c>
      <c r="GL214" s="24">
        <f t="shared" si="411"/>
        <v>2</v>
      </c>
      <c r="GM214" s="31">
        <f t="shared" si="412"/>
        <v>2</v>
      </c>
      <c r="GN214" s="13"/>
      <c r="GO214" s="12"/>
    </row>
    <row r="215" spans="1:197" s="3" customFormat="1">
      <c r="A215" s="54"/>
      <c r="B215" s="54"/>
      <c r="C215" s="54"/>
      <c r="D215" s="54"/>
      <c r="E215" s="54"/>
      <c r="F215" s="54"/>
      <c r="G215" s="54"/>
      <c r="H215" s="54"/>
      <c r="I215" s="54"/>
      <c r="J215" s="54"/>
      <c r="K215" s="54"/>
      <c r="L215" s="54"/>
      <c r="M215" s="56"/>
      <c r="N215" s="54"/>
      <c r="O215" s="54"/>
      <c r="P215" s="54"/>
      <c r="Q215" s="56"/>
      <c r="R215" s="54"/>
      <c r="S215" s="54"/>
      <c r="T215" s="54"/>
      <c r="U215" s="56"/>
      <c r="V215" s="54"/>
      <c r="W215" s="54"/>
      <c r="X215" s="56"/>
      <c r="Y215" s="54"/>
      <c r="Z215" s="54"/>
      <c r="AA215" s="54"/>
      <c r="AB215" s="56"/>
      <c r="AC215" s="54"/>
      <c r="AD215" s="54"/>
      <c r="AE215" s="54"/>
      <c r="AF215" s="56"/>
      <c r="AG215" s="54"/>
      <c r="AH215" s="54"/>
      <c r="AI215" s="56"/>
      <c r="AJ215" s="54"/>
      <c r="AK215" s="54"/>
      <c r="AL215" s="56"/>
      <c r="AM215" s="54"/>
      <c r="AN215" s="54"/>
      <c r="AO215" s="54"/>
      <c r="AP215" s="54"/>
      <c r="AQ215" s="54"/>
      <c r="AR215" s="56"/>
      <c r="AS215" s="54"/>
      <c r="AT215" s="54"/>
      <c r="AU215" s="54"/>
      <c r="AV215" s="54"/>
      <c r="AW215" s="54"/>
      <c r="AX215" s="54"/>
      <c r="AY215" s="56"/>
      <c r="AZ215" s="54"/>
      <c r="BA215" s="54"/>
      <c r="BB215" s="54"/>
      <c r="BC215" s="54"/>
      <c r="BD215" s="8"/>
      <c r="BE215" s="8"/>
      <c r="BF215" s="28" t="s">
        <v>277</v>
      </c>
      <c r="BG215" s="28" t="s">
        <v>277</v>
      </c>
      <c r="BH215" s="28" t="s">
        <v>277</v>
      </c>
      <c r="BI215" s="28" t="s">
        <v>277</v>
      </c>
      <c r="BJ215" s="28" t="s">
        <v>277</v>
      </c>
      <c r="BK215" s="28" t="s">
        <v>277</v>
      </c>
      <c r="BL215" s="28" t="s">
        <v>277</v>
      </c>
      <c r="BM215" s="28" t="s">
        <v>277</v>
      </c>
      <c r="BN215" s="28" t="s">
        <v>277</v>
      </c>
      <c r="BO215" s="28" t="s">
        <v>277</v>
      </c>
      <c r="BP215" s="8"/>
      <c r="BQ215" s="22" t="str">
        <f>IF(FV215=FALSE,B215,"")</f>
        <v/>
      </c>
      <c r="BR215" s="22" t="str">
        <f>BR214</f>
        <v/>
      </c>
      <c r="BS215" s="22" t="str">
        <f>IF(FV214=FALSE,C216,"")</f>
        <v/>
      </c>
      <c r="BT215" s="22" t="str">
        <f t="shared" si="467"/>
        <v/>
      </c>
      <c r="BU215" s="22" t="str">
        <f>IF(FV215=FALSE,E215,"")</f>
        <v/>
      </c>
      <c r="BV215" s="22" t="str">
        <f>IF(FV215=FALSE,G215,"")</f>
        <v/>
      </c>
      <c r="BW215" s="22" t="str">
        <f>IF(FV215=FALSE,F215,"")</f>
        <v/>
      </c>
      <c r="BX215" s="22" t="str">
        <f>IF(FV215=FALSE,J215,"")</f>
        <v/>
      </c>
      <c r="BY215" s="22" t="str">
        <f>IF(FV215=FALSE,K215,"")</f>
        <v/>
      </c>
      <c r="BZ215" s="22" t="str">
        <f>IF(FV215=FALSE,L215,"")</f>
        <v/>
      </c>
      <c r="CA215" s="18"/>
      <c r="CB215" s="3" t="str">
        <f>CB214</f>
        <v/>
      </c>
      <c r="CC215" s="3" t="str">
        <f>CC214</f>
        <v/>
      </c>
      <c r="CD215" s="3" t="str">
        <f>CD214</f>
        <v/>
      </c>
      <c r="CE215" s="3" t="str">
        <f>IF(ET215=1,EQ216,"")</f>
        <v/>
      </c>
      <c r="CF215" s="3" t="str">
        <f>IF(ET215=1,ER216,"")</f>
        <v/>
      </c>
      <c r="CG215" s="3" t="str">
        <f>IF(ET215=1,ES216,"")</f>
        <v/>
      </c>
      <c r="CH215" s="3" t="str">
        <f t="shared" si="375"/>
        <v/>
      </c>
      <c r="CI215" s="8"/>
      <c r="CJ215" s="3" t="str">
        <f>CJ214</f>
        <v/>
      </c>
      <c r="CK215" s="3" t="str">
        <f>CK214</f>
        <v/>
      </c>
      <c r="CL215" s="3" t="str">
        <f>IF(ET216=2,V216,"")</f>
        <v/>
      </c>
      <c r="CM215" s="3" t="str">
        <f>IF(ET216=2,W216,"")</f>
        <v/>
      </c>
      <c r="CN215" s="8"/>
      <c r="CO215" s="3" t="str">
        <f>CO214</f>
        <v/>
      </c>
      <c r="CP215" s="3" t="str">
        <f>CP214</f>
        <v/>
      </c>
      <c r="CQ215" s="3" t="str">
        <f>IF(ET215=3,AG216,"")</f>
        <v/>
      </c>
      <c r="CR215" s="3" t="str">
        <f>IF(ET215=3,AH216,"")</f>
        <v/>
      </c>
      <c r="CS215" s="8"/>
      <c r="CT215" s="3" t="str">
        <f>CT214</f>
        <v/>
      </c>
      <c r="CU215" s="3" t="str">
        <f>CU214</f>
        <v/>
      </c>
      <c r="CV215" s="3" t="str">
        <f>IF(ET215=4,AJ216,"")</f>
        <v/>
      </c>
      <c r="CW215" s="3" t="str">
        <f>IF(ET215=4,AK216,"")</f>
        <v/>
      </c>
      <c r="CX215" s="8"/>
      <c r="CY215" s="3" t="str">
        <f>CY214</f>
        <v/>
      </c>
      <c r="CZ215" s="3" t="str">
        <f>CZ214</f>
        <v/>
      </c>
      <c r="DA215" s="3" t="str">
        <f>DA214</f>
        <v/>
      </c>
      <c r="DB215" s="3" t="str">
        <f>IF(ET215=5,AM216,"")</f>
        <v/>
      </c>
      <c r="DC215" s="3" t="str">
        <f>IF(ET215=5,AN216,"")</f>
        <v/>
      </c>
      <c r="DD215" s="3" t="str">
        <f>IF(ET215=5,AO216,"")</f>
        <v/>
      </c>
      <c r="DE215" s="3" t="str">
        <f>DE214</f>
        <v/>
      </c>
      <c r="DF215" s="3" t="str">
        <f>DF214</f>
        <v/>
      </c>
      <c r="DG215" s="3" t="str">
        <f t="shared" si="377"/>
        <v/>
      </c>
      <c r="DH215" s="8"/>
      <c r="DI215" s="3" t="str">
        <f>DI214</f>
        <v/>
      </c>
      <c r="DJ215" s="3" t="str">
        <f>DJ214</f>
        <v/>
      </c>
      <c r="DK215" s="3" t="str">
        <f>DK214</f>
        <v/>
      </c>
      <c r="DL215" s="3" t="str">
        <f>DL214</f>
        <v/>
      </c>
      <c r="DM215" s="3" t="str">
        <f>IF(ET214=6,AS216,"")</f>
        <v/>
      </c>
      <c r="DN215" s="3" t="str">
        <f>IF(ET214=6,AT216,"")</f>
        <v/>
      </c>
      <c r="DO215" s="3" t="str">
        <f>IF(ET214=6,AU216,"")</f>
        <v/>
      </c>
      <c r="DP215" s="3" t="str">
        <f>IF(ET214=6,AV216,"")</f>
        <v/>
      </c>
      <c r="DQ215" s="3" t="str">
        <f>DQ214</f>
        <v/>
      </c>
      <c r="DR215" s="3" t="str">
        <f>DR214</f>
        <v/>
      </c>
      <c r="DS215" s="3" t="str">
        <f t="shared" si="379"/>
        <v/>
      </c>
      <c r="DT215" s="8"/>
      <c r="DU215" s="3" t="str">
        <f>DU214</f>
        <v/>
      </c>
      <c r="DV215" s="3" t="str">
        <f>DV214</f>
        <v/>
      </c>
      <c r="DW215" s="3" t="str">
        <f>DW214</f>
        <v/>
      </c>
      <c r="DX215" s="3" t="str">
        <f>DX214</f>
        <v/>
      </c>
      <c r="DY215" s="3" t="str">
        <f>IF(ET214=7,AZ216,"")</f>
        <v/>
      </c>
      <c r="DZ215" s="3" t="str">
        <f>IF(ET214=7,BA216,"")</f>
        <v/>
      </c>
      <c r="EA215" s="3" t="str">
        <f>IF(ET214=7,BB216,"")</f>
        <v/>
      </c>
      <c r="EB215" s="3" t="str">
        <f>IF(ET214=7,BC216,"")</f>
        <v/>
      </c>
      <c r="EC215" s="3" t="str">
        <f t="shared" si="381"/>
        <v/>
      </c>
      <c r="ED215" s="8"/>
      <c r="EE215" s="28" t="s">
        <v>277</v>
      </c>
      <c r="EF215" s="28" t="s">
        <v>277</v>
      </c>
      <c r="EG215" s="28" t="s">
        <v>277</v>
      </c>
      <c r="EH215" s="28" t="s">
        <v>277</v>
      </c>
      <c r="EI215" s="28" t="s">
        <v>277</v>
      </c>
      <c r="EJ215" s="28" t="s">
        <v>277</v>
      </c>
      <c r="EK215" s="28" t="s">
        <v>277</v>
      </c>
      <c r="EL215" s="28" t="s">
        <v>277</v>
      </c>
      <c r="EM215" s="28" t="s">
        <v>277</v>
      </c>
      <c r="EN215" s="28" t="s">
        <v>277</v>
      </c>
      <c r="EO215" s="30"/>
      <c r="EP215" s="9"/>
      <c r="EQ215" s="10" t="str">
        <f>IF(FD215&gt;0, (N215+Y215+R215+AC215), "")</f>
        <v/>
      </c>
      <c r="ER215" s="11" t="str">
        <f>IF(FD215&gt;0,FE215,"")</f>
        <v/>
      </c>
      <c r="ES215" s="10" t="str">
        <f>IF(FD215&gt;0, (P215+AA215+T215+AE215), "")</f>
        <v/>
      </c>
      <c r="ET215" s="10">
        <f>FO215+FP215+FQ215+FR215+FS215+FT215+FU215</f>
        <v>0</v>
      </c>
      <c r="EU215" s="13"/>
      <c r="EV215" s="12" t="b">
        <f t="shared" si="453"/>
        <v>1</v>
      </c>
      <c r="EW215" s="3" t="b">
        <f t="shared" si="454"/>
        <v>1</v>
      </c>
      <c r="EX215" s="3" t="b">
        <f t="shared" si="455"/>
        <v>1</v>
      </c>
      <c r="EY215" s="3" t="b">
        <f t="shared" si="456"/>
        <v>1</v>
      </c>
      <c r="EZ215" s="3">
        <f t="shared" si="383"/>
        <v>0</v>
      </c>
      <c r="FA215" s="3">
        <f t="shared" si="384"/>
        <v>0</v>
      </c>
      <c r="FB215" s="3">
        <f t="shared" si="385"/>
        <v>0</v>
      </c>
      <c r="FC215" s="3">
        <f t="shared" si="386"/>
        <v>0</v>
      </c>
      <c r="FD215" s="3">
        <f t="shared" si="387"/>
        <v>0</v>
      </c>
      <c r="FE215" s="3" t="e">
        <f t="shared" si="388"/>
        <v>#VALUE!</v>
      </c>
      <c r="FF215" s="3">
        <f t="shared" si="457"/>
        <v>0</v>
      </c>
      <c r="FG215" s="3">
        <f t="shared" si="458"/>
        <v>0</v>
      </c>
      <c r="FH215" s="3" t="e">
        <f t="shared" si="389"/>
        <v>#VALUE!</v>
      </c>
      <c r="FI215" s="3" t="b">
        <f t="shared" si="459"/>
        <v>1</v>
      </c>
      <c r="FJ215" s="3" t="b">
        <f t="shared" si="460"/>
        <v>1</v>
      </c>
      <c r="FK215" s="3" t="b">
        <f t="shared" si="461"/>
        <v>1</v>
      </c>
      <c r="FL215" s="3" t="b">
        <f t="shared" si="462"/>
        <v>1</v>
      </c>
      <c r="FM215" s="3" t="b">
        <f t="shared" si="463"/>
        <v>1</v>
      </c>
      <c r="FN215" s="3" t="b">
        <f t="shared" si="464"/>
        <v>1</v>
      </c>
      <c r="FO215" s="3">
        <f t="shared" si="390"/>
        <v>0</v>
      </c>
      <c r="FP215" s="3">
        <f t="shared" si="391"/>
        <v>0</v>
      </c>
      <c r="FQ215" s="3">
        <f t="shared" si="392"/>
        <v>0</v>
      </c>
      <c r="FR215" s="3">
        <f t="shared" si="393"/>
        <v>0</v>
      </c>
      <c r="FS215" s="3">
        <f t="shared" si="394"/>
        <v>0</v>
      </c>
      <c r="FT215" s="3">
        <f t="shared" si="395"/>
        <v>0</v>
      </c>
      <c r="FU215" s="3">
        <f t="shared" si="396"/>
        <v>0</v>
      </c>
      <c r="FV215" s="21" t="b">
        <f t="shared" si="465"/>
        <v>1</v>
      </c>
      <c r="FW215" s="24">
        <f t="shared" si="466"/>
        <v>1</v>
      </c>
      <c r="FX215" s="24">
        <f t="shared" si="397"/>
        <v>0</v>
      </c>
      <c r="FY215" s="25" t="e">
        <f t="shared" si="398"/>
        <v>#VALUE!</v>
      </c>
      <c r="FZ215" s="24" t="e">
        <f t="shared" si="399"/>
        <v>#VALUE!</v>
      </c>
      <c r="GA215" s="24" t="e">
        <f t="shared" si="400"/>
        <v>#VALUE!</v>
      </c>
      <c r="GB215" s="24">
        <f t="shared" si="401"/>
        <v>1</v>
      </c>
      <c r="GC215" s="24" t="e">
        <f t="shared" si="402"/>
        <v>#VALUE!</v>
      </c>
      <c r="GD215" s="24" t="e">
        <f t="shared" si="403"/>
        <v>#VALUE!</v>
      </c>
      <c r="GE215" s="24" t="e">
        <f t="shared" si="404"/>
        <v>#VALUE!</v>
      </c>
      <c r="GF215" s="24">
        <f t="shared" si="405"/>
        <v>0</v>
      </c>
      <c r="GG215" s="24">
        <f t="shared" si="406"/>
        <v>0</v>
      </c>
      <c r="GH215" s="24">
        <f t="shared" si="407"/>
        <v>0</v>
      </c>
      <c r="GI215" s="24">
        <f t="shared" si="408"/>
        <v>0</v>
      </c>
      <c r="GJ215" s="24">
        <f t="shared" si="409"/>
        <v>2</v>
      </c>
      <c r="GK215" s="24">
        <f t="shared" si="410"/>
        <v>2</v>
      </c>
      <c r="GL215" s="24">
        <f t="shared" si="411"/>
        <v>2</v>
      </c>
      <c r="GM215" s="31">
        <f t="shared" si="412"/>
        <v>2</v>
      </c>
      <c r="GN215" s="13"/>
      <c r="GO215" s="12"/>
    </row>
    <row r="216" spans="1:197" s="3" customFormat="1">
      <c r="A216" s="54"/>
      <c r="B216" s="54"/>
      <c r="C216" s="54"/>
      <c r="D216" s="54"/>
      <c r="E216" s="54"/>
      <c r="F216" s="54"/>
      <c r="G216" s="54"/>
      <c r="H216" s="54"/>
      <c r="I216" s="54"/>
      <c r="J216" s="54"/>
      <c r="K216" s="54"/>
      <c r="L216" s="54"/>
      <c r="M216" s="56"/>
      <c r="N216" s="54"/>
      <c r="O216" s="54"/>
      <c r="P216" s="54"/>
      <c r="Q216" s="56"/>
      <c r="R216" s="54"/>
      <c r="S216" s="54"/>
      <c r="T216" s="54"/>
      <c r="U216" s="56"/>
      <c r="V216" s="54"/>
      <c r="W216" s="54"/>
      <c r="X216" s="56"/>
      <c r="Y216" s="54"/>
      <c r="Z216" s="54"/>
      <c r="AA216" s="54"/>
      <c r="AB216" s="56"/>
      <c r="AC216" s="54"/>
      <c r="AD216" s="54"/>
      <c r="AE216" s="54"/>
      <c r="AF216" s="56"/>
      <c r="AG216" s="54"/>
      <c r="AH216" s="54"/>
      <c r="AI216" s="56"/>
      <c r="AJ216" s="54"/>
      <c r="AK216" s="54"/>
      <c r="AL216" s="56"/>
      <c r="AM216" s="54"/>
      <c r="AN216" s="54"/>
      <c r="AO216" s="54"/>
      <c r="AP216" s="54"/>
      <c r="AQ216" s="54"/>
      <c r="AR216" s="56"/>
      <c r="AS216" s="54"/>
      <c r="AT216" s="54"/>
      <c r="AU216" s="54"/>
      <c r="AV216" s="54"/>
      <c r="AW216" s="54"/>
      <c r="AX216" s="54"/>
      <c r="AY216" s="56"/>
      <c r="AZ216" s="54"/>
      <c r="BA216" s="54"/>
      <c r="BB216" s="54"/>
      <c r="BC216" s="54"/>
      <c r="BD216" s="8"/>
      <c r="BE216" s="8"/>
      <c r="BF216" s="28" t="s">
        <v>277</v>
      </c>
      <c r="BG216" s="28" t="s">
        <v>277</v>
      </c>
      <c r="BH216" s="28" t="s">
        <v>277</v>
      </c>
      <c r="BI216" s="28" t="s">
        <v>277</v>
      </c>
      <c r="BJ216" s="28" t="s">
        <v>277</v>
      </c>
      <c r="BK216" s="28" t="s">
        <v>277</v>
      </c>
      <c r="BL216" s="28" t="s">
        <v>277</v>
      </c>
      <c r="BM216" s="28" t="s">
        <v>277</v>
      </c>
      <c r="BN216" s="28" t="s">
        <v>277</v>
      </c>
      <c r="BO216" s="28" t="s">
        <v>277</v>
      </c>
      <c r="BP216" s="8"/>
      <c r="BQ216" s="22" t="str">
        <f>IF(FV216=FALSE,B216,"")</f>
        <v/>
      </c>
      <c r="BR216" s="22" t="str">
        <f>IF(FV214=FALSE,C215,"")</f>
        <v/>
      </c>
      <c r="BS216" s="22" t="str">
        <f>BS215</f>
        <v/>
      </c>
      <c r="BT216" s="22" t="str">
        <f t="shared" si="467"/>
        <v/>
      </c>
      <c r="BU216" s="22" t="str">
        <f>IF(FV216=FALSE,E216,"")</f>
        <v/>
      </c>
      <c r="BV216" s="22" t="str">
        <f>IF(FV216=FALSE,G216,"")</f>
        <v/>
      </c>
      <c r="BW216" s="22" t="str">
        <f>IF(FV216=FALSE,F216,"")</f>
        <v/>
      </c>
      <c r="BX216" s="22" t="str">
        <f>IF(FV216=FALSE,J216,"")</f>
        <v/>
      </c>
      <c r="BY216" s="22" t="str">
        <f>IF(FV216=FALSE,K216,"")</f>
        <v/>
      </c>
      <c r="BZ216" s="22" t="str">
        <f>IF(FV216=FALSE,L216,"")</f>
        <v/>
      </c>
      <c r="CA216" s="18"/>
      <c r="CB216" s="3" t="str">
        <f>IF(ET214=1, EQ215,"")</f>
        <v/>
      </c>
      <c r="CC216" s="3" t="str">
        <f>IF(ET214=1, ER215,"")</f>
        <v/>
      </c>
      <c r="CD216" s="3" t="str">
        <f>IF(ET214=1, ES215,"")</f>
        <v/>
      </c>
      <c r="CE216" s="3" t="str">
        <f>CE215</f>
        <v/>
      </c>
      <c r="CF216" s="3" t="str">
        <f>CF215</f>
        <v/>
      </c>
      <c r="CG216" s="3" t="str">
        <f>CG215</f>
        <v/>
      </c>
      <c r="CH216" s="3" t="str">
        <f t="shared" si="375"/>
        <v/>
      </c>
      <c r="CI216" s="8"/>
      <c r="CJ216" s="3" t="str">
        <f>IF(ET216=2,V215,"")</f>
        <v/>
      </c>
      <c r="CK216" s="3" t="str">
        <f>IF(ET216=2,W215,"")</f>
        <v/>
      </c>
      <c r="CL216" s="3" t="str">
        <f>CL215</f>
        <v/>
      </c>
      <c r="CM216" s="3" t="str">
        <f>CM215</f>
        <v/>
      </c>
      <c r="CN216" s="8"/>
      <c r="CO216" s="3" t="str">
        <f>IF(ET216=3,AG215,"")</f>
        <v/>
      </c>
      <c r="CP216" s="3" t="str">
        <f>IF(ET216=3,AH215,"")</f>
        <v/>
      </c>
      <c r="CQ216" s="3" t="str">
        <f>CQ215</f>
        <v/>
      </c>
      <c r="CR216" s="3" t="str">
        <f>CR215</f>
        <v/>
      </c>
      <c r="CS216" s="8"/>
      <c r="CT216" s="3" t="str">
        <f>IF(ET216=4,AJ215,"")</f>
        <v/>
      </c>
      <c r="CU216" s="3" t="str">
        <f>IF(ET216=4,AK215,"")</f>
        <v/>
      </c>
      <c r="CV216" s="3" t="str">
        <f>CV215</f>
        <v/>
      </c>
      <c r="CW216" s="3" t="str">
        <f>CW215</f>
        <v/>
      </c>
      <c r="CX216" s="8"/>
      <c r="CY216" s="3" t="str">
        <f>IF(ET216=5,AM215,"")</f>
        <v/>
      </c>
      <c r="CZ216" s="3" t="str">
        <f>IF(ET216=5,AN215,"")</f>
        <v/>
      </c>
      <c r="DA216" s="3" t="str">
        <f>IF(ET216=5,AO215,"")</f>
        <v/>
      </c>
      <c r="DB216" s="3" t="str">
        <f>DB215</f>
        <v/>
      </c>
      <c r="DC216" s="3" t="str">
        <f>DC215</f>
        <v/>
      </c>
      <c r="DD216" s="3" t="str">
        <f>DD215</f>
        <v/>
      </c>
      <c r="DE216" s="3" t="str">
        <f>DE215</f>
        <v/>
      </c>
      <c r="DF216" s="3" t="str">
        <f>DF215</f>
        <v/>
      </c>
      <c r="DG216" s="3" t="str">
        <f t="shared" si="377"/>
        <v/>
      </c>
      <c r="DH216" s="8"/>
      <c r="DI216" s="3" t="str">
        <f>IF(ET214=6,AS215,"")</f>
        <v/>
      </c>
      <c r="DJ216" s="3" t="str">
        <f>IF(ET214=6,AT215,"")</f>
        <v/>
      </c>
      <c r="DK216" s="3" t="str">
        <f>IF(ET214=6,AU215,"")</f>
        <v/>
      </c>
      <c r="DL216" s="3" t="str">
        <f>IF(ET214=6,AV215,"")</f>
        <v/>
      </c>
      <c r="DM216" s="3" t="str">
        <f>DM215</f>
        <v/>
      </c>
      <c r="DN216" s="3" t="str">
        <f>DN215</f>
        <v/>
      </c>
      <c r="DO216" s="3" t="str">
        <f>DO215</f>
        <v/>
      </c>
      <c r="DP216" s="3" t="str">
        <f>DP215</f>
        <v/>
      </c>
      <c r="DQ216" s="3" t="str">
        <f>DQ215</f>
        <v/>
      </c>
      <c r="DR216" s="3" t="str">
        <f>DR215</f>
        <v/>
      </c>
      <c r="DS216" s="3" t="str">
        <f t="shared" si="379"/>
        <v/>
      </c>
      <c r="DT216" s="8"/>
      <c r="DU216" s="3" t="str">
        <f>IF(ET214=7,AZ215,"")</f>
        <v/>
      </c>
      <c r="DV216" s="3" t="str">
        <f>IF(ET214=7,BA215,"")</f>
        <v/>
      </c>
      <c r="DW216" s="3" t="str">
        <f>IF(ET214=7,BB215,"")</f>
        <v/>
      </c>
      <c r="DX216" s="3" t="str">
        <f>IF(ET214=7,BC215,"")</f>
        <v/>
      </c>
      <c r="DY216" s="3" t="str">
        <f>DY215</f>
        <v/>
      </c>
      <c r="DZ216" s="3" t="str">
        <f>DZ215</f>
        <v/>
      </c>
      <c r="EA216" s="3" t="str">
        <f>EA215</f>
        <v/>
      </c>
      <c r="EB216" s="3" t="str">
        <f>EB215</f>
        <v/>
      </c>
      <c r="EC216" s="3" t="str">
        <f t="shared" si="381"/>
        <v/>
      </c>
      <c r="ED216" s="8"/>
      <c r="EE216" s="28" t="s">
        <v>277</v>
      </c>
      <c r="EF216" s="28" t="s">
        <v>277</v>
      </c>
      <c r="EG216" s="28" t="s">
        <v>277</v>
      </c>
      <c r="EH216" s="28" t="s">
        <v>277</v>
      </c>
      <c r="EI216" s="28" t="s">
        <v>277</v>
      </c>
      <c r="EJ216" s="28" t="s">
        <v>277</v>
      </c>
      <c r="EK216" s="28" t="s">
        <v>277</v>
      </c>
      <c r="EL216" s="28" t="s">
        <v>277</v>
      </c>
      <c r="EM216" s="28" t="s">
        <v>277</v>
      </c>
      <c r="EN216" s="28" t="s">
        <v>277</v>
      </c>
      <c r="EO216" s="30"/>
      <c r="EP216" s="9"/>
      <c r="EQ216" s="10" t="str">
        <f>IF(FD216&gt;0, (N216+Y216+R216+AC216), "")</f>
        <v/>
      </c>
      <c r="ER216" s="11" t="str">
        <f>IF(FD216&gt;0,FE216,"")</f>
        <v/>
      </c>
      <c r="ES216" s="10" t="str">
        <f>IF(FD216&gt;0, (P216+AA216+T216+AE216), "")</f>
        <v/>
      </c>
      <c r="ET216" s="10">
        <f>FO216+FP216+FQ216+FR216+FS216+FT216+FU216</f>
        <v>0</v>
      </c>
      <c r="EU216" s="13"/>
      <c r="EV216" s="12" t="b">
        <f t="shared" si="453"/>
        <v>1</v>
      </c>
      <c r="EW216" s="3" t="b">
        <f t="shared" si="454"/>
        <v>1</v>
      </c>
      <c r="EX216" s="3" t="b">
        <f t="shared" si="455"/>
        <v>1</v>
      </c>
      <c r="EY216" s="3" t="b">
        <f t="shared" si="456"/>
        <v>1</v>
      </c>
      <c r="EZ216" s="3">
        <f t="shared" si="383"/>
        <v>0</v>
      </c>
      <c r="FA216" s="3">
        <f t="shared" si="384"/>
        <v>0</v>
      </c>
      <c r="FB216" s="3">
        <f t="shared" si="385"/>
        <v>0</v>
      </c>
      <c r="FC216" s="3">
        <f t="shared" si="386"/>
        <v>0</v>
      </c>
      <c r="FD216" s="3">
        <f t="shared" si="387"/>
        <v>0</v>
      </c>
      <c r="FE216" s="3" t="e">
        <f t="shared" si="388"/>
        <v>#VALUE!</v>
      </c>
      <c r="FF216" s="3">
        <f t="shared" si="457"/>
        <v>0</v>
      </c>
      <c r="FG216" s="3">
        <f t="shared" si="458"/>
        <v>0</v>
      </c>
      <c r="FH216" s="3" t="e">
        <f t="shared" si="389"/>
        <v>#VALUE!</v>
      </c>
      <c r="FI216" s="3" t="b">
        <f t="shared" si="459"/>
        <v>1</v>
      </c>
      <c r="FJ216" s="3" t="b">
        <f t="shared" si="460"/>
        <v>1</v>
      </c>
      <c r="FK216" s="3" t="b">
        <f t="shared" si="461"/>
        <v>1</v>
      </c>
      <c r="FL216" s="3" t="b">
        <f t="shared" si="462"/>
        <v>1</v>
      </c>
      <c r="FM216" s="3" t="b">
        <f t="shared" si="463"/>
        <v>1</v>
      </c>
      <c r="FN216" s="3" t="b">
        <f t="shared" si="464"/>
        <v>1</v>
      </c>
      <c r="FO216" s="3">
        <f t="shared" si="390"/>
        <v>0</v>
      </c>
      <c r="FP216" s="3">
        <f t="shared" si="391"/>
        <v>0</v>
      </c>
      <c r="FQ216" s="3">
        <f t="shared" si="392"/>
        <v>0</v>
      </c>
      <c r="FR216" s="3">
        <f t="shared" si="393"/>
        <v>0</v>
      </c>
      <c r="FS216" s="3">
        <f t="shared" si="394"/>
        <v>0</v>
      </c>
      <c r="FT216" s="3">
        <f t="shared" si="395"/>
        <v>0</v>
      </c>
      <c r="FU216" s="3">
        <f t="shared" si="396"/>
        <v>0</v>
      </c>
      <c r="FV216" s="21" t="b">
        <f t="shared" si="465"/>
        <v>1</v>
      </c>
      <c r="FW216" s="24">
        <f t="shared" si="466"/>
        <v>1</v>
      </c>
      <c r="FX216" s="24">
        <f t="shared" si="397"/>
        <v>0</v>
      </c>
      <c r="FY216" s="25" t="e">
        <f t="shared" si="398"/>
        <v>#VALUE!</v>
      </c>
      <c r="FZ216" s="24" t="e">
        <f t="shared" si="399"/>
        <v>#VALUE!</v>
      </c>
      <c r="GA216" s="24" t="e">
        <f t="shared" si="400"/>
        <v>#VALUE!</v>
      </c>
      <c r="GB216" s="24">
        <f t="shared" si="401"/>
        <v>1</v>
      </c>
      <c r="GC216" s="24" t="e">
        <f t="shared" si="402"/>
        <v>#VALUE!</v>
      </c>
      <c r="GD216" s="24" t="e">
        <f t="shared" si="403"/>
        <v>#VALUE!</v>
      </c>
      <c r="GE216" s="24" t="e">
        <f t="shared" si="404"/>
        <v>#VALUE!</v>
      </c>
      <c r="GF216" s="24">
        <f t="shared" si="405"/>
        <v>0</v>
      </c>
      <c r="GG216" s="24">
        <f t="shared" si="406"/>
        <v>0</v>
      </c>
      <c r="GH216" s="24">
        <f t="shared" si="407"/>
        <v>0</v>
      </c>
      <c r="GI216" s="24">
        <f t="shared" si="408"/>
        <v>0</v>
      </c>
      <c r="GJ216" s="24">
        <f t="shared" si="409"/>
        <v>2</v>
      </c>
      <c r="GK216" s="24">
        <f t="shared" si="410"/>
        <v>2</v>
      </c>
      <c r="GL216" s="24">
        <f t="shared" si="411"/>
        <v>2</v>
      </c>
      <c r="GM216" s="31">
        <f t="shared" si="412"/>
        <v>2</v>
      </c>
      <c r="GN216" s="13"/>
      <c r="GO216" s="12"/>
    </row>
    <row r="217" spans="1:197" s="3" customFormat="1">
      <c r="A217" s="54"/>
      <c r="B217" s="54"/>
      <c r="C217" s="54"/>
      <c r="D217" s="54"/>
      <c r="E217" s="54"/>
      <c r="F217" s="54"/>
      <c r="G217" s="54"/>
      <c r="H217" s="54"/>
      <c r="I217" s="54"/>
      <c r="J217" s="54"/>
      <c r="K217" s="54"/>
      <c r="L217" s="54"/>
      <c r="M217" s="56"/>
      <c r="N217" s="54"/>
      <c r="O217" s="54"/>
      <c r="P217" s="54"/>
      <c r="Q217" s="56"/>
      <c r="R217" s="54"/>
      <c r="S217" s="54"/>
      <c r="T217" s="54"/>
      <c r="U217" s="56"/>
      <c r="V217" s="54"/>
      <c r="W217" s="54"/>
      <c r="X217" s="56"/>
      <c r="Y217" s="54"/>
      <c r="Z217" s="54"/>
      <c r="AA217" s="54"/>
      <c r="AB217" s="56"/>
      <c r="AC217" s="54"/>
      <c r="AD217" s="54"/>
      <c r="AE217" s="54"/>
      <c r="AF217" s="56"/>
      <c r="AG217" s="54"/>
      <c r="AH217" s="54"/>
      <c r="AI217" s="56"/>
      <c r="AJ217" s="54"/>
      <c r="AK217" s="54"/>
      <c r="AL217" s="56"/>
      <c r="AM217" s="54"/>
      <c r="AN217" s="54"/>
      <c r="AO217" s="54"/>
      <c r="AP217" s="54"/>
      <c r="AQ217" s="54"/>
      <c r="AR217" s="56"/>
      <c r="AS217" s="54"/>
      <c r="AT217" s="54"/>
      <c r="AU217" s="54"/>
      <c r="AV217" s="54"/>
      <c r="AW217" s="54"/>
      <c r="AX217" s="54"/>
      <c r="AY217" s="56"/>
      <c r="AZ217" s="54"/>
      <c r="BA217" s="54"/>
      <c r="BB217" s="54"/>
      <c r="BC217" s="54"/>
      <c r="BD217" s="8"/>
      <c r="BE217" s="8"/>
      <c r="BF217" s="28" t="s">
        <v>277</v>
      </c>
      <c r="BG217" s="28" t="s">
        <v>277</v>
      </c>
      <c r="BH217" s="28" t="s">
        <v>277</v>
      </c>
      <c r="BI217" s="28" t="s">
        <v>277</v>
      </c>
      <c r="BJ217" s="28" t="s">
        <v>277</v>
      </c>
      <c r="BK217" s="28" t="s">
        <v>277</v>
      </c>
      <c r="BL217" s="28" t="s">
        <v>277</v>
      </c>
      <c r="BM217" s="28" t="s">
        <v>277</v>
      </c>
      <c r="BN217" s="28" t="s">
        <v>277</v>
      </c>
      <c r="BO217" s="28" t="s">
        <v>277</v>
      </c>
      <c r="BP217" s="8"/>
      <c r="BQ217" s="22" t="str">
        <f>IF(FV217=FALSE,B217,"")</f>
        <v/>
      </c>
      <c r="BR217" s="22" t="str">
        <f>BR214</f>
        <v/>
      </c>
      <c r="BS217" s="22" t="str">
        <f>IF(FV214=FALSE,C217,"")</f>
        <v/>
      </c>
      <c r="BT217" s="22" t="str">
        <f t="shared" si="467"/>
        <v/>
      </c>
      <c r="BU217" s="22" t="str">
        <f>IF(FV217=FALSE,E217,"")</f>
        <v/>
      </c>
      <c r="BV217" s="22" t="str">
        <f>IF(FV217=FALSE,G217,"")</f>
        <v/>
      </c>
      <c r="BW217" s="22" t="str">
        <f>IF(FV217=FALSE,F217,"")</f>
        <v/>
      </c>
      <c r="BX217" s="22" t="str">
        <f>IF(FV217=FALSE,J217,"")</f>
        <v/>
      </c>
      <c r="BY217" s="22" t="str">
        <f>IF(FV217=FALSE,K217,"")</f>
        <v/>
      </c>
      <c r="BZ217" s="22" t="str">
        <f>IF(FV217=FALSE,L217,"")</f>
        <v/>
      </c>
      <c r="CA217" s="18"/>
      <c r="CB217" s="3" t="str">
        <f>CB214</f>
        <v/>
      </c>
      <c r="CC217" s="3" t="str">
        <f>CC214</f>
        <v/>
      </c>
      <c r="CD217" s="3" t="str">
        <f>CD214</f>
        <v/>
      </c>
      <c r="CE217" s="3" t="str">
        <f>IF(ET217=1, EQ217,"")</f>
        <v/>
      </c>
      <c r="CF217" s="3" t="str">
        <f>IF(ET217=1, ER217,"")</f>
        <v/>
      </c>
      <c r="CG217" s="3" t="str">
        <f>IF(ET217=1, ES217,"")</f>
        <v/>
      </c>
      <c r="CH217" s="3" t="str">
        <f t="shared" si="375"/>
        <v/>
      </c>
      <c r="CI217" s="8"/>
      <c r="CJ217" s="3" t="str">
        <f>CJ214</f>
        <v/>
      </c>
      <c r="CK217" s="3" t="str">
        <f>CK214</f>
        <v/>
      </c>
      <c r="CL217" s="3" t="str">
        <f>IF(ET217=2,V217,"")</f>
        <v/>
      </c>
      <c r="CM217" s="3" t="str">
        <f>IF(ET217=2,W217,"")</f>
        <v/>
      </c>
      <c r="CN217" s="8"/>
      <c r="CO217" s="3" t="str">
        <f>CO215</f>
        <v/>
      </c>
      <c r="CP217" s="3" t="str">
        <f>CP215</f>
        <v/>
      </c>
      <c r="CQ217" s="3" t="str">
        <f>IF(ET217=3,AG217,"")</f>
        <v/>
      </c>
      <c r="CR217" s="3" t="str">
        <f>IF(ET217=3,AH217,"")</f>
        <v/>
      </c>
      <c r="CS217" s="8"/>
      <c r="CT217" s="3" t="str">
        <f>CT214</f>
        <v/>
      </c>
      <c r="CU217" s="3" t="str">
        <f>CU214</f>
        <v/>
      </c>
      <c r="CV217" s="3" t="str">
        <f>IF(ET216=4,AJ217,"")</f>
        <v/>
      </c>
      <c r="CW217" s="3" t="str">
        <f>IF(ET216=4,AK217,"")</f>
        <v/>
      </c>
      <c r="CX217" s="8"/>
      <c r="CY217" s="3" t="str">
        <f>CY214</f>
        <v/>
      </c>
      <c r="CZ217" s="3" t="str">
        <f>CZ214</f>
        <v/>
      </c>
      <c r="DA217" s="3" t="str">
        <f>DA214</f>
        <v/>
      </c>
      <c r="DB217" s="3" t="str">
        <f>IF(ET216=5,AM217,"")</f>
        <v/>
      </c>
      <c r="DC217" s="3" t="str">
        <f>IF(ET216=5,AN217,"")</f>
        <v/>
      </c>
      <c r="DD217" s="3" t="str">
        <f>IF(ET216=5,AO217,"")</f>
        <v/>
      </c>
      <c r="DE217" s="3" t="str">
        <f>IF(ET216=5,AP217,"")</f>
        <v/>
      </c>
      <c r="DF217" s="3" t="str">
        <f>DF216</f>
        <v/>
      </c>
      <c r="DG217" s="3" t="str">
        <f t="shared" si="377"/>
        <v/>
      </c>
      <c r="DH217" s="8"/>
      <c r="DI217" s="3" t="str">
        <f>DI214</f>
        <v/>
      </c>
      <c r="DJ217" s="3" t="str">
        <f>DJ214</f>
        <v/>
      </c>
      <c r="DK217" s="3" t="str">
        <f>DK214</f>
        <v/>
      </c>
      <c r="DL217" s="3" t="str">
        <f>DL214</f>
        <v/>
      </c>
      <c r="DM217" s="3" t="str">
        <f>IF(ET217=6,AS217,"")</f>
        <v/>
      </c>
      <c r="DN217" s="3" t="str">
        <f>IF(ET217=6,AT217,"")</f>
        <v/>
      </c>
      <c r="DO217" s="3" t="str">
        <f>IF(ET217=6,AU217,"")</f>
        <v/>
      </c>
      <c r="DP217" s="3" t="str">
        <f>IF(ET217=6,AV217,"")</f>
        <v/>
      </c>
      <c r="DQ217" s="3" t="str">
        <f t="shared" ref="DQ217:DR219" si="492">DQ214</f>
        <v/>
      </c>
      <c r="DR217" s="3" t="str">
        <f t="shared" si="492"/>
        <v/>
      </c>
      <c r="DS217" s="3" t="str">
        <f t="shared" si="379"/>
        <v/>
      </c>
      <c r="DT217" s="8"/>
      <c r="DU217" s="3" t="str">
        <f>DU214</f>
        <v/>
      </c>
      <c r="DV217" s="3" t="str">
        <f>DV214</f>
        <v/>
      </c>
      <c r="DW217" s="3" t="str">
        <f>DW214</f>
        <v/>
      </c>
      <c r="DX217" s="3" t="str">
        <f>DX214</f>
        <v/>
      </c>
      <c r="DY217" s="3" t="str">
        <f>IF(ET217=7,AZ217,"")</f>
        <v/>
      </c>
      <c r="DZ217" s="3" t="str">
        <f>IF(ET217=7,BA217,"")</f>
        <v/>
      </c>
      <c r="EA217" s="3" t="str">
        <f>IF(ET217=7,BB217,"")</f>
        <v/>
      </c>
      <c r="EB217" s="3" t="str">
        <f>IF(ET217=7,BC217,"")</f>
        <v/>
      </c>
      <c r="EC217" s="3" t="str">
        <f t="shared" si="381"/>
        <v/>
      </c>
      <c r="ED217" s="8"/>
      <c r="EE217" s="28" t="s">
        <v>277</v>
      </c>
      <c r="EF217" s="28" t="s">
        <v>277</v>
      </c>
      <c r="EG217" s="28" t="s">
        <v>277</v>
      </c>
      <c r="EH217" s="28" t="s">
        <v>277</v>
      </c>
      <c r="EI217" s="28" t="s">
        <v>277</v>
      </c>
      <c r="EJ217" s="28" t="s">
        <v>277</v>
      </c>
      <c r="EK217" s="28" t="s">
        <v>277</v>
      </c>
      <c r="EL217" s="28" t="s">
        <v>277</v>
      </c>
      <c r="EM217" s="28" t="s">
        <v>277</v>
      </c>
      <c r="EN217" s="28" t="s">
        <v>277</v>
      </c>
      <c r="EO217" s="17"/>
      <c r="EP217" s="9"/>
      <c r="EQ217" s="10" t="str">
        <f>IF(FD217&gt;0, (N217+Y217+R217+AC217), "")</f>
        <v/>
      </c>
      <c r="ER217" s="11" t="str">
        <f>IF(FD217&gt;0,FE217,"")</f>
        <v/>
      </c>
      <c r="ES217" s="10" t="str">
        <f>IF(FD217&gt;0, (P217+AA217+T217+AE217), "")</f>
        <v/>
      </c>
      <c r="ET217" s="10">
        <f>FO217+FP217+FQ217+FR217+FS217+FT217+FU217</f>
        <v>0</v>
      </c>
      <c r="EU217" s="13"/>
      <c r="EV217" s="12" t="b">
        <f t="shared" si="453"/>
        <v>1</v>
      </c>
      <c r="EW217" s="3" t="b">
        <f t="shared" si="454"/>
        <v>1</v>
      </c>
      <c r="EX217" s="3" t="b">
        <f t="shared" si="455"/>
        <v>1</v>
      </c>
      <c r="EY217" s="3" t="b">
        <f t="shared" si="456"/>
        <v>1</v>
      </c>
      <c r="EZ217" s="3">
        <f t="shared" si="383"/>
        <v>0</v>
      </c>
      <c r="FA217" s="3">
        <f t="shared" si="384"/>
        <v>0</v>
      </c>
      <c r="FB217" s="3">
        <f t="shared" si="385"/>
        <v>0</v>
      </c>
      <c r="FC217" s="3">
        <f t="shared" si="386"/>
        <v>0</v>
      </c>
      <c r="FD217" s="3">
        <f t="shared" si="387"/>
        <v>0</v>
      </c>
      <c r="FE217" s="3" t="e">
        <f t="shared" si="388"/>
        <v>#VALUE!</v>
      </c>
      <c r="FF217" s="3">
        <f t="shared" si="457"/>
        <v>0</v>
      </c>
      <c r="FG217" s="3">
        <f t="shared" si="458"/>
        <v>0</v>
      </c>
      <c r="FH217" s="3" t="e">
        <f t="shared" si="389"/>
        <v>#VALUE!</v>
      </c>
      <c r="FI217" s="3" t="b">
        <f t="shared" si="459"/>
        <v>1</v>
      </c>
      <c r="FJ217" s="3" t="b">
        <f t="shared" si="460"/>
        <v>1</v>
      </c>
      <c r="FK217" s="3" t="b">
        <f t="shared" si="461"/>
        <v>1</v>
      </c>
      <c r="FL217" s="3" t="b">
        <f t="shared" si="462"/>
        <v>1</v>
      </c>
      <c r="FM217" s="3" t="b">
        <f t="shared" si="463"/>
        <v>1</v>
      </c>
      <c r="FN217" s="3" t="b">
        <f t="shared" si="464"/>
        <v>1</v>
      </c>
      <c r="FO217" s="3">
        <f t="shared" si="390"/>
        <v>0</v>
      </c>
      <c r="FP217" s="3">
        <f t="shared" si="391"/>
        <v>0</v>
      </c>
      <c r="FQ217" s="3">
        <f t="shared" si="392"/>
        <v>0</v>
      </c>
      <c r="FR217" s="3">
        <f t="shared" si="393"/>
        <v>0</v>
      </c>
      <c r="FS217" s="3">
        <f t="shared" si="394"/>
        <v>0</v>
      </c>
      <c r="FT217" s="3">
        <f t="shared" si="395"/>
        <v>0</v>
      </c>
      <c r="FU217" s="3">
        <f t="shared" si="396"/>
        <v>0</v>
      </c>
      <c r="FV217" s="21" t="b">
        <f t="shared" si="465"/>
        <v>1</v>
      </c>
      <c r="FW217" s="24">
        <f t="shared" si="466"/>
        <v>1</v>
      </c>
      <c r="FX217" s="24">
        <f t="shared" si="397"/>
        <v>0</v>
      </c>
      <c r="FY217" s="25" t="e">
        <f t="shared" si="398"/>
        <v>#VALUE!</v>
      </c>
      <c r="FZ217" s="24" t="e">
        <f t="shared" si="399"/>
        <v>#VALUE!</v>
      </c>
      <c r="GA217" s="24" t="e">
        <f t="shared" si="400"/>
        <v>#VALUE!</v>
      </c>
      <c r="GB217" s="24">
        <f t="shared" si="401"/>
        <v>1</v>
      </c>
      <c r="GC217" s="24" t="e">
        <f t="shared" si="402"/>
        <v>#VALUE!</v>
      </c>
      <c r="GD217" s="24" t="e">
        <f t="shared" si="403"/>
        <v>#VALUE!</v>
      </c>
      <c r="GE217" s="24" t="e">
        <f t="shared" si="404"/>
        <v>#VALUE!</v>
      </c>
      <c r="GF217" s="24">
        <f t="shared" si="405"/>
        <v>0</v>
      </c>
      <c r="GG217" s="24">
        <f t="shared" si="406"/>
        <v>0</v>
      </c>
      <c r="GH217" s="24">
        <f t="shared" si="407"/>
        <v>0</v>
      </c>
      <c r="GI217" s="24">
        <f t="shared" si="408"/>
        <v>0</v>
      </c>
      <c r="GJ217" s="24">
        <f t="shared" si="409"/>
        <v>2</v>
      </c>
      <c r="GK217" s="24">
        <f t="shared" si="410"/>
        <v>2</v>
      </c>
      <c r="GL217" s="24">
        <f t="shared" si="411"/>
        <v>2</v>
      </c>
      <c r="GM217" s="31">
        <f t="shared" si="412"/>
        <v>2</v>
      </c>
      <c r="GN217" s="13"/>
      <c r="GO217" s="12"/>
    </row>
    <row r="218" spans="1:197" s="35" customFormat="1">
      <c r="A218" s="117" t="s">
        <v>279</v>
      </c>
      <c r="B218" s="117" t="s">
        <v>279</v>
      </c>
      <c r="C218" s="117" t="s">
        <v>279</v>
      </c>
      <c r="D218" s="117" t="s">
        <v>279</v>
      </c>
      <c r="E218" s="117" t="s">
        <v>279</v>
      </c>
      <c r="F218" s="117" t="s">
        <v>279</v>
      </c>
      <c r="G218" s="117" t="s">
        <v>279</v>
      </c>
      <c r="H218" s="117"/>
      <c r="I218" s="117"/>
      <c r="J218" s="117" t="s">
        <v>279</v>
      </c>
      <c r="K218" s="117" t="s">
        <v>279</v>
      </c>
      <c r="L218" s="117" t="s">
        <v>279</v>
      </c>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119"/>
      <c r="BD218" s="32"/>
      <c r="BE218" s="32"/>
      <c r="BF218" s="28" t="s">
        <v>277</v>
      </c>
      <c r="BG218" s="28" t="s">
        <v>277</v>
      </c>
      <c r="BH218" s="28" t="s">
        <v>277</v>
      </c>
      <c r="BI218" s="28" t="s">
        <v>277</v>
      </c>
      <c r="BJ218" s="28" t="s">
        <v>277</v>
      </c>
      <c r="BK218" s="28" t="s">
        <v>277</v>
      </c>
      <c r="BL218" s="28" t="s">
        <v>277</v>
      </c>
      <c r="BM218" s="28" t="s">
        <v>277</v>
      </c>
      <c r="BN218" s="28" t="s">
        <v>277</v>
      </c>
      <c r="BO218" s="28" t="s">
        <v>277</v>
      </c>
      <c r="BP218" s="32"/>
      <c r="BQ218" s="33" t="str">
        <f>BQ217</f>
        <v/>
      </c>
      <c r="BR218" s="33" t="str">
        <f>BS214</f>
        <v/>
      </c>
      <c r="BS218" s="33" t="str">
        <f>BS217</f>
        <v/>
      </c>
      <c r="BT218" s="33" t="str">
        <f t="shared" si="467"/>
        <v/>
      </c>
      <c r="BU218" s="33" t="str">
        <f t="shared" ref="BU218:BW219" si="493">BU217</f>
        <v/>
      </c>
      <c r="BV218" s="33" t="str">
        <f t="shared" si="493"/>
        <v/>
      </c>
      <c r="BW218" s="33" t="str">
        <f t="shared" si="493"/>
        <v/>
      </c>
      <c r="BX218" s="33" t="str">
        <f t="shared" ref="BX218:BZ219" si="494">BX217</f>
        <v/>
      </c>
      <c r="BY218" s="33" t="str">
        <f t="shared" si="494"/>
        <v/>
      </c>
      <c r="BZ218" s="33" t="str">
        <f t="shared" si="494"/>
        <v/>
      </c>
      <c r="CA218" s="34"/>
      <c r="CB218" s="35" t="str">
        <f>CB216</f>
        <v/>
      </c>
      <c r="CC218" s="35" t="str">
        <f>CC216</f>
        <v/>
      </c>
      <c r="CD218" s="35" t="str">
        <f>CD216</f>
        <v/>
      </c>
      <c r="CE218" s="35" t="str">
        <f t="shared" ref="CE218:CG219" si="495">CE217</f>
        <v/>
      </c>
      <c r="CF218" s="35" t="str">
        <f t="shared" si="495"/>
        <v/>
      </c>
      <c r="CG218" s="35" t="str">
        <f t="shared" si="495"/>
        <v/>
      </c>
      <c r="CH218" s="35" t="str">
        <f t="shared" si="375"/>
        <v/>
      </c>
      <c r="CI218" s="32"/>
      <c r="CJ218" s="35" t="str">
        <f>CJ216</f>
        <v/>
      </c>
      <c r="CK218" s="35" t="str">
        <f>CK216</f>
        <v/>
      </c>
      <c r="CL218" s="35" t="str">
        <f>CL217</f>
        <v/>
      </c>
      <c r="CM218" s="35" t="str">
        <f>CM217</f>
        <v/>
      </c>
      <c r="CN218" s="32"/>
      <c r="CO218" s="35" t="str">
        <f>CO216</f>
        <v/>
      </c>
      <c r="CP218" s="35" t="str">
        <f>CP216</f>
        <v/>
      </c>
      <c r="CQ218" s="35" t="str">
        <f>CQ217</f>
        <v/>
      </c>
      <c r="CR218" s="35" t="str">
        <f>CR217</f>
        <v/>
      </c>
      <c r="CS218" s="32"/>
      <c r="CT218" s="35" t="str">
        <f>CT216</f>
        <v/>
      </c>
      <c r="CU218" s="35" t="str">
        <f>CU216</f>
        <v/>
      </c>
      <c r="CV218" s="35" t="str">
        <f>CV217</f>
        <v/>
      </c>
      <c r="CW218" s="35" t="str">
        <f>CW217</f>
        <v/>
      </c>
      <c r="CX218" s="32"/>
      <c r="CY218" s="35" t="str">
        <f>CY216</f>
        <v/>
      </c>
      <c r="CZ218" s="35" t="str">
        <f>CZ216</f>
        <v/>
      </c>
      <c r="DA218" s="35" t="str">
        <f>DA216</f>
        <v/>
      </c>
      <c r="DB218" s="35" t="str">
        <f t="shared" ref="DB218:DE219" si="496">DB217</f>
        <v/>
      </c>
      <c r="DC218" s="35" t="str">
        <f t="shared" si="496"/>
        <v/>
      </c>
      <c r="DD218" s="35" t="str">
        <f t="shared" si="496"/>
        <v/>
      </c>
      <c r="DE218" s="35" t="str">
        <f t="shared" si="496"/>
        <v/>
      </c>
      <c r="DF218" s="35" t="str">
        <f>DF217</f>
        <v/>
      </c>
      <c r="DG218" s="35" t="str">
        <f t="shared" si="377"/>
        <v/>
      </c>
      <c r="DH218" s="32"/>
      <c r="DI218" s="35" t="str">
        <f>DI216</f>
        <v/>
      </c>
      <c r="DJ218" s="35" t="str">
        <f>DJ216</f>
        <v/>
      </c>
      <c r="DK218" s="35" t="str">
        <f>DK216</f>
        <v/>
      </c>
      <c r="DL218" s="35" t="str">
        <f>DL216</f>
        <v/>
      </c>
      <c r="DM218" s="35" t="str">
        <f t="shared" ref="DM218:DP219" si="497">DM217</f>
        <v/>
      </c>
      <c r="DN218" s="35" t="str">
        <f t="shared" si="497"/>
        <v/>
      </c>
      <c r="DO218" s="35" t="str">
        <f t="shared" si="497"/>
        <v/>
      </c>
      <c r="DP218" s="35" t="str">
        <f t="shared" si="497"/>
        <v/>
      </c>
      <c r="DQ218" s="35" t="str">
        <f t="shared" si="492"/>
        <v/>
      </c>
      <c r="DR218" s="35" t="str">
        <f t="shared" si="492"/>
        <v/>
      </c>
      <c r="DS218" s="35" t="str">
        <f t="shared" si="379"/>
        <v/>
      </c>
      <c r="DT218" s="32"/>
      <c r="DU218" s="35" t="str">
        <f>DU216</f>
        <v/>
      </c>
      <c r="DV218" s="35" t="str">
        <f>DV216</f>
        <v/>
      </c>
      <c r="DW218" s="35" t="str">
        <f>DW216</f>
        <v/>
      </c>
      <c r="DX218" s="35" t="str">
        <f>DX216</f>
        <v/>
      </c>
      <c r="DY218" s="35" t="str">
        <f t="shared" ref="DY218:EB219" si="498">DY217</f>
        <v/>
      </c>
      <c r="DZ218" s="35" t="str">
        <f t="shared" si="498"/>
        <v/>
      </c>
      <c r="EA218" s="35" t="str">
        <f t="shared" si="498"/>
        <v/>
      </c>
      <c r="EB218" s="35" t="str">
        <f t="shared" si="498"/>
        <v/>
      </c>
      <c r="EC218" s="35" t="str">
        <f t="shared" si="381"/>
        <v/>
      </c>
      <c r="ED218" s="32"/>
      <c r="EE218" s="28" t="s">
        <v>277</v>
      </c>
      <c r="EF218" s="28" t="s">
        <v>277</v>
      </c>
      <c r="EG218" s="28" t="s">
        <v>277</v>
      </c>
      <c r="EH218" s="28" t="s">
        <v>277</v>
      </c>
      <c r="EI218" s="28" t="s">
        <v>277</v>
      </c>
      <c r="EJ218" s="28" t="s">
        <v>277</v>
      </c>
      <c r="EK218" s="28" t="s">
        <v>277</v>
      </c>
      <c r="EL218" s="28" t="s">
        <v>277</v>
      </c>
      <c r="EM218" s="28" t="s">
        <v>277</v>
      </c>
      <c r="EN218" s="28" t="s">
        <v>277</v>
      </c>
      <c r="EO218" s="17"/>
      <c r="EP218" s="9"/>
      <c r="EQ218" s="36" t="str">
        <f t="shared" ref="EQ218:ET219" si="499">EQ217</f>
        <v/>
      </c>
      <c r="ER218" s="36" t="str">
        <f t="shared" si="499"/>
        <v/>
      </c>
      <c r="ES218" s="36" t="str">
        <f t="shared" si="499"/>
        <v/>
      </c>
      <c r="ET218" s="36">
        <f t="shared" si="499"/>
        <v>0</v>
      </c>
      <c r="EU218" s="37"/>
      <c r="EV218" s="38" t="b">
        <f t="shared" si="453"/>
        <v>1</v>
      </c>
      <c r="EW218" s="35" t="b">
        <f t="shared" si="454"/>
        <v>1</v>
      </c>
      <c r="EX218" s="35" t="b">
        <f t="shared" si="455"/>
        <v>1</v>
      </c>
      <c r="EY218" s="35" t="b">
        <f t="shared" si="456"/>
        <v>1</v>
      </c>
      <c r="EZ218" s="35">
        <f t="shared" si="383"/>
        <v>0</v>
      </c>
      <c r="FA218" s="35">
        <f t="shared" si="384"/>
        <v>0</v>
      </c>
      <c r="FB218" s="35">
        <f t="shared" si="385"/>
        <v>0</v>
      </c>
      <c r="FC218" s="35">
        <f t="shared" si="386"/>
        <v>0</v>
      </c>
      <c r="FD218" s="35">
        <f t="shared" si="387"/>
        <v>0</v>
      </c>
      <c r="FE218" s="35" t="e">
        <f t="shared" si="388"/>
        <v>#VALUE!</v>
      </c>
      <c r="FF218" s="35">
        <f t="shared" si="457"/>
        <v>0</v>
      </c>
      <c r="FG218" s="35">
        <f t="shared" si="458"/>
        <v>0</v>
      </c>
      <c r="FH218" s="35" t="e">
        <f t="shared" si="389"/>
        <v>#VALUE!</v>
      </c>
      <c r="FI218" s="35" t="b">
        <f t="shared" si="459"/>
        <v>1</v>
      </c>
      <c r="FJ218" s="35" t="b">
        <f t="shared" si="460"/>
        <v>1</v>
      </c>
      <c r="FK218" s="35" t="b">
        <f t="shared" si="461"/>
        <v>1</v>
      </c>
      <c r="FL218" s="35" t="b">
        <f t="shared" si="462"/>
        <v>1</v>
      </c>
      <c r="FM218" s="35" t="b">
        <f t="shared" si="463"/>
        <v>1</v>
      </c>
      <c r="FN218" s="35" t="b">
        <f t="shared" si="464"/>
        <v>1</v>
      </c>
      <c r="FO218" s="35">
        <f t="shared" si="390"/>
        <v>0</v>
      </c>
      <c r="FP218" s="35">
        <f t="shared" si="391"/>
        <v>0</v>
      </c>
      <c r="FQ218" s="35">
        <f t="shared" si="392"/>
        <v>0</v>
      </c>
      <c r="FR218" s="35">
        <f t="shared" si="393"/>
        <v>0</v>
      </c>
      <c r="FS218" s="35">
        <f t="shared" si="394"/>
        <v>0</v>
      </c>
      <c r="FT218" s="35">
        <f t="shared" si="395"/>
        <v>0</v>
      </c>
      <c r="FU218" s="35">
        <f t="shared" si="396"/>
        <v>0</v>
      </c>
      <c r="FV218" s="39" t="b">
        <f t="shared" si="465"/>
        <v>0</v>
      </c>
      <c r="FW218" s="40">
        <f t="shared" si="466"/>
        <v>1</v>
      </c>
      <c r="FX218" s="40">
        <f t="shared" si="397"/>
        <v>0</v>
      </c>
      <c r="FY218" s="41" t="e">
        <f t="shared" si="398"/>
        <v>#VALUE!</v>
      </c>
      <c r="FZ218" s="40" t="e">
        <f t="shared" si="399"/>
        <v>#VALUE!</v>
      </c>
      <c r="GA218" s="40" t="e">
        <f t="shared" si="400"/>
        <v>#VALUE!</v>
      </c>
      <c r="GB218" s="40">
        <f t="shared" si="401"/>
        <v>1</v>
      </c>
      <c r="GC218" s="40" t="e">
        <f t="shared" si="402"/>
        <v>#VALUE!</v>
      </c>
      <c r="GD218" s="40" t="e">
        <f t="shared" si="403"/>
        <v>#VALUE!</v>
      </c>
      <c r="GE218" s="40" t="e">
        <f t="shared" si="404"/>
        <v>#VALUE!</v>
      </c>
      <c r="GF218" s="40">
        <f t="shared" si="405"/>
        <v>0</v>
      </c>
      <c r="GG218" s="40">
        <f t="shared" si="406"/>
        <v>0</v>
      </c>
      <c r="GH218" s="40">
        <f t="shared" si="407"/>
        <v>0</v>
      </c>
      <c r="GI218" s="40">
        <f t="shared" si="408"/>
        <v>0</v>
      </c>
      <c r="GJ218" s="40">
        <f t="shared" si="409"/>
        <v>2</v>
      </c>
      <c r="GK218" s="40">
        <f t="shared" si="410"/>
        <v>2</v>
      </c>
      <c r="GL218" s="40">
        <f t="shared" si="411"/>
        <v>2</v>
      </c>
      <c r="GM218" s="42">
        <f t="shared" si="412"/>
        <v>2</v>
      </c>
      <c r="GN218" s="37"/>
      <c r="GO218" s="38"/>
    </row>
    <row r="219" spans="1:197" s="3" customFormat="1">
      <c r="A219" s="115" t="s">
        <v>279</v>
      </c>
      <c r="B219" s="115" t="s">
        <v>279</v>
      </c>
      <c r="C219" s="115" t="s">
        <v>279</v>
      </c>
      <c r="D219" s="115" t="s">
        <v>279</v>
      </c>
      <c r="E219" s="115" t="s">
        <v>279</v>
      </c>
      <c r="F219" s="115" t="s">
        <v>279</v>
      </c>
      <c r="G219" s="115" t="s">
        <v>279</v>
      </c>
      <c r="H219" s="115"/>
      <c r="I219" s="115"/>
      <c r="J219" s="115" t="s">
        <v>279</v>
      </c>
      <c r="K219" s="115" t="s">
        <v>279</v>
      </c>
      <c r="L219" s="115" t="s">
        <v>279</v>
      </c>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8"/>
      <c r="BE219" s="8"/>
      <c r="BF219" s="52" t="s">
        <v>277</v>
      </c>
      <c r="BG219" s="52" t="s">
        <v>277</v>
      </c>
      <c r="BH219" s="52" t="s">
        <v>277</v>
      </c>
      <c r="BI219" s="52" t="s">
        <v>277</v>
      </c>
      <c r="BJ219" s="52" t="s">
        <v>277</v>
      </c>
      <c r="BK219" s="52" t="s">
        <v>277</v>
      </c>
      <c r="BL219" s="52" t="s">
        <v>277</v>
      </c>
      <c r="BM219" s="52" t="s">
        <v>277</v>
      </c>
      <c r="BN219" s="52" t="s">
        <v>277</v>
      </c>
      <c r="BO219" s="52" t="s">
        <v>277</v>
      </c>
      <c r="BP219" s="8"/>
      <c r="BQ219" s="22" t="str">
        <f>BQ218</f>
        <v/>
      </c>
      <c r="BR219" s="22" t="str">
        <f>BS216</f>
        <v/>
      </c>
      <c r="BS219" s="22" t="str">
        <f>BS217</f>
        <v/>
      </c>
      <c r="BT219" s="22" t="str">
        <f t="shared" si="467"/>
        <v/>
      </c>
      <c r="BU219" s="22" t="str">
        <f t="shared" si="493"/>
        <v/>
      </c>
      <c r="BV219" s="22" t="str">
        <f t="shared" si="493"/>
        <v/>
      </c>
      <c r="BW219" s="22" t="str">
        <f t="shared" si="493"/>
        <v/>
      </c>
      <c r="BX219" s="22" t="str">
        <f t="shared" si="494"/>
        <v/>
      </c>
      <c r="BY219" s="22" t="str">
        <f t="shared" si="494"/>
        <v/>
      </c>
      <c r="BZ219" s="22" t="str">
        <f t="shared" si="494"/>
        <v/>
      </c>
      <c r="CA219" s="18"/>
      <c r="CB219" s="3" t="str">
        <f>CE215</f>
        <v/>
      </c>
      <c r="CC219" s="3" t="str">
        <f>CF215</f>
        <v/>
      </c>
      <c r="CD219" s="3" t="str">
        <f>CG215</f>
        <v/>
      </c>
      <c r="CE219" s="3" t="str">
        <f t="shared" si="495"/>
        <v/>
      </c>
      <c r="CF219" s="3" t="str">
        <f t="shared" si="495"/>
        <v/>
      </c>
      <c r="CG219" s="3" t="str">
        <f t="shared" si="495"/>
        <v/>
      </c>
      <c r="CH219" s="3" t="str">
        <f t="shared" si="375"/>
        <v/>
      </c>
      <c r="CI219" s="8"/>
      <c r="CJ219" s="3" t="str">
        <f>CL215</f>
        <v/>
      </c>
      <c r="CK219" s="3" t="str">
        <f>CM215</f>
        <v/>
      </c>
      <c r="CL219" s="3" t="str">
        <f>CL218</f>
        <v/>
      </c>
      <c r="CM219" s="3" t="str">
        <f>CM218</f>
        <v/>
      </c>
      <c r="CN219" s="8"/>
      <c r="CO219" s="3" t="str">
        <f>CQ215</f>
        <v/>
      </c>
      <c r="CP219" s="3" t="str">
        <f>CR215</f>
        <v/>
      </c>
      <c r="CQ219" s="3" t="str">
        <f>CQ218</f>
        <v/>
      </c>
      <c r="CR219" s="3" t="str">
        <f>CR218</f>
        <v/>
      </c>
      <c r="CS219" s="8"/>
      <c r="CT219" s="3" t="str">
        <f>CV215</f>
        <v/>
      </c>
      <c r="CU219" s="3" t="str">
        <f>CW215</f>
        <v/>
      </c>
      <c r="CV219" s="3" t="str">
        <f>CV218</f>
        <v/>
      </c>
      <c r="CW219" s="3" t="str">
        <f>CW218</f>
        <v/>
      </c>
      <c r="CX219" s="8"/>
      <c r="CY219" s="3" t="str">
        <f>DB215</f>
        <v/>
      </c>
      <c r="CZ219" s="3" t="str">
        <f>DC215</f>
        <v/>
      </c>
      <c r="DA219" s="3" t="str">
        <f>DD215</f>
        <v/>
      </c>
      <c r="DB219" s="3" t="str">
        <f t="shared" si="496"/>
        <v/>
      </c>
      <c r="DC219" s="3" t="str">
        <f t="shared" si="496"/>
        <v/>
      </c>
      <c r="DD219" s="3" t="str">
        <f t="shared" si="496"/>
        <v/>
      </c>
      <c r="DE219" s="3" t="str">
        <f t="shared" si="496"/>
        <v/>
      </c>
      <c r="DF219" s="3" t="str">
        <f>DF218</f>
        <v/>
      </c>
      <c r="DG219" s="3" t="str">
        <f t="shared" si="377"/>
        <v/>
      </c>
      <c r="DH219" s="8"/>
      <c r="DI219" s="3" t="str">
        <f>DM215</f>
        <v/>
      </c>
      <c r="DJ219" s="3" t="str">
        <f>DN215</f>
        <v/>
      </c>
      <c r="DK219" s="3" t="str">
        <f>DO215</f>
        <v/>
      </c>
      <c r="DL219" s="3" t="str">
        <f>DP215</f>
        <v/>
      </c>
      <c r="DM219" s="3" t="str">
        <f t="shared" si="497"/>
        <v/>
      </c>
      <c r="DN219" s="3" t="str">
        <f t="shared" si="497"/>
        <v/>
      </c>
      <c r="DO219" s="3" t="str">
        <f t="shared" si="497"/>
        <v/>
      </c>
      <c r="DP219" s="3" t="str">
        <f t="shared" si="497"/>
        <v/>
      </c>
      <c r="DQ219" s="3" t="str">
        <f t="shared" si="492"/>
        <v/>
      </c>
      <c r="DR219" s="3" t="str">
        <f t="shared" si="492"/>
        <v/>
      </c>
      <c r="DS219" s="3" t="str">
        <f t="shared" si="379"/>
        <v/>
      </c>
      <c r="DT219" s="8"/>
      <c r="DU219" s="3" t="str">
        <f>DY216</f>
        <v/>
      </c>
      <c r="DV219" s="3" t="str">
        <f>DZ216</f>
        <v/>
      </c>
      <c r="DW219" s="3" t="str">
        <f>EA216</f>
        <v/>
      </c>
      <c r="DX219" s="3" t="str">
        <f>EB216</f>
        <v/>
      </c>
      <c r="DY219" s="3" t="str">
        <f t="shared" si="498"/>
        <v/>
      </c>
      <c r="DZ219" s="3" t="str">
        <f t="shared" si="498"/>
        <v/>
      </c>
      <c r="EA219" s="3" t="str">
        <f t="shared" si="498"/>
        <v/>
      </c>
      <c r="EB219" s="3" t="str">
        <f t="shared" si="498"/>
        <v/>
      </c>
      <c r="EC219" s="3" t="str">
        <f t="shared" si="381"/>
        <v/>
      </c>
      <c r="ED219" s="8"/>
      <c r="EE219" s="52" t="s">
        <v>277</v>
      </c>
      <c r="EF219" s="52" t="s">
        <v>277</v>
      </c>
      <c r="EG219" s="52" t="s">
        <v>277</v>
      </c>
      <c r="EH219" s="52" t="s">
        <v>277</v>
      </c>
      <c r="EI219" s="52" t="s">
        <v>277</v>
      </c>
      <c r="EJ219" s="52" t="s">
        <v>277</v>
      </c>
      <c r="EK219" s="52" t="s">
        <v>277</v>
      </c>
      <c r="EL219" s="52" t="s">
        <v>277</v>
      </c>
      <c r="EM219" s="52" t="s">
        <v>277</v>
      </c>
      <c r="EN219" s="52" t="s">
        <v>277</v>
      </c>
      <c r="EO219" s="8"/>
      <c r="EP219" s="53"/>
      <c r="EQ219" s="10" t="str">
        <f t="shared" si="499"/>
        <v/>
      </c>
      <c r="ER219" s="10" t="str">
        <f t="shared" si="499"/>
        <v/>
      </c>
      <c r="ES219" s="10" t="str">
        <f t="shared" si="499"/>
        <v/>
      </c>
      <c r="ET219" s="10">
        <f t="shared" si="499"/>
        <v>0</v>
      </c>
      <c r="EU219" s="13"/>
      <c r="EV219" s="3" t="b">
        <f t="shared" si="453"/>
        <v>1</v>
      </c>
      <c r="EW219" s="3" t="b">
        <f t="shared" si="454"/>
        <v>1</v>
      </c>
      <c r="EX219" s="3" t="b">
        <f t="shared" si="455"/>
        <v>1</v>
      </c>
      <c r="EY219" s="3" t="b">
        <f t="shared" si="456"/>
        <v>1</v>
      </c>
      <c r="EZ219" s="3">
        <f t="shared" si="383"/>
        <v>0</v>
      </c>
      <c r="FA219" s="3">
        <f t="shared" si="384"/>
        <v>0</v>
      </c>
      <c r="FB219" s="3">
        <f t="shared" si="385"/>
        <v>0</v>
      </c>
      <c r="FC219" s="3">
        <f t="shared" si="386"/>
        <v>0</v>
      </c>
      <c r="FD219" s="3">
        <f t="shared" si="387"/>
        <v>0</v>
      </c>
      <c r="FE219" s="3" t="e">
        <f t="shared" si="388"/>
        <v>#VALUE!</v>
      </c>
      <c r="FF219" s="3">
        <f t="shared" si="457"/>
        <v>0</v>
      </c>
      <c r="FG219" s="3">
        <f t="shared" si="458"/>
        <v>0</v>
      </c>
      <c r="FH219" s="3" t="e">
        <f t="shared" si="389"/>
        <v>#VALUE!</v>
      </c>
      <c r="FI219" s="3" t="b">
        <f t="shared" si="459"/>
        <v>1</v>
      </c>
      <c r="FJ219" s="3" t="b">
        <f t="shared" si="460"/>
        <v>1</v>
      </c>
      <c r="FK219" s="3" t="b">
        <f t="shared" si="461"/>
        <v>1</v>
      </c>
      <c r="FL219" s="3" t="b">
        <f t="shared" si="462"/>
        <v>1</v>
      </c>
      <c r="FM219" s="3" t="b">
        <f t="shared" si="463"/>
        <v>1</v>
      </c>
      <c r="FN219" s="3" t="b">
        <f t="shared" si="464"/>
        <v>1</v>
      </c>
      <c r="FO219" s="3">
        <f t="shared" si="390"/>
        <v>0</v>
      </c>
      <c r="FP219" s="3">
        <f t="shared" si="391"/>
        <v>0</v>
      </c>
      <c r="FQ219" s="3">
        <f t="shared" si="392"/>
        <v>0</v>
      </c>
      <c r="FR219" s="3">
        <f t="shared" si="393"/>
        <v>0</v>
      </c>
      <c r="FS219" s="3">
        <f t="shared" si="394"/>
        <v>0</v>
      </c>
      <c r="FT219" s="3">
        <f t="shared" si="395"/>
        <v>0</v>
      </c>
      <c r="FU219" s="3">
        <f t="shared" si="396"/>
        <v>0</v>
      </c>
      <c r="FV219" s="21" t="b">
        <f t="shared" si="465"/>
        <v>0</v>
      </c>
      <c r="FW219" s="24">
        <f t="shared" si="466"/>
        <v>1</v>
      </c>
      <c r="FX219" s="24">
        <f t="shared" si="397"/>
        <v>0</v>
      </c>
      <c r="FY219" s="25" t="e">
        <f t="shared" si="398"/>
        <v>#VALUE!</v>
      </c>
      <c r="FZ219" s="24" t="e">
        <f t="shared" si="399"/>
        <v>#VALUE!</v>
      </c>
      <c r="GA219" s="24" t="e">
        <f t="shared" si="400"/>
        <v>#VALUE!</v>
      </c>
      <c r="GB219" s="24">
        <f t="shared" si="401"/>
        <v>1</v>
      </c>
      <c r="GC219" s="24" t="e">
        <f t="shared" si="402"/>
        <v>#VALUE!</v>
      </c>
      <c r="GD219" s="24" t="e">
        <f t="shared" si="403"/>
        <v>#VALUE!</v>
      </c>
      <c r="GE219" s="24" t="e">
        <f t="shared" si="404"/>
        <v>#VALUE!</v>
      </c>
      <c r="GF219" s="24">
        <f t="shared" si="405"/>
        <v>0</v>
      </c>
      <c r="GG219" s="24">
        <f t="shared" si="406"/>
        <v>0</v>
      </c>
      <c r="GH219" s="24">
        <f t="shared" si="407"/>
        <v>0</v>
      </c>
      <c r="GI219" s="24">
        <f t="shared" si="408"/>
        <v>0</v>
      </c>
      <c r="GJ219" s="24">
        <f t="shared" si="409"/>
        <v>2</v>
      </c>
      <c r="GK219" s="24">
        <f t="shared" si="410"/>
        <v>2</v>
      </c>
      <c r="GL219" s="24">
        <f t="shared" si="411"/>
        <v>2</v>
      </c>
      <c r="GM219" s="24">
        <f t="shared" si="412"/>
        <v>2</v>
      </c>
      <c r="GN219" s="13"/>
    </row>
    <row r="220" spans="1:197" s="44" customFormat="1">
      <c r="A220" s="120"/>
      <c r="B220" s="120"/>
      <c r="C220" s="120"/>
      <c r="D220" s="120"/>
      <c r="E220" s="120"/>
      <c r="F220" s="120"/>
      <c r="G220" s="120"/>
      <c r="H220" s="120"/>
      <c r="I220" s="120"/>
      <c r="J220" s="120"/>
      <c r="K220" s="120"/>
      <c r="L220" s="120"/>
      <c r="M220" s="87"/>
      <c r="N220" s="120"/>
      <c r="O220" s="120"/>
      <c r="P220" s="120"/>
      <c r="Q220" s="87"/>
      <c r="R220" s="120"/>
      <c r="S220" s="120"/>
      <c r="T220" s="120"/>
      <c r="U220" s="87"/>
      <c r="V220" s="120"/>
      <c r="W220" s="120"/>
      <c r="X220" s="87"/>
      <c r="Y220" s="120"/>
      <c r="Z220" s="120"/>
      <c r="AA220" s="120"/>
      <c r="AB220" s="87"/>
      <c r="AC220" s="120"/>
      <c r="AD220" s="120"/>
      <c r="AE220" s="120"/>
      <c r="AF220" s="87"/>
      <c r="AG220" s="120"/>
      <c r="AH220" s="120"/>
      <c r="AI220" s="87"/>
      <c r="AJ220" s="120"/>
      <c r="AK220" s="120"/>
      <c r="AL220" s="87"/>
      <c r="AM220" s="120"/>
      <c r="AN220" s="120"/>
      <c r="AO220" s="120"/>
      <c r="AP220" s="120"/>
      <c r="AQ220" s="120"/>
      <c r="AR220" s="87"/>
      <c r="AS220" s="120"/>
      <c r="AT220" s="120"/>
      <c r="AU220" s="120"/>
      <c r="AV220" s="120"/>
      <c r="AW220" s="120"/>
      <c r="AX220" s="120"/>
      <c r="AY220" s="87"/>
      <c r="AZ220" s="120"/>
      <c r="BA220" s="120"/>
      <c r="BB220" s="120"/>
      <c r="BC220" s="120"/>
      <c r="BD220" s="17"/>
      <c r="BE220" s="17"/>
      <c r="BP220" s="17"/>
      <c r="BQ220" s="19"/>
      <c r="BR220" s="19"/>
      <c r="BS220" s="19"/>
      <c r="BT220" s="19"/>
      <c r="BU220" s="19"/>
      <c r="BV220" s="19"/>
      <c r="BW220" s="19"/>
      <c r="BX220" s="19"/>
      <c r="BY220" s="19"/>
      <c r="BZ220" s="19"/>
      <c r="CA220" s="27"/>
      <c r="CI220" s="17"/>
      <c r="CN220" s="17"/>
      <c r="CS220" s="17"/>
      <c r="CX220" s="17"/>
      <c r="DH220" s="17"/>
      <c r="DT220" s="17"/>
      <c r="ED220" s="17"/>
      <c r="EO220" s="17"/>
      <c r="EP220" s="45"/>
      <c r="EQ220" s="6"/>
      <c r="ER220" s="6"/>
      <c r="ES220" s="6"/>
      <c r="ET220" s="6"/>
      <c r="EU220" s="46"/>
      <c r="FV220" s="19"/>
      <c r="FW220" s="23"/>
      <c r="FX220" s="23"/>
      <c r="FZ220" s="23"/>
      <c r="GA220" s="23"/>
      <c r="GB220" s="23"/>
      <c r="GC220" s="23"/>
      <c r="GD220" s="23"/>
      <c r="GE220" s="23"/>
      <c r="GF220" s="23"/>
      <c r="GG220" s="23"/>
      <c r="GH220" s="23"/>
      <c r="GI220" s="23"/>
      <c r="GJ220" s="23"/>
      <c r="GK220" s="23"/>
      <c r="GL220" s="23"/>
      <c r="GM220" s="23"/>
      <c r="GN220" s="46"/>
    </row>
    <row r="221" spans="1:197" s="44" customFormat="1">
      <c r="A221" s="120"/>
      <c r="B221" s="120"/>
      <c r="C221" s="120"/>
      <c r="D221" s="120"/>
      <c r="E221" s="120"/>
      <c r="F221" s="120"/>
      <c r="G221" s="120"/>
      <c r="H221" s="120"/>
      <c r="I221" s="120"/>
      <c r="J221" s="120"/>
      <c r="K221" s="120"/>
      <c r="L221" s="120"/>
      <c r="M221" s="87"/>
      <c r="N221" s="120"/>
      <c r="O221" s="120"/>
      <c r="P221" s="120"/>
      <c r="Q221" s="87"/>
      <c r="R221" s="120"/>
      <c r="S221" s="120"/>
      <c r="T221" s="120"/>
      <c r="U221" s="87"/>
      <c r="V221" s="120"/>
      <c r="W221" s="120"/>
      <c r="X221" s="87"/>
      <c r="Y221" s="120"/>
      <c r="Z221" s="120"/>
      <c r="AA221" s="120"/>
      <c r="AB221" s="87"/>
      <c r="AC221" s="120"/>
      <c r="AD221" s="120"/>
      <c r="AE221" s="120"/>
      <c r="AF221" s="87"/>
      <c r="AG221" s="120"/>
      <c r="AH221" s="120"/>
      <c r="AI221" s="87"/>
      <c r="AJ221" s="120"/>
      <c r="AK221" s="120"/>
      <c r="AL221" s="87"/>
      <c r="AM221" s="120"/>
      <c r="AN221" s="120"/>
      <c r="AO221" s="120"/>
      <c r="AP221" s="120"/>
      <c r="AQ221" s="120"/>
      <c r="AR221" s="87"/>
      <c r="AS221" s="120"/>
      <c r="AT221" s="120"/>
      <c r="AU221" s="120"/>
      <c r="AV221" s="120"/>
      <c r="AW221" s="120"/>
      <c r="AX221" s="120"/>
      <c r="AY221" s="87"/>
      <c r="AZ221" s="120"/>
      <c r="BA221" s="120"/>
      <c r="BB221" s="120"/>
      <c r="BC221" s="120"/>
      <c r="BD221" s="17"/>
      <c r="BE221" s="17"/>
      <c r="BP221" s="17"/>
      <c r="BQ221" s="19"/>
      <c r="BR221" s="19"/>
      <c r="BS221" s="19"/>
      <c r="BT221" s="19"/>
      <c r="BU221" s="19"/>
      <c r="BV221" s="19"/>
      <c r="BW221" s="19"/>
      <c r="BX221" s="19"/>
      <c r="BY221" s="19"/>
      <c r="BZ221" s="19"/>
      <c r="CA221" s="27"/>
      <c r="CI221" s="17"/>
      <c r="CN221" s="17"/>
      <c r="CS221" s="17"/>
      <c r="CX221" s="17"/>
      <c r="DH221" s="17"/>
      <c r="DT221" s="17"/>
      <c r="ED221" s="17"/>
      <c r="EO221" s="17"/>
      <c r="EP221" s="45"/>
      <c r="EQ221" s="6"/>
      <c r="ER221" s="6"/>
      <c r="ES221" s="6"/>
      <c r="ET221" s="6"/>
      <c r="EU221" s="46"/>
      <c r="FV221" s="19"/>
      <c r="FW221" s="23"/>
      <c r="FX221" s="23"/>
      <c r="FZ221" s="23"/>
      <c r="GA221" s="23"/>
      <c r="GB221" s="23"/>
      <c r="GC221" s="23"/>
      <c r="GD221" s="23"/>
      <c r="GE221" s="23"/>
      <c r="GF221" s="23"/>
      <c r="GG221" s="23"/>
      <c r="GH221" s="23"/>
      <c r="GI221" s="23"/>
      <c r="GJ221" s="23"/>
      <c r="GK221" s="23"/>
      <c r="GL221" s="23"/>
      <c r="GM221" s="23"/>
      <c r="GN221" s="46"/>
    </row>
    <row r="222" spans="1:197" s="44" customFormat="1">
      <c r="A222" s="120"/>
      <c r="B222" s="120"/>
      <c r="C222" s="120"/>
      <c r="D222" s="120"/>
      <c r="E222" s="120"/>
      <c r="F222" s="120"/>
      <c r="G222" s="120"/>
      <c r="H222" s="120"/>
      <c r="I222" s="120"/>
      <c r="J222" s="120"/>
      <c r="K222" s="120"/>
      <c r="L222" s="120"/>
      <c r="M222" s="87"/>
      <c r="N222" s="120"/>
      <c r="O222" s="120"/>
      <c r="P222" s="120"/>
      <c r="Q222" s="87"/>
      <c r="R222" s="120"/>
      <c r="S222" s="120"/>
      <c r="T222" s="120"/>
      <c r="U222" s="87"/>
      <c r="V222" s="120"/>
      <c r="W222" s="120"/>
      <c r="X222" s="87"/>
      <c r="Y222" s="120"/>
      <c r="Z222" s="120"/>
      <c r="AA222" s="120"/>
      <c r="AB222" s="87"/>
      <c r="AC222" s="120"/>
      <c r="AD222" s="120"/>
      <c r="AE222" s="120"/>
      <c r="AF222" s="87"/>
      <c r="AG222" s="120"/>
      <c r="AH222" s="120"/>
      <c r="AI222" s="87"/>
      <c r="AJ222" s="120"/>
      <c r="AK222" s="120"/>
      <c r="AL222" s="87"/>
      <c r="AM222" s="120"/>
      <c r="AN222" s="120"/>
      <c r="AO222" s="120"/>
      <c r="AP222" s="120"/>
      <c r="AQ222" s="120"/>
      <c r="AR222" s="87"/>
      <c r="AS222" s="120"/>
      <c r="AT222" s="120"/>
      <c r="AU222" s="120"/>
      <c r="AV222" s="120"/>
      <c r="AW222" s="120"/>
      <c r="AX222" s="120"/>
      <c r="AY222" s="87"/>
      <c r="AZ222" s="120"/>
      <c r="BA222" s="120"/>
      <c r="BB222" s="120"/>
      <c r="BC222" s="120"/>
      <c r="BD222" s="17"/>
      <c r="BE222" s="17"/>
      <c r="BP222" s="17"/>
      <c r="BQ222" s="19"/>
      <c r="BR222" s="19"/>
      <c r="BS222" s="19"/>
      <c r="BT222" s="19"/>
      <c r="BU222" s="19"/>
      <c r="BV222" s="19"/>
      <c r="BW222" s="19"/>
      <c r="BX222" s="19"/>
      <c r="BY222" s="19"/>
      <c r="BZ222" s="19"/>
      <c r="CA222" s="27"/>
      <c r="CI222" s="17"/>
      <c r="CN222" s="17"/>
      <c r="CS222" s="17"/>
      <c r="CX222" s="17"/>
      <c r="DH222" s="17"/>
      <c r="DT222" s="17"/>
      <c r="ED222" s="17"/>
      <c r="EO222" s="17"/>
      <c r="EP222" s="45"/>
      <c r="EQ222" s="6"/>
      <c r="ER222" s="6"/>
      <c r="ES222" s="6"/>
      <c r="ET222" s="6"/>
      <c r="EU222" s="46"/>
      <c r="FV222" s="19"/>
      <c r="FW222" s="23"/>
      <c r="FX222" s="23"/>
      <c r="FZ222" s="23"/>
      <c r="GA222" s="23"/>
      <c r="GB222" s="23"/>
      <c r="GC222" s="23"/>
      <c r="GD222" s="23"/>
      <c r="GE222" s="23"/>
      <c r="GF222" s="23"/>
      <c r="GG222" s="23"/>
      <c r="GH222" s="23"/>
      <c r="GI222" s="23"/>
      <c r="GJ222" s="23"/>
      <c r="GK222" s="23"/>
      <c r="GL222" s="23"/>
      <c r="GM222" s="23"/>
      <c r="GN222" s="46"/>
    </row>
    <row r="223" spans="1:197" s="44" customFormat="1">
      <c r="A223" s="120"/>
      <c r="B223" s="120"/>
      <c r="C223" s="120"/>
      <c r="D223" s="120"/>
      <c r="E223" s="120"/>
      <c r="F223" s="120"/>
      <c r="G223" s="120"/>
      <c r="H223" s="120"/>
      <c r="I223" s="120"/>
      <c r="J223" s="120"/>
      <c r="K223" s="120"/>
      <c r="L223" s="120"/>
      <c r="M223" s="87"/>
      <c r="N223" s="120"/>
      <c r="O223" s="120"/>
      <c r="P223" s="120"/>
      <c r="Q223" s="87"/>
      <c r="R223" s="120"/>
      <c r="S223" s="120"/>
      <c r="T223" s="120"/>
      <c r="U223" s="87"/>
      <c r="V223" s="120"/>
      <c r="W223" s="120"/>
      <c r="X223" s="87"/>
      <c r="Y223" s="120"/>
      <c r="Z223" s="120"/>
      <c r="AA223" s="120"/>
      <c r="AB223" s="87"/>
      <c r="AC223" s="120"/>
      <c r="AD223" s="120"/>
      <c r="AE223" s="120"/>
      <c r="AF223" s="87"/>
      <c r="AG223" s="120"/>
      <c r="AH223" s="120"/>
      <c r="AI223" s="87"/>
      <c r="AJ223" s="120"/>
      <c r="AK223" s="120"/>
      <c r="AL223" s="87"/>
      <c r="AM223" s="120"/>
      <c r="AN223" s="120"/>
      <c r="AO223" s="120"/>
      <c r="AP223" s="120"/>
      <c r="AQ223" s="120"/>
      <c r="AR223" s="87"/>
      <c r="AS223" s="120"/>
      <c r="AT223" s="120"/>
      <c r="AU223" s="120"/>
      <c r="AV223" s="120"/>
      <c r="AW223" s="120"/>
      <c r="AX223" s="120"/>
      <c r="AY223" s="87"/>
      <c r="AZ223" s="120"/>
      <c r="BA223" s="120"/>
      <c r="BB223" s="120"/>
      <c r="BC223" s="120"/>
      <c r="BD223" s="17"/>
      <c r="BE223" s="17"/>
      <c r="BP223" s="17"/>
      <c r="BQ223" s="19"/>
      <c r="BR223" s="19"/>
      <c r="BS223" s="19"/>
      <c r="BT223" s="19"/>
      <c r="BU223" s="19"/>
      <c r="BV223" s="19"/>
      <c r="BW223" s="19"/>
      <c r="BX223" s="19"/>
      <c r="BY223" s="19"/>
      <c r="BZ223" s="19"/>
      <c r="CA223" s="27"/>
      <c r="CI223" s="17"/>
      <c r="CN223" s="17"/>
      <c r="CS223" s="17"/>
      <c r="CX223" s="17"/>
      <c r="DH223" s="17"/>
      <c r="DT223" s="17"/>
      <c r="ED223" s="17"/>
      <c r="EO223" s="17"/>
      <c r="EP223" s="45"/>
      <c r="EQ223" s="6"/>
      <c r="ER223" s="6"/>
      <c r="ES223" s="6"/>
      <c r="ET223" s="6"/>
      <c r="EU223" s="46"/>
      <c r="FV223" s="19"/>
      <c r="FW223" s="23"/>
      <c r="FX223" s="23"/>
      <c r="FZ223" s="23"/>
      <c r="GA223" s="23"/>
      <c r="GB223" s="23"/>
      <c r="GC223" s="23"/>
      <c r="GD223" s="23"/>
      <c r="GE223" s="23"/>
      <c r="GF223" s="23"/>
      <c r="GG223" s="23"/>
      <c r="GH223" s="23"/>
      <c r="GI223" s="23"/>
      <c r="GJ223" s="23"/>
      <c r="GK223" s="23"/>
      <c r="GL223" s="23"/>
      <c r="GM223" s="23"/>
      <c r="GN223" s="46"/>
    </row>
    <row r="224" spans="1:197" s="44" customFormat="1">
      <c r="A224" s="120"/>
      <c r="B224" s="120"/>
      <c r="C224" s="120"/>
      <c r="D224" s="120"/>
      <c r="E224" s="120"/>
      <c r="F224" s="120"/>
      <c r="G224" s="120"/>
      <c r="H224" s="120"/>
      <c r="I224" s="120"/>
      <c r="J224" s="120"/>
      <c r="K224" s="120"/>
      <c r="L224" s="120"/>
      <c r="M224" s="87"/>
      <c r="N224" s="120"/>
      <c r="O224" s="120"/>
      <c r="P224" s="120"/>
      <c r="Q224" s="87"/>
      <c r="R224" s="120"/>
      <c r="S224" s="120"/>
      <c r="T224" s="120"/>
      <c r="U224" s="87"/>
      <c r="V224" s="120"/>
      <c r="W224" s="120"/>
      <c r="X224" s="87"/>
      <c r="Y224" s="120"/>
      <c r="Z224" s="120"/>
      <c r="AA224" s="120"/>
      <c r="AB224" s="87"/>
      <c r="AC224" s="120"/>
      <c r="AD224" s="120"/>
      <c r="AE224" s="120"/>
      <c r="AF224" s="87"/>
      <c r="AG224" s="120"/>
      <c r="AH224" s="120"/>
      <c r="AI224" s="87"/>
      <c r="AJ224" s="120"/>
      <c r="AK224" s="120"/>
      <c r="AL224" s="87"/>
      <c r="AM224" s="120"/>
      <c r="AN224" s="120"/>
      <c r="AO224" s="120"/>
      <c r="AP224" s="120"/>
      <c r="AQ224" s="120"/>
      <c r="AR224" s="87"/>
      <c r="AS224" s="120"/>
      <c r="AT224" s="120"/>
      <c r="AU224" s="120"/>
      <c r="AV224" s="120"/>
      <c r="AW224" s="120"/>
      <c r="AX224" s="120"/>
      <c r="AY224" s="87"/>
      <c r="AZ224" s="120"/>
      <c r="BA224" s="120"/>
      <c r="BB224" s="120"/>
      <c r="BC224" s="120"/>
      <c r="BD224" s="17"/>
      <c r="BE224" s="17"/>
      <c r="BP224" s="17"/>
      <c r="BQ224" s="19"/>
      <c r="BR224" s="19"/>
      <c r="BS224" s="19"/>
      <c r="BT224" s="19"/>
      <c r="BU224" s="19"/>
      <c r="BV224" s="19"/>
      <c r="BW224" s="19"/>
      <c r="BX224" s="19"/>
      <c r="BY224" s="19"/>
      <c r="BZ224" s="19"/>
      <c r="CA224" s="27"/>
      <c r="CI224" s="17"/>
      <c r="CN224" s="17"/>
      <c r="CS224" s="17"/>
      <c r="CX224" s="17"/>
      <c r="DH224" s="17"/>
      <c r="DT224" s="17"/>
      <c r="ED224" s="17"/>
      <c r="EO224" s="17"/>
      <c r="EP224" s="45"/>
      <c r="EQ224" s="6"/>
      <c r="ER224" s="6"/>
      <c r="ES224" s="6"/>
      <c r="ET224" s="6"/>
      <c r="EU224" s="46"/>
      <c r="FV224" s="19"/>
      <c r="FW224" s="23"/>
      <c r="FX224" s="23"/>
      <c r="FZ224" s="23"/>
      <c r="GA224" s="23"/>
      <c r="GB224" s="23"/>
      <c r="GC224" s="23"/>
      <c r="GD224" s="23"/>
      <c r="GE224" s="23"/>
      <c r="GF224" s="23"/>
      <c r="GG224" s="23"/>
      <c r="GH224" s="23"/>
      <c r="GI224" s="23"/>
      <c r="GJ224" s="23"/>
      <c r="GK224" s="23"/>
      <c r="GL224" s="23"/>
      <c r="GM224" s="23"/>
      <c r="GN224" s="46"/>
    </row>
    <row r="225" spans="1:196" s="44" customFormat="1">
      <c r="A225" s="120"/>
      <c r="B225" s="120"/>
      <c r="C225" s="120"/>
      <c r="D225" s="120"/>
      <c r="E225" s="120"/>
      <c r="F225" s="120"/>
      <c r="G225" s="120"/>
      <c r="H225" s="120"/>
      <c r="I225" s="120"/>
      <c r="J225" s="120"/>
      <c r="K225" s="120"/>
      <c r="L225" s="120"/>
      <c r="M225" s="87"/>
      <c r="N225" s="120"/>
      <c r="O225" s="120"/>
      <c r="P225" s="120"/>
      <c r="Q225" s="87"/>
      <c r="R225" s="120"/>
      <c r="S225" s="120"/>
      <c r="T225" s="120"/>
      <c r="U225" s="87"/>
      <c r="V225" s="120"/>
      <c r="W225" s="120"/>
      <c r="X225" s="87"/>
      <c r="Y225" s="120"/>
      <c r="Z225" s="120"/>
      <c r="AA225" s="120"/>
      <c r="AB225" s="87"/>
      <c r="AC225" s="120"/>
      <c r="AD225" s="120"/>
      <c r="AE225" s="120"/>
      <c r="AF225" s="87"/>
      <c r="AG225" s="120"/>
      <c r="AH225" s="120"/>
      <c r="AI225" s="87"/>
      <c r="AJ225" s="120"/>
      <c r="AK225" s="120"/>
      <c r="AL225" s="87"/>
      <c r="AM225" s="120"/>
      <c r="AN225" s="120"/>
      <c r="AO225" s="120"/>
      <c r="AP225" s="120"/>
      <c r="AQ225" s="120"/>
      <c r="AR225" s="87"/>
      <c r="AS225" s="120"/>
      <c r="AT225" s="120"/>
      <c r="AU225" s="120"/>
      <c r="AV225" s="120"/>
      <c r="AW225" s="120"/>
      <c r="AX225" s="120"/>
      <c r="AY225" s="87"/>
      <c r="AZ225" s="120"/>
      <c r="BA225" s="120"/>
      <c r="BB225" s="120"/>
      <c r="BC225" s="120"/>
      <c r="BD225" s="17"/>
      <c r="BE225" s="17"/>
      <c r="BP225" s="17"/>
      <c r="BQ225" s="19"/>
      <c r="BR225" s="19"/>
      <c r="BS225" s="19"/>
      <c r="BT225" s="19"/>
      <c r="BU225" s="19"/>
      <c r="BV225" s="19"/>
      <c r="BW225" s="19"/>
      <c r="BX225" s="19"/>
      <c r="BY225" s="19"/>
      <c r="BZ225" s="19"/>
      <c r="CA225" s="27"/>
      <c r="CI225" s="17"/>
      <c r="CN225" s="17"/>
      <c r="CS225" s="17"/>
      <c r="CX225" s="17"/>
      <c r="DH225" s="17"/>
      <c r="DT225" s="17"/>
      <c r="ED225" s="17"/>
      <c r="EO225" s="17"/>
      <c r="EP225" s="45"/>
      <c r="EQ225" s="6"/>
      <c r="ER225" s="6"/>
      <c r="ES225" s="6"/>
      <c r="ET225" s="6"/>
      <c r="EU225" s="46"/>
      <c r="FV225" s="19"/>
      <c r="FW225" s="23"/>
      <c r="FX225" s="23"/>
      <c r="FZ225" s="23"/>
      <c r="GA225" s="23"/>
      <c r="GB225" s="23"/>
      <c r="GC225" s="23"/>
      <c r="GD225" s="23"/>
      <c r="GE225" s="23"/>
      <c r="GF225" s="23"/>
      <c r="GG225" s="23"/>
      <c r="GH225" s="23"/>
      <c r="GI225" s="23"/>
      <c r="GJ225" s="23"/>
      <c r="GK225" s="23"/>
      <c r="GL225" s="23"/>
      <c r="GM225" s="23"/>
      <c r="GN225" s="46"/>
    </row>
    <row r="226" spans="1:196" s="44" customFormat="1">
      <c r="A226" s="120"/>
      <c r="B226" s="120"/>
      <c r="C226" s="120"/>
      <c r="D226" s="120"/>
      <c r="E226" s="120"/>
      <c r="F226" s="120"/>
      <c r="G226" s="120"/>
      <c r="H226" s="120"/>
      <c r="I226" s="120"/>
      <c r="J226" s="120"/>
      <c r="K226" s="120"/>
      <c r="L226" s="120"/>
      <c r="M226" s="87"/>
      <c r="N226" s="120"/>
      <c r="O226" s="120"/>
      <c r="P226" s="120"/>
      <c r="Q226" s="87"/>
      <c r="R226" s="120"/>
      <c r="S226" s="120"/>
      <c r="T226" s="120"/>
      <c r="U226" s="87"/>
      <c r="V226" s="120"/>
      <c r="W226" s="120"/>
      <c r="X226" s="87"/>
      <c r="Y226" s="120"/>
      <c r="Z226" s="120"/>
      <c r="AA226" s="120"/>
      <c r="AB226" s="87"/>
      <c r="AC226" s="120"/>
      <c r="AD226" s="120"/>
      <c r="AE226" s="120"/>
      <c r="AF226" s="87"/>
      <c r="AG226" s="120"/>
      <c r="AH226" s="120"/>
      <c r="AI226" s="87"/>
      <c r="AJ226" s="120"/>
      <c r="AK226" s="120"/>
      <c r="AL226" s="87"/>
      <c r="AM226" s="120"/>
      <c r="AN226" s="120"/>
      <c r="AO226" s="120"/>
      <c r="AP226" s="120"/>
      <c r="AQ226" s="120"/>
      <c r="AR226" s="87"/>
      <c r="AS226" s="120"/>
      <c r="AT226" s="120"/>
      <c r="AU226" s="120"/>
      <c r="AV226" s="120"/>
      <c r="AW226" s="120"/>
      <c r="AX226" s="120"/>
      <c r="AY226" s="87"/>
      <c r="AZ226" s="120"/>
      <c r="BA226" s="120"/>
      <c r="BB226" s="120"/>
      <c r="BC226" s="120"/>
      <c r="BD226" s="17"/>
      <c r="BE226" s="17"/>
      <c r="BP226" s="17"/>
      <c r="BQ226" s="19"/>
      <c r="BR226" s="19"/>
      <c r="BS226" s="19"/>
      <c r="BT226" s="19"/>
      <c r="BU226" s="19"/>
      <c r="BV226" s="19"/>
      <c r="BW226" s="19"/>
      <c r="BX226" s="19"/>
      <c r="BY226" s="19"/>
      <c r="BZ226" s="19"/>
      <c r="CA226" s="27"/>
      <c r="CI226" s="17"/>
      <c r="CN226" s="17"/>
      <c r="CS226" s="17"/>
      <c r="CX226" s="17"/>
      <c r="DH226" s="17"/>
      <c r="DT226" s="17"/>
      <c r="ED226" s="17"/>
      <c r="EO226" s="17"/>
      <c r="EP226" s="45"/>
      <c r="EQ226" s="6"/>
      <c r="ER226" s="6"/>
      <c r="ES226" s="6"/>
      <c r="ET226" s="6"/>
      <c r="EU226" s="46"/>
      <c r="FV226" s="19"/>
      <c r="FW226" s="23"/>
      <c r="FX226" s="23"/>
      <c r="FZ226" s="23"/>
      <c r="GA226" s="23"/>
      <c r="GB226" s="23"/>
      <c r="GC226" s="23"/>
      <c r="GD226" s="23"/>
      <c r="GE226" s="23"/>
      <c r="GF226" s="23"/>
      <c r="GG226" s="23"/>
      <c r="GH226" s="23"/>
      <c r="GI226" s="23"/>
      <c r="GJ226" s="23"/>
      <c r="GK226" s="23"/>
      <c r="GL226" s="23"/>
      <c r="GM226" s="23"/>
      <c r="GN226" s="46"/>
    </row>
    <row r="227" spans="1:196" s="44" customFormat="1">
      <c r="A227" s="120"/>
      <c r="B227" s="120"/>
      <c r="C227" s="120"/>
      <c r="D227" s="120"/>
      <c r="E227" s="120"/>
      <c r="F227" s="120"/>
      <c r="G227" s="120"/>
      <c r="H227" s="120"/>
      <c r="I227" s="120"/>
      <c r="J227" s="120"/>
      <c r="K227" s="120"/>
      <c r="L227" s="120"/>
      <c r="M227" s="87"/>
      <c r="N227" s="120"/>
      <c r="O227" s="120"/>
      <c r="P227" s="120"/>
      <c r="Q227" s="87"/>
      <c r="R227" s="120"/>
      <c r="S227" s="120"/>
      <c r="T227" s="120"/>
      <c r="U227" s="87"/>
      <c r="V227" s="120"/>
      <c r="W227" s="120"/>
      <c r="X227" s="87"/>
      <c r="Y227" s="120"/>
      <c r="Z227" s="120"/>
      <c r="AA227" s="120"/>
      <c r="AB227" s="87"/>
      <c r="AC227" s="120"/>
      <c r="AD227" s="120"/>
      <c r="AE227" s="120"/>
      <c r="AF227" s="87"/>
      <c r="AG227" s="120"/>
      <c r="AH227" s="120"/>
      <c r="AI227" s="87"/>
      <c r="AJ227" s="120"/>
      <c r="AK227" s="120"/>
      <c r="AL227" s="87"/>
      <c r="AM227" s="120"/>
      <c r="AN227" s="120"/>
      <c r="AO227" s="120"/>
      <c r="AP227" s="120"/>
      <c r="AQ227" s="120"/>
      <c r="AR227" s="87"/>
      <c r="AS227" s="120"/>
      <c r="AT227" s="120"/>
      <c r="AU227" s="120"/>
      <c r="AV227" s="120"/>
      <c r="AW227" s="120"/>
      <c r="AX227" s="120"/>
      <c r="AY227" s="87"/>
      <c r="AZ227" s="120"/>
      <c r="BA227" s="120"/>
      <c r="BB227" s="120"/>
      <c r="BC227" s="120"/>
      <c r="BD227" s="17"/>
      <c r="BE227" s="17"/>
      <c r="BP227" s="17"/>
      <c r="BQ227" s="19"/>
      <c r="BR227" s="19"/>
      <c r="BS227" s="19"/>
      <c r="BT227" s="19"/>
      <c r="BU227" s="19"/>
      <c r="BV227" s="19"/>
      <c r="BW227" s="19"/>
      <c r="BX227" s="19"/>
      <c r="BY227" s="19"/>
      <c r="BZ227" s="19"/>
      <c r="CA227" s="27"/>
      <c r="CI227" s="17"/>
      <c r="CN227" s="17"/>
      <c r="CS227" s="17"/>
      <c r="CX227" s="17"/>
      <c r="DH227" s="17"/>
      <c r="DT227" s="17"/>
      <c r="ED227" s="17"/>
      <c r="EO227" s="17"/>
      <c r="EP227" s="45"/>
      <c r="EQ227" s="6"/>
      <c r="ER227" s="6"/>
      <c r="ES227" s="6"/>
      <c r="ET227" s="6"/>
      <c r="EU227" s="46"/>
      <c r="FV227" s="19"/>
      <c r="FW227" s="23"/>
      <c r="FX227" s="23"/>
      <c r="FZ227" s="23"/>
      <c r="GA227" s="23"/>
      <c r="GB227" s="23"/>
      <c r="GC227" s="23"/>
      <c r="GD227" s="23"/>
      <c r="GE227" s="23"/>
      <c r="GF227" s="23"/>
      <c r="GG227" s="23"/>
      <c r="GH227" s="23"/>
      <c r="GI227" s="23"/>
      <c r="GJ227" s="23"/>
      <c r="GK227" s="23"/>
      <c r="GL227" s="23"/>
      <c r="GM227" s="23"/>
      <c r="GN227" s="46"/>
    </row>
    <row r="228" spans="1:196" s="44" customFormat="1">
      <c r="A228" s="120"/>
      <c r="B228" s="120"/>
      <c r="C228" s="120"/>
      <c r="D228" s="120"/>
      <c r="E228" s="120"/>
      <c r="F228" s="120"/>
      <c r="G228" s="120"/>
      <c r="H228" s="120"/>
      <c r="I228" s="120"/>
      <c r="J228" s="120"/>
      <c r="K228" s="120"/>
      <c r="L228" s="120"/>
      <c r="M228" s="87"/>
      <c r="N228" s="120"/>
      <c r="O228" s="120"/>
      <c r="P228" s="120"/>
      <c r="Q228" s="87"/>
      <c r="R228" s="120"/>
      <c r="S228" s="120"/>
      <c r="T228" s="120"/>
      <c r="U228" s="87"/>
      <c r="V228" s="120"/>
      <c r="W228" s="120"/>
      <c r="X228" s="87"/>
      <c r="Y228" s="120"/>
      <c r="Z228" s="120"/>
      <c r="AA228" s="120"/>
      <c r="AB228" s="87"/>
      <c r="AC228" s="120"/>
      <c r="AD228" s="120"/>
      <c r="AE228" s="120"/>
      <c r="AF228" s="87"/>
      <c r="AG228" s="120"/>
      <c r="AH228" s="120"/>
      <c r="AI228" s="87"/>
      <c r="AJ228" s="120"/>
      <c r="AK228" s="120"/>
      <c r="AL228" s="87"/>
      <c r="AM228" s="120"/>
      <c r="AN228" s="120"/>
      <c r="AO228" s="120"/>
      <c r="AP228" s="120"/>
      <c r="AQ228" s="120"/>
      <c r="AR228" s="87"/>
      <c r="AS228" s="120"/>
      <c r="AT228" s="120"/>
      <c r="AU228" s="120"/>
      <c r="AV228" s="120"/>
      <c r="AW228" s="120"/>
      <c r="AX228" s="120"/>
      <c r="AY228" s="87"/>
      <c r="AZ228" s="120"/>
      <c r="BA228" s="120"/>
      <c r="BB228" s="120"/>
      <c r="BC228" s="120"/>
      <c r="BD228" s="17"/>
      <c r="BE228" s="17"/>
      <c r="BP228" s="17"/>
      <c r="BQ228" s="19"/>
      <c r="BR228" s="19"/>
      <c r="BS228" s="19"/>
      <c r="BT228" s="19"/>
      <c r="BU228" s="19"/>
      <c r="BV228" s="19"/>
      <c r="BW228" s="19"/>
      <c r="BX228" s="19"/>
      <c r="BY228" s="19"/>
      <c r="BZ228" s="19"/>
      <c r="CA228" s="27"/>
      <c r="CI228" s="17"/>
      <c r="CN228" s="17"/>
      <c r="CS228" s="17"/>
      <c r="CX228" s="17"/>
      <c r="DH228" s="17"/>
      <c r="DT228" s="17"/>
      <c r="ED228" s="17"/>
      <c r="EO228" s="17"/>
      <c r="EP228" s="45"/>
      <c r="EQ228" s="6"/>
      <c r="ER228" s="6"/>
      <c r="ES228" s="6"/>
      <c r="ET228" s="6"/>
      <c r="EU228" s="46"/>
      <c r="FV228" s="19"/>
      <c r="FW228" s="23"/>
      <c r="FX228" s="23"/>
      <c r="FZ228" s="23"/>
      <c r="GA228" s="23"/>
      <c r="GB228" s="23"/>
      <c r="GC228" s="23"/>
      <c r="GD228" s="23"/>
      <c r="GE228" s="23"/>
      <c r="GF228" s="23"/>
      <c r="GG228" s="23"/>
      <c r="GH228" s="23"/>
      <c r="GI228" s="23"/>
      <c r="GJ228" s="23"/>
      <c r="GK228" s="23"/>
      <c r="GL228" s="23"/>
      <c r="GM228" s="23"/>
      <c r="GN228" s="46"/>
    </row>
    <row r="229" spans="1:196" s="44" customFormat="1">
      <c r="A229" s="120"/>
      <c r="B229" s="120"/>
      <c r="C229" s="120"/>
      <c r="D229" s="120"/>
      <c r="E229" s="120"/>
      <c r="F229" s="120"/>
      <c r="G229" s="120"/>
      <c r="H229" s="120"/>
      <c r="I229" s="120"/>
      <c r="J229" s="120"/>
      <c r="K229" s="120"/>
      <c r="L229" s="120"/>
      <c r="M229" s="87"/>
      <c r="N229" s="120"/>
      <c r="O229" s="120"/>
      <c r="P229" s="120"/>
      <c r="Q229" s="87"/>
      <c r="R229" s="120"/>
      <c r="S229" s="120"/>
      <c r="T229" s="120"/>
      <c r="U229" s="87"/>
      <c r="V229" s="120"/>
      <c r="W229" s="120"/>
      <c r="X229" s="87"/>
      <c r="Y229" s="120"/>
      <c r="Z229" s="120"/>
      <c r="AA229" s="120"/>
      <c r="AB229" s="87"/>
      <c r="AC229" s="120"/>
      <c r="AD229" s="120"/>
      <c r="AE229" s="120"/>
      <c r="AF229" s="87"/>
      <c r="AG229" s="120"/>
      <c r="AH229" s="120"/>
      <c r="AI229" s="87"/>
      <c r="AJ229" s="120"/>
      <c r="AK229" s="120"/>
      <c r="AL229" s="87"/>
      <c r="AM229" s="120"/>
      <c r="AN229" s="120"/>
      <c r="AO229" s="120"/>
      <c r="AP229" s="120"/>
      <c r="AQ229" s="120"/>
      <c r="AR229" s="87"/>
      <c r="AS229" s="120"/>
      <c r="AT229" s="120"/>
      <c r="AU229" s="120"/>
      <c r="AV229" s="120"/>
      <c r="AW229" s="120"/>
      <c r="AX229" s="120"/>
      <c r="AY229" s="87"/>
      <c r="AZ229" s="120"/>
      <c r="BA229" s="120"/>
      <c r="BB229" s="120"/>
      <c r="BC229" s="120"/>
      <c r="BD229" s="17"/>
      <c r="BE229" s="17"/>
      <c r="BP229" s="17"/>
      <c r="BQ229" s="19"/>
      <c r="BR229" s="19"/>
      <c r="BS229" s="19"/>
      <c r="BT229" s="19"/>
      <c r="BU229" s="19"/>
      <c r="BV229" s="19"/>
      <c r="BW229" s="19"/>
      <c r="BX229" s="19"/>
      <c r="BY229" s="19"/>
      <c r="BZ229" s="19"/>
      <c r="CA229" s="27"/>
      <c r="CI229" s="17"/>
      <c r="CN229" s="17"/>
      <c r="CS229" s="17"/>
      <c r="CX229" s="17"/>
      <c r="DH229" s="17"/>
      <c r="DT229" s="17"/>
      <c r="ED229" s="17"/>
      <c r="EO229" s="17"/>
      <c r="EP229" s="45"/>
      <c r="EQ229" s="6"/>
      <c r="ER229" s="6"/>
      <c r="ES229" s="6"/>
      <c r="ET229" s="6"/>
      <c r="EU229" s="46"/>
      <c r="FV229" s="19"/>
      <c r="FW229" s="23"/>
      <c r="FX229" s="23"/>
      <c r="FZ229" s="23"/>
      <c r="GA229" s="23"/>
      <c r="GB229" s="23"/>
      <c r="GC229" s="23"/>
      <c r="GD229" s="23"/>
      <c r="GE229" s="23"/>
      <c r="GF229" s="23"/>
      <c r="GG229" s="23"/>
      <c r="GH229" s="23"/>
      <c r="GI229" s="23"/>
      <c r="GJ229" s="23"/>
      <c r="GK229" s="23"/>
      <c r="GL229" s="23"/>
      <c r="GM229" s="23"/>
      <c r="GN229" s="46"/>
    </row>
    <row r="230" spans="1:196" s="44" customFormat="1">
      <c r="A230" s="120"/>
      <c r="B230" s="120"/>
      <c r="C230" s="120"/>
      <c r="D230" s="120"/>
      <c r="E230" s="120"/>
      <c r="F230" s="120"/>
      <c r="G230" s="120"/>
      <c r="H230" s="120"/>
      <c r="I230" s="120"/>
      <c r="J230" s="120"/>
      <c r="K230" s="120"/>
      <c r="L230" s="120"/>
      <c r="M230" s="87"/>
      <c r="N230" s="120"/>
      <c r="O230" s="120"/>
      <c r="P230" s="120"/>
      <c r="Q230" s="87"/>
      <c r="R230" s="120"/>
      <c r="S230" s="120"/>
      <c r="T230" s="120"/>
      <c r="U230" s="87"/>
      <c r="V230" s="120"/>
      <c r="W230" s="120"/>
      <c r="X230" s="87"/>
      <c r="Y230" s="120"/>
      <c r="Z230" s="120"/>
      <c r="AA230" s="120"/>
      <c r="AB230" s="87"/>
      <c r="AC230" s="120"/>
      <c r="AD230" s="120"/>
      <c r="AE230" s="120"/>
      <c r="AF230" s="87"/>
      <c r="AG230" s="120"/>
      <c r="AH230" s="120"/>
      <c r="AI230" s="87"/>
      <c r="AJ230" s="120"/>
      <c r="AK230" s="120"/>
      <c r="AL230" s="87"/>
      <c r="AM230" s="120"/>
      <c r="AN230" s="120"/>
      <c r="AO230" s="120"/>
      <c r="AP230" s="120"/>
      <c r="AQ230" s="120"/>
      <c r="AR230" s="87"/>
      <c r="AS230" s="120"/>
      <c r="AT230" s="120"/>
      <c r="AU230" s="120"/>
      <c r="AV230" s="120"/>
      <c r="AW230" s="120"/>
      <c r="AX230" s="120"/>
      <c r="AY230" s="87"/>
      <c r="AZ230" s="120"/>
      <c r="BA230" s="120"/>
      <c r="BB230" s="120"/>
      <c r="BC230" s="120"/>
      <c r="BD230" s="17"/>
      <c r="BE230" s="17"/>
      <c r="BP230" s="17"/>
      <c r="BQ230" s="19"/>
      <c r="BR230" s="19"/>
      <c r="BS230" s="19"/>
      <c r="BT230" s="19"/>
      <c r="BU230" s="19"/>
      <c r="BV230" s="19"/>
      <c r="BW230" s="19"/>
      <c r="BX230" s="19"/>
      <c r="BY230" s="19"/>
      <c r="BZ230" s="19"/>
      <c r="CA230" s="27"/>
      <c r="CI230" s="17"/>
      <c r="CN230" s="17"/>
      <c r="CS230" s="17"/>
      <c r="CX230" s="17"/>
      <c r="DH230" s="17"/>
      <c r="DT230" s="17"/>
      <c r="ED230" s="17"/>
      <c r="EO230" s="17"/>
      <c r="EP230" s="45"/>
      <c r="EQ230" s="6"/>
      <c r="ER230" s="6"/>
      <c r="ES230" s="6"/>
      <c r="ET230" s="6"/>
      <c r="EU230" s="46"/>
      <c r="FV230" s="19"/>
      <c r="FW230" s="23"/>
      <c r="FX230" s="23"/>
      <c r="FZ230" s="23"/>
      <c r="GA230" s="23"/>
      <c r="GB230" s="23"/>
      <c r="GC230" s="23"/>
      <c r="GD230" s="23"/>
      <c r="GE230" s="23"/>
      <c r="GF230" s="23"/>
      <c r="GG230" s="23"/>
      <c r="GH230" s="23"/>
      <c r="GI230" s="23"/>
      <c r="GJ230" s="23"/>
      <c r="GK230" s="23"/>
      <c r="GL230" s="23"/>
      <c r="GM230" s="23"/>
      <c r="GN230" s="46"/>
    </row>
    <row r="231" spans="1:196" s="44" customFormat="1">
      <c r="A231" s="120"/>
      <c r="B231" s="120"/>
      <c r="C231" s="120"/>
      <c r="D231" s="120"/>
      <c r="E231" s="120"/>
      <c r="F231" s="120"/>
      <c r="G231" s="120"/>
      <c r="H231" s="120"/>
      <c r="I231" s="120"/>
      <c r="J231" s="120"/>
      <c r="K231" s="120"/>
      <c r="L231" s="120"/>
      <c r="M231" s="87"/>
      <c r="N231" s="120"/>
      <c r="O231" s="120"/>
      <c r="P231" s="120"/>
      <c r="Q231" s="87"/>
      <c r="R231" s="120"/>
      <c r="S231" s="120"/>
      <c r="T231" s="120"/>
      <c r="U231" s="87"/>
      <c r="V231" s="120"/>
      <c r="W231" s="120"/>
      <c r="X231" s="87"/>
      <c r="Y231" s="120"/>
      <c r="Z231" s="120"/>
      <c r="AA231" s="120"/>
      <c r="AB231" s="87"/>
      <c r="AC231" s="120"/>
      <c r="AD231" s="120"/>
      <c r="AE231" s="120"/>
      <c r="AF231" s="87"/>
      <c r="AG231" s="120"/>
      <c r="AH231" s="120"/>
      <c r="AI231" s="87"/>
      <c r="AJ231" s="120"/>
      <c r="AK231" s="120"/>
      <c r="AL231" s="87"/>
      <c r="AM231" s="120"/>
      <c r="AN231" s="120"/>
      <c r="AO231" s="120"/>
      <c r="AP231" s="120"/>
      <c r="AQ231" s="120"/>
      <c r="AR231" s="87"/>
      <c r="AS231" s="120"/>
      <c r="AT231" s="120"/>
      <c r="AU231" s="120"/>
      <c r="AV231" s="120"/>
      <c r="AW231" s="120"/>
      <c r="AX231" s="120"/>
      <c r="AY231" s="87"/>
      <c r="AZ231" s="120"/>
      <c r="BA231" s="120"/>
      <c r="BB231" s="120"/>
      <c r="BC231" s="120"/>
      <c r="BD231" s="17"/>
      <c r="BE231" s="17"/>
      <c r="BP231" s="17"/>
      <c r="BQ231" s="19"/>
      <c r="BR231" s="19"/>
      <c r="BS231" s="19"/>
      <c r="BT231" s="19"/>
      <c r="BU231" s="19"/>
      <c r="BV231" s="19"/>
      <c r="BW231" s="19"/>
      <c r="BX231" s="19"/>
      <c r="BY231" s="19"/>
      <c r="BZ231" s="19"/>
      <c r="CA231" s="27"/>
      <c r="CI231" s="17"/>
      <c r="CN231" s="17"/>
      <c r="CS231" s="17"/>
      <c r="CX231" s="17"/>
      <c r="DH231" s="17"/>
      <c r="DT231" s="17"/>
      <c r="ED231" s="17"/>
      <c r="EO231" s="17"/>
      <c r="EP231" s="45"/>
      <c r="EQ231" s="6"/>
      <c r="ER231" s="6"/>
      <c r="ES231" s="6"/>
      <c r="ET231" s="6"/>
      <c r="EU231" s="46"/>
      <c r="FV231" s="19"/>
      <c r="FW231" s="23"/>
      <c r="FX231" s="23"/>
      <c r="FZ231" s="23"/>
      <c r="GA231" s="23"/>
      <c r="GB231" s="23"/>
      <c r="GC231" s="23"/>
      <c r="GD231" s="23"/>
      <c r="GE231" s="23"/>
      <c r="GF231" s="23"/>
      <c r="GG231" s="23"/>
      <c r="GH231" s="23"/>
      <c r="GI231" s="23"/>
      <c r="GJ231" s="23"/>
      <c r="GK231" s="23"/>
      <c r="GL231" s="23"/>
      <c r="GM231" s="23"/>
      <c r="GN231" s="46"/>
    </row>
    <row r="232" spans="1:196" s="44" customFormat="1">
      <c r="A232" s="120"/>
      <c r="B232" s="120"/>
      <c r="C232" s="120"/>
      <c r="D232" s="120"/>
      <c r="E232" s="120"/>
      <c r="F232" s="120"/>
      <c r="G232" s="120"/>
      <c r="H232" s="120"/>
      <c r="I232" s="120"/>
      <c r="J232" s="120"/>
      <c r="K232" s="120"/>
      <c r="L232" s="120"/>
      <c r="M232" s="87"/>
      <c r="N232" s="120"/>
      <c r="O232" s="120"/>
      <c r="P232" s="120"/>
      <c r="Q232" s="87"/>
      <c r="R232" s="120"/>
      <c r="S232" s="120"/>
      <c r="T232" s="120"/>
      <c r="U232" s="87"/>
      <c r="V232" s="120"/>
      <c r="W232" s="120"/>
      <c r="X232" s="87"/>
      <c r="Y232" s="120"/>
      <c r="Z232" s="120"/>
      <c r="AA232" s="120"/>
      <c r="AB232" s="87"/>
      <c r="AC232" s="120"/>
      <c r="AD232" s="120"/>
      <c r="AE232" s="120"/>
      <c r="AF232" s="87"/>
      <c r="AG232" s="120"/>
      <c r="AH232" s="120"/>
      <c r="AI232" s="87"/>
      <c r="AJ232" s="120"/>
      <c r="AK232" s="120"/>
      <c r="AL232" s="87"/>
      <c r="AM232" s="120"/>
      <c r="AN232" s="120"/>
      <c r="AO232" s="120"/>
      <c r="AP232" s="120"/>
      <c r="AQ232" s="120"/>
      <c r="AR232" s="87"/>
      <c r="AS232" s="120"/>
      <c r="AT232" s="120"/>
      <c r="AU232" s="120"/>
      <c r="AV232" s="120"/>
      <c r="AW232" s="120"/>
      <c r="AX232" s="120"/>
      <c r="AY232" s="87"/>
      <c r="AZ232" s="120"/>
      <c r="BA232" s="120"/>
      <c r="BB232" s="120"/>
      <c r="BC232" s="120"/>
      <c r="BD232" s="17"/>
      <c r="BE232" s="17"/>
      <c r="BP232" s="17"/>
      <c r="BQ232" s="19"/>
      <c r="BR232" s="19"/>
      <c r="BS232" s="19"/>
      <c r="BT232" s="19"/>
      <c r="BU232" s="19"/>
      <c r="BV232" s="19"/>
      <c r="BW232" s="19"/>
      <c r="BX232" s="19"/>
      <c r="BY232" s="19"/>
      <c r="BZ232" s="19"/>
      <c r="CA232" s="27"/>
      <c r="CI232" s="17"/>
      <c r="CN232" s="17"/>
      <c r="CS232" s="17"/>
      <c r="CX232" s="17"/>
      <c r="DH232" s="17"/>
      <c r="DT232" s="17"/>
      <c r="ED232" s="17"/>
      <c r="EO232" s="17"/>
      <c r="EP232" s="45"/>
      <c r="EQ232" s="6"/>
      <c r="ER232" s="6"/>
      <c r="ES232" s="6"/>
      <c r="ET232" s="6"/>
      <c r="EU232" s="46"/>
      <c r="FV232" s="19"/>
      <c r="FW232" s="23"/>
      <c r="FX232" s="23"/>
      <c r="FZ232" s="23"/>
      <c r="GA232" s="23"/>
      <c r="GB232" s="23"/>
      <c r="GC232" s="23"/>
      <c r="GD232" s="23"/>
      <c r="GE232" s="23"/>
      <c r="GF232" s="23"/>
      <c r="GG232" s="23"/>
      <c r="GH232" s="23"/>
      <c r="GI232" s="23"/>
      <c r="GJ232" s="23"/>
      <c r="GK232" s="23"/>
      <c r="GL232" s="23"/>
      <c r="GM232" s="23"/>
      <c r="GN232" s="46"/>
    </row>
    <row r="233" spans="1:196" s="44" customFormat="1">
      <c r="A233" s="120"/>
      <c r="B233" s="120"/>
      <c r="C233" s="120"/>
      <c r="D233" s="120"/>
      <c r="E233" s="120"/>
      <c r="F233" s="120"/>
      <c r="G233" s="120"/>
      <c r="H233" s="120"/>
      <c r="I233" s="120"/>
      <c r="J233" s="120"/>
      <c r="K233" s="120"/>
      <c r="L233" s="120"/>
      <c r="M233" s="87"/>
      <c r="N233" s="120"/>
      <c r="O233" s="120"/>
      <c r="P233" s="120"/>
      <c r="Q233" s="87"/>
      <c r="R233" s="120"/>
      <c r="S233" s="120"/>
      <c r="T233" s="120"/>
      <c r="U233" s="87"/>
      <c r="V233" s="120"/>
      <c r="W233" s="120"/>
      <c r="X233" s="87"/>
      <c r="Y233" s="120"/>
      <c r="Z233" s="120"/>
      <c r="AA233" s="120"/>
      <c r="AB233" s="87"/>
      <c r="AC233" s="120"/>
      <c r="AD233" s="120"/>
      <c r="AE233" s="120"/>
      <c r="AF233" s="87"/>
      <c r="AG233" s="120"/>
      <c r="AH233" s="120"/>
      <c r="AI233" s="87"/>
      <c r="AJ233" s="120"/>
      <c r="AK233" s="120"/>
      <c r="AL233" s="87"/>
      <c r="AM233" s="120"/>
      <c r="AN233" s="120"/>
      <c r="AO233" s="120"/>
      <c r="AP233" s="120"/>
      <c r="AQ233" s="120"/>
      <c r="AR233" s="87"/>
      <c r="AS233" s="120"/>
      <c r="AT233" s="120"/>
      <c r="AU233" s="120"/>
      <c r="AV233" s="120"/>
      <c r="AW233" s="120"/>
      <c r="AX233" s="120"/>
      <c r="AY233" s="87"/>
      <c r="AZ233" s="120"/>
      <c r="BA233" s="120"/>
      <c r="BB233" s="120"/>
      <c r="BC233" s="120"/>
      <c r="BD233" s="17"/>
      <c r="BE233" s="17"/>
      <c r="BP233" s="17"/>
      <c r="BQ233" s="19"/>
      <c r="BR233" s="19"/>
      <c r="BS233" s="19"/>
      <c r="BT233" s="19"/>
      <c r="BU233" s="19"/>
      <c r="BV233" s="19"/>
      <c r="BW233" s="19"/>
      <c r="BX233" s="19"/>
      <c r="BY233" s="19"/>
      <c r="BZ233" s="19"/>
      <c r="CA233" s="27"/>
      <c r="CI233" s="17"/>
      <c r="CN233" s="17"/>
      <c r="CS233" s="17"/>
      <c r="CX233" s="17"/>
      <c r="DH233" s="17"/>
      <c r="DT233" s="17"/>
      <c r="ED233" s="17"/>
      <c r="EO233" s="17"/>
      <c r="EP233" s="45"/>
      <c r="EQ233" s="6"/>
      <c r="ER233" s="6"/>
      <c r="ES233" s="6"/>
      <c r="ET233" s="6"/>
      <c r="EU233" s="46"/>
      <c r="FV233" s="19"/>
      <c r="FW233" s="23"/>
      <c r="FX233" s="23"/>
      <c r="FZ233" s="23"/>
      <c r="GA233" s="23"/>
      <c r="GB233" s="23"/>
      <c r="GC233" s="23"/>
      <c r="GD233" s="23"/>
      <c r="GE233" s="23"/>
      <c r="GF233" s="23"/>
      <c r="GG233" s="23"/>
      <c r="GH233" s="23"/>
      <c r="GI233" s="23"/>
      <c r="GJ233" s="23"/>
      <c r="GK233" s="23"/>
      <c r="GL233" s="23"/>
      <c r="GM233" s="23"/>
      <c r="GN233" s="46"/>
    </row>
    <row r="234" spans="1:196" s="44" customFormat="1">
      <c r="A234" s="120"/>
      <c r="B234" s="120"/>
      <c r="C234" s="120"/>
      <c r="D234" s="120"/>
      <c r="E234" s="120"/>
      <c r="F234" s="120"/>
      <c r="G234" s="120"/>
      <c r="H234" s="120"/>
      <c r="I234" s="120"/>
      <c r="J234" s="120"/>
      <c r="K234" s="120"/>
      <c r="L234" s="120"/>
      <c r="M234" s="87"/>
      <c r="N234" s="120"/>
      <c r="O234" s="120"/>
      <c r="P234" s="120"/>
      <c r="Q234" s="87"/>
      <c r="R234" s="120"/>
      <c r="S234" s="120"/>
      <c r="T234" s="120"/>
      <c r="U234" s="87"/>
      <c r="V234" s="120"/>
      <c r="W234" s="120"/>
      <c r="X234" s="87"/>
      <c r="Y234" s="120"/>
      <c r="Z234" s="120"/>
      <c r="AA234" s="120"/>
      <c r="AB234" s="87"/>
      <c r="AC234" s="120"/>
      <c r="AD234" s="120"/>
      <c r="AE234" s="120"/>
      <c r="AF234" s="87"/>
      <c r="AG234" s="120"/>
      <c r="AH234" s="120"/>
      <c r="AI234" s="87"/>
      <c r="AJ234" s="120"/>
      <c r="AK234" s="120"/>
      <c r="AL234" s="87"/>
      <c r="AM234" s="120"/>
      <c r="AN234" s="120"/>
      <c r="AO234" s="120"/>
      <c r="AP234" s="120"/>
      <c r="AQ234" s="120"/>
      <c r="AR234" s="87"/>
      <c r="AS234" s="120"/>
      <c r="AT234" s="120"/>
      <c r="AU234" s="120"/>
      <c r="AV234" s="120"/>
      <c r="AW234" s="120"/>
      <c r="AX234" s="120"/>
      <c r="AY234" s="87"/>
      <c r="AZ234" s="120"/>
      <c r="BA234" s="120"/>
      <c r="BB234" s="120"/>
      <c r="BC234" s="120"/>
      <c r="BD234" s="17"/>
      <c r="BE234" s="17"/>
      <c r="BP234" s="17"/>
      <c r="BQ234" s="19"/>
      <c r="BR234" s="19"/>
      <c r="BS234" s="19"/>
      <c r="BT234" s="19"/>
      <c r="BU234" s="19"/>
      <c r="BV234" s="19"/>
      <c r="BW234" s="19"/>
      <c r="BX234" s="19"/>
      <c r="BY234" s="19"/>
      <c r="BZ234" s="19"/>
      <c r="CA234" s="27"/>
      <c r="CI234" s="17"/>
      <c r="CN234" s="17"/>
      <c r="CS234" s="17"/>
      <c r="CX234" s="17"/>
      <c r="DH234" s="17"/>
      <c r="DT234" s="17"/>
      <c r="ED234" s="17"/>
      <c r="EO234" s="17"/>
      <c r="EP234" s="45"/>
      <c r="EQ234" s="6"/>
      <c r="ER234" s="6"/>
      <c r="ES234" s="6"/>
      <c r="ET234" s="6"/>
      <c r="EU234" s="46"/>
      <c r="FV234" s="19"/>
      <c r="FW234" s="23"/>
      <c r="FX234" s="23"/>
      <c r="FZ234" s="23"/>
      <c r="GA234" s="23"/>
      <c r="GB234" s="23"/>
      <c r="GC234" s="23"/>
      <c r="GD234" s="23"/>
      <c r="GE234" s="23"/>
      <c r="GF234" s="23"/>
      <c r="GG234" s="23"/>
      <c r="GH234" s="23"/>
      <c r="GI234" s="23"/>
      <c r="GJ234" s="23"/>
      <c r="GK234" s="23"/>
      <c r="GL234" s="23"/>
      <c r="GM234" s="23"/>
      <c r="GN234" s="46"/>
    </row>
    <row r="235" spans="1:196" s="44" customFormat="1">
      <c r="A235" s="120"/>
      <c r="B235" s="120"/>
      <c r="C235" s="120"/>
      <c r="D235" s="120"/>
      <c r="E235" s="120"/>
      <c r="F235" s="120"/>
      <c r="G235" s="120"/>
      <c r="H235" s="120"/>
      <c r="I235" s="120"/>
      <c r="J235" s="120"/>
      <c r="K235" s="120"/>
      <c r="L235" s="120"/>
      <c r="M235" s="87"/>
      <c r="N235" s="120"/>
      <c r="O235" s="120"/>
      <c r="P235" s="120"/>
      <c r="Q235" s="87"/>
      <c r="R235" s="120"/>
      <c r="S235" s="120"/>
      <c r="T235" s="120"/>
      <c r="U235" s="87"/>
      <c r="V235" s="120"/>
      <c r="W235" s="120"/>
      <c r="X235" s="87"/>
      <c r="Y235" s="120"/>
      <c r="Z235" s="120"/>
      <c r="AA235" s="120"/>
      <c r="AB235" s="87"/>
      <c r="AC235" s="120"/>
      <c r="AD235" s="120"/>
      <c r="AE235" s="120"/>
      <c r="AF235" s="87"/>
      <c r="AG235" s="120"/>
      <c r="AH235" s="120"/>
      <c r="AI235" s="87"/>
      <c r="AJ235" s="120"/>
      <c r="AK235" s="120"/>
      <c r="AL235" s="87"/>
      <c r="AM235" s="120"/>
      <c r="AN235" s="120"/>
      <c r="AO235" s="120"/>
      <c r="AP235" s="120"/>
      <c r="AQ235" s="120"/>
      <c r="AR235" s="87"/>
      <c r="AS235" s="120"/>
      <c r="AT235" s="120"/>
      <c r="AU235" s="120"/>
      <c r="AV235" s="120"/>
      <c r="AW235" s="120"/>
      <c r="AX235" s="120"/>
      <c r="AY235" s="87"/>
      <c r="AZ235" s="120"/>
      <c r="BA235" s="120"/>
      <c r="BB235" s="120"/>
      <c r="BC235" s="120"/>
      <c r="BD235" s="17"/>
      <c r="BE235" s="17"/>
      <c r="BP235" s="17"/>
      <c r="BQ235" s="19"/>
      <c r="BR235" s="19"/>
      <c r="BS235" s="19"/>
      <c r="BT235" s="19"/>
      <c r="BU235" s="19"/>
      <c r="BV235" s="19"/>
      <c r="BW235" s="19"/>
      <c r="BX235" s="19"/>
      <c r="BY235" s="19"/>
      <c r="BZ235" s="19"/>
      <c r="CA235" s="27"/>
      <c r="CI235" s="17"/>
      <c r="CN235" s="17"/>
      <c r="CS235" s="17"/>
      <c r="CX235" s="17"/>
      <c r="DH235" s="17"/>
      <c r="DT235" s="17"/>
      <c r="ED235" s="17"/>
      <c r="EO235" s="17"/>
      <c r="EP235" s="45"/>
      <c r="EQ235" s="6"/>
      <c r="ER235" s="6"/>
      <c r="ES235" s="6"/>
      <c r="ET235" s="6"/>
      <c r="EU235" s="46"/>
      <c r="FV235" s="19"/>
      <c r="FW235" s="23"/>
      <c r="FX235" s="23"/>
      <c r="FZ235" s="23"/>
      <c r="GA235" s="23"/>
      <c r="GB235" s="23"/>
      <c r="GC235" s="23"/>
      <c r="GD235" s="23"/>
      <c r="GE235" s="23"/>
      <c r="GF235" s="23"/>
      <c r="GG235" s="23"/>
      <c r="GH235" s="23"/>
      <c r="GI235" s="23"/>
      <c r="GJ235" s="23"/>
      <c r="GK235" s="23"/>
      <c r="GL235" s="23"/>
      <c r="GM235" s="23"/>
      <c r="GN235" s="46"/>
    </row>
    <row r="236" spans="1:196" s="44" customFormat="1">
      <c r="A236" s="120"/>
      <c r="B236" s="120"/>
      <c r="C236" s="120"/>
      <c r="D236" s="120"/>
      <c r="E236" s="120"/>
      <c r="F236" s="120"/>
      <c r="G236" s="120"/>
      <c r="H236" s="120"/>
      <c r="I236" s="120"/>
      <c r="J236" s="120"/>
      <c r="K236" s="120"/>
      <c r="L236" s="120"/>
      <c r="M236" s="87"/>
      <c r="N236" s="120"/>
      <c r="O236" s="120"/>
      <c r="P236" s="120"/>
      <c r="Q236" s="87"/>
      <c r="R236" s="120"/>
      <c r="S236" s="120"/>
      <c r="T236" s="120"/>
      <c r="U236" s="87"/>
      <c r="V236" s="120"/>
      <c r="W236" s="120"/>
      <c r="X236" s="87"/>
      <c r="Y236" s="120"/>
      <c r="Z236" s="120"/>
      <c r="AA236" s="120"/>
      <c r="AB236" s="87"/>
      <c r="AC236" s="120"/>
      <c r="AD236" s="120"/>
      <c r="AE236" s="120"/>
      <c r="AF236" s="87"/>
      <c r="AG236" s="120"/>
      <c r="AH236" s="120"/>
      <c r="AI236" s="87"/>
      <c r="AJ236" s="120"/>
      <c r="AK236" s="120"/>
      <c r="AL236" s="87"/>
      <c r="AM236" s="120"/>
      <c r="AN236" s="120"/>
      <c r="AO236" s="120"/>
      <c r="AP236" s="120"/>
      <c r="AQ236" s="120"/>
      <c r="AR236" s="87"/>
      <c r="AS236" s="120"/>
      <c r="AT236" s="120"/>
      <c r="AU236" s="120"/>
      <c r="AV236" s="120"/>
      <c r="AW236" s="120"/>
      <c r="AX236" s="120"/>
      <c r="AY236" s="87"/>
      <c r="AZ236" s="120"/>
      <c r="BA236" s="120"/>
      <c r="BB236" s="120"/>
      <c r="BC236" s="120"/>
      <c r="BD236" s="17"/>
      <c r="BE236" s="17"/>
      <c r="BP236" s="17"/>
      <c r="BQ236" s="19"/>
      <c r="BR236" s="19"/>
      <c r="BS236" s="19"/>
      <c r="BT236" s="19"/>
      <c r="BU236" s="19"/>
      <c r="BV236" s="19"/>
      <c r="BW236" s="19"/>
      <c r="BX236" s="19"/>
      <c r="BY236" s="19"/>
      <c r="BZ236" s="19"/>
      <c r="CA236" s="27"/>
      <c r="CI236" s="17"/>
      <c r="CN236" s="17"/>
      <c r="CS236" s="17"/>
      <c r="CX236" s="17"/>
      <c r="DH236" s="17"/>
      <c r="DT236" s="17"/>
      <c r="ED236" s="17"/>
      <c r="EO236" s="17"/>
      <c r="EP236" s="45"/>
      <c r="EQ236" s="6"/>
      <c r="ER236" s="6"/>
      <c r="ES236" s="6"/>
      <c r="ET236" s="6"/>
      <c r="EU236" s="46"/>
      <c r="FV236" s="19"/>
      <c r="FW236" s="23"/>
      <c r="FX236" s="23"/>
      <c r="FZ236" s="23"/>
      <c r="GA236" s="23"/>
      <c r="GB236" s="23"/>
      <c r="GC236" s="23"/>
      <c r="GD236" s="23"/>
      <c r="GE236" s="23"/>
      <c r="GF236" s="23"/>
      <c r="GG236" s="23"/>
      <c r="GH236" s="23"/>
      <c r="GI236" s="23"/>
      <c r="GJ236" s="23"/>
      <c r="GK236" s="23"/>
      <c r="GL236" s="23"/>
      <c r="GM236" s="23"/>
      <c r="GN236" s="46"/>
    </row>
    <row r="237" spans="1:196" s="44" customFormat="1">
      <c r="A237" s="120"/>
      <c r="B237" s="120"/>
      <c r="C237" s="120"/>
      <c r="D237" s="120"/>
      <c r="E237" s="120"/>
      <c r="F237" s="120"/>
      <c r="G237" s="120"/>
      <c r="H237" s="120"/>
      <c r="I237" s="120"/>
      <c r="J237" s="120"/>
      <c r="K237" s="120"/>
      <c r="L237" s="120"/>
      <c r="M237" s="87"/>
      <c r="N237" s="120"/>
      <c r="O237" s="120"/>
      <c r="P237" s="120"/>
      <c r="Q237" s="87"/>
      <c r="R237" s="120"/>
      <c r="S237" s="120"/>
      <c r="T237" s="120"/>
      <c r="U237" s="87"/>
      <c r="V237" s="120"/>
      <c r="W237" s="120"/>
      <c r="X237" s="87"/>
      <c r="Y237" s="120"/>
      <c r="Z237" s="120"/>
      <c r="AA237" s="120"/>
      <c r="AB237" s="87"/>
      <c r="AC237" s="120"/>
      <c r="AD237" s="120"/>
      <c r="AE237" s="120"/>
      <c r="AF237" s="87"/>
      <c r="AG237" s="120"/>
      <c r="AH237" s="120"/>
      <c r="AI237" s="87"/>
      <c r="AJ237" s="120"/>
      <c r="AK237" s="120"/>
      <c r="AL237" s="87"/>
      <c r="AM237" s="120"/>
      <c r="AN237" s="120"/>
      <c r="AO237" s="120"/>
      <c r="AP237" s="120"/>
      <c r="AQ237" s="120"/>
      <c r="AR237" s="87"/>
      <c r="AS237" s="120"/>
      <c r="AT237" s="120"/>
      <c r="AU237" s="120"/>
      <c r="AV237" s="120"/>
      <c r="AW237" s="120"/>
      <c r="AX237" s="120"/>
      <c r="AY237" s="87"/>
      <c r="AZ237" s="120"/>
      <c r="BA237" s="120"/>
      <c r="BB237" s="120"/>
      <c r="BC237" s="120"/>
      <c r="BD237" s="17"/>
      <c r="BE237" s="17"/>
      <c r="BP237" s="17"/>
      <c r="BQ237" s="19"/>
      <c r="BR237" s="19"/>
      <c r="BS237" s="19"/>
      <c r="BT237" s="19"/>
      <c r="BU237" s="19"/>
      <c r="BV237" s="19"/>
      <c r="BW237" s="19"/>
      <c r="BX237" s="19"/>
      <c r="BY237" s="19"/>
      <c r="BZ237" s="19"/>
      <c r="CA237" s="27"/>
      <c r="CI237" s="17"/>
      <c r="CN237" s="17"/>
      <c r="CS237" s="17"/>
      <c r="CX237" s="17"/>
      <c r="DH237" s="17"/>
      <c r="DT237" s="17"/>
      <c r="ED237" s="17"/>
      <c r="EO237" s="17"/>
      <c r="EP237" s="45"/>
      <c r="EQ237" s="6"/>
      <c r="ER237" s="6"/>
      <c r="ES237" s="6"/>
      <c r="ET237" s="6"/>
      <c r="EU237" s="46"/>
      <c r="FV237" s="19"/>
      <c r="FW237" s="23"/>
      <c r="FX237" s="23"/>
      <c r="FZ237" s="23"/>
      <c r="GA237" s="23"/>
      <c r="GB237" s="23"/>
      <c r="GC237" s="23"/>
      <c r="GD237" s="23"/>
      <c r="GE237" s="23"/>
      <c r="GF237" s="23"/>
      <c r="GG237" s="23"/>
      <c r="GH237" s="23"/>
      <c r="GI237" s="23"/>
      <c r="GJ237" s="23"/>
      <c r="GK237" s="23"/>
      <c r="GL237" s="23"/>
      <c r="GM237" s="23"/>
      <c r="GN237" s="46"/>
    </row>
    <row r="238" spans="1:196" s="44" customFormat="1">
      <c r="A238" s="120"/>
      <c r="B238" s="120"/>
      <c r="C238" s="120"/>
      <c r="D238" s="120"/>
      <c r="E238" s="120"/>
      <c r="F238" s="120"/>
      <c r="G238" s="120"/>
      <c r="H238" s="120"/>
      <c r="I238" s="120"/>
      <c r="J238" s="120"/>
      <c r="K238" s="120"/>
      <c r="L238" s="120"/>
      <c r="M238" s="87"/>
      <c r="N238" s="120"/>
      <c r="O238" s="120"/>
      <c r="P238" s="120"/>
      <c r="Q238" s="87"/>
      <c r="R238" s="120"/>
      <c r="S238" s="120"/>
      <c r="T238" s="120"/>
      <c r="U238" s="87"/>
      <c r="V238" s="120"/>
      <c r="W238" s="120"/>
      <c r="X238" s="87"/>
      <c r="Y238" s="120"/>
      <c r="Z238" s="120"/>
      <c r="AA238" s="120"/>
      <c r="AB238" s="87"/>
      <c r="AC238" s="120"/>
      <c r="AD238" s="120"/>
      <c r="AE238" s="120"/>
      <c r="AF238" s="87"/>
      <c r="AG238" s="120"/>
      <c r="AH238" s="120"/>
      <c r="AI238" s="87"/>
      <c r="AJ238" s="120"/>
      <c r="AK238" s="120"/>
      <c r="AL238" s="87"/>
      <c r="AM238" s="120"/>
      <c r="AN238" s="120"/>
      <c r="AO238" s="120"/>
      <c r="AP238" s="120"/>
      <c r="AQ238" s="120"/>
      <c r="AR238" s="87"/>
      <c r="AS238" s="120"/>
      <c r="AT238" s="120"/>
      <c r="AU238" s="120"/>
      <c r="AV238" s="120"/>
      <c r="AW238" s="120"/>
      <c r="AX238" s="120"/>
      <c r="AY238" s="87"/>
      <c r="AZ238" s="120"/>
      <c r="BA238" s="120"/>
      <c r="BB238" s="120"/>
      <c r="BC238" s="120"/>
      <c r="BD238" s="17"/>
      <c r="BE238" s="17"/>
      <c r="BP238" s="17"/>
      <c r="BQ238" s="19"/>
      <c r="BR238" s="19"/>
      <c r="BS238" s="19"/>
      <c r="BT238" s="19"/>
      <c r="BU238" s="19"/>
      <c r="BV238" s="19"/>
      <c r="BW238" s="19"/>
      <c r="BX238" s="19"/>
      <c r="BY238" s="19"/>
      <c r="BZ238" s="19"/>
      <c r="CA238" s="27"/>
      <c r="CI238" s="17"/>
      <c r="CN238" s="17"/>
      <c r="CS238" s="17"/>
      <c r="CX238" s="17"/>
      <c r="DH238" s="17"/>
      <c r="DT238" s="17"/>
      <c r="ED238" s="17"/>
      <c r="EO238" s="17"/>
      <c r="EP238" s="45"/>
      <c r="EQ238" s="6"/>
      <c r="ER238" s="6"/>
      <c r="ES238" s="6"/>
      <c r="ET238" s="6"/>
      <c r="EU238" s="46"/>
      <c r="FV238" s="19"/>
      <c r="FW238" s="23"/>
      <c r="FX238" s="23"/>
      <c r="FZ238" s="23"/>
      <c r="GA238" s="23"/>
      <c r="GB238" s="23"/>
      <c r="GC238" s="23"/>
      <c r="GD238" s="23"/>
      <c r="GE238" s="23"/>
      <c r="GF238" s="23"/>
      <c r="GG238" s="23"/>
      <c r="GH238" s="23"/>
      <c r="GI238" s="23"/>
      <c r="GJ238" s="23"/>
      <c r="GK238" s="23"/>
      <c r="GL238" s="23"/>
      <c r="GM238" s="23"/>
      <c r="GN238" s="46"/>
    </row>
    <row r="239" spans="1:196" s="44" customFormat="1">
      <c r="A239" s="120"/>
      <c r="B239" s="120"/>
      <c r="C239" s="120"/>
      <c r="D239" s="120"/>
      <c r="E239" s="120"/>
      <c r="F239" s="120"/>
      <c r="G239" s="120"/>
      <c r="H239" s="120"/>
      <c r="I239" s="120"/>
      <c r="J239" s="120"/>
      <c r="K239" s="120"/>
      <c r="L239" s="120"/>
      <c r="M239" s="87"/>
      <c r="N239" s="120"/>
      <c r="O239" s="120"/>
      <c r="P239" s="120"/>
      <c r="Q239" s="87"/>
      <c r="R239" s="120"/>
      <c r="S239" s="120"/>
      <c r="T239" s="120"/>
      <c r="U239" s="87"/>
      <c r="V239" s="120"/>
      <c r="W239" s="120"/>
      <c r="X239" s="87"/>
      <c r="Y239" s="120"/>
      <c r="Z239" s="120"/>
      <c r="AA239" s="120"/>
      <c r="AB239" s="87"/>
      <c r="AC239" s="120"/>
      <c r="AD239" s="120"/>
      <c r="AE239" s="120"/>
      <c r="AF239" s="87"/>
      <c r="AG239" s="120"/>
      <c r="AH239" s="120"/>
      <c r="AI239" s="87"/>
      <c r="AJ239" s="120"/>
      <c r="AK239" s="120"/>
      <c r="AL239" s="87"/>
      <c r="AM239" s="120"/>
      <c r="AN239" s="120"/>
      <c r="AO239" s="120"/>
      <c r="AP239" s="120"/>
      <c r="AQ239" s="120"/>
      <c r="AR239" s="87"/>
      <c r="AS239" s="120"/>
      <c r="AT239" s="120"/>
      <c r="AU239" s="120"/>
      <c r="AV239" s="120"/>
      <c r="AW239" s="120"/>
      <c r="AX239" s="120"/>
      <c r="AY239" s="87"/>
      <c r="AZ239" s="120"/>
      <c r="BA239" s="120"/>
      <c r="BB239" s="120"/>
      <c r="BC239" s="120"/>
      <c r="BD239" s="17"/>
      <c r="BE239" s="17"/>
      <c r="BP239" s="17"/>
      <c r="BQ239" s="19"/>
      <c r="BR239" s="19"/>
      <c r="BS239" s="19"/>
      <c r="BT239" s="19"/>
      <c r="BU239" s="19"/>
      <c r="BV239" s="19"/>
      <c r="BW239" s="19"/>
      <c r="BX239" s="19"/>
      <c r="BY239" s="19"/>
      <c r="BZ239" s="19"/>
      <c r="CA239" s="27"/>
      <c r="CI239" s="17"/>
      <c r="CN239" s="17"/>
      <c r="CS239" s="17"/>
      <c r="CX239" s="17"/>
      <c r="DH239" s="17"/>
      <c r="DT239" s="17"/>
      <c r="ED239" s="17"/>
      <c r="EO239" s="17"/>
      <c r="EP239" s="45"/>
      <c r="EQ239" s="6"/>
      <c r="ER239" s="6"/>
      <c r="ES239" s="6"/>
      <c r="ET239" s="6"/>
      <c r="EU239" s="46"/>
      <c r="FV239" s="19"/>
      <c r="FW239" s="23"/>
      <c r="FX239" s="23"/>
      <c r="FZ239" s="23"/>
      <c r="GA239" s="23"/>
      <c r="GB239" s="23"/>
      <c r="GC239" s="23"/>
      <c r="GD239" s="23"/>
      <c r="GE239" s="23"/>
      <c r="GF239" s="23"/>
      <c r="GG239" s="23"/>
      <c r="GH239" s="23"/>
      <c r="GI239" s="23"/>
      <c r="GJ239" s="23"/>
      <c r="GK239" s="23"/>
      <c r="GL239" s="23"/>
      <c r="GM239" s="23"/>
      <c r="GN239" s="46"/>
    </row>
    <row r="240" spans="1:196" s="44" customFormat="1">
      <c r="A240" s="120"/>
      <c r="B240" s="120"/>
      <c r="C240" s="120"/>
      <c r="D240" s="120"/>
      <c r="E240" s="120"/>
      <c r="F240" s="120"/>
      <c r="G240" s="120"/>
      <c r="H240" s="120"/>
      <c r="I240" s="120"/>
      <c r="J240" s="120"/>
      <c r="K240" s="120"/>
      <c r="L240" s="120"/>
      <c r="M240" s="87"/>
      <c r="N240" s="120"/>
      <c r="O240" s="120"/>
      <c r="P240" s="120"/>
      <c r="Q240" s="87"/>
      <c r="R240" s="120"/>
      <c r="S240" s="120"/>
      <c r="T240" s="120"/>
      <c r="U240" s="87"/>
      <c r="V240" s="120"/>
      <c r="W240" s="120"/>
      <c r="X240" s="87"/>
      <c r="Y240" s="120"/>
      <c r="Z240" s="120"/>
      <c r="AA240" s="120"/>
      <c r="AB240" s="87"/>
      <c r="AC240" s="120"/>
      <c r="AD240" s="120"/>
      <c r="AE240" s="120"/>
      <c r="AF240" s="87"/>
      <c r="AG240" s="120"/>
      <c r="AH240" s="120"/>
      <c r="AI240" s="87"/>
      <c r="AJ240" s="120"/>
      <c r="AK240" s="120"/>
      <c r="AL240" s="87"/>
      <c r="AM240" s="120"/>
      <c r="AN240" s="120"/>
      <c r="AO240" s="120"/>
      <c r="AP240" s="120"/>
      <c r="AQ240" s="120"/>
      <c r="AR240" s="87"/>
      <c r="AS240" s="120"/>
      <c r="AT240" s="120"/>
      <c r="AU240" s="120"/>
      <c r="AV240" s="120"/>
      <c r="AW240" s="120"/>
      <c r="AX240" s="120"/>
      <c r="AY240" s="87"/>
      <c r="AZ240" s="120"/>
      <c r="BA240" s="120"/>
      <c r="BB240" s="120"/>
      <c r="BC240" s="120"/>
      <c r="BD240" s="17"/>
      <c r="BE240" s="17"/>
      <c r="BP240" s="17"/>
      <c r="BQ240" s="19"/>
      <c r="BR240" s="19"/>
      <c r="BS240" s="19"/>
      <c r="BT240" s="19"/>
      <c r="BU240" s="19"/>
      <c r="BV240" s="19"/>
      <c r="BW240" s="19"/>
      <c r="BX240" s="19"/>
      <c r="BY240" s="19"/>
      <c r="BZ240" s="19"/>
      <c r="CA240" s="27"/>
      <c r="CI240" s="17"/>
      <c r="CN240" s="17"/>
      <c r="CS240" s="17"/>
      <c r="CX240" s="17"/>
      <c r="DH240" s="17"/>
      <c r="DT240" s="17"/>
      <c r="ED240" s="17"/>
      <c r="EO240" s="17"/>
      <c r="EP240" s="45"/>
      <c r="EQ240" s="6"/>
      <c r="ER240" s="6"/>
      <c r="ES240" s="6"/>
      <c r="ET240" s="6"/>
      <c r="EU240" s="46"/>
      <c r="FV240" s="19"/>
      <c r="FW240" s="23"/>
      <c r="FX240" s="23"/>
      <c r="FZ240" s="23"/>
      <c r="GA240" s="23"/>
      <c r="GB240" s="23"/>
      <c r="GC240" s="23"/>
      <c r="GD240" s="23"/>
      <c r="GE240" s="23"/>
      <c r="GF240" s="23"/>
      <c r="GG240" s="23"/>
      <c r="GH240" s="23"/>
      <c r="GI240" s="23"/>
      <c r="GJ240" s="23"/>
      <c r="GK240" s="23"/>
      <c r="GL240" s="23"/>
      <c r="GM240" s="23"/>
      <c r="GN240" s="46"/>
    </row>
    <row r="241" spans="1:196" s="44" customFormat="1">
      <c r="A241" s="120"/>
      <c r="B241" s="120"/>
      <c r="C241" s="120"/>
      <c r="D241" s="120"/>
      <c r="E241" s="120"/>
      <c r="F241" s="120"/>
      <c r="G241" s="120"/>
      <c r="H241" s="120"/>
      <c r="I241" s="120"/>
      <c r="J241" s="120"/>
      <c r="K241" s="120"/>
      <c r="L241" s="120"/>
      <c r="M241" s="87"/>
      <c r="N241" s="120"/>
      <c r="O241" s="120"/>
      <c r="P241" s="120"/>
      <c r="Q241" s="87"/>
      <c r="R241" s="120"/>
      <c r="S241" s="120"/>
      <c r="T241" s="120"/>
      <c r="U241" s="87"/>
      <c r="V241" s="120"/>
      <c r="W241" s="120"/>
      <c r="X241" s="87"/>
      <c r="Y241" s="120"/>
      <c r="Z241" s="120"/>
      <c r="AA241" s="120"/>
      <c r="AB241" s="87"/>
      <c r="AC241" s="120"/>
      <c r="AD241" s="120"/>
      <c r="AE241" s="120"/>
      <c r="AF241" s="87"/>
      <c r="AG241" s="120"/>
      <c r="AH241" s="120"/>
      <c r="AI241" s="87"/>
      <c r="AJ241" s="120"/>
      <c r="AK241" s="120"/>
      <c r="AL241" s="87"/>
      <c r="AM241" s="120"/>
      <c r="AN241" s="120"/>
      <c r="AO241" s="120"/>
      <c r="AP241" s="120"/>
      <c r="AQ241" s="120"/>
      <c r="AR241" s="87"/>
      <c r="AS241" s="120"/>
      <c r="AT241" s="120"/>
      <c r="AU241" s="120"/>
      <c r="AV241" s="120"/>
      <c r="AW241" s="120"/>
      <c r="AX241" s="120"/>
      <c r="AY241" s="87"/>
      <c r="AZ241" s="120"/>
      <c r="BA241" s="120"/>
      <c r="BB241" s="120"/>
      <c r="BC241" s="120"/>
      <c r="BD241" s="17"/>
      <c r="BE241" s="17"/>
      <c r="BP241" s="17"/>
      <c r="BQ241" s="19"/>
      <c r="BR241" s="19"/>
      <c r="BS241" s="19"/>
      <c r="BT241" s="19"/>
      <c r="BU241" s="19"/>
      <c r="BV241" s="19"/>
      <c r="BW241" s="19"/>
      <c r="BX241" s="19"/>
      <c r="BY241" s="19"/>
      <c r="BZ241" s="19"/>
      <c r="CA241" s="27"/>
      <c r="CI241" s="17"/>
      <c r="CN241" s="17"/>
      <c r="CS241" s="17"/>
      <c r="CX241" s="17"/>
      <c r="DH241" s="17"/>
      <c r="DT241" s="17"/>
      <c r="ED241" s="17"/>
      <c r="EO241" s="17"/>
      <c r="EP241" s="45"/>
      <c r="EQ241" s="6"/>
      <c r="ER241" s="6"/>
      <c r="ES241" s="6"/>
      <c r="ET241" s="6"/>
      <c r="EU241" s="46"/>
      <c r="FV241" s="19"/>
      <c r="FW241" s="23"/>
      <c r="FX241" s="23"/>
      <c r="FZ241" s="23"/>
      <c r="GA241" s="23"/>
      <c r="GB241" s="23"/>
      <c r="GC241" s="23"/>
      <c r="GD241" s="23"/>
      <c r="GE241" s="23"/>
      <c r="GF241" s="23"/>
      <c r="GG241" s="23"/>
      <c r="GH241" s="23"/>
      <c r="GI241" s="23"/>
      <c r="GJ241" s="23"/>
      <c r="GK241" s="23"/>
      <c r="GL241" s="23"/>
      <c r="GM241" s="23"/>
      <c r="GN241" s="46"/>
    </row>
    <row r="242" spans="1:196" s="44" customFormat="1">
      <c r="A242" s="120"/>
      <c r="B242" s="120"/>
      <c r="C242" s="120"/>
      <c r="D242" s="120"/>
      <c r="E242" s="120"/>
      <c r="F242" s="120"/>
      <c r="G242" s="120"/>
      <c r="H242" s="120"/>
      <c r="I242" s="120"/>
      <c r="J242" s="120"/>
      <c r="K242" s="120"/>
      <c r="L242" s="120"/>
      <c r="M242" s="87"/>
      <c r="N242" s="120"/>
      <c r="O242" s="120"/>
      <c r="P242" s="120"/>
      <c r="Q242" s="87"/>
      <c r="R242" s="120"/>
      <c r="S242" s="120"/>
      <c r="T242" s="120"/>
      <c r="U242" s="87"/>
      <c r="V242" s="120"/>
      <c r="W242" s="120"/>
      <c r="X242" s="87"/>
      <c r="Y242" s="120"/>
      <c r="Z242" s="120"/>
      <c r="AA242" s="120"/>
      <c r="AB242" s="87"/>
      <c r="AC242" s="120"/>
      <c r="AD242" s="120"/>
      <c r="AE242" s="120"/>
      <c r="AF242" s="87"/>
      <c r="AG242" s="120"/>
      <c r="AH242" s="120"/>
      <c r="AI242" s="87"/>
      <c r="AJ242" s="120"/>
      <c r="AK242" s="120"/>
      <c r="AL242" s="87"/>
      <c r="AM242" s="120"/>
      <c r="AN242" s="120"/>
      <c r="AO242" s="120"/>
      <c r="AP242" s="120"/>
      <c r="AQ242" s="120"/>
      <c r="AR242" s="87"/>
      <c r="AS242" s="120"/>
      <c r="AT242" s="120"/>
      <c r="AU242" s="120"/>
      <c r="AV242" s="120"/>
      <c r="AW242" s="120"/>
      <c r="AX242" s="120"/>
      <c r="AY242" s="87"/>
      <c r="AZ242" s="120"/>
      <c r="BA242" s="120"/>
      <c r="BB242" s="120"/>
      <c r="BC242" s="120"/>
      <c r="BD242" s="17"/>
      <c r="BE242" s="17"/>
      <c r="BP242" s="17"/>
      <c r="BQ242" s="19"/>
      <c r="BR242" s="19"/>
      <c r="BS242" s="19"/>
      <c r="BT242" s="19"/>
      <c r="BU242" s="19"/>
      <c r="BV242" s="19"/>
      <c r="BW242" s="19"/>
      <c r="BX242" s="19"/>
      <c r="BY242" s="19"/>
      <c r="BZ242" s="19"/>
      <c r="CA242" s="27"/>
      <c r="CI242" s="17"/>
      <c r="CN242" s="17"/>
      <c r="CS242" s="17"/>
      <c r="CX242" s="17"/>
      <c r="DH242" s="17"/>
      <c r="DT242" s="17"/>
      <c r="ED242" s="17"/>
      <c r="EO242" s="17"/>
      <c r="EP242" s="45"/>
      <c r="EQ242" s="6"/>
      <c r="ER242" s="6"/>
      <c r="ES242" s="6"/>
      <c r="ET242" s="6"/>
      <c r="EU242" s="46"/>
      <c r="FV242" s="19"/>
      <c r="FW242" s="23"/>
      <c r="FX242" s="23"/>
      <c r="FZ242" s="23"/>
      <c r="GA242" s="23"/>
      <c r="GB242" s="23"/>
      <c r="GC242" s="23"/>
      <c r="GD242" s="23"/>
      <c r="GE242" s="23"/>
      <c r="GF242" s="23"/>
      <c r="GG242" s="23"/>
      <c r="GH242" s="23"/>
      <c r="GI242" s="23"/>
      <c r="GJ242" s="23"/>
      <c r="GK242" s="23"/>
      <c r="GL242" s="23"/>
      <c r="GM242" s="23"/>
      <c r="GN242" s="46"/>
    </row>
    <row r="243" spans="1:196" s="44" customFormat="1">
      <c r="A243" s="120"/>
      <c r="B243" s="120"/>
      <c r="C243" s="120"/>
      <c r="D243" s="120"/>
      <c r="E243" s="120"/>
      <c r="F243" s="120"/>
      <c r="G243" s="120"/>
      <c r="H243" s="120"/>
      <c r="I243" s="120"/>
      <c r="J243" s="120"/>
      <c r="K243" s="120"/>
      <c r="L243" s="120"/>
      <c r="M243" s="87"/>
      <c r="N243" s="120"/>
      <c r="O243" s="120"/>
      <c r="P243" s="120"/>
      <c r="Q243" s="87"/>
      <c r="R243" s="120"/>
      <c r="S243" s="120"/>
      <c r="T243" s="120"/>
      <c r="U243" s="87"/>
      <c r="V243" s="120"/>
      <c r="W243" s="120"/>
      <c r="X243" s="87"/>
      <c r="Y243" s="120"/>
      <c r="Z243" s="120"/>
      <c r="AA243" s="120"/>
      <c r="AB243" s="87"/>
      <c r="AC243" s="120"/>
      <c r="AD243" s="120"/>
      <c r="AE243" s="120"/>
      <c r="AF243" s="87"/>
      <c r="AG243" s="120"/>
      <c r="AH243" s="120"/>
      <c r="AI243" s="87"/>
      <c r="AJ243" s="120"/>
      <c r="AK243" s="120"/>
      <c r="AL243" s="87"/>
      <c r="AM243" s="120"/>
      <c r="AN243" s="120"/>
      <c r="AO243" s="120"/>
      <c r="AP243" s="120"/>
      <c r="AQ243" s="120"/>
      <c r="AR243" s="87"/>
      <c r="AS243" s="120"/>
      <c r="AT243" s="120"/>
      <c r="AU243" s="120"/>
      <c r="AV243" s="120"/>
      <c r="AW243" s="120"/>
      <c r="AX243" s="120"/>
      <c r="AY243" s="87"/>
      <c r="AZ243" s="120"/>
      <c r="BA243" s="120"/>
      <c r="BB243" s="120"/>
      <c r="BC243" s="120"/>
      <c r="BD243" s="17"/>
      <c r="BE243" s="17"/>
      <c r="BP243" s="17"/>
      <c r="BQ243" s="19"/>
      <c r="BR243" s="19"/>
      <c r="BS243" s="19"/>
      <c r="BT243" s="19"/>
      <c r="BU243" s="19"/>
      <c r="BV243" s="19"/>
      <c r="BW243" s="19"/>
      <c r="BX243" s="19"/>
      <c r="BY243" s="19"/>
      <c r="BZ243" s="19"/>
      <c r="CA243" s="27"/>
      <c r="CI243" s="17"/>
      <c r="CN243" s="17"/>
      <c r="CS243" s="17"/>
      <c r="CX243" s="17"/>
      <c r="DH243" s="17"/>
      <c r="DT243" s="17"/>
      <c r="ED243" s="17"/>
      <c r="EO243" s="17"/>
      <c r="EP243" s="45"/>
      <c r="EQ243" s="6"/>
      <c r="ER243" s="6"/>
      <c r="ES243" s="6"/>
      <c r="ET243" s="6"/>
      <c r="EU243" s="46"/>
      <c r="FV243" s="19"/>
      <c r="FW243" s="23"/>
      <c r="FX243" s="23"/>
      <c r="FZ243" s="23"/>
      <c r="GA243" s="23"/>
      <c r="GB243" s="23"/>
      <c r="GC243" s="23"/>
      <c r="GD243" s="23"/>
      <c r="GE243" s="23"/>
      <c r="GF243" s="23"/>
      <c r="GG243" s="23"/>
      <c r="GH243" s="23"/>
      <c r="GI243" s="23"/>
      <c r="GJ243" s="23"/>
      <c r="GK243" s="23"/>
      <c r="GL243" s="23"/>
      <c r="GM243" s="23"/>
      <c r="GN243" s="46"/>
    </row>
    <row r="244" spans="1:196" s="44" customFormat="1">
      <c r="A244" s="120"/>
      <c r="B244" s="120"/>
      <c r="C244" s="120"/>
      <c r="D244" s="120"/>
      <c r="E244" s="120"/>
      <c r="F244" s="120"/>
      <c r="G244" s="120"/>
      <c r="H244" s="120"/>
      <c r="I244" s="120"/>
      <c r="J244" s="120"/>
      <c r="K244" s="120"/>
      <c r="L244" s="120"/>
      <c r="M244" s="87"/>
      <c r="N244" s="120"/>
      <c r="O244" s="120"/>
      <c r="P244" s="120"/>
      <c r="Q244" s="87"/>
      <c r="R244" s="120"/>
      <c r="S244" s="120"/>
      <c r="T244" s="120"/>
      <c r="U244" s="87"/>
      <c r="V244" s="120"/>
      <c r="W244" s="120"/>
      <c r="X244" s="87"/>
      <c r="Y244" s="120"/>
      <c r="Z244" s="120"/>
      <c r="AA244" s="120"/>
      <c r="AB244" s="87"/>
      <c r="AC244" s="120"/>
      <c r="AD244" s="120"/>
      <c r="AE244" s="120"/>
      <c r="AF244" s="87"/>
      <c r="AG244" s="120"/>
      <c r="AH244" s="120"/>
      <c r="AI244" s="87"/>
      <c r="AJ244" s="120"/>
      <c r="AK244" s="120"/>
      <c r="AL244" s="87"/>
      <c r="AM244" s="120"/>
      <c r="AN244" s="120"/>
      <c r="AO244" s="120"/>
      <c r="AP244" s="120"/>
      <c r="AQ244" s="120"/>
      <c r="AR244" s="87"/>
      <c r="AS244" s="120"/>
      <c r="AT244" s="120"/>
      <c r="AU244" s="120"/>
      <c r="AV244" s="120"/>
      <c r="AW244" s="120"/>
      <c r="AX244" s="120"/>
      <c r="AY244" s="87"/>
      <c r="AZ244" s="120"/>
      <c r="BA244" s="120"/>
      <c r="BB244" s="120"/>
      <c r="BC244" s="120"/>
      <c r="BD244" s="17"/>
      <c r="BE244" s="17"/>
      <c r="BP244" s="17"/>
      <c r="BQ244" s="19"/>
      <c r="BR244" s="19"/>
      <c r="BS244" s="19"/>
      <c r="BT244" s="19"/>
      <c r="BU244" s="19"/>
      <c r="BV244" s="19"/>
      <c r="BW244" s="19"/>
      <c r="BX244" s="19"/>
      <c r="BY244" s="19"/>
      <c r="BZ244" s="19"/>
      <c r="CA244" s="27"/>
      <c r="CI244" s="17"/>
      <c r="CN244" s="17"/>
      <c r="CS244" s="17"/>
      <c r="CX244" s="17"/>
      <c r="DH244" s="17"/>
      <c r="DT244" s="17"/>
      <c r="ED244" s="17"/>
      <c r="EO244" s="17"/>
      <c r="EP244" s="45"/>
      <c r="EQ244" s="6"/>
      <c r="ER244" s="6"/>
      <c r="ES244" s="6"/>
      <c r="ET244" s="6"/>
      <c r="EU244" s="46"/>
      <c r="FV244" s="19"/>
      <c r="FW244" s="23"/>
      <c r="FX244" s="23"/>
      <c r="FZ244" s="23"/>
      <c r="GA244" s="23"/>
      <c r="GB244" s="23"/>
      <c r="GC244" s="23"/>
      <c r="GD244" s="23"/>
      <c r="GE244" s="23"/>
      <c r="GF244" s="23"/>
      <c r="GG244" s="23"/>
      <c r="GH244" s="23"/>
      <c r="GI244" s="23"/>
      <c r="GJ244" s="23"/>
      <c r="GK244" s="23"/>
      <c r="GL244" s="23"/>
      <c r="GM244" s="23"/>
      <c r="GN244" s="46"/>
    </row>
    <row r="245" spans="1:196" s="44" customFormat="1">
      <c r="A245" s="120"/>
      <c r="B245" s="120"/>
      <c r="C245" s="120"/>
      <c r="D245" s="120"/>
      <c r="E245" s="120"/>
      <c r="F245" s="120"/>
      <c r="G245" s="120"/>
      <c r="H245" s="120"/>
      <c r="I245" s="120"/>
      <c r="J245" s="120"/>
      <c r="K245" s="120"/>
      <c r="L245" s="120"/>
      <c r="M245" s="87"/>
      <c r="N245" s="120"/>
      <c r="O245" s="120"/>
      <c r="P245" s="120"/>
      <c r="Q245" s="87"/>
      <c r="R245" s="120"/>
      <c r="S245" s="120"/>
      <c r="T245" s="120"/>
      <c r="U245" s="87"/>
      <c r="V245" s="120"/>
      <c r="W245" s="120"/>
      <c r="X245" s="87"/>
      <c r="Y245" s="120"/>
      <c r="Z245" s="120"/>
      <c r="AA245" s="120"/>
      <c r="AB245" s="87"/>
      <c r="AC245" s="120"/>
      <c r="AD245" s="120"/>
      <c r="AE245" s="120"/>
      <c r="AF245" s="87"/>
      <c r="AG245" s="120"/>
      <c r="AH245" s="120"/>
      <c r="AI245" s="87"/>
      <c r="AJ245" s="120"/>
      <c r="AK245" s="120"/>
      <c r="AL245" s="87"/>
      <c r="AM245" s="120"/>
      <c r="AN245" s="120"/>
      <c r="AO245" s="120"/>
      <c r="AP245" s="120"/>
      <c r="AQ245" s="120"/>
      <c r="AR245" s="87"/>
      <c r="AS245" s="120"/>
      <c r="AT245" s="120"/>
      <c r="AU245" s="120"/>
      <c r="AV245" s="120"/>
      <c r="AW245" s="120"/>
      <c r="AX245" s="120"/>
      <c r="AY245" s="87"/>
      <c r="AZ245" s="120"/>
      <c r="BA245" s="120"/>
      <c r="BB245" s="120"/>
      <c r="BC245" s="120"/>
      <c r="BD245" s="17"/>
      <c r="BE245" s="17"/>
      <c r="BP245" s="17"/>
      <c r="BQ245" s="19"/>
      <c r="BR245" s="19"/>
      <c r="BS245" s="19"/>
      <c r="BT245" s="19"/>
      <c r="BU245" s="19"/>
      <c r="BV245" s="19"/>
      <c r="BW245" s="19"/>
      <c r="BX245" s="19"/>
      <c r="BY245" s="19"/>
      <c r="BZ245" s="19"/>
      <c r="CA245" s="27"/>
      <c r="CI245" s="17"/>
      <c r="CN245" s="17"/>
      <c r="CS245" s="17"/>
      <c r="CX245" s="17"/>
      <c r="DH245" s="17"/>
      <c r="DT245" s="17"/>
      <c r="ED245" s="17"/>
      <c r="EO245" s="17"/>
      <c r="EP245" s="45"/>
      <c r="EQ245" s="6"/>
      <c r="ER245" s="6"/>
      <c r="ES245" s="6"/>
      <c r="ET245" s="6"/>
      <c r="EU245" s="46"/>
      <c r="FV245" s="19"/>
      <c r="FW245" s="23"/>
      <c r="FX245" s="23"/>
      <c r="FZ245" s="23"/>
      <c r="GA245" s="23"/>
      <c r="GB245" s="23"/>
      <c r="GC245" s="23"/>
      <c r="GD245" s="23"/>
      <c r="GE245" s="23"/>
      <c r="GF245" s="23"/>
      <c r="GG245" s="23"/>
      <c r="GH245" s="23"/>
      <c r="GI245" s="23"/>
      <c r="GJ245" s="23"/>
      <c r="GK245" s="23"/>
      <c r="GL245" s="23"/>
      <c r="GM245" s="23"/>
      <c r="GN245" s="46"/>
    </row>
    <row r="246" spans="1:196" s="44" customFormat="1">
      <c r="A246" s="120"/>
      <c r="B246" s="120"/>
      <c r="C246" s="120"/>
      <c r="D246" s="120"/>
      <c r="E246" s="120"/>
      <c r="F246" s="120"/>
      <c r="G246" s="120"/>
      <c r="H246" s="120"/>
      <c r="I246" s="120"/>
      <c r="J246" s="120"/>
      <c r="K246" s="120"/>
      <c r="L246" s="120"/>
      <c r="M246" s="87"/>
      <c r="N246" s="120"/>
      <c r="O246" s="120"/>
      <c r="P246" s="120"/>
      <c r="Q246" s="87"/>
      <c r="R246" s="120"/>
      <c r="S246" s="120"/>
      <c r="T246" s="120"/>
      <c r="U246" s="87"/>
      <c r="V246" s="120"/>
      <c r="W246" s="120"/>
      <c r="X246" s="87"/>
      <c r="Y246" s="120"/>
      <c r="Z246" s="120"/>
      <c r="AA246" s="120"/>
      <c r="AB246" s="87"/>
      <c r="AC246" s="120"/>
      <c r="AD246" s="120"/>
      <c r="AE246" s="120"/>
      <c r="AF246" s="87"/>
      <c r="AG246" s="120"/>
      <c r="AH246" s="120"/>
      <c r="AI246" s="87"/>
      <c r="AJ246" s="120"/>
      <c r="AK246" s="120"/>
      <c r="AL246" s="87"/>
      <c r="AM246" s="120"/>
      <c r="AN246" s="120"/>
      <c r="AO246" s="120"/>
      <c r="AP246" s="120"/>
      <c r="AQ246" s="120"/>
      <c r="AR246" s="87"/>
      <c r="AS246" s="120"/>
      <c r="AT246" s="120"/>
      <c r="AU246" s="120"/>
      <c r="AV246" s="120"/>
      <c r="AW246" s="120"/>
      <c r="AX246" s="120"/>
      <c r="AY246" s="87"/>
      <c r="AZ246" s="120"/>
      <c r="BA246" s="120"/>
      <c r="BB246" s="120"/>
      <c r="BC246" s="120"/>
      <c r="BD246" s="17"/>
      <c r="BE246" s="17"/>
      <c r="BP246" s="17"/>
      <c r="BQ246" s="19"/>
      <c r="BR246" s="19"/>
      <c r="BS246" s="19"/>
      <c r="BT246" s="19"/>
      <c r="BU246" s="19"/>
      <c r="BV246" s="19"/>
      <c r="BW246" s="19"/>
      <c r="BX246" s="19"/>
      <c r="BY246" s="19"/>
      <c r="BZ246" s="19"/>
      <c r="CA246" s="27"/>
      <c r="CI246" s="17"/>
      <c r="CN246" s="17"/>
      <c r="CS246" s="17"/>
      <c r="CX246" s="17"/>
      <c r="DH246" s="17"/>
      <c r="DT246" s="17"/>
      <c r="ED246" s="17"/>
      <c r="EO246" s="17"/>
      <c r="EP246" s="45"/>
      <c r="EQ246" s="6"/>
      <c r="ER246" s="6"/>
      <c r="ES246" s="6"/>
      <c r="ET246" s="6"/>
      <c r="EU246" s="46"/>
      <c r="FV246" s="19"/>
      <c r="FW246" s="23"/>
      <c r="FX246" s="23"/>
      <c r="FZ246" s="23"/>
      <c r="GA246" s="23"/>
      <c r="GB246" s="23"/>
      <c r="GC246" s="23"/>
      <c r="GD246" s="23"/>
      <c r="GE246" s="23"/>
      <c r="GF246" s="23"/>
      <c r="GG246" s="23"/>
      <c r="GH246" s="23"/>
      <c r="GI246" s="23"/>
      <c r="GJ246" s="23"/>
      <c r="GK246" s="23"/>
      <c r="GL246" s="23"/>
      <c r="GM246" s="23"/>
      <c r="GN246" s="46"/>
    </row>
    <row r="247" spans="1:196" s="44" customFormat="1">
      <c r="A247" s="120"/>
      <c r="B247" s="120"/>
      <c r="C247" s="120"/>
      <c r="D247" s="120"/>
      <c r="E247" s="120"/>
      <c r="F247" s="120"/>
      <c r="G247" s="120"/>
      <c r="H247" s="120"/>
      <c r="I247" s="120"/>
      <c r="J247" s="120"/>
      <c r="K247" s="120"/>
      <c r="L247" s="120"/>
      <c r="M247" s="87"/>
      <c r="N247" s="120"/>
      <c r="O247" s="120"/>
      <c r="P247" s="120"/>
      <c r="Q247" s="87"/>
      <c r="R247" s="120"/>
      <c r="S247" s="120"/>
      <c r="T247" s="120"/>
      <c r="U247" s="87"/>
      <c r="V247" s="120"/>
      <c r="W247" s="120"/>
      <c r="X247" s="87"/>
      <c r="Y247" s="120"/>
      <c r="Z247" s="120"/>
      <c r="AA247" s="120"/>
      <c r="AB247" s="87"/>
      <c r="AC247" s="120"/>
      <c r="AD247" s="120"/>
      <c r="AE247" s="120"/>
      <c r="AF247" s="87"/>
      <c r="AG247" s="120"/>
      <c r="AH247" s="120"/>
      <c r="AI247" s="87"/>
      <c r="AJ247" s="120"/>
      <c r="AK247" s="120"/>
      <c r="AL247" s="87"/>
      <c r="AM247" s="120"/>
      <c r="AN247" s="120"/>
      <c r="AO247" s="120"/>
      <c r="AP247" s="120"/>
      <c r="AQ247" s="120"/>
      <c r="AR247" s="87"/>
      <c r="AS247" s="120"/>
      <c r="AT247" s="120"/>
      <c r="AU247" s="120"/>
      <c r="AV247" s="120"/>
      <c r="AW247" s="120"/>
      <c r="AX247" s="120"/>
      <c r="AY247" s="87"/>
      <c r="AZ247" s="120"/>
      <c r="BA247" s="120"/>
      <c r="BB247" s="120"/>
      <c r="BC247" s="120"/>
      <c r="BD247" s="17"/>
      <c r="BE247" s="17"/>
      <c r="BP247" s="17"/>
      <c r="BQ247" s="19"/>
      <c r="BR247" s="19"/>
      <c r="BS247" s="19"/>
      <c r="BT247" s="19"/>
      <c r="BU247" s="19"/>
      <c r="BV247" s="19"/>
      <c r="BW247" s="19"/>
      <c r="BX247" s="19"/>
      <c r="BY247" s="19"/>
      <c r="BZ247" s="19"/>
      <c r="CA247" s="27"/>
      <c r="CI247" s="17"/>
      <c r="CN247" s="17"/>
      <c r="CS247" s="17"/>
      <c r="CX247" s="17"/>
      <c r="DH247" s="17"/>
      <c r="DT247" s="17"/>
      <c r="ED247" s="17"/>
      <c r="EO247" s="17"/>
      <c r="EP247" s="45"/>
      <c r="EQ247" s="6"/>
      <c r="ER247" s="6"/>
      <c r="ES247" s="6"/>
      <c r="ET247" s="6"/>
      <c r="EU247" s="46"/>
      <c r="FV247" s="19"/>
      <c r="FW247" s="23"/>
      <c r="FX247" s="23"/>
      <c r="FZ247" s="23"/>
      <c r="GA247" s="23"/>
      <c r="GB247" s="23"/>
      <c r="GC247" s="23"/>
      <c r="GD247" s="23"/>
      <c r="GE247" s="23"/>
      <c r="GF247" s="23"/>
      <c r="GG247" s="23"/>
      <c r="GH247" s="23"/>
      <c r="GI247" s="23"/>
      <c r="GJ247" s="23"/>
      <c r="GK247" s="23"/>
      <c r="GL247" s="23"/>
      <c r="GM247" s="23"/>
      <c r="GN247" s="46"/>
    </row>
    <row r="248" spans="1:196" s="44" customFormat="1">
      <c r="A248" s="120"/>
      <c r="B248" s="120"/>
      <c r="C248" s="120"/>
      <c r="D248" s="120"/>
      <c r="E248" s="120"/>
      <c r="F248" s="120"/>
      <c r="G248" s="120"/>
      <c r="H248" s="120"/>
      <c r="I248" s="120"/>
      <c r="J248" s="120"/>
      <c r="K248" s="120"/>
      <c r="L248" s="120"/>
      <c r="M248" s="87"/>
      <c r="N248" s="120"/>
      <c r="O248" s="120"/>
      <c r="P248" s="120"/>
      <c r="Q248" s="87"/>
      <c r="R248" s="120"/>
      <c r="S248" s="120"/>
      <c r="T248" s="120"/>
      <c r="U248" s="87"/>
      <c r="V248" s="120"/>
      <c r="W248" s="120"/>
      <c r="X248" s="87"/>
      <c r="Y248" s="120"/>
      <c r="Z248" s="120"/>
      <c r="AA248" s="120"/>
      <c r="AB248" s="87"/>
      <c r="AC248" s="120"/>
      <c r="AD248" s="120"/>
      <c r="AE248" s="120"/>
      <c r="AF248" s="87"/>
      <c r="AG248" s="120"/>
      <c r="AH248" s="120"/>
      <c r="AI248" s="87"/>
      <c r="AJ248" s="120"/>
      <c r="AK248" s="120"/>
      <c r="AL248" s="87"/>
      <c r="AM248" s="120"/>
      <c r="AN248" s="120"/>
      <c r="AO248" s="120"/>
      <c r="AP248" s="120"/>
      <c r="AQ248" s="120"/>
      <c r="AR248" s="87"/>
      <c r="AS248" s="120"/>
      <c r="AT248" s="120"/>
      <c r="AU248" s="120"/>
      <c r="AV248" s="120"/>
      <c r="AW248" s="120"/>
      <c r="AX248" s="120"/>
      <c r="AY248" s="87"/>
      <c r="AZ248" s="120"/>
      <c r="BA248" s="120"/>
      <c r="BB248" s="120"/>
      <c r="BC248" s="120"/>
      <c r="BD248" s="17"/>
      <c r="BE248" s="17"/>
      <c r="BP248" s="17"/>
      <c r="BQ248" s="19"/>
      <c r="BR248" s="19"/>
      <c r="BS248" s="19"/>
      <c r="BT248" s="19"/>
      <c r="BU248" s="19"/>
      <c r="BV248" s="19"/>
      <c r="BW248" s="19"/>
      <c r="BX248" s="19"/>
      <c r="BY248" s="19"/>
      <c r="BZ248" s="19"/>
      <c r="CA248" s="27"/>
      <c r="CI248" s="17"/>
      <c r="CN248" s="17"/>
      <c r="CS248" s="17"/>
      <c r="CX248" s="17"/>
      <c r="DH248" s="17"/>
      <c r="DT248" s="17"/>
      <c r="ED248" s="17"/>
      <c r="EO248" s="17"/>
      <c r="EP248" s="45"/>
      <c r="EQ248" s="6"/>
      <c r="ER248" s="6"/>
      <c r="ES248" s="6"/>
      <c r="ET248" s="6"/>
      <c r="EU248" s="46"/>
      <c r="FV248" s="19"/>
      <c r="FW248" s="23"/>
      <c r="FX248" s="23"/>
      <c r="FZ248" s="23"/>
      <c r="GA248" s="23"/>
      <c r="GB248" s="23"/>
      <c r="GC248" s="23"/>
      <c r="GD248" s="23"/>
      <c r="GE248" s="23"/>
      <c r="GF248" s="23"/>
      <c r="GG248" s="23"/>
      <c r="GH248" s="23"/>
      <c r="GI248" s="23"/>
      <c r="GJ248" s="23"/>
      <c r="GK248" s="23"/>
      <c r="GL248" s="23"/>
      <c r="GM248" s="23"/>
      <c r="GN248" s="46"/>
    </row>
    <row r="249" spans="1:196" s="44" customFormat="1">
      <c r="A249" s="120"/>
      <c r="B249" s="120"/>
      <c r="C249" s="120"/>
      <c r="D249" s="120"/>
      <c r="E249" s="120"/>
      <c r="F249" s="120"/>
      <c r="G249" s="120"/>
      <c r="H249" s="120"/>
      <c r="I249" s="120"/>
      <c r="J249" s="120"/>
      <c r="K249" s="120"/>
      <c r="L249" s="120"/>
      <c r="M249" s="87"/>
      <c r="N249" s="120"/>
      <c r="O249" s="120"/>
      <c r="P249" s="120"/>
      <c r="Q249" s="87"/>
      <c r="R249" s="120"/>
      <c r="S249" s="120"/>
      <c r="T249" s="120"/>
      <c r="U249" s="87"/>
      <c r="V249" s="120"/>
      <c r="W249" s="120"/>
      <c r="X249" s="87"/>
      <c r="Y249" s="120"/>
      <c r="Z249" s="120"/>
      <c r="AA249" s="120"/>
      <c r="AB249" s="87"/>
      <c r="AC249" s="120"/>
      <c r="AD249" s="120"/>
      <c r="AE249" s="120"/>
      <c r="AF249" s="87"/>
      <c r="AG249" s="120"/>
      <c r="AH249" s="120"/>
      <c r="AI249" s="87"/>
      <c r="AJ249" s="120"/>
      <c r="AK249" s="120"/>
      <c r="AL249" s="87"/>
      <c r="AM249" s="120"/>
      <c r="AN249" s="120"/>
      <c r="AO249" s="120"/>
      <c r="AP249" s="120"/>
      <c r="AQ249" s="120"/>
      <c r="AR249" s="87"/>
      <c r="AS249" s="120"/>
      <c r="AT249" s="120"/>
      <c r="AU249" s="120"/>
      <c r="AV249" s="120"/>
      <c r="AW249" s="120"/>
      <c r="AX249" s="120"/>
      <c r="AY249" s="87"/>
      <c r="AZ249" s="120"/>
      <c r="BA249" s="120"/>
      <c r="BB249" s="120"/>
      <c r="BC249" s="120"/>
      <c r="BD249" s="17"/>
      <c r="BE249" s="17"/>
      <c r="BP249" s="17"/>
      <c r="BQ249" s="19"/>
      <c r="BR249" s="19"/>
      <c r="BS249" s="19"/>
      <c r="BT249" s="19"/>
      <c r="BU249" s="19"/>
      <c r="BV249" s="19"/>
      <c r="BW249" s="19"/>
      <c r="BX249" s="19"/>
      <c r="BY249" s="19"/>
      <c r="BZ249" s="19"/>
      <c r="CA249" s="27"/>
      <c r="CI249" s="17"/>
      <c r="CN249" s="17"/>
      <c r="CS249" s="17"/>
      <c r="CX249" s="17"/>
      <c r="DH249" s="17"/>
      <c r="DT249" s="17"/>
      <c r="ED249" s="17"/>
      <c r="EO249" s="17"/>
      <c r="EP249" s="45"/>
      <c r="EQ249" s="6"/>
      <c r="ER249" s="6"/>
      <c r="ES249" s="6"/>
      <c r="ET249" s="6"/>
      <c r="EU249" s="46"/>
      <c r="FV249" s="19"/>
      <c r="FW249" s="23"/>
      <c r="FX249" s="23"/>
      <c r="FZ249" s="23"/>
      <c r="GA249" s="23"/>
      <c r="GB249" s="23"/>
      <c r="GC249" s="23"/>
      <c r="GD249" s="23"/>
      <c r="GE249" s="23"/>
      <c r="GF249" s="23"/>
      <c r="GG249" s="23"/>
      <c r="GH249" s="23"/>
      <c r="GI249" s="23"/>
      <c r="GJ249" s="23"/>
      <c r="GK249" s="23"/>
      <c r="GL249" s="23"/>
      <c r="GM249" s="23"/>
      <c r="GN249" s="46"/>
    </row>
    <row r="250" spans="1:196" s="44" customFormat="1">
      <c r="A250" s="120"/>
      <c r="B250" s="120"/>
      <c r="C250" s="120"/>
      <c r="D250" s="120"/>
      <c r="E250" s="120"/>
      <c r="F250" s="120"/>
      <c r="G250" s="120"/>
      <c r="H250" s="120"/>
      <c r="I250" s="120"/>
      <c r="J250" s="120"/>
      <c r="K250" s="120"/>
      <c r="L250" s="120"/>
      <c r="M250" s="87"/>
      <c r="N250" s="120"/>
      <c r="O250" s="120"/>
      <c r="P250" s="120"/>
      <c r="Q250" s="87"/>
      <c r="R250" s="120"/>
      <c r="S250" s="120"/>
      <c r="T250" s="120"/>
      <c r="U250" s="87"/>
      <c r="V250" s="120"/>
      <c r="W250" s="120"/>
      <c r="X250" s="87"/>
      <c r="Y250" s="120"/>
      <c r="Z250" s="120"/>
      <c r="AA250" s="120"/>
      <c r="AB250" s="87"/>
      <c r="AC250" s="120"/>
      <c r="AD250" s="120"/>
      <c r="AE250" s="120"/>
      <c r="AF250" s="87"/>
      <c r="AG250" s="120"/>
      <c r="AH250" s="120"/>
      <c r="AI250" s="87"/>
      <c r="AJ250" s="120"/>
      <c r="AK250" s="120"/>
      <c r="AL250" s="87"/>
      <c r="AM250" s="120"/>
      <c r="AN250" s="120"/>
      <c r="AO250" s="120"/>
      <c r="AP250" s="120"/>
      <c r="AQ250" s="120"/>
      <c r="AR250" s="87"/>
      <c r="AS250" s="120"/>
      <c r="AT250" s="120"/>
      <c r="AU250" s="120"/>
      <c r="AV250" s="120"/>
      <c r="AW250" s="120"/>
      <c r="AX250" s="120"/>
      <c r="AY250" s="87"/>
      <c r="AZ250" s="120"/>
      <c r="BA250" s="120"/>
      <c r="BB250" s="120"/>
      <c r="BC250" s="120"/>
      <c r="BD250" s="17"/>
      <c r="BE250" s="17"/>
      <c r="BP250" s="17"/>
      <c r="BQ250" s="19"/>
      <c r="BR250" s="19"/>
      <c r="BS250" s="19"/>
      <c r="BT250" s="19"/>
      <c r="BU250" s="19"/>
      <c r="BV250" s="19"/>
      <c r="BW250" s="19"/>
      <c r="BX250" s="19"/>
      <c r="BY250" s="19"/>
      <c r="BZ250" s="19"/>
      <c r="CA250" s="27"/>
      <c r="CI250" s="17"/>
      <c r="CN250" s="17"/>
      <c r="CS250" s="17"/>
      <c r="CX250" s="17"/>
      <c r="DH250" s="17"/>
      <c r="DT250" s="17"/>
      <c r="ED250" s="17"/>
      <c r="EO250" s="17"/>
      <c r="EP250" s="45"/>
      <c r="EQ250" s="6"/>
      <c r="ER250" s="6"/>
      <c r="ES250" s="6"/>
      <c r="ET250" s="6"/>
      <c r="EU250" s="46"/>
      <c r="FV250" s="19"/>
      <c r="FW250" s="23"/>
      <c r="FX250" s="23"/>
      <c r="FZ250" s="23"/>
      <c r="GA250" s="23"/>
      <c r="GB250" s="23"/>
      <c r="GC250" s="23"/>
      <c r="GD250" s="23"/>
      <c r="GE250" s="23"/>
      <c r="GF250" s="23"/>
      <c r="GG250" s="23"/>
      <c r="GH250" s="23"/>
      <c r="GI250" s="23"/>
      <c r="GJ250" s="23"/>
      <c r="GK250" s="23"/>
      <c r="GL250" s="23"/>
      <c r="GM250" s="23"/>
      <c r="GN250" s="46"/>
    </row>
    <row r="251" spans="1:196" s="44" customFormat="1">
      <c r="A251" s="120"/>
      <c r="B251" s="120"/>
      <c r="C251" s="120"/>
      <c r="D251" s="120"/>
      <c r="E251" s="120"/>
      <c r="F251" s="120"/>
      <c r="G251" s="120"/>
      <c r="H251" s="120"/>
      <c r="I251" s="120"/>
      <c r="J251" s="120"/>
      <c r="K251" s="120"/>
      <c r="L251" s="120"/>
      <c r="M251" s="87"/>
      <c r="N251" s="120"/>
      <c r="O251" s="120"/>
      <c r="P251" s="120"/>
      <c r="Q251" s="87"/>
      <c r="R251" s="120"/>
      <c r="S251" s="120"/>
      <c r="T251" s="120"/>
      <c r="U251" s="87"/>
      <c r="V251" s="120"/>
      <c r="W251" s="120"/>
      <c r="X251" s="87"/>
      <c r="Y251" s="120"/>
      <c r="Z251" s="120"/>
      <c r="AA251" s="120"/>
      <c r="AB251" s="87"/>
      <c r="AC251" s="120"/>
      <c r="AD251" s="120"/>
      <c r="AE251" s="120"/>
      <c r="AF251" s="87"/>
      <c r="AG251" s="120"/>
      <c r="AH251" s="120"/>
      <c r="AI251" s="87"/>
      <c r="AJ251" s="120"/>
      <c r="AK251" s="120"/>
      <c r="AL251" s="87"/>
      <c r="AM251" s="120"/>
      <c r="AN251" s="120"/>
      <c r="AO251" s="120"/>
      <c r="AP251" s="120"/>
      <c r="AQ251" s="120"/>
      <c r="AR251" s="87"/>
      <c r="AS251" s="120"/>
      <c r="AT251" s="120"/>
      <c r="AU251" s="120"/>
      <c r="AV251" s="120"/>
      <c r="AW251" s="120"/>
      <c r="AX251" s="120"/>
      <c r="AY251" s="87"/>
      <c r="AZ251" s="120"/>
      <c r="BA251" s="120"/>
      <c r="BB251" s="120"/>
      <c r="BC251" s="120"/>
      <c r="BD251" s="17"/>
      <c r="BE251" s="17"/>
      <c r="BP251" s="17"/>
      <c r="BQ251" s="19"/>
      <c r="BR251" s="19"/>
      <c r="BS251" s="19"/>
      <c r="BT251" s="19"/>
      <c r="BU251" s="19"/>
      <c r="BV251" s="19"/>
      <c r="BW251" s="19"/>
      <c r="BX251" s="19"/>
      <c r="BY251" s="19"/>
      <c r="BZ251" s="19"/>
      <c r="CA251" s="27"/>
      <c r="CI251" s="17"/>
      <c r="CN251" s="17"/>
      <c r="CS251" s="17"/>
      <c r="CX251" s="17"/>
      <c r="DH251" s="17"/>
      <c r="DT251" s="17"/>
      <c r="ED251" s="17"/>
      <c r="EO251" s="17"/>
      <c r="EP251" s="45"/>
      <c r="EQ251" s="6"/>
      <c r="ER251" s="6"/>
      <c r="ES251" s="6"/>
      <c r="ET251" s="6"/>
      <c r="EU251" s="46"/>
      <c r="FV251" s="19"/>
      <c r="FW251" s="23"/>
      <c r="FX251" s="23"/>
      <c r="FZ251" s="23"/>
      <c r="GA251" s="23"/>
      <c r="GB251" s="23"/>
      <c r="GC251" s="23"/>
      <c r="GD251" s="23"/>
      <c r="GE251" s="23"/>
      <c r="GF251" s="23"/>
      <c r="GG251" s="23"/>
      <c r="GH251" s="23"/>
      <c r="GI251" s="23"/>
      <c r="GJ251" s="23"/>
      <c r="GK251" s="23"/>
      <c r="GL251" s="23"/>
      <c r="GM251" s="23"/>
      <c r="GN251" s="46"/>
    </row>
    <row r="252" spans="1:196" s="44" customFormat="1">
      <c r="A252" s="120"/>
      <c r="B252" s="120"/>
      <c r="C252" s="120"/>
      <c r="D252" s="120"/>
      <c r="E252" s="120"/>
      <c r="F252" s="120"/>
      <c r="G252" s="120"/>
      <c r="H252" s="120"/>
      <c r="I252" s="120"/>
      <c r="J252" s="120"/>
      <c r="K252" s="120"/>
      <c r="L252" s="120"/>
      <c r="M252" s="87"/>
      <c r="N252" s="120"/>
      <c r="O252" s="120"/>
      <c r="P252" s="120"/>
      <c r="Q252" s="87"/>
      <c r="R252" s="120"/>
      <c r="S252" s="120"/>
      <c r="T252" s="120"/>
      <c r="U252" s="87"/>
      <c r="V252" s="120"/>
      <c r="W252" s="120"/>
      <c r="X252" s="87"/>
      <c r="Y252" s="120"/>
      <c r="Z252" s="120"/>
      <c r="AA252" s="120"/>
      <c r="AB252" s="87"/>
      <c r="AC252" s="120"/>
      <c r="AD252" s="120"/>
      <c r="AE252" s="120"/>
      <c r="AF252" s="87"/>
      <c r="AG252" s="120"/>
      <c r="AH252" s="120"/>
      <c r="AI252" s="87"/>
      <c r="AJ252" s="120"/>
      <c r="AK252" s="120"/>
      <c r="AL252" s="87"/>
      <c r="AM252" s="120"/>
      <c r="AN252" s="120"/>
      <c r="AO252" s="120"/>
      <c r="AP252" s="120"/>
      <c r="AQ252" s="120"/>
      <c r="AR252" s="87"/>
      <c r="AS252" s="120"/>
      <c r="AT252" s="120"/>
      <c r="AU252" s="120"/>
      <c r="AV252" s="120"/>
      <c r="AW252" s="120"/>
      <c r="AX252" s="120"/>
      <c r="AY252" s="87"/>
      <c r="AZ252" s="120"/>
      <c r="BA252" s="120"/>
      <c r="BB252" s="120"/>
      <c r="BC252" s="120"/>
      <c r="BD252" s="17"/>
      <c r="BE252" s="17"/>
      <c r="BP252" s="17"/>
      <c r="BQ252" s="19"/>
      <c r="BR252" s="19"/>
      <c r="BS252" s="19"/>
      <c r="BT252" s="19"/>
      <c r="BU252" s="19"/>
      <c r="BV252" s="19"/>
      <c r="BW252" s="19"/>
      <c r="BX252" s="19"/>
      <c r="BY252" s="19"/>
      <c r="BZ252" s="19"/>
      <c r="CA252" s="27"/>
      <c r="CI252" s="17"/>
      <c r="CN252" s="17"/>
      <c r="CS252" s="17"/>
      <c r="CX252" s="17"/>
      <c r="DH252" s="17"/>
      <c r="DT252" s="17"/>
      <c r="ED252" s="17"/>
      <c r="EO252" s="17"/>
      <c r="EP252" s="45"/>
      <c r="EQ252" s="6"/>
      <c r="ER252" s="6"/>
      <c r="ES252" s="6"/>
      <c r="ET252" s="6"/>
      <c r="EU252" s="46"/>
      <c r="FV252" s="19"/>
      <c r="FW252" s="23"/>
      <c r="FX252" s="23"/>
      <c r="FZ252" s="23"/>
      <c r="GA252" s="23"/>
      <c r="GB252" s="23"/>
      <c r="GC252" s="23"/>
      <c r="GD252" s="23"/>
      <c r="GE252" s="23"/>
      <c r="GF252" s="23"/>
      <c r="GG252" s="23"/>
      <c r="GH252" s="23"/>
      <c r="GI252" s="23"/>
      <c r="GJ252" s="23"/>
      <c r="GK252" s="23"/>
      <c r="GL252" s="23"/>
      <c r="GM252" s="23"/>
      <c r="GN252" s="46"/>
    </row>
    <row r="253" spans="1:196" s="44" customFormat="1">
      <c r="A253" s="120"/>
      <c r="B253" s="120"/>
      <c r="C253" s="120"/>
      <c r="D253" s="120"/>
      <c r="E253" s="120"/>
      <c r="F253" s="120"/>
      <c r="G253" s="120"/>
      <c r="H253" s="120"/>
      <c r="I253" s="120"/>
      <c r="J253" s="120"/>
      <c r="K253" s="120"/>
      <c r="L253" s="120"/>
      <c r="M253" s="87"/>
      <c r="N253" s="120"/>
      <c r="O253" s="120"/>
      <c r="P253" s="120"/>
      <c r="Q253" s="87"/>
      <c r="R253" s="120"/>
      <c r="S253" s="120"/>
      <c r="T253" s="120"/>
      <c r="U253" s="87"/>
      <c r="V253" s="120"/>
      <c r="W253" s="120"/>
      <c r="X253" s="87"/>
      <c r="Y253" s="120"/>
      <c r="Z253" s="120"/>
      <c r="AA253" s="120"/>
      <c r="AB253" s="87"/>
      <c r="AC253" s="120"/>
      <c r="AD253" s="120"/>
      <c r="AE253" s="120"/>
      <c r="AF253" s="87"/>
      <c r="AG253" s="120"/>
      <c r="AH253" s="120"/>
      <c r="AI253" s="87"/>
      <c r="AJ253" s="120"/>
      <c r="AK253" s="120"/>
      <c r="AL253" s="87"/>
      <c r="AM253" s="120"/>
      <c r="AN253" s="120"/>
      <c r="AO253" s="120"/>
      <c r="AP253" s="120"/>
      <c r="AQ253" s="120"/>
      <c r="AR253" s="87"/>
      <c r="AS253" s="120"/>
      <c r="AT253" s="120"/>
      <c r="AU253" s="120"/>
      <c r="AV253" s="120"/>
      <c r="AW253" s="120"/>
      <c r="AX253" s="120"/>
      <c r="AY253" s="87"/>
      <c r="AZ253" s="120"/>
      <c r="BA253" s="120"/>
      <c r="BB253" s="120"/>
      <c r="BC253" s="120"/>
      <c r="BD253" s="17"/>
      <c r="BE253" s="17"/>
      <c r="BP253" s="17"/>
      <c r="BQ253" s="19"/>
      <c r="BR253" s="19"/>
      <c r="BS253" s="19"/>
      <c r="BT253" s="19"/>
      <c r="BU253" s="19"/>
      <c r="BV253" s="19"/>
      <c r="BW253" s="19"/>
      <c r="BX253" s="19"/>
      <c r="BY253" s="19"/>
      <c r="BZ253" s="19"/>
      <c r="CA253" s="27"/>
      <c r="CI253" s="17"/>
      <c r="CN253" s="17"/>
      <c r="CS253" s="17"/>
      <c r="CX253" s="17"/>
      <c r="DH253" s="17"/>
      <c r="DT253" s="17"/>
      <c r="ED253" s="17"/>
      <c r="EO253" s="17"/>
      <c r="EP253" s="45"/>
      <c r="EQ253" s="6"/>
      <c r="ER253" s="6"/>
      <c r="ES253" s="6"/>
      <c r="ET253" s="6"/>
      <c r="EU253" s="46"/>
      <c r="FV253" s="19"/>
      <c r="FW253" s="23"/>
      <c r="FX253" s="23"/>
      <c r="FZ253" s="23"/>
      <c r="GA253" s="23"/>
      <c r="GB253" s="23"/>
      <c r="GC253" s="23"/>
      <c r="GD253" s="23"/>
      <c r="GE253" s="23"/>
      <c r="GF253" s="23"/>
      <c r="GG253" s="23"/>
      <c r="GH253" s="23"/>
      <c r="GI253" s="23"/>
      <c r="GJ253" s="23"/>
      <c r="GK253" s="23"/>
      <c r="GL253" s="23"/>
      <c r="GM253" s="23"/>
      <c r="GN253" s="46"/>
    </row>
    <row r="254" spans="1:196" s="44" customFormat="1">
      <c r="A254" s="120"/>
      <c r="B254" s="120"/>
      <c r="C254" s="120"/>
      <c r="D254" s="120"/>
      <c r="E254" s="120"/>
      <c r="F254" s="120"/>
      <c r="G254" s="120"/>
      <c r="H254" s="120"/>
      <c r="I254" s="120"/>
      <c r="J254" s="120"/>
      <c r="K254" s="120"/>
      <c r="L254" s="120"/>
      <c r="M254" s="87"/>
      <c r="N254" s="120"/>
      <c r="O254" s="120"/>
      <c r="P254" s="120"/>
      <c r="Q254" s="87"/>
      <c r="R254" s="120"/>
      <c r="S254" s="120"/>
      <c r="T254" s="120"/>
      <c r="U254" s="87"/>
      <c r="V254" s="120"/>
      <c r="W254" s="120"/>
      <c r="X254" s="87"/>
      <c r="Y254" s="120"/>
      <c r="Z254" s="120"/>
      <c r="AA254" s="120"/>
      <c r="AB254" s="87"/>
      <c r="AC254" s="120"/>
      <c r="AD254" s="120"/>
      <c r="AE254" s="120"/>
      <c r="AF254" s="87"/>
      <c r="AG254" s="120"/>
      <c r="AH254" s="120"/>
      <c r="AI254" s="87"/>
      <c r="AJ254" s="120"/>
      <c r="AK254" s="120"/>
      <c r="AL254" s="87"/>
      <c r="AM254" s="120"/>
      <c r="AN254" s="120"/>
      <c r="AO254" s="120"/>
      <c r="AP254" s="120"/>
      <c r="AQ254" s="120"/>
      <c r="AR254" s="87"/>
      <c r="AS254" s="120"/>
      <c r="AT254" s="120"/>
      <c r="AU254" s="120"/>
      <c r="AV254" s="120"/>
      <c r="AW254" s="120"/>
      <c r="AX254" s="120"/>
      <c r="AY254" s="87"/>
      <c r="AZ254" s="120"/>
      <c r="BA254" s="120"/>
      <c r="BB254" s="120"/>
      <c r="BC254" s="120"/>
      <c r="BD254" s="17"/>
      <c r="BE254" s="17"/>
      <c r="BP254" s="17"/>
      <c r="BQ254" s="19"/>
      <c r="BR254" s="19"/>
      <c r="BS254" s="19"/>
      <c r="BT254" s="19"/>
      <c r="BU254" s="19"/>
      <c r="BV254" s="19"/>
      <c r="BW254" s="19"/>
      <c r="BX254" s="19"/>
      <c r="BY254" s="19"/>
      <c r="BZ254" s="19"/>
      <c r="CA254" s="27"/>
      <c r="CI254" s="17"/>
      <c r="CN254" s="17"/>
      <c r="CS254" s="17"/>
      <c r="CX254" s="17"/>
      <c r="DH254" s="17"/>
      <c r="DT254" s="17"/>
      <c r="ED254" s="17"/>
      <c r="EO254" s="17"/>
      <c r="EP254" s="45"/>
      <c r="EQ254" s="6"/>
      <c r="ER254" s="6"/>
      <c r="ES254" s="6"/>
      <c r="ET254" s="6"/>
      <c r="EU254" s="46"/>
      <c r="FV254" s="19"/>
      <c r="FW254" s="23"/>
      <c r="FX254" s="23"/>
      <c r="FZ254" s="23"/>
      <c r="GA254" s="23"/>
      <c r="GB254" s="23"/>
      <c r="GC254" s="23"/>
      <c r="GD254" s="23"/>
      <c r="GE254" s="23"/>
      <c r="GF254" s="23"/>
      <c r="GG254" s="23"/>
      <c r="GH254" s="23"/>
      <c r="GI254" s="23"/>
      <c r="GJ254" s="23"/>
      <c r="GK254" s="23"/>
      <c r="GL254" s="23"/>
      <c r="GM254" s="23"/>
      <c r="GN254" s="46"/>
    </row>
    <row r="255" spans="1:196" s="44" customFormat="1">
      <c r="A255" s="120"/>
      <c r="B255" s="120"/>
      <c r="C255" s="120"/>
      <c r="D255" s="120"/>
      <c r="E255" s="120"/>
      <c r="F255" s="120"/>
      <c r="G255" s="120"/>
      <c r="H255" s="120"/>
      <c r="I255" s="120"/>
      <c r="J255" s="120"/>
      <c r="K255" s="120"/>
      <c r="L255" s="120"/>
      <c r="M255" s="87"/>
      <c r="N255" s="120"/>
      <c r="O255" s="120"/>
      <c r="P255" s="120"/>
      <c r="Q255" s="87"/>
      <c r="R255" s="120"/>
      <c r="S255" s="120"/>
      <c r="T255" s="120"/>
      <c r="U255" s="87"/>
      <c r="V255" s="120"/>
      <c r="W255" s="120"/>
      <c r="X255" s="87"/>
      <c r="Y255" s="120"/>
      <c r="Z255" s="120"/>
      <c r="AA255" s="120"/>
      <c r="AB255" s="87"/>
      <c r="AC255" s="120"/>
      <c r="AD255" s="120"/>
      <c r="AE255" s="120"/>
      <c r="AF255" s="87"/>
      <c r="AG255" s="120"/>
      <c r="AH255" s="120"/>
      <c r="AI255" s="87"/>
      <c r="AJ255" s="120"/>
      <c r="AK255" s="120"/>
      <c r="AL255" s="87"/>
      <c r="AM255" s="120"/>
      <c r="AN255" s="120"/>
      <c r="AO255" s="120"/>
      <c r="AP255" s="120"/>
      <c r="AQ255" s="120"/>
      <c r="AR255" s="87"/>
      <c r="AS255" s="120"/>
      <c r="AT255" s="120"/>
      <c r="AU255" s="120"/>
      <c r="AV255" s="120"/>
      <c r="AW255" s="120"/>
      <c r="AX255" s="120"/>
      <c r="AY255" s="87"/>
      <c r="AZ255" s="120"/>
      <c r="BA255" s="120"/>
      <c r="BB255" s="120"/>
      <c r="BC255" s="120"/>
      <c r="BD255" s="17"/>
      <c r="BE255" s="17"/>
      <c r="BP255" s="17"/>
      <c r="BQ255" s="19"/>
      <c r="BR255" s="19"/>
      <c r="BS255" s="19"/>
      <c r="BT255" s="19"/>
      <c r="BU255" s="19"/>
      <c r="BV255" s="19"/>
      <c r="BW255" s="19"/>
      <c r="BX255" s="19"/>
      <c r="BY255" s="19"/>
      <c r="BZ255" s="19"/>
      <c r="CA255" s="27"/>
      <c r="CI255" s="17"/>
      <c r="CN255" s="17"/>
      <c r="CS255" s="17"/>
      <c r="CX255" s="17"/>
      <c r="DH255" s="17"/>
      <c r="DT255" s="17"/>
      <c r="ED255" s="17"/>
      <c r="EO255" s="17"/>
      <c r="EP255" s="45"/>
      <c r="EQ255" s="6"/>
      <c r="ER255" s="6"/>
      <c r="ES255" s="6"/>
      <c r="ET255" s="6"/>
      <c r="EU255" s="46"/>
      <c r="FV255" s="19"/>
      <c r="FW255" s="23"/>
      <c r="FX255" s="23"/>
      <c r="FZ255" s="23"/>
      <c r="GA255" s="23"/>
      <c r="GB255" s="23"/>
      <c r="GC255" s="23"/>
      <c r="GD255" s="23"/>
      <c r="GE255" s="23"/>
      <c r="GF255" s="23"/>
      <c r="GG255" s="23"/>
      <c r="GH255" s="23"/>
      <c r="GI255" s="23"/>
      <c r="GJ255" s="23"/>
      <c r="GK255" s="23"/>
      <c r="GL255" s="23"/>
      <c r="GM255" s="23"/>
      <c r="GN255" s="46"/>
    </row>
    <row r="256" spans="1:196" s="44" customFormat="1">
      <c r="A256" s="120"/>
      <c r="B256" s="120"/>
      <c r="C256" s="120"/>
      <c r="D256" s="120"/>
      <c r="E256" s="120"/>
      <c r="F256" s="120"/>
      <c r="G256" s="120"/>
      <c r="H256" s="120"/>
      <c r="I256" s="120"/>
      <c r="J256" s="120"/>
      <c r="K256" s="120"/>
      <c r="L256" s="120"/>
      <c r="M256" s="87"/>
      <c r="N256" s="120"/>
      <c r="O256" s="120"/>
      <c r="P256" s="120"/>
      <c r="Q256" s="87"/>
      <c r="R256" s="120"/>
      <c r="S256" s="120"/>
      <c r="T256" s="120"/>
      <c r="U256" s="87"/>
      <c r="V256" s="120"/>
      <c r="W256" s="120"/>
      <c r="X256" s="87"/>
      <c r="Y256" s="120"/>
      <c r="Z256" s="120"/>
      <c r="AA256" s="120"/>
      <c r="AB256" s="87"/>
      <c r="AC256" s="120"/>
      <c r="AD256" s="120"/>
      <c r="AE256" s="120"/>
      <c r="AF256" s="87"/>
      <c r="AG256" s="120"/>
      <c r="AH256" s="120"/>
      <c r="AI256" s="87"/>
      <c r="AJ256" s="120"/>
      <c r="AK256" s="120"/>
      <c r="AL256" s="87"/>
      <c r="AM256" s="120"/>
      <c r="AN256" s="120"/>
      <c r="AO256" s="120"/>
      <c r="AP256" s="120"/>
      <c r="AQ256" s="120"/>
      <c r="AR256" s="87"/>
      <c r="AS256" s="120"/>
      <c r="AT256" s="120"/>
      <c r="AU256" s="120"/>
      <c r="AV256" s="120"/>
      <c r="AW256" s="120"/>
      <c r="AX256" s="120"/>
      <c r="AY256" s="87"/>
      <c r="AZ256" s="120"/>
      <c r="BA256" s="120"/>
      <c r="BB256" s="120"/>
      <c r="BC256" s="120"/>
      <c r="BD256" s="17"/>
      <c r="BE256" s="17"/>
      <c r="BP256" s="17"/>
      <c r="BQ256" s="19"/>
      <c r="BR256" s="19"/>
      <c r="BS256" s="19"/>
      <c r="BT256" s="19"/>
      <c r="BU256" s="19"/>
      <c r="BV256" s="19"/>
      <c r="BW256" s="19"/>
      <c r="BX256" s="19"/>
      <c r="BY256" s="19"/>
      <c r="BZ256" s="19"/>
      <c r="CA256" s="27"/>
      <c r="CI256" s="17"/>
      <c r="CN256" s="17"/>
      <c r="CS256" s="17"/>
      <c r="CX256" s="17"/>
      <c r="DH256" s="17"/>
      <c r="DT256" s="17"/>
      <c r="ED256" s="17"/>
      <c r="EO256" s="17"/>
      <c r="EP256" s="45"/>
      <c r="EQ256" s="6"/>
      <c r="ER256" s="6"/>
      <c r="ES256" s="6"/>
      <c r="ET256" s="6"/>
      <c r="EU256" s="46"/>
      <c r="FV256" s="19"/>
      <c r="FW256" s="23"/>
      <c r="FX256" s="23"/>
      <c r="FZ256" s="23"/>
      <c r="GA256" s="23"/>
      <c r="GB256" s="23"/>
      <c r="GC256" s="23"/>
      <c r="GD256" s="23"/>
      <c r="GE256" s="23"/>
      <c r="GF256" s="23"/>
      <c r="GG256" s="23"/>
      <c r="GH256" s="23"/>
      <c r="GI256" s="23"/>
      <c r="GJ256" s="23"/>
      <c r="GK256" s="23"/>
      <c r="GL256" s="23"/>
      <c r="GM256" s="23"/>
      <c r="GN256" s="46"/>
    </row>
    <row r="257" spans="1:196" s="44" customFormat="1">
      <c r="A257" s="120"/>
      <c r="B257" s="120"/>
      <c r="C257" s="120"/>
      <c r="D257" s="120"/>
      <c r="E257" s="120"/>
      <c r="F257" s="120"/>
      <c r="G257" s="120"/>
      <c r="H257" s="120"/>
      <c r="I257" s="120"/>
      <c r="J257" s="120"/>
      <c r="K257" s="120"/>
      <c r="L257" s="120"/>
      <c r="M257" s="87"/>
      <c r="N257" s="120"/>
      <c r="O257" s="120"/>
      <c r="P257" s="120"/>
      <c r="Q257" s="87"/>
      <c r="R257" s="120"/>
      <c r="S257" s="120"/>
      <c r="T257" s="120"/>
      <c r="U257" s="87"/>
      <c r="V257" s="120"/>
      <c r="W257" s="120"/>
      <c r="X257" s="87"/>
      <c r="Y257" s="120"/>
      <c r="Z257" s="120"/>
      <c r="AA257" s="120"/>
      <c r="AB257" s="87"/>
      <c r="AC257" s="120"/>
      <c r="AD257" s="120"/>
      <c r="AE257" s="120"/>
      <c r="AF257" s="87"/>
      <c r="AG257" s="120"/>
      <c r="AH257" s="120"/>
      <c r="AI257" s="87"/>
      <c r="AJ257" s="120"/>
      <c r="AK257" s="120"/>
      <c r="AL257" s="87"/>
      <c r="AM257" s="120"/>
      <c r="AN257" s="120"/>
      <c r="AO257" s="120"/>
      <c r="AP257" s="120"/>
      <c r="AQ257" s="120"/>
      <c r="AR257" s="87"/>
      <c r="AS257" s="120"/>
      <c r="AT257" s="120"/>
      <c r="AU257" s="120"/>
      <c r="AV257" s="120"/>
      <c r="AW257" s="120"/>
      <c r="AX257" s="120"/>
      <c r="AY257" s="87"/>
      <c r="AZ257" s="120"/>
      <c r="BA257" s="120"/>
      <c r="BB257" s="120"/>
      <c r="BC257" s="120"/>
      <c r="BD257" s="17"/>
      <c r="BE257" s="17"/>
      <c r="BP257" s="17"/>
      <c r="BQ257" s="19"/>
      <c r="BR257" s="19"/>
      <c r="BS257" s="19"/>
      <c r="BT257" s="19"/>
      <c r="BU257" s="19"/>
      <c r="BV257" s="19"/>
      <c r="BW257" s="19"/>
      <c r="BX257" s="19"/>
      <c r="BY257" s="19"/>
      <c r="BZ257" s="19"/>
      <c r="CA257" s="27"/>
      <c r="CI257" s="17"/>
      <c r="CN257" s="17"/>
      <c r="CS257" s="17"/>
      <c r="CX257" s="17"/>
      <c r="DH257" s="17"/>
      <c r="DT257" s="17"/>
      <c r="ED257" s="17"/>
      <c r="EO257" s="17"/>
      <c r="EP257" s="45"/>
      <c r="EQ257" s="6"/>
      <c r="ER257" s="6"/>
      <c r="ES257" s="6"/>
      <c r="ET257" s="6"/>
      <c r="EU257" s="46"/>
      <c r="FV257" s="19"/>
      <c r="FW257" s="23"/>
      <c r="FX257" s="23"/>
      <c r="FZ257" s="23"/>
      <c r="GA257" s="23"/>
      <c r="GB257" s="23"/>
      <c r="GC257" s="23"/>
      <c r="GD257" s="23"/>
      <c r="GE257" s="23"/>
      <c r="GF257" s="23"/>
      <c r="GG257" s="23"/>
      <c r="GH257" s="23"/>
      <c r="GI257" s="23"/>
      <c r="GJ257" s="23"/>
      <c r="GK257" s="23"/>
      <c r="GL257" s="23"/>
      <c r="GM257" s="23"/>
      <c r="GN257" s="46"/>
    </row>
    <row r="258" spans="1:196" s="44" customFormat="1">
      <c r="A258" s="120"/>
      <c r="B258" s="120"/>
      <c r="C258" s="120"/>
      <c r="D258" s="120"/>
      <c r="E258" s="120"/>
      <c r="F258" s="120"/>
      <c r="G258" s="120"/>
      <c r="H258" s="120"/>
      <c r="I258" s="120"/>
      <c r="J258" s="120"/>
      <c r="K258" s="120"/>
      <c r="L258" s="120"/>
      <c r="M258" s="87"/>
      <c r="N258" s="120"/>
      <c r="O258" s="120"/>
      <c r="P258" s="120"/>
      <c r="Q258" s="87"/>
      <c r="R258" s="120"/>
      <c r="S258" s="120"/>
      <c r="T258" s="120"/>
      <c r="U258" s="87"/>
      <c r="V258" s="120"/>
      <c r="W258" s="120"/>
      <c r="X258" s="87"/>
      <c r="Y258" s="120"/>
      <c r="Z258" s="120"/>
      <c r="AA258" s="120"/>
      <c r="AB258" s="87"/>
      <c r="AC258" s="120"/>
      <c r="AD258" s="120"/>
      <c r="AE258" s="120"/>
      <c r="AF258" s="87"/>
      <c r="AG258" s="120"/>
      <c r="AH258" s="120"/>
      <c r="AI258" s="87"/>
      <c r="AJ258" s="120"/>
      <c r="AK258" s="120"/>
      <c r="AL258" s="87"/>
      <c r="AM258" s="120"/>
      <c r="AN258" s="120"/>
      <c r="AO258" s="120"/>
      <c r="AP258" s="120"/>
      <c r="AQ258" s="120"/>
      <c r="AR258" s="87"/>
      <c r="AS258" s="120"/>
      <c r="AT258" s="120"/>
      <c r="AU258" s="120"/>
      <c r="AV258" s="120"/>
      <c r="AW258" s="120"/>
      <c r="AX258" s="120"/>
      <c r="AY258" s="87"/>
      <c r="AZ258" s="120"/>
      <c r="BA258" s="120"/>
      <c r="BB258" s="120"/>
      <c r="BC258" s="120"/>
      <c r="BD258" s="17"/>
      <c r="BE258" s="17"/>
      <c r="BP258" s="17"/>
      <c r="BQ258" s="19"/>
      <c r="BR258" s="19"/>
      <c r="BS258" s="19"/>
      <c r="BT258" s="19"/>
      <c r="BU258" s="19"/>
      <c r="BV258" s="19"/>
      <c r="BW258" s="19"/>
      <c r="BX258" s="19"/>
      <c r="BY258" s="19"/>
      <c r="BZ258" s="19"/>
      <c r="CA258" s="27"/>
      <c r="CI258" s="17"/>
      <c r="CN258" s="17"/>
      <c r="CS258" s="17"/>
      <c r="CX258" s="17"/>
      <c r="DH258" s="17"/>
      <c r="DT258" s="17"/>
      <c r="ED258" s="17"/>
      <c r="EO258" s="17"/>
      <c r="EP258" s="45"/>
      <c r="EQ258" s="6"/>
      <c r="ER258" s="6"/>
      <c r="ES258" s="6"/>
      <c r="ET258" s="6"/>
      <c r="EU258" s="46"/>
      <c r="FV258" s="19"/>
      <c r="FW258" s="23"/>
      <c r="FX258" s="23"/>
      <c r="FZ258" s="23"/>
      <c r="GA258" s="23"/>
      <c r="GB258" s="23"/>
      <c r="GC258" s="23"/>
      <c r="GD258" s="23"/>
      <c r="GE258" s="23"/>
      <c r="GF258" s="23"/>
      <c r="GG258" s="23"/>
      <c r="GH258" s="23"/>
      <c r="GI258" s="23"/>
      <c r="GJ258" s="23"/>
      <c r="GK258" s="23"/>
      <c r="GL258" s="23"/>
      <c r="GM258" s="23"/>
      <c r="GN258" s="46"/>
    </row>
    <row r="259" spans="1:196" s="44" customFormat="1">
      <c r="A259" s="120"/>
      <c r="B259" s="120"/>
      <c r="C259" s="120"/>
      <c r="D259" s="120"/>
      <c r="E259" s="120"/>
      <c r="F259" s="120"/>
      <c r="G259" s="120"/>
      <c r="H259" s="120"/>
      <c r="I259" s="120"/>
      <c r="J259" s="120"/>
      <c r="K259" s="120"/>
      <c r="L259" s="120"/>
      <c r="M259" s="87"/>
      <c r="N259" s="120"/>
      <c r="O259" s="120"/>
      <c r="P259" s="120"/>
      <c r="Q259" s="87"/>
      <c r="R259" s="120"/>
      <c r="S259" s="120"/>
      <c r="T259" s="120"/>
      <c r="U259" s="87"/>
      <c r="V259" s="120"/>
      <c r="W259" s="120"/>
      <c r="X259" s="87"/>
      <c r="Y259" s="120"/>
      <c r="Z259" s="120"/>
      <c r="AA259" s="120"/>
      <c r="AB259" s="87"/>
      <c r="AC259" s="120"/>
      <c r="AD259" s="120"/>
      <c r="AE259" s="120"/>
      <c r="AF259" s="87"/>
      <c r="AG259" s="120"/>
      <c r="AH259" s="120"/>
      <c r="AI259" s="87"/>
      <c r="AJ259" s="120"/>
      <c r="AK259" s="120"/>
      <c r="AL259" s="87"/>
      <c r="AM259" s="120"/>
      <c r="AN259" s="120"/>
      <c r="AO259" s="120"/>
      <c r="AP259" s="120"/>
      <c r="AQ259" s="120"/>
      <c r="AR259" s="87"/>
      <c r="AS259" s="120"/>
      <c r="AT259" s="120"/>
      <c r="AU259" s="120"/>
      <c r="AV259" s="120"/>
      <c r="AW259" s="120"/>
      <c r="AX259" s="120"/>
      <c r="AY259" s="87"/>
      <c r="AZ259" s="120"/>
      <c r="BA259" s="120"/>
      <c r="BB259" s="120"/>
      <c r="BC259" s="120"/>
      <c r="BD259" s="17"/>
      <c r="BE259" s="17"/>
      <c r="BP259" s="17"/>
      <c r="BQ259" s="19"/>
      <c r="BR259" s="19"/>
      <c r="BS259" s="19"/>
      <c r="BT259" s="19"/>
      <c r="BU259" s="19"/>
      <c r="BV259" s="19"/>
      <c r="BW259" s="19"/>
      <c r="BX259" s="19"/>
      <c r="BY259" s="19"/>
      <c r="BZ259" s="19"/>
      <c r="CA259" s="27"/>
      <c r="CI259" s="17"/>
      <c r="CN259" s="17"/>
      <c r="CS259" s="17"/>
      <c r="CX259" s="17"/>
      <c r="DH259" s="17"/>
      <c r="DT259" s="17"/>
      <c r="ED259" s="17"/>
      <c r="EO259" s="17"/>
      <c r="EP259" s="45"/>
      <c r="EQ259" s="6"/>
      <c r="ER259" s="6"/>
      <c r="ES259" s="6"/>
      <c r="ET259" s="6"/>
      <c r="EU259" s="46"/>
      <c r="FV259" s="19"/>
      <c r="FW259" s="23"/>
      <c r="FX259" s="23"/>
      <c r="FZ259" s="23"/>
      <c r="GA259" s="23"/>
      <c r="GB259" s="23"/>
      <c r="GC259" s="23"/>
      <c r="GD259" s="23"/>
      <c r="GE259" s="23"/>
      <c r="GF259" s="23"/>
      <c r="GG259" s="23"/>
      <c r="GH259" s="23"/>
      <c r="GI259" s="23"/>
      <c r="GJ259" s="23"/>
      <c r="GK259" s="23"/>
      <c r="GL259" s="23"/>
      <c r="GM259" s="23"/>
      <c r="GN259" s="46"/>
    </row>
    <row r="260" spans="1:196" s="44" customFormat="1">
      <c r="A260" s="120"/>
      <c r="B260" s="120"/>
      <c r="C260" s="120"/>
      <c r="D260" s="120"/>
      <c r="E260" s="120"/>
      <c r="F260" s="120"/>
      <c r="G260" s="120"/>
      <c r="H260" s="120"/>
      <c r="I260" s="120"/>
      <c r="J260" s="120"/>
      <c r="K260" s="120"/>
      <c r="L260" s="120"/>
      <c r="M260" s="87"/>
      <c r="N260" s="120"/>
      <c r="O260" s="120"/>
      <c r="P260" s="120"/>
      <c r="Q260" s="87"/>
      <c r="R260" s="120"/>
      <c r="S260" s="120"/>
      <c r="T260" s="120"/>
      <c r="U260" s="87"/>
      <c r="V260" s="120"/>
      <c r="W260" s="120"/>
      <c r="X260" s="87"/>
      <c r="Y260" s="120"/>
      <c r="Z260" s="120"/>
      <c r="AA260" s="120"/>
      <c r="AB260" s="87"/>
      <c r="AC260" s="120"/>
      <c r="AD260" s="120"/>
      <c r="AE260" s="120"/>
      <c r="AF260" s="87"/>
      <c r="AG260" s="120"/>
      <c r="AH260" s="120"/>
      <c r="AI260" s="87"/>
      <c r="AJ260" s="120"/>
      <c r="AK260" s="120"/>
      <c r="AL260" s="87"/>
      <c r="AM260" s="120"/>
      <c r="AN260" s="120"/>
      <c r="AO260" s="120"/>
      <c r="AP260" s="120"/>
      <c r="AQ260" s="120"/>
      <c r="AR260" s="87"/>
      <c r="AS260" s="120"/>
      <c r="AT260" s="120"/>
      <c r="AU260" s="120"/>
      <c r="AV260" s="120"/>
      <c r="AW260" s="120"/>
      <c r="AX260" s="120"/>
      <c r="AY260" s="87"/>
      <c r="AZ260" s="120"/>
      <c r="BA260" s="120"/>
      <c r="BB260" s="120"/>
      <c r="BC260" s="120"/>
      <c r="BD260" s="17"/>
      <c r="BE260" s="17"/>
      <c r="BP260" s="17"/>
      <c r="BQ260" s="19"/>
      <c r="BR260" s="19"/>
      <c r="BS260" s="19"/>
      <c r="BT260" s="19"/>
      <c r="BU260" s="19"/>
      <c r="BV260" s="19"/>
      <c r="BW260" s="19"/>
      <c r="BX260" s="19"/>
      <c r="BY260" s="19"/>
      <c r="BZ260" s="19"/>
      <c r="CA260" s="27"/>
      <c r="CI260" s="17"/>
      <c r="CN260" s="17"/>
      <c r="CS260" s="17"/>
      <c r="CX260" s="17"/>
      <c r="DH260" s="17"/>
      <c r="DT260" s="17"/>
      <c r="ED260" s="17"/>
      <c r="EO260" s="17"/>
      <c r="EP260" s="45"/>
      <c r="EQ260" s="6"/>
      <c r="ER260" s="6"/>
      <c r="ES260" s="6"/>
      <c r="ET260" s="6"/>
      <c r="EU260" s="46"/>
      <c r="FV260" s="19"/>
      <c r="FW260" s="23"/>
      <c r="FX260" s="23"/>
      <c r="FZ260" s="23"/>
      <c r="GA260" s="23"/>
      <c r="GB260" s="23"/>
      <c r="GC260" s="23"/>
      <c r="GD260" s="23"/>
      <c r="GE260" s="23"/>
      <c r="GF260" s="23"/>
      <c r="GG260" s="23"/>
      <c r="GH260" s="23"/>
      <c r="GI260" s="23"/>
      <c r="GJ260" s="23"/>
      <c r="GK260" s="23"/>
      <c r="GL260" s="23"/>
      <c r="GM260" s="23"/>
      <c r="GN260" s="46"/>
    </row>
    <row r="261" spans="1:196" s="44" customFormat="1">
      <c r="A261" s="120"/>
      <c r="B261" s="120"/>
      <c r="C261" s="120"/>
      <c r="D261" s="120"/>
      <c r="E261" s="120"/>
      <c r="F261" s="120"/>
      <c r="G261" s="120"/>
      <c r="H261" s="120"/>
      <c r="I261" s="120"/>
      <c r="J261" s="120"/>
      <c r="K261" s="120"/>
      <c r="L261" s="120"/>
      <c r="M261" s="87"/>
      <c r="N261" s="120"/>
      <c r="O261" s="120"/>
      <c r="P261" s="120"/>
      <c r="Q261" s="87"/>
      <c r="R261" s="120"/>
      <c r="S261" s="120"/>
      <c r="T261" s="120"/>
      <c r="U261" s="87"/>
      <c r="V261" s="120"/>
      <c r="W261" s="120"/>
      <c r="X261" s="87"/>
      <c r="Y261" s="120"/>
      <c r="Z261" s="120"/>
      <c r="AA261" s="120"/>
      <c r="AB261" s="87"/>
      <c r="AC261" s="120"/>
      <c r="AD261" s="120"/>
      <c r="AE261" s="120"/>
      <c r="AF261" s="87"/>
      <c r="AG261" s="120"/>
      <c r="AH261" s="120"/>
      <c r="AI261" s="87"/>
      <c r="AJ261" s="120"/>
      <c r="AK261" s="120"/>
      <c r="AL261" s="87"/>
      <c r="AM261" s="120"/>
      <c r="AN261" s="120"/>
      <c r="AO261" s="120"/>
      <c r="AP261" s="120"/>
      <c r="AQ261" s="120"/>
      <c r="AR261" s="87"/>
      <c r="AS261" s="120"/>
      <c r="AT261" s="120"/>
      <c r="AU261" s="120"/>
      <c r="AV261" s="120"/>
      <c r="AW261" s="120"/>
      <c r="AX261" s="120"/>
      <c r="AY261" s="87"/>
      <c r="AZ261" s="120"/>
      <c r="BA261" s="120"/>
      <c r="BB261" s="120"/>
      <c r="BC261" s="120"/>
      <c r="BD261" s="17"/>
      <c r="BE261" s="17"/>
      <c r="BP261" s="17"/>
      <c r="BQ261" s="19"/>
      <c r="BR261" s="19"/>
      <c r="BS261" s="19"/>
      <c r="BT261" s="19"/>
      <c r="BU261" s="19"/>
      <c r="BV261" s="19"/>
      <c r="BW261" s="19"/>
      <c r="BX261" s="19"/>
      <c r="BY261" s="19"/>
      <c r="BZ261" s="19"/>
      <c r="CA261" s="27"/>
      <c r="CI261" s="17"/>
      <c r="CN261" s="17"/>
      <c r="CS261" s="17"/>
      <c r="CX261" s="17"/>
      <c r="DH261" s="17"/>
      <c r="DT261" s="17"/>
      <c r="ED261" s="17"/>
      <c r="EO261" s="17"/>
      <c r="EP261" s="45"/>
      <c r="EQ261" s="6"/>
      <c r="ER261" s="6"/>
      <c r="ES261" s="6"/>
      <c r="ET261" s="6"/>
      <c r="EU261" s="46"/>
      <c r="FV261" s="19"/>
      <c r="FW261" s="23"/>
      <c r="FX261" s="23"/>
      <c r="FZ261" s="23"/>
      <c r="GA261" s="23"/>
      <c r="GB261" s="23"/>
      <c r="GC261" s="23"/>
      <c r="GD261" s="23"/>
      <c r="GE261" s="23"/>
      <c r="GF261" s="23"/>
      <c r="GG261" s="23"/>
      <c r="GH261" s="23"/>
      <c r="GI261" s="23"/>
      <c r="GJ261" s="23"/>
      <c r="GK261" s="23"/>
      <c r="GL261" s="23"/>
      <c r="GM261" s="23"/>
      <c r="GN261" s="46"/>
    </row>
    <row r="262" spans="1:196" s="44" customFormat="1">
      <c r="A262" s="120"/>
      <c r="B262" s="120"/>
      <c r="C262" s="120"/>
      <c r="D262" s="120"/>
      <c r="E262" s="120"/>
      <c r="F262" s="120"/>
      <c r="G262" s="120"/>
      <c r="H262" s="120"/>
      <c r="I262" s="120"/>
      <c r="J262" s="120"/>
      <c r="K262" s="120"/>
      <c r="L262" s="120"/>
      <c r="M262" s="87"/>
      <c r="N262" s="120"/>
      <c r="O262" s="120"/>
      <c r="P262" s="120"/>
      <c r="Q262" s="87"/>
      <c r="R262" s="120"/>
      <c r="S262" s="120"/>
      <c r="T262" s="120"/>
      <c r="U262" s="87"/>
      <c r="V262" s="120"/>
      <c r="W262" s="120"/>
      <c r="X262" s="87"/>
      <c r="Y262" s="120"/>
      <c r="Z262" s="120"/>
      <c r="AA262" s="120"/>
      <c r="AB262" s="87"/>
      <c r="AC262" s="120"/>
      <c r="AD262" s="120"/>
      <c r="AE262" s="120"/>
      <c r="AF262" s="87"/>
      <c r="AG262" s="120"/>
      <c r="AH262" s="120"/>
      <c r="AI262" s="87"/>
      <c r="AJ262" s="120"/>
      <c r="AK262" s="120"/>
      <c r="AL262" s="87"/>
      <c r="AM262" s="120"/>
      <c r="AN262" s="120"/>
      <c r="AO262" s="120"/>
      <c r="AP262" s="120"/>
      <c r="AQ262" s="120"/>
      <c r="AR262" s="87"/>
      <c r="AS262" s="120"/>
      <c r="AT262" s="120"/>
      <c r="AU262" s="120"/>
      <c r="AV262" s="120"/>
      <c r="AW262" s="120"/>
      <c r="AX262" s="120"/>
      <c r="AY262" s="87"/>
      <c r="AZ262" s="120"/>
      <c r="BA262" s="120"/>
      <c r="BB262" s="120"/>
      <c r="BC262" s="120"/>
      <c r="BD262" s="17"/>
      <c r="BE262" s="17"/>
      <c r="BP262" s="17"/>
      <c r="BQ262" s="19"/>
      <c r="BR262" s="19"/>
      <c r="BS262" s="19"/>
      <c r="BT262" s="19"/>
      <c r="BU262" s="19"/>
      <c r="BV262" s="19"/>
      <c r="BW262" s="19"/>
      <c r="BX262" s="19"/>
      <c r="BY262" s="19"/>
      <c r="BZ262" s="19"/>
      <c r="CA262" s="27"/>
      <c r="CI262" s="17"/>
      <c r="CN262" s="17"/>
      <c r="CS262" s="17"/>
      <c r="CX262" s="17"/>
      <c r="DH262" s="17"/>
      <c r="DT262" s="17"/>
      <c r="ED262" s="17"/>
      <c r="EO262" s="17"/>
      <c r="EP262" s="45"/>
      <c r="EQ262" s="6"/>
      <c r="ER262" s="6"/>
      <c r="ES262" s="6"/>
      <c r="ET262" s="6"/>
      <c r="EU262" s="46"/>
      <c r="FV262" s="19"/>
      <c r="FW262" s="23"/>
      <c r="FX262" s="23"/>
      <c r="FZ262" s="23"/>
      <c r="GA262" s="23"/>
      <c r="GB262" s="23"/>
      <c r="GC262" s="23"/>
      <c r="GD262" s="23"/>
      <c r="GE262" s="23"/>
      <c r="GF262" s="23"/>
      <c r="GG262" s="23"/>
      <c r="GH262" s="23"/>
      <c r="GI262" s="23"/>
      <c r="GJ262" s="23"/>
      <c r="GK262" s="23"/>
      <c r="GL262" s="23"/>
      <c r="GM262" s="23"/>
      <c r="GN262" s="46"/>
    </row>
    <row r="263" spans="1:196" s="44" customFormat="1">
      <c r="A263" s="120"/>
      <c r="B263" s="120"/>
      <c r="C263" s="120"/>
      <c r="D263" s="120"/>
      <c r="E263" s="120"/>
      <c r="F263" s="120"/>
      <c r="G263" s="120"/>
      <c r="H263" s="120"/>
      <c r="I263" s="120"/>
      <c r="J263" s="120"/>
      <c r="K263" s="120"/>
      <c r="L263" s="120"/>
      <c r="M263" s="87"/>
      <c r="N263" s="120"/>
      <c r="O263" s="120"/>
      <c r="P263" s="120"/>
      <c r="Q263" s="87"/>
      <c r="R263" s="120"/>
      <c r="S263" s="120"/>
      <c r="T263" s="120"/>
      <c r="U263" s="87"/>
      <c r="V263" s="120"/>
      <c r="W263" s="120"/>
      <c r="X263" s="87"/>
      <c r="Y263" s="120"/>
      <c r="Z263" s="120"/>
      <c r="AA263" s="120"/>
      <c r="AB263" s="87"/>
      <c r="AC263" s="120"/>
      <c r="AD263" s="120"/>
      <c r="AE263" s="120"/>
      <c r="AF263" s="87"/>
      <c r="AG263" s="120"/>
      <c r="AH263" s="120"/>
      <c r="AI263" s="87"/>
      <c r="AJ263" s="120"/>
      <c r="AK263" s="120"/>
      <c r="AL263" s="87"/>
      <c r="AM263" s="120"/>
      <c r="AN263" s="120"/>
      <c r="AO263" s="120"/>
      <c r="AP263" s="120"/>
      <c r="AQ263" s="120"/>
      <c r="AR263" s="87"/>
      <c r="AS263" s="120"/>
      <c r="AT263" s="120"/>
      <c r="AU263" s="120"/>
      <c r="AV263" s="120"/>
      <c r="AW263" s="120"/>
      <c r="AX263" s="120"/>
      <c r="AY263" s="87"/>
      <c r="AZ263" s="120"/>
      <c r="BA263" s="120"/>
      <c r="BB263" s="120"/>
      <c r="BC263" s="120"/>
      <c r="BD263" s="17"/>
      <c r="BE263" s="17"/>
      <c r="BP263" s="17"/>
      <c r="BQ263" s="19"/>
      <c r="BR263" s="19"/>
      <c r="BS263" s="19"/>
      <c r="BT263" s="19"/>
      <c r="BU263" s="19"/>
      <c r="BV263" s="19"/>
      <c r="BW263" s="19"/>
      <c r="BX263" s="19"/>
      <c r="BY263" s="19"/>
      <c r="BZ263" s="19"/>
      <c r="CA263" s="27"/>
      <c r="CI263" s="17"/>
      <c r="CN263" s="17"/>
      <c r="CS263" s="17"/>
      <c r="CX263" s="17"/>
      <c r="DH263" s="17"/>
      <c r="DT263" s="17"/>
      <c r="ED263" s="17"/>
      <c r="EO263" s="17"/>
      <c r="EP263" s="45"/>
      <c r="EQ263" s="6"/>
      <c r="ER263" s="6"/>
      <c r="ES263" s="6"/>
      <c r="ET263" s="6"/>
      <c r="EU263" s="46"/>
      <c r="FV263" s="19"/>
      <c r="FW263" s="23"/>
      <c r="FX263" s="23"/>
      <c r="FZ263" s="23"/>
      <c r="GA263" s="23"/>
      <c r="GB263" s="23"/>
      <c r="GC263" s="23"/>
      <c r="GD263" s="23"/>
      <c r="GE263" s="23"/>
      <c r="GF263" s="23"/>
      <c r="GG263" s="23"/>
      <c r="GH263" s="23"/>
      <c r="GI263" s="23"/>
      <c r="GJ263" s="23"/>
      <c r="GK263" s="23"/>
      <c r="GL263" s="23"/>
      <c r="GM263" s="23"/>
      <c r="GN263" s="46"/>
    </row>
    <row r="264" spans="1:196" s="44" customFormat="1">
      <c r="A264" s="120"/>
      <c r="B264" s="120"/>
      <c r="C264" s="120"/>
      <c r="D264" s="120"/>
      <c r="E264" s="120"/>
      <c r="F264" s="120"/>
      <c r="G264" s="120"/>
      <c r="H264" s="120"/>
      <c r="I264" s="120"/>
      <c r="J264" s="120"/>
      <c r="K264" s="120"/>
      <c r="L264" s="120"/>
      <c r="M264" s="87"/>
      <c r="N264" s="120"/>
      <c r="O264" s="120"/>
      <c r="P264" s="120"/>
      <c r="Q264" s="87"/>
      <c r="R264" s="120"/>
      <c r="S264" s="120"/>
      <c r="T264" s="120"/>
      <c r="U264" s="87"/>
      <c r="V264" s="120"/>
      <c r="W264" s="120"/>
      <c r="X264" s="87"/>
      <c r="Y264" s="120"/>
      <c r="Z264" s="120"/>
      <c r="AA264" s="120"/>
      <c r="AB264" s="87"/>
      <c r="AC264" s="120"/>
      <c r="AD264" s="120"/>
      <c r="AE264" s="120"/>
      <c r="AF264" s="87"/>
      <c r="AG264" s="120"/>
      <c r="AH264" s="120"/>
      <c r="AI264" s="87"/>
      <c r="AJ264" s="120"/>
      <c r="AK264" s="120"/>
      <c r="AL264" s="87"/>
      <c r="AM264" s="120"/>
      <c r="AN264" s="120"/>
      <c r="AO264" s="120"/>
      <c r="AP264" s="120"/>
      <c r="AQ264" s="120"/>
      <c r="AR264" s="87"/>
      <c r="AS264" s="120"/>
      <c r="AT264" s="120"/>
      <c r="AU264" s="120"/>
      <c r="AV264" s="120"/>
      <c r="AW264" s="120"/>
      <c r="AX264" s="120"/>
      <c r="AY264" s="87"/>
      <c r="AZ264" s="120"/>
      <c r="BA264" s="120"/>
      <c r="BB264" s="120"/>
      <c r="BC264" s="120"/>
      <c r="BD264" s="17"/>
      <c r="BE264" s="17"/>
      <c r="BP264" s="17"/>
      <c r="BQ264" s="19"/>
      <c r="BR264" s="19"/>
      <c r="BS264" s="19"/>
      <c r="BT264" s="19"/>
      <c r="BU264" s="19"/>
      <c r="BV264" s="19"/>
      <c r="BW264" s="19"/>
      <c r="BX264" s="19"/>
      <c r="BY264" s="19"/>
      <c r="BZ264" s="19"/>
      <c r="CA264" s="27"/>
      <c r="CI264" s="17"/>
      <c r="CN264" s="17"/>
      <c r="CS264" s="17"/>
      <c r="CX264" s="17"/>
      <c r="DH264" s="17"/>
      <c r="DT264" s="17"/>
      <c r="ED264" s="17"/>
      <c r="EO264" s="17"/>
      <c r="EP264" s="45"/>
      <c r="EQ264" s="6"/>
      <c r="ER264" s="6"/>
      <c r="ES264" s="6"/>
      <c r="ET264" s="6"/>
      <c r="EU264" s="46"/>
      <c r="FV264" s="19"/>
      <c r="FW264" s="23"/>
      <c r="FX264" s="23"/>
      <c r="FZ264" s="23"/>
      <c r="GA264" s="23"/>
      <c r="GB264" s="23"/>
      <c r="GC264" s="23"/>
      <c r="GD264" s="23"/>
      <c r="GE264" s="23"/>
      <c r="GF264" s="23"/>
      <c r="GG264" s="23"/>
      <c r="GH264" s="23"/>
      <c r="GI264" s="23"/>
      <c r="GJ264" s="23"/>
      <c r="GK264" s="23"/>
      <c r="GL264" s="23"/>
      <c r="GM264" s="23"/>
      <c r="GN264" s="46"/>
    </row>
    <row r="265" spans="1:196" s="44" customFormat="1">
      <c r="A265" s="120"/>
      <c r="B265" s="120"/>
      <c r="C265" s="120"/>
      <c r="D265" s="120"/>
      <c r="E265" s="120"/>
      <c r="F265" s="120"/>
      <c r="G265" s="120"/>
      <c r="H265" s="120"/>
      <c r="I265" s="120"/>
      <c r="J265" s="120"/>
      <c r="K265" s="120"/>
      <c r="L265" s="120"/>
      <c r="M265" s="87"/>
      <c r="N265" s="120"/>
      <c r="O265" s="120"/>
      <c r="P265" s="120"/>
      <c r="Q265" s="87"/>
      <c r="R265" s="120"/>
      <c r="S265" s="120"/>
      <c r="T265" s="120"/>
      <c r="U265" s="87"/>
      <c r="V265" s="120"/>
      <c r="W265" s="120"/>
      <c r="X265" s="87"/>
      <c r="Y265" s="120"/>
      <c r="Z265" s="120"/>
      <c r="AA265" s="120"/>
      <c r="AB265" s="87"/>
      <c r="AC265" s="120"/>
      <c r="AD265" s="120"/>
      <c r="AE265" s="120"/>
      <c r="AF265" s="87"/>
      <c r="AG265" s="120"/>
      <c r="AH265" s="120"/>
      <c r="AI265" s="87"/>
      <c r="AJ265" s="120"/>
      <c r="AK265" s="120"/>
      <c r="AL265" s="87"/>
      <c r="AM265" s="120"/>
      <c r="AN265" s="120"/>
      <c r="AO265" s="120"/>
      <c r="AP265" s="120"/>
      <c r="AQ265" s="120"/>
      <c r="AR265" s="87"/>
      <c r="AS265" s="120"/>
      <c r="AT265" s="120"/>
      <c r="AU265" s="120"/>
      <c r="AV265" s="120"/>
      <c r="AW265" s="120"/>
      <c r="AX265" s="120"/>
      <c r="AY265" s="87"/>
      <c r="AZ265" s="120"/>
      <c r="BA265" s="120"/>
      <c r="BB265" s="120"/>
      <c r="BC265" s="120"/>
      <c r="BD265" s="17"/>
      <c r="BE265" s="17"/>
      <c r="BP265" s="17"/>
      <c r="BQ265" s="19"/>
      <c r="BR265" s="19"/>
      <c r="BS265" s="19"/>
      <c r="BT265" s="19"/>
      <c r="BU265" s="19"/>
      <c r="BV265" s="19"/>
      <c r="BW265" s="19"/>
      <c r="BX265" s="19"/>
      <c r="BY265" s="19"/>
      <c r="BZ265" s="19"/>
      <c r="CA265" s="27"/>
      <c r="CI265" s="17"/>
      <c r="CN265" s="17"/>
      <c r="CS265" s="17"/>
      <c r="CX265" s="17"/>
      <c r="DH265" s="17"/>
      <c r="DT265" s="17"/>
      <c r="ED265" s="17"/>
      <c r="EO265" s="17"/>
      <c r="EP265" s="45"/>
      <c r="EQ265" s="6"/>
      <c r="ER265" s="6"/>
      <c r="ES265" s="6"/>
      <c r="ET265" s="6"/>
      <c r="EU265" s="46"/>
      <c r="FV265" s="19"/>
      <c r="FW265" s="23"/>
      <c r="FX265" s="23"/>
      <c r="FZ265" s="23"/>
      <c r="GA265" s="23"/>
      <c r="GB265" s="23"/>
      <c r="GC265" s="23"/>
      <c r="GD265" s="23"/>
      <c r="GE265" s="23"/>
      <c r="GF265" s="23"/>
      <c r="GG265" s="23"/>
      <c r="GH265" s="23"/>
      <c r="GI265" s="23"/>
      <c r="GJ265" s="23"/>
      <c r="GK265" s="23"/>
      <c r="GL265" s="23"/>
      <c r="GM265" s="23"/>
      <c r="GN265" s="46"/>
    </row>
    <row r="266" spans="1:196" s="44" customFormat="1">
      <c r="A266" s="120"/>
      <c r="B266" s="120"/>
      <c r="C266" s="120"/>
      <c r="D266" s="120"/>
      <c r="E266" s="120"/>
      <c r="F266" s="120"/>
      <c r="G266" s="120"/>
      <c r="H266" s="120"/>
      <c r="I266" s="120"/>
      <c r="J266" s="120"/>
      <c r="K266" s="120"/>
      <c r="L266" s="120"/>
      <c r="M266" s="87"/>
      <c r="N266" s="120"/>
      <c r="O266" s="120"/>
      <c r="P266" s="120"/>
      <c r="Q266" s="87"/>
      <c r="R266" s="120"/>
      <c r="S266" s="120"/>
      <c r="T266" s="120"/>
      <c r="U266" s="87"/>
      <c r="V266" s="120"/>
      <c r="W266" s="120"/>
      <c r="X266" s="87"/>
      <c r="Y266" s="120"/>
      <c r="Z266" s="120"/>
      <c r="AA266" s="120"/>
      <c r="AB266" s="87"/>
      <c r="AC266" s="120"/>
      <c r="AD266" s="120"/>
      <c r="AE266" s="120"/>
      <c r="AF266" s="87"/>
      <c r="AG266" s="120"/>
      <c r="AH266" s="120"/>
      <c r="AI266" s="87"/>
      <c r="AJ266" s="120"/>
      <c r="AK266" s="120"/>
      <c r="AL266" s="87"/>
      <c r="AM266" s="120"/>
      <c r="AN266" s="120"/>
      <c r="AO266" s="120"/>
      <c r="AP266" s="120"/>
      <c r="AQ266" s="120"/>
      <c r="AR266" s="87"/>
      <c r="AS266" s="120"/>
      <c r="AT266" s="120"/>
      <c r="AU266" s="120"/>
      <c r="AV266" s="120"/>
      <c r="AW266" s="120"/>
      <c r="AX266" s="120"/>
      <c r="AY266" s="87"/>
      <c r="AZ266" s="120"/>
      <c r="BA266" s="120"/>
      <c r="BB266" s="120"/>
      <c r="BC266" s="120"/>
      <c r="BD266" s="17"/>
      <c r="BE266" s="17"/>
      <c r="BP266" s="17"/>
      <c r="BQ266" s="19"/>
      <c r="BR266" s="19"/>
      <c r="BS266" s="19"/>
      <c r="BT266" s="19"/>
      <c r="BU266" s="19"/>
      <c r="BV266" s="19"/>
      <c r="BW266" s="19"/>
      <c r="BX266" s="19"/>
      <c r="BY266" s="19"/>
      <c r="BZ266" s="19"/>
      <c r="CA266" s="27"/>
      <c r="CI266" s="17"/>
      <c r="CN266" s="17"/>
      <c r="CS266" s="17"/>
      <c r="CX266" s="17"/>
      <c r="DH266" s="17"/>
      <c r="DT266" s="17"/>
      <c r="ED266" s="17"/>
      <c r="EO266" s="17"/>
      <c r="EP266" s="45"/>
      <c r="EQ266" s="6"/>
      <c r="ER266" s="6"/>
      <c r="ES266" s="6"/>
      <c r="ET266" s="6"/>
      <c r="EU266" s="46"/>
      <c r="FV266" s="19"/>
      <c r="FW266" s="23"/>
      <c r="FX266" s="23"/>
      <c r="FZ266" s="23"/>
      <c r="GA266" s="23"/>
      <c r="GB266" s="23"/>
      <c r="GC266" s="23"/>
      <c r="GD266" s="23"/>
      <c r="GE266" s="23"/>
      <c r="GF266" s="23"/>
      <c r="GG266" s="23"/>
      <c r="GH266" s="23"/>
      <c r="GI266" s="23"/>
      <c r="GJ266" s="23"/>
      <c r="GK266" s="23"/>
      <c r="GL266" s="23"/>
      <c r="GM266" s="23"/>
      <c r="GN266" s="46"/>
    </row>
    <row r="267" spans="1:196" s="44" customFormat="1">
      <c r="A267" s="120"/>
      <c r="B267" s="120"/>
      <c r="C267" s="120"/>
      <c r="D267" s="120"/>
      <c r="E267" s="120"/>
      <c r="F267" s="120"/>
      <c r="G267" s="120"/>
      <c r="H267" s="120"/>
      <c r="I267" s="120"/>
      <c r="J267" s="120"/>
      <c r="K267" s="120"/>
      <c r="L267" s="120"/>
      <c r="M267" s="87"/>
      <c r="N267" s="120"/>
      <c r="O267" s="120"/>
      <c r="P267" s="120"/>
      <c r="Q267" s="87"/>
      <c r="R267" s="120"/>
      <c r="S267" s="120"/>
      <c r="T267" s="120"/>
      <c r="U267" s="87"/>
      <c r="V267" s="120"/>
      <c r="W267" s="120"/>
      <c r="X267" s="87"/>
      <c r="Y267" s="120"/>
      <c r="Z267" s="120"/>
      <c r="AA267" s="120"/>
      <c r="AB267" s="87"/>
      <c r="AC267" s="120"/>
      <c r="AD267" s="120"/>
      <c r="AE267" s="120"/>
      <c r="AF267" s="87"/>
      <c r="AG267" s="120"/>
      <c r="AH267" s="120"/>
      <c r="AI267" s="87"/>
      <c r="AJ267" s="120"/>
      <c r="AK267" s="120"/>
      <c r="AL267" s="87"/>
      <c r="AM267" s="120"/>
      <c r="AN267" s="120"/>
      <c r="AO267" s="120"/>
      <c r="AP267" s="120"/>
      <c r="AQ267" s="120"/>
      <c r="AR267" s="87"/>
      <c r="AS267" s="120"/>
      <c r="AT267" s="120"/>
      <c r="AU267" s="120"/>
      <c r="AV267" s="120"/>
      <c r="AW267" s="120"/>
      <c r="AX267" s="120"/>
      <c r="AY267" s="87"/>
      <c r="AZ267" s="120"/>
      <c r="BA267" s="120"/>
      <c r="BB267" s="120"/>
      <c r="BC267" s="120"/>
      <c r="BD267" s="17"/>
      <c r="BE267" s="17"/>
      <c r="BP267" s="17"/>
      <c r="BQ267" s="19"/>
      <c r="BR267" s="19"/>
      <c r="BS267" s="19"/>
      <c r="BT267" s="19"/>
      <c r="BU267" s="19"/>
      <c r="BV267" s="19"/>
      <c r="BW267" s="19"/>
      <c r="BX267" s="19"/>
      <c r="BY267" s="19"/>
      <c r="BZ267" s="19"/>
      <c r="CA267" s="27"/>
      <c r="CI267" s="17"/>
      <c r="CN267" s="17"/>
      <c r="CS267" s="17"/>
      <c r="CX267" s="17"/>
      <c r="DH267" s="17"/>
      <c r="DT267" s="17"/>
      <c r="ED267" s="17"/>
      <c r="EO267" s="17"/>
      <c r="EP267" s="45"/>
      <c r="EQ267" s="6"/>
      <c r="ER267" s="6"/>
      <c r="ES267" s="6"/>
      <c r="ET267" s="6"/>
      <c r="EU267" s="46"/>
      <c r="FV267" s="19"/>
      <c r="FW267" s="23"/>
      <c r="FX267" s="23"/>
      <c r="FZ267" s="23"/>
      <c r="GA267" s="23"/>
      <c r="GB267" s="23"/>
      <c r="GC267" s="23"/>
      <c r="GD267" s="23"/>
      <c r="GE267" s="23"/>
      <c r="GF267" s="23"/>
      <c r="GG267" s="23"/>
      <c r="GH267" s="23"/>
      <c r="GI267" s="23"/>
      <c r="GJ267" s="23"/>
      <c r="GK267" s="23"/>
      <c r="GL267" s="23"/>
      <c r="GM267" s="23"/>
      <c r="GN267" s="46"/>
    </row>
    <row r="268" spans="1:196" s="44" customFormat="1">
      <c r="A268" s="120"/>
      <c r="B268" s="120"/>
      <c r="C268" s="120"/>
      <c r="D268" s="120"/>
      <c r="E268" s="120"/>
      <c r="F268" s="120"/>
      <c r="G268" s="120"/>
      <c r="H268" s="120"/>
      <c r="I268" s="120"/>
      <c r="J268" s="120"/>
      <c r="K268" s="120"/>
      <c r="L268" s="120"/>
      <c r="M268" s="87"/>
      <c r="N268" s="120"/>
      <c r="O268" s="120"/>
      <c r="P268" s="120"/>
      <c r="Q268" s="87"/>
      <c r="R268" s="120"/>
      <c r="S268" s="120"/>
      <c r="T268" s="120"/>
      <c r="U268" s="87"/>
      <c r="V268" s="120"/>
      <c r="W268" s="120"/>
      <c r="X268" s="87"/>
      <c r="Y268" s="120"/>
      <c r="Z268" s="120"/>
      <c r="AA268" s="120"/>
      <c r="AB268" s="87"/>
      <c r="AC268" s="120"/>
      <c r="AD268" s="120"/>
      <c r="AE268" s="120"/>
      <c r="AF268" s="87"/>
      <c r="AG268" s="120"/>
      <c r="AH268" s="120"/>
      <c r="AI268" s="87"/>
      <c r="AJ268" s="120"/>
      <c r="AK268" s="120"/>
      <c r="AL268" s="87"/>
      <c r="AM268" s="120"/>
      <c r="AN268" s="120"/>
      <c r="AO268" s="120"/>
      <c r="AP268" s="120"/>
      <c r="AQ268" s="120"/>
      <c r="AR268" s="87"/>
      <c r="AS268" s="120"/>
      <c r="AT268" s="120"/>
      <c r="AU268" s="120"/>
      <c r="AV268" s="120"/>
      <c r="AW268" s="120"/>
      <c r="AX268" s="120"/>
      <c r="AY268" s="87"/>
      <c r="AZ268" s="120"/>
      <c r="BA268" s="120"/>
      <c r="BB268" s="120"/>
      <c r="BC268" s="120"/>
      <c r="BD268" s="17"/>
      <c r="BE268" s="17"/>
      <c r="BP268" s="17"/>
      <c r="BQ268" s="19"/>
      <c r="BR268" s="19"/>
      <c r="BS268" s="19"/>
      <c r="BT268" s="19"/>
      <c r="BU268" s="19"/>
      <c r="BV268" s="19"/>
      <c r="BW268" s="19"/>
      <c r="BX268" s="19"/>
      <c r="BY268" s="19"/>
      <c r="BZ268" s="19"/>
      <c r="CA268" s="27"/>
      <c r="CI268" s="17"/>
      <c r="CN268" s="17"/>
      <c r="CS268" s="17"/>
      <c r="CX268" s="17"/>
      <c r="DH268" s="17"/>
      <c r="DT268" s="17"/>
      <c r="ED268" s="17"/>
      <c r="EO268" s="17"/>
      <c r="EP268" s="45"/>
      <c r="EQ268" s="6"/>
      <c r="ER268" s="6"/>
      <c r="ES268" s="6"/>
      <c r="ET268" s="6"/>
      <c r="EU268" s="46"/>
      <c r="FV268" s="19"/>
      <c r="FW268" s="23"/>
      <c r="FX268" s="23"/>
      <c r="FZ268" s="23"/>
      <c r="GA268" s="23"/>
      <c r="GB268" s="23"/>
      <c r="GC268" s="23"/>
      <c r="GD268" s="23"/>
      <c r="GE268" s="23"/>
      <c r="GF268" s="23"/>
      <c r="GG268" s="23"/>
      <c r="GH268" s="23"/>
      <c r="GI268" s="23"/>
      <c r="GJ268" s="23"/>
      <c r="GK268" s="23"/>
      <c r="GL268" s="23"/>
      <c r="GM268" s="23"/>
      <c r="GN268" s="46"/>
    </row>
    <row r="269" spans="1:196" s="44" customFormat="1">
      <c r="A269" s="120"/>
      <c r="B269" s="120"/>
      <c r="C269" s="120"/>
      <c r="D269" s="120"/>
      <c r="E269" s="120"/>
      <c r="F269" s="120"/>
      <c r="G269" s="120"/>
      <c r="H269" s="120"/>
      <c r="I269" s="120"/>
      <c r="J269" s="120"/>
      <c r="K269" s="120"/>
      <c r="L269" s="120"/>
      <c r="M269" s="87"/>
      <c r="N269" s="120"/>
      <c r="O269" s="120"/>
      <c r="P269" s="120"/>
      <c r="Q269" s="87"/>
      <c r="R269" s="120"/>
      <c r="S269" s="120"/>
      <c r="T269" s="120"/>
      <c r="U269" s="87"/>
      <c r="V269" s="120"/>
      <c r="W269" s="120"/>
      <c r="X269" s="87"/>
      <c r="Y269" s="120"/>
      <c r="Z269" s="120"/>
      <c r="AA269" s="120"/>
      <c r="AB269" s="87"/>
      <c r="AC269" s="120"/>
      <c r="AD269" s="120"/>
      <c r="AE269" s="120"/>
      <c r="AF269" s="87"/>
      <c r="AG269" s="120"/>
      <c r="AH269" s="120"/>
      <c r="AI269" s="87"/>
      <c r="AJ269" s="120"/>
      <c r="AK269" s="120"/>
      <c r="AL269" s="87"/>
      <c r="AM269" s="120"/>
      <c r="AN269" s="120"/>
      <c r="AO269" s="120"/>
      <c r="AP269" s="120"/>
      <c r="AQ269" s="120"/>
      <c r="AR269" s="87"/>
      <c r="AS269" s="120"/>
      <c r="AT269" s="120"/>
      <c r="AU269" s="120"/>
      <c r="AV269" s="120"/>
      <c r="AW269" s="120"/>
      <c r="AX269" s="120"/>
      <c r="AY269" s="87"/>
      <c r="AZ269" s="120"/>
      <c r="BA269" s="120"/>
      <c r="BB269" s="120"/>
      <c r="BC269" s="120"/>
      <c r="BD269" s="17"/>
      <c r="BE269" s="17"/>
      <c r="BP269" s="17"/>
      <c r="BQ269" s="19"/>
      <c r="BR269" s="19"/>
      <c r="BS269" s="19"/>
      <c r="BT269" s="19"/>
      <c r="BU269" s="19"/>
      <c r="BV269" s="19"/>
      <c r="BW269" s="19"/>
      <c r="BX269" s="19"/>
      <c r="BY269" s="19"/>
      <c r="BZ269" s="19"/>
      <c r="CA269" s="27"/>
      <c r="CI269" s="17"/>
      <c r="CN269" s="17"/>
      <c r="CS269" s="17"/>
      <c r="CX269" s="17"/>
      <c r="DH269" s="17"/>
      <c r="DT269" s="17"/>
      <c r="ED269" s="17"/>
      <c r="EO269" s="17"/>
      <c r="EP269" s="45"/>
      <c r="EQ269" s="6"/>
      <c r="ER269" s="6"/>
      <c r="ES269" s="6"/>
      <c r="ET269" s="6"/>
      <c r="EU269" s="46"/>
      <c r="FV269" s="19"/>
      <c r="FW269" s="23"/>
      <c r="FX269" s="23"/>
      <c r="FZ269" s="23"/>
      <c r="GA269" s="23"/>
      <c r="GB269" s="23"/>
      <c r="GC269" s="23"/>
      <c r="GD269" s="23"/>
      <c r="GE269" s="23"/>
      <c r="GF269" s="23"/>
      <c r="GG269" s="23"/>
      <c r="GH269" s="23"/>
      <c r="GI269" s="23"/>
      <c r="GJ269" s="23"/>
      <c r="GK269" s="23"/>
      <c r="GL269" s="23"/>
      <c r="GM269" s="23"/>
      <c r="GN269" s="46"/>
    </row>
    <row r="270" spans="1:196" s="44" customFormat="1">
      <c r="A270" s="120"/>
      <c r="B270" s="120"/>
      <c r="C270" s="120"/>
      <c r="D270" s="120"/>
      <c r="E270" s="120"/>
      <c r="F270" s="120"/>
      <c r="G270" s="120"/>
      <c r="H270" s="120"/>
      <c r="I270" s="120"/>
      <c r="J270" s="120"/>
      <c r="K270" s="120"/>
      <c r="L270" s="120"/>
      <c r="M270" s="87"/>
      <c r="N270" s="120"/>
      <c r="O270" s="120"/>
      <c r="P270" s="120"/>
      <c r="Q270" s="87"/>
      <c r="R270" s="120"/>
      <c r="S270" s="120"/>
      <c r="T270" s="120"/>
      <c r="U270" s="87"/>
      <c r="V270" s="120"/>
      <c r="W270" s="120"/>
      <c r="X270" s="87"/>
      <c r="Y270" s="120"/>
      <c r="Z270" s="120"/>
      <c r="AA270" s="120"/>
      <c r="AB270" s="87"/>
      <c r="AC270" s="120"/>
      <c r="AD270" s="120"/>
      <c r="AE270" s="120"/>
      <c r="AF270" s="87"/>
      <c r="AG270" s="120"/>
      <c r="AH270" s="120"/>
      <c r="AI270" s="87"/>
      <c r="AJ270" s="120"/>
      <c r="AK270" s="120"/>
      <c r="AL270" s="87"/>
      <c r="AM270" s="120"/>
      <c r="AN270" s="120"/>
      <c r="AO270" s="120"/>
      <c r="AP270" s="120"/>
      <c r="AQ270" s="120"/>
      <c r="AR270" s="87"/>
      <c r="AS270" s="120"/>
      <c r="AT270" s="120"/>
      <c r="AU270" s="120"/>
      <c r="AV270" s="120"/>
      <c r="AW270" s="120"/>
      <c r="AX270" s="120"/>
      <c r="AY270" s="87"/>
      <c r="AZ270" s="120"/>
      <c r="BA270" s="120"/>
      <c r="BB270" s="120"/>
      <c r="BC270" s="120"/>
      <c r="BD270" s="17"/>
      <c r="BE270" s="17"/>
      <c r="BP270" s="17"/>
      <c r="BQ270" s="19"/>
      <c r="BR270" s="19"/>
      <c r="BS270" s="19"/>
      <c r="BT270" s="19"/>
      <c r="BU270" s="19"/>
      <c r="BV270" s="19"/>
      <c r="BW270" s="19"/>
      <c r="BX270" s="19"/>
      <c r="BY270" s="19"/>
      <c r="BZ270" s="19"/>
      <c r="CA270" s="27"/>
      <c r="CI270" s="17"/>
      <c r="CN270" s="17"/>
      <c r="CS270" s="17"/>
      <c r="CX270" s="17"/>
      <c r="DH270" s="17"/>
      <c r="DT270" s="17"/>
      <c r="ED270" s="17"/>
      <c r="EO270" s="17"/>
      <c r="EP270" s="45"/>
      <c r="EQ270" s="6"/>
      <c r="ER270" s="6"/>
      <c r="ES270" s="6"/>
      <c r="ET270" s="6"/>
      <c r="EU270" s="46"/>
      <c r="FV270" s="19"/>
      <c r="FW270" s="23"/>
      <c r="FX270" s="23"/>
      <c r="FZ270" s="23"/>
      <c r="GA270" s="23"/>
      <c r="GB270" s="23"/>
      <c r="GC270" s="23"/>
      <c r="GD270" s="23"/>
      <c r="GE270" s="23"/>
      <c r="GF270" s="23"/>
      <c r="GG270" s="23"/>
      <c r="GH270" s="23"/>
      <c r="GI270" s="23"/>
      <c r="GJ270" s="23"/>
      <c r="GK270" s="23"/>
      <c r="GL270" s="23"/>
      <c r="GM270" s="23"/>
      <c r="GN270" s="46"/>
    </row>
    <row r="271" spans="1:196" s="44" customFormat="1">
      <c r="A271" s="120"/>
      <c r="B271" s="120"/>
      <c r="C271" s="120"/>
      <c r="D271" s="120"/>
      <c r="E271" s="120"/>
      <c r="F271" s="120"/>
      <c r="G271" s="120"/>
      <c r="H271" s="120"/>
      <c r="I271" s="120"/>
      <c r="J271" s="120"/>
      <c r="K271" s="120"/>
      <c r="L271" s="120"/>
      <c r="M271" s="87"/>
      <c r="N271" s="120"/>
      <c r="O271" s="120"/>
      <c r="P271" s="120"/>
      <c r="Q271" s="87"/>
      <c r="R271" s="120"/>
      <c r="S271" s="120"/>
      <c r="T271" s="120"/>
      <c r="U271" s="87"/>
      <c r="V271" s="120"/>
      <c r="W271" s="120"/>
      <c r="X271" s="87"/>
      <c r="Y271" s="120"/>
      <c r="Z271" s="120"/>
      <c r="AA271" s="120"/>
      <c r="AB271" s="87"/>
      <c r="AC271" s="120"/>
      <c r="AD271" s="120"/>
      <c r="AE271" s="120"/>
      <c r="AF271" s="87"/>
      <c r="AG271" s="120"/>
      <c r="AH271" s="120"/>
      <c r="AI271" s="87"/>
      <c r="AJ271" s="120"/>
      <c r="AK271" s="120"/>
      <c r="AL271" s="87"/>
      <c r="AM271" s="120"/>
      <c r="AN271" s="120"/>
      <c r="AO271" s="120"/>
      <c r="AP271" s="120"/>
      <c r="AQ271" s="120"/>
      <c r="AR271" s="87"/>
      <c r="AS271" s="120"/>
      <c r="AT271" s="120"/>
      <c r="AU271" s="120"/>
      <c r="AV271" s="120"/>
      <c r="AW271" s="120"/>
      <c r="AX271" s="120"/>
      <c r="AY271" s="87"/>
      <c r="AZ271" s="120"/>
      <c r="BA271" s="120"/>
      <c r="BB271" s="120"/>
      <c r="BC271" s="120"/>
      <c r="BD271" s="17"/>
      <c r="BE271" s="17"/>
      <c r="BP271" s="17"/>
      <c r="BQ271" s="19"/>
      <c r="BR271" s="19"/>
      <c r="BS271" s="19"/>
      <c r="BT271" s="19"/>
      <c r="BU271" s="19"/>
      <c r="BV271" s="19"/>
      <c r="BW271" s="19"/>
      <c r="BX271" s="19"/>
      <c r="BY271" s="19"/>
      <c r="BZ271" s="19"/>
      <c r="CA271" s="27"/>
      <c r="CI271" s="17"/>
      <c r="CN271" s="17"/>
      <c r="CS271" s="17"/>
      <c r="CX271" s="17"/>
      <c r="DH271" s="17"/>
      <c r="DT271" s="17"/>
      <c r="ED271" s="17"/>
      <c r="EO271" s="17"/>
      <c r="EP271" s="45"/>
      <c r="EQ271" s="6"/>
      <c r="ER271" s="6"/>
      <c r="ES271" s="6"/>
      <c r="ET271" s="6"/>
      <c r="EU271" s="46"/>
      <c r="FV271" s="19"/>
      <c r="FW271" s="23"/>
      <c r="FX271" s="23"/>
      <c r="FZ271" s="23"/>
      <c r="GA271" s="23"/>
      <c r="GB271" s="23"/>
      <c r="GC271" s="23"/>
      <c r="GD271" s="23"/>
      <c r="GE271" s="23"/>
      <c r="GF271" s="23"/>
      <c r="GG271" s="23"/>
      <c r="GH271" s="23"/>
      <c r="GI271" s="23"/>
      <c r="GJ271" s="23"/>
      <c r="GK271" s="23"/>
      <c r="GL271" s="23"/>
      <c r="GM271" s="23"/>
      <c r="GN271" s="46"/>
    </row>
    <row r="272" spans="1:196" s="44" customFormat="1">
      <c r="A272" s="120"/>
      <c r="B272" s="120"/>
      <c r="C272" s="120"/>
      <c r="D272" s="120"/>
      <c r="E272" s="120"/>
      <c r="F272" s="120"/>
      <c r="G272" s="120"/>
      <c r="H272" s="120"/>
      <c r="I272" s="120"/>
      <c r="J272" s="120"/>
      <c r="K272" s="120"/>
      <c r="L272" s="120"/>
      <c r="M272" s="87"/>
      <c r="N272" s="120"/>
      <c r="O272" s="120"/>
      <c r="P272" s="120"/>
      <c r="Q272" s="87"/>
      <c r="R272" s="120"/>
      <c r="S272" s="120"/>
      <c r="T272" s="120"/>
      <c r="U272" s="87"/>
      <c r="V272" s="120"/>
      <c r="W272" s="120"/>
      <c r="X272" s="87"/>
      <c r="Y272" s="120"/>
      <c r="Z272" s="120"/>
      <c r="AA272" s="120"/>
      <c r="AB272" s="87"/>
      <c r="AC272" s="120"/>
      <c r="AD272" s="120"/>
      <c r="AE272" s="120"/>
      <c r="AF272" s="87"/>
      <c r="AG272" s="120"/>
      <c r="AH272" s="120"/>
      <c r="AI272" s="87"/>
      <c r="AJ272" s="120"/>
      <c r="AK272" s="120"/>
      <c r="AL272" s="87"/>
      <c r="AM272" s="120"/>
      <c r="AN272" s="120"/>
      <c r="AO272" s="120"/>
      <c r="AP272" s="120"/>
      <c r="AQ272" s="120"/>
      <c r="AR272" s="87"/>
      <c r="AS272" s="120"/>
      <c r="AT272" s="120"/>
      <c r="AU272" s="120"/>
      <c r="AV272" s="120"/>
      <c r="AW272" s="120"/>
      <c r="AX272" s="120"/>
      <c r="AY272" s="87"/>
      <c r="AZ272" s="120"/>
      <c r="BA272" s="120"/>
      <c r="BB272" s="120"/>
      <c r="BC272" s="120"/>
      <c r="BD272" s="17"/>
      <c r="BE272" s="17"/>
      <c r="BP272" s="17"/>
      <c r="BQ272" s="19"/>
      <c r="BR272" s="19"/>
      <c r="BS272" s="19"/>
      <c r="BT272" s="19"/>
      <c r="BU272" s="19"/>
      <c r="BV272" s="19"/>
      <c r="BW272" s="19"/>
      <c r="BX272" s="19"/>
      <c r="BY272" s="19"/>
      <c r="BZ272" s="19"/>
      <c r="CA272" s="27"/>
      <c r="CI272" s="17"/>
      <c r="CN272" s="17"/>
      <c r="CS272" s="17"/>
      <c r="CX272" s="17"/>
      <c r="DH272" s="17"/>
      <c r="DT272" s="17"/>
      <c r="ED272" s="17"/>
      <c r="EO272" s="17"/>
      <c r="EP272" s="45"/>
      <c r="EQ272" s="6"/>
      <c r="ER272" s="6"/>
      <c r="ES272" s="6"/>
      <c r="ET272" s="6"/>
      <c r="EU272" s="46"/>
      <c r="FV272" s="19"/>
      <c r="FW272" s="23"/>
      <c r="FX272" s="23"/>
      <c r="FZ272" s="23"/>
      <c r="GA272" s="23"/>
      <c r="GB272" s="23"/>
      <c r="GC272" s="23"/>
      <c r="GD272" s="23"/>
      <c r="GE272" s="23"/>
      <c r="GF272" s="23"/>
      <c r="GG272" s="23"/>
      <c r="GH272" s="23"/>
      <c r="GI272" s="23"/>
      <c r="GJ272" s="23"/>
      <c r="GK272" s="23"/>
      <c r="GL272" s="23"/>
      <c r="GM272" s="23"/>
      <c r="GN272" s="46"/>
    </row>
    <row r="273" spans="1:196" s="44" customFormat="1">
      <c r="A273" s="120"/>
      <c r="B273" s="120"/>
      <c r="C273" s="120"/>
      <c r="D273" s="120"/>
      <c r="E273" s="120"/>
      <c r="F273" s="120"/>
      <c r="G273" s="120"/>
      <c r="H273" s="120"/>
      <c r="I273" s="120"/>
      <c r="J273" s="120"/>
      <c r="K273" s="120"/>
      <c r="L273" s="120"/>
      <c r="M273" s="87"/>
      <c r="N273" s="120"/>
      <c r="O273" s="120"/>
      <c r="P273" s="120"/>
      <c r="Q273" s="87"/>
      <c r="R273" s="120"/>
      <c r="S273" s="120"/>
      <c r="T273" s="120"/>
      <c r="U273" s="87"/>
      <c r="V273" s="120"/>
      <c r="W273" s="120"/>
      <c r="X273" s="87"/>
      <c r="Y273" s="120"/>
      <c r="Z273" s="120"/>
      <c r="AA273" s="120"/>
      <c r="AB273" s="87"/>
      <c r="AC273" s="120"/>
      <c r="AD273" s="120"/>
      <c r="AE273" s="120"/>
      <c r="AF273" s="87"/>
      <c r="AG273" s="120"/>
      <c r="AH273" s="120"/>
      <c r="AI273" s="87"/>
      <c r="AJ273" s="120"/>
      <c r="AK273" s="120"/>
      <c r="AL273" s="87"/>
      <c r="AM273" s="120"/>
      <c r="AN273" s="120"/>
      <c r="AO273" s="120"/>
      <c r="AP273" s="120"/>
      <c r="AQ273" s="120"/>
      <c r="AR273" s="87"/>
      <c r="AS273" s="120"/>
      <c r="AT273" s="120"/>
      <c r="AU273" s="120"/>
      <c r="AV273" s="120"/>
      <c r="AW273" s="120"/>
      <c r="AX273" s="120"/>
      <c r="AY273" s="87"/>
      <c r="AZ273" s="120"/>
      <c r="BA273" s="120"/>
      <c r="BB273" s="120"/>
      <c r="BC273" s="120"/>
      <c r="BD273" s="17"/>
      <c r="BE273" s="17"/>
      <c r="BP273" s="17"/>
      <c r="BQ273" s="19"/>
      <c r="BR273" s="19"/>
      <c r="BS273" s="19"/>
      <c r="BT273" s="19"/>
      <c r="BU273" s="19"/>
      <c r="BV273" s="19"/>
      <c r="BW273" s="19"/>
      <c r="BX273" s="19"/>
      <c r="BY273" s="19"/>
      <c r="BZ273" s="19"/>
      <c r="CA273" s="27"/>
      <c r="CI273" s="17"/>
      <c r="CN273" s="17"/>
      <c r="CS273" s="17"/>
      <c r="CX273" s="17"/>
      <c r="DH273" s="17"/>
      <c r="DT273" s="17"/>
      <c r="ED273" s="17"/>
      <c r="EO273" s="17"/>
      <c r="EP273" s="45"/>
      <c r="EQ273" s="6"/>
      <c r="ER273" s="6"/>
      <c r="ES273" s="6"/>
      <c r="ET273" s="6"/>
      <c r="EU273" s="46"/>
      <c r="FV273" s="19"/>
      <c r="FW273" s="23"/>
      <c r="FX273" s="23"/>
      <c r="FZ273" s="23"/>
      <c r="GA273" s="23"/>
      <c r="GB273" s="23"/>
      <c r="GC273" s="23"/>
      <c r="GD273" s="23"/>
      <c r="GE273" s="23"/>
      <c r="GF273" s="23"/>
      <c r="GG273" s="23"/>
      <c r="GH273" s="23"/>
      <c r="GI273" s="23"/>
      <c r="GJ273" s="23"/>
      <c r="GK273" s="23"/>
      <c r="GL273" s="23"/>
      <c r="GM273" s="23"/>
      <c r="GN273" s="46"/>
    </row>
    <row r="274" spans="1:196" s="44" customFormat="1">
      <c r="A274" s="120"/>
      <c r="B274" s="120"/>
      <c r="C274" s="120"/>
      <c r="D274" s="120"/>
      <c r="E274" s="120"/>
      <c r="F274" s="120"/>
      <c r="G274" s="120"/>
      <c r="H274" s="120"/>
      <c r="I274" s="120"/>
      <c r="J274" s="120"/>
      <c r="K274" s="120"/>
      <c r="L274" s="120"/>
      <c r="M274" s="87"/>
      <c r="N274" s="120"/>
      <c r="O274" s="120"/>
      <c r="P274" s="120"/>
      <c r="Q274" s="87"/>
      <c r="R274" s="120"/>
      <c r="S274" s="120"/>
      <c r="T274" s="120"/>
      <c r="U274" s="87"/>
      <c r="V274" s="120"/>
      <c r="W274" s="120"/>
      <c r="X274" s="87"/>
      <c r="Y274" s="120"/>
      <c r="Z274" s="120"/>
      <c r="AA274" s="120"/>
      <c r="AB274" s="87"/>
      <c r="AC274" s="120"/>
      <c r="AD274" s="120"/>
      <c r="AE274" s="120"/>
      <c r="AF274" s="87"/>
      <c r="AG274" s="120"/>
      <c r="AH274" s="120"/>
      <c r="AI274" s="87"/>
      <c r="AJ274" s="120"/>
      <c r="AK274" s="120"/>
      <c r="AL274" s="87"/>
      <c r="AM274" s="120"/>
      <c r="AN274" s="120"/>
      <c r="AO274" s="120"/>
      <c r="AP274" s="120"/>
      <c r="AQ274" s="120"/>
      <c r="AR274" s="87"/>
      <c r="AS274" s="120"/>
      <c r="AT274" s="120"/>
      <c r="AU274" s="120"/>
      <c r="AV274" s="120"/>
      <c r="AW274" s="120"/>
      <c r="AX274" s="120"/>
      <c r="AY274" s="87"/>
      <c r="AZ274" s="120"/>
      <c r="BA274" s="120"/>
      <c r="BB274" s="120"/>
      <c r="BC274" s="120"/>
      <c r="BD274" s="17"/>
      <c r="BE274" s="17"/>
      <c r="BP274" s="17"/>
      <c r="BQ274" s="19"/>
      <c r="BR274" s="19"/>
      <c r="BS274" s="19"/>
      <c r="BT274" s="19"/>
      <c r="BU274" s="19"/>
      <c r="BV274" s="19"/>
      <c r="BW274" s="19"/>
      <c r="BX274" s="19"/>
      <c r="BY274" s="19"/>
      <c r="BZ274" s="19"/>
      <c r="CA274" s="27"/>
      <c r="CI274" s="17"/>
      <c r="CN274" s="17"/>
      <c r="CS274" s="17"/>
      <c r="CX274" s="17"/>
      <c r="DH274" s="17"/>
      <c r="DT274" s="17"/>
      <c r="ED274" s="17"/>
      <c r="EO274" s="17"/>
      <c r="EP274" s="45"/>
      <c r="EQ274" s="6"/>
      <c r="ER274" s="6"/>
      <c r="ES274" s="6"/>
      <c r="ET274" s="6"/>
      <c r="EU274" s="46"/>
      <c r="FV274" s="19"/>
      <c r="FW274" s="23"/>
      <c r="FX274" s="23"/>
      <c r="FZ274" s="23"/>
      <c r="GA274" s="23"/>
      <c r="GB274" s="23"/>
      <c r="GC274" s="23"/>
      <c r="GD274" s="23"/>
      <c r="GE274" s="23"/>
      <c r="GF274" s="23"/>
      <c r="GG274" s="23"/>
      <c r="GH274" s="23"/>
      <c r="GI274" s="23"/>
      <c r="GJ274" s="23"/>
      <c r="GK274" s="23"/>
      <c r="GL274" s="23"/>
      <c r="GM274" s="23"/>
      <c r="GN274" s="46"/>
    </row>
    <row r="275" spans="1:196" s="44" customFormat="1">
      <c r="A275" s="120"/>
      <c r="B275" s="120"/>
      <c r="C275" s="120"/>
      <c r="D275" s="120"/>
      <c r="E275" s="120"/>
      <c r="F275" s="120"/>
      <c r="G275" s="120"/>
      <c r="H275" s="120"/>
      <c r="I275" s="120"/>
      <c r="J275" s="120"/>
      <c r="K275" s="120"/>
      <c r="L275" s="120"/>
      <c r="M275" s="87"/>
      <c r="N275" s="120"/>
      <c r="O275" s="120"/>
      <c r="P275" s="120"/>
      <c r="Q275" s="87"/>
      <c r="R275" s="120"/>
      <c r="S275" s="120"/>
      <c r="T275" s="120"/>
      <c r="U275" s="87"/>
      <c r="V275" s="120"/>
      <c r="W275" s="120"/>
      <c r="X275" s="87"/>
      <c r="Y275" s="120"/>
      <c r="Z275" s="120"/>
      <c r="AA275" s="120"/>
      <c r="AB275" s="87"/>
      <c r="AC275" s="120"/>
      <c r="AD275" s="120"/>
      <c r="AE275" s="120"/>
      <c r="AF275" s="87"/>
      <c r="AG275" s="120"/>
      <c r="AH275" s="120"/>
      <c r="AI275" s="87"/>
      <c r="AJ275" s="120"/>
      <c r="AK275" s="120"/>
      <c r="AL275" s="87"/>
      <c r="AM275" s="120"/>
      <c r="AN275" s="120"/>
      <c r="AO275" s="120"/>
      <c r="AP275" s="120"/>
      <c r="AQ275" s="120"/>
      <c r="AR275" s="87"/>
      <c r="AS275" s="120"/>
      <c r="AT275" s="120"/>
      <c r="AU275" s="120"/>
      <c r="AV275" s="120"/>
      <c r="AW275" s="120"/>
      <c r="AX275" s="120"/>
      <c r="AY275" s="87"/>
      <c r="AZ275" s="120"/>
      <c r="BA275" s="120"/>
      <c r="BB275" s="120"/>
      <c r="BC275" s="120"/>
      <c r="BD275" s="17"/>
      <c r="BE275" s="17"/>
      <c r="BP275" s="17"/>
      <c r="BQ275" s="19"/>
      <c r="BR275" s="19"/>
      <c r="BS275" s="19"/>
      <c r="BT275" s="19"/>
      <c r="BU275" s="19"/>
      <c r="BV275" s="19"/>
      <c r="BW275" s="19"/>
      <c r="BX275" s="19"/>
      <c r="BY275" s="19"/>
      <c r="BZ275" s="19"/>
      <c r="CA275" s="27"/>
      <c r="CI275" s="17"/>
      <c r="CN275" s="17"/>
      <c r="CS275" s="17"/>
      <c r="CX275" s="17"/>
      <c r="DH275" s="17"/>
      <c r="DT275" s="17"/>
      <c r="ED275" s="17"/>
      <c r="EO275" s="17"/>
      <c r="EP275" s="45"/>
      <c r="EQ275" s="6"/>
      <c r="ER275" s="6"/>
      <c r="ES275" s="6"/>
      <c r="ET275" s="6"/>
      <c r="EU275" s="46"/>
      <c r="FV275" s="19"/>
      <c r="FW275" s="23"/>
      <c r="FX275" s="23"/>
      <c r="FZ275" s="23"/>
      <c r="GA275" s="23"/>
      <c r="GB275" s="23"/>
      <c r="GC275" s="23"/>
      <c r="GD275" s="23"/>
      <c r="GE275" s="23"/>
      <c r="GF275" s="23"/>
      <c r="GG275" s="23"/>
      <c r="GH275" s="23"/>
      <c r="GI275" s="23"/>
      <c r="GJ275" s="23"/>
      <c r="GK275" s="23"/>
      <c r="GL275" s="23"/>
      <c r="GM275" s="23"/>
      <c r="GN275" s="46"/>
    </row>
    <row r="276" spans="1:196" s="44" customFormat="1">
      <c r="A276" s="120"/>
      <c r="B276" s="120"/>
      <c r="C276" s="120"/>
      <c r="D276" s="120"/>
      <c r="E276" s="120"/>
      <c r="F276" s="120"/>
      <c r="G276" s="120"/>
      <c r="H276" s="120"/>
      <c r="I276" s="120"/>
      <c r="J276" s="120"/>
      <c r="K276" s="120"/>
      <c r="L276" s="120"/>
      <c r="M276" s="87"/>
      <c r="N276" s="120"/>
      <c r="O276" s="120"/>
      <c r="P276" s="120"/>
      <c r="Q276" s="87"/>
      <c r="R276" s="120"/>
      <c r="S276" s="120"/>
      <c r="T276" s="120"/>
      <c r="U276" s="87"/>
      <c r="V276" s="120"/>
      <c r="W276" s="120"/>
      <c r="X276" s="87"/>
      <c r="Y276" s="120"/>
      <c r="Z276" s="120"/>
      <c r="AA276" s="120"/>
      <c r="AB276" s="87"/>
      <c r="AC276" s="120"/>
      <c r="AD276" s="120"/>
      <c r="AE276" s="120"/>
      <c r="AF276" s="87"/>
      <c r="AG276" s="120"/>
      <c r="AH276" s="120"/>
      <c r="AI276" s="87"/>
      <c r="AJ276" s="120"/>
      <c r="AK276" s="120"/>
      <c r="AL276" s="87"/>
      <c r="AM276" s="120"/>
      <c r="AN276" s="120"/>
      <c r="AO276" s="120"/>
      <c r="AP276" s="120"/>
      <c r="AQ276" s="120"/>
      <c r="AR276" s="87"/>
      <c r="AS276" s="120"/>
      <c r="AT276" s="120"/>
      <c r="AU276" s="120"/>
      <c r="AV276" s="120"/>
      <c r="AW276" s="120"/>
      <c r="AX276" s="120"/>
      <c r="AY276" s="87"/>
      <c r="AZ276" s="120"/>
      <c r="BA276" s="120"/>
      <c r="BB276" s="120"/>
      <c r="BC276" s="120"/>
      <c r="BD276" s="17"/>
      <c r="BE276" s="17"/>
      <c r="BP276" s="17"/>
      <c r="BQ276" s="19"/>
      <c r="BR276" s="19"/>
      <c r="BS276" s="19"/>
      <c r="BT276" s="19"/>
      <c r="BU276" s="19"/>
      <c r="BV276" s="19"/>
      <c r="BW276" s="19"/>
      <c r="BX276" s="19"/>
      <c r="BY276" s="19"/>
      <c r="BZ276" s="19"/>
      <c r="CA276" s="27"/>
      <c r="CI276" s="17"/>
      <c r="CN276" s="17"/>
      <c r="CS276" s="17"/>
      <c r="CX276" s="17"/>
      <c r="DH276" s="17"/>
      <c r="DT276" s="17"/>
      <c r="ED276" s="17"/>
      <c r="EO276" s="17"/>
      <c r="EP276" s="45"/>
      <c r="EQ276" s="6"/>
      <c r="ER276" s="6"/>
      <c r="ES276" s="6"/>
      <c r="ET276" s="6"/>
      <c r="EU276" s="46"/>
      <c r="FV276" s="19"/>
      <c r="FW276" s="23"/>
      <c r="FX276" s="23"/>
      <c r="FZ276" s="23"/>
      <c r="GA276" s="23"/>
      <c r="GB276" s="23"/>
      <c r="GC276" s="23"/>
      <c r="GD276" s="23"/>
      <c r="GE276" s="23"/>
      <c r="GF276" s="23"/>
      <c r="GG276" s="23"/>
      <c r="GH276" s="23"/>
      <c r="GI276" s="23"/>
      <c r="GJ276" s="23"/>
      <c r="GK276" s="23"/>
      <c r="GL276" s="23"/>
      <c r="GM276" s="23"/>
      <c r="GN276" s="46"/>
    </row>
    <row r="277" spans="1:196" s="44" customFormat="1">
      <c r="A277" s="120"/>
      <c r="B277" s="120"/>
      <c r="C277" s="120"/>
      <c r="D277" s="120"/>
      <c r="E277" s="120"/>
      <c r="F277" s="120"/>
      <c r="G277" s="120"/>
      <c r="H277" s="120"/>
      <c r="I277" s="120"/>
      <c r="J277" s="120"/>
      <c r="K277" s="120"/>
      <c r="L277" s="120"/>
      <c r="M277" s="87"/>
      <c r="N277" s="120"/>
      <c r="O277" s="120"/>
      <c r="P277" s="120"/>
      <c r="Q277" s="87"/>
      <c r="R277" s="120"/>
      <c r="S277" s="120"/>
      <c r="T277" s="120"/>
      <c r="U277" s="87"/>
      <c r="V277" s="120"/>
      <c r="W277" s="120"/>
      <c r="X277" s="87"/>
      <c r="Y277" s="120"/>
      <c r="Z277" s="120"/>
      <c r="AA277" s="120"/>
      <c r="AB277" s="87"/>
      <c r="AC277" s="120"/>
      <c r="AD277" s="120"/>
      <c r="AE277" s="120"/>
      <c r="AF277" s="87"/>
      <c r="AG277" s="120"/>
      <c r="AH277" s="120"/>
      <c r="AI277" s="87"/>
      <c r="AJ277" s="120"/>
      <c r="AK277" s="120"/>
      <c r="AL277" s="87"/>
      <c r="AM277" s="120"/>
      <c r="AN277" s="120"/>
      <c r="AO277" s="120"/>
      <c r="AP277" s="120"/>
      <c r="AQ277" s="120"/>
      <c r="AR277" s="87"/>
      <c r="AS277" s="120"/>
      <c r="AT277" s="120"/>
      <c r="AU277" s="120"/>
      <c r="AV277" s="120"/>
      <c r="AW277" s="120"/>
      <c r="AX277" s="120"/>
      <c r="AY277" s="87"/>
      <c r="AZ277" s="120"/>
      <c r="BA277" s="120"/>
      <c r="BB277" s="120"/>
      <c r="BC277" s="120"/>
      <c r="BD277" s="17"/>
      <c r="BE277" s="17"/>
      <c r="BP277" s="17"/>
      <c r="BQ277" s="19"/>
      <c r="BR277" s="19"/>
      <c r="BS277" s="19"/>
      <c r="BT277" s="19"/>
      <c r="BU277" s="19"/>
      <c r="BV277" s="19"/>
      <c r="BW277" s="19"/>
      <c r="BX277" s="19"/>
      <c r="BY277" s="19"/>
      <c r="BZ277" s="19"/>
      <c r="CA277" s="27"/>
      <c r="CI277" s="17"/>
      <c r="CN277" s="17"/>
      <c r="CS277" s="17"/>
      <c r="CX277" s="17"/>
      <c r="DH277" s="17"/>
      <c r="DT277" s="17"/>
      <c r="ED277" s="17"/>
      <c r="EO277" s="17"/>
      <c r="EP277" s="45"/>
      <c r="EQ277" s="6"/>
      <c r="ER277" s="6"/>
      <c r="ES277" s="6"/>
      <c r="ET277" s="6"/>
      <c r="EU277" s="46"/>
      <c r="FV277" s="19"/>
      <c r="FW277" s="23"/>
      <c r="FX277" s="23"/>
      <c r="FZ277" s="23"/>
      <c r="GA277" s="23"/>
      <c r="GB277" s="23"/>
      <c r="GC277" s="23"/>
      <c r="GD277" s="23"/>
      <c r="GE277" s="23"/>
      <c r="GF277" s="23"/>
      <c r="GG277" s="23"/>
      <c r="GH277" s="23"/>
      <c r="GI277" s="23"/>
      <c r="GJ277" s="23"/>
      <c r="GK277" s="23"/>
      <c r="GL277" s="23"/>
      <c r="GM277" s="23"/>
      <c r="GN277" s="46"/>
    </row>
    <row r="278" spans="1:196" s="44" customFormat="1">
      <c r="A278" s="120"/>
      <c r="B278" s="120"/>
      <c r="C278" s="120"/>
      <c r="D278" s="120"/>
      <c r="E278" s="120"/>
      <c r="F278" s="120"/>
      <c r="G278" s="120"/>
      <c r="H278" s="120"/>
      <c r="I278" s="120"/>
      <c r="J278" s="120"/>
      <c r="K278" s="120"/>
      <c r="L278" s="120"/>
      <c r="M278" s="87"/>
      <c r="N278" s="120"/>
      <c r="O278" s="120"/>
      <c r="P278" s="120"/>
      <c r="Q278" s="87"/>
      <c r="R278" s="120"/>
      <c r="S278" s="120"/>
      <c r="T278" s="120"/>
      <c r="U278" s="87"/>
      <c r="V278" s="120"/>
      <c r="W278" s="120"/>
      <c r="X278" s="87"/>
      <c r="Y278" s="120"/>
      <c r="Z278" s="120"/>
      <c r="AA278" s="120"/>
      <c r="AB278" s="87"/>
      <c r="AC278" s="120"/>
      <c r="AD278" s="120"/>
      <c r="AE278" s="120"/>
      <c r="AF278" s="87"/>
      <c r="AG278" s="120"/>
      <c r="AH278" s="120"/>
      <c r="AI278" s="87"/>
      <c r="AJ278" s="120"/>
      <c r="AK278" s="120"/>
      <c r="AL278" s="87"/>
      <c r="AM278" s="120"/>
      <c r="AN278" s="120"/>
      <c r="AO278" s="120"/>
      <c r="AP278" s="120"/>
      <c r="AQ278" s="120"/>
      <c r="AR278" s="87"/>
      <c r="AS278" s="120"/>
      <c r="AT278" s="120"/>
      <c r="AU278" s="120"/>
      <c r="AV278" s="120"/>
      <c r="AW278" s="120"/>
      <c r="AX278" s="120"/>
      <c r="AY278" s="87"/>
      <c r="AZ278" s="120"/>
      <c r="BA278" s="120"/>
      <c r="BB278" s="120"/>
      <c r="BC278" s="120"/>
      <c r="BD278" s="17"/>
      <c r="BE278" s="17"/>
      <c r="BP278" s="17"/>
      <c r="BQ278" s="19"/>
      <c r="BR278" s="19"/>
      <c r="BS278" s="19"/>
      <c r="BT278" s="19"/>
      <c r="BU278" s="19"/>
      <c r="BV278" s="19"/>
      <c r="BW278" s="19"/>
      <c r="BX278" s="19"/>
      <c r="BY278" s="19"/>
      <c r="BZ278" s="19"/>
      <c r="CA278" s="27"/>
      <c r="CI278" s="17"/>
      <c r="CN278" s="17"/>
      <c r="CS278" s="17"/>
      <c r="CX278" s="17"/>
      <c r="DH278" s="17"/>
      <c r="DT278" s="17"/>
      <c r="ED278" s="17"/>
      <c r="EO278" s="17"/>
      <c r="EP278" s="45"/>
      <c r="EQ278" s="6"/>
      <c r="ER278" s="6"/>
      <c r="ES278" s="6"/>
      <c r="ET278" s="6"/>
      <c r="EU278" s="46"/>
      <c r="FV278" s="19"/>
      <c r="FW278" s="23"/>
      <c r="FX278" s="23"/>
      <c r="FZ278" s="23"/>
      <c r="GA278" s="23"/>
      <c r="GB278" s="23"/>
      <c r="GC278" s="23"/>
      <c r="GD278" s="23"/>
      <c r="GE278" s="23"/>
      <c r="GF278" s="23"/>
      <c r="GG278" s="23"/>
      <c r="GH278" s="23"/>
      <c r="GI278" s="23"/>
      <c r="GJ278" s="23"/>
      <c r="GK278" s="23"/>
      <c r="GL278" s="23"/>
      <c r="GM278" s="23"/>
      <c r="GN278" s="46"/>
    </row>
    <row r="279" spans="1:196" s="44" customFormat="1">
      <c r="A279" s="120"/>
      <c r="B279" s="120"/>
      <c r="C279" s="120"/>
      <c r="D279" s="120"/>
      <c r="E279" s="120"/>
      <c r="F279" s="120"/>
      <c r="G279" s="120"/>
      <c r="H279" s="120"/>
      <c r="I279" s="120"/>
      <c r="J279" s="120"/>
      <c r="K279" s="120"/>
      <c r="L279" s="120"/>
      <c r="M279" s="87"/>
      <c r="N279" s="120"/>
      <c r="O279" s="120"/>
      <c r="P279" s="120"/>
      <c r="Q279" s="87"/>
      <c r="R279" s="120"/>
      <c r="S279" s="120"/>
      <c r="T279" s="120"/>
      <c r="U279" s="87"/>
      <c r="V279" s="120"/>
      <c r="W279" s="120"/>
      <c r="X279" s="87"/>
      <c r="Y279" s="120"/>
      <c r="Z279" s="120"/>
      <c r="AA279" s="120"/>
      <c r="AB279" s="87"/>
      <c r="AC279" s="120"/>
      <c r="AD279" s="120"/>
      <c r="AE279" s="120"/>
      <c r="AF279" s="87"/>
      <c r="AG279" s="120"/>
      <c r="AH279" s="120"/>
      <c r="AI279" s="87"/>
      <c r="AJ279" s="120"/>
      <c r="AK279" s="120"/>
      <c r="AL279" s="87"/>
      <c r="AM279" s="120"/>
      <c r="AN279" s="120"/>
      <c r="AO279" s="120"/>
      <c r="AP279" s="120"/>
      <c r="AQ279" s="120"/>
      <c r="AR279" s="87"/>
      <c r="AS279" s="120"/>
      <c r="AT279" s="120"/>
      <c r="AU279" s="120"/>
      <c r="AV279" s="120"/>
      <c r="AW279" s="120"/>
      <c r="AX279" s="120"/>
      <c r="AY279" s="87"/>
      <c r="AZ279" s="120"/>
      <c r="BA279" s="120"/>
      <c r="BB279" s="120"/>
      <c r="BC279" s="120"/>
      <c r="BD279" s="17"/>
      <c r="BE279" s="17"/>
      <c r="BP279" s="17"/>
      <c r="BQ279" s="19"/>
      <c r="BR279" s="19"/>
      <c r="BS279" s="19"/>
      <c r="BT279" s="19"/>
      <c r="BU279" s="19"/>
      <c r="BV279" s="19"/>
      <c r="BW279" s="19"/>
      <c r="BX279" s="19"/>
      <c r="BY279" s="19"/>
      <c r="BZ279" s="19"/>
      <c r="CA279" s="27"/>
      <c r="CI279" s="17"/>
      <c r="CN279" s="17"/>
      <c r="CS279" s="17"/>
      <c r="CX279" s="17"/>
      <c r="DH279" s="17"/>
      <c r="DT279" s="17"/>
      <c r="ED279" s="17"/>
      <c r="EO279" s="17"/>
      <c r="EP279" s="45"/>
      <c r="EQ279" s="6"/>
      <c r="ER279" s="6"/>
      <c r="ES279" s="6"/>
      <c r="ET279" s="6"/>
      <c r="EU279" s="46"/>
      <c r="FV279" s="19"/>
      <c r="FW279" s="23"/>
      <c r="FX279" s="23"/>
      <c r="FZ279" s="23"/>
      <c r="GA279" s="23"/>
      <c r="GB279" s="23"/>
      <c r="GC279" s="23"/>
      <c r="GD279" s="23"/>
      <c r="GE279" s="23"/>
      <c r="GF279" s="23"/>
      <c r="GG279" s="23"/>
      <c r="GH279" s="23"/>
      <c r="GI279" s="23"/>
      <c r="GJ279" s="23"/>
      <c r="GK279" s="23"/>
      <c r="GL279" s="23"/>
      <c r="GM279" s="23"/>
      <c r="GN279" s="46"/>
    </row>
    <row r="280" spans="1:196" s="44" customFormat="1">
      <c r="A280" s="120"/>
      <c r="B280" s="120"/>
      <c r="C280" s="120"/>
      <c r="D280" s="120"/>
      <c r="E280" s="120"/>
      <c r="F280" s="120"/>
      <c r="G280" s="120"/>
      <c r="H280" s="120"/>
      <c r="I280" s="120"/>
      <c r="J280" s="120"/>
      <c r="K280" s="120"/>
      <c r="L280" s="120"/>
      <c r="M280" s="87"/>
      <c r="N280" s="120"/>
      <c r="O280" s="120"/>
      <c r="P280" s="120"/>
      <c r="Q280" s="87"/>
      <c r="R280" s="120"/>
      <c r="S280" s="120"/>
      <c r="T280" s="120"/>
      <c r="U280" s="87"/>
      <c r="V280" s="120"/>
      <c r="W280" s="120"/>
      <c r="X280" s="87"/>
      <c r="Y280" s="120"/>
      <c r="Z280" s="120"/>
      <c r="AA280" s="120"/>
      <c r="AB280" s="87"/>
      <c r="AC280" s="120"/>
      <c r="AD280" s="120"/>
      <c r="AE280" s="120"/>
      <c r="AF280" s="87"/>
      <c r="AG280" s="120"/>
      <c r="AH280" s="120"/>
      <c r="AI280" s="87"/>
      <c r="AJ280" s="120"/>
      <c r="AK280" s="120"/>
      <c r="AL280" s="87"/>
      <c r="AM280" s="120"/>
      <c r="AN280" s="120"/>
      <c r="AO280" s="120"/>
      <c r="AP280" s="120"/>
      <c r="AQ280" s="120"/>
      <c r="AR280" s="87"/>
      <c r="AS280" s="120"/>
      <c r="AT280" s="120"/>
      <c r="AU280" s="120"/>
      <c r="AV280" s="120"/>
      <c r="AW280" s="120"/>
      <c r="AX280" s="120"/>
      <c r="AY280" s="87"/>
      <c r="AZ280" s="120"/>
      <c r="BA280" s="120"/>
      <c r="BB280" s="120"/>
      <c r="BC280" s="120"/>
      <c r="BD280" s="17"/>
      <c r="BE280" s="17"/>
      <c r="BP280" s="17"/>
      <c r="BQ280" s="19"/>
      <c r="BR280" s="19"/>
      <c r="BS280" s="19"/>
      <c r="BT280" s="19"/>
      <c r="BU280" s="19"/>
      <c r="BV280" s="19"/>
      <c r="BW280" s="19"/>
      <c r="BX280" s="19"/>
      <c r="BY280" s="19"/>
      <c r="BZ280" s="19"/>
      <c r="CA280" s="27"/>
      <c r="CI280" s="17"/>
      <c r="CN280" s="17"/>
      <c r="CS280" s="17"/>
      <c r="CX280" s="17"/>
      <c r="DH280" s="17"/>
      <c r="DT280" s="17"/>
      <c r="ED280" s="17"/>
      <c r="EO280" s="17"/>
      <c r="EP280" s="45"/>
      <c r="EQ280" s="6"/>
      <c r="ER280" s="6"/>
      <c r="ES280" s="6"/>
      <c r="ET280" s="6"/>
      <c r="EU280" s="46"/>
      <c r="FV280" s="19"/>
      <c r="FW280" s="23"/>
      <c r="FX280" s="23"/>
      <c r="FZ280" s="23"/>
      <c r="GA280" s="23"/>
      <c r="GB280" s="23"/>
      <c r="GC280" s="23"/>
      <c r="GD280" s="23"/>
      <c r="GE280" s="23"/>
      <c r="GF280" s="23"/>
      <c r="GG280" s="23"/>
      <c r="GH280" s="23"/>
      <c r="GI280" s="23"/>
      <c r="GJ280" s="23"/>
      <c r="GK280" s="23"/>
      <c r="GL280" s="23"/>
      <c r="GM280" s="23"/>
      <c r="GN280" s="46"/>
    </row>
    <row r="281" spans="1:196" s="44" customFormat="1">
      <c r="A281" s="120"/>
      <c r="B281" s="120"/>
      <c r="C281" s="120"/>
      <c r="D281" s="120"/>
      <c r="E281" s="120"/>
      <c r="F281" s="120"/>
      <c r="G281" s="120"/>
      <c r="H281" s="120"/>
      <c r="I281" s="120"/>
      <c r="J281" s="120"/>
      <c r="K281" s="120"/>
      <c r="L281" s="120"/>
      <c r="M281" s="87"/>
      <c r="N281" s="120"/>
      <c r="O281" s="120"/>
      <c r="P281" s="120"/>
      <c r="Q281" s="87"/>
      <c r="R281" s="120"/>
      <c r="S281" s="120"/>
      <c r="T281" s="120"/>
      <c r="U281" s="87"/>
      <c r="V281" s="120"/>
      <c r="W281" s="120"/>
      <c r="X281" s="87"/>
      <c r="Y281" s="120"/>
      <c r="Z281" s="120"/>
      <c r="AA281" s="120"/>
      <c r="AB281" s="87"/>
      <c r="AC281" s="120"/>
      <c r="AD281" s="120"/>
      <c r="AE281" s="120"/>
      <c r="AF281" s="87"/>
      <c r="AG281" s="120"/>
      <c r="AH281" s="120"/>
      <c r="AI281" s="87"/>
      <c r="AJ281" s="120"/>
      <c r="AK281" s="120"/>
      <c r="AL281" s="87"/>
      <c r="AM281" s="120"/>
      <c r="AN281" s="120"/>
      <c r="AO281" s="120"/>
      <c r="AP281" s="120"/>
      <c r="AQ281" s="120"/>
      <c r="AR281" s="87"/>
      <c r="AS281" s="120"/>
      <c r="AT281" s="120"/>
      <c r="AU281" s="120"/>
      <c r="AV281" s="120"/>
      <c r="AW281" s="120"/>
      <c r="AX281" s="120"/>
      <c r="AY281" s="87"/>
      <c r="AZ281" s="120"/>
      <c r="BA281" s="120"/>
      <c r="BB281" s="120"/>
      <c r="BC281" s="120"/>
      <c r="BD281" s="17"/>
      <c r="BE281" s="17"/>
      <c r="BP281" s="17"/>
      <c r="BQ281" s="19"/>
      <c r="BR281" s="19"/>
      <c r="BS281" s="19"/>
      <c r="BT281" s="19"/>
      <c r="BU281" s="19"/>
      <c r="BV281" s="19"/>
      <c r="BW281" s="19"/>
      <c r="BX281" s="19"/>
      <c r="BY281" s="19"/>
      <c r="BZ281" s="19"/>
      <c r="CA281" s="27"/>
      <c r="CI281" s="17"/>
      <c r="CN281" s="17"/>
      <c r="CS281" s="17"/>
      <c r="CX281" s="17"/>
      <c r="DH281" s="17"/>
      <c r="DT281" s="17"/>
      <c r="ED281" s="17"/>
      <c r="EO281" s="17"/>
      <c r="EP281" s="45"/>
      <c r="EQ281" s="6"/>
      <c r="ER281" s="6"/>
      <c r="ES281" s="6"/>
      <c r="ET281" s="6"/>
      <c r="EU281" s="46"/>
      <c r="FV281" s="19"/>
      <c r="FW281" s="23"/>
      <c r="FX281" s="23"/>
      <c r="FZ281" s="23"/>
      <c r="GA281" s="23"/>
      <c r="GB281" s="23"/>
      <c r="GC281" s="23"/>
      <c r="GD281" s="23"/>
      <c r="GE281" s="23"/>
      <c r="GF281" s="23"/>
      <c r="GG281" s="23"/>
      <c r="GH281" s="23"/>
      <c r="GI281" s="23"/>
      <c r="GJ281" s="23"/>
      <c r="GK281" s="23"/>
      <c r="GL281" s="23"/>
      <c r="GM281" s="23"/>
      <c r="GN281" s="46"/>
    </row>
    <row r="282" spans="1:196" s="44" customFormat="1">
      <c r="A282" s="120"/>
      <c r="B282" s="120"/>
      <c r="C282" s="120"/>
      <c r="D282" s="120"/>
      <c r="E282" s="120"/>
      <c r="F282" s="120"/>
      <c r="G282" s="120"/>
      <c r="H282" s="120"/>
      <c r="I282" s="120"/>
      <c r="J282" s="120"/>
      <c r="K282" s="120"/>
      <c r="L282" s="120"/>
      <c r="M282" s="87"/>
      <c r="N282" s="120"/>
      <c r="O282" s="120"/>
      <c r="P282" s="120"/>
      <c r="Q282" s="87"/>
      <c r="R282" s="120"/>
      <c r="S282" s="120"/>
      <c r="T282" s="120"/>
      <c r="U282" s="87"/>
      <c r="V282" s="120"/>
      <c r="W282" s="120"/>
      <c r="X282" s="87"/>
      <c r="Y282" s="120"/>
      <c r="Z282" s="120"/>
      <c r="AA282" s="120"/>
      <c r="AB282" s="87"/>
      <c r="AC282" s="120"/>
      <c r="AD282" s="120"/>
      <c r="AE282" s="120"/>
      <c r="AF282" s="87"/>
      <c r="AG282" s="120"/>
      <c r="AH282" s="120"/>
      <c r="AI282" s="87"/>
      <c r="AJ282" s="120"/>
      <c r="AK282" s="120"/>
      <c r="AL282" s="87"/>
      <c r="AM282" s="120"/>
      <c r="AN282" s="120"/>
      <c r="AO282" s="120"/>
      <c r="AP282" s="120"/>
      <c r="AQ282" s="120"/>
      <c r="AR282" s="87"/>
      <c r="AS282" s="120"/>
      <c r="AT282" s="120"/>
      <c r="AU282" s="120"/>
      <c r="AV282" s="120"/>
      <c r="AW282" s="120"/>
      <c r="AX282" s="120"/>
      <c r="AY282" s="87"/>
      <c r="AZ282" s="120"/>
      <c r="BA282" s="120"/>
      <c r="BB282" s="120"/>
      <c r="BC282" s="120"/>
      <c r="BD282" s="17"/>
      <c r="BE282" s="17"/>
      <c r="BP282" s="17"/>
      <c r="BQ282" s="19"/>
      <c r="BR282" s="19"/>
      <c r="BS282" s="19"/>
      <c r="BT282" s="19"/>
      <c r="BU282" s="19"/>
      <c r="BV282" s="19"/>
      <c r="BW282" s="19"/>
      <c r="BX282" s="19"/>
      <c r="BY282" s="19"/>
      <c r="BZ282" s="19"/>
      <c r="CA282" s="27"/>
      <c r="CI282" s="17"/>
      <c r="CN282" s="17"/>
      <c r="CS282" s="17"/>
      <c r="CX282" s="17"/>
      <c r="DH282" s="17"/>
      <c r="DT282" s="17"/>
      <c r="ED282" s="17"/>
      <c r="EO282" s="17"/>
      <c r="EP282" s="45"/>
      <c r="EQ282" s="6"/>
      <c r="ER282" s="6"/>
      <c r="ES282" s="6"/>
      <c r="ET282" s="6"/>
      <c r="EU282" s="46"/>
      <c r="FV282" s="19"/>
      <c r="FW282" s="23"/>
      <c r="FX282" s="23"/>
      <c r="FZ282" s="23"/>
      <c r="GA282" s="23"/>
      <c r="GB282" s="23"/>
      <c r="GC282" s="23"/>
      <c r="GD282" s="23"/>
      <c r="GE282" s="23"/>
      <c r="GF282" s="23"/>
      <c r="GG282" s="23"/>
      <c r="GH282" s="23"/>
      <c r="GI282" s="23"/>
      <c r="GJ282" s="23"/>
      <c r="GK282" s="23"/>
      <c r="GL282" s="23"/>
      <c r="GM282" s="23"/>
      <c r="GN282" s="46"/>
    </row>
    <row r="283" spans="1:196" s="44" customFormat="1">
      <c r="A283" s="120"/>
      <c r="B283" s="120"/>
      <c r="C283" s="120"/>
      <c r="D283" s="120"/>
      <c r="E283" s="120"/>
      <c r="F283" s="120"/>
      <c r="G283" s="120"/>
      <c r="H283" s="120"/>
      <c r="I283" s="120"/>
      <c r="J283" s="120"/>
      <c r="K283" s="120"/>
      <c r="L283" s="120"/>
      <c r="M283" s="87"/>
      <c r="N283" s="120"/>
      <c r="O283" s="120"/>
      <c r="P283" s="120"/>
      <c r="Q283" s="87"/>
      <c r="R283" s="120"/>
      <c r="S283" s="120"/>
      <c r="T283" s="120"/>
      <c r="U283" s="87"/>
      <c r="V283" s="120"/>
      <c r="W283" s="120"/>
      <c r="X283" s="87"/>
      <c r="Y283" s="120"/>
      <c r="Z283" s="120"/>
      <c r="AA283" s="120"/>
      <c r="AB283" s="87"/>
      <c r="AC283" s="120"/>
      <c r="AD283" s="120"/>
      <c r="AE283" s="120"/>
      <c r="AF283" s="87"/>
      <c r="AG283" s="120"/>
      <c r="AH283" s="120"/>
      <c r="AI283" s="87"/>
      <c r="AJ283" s="120"/>
      <c r="AK283" s="120"/>
      <c r="AL283" s="87"/>
      <c r="AM283" s="120"/>
      <c r="AN283" s="120"/>
      <c r="AO283" s="120"/>
      <c r="AP283" s="120"/>
      <c r="AQ283" s="120"/>
      <c r="AR283" s="87"/>
      <c r="AS283" s="120"/>
      <c r="AT283" s="120"/>
      <c r="AU283" s="120"/>
      <c r="AV283" s="120"/>
      <c r="AW283" s="120"/>
      <c r="AX283" s="120"/>
      <c r="AY283" s="87"/>
      <c r="AZ283" s="120"/>
      <c r="BA283" s="120"/>
      <c r="BB283" s="120"/>
      <c r="BC283" s="120"/>
      <c r="BD283" s="17"/>
      <c r="BE283" s="17"/>
      <c r="BP283" s="17"/>
      <c r="BQ283" s="19"/>
      <c r="BR283" s="19"/>
      <c r="BS283" s="19"/>
      <c r="BT283" s="19"/>
      <c r="BU283" s="19"/>
      <c r="BV283" s="19"/>
      <c r="BW283" s="19"/>
      <c r="BX283" s="19"/>
      <c r="BY283" s="19"/>
      <c r="BZ283" s="19"/>
      <c r="CA283" s="27"/>
      <c r="CI283" s="17"/>
      <c r="CN283" s="17"/>
      <c r="CS283" s="17"/>
      <c r="CX283" s="17"/>
      <c r="DH283" s="17"/>
      <c r="DT283" s="17"/>
      <c r="ED283" s="17"/>
      <c r="EO283" s="17"/>
      <c r="EP283" s="45"/>
      <c r="EQ283" s="6"/>
      <c r="ER283" s="6"/>
      <c r="ES283" s="6"/>
      <c r="ET283" s="6"/>
      <c r="EU283" s="46"/>
      <c r="FV283" s="19"/>
      <c r="FW283" s="23"/>
      <c r="FX283" s="23"/>
      <c r="FZ283" s="23"/>
      <c r="GA283" s="23"/>
      <c r="GB283" s="23"/>
      <c r="GC283" s="23"/>
      <c r="GD283" s="23"/>
      <c r="GE283" s="23"/>
      <c r="GF283" s="23"/>
      <c r="GG283" s="23"/>
      <c r="GH283" s="23"/>
      <c r="GI283" s="23"/>
      <c r="GJ283" s="23"/>
      <c r="GK283" s="23"/>
      <c r="GL283" s="23"/>
      <c r="GM283" s="23"/>
      <c r="GN283" s="46"/>
    </row>
    <row r="284" spans="1:196" s="44" customFormat="1">
      <c r="A284" s="120"/>
      <c r="B284" s="120"/>
      <c r="C284" s="120"/>
      <c r="D284" s="120"/>
      <c r="E284" s="120"/>
      <c r="F284" s="120"/>
      <c r="G284" s="120"/>
      <c r="H284" s="120"/>
      <c r="I284" s="120"/>
      <c r="J284" s="120"/>
      <c r="K284" s="120"/>
      <c r="L284" s="120"/>
      <c r="M284" s="87"/>
      <c r="N284" s="120"/>
      <c r="O284" s="120"/>
      <c r="P284" s="120"/>
      <c r="Q284" s="87"/>
      <c r="R284" s="120"/>
      <c r="S284" s="120"/>
      <c r="T284" s="120"/>
      <c r="U284" s="87"/>
      <c r="V284" s="120"/>
      <c r="W284" s="120"/>
      <c r="X284" s="87"/>
      <c r="Y284" s="120"/>
      <c r="Z284" s="120"/>
      <c r="AA284" s="120"/>
      <c r="AB284" s="87"/>
      <c r="AC284" s="120"/>
      <c r="AD284" s="120"/>
      <c r="AE284" s="120"/>
      <c r="AF284" s="87"/>
      <c r="AG284" s="120"/>
      <c r="AH284" s="120"/>
      <c r="AI284" s="87"/>
      <c r="AJ284" s="120"/>
      <c r="AK284" s="120"/>
      <c r="AL284" s="87"/>
      <c r="AM284" s="120"/>
      <c r="AN284" s="120"/>
      <c r="AO284" s="120"/>
      <c r="AP284" s="120"/>
      <c r="AQ284" s="120"/>
      <c r="AR284" s="87"/>
      <c r="AS284" s="120"/>
      <c r="AT284" s="120"/>
      <c r="AU284" s="120"/>
      <c r="AV284" s="120"/>
      <c r="AW284" s="120"/>
      <c r="AX284" s="120"/>
      <c r="AY284" s="87"/>
      <c r="AZ284" s="120"/>
      <c r="BA284" s="120"/>
      <c r="BB284" s="120"/>
      <c r="BC284" s="120"/>
      <c r="BD284" s="17"/>
      <c r="BE284" s="17"/>
      <c r="BP284" s="17"/>
      <c r="BQ284" s="19"/>
      <c r="BR284" s="19"/>
      <c r="BS284" s="19"/>
      <c r="BT284" s="19"/>
      <c r="BU284" s="19"/>
      <c r="BV284" s="19"/>
      <c r="BW284" s="19"/>
      <c r="BX284" s="19"/>
      <c r="BY284" s="19"/>
      <c r="BZ284" s="19"/>
      <c r="CA284" s="27"/>
      <c r="CI284" s="17"/>
      <c r="CN284" s="17"/>
      <c r="CS284" s="17"/>
      <c r="CX284" s="17"/>
      <c r="DH284" s="17"/>
      <c r="DT284" s="17"/>
      <c r="ED284" s="17"/>
      <c r="EO284" s="17"/>
      <c r="EP284" s="45"/>
      <c r="EQ284" s="6"/>
      <c r="ER284" s="6"/>
      <c r="ES284" s="6"/>
      <c r="ET284" s="6"/>
      <c r="EU284" s="46"/>
      <c r="FV284" s="19"/>
      <c r="FW284" s="23"/>
      <c r="FX284" s="23"/>
      <c r="FZ284" s="23"/>
      <c r="GA284" s="23"/>
      <c r="GB284" s="23"/>
      <c r="GC284" s="23"/>
      <c r="GD284" s="23"/>
      <c r="GE284" s="23"/>
      <c r="GF284" s="23"/>
      <c r="GG284" s="23"/>
      <c r="GH284" s="23"/>
      <c r="GI284" s="23"/>
      <c r="GJ284" s="23"/>
      <c r="GK284" s="23"/>
      <c r="GL284" s="23"/>
      <c r="GM284" s="23"/>
      <c r="GN284" s="46"/>
    </row>
    <row r="285" spans="1:196" s="44" customFormat="1">
      <c r="A285" s="120"/>
      <c r="B285" s="120"/>
      <c r="C285" s="120"/>
      <c r="D285" s="120"/>
      <c r="E285" s="120"/>
      <c r="F285" s="120"/>
      <c r="G285" s="120"/>
      <c r="H285" s="120"/>
      <c r="I285" s="120"/>
      <c r="J285" s="120"/>
      <c r="K285" s="120"/>
      <c r="L285" s="120"/>
      <c r="M285" s="87"/>
      <c r="N285" s="120"/>
      <c r="O285" s="120"/>
      <c r="P285" s="120"/>
      <c r="Q285" s="87"/>
      <c r="R285" s="120"/>
      <c r="S285" s="120"/>
      <c r="T285" s="120"/>
      <c r="U285" s="87"/>
      <c r="V285" s="120"/>
      <c r="W285" s="120"/>
      <c r="X285" s="87"/>
      <c r="Y285" s="120"/>
      <c r="Z285" s="120"/>
      <c r="AA285" s="120"/>
      <c r="AB285" s="87"/>
      <c r="AC285" s="120"/>
      <c r="AD285" s="120"/>
      <c r="AE285" s="120"/>
      <c r="AF285" s="87"/>
      <c r="AG285" s="120"/>
      <c r="AH285" s="120"/>
      <c r="AI285" s="87"/>
      <c r="AJ285" s="120"/>
      <c r="AK285" s="120"/>
      <c r="AL285" s="87"/>
      <c r="AM285" s="120"/>
      <c r="AN285" s="120"/>
      <c r="AO285" s="120"/>
      <c r="AP285" s="120"/>
      <c r="AQ285" s="120"/>
      <c r="AR285" s="87"/>
      <c r="AS285" s="120"/>
      <c r="AT285" s="120"/>
      <c r="AU285" s="120"/>
      <c r="AV285" s="120"/>
      <c r="AW285" s="120"/>
      <c r="AX285" s="120"/>
      <c r="AY285" s="87"/>
      <c r="AZ285" s="120"/>
      <c r="BA285" s="120"/>
      <c r="BB285" s="120"/>
      <c r="BC285" s="120"/>
      <c r="BD285" s="17"/>
      <c r="BE285" s="17"/>
      <c r="BP285" s="17"/>
      <c r="BQ285" s="19"/>
      <c r="BR285" s="19"/>
      <c r="BS285" s="19"/>
      <c r="BT285" s="19"/>
      <c r="BU285" s="19"/>
      <c r="BV285" s="19"/>
      <c r="BW285" s="19"/>
      <c r="BX285" s="19"/>
      <c r="BY285" s="19"/>
      <c r="BZ285" s="19"/>
      <c r="CA285" s="27"/>
      <c r="CI285" s="17"/>
      <c r="CN285" s="17"/>
      <c r="CS285" s="17"/>
      <c r="CX285" s="17"/>
      <c r="DH285" s="17"/>
      <c r="DT285" s="17"/>
      <c r="ED285" s="17"/>
      <c r="EO285" s="17"/>
      <c r="EP285" s="45"/>
      <c r="EQ285" s="6"/>
      <c r="ER285" s="6"/>
      <c r="ES285" s="6"/>
      <c r="ET285" s="6"/>
      <c r="EU285" s="46"/>
      <c r="FV285" s="19"/>
      <c r="FW285" s="23"/>
      <c r="FX285" s="23"/>
      <c r="FZ285" s="23"/>
      <c r="GA285" s="23"/>
      <c r="GB285" s="23"/>
      <c r="GC285" s="23"/>
      <c r="GD285" s="23"/>
      <c r="GE285" s="23"/>
      <c r="GF285" s="23"/>
      <c r="GG285" s="23"/>
      <c r="GH285" s="23"/>
      <c r="GI285" s="23"/>
      <c r="GJ285" s="23"/>
      <c r="GK285" s="23"/>
      <c r="GL285" s="23"/>
      <c r="GM285" s="23"/>
      <c r="GN285" s="46"/>
    </row>
    <row r="286" spans="1:196" s="44" customFormat="1">
      <c r="A286" s="120"/>
      <c r="B286" s="120"/>
      <c r="C286" s="120"/>
      <c r="D286" s="120"/>
      <c r="E286" s="120"/>
      <c r="F286" s="120"/>
      <c r="G286" s="120"/>
      <c r="H286" s="120"/>
      <c r="I286" s="120"/>
      <c r="J286" s="120"/>
      <c r="K286" s="120"/>
      <c r="L286" s="120"/>
      <c r="M286" s="87"/>
      <c r="N286" s="120"/>
      <c r="O286" s="120"/>
      <c r="P286" s="120"/>
      <c r="Q286" s="87"/>
      <c r="R286" s="120"/>
      <c r="S286" s="120"/>
      <c r="T286" s="120"/>
      <c r="U286" s="87"/>
      <c r="V286" s="120"/>
      <c r="W286" s="120"/>
      <c r="X286" s="87"/>
      <c r="Y286" s="120"/>
      <c r="Z286" s="120"/>
      <c r="AA286" s="120"/>
      <c r="AB286" s="87"/>
      <c r="AC286" s="120"/>
      <c r="AD286" s="120"/>
      <c r="AE286" s="120"/>
      <c r="AF286" s="87"/>
      <c r="AG286" s="120"/>
      <c r="AH286" s="120"/>
      <c r="AI286" s="87"/>
      <c r="AJ286" s="120"/>
      <c r="AK286" s="120"/>
      <c r="AL286" s="87"/>
      <c r="AM286" s="120"/>
      <c r="AN286" s="120"/>
      <c r="AO286" s="120"/>
      <c r="AP286" s="120"/>
      <c r="AQ286" s="120"/>
      <c r="AR286" s="87"/>
      <c r="AS286" s="120"/>
      <c r="AT286" s="120"/>
      <c r="AU286" s="120"/>
      <c r="AV286" s="120"/>
      <c r="AW286" s="120"/>
      <c r="AX286" s="120"/>
      <c r="AY286" s="87"/>
      <c r="AZ286" s="120"/>
      <c r="BA286" s="120"/>
      <c r="BB286" s="120"/>
      <c r="BC286" s="120"/>
      <c r="BD286" s="17"/>
      <c r="BE286" s="17"/>
      <c r="BP286" s="17"/>
      <c r="BQ286" s="19"/>
      <c r="BR286" s="19"/>
      <c r="BS286" s="19"/>
      <c r="BT286" s="19"/>
      <c r="BU286" s="19"/>
      <c r="BV286" s="19"/>
      <c r="BW286" s="19"/>
      <c r="BX286" s="19"/>
      <c r="BY286" s="19"/>
      <c r="BZ286" s="19"/>
      <c r="CA286" s="27"/>
      <c r="CI286" s="17"/>
      <c r="CN286" s="17"/>
      <c r="CS286" s="17"/>
      <c r="CX286" s="17"/>
      <c r="DH286" s="17"/>
      <c r="DT286" s="17"/>
      <c r="ED286" s="17"/>
      <c r="EO286" s="17"/>
      <c r="EP286" s="45"/>
      <c r="EQ286" s="6"/>
      <c r="ER286" s="6"/>
      <c r="ES286" s="6"/>
      <c r="ET286" s="6"/>
      <c r="EU286" s="46"/>
      <c r="FV286" s="19"/>
      <c r="FW286" s="23"/>
      <c r="FX286" s="23"/>
      <c r="FZ286" s="23"/>
      <c r="GA286" s="23"/>
      <c r="GB286" s="23"/>
      <c r="GC286" s="23"/>
      <c r="GD286" s="23"/>
      <c r="GE286" s="23"/>
      <c r="GF286" s="23"/>
      <c r="GG286" s="23"/>
      <c r="GH286" s="23"/>
      <c r="GI286" s="23"/>
      <c r="GJ286" s="23"/>
      <c r="GK286" s="23"/>
      <c r="GL286" s="23"/>
      <c r="GM286" s="23"/>
      <c r="GN286" s="46"/>
    </row>
    <row r="287" spans="1:196" s="44" customFormat="1">
      <c r="A287" s="120"/>
      <c r="B287" s="120"/>
      <c r="C287" s="120"/>
      <c r="D287" s="120"/>
      <c r="E287" s="120"/>
      <c r="F287" s="120"/>
      <c r="G287" s="120"/>
      <c r="H287" s="120"/>
      <c r="I287" s="120"/>
      <c r="J287" s="120"/>
      <c r="K287" s="120"/>
      <c r="L287" s="120"/>
      <c r="M287" s="87"/>
      <c r="N287" s="120"/>
      <c r="O287" s="120"/>
      <c r="P287" s="120"/>
      <c r="Q287" s="87"/>
      <c r="R287" s="120"/>
      <c r="S287" s="120"/>
      <c r="T287" s="120"/>
      <c r="U287" s="87"/>
      <c r="V287" s="120"/>
      <c r="W287" s="120"/>
      <c r="X287" s="87"/>
      <c r="Y287" s="120"/>
      <c r="Z287" s="120"/>
      <c r="AA287" s="120"/>
      <c r="AB287" s="87"/>
      <c r="AC287" s="120"/>
      <c r="AD287" s="120"/>
      <c r="AE287" s="120"/>
      <c r="AF287" s="87"/>
      <c r="AG287" s="120"/>
      <c r="AH287" s="120"/>
      <c r="AI287" s="87"/>
      <c r="AJ287" s="120"/>
      <c r="AK287" s="120"/>
      <c r="AL287" s="87"/>
      <c r="AM287" s="120"/>
      <c r="AN287" s="120"/>
      <c r="AO287" s="120"/>
      <c r="AP287" s="120"/>
      <c r="AQ287" s="120"/>
      <c r="AR287" s="87"/>
      <c r="AS287" s="120"/>
      <c r="AT287" s="120"/>
      <c r="AU287" s="120"/>
      <c r="AV287" s="120"/>
      <c r="AW287" s="120"/>
      <c r="AX287" s="120"/>
      <c r="AY287" s="87"/>
      <c r="AZ287" s="120"/>
      <c r="BA287" s="120"/>
      <c r="BB287" s="120"/>
      <c r="BC287" s="120"/>
      <c r="BD287" s="17"/>
      <c r="BE287" s="17"/>
      <c r="BP287" s="17"/>
      <c r="BQ287" s="19"/>
      <c r="BR287" s="19"/>
      <c r="BS287" s="19"/>
      <c r="BT287" s="19"/>
      <c r="BU287" s="19"/>
      <c r="BV287" s="19"/>
      <c r="BW287" s="19"/>
      <c r="BX287" s="19"/>
      <c r="BY287" s="19"/>
      <c r="BZ287" s="19"/>
      <c r="CA287" s="27"/>
      <c r="CI287" s="17"/>
      <c r="CN287" s="17"/>
      <c r="CS287" s="17"/>
      <c r="CX287" s="17"/>
      <c r="DH287" s="17"/>
      <c r="DT287" s="17"/>
      <c r="ED287" s="17"/>
      <c r="EO287" s="17"/>
      <c r="EP287" s="45"/>
      <c r="EQ287" s="6"/>
      <c r="ER287" s="6"/>
      <c r="ES287" s="6"/>
      <c r="ET287" s="6"/>
      <c r="EU287" s="46"/>
      <c r="FV287" s="19"/>
      <c r="FW287" s="23"/>
      <c r="FX287" s="23"/>
      <c r="FZ287" s="23"/>
      <c r="GA287" s="23"/>
      <c r="GB287" s="23"/>
      <c r="GC287" s="23"/>
      <c r="GD287" s="23"/>
      <c r="GE287" s="23"/>
      <c r="GF287" s="23"/>
      <c r="GG287" s="23"/>
      <c r="GH287" s="23"/>
      <c r="GI287" s="23"/>
      <c r="GJ287" s="23"/>
      <c r="GK287" s="23"/>
      <c r="GL287" s="23"/>
      <c r="GM287" s="23"/>
      <c r="GN287" s="46"/>
    </row>
    <row r="288" spans="1:196" s="44" customFormat="1">
      <c r="A288" s="120"/>
      <c r="B288" s="120"/>
      <c r="C288" s="120"/>
      <c r="D288" s="120"/>
      <c r="E288" s="120"/>
      <c r="F288" s="120"/>
      <c r="G288" s="120"/>
      <c r="H288" s="120"/>
      <c r="I288" s="120"/>
      <c r="J288" s="120"/>
      <c r="K288" s="120"/>
      <c r="L288" s="120"/>
      <c r="M288" s="87"/>
      <c r="N288" s="120"/>
      <c r="O288" s="120"/>
      <c r="P288" s="120"/>
      <c r="Q288" s="87"/>
      <c r="R288" s="120"/>
      <c r="S288" s="120"/>
      <c r="T288" s="120"/>
      <c r="U288" s="87"/>
      <c r="V288" s="120"/>
      <c r="W288" s="120"/>
      <c r="X288" s="87"/>
      <c r="Y288" s="120"/>
      <c r="Z288" s="120"/>
      <c r="AA288" s="120"/>
      <c r="AB288" s="87"/>
      <c r="AC288" s="120"/>
      <c r="AD288" s="120"/>
      <c r="AE288" s="120"/>
      <c r="AF288" s="87"/>
      <c r="AG288" s="120"/>
      <c r="AH288" s="120"/>
      <c r="AI288" s="87"/>
      <c r="AJ288" s="120"/>
      <c r="AK288" s="120"/>
      <c r="AL288" s="87"/>
      <c r="AM288" s="120"/>
      <c r="AN288" s="120"/>
      <c r="AO288" s="120"/>
      <c r="AP288" s="120"/>
      <c r="AQ288" s="120"/>
      <c r="AR288" s="87"/>
      <c r="AS288" s="120"/>
      <c r="AT288" s="120"/>
      <c r="AU288" s="120"/>
      <c r="AV288" s="120"/>
      <c r="AW288" s="120"/>
      <c r="AX288" s="120"/>
      <c r="AY288" s="87"/>
      <c r="AZ288" s="120"/>
      <c r="BA288" s="120"/>
      <c r="BB288" s="120"/>
      <c r="BC288" s="120"/>
      <c r="BD288" s="17"/>
      <c r="BE288" s="17"/>
      <c r="BP288" s="17"/>
      <c r="BQ288" s="19"/>
      <c r="BR288" s="19"/>
      <c r="BS288" s="19"/>
      <c r="BT288" s="19"/>
      <c r="BU288" s="19"/>
      <c r="BV288" s="19"/>
      <c r="BW288" s="19"/>
      <c r="BX288" s="19"/>
      <c r="BY288" s="19"/>
      <c r="BZ288" s="19"/>
      <c r="CA288" s="27"/>
      <c r="CI288" s="17"/>
      <c r="CN288" s="17"/>
      <c r="CS288" s="17"/>
      <c r="CX288" s="17"/>
      <c r="DH288" s="17"/>
      <c r="DT288" s="17"/>
      <c r="ED288" s="17"/>
      <c r="EO288" s="17"/>
      <c r="EP288" s="45"/>
      <c r="EQ288" s="6"/>
      <c r="ER288" s="6"/>
      <c r="ES288" s="6"/>
      <c r="ET288" s="6"/>
      <c r="EU288" s="46"/>
      <c r="FV288" s="19"/>
      <c r="FW288" s="23"/>
      <c r="FX288" s="23"/>
      <c r="FZ288" s="23"/>
      <c r="GA288" s="23"/>
      <c r="GB288" s="23"/>
      <c r="GC288" s="23"/>
      <c r="GD288" s="23"/>
      <c r="GE288" s="23"/>
      <c r="GF288" s="23"/>
      <c r="GG288" s="23"/>
      <c r="GH288" s="23"/>
      <c r="GI288" s="23"/>
      <c r="GJ288" s="23"/>
      <c r="GK288" s="23"/>
      <c r="GL288" s="23"/>
      <c r="GM288" s="23"/>
      <c r="GN288" s="46"/>
    </row>
    <row r="289" spans="1:196" s="44" customFormat="1">
      <c r="A289" s="120"/>
      <c r="B289" s="120"/>
      <c r="C289" s="120"/>
      <c r="D289" s="120"/>
      <c r="E289" s="120"/>
      <c r="F289" s="120"/>
      <c r="G289" s="120"/>
      <c r="H289" s="120"/>
      <c r="I289" s="120"/>
      <c r="J289" s="120"/>
      <c r="K289" s="120"/>
      <c r="L289" s="120"/>
      <c r="M289" s="87"/>
      <c r="N289" s="120"/>
      <c r="O289" s="120"/>
      <c r="P289" s="120"/>
      <c r="Q289" s="87"/>
      <c r="R289" s="120"/>
      <c r="S289" s="120"/>
      <c r="T289" s="120"/>
      <c r="U289" s="87"/>
      <c r="V289" s="120"/>
      <c r="W289" s="120"/>
      <c r="X289" s="87"/>
      <c r="Y289" s="120"/>
      <c r="Z289" s="120"/>
      <c r="AA289" s="120"/>
      <c r="AB289" s="87"/>
      <c r="AC289" s="120"/>
      <c r="AD289" s="120"/>
      <c r="AE289" s="120"/>
      <c r="AF289" s="87"/>
      <c r="AG289" s="120"/>
      <c r="AH289" s="120"/>
      <c r="AI289" s="87"/>
      <c r="AJ289" s="120"/>
      <c r="AK289" s="120"/>
      <c r="AL289" s="87"/>
      <c r="AM289" s="120"/>
      <c r="AN289" s="120"/>
      <c r="AO289" s="120"/>
      <c r="AP289" s="120"/>
      <c r="AQ289" s="120"/>
      <c r="AR289" s="87"/>
      <c r="AS289" s="120"/>
      <c r="AT289" s="120"/>
      <c r="AU289" s="120"/>
      <c r="AV289" s="120"/>
      <c r="AW289" s="120"/>
      <c r="AX289" s="120"/>
      <c r="AY289" s="87"/>
      <c r="AZ289" s="120"/>
      <c r="BA289" s="120"/>
      <c r="BB289" s="120"/>
      <c r="BC289" s="120"/>
      <c r="BD289" s="17"/>
      <c r="BE289" s="17"/>
      <c r="BP289" s="17"/>
      <c r="BQ289" s="19"/>
      <c r="BR289" s="19"/>
      <c r="BS289" s="19"/>
      <c r="BT289" s="19"/>
      <c r="BU289" s="19"/>
      <c r="BV289" s="19"/>
      <c r="BW289" s="19"/>
      <c r="BX289" s="19"/>
      <c r="BY289" s="19"/>
      <c r="BZ289" s="19"/>
      <c r="CA289" s="27"/>
      <c r="CI289" s="17"/>
      <c r="CN289" s="17"/>
      <c r="CS289" s="17"/>
      <c r="CX289" s="17"/>
      <c r="DH289" s="17"/>
      <c r="DT289" s="17"/>
      <c r="ED289" s="17"/>
      <c r="EO289" s="17"/>
      <c r="EP289" s="45"/>
      <c r="EQ289" s="6"/>
      <c r="ER289" s="6"/>
      <c r="ES289" s="6"/>
      <c r="ET289" s="6"/>
      <c r="EU289" s="46"/>
      <c r="FV289" s="19"/>
      <c r="FW289" s="23"/>
      <c r="FX289" s="23"/>
      <c r="FZ289" s="23"/>
      <c r="GA289" s="23"/>
      <c r="GB289" s="23"/>
      <c r="GC289" s="23"/>
      <c r="GD289" s="23"/>
      <c r="GE289" s="23"/>
      <c r="GF289" s="23"/>
      <c r="GG289" s="23"/>
      <c r="GH289" s="23"/>
      <c r="GI289" s="23"/>
      <c r="GJ289" s="23"/>
      <c r="GK289" s="23"/>
      <c r="GL289" s="23"/>
      <c r="GM289" s="23"/>
      <c r="GN289" s="46"/>
    </row>
    <row r="290" spans="1:196" s="44" customFormat="1">
      <c r="A290" s="120"/>
      <c r="B290" s="120"/>
      <c r="C290" s="120"/>
      <c r="D290" s="120"/>
      <c r="E290" s="120"/>
      <c r="F290" s="120"/>
      <c r="G290" s="120"/>
      <c r="H290" s="120"/>
      <c r="I290" s="120"/>
      <c r="J290" s="120"/>
      <c r="K290" s="120"/>
      <c r="L290" s="120"/>
      <c r="M290" s="87"/>
      <c r="N290" s="120"/>
      <c r="O290" s="120"/>
      <c r="P290" s="120"/>
      <c r="Q290" s="87"/>
      <c r="R290" s="120"/>
      <c r="S290" s="120"/>
      <c r="T290" s="120"/>
      <c r="U290" s="87"/>
      <c r="V290" s="120"/>
      <c r="W290" s="120"/>
      <c r="X290" s="87"/>
      <c r="Y290" s="120"/>
      <c r="Z290" s="120"/>
      <c r="AA290" s="120"/>
      <c r="AB290" s="87"/>
      <c r="AC290" s="120"/>
      <c r="AD290" s="120"/>
      <c r="AE290" s="120"/>
      <c r="AF290" s="87"/>
      <c r="AG290" s="120"/>
      <c r="AH290" s="120"/>
      <c r="AI290" s="87"/>
      <c r="AJ290" s="120"/>
      <c r="AK290" s="120"/>
      <c r="AL290" s="87"/>
      <c r="AM290" s="120"/>
      <c r="AN290" s="120"/>
      <c r="AO290" s="120"/>
      <c r="AP290" s="120"/>
      <c r="AQ290" s="120"/>
      <c r="AR290" s="87"/>
      <c r="AS290" s="120"/>
      <c r="AT290" s="120"/>
      <c r="AU290" s="120"/>
      <c r="AV290" s="120"/>
      <c r="AW290" s="120"/>
      <c r="AX290" s="120"/>
      <c r="AY290" s="87"/>
      <c r="AZ290" s="120"/>
      <c r="BA290" s="120"/>
      <c r="BB290" s="120"/>
      <c r="BC290" s="120"/>
      <c r="BD290" s="17"/>
      <c r="BE290" s="17"/>
      <c r="BP290" s="17"/>
      <c r="BQ290" s="19"/>
      <c r="BR290" s="19"/>
      <c r="BS290" s="19"/>
      <c r="BT290" s="19"/>
      <c r="BU290" s="19"/>
      <c r="BV290" s="19"/>
      <c r="BW290" s="19"/>
      <c r="BX290" s="19"/>
      <c r="BY290" s="19"/>
      <c r="BZ290" s="19"/>
      <c r="CA290" s="27"/>
      <c r="CI290" s="17"/>
      <c r="CN290" s="17"/>
      <c r="CS290" s="17"/>
      <c r="CX290" s="17"/>
      <c r="DH290" s="17"/>
      <c r="DT290" s="17"/>
      <c r="ED290" s="17"/>
      <c r="EO290" s="17"/>
      <c r="EP290" s="45"/>
      <c r="EQ290" s="6"/>
      <c r="ER290" s="6"/>
      <c r="ES290" s="6"/>
      <c r="ET290" s="6"/>
      <c r="EU290" s="46"/>
      <c r="FV290" s="19"/>
      <c r="FW290" s="23"/>
      <c r="FX290" s="23"/>
      <c r="FZ290" s="23"/>
      <c r="GA290" s="23"/>
      <c r="GB290" s="23"/>
      <c r="GC290" s="23"/>
      <c r="GD290" s="23"/>
      <c r="GE290" s="23"/>
      <c r="GF290" s="23"/>
      <c r="GG290" s="23"/>
      <c r="GH290" s="23"/>
      <c r="GI290" s="23"/>
      <c r="GJ290" s="23"/>
      <c r="GK290" s="23"/>
      <c r="GL290" s="23"/>
      <c r="GM290" s="23"/>
      <c r="GN290" s="46"/>
    </row>
    <row r="291" spans="1:196" s="44" customFormat="1">
      <c r="A291" s="120"/>
      <c r="B291" s="120"/>
      <c r="C291" s="120"/>
      <c r="D291" s="120"/>
      <c r="E291" s="120"/>
      <c r="F291" s="120"/>
      <c r="G291" s="120"/>
      <c r="H291" s="120"/>
      <c r="I291" s="120"/>
      <c r="J291" s="120"/>
      <c r="K291" s="120"/>
      <c r="L291" s="120"/>
      <c r="M291" s="87"/>
      <c r="N291" s="120"/>
      <c r="O291" s="120"/>
      <c r="P291" s="120"/>
      <c r="Q291" s="87"/>
      <c r="R291" s="120"/>
      <c r="S291" s="120"/>
      <c r="T291" s="120"/>
      <c r="U291" s="87"/>
      <c r="V291" s="120"/>
      <c r="W291" s="120"/>
      <c r="X291" s="87"/>
      <c r="Y291" s="120"/>
      <c r="Z291" s="120"/>
      <c r="AA291" s="120"/>
      <c r="AB291" s="87"/>
      <c r="AC291" s="120"/>
      <c r="AD291" s="120"/>
      <c r="AE291" s="120"/>
      <c r="AF291" s="87"/>
      <c r="AG291" s="120"/>
      <c r="AH291" s="120"/>
      <c r="AI291" s="87"/>
      <c r="AJ291" s="120"/>
      <c r="AK291" s="120"/>
      <c r="AL291" s="87"/>
      <c r="AM291" s="120"/>
      <c r="AN291" s="120"/>
      <c r="AO291" s="120"/>
      <c r="AP291" s="120"/>
      <c r="AQ291" s="120"/>
      <c r="AR291" s="87"/>
      <c r="AS291" s="120"/>
      <c r="AT291" s="120"/>
      <c r="AU291" s="120"/>
      <c r="AV291" s="120"/>
      <c r="AW291" s="120"/>
      <c r="AX291" s="120"/>
      <c r="AY291" s="87"/>
      <c r="AZ291" s="120"/>
      <c r="BA291" s="120"/>
      <c r="BB291" s="120"/>
      <c r="BC291" s="120"/>
      <c r="BD291" s="17"/>
      <c r="BE291" s="17"/>
      <c r="BP291" s="17"/>
      <c r="BQ291" s="19"/>
      <c r="BR291" s="19"/>
      <c r="BS291" s="19"/>
      <c r="BT291" s="19"/>
      <c r="BU291" s="19"/>
      <c r="BV291" s="19"/>
      <c r="BW291" s="19"/>
      <c r="BX291" s="19"/>
      <c r="BY291" s="19"/>
      <c r="BZ291" s="19"/>
      <c r="CA291" s="27"/>
      <c r="CI291" s="17"/>
      <c r="CN291" s="17"/>
      <c r="CS291" s="17"/>
      <c r="CX291" s="17"/>
      <c r="DH291" s="17"/>
      <c r="DT291" s="17"/>
      <c r="ED291" s="17"/>
      <c r="EO291" s="17"/>
      <c r="EP291" s="45"/>
      <c r="EQ291" s="6"/>
      <c r="ER291" s="6"/>
      <c r="ES291" s="6"/>
      <c r="ET291" s="6"/>
      <c r="EU291" s="46"/>
      <c r="FV291" s="19"/>
      <c r="FW291" s="23"/>
      <c r="FX291" s="23"/>
      <c r="FZ291" s="23"/>
      <c r="GA291" s="23"/>
      <c r="GB291" s="23"/>
      <c r="GC291" s="23"/>
      <c r="GD291" s="23"/>
      <c r="GE291" s="23"/>
      <c r="GF291" s="23"/>
      <c r="GG291" s="23"/>
      <c r="GH291" s="23"/>
      <c r="GI291" s="23"/>
      <c r="GJ291" s="23"/>
      <c r="GK291" s="23"/>
      <c r="GL291" s="23"/>
      <c r="GM291" s="23"/>
      <c r="GN291" s="46"/>
    </row>
    <row r="292" spans="1:196" s="44" customFormat="1">
      <c r="A292" s="120"/>
      <c r="B292" s="120"/>
      <c r="C292" s="120"/>
      <c r="D292" s="120"/>
      <c r="E292" s="120"/>
      <c r="F292" s="120"/>
      <c r="G292" s="120"/>
      <c r="H292" s="120"/>
      <c r="I292" s="120"/>
      <c r="J292" s="120"/>
      <c r="K292" s="120"/>
      <c r="L292" s="120"/>
      <c r="M292" s="87"/>
      <c r="N292" s="120"/>
      <c r="O292" s="120"/>
      <c r="P292" s="120"/>
      <c r="Q292" s="87"/>
      <c r="R292" s="120"/>
      <c r="S292" s="120"/>
      <c r="T292" s="120"/>
      <c r="U292" s="87"/>
      <c r="V292" s="120"/>
      <c r="W292" s="120"/>
      <c r="X292" s="87"/>
      <c r="Y292" s="120"/>
      <c r="Z292" s="120"/>
      <c r="AA292" s="120"/>
      <c r="AB292" s="87"/>
      <c r="AC292" s="120"/>
      <c r="AD292" s="120"/>
      <c r="AE292" s="120"/>
      <c r="AF292" s="87"/>
      <c r="AG292" s="120"/>
      <c r="AH292" s="120"/>
      <c r="AI292" s="87"/>
      <c r="AJ292" s="120"/>
      <c r="AK292" s="120"/>
      <c r="AL292" s="87"/>
      <c r="AM292" s="120"/>
      <c r="AN292" s="120"/>
      <c r="AO292" s="120"/>
      <c r="AP292" s="120"/>
      <c r="AQ292" s="120"/>
      <c r="AR292" s="87"/>
      <c r="AS292" s="120"/>
      <c r="AT292" s="120"/>
      <c r="AU292" s="120"/>
      <c r="AV292" s="120"/>
      <c r="AW292" s="120"/>
      <c r="AX292" s="120"/>
      <c r="AY292" s="87"/>
      <c r="AZ292" s="120"/>
      <c r="BA292" s="120"/>
      <c r="BB292" s="120"/>
      <c r="BC292" s="120"/>
      <c r="BD292" s="17"/>
      <c r="BE292" s="17"/>
      <c r="BP292" s="17"/>
      <c r="BQ292" s="19"/>
      <c r="BR292" s="19"/>
      <c r="BS292" s="19"/>
      <c r="BT292" s="19"/>
      <c r="BU292" s="19"/>
      <c r="BV292" s="19"/>
      <c r="BW292" s="19"/>
      <c r="BX292" s="19"/>
      <c r="BY292" s="19"/>
      <c r="BZ292" s="19"/>
      <c r="CA292" s="27"/>
      <c r="CI292" s="17"/>
      <c r="CN292" s="17"/>
      <c r="CS292" s="17"/>
      <c r="CX292" s="17"/>
      <c r="DH292" s="17"/>
      <c r="DT292" s="17"/>
      <c r="ED292" s="17"/>
      <c r="EO292" s="17"/>
      <c r="EP292" s="45"/>
      <c r="EQ292" s="6"/>
      <c r="ER292" s="6"/>
      <c r="ES292" s="6"/>
      <c r="ET292" s="6"/>
      <c r="EU292" s="46"/>
      <c r="FV292" s="19"/>
      <c r="FW292" s="23"/>
      <c r="FX292" s="23"/>
      <c r="FZ292" s="23"/>
      <c r="GA292" s="23"/>
      <c r="GB292" s="23"/>
      <c r="GC292" s="23"/>
      <c r="GD292" s="23"/>
      <c r="GE292" s="23"/>
      <c r="GF292" s="23"/>
      <c r="GG292" s="23"/>
      <c r="GH292" s="23"/>
      <c r="GI292" s="23"/>
      <c r="GJ292" s="23"/>
      <c r="GK292" s="23"/>
      <c r="GL292" s="23"/>
      <c r="GM292" s="23"/>
      <c r="GN292" s="46"/>
    </row>
    <row r="293" spans="1:196" s="44" customFormat="1">
      <c r="A293" s="120"/>
      <c r="B293" s="120"/>
      <c r="C293" s="120"/>
      <c r="D293" s="120"/>
      <c r="E293" s="120"/>
      <c r="F293" s="120"/>
      <c r="G293" s="120"/>
      <c r="H293" s="120"/>
      <c r="I293" s="120"/>
      <c r="J293" s="120"/>
      <c r="K293" s="120"/>
      <c r="L293" s="120"/>
      <c r="M293" s="87"/>
      <c r="N293" s="120"/>
      <c r="O293" s="120"/>
      <c r="P293" s="120"/>
      <c r="Q293" s="87"/>
      <c r="R293" s="120"/>
      <c r="S293" s="120"/>
      <c r="T293" s="120"/>
      <c r="U293" s="87"/>
      <c r="V293" s="120"/>
      <c r="W293" s="120"/>
      <c r="X293" s="87"/>
      <c r="Y293" s="120"/>
      <c r="Z293" s="120"/>
      <c r="AA293" s="120"/>
      <c r="AB293" s="87"/>
      <c r="AC293" s="120"/>
      <c r="AD293" s="120"/>
      <c r="AE293" s="120"/>
      <c r="AF293" s="87"/>
      <c r="AG293" s="120"/>
      <c r="AH293" s="120"/>
      <c r="AI293" s="87"/>
      <c r="AJ293" s="120"/>
      <c r="AK293" s="120"/>
      <c r="AL293" s="87"/>
      <c r="AM293" s="120"/>
      <c r="AN293" s="120"/>
      <c r="AO293" s="120"/>
      <c r="AP293" s="120"/>
      <c r="AQ293" s="120"/>
      <c r="AR293" s="87"/>
      <c r="AS293" s="120"/>
      <c r="AT293" s="120"/>
      <c r="AU293" s="120"/>
      <c r="AV293" s="120"/>
      <c r="AW293" s="120"/>
      <c r="AX293" s="120"/>
      <c r="AY293" s="87"/>
      <c r="AZ293" s="120"/>
      <c r="BA293" s="120"/>
      <c r="BB293" s="120"/>
      <c r="BC293" s="120"/>
      <c r="BD293" s="17"/>
      <c r="BE293" s="17"/>
      <c r="BP293" s="17"/>
      <c r="BQ293" s="19"/>
      <c r="BR293" s="19"/>
      <c r="BS293" s="19"/>
      <c r="BT293" s="19"/>
      <c r="BU293" s="19"/>
      <c r="BV293" s="19"/>
      <c r="BW293" s="19"/>
      <c r="BX293" s="19"/>
      <c r="BY293" s="19"/>
      <c r="BZ293" s="19"/>
      <c r="CA293" s="27"/>
      <c r="CI293" s="17"/>
      <c r="CN293" s="17"/>
      <c r="CS293" s="17"/>
      <c r="CX293" s="17"/>
      <c r="DH293" s="17"/>
      <c r="DT293" s="17"/>
      <c r="ED293" s="17"/>
      <c r="EO293" s="17"/>
      <c r="EP293" s="45"/>
      <c r="EQ293" s="6"/>
      <c r="ER293" s="6"/>
      <c r="ES293" s="6"/>
      <c r="ET293" s="6"/>
      <c r="EU293" s="46"/>
      <c r="FV293" s="19"/>
      <c r="FW293" s="23"/>
      <c r="FX293" s="23"/>
      <c r="FZ293" s="23"/>
      <c r="GA293" s="23"/>
      <c r="GB293" s="23"/>
      <c r="GC293" s="23"/>
      <c r="GD293" s="23"/>
      <c r="GE293" s="23"/>
      <c r="GF293" s="23"/>
      <c r="GG293" s="23"/>
      <c r="GH293" s="23"/>
      <c r="GI293" s="23"/>
      <c r="GJ293" s="23"/>
      <c r="GK293" s="23"/>
      <c r="GL293" s="23"/>
      <c r="GM293" s="23"/>
      <c r="GN293" s="46"/>
    </row>
    <row r="294" spans="1:196" s="44" customFormat="1">
      <c r="A294" s="120"/>
      <c r="B294" s="120"/>
      <c r="C294" s="120"/>
      <c r="D294" s="120"/>
      <c r="E294" s="120"/>
      <c r="F294" s="120"/>
      <c r="G294" s="120"/>
      <c r="H294" s="120"/>
      <c r="I294" s="120"/>
      <c r="J294" s="120"/>
      <c r="K294" s="120"/>
      <c r="L294" s="120"/>
      <c r="M294" s="87"/>
      <c r="N294" s="120"/>
      <c r="O294" s="120"/>
      <c r="P294" s="120"/>
      <c r="Q294" s="87"/>
      <c r="R294" s="120"/>
      <c r="S294" s="120"/>
      <c r="T294" s="120"/>
      <c r="U294" s="87"/>
      <c r="V294" s="120"/>
      <c r="W294" s="120"/>
      <c r="X294" s="87"/>
      <c r="Y294" s="120"/>
      <c r="Z294" s="120"/>
      <c r="AA294" s="120"/>
      <c r="AB294" s="87"/>
      <c r="AC294" s="120"/>
      <c r="AD294" s="120"/>
      <c r="AE294" s="120"/>
      <c r="AF294" s="87"/>
      <c r="AG294" s="120"/>
      <c r="AH294" s="120"/>
      <c r="AI294" s="87"/>
      <c r="AJ294" s="120"/>
      <c r="AK294" s="120"/>
      <c r="AL294" s="87"/>
      <c r="AM294" s="120"/>
      <c r="AN294" s="120"/>
      <c r="AO294" s="120"/>
      <c r="AP294" s="120"/>
      <c r="AQ294" s="120"/>
      <c r="AR294" s="87"/>
      <c r="AS294" s="120"/>
      <c r="AT294" s="120"/>
      <c r="AU294" s="120"/>
      <c r="AV294" s="120"/>
      <c r="AW294" s="120"/>
      <c r="AX294" s="120"/>
      <c r="AY294" s="87"/>
      <c r="AZ294" s="120"/>
      <c r="BA294" s="120"/>
      <c r="BB294" s="120"/>
      <c r="BC294" s="120"/>
      <c r="BD294" s="17"/>
      <c r="BE294" s="17"/>
      <c r="BP294" s="17"/>
      <c r="BQ294" s="19"/>
      <c r="BR294" s="19"/>
      <c r="BS294" s="19"/>
      <c r="BT294" s="19"/>
      <c r="BU294" s="19"/>
      <c r="BV294" s="19"/>
      <c r="BW294" s="19"/>
      <c r="BX294" s="19"/>
      <c r="BY294" s="19"/>
      <c r="BZ294" s="19"/>
      <c r="CA294" s="27"/>
      <c r="CI294" s="17"/>
      <c r="CN294" s="17"/>
      <c r="CS294" s="17"/>
      <c r="CX294" s="17"/>
      <c r="DH294" s="17"/>
      <c r="DT294" s="17"/>
      <c r="ED294" s="17"/>
      <c r="EO294" s="17"/>
      <c r="EP294" s="45"/>
      <c r="EQ294" s="6"/>
      <c r="ER294" s="6"/>
      <c r="ES294" s="6"/>
      <c r="ET294" s="6"/>
      <c r="EU294" s="46"/>
      <c r="FV294" s="19"/>
      <c r="FW294" s="23"/>
      <c r="FX294" s="23"/>
      <c r="FZ294" s="23"/>
      <c r="GA294" s="23"/>
      <c r="GB294" s="23"/>
      <c r="GC294" s="23"/>
      <c r="GD294" s="23"/>
      <c r="GE294" s="23"/>
      <c r="GF294" s="23"/>
      <c r="GG294" s="23"/>
      <c r="GH294" s="23"/>
      <c r="GI294" s="23"/>
      <c r="GJ294" s="23"/>
      <c r="GK294" s="23"/>
      <c r="GL294" s="23"/>
      <c r="GM294" s="23"/>
      <c r="GN294" s="46"/>
    </row>
    <row r="295" spans="1:196" s="44" customFormat="1">
      <c r="A295" s="120"/>
      <c r="B295" s="120"/>
      <c r="C295" s="120"/>
      <c r="D295" s="120"/>
      <c r="E295" s="120"/>
      <c r="F295" s="120"/>
      <c r="G295" s="120"/>
      <c r="H295" s="120"/>
      <c r="I295" s="120"/>
      <c r="J295" s="120"/>
      <c r="K295" s="120"/>
      <c r="L295" s="120"/>
      <c r="M295" s="87"/>
      <c r="N295" s="120"/>
      <c r="O295" s="120"/>
      <c r="P295" s="120"/>
      <c r="Q295" s="87"/>
      <c r="R295" s="120"/>
      <c r="S295" s="120"/>
      <c r="T295" s="120"/>
      <c r="U295" s="87"/>
      <c r="V295" s="120"/>
      <c r="W295" s="120"/>
      <c r="X295" s="87"/>
      <c r="Y295" s="120"/>
      <c r="Z295" s="120"/>
      <c r="AA295" s="120"/>
      <c r="AB295" s="87"/>
      <c r="AC295" s="120"/>
      <c r="AD295" s="120"/>
      <c r="AE295" s="120"/>
      <c r="AF295" s="87"/>
      <c r="AG295" s="120"/>
      <c r="AH295" s="120"/>
      <c r="AI295" s="87"/>
      <c r="AJ295" s="120"/>
      <c r="AK295" s="120"/>
      <c r="AL295" s="87"/>
      <c r="AM295" s="120"/>
      <c r="AN295" s="120"/>
      <c r="AO295" s="120"/>
      <c r="AP295" s="120"/>
      <c r="AQ295" s="120"/>
      <c r="AR295" s="87"/>
      <c r="AS295" s="120"/>
      <c r="AT295" s="120"/>
      <c r="AU295" s="120"/>
      <c r="AV295" s="120"/>
      <c r="AW295" s="120"/>
      <c r="AX295" s="120"/>
      <c r="AY295" s="87"/>
      <c r="AZ295" s="120"/>
      <c r="BA295" s="120"/>
      <c r="BB295" s="120"/>
      <c r="BC295" s="120"/>
      <c r="BD295" s="17"/>
      <c r="BE295" s="17"/>
      <c r="BP295" s="17"/>
      <c r="BQ295" s="19"/>
      <c r="BR295" s="19"/>
      <c r="BS295" s="19"/>
      <c r="BT295" s="19"/>
      <c r="BU295" s="19"/>
      <c r="BV295" s="19"/>
      <c r="BW295" s="19"/>
      <c r="BX295" s="19"/>
      <c r="BY295" s="19"/>
      <c r="BZ295" s="19"/>
      <c r="CA295" s="27"/>
      <c r="CI295" s="17"/>
      <c r="CN295" s="17"/>
      <c r="CS295" s="17"/>
      <c r="CX295" s="17"/>
      <c r="DH295" s="17"/>
      <c r="DT295" s="17"/>
      <c r="ED295" s="17"/>
      <c r="EO295" s="17"/>
      <c r="EP295" s="45"/>
      <c r="EQ295" s="6"/>
      <c r="ER295" s="6"/>
      <c r="ES295" s="6"/>
      <c r="ET295" s="6"/>
      <c r="EU295" s="46"/>
      <c r="FV295" s="19"/>
      <c r="FW295" s="23"/>
      <c r="FX295" s="23"/>
      <c r="FZ295" s="23"/>
      <c r="GA295" s="23"/>
      <c r="GB295" s="23"/>
      <c r="GC295" s="23"/>
      <c r="GD295" s="23"/>
      <c r="GE295" s="23"/>
      <c r="GF295" s="23"/>
      <c r="GG295" s="23"/>
      <c r="GH295" s="23"/>
      <c r="GI295" s="23"/>
      <c r="GJ295" s="23"/>
      <c r="GK295" s="23"/>
      <c r="GL295" s="23"/>
      <c r="GM295" s="23"/>
      <c r="GN295" s="46"/>
    </row>
    <row r="296" spans="1:196" s="44" customFormat="1">
      <c r="A296" s="120"/>
      <c r="B296" s="120"/>
      <c r="C296" s="120"/>
      <c r="D296" s="120"/>
      <c r="E296" s="120"/>
      <c r="F296" s="120"/>
      <c r="G296" s="120"/>
      <c r="H296" s="120"/>
      <c r="I296" s="120"/>
      <c r="J296" s="120"/>
      <c r="K296" s="120"/>
      <c r="L296" s="120"/>
      <c r="M296" s="87"/>
      <c r="N296" s="120"/>
      <c r="O296" s="120"/>
      <c r="P296" s="120"/>
      <c r="Q296" s="87"/>
      <c r="R296" s="120"/>
      <c r="S296" s="120"/>
      <c r="T296" s="120"/>
      <c r="U296" s="87"/>
      <c r="V296" s="120"/>
      <c r="W296" s="120"/>
      <c r="X296" s="87"/>
      <c r="Y296" s="120"/>
      <c r="Z296" s="120"/>
      <c r="AA296" s="120"/>
      <c r="AB296" s="87"/>
      <c r="AC296" s="120"/>
      <c r="AD296" s="120"/>
      <c r="AE296" s="120"/>
      <c r="AF296" s="87"/>
      <c r="AG296" s="120"/>
      <c r="AH296" s="120"/>
      <c r="AI296" s="87"/>
      <c r="AJ296" s="120"/>
      <c r="AK296" s="120"/>
      <c r="AL296" s="87"/>
      <c r="AM296" s="120"/>
      <c r="AN296" s="120"/>
      <c r="AO296" s="120"/>
      <c r="AP296" s="120"/>
      <c r="AQ296" s="120"/>
      <c r="AR296" s="87"/>
      <c r="AS296" s="120"/>
      <c r="AT296" s="120"/>
      <c r="AU296" s="120"/>
      <c r="AV296" s="120"/>
      <c r="AW296" s="120"/>
      <c r="AX296" s="120"/>
      <c r="AY296" s="87"/>
      <c r="AZ296" s="120"/>
      <c r="BA296" s="120"/>
      <c r="BB296" s="120"/>
      <c r="BC296" s="120"/>
      <c r="BD296" s="17"/>
      <c r="BE296" s="17"/>
      <c r="BP296" s="17"/>
      <c r="BQ296" s="19"/>
      <c r="BR296" s="19"/>
      <c r="BS296" s="19"/>
      <c r="BT296" s="19"/>
      <c r="BU296" s="19"/>
      <c r="BV296" s="19"/>
      <c r="BW296" s="19"/>
      <c r="BX296" s="19"/>
      <c r="BY296" s="19"/>
      <c r="BZ296" s="19"/>
      <c r="CA296" s="27"/>
      <c r="CI296" s="17"/>
      <c r="CN296" s="17"/>
      <c r="CS296" s="17"/>
      <c r="CX296" s="17"/>
      <c r="DH296" s="17"/>
      <c r="DT296" s="17"/>
      <c r="ED296" s="17"/>
      <c r="EO296" s="17"/>
      <c r="EP296" s="45"/>
      <c r="EQ296" s="6"/>
      <c r="ER296" s="6"/>
      <c r="ES296" s="6"/>
      <c r="ET296" s="6"/>
      <c r="EU296" s="46"/>
      <c r="FV296" s="19"/>
      <c r="FW296" s="23"/>
      <c r="FX296" s="23"/>
      <c r="FZ296" s="23"/>
      <c r="GA296" s="23"/>
      <c r="GB296" s="23"/>
      <c r="GC296" s="23"/>
      <c r="GD296" s="23"/>
      <c r="GE296" s="23"/>
      <c r="GF296" s="23"/>
      <c r="GG296" s="23"/>
      <c r="GH296" s="23"/>
      <c r="GI296" s="23"/>
      <c r="GJ296" s="23"/>
      <c r="GK296" s="23"/>
      <c r="GL296" s="23"/>
      <c r="GM296" s="23"/>
      <c r="GN296" s="46"/>
    </row>
    <row r="297" spans="1:196" s="44" customFormat="1">
      <c r="A297" s="120"/>
      <c r="B297" s="120"/>
      <c r="C297" s="120"/>
      <c r="D297" s="120"/>
      <c r="E297" s="120"/>
      <c r="F297" s="120"/>
      <c r="G297" s="120"/>
      <c r="H297" s="120"/>
      <c r="I297" s="120"/>
      <c r="J297" s="120"/>
      <c r="K297" s="120"/>
      <c r="L297" s="120"/>
      <c r="M297" s="87"/>
      <c r="N297" s="120"/>
      <c r="O297" s="120"/>
      <c r="P297" s="120"/>
      <c r="Q297" s="87"/>
      <c r="R297" s="120"/>
      <c r="S297" s="120"/>
      <c r="T297" s="120"/>
      <c r="U297" s="87"/>
      <c r="V297" s="120"/>
      <c r="W297" s="120"/>
      <c r="X297" s="87"/>
      <c r="Y297" s="120"/>
      <c r="Z297" s="120"/>
      <c r="AA297" s="120"/>
      <c r="AB297" s="87"/>
      <c r="AC297" s="120"/>
      <c r="AD297" s="120"/>
      <c r="AE297" s="120"/>
      <c r="AF297" s="87"/>
      <c r="AG297" s="120"/>
      <c r="AH297" s="120"/>
      <c r="AI297" s="87"/>
      <c r="AJ297" s="120"/>
      <c r="AK297" s="120"/>
      <c r="AL297" s="87"/>
      <c r="AM297" s="120"/>
      <c r="AN297" s="120"/>
      <c r="AO297" s="120"/>
      <c r="AP297" s="120"/>
      <c r="AQ297" s="120"/>
      <c r="AR297" s="87"/>
      <c r="AS297" s="120"/>
      <c r="AT297" s="120"/>
      <c r="AU297" s="120"/>
      <c r="AV297" s="120"/>
      <c r="AW297" s="120"/>
      <c r="AX297" s="120"/>
      <c r="AY297" s="87"/>
      <c r="AZ297" s="120"/>
      <c r="BA297" s="120"/>
      <c r="BB297" s="120"/>
      <c r="BC297" s="120"/>
      <c r="BD297" s="17"/>
      <c r="BE297" s="17"/>
      <c r="BP297" s="17"/>
      <c r="BQ297" s="19"/>
      <c r="BR297" s="19"/>
      <c r="BS297" s="19"/>
      <c r="BT297" s="19"/>
      <c r="BU297" s="19"/>
      <c r="BV297" s="19"/>
      <c r="BW297" s="19"/>
      <c r="BX297" s="19"/>
      <c r="BY297" s="19"/>
      <c r="BZ297" s="19"/>
      <c r="CA297" s="27"/>
      <c r="CI297" s="17"/>
      <c r="CN297" s="17"/>
      <c r="CS297" s="17"/>
      <c r="CX297" s="17"/>
      <c r="DH297" s="17"/>
      <c r="DT297" s="17"/>
      <c r="ED297" s="17"/>
      <c r="EO297" s="17"/>
      <c r="EP297" s="45"/>
      <c r="EQ297" s="6"/>
      <c r="ER297" s="6"/>
      <c r="ES297" s="6"/>
      <c r="ET297" s="6"/>
      <c r="EU297" s="46"/>
      <c r="FV297" s="19"/>
      <c r="FW297" s="23"/>
      <c r="FX297" s="23"/>
      <c r="FZ297" s="23"/>
      <c r="GA297" s="23"/>
      <c r="GB297" s="23"/>
      <c r="GC297" s="23"/>
      <c r="GD297" s="23"/>
      <c r="GE297" s="23"/>
      <c r="GF297" s="23"/>
      <c r="GG297" s="23"/>
      <c r="GH297" s="23"/>
      <c r="GI297" s="23"/>
      <c r="GJ297" s="23"/>
      <c r="GK297" s="23"/>
      <c r="GL297" s="23"/>
      <c r="GM297" s="23"/>
      <c r="GN297" s="46"/>
    </row>
    <row r="298" spans="1:196" s="44" customFormat="1">
      <c r="A298" s="120"/>
      <c r="B298" s="120"/>
      <c r="C298" s="120"/>
      <c r="D298" s="120"/>
      <c r="E298" s="120"/>
      <c r="F298" s="120"/>
      <c r="G298" s="120"/>
      <c r="H298" s="120"/>
      <c r="I298" s="120"/>
      <c r="J298" s="120"/>
      <c r="K298" s="120"/>
      <c r="L298" s="120"/>
      <c r="M298" s="87"/>
      <c r="N298" s="120"/>
      <c r="O298" s="120"/>
      <c r="P298" s="120"/>
      <c r="Q298" s="87"/>
      <c r="R298" s="120"/>
      <c r="S298" s="120"/>
      <c r="T298" s="120"/>
      <c r="U298" s="87"/>
      <c r="V298" s="120"/>
      <c r="W298" s="120"/>
      <c r="X298" s="87"/>
      <c r="Y298" s="120"/>
      <c r="Z298" s="120"/>
      <c r="AA298" s="120"/>
      <c r="AB298" s="87"/>
      <c r="AC298" s="120"/>
      <c r="AD298" s="120"/>
      <c r="AE298" s="120"/>
      <c r="AF298" s="87"/>
      <c r="AG298" s="120"/>
      <c r="AH298" s="120"/>
      <c r="AI298" s="87"/>
      <c r="AJ298" s="120"/>
      <c r="AK298" s="120"/>
      <c r="AL298" s="87"/>
      <c r="AM298" s="120"/>
      <c r="AN298" s="120"/>
      <c r="AO298" s="120"/>
      <c r="AP298" s="120"/>
      <c r="AQ298" s="120"/>
      <c r="AR298" s="87"/>
      <c r="AS298" s="120"/>
      <c r="AT298" s="120"/>
      <c r="AU298" s="120"/>
      <c r="AV298" s="120"/>
      <c r="AW298" s="120"/>
      <c r="AX298" s="120"/>
      <c r="AY298" s="87"/>
      <c r="AZ298" s="120"/>
      <c r="BA298" s="120"/>
      <c r="BB298" s="120"/>
      <c r="BC298" s="120"/>
      <c r="BD298" s="17"/>
      <c r="BE298" s="17"/>
      <c r="BP298" s="17"/>
      <c r="BQ298" s="19"/>
      <c r="BR298" s="19"/>
      <c r="BS298" s="19"/>
      <c r="BT298" s="19"/>
      <c r="BU298" s="19"/>
      <c r="BV298" s="19"/>
      <c r="BW298" s="19"/>
      <c r="BX298" s="19"/>
      <c r="BY298" s="19"/>
      <c r="BZ298" s="19"/>
      <c r="CA298" s="27"/>
      <c r="CI298" s="17"/>
      <c r="CN298" s="17"/>
      <c r="CS298" s="17"/>
      <c r="CX298" s="17"/>
      <c r="DH298" s="17"/>
      <c r="DT298" s="17"/>
      <c r="ED298" s="17"/>
      <c r="EO298" s="17"/>
      <c r="EP298" s="45"/>
      <c r="EQ298" s="6"/>
      <c r="ER298" s="6"/>
      <c r="ES298" s="6"/>
      <c r="ET298" s="6"/>
      <c r="EU298" s="46"/>
      <c r="FV298" s="19"/>
      <c r="FW298" s="23"/>
      <c r="FX298" s="23"/>
      <c r="FZ298" s="23"/>
      <c r="GA298" s="23"/>
      <c r="GB298" s="23"/>
      <c r="GC298" s="23"/>
      <c r="GD298" s="23"/>
      <c r="GE298" s="23"/>
      <c r="GF298" s="23"/>
      <c r="GG298" s="23"/>
      <c r="GH298" s="23"/>
      <c r="GI298" s="23"/>
      <c r="GJ298" s="23"/>
      <c r="GK298" s="23"/>
      <c r="GL298" s="23"/>
      <c r="GM298" s="23"/>
      <c r="GN298" s="46"/>
    </row>
    <row r="299" spans="1:196" s="44" customFormat="1">
      <c r="A299" s="120"/>
      <c r="B299" s="120"/>
      <c r="C299" s="120"/>
      <c r="D299" s="120"/>
      <c r="E299" s="120"/>
      <c r="F299" s="120"/>
      <c r="G299" s="120"/>
      <c r="H299" s="120"/>
      <c r="I299" s="120"/>
      <c r="J299" s="120"/>
      <c r="K299" s="120"/>
      <c r="L299" s="120"/>
      <c r="M299" s="87"/>
      <c r="N299" s="120"/>
      <c r="O299" s="120"/>
      <c r="P299" s="120"/>
      <c r="Q299" s="87"/>
      <c r="R299" s="120"/>
      <c r="S299" s="120"/>
      <c r="T299" s="120"/>
      <c r="U299" s="87"/>
      <c r="V299" s="120"/>
      <c r="W299" s="120"/>
      <c r="X299" s="87"/>
      <c r="Y299" s="120"/>
      <c r="Z299" s="120"/>
      <c r="AA299" s="120"/>
      <c r="AB299" s="87"/>
      <c r="AC299" s="120"/>
      <c r="AD299" s="120"/>
      <c r="AE299" s="120"/>
      <c r="AF299" s="87"/>
      <c r="AG299" s="120"/>
      <c r="AH299" s="120"/>
      <c r="AI299" s="87"/>
      <c r="AJ299" s="120"/>
      <c r="AK299" s="120"/>
      <c r="AL299" s="87"/>
      <c r="AM299" s="120"/>
      <c r="AN299" s="120"/>
      <c r="AO299" s="120"/>
      <c r="AP299" s="120"/>
      <c r="AQ299" s="120"/>
      <c r="AR299" s="87"/>
      <c r="AS299" s="120"/>
      <c r="AT299" s="120"/>
      <c r="AU299" s="120"/>
      <c r="AV299" s="120"/>
      <c r="AW299" s="120"/>
      <c r="AX299" s="120"/>
      <c r="AY299" s="87"/>
      <c r="AZ299" s="120"/>
      <c r="BA299" s="120"/>
      <c r="BB299" s="120"/>
      <c r="BC299" s="120"/>
      <c r="BD299" s="17"/>
      <c r="BE299" s="17"/>
      <c r="BP299" s="17"/>
      <c r="BQ299" s="19"/>
      <c r="BR299" s="19"/>
      <c r="BS299" s="19"/>
      <c r="BT299" s="19"/>
      <c r="BU299" s="19"/>
      <c r="BV299" s="19"/>
      <c r="BW299" s="19"/>
      <c r="BX299" s="19"/>
      <c r="BY299" s="19"/>
      <c r="BZ299" s="19"/>
      <c r="CA299" s="27"/>
      <c r="CI299" s="17"/>
      <c r="CN299" s="17"/>
      <c r="CS299" s="17"/>
      <c r="CX299" s="17"/>
      <c r="DH299" s="17"/>
      <c r="DT299" s="17"/>
      <c r="ED299" s="17"/>
      <c r="EO299" s="17"/>
      <c r="EP299" s="45"/>
      <c r="EQ299" s="6"/>
      <c r="ER299" s="6"/>
      <c r="ES299" s="6"/>
      <c r="ET299" s="6"/>
      <c r="EU299" s="46"/>
      <c r="FV299" s="19"/>
      <c r="FW299" s="23"/>
      <c r="FX299" s="23"/>
      <c r="FZ299" s="23"/>
      <c r="GA299" s="23"/>
      <c r="GB299" s="23"/>
      <c r="GC299" s="23"/>
      <c r="GD299" s="23"/>
      <c r="GE299" s="23"/>
      <c r="GF299" s="23"/>
      <c r="GG299" s="23"/>
      <c r="GH299" s="23"/>
      <c r="GI299" s="23"/>
      <c r="GJ299" s="23"/>
      <c r="GK299" s="23"/>
      <c r="GL299" s="23"/>
      <c r="GM299" s="23"/>
      <c r="GN299" s="46"/>
    </row>
    <row r="300" spans="1:196" s="44" customFormat="1">
      <c r="A300" s="120"/>
      <c r="B300" s="120"/>
      <c r="C300" s="120"/>
      <c r="D300" s="120"/>
      <c r="E300" s="120"/>
      <c r="F300" s="120"/>
      <c r="G300" s="120"/>
      <c r="H300" s="120"/>
      <c r="I300" s="120"/>
      <c r="J300" s="120"/>
      <c r="K300" s="120"/>
      <c r="L300" s="120"/>
      <c r="M300" s="87"/>
      <c r="N300" s="120"/>
      <c r="O300" s="120"/>
      <c r="P300" s="120"/>
      <c r="Q300" s="87"/>
      <c r="R300" s="120"/>
      <c r="S300" s="120"/>
      <c r="T300" s="120"/>
      <c r="U300" s="87"/>
      <c r="V300" s="120"/>
      <c r="W300" s="120"/>
      <c r="X300" s="87"/>
      <c r="Y300" s="120"/>
      <c r="Z300" s="120"/>
      <c r="AA300" s="120"/>
      <c r="AB300" s="87"/>
      <c r="AC300" s="120"/>
      <c r="AD300" s="120"/>
      <c r="AE300" s="120"/>
      <c r="AF300" s="87"/>
      <c r="AG300" s="120"/>
      <c r="AH300" s="120"/>
      <c r="AI300" s="87"/>
      <c r="AJ300" s="120"/>
      <c r="AK300" s="120"/>
      <c r="AL300" s="87"/>
      <c r="AM300" s="120"/>
      <c r="AN300" s="120"/>
      <c r="AO300" s="120"/>
      <c r="AP300" s="120"/>
      <c r="AQ300" s="120"/>
      <c r="AR300" s="87"/>
      <c r="AS300" s="120"/>
      <c r="AT300" s="120"/>
      <c r="AU300" s="120"/>
      <c r="AV300" s="120"/>
      <c r="AW300" s="120"/>
      <c r="AX300" s="120"/>
      <c r="AY300" s="87"/>
      <c r="AZ300" s="120"/>
      <c r="BA300" s="120"/>
      <c r="BB300" s="120"/>
      <c r="BC300" s="120"/>
      <c r="BD300" s="17"/>
      <c r="BE300" s="17"/>
      <c r="BP300" s="17"/>
      <c r="BQ300" s="19"/>
      <c r="BR300" s="19"/>
      <c r="BS300" s="19"/>
      <c r="BT300" s="19"/>
      <c r="BU300" s="19"/>
      <c r="BV300" s="19"/>
      <c r="BW300" s="19"/>
      <c r="BX300" s="19"/>
      <c r="BY300" s="19"/>
      <c r="BZ300" s="19"/>
      <c r="CA300" s="27"/>
      <c r="CI300" s="17"/>
      <c r="CN300" s="17"/>
      <c r="CS300" s="17"/>
      <c r="CX300" s="17"/>
      <c r="DH300" s="17"/>
      <c r="DT300" s="17"/>
      <c r="ED300" s="17"/>
      <c r="EO300" s="17"/>
      <c r="EP300" s="45"/>
      <c r="EQ300" s="6"/>
      <c r="ER300" s="6"/>
      <c r="ES300" s="6"/>
      <c r="ET300" s="6"/>
      <c r="EU300" s="46"/>
      <c r="FV300" s="19"/>
      <c r="FW300" s="23"/>
      <c r="FX300" s="23"/>
      <c r="FZ300" s="23"/>
      <c r="GA300" s="23"/>
      <c r="GB300" s="23"/>
      <c r="GC300" s="23"/>
      <c r="GD300" s="23"/>
      <c r="GE300" s="23"/>
      <c r="GF300" s="23"/>
      <c r="GG300" s="23"/>
      <c r="GH300" s="23"/>
      <c r="GI300" s="23"/>
      <c r="GJ300" s="23"/>
      <c r="GK300" s="23"/>
      <c r="GL300" s="23"/>
      <c r="GM300" s="23"/>
      <c r="GN300" s="46"/>
    </row>
    <row r="301" spans="1:196" s="44" customFormat="1">
      <c r="A301" s="120"/>
      <c r="B301" s="120"/>
      <c r="C301" s="120"/>
      <c r="D301" s="120"/>
      <c r="E301" s="120"/>
      <c r="F301" s="120"/>
      <c r="G301" s="120"/>
      <c r="H301" s="120"/>
      <c r="I301" s="120"/>
      <c r="J301" s="120"/>
      <c r="K301" s="120"/>
      <c r="L301" s="120"/>
      <c r="M301" s="87"/>
      <c r="N301" s="120"/>
      <c r="O301" s="120"/>
      <c r="P301" s="120"/>
      <c r="Q301" s="87"/>
      <c r="R301" s="120"/>
      <c r="S301" s="120"/>
      <c r="T301" s="120"/>
      <c r="U301" s="87"/>
      <c r="V301" s="120"/>
      <c r="W301" s="120"/>
      <c r="X301" s="87"/>
      <c r="Y301" s="120"/>
      <c r="Z301" s="120"/>
      <c r="AA301" s="120"/>
      <c r="AB301" s="87"/>
      <c r="AC301" s="120"/>
      <c r="AD301" s="120"/>
      <c r="AE301" s="120"/>
      <c r="AF301" s="87"/>
      <c r="AG301" s="120"/>
      <c r="AH301" s="120"/>
      <c r="AI301" s="87"/>
      <c r="AJ301" s="120"/>
      <c r="AK301" s="120"/>
      <c r="AL301" s="87"/>
      <c r="AM301" s="120"/>
      <c r="AN301" s="120"/>
      <c r="AO301" s="120"/>
      <c r="AP301" s="120"/>
      <c r="AQ301" s="120"/>
      <c r="AR301" s="87"/>
      <c r="AS301" s="120"/>
      <c r="AT301" s="120"/>
      <c r="AU301" s="120"/>
      <c r="AV301" s="120"/>
      <c r="AW301" s="120"/>
      <c r="AX301" s="120"/>
      <c r="AY301" s="87"/>
      <c r="AZ301" s="120"/>
      <c r="BA301" s="120"/>
      <c r="BB301" s="120"/>
      <c r="BC301" s="120"/>
      <c r="BD301" s="17"/>
      <c r="BE301" s="17"/>
      <c r="BP301" s="17"/>
      <c r="BQ301" s="19"/>
      <c r="BR301" s="19"/>
      <c r="BS301" s="19"/>
      <c r="BT301" s="19"/>
      <c r="BU301" s="19"/>
      <c r="BV301" s="19"/>
      <c r="BW301" s="19"/>
      <c r="BX301" s="19"/>
      <c r="BY301" s="19"/>
      <c r="BZ301" s="19"/>
      <c r="CA301" s="27"/>
      <c r="CI301" s="17"/>
      <c r="CN301" s="17"/>
      <c r="CS301" s="17"/>
      <c r="CX301" s="17"/>
      <c r="DH301" s="17"/>
      <c r="DT301" s="17"/>
      <c r="ED301" s="17"/>
      <c r="EO301" s="17"/>
      <c r="EP301" s="45"/>
      <c r="EQ301" s="6"/>
      <c r="ER301" s="6"/>
      <c r="ES301" s="6"/>
      <c r="ET301" s="6"/>
      <c r="EU301" s="46"/>
      <c r="FV301" s="19"/>
      <c r="FW301" s="23"/>
      <c r="FX301" s="23"/>
      <c r="FZ301" s="23"/>
      <c r="GA301" s="23"/>
      <c r="GB301" s="23"/>
      <c r="GC301" s="23"/>
      <c r="GD301" s="23"/>
      <c r="GE301" s="23"/>
      <c r="GF301" s="23"/>
      <c r="GG301" s="23"/>
      <c r="GH301" s="23"/>
      <c r="GI301" s="23"/>
      <c r="GJ301" s="23"/>
      <c r="GK301" s="23"/>
      <c r="GL301" s="23"/>
      <c r="GM301" s="23"/>
      <c r="GN301" s="46"/>
    </row>
    <row r="302" spans="1:196" s="44" customFormat="1">
      <c r="A302" s="120"/>
      <c r="B302" s="120"/>
      <c r="C302" s="120"/>
      <c r="D302" s="120"/>
      <c r="E302" s="120"/>
      <c r="F302" s="120"/>
      <c r="G302" s="120"/>
      <c r="H302" s="120"/>
      <c r="I302" s="120"/>
      <c r="J302" s="120"/>
      <c r="K302" s="120"/>
      <c r="L302" s="120"/>
      <c r="M302" s="87"/>
      <c r="N302" s="120"/>
      <c r="O302" s="120"/>
      <c r="P302" s="120"/>
      <c r="Q302" s="87"/>
      <c r="R302" s="120"/>
      <c r="S302" s="120"/>
      <c r="T302" s="120"/>
      <c r="U302" s="87"/>
      <c r="V302" s="120"/>
      <c r="W302" s="120"/>
      <c r="X302" s="87"/>
      <c r="Y302" s="120"/>
      <c r="Z302" s="120"/>
      <c r="AA302" s="120"/>
      <c r="AB302" s="87"/>
      <c r="AC302" s="120"/>
      <c r="AD302" s="120"/>
      <c r="AE302" s="120"/>
      <c r="AF302" s="87"/>
      <c r="AG302" s="120"/>
      <c r="AH302" s="120"/>
      <c r="AI302" s="87"/>
      <c r="AJ302" s="120"/>
      <c r="AK302" s="120"/>
      <c r="AL302" s="87"/>
      <c r="AM302" s="120"/>
      <c r="AN302" s="120"/>
      <c r="AO302" s="120"/>
      <c r="AP302" s="120"/>
      <c r="AQ302" s="120"/>
      <c r="AR302" s="87"/>
      <c r="AS302" s="120"/>
      <c r="AT302" s="120"/>
      <c r="AU302" s="120"/>
      <c r="AV302" s="120"/>
      <c r="AW302" s="120"/>
      <c r="AX302" s="120"/>
      <c r="AY302" s="87"/>
      <c r="AZ302" s="120"/>
      <c r="BA302" s="120"/>
      <c r="BB302" s="120"/>
      <c r="BC302" s="120"/>
      <c r="BD302" s="17"/>
      <c r="BE302" s="17"/>
      <c r="BP302" s="17"/>
      <c r="BQ302" s="19"/>
      <c r="BR302" s="19"/>
      <c r="BS302" s="19"/>
      <c r="BT302" s="19"/>
      <c r="BU302" s="19"/>
      <c r="BV302" s="19"/>
      <c r="BW302" s="19"/>
      <c r="BX302" s="19"/>
      <c r="BY302" s="19"/>
      <c r="BZ302" s="19"/>
      <c r="CA302" s="27"/>
      <c r="CI302" s="17"/>
      <c r="CN302" s="17"/>
      <c r="CS302" s="17"/>
      <c r="CX302" s="17"/>
      <c r="DH302" s="17"/>
      <c r="DT302" s="17"/>
      <c r="ED302" s="17"/>
      <c r="EO302" s="17"/>
      <c r="EP302" s="45"/>
      <c r="EQ302" s="6"/>
      <c r="ER302" s="6"/>
      <c r="ES302" s="6"/>
      <c r="ET302" s="6"/>
      <c r="EU302" s="46"/>
      <c r="FV302" s="19"/>
      <c r="FW302" s="23"/>
      <c r="FX302" s="23"/>
      <c r="FZ302" s="23"/>
      <c r="GA302" s="23"/>
      <c r="GB302" s="23"/>
      <c r="GC302" s="23"/>
      <c r="GD302" s="23"/>
      <c r="GE302" s="23"/>
      <c r="GF302" s="23"/>
      <c r="GG302" s="23"/>
      <c r="GH302" s="23"/>
      <c r="GI302" s="23"/>
      <c r="GJ302" s="23"/>
      <c r="GK302" s="23"/>
      <c r="GL302" s="23"/>
      <c r="GM302" s="23"/>
      <c r="GN302" s="46"/>
    </row>
    <row r="303" spans="1:196" s="44" customFormat="1">
      <c r="A303" s="120"/>
      <c r="B303" s="120"/>
      <c r="C303" s="120"/>
      <c r="D303" s="120"/>
      <c r="E303" s="120"/>
      <c r="F303" s="120"/>
      <c r="G303" s="120"/>
      <c r="H303" s="120"/>
      <c r="I303" s="120"/>
      <c r="J303" s="120"/>
      <c r="K303" s="120"/>
      <c r="L303" s="120"/>
      <c r="M303" s="87"/>
      <c r="N303" s="120"/>
      <c r="O303" s="120"/>
      <c r="P303" s="120"/>
      <c r="Q303" s="87"/>
      <c r="R303" s="120"/>
      <c r="S303" s="120"/>
      <c r="T303" s="120"/>
      <c r="U303" s="87"/>
      <c r="V303" s="120"/>
      <c r="W303" s="120"/>
      <c r="X303" s="87"/>
      <c r="Y303" s="120"/>
      <c r="Z303" s="120"/>
      <c r="AA303" s="120"/>
      <c r="AB303" s="87"/>
      <c r="AC303" s="120"/>
      <c r="AD303" s="120"/>
      <c r="AE303" s="120"/>
      <c r="AF303" s="87"/>
      <c r="AG303" s="120"/>
      <c r="AH303" s="120"/>
      <c r="AI303" s="87"/>
      <c r="AJ303" s="120"/>
      <c r="AK303" s="120"/>
      <c r="AL303" s="87"/>
      <c r="AM303" s="120"/>
      <c r="AN303" s="120"/>
      <c r="AO303" s="120"/>
      <c r="AP303" s="120"/>
      <c r="AQ303" s="120"/>
      <c r="AR303" s="87"/>
      <c r="AS303" s="120"/>
      <c r="AT303" s="120"/>
      <c r="AU303" s="120"/>
      <c r="AV303" s="120"/>
      <c r="AW303" s="120"/>
      <c r="AX303" s="120"/>
      <c r="AY303" s="87"/>
      <c r="AZ303" s="120"/>
      <c r="BA303" s="120"/>
      <c r="BB303" s="120"/>
      <c r="BC303" s="120"/>
      <c r="BD303" s="17"/>
      <c r="BE303" s="17"/>
      <c r="BP303" s="17"/>
      <c r="BQ303" s="19"/>
      <c r="BR303" s="19"/>
      <c r="BS303" s="19"/>
      <c r="BT303" s="19"/>
      <c r="BU303" s="19"/>
      <c r="BV303" s="19"/>
      <c r="BW303" s="19"/>
      <c r="BX303" s="19"/>
      <c r="BY303" s="19"/>
      <c r="BZ303" s="19"/>
      <c r="CA303" s="27"/>
      <c r="CI303" s="17"/>
      <c r="CN303" s="17"/>
      <c r="CS303" s="17"/>
      <c r="CX303" s="17"/>
      <c r="DH303" s="17"/>
      <c r="DT303" s="17"/>
      <c r="ED303" s="17"/>
      <c r="EO303" s="17"/>
      <c r="EP303" s="45"/>
      <c r="EQ303" s="6"/>
      <c r="ER303" s="6"/>
      <c r="ES303" s="6"/>
      <c r="ET303" s="6"/>
      <c r="EU303" s="46"/>
      <c r="FV303" s="19"/>
      <c r="FW303" s="23"/>
      <c r="FX303" s="23"/>
      <c r="FZ303" s="23"/>
      <c r="GA303" s="23"/>
      <c r="GB303" s="23"/>
      <c r="GC303" s="23"/>
      <c r="GD303" s="23"/>
      <c r="GE303" s="23"/>
      <c r="GF303" s="23"/>
      <c r="GG303" s="23"/>
      <c r="GH303" s="23"/>
      <c r="GI303" s="23"/>
      <c r="GJ303" s="23"/>
      <c r="GK303" s="23"/>
      <c r="GL303" s="23"/>
      <c r="GM303" s="23"/>
      <c r="GN303" s="46"/>
    </row>
    <row r="304" spans="1:196" s="44" customFormat="1">
      <c r="A304" s="120"/>
      <c r="B304" s="120"/>
      <c r="C304" s="120"/>
      <c r="D304" s="120"/>
      <c r="E304" s="120"/>
      <c r="F304" s="120"/>
      <c r="G304" s="120"/>
      <c r="H304" s="120"/>
      <c r="I304" s="120"/>
      <c r="J304" s="120"/>
      <c r="K304" s="120"/>
      <c r="L304" s="120"/>
      <c r="M304" s="87"/>
      <c r="N304" s="120"/>
      <c r="O304" s="120"/>
      <c r="P304" s="120"/>
      <c r="Q304" s="87"/>
      <c r="R304" s="120"/>
      <c r="S304" s="120"/>
      <c r="T304" s="120"/>
      <c r="U304" s="87"/>
      <c r="V304" s="120"/>
      <c r="W304" s="120"/>
      <c r="X304" s="87"/>
      <c r="Y304" s="120"/>
      <c r="Z304" s="120"/>
      <c r="AA304" s="120"/>
      <c r="AB304" s="87"/>
      <c r="AC304" s="120"/>
      <c r="AD304" s="120"/>
      <c r="AE304" s="120"/>
      <c r="AF304" s="87"/>
      <c r="AG304" s="120"/>
      <c r="AH304" s="120"/>
      <c r="AI304" s="87"/>
      <c r="AJ304" s="120"/>
      <c r="AK304" s="120"/>
      <c r="AL304" s="87"/>
      <c r="AM304" s="120"/>
      <c r="AN304" s="120"/>
      <c r="AO304" s="120"/>
      <c r="AP304" s="120"/>
      <c r="AQ304" s="120"/>
      <c r="AR304" s="87"/>
      <c r="AS304" s="120"/>
      <c r="AT304" s="120"/>
      <c r="AU304" s="120"/>
      <c r="AV304" s="120"/>
      <c r="AW304" s="120"/>
      <c r="AX304" s="120"/>
      <c r="AY304" s="87"/>
      <c r="AZ304" s="120"/>
      <c r="BA304" s="120"/>
      <c r="BB304" s="120"/>
      <c r="BC304" s="120"/>
      <c r="BD304" s="17"/>
      <c r="BE304" s="17"/>
      <c r="BP304" s="17"/>
      <c r="BQ304" s="19"/>
      <c r="BR304" s="19"/>
      <c r="BS304" s="19"/>
      <c r="BT304" s="19"/>
      <c r="BU304" s="19"/>
      <c r="BV304" s="19"/>
      <c r="BW304" s="19"/>
      <c r="BX304" s="19"/>
      <c r="BY304" s="19"/>
      <c r="BZ304" s="19"/>
      <c r="CA304" s="27"/>
      <c r="CI304" s="17"/>
      <c r="CN304" s="17"/>
      <c r="CS304" s="17"/>
      <c r="CX304" s="17"/>
      <c r="DH304" s="17"/>
      <c r="DT304" s="17"/>
      <c r="ED304" s="17"/>
      <c r="EO304" s="17"/>
      <c r="EP304" s="45"/>
      <c r="EQ304" s="6"/>
      <c r="ER304" s="6"/>
      <c r="ES304" s="6"/>
      <c r="ET304" s="6"/>
      <c r="EU304" s="46"/>
      <c r="FV304" s="19"/>
      <c r="FW304" s="23"/>
      <c r="FX304" s="23"/>
      <c r="FZ304" s="23"/>
      <c r="GA304" s="23"/>
      <c r="GB304" s="23"/>
      <c r="GC304" s="23"/>
      <c r="GD304" s="23"/>
      <c r="GE304" s="23"/>
      <c r="GF304" s="23"/>
      <c r="GG304" s="23"/>
      <c r="GH304" s="23"/>
      <c r="GI304" s="23"/>
      <c r="GJ304" s="23"/>
      <c r="GK304" s="23"/>
      <c r="GL304" s="23"/>
      <c r="GM304" s="23"/>
      <c r="GN304" s="46"/>
    </row>
    <row r="305" spans="1:196" s="44" customFormat="1">
      <c r="A305" s="120"/>
      <c r="B305" s="120"/>
      <c r="C305" s="120"/>
      <c r="D305" s="120"/>
      <c r="E305" s="120"/>
      <c r="F305" s="120"/>
      <c r="G305" s="120"/>
      <c r="H305" s="120"/>
      <c r="I305" s="120"/>
      <c r="J305" s="120"/>
      <c r="K305" s="120"/>
      <c r="L305" s="120"/>
      <c r="M305" s="87"/>
      <c r="N305" s="120"/>
      <c r="O305" s="120"/>
      <c r="P305" s="120"/>
      <c r="Q305" s="87"/>
      <c r="R305" s="120"/>
      <c r="S305" s="120"/>
      <c r="T305" s="120"/>
      <c r="U305" s="87"/>
      <c r="V305" s="120"/>
      <c r="W305" s="120"/>
      <c r="X305" s="87"/>
      <c r="Y305" s="120"/>
      <c r="Z305" s="120"/>
      <c r="AA305" s="120"/>
      <c r="AB305" s="87"/>
      <c r="AC305" s="120"/>
      <c r="AD305" s="120"/>
      <c r="AE305" s="120"/>
      <c r="AF305" s="87"/>
      <c r="AG305" s="120"/>
      <c r="AH305" s="120"/>
      <c r="AI305" s="87"/>
      <c r="AJ305" s="120"/>
      <c r="AK305" s="120"/>
      <c r="AL305" s="87"/>
      <c r="AM305" s="120"/>
      <c r="AN305" s="120"/>
      <c r="AO305" s="120"/>
      <c r="AP305" s="120"/>
      <c r="AQ305" s="120"/>
      <c r="AR305" s="87"/>
      <c r="AS305" s="120"/>
      <c r="AT305" s="120"/>
      <c r="AU305" s="120"/>
      <c r="AV305" s="120"/>
      <c r="AW305" s="120"/>
      <c r="AX305" s="120"/>
      <c r="AY305" s="87"/>
      <c r="AZ305" s="120"/>
      <c r="BA305" s="120"/>
      <c r="BB305" s="120"/>
      <c r="BC305" s="120"/>
      <c r="BD305" s="17"/>
      <c r="BE305" s="17"/>
      <c r="BP305" s="17"/>
      <c r="BQ305" s="19"/>
      <c r="BR305" s="19"/>
      <c r="BS305" s="19"/>
      <c r="BT305" s="19"/>
      <c r="BU305" s="19"/>
      <c r="BV305" s="19"/>
      <c r="BW305" s="19"/>
      <c r="BX305" s="19"/>
      <c r="BY305" s="19"/>
      <c r="BZ305" s="19"/>
      <c r="CA305" s="27"/>
      <c r="CI305" s="17"/>
      <c r="CN305" s="17"/>
      <c r="CS305" s="17"/>
      <c r="CX305" s="17"/>
      <c r="DH305" s="17"/>
      <c r="DT305" s="17"/>
      <c r="ED305" s="17"/>
      <c r="EO305" s="17"/>
      <c r="EP305" s="45"/>
      <c r="EQ305" s="6"/>
      <c r="ER305" s="6"/>
      <c r="ES305" s="6"/>
      <c r="ET305" s="6"/>
      <c r="EU305" s="46"/>
      <c r="FV305" s="19"/>
      <c r="FW305" s="23"/>
      <c r="FX305" s="23"/>
      <c r="FZ305" s="23"/>
      <c r="GA305" s="23"/>
      <c r="GB305" s="23"/>
      <c r="GC305" s="23"/>
      <c r="GD305" s="23"/>
      <c r="GE305" s="23"/>
      <c r="GF305" s="23"/>
      <c r="GG305" s="23"/>
      <c r="GH305" s="23"/>
      <c r="GI305" s="23"/>
      <c r="GJ305" s="23"/>
      <c r="GK305" s="23"/>
      <c r="GL305" s="23"/>
      <c r="GM305" s="23"/>
      <c r="GN305" s="46"/>
    </row>
    <row r="306" spans="1:196" s="44" customFormat="1">
      <c r="A306" s="120"/>
      <c r="B306" s="120"/>
      <c r="C306" s="120"/>
      <c r="D306" s="120"/>
      <c r="E306" s="120"/>
      <c r="F306" s="120"/>
      <c r="G306" s="120"/>
      <c r="H306" s="120"/>
      <c r="I306" s="120"/>
      <c r="J306" s="120"/>
      <c r="K306" s="120"/>
      <c r="L306" s="120"/>
      <c r="M306" s="87"/>
      <c r="N306" s="120"/>
      <c r="O306" s="120"/>
      <c r="P306" s="120"/>
      <c r="Q306" s="87"/>
      <c r="R306" s="120"/>
      <c r="S306" s="120"/>
      <c r="T306" s="120"/>
      <c r="U306" s="87"/>
      <c r="V306" s="120"/>
      <c r="W306" s="120"/>
      <c r="X306" s="87"/>
      <c r="Y306" s="120"/>
      <c r="Z306" s="120"/>
      <c r="AA306" s="120"/>
      <c r="AB306" s="87"/>
      <c r="AC306" s="120"/>
      <c r="AD306" s="120"/>
      <c r="AE306" s="120"/>
      <c r="AF306" s="87"/>
      <c r="AG306" s="120"/>
      <c r="AH306" s="120"/>
      <c r="AI306" s="87"/>
      <c r="AJ306" s="120"/>
      <c r="AK306" s="120"/>
      <c r="AL306" s="87"/>
      <c r="AM306" s="120"/>
      <c r="AN306" s="120"/>
      <c r="AO306" s="120"/>
      <c r="AP306" s="120"/>
      <c r="AQ306" s="120"/>
      <c r="AR306" s="87"/>
      <c r="AS306" s="120"/>
      <c r="AT306" s="120"/>
      <c r="AU306" s="120"/>
      <c r="AV306" s="120"/>
      <c r="AW306" s="120"/>
      <c r="AX306" s="120"/>
      <c r="AY306" s="87"/>
      <c r="AZ306" s="120"/>
      <c r="BA306" s="120"/>
      <c r="BB306" s="120"/>
      <c r="BC306" s="120"/>
      <c r="BD306" s="17"/>
      <c r="BE306" s="17"/>
      <c r="BP306" s="17"/>
      <c r="BQ306" s="19"/>
      <c r="BR306" s="19"/>
      <c r="BS306" s="19"/>
      <c r="BT306" s="19"/>
      <c r="BU306" s="19"/>
      <c r="BV306" s="19"/>
      <c r="BW306" s="19"/>
      <c r="BX306" s="19"/>
      <c r="BY306" s="19"/>
      <c r="BZ306" s="19"/>
      <c r="CA306" s="27"/>
      <c r="CI306" s="17"/>
      <c r="CN306" s="17"/>
      <c r="CS306" s="17"/>
      <c r="CX306" s="17"/>
      <c r="DH306" s="17"/>
      <c r="DT306" s="17"/>
      <c r="ED306" s="17"/>
      <c r="EO306" s="17"/>
      <c r="EP306" s="45"/>
      <c r="EQ306" s="6"/>
      <c r="ER306" s="6"/>
      <c r="ES306" s="6"/>
      <c r="ET306" s="6"/>
      <c r="EU306" s="46"/>
      <c r="FV306" s="19"/>
      <c r="FW306" s="23"/>
      <c r="FX306" s="23"/>
      <c r="FZ306" s="23"/>
      <c r="GA306" s="23"/>
      <c r="GB306" s="23"/>
      <c r="GC306" s="23"/>
      <c r="GD306" s="23"/>
      <c r="GE306" s="23"/>
      <c r="GF306" s="23"/>
      <c r="GG306" s="23"/>
      <c r="GH306" s="23"/>
      <c r="GI306" s="23"/>
      <c r="GJ306" s="23"/>
      <c r="GK306" s="23"/>
      <c r="GL306" s="23"/>
      <c r="GM306" s="23"/>
      <c r="GN306" s="46"/>
    </row>
    <row r="307" spans="1:196" s="44" customFormat="1">
      <c r="A307" s="120"/>
      <c r="B307" s="120"/>
      <c r="C307" s="120"/>
      <c r="D307" s="120"/>
      <c r="E307" s="120"/>
      <c r="F307" s="120"/>
      <c r="G307" s="120"/>
      <c r="H307" s="120"/>
      <c r="I307" s="120"/>
      <c r="J307" s="120"/>
      <c r="K307" s="120"/>
      <c r="L307" s="120"/>
      <c r="M307" s="87"/>
      <c r="N307" s="120"/>
      <c r="O307" s="120"/>
      <c r="P307" s="120"/>
      <c r="Q307" s="87"/>
      <c r="R307" s="120"/>
      <c r="S307" s="120"/>
      <c r="T307" s="120"/>
      <c r="U307" s="87"/>
      <c r="V307" s="120"/>
      <c r="W307" s="120"/>
      <c r="X307" s="87"/>
      <c r="Y307" s="120"/>
      <c r="Z307" s="120"/>
      <c r="AA307" s="120"/>
      <c r="AB307" s="87"/>
      <c r="AC307" s="120"/>
      <c r="AD307" s="120"/>
      <c r="AE307" s="120"/>
      <c r="AF307" s="87"/>
      <c r="AG307" s="120"/>
      <c r="AH307" s="120"/>
      <c r="AI307" s="87"/>
      <c r="AJ307" s="120"/>
      <c r="AK307" s="120"/>
      <c r="AL307" s="87"/>
      <c r="AM307" s="120"/>
      <c r="AN307" s="120"/>
      <c r="AO307" s="120"/>
      <c r="AP307" s="120"/>
      <c r="AQ307" s="120"/>
      <c r="AR307" s="87"/>
      <c r="AS307" s="120"/>
      <c r="AT307" s="120"/>
      <c r="AU307" s="120"/>
      <c r="AV307" s="120"/>
      <c r="AW307" s="120"/>
      <c r="AX307" s="120"/>
      <c r="AY307" s="87"/>
      <c r="AZ307" s="120"/>
      <c r="BA307" s="120"/>
      <c r="BB307" s="120"/>
      <c r="BC307" s="120"/>
      <c r="BD307" s="17"/>
      <c r="BE307" s="17"/>
      <c r="BP307" s="17"/>
      <c r="BQ307" s="19"/>
      <c r="BR307" s="19"/>
      <c r="BS307" s="19"/>
      <c r="BT307" s="19"/>
      <c r="BU307" s="19"/>
      <c r="BV307" s="19"/>
      <c r="BW307" s="19"/>
      <c r="BX307" s="19"/>
      <c r="BY307" s="19"/>
      <c r="BZ307" s="19"/>
      <c r="CA307" s="27"/>
      <c r="CI307" s="17"/>
      <c r="CN307" s="17"/>
      <c r="CS307" s="17"/>
      <c r="CX307" s="17"/>
      <c r="DH307" s="17"/>
      <c r="DT307" s="17"/>
      <c r="ED307" s="17"/>
      <c r="EO307" s="17"/>
      <c r="EP307" s="45"/>
      <c r="EQ307" s="6"/>
      <c r="ER307" s="6"/>
      <c r="ES307" s="6"/>
      <c r="ET307" s="6"/>
      <c r="EU307" s="46"/>
      <c r="FV307" s="19"/>
      <c r="FW307" s="23"/>
      <c r="FX307" s="23"/>
      <c r="FZ307" s="23"/>
      <c r="GA307" s="23"/>
      <c r="GB307" s="23"/>
      <c r="GC307" s="23"/>
      <c r="GD307" s="23"/>
      <c r="GE307" s="23"/>
      <c r="GF307" s="23"/>
      <c r="GG307" s="23"/>
      <c r="GH307" s="23"/>
      <c r="GI307" s="23"/>
      <c r="GJ307" s="23"/>
      <c r="GK307" s="23"/>
      <c r="GL307" s="23"/>
      <c r="GM307" s="23"/>
      <c r="GN307" s="46"/>
    </row>
    <row r="308" spans="1:196" s="44" customFormat="1">
      <c r="A308" s="120"/>
      <c r="B308" s="120"/>
      <c r="C308" s="120"/>
      <c r="D308" s="120"/>
      <c r="E308" s="120"/>
      <c r="F308" s="120"/>
      <c r="G308" s="120"/>
      <c r="H308" s="120"/>
      <c r="I308" s="120"/>
      <c r="J308" s="120"/>
      <c r="K308" s="120"/>
      <c r="L308" s="120"/>
      <c r="M308" s="87"/>
      <c r="N308" s="120"/>
      <c r="O308" s="120"/>
      <c r="P308" s="120"/>
      <c r="Q308" s="87"/>
      <c r="R308" s="120"/>
      <c r="S308" s="120"/>
      <c r="T308" s="120"/>
      <c r="U308" s="87"/>
      <c r="V308" s="120"/>
      <c r="W308" s="120"/>
      <c r="X308" s="87"/>
      <c r="Y308" s="120"/>
      <c r="Z308" s="120"/>
      <c r="AA308" s="120"/>
      <c r="AB308" s="87"/>
      <c r="AC308" s="120"/>
      <c r="AD308" s="120"/>
      <c r="AE308" s="120"/>
      <c r="AF308" s="87"/>
      <c r="AG308" s="120"/>
      <c r="AH308" s="120"/>
      <c r="AI308" s="87"/>
      <c r="AJ308" s="120"/>
      <c r="AK308" s="120"/>
      <c r="AL308" s="87"/>
      <c r="AM308" s="120"/>
      <c r="AN308" s="120"/>
      <c r="AO308" s="120"/>
      <c r="AP308" s="120"/>
      <c r="AQ308" s="120"/>
      <c r="AR308" s="87"/>
      <c r="AS308" s="120"/>
      <c r="AT308" s="120"/>
      <c r="AU308" s="120"/>
      <c r="AV308" s="120"/>
      <c r="AW308" s="120"/>
      <c r="AX308" s="120"/>
      <c r="AY308" s="87"/>
      <c r="AZ308" s="120"/>
      <c r="BA308" s="120"/>
      <c r="BB308" s="120"/>
      <c r="BC308" s="120"/>
      <c r="BD308" s="17"/>
      <c r="BE308" s="17"/>
      <c r="BP308" s="17"/>
      <c r="BQ308" s="19"/>
      <c r="BR308" s="19"/>
      <c r="BS308" s="19"/>
      <c r="BT308" s="19"/>
      <c r="BU308" s="19"/>
      <c r="BV308" s="19"/>
      <c r="BW308" s="19"/>
      <c r="BX308" s="19"/>
      <c r="BY308" s="19"/>
      <c r="BZ308" s="19"/>
      <c r="CA308" s="27"/>
      <c r="CI308" s="17"/>
      <c r="CN308" s="17"/>
      <c r="CS308" s="17"/>
      <c r="CX308" s="17"/>
      <c r="DH308" s="17"/>
      <c r="DT308" s="17"/>
      <c r="ED308" s="17"/>
      <c r="EO308" s="17"/>
      <c r="EP308" s="45"/>
      <c r="EQ308" s="6"/>
      <c r="ER308" s="6"/>
      <c r="ES308" s="6"/>
      <c r="ET308" s="6"/>
      <c r="EU308" s="46"/>
      <c r="FV308" s="19"/>
      <c r="FW308" s="23"/>
      <c r="FX308" s="23"/>
      <c r="FZ308" s="23"/>
      <c r="GA308" s="23"/>
      <c r="GB308" s="23"/>
      <c r="GC308" s="23"/>
      <c r="GD308" s="23"/>
      <c r="GE308" s="23"/>
      <c r="GF308" s="23"/>
      <c r="GG308" s="23"/>
      <c r="GH308" s="23"/>
      <c r="GI308" s="23"/>
      <c r="GJ308" s="23"/>
      <c r="GK308" s="23"/>
      <c r="GL308" s="23"/>
      <c r="GM308" s="23"/>
      <c r="GN308" s="46"/>
    </row>
    <row r="309" spans="1:196" s="44" customFormat="1">
      <c r="A309" s="120"/>
      <c r="B309" s="120"/>
      <c r="C309" s="120"/>
      <c r="D309" s="120"/>
      <c r="E309" s="120"/>
      <c r="F309" s="120"/>
      <c r="G309" s="120"/>
      <c r="H309" s="120"/>
      <c r="I309" s="120"/>
      <c r="J309" s="120"/>
      <c r="K309" s="120"/>
      <c r="L309" s="120"/>
      <c r="M309" s="87"/>
      <c r="N309" s="120"/>
      <c r="O309" s="120"/>
      <c r="P309" s="120"/>
      <c r="Q309" s="87"/>
      <c r="R309" s="120"/>
      <c r="S309" s="120"/>
      <c r="T309" s="120"/>
      <c r="U309" s="87"/>
      <c r="V309" s="120"/>
      <c r="W309" s="120"/>
      <c r="X309" s="87"/>
      <c r="Y309" s="120"/>
      <c r="Z309" s="120"/>
      <c r="AA309" s="120"/>
      <c r="AB309" s="87"/>
      <c r="AC309" s="120"/>
      <c r="AD309" s="120"/>
      <c r="AE309" s="120"/>
      <c r="AF309" s="87"/>
      <c r="AG309" s="120"/>
      <c r="AH309" s="120"/>
      <c r="AI309" s="87"/>
      <c r="AJ309" s="120"/>
      <c r="AK309" s="120"/>
      <c r="AL309" s="87"/>
      <c r="AM309" s="120"/>
      <c r="AN309" s="120"/>
      <c r="AO309" s="120"/>
      <c r="AP309" s="120"/>
      <c r="AQ309" s="120"/>
      <c r="AR309" s="87"/>
      <c r="AS309" s="120"/>
      <c r="AT309" s="120"/>
      <c r="AU309" s="120"/>
      <c r="AV309" s="120"/>
      <c r="AW309" s="120"/>
      <c r="AX309" s="120"/>
      <c r="AY309" s="87"/>
      <c r="AZ309" s="120"/>
      <c r="BA309" s="120"/>
      <c r="BB309" s="120"/>
      <c r="BC309" s="120"/>
      <c r="BD309" s="17"/>
      <c r="BE309" s="17"/>
      <c r="BP309" s="17"/>
      <c r="BQ309" s="19"/>
      <c r="BR309" s="19"/>
      <c r="BS309" s="19"/>
      <c r="BT309" s="19"/>
      <c r="BU309" s="19"/>
      <c r="BV309" s="19"/>
      <c r="BW309" s="19"/>
      <c r="BX309" s="19"/>
      <c r="BY309" s="19"/>
      <c r="BZ309" s="19"/>
      <c r="CA309" s="27"/>
      <c r="CI309" s="17"/>
      <c r="CN309" s="17"/>
      <c r="CS309" s="17"/>
      <c r="CX309" s="17"/>
      <c r="DH309" s="17"/>
      <c r="DT309" s="17"/>
      <c r="ED309" s="17"/>
      <c r="EO309" s="17"/>
      <c r="EP309" s="45"/>
      <c r="EQ309" s="6"/>
      <c r="ER309" s="6"/>
      <c r="ES309" s="6"/>
      <c r="ET309" s="6"/>
      <c r="EU309" s="46"/>
      <c r="FV309" s="19"/>
      <c r="FW309" s="23"/>
      <c r="FX309" s="23"/>
      <c r="FZ309" s="23"/>
      <c r="GA309" s="23"/>
      <c r="GB309" s="23"/>
      <c r="GC309" s="23"/>
      <c r="GD309" s="23"/>
      <c r="GE309" s="23"/>
      <c r="GF309" s="23"/>
      <c r="GG309" s="23"/>
      <c r="GH309" s="23"/>
      <c r="GI309" s="23"/>
      <c r="GJ309" s="23"/>
      <c r="GK309" s="23"/>
      <c r="GL309" s="23"/>
      <c r="GM309" s="23"/>
      <c r="GN309" s="46"/>
    </row>
    <row r="310" spans="1:196" s="44" customFormat="1">
      <c r="A310" s="120"/>
      <c r="B310" s="120"/>
      <c r="C310" s="120"/>
      <c r="D310" s="120"/>
      <c r="E310" s="120"/>
      <c r="F310" s="120"/>
      <c r="G310" s="120"/>
      <c r="H310" s="120"/>
      <c r="I310" s="120"/>
      <c r="J310" s="120"/>
      <c r="K310" s="120"/>
      <c r="L310" s="120"/>
      <c r="M310" s="87"/>
      <c r="N310" s="120"/>
      <c r="O310" s="120"/>
      <c r="P310" s="120"/>
      <c r="Q310" s="87"/>
      <c r="R310" s="120"/>
      <c r="S310" s="120"/>
      <c r="T310" s="120"/>
      <c r="U310" s="87"/>
      <c r="V310" s="120"/>
      <c r="W310" s="120"/>
      <c r="X310" s="87"/>
      <c r="Y310" s="120"/>
      <c r="Z310" s="120"/>
      <c r="AA310" s="120"/>
      <c r="AB310" s="87"/>
      <c r="AC310" s="120"/>
      <c r="AD310" s="120"/>
      <c r="AE310" s="120"/>
      <c r="AF310" s="87"/>
      <c r="AG310" s="120"/>
      <c r="AH310" s="120"/>
      <c r="AI310" s="87"/>
      <c r="AJ310" s="120"/>
      <c r="AK310" s="120"/>
      <c r="AL310" s="87"/>
      <c r="AM310" s="120"/>
      <c r="AN310" s="120"/>
      <c r="AO310" s="120"/>
      <c r="AP310" s="120"/>
      <c r="AQ310" s="120"/>
      <c r="AR310" s="87"/>
      <c r="AS310" s="120"/>
      <c r="AT310" s="120"/>
      <c r="AU310" s="120"/>
      <c r="AV310" s="120"/>
      <c r="AW310" s="120"/>
      <c r="AX310" s="120"/>
      <c r="AY310" s="87"/>
      <c r="AZ310" s="120"/>
      <c r="BA310" s="120"/>
      <c r="BB310" s="120"/>
      <c r="BC310" s="120"/>
      <c r="BD310" s="17"/>
      <c r="BE310" s="17"/>
      <c r="BP310" s="17"/>
      <c r="BQ310" s="19"/>
      <c r="BR310" s="19"/>
      <c r="BS310" s="19"/>
      <c r="BT310" s="19"/>
      <c r="BU310" s="19"/>
      <c r="BV310" s="19"/>
      <c r="BW310" s="19"/>
      <c r="BX310" s="19"/>
      <c r="BY310" s="19"/>
      <c r="BZ310" s="19"/>
      <c r="CA310" s="27"/>
      <c r="CI310" s="17"/>
      <c r="CN310" s="17"/>
      <c r="CS310" s="17"/>
      <c r="CX310" s="17"/>
      <c r="DH310" s="17"/>
      <c r="DT310" s="17"/>
      <c r="ED310" s="17"/>
      <c r="EO310" s="17"/>
      <c r="EP310" s="45"/>
      <c r="EQ310" s="6"/>
      <c r="ER310" s="6"/>
      <c r="ES310" s="6"/>
      <c r="ET310" s="6"/>
      <c r="EU310" s="46"/>
      <c r="FV310" s="19"/>
      <c r="FW310" s="23"/>
      <c r="FX310" s="23"/>
      <c r="FZ310" s="23"/>
      <c r="GA310" s="23"/>
      <c r="GB310" s="23"/>
      <c r="GC310" s="23"/>
      <c r="GD310" s="23"/>
      <c r="GE310" s="23"/>
      <c r="GF310" s="23"/>
      <c r="GG310" s="23"/>
      <c r="GH310" s="23"/>
      <c r="GI310" s="23"/>
      <c r="GJ310" s="23"/>
      <c r="GK310" s="23"/>
      <c r="GL310" s="23"/>
      <c r="GM310" s="23"/>
      <c r="GN310" s="46"/>
    </row>
    <row r="311" spans="1:196" s="44" customFormat="1">
      <c r="A311" s="120"/>
      <c r="B311" s="120"/>
      <c r="C311" s="120"/>
      <c r="D311" s="120"/>
      <c r="E311" s="120"/>
      <c r="F311" s="120"/>
      <c r="G311" s="120"/>
      <c r="H311" s="120"/>
      <c r="I311" s="120"/>
      <c r="J311" s="120"/>
      <c r="K311" s="120"/>
      <c r="L311" s="120"/>
      <c r="M311" s="87"/>
      <c r="N311" s="120"/>
      <c r="O311" s="120"/>
      <c r="P311" s="120"/>
      <c r="Q311" s="87"/>
      <c r="R311" s="120"/>
      <c r="S311" s="120"/>
      <c r="T311" s="120"/>
      <c r="U311" s="87"/>
      <c r="V311" s="120"/>
      <c r="W311" s="120"/>
      <c r="X311" s="87"/>
      <c r="Y311" s="120"/>
      <c r="Z311" s="120"/>
      <c r="AA311" s="120"/>
      <c r="AB311" s="87"/>
      <c r="AC311" s="120"/>
      <c r="AD311" s="120"/>
      <c r="AE311" s="120"/>
      <c r="AF311" s="87"/>
      <c r="AG311" s="120"/>
      <c r="AH311" s="120"/>
      <c r="AI311" s="87"/>
      <c r="AJ311" s="120"/>
      <c r="AK311" s="120"/>
      <c r="AL311" s="87"/>
      <c r="AM311" s="120"/>
      <c r="AN311" s="120"/>
      <c r="AO311" s="120"/>
      <c r="AP311" s="120"/>
      <c r="AQ311" s="120"/>
      <c r="AR311" s="87"/>
      <c r="AS311" s="120"/>
      <c r="AT311" s="120"/>
      <c r="AU311" s="120"/>
      <c r="AV311" s="120"/>
      <c r="AW311" s="120"/>
      <c r="AX311" s="120"/>
      <c r="AY311" s="87"/>
      <c r="AZ311" s="120"/>
      <c r="BA311" s="120"/>
      <c r="BB311" s="120"/>
      <c r="BC311" s="120"/>
      <c r="BD311" s="17"/>
      <c r="BE311" s="17"/>
      <c r="BP311" s="17"/>
      <c r="BQ311" s="19"/>
      <c r="BR311" s="19"/>
      <c r="BS311" s="19"/>
      <c r="BT311" s="19"/>
      <c r="BU311" s="19"/>
      <c r="BV311" s="19"/>
      <c r="BW311" s="19"/>
      <c r="BX311" s="19"/>
      <c r="BY311" s="19"/>
      <c r="BZ311" s="19"/>
      <c r="CA311" s="27"/>
      <c r="CI311" s="17"/>
      <c r="CN311" s="17"/>
      <c r="CS311" s="17"/>
      <c r="CX311" s="17"/>
      <c r="DH311" s="17"/>
      <c r="DT311" s="17"/>
      <c r="ED311" s="17"/>
      <c r="EO311" s="17"/>
      <c r="EP311" s="45"/>
      <c r="EQ311" s="6"/>
      <c r="ER311" s="6"/>
      <c r="ES311" s="6"/>
      <c r="ET311" s="6"/>
      <c r="EU311" s="46"/>
      <c r="FV311" s="19"/>
      <c r="FW311" s="23"/>
      <c r="FX311" s="23"/>
      <c r="FZ311" s="23"/>
      <c r="GA311" s="23"/>
      <c r="GB311" s="23"/>
      <c r="GC311" s="23"/>
      <c r="GD311" s="23"/>
      <c r="GE311" s="23"/>
      <c r="GF311" s="23"/>
      <c r="GG311" s="23"/>
      <c r="GH311" s="23"/>
      <c r="GI311" s="23"/>
      <c r="GJ311" s="23"/>
      <c r="GK311" s="23"/>
      <c r="GL311" s="23"/>
      <c r="GM311" s="23"/>
      <c r="GN311" s="46"/>
    </row>
    <row r="312" spans="1:196" s="44" customFormat="1">
      <c r="A312" s="120"/>
      <c r="B312" s="120"/>
      <c r="C312" s="120"/>
      <c r="D312" s="120"/>
      <c r="E312" s="120"/>
      <c r="F312" s="120"/>
      <c r="G312" s="120"/>
      <c r="H312" s="120"/>
      <c r="I312" s="120"/>
      <c r="J312" s="120"/>
      <c r="K312" s="120"/>
      <c r="L312" s="120"/>
      <c r="M312" s="87"/>
      <c r="N312" s="120"/>
      <c r="O312" s="120"/>
      <c r="P312" s="120"/>
      <c r="Q312" s="87"/>
      <c r="R312" s="120"/>
      <c r="S312" s="120"/>
      <c r="T312" s="120"/>
      <c r="U312" s="87"/>
      <c r="V312" s="120"/>
      <c r="W312" s="120"/>
      <c r="X312" s="87"/>
      <c r="Y312" s="120"/>
      <c r="Z312" s="120"/>
      <c r="AA312" s="120"/>
      <c r="AB312" s="87"/>
      <c r="AC312" s="120"/>
      <c r="AD312" s="120"/>
      <c r="AE312" s="120"/>
      <c r="AF312" s="87"/>
      <c r="AG312" s="120"/>
      <c r="AH312" s="120"/>
      <c r="AI312" s="87"/>
      <c r="AJ312" s="120"/>
      <c r="AK312" s="120"/>
      <c r="AL312" s="87"/>
      <c r="AM312" s="120"/>
      <c r="AN312" s="120"/>
      <c r="AO312" s="120"/>
      <c r="AP312" s="120"/>
      <c r="AQ312" s="120"/>
      <c r="AR312" s="87"/>
      <c r="AS312" s="120"/>
      <c r="AT312" s="120"/>
      <c r="AU312" s="120"/>
      <c r="AV312" s="120"/>
      <c r="AW312" s="120"/>
      <c r="AX312" s="120"/>
      <c r="AY312" s="87"/>
      <c r="AZ312" s="120"/>
      <c r="BA312" s="120"/>
      <c r="BB312" s="120"/>
      <c r="BC312" s="120"/>
      <c r="BD312" s="17"/>
      <c r="BE312" s="17"/>
      <c r="BP312" s="17"/>
      <c r="BQ312" s="19"/>
      <c r="BR312" s="19"/>
      <c r="BS312" s="19"/>
      <c r="BT312" s="19"/>
      <c r="BU312" s="19"/>
      <c r="BV312" s="19"/>
      <c r="BW312" s="19"/>
      <c r="BX312" s="19"/>
      <c r="BY312" s="19"/>
      <c r="BZ312" s="19"/>
      <c r="CA312" s="27"/>
      <c r="CI312" s="17"/>
      <c r="CN312" s="17"/>
      <c r="CS312" s="17"/>
      <c r="CX312" s="17"/>
      <c r="DH312" s="17"/>
      <c r="DT312" s="17"/>
      <c r="ED312" s="17"/>
      <c r="EO312" s="17"/>
      <c r="EP312" s="45"/>
      <c r="EQ312" s="6"/>
      <c r="ER312" s="6"/>
      <c r="ES312" s="6"/>
      <c r="ET312" s="6"/>
      <c r="EU312" s="46"/>
      <c r="FV312" s="19"/>
      <c r="FW312" s="23"/>
      <c r="FX312" s="23"/>
      <c r="FZ312" s="23"/>
      <c r="GA312" s="23"/>
      <c r="GB312" s="23"/>
      <c r="GC312" s="23"/>
      <c r="GD312" s="23"/>
      <c r="GE312" s="23"/>
      <c r="GF312" s="23"/>
      <c r="GG312" s="23"/>
      <c r="GH312" s="23"/>
      <c r="GI312" s="23"/>
      <c r="GJ312" s="23"/>
      <c r="GK312" s="23"/>
      <c r="GL312" s="23"/>
      <c r="GM312" s="23"/>
      <c r="GN312" s="46"/>
    </row>
    <row r="313" spans="1:196" s="44" customFormat="1">
      <c r="A313" s="120"/>
      <c r="B313" s="120"/>
      <c r="C313" s="120"/>
      <c r="D313" s="120"/>
      <c r="E313" s="120"/>
      <c r="F313" s="120"/>
      <c r="G313" s="120"/>
      <c r="H313" s="120"/>
      <c r="I313" s="120"/>
      <c r="J313" s="120"/>
      <c r="K313" s="120"/>
      <c r="L313" s="120"/>
      <c r="M313" s="87"/>
      <c r="N313" s="120"/>
      <c r="O313" s="120"/>
      <c r="P313" s="120"/>
      <c r="Q313" s="87"/>
      <c r="R313" s="120"/>
      <c r="S313" s="120"/>
      <c r="T313" s="120"/>
      <c r="U313" s="87"/>
      <c r="V313" s="120"/>
      <c r="W313" s="120"/>
      <c r="X313" s="87"/>
      <c r="Y313" s="120"/>
      <c r="Z313" s="120"/>
      <c r="AA313" s="120"/>
      <c r="AB313" s="87"/>
      <c r="AC313" s="120"/>
      <c r="AD313" s="120"/>
      <c r="AE313" s="120"/>
      <c r="AF313" s="87"/>
      <c r="AG313" s="120"/>
      <c r="AH313" s="120"/>
      <c r="AI313" s="87"/>
      <c r="AJ313" s="120"/>
      <c r="AK313" s="120"/>
      <c r="AL313" s="87"/>
      <c r="AM313" s="120"/>
      <c r="AN313" s="120"/>
      <c r="AO313" s="120"/>
      <c r="AP313" s="120"/>
      <c r="AQ313" s="120"/>
      <c r="AR313" s="87"/>
      <c r="AS313" s="120"/>
      <c r="AT313" s="120"/>
      <c r="AU313" s="120"/>
      <c r="AV313" s="120"/>
      <c r="AW313" s="120"/>
      <c r="AX313" s="120"/>
      <c r="AY313" s="87"/>
      <c r="AZ313" s="120"/>
      <c r="BA313" s="120"/>
      <c r="BB313" s="120"/>
      <c r="BC313" s="120"/>
      <c r="BD313" s="17"/>
      <c r="BE313" s="17"/>
      <c r="BP313" s="17"/>
      <c r="BQ313" s="19"/>
      <c r="BR313" s="19"/>
      <c r="BS313" s="19"/>
      <c r="BT313" s="19"/>
      <c r="BU313" s="19"/>
      <c r="BV313" s="19"/>
      <c r="BW313" s="19"/>
      <c r="BX313" s="19"/>
      <c r="BY313" s="19"/>
      <c r="BZ313" s="19"/>
      <c r="CA313" s="27"/>
      <c r="CI313" s="17"/>
      <c r="CN313" s="17"/>
      <c r="CS313" s="17"/>
      <c r="CX313" s="17"/>
      <c r="DH313" s="17"/>
      <c r="DT313" s="17"/>
      <c r="ED313" s="17"/>
      <c r="EO313" s="17"/>
      <c r="EP313" s="45"/>
      <c r="EQ313" s="6"/>
      <c r="ER313" s="6"/>
      <c r="ES313" s="6"/>
      <c r="ET313" s="6"/>
      <c r="EU313" s="46"/>
      <c r="FV313" s="19"/>
      <c r="FW313" s="23"/>
      <c r="FX313" s="23"/>
      <c r="FZ313" s="23"/>
      <c r="GA313" s="23"/>
      <c r="GB313" s="23"/>
      <c r="GC313" s="23"/>
      <c r="GD313" s="23"/>
      <c r="GE313" s="23"/>
      <c r="GF313" s="23"/>
      <c r="GG313" s="23"/>
      <c r="GH313" s="23"/>
      <c r="GI313" s="23"/>
      <c r="GJ313" s="23"/>
      <c r="GK313" s="23"/>
      <c r="GL313" s="23"/>
      <c r="GM313" s="23"/>
      <c r="GN313" s="46"/>
    </row>
    <row r="314" spans="1:196" s="44" customFormat="1">
      <c r="A314" s="120"/>
      <c r="B314" s="120"/>
      <c r="C314" s="120"/>
      <c r="D314" s="120"/>
      <c r="E314" s="120"/>
      <c r="F314" s="120"/>
      <c r="G314" s="120"/>
      <c r="H314" s="120"/>
      <c r="I314" s="120"/>
      <c r="J314" s="120"/>
      <c r="K314" s="120"/>
      <c r="L314" s="120"/>
      <c r="M314" s="87"/>
      <c r="N314" s="120"/>
      <c r="O314" s="120"/>
      <c r="P314" s="120"/>
      <c r="Q314" s="87"/>
      <c r="R314" s="120"/>
      <c r="S314" s="120"/>
      <c r="T314" s="120"/>
      <c r="U314" s="87"/>
      <c r="V314" s="120"/>
      <c r="W314" s="120"/>
      <c r="X314" s="87"/>
      <c r="Y314" s="120"/>
      <c r="Z314" s="120"/>
      <c r="AA314" s="120"/>
      <c r="AB314" s="87"/>
      <c r="AC314" s="120"/>
      <c r="AD314" s="120"/>
      <c r="AE314" s="120"/>
      <c r="AF314" s="87"/>
      <c r="AG314" s="120"/>
      <c r="AH314" s="120"/>
      <c r="AI314" s="87"/>
      <c r="AJ314" s="120"/>
      <c r="AK314" s="120"/>
      <c r="AL314" s="87"/>
      <c r="AM314" s="120"/>
      <c r="AN314" s="120"/>
      <c r="AO314" s="120"/>
      <c r="AP314" s="120"/>
      <c r="AQ314" s="120"/>
      <c r="AR314" s="87"/>
      <c r="AS314" s="120"/>
      <c r="AT314" s="120"/>
      <c r="AU314" s="120"/>
      <c r="AV314" s="120"/>
      <c r="AW314" s="120"/>
      <c r="AX314" s="120"/>
      <c r="AY314" s="87"/>
      <c r="AZ314" s="120"/>
      <c r="BA314" s="120"/>
      <c r="BB314" s="120"/>
      <c r="BC314" s="120"/>
      <c r="BD314" s="17"/>
      <c r="BE314" s="17"/>
      <c r="BP314" s="17"/>
      <c r="BQ314" s="19"/>
      <c r="BR314" s="19"/>
      <c r="BS314" s="19"/>
      <c r="BT314" s="19"/>
      <c r="BU314" s="19"/>
      <c r="BV314" s="19"/>
      <c r="BW314" s="19"/>
      <c r="BX314" s="19"/>
      <c r="BY314" s="19"/>
      <c r="BZ314" s="19"/>
      <c r="CA314" s="27"/>
      <c r="CI314" s="17"/>
      <c r="CN314" s="17"/>
      <c r="CS314" s="17"/>
      <c r="CX314" s="17"/>
      <c r="DH314" s="17"/>
      <c r="DT314" s="17"/>
      <c r="ED314" s="17"/>
      <c r="EO314" s="17"/>
      <c r="EP314" s="45"/>
      <c r="EQ314" s="6"/>
      <c r="ER314" s="6"/>
      <c r="ES314" s="6"/>
      <c r="ET314" s="6"/>
      <c r="EU314" s="46"/>
      <c r="FV314" s="19"/>
      <c r="FW314" s="23"/>
      <c r="FX314" s="23"/>
      <c r="FZ314" s="23"/>
      <c r="GA314" s="23"/>
      <c r="GB314" s="23"/>
      <c r="GC314" s="23"/>
      <c r="GD314" s="23"/>
      <c r="GE314" s="23"/>
      <c r="GF314" s="23"/>
      <c r="GG314" s="23"/>
      <c r="GH314" s="23"/>
      <c r="GI314" s="23"/>
      <c r="GJ314" s="23"/>
      <c r="GK314" s="23"/>
      <c r="GL314" s="23"/>
      <c r="GM314" s="23"/>
      <c r="GN314" s="46"/>
    </row>
    <row r="315" spans="1:196" s="44" customFormat="1">
      <c r="A315" s="120"/>
      <c r="B315" s="120"/>
      <c r="C315" s="120"/>
      <c r="D315" s="120"/>
      <c r="E315" s="120"/>
      <c r="F315" s="120"/>
      <c r="G315" s="120"/>
      <c r="H315" s="120"/>
      <c r="I315" s="120"/>
      <c r="J315" s="120"/>
      <c r="K315" s="120"/>
      <c r="L315" s="120"/>
      <c r="M315" s="87"/>
      <c r="N315" s="120"/>
      <c r="O315" s="120"/>
      <c r="P315" s="120"/>
      <c r="Q315" s="87"/>
      <c r="R315" s="120"/>
      <c r="S315" s="120"/>
      <c r="T315" s="120"/>
      <c r="U315" s="87"/>
      <c r="V315" s="120"/>
      <c r="W315" s="120"/>
      <c r="X315" s="87"/>
      <c r="Y315" s="120"/>
      <c r="Z315" s="120"/>
      <c r="AA315" s="120"/>
      <c r="AB315" s="87"/>
      <c r="AC315" s="120"/>
      <c r="AD315" s="120"/>
      <c r="AE315" s="120"/>
      <c r="AF315" s="87"/>
      <c r="AG315" s="120"/>
      <c r="AH315" s="120"/>
      <c r="AI315" s="87"/>
      <c r="AJ315" s="120"/>
      <c r="AK315" s="120"/>
      <c r="AL315" s="87"/>
      <c r="AM315" s="120"/>
      <c r="AN315" s="120"/>
      <c r="AO315" s="120"/>
      <c r="AP315" s="120"/>
      <c r="AQ315" s="120"/>
      <c r="AR315" s="87"/>
      <c r="AS315" s="120"/>
      <c r="AT315" s="120"/>
      <c r="AU315" s="120"/>
      <c r="AV315" s="120"/>
      <c r="AW315" s="120"/>
      <c r="AX315" s="120"/>
      <c r="AY315" s="87"/>
      <c r="AZ315" s="120"/>
      <c r="BA315" s="120"/>
      <c r="BB315" s="120"/>
      <c r="BC315" s="120"/>
      <c r="BD315" s="17"/>
      <c r="BE315" s="17"/>
      <c r="BP315" s="17"/>
      <c r="BQ315" s="19"/>
      <c r="BR315" s="19"/>
      <c r="BS315" s="19"/>
      <c r="BT315" s="19"/>
      <c r="BU315" s="19"/>
      <c r="BV315" s="19"/>
      <c r="BW315" s="19"/>
      <c r="BX315" s="19"/>
      <c r="BY315" s="19"/>
      <c r="BZ315" s="19"/>
      <c r="CA315" s="27"/>
      <c r="CI315" s="17"/>
      <c r="CN315" s="17"/>
      <c r="CS315" s="17"/>
      <c r="CX315" s="17"/>
      <c r="DH315" s="17"/>
      <c r="DT315" s="17"/>
      <c r="ED315" s="17"/>
      <c r="EO315" s="17"/>
      <c r="EP315" s="45"/>
      <c r="EQ315" s="6"/>
      <c r="ER315" s="6"/>
      <c r="ES315" s="6"/>
      <c r="ET315" s="6"/>
      <c r="EU315" s="46"/>
      <c r="FV315" s="19"/>
      <c r="FW315" s="23"/>
      <c r="FX315" s="23"/>
      <c r="FZ315" s="23"/>
      <c r="GA315" s="23"/>
      <c r="GB315" s="23"/>
      <c r="GC315" s="23"/>
      <c r="GD315" s="23"/>
      <c r="GE315" s="23"/>
      <c r="GF315" s="23"/>
      <c r="GG315" s="23"/>
      <c r="GH315" s="23"/>
      <c r="GI315" s="23"/>
      <c r="GJ315" s="23"/>
      <c r="GK315" s="23"/>
      <c r="GL315" s="23"/>
      <c r="GM315" s="23"/>
      <c r="GN315" s="46"/>
    </row>
    <row r="316" spans="1:196" s="44" customFormat="1">
      <c r="A316" s="120"/>
      <c r="B316" s="120"/>
      <c r="C316" s="120"/>
      <c r="D316" s="120"/>
      <c r="E316" s="120"/>
      <c r="F316" s="120"/>
      <c r="G316" s="120"/>
      <c r="H316" s="120"/>
      <c r="I316" s="120"/>
      <c r="J316" s="120"/>
      <c r="K316" s="120"/>
      <c r="L316" s="120"/>
      <c r="M316" s="87"/>
      <c r="N316" s="120"/>
      <c r="O316" s="120"/>
      <c r="P316" s="120"/>
      <c r="Q316" s="87"/>
      <c r="R316" s="120"/>
      <c r="S316" s="120"/>
      <c r="T316" s="120"/>
      <c r="U316" s="87"/>
      <c r="V316" s="120"/>
      <c r="W316" s="120"/>
      <c r="X316" s="87"/>
      <c r="Y316" s="120"/>
      <c r="Z316" s="120"/>
      <c r="AA316" s="120"/>
      <c r="AB316" s="87"/>
      <c r="AC316" s="120"/>
      <c r="AD316" s="120"/>
      <c r="AE316" s="120"/>
      <c r="AF316" s="87"/>
      <c r="AG316" s="120"/>
      <c r="AH316" s="120"/>
      <c r="AI316" s="87"/>
      <c r="AJ316" s="120"/>
      <c r="AK316" s="120"/>
      <c r="AL316" s="87"/>
      <c r="AM316" s="120"/>
      <c r="AN316" s="120"/>
      <c r="AO316" s="120"/>
      <c r="AP316" s="120"/>
      <c r="AQ316" s="120"/>
      <c r="AR316" s="87"/>
      <c r="AS316" s="120"/>
      <c r="AT316" s="120"/>
      <c r="AU316" s="120"/>
      <c r="AV316" s="120"/>
      <c r="AW316" s="120"/>
      <c r="AX316" s="120"/>
      <c r="AY316" s="87"/>
      <c r="AZ316" s="120"/>
      <c r="BA316" s="120"/>
      <c r="BB316" s="120"/>
      <c r="BC316" s="120"/>
      <c r="BD316" s="17"/>
      <c r="BE316" s="17"/>
      <c r="BP316" s="17"/>
      <c r="BQ316" s="19"/>
      <c r="BR316" s="19"/>
      <c r="BS316" s="19"/>
      <c r="BT316" s="19"/>
      <c r="BU316" s="19"/>
      <c r="BV316" s="19"/>
      <c r="BW316" s="19"/>
      <c r="BX316" s="19"/>
      <c r="BY316" s="19"/>
      <c r="BZ316" s="19"/>
      <c r="CA316" s="27"/>
      <c r="CI316" s="17"/>
      <c r="CN316" s="17"/>
      <c r="CS316" s="17"/>
      <c r="CX316" s="17"/>
      <c r="DH316" s="17"/>
      <c r="DT316" s="17"/>
      <c r="ED316" s="17"/>
      <c r="EO316" s="17"/>
      <c r="EP316" s="45"/>
      <c r="EQ316" s="6"/>
      <c r="ER316" s="6"/>
      <c r="ES316" s="6"/>
      <c r="ET316" s="6"/>
      <c r="EU316" s="46"/>
      <c r="FV316" s="19"/>
      <c r="FW316" s="23"/>
      <c r="FX316" s="23"/>
      <c r="FZ316" s="23"/>
      <c r="GA316" s="23"/>
      <c r="GB316" s="23"/>
      <c r="GC316" s="23"/>
      <c r="GD316" s="23"/>
      <c r="GE316" s="23"/>
      <c r="GF316" s="23"/>
      <c r="GG316" s="23"/>
      <c r="GH316" s="23"/>
      <c r="GI316" s="23"/>
      <c r="GJ316" s="23"/>
      <c r="GK316" s="23"/>
      <c r="GL316" s="23"/>
      <c r="GM316" s="23"/>
      <c r="GN316" s="46"/>
    </row>
    <row r="317" spans="1:196" s="44" customFormat="1">
      <c r="A317" s="120"/>
      <c r="B317" s="120"/>
      <c r="C317" s="120"/>
      <c r="D317" s="120"/>
      <c r="E317" s="120"/>
      <c r="F317" s="120"/>
      <c r="G317" s="120"/>
      <c r="H317" s="120"/>
      <c r="I317" s="120"/>
      <c r="J317" s="120"/>
      <c r="K317" s="120"/>
      <c r="L317" s="120"/>
      <c r="M317" s="87"/>
      <c r="N317" s="120"/>
      <c r="O317" s="120"/>
      <c r="P317" s="120"/>
      <c r="Q317" s="87"/>
      <c r="R317" s="120"/>
      <c r="S317" s="120"/>
      <c r="T317" s="120"/>
      <c r="U317" s="87"/>
      <c r="V317" s="120"/>
      <c r="W317" s="120"/>
      <c r="X317" s="87"/>
      <c r="Y317" s="120"/>
      <c r="Z317" s="120"/>
      <c r="AA317" s="120"/>
      <c r="AB317" s="87"/>
      <c r="AC317" s="120"/>
      <c r="AD317" s="120"/>
      <c r="AE317" s="120"/>
      <c r="AF317" s="87"/>
      <c r="AG317" s="120"/>
      <c r="AH317" s="120"/>
      <c r="AI317" s="87"/>
      <c r="AJ317" s="120"/>
      <c r="AK317" s="120"/>
      <c r="AL317" s="87"/>
      <c r="AM317" s="120"/>
      <c r="AN317" s="120"/>
      <c r="AO317" s="120"/>
      <c r="AP317" s="120"/>
      <c r="AQ317" s="120"/>
      <c r="AR317" s="87"/>
      <c r="AS317" s="120"/>
      <c r="AT317" s="120"/>
      <c r="AU317" s="120"/>
      <c r="AV317" s="120"/>
      <c r="AW317" s="120"/>
      <c r="AX317" s="120"/>
      <c r="AY317" s="87"/>
      <c r="AZ317" s="120"/>
      <c r="BA317" s="120"/>
      <c r="BB317" s="120"/>
      <c r="BC317" s="120"/>
      <c r="BD317" s="17"/>
      <c r="BE317" s="17"/>
      <c r="BP317" s="17"/>
      <c r="BQ317" s="19"/>
      <c r="BR317" s="19"/>
      <c r="BS317" s="19"/>
      <c r="BT317" s="19"/>
      <c r="BU317" s="19"/>
      <c r="BV317" s="19"/>
      <c r="BW317" s="19"/>
      <c r="BX317" s="19"/>
      <c r="BY317" s="19"/>
      <c r="BZ317" s="19"/>
      <c r="CA317" s="27"/>
      <c r="CI317" s="17"/>
      <c r="CN317" s="17"/>
      <c r="CS317" s="17"/>
      <c r="CX317" s="17"/>
      <c r="DH317" s="17"/>
      <c r="DT317" s="17"/>
      <c r="ED317" s="17"/>
      <c r="EO317" s="17"/>
      <c r="EP317" s="45"/>
      <c r="EQ317" s="6"/>
      <c r="ER317" s="6"/>
      <c r="ES317" s="6"/>
      <c r="ET317" s="6"/>
      <c r="EU317" s="46"/>
      <c r="FV317" s="19"/>
      <c r="FW317" s="23"/>
      <c r="FX317" s="23"/>
      <c r="FZ317" s="23"/>
      <c r="GA317" s="23"/>
      <c r="GB317" s="23"/>
      <c r="GC317" s="23"/>
      <c r="GD317" s="23"/>
      <c r="GE317" s="23"/>
      <c r="GF317" s="23"/>
      <c r="GG317" s="23"/>
      <c r="GH317" s="23"/>
      <c r="GI317" s="23"/>
      <c r="GJ317" s="23"/>
      <c r="GK317" s="23"/>
      <c r="GL317" s="23"/>
      <c r="GM317" s="23"/>
      <c r="GN317" s="46"/>
    </row>
    <row r="318" spans="1:196" s="44" customFormat="1">
      <c r="A318" s="120"/>
      <c r="B318" s="120"/>
      <c r="C318" s="120"/>
      <c r="D318" s="120"/>
      <c r="E318" s="120"/>
      <c r="F318" s="120"/>
      <c r="G318" s="120"/>
      <c r="H318" s="120"/>
      <c r="I318" s="120"/>
      <c r="J318" s="120"/>
      <c r="K318" s="120"/>
      <c r="L318" s="120"/>
      <c r="M318" s="87"/>
      <c r="N318" s="120"/>
      <c r="O318" s="120"/>
      <c r="P318" s="120"/>
      <c r="Q318" s="87"/>
      <c r="R318" s="120"/>
      <c r="S318" s="120"/>
      <c r="T318" s="120"/>
      <c r="U318" s="87"/>
      <c r="V318" s="120"/>
      <c r="W318" s="120"/>
      <c r="X318" s="87"/>
      <c r="Y318" s="120"/>
      <c r="Z318" s="120"/>
      <c r="AA318" s="120"/>
      <c r="AB318" s="87"/>
      <c r="AC318" s="120"/>
      <c r="AD318" s="120"/>
      <c r="AE318" s="120"/>
      <c r="AF318" s="87"/>
      <c r="AG318" s="120"/>
      <c r="AH318" s="120"/>
      <c r="AI318" s="87"/>
      <c r="AJ318" s="120"/>
      <c r="AK318" s="120"/>
      <c r="AL318" s="87"/>
      <c r="AM318" s="120"/>
      <c r="AN318" s="120"/>
      <c r="AO318" s="120"/>
      <c r="AP318" s="120"/>
      <c r="AQ318" s="120"/>
      <c r="AR318" s="87"/>
      <c r="AS318" s="120"/>
      <c r="AT318" s="120"/>
      <c r="AU318" s="120"/>
      <c r="AV318" s="120"/>
      <c r="AW318" s="120"/>
      <c r="AX318" s="120"/>
      <c r="AY318" s="87"/>
      <c r="AZ318" s="120"/>
      <c r="BA318" s="120"/>
      <c r="BB318" s="120"/>
      <c r="BC318" s="120"/>
      <c r="BD318" s="17"/>
      <c r="BE318" s="17"/>
      <c r="BP318" s="17"/>
      <c r="BQ318" s="19"/>
      <c r="BR318" s="19"/>
      <c r="BS318" s="19"/>
      <c r="BT318" s="19"/>
      <c r="BU318" s="19"/>
      <c r="BV318" s="19"/>
      <c r="BW318" s="19"/>
      <c r="BX318" s="19"/>
      <c r="BY318" s="19"/>
      <c r="BZ318" s="19"/>
      <c r="CA318" s="27"/>
      <c r="CI318" s="17"/>
      <c r="CN318" s="17"/>
      <c r="CS318" s="17"/>
      <c r="CX318" s="17"/>
      <c r="DH318" s="17"/>
      <c r="DT318" s="17"/>
      <c r="ED318" s="17"/>
      <c r="EO318" s="17"/>
      <c r="EP318" s="45"/>
      <c r="EQ318" s="6"/>
      <c r="ER318" s="6"/>
      <c r="ES318" s="6"/>
      <c r="ET318" s="6"/>
      <c r="EU318" s="46"/>
      <c r="FV318" s="19"/>
      <c r="FW318" s="23"/>
      <c r="FX318" s="23"/>
      <c r="FZ318" s="23"/>
      <c r="GA318" s="23"/>
      <c r="GB318" s="23"/>
      <c r="GC318" s="23"/>
      <c r="GD318" s="23"/>
      <c r="GE318" s="23"/>
      <c r="GF318" s="23"/>
      <c r="GG318" s="23"/>
      <c r="GH318" s="23"/>
      <c r="GI318" s="23"/>
      <c r="GJ318" s="23"/>
      <c r="GK318" s="23"/>
      <c r="GL318" s="23"/>
      <c r="GM318" s="23"/>
      <c r="GN318" s="46"/>
    </row>
    <row r="319" spans="1:196" s="44" customFormat="1">
      <c r="A319" s="120"/>
      <c r="B319" s="120"/>
      <c r="C319" s="120"/>
      <c r="D319" s="120"/>
      <c r="E319" s="120"/>
      <c r="F319" s="120"/>
      <c r="G319" s="120"/>
      <c r="H319" s="120"/>
      <c r="I319" s="120"/>
      <c r="J319" s="120"/>
      <c r="K319" s="120"/>
      <c r="L319" s="120"/>
      <c r="M319" s="87"/>
      <c r="N319" s="120"/>
      <c r="O319" s="120"/>
      <c r="P319" s="120"/>
      <c r="Q319" s="87"/>
      <c r="R319" s="120"/>
      <c r="S319" s="120"/>
      <c r="T319" s="120"/>
      <c r="U319" s="87"/>
      <c r="V319" s="120"/>
      <c r="W319" s="120"/>
      <c r="X319" s="87"/>
      <c r="Y319" s="120"/>
      <c r="Z319" s="120"/>
      <c r="AA319" s="120"/>
      <c r="AB319" s="87"/>
      <c r="AC319" s="120"/>
      <c r="AD319" s="120"/>
      <c r="AE319" s="120"/>
      <c r="AF319" s="87"/>
      <c r="AG319" s="120"/>
      <c r="AH319" s="120"/>
      <c r="AI319" s="87"/>
      <c r="AJ319" s="120"/>
      <c r="AK319" s="120"/>
      <c r="AL319" s="87"/>
      <c r="AM319" s="120"/>
      <c r="AN319" s="120"/>
      <c r="AO319" s="120"/>
      <c r="AP319" s="120"/>
      <c r="AQ319" s="120"/>
      <c r="AR319" s="87"/>
      <c r="AS319" s="120"/>
      <c r="AT319" s="120"/>
      <c r="AU319" s="120"/>
      <c r="AV319" s="120"/>
      <c r="AW319" s="120"/>
      <c r="AX319" s="120"/>
      <c r="AY319" s="87"/>
      <c r="AZ319" s="120"/>
      <c r="BA319" s="120"/>
      <c r="BB319" s="120"/>
      <c r="BC319" s="120"/>
      <c r="BD319" s="17"/>
      <c r="BE319" s="17"/>
      <c r="BP319" s="17"/>
      <c r="BQ319" s="19"/>
      <c r="BR319" s="19"/>
      <c r="BS319" s="19"/>
      <c r="BT319" s="19"/>
      <c r="BU319" s="19"/>
      <c r="BV319" s="19"/>
      <c r="BW319" s="19"/>
      <c r="BX319" s="19"/>
      <c r="BY319" s="19"/>
      <c r="BZ319" s="19"/>
      <c r="CA319" s="27"/>
      <c r="CI319" s="17"/>
      <c r="CN319" s="17"/>
      <c r="CS319" s="17"/>
      <c r="CX319" s="17"/>
      <c r="DH319" s="17"/>
      <c r="DT319" s="17"/>
      <c r="ED319" s="17"/>
      <c r="EO319" s="17"/>
      <c r="EP319" s="45"/>
      <c r="EQ319" s="6"/>
      <c r="ER319" s="6"/>
      <c r="ES319" s="6"/>
      <c r="ET319" s="6"/>
      <c r="EU319" s="46"/>
      <c r="FV319" s="19"/>
      <c r="FW319" s="23"/>
      <c r="FX319" s="23"/>
      <c r="FZ319" s="23"/>
      <c r="GA319" s="23"/>
      <c r="GB319" s="23"/>
      <c r="GC319" s="23"/>
      <c r="GD319" s="23"/>
      <c r="GE319" s="23"/>
      <c r="GF319" s="23"/>
      <c r="GG319" s="23"/>
      <c r="GH319" s="23"/>
      <c r="GI319" s="23"/>
      <c r="GJ319" s="23"/>
      <c r="GK319" s="23"/>
      <c r="GL319" s="23"/>
      <c r="GM319" s="23"/>
      <c r="GN319" s="46"/>
    </row>
    <row r="320" spans="1:196" s="44" customFormat="1">
      <c r="A320" s="120"/>
      <c r="B320" s="120"/>
      <c r="C320" s="120"/>
      <c r="D320" s="120"/>
      <c r="E320" s="120"/>
      <c r="F320" s="120"/>
      <c r="G320" s="120"/>
      <c r="H320" s="120"/>
      <c r="I320" s="120"/>
      <c r="J320" s="120"/>
      <c r="K320" s="120"/>
      <c r="L320" s="120"/>
      <c r="M320" s="87"/>
      <c r="N320" s="120"/>
      <c r="O320" s="120"/>
      <c r="P320" s="120"/>
      <c r="Q320" s="87"/>
      <c r="R320" s="120"/>
      <c r="S320" s="120"/>
      <c r="T320" s="120"/>
      <c r="U320" s="87"/>
      <c r="V320" s="120"/>
      <c r="W320" s="120"/>
      <c r="X320" s="87"/>
      <c r="Y320" s="120"/>
      <c r="Z320" s="120"/>
      <c r="AA320" s="120"/>
      <c r="AB320" s="87"/>
      <c r="AC320" s="120"/>
      <c r="AD320" s="120"/>
      <c r="AE320" s="120"/>
      <c r="AF320" s="87"/>
      <c r="AG320" s="120"/>
      <c r="AH320" s="120"/>
      <c r="AI320" s="87"/>
      <c r="AJ320" s="120"/>
      <c r="AK320" s="120"/>
      <c r="AL320" s="87"/>
      <c r="AM320" s="120"/>
      <c r="AN320" s="120"/>
      <c r="AO320" s="120"/>
      <c r="AP320" s="120"/>
      <c r="AQ320" s="120"/>
      <c r="AR320" s="87"/>
      <c r="AS320" s="120"/>
      <c r="AT320" s="120"/>
      <c r="AU320" s="120"/>
      <c r="AV320" s="120"/>
      <c r="AW320" s="120"/>
      <c r="AX320" s="120"/>
      <c r="AY320" s="87"/>
      <c r="AZ320" s="120"/>
      <c r="BA320" s="120"/>
      <c r="BB320" s="120"/>
      <c r="BC320" s="120"/>
      <c r="BD320" s="17"/>
      <c r="BE320" s="17"/>
      <c r="BP320" s="17"/>
      <c r="BQ320" s="19"/>
      <c r="BR320" s="19"/>
      <c r="BS320" s="19"/>
      <c r="BT320" s="19"/>
      <c r="BU320" s="19"/>
      <c r="BV320" s="19"/>
      <c r="BW320" s="19"/>
      <c r="BX320" s="19"/>
      <c r="BY320" s="19"/>
      <c r="BZ320" s="19"/>
      <c r="CA320" s="27"/>
      <c r="CI320" s="17"/>
      <c r="CN320" s="17"/>
      <c r="CS320" s="17"/>
      <c r="CX320" s="17"/>
      <c r="DH320" s="17"/>
      <c r="DT320" s="17"/>
      <c r="ED320" s="17"/>
      <c r="EO320" s="17"/>
      <c r="EP320" s="45"/>
      <c r="EQ320" s="6"/>
      <c r="ER320" s="6"/>
      <c r="ES320" s="6"/>
      <c r="ET320" s="6"/>
      <c r="EU320" s="46"/>
      <c r="FV320" s="19"/>
      <c r="FW320" s="23"/>
      <c r="FX320" s="23"/>
      <c r="FZ320" s="23"/>
      <c r="GA320" s="23"/>
      <c r="GB320" s="23"/>
      <c r="GC320" s="23"/>
      <c r="GD320" s="23"/>
      <c r="GE320" s="23"/>
      <c r="GF320" s="23"/>
      <c r="GG320" s="23"/>
      <c r="GH320" s="23"/>
      <c r="GI320" s="23"/>
      <c r="GJ320" s="23"/>
      <c r="GK320" s="23"/>
      <c r="GL320" s="23"/>
      <c r="GM320" s="23"/>
      <c r="GN320" s="46"/>
    </row>
    <row r="321" spans="1:196" s="44" customFormat="1">
      <c r="A321" s="120"/>
      <c r="B321" s="120"/>
      <c r="C321" s="120"/>
      <c r="D321" s="120"/>
      <c r="E321" s="120"/>
      <c r="F321" s="120"/>
      <c r="G321" s="120"/>
      <c r="H321" s="120"/>
      <c r="I321" s="120"/>
      <c r="J321" s="120"/>
      <c r="K321" s="120"/>
      <c r="L321" s="120"/>
      <c r="M321" s="87"/>
      <c r="N321" s="120"/>
      <c r="O321" s="120"/>
      <c r="P321" s="120"/>
      <c r="Q321" s="87"/>
      <c r="R321" s="120"/>
      <c r="S321" s="120"/>
      <c r="T321" s="120"/>
      <c r="U321" s="87"/>
      <c r="V321" s="120"/>
      <c r="W321" s="120"/>
      <c r="X321" s="87"/>
      <c r="Y321" s="120"/>
      <c r="Z321" s="120"/>
      <c r="AA321" s="120"/>
      <c r="AB321" s="87"/>
      <c r="AC321" s="120"/>
      <c r="AD321" s="120"/>
      <c r="AE321" s="120"/>
      <c r="AF321" s="87"/>
      <c r="AG321" s="120"/>
      <c r="AH321" s="120"/>
      <c r="AI321" s="87"/>
      <c r="AJ321" s="120"/>
      <c r="AK321" s="120"/>
      <c r="AL321" s="87"/>
      <c r="AM321" s="120"/>
      <c r="AN321" s="120"/>
      <c r="AO321" s="120"/>
      <c r="AP321" s="120"/>
      <c r="AQ321" s="120"/>
      <c r="AR321" s="87"/>
      <c r="AS321" s="120"/>
      <c r="AT321" s="120"/>
      <c r="AU321" s="120"/>
      <c r="AV321" s="120"/>
      <c r="AW321" s="120"/>
      <c r="AX321" s="120"/>
      <c r="AY321" s="87"/>
      <c r="AZ321" s="120"/>
      <c r="BA321" s="120"/>
      <c r="BB321" s="120"/>
      <c r="BC321" s="120"/>
      <c r="BD321" s="17"/>
      <c r="BE321" s="17"/>
      <c r="BP321" s="17"/>
      <c r="BQ321" s="19"/>
      <c r="BR321" s="19"/>
      <c r="BS321" s="19"/>
      <c r="BT321" s="19"/>
      <c r="BU321" s="19"/>
      <c r="BV321" s="19"/>
      <c r="BW321" s="19"/>
      <c r="BX321" s="19"/>
      <c r="BY321" s="19"/>
      <c r="BZ321" s="19"/>
      <c r="CA321" s="27"/>
      <c r="CI321" s="17"/>
      <c r="CN321" s="17"/>
      <c r="CS321" s="17"/>
      <c r="CX321" s="17"/>
      <c r="DH321" s="17"/>
      <c r="DT321" s="17"/>
      <c r="ED321" s="17"/>
      <c r="EO321" s="17"/>
      <c r="EP321" s="45"/>
      <c r="EQ321" s="6"/>
      <c r="ER321" s="6"/>
      <c r="ES321" s="6"/>
      <c r="ET321" s="6"/>
      <c r="EU321" s="46"/>
      <c r="FV321" s="19"/>
      <c r="FW321" s="23"/>
      <c r="FX321" s="23"/>
      <c r="FZ321" s="23"/>
      <c r="GA321" s="23"/>
      <c r="GB321" s="23"/>
      <c r="GC321" s="23"/>
      <c r="GD321" s="23"/>
      <c r="GE321" s="23"/>
      <c r="GF321" s="23"/>
      <c r="GG321" s="23"/>
      <c r="GH321" s="23"/>
      <c r="GI321" s="23"/>
      <c r="GJ321" s="23"/>
      <c r="GK321" s="23"/>
      <c r="GL321" s="23"/>
      <c r="GM321" s="23"/>
      <c r="GN321" s="46"/>
    </row>
    <row r="322" spans="1:196" s="44" customFormat="1">
      <c r="A322" s="120"/>
      <c r="B322" s="120"/>
      <c r="C322" s="120"/>
      <c r="D322" s="120"/>
      <c r="E322" s="120"/>
      <c r="F322" s="120"/>
      <c r="G322" s="120"/>
      <c r="H322" s="120"/>
      <c r="I322" s="120"/>
      <c r="J322" s="120"/>
      <c r="K322" s="120"/>
      <c r="L322" s="120"/>
      <c r="M322" s="87"/>
      <c r="N322" s="120"/>
      <c r="O322" s="120"/>
      <c r="P322" s="120"/>
      <c r="Q322" s="87"/>
      <c r="R322" s="120"/>
      <c r="S322" s="120"/>
      <c r="T322" s="120"/>
      <c r="U322" s="87"/>
      <c r="V322" s="120"/>
      <c r="W322" s="120"/>
      <c r="X322" s="87"/>
      <c r="Y322" s="120"/>
      <c r="Z322" s="120"/>
      <c r="AA322" s="120"/>
      <c r="AB322" s="87"/>
      <c r="AC322" s="120"/>
      <c r="AD322" s="120"/>
      <c r="AE322" s="120"/>
      <c r="AF322" s="87"/>
      <c r="AG322" s="120"/>
      <c r="AH322" s="120"/>
      <c r="AI322" s="87"/>
      <c r="AJ322" s="120"/>
      <c r="AK322" s="120"/>
      <c r="AL322" s="87"/>
      <c r="AM322" s="120"/>
      <c r="AN322" s="120"/>
      <c r="AO322" s="120"/>
      <c r="AP322" s="120"/>
      <c r="AQ322" s="120"/>
      <c r="AR322" s="87"/>
      <c r="AS322" s="120"/>
      <c r="AT322" s="120"/>
      <c r="AU322" s="120"/>
      <c r="AV322" s="120"/>
      <c r="AW322" s="120"/>
      <c r="AX322" s="120"/>
      <c r="AY322" s="87"/>
      <c r="AZ322" s="120"/>
      <c r="BA322" s="120"/>
      <c r="BB322" s="120"/>
      <c r="BC322" s="120"/>
      <c r="BD322" s="17"/>
      <c r="BE322" s="17"/>
      <c r="BP322" s="17"/>
      <c r="BQ322" s="19"/>
      <c r="BR322" s="19"/>
      <c r="BS322" s="19"/>
      <c r="BT322" s="19"/>
      <c r="BU322" s="19"/>
      <c r="BV322" s="19"/>
      <c r="BW322" s="19"/>
      <c r="BX322" s="19"/>
      <c r="BY322" s="19"/>
      <c r="BZ322" s="19"/>
      <c r="CA322" s="27"/>
      <c r="CI322" s="17"/>
      <c r="CN322" s="17"/>
      <c r="CS322" s="17"/>
      <c r="CX322" s="17"/>
      <c r="DH322" s="17"/>
      <c r="DT322" s="17"/>
      <c r="ED322" s="17"/>
      <c r="EO322" s="17"/>
      <c r="EP322" s="45"/>
      <c r="EQ322" s="6"/>
      <c r="ER322" s="6"/>
      <c r="ES322" s="6"/>
      <c r="ET322" s="6"/>
      <c r="EU322" s="46"/>
      <c r="FV322" s="19"/>
      <c r="FW322" s="23"/>
      <c r="FX322" s="23"/>
      <c r="FZ322" s="23"/>
      <c r="GA322" s="23"/>
      <c r="GB322" s="23"/>
      <c r="GC322" s="23"/>
      <c r="GD322" s="23"/>
      <c r="GE322" s="23"/>
      <c r="GF322" s="23"/>
      <c r="GG322" s="23"/>
      <c r="GH322" s="23"/>
      <c r="GI322" s="23"/>
      <c r="GJ322" s="23"/>
      <c r="GK322" s="23"/>
      <c r="GL322" s="23"/>
      <c r="GM322" s="23"/>
      <c r="GN322" s="46"/>
    </row>
    <row r="323" spans="1:196" s="44" customFormat="1">
      <c r="A323" s="120"/>
      <c r="B323" s="120"/>
      <c r="C323" s="120"/>
      <c r="D323" s="120"/>
      <c r="E323" s="120"/>
      <c r="F323" s="120"/>
      <c r="G323" s="120"/>
      <c r="H323" s="120"/>
      <c r="I323" s="120"/>
      <c r="J323" s="120"/>
      <c r="K323" s="120"/>
      <c r="L323" s="120"/>
      <c r="M323" s="87"/>
      <c r="N323" s="120"/>
      <c r="O323" s="120"/>
      <c r="P323" s="120"/>
      <c r="Q323" s="87"/>
      <c r="R323" s="120"/>
      <c r="S323" s="120"/>
      <c r="T323" s="120"/>
      <c r="U323" s="87"/>
      <c r="V323" s="120"/>
      <c r="W323" s="120"/>
      <c r="X323" s="87"/>
      <c r="Y323" s="120"/>
      <c r="Z323" s="120"/>
      <c r="AA323" s="120"/>
      <c r="AB323" s="87"/>
      <c r="AC323" s="120"/>
      <c r="AD323" s="120"/>
      <c r="AE323" s="120"/>
      <c r="AF323" s="87"/>
      <c r="AG323" s="120"/>
      <c r="AH323" s="120"/>
      <c r="AI323" s="87"/>
      <c r="AJ323" s="120"/>
      <c r="AK323" s="120"/>
      <c r="AL323" s="87"/>
      <c r="AM323" s="120"/>
      <c r="AN323" s="120"/>
      <c r="AO323" s="120"/>
      <c r="AP323" s="120"/>
      <c r="AQ323" s="120"/>
      <c r="AR323" s="87"/>
      <c r="AS323" s="120"/>
      <c r="AT323" s="120"/>
      <c r="AU323" s="120"/>
      <c r="AV323" s="120"/>
      <c r="AW323" s="120"/>
      <c r="AX323" s="120"/>
      <c r="AY323" s="87"/>
      <c r="AZ323" s="120"/>
      <c r="BA323" s="120"/>
      <c r="BB323" s="120"/>
      <c r="BC323" s="120"/>
      <c r="BD323" s="17"/>
      <c r="BE323" s="17"/>
      <c r="BP323" s="17"/>
      <c r="BQ323" s="19"/>
      <c r="BR323" s="19"/>
      <c r="BS323" s="19"/>
      <c r="BT323" s="19"/>
      <c r="BU323" s="19"/>
      <c r="BV323" s="19"/>
      <c r="BW323" s="19"/>
      <c r="BX323" s="19"/>
      <c r="BY323" s="19"/>
      <c r="BZ323" s="19"/>
      <c r="CA323" s="27"/>
      <c r="CI323" s="17"/>
      <c r="CN323" s="17"/>
      <c r="CS323" s="17"/>
      <c r="CX323" s="17"/>
      <c r="DH323" s="17"/>
      <c r="DT323" s="17"/>
      <c r="ED323" s="17"/>
      <c r="EO323" s="17"/>
      <c r="EP323" s="45"/>
      <c r="EQ323" s="6"/>
      <c r="ER323" s="6"/>
      <c r="ES323" s="6"/>
      <c r="ET323" s="6"/>
      <c r="EU323" s="46"/>
      <c r="FV323" s="19"/>
      <c r="FW323" s="23"/>
      <c r="FX323" s="23"/>
      <c r="FZ323" s="23"/>
      <c r="GA323" s="23"/>
      <c r="GB323" s="23"/>
      <c r="GC323" s="23"/>
      <c r="GD323" s="23"/>
      <c r="GE323" s="23"/>
      <c r="GF323" s="23"/>
      <c r="GG323" s="23"/>
      <c r="GH323" s="23"/>
      <c r="GI323" s="23"/>
      <c r="GJ323" s="23"/>
      <c r="GK323" s="23"/>
      <c r="GL323" s="23"/>
      <c r="GM323" s="23"/>
      <c r="GN323" s="46"/>
    </row>
    <row r="324" spans="1:196" s="44" customFormat="1">
      <c r="A324" s="120"/>
      <c r="B324" s="120"/>
      <c r="C324" s="120"/>
      <c r="D324" s="120"/>
      <c r="E324" s="120"/>
      <c r="F324" s="120"/>
      <c r="G324" s="120"/>
      <c r="H324" s="120"/>
      <c r="I324" s="120"/>
      <c r="J324" s="120"/>
      <c r="K324" s="120"/>
      <c r="L324" s="120"/>
      <c r="M324" s="87"/>
      <c r="N324" s="120"/>
      <c r="O324" s="120"/>
      <c r="P324" s="120"/>
      <c r="Q324" s="87"/>
      <c r="R324" s="120"/>
      <c r="S324" s="120"/>
      <c r="T324" s="120"/>
      <c r="U324" s="87"/>
      <c r="V324" s="120"/>
      <c r="W324" s="120"/>
      <c r="X324" s="87"/>
      <c r="Y324" s="120"/>
      <c r="Z324" s="120"/>
      <c r="AA324" s="120"/>
      <c r="AB324" s="87"/>
      <c r="AC324" s="120"/>
      <c r="AD324" s="120"/>
      <c r="AE324" s="120"/>
      <c r="AF324" s="87"/>
      <c r="AG324" s="120"/>
      <c r="AH324" s="120"/>
      <c r="AI324" s="87"/>
      <c r="AJ324" s="120"/>
      <c r="AK324" s="120"/>
      <c r="AL324" s="87"/>
      <c r="AM324" s="120"/>
      <c r="AN324" s="120"/>
      <c r="AO324" s="120"/>
      <c r="AP324" s="120"/>
      <c r="AQ324" s="120"/>
      <c r="AR324" s="87"/>
      <c r="AS324" s="120"/>
      <c r="AT324" s="120"/>
      <c r="AU324" s="120"/>
      <c r="AV324" s="120"/>
      <c r="AW324" s="120"/>
      <c r="AX324" s="120"/>
      <c r="AY324" s="87"/>
      <c r="AZ324" s="120"/>
      <c r="BA324" s="120"/>
      <c r="BB324" s="120"/>
      <c r="BC324" s="120"/>
      <c r="BD324" s="17"/>
      <c r="BE324" s="17"/>
      <c r="BP324" s="17"/>
      <c r="BQ324" s="19"/>
      <c r="BR324" s="19"/>
      <c r="BS324" s="19"/>
      <c r="BT324" s="19"/>
      <c r="BU324" s="19"/>
      <c r="BV324" s="19"/>
      <c r="BW324" s="19"/>
      <c r="BX324" s="19"/>
      <c r="BY324" s="19"/>
      <c r="BZ324" s="19"/>
      <c r="CA324" s="27"/>
      <c r="CI324" s="17"/>
      <c r="CN324" s="17"/>
      <c r="CS324" s="17"/>
      <c r="CX324" s="17"/>
      <c r="DH324" s="17"/>
      <c r="DT324" s="17"/>
      <c r="ED324" s="17"/>
      <c r="EO324" s="17"/>
      <c r="EP324" s="45"/>
      <c r="EQ324" s="6"/>
      <c r="ER324" s="6"/>
      <c r="ES324" s="6"/>
      <c r="ET324" s="6"/>
      <c r="EU324" s="46"/>
      <c r="FV324" s="19"/>
      <c r="FW324" s="23"/>
      <c r="FX324" s="23"/>
      <c r="FZ324" s="23"/>
      <c r="GA324" s="23"/>
      <c r="GB324" s="23"/>
      <c r="GC324" s="23"/>
      <c r="GD324" s="23"/>
      <c r="GE324" s="23"/>
      <c r="GF324" s="23"/>
      <c r="GG324" s="23"/>
      <c r="GH324" s="23"/>
      <c r="GI324" s="23"/>
      <c r="GJ324" s="23"/>
      <c r="GK324" s="23"/>
      <c r="GL324" s="23"/>
      <c r="GM324" s="23"/>
      <c r="GN324" s="46"/>
    </row>
    <row r="325" spans="1:196" s="44" customFormat="1">
      <c r="A325" s="120"/>
      <c r="B325" s="120"/>
      <c r="C325" s="120"/>
      <c r="D325" s="120"/>
      <c r="E325" s="120"/>
      <c r="F325" s="120"/>
      <c r="G325" s="120"/>
      <c r="H325" s="120"/>
      <c r="I325" s="120"/>
      <c r="J325" s="120"/>
      <c r="K325" s="120"/>
      <c r="L325" s="120"/>
      <c r="M325" s="87"/>
      <c r="N325" s="120"/>
      <c r="O325" s="120"/>
      <c r="P325" s="120"/>
      <c r="Q325" s="87"/>
      <c r="R325" s="120"/>
      <c r="S325" s="120"/>
      <c r="T325" s="120"/>
      <c r="U325" s="87"/>
      <c r="V325" s="120"/>
      <c r="W325" s="120"/>
      <c r="X325" s="87"/>
      <c r="Y325" s="120"/>
      <c r="Z325" s="120"/>
      <c r="AA325" s="120"/>
      <c r="AB325" s="87"/>
      <c r="AC325" s="120"/>
      <c r="AD325" s="120"/>
      <c r="AE325" s="120"/>
      <c r="AF325" s="87"/>
      <c r="AG325" s="120"/>
      <c r="AH325" s="120"/>
      <c r="AI325" s="87"/>
      <c r="AJ325" s="120"/>
      <c r="AK325" s="120"/>
      <c r="AL325" s="87"/>
      <c r="AM325" s="120"/>
      <c r="AN325" s="120"/>
      <c r="AO325" s="120"/>
      <c r="AP325" s="120"/>
      <c r="AQ325" s="120"/>
      <c r="AR325" s="87"/>
      <c r="AS325" s="120"/>
      <c r="AT325" s="120"/>
      <c r="AU325" s="120"/>
      <c r="AV325" s="120"/>
      <c r="AW325" s="120"/>
      <c r="AX325" s="120"/>
      <c r="AY325" s="87"/>
      <c r="AZ325" s="120"/>
      <c r="BA325" s="120"/>
      <c r="BB325" s="120"/>
      <c r="BC325" s="120"/>
      <c r="BD325" s="17"/>
      <c r="BE325" s="17"/>
      <c r="BP325" s="17"/>
      <c r="BQ325" s="19"/>
      <c r="BR325" s="19"/>
      <c r="BS325" s="19"/>
      <c r="BT325" s="19"/>
      <c r="BU325" s="19"/>
      <c r="BV325" s="19"/>
      <c r="BW325" s="19"/>
      <c r="BX325" s="19"/>
      <c r="BY325" s="19"/>
      <c r="BZ325" s="19"/>
      <c r="CA325" s="27"/>
      <c r="CI325" s="17"/>
      <c r="CN325" s="17"/>
      <c r="CS325" s="17"/>
      <c r="CX325" s="17"/>
      <c r="DH325" s="17"/>
      <c r="DT325" s="17"/>
      <c r="ED325" s="17"/>
      <c r="EO325" s="17"/>
      <c r="EP325" s="45"/>
      <c r="EQ325" s="6"/>
      <c r="ER325" s="6"/>
      <c r="ES325" s="6"/>
      <c r="ET325" s="6"/>
      <c r="EU325" s="46"/>
      <c r="FV325" s="19"/>
      <c r="FW325" s="23"/>
      <c r="FX325" s="23"/>
      <c r="FZ325" s="23"/>
      <c r="GA325" s="23"/>
      <c r="GB325" s="23"/>
      <c r="GC325" s="23"/>
      <c r="GD325" s="23"/>
      <c r="GE325" s="23"/>
      <c r="GF325" s="23"/>
      <c r="GG325" s="23"/>
      <c r="GH325" s="23"/>
      <c r="GI325" s="23"/>
      <c r="GJ325" s="23"/>
      <c r="GK325" s="23"/>
      <c r="GL325" s="23"/>
      <c r="GM325" s="23"/>
      <c r="GN325" s="46"/>
    </row>
    <row r="326" spans="1:196" s="44" customFormat="1">
      <c r="A326" s="120"/>
      <c r="B326" s="120"/>
      <c r="C326" s="120"/>
      <c r="D326" s="120"/>
      <c r="E326" s="120"/>
      <c r="F326" s="120"/>
      <c r="G326" s="120"/>
      <c r="H326" s="120"/>
      <c r="I326" s="120"/>
      <c r="J326" s="120"/>
      <c r="K326" s="120"/>
      <c r="L326" s="120"/>
      <c r="M326" s="87"/>
      <c r="N326" s="120"/>
      <c r="O326" s="120"/>
      <c r="P326" s="120"/>
      <c r="Q326" s="87"/>
      <c r="R326" s="120"/>
      <c r="S326" s="120"/>
      <c r="T326" s="120"/>
      <c r="U326" s="87"/>
      <c r="V326" s="120"/>
      <c r="W326" s="120"/>
      <c r="X326" s="87"/>
      <c r="Y326" s="120"/>
      <c r="Z326" s="120"/>
      <c r="AA326" s="120"/>
      <c r="AB326" s="87"/>
      <c r="AC326" s="120"/>
      <c r="AD326" s="120"/>
      <c r="AE326" s="120"/>
      <c r="AF326" s="87"/>
      <c r="AG326" s="120"/>
      <c r="AH326" s="120"/>
      <c r="AI326" s="87"/>
      <c r="AJ326" s="120"/>
      <c r="AK326" s="120"/>
      <c r="AL326" s="87"/>
      <c r="AM326" s="120"/>
      <c r="AN326" s="120"/>
      <c r="AO326" s="120"/>
      <c r="AP326" s="120"/>
      <c r="AQ326" s="120"/>
      <c r="AR326" s="87"/>
      <c r="AS326" s="120"/>
      <c r="AT326" s="120"/>
      <c r="AU326" s="120"/>
      <c r="AV326" s="120"/>
      <c r="AW326" s="120"/>
      <c r="AX326" s="120"/>
      <c r="AY326" s="87"/>
      <c r="AZ326" s="120"/>
      <c r="BA326" s="120"/>
      <c r="BB326" s="120"/>
      <c r="BC326" s="120"/>
      <c r="BD326" s="17"/>
      <c r="BE326" s="17"/>
      <c r="BP326" s="17"/>
      <c r="BQ326" s="19"/>
      <c r="BR326" s="19"/>
      <c r="BS326" s="19"/>
      <c r="BT326" s="19"/>
      <c r="BU326" s="19"/>
      <c r="BV326" s="19"/>
      <c r="BW326" s="19"/>
      <c r="BX326" s="19"/>
      <c r="BY326" s="19"/>
      <c r="BZ326" s="19"/>
      <c r="CA326" s="27"/>
      <c r="CI326" s="17"/>
      <c r="CN326" s="17"/>
      <c r="CS326" s="17"/>
      <c r="CX326" s="17"/>
      <c r="DH326" s="17"/>
      <c r="DT326" s="17"/>
      <c r="ED326" s="17"/>
      <c r="EO326" s="17"/>
      <c r="EP326" s="45"/>
      <c r="EQ326" s="6"/>
      <c r="ER326" s="6"/>
      <c r="ES326" s="6"/>
      <c r="ET326" s="6"/>
      <c r="EU326" s="46"/>
      <c r="FV326" s="19"/>
      <c r="FW326" s="23"/>
      <c r="FX326" s="23"/>
      <c r="FZ326" s="23"/>
      <c r="GA326" s="23"/>
      <c r="GB326" s="23"/>
      <c r="GC326" s="23"/>
      <c r="GD326" s="23"/>
      <c r="GE326" s="23"/>
      <c r="GF326" s="23"/>
      <c r="GG326" s="23"/>
      <c r="GH326" s="23"/>
      <c r="GI326" s="23"/>
      <c r="GJ326" s="23"/>
      <c r="GK326" s="23"/>
      <c r="GL326" s="23"/>
      <c r="GM326" s="23"/>
      <c r="GN326" s="46"/>
    </row>
    <row r="327" spans="1:196" s="44" customFormat="1">
      <c r="A327" s="120"/>
      <c r="B327" s="120"/>
      <c r="C327" s="120"/>
      <c r="D327" s="120"/>
      <c r="E327" s="120"/>
      <c r="F327" s="120"/>
      <c r="G327" s="120"/>
      <c r="H327" s="120"/>
      <c r="I327" s="120"/>
      <c r="J327" s="120"/>
      <c r="K327" s="120"/>
      <c r="L327" s="120"/>
      <c r="M327" s="87"/>
      <c r="N327" s="120"/>
      <c r="O327" s="120"/>
      <c r="P327" s="120"/>
      <c r="Q327" s="87"/>
      <c r="R327" s="120"/>
      <c r="S327" s="120"/>
      <c r="T327" s="120"/>
      <c r="U327" s="87"/>
      <c r="V327" s="120"/>
      <c r="W327" s="120"/>
      <c r="X327" s="87"/>
      <c r="Y327" s="120"/>
      <c r="Z327" s="120"/>
      <c r="AA327" s="120"/>
      <c r="AB327" s="87"/>
      <c r="AC327" s="120"/>
      <c r="AD327" s="120"/>
      <c r="AE327" s="120"/>
      <c r="AF327" s="87"/>
      <c r="AG327" s="120"/>
      <c r="AH327" s="120"/>
      <c r="AI327" s="87"/>
      <c r="AJ327" s="120"/>
      <c r="AK327" s="120"/>
      <c r="AL327" s="87"/>
      <c r="AM327" s="120"/>
      <c r="AN327" s="120"/>
      <c r="AO327" s="120"/>
      <c r="AP327" s="120"/>
      <c r="AQ327" s="120"/>
      <c r="AR327" s="87"/>
      <c r="AS327" s="120"/>
      <c r="AT327" s="120"/>
      <c r="AU327" s="120"/>
      <c r="AV327" s="120"/>
      <c r="AW327" s="120"/>
      <c r="AX327" s="120"/>
      <c r="AY327" s="87"/>
      <c r="AZ327" s="120"/>
      <c r="BA327" s="120"/>
      <c r="BB327" s="120"/>
      <c r="BC327" s="120"/>
      <c r="BD327" s="17"/>
      <c r="BE327" s="17"/>
      <c r="BP327" s="17"/>
      <c r="BQ327" s="19"/>
      <c r="BR327" s="19"/>
      <c r="BS327" s="19"/>
      <c r="BT327" s="19"/>
      <c r="BU327" s="19"/>
      <c r="BV327" s="19"/>
      <c r="BW327" s="19"/>
      <c r="BX327" s="19"/>
      <c r="BY327" s="19"/>
      <c r="BZ327" s="19"/>
      <c r="CA327" s="27"/>
      <c r="CI327" s="17"/>
      <c r="CN327" s="17"/>
      <c r="CS327" s="17"/>
      <c r="CX327" s="17"/>
      <c r="DH327" s="17"/>
      <c r="DT327" s="17"/>
      <c r="ED327" s="17"/>
      <c r="EO327" s="17"/>
      <c r="EP327" s="45"/>
      <c r="EQ327" s="6"/>
      <c r="ER327" s="6"/>
      <c r="ES327" s="6"/>
      <c r="ET327" s="6"/>
      <c r="EU327" s="46"/>
      <c r="FV327" s="19"/>
      <c r="FW327" s="23"/>
      <c r="FX327" s="23"/>
      <c r="FZ327" s="23"/>
      <c r="GA327" s="23"/>
      <c r="GB327" s="23"/>
      <c r="GC327" s="23"/>
      <c r="GD327" s="23"/>
      <c r="GE327" s="23"/>
      <c r="GF327" s="23"/>
      <c r="GG327" s="23"/>
      <c r="GH327" s="23"/>
      <c r="GI327" s="23"/>
      <c r="GJ327" s="23"/>
      <c r="GK327" s="23"/>
      <c r="GL327" s="23"/>
      <c r="GM327" s="23"/>
      <c r="GN327" s="46"/>
    </row>
    <row r="328" spans="1:196" s="44" customFormat="1">
      <c r="A328" s="120"/>
      <c r="B328" s="120"/>
      <c r="C328" s="120"/>
      <c r="D328" s="120"/>
      <c r="E328" s="120"/>
      <c r="F328" s="120"/>
      <c r="G328" s="120"/>
      <c r="H328" s="120"/>
      <c r="I328" s="120"/>
      <c r="J328" s="120"/>
      <c r="K328" s="120"/>
      <c r="L328" s="120"/>
      <c r="M328" s="87"/>
      <c r="N328" s="120"/>
      <c r="O328" s="120"/>
      <c r="P328" s="120"/>
      <c r="Q328" s="87"/>
      <c r="R328" s="120"/>
      <c r="S328" s="120"/>
      <c r="T328" s="120"/>
      <c r="U328" s="87"/>
      <c r="V328" s="120"/>
      <c r="W328" s="120"/>
      <c r="X328" s="87"/>
      <c r="Y328" s="120"/>
      <c r="Z328" s="120"/>
      <c r="AA328" s="120"/>
      <c r="AB328" s="87"/>
      <c r="AC328" s="120"/>
      <c r="AD328" s="120"/>
      <c r="AE328" s="120"/>
      <c r="AF328" s="87"/>
      <c r="AG328" s="120"/>
      <c r="AH328" s="120"/>
      <c r="AI328" s="87"/>
      <c r="AJ328" s="120"/>
      <c r="AK328" s="120"/>
      <c r="AL328" s="87"/>
      <c r="AM328" s="120"/>
      <c r="AN328" s="120"/>
      <c r="AO328" s="120"/>
      <c r="AP328" s="120"/>
      <c r="AQ328" s="120"/>
      <c r="AR328" s="87"/>
      <c r="AS328" s="120"/>
      <c r="AT328" s="120"/>
      <c r="AU328" s="120"/>
      <c r="AV328" s="120"/>
      <c r="AW328" s="120"/>
      <c r="AX328" s="120"/>
      <c r="AY328" s="87"/>
      <c r="AZ328" s="120"/>
      <c r="BA328" s="120"/>
      <c r="BB328" s="120"/>
      <c r="BC328" s="120"/>
      <c r="BD328" s="17"/>
      <c r="BE328" s="17"/>
      <c r="BP328" s="17"/>
      <c r="BQ328" s="19"/>
      <c r="BR328" s="19"/>
      <c r="BS328" s="19"/>
      <c r="BT328" s="19"/>
      <c r="BU328" s="19"/>
      <c r="BV328" s="19"/>
      <c r="BW328" s="19"/>
      <c r="BX328" s="19"/>
      <c r="BY328" s="19"/>
      <c r="BZ328" s="19"/>
      <c r="CA328" s="27"/>
      <c r="CI328" s="17"/>
      <c r="CN328" s="17"/>
      <c r="CS328" s="17"/>
      <c r="CX328" s="17"/>
      <c r="DH328" s="17"/>
      <c r="DT328" s="17"/>
      <c r="ED328" s="17"/>
      <c r="EO328" s="17"/>
      <c r="EP328" s="45"/>
      <c r="EQ328" s="6"/>
      <c r="ER328" s="6"/>
      <c r="ES328" s="6"/>
      <c r="ET328" s="6"/>
      <c r="EU328" s="46"/>
      <c r="FV328" s="19"/>
      <c r="FW328" s="23"/>
      <c r="FX328" s="23"/>
      <c r="FZ328" s="23"/>
      <c r="GA328" s="23"/>
      <c r="GB328" s="23"/>
      <c r="GC328" s="23"/>
      <c r="GD328" s="23"/>
      <c r="GE328" s="23"/>
      <c r="GF328" s="23"/>
      <c r="GG328" s="23"/>
      <c r="GH328" s="23"/>
      <c r="GI328" s="23"/>
      <c r="GJ328" s="23"/>
      <c r="GK328" s="23"/>
      <c r="GL328" s="23"/>
      <c r="GM328" s="23"/>
      <c r="GN328" s="46"/>
    </row>
    <row r="329" spans="1:196" s="44" customFormat="1">
      <c r="A329" s="120"/>
      <c r="B329" s="120"/>
      <c r="C329" s="120"/>
      <c r="D329" s="120"/>
      <c r="E329" s="120"/>
      <c r="F329" s="120"/>
      <c r="G329" s="120"/>
      <c r="H329" s="120"/>
      <c r="I329" s="120"/>
      <c r="J329" s="120"/>
      <c r="K329" s="120"/>
      <c r="L329" s="120"/>
      <c r="M329" s="87"/>
      <c r="N329" s="120"/>
      <c r="O329" s="120"/>
      <c r="P329" s="120"/>
      <c r="Q329" s="87"/>
      <c r="R329" s="120"/>
      <c r="S329" s="120"/>
      <c r="T329" s="120"/>
      <c r="U329" s="87"/>
      <c r="V329" s="120"/>
      <c r="W329" s="120"/>
      <c r="X329" s="87"/>
      <c r="Y329" s="120"/>
      <c r="Z329" s="120"/>
      <c r="AA329" s="120"/>
      <c r="AB329" s="87"/>
      <c r="AC329" s="120"/>
      <c r="AD329" s="120"/>
      <c r="AE329" s="120"/>
      <c r="AF329" s="87"/>
      <c r="AG329" s="120"/>
      <c r="AH329" s="120"/>
      <c r="AI329" s="87"/>
      <c r="AJ329" s="120"/>
      <c r="AK329" s="120"/>
      <c r="AL329" s="87"/>
      <c r="AM329" s="120"/>
      <c r="AN329" s="120"/>
      <c r="AO329" s="120"/>
      <c r="AP329" s="120"/>
      <c r="AQ329" s="120"/>
      <c r="AR329" s="87"/>
      <c r="AS329" s="120"/>
      <c r="AT329" s="120"/>
      <c r="AU329" s="120"/>
      <c r="AV329" s="120"/>
      <c r="AW329" s="120"/>
      <c r="AX329" s="120"/>
      <c r="AY329" s="87"/>
      <c r="AZ329" s="120"/>
      <c r="BA329" s="120"/>
      <c r="BB329" s="120"/>
      <c r="BC329" s="120"/>
      <c r="BD329" s="17"/>
      <c r="BE329" s="17"/>
      <c r="BP329" s="17"/>
      <c r="BQ329" s="19"/>
      <c r="BR329" s="19"/>
      <c r="BS329" s="19"/>
      <c r="BT329" s="19"/>
      <c r="BU329" s="19"/>
      <c r="BV329" s="19"/>
      <c r="BW329" s="19"/>
      <c r="BX329" s="19"/>
      <c r="BY329" s="19"/>
      <c r="BZ329" s="19"/>
      <c r="CA329" s="27"/>
      <c r="CI329" s="17"/>
      <c r="CN329" s="17"/>
      <c r="CS329" s="17"/>
      <c r="CX329" s="17"/>
      <c r="DH329" s="17"/>
      <c r="DT329" s="17"/>
      <c r="ED329" s="17"/>
      <c r="EO329" s="17"/>
      <c r="EP329" s="45"/>
      <c r="EQ329" s="6"/>
      <c r="ER329" s="6"/>
      <c r="ES329" s="6"/>
      <c r="ET329" s="6"/>
      <c r="EU329" s="46"/>
      <c r="FV329" s="19"/>
      <c r="FW329" s="23"/>
      <c r="FX329" s="23"/>
      <c r="FZ329" s="23"/>
      <c r="GA329" s="23"/>
      <c r="GB329" s="23"/>
      <c r="GC329" s="23"/>
      <c r="GD329" s="23"/>
      <c r="GE329" s="23"/>
      <c r="GF329" s="23"/>
      <c r="GG329" s="23"/>
      <c r="GH329" s="23"/>
      <c r="GI329" s="23"/>
      <c r="GJ329" s="23"/>
      <c r="GK329" s="23"/>
      <c r="GL329" s="23"/>
      <c r="GM329" s="23"/>
      <c r="GN329" s="46"/>
    </row>
    <row r="330" spans="1:196" s="44" customFormat="1">
      <c r="A330" s="120"/>
      <c r="B330" s="120"/>
      <c r="C330" s="120"/>
      <c r="D330" s="120"/>
      <c r="E330" s="120"/>
      <c r="F330" s="120"/>
      <c r="G330" s="120"/>
      <c r="H330" s="120"/>
      <c r="I330" s="120"/>
      <c r="J330" s="120"/>
      <c r="K330" s="120"/>
      <c r="L330" s="120"/>
      <c r="M330" s="87"/>
      <c r="N330" s="120"/>
      <c r="O330" s="120"/>
      <c r="P330" s="120"/>
      <c r="Q330" s="87"/>
      <c r="R330" s="120"/>
      <c r="S330" s="120"/>
      <c r="T330" s="120"/>
      <c r="U330" s="87"/>
      <c r="V330" s="120"/>
      <c r="W330" s="120"/>
      <c r="X330" s="87"/>
      <c r="Y330" s="120"/>
      <c r="Z330" s="120"/>
      <c r="AA330" s="120"/>
      <c r="AB330" s="87"/>
      <c r="AC330" s="120"/>
      <c r="AD330" s="120"/>
      <c r="AE330" s="120"/>
      <c r="AF330" s="87"/>
      <c r="AG330" s="120"/>
      <c r="AH330" s="120"/>
      <c r="AI330" s="87"/>
      <c r="AJ330" s="120"/>
      <c r="AK330" s="120"/>
      <c r="AL330" s="87"/>
      <c r="AM330" s="120"/>
      <c r="AN330" s="120"/>
      <c r="AO330" s="120"/>
      <c r="AP330" s="120"/>
      <c r="AQ330" s="120"/>
      <c r="AR330" s="87"/>
      <c r="AS330" s="120"/>
      <c r="AT330" s="120"/>
      <c r="AU330" s="120"/>
      <c r="AV330" s="120"/>
      <c r="AW330" s="120"/>
      <c r="AX330" s="120"/>
      <c r="AY330" s="87"/>
      <c r="AZ330" s="120"/>
      <c r="BA330" s="120"/>
      <c r="BB330" s="120"/>
      <c r="BC330" s="120"/>
      <c r="BD330" s="17"/>
      <c r="BE330" s="17"/>
      <c r="BP330" s="17"/>
      <c r="BQ330" s="19"/>
      <c r="BR330" s="19"/>
      <c r="BS330" s="19"/>
      <c r="BT330" s="19"/>
      <c r="BU330" s="19"/>
      <c r="BV330" s="19"/>
      <c r="BW330" s="19"/>
      <c r="BX330" s="19"/>
      <c r="BY330" s="19"/>
      <c r="BZ330" s="19"/>
      <c r="CA330" s="27"/>
      <c r="CI330" s="17"/>
      <c r="CN330" s="17"/>
      <c r="CS330" s="17"/>
      <c r="CX330" s="17"/>
      <c r="DH330" s="17"/>
      <c r="DT330" s="17"/>
      <c r="ED330" s="17"/>
      <c r="EO330" s="17"/>
      <c r="EP330" s="45"/>
      <c r="EQ330" s="6"/>
      <c r="ER330" s="6"/>
      <c r="ES330" s="6"/>
      <c r="ET330" s="6"/>
      <c r="EU330" s="46"/>
      <c r="FV330" s="19"/>
      <c r="FW330" s="23"/>
      <c r="FX330" s="23"/>
      <c r="FZ330" s="23"/>
      <c r="GA330" s="23"/>
      <c r="GB330" s="23"/>
      <c r="GC330" s="23"/>
      <c r="GD330" s="23"/>
      <c r="GE330" s="23"/>
      <c r="GF330" s="23"/>
      <c r="GG330" s="23"/>
      <c r="GH330" s="23"/>
      <c r="GI330" s="23"/>
      <c r="GJ330" s="23"/>
      <c r="GK330" s="23"/>
      <c r="GL330" s="23"/>
      <c r="GM330" s="23"/>
      <c r="GN330" s="46"/>
    </row>
    <row r="331" spans="1:196" s="44" customFormat="1">
      <c r="A331" s="120"/>
      <c r="B331" s="120"/>
      <c r="C331" s="120"/>
      <c r="D331" s="120"/>
      <c r="E331" s="120"/>
      <c r="F331" s="120"/>
      <c r="G331" s="120"/>
      <c r="H331" s="120"/>
      <c r="I331" s="120"/>
      <c r="J331" s="120"/>
      <c r="K331" s="120"/>
      <c r="L331" s="120"/>
      <c r="M331" s="87"/>
      <c r="N331" s="120"/>
      <c r="O331" s="120"/>
      <c r="P331" s="120"/>
      <c r="Q331" s="87"/>
      <c r="R331" s="120"/>
      <c r="S331" s="120"/>
      <c r="T331" s="120"/>
      <c r="U331" s="87"/>
      <c r="V331" s="120"/>
      <c r="W331" s="120"/>
      <c r="X331" s="87"/>
      <c r="Y331" s="120"/>
      <c r="Z331" s="120"/>
      <c r="AA331" s="120"/>
      <c r="AB331" s="87"/>
      <c r="AC331" s="120"/>
      <c r="AD331" s="120"/>
      <c r="AE331" s="120"/>
      <c r="AF331" s="87"/>
      <c r="AG331" s="120"/>
      <c r="AH331" s="120"/>
      <c r="AI331" s="87"/>
      <c r="AJ331" s="120"/>
      <c r="AK331" s="120"/>
      <c r="AL331" s="87"/>
      <c r="AM331" s="120"/>
      <c r="AN331" s="120"/>
      <c r="AO331" s="120"/>
      <c r="AP331" s="120"/>
      <c r="AQ331" s="120"/>
      <c r="AR331" s="87"/>
      <c r="AS331" s="120"/>
      <c r="AT331" s="120"/>
      <c r="AU331" s="120"/>
      <c r="AV331" s="120"/>
      <c r="AW331" s="120"/>
      <c r="AX331" s="120"/>
      <c r="AY331" s="87"/>
      <c r="AZ331" s="120"/>
      <c r="BA331" s="120"/>
      <c r="BB331" s="120"/>
      <c r="BC331" s="120"/>
      <c r="BD331" s="17"/>
      <c r="BE331" s="17"/>
      <c r="BP331" s="17"/>
      <c r="BQ331" s="19"/>
      <c r="BR331" s="19"/>
      <c r="BS331" s="19"/>
      <c r="BT331" s="19"/>
      <c r="BU331" s="19"/>
      <c r="BV331" s="19"/>
      <c r="BW331" s="19"/>
      <c r="BX331" s="19"/>
      <c r="BY331" s="19"/>
      <c r="BZ331" s="19"/>
      <c r="CA331" s="27"/>
      <c r="CI331" s="17"/>
      <c r="CN331" s="17"/>
      <c r="CS331" s="17"/>
      <c r="CX331" s="17"/>
      <c r="DH331" s="17"/>
      <c r="DT331" s="17"/>
      <c r="ED331" s="17"/>
      <c r="EO331" s="17"/>
      <c r="EP331" s="45"/>
      <c r="EQ331" s="6"/>
      <c r="ER331" s="6"/>
      <c r="ES331" s="6"/>
      <c r="ET331" s="6"/>
      <c r="EU331" s="46"/>
      <c r="FV331" s="19"/>
      <c r="FW331" s="23"/>
      <c r="FX331" s="23"/>
      <c r="FZ331" s="23"/>
      <c r="GA331" s="23"/>
      <c r="GB331" s="23"/>
      <c r="GC331" s="23"/>
      <c r="GD331" s="23"/>
      <c r="GE331" s="23"/>
      <c r="GF331" s="23"/>
      <c r="GG331" s="23"/>
      <c r="GH331" s="23"/>
      <c r="GI331" s="23"/>
      <c r="GJ331" s="23"/>
      <c r="GK331" s="23"/>
      <c r="GL331" s="23"/>
      <c r="GM331" s="23"/>
      <c r="GN331" s="46"/>
    </row>
    <row r="332" spans="1:196" s="44" customFormat="1">
      <c r="A332" s="120"/>
      <c r="B332" s="120"/>
      <c r="C332" s="120"/>
      <c r="D332" s="120"/>
      <c r="E332" s="120"/>
      <c r="F332" s="120"/>
      <c r="G332" s="120"/>
      <c r="H332" s="120"/>
      <c r="I332" s="120"/>
      <c r="J332" s="120"/>
      <c r="K332" s="120"/>
      <c r="L332" s="120"/>
      <c r="M332" s="87"/>
      <c r="N332" s="120"/>
      <c r="O332" s="120"/>
      <c r="P332" s="120"/>
      <c r="Q332" s="87"/>
      <c r="R332" s="120"/>
      <c r="S332" s="120"/>
      <c r="T332" s="120"/>
      <c r="U332" s="87"/>
      <c r="V332" s="120"/>
      <c r="W332" s="120"/>
      <c r="X332" s="87"/>
      <c r="Y332" s="120"/>
      <c r="Z332" s="120"/>
      <c r="AA332" s="120"/>
      <c r="AB332" s="87"/>
      <c r="AC332" s="120"/>
      <c r="AD332" s="120"/>
      <c r="AE332" s="120"/>
      <c r="AF332" s="87"/>
      <c r="AG332" s="120"/>
      <c r="AH332" s="120"/>
      <c r="AI332" s="87"/>
      <c r="AJ332" s="120"/>
      <c r="AK332" s="120"/>
      <c r="AL332" s="87"/>
      <c r="AM332" s="120"/>
      <c r="AN332" s="120"/>
      <c r="AO332" s="120"/>
      <c r="AP332" s="120"/>
      <c r="AQ332" s="120"/>
      <c r="AR332" s="87"/>
      <c r="AS332" s="120"/>
      <c r="AT332" s="120"/>
      <c r="AU332" s="120"/>
      <c r="AV332" s="120"/>
      <c r="AW332" s="120"/>
      <c r="AX332" s="120"/>
      <c r="AY332" s="87"/>
      <c r="AZ332" s="120"/>
      <c r="BA332" s="120"/>
      <c r="BB332" s="120"/>
      <c r="BC332" s="120"/>
      <c r="BD332" s="17"/>
      <c r="BE332" s="17"/>
      <c r="BP332" s="17"/>
      <c r="BQ332" s="19"/>
      <c r="BR332" s="19"/>
      <c r="BS332" s="19"/>
      <c r="BT332" s="19"/>
      <c r="BU332" s="19"/>
      <c r="BV332" s="19"/>
      <c r="BW332" s="19"/>
      <c r="BX332" s="19"/>
      <c r="BY332" s="19"/>
      <c r="BZ332" s="19"/>
      <c r="CA332" s="27"/>
      <c r="CI332" s="17"/>
      <c r="CN332" s="17"/>
      <c r="CS332" s="17"/>
      <c r="CX332" s="17"/>
      <c r="DH332" s="17"/>
      <c r="DT332" s="17"/>
      <c r="ED332" s="17"/>
      <c r="EO332" s="17"/>
      <c r="EP332" s="45"/>
      <c r="EQ332" s="6"/>
      <c r="ER332" s="6"/>
      <c r="ES332" s="6"/>
      <c r="ET332" s="6"/>
      <c r="EU332" s="46"/>
      <c r="FV332" s="19"/>
      <c r="FW332" s="23"/>
      <c r="FX332" s="23"/>
      <c r="FZ332" s="23"/>
      <c r="GA332" s="23"/>
      <c r="GB332" s="23"/>
      <c r="GC332" s="23"/>
      <c r="GD332" s="23"/>
      <c r="GE332" s="23"/>
      <c r="GF332" s="23"/>
      <c r="GG332" s="23"/>
      <c r="GH332" s="23"/>
      <c r="GI332" s="23"/>
      <c r="GJ332" s="23"/>
      <c r="GK332" s="23"/>
      <c r="GL332" s="23"/>
      <c r="GM332" s="23"/>
      <c r="GN332" s="46"/>
    </row>
    <row r="333" spans="1:196" s="44" customFormat="1">
      <c r="A333" s="120"/>
      <c r="B333" s="120"/>
      <c r="C333" s="120"/>
      <c r="D333" s="120"/>
      <c r="E333" s="120"/>
      <c r="F333" s="120"/>
      <c r="G333" s="120"/>
      <c r="H333" s="120"/>
      <c r="I333" s="120"/>
      <c r="J333" s="120"/>
      <c r="K333" s="120"/>
      <c r="L333" s="120"/>
      <c r="M333" s="87"/>
      <c r="N333" s="120"/>
      <c r="O333" s="120"/>
      <c r="P333" s="120"/>
      <c r="Q333" s="87"/>
      <c r="R333" s="120"/>
      <c r="S333" s="120"/>
      <c r="T333" s="120"/>
      <c r="U333" s="87"/>
      <c r="V333" s="120"/>
      <c r="W333" s="120"/>
      <c r="X333" s="87"/>
      <c r="Y333" s="120"/>
      <c r="Z333" s="120"/>
      <c r="AA333" s="120"/>
      <c r="AB333" s="87"/>
      <c r="AC333" s="120"/>
      <c r="AD333" s="120"/>
      <c r="AE333" s="120"/>
      <c r="AF333" s="87"/>
      <c r="AG333" s="120"/>
      <c r="AH333" s="120"/>
      <c r="AI333" s="87"/>
      <c r="AJ333" s="120"/>
      <c r="AK333" s="120"/>
      <c r="AL333" s="87"/>
      <c r="AM333" s="120"/>
      <c r="AN333" s="120"/>
      <c r="AO333" s="120"/>
      <c r="AP333" s="120"/>
      <c r="AQ333" s="120"/>
      <c r="AR333" s="87"/>
      <c r="AS333" s="120"/>
      <c r="AT333" s="120"/>
      <c r="AU333" s="120"/>
      <c r="AV333" s="120"/>
      <c r="AW333" s="120"/>
      <c r="AX333" s="120"/>
      <c r="AY333" s="87"/>
      <c r="AZ333" s="120"/>
      <c r="BA333" s="120"/>
      <c r="BB333" s="120"/>
      <c r="BC333" s="120"/>
      <c r="BD333" s="17"/>
      <c r="BE333" s="17"/>
      <c r="BP333" s="17"/>
      <c r="BQ333" s="19"/>
      <c r="BR333" s="19"/>
      <c r="BS333" s="19"/>
      <c r="BT333" s="19"/>
      <c r="BU333" s="19"/>
      <c r="BV333" s="19"/>
      <c r="BW333" s="19"/>
      <c r="BX333" s="19"/>
      <c r="BY333" s="19"/>
      <c r="BZ333" s="19"/>
      <c r="CA333" s="27"/>
      <c r="CI333" s="17"/>
      <c r="CN333" s="17"/>
      <c r="CS333" s="17"/>
      <c r="CX333" s="17"/>
      <c r="DH333" s="17"/>
      <c r="DT333" s="17"/>
      <c r="ED333" s="17"/>
      <c r="EO333" s="17"/>
      <c r="EP333" s="45"/>
      <c r="EQ333" s="6"/>
      <c r="ER333" s="6"/>
      <c r="ES333" s="6"/>
      <c r="ET333" s="6"/>
      <c r="EU333" s="46"/>
      <c r="FV333" s="19"/>
      <c r="FW333" s="23"/>
      <c r="FX333" s="23"/>
      <c r="FZ333" s="23"/>
      <c r="GA333" s="23"/>
      <c r="GB333" s="23"/>
      <c r="GC333" s="23"/>
      <c r="GD333" s="23"/>
      <c r="GE333" s="23"/>
      <c r="GF333" s="23"/>
      <c r="GG333" s="23"/>
      <c r="GH333" s="23"/>
      <c r="GI333" s="23"/>
      <c r="GJ333" s="23"/>
      <c r="GK333" s="23"/>
      <c r="GL333" s="23"/>
      <c r="GM333" s="23"/>
      <c r="GN333" s="46"/>
    </row>
    <row r="334" spans="1:196" s="44" customFormat="1">
      <c r="A334" s="120"/>
      <c r="B334" s="120"/>
      <c r="C334" s="120"/>
      <c r="D334" s="120"/>
      <c r="E334" s="120"/>
      <c r="F334" s="120"/>
      <c r="G334" s="120"/>
      <c r="H334" s="120"/>
      <c r="I334" s="120"/>
      <c r="J334" s="120"/>
      <c r="K334" s="120"/>
      <c r="L334" s="120"/>
      <c r="M334" s="87"/>
      <c r="N334" s="120"/>
      <c r="O334" s="120"/>
      <c r="P334" s="120"/>
      <c r="Q334" s="87"/>
      <c r="R334" s="120"/>
      <c r="S334" s="120"/>
      <c r="T334" s="120"/>
      <c r="U334" s="87"/>
      <c r="V334" s="120"/>
      <c r="W334" s="120"/>
      <c r="X334" s="87"/>
      <c r="Y334" s="120"/>
      <c r="Z334" s="120"/>
      <c r="AA334" s="120"/>
      <c r="AB334" s="87"/>
      <c r="AC334" s="120"/>
      <c r="AD334" s="120"/>
      <c r="AE334" s="120"/>
      <c r="AF334" s="87"/>
      <c r="AG334" s="120"/>
      <c r="AH334" s="120"/>
      <c r="AI334" s="87"/>
      <c r="AJ334" s="120"/>
      <c r="AK334" s="120"/>
      <c r="AL334" s="87"/>
      <c r="AM334" s="120"/>
      <c r="AN334" s="120"/>
      <c r="AO334" s="120"/>
      <c r="AP334" s="120"/>
      <c r="AQ334" s="120"/>
      <c r="AR334" s="87"/>
      <c r="AS334" s="120"/>
      <c r="AT334" s="120"/>
      <c r="AU334" s="120"/>
      <c r="AV334" s="120"/>
      <c r="AW334" s="120"/>
      <c r="AX334" s="120"/>
      <c r="AY334" s="87"/>
      <c r="AZ334" s="120"/>
      <c r="BA334" s="120"/>
      <c r="BB334" s="120"/>
      <c r="BC334" s="120"/>
      <c r="BD334" s="17"/>
      <c r="BE334" s="17"/>
      <c r="BP334" s="17"/>
      <c r="BQ334" s="19"/>
      <c r="BR334" s="19"/>
      <c r="BS334" s="19"/>
      <c r="BT334" s="19"/>
      <c r="BU334" s="19"/>
      <c r="BV334" s="19"/>
      <c r="BW334" s="19"/>
      <c r="BX334" s="19"/>
      <c r="BY334" s="19"/>
      <c r="BZ334" s="19"/>
      <c r="CA334" s="27"/>
      <c r="CI334" s="17"/>
      <c r="CN334" s="17"/>
      <c r="CS334" s="17"/>
      <c r="CX334" s="17"/>
      <c r="DH334" s="17"/>
      <c r="DT334" s="17"/>
      <c r="ED334" s="17"/>
      <c r="EO334" s="17"/>
      <c r="EP334" s="45"/>
      <c r="EQ334" s="6"/>
      <c r="ER334" s="6"/>
      <c r="ES334" s="6"/>
      <c r="ET334" s="6"/>
      <c r="EU334" s="46"/>
      <c r="FV334" s="19"/>
      <c r="FW334" s="23"/>
      <c r="FX334" s="23"/>
      <c r="FZ334" s="23"/>
      <c r="GA334" s="23"/>
      <c r="GB334" s="23"/>
      <c r="GC334" s="23"/>
      <c r="GD334" s="23"/>
      <c r="GE334" s="23"/>
      <c r="GF334" s="23"/>
      <c r="GG334" s="23"/>
      <c r="GH334" s="23"/>
      <c r="GI334" s="23"/>
      <c r="GJ334" s="23"/>
      <c r="GK334" s="23"/>
      <c r="GL334" s="23"/>
      <c r="GM334" s="23"/>
      <c r="GN334" s="46"/>
    </row>
    <row r="335" spans="1:196" s="44" customFormat="1">
      <c r="A335" s="120"/>
      <c r="B335" s="120"/>
      <c r="C335" s="120"/>
      <c r="D335" s="120"/>
      <c r="E335" s="120"/>
      <c r="F335" s="120"/>
      <c r="G335" s="120"/>
      <c r="H335" s="120"/>
      <c r="I335" s="120"/>
      <c r="J335" s="120"/>
      <c r="K335" s="120"/>
      <c r="L335" s="120"/>
      <c r="M335" s="87"/>
      <c r="N335" s="120"/>
      <c r="O335" s="120"/>
      <c r="P335" s="120"/>
      <c r="Q335" s="87"/>
      <c r="R335" s="120"/>
      <c r="S335" s="120"/>
      <c r="T335" s="120"/>
      <c r="U335" s="87"/>
      <c r="V335" s="120"/>
      <c r="W335" s="120"/>
      <c r="X335" s="87"/>
      <c r="Y335" s="120"/>
      <c r="Z335" s="120"/>
      <c r="AA335" s="120"/>
      <c r="AB335" s="87"/>
      <c r="AC335" s="120"/>
      <c r="AD335" s="120"/>
      <c r="AE335" s="120"/>
      <c r="AF335" s="87"/>
      <c r="AG335" s="120"/>
      <c r="AH335" s="120"/>
      <c r="AI335" s="87"/>
      <c r="AJ335" s="120"/>
      <c r="AK335" s="120"/>
      <c r="AL335" s="87"/>
      <c r="AM335" s="120"/>
      <c r="AN335" s="120"/>
      <c r="AO335" s="120"/>
      <c r="AP335" s="120"/>
      <c r="AQ335" s="120"/>
      <c r="AR335" s="87"/>
      <c r="AS335" s="120"/>
      <c r="AT335" s="120"/>
      <c r="AU335" s="120"/>
      <c r="AV335" s="120"/>
      <c r="AW335" s="120"/>
      <c r="AX335" s="120"/>
      <c r="AY335" s="87"/>
      <c r="AZ335" s="120"/>
      <c r="BA335" s="120"/>
      <c r="BB335" s="120"/>
      <c r="BC335" s="120"/>
      <c r="BD335" s="17"/>
      <c r="BE335" s="17"/>
      <c r="BP335" s="17"/>
      <c r="BQ335" s="19"/>
      <c r="BR335" s="19"/>
      <c r="BS335" s="19"/>
      <c r="BT335" s="19"/>
      <c r="BU335" s="19"/>
      <c r="BV335" s="19"/>
      <c r="BW335" s="19"/>
      <c r="BX335" s="19"/>
      <c r="BY335" s="19"/>
      <c r="BZ335" s="19"/>
      <c r="CA335" s="27"/>
      <c r="CI335" s="17"/>
      <c r="CN335" s="17"/>
      <c r="CS335" s="17"/>
      <c r="CX335" s="17"/>
      <c r="DH335" s="17"/>
      <c r="DT335" s="17"/>
      <c r="ED335" s="17"/>
      <c r="EO335" s="17"/>
      <c r="EP335" s="45"/>
      <c r="EQ335" s="6"/>
      <c r="ER335" s="6"/>
      <c r="ES335" s="6"/>
      <c r="ET335" s="6"/>
      <c r="EU335" s="46"/>
      <c r="FV335" s="19"/>
      <c r="FW335" s="23"/>
      <c r="FX335" s="23"/>
      <c r="FZ335" s="23"/>
      <c r="GA335" s="23"/>
      <c r="GB335" s="23"/>
      <c r="GC335" s="23"/>
      <c r="GD335" s="23"/>
      <c r="GE335" s="23"/>
      <c r="GF335" s="23"/>
      <c r="GG335" s="23"/>
      <c r="GH335" s="23"/>
      <c r="GI335" s="23"/>
      <c r="GJ335" s="23"/>
      <c r="GK335" s="23"/>
      <c r="GL335" s="23"/>
      <c r="GM335" s="23"/>
      <c r="GN335" s="46"/>
    </row>
    <row r="336" spans="1:196" s="44" customFormat="1">
      <c r="A336" s="120"/>
      <c r="B336" s="120"/>
      <c r="C336" s="120"/>
      <c r="D336" s="120"/>
      <c r="E336" s="120"/>
      <c r="F336" s="120"/>
      <c r="G336" s="120"/>
      <c r="H336" s="120"/>
      <c r="I336" s="120"/>
      <c r="J336" s="120"/>
      <c r="K336" s="120"/>
      <c r="L336" s="120"/>
      <c r="M336" s="87"/>
      <c r="N336" s="120"/>
      <c r="O336" s="120"/>
      <c r="P336" s="120"/>
      <c r="Q336" s="87"/>
      <c r="R336" s="120"/>
      <c r="S336" s="120"/>
      <c r="T336" s="120"/>
      <c r="U336" s="87"/>
      <c r="V336" s="120"/>
      <c r="W336" s="120"/>
      <c r="X336" s="87"/>
      <c r="Y336" s="120"/>
      <c r="Z336" s="120"/>
      <c r="AA336" s="120"/>
      <c r="AB336" s="87"/>
      <c r="AC336" s="120"/>
      <c r="AD336" s="120"/>
      <c r="AE336" s="120"/>
      <c r="AF336" s="87"/>
      <c r="AG336" s="120"/>
      <c r="AH336" s="120"/>
      <c r="AI336" s="87"/>
      <c r="AJ336" s="120"/>
      <c r="AK336" s="120"/>
      <c r="AL336" s="87"/>
      <c r="AM336" s="120"/>
      <c r="AN336" s="120"/>
      <c r="AO336" s="120"/>
      <c r="AP336" s="120"/>
      <c r="AQ336" s="120"/>
      <c r="AR336" s="87"/>
      <c r="AS336" s="120"/>
      <c r="AT336" s="120"/>
      <c r="AU336" s="120"/>
      <c r="AV336" s="120"/>
      <c r="AW336" s="120"/>
      <c r="AX336" s="120"/>
      <c r="AY336" s="87"/>
      <c r="AZ336" s="120"/>
      <c r="BA336" s="120"/>
      <c r="BB336" s="120"/>
      <c r="BC336" s="120"/>
      <c r="BD336" s="17"/>
      <c r="BE336" s="17"/>
      <c r="BP336" s="17"/>
      <c r="BQ336" s="19"/>
      <c r="BR336" s="19"/>
      <c r="BS336" s="19"/>
      <c r="BT336" s="19"/>
      <c r="BU336" s="19"/>
      <c r="BV336" s="19"/>
      <c r="BW336" s="19"/>
      <c r="BX336" s="19"/>
      <c r="BY336" s="19"/>
      <c r="BZ336" s="19"/>
      <c r="CA336" s="27"/>
      <c r="CI336" s="17"/>
      <c r="CN336" s="17"/>
      <c r="CS336" s="17"/>
      <c r="CX336" s="17"/>
      <c r="DH336" s="17"/>
      <c r="DT336" s="17"/>
      <c r="ED336" s="17"/>
      <c r="EO336" s="17"/>
      <c r="EP336" s="45"/>
      <c r="EQ336" s="6"/>
      <c r="ER336" s="6"/>
      <c r="ES336" s="6"/>
      <c r="ET336" s="6"/>
      <c r="EU336" s="46"/>
      <c r="FV336" s="19"/>
      <c r="FW336" s="23"/>
      <c r="FX336" s="23"/>
      <c r="FZ336" s="23"/>
      <c r="GA336" s="23"/>
      <c r="GB336" s="23"/>
      <c r="GC336" s="23"/>
      <c r="GD336" s="23"/>
      <c r="GE336" s="23"/>
      <c r="GF336" s="23"/>
      <c r="GG336" s="23"/>
      <c r="GH336" s="23"/>
      <c r="GI336" s="23"/>
      <c r="GJ336" s="23"/>
      <c r="GK336" s="23"/>
      <c r="GL336" s="23"/>
      <c r="GM336" s="23"/>
      <c r="GN336" s="46"/>
    </row>
    <row r="337" spans="1:196" s="44" customFormat="1">
      <c r="A337" s="120"/>
      <c r="B337" s="120"/>
      <c r="C337" s="120"/>
      <c r="D337" s="120"/>
      <c r="E337" s="120"/>
      <c r="F337" s="120"/>
      <c r="G337" s="120"/>
      <c r="H337" s="120"/>
      <c r="I337" s="120"/>
      <c r="J337" s="120"/>
      <c r="K337" s="120"/>
      <c r="L337" s="120"/>
      <c r="M337" s="87"/>
      <c r="N337" s="120"/>
      <c r="O337" s="120"/>
      <c r="P337" s="120"/>
      <c r="Q337" s="87"/>
      <c r="R337" s="120"/>
      <c r="S337" s="120"/>
      <c r="T337" s="120"/>
      <c r="U337" s="87"/>
      <c r="V337" s="120"/>
      <c r="W337" s="120"/>
      <c r="X337" s="87"/>
      <c r="Y337" s="120"/>
      <c r="Z337" s="120"/>
      <c r="AA337" s="120"/>
      <c r="AB337" s="87"/>
      <c r="AC337" s="120"/>
      <c r="AD337" s="120"/>
      <c r="AE337" s="120"/>
      <c r="AF337" s="87"/>
      <c r="AG337" s="120"/>
      <c r="AH337" s="120"/>
      <c r="AI337" s="87"/>
      <c r="AJ337" s="120"/>
      <c r="AK337" s="120"/>
      <c r="AL337" s="87"/>
      <c r="AM337" s="120"/>
      <c r="AN337" s="120"/>
      <c r="AO337" s="120"/>
      <c r="AP337" s="120"/>
      <c r="AQ337" s="120"/>
      <c r="AR337" s="87"/>
      <c r="AS337" s="120"/>
      <c r="AT337" s="120"/>
      <c r="AU337" s="120"/>
      <c r="AV337" s="120"/>
      <c r="AW337" s="120"/>
      <c r="AX337" s="120"/>
      <c r="AY337" s="87"/>
      <c r="AZ337" s="120"/>
      <c r="BA337" s="120"/>
      <c r="BB337" s="120"/>
      <c r="BC337" s="120"/>
      <c r="BD337" s="17"/>
      <c r="BE337" s="17"/>
      <c r="BP337" s="17"/>
      <c r="BQ337" s="19"/>
      <c r="BR337" s="19"/>
      <c r="BS337" s="19"/>
      <c r="BT337" s="19"/>
      <c r="BU337" s="19"/>
      <c r="BV337" s="19"/>
      <c r="BW337" s="19"/>
      <c r="BX337" s="19"/>
      <c r="BY337" s="19"/>
      <c r="BZ337" s="19"/>
      <c r="CA337" s="27"/>
      <c r="CI337" s="17"/>
      <c r="CN337" s="17"/>
      <c r="CS337" s="17"/>
      <c r="CX337" s="17"/>
      <c r="DH337" s="17"/>
      <c r="DT337" s="17"/>
      <c r="ED337" s="17"/>
      <c r="EO337" s="17"/>
      <c r="EP337" s="45"/>
      <c r="EQ337" s="6"/>
      <c r="ER337" s="6"/>
      <c r="ES337" s="6"/>
      <c r="ET337" s="6"/>
      <c r="EU337" s="46"/>
      <c r="FV337" s="19"/>
      <c r="FW337" s="23"/>
      <c r="FX337" s="23"/>
      <c r="FZ337" s="23"/>
      <c r="GA337" s="23"/>
      <c r="GB337" s="23"/>
      <c r="GC337" s="23"/>
      <c r="GD337" s="23"/>
      <c r="GE337" s="23"/>
      <c r="GF337" s="23"/>
      <c r="GG337" s="23"/>
      <c r="GH337" s="23"/>
      <c r="GI337" s="23"/>
      <c r="GJ337" s="23"/>
      <c r="GK337" s="23"/>
      <c r="GL337" s="23"/>
      <c r="GM337" s="23"/>
      <c r="GN337" s="46"/>
    </row>
    <row r="338" spans="1:196" s="44" customFormat="1">
      <c r="A338" s="120"/>
      <c r="B338" s="120"/>
      <c r="C338" s="120"/>
      <c r="D338" s="120"/>
      <c r="E338" s="120"/>
      <c r="F338" s="120"/>
      <c r="G338" s="120"/>
      <c r="H338" s="120"/>
      <c r="I338" s="120"/>
      <c r="J338" s="120"/>
      <c r="K338" s="120"/>
      <c r="L338" s="120"/>
      <c r="M338" s="87"/>
      <c r="N338" s="120"/>
      <c r="O338" s="120"/>
      <c r="P338" s="120"/>
      <c r="Q338" s="87"/>
      <c r="R338" s="120"/>
      <c r="S338" s="120"/>
      <c r="T338" s="120"/>
      <c r="U338" s="87"/>
      <c r="V338" s="120"/>
      <c r="W338" s="120"/>
      <c r="X338" s="87"/>
      <c r="Y338" s="120"/>
      <c r="Z338" s="120"/>
      <c r="AA338" s="120"/>
      <c r="AB338" s="87"/>
      <c r="AC338" s="120"/>
      <c r="AD338" s="120"/>
      <c r="AE338" s="120"/>
      <c r="AF338" s="87"/>
      <c r="AG338" s="120"/>
      <c r="AH338" s="120"/>
      <c r="AI338" s="87"/>
      <c r="AJ338" s="120"/>
      <c r="AK338" s="120"/>
      <c r="AL338" s="87"/>
      <c r="AM338" s="120"/>
      <c r="AN338" s="120"/>
      <c r="AO338" s="120"/>
      <c r="AP338" s="120"/>
      <c r="AQ338" s="120"/>
      <c r="AR338" s="87"/>
      <c r="AS338" s="120"/>
      <c r="AT338" s="120"/>
      <c r="AU338" s="120"/>
      <c r="AV338" s="120"/>
      <c r="AW338" s="120"/>
      <c r="AX338" s="120"/>
      <c r="AY338" s="87"/>
      <c r="AZ338" s="120"/>
      <c r="BA338" s="120"/>
      <c r="BB338" s="120"/>
      <c r="BC338" s="120"/>
      <c r="BD338" s="17"/>
      <c r="BE338" s="17"/>
      <c r="BP338" s="17"/>
      <c r="BQ338" s="19"/>
      <c r="BR338" s="19"/>
      <c r="BS338" s="19"/>
      <c r="BT338" s="19"/>
      <c r="BU338" s="19"/>
      <c r="BV338" s="19"/>
      <c r="BW338" s="19"/>
      <c r="BX338" s="19"/>
      <c r="BY338" s="19"/>
      <c r="BZ338" s="19"/>
      <c r="CA338" s="27"/>
      <c r="CI338" s="17"/>
      <c r="CN338" s="17"/>
      <c r="CS338" s="17"/>
      <c r="CX338" s="17"/>
      <c r="DH338" s="17"/>
      <c r="DT338" s="17"/>
      <c r="ED338" s="17"/>
      <c r="EO338" s="17"/>
      <c r="EP338" s="45"/>
      <c r="EQ338" s="6"/>
      <c r="ER338" s="6"/>
      <c r="ES338" s="6"/>
      <c r="ET338" s="6"/>
      <c r="EU338" s="46"/>
      <c r="FV338" s="19"/>
      <c r="FW338" s="23"/>
      <c r="FX338" s="23"/>
      <c r="FZ338" s="23"/>
      <c r="GA338" s="23"/>
      <c r="GB338" s="23"/>
      <c r="GC338" s="23"/>
      <c r="GD338" s="23"/>
      <c r="GE338" s="23"/>
      <c r="GF338" s="23"/>
      <c r="GG338" s="23"/>
      <c r="GH338" s="23"/>
      <c r="GI338" s="23"/>
      <c r="GJ338" s="23"/>
      <c r="GK338" s="23"/>
      <c r="GL338" s="23"/>
      <c r="GM338" s="23"/>
      <c r="GN338" s="46"/>
    </row>
    <row r="339" spans="1:196" s="44" customFormat="1">
      <c r="A339" s="120"/>
      <c r="B339" s="120"/>
      <c r="C339" s="120"/>
      <c r="D339" s="120"/>
      <c r="E339" s="120"/>
      <c r="F339" s="120"/>
      <c r="G339" s="120"/>
      <c r="H339" s="120"/>
      <c r="I339" s="120"/>
      <c r="J339" s="120"/>
      <c r="K339" s="120"/>
      <c r="L339" s="120"/>
      <c r="M339" s="87"/>
      <c r="N339" s="120"/>
      <c r="O339" s="120"/>
      <c r="P339" s="120"/>
      <c r="Q339" s="87"/>
      <c r="R339" s="120"/>
      <c r="S339" s="120"/>
      <c r="T339" s="120"/>
      <c r="U339" s="87"/>
      <c r="V339" s="120"/>
      <c r="W339" s="120"/>
      <c r="X339" s="87"/>
      <c r="Y339" s="120"/>
      <c r="Z339" s="120"/>
      <c r="AA339" s="120"/>
      <c r="AB339" s="87"/>
      <c r="AC339" s="120"/>
      <c r="AD339" s="120"/>
      <c r="AE339" s="120"/>
      <c r="AF339" s="87"/>
      <c r="AG339" s="120"/>
      <c r="AH339" s="120"/>
      <c r="AI339" s="87"/>
      <c r="AJ339" s="120"/>
      <c r="AK339" s="120"/>
      <c r="AL339" s="87"/>
      <c r="AM339" s="120"/>
      <c r="AN339" s="120"/>
      <c r="AO339" s="120"/>
      <c r="AP339" s="120"/>
      <c r="AQ339" s="120"/>
      <c r="AR339" s="87"/>
      <c r="AS339" s="120"/>
      <c r="AT339" s="120"/>
      <c r="AU339" s="120"/>
      <c r="AV339" s="120"/>
      <c r="AW339" s="120"/>
      <c r="AX339" s="120"/>
      <c r="AY339" s="87"/>
      <c r="AZ339" s="120"/>
      <c r="BA339" s="120"/>
      <c r="BB339" s="120"/>
      <c r="BC339" s="120"/>
      <c r="BD339" s="17"/>
      <c r="BE339" s="17"/>
      <c r="BP339" s="17"/>
      <c r="BQ339" s="19"/>
      <c r="BR339" s="19"/>
      <c r="BS339" s="19"/>
      <c r="BT339" s="19"/>
      <c r="BU339" s="19"/>
      <c r="BV339" s="19"/>
      <c r="BW339" s="19"/>
      <c r="BX339" s="19"/>
      <c r="BY339" s="19"/>
      <c r="BZ339" s="19"/>
      <c r="CA339" s="27"/>
      <c r="CI339" s="17"/>
      <c r="CN339" s="17"/>
      <c r="CS339" s="17"/>
      <c r="CX339" s="17"/>
      <c r="DH339" s="17"/>
      <c r="DT339" s="17"/>
      <c r="ED339" s="17"/>
      <c r="EO339" s="17"/>
      <c r="EP339" s="45"/>
      <c r="EQ339" s="6"/>
      <c r="ER339" s="6"/>
      <c r="ES339" s="6"/>
      <c r="ET339" s="6"/>
      <c r="EU339" s="46"/>
      <c r="FV339" s="19"/>
      <c r="FW339" s="23"/>
      <c r="FX339" s="23"/>
      <c r="FZ339" s="23"/>
      <c r="GA339" s="23"/>
      <c r="GB339" s="23"/>
      <c r="GC339" s="23"/>
      <c r="GD339" s="23"/>
      <c r="GE339" s="23"/>
      <c r="GF339" s="23"/>
      <c r="GG339" s="23"/>
      <c r="GH339" s="23"/>
      <c r="GI339" s="23"/>
      <c r="GJ339" s="23"/>
      <c r="GK339" s="23"/>
      <c r="GL339" s="23"/>
      <c r="GM339" s="23"/>
      <c r="GN339" s="46"/>
    </row>
    <row r="340" spans="1:196" s="44" customFormat="1">
      <c r="A340" s="120"/>
      <c r="B340" s="120"/>
      <c r="C340" s="120"/>
      <c r="D340" s="120"/>
      <c r="E340" s="120"/>
      <c r="F340" s="120"/>
      <c r="G340" s="120"/>
      <c r="H340" s="120"/>
      <c r="I340" s="120"/>
      <c r="J340" s="120"/>
      <c r="K340" s="120"/>
      <c r="L340" s="120"/>
      <c r="M340" s="87"/>
      <c r="N340" s="120"/>
      <c r="O340" s="120"/>
      <c r="P340" s="120"/>
      <c r="Q340" s="87"/>
      <c r="R340" s="120"/>
      <c r="S340" s="120"/>
      <c r="T340" s="120"/>
      <c r="U340" s="87"/>
      <c r="V340" s="120"/>
      <c r="W340" s="120"/>
      <c r="X340" s="87"/>
      <c r="Y340" s="120"/>
      <c r="Z340" s="120"/>
      <c r="AA340" s="120"/>
      <c r="AB340" s="87"/>
      <c r="AC340" s="120"/>
      <c r="AD340" s="120"/>
      <c r="AE340" s="120"/>
      <c r="AF340" s="87"/>
      <c r="AG340" s="120"/>
      <c r="AH340" s="120"/>
      <c r="AI340" s="87"/>
      <c r="AJ340" s="120"/>
      <c r="AK340" s="120"/>
      <c r="AL340" s="87"/>
      <c r="AM340" s="120"/>
      <c r="AN340" s="120"/>
      <c r="AO340" s="120"/>
      <c r="AP340" s="120"/>
      <c r="AQ340" s="120"/>
      <c r="AR340" s="87"/>
      <c r="AS340" s="120"/>
      <c r="AT340" s="120"/>
      <c r="AU340" s="120"/>
      <c r="AV340" s="120"/>
      <c r="AW340" s="120"/>
      <c r="AX340" s="120"/>
      <c r="AY340" s="87"/>
      <c r="AZ340" s="120"/>
      <c r="BA340" s="120"/>
      <c r="BB340" s="120"/>
      <c r="BC340" s="120"/>
      <c r="BD340" s="17"/>
      <c r="BE340" s="17"/>
      <c r="BP340" s="17"/>
      <c r="BQ340" s="19"/>
      <c r="BR340" s="19"/>
      <c r="BS340" s="19"/>
      <c r="BT340" s="19"/>
      <c r="BU340" s="19"/>
      <c r="BV340" s="19"/>
      <c r="BW340" s="19"/>
      <c r="BX340" s="19"/>
      <c r="BY340" s="19"/>
      <c r="BZ340" s="19"/>
      <c r="CA340" s="27"/>
      <c r="CI340" s="17"/>
      <c r="CN340" s="17"/>
      <c r="CS340" s="17"/>
      <c r="CX340" s="17"/>
      <c r="DH340" s="17"/>
      <c r="DT340" s="17"/>
      <c r="ED340" s="17"/>
      <c r="EO340" s="17"/>
      <c r="EP340" s="45"/>
      <c r="EQ340" s="6"/>
      <c r="ER340" s="6"/>
      <c r="ES340" s="6"/>
      <c r="ET340" s="6"/>
      <c r="EU340" s="46"/>
      <c r="FV340" s="19"/>
      <c r="FW340" s="23"/>
      <c r="FX340" s="23"/>
      <c r="FZ340" s="23"/>
      <c r="GA340" s="23"/>
      <c r="GB340" s="23"/>
      <c r="GC340" s="23"/>
      <c r="GD340" s="23"/>
      <c r="GE340" s="23"/>
      <c r="GF340" s="23"/>
      <c r="GG340" s="23"/>
      <c r="GH340" s="23"/>
      <c r="GI340" s="23"/>
      <c r="GJ340" s="23"/>
      <c r="GK340" s="23"/>
      <c r="GL340" s="23"/>
      <c r="GM340" s="23"/>
      <c r="GN340" s="46"/>
    </row>
    <row r="341" spans="1:196" s="44" customFormat="1">
      <c r="A341" s="120"/>
      <c r="B341" s="120"/>
      <c r="C341" s="120"/>
      <c r="D341" s="120"/>
      <c r="E341" s="120"/>
      <c r="F341" s="120"/>
      <c r="G341" s="120"/>
      <c r="H341" s="120"/>
      <c r="I341" s="120"/>
      <c r="J341" s="120"/>
      <c r="K341" s="120"/>
      <c r="L341" s="120"/>
      <c r="M341" s="87"/>
      <c r="N341" s="120"/>
      <c r="O341" s="120"/>
      <c r="P341" s="120"/>
      <c r="Q341" s="87"/>
      <c r="R341" s="120"/>
      <c r="S341" s="120"/>
      <c r="T341" s="120"/>
      <c r="U341" s="87"/>
      <c r="V341" s="120"/>
      <c r="W341" s="120"/>
      <c r="X341" s="87"/>
      <c r="Y341" s="120"/>
      <c r="Z341" s="120"/>
      <c r="AA341" s="120"/>
      <c r="AB341" s="87"/>
      <c r="AC341" s="120"/>
      <c r="AD341" s="120"/>
      <c r="AE341" s="120"/>
      <c r="AF341" s="87"/>
      <c r="AG341" s="120"/>
      <c r="AH341" s="120"/>
      <c r="AI341" s="87"/>
      <c r="AJ341" s="120"/>
      <c r="AK341" s="120"/>
      <c r="AL341" s="87"/>
      <c r="AM341" s="120"/>
      <c r="AN341" s="120"/>
      <c r="AO341" s="120"/>
      <c r="AP341" s="120"/>
      <c r="AQ341" s="120"/>
      <c r="AR341" s="87"/>
      <c r="AS341" s="120"/>
      <c r="AT341" s="120"/>
      <c r="AU341" s="120"/>
      <c r="AV341" s="120"/>
      <c r="AW341" s="120"/>
      <c r="AX341" s="120"/>
      <c r="AY341" s="87"/>
      <c r="AZ341" s="120"/>
      <c r="BA341" s="120"/>
      <c r="BB341" s="120"/>
      <c r="BC341" s="120"/>
      <c r="BD341" s="17"/>
      <c r="BE341" s="17"/>
      <c r="BP341" s="17"/>
      <c r="BQ341" s="19"/>
      <c r="BR341" s="19"/>
      <c r="BS341" s="19"/>
      <c r="BT341" s="19"/>
      <c r="BU341" s="19"/>
      <c r="BV341" s="19"/>
      <c r="BW341" s="19"/>
      <c r="BX341" s="19"/>
      <c r="BY341" s="19"/>
      <c r="BZ341" s="19"/>
      <c r="CA341" s="27"/>
      <c r="CI341" s="17"/>
      <c r="CN341" s="17"/>
      <c r="CS341" s="17"/>
      <c r="CX341" s="17"/>
      <c r="DH341" s="17"/>
      <c r="DT341" s="17"/>
      <c r="ED341" s="17"/>
      <c r="EO341" s="17"/>
      <c r="EP341" s="45"/>
      <c r="EQ341" s="6"/>
      <c r="ER341" s="6"/>
      <c r="ES341" s="6"/>
      <c r="ET341" s="6"/>
      <c r="EU341" s="46"/>
      <c r="FV341" s="19"/>
      <c r="FW341" s="23"/>
      <c r="FX341" s="23"/>
      <c r="FZ341" s="23"/>
      <c r="GA341" s="23"/>
      <c r="GB341" s="23"/>
      <c r="GC341" s="23"/>
      <c r="GD341" s="23"/>
      <c r="GE341" s="23"/>
      <c r="GF341" s="23"/>
      <c r="GG341" s="23"/>
      <c r="GH341" s="23"/>
      <c r="GI341" s="23"/>
      <c r="GJ341" s="23"/>
      <c r="GK341" s="23"/>
      <c r="GL341" s="23"/>
      <c r="GM341" s="23"/>
      <c r="GN341" s="46"/>
    </row>
    <row r="342" spans="1:196" s="44" customFormat="1">
      <c r="A342" s="120"/>
      <c r="B342" s="120"/>
      <c r="C342" s="120"/>
      <c r="D342" s="120"/>
      <c r="E342" s="120"/>
      <c r="F342" s="120"/>
      <c r="G342" s="120"/>
      <c r="H342" s="120"/>
      <c r="I342" s="120"/>
      <c r="J342" s="120"/>
      <c r="K342" s="120"/>
      <c r="L342" s="120"/>
      <c r="M342" s="87"/>
      <c r="N342" s="120"/>
      <c r="O342" s="120"/>
      <c r="P342" s="120"/>
      <c r="Q342" s="87"/>
      <c r="R342" s="120"/>
      <c r="S342" s="120"/>
      <c r="T342" s="120"/>
      <c r="U342" s="87"/>
      <c r="V342" s="120"/>
      <c r="W342" s="120"/>
      <c r="X342" s="87"/>
      <c r="Y342" s="120"/>
      <c r="Z342" s="120"/>
      <c r="AA342" s="120"/>
      <c r="AB342" s="87"/>
      <c r="AC342" s="120"/>
      <c r="AD342" s="120"/>
      <c r="AE342" s="120"/>
      <c r="AF342" s="87"/>
      <c r="AG342" s="120"/>
      <c r="AH342" s="120"/>
      <c r="AI342" s="87"/>
      <c r="AJ342" s="120"/>
      <c r="AK342" s="120"/>
      <c r="AL342" s="87"/>
      <c r="AM342" s="120"/>
      <c r="AN342" s="120"/>
      <c r="AO342" s="120"/>
      <c r="AP342" s="120"/>
      <c r="AQ342" s="120"/>
      <c r="AR342" s="87"/>
      <c r="AS342" s="120"/>
      <c r="AT342" s="120"/>
      <c r="AU342" s="120"/>
      <c r="AV342" s="120"/>
      <c r="AW342" s="120"/>
      <c r="AX342" s="120"/>
      <c r="AY342" s="87"/>
      <c r="AZ342" s="120"/>
      <c r="BA342" s="120"/>
      <c r="BB342" s="120"/>
      <c r="BC342" s="120"/>
      <c r="BD342" s="17"/>
      <c r="BE342" s="17"/>
      <c r="BP342" s="17"/>
      <c r="BQ342" s="19"/>
      <c r="BR342" s="19"/>
      <c r="BS342" s="19"/>
      <c r="BT342" s="19"/>
      <c r="BU342" s="19"/>
      <c r="BV342" s="19"/>
      <c r="BW342" s="19"/>
      <c r="BX342" s="19"/>
      <c r="BY342" s="19"/>
      <c r="BZ342" s="19"/>
      <c r="CA342" s="27"/>
      <c r="CI342" s="17"/>
      <c r="CN342" s="17"/>
      <c r="CS342" s="17"/>
      <c r="CX342" s="17"/>
      <c r="DH342" s="17"/>
      <c r="DT342" s="17"/>
      <c r="ED342" s="17"/>
      <c r="EO342" s="17"/>
      <c r="EP342" s="45"/>
      <c r="EQ342" s="6"/>
      <c r="ER342" s="6"/>
      <c r="ES342" s="6"/>
      <c r="ET342" s="6"/>
      <c r="EU342" s="46"/>
      <c r="FV342" s="19"/>
      <c r="FW342" s="23"/>
      <c r="FX342" s="23"/>
      <c r="FZ342" s="23"/>
      <c r="GA342" s="23"/>
      <c r="GB342" s="23"/>
      <c r="GC342" s="23"/>
      <c r="GD342" s="23"/>
      <c r="GE342" s="23"/>
      <c r="GF342" s="23"/>
      <c r="GG342" s="23"/>
      <c r="GH342" s="23"/>
      <c r="GI342" s="23"/>
      <c r="GJ342" s="23"/>
      <c r="GK342" s="23"/>
      <c r="GL342" s="23"/>
      <c r="GM342" s="23"/>
      <c r="GN342" s="46"/>
    </row>
    <row r="343" spans="1:196" s="44" customFormat="1">
      <c r="A343" s="120"/>
      <c r="B343" s="120"/>
      <c r="C343" s="120"/>
      <c r="D343" s="120"/>
      <c r="E343" s="120"/>
      <c r="F343" s="120"/>
      <c r="G343" s="120"/>
      <c r="H343" s="120"/>
      <c r="I343" s="120"/>
      <c r="J343" s="120"/>
      <c r="K343" s="120"/>
      <c r="L343" s="120"/>
      <c r="M343" s="87"/>
      <c r="N343" s="120"/>
      <c r="O343" s="120"/>
      <c r="P343" s="120"/>
      <c r="Q343" s="87"/>
      <c r="R343" s="120"/>
      <c r="S343" s="120"/>
      <c r="T343" s="120"/>
      <c r="U343" s="87"/>
      <c r="V343" s="120"/>
      <c r="W343" s="120"/>
      <c r="X343" s="87"/>
      <c r="Y343" s="120"/>
      <c r="Z343" s="120"/>
      <c r="AA343" s="120"/>
      <c r="AB343" s="87"/>
      <c r="AC343" s="120"/>
      <c r="AD343" s="120"/>
      <c r="AE343" s="120"/>
      <c r="AF343" s="87"/>
      <c r="AG343" s="120"/>
      <c r="AH343" s="120"/>
      <c r="AI343" s="87"/>
      <c r="AJ343" s="120"/>
      <c r="AK343" s="120"/>
      <c r="AL343" s="87"/>
      <c r="AM343" s="120"/>
      <c r="AN343" s="120"/>
      <c r="AO343" s="120"/>
      <c r="AP343" s="120"/>
      <c r="AQ343" s="120"/>
      <c r="AR343" s="87"/>
      <c r="AS343" s="120"/>
      <c r="AT343" s="120"/>
      <c r="AU343" s="120"/>
      <c r="AV343" s="120"/>
      <c r="AW343" s="120"/>
      <c r="AX343" s="120"/>
      <c r="AY343" s="87"/>
      <c r="AZ343" s="120"/>
      <c r="BA343" s="120"/>
      <c r="BB343" s="120"/>
      <c r="BC343" s="120"/>
      <c r="BD343" s="17"/>
      <c r="BE343" s="17"/>
      <c r="BP343" s="17"/>
      <c r="BQ343" s="19"/>
      <c r="BR343" s="19"/>
      <c r="BS343" s="19"/>
      <c r="BT343" s="19"/>
      <c r="BU343" s="19"/>
      <c r="BV343" s="19"/>
      <c r="BW343" s="19"/>
      <c r="BX343" s="19"/>
      <c r="BY343" s="19"/>
      <c r="BZ343" s="19"/>
      <c r="CA343" s="27"/>
      <c r="CI343" s="17"/>
      <c r="CN343" s="17"/>
      <c r="CS343" s="17"/>
      <c r="CX343" s="17"/>
      <c r="DH343" s="17"/>
      <c r="DT343" s="17"/>
      <c r="ED343" s="17"/>
      <c r="EO343" s="17"/>
      <c r="EP343" s="45"/>
      <c r="EQ343" s="6"/>
      <c r="ER343" s="6"/>
      <c r="ES343" s="6"/>
      <c r="ET343" s="6"/>
      <c r="EU343" s="46"/>
      <c r="FV343" s="19"/>
      <c r="FW343" s="23"/>
      <c r="FX343" s="23"/>
      <c r="FZ343" s="23"/>
      <c r="GA343" s="23"/>
      <c r="GB343" s="23"/>
      <c r="GC343" s="23"/>
      <c r="GD343" s="23"/>
      <c r="GE343" s="23"/>
      <c r="GF343" s="23"/>
      <c r="GG343" s="23"/>
      <c r="GH343" s="23"/>
      <c r="GI343" s="23"/>
      <c r="GJ343" s="23"/>
      <c r="GK343" s="23"/>
      <c r="GL343" s="23"/>
      <c r="GM343" s="23"/>
      <c r="GN343" s="46"/>
    </row>
    <row r="344" spans="1:196" s="44" customFormat="1">
      <c r="A344" s="120"/>
      <c r="B344" s="120"/>
      <c r="C344" s="120"/>
      <c r="D344" s="120"/>
      <c r="E344" s="120"/>
      <c r="F344" s="120"/>
      <c r="G344" s="120"/>
      <c r="H344" s="120"/>
      <c r="I344" s="120"/>
      <c r="J344" s="120"/>
      <c r="K344" s="120"/>
      <c r="L344" s="120"/>
      <c r="M344" s="87"/>
      <c r="N344" s="120"/>
      <c r="O344" s="120"/>
      <c r="P344" s="120"/>
      <c r="Q344" s="87"/>
      <c r="R344" s="120"/>
      <c r="S344" s="120"/>
      <c r="T344" s="120"/>
      <c r="U344" s="87"/>
      <c r="V344" s="120"/>
      <c r="W344" s="120"/>
      <c r="X344" s="87"/>
      <c r="Y344" s="120"/>
      <c r="Z344" s="120"/>
      <c r="AA344" s="120"/>
      <c r="AB344" s="87"/>
      <c r="AC344" s="120"/>
      <c r="AD344" s="120"/>
      <c r="AE344" s="120"/>
      <c r="AF344" s="87"/>
      <c r="AG344" s="120"/>
      <c r="AH344" s="120"/>
      <c r="AI344" s="87"/>
      <c r="AJ344" s="120"/>
      <c r="AK344" s="120"/>
      <c r="AL344" s="87"/>
      <c r="AM344" s="120"/>
      <c r="AN344" s="120"/>
      <c r="AO344" s="120"/>
      <c r="AP344" s="120"/>
      <c r="AQ344" s="120"/>
      <c r="AR344" s="87"/>
      <c r="AS344" s="120"/>
      <c r="AT344" s="120"/>
      <c r="AU344" s="120"/>
      <c r="AV344" s="120"/>
      <c r="AW344" s="120"/>
      <c r="AX344" s="120"/>
      <c r="AY344" s="87"/>
      <c r="AZ344" s="120"/>
      <c r="BA344" s="120"/>
      <c r="BB344" s="120"/>
      <c r="BC344" s="120"/>
      <c r="BD344" s="17"/>
      <c r="BE344" s="17"/>
      <c r="BP344" s="17"/>
      <c r="BQ344" s="19"/>
      <c r="BR344" s="19"/>
      <c r="BS344" s="19"/>
      <c r="BT344" s="19"/>
      <c r="BU344" s="19"/>
      <c r="BV344" s="19"/>
      <c r="BW344" s="19"/>
      <c r="BX344" s="19"/>
      <c r="BY344" s="19"/>
      <c r="BZ344" s="19"/>
      <c r="CA344" s="27"/>
      <c r="CI344" s="17"/>
      <c r="CN344" s="17"/>
      <c r="CS344" s="17"/>
      <c r="CX344" s="17"/>
      <c r="DH344" s="17"/>
      <c r="DT344" s="17"/>
      <c r="ED344" s="17"/>
      <c r="EO344" s="17"/>
      <c r="EP344" s="45"/>
      <c r="EQ344" s="6"/>
      <c r="ER344" s="6"/>
      <c r="ES344" s="6"/>
      <c r="ET344" s="6"/>
      <c r="EU344" s="46"/>
      <c r="FV344" s="19"/>
      <c r="FW344" s="23"/>
      <c r="FX344" s="23"/>
      <c r="FZ344" s="23"/>
      <c r="GA344" s="23"/>
      <c r="GB344" s="23"/>
      <c r="GC344" s="23"/>
      <c r="GD344" s="23"/>
      <c r="GE344" s="23"/>
      <c r="GF344" s="23"/>
      <c r="GG344" s="23"/>
      <c r="GH344" s="23"/>
      <c r="GI344" s="23"/>
      <c r="GJ344" s="23"/>
      <c r="GK344" s="23"/>
      <c r="GL344" s="23"/>
      <c r="GM344" s="23"/>
      <c r="GN344" s="46"/>
    </row>
    <row r="345" spans="1:196" s="44" customFormat="1">
      <c r="A345" s="120"/>
      <c r="B345" s="120"/>
      <c r="C345" s="120"/>
      <c r="D345" s="120"/>
      <c r="E345" s="120"/>
      <c r="F345" s="120"/>
      <c r="G345" s="120"/>
      <c r="H345" s="120"/>
      <c r="I345" s="120"/>
      <c r="J345" s="120"/>
      <c r="K345" s="120"/>
      <c r="L345" s="120"/>
      <c r="M345" s="87"/>
      <c r="N345" s="120"/>
      <c r="O345" s="120"/>
      <c r="P345" s="120"/>
      <c r="Q345" s="87"/>
      <c r="R345" s="120"/>
      <c r="S345" s="120"/>
      <c r="T345" s="120"/>
      <c r="U345" s="87"/>
      <c r="V345" s="120"/>
      <c r="W345" s="120"/>
      <c r="X345" s="87"/>
      <c r="Y345" s="120"/>
      <c r="Z345" s="120"/>
      <c r="AA345" s="120"/>
      <c r="AB345" s="87"/>
      <c r="AC345" s="120"/>
      <c r="AD345" s="120"/>
      <c r="AE345" s="120"/>
      <c r="AF345" s="87"/>
      <c r="AG345" s="120"/>
      <c r="AH345" s="120"/>
      <c r="AI345" s="87"/>
      <c r="AJ345" s="120"/>
      <c r="AK345" s="120"/>
      <c r="AL345" s="87"/>
      <c r="AM345" s="120"/>
      <c r="AN345" s="120"/>
      <c r="AO345" s="120"/>
      <c r="AP345" s="120"/>
      <c r="AQ345" s="120"/>
      <c r="AR345" s="87"/>
      <c r="AS345" s="120"/>
      <c r="AT345" s="120"/>
      <c r="AU345" s="120"/>
      <c r="AV345" s="120"/>
      <c r="AW345" s="120"/>
      <c r="AX345" s="120"/>
      <c r="AY345" s="87"/>
      <c r="AZ345" s="120"/>
      <c r="BA345" s="120"/>
      <c r="BB345" s="120"/>
      <c r="BC345" s="120"/>
      <c r="BD345" s="17"/>
      <c r="BE345" s="17"/>
      <c r="BP345" s="17"/>
      <c r="BQ345" s="19"/>
      <c r="BR345" s="19"/>
      <c r="BS345" s="19"/>
      <c r="BT345" s="19"/>
      <c r="BU345" s="19"/>
      <c r="BV345" s="19"/>
      <c r="BW345" s="19"/>
      <c r="BX345" s="19"/>
      <c r="BY345" s="19"/>
      <c r="BZ345" s="19"/>
      <c r="CA345" s="27"/>
      <c r="CI345" s="17"/>
      <c r="CN345" s="17"/>
      <c r="CS345" s="17"/>
      <c r="CX345" s="17"/>
      <c r="DH345" s="17"/>
      <c r="DT345" s="17"/>
      <c r="ED345" s="17"/>
      <c r="EO345" s="17"/>
      <c r="EP345" s="45"/>
      <c r="EQ345" s="6"/>
      <c r="ER345" s="6"/>
      <c r="ES345" s="6"/>
      <c r="ET345" s="6"/>
      <c r="EU345" s="46"/>
      <c r="FV345" s="19"/>
      <c r="FW345" s="23"/>
      <c r="FX345" s="23"/>
      <c r="FZ345" s="23"/>
      <c r="GA345" s="23"/>
      <c r="GB345" s="23"/>
      <c r="GC345" s="23"/>
      <c r="GD345" s="23"/>
      <c r="GE345" s="23"/>
      <c r="GF345" s="23"/>
      <c r="GG345" s="23"/>
      <c r="GH345" s="23"/>
      <c r="GI345" s="23"/>
      <c r="GJ345" s="23"/>
      <c r="GK345" s="23"/>
      <c r="GL345" s="23"/>
      <c r="GM345" s="23"/>
      <c r="GN345" s="46"/>
    </row>
    <row r="346" spans="1:196" s="44" customFormat="1">
      <c r="A346" s="120"/>
      <c r="B346" s="120"/>
      <c r="C346" s="120"/>
      <c r="D346" s="120"/>
      <c r="E346" s="120"/>
      <c r="F346" s="120"/>
      <c r="G346" s="120"/>
      <c r="H346" s="120"/>
      <c r="I346" s="120"/>
      <c r="J346" s="120"/>
      <c r="K346" s="120"/>
      <c r="L346" s="120"/>
      <c r="M346" s="87"/>
      <c r="N346" s="120"/>
      <c r="O346" s="120"/>
      <c r="P346" s="120"/>
      <c r="Q346" s="87"/>
      <c r="R346" s="120"/>
      <c r="S346" s="120"/>
      <c r="T346" s="120"/>
      <c r="U346" s="87"/>
      <c r="V346" s="120"/>
      <c r="W346" s="120"/>
      <c r="X346" s="87"/>
      <c r="Y346" s="120"/>
      <c r="Z346" s="120"/>
      <c r="AA346" s="120"/>
      <c r="AB346" s="87"/>
      <c r="AC346" s="120"/>
      <c r="AD346" s="120"/>
      <c r="AE346" s="120"/>
      <c r="AF346" s="87"/>
      <c r="AG346" s="120"/>
      <c r="AH346" s="120"/>
      <c r="AI346" s="87"/>
      <c r="AJ346" s="120"/>
      <c r="AK346" s="120"/>
      <c r="AL346" s="87"/>
      <c r="AM346" s="120"/>
      <c r="AN346" s="120"/>
      <c r="AO346" s="120"/>
      <c r="AP346" s="120"/>
      <c r="AQ346" s="120"/>
      <c r="AR346" s="87"/>
      <c r="AS346" s="120"/>
      <c r="AT346" s="120"/>
      <c r="AU346" s="120"/>
      <c r="AV346" s="120"/>
      <c r="AW346" s="120"/>
      <c r="AX346" s="120"/>
      <c r="AY346" s="87"/>
      <c r="AZ346" s="120"/>
      <c r="BA346" s="120"/>
      <c r="BB346" s="120"/>
      <c r="BC346" s="120"/>
      <c r="BD346" s="17"/>
      <c r="BE346" s="17"/>
      <c r="BP346" s="17"/>
      <c r="BQ346" s="19"/>
      <c r="BR346" s="19"/>
      <c r="BS346" s="19"/>
      <c r="BT346" s="19"/>
      <c r="BU346" s="19"/>
      <c r="BV346" s="19"/>
      <c r="BW346" s="19"/>
      <c r="BX346" s="19"/>
      <c r="BY346" s="19"/>
      <c r="BZ346" s="19"/>
      <c r="CA346" s="27"/>
      <c r="CI346" s="17"/>
      <c r="CN346" s="17"/>
      <c r="CS346" s="17"/>
      <c r="CX346" s="17"/>
      <c r="DH346" s="17"/>
      <c r="DT346" s="17"/>
      <c r="ED346" s="17"/>
      <c r="EO346" s="17"/>
      <c r="EP346" s="45"/>
      <c r="EQ346" s="6"/>
      <c r="ER346" s="6"/>
      <c r="ES346" s="6"/>
      <c r="ET346" s="6"/>
      <c r="EU346" s="46"/>
      <c r="FV346" s="19"/>
      <c r="FW346" s="23"/>
      <c r="FX346" s="23"/>
      <c r="FZ346" s="23"/>
      <c r="GA346" s="23"/>
      <c r="GB346" s="23"/>
      <c r="GC346" s="23"/>
      <c r="GD346" s="23"/>
      <c r="GE346" s="23"/>
      <c r="GF346" s="23"/>
      <c r="GG346" s="23"/>
      <c r="GH346" s="23"/>
      <c r="GI346" s="23"/>
      <c r="GJ346" s="23"/>
      <c r="GK346" s="23"/>
      <c r="GL346" s="23"/>
      <c r="GM346" s="23"/>
      <c r="GN346" s="46"/>
    </row>
    <row r="347" spans="1:196" s="44" customFormat="1">
      <c r="A347" s="120"/>
      <c r="B347" s="120"/>
      <c r="C347" s="120"/>
      <c r="D347" s="120"/>
      <c r="E347" s="120"/>
      <c r="F347" s="120"/>
      <c r="G347" s="120"/>
      <c r="H347" s="120"/>
      <c r="I347" s="120"/>
      <c r="J347" s="120"/>
      <c r="K347" s="120"/>
      <c r="L347" s="120"/>
      <c r="M347" s="87"/>
      <c r="N347" s="120"/>
      <c r="O347" s="120"/>
      <c r="P347" s="120"/>
      <c r="Q347" s="87"/>
      <c r="R347" s="120"/>
      <c r="S347" s="120"/>
      <c r="T347" s="120"/>
      <c r="U347" s="87"/>
      <c r="V347" s="120"/>
      <c r="W347" s="120"/>
      <c r="X347" s="87"/>
      <c r="Y347" s="120"/>
      <c r="Z347" s="120"/>
      <c r="AA347" s="120"/>
      <c r="AB347" s="87"/>
      <c r="AC347" s="120"/>
      <c r="AD347" s="120"/>
      <c r="AE347" s="120"/>
      <c r="AF347" s="87"/>
      <c r="AG347" s="120"/>
      <c r="AH347" s="120"/>
      <c r="AI347" s="87"/>
      <c r="AJ347" s="120"/>
      <c r="AK347" s="120"/>
      <c r="AL347" s="87"/>
      <c r="AM347" s="120"/>
      <c r="AN347" s="120"/>
      <c r="AO347" s="120"/>
      <c r="AP347" s="120"/>
      <c r="AQ347" s="120"/>
      <c r="AR347" s="87"/>
      <c r="AS347" s="120"/>
      <c r="AT347" s="120"/>
      <c r="AU347" s="120"/>
      <c r="AV347" s="120"/>
      <c r="AW347" s="120"/>
      <c r="AX347" s="120"/>
      <c r="AY347" s="87"/>
      <c r="AZ347" s="120"/>
      <c r="BA347" s="120"/>
      <c r="BB347" s="120"/>
      <c r="BC347" s="120"/>
      <c r="BD347" s="17"/>
      <c r="BE347" s="17"/>
      <c r="BP347" s="17"/>
      <c r="BQ347" s="19"/>
      <c r="BR347" s="19"/>
      <c r="BS347" s="19"/>
      <c r="BT347" s="19"/>
      <c r="BU347" s="19"/>
      <c r="BV347" s="19"/>
      <c r="BW347" s="19"/>
      <c r="BX347" s="19"/>
      <c r="BY347" s="19"/>
      <c r="BZ347" s="19"/>
      <c r="CA347" s="27"/>
      <c r="CI347" s="17"/>
      <c r="CN347" s="17"/>
      <c r="CS347" s="17"/>
      <c r="CX347" s="17"/>
      <c r="DH347" s="17"/>
      <c r="DT347" s="17"/>
      <c r="ED347" s="17"/>
      <c r="EO347" s="17"/>
      <c r="EP347" s="45"/>
      <c r="EQ347" s="6"/>
      <c r="ER347" s="6"/>
      <c r="ES347" s="6"/>
      <c r="ET347" s="6"/>
      <c r="EU347" s="46"/>
      <c r="FV347" s="19"/>
      <c r="FW347" s="23"/>
      <c r="FX347" s="23"/>
      <c r="FZ347" s="23"/>
      <c r="GA347" s="23"/>
      <c r="GB347" s="23"/>
      <c r="GC347" s="23"/>
      <c r="GD347" s="23"/>
      <c r="GE347" s="23"/>
      <c r="GF347" s="23"/>
      <c r="GG347" s="23"/>
      <c r="GH347" s="23"/>
      <c r="GI347" s="23"/>
      <c r="GJ347" s="23"/>
      <c r="GK347" s="23"/>
      <c r="GL347" s="23"/>
      <c r="GM347" s="23"/>
      <c r="GN347" s="46"/>
    </row>
    <row r="348" spans="1:196" s="44" customFormat="1">
      <c r="A348" s="120"/>
      <c r="B348" s="120"/>
      <c r="C348" s="120"/>
      <c r="D348" s="120"/>
      <c r="E348" s="120"/>
      <c r="F348" s="120"/>
      <c r="G348" s="120"/>
      <c r="H348" s="120"/>
      <c r="I348" s="120"/>
      <c r="J348" s="120"/>
      <c r="K348" s="120"/>
      <c r="L348" s="120"/>
      <c r="M348" s="87"/>
      <c r="N348" s="120"/>
      <c r="O348" s="120"/>
      <c r="P348" s="120"/>
      <c r="Q348" s="87"/>
      <c r="R348" s="120"/>
      <c r="S348" s="120"/>
      <c r="T348" s="120"/>
      <c r="U348" s="87"/>
      <c r="V348" s="120"/>
      <c r="W348" s="120"/>
      <c r="X348" s="87"/>
      <c r="Y348" s="120"/>
      <c r="Z348" s="120"/>
      <c r="AA348" s="120"/>
      <c r="AB348" s="87"/>
      <c r="AC348" s="120"/>
      <c r="AD348" s="120"/>
      <c r="AE348" s="120"/>
      <c r="AF348" s="87"/>
      <c r="AG348" s="120"/>
      <c r="AH348" s="120"/>
      <c r="AI348" s="87"/>
      <c r="AJ348" s="120"/>
      <c r="AK348" s="120"/>
      <c r="AL348" s="87"/>
      <c r="AM348" s="120"/>
      <c r="AN348" s="120"/>
      <c r="AO348" s="120"/>
      <c r="AP348" s="120"/>
      <c r="AQ348" s="120"/>
      <c r="AR348" s="87"/>
      <c r="AS348" s="120"/>
      <c r="AT348" s="120"/>
      <c r="AU348" s="120"/>
      <c r="AV348" s="120"/>
      <c r="AW348" s="120"/>
      <c r="AX348" s="120"/>
      <c r="AY348" s="87"/>
      <c r="AZ348" s="120"/>
      <c r="BA348" s="120"/>
      <c r="BB348" s="120"/>
      <c r="BC348" s="120"/>
      <c r="BD348" s="17"/>
      <c r="BE348" s="17"/>
      <c r="BP348" s="17"/>
      <c r="BQ348" s="19"/>
      <c r="BR348" s="19"/>
      <c r="BS348" s="19"/>
      <c r="BT348" s="19"/>
      <c r="BU348" s="19"/>
      <c r="BV348" s="19"/>
      <c r="BW348" s="19"/>
      <c r="BX348" s="19"/>
      <c r="BY348" s="19"/>
      <c r="BZ348" s="19"/>
      <c r="CA348" s="27"/>
      <c r="CI348" s="17"/>
      <c r="CN348" s="17"/>
      <c r="CS348" s="17"/>
      <c r="CX348" s="17"/>
      <c r="DH348" s="17"/>
      <c r="DT348" s="17"/>
      <c r="ED348" s="17"/>
      <c r="EO348" s="17"/>
      <c r="EP348" s="45"/>
      <c r="EQ348" s="6"/>
      <c r="ER348" s="6"/>
      <c r="ES348" s="6"/>
      <c r="ET348" s="6"/>
      <c r="EU348" s="46"/>
      <c r="FV348" s="19"/>
      <c r="FW348" s="23"/>
      <c r="FX348" s="23"/>
      <c r="FZ348" s="23"/>
      <c r="GA348" s="23"/>
      <c r="GB348" s="23"/>
      <c r="GC348" s="23"/>
      <c r="GD348" s="23"/>
      <c r="GE348" s="23"/>
      <c r="GF348" s="23"/>
      <c r="GG348" s="23"/>
      <c r="GH348" s="23"/>
      <c r="GI348" s="23"/>
      <c r="GJ348" s="23"/>
      <c r="GK348" s="23"/>
      <c r="GL348" s="23"/>
      <c r="GM348" s="23"/>
      <c r="GN348" s="46"/>
    </row>
    <row r="349" spans="1:196" s="44" customFormat="1">
      <c r="A349" s="120"/>
      <c r="B349" s="120"/>
      <c r="C349" s="120"/>
      <c r="D349" s="120"/>
      <c r="E349" s="120"/>
      <c r="F349" s="120"/>
      <c r="G349" s="120"/>
      <c r="H349" s="120"/>
      <c r="I349" s="120"/>
      <c r="J349" s="120"/>
      <c r="K349" s="120"/>
      <c r="L349" s="120"/>
      <c r="M349" s="87"/>
      <c r="N349" s="120"/>
      <c r="O349" s="120"/>
      <c r="P349" s="120"/>
      <c r="Q349" s="87"/>
      <c r="R349" s="120"/>
      <c r="S349" s="120"/>
      <c r="T349" s="120"/>
      <c r="U349" s="87"/>
      <c r="V349" s="120"/>
      <c r="W349" s="120"/>
      <c r="X349" s="87"/>
      <c r="Y349" s="120"/>
      <c r="Z349" s="120"/>
      <c r="AA349" s="120"/>
      <c r="AB349" s="87"/>
      <c r="AC349" s="120"/>
      <c r="AD349" s="120"/>
      <c r="AE349" s="120"/>
      <c r="AF349" s="87"/>
      <c r="AG349" s="120"/>
      <c r="AH349" s="120"/>
      <c r="AI349" s="87"/>
      <c r="AJ349" s="120"/>
      <c r="AK349" s="120"/>
      <c r="AL349" s="87"/>
      <c r="AM349" s="120"/>
      <c r="AN349" s="120"/>
      <c r="AO349" s="120"/>
      <c r="AP349" s="120"/>
      <c r="AQ349" s="120"/>
      <c r="AR349" s="87"/>
      <c r="AS349" s="120"/>
      <c r="AT349" s="120"/>
      <c r="AU349" s="120"/>
      <c r="AV349" s="120"/>
      <c r="AW349" s="120"/>
      <c r="AX349" s="120"/>
      <c r="AY349" s="87"/>
      <c r="AZ349" s="120"/>
      <c r="BA349" s="120"/>
      <c r="BB349" s="120"/>
      <c r="BC349" s="120"/>
      <c r="BD349" s="17"/>
      <c r="BE349" s="17"/>
      <c r="BP349" s="17"/>
      <c r="BQ349" s="19"/>
      <c r="BR349" s="19"/>
      <c r="BS349" s="19"/>
      <c r="BT349" s="19"/>
      <c r="BU349" s="19"/>
      <c r="BV349" s="19"/>
      <c r="BW349" s="19"/>
      <c r="BX349" s="19"/>
      <c r="BY349" s="19"/>
      <c r="BZ349" s="19"/>
      <c r="CA349" s="27"/>
      <c r="CI349" s="17"/>
      <c r="CN349" s="17"/>
      <c r="CS349" s="17"/>
      <c r="CX349" s="17"/>
      <c r="DH349" s="17"/>
      <c r="DT349" s="17"/>
      <c r="ED349" s="17"/>
      <c r="EO349" s="17"/>
      <c r="EP349" s="45"/>
      <c r="EQ349" s="6"/>
      <c r="ER349" s="6"/>
      <c r="ES349" s="6"/>
      <c r="ET349" s="6"/>
      <c r="EU349" s="46"/>
      <c r="FV349" s="19"/>
      <c r="FW349" s="23"/>
      <c r="FX349" s="23"/>
      <c r="FZ349" s="23"/>
      <c r="GA349" s="23"/>
      <c r="GB349" s="23"/>
      <c r="GC349" s="23"/>
      <c r="GD349" s="23"/>
      <c r="GE349" s="23"/>
      <c r="GF349" s="23"/>
      <c r="GG349" s="23"/>
      <c r="GH349" s="23"/>
      <c r="GI349" s="23"/>
      <c r="GJ349" s="23"/>
      <c r="GK349" s="23"/>
      <c r="GL349" s="23"/>
      <c r="GM349" s="23"/>
      <c r="GN349" s="46"/>
    </row>
    <row r="350" spans="1:196" s="44" customFormat="1">
      <c r="A350" s="120"/>
      <c r="B350" s="120"/>
      <c r="C350" s="120"/>
      <c r="D350" s="120"/>
      <c r="E350" s="120"/>
      <c r="F350" s="120"/>
      <c r="G350" s="120"/>
      <c r="H350" s="120"/>
      <c r="I350" s="120"/>
      <c r="J350" s="120"/>
      <c r="K350" s="120"/>
      <c r="L350" s="120"/>
      <c r="M350" s="87"/>
      <c r="N350" s="120"/>
      <c r="O350" s="120"/>
      <c r="P350" s="120"/>
      <c r="Q350" s="87"/>
      <c r="R350" s="120"/>
      <c r="S350" s="120"/>
      <c r="T350" s="120"/>
      <c r="U350" s="87"/>
      <c r="V350" s="120"/>
      <c r="W350" s="120"/>
      <c r="X350" s="87"/>
      <c r="Y350" s="120"/>
      <c r="Z350" s="120"/>
      <c r="AA350" s="120"/>
      <c r="AB350" s="87"/>
      <c r="AC350" s="120"/>
      <c r="AD350" s="120"/>
      <c r="AE350" s="120"/>
      <c r="AF350" s="87"/>
      <c r="AG350" s="120"/>
      <c r="AH350" s="120"/>
      <c r="AI350" s="87"/>
      <c r="AJ350" s="120"/>
      <c r="AK350" s="120"/>
      <c r="AL350" s="87"/>
      <c r="AM350" s="120"/>
      <c r="AN350" s="120"/>
      <c r="AO350" s="120"/>
      <c r="AP350" s="120"/>
      <c r="AQ350" s="120"/>
      <c r="AR350" s="87"/>
      <c r="AS350" s="120"/>
      <c r="AT350" s="120"/>
      <c r="AU350" s="120"/>
      <c r="AV350" s="120"/>
      <c r="AW350" s="120"/>
      <c r="AX350" s="120"/>
      <c r="AY350" s="87"/>
      <c r="AZ350" s="120"/>
      <c r="BA350" s="120"/>
      <c r="BB350" s="120"/>
      <c r="BC350" s="120"/>
      <c r="BD350" s="17"/>
      <c r="BE350" s="17"/>
      <c r="BP350" s="17"/>
      <c r="BQ350" s="19"/>
      <c r="BR350" s="19"/>
      <c r="BS350" s="19"/>
      <c r="BT350" s="19"/>
      <c r="BU350" s="19"/>
      <c r="BV350" s="19"/>
      <c r="BW350" s="19"/>
      <c r="BX350" s="19"/>
      <c r="BY350" s="19"/>
      <c r="BZ350" s="19"/>
      <c r="CA350" s="27"/>
      <c r="CI350" s="17"/>
      <c r="CN350" s="17"/>
      <c r="CS350" s="17"/>
      <c r="CX350" s="17"/>
      <c r="DH350" s="17"/>
      <c r="DT350" s="17"/>
      <c r="ED350" s="17"/>
      <c r="EO350" s="17"/>
      <c r="EP350" s="45"/>
      <c r="EQ350" s="6"/>
      <c r="ER350" s="6"/>
      <c r="ES350" s="6"/>
      <c r="ET350" s="6"/>
      <c r="EU350" s="46"/>
      <c r="FV350" s="19"/>
      <c r="FW350" s="23"/>
      <c r="FX350" s="23"/>
      <c r="FZ350" s="23"/>
      <c r="GA350" s="23"/>
      <c r="GB350" s="23"/>
      <c r="GC350" s="23"/>
      <c r="GD350" s="23"/>
      <c r="GE350" s="23"/>
      <c r="GF350" s="23"/>
      <c r="GG350" s="23"/>
      <c r="GH350" s="23"/>
      <c r="GI350" s="23"/>
      <c r="GJ350" s="23"/>
      <c r="GK350" s="23"/>
      <c r="GL350" s="23"/>
      <c r="GM350" s="23"/>
      <c r="GN350" s="46"/>
    </row>
    <row r="351" spans="1:196" s="44" customFormat="1">
      <c r="A351" s="120"/>
      <c r="B351" s="120"/>
      <c r="C351" s="120"/>
      <c r="D351" s="120"/>
      <c r="E351" s="120"/>
      <c r="F351" s="120"/>
      <c r="G351" s="120"/>
      <c r="H351" s="120"/>
      <c r="I351" s="120"/>
      <c r="J351" s="120"/>
      <c r="K351" s="120"/>
      <c r="L351" s="120"/>
      <c r="M351" s="87"/>
      <c r="N351" s="120"/>
      <c r="O351" s="120"/>
      <c r="P351" s="120"/>
      <c r="Q351" s="87"/>
      <c r="R351" s="120"/>
      <c r="S351" s="120"/>
      <c r="T351" s="120"/>
      <c r="U351" s="87"/>
      <c r="V351" s="120"/>
      <c r="W351" s="120"/>
      <c r="X351" s="87"/>
      <c r="Y351" s="120"/>
      <c r="Z351" s="120"/>
      <c r="AA351" s="120"/>
      <c r="AB351" s="87"/>
      <c r="AC351" s="120"/>
      <c r="AD351" s="120"/>
      <c r="AE351" s="120"/>
      <c r="AF351" s="87"/>
      <c r="AG351" s="120"/>
      <c r="AH351" s="120"/>
      <c r="AI351" s="87"/>
      <c r="AJ351" s="120"/>
      <c r="AK351" s="120"/>
      <c r="AL351" s="87"/>
      <c r="AM351" s="120"/>
      <c r="AN351" s="120"/>
      <c r="AO351" s="120"/>
      <c r="AP351" s="120"/>
      <c r="AQ351" s="120"/>
      <c r="AR351" s="87"/>
      <c r="AS351" s="120"/>
      <c r="AT351" s="120"/>
      <c r="AU351" s="120"/>
      <c r="AV351" s="120"/>
      <c r="AW351" s="120"/>
      <c r="AX351" s="120"/>
      <c r="AY351" s="87"/>
      <c r="AZ351" s="120"/>
      <c r="BA351" s="120"/>
      <c r="BB351" s="120"/>
      <c r="BC351" s="120"/>
      <c r="BD351" s="17"/>
      <c r="BE351" s="17"/>
      <c r="BP351" s="17"/>
      <c r="BQ351" s="19"/>
      <c r="BR351" s="19"/>
      <c r="BS351" s="19"/>
      <c r="BT351" s="19"/>
      <c r="BU351" s="19"/>
      <c r="BV351" s="19"/>
      <c r="BW351" s="19"/>
      <c r="BX351" s="19"/>
      <c r="BY351" s="19"/>
      <c r="BZ351" s="19"/>
      <c r="CA351" s="27"/>
      <c r="CI351" s="17"/>
      <c r="CN351" s="17"/>
      <c r="CS351" s="17"/>
      <c r="CX351" s="17"/>
      <c r="DH351" s="17"/>
      <c r="DT351" s="17"/>
      <c r="ED351" s="17"/>
      <c r="EO351" s="17"/>
      <c r="EP351" s="45"/>
      <c r="EQ351" s="6"/>
      <c r="ER351" s="6"/>
      <c r="ES351" s="6"/>
      <c r="ET351" s="6"/>
      <c r="EU351" s="46"/>
      <c r="FV351" s="19"/>
      <c r="FW351" s="23"/>
      <c r="FX351" s="23"/>
      <c r="FZ351" s="23"/>
      <c r="GA351" s="23"/>
      <c r="GB351" s="23"/>
      <c r="GC351" s="23"/>
      <c r="GD351" s="23"/>
      <c r="GE351" s="23"/>
      <c r="GF351" s="23"/>
      <c r="GG351" s="23"/>
      <c r="GH351" s="23"/>
      <c r="GI351" s="23"/>
      <c r="GJ351" s="23"/>
      <c r="GK351" s="23"/>
      <c r="GL351" s="23"/>
      <c r="GM351" s="23"/>
      <c r="GN351" s="46"/>
    </row>
    <row r="352" spans="1:196" s="44" customFormat="1">
      <c r="A352" s="120"/>
      <c r="B352" s="120"/>
      <c r="C352" s="120"/>
      <c r="D352" s="120"/>
      <c r="E352" s="120"/>
      <c r="F352" s="120"/>
      <c r="G352" s="120"/>
      <c r="H352" s="120"/>
      <c r="I352" s="120"/>
      <c r="J352" s="120"/>
      <c r="K352" s="120"/>
      <c r="L352" s="120"/>
      <c r="M352" s="87"/>
      <c r="N352" s="120"/>
      <c r="O352" s="120"/>
      <c r="P352" s="120"/>
      <c r="Q352" s="87"/>
      <c r="R352" s="120"/>
      <c r="S352" s="120"/>
      <c r="T352" s="120"/>
      <c r="U352" s="87"/>
      <c r="V352" s="120"/>
      <c r="W352" s="120"/>
      <c r="X352" s="87"/>
      <c r="Y352" s="120"/>
      <c r="Z352" s="120"/>
      <c r="AA352" s="120"/>
      <c r="AB352" s="87"/>
      <c r="AC352" s="120"/>
      <c r="AD352" s="120"/>
      <c r="AE352" s="120"/>
      <c r="AF352" s="87"/>
      <c r="AG352" s="120"/>
      <c r="AH352" s="120"/>
      <c r="AI352" s="87"/>
      <c r="AJ352" s="120"/>
      <c r="AK352" s="120"/>
      <c r="AL352" s="87"/>
      <c r="AM352" s="120"/>
      <c r="AN352" s="120"/>
      <c r="AO352" s="120"/>
      <c r="AP352" s="120"/>
      <c r="AQ352" s="120"/>
      <c r="AR352" s="87"/>
      <c r="AS352" s="120"/>
      <c r="AT352" s="120"/>
      <c r="AU352" s="120"/>
      <c r="AV352" s="120"/>
      <c r="AW352" s="120"/>
      <c r="AX352" s="120"/>
      <c r="AY352" s="87"/>
      <c r="AZ352" s="120"/>
      <c r="BA352" s="120"/>
      <c r="BB352" s="120"/>
      <c r="BC352" s="120"/>
      <c r="BD352" s="17"/>
      <c r="BE352" s="17"/>
      <c r="BP352" s="17"/>
      <c r="BQ352" s="19"/>
      <c r="BR352" s="19"/>
      <c r="BS352" s="19"/>
      <c r="BT352" s="19"/>
      <c r="BU352" s="19"/>
      <c r="BV352" s="19"/>
      <c r="BW352" s="19"/>
      <c r="BX352" s="19"/>
      <c r="BY352" s="19"/>
      <c r="BZ352" s="19"/>
      <c r="CA352" s="27"/>
      <c r="CI352" s="17"/>
      <c r="CN352" s="17"/>
      <c r="CS352" s="17"/>
      <c r="CX352" s="17"/>
      <c r="DH352" s="17"/>
      <c r="DT352" s="17"/>
      <c r="ED352" s="17"/>
      <c r="EO352" s="17"/>
      <c r="EP352" s="45"/>
      <c r="EQ352" s="6"/>
      <c r="ER352" s="6"/>
      <c r="ES352" s="6"/>
      <c r="ET352" s="6"/>
      <c r="EU352" s="46"/>
      <c r="FV352" s="19"/>
      <c r="FW352" s="23"/>
      <c r="FX352" s="23"/>
      <c r="FZ352" s="23"/>
      <c r="GA352" s="23"/>
      <c r="GB352" s="23"/>
      <c r="GC352" s="23"/>
      <c r="GD352" s="23"/>
      <c r="GE352" s="23"/>
      <c r="GF352" s="23"/>
      <c r="GG352" s="23"/>
      <c r="GH352" s="23"/>
      <c r="GI352" s="23"/>
      <c r="GJ352" s="23"/>
      <c r="GK352" s="23"/>
      <c r="GL352" s="23"/>
      <c r="GM352" s="23"/>
      <c r="GN352" s="46"/>
    </row>
    <row r="353" spans="1:196" s="44" customFormat="1">
      <c r="A353" s="120"/>
      <c r="B353" s="120"/>
      <c r="C353" s="120"/>
      <c r="D353" s="120"/>
      <c r="E353" s="120"/>
      <c r="F353" s="120"/>
      <c r="G353" s="120"/>
      <c r="H353" s="120"/>
      <c r="I353" s="120"/>
      <c r="J353" s="120"/>
      <c r="K353" s="120"/>
      <c r="L353" s="120"/>
      <c r="M353" s="87"/>
      <c r="N353" s="120"/>
      <c r="O353" s="120"/>
      <c r="P353" s="120"/>
      <c r="Q353" s="87"/>
      <c r="R353" s="120"/>
      <c r="S353" s="120"/>
      <c r="T353" s="120"/>
      <c r="U353" s="87"/>
      <c r="V353" s="120"/>
      <c r="W353" s="120"/>
      <c r="X353" s="87"/>
      <c r="Y353" s="120"/>
      <c r="Z353" s="120"/>
      <c r="AA353" s="120"/>
      <c r="AB353" s="87"/>
      <c r="AC353" s="120"/>
      <c r="AD353" s="120"/>
      <c r="AE353" s="120"/>
      <c r="AF353" s="87"/>
      <c r="AG353" s="120"/>
      <c r="AH353" s="120"/>
      <c r="AI353" s="87"/>
      <c r="AJ353" s="120"/>
      <c r="AK353" s="120"/>
      <c r="AL353" s="87"/>
      <c r="AM353" s="120"/>
      <c r="AN353" s="120"/>
      <c r="AO353" s="120"/>
      <c r="AP353" s="120"/>
      <c r="AQ353" s="120"/>
      <c r="AR353" s="87"/>
      <c r="AS353" s="120"/>
      <c r="AT353" s="120"/>
      <c r="AU353" s="120"/>
      <c r="AV353" s="120"/>
      <c r="AW353" s="120"/>
      <c r="AX353" s="120"/>
      <c r="AY353" s="87"/>
      <c r="AZ353" s="120"/>
      <c r="BA353" s="120"/>
      <c r="BB353" s="120"/>
      <c r="BC353" s="120"/>
      <c r="BD353" s="17"/>
      <c r="BE353" s="17"/>
      <c r="BP353" s="17"/>
      <c r="BQ353" s="19"/>
      <c r="BR353" s="19"/>
      <c r="BS353" s="19"/>
      <c r="BT353" s="19"/>
      <c r="BU353" s="19"/>
      <c r="BV353" s="19"/>
      <c r="BW353" s="19"/>
      <c r="BX353" s="19"/>
      <c r="BY353" s="19"/>
      <c r="BZ353" s="19"/>
      <c r="CA353" s="27"/>
      <c r="CI353" s="17"/>
      <c r="CN353" s="17"/>
      <c r="CS353" s="17"/>
      <c r="CX353" s="17"/>
      <c r="DH353" s="17"/>
      <c r="DT353" s="17"/>
      <c r="ED353" s="17"/>
      <c r="EO353" s="17"/>
      <c r="EP353" s="45"/>
      <c r="EQ353" s="6"/>
      <c r="ER353" s="6"/>
      <c r="ES353" s="6"/>
      <c r="ET353" s="6"/>
      <c r="EU353" s="46"/>
      <c r="FV353" s="19"/>
      <c r="FW353" s="23"/>
      <c r="FX353" s="23"/>
      <c r="FZ353" s="23"/>
      <c r="GA353" s="23"/>
      <c r="GB353" s="23"/>
      <c r="GC353" s="23"/>
      <c r="GD353" s="23"/>
      <c r="GE353" s="23"/>
      <c r="GF353" s="23"/>
      <c r="GG353" s="23"/>
      <c r="GH353" s="23"/>
      <c r="GI353" s="23"/>
      <c r="GJ353" s="23"/>
      <c r="GK353" s="23"/>
      <c r="GL353" s="23"/>
      <c r="GM353" s="23"/>
      <c r="GN353" s="46"/>
    </row>
    <row r="354" spans="1:196" s="44" customFormat="1">
      <c r="A354" s="120"/>
      <c r="B354" s="120"/>
      <c r="C354" s="120"/>
      <c r="D354" s="120"/>
      <c r="E354" s="120"/>
      <c r="F354" s="120"/>
      <c r="G354" s="120"/>
      <c r="H354" s="120"/>
      <c r="I354" s="120"/>
      <c r="J354" s="120"/>
      <c r="K354" s="120"/>
      <c r="L354" s="120"/>
      <c r="M354" s="87"/>
      <c r="N354" s="120"/>
      <c r="O354" s="120"/>
      <c r="P354" s="120"/>
      <c r="Q354" s="87"/>
      <c r="R354" s="120"/>
      <c r="S354" s="120"/>
      <c r="T354" s="120"/>
      <c r="U354" s="87"/>
      <c r="V354" s="120"/>
      <c r="W354" s="120"/>
      <c r="X354" s="87"/>
      <c r="Y354" s="120"/>
      <c r="Z354" s="120"/>
      <c r="AA354" s="120"/>
      <c r="AB354" s="87"/>
      <c r="AC354" s="120"/>
      <c r="AD354" s="120"/>
      <c r="AE354" s="120"/>
      <c r="AF354" s="87"/>
      <c r="AG354" s="120"/>
      <c r="AH354" s="120"/>
      <c r="AI354" s="87"/>
      <c r="AJ354" s="120"/>
      <c r="AK354" s="120"/>
      <c r="AL354" s="87"/>
      <c r="AM354" s="120"/>
      <c r="AN354" s="120"/>
      <c r="AO354" s="120"/>
      <c r="AP354" s="120"/>
      <c r="AQ354" s="120"/>
      <c r="AR354" s="87"/>
      <c r="AS354" s="120"/>
      <c r="AT354" s="120"/>
      <c r="AU354" s="120"/>
      <c r="AV354" s="120"/>
      <c r="AW354" s="120"/>
      <c r="AX354" s="120"/>
      <c r="AY354" s="87"/>
      <c r="AZ354" s="120"/>
      <c r="BA354" s="120"/>
      <c r="BB354" s="120"/>
      <c r="BC354" s="120"/>
      <c r="BD354" s="17"/>
      <c r="BE354" s="17"/>
      <c r="BP354" s="17"/>
      <c r="BQ354" s="19"/>
      <c r="BR354" s="19"/>
      <c r="BS354" s="19"/>
      <c r="BT354" s="19"/>
      <c r="BU354" s="19"/>
      <c r="BV354" s="19"/>
      <c r="BW354" s="19"/>
      <c r="BX354" s="19"/>
      <c r="BY354" s="19"/>
      <c r="BZ354" s="19"/>
      <c r="CA354" s="27"/>
      <c r="CI354" s="17"/>
      <c r="CN354" s="17"/>
      <c r="CS354" s="17"/>
      <c r="CX354" s="17"/>
      <c r="DH354" s="17"/>
      <c r="DT354" s="17"/>
      <c r="ED354" s="17"/>
      <c r="EO354" s="17"/>
      <c r="EP354" s="45"/>
      <c r="EQ354" s="6"/>
      <c r="ER354" s="6"/>
      <c r="ES354" s="6"/>
      <c r="ET354" s="6"/>
      <c r="EU354" s="46"/>
      <c r="FV354" s="19"/>
      <c r="FW354" s="23"/>
      <c r="FX354" s="23"/>
      <c r="FZ354" s="23"/>
      <c r="GA354" s="23"/>
      <c r="GB354" s="23"/>
      <c r="GC354" s="23"/>
      <c r="GD354" s="23"/>
      <c r="GE354" s="23"/>
      <c r="GF354" s="23"/>
      <c r="GG354" s="23"/>
      <c r="GH354" s="23"/>
      <c r="GI354" s="23"/>
      <c r="GJ354" s="23"/>
      <c r="GK354" s="23"/>
      <c r="GL354" s="23"/>
      <c r="GM354" s="23"/>
      <c r="GN354" s="46"/>
    </row>
    <row r="355" spans="1:196" s="44" customFormat="1">
      <c r="A355" s="120"/>
      <c r="B355" s="120"/>
      <c r="C355" s="120"/>
      <c r="D355" s="120"/>
      <c r="E355" s="120"/>
      <c r="F355" s="120"/>
      <c r="G355" s="120"/>
      <c r="H355" s="120"/>
      <c r="I355" s="120"/>
      <c r="J355" s="120"/>
      <c r="K355" s="120"/>
      <c r="L355" s="120"/>
      <c r="M355" s="87"/>
      <c r="N355" s="120"/>
      <c r="O355" s="120"/>
      <c r="P355" s="120"/>
      <c r="Q355" s="87"/>
      <c r="R355" s="120"/>
      <c r="S355" s="120"/>
      <c r="T355" s="120"/>
      <c r="U355" s="87"/>
      <c r="V355" s="120"/>
      <c r="W355" s="120"/>
      <c r="X355" s="87"/>
      <c r="Y355" s="120"/>
      <c r="Z355" s="120"/>
      <c r="AA355" s="120"/>
      <c r="AB355" s="87"/>
      <c r="AC355" s="120"/>
      <c r="AD355" s="120"/>
      <c r="AE355" s="120"/>
      <c r="AF355" s="87"/>
      <c r="AG355" s="120"/>
      <c r="AH355" s="120"/>
      <c r="AI355" s="87"/>
      <c r="AJ355" s="120"/>
      <c r="AK355" s="120"/>
      <c r="AL355" s="87"/>
      <c r="AM355" s="120"/>
      <c r="AN355" s="120"/>
      <c r="AO355" s="120"/>
      <c r="AP355" s="120"/>
      <c r="AQ355" s="120"/>
      <c r="AR355" s="87"/>
      <c r="AS355" s="120"/>
      <c r="AT355" s="120"/>
      <c r="AU355" s="120"/>
      <c r="AV355" s="120"/>
      <c r="AW355" s="120"/>
      <c r="AX355" s="120"/>
      <c r="AY355" s="87"/>
      <c r="AZ355" s="120"/>
      <c r="BA355" s="120"/>
      <c r="BB355" s="120"/>
      <c r="BC355" s="120"/>
      <c r="BD355" s="17"/>
      <c r="BE355" s="17"/>
      <c r="BP355" s="17"/>
      <c r="BQ355" s="19"/>
      <c r="BR355" s="19"/>
      <c r="BS355" s="19"/>
      <c r="BT355" s="19"/>
      <c r="BU355" s="19"/>
      <c r="BV355" s="19"/>
      <c r="BW355" s="19"/>
      <c r="BX355" s="19"/>
      <c r="BY355" s="19"/>
      <c r="BZ355" s="19"/>
      <c r="CA355" s="27"/>
      <c r="CI355" s="17"/>
      <c r="CN355" s="17"/>
      <c r="CS355" s="17"/>
      <c r="CX355" s="17"/>
      <c r="DH355" s="17"/>
      <c r="DT355" s="17"/>
      <c r="ED355" s="17"/>
      <c r="EO355" s="17"/>
      <c r="EP355" s="45"/>
      <c r="EQ355" s="6"/>
      <c r="ER355" s="6"/>
      <c r="ES355" s="6"/>
      <c r="ET355" s="6"/>
      <c r="EU355" s="46"/>
      <c r="FV355" s="19"/>
      <c r="FW355" s="23"/>
      <c r="FX355" s="23"/>
      <c r="FZ355" s="23"/>
      <c r="GA355" s="23"/>
      <c r="GB355" s="23"/>
      <c r="GC355" s="23"/>
      <c r="GD355" s="23"/>
      <c r="GE355" s="23"/>
      <c r="GF355" s="23"/>
      <c r="GG355" s="23"/>
      <c r="GH355" s="23"/>
      <c r="GI355" s="23"/>
      <c r="GJ355" s="23"/>
      <c r="GK355" s="23"/>
      <c r="GL355" s="23"/>
      <c r="GM355" s="23"/>
      <c r="GN355" s="46"/>
    </row>
    <row r="356" spans="1:196" s="44" customFormat="1">
      <c r="A356" s="120"/>
      <c r="B356" s="120"/>
      <c r="C356" s="120"/>
      <c r="D356" s="120"/>
      <c r="E356" s="120"/>
      <c r="F356" s="120"/>
      <c r="G356" s="120"/>
      <c r="H356" s="120"/>
      <c r="I356" s="120"/>
      <c r="J356" s="120"/>
      <c r="K356" s="120"/>
      <c r="L356" s="120"/>
      <c r="M356" s="87"/>
      <c r="N356" s="120"/>
      <c r="O356" s="120"/>
      <c r="P356" s="120"/>
      <c r="Q356" s="87"/>
      <c r="R356" s="120"/>
      <c r="S356" s="120"/>
      <c r="T356" s="120"/>
      <c r="U356" s="87"/>
      <c r="V356" s="120"/>
      <c r="W356" s="120"/>
      <c r="X356" s="87"/>
      <c r="Y356" s="120"/>
      <c r="Z356" s="120"/>
      <c r="AA356" s="120"/>
      <c r="AB356" s="87"/>
      <c r="AC356" s="120"/>
      <c r="AD356" s="120"/>
      <c r="AE356" s="120"/>
      <c r="AF356" s="87"/>
      <c r="AG356" s="120"/>
      <c r="AH356" s="120"/>
      <c r="AI356" s="87"/>
      <c r="AJ356" s="120"/>
      <c r="AK356" s="120"/>
      <c r="AL356" s="87"/>
      <c r="AM356" s="120"/>
      <c r="AN356" s="120"/>
      <c r="AO356" s="120"/>
      <c r="AP356" s="120"/>
      <c r="AQ356" s="120"/>
      <c r="AR356" s="87"/>
      <c r="AS356" s="120"/>
      <c r="AT356" s="120"/>
      <c r="AU356" s="120"/>
      <c r="AV356" s="120"/>
      <c r="AW356" s="120"/>
      <c r="AX356" s="120"/>
      <c r="AY356" s="87"/>
      <c r="AZ356" s="120"/>
      <c r="BA356" s="120"/>
      <c r="BB356" s="120"/>
      <c r="BC356" s="120"/>
      <c r="BD356" s="17"/>
      <c r="BE356" s="17"/>
      <c r="BP356" s="17"/>
      <c r="BQ356" s="19"/>
      <c r="BR356" s="19"/>
      <c r="BS356" s="19"/>
      <c r="BT356" s="19"/>
      <c r="BU356" s="19"/>
      <c r="BV356" s="19"/>
      <c r="BW356" s="19"/>
      <c r="BX356" s="19"/>
      <c r="BY356" s="19"/>
      <c r="BZ356" s="19"/>
      <c r="CA356" s="27"/>
      <c r="CI356" s="17"/>
      <c r="CN356" s="17"/>
      <c r="CS356" s="17"/>
      <c r="CX356" s="17"/>
      <c r="DH356" s="17"/>
      <c r="DT356" s="17"/>
      <c r="ED356" s="17"/>
      <c r="EO356" s="17"/>
      <c r="EP356" s="45"/>
      <c r="EQ356" s="6"/>
      <c r="ER356" s="6"/>
      <c r="ES356" s="6"/>
      <c r="ET356" s="6"/>
      <c r="EU356" s="46"/>
      <c r="FV356" s="19"/>
      <c r="FW356" s="23"/>
      <c r="FX356" s="23"/>
      <c r="FZ356" s="23"/>
      <c r="GA356" s="23"/>
      <c r="GB356" s="23"/>
      <c r="GC356" s="23"/>
      <c r="GD356" s="23"/>
      <c r="GE356" s="23"/>
      <c r="GF356" s="23"/>
      <c r="GG356" s="23"/>
      <c r="GH356" s="23"/>
      <c r="GI356" s="23"/>
      <c r="GJ356" s="23"/>
      <c r="GK356" s="23"/>
      <c r="GL356" s="23"/>
      <c r="GM356" s="23"/>
      <c r="GN356" s="46"/>
    </row>
    <row r="357" spans="1:196" s="44" customFormat="1">
      <c r="A357" s="120"/>
      <c r="B357" s="120"/>
      <c r="C357" s="120"/>
      <c r="D357" s="120"/>
      <c r="E357" s="120"/>
      <c r="F357" s="120"/>
      <c r="G357" s="120"/>
      <c r="H357" s="120"/>
      <c r="I357" s="120"/>
      <c r="J357" s="120"/>
      <c r="K357" s="120"/>
      <c r="L357" s="120"/>
      <c r="M357" s="87"/>
      <c r="N357" s="120"/>
      <c r="O357" s="120"/>
      <c r="P357" s="120"/>
      <c r="Q357" s="87"/>
      <c r="R357" s="120"/>
      <c r="S357" s="120"/>
      <c r="T357" s="120"/>
      <c r="U357" s="87"/>
      <c r="V357" s="120"/>
      <c r="W357" s="120"/>
      <c r="X357" s="87"/>
      <c r="Y357" s="120"/>
      <c r="Z357" s="120"/>
      <c r="AA357" s="120"/>
      <c r="AB357" s="87"/>
      <c r="AC357" s="120"/>
      <c r="AD357" s="120"/>
      <c r="AE357" s="120"/>
      <c r="AF357" s="87"/>
      <c r="AG357" s="120"/>
      <c r="AH357" s="120"/>
      <c r="AI357" s="87"/>
      <c r="AJ357" s="120"/>
      <c r="AK357" s="120"/>
      <c r="AL357" s="87"/>
      <c r="AM357" s="120"/>
      <c r="AN357" s="120"/>
      <c r="AO357" s="120"/>
      <c r="AP357" s="120"/>
      <c r="AQ357" s="120"/>
      <c r="AR357" s="87"/>
      <c r="AS357" s="120"/>
      <c r="AT357" s="120"/>
      <c r="AU357" s="120"/>
      <c r="AV357" s="120"/>
      <c r="AW357" s="120"/>
      <c r="AX357" s="120"/>
      <c r="AY357" s="87"/>
      <c r="AZ357" s="120"/>
      <c r="BA357" s="120"/>
      <c r="BB357" s="120"/>
      <c r="BC357" s="120"/>
      <c r="BD357" s="17"/>
      <c r="BE357" s="17"/>
      <c r="BP357" s="17"/>
      <c r="BQ357" s="19"/>
      <c r="BR357" s="19"/>
      <c r="BS357" s="19"/>
      <c r="BT357" s="19"/>
      <c r="BU357" s="19"/>
      <c r="BV357" s="19"/>
      <c r="BW357" s="19"/>
      <c r="BX357" s="19"/>
      <c r="BY357" s="19"/>
      <c r="BZ357" s="19"/>
      <c r="CA357" s="27"/>
      <c r="CI357" s="17"/>
      <c r="CN357" s="17"/>
      <c r="CS357" s="17"/>
      <c r="CX357" s="17"/>
      <c r="DH357" s="17"/>
      <c r="DT357" s="17"/>
      <c r="ED357" s="17"/>
      <c r="EO357" s="17"/>
      <c r="EP357" s="45"/>
      <c r="EQ357" s="6"/>
      <c r="ER357" s="6"/>
      <c r="ES357" s="6"/>
      <c r="ET357" s="6"/>
      <c r="EU357" s="46"/>
      <c r="FV357" s="19"/>
      <c r="FW357" s="23"/>
      <c r="FX357" s="23"/>
      <c r="FZ357" s="23"/>
      <c r="GA357" s="23"/>
      <c r="GB357" s="23"/>
      <c r="GC357" s="23"/>
      <c r="GD357" s="23"/>
      <c r="GE357" s="23"/>
      <c r="GF357" s="23"/>
      <c r="GG357" s="23"/>
      <c r="GH357" s="23"/>
      <c r="GI357" s="23"/>
      <c r="GJ357" s="23"/>
      <c r="GK357" s="23"/>
      <c r="GL357" s="23"/>
      <c r="GM357" s="23"/>
      <c r="GN357" s="46"/>
    </row>
    <row r="358" spans="1:196" s="44" customFormat="1">
      <c r="A358" s="120"/>
      <c r="B358" s="120"/>
      <c r="C358" s="120"/>
      <c r="D358" s="120"/>
      <c r="E358" s="120"/>
      <c r="F358" s="120"/>
      <c r="G358" s="120"/>
      <c r="H358" s="120"/>
      <c r="I358" s="120"/>
      <c r="J358" s="120"/>
      <c r="K358" s="120"/>
      <c r="L358" s="120"/>
      <c r="M358" s="87"/>
      <c r="N358" s="120"/>
      <c r="O358" s="120"/>
      <c r="P358" s="120"/>
      <c r="Q358" s="87"/>
      <c r="R358" s="120"/>
      <c r="S358" s="120"/>
      <c r="T358" s="120"/>
      <c r="U358" s="87"/>
      <c r="V358" s="120"/>
      <c r="W358" s="120"/>
      <c r="X358" s="87"/>
      <c r="Y358" s="120"/>
      <c r="Z358" s="120"/>
      <c r="AA358" s="120"/>
      <c r="AB358" s="87"/>
      <c r="AC358" s="120"/>
      <c r="AD358" s="120"/>
      <c r="AE358" s="120"/>
      <c r="AF358" s="87"/>
      <c r="AG358" s="120"/>
      <c r="AH358" s="120"/>
      <c r="AI358" s="87"/>
      <c r="AJ358" s="120"/>
      <c r="AK358" s="120"/>
      <c r="AL358" s="87"/>
      <c r="AM358" s="120"/>
      <c r="AN358" s="120"/>
      <c r="AO358" s="120"/>
      <c r="AP358" s="120"/>
      <c r="AQ358" s="120"/>
      <c r="AR358" s="87"/>
      <c r="AS358" s="120"/>
      <c r="AT358" s="120"/>
      <c r="AU358" s="120"/>
      <c r="AV358" s="120"/>
      <c r="AW358" s="120"/>
      <c r="AX358" s="120"/>
      <c r="AY358" s="87"/>
      <c r="AZ358" s="120"/>
      <c r="BA358" s="120"/>
      <c r="BB358" s="120"/>
      <c r="BC358" s="120"/>
      <c r="BD358" s="17"/>
      <c r="BE358" s="17"/>
      <c r="BP358" s="17"/>
      <c r="BQ358" s="19"/>
      <c r="BR358" s="19"/>
      <c r="BS358" s="19"/>
      <c r="BT358" s="19"/>
      <c r="BU358" s="19"/>
      <c r="BV358" s="19"/>
      <c r="BW358" s="19"/>
      <c r="BX358" s="19"/>
      <c r="BY358" s="19"/>
      <c r="BZ358" s="19"/>
      <c r="CA358" s="27"/>
      <c r="CI358" s="17"/>
      <c r="CN358" s="17"/>
      <c r="CS358" s="17"/>
      <c r="CX358" s="17"/>
      <c r="DH358" s="17"/>
      <c r="DT358" s="17"/>
      <c r="ED358" s="17"/>
      <c r="EO358" s="17"/>
      <c r="EP358" s="45"/>
      <c r="EQ358" s="6"/>
      <c r="ER358" s="6"/>
      <c r="ES358" s="6"/>
      <c r="ET358" s="6"/>
      <c r="EU358" s="46"/>
      <c r="FV358" s="19"/>
      <c r="FW358" s="23"/>
      <c r="FX358" s="23"/>
      <c r="FZ358" s="23"/>
      <c r="GA358" s="23"/>
      <c r="GB358" s="23"/>
      <c r="GC358" s="23"/>
      <c r="GD358" s="23"/>
      <c r="GE358" s="23"/>
      <c r="GF358" s="23"/>
      <c r="GG358" s="23"/>
      <c r="GH358" s="23"/>
      <c r="GI358" s="23"/>
      <c r="GJ358" s="23"/>
      <c r="GK358" s="23"/>
      <c r="GL358" s="23"/>
      <c r="GM358" s="23"/>
      <c r="GN358" s="46"/>
    </row>
    <row r="359" spans="1:196" s="44" customFormat="1">
      <c r="A359" s="120"/>
      <c r="B359" s="120"/>
      <c r="C359" s="120"/>
      <c r="D359" s="120"/>
      <c r="E359" s="120"/>
      <c r="F359" s="120"/>
      <c r="G359" s="120"/>
      <c r="H359" s="120"/>
      <c r="I359" s="120"/>
      <c r="J359" s="120"/>
      <c r="K359" s="120"/>
      <c r="L359" s="120"/>
      <c r="M359" s="87"/>
      <c r="N359" s="120"/>
      <c r="O359" s="120"/>
      <c r="P359" s="120"/>
      <c r="Q359" s="87"/>
      <c r="R359" s="120"/>
      <c r="S359" s="120"/>
      <c r="T359" s="120"/>
      <c r="U359" s="87"/>
      <c r="V359" s="120"/>
      <c r="W359" s="120"/>
      <c r="X359" s="87"/>
      <c r="Y359" s="120"/>
      <c r="Z359" s="120"/>
      <c r="AA359" s="120"/>
      <c r="AB359" s="87"/>
      <c r="AC359" s="120"/>
      <c r="AD359" s="120"/>
      <c r="AE359" s="120"/>
      <c r="AF359" s="87"/>
      <c r="AG359" s="120"/>
      <c r="AH359" s="120"/>
      <c r="AI359" s="87"/>
      <c r="AJ359" s="120"/>
      <c r="AK359" s="120"/>
      <c r="AL359" s="87"/>
      <c r="AM359" s="120"/>
      <c r="AN359" s="120"/>
      <c r="AO359" s="120"/>
      <c r="AP359" s="120"/>
      <c r="AQ359" s="120"/>
      <c r="AR359" s="87"/>
      <c r="AS359" s="120"/>
      <c r="AT359" s="120"/>
      <c r="AU359" s="120"/>
      <c r="AV359" s="120"/>
      <c r="AW359" s="120"/>
      <c r="AX359" s="120"/>
      <c r="AY359" s="87"/>
      <c r="AZ359" s="120"/>
      <c r="BA359" s="120"/>
      <c r="BB359" s="120"/>
      <c r="BC359" s="120"/>
      <c r="BD359" s="17"/>
      <c r="BE359" s="17"/>
      <c r="BP359" s="17"/>
      <c r="BQ359" s="19"/>
      <c r="BR359" s="19"/>
      <c r="BS359" s="19"/>
      <c r="BT359" s="19"/>
      <c r="BU359" s="19"/>
      <c r="BV359" s="19"/>
      <c r="BW359" s="19"/>
      <c r="BX359" s="19"/>
      <c r="BY359" s="19"/>
      <c r="BZ359" s="19"/>
      <c r="CA359" s="27"/>
      <c r="CI359" s="17"/>
      <c r="CN359" s="17"/>
      <c r="CS359" s="17"/>
      <c r="CX359" s="17"/>
      <c r="DH359" s="17"/>
      <c r="DT359" s="17"/>
      <c r="ED359" s="17"/>
      <c r="EO359" s="17"/>
      <c r="EP359" s="45"/>
      <c r="EQ359" s="6"/>
      <c r="ER359" s="6"/>
      <c r="ES359" s="6"/>
      <c r="ET359" s="6"/>
      <c r="EU359" s="46"/>
      <c r="FV359" s="19"/>
      <c r="FW359" s="23"/>
      <c r="FX359" s="23"/>
      <c r="FZ359" s="23"/>
      <c r="GA359" s="23"/>
      <c r="GB359" s="23"/>
      <c r="GC359" s="23"/>
      <c r="GD359" s="23"/>
      <c r="GE359" s="23"/>
      <c r="GF359" s="23"/>
      <c r="GG359" s="23"/>
      <c r="GH359" s="23"/>
      <c r="GI359" s="23"/>
      <c r="GJ359" s="23"/>
      <c r="GK359" s="23"/>
      <c r="GL359" s="23"/>
      <c r="GM359" s="23"/>
      <c r="GN359" s="46"/>
    </row>
    <row r="360" spans="1:196" s="44" customFormat="1">
      <c r="A360" s="120"/>
      <c r="B360" s="120"/>
      <c r="C360" s="120"/>
      <c r="D360" s="120"/>
      <c r="E360" s="120"/>
      <c r="F360" s="120"/>
      <c r="G360" s="120"/>
      <c r="H360" s="120"/>
      <c r="I360" s="120"/>
      <c r="J360" s="120"/>
      <c r="K360" s="120"/>
      <c r="L360" s="120"/>
      <c r="M360" s="87"/>
      <c r="N360" s="120"/>
      <c r="O360" s="120"/>
      <c r="P360" s="120"/>
      <c r="Q360" s="87"/>
      <c r="R360" s="120"/>
      <c r="S360" s="120"/>
      <c r="T360" s="120"/>
      <c r="U360" s="87"/>
      <c r="V360" s="120"/>
      <c r="W360" s="120"/>
      <c r="X360" s="87"/>
      <c r="Y360" s="120"/>
      <c r="Z360" s="120"/>
      <c r="AA360" s="120"/>
      <c r="AB360" s="87"/>
      <c r="AC360" s="120"/>
      <c r="AD360" s="120"/>
      <c r="AE360" s="120"/>
      <c r="AF360" s="87"/>
      <c r="AG360" s="120"/>
      <c r="AH360" s="120"/>
      <c r="AI360" s="87"/>
      <c r="AJ360" s="120"/>
      <c r="AK360" s="120"/>
      <c r="AL360" s="87"/>
      <c r="AM360" s="120"/>
      <c r="AN360" s="120"/>
      <c r="AO360" s="120"/>
      <c r="AP360" s="120"/>
      <c r="AQ360" s="120"/>
      <c r="AR360" s="87"/>
      <c r="AS360" s="120"/>
      <c r="AT360" s="120"/>
      <c r="AU360" s="120"/>
      <c r="AV360" s="120"/>
      <c r="AW360" s="120"/>
      <c r="AX360" s="120"/>
      <c r="AY360" s="87"/>
      <c r="AZ360" s="120"/>
      <c r="BA360" s="120"/>
      <c r="BB360" s="120"/>
      <c r="BC360" s="120"/>
      <c r="BD360" s="17"/>
      <c r="BE360" s="17"/>
      <c r="BP360" s="17"/>
      <c r="BQ360" s="19"/>
      <c r="BR360" s="19"/>
      <c r="BS360" s="19"/>
      <c r="BT360" s="19"/>
      <c r="BU360" s="19"/>
      <c r="BV360" s="19"/>
      <c r="BW360" s="19"/>
      <c r="BX360" s="19"/>
      <c r="BY360" s="19"/>
      <c r="BZ360" s="19"/>
      <c r="CA360" s="27"/>
      <c r="CI360" s="17"/>
      <c r="CN360" s="17"/>
      <c r="CS360" s="17"/>
      <c r="CX360" s="17"/>
      <c r="DH360" s="17"/>
      <c r="DT360" s="17"/>
      <c r="ED360" s="17"/>
      <c r="EO360" s="17"/>
      <c r="EP360" s="45"/>
      <c r="EQ360" s="6"/>
      <c r="ER360" s="6"/>
      <c r="ES360" s="6"/>
      <c r="ET360" s="6"/>
      <c r="EU360" s="46"/>
      <c r="FV360" s="19"/>
      <c r="FW360" s="23"/>
      <c r="FX360" s="23"/>
      <c r="FZ360" s="23"/>
      <c r="GA360" s="23"/>
      <c r="GB360" s="23"/>
      <c r="GC360" s="23"/>
      <c r="GD360" s="23"/>
      <c r="GE360" s="23"/>
      <c r="GF360" s="23"/>
      <c r="GG360" s="23"/>
      <c r="GH360" s="23"/>
      <c r="GI360" s="23"/>
      <c r="GJ360" s="23"/>
      <c r="GK360" s="23"/>
      <c r="GL360" s="23"/>
      <c r="GM360" s="23"/>
      <c r="GN360" s="46"/>
    </row>
    <row r="361" spans="1:196" s="44" customFormat="1">
      <c r="A361" s="120"/>
      <c r="B361" s="120"/>
      <c r="C361" s="120"/>
      <c r="D361" s="120"/>
      <c r="E361" s="120"/>
      <c r="F361" s="120"/>
      <c r="G361" s="120"/>
      <c r="H361" s="120"/>
      <c r="I361" s="120"/>
      <c r="J361" s="120"/>
      <c r="K361" s="120"/>
      <c r="L361" s="120"/>
      <c r="M361" s="87"/>
      <c r="N361" s="120"/>
      <c r="O361" s="120"/>
      <c r="P361" s="120"/>
      <c r="Q361" s="87"/>
      <c r="R361" s="120"/>
      <c r="S361" s="120"/>
      <c r="T361" s="120"/>
      <c r="U361" s="87"/>
      <c r="V361" s="120"/>
      <c r="W361" s="120"/>
      <c r="X361" s="87"/>
      <c r="Y361" s="120"/>
      <c r="Z361" s="120"/>
      <c r="AA361" s="120"/>
      <c r="AB361" s="87"/>
      <c r="AC361" s="120"/>
      <c r="AD361" s="120"/>
      <c r="AE361" s="120"/>
      <c r="AF361" s="87"/>
      <c r="AG361" s="120"/>
      <c r="AH361" s="120"/>
      <c r="AI361" s="87"/>
      <c r="AJ361" s="120"/>
      <c r="AK361" s="120"/>
      <c r="AL361" s="87"/>
      <c r="AM361" s="120"/>
      <c r="AN361" s="120"/>
      <c r="AO361" s="120"/>
      <c r="AP361" s="120"/>
      <c r="AQ361" s="120"/>
      <c r="AR361" s="87"/>
      <c r="AS361" s="120"/>
      <c r="AT361" s="120"/>
      <c r="AU361" s="120"/>
      <c r="AV361" s="120"/>
      <c r="AW361" s="120"/>
      <c r="AX361" s="120"/>
      <c r="AY361" s="87"/>
      <c r="AZ361" s="120"/>
      <c r="BA361" s="120"/>
      <c r="BB361" s="120"/>
      <c r="BC361" s="120"/>
      <c r="BD361" s="17"/>
      <c r="BE361" s="17"/>
      <c r="BP361" s="17"/>
      <c r="BQ361" s="19"/>
      <c r="BR361" s="19"/>
      <c r="BS361" s="19"/>
      <c r="BT361" s="19"/>
      <c r="BU361" s="19"/>
      <c r="BV361" s="19"/>
      <c r="BW361" s="19"/>
      <c r="BX361" s="19"/>
      <c r="BY361" s="19"/>
      <c r="BZ361" s="19"/>
      <c r="CA361" s="27"/>
      <c r="CI361" s="17"/>
      <c r="CN361" s="17"/>
      <c r="CS361" s="17"/>
      <c r="CX361" s="17"/>
      <c r="DH361" s="17"/>
      <c r="DT361" s="17"/>
      <c r="ED361" s="17"/>
      <c r="EO361" s="17"/>
      <c r="EP361" s="45"/>
      <c r="EQ361" s="6"/>
      <c r="ER361" s="6"/>
      <c r="ES361" s="6"/>
      <c r="ET361" s="6"/>
      <c r="EU361" s="46"/>
      <c r="FV361" s="19"/>
      <c r="FW361" s="23"/>
      <c r="FX361" s="23"/>
      <c r="FZ361" s="23"/>
      <c r="GA361" s="23"/>
      <c r="GB361" s="23"/>
      <c r="GC361" s="23"/>
      <c r="GD361" s="23"/>
      <c r="GE361" s="23"/>
      <c r="GF361" s="23"/>
      <c r="GG361" s="23"/>
      <c r="GH361" s="23"/>
      <c r="GI361" s="23"/>
      <c r="GJ361" s="23"/>
      <c r="GK361" s="23"/>
      <c r="GL361" s="23"/>
      <c r="GM361" s="23"/>
      <c r="GN361" s="46"/>
    </row>
    <row r="362" spans="1:196" s="44" customFormat="1">
      <c r="A362" s="120"/>
      <c r="B362" s="120"/>
      <c r="C362" s="120"/>
      <c r="D362" s="120"/>
      <c r="E362" s="120"/>
      <c r="F362" s="120"/>
      <c r="G362" s="120"/>
      <c r="H362" s="120"/>
      <c r="I362" s="120"/>
      <c r="J362" s="120"/>
      <c r="K362" s="120"/>
      <c r="L362" s="120"/>
      <c r="M362" s="87"/>
      <c r="N362" s="120"/>
      <c r="O362" s="120"/>
      <c r="P362" s="120"/>
      <c r="Q362" s="87"/>
      <c r="R362" s="120"/>
      <c r="S362" s="120"/>
      <c r="T362" s="120"/>
      <c r="U362" s="87"/>
      <c r="V362" s="120"/>
      <c r="W362" s="120"/>
      <c r="X362" s="87"/>
      <c r="Y362" s="120"/>
      <c r="Z362" s="120"/>
      <c r="AA362" s="120"/>
      <c r="AB362" s="87"/>
      <c r="AC362" s="120"/>
      <c r="AD362" s="120"/>
      <c r="AE362" s="120"/>
      <c r="AF362" s="87"/>
      <c r="AG362" s="120"/>
      <c r="AH362" s="120"/>
      <c r="AI362" s="87"/>
      <c r="AJ362" s="120"/>
      <c r="AK362" s="120"/>
      <c r="AL362" s="87"/>
      <c r="AM362" s="120"/>
      <c r="AN362" s="120"/>
      <c r="AO362" s="120"/>
      <c r="AP362" s="120"/>
      <c r="AQ362" s="120"/>
      <c r="AR362" s="87"/>
      <c r="AS362" s="120"/>
      <c r="AT362" s="120"/>
      <c r="AU362" s="120"/>
      <c r="AV362" s="120"/>
      <c r="AW362" s="120"/>
      <c r="AX362" s="120"/>
      <c r="AY362" s="87"/>
      <c r="AZ362" s="120"/>
      <c r="BA362" s="120"/>
      <c r="BB362" s="120"/>
      <c r="BC362" s="120"/>
      <c r="BD362" s="17"/>
      <c r="BE362" s="17"/>
      <c r="BP362" s="17"/>
      <c r="BQ362" s="19"/>
      <c r="BR362" s="19"/>
      <c r="BS362" s="19"/>
      <c r="BT362" s="19"/>
      <c r="BU362" s="19"/>
      <c r="BV362" s="19"/>
      <c r="BW362" s="19"/>
      <c r="BX362" s="19"/>
      <c r="BY362" s="19"/>
      <c r="BZ362" s="19"/>
      <c r="CA362" s="27"/>
      <c r="CI362" s="17"/>
      <c r="CN362" s="17"/>
      <c r="CS362" s="17"/>
      <c r="CX362" s="17"/>
      <c r="DH362" s="17"/>
      <c r="DT362" s="17"/>
      <c r="ED362" s="17"/>
      <c r="EO362" s="17"/>
      <c r="EP362" s="45"/>
      <c r="EQ362" s="6"/>
      <c r="ER362" s="6"/>
      <c r="ES362" s="6"/>
      <c r="ET362" s="6"/>
      <c r="EU362" s="46"/>
      <c r="FV362" s="19"/>
      <c r="FW362" s="23"/>
      <c r="FX362" s="23"/>
      <c r="FZ362" s="23"/>
      <c r="GA362" s="23"/>
      <c r="GB362" s="23"/>
      <c r="GC362" s="23"/>
      <c r="GD362" s="23"/>
      <c r="GE362" s="23"/>
      <c r="GF362" s="23"/>
      <c r="GG362" s="23"/>
      <c r="GH362" s="23"/>
      <c r="GI362" s="23"/>
      <c r="GJ362" s="23"/>
      <c r="GK362" s="23"/>
      <c r="GL362" s="23"/>
      <c r="GM362" s="23"/>
      <c r="GN362" s="46"/>
    </row>
    <row r="363" spans="1:196" s="44" customFormat="1">
      <c r="A363" s="120"/>
      <c r="B363" s="120"/>
      <c r="C363" s="120"/>
      <c r="D363" s="120"/>
      <c r="E363" s="120"/>
      <c r="F363" s="120"/>
      <c r="G363" s="120"/>
      <c r="H363" s="120"/>
      <c r="I363" s="120"/>
      <c r="J363" s="120"/>
      <c r="K363" s="120"/>
      <c r="L363" s="120"/>
      <c r="M363" s="87"/>
      <c r="N363" s="120"/>
      <c r="O363" s="120"/>
      <c r="P363" s="120"/>
      <c r="Q363" s="87"/>
      <c r="R363" s="120"/>
      <c r="S363" s="120"/>
      <c r="T363" s="120"/>
      <c r="U363" s="87"/>
      <c r="V363" s="120"/>
      <c r="W363" s="120"/>
      <c r="X363" s="87"/>
      <c r="Y363" s="120"/>
      <c r="Z363" s="120"/>
      <c r="AA363" s="120"/>
      <c r="AB363" s="87"/>
      <c r="AC363" s="120"/>
      <c r="AD363" s="120"/>
      <c r="AE363" s="120"/>
      <c r="AF363" s="87"/>
      <c r="AG363" s="120"/>
      <c r="AH363" s="120"/>
      <c r="AI363" s="87"/>
      <c r="AJ363" s="120"/>
      <c r="AK363" s="120"/>
      <c r="AL363" s="87"/>
      <c r="AM363" s="120"/>
      <c r="AN363" s="120"/>
      <c r="AO363" s="120"/>
      <c r="AP363" s="120"/>
      <c r="AQ363" s="120"/>
      <c r="AR363" s="87"/>
      <c r="AS363" s="120"/>
      <c r="AT363" s="120"/>
      <c r="AU363" s="120"/>
      <c r="AV363" s="120"/>
      <c r="AW363" s="120"/>
      <c r="AX363" s="120"/>
      <c r="AY363" s="87"/>
      <c r="AZ363" s="120"/>
      <c r="BA363" s="120"/>
      <c r="BB363" s="120"/>
      <c r="BC363" s="120"/>
      <c r="BD363" s="17"/>
      <c r="BE363" s="17"/>
      <c r="BP363" s="17"/>
      <c r="BQ363" s="19"/>
      <c r="BR363" s="19"/>
      <c r="BS363" s="19"/>
      <c r="BT363" s="19"/>
      <c r="BU363" s="19"/>
      <c r="BV363" s="19"/>
      <c r="BW363" s="19"/>
      <c r="BX363" s="19"/>
      <c r="BY363" s="19"/>
      <c r="BZ363" s="19"/>
      <c r="CA363" s="27"/>
      <c r="CI363" s="17"/>
      <c r="CN363" s="17"/>
      <c r="CS363" s="17"/>
      <c r="CX363" s="17"/>
      <c r="DH363" s="17"/>
      <c r="DT363" s="17"/>
      <c r="ED363" s="17"/>
      <c r="EO363" s="17"/>
      <c r="EP363" s="45"/>
      <c r="EQ363" s="6"/>
      <c r="ER363" s="6"/>
      <c r="ES363" s="6"/>
      <c r="ET363" s="6"/>
      <c r="EU363" s="46"/>
      <c r="FV363" s="19"/>
      <c r="FW363" s="23"/>
      <c r="FX363" s="23"/>
      <c r="FZ363" s="23"/>
      <c r="GA363" s="23"/>
      <c r="GB363" s="23"/>
      <c r="GC363" s="23"/>
      <c r="GD363" s="23"/>
      <c r="GE363" s="23"/>
      <c r="GF363" s="23"/>
      <c r="GG363" s="23"/>
      <c r="GH363" s="23"/>
      <c r="GI363" s="23"/>
      <c r="GJ363" s="23"/>
      <c r="GK363" s="23"/>
      <c r="GL363" s="23"/>
      <c r="GM363" s="23"/>
      <c r="GN363" s="46"/>
    </row>
    <row r="364" spans="1:196" s="44" customFormat="1">
      <c r="A364" s="120"/>
      <c r="B364" s="120"/>
      <c r="C364" s="120"/>
      <c r="D364" s="120"/>
      <c r="E364" s="120"/>
      <c r="F364" s="120"/>
      <c r="G364" s="120"/>
      <c r="H364" s="120"/>
      <c r="I364" s="120"/>
      <c r="J364" s="120"/>
      <c r="K364" s="120"/>
      <c r="L364" s="120"/>
      <c r="M364" s="87"/>
      <c r="N364" s="120"/>
      <c r="O364" s="120"/>
      <c r="P364" s="120"/>
      <c r="Q364" s="87"/>
      <c r="R364" s="120"/>
      <c r="S364" s="120"/>
      <c r="T364" s="120"/>
      <c r="U364" s="87"/>
      <c r="V364" s="120"/>
      <c r="W364" s="120"/>
      <c r="X364" s="87"/>
      <c r="Y364" s="120"/>
      <c r="Z364" s="120"/>
      <c r="AA364" s="120"/>
      <c r="AB364" s="87"/>
      <c r="AC364" s="120"/>
      <c r="AD364" s="120"/>
      <c r="AE364" s="120"/>
      <c r="AF364" s="87"/>
      <c r="AG364" s="120"/>
      <c r="AH364" s="120"/>
      <c r="AI364" s="87"/>
      <c r="AJ364" s="120"/>
      <c r="AK364" s="120"/>
      <c r="AL364" s="87"/>
      <c r="AM364" s="120"/>
      <c r="AN364" s="120"/>
      <c r="AO364" s="120"/>
      <c r="AP364" s="120"/>
      <c r="AQ364" s="120"/>
      <c r="AR364" s="87"/>
      <c r="AS364" s="120"/>
      <c r="AT364" s="120"/>
      <c r="AU364" s="120"/>
      <c r="AV364" s="120"/>
      <c r="AW364" s="120"/>
      <c r="AX364" s="120"/>
      <c r="AY364" s="87"/>
      <c r="AZ364" s="120"/>
      <c r="BA364" s="120"/>
      <c r="BB364" s="120"/>
      <c r="BC364" s="120"/>
      <c r="BD364" s="17"/>
      <c r="BE364" s="17"/>
      <c r="BP364" s="17"/>
      <c r="BQ364" s="19"/>
      <c r="BR364" s="19"/>
      <c r="BS364" s="19"/>
      <c r="BT364" s="19"/>
      <c r="BU364" s="19"/>
      <c r="BV364" s="19"/>
      <c r="BW364" s="19"/>
      <c r="BX364" s="19"/>
      <c r="BY364" s="19"/>
      <c r="BZ364" s="19"/>
      <c r="CA364" s="27"/>
      <c r="CI364" s="17"/>
      <c r="CN364" s="17"/>
      <c r="CS364" s="17"/>
      <c r="CX364" s="17"/>
      <c r="DH364" s="17"/>
      <c r="DT364" s="17"/>
      <c r="ED364" s="17"/>
      <c r="EO364" s="17"/>
      <c r="EP364" s="45"/>
      <c r="EQ364" s="6"/>
      <c r="ER364" s="6"/>
      <c r="ES364" s="6"/>
      <c r="ET364" s="6"/>
      <c r="EU364" s="46"/>
      <c r="FV364" s="19"/>
      <c r="FW364" s="23"/>
      <c r="FX364" s="23"/>
      <c r="FZ364" s="23"/>
      <c r="GA364" s="23"/>
      <c r="GB364" s="23"/>
      <c r="GC364" s="23"/>
      <c r="GD364" s="23"/>
      <c r="GE364" s="23"/>
      <c r="GF364" s="23"/>
      <c r="GG364" s="23"/>
      <c r="GH364" s="23"/>
      <c r="GI364" s="23"/>
      <c r="GJ364" s="23"/>
      <c r="GK364" s="23"/>
      <c r="GL364" s="23"/>
      <c r="GM364" s="23"/>
      <c r="GN364" s="46"/>
    </row>
    <row r="365" spans="1:196" s="44" customFormat="1">
      <c r="A365" s="120"/>
      <c r="B365" s="120"/>
      <c r="C365" s="120"/>
      <c r="D365" s="120"/>
      <c r="E365" s="120"/>
      <c r="F365" s="120"/>
      <c r="G365" s="120"/>
      <c r="H365" s="120"/>
      <c r="I365" s="120"/>
      <c r="J365" s="120"/>
      <c r="K365" s="120"/>
      <c r="L365" s="120"/>
      <c r="M365" s="87"/>
      <c r="N365" s="120"/>
      <c r="O365" s="120"/>
      <c r="P365" s="120"/>
      <c r="Q365" s="87"/>
      <c r="R365" s="120"/>
      <c r="S365" s="120"/>
      <c r="T365" s="120"/>
      <c r="U365" s="87"/>
      <c r="V365" s="120"/>
      <c r="W365" s="120"/>
      <c r="X365" s="87"/>
      <c r="Y365" s="120"/>
      <c r="Z365" s="120"/>
      <c r="AA365" s="120"/>
      <c r="AB365" s="87"/>
      <c r="AC365" s="120"/>
      <c r="AD365" s="120"/>
      <c r="AE365" s="120"/>
      <c r="AF365" s="87"/>
      <c r="AG365" s="120"/>
      <c r="AH365" s="120"/>
      <c r="AI365" s="87"/>
      <c r="AJ365" s="120"/>
      <c r="AK365" s="120"/>
      <c r="AL365" s="87"/>
      <c r="AM365" s="120"/>
      <c r="AN365" s="120"/>
      <c r="AO365" s="120"/>
      <c r="AP365" s="120"/>
      <c r="AQ365" s="120"/>
      <c r="AR365" s="87"/>
      <c r="AS365" s="120"/>
      <c r="AT365" s="120"/>
      <c r="AU365" s="120"/>
      <c r="AV365" s="120"/>
      <c r="AW365" s="120"/>
      <c r="AX365" s="120"/>
      <c r="AY365" s="87"/>
      <c r="AZ365" s="120"/>
      <c r="BA365" s="120"/>
      <c r="BB365" s="120"/>
      <c r="BC365" s="120"/>
      <c r="BD365" s="17"/>
      <c r="BE365" s="17"/>
      <c r="BP365" s="17"/>
      <c r="BQ365" s="19"/>
      <c r="BR365" s="19"/>
      <c r="BS365" s="19"/>
      <c r="BT365" s="19"/>
      <c r="BU365" s="19"/>
      <c r="BV365" s="19"/>
      <c r="BW365" s="19"/>
      <c r="BX365" s="19"/>
      <c r="BY365" s="19"/>
      <c r="BZ365" s="19"/>
      <c r="CA365" s="27"/>
      <c r="CI365" s="17"/>
      <c r="CN365" s="17"/>
      <c r="CS365" s="17"/>
      <c r="CX365" s="17"/>
      <c r="DH365" s="17"/>
      <c r="DT365" s="17"/>
      <c r="ED365" s="17"/>
      <c r="EO365" s="17"/>
      <c r="EP365" s="45"/>
      <c r="EQ365" s="6"/>
      <c r="ER365" s="6"/>
      <c r="ES365" s="6"/>
      <c r="ET365" s="6"/>
      <c r="EU365" s="46"/>
      <c r="FV365" s="19"/>
      <c r="FW365" s="23"/>
      <c r="FX365" s="23"/>
      <c r="FZ365" s="23"/>
      <c r="GA365" s="23"/>
      <c r="GB365" s="23"/>
      <c r="GC365" s="23"/>
      <c r="GD365" s="23"/>
      <c r="GE365" s="23"/>
      <c r="GF365" s="23"/>
      <c r="GG365" s="23"/>
      <c r="GH365" s="23"/>
      <c r="GI365" s="23"/>
      <c r="GJ365" s="23"/>
      <c r="GK365" s="23"/>
      <c r="GL365" s="23"/>
      <c r="GM365" s="23"/>
      <c r="GN365" s="46"/>
    </row>
    <row r="366" spans="1:196" s="44" customFormat="1">
      <c r="A366" s="120"/>
      <c r="B366" s="120"/>
      <c r="C366" s="120"/>
      <c r="D366" s="120"/>
      <c r="E366" s="120"/>
      <c r="F366" s="120"/>
      <c r="G366" s="120"/>
      <c r="H366" s="120"/>
      <c r="I366" s="120"/>
      <c r="J366" s="120"/>
      <c r="K366" s="120"/>
      <c r="L366" s="120"/>
      <c r="M366" s="87"/>
      <c r="N366" s="120"/>
      <c r="O366" s="120"/>
      <c r="P366" s="120"/>
      <c r="Q366" s="87"/>
      <c r="R366" s="120"/>
      <c r="S366" s="120"/>
      <c r="T366" s="120"/>
      <c r="U366" s="87"/>
      <c r="V366" s="120"/>
      <c r="W366" s="120"/>
      <c r="X366" s="87"/>
      <c r="Y366" s="120"/>
      <c r="Z366" s="120"/>
      <c r="AA366" s="120"/>
      <c r="AB366" s="87"/>
      <c r="AC366" s="120"/>
      <c r="AD366" s="120"/>
      <c r="AE366" s="120"/>
      <c r="AF366" s="87"/>
      <c r="AG366" s="120"/>
      <c r="AH366" s="120"/>
      <c r="AI366" s="87"/>
      <c r="AJ366" s="120"/>
      <c r="AK366" s="120"/>
      <c r="AL366" s="87"/>
      <c r="AM366" s="120"/>
      <c r="AN366" s="120"/>
      <c r="AO366" s="120"/>
      <c r="AP366" s="120"/>
      <c r="AQ366" s="120"/>
      <c r="AR366" s="87"/>
      <c r="AS366" s="120"/>
      <c r="AT366" s="120"/>
      <c r="AU366" s="120"/>
      <c r="AV366" s="120"/>
      <c r="AW366" s="120"/>
      <c r="AX366" s="120"/>
      <c r="AY366" s="87"/>
      <c r="AZ366" s="120"/>
      <c r="BA366" s="120"/>
      <c r="BB366" s="120"/>
      <c r="BC366" s="120"/>
      <c r="BD366" s="17"/>
      <c r="BE366" s="17"/>
      <c r="BP366" s="17"/>
      <c r="BQ366" s="19"/>
      <c r="BR366" s="19"/>
      <c r="BS366" s="19"/>
      <c r="BT366" s="19"/>
      <c r="BU366" s="19"/>
      <c r="BV366" s="19"/>
      <c r="BW366" s="19"/>
      <c r="BX366" s="19"/>
      <c r="BY366" s="19"/>
      <c r="BZ366" s="19"/>
      <c r="CA366" s="27"/>
      <c r="CI366" s="17"/>
      <c r="CN366" s="17"/>
      <c r="CS366" s="17"/>
      <c r="CX366" s="17"/>
      <c r="DH366" s="17"/>
      <c r="DT366" s="17"/>
      <c r="ED366" s="17"/>
      <c r="EO366" s="17"/>
      <c r="EP366" s="45"/>
      <c r="EQ366" s="6"/>
      <c r="ER366" s="6"/>
      <c r="ES366" s="6"/>
      <c r="ET366" s="6"/>
      <c r="EU366" s="46"/>
      <c r="FV366" s="19"/>
      <c r="FW366" s="23"/>
      <c r="FX366" s="23"/>
      <c r="FZ366" s="23"/>
      <c r="GA366" s="23"/>
      <c r="GB366" s="23"/>
      <c r="GC366" s="23"/>
      <c r="GD366" s="23"/>
      <c r="GE366" s="23"/>
      <c r="GF366" s="23"/>
      <c r="GG366" s="23"/>
      <c r="GH366" s="23"/>
      <c r="GI366" s="23"/>
      <c r="GJ366" s="23"/>
      <c r="GK366" s="23"/>
      <c r="GL366" s="23"/>
      <c r="GM366" s="23"/>
      <c r="GN366" s="46"/>
    </row>
    <row r="367" spans="1:196" s="44" customFormat="1">
      <c r="A367" s="120"/>
      <c r="B367" s="120"/>
      <c r="C367" s="120"/>
      <c r="D367" s="120"/>
      <c r="E367" s="120"/>
      <c r="F367" s="120"/>
      <c r="G367" s="120"/>
      <c r="H367" s="120"/>
      <c r="I367" s="120"/>
      <c r="J367" s="120"/>
      <c r="K367" s="120"/>
      <c r="L367" s="120"/>
      <c r="M367" s="87"/>
      <c r="N367" s="120"/>
      <c r="O367" s="120"/>
      <c r="P367" s="120"/>
      <c r="Q367" s="87"/>
      <c r="R367" s="120"/>
      <c r="S367" s="120"/>
      <c r="T367" s="120"/>
      <c r="U367" s="87"/>
      <c r="V367" s="120"/>
      <c r="W367" s="120"/>
      <c r="X367" s="87"/>
      <c r="Y367" s="120"/>
      <c r="Z367" s="120"/>
      <c r="AA367" s="120"/>
      <c r="AB367" s="87"/>
      <c r="AC367" s="120"/>
      <c r="AD367" s="120"/>
      <c r="AE367" s="120"/>
      <c r="AF367" s="87"/>
      <c r="AG367" s="120"/>
      <c r="AH367" s="120"/>
      <c r="AI367" s="87"/>
      <c r="AJ367" s="120"/>
      <c r="AK367" s="120"/>
      <c r="AL367" s="87"/>
      <c r="AM367" s="120"/>
      <c r="AN367" s="120"/>
      <c r="AO367" s="120"/>
      <c r="AP367" s="120"/>
      <c r="AQ367" s="120"/>
      <c r="AR367" s="87"/>
      <c r="AS367" s="120"/>
      <c r="AT367" s="120"/>
      <c r="AU367" s="120"/>
      <c r="AV367" s="120"/>
      <c r="AW367" s="120"/>
      <c r="AX367" s="120"/>
      <c r="AY367" s="87"/>
      <c r="AZ367" s="120"/>
      <c r="BA367" s="120"/>
      <c r="BB367" s="120"/>
      <c r="BC367" s="120"/>
      <c r="BD367" s="17"/>
      <c r="BE367" s="17"/>
      <c r="BP367" s="17"/>
      <c r="BQ367" s="19"/>
      <c r="BR367" s="19"/>
      <c r="BS367" s="19"/>
      <c r="BT367" s="19"/>
      <c r="BU367" s="19"/>
      <c r="BV367" s="19"/>
      <c r="BW367" s="19"/>
      <c r="BX367" s="19"/>
      <c r="BY367" s="19"/>
      <c r="BZ367" s="19"/>
      <c r="CA367" s="27"/>
      <c r="CI367" s="17"/>
      <c r="CN367" s="17"/>
      <c r="CS367" s="17"/>
      <c r="CX367" s="17"/>
      <c r="DH367" s="17"/>
      <c r="DT367" s="17"/>
      <c r="ED367" s="17"/>
      <c r="EO367" s="17"/>
      <c r="EP367" s="45"/>
      <c r="EQ367" s="6"/>
      <c r="ER367" s="6"/>
      <c r="ES367" s="6"/>
      <c r="ET367" s="6"/>
      <c r="EU367" s="46"/>
      <c r="FV367" s="19"/>
      <c r="FW367" s="23"/>
      <c r="FX367" s="23"/>
      <c r="FZ367" s="23"/>
      <c r="GA367" s="23"/>
      <c r="GB367" s="23"/>
      <c r="GC367" s="23"/>
      <c r="GD367" s="23"/>
      <c r="GE367" s="23"/>
      <c r="GF367" s="23"/>
      <c r="GG367" s="23"/>
      <c r="GH367" s="23"/>
      <c r="GI367" s="23"/>
      <c r="GJ367" s="23"/>
      <c r="GK367" s="23"/>
      <c r="GL367" s="23"/>
      <c r="GM367" s="23"/>
      <c r="GN367" s="46"/>
    </row>
    <row r="368" spans="1:196" s="44" customFormat="1">
      <c r="A368" s="120"/>
      <c r="B368" s="120"/>
      <c r="C368" s="120"/>
      <c r="D368" s="120"/>
      <c r="E368" s="120"/>
      <c r="F368" s="120"/>
      <c r="G368" s="120"/>
      <c r="H368" s="120"/>
      <c r="I368" s="120"/>
      <c r="J368" s="120"/>
      <c r="K368" s="120"/>
      <c r="L368" s="120"/>
      <c r="M368" s="87"/>
      <c r="N368" s="120"/>
      <c r="O368" s="120"/>
      <c r="P368" s="120"/>
      <c r="Q368" s="87"/>
      <c r="R368" s="120"/>
      <c r="S368" s="120"/>
      <c r="T368" s="120"/>
      <c r="U368" s="87"/>
      <c r="V368" s="120"/>
      <c r="W368" s="120"/>
      <c r="X368" s="87"/>
      <c r="Y368" s="120"/>
      <c r="Z368" s="120"/>
      <c r="AA368" s="120"/>
      <c r="AB368" s="87"/>
      <c r="AC368" s="120"/>
      <c r="AD368" s="120"/>
      <c r="AE368" s="120"/>
      <c r="AF368" s="87"/>
      <c r="AG368" s="120"/>
      <c r="AH368" s="120"/>
      <c r="AI368" s="87"/>
      <c r="AJ368" s="120"/>
      <c r="AK368" s="120"/>
      <c r="AL368" s="87"/>
      <c r="AM368" s="120"/>
      <c r="AN368" s="120"/>
      <c r="AO368" s="120"/>
      <c r="AP368" s="120"/>
      <c r="AQ368" s="120"/>
      <c r="AR368" s="87"/>
      <c r="AS368" s="120"/>
      <c r="AT368" s="120"/>
      <c r="AU368" s="120"/>
      <c r="AV368" s="120"/>
      <c r="AW368" s="120"/>
      <c r="AX368" s="120"/>
      <c r="AY368" s="87"/>
      <c r="AZ368" s="120"/>
      <c r="BA368" s="120"/>
      <c r="BB368" s="120"/>
      <c r="BC368" s="120"/>
      <c r="BD368" s="17"/>
      <c r="BE368" s="17"/>
      <c r="BP368" s="17"/>
      <c r="BQ368" s="19"/>
      <c r="BR368" s="19"/>
      <c r="BS368" s="19"/>
      <c r="BT368" s="19"/>
      <c r="BU368" s="19"/>
      <c r="BV368" s="19"/>
      <c r="BW368" s="19"/>
      <c r="BX368" s="19"/>
      <c r="BY368" s="19"/>
      <c r="BZ368" s="19"/>
      <c r="CA368" s="27"/>
      <c r="CI368" s="17"/>
      <c r="CN368" s="17"/>
      <c r="CS368" s="17"/>
      <c r="CX368" s="17"/>
      <c r="DH368" s="17"/>
      <c r="DT368" s="17"/>
      <c r="ED368" s="17"/>
      <c r="EO368" s="17"/>
      <c r="EP368" s="45"/>
      <c r="EQ368" s="6"/>
      <c r="ER368" s="6"/>
      <c r="ES368" s="6"/>
      <c r="ET368" s="6"/>
      <c r="EU368" s="46"/>
      <c r="FV368" s="19"/>
      <c r="FW368" s="23"/>
      <c r="FX368" s="23"/>
      <c r="FZ368" s="23"/>
      <c r="GA368" s="23"/>
      <c r="GB368" s="23"/>
      <c r="GC368" s="23"/>
      <c r="GD368" s="23"/>
      <c r="GE368" s="23"/>
      <c r="GF368" s="23"/>
      <c r="GG368" s="23"/>
      <c r="GH368" s="23"/>
      <c r="GI368" s="23"/>
      <c r="GJ368" s="23"/>
      <c r="GK368" s="23"/>
      <c r="GL368" s="23"/>
      <c r="GM368" s="23"/>
      <c r="GN368" s="46"/>
    </row>
    <row r="369" spans="1:196" s="44" customFormat="1">
      <c r="A369" s="120"/>
      <c r="B369" s="120"/>
      <c r="C369" s="120"/>
      <c r="D369" s="120"/>
      <c r="E369" s="120"/>
      <c r="F369" s="120"/>
      <c r="G369" s="120"/>
      <c r="H369" s="120"/>
      <c r="I369" s="120"/>
      <c r="J369" s="120"/>
      <c r="K369" s="120"/>
      <c r="L369" s="120"/>
      <c r="M369" s="87"/>
      <c r="N369" s="120"/>
      <c r="O369" s="120"/>
      <c r="P369" s="120"/>
      <c r="Q369" s="87"/>
      <c r="R369" s="120"/>
      <c r="S369" s="120"/>
      <c r="T369" s="120"/>
      <c r="U369" s="87"/>
      <c r="V369" s="120"/>
      <c r="W369" s="120"/>
      <c r="X369" s="87"/>
      <c r="Y369" s="120"/>
      <c r="Z369" s="120"/>
      <c r="AA369" s="120"/>
      <c r="AB369" s="87"/>
      <c r="AC369" s="120"/>
      <c r="AD369" s="120"/>
      <c r="AE369" s="120"/>
      <c r="AF369" s="87"/>
      <c r="AG369" s="120"/>
      <c r="AH369" s="120"/>
      <c r="AI369" s="87"/>
      <c r="AJ369" s="120"/>
      <c r="AK369" s="120"/>
      <c r="AL369" s="87"/>
      <c r="AM369" s="120"/>
      <c r="AN369" s="120"/>
      <c r="AO369" s="120"/>
      <c r="AP369" s="120"/>
      <c r="AQ369" s="120"/>
      <c r="AR369" s="87"/>
      <c r="AS369" s="120"/>
      <c r="AT369" s="120"/>
      <c r="AU369" s="120"/>
      <c r="AV369" s="120"/>
      <c r="AW369" s="120"/>
      <c r="AX369" s="120"/>
      <c r="AY369" s="87"/>
      <c r="AZ369" s="120"/>
      <c r="BA369" s="120"/>
      <c r="BB369" s="120"/>
      <c r="BC369" s="120"/>
      <c r="BD369" s="17"/>
      <c r="BE369" s="17"/>
      <c r="BP369" s="17"/>
      <c r="BQ369" s="19"/>
      <c r="BR369" s="19"/>
      <c r="BS369" s="19"/>
      <c r="BT369" s="19"/>
      <c r="BU369" s="19"/>
      <c r="BV369" s="19"/>
      <c r="BW369" s="19"/>
      <c r="BX369" s="19"/>
      <c r="BY369" s="19"/>
      <c r="BZ369" s="19"/>
      <c r="CA369" s="27"/>
      <c r="CI369" s="17"/>
      <c r="CN369" s="17"/>
      <c r="CS369" s="17"/>
      <c r="CX369" s="17"/>
      <c r="DH369" s="17"/>
      <c r="DT369" s="17"/>
      <c r="ED369" s="17"/>
      <c r="EO369" s="17"/>
      <c r="EP369" s="45"/>
      <c r="EQ369" s="6"/>
      <c r="ER369" s="6"/>
      <c r="ES369" s="6"/>
      <c r="ET369" s="6"/>
      <c r="EU369" s="46"/>
      <c r="FV369" s="19"/>
      <c r="FW369" s="23"/>
      <c r="FX369" s="23"/>
      <c r="FZ369" s="23"/>
      <c r="GA369" s="23"/>
      <c r="GB369" s="23"/>
      <c r="GC369" s="23"/>
      <c r="GD369" s="23"/>
      <c r="GE369" s="23"/>
      <c r="GF369" s="23"/>
      <c r="GG369" s="23"/>
      <c r="GH369" s="23"/>
      <c r="GI369" s="23"/>
      <c r="GJ369" s="23"/>
      <c r="GK369" s="23"/>
      <c r="GL369" s="23"/>
      <c r="GM369" s="23"/>
      <c r="GN369" s="46"/>
    </row>
    <row r="370" spans="1:196" s="44" customFormat="1">
      <c r="A370" s="120"/>
      <c r="B370" s="120"/>
      <c r="C370" s="120"/>
      <c r="D370" s="120"/>
      <c r="E370" s="120"/>
      <c r="F370" s="120"/>
      <c r="G370" s="120"/>
      <c r="H370" s="120"/>
      <c r="I370" s="120"/>
      <c r="J370" s="120"/>
      <c r="K370" s="120"/>
      <c r="L370" s="120"/>
      <c r="M370" s="87"/>
      <c r="N370" s="120"/>
      <c r="O370" s="120"/>
      <c r="P370" s="120"/>
      <c r="Q370" s="87"/>
      <c r="R370" s="120"/>
      <c r="S370" s="120"/>
      <c r="T370" s="120"/>
      <c r="U370" s="87"/>
      <c r="V370" s="120"/>
      <c r="W370" s="120"/>
      <c r="X370" s="87"/>
      <c r="Y370" s="120"/>
      <c r="Z370" s="120"/>
      <c r="AA370" s="120"/>
      <c r="AB370" s="87"/>
      <c r="AC370" s="120"/>
      <c r="AD370" s="120"/>
      <c r="AE370" s="120"/>
      <c r="AF370" s="87"/>
      <c r="AG370" s="120"/>
      <c r="AH370" s="120"/>
      <c r="AI370" s="87"/>
      <c r="AJ370" s="120"/>
      <c r="AK370" s="120"/>
      <c r="AL370" s="87"/>
      <c r="AM370" s="120"/>
      <c r="AN370" s="120"/>
      <c r="AO370" s="120"/>
      <c r="AP370" s="120"/>
      <c r="AQ370" s="120"/>
      <c r="AR370" s="87"/>
      <c r="AS370" s="120"/>
      <c r="AT370" s="120"/>
      <c r="AU370" s="120"/>
      <c r="AV370" s="120"/>
      <c r="AW370" s="120"/>
      <c r="AX370" s="120"/>
      <c r="AY370" s="87"/>
      <c r="AZ370" s="120"/>
      <c r="BA370" s="120"/>
      <c r="BB370" s="120"/>
      <c r="BC370" s="120"/>
      <c r="BD370" s="17"/>
      <c r="BE370" s="17"/>
      <c r="BP370" s="17"/>
      <c r="BQ370" s="19"/>
      <c r="BR370" s="19"/>
      <c r="BS370" s="19"/>
      <c r="BT370" s="19"/>
      <c r="BU370" s="19"/>
      <c r="BV370" s="19"/>
      <c r="BW370" s="19"/>
      <c r="BX370" s="19"/>
      <c r="BY370" s="19"/>
      <c r="BZ370" s="19"/>
      <c r="CA370" s="27"/>
      <c r="CI370" s="17"/>
      <c r="CN370" s="17"/>
      <c r="CS370" s="17"/>
      <c r="CX370" s="17"/>
      <c r="DH370" s="17"/>
      <c r="DT370" s="17"/>
      <c r="ED370" s="17"/>
      <c r="EO370" s="17"/>
      <c r="EP370" s="45"/>
      <c r="EQ370" s="6"/>
      <c r="ER370" s="6"/>
      <c r="ES370" s="6"/>
      <c r="ET370" s="6"/>
      <c r="EU370" s="46"/>
      <c r="FV370" s="19"/>
      <c r="FW370" s="23"/>
      <c r="FX370" s="23"/>
      <c r="FZ370" s="23"/>
      <c r="GA370" s="23"/>
      <c r="GB370" s="23"/>
      <c r="GC370" s="23"/>
      <c r="GD370" s="23"/>
      <c r="GE370" s="23"/>
      <c r="GF370" s="23"/>
      <c r="GG370" s="23"/>
      <c r="GH370" s="23"/>
      <c r="GI370" s="23"/>
      <c r="GJ370" s="23"/>
      <c r="GK370" s="23"/>
      <c r="GL370" s="23"/>
      <c r="GM370" s="23"/>
      <c r="GN370" s="46"/>
    </row>
    <row r="371" spans="1:196" s="44" customFormat="1">
      <c r="A371" s="120"/>
      <c r="B371" s="120"/>
      <c r="C371" s="120"/>
      <c r="D371" s="120"/>
      <c r="E371" s="120"/>
      <c r="F371" s="120"/>
      <c r="G371" s="120"/>
      <c r="H371" s="120"/>
      <c r="I371" s="120"/>
      <c r="J371" s="120"/>
      <c r="K371" s="120"/>
      <c r="L371" s="120"/>
      <c r="M371" s="87"/>
      <c r="N371" s="120"/>
      <c r="O371" s="120"/>
      <c r="P371" s="120"/>
      <c r="Q371" s="87"/>
      <c r="R371" s="120"/>
      <c r="S371" s="120"/>
      <c r="T371" s="120"/>
      <c r="U371" s="87"/>
      <c r="V371" s="120"/>
      <c r="W371" s="120"/>
      <c r="X371" s="87"/>
      <c r="Y371" s="120"/>
      <c r="Z371" s="120"/>
      <c r="AA371" s="120"/>
      <c r="AB371" s="87"/>
      <c r="AC371" s="120"/>
      <c r="AD371" s="120"/>
      <c r="AE371" s="120"/>
      <c r="AF371" s="87"/>
      <c r="AG371" s="120"/>
      <c r="AH371" s="120"/>
      <c r="AI371" s="87"/>
      <c r="AJ371" s="120"/>
      <c r="AK371" s="120"/>
      <c r="AL371" s="87"/>
      <c r="AM371" s="120"/>
      <c r="AN371" s="120"/>
      <c r="AO371" s="120"/>
      <c r="AP371" s="120"/>
      <c r="AQ371" s="120"/>
      <c r="AR371" s="87"/>
      <c r="AS371" s="120"/>
      <c r="AT371" s="120"/>
      <c r="AU371" s="120"/>
      <c r="AV371" s="120"/>
      <c r="AW371" s="120"/>
      <c r="AX371" s="120"/>
      <c r="AY371" s="87"/>
      <c r="AZ371" s="120"/>
      <c r="BA371" s="120"/>
      <c r="BB371" s="120"/>
      <c r="BC371" s="120"/>
      <c r="BD371" s="17"/>
      <c r="BE371" s="17"/>
      <c r="BP371" s="17"/>
      <c r="BQ371" s="19"/>
      <c r="BR371" s="19"/>
      <c r="BS371" s="19"/>
      <c r="BT371" s="19"/>
      <c r="BU371" s="19"/>
      <c r="BV371" s="19"/>
      <c r="BW371" s="19"/>
      <c r="BX371" s="19"/>
      <c r="BY371" s="19"/>
      <c r="BZ371" s="19"/>
      <c r="CA371" s="27"/>
      <c r="CI371" s="17"/>
      <c r="CN371" s="17"/>
      <c r="CS371" s="17"/>
      <c r="CX371" s="17"/>
      <c r="DH371" s="17"/>
      <c r="DT371" s="17"/>
      <c r="ED371" s="17"/>
      <c r="EO371" s="17"/>
      <c r="EP371" s="45"/>
      <c r="EQ371" s="6"/>
      <c r="ER371" s="6"/>
      <c r="ES371" s="6"/>
      <c r="ET371" s="6"/>
      <c r="EU371" s="46"/>
      <c r="FV371" s="19"/>
      <c r="FW371" s="23"/>
      <c r="FX371" s="23"/>
      <c r="FZ371" s="23"/>
      <c r="GA371" s="23"/>
      <c r="GB371" s="23"/>
      <c r="GC371" s="23"/>
      <c r="GD371" s="23"/>
      <c r="GE371" s="23"/>
      <c r="GF371" s="23"/>
      <c r="GG371" s="23"/>
      <c r="GH371" s="23"/>
      <c r="GI371" s="23"/>
      <c r="GJ371" s="23"/>
      <c r="GK371" s="23"/>
      <c r="GL371" s="23"/>
      <c r="GM371" s="23"/>
      <c r="GN371" s="46"/>
    </row>
    <row r="372" spans="1:196" s="44" customFormat="1">
      <c r="A372" s="120"/>
      <c r="B372" s="120"/>
      <c r="C372" s="120"/>
      <c r="D372" s="120"/>
      <c r="E372" s="120"/>
      <c r="F372" s="120"/>
      <c r="G372" s="120"/>
      <c r="H372" s="120"/>
      <c r="I372" s="120"/>
      <c r="J372" s="120"/>
      <c r="K372" s="120"/>
      <c r="L372" s="120"/>
      <c r="M372" s="87"/>
      <c r="N372" s="120"/>
      <c r="O372" s="120"/>
      <c r="P372" s="120"/>
      <c r="Q372" s="87"/>
      <c r="R372" s="120"/>
      <c r="S372" s="120"/>
      <c r="T372" s="120"/>
      <c r="U372" s="87"/>
      <c r="V372" s="120"/>
      <c r="W372" s="120"/>
      <c r="X372" s="87"/>
      <c r="Y372" s="120"/>
      <c r="Z372" s="120"/>
      <c r="AA372" s="120"/>
      <c r="AB372" s="87"/>
      <c r="AC372" s="120"/>
      <c r="AD372" s="120"/>
      <c r="AE372" s="120"/>
      <c r="AF372" s="87"/>
      <c r="AG372" s="120"/>
      <c r="AH372" s="120"/>
      <c r="AI372" s="87"/>
      <c r="AJ372" s="120"/>
      <c r="AK372" s="120"/>
      <c r="AL372" s="87"/>
      <c r="AM372" s="120"/>
      <c r="AN372" s="120"/>
      <c r="AO372" s="120"/>
      <c r="AP372" s="120"/>
      <c r="AQ372" s="120"/>
      <c r="AR372" s="87"/>
      <c r="AS372" s="120"/>
      <c r="AT372" s="120"/>
      <c r="AU372" s="120"/>
      <c r="AV372" s="120"/>
      <c r="AW372" s="120"/>
      <c r="AX372" s="120"/>
      <c r="AY372" s="87"/>
      <c r="AZ372" s="120"/>
      <c r="BA372" s="120"/>
      <c r="BB372" s="120"/>
      <c r="BC372" s="120"/>
      <c r="BD372" s="17"/>
      <c r="BE372" s="17"/>
      <c r="BP372" s="17"/>
      <c r="BQ372" s="19"/>
      <c r="BR372" s="19"/>
      <c r="BS372" s="19"/>
      <c r="BT372" s="19"/>
      <c r="BU372" s="19"/>
      <c r="BV372" s="19"/>
      <c r="BW372" s="19"/>
      <c r="BX372" s="19"/>
      <c r="BY372" s="19"/>
      <c r="BZ372" s="19"/>
      <c r="CA372" s="27"/>
      <c r="CI372" s="17"/>
      <c r="CN372" s="17"/>
      <c r="CS372" s="17"/>
      <c r="CX372" s="17"/>
      <c r="DH372" s="17"/>
      <c r="DT372" s="17"/>
      <c r="ED372" s="17"/>
      <c r="EO372" s="17"/>
      <c r="EP372" s="45"/>
      <c r="EQ372" s="6"/>
      <c r="ER372" s="6"/>
      <c r="ES372" s="6"/>
      <c r="ET372" s="6"/>
      <c r="EU372" s="46"/>
      <c r="FV372" s="19"/>
      <c r="FW372" s="23"/>
      <c r="FX372" s="23"/>
      <c r="FZ372" s="23"/>
      <c r="GA372" s="23"/>
      <c r="GB372" s="23"/>
      <c r="GC372" s="23"/>
      <c r="GD372" s="23"/>
      <c r="GE372" s="23"/>
      <c r="GF372" s="23"/>
      <c r="GG372" s="23"/>
      <c r="GH372" s="23"/>
      <c r="GI372" s="23"/>
      <c r="GJ372" s="23"/>
      <c r="GK372" s="23"/>
      <c r="GL372" s="23"/>
      <c r="GM372" s="23"/>
      <c r="GN372" s="46"/>
    </row>
    <row r="373" spans="1:196" s="44" customFormat="1">
      <c r="A373" s="120"/>
      <c r="B373" s="120"/>
      <c r="C373" s="120"/>
      <c r="D373" s="120"/>
      <c r="E373" s="120"/>
      <c r="F373" s="120"/>
      <c r="G373" s="120"/>
      <c r="H373" s="120"/>
      <c r="I373" s="120"/>
      <c r="J373" s="120"/>
      <c r="K373" s="120"/>
      <c r="L373" s="120"/>
      <c r="M373" s="87"/>
      <c r="N373" s="120"/>
      <c r="O373" s="120"/>
      <c r="P373" s="120"/>
      <c r="Q373" s="87"/>
      <c r="R373" s="120"/>
      <c r="S373" s="120"/>
      <c r="T373" s="120"/>
      <c r="U373" s="87"/>
      <c r="V373" s="120"/>
      <c r="W373" s="120"/>
      <c r="X373" s="87"/>
      <c r="Y373" s="120"/>
      <c r="Z373" s="120"/>
      <c r="AA373" s="120"/>
      <c r="AB373" s="87"/>
      <c r="AC373" s="120"/>
      <c r="AD373" s="120"/>
      <c r="AE373" s="120"/>
      <c r="AF373" s="87"/>
      <c r="AG373" s="120"/>
      <c r="AH373" s="120"/>
      <c r="AI373" s="87"/>
      <c r="AJ373" s="120"/>
      <c r="AK373" s="120"/>
      <c r="AL373" s="87"/>
      <c r="AM373" s="120"/>
      <c r="AN373" s="120"/>
      <c r="AO373" s="120"/>
      <c r="AP373" s="120"/>
      <c r="AQ373" s="120"/>
      <c r="AR373" s="87"/>
      <c r="AS373" s="120"/>
      <c r="AT373" s="120"/>
      <c r="AU373" s="120"/>
      <c r="AV373" s="120"/>
      <c r="AW373" s="120"/>
      <c r="AX373" s="120"/>
      <c r="AY373" s="87"/>
      <c r="AZ373" s="120"/>
      <c r="BA373" s="120"/>
      <c r="BB373" s="120"/>
      <c r="BC373" s="120"/>
      <c r="BD373" s="17"/>
      <c r="BE373" s="17"/>
      <c r="BP373" s="17"/>
      <c r="BQ373" s="19"/>
      <c r="BR373" s="19"/>
      <c r="BS373" s="19"/>
      <c r="BT373" s="19"/>
      <c r="BU373" s="19"/>
      <c r="BV373" s="19"/>
      <c r="BW373" s="19"/>
      <c r="BX373" s="19"/>
      <c r="BY373" s="19"/>
      <c r="BZ373" s="19"/>
      <c r="CA373" s="27"/>
      <c r="CI373" s="17"/>
      <c r="CN373" s="17"/>
      <c r="CS373" s="17"/>
      <c r="CX373" s="17"/>
      <c r="DH373" s="17"/>
      <c r="DT373" s="17"/>
      <c r="ED373" s="17"/>
      <c r="EO373" s="17"/>
      <c r="EP373" s="45"/>
      <c r="EQ373" s="6"/>
      <c r="ER373" s="6"/>
      <c r="ES373" s="6"/>
      <c r="ET373" s="6"/>
      <c r="EU373" s="46"/>
      <c r="FV373" s="19"/>
      <c r="FW373" s="23"/>
      <c r="FX373" s="23"/>
      <c r="FZ373" s="23"/>
      <c r="GA373" s="23"/>
      <c r="GB373" s="23"/>
      <c r="GC373" s="23"/>
      <c r="GD373" s="23"/>
      <c r="GE373" s="23"/>
      <c r="GF373" s="23"/>
      <c r="GG373" s="23"/>
      <c r="GH373" s="23"/>
      <c r="GI373" s="23"/>
      <c r="GJ373" s="23"/>
      <c r="GK373" s="23"/>
      <c r="GL373" s="23"/>
      <c r="GM373" s="23"/>
      <c r="GN373" s="46"/>
    </row>
    <row r="374" spans="1:196" s="44" customFormat="1">
      <c r="A374" s="120"/>
      <c r="B374" s="120"/>
      <c r="C374" s="120"/>
      <c r="D374" s="120"/>
      <c r="E374" s="120"/>
      <c r="F374" s="120"/>
      <c r="G374" s="120"/>
      <c r="H374" s="120"/>
      <c r="I374" s="120"/>
      <c r="J374" s="120"/>
      <c r="K374" s="120"/>
      <c r="L374" s="120"/>
      <c r="M374" s="87"/>
      <c r="N374" s="120"/>
      <c r="O374" s="120"/>
      <c r="P374" s="120"/>
      <c r="Q374" s="87"/>
      <c r="R374" s="120"/>
      <c r="S374" s="120"/>
      <c r="T374" s="120"/>
      <c r="U374" s="87"/>
      <c r="V374" s="120"/>
      <c r="W374" s="120"/>
      <c r="X374" s="87"/>
      <c r="Y374" s="120"/>
      <c r="Z374" s="120"/>
      <c r="AA374" s="120"/>
      <c r="AB374" s="87"/>
      <c r="AC374" s="120"/>
      <c r="AD374" s="120"/>
      <c r="AE374" s="120"/>
      <c r="AF374" s="87"/>
      <c r="AG374" s="120"/>
      <c r="AH374" s="120"/>
      <c r="AI374" s="87"/>
      <c r="AJ374" s="120"/>
      <c r="AK374" s="120"/>
      <c r="AL374" s="87"/>
      <c r="AM374" s="120"/>
      <c r="AN374" s="120"/>
      <c r="AO374" s="120"/>
      <c r="AP374" s="120"/>
      <c r="AQ374" s="120"/>
      <c r="AR374" s="87"/>
      <c r="AS374" s="120"/>
      <c r="AT374" s="120"/>
      <c r="AU374" s="120"/>
      <c r="AV374" s="120"/>
      <c r="AW374" s="120"/>
      <c r="AX374" s="120"/>
      <c r="AY374" s="87"/>
      <c r="AZ374" s="120"/>
      <c r="BA374" s="120"/>
      <c r="BB374" s="120"/>
      <c r="BC374" s="120"/>
      <c r="BD374" s="17"/>
      <c r="BE374" s="17"/>
      <c r="BP374" s="17"/>
      <c r="BQ374" s="19"/>
      <c r="BR374" s="19"/>
      <c r="BS374" s="19"/>
      <c r="BT374" s="19"/>
      <c r="BU374" s="19"/>
      <c r="BV374" s="19"/>
      <c r="BW374" s="19"/>
      <c r="BX374" s="19"/>
      <c r="BY374" s="19"/>
      <c r="BZ374" s="19"/>
      <c r="CA374" s="27"/>
      <c r="CI374" s="17"/>
      <c r="CN374" s="17"/>
      <c r="CS374" s="17"/>
      <c r="CX374" s="17"/>
      <c r="DH374" s="17"/>
      <c r="DT374" s="17"/>
      <c r="ED374" s="17"/>
      <c r="EO374" s="17"/>
      <c r="EP374" s="45"/>
      <c r="EQ374" s="6"/>
      <c r="ER374" s="6"/>
      <c r="ES374" s="6"/>
      <c r="ET374" s="6"/>
      <c r="EU374" s="46"/>
      <c r="FV374" s="19"/>
      <c r="FW374" s="23"/>
      <c r="FX374" s="23"/>
      <c r="FZ374" s="23"/>
      <c r="GA374" s="23"/>
      <c r="GB374" s="23"/>
      <c r="GC374" s="23"/>
      <c r="GD374" s="23"/>
      <c r="GE374" s="23"/>
      <c r="GF374" s="23"/>
      <c r="GG374" s="23"/>
      <c r="GH374" s="23"/>
      <c r="GI374" s="23"/>
      <c r="GJ374" s="23"/>
      <c r="GK374" s="23"/>
      <c r="GL374" s="23"/>
      <c r="GM374" s="23"/>
      <c r="GN374" s="46"/>
    </row>
    <row r="375" spans="1:196" s="44" customFormat="1">
      <c r="A375" s="120"/>
      <c r="B375" s="120"/>
      <c r="C375" s="120"/>
      <c r="D375" s="120"/>
      <c r="E375" s="120"/>
      <c r="F375" s="120"/>
      <c r="G375" s="120"/>
      <c r="H375" s="120"/>
      <c r="I375" s="120"/>
      <c r="J375" s="120"/>
      <c r="K375" s="120"/>
      <c r="L375" s="120"/>
      <c r="M375" s="87"/>
      <c r="N375" s="120"/>
      <c r="O375" s="120"/>
      <c r="P375" s="120"/>
      <c r="Q375" s="87"/>
      <c r="R375" s="120"/>
      <c r="S375" s="120"/>
      <c r="T375" s="120"/>
      <c r="U375" s="87"/>
      <c r="V375" s="120"/>
      <c r="W375" s="120"/>
      <c r="X375" s="87"/>
      <c r="Y375" s="120"/>
      <c r="Z375" s="120"/>
      <c r="AA375" s="120"/>
      <c r="AB375" s="87"/>
      <c r="AC375" s="120"/>
      <c r="AD375" s="120"/>
      <c r="AE375" s="120"/>
      <c r="AF375" s="87"/>
      <c r="AG375" s="120"/>
      <c r="AH375" s="120"/>
      <c r="AI375" s="87"/>
      <c r="AJ375" s="120"/>
      <c r="AK375" s="120"/>
      <c r="AL375" s="87"/>
      <c r="AM375" s="120"/>
      <c r="AN375" s="120"/>
      <c r="AO375" s="120"/>
      <c r="AP375" s="120"/>
      <c r="AQ375" s="120"/>
      <c r="AR375" s="87"/>
      <c r="AS375" s="120"/>
      <c r="AT375" s="120"/>
      <c r="AU375" s="120"/>
      <c r="AV375" s="120"/>
      <c r="AW375" s="120"/>
      <c r="AX375" s="120"/>
      <c r="AY375" s="87"/>
      <c r="AZ375" s="120"/>
      <c r="BA375" s="120"/>
      <c r="BB375" s="120"/>
      <c r="BC375" s="120"/>
      <c r="BD375" s="17"/>
      <c r="BE375" s="17"/>
      <c r="BP375" s="17"/>
      <c r="BQ375" s="19"/>
      <c r="BR375" s="19"/>
      <c r="BS375" s="19"/>
      <c r="BT375" s="19"/>
      <c r="BU375" s="19"/>
      <c r="BV375" s="19"/>
      <c r="BW375" s="19"/>
      <c r="BX375" s="19"/>
      <c r="BY375" s="19"/>
      <c r="BZ375" s="19"/>
      <c r="CA375" s="27"/>
      <c r="CI375" s="17"/>
      <c r="CN375" s="17"/>
      <c r="CS375" s="17"/>
      <c r="CX375" s="17"/>
      <c r="DH375" s="17"/>
      <c r="DT375" s="17"/>
      <c r="ED375" s="17"/>
      <c r="EO375" s="17"/>
      <c r="EP375" s="45"/>
      <c r="EQ375" s="6"/>
      <c r="ER375" s="6"/>
      <c r="ES375" s="6"/>
      <c r="ET375" s="6"/>
      <c r="EU375" s="46"/>
      <c r="FV375" s="19"/>
      <c r="FW375" s="23"/>
      <c r="FX375" s="23"/>
      <c r="FZ375" s="23"/>
      <c r="GA375" s="23"/>
      <c r="GB375" s="23"/>
      <c r="GC375" s="23"/>
      <c r="GD375" s="23"/>
      <c r="GE375" s="23"/>
      <c r="GF375" s="23"/>
      <c r="GG375" s="23"/>
      <c r="GH375" s="23"/>
      <c r="GI375" s="23"/>
      <c r="GJ375" s="23"/>
      <c r="GK375" s="23"/>
      <c r="GL375" s="23"/>
      <c r="GM375" s="23"/>
      <c r="GN375" s="46"/>
    </row>
    <row r="376" spans="1:196" s="44" customFormat="1">
      <c r="A376" s="120"/>
      <c r="B376" s="120"/>
      <c r="C376" s="120"/>
      <c r="D376" s="120"/>
      <c r="E376" s="120"/>
      <c r="F376" s="120"/>
      <c r="G376" s="120"/>
      <c r="H376" s="120"/>
      <c r="I376" s="120"/>
      <c r="J376" s="120"/>
      <c r="K376" s="120"/>
      <c r="L376" s="120"/>
      <c r="M376" s="87"/>
      <c r="N376" s="120"/>
      <c r="O376" s="120"/>
      <c r="P376" s="120"/>
      <c r="Q376" s="87"/>
      <c r="R376" s="120"/>
      <c r="S376" s="120"/>
      <c r="T376" s="120"/>
      <c r="U376" s="87"/>
      <c r="V376" s="120"/>
      <c r="W376" s="120"/>
      <c r="X376" s="87"/>
      <c r="Y376" s="120"/>
      <c r="Z376" s="120"/>
      <c r="AA376" s="120"/>
      <c r="AB376" s="87"/>
      <c r="AC376" s="120"/>
      <c r="AD376" s="120"/>
      <c r="AE376" s="120"/>
      <c r="AF376" s="87"/>
      <c r="AG376" s="120"/>
      <c r="AH376" s="120"/>
      <c r="AI376" s="87"/>
      <c r="AJ376" s="120"/>
      <c r="AK376" s="120"/>
      <c r="AL376" s="87"/>
      <c r="AM376" s="120"/>
      <c r="AN376" s="120"/>
      <c r="AO376" s="120"/>
      <c r="AP376" s="120"/>
      <c r="AQ376" s="120"/>
      <c r="AR376" s="87"/>
      <c r="AS376" s="120"/>
      <c r="AT376" s="120"/>
      <c r="AU376" s="120"/>
      <c r="AV376" s="120"/>
      <c r="AW376" s="120"/>
      <c r="AX376" s="120"/>
      <c r="AY376" s="87"/>
      <c r="AZ376" s="120"/>
      <c r="BA376" s="120"/>
      <c r="BB376" s="120"/>
      <c r="BC376" s="120"/>
      <c r="BD376" s="17"/>
      <c r="BE376" s="17"/>
      <c r="BP376" s="17"/>
      <c r="BQ376" s="19"/>
      <c r="BR376" s="19"/>
      <c r="BS376" s="19"/>
      <c r="BT376" s="19"/>
      <c r="BU376" s="19"/>
      <c r="BV376" s="19"/>
      <c r="BW376" s="19"/>
      <c r="BX376" s="19"/>
      <c r="BY376" s="19"/>
      <c r="BZ376" s="19"/>
      <c r="CA376" s="27"/>
      <c r="CI376" s="17"/>
      <c r="CN376" s="17"/>
      <c r="CS376" s="17"/>
      <c r="CX376" s="17"/>
      <c r="DH376" s="17"/>
      <c r="DT376" s="17"/>
      <c r="ED376" s="17"/>
      <c r="EO376" s="17"/>
      <c r="EP376" s="45"/>
      <c r="EQ376" s="6"/>
      <c r="ER376" s="6"/>
      <c r="ES376" s="6"/>
      <c r="ET376" s="6"/>
      <c r="EU376" s="46"/>
      <c r="FV376" s="19"/>
      <c r="FW376" s="23"/>
      <c r="FX376" s="23"/>
      <c r="FZ376" s="23"/>
      <c r="GA376" s="23"/>
      <c r="GB376" s="23"/>
      <c r="GC376" s="23"/>
      <c r="GD376" s="23"/>
      <c r="GE376" s="23"/>
      <c r="GF376" s="23"/>
      <c r="GG376" s="23"/>
      <c r="GH376" s="23"/>
      <c r="GI376" s="23"/>
      <c r="GJ376" s="23"/>
      <c r="GK376" s="23"/>
      <c r="GL376" s="23"/>
      <c r="GM376" s="23"/>
      <c r="GN376" s="46"/>
    </row>
    <row r="377" spans="1:196" s="44" customFormat="1">
      <c r="A377" s="120"/>
      <c r="B377" s="120"/>
      <c r="C377" s="120"/>
      <c r="D377" s="120"/>
      <c r="E377" s="120"/>
      <c r="F377" s="120"/>
      <c r="G377" s="120"/>
      <c r="H377" s="120"/>
      <c r="I377" s="120"/>
      <c r="J377" s="120"/>
      <c r="K377" s="120"/>
      <c r="L377" s="120"/>
      <c r="M377" s="87"/>
      <c r="N377" s="120"/>
      <c r="O377" s="120"/>
      <c r="P377" s="120"/>
      <c r="Q377" s="87"/>
      <c r="R377" s="120"/>
      <c r="S377" s="120"/>
      <c r="T377" s="120"/>
      <c r="U377" s="87"/>
      <c r="V377" s="120"/>
      <c r="W377" s="120"/>
      <c r="X377" s="87"/>
      <c r="Y377" s="120"/>
      <c r="Z377" s="120"/>
      <c r="AA377" s="120"/>
      <c r="AB377" s="87"/>
      <c r="AC377" s="120"/>
      <c r="AD377" s="120"/>
      <c r="AE377" s="120"/>
      <c r="AF377" s="87"/>
      <c r="AG377" s="120"/>
      <c r="AH377" s="120"/>
      <c r="AI377" s="87"/>
      <c r="AJ377" s="120"/>
      <c r="AK377" s="120"/>
      <c r="AL377" s="87"/>
      <c r="AM377" s="120"/>
      <c r="AN377" s="120"/>
      <c r="AO377" s="120"/>
      <c r="AP377" s="120"/>
      <c r="AQ377" s="120"/>
      <c r="AR377" s="87"/>
      <c r="AS377" s="120"/>
      <c r="AT377" s="120"/>
      <c r="AU377" s="120"/>
      <c r="AV377" s="120"/>
      <c r="AW377" s="120"/>
      <c r="AX377" s="120"/>
      <c r="AY377" s="87"/>
      <c r="AZ377" s="120"/>
      <c r="BA377" s="120"/>
      <c r="BB377" s="120"/>
      <c r="BC377" s="120"/>
      <c r="BD377" s="17"/>
      <c r="BE377" s="17"/>
      <c r="BP377" s="17"/>
      <c r="BQ377" s="19"/>
      <c r="BR377" s="19"/>
      <c r="BS377" s="19"/>
      <c r="BT377" s="19"/>
      <c r="BU377" s="19"/>
      <c r="BV377" s="19"/>
      <c r="BW377" s="19"/>
      <c r="BX377" s="19"/>
      <c r="BY377" s="19"/>
      <c r="BZ377" s="19"/>
      <c r="CA377" s="27"/>
      <c r="CI377" s="17"/>
      <c r="CN377" s="17"/>
      <c r="CS377" s="17"/>
      <c r="CX377" s="17"/>
      <c r="DH377" s="17"/>
      <c r="DT377" s="17"/>
      <c r="ED377" s="17"/>
      <c r="EO377" s="17"/>
      <c r="EP377" s="45"/>
      <c r="EQ377" s="6"/>
      <c r="ER377" s="6"/>
      <c r="ES377" s="6"/>
      <c r="ET377" s="6"/>
      <c r="EU377" s="46"/>
      <c r="FV377" s="19"/>
      <c r="FW377" s="23"/>
      <c r="FX377" s="23"/>
      <c r="FZ377" s="23"/>
      <c r="GA377" s="23"/>
      <c r="GB377" s="23"/>
      <c r="GC377" s="23"/>
      <c r="GD377" s="23"/>
      <c r="GE377" s="23"/>
      <c r="GF377" s="23"/>
      <c r="GG377" s="23"/>
      <c r="GH377" s="23"/>
      <c r="GI377" s="23"/>
      <c r="GJ377" s="23"/>
      <c r="GK377" s="23"/>
      <c r="GL377" s="23"/>
      <c r="GM377" s="23"/>
      <c r="GN377" s="46"/>
    </row>
    <row r="378" spans="1:196" s="44" customFormat="1">
      <c r="A378" s="120"/>
      <c r="B378" s="120"/>
      <c r="C378" s="120"/>
      <c r="D378" s="120"/>
      <c r="E378" s="120"/>
      <c r="F378" s="120"/>
      <c r="G378" s="120"/>
      <c r="H378" s="120"/>
      <c r="I378" s="120"/>
      <c r="J378" s="120"/>
      <c r="K378" s="120"/>
      <c r="L378" s="120"/>
      <c r="M378" s="87"/>
      <c r="N378" s="120"/>
      <c r="O378" s="120"/>
      <c r="P378" s="120"/>
      <c r="Q378" s="87"/>
      <c r="R378" s="120"/>
      <c r="S378" s="120"/>
      <c r="T378" s="120"/>
      <c r="U378" s="87"/>
      <c r="V378" s="120"/>
      <c r="W378" s="120"/>
      <c r="X378" s="87"/>
      <c r="Y378" s="120"/>
      <c r="Z378" s="120"/>
      <c r="AA378" s="120"/>
      <c r="AB378" s="87"/>
      <c r="AC378" s="120"/>
      <c r="AD378" s="120"/>
      <c r="AE378" s="120"/>
      <c r="AF378" s="87"/>
      <c r="AG378" s="120"/>
      <c r="AH378" s="120"/>
      <c r="AI378" s="87"/>
      <c r="AJ378" s="120"/>
      <c r="AK378" s="120"/>
      <c r="AL378" s="87"/>
      <c r="AM378" s="120"/>
      <c r="AN378" s="120"/>
      <c r="AO378" s="120"/>
      <c r="AP378" s="120"/>
      <c r="AQ378" s="120"/>
      <c r="AR378" s="87"/>
      <c r="AS378" s="120"/>
      <c r="AT378" s="120"/>
      <c r="AU378" s="120"/>
      <c r="AV378" s="120"/>
      <c r="AW378" s="120"/>
      <c r="AX378" s="120"/>
      <c r="AY378" s="87"/>
      <c r="AZ378" s="120"/>
      <c r="BA378" s="120"/>
      <c r="BB378" s="120"/>
      <c r="BC378" s="120"/>
      <c r="BD378" s="17"/>
      <c r="BE378" s="17"/>
      <c r="BP378" s="17"/>
      <c r="BQ378" s="19"/>
      <c r="BR378" s="19"/>
      <c r="BS378" s="19"/>
      <c r="BT378" s="19"/>
      <c r="BU378" s="19"/>
      <c r="BV378" s="19"/>
      <c r="BW378" s="19"/>
      <c r="BX378" s="19"/>
      <c r="BY378" s="19"/>
      <c r="BZ378" s="19"/>
      <c r="CA378" s="27"/>
      <c r="CI378" s="17"/>
      <c r="CN378" s="17"/>
      <c r="CS378" s="17"/>
      <c r="CX378" s="17"/>
      <c r="DH378" s="17"/>
      <c r="DT378" s="17"/>
      <c r="ED378" s="17"/>
      <c r="EO378" s="17"/>
      <c r="EP378" s="45"/>
      <c r="EQ378" s="6"/>
      <c r="ER378" s="6"/>
      <c r="ES378" s="6"/>
      <c r="ET378" s="6"/>
      <c r="EU378" s="46"/>
      <c r="FV378" s="19"/>
      <c r="FW378" s="23"/>
      <c r="FX378" s="23"/>
      <c r="FZ378" s="23"/>
      <c r="GA378" s="23"/>
      <c r="GB378" s="23"/>
      <c r="GC378" s="23"/>
      <c r="GD378" s="23"/>
      <c r="GE378" s="23"/>
      <c r="GF378" s="23"/>
      <c r="GG378" s="23"/>
      <c r="GH378" s="23"/>
      <c r="GI378" s="23"/>
      <c r="GJ378" s="23"/>
      <c r="GK378" s="23"/>
      <c r="GL378" s="23"/>
      <c r="GM378" s="23"/>
      <c r="GN378" s="46"/>
    </row>
    <row r="379" spans="1:196" s="44" customFormat="1">
      <c r="A379" s="120"/>
      <c r="B379" s="120"/>
      <c r="C379" s="120"/>
      <c r="D379" s="120"/>
      <c r="E379" s="120"/>
      <c r="F379" s="120"/>
      <c r="G379" s="120"/>
      <c r="H379" s="120"/>
      <c r="I379" s="120"/>
      <c r="J379" s="120"/>
      <c r="K379" s="120"/>
      <c r="L379" s="120"/>
      <c r="M379" s="87"/>
      <c r="N379" s="120"/>
      <c r="O379" s="120"/>
      <c r="P379" s="120"/>
      <c r="Q379" s="87"/>
      <c r="R379" s="120"/>
      <c r="S379" s="120"/>
      <c r="T379" s="120"/>
      <c r="U379" s="87"/>
      <c r="V379" s="120"/>
      <c r="W379" s="120"/>
      <c r="X379" s="87"/>
      <c r="Y379" s="120"/>
      <c r="Z379" s="120"/>
      <c r="AA379" s="120"/>
      <c r="AB379" s="87"/>
      <c r="AC379" s="120"/>
      <c r="AD379" s="120"/>
      <c r="AE379" s="120"/>
      <c r="AF379" s="87"/>
      <c r="AG379" s="120"/>
      <c r="AH379" s="120"/>
      <c r="AI379" s="87"/>
      <c r="AJ379" s="120"/>
      <c r="AK379" s="120"/>
      <c r="AL379" s="87"/>
      <c r="AM379" s="120"/>
      <c r="AN379" s="120"/>
      <c r="AO379" s="120"/>
      <c r="AP379" s="120"/>
      <c r="AQ379" s="120"/>
      <c r="AR379" s="87"/>
      <c r="AS379" s="120"/>
      <c r="AT379" s="120"/>
      <c r="AU379" s="120"/>
      <c r="AV379" s="120"/>
      <c r="AW379" s="120"/>
      <c r="AX379" s="120"/>
      <c r="AY379" s="87"/>
      <c r="AZ379" s="120"/>
      <c r="BA379" s="120"/>
      <c r="BB379" s="120"/>
      <c r="BC379" s="120"/>
      <c r="BD379" s="17"/>
      <c r="BE379" s="17"/>
      <c r="BP379" s="17"/>
      <c r="BQ379" s="19"/>
      <c r="BR379" s="19"/>
      <c r="BS379" s="19"/>
      <c r="BT379" s="19"/>
      <c r="BU379" s="19"/>
      <c r="BV379" s="19"/>
      <c r="BW379" s="19"/>
      <c r="BX379" s="19"/>
      <c r="BY379" s="19"/>
      <c r="BZ379" s="19"/>
      <c r="CA379" s="27"/>
      <c r="CI379" s="17"/>
      <c r="CN379" s="17"/>
      <c r="CS379" s="17"/>
      <c r="CX379" s="17"/>
      <c r="DH379" s="17"/>
      <c r="DT379" s="17"/>
      <c r="ED379" s="17"/>
      <c r="EO379" s="17"/>
      <c r="EP379" s="45"/>
      <c r="EQ379" s="6"/>
      <c r="ER379" s="6"/>
      <c r="ES379" s="6"/>
      <c r="ET379" s="6"/>
      <c r="EU379" s="46"/>
      <c r="FV379" s="19"/>
      <c r="FW379" s="23"/>
      <c r="FX379" s="23"/>
      <c r="FZ379" s="23"/>
      <c r="GA379" s="23"/>
      <c r="GB379" s="23"/>
      <c r="GC379" s="23"/>
      <c r="GD379" s="23"/>
      <c r="GE379" s="23"/>
      <c r="GF379" s="23"/>
      <c r="GG379" s="23"/>
      <c r="GH379" s="23"/>
      <c r="GI379" s="23"/>
      <c r="GJ379" s="23"/>
      <c r="GK379" s="23"/>
      <c r="GL379" s="23"/>
      <c r="GM379" s="23"/>
      <c r="GN379" s="46"/>
    </row>
    <row r="380" spans="1:196" s="44" customFormat="1">
      <c r="A380" s="120"/>
      <c r="B380" s="120"/>
      <c r="C380" s="120"/>
      <c r="D380" s="120"/>
      <c r="E380" s="120"/>
      <c r="F380" s="120"/>
      <c r="G380" s="120"/>
      <c r="H380" s="120"/>
      <c r="I380" s="120"/>
      <c r="J380" s="120"/>
      <c r="K380" s="120"/>
      <c r="L380" s="120"/>
      <c r="M380" s="87"/>
      <c r="N380" s="120"/>
      <c r="O380" s="120"/>
      <c r="P380" s="120"/>
      <c r="Q380" s="87"/>
      <c r="R380" s="120"/>
      <c r="S380" s="120"/>
      <c r="T380" s="120"/>
      <c r="U380" s="87"/>
      <c r="V380" s="120"/>
      <c r="W380" s="120"/>
      <c r="X380" s="87"/>
      <c r="Y380" s="120"/>
      <c r="Z380" s="120"/>
      <c r="AA380" s="120"/>
      <c r="AB380" s="87"/>
      <c r="AC380" s="120"/>
      <c r="AD380" s="120"/>
      <c r="AE380" s="120"/>
      <c r="AF380" s="87"/>
      <c r="AG380" s="120"/>
      <c r="AH380" s="120"/>
      <c r="AI380" s="87"/>
      <c r="AJ380" s="120"/>
      <c r="AK380" s="120"/>
      <c r="AL380" s="87"/>
      <c r="AM380" s="120"/>
      <c r="AN380" s="120"/>
      <c r="AO380" s="120"/>
      <c r="AP380" s="120"/>
      <c r="AQ380" s="120"/>
      <c r="AR380" s="87"/>
      <c r="AS380" s="120"/>
      <c r="AT380" s="120"/>
      <c r="AU380" s="120"/>
      <c r="AV380" s="120"/>
      <c r="AW380" s="120"/>
      <c r="AX380" s="120"/>
      <c r="AY380" s="87"/>
      <c r="AZ380" s="120"/>
      <c r="BA380" s="120"/>
      <c r="BB380" s="120"/>
      <c r="BC380" s="120"/>
      <c r="BD380" s="17"/>
      <c r="BE380" s="17"/>
      <c r="BP380" s="17"/>
      <c r="BQ380" s="19"/>
      <c r="BR380" s="19"/>
      <c r="BS380" s="19"/>
      <c r="BT380" s="19"/>
      <c r="BU380" s="19"/>
      <c r="BV380" s="19"/>
      <c r="BW380" s="19"/>
      <c r="BX380" s="19"/>
      <c r="BY380" s="19"/>
      <c r="BZ380" s="19"/>
      <c r="CA380" s="27"/>
      <c r="CI380" s="17"/>
      <c r="CN380" s="17"/>
      <c r="CS380" s="17"/>
      <c r="CX380" s="17"/>
      <c r="DH380" s="17"/>
      <c r="DT380" s="17"/>
      <c r="ED380" s="17"/>
      <c r="EO380" s="17"/>
      <c r="EP380" s="45"/>
      <c r="EQ380" s="6"/>
      <c r="ER380" s="6"/>
      <c r="ES380" s="6"/>
      <c r="ET380" s="6"/>
      <c r="EU380" s="46"/>
      <c r="FV380" s="19"/>
      <c r="FW380" s="23"/>
      <c r="FX380" s="23"/>
      <c r="FZ380" s="23"/>
      <c r="GA380" s="23"/>
      <c r="GB380" s="23"/>
      <c r="GC380" s="23"/>
      <c r="GD380" s="23"/>
      <c r="GE380" s="23"/>
      <c r="GF380" s="23"/>
      <c r="GG380" s="23"/>
      <c r="GH380" s="23"/>
      <c r="GI380" s="23"/>
      <c r="GJ380" s="23"/>
      <c r="GK380" s="23"/>
      <c r="GL380" s="23"/>
      <c r="GM380" s="23"/>
      <c r="GN380" s="46"/>
    </row>
    <row r="381" spans="1:196" s="44" customFormat="1">
      <c r="A381" s="120"/>
      <c r="B381" s="120"/>
      <c r="C381" s="120"/>
      <c r="D381" s="120"/>
      <c r="E381" s="120"/>
      <c r="F381" s="120"/>
      <c r="G381" s="120"/>
      <c r="H381" s="120"/>
      <c r="I381" s="120"/>
      <c r="J381" s="120"/>
      <c r="K381" s="120"/>
      <c r="L381" s="120"/>
      <c r="M381" s="87"/>
      <c r="N381" s="120"/>
      <c r="O381" s="120"/>
      <c r="P381" s="120"/>
      <c r="Q381" s="87"/>
      <c r="R381" s="120"/>
      <c r="S381" s="120"/>
      <c r="T381" s="120"/>
      <c r="U381" s="87"/>
      <c r="V381" s="120"/>
      <c r="W381" s="120"/>
      <c r="X381" s="87"/>
      <c r="Y381" s="120"/>
      <c r="Z381" s="120"/>
      <c r="AA381" s="120"/>
      <c r="AB381" s="87"/>
      <c r="AC381" s="120"/>
      <c r="AD381" s="120"/>
      <c r="AE381" s="120"/>
      <c r="AF381" s="87"/>
      <c r="AG381" s="120"/>
      <c r="AH381" s="120"/>
      <c r="AI381" s="87"/>
      <c r="AJ381" s="120"/>
      <c r="AK381" s="120"/>
      <c r="AL381" s="87"/>
      <c r="AM381" s="120"/>
      <c r="AN381" s="120"/>
      <c r="AO381" s="120"/>
      <c r="AP381" s="120"/>
      <c r="AQ381" s="120"/>
      <c r="AR381" s="87"/>
      <c r="AS381" s="120"/>
      <c r="AT381" s="120"/>
      <c r="AU381" s="120"/>
      <c r="AV381" s="120"/>
      <c r="AW381" s="120"/>
      <c r="AX381" s="120"/>
      <c r="AY381" s="87"/>
      <c r="AZ381" s="120"/>
      <c r="BA381" s="120"/>
      <c r="BB381" s="120"/>
      <c r="BC381" s="120"/>
      <c r="BD381" s="17"/>
      <c r="BE381" s="17"/>
      <c r="BP381" s="17"/>
      <c r="BQ381" s="19"/>
      <c r="BR381" s="19"/>
      <c r="BS381" s="19"/>
      <c r="BT381" s="19"/>
      <c r="BU381" s="19"/>
      <c r="BV381" s="19"/>
      <c r="BW381" s="19"/>
      <c r="BX381" s="19"/>
      <c r="BY381" s="19"/>
      <c r="BZ381" s="19"/>
      <c r="CA381" s="27"/>
      <c r="CI381" s="17"/>
      <c r="CN381" s="17"/>
      <c r="CS381" s="17"/>
      <c r="CX381" s="17"/>
      <c r="DH381" s="17"/>
      <c r="DT381" s="17"/>
      <c r="ED381" s="17"/>
      <c r="EO381" s="17"/>
      <c r="EP381" s="45"/>
      <c r="EQ381" s="6"/>
      <c r="ER381" s="6"/>
      <c r="ES381" s="6"/>
      <c r="ET381" s="6"/>
      <c r="EU381" s="46"/>
      <c r="FV381" s="19"/>
      <c r="FW381" s="23"/>
      <c r="FX381" s="23"/>
      <c r="FZ381" s="23"/>
      <c r="GA381" s="23"/>
      <c r="GB381" s="23"/>
      <c r="GC381" s="23"/>
      <c r="GD381" s="23"/>
      <c r="GE381" s="23"/>
      <c r="GF381" s="23"/>
      <c r="GG381" s="23"/>
      <c r="GH381" s="23"/>
      <c r="GI381" s="23"/>
      <c r="GJ381" s="23"/>
      <c r="GK381" s="23"/>
      <c r="GL381" s="23"/>
      <c r="GM381" s="23"/>
      <c r="GN381" s="46"/>
    </row>
    <row r="382" spans="1:196" s="44" customFormat="1">
      <c r="A382" s="120"/>
      <c r="B382" s="120"/>
      <c r="C382" s="120"/>
      <c r="D382" s="120"/>
      <c r="E382" s="120"/>
      <c r="F382" s="120"/>
      <c r="G382" s="120"/>
      <c r="H382" s="120"/>
      <c r="I382" s="120"/>
      <c r="J382" s="120"/>
      <c r="K382" s="120"/>
      <c r="L382" s="120"/>
      <c r="M382" s="87"/>
      <c r="N382" s="120"/>
      <c r="O382" s="120"/>
      <c r="P382" s="120"/>
      <c r="Q382" s="87"/>
      <c r="R382" s="120"/>
      <c r="S382" s="120"/>
      <c r="T382" s="120"/>
      <c r="U382" s="87"/>
      <c r="V382" s="120"/>
      <c r="W382" s="120"/>
      <c r="X382" s="87"/>
      <c r="Y382" s="120"/>
      <c r="Z382" s="120"/>
      <c r="AA382" s="120"/>
      <c r="AB382" s="87"/>
      <c r="AC382" s="120"/>
      <c r="AD382" s="120"/>
      <c r="AE382" s="120"/>
      <c r="AF382" s="87"/>
      <c r="AG382" s="120"/>
      <c r="AH382" s="120"/>
      <c r="AI382" s="87"/>
      <c r="AJ382" s="120"/>
      <c r="AK382" s="120"/>
      <c r="AL382" s="87"/>
      <c r="AM382" s="120"/>
      <c r="AN382" s="120"/>
      <c r="AO382" s="120"/>
      <c r="AP382" s="120"/>
      <c r="AQ382" s="120"/>
      <c r="AR382" s="87"/>
      <c r="AS382" s="120"/>
      <c r="AT382" s="120"/>
      <c r="AU382" s="120"/>
      <c r="AV382" s="120"/>
      <c r="AW382" s="120"/>
      <c r="AX382" s="120"/>
      <c r="AY382" s="87"/>
      <c r="AZ382" s="120"/>
      <c r="BA382" s="120"/>
      <c r="BB382" s="120"/>
      <c r="BC382" s="120"/>
      <c r="BD382" s="17"/>
      <c r="BE382" s="17"/>
      <c r="BP382" s="17"/>
      <c r="BQ382" s="19"/>
      <c r="BR382" s="19"/>
      <c r="BS382" s="19"/>
      <c r="BT382" s="19"/>
      <c r="BU382" s="19"/>
      <c r="BV382" s="19"/>
      <c r="BW382" s="19"/>
      <c r="BX382" s="19"/>
      <c r="BY382" s="19"/>
      <c r="BZ382" s="19"/>
      <c r="CA382" s="27"/>
      <c r="CI382" s="17"/>
      <c r="CN382" s="17"/>
      <c r="CS382" s="17"/>
      <c r="CX382" s="17"/>
      <c r="DH382" s="17"/>
      <c r="DT382" s="17"/>
      <c r="ED382" s="17"/>
      <c r="EO382" s="17"/>
      <c r="EP382" s="45"/>
      <c r="EQ382" s="6"/>
      <c r="ER382" s="6"/>
      <c r="ES382" s="6"/>
      <c r="ET382" s="6"/>
      <c r="EU382" s="46"/>
      <c r="FV382" s="19"/>
      <c r="FW382" s="23"/>
      <c r="FX382" s="23"/>
      <c r="FZ382" s="23"/>
      <c r="GA382" s="23"/>
      <c r="GB382" s="23"/>
      <c r="GC382" s="23"/>
      <c r="GD382" s="23"/>
      <c r="GE382" s="23"/>
      <c r="GF382" s="23"/>
      <c r="GG382" s="23"/>
      <c r="GH382" s="23"/>
      <c r="GI382" s="23"/>
      <c r="GJ382" s="23"/>
      <c r="GK382" s="23"/>
      <c r="GL382" s="23"/>
      <c r="GM382" s="23"/>
      <c r="GN382" s="46"/>
    </row>
    <row r="383" spans="1:196" s="44" customFormat="1">
      <c r="A383" s="120"/>
      <c r="B383" s="120"/>
      <c r="C383" s="120"/>
      <c r="D383" s="120"/>
      <c r="E383" s="120"/>
      <c r="F383" s="120"/>
      <c r="G383" s="120"/>
      <c r="H383" s="120"/>
      <c r="I383" s="120"/>
      <c r="J383" s="120"/>
      <c r="K383" s="120"/>
      <c r="L383" s="120"/>
      <c r="M383" s="87"/>
      <c r="N383" s="120"/>
      <c r="O383" s="120"/>
      <c r="P383" s="120"/>
      <c r="Q383" s="87"/>
      <c r="R383" s="120"/>
      <c r="S383" s="120"/>
      <c r="T383" s="120"/>
      <c r="U383" s="87"/>
      <c r="V383" s="120"/>
      <c r="W383" s="120"/>
      <c r="X383" s="87"/>
      <c r="Y383" s="120"/>
      <c r="Z383" s="120"/>
      <c r="AA383" s="120"/>
      <c r="AB383" s="87"/>
      <c r="AC383" s="120"/>
      <c r="AD383" s="120"/>
      <c r="AE383" s="120"/>
      <c r="AF383" s="87"/>
      <c r="AG383" s="120"/>
      <c r="AH383" s="120"/>
      <c r="AI383" s="87"/>
      <c r="AJ383" s="120"/>
      <c r="AK383" s="120"/>
      <c r="AL383" s="87"/>
      <c r="AM383" s="120"/>
      <c r="AN383" s="120"/>
      <c r="AO383" s="120"/>
      <c r="AP383" s="120"/>
      <c r="AQ383" s="120"/>
      <c r="AR383" s="87"/>
      <c r="AS383" s="120"/>
      <c r="AT383" s="120"/>
      <c r="AU383" s="120"/>
      <c r="AV383" s="120"/>
      <c r="AW383" s="120"/>
      <c r="AX383" s="120"/>
      <c r="AY383" s="87"/>
      <c r="AZ383" s="120"/>
      <c r="BA383" s="120"/>
      <c r="BB383" s="120"/>
      <c r="BC383" s="120"/>
      <c r="BD383" s="17"/>
      <c r="BE383" s="17"/>
      <c r="BP383" s="17"/>
      <c r="BQ383" s="19"/>
      <c r="BR383" s="19"/>
      <c r="BS383" s="19"/>
      <c r="BT383" s="19"/>
      <c r="BU383" s="19"/>
      <c r="BV383" s="19"/>
      <c r="BW383" s="19"/>
      <c r="BX383" s="19"/>
      <c r="BY383" s="19"/>
      <c r="BZ383" s="19"/>
      <c r="CA383" s="27"/>
      <c r="CI383" s="17"/>
      <c r="CN383" s="17"/>
      <c r="CS383" s="17"/>
      <c r="CX383" s="17"/>
      <c r="DH383" s="17"/>
      <c r="DT383" s="17"/>
      <c r="ED383" s="17"/>
      <c r="EO383" s="17"/>
      <c r="EP383" s="45"/>
      <c r="EQ383" s="6"/>
      <c r="ER383" s="6"/>
      <c r="ES383" s="6"/>
      <c r="ET383" s="6"/>
      <c r="EU383" s="46"/>
      <c r="FV383" s="19"/>
      <c r="FW383" s="23"/>
      <c r="FX383" s="23"/>
      <c r="FZ383" s="23"/>
      <c r="GA383" s="23"/>
      <c r="GB383" s="23"/>
      <c r="GC383" s="23"/>
      <c r="GD383" s="23"/>
      <c r="GE383" s="23"/>
      <c r="GF383" s="23"/>
      <c r="GG383" s="23"/>
      <c r="GH383" s="23"/>
      <c r="GI383" s="23"/>
      <c r="GJ383" s="23"/>
      <c r="GK383" s="23"/>
      <c r="GL383" s="23"/>
      <c r="GM383" s="23"/>
      <c r="GN383" s="46"/>
    </row>
    <row r="384" spans="1:196" s="44" customFormat="1">
      <c r="A384" s="120"/>
      <c r="B384" s="120"/>
      <c r="C384" s="120"/>
      <c r="D384" s="120"/>
      <c r="E384" s="120"/>
      <c r="F384" s="120"/>
      <c r="G384" s="120"/>
      <c r="H384" s="120"/>
      <c r="I384" s="120"/>
      <c r="J384" s="120"/>
      <c r="K384" s="120"/>
      <c r="L384" s="120"/>
      <c r="M384" s="87"/>
      <c r="N384" s="120"/>
      <c r="O384" s="120"/>
      <c r="P384" s="120"/>
      <c r="Q384" s="87"/>
      <c r="R384" s="120"/>
      <c r="S384" s="120"/>
      <c r="T384" s="120"/>
      <c r="U384" s="87"/>
      <c r="V384" s="120"/>
      <c r="W384" s="120"/>
      <c r="X384" s="87"/>
      <c r="Y384" s="120"/>
      <c r="Z384" s="120"/>
      <c r="AA384" s="120"/>
      <c r="AB384" s="87"/>
      <c r="AC384" s="120"/>
      <c r="AD384" s="120"/>
      <c r="AE384" s="120"/>
      <c r="AF384" s="87"/>
      <c r="AG384" s="120"/>
      <c r="AH384" s="120"/>
      <c r="AI384" s="87"/>
      <c r="AJ384" s="120"/>
      <c r="AK384" s="120"/>
      <c r="AL384" s="87"/>
      <c r="AM384" s="120"/>
      <c r="AN384" s="120"/>
      <c r="AO384" s="120"/>
      <c r="AP384" s="120"/>
      <c r="AQ384" s="120"/>
      <c r="AR384" s="87"/>
      <c r="AS384" s="120"/>
      <c r="AT384" s="120"/>
      <c r="AU384" s="120"/>
      <c r="AV384" s="120"/>
      <c r="AW384" s="120"/>
      <c r="AX384" s="120"/>
      <c r="AY384" s="87"/>
      <c r="AZ384" s="120"/>
      <c r="BA384" s="120"/>
      <c r="BB384" s="120"/>
      <c r="BC384" s="120"/>
      <c r="BD384" s="17"/>
      <c r="BE384" s="17"/>
      <c r="BP384" s="17"/>
      <c r="BQ384" s="19"/>
      <c r="BR384" s="19"/>
      <c r="BS384" s="19"/>
      <c r="BT384" s="19"/>
      <c r="BU384" s="19"/>
      <c r="BV384" s="19"/>
      <c r="BW384" s="19"/>
      <c r="BX384" s="19"/>
      <c r="BY384" s="19"/>
      <c r="BZ384" s="19"/>
      <c r="CA384" s="27"/>
      <c r="CI384" s="17"/>
      <c r="CN384" s="17"/>
      <c r="CS384" s="17"/>
      <c r="CX384" s="17"/>
      <c r="DH384" s="17"/>
      <c r="DT384" s="17"/>
      <c r="ED384" s="17"/>
      <c r="EO384" s="17"/>
      <c r="EP384" s="45"/>
      <c r="EQ384" s="6"/>
      <c r="ER384" s="6"/>
      <c r="ES384" s="6"/>
      <c r="ET384" s="6"/>
      <c r="EU384" s="46"/>
      <c r="FV384" s="19"/>
      <c r="FW384" s="23"/>
      <c r="FX384" s="23"/>
      <c r="FZ384" s="23"/>
      <c r="GA384" s="23"/>
      <c r="GB384" s="23"/>
      <c r="GC384" s="23"/>
      <c r="GD384" s="23"/>
      <c r="GE384" s="23"/>
      <c r="GF384" s="23"/>
      <c r="GG384" s="23"/>
      <c r="GH384" s="23"/>
      <c r="GI384" s="23"/>
      <c r="GJ384" s="23"/>
      <c r="GK384" s="23"/>
      <c r="GL384" s="23"/>
      <c r="GM384" s="23"/>
      <c r="GN384" s="46"/>
    </row>
    <row r="385" spans="1:196" s="44" customFormat="1">
      <c r="A385" s="120"/>
      <c r="B385" s="120"/>
      <c r="C385" s="120"/>
      <c r="D385" s="120"/>
      <c r="E385" s="120"/>
      <c r="F385" s="120"/>
      <c r="G385" s="120"/>
      <c r="H385" s="120"/>
      <c r="I385" s="120"/>
      <c r="J385" s="120"/>
      <c r="K385" s="120"/>
      <c r="L385" s="120"/>
      <c r="M385" s="87"/>
      <c r="N385" s="120"/>
      <c r="O385" s="120"/>
      <c r="P385" s="120"/>
      <c r="Q385" s="87"/>
      <c r="R385" s="120"/>
      <c r="S385" s="120"/>
      <c r="T385" s="120"/>
      <c r="U385" s="87"/>
      <c r="V385" s="120"/>
      <c r="W385" s="120"/>
      <c r="X385" s="87"/>
      <c r="Y385" s="120"/>
      <c r="Z385" s="120"/>
      <c r="AA385" s="120"/>
      <c r="AB385" s="87"/>
      <c r="AC385" s="120"/>
      <c r="AD385" s="120"/>
      <c r="AE385" s="120"/>
      <c r="AF385" s="87"/>
      <c r="AG385" s="120"/>
      <c r="AH385" s="120"/>
      <c r="AI385" s="87"/>
      <c r="AJ385" s="120"/>
      <c r="AK385" s="120"/>
      <c r="AL385" s="87"/>
      <c r="AM385" s="120"/>
      <c r="AN385" s="120"/>
      <c r="AO385" s="120"/>
      <c r="AP385" s="120"/>
      <c r="AQ385" s="120"/>
      <c r="AR385" s="87"/>
      <c r="AS385" s="120"/>
      <c r="AT385" s="120"/>
      <c r="AU385" s="120"/>
      <c r="AV385" s="120"/>
      <c r="AW385" s="120"/>
      <c r="AX385" s="120"/>
      <c r="AY385" s="87"/>
      <c r="AZ385" s="120"/>
      <c r="BA385" s="120"/>
      <c r="BB385" s="120"/>
      <c r="BC385" s="120"/>
      <c r="BD385" s="17"/>
      <c r="BE385" s="17"/>
      <c r="BP385" s="17"/>
      <c r="BQ385" s="19"/>
      <c r="BR385" s="19"/>
      <c r="BS385" s="19"/>
      <c r="BT385" s="19"/>
      <c r="BU385" s="19"/>
      <c r="BV385" s="19"/>
      <c r="BW385" s="19"/>
      <c r="BX385" s="19"/>
      <c r="BY385" s="19"/>
      <c r="BZ385" s="19"/>
      <c r="CA385" s="27"/>
      <c r="CI385" s="17"/>
      <c r="CN385" s="17"/>
      <c r="CS385" s="17"/>
      <c r="CX385" s="17"/>
      <c r="DH385" s="17"/>
      <c r="DT385" s="17"/>
      <c r="ED385" s="17"/>
      <c r="EO385" s="17"/>
      <c r="EP385" s="45"/>
      <c r="EQ385" s="6"/>
      <c r="ER385" s="6"/>
      <c r="ES385" s="6"/>
      <c r="ET385" s="6"/>
      <c r="EU385" s="46"/>
      <c r="FV385" s="19"/>
      <c r="FW385" s="23"/>
      <c r="FX385" s="23"/>
      <c r="FZ385" s="23"/>
      <c r="GA385" s="23"/>
      <c r="GB385" s="23"/>
      <c r="GC385" s="23"/>
      <c r="GD385" s="23"/>
      <c r="GE385" s="23"/>
      <c r="GF385" s="23"/>
      <c r="GG385" s="23"/>
      <c r="GH385" s="23"/>
      <c r="GI385" s="23"/>
      <c r="GJ385" s="23"/>
      <c r="GK385" s="23"/>
      <c r="GL385" s="23"/>
      <c r="GM385" s="23"/>
      <c r="GN385" s="46"/>
    </row>
    <row r="386" spans="1:196" s="44" customFormat="1">
      <c r="A386" s="120"/>
      <c r="B386" s="120"/>
      <c r="C386" s="120"/>
      <c r="D386" s="120"/>
      <c r="E386" s="120"/>
      <c r="F386" s="120"/>
      <c r="G386" s="120"/>
      <c r="H386" s="120"/>
      <c r="I386" s="120"/>
      <c r="J386" s="120"/>
      <c r="K386" s="120"/>
      <c r="L386" s="120"/>
      <c r="M386" s="87"/>
      <c r="N386" s="120"/>
      <c r="O386" s="120"/>
      <c r="P386" s="120"/>
      <c r="Q386" s="87"/>
      <c r="R386" s="120"/>
      <c r="S386" s="120"/>
      <c r="T386" s="120"/>
      <c r="U386" s="87"/>
      <c r="V386" s="120"/>
      <c r="W386" s="120"/>
      <c r="X386" s="87"/>
      <c r="Y386" s="120"/>
      <c r="Z386" s="120"/>
      <c r="AA386" s="120"/>
      <c r="AB386" s="87"/>
      <c r="AC386" s="120"/>
      <c r="AD386" s="120"/>
      <c r="AE386" s="120"/>
      <c r="AF386" s="87"/>
      <c r="AG386" s="120"/>
      <c r="AH386" s="120"/>
      <c r="AI386" s="87"/>
      <c r="AJ386" s="120"/>
      <c r="AK386" s="120"/>
      <c r="AL386" s="87"/>
      <c r="AM386" s="120"/>
      <c r="AN386" s="120"/>
      <c r="AO386" s="120"/>
      <c r="AP386" s="120"/>
      <c r="AQ386" s="120"/>
      <c r="AR386" s="87"/>
      <c r="AS386" s="120"/>
      <c r="AT386" s="120"/>
      <c r="AU386" s="120"/>
      <c r="AV386" s="120"/>
      <c r="AW386" s="120"/>
      <c r="AX386" s="120"/>
      <c r="AY386" s="87"/>
      <c r="AZ386" s="120"/>
      <c r="BA386" s="120"/>
      <c r="BB386" s="120"/>
      <c r="BC386" s="120"/>
      <c r="BD386" s="17"/>
      <c r="BE386" s="17"/>
      <c r="BP386" s="17"/>
      <c r="BQ386" s="19"/>
      <c r="BR386" s="19"/>
      <c r="BS386" s="19"/>
      <c r="BT386" s="19"/>
      <c r="BU386" s="19"/>
      <c r="BV386" s="19"/>
      <c r="BW386" s="19"/>
      <c r="BX386" s="19"/>
      <c r="BY386" s="19"/>
      <c r="BZ386" s="19"/>
      <c r="CA386" s="27"/>
      <c r="CI386" s="17"/>
      <c r="CN386" s="17"/>
      <c r="CS386" s="17"/>
      <c r="CX386" s="17"/>
      <c r="DH386" s="17"/>
      <c r="DT386" s="17"/>
      <c r="ED386" s="17"/>
      <c r="EO386" s="17"/>
      <c r="EP386" s="45"/>
      <c r="EQ386" s="6"/>
      <c r="ER386" s="6"/>
      <c r="ES386" s="6"/>
      <c r="ET386" s="6"/>
      <c r="EU386" s="46"/>
      <c r="FV386" s="19"/>
      <c r="FW386" s="23"/>
      <c r="FX386" s="23"/>
      <c r="FZ386" s="23"/>
      <c r="GA386" s="23"/>
      <c r="GB386" s="23"/>
      <c r="GC386" s="23"/>
      <c r="GD386" s="23"/>
      <c r="GE386" s="23"/>
      <c r="GF386" s="23"/>
      <c r="GG386" s="23"/>
      <c r="GH386" s="23"/>
      <c r="GI386" s="23"/>
      <c r="GJ386" s="23"/>
      <c r="GK386" s="23"/>
      <c r="GL386" s="23"/>
      <c r="GM386" s="23"/>
      <c r="GN386" s="46"/>
    </row>
    <row r="387" spans="1:196" s="44" customFormat="1">
      <c r="A387" s="120"/>
      <c r="B387" s="120"/>
      <c r="C387" s="120"/>
      <c r="D387" s="120"/>
      <c r="E387" s="120"/>
      <c r="F387" s="120"/>
      <c r="G387" s="120"/>
      <c r="H387" s="120"/>
      <c r="I387" s="120"/>
      <c r="J387" s="120"/>
      <c r="K387" s="120"/>
      <c r="L387" s="120"/>
      <c r="M387" s="87"/>
      <c r="N387" s="120"/>
      <c r="O387" s="120"/>
      <c r="P387" s="120"/>
      <c r="Q387" s="87"/>
      <c r="R387" s="120"/>
      <c r="S387" s="120"/>
      <c r="T387" s="120"/>
      <c r="U387" s="87"/>
      <c r="V387" s="120"/>
      <c r="W387" s="120"/>
      <c r="X387" s="87"/>
      <c r="Y387" s="120"/>
      <c r="Z387" s="120"/>
      <c r="AA387" s="120"/>
      <c r="AB387" s="87"/>
      <c r="AC387" s="120"/>
      <c r="AD387" s="120"/>
      <c r="AE387" s="120"/>
      <c r="AF387" s="87"/>
      <c r="AG387" s="120"/>
      <c r="AH387" s="120"/>
      <c r="AI387" s="87"/>
      <c r="AJ387" s="120"/>
      <c r="AK387" s="120"/>
      <c r="AL387" s="87"/>
      <c r="AM387" s="120"/>
      <c r="AN387" s="120"/>
      <c r="AO387" s="120"/>
      <c r="AP387" s="120"/>
      <c r="AQ387" s="120"/>
      <c r="AR387" s="87"/>
      <c r="AS387" s="120"/>
      <c r="AT387" s="120"/>
      <c r="AU387" s="120"/>
      <c r="AV387" s="120"/>
      <c r="AW387" s="120"/>
      <c r="AX387" s="120"/>
      <c r="AY387" s="87"/>
      <c r="AZ387" s="120"/>
      <c r="BA387" s="120"/>
      <c r="BB387" s="120"/>
      <c r="BC387" s="120"/>
      <c r="BD387" s="17"/>
      <c r="BE387" s="17"/>
      <c r="BP387" s="17"/>
      <c r="BQ387" s="19"/>
      <c r="BR387" s="19"/>
      <c r="BS387" s="19"/>
      <c r="BT387" s="19"/>
      <c r="BU387" s="19"/>
      <c r="BV387" s="19"/>
      <c r="BW387" s="19"/>
      <c r="BX387" s="19"/>
      <c r="BY387" s="19"/>
      <c r="BZ387" s="19"/>
      <c r="CA387" s="27"/>
      <c r="CI387" s="17"/>
      <c r="CN387" s="17"/>
      <c r="CS387" s="17"/>
      <c r="CX387" s="17"/>
      <c r="DH387" s="17"/>
      <c r="DT387" s="17"/>
      <c r="ED387" s="17"/>
      <c r="EO387" s="17"/>
      <c r="EP387" s="45"/>
      <c r="EQ387" s="6"/>
      <c r="ER387" s="6"/>
      <c r="ES387" s="6"/>
      <c r="ET387" s="6"/>
      <c r="EU387" s="46"/>
      <c r="FV387" s="19"/>
      <c r="FW387" s="23"/>
      <c r="FX387" s="23"/>
      <c r="FZ387" s="23"/>
      <c r="GA387" s="23"/>
      <c r="GB387" s="23"/>
      <c r="GC387" s="23"/>
      <c r="GD387" s="23"/>
      <c r="GE387" s="23"/>
      <c r="GF387" s="23"/>
      <c r="GG387" s="23"/>
      <c r="GH387" s="23"/>
      <c r="GI387" s="23"/>
      <c r="GJ387" s="23"/>
      <c r="GK387" s="23"/>
      <c r="GL387" s="23"/>
      <c r="GM387" s="23"/>
      <c r="GN387" s="46"/>
    </row>
    <row r="388" spans="1:196" s="44" customFormat="1">
      <c r="A388" s="120"/>
      <c r="B388" s="120"/>
      <c r="C388" s="120"/>
      <c r="D388" s="120"/>
      <c r="E388" s="120"/>
      <c r="F388" s="120"/>
      <c r="G388" s="120"/>
      <c r="H388" s="120"/>
      <c r="I388" s="120"/>
      <c r="J388" s="120"/>
      <c r="K388" s="120"/>
      <c r="L388" s="120"/>
      <c r="M388" s="87"/>
      <c r="N388" s="120"/>
      <c r="O388" s="120"/>
      <c r="P388" s="120"/>
      <c r="Q388" s="87"/>
      <c r="R388" s="120"/>
      <c r="S388" s="120"/>
      <c r="T388" s="120"/>
      <c r="U388" s="87"/>
      <c r="V388" s="120"/>
      <c r="W388" s="120"/>
      <c r="X388" s="87"/>
      <c r="Y388" s="120"/>
      <c r="Z388" s="120"/>
      <c r="AA388" s="120"/>
      <c r="AB388" s="87"/>
      <c r="AC388" s="120"/>
      <c r="AD388" s="120"/>
      <c r="AE388" s="120"/>
      <c r="AF388" s="87"/>
      <c r="AG388" s="120"/>
      <c r="AH388" s="120"/>
      <c r="AI388" s="87"/>
      <c r="AJ388" s="120"/>
      <c r="AK388" s="120"/>
      <c r="AL388" s="87"/>
      <c r="AM388" s="120"/>
      <c r="AN388" s="120"/>
      <c r="AO388" s="120"/>
      <c r="AP388" s="120"/>
      <c r="AQ388" s="120"/>
      <c r="AR388" s="87"/>
      <c r="AS388" s="120"/>
      <c r="AT388" s="120"/>
      <c r="AU388" s="120"/>
      <c r="AV388" s="120"/>
      <c r="AW388" s="120"/>
      <c r="AX388" s="120"/>
      <c r="AY388" s="87"/>
      <c r="AZ388" s="120"/>
      <c r="BA388" s="120"/>
      <c r="BB388" s="120"/>
      <c r="BC388" s="120"/>
      <c r="BD388" s="17"/>
      <c r="BE388" s="17"/>
      <c r="BP388" s="17"/>
      <c r="BQ388" s="19"/>
      <c r="BR388" s="19"/>
      <c r="BS388" s="19"/>
      <c r="BT388" s="19"/>
      <c r="BU388" s="19"/>
      <c r="BV388" s="19"/>
      <c r="BW388" s="19"/>
      <c r="BX388" s="19"/>
      <c r="BY388" s="19"/>
      <c r="BZ388" s="19"/>
      <c r="CA388" s="27"/>
      <c r="CI388" s="17"/>
      <c r="CN388" s="17"/>
      <c r="CS388" s="17"/>
      <c r="CX388" s="17"/>
      <c r="DH388" s="17"/>
      <c r="DT388" s="17"/>
      <c r="ED388" s="17"/>
      <c r="EO388" s="17"/>
      <c r="EP388" s="45"/>
      <c r="EQ388" s="6"/>
      <c r="ER388" s="6"/>
      <c r="ES388" s="6"/>
      <c r="ET388" s="6"/>
      <c r="EU388" s="46"/>
      <c r="FV388" s="19"/>
      <c r="FW388" s="23"/>
      <c r="FX388" s="23"/>
      <c r="FZ388" s="23"/>
      <c r="GA388" s="23"/>
      <c r="GB388" s="23"/>
      <c r="GC388" s="23"/>
      <c r="GD388" s="23"/>
      <c r="GE388" s="23"/>
      <c r="GF388" s="23"/>
      <c r="GG388" s="23"/>
      <c r="GH388" s="23"/>
      <c r="GI388" s="23"/>
      <c r="GJ388" s="23"/>
      <c r="GK388" s="23"/>
      <c r="GL388" s="23"/>
      <c r="GM388" s="23"/>
      <c r="GN388" s="46"/>
    </row>
    <row r="389" spans="1:196" s="44" customFormat="1">
      <c r="A389" s="120"/>
      <c r="B389" s="120"/>
      <c r="C389" s="120"/>
      <c r="D389" s="120"/>
      <c r="E389" s="120"/>
      <c r="F389" s="120"/>
      <c r="G389" s="120"/>
      <c r="H389" s="120"/>
      <c r="I389" s="120"/>
      <c r="J389" s="120"/>
      <c r="K389" s="120"/>
      <c r="L389" s="120"/>
      <c r="M389" s="87"/>
      <c r="N389" s="120"/>
      <c r="O389" s="120"/>
      <c r="P389" s="120"/>
      <c r="Q389" s="87"/>
      <c r="R389" s="120"/>
      <c r="S389" s="120"/>
      <c r="T389" s="120"/>
      <c r="U389" s="87"/>
      <c r="V389" s="120"/>
      <c r="W389" s="120"/>
      <c r="X389" s="87"/>
      <c r="Y389" s="120"/>
      <c r="Z389" s="120"/>
      <c r="AA389" s="120"/>
      <c r="AB389" s="87"/>
      <c r="AC389" s="120"/>
      <c r="AD389" s="120"/>
      <c r="AE389" s="120"/>
      <c r="AF389" s="87"/>
      <c r="AG389" s="120"/>
      <c r="AH389" s="120"/>
      <c r="AI389" s="87"/>
      <c r="AJ389" s="120"/>
      <c r="AK389" s="120"/>
      <c r="AL389" s="87"/>
      <c r="AM389" s="120"/>
      <c r="AN389" s="120"/>
      <c r="AO389" s="120"/>
      <c r="AP389" s="120"/>
      <c r="AQ389" s="120"/>
      <c r="AR389" s="87"/>
      <c r="AS389" s="120"/>
      <c r="AT389" s="120"/>
      <c r="AU389" s="120"/>
      <c r="AV389" s="120"/>
      <c r="AW389" s="120"/>
      <c r="AX389" s="120"/>
      <c r="AY389" s="87"/>
      <c r="AZ389" s="120"/>
      <c r="BA389" s="120"/>
      <c r="BB389" s="120"/>
      <c r="BC389" s="120"/>
      <c r="BD389" s="17"/>
      <c r="BE389" s="17"/>
      <c r="BP389" s="17"/>
      <c r="BQ389" s="19"/>
      <c r="BR389" s="19"/>
      <c r="BS389" s="19"/>
      <c r="BT389" s="19"/>
      <c r="BU389" s="19"/>
      <c r="BV389" s="19"/>
      <c r="BW389" s="19"/>
      <c r="BX389" s="19"/>
      <c r="BY389" s="19"/>
      <c r="BZ389" s="19"/>
      <c r="CA389" s="27"/>
      <c r="CI389" s="17"/>
      <c r="CN389" s="17"/>
      <c r="CS389" s="17"/>
      <c r="CX389" s="17"/>
      <c r="DH389" s="17"/>
      <c r="DT389" s="17"/>
      <c r="ED389" s="17"/>
      <c r="EO389" s="17"/>
      <c r="EP389" s="45"/>
      <c r="EQ389" s="6"/>
      <c r="ER389" s="6"/>
      <c r="ES389" s="6"/>
      <c r="ET389" s="6"/>
      <c r="EU389" s="46"/>
      <c r="FV389" s="19"/>
      <c r="FW389" s="23"/>
      <c r="FX389" s="23"/>
      <c r="FZ389" s="23"/>
      <c r="GA389" s="23"/>
      <c r="GB389" s="23"/>
      <c r="GC389" s="23"/>
      <c r="GD389" s="23"/>
      <c r="GE389" s="23"/>
      <c r="GF389" s="23"/>
      <c r="GG389" s="23"/>
      <c r="GH389" s="23"/>
      <c r="GI389" s="23"/>
      <c r="GJ389" s="23"/>
      <c r="GK389" s="23"/>
      <c r="GL389" s="23"/>
      <c r="GM389" s="23"/>
      <c r="GN389" s="46"/>
    </row>
    <row r="390" spans="1:196" s="44" customFormat="1">
      <c r="A390" s="120"/>
      <c r="B390" s="120"/>
      <c r="C390" s="120"/>
      <c r="D390" s="120"/>
      <c r="E390" s="120"/>
      <c r="F390" s="120"/>
      <c r="G390" s="120"/>
      <c r="H390" s="120"/>
      <c r="I390" s="120"/>
      <c r="J390" s="120"/>
      <c r="K390" s="120"/>
      <c r="L390" s="120"/>
      <c r="M390" s="87"/>
      <c r="N390" s="120"/>
      <c r="O390" s="120"/>
      <c r="P390" s="120"/>
      <c r="Q390" s="87"/>
      <c r="R390" s="120"/>
      <c r="S390" s="120"/>
      <c r="T390" s="120"/>
      <c r="U390" s="87"/>
      <c r="V390" s="120"/>
      <c r="W390" s="120"/>
      <c r="X390" s="87"/>
      <c r="Y390" s="120"/>
      <c r="Z390" s="120"/>
      <c r="AA390" s="120"/>
      <c r="AB390" s="87"/>
      <c r="AC390" s="120"/>
      <c r="AD390" s="120"/>
      <c r="AE390" s="120"/>
      <c r="AF390" s="87"/>
      <c r="AG390" s="120"/>
      <c r="AH390" s="120"/>
      <c r="AI390" s="87"/>
      <c r="AJ390" s="120"/>
      <c r="AK390" s="120"/>
      <c r="AL390" s="87"/>
      <c r="AM390" s="120"/>
      <c r="AN390" s="120"/>
      <c r="AO390" s="120"/>
      <c r="AP390" s="120"/>
      <c r="AQ390" s="120"/>
      <c r="AR390" s="87"/>
      <c r="AS390" s="120"/>
      <c r="AT390" s="120"/>
      <c r="AU390" s="120"/>
      <c r="AV390" s="120"/>
      <c r="AW390" s="120"/>
      <c r="AX390" s="120"/>
      <c r="AY390" s="87"/>
      <c r="AZ390" s="120"/>
      <c r="BA390" s="120"/>
      <c r="BB390" s="120"/>
      <c r="BC390" s="120"/>
      <c r="BD390" s="17"/>
      <c r="BE390" s="17"/>
      <c r="BP390" s="17"/>
      <c r="BQ390" s="19"/>
      <c r="BR390" s="19"/>
      <c r="BS390" s="19"/>
      <c r="BT390" s="19"/>
      <c r="BU390" s="19"/>
      <c r="BV390" s="19"/>
      <c r="BW390" s="19"/>
      <c r="BX390" s="19"/>
      <c r="BY390" s="19"/>
      <c r="BZ390" s="19"/>
      <c r="CA390" s="27"/>
      <c r="CI390" s="17"/>
      <c r="CN390" s="17"/>
      <c r="CS390" s="17"/>
      <c r="CX390" s="17"/>
      <c r="DH390" s="17"/>
      <c r="DT390" s="17"/>
      <c r="ED390" s="17"/>
      <c r="EO390" s="17"/>
      <c r="EP390" s="45"/>
      <c r="EQ390" s="6"/>
      <c r="ER390" s="6"/>
      <c r="ES390" s="6"/>
      <c r="ET390" s="6"/>
      <c r="EU390" s="46"/>
      <c r="FV390" s="19"/>
      <c r="FW390" s="23"/>
      <c r="FX390" s="23"/>
      <c r="FZ390" s="23"/>
      <c r="GA390" s="23"/>
      <c r="GB390" s="23"/>
      <c r="GC390" s="23"/>
      <c r="GD390" s="23"/>
      <c r="GE390" s="23"/>
      <c r="GF390" s="23"/>
      <c r="GG390" s="23"/>
      <c r="GH390" s="23"/>
      <c r="GI390" s="23"/>
      <c r="GJ390" s="23"/>
      <c r="GK390" s="23"/>
      <c r="GL390" s="23"/>
      <c r="GM390" s="23"/>
      <c r="GN390" s="46"/>
    </row>
    <row r="391" spans="1:196" s="44" customFormat="1">
      <c r="A391" s="120"/>
      <c r="B391" s="120"/>
      <c r="C391" s="120"/>
      <c r="D391" s="120"/>
      <c r="E391" s="120"/>
      <c r="F391" s="120"/>
      <c r="G391" s="120"/>
      <c r="H391" s="120"/>
      <c r="I391" s="120"/>
      <c r="J391" s="120"/>
      <c r="K391" s="120"/>
      <c r="L391" s="120"/>
      <c r="M391" s="87"/>
      <c r="N391" s="120"/>
      <c r="O391" s="120"/>
      <c r="P391" s="120"/>
      <c r="Q391" s="87"/>
      <c r="R391" s="120"/>
      <c r="S391" s="120"/>
      <c r="T391" s="120"/>
      <c r="U391" s="87"/>
      <c r="V391" s="120"/>
      <c r="W391" s="120"/>
      <c r="X391" s="87"/>
      <c r="Y391" s="120"/>
      <c r="Z391" s="120"/>
      <c r="AA391" s="120"/>
      <c r="AB391" s="87"/>
      <c r="AC391" s="120"/>
      <c r="AD391" s="120"/>
      <c r="AE391" s="120"/>
      <c r="AF391" s="87"/>
      <c r="AG391" s="120"/>
      <c r="AH391" s="120"/>
      <c r="AI391" s="87"/>
      <c r="AJ391" s="120"/>
      <c r="AK391" s="120"/>
      <c r="AL391" s="87"/>
      <c r="AM391" s="120"/>
      <c r="AN391" s="120"/>
      <c r="AO391" s="120"/>
      <c r="AP391" s="120"/>
      <c r="AQ391" s="120"/>
      <c r="AR391" s="87"/>
      <c r="AS391" s="120"/>
      <c r="AT391" s="120"/>
      <c r="AU391" s="120"/>
      <c r="AV391" s="120"/>
      <c r="AW391" s="120"/>
      <c r="AX391" s="120"/>
      <c r="AY391" s="87"/>
      <c r="AZ391" s="120"/>
      <c r="BA391" s="120"/>
      <c r="BB391" s="120"/>
      <c r="BC391" s="120"/>
      <c r="BD391" s="17"/>
      <c r="BE391" s="17"/>
      <c r="BP391" s="17"/>
      <c r="BQ391" s="19"/>
      <c r="BR391" s="19"/>
      <c r="BS391" s="19"/>
      <c r="BT391" s="19"/>
      <c r="BU391" s="19"/>
      <c r="BV391" s="19"/>
      <c r="BW391" s="19"/>
      <c r="BX391" s="19"/>
      <c r="BY391" s="19"/>
      <c r="BZ391" s="19"/>
      <c r="CA391" s="27"/>
      <c r="CI391" s="17"/>
      <c r="CN391" s="17"/>
      <c r="CS391" s="17"/>
      <c r="CX391" s="17"/>
      <c r="DH391" s="17"/>
      <c r="DT391" s="17"/>
      <c r="ED391" s="17"/>
      <c r="EO391" s="17"/>
      <c r="EP391" s="45"/>
      <c r="EQ391" s="6"/>
      <c r="ER391" s="6"/>
      <c r="ES391" s="6"/>
      <c r="ET391" s="6"/>
      <c r="EU391" s="46"/>
      <c r="FV391" s="19"/>
      <c r="FW391" s="23"/>
      <c r="FX391" s="23"/>
      <c r="FZ391" s="23"/>
      <c r="GA391" s="23"/>
      <c r="GB391" s="23"/>
      <c r="GC391" s="23"/>
      <c r="GD391" s="23"/>
      <c r="GE391" s="23"/>
      <c r="GF391" s="23"/>
      <c r="GG391" s="23"/>
      <c r="GH391" s="23"/>
      <c r="GI391" s="23"/>
      <c r="GJ391" s="23"/>
      <c r="GK391" s="23"/>
      <c r="GL391" s="23"/>
      <c r="GM391" s="23"/>
      <c r="GN391" s="46"/>
    </row>
    <row r="392" spans="1:196" s="44" customFormat="1">
      <c r="A392" s="120"/>
      <c r="B392" s="120"/>
      <c r="C392" s="120"/>
      <c r="D392" s="120"/>
      <c r="E392" s="120"/>
      <c r="F392" s="120"/>
      <c r="G392" s="120"/>
      <c r="H392" s="120"/>
      <c r="I392" s="120"/>
      <c r="J392" s="120"/>
      <c r="K392" s="120"/>
      <c r="L392" s="120"/>
      <c r="M392" s="87"/>
      <c r="N392" s="120"/>
      <c r="O392" s="120"/>
      <c r="P392" s="120"/>
      <c r="Q392" s="87"/>
      <c r="R392" s="120"/>
      <c r="S392" s="120"/>
      <c r="T392" s="120"/>
      <c r="U392" s="87"/>
      <c r="V392" s="120"/>
      <c r="W392" s="120"/>
      <c r="X392" s="87"/>
      <c r="Y392" s="120"/>
      <c r="Z392" s="120"/>
      <c r="AA392" s="120"/>
      <c r="AB392" s="87"/>
      <c r="AC392" s="120"/>
      <c r="AD392" s="120"/>
      <c r="AE392" s="120"/>
      <c r="AF392" s="87"/>
      <c r="AG392" s="120"/>
      <c r="AH392" s="120"/>
      <c r="AI392" s="87"/>
      <c r="AJ392" s="120"/>
      <c r="AK392" s="120"/>
      <c r="AL392" s="87"/>
      <c r="AM392" s="120"/>
      <c r="AN392" s="120"/>
      <c r="AO392" s="120"/>
      <c r="AP392" s="120"/>
      <c r="AQ392" s="120"/>
      <c r="AR392" s="87"/>
      <c r="AS392" s="120"/>
      <c r="AT392" s="120"/>
      <c r="AU392" s="120"/>
      <c r="AV392" s="120"/>
      <c r="AW392" s="120"/>
      <c r="AX392" s="120"/>
      <c r="AY392" s="87"/>
      <c r="AZ392" s="120"/>
      <c r="BA392" s="120"/>
      <c r="BB392" s="120"/>
      <c r="BC392" s="120"/>
      <c r="BD392" s="17"/>
      <c r="BE392" s="17"/>
      <c r="BP392" s="17"/>
      <c r="BQ392" s="19"/>
      <c r="BR392" s="19"/>
      <c r="BS392" s="19"/>
      <c r="BT392" s="19"/>
      <c r="BU392" s="19"/>
      <c r="BV392" s="19"/>
      <c r="BW392" s="19"/>
      <c r="BX392" s="19"/>
      <c r="BY392" s="19"/>
      <c r="BZ392" s="19"/>
      <c r="CA392" s="27"/>
      <c r="CI392" s="17"/>
      <c r="CN392" s="17"/>
      <c r="CS392" s="17"/>
      <c r="CX392" s="17"/>
      <c r="DH392" s="17"/>
      <c r="DT392" s="17"/>
      <c r="ED392" s="17"/>
      <c r="EO392" s="17"/>
      <c r="EP392" s="45"/>
      <c r="EQ392" s="6"/>
      <c r="ER392" s="6"/>
      <c r="ES392" s="6"/>
      <c r="ET392" s="6"/>
      <c r="EU392" s="46"/>
      <c r="FV392" s="19"/>
      <c r="FW392" s="23"/>
      <c r="FX392" s="23"/>
      <c r="FZ392" s="23"/>
      <c r="GA392" s="23"/>
      <c r="GB392" s="23"/>
      <c r="GC392" s="23"/>
      <c r="GD392" s="23"/>
      <c r="GE392" s="23"/>
      <c r="GF392" s="23"/>
      <c r="GG392" s="23"/>
      <c r="GH392" s="23"/>
      <c r="GI392" s="23"/>
      <c r="GJ392" s="23"/>
      <c r="GK392" s="23"/>
      <c r="GL392" s="23"/>
      <c r="GM392" s="23"/>
      <c r="GN392" s="46"/>
    </row>
    <row r="393" spans="1:196" s="44" customFormat="1">
      <c r="A393" s="120"/>
      <c r="B393" s="120"/>
      <c r="C393" s="120"/>
      <c r="D393" s="120"/>
      <c r="E393" s="120"/>
      <c r="F393" s="120"/>
      <c r="G393" s="120"/>
      <c r="H393" s="120"/>
      <c r="I393" s="120"/>
      <c r="J393" s="120"/>
      <c r="K393" s="120"/>
      <c r="L393" s="120"/>
      <c r="M393" s="87"/>
      <c r="N393" s="120"/>
      <c r="O393" s="120"/>
      <c r="P393" s="120"/>
      <c r="Q393" s="87"/>
      <c r="R393" s="120"/>
      <c r="S393" s="120"/>
      <c r="T393" s="120"/>
      <c r="U393" s="87"/>
      <c r="V393" s="120"/>
      <c r="W393" s="120"/>
      <c r="X393" s="87"/>
      <c r="Y393" s="120"/>
      <c r="Z393" s="120"/>
      <c r="AA393" s="120"/>
      <c r="AB393" s="87"/>
      <c r="AC393" s="120"/>
      <c r="AD393" s="120"/>
      <c r="AE393" s="120"/>
      <c r="AF393" s="87"/>
      <c r="AG393" s="120"/>
      <c r="AH393" s="120"/>
      <c r="AI393" s="87"/>
      <c r="AJ393" s="120"/>
      <c r="AK393" s="120"/>
      <c r="AL393" s="87"/>
      <c r="AM393" s="120"/>
      <c r="AN393" s="120"/>
      <c r="AO393" s="120"/>
      <c r="AP393" s="120"/>
      <c r="AQ393" s="120"/>
      <c r="AR393" s="87"/>
      <c r="AS393" s="120"/>
      <c r="AT393" s="120"/>
      <c r="AU393" s="120"/>
      <c r="AV393" s="120"/>
      <c r="AW393" s="120"/>
      <c r="AX393" s="120"/>
      <c r="AY393" s="87"/>
      <c r="AZ393" s="120"/>
      <c r="BA393" s="120"/>
      <c r="BB393" s="120"/>
      <c r="BC393" s="120"/>
      <c r="BD393" s="17"/>
      <c r="BE393" s="17"/>
      <c r="BP393" s="17"/>
      <c r="BQ393" s="19"/>
      <c r="BR393" s="19"/>
      <c r="BS393" s="19"/>
      <c r="BT393" s="19"/>
      <c r="BU393" s="19"/>
      <c r="BV393" s="19"/>
      <c r="BW393" s="19"/>
      <c r="BX393" s="19"/>
      <c r="BY393" s="19"/>
      <c r="BZ393" s="19"/>
      <c r="CA393" s="27"/>
      <c r="CI393" s="17"/>
      <c r="CN393" s="17"/>
      <c r="CS393" s="17"/>
      <c r="CX393" s="17"/>
      <c r="DH393" s="17"/>
      <c r="DT393" s="17"/>
      <c r="ED393" s="17"/>
      <c r="EO393" s="17"/>
      <c r="EP393" s="45"/>
      <c r="EQ393" s="6"/>
      <c r="ER393" s="6"/>
      <c r="ES393" s="6"/>
      <c r="ET393" s="6"/>
      <c r="EU393" s="46"/>
      <c r="FV393" s="19"/>
      <c r="FW393" s="23"/>
      <c r="FX393" s="23"/>
      <c r="FZ393" s="23"/>
      <c r="GA393" s="23"/>
      <c r="GB393" s="23"/>
      <c r="GC393" s="23"/>
      <c r="GD393" s="23"/>
      <c r="GE393" s="23"/>
      <c r="GF393" s="23"/>
      <c r="GG393" s="23"/>
      <c r="GH393" s="23"/>
      <c r="GI393" s="23"/>
      <c r="GJ393" s="23"/>
      <c r="GK393" s="23"/>
      <c r="GL393" s="23"/>
      <c r="GM393" s="23"/>
      <c r="GN393" s="46"/>
    </row>
    <row r="394" spans="1:196" s="44" customFormat="1">
      <c r="A394" s="120"/>
      <c r="B394" s="120"/>
      <c r="C394" s="120"/>
      <c r="D394" s="120"/>
      <c r="E394" s="120"/>
      <c r="F394" s="120"/>
      <c r="G394" s="120"/>
      <c r="H394" s="120"/>
      <c r="I394" s="120"/>
      <c r="J394" s="120"/>
      <c r="K394" s="120"/>
      <c r="L394" s="120"/>
      <c r="M394" s="87"/>
      <c r="N394" s="120"/>
      <c r="O394" s="120"/>
      <c r="P394" s="120"/>
      <c r="Q394" s="87"/>
      <c r="R394" s="120"/>
      <c r="S394" s="120"/>
      <c r="T394" s="120"/>
      <c r="U394" s="87"/>
      <c r="V394" s="120"/>
      <c r="W394" s="120"/>
      <c r="X394" s="87"/>
      <c r="Y394" s="120"/>
      <c r="Z394" s="120"/>
      <c r="AA394" s="120"/>
      <c r="AB394" s="87"/>
      <c r="AC394" s="120"/>
      <c r="AD394" s="120"/>
      <c r="AE394" s="120"/>
      <c r="AF394" s="87"/>
      <c r="AG394" s="120"/>
      <c r="AH394" s="120"/>
      <c r="AI394" s="87"/>
      <c r="AJ394" s="120"/>
      <c r="AK394" s="120"/>
      <c r="AL394" s="87"/>
      <c r="AM394" s="120"/>
      <c r="AN394" s="120"/>
      <c r="AO394" s="120"/>
      <c r="AP394" s="120"/>
      <c r="AQ394" s="120"/>
      <c r="AR394" s="87"/>
      <c r="AS394" s="120"/>
      <c r="AT394" s="120"/>
      <c r="AU394" s="120"/>
      <c r="AV394" s="120"/>
      <c r="AW394" s="120"/>
      <c r="AX394" s="120"/>
      <c r="AY394" s="87"/>
      <c r="AZ394" s="120"/>
      <c r="BA394" s="120"/>
      <c r="BB394" s="120"/>
      <c r="BC394" s="120"/>
      <c r="BD394" s="17"/>
      <c r="BE394" s="17"/>
      <c r="BP394" s="17"/>
      <c r="BQ394" s="19"/>
      <c r="BR394" s="19"/>
      <c r="BS394" s="19"/>
      <c r="BT394" s="19"/>
      <c r="BU394" s="19"/>
      <c r="BV394" s="19"/>
      <c r="BW394" s="19"/>
      <c r="BX394" s="19"/>
      <c r="BY394" s="19"/>
      <c r="BZ394" s="19"/>
      <c r="CA394" s="27"/>
      <c r="CI394" s="17"/>
      <c r="CN394" s="17"/>
      <c r="CS394" s="17"/>
      <c r="CX394" s="17"/>
      <c r="DH394" s="17"/>
      <c r="DT394" s="17"/>
      <c r="ED394" s="17"/>
      <c r="EO394" s="17"/>
      <c r="EP394" s="45"/>
      <c r="EQ394" s="6"/>
      <c r="ER394" s="6"/>
      <c r="ES394" s="6"/>
      <c r="ET394" s="6"/>
      <c r="EU394" s="46"/>
      <c r="FV394" s="19"/>
      <c r="FW394" s="23"/>
      <c r="FX394" s="23"/>
      <c r="FZ394" s="23"/>
      <c r="GA394" s="23"/>
      <c r="GB394" s="23"/>
      <c r="GC394" s="23"/>
      <c r="GD394" s="23"/>
      <c r="GE394" s="23"/>
      <c r="GF394" s="23"/>
      <c r="GG394" s="23"/>
      <c r="GH394" s="23"/>
      <c r="GI394" s="23"/>
      <c r="GJ394" s="23"/>
      <c r="GK394" s="23"/>
      <c r="GL394" s="23"/>
      <c r="GM394" s="23"/>
      <c r="GN394" s="46"/>
    </row>
    <row r="395" spans="1:196" s="44" customFormat="1">
      <c r="A395" s="120"/>
      <c r="B395" s="120"/>
      <c r="C395" s="120"/>
      <c r="D395" s="120"/>
      <c r="E395" s="120"/>
      <c r="F395" s="120"/>
      <c r="G395" s="120"/>
      <c r="H395" s="120"/>
      <c r="I395" s="120"/>
      <c r="J395" s="120"/>
      <c r="K395" s="120"/>
      <c r="L395" s="120"/>
      <c r="M395" s="87"/>
      <c r="N395" s="120"/>
      <c r="O395" s="120"/>
      <c r="P395" s="120"/>
      <c r="Q395" s="87"/>
      <c r="R395" s="120"/>
      <c r="S395" s="120"/>
      <c r="T395" s="120"/>
      <c r="U395" s="87"/>
      <c r="V395" s="120"/>
      <c r="W395" s="120"/>
      <c r="X395" s="87"/>
      <c r="Y395" s="120"/>
      <c r="Z395" s="120"/>
      <c r="AA395" s="120"/>
      <c r="AB395" s="87"/>
      <c r="AC395" s="120"/>
      <c r="AD395" s="120"/>
      <c r="AE395" s="120"/>
      <c r="AF395" s="87"/>
      <c r="AG395" s="120"/>
      <c r="AH395" s="120"/>
      <c r="AI395" s="87"/>
      <c r="AJ395" s="120"/>
      <c r="AK395" s="120"/>
      <c r="AL395" s="87"/>
      <c r="AM395" s="120"/>
      <c r="AN395" s="120"/>
      <c r="AO395" s="120"/>
      <c r="AP395" s="120"/>
      <c r="AQ395" s="120"/>
      <c r="AR395" s="87"/>
      <c r="AS395" s="120"/>
      <c r="AT395" s="120"/>
      <c r="AU395" s="120"/>
      <c r="AV395" s="120"/>
      <c r="AW395" s="120"/>
      <c r="AX395" s="120"/>
      <c r="AY395" s="87"/>
      <c r="AZ395" s="120"/>
      <c r="BA395" s="120"/>
      <c r="BB395" s="120"/>
      <c r="BC395" s="120"/>
      <c r="BD395" s="17"/>
      <c r="BE395" s="17"/>
      <c r="BP395" s="17"/>
      <c r="BQ395" s="19"/>
      <c r="BR395" s="19"/>
      <c r="BS395" s="19"/>
      <c r="BT395" s="19"/>
      <c r="BU395" s="19"/>
      <c r="BV395" s="19"/>
      <c r="BW395" s="19"/>
      <c r="BX395" s="19"/>
      <c r="BY395" s="19"/>
      <c r="BZ395" s="19"/>
      <c r="CA395" s="27"/>
      <c r="CI395" s="17"/>
      <c r="CN395" s="17"/>
      <c r="CS395" s="17"/>
      <c r="CX395" s="17"/>
      <c r="DH395" s="17"/>
      <c r="DT395" s="17"/>
      <c r="ED395" s="17"/>
      <c r="EO395" s="17"/>
      <c r="EP395" s="45"/>
      <c r="EQ395" s="6"/>
      <c r="ER395" s="6"/>
      <c r="ES395" s="6"/>
      <c r="ET395" s="6"/>
      <c r="EU395" s="46"/>
      <c r="FV395" s="19"/>
      <c r="FW395" s="23"/>
      <c r="FX395" s="23"/>
      <c r="FZ395" s="23"/>
      <c r="GA395" s="23"/>
      <c r="GB395" s="23"/>
      <c r="GC395" s="23"/>
      <c r="GD395" s="23"/>
      <c r="GE395" s="23"/>
      <c r="GF395" s="23"/>
      <c r="GG395" s="23"/>
      <c r="GH395" s="23"/>
      <c r="GI395" s="23"/>
      <c r="GJ395" s="23"/>
      <c r="GK395" s="23"/>
      <c r="GL395" s="23"/>
      <c r="GM395" s="23"/>
      <c r="GN395" s="46"/>
    </row>
    <row r="396" spans="1:196" s="44" customFormat="1">
      <c r="A396" s="120"/>
      <c r="B396" s="120"/>
      <c r="C396" s="120"/>
      <c r="D396" s="120"/>
      <c r="E396" s="120"/>
      <c r="F396" s="120"/>
      <c r="G396" s="120"/>
      <c r="H396" s="120"/>
      <c r="I396" s="120"/>
      <c r="J396" s="120"/>
      <c r="K396" s="120"/>
      <c r="L396" s="120"/>
      <c r="M396" s="87"/>
      <c r="N396" s="120"/>
      <c r="O396" s="120"/>
      <c r="P396" s="120"/>
      <c r="Q396" s="87"/>
      <c r="R396" s="120"/>
      <c r="S396" s="120"/>
      <c r="T396" s="120"/>
      <c r="U396" s="87"/>
      <c r="V396" s="120"/>
      <c r="W396" s="120"/>
      <c r="X396" s="87"/>
      <c r="Y396" s="120"/>
      <c r="Z396" s="120"/>
      <c r="AA396" s="120"/>
      <c r="AB396" s="87"/>
      <c r="AC396" s="120"/>
      <c r="AD396" s="120"/>
      <c r="AE396" s="120"/>
      <c r="AF396" s="87"/>
      <c r="AG396" s="120"/>
      <c r="AH396" s="120"/>
      <c r="AI396" s="87"/>
      <c r="AJ396" s="120"/>
      <c r="AK396" s="120"/>
      <c r="AL396" s="87"/>
      <c r="AM396" s="120"/>
      <c r="AN396" s="120"/>
      <c r="AO396" s="120"/>
      <c r="AP396" s="120"/>
      <c r="AQ396" s="120"/>
      <c r="AR396" s="87"/>
      <c r="AS396" s="120"/>
      <c r="AT396" s="120"/>
      <c r="AU396" s="120"/>
      <c r="AV396" s="120"/>
      <c r="AW396" s="120"/>
      <c r="AX396" s="120"/>
      <c r="AY396" s="87"/>
      <c r="AZ396" s="120"/>
      <c r="BA396" s="120"/>
      <c r="BB396" s="120"/>
      <c r="BC396" s="120"/>
      <c r="BD396" s="17"/>
      <c r="BE396" s="17"/>
      <c r="BP396" s="17"/>
      <c r="BQ396" s="19"/>
      <c r="BR396" s="19"/>
      <c r="BS396" s="19"/>
      <c r="BT396" s="19"/>
      <c r="BU396" s="19"/>
      <c r="BV396" s="19"/>
      <c r="BW396" s="19"/>
      <c r="BX396" s="19"/>
      <c r="BY396" s="19"/>
      <c r="BZ396" s="19"/>
      <c r="CA396" s="27"/>
      <c r="CI396" s="17"/>
      <c r="CN396" s="17"/>
      <c r="CS396" s="17"/>
      <c r="CX396" s="17"/>
      <c r="DH396" s="17"/>
      <c r="DT396" s="17"/>
      <c r="ED396" s="17"/>
      <c r="EO396" s="17"/>
      <c r="EP396" s="45"/>
      <c r="EQ396" s="6"/>
      <c r="ER396" s="6"/>
      <c r="ES396" s="6"/>
      <c r="ET396" s="6"/>
      <c r="EU396" s="46"/>
      <c r="FV396" s="19"/>
      <c r="FW396" s="23"/>
      <c r="FX396" s="23"/>
      <c r="FZ396" s="23"/>
      <c r="GA396" s="23"/>
      <c r="GB396" s="23"/>
      <c r="GC396" s="23"/>
      <c r="GD396" s="23"/>
      <c r="GE396" s="23"/>
      <c r="GF396" s="23"/>
      <c r="GG396" s="23"/>
      <c r="GH396" s="23"/>
      <c r="GI396" s="23"/>
      <c r="GJ396" s="23"/>
      <c r="GK396" s="23"/>
      <c r="GL396" s="23"/>
      <c r="GM396" s="23"/>
      <c r="GN396" s="46"/>
    </row>
    <row r="397" spans="1:196" s="44" customFormat="1">
      <c r="A397" s="120"/>
      <c r="B397" s="120"/>
      <c r="C397" s="120"/>
      <c r="D397" s="120"/>
      <c r="E397" s="120"/>
      <c r="F397" s="120"/>
      <c r="G397" s="120"/>
      <c r="H397" s="120"/>
      <c r="I397" s="120"/>
      <c r="J397" s="120"/>
      <c r="K397" s="120"/>
      <c r="L397" s="120"/>
      <c r="M397" s="87"/>
      <c r="N397" s="120"/>
      <c r="O397" s="120"/>
      <c r="P397" s="120"/>
      <c r="Q397" s="87"/>
      <c r="R397" s="120"/>
      <c r="S397" s="120"/>
      <c r="T397" s="120"/>
      <c r="U397" s="87"/>
      <c r="V397" s="120"/>
      <c r="W397" s="120"/>
      <c r="X397" s="87"/>
      <c r="Y397" s="120"/>
      <c r="Z397" s="120"/>
      <c r="AA397" s="120"/>
      <c r="AB397" s="87"/>
      <c r="AC397" s="120"/>
      <c r="AD397" s="120"/>
      <c r="AE397" s="120"/>
      <c r="AF397" s="87"/>
      <c r="AG397" s="120"/>
      <c r="AH397" s="120"/>
      <c r="AI397" s="87"/>
      <c r="AJ397" s="120"/>
      <c r="AK397" s="120"/>
      <c r="AL397" s="87"/>
      <c r="AM397" s="120"/>
      <c r="AN397" s="120"/>
      <c r="AO397" s="120"/>
      <c r="AP397" s="120"/>
      <c r="AQ397" s="120"/>
      <c r="AR397" s="87"/>
      <c r="AS397" s="120"/>
      <c r="AT397" s="120"/>
      <c r="AU397" s="120"/>
      <c r="AV397" s="120"/>
      <c r="AW397" s="120"/>
      <c r="AX397" s="120"/>
      <c r="AY397" s="87"/>
      <c r="AZ397" s="120"/>
      <c r="BA397" s="120"/>
      <c r="BB397" s="120"/>
      <c r="BC397" s="120"/>
      <c r="BD397" s="17"/>
      <c r="BE397" s="17"/>
      <c r="BP397" s="17"/>
      <c r="BQ397" s="19"/>
      <c r="BR397" s="19"/>
      <c r="BS397" s="19"/>
      <c r="BT397" s="19"/>
      <c r="BU397" s="19"/>
      <c r="BV397" s="19"/>
      <c r="BW397" s="19"/>
      <c r="BX397" s="19"/>
      <c r="BY397" s="19"/>
      <c r="BZ397" s="19"/>
      <c r="CA397" s="27"/>
      <c r="CI397" s="17"/>
      <c r="CN397" s="17"/>
      <c r="CS397" s="17"/>
      <c r="CX397" s="17"/>
      <c r="DH397" s="17"/>
      <c r="DT397" s="17"/>
      <c r="ED397" s="17"/>
      <c r="EO397" s="17"/>
      <c r="EP397" s="45"/>
      <c r="EQ397" s="6"/>
      <c r="ER397" s="6"/>
      <c r="ES397" s="6"/>
      <c r="ET397" s="6"/>
      <c r="EU397" s="46"/>
      <c r="FV397" s="19"/>
      <c r="FW397" s="23"/>
      <c r="FX397" s="23"/>
      <c r="FZ397" s="23"/>
      <c r="GA397" s="23"/>
      <c r="GB397" s="23"/>
      <c r="GC397" s="23"/>
      <c r="GD397" s="23"/>
      <c r="GE397" s="23"/>
      <c r="GF397" s="23"/>
      <c r="GG397" s="23"/>
      <c r="GH397" s="23"/>
      <c r="GI397" s="23"/>
      <c r="GJ397" s="23"/>
      <c r="GK397" s="23"/>
      <c r="GL397" s="23"/>
      <c r="GM397" s="23"/>
      <c r="GN397" s="46"/>
    </row>
    <row r="398" spans="1:196" s="44" customFormat="1">
      <c r="A398" s="120"/>
      <c r="B398" s="120"/>
      <c r="C398" s="120"/>
      <c r="D398" s="120"/>
      <c r="E398" s="120"/>
      <c r="F398" s="120"/>
      <c r="G398" s="120"/>
      <c r="H398" s="120"/>
      <c r="I398" s="120"/>
      <c r="J398" s="120"/>
      <c r="K398" s="120"/>
      <c r="L398" s="120"/>
      <c r="M398" s="87"/>
      <c r="N398" s="120"/>
      <c r="O398" s="120"/>
      <c r="P398" s="120"/>
      <c r="Q398" s="87"/>
      <c r="R398" s="120"/>
      <c r="S398" s="120"/>
      <c r="T398" s="120"/>
      <c r="U398" s="87"/>
      <c r="V398" s="120"/>
      <c r="W398" s="120"/>
      <c r="X398" s="87"/>
      <c r="Y398" s="120"/>
      <c r="Z398" s="120"/>
      <c r="AA398" s="120"/>
      <c r="AB398" s="87"/>
      <c r="AC398" s="120"/>
      <c r="AD398" s="120"/>
      <c r="AE398" s="120"/>
      <c r="AF398" s="87"/>
      <c r="AG398" s="120"/>
      <c r="AH398" s="120"/>
      <c r="AI398" s="87"/>
      <c r="AJ398" s="120"/>
      <c r="AK398" s="120"/>
      <c r="AL398" s="87"/>
      <c r="AM398" s="120"/>
      <c r="AN398" s="120"/>
      <c r="AO398" s="120"/>
      <c r="AP398" s="120"/>
      <c r="AQ398" s="120"/>
      <c r="AR398" s="87"/>
      <c r="AS398" s="120"/>
      <c r="AT398" s="120"/>
      <c r="AU398" s="120"/>
      <c r="AV398" s="120"/>
      <c r="AW398" s="120"/>
      <c r="AX398" s="120"/>
      <c r="AY398" s="87"/>
      <c r="AZ398" s="120"/>
      <c r="BA398" s="120"/>
      <c r="BB398" s="120"/>
      <c r="BC398" s="120"/>
      <c r="BD398" s="17"/>
      <c r="BE398" s="17"/>
      <c r="BP398" s="17"/>
      <c r="BQ398" s="19"/>
      <c r="BR398" s="19"/>
      <c r="BS398" s="19"/>
      <c r="BT398" s="19"/>
      <c r="BU398" s="19"/>
      <c r="BV398" s="19"/>
      <c r="BW398" s="19"/>
      <c r="BX398" s="19"/>
      <c r="BY398" s="19"/>
      <c r="BZ398" s="19"/>
      <c r="CA398" s="27"/>
      <c r="CI398" s="17"/>
      <c r="CN398" s="17"/>
      <c r="CS398" s="17"/>
      <c r="CX398" s="17"/>
      <c r="DH398" s="17"/>
      <c r="DT398" s="17"/>
      <c r="ED398" s="17"/>
      <c r="EO398" s="17"/>
      <c r="EP398" s="45"/>
      <c r="EQ398" s="6"/>
      <c r="ER398" s="6"/>
      <c r="ES398" s="6"/>
      <c r="ET398" s="6"/>
      <c r="EU398" s="46"/>
      <c r="FV398" s="19"/>
      <c r="FW398" s="23"/>
      <c r="FX398" s="23"/>
      <c r="FZ398" s="23"/>
      <c r="GA398" s="23"/>
      <c r="GB398" s="23"/>
      <c r="GC398" s="23"/>
      <c r="GD398" s="23"/>
      <c r="GE398" s="23"/>
      <c r="GF398" s="23"/>
      <c r="GG398" s="23"/>
      <c r="GH398" s="23"/>
      <c r="GI398" s="23"/>
      <c r="GJ398" s="23"/>
      <c r="GK398" s="23"/>
      <c r="GL398" s="23"/>
      <c r="GM398" s="23"/>
      <c r="GN398" s="46"/>
    </row>
    <row r="399" spans="1:196" s="44" customFormat="1">
      <c r="A399" s="120"/>
      <c r="B399" s="120"/>
      <c r="C399" s="120"/>
      <c r="D399" s="120"/>
      <c r="E399" s="120"/>
      <c r="F399" s="120"/>
      <c r="G399" s="120"/>
      <c r="H399" s="120"/>
      <c r="I399" s="120"/>
      <c r="J399" s="120"/>
      <c r="K399" s="120"/>
      <c r="L399" s="120"/>
      <c r="M399" s="87"/>
      <c r="N399" s="120"/>
      <c r="O399" s="120"/>
      <c r="P399" s="120"/>
      <c r="Q399" s="87"/>
      <c r="R399" s="120"/>
      <c r="S399" s="120"/>
      <c r="T399" s="120"/>
      <c r="U399" s="87"/>
      <c r="V399" s="120"/>
      <c r="W399" s="120"/>
      <c r="X399" s="87"/>
      <c r="Y399" s="120"/>
      <c r="Z399" s="120"/>
      <c r="AA399" s="120"/>
      <c r="AB399" s="87"/>
      <c r="AC399" s="120"/>
      <c r="AD399" s="120"/>
      <c r="AE399" s="120"/>
      <c r="AF399" s="87"/>
      <c r="AG399" s="120"/>
      <c r="AH399" s="120"/>
      <c r="AI399" s="87"/>
      <c r="AJ399" s="120"/>
      <c r="AK399" s="120"/>
      <c r="AL399" s="87"/>
      <c r="AM399" s="120"/>
      <c r="AN399" s="120"/>
      <c r="AO399" s="120"/>
      <c r="AP399" s="120"/>
      <c r="AQ399" s="120"/>
      <c r="AR399" s="87"/>
      <c r="AS399" s="120"/>
      <c r="AT399" s="120"/>
      <c r="AU399" s="120"/>
      <c r="AV399" s="120"/>
      <c r="AW399" s="120"/>
      <c r="AX399" s="120"/>
      <c r="AY399" s="87"/>
      <c r="AZ399" s="120"/>
      <c r="BA399" s="120"/>
      <c r="BB399" s="120"/>
      <c r="BC399" s="120"/>
      <c r="BD399" s="17"/>
      <c r="BE399" s="17"/>
      <c r="BP399" s="17"/>
      <c r="BQ399" s="19"/>
      <c r="BR399" s="19"/>
      <c r="BS399" s="19"/>
      <c r="BT399" s="19"/>
      <c r="BU399" s="19"/>
      <c r="BV399" s="19"/>
      <c r="BW399" s="19"/>
      <c r="BX399" s="19"/>
      <c r="BY399" s="19"/>
      <c r="BZ399" s="19"/>
      <c r="CA399" s="27"/>
      <c r="CI399" s="17"/>
      <c r="CN399" s="17"/>
      <c r="CS399" s="17"/>
      <c r="CX399" s="17"/>
      <c r="DH399" s="17"/>
      <c r="DT399" s="17"/>
      <c r="ED399" s="17"/>
      <c r="EO399" s="17"/>
      <c r="EP399" s="45"/>
      <c r="EQ399" s="6"/>
      <c r="ER399" s="6"/>
      <c r="ES399" s="6"/>
      <c r="ET399" s="6"/>
      <c r="EU399" s="46"/>
      <c r="FV399" s="19"/>
      <c r="FW399" s="23"/>
      <c r="FX399" s="23"/>
      <c r="FZ399" s="23"/>
      <c r="GA399" s="23"/>
      <c r="GB399" s="23"/>
      <c r="GC399" s="23"/>
      <c r="GD399" s="23"/>
      <c r="GE399" s="23"/>
      <c r="GF399" s="23"/>
      <c r="GG399" s="23"/>
      <c r="GH399" s="23"/>
      <c r="GI399" s="23"/>
      <c r="GJ399" s="23"/>
      <c r="GK399" s="23"/>
      <c r="GL399" s="23"/>
      <c r="GM399" s="23"/>
      <c r="GN399" s="46"/>
    </row>
    <row r="400" spans="1:196" s="44" customFormat="1">
      <c r="A400" s="120"/>
      <c r="B400" s="120"/>
      <c r="C400" s="120"/>
      <c r="D400" s="120"/>
      <c r="E400" s="120"/>
      <c r="F400" s="120"/>
      <c r="G400" s="120"/>
      <c r="H400" s="120"/>
      <c r="I400" s="120"/>
      <c r="J400" s="120"/>
      <c r="K400" s="120"/>
      <c r="L400" s="120"/>
      <c r="M400" s="87"/>
      <c r="N400" s="120"/>
      <c r="O400" s="120"/>
      <c r="P400" s="120"/>
      <c r="Q400" s="87"/>
      <c r="R400" s="120"/>
      <c r="S400" s="120"/>
      <c r="T400" s="120"/>
      <c r="U400" s="87"/>
      <c r="V400" s="120"/>
      <c r="W400" s="120"/>
      <c r="X400" s="87"/>
      <c r="Y400" s="120"/>
      <c r="Z400" s="120"/>
      <c r="AA400" s="120"/>
      <c r="AB400" s="87"/>
      <c r="AC400" s="120"/>
      <c r="AD400" s="120"/>
      <c r="AE400" s="120"/>
      <c r="AF400" s="87"/>
      <c r="AG400" s="120"/>
      <c r="AH400" s="120"/>
      <c r="AI400" s="87"/>
      <c r="AJ400" s="120"/>
      <c r="AK400" s="120"/>
      <c r="AL400" s="87"/>
      <c r="AM400" s="120"/>
      <c r="AN400" s="120"/>
      <c r="AO400" s="120"/>
      <c r="AP400" s="120"/>
      <c r="AQ400" s="120"/>
      <c r="AR400" s="87"/>
      <c r="AS400" s="120"/>
      <c r="AT400" s="120"/>
      <c r="AU400" s="120"/>
      <c r="AV400" s="120"/>
      <c r="AW400" s="120"/>
      <c r="AX400" s="120"/>
      <c r="AY400" s="87"/>
      <c r="AZ400" s="120"/>
      <c r="BA400" s="120"/>
      <c r="BB400" s="120"/>
      <c r="BC400" s="120"/>
      <c r="BD400" s="17"/>
      <c r="BE400" s="17"/>
      <c r="BP400" s="17"/>
      <c r="BQ400" s="19"/>
      <c r="BR400" s="19"/>
      <c r="BS400" s="19"/>
      <c r="BT400" s="19"/>
      <c r="BU400" s="19"/>
      <c r="BV400" s="19"/>
      <c r="BW400" s="19"/>
      <c r="BX400" s="19"/>
      <c r="BY400" s="19"/>
      <c r="BZ400" s="19"/>
      <c r="CA400" s="27"/>
      <c r="CI400" s="17"/>
      <c r="CN400" s="17"/>
      <c r="CS400" s="17"/>
      <c r="CX400" s="17"/>
      <c r="DH400" s="17"/>
      <c r="DT400" s="17"/>
      <c r="ED400" s="17"/>
      <c r="EO400" s="17"/>
      <c r="EP400" s="45"/>
      <c r="EQ400" s="6"/>
      <c r="ER400" s="6"/>
      <c r="ES400" s="6"/>
      <c r="ET400" s="6"/>
      <c r="EU400" s="46"/>
      <c r="FV400" s="19"/>
      <c r="FW400" s="23"/>
      <c r="FX400" s="23"/>
      <c r="FZ400" s="23"/>
      <c r="GA400" s="23"/>
      <c r="GB400" s="23"/>
      <c r="GC400" s="23"/>
      <c r="GD400" s="23"/>
      <c r="GE400" s="23"/>
      <c r="GF400" s="23"/>
      <c r="GG400" s="23"/>
      <c r="GH400" s="23"/>
      <c r="GI400" s="23"/>
      <c r="GJ400" s="23"/>
      <c r="GK400" s="23"/>
      <c r="GL400" s="23"/>
      <c r="GM400" s="23"/>
      <c r="GN400" s="46"/>
    </row>
    <row r="401" spans="1:196" s="44" customFormat="1">
      <c r="A401" s="120"/>
      <c r="B401" s="120"/>
      <c r="C401" s="120"/>
      <c r="D401" s="120"/>
      <c r="E401" s="120"/>
      <c r="F401" s="120"/>
      <c r="G401" s="120"/>
      <c r="H401" s="120"/>
      <c r="I401" s="120"/>
      <c r="J401" s="120"/>
      <c r="K401" s="120"/>
      <c r="L401" s="120"/>
      <c r="M401" s="87"/>
      <c r="N401" s="120"/>
      <c r="O401" s="120"/>
      <c r="P401" s="120"/>
      <c r="Q401" s="87"/>
      <c r="R401" s="120"/>
      <c r="S401" s="120"/>
      <c r="T401" s="120"/>
      <c r="U401" s="87"/>
      <c r="V401" s="120"/>
      <c r="W401" s="120"/>
      <c r="X401" s="87"/>
      <c r="Y401" s="120"/>
      <c r="Z401" s="120"/>
      <c r="AA401" s="120"/>
      <c r="AB401" s="87"/>
      <c r="AC401" s="120"/>
      <c r="AD401" s="120"/>
      <c r="AE401" s="120"/>
      <c r="AF401" s="87"/>
      <c r="AG401" s="120"/>
      <c r="AH401" s="120"/>
      <c r="AI401" s="87"/>
      <c r="AJ401" s="120"/>
      <c r="AK401" s="120"/>
      <c r="AL401" s="87"/>
      <c r="AM401" s="120"/>
      <c r="AN401" s="120"/>
      <c r="AO401" s="120"/>
      <c r="AP401" s="120"/>
      <c r="AQ401" s="120"/>
      <c r="AR401" s="87"/>
      <c r="AS401" s="120"/>
      <c r="AT401" s="120"/>
      <c r="AU401" s="120"/>
      <c r="AV401" s="120"/>
      <c r="AW401" s="120"/>
      <c r="AX401" s="120"/>
      <c r="AY401" s="87"/>
      <c r="AZ401" s="120"/>
      <c r="BA401" s="120"/>
      <c r="BB401" s="120"/>
      <c r="BC401" s="120"/>
      <c r="BD401" s="17"/>
      <c r="BE401" s="17"/>
      <c r="BP401" s="17"/>
      <c r="BQ401" s="19"/>
      <c r="BR401" s="19"/>
      <c r="BS401" s="19"/>
      <c r="BT401" s="19"/>
      <c r="BU401" s="19"/>
      <c r="BV401" s="19"/>
      <c r="BW401" s="19"/>
      <c r="BX401" s="19"/>
      <c r="BY401" s="19"/>
      <c r="BZ401" s="19"/>
      <c r="CA401" s="27"/>
      <c r="CI401" s="17"/>
      <c r="CN401" s="17"/>
      <c r="CS401" s="17"/>
      <c r="CX401" s="17"/>
      <c r="DH401" s="17"/>
      <c r="DT401" s="17"/>
      <c r="ED401" s="17"/>
      <c r="EO401" s="17"/>
      <c r="EP401" s="45"/>
      <c r="EQ401" s="6"/>
      <c r="ER401" s="6"/>
      <c r="ES401" s="6"/>
      <c r="ET401" s="6"/>
      <c r="EU401" s="46"/>
      <c r="FV401" s="19"/>
      <c r="FW401" s="23"/>
      <c r="FX401" s="23"/>
      <c r="FZ401" s="23"/>
      <c r="GA401" s="23"/>
      <c r="GB401" s="23"/>
      <c r="GC401" s="23"/>
      <c r="GD401" s="23"/>
      <c r="GE401" s="23"/>
      <c r="GF401" s="23"/>
      <c r="GG401" s="23"/>
      <c r="GH401" s="23"/>
      <c r="GI401" s="23"/>
      <c r="GJ401" s="23"/>
      <c r="GK401" s="23"/>
      <c r="GL401" s="23"/>
      <c r="GM401" s="23"/>
      <c r="GN401" s="46"/>
    </row>
    <row r="402" spans="1:196" s="44" customFormat="1">
      <c r="A402" s="120"/>
      <c r="B402" s="120"/>
      <c r="C402" s="120"/>
      <c r="D402" s="120"/>
      <c r="E402" s="120"/>
      <c r="F402" s="120"/>
      <c r="G402" s="120"/>
      <c r="H402" s="120"/>
      <c r="I402" s="120"/>
      <c r="J402" s="120"/>
      <c r="K402" s="120"/>
      <c r="L402" s="120"/>
      <c r="M402" s="87"/>
      <c r="N402" s="120"/>
      <c r="O402" s="120"/>
      <c r="P402" s="120"/>
      <c r="Q402" s="87"/>
      <c r="R402" s="120"/>
      <c r="S402" s="120"/>
      <c r="T402" s="120"/>
      <c r="U402" s="87"/>
      <c r="V402" s="120"/>
      <c r="W402" s="120"/>
      <c r="X402" s="87"/>
      <c r="Y402" s="120"/>
      <c r="Z402" s="120"/>
      <c r="AA402" s="120"/>
      <c r="AB402" s="87"/>
      <c r="AC402" s="120"/>
      <c r="AD402" s="120"/>
      <c r="AE402" s="120"/>
      <c r="AF402" s="87"/>
      <c r="AG402" s="120"/>
      <c r="AH402" s="120"/>
      <c r="AI402" s="87"/>
      <c r="AJ402" s="120"/>
      <c r="AK402" s="120"/>
      <c r="AL402" s="87"/>
      <c r="AM402" s="120"/>
      <c r="AN402" s="120"/>
      <c r="AO402" s="120"/>
      <c r="AP402" s="120"/>
      <c r="AQ402" s="120"/>
      <c r="AR402" s="87"/>
      <c r="AS402" s="120"/>
      <c r="AT402" s="120"/>
      <c r="AU402" s="120"/>
      <c r="AV402" s="120"/>
      <c r="AW402" s="120"/>
      <c r="AX402" s="120"/>
      <c r="AY402" s="87"/>
      <c r="AZ402" s="120"/>
      <c r="BA402" s="120"/>
      <c r="BB402" s="120"/>
      <c r="BC402" s="120"/>
      <c r="BD402" s="17"/>
      <c r="BE402" s="17"/>
      <c r="BP402" s="17"/>
      <c r="BQ402" s="19"/>
      <c r="BR402" s="19"/>
      <c r="BS402" s="19"/>
      <c r="BT402" s="19"/>
      <c r="BU402" s="19"/>
      <c r="BV402" s="19"/>
      <c r="BW402" s="19"/>
      <c r="BX402" s="19"/>
      <c r="BY402" s="19"/>
      <c r="BZ402" s="19"/>
      <c r="CA402" s="27"/>
      <c r="CI402" s="17"/>
      <c r="CN402" s="17"/>
      <c r="CS402" s="17"/>
      <c r="CX402" s="17"/>
      <c r="DH402" s="17"/>
      <c r="DT402" s="17"/>
      <c r="ED402" s="17"/>
      <c r="EO402" s="17"/>
      <c r="EP402" s="45"/>
      <c r="EQ402" s="6"/>
      <c r="ER402" s="6"/>
      <c r="ES402" s="6"/>
      <c r="ET402" s="6"/>
      <c r="EU402" s="46"/>
      <c r="FV402" s="19"/>
      <c r="FW402" s="23"/>
      <c r="FX402" s="23"/>
      <c r="FZ402" s="23"/>
      <c r="GA402" s="23"/>
      <c r="GB402" s="23"/>
      <c r="GC402" s="23"/>
      <c r="GD402" s="23"/>
      <c r="GE402" s="23"/>
      <c r="GF402" s="23"/>
      <c r="GG402" s="23"/>
      <c r="GH402" s="23"/>
      <c r="GI402" s="23"/>
      <c r="GJ402" s="23"/>
      <c r="GK402" s="23"/>
      <c r="GL402" s="23"/>
      <c r="GM402" s="23"/>
      <c r="GN402" s="46"/>
    </row>
    <row r="403" spans="1:196" s="44" customFormat="1">
      <c r="A403" s="120"/>
      <c r="B403" s="120"/>
      <c r="C403" s="120"/>
      <c r="D403" s="120"/>
      <c r="E403" s="120"/>
      <c r="F403" s="120"/>
      <c r="G403" s="120"/>
      <c r="H403" s="120"/>
      <c r="I403" s="120"/>
      <c r="J403" s="120"/>
      <c r="K403" s="120"/>
      <c r="L403" s="120"/>
      <c r="M403" s="87"/>
      <c r="N403" s="120"/>
      <c r="O403" s="120"/>
      <c r="P403" s="120"/>
      <c r="Q403" s="87"/>
      <c r="R403" s="120"/>
      <c r="S403" s="120"/>
      <c r="T403" s="120"/>
      <c r="U403" s="87"/>
      <c r="V403" s="120"/>
      <c r="W403" s="120"/>
      <c r="X403" s="87"/>
      <c r="Y403" s="120"/>
      <c r="Z403" s="120"/>
      <c r="AA403" s="120"/>
      <c r="AB403" s="87"/>
      <c r="AC403" s="120"/>
      <c r="AD403" s="120"/>
      <c r="AE403" s="120"/>
      <c r="AF403" s="87"/>
      <c r="AG403" s="120"/>
      <c r="AH403" s="120"/>
      <c r="AI403" s="87"/>
      <c r="AJ403" s="120"/>
      <c r="AK403" s="120"/>
      <c r="AL403" s="87"/>
      <c r="AM403" s="120"/>
      <c r="AN403" s="120"/>
      <c r="AO403" s="120"/>
      <c r="AP403" s="120"/>
      <c r="AQ403" s="120"/>
      <c r="AR403" s="87"/>
      <c r="AS403" s="120"/>
      <c r="AT403" s="120"/>
      <c r="AU403" s="120"/>
      <c r="AV403" s="120"/>
      <c r="AW403" s="120"/>
      <c r="AX403" s="120"/>
      <c r="AY403" s="87"/>
      <c r="AZ403" s="120"/>
      <c r="BA403" s="120"/>
      <c r="BB403" s="120"/>
      <c r="BC403" s="120"/>
      <c r="BD403" s="17"/>
      <c r="BE403" s="17"/>
      <c r="BP403" s="17"/>
      <c r="BQ403" s="19"/>
      <c r="BR403" s="19"/>
      <c r="BS403" s="19"/>
      <c r="BT403" s="19"/>
      <c r="BU403" s="19"/>
      <c r="BV403" s="19"/>
      <c r="BW403" s="19"/>
      <c r="BX403" s="19"/>
      <c r="BY403" s="19"/>
      <c r="BZ403" s="19"/>
      <c r="CA403" s="27"/>
      <c r="CI403" s="17"/>
      <c r="CN403" s="17"/>
      <c r="CS403" s="17"/>
      <c r="CX403" s="17"/>
      <c r="DH403" s="17"/>
      <c r="DT403" s="17"/>
      <c r="ED403" s="17"/>
      <c r="EO403" s="17"/>
      <c r="EP403" s="45"/>
      <c r="EQ403" s="6"/>
      <c r="ER403" s="6"/>
      <c r="ES403" s="6"/>
      <c r="ET403" s="6"/>
      <c r="EU403" s="46"/>
      <c r="FV403" s="19"/>
      <c r="FW403" s="23"/>
      <c r="FX403" s="23"/>
      <c r="FZ403" s="23"/>
      <c r="GA403" s="23"/>
      <c r="GB403" s="23"/>
      <c r="GC403" s="23"/>
      <c r="GD403" s="23"/>
      <c r="GE403" s="23"/>
      <c r="GF403" s="23"/>
      <c r="GG403" s="23"/>
      <c r="GH403" s="23"/>
      <c r="GI403" s="23"/>
      <c r="GJ403" s="23"/>
      <c r="GK403" s="23"/>
      <c r="GL403" s="23"/>
      <c r="GM403" s="23"/>
      <c r="GN403" s="46"/>
    </row>
    <row r="404" spans="1:196" s="44" customFormat="1">
      <c r="A404" s="120"/>
      <c r="B404" s="120"/>
      <c r="C404" s="120"/>
      <c r="D404" s="120"/>
      <c r="E404" s="120"/>
      <c r="F404" s="120"/>
      <c r="G404" s="120"/>
      <c r="H404" s="120"/>
      <c r="I404" s="120"/>
      <c r="J404" s="120"/>
      <c r="K404" s="120"/>
      <c r="L404" s="120"/>
      <c r="M404" s="87"/>
      <c r="N404" s="120"/>
      <c r="O404" s="120"/>
      <c r="P404" s="120"/>
      <c r="Q404" s="87"/>
      <c r="R404" s="120"/>
      <c r="S404" s="120"/>
      <c r="T404" s="120"/>
      <c r="U404" s="87"/>
      <c r="V404" s="120"/>
      <c r="W404" s="120"/>
      <c r="X404" s="87"/>
      <c r="Y404" s="120"/>
      <c r="Z404" s="120"/>
      <c r="AA404" s="120"/>
      <c r="AB404" s="87"/>
      <c r="AC404" s="120"/>
      <c r="AD404" s="120"/>
      <c r="AE404" s="120"/>
      <c r="AF404" s="87"/>
      <c r="AG404" s="120"/>
      <c r="AH404" s="120"/>
      <c r="AI404" s="87"/>
      <c r="AJ404" s="120"/>
      <c r="AK404" s="120"/>
      <c r="AL404" s="87"/>
      <c r="AM404" s="120"/>
      <c r="AN404" s="120"/>
      <c r="AO404" s="120"/>
      <c r="AP404" s="120"/>
      <c r="AQ404" s="120"/>
      <c r="AR404" s="87"/>
      <c r="AS404" s="120"/>
      <c r="AT404" s="120"/>
      <c r="AU404" s="120"/>
      <c r="AV404" s="120"/>
      <c r="AW404" s="120"/>
      <c r="AX404" s="120"/>
      <c r="AY404" s="87"/>
      <c r="AZ404" s="120"/>
      <c r="BA404" s="120"/>
      <c r="BB404" s="120"/>
      <c r="BC404" s="120"/>
      <c r="BD404" s="17"/>
      <c r="BE404" s="17"/>
      <c r="BP404" s="17"/>
      <c r="BQ404" s="19"/>
      <c r="BR404" s="19"/>
      <c r="BS404" s="19"/>
      <c r="BT404" s="19"/>
      <c r="BU404" s="19"/>
      <c r="BV404" s="19"/>
      <c r="BW404" s="19"/>
      <c r="BX404" s="19"/>
      <c r="BY404" s="19"/>
      <c r="BZ404" s="19"/>
      <c r="CA404" s="27"/>
      <c r="CI404" s="17"/>
      <c r="CN404" s="17"/>
      <c r="CS404" s="17"/>
      <c r="CX404" s="17"/>
      <c r="DH404" s="17"/>
      <c r="DT404" s="17"/>
      <c r="ED404" s="17"/>
      <c r="EO404" s="17"/>
      <c r="EP404" s="45"/>
      <c r="EQ404" s="6"/>
      <c r="ER404" s="6"/>
      <c r="ES404" s="6"/>
      <c r="ET404" s="6"/>
      <c r="EU404" s="46"/>
      <c r="FV404" s="19"/>
      <c r="FW404" s="23"/>
      <c r="FX404" s="23"/>
      <c r="FZ404" s="23"/>
      <c r="GA404" s="23"/>
      <c r="GB404" s="23"/>
      <c r="GC404" s="23"/>
      <c r="GD404" s="23"/>
      <c r="GE404" s="23"/>
      <c r="GF404" s="23"/>
      <c r="GG404" s="23"/>
      <c r="GH404" s="23"/>
      <c r="GI404" s="23"/>
      <c r="GJ404" s="23"/>
      <c r="GK404" s="23"/>
      <c r="GL404" s="23"/>
      <c r="GM404" s="23"/>
      <c r="GN404" s="46"/>
    </row>
    <row r="405" spans="1:196" s="44" customFormat="1">
      <c r="A405" s="120"/>
      <c r="B405" s="120"/>
      <c r="C405" s="120"/>
      <c r="D405" s="120"/>
      <c r="E405" s="120"/>
      <c r="F405" s="120"/>
      <c r="G405" s="120"/>
      <c r="H405" s="120"/>
      <c r="I405" s="120"/>
      <c r="J405" s="120"/>
      <c r="K405" s="120"/>
      <c r="L405" s="120"/>
      <c r="M405" s="87"/>
      <c r="N405" s="120"/>
      <c r="O405" s="120"/>
      <c r="P405" s="120"/>
      <c r="Q405" s="87"/>
      <c r="R405" s="120"/>
      <c r="S405" s="120"/>
      <c r="T405" s="120"/>
      <c r="U405" s="87"/>
      <c r="V405" s="120"/>
      <c r="W405" s="120"/>
      <c r="X405" s="87"/>
      <c r="Y405" s="120"/>
      <c r="Z405" s="120"/>
      <c r="AA405" s="120"/>
      <c r="AB405" s="87"/>
      <c r="AC405" s="120"/>
      <c r="AD405" s="120"/>
      <c r="AE405" s="120"/>
      <c r="AF405" s="87"/>
      <c r="AG405" s="120"/>
      <c r="AH405" s="120"/>
      <c r="AI405" s="87"/>
      <c r="AJ405" s="120"/>
      <c r="AK405" s="120"/>
      <c r="AL405" s="87"/>
      <c r="AM405" s="120"/>
      <c r="AN405" s="120"/>
      <c r="AO405" s="120"/>
      <c r="AP405" s="120"/>
      <c r="AQ405" s="120"/>
      <c r="AR405" s="87"/>
      <c r="AS405" s="120"/>
      <c r="AT405" s="120"/>
      <c r="AU405" s="120"/>
      <c r="AV405" s="120"/>
      <c r="AW405" s="120"/>
      <c r="AX405" s="120"/>
      <c r="AY405" s="87"/>
      <c r="AZ405" s="120"/>
      <c r="BA405" s="120"/>
      <c r="BB405" s="120"/>
      <c r="BC405" s="120"/>
      <c r="BD405" s="17"/>
      <c r="BE405" s="17"/>
      <c r="BP405" s="17"/>
      <c r="BQ405" s="19"/>
      <c r="BR405" s="19"/>
      <c r="BS405" s="19"/>
      <c r="BT405" s="19"/>
      <c r="BU405" s="19"/>
      <c r="BV405" s="19"/>
      <c r="BW405" s="19"/>
      <c r="BX405" s="19"/>
      <c r="BY405" s="19"/>
      <c r="BZ405" s="19"/>
      <c r="CA405" s="27"/>
      <c r="CI405" s="17"/>
      <c r="CN405" s="17"/>
      <c r="CS405" s="17"/>
      <c r="CX405" s="17"/>
      <c r="DH405" s="17"/>
      <c r="DT405" s="17"/>
      <c r="ED405" s="17"/>
      <c r="EO405" s="17"/>
      <c r="EP405" s="45"/>
      <c r="EQ405" s="6"/>
      <c r="ER405" s="6"/>
      <c r="ES405" s="6"/>
      <c r="ET405" s="6"/>
      <c r="EU405" s="46"/>
      <c r="FV405" s="19"/>
      <c r="FW405" s="23"/>
      <c r="FX405" s="23"/>
      <c r="FZ405" s="23"/>
      <c r="GA405" s="23"/>
      <c r="GB405" s="23"/>
      <c r="GC405" s="23"/>
      <c r="GD405" s="23"/>
      <c r="GE405" s="23"/>
      <c r="GF405" s="23"/>
      <c r="GG405" s="23"/>
      <c r="GH405" s="23"/>
      <c r="GI405" s="23"/>
      <c r="GJ405" s="23"/>
      <c r="GK405" s="23"/>
      <c r="GL405" s="23"/>
      <c r="GM405" s="23"/>
      <c r="GN405" s="46"/>
    </row>
    <row r="406" spans="1:196" s="44" customFormat="1">
      <c r="A406" s="120"/>
      <c r="B406" s="120"/>
      <c r="C406" s="120"/>
      <c r="D406" s="120"/>
      <c r="E406" s="120"/>
      <c r="F406" s="120"/>
      <c r="G406" s="120"/>
      <c r="H406" s="120"/>
      <c r="I406" s="120"/>
      <c r="J406" s="120"/>
      <c r="K406" s="120"/>
      <c r="L406" s="120"/>
      <c r="M406" s="87"/>
      <c r="N406" s="120"/>
      <c r="O406" s="120"/>
      <c r="P406" s="120"/>
      <c r="Q406" s="87"/>
      <c r="R406" s="120"/>
      <c r="S406" s="120"/>
      <c r="T406" s="120"/>
      <c r="U406" s="87"/>
      <c r="V406" s="120"/>
      <c r="W406" s="120"/>
      <c r="X406" s="87"/>
      <c r="Y406" s="120"/>
      <c r="Z406" s="120"/>
      <c r="AA406" s="120"/>
      <c r="AB406" s="87"/>
      <c r="AC406" s="120"/>
      <c r="AD406" s="120"/>
      <c r="AE406" s="120"/>
      <c r="AF406" s="87"/>
      <c r="AG406" s="120"/>
      <c r="AH406" s="120"/>
      <c r="AI406" s="87"/>
      <c r="AJ406" s="120"/>
      <c r="AK406" s="120"/>
      <c r="AL406" s="87"/>
      <c r="AM406" s="120"/>
      <c r="AN406" s="120"/>
      <c r="AO406" s="120"/>
      <c r="AP406" s="120"/>
      <c r="AQ406" s="120"/>
      <c r="AR406" s="87"/>
      <c r="AS406" s="120"/>
      <c r="AT406" s="120"/>
      <c r="AU406" s="120"/>
      <c r="AV406" s="120"/>
      <c r="AW406" s="120"/>
      <c r="AX406" s="120"/>
      <c r="AY406" s="87"/>
      <c r="AZ406" s="120"/>
      <c r="BA406" s="120"/>
      <c r="BB406" s="120"/>
      <c r="BC406" s="120"/>
      <c r="BD406" s="17"/>
      <c r="BE406" s="17"/>
      <c r="BP406" s="17"/>
      <c r="BQ406" s="19"/>
      <c r="BR406" s="19"/>
      <c r="BS406" s="19"/>
      <c r="BT406" s="19"/>
      <c r="BU406" s="19"/>
      <c r="BV406" s="19"/>
      <c r="BW406" s="19"/>
      <c r="BX406" s="19"/>
      <c r="BY406" s="19"/>
      <c r="BZ406" s="19"/>
      <c r="CA406" s="27"/>
      <c r="CI406" s="17"/>
      <c r="CN406" s="17"/>
      <c r="CS406" s="17"/>
      <c r="CX406" s="17"/>
      <c r="DH406" s="17"/>
      <c r="DT406" s="17"/>
      <c r="ED406" s="17"/>
      <c r="EO406" s="17"/>
      <c r="EP406" s="45"/>
      <c r="EQ406" s="6"/>
      <c r="ER406" s="6"/>
      <c r="ES406" s="6"/>
      <c r="ET406" s="6"/>
      <c r="EU406" s="46"/>
      <c r="FV406" s="19"/>
      <c r="FW406" s="23"/>
      <c r="FX406" s="23"/>
      <c r="FZ406" s="23"/>
      <c r="GA406" s="23"/>
      <c r="GB406" s="23"/>
      <c r="GC406" s="23"/>
      <c r="GD406" s="23"/>
      <c r="GE406" s="23"/>
      <c r="GF406" s="23"/>
      <c r="GG406" s="23"/>
      <c r="GH406" s="23"/>
      <c r="GI406" s="23"/>
      <c r="GJ406" s="23"/>
      <c r="GK406" s="23"/>
      <c r="GL406" s="23"/>
      <c r="GM406" s="23"/>
      <c r="GN406" s="46"/>
    </row>
    <row r="407" spans="1:196" s="44" customFormat="1">
      <c r="A407" s="120"/>
      <c r="B407" s="120"/>
      <c r="C407" s="120"/>
      <c r="D407" s="120"/>
      <c r="E407" s="120"/>
      <c r="F407" s="120"/>
      <c r="G407" s="120"/>
      <c r="H407" s="120"/>
      <c r="I407" s="120"/>
      <c r="J407" s="120"/>
      <c r="K407" s="120"/>
      <c r="L407" s="120"/>
      <c r="M407" s="87"/>
      <c r="N407" s="120"/>
      <c r="O407" s="120"/>
      <c r="P407" s="120"/>
      <c r="Q407" s="87"/>
      <c r="R407" s="120"/>
      <c r="S407" s="120"/>
      <c r="T407" s="120"/>
      <c r="U407" s="87"/>
      <c r="V407" s="120"/>
      <c r="W407" s="120"/>
      <c r="X407" s="87"/>
      <c r="Y407" s="120"/>
      <c r="Z407" s="120"/>
      <c r="AA407" s="120"/>
      <c r="AB407" s="87"/>
      <c r="AC407" s="120"/>
      <c r="AD407" s="120"/>
      <c r="AE407" s="120"/>
      <c r="AF407" s="87"/>
      <c r="AG407" s="120"/>
      <c r="AH407" s="120"/>
      <c r="AI407" s="87"/>
      <c r="AJ407" s="120"/>
      <c r="AK407" s="120"/>
      <c r="AL407" s="87"/>
      <c r="AM407" s="120"/>
      <c r="AN407" s="120"/>
      <c r="AO407" s="120"/>
      <c r="AP407" s="120"/>
      <c r="AQ407" s="120"/>
      <c r="AR407" s="87"/>
      <c r="AS407" s="120"/>
      <c r="AT407" s="120"/>
      <c r="AU407" s="120"/>
      <c r="AV407" s="120"/>
      <c r="AW407" s="120"/>
      <c r="AX407" s="120"/>
      <c r="AY407" s="87"/>
      <c r="AZ407" s="120"/>
      <c r="BA407" s="120"/>
      <c r="BB407" s="120"/>
      <c r="BC407" s="120"/>
      <c r="BD407" s="17"/>
      <c r="BE407" s="17"/>
      <c r="BP407" s="17"/>
      <c r="BQ407" s="19"/>
      <c r="BR407" s="19"/>
      <c r="BS407" s="19"/>
      <c r="BT407" s="19"/>
      <c r="BU407" s="19"/>
      <c r="BV407" s="19"/>
      <c r="BW407" s="19"/>
      <c r="BX407" s="19"/>
      <c r="BY407" s="19"/>
      <c r="BZ407" s="19"/>
      <c r="CA407" s="27"/>
      <c r="CI407" s="17"/>
      <c r="CN407" s="17"/>
      <c r="CS407" s="17"/>
      <c r="CX407" s="17"/>
      <c r="DH407" s="17"/>
      <c r="DT407" s="17"/>
      <c r="ED407" s="17"/>
      <c r="EO407" s="17"/>
      <c r="EP407" s="45"/>
      <c r="EQ407" s="6"/>
      <c r="ER407" s="6"/>
      <c r="ES407" s="6"/>
      <c r="ET407" s="6"/>
      <c r="EU407" s="46"/>
      <c r="FV407" s="19"/>
      <c r="FW407" s="23"/>
      <c r="FX407" s="23"/>
      <c r="FZ407" s="23"/>
      <c r="GA407" s="23"/>
      <c r="GB407" s="23"/>
      <c r="GC407" s="23"/>
      <c r="GD407" s="23"/>
      <c r="GE407" s="23"/>
      <c r="GF407" s="23"/>
      <c r="GG407" s="23"/>
      <c r="GH407" s="23"/>
      <c r="GI407" s="23"/>
      <c r="GJ407" s="23"/>
      <c r="GK407" s="23"/>
      <c r="GL407" s="23"/>
      <c r="GM407" s="23"/>
      <c r="GN407" s="46"/>
    </row>
    <row r="408" spans="1:196" s="44" customFormat="1">
      <c r="A408" s="120"/>
      <c r="B408" s="120"/>
      <c r="C408" s="120"/>
      <c r="D408" s="120"/>
      <c r="E408" s="120"/>
      <c r="F408" s="120"/>
      <c r="G408" s="120"/>
      <c r="H408" s="120"/>
      <c r="I408" s="120"/>
      <c r="J408" s="120"/>
      <c r="K408" s="120"/>
      <c r="L408" s="120"/>
      <c r="M408" s="87"/>
      <c r="N408" s="120"/>
      <c r="O408" s="120"/>
      <c r="P408" s="120"/>
      <c r="Q408" s="87"/>
      <c r="R408" s="120"/>
      <c r="S408" s="120"/>
      <c r="T408" s="120"/>
      <c r="U408" s="87"/>
      <c r="V408" s="120"/>
      <c r="W408" s="120"/>
      <c r="X408" s="87"/>
      <c r="Y408" s="120"/>
      <c r="Z408" s="120"/>
      <c r="AA408" s="120"/>
      <c r="AB408" s="87"/>
      <c r="AC408" s="120"/>
      <c r="AD408" s="120"/>
      <c r="AE408" s="120"/>
      <c r="AF408" s="87"/>
      <c r="AG408" s="120"/>
      <c r="AH408" s="120"/>
      <c r="AI408" s="87"/>
      <c r="AJ408" s="120"/>
      <c r="AK408" s="120"/>
      <c r="AL408" s="87"/>
      <c r="AM408" s="120"/>
      <c r="AN408" s="120"/>
      <c r="AO408" s="120"/>
      <c r="AP408" s="120"/>
      <c r="AQ408" s="120"/>
      <c r="AR408" s="87"/>
      <c r="AS408" s="120"/>
      <c r="AT408" s="120"/>
      <c r="AU408" s="120"/>
      <c r="AV408" s="120"/>
      <c r="AW408" s="120"/>
      <c r="AX408" s="120"/>
      <c r="AY408" s="87"/>
      <c r="AZ408" s="120"/>
      <c r="BA408" s="120"/>
      <c r="BB408" s="120"/>
      <c r="BC408" s="120"/>
      <c r="BD408" s="17"/>
      <c r="BE408" s="17"/>
      <c r="BP408" s="17"/>
      <c r="BQ408" s="19"/>
      <c r="BR408" s="19"/>
      <c r="BS408" s="19"/>
      <c r="BT408" s="19"/>
      <c r="BU408" s="19"/>
      <c r="BV408" s="19"/>
      <c r="BW408" s="19"/>
      <c r="BX408" s="19"/>
      <c r="BY408" s="19"/>
      <c r="BZ408" s="19"/>
      <c r="CA408" s="27"/>
      <c r="CI408" s="17"/>
      <c r="CN408" s="17"/>
      <c r="CS408" s="17"/>
      <c r="CX408" s="17"/>
      <c r="DH408" s="17"/>
      <c r="DT408" s="17"/>
      <c r="ED408" s="17"/>
      <c r="EO408" s="17"/>
      <c r="EP408" s="45"/>
      <c r="EQ408" s="6"/>
      <c r="ER408" s="6"/>
      <c r="ES408" s="6"/>
      <c r="ET408" s="6"/>
      <c r="EU408" s="46"/>
      <c r="FV408" s="19"/>
      <c r="FW408" s="23"/>
      <c r="FX408" s="23"/>
      <c r="FZ408" s="23"/>
      <c r="GA408" s="23"/>
      <c r="GB408" s="23"/>
      <c r="GC408" s="23"/>
      <c r="GD408" s="23"/>
      <c r="GE408" s="23"/>
      <c r="GF408" s="23"/>
      <c r="GG408" s="23"/>
      <c r="GH408" s="23"/>
      <c r="GI408" s="23"/>
      <c r="GJ408" s="23"/>
      <c r="GK408" s="23"/>
      <c r="GL408" s="23"/>
      <c r="GM408" s="23"/>
      <c r="GN408" s="46"/>
    </row>
    <row r="409" spans="1:196" s="44" customFormat="1">
      <c r="A409" s="120"/>
      <c r="B409" s="120"/>
      <c r="C409" s="120"/>
      <c r="D409" s="120"/>
      <c r="E409" s="120"/>
      <c r="F409" s="120"/>
      <c r="G409" s="120"/>
      <c r="H409" s="120"/>
      <c r="I409" s="120"/>
      <c r="J409" s="120"/>
      <c r="K409" s="120"/>
      <c r="L409" s="120"/>
      <c r="M409" s="87"/>
      <c r="N409" s="120"/>
      <c r="O409" s="120"/>
      <c r="P409" s="120"/>
      <c r="Q409" s="87"/>
      <c r="R409" s="120"/>
      <c r="S409" s="120"/>
      <c r="T409" s="120"/>
      <c r="U409" s="87"/>
      <c r="V409" s="120"/>
      <c r="W409" s="120"/>
      <c r="X409" s="87"/>
      <c r="Y409" s="120"/>
      <c r="Z409" s="120"/>
      <c r="AA409" s="120"/>
      <c r="AB409" s="87"/>
      <c r="AC409" s="120"/>
      <c r="AD409" s="120"/>
      <c r="AE409" s="120"/>
      <c r="AF409" s="87"/>
      <c r="AG409" s="120"/>
      <c r="AH409" s="120"/>
      <c r="AI409" s="87"/>
      <c r="AJ409" s="120"/>
      <c r="AK409" s="120"/>
      <c r="AL409" s="87"/>
      <c r="AM409" s="120"/>
      <c r="AN409" s="120"/>
      <c r="AO409" s="120"/>
      <c r="AP409" s="120"/>
      <c r="AQ409" s="120"/>
      <c r="AR409" s="87"/>
      <c r="AS409" s="120"/>
      <c r="AT409" s="120"/>
      <c r="AU409" s="120"/>
      <c r="AV409" s="120"/>
      <c r="AW409" s="120"/>
      <c r="AX409" s="120"/>
      <c r="AY409" s="87"/>
      <c r="AZ409" s="120"/>
      <c r="BA409" s="120"/>
      <c r="BB409" s="120"/>
      <c r="BC409" s="120"/>
      <c r="BD409" s="17"/>
      <c r="BE409" s="17"/>
      <c r="BP409" s="17"/>
      <c r="BQ409" s="19"/>
      <c r="BR409" s="19"/>
      <c r="BS409" s="19"/>
      <c r="BT409" s="19"/>
      <c r="BU409" s="19"/>
      <c r="BV409" s="19"/>
      <c r="BW409" s="19"/>
      <c r="BX409" s="19"/>
      <c r="BY409" s="19"/>
      <c r="BZ409" s="19"/>
      <c r="CA409" s="27"/>
      <c r="CI409" s="17"/>
      <c r="CN409" s="17"/>
      <c r="CS409" s="17"/>
      <c r="CX409" s="17"/>
      <c r="DH409" s="17"/>
      <c r="DT409" s="17"/>
      <c r="ED409" s="17"/>
      <c r="EO409" s="17"/>
      <c r="EP409" s="45"/>
      <c r="EQ409" s="6"/>
      <c r="ER409" s="6"/>
      <c r="ES409" s="6"/>
      <c r="ET409" s="6"/>
      <c r="EU409" s="46"/>
      <c r="FV409" s="19"/>
      <c r="FW409" s="23"/>
      <c r="FX409" s="23"/>
      <c r="FZ409" s="23"/>
      <c r="GA409" s="23"/>
      <c r="GB409" s="23"/>
      <c r="GC409" s="23"/>
      <c r="GD409" s="23"/>
      <c r="GE409" s="23"/>
      <c r="GF409" s="23"/>
      <c r="GG409" s="23"/>
      <c r="GH409" s="23"/>
      <c r="GI409" s="23"/>
      <c r="GJ409" s="23"/>
      <c r="GK409" s="23"/>
      <c r="GL409" s="23"/>
      <c r="GM409" s="23"/>
      <c r="GN409" s="46"/>
    </row>
    <row r="410" spans="1:196" s="44" customFormat="1">
      <c r="A410" s="120"/>
      <c r="B410" s="120"/>
      <c r="C410" s="120"/>
      <c r="D410" s="120"/>
      <c r="E410" s="120"/>
      <c r="F410" s="120"/>
      <c r="G410" s="120"/>
      <c r="H410" s="120"/>
      <c r="I410" s="120"/>
      <c r="J410" s="120"/>
      <c r="K410" s="120"/>
      <c r="L410" s="120"/>
      <c r="M410" s="87"/>
      <c r="N410" s="120"/>
      <c r="O410" s="120"/>
      <c r="P410" s="120"/>
      <c r="Q410" s="87"/>
      <c r="R410" s="120"/>
      <c r="S410" s="120"/>
      <c r="T410" s="120"/>
      <c r="U410" s="87"/>
      <c r="V410" s="120"/>
      <c r="W410" s="120"/>
      <c r="X410" s="87"/>
      <c r="Y410" s="120"/>
      <c r="Z410" s="120"/>
      <c r="AA410" s="120"/>
      <c r="AB410" s="87"/>
      <c r="AC410" s="120"/>
      <c r="AD410" s="120"/>
      <c r="AE410" s="120"/>
      <c r="AF410" s="87"/>
      <c r="AG410" s="120"/>
      <c r="AH410" s="120"/>
      <c r="AI410" s="87"/>
      <c r="AJ410" s="120"/>
      <c r="AK410" s="120"/>
      <c r="AL410" s="87"/>
      <c r="AM410" s="120"/>
      <c r="AN410" s="120"/>
      <c r="AO410" s="120"/>
      <c r="AP410" s="120"/>
      <c r="AQ410" s="120"/>
      <c r="AR410" s="87"/>
      <c r="AS410" s="120"/>
      <c r="AT410" s="120"/>
      <c r="AU410" s="120"/>
      <c r="AV410" s="120"/>
      <c r="AW410" s="120"/>
      <c r="AX410" s="120"/>
      <c r="AY410" s="87"/>
      <c r="AZ410" s="120"/>
      <c r="BA410" s="120"/>
      <c r="BB410" s="120"/>
      <c r="BC410" s="120"/>
      <c r="BD410" s="17"/>
      <c r="BE410" s="17"/>
      <c r="BP410" s="17"/>
      <c r="BQ410" s="19"/>
      <c r="BR410" s="19"/>
      <c r="BS410" s="19"/>
      <c r="BT410" s="19"/>
      <c r="BU410" s="19"/>
      <c r="BV410" s="19"/>
      <c r="BW410" s="19"/>
      <c r="BX410" s="19"/>
      <c r="BY410" s="19"/>
      <c r="BZ410" s="19"/>
      <c r="CA410" s="27"/>
      <c r="CI410" s="17"/>
      <c r="CN410" s="17"/>
      <c r="CS410" s="17"/>
      <c r="CX410" s="17"/>
      <c r="DH410" s="17"/>
      <c r="DT410" s="17"/>
      <c r="ED410" s="17"/>
      <c r="EO410" s="17"/>
      <c r="EP410" s="45"/>
      <c r="EQ410" s="6"/>
      <c r="ER410" s="6"/>
      <c r="ES410" s="6"/>
      <c r="ET410" s="6"/>
      <c r="EU410" s="46"/>
      <c r="FV410" s="19"/>
      <c r="FW410" s="23"/>
      <c r="FX410" s="23"/>
      <c r="FZ410" s="23"/>
      <c r="GA410" s="23"/>
      <c r="GB410" s="23"/>
      <c r="GC410" s="23"/>
      <c r="GD410" s="23"/>
      <c r="GE410" s="23"/>
      <c r="GF410" s="23"/>
      <c r="GG410" s="23"/>
      <c r="GH410" s="23"/>
      <c r="GI410" s="23"/>
      <c r="GJ410" s="23"/>
      <c r="GK410" s="23"/>
      <c r="GL410" s="23"/>
      <c r="GM410" s="23"/>
      <c r="GN410" s="46"/>
    </row>
    <row r="411" spans="1:196" s="44" customFormat="1">
      <c r="A411" s="120"/>
      <c r="B411" s="120"/>
      <c r="C411" s="120"/>
      <c r="D411" s="120"/>
      <c r="E411" s="120"/>
      <c r="F411" s="120"/>
      <c r="G411" s="120"/>
      <c r="H411" s="120"/>
      <c r="I411" s="120"/>
      <c r="J411" s="120"/>
      <c r="K411" s="120"/>
      <c r="L411" s="120"/>
      <c r="M411" s="87"/>
      <c r="N411" s="120"/>
      <c r="O411" s="120"/>
      <c r="P411" s="120"/>
      <c r="Q411" s="87"/>
      <c r="R411" s="120"/>
      <c r="S411" s="120"/>
      <c r="T411" s="120"/>
      <c r="U411" s="87"/>
      <c r="V411" s="120"/>
      <c r="W411" s="120"/>
      <c r="X411" s="87"/>
      <c r="Y411" s="120"/>
      <c r="Z411" s="120"/>
      <c r="AA411" s="120"/>
      <c r="AB411" s="87"/>
      <c r="AC411" s="120"/>
      <c r="AD411" s="120"/>
      <c r="AE411" s="120"/>
      <c r="AF411" s="87"/>
      <c r="AG411" s="120"/>
      <c r="AH411" s="120"/>
      <c r="AI411" s="87"/>
      <c r="AJ411" s="120"/>
      <c r="AK411" s="120"/>
      <c r="AL411" s="87"/>
      <c r="AM411" s="120"/>
      <c r="AN411" s="120"/>
      <c r="AO411" s="120"/>
      <c r="AP411" s="120"/>
      <c r="AQ411" s="120"/>
      <c r="AR411" s="87"/>
      <c r="AS411" s="120"/>
      <c r="AT411" s="120"/>
      <c r="AU411" s="120"/>
      <c r="AV411" s="120"/>
      <c r="AW411" s="120"/>
      <c r="AX411" s="120"/>
      <c r="AY411" s="87"/>
      <c r="AZ411" s="120"/>
      <c r="BA411" s="120"/>
      <c r="BB411" s="120"/>
      <c r="BC411" s="120"/>
      <c r="BD411" s="17"/>
      <c r="BE411" s="17"/>
      <c r="BP411" s="17"/>
      <c r="BQ411" s="19"/>
      <c r="BR411" s="19"/>
      <c r="BS411" s="19"/>
      <c r="BT411" s="19"/>
      <c r="BU411" s="19"/>
      <c r="BV411" s="19"/>
      <c r="BW411" s="19"/>
      <c r="BX411" s="19"/>
      <c r="BY411" s="19"/>
      <c r="BZ411" s="19"/>
      <c r="CA411" s="27"/>
      <c r="CI411" s="17"/>
      <c r="CN411" s="17"/>
      <c r="CS411" s="17"/>
      <c r="CX411" s="17"/>
      <c r="DH411" s="17"/>
      <c r="DT411" s="17"/>
      <c r="ED411" s="17"/>
      <c r="EO411" s="17"/>
      <c r="EP411" s="45"/>
      <c r="EQ411" s="6"/>
      <c r="ER411" s="6"/>
      <c r="ES411" s="6"/>
      <c r="ET411" s="6"/>
      <c r="EU411" s="46"/>
      <c r="FV411" s="19"/>
      <c r="FW411" s="23"/>
      <c r="FX411" s="23"/>
      <c r="FZ411" s="23"/>
      <c r="GA411" s="23"/>
      <c r="GB411" s="23"/>
      <c r="GC411" s="23"/>
      <c r="GD411" s="23"/>
      <c r="GE411" s="23"/>
      <c r="GF411" s="23"/>
      <c r="GG411" s="23"/>
      <c r="GH411" s="23"/>
      <c r="GI411" s="23"/>
      <c r="GJ411" s="23"/>
      <c r="GK411" s="23"/>
      <c r="GL411" s="23"/>
      <c r="GM411" s="23"/>
      <c r="GN411" s="46"/>
    </row>
    <row r="412" spans="1:196" s="44" customFormat="1">
      <c r="A412" s="120"/>
      <c r="B412" s="120"/>
      <c r="C412" s="120"/>
      <c r="D412" s="120"/>
      <c r="E412" s="120"/>
      <c r="F412" s="120"/>
      <c r="G412" s="120"/>
      <c r="H412" s="120"/>
      <c r="I412" s="120"/>
      <c r="J412" s="120"/>
      <c r="K412" s="120"/>
      <c r="L412" s="120"/>
      <c r="M412" s="87"/>
      <c r="N412" s="120"/>
      <c r="O412" s="120"/>
      <c r="P412" s="120"/>
      <c r="Q412" s="87"/>
      <c r="R412" s="120"/>
      <c r="S412" s="120"/>
      <c r="T412" s="120"/>
      <c r="U412" s="87"/>
      <c r="V412" s="120"/>
      <c r="W412" s="120"/>
      <c r="X412" s="87"/>
      <c r="Y412" s="120"/>
      <c r="Z412" s="120"/>
      <c r="AA412" s="120"/>
      <c r="AB412" s="87"/>
      <c r="AC412" s="120"/>
      <c r="AD412" s="120"/>
      <c r="AE412" s="120"/>
      <c r="AF412" s="87"/>
      <c r="AG412" s="120"/>
      <c r="AH412" s="120"/>
      <c r="AI412" s="87"/>
      <c r="AJ412" s="120"/>
      <c r="AK412" s="120"/>
      <c r="AL412" s="87"/>
      <c r="AM412" s="120"/>
      <c r="AN412" s="120"/>
      <c r="AO412" s="120"/>
      <c r="AP412" s="120"/>
      <c r="AQ412" s="120"/>
      <c r="AR412" s="87"/>
      <c r="AS412" s="120"/>
      <c r="AT412" s="120"/>
      <c r="AU412" s="120"/>
      <c r="AV412" s="120"/>
      <c r="AW412" s="120"/>
      <c r="AX412" s="120"/>
      <c r="AY412" s="87"/>
      <c r="AZ412" s="120"/>
      <c r="BA412" s="120"/>
      <c r="BB412" s="120"/>
      <c r="BC412" s="120"/>
      <c r="BD412" s="17"/>
      <c r="BE412" s="17"/>
      <c r="BP412" s="17"/>
      <c r="BQ412" s="19"/>
      <c r="BR412" s="19"/>
      <c r="BS412" s="19"/>
      <c r="BT412" s="19"/>
      <c r="BU412" s="19"/>
      <c r="BV412" s="19"/>
      <c r="BW412" s="19"/>
      <c r="BX412" s="19"/>
      <c r="BY412" s="19"/>
      <c r="BZ412" s="19"/>
      <c r="CA412" s="27"/>
      <c r="CI412" s="17"/>
      <c r="CN412" s="17"/>
      <c r="CS412" s="17"/>
      <c r="CX412" s="17"/>
      <c r="DH412" s="17"/>
      <c r="DT412" s="17"/>
      <c r="ED412" s="17"/>
      <c r="EO412" s="17"/>
      <c r="EP412" s="45"/>
      <c r="EQ412" s="6"/>
      <c r="ER412" s="6"/>
      <c r="ES412" s="6"/>
      <c r="ET412" s="6"/>
      <c r="EU412" s="46"/>
      <c r="FV412" s="19"/>
      <c r="FW412" s="23"/>
      <c r="FX412" s="23"/>
      <c r="FZ412" s="23"/>
      <c r="GA412" s="23"/>
      <c r="GB412" s="23"/>
      <c r="GC412" s="23"/>
      <c r="GD412" s="23"/>
      <c r="GE412" s="23"/>
      <c r="GF412" s="23"/>
      <c r="GG412" s="23"/>
      <c r="GH412" s="23"/>
      <c r="GI412" s="23"/>
      <c r="GJ412" s="23"/>
      <c r="GK412" s="23"/>
      <c r="GL412" s="23"/>
      <c r="GM412" s="23"/>
      <c r="GN412" s="46"/>
    </row>
    <row r="413" spans="1:196" s="44" customFormat="1">
      <c r="A413" s="120"/>
      <c r="B413" s="120"/>
      <c r="C413" s="120"/>
      <c r="D413" s="120"/>
      <c r="E413" s="120"/>
      <c r="F413" s="120"/>
      <c r="G413" s="120"/>
      <c r="H413" s="120"/>
      <c r="I413" s="120"/>
      <c r="J413" s="120"/>
      <c r="K413" s="120"/>
      <c r="L413" s="120"/>
      <c r="M413" s="87"/>
      <c r="N413" s="120"/>
      <c r="O413" s="120"/>
      <c r="P413" s="120"/>
      <c r="Q413" s="87"/>
      <c r="R413" s="120"/>
      <c r="S413" s="120"/>
      <c r="T413" s="120"/>
      <c r="U413" s="87"/>
      <c r="V413" s="120"/>
      <c r="W413" s="120"/>
      <c r="X413" s="87"/>
      <c r="Y413" s="120"/>
      <c r="Z413" s="120"/>
      <c r="AA413" s="120"/>
      <c r="AB413" s="87"/>
      <c r="AC413" s="120"/>
      <c r="AD413" s="120"/>
      <c r="AE413" s="120"/>
      <c r="AF413" s="87"/>
      <c r="AG413" s="120"/>
      <c r="AH413" s="120"/>
      <c r="AI413" s="87"/>
      <c r="AJ413" s="120"/>
      <c r="AK413" s="120"/>
      <c r="AL413" s="87"/>
      <c r="AM413" s="120"/>
      <c r="AN413" s="120"/>
      <c r="AO413" s="120"/>
      <c r="AP413" s="120"/>
      <c r="AQ413" s="120"/>
      <c r="AR413" s="87"/>
      <c r="AS413" s="120"/>
      <c r="AT413" s="120"/>
      <c r="AU413" s="120"/>
      <c r="AV413" s="120"/>
      <c r="AW413" s="120"/>
      <c r="AX413" s="120"/>
      <c r="AY413" s="87"/>
      <c r="AZ413" s="120"/>
      <c r="BA413" s="120"/>
      <c r="BB413" s="120"/>
      <c r="BC413" s="120"/>
      <c r="BD413" s="17"/>
      <c r="BE413" s="17"/>
      <c r="BP413" s="17"/>
      <c r="BQ413" s="19"/>
      <c r="BR413" s="19"/>
      <c r="BS413" s="19"/>
      <c r="BT413" s="19"/>
      <c r="BU413" s="19"/>
      <c r="BV413" s="19"/>
      <c r="BW413" s="19"/>
      <c r="BX413" s="19"/>
      <c r="BY413" s="19"/>
      <c r="BZ413" s="19"/>
      <c r="CA413" s="27"/>
      <c r="CI413" s="17"/>
      <c r="CN413" s="17"/>
      <c r="CS413" s="17"/>
      <c r="CX413" s="17"/>
      <c r="DH413" s="17"/>
      <c r="DT413" s="17"/>
      <c r="ED413" s="17"/>
      <c r="EO413" s="17"/>
      <c r="EP413" s="45"/>
      <c r="EQ413" s="6"/>
      <c r="ER413" s="6"/>
      <c r="ES413" s="6"/>
      <c r="ET413" s="6"/>
      <c r="EU413" s="46"/>
      <c r="FV413" s="19"/>
      <c r="FW413" s="23"/>
      <c r="FX413" s="23"/>
      <c r="FZ413" s="23"/>
      <c r="GA413" s="23"/>
      <c r="GB413" s="23"/>
      <c r="GC413" s="23"/>
      <c r="GD413" s="23"/>
      <c r="GE413" s="23"/>
      <c r="GF413" s="23"/>
      <c r="GG413" s="23"/>
      <c r="GH413" s="23"/>
      <c r="GI413" s="23"/>
      <c r="GJ413" s="23"/>
      <c r="GK413" s="23"/>
      <c r="GL413" s="23"/>
      <c r="GM413" s="23"/>
      <c r="GN413" s="46"/>
    </row>
    <row r="414" spans="1:196" s="44" customFormat="1">
      <c r="A414" s="120"/>
      <c r="B414" s="120"/>
      <c r="C414" s="120"/>
      <c r="D414" s="120"/>
      <c r="E414" s="120"/>
      <c r="F414" s="120"/>
      <c r="G414" s="120"/>
      <c r="H414" s="120"/>
      <c r="I414" s="120"/>
      <c r="J414" s="120"/>
      <c r="K414" s="120"/>
      <c r="L414" s="120"/>
      <c r="M414" s="87"/>
      <c r="N414" s="120"/>
      <c r="O414" s="120"/>
      <c r="P414" s="120"/>
      <c r="Q414" s="87"/>
      <c r="R414" s="120"/>
      <c r="S414" s="120"/>
      <c r="T414" s="120"/>
      <c r="U414" s="87"/>
      <c r="V414" s="120"/>
      <c r="W414" s="120"/>
      <c r="X414" s="87"/>
      <c r="Y414" s="120"/>
      <c r="Z414" s="120"/>
      <c r="AA414" s="120"/>
      <c r="AB414" s="87"/>
      <c r="AC414" s="120"/>
      <c r="AD414" s="120"/>
      <c r="AE414" s="120"/>
      <c r="AF414" s="87"/>
      <c r="AG414" s="120"/>
      <c r="AH414" s="120"/>
      <c r="AI414" s="87"/>
      <c r="AJ414" s="120"/>
      <c r="AK414" s="120"/>
      <c r="AL414" s="87"/>
      <c r="AM414" s="120"/>
      <c r="AN414" s="120"/>
      <c r="AO414" s="120"/>
      <c r="AP414" s="120"/>
      <c r="AQ414" s="120"/>
      <c r="AR414" s="87"/>
      <c r="AS414" s="120"/>
      <c r="AT414" s="120"/>
      <c r="AU414" s="120"/>
      <c r="AV414" s="120"/>
      <c r="AW414" s="120"/>
      <c r="AX414" s="120"/>
      <c r="AY414" s="87"/>
      <c r="AZ414" s="120"/>
      <c r="BA414" s="120"/>
      <c r="BB414" s="120"/>
      <c r="BC414" s="120"/>
      <c r="BD414" s="17"/>
      <c r="BE414" s="17"/>
      <c r="BP414" s="17"/>
      <c r="BQ414" s="19"/>
      <c r="BR414" s="19"/>
      <c r="BS414" s="19"/>
      <c r="BT414" s="19"/>
      <c r="BU414" s="19"/>
      <c r="BV414" s="19"/>
      <c r="BW414" s="19"/>
      <c r="BX414" s="19"/>
      <c r="BY414" s="19"/>
      <c r="BZ414" s="19"/>
      <c r="CA414" s="27"/>
      <c r="CI414" s="17"/>
      <c r="CN414" s="17"/>
      <c r="CS414" s="17"/>
      <c r="CX414" s="17"/>
      <c r="DH414" s="17"/>
      <c r="DT414" s="17"/>
      <c r="ED414" s="17"/>
      <c r="EO414" s="17"/>
      <c r="EP414" s="45"/>
      <c r="EQ414" s="6"/>
      <c r="ER414" s="6"/>
      <c r="ES414" s="6"/>
      <c r="ET414" s="6"/>
      <c r="EU414" s="46"/>
      <c r="FV414" s="19"/>
      <c r="FW414" s="23"/>
      <c r="FX414" s="23"/>
      <c r="FZ414" s="23"/>
      <c r="GA414" s="23"/>
      <c r="GB414" s="23"/>
      <c r="GC414" s="23"/>
      <c r="GD414" s="23"/>
      <c r="GE414" s="23"/>
      <c r="GF414" s="23"/>
      <c r="GG414" s="23"/>
      <c r="GH414" s="23"/>
      <c r="GI414" s="23"/>
      <c r="GJ414" s="23"/>
      <c r="GK414" s="23"/>
      <c r="GL414" s="23"/>
      <c r="GM414" s="23"/>
      <c r="GN414" s="46"/>
    </row>
    <row r="415" spans="1:196" s="44" customFormat="1">
      <c r="A415" s="120"/>
      <c r="B415" s="120"/>
      <c r="C415" s="120"/>
      <c r="D415" s="120"/>
      <c r="E415" s="120"/>
      <c r="F415" s="120"/>
      <c r="G415" s="120"/>
      <c r="H415" s="120"/>
      <c r="I415" s="120"/>
      <c r="J415" s="120"/>
      <c r="K415" s="120"/>
      <c r="L415" s="120"/>
      <c r="M415" s="87"/>
      <c r="N415" s="120"/>
      <c r="O415" s="120"/>
      <c r="P415" s="120"/>
      <c r="Q415" s="87"/>
      <c r="R415" s="120"/>
      <c r="S415" s="120"/>
      <c r="T415" s="120"/>
      <c r="U415" s="87"/>
      <c r="V415" s="120"/>
      <c r="W415" s="120"/>
      <c r="X415" s="87"/>
      <c r="Y415" s="120"/>
      <c r="Z415" s="120"/>
      <c r="AA415" s="120"/>
      <c r="AB415" s="87"/>
      <c r="AC415" s="120"/>
      <c r="AD415" s="120"/>
      <c r="AE415" s="120"/>
      <c r="AF415" s="87"/>
      <c r="AG415" s="120"/>
      <c r="AH415" s="120"/>
      <c r="AI415" s="87"/>
      <c r="AJ415" s="120"/>
      <c r="AK415" s="120"/>
      <c r="AL415" s="87"/>
      <c r="AM415" s="120"/>
      <c r="AN415" s="120"/>
      <c r="AO415" s="120"/>
      <c r="AP415" s="120"/>
      <c r="AQ415" s="120"/>
      <c r="AR415" s="87"/>
      <c r="AS415" s="120"/>
      <c r="AT415" s="120"/>
      <c r="AU415" s="120"/>
      <c r="AV415" s="120"/>
      <c r="AW415" s="120"/>
      <c r="AX415" s="120"/>
      <c r="AY415" s="87"/>
      <c r="AZ415" s="120"/>
      <c r="BA415" s="120"/>
      <c r="BB415" s="120"/>
      <c r="BC415" s="120"/>
      <c r="BD415" s="17"/>
      <c r="BE415" s="17"/>
      <c r="BP415" s="17"/>
      <c r="BQ415" s="19"/>
      <c r="BR415" s="19"/>
      <c r="BS415" s="19"/>
      <c r="BT415" s="19"/>
      <c r="BU415" s="19"/>
      <c r="BV415" s="19"/>
      <c r="BW415" s="19"/>
      <c r="BX415" s="19"/>
      <c r="BY415" s="19"/>
      <c r="BZ415" s="19"/>
      <c r="CA415" s="27"/>
      <c r="CI415" s="17"/>
      <c r="CN415" s="17"/>
      <c r="CS415" s="17"/>
      <c r="CX415" s="17"/>
      <c r="DH415" s="17"/>
      <c r="DT415" s="17"/>
      <c r="ED415" s="17"/>
      <c r="EO415" s="17"/>
      <c r="EP415" s="45"/>
      <c r="EQ415" s="6"/>
      <c r="ER415" s="6"/>
      <c r="ES415" s="6"/>
      <c r="ET415" s="6"/>
      <c r="EU415" s="46"/>
      <c r="FV415" s="19"/>
      <c r="FW415" s="23"/>
      <c r="FX415" s="23"/>
      <c r="FZ415" s="23"/>
      <c r="GA415" s="23"/>
      <c r="GB415" s="23"/>
      <c r="GC415" s="23"/>
      <c r="GD415" s="23"/>
      <c r="GE415" s="23"/>
      <c r="GF415" s="23"/>
      <c r="GG415" s="23"/>
      <c r="GH415" s="23"/>
      <c r="GI415" s="23"/>
      <c r="GJ415" s="23"/>
      <c r="GK415" s="23"/>
      <c r="GL415" s="23"/>
      <c r="GM415" s="23"/>
      <c r="GN415" s="46"/>
    </row>
    <row r="416" spans="1:196" s="44" customFormat="1">
      <c r="A416" s="120"/>
      <c r="B416" s="120"/>
      <c r="C416" s="120"/>
      <c r="D416" s="120"/>
      <c r="E416" s="120"/>
      <c r="F416" s="120"/>
      <c r="G416" s="120"/>
      <c r="H416" s="120"/>
      <c r="I416" s="120"/>
      <c r="J416" s="120"/>
      <c r="K416" s="120"/>
      <c r="L416" s="120"/>
      <c r="M416" s="87"/>
      <c r="N416" s="120"/>
      <c r="O416" s="120"/>
      <c r="P416" s="120"/>
      <c r="Q416" s="87"/>
      <c r="R416" s="120"/>
      <c r="S416" s="120"/>
      <c r="T416" s="120"/>
      <c r="U416" s="87"/>
      <c r="V416" s="120"/>
      <c r="W416" s="120"/>
      <c r="X416" s="87"/>
      <c r="Y416" s="120"/>
      <c r="Z416" s="120"/>
      <c r="AA416" s="120"/>
      <c r="AB416" s="87"/>
      <c r="AC416" s="120"/>
      <c r="AD416" s="120"/>
      <c r="AE416" s="120"/>
      <c r="AF416" s="87"/>
      <c r="AG416" s="120"/>
      <c r="AH416" s="120"/>
      <c r="AI416" s="87"/>
      <c r="AJ416" s="120"/>
      <c r="AK416" s="120"/>
      <c r="AL416" s="87"/>
      <c r="AM416" s="120"/>
      <c r="AN416" s="120"/>
      <c r="AO416" s="120"/>
      <c r="AP416" s="120"/>
      <c r="AQ416" s="120"/>
      <c r="AR416" s="87"/>
      <c r="AS416" s="120"/>
      <c r="AT416" s="120"/>
      <c r="AU416" s="120"/>
      <c r="AV416" s="120"/>
      <c r="AW416" s="120"/>
      <c r="AX416" s="120"/>
      <c r="AY416" s="87"/>
      <c r="AZ416" s="120"/>
      <c r="BA416" s="120"/>
      <c r="BB416" s="120"/>
      <c r="BC416" s="120"/>
      <c r="BD416" s="17"/>
      <c r="BE416" s="17"/>
      <c r="BP416" s="17"/>
      <c r="BQ416" s="19"/>
      <c r="BR416" s="19"/>
      <c r="BS416" s="19"/>
      <c r="BT416" s="19"/>
      <c r="BU416" s="19"/>
      <c r="BV416" s="19"/>
      <c r="BW416" s="19"/>
      <c r="BX416" s="19"/>
      <c r="BY416" s="19"/>
      <c r="BZ416" s="19"/>
      <c r="CA416" s="27"/>
      <c r="CI416" s="17"/>
      <c r="CN416" s="17"/>
      <c r="CS416" s="17"/>
      <c r="CX416" s="17"/>
      <c r="DH416" s="17"/>
      <c r="DT416" s="17"/>
      <c r="ED416" s="17"/>
      <c r="EO416" s="17"/>
      <c r="EP416" s="45"/>
      <c r="EQ416" s="6"/>
      <c r="ER416" s="6"/>
      <c r="ES416" s="6"/>
      <c r="ET416" s="6"/>
      <c r="EU416" s="46"/>
      <c r="FV416" s="19"/>
      <c r="FW416" s="23"/>
      <c r="FX416" s="23"/>
      <c r="FZ416" s="23"/>
      <c r="GA416" s="23"/>
      <c r="GB416" s="23"/>
      <c r="GC416" s="23"/>
      <c r="GD416" s="23"/>
      <c r="GE416" s="23"/>
      <c r="GF416" s="23"/>
      <c r="GG416" s="23"/>
      <c r="GH416" s="23"/>
      <c r="GI416" s="23"/>
      <c r="GJ416" s="23"/>
      <c r="GK416" s="23"/>
      <c r="GL416" s="23"/>
      <c r="GM416" s="23"/>
      <c r="GN416" s="46"/>
    </row>
    <row r="417" spans="1:196" s="44" customFormat="1">
      <c r="A417" s="120"/>
      <c r="B417" s="120"/>
      <c r="C417" s="120"/>
      <c r="D417" s="120"/>
      <c r="E417" s="120"/>
      <c r="F417" s="120"/>
      <c r="G417" s="120"/>
      <c r="H417" s="120"/>
      <c r="I417" s="120"/>
      <c r="J417" s="120"/>
      <c r="K417" s="120"/>
      <c r="L417" s="120"/>
      <c r="M417" s="87"/>
      <c r="N417" s="120"/>
      <c r="O417" s="120"/>
      <c r="P417" s="120"/>
      <c r="Q417" s="87"/>
      <c r="R417" s="120"/>
      <c r="S417" s="120"/>
      <c r="T417" s="120"/>
      <c r="U417" s="87"/>
      <c r="V417" s="120"/>
      <c r="W417" s="120"/>
      <c r="X417" s="87"/>
      <c r="Y417" s="120"/>
      <c r="Z417" s="120"/>
      <c r="AA417" s="120"/>
      <c r="AB417" s="87"/>
      <c r="AC417" s="120"/>
      <c r="AD417" s="120"/>
      <c r="AE417" s="120"/>
      <c r="AF417" s="87"/>
      <c r="AG417" s="120"/>
      <c r="AH417" s="120"/>
      <c r="AI417" s="87"/>
      <c r="AJ417" s="120"/>
      <c r="AK417" s="120"/>
      <c r="AL417" s="87"/>
      <c r="AM417" s="120"/>
      <c r="AN417" s="120"/>
      <c r="AO417" s="120"/>
      <c r="AP417" s="120"/>
      <c r="AQ417" s="120"/>
      <c r="AR417" s="87"/>
      <c r="AS417" s="120"/>
      <c r="AT417" s="120"/>
      <c r="AU417" s="120"/>
      <c r="AV417" s="120"/>
      <c r="AW417" s="120"/>
      <c r="AX417" s="120"/>
      <c r="AY417" s="87"/>
      <c r="AZ417" s="120"/>
      <c r="BA417" s="120"/>
      <c r="BB417" s="120"/>
      <c r="BC417" s="120"/>
      <c r="BD417" s="17"/>
      <c r="BE417" s="17"/>
      <c r="BP417" s="17"/>
      <c r="BQ417" s="19"/>
      <c r="BR417" s="19"/>
      <c r="BS417" s="19"/>
      <c r="BT417" s="19"/>
      <c r="BU417" s="19"/>
      <c r="BV417" s="19"/>
      <c r="BW417" s="19"/>
      <c r="BX417" s="19"/>
      <c r="BY417" s="19"/>
      <c r="BZ417" s="19"/>
      <c r="CA417" s="27"/>
      <c r="CI417" s="17"/>
      <c r="CN417" s="17"/>
      <c r="CS417" s="17"/>
      <c r="CX417" s="17"/>
      <c r="DH417" s="17"/>
      <c r="DT417" s="17"/>
      <c r="ED417" s="17"/>
      <c r="EO417" s="17"/>
      <c r="EP417" s="45"/>
      <c r="EQ417" s="6"/>
      <c r="ER417" s="6"/>
      <c r="ES417" s="6"/>
      <c r="ET417" s="6"/>
      <c r="EU417" s="46"/>
      <c r="FV417" s="19"/>
      <c r="FW417" s="23"/>
      <c r="FX417" s="23"/>
      <c r="FZ417" s="23"/>
      <c r="GA417" s="23"/>
      <c r="GB417" s="23"/>
      <c r="GC417" s="23"/>
      <c r="GD417" s="23"/>
      <c r="GE417" s="23"/>
      <c r="GF417" s="23"/>
      <c r="GG417" s="23"/>
      <c r="GH417" s="23"/>
      <c r="GI417" s="23"/>
      <c r="GJ417" s="23"/>
      <c r="GK417" s="23"/>
      <c r="GL417" s="23"/>
      <c r="GM417" s="23"/>
      <c r="GN417" s="46"/>
    </row>
    <row r="418" spans="1:196" s="44" customFormat="1">
      <c r="A418" s="120"/>
      <c r="B418" s="120"/>
      <c r="C418" s="120"/>
      <c r="D418" s="120"/>
      <c r="E418" s="120"/>
      <c r="F418" s="120"/>
      <c r="G418" s="120"/>
      <c r="H418" s="120"/>
      <c r="I418" s="120"/>
      <c r="J418" s="120"/>
      <c r="K418" s="120"/>
      <c r="L418" s="120"/>
      <c r="M418" s="87"/>
      <c r="N418" s="120"/>
      <c r="O418" s="120"/>
      <c r="P418" s="120"/>
      <c r="Q418" s="87"/>
      <c r="R418" s="120"/>
      <c r="S418" s="120"/>
      <c r="T418" s="120"/>
      <c r="U418" s="87"/>
      <c r="V418" s="120"/>
      <c r="W418" s="120"/>
      <c r="X418" s="87"/>
      <c r="Y418" s="120"/>
      <c r="Z418" s="120"/>
      <c r="AA418" s="120"/>
      <c r="AB418" s="87"/>
      <c r="AC418" s="120"/>
      <c r="AD418" s="120"/>
      <c r="AE418" s="120"/>
      <c r="AF418" s="87"/>
      <c r="AG418" s="120"/>
      <c r="AH418" s="120"/>
      <c r="AI418" s="87"/>
      <c r="AJ418" s="120"/>
      <c r="AK418" s="120"/>
      <c r="AL418" s="87"/>
      <c r="AM418" s="120"/>
      <c r="AN418" s="120"/>
      <c r="AO418" s="120"/>
      <c r="AP418" s="120"/>
      <c r="AQ418" s="120"/>
      <c r="AR418" s="87"/>
      <c r="AS418" s="120"/>
      <c r="AT418" s="120"/>
      <c r="AU418" s="120"/>
      <c r="AV418" s="120"/>
      <c r="AW418" s="120"/>
      <c r="AX418" s="120"/>
      <c r="AY418" s="87"/>
      <c r="AZ418" s="120"/>
      <c r="BA418" s="120"/>
      <c r="BB418" s="120"/>
      <c r="BC418" s="120"/>
      <c r="BD418" s="17"/>
      <c r="BE418" s="17"/>
      <c r="BP418" s="17"/>
      <c r="BQ418" s="19"/>
      <c r="BR418" s="19"/>
      <c r="BS418" s="19"/>
      <c r="BT418" s="19"/>
      <c r="BU418" s="19"/>
      <c r="BV418" s="19"/>
      <c r="BW418" s="19"/>
      <c r="BX418" s="19"/>
      <c r="BY418" s="19"/>
      <c r="BZ418" s="19"/>
      <c r="CA418" s="27"/>
      <c r="CI418" s="17"/>
      <c r="CN418" s="17"/>
      <c r="CS418" s="17"/>
      <c r="CX418" s="17"/>
      <c r="DH418" s="17"/>
      <c r="DT418" s="17"/>
      <c r="ED418" s="17"/>
      <c r="EO418" s="17"/>
      <c r="EP418" s="45"/>
      <c r="EQ418" s="6"/>
      <c r="ER418" s="6"/>
      <c r="ES418" s="6"/>
      <c r="ET418" s="6"/>
      <c r="EU418" s="46"/>
      <c r="FV418" s="19"/>
      <c r="FW418" s="23"/>
      <c r="FX418" s="23"/>
      <c r="FZ418" s="23"/>
      <c r="GA418" s="23"/>
      <c r="GB418" s="23"/>
      <c r="GC418" s="23"/>
      <c r="GD418" s="23"/>
      <c r="GE418" s="23"/>
      <c r="GF418" s="23"/>
      <c r="GG418" s="23"/>
      <c r="GH418" s="23"/>
      <c r="GI418" s="23"/>
      <c r="GJ418" s="23"/>
      <c r="GK418" s="23"/>
      <c r="GL418" s="23"/>
      <c r="GM418" s="23"/>
      <c r="GN418" s="46"/>
    </row>
    <row r="419" spans="1:196" s="44" customFormat="1">
      <c r="A419" s="120"/>
      <c r="B419" s="120"/>
      <c r="C419" s="120"/>
      <c r="D419" s="120"/>
      <c r="E419" s="120"/>
      <c r="F419" s="120"/>
      <c r="G419" s="120"/>
      <c r="H419" s="120"/>
      <c r="I419" s="120"/>
      <c r="J419" s="120"/>
      <c r="K419" s="120"/>
      <c r="L419" s="120"/>
      <c r="M419" s="87"/>
      <c r="N419" s="120"/>
      <c r="O419" s="120"/>
      <c r="P419" s="120"/>
      <c r="Q419" s="87"/>
      <c r="R419" s="120"/>
      <c r="S419" s="120"/>
      <c r="T419" s="120"/>
      <c r="U419" s="87"/>
      <c r="V419" s="120"/>
      <c r="W419" s="120"/>
      <c r="X419" s="87"/>
      <c r="Y419" s="120"/>
      <c r="Z419" s="120"/>
      <c r="AA419" s="120"/>
      <c r="AB419" s="87"/>
      <c r="AC419" s="120"/>
      <c r="AD419" s="120"/>
      <c r="AE419" s="120"/>
      <c r="AF419" s="87"/>
      <c r="AG419" s="120"/>
      <c r="AH419" s="120"/>
      <c r="AI419" s="87"/>
      <c r="AJ419" s="120"/>
      <c r="AK419" s="120"/>
      <c r="AL419" s="87"/>
      <c r="AM419" s="120"/>
      <c r="AN419" s="120"/>
      <c r="AO419" s="120"/>
      <c r="AP419" s="120"/>
      <c r="AQ419" s="120"/>
      <c r="AR419" s="87"/>
      <c r="AS419" s="120"/>
      <c r="AT419" s="120"/>
      <c r="AU419" s="120"/>
      <c r="AV419" s="120"/>
      <c r="AW419" s="120"/>
      <c r="AX419" s="120"/>
      <c r="AY419" s="87"/>
      <c r="AZ419" s="120"/>
      <c r="BA419" s="120"/>
      <c r="BB419" s="120"/>
      <c r="BC419" s="120"/>
      <c r="BD419" s="17"/>
      <c r="BE419" s="17"/>
      <c r="BP419" s="17"/>
      <c r="BQ419" s="19"/>
      <c r="BR419" s="19"/>
      <c r="BS419" s="19"/>
      <c r="BT419" s="19"/>
      <c r="BU419" s="19"/>
      <c r="BV419" s="19"/>
      <c r="BW419" s="19"/>
      <c r="BX419" s="19"/>
      <c r="BY419" s="19"/>
      <c r="BZ419" s="19"/>
      <c r="CA419" s="27"/>
      <c r="CI419" s="17"/>
      <c r="CN419" s="17"/>
      <c r="CS419" s="17"/>
      <c r="CX419" s="17"/>
      <c r="DH419" s="17"/>
      <c r="DT419" s="17"/>
      <c r="ED419" s="17"/>
      <c r="EO419" s="17"/>
      <c r="EP419" s="45"/>
      <c r="EQ419" s="6"/>
      <c r="ER419" s="6"/>
      <c r="ES419" s="6"/>
      <c r="ET419" s="6"/>
      <c r="EU419" s="46"/>
      <c r="FV419" s="19"/>
      <c r="FW419" s="23"/>
      <c r="FX419" s="23"/>
      <c r="FZ419" s="23"/>
      <c r="GA419" s="23"/>
      <c r="GB419" s="23"/>
      <c r="GC419" s="23"/>
      <c r="GD419" s="23"/>
      <c r="GE419" s="23"/>
      <c r="GF419" s="23"/>
      <c r="GG419" s="23"/>
      <c r="GH419" s="23"/>
      <c r="GI419" s="23"/>
      <c r="GJ419" s="23"/>
      <c r="GK419" s="23"/>
      <c r="GL419" s="23"/>
      <c r="GM419" s="23"/>
      <c r="GN419" s="46"/>
    </row>
    <row r="420" spans="1:196" s="44" customFormat="1">
      <c r="A420" s="120"/>
      <c r="B420" s="120"/>
      <c r="C420" s="120"/>
      <c r="D420" s="120"/>
      <c r="E420" s="120"/>
      <c r="F420" s="120"/>
      <c r="G420" s="120"/>
      <c r="H420" s="120"/>
      <c r="I420" s="120"/>
      <c r="J420" s="120"/>
      <c r="K420" s="120"/>
      <c r="L420" s="120"/>
      <c r="M420" s="87"/>
      <c r="N420" s="120"/>
      <c r="O420" s="120"/>
      <c r="P420" s="120"/>
      <c r="Q420" s="87"/>
      <c r="R420" s="120"/>
      <c r="S420" s="120"/>
      <c r="T420" s="120"/>
      <c r="U420" s="87"/>
      <c r="V420" s="120"/>
      <c r="W420" s="120"/>
      <c r="X420" s="87"/>
      <c r="Y420" s="120"/>
      <c r="Z420" s="120"/>
      <c r="AA420" s="120"/>
      <c r="AB420" s="87"/>
      <c r="AC420" s="120"/>
      <c r="AD420" s="120"/>
      <c r="AE420" s="120"/>
      <c r="AF420" s="87"/>
      <c r="AG420" s="120"/>
      <c r="AH420" s="120"/>
      <c r="AI420" s="87"/>
      <c r="AJ420" s="120"/>
      <c r="AK420" s="120"/>
      <c r="AL420" s="87"/>
      <c r="AM420" s="120"/>
      <c r="AN420" s="120"/>
      <c r="AO420" s="120"/>
      <c r="AP420" s="120"/>
      <c r="AQ420" s="120"/>
      <c r="AR420" s="87"/>
      <c r="AS420" s="120"/>
      <c r="AT420" s="120"/>
      <c r="AU420" s="120"/>
      <c r="AV420" s="120"/>
      <c r="AW420" s="120"/>
      <c r="AX420" s="120"/>
      <c r="AY420" s="87"/>
      <c r="AZ420" s="120"/>
      <c r="BA420" s="120"/>
      <c r="BB420" s="120"/>
      <c r="BC420" s="120"/>
      <c r="BD420" s="17"/>
      <c r="BE420" s="17"/>
      <c r="BP420" s="17"/>
      <c r="BQ420" s="19"/>
      <c r="BR420" s="19"/>
      <c r="BS420" s="19"/>
      <c r="BT420" s="19"/>
      <c r="BU420" s="19"/>
      <c r="BV420" s="19"/>
      <c r="BW420" s="19"/>
      <c r="BX420" s="19"/>
      <c r="BY420" s="19"/>
      <c r="BZ420" s="19"/>
      <c r="CA420" s="27"/>
      <c r="CI420" s="17"/>
      <c r="CN420" s="17"/>
      <c r="CS420" s="17"/>
      <c r="CX420" s="17"/>
      <c r="DH420" s="17"/>
      <c r="DT420" s="17"/>
      <c r="ED420" s="17"/>
      <c r="EO420" s="17"/>
      <c r="EP420" s="45"/>
      <c r="EQ420" s="6"/>
      <c r="ER420" s="6"/>
      <c r="ES420" s="6"/>
      <c r="ET420" s="6"/>
      <c r="EU420" s="46"/>
      <c r="FV420" s="19"/>
      <c r="FW420" s="23"/>
      <c r="FX420" s="23"/>
      <c r="FZ420" s="23"/>
      <c r="GA420" s="23"/>
      <c r="GB420" s="23"/>
      <c r="GC420" s="23"/>
      <c r="GD420" s="23"/>
      <c r="GE420" s="23"/>
      <c r="GF420" s="23"/>
      <c r="GG420" s="23"/>
      <c r="GH420" s="23"/>
      <c r="GI420" s="23"/>
      <c r="GJ420" s="23"/>
      <c r="GK420" s="23"/>
      <c r="GL420" s="23"/>
      <c r="GM420" s="23"/>
      <c r="GN420" s="46"/>
    </row>
    <row r="421" spans="1:196" s="44" customFormat="1">
      <c r="A421" s="120"/>
      <c r="B421" s="120"/>
      <c r="C421" s="120"/>
      <c r="D421" s="120"/>
      <c r="E421" s="120"/>
      <c r="F421" s="120"/>
      <c r="G421" s="120"/>
      <c r="H421" s="120"/>
      <c r="I421" s="120"/>
      <c r="J421" s="120"/>
      <c r="K421" s="120"/>
      <c r="L421" s="120"/>
      <c r="M421" s="87"/>
      <c r="N421" s="120"/>
      <c r="O421" s="120"/>
      <c r="P421" s="120"/>
      <c r="Q421" s="87"/>
      <c r="R421" s="120"/>
      <c r="S421" s="120"/>
      <c r="T421" s="120"/>
      <c r="U421" s="87"/>
      <c r="V421" s="120"/>
      <c r="W421" s="120"/>
      <c r="X421" s="87"/>
      <c r="Y421" s="120"/>
      <c r="Z421" s="120"/>
      <c r="AA421" s="120"/>
      <c r="AB421" s="87"/>
      <c r="AC421" s="120"/>
      <c r="AD421" s="120"/>
      <c r="AE421" s="120"/>
      <c r="AF421" s="87"/>
      <c r="AG421" s="120"/>
      <c r="AH421" s="120"/>
      <c r="AI421" s="87"/>
      <c r="AJ421" s="120"/>
      <c r="AK421" s="120"/>
      <c r="AL421" s="87"/>
      <c r="AM421" s="120"/>
      <c r="AN421" s="120"/>
      <c r="AO421" s="120"/>
      <c r="AP421" s="120"/>
      <c r="AQ421" s="120"/>
      <c r="AR421" s="87"/>
      <c r="AS421" s="120"/>
      <c r="AT421" s="120"/>
      <c r="AU421" s="120"/>
      <c r="AV421" s="120"/>
      <c r="AW421" s="120"/>
      <c r="AX421" s="120"/>
      <c r="AY421" s="87"/>
      <c r="AZ421" s="120"/>
      <c r="BA421" s="120"/>
      <c r="BB421" s="120"/>
      <c r="BC421" s="120"/>
      <c r="BD421" s="17"/>
      <c r="BE421" s="17"/>
      <c r="BP421" s="17"/>
      <c r="BQ421" s="19"/>
      <c r="BR421" s="19"/>
      <c r="BS421" s="19"/>
      <c r="BT421" s="19"/>
      <c r="BU421" s="19"/>
      <c r="BV421" s="19"/>
      <c r="BW421" s="19"/>
      <c r="BX421" s="19"/>
      <c r="BY421" s="19"/>
      <c r="BZ421" s="19"/>
      <c r="CA421" s="27"/>
      <c r="CI421" s="17"/>
      <c r="CN421" s="17"/>
      <c r="CS421" s="17"/>
      <c r="CX421" s="17"/>
      <c r="DH421" s="17"/>
      <c r="DT421" s="17"/>
      <c r="ED421" s="17"/>
      <c r="EO421" s="17"/>
      <c r="EP421" s="45"/>
      <c r="EQ421" s="6"/>
      <c r="ER421" s="6"/>
      <c r="ES421" s="6"/>
      <c r="ET421" s="6"/>
      <c r="EU421" s="46"/>
      <c r="FV421" s="19"/>
      <c r="FW421" s="23"/>
      <c r="FX421" s="23"/>
      <c r="FZ421" s="23"/>
      <c r="GA421" s="23"/>
      <c r="GB421" s="23"/>
      <c r="GC421" s="23"/>
      <c r="GD421" s="23"/>
      <c r="GE421" s="23"/>
      <c r="GF421" s="23"/>
      <c r="GG421" s="23"/>
      <c r="GH421" s="23"/>
      <c r="GI421" s="23"/>
      <c r="GJ421" s="23"/>
      <c r="GK421" s="23"/>
      <c r="GL421" s="23"/>
      <c r="GM421" s="23"/>
      <c r="GN421" s="46"/>
    </row>
    <row r="422" spans="1:196" s="44" customFormat="1">
      <c r="A422" s="120"/>
      <c r="B422" s="120"/>
      <c r="C422" s="120"/>
      <c r="D422" s="120"/>
      <c r="E422" s="120"/>
      <c r="F422" s="120"/>
      <c r="G422" s="120"/>
      <c r="H422" s="120"/>
      <c r="I422" s="120"/>
      <c r="J422" s="120"/>
      <c r="K422" s="120"/>
      <c r="L422" s="120"/>
      <c r="M422" s="87"/>
      <c r="N422" s="120"/>
      <c r="O422" s="120"/>
      <c r="P422" s="120"/>
      <c r="Q422" s="87"/>
      <c r="R422" s="120"/>
      <c r="S422" s="120"/>
      <c r="T422" s="120"/>
      <c r="U422" s="87"/>
      <c r="V422" s="120"/>
      <c r="W422" s="120"/>
      <c r="X422" s="87"/>
      <c r="Y422" s="120"/>
      <c r="Z422" s="120"/>
      <c r="AA422" s="120"/>
      <c r="AB422" s="87"/>
      <c r="AC422" s="120"/>
      <c r="AD422" s="120"/>
      <c r="AE422" s="120"/>
      <c r="AF422" s="87"/>
      <c r="AG422" s="120"/>
      <c r="AH422" s="120"/>
      <c r="AI422" s="87"/>
      <c r="AJ422" s="120"/>
      <c r="AK422" s="120"/>
      <c r="AL422" s="87"/>
      <c r="AM422" s="120"/>
      <c r="AN422" s="120"/>
      <c r="AO422" s="120"/>
      <c r="AP422" s="120"/>
      <c r="AQ422" s="120"/>
      <c r="AR422" s="87"/>
      <c r="AS422" s="120"/>
      <c r="AT422" s="120"/>
      <c r="AU422" s="120"/>
      <c r="AV422" s="120"/>
      <c r="AW422" s="120"/>
      <c r="AX422" s="120"/>
      <c r="AY422" s="87"/>
      <c r="AZ422" s="120"/>
      <c r="BA422" s="120"/>
      <c r="BB422" s="120"/>
      <c r="BC422" s="120"/>
      <c r="BD422" s="17"/>
      <c r="BE422" s="17"/>
      <c r="BP422" s="17"/>
      <c r="BQ422" s="19"/>
      <c r="BR422" s="19"/>
      <c r="BS422" s="19"/>
      <c r="BT422" s="19"/>
      <c r="BU422" s="19"/>
      <c r="BV422" s="19"/>
      <c r="BW422" s="19"/>
      <c r="BX422" s="19"/>
      <c r="BY422" s="19"/>
      <c r="BZ422" s="19"/>
      <c r="CA422" s="27"/>
      <c r="CI422" s="17"/>
      <c r="CN422" s="17"/>
      <c r="CS422" s="17"/>
      <c r="CX422" s="17"/>
      <c r="DH422" s="17"/>
      <c r="DT422" s="17"/>
      <c r="ED422" s="17"/>
      <c r="EO422" s="17"/>
      <c r="EP422" s="45"/>
      <c r="EQ422" s="6"/>
      <c r="ER422" s="6"/>
      <c r="ES422" s="6"/>
      <c r="ET422" s="6"/>
      <c r="EU422" s="46"/>
      <c r="FV422" s="19"/>
      <c r="FW422" s="23"/>
      <c r="FX422" s="23"/>
      <c r="FZ422" s="23"/>
      <c r="GA422" s="23"/>
      <c r="GB422" s="23"/>
      <c r="GC422" s="23"/>
      <c r="GD422" s="23"/>
      <c r="GE422" s="23"/>
      <c r="GF422" s="23"/>
      <c r="GG422" s="23"/>
      <c r="GH422" s="23"/>
      <c r="GI422" s="23"/>
      <c r="GJ422" s="23"/>
      <c r="GK422" s="23"/>
      <c r="GL422" s="23"/>
      <c r="GM422" s="23"/>
      <c r="GN422" s="46"/>
    </row>
    <row r="423" spans="1:196" s="44" customFormat="1">
      <c r="A423" s="120"/>
      <c r="B423" s="120"/>
      <c r="C423" s="120"/>
      <c r="D423" s="120"/>
      <c r="E423" s="120"/>
      <c r="F423" s="120"/>
      <c r="G423" s="120"/>
      <c r="H423" s="120"/>
      <c r="I423" s="120"/>
      <c r="J423" s="120"/>
      <c r="K423" s="120"/>
      <c r="L423" s="120"/>
      <c r="M423" s="87"/>
      <c r="N423" s="120"/>
      <c r="O423" s="120"/>
      <c r="P423" s="120"/>
      <c r="Q423" s="87"/>
      <c r="R423" s="120"/>
      <c r="S423" s="120"/>
      <c r="T423" s="120"/>
      <c r="U423" s="87"/>
      <c r="V423" s="120"/>
      <c r="W423" s="120"/>
      <c r="X423" s="87"/>
      <c r="Y423" s="120"/>
      <c r="Z423" s="120"/>
      <c r="AA423" s="120"/>
      <c r="AB423" s="87"/>
      <c r="AC423" s="120"/>
      <c r="AD423" s="120"/>
      <c r="AE423" s="120"/>
      <c r="AF423" s="87"/>
      <c r="AG423" s="120"/>
      <c r="AH423" s="120"/>
      <c r="AI423" s="87"/>
      <c r="AJ423" s="120"/>
      <c r="AK423" s="120"/>
      <c r="AL423" s="87"/>
      <c r="AM423" s="120"/>
      <c r="AN423" s="120"/>
      <c r="AO423" s="120"/>
      <c r="AP423" s="120"/>
      <c r="AQ423" s="120"/>
      <c r="AR423" s="87"/>
      <c r="AS423" s="120"/>
      <c r="AT423" s="120"/>
      <c r="AU423" s="120"/>
      <c r="AV423" s="120"/>
      <c r="AW423" s="120"/>
      <c r="AX423" s="120"/>
      <c r="AY423" s="87"/>
      <c r="AZ423" s="120"/>
      <c r="BA423" s="120"/>
      <c r="BB423" s="120"/>
      <c r="BC423" s="120"/>
      <c r="BD423" s="17"/>
      <c r="BE423" s="17"/>
      <c r="BP423" s="17"/>
      <c r="BQ423" s="19"/>
      <c r="BR423" s="19"/>
      <c r="BS423" s="19"/>
      <c r="BT423" s="19"/>
      <c r="BU423" s="19"/>
      <c r="BV423" s="19"/>
      <c r="BW423" s="19"/>
      <c r="BX423" s="19"/>
      <c r="BY423" s="19"/>
      <c r="BZ423" s="19"/>
      <c r="CA423" s="27"/>
      <c r="CI423" s="17"/>
      <c r="CN423" s="17"/>
      <c r="CS423" s="17"/>
      <c r="CX423" s="17"/>
      <c r="DH423" s="17"/>
      <c r="DT423" s="17"/>
      <c r="ED423" s="17"/>
      <c r="EO423" s="17"/>
      <c r="EP423" s="45"/>
      <c r="EQ423" s="6"/>
      <c r="ER423" s="6"/>
      <c r="ES423" s="6"/>
      <c r="ET423" s="6"/>
      <c r="EU423" s="46"/>
      <c r="FV423" s="19"/>
      <c r="FW423" s="23"/>
      <c r="FX423" s="23"/>
      <c r="FZ423" s="23"/>
      <c r="GA423" s="23"/>
      <c r="GB423" s="23"/>
      <c r="GC423" s="23"/>
      <c r="GD423" s="23"/>
      <c r="GE423" s="23"/>
      <c r="GF423" s="23"/>
      <c r="GG423" s="23"/>
      <c r="GH423" s="23"/>
      <c r="GI423" s="23"/>
      <c r="GJ423" s="23"/>
      <c r="GK423" s="23"/>
      <c r="GL423" s="23"/>
      <c r="GM423" s="23"/>
      <c r="GN423" s="46"/>
    </row>
    <row r="424" spans="1:196" s="44" customFormat="1">
      <c r="A424" s="120"/>
      <c r="B424" s="120"/>
      <c r="C424" s="120"/>
      <c r="D424" s="120"/>
      <c r="E424" s="120"/>
      <c r="F424" s="120"/>
      <c r="G424" s="120"/>
      <c r="H424" s="120"/>
      <c r="I424" s="120"/>
      <c r="J424" s="120"/>
      <c r="K424" s="120"/>
      <c r="L424" s="120"/>
      <c r="M424" s="87"/>
      <c r="N424" s="120"/>
      <c r="O424" s="120"/>
      <c r="P424" s="120"/>
      <c r="Q424" s="87"/>
      <c r="R424" s="120"/>
      <c r="S424" s="120"/>
      <c r="T424" s="120"/>
      <c r="U424" s="87"/>
      <c r="V424" s="120"/>
      <c r="W424" s="120"/>
      <c r="X424" s="87"/>
      <c r="Y424" s="120"/>
      <c r="Z424" s="120"/>
      <c r="AA424" s="120"/>
      <c r="AB424" s="87"/>
      <c r="AC424" s="120"/>
      <c r="AD424" s="120"/>
      <c r="AE424" s="120"/>
      <c r="AF424" s="87"/>
      <c r="AG424" s="120"/>
      <c r="AH424" s="120"/>
      <c r="AI424" s="87"/>
      <c r="AJ424" s="120"/>
      <c r="AK424" s="120"/>
      <c r="AL424" s="87"/>
      <c r="AM424" s="120"/>
      <c r="AN424" s="120"/>
      <c r="AO424" s="120"/>
      <c r="AP424" s="120"/>
      <c r="AQ424" s="120"/>
      <c r="AR424" s="87"/>
      <c r="AS424" s="120"/>
      <c r="AT424" s="120"/>
      <c r="AU424" s="120"/>
      <c r="AV424" s="120"/>
      <c r="AW424" s="120"/>
      <c r="AX424" s="120"/>
      <c r="AY424" s="87"/>
      <c r="AZ424" s="120"/>
      <c r="BA424" s="120"/>
      <c r="BB424" s="120"/>
      <c r="BC424" s="120"/>
      <c r="BD424" s="17"/>
      <c r="BE424" s="17"/>
      <c r="BP424" s="17"/>
      <c r="BQ424" s="19"/>
      <c r="BR424" s="19"/>
      <c r="BS424" s="19"/>
      <c r="BT424" s="19"/>
      <c r="BU424" s="19"/>
      <c r="BV424" s="19"/>
      <c r="BW424" s="19"/>
      <c r="BX424" s="19"/>
      <c r="BY424" s="19"/>
      <c r="BZ424" s="19"/>
      <c r="CA424" s="27"/>
      <c r="CI424" s="17"/>
      <c r="CN424" s="17"/>
      <c r="CS424" s="17"/>
      <c r="CX424" s="17"/>
      <c r="DH424" s="17"/>
      <c r="DT424" s="17"/>
      <c r="ED424" s="17"/>
      <c r="EO424" s="17"/>
      <c r="EP424" s="45"/>
      <c r="EQ424" s="6"/>
      <c r="ER424" s="6"/>
      <c r="ES424" s="6"/>
      <c r="ET424" s="6"/>
      <c r="EU424" s="46"/>
      <c r="FV424" s="19"/>
      <c r="FW424" s="23"/>
      <c r="FX424" s="23"/>
      <c r="FZ424" s="23"/>
      <c r="GA424" s="23"/>
      <c r="GB424" s="23"/>
      <c r="GC424" s="23"/>
      <c r="GD424" s="23"/>
      <c r="GE424" s="23"/>
      <c r="GF424" s="23"/>
      <c r="GG424" s="23"/>
      <c r="GH424" s="23"/>
      <c r="GI424" s="23"/>
      <c r="GJ424" s="23"/>
      <c r="GK424" s="23"/>
      <c r="GL424" s="23"/>
      <c r="GM424" s="23"/>
      <c r="GN424" s="46"/>
    </row>
    <row r="425" spans="1:196" s="44" customFormat="1">
      <c r="A425" s="120"/>
      <c r="B425" s="120"/>
      <c r="C425" s="120"/>
      <c r="D425" s="120"/>
      <c r="E425" s="120"/>
      <c r="F425" s="120"/>
      <c r="G425" s="120"/>
      <c r="H425" s="120"/>
      <c r="I425" s="120"/>
      <c r="J425" s="120"/>
      <c r="K425" s="120"/>
      <c r="L425" s="120"/>
      <c r="M425" s="87"/>
      <c r="N425" s="120"/>
      <c r="O425" s="120"/>
      <c r="P425" s="120"/>
      <c r="Q425" s="87"/>
      <c r="R425" s="120"/>
      <c r="S425" s="120"/>
      <c r="T425" s="120"/>
      <c r="U425" s="87"/>
      <c r="V425" s="120"/>
      <c r="W425" s="120"/>
      <c r="X425" s="87"/>
      <c r="Y425" s="120"/>
      <c r="Z425" s="120"/>
      <c r="AA425" s="120"/>
      <c r="AB425" s="87"/>
      <c r="AC425" s="120"/>
      <c r="AD425" s="120"/>
      <c r="AE425" s="120"/>
      <c r="AF425" s="87"/>
      <c r="AG425" s="120"/>
      <c r="AH425" s="120"/>
      <c r="AI425" s="87"/>
      <c r="AJ425" s="120"/>
      <c r="AK425" s="120"/>
      <c r="AL425" s="87"/>
      <c r="AM425" s="120"/>
      <c r="AN425" s="120"/>
      <c r="AO425" s="120"/>
      <c r="AP425" s="120"/>
      <c r="AQ425" s="120"/>
      <c r="AR425" s="87"/>
      <c r="AS425" s="120"/>
      <c r="AT425" s="120"/>
      <c r="AU425" s="120"/>
      <c r="AV425" s="120"/>
      <c r="AW425" s="120"/>
      <c r="AX425" s="120"/>
      <c r="AY425" s="87"/>
      <c r="AZ425" s="120"/>
      <c r="BA425" s="120"/>
      <c r="BB425" s="120"/>
      <c r="BC425" s="120"/>
      <c r="BD425" s="17"/>
      <c r="BE425" s="17"/>
      <c r="BP425" s="17"/>
      <c r="BQ425" s="19"/>
      <c r="BR425" s="19"/>
      <c r="BS425" s="19"/>
      <c r="BT425" s="19"/>
      <c r="BU425" s="19"/>
      <c r="BV425" s="19"/>
      <c r="BW425" s="19"/>
      <c r="BX425" s="19"/>
      <c r="BY425" s="19"/>
      <c r="BZ425" s="19"/>
      <c r="CA425" s="27"/>
      <c r="CI425" s="17"/>
      <c r="CN425" s="17"/>
      <c r="CS425" s="17"/>
      <c r="CX425" s="17"/>
      <c r="DH425" s="17"/>
      <c r="DT425" s="17"/>
      <c r="ED425" s="17"/>
      <c r="EO425" s="17"/>
      <c r="EP425" s="45"/>
      <c r="EQ425" s="6"/>
      <c r="ER425" s="6"/>
      <c r="ES425" s="6"/>
      <c r="ET425" s="6"/>
      <c r="EU425" s="46"/>
      <c r="FV425" s="19"/>
      <c r="FW425" s="23"/>
      <c r="FX425" s="23"/>
      <c r="FZ425" s="23"/>
      <c r="GA425" s="23"/>
      <c r="GB425" s="23"/>
      <c r="GC425" s="23"/>
      <c r="GD425" s="23"/>
      <c r="GE425" s="23"/>
      <c r="GF425" s="23"/>
      <c r="GG425" s="23"/>
      <c r="GH425" s="23"/>
      <c r="GI425" s="23"/>
      <c r="GJ425" s="23"/>
      <c r="GK425" s="23"/>
      <c r="GL425" s="23"/>
      <c r="GM425" s="23"/>
      <c r="GN425" s="46"/>
    </row>
    <row r="426" spans="1:196" s="44" customFormat="1">
      <c r="A426" s="120"/>
      <c r="B426" s="120"/>
      <c r="C426" s="120"/>
      <c r="D426" s="120"/>
      <c r="E426" s="120"/>
      <c r="F426" s="120"/>
      <c r="G426" s="120"/>
      <c r="H426" s="120"/>
      <c r="I426" s="120"/>
      <c r="J426" s="120"/>
      <c r="K426" s="120"/>
      <c r="L426" s="120"/>
      <c r="M426" s="87"/>
      <c r="N426" s="120"/>
      <c r="O426" s="120"/>
      <c r="P426" s="120"/>
      <c r="Q426" s="87"/>
      <c r="R426" s="120"/>
      <c r="S426" s="120"/>
      <c r="T426" s="120"/>
      <c r="U426" s="87"/>
      <c r="V426" s="120"/>
      <c r="W426" s="120"/>
      <c r="X426" s="87"/>
      <c r="Y426" s="120"/>
      <c r="Z426" s="120"/>
      <c r="AA426" s="120"/>
      <c r="AB426" s="87"/>
      <c r="AC426" s="120"/>
      <c r="AD426" s="120"/>
      <c r="AE426" s="120"/>
      <c r="AF426" s="87"/>
      <c r="AG426" s="120"/>
      <c r="AH426" s="120"/>
      <c r="AI426" s="87"/>
      <c r="AJ426" s="120"/>
      <c r="AK426" s="120"/>
      <c r="AL426" s="87"/>
      <c r="AM426" s="120"/>
      <c r="AN426" s="120"/>
      <c r="AO426" s="120"/>
      <c r="AP426" s="120"/>
      <c r="AQ426" s="120"/>
      <c r="AR426" s="87"/>
      <c r="AS426" s="120"/>
      <c r="AT426" s="120"/>
      <c r="AU426" s="120"/>
      <c r="AV426" s="120"/>
      <c r="AW426" s="120"/>
      <c r="AX426" s="120"/>
      <c r="AY426" s="87"/>
      <c r="AZ426" s="120"/>
      <c r="BA426" s="120"/>
      <c r="BB426" s="120"/>
      <c r="BC426" s="120"/>
      <c r="BD426" s="17"/>
      <c r="BE426" s="17"/>
      <c r="BP426" s="17"/>
      <c r="BQ426" s="19"/>
      <c r="BR426" s="19"/>
      <c r="BS426" s="19"/>
      <c r="BT426" s="19"/>
      <c r="BU426" s="19"/>
      <c r="BV426" s="19"/>
      <c r="BW426" s="19"/>
      <c r="BX426" s="19"/>
      <c r="BY426" s="19"/>
      <c r="BZ426" s="19"/>
      <c r="CA426" s="27"/>
      <c r="CI426" s="17"/>
      <c r="CN426" s="17"/>
      <c r="CS426" s="17"/>
      <c r="CX426" s="17"/>
      <c r="DH426" s="17"/>
      <c r="DT426" s="17"/>
      <c r="ED426" s="17"/>
      <c r="EO426" s="17"/>
      <c r="EP426" s="45"/>
      <c r="EQ426" s="6"/>
      <c r="ER426" s="6"/>
      <c r="ES426" s="6"/>
      <c r="ET426" s="6"/>
      <c r="EU426" s="46"/>
      <c r="FV426" s="19"/>
      <c r="FW426" s="23"/>
      <c r="FX426" s="23"/>
      <c r="FZ426" s="23"/>
      <c r="GA426" s="23"/>
      <c r="GB426" s="23"/>
      <c r="GC426" s="23"/>
      <c r="GD426" s="23"/>
      <c r="GE426" s="23"/>
      <c r="GF426" s="23"/>
      <c r="GG426" s="23"/>
      <c r="GH426" s="23"/>
      <c r="GI426" s="23"/>
      <c r="GJ426" s="23"/>
      <c r="GK426" s="23"/>
      <c r="GL426" s="23"/>
      <c r="GM426" s="23"/>
      <c r="GN426" s="46"/>
    </row>
    <row r="427" spans="1:196" s="44" customFormat="1">
      <c r="A427" s="120"/>
      <c r="B427" s="120"/>
      <c r="C427" s="120"/>
      <c r="D427" s="120"/>
      <c r="E427" s="120"/>
      <c r="F427" s="120"/>
      <c r="G427" s="120"/>
      <c r="H427" s="120"/>
      <c r="I427" s="120"/>
      <c r="J427" s="120"/>
      <c r="K427" s="120"/>
      <c r="L427" s="120"/>
      <c r="M427" s="87"/>
      <c r="N427" s="120"/>
      <c r="O427" s="120"/>
      <c r="P427" s="120"/>
      <c r="Q427" s="87"/>
      <c r="R427" s="120"/>
      <c r="S427" s="120"/>
      <c r="T427" s="120"/>
      <c r="U427" s="87"/>
      <c r="V427" s="120"/>
      <c r="W427" s="120"/>
      <c r="X427" s="87"/>
      <c r="Y427" s="120"/>
      <c r="Z427" s="120"/>
      <c r="AA427" s="120"/>
      <c r="AB427" s="87"/>
      <c r="AC427" s="120"/>
      <c r="AD427" s="120"/>
      <c r="AE427" s="120"/>
      <c r="AF427" s="87"/>
      <c r="AG427" s="120"/>
      <c r="AH427" s="120"/>
      <c r="AI427" s="87"/>
      <c r="AJ427" s="120"/>
      <c r="AK427" s="120"/>
      <c r="AL427" s="87"/>
      <c r="AM427" s="120"/>
      <c r="AN427" s="120"/>
      <c r="AO427" s="120"/>
      <c r="AP427" s="120"/>
      <c r="AQ427" s="120"/>
      <c r="AR427" s="87"/>
      <c r="AS427" s="120"/>
      <c r="AT427" s="120"/>
      <c r="AU427" s="120"/>
      <c r="AV427" s="120"/>
      <c r="AW427" s="120"/>
      <c r="AX427" s="120"/>
      <c r="AY427" s="87"/>
      <c r="AZ427" s="120"/>
      <c r="BA427" s="120"/>
      <c r="BB427" s="120"/>
      <c r="BC427" s="120"/>
      <c r="BD427" s="17"/>
      <c r="BE427" s="17"/>
      <c r="BP427" s="17"/>
      <c r="BQ427" s="19"/>
      <c r="BR427" s="19"/>
      <c r="BS427" s="19"/>
      <c r="BT427" s="19"/>
      <c r="BU427" s="19"/>
      <c r="BV427" s="19"/>
      <c r="BW427" s="19"/>
      <c r="BX427" s="19"/>
      <c r="BY427" s="19"/>
      <c r="BZ427" s="19"/>
      <c r="CA427" s="27"/>
      <c r="CI427" s="17"/>
      <c r="CN427" s="17"/>
      <c r="CS427" s="17"/>
      <c r="CX427" s="17"/>
      <c r="DH427" s="17"/>
      <c r="DT427" s="17"/>
      <c r="ED427" s="17"/>
      <c r="EO427" s="17"/>
      <c r="EP427" s="45"/>
      <c r="EQ427" s="6"/>
      <c r="ER427" s="6"/>
      <c r="ES427" s="6"/>
      <c r="ET427" s="6"/>
      <c r="EU427" s="46"/>
      <c r="FV427" s="19"/>
      <c r="FW427" s="23"/>
      <c r="FX427" s="23"/>
      <c r="FZ427" s="23"/>
      <c r="GA427" s="23"/>
      <c r="GB427" s="23"/>
      <c r="GC427" s="23"/>
      <c r="GD427" s="23"/>
      <c r="GE427" s="23"/>
      <c r="GF427" s="23"/>
      <c r="GG427" s="23"/>
      <c r="GH427" s="23"/>
      <c r="GI427" s="23"/>
      <c r="GJ427" s="23"/>
      <c r="GK427" s="23"/>
      <c r="GL427" s="23"/>
      <c r="GM427" s="23"/>
      <c r="GN427" s="46"/>
    </row>
    <row r="428" spans="1:196" s="44" customFormat="1">
      <c r="A428" s="120"/>
      <c r="B428" s="120"/>
      <c r="C428" s="120"/>
      <c r="D428" s="120"/>
      <c r="E428" s="120"/>
      <c r="F428" s="120"/>
      <c r="G428" s="120"/>
      <c r="H428" s="120"/>
      <c r="I428" s="120"/>
      <c r="J428" s="120"/>
      <c r="K428" s="120"/>
      <c r="L428" s="120"/>
      <c r="M428" s="87"/>
      <c r="N428" s="120"/>
      <c r="O428" s="120"/>
      <c r="P428" s="120"/>
      <c r="Q428" s="87"/>
      <c r="R428" s="120"/>
      <c r="S428" s="120"/>
      <c r="T428" s="120"/>
      <c r="U428" s="87"/>
      <c r="V428" s="120"/>
      <c r="W428" s="120"/>
      <c r="X428" s="87"/>
      <c r="Y428" s="120"/>
      <c r="Z428" s="120"/>
      <c r="AA428" s="120"/>
      <c r="AB428" s="87"/>
      <c r="AC428" s="120"/>
      <c r="AD428" s="120"/>
      <c r="AE428" s="120"/>
      <c r="AF428" s="87"/>
      <c r="AG428" s="120"/>
      <c r="AH428" s="120"/>
      <c r="AI428" s="87"/>
      <c r="AJ428" s="120"/>
      <c r="AK428" s="120"/>
      <c r="AL428" s="87"/>
      <c r="AM428" s="120"/>
      <c r="AN428" s="120"/>
      <c r="AO428" s="120"/>
      <c r="AP428" s="120"/>
      <c r="AQ428" s="120"/>
      <c r="AR428" s="87"/>
      <c r="AS428" s="120"/>
      <c r="AT428" s="120"/>
      <c r="AU428" s="120"/>
      <c r="AV428" s="120"/>
      <c r="AW428" s="120"/>
      <c r="AX428" s="120"/>
      <c r="AY428" s="87"/>
      <c r="AZ428" s="120"/>
      <c r="BA428" s="120"/>
      <c r="BB428" s="120"/>
      <c r="BC428" s="120"/>
      <c r="BD428" s="17"/>
      <c r="BE428" s="17"/>
      <c r="BP428" s="17"/>
      <c r="BQ428" s="19"/>
      <c r="BR428" s="19"/>
      <c r="BS428" s="19"/>
      <c r="BT428" s="19"/>
      <c r="BU428" s="19"/>
      <c r="BV428" s="19"/>
      <c r="BW428" s="19"/>
      <c r="BX428" s="19"/>
      <c r="BY428" s="19"/>
      <c r="BZ428" s="19"/>
      <c r="CA428" s="27"/>
      <c r="CI428" s="17"/>
      <c r="CN428" s="17"/>
      <c r="CS428" s="17"/>
      <c r="CX428" s="17"/>
      <c r="DH428" s="17"/>
      <c r="DT428" s="17"/>
      <c r="ED428" s="17"/>
      <c r="EO428" s="17"/>
      <c r="EP428" s="45"/>
      <c r="EQ428" s="6"/>
      <c r="ER428" s="6"/>
      <c r="ES428" s="6"/>
      <c r="ET428" s="6"/>
      <c r="EU428" s="46"/>
      <c r="FV428" s="19"/>
      <c r="FW428" s="23"/>
      <c r="FX428" s="23"/>
      <c r="FZ428" s="23"/>
      <c r="GA428" s="23"/>
      <c r="GB428" s="23"/>
      <c r="GC428" s="23"/>
      <c r="GD428" s="23"/>
      <c r="GE428" s="23"/>
      <c r="GF428" s="23"/>
      <c r="GG428" s="23"/>
      <c r="GH428" s="23"/>
      <c r="GI428" s="23"/>
      <c r="GJ428" s="23"/>
      <c r="GK428" s="23"/>
      <c r="GL428" s="23"/>
      <c r="GM428" s="23"/>
      <c r="GN428" s="46"/>
    </row>
    <row r="429" spans="1:196" s="44" customFormat="1">
      <c r="A429" s="120"/>
      <c r="B429" s="120"/>
      <c r="C429" s="120"/>
      <c r="D429" s="120"/>
      <c r="E429" s="120"/>
      <c r="F429" s="120"/>
      <c r="G429" s="120"/>
      <c r="H429" s="120"/>
      <c r="I429" s="120"/>
      <c r="J429" s="120"/>
      <c r="K429" s="120"/>
      <c r="L429" s="120"/>
      <c r="M429" s="87"/>
      <c r="N429" s="120"/>
      <c r="O429" s="120"/>
      <c r="P429" s="120"/>
      <c r="Q429" s="87"/>
      <c r="R429" s="120"/>
      <c r="S429" s="120"/>
      <c r="T429" s="120"/>
      <c r="U429" s="87"/>
      <c r="V429" s="120"/>
      <c r="W429" s="120"/>
      <c r="X429" s="87"/>
      <c r="Y429" s="120"/>
      <c r="Z429" s="120"/>
      <c r="AA429" s="120"/>
      <c r="AB429" s="87"/>
      <c r="AC429" s="120"/>
      <c r="AD429" s="120"/>
      <c r="AE429" s="120"/>
      <c r="AF429" s="87"/>
      <c r="AG429" s="120"/>
      <c r="AH429" s="120"/>
      <c r="AI429" s="87"/>
      <c r="AJ429" s="120"/>
      <c r="AK429" s="120"/>
      <c r="AL429" s="87"/>
      <c r="AM429" s="120"/>
      <c r="AN429" s="120"/>
      <c r="AO429" s="120"/>
      <c r="AP429" s="120"/>
      <c r="AQ429" s="120"/>
      <c r="AR429" s="87"/>
      <c r="AS429" s="120"/>
      <c r="AT429" s="120"/>
      <c r="AU429" s="120"/>
      <c r="AV429" s="120"/>
      <c r="AW429" s="120"/>
      <c r="AX429" s="120"/>
      <c r="AY429" s="87"/>
      <c r="AZ429" s="120"/>
      <c r="BA429" s="120"/>
      <c r="BB429" s="120"/>
      <c r="BC429" s="120"/>
      <c r="BD429" s="17"/>
      <c r="BE429" s="17"/>
      <c r="BP429" s="17"/>
      <c r="BQ429" s="19"/>
      <c r="BR429" s="19"/>
      <c r="BS429" s="19"/>
      <c r="BT429" s="19"/>
      <c r="BU429" s="19"/>
      <c r="BV429" s="19"/>
      <c r="BW429" s="19"/>
      <c r="BX429" s="19"/>
      <c r="BY429" s="19"/>
      <c r="BZ429" s="19"/>
      <c r="CA429" s="27"/>
      <c r="CI429" s="17"/>
      <c r="CN429" s="17"/>
      <c r="CS429" s="17"/>
      <c r="CX429" s="17"/>
      <c r="DH429" s="17"/>
      <c r="DT429" s="17"/>
      <c r="ED429" s="17"/>
      <c r="EO429" s="17"/>
      <c r="EP429" s="45"/>
      <c r="EQ429" s="6"/>
      <c r="ER429" s="6"/>
      <c r="ES429" s="6"/>
      <c r="ET429" s="6"/>
      <c r="EU429" s="46"/>
      <c r="FV429" s="19"/>
      <c r="FW429" s="23"/>
      <c r="FX429" s="23"/>
      <c r="FZ429" s="23"/>
      <c r="GA429" s="23"/>
      <c r="GB429" s="23"/>
      <c r="GC429" s="23"/>
      <c r="GD429" s="23"/>
      <c r="GE429" s="23"/>
      <c r="GF429" s="23"/>
      <c r="GG429" s="23"/>
      <c r="GH429" s="23"/>
      <c r="GI429" s="23"/>
      <c r="GJ429" s="23"/>
      <c r="GK429" s="23"/>
      <c r="GL429" s="23"/>
      <c r="GM429" s="23"/>
      <c r="GN429" s="46"/>
    </row>
    <row r="430" spans="1:196" s="44" customFormat="1">
      <c r="A430" s="120"/>
      <c r="B430" s="120"/>
      <c r="C430" s="120"/>
      <c r="D430" s="120"/>
      <c r="E430" s="120"/>
      <c r="F430" s="120"/>
      <c r="G430" s="120"/>
      <c r="H430" s="120"/>
      <c r="I430" s="120"/>
      <c r="J430" s="120"/>
      <c r="K430" s="120"/>
      <c r="L430" s="120"/>
      <c r="M430" s="87"/>
      <c r="N430" s="120"/>
      <c r="O430" s="120"/>
      <c r="P430" s="120"/>
      <c r="Q430" s="87"/>
      <c r="R430" s="120"/>
      <c r="S430" s="120"/>
      <c r="T430" s="120"/>
      <c r="U430" s="87"/>
      <c r="V430" s="120"/>
      <c r="W430" s="120"/>
      <c r="X430" s="87"/>
      <c r="Y430" s="120"/>
      <c r="Z430" s="120"/>
      <c r="AA430" s="120"/>
      <c r="AB430" s="87"/>
      <c r="AC430" s="120"/>
      <c r="AD430" s="120"/>
      <c r="AE430" s="120"/>
      <c r="AF430" s="87"/>
      <c r="AG430" s="120"/>
      <c r="AH430" s="120"/>
      <c r="AI430" s="87"/>
      <c r="AJ430" s="120"/>
      <c r="AK430" s="120"/>
      <c r="AL430" s="87"/>
      <c r="AM430" s="120"/>
      <c r="AN430" s="120"/>
      <c r="AO430" s="120"/>
      <c r="AP430" s="120"/>
      <c r="AQ430" s="120"/>
      <c r="AR430" s="87"/>
      <c r="AS430" s="120"/>
      <c r="AT430" s="120"/>
      <c r="AU430" s="120"/>
      <c r="AV430" s="120"/>
      <c r="AW430" s="120"/>
      <c r="AX430" s="120"/>
      <c r="AY430" s="87"/>
      <c r="AZ430" s="120"/>
      <c r="BA430" s="120"/>
      <c r="BB430" s="120"/>
      <c r="BC430" s="120"/>
      <c r="BD430" s="17"/>
      <c r="BE430" s="17"/>
      <c r="BP430" s="17"/>
      <c r="BQ430" s="19"/>
      <c r="BR430" s="19"/>
      <c r="BS430" s="19"/>
      <c r="BT430" s="19"/>
      <c r="BU430" s="19"/>
      <c r="BV430" s="19"/>
      <c r="BW430" s="19"/>
      <c r="BX430" s="19"/>
      <c r="BY430" s="19"/>
      <c r="BZ430" s="19"/>
      <c r="CA430" s="27"/>
      <c r="CI430" s="17"/>
      <c r="CN430" s="17"/>
      <c r="CS430" s="17"/>
      <c r="CX430" s="17"/>
      <c r="DH430" s="17"/>
      <c r="DT430" s="17"/>
      <c r="ED430" s="17"/>
      <c r="EO430" s="17"/>
      <c r="EP430" s="45"/>
      <c r="EQ430" s="6"/>
      <c r="ER430" s="6"/>
      <c r="ES430" s="6"/>
      <c r="ET430" s="6"/>
      <c r="EU430" s="46"/>
      <c r="FV430" s="19"/>
      <c r="FW430" s="23"/>
      <c r="FX430" s="23"/>
      <c r="FZ430" s="23"/>
      <c r="GA430" s="23"/>
      <c r="GB430" s="23"/>
      <c r="GC430" s="23"/>
      <c r="GD430" s="23"/>
      <c r="GE430" s="23"/>
      <c r="GF430" s="23"/>
      <c r="GG430" s="23"/>
      <c r="GH430" s="23"/>
      <c r="GI430" s="23"/>
      <c r="GJ430" s="23"/>
      <c r="GK430" s="23"/>
      <c r="GL430" s="23"/>
      <c r="GM430" s="23"/>
      <c r="GN430" s="46"/>
    </row>
    <row r="431" spans="1:196" s="44" customFormat="1">
      <c r="A431" s="120"/>
      <c r="B431" s="120"/>
      <c r="C431" s="120"/>
      <c r="D431" s="120"/>
      <c r="E431" s="120"/>
      <c r="F431" s="120"/>
      <c r="G431" s="120"/>
      <c r="H431" s="120"/>
      <c r="I431" s="120"/>
      <c r="J431" s="120"/>
      <c r="K431" s="120"/>
      <c r="L431" s="120"/>
      <c r="M431" s="87"/>
      <c r="N431" s="120"/>
      <c r="O431" s="120"/>
      <c r="P431" s="120"/>
      <c r="Q431" s="87"/>
      <c r="R431" s="120"/>
      <c r="S431" s="120"/>
      <c r="T431" s="120"/>
      <c r="U431" s="87"/>
      <c r="V431" s="120"/>
      <c r="W431" s="120"/>
      <c r="X431" s="87"/>
      <c r="Y431" s="120"/>
      <c r="Z431" s="120"/>
      <c r="AA431" s="120"/>
      <c r="AB431" s="87"/>
      <c r="AC431" s="120"/>
      <c r="AD431" s="120"/>
      <c r="AE431" s="120"/>
      <c r="AF431" s="87"/>
      <c r="AG431" s="120"/>
      <c r="AH431" s="120"/>
      <c r="AI431" s="87"/>
      <c r="AJ431" s="120"/>
      <c r="AK431" s="120"/>
      <c r="AL431" s="87"/>
      <c r="AM431" s="120"/>
      <c r="AN431" s="120"/>
      <c r="AO431" s="120"/>
      <c r="AP431" s="120"/>
      <c r="AQ431" s="120"/>
      <c r="AR431" s="87"/>
      <c r="AS431" s="120"/>
      <c r="AT431" s="120"/>
      <c r="AU431" s="120"/>
      <c r="AV431" s="120"/>
      <c r="AW431" s="120"/>
      <c r="AX431" s="120"/>
      <c r="AY431" s="87"/>
      <c r="AZ431" s="120"/>
      <c r="BA431" s="120"/>
      <c r="BB431" s="120"/>
      <c r="BC431" s="120"/>
      <c r="BD431" s="17"/>
      <c r="BE431" s="17"/>
      <c r="BP431" s="17"/>
      <c r="BQ431" s="19"/>
      <c r="BR431" s="19"/>
      <c r="BS431" s="19"/>
      <c r="BT431" s="19"/>
      <c r="BU431" s="19"/>
      <c r="BV431" s="19"/>
      <c r="BW431" s="19"/>
      <c r="BX431" s="19"/>
      <c r="BY431" s="19"/>
      <c r="BZ431" s="19"/>
      <c r="CA431" s="27"/>
      <c r="CI431" s="17"/>
      <c r="CN431" s="17"/>
      <c r="CS431" s="17"/>
      <c r="CX431" s="17"/>
      <c r="DH431" s="17"/>
      <c r="DT431" s="17"/>
      <c r="ED431" s="17"/>
      <c r="EO431" s="17"/>
      <c r="EP431" s="45"/>
      <c r="EQ431" s="6"/>
      <c r="ER431" s="6"/>
      <c r="ES431" s="6"/>
      <c r="ET431" s="6"/>
      <c r="EU431" s="46"/>
      <c r="FV431" s="19"/>
      <c r="FW431" s="23"/>
      <c r="FX431" s="23"/>
      <c r="FZ431" s="23"/>
      <c r="GA431" s="23"/>
      <c r="GB431" s="23"/>
      <c r="GC431" s="23"/>
      <c r="GD431" s="23"/>
      <c r="GE431" s="23"/>
      <c r="GF431" s="23"/>
      <c r="GG431" s="23"/>
      <c r="GH431" s="23"/>
      <c r="GI431" s="23"/>
      <c r="GJ431" s="23"/>
      <c r="GK431" s="23"/>
      <c r="GL431" s="23"/>
      <c r="GM431" s="23"/>
      <c r="GN431" s="46"/>
    </row>
    <row r="432" spans="1:196" s="44" customFormat="1">
      <c r="A432" s="120"/>
      <c r="B432" s="120"/>
      <c r="C432" s="120"/>
      <c r="D432" s="120"/>
      <c r="E432" s="120"/>
      <c r="F432" s="120"/>
      <c r="G432" s="120"/>
      <c r="H432" s="120"/>
      <c r="I432" s="120"/>
      <c r="J432" s="120"/>
      <c r="K432" s="120"/>
      <c r="L432" s="120"/>
      <c r="M432" s="87"/>
      <c r="N432" s="120"/>
      <c r="O432" s="120"/>
      <c r="P432" s="120"/>
      <c r="Q432" s="87"/>
      <c r="R432" s="120"/>
      <c r="S432" s="120"/>
      <c r="T432" s="120"/>
      <c r="U432" s="87"/>
      <c r="V432" s="120"/>
      <c r="W432" s="120"/>
      <c r="X432" s="87"/>
      <c r="Y432" s="120"/>
      <c r="Z432" s="120"/>
      <c r="AA432" s="120"/>
      <c r="AB432" s="87"/>
      <c r="AC432" s="120"/>
      <c r="AD432" s="120"/>
      <c r="AE432" s="120"/>
      <c r="AF432" s="87"/>
      <c r="AG432" s="120"/>
      <c r="AH432" s="120"/>
      <c r="AI432" s="87"/>
      <c r="AJ432" s="120"/>
      <c r="AK432" s="120"/>
      <c r="AL432" s="87"/>
      <c r="AM432" s="120"/>
      <c r="AN432" s="120"/>
      <c r="AO432" s="120"/>
      <c r="AP432" s="120"/>
      <c r="AQ432" s="120"/>
      <c r="AR432" s="87"/>
      <c r="AS432" s="120"/>
      <c r="AT432" s="120"/>
      <c r="AU432" s="120"/>
      <c r="AV432" s="120"/>
      <c r="AW432" s="120"/>
      <c r="AX432" s="120"/>
      <c r="AY432" s="87"/>
      <c r="AZ432" s="120"/>
      <c r="BA432" s="120"/>
      <c r="BB432" s="120"/>
      <c r="BC432" s="120"/>
      <c r="BD432" s="17"/>
      <c r="BE432" s="17"/>
      <c r="BP432" s="17"/>
      <c r="BQ432" s="19"/>
      <c r="BR432" s="19"/>
      <c r="BS432" s="19"/>
      <c r="BT432" s="19"/>
      <c r="BU432" s="19"/>
      <c r="BV432" s="19"/>
      <c r="BW432" s="19"/>
      <c r="BX432" s="19"/>
      <c r="BY432" s="19"/>
      <c r="BZ432" s="19"/>
      <c r="CA432" s="27"/>
      <c r="CI432" s="17"/>
      <c r="CN432" s="17"/>
      <c r="CS432" s="17"/>
      <c r="CX432" s="17"/>
      <c r="DH432" s="17"/>
      <c r="DT432" s="17"/>
      <c r="ED432" s="17"/>
      <c r="EO432" s="17"/>
      <c r="EP432" s="45"/>
      <c r="EQ432" s="6"/>
      <c r="ER432" s="6"/>
      <c r="ES432" s="6"/>
      <c r="ET432" s="6"/>
      <c r="EU432" s="46"/>
      <c r="FV432" s="19"/>
      <c r="FW432" s="23"/>
      <c r="FX432" s="23"/>
      <c r="FZ432" s="23"/>
      <c r="GA432" s="23"/>
      <c r="GB432" s="23"/>
      <c r="GC432" s="23"/>
      <c r="GD432" s="23"/>
      <c r="GE432" s="23"/>
      <c r="GF432" s="23"/>
      <c r="GG432" s="23"/>
      <c r="GH432" s="23"/>
      <c r="GI432" s="23"/>
      <c r="GJ432" s="23"/>
      <c r="GK432" s="23"/>
      <c r="GL432" s="23"/>
      <c r="GM432" s="23"/>
      <c r="GN432" s="46"/>
    </row>
    <row r="433" spans="1:196" s="44" customFormat="1">
      <c r="A433" s="120"/>
      <c r="B433" s="120"/>
      <c r="C433" s="120"/>
      <c r="D433" s="120"/>
      <c r="E433" s="120"/>
      <c r="F433" s="120"/>
      <c r="G433" s="120"/>
      <c r="H433" s="120"/>
      <c r="I433" s="120"/>
      <c r="J433" s="120"/>
      <c r="K433" s="120"/>
      <c r="L433" s="120"/>
      <c r="M433" s="87"/>
      <c r="N433" s="120"/>
      <c r="O433" s="120"/>
      <c r="P433" s="120"/>
      <c r="Q433" s="87"/>
      <c r="R433" s="120"/>
      <c r="S433" s="120"/>
      <c r="T433" s="120"/>
      <c r="U433" s="87"/>
      <c r="V433" s="120"/>
      <c r="W433" s="120"/>
      <c r="X433" s="87"/>
      <c r="Y433" s="120"/>
      <c r="Z433" s="120"/>
      <c r="AA433" s="120"/>
      <c r="AB433" s="87"/>
      <c r="AC433" s="120"/>
      <c r="AD433" s="120"/>
      <c r="AE433" s="120"/>
      <c r="AF433" s="87"/>
      <c r="AG433" s="120"/>
      <c r="AH433" s="120"/>
      <c r="AI433" s="87"/>
      <c r="AJ433" s="120"/>
      <c r="AK433" s="120"/>
      <c r="AL433" s="87"/>
      <c r="AM433" s="120"/>
      <c r="AN433" s="120"/>
      <c r="AO433" s="120"/>
      <c r="AP433" s="120"/>
      <c r="AQ433" s="120"/>
      <c r="AR433" s="87"/>
      <c r="AS433" s="120"/>
      <c r="AT433" s="120"/>
      <c r="AU433" s="120"/>
      <c r="AV433" s="120"/>
      <c r="AW433" s="120"/>
      <c r="AX433" s="120"/>
      <c r="AY433" s="87"/>
      <c r="AZ433" s="120"/>
      <c r="BA433" s="120"/>
      <c r="BB433" s="120"/>
      <c r="BC433" s="120"/>
      <c r="BD433" s="17"/>
      <c r="BE433" s="17"/>
      <c r="BP433" s="17"/>
      <c r="BQ433" s="19"/>
      <c r="BR433" s="19"/>
      <c r="BS433" s="19"/>
      <c r="BT433" s="19"/>
      <c r="BU433" s="19"/>
      <c r="BV433" s="19"/>
      <c r="BW433" s="19"/>
      <c r="BX433" s="19"/>
      <c r="BY433" s="19"/>
      <c r="BZ433" s="19"/>
      <c r="CA433" s="27"/>
      <c r="CI433" s="17"/>
      <c r="CN433" s="17"/>
      <c r="CS433" s="17"/>
      <c r="CX433" s="17"/>
      <c r="DH433" s="17"/>
      <c r="DT433" s="17"/>
      <c r="ED433" s="17"/>
      <c r="EO433" s="17"/>
      <c r="EP433" s="45"/>
      <c r="EQ433" s="6"/>
      <c r="ER433" s="6"/>
      <c r="ES433" s="6"/>
      <c r="ET433" s="6"/>
      <c r="EU433" s="46"/>
      <c r="FV433" s="19"/>
      <c r="FW433" s="23"/>
      <c r="FX433" s="23"/>
      <c r="FZ433" s="23"/>
      <c r="GA433" s="23"/>
      <c r="GB433" s="23"/>
      <c r="GC433" s="23"/>
      <c r="GD433" s="23"/>
      <c r="GE433" s="23"/>
      <c r="GF433" s="23"/>
      <c r="GG433" s="23"/>
      <c r="GH433" s="23"/>
      <c r="GI433" s="23"/>
      <c r="GJ433" s="23"/>
      <c r="GK433" s="23"/>
      <c r="GL433" s="23"/>
      <c r="GM433" s="23"/>
      <c r="GN433" s="46"/>
    </row>
    <row r="434" spans="1:196" s="44" customFormat="1">
      <c r="A434" s="120"/>
      <c r="B434" s="120"/>
      <c r="C434" s="120"/>
      <c r="D434" s="120"/>
      <c r="E434" s="120"/>
      <c r="F434" s="120"/>
      <c r="G434" s="120"/>
      <c r="H434" s="120"/>
      <c r="I434" s="120"/>
      <c r="J434" s="120"/>
      <c r="K434" s="120"/>
      <c r="L434" s="120"/>
      <c r="M434" s="87"/>
      <c r="N434" s="120"/>
      <c r="O434" s="120"/>
      <c r="P434" s="120"/>
      <c r="Q434" s="87"/>
      <c r="R434" s="120"/>
      <c r="S434" s="120"/>
      <c r="T434" s="120"/>
      <c r="U434" s="87"/>
      <c r="V434" s="120"/>
      <c r="W434" s="120"/>
      <c r="X434" s="87"/>
      <c r="Y434" s="120"/>
      <c r="Z434" s="120"/>
      <c r="AA434" s="120"/>
      <c r="AB434" s="87"/>
      <c r="AC434" s="120"/>
      <c r="AD434" s="120"/>
      <c r="AE434" s="120"/>
      <c r="AF434" s="87"/>
      <c r="AG434" s="120"/>
      <c r="AH434" s="120"/>
      <c r="AI434" s="87"/>
      <c r="AJ434" s="120"/>
      <c r="AK434" s="120"/>
      <c r="AL434" s="87"/>
      <c r="AM434" s="120"/>
      <c r="AN434" s="120"/>
      <c r="AO434" s="120"/>
      <c r="AP434" s="120"/>
      <c r="AQ434" s="120"/>
      <c r="AR434" s="87"/>
      <c r="AS434" s="120"/>
      <c r="AT434" s="120"/>
      <c r="AU434" s="120"/>
      <c r="AV434" s="120"/>
      <c r="AW434" s="120"/>
      <c r="AX434" s="120"/>
      <c r="AY434" s="87"/>
      <c r="AZ434" s="120"/>
      <c r="BA434" s="120"/>
      <c r="BB434" s="120"/>
      <c r="BC434" s="120"/>
      <c r="BD434" s="17"/>
      <c r="BE434" s="17"/>
      <c r="BP434" s="17"/>
      <c r="BQ434" s="19"/>
      <c r="BR434" s="19"/>
      <c r="BS434" s="19"/>
      <c r="BT434" s="19"/>
      <c r="BU434" s="19"/>
      <c r="BV434" s="19"/>
      <c r="BW434" s="19"/>
      <c r="BX434" s="19"/>
      <c r="BY434" s="19"/>
      <c r="BZ434" s="19"/>
      <c r="CA434" s="27"/>
      <c r="CI434" s="17"/>
      <c r="CN434" s="17"/>
      <c r="CS434" s="17"/>
      <c r="CX434" s="17"/>
      <c r="DH434" s="17"/>
      <c r="DT434" s="17"/>
      <c r="ED434" s="17"/>
      <c r="EO434" s="17"/>
      <c r="EP434" s="45"/>
      <c r="EQ434" s="6"/>
      <c r="ER434" s="6"/>
      <c r="ES434" s="6"/>
      <c r="ET434" s="6"/>
      <c r="EU434" s="46"/>
      <c r="FV434" s="19"/>
      <c r="FW434" s="23"/>
      <c r="FX434" s="23"/>
      <c r="FZ434" s="23"/>
      <c r="GA434" s="23"/>
      <c r="GB434" s="23"/>
      <c r="GC434" s="23"/>
      <c r="GD434" s="23"/>
      <c r="GE434" s="23"/>
      <c r="GF434" s="23"/>
      <c r="GG434" s="23"/>
      <c r="GH434" s="23"/>
      <c r="GI434" s="23"/>
      <c r="GJ434" s="23"/>
      <c r="GK434" s="23"/>
      <c r="GL434" s="23"/>
      <c r="GM434" s="23"/>
      <c r="GN434" s="46"/>
    </row>
    <row r="435" spans="1:196" s="44" customFormat="1">
      <c r="A435" s="120"/>
      <c r="B435" s="120"/>
      <c r="C435" s="120"/>
      <c r="D435" s="120"/>
      <c r="E435" s="120"/>
      <c r="F435" s="120"/>
      <c r="G435" s="120"/>
      <c r="H435" s="120"/>
      <c r="I435" s="120"/>
      <c r="J435" s="120"/>
      <c r="K435" s="120"/>
      <c r="L435" s="120"/>
      <c r="M435" s="87"/>
      <c r="N435" s="120"/>
      <c r="O435" s="120"/>
      <c r="P435" s="120"/>
      <c r="Q435" s="87"/>
      <c r="R435" s="120"/>
      <c r="S435" s="120"/>
      <c r="T435" s="120"/>
      <c r="U435" s="87"/>
      <c r="V435" s="120"/>
      <c r="W435" s="120"/>
      <c r="X435" s="87"/>
      <c r="Y435" s="120"/>
      <c r="Z435" s="120"/>
      <c r="AA435" s="120"/>
      <c r="AB435" s="87"/>
      <c r="AC435" s="120"/>
      <c r="AD435" s="120"/>
      <c r="AE435" s="120"/>
      <c r="AF435" s="87"/>
      <c r="AG435" s="120"/>
      <c r="AH435" s="120"/>
      <c r="AI435" s="87"/>
      <c r="AJ435" s="120"/>
      <c r="AK435" s="120"/>
      <c r="AL435" s="87"/>
      <c r="AM435" s="120"/>
      <c r="AN435" s="120"/>
      <c r="AO435" s="120"/>
      <c r="AP435" s="120"/>
      <c r="AQ435" s="120"/>
      <c r="AR435" s="87"/>
      <c r="AS435" s="120"/>
      <c r="AT435" s="120"/>
      <c r="AU435" s="120"/>
      <c r="AV435" s="120"/>
      <c r="AW435" s="120"/>
      <c r="AX435" s="120"/>
      <c r="AY435" s="87"/>
      <c r="AZ435" s="120"/>
      <c r="BA435" s="120"/>
      <c r="BB435" s="120"/>
      <c r="BC435" s="120"/>
      <c r="BD435" s="17"/>
      <c r="BE435" s="17"/>
      <c r="BP435" s="17"/>
      <c r="BQ435" s="19"/>
      <c r="BR435" s="19"/>
      <c r="BS435" s="19"/>
      <c r="BT435" s="19"/>
      <c r="BU435" s="19"/>
      <c r="BV435" s="19"/>
      <c r="BW435" s="19"/>
      <c r="BX435" s="19"/>
      <c r="BY435" s="19"/>
      <c r="BZ435" s="19"/>
      <c r="CA435" s="27"/>
      <c r="CI435" s="17"/>
      <c r="CN435" s="17"/>
      <c r="CS435" s="17"/>
      <c r="CX435" s="17"/>
      <c r="DH435" s="17"/>
      <c r="DT435" s="17"/>
      <c r="ED435" s="17"/>
      <c r="EO435" s="17"/>
      <c r="EP435" s="45"/>
      <c r="EQ435" s="6"/>
      <c r="ER435" s="6"/>
      <c r="ES435" s="6"/>
      <c r="ET435" s="6"/>
      <c r="EU435" s="46"/>
      <c r="FV435" s="19"/>
      <c r="FW435" s="23"/>
      <c r="FX435" s="23"/>
      <c r="FZ435" s="23"/>
      <c r="GA435" s="23"/>
      <c r="GB435" s="23"/>
      <c r="GC435" s="23"/>
      <c r="GD435" s="23"/>
      <c r="GE435" s="23"/>
      <c r="GF435" s="23"/>
      <c r="GG435" s="23"/>
      <c r="GH435" s="23"/>
      <c r="GI435" s="23"/>
      <c r="GJ435" s="23"/>
      <c r="GK435" s="23"/>
      <c r="GL435" s="23"/>
      <c r="GM435" s="23"/>
      <c r="GN435" s="46"/>
    </row>
    <row r="436" spans="1:196" s="44" customFormat="1">
      <c r="A436" s="120"/>
      <c r="B436" s="120"/>
      <c r="C436" s="120"/>
      <c r="D436" s="120"/>
      <c r="E436" s="120"/>
      <c r="F436" s="120"/>
      <c r="G436" s="120"/>
      <c r="H436" s="120"/>
      <c r="I436" s="120"/>
      <c r="J436" s="120"/>
      <c r="K436" s="120"/>
      <c r="L436" s="120"/>
      <c r="M436" s="87"/>
      <c r="N436" s="120"/>
      <c r="O436" s="120"/>
      <c r="P436" s="120"/>
      <c r="Q436" s="87"/>
      <c r="R436" s="120"/>
      <c r="S436" s="120"/>
      <c r="T436" s="120"/>
      <c r="U436" s="87"/>
      <c r="V436" s="120"/>
      <c r="W436" s="120"/>
      <c r="X436" s="87"/>
      <c r="Y436" s="120"/>
      <c r="Z436" s="120"/>
      <c r="AA436" s="120"/>
      <c r="AB436" s="87"/>
      <c r="AC436" s="120"/>
      <c r="AD436" s="120"/>
      <c r="AE436" s="120"/>
      <c r="AF436" s="87"/>
      <c r="AG436" s="120"/>
      <c r="AH436" s="120"/>
      <c r="AI436" s="87"/>
      <c r="AJ436" s="120"/>
      <c r="AK436" s="120"/>
      <c r="AL436" s="87"/>
      <c r="AM436" s="120"/>
      <c r="AN436" s="120"/>
      <c r="AO436" s="120"/>
      <c r="AP436" s="120"/>
      <c r="AQ436" s="120"/>
      <c r="AR436" s="87"/>
      <c r="AS436" s="120"/>
      <c r="AT436" s="120"/>
      <c r="AU436" s="120"/>
      <c r="AV436" s="120"/>
      <c r="AW436" s="120"/>
      <c r="AX436" s="120"/>
      <c r="AY436" s="87"/>
      <c r="AZ436" s="120"/>
      <c r="BA436" s="120"/>
      <c r="BB436" s="120"/>
      <c r="BC436" s="120"/>
      <c r="BD436" s="17"/>
      <c r="BE436" s="17"/>
      <c r="BP436" s="17"/>
      <c r="BQ436" s="19"/>
      <c r="BR436" s="19"/>
      <c r="BS436" s="19"/>
      <c r="BT436" s="19"/>
      <c r="BU436" s="19"/>
      <c r="BV436" s="19"/>
      <c r="BW436" s="19"/>
      <c r="BX436" s="19"/>
      <c r="BY436" s="19"/>
      <c r="BZ436" s="19"/>
      <c r="CA436" s="27"/>
      <c r="CI436" s="17"/>
      <c r="CN436" s="17"/>
      <c r="CS436" s="17"/>
      <c r="CX436" s="17"/>
      <c r="DH436" s="17"/>
      <c r="DT436" s="17"/>
      <c r="ED436" s="17"/>
      <c r="EO436" s="17"/>
      <c r="EP436" s="45"/>
      <c r="EQ436" s="6"/>
      <c r="ER436" s="6"/>
      <c r="ES436" s="6"/>
      <c r="ET436" s="6"/>
      <c r="EU436" s="46"/>
      <c r="FV436" s="19"/>
      <c r="FW436" s="23"/>
      <c r="FX436" s="23"/>
      <c r="FZ436" s="23"/>
      <c r="GA436" s="23"/>
      <c r="GB436" s="23"/>
      <c r="GC436" s="23"/>
      <c r="GD436" s="23"/>
      <c r="GE436" s="23"/>
      <c r="GF436" s="23"/>
      <c r="GG436" s="23"/>
      <c r="GH436" s="23"/>
      <c r="GI436" s="23"/>
      <c r="GJ436" s="23"/>
      <c r="GK436" s="23"/>
      <c r="GL436" s="23"/>
      <c r="GM436" s="23"/>
      <c r="GN436" s="46"/>
    </row>
    <row r="437" spans="1:196" s="44" customFormat="1">
      <c r="A437" s="120"/>
      <c r="B437" s="120"/>
      <c r="C437" s="120"/>
      <c r="D437" s="120"/>
      <c r="E437" s="120"/>
      <c r="F437" s="120"/>
      <c r="G437" s="120"/>
      <c r="H437" s="120"/>
      <c r="I437" s="120"/>
      <c r="J437" s="120"/>
      <c r="K437" s="120"/>
      <c r="L437" s="120"/>
      <c r="M437" s="87"/>
      <c r="N437" s="120"/>
      <c r="O437" s="120"/>
      <c r="P437" s="120"/>
      <c r="Q437" s="87"/>
      <c r="R437" s="120"/>
      <c r="S437" s="120"/>
      <c r="T437" s="120"/>
      <c r="U437" s="87"/>
      <c r="V437" s="120"/>
      <c r="W437" s="120"/>
      <c r="X437" s="87"/>
      <c r="Y437" s="120"/>
      <c r="Z437" s="120"/>
      <c r="AA437" s="120"/>
      <c r="AB437" s="87"/>
      <c r="AC437" s="120"/>
      <c r="AD437" s="120"/>
      <c r="AE437" s="120"/>
      <c r="AF437" s="87"/>
      <c r="AG437" s="120"/>
      <c r="AH437" s="120"/>
      <c r="AI437" s="87"/>
      <c r="AJ437" s="120"/>
      <c r="AK437" s="120"/>
      <c r="AL437" s="87"/>
      <c r="AM437" s="120"/>
      <c r="AN437" s="120"/>
      <c r="AO437" s="120"/>
      <c r="AP437" s="120"/>
      <c r="AQ437" s="120"/>
      <c r="AR437" s="87"/>
      <c r="AS437" s="120"/>
      <c r="AT437" s="120"/>
      <c r="AU437" s="120"/>
      <c r="AV437" s="120"/>
      <c r="AW437" s="120"/>
      <c r="AX437" s="120"/>
      <c r="AY437" s="87"/>
      <c r="AZ437" s="120"/>
      <c r="BA437" s="120"/>
      <c r="BB437" s="120"/>
      <c r="BC437" s="120"/>
      <c r="BD437" s="17"/>
      <c r="BE437" s="17"/>
      <c r="BP437" s="17"/>
      <c r="BQ437" s="19"/>
      <c r="BR437" s="19"/>
      <c r="BS437" s="19"/>
      <c r="BT437" s="19"/>
      <c r="BU437" s="19"/>
      <c r="BV437" s="19"/>
      <c r="BW437" s="19"/>
      <c r="BX437" s="19"/>
      <c r="BY437" s="19"/>
      <c r="BZ437" s="19"/>
      <c r="CA437" s="27"/>
      <c r="CI437" s="17"/>
      <c r="CN437" s="17"/>
      <c r="CS437" s="17"/>
      <c r="CX437" s="17"/>
      <c r="DH437" s="17"/>
      <c r="DT437" s="17"/>
      <c r="ED437" s="17"/>
      <c r="EO437" s="17"/>
      <c r="EP437" s="45"/>
      <c r="EQ437" s="6"/>
      <c r="ER437" s="6"/>
      <c r="ES437" s="6"/>
      <c r="ET437" s="6"/>
      <c r="EU437" s="46"/>
      <c r="FV437" s="19"/>
      <c r="FW437" s="23"/>
      <c r="FX437" s="23"/>
      <c r="FZ437" s="23"/>
      <c r="GA437" s="23"/>
      <c r="GB437" s="23"/>
      <c r="GC437" s="23"/>
      <c r="GD437" s="23"/>
      <c r="GE437" s="23"/>
      <c r="GF437" s="23"/>
      <c r="GG437" s="23"/>
      <c r="GH437" s="23"/>
      <c r="GI437" s="23"/>
      <c r="GJ437" s="23"/>
      <c r="GK437" s="23"/>
      <c r="GL437" s="23"/>
      <c r="GM437" s="23"/>
      <c r="GN437" s="46"/>
    </row>
    <row r="438" spans="1:196" s="44" customFormat="1">
      <c r="A438" s="120"/>
      <c r="B438" s="120"/>
      <c r="C438" s="120"/>
      <c r="D438" s="120"/>
      <c r="E438" s="120"/>
      <c r="F438" s="120"/>
      <c r="G438" s="120"/>
      <c r="H438" s="120"/>
      <c r="I438" s="120"/>
      <c r="J438" s="120"/>
      <c r="K438" s="120"/>
      <c r="L438" s="120"/>
      <c r="M438" s="87"/>
      <c r="N438" s="120"/>
      <c r="O438" s="120"/>
      <c r="P438" s="120"/>
      <c r="Q438" s="87"/>
      <c r="R438" s="120"/>
      <c r="S438" s="120"/>
      <c r="T438" s="120"/>
      <c r="U438" s="87"/>
      <c r="V438" s="120"/>
      <c r="W438" s="120"/>
      <c r="X438" s="87"/>
      <c r="Y438" s="120"/>
      <c r="Z438" s="120"/>
      <c r="AA438" s="120"/>
      <c r="AB438" s="87"/>
      <c r="AC438" s="120"/>
      <c r="AD438" s="120"/>
      <c r="AE438" s="120"/>
      <c r="AF438" s="87"/>
      <c r="AG438" s="120"/>
      <c r="AH438" s="120"/>
      <c r="AI438" s="87"/>
      <c r="AJ438" s="120"/>
      <c r="AK438" s="120"/>
      <c r="AL438" s="87"/>
      <c r="AM438" s="120"/>
      <c r="AN438" s="120"/>
      <c r="AO438" s="120"/>
      <c r="AP438" s="120"/>
      <c r="AQ438" s="120"/>
      <c r="AR438" s="87"/>
      <c r="AS438" s="120"/>
      <c r="AT438" s="120"/>
      <c r="AU438" s="120"/>
      <c r="AV438" s="120"/>
      <c r="AW438" s="120"/>
      <c r="AX438" s="120"/>
      <c r="AY438" s="87"/>
      <c r="AZ438" s="120"/>
      <c r="BA438" s="120"/>
      <c r="BB438" s="120"/>
      <c r="BC438" s="120"/>
      <c r="BD438" s="17"/>
      <c r="BE438" s="17"/>
      <c r="BP438" s="17"/>
      <c r="BQ438" s="19"/>
      <c r="BR438" s="19"/>
      <c r="BS438" s="19"/>
      <c r="BT438" s="19"/>
      <c r="BU438" s="19"/>
      <c r="BV438" s="19"/>
      <c r="BW438" s="19"/>
      <c r="BX438" s="19"/>
      <c r="BY438" s="19"/>
      <c r="BZ438" s="19"/>
      <c r="CA438" s="27"/>
      <c r="CI438" s="17"/>
      <c r="CN438" s="17"/>
      <c r="CS438" s="17"/>
      <c r="CX438" s="17"/>
      <c r="DH438" s="17"/>
      <c r="DT438" s="17"/>
      <c r="ED438" s="17"/>
      <c r="EO438" s="17"/>
      <c r="EP438" s="45"/>
      <c r="EQ438" s="6"/>
      <c r="ER438" s="6"/>
      <c r="ES438" s="6"/>
      <c r="ET438" s="6"/>
      <c r="EU438" s="46"/>
      <c r="FV438" s="19"/>
      <c r="FW438" s="23"/>
      <c r="FX438" s="23"/>
      <c r="FZ438" s="23"/>
      <c r="GA438" s="23"/>
      <c r="GB438" s="23"/>
      <c r="GC438" s="23"/>
      <c r="GD438" s="23"/>
      <c r="GE438" s="23"/>
      <c r="GF438" s="23"/>
      <c r="GG438" s="23"/>
      <c r="GH438" s="23"/>
      <c r="GI438" s="23"/>
      <c r="GJ438" s="23"/>
      <c r="GK438" s="23"/>
      <c r="GL438" s="23"/>
      <c r="GM438" s="23"/>
      <c r="GN438" s="46"/>
    </row>
    <row r="439" spans="1:196" s="44" customFormat="1">
      <c r="A439" s="120"/>
      <c r="B439" s="120"/>
      <c r="C439" s="120"/>
      <c r="D439" s="120"/>
      <c r="E439" s="120"/>
      <c r="F439" s="120"/>
      <c r="G439" s="120"/>
      <c r="H439" s="120"/>
      <c r="I439" s="120"/>
      <c r="J439" s="120"/>
      <c r="K439" s="120"/>
      <c r="L439" s="120"/>
      <c r="M439" s="87"/>
      <c r="N439" s="120"/>
      <c r="O439" s="120"/>
      <c r="P439" s="120"/>
      <c r="Q439" s="87"/>
      <c r="R439" s="120"/>
      <c r="S439" s="120"/>
      <c r="T439" s="120"/>
      <c r="U439" s="87"/>
      <c r="V439" s="120"/>
      <c r="W439" s="120"/>
      <c r="X439" s="87"/>
      <c r="Y439" s="120"/>
      <c r="Z439" s="120"/>
      <c r="AA439" s="120"/>
      <c r="AB439" s="87"/>
      <c r="AC439" s="120"/>
      <c r="AD439" s="120"/>
      <c r="AE439" s="120"/>
      <c r="AF439" s="87"/>
      <c r="AG439" s="120"/>
      <c r="AH439" s="120"/>
      <c r="AI439" s="87"/>
      <c r="AJ439" s="120"/>
      <c r="AK439" s="120"/>
      <c r="AL439" s="87"/>
      <c r="AM439" s="120"/>
      <c r="AN439" s="120"/>
      <c r="AO439" s="120"/>
      <c r="AP439" s="120"/>
      <c r="AQ439" s="120"/>
      <c r="AR439" s="87"/>
      <c r="AS439" s="120"/>
      <c r="AT439" s="120"/>
      <c r="AU439" s="120"/>
      <c r="AV439" s="120"/>
      <c r="AW439" s="120"/>
      <c r="AX439" s="120"/>
      <c r="AY439" s="87"/>
      <c r="AZ439" s="120"/>
      <c r="BA439" s="120"/>
      <c r="BB439" s="120"/>
      <c r="BC439" s="120"/>
      <c r="BD439" s="17"/>
      <c r="BE439" s="17"/>
      <c r="BP439" s="17"/>
      <c r="BQ439" s="19"/>
      <c r="BR439" s="19"/>
      <c r="BS439" s="19"/>
      <c r="BT439" s="19"/>
      <c r="BU439" s="19"/>
      <c r="BV439" s="19"/>
      <c r="BW439" s="19"/>
      <c r="BX439" s="19"/>
      <c r="BY439" s="19"/>
      <c r="BZ439" s="19"/>
      <c r="CA439" s="27"/>
      <c r="CI439" s="17"/>
      <c r="CN439" s="17"/>
      <c r="CS439" s="17"/>
      <c r="CX439" s="17"/>
      <c r="DH439" s="17"/>
      <c r="DT439" s="17"/>
      <c r="ED439" s="17"/>
      <c r="EO439" s="17"/>
      <c r="EP439" s="45"/>
      <c r="EQ439" s="6"/>
      <c r="ER439" s="6"/>
      <c r="ES439" s="6"/>
      <c r="ET439" s="6"/>
      <c r="EU439" s="46"/>
      <c r="FV439" s="19"/>
      <c r="FW439" s="23"/>
      <c r="FX439" s="23"/>
      <c r="FZ439" s="23"/>
      <c r="GA439" s="23"/>
      <c r="GB439" s="23"/>
      <c r="GC439" s="23"/>
      <c r="GD439" s="23"/>
      <c r="GE439" s="23"/>
      <c r="GF439" s="23"/>
      <c r="GG439" s="23"/>
      <c r="GH439" s="23"/>
      <c r="GI439" s="23"/>
      <c r="GJ439" s="23"/>
      <c r="GK439" s="23"/>
      <c r="GL439" s="23"/>
      <c r="GM439" s="23"/>
      <c r="GN439" s="46"/>
    </row>
    <row r="440" spans="1:196" s="44" customFormat="1">
      <c r="A440" s="120"/>
      <c r="B440" s="120"/>
      <c r="C440" s="120"/>
      <c r="D440" s="120"/>
      <c r="E440" s="120"/>
      <c r="F440" s="120"/>
      <c r="G440" s="120"/>
      <c r="H440" s="120"/>
      <c r="I440" s="120"/>
      <c r="J440" s="120"/>
      <c r="K440" s="120"/>
      <c r="L440" s="120"/>
      <c r="M440" s="87"/>
      <c r="N440" s="120"/>
      <c r="O440" s="120"/>
      <c r="P440" s="120"/>
      <c r="Q440" s="87"/>
      <c r="R440" s="120"/>
      <c r="S440" s="120"/>
      <c r="T440" s="120"/>
      <c r="U440" s="87"/>
      <c r="V440" s="120"/>
      <c r="W440" s="120"/>
      <c r="X440" s="87"/>
      <c r="Y440" s="120"/>
      <c r="Z440" s="120"/>
      <c r="AA440" s="120"/>
      <c r="AB440" s="87"/>
      <c r="AC440" s="120"/>
      <c r="AD440" s="120"/>
      <c r="AE440" s="120"/>
      <c r="AF440" s="87"/>
      <c r="AG440" s="120"/>
      <c r="AH440" s="120"/>
      <c r="AI440" s="87"/>
      <c r="AJ440" s="120"/>
      <c r="AK440" s="120"/>
      <c r="AL440" s="87"/>
      <c r="AM440" s="120"/>
      <c r="AN440" s="120"/>
      <c r="AO440" s="120"/>
      <c r="AP440" s="120"/>
      <c r="AQ440" s="120"/>
      <c r="AR440" s="87"/>
      <c r="AS440" s="120"/>
      <c r="AT440" s="120"/>
      <c r="AU440" s="120"/>
      <c r="AV440" s="120"/>
      <c r="AW440" s="120"/>
      <c r="AX440" s="120"/>
      <c r="AY440" s="87"/>
      <c r="AZ440" s="120"/>
      <c r="BA440" s="120"/>
      <c r="BB440" s="120"/>
      <c r="BC440" s="120"/>
      <c r="BD440" s="17"/>
      <c r="BE440" s="17"/>
      <c r="BP440" s="17"/>
      <c r="BQ440" s="19"/>
      <c r="BR440" s="19"/>
      <c r="BS440" s="19"/>
      <c r="BT440" s="19"/>
      <c r="BU440" s="19"/>
      <c r="BV440" s="19"/>
      <c r="BW440" s="19"/>
      <c r="BX440" s="19"/>
      <c r="BY440" s="19"/>
      <c r="BZ440" s="19"/>
      <c r="CA440" s="27"/>
      <c r="CI440" s="17"/>
      <c r="CN440" s="17"/>
      <c r="CS440" s="17"/>
      <c r="CX440" s="17"/>
      <c r="DH440" s="17"/>
      <c r="DT440" s="17"/>
      <c r="ED440" s="17"/>
      <c r="EO440" s="17"/>
      <c r="EP440" s="45"/>
      <c r="EQ440" s="6"/>
      <c r="ER440" s="6"/>
      <c r="ES440" s="6"/>
      <c r="ET440" s="6"/>
      <c r="EU440" s="46"/>
      <c r="FV440" s="19"/>
      <c r="FW440" s="23"/>
      <c r="FX440" s="23"/>
      <c r="FZ440" s="23"/>
      <c r="GA440" s="23"/>
      <c r="GB440" s="23"/>
      <c r="GC440" s="23"/>
      <c r="GD440" s="23"/>
      <c r="GE440" s="23"/>
      <c r="GF440" s="23"/>
      <c r="GG440" s="23"/>
      <c r="GH440" s="23"/>
      <c r="GI440" s="23"/>
      <c r="GJ440" s="23"/>
      <c r="GK440" s="23"/>
      <c r="GL440" s="23"/>
      <c r="GM440" s="23"/>
      <c r="GN440" s="46"/>
    </row>
    <row r="441" spans="1:196" s="44" customFormat="1">
      <c r="A441" s="120"/>
      <c r="B441" s="120"/>
      <c r="C441" s="120"/>
      <c r="D441" s="120"/>
      <c r="E441" s="120"/>
      <c r="F441" s="120"/>
      <c r="G441" s="120"/>
      <c r="H441" s="120"/>
      <c r="I441" s="120"/>
      <c r="J441" s="120"/>
      <c r="K441" s="120"/>
      <c r="L441" s="120"/>
      <c r="M441" s="87"/>
      <c r="N441" s="120"/>
      <c r="O441" s="120"/>
      <c r="P441" s="120"/>
      <c r="Q441" s="87"/>
      <c r="R441" s="120"/>
      <c r="S441" s="120"/>
      <c r="T441" s="120"/>
      <c r="U441" s="87"/>
      <c r="V441" s="120"/>
      <c r="W441" s="120"/>
      <c r="X441" s="87"/>
      <c r="Y441" s="120"/>
      <c r="Z441" s="120"/>
      <c r="AA441" s="120"/>
      <c r="AB441" s="87"/>
      <c r="AC441" s="120"/>
      <c r="AD441" s="120"/>
      <c r="AE441" s="120"/>
      <c r="AF441" s="87"/>
      <c r="AG441" s="120"/>
      <c r="AH441" s="120"/>
      <c r="AI441" s="87"/>
      <c r="AJ441" s="120"/>
      <c r="AK441" s="120"/>
      <c r="AL441" s="87"/>
      <c r="AM441" s="120"/>
      <c r="AN441" s="120"/>
      <c r="AO441" s="120"/>
      <c r="AP441" s="120"/>
      <c r="AQ441" s="120"/>
      <c r="AR441" s="87"/>
      <c r="AS441" s="120"/>
      <c r="AT441" s="120"/>
      <c r="AU441" s="120"/>
      <c r="AV441" s="120"/>
      <c r="AW441" s="120"/>
      <c r="AX441" s="120"/>
      <c r="AY441" s="87"/>
      <c r="AZ441" s="120"/>
      <c r="BA441" s="120"/>
      <c r="BB441" s="120"/>
      <c r="BC441" s="120"/>
      <c r="BD441" s="17"/>
      <c r="BE441" s="17"/>
      <c r="BP441" s="17"/>
      <c r="BQ441" s="19"/>
      <c r="BR441" s="19"/>
      <c r="BS441" s="19"/>
      <c r="BT441" s="19"/>
      <c r="BU441" s="19"/>
      <c r="BV441" s="19"/>
      <c r="BW441" s="19"/>
      <c r="BX441" s="19"/>
      <c r="BY441" s="19"/>
      <c r="BZ441" s="19"/>
      <c r="CA441" s="27"/>
      <c r="CI441" s="17"/>
      <c r="CN441" s="17"/>
      <c r="CS441" s="17"/>
      <c r="CX441" s="17"/>
      <c r="DH441" s="17"/>
      <c r="DT441" s="17"/>
      <c r="ED441" s="17"/>
      <c r="EO441" s="17"/>
      <c r="EP441" s="45"/>
      <c r="EQ441" s="6"/>
      <c r="ER441" s="6"/>
      <c r="ES441" s="6"/>
      <c r="ET441" s="6"/>
      <c r="EU441" s="46"/>
      <c r="FV441" s="19"/>
      <c r="FW441" s="23"/>
      <c r="FX441" s="23"/>
      <c r="FZ441" s="23"/>
      <c r="GA441" s="23"/>
      <c r="GB441" s="23"/>
      <c r="GC441" s="23"/>
      <c r="GD441" s="23"/>
      <c r="GE441" s="23"/>
      <c r="GF441" s="23"/>
      <c r="GG441" s="23"/>
      <c r="GH441" s="23"/>
      <c r="GI441" s="23"/>
      <c r="GJ441" s="23"/>
      <c r="GK441" s="23"/>
      <c r="GL441" s="23"/>
      <c r="GM441" s="23"/>
      <c r="GN441" s="46"/>
    </row>
    <row r="442" spans="1:196" s="44" customFormat="1">
      <c r="A442" s="120"/>
      <c r="B442" s="120"/>
      <c r="C442" s="120"/>
      <c r="D442" s="120"/>
      <c r="E442" s="120"/>
      <c r="F442" s="120"/>
      <c r="G442" s="120"/>
      <c r="H442" s="120"/>
      <c r="I442" s="120"/>
      <c r="J442" s="120"/>
      <c r="K442" s="120"/>
      <c r="L442" s="120"/>
      <c r="M442" s="87"/>
      <c r="N442" s="120"/>
      <c r="O442" s="120"/>
      <c r="P442" s="120"/>
      <c r="Q442" s="87"/>
      <c r="R442" s="120"/>
      <c r="S442" s="120"/>
      <c r="T442" s="120"/>
      <c r="U442" s="87"/>
      <c r="V442" s="120"/>
      <c r="W442" s="120"/>
      <c r="X442" s="87"/>
      <c r="Y442" s="120"/>
      <c r="Z442" s="120"/>
      <c r="AA442" s="120"/>
      <c r="AB442" s="87"/>
      <c r="AC442" s="120"/>
      <c r="AD442" s="120"/>
      <c r="AE442" s="120"/>
      <c r="AF442" s="87"/>
      <c r="AG442" s="120"/>
      <c r="AH442" s="120"/>
      <c r="AI442" s="87"/>
      <c r="AJ442" s="120"/>
      <c r="AK442" s="120"/>
      <c r="AL442" s="87"/>
      <c r="AM442" s="120"/>
      <c r="AN442" s="120"/>
      <c r="AO442" s="120"/>
      <c r="AP442" s="120"/>
      <c r="AQ442" s="120"/>
      <c r="AR442" s="87"/>
      <c r="AS442" s="120"/>
      <c r="AT442" s="120"/>
      <c r="AU442" s="120"/>
      <c r="AV442" s="120"/>
      <c r="AW442" s="120"/>
      <c r="AX442" s="120"/>
      <c r="AY442" s="87"/>
      <c r="AZ442" s="120"/>
      <c r="BA442" s="120"/>
      <c r="BB442" s="120"/>
      <c r="BC442" s="120"/>
      <c r="BD442" s="17"/>
      <c r="BE442" s="17"/>
      <c r="BP442" s="17"/>
      <c r="BQ442" s="19"/>
      <c r="BR442" s="19"/>
      <c r="BS442" s="19"/>
      <c r="BT442" s="19"/>
      <c r="BU442" s="19"/>
      <c r="BV442" s="19"/>
      <c r="BW442" s="19"/>
      <c r="BX442" s="19"/>
      <c r="BY442" s="19"/>
      <c r="BZ442" s="19"/>
      <c r="CA442" s="27"/>
      <c r="CI442" s="17"/>
      <c r="CN442" s="17"/>
      <c r="CS442" s="17"/>
      <c r="CX442" s="17"/>
      <c r="DH442" s="17"/>
      <c r="DT442" s="17"/>
      <c r="ED442" s="17"/>
      <c r="EO442" s="17"/>
      <c r="EP442" s="45"/>
      <c r="EQ442" s="6"/>
      <c r="ER442" s="6"/>
      <c r="ES442" s="6"/>
      <c r="ET442" s="6"/>
      <c r="EU442" s="46"/>
      <c r="FV442" s="19"/>
      <c r="FW442" s="23"/>
      <c r="FX442" s="23"/>
      <c r="FZ442" s="23"/>
      <c r="GA442" s="23"/>
      <c r="GB442" s="23"/>
      <c r="GC442" s="23"/>
      <c r="GD442" s="23"/>
      <c r="GE442" s="23"/>
      <c r="GF442" s="23"/>
      <c r="GG442" s="23"/>
      <c r="GH442" s="23"/>
      <c r="GI442" s="23"/>
      <c r="GJ442" s="23"/>
      <c r="GK442" s="23"/>
      <c r="GL442" s="23"/>
      <c r="GM442" s="23"/>
      <c r="GN442" s="46"/>
    </row>
    <row r="443" spans="1:196" s="44" customFormat="1">
      <c r="A443" s="120"/>
      <c r="B443" s="120"/>
      <c r="C443" s="120"/>
      <c r="D443" s="120"/>
      <c r="E443" s="120"/>
      <c r="F443" s="120"/>
      <c r="G443" s="120"/>
      <c r="H443" s="120"/>
      <c r="I443" s="120"/>
      <c r="J443" s="120"/>
      <c r="K443" s="120"/>
      <c r="L443" s="120"/>
      <c r="M443" s="87"/>
      <c r="N443" s="120"/>
      <c r="O443" s="120"/>
      <c r="P443" s="120"/>
      <c r="Q443" s="87"/>
      <c r="R443" s="120"/>
      <c r="S443" s="120"/>
      <c r="T443" s="120"/>
      <c r="U443" s="87"/>
      <c r="V443" s="120"/>
      <c r="W443" s="120"/>
      <c r="X443" s="87"/>
      <c r="Y443" s="120"/>
      <c r="Z443" s="120"/>
      <c r="AA443" s="120"/>
      <c r="AB443" s="87"/>
      <c r="AC443" s="120"/>
      <c r="AD443" s="120"/>
      <c r="AE443" s="120"/>
      <c r="AF443" s="87"/>
      <c r="AG443" s="120"/>
      <c r="AH443" s="120"/>
      <c r="AI443" s="87"/>
      <c r="AJ443" s="120"/>
      <c r="AK443" s="120"/>
      <c r="AL443" s="87"/>
      <c r="AM443" s="120"/>
      <c r="AN443" s="120"/>
      <c r="AO443" s="120"/>
      <c r="AP443" s="120"/>
      <c r="AQ443" s="120"/>
      <c r="AR443" s="87"/>
      <c r="AS443" s="120"/>
      <c r="AT443" s="120"/>
      <c r="AU443" s="120"/>
      <c r="AV443" s="120"/>
      <c r="AW443" s="120"/>
      <c r="AX443" s="120"/>
      <c r="AY443" s="87"/>
      <c r="AZ443" s="120"/>
      <c r="BA443" s="120"/>
      <c r="BB443" s="120"/>
      <c r="BC443" s="120"/>
      <c r="BD443" s="17"/>
      <c r="BE443" s="17"/>
      <c r="BP443" s="17"/>
      <c r="BQ443" s="19"/>
      <c r="BR443" s="19"/>
      <c r="BS443" s="19"/>
      <c r="BT443" s="19"/>
      <c r="BU443" s="19"/>
      <c r="BV443" s="19"/>
      <c r="BW443" s="19"/>
      <c r="BX443" s="19"/>
      <c r="BY443" s="19"/>
      <c r="BZ443" s="19"/>
      <c r="CA443" s="27"/>
      <c r="CI443" s="17"/>
      <c r="CN443" s="17"/>
      <c r="CS443" s="17"/>
      <c r="CX443" s="17"/>
      <c r="DH443" s="17"/>
      <c r="DT443" s="17"/>
      <c r="ED443" s="17"/>
      <c r="EO443" s="17"/>
      <c r="EP443" s="45"/>
      <c r="EQ443" s="6"/>
      <c r="ER443" s="6"/>
      <c r="ES443" s="6"/>
      <c r="ET443" s="6"/>
      <c r="EU443" s="46"/>
      <c r="FV443" s="19"/>
      <c r="FW443" s="23"/>
      <c r="FX443" s="23"/>
      <c r="FZ443" s="23"/>
      <c r="GA443" s="23"/>
      <c r="GB443" s="23"/>
      <c r="GC443" s="23"/>
      <c r="GD443" s="23"/>
      <c r="GE443" s="23"/>
      <c r="GF443" s="23"/>
      <c r="GG443" s="23"/>
      <c r="GH443" s="23"/>
      <c r="GI443" s="23"/>
      <c r="GJ443" s="23"/>
      <c r="GK443" s="23"/>
      <c r="GL443" s="23"/>
      <c r="GM443" s="23"/>
      <c r="GN443" s="46"/>
    </row>
    <row r="444" spans="1:196" s="44" customFormat="1">
      <c r="A444" s="120"/>
      <c r="B444" s="120"/>
      <c r="C444" s="120"/>
      <c r="D444" s="120"/>
      <c r="E444" s="120"/>
      <c r="F444" s="120"/>
      <c r="G444" s="120"/>
      <c r="H444" s="120"/>
      <c r="I444" s="120"/>
      <c r="J444" s="120"/>
      <c r="K444" s="120"/>
      <c r="L444" s="120"/>
      <c r="M444" s="87"/>
      <c r="N444" s="120"/>
      <c r="O444" s="120"/>
      <c r="P444" s="120"/>
      <c r="Q444" s="87"/>
      <c r="R444" s="120"/>
      <c r="S444" s="120"/>
      <c r="T444" s="120"/>
      <c r="U444" s="87"/>
      <c r="V444" s="120"/>
      <c r="W444" s="120"/>
      <c r="X444" s="87"/>
      <c r="Y444" s="120"/>
      <c r="Z444" s="120"/>
      <c r="AA444" s="120"/>
      <c r="AB444" s="87"/>
      <c r="AC444" s="120"/>
      <c r="AD444" s="120"/>
      <c r="AE444" s="120"/>
      <c r="AF444" s="87"/>
      <c r="AG444" s="120"/>
      <c r="AH444" s="120"/>
      <c r="AI444" s="87"/>
      <c r="AJ444" s="120"/>
      <c r="AK444" s="120"/>
      <c r="AL444" s="87"/>
      <c r="AM444" s="120"/>
      <c r="AN444" s="120"/>
      <c r="AO444" s="120"/>
      <c r="AP444" s="120"/>
      <c r="AQ444" s="120"/>
      <c r="AR444" s="87"/>
      <c r="AS444" s="120"/>
      <c r="AT444" s="120"/>
      <c r="AU444" s="120"/>
      <c r="AV444" s="120"/>
      <c r="AW444" s="120"/>
      <c r="AX444" s="120"/>
      <c r="AY444" s="87"/>
      <c r="AZ444" s="120"/>
      <c r="BA444" s="120"/>
      <c r="BB444" s="120"/>
      <c r="BC444" s="120"/>
      <c r="BD444" s="17"/>
      <c r="BE444" s="17"/>
      <c r="BP444" s="17"/>
      <c r="BQ444" s="19"/>
      <c r="BR444" s="19"/>
      <c r="BS444" s="19"/>
      <c r="BT444" s="19"/>
      <c r="BU444" s="19"/>
      <c r="BV444" s="19"/>
      <c r="BW444" s="19"/>
      <c r="BX444" s="19"/>
      <c r="BY444" s="19"/>
      <c r="BZ444" s="19"/>
      <c r="CA444" s="27"/>
      <c r="CI444" s="17"/>
      <c r="CN444" s="17"/>
      <c r="CS444" s="17"/>
      <c r="CX444" s="17"/>
      <c r="DH444" s="17"/>
      <c r="DT444" s="17"/>
      <c r="ED444" s="17"/>
      <c r="EO444" s="17"/>
      <c r="EP444" s="45"/>
      <c r="EQ444" s="6"/>
      <c r="ER444" s="6"/>
      <c r="ES444" s="6"/>
      <c r="ET444" s="6"/>
      <c r="EU444" s="46"/>
      <c r="FV444" s="19"/>
      <c r="FW444" s="23"/>
      <c r="FX444" s="23"/>
      <c r="FZ444" s="23"/>
      <c r="GA444" s="23"/>
      <c r="GB444" s="23"/>
      <c r="GC444" s="23"/>
      <c r="GD444" s="23"/>
      <c r="GE444" s="23"/>
      <c r="GF444" s="23"/>
      <c r="GG444" s="23"/>
      <c r="GH444" s="23"/>
      <c r="GI444" s="23"/>
      <c r="GJ444" s="23"/>
      <c r="GK444" s="23"/>
      <c r="GL444" s="23"/>
      <c r="GM444" s="23"/>
      <c r="GN444" s="46"/>
    </row>
    <row r="445" spans="1:196" s="44" customFormat="1">
      <c r="A445" s="120"/>
      <c r="B445" s="120"/>
      <c r="C445" s="120"/>
      <c r="D445" s="120"/>
      <c r="E445" s="120"/>
      <c r="F445" s="120"/>
      <c r="G445" s="120"/>
      <c r="H445" s="120"/>
      <c r="I445" s="120"/>
      <c r="J445" s="120"/>
      <c r="K445" s="120"/>
      <c r="L445" s="120"/>
      <c r="M445" s="87"/>
      <c r="N445" s="120"/>
      <c r="O445" s="120"/>
      <c r="P445" s="120"/>
      <c r="Q445" s="87"/>
      <c r="R445" s="120"/>
      <c r="S445" s="120"/>
      <c r="T445" s="120"/>
      <c r="U445" s="87"/>
      <c r="V445" s="120"/>
      <c r="W445" s="120"/>
      <c r="X445" s="87"/>
      <c r="Y445" s="120"/>
      <c r="Z445" s="120"/>
      <c r="AA445" s="120"/>
      <c r="AB445" s="87"/>
      <c r="AC445" s="120"/>
      <c r="AD445" s="120"/>
      <c r="AE445" s="120"/>
      <c r="AF445" s="87"/>
      <c r="AG445" s="120"/>
      <c r="AH445" s="120"/>
      <c r="AI445" s="87"/>
      <c r="AJ445" s="120"/>
      <c r="AK445" s="120"/>
      <c r="AL445" s="87"/>
      <c r="AM445" s="120"/>
      <c r="AN445" s="120"/>
      <c r="AO445" s="120"/>
      <c r="AP445" s="120"/>
      <c r="AQ445" s="120"/>
      <c r="AR445" s="87"/>
      <c r="AS445" s="120"/>
      <c r="AT445" s="120"/>
      <c r="AU445" s="120"/>
      <c r="AV445" s="120"/>
      <c r="AW445" s="120"/>
      <c r="AX445" s="120"/>
      <c r="AY445" s="87"/>
      <c r="AZ445" s="120"/>
      <c r="BA445" s="120"/>
      <c r="BB445" s="120"/>
      <c r="BC445" s="120"/>
      <c r="BD445" s="17"/>
      <c r="BE445" s="17"/>
      <c r="BP445" s="17"/>
      <c r="BQ445" s="19"/>
      <c r="BR445" s="19"/>
      <c r="BS445" s="19"/>
      <c r="BT445" s="19"/>
      <c r="BU445" s="19"/>
      <c r="BV445" s="19"/>
      <c r="BW445" s="19"/>
      <c r="BX445" s="19"/>
      <c r="BY445" s="19"/>
      <c r="BZ445" s="19"/>
      <c r="CA445" s="27"/>
      <c r="CI445" s="17"/>
      <c r="CN445" s="17"/>
      <c r="CS445" s="17"/>
      <c r="CX445" s="17"/>
      <c r="DH445" s="17"/>
      <c r="DT445" s="17"/>
      <c r="ED445" s="17"/>
      <c r="EO445" s="17"/>
      <c r="EP445" s="45"/>
      <c r="EQ445" s="6"/>
      <c r="ER445" s="6"/>
      <c r="ES445" s="6"/>
      <c r="ET445" s="6"/>
      <c r="EU445" s="46"/>
      <c r="FV445" s="19"/>
      <c r="FW445" s="23"/>
      <c r="FX445" s="23"/>
      <c r="FZ445" s="23"/>
      <c r="GA445" s="23"/>
      <c r="GB445" s="23"/>
      <c r="GC445" s="23"/>
      <c r="GD445" s="23"/>
      <c r="GE445" s="23"/>
      <c r="GF445" s="23"/>
      <c r="GG445" s="23"/>
      <c r="GH445" s="23"/>
      <c r="GI445" s="23"/>
      <c r="GJ445" s="23"/>
      <c r="GK445" s="23"/>
      <c r="GL445" s="23"/>
      <c r="GM445" s="23"/>
      <c r="GN445" s="46"/>
    </row>
    <row r="446" spans="1:196" s="44" customFormat="1">
      <c r="A446" s="120"/>
      <c r="B446" s="120"/>
      <c r="C446" s="120"/>
      <c r="D446" s="120"/>
      <c r="E446" s="120"/>
      <c r="F446" s="120"/>
      <c r="G446" s="120"/>
      <c r="H446" s="120"/>
      <c r="I446" s="120"/>
      <c r="J446" s="120"/>
      <c r="K446" s="120"/>
      <c r="L446" s="120"/>
      <c r="M446" s="87"/>
      <c r="N446" s="120"/>
      <c r="O446" s="120"/>
      <c r="P446" s="120"/>
      <c r="Q446" s="87"/>
      <c r="R446" s="120"/>
      <c r="S446" s="120"/>
      <c r="T446" s="120"/>
      <c r="U446" s="87"/>
      <c r="V446" s="120"/>
      <c r="W446" s="120"/>
      <c r="X446" s="87"/>
      <c r="Y446" s="120"/>
      <c r="Z446" s="120"/>
      <c r="AA446" s="120"/>
      <c r="AB446" s="87"/>
      <c r="AC446" s="120"/>
      <c r="AD446" s="120"/>
      <c r="AE446" s="120"/>
      <c r="AF446" s="87"/>
      <c r="AG446" s="120"/>
      <c r="AH446" s="120"/>
      <c r="AI446" s="87"/>
      <c r="AJ446" s="120"/>
      <c r="AK446" s="120"/>
      <c r="AL446" s="87"/>
      <c r="AM446" s="120"/>
      <c r="AN446" s="120"/>
      <c r="AO446" s="120"/>
      <c r="AP446" s="120"/>
      <c r="AQ446" s="120"/>
      <c r="AR446" s="87"/>
      <c r="AS446" s="120"/>
      <c r="AT446" s="120"/>
      <c r="AU446" s="120"/>
      <c r="AV446" s="120"/>
      <c r="AW446" s="120"/>
      <c r="AX446" s="120"/>
      <c r="AY446" s="87"/>
      <c r="AZ446" s="120"/>
      <c r="BA446" s="120"/>
      <c r="BB446" s="120"/>
      <c r="BC446" s="120"/>
      <c r="BD446" s="17"/>
      <c r="BE446" s="17"/>
      <c r="BP446" s="17"/>
      <c r="BQ446" s="19"/>
      <c r="BR446" s="19"/>
      <c r="BS446" s="19"/>
      <c r="BT446" s="19"/>
      <c r="BU446" s="19"/>
      <c r="BV446" s="19"/>
      <c r="BW446" s="19"/>
      <c r="BX446" s="19"/>
      <c r="BY446" s="19"/>
      <c r="BZ446" s="19"/>
      <c r="CA446" s="27"/>
      <c r="CI446" s="17"/>
      <c r="CN446" s="17"/>
      <c r="CS446" s="17"/>
      <c r="CX446" s="17"/>
      <c r="DH446" s="17"/>
      <c r="DT446" s="17"/>
      <c r="ED446" s="17"/>
      <c r="EO446" s="17"/>
      <c r="EP446" s="45"/>
      <c r="EQ446" s="6"/>
      <c r="ER446" s="6"/>
      <c r="ES446" s="6"/>
      <c r="ET446" s="6"/>
      <c r="EU446" s="46"/>
      <c r="FV446" s="19"/>
      <c r="FW446" s="23"/>
      <c r="FX446" s="23"/>
      <c r="FZ446" s="23"/>
      <c r="GA446" s="23"/>
      <c r="GB446" s="23"/>
      <c r="GC446" s="23"/>
      <c r="GD446" s="23"/>
      <c r="GE446" s="23"/>
      <c r="GF446" s="23"/>
      <c r="GG446" s="23"/>
      <c r="GH446" s="23"/>
      <c r="GI446" s="23"/>
      <c r="GJ446" s="23"/>
      <c r="GK446" s="23"/>
      <c r="GL446" s="23"/>
      <c r="GM446" s="23"/>
      <c r="GN446" s="46"/>
    </row>
    <row r="447" spans="1:196" s="44" customFormat="1">
      <c r="A447" s="120"/>
      <c r="B447" s="120"/>
      <c r="C447" s="120"/>
      <c r="D447" s="120"/>
      <c r="E447" s="120"/>
      <c r="F447" s="120"/>
      <c r="G447" s="120"/>
      <c r="H447" s="120"/>
      <c r="I447" s="120"/>
      <c r="J447" s="120"/>
      <c r="K447" s="120"/>
      <c r="L447" s="120"/>
      <c r="M447" s="87"/>
      <c r="N447" s="120"/>
      <c r="O447" s="120"/>
      <c r="P447" s="120"/>
      <c r="Q447" s="87"/>
      <c r="R447" s="120"/>
      <c r="S447" s="120"/>
      <c r="T447" s="120"/>
      <c r="U447" s="87"/>
      <c r="V447" s="120"/>
      <c r="W447" s="120"/>
      <c r="X447" s="87"/>
      <c r="Y447" s="120"/>
      <c r="Z447" s="120"/>
      <c r="AA447" s="120"/>
      <c r="AB447" s="87"/>
      <c r="AC447" s="120"/>
      <c r="AD447" s="120"/>
      <c r="AE447" s="120"/>
      <c r="AF447" s="87"/>
      <c r="AG447" s="120"/>
      <c r="AH447" s="120"/>
      <c r="AI447" s="87"/>
      <c r="AJ447" s="120"/>
      <c r="AK447" s="120"/>
      <c r="AL447" s="87"/>
      <c r="AM447" s="120"/>
      <c r="AN447" s="120"/>
      <c r="AO447" s="120"/>
      <c r="AP447" s="120"/>
      <c r="AQ447" s="120"/>
      <c r="AR447" s="87"/>
      <c r="AS447" s="120"/>
      <c r="AT447" s="120"/>
      <c r="AU447" s="120"/>
      <c r="AV447" s="120"/>
      <c r="AW447" s="120"/>
      <c r="AX447" s="120"/>
      <c r="AY447" s="87"/>
      <c r="AZ447" s="120"/>
      <c r="BA447" s="120"/>
      <c r="BB447" s="120"/>
      <c r="BC447" s="120"/>
      <c r="BD447" s="17"/>
      <c r="BE447" s="17"/>
      <c r="BP447" s="17"/>
      <c r="BQ447" s="19"/>
      <c r="BR447" s="19"/>
      <c r="BS447" s="19"/>
      <c r="BT447" s="19"/>
      <c r="BU447" s="19"/>
      <c r="BV447" s="19"/>
      <c r="BW447" s="19"/>
      <c r="BX447" s="19"/>
      <c r="BY447" s="19"/>
      <c r="BZ447" s="19"/>
      <c r="CA447" s="27"/>
      <c r="CI447" s="17"/>
      <c r="CN447" s="17"/>
      <c r="CS447" s="17"/>
      <c r="CX447" s="17"/>
      <c r="DH447" s="17"/>
      <c r="DT447" s="17"/>
      <c r="ED447" s="17"/>
      <c r="EO447" s="17"/>
      <c r="EP447" s="45"/>
      <c r="EQ447" s="6"/>
      <c r="ER447" s="6"/>
      <c r="ES447" s="6"/>
      <c r="ET447" s="6"/>
      <c r="EU447" s="46"/>
      <c r="FV447" s="19"/>
      <c r="FW447" s="23"/>
      <c r="FX447" s="23"/>
      <c r="FZ447" s="23"/>
      <c r="GA447" s="23"/>
      <c r="GB447" s="23"/>
      <c r="GC447" s="23"/>
      <c r="GD447" s="23"/>
      <c r="GE447" s="23"/>
      <c r="GF447" s="23"/>
      <c r="GG447" s="23"/>
      <c r="GH447" s="23"/>
      <c r="GI447" s="23"/>
      <c r="GJ447" s="23"/>
      <c r="GK447" s="23"/>
      <c r="GL447" s="23"/>
      <c r="GM447" s="23"/>
      <c r="GN447" s="46"/>
    </row>
    <row r="448" spans="1:196" s="44" customFormat="1">
      <c r="A448" s="120"/>
      <c r="B448" s="120"/>
      <c r="C448" s="120"/>
      <c r="D448" s="120"/>
      <c r="E448" s="120"/>
      <c r="F448" s="120"/>
      <c r="G448" s="120"/>
      <c r="H448" s="120"/>
      <c r="I448" s="120"/>
      <c r="J448" s="120"/>
      <c r="K448" s="120"/>
      <c r="L448" s="120"/>
      <c r="M448" s="87"/>
      <c r="N448" s="120"/>
      <c r="O448" s="120"/>
      <c r="P448" s="120"/>
      <c r="Q448" s="87"/>
      <c r="R448" s="120"/>
      <c r="S448" s="120"/>
      <c r="T448" s="120"/>
      <c r="U448" s="87"/>
      <c r="V448" s="120"/>
      <c r="W448" s="120"/>
      <c r="X448" s="87"/>
      <c r="Y448" s="120"/>
      <c r="Z448" s="120"/>
      <c r="AA448" s="120"/>
      <c r="AB448" s="87"/>
      <c r="AC448" s="120"/>
      <c r="AD448" s="120"/>
      <c r="AE448" s="120"/>
      <c r="AF448" s="87"/>
      <c r="AG448" s="120"/>
      <c r="AH448" s="120"/>
      <c r="AI448" s="87"/>
      <c r="AJ448" s="120"/>
      <c r="AK448" s="120"/>
      <c r="AL448" s="87"/>
      <c r="AM448" s="120"/>
      <c r="AN448" s="120"/>
      <c r="AO448" s="120"/>
      <c r="AP448" s="120"/>
      <c r="AQ448" s="120"/>
      <c r="AR448" s="87"/>
      <c r="AS448" s="120"/>
      <c r="AT448" s="120"/>
      <c r="AU448" s="120"/>
      <c r="AV448" s="120"/>
      <c r="AW448" s="120"/>
      <c r="AX448" s="120"/>
      <c r="AY448" s="87"/>
      <c r="AZ448" s="120"/>
      <c r="BA448" s="120"/>
      <c r="BB448" s="120"/>
      <c r="BC448" s="120"/>
      <c r="BD448" s="17"/>
      <c r="BE448" s="17"/>
      <c r="BP448" s="17"/>
      <c r="BQ448" s="19"/>
      <c r="BR448" s="19"/>
      <c r="BS448" s="19"/>
      <c r="BT448" s="19"/>
      <c r="BU448" s="19"/>
      <c r="BV448" s="19"/>
      <c r="BW448" s="19"/>
      <c r="BX448" s="19"/>
      <c r="BY448" s="19"/>
      <c r="BZ448" s="19"/>
      <c r="CA448" s="27"/>
      <c r="CI448" s="17"/>
      <c r="CN448" s="17"/>
      <c r="CS448" s="17"/>
      <c r="CX448" s="17"/>
      <c r="DH448" s="17"/>
      <c r="DT448" s="17"/>
      <c r="ED448" s="17"/>
      <c r="EO448" s="17"/>
      <c r="EP448" s="45"/>
      <c r="EQ448" s="6"/>
      <c r="ER448" s="6"/>
      <c r="ES448" s="6"/>
      <c r="ET448" s="6"/>
      <c r="EU448" s="46"/>
      <c r="FV448" s="19"/>
      <c r="FW448" s="23"/>
      <c r="FX448" s="23"/>
      <c r="FZ448" s="23"/>
      <c r="GA448" s="23"/>
      <c r="GB448" s="23"/>
      <c r="GC448" s="23"/>
      <c r="GD448" s="23"/>
      <c r="GE448" s="23"/>
      <c r="GF448" s="23"/>
      <c r="GG448" s="23"/>
      <c r="GH448" s="23"/>
      <c r="GI448" s="23"/>
      <c r="GJ448" s="23"/>
      <c r="GK448" s="23"/>
      <c r="GL448" s="23"/>
      <c r="GM448" s="23"/>
      <c r="GN448" s="46"/>
    </row>
    <row r="449" spans="1:196" s="44" customFormat="1">
      <c r="A449" s="120"/>
      <c r="B449" s="120"/>
      <c r="C449" s="120"/>
      <c r="D449" s="120"/>
      <c r="E449" s="120"/>
      <c r="F449" s="120"/>
      <c r="G449" s="120"/>
      <c r="H449" s="120"/>
      <c r="I449" s="120"/>
      <c r="J449" s="120"/>
      <c r="K449" s="120"/>
      <c r="L449" s="120"/>
      <c r="M449" s="87"/>
      <c r="N449" s="120"/>
      <c r="O449" s="120"/>
      <c r="P449" s="120"/>
      <c r="Q449" s="87"/>
      <c r="R449" s="120"/>
      <c r="S449" s="120"/>
      <c r="T449" s="120"/>
      <c r="U449" s="87"/>
      <c r="V449" s="120"/>
      <c r="W449" s="120"/>
      <c r="X449" s="87"/>
      <c r="Y449" s="120"/>
      <c r="Z449" s="120"/>
      <c r="AA449" s="120"/>
      <c r="AB449" s="87"/>
      <c r="AC449" s="120"/>
      <c r="AD449" s="120"/>
      <c r="AE449" s="120"/>
      <c r="AF449" s="87"/>
      <c r="AG449" s="120"/>
      <c r="AH449" s="120"/>
      <c r="AI449" s="87"/>
      <c r="AJ449" s="120"/>
      <c r="AK449" s="120"/>
      <c r="AL449" s="87"/>
      <c r="AM449" s="120"/>
      <c r="AN449" s="120"/>
      <c r="AO449" s="120"/>
      <c r="AP449" s="120"/>
      <c r="AQ449" s="120"/>
      <c r="AR449" s="87"/>
      <c r="AS449" s="120"/>
      <c r="AT449" s="120"/>
      <c r="AU449" s="120"/>
      <c r="AV449" s="120"/>
      <c r="AW449" s="120"/>
      <c r="AX449" s="120"/>
      <c r="AY449" s="87"/>
      <c r="AZ449" s="120"/>
      <c r="BA449" s="120"/>
      <c r="BB449" s="120"/>
      <c r="BC449" s="120"/>
      <c r="BD449" s="17"/>
      <c r="BE449" s="17"/>
      <c r="BP449" s="17"/>
      <c r="BQ449" s="19"/>
      <c r="BR449" s="19"/>
      <c r="BS449" s="19"/>
      <c r="BT449" s="19"/>
      <c r="BU449" s="19"/>
      <c r="BV449" s="19"/>
      <c r="BW449" s="19"/>
      <c r="BX449" s="19"/>
      <c r="BY449" s="19"/>
      <c r="BZ449" s="19"/>
      <c r="CA449" s="27"/>
      <c r="CI449" s="17"/>
      <c r="CN449" s="17"/>
      <c r="CS449" s="17"/>
      <c r="CX449" s="17"/>
      <c r="DH449" s="17"/>
      <c r="DT449" s="17"/>
      <c r="ED449" s="17"/>
      <c r="EO449" s="17"/>
      <c r="EP449" s="45"/>
      <c r="EQ449" s="6"/>
      <c r="ER449" s="6"/>
      <c r="ES449" s="6"/>
      <c r="ET449" s="6"/>
      <c r="EU449" s="46"/>
      <c r="FV449" s="19"/>
      <c r="FW449" s="23"/>
      <c r="FX449" s="23"/>
      <c r="FZ449" s="23"/>
      <c r="GA449" s="23"/>
      <c r="GB449" s="23"/>
      <c r="GC449" s="23"/>
      <c r="GD449" s="23"/>
      <c r="GE449" s="23"/>
      <c r="GF449" s="23"/>
      <c r="GG449" s="23"/>
      <c r="GH449" s="23"/>
      <c r="GI449" s="23"/>
      <c r="GJ449" s="23"/>
      <c r="GK449" s="23"/>
      <c r="GL449" s="23"/>
      <c r="GM449" s="23"/>
      <c r="GN449" s="46"/>
    </row>
    <row r="450" spans="1:196" s="44" customFormat="1">
      <c r="A450" s="120"/>
      <c r="B450" s="120"/>
      <c r="C450" s="120"/>
      <c r="D450" s="120"/>
      <c r="E450" s="120"/>
      <c r="F450" s="120"/>
      <c r="G450" s="120"/>
      <c r="H450" s="120"/>
      <c r="I450" s="120"/>
      <c r="J450" s="120"/>
      <c r="K450" s="120"/>
      <c r="L450" s="120"/>
      <c r="M450" s="87"/>
      <c r="N450" s="120"/>
      <c r="O450" s="120"/>
      <c r="P450" s="120"/>
      <c r="Q450" s="87"/>
      <c r="R450" s="120"/>
      <c r="S450" s="120"/>
      <c r="T450" s="120"/>
      <c r="U450" s="87"/>
      <c r="V450" s="120"/>
      <c r="W450" s="120"/>
      <c r="X450" s="87"/>
      <c r="Y450" s="120"/>
      <c r="Z450" s="120"/>
      <c r="AA450" s="120"/>
      <c r="AB450" s="87"/>
      <c r="AC450" s="120"/>
      <c r="AD450" s="120"/>
      <c r="AE450" s="120"/>
      <c r="AF450" s="87"/>
      <c r="AG450" s="120"/>
      <c r="AH450" s="120"/>
      <c r="AI450" s="87"/>
      <c r="AJ450" s="120"/>
      <c r="AK450" s="120"/>
      <c r="AL450" s="87"/>
      <c r="AM450" s="120"/>
      <c r="AN450" s="120"/>
      <c r="AO450" s="120"/>
      <c r="AP450" s="120"/>
      <c r="AQ450" s="120"/>
      <c r="AR450" s="87"/>
      <c r="AS450" s="120"/>
      <c r="AT450" s="120"/>
      <c r="AU450" s="120"/>
      <c r="AV450" s="120"/>
      <c r="AW450" s="120"/>
      <c r="AX450" s="120"/>
      <c r="AY450" s="87"/>
      <c r="AZ450" s="120"/>
      <c r="BA450" s="120"/>
      <c r="BB450" s="120"/>
      <c r="BC450" s="120"/>
      <c r="BD450" s="17"/>
      <c r="BE450" s="17"/>
      <c r="BP450" s="17"/>
      <c r="BQ450" s="19"/>
      <c r="BR450" s="19"/>
      <c r="BS450" s="19"/>
      <c r="BT450" s="19"/>
      <c r="BU450" s="19"/>
      <c r="BV450" s="19"/>
      <c r="BW450" s="19"/>
      <c r="BX450" s="19"/>
      <c r="BY450" s="19"/>
      <c r="BZ450" s="19"/>
      <c r="CA450" s="27"/>
      <c r="CI450" s="17"/>
      <c r="CN450" s="17"/>
      <c r="CS450" s="17"/>
      <c r="CX450" s="17"/>
      <c r="DH450" s="17"/>
      <c r="DT450" s="17"/>
      <c r="ED450" s="17"/>
      <c r="EO450" s="17"/>
      <c r="EP450" s="45"/>
      <c r="EQ450" s="6"/>
      <c r="ER450" s="6"/>
      <c r="ES450" s="6"/>
      <c r="ET450" s="6"/>
      <c r="EU450" s="46"/>
      <c r="FV450" s="19"/>
      <c r="FW450" s="23"/>
      <c r="FX450" s="23"/>
      <c r="FZ450" s="23"/>
      <c r="GA450" s="23"/>
      <c r="GB450" s="23"/>
      <c r="GC450" s="23"/>
      <c r="GD450" s="23"/>
      <c r="GE450" s="23"/>
      <c r="GF450" s="23"/>
      <c r="GG450" s="23"/>
      <c r="GH450" s="23"/>
      <c r="GI450" s="23"/>
      <c r="GJ450" s="23"/>
      <c r="GK450" s="23"/>
      <c r="GL450" s="23"/>
      <c r="GM450" s="23"/>
      <c r="GN450" s="46"/>
    </row>
    <row r="451" spans="1:196" s="44" customFormat="1">
      <c r="A451" s="120"/>
      <c r="B451" s="120"/>
      <c r="C451" s="120"/>
      <c r="D451" s="120"/>
      <c r="E451" s="120"/>
      <c r="F451" s="120"/>
      <c r="G451" s="120"/>
      <c r="H451" s="120"/>
      <c r="I451" s="120"/>
      <c r="J451" s="120"/>
      <c r="K451" s="120"/>
      <c r="L451" s="120"/>
      <c r="M451" s="87"/>
      <c r="N451" s="120"/>
      <c r="O451" s="120"/>
      <c r="P451" s="120"/>
      <c r="Q451" s="87"/>
      <c r="R451" s="120"/>
      <c r="S451" s="120"/>
      <c r="T451" s="120"/>
      <c r="U451" s="87"/>
      <c r="V451" s="120"/>
      <c r="W451" s="120"/>
      <c r="X451" s="87"/>
      <c r="Y451" s="120"/>
      <c r="Z451" s="120"/>
      <c r="AA451" s="120"/>
      <c r="AB451" s="87"/>
      <c r="AC451" s="120"/>
      <c r="AD451" s="120"/>
      <c r="AE451" s="120"/>
      <c r="AF451" s="87"/>
      <c r="AG451" s="120"/>
      <c r="AH451" s="120"/>
      <c r="AI451" s="87"/>
      <c r="AJ451" s="120"/>
      <c r="AK451" s="120"/>
      <c r="AL451" s="87"/>
      <c r="AM451" s="120"/>
      <c r="AN451" s="120"/>
      <c r="AO451" s="120"/>
      <c r="AP451" s="120"/>
      <c r="AQ451" s="120"/>
      <c r="AR451" s="87"/>
      <c r="AS451" s="120"/>
      <c r="AT451" s="120"/>
      <c r="AU451" s="120"/>
      <c r="AV451" s="120"/>
      <c r="AW451" s="120"/>
      <c r="AX451" s="120"/>
      <c r="AY451" s="87"/>
      <c r="AZ451" s="120"/>
      <c r="BA451" s="120"/>
      <c r="BB451" s="120"/>
      <c r="BC451" s="120"/>
      <c r="BD451" s="17"/>
      <c r="BE451" s="17"/>
      <c r="BP451" s="17"/>
      <c r="BQ451" s="19"/>
      <c r="BR451" s="19"/>
      <c r="BS451" s="19"/>
      <c r="BT451" s="19"/>
      <c r="BU451" s="19"/>
      <c r="BV451" s="19"/>
      <c r="BW451" s="19"/>
      <c r="BX451" s="19"/>
      <c r="BY451" s="19"/>
      <c r="BZ451" s="19"/>
      <c r="CA451" s="27"/>
      <c r="CI451" s="17"/>
      <c r="CN451" s="17"/>
      <c r="CS451" s="17"/>
      <c r="CX451" s="17"/>
      <c r="DH451" s="17"/>
      <c r="DT451" s="17"/>
      <c r="ED451" s="17"/>
      <c r="EO451" s="17"/>
      <c r="EP451" s="45"/>
      <c r="EQ451" s="6"/>
      <c r="ER451" s="6"/>
      <c r="ES451" s="6"/>
      <c r="ET451" s="6"/>
      <c r="EU451" s="46"/>
      <c r="FV451" s="19"/>
      <c r="FW451" s="23"/>
      <c r="FX451" s="23"/>
      <c r="FZ451" s="23"/>
      <c r="GA451" s="23"/>
      <c r="GB451" s="23"/>
      <c r="GC451" s="23"/>
      <c r="GD451" s="23"/>
      <c r="GE451" s="23"/>
      <c r="GF451" s="23"/>
      <c r="GG451" s="23"/>
      <c r="GH451" s="23"/>
      <c r="GI451" s="23"/>
      <c r="GJ451" s="23"/>
      <c r="GK451" s="23"/>
      <c r="GL451" s="23"/>
      <c r="GM451" s="23"/>
      <c r="GN451" s="46"/>
    </row>
    <row r="452" spans="1:196" s="44" customFormat="1">
      <c r="A452" s="120"/>
      <c r="B452" s="120"/>
      <c r="C452" s="120"/>
      <c r="D452" s="120"/>
      <c r="E452" s="120"/>
      <c r="F452" s="120"/>
      <c r="G452" s="120"/>
      <c r="H452" s="120"/>
      <c r="I452" s="120"/>
      <c r="J452" s="120"/>
      <c r="K452" s="120"/>
      <c r="L452" s="120"/>
      <c r="M452" s="87"/>
      <c r="N452" s="120"/>
      <c r="O452" s="120"/>
      <c r="P452" s="120"/>
      <c r="Q452" s="87"/>
      <c r="R452" s="120"/>
      <c r="S452" s="120"/>
      <c r="T452" s="120"/>
      <c r="U452" s="87"/>
      <c r="V452" s="120"/>
      <c r="W452" s="120"/>
      <c r="X452" s="87"/>
      <c r="Y452" s="120"/>
      <c r="Z452" s="120"/>
      <c r="AA452" s="120"/>
      <c r="AB452" s="87"/>
      <c r="AC452" s="120"/>
      <c r="AD452" s="120"/>
      <c r="AE452" s="120"/>
      <c r="AF452" s="87"/>
      <c r="AG452" s="120"/>
      <c r="AH452" s="120"/>
      <c r="AI452" s="87"/>
      <c r="AJ452" s="120"/>
      <c r="AK452" s="120"/>
      <c r="AL452" s="87"/>
      <c r="AM452" s="120"/>
      <c r="AN452" s="120"/>
      <c r="AO452" s="120"/>
      <c r="AP452" s="120"/>
      <c r="AQ452" s="120"/>
      <c r="AR452" s="87"/>
      <c r="AS452" s="120"/>
      <c r="AT452" s="120"/>
      <c r="AU452" s="120"/>
      <c r="AV452" s="120"/>
      <c r="AW452" s="120"/>
      <c r="AX452" s="120"/>
      <c r="AY452" s="87"/>
      <c r="AZ452" s="120"/>
      <c r="BA452" s="120"/>
      <c r="BB452" s="120"/>
      <c r="BC452" s="120"/>
      <c r="BD452" s="17"/>
      <c r="BE452" s="17"/>
      <c r="BP452" s="17"/>
      <c r="BQ452" s="19"/>
      <c r="BR452" s="19"/>
      <c r="BS452" s="19"/>
      <c r="BT452" s="19"/>
      <c r="BU452" s="19"/>
      <c r="BV452" s="19"/>
      <c r="BW452" s="19"/>
      <c r="BX452" s="19"/>
      <c r="BY452" s="19"/>
      <c r="BZ452" s="19"/>
      <c r="CA452" s="27"/>
      <c r="CI452" s="17"/>
      <c r="CN452" s="17"/>
      <c r="CS452" s="17"/>
      <c r="CX452" s="17"/>
      <c r="DH452" s="17"/>
      <c r="DT452" s="17"/>
      <c r="ED452" s="17"/>
      <c r="EO452" s="17"/>
      <c r="EP452" s="45"/>
      <c r="EQ452" s="6"/>
      <c r="ER452" s="6"/>
      <c r="ES452" s="6"/>
      <c r="ET452" s="6"/>
      <c r="EU452" s="46"/>
      <c r="FV452" s="19"/>
      <c r="FW452" s="23"/>
      <c r="FX452" s="23"/>
      <c r="FZ452" s="23"/>
      <c r="GA452" s="23"/>
      <c r="GB452" s="23"/>
      <c r="GC452" s="23"/>
      <c r="GD452" s="23"/>
      <c r="GE452" s="23"/>
      <c r="GF452" s="23"/>
      <c r="GG452" s="23"/>
      <c r="GH452" s="23"/>
      <c r="GI452" s="23"/>
      <c r="GJ452" s="23"/>
      <c r="GK452" s="23"/>
      <c r="GL452" s="23"/>
      <c r="GM452" s="23"/>
      <c r="GN452" s="46"/>
    </row>
    <row r="453" spans="1:196" s="44" customFormat="1">
      <c r="A453" s="120"/>
      <c r="B453" s="120"/>
      <c r="C453" s="120"/>
      <c r="D453" s="120"/>
      <c r="E453" s="120"/>
      <c r="F453" s="120"/>
      <c r="G453" s="120"/>
      <c r="H453" s="120"/>
      <c r="I453" s="120"/>
      <c r="J453" s="120"/>
      <c r="K453" s="120"/>
      <c r="L453" s="120"/>
      <c r="M453" s="87"/>
      <c r="N453" s="120"/>
      <c r="O453" s="120"/>
      <c r="P453" s="120"/>
      <c r="Q453" s="87"/>
      <c r="R453" s="120"/>
      <c r="S453" s="120"/>
      <c r="T453" s="120"/>
      <c r="U453" s="87"/>
      <c r="V453" s="120"/>
      <c r="W453" s="120"/>
      <c r="X453" s="87"/>
      <c r="Y453" s="120"/>
      <c r="Z453" s="120"/>
      <c r="AA453" s="120"/>
      <c r="AB453" s="87"/>
      <c r="AC453" s="120"/>
      <c r="AD453" s="120"/>
      <c r="AE453" s="120"/>
      <c r="AF453" s="87"/>
      <c r="AG453" s="120"/>
      <c r="AH453" s="120"/>
      <c r="AI453" s="87"/>
      <c r="AJ453" s="120"/>
      <c r="AK453" s="120"/>
      <c r="AL453" s="87"/>
      <c r="AM453" s="120"/>
      <c r="AN453" s="120"/>
      <c r="AO453" s="120"/>
      <c r="AP453" s="120"/>
      <c r="AQ453" s="120"/>
      <c r="AR453" s="87"/>
      <c r="AS453" s="120"/>
      <c r="AT453" s="120"/>
      <c r="AU453" s="120"/>
      <c r="AV453" s="120"/>
      <c r="AW453" s="120"/>
      <c r="AX453" s="120"/>
      <c r="AY453" s="87"/>
      <c r="AZ453" s="120"/>
      <c r="BA453" s="120"/>
      <c r="BB453" s="120"/>
      <c r="BC453" s="120"/>
      <c r="BD453" s="17"/>
      <c r="BE453" s="17"/>
      <c r="BP453" s="17"/>
      <c r="BQ453" s="19"/>
      <c r="BR453" s="19"/>
      <c r="BS453" s="19"/>
      <c r="BT453" s="19"/>
      <c r="BU453" s="19"/>
      <c r="BV453" s="19"/>
      <c r="BW453" s="19"/>
      <c r="BX453" s="19"/>
      <c r="BY453" s="19"/>
      <c r="BZ453" s="19"/>
      <c r="CA453" s="27"/>
      <c r="CI453" s="17"/>
      <c r="CN453" s="17"/>
      <c r="CS453" s="17"/>
      <c r="CX453" s="17"/>
      <c r="DH453" s="17"/>
      <c r="DT453" s="17"/>
      <c r="ED453" s="17"/>
      <c r="EO453" s="17"/>
      <c r="EP453" s="45"/>
      <c r="EQ453" s="6"/>
      <c r="ER453" s="6"/>
      <c r="ES453" s="6"/>
      <c r="ET453" s="6"/>
      <c r="EU453" s="46"/>
      <c r="FV453" s="19"/>
      <c r="FW453" s="23"/>
      <c r="FX453" s="23"/>
      <c r="FZ453" s="23"/>
      <c r="GA453" s="23"/>
      <c r="GB453" s="23"/>
      <c r="GC453" s="23"/>
      <c r="GD453" s="23"/>
      <c r="GE453" s="23"/>
      <c r="GF453" s="23"/>
      <c r="GG453" s="23"/>
      <c r="GH453" s="23"/>
      <c r="GI453" s="23"/>
      <c r="GJ453" s="23"/>
      <c r="GK453" s="23"/>
      <c r="GL453" s="23"/>
      <c r="GM453" s="23"/>
      <c r="GN453" s="46"/>
    </row>
    <row r="454" spans="1:196" s="44" customFormat="1">
      <c r="A454" s="120"/>
      <c r="B454" s="120"/>
      <c r="C454" s="120"/>
      <c r="D454" s="120"/>
      <c r="E454" s="120"/>
      <c r="F454" s="120"/>
      <c r="G454" s="120"/>
      <c r="H454" s="120"/>
      <c r="I454" s="120"/>
      <c r="J454" s="120"/>
      <c r="K454" s="120"/>
      <c r="L454" s="120"/>
      <c r="M454" s="87"/>
      <c r="N454" s="120"/>
      <c r="O454" s="120"/>
      <c r="P454" s="120"/>
      <c r="Q454" s="87"/>
      <c r="R454" s="120"/>
      <c r="S454" s="120"/>
      <c r="T454" s="120"/>
      <c r="U454" s="87"/>
      <c r="V454" s="120"/>
      <c r="W454" s="120"/>
      <c r="X454" s="87"/>
      <c r="Y454" s="120"/>
      <c r="Z454" s="120"/>
      <c r="AA454" s="120"/>
      <c r="AB454" s="87"/>
      <c r="AC454" s="120"/>
      <c r="AD454" s="120"/>
      <c r="AE454" s="120"/>
      <c r="AF454" s="87"/>
      <c r="AG454" s="120"/>
      <c r="AH454" s="120"/>
      <c r="AI454" s="87"/>
      <c r="AJ454" s="120"/>
      <c r="AK454" s="120"/>
      <c r="AL454" s="87"/>
      <c r="AM454" s="120"/>
      <c r="AN454" s="120"/>
      <c r="AO454" s="120"/>
      <c r="AP454" s="120"/>
      <c r="AQ454" s="120"/>
      <c r="AR454" s="87"/>
      <c r="AS454" s="120"/>
      <c r="AT454" s="120"/>
      <c r="AU454" s="120"/>
      <c r="AV454" s="120"/>
      <c r="AW454" s="120"/>
      <c r="AX454" s="120"/>
      <c r="AY454" s="87"/>
      <c r="AZ454" s="120"/>
      <c r="BA454" s="120"/>
      <c r="BB454" s="120"/>
      <c r="BC454" s="120"/>
      <c r="BD454" s="17"/>
      <c r="BE454" s="17"/>
      <c r="BP454" s="17"/>
      <c r="BQ454" s="19"/>
      <c r="BR454" s="19"/>
      <c r="BS454" s="19"/>
      <c r="BT454" s="19"/>
      <c r="BU454" s="19"/>
      <c r="BV454" s="19"/>
      <c r="BW454" s="19"/>
      <c r="BX454" s="19"/>
      <c r="BY454" s="19"/>
      <c r="BZ454" s="19"/>
      <c r="CA454" s="27"/>
      <c r="CI454" s="17"/>
      <c r="CN454" s="17"/>
      <c r="CS454" s="17"/>
      <c r="CX454" s="17"/>
      <c r="DH454" s="17"/>
      <c r="DT454" s="17"/>
      <c r="ED454" s="17"/>
      <c r="EO454" s="17"/>
      <c r="EP454" s="45"/>
      <c r="EQ454" s="6"/>
      <c r="ER454" s="6"/>
      <c r="ES454" s="6"/>
      <c r="ET454" s="6"/>
      <c r="EU454" s="46"/>
      <c r="FV454" s="19"/>
      <c r="FW454" s="23"/>
      <c r="FX454" s="23"/>
      <c r="FZ454" s="23"/>
      <c r="GA454" s="23"/>
      <c r="GB454" s="23"/>
      <c r="GC454" s="23"/>
      <c r="GD454" s="23"/>
      <c r="GE454" s="23"/>
      <c r="GF454" s="23"/>
      <c r="GG454" s="23"/>
      <c r="GH454" s="23"/>
      <c r="GI454" s="23"/>
      <c r="GJ454" s="23"/>
      <c r="GK454" s="23"/>
      <c r="GL454" s="23"/>
      <c r="GM454" s="23"/>
      <c r="GN454" s="46"/>
    </row>
    <row r="455" spans="1:196" s="44" customFormat="1">
      <c r="A455" s="120"/>
      <c r="B455" s="120"/>
      <c r="C455" s="120"/>
      <c r="D455" s="120"/>
      <c r="E455" s="120"/>
      <c r="F455" s="120"/>
      <c r="G455" s="120"/>
      <c r="H455" s="120"/>
      <c r="I455" s="120"/>
      <c r="J455" s="120"/>
      <c r="K455" s="120"/>
      <c r="L455" s="120"/>
      <c r="M455" s="87"/>
      <c r="N455" s="120"/>
      <c r="O455" s="120"/>
      <c r="P455" s="120"/>
      <c r="Q455" s="87"/>
      <c r="R455" s="120"/>
      <c r="S455" s="120"/>
      <c r="T455" s="120"/>
      <c r="U455" s="87"/>
      <c r="V455" s="120"/>
      <c r="W455" s="120"/>
      <c r="X455" s="87"/>
      <c r="Y455" s="120"/>
      <c r="Z455" s="120"/>
      <c r="AA455" s="120"/>
      <c r="AB455" s="87"/>
      <c r="AC455" s="120"/>
      <c r="AD455" s="120"/>
      <c r="AE455" s="120"/>
      <c r="AF455" s="87"/>
      <c r="AG455" s="120"/>
      <c r="AH455" s="120"/>
      <c r="AI455" s="87"/>
      <c r="AJ455" s="120"/>
      <c r="AK455" s="120"/>
      <c r="AL455" s="87"/>
      <c r="AM455" s="120"/>
      <c r="AN455" s="120"/>
      <c r="AO455" s="120"/>
      <c r="AP455" s="120"/>
      <c r="AQ455" s="120"/>
      <c r="AR455" s="87"/>
      <c r="AS455" s="120"/>
      <c r="AT455" s="120"/>
      <c r="AU455" s="120"/>
      <c r="AV455" s="120"/>
      <c r="AW455" s="120"/>
      <c r="AX455" s="120"/>
      <c r="AY455" s="87"/>
      <c r="AZ455" s="120"/>
      <c r="BA455" s="120"/>
      <c r="BB455" s="120"/>
      <c r="BC455" s="120"/>
      <c r="BD455" s="17"/>
      <c r="BE455" s="17"/>
      <c r="BP455" s="17"/>
      <c r="BQ455" s="19"/>
      <c r="BR455" s="19"/>
      <c r="BS455" s="19"/>
      <c r="BT455" s="19"/>
      <c r="BU455" s="19"/>
      <c r="BV455" s="19"/>
      <c r="BW455" s="19"/>
      <c r="BX455" s="19"/>
      <c r="BY455" s="19"/>
      <c r="BZ455" s="19"/>
      <c r="CA455" s="27"/>
      <c r="CI455" s="17"/>
      <c r="CN455" s="17"/>
      <c r="CS455" s="17"/>
      <c r="CX455" s="17"/>
      <c r="DH455" s="17"/>
      <c r="DT455" s="17"/>
      <c r="ED455" s="17"/>
      <c r="EO455" s="17"/>
      <c r="EP455" s="45"/>
      <c r="EQ455" s="6"/>
      <c r="ER455" s="6"/>
      <c r="ES455" s="6"/>
      <c r="ET455" s="6"/>
      <c r="EU455" s="46"/>
      <c r="FV455" s="19"/>
      <c r="FW455" s="23"/>
      <c r="FX455" s="23"/>
      <c r="FZ455" s="23"/>
      <c r="GA455" s="23"/>
      <c r="GB455" s="23"/>
      <c r="GC455" s="23"/>
      <c r="GD455" s="23"/>
      <c r="GE455" s="23"/>
      <c r="GF455" s="23"/>
      <c r="GG455" s="23"/>
      <c r="GH455" s="23"/>
      <c r="GI455" s="23"/>
      <c r="GJ455" s="23"/>
      <c r="GK455" s="23"/>
      <c r="GL455" s="23"/>
      <c r="GM455" s="23"/>
      <c r="GN455" s="46"/>
    </row>
    <row r="456" spans="1:196" s="44" customFormat="1">
      <c r="A456" s="120"/>
      <c r="B456" s="120"/>
      <c r="C456" s="120"/>
      <c r="D456" s="120"/>
      <c r="E456" s="120"/>
      <c r="F456" s="120"/>
      <c r="G456" s="120"/>
      <c r="H456" s="120"/>
      <c r="I456" s="120"/>
      <c r="J456" s="120"/>
      <c r="K456" s="120"/>
      <c r="L456" s="120"/>
      <c r="M456" s="87"/>
      <c r="N456" s="120"/>
      <c r="O456" s="120"/>
      <c r="P456" s="120"/>
      <c r="Q456" s="87"/>
      <c r="R456" s="120"/>
      <c r="S456" s="120"/>
      <c r="T456" s="120"/>
      <c r="U456" s="87"/>
      <c r="V456" s="120"/>
      <c r="W456" s="120"/>
      <c r="X456" s="87"/>
      <c r="Y456" s="120"/>
      <c r="Z456" s="120"/>
      <c r="AA456" s="120"/>
      <c r="AB456" s="87"/>
      <c r="AC456" s="120"/>
      <c r="AD456" s="120"/>
      <c r="AE456" s="120"/>
      <c r="AF456" s="87"/>
      <c r="AG456" s="120"/>
      <c r="AH456" s="120"/>
      <c r="AI456" s="87"/>
      <c r="AJ456" s="120"/>
      <c r="AK456" s="120"/>
      <c r="AL456" s="87"/>
      <c r="AM456" s="120"/>
      <c r="AN456" s="120"/>
      <c r="AO456" s="120"/>
      <c r="AP456" s="120"/>
      <c r="AQ456" s="120"/>
      <c r="AR456" s="87"/>
      <c r="AS456" s="120"/>
      <c r="AT456" s="120"/>
      <c r="AU456" s="120"/>
      <c r="AV456" s="120"/>
      <c r="AW456" s="120"/>
      <c r="AX456" s="120"/>
      <c r="AY456" s="87"/>
      <c r="AZ456" s="120"/>
      <c r="BA456" s="120"/>
      <c r="BB456" s="120"/>
      <c r="BC456" s="120"/>
      <c r="BD456" s="17"/>
      <c r="BE456" s="17"/>
      <c r="BP456" s="17"/>
      <c r="BQ456" s="19"/>
      <c r="BR456" s="19"/>
      <c r="BS456" s="19"/>
      <c r="BT456" s="19"/>
      <c r="BU456" s="19"/>
      <c r="BV456" s="19"/>
      <c r="BW456" s="19"/>
      <c r="BX456" s="19"/>
      <c r="BY456" s="19"/>
      <c r="BZ456" s="19"/>
      <c r="CA456" s="27"/>
      <c r="CI456" s="17"/>
      <c r="CN456" s="17"/>
      <c r="CS456" s="17"/>
      <c r="CX456" s="17"/>
      <c r="DH456" s="17"/>
      <c r="DT456" s="17"/>
      <c r="ED456" s="17"/>
      <c r="EO456" s="17"/>
      <c r="EP456" s="45"/>
      <c r="EQ456" s="6"/>
      <c r="ER456" s="6"/>
      <c r="ES456" s="6"/>
      <c r="ET456" s="6"/>
      <c r="EU456" s="46"/>
      <c r="FV456" s="19"/>
      <c r="FW456" s="23"/>
      <c r="FX456" s="23"/>
      <c r="FZ456" s="23"/>
      <c r="GA456" s="23"/>
      <c r="GB456" s="23"/>
      <c r="GC456" s="23"/>
      <c r="GD456" s="23"/>
      <c r="GE456" s="23"/>
      <c r="GF456" s="23"/>
      <c r="GG456" s="23"/>
      <c r="GH456" s="23"/>
      <c r="GI456" s="23"/>
      <c r="GJ456" s="23"/>
      <c r="GK456" s="23"/>
      <c r="GL456" s="23"/>
      <c r="GM456" s="23"/>
      <c r="GN456" s="46"/>
    </row>
    <row r="457" spans="1:196" s="44" customFormat="1">
      <c r="A457" s="120"/>
      <c r="B457" s="120"/>
      <c r="C457" s="120"/>
      <c r="D457" s="120"/>
      <c r="E457" s="120"/>
      <c r="F457" s="120"/>
      <c r="G457" s="120"/>
      <c r="H457" s="120"/>
      <c r="I457" s="120"/>
      <c r="J457" s="120"/>
      <c r="K457" s="120"/>
      <c r="L457" s="120"/>
      <c r="M457" s="87"/>
      <c r="N457" s="120"/>
      <c r="O457" s="120"/>
      <c r="P457" s="120"/>
      <c r="Q457" s="87"/>
      <c r="R457" s="120"/>
      <c r="S457" s="120"/>
      <c r="T457" s="120"/>
      <c r="U457" s="87"/>
      <c r="V457" s="120"/>
      <c r="W457" s="120"/>
      <c r="X457" s="87"/>
      <c r="Y457" s="120"/>
      <c r="Z457" s="120"/>
      <c r="AA457" s="120"/>
      <c r="AB457" s="87"/>
      <c r="AC457" s="120"/>
      <c r="AD457" s="120"/>
      <c r="AE457" s="120"/>
      <c r="AF457" s="87"/>
      <c r="AG457" s="120"/>
      <c r="AH457" s="120"/>
      <c r="AI457" s="87"/>
      <c r="AJ457" s="120"/>
      <c r="AK457" s="120"/>
      <c r="AL457" s="87"/>
      <c r="AM457" s="120"/>
      <c r="AN457" s="120"/>
      <c r="AO457" s="120"/>
      <c r="AP457" s="120"/>
      <c r="AQ457" s="120"/>
      <c r="AR457" s="87"/>
      <c r="AS457" s="120"/>
      <c r="AT457" s="120"/>
      <c r="AU457" s="120"/>
      <c r="AV457" s="120"/>
      <c r="AW457" s="120"/>
      <c r="AX457" s="120"/>
      <c r="AY457" s="87"/>
      <c r="AZ457" s="120"/>
      <c r="BA457" s="120"/>
      <c r="BB457" s="120"/>
      <c r="BC457" s="120"/>
      <c r="BD457" s="17"/>
      <c r="BE457" s="17"/>
      <c r="BP457" s="17"/>
      <c r="BQ457" s="19"/>
      <c r="BR457" s="19"/>
      <c r="BS457" s="19"/>
      <c r="BT457" s="19"/>
      <c r="BU457" s="19"/>
      <c r="BV457" s="19"/>
      <c r="BW457" s="19"/>
      <c r="BX457" s="19"/>
      <c r="BY457" s="19"/>
      <c r="BZ457" s="19"/>
      <c r="CA457" s="27"/>
      <c r="CI457" s="17"/>
      <c r="CN457" s="17"/>
      <c r="CS457" s="17"/>
      <c r="CX457" s="17"/>
      <c r="DH457" s="17"/>
      <c r="DT457" s="17"/>
      <c r="ED457" s="17"/>
      <c r="EO457" s="17"/>
      <c r="EP457" s="45"/>
      <c r="EQ457" s="6"/>
      <c r="ER457" s="6"/>
      <c r="ES457" s="6"/>
      <c r="ET457" s="6"/>
      <c r="EU457" s="46"/>
      <c r="FV457" s="19"/>
      <c r="FW457" s="23"/>
      <c r="FX457" s="23"/>
      <c r="FZ457" s="23"/>
      <c r="GA457" s="23"/>
      <c r="GB457" s="23"/>
      <c r="GC457" s="23"/>
      <c r="GD457" s="23"/>
      <c r="GE457" s="23"/>
      <c r="GF457" s="23"/>
      <c r="GG457" s="23"/>
      <c r="GH457" s="23"/>
      <c r="GI457" s="23"/>
      <c r="GJ457" s="23"/>
      <c r="GK457" s="23"/>
      <c r="GL457" s="23"/>
      <c r="GM457" s="23"/>
      <c r="GN457" s="46"/>
    </row>
    <row r="458" spans="1:196" s="44" customFormat="1">
      <c r="A458" s="120"/>
      <c r="B458" s="120"/>
      <c r="C458" s="120"/>
      <c r="D458" s="120"/>
      <c r="E458" s="120"/>
      <c r="F458" s="120"/>
      <c r="G458" s="120"/>
      <c r="H458" s="120"/>
      <c r="I458" s="120"/>
      <c r="J458" s="120"/>
      <c r="K458" s="120"/>
      <c r="L458" s="120"/>
      <c r="M458" s="87"/>
      <c r="N458" s="120"/>
      <c r="O458" s="120"/>
      <c r="P458" s="120"/>
      <c r="Q458" s="87"/>
      <c r="R458" s="120"/>
      <c r="S458" s="120"/>
      <c r="T458" s="120"/>
      <c r="U458" s="87"/>
      <c r="V458" s="120"/>
      <c r="W458" s="120"/>
      <c r="X458" s="87"/>
      <c r="Y458" s="120"/>
      <c r="Z458" s="120"/>
      <c r="AA458" s="120"/>
      <c r="AB458" s="87"/>
      <c r="AC458" s="120"/>
      <c r="AD458" s="120"/>
      <c r="AE458" s="120"/>
      <c r="AF458" s="87"/>
      <c r="AG458" s="120"/>
      <c r="AH458" s="120"/>
      <c r="AI458" s="87"/>
      <c r="AJ458" s="120"/>
      <c r="AK458" s="120"/>
      <c r="AL458" s="87"/>
      <c r="AM458" s="120"/>
      <c r="AN458" s="120"/>
      <c r="AO458" s="120"/>
      <c r="AP458" s="120"/>
      <c r="AQ458" s="120"/>
      <c r="AR458" s="87"/>
      <c r="AS458" s="120"/>
      <c r="AT458" s="120"/>
      <c r="AU458" s="120"/>
      <c r="AV458" s="120"/>
      <c r="AW458" s="120"/>
      <c r="AX458" s="120"/>
      <c r="AY458" s="87"/>
      <c r="AZ458" s="120"/>
      <c r="BA458" s="120"/>
      <c r="BB458" s="120"/>
      <c r="BC458" s="120"/>
      <c r="BD458" s="17"/>
      <c r="BE458" s="17"/>
      <c r="BP458" s="17"/>
      <c r="BQ458" s="19"/>
      <c r="BR458" s="19"/>
      <c r="BS458" s="19"/>
      <c r="BT458" s="19"/>
      <c r="BU458" s="19"/>
      <c r="BV458" s="19"/>
      <c r="BW458" s="19"/>
      <c r="BX458" s="19"/>
      <c r="BY458" s="19"/>
      <c r="BZ458" s="19"/>
      <c r="CA458" s="27"/>
      <c r="CI458" s="17"/>
      <c r="CN458" s="17"/>
      <c r="CS458" s="17"/>
      <c r="CX458" s="17"/>
      <c r="DH458" s="17"/>
      <c r="DT458" s="17"/>
      <c r="ED458" s="17"/>
      <c r="EO458" s="17"/>
      <c r="EP458" s="45"/>
      <c r="EQ458" s="6"/>
      <c r="ER458" s="6"/>
      <c r="ES458" s="6"/>
      <c r="ET458" s="6"/>
      <c r="EU458" s="46"/>
      <c r="FV458" s="19"/>
      <c r="FW458" s="23"/>
      <c r="FX458" s="23"/>
      <c r="FZ458" s="23"/>
      <c r="GA458" s="23"/>
      <c r="GB458" s="23"/>
      <c r="GC458" s="23"/>
      <c r="GD458" s="23"/>
      <c r="GE458" s="23"/>
      <c r="GF458" s="23"/>
      <c r="GG458" s="23"/>
      <c r="GH458" s="23"/>
      <c r="GI458" s="23"/>
      <c r="GJ458" s="23"/>
      <c r="GK458" s="23"/>
      <c r="GL458" s="23"/>
      <c r="GM458" s="23"/>
      <c r="GN458" s="46"/>
    </row>
    <row r="459" spans="1:196" s="44" customFormat="1">
      <c r="A459" s="120"/>
      <c r="B459" s="120"/>
      <c r="C459" s="120"/>
      <c r="D459" s="120"/>
      <c r="E459" s="120"/>
      <c r="F459" s="120"/>
      <c r="G459" s="120"/>
      <c r="H459" s="120"/>
      <c r="I459" s="120"/>
      <c r="J459" s="120"/>
      <c r="K459" s="120"/>
      <c r="L459" s="120"/>
      <c r="M459" s="87"/>
      <c r="N459" s="120"/>
      <c r="O459" s="120"/>
      <c r="P459" s="120"/>
      <c r="Q459" s="87"/>
      <c r="R459" s="120"/>
      <c r="S459" s="120"/>
      <c r="T459" s="120"/>
      <c r="U459" s="87"/>
      <c r="V459" s="120"/>
      <c r="W459" s="120"/>
      <c r="X459" s="87"/>
      <c r="Y459" s="120"/>
      <c r="Z459" s="120"/>
      <c r="AA459" s="120"/>
      <c r="AB459" s="87"/>
      <c r="AC459" s="120"/>
      <c r="AD459" s="120"/>
      <c r="AE459" s="120"/>
      <c r="AF459" s="87"/>
      <c r="AG459" s="120"/>
      <c r="AH459" s="120"/>
      <c r="AI459" s="87"/>
      <c r="AJ459" s="120"/>
      <c r="AK459" s="120"/>
      <c r="AL459" s="87"/>
      <c r="AM459" s="120"/>
      <c r="AN459" s="120"/>
      <c r="AO459" s="120"/>
      <c r="AP459" s="120"/>
      <c r="AQ459" s="120"/>
      <c r="AR459" s="87"/>
      <c r="AS459" s="120"/>
      <c r="AT459" s="120"/>
      <c r="AU459" s="120"/>
      <c r="AV459" s="120"/>
      <c r="AW459" s="120"/>
      <c r="AX459" s="120"/>
      <c r="AY459" s="87"/>
      <c r="AZ459" s="120"/>
      <c r="BA459" s="120"/>
      <c r="BB459" s="120"/>
      <c r="BC459" s="120"/>
      <c r="BD459" s="17"/>
      <c r="BE459" s="17"/>
      <c r="BP459" s="17"/>
      <c r="BQ459" s="19"/>
      <c r="BR459" s="19"/>
      <c r="BS459" s="19"/>
      <c r="BT459" s="19"/>
      <c r="BU459" s="19"/>
      <c r="BV459" s="19"/>
      <c r="BW459" s="19"/>
      <c r="BX459" s="19"/>
      <c r="BY459" s="19"/>
      <c r="BZ459" s="19"/>
      <c r="CA459" s="27"/>
      <c r="CI459" s="17"/>
      <c r="CN459" s="17"/>
      <c r="CS459" s="17"/>
      <c r="CX459" s="17"/>
      <c r="DH459" s="17"/>
      <c r="DT459" s="17"/>
      <c r="ED459" s="17"/>
      <c r="EO459" s="17"/>
      <c r="EP459" s="45"/>
      <c r="EQ459" s="6"/>
      <c r="ER459" s="6"/>
      <c r="ES459" s="6"/>
      <c r="ET459" s="6"/>
      <c r="EU459" s="46"/>
      <c r="FV459" s="19"/>
      <c r="FW459" s="23"/>
      <c r="FX459" s="23"/>
      <c r="FZ459" s="23"/>
      <c r="GA459" s="23"/>
      <c r="GB459" s="23"/>
      <c r="GC459" s="23"/>
      <c r="GD459" s="23"/>
      <c r="GE459" s="23"/>
      <c r="GF459" s="23"/>
      <c r="GG459" s="23"/>
      <c r="GH459" s="23"/>
      <c r="GI459" s="23"/>
      <c r="GJ459" s="23"/>
      <c r="GK459" s="23"/>
      <c r="GL459" s="23"/>
      <c r="GM459" s="23"/>
      <c r="GN459" s="46"/>
    </row>
    <row r="460" spans="1:196" s="44" customFormat="1">
      <c r="A460" s="120"/>
      <c r="B460" s="120"/>
      <c r="C460" s="120"/>
      <c r="D460" s="120"/>
      <c r="E460" s="120"/>
      <c r="F460" s="120"/>
      <c r="G460" s="120"/>
      <c r="H460" s="120"/>
      <c r="I460" s="120"/>
      <c r="J460" s="120"/>
      <c r="K460" s="120"/>
      <c r="L460" s="120"/>
      <c r="M460" s="87"/>
      <c r="N460" s="120"/>
      <c r="O460" s="120"/>
      <c r="P460" s="120"/>
      <c r="Q460" s="87"/>
      <c r="R460" s="120"/>
      <c r="S460" s="120"/>
      <c r="T460" s="120"/>
      <c r="U460" s="87"/>
      <c r="V460" s="120"/>
      <c r="W460" s="120"/>
      <c r="X460" s="87"/>
      <c r="Y460" s="120"/>
      <c r="Z460" s="120"/>
      <c r="AA460" s="120"/>
      <c r="AB460" s="87"/>
      <c r="AC460" s="120"/>
      <c r="AD460" s="120"/>
      <c r="AE460" s="120"/>
      <c r="AF460" s="87"/>
      <c r="AG460" s="120"/>
      <c r="AH460" s="120"/>
      <c r="AI460" s="87"/>
      <c r="AJ460" s="120"/>
      <c r="AK460" s="120"/>
      <c r="AL460" s="87"/>
      <c r="AM460" s="120"/>
      <c r="AN460" s="120"/>
      <c r="AO460" s="120"/>
      <c r="AP460" s="120"/>
      <c r="AQ460" s="120"/>
      <c r="AR460" s="87"/>
      <c r="AS460" s="120"/>
      <c r="AT460" s="120"/>
      <c r="AU460" s="120"/>
      <c r="AV460" s="120"/>
      <c r="AW460" s="120"/>
      <c r="AX460" s="120"/>
      <c r="AY460" s="87"/>
      <c r="AZ460" s="120"/>
      <c r="BA460" s="120"/>
      <c r="BB460" s="120"/>
      <c r="BC460" s="120"/>
      <c r="BD460" s="17"/>
      <c r="BE460" s="17"/>
      <c r="BP460" s="17"/>
      <c r="BQ460" s="19"/>
      <c r="BR460" s="19"/>
      <c r="BS460" s="19"/>
      <c r="BT460" s="19"/>
      <c r="BU460" s="19"/>
      <c r="BV460" s="19"/>
      <c r="BW460" s="19"/>
      <c r="BX460" s="19"/>
      <c r="BY460" s="19"/>
      <c r="BZ460" s="19"/>
      <c r="CA460" s="27"/>
      <c r="CI460" s="17"/>
      <c r="CN460" s="17"/>
      <c r="CS460" s="17"/>
      <c r="CX460" s="17"/>
      <c r="DH460" s="17"/>
      <c r="DT460" s="17"/>
      <c r="ED460" s="17"/>
      <c r="EO460" s="17"/>
      <c r="EP460" s="45"/>
      <c r="EQ460" s="6"/>
      <c r="ER460" s="6"/>
      <c r="ES460" s="6"/>
      <c r="ET460" s="6"/>
      <c r="EU460" s="46"/>
      <c r="FV460" s="19"/>
      <c r="FW460" s="23"/>
      <c r="FX460" s="23"/>
      <c r="FZ460" s="23"/>
      <c r="GA460" s="23"/>
      <c r="GB460" s="23"/>
      <c r="GC460" s="23"/>
      <c r="GD460" s="23"/>
      <c r="GE460" s="23"/>
      <c r="GF460" s="23"/>
      <c r="GG460" s="23"/>
      <c r="GH460" s="23"/>
      <c r="GI460" s="23"/>
      <c r="GJ460" s="23"/>
      <c r="GK460" s="23"/>
      <c r="GL460" s="23"/>
      <c r="GM460" s="23"/>
      <c r="GN460" s="46"/>
    </row>
    <row r="461" spans="1:196" s="44" customFormat="1">
      <c r="A461" s="120"/>
      <c r="B461" s="120"/>
      <c r="C461" s="120"/>
      <c r="D461" s="120"/>
      <c r="E461" s="120"/>
      <c r="F461" s="120"/>
      <c r="G461" s="120"/>
      <c r="H461" s="120"/>
      <c r="I461" s="120"/>
      <c r="J461" s="120"/>
      <c r="K461" s="120"/>
      <c r="L461" s="120"/>
      <c r="M461" s="87"/>
      <c r="N461" s="120"/>
      <c r="O461" s="120"/>
      <c r="P461" s="120"/>
      <c r="Q461" s="87"/>
      <c r="R461" s="120"/>
      <c r="S461" s="120"/>
      <c r="T461" s="120"/>
      <c r="U461" s="87"/>
      <c r="V461" s="120"/>
      <c r="W461" s="120"/>
      <c r="X461" s="87"/>
      <c r="Y461" s="120"/>
      <c r="Z461" s="120"/>
      <c r="AA461" s="120"/>
      <c r="AB461" s="87"/>
      <c r="AC461" s="120"/>
      <c r="AD461" s="120"/>
      <c r="AE461" s="120"/>
      <c r="AF461" s="87"/>
      <c r="AG461" s="120"/>
      <c r="AH461" s="120"/>
      <c r="AI461" s="87"/>
      <c r="AJ461" s="120"/>
      <c r="AK461" s="120"/>
      <c r="AL461" s="87"/>
      <c r="AM461" s="120"/>
      <c r="AN461" s="120"/>
      <c r="AO461" s="120"/>
      <c r="AP461" s="120"/>
      <c r="AQ461" s="120"/>
      <c r="AR461" s="87"/>
      <c r="AS461" s="120"/>
      <c r="AT461" s="120"/>
      <c r="AU461" s="120"/>
      <c r="AV461" s="120"/>
      <c r="AW461" s="120"/>
      <c r="AX461" s="120"/>
      <c r="AY461" s="87"/>
      <c r="AZ461" s="120"/>
      <c r="BA461" s="120"/>
      <c r="BB461" s="120"/>
      <c r="BC461" s="120"/>
      <c r="BD461" s="17"/>
      <c r="BE461" s="17"/>
      <c r="BP461" s="17"/>
      <c r="BQ461" s="19"/>
      <c r="BR461" s="19"/>
      <c r="BS461" s="19"/>
      <c r="BT461" s="19"/>
      <c r="BU461" s="19"/>
      <c r="BV461" s="19"/>
      <c r="BW461" s="19"/>
      <c r="BX461" s="19"/>
      <c r="BY461" s="19"/>
      <c r="BZ461" s="19"/>
      <c r="CA461" s="27"/>
      <c r="CI461" s="17"/>
      <c r="CN461" s="17"/>
      <c r="CS461" s="17"/>
      <c r="CX461" s="17"/>
      <c r="DH461" s="17"/>
      <c r="DT461" s="17"/>
      <c r="ED461" s="17"/>
      <c r="EO461" s="17"/>
      <c r="EP461" s="45"/>
      <c r="EQ461" s="6"/>
      <c r="ER461" s="6"/>
      <c r="ES461" s="6"/>
      <c r="ET461" s="6"/>
      <c r="EU461" s="46"/>
      <c r="FV461" s="19"/>
      <c r="FW461" s="23"/>
      <c r="FX461" s="23"/>
      <c r="FZ461" s="23"/>
      <c r="GA461" s="23"/>
      <c r="GB461" s="23"/>
      <c r="GC461" s="23"/>
      <c r="GD461" s="23"/>
      <c r="GE461" s="23"/>
      <c r="GF461" s="23"/>
      <c r="GG461" s="23"/>
      <c r="GH461" s="23"/>
      <c r="GI461" s="23"/>
      <c r="GJ461" s="23"/>
      <c r="GK461" s="23"/>
      <c r="GL461" s="23"/>
      <c r="GM461" s="23"/>
      <c r="GN461" s="46"/>
    </row>
    <row r="462" spans="1:196" s="44" customFormat="1">
      <c r="A462" s="120"/>
      <c r="B462" s="120"/>
      <c r="C462" s="120"/>
      <c r="D462" s="120"/>
      <c r="E462" s="120"/>
      <c r="F462" s="120"/>
      <c r="G462" s="120"/>
      <c r="H462" s="120"/>
      <c r="I462" s="120"/>
      <c r="J462" s="120"/>
      <c r="K462" s="120"/>
      <c r="L462" s="120"/>
      <c r="M462" s="87"/>
      <c r="N462" s="120"/>
      <c r="O462" s="120"/>
      <c r="P462" s="120"/>
      <c r="Q462" s="87"/>
      <c r="R462" s="120"/>
      <c r="S462" s="120"/>
      <c r="T462" s="120"/>
      <c r="U462" s="87"/>
      <c r="V462" s="120"/>
      <c r="W462" s="120"/>
      <c r="X462" s="87"/>
      <c r="Y462" s="120"/>
      <c r="Z462" s="120"/>
      <c r="AA462" s="120"/>
      <c r="AB462" s="87"/>
      <c r="AC462" s="120"/>
      <c r="AD462" s="120"/>
      <c r="AE462" s="120"/>
      <c r="AF462" s="87"/>
      <c r="AG462" s="120"/>
      <c r="AH462" s="120"/>
      <c r="AI462" s="87"/>
      <c r="AJ462" s="120"/>
      <c r="AK462" s="120"/>
      <c r="AL462" s="87"/>
      <c r="AM462" s="120"/>
      <c r="AN462" s="120"/>
      <c r="AO462" s="120"/>
      <c r="AP462" s="120"/>
      <c r="AQ462" s="120"/>
      <c r="AR462" s="87"/>
      <c r="AS462" s="120"/>
      <c r="AT462" s="120"/>
      <c r="AU462" s="120"/>
      <c r="AV462" s="120"/>
      <c r="AW462" s="120"/>
      <c r="AX462" s="120"/>
      <c r="AY462" s="87"/>
      <c r="AZ462" s="120"/>
      <c r="BA462" s="120"/>
      <c r="BB462" s="120"/>
      <c r="BC462" s="120"/>
      <c r="BD462" s="17"/>
      <c r="BE462" s="17"/>
      <c r="BP462" s="17"/>
      <c r="BQ462" s="19"/>
      <c r="BR462" s="19"/>
      <c r="BS462" s="19"/>
      <c r="BT462" s="19"/>
      <c r="BU462" s="19"/>
      <c r="BV462" s="19"/>
      <c r="BW462" s="19"/>
      <c r="BX462" s="19"/>
      <c r="BY462" s="19"/>
      <c r="BZ462" s="19"/>
      <c r="CA462" s="27"/>
      <c r="CI462" s="17"/>
      <c r="CN462" s="17"/>
      <c r="CS462" s="17"/>
      <c r="CX462" s="17"/>
      <c r="DH462" s="17"/>
      <c r="DT462" s="17"/>
      <c r="ED462" s="17"/>
      <c r="EO462" s="17"/>
      <c r="EP462" s="45"/>
      <c r="EQ462" s="6"/>
      <c r="ER462" s="6"/>
      <c r="ES462" s="6"/>
      <c r="ET462" s="6"/>
      <c r="EU462" s="46"/>
      <c r="FV462" s="19"/>
      <c r="FW462" s="23"/>
      <c r="FX462" s="23"/>
      <c r="FZ462" s="23"/>
      <c r="GA462" s="23"/>
      <c r="GB462" s="23"/>
      <c r="GC462" s="23"/>
      <c r="GD462" s="23"/>
      <c r="GE462" s="23"/>
      <c r="GF462" s="23"/>
      <c r="GG462" s="23"/>
      <c r="GH462" s="23"/>
      <c r="GI462" s="23"/>
      <c r="GJ462" s="23"/>
      <c r="GK462" s="23"/>
      <c r="GL462" s="23"/>
      <c r="GM462" s="23"/>
      <c r="GN462" s="46"/>
    </row>
    <row r="463" spans="1:196" s="44" customFormat="1">
      <c r="A463" s="120"/>
      <c r="B463" s="120"/>
      <c r="C463" s="120"/>
      <c r="D463" s="120"/>
      <c r="E463" s="120"/>
      <c r="F463" s="120"/>
      <c r="G463" s="120"/>
      <c r="H463" s="120"/>
      <c r="I463" s="120"/>
      <c r="J463" s="120"/>
      <c r="K463" s="120"/>
      <c r="L463" s="120"/>
      <c r="M463" s="87"/>
      <c r="N463" s="120"/>
      <c r="O463" s="120"/>
      <c r="P463" s="120"/>
      <c r="Q463" s="87"/>
      <c r="R463" s="120"/>
      <c r="S463" s="120"/>
      <c r="T463" s="120"/>
      <c r="U463" s="87"/>
      <c r="V463" s="120"/>
      <c r="W463" s="120"/>
      <c r="X463" s="87"/>
      <c r="Y463" s="120"/>
      <c r="Z463" s="120"/>
      <c r="AA463" s="120"/>
      <c r="AB463" s="87"/>
      <c r="AC463" s="120"/>
      <c r="AD463" s="120"/>
      <c r="AE463" s="120"/>
      <c r="AF463" s="87"/>
      <c r="AG463" s="120"/>
      <c r="AH463" s="120"/>
      <c r="AI463" s="87"/>
      <c r="AJ463" s="120"/>
      <c r="AK463" s="120"/>
      <c r="AL463" s="87"/>
      <c r="AM463" s="120"/>
      <c r="AN463" s="120"/>
      <c r="AO463" s="120"/>
      <c r="AP463" s="120"/>
      <c r="AQ463" s="120"/>
      <c r="AR463" s="87"/>
      <c r="AS463" s="120"/>
      <c r="AT463" s="120"/>
      <c r="AU463" s="120"/>
      <c r="AV463" s="120"/>
      <c r="AW463" s="120"/>
      <c r="AX463" s="120"/>
      <c r="AY463" s="87"/>
      <c r="AZ463" s="120"/>
      <c r="BA463" s="120"/>
      <c r="BB463" s="120"/>
      <c r="BC463" s="120"/>
      <c r="BD463" s="17"/>
      <c r="BE463" s="17"/>
      <c r="BP463" s="17"/>
      <c r="BQ463" s="19"/>
      <c r="BR463" s="19"/>
      <c r="BS463" s="19"/>
      <c r="BT463" s="19"/>
      <c r="BU463" s="19"/>
      <c r="BV463" s="19"/>
      <c r="BW463" s="19"/>
      <c r="BX463" s="19"/>
      <c r="BY463" s="19"/>
      <c r="BZ463" s="19"/>
      <c r="CA463" s="27"/>
      <c r="CI463" s="17"/>
      <c r="CN463" s="17"/>
      <c r="CS463" s="17"/>
      <c r="CX463" s="17"/>
      <c r="DH463" s="17"/>
      <c r="DT463" s="17"/>
      <c r="ED463" s="17"/>
      <c r="EO463" s="17"/>
      <c r="EP463" s="45"/>
      <c r="EQ463" s="6"/>
      <c r="ER463" s="6"/>
      <c r="ES463" s="6"/>
      <c r="ET463" s="6"/>
      <c r="EU463" s="46"/>
      <c r="FV463" s="19"/>
      <c r="FW463" s="23"/>
      <c r="FX463" s="23"/>
      <c r="FZ463" s="23"/>
      <c r="GA463" s="23"/>
      <c r="GB463" s="23"/>
      <c r="GC463" s="23"/>
      <c r="GD463" s="23"/>
      <c r="GE463" s="23"/>
      <c r="GF463" s="23"/>
      <c r="GG463" s="23"/>
      <c r="GH463" s="23"/>
      <c r="GI463" s="23"/>
      <c r="GJ463" s="23"/>
      <c r="GK463" s="23"/>
      <c r="GL463" s="23"/>
      <c r="GM463" s="23"/>
      <c r="GN463" s="46"/>
    </row>
    <row r="464" spans="1:196" s="44" customFormat="1">
      <c r="A464" s="120"/>
      <c r="B464" s="120"/>
      <c r="C464" s="120"/>
      <c r="D464" s="120"/>
      <c r="E464" s="120"/>
      <c r="F464" s="120"/>
      <c r="G464" s="120"/>
      <c r="H464" s="120"/>
      <c r="I464" s="120"/>
      <c r="J464" s="120"/>
      <c r="K464" s="120"/>
      <c r="L464" s="120"/>
      <c r="M464" s="87"/>
      <c r="N464" s="120"/>
      <c r="O464" s="120"/>
      <c r="P464" s="120"/>
      <c r="Q464" s="87"/>
      <c r="R464" s="120"/>
      <c r="S464" s="120"/>
      <c r="T464" s="120"/>
      <c r="U464" s="87"/>
      <c r="V464" s="120"/>
      <c r="W464" s="120"/>
      <c r="X464" s="87"/>
      <c r="Y464" s="120"/>
      <c r="Z464" s="120"/>
      <c r="AA464" s="120"/>
      <c r="AB464" s="87"/>
      <c r="AC464" s="120"/>
      <c r="AD464" s="120"/>
      <c r="AE464" s="120"/>
      <c r="AF464" s="87"/>
      <c r="AG464" s="120"/>
      <c r="AH464" s="120"/>
      <c r="AI464" s="87"/>
      <c r="AJ464" s="120"/>
      <c r="AK464" s="120"/>
      <c r="AL464" s="87"/>
      <c r="AM464" s="120"/>
      <c r="AN464" s="120"/>
      <c r="AO464" s="120"/>
      <c r="AP464" s="120"/>
      <c r="AQ464" s="120"/>
      <c r="AR464" s="87"/>
      <c r="AS464" s="120"/>
      <c r="AT464" s="120"/>
      <c r="AU464" s="120"/>
      <c r="AV464" s="120"/>
      <c r="AW464" s="120"/>
      <c r="AX464" s="120"/>
      <c r="AY464" s="87"/>
      <c r="AZ464" s="120"/>
      <c r="BA464" s="120"/>
      <c r="BB464" s="120"/>
      <c r="BC464" s="120"/>
      <c r="BD464" s="17"/>
      <c r="BE464" s="17"/>
      <c r="BP464" s="17"/>
      <c r="BQ464" s="19"/>
      <c r="BR464" s="19"/>
      <c r="BS464" s="19"/>
      <c r="BT464" s="19"/>
      <c r="BU464" s="19"/>
      <c r="BV464" s="19"/>
      <c r="BW464" s="19"/>
      <c r="BX464" s="19"/>
      <c r="BY464" s="19"/>
      <c r="BZ464" s="19"/>
      <c r="CA464" s="27"/>
      <c r="CI464" s="17"/>
      <c r="CN464" s="17"/>
      <c r="CS464" s="17"/>
      <c r="CX464" s="17"/>
      <c r="DH464" s="17"/>
      <c r="DT464" s="17"/>
      <c r="ED464" s="17"/>
      <c r="EO464" s="17"/>
      <c r="EP464" s="45"/>
      <c r="EQ464" s="6"/>
      <c r="ER464" s="6"/>
      <c r="ES464" s="6"/>
      <c r="ET464" s="6"/>
      <c r="EU464" s="46"/>
      <c r="FV464" s="19"/>
      <c r="FW464" s="23"/>
      <c r="FX464" s="23"/>
      <c r="FZ464" s="23"/>
      <c r="GA464" s="23"/>
      <c r="GB464" s="23"/>
      <c r="GC464" s="23"/>
      <c r="GD464" s="23"/>
      <c r="GE464" s="23"/>
      <c r="GF464" s="23"/>
      <c r="GG464" s="23"/>
      <c r="GH464" s="23"/>
      <c r="GI464" s="23"/>
      <c r="GJ464" s="23"/>
      <c r="GK464" s="23"/>
      <c r="GL464" s="23"/>
      <c r="GM464" s="23"/>
      <c r="GN464" s="46"/>
    </row>
    <row r="465" spans="1:196" s="44" customFormat="1">
      <c r="A465" s="120"/>
      <c r="B465" s="120"/>
      <c r="C465" s="120"/>
      <c r="D465" s="120"/>
      <c r="E465" s="120"/>
      <c r="F465" s="120"/>
      <c r="G465" s="120"/>
      <c r="H465" s="120"/>
      <c r="I465" s="120"/>
      <c r="J465" s="120"/>
      <c r="K465" s="120"/>
      <c r="L465" s="120"/>
      <c r="M465" s="87"/>
      <c r="N465" s="120"/>
      <c r="O465" s="120"/>
      <c r="P465" s="120"/>
      <c r="Q465" s="87"/>
      <c r="R465" s="120"/>
      <c r="S465" s="120"/>
      <c r="T465" s="120"/>
      <c r="U465" s="87"/>
      <c r="V465" s="120"/>
      <c r="W465" s="120"/>
      <c r="X465" s="87"/>
      <c r="Y465" s="120"/>
      <c r="Z465" s="120"/>
      <c r="AA465" s="120"/>
      <c r="AB465" s="87"/>
      <c r="AC465" s="120"/>
      <c r="AD465" s="120"/>
      <c r="AE465" s="120"/>
      <c r="AF465" s="87"/>
      <c r="AG465" s="120"/>
      <c r="AH465" s="120"/>
      <c r="AI465" s="87"/>
      <c r="AJ465" s="120"/>
      <c r="AK465" s="120"/>
      <c r="AL465" s="87"/>
      <c r="AM465" s="120"/>
      <c r="AN465" s="120"/>
      <c r="AO465" s="120"/>
      <c r="AP465" s="120"/>
      <c r="AQ465" s="120"/>
      <c r="AR465" s="87"/>
      <c r="AS465" s="120"/>
      <c r="AT465" s="120"/>
      <c r="AU465" s="120"/>
      <c r="AV465" s="120"/>
      <c r="AW465" s="120"/>
      <c r="AX465" s="120"/>
      <c r="AY465" s="87"/>
      <c r="AZ465" s="120"/>
      <c r="BA465" s="120"/>
      <c r="BB465" s="120"/>
      <c r="BC465" s="120"/>
      <c r="BD465" s="17"/>
      <c r="BE465" s="17"/>
      <c r="BP465" s="17"/>
      <c r="BQ465" s="19"/>
      <c r="BR465" s="19"/>
      <c r="BS465" s="19"/>
      <c r="BT465" s="19"/>
      <c r="BU465" s="19"/>
      <c r="BV465" s="19"/>
      <c r="BW465" s="19"/>
      <c r="BX465" s="19"/>
      <c r="BY465" s="19"/>
      <c r="BZ465" s="19"/>
      <c r="CA465" s="27"/>
      <c r="CI465" s="17"/>
      <c r="CN465" s="17"/>
      <c r="CS465" s="17"/>
      <c r="CX465" s="17"/>
      <c r="DH465" s="17"/>
      <c r="DT465" s="17"/>
      <c r="ED465" s="17"/>
      <c r="EO465" s="17"/>
      <c r="EP465" s="45"/>
      <c r="EQ465" s="6"/>
      <c r="ER465" s="6"/>
      <c r="ES465" s="6"/>
      <c r="ET465" s="6"/>
      <c r="EU465" s="46"/>
      <c r="FV465" s="19"/>
      <c r="FW465" s="23"/>
      <c r="FX465" s="23"/>
      <c r="FZ465" s="23"/>
      <c r="GA465" s="23"/>
      <c r="GB465" s="23"/>
      <c r="GC465" s="23"/>
      <c r="GD465" s="23"/>
      <c r="GE465" s="23"/>
      <c r="GF465" s="23"/>
      <c r="GG465" s="23"/>
      <c r="GH465" s="23"/>
      <c r="GI465" s="23"/>
      <c r="GJ465" s="23"/>
      <c r="GK465" s="23"/>
      <c r="GL465" s="23"/>
      <c r="GM465" s="23"/>
      <c r="GN465" s="46"/>
    </row>
    <row r="466" spans="1:196" s="44" customFormat="1">
      <c r="A466" s="120"/>
      <c r="B466" s="120"/>
      <c r="C466" s="120"/>
      <c r="D466" s="120"/>
      <c r="E466" s="120"/>
      <c r="F466" s="120"/>
      <c r="G466" s="120"/>
      <c r="H466" s="120"/>
      <c r="I466" s="120"/>
      <c r="J466" s="120"/>
      <c r="K466" s="120"/>
      <c r="L466" s="120"/>
      <c r="M466" s="87"/>
      <c r="N466" s="120"/>
      <c r="O466" s="120"/>
      <c r="P466" s="120"/>
      <c r="Q466" s="87"/>
      <c r="R466" s="120"/>
      <c r="S466" s="120"/>
      <c r="T466" s="120"/>
      <c r="U466" s="87"/>
      <c r="V466" s="120"/>
      <c r="W466" s="120"/>
      <c r="X466" s="87"/>
      <c r="Y466" s="120"/>
      <c r="Z466" s="120"/>
      <c r="AA466" s="120"/>
      <c r="AB466" s="87"/>
      <c r="AC466" s="120"/>
      <c r="AD466" s="120"/>
      <c r="AE466" s="120"/>
      <c r="AF466" s="87"/>
      <c r="AG466" s="120"/>
      <c r="AH466" s="120"/>
      <c r="AI466" s="87"/>
      <c r="AJ466" s="120"/>
      <c r="AK466" s="120"/>
      <c r="AL466" s="87"/>
      <c r="AM466" s="120"/>
      <c r="AN466" s="120"/>
      <c r="AO466" s="120"/>
      <c r="AP466" s="120"/>
      <c r="AQ466" s="120"/>
      <c r="AR466" s="87"/>
      <c r="AS466" s="120"/>
      <c r="AT466" s="120"/>
      <c r="AU466" s="120"/>
      <c r="AV466" s="120"/>
      <c r="AW466" s="120"/>
      <c r="AX466" s="120"/>
      <c r="AY466" s="87"/>
      <c r="AZ466" s="120"/>
      <c r="BA466" s="120"/>
      <c r="BB466" s="120"/>
      <c r="BC466" s="120"/>
      <c r="BD466" s="17"/>
      <c r="BE466" s="17"/>
      <c r="BP466" s="17"/>
      <c r="BQ466" s="19"/>
      <c r="BR466" s="19"/>
      <c r="BS466" s="19"/>
      <c r="BT466" s="19"/>
      <c r="BU466" s="19"/>
      <c r="BV466" s="19"/>
      <c r="BW466" s="19"/>
      <c r="BX466" s="19"/>
      <c r="BY466" s="19"/>
      <c r="BZ466" s="19"/>
      <c r="CA466" s="27"/>
      <c r="CI466" s="17"/>
      <c r="CN466" s="17"/>
      <c r="CS466" s="17"/>
      <c r="CX466" s="17"/>
      <c r="DH466" s="17"/>
      <c r="DT466" s="17"/>
      <c r="ED466" s="17"/>
      <c r="EO466" s="17"/>
      <c r="EP466" s="45"/>
      <c r="EQ466" s="6"/>
      <c r="ER466" s="6"/>
      <c r="ES466" s="6"/>
      <c r="ET466" s="6"/>
      <c r="EU466" s="46"/>
      <c r="FV466" s="19"/>
      <c r="FW466" s="23"/>
      <c r="FX466" s="23"/>
      <c r="FZ466" s="23"/>
      <c r="GA466" s="23"/>
      <c r="GB466" s="23"/>
      <c r="GC466" s="23"/>
      <c r="GD466" s="23"/>
      <c r="GE466" s="23"/>
      <c r="GF466" s="23"/>
      <c r="GG466" s="23"/>
      <c r="GH466" s="23"/>
      <c r="GI466" s="23"/>
      <c r="GJ466" s="23"/>
      <c r="GK466" s="23"/>
      <c r="GL466" s="23"/>
      <c r="GM466" s="23"/>
      <c r="GN466" s="46"/>
    </row>
    <row r="467" spans="1:196" s="44" customFormat="1">
      <c r="A467" s="120"/>
      <c r="B467" s="120"/>
      <c r="C467" s="120"/>
      <c r="D467" s="120"/>
      <c r="E467" s="120"/>
      <c r="F467" s="120"/>
      <c r="G467" s="120"/>
      <c r="H467" s="120"/>
      <c r="I467" s="120"/>
      <c r="J467" s="120"/>
      <c r="K467" s="120"/>
      <c r="L467" s="120"/>
      <c r="M467" s="87"/>
      <c r="N467" s="120"/>
      <c r="O467" s="120"/>
      <c r="P467" s="120"/>
      <c r="Q467" s="87"/>
      <c r="R467" s="120"/>
      <c r="S467" s="120"/>
      <c r="T467" s="120"/>
      <c r="U467" s="87"/>
      <c r="V467" s="120"/>
      <c r="W467" s="120"/>
      <c r="X467" s="87"/>
      <c r="Y467" s="120"/>
      <c r="Z467" s="120"/>
      <c r="AA467" s="120"/>
      <c r="AB467" s="87"/>
      <c r="AC467" s="120"/>
      <c r="AD467" s="120"/>
      <c r="AE467" s="120"/>
      <c r="AF467" s="87"/>
      <c r="AG467" s="120"/>
      <c r="AH467" s="120"/>
      <c r="AI467" s="87"/>
      <c r="AJ467" s="120"/>
      <c r="AK467" s="120"/>
      <c r="AL467" s="87"/>
      <c r="AM467" s="120"/>
      <c r="AN467" s="120"/>
      <c r="AO467" s="120"/>
      <c r="AP467" s="120"/>
      <c r="AQ467" s="120"/>
      <c r="AR467" s="87"/>
      <c r="AS467" s="120"/>
      <c r="AT467" s="120"/>
      <c r="AU467" s="120"/>
      <c r="AV467" s="120"/>
      <c r="AW467" s="120"/>
      <c r="AX467" s="120"/>
      <c r="AY467" s="87"/>
      <c r="AZ467" s="120"/>
      <c r="BA467" s="120"/>
      <c r="BB467" s="120"/>
      <c r="BC467" s="120"/>
      <c r="BD467" s="17"/>
      <c r="BE467" s="17"/>
      <c r="BP467" s="17"/>
      <c r="BQ467" s="19"/>
      <c r="BR467" s="19"/>
      <c r="BS467" s="19"/>
      <c r="BT467" s="19"/>
      <c r="BU467" s="19"/>
      <c r="BV467" s="19"/>
      <c r="BW467" s="19"/>
      <c r="BX467" s="19"/>
      <c r="BY467" s="19"/>
      <c r="BZ467" s="19"/>
      <c r="CA467" s="27"/>
      <c r="CI467" s="17"/>
      <c r="CN467" s="17"/>
      <c r="CS467" s="17"/>
      <c r="CX467" s="17"/>
      <c r="DH467" s="17"/>
      <c r="DT467" s="17"/>
      <c r="ED467" s="17"/>
      <c r="EO467" s="17"/>
      <c r="EP467" s="45"/>
      <c r="EQ467" s="6"/>
      <c r="ER467" s="6"/>
      <c r="ES467" s="6"/>
      <c r="ET467" s="6"/>
      <c r="EU467" s="46"/>
      <c r="FV467" s="19"/>
      <c r="FW467" s="23"/>
      <c r="FX467" s="23"/>
      <c r="FZ467" s="23"/>
      <c r="GA467" s="23"/>
      <c r="GB467" s="23"/>
      <c r="GC467" s="23"/>
      <c r="GD467" s="23"/>
      <c r="GE467" s="23"/>
      <c r="GF467" s="23"/>
      <c r="GG467" s="23"/>
      <c r="GH467" s="23"/>
      <c r="GI467" s="23"/>
      <c r="GJ467" s="23"/>
      <c r="GK467" s="23"/>
      <c r="GL467" s="23"/>
      <c r="GM467" s="23"/>
      <c r="GN467" s="46"/>
    </row>
    <row r="468" spans="1:196" s="44" customFormat="1">
      <c r="A468" s="120"/>
      <c r="B468" s="120"/>
      <c r="C468" s="120"/>
      <c r="D468" s="120"/>
      <c r="E468" s="120"/>
      <c r="F468" s="120"/>
      <c r="G468" s="120"/>
      <c r="H468" s="120"/>
      <c r="I468" s="120"/>
      <c r="J468" s="120"/>
      <c r="K468" s="120"/>
      <c r="L468" s="120"/>
      <c r="M468" s="87"/>
      <c r="N468" s="120"/>
      <c r="O468" s="120"/>
      <c r="P468" s="120"/>
      <c r="Q468" s="87"/>
      <c r="R468" s="120"/>
      <c r="S468" s="120"/>
      <c r="T468" s="120"/>
      <c r="U468" s="87"/>
      <c r="V468" s="120"/>
      <c r="W468" s="120"/>
      <c r="X468" s="87"/>
      <c r="Y468" s="120"/>
      <c r="Z468" s="120"/>
      <c r="AA468" s="120"/>
      <c r="AB468" s="87"/>
      <c r="AC468" s="120"/>
      <c r="AD468" s="120"/>
      <c r="AE468" s="120"/>
      <c r="AF468" s="87"/>
      <c r="AG468" s="120"/>
      <c r="AH468" s="120"/>
      <c r="AI468" s="87"/>
      <c r="AJ468" s="120"/>
      <c r="AK468" s="120"/>
      <c r="AL468" s="87"/>
      <c r="AM468" s="120"/>
      <c r="AN468" s="120"/>
      <c r="AO468" s="120"/>
      <c r="AP468" s="120"/>
      <c r="AQ468" s="120"/>
      <c r="AR468" s="87"/>
      <c r="AS468" s="120"/>
      <c r="AT468" s="120"/>
      <c r="AU468" s="120"/>
      <c r="AV468" s="120"/>
      <c r="AW468" s="120"/>
      <c r="AX468" s="120"/>
      <c r="AY468" s="87"/>
      <c r="AZ468" s="120"/>
      <c r="BA468" s="120"/>
      <c r="BB468" s="120"/>
      <c r="BC468" s="120"/>
      <c r="BD468" s="17"/>
      <c r="BE468" s="17"/>
      <c r="BP468" s="17"/>
      <c r="BQ468" s="19"/>
      <c r="BR468" s="19"/>
      <c r="BS468" s="19"/>
      <c r="BT468" s="19"/>
      <c r="BU468" s="19"/>
      <c r="BV468" s="19"/>
      <c r="BW468" s="19"/>
      <c r="BX468" s="19"/>
      <c r="BY468" s="19"/>
      <c r="BZ468" s="19"/>
      <c r="CA468" s="27"/>
      <c r="CI468" s="17"/>
      <c r="CN468" s="17"/>
      <c r="CS468" s="17"/>
      <c r="CX468" s="17"/>
      <c r="DH468" s="17"/>
      <c r="DT468" s="17"/>
      <c r="ED468" s="17"/>
      <c r="EO468" s="17"/>
      <c r="EP468" s="45"/>
      <c r="EQ468" s="6"/>
      <c r="ER468" s="6"/>
      <c r="ES468" s="6"/>
      <c r="ET468" s="6"/>
      <c r="EU468" s="46"/>
      <c r="FV468" s="19"/>
      <c r="FW468" s="23"/>
      <c r="FX468" s="23"/>
      <c r="FZ468" s="23"/>
      <c r="GA468" s="23"/>
      <c r="GB468" s="23"/>
      <c r="GC468" s="23"/>
      <c r="GD468" s="23"/>
      <c r="GE468" s="23"/>
      <c r="GF468" s="23"/>
      <c r="GG468" s="23"/>
      <c r="GH468" s="23"/>
      <c r="GI468" s="23"/>
      <c r="GJ468" s="23"/>
      <c r="GK468" s="23"/>
      <c r="GL468" s="23"/>
      <c r="GM468" s="23"/>
      <c r="GN468" s="46"/>
    </row>
    <row r="469" spans="1:196" s="44" customFormat="1">
      <c r="A469" s="120"/>
      <c r="B469" s="120"/>
      <c r="C469" s="120"/>
      <c r="D469" s="120"/>
      <c r="E469" s="120"/>
      <c r="F469" s="120"/>
      <c r="G469" s="120"/>
      <c r="H469" s="120"/>
      <c r="I469" s="120"/>
      <c r="J469" s="120"/>
      <c r="K469" s="120"/>
      <c r="L469" s="120"/>
      <c r="M469" s="87"/>
      <c r="N469" s="120"/>
      <c r="O469" s="120"/>
      <c r="P469" s="120"/>
      <c r="Q469" s="87"/>
      <c r="R469" s="120"/>
      <c r="S469" s="120"/>
      <c r="T469" s="120"/>
      <c r="U469" s="87"/>
      <c r="V469" s="120"/>
      <c r="W469" s="120"/>
      <c r="X469" s="87"/>
      <c r="Y469" s="120"/>
      <c r="Z469" s="120"/>
      <c r="AA469" s="120"/>
      <c r="AB469" s="87"/>
      <c r="AC469" s="120"/>
      <c r="AD469" s="120"/>
      <c r="AE469" s="120"/>
      <c r="AF469" s="87"/>
      <c r="AG469" s="120"/>
      <c r="AH469" s="120"/>
      <c r="AI469" s="87"/>
      <c r="AJ469" s="120"/>
      <c r="AK469" s="120"/>
      <c r="AL469" s="87"/>
      <c r="AM469" s="120"/>
      <c r="AN469" s="120"/>
      <c r="AO469" s="120"/>
      <c r="AP469" s="120"/>
      <c r="AQ469" s="120"/>
      <c r="AR469" s="87"/>
      <c r="AS469" s="120"/>
      <c r="AT469" s="120"/>
      <c r="AU469" s="120"/>
      <c r="AV469" s="120"/>
      <c r="AW469" s="120"/>
      <c r="AX469" s="120"/>
      <c r="AY469" s="87"/>
      <c r="AZ469" s="120"/>
      <c r="BA469" s="120"/>
      <c r="BB469" s="120"/>
      <c r="BC469" s="120"/>
      <c r="BD469" s="17"/>
      <c r="BE469" s="17"/>
      <c r="BP469" s="17"/>
      <c r="BQ469" s="19"/>
      <c r="BR469" s="19"/>
      <c r="BS469" s="19"/>
      <c r="BT469" s="19"/>
      <c r="BU469" s="19"/>
      <c r="BV469" s="19"/>
      <c r="BW469" s="19"/>
      <c r="BX469" s="19"/>
      <c r="BY469" s="19"/>
      <c r="BZ469" s="19"/>
      <c r="CA469" s="27"/>
      <c r="CI469" s="17"/>
      <c r="CN469" s="17"/>
      <c r="CS469" s="17"/>
      <c r="CX469" s="17"/>
      <c r="DH469" s="17"/>
      <c r="DT469" s="17"/>
      <c r="ED469" s="17"/>
      <c r="EO469" s="17"/>
      <c r="EP469" s="45"/>
      <c r="EQ469" s="6"/>
      <c r="ER469" s="6"/>
      <c r="ES469" s="6"/>
      <c r="ET469" s="6"/>
      <c r="EU469" s="46"/>
      <c r="FV469" s="19"/>
      <c r="FW469" s="23"/>
      <c r="FX469" s="23"/>
      <c r="FZ469" s="23"/>
      <c r="GA469" s="23"/>
      <c r="GB469" s="23"/>
      <c r="GC469" s="23"/>
      <c r="GD469" s="23"/>
      <c r="GE469" s="23"/>
      <c r="GF469" s="23"/>
      <c r="GG469" s="23"/>
      <c r="GH469" s="23"/>
      <c r="GI469" s="23"/>
      <c r="GJ469" s="23"/>
      <c r="GK469" s="23"/>
      <c r="GL469" s="23"/>
      <c r="GM469" s="23"/>
      <c r="GN469" s="46"/>
    </row>
    <row r="470" spans="1:196" s="44" customFormat="1">
      <c r="A470" s="120"/>
      <c r="B470" s="120"/>
      <c r="C470" s="120"/>
      <c r="D470" s="120"/>
      <c r="E470" s="120"/>
      <c r="F470" s="120"/>
      <c r="G470" s="120"/>
      <c r="H470" s="120"/>
      <c r="I470" s="120"/>
      <c r="J470" s="120"/>
      <c r="K470" s="120"/>
      <c r="L470" s="120"/>
      <c r="M470" s="87"/>
      <c r="N470" s="120"/>
      <c r="O470" s="120"/>
      <c r="P470" s="120"/>
      <c r="Q470" s="87"/>
      <c r="R470" s="120"/>
      <c r="S470" s="120"/>
      <c r="T470" s="120"/>
      <c r="U470" s="87"/>
      <c r="V470" s="120"/>
      <c r="W470" s="120"/>
      <c r="X470" s="87"/>
      <c r="Y470" s="120"/>
      <c r="Z470" s="120"/>
      <c r="AA470" s="120"/>
      <c r="AB470" s="87"/>
      <c r="AC470" s="120"/>
      <c r="AD470" s="120"/>
      <c r="AE470" s="120"/>
      <c r="AF470" s="87"/>
      <c r="AG470" s="120"/>
      <c r="AH470" s="120"/>
      <c r="AI470" s="87"/>
      <c r="AJ470" s="120"/>
      <c r="AK470" s="120"/>
      <c r="AL470" s="87"/>
      <c r="AM470" s="120"/>
      <c r="AN470" s="120"/>
      <c r="AO470" s="120"/>
      <c r="AP470" s="120"/>
      <c r="AQ470" s="120"/>
      <c r="AR470" s="87"/>
      <c r="AS470" s="120"/>
      <c r="AT470" s="120"/>
      <c r="AU470" s="120"/>
      <c r="AV470" s="120"/>
      <c r="AW470" s="120"/>
      <c r="AX470" s="120"/>
      <c r="AY470" s="87"/>
      <c r="AZ470" s="120"/>
      <c r="BA470" s="120"/>
      <c r="BB470" s="120"/>
      <c r="BC470" s="120"/>
      <c r="BD470" s="17"/>
      <c r="BE470" s="17"/>
      <c r="BP470" s="17"/>
      <c r="BQ470" s="19"/>
      <c r="BR470" s="19"/>
      <c r="BS470" s="19"/>
      <c r="BT470" s="19"/>
      <c r="BU470" s="19"/>
      <c r="BV470" s="19"/>
      <c r="BW470" s="19"/>
      <c r="BX470" s="19"/>
      <c r="BY470" s="19"/>
      <c r="BZ470" s="19"/>
      <c r="CA470" s="27"/>
      <c r="CI470" s="17"/>
      <c r="CN470" s="17"/>
      <c r="CS470" s="17"/>
      <c r="CX470" s="17"/>
      <c r="DH470" s="17"/>
      <c r="DT470" s="17"/>
      <c r="ED470" s="17"/>
      <c r="EO470" s="17"/>
      <c r="EP470" s="45"/>
      <c r="EQ470" s="6"/>
      <c r="ER470" s="6"/>
      <c r="ES470" s="6"/>
      <c r="ET470" s="6"/>
      <c r="EU470" s="46"/>
      <c r="FV470" s="19"/>
      <c r="FW470" s="23"/>
      <c r="FX470" s="23"/>
      <c r="FZ470" s="23"/>
      <c r="GA470" s="23"/>
      <c r="GB470" s="23"/>
      <c r="GC470" s="23"/>
      <c r="GD470" s="23"/>
      <c r="GE470" s="23"/>
      <c r="GF470" s="23"/>
      <c r="GG470" s="23"/>
      <c r="GH470" s="23"/>
      <c r="GI470" s="23"/>
      <c r="GJ470" s="23"/>
      <c r="GK470" s="23"/>
      <c r="GL470" s="23"/>
      <c r="GM470" s="23"/>
      <c r="GN470" s="46"/>
    </row>
    <row r="471" spans="1:196" s="44" customFormat="1">
      <c r="A471" s="120"/>
      <c r="B471" s="120"/>
      <c r="C471" s="120"/>
      <c r="D471" s="120"/>
      <c r="E471" s="120"/>
      <c r="F471" s="120"/>
      <c r="G471" s="120"/>
      <c r="H471" s="120"/>
      <c r="I471" s="120"/>
      <c r="J471" s="120"/>
      <c r="K471" s="120"/>
      <c r="L471" s="120"/>
      <c r="M471" s="87"/>
      <c r="N471" s="120"/>
      <c r="O471" s="120"/>
      <c r="P471" s="120"/>
      <c r="Q471" s="87"/>
      <c r="R471" s="120"/>
      <c r="S471" s="120"/>
      <c r="T471" s="120"/>
      <c r="U471" s="87"/>
      <c r="V471" s="120"/>
      <c r="W471" s="120"/>
      <c r="X471" s="87"/>
      <c r="Y471" s="120"/>
      <c r="Z471" s="120"/>
      <c r="AA471" s="120"/>
      <c r="AB471" s="87"/>
      <c r="AC471" s="120"/>
      <c r="AD471" s="120"/>
      <c r="AE471" s="120"/>
      <c r="AF471" s="87"/>
      <c r="AG471" s="120"/>
      <c r="AH471" s="120"/>
      <c r="AI471" s="87"/>
      <c r="AJ471" s="120"/>
      <c r="AK471" s="120"/>
      <c r="AL471" s="87"/>
      <c r="AM471" s="120"/>
      <c r="AN471" s="120"/>
      <c r="AO471" s="120"/>
      <c r="AP471" s="120"/>
      <c r="AQ471" s="120"/>
      <c r="AR471" s="87"/>
      <c r="AS471" s="120"/>
      <c r="AT471" s="120"/>
      <c r="AU471" s="120"/>
      <c r="AV471" s="120"/>
      <c r="AW471" s="120"/>
      <c r="AX471" s="120"/>
      <c r="AY471" s="87"/>
      <c r="AZ471" s="120"/>
      <c r="BA471" s="120"/>
      <c r="BB471" s="120"/>
      <c r="BC471" s="120"/>
      <c r="BD471" s="17"/>
      <c r="BE471" s="17"/>
      <c r="BP471" s="17"/>
      <c r="BQ471" s="19"/>
      <c r="BR471" s="19"/>
      <c r="BS471" s="19"/>
      <c r="BT471" s="19"/>
      <c r="BU471" s="19"/>
      <c r="BV471" s="19"/>
      <c r="BW471" s="19"/>
      <c r="BX471" s="19"/>
      <c r="BY471" s="19"/>
      <c r="BZ471" s="19"/>
      <c r="CA471" s="27"/>
      <c r="CI471" s="17"/>
      <c r="CN471" s="17"/>
      <c r="CS471" s="17"/>
      <c r="CX471" s="17"/>
      <c r="DH471" s="17"/>
      <c r="DT471" s="17"/>
      <c r="ED471" s="17"/>
      <c r="EO471" s="17"/>
      <c r="EP471" s="45"/>
      <c r="EQ471" s="6"/>
      <c r="ER471" s="6"/>
      <c r="ES471" s="6"/>
      <c r="ET471" s="6"/>
      <c r="EU471" s="46"/>
      <c r="FV471" s="19"/>
      <c r="FW471" s="23"/>
      <c r="FX471" s="23"/>
      <c r="FZ471" s="23"/>
      <c r="GA471" s="23"/>
      <c r="GB471" s="23"/>
      <c r="GC471" s="23"/>
      <c r="GD471" s="23"/>
      <c r="GE471" s="23"/>
      <c r="GF471" s="23"/>
      <c r="GG471" s="23"/>
      <c r="GH471" s="23"/>
      <c r="GI471" s="23"/>
      <c r="GJ471" s="23"/>
      <c r="GK471" s="23"/>
      <c r="GL471" s="23"/>
      <c r="GM471" s="23"/>
      <c r="GN471" s="46"/>
    </row>
    <row r="472" spans="1:196" s="44" customFormat="1">
      <c r="A472" s="120"/>
      <c r="B472" s="120"/>
      <c r="C472" s="120"/>
      <c r="D472" s="120"/>
      <c r="E472" s="120"/>
      <c r="F472" s="120"/>
      <c r="G472" s="120"/>
      <c r="H472" s="120"/>
      <c r="I472" s="120"/>
      <c r="J472" s="120"/>
      <c r="K472" s="120"/>
      <c r="L472" s="120"/>
      <c r="M472" s="87"/>
      <c r="N472" s="120"/>
      <c r="O472" s="120"/>
      <c r="P472" s="120"/>
      <c r="Q472" s="87"/>
      <c r="R472" s="120"/>
      <c r="S472" s="120"/>
      <c r="T472" s="120"/>
      <c r="U472" s="87"/>
      <c r="V472" s="120"/>
      <c r="W472" s="120"/>
      <c r="X472" s="87"/>
      <c r="Y472" s="120"/>
      <c r="Z472" s="120"/>
      <c r="AA472" s="120"/>
      <c r="AB472" s="87"/>
      <c r="AC472" s="120"/>
      <c r="AD472" s="120"/>
      <c r="AE472" s="120"/>
      <c r="AF472" s="87"/>
      <c r="AG472" s="120"/>
      <c r="AH472" s="120"/>
      <c r="AI472" s="87"/>
      <c r="AJ472" s="120"/>
      <c r="AK472" s="120"/>
      <c r="AL472" s="87"/>
      <c r="AM472" s="120"/>
      <c r="AN472" s="120"/>
      <c r="AO472" s="120"/>
      <c r="AP472" s="120"/>
      <c r="AQ472" s="120"/>
      <c r="AR472" s="87"/>
      <c r="AS472" s="120"/>
      <c r="AT472" s="120"/>
      <c r="AU472" s="120"/>
      <c r="AV472" s="120"/>
      <c r="AW472" s="120"/>
      <c r="AX472" s="120"/>
      <c r="AY472" s="87"/>
      <c r="AZ472" s="120"/>
      <c r="BA472" s="120"/>
      <c r="BB472" s="120"/>
      <c r="BC472" s="120"/>
      <c r="BD472" s="17"/>
      <c r="BE472" s="17"/>
      <c r="BP472" s="17"/>
      <c r="BQ472" s="19"/>
      <c r="BR472" s="19"/>
      <c r="BS472" s="19"/>
      <c r="BT472" s="19"/>
      <c r="BU472" s="19"/>
      <c r="BV472" s="19"/>
      <c r="BW472" s="19"/>
      <c r="BX472" s="19"/>
      <c r="BY472" s="19"/>
      <c r="BZ472" s="19"/>
      <c r="CA472" s="27"/>
      <c r="CI472" s="17"/>
      <c r="CN472" s="17"/>
      <c r="CS472" s="17"/>
      <c r="CX472" s="17"/>
      <c r="DH472" s="17"/>
      <c r="DT472" s="17"/>
      <c r="ED472" s="17"/>
      <c r="EO472" s="17"/>
      <c r="EP472" s="45"/>
      <c r="EQ472" s="6"/>
      <c r="ER472" s="6"/>
      <c r="ES472" s="6"/>
      <c r="ET472" s="6"/>
      <c r="EU472" s="46"/>
      <c r="FV472" s="19"/>
      <c r="FW472" s="23"/>
      <c r="FX472" s="23"/>
      <c r="FZ472" s="23"/>
      <c r="GA472" s="23"/>
      <c r="GB472" s="23"/>
      <c r="GC472" s="23"/>
      <c r="GD472" s="23"/>
      <c r="GE472" s="23"/>
      <c r="GF472" s="23"/>
      <c r="GG472" s="23"/>
      <c r="GH472" s="23"/>
      <c r="GI472" s="23"/>
      <c r="GJ472" s="23"/>
      <c r="GK472" s="23"/>
      <c r="GL472" s="23"/>
      <c r="GM472" s="23"/>
      <c r="GN472" s="46"/>
    </row>
    <row r="473" spans="1:196" s="44" customFormat="1">
      <c r="A473" s="120"/>
      <c r="B473" s="120"/>
      <c r="C473" s="120"/>
      <c r="D473" s="120"/>
      <c r="E473" s="120"/>
      <c r="F473" s="120"/>
      <c r="G473" s="120"/>
      <c r="H473" s="120"/>
      <c r="I473" s="120"/>
      <c r="J473" s="120"/>
      <c r="K473" s="120"/>
      <c r="L473" s="120"/>
      <c r="M473" s="87"/>
      <c r="N473" s="120"/>
      <c r="O473" s="120"/>
      <c r="P473" s="120"/>
      <c r="Q473" s="87"/>
      <c r="R473" s="120"/>
      <c r="S473" s="120"/>
      <c r="T473" s="120"/>
      <c r="U473" s="87"/>
      <c r="V473" s="120"/>
      <c r="W473" s="120"/>
      <c r="X473" s="87"/>
      <c r="Y473" s="120"/>
      <c r="Z473" s="120"/>
      <c r="AA473" s="120"/>
      <c r="AB473" s="87"/>
      <c r="AC473" s="120"/>
      <c r="AD473" s="120"/>
      <c r="AE473" s="120"/>
      <c r="AF473" s="87"/>
      <c r="AG473" s="120"/>
      <c r="AH473" s="120"/>
      <c r="AI473" s="87"/>
      <c r="AJ473" s="120"/>
      <c r="AK473" s="120"/>
      <c r="AL473" s="87"/>
      <c r="AM473" s="120"/>
      <c r="AN473" s="120"/>
      <c r="AO473" s="120"/>
      <c r="AP473" s="120"/>
      <c r="AQ473" s="120"/>
      <c r="AR473" s="87"/>
      <c r="AS473" s="120"/>
      <c r="AT473" s="120"/>
      <c r="AU473" s="120"/>
      <c r="AV473" s="120"/>
      <c r="AW473" s="120"/>
      <c r="AX473" s="120"/>
      <c r="AY473" s="87"/>
      <c r="AZ473" s="120"/>
      <c r="BA473" s="120"/>
      <c r="BB473" s="120"/>
      <c r="BC473" s="120"/>
      <c r="BD473" s="17"/>
      <c r="BE473" s="17"/>
      <c r="BP473" s="17"/>
      <c r="BQ473" s="19"/>
      <c r="BR473" s="19"/>
      <c r="BS473" s="19"/>
      <c r="BT473" s="19"/>
      <c r="BU473" s="19"/>
      <c r="BV473" s="19"/>
      <c r="BW473" s="19"/>
      <c r="BX473" s="19"/>
      <c r="BY473" s="19"/>
      <c r="BZ473" s="19"/>
      <c r="CA473" s="27"/>
      <c r="CI473" s="17"/>
      <c r="CN473" s="17"/>
      <c r="CS473" s="17"/>
      <c r="CX473" s="17"/>
      <c r="DH473" s="17"/>
      <c r="DT473" s="17"/>
      <c r="ED473" s="17"/>
      <c r="EO473" s="17"/>
      <c r="EP473" s="45"/>
      <c r="EQ473" s="6"/>
      <c r="ER473" s="6"/>
      <c r="ES473" s="6"/>
      <c r="ET473" s="6"/>
      <c r="EU473" s="46"/>
      <c r="FV473" s="19"/>
      <c r="FW473" s="23"/>
      <c r="FX473" s="23"/>
      <c r="FZ473" s="23"/>
      <c r="GA473" s="23"/>
      <c r="GB473" s="23"/>
      <c r="GC473" s="23"/>
      <c r="GD473" s="23"/>
      <c r="GE473" s="23"/>
      <c r="GF473" s="23"/>
      <c r="GG473" s="23"/>
      <c r="GH473" s="23"/>
      <c r="GI473" s="23"/>
      <c r="GJ473" s="23"/>
      <c r="GK473" s="23"/>
      <c r="GL473" s="23"/>
      <c r="GM473" s="23"/>
      <c r="GN473" s="46"/>
    </row>
    <row r="474" spans="1:196" s="44" customFormat="1">
      <c r="A474" s="120"/>
      <c r="B474" s="120"/>
      <c r="C474" s="120"/>
      <c r="D474" s="120"/>
      <c r="E474" s="120"/>
      <c r="F474" s="120"/>
      <c r="G474" s="120"/>
      <c r="H474" s="120"/>
      <c r="I474" s="120"/>
      <c r="J474" s="120"/>
      <c r="K474" s="120"/>
      <c r="L474" s="120"/>
      <c r="M474" s="87"/>
      <c r="N474" s="120"/>
      <c r="O474" s="120"/>
      <c r="P474" s="120"/>
      <c r="Q474" s="87"/>
      <c r="R474" s="120"/>
      <c r="S474" s="120"/>
      <c r="T474" s="120"/>
      <c r="U474" s="87"/>
      <c r="V474" s="120"/>
      <c r="W474" s="120"/>
      <c r="X474" s="87"/>
      <c r="Y474" s="120"/>
      <c r="Z474" s="120"/>
      <c r="AA474" s="120"/>
      <c r="AB474" s="87"/>
      <c r="AC474" s="120"/>
      <c r="AD474" s="120"/>
      <c r="AE474" s="120"/>
      <c r="AF474" s="87"/>
      <c r="AG474" s="120"/>
      <c r="AH474" s="120"/>
      <c r="AI474" s="87"/>
      <c r="AJ474" s="120"/>
      <c r="AK474" s="120"/>
      <c r="AL474" s="87"/>
      <c r="AM474" s="120"/>
      <c r="AN474" s="120"/>
      <c r="AO474" s="120"/>
      <c r="AP474" s="120"/>
      <c r="AQ474" s="120"/>
      <c r="AR474" s="87"/>
      <c r="AS474" s="120"/>
      <c r="AT474" s="120"/>
      <c r="AU474" s="120"/>
      <c r="AV474" s="120"/>
      <c r="AW474" s="120"/>
      <c r="AX474" s="120"/>
      <c r="AY474" s="87"/>
      <c r="AZ474" s="120"/>
      <c r="BA474" s="120"/>
      <c r="BB474" s="120"/>
      <c r="BC474" s="120"/>
      <c r="BD474" s="17"/>
      <c r="BE474" s="17"/>
      <c r="BP474" s="17"/>
      <c r="BQ474" s="19"/>
      <c r="BR474" s="19"/>
      <c r="BS474" s="19"/>
      <c r="BT474" s="19"/>
      <c r="BU474" s="19"/>
      <c r="BV474" s="19"/>
      <c r="BW474" s="19"/>
      <c r="BX474" s="19"/>
      <c r="BY474" s="19"/>
      <c r="BZ474" s="19"/>
      <c r="CA474" s="27"/>
      <c r="CI474" s="17"/>
      <c r="CN474" s="17"/>
      <c r="CS474" s="17"/>
      <c r="CX474" s="17"/>
      <c r="DH474" s="17"/>
      <c r="DT474" s="17"/>
      <c r="ED474" s="17"/>
      <c r="EO474" s="17"/>
      <c r="EP474" s="45"/>
      <c r="EQ474" s="6"/>
      <c r="ER474" s="6"/>
      <c r="ES474" s="6"/>
      <c r="ET474" s="6"/>
      <c r="EU474" s="46"/>
      <c r="FV474" s="19"/>
      <c r="FW474" s="23"/>
      <c r="FX474" s="23"/>
      <c r="FZ474" s="23"/>
      <c r="GA474" s="23"/>
      <c r="GB474" s="23"/>
      <c r="GC474" s="23"/>
      <c r="GD474" s="23"/>
      <c r="GE474" s="23"/>
      <c r="GF474" s="23"/>
      <c r="GG474" s="23"/>
      <c r="GH474" s="23"/>
      <c r="GI474" s="23"/>
      <c r="GJ474" s="23"/>
      <c r="GK474" s="23"/>
      <c r="GL474" s="23"/>
      <c r="GM474" s="23"/>
      <c r="GN474" s="46"/>
    </row>
    <row r="475" spans="1:196" s="44" customFormat="1">
      <c r="A475" s="120"/>
      <c r="B475" s="120"/>
      <c r="C475" s="120"/>
      <c r="D475" s="120"/>
      <c r="E475" s="120"/>
      <c r="F475" s="120"/>
      <c r="G475" s="120"/>
      <c r="H475" s="120"/>
      <c r="I475" s="120"/>
      <c r="J475" s="120"/>
      <c r="K475" s="120"/>
      <c r="L475" s="120"/>
      <c r="M475" s="87"/>
      <c r="N475" s="120"/>
      <c r="O475" s="120"/>
      <c r="P475" s="120"/>
      <c r="Q475" s="87"/>
      <c r="R475" s="120"/>
      <c r="S475" s="120"/>
      <c r="T475" s="120"/>
      <c r="U475" s="87"/>
      <c r="V475" s="120"/>
      <c r="W475" s="120"/>
      <c r="X475" s="87"/>
      <c r="Y475" s="120"/>
      <c r="Z475" s="120"/>
      <c r="AA475" s="120"/>
      <c r="AB475" s="87"/>
      <c r="AC475" s="120"/>
      <c r="AD475" s="120"/>
      <c r="AE475" s="120"/>
      <c r="AF475" s="87"/>
      <c r="AG475" s="120"/>
      <c r="AH475" s="120"/>
      <c r="AI475" s="87"/>
      <c r="AJ475" s="120"/>
      <c r="AK475" s="120"/>
      <c r="AL475" s="87"/>
      <c r="AM475" s="120"/>
      <c r="AN475" s="120"/>
      <c r="AO475" s="120"/>
      <c r="AP475" s="120"/>
      <c r="AQ475" s="120"/>
      <c r="AR475" s="87"/>
      <c r="AS475" s="120"/>
      <c r="AT475" s="120"/>
      <c r="AU475" s="120"/>
      <c r="AV475" s="120"/>
      <c r="AW475" s="120"/>
      <c r="AX475" s="120"/>
      <c r="AY475" s="87"/>
      <c r="AZ475" s="120"/>
      <c r="BA475" s="120"/>
      <c r="BB475" s="120"/>
      <c r="BC475" s="120"/>
      <c r="BD475" s="17"/>
      <c r="BE475" s="17"/>
      <c r="BP475" s="17"/>
      <c r="BQ475" s="19"/>
      <c r="BR475" s="19"/>
      <c r="BS475" s="19"/>
      <c r="BT475" s="19"/>
      <c r="BU475" s="19"/>
      <c r="BV475" s="19"/>
      <c r="BW475" s="19"/>
      <c r="BX475" s="19"/>
      <c r="BY475" s="19"/>
      <c r="BZ475" s="19"/>
      <c r="CA475" s="27"/>
      <c r="CI475" s="17"/>
      <c r="CN475" s="17"/>
      <c r="CS475" s="17"/>
      <c r="CX475" s="17"/>
      <c r="DH475" s="17"/>
      <c r="DT475" s="17"/>
      <c r="ED475" s="17"/>
      <c r="EO475" s="17"/>
      <c r="EP475" s="45"/>
      <c r="EQ475" s="6"/>
      <c r="ER475" s="6"/>
      <c r="ES475" s="6"/>
      <c r="ET475" s="6"/>
      <c r="EU475" s="46"/>
      <c r="FV475" s="19"/>
      <c r="FW475" s="23"/>
      <c r="FX475" s="23"/>
      <c r="FZ475" s="23"/>
      <c r="GA475" s="23"/>
      <c r="GB475" s="23"/>
      <c r="GC475" s="23"/>
      <c r="GD475" s="23"/>
      <c r="GE475" s="23"/>
      <c r="GF475" s="23"/>
      <c r="GG475" s="23"/>
      <c r="GH475" s="23"/>
      <c r="GI475" s="23"/>
      <c r="GJ475" s="23"/>
      <c r="GK475" s="23"/>
      <c r="GL475" s="23"/>
      <c r="GM475" s="23"/>
      <c r="GN475" s="46"/>
    </row>
    <row r="476" spans="1:196" s="44" customFormat="1">
      <c r="A476" s="120"/>
      <c r="B476" s="120"/>
      <c r="C476" s="120"/>
      <c r="D476" s="120"/>
      <c r="E476" s="120"/>
      <c r="F476" s="120"/>
      <c r="G476" s="120"/>
      <c r="H476" s="120"/>
      <c r="I476" s="120"/>
      <c r="J476" s="120"/>
      <c r="K476" s="120"/>
      <c r="L476" s="120"/>
      <c r="M476" s="87"/>
      <c r="N476" s="120"/>
      <c r="O476" s="120"/>
      <c r="P476" s="120"/>
      <c r="Q476" s="87"/>
      <c r="R476" s="120"/>
      <c r="S476" s="120"/>
      <c r="T476" s="120"/>
      <c r="U476" s="87"/>
      <c r="V476" s="120"/>
      <c r="W476" s="120"/>
      <c r="X476" s="87"/>
      <c r="Y476" s="120"/>
      <c r="Z476" s="120"/>
      <c r="AA476" s="120"/>
      <c r="AB476" s="87"/>
      <c r="AC476" s="120"/>
      <c r="AD476" s="120"/>
      <c r="AE476" s="120"/>
      <c r="AF476" s="87"/>
      <c r="AG476" s="120"/>
      <c r="AH476" s="120"/>
      <c r="AI476" s="87"/>
      <c r="AJ476" s="120"/>
      <c r="AK476" s="120"/>
      <c r="AL476" s="87"/>
      <c r="AM476" s="120"/>
      <c r="AN476" s="120"/>
      <c r="AO476" s="120"/>
      <c r="AP476" s="120"/>
      <c r="AQ476" s="120"/>
      <c r="AR476" s="87"/>
      <c r="AS476" s="120"/>
      <c r="AT476" s="120"/>
      <c r="AU476" s="120"/>
      <c r="AV476" s="120"/>
      <c r="AW476" s="120"/>
      <c r="AX476" s="120"/>
      <c r="AY476" s="87"/>
      <c r="AZ476" s="120"/>
      <c r="BA476" s="120"/>
      <c r="BB476" s="120"/>
      <c r="BC476" s="120"/>
      <c r="BD476" s="17"/>
      <c r="BE476" s="17"/>
      <c r="BP476" s="17"/>
      <c r="BQ476" s="19"/>
      <c r="BR476" s="19"/>
      <c r="BS476" s="19"/>
      <c r="BT476" s="19"/>
      <c r="BU476" s="19"/>
      <c r="BV476" s="19"/>
      <c r="BW476" s="19"/>
      <c r="BX476" s="19"/>
      <c r="BY476" s="19"/>
      <c r="BZ476" s="19"/>
      <c r="CA476" s="27"/>
      <c r="CI476" s="17"/>
      <c r="CN476" s="17"/>
      <c r="CS476" s="17"/>
      <c r="CX476" s="17"/>
      <c r="DH476" s="17"/>
      <c r="DT476" s="17"/>
      <c r="ED476" s="17"/>
      <c r="EO476" s="17"/>
      <c r="EP476" s="45"/>
      <c r="EQ476" s="6"/>
      <c r="ER476" s="6"/>
      <c r="ES476" s="6"/>
      <c r="ET476" s="6"/>
      <c r="EU476" s="46"/>
      <c r="FV476" s="19"/>
      <c r="FW476" s="23"/>
      <c r="FX476" s="23"/>
      <c r="FZ476" s="23"/>
      <c r="GA476" s="23"/>
      <c r="GB476" s="23"/>
      <c r="GC476" s="23"/>
      <c r="GD476" s="23"/>
      <c r="GE476" s="23"/>
      <c r="GF476" s="23"/>
      <c r="GG476" s="23"/>
      <c r="GH476" s="23"/>
      <c r="GI476" s="23"/>
      <c r="GJ476" s="23"/>
      <c r="GK476" s="23"/>
      <c r="GL476" s="23"/>
      <c r="GM476" s="23"/>
      <c r="GN476" s="46"/>
    </row>
    <row r="477" spans="1:196" s="44" customFormat="1">
      <c r="A477" s="120"/>
      <c r="B477" s="120"/>
      <c r="C477" s="120"/>
      <c r="D477" s="120"/>
      <c r="E477" s="120"/>
      <c r="F477" s="120"/>
      <c r="G477" s="120"/>
      <c r="H477" s="120"/>
      <c r="I477" s="120"/>
      <c r="J477" s="120"/>
      <c r="K477" s="120"/>
      <c r="L477" s="120"/>
      <c r="M477" s="87"/>
      <c r="N477" s="120"/>
      <c r="O477" s="120"/>
      <c r="P477" s="120"/>
      <c r="Q477" s="87"/>
      <c r="R477" s="120"/>
      <c r="S477" s="120"/>
      <c r="T477" s="120"/>
      <c r="U477" s="87"/>
      <c r="V477" s="120"/>
      <c r="W477" s="120"/>
      <c r="X477" s="87"/>
      <c r="Y477" s="120"/>
      <c r="Z477" s="120"/>
      <c r="AA477" s="120"/>
      <c r="AB477" s="87"/>
      <c r="AC477" s="120"/>
      <c r="AD477" s="120"/>
      <c r="AE477" s="120"/>
      <c r="AF477" s="87"/>
      <c r="AG477" s="120"/>
      <c r="AH477" s="120"/>
      <c r="AI477" s="87"/>
      <c r="AJ477" s="120"/>
      <c r="AK477" s="120"/>
      <c r="AL477" s="87"/>
      <c r="AM477" s="120"/>
      <c r="AN477" s="120"/>
      <c r="AO477" s="120"/>
      <c r="AP477" s="120"/>
      <c r="AQ477" s="120"/>
      <c r="AR477" s="87"/>
      <c r="AS477" s="120"/>
      <c r="AT477" s="120"/>
      <c r="AU477" s="120"/>
      <c r="AV477" s="120"/>
      <c r="AW477" s="120"/>
      <c r="AX477" s="120"/>
      <c r="AY477" s="87"/>
      <c r="AZ477" s="120"/>
      <c r="BA477" s="120"/>
      <c r="BB477" s="120"/>
      <c r="BC477" s="120"/>
      <c r="BD477" s="17"/>
      <c r="BE477" s="17"/>
      <c r="BP477" s="17"/>
      <c r="BQ477" s="19"/>
      <c r="BR477" s="19"/>
      <c r="BS477" s="19"/>
      <c r="BT477" s="19"/>
      <c r="BU477" s="19"/>
      <c r="BV477" s="19"/>
      <c r="BW477" s="19"/>
      <c r="BX477" s="19"/>
      <c r="BY477" s="19"/>
      <c r="BZ477" s="19"/>
      <c r="CA477" s="27"/>
      <c r="CI477" s="17"/>
      <c r="CN477" s="17"/>
      <c r="CS477" s="17"/>
      <c r="CX477" s="17"/>
      <c r="DH477" s="17"/>
      <c r="DT477" s="17"/>
      <c r="ED477" s="17"/>
      <c r="EO477" s="17"/>
      <c r="EP477" s="45"/>
      <c r="EQ477" s="6"/>
      <c r="ER477" s="6"/>
      <c r="ES477" s="6"/>
      <c r="ET477" s="6"/>
      <c r="EU477" s="46"/>
      <c r="FV477" s="19"/>
      <c r="FW477" s="23"/>
      <c r="FX477" s="23"/>
      <c r="FZ477" s="23"/>
      <c r="GA477" s="23"/>
      <c r="GB477" s="23"/>
      <c r="GC477" s="23"/>
      <c r="GD477" s="23"/>
      <c r="GE477" s="23"/>
      <c r="GF477" s="23"/>
      <c r="GG477" s="23"/>
      <c r="GH477" s="23"/>
      <c r="GI477" s="23"/>
      <c r="GJ477" s="23"/>
      <c r="GK477" s="23"/>
      <c r="GL477" s="23"/>
      <c r="GM477" s="23"/>
      <c r="GN477" s="46"/>
    </row>
    <row r="478" spans="1:196" s="44" customFormat="1">
      <c r="A478" s="120"/>
      <c r="B478" s="120"/>
      <c r="C478" s="120"/>
      <c r="D478" s="120"/>
      <c r="E478" s="120"/>
      <c r="F478" s="120"/>
      <c r="G478" s="120"/>
      <c r="H478" s="120"/>
      <c r="I478" s="120"/>
      <c r="J478" s="120"/>
      <c r="K478" s="120"/>
      <c r="L478" s="120"/>
      <c r="M478" s="87"/>
      <c r="N478" s="120"/>
      <c r="O478" s="120"/>
      <c r="P478" s="120"/>
      <c r="Q478" s="87"/>
      <c r="R478" s="120"/>
      <c r="S478" s="120"/>
      <c r="T478" s="120"/>
      <c r="U478" s="87"/>
      <c r="V478" s="120"/>
      <c r="W478" s="120"/>
      <c r="X478" s="87"/>
      <c r="Y478" s="120"/>
      <c r="Z478" s="120"/>
      <c r="AA478" s="120"/>
      <c r="AB478" s="87"/>
      <c r="AC478" s="120"/>
      <c r="AD478" s="120"/>
      <c r="AE478" s="120"/>
      <c r="AF478" s="87"/>
      <c r="AG478" s="120"/>
      <c r="AH478" s="120"/>
      <c r="AI478" s="87"/>
      <c r="AJ478" s="120"/>
      <c r="AK478" s="120"/>
      <c r="AL478" s="87"/>
      <c r="AM478" s="120"/>
      <c r="AN478" s="120"/>
      <c r="AO478" s="120"/>
      <c r="AP478" s="120"/>
      <c r="AQ478" s="120"/>
      <c r="AR478" s="87"/>
      <c r="AS478" s="120"/>
      <c r="AT478" s="120"/>
      <c r="AU478" s="120"/>
      <c r="AV478" s="120"/>
      <c r="AW478" s="120"/>
      <c r="AX478" s="120"/>
      <c r="AY478" s="87"/>
      <c r="AZ478" s="120"/>
      <c r="BA478" s="120"/>
      <c r="BB478" s="120"/>
      <c r="BC478" s="120"/>
      <c r="BD478" s="17"/>
      <c r="BE478" s="17"/>
      <c r="BP478" s="17"/>
      <c r="BQ478" s="19"/>
      <c r="BR478" s="19"/>
      <c r="BS478" s="19"/>
      <c r="BT478" s="19"/>
      <c r="BU478" s="19"/>
      <c r="BV478" s="19"/>
      <c r="BW478" s="19"/>
      <c r="BX478" s="19"/>
      <c r="BY478" s="19"/>
      <c r="BZ478" s="19"/>
      <c r="CA478" s="27"/>
      <c r="CI478" s="17"/>
      <c r="CN478" s="17"/>
      <c r="CS478" s="17"/>
      <c r="CX478" s="17"/>
      <c r="DH478" s="17"/>
      <c r="DT478" s="17"/>
      <c r="ED478" s="17"/>
      <c r="EO478" s="17"/>
      <c r="EP478" s="45"/>
      <c r="EQ478" s="6"/>
      <c r="ER478" s="6"/>
      <c r="ES478" s="6"/>
      <c r="ET478" s="6"/>
      <c r="EU478" s="46"/>
      <c r="FV478" s="19"/>
      <c r="FW478" s="23"/>
      <c r="FX478" s="23"/>
      <c r="FZ478" s="23"/>
      <c r="GA478" s="23"/>
      <c r="GB478" s="23"/>
      <c r="GC478" s="23"/>
      <c r="GD478" s="23"/>
      <c r="GE478" s="23"/>
      <c r="GF478" s="23"/>
      <c r="GG478" s="23"/>
      <c r="GH478" s="23"/>
      <c r="GI478" s="23"/>
      <c r="GJ478" s="23"/>
      <c r="GK478" s="23"/>
      <c r="GL478" s="23"/>
      <c r="GM478" s="23"/>
      <c r="GN478" s="46"/>
    </row>
    <row r="479" spans="1:196" s="44" customFormat="1">
      <c r="A479" s="120"/>
      <c r="B479" s="120"/>
      <c r="C479" s="120"/>
      <c r="D479" s="120"/>
      <c r="E479" s="120"/>
      <c r="F479" s="120"/>
      <c r="G479" s="120"/>
      <c r="H479" s="120"/>
      <c r="I479" s="120"/>
      <c r="J479" s="120"/>
      <c r="K479" s="120"/>
      <c r="L479" s="120"/>
      <c r="M479" s="87"/>
      <c r="N479" s="120"/>
      <c r="O479" s="120"/>
      <c r="P479" s="120"/>
      <c r="Q479" s="87"/>
      <c r="R479" s="120"/>
      <c r="S479" s="120"/>
      <c r="T479" s="120"/>
      <c r="U479" s="87"/>
      <c r="V479" s="120"/>
      <c r="W479" s="120"/>
      <c r="X479" s="87"/>
      <c r="Y479" s="120"/>
      <c r="Z479" s="120"/>
      <c r="AA479" s="120"/>
      <c r="AB479" s="87"/>
      <c r="AC479" s="120"/>
      <c r="AD479" s="120"/>
      <c r="AE479" s="120"/>
      <c r="AF479" s="87"/>
      <c r="AG479" s="120"/>
      <c r="AH479" s="120"/>
      <c r="AI479" s="87"/>
      <c r="AJ479" s="120"/>
      <c r="AK479" s="120"/>
      <c r="AL479" s="87"/>
      <c r="AM479" s="120"/>
      <c r="AN479" s="120"/>
      <c r="AO479" s="120"/>
      <c r="AP479" s="120"/>
      <c r="AQ479" s="120"/>
      <c r="AR479" s="87"/>
      <c r="AS479" s="120"/>
      <c r="AT479" s="120"/>
      <c r="AU479" s="120"/>
      <c r="AV479" s="120"/>
      <c r="AW479" s="120"/>
      <c r="AX479" s="120"/>
      <c r="AY479" s="87"/>
      <c r="AZ479" s="120"/>
      <c r="BA479" s="120"/>
      <c r="BB479" s="120"/>
      <c r="BC479" s="120"/>
      <c r="BD479" s="17"/>
      <c r="BE479" s="17"/>
      <c r="BP479" s="17"/>
      <c r="BQ479" s="19"/>
      <c r="BR479" s="19"/>
      <c r="BS479" s="19"/>
      <c r="BT479" s="19"/>
      <c r="BU479" s="19"/>
      <c r="BV479" s="19"/>
      <c r="BW479" s="19"/>
      <c r="BX479" s="19"/>
      <c r="BY479" s="19"/>
      <c r="BZ479" s="19"/>
      <c r="CA479" s="27"/>
      <c r="CI479" s="17"/>
      <c r="CN479" s="17"/>
      <c r="CS479" s="17"/>
      <c r="CX479" s="17"/>
      <c r="DH479" s="17"/>
      <c r="DT479" s="17"/>
      <c r="ED479" s="17"/>
      <c r="EO479" s="17"/>
      <c r="EP479" s="45"/>
      <c r="EQ479" s="6"/>
      <c r="ER479" s="6"/>
      <c r="ES479" s="6"/>
      <c r="ET479" s="6"/>
      <c r="EU479" s="46"/>
      <c r="FV479" s="19"/>
      <c r="FW479" s="23"/>
      <c r="FX479" s="23"/>
      <c r="FZ479" s="23"/>
      <c r="GA479" s="23"/>
      <c r="GB479" s="23"/>
      <c r="GC479" s="23"/>
      <c r="GD479" s="23"/>
      <c r="GE479" s="23"/>
      <c r="GF479" s="23"/>
      <c r="GG479" s="23"/>
      <c r="GH479" s="23"/>
      <c r="GI479" s="23"/>
      <c r="GJ479" s="23"/>
      <c r="GK479" s="23"/>
      <c r="GL479" s="23"/>
      <c r="GM479" s="23"/>
      <c r="GN479" s="46"/>
    </row>
    <row r="480" spans="1:196" s="44" customFormat="1">
      <c r="A480" s="120"/>
      <c r="B480" s="120"/>
      <c r="C480" s="120"/>
      <c r="D480" s="120"/>
      <c r="E480" s="120"/>
      <c r="F480" s="120"/>
      <c r="G480" s="120"/>
      <c r="H480" s="120"/>
      <c r="I480" s="120"/>
      <c r="J480" s="120"/>
      <c r="K480" s="120"/>
      <c r="L480" s="120"/>
      <c r="M480" s="87"/>
      <c r="N480" s="120"/>
      <c r="O480" s="120"/>
      <c r="P480" s="120"/>
      <c r="Q480" s="87"/>
      <c r="R480" s="120"/>
      <c r="S480" s="120"/>
      <c r="T480" s="120"/>
      <c r="U480" s="87"/>
      <c r="V480" s="120"/>
      <c r="W480" s="120"/>
      <c r="X480" s="87"/>
      <c r="Y480" s="120"/>
      <c r="Z480" s="120"/>
      <c r="AA480" s="120"/>
      <c r="AB480" s="87"/>
      <c r="AC480" s="120"/>
      <c r="AD480" s="120"/>
      <c r="AE480" s="120"/>
      <c r="AF480" s="87"/>
      <c r="AG480" s="120"/>
      <c r="AH480" s="120"/>
      <c r="AI480" s="87"/>
      <c r="AJ480" s="120"/>
      <c r="AK480" s="120"/>
      <c r="AL480" s="87"/>
      <c r="AM480" s="120"/>
      <c r="AN480" s="120"/>
      <c r="AO480" s="120"/>
      <c r="AP480" s="120"/>
      <c r="AQ480" s="120"/>
      <c r="AR480" s="87"/>
      <c r="AS480" s="120"/>
      <c r="AT480" s="120"/>
      <c r="AU480" s="120"/>
      <c r="AV480" s="120"/>
      <c r="AW480" s="120"/>
      <c r="AX480" s="120"/>
      <c r="AY480" s="87"/>
      <c r="AZ480" s="120"/>
      <c r="BA480" s="120"/>
      <c r="BB480" s="120"/>
      <c r="BC480" s="120"/>
      <c r="BD480" s="17"/>
      <c r="BE480" s="17"/>
      <c r="BP480" s="17"/>
      <c r="BQ480" s="19"/>
      <c r="BR480" s="19"/>
      <c r="BS480" s="19"/>
      <c r="BT480" s="19"/>
      <c r="BU480" s="19"/>
      <c r="BV480" s="19"/>
      <c r="BW480" s="19"/>
      <c r="BX480" s="19"/>
      <c r="BY480" s="19"/>
      <c r="BZ480" s="19"/>
      <c r="CA480" s="27"/>
      <c r="CI480" s="17"/>
      <c r="CN480" s="17"/>
      <c r="CS480" s="17"/>
      <c r="CX480" s="17"/>
      <c r="DH480" s="17"/>
      <c r="DT480" s="17"/>
      <c r="ED480" s="17"/>
      <c r="EO480" s="17"/>
      <c r="EP480" s="45"/>
      <c r="EQ480" s="6"/>
      <c r="ER480" s="6"/>
      <c r="ES480" s="6"/>
      <c r="ET480" s="6"/>
      <c r="EU480" s="46"/>
      <c r="FV480" s="19"/>
      <c r="FW480" s="23"/>
      <c r="FX480" s="23"/>
      <c r="FZ480" s="23"/>
      <c r="GA480" s="23"/>
      <c r="GB480" s="23"/>
      <c r="GC480" s="23"/>
      <c r="GD480" s="23"/>
      <c r="GE480" s="23"/>
      <c r="GF480" s="23"/>
      <c r="GG480" s="23"/>
      <c r="GH480" s="23"/>
      <c r="GI480" s="23"/>
      <c r="GJ480" s="23"/>
      <c r="GK480" s="23"/>
      <c r="GL480" s="23"/>
      <c r="GM480" s="23"/>
      <c r="GN480" s="46"/>
    </row>
    <row r="481" spans="1:196" s="44" customFormat="1">
      <c r="A481" s="120"/>
      <c r="B481" s="120"/>
      <c r="C481" s="120"/>
      <c r="D481" s="120"/>
      <c r="E481" s="120"/>
      <c r="F481" s="120"/>
      <c r="G481" s="120"/>
      <c r="H481" s="120"/>
      <c r="I481" s="120"/>
      <c r="J481" s="120"/>
      <c r="K481" s="120"/>
      <c r="L481" s="120"/>
      <c r="M481" s="87"/>
      <c r="N481" s="120"/>
      <c r="O481" s="120"/>
      <c r="P481" s="120"/>
      <c r="Q481" s="87"/>
      <c r="R481" s="120"/>
      <c r="S481" s="120"/>
      <c r="T481" s="120"/>
      <c r="U481" s="87"/>
      <c r="V481" s="120"/>
      <c r="W481" s="120"/>
      <c r="X481" s="87"/>
      <c r="Y481" s="120"/>
      <c r="Z481" s="120"/>
      <c r="AA481" s="120"/>
      <c r="AB481" s="87"/>
      <c r="AC481" s="120"/>
      <c r="AD481" s="120"/>
      <c r="AE481" s="120"/>
      <c r="AF481" s="87"/>
      <c r="AG481" s="120"/>
      <c r="AH481" s="120"/>
      <c r="AI481" s="87"/>
      <c r="AJ481" s="120"/>
      <c r="AK481" s="120"/>
      <c r="AL481" s="87"/>
      <c r="AM481" s="120"/>
      <c r="AN481" s="120"/>
      <c r="AO481" s="120"/>
      <c r="AP481" s="120"/>
      <c r="AQ481" s="120"/>
      <c r="AR481" s="87"/>
      <c r="AS481" s="120"/>
      <c r="AT481" s="120"/>
      <c r="AU481" s="120"/>
      <c r="AV481" s="120"/>
      <c r="AW481" s="120"/>
      <c r="AX481" s="120"/>
      <c r="AY481" s="87"/>
      <c r="AZ481" s="120"/>
      <c r="BA481" s="120"/>
      <c r="BB481" s="120"/>
      <c r="BC481" s="120"/>
      <c r="BD481" s="17"/>
      <c r="BE481" s="17"/>
      <c r="BP481" s="17"/>
      <c r="BQ481" s="19"/>
      <c r="BR481" s="19"/>
      <c r="BS481" s="19"/>
      <c r="BT481" s="19"/>
      <c r="BU481" s="19"/>
      <c r="BV481" s="19"/>
      <c r="BW481" s="19"/>
      <c r="BX481" s="19"/>
      <c r="BY481" s="19"/>
      <c r="BZ481" s="19"/>
      <c r="CA481" s="27"/>
      <c r="CI481" s="17"/>
      <c r="CN481" s="17"/>
      <c r="CS481" s="17"/>
      <c r="CX481" s="17"/>
      <c r="DH481" s="17"/>
      <c r="DT481" s="17"/>
      <c r="ED481" s="17"/>
      <c r="EO481" s="17"/>
      <c r="EP481" s="45"/>
      <c r="EQ481" s="6"/>
      <c r="ER481" s="6"/>
      <c r="ES481" s="6"/>
      <c r="ET481" s="6"/>
      <c r="EU481" s="46"/>
      <c r="FV481" s="19"/>
      <c r="FW481" s="23"/>
      <c r="FX481" s="23"/>
      <c r="FZ481" s="23"/>
      <c r="GA481" s="23"/>
      <c r="GB481" s="23"/>
      <c r="GC481" s="23"/>
      <c r="GD481" s="23"/>
      <c r="GE481" s="23"/>
      <c r="GF481" s="23"/>
      <c r="GG481" s="23"/>
      <c r="GH481" s="23"/>
      <c r="GI481" s="23"/>
      <c r="GJ481" s="23"/>
      <c r="GK481" s="23"/>
      <c r="GL481" s="23"/>
      <c r="GM481" s="23"/>
      <c r="GN481" s="46"/>
    </row>
    <row r="482" spans="1:196" s="44" customFormat="1">
      <c r="A482" s="120"/>
      <c r="B482" s="120"/>
      <c r="C482" s="120"/>
      <c r="D482" s="120"/>
      <c r="E482" s="120"/>
      <c r="F482" s="120"/>
      <c r="G482" s="120"/>
      <c r="H482" s="120"/>
      <c r="I482" s="120"/>
      <c r="J482" s="120"/>
      <c r="K482" s="120"/>
      <c r="L482" s="120"/>
      <c r="M482" s="87"/>
      <c r="N482" s="120"/>
      <c r="O482" s="120"/>
      <c r="P482" s="120"/>
      <c r="Q482" s="87"/>
      <c r="R482" s="120"/>
      <c r="S482" s="120"/>
      <c r="T482" s="120"/>
      <c r="U482" s="87"/>
      <c r="V482" s="120"/>
      <c r="W482" s="120"/>
      <c r="X482" s="87"/>
      <c r="Y482" s="120"/>
      <c r="Z482" s="120"/>
      <c r="AA482" s="120"/>
      <c r="AB482" s="87"/>
      <c r="AC482" s="120"/>
      <c r="AD482" s="120"/>
      <c r="AE482" s="120"/>
      <c r="AF482" s="87"/>
      <c r="AG482" s="120"/>
      <c r="AH482" s="120"/>
      <c r="AI482" s="87"/>
      <c r="AJ482" s="120"/>
      <c r="AK482" s="120"/>
      <c r="AL482" s="87"/>
      <c r="AM482" s="120"/>
      <c r="AN482" s="120"/>
      <c r="AO482" s="120"/>
      <c r="AP482" s="120"/>
      <c r="AQ482" s="120"/>
      <c r="AR482" s="87"/>
      <c r="AS482" s="120"/>
      <c r="AT482" s="120"/>
      <c r="AU482" s="120"/>
      <c r="AV482" s="120"/>
      <c r="AW482" s="120"/>
      <c r="AX482" s="120"/>
      <c r="AY482" s="87"/>
      <c r="AZ482" s="120"/>
      <c r="BA482" s="120"/>
      <c r="BB482" s="120"/>
      <c r="BC482" s="120"/>
      <c r="BD482" s="17"/>
      <c r="BE482" s="17"/>
      <c r="BP482" s="17"/>
      <c r="BQ482" s="19"/>
      <c r="BR482" s="19"/>
      <c r="BS482" s="19"/>
      <c r="BT482" s="19"/>
      <c r="BU482" s="19"/>
      <c r="BV482" s="19"/>
      <c r="BW482" s="19"/>
      <c r="BX482" s="19"/>
      <c r="BY482" s="19"/>
      <c r="BZ482" s="19"/>
      <c r="CA482" s="27"/>
      <c r="CI482" s="17"/>
      <c r="CN482" s="17"/>
      <c r="CS482" s="17"/>
      <c r="CX482" s="17"/>
      <c r="DH482" s="17"/>
      <c r="DT482" s="17"/>
      <c r="ED482" s="17"/>
      <c r="EO482" s="17"/>
      <c r="EP482" s="45"/>
      <c r="EQ482" s="6"/>
      <c r="ER482" s="6"/>
      <c r="ES482" s="6"/>
      <c r="ET482" s="6"/>
      <c r="EU482" s="46"/>
      <c r="FV482" s="19"/>
      <c r="FW482" s="23"/>
      <c r="FX482" s="23"/>
      <c r="FZ482" s="23"/>
      <c r="GA482" s="23"/>
      <c r="GB482" s="23"/>
      <c r="GC482" s="23"/>
      <c r="GD482" s="23"/>
      <c r="GE482" s="23"/>
      <c r="GF482" s="23"/>
      <c r="GG482" s="23"/>
      <c r="GH482" s="23"/>
      <c r="GI482" s="23"/>
      <c r="GJ482" s="23"/>
      <c r="GK482" s="23"/>
      <c r="GL482" s="23"/>
      <c r="GM482" s="23"/>
      <c r="GN482" s="46"/>
    </row>
    <row r="483" spans="1:196" s="44" customFormat="1">
      <c r="A483" s="120"/>
      <c r="B483" s="120"/>
      <c r="C483" s="120"/>
      <c r="D483" s="120"/>
      <c r="E483" s="120"/>
      <c r="F483" s="120"/>
      <c r="G483" s="120"/>
      <c r="H483" s="120"/>
      <c r="I483" s="120"/>
      <c r="J483" s="120"/>
      <c r="K483" s="120"/>
      <c r="L483" s="120"/>
      <c r="M483" s="87"/>
      <c r="N483" s="120"/>
      <c r="O483" s="120"/>
      <c r="P483" s="120"/>
      <c r="Q483" s="87"/>
      <c r="R483" s="120"/>
      <c r="S483" s="120"/>
      <c r="T483" s="120"/>
      <c r="U483" s="87"/>
      <c r="V483" s="120"/>
      <c r="W483" s="120"/>
      <c r="X483" s="87"/>
      <c r="Y483" s="120"/>
      <c r="Z483" s="120"/>
      <c r="AA483" s="120"/>
      <c r="AB483" s="87"/>
      <c r="AC483" s="120"/>
      <c r="AD483" s="120"/>
      <c r="AE483" s="120"/>
      <c r="AF483" s="87"/>
      <c r="AG483" s="120"/>
      <c r="AH483" s="120"/>
      <c r="AI483" s="87"/>
      <c r="AJ483" s="120"/>
      <c r="AK483" s="120"/>
      <c r="AL483" s="87"/>
      <c r="AM483" s="120"/>
      <c r="AN483" s="120"/>
      <c r="AO483" s="120"/>
      <c r="AP483" s="120"/>
      <c r="AQ483" s="120"/>
      <c r="AR483" s="87"/>
      <c r="AS483" s="120"/>
      <c r="AT483" s="120"/>
      <c r="AU483" s="120"/>
      <c r="AV483" s="120"/>
      <c r="AW483" s="120"/>
      <c r="AX483" s="120"/>
      <c r="AY483" s="87"/>
      <c r="AZ483" s="120"/>
      <c r="BA483" s="120"/>
      <c r="BB483" s="120"/>
      <c r="BC483" s="120"/>
      <c r="BD483" s="17"/>
      <c r="BE483" s="17"/>
      <c r="BP483" s="17"/>
      <c r="BQ483" s="19"/>
      <c r="BR483" s="19"/>
      <c r="BS483" s="19"/>
      <c r="BT483" s="19"/>
      <c r="BU483" s="19"/>
      <c r="BV483" s="19"/>
      <c r="BW483" s="19"/>
      <c r="BX483" s="19"/>
      <c r="BY483" s="19"/>
      <c r="BZ483" s="19"/>
      <c r="CA483" s="27"/>
      <c r="CI483" s="17"/>
      <c r="CN483" s="17"/>
      <c r="CS483" s="17"/>
      <c r="CX483" s="17"/>
      <c r="DH483" s="17"/>
      <c r="DT483" s="17"/>
      <c r="ED483" s="17"/>
      <c r="EO483" s="17"/>
      <c r="EP483" s="45"/>
      <c r="EQ483" s="6"/>
      <c r="ER483" s="6"/>
      <c r="ES483" s="6"/>
      <c r="ET483" s="6"/>
      <c r="EU483" s="46"/>
      <c r="FV483" s="19"/>
      <c r="FW483" s="23"/>
      <c r="FX483" s="23"/>
      <c r="FZ483" s="23"/>
      <c r="GA483" s="23"/>
      <c r="GB483" s="23"/>
      <c r="GC483" s="23"/>
      <c r="GD483" s="23"/>
      <c r="GE483" s="23"/>
      <c r="GF483" s="23"/>
      <c r="GG483" s="23"/>
      <c r="GH483" s="23"/>
      <c r="GI483" s="23"/>
      <c r="GJ483" s="23"/>
      <c r="GK483" s="23"/>
      <c r="GL483" s="23"/>
      <c r="GM483" s="23"/>
      <c r="GN483" s="46"/>
    </row>
    <row r="484" spans="1:196" s="44" customFormat="1">
      <c r="A484" s="120"/>
      <c r="B484" s="120"/>
      <c r="C484" s="120"/>
      <c r="D484" s="120"/>
      <c r="E484" s="120"/>
      <c r="F484" s="120"/>
      <c r="G484" s="120"/>
      <c r="H484" s="120"/>
      <c r="I484" s="120"/>
      <c r="J484" s="120"/>
      <c r="K484" s="120"/>
      <c r="L484" s="120"/>
      <c r="M484" s="87"/>
      <c r="N484" s="120"/>
      <c r="O484" s="120"/>
      <c r="P484" s="120"/>
      <c r="Q484" s="87"/>
      <c r="R484" s="120"/>
      <c r="S484" s="120"/>
      <c r="T484" s="120"/>
      <c r="U484" s="87"/>
      <c r="V484" s="120"/>
      <c r="W484" s="120"/>
      <c r="X484" s="87"/>
      <c r="Y484" s="120"/>
      <c r="Z484" s="120"/>
      <c r="AA484" s="120"/>
      <c r="AB484" s="87"/>
      <c r="AC484" s="120"/>
      <c r="AD484" s="120"/>
      <c r="AE484" s="120"/>
      <c r="AF484" s="87"/>
      <c r="AG484" s="120"/>
      <c r="AH484" s="120"/>
      <c r="AI484" s="87"/>
      <c r="AJ484" s="120"/>
      <c r="AK484" s="120"/>
      <c r="AL484" s="87"/>
      <c r="AM484" s="120"/>
      <c r="AN484" s="120"/>
      <c r="AO484" s="120"/>
      <c r="AP484" s="120"/>
      <c r="AQ484" s="120"/>
      <c r="AR484" s="87"/>
      <c r="AS484" s="120"/>
      <c r="AT484" s="120"/>
      <c r="AU484" s="120"/>
      <c r="AV484" s="120"/>
      <c r="AW484" s="120"/>
      <c r="AX484" s="120"/>
      <c r="AY484" s="87"/>
      <c r="AZ484" s="120"/>
      <c r="BA484" s="120"/>
      <c r="BB484" s="120"/>
      <c r="BC484" s="120"/>
      <c r="BD484" s="17"/>
      <c r="BE484" s="17"/>
      <c r="BP484" s="17"/>
      <c r="BQ484" s="19"/>
      <c r="BR484" s="19"/>
      <c r="BS484" s="19"/>
      <c r="BT484" s="19"/>
      <c r="BU484" s="19"/>
      <c r="BV484" s="19"/>
      <c r="BW484" s="19"/>
      <c r="BX484" s="19"/>
      <c r="BY484" s="19"/>
      <c r="BZ484" s="19"/>
      <c r="CA484" s="27"/>
      <c r="CI484" s="17"/>
      <c r="CN484" s="17"/>
      <c r="CS484" s="17"/>
      <c r="CX484" s="17"/>
      <c r="DH484" s="17"/>
      <c r="DT484" s="17"/>
      <c r="ED484" s="17"/>
      <c r="EO484" s="17"/>
      <c r="EP484" s="45"/>
      <c r="EQ484" s="6"/>
      <c r="ER484" s="6"/>
      <c r="ES484" s="6"/>
      <c r="ET484" s="6"/>
      <c r="EU484" s="46"/>
      <c r="FV484" s="19"/>
      <c r="FW484" s="23"/>
      <c r="FX484" s="23"/>
      <c r="FZ484" s="23"/>
      <c r="GA484" s="23"/>
      <c r="GB484" s="23"/>
      <c r="GC484" s="23"/>
      <c r="GD484" s="23"/>
      <c r="GE484" s="23"/>
      <c r="GF484" s="23"/>
      <c r="GG484" s="23"/>
      <c r="GH484" s="23"/>
      <c r="GI484" s="23"/>
      <c r="GJ484" s="23"/>
      <c r="GK484" s="23"/>
      <c r="GL484" s="23"/>
      <c r="GM484" s="23"/>
      <c r="GN484" s="46"/>
    </row>
    <row r="485" spans="1:196" s="44" customFormat="1">
      <c r="A485" s="120"/>
      <c r="B485" s="120"/>
      <c r="C485" s="120"/>
      <c r="D485" s="120"/>
      <c r="E485" s="120"/>
      <c r="F485" s="120"/>
      <c r="G485" s="120"/>
      <c r="H485" s="120"/>
      <c r="I485" s="120"/>
      <c r="J485" s="120"/>
      <c r="K485" s="120"/>
      <c r="L485" s="120"/>
      <c r="M485" s="87"/>
      <c r="N485" s="120"/>
      <c r="O485" s="120"/>
      <c r="P485" s="120"/>
      <c r="Q485" s="87"/>
      <c r="R485" s="120"/>
      <c r="S485" s="120"/>
      <c r="T485" s="120"/>
      <c r="U485" s="87"/>
      <c r="V485" s="120"/>
      <c r="W485" s="120"/>
      <c r="X485" s="87"/>
      <c r="Y485" s="120"/>
      <c r="Z485" s="120"/>
      <c r="AA485" s="120"/>
      <c r="AB485" s="87"/>
      <c r="AC485" s="120"/>
      <c r="AD485" s="120"/>
      <c r="AE485" s="120"/>
      <c r="AF485" s="87"/>
      <c r="AG485" s="120"/>
      <c r="AH485" s="120"/>
      <c r="AI485" s="87"/>
      <c r="AJ485" s="120"/>
      <c r="AK485" s="120"/>
      <c r="AL485" s="87"/>
      <c r="AM485" s="120"/>
      <c r="AN485" s="120"/>
      <c r="AO485" s="120"/>
      <c r="AP485" s="120"/>
      <c r="AQ485" s="120"/>
      <c r="AR485" s="87"/>
      <c r="AS485" s="120"/>
      <c r="AT485" s="120"/>
      <c r="AU485" s="120"/>
      <c r="AV485" s="120"/>
      <c r="AW485" s="120"/>
      <c r="AX485" s="120"/>
      <c r="AY485" s="87"/>
      <c r="AZ485" s="120"/>
      <c r="BA485" s="120"/>
      <c r="BB485" s="120"/>
      <c r="BC485" s="120"/>
      <c r="BD485" s="17"/>
      <c r="BE485" s="17"/>
      <c r="BP485" s="17"/>
      <c r="BQ485" s="19"/>
      <c r="BR485" s="19"/>
      <c r="BS485" s="19"/>
      <c r="BT485" s="19"/>
      <c r="BU485" s="19"/>
      <c r="BV485" s="19"/>
      <c r="BW485" s="19"/>
      <c r="BX485" s="19"/>
      <c r="BY485" s="19"/>
      <c r="BZ485" s="19"/>
      <c r="CA485" s="27"/>
      <c r="CI485" s="17"/>
      <c r="CN485" s="17"/>
      <c r="CS485" s="17"/>
      <c r="CX485" s="17"/>
      <c r="DH485" s="17"/>
      <c r="DT485" s="17"/>
      <c r="ED485" s="17"/>
      <c r="EO485" s="17"/>
      <c r="EP485" s="45"/>
      <c r="EQ485" s="6"/>
      <c r="ER485" s="6"/>
      <c r="ES485" s="6"/>
      <c r="ET485" s="6"/>
      <c r="EU485" s="46"/>
      <c r="FV485" s="19"/>
      <c r="FW485" s="23"/>
      <c r="FX485" s="23"/>
      <c r="FZ485" s="23"/>
      <c r="GA485" s="23"/>
      <c r="GB485" s="23"/>
      <c r="GC485" s="23"/>
      <c r="GD485" s="23"/>
      <c r="GE485" s="23"/>
      <c r="GF485" s="23"/>
      <c r="GG485" s="23"/>
      <c r="GH485" s="23"/>
      <c r="GI485" s="23"/>
      <c r="GJ485" s="23"/>
      <c r="GK485" s="23"/>
      <c r="GL485" s="23"/>
      <c r="GM485" s="23"/>
      <c r="GN485" s="46"/>
    </row>
    <row r="486" spans="1:196" s="44" customFormat="1">
      <c r="A486" s="120"/>
      <c r="B486" s="120"/>
      <c r="C486" s="120"/>
      <c r="D486" s="120"/>
      <c r="E486" s="120"/>
      <c r="F486" s="120"/>
      <c r="G486" s="120"/>
      <c r="H486" s="120"/>
      <c r="I486" s="120"/>
      <c r="J486" s="120"/>
      <c r="K486" s="120"/>
      <c r="L486" s="120"/>
      <c r="M486" s="87"/>
      <c r="N486" s="120"/>
      <c r="O486" s="120"/>
      <c r="P486" s="120"/>
      <c r="Q486" s="87"/>
      <c r="R486" s="120"/>
      <c r="S486" s="120"/>
      <c r="T486" s="120"/>
      <c r="U486" s="87"/>
      <c r="V486" s="120"/>
      <c r="W486" s="120"/>
      <c r="X486" s="87"/>
      <c r="Y486" s="120"/>
      <c r="Z486" s="120"/>
      <c r="AA486" s="120"/>
      <c r="AB486" s="87"/>
      <c r="AC486" s="120"/>
      <c r="AD486" s="120"/>
      <c r="AE486" s="120"/>
      <c r="AF486" s="87"/>
      <c r="AG486" s="120"/>
      <c r="AH486" s="120"/>
      <c r="AI486" s="87"/>
      <c r="AJ486" s="120"/>
      <c r="AK486" s="120"/>
      <c r="AL486" s="87"/>
      <c r="AM486" s="120"/>
      <c r="AN486" s="120"/>
      <c r="AO486" s="120"/>
      <c r="AP486" s="120"/>
      <c r="AQ486" s="120"/>
      <c r="AR486" s="87"/>
      <c r="AS486" s="120"/>
      <c r="AT486" s="120"/>
      <c r="AU486" s="120"/>
      <c r="AV486" s="120"/>
      <c r="AW486" s="120"/>
      <c r="AX486" s="120"/>
      <c r="AY486" s="87"/>
      <c r="AZ486" s="120"/>
      <c r="BA486" s="120"/>
      <c r="BB486" s="120"/>
      <c r="BC486" s="120"/>
      <c r="BD486" s="17"/>
      <c r="BE486" s="17"/>
      <c r="BP486" s="17"/>
      <c r="BQ486" s="19"/>
      <c r="BR486" s="19"/>
      <c r="BS486" s="19"/>
      <c r="BT486" s="19"/>
      <c r="BU486" s="19"/>
      <c r="BV486" s="19"/>
      <c r="BW486" s="19"/>
      <c r="BX486" s="19"/>
      <c r="BY486" s="19"/>
      <c r="BZ486" s="19"/>
      <c r="CA486" s="27"/>
      <c r="CI486" s="17"/>
      <c r="CN486" s="17"/>
      <c r="CS486" s="17"/>
      <c r="CX486" s="17"/>
      <c r="DH486" s="17"/>
      <c r="DT486" s="17"/>
      <c r="ED486" s="17"/>
      <c r="EO486" s="17"/>
      <c r="EP486" s="45"/>
      <c r="EQ486" s="6"/>
      <c r="ER486" s="6"/>
      <c r="ES486" s="6"/>
      <c r="ET486" s="6"/>
      <c r="EU486" s="46"/>
      <c r="FV486" s="19"/>
      <c r="FW486" s="23"/>
      <c r="FX486" s="23"/>
      <c r="FZ486" s="23"/>
      <c r="GA486" s="23"/>
      <c r="GB486" s="23"/>
      <c r="GC486" s="23"/>
      <c r="GD486" s="23"/>
      <c r="GE486" s="23"/>
      <c r="GF486" s="23"/>
      <c r="GG486" s="23"/>
      <c r="GH486" s="23"/>
      <c r="GI486" s="23"/>
      <c r="GJ486" s="23"/>
      <c r="GK486" s="23"/>
      <c r="GL486" s="23"/>
      <c r="GM486" s="23"/>
      <c r="GN486" s="46"/>
    </row>
    <row r="487" spans="1:196" s="44" customFormat="1">
      <c r="A487" s="120"/>
      <c r="B487" s="120"/>
      <c r="C487" s="120"/>
      <c r="D487" s="120"/>
      <c r="E487" s="120"/>
      <c r="F487" s="120"/>
      <c r="G487" s="120"/>
      <c r="H487" s="120"/>
      <c r="I487" s="120"/>
      <c r="J487" s="120"/>
      <c r="K487" s="120"/>
      <c r="L487" s="120"/>
      <c r="M487" s="87"/>
      <c r="N487" s="120"/>
      <c r="O487" s="120"/>
      <c r="P487" s="120"/>
      <c r="Q487" s="87"/>
      <c r="R487" s="120"/>
      <c r="S487" s="120"/>
      <c r="T487" s="120"/>
      <c r="U487" s="87"/>
      <c r="V487" s="120"/>
      <c r="W487" s="120"/>
      <c r="X487" s="87"/>
      <c r="Y487" s="120"/>
      <c r="Z487" s="120"/>
      <c r="AA487" s="120"/>
      <c r="AB487" s="87"/>
      <c r="AC487" s="120"/>
      <c r="AD487" s="120"/>
      <c r="AE487" s="120"/>
      <c r="AF487" s="87"/>
      <c r="AG487" s="120"/>
      <c r="AH487" s="120"/>
      <c r="AI487" s="87"/>
      <c r="AJ487" s="120"/>
      <c r="AK487" s="120"/>
      <c r="AL487" s="87"/>
      <c r="AM487" s="120"/>
      <c r="AN487" s="120"/>
      <c r="AO487" s="120"/>
      <c r="AP487" s="120"/>
      <c r="AQ487" s="120"/>
      <c r="AR487" s="87"/>
      <c r="AS487" s="120"/>
      <c r="AT487" s="120"/>
      <c r="AU487" s="120"/>
      <c r="AV487" s="120"/>
      <c r="AW487" s="120"/>
      <c r="AX487" s="120"/>
      <c r="AY487" s="87"/>
      <c r="AZ487" s="120"/>
      <c r="BA487" s="120"/>
      <c r="BB487" s="120"/>
      <c r="BC487" s="120"/>
      <c r="BD487" s="17"/>
      <c r="BE487" s="17"/>
      <c r="BP487" s="17"/>
      <c r="BQ487" s="19"/>
      <c r="BR487" s="19"/>
      <c r="BS487" s="19"/>
      <c r="BT487" s="19"/>
      <c r="BU487" s="19"/>
      <c r="BV487" s="19"/>
      <c r="BW487" s="19"/>
      <c r="BX487" s="19"/>
      <c r="BY487" s="19"/>
      <c r="BZ487" s="19"/>
      <c r="CA487" s="27"/>
      <c r="CI487" s="17"/>
      <c r="CN487" s="17"/>
      <c r="CS487" s="17"/>
      <c r="CX487" s="17"/>
      <c r="DH487" s="17"/>
      <c r="DT487" s="17"/>
      <c r="ED487" s="17"/>
      <c r="EO487" s="17"/>
      <c r="EP487" s="45"/>
      <c r="EQ487" s="6"/>
      <c r="ER487" s="6"/>
      <c r="ES487" s="6"/>
      <c r="ET487" s="6"/>
      <c r="EU487" s="46"/>
      <c r="FV487" s="19"/>
      <c r="FW487" s="23"/>
      <c r="FX487" s="23"/>
      <c r="FZ487" s="23"/>
      <c r="GA487" s="23"/>
      <c r="GB487" s="23"/>
      <c r="GC487" s="23"/>
      <c r="GD487" s="23"/>
      <c r="GE487" s="23"/>
      <c r="GF487" s="23"/>
      <c r="GG487" s="23"/>
      <c r="GH487" s="23"/>
      <c r="GI487" s="23"/>
      <c r="GJ487" s="23"/>
      <c r="GK487" s="23"/>
      <c r="GL487" s="23"/>
      <c r="GM487" s="23"/>
      <c r="GN487" s="46"/>
    </row>
    <row r="488" spans="1:196" s="44" customFormat="1">
      <c r="A488" s="120"/>
      <c r="B488" s="120"/>
      <c r="C488" s="120"/>
      <c r="D488" s="120"/>
      <c r="E488" s="120"/>
      <c r="F488" s="120"/>
      <c r="G488" s="120"/>
      <c r="H488" s="120"/>
      <c r="I488" s="120"/>
      <c r="J488" s="120"/>
      <c r="K488" s="120"/>
      <c r="L488" s="120"/>
      <c r="M488" s="87"/>
      <c r="N488" s="120"/>
      <c r="O488" s="120"/>
      <c r="P488" s="120"/>
      <c r="Q488" s="87"/>
      <c r="R488" s="120"/>
      <c r="S488" s="120"/>
      <c r="T488" s="120"/>
      <c r="U488" s="87"/>
      <c r="V488" s="120"/>
      <c r="W488" s="120"/>
      <c r="X488" s="87"/>
      <c r="Y488" s="120"/>
      <c r="Z488" s="120"/>
      <c r="AA488" s="120"/>
      <c r="AB488" s="87"/>
      <c r="AC488" s="120"/>
      <c r="AD488" s="120"/>
      <c r="AE488" s="120"/>
      <c r="AF488" s="87"/>
      <c r="AG488" s="120"/>
      <c r="AH488" s="120"/>
      <c r="AI488" s="87"/>
      <c r="AJ488" s="120"/>
      <c r="AK488" s="120"/>
      <c r="AL488" s="87"/>
      <c r="AM488" s="120"/>
      <c r="AN488" s="120"/>
      <c r="AO488" s="120"/>
      <c r="AP488" s="120"/>
      <c r="AQ488" s="120"/>
      <c r="AR488" s="87"/>
      <c r="AS488" s="120"/>
      <c r="AT488" s="120"/>
      <c r="AU488" s="120"/>
      <c r="AV488" s="120"/>
      <c r="AW488" s="120"/>
      <c r="AX488" s="120"/>
      <c r="AY488" s="87"/>
      <c r="AZ488" s="120"/>
      <c r="BA488" s="120"/>
      <c r="BB488" s="120"/>
      <c r="BC488" s="120"/>
      <c r="BD488" s="17"/>
      <c r="BE488" s="17"/>
      <c r="BP488" s="17"/>
      <c r="BQ488" s="19"/>
      <c r="BR488" s="19"/>
      <c r="BS488" s="19"/>
      <c r="BT488" s="19"/>
      <c r="BU488" s="19"/>
      <c r="BV488" s="19"/>
      <c r="BW488" s="19"/>
      <c r="BX488" s="19"/>
      <c r="BY488" s="19"/>
      <c r="BZ488" s="19"/>
      <c r="CA488" s="27"/>
      <c r="CI488" s="17"/>
      <c r="CN488" s="17"/>
      <c r="CS488" s="17"/>
      <c r="CX488" s="17"/>
      <c r="DH488" s="17"/>
      <c r="DT488" s="17"/>
      <c r="ED488" s="17"/>
      <c r="EO488" s="17"/>
      <c r="EP488" s="45"/>
      <c r="EQ488" s="6"/>
      <c r="ER488" s="6"/>
      <c r="ES488" s="6"/>
      <c r="ET488" s="6"/>
      <c r="EU488" s="46"/>
      <c r="FV488" s="19"/>
      <c r="FW488" s="23"/>
      <c r="FX488" s="23"/>
      <c r="FZ488" s="23"/>
      <c r="GA488" s="23"/>
      <c r="GB488" s="23"/>
      <c r="GC488" s="23"/>
      <c r="GD488" s="23"/>
      <c r="GE488" s="23"/>
      <c r="GF488" s="23"/>
      <c r="GG488" s="23"/>
      <c r="GH488" s="23"/>
      <c r="GI488" s="23"/>
      <c r="GJ488" s="23"/>
      <c r="GK488" s="23"/>
      <c r="GL488" s="23"/>
      <c r="GM488" s="23"/>
      <c r="GN488" s="46"/>
    </row>
    <row r="489" spans="1:196" s="44" customFormat="1">
      <c r="A489" s="120"/>
      <c r="B489" s="120"/>
      <c r="C489" s="120"/>
      <c r="D489" s="120"/>
      <c r="E489" s="120"/>
      <c r="F489" s="120"/>
      <c r="G489" s="120"/>
      <c r="H489" s="120"/>
      <c r="I489" s="120"/>
      <c r="J489" s="120"/>
      <c r="K489" s="120"/>
      <c r="L489" s="120"/>
      <c r="M489" s="87"/>
      <c r="N489" s="120"/>
      <c r="O489" s="120"/>
      <c r="P489" s="120"/>
      <c r="Q489" s="87"/>
      <c r="R489" s="120"/>
      <c r="S489" s="120"/>
      <c r="T489" s="120"/>
      <c r="U489" s="87"/>
      <c r="V489" s="120"/>
      <c r="W489" s="120"/>
      <c r="X489" s="87"/>
      <c r="Y489" s="120"/>
      <c r="Z489" s="120"/>
      <c r="AA489" s="120"/>
      <c r="AB489" s="87"/>
      <c r="AC489" s="120"/>
      <c r="AD489" s="120"/>
      <c r="AE489" s="120"/>
      <c r="AF489" s="87"/>
      <c r="AG489" s="120"/>
      <c r="AH489" s="120"/>
      <c r="AI489" s="87"/>
      <c r="AJ489" s="120"/>
      <c r="AK489" s="120"/>
      <c r="AL489" s="87"/>
      <c r="AM489" s="120"/>
      <c r="AN489" s="120"/>
      <c r="AO489" s="120"/>
      <c r="AP489" s="120"/>
      <c r="AQ489" s="120"/>
      <c r="AR489" s="87"/>
      <c r="AS489" s="120"/>
      <c r="AT489" s="120"/>
      <c r="AU489" s="120"/>
      <c r="AV489" s="120"/>
      <c r="AW489" s="120"/>
      <c r="AX489" s="120"/>
      <c r="AY489" s="87"/>
      <c r="AZ489" s="120"/>
      <c r="BA489" s="120"/>
      <c r="BB489" s="120"/>
      <c r="BC489" s="120"/>
      <c r="BD489" s="17"/>
      <c r="BE489" s="17"/>
      <c r="BP489" s="17"/>
      <c r="BQ489" s="19"/>
      <c r="BR489" s="19"/>
      <c r="BS489" s="19"/>
      <c r="BT489" s="19"/>
      <c r="BU489" s="19"/>
      <c r="BV489" s="19"/>
      <c r="BW489" s="19"/>
      <c r="BX489" s="19"/>
      <c r="BY489" s="19"/>
      <c r="BZ489" s="19"/>
      <c r="CA489" s="27"/>
      <c r="CI489" s="17"/>
      <c r="CN489" s="17"/>
      <c r="CS489" s="17"/>
      <c r="CX489" s="17"/>
      <c r="DH489" s="17"/>
      <c r="DT489" s="17"/>
      <c r="ED489" s="17"/>
      <c r="EO489" s="17"/>
      <c r="EP489" s="45"/>
      <c r="EQ489" s="6"/>
      <c r="ER489" s="6"/>
      <c r="ES489" s="6"/>
      <c r="ET489" s="6"/>
      <c r="EU489" s="46"/>
      <c r="FV489" s="19"/>
      <c r="FW489" s="23"/>
      <c r="FX489" s="23"/>
      <c r="FZ489" s="23"/>
      <c r="GA489" s="23"/>
      <c r="GB489" s="23"/>
      <c r="GC489" s="23"/>
      <c r="GD489" s="23"/>
      <c r="GE489" s="23"/>
      <c r="GF489" s="23"/>
      <c r="GG489" s="23"/>
      <c r="GH489" s="23"/>
      <c r="GI489" s="23"/>
      <c r="GJ489" s="23"/>
      <c r="GK489" s="23"/>
      <c r="GL489" s="23"/>
      <c r="GM489" s="23"/>
      <c r="GN489" s="46"/>
    </row>
    <row r="490" spans="1:196" s="44" customFormat="1">
      <c r="A490" s="120"/>
      <c r="B490" s="120"/>
      <c r="C490" s="120"/>
      <c r="D490" s="120"/>
      <c r="E490" s="120"/>
      <c r="F490" s="120"/>
      <c r="G490" s="120"/>
      <c r="H490" s="120"/>
      <c r="I490" s="120"/>
      <c r="J490" s="120"/>
      <c r="K490" s="120"/>
      <c r="L490" s="120"/>
      <c r="M490" s="87"/>
      <c r="N490" s="120"/>
      <c r="O490" s="120"/>
      <c r="P490" s="120"/>
      <c r="Q490" s="87"/>
      <c r="R490" s="120"/>
      <c r="S490" s="120"/>
      <c r="T490" s="120"/>
      <c r="U490" s="87"/>
      <c r="V490" s="120"/>
      <c r="W490" s="120"/>
      <c r="X490" s="87"/>
      <c r="Y490" s="120"/>
      <c r="Z490" s="120"/>
      <c r="AA490" s="120"/>
      <c r="AB490" s="87"/>
      <c r="AC490" s="120"/>
      <c r="AD490" s="120"/>
      <c r="AE490" s="120"/>
      <c r="AF490" s="87"/>
      <c r="AG490" s="120"/>
      <c r="AH490" s="120"/>
      <c r="AI490" s="87"/>
      <c r="AJ490" s="120"/>
      <c r="AK490" s="120"/>
      <c r="AL490" s="87"/>
      <c r="AM490" s="120"/>
      <c r="AN490" s="120"/>
      <c r="AO490" s="120"/>
      <c r="AP490" s="120"/>
      <c r="AQ490" s="120"/>
      <c r="AR490" s="87"/>
      <c r="AS490" s="120"/>
      <c r="AT490" s="120"/>
      <c r="AU490" s="120"/>
      <c r="AV490" s="120"/>
      <c r="AW490" s="120"/>
      <c r="AX490" s="120"/>
      <c r="AY490" s="87"/>
      <c r="AZ490" s="120"/>
      <c r="BA490" s="120"/>
      <c r="BB490" s="120"/>
      <c r="BC490" s="120"/>
      <c r="BD490" s="17"/>
      <c r="BE490" s="17"/>
      <c r="BP490" s="17"/>
      <c r="BQ490" s="19"/>
      <c r="BR490" s="19"/>
      <c r="BS490" s="19"/>
      <c r="BT490" s="19"/>
      <c r="BU490" s="19"/>
      <c r="BV490" s="19"/>
      <c r="BW490" s="19"/>
      <c r="BX490" s="19"/>
      <c r="BY490" s="19"/>
      <c r="BZ490" s="19"/>
      <c r="CA490" s="27"/>
      <c r="CI490" s="17"/>
      <c r="CN490" s="17"/>
      <c r="CS490" s="17"/>
      <c r="CX490" s="17"/>
      <c r="DH490" s="17"/>
      <c r="DT490" s="17"/>
      <c r="ED490" s="17"/>
      <c r="EO490" s="17"/>
      <c r="EP490" s="45"/>
      <c r="EQ490" s="6"/>
      <c r="ER490" s="6"/>
      <c r="ES490" s="6"/>
      <c r="ET490" s="6"/>
      <c r="EU490" s="46"/>
      <c r="FV490" s="19"/>
      <c r="FW490" s="23"/>
      <c r="FX490" s="23"/>
      <c r="FZ490" s="23"/>
      <c r="GA490" s="23"/>
      <c r="GB490" s="23"/>
      <c r="GC490" s="23"/>
      <c r="GD490" s="23"/>
      <c r="GE490" s="23"/>
      <c r="GF490" s="23"/>
      <c r="GG490" s="23"/>
      <c r="GH490" s="23"/>
      <c r="GI490" s="23"/>
      <c r="GJ490" s="23"/>
      <c r="GK490" s="23"/>
      <c r="GL490" s="23"/>
      <c r="GM490" s="23"/>
      <c r="GN490" s="46"/>
    </row>
    <row r="491" spans="1:196" s="44" customFormat="1">
      <c r="A491" s="120"/>
      <c r="B491" s="120"/>
      <c r="C491" s="120"/>
      <c r="D491" s="120"/>
      <c r="E491" s="120"/>
      <c r="F491" s="120"/>
      <c r="G491" s="120"/>
      <c r="H491" s="120"/>
      <c r="I491" s="120"/>
      <c r="J491" s="120"/>
      <c r="K491" s="120"/>
      <c r="L491" s="120"/>
      <c r="M491" s="87"/>
      <c r="N491" s="120"/>
      <c r="O491" s="120"/>
      <c r="P491" s="120"/>
      <c r="Q491" s="87"/>
      <c r="R491" s="120"/>
      <c r="S491" s="120"/>
      <c r="T491" s="120"/>
      <c r="U491" s="87"/>
      <c r="V491" s="120"/>
      <c r="W491" s="120"/>
      <c r="X491" s="87"/>
      <c r="Y491" s="120"/>
      <c r="Z491" s="120"/>
      <c r="AA491" s="120"/>
      <c r="AB491" s="87"/>
      <c r="AC491" s="120"/>
      <c r="AD491" s="120"/>
      <c r="AE491" s="120"/>
      <c r="AF491" s="87"/>
      <c r="AG491" s="120"/>
      <c r="AH491" s="120"/>
      <c r="AI491" s="87"/>
      <c r="AJ491" s="120"/>
      <c r="AK491" s="120"/>
      <c r="AL491" s="87"/>
      <c r="AM491" s="120"/>
      <c r="AN491" s="120"/>
      <c r="AO491" s="120"/>
      <c r="AP491" s="120"/>
      <c r="AQ491" s="120"/>
      <c r="AR491" s="87"/>
      <c r="AS491" s="120"/>
      <c r="AT491" s="120"/>
      <c r="AU491" s="120"/>
      <c r="AV491" s="120"/>
      <c r="AW491" s="120"/>
      <c r="AX491" s="120"/>
      <c r="AY491" s="87"/>
      <c r="AZ491" s="120"/>
      <c r="BA491" s="120"/>
      <c r="BB491" s="120"/>
      <c r="BC491" s="120"/>
      <c r="BD491" s="17"/>
      <c r="BE491" s="17"/>
      <c r="BP491" s="17"/>
      <c r="BQ491" s="19"/>
      <c r="BR491" s="19"/>
      <c r="BS491" s="19"/>
      <c r="BT491" s="19"/>
      <c r="BU491" s="19"/>
      <c r="BV491" s="19"/>
      <c r="BW491" s="19"/>
      <c r="BX491" s="19"/>
      <c r="BY491" s="19"/>
      <c r="BZ491" s="19"/>
      <c r="CA491" s="27"/>
      <c r="CI491" s="17"/>
      <c r="CN491" s="17"/>
      <c r="CS491" s="17"/>
      <c r="CX491" s="17"/>
      <c r="DH491" s="17"/>
      <c r="DT491" s="17"/>
      <c r="ED491" s="17"/>
      <c r="EO491" s="17"/>
      <c r="EP491" s="45"/>
      <c r="EQ491" s="6"/>
      <c r="ER491" s="6"/>
      <c r="ES491" s="6"/>
      <c r="ET491" s="6"/>
      <c r="EU491" s="46"/>
      <c r="FV491" s="19"/>
      <c r="FW491" s="23"/>
      <c r="FX491" s="23"/>
      <c r="FZ491" s="23"/>
      <c r="GA491" s="23"/>
      <c r="GB491" s="23"/>
      <c r="GC491" s="23"/>
      <c r="GD491" s="23"/>
      <c r="GE491" s="23"/>
      <c r="GF491" s="23"/>
      <c r="GG491" s="23"/>
      <c r="GH491" s="23"/>
      <c r="GI491" s="23"/>
      <c r="GJ491" s="23"/>
      <c r="GK491" s="23"/>
      <c r="GL491" s="23"/>
      <c r="GM491" s="23"/>
      <c r="GN491" s="46"/>
    </row>
    <row r="492" spans="1:196" s="44" customFormat="1">
      <c r="A492" s="120"/>
      <c r="B492" s="120"/>
      <c r="C492" s="120"/>
      <c r="D492" s="120"/>
      <c r="E492" s="120"/>
      <c r="F492" s="120"/>
      <c r="G492" s="120"/>
      <c r="H492" s="120"/>
      <c r="I492" s="120"/>
      <c r="J492" s="120"/>
      <c r="K492" s="120"/>
      <c r="L492" s="120"/>
      <c r="M492" s="87"/>
      <c r="N492" s="120"/>
      <c r="O492" s="120"/>
      <c r="P492" s="120"/>
      <c r="Q492" s="87"/>
      <c r="R492" s="120"/>
      <c r="S492" s="120"/>
      <c r="T492" s="120"/>
      <c r="U492" s="87"/>
      <c r="V492" s="120"/>
      <c r="W492" s="120"/>
      <c r="X492" s="87"/>
      <c r="Y492" s="120"/>
      <c r="Z492" s="120"/>
      <c r="AA492" s="120"/>
      <c r="AB492" s="87"/>
      <c r="AC492" s="120"/>
      <c r="AD492" s="120"/>
      <c r="AE492" s="120"/>
      <c r="AF492" s="87"/>
      <c r="AG492" s="120"/>
      <c r="AH492" s="120"/>
      <c r="AI492" s="87"/>
      <c r="AJ492" s="120"/>
      <c r="AK492" s="120"/>
      <c r="AL492" s="87"/>
      <c r="AM492" s="120"/>
      <c r="AN492" s="120"/>
      <c r="AO492" s="120"/>
      <c r="AP492" s="120"/>
      <c r="AQ492" s="120"/>
      <c r="AR492" s="87"/>
      <c r="AS492" s="120"/>
      <c r="AT492" s="120"/>
      <c r="AU492" s="120"/>
      <c r="AV492" s="120"/>
      <c r="AW492" s="120"/>
      <c r="AX492" s="120"/>
      <c r="AY492" s="87"/>
      <c r="AZ492" s="120"/>
      <c r="BA492" s="120"/>
      <c r="BB492" s="120"/>
      <c r="BC492" s="120"/>
      <c r="BD492" s="17"/>
      <c r="BE492" s="17"/>
      <c r="BP492" s="17"/>
      <c r="BQ492" s="19"/>
      <c r="BR492" s="19"/>
      <c r="BS492" s="19"/>
      <c r="BT492" s="19"/>
      <c r="BU492" s="19"/>
      <c r="BV492" s="19"/>
      <c r="BW492" s="19"/>
      <c r="BX492" s="19"/>
      <c r="BY492" s="19"/>
      <c r="BZ492" s="19"/>
      <c r="CA492" s="27"/>
      <c r="CI492" s="17"/>
      <c r="CN492" s="17"/>
      <c r="CS492" s="17"/>
      <c r="CX492" s="17"/>
      <c r="DH492" s="17"/>
      <c r="DT492" s="17"/>
      <c r="ED492" s="17"/>
      <c r="EO492" s="17"/>
      <c r="EP492" s="45"/>
      <c r="EQ492" s="6"/>
      <c r="ER492" s="6"/>
      <c r="ES492" s="6"/>
      <c r="ET492" s="6"/>
      <c r="EU492" s="46"/>
      <c r="FV492" s="19"/>
      <c r="FW492" s="23"/>
      <c r="FX492" s="23"/>
      <c r="FZ492" s="23"/>
      <c r="GA492" s="23"/>
      <c r="GB492" s="23"/>
      <c r="GC492" s="23"/>
      <c r="GD492" s="23"/>
      <c r="GE492" s="23"/>
      <c r="GF492" s="23"/>
      <c r="GG492" s="23"/>
      <c r="GH492" s="23"/>
      <c r="GI492" s="23"/>
      <c r="GJ492" s="23"/>
      <c r="GK492" s="23"/>
      <c r="GL492" s="23"/>
      <c r="GM492" s="23"/>
      <c r="GN492" s="46"/>
    </row>
    <row r="493" spans="1:196" s="44" customFormat="1">
      <c r="A493" s="120"/>
      <c r="B493" s="120"/>
      <c r="C493" s="120"/>
      <c r="D493" s="120"/>
      <c r="E493" s="120"/>
      <c r="F493" s="120"/>
      <c r="G493" s="120"/>
      <c r="H493" s="120"/>
      <c r="I493" s="120"/>
      <c r="J493" s="120"/>
      <c r="K493" s="120"/>
      <c r="L493" s="120"/>
      <c r="M493" s="87"/>
      <c r="N493" s="120"/>
      <c r="O493" s="120"/>
      <c r="P493" s="120"/>
      <c r="Q493" s="87"/>
      <c r="R493" s="120"/>
      <c r="S493" s="120"/>
      <c r="T493" s="120"/>
      <c r="U493" s="87"/>
      <c r="V493" s="120"/>
      <c r="W493" s="120"/>
      <c r="X493" s="87"/>
      <c r="Y493" s="120"/>
      <c r="Z493" s="120"/>
      <c r="AA493" s="120"/>
      <c r="AB493" s="87"/>
      <c r="AC493" s="120"/>
      <c r="AD493" s="120"/>
      <c r="AE493" s="120"/>
      <c r="AF493" s="87"/>
      <c r="AG493" s="120"/>
      <c r="AH493" s="120"/>
      <c r="AI493" s="87"/>
      <c r="AJ493" s="120"/>
      <c r="AK493" s="120"/>
      <c r="AL493" s="87"/>
      <c r="AM493" s="120"/>
      <c r="AN493" s="120"/>
      <c r="AO493" s="120"/>
      <c r="AP493" s="120"/>
      <c r="AQ493" s="120"/>
      <c r="AR493" s="87"/>
      <c r="AS493" s="120"/>
      <c r="AT493" s="120"/>
      <c r="AU493" s="120"/>
      <c r="AV493" s="120"/>
      <c r="AW493" s="120"/>
      <c r="AX493" s="120"/>
      <c r="AY493" s="87"/>
      <c r="AZ493" s="120"/>
      <c r="BA493" s="120"/>
      <c r="BB493" s="120"/>
      <c r="BC493" s="120"/>
      <c r="BD493" s="17"/>
      <c r="BE493" s="17"/>
      <c r="BP493" s="17"/>
      <c r="BQ493" s="19"/>
      <c r="BR493" s="19"/>
      <c r="BS493" s="19"/>
      <c r="BT493" s="19"/>
      <c r="BU493" s="19"/>
      <c r="BV493" s="19"/>
      <c r="BW493" s="19"/>
      <c r="BX493" s="19"/>
      <c r="BY493" s="19"/>
      <c r="BZ493" s="19"/>
      <c r="CA493" s="27"/>
      <c r="CI493" s="17"/>
      <c r="CN493" s="17"/>
      <c r="CS493" s="17"/>
      <c r="CX493" s="17"/>
      <c r="DH493" s="17"/>
      <c r="DT493" s="17"/>
      <c r="ED493" s="17"/>
      <c r="EO493" s="17"/>
      <c r="EP493" s="45"/>
      <c r="EQ493" s="6"/>
      <c r="ER493" s="6"/>
      <c r="ES493" s="6"/>
      <c r="ET493" s="6"/>
      <c r="EU493" s="46"/>
      <c r="FV493" s="19"/>
      <c r="FW493" s="23"/>
      <c r="FX493" s="23"/>
      <c r="FZ493" s="23"/>
      <c r="GA493" s="23"/>
      <c r="GB493" s="23"/>
      <c r="GC493" s="23"/>
      <c r="GD493" s="23"/>
      <c r="GE493" s="23"/>
      <c r="GF493" s="23"/>
      <c r="GG493" s="23"/>
      <c r="GH493" s="23"/>
      <c r="GI493" s="23"/>
      <c r="GJ493" s="23"/>
      <c r="GK493" s="23"/>
      <c r="GL493" s="23"/>
      <c r="GM493" s="23"/>
      <c r="GN493" s="46"/>
    </row>
    <row r="494" spans="1:196" s="44" customFormat="1">
      <c r="A494" s="120"/>
      <c r="B494" s="120"/>
      <c r="C494" s="120"/>
      <c r="D494" s="120"/>
      <c r="E494" s="120"/>
      <c r="F494" s="120"/>
      <c r="G494" s="120"/>
      <c r="H494" s="120"/>
      <c r="I494" s="120"/>
      <c r="J494" s="120"/>
      <c r="K494" s="120"/>
      <c r="L494" s="120"/>
      <c r="M494" s="87"/>
      <c r="N494" s="120"/>
      <c r="O494" s="120"/>
      <c r="P494" s="120"/>
      <c r="Q494" s="87"/>
      <c r="R494" s="120"/>
      <c r="S494" s="120"/>
      <c r="T494" s="120"/>
      <c r="U494" s="87"/>
      <c r="V494" s="120"/>
      <c r="W494" s="120"/>
      <c r="X494" s="87"/>
      <c r="Y494" s="120"/>
      <c r="Z494" s="120"/>
      <c r="AA494" s="120"/>
      <c r="AB494" s="87"/>
      <c r="AC494" s="120"/>
      <c r="AD494" s="120"/>
      <c r="AE494" s="120"/>
      <c r="AF494" s="87"/>
      <c r="AG494" s="120"/>
      <c r="AH494" s="120"/>
      <c r="AI494" s="87"/>
      <c r="AJ494" s="120"/>
      <c r="AK494" s="120"/>
      <c r="AL494" s="87"/>
      <c r="AM494" s="120"/>
      <c r="AN494" s="120"/>
      <c r="AO494" s="120"/>
      <c r="AP494" s="120"/>
      <c r="AQ494" s="120"/>
      <c r="AR494" s="87"/>
      <c r="AS494" s="120"/>
      <c r="AT494" s="120"/>
      <c r="AU494" s="120"/>
      <c r="AV494" s="120"/>
      <c r="AW494" s="120"/>
      <c r="AX494" s="120"/>
      <c r="AY494" s="87"/>
      <c r="AZ494" s="120"/>
      <c r="BA494" s="120"/>
      <c r="BB494" s="120"/>
      <c r="BC494" s="120"/>
      <c r="BD494" s="17"/>
      <c r="BE494" s="17"/>
      <c r="BP494" s="17"/>
      <c r="BQ494" s="19"/>
      <c r="BR494" s="19"/>
      <c r="BS494" s="19"/>
      <c r="BT494" s="19"/>
      <c r="BU494" s="19"/>
      <c r="BV494" s="19"/>
      <c r="BW494" s="19"/>
      <c r="BX494" s="19"/>
      <c r="BY494" s="19"/>
      <c r="BZ494" s="19"/>
      <c r="CA494" s="27"/>
      <c r="CI494" s="17"/>
      <c r="CN494" s="17"/>
      <c r="CS494" s="17"/>
      <c r="CX494" s="17"/>
      <c r="DH494" s="17"/>
      <c r="DT494" s="17"/>
      <c r="ED494" s="17"/>
      <c r="EO494" s="17"/>
      <c r="EP494" s="45"/>
      <c r="EQ494" s="6"/>
      <c r="ER494" s="6"/>
      <c r="ES494" s="6"/>
      <c r="ET494" s="6"/>
      <c r="EU494" s="46"/>
      <c r="FV494" s="19"/>
      <c r="FW494" s="23"/>
      <c r="FX494" s="23"/>
      <c r="FZ494" s="23"/>
      <c r="GA494" s="23"/>
      <c r="GB494" s="23"/>
      <c r="GC494" s="23"/>
      <c r="GD494" s="23"/>
      <c r="GE494" s="23"/>
      <c r="GF494" s="23"/>
      <c r="GG494" s="23"/>
      <c r="GH494" s="23"/>
      <c r="GI494" s="23"/>
      <c r="GJ494" s="23"/>
      <c r="GK494" s="23"/>
      <c r="GL494" s="23"/>
      <c r="GM494" s="23"/>
      <c r="GN494" s="46"/>
    </row>
    <row r="495" spans="1:196" s="44" customFormat="1">
      <c r="A495" s="120"/>
      <c r="B495" s="120"/>
      <c r="C495" s="120"/>
      <c r="D495" s="120"/>
      <c r="E495" s="120"/>
      <c r="F495" s="120"/>
      <c r="G495" s="120"/>
      <c r="H495" s="120"/>
      <c r="I495" s="120"/>
      <c r="J495" s="120"/>
      <c r="K495" s="120"/>
      <c r="L495" s="120"/>
      <c r="M495" s="87"/>
      <c r="N495" s="120"/>
      <c r="O495" s="120"/>
      <c r="P495" s="120"/>
      <c r="Q495" s="87"/>
      <c r="R495" s="120"/>
      <c r="S495" s="120"/>
      <c r="T495" s="120"/>
      <c r="U495" s="87"/>
      <c r="V495" s="120"/>
      <c r="W495" s="120"/>
      <c r="X495" s="87"/>
      <c r="Y495" s="120"/>
      <c r="Z495" s="120"/>
      <c r="AA495" s="120"/>
      <c r="AB495" s="87"/>
      <c r="AC495" s="120"/>
      <c r="AD495" s="120"/>
      <c r="AE495" s="120"/>
      <c r="AF495" s="87"/>
      <c r="AG495" s="120"/>
      <c r="AH495" s="120"/>
      <c r="AI495" s="87"/>
      <c r="AJ495" s="120"/>
      <c r="AK495" s="120"/>
      <c r="AL495" s="87"/>
      <c r="AM495" s="120"/>
      <c r="AN495" s="120"/>
      <c r="AO495" s="120"/>
      <c r="AP495" s="120"/>
      <c r="AQ495" s="120"/>
      <c r="AR495" s="87"/>
      <c r="AS495" s="120"/>
      <c r="AT495" s="120"/>
      <c r="AU495" s="120"/>
      <c r="AV495" s="120"/>
      <c r="AW495" s="120"/>
      <c r="AX495" s="120"/>
      <c r="AY495" s="87"/>
      <c r="AZ495" s="120"/>
      <c r="BA495" s="120"/>
      <c r="BB495" s="120"/>
      <c r="BC495" s="120"/>
      <c r="BD495" s="17"/>
      <c r="BE495" s="17"/>
      <c r="BP495" s="17"/>
      <c r="BQ495" s="19"/>
      <c r="BR495" s="19"/>
      <c r="BS495" s="19"/>
      <c r="BT495" s="19"/>
      <c r="BU495" s="19"/>
      <c r="BV495" s="19"/>
      <c r="BW495" s="19"/>
      <c r="BX495" s="19"/>
      <c r="BY495" s="19"/>
      <c r="BZ495" s="19"/>
      <c r="CA495" s="27"/>
      <c r="CI495" s="17"/>
      <c r="CN495" s="17"/>
      <c r="CS495" s="17"/>
      <c r="CX495" s="17"/>
      <c r="DH495" s="17"/>
      <c r="DT495" s="17"/>
      <c r="ED495" s="17"/>
      <c r="EO495" s="17"/>
      <c r="EP495" s="45"/>
      <c r="EQ495" s="6"/>
      <c r="ER495" s="6"/>
      <c r="ES495" s="6"/>
      <c r="ET495" s="6"/>
      <c r="EU495" s="46"/>
      <c r="FV495" s="19"/>
      <c r="FW495" s="23"/>
      <c r="FX495" s="23"/>
      <c r="FZ495" s="23"/>
      <c r="GA495" s="23"/>
      <c r="GB495" s="23"/>
      <c r="GC495" s="23"/>
      <c r="GD495" s="23"/>
      <c r="GE495" s="23"/>
      <c r="GF495" s="23"/>
      <c r="GG495" s="23"/>
      <c r="GH495" s="23"/>
      <c r="GI495" s="23"/>
      <c r="GJ495" s="23"/>
      <c r="GK495" s="23"/>
      <c r="GL495" s="23"/>
      <c r="GM495" s="23"/>
      <c r="GN495" s="46"/>
    </row>
    <row r="496" spans="1:196" s="44" customFormat="1">
      <c r="A496" s="120"/>
      <c r="B496" s="120"/>
      <c r="C496" s="120"/>
      <c r="D496" s="120"/>
      <c r="E496" s="120"/>
      <c r="F496" s="120"/>
      <c r="G496" s="120"/>
      <c r="H496" s="120"/>
      <c r="I496" s="120"/>
      <c r="J496" s="120"/>
      <c r="K496" s="120"/>
      <c r="L496" s="120"/>
      <c r="M496" s="87"/>
      <c r="N496" s="120"/>
      <c r="O496" s="120"/>
      <c r="P496" s="120"/>
      <c r="Q496" s="87"/>
      <c r="R496" s="120"/>
      <c r="S496" s="120"/>
      <c r="T496" s="120"/>
      <c r="U496" s="87"/>
      <c r="V496" s="120"/>
      <c r="W496" s="120"/>
      <c r="X496" s="87"/>
      <c r="Y496" s="120"/>
      <c r="Z496" s="120"/>
      <c r="AA496" s="120"/>
      <c r="AB496" s="87"/>
      <c r="AC496" s="120"/>
      <c r="AD496" s="120"/>
      <c r="AE496" s="120"/>
      <c r="AF496" s="87"/>
      <c r="AG496" s="120"/>
      <c r="AH496" s="120"/>
      <c r="AI496" s="87"/>
      <c r="AJ496" s="120"/>
      <c r="AK496" s="120"/>
      <c r="AL496" s="87"/>
      <c r="AM496" s="120"/>
      <c r="AN496" s="120"/>
      <c r="AO496" s="120"/>
      <c r="AP496" s="120"/>
      <c r="AQ496" s="120"/>
      <c r="AR496" s="87"/>
      <c r="AS496" s="120"/>
      <c r="AT496" s="120"/>
      <c r="AU496" s="120"/>
      <c r="AV496" s="120"/>
      <c r="AW496" s="120"/>
      <c r="AX496" s="120"/>
      <c r="AY496" s="87"/>
      <c r="AZ496" s="120"/>
      <c r="BA496" s="120"/>
      <c r="BB496" s="120"/>
      <c r="BC496" s="120"/>
      <c r="BD496" s="17"/>
      <c r="BE496" s="17"/>
      <c r="BP496" s="17"/>
      <c r="BQ496" s="19"/>
      <c r="BR496" s="19"/>
      <c r="BS496" s="19"/>
      <c r="BT496" s="19"/>
      <c r="BU496" s="19"/>
      <c r="BV496" s="19"/>
      <c r="BW496" s="19"/>
      <c r="BX496" s="19"/>
      <c r="BY496" s="19"/>
      <c r="BZ496" s="19"/>
      <c r="CA496" s="27"/>
      <c r="CI496" s="17"/>
      <c r="CN496" s="17"/>
      <c r="CS496" s="17"/>
      <c r="CX496" s="17"/>
      <c r="DH496" s="17"/>
      <c r="DT496" s="17"/>
      <c r="ED496" s="17"/>
      <c r="EO496" s="17"/>
      <c r="EP496" s="45"/>
      <c r="EQ496" s="6"/>
      <c r="ER496" s="6"/>
      <c r="ES496" s="6"/>
      <c r="ET496" s="6"/>
      <c r="EU496" s="46"/>
      <c r="FV496" s="19"/>
      <c r="FW496" s="23"/>
      <c r="FX496" s="23"/>
      <c r="FZ496" s="23"/>
      <c r="GA496" s="23"/>
      <c r="GB496" s="23"/>
      <c r="GC496" s="23"/>
      <c r="GD496" s="23"/>
      <c r="GE496" s="23"/>
      <c r="GF496" s="23"/>
      <c r="GG496" s="23"/>
      <c r="GH496" s="23"/>
      <c r="GI496" s="23"/>
      <c r="GJ496" s="23"/>
      <c r="GK496" s="23"/>
      <c r="GL496" s="23"/>
      <c r="GM496" s="23"/>
      <c r="GN496" s="46"/>
    </row>
    <row r="497" spans="1:196" s="44" customFormat="1">
      <c r="A497" s="120"/>
      <c r="B497" s="120"/>
      <c r="C497" s="120"/>
      <c r="D497" s="120"/>
      <c r="E497" s="120"/>
      <c r="F497" s="120"/>
      <c r="G497" s="120"/>
      <c r="H497" s="120"/>
      <c r="I497" s="120"/>
      <c r="J497" s="120"/>
      <c r="K497" s="120"/>
      <c r="L497" s="120"/>
      <c r="M497" s="87"/>
      <c r="N497" s="120"/>
      <c r="O497" s="120"/>
      <c r="P497" s="120"/>
      <c r="Q497" s="87"/>
      <c r="R497" s="120"/>
      <c r="S497" s="120"/>
      <c r="T497" s="120"/>
      <c r="U497" s="87"/>
      <c r="V497" s="120"/>
      <c r="W497" s="120"/>
      <c r="X497" s="87"/>
      <c r="Y497" s="120"/>
      <c r="Z497" s="120"/>
      <c r="AA497" s="120"/>
      <c r="AB497" s="87"/>
      <c r="AC497" s="120"/>
      <c r="AD497" s="120"/>
      <c r="AE497" s="120"/>
      <c r="AF497" s="87"/>
      <c r="AG497" s="120"/>
      <c r="AH497" s="120"/>
      <c r="AI497" s="87"/>
      <c r="AJ497" s="120"/>
      <c r="AK497" s="120"/>
      <c r="AL497" s="87"/>
      <c r="AM497" s="120"/>
      <c r="AN497" s="120"/>
      <c r="AO497" s="120"/>
      <c r="AP497" s="120"/>
      <c r="AQ497" s="120"/>
      <c r="AR497" s="87"/>
      <c r="AS497" s="120"/>
      <c r="AT497" s="120"/>
      <c r="AU497" s="120"/>
      <c r="AV497" s="120"/>
      <c r="AW497" s="120"/>
      <c r="AX497" s="120"/>
      <c r="AY497" s="87"/>
      <c r="AZ497" s="120"/>
      <c r="BA497" s="120"/>
      <c r="BB497" s="120"/>
      <c r="BC497" s="120"/>
      <c r="BD497" s="17"/>
      <c r="BE497" s="17"/>
      <c r="BP497" s="17"/>
      <c r="BQ497" s="19"/>
      <c r="BR497" s="19"/>
      <c r="BS497" s="19"/>
      <c r="BT497" s="19"/>
      <c r="BU497" s="19"/>
      <c r="BV497" s="19"/>
      <c r="BW497" s="19"/>
      <c r="BX497" s="19"/>
      <c r="BY497" s="19"/>
      <c r="BZ497" s="19"/>
      <c r="CA497" s="27"/>
      <c r="CI497" s="17"/>
      <c r="CN497" s="17"/>
      <c r="CS497" s="17"/>
      <c r="CX497" s="17"/>
      <c r="DH497" s="17"/>
      <c r="DT497" s="17"/>
      <c r="ED497" s="17"/>
      <c r="EO497" s="17"/>
      <c r="EP497" s="45"/>
      <c r="EQ497" s="6"/>
      <c r="ER497" s="6"/>
      <c r="ES497" s="6"/>
      <c r="ET497" s="6"/>
      <c r="EU497" s="46"/>
      <c r="FV497" s="19"/>
      <c r="FW497" s="23"/>
      <c r="FX497" s="23"/>
      <c r="FZ497" s="23"/>
      <c r="GA497" s="23"/>
      <c r="GB497" s="23"/>
      <c r="GC497" s="23"/>
      <c r="GD497" s="23"/>
      <c r="GE497" s="23"/>
      <c r="GF497" s="23"/>
      <c r="GG497" s="23"/>
      <c r="GH497" s="23"/>
      <c r="GI497" s="23"/>
      <c r="GJ497" s="23"/>
      <c r="GK497" s="23"/>
      <c r="GL497" s="23"/>
      <c r="GM497" s="23"/>
      <c r="GN497" s="46"/>
    </row>
    <row r="498" spans="1:196" s="44" customFormat="1">
      <c r="A498" s="120"/>
      <c r="B498" s="120"/>
      <c r="C498" s="120"/>
      <c r="D498" s="120"/>
      <c r="E498" s="120"/>
      <c r="F498" s="120"/>
      <c r="G498" s="120"/>
      <c r="H498" s="120"/>
      <c r="I498" s="120"/>
      <c r="J498" s="120"/>
      <c r="K498" s="120"/>
      <c r="L498" s="120"/>
      <c r="M498" s="87"/>
      <c r="N498" s="120"/>
      <c r="O498" s="120"/>
      <c r="P498" s="120"/>
      <c r="Q498" s="87"/>
      <c r="R498" s="120"/>
      <c r="S498" s="120"/>
      <c r="T498" s="120"/>
      <c r="U498" s="87"/>
      <c r="V498" s="120"/>
      <c r="W498" s="120"/>
      <c r="X498" s="87"/>
      <c r="Y498" s="120"/>
      <c r="Z498" s="120"/>
      <c r="AA498" s="120"/>
      <c r="AB498" s="87"/>
      <c r="AC498" s="120"/>
      <c r="AD498" s="120"/>
      <c r="AE498" s="120"/>
      <c r="AF498" s="87"/>
      <c r="AG498" s="120"/>
      <c r="AH498" s="120"/>
      <c r="AI498" s="87"/>
      <c r="AJ498" s="120"/>
      <c r="AK498" s="120"/>
      <c r="AL498" s="87"/>
      <c r="AM498" s="120"/>
      <c r="AN498" s="120"/>
      <c r="AO498" s="120"/>
      <c r="AP498" s="120"/>
      <c r="AQ498" s="120"/>
      <c r="AR498" s="87"/>
      <c r="AS498" s="120"/>
      <c r="AT498" s="120"/>
      <c r="AU498" s="120"/>
      <c r="AV498" s="120"/>
      <c r="AW498" s="120"/>
      <c r="AX498" s="120"/>
      <c r="AY498" s="87"/>
      <c r="AZ498" s="120"/>
      <c r="BA498" s="120"/>
      <c r="BB498" s="120"/>
      <c r="BC498" s="120"/>
      <c r="BD498" s="17"/>
      <c r="BE498" s="17"/>
      <c r="BP498" s="17"/>
      <c r="BQ498" s="19"/>
      <c r="BR498" s="19"/>
      <c r="BS498" s="19"/>
      <c r="BT498" s="19"/>
      <c r="BU498" s="19"/>
      <c r="BV498" s="19"/>
      <c r="BW498" s="19"/>
      <c r="BX498" s="19"/>
      <c r="BY498" s="19"/>
      <c r="BZ498" s="19"/>
      <c r="CA498" s="27"/>
      <c r="CI498" s="17"/>
      <c r="CN498" s="17"/>
      <c r="CS498" s="17"/>
      <c r="CX498" s="17"/>
      <c r="DH498" s="17"/>
      <c r="DT498" s="17"/>
      <c r="ED498" s="17"/>
      <c r="EO498" s="17"/>
      <c r="EP498" s="45"/>
      <c r="EQ498" s="6"/>
      <c r="ER498" s="6"/>
      <c r="ES498" s="6"/>
      <c r="ET498" s="6"/>
      <c r="EU498" s="46"/>
      <c r="FV498" s="19"/>
      <c r="FW498" s="23"/>
      <c r="FX498" s="23"/>
      <c r="FZ498" s="23"/>
      <c r="GA498" s="23"/>
      <c r="GB498" s="23"/>
      <c r="GC498" s="23"/>
      <c r="GD498" s="23"/>
      <c r="GE498" s="23"/>
      <c r="GF498" s="23"/>
      <c r="GG498" s="23"/>
      <c r="GH498" s="23"/>
      <c r="GI498" s="23"/>
      <c r="GJ498" s="23"/>
      <c r="GK498" s="23"/>
      <c r="GL498" s="23"/>
      <c r="GM498" s="23"/>
      <c r="GN498" s="46"/>
    </row>
    <row r="499" spans="1:196" s="44" customFormat="1">
      <c r="A499" s="120"/>
      <c r="B499" s="120"/>
      <c r="C499" s="120"/>
      <c r="D499" s="120"/>
      <c r="E499" s="120"/>
      <c r="F499" s="120"/>
      <c r="G499" s="120"/>
      <c r="H499" s="120"/>
      <c r="I499" s="120"/>
      <c r="J499" s="120"/>
      <c r="K499" s="120"/>
      <c r="L499" s="120"/>
      <c r="M499" s="87"/>
      <c r="N499" s="120"/>
      <c r="O499" s="120"/>
      <c r="P499" s="120"/>
      <c r="Q499" s="87"/>
      <c r="R499" s="120"/>
      <c r="S499" s="120"/>
      <c r="T499" s="120"/>
      <c r="U499" s="87"/>
      <c r="V499" s="120"/>
      <c r="W499" s="120"/>
      <c r="X499" s="87"/>
      <c r="Y499" s="120"/>
      <c r="Z499" s="120"/>
      <c r="AA499" s="120"/>
      <c r="AB499" s="87"/>
      <c r="AC499" s="120"/>
      <c r="AD499" s="120"/>
      <c r="AE499" s="120"/>
      <c r="AF499" s="87"/>
      <c r="AG499" s="120"/>
      <c r="AH499" s="120"/>
      <c r="AI499" s="87"/>
      <c r="AJ499" s="120"/>
      <c r="AK499" s="120"/>
      <c r="AL499" s="87"/>
      <c r="AM499" s="120"/>
      <c r="AN499" s="120"/>
      <c r="AO499" s="120"/>
      <c r="AP499" s="120"/>
      <c r="AQ499" s="120"/>
      <c r="AR499" s="87"/>
      <c r="AS499" s="120"/>
      <c r="AT499" s="120"/>
      <c r="AU499" s="120"/>
      <c r="AV499" s="120"/>
      <c r="AW499" s="120"/>
      <c r="AX499" s="120"/>
      <c r="AY499" s="87"/>
      <c r="AZ499" s="120"/>
      <c r="BA499" s="120"/>
      <c r="BB499" s="120"/>
      <c r="BC499" s="120"/>
      <c r="BD499" s="17"/>
      <c r="BE499" s="17"/>
      <c r="BP499" s="17"/>
      <c r="BQ499" s="19"/>
      <c r="BR499" s="19"/>
      <c r="BS499" s="19"/>
      <c r="BT499" s="19"/>
      <c r="BU499" s="19"/>
      <c r="BV499" s="19"/>
      <c r="BW499" s="19"/>
      <c r="BX499" s="19"/>
      <c r="BY499" s="19"/>
      <c r="BZ499" s="19"/>
      <c r="CA499" s="27"/>
      <c r="CI499" s="17"/>
      <c r="CN499" s="17"/>
      <c r="CS499" s="17"/>
      <c r="CX499" s="17"/>
      <c r="DH499" s="17"/>
      <c r="DT499" s="17"/>
      <c r="ED499" s="17"/>
      <c r="EO499" s="17"/>
      <c r="EP499" s="45"/>
      <c r="EQ499" s="6"/>
      <c r="ER499" s="6"/>
      <c r="ES499" s="6"/>
      <c r="ET499" s="6"/>
      <c r="EU499" s="46"/>
      <c r="FV499" s="19"/>
      <c r="FW499" s="23"/>
      <c r="FX499" s="23"/>
      <c r="FZ499" s="23"/>
      <c r="GA499" s="23"/>
      <c r="GB499" s="23"/>
      <c r="GC499" s="23"/>
      <c r="GD499" s="23"/>
      <c r="GE499" s="23"/>
      <c r="GF499" s="23"/>
      <c r="GG499" s="23"/>
      <c r="GH499" s="23"/>
      <c r="GI499" s="23"/>
      <c r="GJ499" s="23"/>
      <c r="GK499" s="23"/>
      <c r="GL499" s="23"/>
      <c r="GM499" s="23"/>
      <c r="GN499" s="46"/>
    </row>
    <row r="500" spans="1:196" s="44" customFormat="1">
      <c r="A500" s="120"/>
      <c r="B500" s="120"/>
      <c r="C500" s="120"/>
      <c r="D500" s="120"/>
      <c r="E500" s="120"/>
      <c r="F500" s="120"/>
      <c r="G500" s="120"/>
      <c r="H500" s="120"/>
      <c r="I500" s="120"/>
      <c r="J500" s="120"/>
      <c r="K500" s="120"/>
      <c r="L500" s="120"/>
      <c r="M500" s="87"/>
      <c r="N500" s="120"/>
      <c r="O500" s="120"/>
      <c r="P500" s="120"/>
      <c r="Q500" s="87"/>
      <c r="R500" s="120"/>
      <c r="S500" s="120"/>
      <c r="T500" s="120"/>
      <c r="U500" s="87"/>
      <c r="V500" s="120"/>
      <c r="W500" s="120"/>
      <c r="X500" s="87"/>
      <c r="Y500" s="120"/>
      <c r="Z500" s="120"/>
      <c r="AA500" s="120"/>
      <c r="AB500" s="87"/>
      <c r="AC500" s="120"/>
      <c r="AD500" s="120"/>
      <c r="AE500" s="120"/>
      <c r="AF500" s="87"/>
      <c r="AG500" s="120"/>
      <c r="AH500" s="120"/>
      <c r="AI500" s="87"/>
      <c r="AJ500" s="120"/>
      <c r="AK500" s="120"/>
      <c r="AL500" s="87"/>
      <c r="AM500" s="120"/>
      <c r="AN500" s="120"/>
      <c r="AO500" s="120"/>
      <c r="AP500" s="120"/>
      <c r="AQ500" s="120"/>
      <c r="AR500" s="87"/>
      <c r="AS500" s="120"/>
      <c r="AT500" s="120"/>
      <c r="AU500" s="120"/>
      <c r="AV500" s="120"/>
      <c r="AW500" s="120"/>
      <c r="AX500" s="120"/>
      <c r="AY500" s="87"/>
      <c r="AZ500" s="120"/>
      <c r="BA500" s="120"/>
      <c r="BB500" s="120"/>
      <c r="BC500" s="120"/>
      <c r="BD500" s="17"/>
      <c r="BE500" s="17"/>
      <c r="BP500" s="17"/>
      <c r="BQ500" s="19"/>
      <c r="BR500" s="19"/>
      <c r="BS500" s="19"/>
      <c r="BT500" s="19"/>
      <c r="BU500" s="19"/>
      <c r="BV500" s="19"/>
      <c r="BW500" s="19"/>
      <c r="BX500" s="19"/>
      <c r="BY500" s="19"/>
      <c r="BZ500" s="19"/>
      <c r="CA500" s="27"/>
      <c r="CI500" s="17"/>
      <c r="CN500" s="17"/>
      <c r="CS500" s="17"/>
      <c r="CX500" s="17"/>
      <c r="DH500" s="17"/>
      <c r="DT500" s="17"/>
      <c r="ED500" s="17"/>
      <c r="EO500" s="17"/>
      <c r="EP500" s="45"/>
      <c r="EQ500" s="6"/>
      <c r="ER500" s="6"/>
      <c r="ES500" s="6"/>
      <c r="ET500" s="6"/>
      <c r="EU500" s="46"/>
      <c r="FV500" s="19"/>
      <c r="FW500" s="23"/>
      <c r="FX500" s="23"/>
      <c r="FZ500" s="23"/>
      <c r="GA500" s="23"/>
      <c r="GB500" s="23"/>
      <c r="GC500" s="23"/>
      <c r="GD500" s="23"/>
      <c r="GE500" s="23"/>
      <c r="GF500" s="23"/>
      <c r="GG500" s="23"/>
      <c r="GH500" s="23"/>
      <c r="GI500" s="23"/>
      <c r="GJ500" s="23"/>
      <c r="GK500" s="23"/>
      <c r="GL500" s="23"/>
      <c r="GM500" s="23"/>
      <c r="GN500" s="46"/>
    </row>
    <row r="501" spans="1:196" s="44" customFormat="1">
      <c r="A501" s="120"/>
      <c r="B501" s="120"/>
      <c r="C501" s="120"/>
      <c r="D501" s="120"/>
      <c r="E501" s="120"/>
      <c r="F501" s="120"/>
      <c r="G501" s="120"/>
      <c r="H501" s="120"/>
      <c r="I501" s="120"/>
      <c r="J501" s="120"/>
      <c r="K501" s="120"/>
      <c r="L501" s="120"/>
      <c r="M501" s="87"/>
      <c r="N501" s="120"/>
      <c r="O501" s="120"/>
      <c r="P501" s="120"/>
      <c r="Q501" s="87"/>
      <c r="R501" s="120"/>
      <c r="S501" s="120"/>
      <c r="T501" s="120"/>
      <c r="U501" s="87"/>
      <c r="V501" s="120"/>
      <c r="W501" s="120"/>
      <c r="X501" s="87"/>
      <c r="Y501" s="120"/>
      <c r="Z501" s="120"/>
      <c r="AA501" s="120"/>
      <c r="AB501" s="87"/>
      <c r="AC501" s="120"/>
      <c r="AD501" s="120"/>
      <c r="AE501" s="120"/>
      <c r="AF501" s="87"/>
      <c r="AG501" s="120"/>
      <c r="AH501" s="120"/>
      <c r="AI501" s="87"/>
      <c r="AJ501" s="120"/>
      <c r="AK501" s="120"/>
      <c r="AL501" s="87"/>
      <c r="AM501" s="120"/>
      <c r="AN501" s="120"/>
      <c r="AO501" s="120"/>
      <c r="AP501" s="120"/>
      <c r="AQ501" s="120"/>
      <c r="AR501" s="87"/>
      <c r="AS501" s="120"/>
      <c r="AT501" s="120"/>
      <c r="AU501" s="120"/>
      <c r="AV501" s="120"/>
      <c r="AW501" s="120"/>
      <c r="AX501" s="120"/>
      <c r="AY501" s="87"/>
      <c r="AZ501" s="120"/>
      <c r="BA501" s="120"/>
      <c r="BB501" s="120"/>
      <c r="BC501" s="120"/>
      <c r="BD501" s="17"/>
      <c r="BE501" s="17"/>
      <c r="BP501" s="17"/>
      <c r="BQ501" s="19"/>
      <c r="BR501" s="19"/>
      <c r="BS501" s="19"/>
      <c r="BT501" s="19"/>
      <c r="BU501" s="19"/>
      <c r="BV501" s="19"/>
      <c r="BW501" s="19"/>
      <c r="BX501" s="19"/>
      <c r="BY501" s="19"/>
      <c r="BZ501" s="19"/>
      <c r="CA501" s="27"/>
      <c r="CI501" s="17"/>
      <c r="CN501" s="17"/>
      <c r="CS501" s="17"/>
      <c r="CX501" s="17"/>
      <c r="DH501" s="17"/>
      <c r="DT501" s="17"/>
      <c r="ED501" s="17"/>
      <c r="EO501" s="17"/>
      <c r="EP501" s="45"/>
      <c r="EQ501" s="6"/>
      <c r="ER501" s="6"/>
      <c r="ES501" s="6"/>
      <c r="ET501" s="6"/>
      <c r="EU501" s="46"/>
      <c r="FV501" s="19"/>
      <c r="FW501" s="23"/>
      <c r="FX501" s="23"/>
      <c r="FZ501" s="23"/>
      <c r="GA501" s="23"/>
      <c r="GB501" s="23"/>
      <c r="GC501" s="23"/>
      <c r="GD501" s="23"/>
      <c r="GE501" s="23"/>
      <c r="GF501" s="23"/>
      <c r="GG501" s="23"/>
      <c r="GH501" s="23"/>
      <c r="GI501" s="23"/>
      <c r="GJ501" s="23"/>
      <c r="GK501" s="23"/>
      <c r="GL501" s="23"/>
      <c r="GM501" s="23"/>
      <c r="GN501" s="46"/>
    </row>
    <row r="502" spans="1:196" s="44" customFormat="1">
      <c r="A502" s="120"/>
      <c r="B502" s="120"/>
      <c r="C502" s="120"/>
      <c r="D502" s="120"/>
      <c r="E502" s="120"/>
      <c r="F502" s="120"/>
      <c r="G502" s="120"/>
      <c r="H502" s="120"/>
      <c r="I502" s="120"/>
      <c r="J502" s="120"/>
      <c r="K502" s="120"/>
      <c r="L502" s="120"/>
      <c r="M502" s="87"/>
      <c r="N502" s="120"/>
      <c r="O502" s="120"/>
      <c r="P502" s="120"/>
      <c r="Q502" s="87"/>
      <c r="R502" s="120"/>
      <c r="S502" s="120"/>
      <c r="T502" s="120"/>
      <c r="U502" s="87"/>
      <c r="V502" s="120"/>
      <c r="W502" s="120"/>
      <c r="X502" s="87"/>
      <c r="Y502" s="120"/>
      <c r="Z502" s="120"/>
      <c r="AA502" s="120"/>
      <c r="AB502" s="87"/>
      <c r="AC502" s="120"/>
      <c r="AD502" s="120"/>
      <c r="AE502" s="120"/>
      <c r="AF502" s="87"/>
      <c r="AG502" s="120"/>
      <c r="AH502" s="120"/>
      <c r="AI502" s="87"/>
      <c r="AJ502" s="120"/>
      <c r="AK502" s="120"/>
      <c r="AL502" s="87"/>
      <c r="AM502" s="120"/>
      <c r="AN502" s="120"/>
      <c r="AO502" s="120"/>
      <c r="AP502" s="120"/>
      <c r="AQ502" s="120"/>
      <c r="AR502" s="87"/>
      <c r="AS502" s="120"/>
      <c r="AT502" s="120"/>
      <c r="AU502" s="120"/>
      <c r="AV502" s="120"/>
      <c r="AW502" s="120"/>
      <c r="AX502" s="120"/>
      <c r="AY502" s="87"/>
      <c r="AZ502" s="120"/>
      <c r="BA502" s="120"/>
      <c r="BB502" s="120"/>
      <c r="BC502" s="120"/>
      <c r="BD502" s="17"/>
      <c r="BE502" s="17"/>
      <c r="BP502" s="17"/>
      <c r="BQ502" s="19"/>
      <c r="BR502" s="19"/>
      <c r="BS502" s="19"/>
      <c r="BT502" s="19"/>
      <c r="BU502" s="19"/>
      <c r="BV502" s="19"/>
      <c r="BW502" s="19"/>
      <c r="BX502" s="19"/>
      <c r="BY502" s="19"/>
      <c r="BZ502" s="19"/>
      <c r="CA502" s="27"/>
      <c r="CI502" s="17"/>
      <c r="CN502" s="17"/>
      <c r="CS502" s="17"/>
      <c r="CX502" s="17"/>
      <c r="DH502" s="17"/>
      <c r="DT502" s="17"/>
      <c r="ED502" s="17"/>
      <c r="EO502" s="17"/>
      <c r="EP502" s="45"/>
      <c r="EQ502" s="6"/>
      <c r="ER502" s="6"/>
      <c r="ES502" s="6"/>
      <c r="ET502" s="6"/>
      <c r="EU502" s="46"/>
      <c r="FV502" s="19"/>
      <c r="FW502" s="23"/>
      <c r="FX502" s="23"/>
      <c r="FZ502" s="23"/>
      <c r="GA502" s="23"/>
      <c r="GB502" s="23"/>
      <c r="GC502" s="23"/>
      <c r="GD502" s="23"/>
      <c r="GE502" s="23"/>
      <c r="GF502" s="23"/>
      <c r="GG502" s="23"/>
      <c r="GH502" s="23"/>
      <c r="GI502" s="23"/>
      <c r="GJ502" s="23"/>
      <c r="GK502" s="23"/>
      <c r="GL502" s="23"/>
      <c r="GM502" s="23"/>
      <c r="GN502" s="46"/>
    </row>
    <row r="503" spans="1:196" s="44" customFormat="1">
      <c r="A503" s="120"/>
      <c r="B503" s="120"/>
      <c r="C503" s="120"/>
      <c r="D503" s="120"/>
      <c r="E503" s="120"/>
      <c r="F503" s="120"/>
      <c r="G503" s="120"/>
      <c r="H503" s="120"/>
      <c r="I503" s="120"/>
      <c r="J503" s="120"/>
      <c r="K503" s="120"/>
      <c r="L503" s="120"/>
      <c r="M503" s="87"/>
      <c r="N503" s="120"/>
      <c r="O503" s="120"/>
      <c r="P503" s="120"/>
      <c r="Q503" s="87"/>
      <c r="R503" s="120"/>
      <c r="S503" s="120"/>
      <c r="T503" s="120"/>
      <c r="U503" s="87"/>
      <c r="V503" s="120"/>
      <c r="W503" s="120"/>
      <c r="X503" s="87"/>
      <c r="Y503" s="120"/>
      <c r="Z503" s="120"/>
      <c r="AA503" s="120"/>
      <c r="AB503" s="87"/>
      <c r="AC503" s="120"/>
      <c r="AD503" s="120"/>
      <c r="AE503" s="120"/>
      <c r="AF503" s="87"/>
      <c r="AG503" s="120"/>
      <c r="AH503" s="120"/>
      <c r="AI503" s="87"/>
      <c r="AJ503" s="120"/>
      <c r="AK503" s="120"/>
      <c r="AL503" s="87"/>
      <c r="AM503" s="120"/>
      <c r="AN503" s="120"/>
      <c r="AO503" s="120"/>
      <c r="AP503" s="120"/>
      <c r="AQ503" s="120"/>
      <c r="AR503" s="87"/>
      <c r="AS503" s="120"/>
      <c r="AT503" s="120"/>
      <c r="AU503" s="120"/>
      <c r="AV503" s="120"/>
      <c r="AW503" s="120"/>
      <c r="AX503" s="120"/>
      <c r="AY503" s="87"/>
      <c r="AZ503" s="120"/>
      <c r="BA503" s="120"/>
      <c r="BB503" s="120"/>
      <c r="BC503" s="120"/>
      <c r="BD503" s="17"/>
      <c r="BE503" s="17"/>
      <c r="BP503" s="17"/>
      <c r="BQ503" s="19"/>
      <c r="BR503" s="19"/>
      <c r="BS503" s="19"/>
      <c r="BT503" s="19"/>
      <c r="BU503" s="19"/>
      <c r="BV503" s="19"/>
      <c r="BW503" s="19"/>
      <c r="BX503" s="19"/>
      <c r="BY503" s="19"/>
      <c r="BZ503" s="19"/>
      <c r="CA503" s="27"/>
      <c r="CI503" s="17"/>
      <c r="CN503" s="17"/>
      <c r="CS503" s="17"/>
      <c r="CX503" s="17"/>
      <c r="DH503" s="17"/>
      <c r="DT503" s="17"/>
      <c r="ED503" s="17"/>
      <c r="EO503" s="17"/>
      <c r="EP503" s="45"/>
      <c r="EQ503" s="6"/>
      <c r="ER503" s="6"/>
      <c r="ES503" s="6"/>
      <c r="ET503" s="6"/>
      <c r="EU503" s="46"/>
      <c r="FV503" s="19"/>
      <c r="FW503" s="23"/>
      <c r="FX503" s="23"/>
      <c r="FZ503" s="23"/>
      <c r="GA503" s="23"/>
      <c r="GB503" s="23"/>
      <c r="GC503" s="23"/>
      <c r="GD503" s="23"/>
      <c r="GE503" s="23"/>
      <c r="GF503" s="23"/>
      <c r="GG503" s="23"/>
      <c r="GH503" s="23"/>
      <c r="GI503" s="23"/>
      <c r="GJ503" s="23"/>
      <c r="GK503" s="23"/>
      <c r="GL503" s="23"/>
      <c r="GM503" s="23"/>
      <c r="GN503" s="46"/>
    </row>
    <row r="504" spans="1:196" s="44" customFormat="1">
      <c r="A504" s="120"/>
      <c r="B504" s="120"/>
      <c r="C504" s="120"/>
      <c r="D504" s="120"/>
      <c r="E504" s="120"/>
      <c r="F504" s="120"/>
      <c r="G504" s="120"/>
      <c r="H504" s="120"/>
      <c r="I504" s="120"/>
      <c r="J504" s="120"/>
      <c r="K504" s="120"/>
      <c r="L504" s="120"/>
      <c r="M504" s="87"/>
      <c r="N504" s="120"/>
      <c r="O504" s="120"/>
      <c r="P504" s="120"/>
      <c r="Q504" s="87"/>
      <c r="R504" s="120"/>
      <c r="S504" s="120"/>
      <c r="T504" s="120"/>
      <c r="U504" s="87"/>
      <c r="V504" s="120"/>
      <c r="W504" s="120"/>
      <c r="X504" s="87"/>
      <c r="Y504" s="120"/>
      <c r="Z504" s="120"/>
      <c r="AA504" s="120"/>
      <c r="AB504" s="87"/>
      <c r="AC504" s="120"/>
      <c r="AD504" s="120"/>
      <c r="AE504" s="120"/>
      <c r="AF504" s="87"/>
      <c r="AG504" s="120"/>
      <c r="AH504" s="120"/>
      <c r="AI504" s="87"/>
      <c r="AJ504" s="120"/>
      <c r="AK504" s="120"/>
      <c r="AL504" s="87"/>
      <c r="AM504" s="120"/>
      <c r="AN504" s="120"/>
      <c r="AO504" s="120"/>
      <c r="AP504" s="120"/>
      <c r="AQ504" s="120"/>
      <c r="AR504" s="87"/>
      <c r="AS504" s="120"/>
      <c r="AT504" s="120"/>
      <c r="AU504" s="120"/>
      <c r="AV504" s="120"/>
      <c r="AW504" s="120"/>
      <c r="AX504" s="120"/>
      <c r="AY504" s="87"/>
      <c r="AZ504" s="120"/>
      <c r="BA504" s="120"/>
      <c r="BB504" s="120"/>
      <c r="BC504" s="120"/>
      <c r="BD504" s="17"/>
      <c r="BE504" s="17"/>
      <c r="BP504" s="17"/>
      <c r="BQ504" s="19"/>
      <c r="BR504" s="19"/>
      <c r="BS504" s="19"/>
      <c r="BT504" s="19"/>
      <c r="BU504" s="19"/>
      <c r="BV504" s="19"/>
      <c r="BW504" s="19"/>
      <c r="BX504" s="19"/>
      <c r="BY504" s="19"/>
      <c r="BZ504" s="19"/>
      <c r="CA504" s="27"/>
      <c r="CI504" s="17"/>
      <c r="CN504" s="17"/>
      <c r="CS504" s="17"/>
      <c r="CX504" s="17"/>
      <c r="DH504" s="17"/>
      <c r="DT504" s="17"/>
      <c r="ED504" s="17"/>
      <c r="EO504" s="17"/>
      <c r="EP504" s="45"/>
      <c r="EQ504" s="6"/>
      <c r="ER504" s="6"/>
      <c r="ES504" s="6"/>
      <c r="ET504" s="6"/>
      <c r="EU504" s="46"/>
      <c r="FV504" s="19"/>
      <c r="FW504" s="23"/>
      <c r="FX504" s="23"/>
      <c r="FZ504" s="23"/>
      <c r="GA504" s="23"/>
      <c r="GB504" s="23"/>
      <c r="GC504" s="23"/>
      <c r="GD504" s="23"/>
      <c r="GE504" s="23"/>
      <c r="GF504" s="23"/>
      <c r="GG504" s="23"/>
      <c r="GH504" s="23"/>
      <c r="GI504" s="23"/>
      <c r="GJ504" s="23"/>
      <c r="GK504" s="23"/>
      <c r="GL504" s="23"/>
      <c r="GM504" s="23"/>
      <c r="GN504" s="46"/>
    </row>
    <row r="505" spans="1:196" s="44" customFormat="1">
      <c r="A505" s="120"/>
      <c r="B505" s="120"/>
      <c r="C505" s="120"/>
      <c r="D505" s="120"/>
      <c r="E505" s="120"/>
      <c r="F505" s="120"/>
      <c r="G505" s="120"/>
      <c r="H505" s="120"/>
      <c r="I505" s="120"/>
      <c r="J505" s="120"/>
      <c r="K505" s="120"/>
      <c r="L505" s="120"/>
      <c r="M505" s="87"/>
      <c r="N505" s="120"/>
      <c r="O505" s="120"/>
      <c r="P505" s="120"/>
      <c r="Q505" s="87"/>
      <c r="R505" s="120"/>
      <c r="S505" s="120"/>
      <c r="T505" s="120"/>
      <c r="U505" s="87"/>
      <c r="V505" s="120"/>
      <c r="W505" s="120"/>
      <c r="X505" s="87"/>
      <c r="Y505" s="120"/>
      <c r="Z505" s="120"/>
      <c r="AA505" s="120"/>
      <c r="AB505" s="87"/>
      <c r="AC505" s="120"/>
      <c r="AD505" s="120"/>
      <c r="AE505" s="120"/>
      <c r="AF505" s="87"/>
      <c r="AG505" s="120"/>
      <c r="AH505" s="120"/>
      <c r="AI505" s="87"/>
      <c r="AJ505" s="120"/>
      <c r="AK505" s="120"/>
      <c r="AL505" s="87"/>
      <c r="AM505" s="120"/>
      <c r="AN505" s="120"/>
      <c r="AO505" s="120"/>
      <c r="AP505" s="120"/>
      <c r="AQ505" s="120"/>
      <c r="AR505" s="87"/>
      <c r="AS505" s="120"/>
      <c r="AT505" s="120"/>
      <c r="AU505" s="120"/>
      <c r="AV505" s="120"/>
      <c r="AW505" s="120"/>
      <c r="AX505" s="120"/>
      <c r="AY505" s="87"/>
      <c r="AZ505" s="120"/>
      <c r="BA505" s="120"/>
      <c r="BB505" s="120"/>
      <c r="BC505" s="120"/>
      <c r="BD505" s="17"/>
      <c r="BE505" s="17"/>
      <c r="BP505" s="17"/>
      <c r="BQ505" s="19"/>
      <c r="BR505" s="19"/>
      <c r="BS505" s="19"/>
      <c r="BT505" s="19"/>
      <c r="BU505" s="19"/>
      <c r="BV505" s="19"/>
      <c r="BW505" s="19"/>
      <c r="BX505" s="19"/>
      <c r="BY505" s="19"/>
      <c r="BZ505" s="19"/>
      <c r="CA505" s="27"/>
      <c r="CI505" s="17"/>
      <c r="CN505" s="17"/>
      <c r="CS505" s="17"/>
      <c r="CX505" s="17"/>
      <c r="DH505" s="17"/>
      <c r="DT505" s="17"/>
      <c r="ED505" s="17"/>
      <c r="EO505" s="17"/>
      <c r="EP505" s="45"/>
      <c r="EQ505" s="6"/>
      <c r="ER505" s="6"/>
      <c r="ES505" s="6"/>
      <c r="ET505" s="6"/>
      <c r="EU505" s="46"/>
      <c r="FV505" s="19"/>
      <c r="FW505" s="23"/>
      <c r="FX505" s="23"/>
      <c r="FZ505" s="23"/>
      <c r="GA505" s="23"/>
      <c r="GB505" s="23"/>
      <c r="GC505" s="23"/>
      <c r="GD505" s="23"/>
      <c r="GE505" s="23"/>
      <c r="GF505" s="23"/>
      <c r="GG505" s="23"/>
      <c r="GH505" s="23"/>
      <c r="GI505" s="23"/>
      <c r="GJ505" s="23"/>
      <c r="GK505" s="23"/>
      <c r="GL505" s="23"/>
      <c r="GM505" s="23"/>
      <c r="GN505" s="46"/>
    </row>
    <row r="506" spans="1:196" s="44" customFormat="1">
      <c r="A506" s="120"/>
      <c r="B506" s="120"/>
      <c r="C506" s="120"/>
      <c r="D506" s="120"/>
      <c r="E506" s="120"/>
      <c r="F506" s="120"/>
      <c r="G506" s="120"/>
      <c r="H506" s="120"/>
      <c r="I506" s="120"/>
      <c r="J506" s="120"/>
      <c r="K506" s="120"/>
      <c r="L506" s="120"/>
      <c r="M506" s="87"/>
      <c r="N506" s="120"/>
      <c r="O506" s="120"/>
      <c r="P506" s="120"/>
      <c r="Q506" s="87"/>
      <c r="R506" s="120"/>
      <c r="S506" s="120"/>
      <c r="T506" s="120"/>
      <c r="U506" s="87"/>
      <c r="V506" s="120"/>
      <c r="W506" s="120"/>
      <c r="X506" s="87"/>
      <c r="Y506" s="120"/>
      <c r="Z506" s="120"/>
      <c r="AA506" s="120"/>
      <c r="AB506" s="87"/>
      <c r="AC506" s="120"/>
      <c r="AD506" s="120"/>
      <c r="AE506" s="120"/>
      <c r="AF506" s="87"/>
      <c r="AG506" s="120"/>
      <c r="AH506" s="120"/>
      <c r="AI506" s="87"/>
      <c r="AJ506" s="120"/>
      <c r="AK506" s="120"/>
      <c r="AL506" s="87"/>
      <c r="AM506" s="120"/>
      <c r="AN506" s="120"/>
      <c r="AO506" s="120"/>
      <c r="AP506" s="120"/>
      <c r="AQ506" s="120"/>
      <c r="AR506" s="87"/>
      <c r="AS506" s="120"/>
      <c r="AT506" s="120"/>
      <c r="AU506" s="120"/>
      <c r="AV506" s="120"/>
      <c r="AW506" s="120"/>
      <c r="AX506" s="120"/>
      <c r="AY506" s="87"/>
      <c r="AZ506" s="120"/>
      <c r="BA506" s="120"/>
      <c r="BB506" s="120"/>
      <c r="BC506" s="120"/>
      <c r="BD506" s="17"/>
      <c r="BE506" s="17"/>
      <c r="BP506" s="17"/>
      <c r="BQ506" s="19"/>
      <c r="BR506" s="19"/>
      <c r="BS506" s="19"/>
      <c r="BT506" s="19"/>
      <c r="BU506" s="19"/>
      <c r="BV506" s="19"/>
      <c r="BW506" s="19"/>
      <c r="BX506" s="19"/>
      <c r="BY506" s="19"/>
      <c r="BZ506" s="19"/>
      <c r="CA506" s="27"/>
      <c r="CI506" s="17"/>
      <c r="CN506" s="17"/>
      <c r="CS506" s="17"/>
      <c r="CX506" s="17"/>
      <c r="DH506" s="17"/>
      <c r="DT506" s="17"/>
      <c r="ED506" s="17"/>
      <c r="EO506" s="17"/>
      <c r="EP506" s="45"/>
      <c r="EQ506" s="6"/>
      <c r="ER506" s="6"/>
      <c r="ES506" s="6"/>
      <c r="ET506" s="6"/>
      <c r="EU506" s="46"/>
      <c r="FV506" s="19"/>
      <c r="FW506" s="23"/>
      <c r="FX506" s="23"/>
      <c r="FZ506" s="23"/>
      <c r="GA506" s="23"/>
      <c r="GB506" s="23"/>
      <c r="GC506" s="23"/>
      <c r="GD506" s="23"/>
      <c r="GE506" s="23"/>
      <c r="GF506" s="23"/>
      <c r="GG506" s="23"/>
      <c r="GH506" s="23"/>
      <c r="GI506" s="23"/>
      <c r="GJ506" s="23"/>
      <c r="GK506" s="23"/>
      <c r="GL506" s="23"/>
      <c r="GM506" s="23"/>
      <c r="GN506" s="46"/>
    </row>
    <row r="507" spans="1:196" s="44" customFormat="1">
      <c r="A507" s="120"/>
      <c r="B507" s="120"/>
      <c r="C507" s="120"/>
      <c r="D507" s="120"/>
      <c r="E507" s="120"/>
      <c r="F507" s="120"/>
      <c r="G507" s="120"/>
      <c r="H507" s="120"/>
      <c r="I507" s="120"/>
      <c r="J507" s="120"/>
      <c r="K507" s="120"/>
      <c r="L507" s="120"/>
      <c r="M507" s="87"/>
      <c r="N507" s="120"/>
      <c r="O507" s="120"/>
      <c r="P507" s="120"/>
      <c r="Q507" s="87"/>
      <c r="R507" s="120"/>
      <c r="S507" s="120"/>
      <c r="T507" s="120"/>
      <c r="U507" s="87"/>
      <c r="V507" s="120"/>
      <c r="W507" s="120"/>
      <c r="X507" s="87"/>
      <c r="Y507" s="120"/>
      <c r="Z507" s="120"/>
      <c r="AA507" s="120"/>
      <c r="AB507" s="87"/>
      <c r="AC507" s="120"/>
      <c r="AD507" s="120"/>
      <c r="AE507" s="120"/>
      <c r="AF507" s="87"/>
      <c r="AG507" s="120"/>
      <c r="AH507" s="120"/>
      <c r="AI507" s="87"/>
      <c r="AJ507" s="120"/>
      <c r="AK507" s="120"/>
      <c r="AL507" s="87"/>
      <c r="AM507" s="120"/>
      <c r="AN507" s="120"/>
      <c r="AO507" s="120"/>
      <c r="AP507" s="120"/>
      <c r="AQ507" s="120"/>
      <c r="AR507" s="87"/>
      <c r="AS507" s="120"/>
      <c r="AT507" s="120"/>
      <c r="AU507" s="120"/>
      <c r="AV507" s="120"/>
      <c r="AW507" s="120"/>
      <c r="AX507" s="120"/>
      <c r="AY507" s="87"/>
      <c r="AZ507" s="120"/>
      <c r="BA507" s="120"/>
      <c r="BB507" s="120"/>
      <c r="BC507" s="120"/>
      <c r="BD507" s="17"/>
      <c r="BE507" s="17"/>
      <c r="BP507" s="17"/>
      <c r="BQ507" s="19"/>
      <c r="BR507" s="19"/>
      <c r="BS507" s="19"/>
      <c r="BT507" s="19"/>
      <c r="BU507" s="19"/>
      <c r="BV507" s="19"/>
      <c r="BW507" s="19"/>
      <c r="BX507" s="19"/>
      <c r="BY507" s="19"/>
      <c r="BZ507" s="19"/>
      <c r="CA507" s="27"/>
      <c r="CI507" s="17"/>
      <c r="CN507" s="17"/>
      <c r="CS507" s="17"/>
      <c r="CX507" s="17"/>
      <c r="DH507" s="17"/>
      <c r="DT507" s="17"/>
      <c r="ED507" s="17"/>
      <c r="EO507" s="17"/>
      <c r="EP507" s="45"/>
      <c r="EQ507" s="6"/>
      <c r="ER507" s="6"/>
      <c r="ES507" s="6"/>
      <c r="ET507" s="6"/>
      <c r="EU507" s="46"/>
      <c r="FV507" s="19"/>
      <c r="FW507" s="23"/>
      <c r="FX507" s="23"/>
      <c r="FZ507" s="23"/>
      <c r="GA507" s="23"/>
      <c r="GB507" s="23"/>
      <c r="GC507" s="23"/>
      <c r="GD507" s="23"/>
      <c r="GE507" s="23"/>
      <c r="GF507" s="23"/>
      <c r="GG507" s="23"/>
      <c r="GH507" s="23"/>
      <c r="GI507" s="23"/>
      <c r="GJ507" s="23"/>
      <c r="GK507" s="23"/>
      <c r="GL507" s="23"/>
      <c r="GM507" s="23"/>
      <c r="GN507" s="46"/>
    </row>
    <row r="508" spans="1:196" s="44" customFormat="1">
      <c r="A508" s="120"/>
      <c r="B508" s="120"/>
      <c r="C508" s="120"/>
      <c r="D508" s="120"/>
      <c r="E508" s="120"/>
      <c r="F508" s="120"/>
      <c r="G508" s="120"/>
      <c r="H508" s="120"/>
      <c r="I508" s="120"/>
      <c r="J508" s="120"/>
      <c r="K508" s="120"/>
      <c r="L508" s="120"/>
      <c r="M508" s="87"/>
      <c r="N508" s="120"/>
      <c r="O508" s="120"/>
      <c r="P508" s="120"/>
      <c r="Q508" s="87"/>
      <c r="R508" s="120"/>
      <c r="S508" s="120"/>
      <c r="T508" s="120"/>
      <c r="U508" s="87"/>
      <c r="V508" s="120"/>
      <c r="W508" s="120"/>
      <c r="X508" s="87"/>
      <c r="Y508" s="120"/>
      <c r="Z508" s="120"/>
      <c r="AA508" s="120"/>
      <c r="AB508" s="87"/>
      <c r="AC508" s="120"/>
      <c r="AD508" s="120"/>
      <c r="AE508" s="120"/>
      <c r="AF508" s="87"/>
      <c r="AG508" s="120"/>
      <c r="AH508" s="120"/>
      <c r="AI508" s="87"/>
      <c r="AJ508" s="120"/>
      <c r="AK508" s="120"/>
      <c r="AL508" s="87"/>
      <c r="AM508" s="120"/>
      <c r="AN508" s="120"/>
      <c r="AO508" s="120"/>
      <c r="AP508" s="120"/>
      <c r="AQ508" s="120"/>
      <c r="AR508" s="87"/>
      <c r="AS508" s="120"/>
      <c r="AT508" s="120"/>
      <c r="AU508" s="120"/>
      <c r="AV508" s="120"/>
      <c r="AW508" s="120"/>
      <c r="AX508" s="120"/>
      <c r="AY508" s="87"/>
      <c r="AZ508" s="120"/>
      <c r="BA508" s="120"/>
      <c r="BB508" s="120"/>
      <c r="BC508" s="120"/>
      <c r="BD508" s="17"/>
      <c r="BE508" s="17"/>
      <c r="BP508" s="17"/>
      <c r="BQ508" s="19"/>
      <c r="BR508" s="19"/>
      <c r="BS508" s="19"/>
      <c r="BT508" s="19"/>
      <c r="BU508" s="19"/>
      <c r="BV508" s="19"/>
      <c r="BW508" s="19"/>
      <c r="BX508" s="19"/>
      <c r="BY508" s="19"/>
      <c r="BZ508" s="19"/>
      <c r="CA508" s="27"/>
      <c r="CI508" s="17"/>
      <c r="CN508" s="17"/>
      <c r="CS508" s="17"/>
      <c r="CX508" s="17"/>
      <c r="DH508" s="17"/>
      <c r="DT508" s="17"/>
      <c r="ED508" s="17"/>
      <c r="EO508" s="17"/>
      <c r="EP508" s="45"/>
      <c r="EQ508" s="6"/>
      <c r="ER508" s="6"/>
      <c r="ES508" s="6"/>
      <c r="ET508" s="6"/>
      <c r="EU508" s="46"/>
      <c r="FV508" s="19"/>
      <c r="FW508" s="23"/>
      <c r="FX508" s="23"/>
      <c r="FZ508" s="23"/>
      <c r="GA508" s="23"/>
      <c r="GB508" s="23"/>
      <c r="GC508" s="23"/>
      <c r="GD508" s="23"/>
      <c r="GE508" s="23"/>
      <c r="GF508" s="23"/>
      <c r="GG508" s="23"/>
      <c r="GH508" s="23"/>
      <c r="GI508" s="23"/>
      <c r="GJ508" s="23"/>
      <c r="GK508" s="23"/>
      <c r="GL508" s="23"/>
      <c r="GM508" s="23"/>
      <c r="GN508" s="46"/>
    </row>
    <row r="509" spans="1:196" s="44" customFormat="1">
      <c r="A509" s="120"/>
      <c r="B509" s="120"/>
      <c r="C509" s="120"/>
      <c r="D509" s="120"/>
      <c r="E509" s="120"/>
      <c r="F509" s="120"/>
      <c r="G509" s="120"/>
      <c r="H509" s="120"/>
      <c r="I509" s="120"/>
      <c r="J509" s="120"/>
      <c r="K509" s="120"/>
      <c r="L509" s="120"/>
      <c r="M509" s="87"/>
      <c r="N509" s="120"/>
      <c r="O509" s="120"/>
      <c r="P509" s="120"/>
      <c r="Q509" s="87"/>
      <c r="R509" s="120"/>
      <c r="S509" s="120"/>
      <c r="T509" s="120"/>
      <c r="U509" s="87"/>
      <c r="V509" s="120"/>
      <c r="W509" s="120"/>
      <c r="X509" s="87"/>
      <c r="Y509" s="120"/>
      <c r="Z509" s="120"/>
      <c r="AA509" s="120"/>
      <c r="AB509" s="87"/>
      <c r="AC509" s="120"/>
      <c r="AD509" s="120"/>
      <c r="AE509" s="120"/>
      <c r="AF509" s="87"/>
      <c r="AG509" s="120"/>
      <c r="AH509" s="120"/>
      <c r="AI509" s="87"/>
      <c r="AJ509" s="120"/>
      <c r="AK509" s="120"/>
      <c r="AL509" s="87"/>
      <c r="AM509" s="120"/>
      <c r="AN509" s="120"/>
      <c r="AO509" s="120"/>
      <c r="AP509" s="120"/>
      <c r="AQ509" s="120"/>
      <c r="AR509" s="87"/>
      <c r="AS509" s="120"/>
      <c r="AT509" s="120"/>
      <c r="AU509" s="120"/>
      <c r="AV509" s="120"/>
      <c r="AW509" s="120"/>
      <c r="AX509" s="120"/>
      <c r="AY509" s="87"/>
      <c r="AZ509" s="120"/>
      <c r="BA509" s="120"/>
      <c r="BB509" s="120"/>
      <c r="BC509" s="120"/>
      <c r="BD509" s="17"/>
      <c r="BE509" s="17"/>
      <c r="BP509" s="17"/>
      <c r="BQ509" s="19"/>
      <c r="BR509" s="19"/>
      <c r="BS509" s="19"/>
      <c r="BT509" s="19"/>
      <c r="BU509" s="19"/>
      <c r="BV509" s="19"/>
      <c r="BW509" s="19"/>
      <c r="BX509" s="19"/>
      <c r="BY509" s="19"/>
      <c r="BZ509" s="19"/>
      <c r="CA509" s="27"/>
      <c r="CI509" s="17"/>
      <c r="CN509" s="17"/>
      <c r="CS509" s="17"/>
      <c r="CX509" s="17"/>
      <c r="DH509" s="17"/>
      <c r="DT509" s="17"/>
      <c r="ED509" s="17"/>
      <c r="EO509" s="17"/>
      <c r="EP509" s="45"/>
      <c r="EQ509" s="6"/>
      <c r="ER509" s="6"/>
      <c r="ES509" s="6"/>
      <c r="ET509" s="6"/>
      <c r="EU509" s="46"/>
      <c r="FV509" s="19"/>
      <c r="FW509" s="23"/>
      <c r="FX509" s="23"/>
      <c r="FZ509" s="23"/>
      <c r="GA509" s="23"/>
      <c r="GB509" s="23"/>
      <c r="GC509" s="23"/>
      <c r="GD509" s="23"/>
      <c r="GE509" s="23"/>
      <c r="GF509" s="23"/>
      <c r="GG509" s="23"/>
      <c r="GH509" s="23"/>
      <c r="GI509" s="23"/>
      <c r="GJ509" s="23"/>
      <c r="GK509" s="23"/>
      <c r="GL509" s="23"/>
      <c r="GM509" s="23"/>
      <c r="GN509" s="46"/>
    </row>
    <row r="510" spans="1:196" s="44" customFormat="1">
      <c r="A510" s="120"/>
      <c r="B510" s="120"/>
      <c r="C510" s="120"/>
      <c r="D510" s="120"/>
      <c r="E510" s="120"/>
      <c r="F510" s="120"/>
      <c r="G510" s="120"/>
      <c r="H510" s="120"/>
      <c r="I510" s="120"/>
      <c r="J510" s="120"/>
      <c r="K510" s="120"/>
      <c r="L510" s="120"/>
      <c r="M510" s="87"/>
      <c r="N510" s="120"/>
      <c r="O510" s="120"/>
      <c r="P510" s="120"/>
      <c r="Q510" s="87"/>
      <c r="R510" s="120"/>
      <c r="S510" s="120"/>
      <c r="T510" s="120"/>
      <c r="U510" s="87"/>
      <c r="V510" s="120"/>
      <c r="W510" s="120"/>
      <c r="X510" s="87"/>
      <c r="Y510" s="120"/>
      <c r="Z510" s="120"/>
      <c r="AA510" s="120"/>
      <c r="AB510" s="87"/>
      <c r="AC510" s="120"/>
      <c r="AD510" s="120"/>
      <c r="AE510" s="120"/>
      <c r="AF510" s="87"/>
      <c r="AG510" s="120"/>
      <c r="AH510" s="120"/>
      <c r="AI510" s="87"/>
      <c r="AJ510" s="120"/>
      <c r="AK510" s="120"/>
      <c r="AL510" s="87"/>
      <c r="AM510" s="120"/>
      <c r="AN510" s="120"/>
      <c r="AO510" s="120"/>
      <c r="AP510" s="120"/>
      <c r="AQ510" s="120"/>
      <c r="AR510" s="87"/>
      <c r="AS510" s="120"/>
      <c r="AT510" s="120"/>
      <c r="AU510" s="120"/>
      <c r="AV510" s="120"/>
      <c r="AW510" s="120"/>
      <c r="AX510" s="120"/>
      <c r="AY510" s="87"/>
      <c r="AZ510" s="120"/>
      <c r="BA510" s="120"/>
      <c r="BB510" s="120"/>
      <c r="BC510" s="120"/>
      <c r="BD510" s="17"/>
      <c r="BE510" s="17"/>
      <c r="BP510" s="17"/>
      <c r="BQ510" s="19"/>
      <c r="BR510" s="19"/>
      <c r="BS510" s="19"/>
      <c r="BT510" s="19"/>
      <c r="BU510" s="19"/>
      <c r="BV510" s="19"/>
      <c r="BW510" s="19"/>
      <c r="BX510" s="19"/>
      <c r="BY510" s="19"/>
      <c r="BZ510" s="19"/>
      <c r="CA510" s="27"/>
      <c r="CI510" s="17"/>
      <c r="CN510" s="17"/>
      <c r="CS510" s="17"/>
      <c r="CX510" s="17"/>
      <c r="DH510" s="17"/>
      <c r="DT510" s="17"/>
      <c r="ED510" s="17"/>
      <c r="EO510" s="17"/>
      <c r="EP510" s="45"/>
      <c r="EQ510" s="6"/>
      <c r="ER510" s="6"/>
      <c r="ES510" s="6"/>
      <c r="ET510" s="6"/>
      <c r="EU510" s="46"/>
      <c r="FV510" s="19"/>
      <c r="FW510" s="23"/>
      <c r="FX510" s="23"/>
      <c r="FZ510" s="23"/>
      <c r="GA510" s="23"/>
      <c r="GB510" s="23"/>
      <c r="GC510" s="23"/>
      <c r="GD510" s="23"/>
      <c r="GE510" s="23"/>
      <c r="GF510" s="23"/>
      <c r="GG510" s="23"/>
      <c r="GH510" s="23"/>
      <c r="GI510" s="23"/>
      <c r="GJ510" s="23"/>
      <c r="GK510" s="23"/>
      <c r="GL510" s="23"/>
      <c r="GM510" s="23"/>
      <c r="GN510" s="46"/>
    </row>
    <row r="511" spans="1:196" s="44" customFormat="1">
      <c r="A511" s="120"/>
      <c r="B511" s="120"/>
      <c r="C511" s="120"/>
      <c r="D511" s="120"/>
      <c r="E511" s="120"/>
      <c r="F511" s="120"/>
      <c r="G511" s="120"/>
      <c r="H511" s="120"/>
      <c r="I511" s="120"/>
      <c r="J511" s="120"/>
      <c r="K511" s="120"/>
      <c r="L511" s="120"/>
      <c r="M511" s="87"/>
      <c r="N511" s="120"/>
      <c r="O511" s="120"/>
      <c r="P511" s="120"/>
      <c r="Q511" s="87"/>
      <c r="R511" s="120"/>
      <c r="S511" s="120"/>
      <c r="T511" s="120"/>
      <c r="U511" s="87"/>
      <c r="V511" s="120"/>
      <c r="W511" s="120"/>
      <c r="X511" s="87"/>
      <c r="Y511" s="120"/>
      <c r="Z511" s="120"/>
      <c r="AA511" s="120"/>
      <c r="AB511" s="87"/>
      <c r="AC511" s="120"/>
      <c r="AD511" s="120"/>
      <c r="AE511" s="120"/>
      <c r="AF511" s="87"/>
      <c r="AG511" s="120"/>
      <c r="AH511" s="120"/>
      <c r="AI511" s="87"/>
      <c r="AJ511" s="120"/>
      <c r="AK511" s="120"/>
      <c r="AL511" s="87"/>
      <c r="AM511" s="120"/>
      <c r="AN511" s="120"/>
      <c r="AO511" s="120"/>
      <c r="AP511" s="120"/>
      <c r="AQ511" s="120"/>
      <c r="AR511" s="87"/>
      <c r="AS511" s="120"/>
      <c r="AT511" s="120"/>
      <c r="AU511" s="120"/>
      <c r="AV511" s="120"/>
      <c r="AW511" s="120"/>
      <c r="AX511" s="120"/>
      <c r="AY511" s="87"/>
      <c r="AZ511" s="120"/>
      <c r="BA511" s="120"/>
      <c r="BB511" s="120"/>
      <c r="BC511" s="120"/>
      <c r="BD511" s="17"/>
      <c r="BE511" s="17"/>
      <c r="BP511" s="17"/>
      <c r="BQ511" s="19"/>
      <c r="BR511" s="19"/>
      <c r="BS511" s="19"/>
      <c r="BT511" s="19"/>
      <c r="BU511" s="19"/>
      <c r="BV511" s="19"/>
      <c r="BW511" s="19"/>
      <c r="BX511" s="19"/>
      <c r="BY511" s="19"/>
      <c r="BZ511" s="19"/>
      <c r="CA511" s="27"/>
      <c r="CI511" s="17"/>
      <c r="CN511" s="17"/>
      <c r="CS511" s="17"/>
      <c r="CX511" s="17"/>
      <c r="DH511" s="17"/>
      <c r="DT511" s="17"/>
      <c r="ED511" s="17"/>
      <c r="EO511" s="17"/>
      <c r="EP511" s="45"/>
      <c r="EQ511" s="6"/>
      <c r="ER511" s="6"/>
      <c r="ES511" s="6"/>
      <c r="ET511" s="6"/>
      <c r="EU511" s="46"/>
      <c r="FV511" s="19"/>
      <c r="FW511" s="23"/>
      <c r="FX511" s="23"/>
      <c r="FZ511" s="23"/>
      <c r="GA511" s="23"/>
      <c r="GB511" s="23"/>
      <c r="GC511" s="23"/>
      <c r="GD511" s="23"/>
      <c r="GE511" s="23"/>
      <c r="GF511" s="23"/>
      <c r="GG511" s="23"/>
      <c r="GH511" s="23"/>
      <c r="GI511" s="23"/>
      <c r="GJ511" s="23"/>
      <c r="GK511" s="23"/>
      <c r="GL511" s="23"/>
      <c r="GM511" s="23"/>
      <c r="GN511" s="46"/>
    </row>
    <row r="512" spans="1:196" s="44" customFormat="1">
      <c r="A512" s="120"/>
      <c r="B512" s="120"/>
      <c r="C512" s="120"/>
      <c r="D512" s="120"/>
      <c r="E512" s="120"/>
      <c r="F512" s="120"/>
      <c r="G512" s="120"/>
      <c r="H512" s="120"/>
      <c r="I512" s="120"/>
      <c r="J512" s="120"/>
      <c r="K512" s="120"/>
      <c r="L512" s="120"/>
      <c r="M512" s="87"/>
      <c r="N512" s="120"/>
      <c r="O512" s="120"/>
      <c r="P512" s="120"/>
      <c r="Q512" s="87"/>
      <c r="R512" s="120"/>
      <c r="S512" s="120"/>
      <c r="T512" s="120"/>
      <c r="U512" s="87"/>
      <c r="V512" s="120"/>
      <c r="W512" s="120"/>
      <c r="X512" s="87"/>
      <c r="Y512" s="120"/>
      <c r="Z512" s="120"/>
      <c r="AA512" s="120"/>
      <c r="AB512" s="87"/>
      <c r="AC512" s="120"/>
      <c r="AD512" s="120"/>
      <c r="AE512" s="120"/>
      <c r="AF512" s="87"/>
      <c r="AG512" s="120"/>
      <c r="AH512" s="120"/>
      <c r="AI512" s="87"/>
      <c r="AJ512" s="120"/>
      <c r="AK512" s="120"/>
      <c r="AL512" s="87"/>
      <c r="AM512" s="120"/>
      <c r="AN512" s="120"/>
      <c r="AO512" s="120"/>
      <c r="AP512" s="120"/>
      <c r="AQ512" s="120"/>
      <c r="AR512" s="87"/>
      <c r="AS512" s="120"/>
      <c r="AT512" s="120"/>
      <c r="AU512" s="120"/>
      <c r="AV512" s="120"/>
      <c r="AW512" s="120"/>
      <c r="AX512" s="120"/>
      <c r="AY512" s="87"/>
      <c r="AZ512" s="120"/>
      <c r="BA512" s="120"/>
      <c r="BB512" s="120"/>
      <c r="BC512" s="120"/>
      <c r="BD512" s="17"/>
      <c r="BE512" s="17"/>
      <c r="BP512" s="17"/>
      <c r="BQ512" s="19"/>
      <c r="BR512" s="19"/>
      <c r="BS512" s="19"/>
      <c r="BT512" s="19"/>
      <c r="BU512" s="19"/>
      <c r="BV512" s="19"/>
      <c r="BW512" s="19"/>
      <c r="BX512" s="19"/>
      <c r="BY512" s="19"/>
      <c r="BZ512" s="19"/>
      <c r="CA512" s="27"/>
      <c r="CI512" s="17"/>
      <c r="CN512" s="17"/>
      <c r="CS512" s="17"/>
      <c r="CX512" s="17"/>
      <c r="DH512" s="17"/>
      <c r="DT512" s="17"/>
      <c r="ED512" s="17"/>
      <c r="EO512" s="17"/>
      <c r="EP512" s="45"/>
      <c r="EQ512" s="6"/>
      <c r="ER512" s="6"/>
      <c r="ES512" s="6"/>
      <c r="ET512" s="6"/>
      <c r="EU512" s="46"/>
      <c r="FV512" s="19"/>
      <c r="FW512" s="23"/>
      <c r="FX512" s="23"/>
      <c r="FZ512" s="23"/>
      <c r="GA512" s="23"/>
      <c r="GB512" s="23"/>
      <c r="GC512" s="23"/>
      <c r="GD512" s="23"/>
      <c r="GE512" s="23"/>
      <c r="GF512" s="23"/>
      <c r="GG512" s="23"/>
      <c r="GH512" s="23"/>
      <c r="GI512" s="23"/>
      <c r="GJ512" s="23"/>
      <c r="GK512" s="23"/>
      <c r="GL512" s="23"/>
      <c r="GM512" s="23"/>
      <c r="GN512" s="46"/>
    </row>
    <row r="513" spans="1:196" s="44" customFormat="1">
      <c r="A513" s="120"/>
      <c r="B513" s="120"/>
      <c r="C513" s="120"/>
      <c r="D513" s="120"/>
      <c r="E513" s="120"/>
      <c r="F513" s="120"/>
      <c r="G513" s="120"/>
      <c r="H513" s="120"/>
      <c r="I513" s="120"/>
      <c r="J513" s="120"/>
      <c r="K513" s="120"/>
      <c r="L513" s="120"/>
      <c r="M513" s="87"/>
      <c r="N513" s="120"/>
      <c r="O513" s="120"/>
      <c r="P513" s="120"/>
      <c r="Q513" s="87"/>
      <c r="R513" s="120"/>
      <c r="S513" s="120"/>
      <c r="T513" s="120"/>
      <c r="U513" s="87"/>
      <c r="V513" s="120"/>
      <c r="W513" s="120"/>
      <c r="X513" s="87"/>
      <c r="Y513" s="120"/>
      <c r="Z513" s="120"/>
      <c r="AA513" s="120"/>
      <c r="AB513" s="87"/>
      <c r="AC513" s="120"/>
      <c r="AD513" s="120"/>
      <c r="AE513" s="120"/>
      <c r="AF513" s="87"/>
      <c r="AG513" s="120"/>
      <c r="AH513" s="120"/>
      <c r="AI513" s="87"/>
      <c r="AJ513" s="120"/>
      <c r="AK513" s="120"/>
      <c r="AL513" s="87"/>
      <c r="AM513" s="120"/>
      <c r="AN513" s="120"/>
      <c r="AO513" s="120"/>
      <c r="AP513" s="120"/>
      <c r="AQ513" s="120"/>
      <c r="AR513" s="87"/>
      <c r="AS513" s="120"/>
      <c r="AT513" s="120"/>
      <c r="AU513" s="120"/>
      <c r="AV513" s="120"/>
      <c r="AW513" s="120"/>
      <c r="AX513" s="120"/>
      <c r="AY513" s="87"/>
      <c r="AZ513" s="120"/>
      <c r="BA513" s="120"/>
      <c r="BB513" s="120"/>
      <c r="BC513" s="120"/>
      <c r="BD513" s="17"/>
      <c r="BE513" s="17"/>
      <c r="BP513" s="17"/>
      <c r="BQ513" s="19"/>
      <c r="BR513" s="19"/>
      <c r="BS513" s="19"/>
      <c r="BT513" s="19"/>
      <c r="BU513" s="19"/>
      <c r="BV513" s="19"/>
      <c r="BW513" s="19"/>
      <c r="BX513" s="19"/>
      <c r="BY513" s="19"/>
      <c r="BZ513" s="19"/>
      <c r="CA513" s="27"/>
      <c r="CI513" s="17"/>
      <c r="CN513" s="17"/>
      <c r="CS513" s="17"/>
      <c r="CX513" s="17"/>
      <c r="DH513" s="17"/>
      <c r="DT513" s="17"/>
      <c r="ED513" s="17"/>
      <c r="EO513" s="17"/>
      <c r="EP513" s="45"/>
      <c r="EQ513" s="6"/>
      <c r="ER513" s="6"/>
      <c r="ES513" s="6"/>
      <c r="ET513" s="6"/>
      <c r="EU513" s="46"/>
      <c r="FV513" s="19"/>
      <c r="FW513" s="23"/>
      <c r="FX513" s="23"/>
      <c r="FZ513" s="23"/>
      <c r="GA513" s="23"/>
      <c r="GB513" s="23"/>
      <c r="GC513" s="23"/>
      <c r="GD513" s="23"/>
      <c r="GE513" s="23"/>
      <c r="GF513" s="23"/>
      <c r="GG513" s="23"/>
      <c r="GH513" s="23"/>
      <c r="GI513" s="23"/>
      <c r="GJ513" s="23"/>
      <c r="GK513" s="23"/>
      <c r="GL513" s="23"/>
      <c r="GM513" s="23"/>
      <c r="GN513" s="46"/>
    </row>
    <row r="514" spans="1:196" s="44" customFormat="1">
      <c r="A514" s="120"/>
      <c r="B514" s="120"/>
      <c r="C514" s="120"/>
      <c r="D514" s="120"/>
      <c r="E514" s="120"/>
      <c r="F514" s="120"/>
      <c r="G514" s="120"/>
      <c r="H514" s="120"/>
      <c r="I514" s="120"/>
      <c r="J514" s="120"/>
      <c r="K514" s="120"/>
      <c r="L514" s="120"/>
      <c r="M514" s="87"/>
      <c r="N514" s="120"/>
      <c r="O514" s="120"/>
      <c r="P514" s="120"/>
      <c r="Q514" s="87"/>
      <c r="R514" s="120"/>
      <c r="S514" s="120"/>
      <c r="T514" s="120"/>
      <c r="U514" s="87"/>
      <c r="V514" s="120"/>
      <c r="W514" s="120"/>
      <c r="X514" s="87"/>
      <c r="Y514" s="120"/>
      <c r="Z514" s="120"/>
      <c r="AA514" s="120"/>
      <c r="AB514" s="87"/>
      <c r="AC514" s="120"/>
      <c r="AD514" s="120"/>
      <c r="AE514" s="120"/>
      <c r="AF514" s="87"/>
      <c r="AG514" s="120"/>
      <c r="AH514" s="120"/>
      <c r="AI514" s="87"/>
      <c r="AJ514" s="120"/>
      <c r="AK514" s="120"/>
      <c r="AL514" s="87"/>
      <c r="AM514" s="120"/>
      <c r="AN514" s="120"/>
      <c r="AO514" s="120"/>
      <c r="AP514" s="120"/>
      <c r="AQ514" s="120"/>
      <c r="AR514" s="87"/>
      <c r="AS514" s="120"/>
      <c r="AT514" s="120"/>
      <c r="AU514" s="120"/>
      <c r="AV514" s="120"/>
      <c r="AW514" s="120"/>
      <c r="AX514" s="120"/>
      <c r="AY514" s="87"/>
      <c r="AZ514" s="120"/>
      <c r="BA514" s="120"/>
      <c r="BB514" s="120"/>
      <c r="BC514" s="120"/>
      <c r="BD514" s="17"/>
      <c r="BE514" s="17"/>
      <c r="BP514" s="17"/>
      <c r="BQ514" s="19"/>
      <c r="BR514" s="19"/>
      <c r="BS514" s="19"/>
      <c r="BT514" s="19"/>
      <c r="BU514" s="19"/>
      <c r="BV514" s="19"/>
      <c r="BW514" s="19"/>
      <c r="BX514" s="19"/>
      <c r="BY514" s="19"/>
      <c r="BZ514" s="19"/>
      <c r="CA514" s="27"/>
      <c r="CI514" s="17"/>
      <c r="CN514" s="17"/>
      <c r="CS514" s="17"/>
      <c r="CX514" s="17"/>
      <c r="DH514" s="17"/>
      <c r="DT514" s="17"/>
      <c r="ED514" s="17"/>
      <c r="EO514" s="17"/>
      <c r="EP514" s="45"/>
      <c r="EQ514" s="6"/>
      <c r="ER514" s="6"/>
      <c r="ES514" s="6"/>
      <c r="ET514" s="6"/>
      <c r="EU514" s="46"/>
      <c r="FV514" s="19"/>
      <c r="FW514" s="23"/>
      <c r="FX514" s="23"/>
      <c r="FZ514" s="23"/>
      <c r="GA514" s="23"/>
      <c r="GB514" s="23"/>
      <c r="GC514" s="23"/>
      <c r="GD514" s="23"/>
      <c r="GE514" s="23"/>
      <c r="GF514" s="23"/>
      <c r="GG514" s="23"/>
      <c r="GH514" s="23"/>
      <c r="GI514" s="23"/>
      <c r="GJ514" s="23"/>
      <c r="GK514" s="23"/>
      <c r="GL514" s="23"/>
      <c r="GM514" s="23"/>
      <c r="GN514" s="46"/>
    </row>
    <row r="515" spans="1:196" s="44" customFormat="1">
      <c r="A515" s="120"/>
      <c r="B515" s="120"/>
      <c r="C515" s="120"/>
      <c r="D515" s="120"/>
      <c r="E515" s="120"/>
      <c r="F515" s="120"/>
      <c r="G515" s="120"/>
      <c r="H515" s="120"/>
      <c r="I515" s="120"/>
      <c r="J515" s="120"/>
      <c r="K515" s="120"/>
      <c r="L515" s="120"/>
      <c r="M515" s="87"/>
      <c r="N515" s="120"/>
      <c r="O515" s="120"/>
      <c r="P515" s="120"/>
      <c r="Q515" s="87"/>
      <c r="R515" s="120"/>
      <c r="S515" s="120"/>
      <c r="T515" s="120"/>
      <c r="U515" s="87"/>
      <c r="V515" s="120"/>
      <c r="W515" s="120"/>
      <c r="X515" s="87"/>
      <c r="Y515" s="120"/>
      <c r="Z515" s="120"/>
      <c r="AA515" s="120"/>
      <c r="AB515" s="87"/>
      <c r="AC515" s="120"/>
      <c r="AD515" s="120"/>
      <c r="AE515" s="120"/>
      <c r="AF515" s="87"/>
      <c r="AG515" s="120"/>
      <c r="AH515" s="120"/>
      <c r="AI515" s="87"/>
      <c r="AJ515" s="120"/>
      <c r="AK515" s="120"/>
      <c r="AL515" s="87"/>
      <c r="AM515" s="120"/>
      <c r="AN515" s="120"/>
      <c r="AO515" s="120"/>
      <c r="AP515" s="120"/>
      <c r="AQ515" s="120"/>
      <c r="AR515" s="87"/>
      <c r="AS515" s="120"/>
      <c r="AT515" s="120"/>
      <c r="AU515" s="120"/>
      <c r="AV515" s="120"/>
      <c r="AW515" s="120"/>
      <c r="AX515" s="120"/>
      <c r="AY515" s="87"/>
      <c r="AZ515" s="120"/>
      <c r="BA515" s="120"/>
      <c r="BB515" s="120"/>
      <c r="BC515" s="120"/>
      <c r="BD515" s="17"/>
      <c r="BE515" s="17"/>
      <c r="BP515" s="17"/>
      <c r="BQ515" s="19"/>
      <c r="BR515" s="19"/>
      <c r="BS515" s="19"/>
      <c r="BT515" s="19"/>
      <c r="BU515" s="19"/>
      <c r="BV515" s="19"/>
      <c r="BW515" s="19"/>
      <c r="BX515" s="19"/>
      <c r="BY515" s="19"/>
      <c r="BZ515" s="19"/>
      <c r="CA515" s="27"/>
      <c r="CI515" s="17"/>
      <c r="CN515" s="17"/>
      <c r="CS515" s="17"/>
      <c r="CX515" s="17"/>
      <c r="DH515" s="17"/>
      <c r="DT515" s="17"/>
      <c r="ED515" s="17"/>
      <c r="EO515" s="17"/>
      <c r="EP515" s="45"/>
      <c r="EQ515" s="6"/>
      <c r="ER515" s="6"/>
      <c r="ES515" s="6"/>
      <c r="ET515" s="6"/>
      <c r="EU515" s="46"/>
      <c r="FV515" s="19"/>
      <c r="FW515" s="23"/>
      <c r="FX515" s="23"/>
      <c r="FZ515" s="23"/>
      <c r="GA515" s="23"/>
      <c r="GB515" s="23"/>
      <c r="GC515" s="23"/>
      <c r="GD515" s="23"/>
      <c r="GE515" s="23"/>
      <c r="GF515" s="23"/>
      <c r="GG515" s="23"/>
      <c r="GH515" s="23"/>
      <c r="GI515" s="23"/>
      <c r="GJ515" s="23"/>
      <c r="GK515" s="23"/>
      <c r="GL515" s="23"/>
      <c r="GM515" s="23"/>
      <c r="GN515" s="46"/>
    </row>
    <row r="516" spans="1:196" s="44" customFormat="1">
      <c r="A516" s="120"/>
      <c r="B516" s="120"/>
      <c r="C516" s="120"/>
      <c r="D516" s="120"/>
      <c r="E516" s="120"/>
      <c r="F516" s="120"/>
      <c r="G516" s="120"/>
      <c r="H516" s="120"/>
      <c r="I516" s="120"/>
      <c r="J516" s="120"/>
      <c r="K516" s="120"/>
      <c r="L516" s="120"/>
      <c r="M516" s="87"/>
      <c r="N516" s="120"/>
      <c r="O516" s="120"/>
      <c r="P516" s="120"/>
      <c r="Q516" s="87"/>
      <c r="R516" s="120"/>
      <c r="S516" s="120"/>
      <c r="T516" s="120"/>
      <c r="U516" s="87"/>
      <c r="V516" s="120"/>
      <c r="W516" s="120"/>
      <c r="X516" s="87"/>
      <c r="Y516" s="120"/>
      <c r="Z516" s="120"/>
      <c r="AA516" s="120"/>
      <c r="AB516" s="87"/>
      <c r="AC516" s="120"/>
      <c r="AD516" s="120"/>
      <c r="AE516" s="120"/>
      <c r="AF516" s="87"/>
      <c r="AG516" s="120"/>
      <c r="AH516" s="120"/>
      <c r="AI516" s="87"/>
      <c r="AJ516" s="120"/>
      <c r="AK516" s="120"/>
      <c r="AL516" s="87"/>
      <c r="AM516" s="120"/>
      <c r="AN516" s="120"/>
      <c r="AO516" s="120"/>
      <c r="AP516" s="120"/>
      <c r="AQ516" s="120"/>
      <c r="AR516" s="87"/>
      <c r="AS516" s="120"/>
      <c r="AT516" s="120"/>
      <c r="AU516" s="120"/>
      <c r="AV516" s="120"/>
      <c r="AW516" s="120"/>
      <c r="AX516" s="120"/>
      <c r="AY516" s="87"/>
      <c r="AZ516" s="120"/>
      <c r="BA516" s="120"/>
      <c r="BB516" s="120"/>
      <c r="BC516" s="120"/>
      <c r="BD516" s="17"/>
      <c r="BE516" s="17"/>
      <c r="BP516" s="17"/>
      <c r="BQ516" s="19"/>
      <c r="BR516" s="19"/>
      <c r="BS516" s="19"/>
      <c r="BT516" s="19"/>
      <c r="BU516" s="19"/>
      <c r="BV516" s="19"/>
      <c r="BW516" s="19"/>
      <c r="BX516" s="19"/>
      <c r="BY516" s="19"/>
      <c r="BZ516" s="19"/>
      <c r="CA516" s="27"/>
      <c r="CI516" s="17"/>
      <c r="CN516" s="17"/>
      <c r="CS516" s="17"/>
      <c r="CX516" s="17"/>
      <c r="DH516" s="17"/>
      <c r="DT516" s="17"/>
      <c r="ED516" s="17"/>
      <c r="EO516" s="17"/>
      <c r="EP516" s="45"/>
      <c r="EQ516" s="6"/>
      <c r="ER516" s="6"/>
      <c r="ES516" s="6"/>
      <c r="ET516" s="6"/>
      <c r="EU516" s="46"/>
      <c r="FV516" s="19"/>
      <c r="FW516" s="23"/>
      <c r="FX516" s="23"/>
      <c r="FZ516" s="23"/>
      <c r="GA516" s="23"/>
      <c r="GB516" s="23"/>
      <c r="GC516" s="23"/>
      <c r="GD516" s="23"/>
      <c r="GE516" s="23"/>
      <c r="GF516" s="23"/>
      <c r="GG516" s="23"/>
      <c r="GH516" s="23"/>
      <c r="GI516" s="23"/>
      <c r="GJ516" s="23"/>
      <c r="GK516" s="23"/>
      <c r="GL516" s="23"/>
      <c r="GM516" s="23"/>
      <c r="GN516" s="46"/>
    </row>
    <row r="517" spans="1:196" s="44" customFormat="1">
      <c r="A517" s="120"/>
      <c r="B517" s="120"/>
      <c r="C517" s="120"/>
      <c r="D517" s="120"/>
      <c r="E517" s="120"/>
      <c r="F517" s="120"/>
      <c r="G517" s="120"/>
      <c r="H517" s="120"/>
      <c r="I517" s="120"/>
      <c r="J517" s="120"/>
      <c r="K517" s="120"/>
      <c r="L517" s="120"/>
      <c r="M517" s="87"/>
      <c r="N517" s="120"/>
      <c r="O517" s="120"/>
      <c r="P517" s="120"/>
      <c r="Q517" s="87"/>
      <c r="R517" s="120"/>
      <c r="S517" s="120"/>
      <c r="T517" s="120"/>
      <c r="U517" s="87"/>
      <c r="V517" s="120"/>
      <c r="W517" s="120"/>
      <c r="X517" s="87"/>
      <c r="Y517" s="120"/>
      <c r="Z517" s="120"/>
      <c r="AA517" s="120"/>
      <c r="AB517" s="87"/>
      <c r="AC517" s="120"/>
      <c r="AD517" s="120"/>
      <c r="AE517" s="120"/>
      <c r="AF517" s="87"/>
      <c r="AG517" s="120"/>
      <c r="AH517" s="120"/>
      <c r="AI517" s="87"/>
      <c r="AJ517" s="120"/>
      <c r="AK517" s="120"/>
      <c r="AL517" s="87"/>
      <c r="AM517" s="120"/>
      <c r="AN517" s="120"/>
      <c r="AO517" s="120"/>
      <c r="AP517" s="120"/>
      <c r="AQ517" s="120"/>
      <c r="AR517" s="87"/>
      <c r="AS517" s="120"/>
      <c r="AT517" s="120"/>
      <c r="AU517" s="120"/>
      <c r="AV517" s="120"/>
      <c r="AW517" s="120"/>
      <c r="AX517" s="120"/>
      <c r="AY517" s="87"/>
      <c r="AZ517" s="120"/>
      <c r="BA517" s="120"/>
      <c r="BB517" s="120"/>
      <c r="BC517" s="120"/>
      <c r="BD517" s="17"/>
      <c r="BE517" s="17"/>
      <c r="BP517" s="17"/>
      <c r="BQ517" s="19"/>
      <c r="BR517" s="19"/>
      <c r="BS517" s="19"/>
      <c r="BT517" s="19"/>
      <c r="BU517" s="19"/>
      <c r="BV517" s="19"/>
      <c r="BW517" s="19"/>
      <c r="BX517" s="19"/>
      <c r="BY517" s="19"/>
      <c r="BZ517" s="19"/>
      <c r="CA517" s="27"/>
      <c r="CI517" s="17"/>
      <c r="CN517" s="17"/>
      <c r="CS517" s="17"/>
      <c r="CX517" s="17"/>
      <c r="DH517" s="17"/>
      <c r="DT517" s="17"/>
      <c r="ED517" s="17"/>
      <c r="EO517" s="17"/>
      <c r="EP517" s="45"/>
      <c r="EQ517" s="6"/>
      <c r="ER517" s="6"/>
      <c r="ES517" s="6"/>
      <c r="ET517" s="6"/>
      <c r="EU517" s="46"/>
      <c r="FV517" s="19"/>
      <c r="FW517" s="23"/>
      <c r="FX517" s="23"/>
      <c r="FZ517" s="23"/>
      <c r="GA517" s="23"/>
      <c r="GB517" s="23"/>
      <c r="GC517" s="23"/>
      <c r="GD517" s="23"/>
      <c r="GE517" s="23"/>
      <c r="GF517" s="23"/>
      <c r="GG517" s="23"/>
      <c r="GH517" s="23"/>
      <c r="GI517" s="23"/>
      <c r="GJ517" s="23"/>
      <c r="GK517" s="23"/>
      <c r="GL517" s="23"/>
      <c r="GM517" s="23"/>
      <c r="GN517" s="46"/>
    </row>
    <row r="518" spans="1:196" s="44" customFormat="1">
      <c r="A518" s="120"/>
      <c r="B518" s="120"/>
      <c r="C518" s="120"/>
      <c r="D518" s="120"/>
      <c r="E518" s="120"/>
      <c r="F518" s="120"/>
      <c r="G518" s="120"/>
      <c r="H518" s="120"/>
      <c r="I518" s="120"/>
      <c r="J518" s="120"/>
      <c r="K518" s="120"/>
      <c r="L518" s="120"/>
      <c r="M518" s="87"/>
      <c r="N518" s="120"/>
      <c r="O518" s="120"/>
      <c r="P518" s="120"/>
      <c r="Q518" s="87"/>
      <c r="R518" s="120"/>
      <c r="S518" s="120"/>
      <c r="T518" s="120"/>
      <c r="U518" s="87"/>
      <c r="V518" s="120"/>
      <c r="W518" s="120"/>
      <c r="X518" s="87"/>
      <c r="Y518" s="120"/>
      <c r="Z518" s="120"/>
      <c r="AA518" s="120"/>
      <c r="AB518" s="87"/>
      <c r="AC518" s="120"/>
      <c r="AD518" s="120"/>
      <c r="AE518" s="120"/>
      <c r="AF518" s="87"/>
      <c r="AG518" s="120"/>
      <c r="AH518" s="120"/>
      <c r="AI518" s="87"/>
      <c r="AJ518" s="120"/>
      <c r="AK518" s="120"/>
      <c r="AL518" s="87"/>
      <c r="AM518" s="120"/>
      <c r="AN518" s="120"/>
      <c r="AO518" s="120"/>
      <c r="AP518" s="120"/>
      <c r="AQ518" s="120"/>
      <c r="AR518" s="87"/>
      <c r="AS518" s="120"/>
      <c r="AT518" s="120"/>
      <c r="AU518" s="120"/>
      <c r="AV518" s="120"/>
      <c r="AW518" s="120"/>
      <c r="AX518" s="120"/>
      <c r="AY518" s="87"/>
      <c r="AZ518" s="120"/>
      <c r="BA518" s="120"/>
      <c r="BB518" s="120"/>
      <c r="BC518" s="120"/>
      <c r="BD518" s="17"/>
      <c r="BE518" s="17"/>
      <c r="BP518" s="17"/>
      <c r="BQ518" s="19"/>
      <c r="BR518" s="19"/>
      <c r="BS518" s="19"/>
      <c r="BT518" s="19"/>
      <c r="BU518" s="19"/>
      <c r="BV518" s="19"/>
      <c r="BW518" s="19"/>
      <c r="BX518" s="19"/>
      <c r="BY518" s="19"/>
      <c r="BZ518" s="19"/>
      <c r="CA518" s="27"/>
      <c r="CI518" s="17"/>
      <c r="CN518" s="17"/>
      <c r="CS518" s="17"/>
      <c r="CX518" s="17"/>
      <c r="DH518" s="17"/>
      <c r="DT518" s="17"/>
      <c r="ED518" s="17"/>
      <c r="EO518" s="17"/>
      <c r="EP518" s="45"/>
      <c r="EQ518" s="6"/>
      <c r="ER518" s="6"/>
      <c r="ES518" s="6"/>
      <c r="ET518" s="6"/>
      <c r="EU518" s="46"/>
      <c r="FV518" s="19"/>
      <c r="FW518" s="23"/>
      <c r="FX518" s="23"/>
      <c r="FZ518" s="23"/>
      <c r="GA518" s="23"/>
      <c r="GB518" s="23"/>
      <c r="GC518" s="23"/>
      <c r="GD518" s="23"/>
      <c r="GE518" s="23"/>
      <c r="GF518" s="23"/>
      <c r="GG518" s="23"/>
      <c r="GH518" s="23"/>
      <c r="GI518" s="23"/>
      <c r="GJ518" s="23"/>
      <c r="GK518" s="23"/>
      <c r="GL518" s="23"/>
      <c r="GM518" s="23"/>
      <c r="GN518" s="46"/>
    </row>
    <row r="519" spans="1:196" s="44" customFormat="1">
      <c r="A519" s="120"/>
      <c r="B519" s="120"/>
      <c r="C519" s="120"/>
      <c r="D519" s="120"/>
      <c r="E519" s="120"/>
      <c r="F519" s="120"/>
      <c r="G519" s="120"/>
      <c r="H519" s="120"/>
      <c r="I519" s="120"/>
      <c r="J519" s="120"/>
      <c r="K519" s="120"/>
      <c r="L519" s="120"/>
      <c r="M519" s="87"/>
      <c r="N519" s="120"/>
      <c r="O519" s="120"/>
      <c r="P519" s="120"/>
      <c r="Q519" s="87"/>
      <c r="R519" s="120"/>
      <c r="S519" s="120"/>
      <c r="T519" s="120"/>
      <c r="U519" s="87"/>
      <c r="V519" s="120"/>
      <c r="W519" s="120"/>
      <c r="X519" s="87"/>
      <c r="Y519" s="120"/>
      <c r="Z519" s="120"/>
      <c r="AA519" s="120"/>
      <c r="AB519" s="87"/>
      <c r="AC519" s="120"/>
      <c r="AD519" s="120"/>
      <c r="AE519" s="120"/>
      <c r="AF519" s="87"/>
      <c r="AG519" s="120"/>
      <c r="AH519" s="120"/>
      <c r="AI519" s="87"/>
      <c r="AJ519" s="120"/>
      <c r="AK519" s="120"/>
      <c r="AL519" s="87"/>
      <c r="AM519" s="120"/>
      <c r="AN519" s="120"/>
      <c r="AO519" s="120"/>
      <c r="AP519" s="120"/>
      <c r="AQ519" s="120"/>
      <c r="AR519" s="87"/>
      <c r="AS519" s="120"/>
      <c r="AT519" s="120"/>
      <c r="AU519" s="120"/>
      <c r="AV519" s="120"/>
      <c r="AW519" s="120"/>
      <c r="AX519" s="120"/>
      <c r="AY519" s="87"/>
      <c r="AZ519" s="120"/>
      <c r="BA519" s="120"/>
      <c r="BB519" s="120"/>
      <c r="BC519" s="120"/>
      <c r="BD519" s="17"/>
      <c r="BE519" s="17"/>
      <c r="BP519" s="17"/>
      <c r="BQ519" s="19"/>
      <c r="BR519" s="19"/>
      <c r="BS519" s="19"/>
      <c r="BT519" s="19"/>
      <c r="BU519" s="19"/>
      <c r="BV519" s="19"/>
      <c r="BW519" s="19"/>
      <c r="BX519" s="19"/>
      <c r="BY519" s="19"/>
      <c r="BZ519" s="19"/>
      <c r="CA519" s="27"/>
      <c r="CI519" s="17"/>
      <c r="CN519" s="17"/>
      <c r="CS519" s="17"/>
      <c r="CX519" s="17"/>
      <c r="DH519" s="17"/>
      <c r="DT519" s="17"/>
      <c r="ED519" s="17"/>
      <c r="EO519" s="17"/>
      <c r="EP519" s="45"/>
      <c r="EQ519" s="6"/>
      <c r="ER519" s="6"/>
      <c r="ES519" s="6"/>
      <c r="ET519" s="6"/>
      <c r="EU519" s="46"/>
      <c r="FV519" s="19"/>
      <c r="FW519" s="23"/>
      <c r="FX519" s="23"/>
      <c r="FZ519" s="23"/>
      <c r="GA519" s="23"/>
      <c r="GB519" s="23"/>
      <c r="GC519" s="23"/>
      <c r="GD519" s="23"/>
      <c r="GE519" s="23"/>
      <c r="GF519" s="23"/>
      <c r="GG519" s="23"/>
      <c r="GH519" s="23"/>
      <c r="GI519" s="23"/>
      <c r="GJ519" s="23"/>
      <c r="GK519" s="23"/>
      <c r="GL519" s="23"/>
      <c r="GM519" s="23"/>
      <c r="GN519" s="46"/>
    </row>
    <row r="520" spans="1:196" s="44" customFormat="1">
      <c r="A520" s="120"/>
      <c r="B520" s="120"/>
      <c r="C520" s="120"/>
      <c r="D520" s="120"/>
      <c r="E520" s="120"/>
      <c r="F520" s="120"/>
      <c r="G520" s="120"/>
      <c r="H520" s="120"/>
      <c r="I520" s="120"/>
      <c r="J520" s="120"/>
      <c r="K520" s="120"/>
      <c r="L520" s="120"/>
      <c r="M520" s="87"/>
      <c r="N520" s="120"/>
      <c r="O520" s="120"/>
      <c r="P520" s="120"/>
      <c r="Q520" s="87"/>
      <c r="R520" s="120"/>
      <c r="S520" s="120"/>
      <c r="T520" s="120"/>
      <c r="U520" s="87"/>
      <c r="V520" s="120"/>
      <c r="W520" s="120"/>
      <c r="X520" s="87"/>
      <c r="Y520" s="120"/>
      <c r="Z520" s="120"/>
      <c r="AA520" s="120"/>
      <c r="AB520" s="87"/>
      <c r="AC520" s="120"/>
      <c r="AD520" s="120"/>
      <c r="AE520" s="120"/>
      <c r="AF520" s="87"/>
      <c r="AG520" s="120"/>
      <c r="AH520" s="120"/>
      <c r="AI520" s="87"/>
      <c r="AJ520" s="120"/>
      <c r="AK520" s="120"/>
      <c r="AL520" s="87"/>
      <c r="AM520" s="120"/>
      <c r="AN520" s="120"/>
      <c r="AO520" s="120"/>
      <c r="AP520" s="120"/>
      <c r="AQ520" s="120"/>
      <c r="AR520" s="87"/>
      <c r="AS520" s="120"/>
      <c r="AT520" s="120"/>
      <c r="AU520" s="120"/>
      <c r="AV520" s="120"/>
      <c r="AW520" s="120"/>
      <c r="AX520" s="120"/>
      <c r="AY520" s="87"/>
      <c r="AZ520" s="120"/>
      <c r="BA520" s="120"/>
      <c r="BB520" s="120"/>
      <c r="BC520" s="120"/>
      <c r="BD520" s="17"/>
      <c r="BE520" s="17"/>
      <c r="BP520" s="17"/>
      <c r="BQ520" s="19"/>
      <c r="BR520" s="19"/>
      <c r="BS520" s="19"/>
      <c r="BT520" s="19"/>
      <c r="BU520" s="19"/>
      <c r="BV520" s="19"/>
      <c r="BW520" s="19"/>
      <c r="BX520" s="19"/>
      <c r="BY520" s="19"/>
      <c r="BZ520" s="19"/>
      <c r="CA520" s="27"/>
      <c r="CI520" s="17"/>
      <c r="CN520" s="17"/>
      <c r="CS520" s="17"/>
      <c r="CX520" s="17"/>
      <c r="DH520" s="17"/>
      <c r="DT520" s="17"/>
      <c r="ED520" s="17"/>
      <c r="EO520" s="17"/>
      <c r="EP520" s="45"/>
      <c r="EQ520" s="6"/>
      <c r="ER520" s="6"/>
      <c r="ES520" s="6"/>
      <c r="ET520" s="6"/>
      <c r="EU520" s="46"/>
      <c r="FV520" s="19"/>
      <c r="FW520" s="23"/>
      <c r="FX520" s="23"/>
      <c r="FZ520" s="23"/>
      <c r="GA520" s="23"/>
      <c r="GB520" s="23"/>
      <c r="GC520" s="23"/>
      <c r="GD520" s="23"/>
      <c r="GE520" s="23"/>
      <c r="GF520" s="23"/>
      <c r="GG520" s="23"/>
      <c r="GH520" s="23"/>
      <c r="GI520" s="23"/>
      <c r="GJ520" s="23"/>
      <c r="GK520" s="23"/>
      <c r="GL520" s="23"/>
      <c r="GM520" s="23"/>
      <c r="GN520" s="46"/>
    </row>
    <row r="521" spans="1:196" s="44" customFormat="1">
      <c r="A521" s="120"/>
      <c r="B521" s="120"/>
      <c r="C521" s="120"/>
      <c r="D521" s="120"/>
      <c r="E521" s="120"/>
      <c r="F521" s="120"/>
      <c r="G521" s="120"/>
      <c r="H521" s="120"/>
      <c r="I521" s="120"/>
      <c r="J521" s="120"/>
      <c r="K521" s="120"/>
      <c r="L521" s="120"/>
      <c r="M521" s="87"/>
      <c r="N521" s="120"/>
      <c r="O521" s="120"/>
      <c r="P521" s="120"/>
      <c r="Q521" s="87"/>
      <c r="R521" s="120"/>
      <c r="S521" s="120"/>
      <c r="T521" s="120"/>
      <c r="U521" s="87"/>
      <c r="V521" s="120"/>
      <c r="W521" s="120"/>
      <c r="X521" s="87"/>
      <c r="Y521" s="120"/>
      <c r="Z521" s="120"/>
      <c r="AA521" s="120"/>
      <c r="AB521" s="87"/>
      <c r="AC521" s="120"/>
      <c r="AD521" s="120"/>
      <c r="AE521" s="120"/>
      <c r="AF521" s="87"/>
      <c r="AG521" s="120"/>
      <c r="AH521" s="120"/>
      <c r="AI521" s="87"/>
      <c r="AJ521" s="120"/>
      <c r="AK521" s="120"/>
      <c r="AL521" s="87"/>
      <c r="AM521" s="120"/>
      <c r="AN521" s="120"/>
      <c r="AO521" s="120"/>
      <c r="AP521" s="120"/>
      <c r="AQ521" s="120"/>
      <c r="AR521" s="87"/>
      <c r="AS521" s="120"/>
      <c r="AT521" s="120"/>
      <c r="AU521" s="120"/>
      <c r="AV521" s="120"/>
      <c r="AW521" s="120"/>
      <c r="AX521" s="120"/>
      <c r="AY521" s="87"/>
      <c r="AZ521" s="120"/>
      <c r="BA521" s="120"/>
      <c r="BB521" s="120"/>
      <c r="BC521" s="120"/>
      <c r="BD521" s="17"/>
      <c r="BE521" s="17"/>
      <c r="BP521" s="17"/>
      <c r="BQ521" s="19"/>
      <c r="BR521" s="19"/>
      <c r="BS521" s="19"/>
      <c r="BT521" s="19"/>
      <c r="BU521" s="19"/>
      <c r="BV521" s="19"/>
      <c r="BW521" s="19"/>
      <c r="BX521" s="19"/>
      <c r="BY521" s="19"/>
      <c r="BZ521" s="19"/>
      <c r="CA521" s="27"/>
      <c r="CI521" s="17"/>
      <c r="CN521" s="17"/>
      <c r="CS521" s="17"/>
      <c r="CX521" s="17"/>
      <c r="DH521" s="17"/>
      <c r="DT521" s="17"/>
      <c r="ED521" s="17"/>
      <c r="EO521" s="17"/>
      <c r="EP521" s="45"/>
      <c r="EQ521" s="6"/>
      <c r="ER521" s="6"/>
      <c r="ES521" s="6"/>
      <c r="ET521" s="6"/>
      <c r="EU521" s="46"/>
      <c r="FV521" s="19"/>
      <c r="FW521" s="23"/>
      <c r="FX521" s="23"/>
      <c r="FZ521" s="23"/>
      <c r="GA521" s="23"/>
      <c r="GB521" s="23"/>
      <c r="GC521" s="23"/>
      <c r="GD521" s="23"/>
      <c r="GE521" s="23"/>
      <c r="GF521" s="23"/>
      <c r="GG521" s="23"/>
      <c r="GH521" s="23"/>
      <c r="GI521" s="23"/>
      <c r="GJ521" s="23"/>
      <c r="GK521" s="23"/>
      <c r="GL521" s="23"/>
      <c r="GM521" s="23"/>
      <c r="GN521" s="46"/>
    </row>
    <row r="522" spans="1:196" s="44" customFormat="1">
      <c r="A522" s="120"/>
      <c r="B522" s="120"/>
      <c r="C522" s="120"/>
      <c r="D522" s="120"/>
      <c r="E522" s="120"/>
      <c r="F522" s="120"/>
      <c r="G522" s="120"/>
      <c r="H522" s="120"/>
      <c r="I522" s="120"/>
      <c r="J522" s="120"/>
      <c r="K522" s="120"/>
      <c r="L522" s="120"/>
      <c r="M522" s="87"/>
      <c r="N522" s="120"/>
      <c r="O522" s="120"/>
      <c r="P522" s="120"/>
      <c r="Q522" s="87"/>
      <c r="R522" s="120"/>
      <c r="S522" s="120"/>
      <c r="T522" s="120"/>
      <c r="U522" s="87"/>
      <c r="V522" s="120"/>
      <c r="W522" s="120"/>
      <c r="X522" s="87"/>
      <c r="Y522" s="120"/>
      <c r="Z522" s="120"/>
      <c r="AA522" s="120"/>
      <c r="AB522" s="87"/>
      <c r="AC522" s="120"/>
      <c r="AD522" s="120"/>
      <c r="AE522" s="120"/>
      <c r="AF522" s="87"/>
      <c r="AG522" s="120"/>
      <c r="AH522" s="120"/>
      <c r="AI522" s="87"/>
      <c r="AJ522" s="120"/>
      <c r="AK522" s="120"/>
      <c r="AL522" s="87"/>
      <c r="AM522" s="120"/>
      <c r="AN522" s="120"/>
      <c r="AO522" s="120"/>
      <c r="AP522" s="120"/>
      <c r="AQ522" s="120"/>
      <c r="AR522" s="87"/>
      <c r="AS522" s="120"/>
      <c r="AT522" s="120"/>
      <c r="AU522" s="120"/>
      <c r="AV522" s="120"/>
      <c r="AW522" s="120"/>
      <c r="AX522" s="120"/>
      <c r="AY522" s="87"/>
      <c r="AZ522" s="120"/>
      <c r="BA522" s="120"/>
      <c r="BB522" s="120"/>
      <c r="BC522" s="120"/>
      <c r="BD522" s="17"/>
      <c r="BE522" s="17"/>
      <c r="BP522" s="17"/>
      <c r="BQ522" s="19"/>
      <c r="BR522" s="19"/>
      <c r="BS522" s="19"/>
      <c r="BT522" s="19"/>
      <c r="BU522" s="19"/>
      <c r="BV522" s="19"/>
      <c r="BW522" s="19"/>
      <c r="BX522" s="19"/>
      <c r="BY522" s="19"/>
      <c r="BZ522" s="19"/>
      <c r="CA522" s="27"/>
      <c r="CI522" s="17"/>
      <c r="CN522" s="17"/>
      <c r="CS522" s="17"/>
      <c r="CX522" s="17"/>
      <c r="DH522" s="17"/>
      <c r="DT522" s="17"/>
      <c r="ED522" s="17"/>
      <c r="EO522" s="17"/>
      <c r="EP522" s="45"/>
      <c r="EQ522" s="6"/>
      <c r="ER522" s="6"/>
      <c r="ES522" s="6"/>
      <c r="ET522" s="6"/>
      <c r="EU522" s="46"/>
      <c r="FV522" s="19"/>
      <c r="FW522" s="23"/>
      <c r="FX522" s="23"/>
      <c r="FZ522" s="23"/>
      <c r="GA522" s="23"/>
      <c r="GB522" s="23"/>
      <c r="GC522" s="23"/>
      <c r="GD522" s="23"/>
      <c r="GE522" s="23"/>
      <c r="GF522" s="23"/>
      <c r="GG522" s="23"/>
      <c r="GH522" s="23"/>
      <c r="GI522" s="23"/>
      <c r="GJ522" s="23"/>
      <c r="GK522" s="23"/>
      <c r="GL522" s="23"/>
      <c r="GM522" s="23"/>
      <c r="GN522" s="46"/>
    </row>
    <row r="523" spans="1:196" s="44" customFormat="1">
      <c r="A523" s="120"/>
      <c r="B523" s="120"/>
      <c r="C523" s="120"/>
      <c r="D523" s="120"/>
      <c r="E523" s="120"/>
      <c r="F523" s="120"/>
      <c r="G523" s="120"/>
      <c r="H523" s="120"/>
      <c r="I523" s="120"/>
      <c r="J523" s="120"/>
      <c r="K523" s="120"/>
      <c r="L523" s="120"/>
      <c r="M523" s="87"/>
      <c r="N523" s="120"/>
      <c r="O523" s="120"/>
      <c r="P523" s="120"/>
      <c r="Q523" s="87"/>
      <c r="R523" s="120"/>
      <c r="S523" s="120"/>
      <c r="T523" s="120"/>
      <c r="U523" s="87"/>
      <c r="V523" s="120"/>
      <c r="W523" s="120"/>
      <c r="X523" s="87"/>
      <c r="Y523" s="120"/>
      <c r="Z523" s="120"/>
      <c r="AA523" s="120"/>
      <c r="AB523" s="87"/>
      <c r="AC523" s="120"/>
      <c r="AD523" s="120"/>
      <c r="AE523" s="120"/>
      <c r="AF523" s="87"/>
      <c r="AG523" s="120"/>
      <c r="AH523" s="120"/>
      <c r="AI523" s="87"/>
      <c r="AJ523" s="120"/>
      <c r="AK523" s="120"/>
      <c r="AL523" s="87"/>
      <c r="AM523" s="120"/>
      <c r="AN523" s="120"/>
      <c r="AO523" s="120"/>
      <c r="AP523" s="120"/>
      <c r="AQ523" s="120"/>
      <c r="AR523" s="87"/>
      <c r="AS523" s="120"/>
      <c r="AT523" s="120"/>
      <c r="AU523" s="120"/>
      <c r="AV523" s="120"/>
      <c r="AW523" s="120"/>
      <c r="AX523" s="120"/>
      <c r="AY523" s="87"/>
      <c r="AZ523" s="120"/>
      <c r="BA523" s="120"/>
      <c r="BB523" s="120"/>
      <c r="BC523" s="120"/>
      <c r="BD523" s="17"/>
      <c r="BE523" s="17"/>
      <c r="BP523" s="17"/>
      <c r="BQ523" s="19"/>
      <c r="BR523" s="19"/>
      <c r="BS523" s="19"/>
      <c r="BT523" s="19"/>
      <c r="BU523" s="19"/>
      <c r="BV523" s="19"/>
      <c r="BW523" s="19"/>
      <c r="BX523" s="19"/>
      <c r="BY523" s="19"/>
      <c r="BZ523" s="19"/>
      <c r="CA523" s="27"/>
      <c r="CI523" s="17"/>
      <c r="CN523" s="17"/>
      <c r="CS523" s="17"/>
      <c r="CX523" s="17"/>
      <c r="DH523" s="17"/>
      <c r="DT523" s="17"/>
      <c r="ED523" s="17"/>
      <c r="EO523" s="17"/>
      <c r="EP523" s="45"/>
      <c r="EQ523" s="6"/>
      <c r="ER523" s="6"/>
      <c r="ES523" s="6"/>
      <c r="ET523" s="6"/>
      <c r="EU523" s="46"/>
      <c r="FV523" s="19"/>
      <c r="FW523" s="23"/>
      <c r="FX523" s="23"/>
      <c r="FZ523" s="23"/>
      <c r="GA523" s="23"/>
      <c r="GB523" s="23"/>
      <c r="GC523" s="23"/>
      <c r="GD523" s="23"/>
      <c r="GE523" s="23"/>
      <c r="GF523" s="23"/>
      <c r="GG523" s="23"/>
      <c r="GH523" s="23"/>
      <c r="GI523" s="23"/>
      <c r="GJ523" s="23"/>
      <c r="GK523" s="23"/>
      <c r="GL523" s="23"/>
      <c r="GM523" s="23"/>
      <c r="GN523" s="46"/>
    </row>
    <row r="524" spans="1:196" s="44" customFormat="1">
      <c r="A524" s="120"/>
      <c r="B524" s="120"/>
      <c r="C524" s="120"/>
      <c r="D524" s="120"/>
      <c r="E524" s="120"/>
      <c r="F524" s="120"/>
      <c r="G524" s="120"/>
      <c r="H524" s="120"/>
      <c r="I524" s="120"/>
      <c r="J524" s="120"/>
      <c r="K524" s="120"/>
      <c r="L524" s="120"/>
      <c r="M524" s="87"/>
      <c r="N524" s="120"/>
      <c r="O524" s="120"/>
      <c r="P524" s="120"/>
      <c r="Q524" s="87"/>
      <c r="R524" s="120"/>
      <c r="S524" s="120"/>
      <c r="T524" s="120"/>
      <c r="U524" s="87"/>
      <c r="V524" s="120"/>
      <c r="W524" s="120"/>
      <c r="X524" s="87"/>
      <c r="Y524" s="120"/>
      <c r="Z524" s="120"/>
      <c r="AA524" s="120"/>
      <c r="AB524" s="87"/>
      <c r="AC524" s="120"/>
      <c r="AD524" s="120"/>
      <c r="AE524" s="120"/>
      <c r="AF524" s="87"/>
      <c r="AG524" s="120"/>
      <c r="AH524" s="120"/>
      <c r="AI524" s="87"/>
      <c r="AJ524" s="120"/>
      <c r="AK524" s="120"/>
      <c r="AL524" s="87"/>
      <c r="AM524" s="120"/>
      <c r="AN524" s="120"/>
      <c r="AO524" s="120"/>
      <c r="AP524" s="120"/>
      <c r="AQ524" s="120"/>
      <c r="AR524" s="87"/>
      <c r="AS524" s="120"/>
      <c r="AT524" s="120"/>
      <c r="AU524" s="120"/>
      <c r="AV524" s="120"/>
      <c r="AW524" s="120"/>
      <c r="AX524" s="120"/>
      <c r="AY524" s="87"/>
      <c r="AZ524" s="120"/>
      <c r="BA524" s="120"/>
      <c r="BB524" s="120"/>
      <c r="BC524" s="120"/>
      <c r="BD524" s="17"/>
      <c r="BE524" s="17"/>
      <c r="BP524" s="17"/>
      <c r="BQ524" s="19"/>
      <c r="BR524" s="19"/>
      <c r="BS524" s="19"/>
      <c r="BT524" s="19"/>
      <c r="BU524" s="19"/>
      <c r="BV524" s="19"/>
      <c r="BW524" s="19"/>
      <c r="BX524" s="19"/>
      <c r="BY524" s="19"/>
      <c r="BZ524" s="19"/>
      <c r="CA524" s="27"/>
      <c r="CI524" s="17"/>
      <c r="CN524" s="17"/>
      <c r="CS524" s="17"/>
      <c r="CX524" s="17"/>
      <c r="DH524" s="17"/>
      <c r="DT524" s="17"/>
      <c r="ED524" s="17"/>
      <c r="EO524" s="17"/>
      <c r="EP524" s="45"/>
      <c r="EQ524" s="6"/>
      <c r="ER524" s="6"/>
      <c r="ES524" s="6"/>
      <c r="ET524" s="6"/>
      <c r="EU524" s="46"/>
      <c r="FV524" s="19"/>
      <c r="FW524" s="23"/>
      <c r="FX524" s="23"/>
      <c r="FZ524" s="23"/>
      <c r="GA524" s="23"/>
      <c r="GB524" s="23"/>
      <c r="GC524" s="23"/>
      <c r="GD524" s="23"/>
      <c r="GE524" s="23"/>
      <c r="GF524" s="23"/>
      <c r="GG524" s="23"/>
      <c r="GH524" s="23"/>
      <c r="GI524" s="23"/>
      <c r="GJ524" s="23"/>
      <c r="GK524" s="23"/>
      <c r="GL524" s="23"/>
      <c r="GM524" s="23"/>
      <c r="GN524" s="46"/>
    </row>
    <row r="525" spans="1:196" s="44" customFormat="1">
      <c r="A525" s="120"/>
      <c r="B525" s="120"/>
      <c r="C525" s="120"/>
      <c r="D525" s="120"/>
      <c r="E525" s="120"/>
      <c r="F525" s="120"/>
      <c r="G525" s="120"/>
      <c r="H525" s="120"/>
      <c r="I525" s="120"/>
      <c r="J525" s="120"/>
      <c r="K525" s="120"/>
      <c r="L525" s="120"/>
      <c r="M525" s="87"/>
      <c r="N525" s="120"/>
      <c r="O525" s="120"/>
      <c r="P525" s="120"/>
      <c r="Q525" s="87"/>
      <c r="R525" s="120"/>
      <c r="S525" s="120"/>
      <c r="T525" s="120"/>
      <c r="U525" s="87"/>
      <c r="V525" s="120"/>
      <c r="W525" s="120"/>
      <c r="X525" s="87"/>
      <c r="Y525" s="120"/>
      <c r="Z525" s="120"/>
      <c r="AA525" s="120"/>
      <c r="AB525" s="87"/>
      <c r="AC525" s="120"/>
      <c r="AD525" s="120"/>
      <c r="AE525" s="120"/>
      <c r="AF525" s="87"/>
      <c r="AG525" s="120"/>
      <c r="AH525" s="120"/>
      <c r="AI525" s="87"/>
      <c r="AJ525" s="120"/>
      <c r="AK525" s="120"/>
      <c r="AL525" s="87"/>
      <c r="AM525" s="120"/>
      <c r="AN525" s="120"/>
      <c r="AO525" s="120"/>
      <c r="AP525" s="120"/>
      <c r="AQ525" s="120"/>
      <c r="AR525" s="87"/>
      <c r="AS525" s="120"/>
      <c r="AT525" s="120"/>
      <c r="AU525" s="120"/>
      <c r="AV525" s="120"/>
      <c r="AW525" s="120"/>
      <c r="AX525" s="120"/>
      <c r="AY525" s="87"/>
      <c r="AZ525" s="120"/>
      <c r="BA525" s="120"/>
      <c r="BB525" s="120"/>
      <c r="BC525" s="120"/>
      <c r="BD525" s="17"/>
      <c r="BE525" s="17"/>
      <c r="BP525" s="17"/>
      <c r="BQ525" s="19"/>
      <c r="BR525" s="19"/>
      <c r="BS525" s="19"/>
      <c r="BT525" s="19"/>
      <c r="BU525" s="19"/>
      <c r="BV525" s="19"/>
      <c r="BW525" s="19"/>
      <c r="BX525" s="19"/>
      <c r="BY525" s="19"/>
      <c r="BZ525" s="19"/>
      <c r="CA525" s="27"/>
      <c r="CI525" s="17"/>
      <c r="CN525" s="17"/>
      <c r="CS525" s="17"/>
      <c r="CX525" s="17"/>
      <c r="DH525" s="17"/>
      <c r="DT525" s="17"/>
      <c r="ED525" s="17"/>
      <c r="EO525" s="17"/>
      <c r="EP525" s="45"/>
      <c r="EQ525" s="6"/>
      <c r="ER525" s="6"/>
      <c r="ES525" s="6"/>
      <c r="ET525" s="6"/>
      <c r="EU525" s="46"/>
      <c r="FV525" s="19"/>
      <c r="FW525" s="23"/>
      <c r="FX525" s="23"/>
      <c r="FZ525" s="23"/>
      <c r="GA525" s="23"/>
      <c r="GB525" s="23"/>
      <c r="GC525" s="23"/>
      <c r="GD525" s="23"/>
      <c r="GE525" s="23"/>
      <c r="GF525" s="23"/>
      <c r="GG525" s="23"/>
      <c r="GH525" s="23"/>
      <c r="GI525" s="23"/>
      <c r="GJ525" s="23"/>
      <c r="GK525" s="23"/>
      <c r="GL525" s="23"/>
      <c r="GM525" s="23"/>
      <c r="GN525" s="46"/>
    </row>
    <row r="526" spans="1:196" s="44" customFormat="1">
      <c r="A526" s="120"/>
      <c r="B526" s="120"/>
      <c r="C526" s="120"/>
      <c r="D526" s="120"/>
      <c r="E526" s="120"/>
      <c r="F526" s="120"/>
      <c r="G526" s="120"/>
      <c r="H526" s="120"/>
      <c r="I526" s="120"/>
      <c r="J526" s="120"/>
      <c r="K526" s="120"/>
      <c r="L526" s="120"/>
      <c r="M526" s="87"/>
      <c r="N526" s="120"/>
      <c r="O526" s="120"/>
      <c r="P526" s="120"/>
      <c r="Q526" s="87"/>
      <c r="R526" s="120"/>
      <c r="S526" s="120"/>
      <c r="T526" s="120"/>
      <c r="U526" s="87"/>
      <c r="V526" s="120"/>
      <c r="W526" s="120"/>
      <c r="X526" s="87"/>
      <c r="Y526" s="120"/>
      <c r="Z526" s="120"/>
      <c r="AA526" s="120"/>
      <c r="AB526" s="87"/>
      <c r="AC526" s="120"/>
      <c r="AD526" s="120"/>
      <c r="AE526" s="120"/>
      <c r="AF526" s="87"/>
      <c r="AG526" s="120"/>
      <c r="AH526" s="120"/>
      <c r="AI526" s="87"/>
      <c r="AJ526" s="120"/>
      <c r="AK526" s="120"/>
      <c r="AL526" s="87"/>
      <c r="AM526" s="120"/>
      <c r="AN526" s="120"/>
      <c r="AO526" s="120"/>
      <c r="AP526" s="120"/>
      <c r="AQ526" s="120"/>
      <c r="AR526" s="87"/>
      <c r="AS526" s="120"/>
      <c r="AT526" s="120"/>
      <c r="AU526" s="120"/>
      <c r="AV526" s="120"/>
      <c r="AW526" s="120"/>
      <c r="AX526" s="120"/>
      <c r="AY526" s="87"/>
      <c r="AZ526" s="120"/>
      <c r="BA526" s="120"/>
      <c r="BB526" s="120"/>
      <c r="BC526" s="120"/>
      <c r="BD526" s="17"/>
      <c r="BE526" s="17"/>
      <c r="BP526" s="17"/>
      <c r="BQ526" s="19"/>
      <c r="BR526" s="19"/>
      <c r="BS526" s="19"/>
      <c r="BT526" s="19"/>
      <c r="BU526" s="19"/>
      <c r="BV526" s="19"/>
      <c r="BW526" s="19"/>
      <c r="BX526" s="19"/>
      <c r="BY526" s="19"/>
      <c r="BZ526" s="19"/>
      <c r="CA526" s="27"/>
      <c r="CI526" s="17"/>
      <c r="CN526" s="17"/>
      <c r="CS526" s="17"/>
      <c r="CX526" s="17"/>
      <c r="DH526" s="17"/>
      <c r="DT526" s="17"/>
      <c r="ED526" s="17"/>
      <c r="EO526" s="17"/>
      <c r="EP526" s="45"/>
      <c r="EQ526" s="6"/>
      <c r="ER526" s="6"/>
      <c r="ES526" s="6"/>
      <c r="ET526" s="6"/>
      <c r="EU526" s="46"/>
      <c r="FV526" s="19"/>
      <c r="FW526" s="23"/>
      <c r="FX526" s="23"/>
      <c r="FZ526" s="23"/>
      <c r="GA526" s="23"/>
      <c r="GB526" s="23"/>
      <c r="GC526" s="23"/>
      <c r="GD526" s="23"/>
      <c r="GE526" s="23"/>
      <c r="GF526" s="23"/>
      <c r="GG526" s="23"/>
      <c r="GH526" s="23"/>
      <c r="GI526" s="23"/>
      <c r="GJ526" s="23"/>
      <c r="GK526" s="23"/>
      <c r="GL526" s="23"/>
      <c r="GM526" s="23"/>
      <c r="GN526" s="46"/>
    </row>
    <row r="527" spans="1:196" s="44" customFormat="1">
      <c r="A527" s="120"/>
      <c r="B527" s="120"/>
      <c r="C527" s="120"/>
      <c r="D527" s="120"/>
      <c r="E527" s="120"/>
      <c r="F527" s="120"/>
      <c r="G527" s="120"/>
      <c r="H527" s="120"/>
      <c r="I527" s="120"/>
      <c r="J527" s="120"/>
      <c r="K527" s="120"/>
      <c r="L527" s="120"/>
      <c r="M527" s="87"/>
      <c r="N527" s="120"/>
      <c r="O527" s="120"/>
      <c r="P527" s="120"/>
      <c r="Q527" s="87"/>
      <c r="R527" s="120"/>
      <c r="S527" s="120"/>
      <c r="T527" s="120"/>
      <c r="U527" s="87"/>
      <c r="V527" s="120"/>
      <c r="W527" s="120"/>
      <c r="X527" s="87"/>
      <c r="Y527" s="120"/>
      <c r="Z527" s="120"/>
      <c r="AA527" s="120"/>
      <c r="AB527" s="87"/>
      <c r="AC527" s="120"/>
      <c r="AD527" s="120"/>
      <c r="AE527" s="120"/>
      <c r="AF527" s="87"/>
      <c r="AG527" s="120"/>
      <c r="AH527" s="120"/>
      <c r="AI527" s="87"/>
      <c r="AJ527" s="120"/>
      <c r="AK527" s="120"/>
      <c r="AL527" s="87"/>
      <c r="AM527" s="120"/>
      <c r="AN527" s="120"/>
      <c r="AO527" s="120"/>
      <c r="AP527" s="120"/>
      <c r="AQ527" s="120"/>
      <c r="AR527" s="87"/>
      <c r="AS527" s="120"/>
      <c r="AT527" s="120"/>
      <c r="AU527" s="120"/>
      <c r="AV527" s="120"/>
      <c r="AW527" s="120"/>
      <c r="AX527" s="120"/>
      <c r="AY527" s="87"/>
      <c r="AZ527" s="120"/>
      <c r="BA527" s="120"/>
      <c r="BB527" s="120"/>
      <c r="BC527" s="120"/>
      <c r="BD527" s="17"/>
      <c r="BE527" s="17"/>
      <c r="BP527" s="17"/>
      <c r="BQ527" s="19"/>
      <c r="BR527" s="19"/>
      <c r="BS527" s="19"/>
      <c r="BT527" s="19"/>
      <c r="BU527" s="19"/>
      <c r="BV527" s="19"/>
      <c r="BW527" s="19"/>
      <c r="BX527" s="19"/>
      <c r="BY527" s="19"/>
      <c r="BZ527" s="19"/>
      <c r="CA527" s="27"/>
      <c r="CI527" s="17"/>
      <c r="CN527" s="17"/>
      <c r="CS527" s="17"/>
      <c r="CX527" s="17"/>
      <c r="DH527" s="17"/>
      <c r="DT527" s="17"/>
      <c r="ED527" s="17"/>
      <c r="EO527" s="17"/>
      <c r="EP527" s="45"/>
      <c r="EQ527" s="6"/>
      <c r="ER527" s="6"/>
      <c r="ES527" s="6"/>
      <c r="ET527" s="6"/>
      <c r="EU527" s="46"/>
      <c r="FV527" s="19"/>
      <c r="FW527" s="23"/>
      <c r="FX527" s="23"/>
      <c r="FZ527" s="23"/>
      <c r="GA527" s="23"/>
      <c r="GB527" s="23"/>
      <c r="GC527" s="23"/>
      <c r="GD527" s="23"/>
      <c r="GE527" s="23"/>
      <c r="GF527" s="23"/>
      <c r="GG527" s="23"/>
      <c r="GH527" s="23"/>
      <c r="GI527" s="23"/>
      <c r="GJ527" s="23"/>
      <c r="GK527" s="23"/>
      <c r="GL527" s="23"/>
      <c r="GM527" s="23"/>
      <c r="GN527" s="46"/>
    </row>
    <row r="528" spans="1:196" s="44" customFormat="1">
      <c r="A528" s="120"/>
      <c r="B528" s="120"/>
      <c r="C528" s="120"/>
      <c r="D528" s="120"/>
      <c r="E528" s="120"/>
      <c r="F528" s="120"/>
      <c r="G528" s="120"/>
      <c r="H528" s="120"/>
      <c r="I528" s="120"/>
      <c r="J528" s="120"/>
      <c r="K528" s="120"/>
      <c r="L528" s="120"/>
      <c r="M528" s="87"/>
      <c r="N528" s="120"/>
      <c r="O528" s="120"/>
      <c r="P528" s="120"/>
      <c r="Q528" s="87"/>
      <c r="R528" s="120"/>
      <c r="S528" s="120"/>
      <c r="T528" s="120"/>
      <c r="U528" s="87"/>
      <c r="V528" s="120"/>
      <c r="W528" s="120"/>
      <c r="X528" s="87"/>
      <c r="Y528" s="120"/>
      <c r="Z528" s="120"/>
      <c r="AA528" s="120"/>
      <c r="AB528" s="87"/>
      <c r="AC528" s="120"/>
      <c r="AD528" s="120"/>
      <c r="AE528" s="120"/>
      <c r="AF528" s="87"/>
      <c r="AG528" s="120"/>
      <c r="AH528" s="120"/>
      <c r="AI528" s="87"/>
      <c r="AJ528" s="120"/>
      <c r="AK528" s="120"/>
      <c r="AL528" s="87"/>
      <c r="AM528" s="120"/>
      <c r="AN528" s="120"/>
      <c r="AO528" s="120"/>
      <c r="AP528" s="120"/>
      <c r="AQ528" s="120"/>
      <c r="AR528" s="87"/>
      <c r="AS528" s="120"/>
      <c r="AT528" s="120"/>
      <c r="AU528" s="120"/>
      <c r="AV528" s="120"/>
      <c r="AW528" s="120"/>
      <c r="AX528" s="120"/>
      <c r="AY528" s="87"/>
      <c r="AZ528" s="120"/>
      <c r="BA528" s="120"/>
      <c r="BB528" s="120"/>
      <c r="BC528" s="120"/>
      <c r="BD528" s="17"/>
      <c r="BE528" s="17"/>
      <c r="BP528" s="17"/>
      <c r="BQ528" s="19"/>
      <c r="BR528" s="19"/>
      <c r="BS528" s="19"/>
      <c r="BT528" s="19"/>
      <c r="BU528" s="19"/>
      <c r="BV528" s="19"/>
      <c r="BW528" s="19"/>
      <c r="BX528" s="19"/>
      <c r="BY528" s="19"/>
      <c r="BZ528" s="19"/>
      <c r="CA528" s="27"/>
      <c r="CI528" s="17"/>
      <c r="CN528" s="17"/>
      <c r="CS528" s="17"/>
      <c r="CX528" s="17"/>
      <c r="DH528" s="17"/>
      <c r="DT528" s="17"/>
      <c r="ED528" s="17"/>
      <c r="EO528" s="17"/>
      <c r="EP528" s="45"/>
      <c r="EQ528" s="6"/>
      <c r="ER528" s="6"/>
      <c r="ES528" s="6"/>
      <c r="ET528" s="6"/>
      <c r="EU528" s="46"/>
      <c r="FV528" s="19"/>
      <c r="FW528" s="23"/>
      <c r="FX528" s="23"/>
      <c r="FZ528" s="23"/>
      <c r="GA528" s="23"/>
      <c r="GB528" s="23"/>
      <c r="GC528" s="23"/>
      <c r="GD528" s="23"/>
      <c r="GE528" s="23"/>
      <c r="GF528" s="23"/>
      <c r="GG528" s="23"/>
      <c r="GH528" s="23"/>
      <c r="GI528" s="23"/>
      <c r="GJ528" s="23"/>
      <c r="GK528" s="23"/>
      <c r="GL528" s="23"/>
      <c r="GM528" s="23"/>
      <c r="GN528" s="46"/>
    </row>
    <row r="529" spans="1:196" s="44" customFormat="1">
      <c r="A529" s="120"/>
      <c r="B529" s="120"/>
      <c r="C529" s="120"/>
      <c r="D529" s="120"/>
      <c r="E529" s="120"/>
      <c r="F529" s="120"/>
      <c r="G529" s="120"/>
      <c r="H529" s="120"/>
      <c r="I529" s="120"/>
      <c r="J529" s="120"/>
      <c r="K529" s="120"/>
      <c r="L529" s="120"/>
      <c r="M529" s="87"/>
      <c r="N529" s="120"/>
      <c r="O529" s="120"/>
      <c r="P529" s="120"/>
      <c r="Q529" s="87"/>
      <c r="R529" s="120"/>
      <c r="S529" s="120"/>
      <c r="T529" s="120"/>
      <c r="U529" s="87"/>
      <c r="V529" s="120"/>
      <c r="W529" s="120"/>
      <c r="X529" s="87"/>
      <c r="Y529" s="120"/>
      <c r="Z529" s="120"/>
      <c r="AA529" s="120"/>
      <c r="AB529" s="87"/>
      <c r="AC529" s="120"/>
      <c r="AD529" s="120"/>
      <c r="AE529" s="120"/>
      <c r="AF529" s="87"/>
      <c r="AG529" s="120"/>
      <c r="AH529" s="120"/>
      <c r="AI529" s="87"/>
      <c r="AJ529" s="120"/>
      <c r="AK529" s="120"/>
      <c r="AL529" s="87"/>
      <c r="AM529" s="120"/>
      <c r="AN529" s="120"/>
      <c r="AO529" s="120"/>
      <c r="AP529" s="120"/>
      <c r="AQ529" s="120"/>
      <c r="AR529" s="87"/>
      <c r="AS529" s="120"/>
      <c r="AT529" s="120"/>
      <c r="AU529" s="120"/>
      <c r="AV529" s="120"/>
      <c r="AW529" s="120"/>
      <c r="AX529" s="120"/>
      <c r="AY529" s="87"/>
      <c r="AZ529" s="120"/>
      <c r="BA529" s="120"/>
      <c r="BB529" s="120"/>
      <c r="BC529" s="120"/>
      <c r="BD529" s="17"/>
      <c r="BE529" s="17"/>
      <c r="BP529" s="17"/>
      <c r="BQ529" s="19"/>
      <c r="BR529" s="19"/>
      <c r="BS529" s="19"/>
      <c r="BT529" s="19"/>
      <c r="BU529" s="19"/>
      <c r="BV529" s="19"/>
      <c r="BW529" s="19"/>
      <c r="BX529" s="19"/>
      <c r="BY529" s="19"/>
      <c r="BZ529" s="19"/>
      <c r="CA529" s="27"/>
      <c r="CI529" s="17"/>
      <c r="CN529" s="17"/>
      <c r="CS529" s="17"/>
      <c r="CX529" s="17"/>
      <c r="DH529" s="17"/>
      <c r="DT529" s="17"/>
      <c r="ED529" s="17"/>
      <c r="EO529" s="17"/>
      <c r="EP529" s="45"/>
      <c r="EQ529" s="6"/>
      <c r="ER529" s="6"/>
      <c r="ES529" s="6"/>
      <c r="ET529" s="6"/>
      <c r="EU529" s="46"/>
      <c r="FV529" s="19"/>
      <c r="FW529" s="23"/>
      <c r="FX529" s="23"/>
      <c r="FZ529" s="23"/>
      <c r="GA529" s="23"/>
      <c r="GB529" s="23"/>
      <c r="GC529" s="23"/>
      <c r="GD529" s="23"/>
      <c r="GE529" s="23"/>
      <c r="GF529" s="23"/>
      <c r="GG529" s="23"/>
      <c r="GH529" s="23"/>
      <c r="GI529" s="23"/>
      <c r="GJ529" s="23"/>
      <c r="GK529" s="23"/>
      <c r="GL529" s="23"/>
      <c r="GM529" s="23"/>
      <c r="GN529" s="46"/>
    </row>
    <row r="530" spans="1:196" s="44" customFormat="1">
      <c r="A530" s="120"/>
      <c r="B530" s="120"/>
      <c r="C530" s="120"/>
      <c r="D530" s="120"/>
      <c r="E530" s="120"/>
      <c r="F530" s="120"/>
      <c r="G530" s="120"/>
      <c r="H530" s="120"/>
      <c r="I530" s="120"/>
      <c r="J530" s="120"/>
      <c r="K530" s="120"/>
      <c r="L530" s="120"/>
      <c r="M530" s="87"/>
      <c r="N530" s="120"/>
      <c r="O530" s="120"/>
      <c r="P530" s="120"/>
      <c r="Q530" s="87"/>
      <c r="R530" s="120"/>
      <c r="S530" s="120"/>
      <c r="T530" s="120"/>
      <c r="U530" s="87"/>
      <c r="V530" s="120"/>
      <c r="W530" s="120"/>
      <c r="X530" s="87"/>
      <c r="Y530" s="120"/>
      <c r="Z530" s="120"/>
      <c r="AA530" s="120"/>
      <c r="AB530" s="87"/>
      <c r="AC530" s="120"/>
      <c r="AD530" s="120"/>
      <c r="AE530" s="120"/>
      <c r="AF530" s="87"/>
      <c r="AG530" s="120"/>
      <c r="AH530" s="120"/>
      <c r="AI530" s="87"/>
      <c r="AJ530" s="120"/>
      <c r="AK530" s="120"/>
      <c r="AL530" s="87"/>
      <c r="AM530" s="120"/>
      <c r="AN530" s="120"/>
      <c r="AO530" s="120"/>
      <c r="AP530" s="120"/>
      <c r="AQ530" s="120"/>
      <c r="AR530" s="87"/>
      <c r="AS530" s="120"/>
      <c r="AT530" s="120"/>
      <c r="AU530" s="120"/>
      <c r="AV530" s="120"/>
      <c r="AW530" s="120"/>
      <c r="AX530" s="120"/>
      <c r="AY530" s="87"/>
      <c r="AZ530" s="120"/>
      <c r="BA530" s="120"/>
      <c r="BB530" s="120"/>
      <c r="BC530" s="120"/>
      <c r="BD530" s="17"/>
      <c r="BE530" s="17"/>
      <c r="BP530" s="17"/>
      <c r="BQ530" s="19"/>
      <c r="BR530" s="19"/>
      <c r="BS530" s="19"/>
      <c r="BT530" s="19"/>
      <c r="BU530" s="19"/>
      <c r="BV530" s="19"/>
      <c r="BW530" s="19"/>
      <c r="BX530" s="19"/>
      <c r="BY530" s="19"/>
      <c r="BZ530" s="19"/>
      <c r="CA530" s="27"/>
      <c r="CI530" s="17"/>
      <c r="CN530" s="17"/>
      <c r="CS530" s="17"/>
      <c r="CX530" s="17"/>
      <c r="DH530" s="17"/>
      <c r="DT530" s="17"/>
      <c r="ED530" s="17"/>
      <c r="EO530" s="17"/>
      <c r="EP530" s="45"/>
      <c r="EQ530" s="6"/>
      <c r="ER530" s="6"/>
      <c r="ES530" s="6"/>
      <c r="ET530" s="6"/>
      <c r="EU530" s="46"/>
      <c r="FV530" s="19"/>
      <c r="FW530" s="23"/>
      <c r="FX530" s="23"/>
      <c r="FZ530" s="23"/>
      <c r="GA530" s="23"/>
      <c r="GB530" s="23"/>
      <c r="GC530" s="23"/>
      <c r="GD530" s="23"/>
      <c r="GE530" s="23"/>
      <c r="GF530" s="23"/>
      <c r="GG530" s="23"/>
      <c r="GH530" s="23"/>
      <c r="GI530" s="23"/>
      <c r="GJ530" s="23"/>
      <c r="GK530" s="23"/>
      <c r="GL530" s="23"/>
      <c r="GM530" s="23"/>
      <c r="GN530" s="46"/>
    </row>
    <row r="531" spans="1:196" s="44" customFormat="1">
      <c r="A531" s="120"/>
      <c r="B531" s="120"/>
      <c r="C531" s="120"/>
      <c r="D531" s="120"/>
      <c r="E531" s="120"/>
      <c r="F531" s="120"/>
      <c r="G531" s="120"/>
      <c r="H531" s="120"/>
      <c r="I531" s="120"/>
      <c r="J531" s="120"/>
      <c r="K531" s="120"/>
      <c r="L531" s="120"/>
      <c r="M531" s="87"/>
      <c r="N531" s="120"/>
      <c r="O531" s="120"/>
      <c r="P531" s="120"/>
      <c r="Q531" s="87"/>
      <c r="R531" s="120"/>
      <c r="S531" s="120"/>
      <c r="T531" s="120"/>
      <c r="U531" s="87"/>
      <c r="V531" s="120"/>
      <c r="W531" s="120"/>
      <c r="X531" s="87"/>
      <c r="Y531" s="120"/>
      <c r="Z531" s="120"/>
      <c r="AA531" s="120"/>
      <c r="AB531" s="87"/>
      <c r="AC531" s="120"/>
      <c r="AD531" s="120"/>
      <c r="AE531" s="120"/>
      <c r="AF531" s="87"/>
      <c r="AG531" s="120"/>
      <c r="AH531" s="120"/>
      <c r="AI531" s="87"/>
      <c r="AJ531" s="120"/>
      <c r="AK531" s="120"/>
      <c r="AL531" s="87"/>
      <c r="AM531" s="120"/>
      <c r="AN531" s="120"/>
      <c r="AO531" s="120"/>
      <c r="AP531" s="120"/>
      <c r="AQ531" s="120"/>
      <c r="AR531" s="87"/>
      <c r="AS531" s="120"/>
      <c r="AT531" s="120"/>
      <c r="AU531" s="120"/>
      <c r="AV531" s="120"/>
      <c r="AW531" s="120"/>
      <c r="AX531" s="120"/>
      <c r="AY531" s="87"/>
      <c r="AZ531" s="120"/>
      <c r="BA531" s="120"/>
      <c r="BB531" s="120"/>
      <c r="BC531" s="120"/>
      <c r="BD531" s="17"/>
      <c r="BE531" s="17"/>
      <c r="BP531" s="17"/>
      <c r="BQ531" s="19"/>
      <c r="BR531" s="19"/>
      <c r="BS531" s="19"/>
      <c r="BT531" s="19"/>
      <c r="BU531" s="19"/>
      <c r="BV531" s="19"/>
      <c r="BW531" s="19"/>
      <c r="BX531" s="19"/>
      <c r="BY531" s="19"/>
      <c r="BZ531" s="19"/>
      <c r="CA531" s="27"/>
      <c r="CI531" s="17"/>
      <c r="CN531" s="17"/>
      <c r="CS531" s="17"/>
      <c r="CX531" s="17"/>
      <c r="DH531" s="17"/>
      <c r="DT531" s="17"/>
      <c r="ED531" s="17"/>
      <c r="EO531" s="17"/>
      <c r="EP531" s="45"/>
      <c r="EQ531" s="6"/>
      <c r="ER531" s="6"/>
      <c r="ES531" s="6"/>
      <c r="ET531" s="6"/>
      <c r="EU531" s="46"/>
      <c r="FV531" s="19"/>
      <c r="FW531" s="23"/>
      <c r="FX531" s="23"/>
      <c r="FZ531" s="23"/>
      <c r="GA531" s="23"/>
      <c r="GB531" s="23"/>
      <c r="GC531" s="23"/>
      <c r="GD531" s="23"/>
      <c r="GE531" s="23"/>
      <c r="GF531" s="23"/>
      <c r="GG531" s="23"/>
      <c r="GH531" s="23"/>
      <c r="GI531" s="23"/>
      <c r="GJ531" s="23"/>
      <c r="GK531" s="23"/>
      <c r="GL531" s="23"/>
      <c r="GM531" s="23"/>
      <c r="GN531" s="46"/>
    </row>
    <row r="532" spans="1:196" s="44" customFormat="1">
      <c r="A532" s="120"/>
      <c r="B532" s="120"/>
      <c r="C532" s="120"/>
      <c r="D532" s="120"/>
      <c r="E532" s="120"/>
      <c r="F532" s="120"/>
      <c r="G532" s="120"/>
      <c r="H532" s="120"/>
      <c r="I532" s="120"/>
      <c r="J532" s="120"/>
      <c r="K532" s="120"/>
      <c r="L532" s="120"/>
      <c r="M532" s="87"/>
      <c r="N532" s="120"/>
      <c r="O532" s="120"/>
      <c r="P532" s="120"/>
      <c r="Q532" s="87"/>
      <c r="R532" s="120"/>
      <c r="S532" s="120"/>
      <c r="T532" s="120"/>
      <c r="U532" s="87"/>
      <c r="V532" s="120"/>
      <c r="W532" s="120"/>
      <c r="X532" s="87"/>
      <c r="Y532" s="120"/>
      <c r="Z532" s="120"/>
      <c r="AA532" s="120"/>
      <c r="AB532" s="87"/>
      <c r="AC532" s="120"/>
      <c r="AD532" s="120"/>
      <c r="AE532" s="120"/>
      <c r="AF532" s="87"/>
      <c r="AG532" s="120"/>
      <c r="AH532" s="120"/>
      <c r="AI532" s="87"/>
      <c r="AJ532" s="120"/>
      <c r="AK532" s="120"/>
      <c r="AL532" s="87"/>
      <c r="AM532" s="120"/>
      <c r="AN532" s="120"/>
      <c r="AO532" s="120"/>
      <c r="AP532" s="120"/>
      <c r="AQ532" s="120"/>
      <c r="AR532" s="87"/>
      <c r="AS532" s="120"/>
      <c r="AT532" s="120"/>
      <c r="AU532" s="120"/>
      <c r="AV532" s="120"/>
      <c r="AW532" s="120"/>
      <c r="AX532" s="120"/>
      <c r="AY532" s="87"/>
      <c r="AZ532" s="120"/>
      <c r="BA532" s="120"/>
      <c r="BB532" s="120"/>
      <c r="BC532" s="120"/>
      <c r="BD532" s="17"/>
      <c r="BE532" s="17"/>
      <c r="BP532" s="17"/>
      <c r="BQ532" s="19"/>
      <c r="BR532" s="19"/>
      <c r="BS532" s="19"/>
      <c r="BT532" s="19"/>
      <c r="BU532" s="19"/>
      <c r="BV532" s="19"/>
      <c r="BW532" s="19"/>
      <c r="BX532" s="19"/>
      <c r="BY532" s="19"/>
      <c r="BZ532" s="19"/>
      <c r="CA532" s="27"/>
      <c r="CI532" s="17"/>
      <c r="CN532" s="17"/>
      <c r="CS532" s="17"/>
      <c r="CX532" s="17"/>
      <c r="DH532" s="17"/>
      <c r="DT532" s="17"/>
      <c r="ED532" s="17"/>
      <c r="EO532" s="17"/>
      <c r="EP532" s="45"/>
      <c r="EQ532" s="6"/>
      <c r="ER532" s="6"/>
      <c r="ES532" s="6"/>
      <c r="ET532" s="6"/>
      <c r="EU532" s="46"/>
      <c r="FV532" s="19"/>
      <c r="FW532" s="23"/>
      <c r="FX532" s="23"/>
      <c r="FZ532" s="23"/>
      <c r="GA532" s="23"/>
      <c r="GB532" s="23"/>
      <c r="GC532" s="23"/>
      <c r="GD532" s="23"/>
      <c r="GE532" s="23"/>
      <c r="GF532" s="23"/>
      <c r="GG532" s="23"/>
      <c r="GH532" s="23"/>
      <c r="GI532" s="23"/>
      <c r="GJ532" s="23"/>
      <c r="GK532" s="23"/>
      <c r="GL532" s="23"/>
      <c r="GM532" s="23"/>
      <c r="GN532" s="46"/>
    </row>
    <row r="533" spans="1:196" s="44" customFormat="1">
      <c r="A533" s="120"/>
      <c r="B533" s="120"/>
      <c r="C533" s="120"/>
      <c r="D533" s="120"/>
      <c r="E533" s="120"/>
      <c r="F533" s="120"/>
      <c r="G533" s="120"/>
      <c r="H533" s="120"/>
      <c r="I533" s="120"/>
      <c r="J533" s="120"/>
      <c r="K533" s="120"/>
      <c r="L533" s="120"/>
      <c r="M533" s="87"/>
      <c r="N533" s="120"/>
      <c r="O533" s="120"/>
      <c r="P533" s="120"/>
      <c r="Q533" s="87"/>
      <c r="R533" s="120"/>
      <c r="S533" s="120"/>
      <c r="T533" s="120"/>
      <c r="U533" s="87"/>
      <c r="V533" s="120"/>
      <c r="W533" s="120"/>
      <c r="X533" s="87"/>
      <c r="Y533" s="120"/>
      <c r="Z533" s="120"/>
      <c r="AA533" s="120"/>
      <c r="AB533" s="87"/>
      <c r="AC533" s="120"/>
      <c r="AD533" s="120"/>
      <c r="AE533" s="120"/>
      <c r="AF533" s="87"/>
      <c r="AG533" s="120"/>
      <c r="AH533" s="120"/>
      <c r="AI533" s="87"/>
      <c r="AJ533" s="120"/>
      <c r="AK533" s="120"/>
      <c r="AL533" s="87"/>
      <c r="AM533" s="120"/>
      <c r="AN533" s="120"/>
      <c r="AO533" s="120"/>
      <c r="AP533" s="120"/>
      <c r="AQ533" s="120"/>
      <c r="AR533" s="87"/>
      <c r="AS533" s="120"/>
      <c r="AT533" s="120"/>
      <c r="AU533" s="120"/>
      <c r="AV533" s="120"/>
      <c r="AW533" s="120"/>
      <c r="AX533" s="120"/>
      <c r="AY533" s="87"/>
      <c r="AZ533" s="120"/>
      <c r="BA533" s="120"/>
      <c r="BB533" s="120"/>
      <c r="BC533" s="120"/>
      <c r="BD533" s="17"/>
      <c r="BE533" s="17"/>
      <c r="BP533" s="17"/>
      <c r="BQ533" s="19"/>
      <c r="BR533" s="19"/>
      <c r="BS533" s="19"/>
      <c r="BT533" s="19"/>
      <c r="BU533" s="19"/>
      <c r="BV533" s="19"/>
      <c r="BW533" s="19"/>
      <c r="BX533" s="19"/>
      <c r="BY533" s="19"/>
      <c r="BZ533" s="19"/>
      <c r="CA533" s="27"/>
      <c r="CI533" s="17"/>
      <c r="CN533" s="17"/>
      <c r="CS533" s="17"/>
      <c r="CX533" s="17"/>
      <c r="DH533" s="17"/>
      <c r="DT533" s="17"/>
      <c r="ED533" s="17"/>
      <c r="EO533" s="17"/>
      <c r="EP533" s="45"/>
      <c r="EQ533" s="6"/>
      <c r="ER533" s="6"/>
      <c r="ES533" s="6"/>
      <c r="ET533" s="6"/>
      <c r="EU533" s="46"/>
      <c r="FV533" s="19"/>
      <c r="FW533" s="23"/>
      <c r="FX533" s="23"/>
      <c r="FZ533" s="23"/>
      <c r="GA533" s="23"/>
      <c r="GB533" s="23"/>
      <c r="GC533" s="23"/>
      <c r="GD533" s="23"/>
      <c r="GE533" s="23"/>
      <c r="GF533" s="23"/>
      <c r="GG533" s="23"/>
      <c r="GH533" s="23"/>
      <c r="GI533" s="23"/>
      <c r="GJ533" s="23"/>
      <c r="GK533" s="23"/>
      <c r="GL533" s="23"/>
      <c r="GM533" s="23"/>
      <c r="GN533" s="46"/>
    </row>
    <row r="534" spans="1:196" s="44" customFormat="1">
      <c r="A534" s="120"/>
      <c r="B534" s="120"/>
      <c r="C534" s="120"/>
      <c r="D534" s="120"/>
      <c r="E534" s="120"/>
      <c r="F534" s="120"/>
      <c r="G534" s="120"/>
      <c r="H534" s="120"/>
      <c r="I534" s="120"/>
      <c r="J534" s="120"/>
      <c r="K534" s="120"/>
      <c r="L534" s="120"/>
      <c r="M534" s="87"/>
      <c r="N534" s="120"/>
      <c r="O534" s="120"/>
      <c r="P534" s="120"/>
      <c r="Q534" s="87"/>
      <c r="R534" s="120"/>
      <c r="S534" s="120"/>
      <c r="T534" s="120"/>
      <c r="U534" s="87"/>
      <c r="V534" s="120"/>
      <c r="W534" s="120"/>
      <c r="X534" s="87"/>
      <c r="Y534" s="120"/>
      <c r="Z534" s="120"/>
      <c r="AA534" s="120"/>
      <c r="AB534" s="87"/>
      <c r="AC534" s="120"/>
      <c r="AD534" s="120"/>
      <c r="AE534" s="120"/>
      <c r="AF534" s="87"/>
      <c r="AG534" s="120"/>
      <c r="AH534" s="120"/>
      <c r="AI534" s="87"/>
      <c r="AJ534" s="120"/>
      <c r="AK534" s="120"/>
      <c r="AL534" s="87"/>
      <c r="AM534" s="120"/>
      <c r="AN534" s="120"/>
      <c r="AO534" s="120"/>
      <c r="AP534" s="120"/>
      <c r="AQ534" s="120"/>
      <c r="AR534" s="87"/>
      <c r="AS534" s="120"/>
      <c r="AT534" s="120"/>
      <c r="AU534" s="120"/>
      <c r="AV534" s="120"/>
      <c r="AW534" s="120"/>
      <c r="AX534" s="120"/>
      <c r="AY534" s="87"/>
      <c r="AZ534" s="120"/>
      <c r="BA534" s="120"/>
      <c r="BB534" s="120"/>
      <c r="BC534" s="120"/>
      <c r="BD534" s="17"/>
      <c r="BE534" s="17"/>
      <c r="BP534" s="17"/>
      <c r="BQ534" s="19"/>
      <c r="BR534" s="19"/>
      <c r="BS534" s="19"/>
      <c r="BT534" s="19"/>
      <c r="BU534" s="19"/>
      <c r="BV534" s="19"/>
      <c r="BW534" s="19"/>
      <c r="BX534" s="19"/>
      <c r="BY534" s="19"/>
      <c r="BZ534" s="19"/>
      <c r="CA534" s="27"/>
      <c r="CI534" s="17"/>
      <c r="CN534" s="17"/>
      <c r="CS534" s="17"/>
      <c r="CX534" s="17"/>
      <c r="DH534" s="17"/>
      <c r="DT534" s="17"/>
      <c r="ED534" s="17"/>
      <c r="EO534" s="17"/>
      <c r="EP534" s="45"/>
      <c r="EQ534" s="6"/>
      <c r="ER534" s="6"/>
      <c r="ES534" s="6"/>
      <c r="ET534" s="6"/>
      <c r="EU534" s="46"/>
      <c r="FV534" s="19"/>
      <c r="FW534" s="23"/>
      <c r="FX534" s="23"/>
      <c r="FZ534" s="23"/>
      <c r="GA534" s="23"/>
      <c r="GB534" s="23"/>
      <c r="GC534" s="23"/>
      <c r="GD534" s="23"/>
      <c r="GE534" s="23"/>
      <c r="GF534" s="23"/>
      <c r="GG534" s="23"/>
      <c r="GH534" s="23"/>
      <c r="GI534" s="23"/>
      <c r="GJ534" s="23"/>
      <c r="GK534" s="23"/>
      <c r="GL534" s="23"/>
      <c r="GM534" s="23"/>
      <c r="GN534" s="46"/>
    </row>
    <row r="535" spans="1:196" s="44" customFormat="1">
      <c r="A535" s="120"/>
      <c r="B535" s="120"/>
      <c r="C535" s="120"/>
      <c r="D535" s="120"/>
      <c r="E535" s="120"/>
      <c r="F535" s="120"/>
      <c r="G535" s="120"/>
      <c r="H535" s="120"/>
      <c r="I535" s="120"/>
      <c r="J535" s="120"/>
      <c r="K535" s="120"/>
      <c r="L535" s="120"/>
      <c r="M535" s="87"/>
      <c r="N535" s="120"/>
      <c r="O535" s="120"/>
      <c r="P535" s="120"/>
      <c r="Q535" s="87"/>
      <c r="R535" s="120"/>
      <c r="S535" s="120"/>
      <c r="T535" s="120"/>
      <c r="U535" s="87"/>
      <c r="V535" s="120"/>
      <c r="W535" s="120"/>
      <c r="X535" s="87"/>
      <c r="Y535" s="120"/>
      <c r="Z535" s="120"/>
      <c r="AA535" s="120"/>
      <c r="AB535" s="87"/>
      <c r="AC535" s="120"/>
      <c r="AD535" s="120"/>
      <c r="AE535" s="120"/>
      <c r="AF535" s="87"/>
      <c r="AG535" s="120"/>
      <c r="AH535" s="120"/>
      <c r="AI535" s="87"/>
      <c r="AJ535" s="120"/>
      <c r="AK535" s="120"/>
      <c r="AL535" s="87"/>
      <c r="AM535" s="120"/>
      <c r="AN535" s="120"/>
      <c r="AO535" s="120"/>
      <c r="AP535" s="120"/>
      <c r="AQ535" s="120"/>
      <c r="AR535" s="87"/>
      <c r="AS535" s="120"/>
      <c r="AT535" s="120"/>
      <c r="AU535" s="120"/>
      <c r="AV535" s="120"/>
      <c r="AW535" s="120"/>
      <c r="AX535" s="120"/>
      <c r="AY535" s="87"/>
      <c r="AZ535" s="120"/>
      <c r="BA535" s="120"/>
      <c r="BB535" s="120"/>
      <c r="BC535" s="120"/>
      <c r="BD535" s="17"/>
      <c r="BE535" s="17"/>
      <c r="BP535" s="17"/>
      <c r="BQ535" s="19"/>
      <c r="BR535" s="19"/>
      <c r="BS535" s="19"/>
      <c r="BT535" s="19"/>
      <c r="BU535" s="19"/>
      <c r="BV535" s="19"/>
      <c r="BW535" s="19"/>
      <c r="BX535" s="19"/>
      <c r="BY535" s="19"/>
      <c r="BZ535" s="19"/>
      <c r="CA535" s="27"/>
      <c r="CI535" s="17"/>
      <c r="CN535" s="17"/>
      <c r="CS535" s="17"/>
      <c r="CX535" s="17"/>
      <c r="DH535" s="17"/>
      <c r="DT535" s="17"/>
      <c r="ED535" s="17"/>
      <c r="EO535" s="17"/>
      <c r="EP535" s="45"/>
      <c r="EQ535" s="6"/>
      <c r="ER535" s="6"/>
      <c r="ES535" s="6"/>
      <c r="ET535" s="6"/>
      <c r="EU535" s="46"/>
      <c r="FV535" s="19"/>
      <c r="FW535" s="23"/>
      <c r="FX535" s="23"/>
      <c r="FZ535" s="23"/>
      <c r="GA535" s="23"/>
      <c r="GB535" s="23"/>
      <c r="GC535" s="23"/>
      <c r="GD535" s="23"/>
      <c r="GE535" s="23"/>
      <c r="GF535" s="23"/>
      <c r="GG535" s="23"/>
      <c r="GH535" s="23"/>
      <c r="GI535" s="23"/>
      <c r="GJ535" s="23"/>
      <c r="GK535" s="23"/>
      <c r="GL535" s="23"/>
      <c r="GM535" s="23"/>
      <c r="GN535" s="46"/>
    </row>
    <row r="536" spans="1:196" s="44" customFormat="1">
      <c r="A536" s="120"/>
      <c r="B536" s="120"/>
      <c r="C536" s="120"/>
      <c r="D536" s="120"/>
      <c r="E536" s="120"/>
      <c r="F536" s="120"/>
      <c r="G536" s="120"/>
      <c r="H536" s="120"/>
      <c r="I536" s="120"/>
      <c r="J536" s="120"/>
      <c r="K536" s="120"/>
      <c r="L536" s="120"/>
      <c r="M536" s="87"/>
      <c r="N536" s="120"/>
      <c r="O536" s="120"/>
      <c r="P536" s="120"/>
      <c r="Q536" s="87"/>
      <c r="R536" s="120"/>
      <c r="S536" s="120"/>
      <c r="T536" s="120"/>
      <c r="U536" s="87"/>
      <c r="V536" s="120"/>
      <c r="W536" s="120"/>
      <c r="X536" s="87"/>
      <c r="Y536" s="120"/>
      <c r="Z536" s="120"/>
      <c r="AA536" s="120"/>
      <c r="AB536" s="87"/>
      <c r="AC536" s="120"/>
      <c r="AD536" s="120"/>
      <c r="AE536" s="120"/>
      <c r="AF536" s="87"/>
      <c r="AG536" s="120"/>
      <c r="AH536" s="120"/>
      <c r="AI536" s="87"/>
      <c r="AJ536" s="120"/>
      <c r="AK536" s="120"/>
      <c r="AL536" s="87"/>
      <c r="AM536" s="120"/>
      <c r="AN536" s="120"/>
      <c r="AO536" s="120"/>
      <c r="AP536" s="120"/>
      <c r="AQ536" s="120"/>
      <c r="AR536" s="87"/>
      <c r="AS536" s="120"/>
      <c r="AT536" s="120"/>
      <c r="AU536" s="120"/>
      <c r="AV536" s="120"/>
      <c r="AW536" s="120"/>
      <c r="AX536" s="120"/>
      <c r="AY536" s="87"/>
      <c r="AZ536" s="120"/>
      <c r="BA536" s="120"/>
      <c r="BB536" s="120"/>
      <c r="BC536" s="120"/>
      <c r="BD536" s="17"/>
      <c r="BE536" s="17"/>
      <c r="BP536" s="17"/>
      <c r="BQ536" s="19"/>
      <c r="BR536" s="19"/>
      <c r="BS536" s="19"/>
      <c r="BT536" s="19"/>
      <c r="BU536" s="19"/>
      <c r="BV536" s="19"/>
      <c r="BW536" s="19"/>
      <c r="BX536" s="19"/>
      <c r="BY536" s="19"/>
      <c r="BZ536" s="19"/>
      <c r="CA536" s="27"/>
      <c r="CI536" s="17"/>
      <c r="CN536" s="17"/>
      <c r="CS536" s="17"/>
      <c r="CX536" s="17"/>
      <c r="DH536" s="17"/>
      <c r="DT536" s="17"/>
      <c r="ED536" s="17"/>
      <c r="EO536" s="17"/>
      <c r="EP536" s="45"/>
      <c r="EQ536" s="6"/>
      <c r="ER536" s="6"/>
      <c r="ES536" s="6"/>
      <c r="ET536" s="6"/>
      <c r="EU536" s="46"/>
      <c r="FV536" s="19"/>
      <c r="FW536" s="23"/>
      <c r="FX536" s="23"/>
      <c r="FZ536" s="23"/>
      <c r="GA536" s="23"/>
      <c r="GB536" s="23"/>
      <c r="GC536" s="23"/>
      <c r="GD536" s="23"/>
      <c r="GE536" s="23"/>
      <c r="GF536" s="23"/>
      <c r="GG536" s="23"/>
      <c r="GH536" s="23"/>
      <c r="GI536" s="23"/>
      <c r="GJ536" s="23"/>
      <c r="GK536" s="23"/>
      <c r="GL536" s="23"/>
      <c r="GM536" s="23"/>
      <c r="GN536" s="46"/>
    </row>
    <row r="537" spans="1:196" s="44" customFormat="1">
      <c r="A537" s="120"/>
      <c r="B537" s="120"/>
      <c r="C537" s="120"/>
      <c r="D537" s="120"/>
      <c r="E537" s="120"/>
      <c r="F537" s="120"/>
      <c r="G537" s="120"/>
      <c r="H537" s="120"/>
      <c r="I537" s="120"/>
      <c r="J537" s="120"/>
      <c r="K537" s="120"/>
      <c r="L537" s="120"/>
      <c r="M537" s="87"/>
      <c r="N537" s="120"/>
      <c r="O537" s="120"/>
      <c r="P537" s="120"/>
      <c r="Q537" s="87"/>
      <c r="R537" s="120"/>
      <c r="S537" s="120"/>
      <c r="T537" s="120"/>
      <c r="U537" s="87"/>
      <c r="V537" s="120"/>
      <c r="W537" s="120"/>
      <c r="X537" s="87"/>
      <c r="Y537" s="120"/>
      <c r="Z537" s="120"/>
      <c r="AA537" s="120"/>
      <c r="AB537" s="87"/>
      <c r="AC537" s="120"/>
      <c r="AD537" s="120"/>
      <c r="AE537" s="120"/>
      <c r="AF537" s="87"/>
      <c r="AG537" s="120"/>
      <c r="AH537" s="120"/>
      <c r="AI537" s="87"/>
      <c r="AJ537" s="120"/>
      <c r="AK537" s="120"/>
      <c r="AL537" s="87"/>
      <c r="AM537" s="120"/>
      <c r="AN537" s="120"/>
      <c r="AO537" s="120"/>
      <c r="AP537" s="120"/>
      <c r="AQ537" s="120"/>
      <c r="AR537" s="87"/>
      <c r="AS537" s="120"/>
      <c r="AT537" s="120"/>
      <c r="AU537" s="120"/>
      <c r="AV537" s="120"/>
      <c r="AW537" s="120"/>
      <c r="AX537" s="120"/>
      <c r="AY537" s="87"/>
      <c r="AZ537" s="120"/>
      <c r="BA537" s="120"/>
      <c r="BB537" s="120"/>
      <c r="BC537" s="120"/>
      <c r="BD537" s="17"/>
      <c r="BE537" s="17"/>
      <c r="BP537" s="17"/>
      <c r="BQ537" s="19"/>
      <c r="BR537" s="19"/>
      <c r="BS537" s="19"/>
      <c r="BT537" s="19"/>
      <c r="BU537" s="19"/>
      <c r="BV537" s="19"/>
      <c r="BW537" s="19"/>
      <c r="BX537" s="19"/>
      <c r="BY537" s="19"/>
      <c r="BZ537" s="19"/>
      <c r="CA537" s="27"/>
      <c r="CI537" s="17"/>
      <c r="CN537" s="17"/>
      <c r="CS537" s="17"/>
      <c r="CX537" s="17"/>
      <c r="DH537" s="17"/>
      <c r="DT537" s="17"/>
      <c r="ED537" s="17"/>
      <c r="EO537" s="17"/>
      <c r="EP537" s="45"/>
      <c r="EQ537" s="6"/>
      <c r="ER537" s="6"/>
      <c r="ES537" s="6"/>
      <c r="ET537" s="6"/>
      <c r="EU537" s="46"/>
      <c r="FV537" s="19"/>
      <c r="FW537" s="23"/>
      <c r="FX537" s="23"/>
      <c r="FZ537" s="23"/>
      <c r="GA537" s="23"/>
      <c r="GB537" s="23"/>
      <c r="GC537" s="23"/>
      <c r="GD537" s="23"/>
      <c r="GE537" s="23"/>
      <c r="GF537" s="23"/>
      <c r="GG537" s="23"/>
      <c r="GH537" s="23"/>
      <c r="GI537" s="23"/>
      <c r="GJ537" s="23"/>
      <c r="GK537" s="23"/>
      <c r="GL537" s="23"/>
      <c r="GM537" s="23"/>
      <c r="GN537" s="46"/>
    </row>
    <row r="538" spans="1:196" s="44" customFormat="1">
      <c r="A538" s="120"/>
      <c r="B538" s="120"/>
      <c r="C538" s="120"/>
      <c r="D538" s="120"/>
      <c r="E538" s="120"/>
      <c r="F538" s="120"/>
      <c r="G538" s="120"/>
      <c r="H538" s="120"/>
      <c r="I538" s="120"/>
      <c r="J538" s="120"/>
      <c r="K538" s="120"/>
      <c r="L538" s="120"/>
      <c r="M538" s="87"/>
      <c r="N538" s="120"/>
      <c r="O538" s="120"/>
      <c r="P538" s="120"/>
      <c r="Q538" s="87"/>
      <c r="R538" s="120"/>
      <c r="S538" s="120"/>
      <c r="T538" s="120"/>
      <c r="U538" s="87"/>
      <c r="V538" s="120"/>
      <c r="W538" s="120"/>
      <c r="X538" s="87"/>
      <c r="Y538" s="120"/>
      <c r="Z538" s="120"/>
      <c r="AA538" s="120"/>
      <c r="AB538" s="87"/>
      <c r="AC538" s="120"/>
      <c r="AD538" s="120"/>
      <c r="AE538" s="120"/>
      <c r="AF538" s="87"/>
      <c r="AG538" s="120"/>
      <c r="AH538" s="120"/>
      <c r="AI538" s="87"/>
      <c r="AJ538" s="120"/>
      <c r="AK538" s="120"/>
      <c r="AL538" s="87"/>
      <c r="AM538" s="120"/>
      <c r="AN538" s="120"/>
      <c r="AO538" s="120"/>
      <c r="AP538" s="120"/>
      <c r="AQ538" s="120"/>
      <c r="AR538" s="87"/>
      <c r="AS538" s="120"/>
      <c r="AT538" s="120"/>
      <c r="AU538" s="120"/>
      <c r="AV538" s="120"/>
      <c r="AW538" s="120"/>
      <c r="AX538" s="120"/>
      <c r="AY538" s="87"/>
      <c r="AZ538" s="120"/>
      <c r="BA538" s="120"/>
      <c r="BB538" s="120"/>
      <c r="BC538" s="120"/>
      <c r="BD538" s="17"/>
      <c r="BE538" s="17"/>
      <c r="BP538" s="17"/>
      <c r="BQ538" s="19"/>
      <c r="BR538" s="19"/>
      <c r="BS538" s="19"/>
      <c r="BT538" s="19"/>
      <c r="BU538" s="19"/>
      <c r="BV538" s="19"/>
      <c r="BW538" s="19"/>
      <c r="BX538" s="19"/>
      <c r="BY538" s="19"/>
      <c r="BZ538" s="19"/>
      <c r="CA538" s="27"/>
      <c r="CI538" s="17"/>
      <c r="CN538" s="17"/>
      <c r="CS538" s="17"/>
      <c r="CX538" s="17"/>
      <c r="DH538" s="17"/>
      <c r="DT538" s="17"/>
      <c r="ED538" s="17"/>
      <c r="EO538" s="17"/>
      <c r="EP538" s="45"/>
      <c r="EQ538" s="6"/>
      <c r="ER538" s="6"/>
      <c r="ES538" s="6"/>
      <c r="ET538" s="6"/>
      <c r="EU538" s="46"/>
      <c r="FV538" s="19"/>
      <c r="FW538" s="23"/>
      <c r="FX538" s="23"/>
      <c r="FZ538" s="23"/>
      <c r="GA538" s="23"/>
      <c r="GB538" s="23"/>
      <c r="GC538" s="23"/>
      <c r="GD538" s="23"/>
      <c r="GE538" s="23"/>
      <c r="GF538" s="23"/>
      <c r="GG538" s="23"/>
      <c r="GH538" s="23"/>
      <c r="GI538" s="23"/>
      <c r="GJ538" s="23"/>
      <c r="GK538" s="23"/>
      <c r="GL538" s="23"/>
      <c r="GM538" s="23"/>
      <c r="GN538" s="46"/>
    </row>
    <row r="539" spans="1:196" s="44" customFormat="1">
      <c r="A539" s="120"/>
      <c r="B539" s="120"/>
      <c r="C539" s="120"/>
      <c r="D539" s="120"/>
      <c r="E539" s="120"/>
      <c r="F539" s="120"/>
      <c r="G539" s="120"/>
      <c r="H539" s="120"/>
      <c r="I539" s="120"/>
      <c r="J539" s="120"/>
      <c r="K539" s="120"/>
      <c r="L539" s="120"/>
      <c r="M539" s="87"/>
      <c r="N539" s="120"/>
      <c r="O539" s="120"/>
      <c r="P539" s="120"/>
      <c r="Q539" s="87"/>
      <c r="R539" s="120"/>
      <c r="S539" s="120"/>
      <c r="T539" s="120"/>
      <c r="U539" s="87"/>
      <c r="V539" s="120"/>
      <c r="W539" s="120"/>
      <c r="X539" s="87"/>
      <c r="Y539" s="120"/>
      <c r="Z539" s="120"/>
      <c r="AA539" s="120"/>
      <c r="AB539" s="87"/>
      <c r="AC539" s="120"/>
      <c r="AD539" s="120"/>
      <c r="AE539" s="120"/>
      <c r="AF539" s="87"/>
      <c r="AG539" s="120"/>
      <c r="AH539" s="120"/>
      <c r="AI539" s="87"/>
      <c r="AJ539" s="120"/>
      <c r="AK539" s="120"/>
      <c r="AL539" s="87"/>
      <c r="AM539" s="120"/>
      <c r="AN539" s="120"/>
      <c r="AO539" s="120"/>
      <c r="AP539" s="120"/>
      <c r="AQ539" s="120"/>
      <c r="AR539" s="87"/>
      <c r="AS539" s="120"/>
      <c r="AT539" s="120"/>
      <c r="AU539" s="120"/>
      <c r="AV539" s="120"/>
      <c r="AW539" s="120"/>
      <c r="AX539" s="120"/>
      <c r="AY539" s="87"/>
      <c r="AZ539" s="120"/>
      <c r="BA539" s="120"/>
      <c r="BB539" s="120"/>
      <c r="BC539" s="120"/>
      <c r="BD539" s="17"/>
      <c r="BE539" s="17"/>
      <c r="BP539" s="17"/>
      <c r="BQ539" s="19"/>
      <c r="BR539" s="19"/>
      <c r="BS539" s="19"/>
      <c r="BT539" s="19"/>
      <c r="BU539" s="19"/>
      <c r="BV539" s="19"/>
      <c r="BW539" s="19"/>
      <c r="BX539" s="19"/>
      <c r="BY539" s="19"/>
      <c r="BZ539" s="19"/>
      <c r="CA539" s="27"/>
      <c r="CI539" s="17"/>
      <c r="CN539" s="17"/>
      <c r="CS539" s="17"/>
      <c r="CX539" s="17"/>
      <c r="DH539" s="17"/>
      <c r="DT539" s="17"/>
      <c r="ED539" s="17"/>
      <c r="EO539" s="17"/>
      <c r="EP539" s="45"/>
      <c r="EQ539" s="6"/>
      <c r="ER539" s="6"/>
      <c r="ES539" s="6"/>
      <c r="ET539" s="6"/>
      <c r="EU539" s="46"/>
      <c r="FV539" s="19"/>
      <c r="FW539" s="23"/>
      <c r="FX539" s="23"/>
      <c r="FZ539" s="23"/>
      <c r="GA539" s="23"/>
      <c r="GB539" s="23"/>
      <c r="GC539" s="23"/>
      <c r="GD539" s="23"/>
      <c r="GE539" s="23"/>
      <c r="GF539" s="23"/>
      <c r="GG539" s="23"/>
      <c r="GH539" s="23"/>
      <c r="GI539" s="23"/>
      <c r="GJ539" s="23"/>
      <c r="GK539" s="23"/>
      <c r="GL539" s="23"/>
      <c r="GM539" s="23"/>
      <c r="GN539" s="46"/>
    </row>
    <row r="540" spans="1:196" s="44" customFormat="1">
      <c r="A540" s="120"/>
      <c r="B540" s="120"/>
      <c r="C540" s="120"/>
      <c r="D540" s="120"/>
      <c r="E540" s="120"/>
      <c r="F540" s="120"/>
      <c r="G540" s="120"/>
      <c r="H540" s="120"/>
      <c r="I540" s="120"/>
      <c r="J540" s="120"/>
      <c r="K540" s="120"/>
      <c r="L540" s="120"/>
      <c r="M540" s="87"/>
      <c r="N540" s="120"/>
      <c r="O540" s="120"/>
      <c r="P540" s="120"/>
      <c r="Q540" s="87"/>
      <c r="R540" s="120"/>
      <c r="S540" s="120"/>
      <c r="T540" s="120"/>
      <c r="U540" s="87"/>
      <c r="V540" s="120"/>
      <c r="W540" s="120"/>
      <c r="X540" s="87"/>
      <c r="Y540" s="120"/>
      <c r="Z540" s="120"/>
      <c r="AA540" s="120"/>
      <c r="AB540" s="87"/>
      <c r="AC540" s="120"/>
      <c r="AD540" s="120"/>
      <c r="AE540" s="120"/>
      <c r="AF540" s="87"/>
      <c r="AG540" s="120"/>
      <c r="AH540" s="120"/>
      <c r="AI540" s="87"/>
      <c r="AJ540" s="120"/>
      <c r="AK540" s="120"/>
      <c r="AL540" s="87"/>
      <c r="AM540" s="120"/>
      <c r="AN540" s="120"/>
      <c r="AO540" s="120"/>
      <c r="AP540" s="120"/>
      <c r="AQ540" s="120"/>
      <c r="AR540" s="87"/>
      <c r="AS540" s="120"/>
      <c r="AT540" s="120"/>
      <c r="AU540" s="120"/>
      <c r="AV540" s="120"/>
      <c r="AW540" s="120"/>
      <c r="AX540" s="120"/>
      <c r="AY540" s="87"/>
      <c r="AZ540" s="120"/>
      <c r="BA540" s="120"/>
      <c r="BB540" s="120"/>
      <c r="BC540" s="120"/>
      <c r="BD540" s="17"/>
      <c r="BE540" s="17"/>
      <c r="BP540" s="17"/>
      <c r="BQ540" s="19"/>
      <c r="BR540" s="19"/>
      <c r="BS540" s="19"/>
      <c r="BT540" s="19"/>
      <c r="BU540" s="19"/>
      <c r="BV540" s="19"/>
      <c r="BW540" s="19"/>
      <c r="BX540" s="19"/>
      <c r="BY540" s="19"/>
      <c r="BZ540" s="19"/>
      <c r="CA540" s="27"/>
      <c r="CI540" s="17"/>
      <c r="CN540" s="17"/>
      <c r="CS540" s="17"/>
      <c r="CX540" s="17"/>
      <c r="DH540" s="17"/>
      <c r="DT540" s="17"/>
      <c r="ED540" s="17"/>
      <c r="EO540" s="17"/>
      <c r="EP540" s="45"/>
      <c r="EQ540" s="6"/>
      <c r="ER540" s="6"/>
      <c r="ES540" s="6"/>
      <c r="ET540" s="6"/>
      <c r="EU540" s="46"/>
      <c r="FV540" s="19"/>
      <c r="FW540" s="23"/>
      <c r="FX540" s="23"/>
      <c r="FZ540" s="23"/>
      <c r="GA540" s="23"/>
      <c r="GB540" s="23"/>
      <c r="GC540" s="23"/>
      <c r="GD540" s="23"/>
      <c r="GE540" s="23"/>
      <c r="GF540" s="23"/>
      <c r="GG540" s="23"/>
      <c r="GH540" s="23"/>
      <c r="GI540" s="23"/>
      <c r="GJ540" s="23"/>
      <c r="GK540" s="23"/>
      <c r="GL540" s="23"/>
      <c r="GM540" s="23"/>
      <c r="GN540" s="46"/>
    </row>
    <row r="541" spans="1:196" s="44" customFormat="1">
      <c r="A541" s="120"/>
      <c r="B541" s="120"/>
      <c r="C541" s="120"/>
      <c r="D541" s="120"/>
      <c r="E541" s="120"/>
      <c r="F541" s="120"/>
      <c r="G541" s="120"/>
      <c r="H541" s="120"/>
      <c r="I541" s="120"/>
      <c r="J541" s="120"/>
      <c r="K541" s="120"/>
      <c r="L541" s="120"/>
      <c r="M541" s="87"/>
      <c r="N541" s="120"/>
      <c r="O541" s="120"/>
      <c r="P541" s="120"/>
      <c r="Q541" s="87"/>
      <c r="R541" s="120"/>
      <c r="S541" s="120"/>
      <c r="T541" s="120"/>
      <c r="U541" s="87"/>
      <c r="V541" s="120"/>
      <c r="W541" s="120"/>
      <c r="X541" s="87"/>
      <c r="Y541" s="120"/>
      <c r="Z541" s="120"/>
      <c r="AA541" s="120"/>
      <c r="AB541" s="87"/>
      <c r="AC541" s="120"/>
      <c r="AD541" s="120"/>
      <c r="AE541" s="120"/>
      <c r="AF541" s="87"/>
      <c r="AG541" s="120"/>
      <c r="AH541" s="120"/>
      <c r="AI541" s="87"/>
      <c r="AJ541" s="120"/>
      <c r="AK541" s="120"/>
      <c r="AL541" s="87"/>
      <c r="AM541" s="120"/>
      <c r="AN541" s="120"/>
      <c r="AO541" s="120"/>
      <c r="AP541" s="120"/>
      <c r="AQ541" s="120"/>
      <c r="AR541" s="87"/>
      <c r="AS541" s="120"/>
      <c r="AT541" s="120"/>
      <c r="AU541" s="120"/>
      <c r="AV541" s="120"/>
      <c r="AW541" s="120"/>
      <c r="AX541" s="120"/>
      <c r="AY541" s="87"/>
      <c r="AZ541" s="120"/>
      <c r="BA541" s="120"/>
      <c r="BB541" s="120"/>
      <c r="BC541" s="120"/>
      <c r="BD541" s="17"/>
      <c r="BE541" s="17"/>
      <c r="BP541" s="17"/>
      <c r="BQ541" s="19"/>
      <c r="BR541" s="19"/>
      <c r="BS541" s="19"/>
      <c r="BT541" s="19"/>
      <c r="BU541" s="19"/>
      <c r="BV541" s="19"/>
      <c r="BW541" s="19"/>
      <c r="BX541" s="19"/>
      <c r="BY541" s="19"/>
      <c r="BZ541" s="19"/>
      <c r="CA541" s="27"/>
      <c r="CI541" s="17"/>
      <c r="CN541" s="17"/>
      <c r="CS541" s="17"/>
      <c r="CX541" s="17"/>
      <c r="DH541" s="17"/>
      <c r="DT541" s="17"/>
      <c r="ED541" s="17"/>
      <c r="EO541" s="17"/>
      <c r="EP541" s="45"/>
      <c r="EQ541" s="6"/>
      <c r="ER541" s="6"/>
      <c r="ES541" s="6"/>
      <c r="ET541" s="6"/>
      <c r="EU541" s="46"/>
      <c r="FV541" s="19"/>
      <c r="FW541" s="23"/>
      <c r="FX541" s="23"/>
      <c r="FZ541" s="23"/>
      <c r="GA541" s="23"/>
      <c r="GB541" s="23"/>
      <c r="GC541" s="23"/>
      <c r="GD541" s="23"/>
      <c r="GE541" s="23"/>
      <c r="GF541" s="23"/>
      <c r="GG541" s="23"/>
      <c r="GH541" s="23"/>
      <c r="GI541" s="23"/>
      <c r="GJ541" s="23"/>
      <c r="GK541" s="23"/>
      <c r="GL541" s="23"/>
      <c r="GM541" s="23"/>
      <c r="GN541" s="46"/>
    </row>
    <row r="542" spans="1:196" s="44" customFormat="1">
      <c r="A542" s="120"/>
      <c r="B542" s="120"/>
      <c r="C542" s="120"/>
      <c r="D542" s="120"/>
      <c r="E542" s="120"/>
      <c r="F542" s="120"/>
      <c r="G542" s="120"/>
      <c r="H542" s="120"/>
      <c r="I542" s="120"/>
      <c r="J542" s="120"/>
      <c r="K542" s="120"/>
      <c r="L542" s="120"/>
      <c r="M542" s="87"/>
      <c r="N542" s="120"/>
      <c r="O542" s="120"/>
      <c r="P542" s="120"/>
      <c r="Q542" s="87"/>
      <c r="R542" s="120"/>
      <c r="S542" s="120"/>
      <c r="T542" s="120"/>
      <c r="U542" s="87"/>
      <c r="V542" s="120"/>
      <c r="W542" s="120"/>
      <c r="X542" s="87"/>
      <c r="Y542" s="120"/>
      <c r="Z542" s="120"/>
      <c r="AA542" s="120"/>
      <c r="AB542" s="87"/>
      <c r="AC542" s="120"/>
      <c r="AD542" s="120"/>
      <c r="AE542" s="120"/>
      <c r="AF542" s="87"/>
      <c r="AG542" s="120"/>
      <c r="AH542" s="120"/>
      <c r="AI542" s="87"/>
      <c r="AJ542" s="120"/>
      <c r="AK542" s="120"/>
      <c r="AL542" s="87"/>
      <c r="AM542" s="120"/>
      <c r="AN542" s="120"/>
      <c r="AO542" s="120"/>
      <c r="AP542" s="120"/>
      <c r="AQ542" s="120"/>
      <c r="AR542" s="87"/>
      <c r="AS542" s="120"/>
      <c r="AT542" s="120"/>
      <c r="AU542" s="120"/>
      <c r="AV542" s="120"/>
      <c r="AW542" s="120"/>
      <c r="AX542" s="120"/>
      <c r="AY542" s="87"/>
      <c r="AZ542" s="120"/>
      <c r="BA542" s="120"/>
      <c r="BB542" s="120"/>
      <c r="BC542" s="120"/>
      <c r="BD542" s="17"/>
      <c r="BE542" s="17"/>
      <c r="BP542" s="17"/>
      <c r="BQ542" s="19"/>
      <c r="BR542" s="19"/>
      <c r="BS542" s="19"/>
      <c r="BT542" s="19"/>
      <c r="BU542" s="19"/>
      <c r="BV542" s="19"/>
      <c r="BW542" s="19"/>
      <c r="BX542" s="19"/>
      <c r="BY542" s="19"/>
      <c r="BZ542" s="19"/>
      <c r="CA542" s="27"/>
      <c r="CI542" s="17"/>
      <c r="CN542" s="17"/>
      <c r="CS542" s="17"/>
      <c r="CX542" s="17"/>
      <c r="DH542" s="17"/>
      <c r="DT542" s="17"/>
      <c r="ED542" s="17"/>
      <c r="EO542" s="17"/>
      <c r="EP542" s="45"/>
      <c r="EQ542" s="6"/>
      <c r="ER542" s="6"/>
      <c r="ES542" s="6"/>
      <c r="ET542" s="6"/>
      <c r="EU542" s="46"/>
      <c r="FV542" s="19"/>
      <c r="FW542" s="23"/>
      <c r="FX542" s="23"/>
      <c r="FZ542" s="23"/>
      <c r="GA542" s="23"/>
      <c r="GB542" s="23"/>
      <c r="GC542" s="23"/>
      <c r="GD542" s="23"/>
      <c r="GE542" s="23"/>
      <c r="GF542" s="23"/>
      <c r="GG542" s="23"/>
      <c r="GH542" s="23"/>
      <c r="GI542" s="23"/>
      <c r="GJ542" s="23"/>
      <c r="GK542" s="23"/>
      <c r="GL542" s="23"/>
      <c r="GM542" s="23"/>
      <c r="GN542" s="46"/>
    </row>
    <row r="543" spans="1:196" s="44" customFormat="1">
      <c r="A543" s="120"/>
      <c r="B543" s="120"/>
      <c r="C543" s="120"/>
      <c r="D543" s="120"/>
      <c r="E543" s="120"/>
      <c r="F543" s="120"/>
      <c r="G543" s="120"/>
      <c r="H543" s="120"/>
      <c r="I543" s="120"/>
      <c r="J543" s="120"/>
      <c r="K543" s="120"/>
      <c r="L543" s="120"/>
      <c r="M543" s="87"/>
      <c r="N543" s="120"/>
      <c r="O543" s="120"/>
      <c r="P543" s="120"/>
      <c r="Q543" s="87"/>
      <c r="R543" s="120"/>
      <c r="S543" s="120"/>
      <c r="T543" s="120"/>
      <c r="U543" s="87"/>
      <c r="V543" s="120"/>
      <c r="W543" s="120"/>
      <c r="X543" s="87"/>
      <c r="Y543" s="120"/>
      <c r="Z543" s="120"/>
      <c r="AA543" s="120"/>
      <c r="AB543" s="87"/>
      <c r="AC543" s="120"/>
      <c r="AD543" s="120"/>
      <c r="AE543" s="120"/>
      <c r="AF543" s="87"/>
      <c r="AG543" s="120"/>
      <c r="AH543" s="120"/>
      <c r="AI543" s="87"/>
      <c r="AJ543" s="120"/>
      <c r="AK543" s="120"/>
      <c r="AL543" s="87"/>
      <c r="AM543" s="120"/>
      <c r="AN543" s="120"/>
      <c r="AO543" s="120"/>
      <c r="AP543" s="120"/>
      <c r="AQ543" s="120"/>
      <c r="AR543" s="87"/>
      <c r="AS543" s="120"/>
      <c r="AT543" s="120"/>
      <c r="AU543" s="120"/>
      <c r="AV543" s="120"/>
      <c r="AW543" s="120"/>
      <c r="AX543" s="120"/>
      <c r="AY543" s="87"/>
      <c r="AZ543" s="120"/>
      <c r="BA543" s="120"/>
      <c r="BB543" s="120"/>
      <c r="BC543" s="120"/>
      <c r="BD543" s="17"/>
      <c r="BE543" s="17"/>
      <c r="BP543" s="17"/>
      <c r="BQ543" s="19"/>
      <c r="BR543" s="19"/>
      <c r="BS543" s="19"/>
      <c r="BT543" s="19"/>
      <c r="BU543" s="19"/>
      <c r="BV543" s="19"/>
      <c r="BW543" s="19"/>
      <c r="BX543" s="19"/>
      <c r="BY543" s="19"/>
      <c r="BZ543" s="19"/>
      <c r="CA543" s="27"/>
      <c r="CI543" s="17"/>
      <c r="CN543" s="17"/>
      <c r="CS543" s="17"/>
      <c r="CX543" s="17"/>
      <c r="DH543" s="17"/>
      <c r="DT543" s="17"/>
      <c r="ED543" s="17"/>
      <c r="EO543" s="17"/>
      <c r="EP543" s="45"/>
      <c r="EQ543" s="6"/>
      <c r="ER543" s="6"/>
      <c r="ES543" s="6"/>
      <c r="ET543" s="6"/>
      <c r="EU543" s="46"/>
      <c r="FV543" s="19"/>
      <c r="FW543" s="23"/>
      <c r="FX543" s="23"/>
      <c r="FZ543" s="23"/>
      <c r="GA543" s="23"/>
      <c r="GB543" s="23"/>
      <c r="GC543" s="23"/>
      <c r="GD543" s="23"/>
      <c r="GE543" s="23"/>
      <c r="GF543" s="23"/>
      <c r="GG543" s="23"/>
      <c r="GH543" s="23"/>
      <c r="GI543" s="23"/>
      <c r="GJ543" s="23"/>
      <c r="GK543" s="23"/>
      <c r="GL543" s="23"/>
      <c r="GM543" s="23"/>
      <c r="GN543" s="46"/>
    </row>
    <row r="544" spans="1:196" s="44" customFormat="1">
      <c r="A544" s="120"/>
      <c r="B544" s="120"/>
      <c r="C544" s="120"/>
      <c r="D544" s="120"/>
      <c r="E544" s="120"/>
      <c r="F544" s="120"/>
      <c r="G544" s="120"/>
      <c r="H544" s="120"/>
      <c r="I544" s="120"/>
      <c r="J544" s="120"/>
      <c r="K544" s="120"/>
      <c r="L544" s="120"/>
      <c r="M544" s="87"/>
      <c r="N544" s="120"/>
      <c r="O544" s="120"/>
      <c r="P544" s="120"/>
      <c r="Q544" s="87"/>
      <c r="R544" s="120"/>
      <c r="S544" s="120"/>
      <c r="T544" s="120"/>
      <c r="U544" s="87"/>
      <c r="V544" s="120"/>
      <c r="W544" s="120"/>
      <c r="X544" s="87"/>
      <c r="Y544" s="120"/>
      <c r="Z544" s="120"/>
      <c r="AA544" s="120"/>
      <c r="AB544" s="87"/>
      <c r="AC544" s="120"/>
      <c r="AD544" s="120"/>
      <c r="AE544" s="120"/>
      <c r="AF544" s="87"/>
      <c r="AG544" s="120"/>
      <c r="AH544" s="120"/>
      <c r="AI544" s="87"/>
      <c r="AJ544" s="120"/>
      <c r="AK544" s="120"/>
      <c r="AL544" s="87"/>
      <c r="AM544" s="120"/>
      <c r="AN544" s="120"/>
      <c r="AO544" s="120"/>
      <c r="AP544" s="120"/>
      <c r="AQ544" s="120"/>
      <c r="AR544" s="87"/>
      <c r="AS544" s="120"/>
      <c r="AT544" s="120"/>
      <c r="AU544" s="120"/>
      <c r="AV544" s="120"/>
      <c r="AW544" s="120"/>
      <c r="AX544" s="120"/>
      <c r="AY544" s="87"/>
      <c r="AZ544" s="120"/>
      <c r="BA544" s="120"/>
      <c r="BB544" s="120"/>
      <c r="BC544" s="120"/>
      <c r="BD544" s="17"/>
      <c r="BE544" s="17"/>
      <c r="BP544" s="17"/>
      <c r="BQ544" s="19"/>
      <c r="BR544" s="19"/>
      <c r="BS544" s="19"/>
      <c r="BT544" s="19"/>
      <c r="BU544" s="19"/>
      <c r="BV544" s="19"/>
      <c r="BW544" s="19"/>
      <c r="BX544" s="19"/>
      <c r="BY544" s="19"/>
      <c r="BZ544" s="19"/>
      <c r="CA544" s="27"/>
      <c r="CI544" s="17"/>
      <c r="CN544" s="17"/>
      <c r="CS544" s="17"/>
      <c r="CX544" s="17"/>
      <c r="DH544" s="17"/>
      <c r="DT544" s="17"/>
      <c r="ED544" s="17"/>
      <c r="EO544" s="17"/>
      <c r="EP544" s="45"/>
      <c r="EQ544" s="6"/>
      <c r="ER544" s="6"/>
      <c r="ES544" s="6"/>
      <c r="ET544" s="6"/>
      <c r="EU544" s="46"/>
      <c r="FV544" s="19"/>
      <c r="FW544" s="23"/>
      <c r="FX544" s="23"/>
      <c r="FZ544" s="23"/>
      <c r="GA544" s="23"/>
      <c r="GB544" s="23"/>
      <c r="GC544" s="23"/>
      <c r="GD544" s="23"/>
      <c r="GE544" s="23"/>
      <c r="GF544" s="23"/>
      <c r="GG544" s="23"/>
      <c r="GH544" s="23"/>
      <c r="GI544" s="23"/>
      <c r="GJ544" s="23"/>
      <c r="GK544" s="23"/>
      <c r="GL544" s="23"/>
      <c r="GM544" s="23"/>
      <c r="GN544" s="46"/>
    </row>
    <row r="545" spans="1:196" s="44" customFormat="1">
      <c r="A545" s="120"/>
      <c r="B545" s="120"/>
      <c r="C545" s="120"/>
      <c r="D545" s="120"/>
      <c r="E545" s="120"/>
      <c r="F545" s="120"/>
      <c r="G545" s="120"/>
      <c r="H545" s="120"/>
      <c r="I545" s="120"/>
      <c r="J545" s="120"/>
      <c r="K545" s="120"/>
      <c r="L545" s="120"/>
      <c r="M545" s="87"/>
      <c r="N545" s="120"/>
      <c r="O545" s="120"/>
      <c r="P545" s="120"/>
      <c r="Q545" s="87"/>
      <c r="R545" s="120"/>
      <c r="S545" s="120"/>
      <c r="T545" s="120"/>
      <c r="U545" s="87"/>
      <c r="V545" s="120"/>
      <c r="W545" s="120"/>
      <c r="X545" s="87"/>
      <c r="Y545" s="120"/>
      <c r="Z545" s="120"/>
      <c r="AA545" s="120"/>
      <c r="AB545" s="87"/>
      <c r="AC545" s="120"/>
      <c r="AD545" s="120"/>
      <c r="AE545" s="120"/>
      <c r="AF545" s="87"/>
      <c r="AG545" s="120"/>
      <c r="AH545" s="120"/>
      <c r="AI545" s="87"/>
      <c r="AJ545" s="120"/>
      <c r="AK545" s="120"/>
      <c r="AL545" s="87"/>
      <c r="AM545" s="120"/>
      <c r="AN545" s="120"/>
      <c r="AO545" s="120"/>
      <c r="AP545" s="120"/>
      <c r="AQ545" s="120"/>
      <c r="AR545" s="87"/>
      <c r="AS545" s="120"/>
      <c r="AT545" s="120"/>
      <c r="AU545" s="120"/>
      <c r="AV545" s="120"/>
      <c r="AW545" s="120"/>
      <c r="AX545" s="120"/>
      <c r="AY545" s="87"/>
      <c r="AZ545" s="120"/>
      <c r="BA545" s="120"/>
      <c r="BB545" s="120"/>
      <c r="BC545" s="120"/>
      <c r="BD545" s="17"/>
      <c r="BE545" s="17"/>
      <c r="BP545" s="17"/>
      <c r="BQ545" s="19"/>
      <c r="BR545" s="19"/>
      <c r="BS545" s="19"/>
      <c r="BT545" s="19"/>
      <c r="BU545" s="19"/>
      <c r="BV545" s="19"/>
      <c r="BW545" s="19"/>
      <c r="BX545" s="19"/>
      <c r="BY545" s="19"/>
      <c r="BZ545" s="19"/>
      <c r="CA545" s="27"/>
      <c r="CI545" s="17"/>
      <c r="CN545" s="17"/>
      <c r="CS545" s="17"/>
      <c r="CX545" s="17"/>
      <c r="DH545" s="17"/>
      <c r="DT545" s="17"/>
      <c r="ED545" s="17"/>
      <c r="EO545" s="17"/>
      <c r="EP545" s="45"/>
      <c r="EQ545" s="6"/>
      <c r="ER545" s="6"/>
      <c r="ES545" s="6"/>
      <c r="ET545" s="6"/>
      <c r="EU545" s="46"/>
      <c r="FV545" s="19"/>
      <c r="FW545" s="23"/>
      <c r="FX545" s="23"/>
      <c r="FZ545" s="23"/>
      <c r="GA545" s="23"/>
      <c r="GB545" s="23"/>
      <c r="GC545" s="23"/>
      <c r="GD545" s="23"/>
      <c r="GE545" s="23"/>
      <c r="GF545" s="23"/>
      <c r="GG545" s="23"/>
      <c r="GH545" s="23"/>
      <c r="GI545" s="23"/>
      <c r="GJ545" s="23"/>
      <c r="GK545" s="23"/>
      <c r="GL545" s="23"/>
      <c r="GM545" s="23"/>
      <c r="GN545" s="46"/>
    </row>
    <row r="546" spans="1:196" s="44" customFormat="1">
      <c r="A546" s="120"/>
      <c r="B546" s="120"/>
      <c r="C546" s="120"/>
      <c r="D546" s="120"/>
      <c r="E546" s="120"/>
      <c r="F546" s="120"/>
      <c r="G546" s="120"/>
      <c r="H546" s="120"/>
      <c r="I546" s="120"/>
      <c r="J546" s="120"/>
      <c r="K546" s="120"/>
      <c r="L546" s="120"/>
      <c r="M546" s="87"/>
      <c r="N546" s="120"/>
      <c r="O546" s="120"/>
      <c r="P546" s="120"/>
      <c r="Q546" s="87"/>
      <c r="R546" s="120"/>
      <c r="S546" s="120"/>
      <c r="T546" s="120"/>
      <c r="U546" s="87"/>
      <c r="V546" s="120"/>
      <c r="W546" s="120"/>
      <c r="X546" s="87"/>
      <c r="Y546" s="120"/>
      <c r="Z546" s="120"/>
      <c r="AA546" s="120"/>
      <c r="AB546" s="87"/>
      <c r="AC546" s="120"/>
      <c r="AD546" s="120"/>
      <c r="AE546" s="120"/>
      <c r="AF546" s="87"/>
      <c r="AG546" s="120"/>
      <c r="AH546" s="120"/>
      <c r="AI546" s="87"/>
      <c r="AJ546" s="120"/>
      <c r="AK546" s="120"/>
      <c r="AL546" s="87"/>
      <c r="AM546" s="120"/>
      <c r="AN546" s="120"/>
      <c r="AO546" s="120"/>
      <c r="AP546" s="120"/>
      <c r="AQ546" s="120"/>
      <c r="AR546" s="87"/>
      <c r="AS546" s="120"/>
      <c r="AT546" s="120"/>
      <c r="AU546" s="120"/>
      <c r="AV546" s="120"/>
      <c r="AW546" s="120"/>
      <c r="AX546" s="120"/>
      <c r="AY546" s="87"/>
      <c r="AZ546" s="120"/>
      <c r="BA546" s="120"/>
      <c r="BB546" s="120"/>
      <c r="BC546" s="120"/>
      <c r="BD546" s="17"/>
      <c r="BE546" s="17"/>
      <c r="BP546" s="17"/>
      <c r="BQ546" s="19"/>
      <c r="BR546" s="19"/>
      <c r="BS546" s="19"/>
      <c r="BT546" s="19"/>
      <c r="BU546" s="19"/>
      <c r="BV546" s="19"/>
      <c r="BW546" s="19"/>
      <c r="BX546" s="19"/>
      <c r="BY546" s="19"/>
      <c r="BZ546" s="19"/>
      <c r="CA546" s="27"/>
      <c r="CI546" s="17"/>
      <c r="CN546" s="17"/>
      <c r="CS546" s="17"/>
      <c r="CX546" s="17"/>
      <c r="DH546" s="17"/>
      <c r="DT546" s="17"/>
      <c r="ED546" s="17"/>
      <c r="EO546" s="17"/>
      <c r="EP546" s="45"/>
      <c r="EQ546" s="6"/>
      <c r="ER546" s="6"/>
      <c r="ES546" s="6"/>
      <c r="ET546" s="6"/>
      <c r="EU546" s="46"/>
      <c r="FV546" s="19"/>
      <c r="FW546" s="23"/>
      <c r="FX546" s="23"/>
      <c r="FZ546" s="23"/>
      <c r="GA546" s="23"/>
      <c r="GB546" s="23"/>
      <c r="GC546" s="23"/>
      <c r="GD546" s="23"/>
      <c r="GE546" s="23"/>
      <c r="GF546" s="23"/>
      <c r="GG546" s="23"/>
      <c r="GH546" s="23"/>
      <c r="GI546" s="23"/>
      <c r="GJ546" s="23"/>
      <c r="GK546" s="23"/>
      <c r="GL546" s="23"/>
      <c r="GM546" s="23"/>
      <c r="GN546" s="46"/>
    </row>
    <row r="547" spans="1:196" s="44" customFormat="1">
      <c r="A547" s="120"/>
      <c r="B547" s="120"/>
      <c r="C547" s="120"/>
      <c r="D547" s="120"/>
      <c r="E547" s="120"/>
      <c r="F547" s="120"/>
      <c r="G547" s="120"/>
      <c r="H547" s="120"/>
      <c r="I547" s="120"/>
      <c r="J547" s="120"/>
      <c r="K547" s="120"/>
      <c r="L547" s="120"/>
      <c r="M547" s="87"/>
      <c r="N547" s="120"/>
      <c r="O547" s="120"/>
      <c r="P547" s="120"/>
      <c r="Q547" s="87"/>
      <c r="R547" s="120"/>
      <c r="S547" s="120"/>
      <c r="T547" s="120"/>
      <c r="U547" s="87"/>
      <c r="V547" s="120"/>
      <c r="W547" s="120"/>
      <c r="X547" s="87"/>
      <c r="Y547" s="120"/>
      <c r="Z547" s="120"/>
      <c r="AA547" s="120"/>
      <c r="AB547" s="87"/>
      <c r="AC547" s="120"/>
      <c r="AD547" s="120"/>
      <c r="AE547" s="120"/>
      <c r="AF547" s="87"/>
      <c r="AG547" s="120"/>
      <c r="AH547" s="120"/>
      <c r="AI547" s="87"/>
      <c r="AJ547" s="120"/>
      <c r="AK547" s="120"/>
      <c r="AL547" s="87"/>
      <c r="AM547" s="120"/>
      <c r="AN547" s="120"/>
      <c r="AO547" s="120"/>
      <c r="AP547" s="120"/>
      <c r="AQ547" s="120"/>
      <c r="AR547" s="87"/>
      <c r="AS547" s="120"/>
      <c r="AT547" s="120"/>
      <c r="AU547" s="120"/>
      <c r="AV547" s="120"/>
      <c r="AW547" s="120"/>
      <c r="AX547" s="120"/>
      <c r="AY547" s="87"/>
      <c r="AZ547" s="120"/>
      <c r="BA547" s="120"/>
      <c r="BB547" s="120"/>
      <c r="BC547" s="120"/>
      <c r="BD547" s="17"/>
      <c r="BE547" s="17"/>
      <c r="BP547" s="17"/>
      <c r="BQ547" s="19"/>
      <c r="BR547" s="19"/>
      <c r="BS547" s="19"/>
      <c r="BT547" s="19"/>
      <c r="BU547" s="19"/>
      <c r="BV547" s="19"/>
      <c r="BW547" s="19"/>
      <c r="BX547" s="19"/>
      <c r="BY547" s="19"/>
      <c r="BZ547" s="19"/>
      <c r="CA547" s="27"/>
      <c r="CI547" s="17"/>
      <c r="CN547" s="17"/>
      <c r="CS547" s="17"/>
      <c r="CX547" s="17"/>
      <c r="DH547" s="17"/>
      <c r="DT547" s="17"/>
      <c r="ED547" s="17"/>
      <c r="EO547" s="17"/>
      <c r="EP547" s="45"/>
      <c r="EQ547" s="6"/>
      <c r="ER547" s="6"/>
      <c r="ES547" s="6"/>
      <c r="ET547" s="6"/>
      <c r="EU547" s="46"/>
      <c r="FV547" s="19"/>
      <c r="FW547" s="23"/>
      <c r="FX547" s="23"/>
      <c r="FZ547" s="23"/>
      <c r="GA547" s="23"/>
      <c r="GB547" s="23"/>
      <c r="GC547" s="23"/>
      <c r="GD547" s="23"/>
      <c r="GE547" s="23"/>
      <c r="GF547" s="23"/>
      <c r="GG547" s="23"/>
      <c r="GH547" s="23"/>
      <c r="GI547" s="23"/>
      <c r="GJ547" s="23"/>
      <c r="GK547" s="23"/>
      <c r="GL547" s="23"/>
      <c r="GM547" s="23"/>
      <c r="GN547" s="46"/>
    </row>
    <row r="548" spans="1:196" s="44" customFormat="1">
      <c r="A548" s="120"/>
      <c r="B548" s="120"/>
      <c r="C548" s="120"/>
      <c r="D548" s="120"/>
      <c r="E548" s="120"/>
      <c r="F548" s="120"/>
      <c r="G548" s="120"/>
      <c r="H548" s="120"/>
      <c r="I548" s="120"/>
      <c r="J548" s="120"/>
      <c r="K548" s="120"/>
      <c r="L548" s="120"/>
      <c r="M548" s="87"/>
      <c r="N548" s="120"/>
      <c r="O548" s="120"/>
      <c r="P548" s="120"/>
      <c r="Q548" s="87"/>
      <c r="R548" s="120"/>
      <c r="S548" s="120"/>
      <c r="T548" s="120"/>
      <c r="U548" s="87"/>
      <c r="V548" s="120"/>
      <c r="W548" s="120"/>
      <c r="X548" s="87"/>
      <c r="Y548" s="120"/>
      <c r="Z548" s="120"/>
      <c r="AA548" s="120"/>
      <c r="AB548" s="87"/>
      <c r="AC548" s="120"/>
      <c r="AD548" s="120"/>
      <c r="AE548" s="120"/>
      <c r="AF548" s="87"/>
      <c r="AG548" s="120"/>
      <c r="AH548" s="120"/>
      <c r="AI548" s="87"/>
      <c r="AJ548" s="120"/>
      <c r="AK548" s="120"/>
      <c r="AL548" s="87"/>
      <c r="AM548" s="120"/>
      <c r="AN548" s="120"/>
      <c r="AO548" s="120"/>
      <c r="AP548" s="120"/>
      <c r="AQ548" s="120"/>
      <c r="AR548" s="87"/>
      <c r="AS548" s="120"/>
      <c r="AT548" s="120"/>
      <c r="AU548" s="120"/>
      <c r="AV548" s="120"/>
      <c r="AW548" s="120"/>
      <c r="AX548" s="120"/>
      <c r="AY548" s="87"/>
      <c r="AZ548" s="120"/>
      <c r="BA548" s="120"/>
      <c r="BB548" s="120"/>
      <c r="BC548" s="120"/>
      <c r="BD548" s="17"/>
      <c r="BE548" s="17"/>
      <c r="BP548" s="17"/>
      <c r="BQ548" s="19"/>
      <c r="BR548" s="19"/>
      <c r="BS548" s="19"/>
      <c r="BT548" s="19"/>
      <c r="BU548" s="19"/>
      <c r="BV548" s="19"/>
      <c r="BW548" s="19"/>
      <c r="BX548" s="19"/>
      <c r="BY548" s="19"/>
      <c r="BZ548" s="19"/>
      <c r="CA548" s="27"/>
      <c r="CI548" s="17"/>
      <c r="CN548" s="17"/>
      <c r="CS548" s="17"/>
      <c r="CX548" s="17"/>
      <c r="DH548" s="17"/>
      <c r="DT548" s="17"/>
      <c r="ED548" s="17"/>
      <c r="EO548" s="17"/>
      <c r="EP548" s="45"/>
      <c r="EQ548" s="6"/>
      <c r="ER548" s="6"/>
      <c r="ES548" s="6"/>
      <c r="ET548" s="6"/>
      <c r="EU548" s="46"/>
      <c r="FV548" s="19"/>
      <c r="FW548" s="23"/>
      <c r="FX548" s="23"/>
      <c r="FZ548" s="23"/>
      <c r="GA548" s="23"/>
      <c r="GB548" s="23"/>
      <c r="GC548" s="23"/>
      <c r="GD548" s="23"/>
      <c r="GE548" s="23"/>
      <c r="GF548" s="23"/>
      <c r="GG548" s="23"/>
      <c r="GH548" s="23"/>
      <c r="GI548" s="23"/>
      <c r="GJ548" s="23"/>
      <c r="GK548" s="23"/>
      <c r="GL548" s="23"/>
      <c r="GM548" s="23"/>
      <c r="GN548" s="46"/>
    </row>
    <row r="549" spans="1:196" s="44" customFormat="1">
      <c r="A549" s="120"/>
      <c r="B549" s="120"/>
      <c r="C549" s="120"/>
      <c r="D549" s="120"/>
      <c r="E549" s="120"/>
      <c r="F549" s="120"/>
      <c r="G549" s="120"/>
      <c r="H549" s="120"/>
      <c r="I549" s="120"/>
      <c r="J549" s="120"/>
      <c r="K549" s="120"/>
      <c r="L549" s="120"/>
      <c r="M549" s="87"/>
      <c r="N549" s="120"/>
      <c r="O549" s="120"/>
      <c r="P549" s="120"/>
      <c r="Q549" s="87"/>
      <c r="R549" s="120"/>
      <c r="S549" s="120"/>
      <c r="T549" s="120"/>
      <c r="U549" s="87"/>
      <c r="V549" s="120"/>
      <c r="W549" s="120"/>
      <c r="X549" s="87"/>
      <c r="Y549" s="120"/>
      <c r="Z549" s="120"/>
      <c r="AA549" s="120"/>
      <c r="AB549" s="87"/>
      <c r="AC549" s="120"/>
      <c r="AD549" s="120"/>
      <c r="AE549" s="120"/>
      <c r="AF549" s="87"/>
      <c r="AG549" s="120"/>
      <c r="AH549" s="120"/>
      <c r="AI549" s="87"/>
      <c r="AJ549" s="120"/>
      <c r="AK549" s="120"/>
      <c r="AL549" s="87"/>
      <c r="AM549" s="120"/>
      <c r="AN549" s="120"/>
      <c r="AO549" s="120"/>
      <c r="AP549" s="120"/>
      <c r="AQ549" s="120"/>
      <c r="AR549" s="87"/>
      <c r="AS549" s="120"/>
      <c r="AT549" s="120"/>
      <c r="AU549" s="120"/>
      <c r="AV549" s="120"/>
      <c r="AW549" s="120"/>
      <c r="AX549" s="120"/>
      <c r="AY549" s="87"/>
      <c r="AZ549" s="120"/>
      <c r="BA549" s="120"/>
      <c r="BB549" s="120"/>
      <c r="BC549" s="120"/>
      <c r="BD549" s="17"/>
      <c r="BE549" s="17"/>
      <c r="BP549" s="17"/>
      <c r="BQ549" s="19"/>
      <c r="BR549" s="19"/>
      <c r="BS549" s="19"/>
      <c r="BT549" s="19"/>
      <c r="BU549" s="19"/>
      <c r="BV549" s="19"/>
      <c r="BW549" s="19"/>
      <c r="BX549" s="19"/>
      <c r="BY549" s="19"/>
      <c r="BZ549" s="19"/>
      <c r="CA549" s="27"/>
      <c r="CI549" s="17"/>
      <c r="CN549" s="17"/>
      <c r="CS549" s="17"/>
      <c r="CX549" s="17"/>
      <c r="DH549" s="17"/>
      <c r="DT549" s="17"/>
      <c r="ED549" s="17"/>
      <c r="EO549" s="17"/>
      <c r="EP549" s="45"/>
      <c r="EQ549" s="6"/>
      <c r="ER549" s="6"/>
      <c r="ES549" s="6"/>
      <c r="ET549" s="6"/>
      <c r="EU549" s="46"/>
      <c r="FV549" s="19"/>
      <c r="FW549" s="23"/>
      <c r="FX549" s="23"/>
      <c r="FZ549" s="23"/>
      <c r="GA549" s="23"/>
      <c r="GB549" s="23"/>
      <c r="GC549" s="23"/>
      <c r="GD549" s="23"/>
      <c r="GE549" s="23"/>
      <c r="GF549" s="23"/>
      <c r="GG549" s="23"/>
      <c r="GH549" s="23"/>
      <c r="GI549" s="23"/>
      <c r="GJ549" s="23"/>
      <c r="GK549" s="23"/>
      <c r="GL549" s="23"/>
      <c r="GM549" s="23"/>
      <c r="GN549" s="46"/>
    </row>
    <row r="550" spans="1:196" s="44" customFormat="1">
      <c r="A550" s="120"/>
      <c r="B550" s="120"/>
      <c r="C550" s="120"/>
      <c r="D550" s="120"/>
      <c r="E550" s="120"/>
      <c r="F550" s="120"/>
      <c r="G550" s="120"/>
      <c r="H550" s="120"/>
      <c r="I550" s="120"/>
      <c r="J550" s="120"/>
      <c r="K550" s="120"/>
      <c r="L550" s="120"/>
      <c r="M550" s="87"/>
      <c r="N550" s="120"/>
      <c r="O550" s="120"/>
      <c r="P550" s="120"/>
      <c r="Q550" s="87"/>
      <c r="R550" s="120"/>
      <c r="S550" s="120"/>
      <c r="T550" s="120"/>
      <c r="U550" s="87"/>
      <c r="V550" s="120"/>
      <c r="W550" s="120"/>
      <c r="X550" s="87"/>
      <c r="Y550" s="120"/>
      <c r="Z550" s="120"/>
      <c r="AA550" s="120"/>
      <c r="AB550" s="87"/>
      <c r="AC550" s="120"/>
      <c r="AD550" s="120"/>
      <c r="AE550" s="120"/>
      <c r="AF550" s="87"/>
      <c r="AG550" s="120"/>
      <c r="AH550" s="120"/>
      <c r="AI550" s="87"/>
      <c r="AJ550" s="120"/>
      <c r="AK550" s="120"/>
      <c r="AL550" s="87"/>
      <c r="AM550" s="120"/>
      <c r="AN550" s="120"/>
      <c r="AO550" s="120"/>
      <c r="AP550" s="120"/>
      <c r="AQ550" s="120"/>
      <c r="AR550" s="87"/>
      <c r="AS550" s="120"/>
      <c r="AT550" s="120"/>
      <c r="AU550" s="120"/>
      <c r="AV550" s="120"/>
      <c r="AW550" s="120"/>
      <c r="AX550" s="120"/>
      <c r="AY550" s="87"/>
      <c r="AZ550" s="120"/>
      <c r="BA550" s="120"/>
      <c r="BB550" s="120"/>
      <c r="BC550" s="120"/>
      <c r="BD550" s="17"/>
      <c r="BE550" s="17"/>
      <c r="BP550" s="17"/>
      <c r="BQ550" s="19"/>
      <c r="BR550" s="19"/>
      <c r="BS550" s="19"/>
      <c r="BT550" s="19"/>
      <c r="BU550" s="19"/>
      <c r="BV550" s="19"/>
      <c r="BW550" s="19"/>
      <c r="BX550" s="19"/>
      <c r="BY550" s="19"/>
      <c r="BZ550" s="19"/>
      <c r="CA550" s="27"/>
      <c r="CI550" s="17"/>
      <c r="CN550" s="17"/>
      <c r="CS550" s="17"/>
      <c r="CX550" s="17"/>
      <c r="DH550" s="17"/>
      <c r="DT550" s="17"/>
      <c r="ED550" s="17"/>
      <c r="EO550" s="17"/>
      <c r="EP550" s="45"/>
      <c r="EQ550" s="6"/>
      <c r="ER550" s="6"/>
      <c r="ES550" s="6"/>
      <c r="ET550" s="6"/>
      <c r="EU550" s="46"/>
      <c r="FV550" s="19"/>
      <c r="FW550" s="23"/>
      <c r="FX550" s="23"/>
      <c r="FZ550" s="23"/>
      <c r="GA550" s="23"/>
      <c r="GB550" s="23"/>
      <c r="GC550" s="23"/>
      <c r="GD550" s="23"/>
      <c r="GE550" s="23"/>
      <c r="GF550" s="23"/>
      <c r="GG550" s="23"/>
      <c r="GH550" s="23"/>
      <c r="GI550" s="23"/>
      <c r="GJ550" s="23"/>
      <c r="GK550" s="23"/>
      <c r="GL550" s="23"/>
      <c r="GM550" s="23"/>
      <c r="GN550" s="46"/>
    </row>
    <row r="551" spans="1:196" s="44" customFormat="1">
      <c r="A551" s="120"/>
      <c r="B551" s="120"/>
      <c r="C551" s="120"/>
      <c r="D551" s="120"/>
      <c r="E551" s="120"/>
      <c r="F551" s="120"/>
      <c r="G551" s="120"/>
      <c r="H551" s="120"/>
      <c r="I551" s="120"/>
      <c r="J551" s="120"/>
      <c r="K551" s="120"/>
      <c r="L551" s="120"/>
      <c r="M551" s="87"/>
      <c r="N551" s="120"/>
      <c r="O551" s="120"/>
      <c r="P551" s="120"/>
      <c r="Q551" s="87"/>
      <c r="R551" s="120"/>
      <c r="S551" s="120"/>
      <c r="T551" s="120"/>
      <c r="U551" s="87"/>
      <c r="V551" s="120"/>
      <c r="W551" s="120"/>
      <c r="X551" s="87"/>
      <c r="Y551" s="120"/>
      <c r="Z551" s="120"/>
      <c r="AA551" s="120"/>
      <c r="AB551" s="87"/>
      <c r="AC551" s="120"/>
      <c r="AD551" s="120"/>
      <c r="AE551" s="120"/>
      <c r="AF551" s="87"/>
      <c r="AG551" s="120"/>
      <c r="AH551" s="120"/>
      <c r="AI551" s="87"/>
      <c r="AJ551" s="120"/>
      <c r="AK551" s="120"/>
      <c r="AL551" s="87"/>
      <c r="AM551" s="120"/>
      <c r="AN551" s="120"/>
      <c r="AO551" s="120"/>
      <c r="AP551" s="120"/>
      <c r="AQ551" s="120"/>
      <c r="AR551" s="87"/>
      <c r="AS551" s="120"/>
      <c r="AT551" s="120"/>
      <c r="AU551" s="120"/>
      <c r="AV551" s="120"/>
      <c r="AW551" s="120"/>
      <c r="AX551" s="120"/>
      <c r="AY551" s="87"/>
      <c r="AZ551" s="120"/>
      <c r="BA551" s="120"/>
      <c r="BB551" s="120"/>
      <c r="BC551" s="120"/>
      <c r="BD551" s="17"/>
      <c r="BE551" s="17"/>
      <c r="BP551" s="17"/>
      <c r="BQ551" s="19"/>
      <c r="BR551" s="19"/>
      <c r="BS551" s="19"/>
      <c r="BT551" s="19"/>
      <c r="BU551" s="19"/>
      <c r="BV551" s="19"/>
      <c r="BW551" s="19"/>
      <c r="BX551" s="19"/>
      <c r="BY551" s="19"/>
      <c r="BZ551" s="19"/>
      <c r="CA551" s="27"/>
      <c r="CI551" s="17"/>
      <c r="CN551" s="17"/>
      <c r="CS551" s="17"/>
      <c r="CX551" s="17"/>
      <c r="DH551" s="17"/>
      <c r="DT551" s="17"/>
      <c r="ED551" s="17"/>
      <c r="EO551" s="17"/>
      <c r="EP551" s="45"/>
      <c r="EQ551" s="6"/>
      <c r="ER551" s="6"/>
      <c r="ES551" s="6"/>
      <c r="ET551" s="6"/>
      <c r="EU551" s="46"/>
      <c r="FV551" s="19"/>
      <c r="FW551" s="23"/>
      <c r="FX551" s="23"/>
      <c r="FZ551" s="23"/>
      <c r="GA551" s="23"/>
      <c r="GB551" s="23"/>
      <c r="GC551" s="23"/>
      <c r="GD551" s="23"/>
      <c r="GE551" s="23"/>
      <c r="GF551" s="23"/>
      <c r="GG551" s="23"/>
      <c r="GH551" s="23"/>
      <c r="GI551" s="23"/>
      <c r="GJ551" s="23"/>
      <c r="GK551" s="23"/>
      <c r="GL551" s="23"/>
      <c r="GM551" s="23"/>
      <c r="GN551" s="46"/>
    </row>
    <row r="552" spans="1:196" s="44" customFormat="1">
      <c r="A552" s="120"/>
      <c r="B552" s="120"/>
      <c r="C552" s="120"/>
      <c r="D552" s="120"/>
      <c r="E552" s="120"/>
      <c r="F552" s="120"/>
      <c r="G552" s="120"/>
      <c r="H552" s="120"/>
      <c r="I552" s="120"/>
      <c r="J552" s="120"/>
      <c r="K552" s="120"/>
      <c r="L552" s="120"/>
      <c r="M552" s="87"/>
      <c r="N552" s="120"/>
      <c r="O552" s="120"/>
      <c r="P552" s="120"/>
      <c r="Q552" s="87"/>
      <c r="R552" s="120"/>
      <c r="S552" s="120"/>
      <c r="T552" s="120"/>
      <c r="U552" s="87"/>
      <c r="V552" s="120"/>
      <c r="W552" s="120"/>
      <c r="X552" s="87"/>
      <c r="Y552" s="120"/>
      <c r="Z552" s="120"/>
      <c r="AA552" s="120"/>
      <c r="AB552" s="87"/>
      <c r="AC552" s="120"/>
      <c r="AD552" s="120"/>
      <c r="AE552" s="120"/>
      <c r="AF552" s="87"/>
      <c r="AG552" s="120"/>
      <c r="AH552" s="120"/>
      <c r="AI552" s="87"/>
      <c r="AJ552" s="120"/>
      <c r="AK552" s="120"/>
      <c r="AL552" s="87"/>
      <c r="AM552" s="120"/>
      <c r="AN552" s="120"/>
      <c r="AO552" s="120"/>
      <c r="AP552" s="120"/>
      <c r="AQ552" s="120"/>
      <c r="AR552" s="87"/>
      <c r="AS552" s="120"/>
      <c r="AT552" s="120"/>
      <c r="AU552" s="120"/>
      <c r="AV552" s="120"/>
      <c r="AW552" s="120"/>
      <c r="AX552" s="120"/>
      <c r="AY552" s="87"/>
      <c r="AZ552" s="120"/>
      <c r="BA552" s="120"/>
      <c r="BB552" s="120"/>
      <c r="BC552" s="120"/>
      <c r="BD552" s="17"/>
      <c r="BE552" s="17"/>
      <c r="BP552" s="17"/>
      <c r="BQ552" s="19"/>
      <c r="BR552" s="19"/>
      <c r="BS552" s="19"/>
      <c r="BT552" s="19"/>
      <c r="BU552" s="19"/>
      <c r="BV552" s="19"/>
      <c r="BW552" s="19"/>
      <c r="BX552" s="19"/>
      <c r="BY552" s="19"/>
      <c r="BZ552" s="19"/>
      <c r="CA552" s="27"/>
      <c r="CI552" s="17"/>
      <c r="CN552" s="17"/>
      <c r="CS552" s="17"/>
      <c r="CX552" s="17"/>
      <c r="DH552" s="17"/>
      <c r="DT552" s="17"/>
      <c r="ED552" s="17"/>
      <c r="EO552" s="17"/>
      <c r="EP552" s="45"/>
      <c r="EQ552" s="6"/>
      <c r="ER552" s="6"/>
      <c r="ES552" s="6"/>
      <c r="ET552" s="6"/>
      <c r="EU552" s="46"/>
      <c r="FV552" s="19"/>
      <c r="FW552" s="23"/>
      <c r="FX552" s="23"/>
      <c r="FZ552" s="23"/>
      <c r="GA552" s="23"/>
      <c r="GB552" s="23"/>
      <c r="GC552" s="23"/>
      <c r="GD552" s="23"/>
      <c r="GE552" s="23"/>
      <c r="GF552" s="23"/>
      <c r="GG552" s="23"/>
      <c r="GH552" s="23"/>
      <c r="GI552" s="23"/>
      <c r="GJ552" s="23"/>
      <c r="GK552" s="23"/>
      <c r="GL552" s="23"/>
      <c r="GM552" s="23"/>
      <c r="GN552" s="46"/>
    </row>
    <row r="553" spans="1:196" s="44" customFormat="1">
      <c r="A553" s="120"/>
      <c r="B553" s="120"/>
      <c r="C553" s="120"/>
      <c r="D553" s="120"/>
      <c r="E553" s="120"/>
      <c r="F553" s="120"/>
      <c r="G553" s="120"/>
      <c r="H553" s="120"/>
      <c r="I553" s="120"/>
      <c r="J553" s="120"/>
      <c r="K553" s="120"/>
      <c r="L553" s="120"/>
      <c r="M553" s="87"/>
      <c r="N553" s="120"/>
      <c r="O553" s="120"/>
      <c r="P553" s="120"/>
      <c r="Q553" s="87"/>
      <c r="R553" s="120"/>
      <c r="S553" s="120"/>
      <c r="T553" s="120"/>
      <c r="U553" s="87"/>
      <c r="V553" s="120"/>
      <c r="W553" s="120"/>
      <c r="X553" s="87"/>
      <c r="Y553" s="120"/>
      <c r="Z553" s="120"/>
      <c r="AA553" s="120"/>
      <c r="AB553" s="87"/>
      <c r="AC553" s="120"/>
      <c r="AD553" s="120"/>
      <c r="AE553" s="120"/>
      <c r="AF553" s="87"/>
      <c r="AG553" s="120"/>
      <c r="AH553" s="120"/>
      <c r="AI553" s="87"/>
      <c r="AJ553" s="120"/>
      <c r="AK553" s="120"/>
      <c r="AL553" s="87"/>
      <c r="AM553" s="120"/>
      <c r="AN553" s="120"/>
      <c r="AO553" s="120"/>
      <c r="AP553" s="120"/>
      <c r="AQ553" s="120"/>
      <c r="AR553" s="87"/>
      <c r="AS553" s="120"/>
      <c r="AT553" s="120"/>
      <c r="AU553" s="120"/>
      <c r="AV553" s="120"/>
      <c r="AW553" s="120"/>
      <c r="AX553" s="120"/>
      <c r="AY553" s="87"/>
      <c r="AZ553" s="120"/>
      <c r="BA553" s="120"/>
      <c r="BB553" s="120"/>
      <c r="BC553" s="120"/>
      <c r="BD553" s="17"/>
      <c r="BE553" s="17"/>
      <c r="BP553" s="17"/>
      <c r="BQ553" s="19"/>
      <c r="BR553" s="19"/>
      <c r="BS553" s="19"/>
      <c r="BT553" s="19"/>
      <c r="BU553" s="19"/>
      <c r="BV553" s="19"/>
      <c r="BW553" s="19"/>
      <c r="BX553" s="19"/>
      <c r="BY553" s="19"/>
      <c r="BZ553" s="19"/>
      <c r="CA553" s="27"/>
      <c r="CI553" s="17"/>
      <c r="CN553" s="17"/>
      <c r="CS553" s="17"/>
      <c r="CX553" s="17"/>
      <c r="DH553" s="17"/>
      <c r="DT553" s="17"/>
      <c r="ED553" s="17"/>
      <c r="EO553" s="17"/>
      <c r="EP553" s="45"/>
      <c r="EQ553" s="6"/>
      <c r="ER553" s="6"/>
      <c r="ES553" s="6"/>
      <c r="ET553" s="6"/>
      <c r="EU553" s="46"/>
      <c r="FV553" s="19"/>
      <c r="FW553" s="23"/>
      <c r="FX553" s="23"/>
      <c r="FZ553" s="23"/>
      <c r="GA553" s="23"/>
      <c r="GB553" s="23"/>
      <c r="GC553" s="23"/>
      <c r="GD553" s="23"/>
      <c r="GE553" s="23"/>
      <c r="GF553" s="23"/>
      <c r="GG553" s="23"/>
      <c r="GH553" s="23"/>
      <c r="GI553" s="23"/>
      <c r="GJ553" s="23"/>
      <c r="GK553" s="23"/>
      <c r="GL553" s="23"/>
      <c r="GM553" s="23"/>
      <c r="GN553" s="46"/>
    </row>
    <row r="554" spans="1:196" s="44" customFormat="1">
      <c r="A554" s="120"/>
      <c r="B554" s="120"/>
      <c r="C554" s="120"/>
      <c r="D554" s="120"/>
      <c r="E554" s="120"/>
      <c r="F554" s="120"/>
      <c r="G554" s="120"/>
      <c r="H554" s="120"/>
      <c r="I554" s="120"/>
      <c r="J554" s="120"/>
      <c r="K554" s="120"/>
      <c r="L554" s="120"/>
      <c r="M554" s="87"/>
      <c r="N554" s="120"/>
      <c r="O554" s="120"/>
      <c r="P554" s="120"/>
      <c r="Q554" s="87"/>
      <c r="R554" s="120"/>
      <c r="S554" s="120"/>
      <c r="T554" s="120"/>
      <c r="U554" s="87"/>
      <c r="V554" s="120"/>
      <c r="W554" s="120"/>
      <c r="X554" s="87"/>
      <c r="Y554" s="120"/>
      <c r="Z554" s="120"/>
      <c r="AA554" s="120"/>
      <c r="AB554" s="87"/>
      <c r="AC554" s="120"/>
      <c r="AD554" s="120"/>
      <c r="AE554" s="120"/>
      <c r="AF554" s="87"/>
      <c r="AG554" s="120"/>
      <c r="AH554" s="120"/>
      <c r="AI554" s="87"/>
      <c r="AJ554" s="120"/>
      <c r="AK554" s="120"/>
      <c r="AL554" s="87"/>
      <c r="AM554" s="120"/>
      <c r="AN554" s="120"/>
      <c r="AO554" s="120"/>
      <c r="AP554" s="120"/>
      <c r="AQ554" s="120"/>
      <c r="AR554" s="87"/>
      <c r="AS554" s="120"/>
      <c r="AT554" s="120"/>
      <c r="AU554" s="120"/>
      <c r="AV554" s="120"/>
      <c r="AW554" s="120"/>
      <c r="AX554" s="120"/>
      <c r="AY554" s="87"/>
      <c r="AZ554" s="120"/>
      <c r="BA554" s="120"/>
      <c r="BB554" s="120"/>
      <c r="BC554" s="120"/>
      <c r="BD554" s="17"/>
      <c r="BE554" s="17"/>
      <c r="BP554" s="17"/>
      <c r="BQ554" s="19"/>
      <c r="BR554" s="19"/>
      <c r="BS554" s="19"/>
      <c r="BT554" s="19"/>
      <c r="BU554" s="19"/>
      <c r="BV554" s="19"/>
      <c r="BW554" s="19"/>
      <c r="BX554" s="19"/>
      <c r="BY554" s="19"/>
      <c r="BZ554" s="19"/>
      <c r="CA554" s="27"/>
      <c r="CI554" s="17"/>
      <c r="CN554" s="17"/>
      <c r="CS554" s="17"/>
      <c r="CX554" s="17"/>
      <c r="DH554" s="17"/>
      <c r="DT554" s="17"/>
      <c r="ED554" s="17"/>
      <c r="EO554" s="17"/>
      <c r="EP554" s="45"/>
      <c r="EQ554" s="6"/>
      <c r="ER554" s="6"/>
      <c r="ES554" s="6"/>
      <c r="ET554" s="6"/>
      <c r="EU554" s="46"/>
      <c r="FV554" s="19"/>
      <c r="FW554" s="23"/>
      <c r="FX554" s="23"/>
      <c r="FZ554" s="23"/>
      <c r="GA554" s="23"/>
      <c r="GB554" s="23"/>
      <c r="GC554" s="23"/>
      <c r="GD554" s="23"/>
      <c r="GE554" s="23"/>
      <c r="GF554" s="23"/>
      <c r="GG554" s="23"/>
      <c r="GH554" s="23"/>
      <c r="GI554" s="23"/>
      <c r="GJ554" s="23"/>
      <c r="GK554" s="23"/>
      <c r="GL554" s="23"/>
      <c r="GM554" s="23"/>
      <c r="GN554" s="46"/>
    </row>
    <row r="555" spans="1:196" s="44" customFormat="1">
      <c r="A555" s="120"/>
      <c r="B555" s="120"/>
      <c r="C555" s="120"/>
      <c r="D555" s="120"/>
      <c r="E555" s="120"/>
      <c r="F555" s="120"/>
      <c r="G555" s="120"/>
      <c r="H555" s="120"/>
      <c r="I555" s="120"/>
      <c r="J555" s="120"/>
      <c r="K555" s="120"/>
      <c r="L555" s="120"/>
      <c r="M555" s="87"/>
      <c r="N555" s="120"/>
      <c r="O555" s="120"/>
      <c r="P555" s="120"/>
      <c r="Q555" s="87"/>
      <c r="R555" s="120"/>
      <c r="S555" s="120"/>
      <c r="T555" s="120"/>
      <c r="U555" s="87"/>
      <c r="V555" s="120"/>
      <c r="W555" s="120"/>
      <c r="X555" s="87"/>
      <c r="Y555" s="120"/>
      <c r="Z555" s="120"/>
      <c r="AA555" s="120"/>
      <c r="AB555" s="87"/>
      <c r="AC555" s="120"/>
      <c r="AD555" s="120"/>
      <c r="AE555" s="120"/>
      <c r="AF555" s="87"/>
      <c r="AG555" s="120"/>
      <c r="AH555" s="120"/>
      <c r="AI555" s="87"/>
      <c r="AJ555" s="120"/>
      <c r="AK555" s="120"/>
      <c r="AL555" s="87"/>
      <c r="AM555" s="120"/>
      <c r="AN555" s="120"/>
      <c r="AO555" s="120"/>
      <c r="AP555" s="120"/>
      <c r="AQ555" s="120"/>
      <c r="AR555" s="87"/>
      <c r="AS555" s="120"/>
      <c r="AT555" s="120"/>
      <c r="AU555" s="120"/>
      <c r="AV555" s="120"/>
      <c r="AW555" s="120"/>
      <c r="AX555" s="120"/>
      <c r="AY555" s="87"/>
      <c r="AZ555" s="120"/>
      <c r="BA555" s="120"/>
      <c r="BB555" s="120"/>
      <c r="BC555" s="120"/>
      <c r="BD555" s="17"/>
      <c r="BE555" s="17"/>
      <c r="BP555" s="17"/>
      <c r="BQ555" s="19"/>
      <c r="BR555" s="19"/>
      <c r="BS555" s="19"/>
      <c r="BT555" s="19"/>
      <c r="BU555" s="19"/>
      <c r="BV555" s="19"/>
      <c r="BW555" s="19"/>
      <c r="BX555" s="19"/>
      <c r="BY555" s="19"/>
      <c r="BZ555" s="19"/>
      <c r="CA555" s="27"/>
      <c r="CI555" s="17"/>
      <c r="CN555" s="17"/>
      <c r="CS555" s="17"/>
      <c r="CX555" s="17"/>
      <c r="DH555" s="17"/>
      <c r="DT555" s="17"/>
      <c r="ED555" s="17"/>
      <c r="EO555" s="17"/>
      <c r="EP555" s="45"/>
      <c r="EQ555" s="6"/>
      <c r="ER555" s="6"/>
      <c r="ES555" s="6"/>
      <c r="ET555" s="6"/>
      <c r="EU555" s="46"/>
      <c r="FV555" s="19"/>
      <c r="FW555" s="23"/>
      <c r="FX555" s="23"/>
      <c r="FZ555" s="23"/>
      <c r="GA555" s="23"/>
      <c r="GB555" s="23"/>
      <c r="GC555" s="23"/>
      <c r="GD555" s="23"/>
      <c r="GE555" s="23"/>
      <c r="GF555" s="23"/>
      <c r="GG555" s="23"/>
      <c r="GH555" s="23"/>
      <c r="GI555" s="23"/>
      <c r="GJ555" s="23"/>
      <c r="GK555" s="23"/>
      <c r="GL555" s="23"/>
      <c r="GM555" s="23"/>
      <c r="GN555" s="46"/>
    </row>
    <row r="556" spans="1:196" s="44" customFormat="1">
      <c r="A556" s="120"/>
      <c r="B556" s="120"/>
      <c r="C556" s="120"/>
      <c r="D556" s="120"/>
      <c r="E556" s="120"/>
      <c r="F556" s="120"/>
      <c r="G556" s="120"/>
      <c r="H556" s="120"/>
      <c r="I556" s="120"/>
      <c r="J556" s="120"/>
      <c r="K556" s="120"/>
      <c r="L556" s="120"/>
      <c r="M556" s="87"/>
      <c r="N556" s="120"/>
      <c r="O556" s="120"/>
      <c r="P556" s="120"/>
      <c r="Q556" s="87"/>
      <c r="R556" s="120"/>
      <c r="S556" s="120"/>
      <c r="T556" s="120"/>
      <c r="U556" s="87"/>
      <c r="V556" s="120"/>
      <c r="W556" s="120"/>
      <c r="X556" s="87"/>
      <c r="Y556" s="120"/>
      <c r="Z556" s="120"/>
      <c r="AA556" s="120"/>
      <c r="AB556" s="87"/>
      <c r="AC556" s="120"/>
      <c r="AD556" s="120"/>
      <c r="AE556" s="120"/>
      <c r="AF556" s="87"/>
      <c r="AG556" s="120"/>
      <c r="AH556" s="120"/>
      <c r="AI556" s="87"/>
      <c r="AJ556" s="120"/>
      <c r="AK556" s="120"/>
      <c r="AL556" s="87"/>
      <c r="AM556" s="120"/>
      <c r="AN556" s="120"/>
      <c r="AO556" s="120"/>
      <c r="AP556" s="120"/>
      <c r="AQ556" s="120"/>
      <c r="AR556" s="87"/>
      <c r="AS556" s="120"/>
      <c r="AT556" s="120"/>
      <c r="AU556" s="120"/>
      <c r="AV556" s="120"/>
      <c r="AW556" s="120"/>
      <c r="AX556" s="120"/>
      <c r="AY556" s="87"/>
      <c r="AZ556" s="120"/>
      <c r="BA556" s="120"/>
      <c r="BB556" s="120"/>
      <c r="BC556" s="120"/>
      <c r="BD556" s="17"/>
      <c r="BE556" s="17"/>
      <c r="BP556" s="17"/>
      <c r="BQ556" s="19"/>
      <c r="BR556" s="19"/>
      <c r="BS556" s="19"/>
      <c r="BT556" s="19"/>
      <c r="BU556" s="19"/>
      <c r="BV556" s="19"/>
      <c r="BW556" s="19"/>
      <c r="BX556" s="19"/>
      <c r="BY556" s="19"/>
      <c r="BZ556" s="19"/>
      <c r="CA556" s="27"/>
      <c r="CI556" s="17"/>
      <c r="CN556" s="17"/>
      <c r="CS556" s="17"/>
      <c r="CX556" s="17"/>
      <c r="DH556" s="17"/>
      <c r="DT556" s="17"/>
      <c r="ED556" s="17"/>
      <c r="EO556" s="17"/>
      <c r="EP556" s="45"/>
      <c r="EQ556" s="6"/>
      <c r="ER556" s="6"/>
      <c r="ES556" s="6"/>
      <c r="ET556" s="6"/>
      <c r="EU556" s="46"/>
      <c r="FV556" s="19"/>
      <c r="FW556" s="23"/>
      <c r="FX556" s="23"/>
      <c r="FZ556" s="23"/>
      <c r="GA556" s="23"/>
      <c r="GB556" s="23"/>
      <c r="GC556" s="23"/>
      <c r="GD556" s="23"/>
      <c r="GE556" s="23"/>
      <c r="GF556" s="23"/>
      <c r="GG556" s="23"/>
      <c r="GH556" s="23"/>
      <c r="GI556" s="23"/>
      <c r="GJ556" s="23"/>
      <c r="GK556" s="23"/>
      <c r="GL556" s="23"/>
      <c r="GM556" s="23"/>
      <c r="GN556" s="46"/>
    </row>
    <row r="557" spans="1:196" s="44" customFormat="1">
      <c r="A557" s="120"/>
      <c r="B557" s="120"/>
      <c r="C557" s="120"/>
      <c r="D557" s="120"/>
      <c r="E557" s="120"/>
      <c r="F557" s="120"/>
      <c r="G557" s="120"/>
      <c r="H557" s="120"/>
      <c r="I557" s="120"/>
      <c r="J557" s="120"/>
      <c r="K557" s="120"/>
      <c r="L557" s="120"/>
      <c r="M557" s="87"/>
      <c r="N557" s="120"/>
      <c r="O557" s="120"/>
      <c r="P557" s="120"/>
      <c r="Q557" s="87"/>
      <c r="R557" s="120"/>
      <c r="S557" s="120"/>
      <c r="T557" s="120"/>
      <c r="U557" s="87"/>
      <c r="V557" s="120"/>
      <c r="W557" s="120"/>
      <c r="X557" s="87"/>
      <c r="Y557" s="120"/>
      <c r="Z557" s="120"/>
      <c r="AA557" s="120"/>
      <c r="AB557" s="87"/>
      <c r="AC557" s="120"/>
      <c r="AD557" s="120"/>
      <c r="AE557" s="120"/>
      <c r="AF557" s="87"/>
      <c r="AG557" s="120"/>
      <c r="AH557" s="120"/>
      <c r="AI557" s="87"/>
      <c r="AJ557" s="120"/>
      <c r="AK557" s="120"/>
      <c r="AL557" s="87"/>
      <c r="AM557" s="120"/>
      <c r="AN557" s="120"/>
      <c r="AO557" s="120"/>
      <c r="AP557" s="120"/>
      <c r="AQ557" s="120"/>
      <c r="AR557" s="87"/>
      <c r="AS557" s="120"/>
      <c r="AT557" s="120"/>
      <c r="AU557" s="120"/>
      <c r="AV557" s="120"/>
      <c r="AW557" s="120"/>
      <c r="AX557" s="120"/>
      <c r="AY557" s="87"/>
      <c r="AZ557" s="120"/>
      <c r="BA557" s="120"/>
      <c r="BB557" s="120"/>
      <c r="BC557" s="120"/>
      <c r="BD557" s="17"/>
      <c r="BE557" s="17"/>
      <c r="BP557" s="17"/>
      <c r="BQ557" s="19"/>
      <c r="BR557" s="19"/>
      <c r="BS557" s="19"/>
      <c r="BT557" s="19"/>
      <c r="BU557" s="19"/>
      <c r="BV557" s="19"/>
      <c r="BW557" s="19"/>
      <c r="BX557" s="19"/>
      <c r="BY557" s="19"/>
      <c r="BZ557" s="19"/>
      <c r="CA557" s="27"/>
      <c r="CI557" s="17"/>
      <c r="CN557" s="17"/>
      <c r="CS557" s="17"/>
      <c r="CX557" s="17"/>
      <c r="DH557" s="17"/>
      <c r="DT557" s="17"/>
      <c r="ED557" s="17"/>
      <c r="EO557" s="17"/>
      <c r="EP557" s="45"/>
      <c r="EQ557" s="6"/>
      <c r="ER557" s="6"/>
      <c r="ES557" s="6"/>
      <c r="ET557" s="6"/>
      <c r="EU557" s="46"/>
      <c r="FV557" s="19"/>
      <c r="FW557" s="23"/>
      <c r="FX557" s="23"/>
      <c r="FZ557" s="23"/>
      <c r="GA557" s="23"/>
      <c r="GB557" s="23"/>
      <c r="GC557" s="23"/>
      <c r="GD557" s="23"/>
      <c r="GE557" s="23"/>
      <c r="GF557" s="23"/>
      <c r="GG557" s="23"/>
      <c r="GH557" s="23"/>
      <c r="GI557" s="23"/>
      <c r="GJ557" s="23"/>
      <c r="GK557" s="23"/>
      <c r="GL557" s="23"/>
      <c r="GM557" s="23"/>
      <c r="GN557" s="46"/>
    </row>
    <row r="558" spans="1:196" s="44" customFormat="1">
      <c r="A558" s="120"/>
      <c r="B558" s="120"/>
      <c r="C558" s="120"/>
      <c r="D558" s="120"/>
      <c r="E558" s="120"/>
      <c r="F558" s="120"/>
      <c r="G558" s="120"/>
      <c r="H558" s="120"/>
      <c r="I558" s="120"/>
      <c r="J558" s="120"/>
      <c r="K558" s="120"/>
      <c r="L558" s="120"/>
      <c r="M558" s="87"/>
      <c r="N558" s="120"/>
      <c r="O558" s="120"/>
      <c r="P558" s="120"/>
      <c r="Q558" s="87"/>
      <c r="R558" s="120"/>
      <c r="S558" s="120"/>
      <c r="T558" s="120"/>
      <c r="U558" s="87"/>
      <c r="V558" s="120"/>
      <c r="W558" s="120"/>
      <c r="X558" s="87"/>
      <c r="Y558" s="120"/>
      <c r="Z558" s="120"/>
      <c r="AA558" s="120"/>
      <c r="AB558" s="87"/>
      <c r="AC558" s="120"/>
      <c r="AD558" s="120"/>
      <c r="AE558" s="120"/>
      <c r="AF558" s="87"/>
      <c r="AG558" s="120"/>
      <c r="AH558" s="120"/>
      <c r="AI558" s="87"/>
      <c r="AJ558" s="120"/>
      <c r="AK558" s="120"/>
      <c r="AL558" s="87"/>
      <c r="AM558" s="120"/>
      <c r="AN558" s="120"/>
      <c r="AO558" s="120"/>
      <c r="AP558" s="120"/>
      <c r="AQ558" s="120"/>
      <c r="AR558" s="87"/>
      <c r="AS558" s="120"/>
      <c r="AT558" s="120"/>
      <c r="AU558" s="120"/>
      <c r="AV558" s="120"/>
      <c r="AW558" s="120"/>
      <c r="AX558" s="120"/>
      <c r="AY558" s="87"/>
      <c r="AZ558" s="120"/>
      <c r="BA558" s="120"/>
      <c r="BB558" s="120"/>
      <c r="BC558" s="120"/>
      <c r="BD558" s="17"/>
      <c r="BE558" s="17"/>
      <c r="BP558" s="17"/>
      <c r="BQ558" s="19"/>
      <c r="BR558" s="19"/>
      <c r="BS558" s="19"/>
      <c r="BT558" s="19"/>
      <c r="BU558" s="19"/>
      <c r="BV558" s="19"/>
      <c r="BW558" s="19"/>
      <c r="BX558" s="19"/>
      <c r="BY558" s="19"/>
      <c r="BZ558" s="19"/>
      <c r="CA558" s="27"/>
      <c r="CI558" s="17"/>
      <c r="CN558" s="17"/>
      <c r="CS558" s="17"/>
      <c r="CX558" s="17"/>
      <c r="DH558" s="17"/>
      <c r="DT558" s="17"/>
      <c r="ED558" s="17"/>
      <c r="EO558" s="17"/>
      <c r="EP558" s="45"/>
      <c r="EQ558" s="6"/>
      <c r="ER558" s="6"/>
      <c r="ES558" s="6"/>
      <c r="ET558" s="6"/>
      <c r="EU558" s="46"/>
      <c r="FV558" s="19"/>
      <c r="FW558" s="23"/>
      <c r="FX558" s="23"/>
      <c r="FZ558" s="23"/>
      <c r="GA558" s="23"/>
      <c r="GB558" s="23"/>
      <c r="GC558" s="23"/>
      <c r="GD558" s="23"/>
      <c r="GE558" s="23"/>
      <c r="GF558" s="23"/>
      <c r="GG558" s="23"/>
      <c r="GH558" s="23"/>
      <c r="GI558" s="23"/>
      <c r="GJ558" s="23"/>
      <c r="GK558" s="23"/>
      <c r="GL558" s="23"/>
      <c r="GM558" s="23"/>
      <c r="GN558" s="46"/>
    </row>
    <row r="559" spans="1:196" s="44" customFormat="1">
      <c r="A559" s="120"/>
      <c r="B559" s="120"/>
      <c r="C559" s="120"/>
      <c r="D559" s="120"/>
      <c r="E559" s="120"/>
      <c r="F559" s="120"/>
      <c r="G559" s="120"/>
      <c r="H559" s="120"/>
      <c r="I559" s="120"/>
      <c r="J559" s="120"/>
      <c r="K559" s="120"/>
      <c r="L559" s="120"/>
      <c r="M559" s="87"/>
      <c r="N559" s="120"/>
      <c r="O559" s="120"/>
      <c r="P559" s="120"/>
      <c r="Q559" s="87"/>
      <c r="R559" s="120"/>
      <c r="S559" s="120"/>
      <c r="T559" s="120"/>
      <c r="U559" s="87"/>
      <c r="V559" s="120"/>
      <c r="W559" s="120"/>
      <c r="X559" s="87"/>
      <c r="Y559" s="120"/>
      <c r="Z559" s="120"/>
      <c r="AA559" s="120"/>
      <c r="AB559" s="87"/>
      <c r="AC559" s="120"/>
      <c r="AD559" s="120"/>
      <c r="AE559" s="120"/>
      <c r="AF559" s="87"/>
      <c r="AG559" s="120"/>
      <c r="AH559" s="120"/>
      <c r="AI559" s="87"/>
      <c r="AJ559" s="120"/>
      <c r="AK559" s="120"/>
      <c r="AL559" s="87"/>
      <c r="AM559" s="120"/>
      <c r="AN559" s="120"/>
      <c r="AO559" s="120"/>
      <c r="AP559" s="120"/>
      <c r="AQ559" s="120"/>
      <c r="AR559" s="87"/>
      <c r="AS559" s="120"/>
      <c r="AT559" s="120"/>
      <c r="AU559" s="120"/>
      <c r="AV559" s="120"/>
      <c r="AW559" s="120"/>
      <c r="AX559" s="120"/>
      <c r="AY559" s="87"/>
      <c r="AZ559" s="120"/>
      <c r="BA559" s="120"/>
      <c r="BB559" s="120"/>
      <c r="BC559" s="120"/>
      <c r="BD559" s="17"/>
      <c r="BE559" s="17"/>
      <c r="BP559" s="17"/>
      <c r="BQ559" s="19"/>
      <c r="BR559" s="19"/>
      <c r="BS559" s="19"/>
      <c r="BT559" s="19"/>
      <c r="BU559" s="19"/>
      <c r="BV559" s="19"/>
      <c r="BW559" s="19"/>
      <c r="BX559" s="19"/>
      <c r="BY559" s="19"/>
      <c r="BZ559" s="19"/>
      <c r="CA559" s="27"/>
      <c r="CI559" s="17"/>
      <c r="CN559" s="17"/>
      <c r="CS559" s="17"/>
      <c r="CX559" s="17"/>
      <c r="DH559" s="17"/>
      <c r="DT559" s="17"/>
      <c r="ED559" s="17"/>
      <c r="EO559" s="17"/>
      <c r="EP559" s="45"/>
      <c r="EQ559" s="6"/>
      <c r="ER559" s="6"/>
      <c r="ES559" s="6"/>
      <c r="ET559" s="6"/>
      <c r="EU559" s="46"/>
      <c r="FV559" s="19"/>
      <c r="FW559" s="23"/>
      <c r="FX559" s="23"/>
      <c r="FZ559" s="23"/>
      <c r="GA559" s="23"/>
      <c r="GB559" s="23"/>
      <c r="GC559" s="23"/>
      <c r="GD559" s="23"/>
      <c r="GE559" s="23"/>
      <c r="GF559" s="23"/>
      <c r="GG559" s="23"/>
      <c r="GH559" s="23"/>
      <c r="GI559" s="23"/>
      <c r="GJ559" s="23"/>
      <c r="GK559" s="23"/>
      <c r="GL559" s="23"/>
      <c r="GM559" s="23"/>
      <c r="GN559" s="46"/>
    </row>
    <row r="560" spans="1:196" s="44" customFormat="1">
      <c r="A560" s="120"/>
      <c r="B560" s="120"/>
      <c r="C560" s="120"/>
      <c r="D560" s="120"/>
      <c r="E560" s="120"/>
      <c r="F560" s="120"/>
      <c r="G560" s="120"/>
      <c r="H560" s="120"/>
      <c r="I560" s="120"/>
      <c r="J560" s="120"/>
      <c r="K560" s="120"/>
      <c r="L560" s="120"/>
      <c r="M560" s="87"/>
      <c r="N560" s="120"/>
      <c r="O560" s="120"/>
      <c r="P560" s="120"/>
      <c r="Q560" s="87"/>
      <c r="R560" s="120"/>
      <c r="S560" s="120"/>
      <c r="T560" s="120"/>
      <c r="U560" s="87"/>
      <c r="V560" s="120"/>
      <c r="W560" s="120"/>
      <c r="X560" s="87"/>
      <c r="Y560" s="120"/>
      <c r="Z560" s="120"/>
      <c r="AA560" s="120"/>
      <c r="AB560" s="87"/>
      <c r="AC560" s="120"/>
      <c r="AD560" s="120"/>
      <c r="AE560" s="120"/>
      <c r="AF560" s="87"/>
      <c r="AG560" s="120"/>
      <c r="AH560" s="120"/>
      <c r="AI560" s="87"/>
      <c r="AJ560" s="120"/>
      <c r="AK560" s="120"/>
      <c r="AL560" s="87"/>
      <c r="AM560" s="120"/>
      <c r="AN560" s="120"/>
      <c r="AO560" s="120"/>
      <c r="AP560" s="120"/>
      <c r="AQ560" s="120"/>
      <c r="AR560" s="87"/>
      <c r="AS560" s="120"/>
      <c r="AT560" s="120"/>
      <c r="AU560" s="120"/>
      <c r="AV560" s="120"/>
      <c r="AW560" s="120"/>
      <c r="AX560" s="120"/>
      <c r="AY560" s="87"/>
      <c r="AZ560" s="120"/>
      <c r="BA560" s="120"/>
      <c r="BB560" s="120"/>
      <c r="BC560" s="120"/>
      <c r="BD560" s="17"/>
      <c r="BE560" s="17"/>
      <c r="BP560" s="17"/>
      <c r="BQ560" s="19"/>
      <c r="BR560" s="19"/>
      <c r="BS560" s="19"/>
      <c r="BT560" s="19"/>
      <c r="BU560" s="19"/>
      <c r="BV560" s="19"/>
      <c r="BW560" s="19"/>
      <c r="BX560" s="19"/>
      <c r="BY560" s="19"/>
      <c r="BZ560" s="19"/>
      <c r="CA560" s="27"/>
      <c r="CI560" s="17"/>
      <c r="CN560" s="17"/>
      <c r="CS560" s="17"/>
      <c r="CX560" s="17"/>
      <c r="DH560" s="17"/>
      <c r="DT560" s="17"/>
      <c r="ED560" s="17"/>
      <c r="EO560" s="17"/>
      <c r="EP560" s="45"/>
      <c r="EQ560" s="6"/>
      <c r="ER560" s="6"/>
      <c r="ES560" s="6"/>
      <c r="ET560" s="6"/>
      <c r="EU560" s="46"/>
      <c r="FV560" s="19"/>
      <c r="FW560" s="23"/>
      <c r="FX560" s="23"/>
      <c r="FZ560" s="23"/>
      <c r="GA560" s="23"/>
      <c r="GB560" s="23"/>
      <c r="GC560" s="23"/>
      <c r="GD560" s="23"/>
      <c r="GE560" s="23"/>
      <c r="GF560" s="23"/>
      <c r="GG560" s="23"/>
      <c r="GH560" s="23"/>
      <c r="GI560" s="23"/>
      <c r="GJ560" s="23"/>
      <c r="GK560" s="23"/>
      <c r="GL560" s="23"/>
      <c r="GM560" s="23"/>
      <c r="GN560" s="46"/>
    </row>
    <row r="561" spans="1:196" s="44" customFormat="1">
      <c r="A561" s="120"/>
      <c r="B561" s="120"/>
      <c r="C561" s="120"/>
      <c r="D561" s="120"/>
      <c r="E561" s="120"/>
      <c r="F561" s="120"/>
      <c r="G561" s="120"/>
      <c r="H561" s="120"/>
      <c r="I561" s="120"/>
      <c r="J561" s="120"/>
      <c r="K561" s="120"/>
      <c r="L561" s="120"/>
      <c r="M561" s="87"/>
      <c r="N561" s="120"/>
      <c r="O561" s="120"/>
      <c r="P561" s="120"/>
      <c r="Q561" s="87"/>
      <c r="R561" s="120"/>
      <c r="S561" s="120"/>
      <c r="T561" s="120"/>
      <c r="U561" s="87"/>
      <c r="V561" s="120"/>
      <c r="W561" s="120"/>
      <c r="X561" s="87"/>
      <c r="Y561" s="120"/>
      <c r="Z561" s="120"/>
      <c r="AA561" s="120"/>
      <c r="AB561" s="87"/>
      <c r="AC561" s="120"/>
      <c r="AD561" s="120"/>
      <c r="AE561" s="120"/>
      <c r="AF561" s="87"/>
      <c r="AG561" s="120"/>
      <c r="AH561" s="120"/>
      <c r="AI561" s="87"/>
      <c r="AJ561" s="120"/>
      <c r="AK561" s="120"/>
      <c r="AL561" s="87"/>
      <c r="AM561" s="120"/>
      <c r="AN561" s="120"/>
      <c r="AO561" s="120"/>
      <c r="AP561" s="120"/>
      <c r="AQ561" s="120"/>
      <c r="AR561" s="87"/>
      <c r="AS561" s="120"/>
      <c r="AT561" s="120"/>
      <c r="AU561" s="120"/>
      <c r="AV561" s="120"/>
      <c r="AW561" s="120"/>
      <c r="AX561" s="120"/>
      <c r="AY561" s="87"/>
      <c r="AZ561" s="120"/>
      <c r="BA561" s="120"/>
      <c r="BB561" s="120"/>
      <c r="BC561" s="120"/>
      <c r="BD561" s="17"/>
      <c r="BE561" s="17"/>
      <c r="BP561" s="17"/>
      <c r="BQ561" s="19"/>
      <c r="BR561" s="19"/>
      <c r="BS561" s="19"/>
      <c r="BT561" s="19"/>
      <c r="BU561" s="19"/>
      <c r="BV561" s="19"/>
      <c r="BW561" s="19"/>
      <c r="BX561" s="19"/>
      <c r="BY561" s="19"/>
      <c r="BZ561" s="19"/>
      <c r="CA561" s="27"/>
      <c r="CI561" s="17"/>
      <c r="CN561" s="17"/>
      <c r="CS561" s="17"/>
      <c r="CX561" s="17"/>
      <c r="DH561" s="17"/>
      <c r="DT561" s="17"/>
      <c r="ED561" s="17"/>
      <c r="EO561" s="17"/>
      <c r="EP561" s="45"/>
      <c r="EQ561" s="6"/>
      <c r="ER561" s="6"/>
      <c r="ES561" s="6"/>
      <c r="ET561" s="6"/>
      <c r="EU561" s="46"/>
      <c r="FV561" s="19"/>
      <c r="FW561" s="23"/>
      <c r="FX561" s="23"/>
      <c r="FZ561" s="23"/>
      <c r="GA561" s="23"/>
      <c r="GB561" s="23"/>
      <c r="GC561" s="23"/>
      <c r="GD561" s="23"/>
      <c r="GE561" s="23"/>
      <c r="GF561" s="23"/>
      <c r="GG561" s="23"/>
      <c r="GH561" s="23"/>
      <c r="GI561" s="23"/>
      <c r="GJ561" s="23"/>
      <c r="GK561" s="23"/>
      <c r="GL561" s="23"/>
      <c r="GM561" s="23"/>
      <c r="GN561" s="46"/>
    </row>
    <row r="562" spans="1:196" s="44" customFormat="1">
      <c r="A562" s="120"/>
      <c r="B562" s="120"/>
      <c r="C562" s="120"/>
      <c r="D562" s="120"/>
      <c r="E562" s="120"/>
      <c r="F562" s="120"/>
      <c r="G562" s="120"/>
      <c r="H562" s="120"/>
      <c r="I562" s="120"/>
      <c r="J562" s="120"/>
      <c r="K562" s="120"/>
      <c r="L562" s="120"/>
      <c r="M562" s="87"/>
      <c r="N562" s="120"/>
      <c r="O562" s="120"/>
      <c r="P562" s="120"/>
      <c r="Q562" s="87"/>
      <c r="R562" s="120"/>
      <c r="S562" s="120"/>
      <c r="T562" s="120"/>
      <c r="U562" s="87"/>
      <c r="V562" s="120"/>
      <c r="W562" s="120"/>
      <c r="X562" s="87"/>
      <c r="Y562" s="120"/>
      <c r="Z562" s="120"/>
      <c r="AA562" s="120"/>
      <c r="AB562" s="87"/>
      <c r="AC562" s="120"/>
      <c r="AD562" s="120"/>
      <c r="AE562" s="120"/>
      <c r="AF562" s="87"/>
      <c r="AG562" s="120"/>
      <c r="AH562" s="120"/>
      <c r="AI562" s="87"/>
      <c r="AJ562" s="120"/>
      <c r="AK562" s="120"/>
      <c r="AL562" s="87"/>
      <c r="AM562" s="120"/>
      <c r="AN562" s="120"/>
      <c r="AO562" s="120"/>
      <c r="AP562" s="120"/>
      <c r="AQ562" s="120"/>
      <c r="AR562" s="87"/>
      <c r="AS562" s="120"/>
      <c r="AT562" s="120"/>
      <c r="AU562" s="120"/>
      <c r="AV562" s="120"/>
      <c r="AW562" s="120"/>
      <c r="AX562" s="120"/>
      <c r="AY562" s="87"/>
      <c r="AZ562" s="120"/>
      <c r="BA562" s="120"/>
      <c r="BB562" s="120"/>
      <c r="BC562" s="120"/>
      <c r="BD562" s="17"/>
      <c r="BE562" s="17"/>
      <c r="BP562" s="17"/>
      <c r="BQ562" s="19"/>
      <c r="BR562" s="19"/>
      <c r="BS562" s="19"/>
      <c r="BT562" s="19"/>
      <c r="BU562" s="19"/>
      <c r="BV562" s="19"/>
      <c r="BW562" s="19"/>
      <c r="BX562" s="19"/>
      <c r="BY562" s="19"/>
      <c r="BZ562" s="19"/>
      <c r="CA562" s="27"/>
      <c r="CI562" s="17"/>
      <c r="CN562" s="17"/>
      <c r="CS562" s="17"/>
      <c r="CX562" s="17"/>
      <c r="DH562" s="17"/>
      <c r="DT562" s="17"/>
      <c r="ED562" s="17"/>
      <c r="EO562" s="17"/>
      <c r="EP562" s="45"/>
      <c r="EQ562" s="6"/>
      <c r="ER562" s="6"/>
      <c r="ES562" s="6"/>
      <c r="ET562" s="6"/>
      <c r="EU562" s="46"/>
      <c r="FV562" s="19"/>
      <c r="FW562" s="23"/>
      <c r="FX562" s="23"/>
      <c r="FZ562" s="23"/>
      <c r="GA562" s="23"/>
      <c r="GB562" s="23"/>
      <c r="GC562" s="23"/>
      <c r="GD562" s="23"/>
      <c r="GE562" s="23"/>
      <c r="GF562" s="23"/>
      <c r="GG562" s="23"/>
      <c r="GH562" s="23"/>
      <c r="GI562" s="23"/>
      <c r="GJ562" s="23"/>
      <c r="GK562" s="23"/>
      <c r="GL562" s="23"/>
      <c r="GM562" s="23"/>
      <c r="GN562" s="46"/>
    </row>
    <row r="563" spans="1:196" s="44" customFormat="1">
      <c r="A563" s="120"/>
      <c r="B563" s="120"/>
      <c r="C563" s="120"/>
      <c r="D563" s="120"/>
      <c r="E563" s="120"/>
      <c r="F563" s="120"/>
      <c r="G563" s="120"/>
      <c r="H563" s="120"/>
      <c r="I563" s="120"/>
      <c r="J563" s="120"/>
      <c r="K563" s="120"/>
      <c r="L563" s="120"/>
      <c r="M563" s="87"/>
      <c r="N563" s="120"/>
      <c r="O563" s="120"/>
      <c r="P563" s="120"/>
      <c r="Q563" s="87"/>
      <c r="R563" s="120"/>
      <c r="S563" s="120"/>
      <c r="T563" s="120"/>
      <c r="U563" s="87"/>
      <c r="V563" s="120"/>
      <c r="W563" s="120"/>
      <c r="X563" s="87"/>
      <c r="Y563" s="120"/>
      <c r="Z563" s="120"/>
      <c r="AA563" s="120"/>
      <c r="AB563" s="87"/>
      <c r="AC563" s="120"/>
      <c r="AD563" s="120"/>
      <c r="AE563" s="120"/>
      <c r="AF563" s="87"/>
      <c r="AG563" s="120"/>
      <c r="AH563" s="120"/>
      <c r="AI563" s="87"/>
      <c r="AJ563" s="120"/>
      <c r="AK563" s="120"/>
      <c r="AL563" s="87"/>
      <c r="AM563" s="120"/>
      <c r="AN563" s="120"/>
      <c r="AO563" s="120"/>
      <c r="AP563" s="120"/>
      <c r="AQ563" s="120"/>
      <c r="AR563" s="87"/>
      <c r="AS563" s="120"/>
      <c r="AT563" s="120"/>
      <c r="AU563" s="120"/>
      <c r="AV563" s="120"/>
      <c r="AW563" s="120"/>
      <c r="AX563" s="120"/>
      <c r="AY563" s="87"/>
      <c r="AZ563" s="120"/>
      <c r="BA563" s="120"/>
      <c r="BB563" s="120"/>
      <c r="BC563" s="120"/>
      <c r="BD563" s="17"/>
      <c r="BE563" s="17"/>
      <c r="BP563" s="17"/>
      <c r="BQ563" s="19"/>
      <c r="BR563" s="19"/>
      <c r="BS563" s="19"/>
      <c r="BT563" s="19"/>
      <c r="BU563" s="19"/>
      <c r="BV563" s="19"/>
      <c r="BW563" s="19"/>
      <c r="BX563" s="19"/>
      <c r="BY563" s="19"/>
      <c r="BZ563" s="19"/>
      <c r="CA563" s="27"/>
      <c r="CI563" s="17"/>
      <c r="CN563" s="17"/>
      <c r="CS563" s="17"/>
      <c r="CX563" s="17"/>
      <c r="DH563" s="17"/>
      <c r="DT563" s="17"/>
      <c r="ED563" s="17"/>
      <c r="EO563" s="17"/>
      <c r="EP563" s="45"/>
      <c r="EQ563" s="6"/>
      <c r="ER563" s="6"/>
      <c r="ES563" s="6"/>
      <c r="ET563" s="6"/>
      <c r="EU563" s="46"/>
      <c r="FV563" s="19"/>
      <c r="FW563" s="23"/>
      <c r="FX563" s="23"/>
      <c r="FZ563" s="23"/>
      <c r="GA563" s="23"/>
      <c r="GB563" s="23"/>
      <c r="GC563" s="23"/>
      <c r="GD563" s="23"/>
      <c r="GE563" s="23"/>
      <c r="GF563" s="23"/>
      <c r="GG563" s="23"/>
      <c r="GH563" s="23"/>
      <c r="GI563" s="23"/>
      <c r="GJ563" s="23"/>
      <c r="GK563" s="23"/>
      <c r="GL563" s="23"/>
      <c r="GM563" s="23"/>
      <c r="GN563" s="46"/>
    </row>
    <row r="564" spans="1:196" s="44" customFormat="1">
      <c r="A564" s="120"/>
      <c r="B564" s="120"/>
      <c r="C564" s="120"/>
      <c r="D564" s="120"/>
      <c r="E564" s="120"/>
      <c r="F564" s="120"/>
      <c r="G564" s="120"/>
      <c r="H564" s="120"/>
      <c r="I564" s="120"/>
      <c r="J564" s="120"/>
      <c r="K564" s="120"/>
      <c r="L564" s="120"/>
      <c r="M564" s="87"/>
      <c r="N564" s="120"/>
      <c r="O564" s="120"/>
      <c r="P564" s="120"/>
      <c r="Q564" s="87"/>
      <c r="R564" s="120"/>
      <c r="S564" s="120"/>
      <c r="T564" s="120"/>
      <c r="U564" s="87"/>
      <c r="V564" s="120"/>
      <c r="W564" s="120"/>
      <c r="X564" s="87"/>
      <c r="Y564" s="120"/>
      <c r="Z564" s="120"/>
      <c r="AA564" s="120"/>
      <c r="AB564" s="87"/>
      <c r="AC564" s="120"/>
      <c r="AD564" s="120"/>
      <c r="AE564" s="120"/>
      <c r="AF564" s="87"/>
      <c r="AG564" s="120"/>
      <c r="AH564" s="120"/>
      <c r="AI564" s="87"/>
      <c r="AJ564" s="120"/>
      <c r="AK564" s="120"/>
      <c r="AL564" s="87"/>
      <c r="AM564" s="120"/>
      <c r="AN564" s="120"/>
      <c r="AO564" s="120"/>
      <c r="AP564" s="120"/>
      <c r="AQ564" s="120"/>
      <c r="AR564" s="87"/>
      <c r="AS564" s="120"/>
      <c r="AT564" s="120"/>
      <c r="AU564" s="120"/>
      <c r="AV564" s="120"/>
      <c r="AW564" s="120"/>
      <c r="AX564" s="120"/>
      <c r="AY564" s="87"/>
      <c r="AZ564" s="120"/>
      <c r="BA564" s="120"/>
      <c r="BB564" s="120"/>
      <c r="BC564" s="120"/>
      <c r="BD564" s="17"/>
      <c r="BE564" s="17"/>
      <c r="BP564" s="17"/>
      <c r="BQ564" s="19"/>
      <c r="BR564" s="19"/>
      <c r="BS564" s="19"/>
      <c r="BT564" s="19"/>
      <c r="BU564" s="19"/>
      <c r="BV564" s="19"/>
      <c r="BW564" s="19"/>
      <c r="BX564" s="19"/>
      <c r="BY564" s="19"/>
      <c r="BZ564" s="19"/>
      <c r="CA564" s="27"/>
      <c r="CI564" s="17"/>
      <c r="CN564" s="17"/>
      <c r="CS564" s="17"/>
      <c r="CX564" s="17"/>
      <c r="DH564" s="17"/>
      <c r="DT564" s="17"/>
      <c r="ED564" s="17"/>
      <c r="EO564" s="17"/>
      <c r="EP564" s="45"/>
      <c r="EQ564" s="6"/>
      <c r="ER564" s="6"/>
      <c r="ES564" s="6"/>
      <c r="ET564" s="6"/>
      <c r="EU564" s="46"/>
      <c r="FV564" s="19"/>
      <c r="FW564" s="23"/>
      <c r="FX564" s="23"/>
      <c r="FZ564" s="23"/>
      <c r="GA564" s="23"/>
      <c r="GB564" s="23"/>
      <c r="GC564" s="23"/>
      <c r="GD564" s="23"/>
      <c r="GE564" s="23"/>
      <c r="GF564" s="23"/>
      <c r="GG564" s="23"/>
      <c r="GH564" s="23"/>
      <c r="GI564" s="23"/>
      <c r="GJ564" s="23"/>
      <c r="GK564" s="23"/>
      <c r="GL564" s="23"/>
      <c r="GM564" s="23"/>
      <c r="GN564" s="46"/>
    </row>
    <row r="565" spans="1:196" s="44" customFormat="1">
      <c r="A565" s="120"/>
      <c r="B565" s="120"/>
      <c r="C565" s="120"/>
      <c r="D565" s="120"/>
      <c r="E565" s="120"/>
      <c r="F565" s="120"/>
      <c r="G565" s="120"/>
      <c r="H565" s="120"/>
      <c r="I565" s="120"/>
      <c r="J565" s="120"/>
      <c r="K565" s="120"/>
      <c r="L565" s="120"/>
      <c r="M565" s="87"/>
      <c r="N565" s="120"/>
      <c r="O565" s="120"/>
      <c r="P565" s="120"/>
      <c r="Q565" s="87"/>
      <c r="R565" s="120"/>
      <c r="S565" s="120"/>
      <c r="T565" s="120"/>
      <c r="U565" s="87"/>
      <c r="V565" s="120"/>
      <c r="W565" s="120"/>
      <c r="X565" s="87"/>
      <c r="Y565" s="120"/>
      <c r="Z565" s="120"/>
      <c r="AA565" s="120"/>
      <c r="AB565" s="87"/>
      <c r="AC565" s="120"/>
      <c r="AD565" s="120"/>
      <c r="AE565" s="120"/>
      <c r="AF565" s="87"/>
      <c r="AG565" s="120"/>
      <c r="AH565" s="120"/>
      <c r="AI565" s="87"/>
      <c r="AJ565" s="120"/>
      <c r="AK565" s="120"/>
      <c r="AL565" s="87"/>
      <c r="AM565" s="120"/>
      <c r="AN565" s="120"/>
      <c r="AO565" s="120"/>
      <c r="AP565" s="120"/>
      <c r="AQ565" s="120"/>
      <c r="AR565" s="87"/>
      <c r="AS565" s="120"/>
      <c r="AT565" s="120"/>
      <c r="AU565" s="120"/>
      <c r="AV565" s="120"/>
      <c r="AW565" s="120"/>
      <c r="AX565" s="120"/>
      <c r="AY565" s="87"/>
      <c r="AZ565" s="120"/>
      <c r="BA565" s="120"/>
      <c r="BB565" s="120"/>
      <c r="BC565" s="120"/>
      <c r="BD565" s="17"/>
      <c r="BE565" s="17"/>
      <c r="BP565" s="17"/>
      <c r="BQ565" s="19"/>
      <c r="BR565" s="19"/>
      <c r="BS565" s="19"/>
      <c r="BT565" s="19"/>
      <c r="BU565" s="19"/>
      <c r="BV565" s="19"/>
      <c r="BW565" s="19"/>
      <c r="BX565" s="19"/>
      <c r="BY565" s="19"/>
      <c r="BZ565" s="19"/>
      <c r="CA565" s="27"/>
      <c r="CI565" s="17"/>
      <c r="CN565" s="17"/>
      <c r="CS565" s="17"/>
      <c r="CX565" s="17"/>
      <c r="DH565" s="17"/>
      <c r="DT565" s="17"/>
      <c r="ED565" s="17"/>
      <c r="EO565" s="17"/>
      <c r="EP565" s="45"/>
      <c r="EQ565" s="6"/>
      <c r="ER565" s="6"/>
      <c r="ES565" s="6"/>
      <c r="ET565" s="6"/>
      <c r="EU565" s="46"/>
      <c r="FV565" s="19"/>
      <c r="FW565" s="23"/>
      <c r="FX565" s="23"/>
      <c r="FZ565" s="23"/>
      <c r="GA565" s="23"/>
      <c r="GB565" s="23"/>
      <c r="GC565" s="23"/>
      <c r="GD565" s="23"/>
      <c r="GE565" s="23"/>
      <c r="GF565" s="23"/>
      <c r="GG565" s="23"/>
      <c r="GH565" s="23"/>
      <c r="GI565" s="23"/>
      <c r="GJ565" s="23"/>
      <c r="GK565" s="23"/>
      <c r="GL565" s="23"/>
      <c r="GM565" s="23"/>
      <c r="GN565" s="46"/>
    </row>
    <row r="566" spans="1:196" s="44" customFormat="1">
      <c r="A566" s="120"/>
      <c r="B566" s="120"/>
      <c r="C566" s="120"/>
      <c r="D566" s="120"/>
      <c r="E566" s="120"/>
      <c r="F566" s="120"/>
      <c r="G566" s="120"/>
      <c r="H566" s="120"/>
      <c r="I566" s="120"/>
      <c r="J566" s="120"/>
      <c r="K566" s="120"/>
      <c r="L566" s="120"/>
      <c r="M566" s="87"/>
      <c r="N566" s="120"/>
      <c r="O566" s="120"/>
      <c r="P566" s="120"/>
      <c r="Q566" s="87"/>
      <c r="R566" s="120"/>
      <c r="S566" s="120"/>
      <c r="T566" s="120"/>
      <c r="U566" s="87"/>
      <c r="V566" s="120"/>
      <c r="W566" s="120"/>
      <c r="X566" s="87"/>
      <c r="Y566" s="120"/>
      <c r="Z566" s="120"/>
      <c r="AA566" s="120"/>
      <c r="AB566" s="87"/>
      <c r="AC566" s="120"/>
      <c r="AD566" s="120"/>
      <c r="AE566" s="120"/>
      <c r="AF566" s="87"/>
      <c r="AG566" s="120"/>
      <c r="AH566" s="120"/>
      <c r="AI566" s="87"/>
      <c r="AJ566" s="120"/>
      <c r="AK566" s="120"/>
      <c r="AL566" s="87"/>
      <c r="AM566" s="120"/>
      <c r="AN566" s="120"/>
      <c r="AO566" s="120"/>
      <c r="AP566" s="120"/>
      <c r="AQ566" s="120"/>
      <c r="AR566" s="87"/>
      <c r="AS566" s="120"/>
      <c r="AT566" s="120"/>
      <c r="AU566" s="120"/>
      <c r="AV566" s="120"/>
      <c r="AW566" s="120"/>
      <c r="AX566" s="120"/>
      <c r="AY566" s="87"/>
      <c r="AZ566" s="120"/>
      <c r="BA566" s="120"/>
      <c r="BB566" s="120"/>
      <c r="BC566" s="120"/>
      <c r="BD566" s="17"/>
      <c r="BE566" s="17"/>
      <c r="BP566" s="17"/>
      <c r="BQ566" s="19"/>
      <c r="BR566" s="19"/>
      <c r="BS566" s="19"/>
      <c r="BT566" s="19"/>
      <c r="BU566" s="19"/>
      <c r="BV566" s="19"/>
      <c r="BW566" s="19"/>
      <c r="BX566" s="19"/>
      <c r="BY566" s="19"/>
      <c r="BZ566" s="19"/>
      <c r="CA566" s="27"/>
      <c r="CI566" s="17"/>
      <c r="CN566" s="17"/>
      <c r="CS566" s="17"/>
      <c r="CX566" s="17"/>
      <c r="DH566" s="17"/>
      <c r="DT566" s="17"/>
      <c r="ED566" s="17"/>
      <c r="EO566" s="17"/>
      <c r="EP566" s="45"/>
      <c r="EQ566" s="6"/>
      <c r="ER566" s="6"/>
      <c r="ES566" s="6"/>
      <c r="ET566" s="6"/>
      <c r="EU566" s="46"/>
      <c r="FV566" s="19"/>
      <c r="FW566" s="23"/>
      <c r="FX566" s="23"/>
      <c r="FZ566" s="23"/>
      <c r="GA566" s="23"/>
      <c r="GB566" s="23"/>
      <c r="GC566" s="23"/>
      <c r="GD566" s="23"/>
      <c r="GE566" s="23"/>
      <c r="GF566" s="23"/>
      <c r="GG566" s="23"/>
      <c r="GH566" s="23"/>
      <c r="GI566" s="23"/>
      <c r="GJ566" s="23"/>
      <c r="GK566" s="23"/>
      <c r="GL566" s="23"/>
      <c r="GM566" s="23"/>
      <c r="GN566" s="46"/>
    </row>
    <row r="567" spans="1:196" s="44" customFormat="1">
      <c r="A567" s="120"/>
      <c r="B567" s="120"/>
      <c r="C567" s="120"/>
      <c r="D567" s="120"/>
      <c r="E567" s="120"/>
      <c r="F567" s="120"/>
      <c r="G567" s="120"/>
      <c r="H567" s="120"/>
      <c r="I567" s="120"/>
      <c r="J567" s="120"/>
      <c r="K567" s="120"/>
      <c r="L567" s="120"/>
      <c r="M567" s="87"/>
      <c r="N567" s="120"/>
      <c r="O567" s="120"/>
      <c r="P567" s="120"/>
      <c r="Q567" s="87"/>
      <c r="R567" s="120"/>
      <c r="S567" s="120"/>
      <c r="T567" s="120"/>
      <c r="U567" s="87"/>
      <c r="V567" s="120"/>
      <c r="W567" s="120"/>
      <c r="X567" s="87"/>
      <c r="Y567" s="120"/>
      <c r="Z567" s="120"/>
      <c r="AA567" s="120"/>
      <c r="AB567" s="87"/>
      <c r="AC567" s="120"/>
      <c r="AD567" s="120"/>
      <c r="AE567" s="120"/>
      <c r="AF567" s="87"/>
      <c r="AG567" s="120"/>
      <c r="AH567" s="120"/>
      <c r="AI567" s="87"/>
      <c r="AJ567" s="120"/>
      <c r="AK567" s="120"/>
      <c r="AL567" s="87"/>
      <c r="AM567" s="120"/>
      <c r="AN567" s="120"/>
      <c r="AO567" s="120"/>
      <c r="AP567" s="120"/>
      <c r="AQ567" s="120"/>
      <c r="AR567" s="87"/>
      <c r="AS567" s="120"/>
      <c r="AT567" s="120"/>
      <c r="AU567" s="120"/>
      <c r="AV567" s="120"/>
      <c r="AW567" s="120"/>
      <c r="AX567" s="120"/>
      <c r="AY567" s="87"/>
      <c r="AZ567" s="120"/>
      <c r="BA567" s="120"/>
      <c r="BB567" s="120"/>
      <c r="BC567" s="120"/>
      <c r="BD567" s="17"/>
      <c r="BE567" s="17"/>
      <c r="BP567" s="17"/>
      <c r="BQ567" s="19"/>
      <c r="BR567" s="19"/>
      <c r="BS567" s="19"/>
      <c r="BT567" s="19"/>
      <c r="BU567" s="19"/>
      <c r="BV567" s="19"/>
      <c r="BW567" s="19"/>
      <c r="BX567" s="19"/>
      <c r="BY567" s="19"/>
      <c r="BZ567" s="19"/>
      <c r="CA567" s="27"/>
      <c r="CI567" s="17"/>
      <c r="CN567" s="17"/>
      <c r="CS567" s="17"/>
      <c r="CX567" s="17"/>
      <c r="DH567" s="17"/>
      <c r="DT567" s="17"/>
      <c r="ED567" s="17"/>
      <c r="EO567" s="17"/>
      <c r="EP567" s="45"/>
      <c r="EQ567" s="6"/>
      <c r="ER567" s="6"/>
      <c r="ES567" s="6"/>
      <c r="ET567" s="6"/>
      <c r="EU567" s="46"/>
      <c r="FV567" s="19"/>
      <c r="FW567" s="23"/>
      <c r="FX567" s="23"/>
      <c r="FZ567" s="23"/>
      <c r="GA567" s="23"/>
      <c r="GB567" s="23"/>
      <c r="GC567" s="23"/>
      <c r="GD567" s="23"/>
      <c r="GE567" s="23"/>
      <c r="GF567" s="23"/>
      <c r="GG567" s="23"/>
      <c r="GH567" s="23"/>
      <c r="GI567" s="23"/>
      <c r="GJ567" s="23"/>
      <c r="GK567" s="23"/>
      <c r="GL567" s="23"/>
      <c r="GM567" s="23"/>
      <c r="GN567" s="46"/>
    </row>
    <row r="568" spans="1:196" s="44" customFormat="1">
      <c r="A568" s="120"/>
      <c r="B568" s="120"/>
      <c r="C568" s="120"/>
      <c r="D568" s="120"/>
      <c r="E568" s="120"/>
      <c r="F568" s="120"/>
      <c r="G568" s="120"/>
      <c r="H568" s="120"/>
      <c r="I568" s="120"/>
      <c r="J568" s="120"/>
      <c r="K568" s="120"/>
      <c r="L568" s="120"/>
      <c r="M568" s="87"/>
      <c r="N568" s="120"/>
      <c r="O568" s="120"/>
      <c r="P568" s="120"/>
      <c r="Q568" s="87"/>
      <c r="R568" s="120"/>
      <c r="S568" s="120"/>
      <c r="T568" s="120"/>
      <c r="U568" s="87"/>
      <c r="V568" s="120"/>
      <c r="W568" s="120"/>
      <c r="X568" s="87"/>
      <c r="Y568" s="120"/>
      <c r="Z568" s="120"/>
      <c r="AA568" s="120"/>
      <c r="AB568" s="87"/>
      <c r="AC568" s="120"/>
      <c r="AD568" s="120"/>
      <c r="AE568" s="120"/>
      <c r="AF568" s="87"/>
      <c r="AG568" s="120"/>
      <c r="AH568" s="120"/>
      <c r="AI568" s="87"/>
      <c r="AJ568" s="120"/>
      <c r="AK568" s="120"/>
      <c r="AL568" s="87"/>
      <c r="AM568" s="120"/>
      <c r="AN568" s="120"/>
      <c r="AO568" s="120"/>
      <c r="AP568" s="120"/>
      <c r="AQ568" s="120"/>
      <c r="AR568" s="87"/>
      <c r="AS568" s="120"/>
      <c r="AT568" s="120"/>
      <c r="AU568" s="120"/>
      <c r="AV568" s="120"/>
      <c r="AW568" s="120"/>
      <c r="AX568" s="120"/>
      <c r="AY568" s="87"/>
      <c r="AZ568" s="120"/>
      <c r="BA568" s="120"/>
      <c r="BB568" s="120"/>
      <c r="BC568" s="120"/>
      <c r="BD568" s="17"/>
      <c r="BE568" s="17"/>
      <c r="BP568" s="17"/>
      <c r="BQ568" s="19"/>
      <c r="BR568" s="19"/>
      <c r="BS568" s="19"/>
      <c r="BT568" s="19"/>
      <c r="BU568" s="19"/>
      <c r="BV568" s="19"/>
      <c r="BW568" s="19"/>
      <c r="BX568" s="19"/>
      <c r="BY568" s="19"/>
      <c r="BZ568" s="19"/>
      <c r="CA568" s="27"/>
      <c r="CI568" s="17"/>
      <c r="CN568" s="17"/>
      <c r="CS568" s="17"/>
      <c r="CX568" s="17"/>
      <c r="DH568" s="17"/>
      <c r="DT568" s="17"/>
      <c r="ED568" s="17"/>
      <c r="EO568" s="17"/>
      <c r="EP568" s="45"/>
      <c r="EQ568" s="6"/>
      <c r="ER568" s="6"/>
      <c r="ES568" s="6"/>
      <c r="ET568" s="6"/>
      <c r="EU568" s="46"/>
      <c r="FV568" s="19"/>
      <c r="FW568" s="23"/>
      <c r="FX568" s="23"/>
      <c r="FZ568" s="23"/>
      <c r="GA568" s="23"/>
      <c r="GB568" s="23"/>
      <c r="GC568" s="23"/>
      <c r="GD568" s="23"/>
      <c r="GE568" s="23"/>
      <c r="GF568" s="23"/>
      <c r="GG568" s="23"/>
      <c r="GH568" s="23"/>
      <c r="GI568" s="23"/>
      <c r="GJ568" s="23"/>
      <c r="GK568" s="23"/>
      <c r="GL568" s="23"/>
      <c r="GM568" s="23"/>
      <c r="GN568" s="46"/>
    </row>
    <row r="569" spans="1:196" s="44" customFormat="1">
      <c r="A569" s="120"/>
      <c r="B569" s="120"/>
      <c r="C569" s="120"/>
      <c r="D569" s="120"/>
      <c r="E569" s="120"/>
      <c r="F569" s="120"/>
      <c r="G569" s="120"/>
      <c r="H569" s="120"/>
      <c r="I569" s="120"/>
      <c r="J569" s="120"/>
      <c r="K569" s="120"/>
      <c r="L569" s="120"/>
      <c r="M569" s="87"/>
      <c r="N569" s="120"/>
      <c r="O569" s="120"/>
      <c r="P569" s="120"/>
      <c r="Q569" s="87"/>
      <c r="R569" s="120"/>
      <c r="S569" s="120"/>
      <c r="T569" s="120"/>
      <c r="U569" s="87"/>
      <c r="V569" s="120"/>
      <c r="W569" s="120"/>
      <c r="X569" s="87"/>
      <c r="Y569" s="120"/>
      <c r="Z569" s="120"/>
      <c r="AA569" s="120"/>
      <c r="AB569" s="87"/>
      <c r="AC569" s="120"/>
      <c r="AD569" s="120"/>
      <c r="AE569" s="120"/>
      <c r="AF569" s="87"/>
      <c r="AG569" s="120"/>
      <c r="AH569" s="120"/>
      <c r="AI569" s="87"/>
      <c r="AJ569" s="120"/>
      <c r="AK569" s="120"/>
      <c r="AL569" s="87"/>
      <c r="AM569" s="120"/>
      <c r="AN569" s="120"/>
      <c r="AO569" s="120"/>
      <c r="AP569" s="120"/>
      <c r="AQ569" s="120"/>
      <c r="AR569" s="87"/>
      <c r="AS569" s="120"/>
      <c r="AT569" s="120"/>
      <c r="AU569" s="120"/>
      <c r="AV569" s="120"/>
      <c r="AW569" s="120"/>
      <c r="AX569" s="120"/>
      <c r="AY569" s="87"/>
      <c r="AZ569" s="120"/>
      <c r="BA569" s="120"/>
      <c r="BB569" s="120"/>
      <c r="BC569" s="120"/>
      <c r="BD569" s="17"/>
      <c r="BE569" s="17"/>
      <c r="BP569" s="17"/>
      <c r="BQ569" s="19"/>
      <c r="BR569" s="19"/>
      <c r="BS569" s="19"/>
      <c r="BT569" s="19"/>
      <c r="BU569" s="19"/>
      <c r="BV569" s="19"/>
      <c r="BW569" s="19"/>
      <c r="BX569" s="19"/>
      <c r="BY569" s="19"/>
      <c r="BZ569" s="19"/>
      <c r="CA569" s="27"/>
      <c r="CI569" s="17"/>
      <c r="CN569" s="17"/>
      <c r="CS569" s="17"/>
      <c r="CX569" s="17"/>
      <c r="DH569" s="17"/>
      <c r="DT569" s="17"/>
      <c r="ED569" s="17"/>
      <c r="EO569" s="17"/>
      <c r="EP569" s="45"/>
      <c r="EQ569" s="6"/>
      <c r="ER569" s="6"/>
      <c r="ES569" s="6"/>
      <c r="ET569" s="6"/>
      <c r="EU569" s="46"/>
      <c r="FV569" s="19"/>
      <c r="FW569" s="23"/>
      <c r="FX569" s="23"/>
      <c r="FZ569" s="23"/>
      <c r="GA569" s="23"/>
      <c r="GB569" s="23"/>
      <c r="GC569" s="23"/>
      <c r="GD569" s="23"/>
      <c r="GE569" s="23"/>
      <c r="GF569" s="23"/>
      <c r="GG569" s="23"/>
      <c r="GH569" s="23"/>
      <c r="GI569" s="23"/>
      <c r="GJ569" s="23"/>
      <c r="GK569" s="23"/>
      <c r="GL569" s="23"/>
      <c r="GM569" s="23"/>
      <c r="GN569" s="46"/>
    </row>
    <row r="570" spans="1:196" s="44" customFormat="1">
      <c r="A570" s="120"/>
      <c r="B570" s="120"/>
      <c r="C570" s="120"/>
      <c r="D570" s="120"/>
      <c r="E570" s="120"/>
      <c r="F570" s="120"/>
      <c r="G570" s="120"/>
      <c r="H570" s="120"/>
      <c r="I570" s="120"/>
      <c r="J570" s="120"/>
      <c r="K570" s="120"/>
      <c r="L570" s="120"/>
      <c r="M570" s="87"/>
      <c r="N570" s="120"/>
      <c r="O570" s="120"/>
      <c r="P570" s="120"/>
      <c r="Q570" s="87"/>
      <c r="R570" s="120"/>
      <c r="S570" s="120"/>
      <c r="T570" s="120"/>
      <c r="U570" s="87"/>
      <c r="V570" s="120"/>
      <c r="W570" s="120"/>
      <c r="X570" s="87"/>
      <c r="Y570" s="120"/>
      <c r="Z570" s="120"/>
      <c r="AA570" s="120"/>
      <c r="AB570" s="87"/>
      <c r="AC570" s="120"/>
      <c r="AD570" s="120"/>
      <c r="AE570" s="120"/>
      <c r="AF570" s="87"/>
      <c r="AG570" s="120"/>
      <c r="AH570" s="120"/>
      <c r="AI570" s="87"/>
      <c r="AJ570" s="120"/>
      <c r="AK570" s="120"/>
      <c r="AL570" s="87"/>
      <c r="AM570" s="120"/>
      <c r="AN570" s="120"/>
      <c r="AO570" s="120"/>
      <c r="AP570" s="120"/>
      <c r="AQ570" s="120"/>
      <c r="AR570" s="87"/>
      <c r="AS570" s="120"/>
      <c r="AT570" s="120"/>
      <c r="AU570" s="120"/>
      <c r="AV570" s="120"/>
      <c r="AW570" s="120"/>
      <c r="AX570" s="120"/>
      <c r="AY570" s="87"/>
      <c r="AZ570" s="120"/>
      <c r="BA570" s="120"/>
      <c r="BB570" s="120"/>
      <c r="BC570" s="120"/>
      <c r="BD570" s="17"/>
      <c r="BE570" s="17"/>
      <c r="BP570" s="17"/>
      <c r="BQ570" s="19"/>
      <c r="BR570" s="19"/>
      <c r="BS570" s="19"/>
      <c r="BT570" s="19"/>
      <c r="BU570" s="19"/>
      <c r="BV570" s="19"/>
      <c r="BW570" s="19"/>
      <c r="BX570" s="19"/>
      <c r="BY570" s="19"/>
      <c r="BZ570" s="19"/>
      <c r="CA570" s="27"/>
      <c r="CI570" s="17"/>
      <c r="CN570" s="17"/>
      <c r="CS570" s="17"/>
      <c r="CX570" s="17"/>
      <c r="DH570" s="17"/>
      <c r="DT570" s="17"/>
      <c r="ED570" s="17"/>
      <c r="EO570" s="17"/>
      <c r="EP570" s="45"/>
      <c r="EQ570" s="6"/>
      <c r="ER570" s="6"/>
      <c r="ES570" s="6"/>
      <c r="ET570" s="6"/>
      <c r="EU570" s="46"/>
      <c r="FV570" s="19"/>
      <c r="FW570" s="23"/>
      <c r="FX570" s="23"/>
      <c r="FZ570" s="23"/>
      <c r="GA570" s="23"/>
      <c r="GB570" s="23"/>
      <c r="GC570" s="23"/>
      <c r="GD570" s="23"/>
      <c r="GE570" s="23"/>
      <c r="GF570" s="23"/>
      <c r="GG570" s="23"/>
      <c r="GH570" s="23"/>
      <c r="GI570" s="23"/>
      <c r="GJ570" s="23"/>
      <c r="GK570" s="23"/>
      <c r="GL570" s="23"/>
      <c r="GM570" s="23"/>
      <c r="GN570" s="46"/>
    </row>
    <row r="571" spans="1:196" s="44" customFormat="1">
      <c r="A571" s="120"/>
      <c r="B571" s="120"/>
      <c r="C571" s="120"/>
      <c r="D571" s="120"/>
      <c r="E571" s="120"/>
      <c r="F571" s="120"/>
      <c r="G571" s="120"/>
      <c r="H571" s="120"/>
      <c r="I571" s="120"/>
      <c r="J571" s="120"/>
      <c r="K571" s="120"/>
      <c r="L571" s="120"/>
      <c r="M571" s="87"/>
      <c r="N571" s="120"/>
      <c r="O571" s="120"/>
      <c r="P571" s="120"/>
      <c r="Q571" s="87"/>
      <c r="R571" s="120"/>
      <c r="S571" s="120"/>
      <c r="T571" s="120"/>
      <c r="U571" s="87"/>
      <c r="V571" s="120"/>
      <c r="W571" s="120"/>
      <c r="X571" s="87"/>
      <c r="Y571" s="120"/>
      <c r="Z571" s="120"/>
      <c r="AA571" s="120"/>
      <c r="AB571" s="87"/>
      <c r="AC571" s="120"/>
      <c r="AD571" s="120"/>
      <c r="AE571" s="120"/>
      <c r="AF571" s="87"/>
      <c r="AG571" s="120"/>
      <c r="AH571" s="120"/>
      <c r="AI571" s="87"/>
      <c r="AJ571" s="120"/>
      <c r="AK571" s="120"/>
      <c r="AL571" s="87"/>
      <c r="AM571" s="120"/>
      <c r="AN571" s="120"/>
      <c r="AO571" s="120"/>
      <c r="AP571" s="120"/>
      <c r="AQ571" s="120"/>
      <c r="AR571" s="87"/>
      <c r="AS571" s="120"/>
      <c r="AT571" s="120"/>
      <c r="AU571" s="120"/>
      <c r="AV571" s="120"/>
      <c r="AW571" s="120"/>
      <c r="AX571" s="120"/>
      <c r="AY571" s="87"/>
      <c r="AZ571" s="120"/>
      <c r="BA571" s="120"/>
      <c r="BB571" s="120"/>
      <c r="BC571" s="120"/>
      <c r="BD571" s="17"/>
      <c r="BE571" s="17"/>
      <c r="BP571" s="17"/>
      <c r="BQ571" s="19"/>
      <c r="BR571" s="19"/>
      <c r="BS571" s="19"/>
      <c r="BT571" s="19"/>
      <c r="BU571" s="19"/>
      <c r="BV571" s="19"/>
      <c r="BW571" s="19"/>
      <c r="BX571" s="19"/>
      <c r="BY571" s="19"/>
      <c r="BZ571" s="19"/>
      <c r="CA571" s="27"/>
      <c r="CI571" s="17"/>
      <c r="CN571" s="17"/>
      <c r="CS571" s="17"/>
      <c r="CX571" s="17"/>
      <c r="DH571" s="17"/>
      <c r="DT571" s="17"/>
      <c r="ED571" s="17"/>
      <c r="EO571" s="17"/>
      <c r="EP571" s="45"/>
      <c r="EQ571" s="6"/>
      <c r="ER571" s="6"/>
      <c r="ES571" s="6"/>
      <c r="ET571" s="6"/>
      <c r="EU571" s="46"/>
      <c r="FV571" s="19"/>
      <c r="FW571" s="23"/>
      <c r="FX571" s="23"/>
      <c r="FZ571" s="23"/>
      <c r="GA571" s="23"/>
      <c r="GB571" s="23"/>
      <c r="GC571" s="23"/>
      <c r="GD571" s="23"/>
      <c r="GE571" s="23"/>
      <c r="GF571" s="23"/>
      <c r="GG571" s="23"/>
      <c r="GH571" s="23"/>
      <c r="GI571" s="23"/>
      <c r="GJ571" s="23"/>
      <c r="GK571" s="23"/>
      <c r="GL571" s="23"/>
      <c r="GM571" s="23"/>
      <c r="GN571" s="46"/>
    </row>
    <row r="572" spans="1:196" s="44" customFormat="1">
      <c r="A572" s="120"/>
      <c r="B572" s="120"/>
      <c r="C572" s="120"/>
      <c r="D572" s="120"/>
      <c r="E572" s="120"/>
      <c r="F572" s="120"/>
      <c r="G572" s="120"/>
      <c r="H572" s="120"/>
      <c r="I572" s="120"/>
      <c r="J572" s="120"/>
      <c r="K572" s="120"/>
      <c r="L572" s="120"/>
      <c r="M572" s="87"/>
      <c r="N572" s="120"/>
      <c r="O572" s="120"/>
      <c r="P572" s="120"/>
      <c r="Q572" s="87"/>
      <c r="R572" s="120"/>
      <c r="S572" s="120"/>
      <c r="T572" s="120"/>
      <c r="U572" s="87"/>
      <c r="V572" s="120"/>
      <c r="W572" s="120"/>
      <c r="X572" s="87"/>
      <c r="Y572" s="120"/>
      <c r="Z572" s="120"/>
      <c r="AA572" s="120"/>
      <c r="AB572" s="87"/>
      <c r="AC572" s="120"/>
      <c r="AD572" s="120"/>
      <c r="AE572" s="120"/>
      <c r="AF572" s="87"/>
      <c r="AG572" s="120"/>
      <c r="AH572" s="120"/>
      <c r="AI572" s="87"/>
      <c r="AJ572" s="120"/>
      <c r="AK572" s="120"/>
      <c r="AL572" s="87"/>
      <c r="AM572" s="120"/>
      <c r="AN572" s="120"/>
      <c r="AO572" s="120"/>
      <c r="AP572" s="120"/>
      <c r="AQ572" s="120"/>
      <c r="AR572" s="87"/>
      <c r="AS572" s="120"/>
      <c r="AT572" s="120"/>
      <c r="AU572" s="120"/>
      <c r="AV572" s="120"/>
      <c r="AW572" s="120"/>
      <c r="AX572" s="120"/>
      <c r="AY572" s="87"/>
      <c r="AZ572" s="120"/>
      <c r="BA572" s="120"/>
      <c r="BB572" s="120"/>
      <c r="BC572" s="120"/>
      <c r="BD572" s="17"/>
      <c r="BE572" s="17"/>
      <c r="BP572" s="17"/>
      <c r="BQ572" s="19"/>
      <c r="BR572" s="19"/>
      <c r="BS572" s="19"/>
      <c r="BT572" s="19"/>
      <c r="BU572" s="19"/>
      <c r="BV572" s="19"/>
      <c r="BW572" s="19"/>
      <c r="BX572" s="19"/>
      <c r="BY572" s="19"/>
      <c r="BZ572" s="19"/>
      <c r="CA572" s="27"/>
      <c r="CI572" s="17"/>
      <c r="CN572" s="17"/>
      <c r="CS572" s="17"/>
      <c r="CX572" s="17"/>
      <c r="DH572" s="17"/>
      <c r="DT572" s="17"/>
      <c r="ED572" s="17"/>
      <c r="EO572" s="17"/>
      <c r="EP572" s="45"/>
      <c r="EQ572" s="6"/>
      <c r="ER572" s="6"/>
      <c r="ES572" s="6"/>
      <c r="ET572" s="6"/>
      <c r="EU572" s="46"/>
      <c r="FV572" s="19"/>
      <c r="FW572" s="23"/>
      <c r="FX572" s="23"/>
      <c r="FZ572" s="23"/>
      <c r="GA572" s="23"/>
      <c r="GB572" s="23"/>
      <c r="GC572" s="23"/>
      <c r="GD572" s="23"/>
      <c r="GE572" s="23"/>
      <c r="GF572" s="23"/>
      <c r="GG572" s="23"/>
      <c r="GH572" s="23"/>
      <c r="GI572" s="23"/>
      <c r="GJ572" s="23"/>
      <c r="GK572" s="23"/>
      <c r="GL572" s="23"/>
      <c r="GM572" s="23"/>
      <c r="GN572" s="46"/>
    </row>
    <row r="573" spans="1:196" s="44" customFormat="1">
      <c r="A573" s="120"/>
      <c r="B573" s="120"/>
      <c r="C573" s="120"/>
      <c r="D573" s="120"/>
      <c r="E573" s="120"/>
      <c r="F573" s="120"/>
      <c r="G573" s="120"/>
      <c r="H573" s="120"/>
      <c r="I573" s="120"/>
      <c r="J573" s="120"/>
      <c r="K573" s="120"/>
      <c r="L573" s="120"/>
      <c r="M573" s="87"/>
      <c r="N573" s="120"/>
      <c r="O573" s="120"/>
      <c r="P573" s="120"/>
      <c r="Q573" s="87"/>
      <c r="R573" s="120"/>
      <c r="S573" s="120"/>
      <c r="T573" s="120"/>
      <c r="U573" s="87"/>
      <c r="V573" s="120"/>
      <c r="W573" s="120"/>
      <c r="X573" s="87"/>
      <c r="Y573" s="120"/>
      <c r="Z573" s="120"/>
      <c r="AA573" s="120"/>
      <c r="AB573" s="87"/>
      <c r="AC573" s="120"/>
      <c r="AD573" s="120"/>
      <c r="AE573" s="120"/>
      <c r="AF573" s="87"/>
      <c r="AG573" s="120"/>
      <c r="AH573" s="120"/>
      <c r="AI573" s="87"/>
      <c r="AJ573" s="120"/>
      <c r="AK573" s="120"/>
      <c r="AL573" s="87"/>
      <c r="AM573" s="120"/>
      <c r="AN573" s="120"/>
      <c r="AO573" s="120"/>
      <c r="AP573" s="120"/>
      <c r="AQ573" s="120"/>
      <c r="AR573" s="87"/>
      <c r="AS573" s="120"/>
      <c r="AT573" s="120"/>
      <c r="AU573" s="120"/>
      <c r="AV573" s="120"/>
      <c r="AW573" s="120"/>
      <c r="AX573" s="120"/>
      <c r="AY573" s="87"/>
      <c r="AZ573" s="120"/>
      <c r="BA573" s="120"/>
      <c r="BB573" s="120"/>
      <c r="BC573" s="120"/>
      <c r="BD573" s="17"/>
      <c r="BE573" s="17"/>
      <c r="BP573" s="17"/>
      <c r="BQ573" s="19"/>
      <c r="BR573" s="19"/>
      <c r="BS573" s="19"/>
      <c r="BT573" s="19"/>
      <c r="BU573" s="19"/>
      <c r="BV573" s="19"/>
      <c r="BW573" s="19"/>
      <c r="BX573" s="19"/>
      <c r="BY573" s="19"/>
      <c r="BZ573" s="19"/>
      <c r="CA573" s="27"/>
      <c r="CI573" s="17"/>
      <c r="CN573" s="17"/>
      <c r="CS573" s="17"/>
      <c r="CX573" s="17"/>
      <c r="DH573" s="17"/>
      <c r="DT573" s="17"/>
      <c r="ED573" s="17"/>
      <c r="EO573" s="17"/>
      <c r="EP573" s="45"/>
      <c r="EQ573" s="6"/>
      <c r="ER573" s="6"/>
      <c r="ES573" s="6"/>
      <c r="ET573" s="6"/>
      <c r="EU573" s="46"/>
      <c r="FV573" s="19"/>
      <c r="FW573" s="23"/>
      <c r="FX573" s="23"/>
      <c r="FZ573" s="23"/>
      <c r="GA573" s="23"/>
      <c r="GB573" s="23"/>
      <c r="GC573" s="23"/>
      <c r="GD573" s="23"/>
      <c r="GE573" s="23"/>
      <c r="GF573" s="23"/>
      <c r="GG573" s="23"/>
      <c r="GH573" s="23"/>
      <c r="GI573" s="23"/>
      <c r="GJ573" s="23"/>
      <c r="GK573" s="23"/>
      <c r="GL573" s="23"/>
      <c r="GM573" s="23"/>
      <c r="GN573" s="46"/>
    </row>
    <row r="574" spans="1:196" s="44" customFormat="1">
      <c r="A574" s="120"/>
      <c r="B574" s="120"/>
      <c r="C574" s="120"/>
      <c r="D574" s="120"/>
      <c r="E574" s="120"/>
      <c r="F574" s="120"/>
      <c r="G574" s="120"/>
      <c r="H574" s="120"/>
      <c r="I574" s="120"/>
      <c r="J574" s="120"/>
      <c r="K574" s="120"/>
      <c r="L574" s="120"/>
      <c r="M574" s="87"/>
      <c r="N574" s="120"/>
      <c r="O574" s="120"/>
      <c r="P574" s="120"/>
      <c r="Q574" s="87"/>
      <c r="R574" s="120"/>
      <c r="S574" s="120"/>
      <c r="T574" s="120"/>
      <c r="U574" s="87"/>
      <c r="V574" s="120"/>
      <c r="W574" s="120"/>
      <c r="X574" s="87"/>
      <c r="Y574" s="120"/>
      <c r="Z574" s="120"/>
      <c r="AA574" s="120"/>
      <c r="AB574" s="87"/>
      <c r="AC574" s="120"/>
      <c r="AD574" s="120"/>
      <c r="AE574" s="120"/>
      <c r="AF574" s="87"/>
      <c r="AG574" s="120"/>
      <c r="AH574" s="120"/>
      <c r="AI574" s="87"/>
      <c r="AJ574" s="120"/>
      <c r="AK574" s="120"/>
      <c r="AL574" s="87"/>
      <c r="AM574" s="120"/>
      <c r="AN574" s="120"/>
      <c r="AO574" s="120"/>
      <c r="AP574" s="120"/>
      <c r="AQ574" s="120"/>
      <c r="AR574" s="87"/>
      <c r="AS574" s="120"/>
      <c r="AT574" s="120"/>
      <c r="AU574" s="120"/>
      <c r="AV574" s="120"/>
      <c r="AW574" s="120"/>
      <c r="AX574" s="120"/>
      <c r="AY574" s="87"/>
      <c r="AZ574" s="120"/>
      <c r="BA574" s="120"/>
      <c r="BB574" s="120"/>
      <c r="BC574" s="120"/>
      <c r="BD574" s="17"/>
      <c r="BE574" s="17"/>
      <c r="BP574" s="17"/>
      <c r="BQ574" s="19"/>
      <c r="BR574" s="19"/>
      <c r="BS574" s="19"/>
      <c r="BT574" s="19"/>
      <c r="BU574" s="19"/>
      <c r="BV574" s="19"/>
      <c r="BW574" s="19"/>
      <c r="BX574" s="19"/>
      <c r="BY574" s="19"/>
      <c r="BZ574" s="19"/>
      <c r="CA574" s="27"/>
      <c r="CI574" s="17"/>
      <c r="CN574" s="17"/>
      <c r="CS574" s="17"/>
      <c r="CX574" s="17"/>
      <c r="DH574" s="17"/>
      <c r="DT574" s="17"/>
      <c r="ED574" s="17"/>
      <c r="EO574" s="17"/>
      <c r="EP574" s="45"/>
      <c r="EQ574" s="6"/>
      <c r="ER574" s="6"/>
      <c r="ES574" s="6"/>
      <c r="ET574" s="6"/>
      <c r="EU574" s="46"/>
      <c r="FV574" s="19"/>
      <c r="FW574" s="23"/>
      <c r="FX574" s="23"/>
      <c r="FZ574" s="23"/>
      <c r="GA574" s="23"/>
      <c r="GB574" s="23"/>
      <c r="GC574" s="23"/>
      <c r="GD574" s="23"/>
      <c r="GE574" s="23"/>
      <c r="GF574" s="23"/>
      <c r="GG574" s="23"/>
      <c r="GH574" s="23"/>
      <c r="GI574" s="23"/>
      <c r="GJ574" s="23"/>
      <c r="GK574" s="23"/>
      <c r="GL574" s="23"/>
      <c r="GM574" s="23"/>
      <c r="GN574" s="46"/>
    </row>
    <row r="575" spans="1:196" s="44" customFormat="1">
      <c r="A575" s="120"/>
      <c r="B575" s="120"/>
      <c r="C575" s="120"/>
      <c r="D575" s="120"/>
      <c r="E575" s="120"/>
      <c r="F575" s="120"/>
      <c r="G575" s="120"/>
      <c r="H575" s="120"/>
      <c r="I575" s="120"/>
      <c r="J575" s="120"/>
      <c r="K575" s="120"/>
      <c r="L575" s="120"/>
      <c r="M575" s="87"/>
      <c r="N575" s="120"/>
      <c r="O575" s="120"/>
      <c r="P575" s="120"/>
      <c r="Q575" s="87"/>
      <c r="R575" s="120"/>
      <c r="S575" s="120"/>
      <c r="T575" s="120"/>
      <c r="U575" s="87"/>
      <c r="V575" s="120"/>
      <c r="W575" s="120"/>
      <c r="X575" s="87"/>
      <c r="Y575" s="120"/>
      <c r="Z575" s="120"/>
      <c r="AA575" s="120"/>
      <c r="AB575" s="87"/>
      <c r="AC575" s="120"/>
      <c r="AD575" s="120"/>
      <c r="AE575" s="120"/>
      <c r="AF575" s="87"/>
      <c r="AG575" s="120"/>
      <c r="AH575" s="120"/>
      <c r="AI575" s="87"/>
      <c r="AJ575" s="120"/>
      <c r="AK575" s="120"/>
      <c r="AL575" s="87"/>
      <c r="AM575" s="120"/>
      <c r="AN575" s="120"/>
      <c r="AO575" s="120"/>
      <c r="AP575" s="120"/>
      <c r="AQ575" s="120"/>
      <c r="AR575" s="87"/>
      <c r="AS575" s="120"/>
      <c r="AT575" s="120"/>
      <c r="AU575" s="120"/>
      <c r="AV575" s="120"/>
      <c r="AW575" s="120"/>
      <c r="AX575" s="120"/>
      <c r="AY575" s="87"/>
      <c r="AZ575" s="120"/>
      <c r="BA575" s="120"/>
      <c r="BB575" s="120"/>
      <c r="BC575" s="120"/>
      <c r="BD575" s="17"/>
      <c r="BE575" s="17"/>
      <c r="BP575" s="17"/>
      <c r="BQ575" s="19"/>
      <c r="BR575" s="19"/>
      <c r="BS575" s="19"/>
      <c r="BT575" s="19"/>
      <c r="BU575" s="19"/>
      <c r="BV575" s="19"/>
      <c r="BW575" s="19"/>
      <c r="BX575" s="19"/>
      <c r="BY575" s="19"/>
      <c r="BZ575" s="19"/>
      <c r="CA575" s="27"/>
      <c r="CI575" s="17"/>
      <c r="CN575" s="17"/>
      <c r="CS575" s="17"/>
      <c r="CX575" s="17"/>
      <c r="DH575" s="17"/>
      <c r="DT575" s="17"/>
      <c r="ED575" s="17"/>
      <c r="EO575" s="17"/>
      <c r="EP575" s="45"/>
      <c r="EQ575" s="6"/>
      <c r="ER575" s="6"/>
      <c r="ES575" s="6"/>
      <c r="ET575" s="6"/>
      <c r="EU575" s="46"/>
      <c r="FV575" s="19"/>
      <c r="FW575" s="23"/>
      <c r="FX575" s="23"/>
      <c r="FZ575" s="23"/>
      <c r="GA575" s="23"/>
      <c r="GB575" s="23"/>
      <c r="GC575" s="23"/>
      <c r="GD575" s="23"/>
      <c r="GE575" s="23"/>
      <c r="GF575" s="23"/>
      <c r="GG575" s="23"/>
      <c r="GH575" s="23"/>
      <c r="GI575" s="23"/>
      <c r="GJ575" s="23"/>
      <c r="GK575" s="23"/>
      <c r="GL575" s="23"/>
      <c r="GM575" s="23"/>
      <c r="GN575" s="46"/>
    </row>
    <row r="576" spans="1:196" s="44" customFormat="1">
      <c r="A576" s="120"/>
      <c r="B576" s="120"/>
      <c r="C576" s="120"/>
      <c r="D576" s="120"/>
      <c r="E576" s="120"/>
      <c r="F576" s="120"/>
      <c r="G576" s="120"/>
      <c r="H576" s="120"/>
      <c r="I576" s="120"/>
      <c r="J576" s="120"/>
      <c r="K576" s="120"/>
      <c r="L576" s="120"/>
      <c r="M576" s="87"/>
      <c r="N576" s="120"/>
      <c r="O576" s="120"/>
      <c r="P576" s="120"/>
      <c r="Q576" s="87"/>
      <c r="R576" s="120"/>
      <c r="S576" s="120"/>
      <c r="T576" s="120"/>
      <c r="U576" s="87"/>
      <c r="V576" s="120"/>
      <c r="W576" s="120"/>
      <c r="X576" s="87"/>
      <c r="Y576" s="120"/>
      <c r="Z576" s="120"/>
      <c r="AA576" s="120"/>
      <c r="AB576" s="87"/>
      <c r="AC576" s="120"/>
      <c r="AD576" s="120"/>
      <c r="AE576" s="120"/>
      <c r="AF576" s="87"/>
      <c r="AG576" s="120"/>
      <c r="AH576" s="120"/>
      <c r="AI576" s="87"/>
      <c r="AJ576" s="120"/>
      <c r="AK576" s="120"/>
      <c r="AL576" s="87"/>
      <c r="AM576" s="120"/>
      <c r="AN576" s="120"/>
      <c r="AO576" s="120"/>
      <c r="AP576" s="120"/>
      <c r="AQ576" s="120"/>
      <c r="AR576" s="87"/>
      <c r="AS576" s="120"/>
      <c r="AT576" s="120"/>
      <c r="AU576" s="120"/>
      <c r="AV576" s="120"/>
      <c r="AW576" s="120"/>
      <c r="AX576" s="120"/>
      <c r="AY576" s="87"/>
      <c r="AZ576" s="120"/>
      <c r="BA576" s="120"/>
      <c r="BB576" s="120"/>
      <c r="BC576" s="120"/>
      <c r="BD576" s="17"/>
      <c r="BE576" s="17"/>
      <c r="BP576" s="17"/>
      <c r="BQ576" s="19"/>
      <c r="BR576" s="19"/>
      <c r="BS576" s="19"/>
      <c r="BT576" s="19"/>
      <c r="BU576" s="19"/>
      <c r="BV576" s="19"/>
      <c r="BW576" s="19"/>
      <c r="BX576" s="19"/>
      <c r="BY576" s="19"/>
      <c r="BZ576" s="19"/>
      <c r="CA576" s="27"/>
      <c r="CI576" s="17"/>
      <c r="CN576" s="17"/>
      <c r="CS576" s="17"/>
      <c r="CX576" s="17"/>
      <c r="DH576" s="17"/>
      <c r="DT576" s="17"/>
      <c r="ED576" s="17"/>
      <c r="EO576" s="17"/>
      <c r="EP576" s="45"/>
      <c r="EQ576" s="6"/>
      <c r="ER576" s="6"/>
      <c r="ES576" s="6"/>
      <c r="ET576" s="6"/>
      <c r="EU576" s="46"/>
      <c r="FV576" s="19"/>
      <c r="FW576" s="23"/>
      <c r="FX576" s="23"/>
      <c r="FZ576" s="23"/>
      <c r="GA576" s="23"/>
      <c r="GB576" s="23"/>
      <c r="GC576" s="23"/>
      <c r="GD576" s="23"/>
      <c r="GE576" s="23"/>
      <c r="GF576" s="23"/>
      <c r="GG576" s="23"/>
      <c r="GH576" s="23"/>
      <c r="GI576" s="23"/>
      <c r="GJ576" s="23"/>
      <c r="GK576" s="23"/>
      <c r="GL576" s="23"/>
      <c r="GM576" s="23"/>
      <c r="GN576" s="46"/>
    </row>
    <row r="577" spans="1:196" s="44" customFormat="1">
      <c r="A577" s="120"/>
      <c r="B577" s="120"/>
      <c r="C577" s="120"/>
      <c r="D577" s="120"/>
      <c r="E577" s="120"/>
      <c r="F577" s="120"/>
      <c r="G577" s="120"/>
      <c r="H577" s="120"/>
      <c r="I577" s="120"/>
      <c r="J577" s="120"/>
      <c r="K577" s="120"/>
      <c r="L577" s="120"/>
      <c r="M577" s="87"/>
      <c r="N577" s="120"/>
      <c r="O577" s="120"/>
      <c r="P577" s="120"/>
      <c r="Q577" s="87"/>
      <c r="R577" s="120"/>
      <c r="S577" s="120"/>
      <c r="T577" s="120"/>
      <c r="U577" s="87"/>
      <c r="V577" s="120"/>
      <c r="W577" s="120"/>
      <c r="X577" s="87"/>
      <c r="Y577" s="120"/>
      <c r="Z577" s="120"/>
      <c r="AA577" s="120"/>
      <c r="AB577" s="87"/>
      <c r="AC577" s="120"/>
      <c r="AD577" s="120"/>
      <c r="AE577" s="120"/>
      <c r="AF577" s="87"/>
      <c r="AG577" s="120"/>
      <c r="AH577" s="120"/>
      <c r="AI577" s="87"/>
      <c r="AJ577" s="120"/>
      <c r="AK577" s="120"/>
      <c r="AL577" s="87"/>
      <c r="AM577" s="120"/>
      <c r="AN577" s="120"/>
      <c r="AO577" s="120"/>
      <c r="AP577" s="120"/>
      <c r="AQ577" s="120"/>
      <c r="AR577" s="87"/>
      <c r="AS577" s="120"/>
      <c r="AT577" s="120"/>
      <c r="AU577" s="120"/>
      <c r="AV577" s="120"/>
      <c r="AW577" s="120"/>
      <c r="AX577" s="120"/>
      <c r="AY577" s="87"/>
      <c r="AZ577" s="120"/>
      <c r="BA577" s="120"/>
      <c r="BB577" s="120"/>
      <c r="BC577" s="120"/>
      <c r="BD577" s="17"/>
      <c r="BE577" s="17"/>
      <c r="BP577" s="17"/>
      <c r="BQ577" s="19"/>
      <c r="BR577" s="19"/>
      <c r="BS577" s="19"/>
      <c r="BT577" s="19"/>
      <c r="BU577" s="19"/>
      <c r="BV577" s="19"/>
      <c r="BW577" s="19"/>
      <c r="BX577" s="19"/>
      <c r="BY577" s="19"/>
      <c r="BZ577" s="19"/>
      <c r="CA577" s="27"/>
      <c r="CI577" s="17"/>
      <c r="CN577" s="17"/>
      <c r="CS577" s="17"/>
      <c r="CX577" s="17"/>
      <c r="DH577" s="17"/>
      <c r="DT577" s="17"/>
      <c r="ED577" s="17"/>
      <c r="EO577" s="17"/>
      <c r="EP577" s="45"/>
      <c r="EQ577" s="6"/>
      <c r="ER577" s="6"/>
      <c r="ES577" s="6"/>
      <c r="ET577" s="6"/>
      <c r="EU577" s="46"/>
      <c r="FV577" s="19"/>
      <c r="FW577" s="23"/>
      <c r="FX577" s="23"/>
      <c r="FZ577" s="23"/>
      <c r="GA577" s="23"/>
      <c r="GB577" s="23"/>
      <c r="GC577" s="23"/>
      <c r="GD577" s="23"/>
      <c r="GE577" s="23"/>
      <c r="GF577" s="23"/>
      <c r="GG577" s="23"/>
      <c r="GH577" s="23"/>
      <c r="GI577" s="23"/>
      <c r="GJ577" s="23"/>
      <c r="GK577" s="23"/>
      <c r="GL577" s="23"/>
      <c r="GM577" s="23"/>
      <c r="GN577" s="46"/>
    </row>
    <row r="578" spans="1:196" s="44" customFormat="1">
      <c r="A578" s="120"/>
      <c r="B578" s="120"/>
      <c r="C578" s="120"/>
      <c r="D578" s="120"/>
      <c r="E578" s="120"/>
      <c r="F578" s="120"/>
      <c r="G578" s="120"/>
      <c r="H578" s="120"/>
      <c r="I578" s="120"/>
      <c r="J578" s="120"/>
      <c r="K578" s="120"/>
      <c r="L578" s="120"/>
      <c r="M578" s="87"/>
      <c r="N578" s="120"/>
      <c r="O578" s="120"/>
      <c r="P578" s="120"/>
      <c r="Q578" s="87"/>
      <c r="R578" s="120"/>
      <c r="S578" s="120"/>
      <c r="T578" s="120"/>
      <c r="U578" s="87"/>
      <c r="V578" s="120"/>
      <c r="W578" s="120"/>
      <c r="X578" s="87"/>
      <c r="Y578" s="120"/>
      <c r="Z578" s="120"/>
      <c r="AA578" s="120"/>
      <c r="AB578" s="87"/>
      <c r="AC578" s="120"/>
      <c r="AD578" s="120"/>
      <c r="AE578" s="120"/>
      <c r="AF578" s="87"/>
      <c r="AG578" s="120"/>
      <c r="AH578" s="120"/>
      <c r="AI578" s="87"/>
      <c r="AJ578" s="120"/>
      <c r="AK578" s="120"/>
      <c r="AL578" s="87"/>
      <c r="AM578" s="120"/>
      <c r="AN578" s="120"/>
      <c r="AO578" s="120"/>
      <c r="AP578" s="120"/>
      <c r="AQ578" s="120"/>
      <c r="AR578" s="87"/>
      <c r="AS578" s="120"/>
      <c r="AT578" s="120"/>
      <c r="AU578" s="120"/>
      <c r="AV578" s="120"/>
      <c r="AW578" s="120"/>
      <c r="AX578" s="120"/>
      <c r="AY578" s="87"/>
      <c r="AZ578" s="120"/>
      <c r="BA578" s="120"/>
      <c r="BB578" s="120"/>
      <c r="BC578" s="120"/>
      <c r="BD578" s="17"/>
      <c r="BE578" s="17"/>
      <c r="BP578" s="17"/>
      <c r="BQ578" s="19"/>
      <c r="BR578" s="19"/>
      <c r="BS578" s="19"/>
      <c r="BT578" s="19"/>
      <c r="BU578" s="19"/>
      <c r="BV578" s="19"/>
      <c r="BW578" s="19"/>
      <c r="BX578" s="19"/>
      <c r="BY578" s="19"/>
      <c r="BZ578" s="19"/>
      <c r="CA578" s="27"/>
      <c r="CI578" s="17"/>
      <c r="CN578" s="17"/>
      <c r="CS578" s="17"/>
      <c r="CX578" s="17"/>
      <c r="DH578" s="17"/>
      <c r="DT578" s="17"/>
      <c r="ED578" s="17"/>
      <c r="EO578" s="17"/>
      <c r="EP578" s="45"/>
      <c r="EQ578" s="6"/>
      <c r="ER578" s="6"/>
      <c r="ES578" s="6"/>
      <c r="ET578" s="6"/>
      <c r="EU578" s="46"/>
      <c r="FV578" s="19"/>
      <c r="FW578" s="23"/>
      <c r="FX578" s="23"/>
      <c r="FZ578" s="23"/>
      <c r="GA578" s="23"/>
      <c r="GB578" s="23"/>
      <c r="GC578" s="23"/>
      <c r="GD578" s="23"/>
      <c r="GE578" s="23"/>
      <c r="GF578" s="23"/>
      <c r="GG578" s="23"/>
      <c r="GH578" s="23"/>
      <c r="GI578" s="23"/>
      <c r="GJ578" s="23"/>
      <c r="GK578" s="23"/>
      <c r="GL578" s="23"/>
      <c r="GM578" s="23"/>
      <c r="GN578" s="46"/>
    </row>
    <row r="579" spans="1:196" s="44" customFormat="1">
      <c r="A579" s="120"/>
      <c r="B579" s="120"/>
      <c r="C579" s="120"/>
      <c r="D579" s="120"/>
      <c r="E579" s="120"/>
      <c r="F579" s="120"/>
      <c r="G579" s="120"/>
      <c r="H579" s="120"/>
      <c r="I579" s="120"/>
      <c r="J579" s="120"/>
      <c r="K579" s="120"/>
      <c r="L579" s="120"/>
      <c r="M579" s="87"/>
      <c r="N579" s="120"/>
      <c r="O579" s="120"/>
      <c r="P579" s="120"/>
      <c r="Q579" s="87"/>
      <c r="R579" s="120"/>
      <c r="S579" s="120"/>
      <c r="T579" s="120"/>
      <c r="U579" s="87"/>
      <c r="V579" s="120"/>
      <c r="W579" s="120"/>
      <c r="X579" s="87"/>
      <c r="Y579" s="120"/>
      <c r="Z579" s="120"/>
      <c r="AA579" s="120"/>
      <c r="AB579" s="87"/>
      <c r="AC579" s="120"/>
      <c r="AD579" s="120"/>
      <c r="AE579" s="120"/>
      <c r="AF579" s="87"/>
      <c r="AG579" s="120"/>
      <c r="AH579" s="120"/>
      <c r="AI579" s="87"/>
      <c r="AJ579" s="120"/>
      <c r="AK579" s="120"/>
      <c r="AL579" s="87"/>
      <c r="AM579" s="120"/>
      <c r="AN579" s="120"/>
      <c r="AO579" s="120"/>
      <c r="AP579" s="120"/>
      <c r="AQ579" s="120"/>
      <c r="AR579" s="87"/>
      <c r="AS579" s="120"/>
      <c r="AT579" s="120"/>
      <c r="AU579" s="120"/>
      <c r="AV579" s="120"/>
      <c r="AW579" s="120"/>
      <c r="AX579" s="120"/>
      <c r="AY579" s="87"/>
      <c r="AZ579" s="120"/>
      <c r="BA579" s="120"/>
      <c r="BB579" s="120"/>
      <c r="BC579" s="120"/>
      <c r="BD579" s="17"/>
      <c r="BE579" s="17"/>
      <c r="BP579" s="17"/>
      <c r="BQ579" s="19"/>
      <c r="BR579" s="19"/>
      <c r="BS579" s="19"/>
      <c r="BT579" s="19"/>
      <c r="BU579" s="19"/>
      <c r="BV579" s="19"/>
      <c r="BW579" s="19"/>
      <c r="BX579" s="19"/>
      <c r="BY579" s="19"/>
      <c r="BZ579" s="19"/>
      <c r="CA579" s="27"/>
      <c r="CI579" s="17"/>
      <c r="CN579" s="17"/>
      <c r="CS579" s="17"/>
      <c r="CX579" s="17"/>
      <c r="DH579" s="17"/>
      <c r="DT579" s="17"/>
      <c r="ED579" s="17"/>
      <c r="EO579" s="17"/>
      <c r="EP579" s="45"/>
      <c r="EQ579" s="6"/>
      <c r="ER579" s="6"/>
      <c r="ES579" s="6"/>
      <c r="ET579" s="6"/>
      <c r="EU579" s="46"/>
      <c r="FV579" s="19"/>
      <c r="FW579" s="23"/>
      <c r="FX579" s="23"/>
      <c r="FZ579" s="23"/>
      <c r="GA579" s="23"/>
      <c r="GB579" s="23"/>
      <c r="GC579" s="23"/>
      <c r="GD579" s="23"/>
      <c r="GE579" s="23"/>
      <c r="GF579" s="23"/>
      <c r="GG579" s="23"/>
      <c r="GH579" s="23"/>
      <c r="GI579" s="23"/>
      <c r="GJ579" s="23"/>
      <c r="GK579" s="23"/>
      <c r="GL579" s="23"/>
      <c r="GM579" s="23"/>
      <c r="GN579" s="46"/>
    </row>
    <row r="580" spans="1:196" s="44" customFormat="1">
      <c r="A580" s="120"/>
      <c r="B580" s="120"/>
      <c r="C580" s="120"/>
      <c r="D580" s="120"/>
      <c r="E580" s="120"/>
      <c r="F580" s="120"/>
      <c r="G580" s="120"/>
      <c r="H580" s="120"/>
      <c r="I580" s="120"/>
      <c r="J580" s="120"/>
      <c r="K580" s="120"/>
      <c r="L580" s="120"/>
      <c r="M580" s="87"/>
      <c r="N580" s="120"/>
      <c r="O580" s="120"/>
      <c r="P580" s="120"/>
      <c r="Q580" s="87"/>
      <c r="R580" s="120"/>
      <c r="S580" s="120"/>
      <c r="T580" s="120"/>
      <c r="U580" s="87"/>
      <c r="V580" s="120"/>
      <c r="W580" s="120"/>
      <c r="X580" s="87"/>
      <c r="Y580" s="120"/>
      <c r="Z580" s="120"/>
      <c r="AA580" s="120"/>
      <c r="AB580" s="87"/>
      <c r="AC580" s="120"/>
      <c r="AD580" s="120"/>
      <c r="AE580" s="120"/>
      <c r="AF580" s="87"/>
      <c r="AG580" s="120"/>
      <c r="AH580" s="120"/>
      <c r="AI580" s="87"/>
      <c r="AJ580" s="120"/>
      <c r="AK580" s="120"/>
      <c r="AL580" s="87"/>
      <c r="AM580" s="120"/>
      <c r="AN580" s="120"/>
      <c r="AO580" s="120"/>
      <c r="AP580" s="120"/>
      <c r="AQ580" s="120"/>
      <c r="AR580" s="87"/>
      <c r="AS580" s="120"/>
      <c r="AT580" s="120"/>
      <c r="AU580" s="120"/>
      <c r="AV580" s="120"/>
      <c r="AW580" s="120"/>
      <c r="AX580" s="120"/>
      <c r="AY580" s="87"/>
      <c r="AZ580" s="120"/>
      <c r="BA580" s="120"/>
      <c r="BB580" s="120"/>
      <c r="BC580" s="120"/>
      <c r="BD580" s="17"/>
      <c r="BE580" s="17"/>
      <c r="BP580" s="17"/>
      <c r="BQ580" s="19"/>
      <c r="BR580" s="19"/>
      <c r="BS580" s="19"/>
      <c r="BT580" s="19"/>
      <c r="BU580" s="19"/>
      <c r="BV580" s="19"/>
      <c r="BW580" s="19"/>
      <c r="BX580" s="19"/>
      <c r="BY580" s="19"/>
      <c r="BZ580" s="19"/>
      <c r="CA580" s="27"/>
      <c r="CI580" s="17"/>
      <c r="CN580" s="17"/>
      <c r="CS580" s="17"/>
      <c r="CX580" s="17"/>
      <c r="DH580" s="17"/>
      <c r="DT580" s="17"/>
      <c r="ED580" s="17"/>
      <c r="EO580" s="17"/>
      <c r="EP580" s="45"/>
      <c r="EQ580" s="6"/>
      <c r="ER580" s="6"/>
      <c r="ES580" s="6"/>
      <c r="ET580" s="6"/>
      <c r="EU580" s="46"/>
      <c r="FV580" s="19"/>
      <c r="FW580" s="23"/>
      <c r="FX580" s="23"/>
      <c r="FZ580" s="23"/>
      <c r="GA580" s="23"/>
      <c r="GB580" s="23"/>
      <c r="GC580" s="23"/>
      <c r="GD580" s="23"/>
      <c r="GE580" s="23"/>
      <c r="GF580" s="23"/>
      <c r="GG580" s="23"/>
      <c r="GH580" s="23"/>
      <c r="GI580" s="23"/>
      <c r="GJ580" s="23"/>
      <c r="GK580" s="23"/>
      <c r="GL580" s="23"/>
      <c r="GM580" s="23"/>
      <c r="GN580" s="46"/>
    </row>
    <row r="581" spans="1:196" s="44" customFormat="1">
      <c r="A581" s="120"/>
      <c r="B581" s="120"/>
      <c r="C581" s="120"/>
      <c r="D581" s="120"/>
      <c r="E581" s="120"/>
      <c r="F581" s="120"/>
      <c r="G581" s="120"/>
      <c r="H581" s="120"/>
      <c r="I581" s="120"/>
      <c r="J581" s="120"/>
      <c r="K581" s="120"/>
      <c r="L581" s="120"/>
      <c r="M581" s="87"/>
      <c r="N581" s="120"/>
      <c r="O581" s="120"/>
      <c r="P581" s="120"/>
      <c r="Q581" s="87"/>
      <c r="R581" s="120"/>
      <c r="S581" s="120"/>
      <c r="T581" s="120"/>
      <c r="U581" s="87"/>
      <c r="V581" s="120"/>
      <c r="W581" s="120"/>
      <c r="X581" s="87"/>
      <c r="Y581" s="120"/>
      <c r="Z581" s="120"/>
      <c r="AA581" s="120"/>
      <c r="AB581" s="87"/>
      <c r="AC581" s="120"/>
      <c r="AD581" s="120"/>
      <c r="AE581" s="120"/>
      <c r="AF581" s="87"/>
      <c r="AG581" s="120"/>
      <c r="AH581" s="120"/>
      <c r="AI581" s="87"/>
      <c r="AJ581" s="120"/>
      <c r="AK581" s="120"/>
      <c r="AL581" s="87"/>
      <c r="AM581" s="120"/>
      <c r="AN581" s="120"/>
      <c r="AO581" s="120"/>
      <c r="AP581" s="120"/>
      <c r="AQ581" s="120"/>
      <c r="AR581" s="87"/>
      <c r="AS581" s="120"/>
      <c r="AT581" s="120"/>
      <c r="AU581" s="120"/>
      <c r="AV581" s="120"/>
      <c r="AW581" s="120"/>
      <c r="AX581" s="120"/>
      <c r="AY581" s="87"/>
      <c r="AZ581" s="120"/>
      <c r="BA581" s="120"/>
      <c r="BB581" s="120"/>
      <c r="BC581" s="120"/>
      <c r="BD581" s="17"/>
      <c r="BE581" s="17"/>
      <c r="BP581" s="17"/>
      <c r="BQ581" s="19"/>
      <c r="BR581" s="19"/>
      <c r="BS581" s="19"/>
      <c r="BT581" s="19"/>
      <c r="BU581" s="19"/>
      <c r="BV581" s="19"/>
      <c r="BW581" s="19"/>
      <c r="BX581" s="19"/>
      <c r="BY581" s="19"/>
      <c r="BZ581" s="19"/>
      <c r="CA581" s="27"/>
      <c r="CI581" s="17"/>
      <c r="CN581" s="17"/>
      <c r="CS581" s="17"/>
      <c r="CX581" s="17"/>
      <c r="DH581" s="17"/>
      <c r="DT581" s="17"/>
      <c r="ED581" s="17"/>
      <c r="EO581" s="17"/>
      <c r="EP581" s="45"/>
      <c r="EQ581" s="6"/>
      <c r="ER581" s="6"/>
      <c r="ES581" s="6"/>
      <c r="ET581" s="6"/>
      <c r="EU581" s="46"/>
      <c r="FV581" s="19"/>
      <c r="FW581" s="23"/>
      <c r="FX581" s="23"/>
      <c r="FZ581" s="23"/>
      <c r="GA581" s="23"/>
      <c r="GB581" s="23"/>
      <c r="GC581" s="23"/>
      <c r="GD581" s="23"/>
      <c r="GE581" s="23"/>
      <c r="GF581" s="23"/>
      <c r="GG581" s="23"/>
      <c r="GH581" s="23"/>
      <c r="GI581" s="23"/>
      <c r="GJ581" s="23"/>
      <c r="GK581" s="23"/>
      <c r="GL581" s="23"/>
      <c r="GM581" s="23"/>
      <c r="GN581" s="46"/>
    </row>
    <row r="582" spans="1:196" s="44" customFormat="1">
      <c r="A582" s="120"/>
      <c r="B582" s="120"/>
      <c r="C582" s="120"/>
      <c r="D582" s="120"/>
      <c r="E582" s="120"/>
      <c r="F582" s="120"/>
      <c r="G582" s="120"/>
      <c r="H582" s="120"/>
      <c r="I582" s="120"/>
      <c r="J582" s="120"/>
      <c r="K582" s="120"/>
      <c r="L582" s="120"/>
      <c r="M582" s="87"/>
      <c r="N582" s="120"/>
      <c r="O582" s="120"/>
      <c r="P582" s="120"/>
      <c r="Q582" s="87"/>
      <c r="R582" s="120"/>
      <c r="S582" s="120"/>
      <c r="T582" s="120"/>
      <c r="U582" s="87"/>
      <c r="V582" s="120"/>
      <c r="W582" s="120"/>
      <c r="X582" s="87"/>
      <c r="Y582" s="120"/>
      <c r="Z582" s="120"/>
      <c r="AA582" s="120"/>
      <c r="AB582" s="87"/>
      <c r="AC582" s="120"/>
      <c r="AD582" s="120"/>
      <c r="AE582" s="120"/>
      <c r="AF582" s="87"/>
      <c r="AG582" s="120"/>
      <c r="AH582" s="120"/>
      <c r="AI582" s="87"/>
      <c r="AJ582" s="120"/>
      <c r="AK582" s="120"/>
      <c r="AL582" s="87"/>
      <c r="AM582" s="120"/>
      <c r="AN582" s="120"/>
      <c r="AO582" s="120"/>
      <c r="AP582" s="120"/>
      <c r="AQ582" s="120"/>
      <c r="AR582" s="87"/>
      <c r="AS582" s="120"/>
      <c r="AT582" s="120"/>
      <c r="AU582" s="120"/>
      <c r="AV582" s="120"/>
      <c r="AW582" s="120"/>
      <c r="AX582" s="120"/>
      <c r="AY582" s="87"/>
      <c r="AZ582" s="120"/>
      <c r="BA582" s="120"/>
      <c r="BB582" s="120"/>
      <c r="BC582" s="120"/>
      <c r="BD582" s="17"/>
      <c r="BE582" s="17"/>
      <c r="BP582" s="17"/>
      <c r="BQ582" s="19"/>
      <c r="BR582" s="19"/>
      <c r="BS582" s="19"/>
      <c r="BT582" s="19"/>
      <c r="BU582" s="19"/>
      <c r="BV582" s="19"/>
      <c r="BW582" s="19"/>
      <c r="BX582" s="19"/>
      <c r="BY582" s="19"/>
      <c r="BZ582" s="19"/>
      <c r="CA582" s="27"/>
      <c r="CI582" s="17"/>
      <c r="CN582" s="17"/>
      <c r="CS582" s="17"/>
      <c r="CX582" s="17"/>
      <c r="DH582" s="17"/>
      <c r="DT582" s="17"/>
      <c r="ED582" s="17"/>
      <c r="EO582" s="17"/>
      <c r="EP582" s="45"/>
      <c r="EQ582" s="6"/>
      <c r="ER582" s="6"/>
      <c r="ES582" s="6"/>
      <c r="ET582" s="6"/>
      <c r="EU582" s="46"/>
      <c r="FV582" s="19"/>
      <c r="FW582" s="23"/>
      <c r="FX582" s="23"/>
      <c r="FZ582" s="23"/>
      <c r="GA582" s="23"/>
      <c r="GB582" s="23"/>
      <c r="GC582" s="23"/>
      <c r="GD582" s="23"/>
      <c r="GE582" s="23"/>
      <c r="GF582" s="23"/>
      <c r="GG582" s="23"/>
      <c r="GH582" s="23"/>
      <c r="GI582" s="23"/>
      <c r="GJ582" s="23"/>
      <c r="GK582" s="23"/>
      <c r="GL582" s="23"/>
      <c r="GM582" s="23"/>
      <c r="GN582" s="46"/>
    </row>
    <row r="583" spans="1:196" s="44" customFormat="1">
      <c r="A583" s="120"/>
      <c r="B583" s="120"/>
      <c r="C583" s="120"/>
      <c r="D583" s="120"/>
      <c r="E583" s="120"/>
      <c r="F583" s="120"/>
      <c r="G583" s="120"/>
      <c r="H583" s="120"/>
      <c r="I583" s="120"/>
      <c r="J583" s="120"/>
      <c r="K583" s="120"/>
      <c r="L583" s="120"/>
      <c r="M583" s="87"/>
      <c r="N583" s="120"/>
      <c r="O583" s="120"/>
      <c r="P583" s="120"/>
      <c r="Q583" s="87"/>
      <c r="R583" s="120"/>
      <c r="S583" s="120"/>
      <c r="T583" s="120"/>
      <c r="U583" s="87"/>
      <c r="V583" s="120"/>
      <c r="W583" s="120"/>
      <c r="X583" s="87"/>
      <c r="Y583" s="120"/>
      <c r="Z583" s="120"/>
      <c r="AA583" s="120"/>
      <c r="AB583" s="87"/>
      <c r="AC583" s="120"/>
      <c r="AD583" s="120"/>
      <c r="AE583" s="120"/>
      <c r="AF583" s="87"/>
      <c r="AG583" s="120"/>
      <c r="AH583" s="120"/>
      <c r="AI583" s="87"/>
      <c r="AJ583" s="120"/>
      <c r="AK583" s="120"/>
      <c r="AL583" s="87"/>
      <c r="AM583" s="120"/>
      <c r="AN583" s="120"/>
      <c r="AO583" s="120"/>
      <c r="AP583" s="120"/>
      <c r="AQ583" s="120"/>
      <c r="AR583" s="87"/>
      <c r="AS583" s="120"/>
      <c r="AT583" s="120"/>
      <c r="AU583" s="120"/>
      <c r="AV583" s="120"/>
      <c r="AW583" s="120"/>
      <c r="AX583" s="120"/>
      <c r="AY583" s="87"/>
      <c r="AZ583" s="120"/>
      <c r="BA583" s="120"/>
      <c r="BB583" s="120"/>
      <c r="BC583" s="120"/>
      <c r="BD583" s="17"/>
      <c r="BE583" s="17"/>
      <c r="BP583" s="17"/>
      <c r="BQ583" s="19"/>
      <c r="BR583" s="19"/>
      <c r="BS583" s="19"/>
      <c r="BT583" s="19"/>
      <c r="BU583" s="19"/>
      <c r="BV583" s="19"/>
      <c r="BW583" s="19"/>
      <c r="BX583" s="19"/>
      <c r="BY583" s="19"/>
      <c r="BZ583" s="19"/>
      <c r="CA583" s="27"/>
      <c r="CI583" s="17"/>
      <c r="CN583" s="17"/>
      <c r="CS583" s="17"/>
      <c r="CX583" s="17"/>
      <c r="DH583" s="17"/>
      <c r="DT583" s="17"/>
      <c r="ED583" s="17"/>
      <c r="EO583" s="17"/>
      <c r="EP583" s="45"/>
      <c r="EQ583" s="6"/>
      <c r="ER583" s="6"/>
      <c r="ES583" s="6"/>
      <c r="ET583" s="6"/>
      <c r="EU583" s="46"/>
      <c r="FV583" s="19"/>
      <c r="FW583" s="23"/>
      <c r="FX583" s="23"/>
      <c r="FZ583" s="23"/>
      <c r="GA583" s="23"/>
      <c r="GB583" s="23"/>
      <c r="GC583" s="23"/>
      <c r="GD583" s="23"/>
      <c r="GE583" s="23"/>
      <c r="GF583" s="23"/>
      <c r="GG583" s="23"/>
      <c r="GH583" s="23"/>
      <c r="GI583" s="23"/>
      <c r="GJ583" s="23"/>
      <c r="GK583" s="23"/>
      <c r="GL583" s="23"/>
      <c r="GM583" s="23"/>
      <c r="GN583" s="46"/>
    </row>
    <row r="584" spans="1:196" s="44" customFormat="1">
      <c r="A584" s="120"/>
      <c r="B584" s="120"/>
      <c r="C584" s="120"/>
      <c r="D584" s="120"/>
      <c r="E584" s="120"/>
      <c r="F584" s="120"/>
      <c r="G584" s="120"/>
      <c r="H584" s="120"/>
      <c r="I584" s="120"/>
      <c r="J584" s="120"/>
      <c r="K584" s="120"/>
      <c r="L584" s="120"/>
      <c r="M584" s="87"/>
      <c r="N584" s="120"/>
      <c r="O584" s="120"/>
      <c r="P584" s="120"/>
      <c r="Q584" s="87"/>
      <c r="R584" s="120"/>
      <c r="S584" s="120"/>
      <c r="T584" s="120"/>
      <c r="U584" s="87"/>
      <c r="V584" s="120"/>
      <c r="W584" s="120"/>
      <c r="X584" s="87"/>
      <c r="Y584" s="120"/>
      <c r="Z584" s="120"/>
      <c r="AA584" s="120"/>
      <c r="AB584" s="87"/>
      <c r="AC584" s="120"/>
      <c r="AD584" s="120"/>
      <c r="AE584" s="120"/>
      <c r="AF584" s="87"/>
      <c r="AG584" s="120"/>
      <c r="AH584" s="120"/>
      <c r="AI584" s="87"/>
      <c r="AJ584" s="120"/>
      <c r="AK584" s="120"/>
      <c r="AL584" s="87"/>
      <c r="AM584" s="120"/>
      <c r="AN584" s="120"/>
      <c r="AO584" s="120"/>
      <c r="AP584" s="120"/>
      <c r="AQ584" s="120"/>
      <c r="AR584" s="87"/>
      <c r="AS584" s="120"/>
      <c r="AT584" s="120"/>
      <c r="AU584" s="120"/>
      <c r="AV584" s="120"/>
      <c r="AW584" s="120"/>
      <c r="AX584" s="120"/>
      <c r="AY584" s="87"/>
      <c r="AZ584" s="120"/>
      <c r="BA584" s="120"/>
      <c r="BB584" s="120"/>
      <c r="BC584" s="120"/>
      <c r="BD584" s="17"/>
      <c r="BE584" s="17"/>
      <c r="BP584" s="17"/>
      <c r="BQ584" s="19"/>
      <c r="BR584" s="19"/>
      <c r="BS584" s="19"/>
      <c r="BT584" s="19"/>
      <c r="BU584" s="19"/>
      <c r="BV584" s="19"/>
      <c r="BW584" s="19"/>
      <c r="BX584" s="19"/>
      <c r="BY584" s="19"/>
      <c r="BZ584" s="19"/>
      <c r="CA584" s="27"/>
      <c r="CI584" s="17"/>
      <c r="CN584" s="17"/>
      <c r="CS584" s="17"/>
      <c r="CX584" s="17"/>
      <c r="DH584" s="17"/>
      <c r="DT584" s="17"/>
      <c r="ED584" s="17"/>
      <c r="EO584" s="17"/>
      <c r="EP584" s="45"/>
      <c r="EQ584" s="6"/>
      <c r="ER584" s="6"/>
      <c r="ES584" s="6"/>
      <c r="ET584" s="6"/>
      <c r="EU584" s="46"/>
      <c r="FV584" s="19"/>
      <c r="FW584" s="23"/>
      <c r="FX584" s="23"/>
      <c r="FZ584" s="23"/>
      <c r="GA584" s="23"/>
      <c r="GB584" s="23"/>
      <c r="GC584" s="23"/>
      <c r="GD584" s="23"/>
      <c r="GE584" s="23"/>
      <c r="GF584" s="23"/>
      <c r="GG584" s="23"/>
      <c r="GH584" s="23"/>
      <c r="GI584" s="23"/>
      <c r="GJ584" s="23"/>
      <c r="GK584" s="23"/>
      <c r="GL584" s="23"/>
      <c r="GM584" s="23"/>
      <c r="GN584" s="46"/>
    </row>
    <row r="585" spans="1:196" s="44" customFormat="1">
      <c r="A585" s="120"/>
      <c r="B585" s="120"/>
      <c r="C585" s="120"/>
      <c r="D585" s="120"/>
      <c r="E585" s="120"/>
      <c r="F585" s="120"/>
      <c r="G585" s="120"/>
      <c r="H585" s="120"/>
      <c r="I585" s="120"/>
      <c r="J585" s="120"/>
      <c r="K585" s="120"/>
      <c r="L585" s="120"/>
      <c r="M585" s="87"/>
      <c r="N585" s="120"/>
      <c r="O585" s="120"/>
      <c r="P585" s="120"/>
      <c r="Q585" s="87"/>
      <c r="R585" s="120"/>
      <c r="S585" s="120"/>
      <c r="T585" s="120"/>
      <c r="U585" s="87"/>
      <c r="V585" s="120"/>
      <c r="W585" s="120"/>
      <c r="X585" s="87"/>
      <c r="Y585" s="120"/>
      <c r="Z585" s="120"/>
      <c r="AA585" s="120"/>
      <c r="AB585" s="87"/>
      <c r="AC585" s="120"/>
      <c r="AD585" s="120"/>
      <c r="AE585" s="120"/>
      <c r="AF585" s="87"/>
      <c r="AG585" s="120"/>
      <c r="AH585" s="120"/>
      <c r="AI585" s="87"/>
      <c r="AJ585" s="120"/>
      <c r="AK585" s="120"/>
      <c r="AL585" s="87"/>
      <c r="AM585" s="120"/>
      <c r="AN585" s="120"/>
      <c r="AO585" s="120"/>
      <c r="AP585" s="120"/>
      <c r="AQ585" s="120"/>
      <c r="AR585" s="87"/>
      <c r="AS585" s="120"/>
      <c r="AT585" s="120"/>
      <c r="AU585" s="120"/>
      <c r="AV585" s="120"/>
      <c r="AW585" s="120"/>
      <c r="AX585" s="120"/>
      <c r="AY585" s="87"/>
      <c r="AZ585" s="120"/>
      <c r="BA585" s="120"/>
      <c r="BB585" s="120"/>
      <c r="BC585" s="120"/>
      <c r="BD585" s="17"/>
      <c r="BE585" s="17"/>
      <c r="BP585" s="17"/>
      <c r="BQ585" s="19"/>
      <c r="BR585" s="19"/>
      <c r="BS585" s="19"/>
      <c r="BT585" s="19"/>
      <c r="BU585" s="19"/>
      <c r="BV585" s="19"/>
      <c r="BW585" s="19"/>
      <c r="BX585" s="19"/>
      <c r="BY585" s="19"/>
      <c r="BZ585" s="19"/>
      <c r="CA585" s="27"/>
      <c r="CI585" s="17"/>
      <c r="CN585" s="17"/>
      <c r="CS585" s="17"/>
      <c r="CX585" s="17"/>
      <c r="DH585" s="17"/>
      <c r="DT585" s="17"/>
      <c r="ED585" s="17"/>
      <c r="EO585" s="17"/>
      <c r="EP585" s="45"/>
      <c r="EQ585" s="6"/>
      <c r="ER585" s="6"/>
      <c r="ES585" s="6"/>
      <c r="ET585" s="6"/>
      <c r="EU585" s="46"/>
      <c r="FV585" s="19"/>
      <c r="FW585" s="23"/>
      <c r="FX585" s="23"/>
      <c r="FZ585" s="23"/>
      <c r="GA585" s="23"/>
      <c r="GB585" s="23"/>
      <c r="GC585" s="23"/>
      <c r="GD585" s="23"/>
      <c r="GE585" s="23"/>
      <c r="GF585" s="23"/>
      <c r="GG585" s="23"/>
      <c r="GH585" s="23"/>
      <c r="GI585" s="23"/>
      <c r="GJ585" s="23"/>
      <c r="GK585" s="23"/>
      <c r="GL585" s="23"/>
      <c r="GM585" s="23"/>
      <c r="GN585" s="46"/>
    </row>
    <row r="586" spans="1:196" s="44" customFormat="1">
      <c r="A586" s="120"/>
      <c r="B586" s="120"/>
      <c r="C586" s="120"/>
      <c r="D586" s="120"/>
      <c r="E586" s="120"/>
      <c r="F586" s="120"/>
      <c r="G586" s="120"/>
      <c r="H586" s="120"/>
      <c r="I586" s="120"/>
      <c r="J586" s="120"/>
      <c r="K586" s="120"/>
      <c r="L586" s="120"/>
      <c r="M586" s="87"/>
      <c r="N586" s="120"/>
      <c r="O586" s="120"/>
      <c r="P586" s="120"/>
      <c r="Q586" s="87"/>
      <c r="R586" s="120"/>
      <c r="S586" s="120"/>
      <c r="T586" s="120"/>
      <c r="U586" s="87"/>
      <c r="V586" s="120"/>
      <c r="W586" s="120"/>
      <c r="X586" s="87"/>
      <c r="Y586" s="120"/>
      <c r="Z586" s="120"/>
      <c r="AA586" s="120"/>
      <c r="AB586" s="87"/>
      <c r="AC586" s="120"/>
      <c r="AD586" s="120"/>
      <c r="AE586" s="120"/>
      <c r="AF586" s="87"/>
      <c r="AG586" s="120"/>
      <c r="AH586" s="120"/>
      <c r="AI586" s="87"/>
      <c r="AJ586" s="120"/>
      <c r="AK586" s="120"/>
      <c r="AL586" s="87"/>
      <c r="AM586" s="120"/>
      <c r="AN586" s="120"/>
      <c r="AO586" s="120"/>
      <c r="AP586" s="120"/>
      <c r="AQ586" s="120"/>
      <c r="AR586" s="87"/>
      <c r="AS586" s="120"/>
      <c r="AT586" s="120"/>
      <c r="AU586" s="120"/>
      <c r="AV586" s="120"/>
      <c r="AW586" s="120"/>
      <c r="AX586" s="120"/>
      <c r="AY586" s="87"/>
      <c r="AZ586" s="120"/>
      <c r="BA586" s="120"/>
      <c r="BB586" s="120"/>
      <c r="BC586" s="120"/>
      <c r="BD586" s="17"/>
      <c r="BE586" s="17"/>
      <c r="BP586" s="17"/>
      <c r="BQ586" s="19"/>
      <c r="BR586" s="19"/>
      <c r="BS586" s="19"/>
      <c r="BT586" s="19"/>
      <c r="BU586" s="19"/>
      <c r="BV586" s="19"/>
      <c r="BW586" s="19"/>
      <c r="BX586" s="19"/>
      <c r="BY586" s="19"/>
      <c r="BZ586" s="19"/>
      <c r="CA586" s="27"/>
      <c r="CI586" s="17"/>
      <c r="CN586" s="17"/>
      <c r="CS586" s="17"/>
      <c r="CX586" s="17"/>
      <c r="DH586" s="17"/>
      <c r="DT586" s="17"/>
      <c r="ED586" s="17"/>
      <c r="EO586" s="17"/>
      <c r="EP586" s="45"/>
      <c r="EQ586" s="6"/>
      <c r="ER586" s="6"/>
      <c r="ES586" s="6"/>
      <c r="ET586" s="6"/>
      <c r="EU586" s="46"/>
      <c r="FV586" s="19"/>
      <c r="FW586" s="23"/>
      <c r="FX586" s="23"/>
      <c r="FZ586" s="23"/>
      <c r="GA586" s="23"/>
      <c r="GB586" s="23"/>
      <c r="GC586" s="23"/>
      <c r="GD586" s="23"/>
      <c r="GE586" s="23"/>
      <c r="GF586" s="23"/>
      <c r="GG586" s="23"/>
      <c r="GH586" s="23"/>
      <c r="GI586" s="23"/>
      <c r="GJ586" s="23"/>
      <c r="GK586" s="23"/>
      <c r="GL586" s="23"/>
      <c r="GM586" s="23"/>
      <c r="GN586" s="46"/>
    </row>
    <row r="587" spans="1:196" s="44" customFormat="1">
      <c r="A587" s="120"/>
      <c r="B587" s="120"/>
      <c r="C587" s="120"/>
      <c r="D587" s="120"/>
      <c r="E587" s="120"/>
      <c r="F587" s="120"/>
      <c r="G587" s="120"/>
      <c r="H587" s="120"/>
      <c r="I587" s="120"/>
      <c r="J587" s="120"/>
      <c r="K587" s="120"/>
      <c r="L587" s="120"/>
      <c r="M587" s="87"/>
      <c r="N587" s="120"/>
      <c r="O587" s="120"/>
      <c r="P587" s="120"/>
      <c r="Q587" s="87"/>
      <c r="R587" s="120"/>
      <c r="S587" s="120"/>
      <c r="T587" s="120"/>
      <c r="U587" s="87"/>
      <c r="V587" s="120"/>
      <c r="W587" s="120"/>
      <c r="X587" s="87"/>
      <c r="Y587" s="120"/>
      <c r="Z587" s="120"/>
      <c r="AA587" s="120"/>
      <c r="AB587" s="87"/>
      <c r="AC587" s="120"/>
      <c r="AD587" s="120"/>
      <c r="AE587" s="120"/>
      <c r="AF587" s="87"/>
      <c r="AG587" s="120"/>
      <c r="AH587" s="120"/>
      <c r="AI587" s="87"/>
      <c r="AJ587" s="120"/>
      <c r="AK587" s="120"/>
      <c r="AL587" s="87"/>
      <c r="AM587" s="120"/>
      <c r="AN587" s="120"/>
      <c r="AO587" s="120"/>
      <c r="AP587" s="120"/>
      <c r="AQ587" s="120"/>
      <c r="AR587" s="87"/>
      <c r="AS587" s="120"/>
      <c r="AT587" s="120"/>
      <c r="AU587" s="120"/>
      <c r="AV587" s="120"/>
      <c r="AW587" s="120"/>
      <c r="AX587" s="120"/>
      <c r="AY587" s="87"/>
      <c r="AZ587" s="120"/>
      <c r="BA587" s="120"/>
      <c r="BB587" s="120"/>
      <c r="BC587" s="120"/>
      <c r="BD587" s="17"/>
      <c r="BE587" s="17"/>
      <c r="BP587" s="17"/>
      <c r="BQ587" s="19"/>
      <c r="BR587" s="19"/>
      <c r="BS587" s="19"/>
      <c r="BT587" s="19"/>
      <c r="BU587" s="19"/>
      <c r="BV587" s="19"/>
      <c r="BW587" s="19"/>
      <c r="BX587" s="19"/>
      <c r="BY587" s="19"/>
      <c r="BZ587" s="19"/>
      <c r="CA587" s="27"/>
      <c r="CI587" s="17"/>
      <c r="CN587" s="17"/>
      <c r="CS587" s="17"/>
      <c r="CX587" s="17"/>
      <c r="DH587" s="17"/>
      <c r="DT587" s="17"/>
      <c r="ED587" s="17"/>
      <c r="EO587" s="17"/>
      <c r="EP587" s="45"/>
      <c r="EQ587" s="6"/>
      <c r="ER587" s="6"/>
      <c r="ES587" s="6"/>
      <c r="ET587" s="6"/>
      <c r="EU587" s="46"/>
      <c r="FV587" s="19"/>
      <c r="FW587" s="23"/>
      <c r="FX587" s="23"/>
      <c r="FZ587" s="23"/>
      <c r="GA587" s="23"/>
      <c r="GB587" s="23"/>
      <c r="GC587" s="23"/>
      <c r="GD587" s="23"/>
      <c r="GE587" s="23"/>
      <c r="GF587" s="23"/>
      <c r="GG587" s="23"/>
      <c r="GH587" s="23"/>
      <c r="GI587" s="23"/>
      <c r="GJ587" s="23"/>
      <c r="GK587" s="23"/>
      <c r="GL587" s="23"/>
      <c r="GM587" s="23"/>
      <c r="GN587" s="46"/>
    </row>
    <row r="588" spans="1:196" s="44" customFormat="1">
      <c r="A588" s="120"/>
      <c r="B588" s="120"/>
      <c r="C588" s="120"/>
      <c r="D588" s="120"/>
      <c r="E588" s="120"/>
      <c r="F588" s="120"/>
      <c r="G588" s="120"/>
      <c r="H588" s="120"/>
      <c r="I588" s="120"/>
      <c r="J588" s="120"/>
      <c r="K588" s="120"/>
      <c r="L588" s="120"/>
      <c r="M588" s="87"/>
      <c r="N588" s="120"/>
      <c r="O588" s="120"/>
      <c r="P588" s="120"/>
      <c r="Q588" s="87"/>
      <c r="R588" s="120"/>
      <c r="S588" s="120"/>
      <c r="T588" s="120"/>
      <c r="U588" s="87"/>
      <c r="V588" s="120"/>
      <c r="W588" s="120"/>
      <c r="X588" s="87"/>
      <c r="Y588" s="120"/>
      <c r="Z588" s="120"/>
      <c r="AA588" s="120"/>
      <c r="AB588" s="87"/>
      <c r="AC588" s="120"/>
      <c r="AD588" s="120"/>
      <c r="AE588" s="120"/>
      <c r="AF588" s="87"/>
      <c r="AG588" s="120"/>
      <c r="AH588" s="120"/>
      <c r="AI588" s="87"/>
      <c r="AJ588" s="120"/>
      <c r="AK588" s="120"/>
      <c r="AL588" s="87"/>
      <c r="AM588" s="120"/>
      <c r="AN588" s="120"/>
      <c r="AO588" s="120"/>
      <c r="AP588" s="120"/>
      <c r="AQ588" s="120"/>
      <c r="AR588" s="87"/>
      <c r="AS588" s="120"/>
      <c r="AT588" s="120"/>
      <c r="AU588" s="120"/>
      <c r="AV588" s="120"/>
      <c r="AW588" s="120"/>
      <c r="AX588" s="120"/>
      <c r="AY588" s="87"/>
      <c r="AZ588" s="120"/>
      <c r="BA588" s="120"/>
      <c r="BB588" s="120"/>
      <c r="BC588" s="120"/>
      <c r="BD588" s="17"/>
      <c r="BE588" s="17"/>
      <c r="BP588" s="17"/>
      <c r="BQ588" s="19"/>
      <c r="BR588" s="19"/>
      <c r="BS588" s="19"/>
      <c r="BT588" s="19"/>
      <c r="BU588" s="19"/>
      <c r="BV588" s="19"/>
      <c r="BW588" s="19"/>
      <c r="BX588" s="19"/>
      <c r="BY588" s="19"/>
      <c r="BZ588" s="19"/>
      <c r="CA588" s="27"/>
      <c r="CI588" s="17"/>
      <c r="CN588" s="17"/>
      <c r="CS588" s="17"/>
      <c r="CX588" s="17"/>
      <c r="DH588" s="17"/>
      <c r="DT588" s="17"/>
      <c r="ED588" s="17"/>
      <c r="EO588" s="17"/>
      <c r="EP588" s="45"/>
      <c r="EQ588" s="6"/>
      <c r="ER588" s="6"/>
      <c r="ES588" s="6"/>
      <c r="ET588" s="6"/>
      <c r="EU588" s="46"/>
      <c r="FV588" s="19"/>
      <c r="FW588" s="23"/>
      <c r="FX588" s="23"/>
      <c r="FZ588" s="23"/>
      <c r="GA588" s="23"/>
      <c r="GB588" s="23"/>
      <c r="GC588" s="23"/>
      <c r="GD588" s="23"/>
      <c r="GE588" s="23"/>
      <c r="GF588" s="23"/>
      <c r="GG588" s="23"/>
      <c r="GH588" s="23"/>
      <c r="GI588" s="23"/>
      <c r="GJ588" s="23"/>
      <c r="GK588" s="23"/>
      <c r="GL588" s="23"/>
      <c r="GM588" s="23"/>
      <c r="GN588" s="46"/>
    </row>
    <row r="589" spans="1:196" s="44" customFormat="1">
      <c r="A589" s="120"/>
      <c r="B589" s="120"/>
      <c r="C589" s="120"/>
      <c r="D589" s="120"/>
      <c r="E589" s="120"/>
      <c r="F589" s="120"/>
      <c r="G589" s="120"/>
      <c r="H589" s="120"/>
      <c r="I589" s="120"/>
      <c r="J589" s="120"/>
      <c r="K589" s="120"/>
      <c r="L589" s="120"/>
      <c r="M589" s="87"/>
      <c r="N589" s="120"/>
      <c r="O589" s="120"/>
      <c r="P589" s="120"/>
      <c r="Q589" s="87"/>
      <c r="R589" s="120"/>
      <c r="S589" s="120"/>
      <c r="T589" s="120"/>
      <c r="U589" s="87"/>
      <c r="V589" s="120"/>
      <c r="W589" s="120"/>
      <c r="X589" s="87"/>
      <c r="Y589" s="120"/>
      <c r="Z589" s="120"/>
      <c r="AA589" s="120"/>
      <c r="AB589" s="87"/>
      <c r="AC589" s="120"/>
      <c r="AD589" s="120"/>
      <c r="AE589" s="120"/>
      <c r="AF589" s="87"/>
      <c r="AG589" s="120"/>
      <c r="AH589" s="120"/>
      <c r="AI589" s="87"/>
      <c r="AJ589" s="120"/>
      <c r="AK589" s="120"/>
      <c r="AL589" s="87"/>
      <c r="AM589" s="120"/>
      <c r="AN589" s="120"/>
      <c r="AO589" s="120"/>
      <c r="AP589" s="120"/>
      <c r="AQ589" s="120"/>
      <c r="AR589" s="87"/>
      <c r="AS589" s="120"/>
      <c r="AT589" s="120"/>
      <c r="AU589" s="120"/>
      <c r="AV589" s="120"/>
      <c r="AW589" s="120"/>
      <c r="AX589" s="120"/>
      <c r="AY589" s="87"/>
      <c r="AZ589" s="120"/>
      <c r="BA589" s="120"/>
      <c r="BB589" s="120"/>
      <c r="BC589" s="120"/>
      <c r="BD589" s="17"/>
      <c r="BE589" s="17"/>
      <c r="BP589" s="17"/>
      <c r="BQ589" s="19"/>
      <c r="BR589" s="19"/>
      <c r="BS589" s="19"/>
      <c r="BT589" s="19"/>
      <c r="BU589" s="19"/>
      <c r="BV589" s="19"/>
      <c r="BW589" s="19"/>
      <c r="BX589" s="19"/>
      <c r="BY589" s="19"/>
      <c r="BZ589" s="19"/>
      <c r="CA589" s="27"/>
      <c r="CI589" s="17"/>
      <c r="CN589" s="17"/>
      <c r="CS589" s="17"/>
      <c r="CX589" s="17"/>
      <c r="DH589" s="17"/>
      <c r="DT589" s="17"/>
      <c r="ED589" s="17"/>
      <c r="EO589" s="17"/>
      <c r="EP589" s="45"/>
      <c r="EQ589" s="6"/>
      <c r="ER589" s="6"/>
      <c r="ES589" s="6"/>
      <c r="ET589" s="6"/>
      <c r="EU589" s="46"/>
      <c r="FV589" s="19"/>
      <c r="FW589" s="23"/>
      <c r="FX589" s="23"/>
      <c r="FZ589" s="23"/>
      <c r="GA589" s="23"/>
      <c r="GB589" s="23"/>
      <c r="GC589" s="23"/>
      <c r="GD589" s="23"/>
      <c r="GE589" s="23"/>
      <c r="GF589" s="23"/>
      <c r="GG589" s="23"/>
      <c r="GH589" s="23"/>
      <c r="GI589" s="23"/>
      <c r="GJ589" s="23"/>
      <c r="GK589" s="23"/>
      <c r="GL589" s="23"/>
      <c r="GM589" s="23"/>
      <c r="GN589" s="46"/>
    </row>
    <row r="590" spans="1:196" s="44" customFormat="1">
      <c r="A590" s="120"/>
      <c r="B590" s="120"/>
      <c r="C590" s="120"/>
      <c r="D590" s="120"/>
      <c r="E590" s="120"/>
      <c r="F590" s="120"/>
      <c r="G590" s="120"/>
      <c r="H590" s="120"/>
      <c r="I590" s="120"/>
      <c r="J590" s="120"/>
      <c r="K590" s="120"/>
      <c r="L590" s="120"/>
      <c r="M590" s="87"/>
      <c r="N590" s="120"/>
      <c r="O590" s="120"/>
      <c r="P590" s="120"/>
      <c r="Q590" s="87"/>
      <c r="R590" s="120"/>
      <c r="S590" s="120"/>
      <c r="T590" s="120"/>
      <c r="U590" s="87"/>
      <c r="V590" s="120"/>
      <c r="W590" s="120"/>
      <c r="X590" s="87"/>
      <c r="Y590" s="120"/>
      <c r="Z590" s="120"/>
      <c r="AA590" s="120"/>
      <c r="AB590" s="87"/>
      <c r="AC590" s="120"/>
      <c r="AD590" s="120"/>
      <c r="AE590" s="120"/>
      <c r="AF590" s="87"/>
      <c r="AG590" s="120"/>
      <c r="AH590" s="120"/>
      <c r="AI590" s="87"/>
      <c r="AJ590" s="120"/>
      <c r="AK590" s="120"/>
      <c r="AL590" s="87"/>
      <c r="AM590" s="120"/>
      <c r="AN590" s="120"/>
      <c r="AO590" s="120"/>
      <c r="AP590" s="120"/>
      <c r="AQ590" s="120"/>
      <c r="AR590" s="87"/>
      <c r="AS590" s="120"/>
      <c r="AT590" s="120"/>
      <c r="AU590" s="120"/>
      <c r="AV590" s="120"/>
      <c r="AW590" s="120"/>
      <c r="AX590" s="120"/>
      <c r="AY590" s="87"/>
      <c r="AZ590" s="120"/>
      <c r="BA590" s="120"/>
      <c r="BB590" s="120"/>
      <c r="BC590" s="120"/>
      <c r="BD590" s="17"/>
      <c r="BE590" s="17"/>
      <c r="BP590" s="17"/>
      <c r="BQ590" s="19"/>
      <c r="BR590" s="19"/>
      <c r="BS590" s="19"/>
      <c r="BT590" s="19"/>
      <c r="BU590" s="19"/>
      <c r="BV590" s="19"/>
      <c r="BW590" s="19"/>
      <c r="BX590" s="19"/>
      <c r="BY590" s="19"/>
      <c r="BZ590" s="19"/>
      <c r="CA590" s="27"/>
      <c r="CI590" s="17"/>
      <c r="CN590" s="17"/>
      <c r="CS590" s="17"/>
      <c r="CX590" s="17"/>
      <c r="DH590" s="17"/>
      <c r="DT590" s="17"/>
      <c r="ED590" s="17"/>
      <c r="EO590" s="17"/>
      <c r="EP590" s="45"/>
      <c r="EQ590" s="6"/>
      <c r="ER590" s="6"/>
      <c r="ES590" s="6"/>
      <c r="ET590" s="6"/>
      <c r="EU590" s="46"/>
      <c r="FV590" s="19"/>
      <c r="FW590" s="23"/>
      <c r="FX590" s="23"/>
      <c r="FZ590" s="23"/>
      <c r="GA590" s="23"/>
      <c r="GB590" s="23"/>
      <c r="GC590" s="23"/>
      <c r="GD590" s="23"/>
      <c r="GE590" s="23"/>
      <c r="GF590" s="23"/>
      <c r="GG590" s="23"/>
      <c r="GH590" s="23"/>
      <c r="GI590" s="23"/>
      <c r="GJ590" s="23"/>
      <c r="GK590" s="23"/>
      <c r="GL590" s="23"/>
      <c r="GM590" s="23"/>
      <c r="GN590" s="46"/>
    </row>
    <row r="591" spans="1:196" s="44" customFormat="1">
      <c r="A591" s="120"/>
      <c r="B591" s="120"/>
      <c r="C591" s="120"/>
      <c r="D591" s="120"/>
      <c r="E591" s="120"/>
      <c r="F591" s="120"/>
      <c r="G591" s="120"/>
      <c r="H591" s="120"/>
      <c r="I591" s="120"/>
      <c r="J591" s="120"/>
      <c r="K591" s="120"/>
      <c r="L591" s="120"/>
      <c r="M591" s="87"/>
      <c r="N591" s="120"/>
      <c r="O591" s="120"/>
      <c r="P591" s="120"/>
      <c r="Q591" s="87"/>
      <c r="R591" s="120"/>
      <c r="S591" s="120"/>
      <c r="T591" s="120"/>
      <c r="U591" s="87"/>
      <c r="V591" s="120"/>
      <c r="W591" s="120"/>
      <c r="X591" s="87"/>
      <c r="Y591" s="120"/>
      <c r="Z591" s="120"/>
      <c r="AA591" s="120"/>
      <c r="AB591" s="87"/>
      <c r="AC591" s="120"/>
      <c r="AD591" s="120"/>
      <c r="AE591" s="120"/>
      <c r="AF591" s="87"/>
      <c r="AG591" s="120"/>
      <c r="AH591" s="120"/>
      <c r="AI591" s="87"/>
      <c r="AJ591" s="120"/>
      <c r="AK591" s="120"/>
      <c r="AL591" s="87"/>
      <c r="AM591" s="120"/>
      <c r="AN591" s="120"/>
      <c r="AO591" s="120"/>
      <c r="AP591" s="120"/>
      <c r="AQ591" s="120"/>
      <c r="AR591" s="87"/>
      <c r="AS591" s="120"/>
      <c r="AT591" s="120"/>
      <c r="AU591" s="120"/>
      <c r="AV591" s="120"/>
      <c r="AW591" s="120"/>
      <c r="AX591" s="120"/>
      <c r="AY591" s="87"/>
      <c r="AZ591" s="120"/>
      <c r="BA591" s="120"/>
      <c r="BB591" s="120"/>
      <c r="BC591" s="120"/>
      <c r="BD591" s="17"/>
      <c r="BE591" s="17"/>
      <c r="BP591" s="17"/>
      <c r="BQ591" s="19"/>
      <c r="BR591" s="19"/>
      <c r="BS591" s="19"/>
      <c r="BT591" s="19"/>
      <c r="BU591" s="19"/>
      <c r="BV591" s="19"/>
      <c r="BW591" s="19"/>
      <c r="BX591" s="19"/>
      <c r="BY591" s="19"/>
      <c r="BZ591" s="19"/>
      <c r="CA591" s="27"/>
      <c r="CI591" s="17"/>
      <c r="CN591" s="17"/>
      <c r="CS591" s="17"/>
      <c r="CX591" s="17"/>
      <c r="DH591" s="17"/>
      <c r="DT591" s="17"/>
      <c r="ED591" s="17"/>
      <c r="EO591" s="17"/>
      <c r="EP591" s="45"/>
      <c r="EQ591" s="6"/>
      <c r="ER591" s="6"/>
      <c r="ES591" s="6"/>
      <c r="ET591" s="6"/>
      <c r="EU591" s="46"/>
      <c r="FV591" s="19"/>
      <c r="FW591" s="23"/>
      <c r="FX591" s="23"/>
      <c r="FZ591" s="23"/>
      <c r="GA591" s="23"/>
      <c r="GB591" s="23"/>
      <c r="GC591" s="23"/>
      <c r="GD591" s="23"/>
      <c r="GE591" s="23"/>
      <c r="GF591" s="23"/>
      <c r="GG591" s="23"/>
      <c r="GH591" s="23"/>
      <c r="GI591" s="23"/>
      <c r="GJ591" s="23"/>
      <c r="GK591" s="23"/>
      <c r="GL591" s="23"/>
      <c r="GM591" s="23"/>
      <c r="GN591" s="46"/>
    </row>
    <row r="592" spans="1:196" s="44" customFormat="1">
      <c r="A592" s="120"/>
      <c r="B592" s="120"/>
      <c r="C592" s="120"/>
      <c r="D592" s="120"/>
      <c r="E592" s="120"/>
      <c r="F592" s="120"/>
      <c r="G592" s="120"/>
      <c r="H592" s="120"/>
      <c r="I592" s="120"/>
      <c r="J592" s="120"/>
      <c r="K592" s="120"/>
      <c r="L592" s="120"/>
      <c r="M592" s="87"/>
      <c r="N592" s="120"/>
      <c r="O592" s="120"/>
      <c r="P592" s="120"/>
      <c r="Q592" s="87"/>
      <c r="R592" s="120"/>
      <c r="S592" s="120"/>
      <c r="T592" s="120"/>
      <c r="U592" s="87"/>
      <c r="V592" s="120"/>
      <c r="W592" s="120"/>
      <c r="X592" s="87"/>
      <c r="Y592" s="120"/>
      <c r="Z592" s="120"/>
      <c r="AA592" s="120"/>
      <c r="AB592" s="87"/>
      <c r="AC592" s="120"/>
      <c r="AD592" s="120"/>
      <c r="AE592" s="120"/>
      <c r="AF592" s="87"/>
      <c r="AG592" s="120"/>
      <c r="AH592" s="120"/>
      <c r="AI592" s="87"/>
      <c r="AJ592" s="120"/>
      <c r="AK592" s="120"/>
      <c r="AL592" s="87"/>
      <c r="AM592" s="120"/>
      <c r="AN592" s="120"/>
      <c r="AO592" s="120"/>
      <c r="AP592" s="120"/>
      <c r="AQ592" s="120"/>
      <c r="AR592" s="87"/>
      <c r="AS592" s="120"/>
      <c r="AT592" s="120"/>
      <c r="AU592" s="120"/>
      <c r="AV592" s="120"/>
      <c r="AW592" s="120"/>
      <c r="AX592" s="120"/>
      <c r="AY592" s="87"/>
      <c r="AZ592" s="120"/>
      <c r="BA592" s="120"/>
      <c r="BB592" s="120"/>
      <c r="BC592" s="120"/>
      <c r="BD592" s="17"/>
      <c r="BE592" s="17"/>
      <c r="BP592" s="17"/>
      <c r="BQ592" s="19"/>
      <c r="BR592" s="19"/>
      <c r="BS592" s="19"/>
      <c r="BT592" s="19"/>
      <c r="BU592" s="19"/>
      <c r="BV592" s="19"/>
      <c r="BW592" s="19"/>
      <c r="BX592" s="19"/>
      <c r="BY592" s="19"/>
      <c r="BZ592" s="19"/>
      <c r="CA592" s="27"/>
      <c r="CI592" s="17"/>
      <c r="CN592" s="17"/>
      <c r="CS592" s="17"/>
      <c r="CX592" s="17"/>
      <c r="DH592" s="17"/>
      <c r="DT592" s="17"/>
      <c r="ED592" s="17"/>
      <c r="EO592" s="17"/>
      <c r="EP592" s="45"/>
      <c r="EQ592" s="6"/>
      <c r="ER592" s="6"/>
      <c r="ES592" s="6"/>
      <c r="ET592" s="6"/>
      <c r="EU592" s="46"/>
      <c r="FV592" s="19"/>
      <c r="FW592" s="23"/>
      <c r="FX592" s="23"/>
      <c r="FZ592" s="23"/>
      <c r="GA592" s="23"/>
      <c r="GB592" s="23"/>
      <c r="GC592" s="23"/>
      <c r="GD592" s="23"/>
      <c r="GE592" s="23"/>
      <c r="GF592" s="23"/>
      <c r="GG592" s="23"/>
      <c r="GH592" s="23"/>
      <c r="GI592" s="23"/>
      <c r="GJ592" s="23"/>
      <c r="GK592" s="23"/>
      <c r="GL592" s="23"/>
      <c r="GM592" s="23"/>
      <c r="GN592" s="46"/>
    </row>
    <row r="593" spans="1:196" s="44" customFormat="1">
      <c r="A593" s="120"/>
      <c r="B593" s="120"/>
      <c r="C593" s="120"/>
      <c r="D593" s="120"/>
      <c r="E593" s="120"/>
      <c r="F593" s="120"/>
      <c r="G593" s="120"/>
      <c r="H593" s="120"/>
      <c r="I593" s="120"/>
      <c r="J593" s="120"/>
      <c r="K593" s="120"/>
      <c r="L593" s="120"/>
      <c r="M593" s="87"/>
      <c r="N593" s="120"/>
      <c r="O593" s="120"/>
      <c r="P593" s="120"/>
      <c r="Q593" s="87"/>
      <c r="R593" s="120"/>
      <c r="S593" s="120"/>
      <c r="T593" s="120"/>
      <c r="U593" s="87"/>
      <c r="V593" s="120"/>
      <c r="W593" s="120"/>
      <c r="X593" s="87"/>
      <c r="Y593" s="120"/>
      <c r="Z593" s="120"/>
      <c r="AA593" s="120"/>
      <c r="AB593" s="87"/>
      <c r="AC593" s="120"/>
      <c r="AD593" s="120"/>
      <c r="AE593" s="120"/>
      <c r="AF593" s="87"/>
      <c r="AG593" s="120"/>
      <c r="AH593" s="120"/>
      <c r="AI593" s="87"/>
      <c r="AJ593" s="120"/>
      <c r="AK593" s="120"/>
      <c r="AL593" s="87"/>
      <c r="AM593" s="120"/>
      <c r="AN593" s="120"/>
      <c r="AO593" s="120"/>
      <c r="AP593" s="120"/>
      <c r="AQ593" s="120"/>
      <c r="AR593" s="87"/>
      <c r="AS593" s="120"/>
      <c r="AT593" s="120"/>
      <c r="AU593" s="120"/>
      <c r="AV593" s="120"/>
      <c r="AW593" s="120"/>
      <c r="AX593" s="120"/>
      <c r="AY593" s="87"/>
      <c r="AZ593" s="120"/>
      <c r="BA593" s="120"/>
      <c r="BB593" s="120"/>
      <c r="BC593" s="120"/>
      <c r="BD593" s="17"/>
      <c r="BE593" s="17"/>
      <c r="BP593" s="17"/>
      <c r="BQ593" s="19"/>
      <c r="BR593" s="19"/>
      <c r="BS593" s="19"/>
      <c r="BT593" s="19"/>
      <c r="BU593" s="19"/>
      <c r="BV593" s="19"/>
      <c r="BW593" s="19"/>
      <c r="BX593" s="19"/>
      <c r="BY593" s="19"/>
      <c r="BZ593" s="19"/>
      <c r="CA593" s="27"/>
      <c r="CI593" s="17"/>
      <c r="CN593" s="17"/>
      <c r="CS593" s="17"/>
      <c r="CX593" s="17"/>
      <c r="DH593" s="17"/>
      <c r="DT593" s="17"/>
      <c r="ED593" s="17"/>
      <c r="EO593" s="17"/>
      <c r="EP593" s="45"/>
      <c r="EQ593" s="6"/>
      <c r="ER593" s="6"/>
      <c r="ES593" s="6"/>
      <c r="ET593" s="6"/>
      <c r="EU593" s="46"/>
      <c r="FV593" s="19"/>
      <c r="FW593" s="23"/>
      <c r="FX593" s="23"/>
      <c r="FZ593" s="23"/>
      <c r="GA593" s="23"/>
      <c r="GB593" s="23"/>
      <c r="GC593" s="23"/>
      <c r="GD593" s="23"/>
      <c r="GE593" s="23"/>
      <c r="GF593" s="23"/>
      <c r="GG593" s="23"/>
      <c r="GH593" s="23"/>
      <c r="GI593" s="23"/>
      <c r="GJ593" s="23"/>
      <c r="GK593" s="23"/>
      <c r="GL593" s="23"/>
      <c r="GM593" s="23"/>
      <c r="GN593" s="46"/>
    </row>
    <row r="594" spans="1:196" s="44" customFormat="1">
      <c r="A594" s="120"/>
      <c r="B594" s="120"/>
      <c r="C594" s="120"/>
      <c r="D594" s="120"/>
      <c r="E594" s="120"/>
      <c r="F594" s="120"/>
      <c r="G594" s="120"/>
      <c r="H594" s="120"/>
      <c r="I594" s="120"/>
      <c r="J594" s="120"/>
      <c r="K594" s="120"/>
      <c r="L594" s="120"/>
      <c r="M594" s="87"/>
      <c r="N594" s="120"/>
      <c r="O594" s="120"/>
      <c r="P594" s="120"/>
      <c r="Q594" s="87"/>
      <c r="R594" s="120"/>
      <c r="S594" s="120"/>
      <c r="T594" s="120"/>
      <c r="U594" s="87"/>
      <c r="V594" s="120"/>
      <c r="W594" s="120"/>
      <c r="X594" s="87"/>
      <c r="Y594" s="120"/>
      <c r="Z594" s="120"/>
      <c r="AA594" s="120"/>
      <c r="AB594" s="87"/>
      <c r="AC594" s="120"/>
      <c r="AD594" s="120"/>
      <c r="AE594" s="120"/>
      <c r="AF594" s="87"/>
      <c r="AG594" s="120"/>
      <c r="AH594" s="120"/>
      <c r="AI594" s="87"/>
      <c r="AJ594" s="120"/>
      <c r="AK594" s="120"/>
      <c r="AL594" s="87"/>
      <c r="AM594" s="120"/>
      <c r="AN594" s="120"/>
      <c r="AO594" s="120"/>
      <c r="AP594" s="120"/>
      <c r="AQ594" s="120"/>
      <c r="AR594" s="87"/>
      <c r="AS594" s="120"/>
      <c r="AT594" s="120"/>
      <c r="AU594" s="120"/>
      <c r="AV594" s="120"/>
      <c r="AW594" s="120"/>
      <c r="AX594" s="120"/>
      <c r="AY594" s="87"/>
      <c r="AZ594" s="120"/>
      <c r="BA594" s="120"/>
      <c r="BB594" s="120"/>
      <c r="BC594" s="120"/>
      <c r="BD594" s="17"/>
      <c r="BE594" s="17"/>
      <c r="BP594" s="17"/>
      <c r="BQ594" s="19"/>
      <c r="BR594" s="19"/>
      <c r="BS594" s="19"/>
      <c r="BT594" s="19"/>
      <c r="BU594" s="19"/>
      <c r="BV594" s="19"/>
      <c r="BW594" s="19"/>
      <c r="BX594" s="19"/>
      <c r="BY594" s="19"/>
      <c r="BZ594" s="19"/>
      <c r="CA594" s="27"/>
      <c r="CI594" s="17"/>
      <c r="CN594" s="17"/>
      <c r="CS594" s="17"/>
      <c r="CX594" s="17"/>
      <c r="DH594" s="17"/>
      <c r="DT594" s="17"/>
      <c r="ED594" s="17"/>
      <c r="EO594" s="17"/>
      <c r="EP594" s="45"/>
      <c r="EQ594" s="6"/>
      <c r="ER594" s="6"/>
      <c r="ES594" s="6"/>
      <c r="ET594" s="6"/>
      <c r="EU594" s="46"/>
      <c r="FV594" s="19"/>
      <c r="FW594" s="23"/>
      <c r="FX594" s="23"/>
      <c r="FZ594" s="23"/>
      <c r="GA594" s="23"/>
      <c r="GB594" s="23"/>
      <c r="GC594" s="23"/>
      <c r="GD594" s="23"/>
      <c r="GE594" s="23"/>
      <c r="GF594" s="23"/>
      <c r="GG594" s="23"/>
      <c r="GH594" s="23"/>
      <c r="GI594" s="23"/>
      <c r="GJ594" s="23"/>
      <c r="GK594" s="23"/>
      <c r="GL594" s="23"/>
      <c r="GM594" s="23"/>
      <c r="GN594" s="46"/>
    </row>
    <row r="595" spans="1:196" s="44" customFormat="1">
      <c r="A595" s="120"/>
      <c r="B595" s="120"/>
      <c r="C595" s="120"/>
      <c r="D595" s="120"/>
      <c r="E595" s="120"/>
      <c r="F595" s="120"/>
      <c r="G595" s="120"/>
      <c r="H595" s="120"/>
      <c r="I595" s="120"/>
      <c r="J595" s="120"/>
      <c r="K595" s="120"/>
      <c r="L595" s="120"/>
      <c r="M595" s="87"/>
      <c r="N595" s="120"/>
      <c r="O595" s="120"/>
      <c r="P595" s="120"/>
      <c r="Q595" s="87"/>
      <c r="R595" s="120"/>
      <c r="S595" s="120"/>
      <c r="T595" s="120"/>
      <c r="U595" s="87"/>
      <c r="V595" s="120"/>
      <c r="W595" s="120"/>
      <c r="X595" s="87"/>
      <c r="Y595" s="120"/>
      <c r="Z595" s="120"/>
      <c r="AA595" s="120"/>
      <c r="AB595" s="87"/>
      <c r="AC595" s="120"/>
      <c r="AD595" s="120"/>
      <c r="AE595" s="120"/>
      <c r="AF595" s="87"/>
      <c r="AG595" s="120"/>
      <c r="AH595" s="120"/>
      <c r="AI595" s="87"/>
      <c r="AJ595" s="120"/>
      <c r="AK595" s="120"/>
      <c r="AL595" s="87"/>
      <c r="AM595" s="120"/>
      <c r="AN595" s="120"/>
      <c r="AO595" s="120"/>
      <c r="AP595" s="120"/>
      <c r="AQ595" s="120"/>
      <c r="AR595" s="87"/>
      <c r="AS595" s="120"/>
      <c r="AT595" s="120"/>
      <c r="AU595" s="120"/>
      <c r="AV595" s="120"/>
      <c r="AW595" s="120"/>
      <c r="AX595" s="120"/>
      <c r="AY595" s="87"/>
      <c r="AZ595" s="120"/>
      <c r="BA595" s="120"/>
      <c r="BB595" s="120"/>
      <c r="BC595" s="120"/>
      <c r="BD595" s="17"/>
      <c r="BE595" s="17"/>
      <c r="BP595" s="17"/>
      <c r="BQ595" s="19"/>
      <c r="BR595" s="19"/>
      <c r="BS595" s="19"/>
      <c r="BT595" s="19"/>
      <c r="BU595" s="19"/>
      <c r="BV595" s="19"/>
      <c r="BW595" s="19"/>
      <c r="BX595" s="19"/>
      <c r="BY595" s="19"/>
      <c r="BZ595" s="19"/>
      <c r="CA595" s="27"/>
      <c r="CI595" s="17"/>
      <c r="CN595" s="17"/>
      <c r="CS595" s="17"/>
      <c r="CX595" s="17"/>
      <c r="DH595" s="17"/>
      <c r="DT595" s="17"/>
      <c r="ED595" s="17"/>
      <c r="EO595" s="17"/>
      <c r="EP595" s="45"/>
      <c r="EQ595" s="6"/>
      <c r="ER595" s="6"/>
      <c r="ES595" s="6"/>
      <c r="ET595" s="6"/>
      <c r="EU595" s="46"/>
      <c r="FV595" s="19"/>
      <c r="FW595" s="23"/>
      <c r="FX595" s="23"/>
      <c r="FZ595" s="23"/>
      <c r="GA595" s="23"/>
      <c r="GB595" s="23"/>
      <c r="GC595" s="23"/>
      <c r="GD595" s="23"/>
      <c r="GE595" s="23"/>
      <c r="GF595" s="23"/>
      <c r="GG595" s="23"/>
      <c r="GH595" s="23"/>
      <c r="GI595" s="23"/>
      <c r="GJ595" s="23"/>
      <c r="GK595" s="23"/>
      <c r="GL595" s="23"/>
      <c r="GM595" s="23"/>
      <c r="GN595" s="46"/>
    </row>
    <row r="596" spans="1:196" s="44" customFormat="1">
      <c r="A596" s="120"/>
      <c r="B596" s="120"/>
      <c r="C596" s="120"/>
      <c r="D596" s="120"/>
      <c r="E596" s="120"/>
      <c r="F596" s="120"/>
      <c r="G596" s="120"/>
      <c r="H596" s="120"/>
      <c r="I596" s="120"/>
      <c r="J596" s="120"/>
      <c r="K596" s="120"/>
      <c r="L596" s="120"/>
      <c r="M596" s="87"/>
      <c r="N596" s="120"/>
      <c r="O596" s="120"/>
      <c r="P596" s="120"/>
      <c r="Q596" s="87"/>
      <c r="R596" s="120"/>
      <c r="S596" s="120"/>
      <c r="T596" s="120"/>
      <c r="U596" s="87"/>
      <c r="V596" s="120"/>
      <c r="W596" s="120"/>
      <c r="X596" s="87"/>
      <c r="Y596" s="120"/>
      <c r="Z596" s="120"/>
      <c r="AA596" s="120"/>
      <c r="AB596" s="87"/>
      <c r="AC596" s="120"/>
      <c r="AD596" s="120"/>
      <c r="AE596" s="120"/>
      <c r="AF596" s="87"/>
      <c r="AG596" s="120"/>
      <c r="AH596" s="120"/>
      <c r="AI596" s="87"/>
      <c r="AJ596" s="120"/>
      <c r="AK596" s="120"/>
      <c r="AL596" s="87"/>
      <c r="AM596" s="120"/>
      <c r="AN596" s="120"/>
      <c r="AO596" s="120"/>
      <c r="AP596" s="120"/>
      <c r="AQ596" s="120"/>
      <c r="AR596" s="87"/>
      <c r="AS596" s="120"/>
      <c r="AT596" s="120"/>
      <c r="AU596" s="120"/>
      <c r="AV596" s="120"/>
      <c r="AW596" s="120"/>
      <c r="AX596" s="120"/>
      <c r="AY596" s="87"/>
      <c r="AZ596" s="120"/>
      <c r="BA596" s="120"/>
      <c r="BB596" s="120"/>
      <c r="BC596" s="120"/>
      <c r="BD596" s="17"/>
      <c r="BE596" s="17"/>
      <c r="BP596" s="17"/>
      <c r="BQ596" s="19"/>
      <c r="BR596" s="19"/>
      <c r="BS596" s="19"/>
      <c r="BT596" s="19"/>
      <c r="BU596" s="19"/>
      <c r="BV596" s="19"/>
      <c r="BW596" s="19"/>
      <c r="BX596" s="19"/>
      <c r="BY596" s="19"/>
      <c r="BZ596" s="19"/>
      <c r="CA596" s="27"/>
      <c r="CI596" s="17"/>
      <c r="CN596" s="17"/>
      <c r="CS596" s="17"/>
      <c r="CX596" s="17"/>
      <c r="DH596" s="17"/>
      <c r="DT596" s="17"/>
      <c r="ED596" s="17"/>
      <c r="EO596" s="17"/>
      <c r="EP596" s="45"/>
      <c r="EQ596" s="6"/>
      <c r="ER596" s="6"/>
      <c r="ES596" s="6"/>
      <c r="ET596" s="6"/>
      <c r="EU596" s="46"/>
      <c r="FV596" s="19"/>
      <c r="FW596" s="23"/>
      <c r="FX596" s="23"/>
      <c r="FZ596" s="23"/>
      <c r="GA596" s="23"/>
      <c r="GB596" s="23"/>
      <c r="GC596" s="23"/>
      <c r="GD596" s="23"/>
      <c r="GE596" s="23"/>
      <c r="GF596" s="23"/>
      <c r="GG596" s="23"/>
      <c r="GH596" s="23"/>
      <c r="GI596" s="23"/>
      <c r="GJ596" s="23"/>
      <c r="GK596" s="23"/>
      <c r="GL596" s="23"/>
      <c r="GM596" s="23"/>
      <c r="GN596" s="46"/>
    </row>
    <row r="597" spans="1:196" s="44" customFormat="1">
      <c r="A597" s="120"/>
      <c r="B597" s="120"/>
      <c r="C597" s="120"/>
      <c r="D597" s="120"/>
      <c r="E597" s="120"/>
      <c r="F597" s="120"/>
      <c r="G597" s="120"/>
      <c r="H597" s="120"/>
      <c r="I597" s="120"/>
      <c r="J597" s="120"/>
      <c r="K597" s="120"/>
      <c r="L597" s="120"/>
      <c r="M597" s="87"/>
      <c r="N597" s="120"/>
      <c r="O597" s="120"/>
      <c r="P597" s="120"/>
      <c r="Q597" s="87"/>
      <c r="R597" s="120"/>
      <c r="S597" s="120"/>
      <c r="T597" s="120"/>
      <c r="U597" s="87"/>
      <c r="V597" s="120"/>
      <c r="W597" s="120"/>
      <c r="X597" s="87"/>
      <c r="Y597" s="120"/>
      <c r="Z597" s="120"/>
      <c r="AA597" s="120"/>
      <c r="AB597" s="87"/>
      <c r="AC597" s="120"/>
      <c r="AD597" s="120"/>
      <c r="AE597" s="120"/>
      <c r="AF597" s="87"/>
      <c r="AG597" s="120"/>
      <c r="AH597" s="120"/>
      <c r="AI597" s="87"/>
      <c r="AJ597" s="120"/>
      <c r="AK597" s="120"/>
      <c r="AL597" s="87"/>
      <c r="AM597" s="120"/>
      <c r="AN597" s="120"/>
      <c r="AO597" s="120"/>
      <c r="AP597" s="120"/>
      <c r="AQ597" s="120"/>
      <c r="AR597" s="87"/>
      <c r="AS597" s="120"/>
      <c r="AT597" s="120"/>
      <c r="AU597" s="120"/>
      <c r="AV597" s="120"/>
      <c r="AW597" s="120"/>
      <c r="AX597" s="120"/>
      <c r="AY597" s="87"/>
      <c r="AZ597" s="120"/>
      <c r="BA597" s="120"/>
      <c r="BB597" s="120"/>
      <c r="BC597" s="120"/>
      <c r="BD597" s="17"/>
      <c r="BE597" s="17"/>
      <c r="BP597" s="17"/>
      <c r="BQ597" s="19"/>
      <c r="BR597" s="19"/>
      <c r="BS597" s="19"/>
      <c r="BT597" s="19"/>
      <c r="BU597" s="19"/>
      <c r="BV597" s="19"/>
      <c r="BW597" s="19"/>
      <c r="BX597" s="19"/>
      <c r="BY597" s="19"/>
      <c r="BZ597" s="19"/>
      <c r="CA597" s="27"/>
      <c r="CI597" s="17"/>
      <c r="CN597" s="17"/>
      <c r="CS597" s="17"/>
      <c r="CX597" s="17"/>
      <c r="DH597" s="17"/>
      <c r="DT597" s="17"/>
      <c r="ED597" s="17"/>
      <c r="EO597" s="17"/>
      <c r="EP597" s="45"/>
      <c r="EQ597" s="6"/>
      <c r="ER597" s="6"/>
      <c r="ES597" s="6"/>
      <c r="ET597" s="6"/>
      <c r="EU597" s="46"/>
      <c r="FV597" s="19"/>
      <c r="FW597" s="23"/>
      <c r="FX597" s="23"/>
      <c r="FZ597" s="23"/>
      <c r="GA597" s="23"/>
      <c r="GB597" s="23"/>
      <c r="GC597" s="23"/>
      <c r="GD597" s="23"/>
      <c r="GE597" s="23"/>
      <c r="GF597" s="23"/>
      <c r="GG597" s="23"/>
      <c r="GH597" s="23"/>
      <c r="GI597" s="23"/>
      <c r="GJ597" s="23"/>
      <c r="GK597" s="23"/>
      <c r="GL597" s="23"/>
      <c r="GM597" s="23"/>
      <c r="GN597" s="46"/>
    </row>
    <row r="598" spans="1:196" s="44" customFormat="1">
      <c r="A598" s="120"/>
      <c r="B598" s="120"/>
      <c r="C598" s="120"/>
      <c r="D598" s="120"/>
      <c r="E598" s="120"/>
      <c r="F598" s="120"/>
      <c r="G598" s="120"/>
      <c r="H598" s="120"/>
      <c r="I598" s="120"/>
      <c r="J598" s="120"/>
      <c r="K598" s="120"/>
      <c r="L598" s="120"/>
      <c r="M598" s="87"/>
      <c r="N598" s="120"/>
      <c r="O598" s="120"/>
      <c r="P598" s="120"/>
      <c r="Q598" s="87"/>
      <c r="R598" s="120"/>
      <c r="S598" s="120"/>
      <c r="T598" s="120"/>
      <c r="U598" s="87"/>
      <c r="V598" s="120"/>
      <c r="W598" s="120"/>
      <c r="X598" s="87"/>
      <c r="Y598" s="120"/>
      <c r="Z598" s="120"/>
      <c r="AA598" s="120"/>
      <c r="AB598" s="87"/>
      <c r="AC598" s="120"/>
      <c r="AD598" s="120"/>
      <c r="AE598" s="120"/>
      <c r="AF598" s="87"/>
      <c r="AG598" s="120"/>
      <c r="AH598" s="120"/>
      <c r="AI598" s="87"/>
      <c r="AJ598" s="120"/>
      <c r="AK598" s="120"/>
      <c r="AL598" s="87"/>
      <c r="AM598" s="120"/>
      <c r="AN598" s="120"/>
      <c r="AO598" s="120"/>
      <c r="AP598" s="120"/>
      <c r="AQ598" s="120"/>
      <c r="AR598" s="87"/>
      <c r="AS598" s="120"/>
      <c r="AT598" s="120"/>
      <c r="AU598" s="120"/>
      <c r="AV598" s="120"/>
      <c r="AW598" s="120"/>
      <c r="AX598" s="120"/>
      <c r="AY598" s="87"/>
      <c r="AZ598" s="120"/>
      <c r="BA598" s="120"/>
      <c r="BB598" s="120"/>
      <c r="BC598" s="120"/>
      <c r="BD598" s="17"/>
      <c r="BE598" s="17"/>
      <c r="BP598" s="17"/>
      <c r="BQ598" s="19"/>
      <c r="BR598" s="19"/>
      <c r="BS598" s="19"/>
      <c r="BT598" s="19"/>
      <c r="BU598" s="19"/>
      <c r="BV598" s="19"/>
      <c r="BW598" s="19"/>
      <c r="BX598" s="19"/>
      <c r="BY598" s="19"/>
      <c r="BZ598" s="19"/>
      <c r="CA598" s="27"/>
      <c r="CI598" s="17"/>
      <c r="CN598" s="17"/>
      <c r="CS598" s="17"/>
      <c r="CX598" s="17"/>
      <c r="DH598" s="17"/>
      <c r="DT598" s="17"/>
      <c r="ED598" s="17"/>
      <c r="EO598" s="17"/>
      <c r="EP598" s="45"/>
      <c r="EQ598" s="6"/>
      <c r="ER598" s="6"/>
      <c r="ES598" s="6"/>
      <c r="ET598" s="6"/>
      <c r="EU598" s="46"/>
      <c r="FV598" s="19"/>
      <c r="FW598" s="23"/>
      <c r="FX598" s="23"/>
      <c r="FZ598" s="23"/>
      <c r="GA598" s="23"/>
      <c r="GB598" s="23"/>
      <c r="GC598" s="23"/>
      <c r="GD598" s="23"/>
      <c r="GE598" s="23"/>
      <c r="GF598" s="23"/>
      <c r="GG598" s="23"/>
      <c r="GH598" s="23"/>
      <c r="GI598" s="23"/>
      <c r="GJ598" s="23"/>
      <c r="GK598" s="23"/>
      <c r="GL598" s="23"/>
      <c r="GM598" s="23"/>
      <c r="GN598" s="46"/>
    </row>
    <row r="599" spans="1:196" s="44" customFormat="1">
      <c r="A599" s="120"/>
      <c r="B599" s="120"/>
      <c r="C599" s="120"/>
      <c r="D599" s="120"/>
      <c r="E599" s="120"/>
      <c r="F599" s="120"/>
      <c r="G599" s="120"/>
      <c r="H599" s="120"/>
      <c r="I599" s="120"/>
      <c r="J599" s="120"/>
      <c r="K599" s="120"/>
      <c r="L599" s="120"/>
      <c r="M599" s="87"/>
      <c r="N599" s="120"/>
      <c r="O599" s="120"/>
      <c r="P599" s="120"/>
      <c r="Q599" s="87"/>
      <c r="R599" s="120"/>
      <c r="S599" s="120"/>
      <c r="T599" s="120"/>
      <c r="U599" s="87"/>
      <c r="V599" s="120"/>
      <c r="W599" s="120"/>
      <c r="X599" s="87"/>
      <c r="Y599" s="120"/>
      <c r="Z599" s="120"/>
      <c r="AA599" s="120"/>
      <c r="AB599" s="87"/>
      <c r="AC599" s="120"/>
      <c r="AD599" s="120"/>
      <c r="AE599" s="120"/>
      <c r="AF599" s="87"/>
      <c r="AG599" s="120"/>
      <c r="AH599" s="120"/>
      <c r="AI599" s="87"/>
      <c r="AJ599" s="120"/>
      <c r="AK599" s="120"/>
      <c r="AL599" s="87"/>
      <c r="AM599" s="120"/>
      <c r="AN599" s="120"/>
      <c r="AO599" s="120"/>
      <c r="AP599" s="120"/>
      <c r="AQ599" s="120"/>
      <c r="AR599" s="87"/>
      <c r="AS599" s="120"/>
      <c r="AT599" s="120"/>
      <c r="AU599" s="120"/>
      <c r="AV599" s="120"/>
      <c r="AW599" s="120"/>
      <c r="AX599" s="120"/>
      <c r="AY599" s="87"/>
      <c r="AZ599" s="120"/>
      <c r="BA599" s="120"/>
      <c r="BB599" s="120"/>
      <c r="BC599" s="120"/>
      <c r="BD599" s="17"/>
      <c r="BE599" s="17"/>
      <c r="BP599" s="17"/>
      <c r="BQ599" s="19"/>
      <c r="BR599" s="19"/>
      <c r="BS599" s="19"/>
      <c r="BT599" s="19"/>
      <c r="BU599" s="19"/>
      <c r="BV599" s="19"/>
      <c r="BW599" s="19"/>
      <c r="BX599" s="19"/>
      <c r="BY599" s="19"/>
      <c r="BZ599" s="19"/>
      <c r="CA599" s="27"/>
      <c r="CI599" s="17"/>
      <c r="CN599" s="17"/>
      <c r="CS599" s="17"/>
      <c r="CX599" s="17"/>
      <c r="DH599" s="17"/>
      <c r="DT599" s="17"/>
      <c r="ED599" s="17"/>
      <c r="EO599" s="17"/>
      <c r="EP599" s="45"/>
      <c r="EQ599" s="6"/>
      <c r="ER599" s="6"/>
      <c r="ES599" s="6"/>
      <c r="ET599" s="6"/>
      <c r="EU599" s="46"/>
      <c r="FV599" s="19"/>
      <c r="FW599" s="23"/>
      <c r="FX599" s="23"/>
      <c r="FZ599" s="23"/>
      <c r="GA599" s="23"/>
      <c r="GB599" s="23"/>
      <c r="GC599" s="23"/>
      <c r="GD599" s="23"/>
      <c r="GE599" s="23"/>
      <c r="GF599" s="23"/>
      <c r="GG599" s="23"/>
      <c r="GH599" s="23"/>
      <c r="GI599" s="23"/>
      <c r="GJ599" s="23"/>
      <c r="GK599" s="23"/>
      <c r="GL599" s="23"/>
      <c r="GM599" s="23"/>
      <c r="GN599" s="46"/>
    </row>
    <row r="600" spans="1:196" s="44" customFormat="1">
      <c r="A600" s="120"/>
      <c r="B600" s="120"/>
      <c r="C600" s="120"/>
      <c r="D600" s="120"/>
      <c r="E600" s="120"/>
      <c r="F600" s="120"/>
      <c r="G600" s="120"/>
      <c r="H600" s="120"/>
      <c r="I600" s="120"/>
      <c r="J600" s="120"/>
      <c r="K600" s="120"/>
      <c r="L600" s="120"/>
      <c r="M600" s="87"/>
      <c r="N600" s="120"/>
      <c r="O600" s="120"/>
      <c r="P600" s="120"/>
      <c r="Q600" s="87"/>
      <c r="R600" s="120"/>
      <c r="S600" s="120"/>
      <c r="T600" s="120"/>
      <c r="U600" s="87"/>
      <c r="V600" s="120"/>
      <c r="W600" s="120"/>
      <c r="X600" s="87"/>
      <c r="Y600" s="120"/>
      <c r="Z600" s="120"/>
      <c r="AA600" s="120"/>
      <c r="AB600" s="87"/>
      <c r="AC600" s="120"/>
      <c r="AD600" s="120"/>
      <c r="AE600" s="120"/>
      <c r="AF600" s="87"/>
      <c r="AG600" s="120"/>
      <c r="AH600" s="120"/>
      <c r="AI600" s="87"/>
      <c r="AJ600" s="120"/>
      <c r="AK600" s="120"/>
      <c r="AL600" s="87"/>
      <c r="AM600" s="120"/>
      <c r="AN600" s="120"/>
      <c r="AO600" s="120"/>
      <c r="AP600" s="120"/>
      <c r="AQ600" s="120"/>
      <c r="AR600" s="87"/>
      <c r="AS600" s="120"/>
      <c r="AT600" s="120"/>
      <c r="AU600" s="120"/>
      <c r="AV600" s="120"/>
      <c r="AW600" s="120"/>
      <c r="AX600" s="120"/>
      <c r="AY600" s="87"/>
      <c r="AZ600" s="120"/>
      <c r="BA600" s="120"/>
      <c r="BB600" s="120"/>
      <c r="BC600" s="120"/>
      <c r="BD600" s="17"/>
      <c r="BE600" s="17"/>
      <c r="BP600" s="17"/>
      <c r="BQ600" s="19"/>
      <c r="BR600" s="19"/>
      <c r="BS600" s="19"/>
      <c r="BT600" s="19"/>
      <c r="BU600" s="19"/>
      <c r="BV600" s="19"/>
      <c r="BW600" s="19"/>
      <c r="BX600" s="19"/>
      <c r="BY600" s="19"/>
      <c r="BZ600" s="19"/>
      <c r="CA600" s="27"/>
      <c r="CI600" s="17"/>
      <c r="CN600" s="17"/>
      <c r="CS600" s="17"/>
      <c r="CX600" s="17"/>
      <c r="DH600" s="17"/>
      <c r="DT600" s="17"/>
      <c r="ED600" s="17"/>
      <c r="EO600" s="17"/>
      <c r="EP600" s="45"/>
      <c r="EQ600" s="6"/>
      <c r="ER600" s="6"/>
      <c r="ES600" s="6"/>
      <c r="ET600" s="6"/>
      <c r="EU600" s="46"/>
      <c r="FV600" s="19"/>
      <c r="FW600" s="23"/>
      <c r="FX600" s="23"/>
      <c r="FZ600" s="23"/>
      <c r="GA600" s="23"/>
      <c r="GB600" s="23"/>
      <c r="GC600" s="23"/>
      <c r="GD600" s="23"/>
      <c r="GE600" s="23"/>
      <c r="GF600" s="23"/>
      <c r="GG600" s="23"/>
      <c r="GH600" s="23"/>
      <c r="GI600" s="23"/>
      <c r="GJ600" s="23"/>
      <c r="GK600" s="23"/>
      <c r="GL600" s="23"/>
      <c r="GM600" s="23"/>
      <c r="GN600" s="46"/>
    </row>
    <row r="601" spans="1:196" s="44" customFormat="1">
      <c r="A601" s="120"/>
      <c r="B601" s="120"/>
      <c r="C601" s="120"/>
      <c r="D601" s="120"/>
      <c r="E601" s="120"/>
      <c r="F601" s="120"/>
      <c r="G601" s="120"/>
      <c r="H601" s="120"/>
      <c r="I601" s="120"/>
      <c r="J601" s="120"/>
      <c r="K601" s="120"/>
      <c r="L601" s="120"/>
      <c r="M601" s="87"/>
      <c r="N601" s="120"/>
      <c r="O601" s="120"/>
      <c r="P601" s="120"/>
      <c r="Q601" s="87"/>
      <c r="R601" s="120"/>
      <c r="S601" s="120"/>
      <c r="T601" s="120"/>
      <c r="U601" s="87"/>
      <c r="V601" s="120"/>
      <c r="W601" s="120"/>
      <c r="X601" s="87"/>
      <c r="Y601" s="120"/>
      <c r="Z601" s="120"/>
      <c r="AA601" s="120"/>
      <c r="AB601" s="87"/>
      <c r="AC601" s="120"/>
      <c r="AD601" s="120"/>
      <c r="AE601" s="120"/>
      <c r="AF601" s="87"/>
      <c r="AG601" s="120"/>
      <c r="AH601" s="120"/>
      <c r="AI601" s="87"/>
      <c r="AJ601" s="120"/>
      <c r="AK601" s="120"/>
      <c r="AL601" s="87"/>
      <c r="AM601" s="120"/>
      <c r="AN601" s="120"/>
      <c r="AO601" s="120"/>
      <c r="AP601" s="120"/>
      <c r="AQ601" s="120"/>
      <c r="AR601" s="87"/>
      <c r="AS601" s="120"/>
      <c r="AT601" s="120"/>
      <c r="AU601" s="120"/>
      <c r="AV601" s="120"/>
      <c r="AW601" s="120"/>
      <c r="AX601" s="120"/>
      <c r="AY601" s="87"/>
      <c r="AZ601" s="120"/>
      <c r="BA601" s="120"/>
      <c r="BB601" s="120"/>
      <c r="BC601" s="120"/>
      <c r="BD601" s="17"/>
      <c r="BE601" s="17"/>
      <c r="BP601" s="17"/>
      <c r="BQ601" s="19"/>
      <c r="BR601" s="19"/>
      <c r="BS601" s="19"/>
      <c r="BT601" s="19"/>
      <c r="BU601" s="19"/>
      <c r="BV601" s="19"/>
      <c r="BW601" s="19"/>
      <c r="BX601" s="19"/>
      <c r="BY601" s="19"/>
      <c r="BZ601" s="19"/>
      <c r="CA601" s="27"/>
      <c r="CI601" s="17"/>
      <c r="CN601" s="17"/>
      <c r="CS601" s="17"/>
      <c r="CX601" s="17"/>
      <c r="DH601" s="17"/>
      <c r="DT601" s="17"/>
      <c r="ED601" s="17"/>
      <c r="EO601" s="17"/>
      <c r="EP601" s="45"/>
      <c r="EQ601" s="6"/>
      <c r="ER601" s="6"/>
      <c r="ES601" s="6"/>
      <c r="ET601" s="6"/>
      <c r="EU601" s="46"/>
      <c r="FV601" s="19"/>
      <c r="FW601" s="23"/>
      <c r="FX601" s="23"/>
      <c r="FZ601" s="23"/>
      <c r="GA601" s="23"/>
      <c r="GB601" s="23"/>
      <c r="GC601" s="23"/>
      <c r="GD601" s="23"/>
      <c r="GE601" s="23"/>
      <c r="GF601" s="23"/>
      <c r="GG601" s="23"/>
      <c r="GH601" s="23"/>
      <c r="GI601" s="23"/>
      <c r="GJ601" s="23"/>
      <c r="GK601" s="23"/>
      <c r="GL601" s="23"/>
      <c r="GM601" s="23"/>
      <c r="GN601" s="46"/>
    </row>
    <row r="602" spans="1:196" s="44" customFormat="1">
      <c r="A602" s="120"/>
      <c r="B602" s="120"/>
      <c r="C602" s="120"/>
      <c r="D602" s="120"/>
      <c r="E602" s="120"/>
      <c r="F602" s="120"/>
      <c r="G602" s="120"/>
      <c r="H602" s="120"/>
      <c r="I602" s="120"/>
      <c r="J602" s="120"/>
      <c r="K602" s="120"/>
      <c r="L602" s="120"/>
      <c r="M602" s="87"/>
      <c r="N602" s="120"/>
      <c r="O602" s="120"/>
      <c r="P602" s="120"/>
      <c r="Q602" s="87"/>
      <c r="R602" s="120"/>
      <c r="S602" s="120"/>
      <c r="T602" s="120"/>
      <c r="U602" s="87"/>
      <c r="V602" s="120"/>
      <c r="W602" s="120"/>
      <c r="X602" s="87"/>
      <c r="Y602" s="120"/>
      <c r="Z602" s="120"/>
      <c r="AA602" s="120"/>
      <c r="AB602" s="87"/>
      <c r="AC602" s="120"/>
      <c r="AD602" s="120"/>
      <c r="AE602" s="120"/>
      <c r="AF602" s="87"/>
      <c r="AG602" s="120"/>
      <c r="AH602" s="120"/>
      <c r="AI602" s="87"/>
      <c r="AJ602" s="120"/>
      <c r="AK602" s="120"/>
      <c r="AL602" s="87"/>
      <c r="AM602" s="120"/>
      <c r="AN602" s="120"/>
      <c r="AO602" s="120"/>
      <c r="AP602" s="120"/>
      <c r="AQ602" s="120"/>
      <c r="AR602" s="87"/>
      <c r="AS602" s="120"/>
      <c r="AT602" s="120"/>
      <c r="AU602" s="120"/>
      <c r="AV602" s="120"/>
      <c r="AW602" s="120"/>
      <c r="AX602" s="120"/>
      <c r="AY602" s="87"/>
      <c r="AZ602" s="120"/>
      <c r="BA602" s="120"/>
      <c r="BB602" s="120"/>
      <c r="BC602" s="120"/>
      <c r="BD602" s="17"/>
      <c r="BE602" s="17"/>
      <c r="BP602" s="17"/>
      <c r="BQ602" s="19"/>
      <c r="BR602" s="19"/>
      <c r="BS602" s="19"/>
      <c r="BT602" s="19"/>
      <c r="BU602" s="19"/>
      <c r="BV602" s="19"/>
      <c r="BW602" s="19"/>
      <c r="BX602" s="19"/>
      <c r="BY602" s="19"/>
      <c r="BZ602" s="19"/>
      <c r="CA602" s="27"/>
      <c r="CI602" s="17"/>
      <c r="CN602" s="17"/>
      <c r="CS602" s="17"/>
      <c r="CX602" s="17"/>
      <c r="DH602" s="17"/>
      <c r="DT602" s="17"/>
      <c r="ED602" s="17"/>
      <c r="EO602" s="17"/>
      <c r="EP602" s="45"/>
      <c r="EQ602" s="6"/>
      <c r="ER602" s="6"/>
      <c r="ES602" s="6"/>
      <c r="ET602" s="6"/>
      <c r="EU602" s="46"/>
      <c r="FV602" s="19"/>
      <c r="FW602" s="23"/>
      <c r="FX602" s="23"/>
      <c r="FZ602" s="23"/>
      <c r="GA602" s="23"/>
      <c r="GB602" s="23"/>
      <c r="GC602" s="23"/>
      <c r="GD602" s="23"/>
      <c r="GE602" s="23"/>
      <c r="GF602" s="23"/>
      <c r="GG602" s="23"/>
      <c r="GH602" s="23"/>
      <c r="GI602" s="23"/>
      <c r="GJ602" s="23"/>
      <c r="GK602" s="23"/>
      <c r="GL602" s="23"/>
      <c r="GM602" s="23"/>
      <c r="GN602" s="46"/>
    </row>
    <row r="603" spans="1:196" s="44" customFormat="1">
      <c r="A603" s="120"/>
      <c r="B603" s="120"/>
      <c r="C603" s="120"/>
      <c r="D603" s="120"/>
      <c r="E603" s="120"/>
      <c r="F603" s="120"/>
      <c r="G603" s="120"/>
      <c r="H603" s="120"/>
      <c r="I603" s="120"/>
      <c r="J603" s="120"/>
      <c r="K603" s="120"/>
      <c r="L603" s="120"/>
      <c r="M603" s="87"/>
      <c r="N603" s="120"/>
      <c r="O603" s="120"/>
      <c r="P603" s="120"/>
      <c r="Q603" s="87"/>
      <c r="R603" s="120"/>
      <c r="S603" s="120"/>
      <c r="T603" s="120"/>
      <c r="U603" s="87"/>
      <c r="V603" s="120"/>
      <c r="W603" s="120"/>
      <c r="X603" s="87"/>
      <c r="Y603" s="120"/>
      <c r="Z603" s="120"/>
      <c r="AA603" s="120"/>
      <c r="AB603" s="87"/>
      <c r="AC603" s="120"/>
      <c r="AD603" s="120"/>
      <c r="AE603" s="120"/>
      <c r="AF603" s="87"/>
      <c r="AG603" s="120"/>
      <c r="AH603" s="120"/>
      <c r="AI603" s="87"/>
      <c r="AJ603" s="120"/>
      <c r="AK603" s="120"/>
      <c r="AL603" s="87"/>
      <c r="AM603" s="120"/>
      <c r="AN603" s="120"/>
      <c r="AO603" s="120"/>
      <c r="AP603" s="120"/>
      <c r="AQ603" s="120"/>
      <c r="AR603" s="87"/>
      <c r="AS603" s="120"/>
      <c r="AT603" s="120"/>
      <c r="AU603" s="120"/>
      <c r="AV603" s="120"/>
      <c r="AW603" s="120"/>
      <c r="AX603" s="120"/>
      <c r="AY603" s="87"/>
      <c r="AZ603" s="120"/>
      <c r="BA603" s="120"/>
      <c r="BB603" s="120"/>
      <c r="BC603" s="120"/>
      <c r="BD603" s="17"/>
      <c r="BE603" s="17"/>
      <c r="BP603" s="17"/>
      <c r="BQ603" s="19"/>
      <c r="BR603" s="19"/>
      <c r="BS603" s="19"/>
      <c r="BT603" s="19"/>
      <c r="BU603" s="19"/>
      <c r="BV603" s="19"/>
      <c r="BW603" s="19"/>
      <c r="BX603" s="19"/>
      <c r="BY603" s="19"/>
      <c r="BZ603" s="19"/>
      <c r="CA603" s="27"/>
      <c r="CI603" s="17"/>
      <c r="CN603" s="17"/>
      <c r="CS603" s="17"/>
      <c r="CX603" s="17"/>
      <c r="DH603" s="17"/>
      <c r="DT603" s="17"/>
      <c r="ED603" s="17"/>
      <c r="EO603" s="17"/>
      <c r="EP603" s="45"/>
      <c r="EQ603" s="6"/>
      <c r="ER603" s="6"/>
      <c r="ES603" s="6"/>
      <c r="ET603" s="6"/>
      <c r="EU603" s="46"/>
      <c r="FV603" s="19"/>
      <c r="FW603" s="23"/>
      <c r="FX603" s="23"/>
      <c r="FZ603" s="23"/>
      <c r="GA603" s="23"/>
      <c r="GB603" s="23"/>
      <c r="GC603" s="23"/>
      <c r="GD603" s="23"/>
      <c r="GE603" s="23"/>
      <c r="GF603" s="23"/>
      <c r="GG603" s="23"/>
      <c r="GH603" s="23"/>
      <c r="GI603" s="23"/>
      <c r="GJ603" s="23"/>
      <c r="GK603" s="23"/>
      <c r="GL603" s="23"/>
      <c r="GM603" s="23"/>
      <c r="GN603" s="46"/>
    </row>
    <row r="604" spans="1:196" s="44" customFormat="1">
      <c r="A604" s="120"/>
      <c r="B604" s="120"/>
      <c r="C604" s="120"/>
      <c r="D604" s="120"/>
      <c r="E604" s="120"/>
      <c r="F604" s="120"/>
      <c r="G604" s="120"/>
      <c r="H604" s="120"/>
      <c r="I604" s="120"/>
      <c r="J604" s="120"/>
      <c r="K604" s="120"/>
      <c r="L604" s="120"/>
      <c r="M604" s="87"/>
      <c r="N604" s="120"/>
      <c r="O604" s="120"/>
      <c r="P604" s="120"/>
      <c r="Q604" s="87"/>
      <c r="R604" s="120"/>
      <c r="S604" s="120"/>
      <c r="T604" s="120"/>
      <c r="U604" s="87"/>
      <c r="V604" s="120"/>
      <c r="W604" s="120"/>
      <c r="X604" s="87"/>
      <c r="Y604" s="120"/>
      <c r="Z604" s="120"/>
      <c r="AA604" s="120"/>
      <c r="AB604" s="87"/>
      <c r="AC604" s="120"/>
      <c r="AD604" s="120"/>
      <c r="AE604" s="120"/>
      <c r="AF604" s="87"/>
      <c r="AG604" s="120"/>
      <c r="AH604" s="120"/>
      <c r="AI604" s="87"/>
      <c r="AJ604" s="120"/>
      <c r="AK604" s="120"/>
      <c r="AL604" s="87"/>
      <c r="AM604" s="120"/>
      <c r="AN604" s="120"/>
      <c r="AO604" s="120"/>
      <c r="AP604" s="120"/>
      <c r="AQ604" s="120"/>
      <c r="AR604" s="87"/>
      <c r="AS604" s="120"/>
      <c r="AT604" s="120"/>
      <c r="AU604" s="120"/>
      <c r="AV604" s="120"/>
      <c r="AW604" s="120"/>
      <c r="AX604" s="120"/>
      <c r="AY604" s="87"/>
      <c r="AZ604" s="120"/>
      <c r="BA604" s="120"/>
      <c r="BB604" s="120"/>
      <c r="BC604" s="120"/>
      <c r="BD604" s="17"/>
      <c r="BE604" s="17"/>
      <c r="BP604" s="17"/>
      <c r="BQ604" s="19"/>
      <c r="BR604" s="19"/>
      <c r="BS604" s="19"/>
      <c r="BT604" s="19"/>
      <c r="BU604" s="19"/>
      <c r="BV604" s="19"/>
      <c r="BW604" s="19"/>
      <c r="BX604" s="19"/>
      <c r="BY604" s="19"/>
      <c r="BZ604" s="19"/>
      <c r="CA604" s="27"/>
      <c r="CI604" s="17"/>
      <c r="CN604" s="17"/>
      <c r="CS604" s="17"/>
      <c r="CX604" s="17"/>
      <c r="DH604" s="17"/>
      <c r="DT604" s="17"/>
      <c r="ED604" s="17"/>
      <c r="EO604" s="17"/>
      <c r="EP604" s="45"/>
      <c r="EQ604" s="6"/>
      <c r="ER604" s="6"/>
      <c r="ES604" s="6"/>
      <c r="ET604" s="6"/>
      <c r="EU604" s="46"/>
      <c r="FV604" s="19"/>
      <c r="FW604" s="23"/>
      <c r="FX604" s="23"/>
      <c r="FZ604" s="23"/>
      <c r="GA604" s="23"/>
      <c r="GB604" s="23"/>
      <c r="GC604" s="23"/>
      <c r="GD604" s="23"/>
      <c r="GE604" s="23"/>
      <c r="GF604" s="23"/>
      <c r="GG604" s="23"/>
      <c r="GH604" s="23"/>
      <c r="GI604" s="23"/>
      <c r="GJ604" s="23"/>
      <c r="GK604" s="23"/>
      <c r="GL604" s="23"/>
      <c r="GM604" s="23"/>
      <c r="GN604" s="46"/>
    </row>
    <row r="605" spans="1:196" s="44" customFormat="1">
      <c r="A605" s="120"/>
      <c r="B605" s="120"/>
      <c r="C605" s="120"/>
      <c r="D605" s="120"/>
      <c r="E605" s="120"/>
      <c r="F605" s="120"/>
      <c r="G605" s="120"/>
      <c r="H605" s="120"/>
      <c r="I605" s="120"/>
      <c r="J605" s="120"/>
      <c r="K605" s="120"/>
      <c r="L605" s="120"/>
      <c r="M605" s="87"/>
      <c r="N605" s="120"/>
      <c r="O605" s="120"/>
      <c r="P605" s="120"/>
      <c r="Q605" s="87"/>
      <c r="R605" s="120"/>
      <c r="S605" s="120"/>
      <c r="T605" s="120"/>
      <c r="U605" s="87"/>
      <c r="V605" s="120"/>
      <c r="W605" s="120"/>
      <c r="X605" s="87"/>
      <c r="Y605" s="120"/>
      <c r="Z605" s="120"/>
      <c r="AA605" s="120"/>
      <c r="AB605" s="87"/>
      <c r="AC605" s="120"/>
      <c r="AD605" s="120"/>
      <c r="AE605" s="120"/>
      <c r="AF605" s="87"/>
      <c r="AG605" s="120"/>
      <c r="AH605" s="120"/>
      <c r="AI605" s="87"/>
      <c r="AJ605" s="120"/>
      <c r="AK605" s="120"/>
      <c r="AL605" s="87"/>
      <c r="AM605" s="120"/>
      <c r="AN605" s="120"/>
      <c r="AO605" s="120"/>
      <c r="AP605" s="120"/>
      <c r="AQ605" s="120"/>
      <c r="AR605" s="87"/>
      <c r="AS605" s="120"/>
      <c r="AT605" s="120"/>
      <c r="AU605" s="120"/>
      <c r="AV605" s="120"/>
      <c r="AW605" s="120"/>
      <c r="AX605" s="120"/>
      <c r="AY605" s="87"/>
      <c r="AZ605" s="120"/>
      <c r="BA605" s="120"/>
      <c r="BB605" s="120"/>
      <c r="BC605" s="120"/>
      <c r="BD605" s="17"/>
      <c r="BE605" s="17"/>
      <c r="BP605" s="17"/>
      <c r="BQ605" s="19"/>
      <c r="BR605" s="19"/>
      <c r="BS605" s="19"/>
      <c r="BT605" s="19"/>
      <c r="BU605" s="19"/>
      <c r="BV605" s="19"/>
      <c r="BW605" s="19"/>
      <c r="BX605" s="19"/>
      <c r="BY605" s="19"/>
      <c r="BZ605" s="19"/>
      <c r="CA605" s="27"/>
      <c r="CI605" s="17"/>
      <c r="CN605" s="17"/>
      <c r="CS605" s="17"/>
      <c r="CX605" s="17"/>
      <c r="DH605" s="17"/>
      <c r="DT605" s="17"/>
      <c r="ED605" s="17"/>
      <c r="EO605" s="17"/>
      <c r="EP605" s="45"/>
      <c r="EQ605" s="6"/>
      <c r="ER605" s="6"/>
      <c r="ES605" s="6"/>
      <c r="ET605" s="6"/>
      <c r="EU605" s="46"/>
      <c r="FV605" s="19"/>
      <c r="FW605" s="23"/>
      <c r="FX605" s="23"/>
      <c r="FZ605" s="23"/>
      <c r="GA605" s="23"/>
      <c r="GB605" s="23"/>
      <c r="GC605" s="23"/>
      <c r="GD605" s="23"/>
      <c r="GE605" s="23"/>
      <c r="GF605" s="23"/>
      <c r="GG605" s="23"/>
      <c r="GH605" s="23"/>
      <c r="GI605" s="23"/>
      <c r="GJ605" s="23"/>
      <c r="GK605" s="23"/>
      <c r="GL605" s="23"/>
      <c r="GM605" s="23"/>
      <c r="GN605" s="46"/>
    </row>
    <row r="606" spans="1:196" s="44" customFormat="1">
      <c r="A606" s="120"/>
      <c r="B606" s="120"/>
      <c r="C606" s="120"/>
      <c r="D606" s="120"/>
      <c r="E606" s="120"/>
      <c r="F606" s="120"/>
      <c r="G606" s="120"/>
      <c r="H606" s="120"/>
      <c r="I606" s="120"/>
      <c r="J606" s="120"/>
      <c r="K606" s="120"/>
      <c r="L606" s="120"/>
      <c r="M606" s="87"/>
      <c r="N606" s="120"/>
      <c r="O606" s="120"/>
      <c r="P606" s="120"/>
      <c r="Q606" s="87"/>
      <c r="R606" s="120"/>
      <c r="S606" s="120"/>
      <c r="T606" s="120"/>
      <c r="U606" s="87"/>
      <c r="V606" s="120"/>
      <c r="W606" s="120"/>
      <c r="X606" s="87"/>
      <c r="Y606" s="120"/>
      <c r="Z606" s="120"/>
      <c r="AA606" s="120"/>
      <c r="AB606" s="87"/>
      <c r="AC606" s="120"/>
      <c r="AD606" s="120"/>
      <c r="AE606" s="120"/>
      <c r="AF606" s="87"/>
      <c r="AG606" s="120"/>
      <c r="AH606" s="120"/>
      <c r="AI606" s="87"/>
      <c r="AJ606" s="120"/>
      <c r="AK606" s="120"/>
      <c r="AL606" s="87"/>
      <c r="AM606" s="120"/>
      <c r="AN606" s="120"/>
      <c r="AO606" s="120"/>
      <c r="AP606" s="120"/>
      <c r="AQ606" s="120"/>
      <c r="AR606" s="87"/>
      <c r="AS606" s="120"/>
      <c r="AT606" s="120"/>
      <c r="AU606" s="120"/>
      <c r="AV606" s="120"/>
      <c r="AW606" s="120"/>
      <c r="AX606" s="120"/>
      <c r="AY606" s="87"/>
      <c r="AZ606" s="120"/>
      <c r="BA606" s="120"/>
      <c r="BB606" s="120"/>
      <c r="BC606" s="120"/>
      <c r="BD606" s="17"/>
      <c r="BE606" s="17"/>
      <c r="BP606" s="17"/>
      <c r="BQ606" s="19"/>
      <c r="BR606" s="19"/>
      <c r="BS606" s="19"/>
      <c r="BT606" s="19"/>
      <c r="BU606" s="19"/>
      <c r="BV606" s="19"/>
      <c r="BW606" s="19"/>
      <c r="BX606" s="19"/>
      <c r="BY606" s="19"/>
      <c r="BZ606" s="19"/>
      <c r="CA606" s="27"/>
      <c r="CI606" s="17"/>
      <c r="CN606" s="17"/>
      <c r="CS606" s="17"/>
      <c r="CX606" s="17"/>
      <c r="DH606" s="17"/>
      <c r="DT606" s="17"/>
      <c r="ED606" s="17"/>
      <c r="EO606" s="17"/>
      <c r="EP606" s="45"/>
      <c r="EQ606" s="6"/>
      <c r="ER606" s="6"/>
      <c r="ES606" s="6"/>
      <c r="ET606" s="6"/>
      <c r="EU606" s="46"/>
      <c r="FV606" s="19"/>
      <c r="FW606" s="23"/>
      <c r="FX606" s="23"/>
      <c r="FZ606" s="23"/>
      <c r="GA606" s="23"/>
      <c r="GB606" s="23"/>
      <c r="GC606" s="23"/>
      <c r="GD606" s="23"/>
      <c r="GE606" s="23"/>
      <c r="GF606" s="23"/>
      <c r="GG606" s="23"/>
      <c r="GH606" s="23"/>
      <c r="GI606" s="23"/>
      <c r="GJ606" s="23"/>
      <c r="GK606" s="23"/>
      <c r="GL606" s="23"/>
      <c r="GM606" s="23"/>
      <c r="GN606" s="46"/>
    </row>
    <row r="607" spans="1:196" s="44" customFormat="1">
      <c r="A607" s="120"/>
      <c r="B607" s="120"/>
      <c r="C607" s="120"/>
      <c r="D607" s="120"/>
      <c r="E607" s="120"/>
      <c r="F607" s="120"/>
      <c r="G607" s="120"/>
      <c r="H607" s="120"/>
      <c r="I607" s="120"/>
      <c r="J607" s="120"/>
      <c r="K607" s="120"/>
      <c r="L607" s="120"/>
      <c r="M607" s="87"/>
      <c r="N607" s="120"/>
      <c r="O607" s="120"/>
      <c r="P607" s="120"/>
      <c r="Q607" s="87"/>
      <c r="R607" s="120"/>
      <c r="S607" s="120"/>
      <c r="T607" s="120"/>
      <c r="U607" s="87"/>
      <c r="V607" s="120"/>
      <c r="W607" s="120"/>
      <c r="X607" s="87"/>
      <c r="Y607" s="120"/>
      <c r="Z607" s="120"/>
      <c r="AA607" s="120"/>
      <c r="AB607" s="87"/>
      <c r="AC607" s="120"/>
      <c r="AD607" s="120"/>
      <c r="AE607" s="120"/>
      <c r="AF607" s="87"/>
      <c r="AG607" s="120"/>
      <c r="AH607" s="120"/>
      <c r="AI607" s="87"/>
      <c r="AJ607" s="120"/>
      <c r="AK607" s="120"/>
      <c r="AL607" s="87"/>
      <c r="AM607" s="120"/>
      <c r="AN607" s="120"/>
      <c r="AO607" s="120"/>
      <c r="AP607" s="120"/>
      <c r="AQ607" s="120"/>
      <c r="AR607" s="87"/>
      <c r="AS607" s="120"/>
      <c r="AT607" s="120"/>
      <c r="AU607" s="120"/>
      <c r="AV607" s="120"/>
      <c r="AW607" s="120"/>
      <c r="AX607" s="120"/>
      <c r="AY607" s="87"/>
      <c r="AZ607" s="120"/>
      <c r="BA607" s="120"/>
      <c r="BB607" s="120"/>
      <c r="BC607" s="120"/>
      <c r="BD607" s="17"/>
      <c r="BE607" s="17"/>
      <c r="BP607" s="17"/>
      <c r="BQ607" s="19"/>
      <c r="BR607" s="19"/>
      <c r="BS607" s="19"/>
      <c r="BT607" s="19"/>
      <c r="BU607" s="19"/>
      <c r="BV607" s="19"/>
      <c r="BW607" s="19"/>
      <c r="BX607" s="19"/>
      <c r="BY607" s="19"/>
      <c r="BZ607" s="19"/>
      <c r="CA607" s="27"/>
      <c r="CI607" s="17"/>
      <c r="CN607" s="17"/>
      <c r="CS607" s="17"/>
      <c r="CX607" s="17"/>
      <c r="DH607" s="17"/>
      <c r="DT607" s="17"/>
      <c r="ED607" s="17"/>
      <c r="EO607" s="17"/>
      <c r="EP607" s="45"/>
      <c r="EQ607" s="6"/>
      <c r="ER607" s="6"/>
      <c r="ES607" s="6"/>
      <c r="ET607" s="6"/>
      <c r="EU607" s="46"/>
      <c r="FV607" s="19"/>
      <c r="FW607" s="23"/>
      <c r="FX607" s="23"/>
      <c r="FZ607" s="23"/>
      <c r="GA607" s="23"/>
      <c r="GB607" s="23"/>
      <c r="GC607" s="23"/>
      <c r="GD607" s="23"/>
      <c r="GE607" s="23"/>
      <c r="GF607" s="23"/>
      <c r="GG607" s="23"/>
      <c r="GH607" s="23"/>
      <c r="GI607" s="23"/>
      <c r="GJ607" s="23"/>
      <c r="GK607" s="23"/>
      <c r="GL607" s="23"/>
      <c r="GM607" s="23"/>
      <c r="GN607" s="46"/>
    </row>
    <row r="608" spans="1:196" s="44" customFormat="1">
      <c r="A608" s="120"/>
      <c r="B608" s="120"/>
      <c r="C608" s="120"/>
      <c r="D608" s="120"/>
      <c r="E608" s="120"/>
      <c r="F608" s="120"/>
      <c r="G608" s="120"/>
      <c r="H608" s="120"/>
      <c r="I608" s="120"/>
      <c r="J608" s="120"/>
      <c r="K608" s="120"/>
      <c r="L608" s="120"/>
      <c r="M608" s="87"/>
      <c r="N608" s="120"/>
      <c r="O608" s="120"/>
      <c r="P608" s="120"/>
      <c r="Q608" s="87"/>
      <c r="R608" s="120"/>
      <c r="S608" s="120"/>
      <c r="T608" s="120"/>
      <c r="U608" s="87"/>
      <c r="V608" s="120"/>
      <c r="W608" s="120"/>
      <c r="X608" s="87"/>
      <c r="Y608" s="120"/>
      <c r="Z608" s="120"/>
      <c r="AA608" s="120"/>
      <c r="AB608" s="87"/>
      <c r="AC608" s="120"/>
      <c r="AD608" s="120"/>
      <c r="AE608" s="120"/>
      <c r="AF608" s="87"/>
      <c r="AG608" s="120"/>
      <c r="AH608" s="120"/>
      <c r="AI608" s="87"/>
      <c r="AJ608" s="120"/>
      <c r="AK608" s="120"/>
      <c r="AL608" s="87"/>
      <c r="AM608" s="120"/>
      <c r="AN608" s="120"/>
      <c r="AO608" s="120"/>
      <c r="AP608" s="120"/>
      <c r="AQ608" s="120"/>
      <c r="AR608" s="87"/>
      <c r="AS608" s="120"/>
      <c r="AT608" s="120"/>
      <c r="AU608" s="120"/>
      <c r="AV608" s="120"/>
      <c r="AW608" s="120"/>
      <c r="AX608" s="120"/>
      <c r="AY608" s="87"/>
      <c r="AZ608" s="120"/>
      <c r="BA608" s="120"/>
      <c r="BB608" s="120"/>
      <c r="BC608" s="120"/>
      <c r="BD608" s="17"/>
      <c r="BE608" s="17"/>
      <c r="BP608" s="17"/>
      <c r="BQ608" s="19"/>
      <c r="BR608" s="19"/>
      <c r="BS608" s="19"/>
      <c r="BT608" s="6"/>
      <c r="BU608" s="19"/>
      <c r="BV608" s="19"/>
      <c r="BW608" s="19"/>
      <c r="BX608" s="19"/>
      <c r="BY608" s="19"/>
      <c r="BZ608" s="19"/>
      <c r="CA608" s="27"/>
      <c r="CI608" s="17"/>
      <c r="CN608" s="17"/>
      <c r="CS608" s="17"/>
      <c r="CX608" s="17"/>
      <c r="DH608" s="17"/>
      <c r="DT608" s="17"/>
      <c r="ED608" s="17"/>
      <c r="EO608" s="17"/>
      <c r="EP608" s="45"/>
      <c r="EQ608" s="6"/>
      <c r="ER608" s="6"/>
      <c r="ES608" s="6"/>
      <c r="ET608" s="6"/>
      <c r="EU608" s="46"/>
      <c r="FV608" s="19"/>
      <c r="FW608" s="23"/>
      <c r="FX608" s="23"/>
      <c r="FZ608" s="23"/>
      <c r="GA608" s="23"/>
      <c r="GB608" s="23"/>
      <c r="GC608" s="23"/>
      <c r="GD608" s="23"/>
      <c r="GE608" s="23"/>
      <c r="GF608" s="23"/>
      <c r="GG608" s="23"/>
      <c r="GH608" s="23"/>
      <c r="GI608" s="23"/>
      <c r="GJ608" s="23"/>
      <c r="GK608" s="23"/>
      <c r="GL608" s="23"/>
      <c r="GM608" s="23"/>
      <c r="GN608" s="46"/>
    </row>
    <row r="609" spans="1:196" s="44" customFormat="1">
      <c r="A609" s="120"/>
      <c r="B609" s="120"/>
      <c r="C609" s="120"/>
      <c r="D609" s="120"/>
      <c r="E609" s="120"/>
      <c r="F609" s="120"/>
      <c r="G609" s="120"/>
      <c r="H609" s="120"/>
      <c r="I609" s="120"/>
      <c r="J609" s="120"/>
      <c r="K609" s="120"/>
      <c r="L609" s="120"/>
      <c r="M609" s="87"/>
      <c r="N609" s="120"/>
      <c r="O609" s="120"/>
      <c r="P609" s="120"/>
      <c r="Q609" s="87"/>
      <c r="R609" s="120"/>
      <c r="S609" s="120"/>
      <c r="T609" s="120"/>
      <c r="U609" s="87"/>
      <c r="V609" s="120"/>
      <c r="W609" s="120"/>
      <c r="X609" s="87"/>
      <c r="Y609" s="120"/>
      <c r="Z609" s="120"/>
      <c r="AA609" s="120"/>
      <c r="AB609" s="87"/>
      <c r="AC609" s="120"/>
      <c r="AD609" s="120"/>
      <c r="AE609" s="120"/>
      <c r="AF609" s="87"/>
      <c r="AG609" s="120"/>
      <c r="AH609" s="120"/>
      <c r="AI609" s="87"/>
      <c r="AJ609" s="120"/>
      <c r="AK609" s="120"/>
      <c r="AL609" s="87"/>
      <c r="AM609" s="120"/>
      <c r="AN609" s="120"/>
      <c r="AO609" s="120"/>
      <c r="AP609" s="120"/>
      <c r="AQ609" s="120"/>
      <c r="AR609" s="87"/>
      <c r="AS609" s="120"/>
      <c r="AT609" s="120"/>
      <c r="AU609" s="120"/>
      <c r="AV609" s="120"/>
      <c r="AW609" s="120"/>
      <c r="AX609" s="120"/>
      <c r="AY609" s="87"/>
      <c r="AZ609" s="120"/>
      <c r="BA609" s="120"/>
      <c r="BB609" s="120"/>
      <c r="BC609" s="120"/>
      <c r="BD609" s="17"/>
      <c r="BE609" s="17"/>
      <c r="BP609" s="17"/>
      <c r="BQ609" s="19"/>
      <c r="BR609" s="19"/>
      <c r="BS609" s="19"/>
      <c r="BT609" s="6"/>
      <c r="BU609" s="19"/>
      <c r="BV609" s="19"/>
      <c r="BW609" s="19"/>
      <c r="BX609" s="19"/>
      <c r="BY609" s="19"/>
      <c r="BZ609" s="19"/>
      <c r="CA609" s="27"/>
      <c r="CI609" s="17"/>
      <c r="CN609" s="17"/>
      <c r="CS609" s="17"/>
      <c r="CX609" s="17"/>
      <c r="DH609" s="17"/>
      <c r="DT609" s="17"/>
      <c r="ED609" s="17"/>
      <c r="EO609" s="17"/>
      <c r="EP609" s="45"/>
      <c r="EQ609" s="6"/>
      <c r="ER609" s="6"/>
      <c r="ES609" s="6"/>
      <c r="ET609" s="6"/>
      <c r="EU609" s="46"/>
      <c r="FV609" s="19"/>
      <c r="FW609" s="23"/>
      <c r="FX609" s="23"/>
      <c r="FZ609" s="23"/>
      <c r="GA609" s="23"/>
      <c r="GB609" s="23"/>
      <c r="GC609" s="23"/>
      <c r="GD609" s="23"/>
      <c r="GE609" s="23"/>
      <c r="GF609" s="23"/>
      <c r="GG609" s="23"/>
      <c r="GH609" s="23"/>
      <c r="GI609" s="23"/>
      <c r="GJ609" s="23"/>
      <c r="GK609" s="23"/>
      <c r="GL609" s="23"/>
      <c r="GM609" s="23"/>
      <c r="GN609" s="46"/>
    </row>
    <row r="610" spans="1:196" s="44" customFormat="1">
      <c r="A610" s="120"/>
      <c r="B610" s="120"/>
      <c r="C610" s="120"/>
      <c r="D610" s="120"/>
      <c r="E610" s="120"/>
      <c r="F610" s="120"/>
      <c r="G610" s="120"/>
      <c r="H610" s="120"/>
      <c r="I610" s="120"/>
      <c r="J610" s="120"/>
      <c r="K610" s="120"/>
      <c r="L610" s="120"/>
      <c r="M610" s="87"/>
      <c r="N610" s="120"/>
      <c r="O610" s="120"/>
      <c r="P610" s="120"/>
      <c r="Q610" s="87"/>
      <c r="R610" s="120"/>
      <c r="S610" s="120"/>
      <c r="T610" s="120"/>
      <c r="U610" s="87"/>
      <c r="V610" s="120"/>
      <c r="W610" s="120"/>
      <c r="X610" s="87"/>
      <c r="Y610" s="120"/>
      <c r="Z610" s="120"/>
      <c r="AA610" s="120"/>
      <c r="AB610" s="87"/>
      <c r="AC610" s="120"/>
      <c r="AD610" s="120"/>
      <c r="AE610" s="120"/>
      <c r="AF610" s="87"/>
      <c r="AG610" s="120"/>
      <c r="AH610" s="120"/>
      <c r="AI610" s="87"/>
      <c r="AJ610" s="120"/>
      <c r="AK610" s="120"/>
      <c r="AL610" s="87"/>
      <c r="AM610" s="120"/>
      <c r="AN610" s="120"/>
      <c r="AO610" s="120"/>
      <c r="AP610" s="120"/>
      <c r="AQ610" s="120"/>
      <c r="AR610" s="87"/>
      <c r="AS610" s="120"/>
      <c r="AT610" s="120"/>
      <c r="AU610" s="120"/>
      <c r="AV610" s="120"/>
      <c r="AW610" s="120"/>
      <c r="AX610" s="120"/>
      <c r="AY610" s="87"/>
      <c r="AZ610" s="120"/>
      <c r="BA610" s="120"/>
      <c r="BB610" s="120"/>
      <c r="BC610" s="120"/>
      <c r="BD610" s="17"/>
      <c r="BE610" s="17"/>
      <c r="BP610" s="17"/>
      <c r="BQ610" s="19"/>
      <c r="BR610" s="19"/>
      <c r="BS610" s="19"/>
      <c r="BT610" s="6"/>
      <c r="BU610" s="19"/>
      <c r="BV610" s="19"/>
      <c r="BW610" s="19"/>
      <c r="BX610" s="19"/>
      <c r="BY610" s="19"/>
      <c r="BZ610" s="19"/>
      <c r="CA610" s="27"/>
      <c r="CI610" s="17"/>
      <c r="CN610" s="17"/>
      <c r="CS610" s="17"/>
      <c r="CX610" s="17"/>
      <c r="DH610" s="17"/>
      <c r="DT610" s="17"/>
      <c r="ED610" s="17"/>
      <c r="EO610" s="17"/>
      <c r="EP610" s="45"/>
      <c r="EQ610" s="6"/>
      <c r="ER610" s="6"/>
      <c r="ES610" s="6"/>
      <c r="ET610" s="6"/>
      <c r="EU610" s="46"/>
      <c r="FV610" s="19"/>
      <c r="FW610" s="23"/>
      <c r="FX610" s="23"/>
      <c r="FZ610" s="23"/>
      <c r="GA610" s="23"/>
      <c r="GB610" s="23"/>
      <c r="GC610" s="23"/>
      <c r="GD610" s="23"/>
      <c r="GE610" s="23"/>
      <c r="GF610" s="23"/>
      <c r="GG610" s="23"/>
      <c r="GH610" s="23"/>
      <c r="GI610" s="23"/>
      <c r="GJ610" s="23"/>
      <c r="GK610" s="23"/>
      <c r="GL610" s="23"/>
      <c r="GM610" s="23"/>
      <c r="GN610" s="46"/>
    </row>
    <row r="611" spans="1:196" s="44" customFormat="1">
      <c r="A611" s="120"/>
      <c r="B611" s="120"/>
      <c r="C611" s="120"/>
      <c r="D611" s="120"/>
      <c r="E611" s="120"/>
      <c r="F611" s="120"/>
      <c r="G611" s="120"/>
      <c r="H611" s="120"/>
      <c r="I611" s="120"/>
      <c r="J611" s="120"/>
      <c r="K611" s="120"/>
      <c r="L611" s="120"/>
      <c r="M611" s="87"/>
      <c r="N611" s="120"/>
      <c r="O611" s="120"/>
      <c r="P611" s="120"/>
      <c r="Q611" s="87"/>
      <c r="R611" s="120"/>
      <c r="S611" s="120"/>
      <c r="T611" s="120"/>
      <c r="U611" s="87"/>
      <c r="V611" s="120"/>
      <c r="W611" s="120"/>
      <c r="X611" s="87"/>
      <c r="Y611" s="120"/>
      <c r="Z611" s="120"/>
      <c r="AA611" s="120"/>
      <c r="AB611" s="87"/>
      <c r="AC611" s="120"/>
      <c r="AD611" s="120"/>
      <c r="AE611" s="120"/>
      <c r="AF611" s="87"/>
      <c r="AG611" s="120"/>
      <c r="AH611" s="120"/>
      <c r="AI611" s="87"/>
      <c r="AJ611" s="120"/>
      <c r="AK611" s="120"/>
      <c r="AL611" s="87"/>
      <c r="AM611" s="120"/>
      <c r="AN611" s="120"/>
      <c r="AO611" s="120"/>
      <c r="AP611" s="120"/>
      <c r="AQ611" s="120"/>
      <c r="AR611" s="87"/>
      <c r="AS611" s="120"/>
      <c r="AT611" s="120"/>
      <c r="AU611" s="120"/>
      <c r="AV611" s="120"/>
      <c r="AW611" s="120"/>
      <c r="AX611" s="120"/>
      <c r="AY611" s="87"/>
      <c r="AZ611" s="120"/>
      <c r="BA611" s="120"/>
      <c r="BB611" s="120"/>
      <c r="BC611" s="120"/>
      <c r="BD611" s="17"/>
      <c r="BE611" s="17"/>
      <c r="BP611" s="17"/>
      <c r="BQ611" s="19"/>
      <c r="BR611" s="19"/>
      <c r="BS611" s="19"/>
      <c r="BT611" s="6"/>
      <c r="BU611" s="19"/>
      <c r="BV611" s="19"/>
      <c r="BW611" s="19"/>
      <c r="BX611" s="19"/>
      <c r="BY611" s="19"/>
      <c r="BZ611" s="19"/>
      <c r="CA611" s="27"/>
      <c r="CI611" s="17"/>
      <c r="CN611" s="17"/>
      <c r="CS611" s="17"/>
      <c r="CX611" s="17"/>
      <c r="DH611" s="17"/>
      <c r="DT611" s="17"/>
      <c r="ED611" s="17"/>
      <c r="EO611" s="17"/>
      <c r="EP611" s="45"/>
      <c r="EQ611" s="6"/>
      <c r="ER611" s="6"/>
      <c r="ES611" s="6"/>
      <c r="ET611" s="6"/>
      <c r="EU611" s="46"/>
      <c r="FV611" s="19"/>
      <c r="FW611" s="23"/>
      <c r="FX611" s="23"/>
      <c r="FZ611" s="23"/>
      <c r="GA611" s="23"/>
      <c r="GB611" s="23"/>
      <c r="GC611" s="23"/>
      <c r="GD611" s="23"/>
      <c r="GE611" s="23"/>
      <c r="GF611" s="23"/>
      <c r="GG611" s="23"/>
      <c r="GH611" s="23"/>
      <c r="GI611" s="23"/>
      <c r="GJ611" s="23"/>
      <c r="GK611" s="23"/>
      <c r="GL611" s="23"/>
      <c r="GM611" s="23"/>
      <c r="GN611" s="46"/>
    </row>
    <row r="612" spans="1:196" s="44" customFormat="1">
      <c r="A612" s="120"/>
      <c r="B612" s="120"/>
      <c r="C612" s="120"/>
      <c r="D612" s="120"/>
      <c r="E612" s="120"/>
      <c r="F612" s="120"/>
      <c r="G612" s="120"/>
      <c r="H612" s="120"/>
      <c r="I612" s="120"/>
      <c r="J612" s="120"/>
      <c r="K612" s="120"/>
      <c r="L612" s="120"/>
      <c r="M612" s="87"/>
      <c r="N612" s="120"/>
      <c r="O612" s="120"/>
      <c r="P612" s="120"/>
      <c r="Q612" s="87"/>
      <c r="R612" s="120"/>
      <c r="S612" s="120"/>
      <c r="T612" s="120"/>
      <c r="U612" s="87"/>
      <c r="V612" s="120"/>
      <c r="W612" s="120"/>
      <c r="X612" s="87"/>
      <c r="Y612" s="120"/>
      <c r="Z612" s="120"/>
      <c r="AA612" s="120"/>
      <c r="AB612" s="87"/>
      <c r="AC612" s="120"/>
      <c r="AD612" s="120"/>
      <c r="AE612" s="120"/>
      <c r="AF612" s="87"/>
      <c r="AG612" s="120"/>
      <c r="AH612" s="120"/>
      <c r="AI612" s="87"/>
      <c r="AJ612" s="120"/>
      <c r="AK612" s="120"/>
      <c r="AL612" s="87"/>
      <c r="AM612" s="120"/>
      <c r="AN612" s="120"/>
      <c r="AO612" s="120"/>
      <c r="AP612" s="120"/>
      <c r="AQ612" s="120"/>
      <c r="AR612" s="87"/>
      <c r="AS612" s="120"/>
      <c r="AT612" s="120"/>
      <c r="AU612" s="120"/>
      <c r="AV612" s="120"/>
      <c r="AW612" s="120"/>
      <c r="AX612" s="120"/>
      <c r="AY612" s="87"/>
      <c r="AZ612" s="120"/>
      <c r="BA612" s="120"/>
      <c r="BB612" s="120"/>
      <c r="BC612" s="120"/>
      <c r="BD612" s="17"/>
      <c r="BE612" s="17"/>
      <c r="BP612" s="17"/>
      <c r="BQ612" s="19"/>
      <c r="BR612" s="19"/>
      <c r="BS612" s="19"/>
      <c r="BT612" s="6"/>
      <c r="BU612" s="19"/>
      <c r="BV612" s="19"/>
      <c r="BW612" s="19"/>
      <c r="BX612" s="19"/>
      <c r="BY612" s="19"/>
      <c r="BZ612" s="19"/>
      <c r="CA612" s="27"/>
      <c r="CI612" s="17"/>
      <c r="CN612" s="17"/>
      <c r="CS612" s="17"/>
      <c r="CX612" s="17"/>
      <c r="DH612" s="17"/>
      <c r="DT612" s="17"/>
      <c r="ED612" s="17"/>
      <c r="EO612" s="17"/>
      <c r="EP612" s="45"/>
      <c r="EQ612" s="6"/>
      <c r="ER612" s="6"/>
      <c r="ES612" s="6"/>
      <c r="ET612" s="6"/>
      <c r="EU612" s="46"/>
      <c r="FV612" s="19"/>
      <c r="FW612" s="23"/>
      <c r="FX612" s="23"/>
      <c r="FZ612" s="23"/>
      <c r="GA612" s="23"/>
      <c r="GB612" s="23"/>
      <c r="GC612" s="23"/>
      <c r="GD612" s="23"/>
      <c r="GE612" s="23"/>
      <c r="GF612" s="23"/>
      <c r="GG612" s="23"/>
      <c r="GH612" s="23"/>
      <c r="GI612" s="23"/>
      <c r="GJ612" s="23"/>
      <c r="GK612" s="23"/>
      <c r="GL612" s="23"/>
      <c r="GM612" s="23"/>
      <c r="GN612" s="46"/>
    </row>
    <row r="613" spans="1:196" s="44" customFormat="1">
      <c r="A613" s="120"/>
      <c r="B613" s="120"/>
      <c r="C613" s="120"/>
      <c r="D613" s="120"/>
      <c r="E613" s="120"/>
      <c r="F613" s="120"/>
      <c r="G613" s="120"/>
      <c r="H613" s="120"/>
      <c r="I613" s="120"/>
      <c r="J613" s="120"/>
      <c r="K613" s="120"/>
      <c r="L613" s="120"/>
      <c r="M613" s="87"/>
      <c r="N613" s="120"/>
      <c r="O613" s="120"/>
      <c r="P613" s="120"/>
      <c r="Q613" s="87"/>
      <c r="R613" s="120"/>
      <c r="S613" s="120"/>
      <c r="T613" s="120"/>
      <c r="U613" s="87"/>
      <c r="V613" s="120"/>
      <c r="W613" s="120"/>
      <c r="X613" s="87"/>
      <c r="Y613" s="120"/>
      <c r="Z613" s="120"/>
      <c r="AA613" s="120"/>
      <c r="AB613" s="87"/>
      <c r="AC613" s="120"/>
      <c r="AD613" s="120"/>
      <c r="AE613" s="120"/>
      <c r="AF613" s="87"/>
      <c r="AG613" s="120"/>
      <c r="AH613" s="120"/>
      <c r="AI613" s="87"/>
      <c r="AJ613" s="120"/>
      <c r="AK613" s="120"/>
      <c r="AL613" s="87"/>
      <c r="AM613" s="120"/>
      <c r="AN613" s="120"/>
      <c r="AO613" s="120"/>
      <c r="AP613" s="120"/>
      <c r="AQ613" s="120"/>
      <c r="AR613" s="87"/>
      <c r="AS613" s="120"/>
      <c r="AT613" s="120"/>
      <c r="AU613" s="120"/>
      <c r="AV613" s="120"/>
      <c r="AW613" s="120"/>
      <c r="AX613" s="120"/>
      <c r="AY613" s="87"/>
      <c r="AZ613" s="120"/>
      <c r="BA613" s="120"/>
      <c r="BB613" s="120"/>
      <c r="BC613" s="120"/>
      <c r="BD613" s="17"/>
      <c r="BE613" s="17"/>
      <c r="BP613" s="17"/>
      <c r="BQ613" s="19"/>
      <c r="BR613" s="19"/>
      <c r="BS613" s="19"/>
      <c r="BT613" s="6"/>
      <c r="BU613" s="19"/>
      <c r="BV613" s="19"/>
      <c r="BW613" s="19"/>
      <c r="BX613" s="19"/>
      <c r="BY613" s="19"/>
      <c r="BZ613" s="19"/>
      <c r="CA613" s="27"/>
      <c r="CI613" s="17"/>
      <c r="CN613" s="17"/>
      <c r="CS613" s="17"/>
      <c r="CX613" s="17"/>
      <c r="DH613" s="17"/>
      <c r="DT613" s="17"/>
      <c r="ED613" s="17"/>
      <c r="EO613" s="17"/>
      <c r="EP613" s="45"/>
      <c r="EQ613" s="6"/>
      <c r="ER613" s="6"/>
      <c r="ES613" s="6"/>
      <c r="ET613" s="6"/>
      <c r="EU613" s="46"/>
      <c r="FV613" s="19"/>
      <c r="FW613" s="23"/>
      <c r="FX613" s="23"/>
      <c r="FZ613" s="23"/>
      <c r="GA613" s="23"/>
      <c r="GB613" s="23"/>
      <c r="GC613" s="23"/>
      <c r="GD613" s="23"/>
      <c r="GE613" s="23"/>
      <c r="GF613" s="23"/>
      <c r="GG613" s="23"/>
      <c r="GH613" s="23"/>
      <c r="GI613" s="23"/>
      <c r="GJ613" s="23"/>
      <c r="GK613" s="23"/>
      <c r="GL613" s="23"/>
      <c r="GM613" s="23"/>
      <c r="GN613" s="46"/>
    </row>
    <row r="614" spans="1:196" s="44" customFormat="1">
      <c r="A614" s="120"/>
      <c r="B614" s="120"/>
      <c r="C614" s="120"/>
      <c r="D614" s="120"/>
      <c r="E614" s="120"/>
      <c r="F614" s="120"/>
      <c r="G614" s="120"/>
      <c r="H614" s="120"/>
      <c r="I614" s="120"/>
      <c r="J614" s="120"/>
      <c r="K614" s="120"/>
      <c r="L614" s="120"/>
      <c r="M614" s="87"/>
      <c r="N614" s="120"/>
      <c r="O614" s="120"/>
      <c r="P614" s="120"/>
      <c r="Q614" s="87"/>
      <c r="R614" s="120"/>
      <c r="S614" s="120"/>
      <c r="T614" s="120"/>
      <c r="U614" s="87"/>
      <c r="V614" s="120"/>
      <c r="W614" s="120"/>
      <c r="X614" s="87"/>
      <c r="Y614" s="120"/>
      <c r="Z614" s="120"/>
      <c r="AA614" s="120"/>
      <c r="AB614" s="87"/>
      <c r="AC614" s="120"/>
      <c r="AD614" s="120"/>
      <c r="AE614" s="120"/>
      <c r="AF614" s="87"/>
      <c r="AG614" s="120"/>
      <c r="AH614" s="120"/>
      <c r="AI614" s="87"/>
      <c r="AJ614" s="120"/>
      <c r="AK614" s="120"/>
      <c r="AL614" s="87"/>
      <c r="AM614" s="120"/>
      <c r="AN614" s="120"/>
      <c r="AO614" s="120"/>
      <c r="AP614" s="120"/>
      <c r="AQ614" s="120"/>
      <c r="AR614" s="87"/>
      <c r="AS614" s="120"/>
      <c r="AT614" s="120"/>
      <c r="AU614" s="120"/>
      <c r="AV614" s="120"/>
      <c r="AW614" s="120"/>
      <c r="AX614" s="120"/>
      <c r="AY614" s="87"/>
      <c r="AZ614" s="120"/>
      <c r="BA614" s="120"/>
      <c r="BB614" s="120"/>
      <c r="BC614" s="120"/>
      <c r="BD614" s="17"/>
      <c r="BE614" s="17"/>
      <c r="BP614" s="17"/>
      <c r="BQ614" s="19"/>
      <c r="BR614" s="19"/>
      <c r="BS614" s="19"/>
      <c r="BT614" s="6"/>
      <c r="BU614" s="19"/>
      <c r="BV614" s="19"/>
      <c r="BW614" s="19"/>
      <c r="BX614" s="19"/>
      <c r="BY614" s="19"/>
      <c r="BZ614" s="19"/>
      <c r="CA614" s="27"/>
      <c r="CI614" s="17"/>
      <c r="CN614" s="17"/>
      <c r="CS614" s="17"/>
      <c r="CX614" s="17"/>
      <c r="DH614" s="17"/>
      <c r="DT614" s="17"/>
      <c r="ED614" s="17"/>
      <c r="EO614" s="17"/>
      <c r="EP614" s="45"/>
      <c r="EQ614" s="6"/>
      <c r="ER614" s="6"/>
      <c r="ES614" s="6"/>
      <c r="ET614" s="6"/>
      <c r="EU614" s="46"/>
      <c r="FV614" s="19"/>
      <c r="FW614" s="23"/>
      <c r="FX614" s="23"/>
      <c r="FZ614" s="23"/>
      <c r="GA614" s="23"/>
      <c r="GB614" s="23"/>
      <c r="GC614" s="23"/>
      <c r="GD614" s="23"/>
      <c r="GE614" s="23"/>
      <c r="GF614" s="23"/>
      <c r="GG614" s="23"/>
      <c r="GH614" s="23"/>
      <c r="GI614" s="23"/>
      <c r="GJ614" s="23"/>
      <c r="GK614" s="23"/>
      <c r="GL614" s="23"/>
      <c r="GM614" s="23"/>
      <c r="GN614" s="46"/>
    </row>
    <row r="615" spans="1:196" s="44" customFormat="1">
      <c r="A615" s="120"/>
      <c r="B615" s="120"/>
      <c r="C615" s="120"/>
      <c r="D615" s="120"/>
      <c r="E615" s="120"/>
      <c r="F615" s="120"/>
      <c r="G615" s="120"/>
      <c r="H615" s="120"/>
      <c r="I615" s="120"/>
      <c r="J615" s="120"/>
      <c r="K615" s="120"/>
      <c r="L615" s="120"/>
      <c r="M615" s="87"/>
      <c r="N615" s="120"/>
      <c r="O615" s="120"/>
      <c r="P615" s="120"/>
      <c r="Q615" s="87"/>
      <c r="R615" s="120"/>
      <c r="S615" s="120"/>
      <c r="T615" s="120"/>
      <c r="U615" s="87"/>
      <c r="V615" s="120"/>
      <c r="W615" s="120"/>
      <c r="X615" s="87"/>
      <c r="Y615" s="120"/>
      <c r="Z615" s="120"/>
      <c r="AA615" s="120"/>
      <c r="AB615" s="87"/>
      <c r="AC615" s="120"/>
      <c r="AD615" s="120"/>
      <c r="AE615" s="120"/>
      <c r="AF615" s="87"/>
      <c r="AG615" s="120"/>
      <c r="AH615" s="120"/>
      <c r="AI615" s="87"/>
      <c r="AJ615" s="120"/>
      <c r="AK615" s="120"/>
      <c r="AL615" s="87"/>
      <c r="AM615" s="120"/>
      <c r="AN615" s="120"/>
      <c r="AO615" s="120"/>
      <c r="AP615" s="120"/>
      <c r="AQ615" s="120"/>
      <c r="AR615" s="87"/>
      <c r="AS615" s="120"/>
      <c r="AT615" s="120"/>
      <c r="AU615" s="120"/>
      <c r="AV615" s="120"/>
      <c r="AW615" s="120"/>
      <c r="AX615" s="120"/>
      <c r="AY615" s="87"/>
      <c r="AZ615" s="120"/>
      <c r="BA615" s="120"/>
      <c r="BB615" s="120"/>
      <c r="BC615" s="120"/>
      <c r="BD615" s="17"/>
      <c r="BE615" s="17"/>
      <c r="BP615" s="17"/>
      <c r="BQ615" s="19"/>
      <c r="BR615" s="19"/>
      <c r="BS615" s="19"/>
      <c r="BT615" s="6"/>
      <c r="BU615" s="19"/>
      <c r="BV615" s="19"/>
      <c r="BW615" s="19"/>
      <c r="BX615" s="19"/>
      <c r="BY615" s="19"/>
      <c r="BZ615" s="19"/>
      <c r="CA615" s="27"/>
      <c r="CI615" s="17"/>
      <c r="CN615" s="17"/>
      <c r="CS615" s="17"/>
      <c r="CX615" s="17"/>
      <c r="DH615" s="17"/>
      <c r="DT615" s="17"/>
      <c r="ED615" s="17"/>
      <c r="EO615" s="17"/>
      <c r="EP615" s="45"/>
      <c r="EQ615" s="6"/>
      <c r="ER615" s="6"/>
      <c r="ES615" s="6"/>
      <c r="ET615" s="6"/>
      <c r="EU615" s="46"/>
      <c r="FV615" s="19"/>
      <c r="FW615" s="23"/>
      <c r="FX615" s="23"/>
      <c r="FZ615" s="23"/>
      <c r="GA615" s="23"/>
      <c r="GB615" s="23"/>
      <c r="GC615" s="23"/>
      <c r="GD615" s="23"/>
      <c r="GE615" s="23"/>
      <c r="GF615" s="23"/>
      <c r="GG615" s="23"/>
      <c r="GH615" s="23"/>
      <c r="GI615" s="23"/>
      <c r="GJ615" s="23"/>
      <c r="GK615" s="23"/>
      <c r="GL615" s="23"/>
      <c r="GM615" s="23"/>
      <c r="GN615" s="46"/>
    </row>
    <row r="616" spans="1:196" s="44" customFormat="1">
      <c r="A616" s="120"/>
      <c r="B616" s="120"/>
      <c r="C616" s="120"/>
      <c r="D616" s="120"/>
      <c r="E616" s="120"/>
      <c r="F616" s="120"/>
      <c r="G616" s="120"/>
      <c r="H616" s="120"/>
      <c r="I616" s="120"/>
      <c r="J616" s="120"/>
      <c r="K616" s="120"/>
      <c r="L616" s="120"/>
      <c r="M616" s="87"/>
      <c r="N616" s="120"/>
      <c r="O616" s="120"/>
      <c r="P616" s="120"/>
      <c r="Q616" s="87"/>
      <c r="R616" s="120"/>
      <c r="S616" s="120"/>
      <c r="T616" s="120"/>
      <c r="U616" s="87"/>
      <c r="V616" s="120"/>
      <c r="W616" s="120"/>
      <c r="X616" s="87"/>
      <c r="Y616" s="120"/>
      <c r="Z616" s="120"/>
      <c r="AA616" s="120"/>
      <c r="AB616" s="87"/>
      <c r="AC616" s="120"/>
      <c r="AD616" s="120"/>
      <c r="AE616" s="120"/>
      <c r="AF616" s="87"/>
      <c r="AG616" s="120"/>
      <c r="AH616" s="120"/>
      <c r="AI616" s="87"/>
      <c r="AJ616" s="120"/>
      <c r="AK616" s="120"/>
      <c r="AL616" s="87"/>
      <c r="AM616" s="120"/>
      <c r="AN616" s="120"/>
      <c r="AO616" s="120"/>
      <c r="AP616" s="120"/>
      <c r="AQ616" s="120"/>
      <c r="AR616" s="87"/>
      <c r="AS616" s="120"/>
      <c r="AT616" s="120"/>
      <c r="AU616" s="120"/>
      <c r="AV616" s="120"/>
      <c r="AW616" s="120"/>
      <c r="AX616" s="120"/>
      <c r="AY616" s="87"/>
      <c r="AZ616" s="120"/>
      <c r="BA616" s="120"/>
      <c r="BB616" s="120"/>
      <c r="BC616" s="120"/>
      <c r="BD616" s="17"/>
      <c r="BE616" s="17"/>
      <c r="BP616" s="17"/>
      <c r="BQ616" s="19"/>
      <c r="BR616" s="19"/>
      <c r="BS616" s="19"/>
      <c r="BT616" s="6"/>
      <c r="BU616" s="19"/>
      <c r="BV616" s="19"/>
      <c r="BW616" s="19"/>
      <c r="BX616" s="19"/>
      <c r="BY616" s="19"/>
      <c r="BZ616" s="19"/>
      <c r="CA616" s="27"/>
      <c r="CI616" s="17"/>
      <c r="CN616" s="17"/>
      <c r="CS616" s="17"/>
      <c r="CX616" s="17"/>
      <c r="DH616" s="17"/>
      <c r="DT616" s="17"/>
      <c r="ED616" s="17"/>
      <c r="EO616" s="17"/>
      <c r="EP616" s="45"/>
      <c r="EQ616" s="6"/>
      <c r="ER616" s="6"/>
      <c r="ES616" s="6"/>
      <c r="ET616" s="6"/>
      <c r="EU616" s="46"/>
      <c r="FV616" s="19"/>
      <c r="FW616" s="23"/>
      <c r="FX616" s="23"/>
      <c r="FZ616" s="23"/>
      <c r="GA616" s="23"/>
      <c r="GB616" s="23"/>
      <c r="GC616" s="23"/>
      <c r="GD616" s="23"/>
      <c r="GE616" s="23"/>
      <c r="GF616" s="23"/>
      <c r="GG616" s="23"/>
      <c r="GH616" s="23"/>
      <c r="GI616" s="23"/>
      <c r="GJ616" s="23"/>
      <c r="GK616" s="23"/>
      <c r="GL616" s="23"/>
      <c r="GM616" s="23"/>
      <c r="GN616" s="46"/>
    </row>
    <row r="617" spans="1:196" s="44" customFormat="1">
      <c r="A617" s="120"/>
      <c r="B617" s="120"/>
      <c r="C617" s="120"/>
      <c r="D617" s="120"/>
      <c r="E617" s="120"/>
      <c r="F617" s="120"/>
      <c r="G617" s="120"/>
      <c r="H617" s="120"/>
      <c r="I617" s="120"/>
      <c r="J617" s="120"/>
      <c r="K617" s="120"/>
      <c r="L617" s="120"/>
      <c r="M617" s="87"/>
      <c r="N617" s="120"/>
      <c r="O617" s="120"/>
      <c r="P617" s="120"/>
      <c r="Q617" s="87"/>
      <c r="R617" s="120"/>
      <c r="S617" s="120"/>
      <c r="T617" s="120"/>
      <c r="U617" s="87"/>
      <c r="V617" s="120"/>
      <c r="W617" s="120"/>
      <c r="X617" s="87"/>
      <c r="Y617" s="120"/>
      <c r="Z617" s="120"/>
      <c r="AA617" s="120"/>
      <c r="AB617" s="87"/>
      <c r="AC617" s="120"/>
      <c r="AD617" s="120"/>
      <c r="AE617" s="120"/>
      <c r="AF617" s="87"/>
      <c r="AG617" s="120"/>
      <c r="AH617" s="120"/>
      <c r="AI617" s="87"/>
      <c r="AJ617" s="120"/>
      <c r="AK617" s="120"/>
      <c r="AL617" s="87"/>
      <c r="AM617" s="120"/>
      <c r="AN617" s="120"/>
      <c r="AO617" s="120"/>
      <c r="AP617" s="120"/>
      <c r="AQ617" s="120"/>
      <c r="AR617" s="87"/>
      <c r="AS617" s="120"/>
      <c r="AT617" s="120"/>
      <c r="AU617" s="120"/>
      <c r="AV617" s="120"/>
      <c r="AW617" s="120"/>
      <c r="AX617" s="120"/>
      <c r="AY617" s="87"/>
      <c r="AZ617" s="120"/>
      <c r="BA617" s="120"/>
      <c r="BB617" s="120"/>
      <c r="BC617" s="120"/>
      <c r="BD617" s="17"/>
      <c r="BE617" s="17"/>
      <c r="BP617" s="17"/>
      <c r="BQ617" s="19"/>
      <c r="BR617" s="19"/>
      <c r="BS617" s="19"/>
      <c r="BT617" s="6"/>
      <c r="BU617" s="19"/>
      <c r="BV617" s="19"/>
      <c r="BW617" s="19"/>
      <c r="BX617" s="19"/>
      <c r="BY617" s="19"/>
      <c r="BZ617" s="19"/>
      <c r="CA617" s="27"/>
      <c r="CI617" s="17"/>
      <c r="CN617" s="17"/>
      <c r="CS617" s="17"/>
      <c r="CX617" s="17"/>
      <c r="DH617" s="17"/>
      <c r="DT617" s="17"/>
      <c r="ED617" s="17"/>
      <c r="EO617" s="17"/>
      <c r="EP617" s="45"/>
      <c r="EQ617" s="6"/>
      <c r="ER617" s="6"/>
      <c r="ES617" s="6"/>
      <c r="ET617" s="6"/>
      <c r="EU617" s="46"/>
      <c r="FV617" s="19"/>
      <c r="FW617" s="23"/>
      <c r="FX617" s="23"/>
      <c r="FZ617" s="23"/>
      <c r="GA617" s="23"/>
      <c r="GB617" s="23"/>
      <c r="GC617" s="23"/>
      <c r="GD617" s="23"/>
      <c r="GE617" s="23"/>
      <c r="GF617" s="23"/>
      <c r="GG617" s="23"/>
      <c r="GH617" s="23"/>
      <c r="GI617" s="23"/>
      <c r="GJ617" s="23"/>
      <c r="GK617" s="23"/>
      <c r="GL617" s="23"/>
      <c r="GM617" s="23"/>
      <c r="GN617" s="46"/>
    </row>
    <row r="618" spans="1:196" s="44" customFormat="1">
      <c r="A618" s="120"/>
      <c r="B618" s="120"/>
      <c r="C618" s="120"/>
      <c r="D618" s="120"/>
      <c r="E618" s="120"/>
      <c r="F618" s="120"/>
      <c r="G618" s="120"/>
      <c r="H618" s="120"/>
      <c r="I618" s="120"/>
      <c r="J618" s="120"/>
      <c r="K618" s="120"/>
      <c r="L618" s="120"/>
      <c r="M618" s="87"/>
      <c r="N618" s="120"/>
      <c r="O618" s="120"/>
      <c r="P618" s="120"/>
      <c r="Q618" s="87"/>
      <c r="R618" s="120"/>
      <c r="S618" s="120"/>
      <c r="T618" s="120"/>
      <c r="U618" s="87"/>
      <c r="V618" s="120"/>
      <c r="W618" s="120"/>
      <c r="X618" s="87"/>
      <c r="Y618" s="120"/>
      <c r="Z618" s="120"/>
      <c r="AA618" s="120"/>
      <c r="AB618" s="87"/>
      <c r="AC618" s="120"/>
      <c r="AD618" s="120"/>
      <c r="AE618" s="120"/>
      <c r="AF618" s="87"/>
      <c r="AG618" s="120"/>
      <c r="AH618" s="120"/>
      <c r="AI618" s="87"/>
      <c r="AJ618" s="120"/>
      <c r="AK618" s="120"/>
      <c r="AL618" s="87"/>
      <c r="AM618" s="120"/>
      <c r="AN618" s="120"/>
      <c r="AO618" s="120"/>
      <c r="AP618" s="120"/>
      <c r="AQ618" s="120"/>
      <c r="AR618" s="87"/>
      <c r="AS618" s="120"/>
      <c r="AT618" s="120"/>
      <c r="AU618" s="120"/>
      <c r="AV618" s="120"/>
      <c r="AW618" s="120"/>
      <c r="AX618" s="120"/>
      <c r="AY618" s="87"/>
      <c r="AZ618" s="120"/>
      <c r="BA618" s="120"/>
      <c r="BB618" s="120"/>
      <c r="BC618" s="120"/>
      <c r="BD618" s="17"/>
      <c r="BE618" s="17"/>
      <c r="BP618" s="17"/>
      <c r="BQ618" s="19"/>
      <c r="BR618" s="19"/>
      <c r="BS618" s="19"/>
      <c r="BT618" s="6"/>
      <c r="BU618" s="19"/>
      <c r="BV618" s="19"/>
      <c r="BW618" s="19"/>
      <c r="BX618" s="19"/>
      <c r="BY618" s="19"/>
      <c r="BZ618" s="19"/>
      <c r="CA618" s="27"/>
      <c r="CI618" s="17"/>
      <c r="CN618" s="17"/>
      <c r="CS618" s="17"/>
      <c r="CX618" s="17"/>
      <c r="DH618" s="17"/>
      <c r="DT618" s="17"/>
      <c r="ED618" s="17"/>
      <c r="EO618" s="17"/>
      <c r="EP618" s="45"/>
      <c r="EQ618" s="6"/>
      <c r="ER618" s="6"/>
      <c r="ES618" s="6"/>
      <c r="ET618" s="6"/>
      <c r="EU618" s="46"/>
      <c r="FV618" s="19"/>
      <c r="FW618" s="23"/>
      <c r="FX618" s="23"/>
      <c r="FZ618" s="23"/>
      <c r="GA618" s="23"/>
      <c r="GB618" s="23"/>
      <c r="GC618" s="23"/>
      <c r="GD618" s="23"/>
      <c r="GE618" s="23"/>
      <c r="GF618" s="23"/>
      <c r="GG618" s="23"/>
      <c r="GH618" s="23"/>
      <c r="GI618" s="23"/>
      <c r="GJ618" s="23"/>
      <c r="GK618" s="23"/>
      <c r="GL618" s="23"/>
      <c r="GM618" s="23"/>
      <c r="GN618" s="46"/>
    </row>
    <row r="619" spans="1:196" s="44" customFormat="1">
      <c r="A619" s="120"/>
      <c r="B619" s="120"/>
      <c r="C619" s="120"/>
      <c r="D619" s="120"/>
      <c r="E619" s="120"/>
      <c r="F619" s="120"/>
      <c r="G619" s="120"/>
      <c r="H619" s="120"/>
      <c r="I619" s="120"/>
      <c r="J619" s="120"/>
      <c r="K619" s="120"/>
      <c r="L619" s="120"/>
      <c r="M619" s="87"/>
      <c r="N619" s="120"/>
      <c r="O619" s="120"/>
      <c r="P619" s="120"/>
      <c r="Q619" s="87"/>
      <c r="R619" s="120"/>
      <c r="S619" s="120"/>
      <c r="T619" s="120"/>
      <c r="U619" s="87"/>
      <c r="V619" s="120"/>
      <c r="W619" s="120"/>
      <c r="X619" s="87"/>
      <c r="Y619" s="120"/>
      <c r="Z619" s="120"/>
      <c r="AA619" s="120"/>
      <c r="AB619" s="87"/>
      <c r="AC619" s="120"/>
      <c r="AD619" s="120"/>
      <c r="AE619" s="120"/>
      <c r="AF619" s="87"/>
      <c r="AG619" s="120"/>
      <c r="AH619" s="120"/>
      <c r="AI619" s="87"/>
      <c r="AJ619" s="120"/>
      <c r="AK619" s="120"/>
      <c r="AL619" s="87"/>
      <c r="AM619" s="120"/>
      <c r="AN619" s="120"/>
      <c r="AO619" s="120"/>
      <c r="AP619" s="120"/>
      <c r="AQ619" s="120"/>
      <c r="AR619" s="87"/>
      <c r="AS619" s="120"/>
      <c r="AT619" s="120"/>
      <c r="AU619" s="120"/>
      <c r="AV619" s="120"/>
      <c r="AW619" s="120"/>
      <c r="AX619" s="120"/>
      <c r="AY619" s="87"/>
      <c r="AZ619" s="120"/>
      <c r="BA619" s="120"/>
      <c r="BB619" s="120"/>
      <c r="BC619" s="120"/>
      <c r="BD619" s="17"/>
      <c r="BE619" s="17"/>
      <c r="BP619" s="17"/>
      <c r="BQ619" s="19"/>
      <c r="BR619" s="19"/>
      <c r="BS619" s="19"/>
      <c r="BT619" s="6"/>
      <c r="BU619" s="19"/>
      <c r="BV619" s="19"/>
      <c r="BW619" s="19"/>
      <c r="BX619" s="19"/>
      <c r="BY619" s="19"/>
      <c r="BZ619" s="19"/>
      <c r="CA619" s="27"/>
      <c r="CI619" s="17"/>
      <c r="CN619" s="17"/>
      <c r="CS619" s="17"/>
      <c r="CX619" s="17"/>
      <c r="DH619" s="17"/>
      <c r="DT619" s="17"/>
      <c r="ED619" s="17"/>
      <c r="EO619" s="17"/>
      <c r="EP619" s="45"/>
      <c r="EQ619" s="6"/>
      <c r="ER619" s="6"/>
      <c r="ES619" s="6"/>
      <c r="ET619" s="6"/>
      <c r="EU619" s="46"/>
      <c r="FV619" s="19"/>
      <c r="FW619" s="23"/>
      <c r="FX619" s="23"/>
      <c r="FZ619" s="23"/>
      <c r="GA619" s="23"/>
      <c r="GB619" s="23"/>
      <c r="GC619" s="23"/>
      <c r="GD619" s="23"/>
      <c r="GE619" s="23"/>
      <c r="GF619" s="23"/>
      <c r="GG619" s="23"/>
      <c r="GH619" s="23"/>
      <c r="GI619" s="23"/>
      <c r="GJ619" s="23"/>
      <c r="GK619" s="23"/>
      <c r="GL619" s="23"/>
      <c r="GM619" s="23"/>
      <c r="GN619" s="46"/>
    </row>
    <row r="620" spans="1:196" s="44" customFormat="1">
      <c r="A620" s="120"/>
      <c r="B620" s="120"/>
      <c r="C620" s="120"/>
      <c r="D620" s="120"/>
      <c r="E620" s="120"/>
      <c r="F620" s="120"/>
      <c r="G620" s="120"/>
      <c r="H620" s="120"/>
      <c r="I620" s="120"/>
      <c r="J620" s="120"/>
      <c r="K620" s="120"/>
      <c r="L620" s="120"/>
      <c r="M620" s="87"/>
      <c r="N620" s="120"/>
      <c r="O620" s="120"/>
      <c r="P620" s="120"/>
      <c r="Q620" s="87"/>
      <c r="R620" s="120"/>
      <c r="S620" s="120"/>
      <c r="T620" s="120"/>
      <c r="U620" s="87"/>
      <c r="V620" s="120"/>
      <c r="W620" s="120"/>
      <c r="X620" s="87"/>
      <c r="Y620" s="120"/>
      <c r="Z620" s="120"/>
      <c r="AA620" s="120"/>
      <c r="AB620" s="87"/>
      <c r="AC620" s="120"/>
      <c r="AD620" s="120"/>
      <c r="AE620" s="120"/>
      <c r="AF620" s="87"/>
      <c r="AG620" s="120"/>
      <c r="AH620" s="120"/>
      <c r="AI620" s="87"/>
      <c r="AJ620" s="120"/>
      <c r="AK620" s="120"/>
      <c r="AL620" s="87"/>
      <c r="AM620" s="120"/>
      <c r="AN620" s="120"/>
      <c r="AO620" s="120"/>
      <c r="AP620" s="120"/>
      <c r="AQ620" s="120"/>
      <c r="AR620" s="87"/>
      <c r="AS620" s="120"/>
      <c r="AT620" s="120"/>
      <c r="AU620" s="120"/>
      <c r="AV620" s="120"/>
      <c r="AW620" s="120"/>
      <c r="AX620" s="120"/>
      <c r="AY620" s="87"/>
      <c r="AZ620" s="120"/>
      <c r="BA620" s="120"/>
      <c r="BB620" s="120"/>
      <c r="BC620" s="120"/>
      <c r="BD620" s="17"/>
      <c r="BE620" s="17"/>
      <c r="BP620" s="17"/>
      <c r="BQ620" s="19"/>
      <c r="BR620" s="19"/>
      <c r="BS620" s="19"/>
      <c r="BT620" s="6"/>
      <c r="BU620" s="19"/>
      <c r="BV620" s="19"/>
      <c r="BW620" s="19"/>
      <c r="BX620" s="19"/>
      <c r="BY620" s="19"/>
      <c r="BZ620" s="19"/>
      <c r="CA620" s="27"/>
      <c r="CI620" s="17"/>
      <c r="CN620" s="17"/>
      <c r="CS620" s="17"/>
      <c r="CX620" s="17"/>
      <c r="DH620" s="17"/>
      <c r="DT620" s="17"/>
      <c r="ED620" s="17"/>
      <c r="EO620" s="17"/>
      <c r="EP620" s="45"/>
      <c r="EQ620" s="6"/>
      <c r="ER620" s="6"/>
      <c r="ES620" s="6"/>
      <c r="ET620" s="6"/>
      <c r="EU620" s="46"/>
      <c r="FV620" s="19"/>
      <c r="FW620" s="23"/>
      <c r="FX620" s="23"/>
      <c r="FZ620" s="23"/>
      <c r="GA620" s="23"/>
      <c r="GB620" s="23"/>
      <c r="GC620" s="23"/>
      <c r="GD620" s="23"/>
      <c r="GE620" s="23"/>
      <c r="GF620" s="23"/>
      <c r="GG620" s="23"/>
      <c r="GH620" s="23"/>
      <c r="GI620" s="23"/>
      <c r="GJ620" s="23"/>
      <c r="GK620" s="23"/>
      <c r="GL620" s="23"/>
      <c r="GM620" s="23"/>
      <c r="GN620" s="46"/>
    </row>
    <row r="621" spans="1:196" s="44" customFormat="1">
      <c r="A621" s="120"/>
      <c r="B621" s="120"/>
      <c r="C621" s="120"/>
      <c r="D621" s="120"/>
      <c r="E621" s="120"/>
      <c r="F621" s="120"/>
      <c r="G621" s="120"/>
      <c r="H621" s="120"/>
      <c r="I621" s="120"/>
      <c r="J621" s="120"/>
      <c r="K621" s="120"/>
      <c r="L621" s="120"/>
      <c r="M621" s="87"/>
      <c r="N621" s="120"/>
      <c r="O621" s="120"/>
      <c r="P621" s="120"/>
      <c r="Q621" s="87"/>
      <c r="R621" s="120"/>
      <c r="S621" s="120"/>
      <c r="T621" s="120"/>
      <c r="U621" s="87"/>
      <c r="V621" s="120"/>
      <c r="W621" s="120"/>
      <c r="X621" s="87"/>
      <c r="Y621" s="120"/>
      <c r="Z621" s="120"/>
      <c r="AA621" s="120"/>
      <c r="AB621" s="87"/>
      <c r="AC621" s="120"/>
      <c r="AD621" s="120"/>
      <c r="AE621" s="120"/>
      <c r="AF621" s="87"/>
      <c r="AG621" s="120"/>
      <c r="AH621" s="120"/>
      <c r="AI621" s="87"/>
      <c r="AJ621" s="120"/>
      <c r="AK621" s="120"/>
      <c r="AL621" s="87"/>
      <c r="AM621" s="120"/>
      <c r="AN621" s="120"/>
      <c r="AO621" s="120"/>
      <c r="AP621" s="120"/>
      <c r="AQ621" s="120"/>
      <c r="AR621" s="87"/>
      <c r="AS621" s="120"/>
      <c r="AT621" s="120"/>
      <c r="AU621" s="120"/>
      <c r="AV621" s="120"/>
      <c r="AW621" s="120"/>
      <c r="AX621" s="120"/>
      <c r="AY621" s="87"/>
      <c r="AZ621" s="120"/>
      <c r="BA621" s="120"/>
      <c r="BB621" s="120"/>
      <c r="BC621" s="120"/>
      <c r="BD621" s="17"/>
      <c r="BE621" s="17"/>
      <c r="BP621" s="17"/>
      <c r="BQ621" s="19"/>
      <c r="BR621" s="19"/>
      <c r="BS621" s="19"/>
      <c r="BT621" s="6"/>
      <c r="BU621" s="19"/>
      <c r="BV621" s="19"/>
      <c r="BW621" s="19"/>
      <c r="BX621" s="19"/>
      <c r="BY621" s="19"/>
      <c r="BZ621" s="19"/>
      <c r="CA621" s="27"/>
      <c r="CI621" s="17"/>
      <c r="CN621" s="17"/>
      <c r="CS621" s="17"/>
      <c r="CX621" s="17"/>
      <c r="DH621" s="17"/>
      <c r="DT621" s="17"/>
      <c r="ED621" s="17"/>
      <c r="EO621" s="17"/>
      <c r="EP621" s="45"/>
      <c r="EQ621" s="6"/>
      <c r="ER621" s="6"/>
      <c r="ES621" s="6"/>
      <c r="ET621" s="6"/>
      <c r="EU621" s="46"/>
      <c r="FV621" s="19"/>
      <c r="FW621" s="23"/>
      <c r="FX621" s="23"/>
      <c r="FZ621" s="23"/>
      <c r="GA621" s="23"/>
      <c r="GB621" s="23"/>
      <c r="GC621" s="23"/>
      <c r="GD621" s="23"/>
      <c r="GE621" s="23"/>
      <c r="GF621" s="23"/>
      <c r="GG621" s="23"/>
      <c r="GH621" s="23"/>
      <c r="GI621" s="23"/>
      <c r="GJ621" s="23"/>
      <c r="GK621" s="23"/>
      <c r="GL621" s="23"/>
      <c r="GM621" s="23"/>
      <c r="GN621" s="46"/>
    </row>
    <row r="622" spans="1:196" s="44" customFormat="1">
      <c r="A622" s="120"/>
      <c r="B622" s="120"/>
      <c r="C622" s="120"/>
      <c r="D622" s="120"/>
      <c r="E622" s="120"/>
      <c r="F622" s="120"/>
      <c r="G622" s="120"/>
      <c r="H622" s="120"/>
      <c r="I622" s="120"/>
      <c r="J622" s="120"/>
      <c r="K622" s="120"/>
      <c r="L622" s="120"/>
      <c r="M622" s="87"/>
      <c r="N622" s="120"/>
      <c r="O622" s="120"/>
      <c r="P622" s="120"/>
      <c r="Q622" s="87"/>
      <c r="R622" s="120"/>
      <c r="S622" s="120"/>
      <c r="T622" s="120"/>
      <c r="U622" s="87"/>
      <c r="V622" s="120"/>
      <c r="W622" s="120"/>
      <c r="X622" s="87"/>
      <c r="Y622" s="120"/>
      <c r="Z622" s="120"/>
      <c r="AA622" s="120"/>
      <c r="AB622" s="87"/>
      <c r="AC622" s="120"/>
      <c r="AD622" s="120"/>
      <c r="AE622" s="120"/>
      <c r="AF622" s="87"/>
      <c r="AG622" s="120"/>
      <c r="AH622" s="120"/>
      <c r="AI622" s="87"/>
      <c r="AJ622" s="120"/>
      <c r="AK622" s="120"/>
      <c r="AL622" s="87"/>
      <c r="AM622" s="120"/>
      <c r="AN622" s="120"/>
      <c r="AO622" s="120"/>
      <c r="AP622" s="120"/>
      <c r="AQ622" s="120"/>
      <c r="AR622" s="87"/>
      <c r="AS622" s="120"/>
      <c r="AT622" s="120"/>
      <c r="AU622" s="120"/>
      <c r="AV622" s="120"/>
      <c r="AW622" s="120"/>
      <c r="AX622" s="120"/>
      <c r="AY622" s="87"/>
      <c r="AZ622" s="120"/>
      <c r="BA622" s="120"/>
      <c r="BB622" s="120"/>
      <c r="BC622" s="120"/>
      <c r="BD622" s="17"/>
      <c r="BE622" s="17"/>
      <c r="BP622" s="17"/>
      <c r="BQ622" s="19"/>
      <c r="BR622" s="19"/>
      <c r="BS622" s="19"/>
      <c r="BT622" s="6"/>
      <c r="BU622" s="19"/>
      <c r="BV622" s="19"/>
      <c r="BW622" s="19"/>
      <c r="BX622" s="19"/>
      <c r="BY622" s="19"/>
      <c r="BZ622" s="19"/>
      <c r="CA622" s="27"/>
      <c r="CI622" s="17"/>
      <c r="CN622" s="17"/>
      <c r="CS622" s="17"/>
      <c r="CX622" s="17"/>
      <c r="DH622" s="17"/>
      <c r="DT622" s="17"/>
      <c r="ED622" s="17"/>
      <c r="EO622" s="17"/>
      <c r="EP622" s="45"/>
      <c r="EQ622" s="6"/>
      <c r="ER622" s="6"/>
      <c r="ES622" s="6"/>
      <c r="ET622" s="6"/>
      <c r="EU622" s="46"/>
      <c r="FV622" s="19"/>
      <c r="FW622" s="23"/>
      <c r="FX622" s="23"/>
      <c r="FZ622" s="23"/>
      <c r="GA622" s="23"/>
      <c r="GB622" s="23"/>
      <c r="GC622" s="23"/>
      <c r="GD622" s="23"/>
      <c r="GE622" s="23"/>
      <c r="GF622" s="23"/>
      <c r="GG622" s="23"/>
      <c r="GH622" s="23"/>
      <c r="GI622" s="23"/>
      <c r="GJ622" s="23"/>
      <c r="GK622" s="23"/>
      <c r="GL622" s="23"/>
      <c r="GM622" s="23"/>
      <c r="GN622" s="46"/>
    </row>
    <row r="623" spans="1:196" s="44" customFormat="1">
      <c r="A623" s="120"/>
      <c r="B623" s="120"/>
      <c r="C623" s="120"/>
      <c r="D623" s="120"/>
      <c r="E623" s="120"/>
      <c r="F623" s="120"/>
      <c r="G623" s="120"/>
      <c r="H623" s="120"/>
      <c r="I623" s="120"/>
      <c r="J623" s="120"/>
      <c r="K623" s="120"/>
      <c r="L623" s="120"/>
      <c r="M623" s="87"/>
      <c r="N623" s="120"/>
      <c r="O623" s="120"/>
      <c r="P623" s="120"/>
      <c r="Q623" s="87"/>
      <c r="R623" s="120"/>
      <c r="S623" s="120"/>
      <c r="T623" s="120"/>
      <c r="U623" s="87"/>
      <c r="V623" s="120"/>
      <c r="W623" s="120"/>
      <c r="X623" s="87"/>
      <c r="Y623" s="120"/>
      <c r="Z623" s="120"/>
      <c r="AA623" s="120"/>
      <c r="AB623" s="87"/>
      <c r="AC623" s="120"/>
      <c r="AD623" s="120"/>
      <c r="AE623" s="120"/>
      <c r="AF623" s="87"/>
      <c r="AG623" s="120"/>
      <c r="AH623" s="120"/>
      <c r="AI623" s="87"/>
      <c r="AJ623" s="120"/>
      <c r="AK623" s="120"/>
      <c r="AL623" s="87"/>
      <c r="AM623" s="120"/>
      <c r="AN623" s="120"/>
      <c r="AO623" s="120"/>
      <c r="AP623" s="120"/>
      <c r="AQ623" s="120"/>
      <c r="AR623" s="87"/>
      <c r="AS623" s="120"/>
      <c r="AT623" s="120"/>
      <c r="AU623" s="120"/>
      <c r="AV623" s="120"/>
      <c r="AW623" s="120"/>
      <c r="AX623" s="120"/>
      <c r="AY623" s="87"/>
      <c r="AZ623" s="120"/>
      <c r="BA623" s="120"/>
      <c r="BB623" s="120"/>
      <c r="BC623" s="120"/>
      <c r="BD623" s="17"/>
      <c r="BE623" s="17"/>
      <c r="BP623" s="17"/>
      <c r="BQ623" s="19"/>
      <c r="BR623" s="19"/>
      <c r="BS623" s="19"/>
      <c r="BT623" s="6"/>
      <c r="BU623" s="19"/>
      <c r="BV623" s="19"/>
      <c r="BW623" s="19"/>
      <c r="BX623" s="19"/>
      <c r="BY623" s="19"/>
      <c r="BZ623" s="19"/>
      <c r="CA623" s="27"/>
      <c r="CI623" s="17"/>
      <c r="CN623" s="17"/>
      <c r="CS623" s="17"/>
      <c r="CX623" s="17"/>
      <c r="DH623" s="17"/>
      <c r="DT623" s="17"/>
      <c r="ED623" s="17"/>
      <c r="EO623" s="17"/>
      <c r="EP623" s="45"/>
      <c r="EQ623" s="6"/>
      <c r="ER623" s="6"/>
      <c r="ES623" s="6"/>
      <c r="ET623" s="6"/>
      <c r="EU623" s="46"/>
      <c r="FV623" s="19"/>
      <c r="FW623" s="23"/>
      <c r="FX623" s="23"/>
      <c r="FZ623" s="23"/>
      <c r="GA623" s="23"/>
      <c r="GB623" s="23"/>
      <c r="GC623" s="23"/>
      <c r="GD623" s="23"/>
      <c r="GE623" s="23"/>
      <c r="GF623" s="23"/>
      <c r="GG623" s="23"/>
      <c r="GH623" s="23"/>
      <c r="GI623" s="23"/>
      <c r="GJ623" s="23"/>
      <c r="GK623" s="23"/>
      <c r="GL623" s="23"/>
      <c r="GM623" s="23"/>
      <c r="GN623" s="46"/>
    </row>
    <row r="624" spans="1:196" s="44" customFormat="1">
      <c r="A624" s="120"/>
      <c r="B624" s="120"/>
      <c r="C624" s="120"/>
      <c r="D624" s="120"/>
      <c r="E624" s="120"/>
      <c r="F624" s="120"/>
      <c r="G624" s="120"/>
      <c r="H624" s="120"/>
      <c r="I624" s="120"/>
      <c r="J624" s="120"/>
      <c r="K624" s="120"/>
      <c r="L624" s="120"/>
      <c r="M624" s="87"/>
      <c r="N624" s="120"/>
      <c r="O624" s="120"/>
      <c r="P624" s="120"/>
      <c r="Q624" s="87"/>
      <c r="R624" s="120"/>
      <c r="S624" s="120"/>
      <c r="T624" s="120"/>
      <c r="U624" s="87"/>
      <c r="V624" s="120"/>
      <c r="W624" s="120"/>
      <c r="X624" s="87"/>
      <c r="Y624" s="120"/>
      <c r="Z624" s="120"/>
      <c r="AA624" s="120"/>
      <c r="AB624" s="87"/>
      <c r="AC624" s="120"/>
      <c r="AD624" s="120"/>
      <c r="AE624" s="120"/>
      <c r="AF624" s="87"/>
      <c r="AG624" s="120"/>
      <c r="AH624" s="120"/>
      <c r="AI624" s="87"/>
      <c r="AJ624" s="120"/>
      <c r="AK624" s="120"/>
      <c r="AL624" s="87"/>
      <c r="AM624" s="120"/>
      <c r="AN624" s="120"/>
      <c r="AO624" s="120"/>
      <c r="AP624" s="120"/>
      <c r="AQ624" s="120"/>
      <c r="AR624" s="87"/>
      <c r="AS624" s="120"/>
      <c r="AT624" s="120"/>
      <c r="AU624" s="120"/>
      <c r="AV624" s="120"/>
      <c r="AW624" s="120"/>
      <c r="AX624" s="120"/>
      <c r="AY624" s="87"/>
      <c r="AZ624" s="120"/>
      <c r="BA624" s="120"/>
      <c r="BB624" s="120"/>
      <c r="BC624" s="120"/>
      <c r="BD624" s="17"/>
      <c r="BE624" s="17"/>
      <c r="BP624" s="17"/>
      <c r="BQ624" s="19"/>
      <c r="BR624" s="19"/>
      <c r="BS624" s="19"/>
      <c r="BT624" s="6"/>
      <c r="BU624" s="19"/>
      <c r="BV624" s="19"/>
      <c r="BW624" s="19"/>
      <c r="BX624" s="19"/>
      <c r="BY624" s="19"/>
      <c r="BZ624" s="19"/>
      <c r="CA624" s="27"/>
      <c r="CI624" s="17"/>
      <c r="CN624" s="17"/>
      <c r="CS624" s="17"/>
      <c r="CX624" s="17"/>
      <c r="DH624" s="17"/>
      <c r="DT624" s="17"/>
      <c r="ED624" s="17"/>
      <c r="EO624" s="17"/>
      <c r="EP624" s="45"/>
      <c r="EQ624" s="6"/>
      <c r="ER624" s="6"/>
      <c r="ES624" s="6"/>
      <c r="ET624" s="6"/>
      <c r="EU624" s="46"/>
      <c r="FV624" s="19"/>
      <c r="FW624" s="23"/>
      <c r="FX624" s="23"/>
      <c r="FZ624" s="23"/>
      <c r="GA624" s="23"/>
      <c r="GB624" s="23"/>
      <c r="GC624" s="23"/>
      <c r="GD624" s="23"/>
      <c r="GE624" s="23"/>
      <c r="GF624" s="23"/>
      <c r="GG624" s="23"/>
      <c r="GH624" s="23"/>
      <c r="GI624" s="23"/>
      <c r="GJ624" s="23"/>
      <c r="GK624" s="23"/>
      <c r="GL624" s="23"/>
      <c r="GM624" s="23"/>
      <c r="GN624" s="46"/>
    </row>
    <row r="625" spans="1:196" s="44" customFormat="1">
      <c r="A625" s="120"/>
      <c r="B625" s="120"/>
      <c r="C625" s="120"/>
      <c r="D625" s="120"/>
      <c r="E625" s="120"/>
      <c r="F625" s="120"/>
      <c r="G625" s="120"/>
      <c r="H625" s="120"/>
      <c r="I625" s="120"/>
      <c r="J625" s="120"/>
      <c r="K625" s="120"/>
      <c r="L625" s="120"/>
      <c r="M625" s="87"/>
      <c r="N625" s="120"/>
      <c r="O625" s="120"/>
      <c r="P625" s="120"/>
      <c r="Q625" s="87"/>
      <c r="R625" s="120"/>
      <c r="S625" s="120"/>
      <c r="T625" s="120"/>
      <c r="U625" s="87"/>
      <c r="V625" s="120"/>
      <c r="W625" s="120"/>
      <c r="X625" s="87"/>
      <c r="Y625" s="120"/>
      <c r="Z625" s="120"/>
      <c r="AA625" s="120"/>
      <c r="AB625" s="87"/>
      <c r="AC625" s="120"/>
      <c r="AD625" s="120"/>
      <c r="AE625" s="120"/>
      <c r="AF625" s="87"/>
      <c r="AG625" s="120"/>
      <c r="AH625" s="120"/>
      <c r="AI625" s="87"/>
      <c r="AJ625" s="120"/>
      <c r="AK625" s="120"/>
      <c r="AL625" s="87"/>
      <c r="AM625" s="120"/>
      <c r="AN625" s="120"/>
      <c r="AO625" s="120"/>
      <c r="AP625" s="120"/>
      <c r="AQ625" s="120"/>
      <c r="AR625" s="87"/>
      <c r="AS625" s="120"/>
      <c r="AT625" s="120"/>
      <c r="AU625" s="120"/>
      <c r="AV625" s="120"/>
      <c r="AW625" s="120"/>
      <c r="AX625" s="120"/>
      <c r="AY625" s="87"/>
      <c r="AZ625" s="120"/>
      <c r="BA625" s="120"/>
      <c r="BB625" s="120"/>
      <c r="BC625" s="120"/>
      <c r="BD625" s="17"/>
      <c r="BE625" s="17"/>
      <c r="BP625" s="17"/>
      <c r="BQ625" s="19"/>
      <c r="BR625" s="19"/>
      <c r="BS625" s="19"/>
      <c r="BT625" s="6"/>
      <c r="BU625" s="19"/>
      <c r="BV625" s="19"/>
      <c r="BW625" s="19"/>
      <c r="BX625" s="19"/>
      <c r="BY625" s="19"/>
      <c r="BZ625" s="19"/>
      <c r="CA625" s="27"/>
      <c r="CI625" s="17"/>
      <c r="CN625" s="17"/>
      <c r="CS625" s="17"/>
      <c r="CX625" s="17"/>
      <c r="DH625" s="17"/>
      <c r="DT625" s="17"/>
      <c r="ED625" s="17"/>
      <c r="EO625" s="17"/>
      <c r="EP625" s="45"/>
      <c r="EQ625" s="6"/>
      <c r="ER625" s="6"/>
      <c r="ES625" s="6"/>
      <c r="ET625" s="6"/>
      <c r="EU625" s="46"/>
      <c r="FV625" s="19"/>
      <c r="FW625" s="23"/>
      <c r="FX625" s="23"/>
      <c r="FZ625" s="23"/>
      <c r="GA625" s="23"/>
      <c r="GB625" s="23"/>
      <c r="GC625" s="23"/>
      <c r="GD625" s="23"/>
      <c r="GE625" s="23"/>
      <c r="GF625" s="23"/>
      <c r="GG625" s="23"/>
      <c r="GH625" s="23"/>
      <c r="GI625" s="23"/>
      <c r="GJ625" s="23"/>
      <c r="GK625" s="23"/>
      <c r="GL625" s="23"/>
      <c r="GM625" s="23"/>
      <c r="GN625" s="46"/>
    </row>
    <row r="626" spans="1:196" s="44" customFormat="1">
      <c r="A626" s="120"/>
      <c r="B626" s="120"/>
      <c r="C626" s="120"/>
      <c r="D626" s="120"/>
      <c r="E626" s="120"/>
      <c r="F626" s="120"/>
      <c r="G626" s="120"/>
      <c r="H626" s="120"/>
      <c r="I626" s="120"/>
      <c r="J626" s="120"/>
      <c r="K626" s="120"/>
      <c r="L626" s="120"/>
      <c r="M626" s="87"/>
      <c r="N626" s="120"/>
      <c r="O626" s="120"/>
      <c r="P626" s="120"/>
      <c r="Q626" s="87"/>
      <c r="R626" s="120"/>
      <c r="S626" s="120"/>
      <c r="T626" s="120"/>
      <c r="U626" s="87"/>
      <c r="V626" s="120"/>
      <c r="W626" s="120"/>
      <c r="X626" s="87"/>
      <c r="Y626" s="120"/>
      <c r="Z626" s="120"/>
      <c r="AA626" s="120"/>
      <c r="AB626" s="87"/>
      <c r="AC626" s="120"/>
      <c r="AD626" s="120"/>
      <c r="AE626" s="120"/>
      <c r="AF626" s="87"/>
      <c r="AG626" s="120"/>
      <c r="AH626" s="120"/>
      <c r="AI626" s="87"/>
      <c r="AJ626" s="120"/>
      <c r="AK626" s="120"/>
      <c r="AL626" s="87"/>
      <c r="AM626" s="120"/>
      <c r="AN626" s="120"/>
      <c r="AO626" s="120"/>
      <c r="AP626" s="120"/>
      <c r="AQ626" s="120"/>
      <c r="AR626" s="87"/>
      <c r="AS626" s="120"/>
      <c r="AT626" s="120"/>
      <c r="AU626" s="120"/>
      <c r="AV626" s="120"/>
      <c r="AW626" s="120"/>
      <c r="AX626" s="120"/>
      <c r="AY626" s="87"/>
      <c r="AZ626" s="120"/>
      <c r="BA626" s="120"/>
      <c r="BB626" s="120"/>
      <c r="BC626" s="120"/>
      <c r="BD626" s="17"/>
      <c r="BE626" s="17"/>
      <c r="BP626" s="17"/>
      <c r="BQ626" s="19"/>
      <c r="BR626" s="19"/>
      <c r="BS626" s="19"/>
      <c r="BT626" s="6"/>
      <c r="BU626" s="19"/>
      <c r="BV626" s="19"/>
      <c r="BW626" s="19"/>
      <c r="BX626" s="19"/>
      <c r="BY626" s="19"/>
      <c r="BZ626" s="19"/>
      <c r="CA626" s="27"/>
      <c r="CI626" s="17"/>
      <c r="CN626" s="17"/>
      <c r="CS626" s="17"/>
      <c r="CX626" s="17"/>
      <c r="DH626" s="17"/>
      <c r="DT626" s="17"/>
      <c r="ED626" s="17"/>
      <c r="EO626" s="17"/>
      <c r="EP626" s="45"/>
      <c r="EQ626" s="6"/>
      <c r="ER626" s="6"/>
      <c r="ES626" s="6"/>
      <c r="ET626" s="6"/>
      <c r="EU626" s="46"/>
      <c r="FV626" s="19"/>
      <c r="FW626" s="23"/>
      <c r="FX626" s="23"/>
      <c r="FZ626" s="23"/>
      <c r="GA626" s="23"/>
      <c r="GB626" s="23"/>
      <c r="GC626" s="23"/>
      <c r="GD626" s="23"/>
      <c r="GE626" s="23"/>
      <c r="GF626" s="23"/>
      <c r="GG626" s="23"/>
      <c r="GH626" s="23"/>
      <c r="GI626" s="23"/>
      <c r="GJ626" s="23"/>
      <c r="GK626" s="23"/>
      <c r="GL626" s="23"/>
      <c r="GM626" s="23"/>
      <c r="GN626" s="46"/>
    </row>
    <row r="627" spans="1:196" s="44" customFormat="1">
      <c r="A627" s="120"/>
      <c r="B627" s="120"/>
      <c r="C627" s="120"/>
      <c r="D627" s="120"/>
      <c r="E627" s="120"/>
      <c r="F627" s="120"/>
      <c r="G627" s="120"/>
      <c r="H627" s="120"/>
      <c r="I627" s="120"/>
      <c r="J627" s="120"/>
      <c r="K627" s="120"/>
      <c r="L627" s="120"/>
      <c r="M627" s="87"/>
      <c r="N627" s="120"/>
      <c r="O627" s="120"/>
      <c r="P627" s="120"/>
      <c r="Q627" s="87"/>
      <c r="R627" s="120"/>
      <c r="S627" s="120"/>
      <c r="T627" s="120"/>
      <c r="U627" s="87"/>
      <c r="V627" s="120"/>
      <c r="W627" s="120"/>
      <c r="X627" s="87"/>
      <c r="Y627" s="120"/>
      <c r="Z627" s="120"/>
      <c r="AA627" s="120"/>
      <c r="AB627" s="87"/>
      <c r="AC627" s="120"/>
      <c r="AD627" s="120"/>
      <c r="AE627" s="120"/>
      <c r="AF627" s="87"/>
      <c r="AG627" s="120"/>
      <c r="AH627" s="120"/>
      <c r="AI627" s="87"/>
      <c r="AJ627" s="120"/>
      <c r="AK627" s="120"/>
      <c r="AL627" s="87"/>
      <c r="AM627" s="120"/>
      <c r="AN627" s="120"/>
      <c r="AO627" s="120"/>
      <c r="AP627" s="120"/>
      <c r="AQ627" s="120"/>
      <c r="AR627" s="87"/>
      <c r="AS627" s="120"/>
      <c r="AT627" s="120"/>
      <c r="AU627" s="120"/>
      <c r="AV627" s="120"/>
      <c r="AW627" s="120"/>
      <c r="AX627" s="120"/>
      <c r="AY627" s="87"/>
      <c r="AZ627" s="120"/>
      <c r="BA627" s="120"/>
      <c r="BB627" s="120"/>
      <c r="BC627" s="120"/>
      <c r="BD627" s="17"/>
      <c r="BE627" s="17"/>
      <c r="BP627" s="17"/>
      <c r="BQ627" s="19"/>
      <c r="BR627" s="19"/>
      <c r="BS627" s="19"/>
      <c r="BT627" s="6"/>
      <c r="BU627" s="19"/>
      <c r="BV627" s="19"/>
      <c r="BW627" s="19"/>
      <c r="BX627" s="19"/>
      <c r="BY627" s="19"/>
      <c r="BZ627" s="19"/>
      <c r="CA627" s="27"/>
      <c r="CI627" s="17"/>
      <c r="CN627" s="17"/>
      <c r="CS627" s="17"/>
      <c r="CX627" s="17"/>
      <c r="DH627" s="17"/>
      <c r="DT627" s="17"/>
      <c r="ED627" s="17"/>
      <c r="EO627" s="17"/>
      <c r="EP627" s="45"/>
      <c r="EQ627" s="6"/>
      <c r="ER627" s="6"/>
      <c r="ES627" s="6"/>
      <c r="ET627" s="6"/>
      <c r="EU627" s="46"/>
      <c r="FV627" s="19"/>
      <c r="FW627" s="23"/>
      <c r="FX627" s="23"/>
      <c r="FZ627" s="23"/>
      <c r="GA627" s="23"/>
      <c r="GB627" s="23"/>
      <c r="GC627" s="23"/>
      <c r="GD627" s="23"/>
      <c r="GE627" s="23"/>
      <c r="GF627" s="23"/>
      <c r="GG627" s="23"/>
      <c r="GH627" s="23"/>
      <c r="GI627" s="23"/>
      <c r="GJ627" s="23"/>
      <c r="GK627" s="23"/>
      <c r="GL627" s="23"/>
      <c r="GM627" s="23"/>
      <c r="GN627" s="46"/>
    </row>
    <row r="628" spans="1:196" s="44" customFormat="1">
      <c r="A628" s="120"/>
      <c r="B628" s="120"/>
      <c r="C628" s="120"/>
      <c r="D628" s="120"/>
      <c r="E628" s="120"/>
      <c r="F628" s="120"/>
      <c r="G628" s="120"/>
      <c r="H628" s="120"/>
      <c r="I628" s="120"/>
      <c r="J628" s="120"/>
      <c r="K628" s="120"/>
      <c r="L628" s="120"/>
      <c r="M628" s="87"/>
      <c r="N628" s="120"/>
      <c r="O628" s="120"/>
      <c r="P628" s="120"/>
      <c r="Q628" s="87"/>
      <c r="R628" s="120"/>
      <c r="S628" s="120"/>
      <c r="T628" s="120"/>
      <c r="U628" s="87"/>
      <c r="V628" s="120"/>
      <c r="W628" s="120"/>
      <c r="X628" s="87"/>
      <c r="Y628" s="120"/>
      <c r="Z628" s="120"/>
      <c r="AA628" s="120"/>
      <c r="AB628" s="87"/>
      <c r="AC628" s="120"/>
      <c r="AD628" s="120"/>
      <c r="AE628" s="120"/>
      <c r="AF628" s="87"/>
      <c r="AG628" s="120"/>
      <c r="AH628" s="120"/>
      <c r="AI628" s="87"/>
      <c r="AJ628" s="120"/>
      <c r="AK628" s="120"/>
      <c r="AL628" s="87"/>
      <c r="AM628" s="120"/>
      <c r="AN628" s="120"/>
      <c r="AO628" s="120"/>
      <c r="AP628" s="120"/>
      <c r="AQ628" s="120"/>
      <c r="AR628" s="87"/>
      <c r="AS628" s="120"/>
      <c r="AT628" s="120"/>
      <c r="AU628" s="120"/>
      <c r="AV628" s="120"/>
      <c r="AW628" s="120"/>
      <c r="AX628" s="120"/>
      <c r="AY628" s="87"/>
      <c r="AZ628" s="120"/>
      <c r="BA628" s="120"/>
      <c r="BB628" s="120"/>
      <c r="BC628" s="120"/>
      <c r="BD628" s="17"/>
      <c r="BE628" s="17"/>
      <c r="BP628" s="17"/>
      <c r="BQ628" s="19"/>
      <c r="BR628" s="19"/>
      <c r="BS628" s="19"/>
      <c r="BT628" s="6"/>
      <c r="BU628" s="19"/>
      <c r="BV628" s="19"/>
      <c r="BW628" s="19"/>
      <c r="BX628" s="19"/>
      <c r="BY628" s="19"/>
      <c r="BZ628" s="19"/>
      <c r="CA628" s="27"/>
      <c r="CI628" s="17"/>
      <c r="CN628" s="17"/>
      <c r="CS628" s="17"/>
      <c r="CX628" s="17"/>
      <c r="DH628" s="17"/>
      <c r="DT628" s="17"/>
      <c r="ED628" s="17"/>
      <c r="EO628" s="17"/>
      <c r="EP628" s="45"/>
      <c r="EQ628" s="6"/>
      <c r="ER628" s="6"/>
      <c r="ES628" s="6"/>
      <c r="ET628" s="6"/>
      <c r="EU628" s="46"/>
      <c r="FV628" s="19"/>
      <c r="FW628" s="23"/>
      <c r="FX628" s="23"/>
      <c r="FZ628" s="23"/>
      <c r="GA628" s="23"/>
      <c r="GB628" s="23"/>
      <c r="GC628" s="23"/>
      <c r="GD628" s="23"/>
      <c r="GE628" s="23"/>
      <c r="GF628" s="23"/>
      <c r="GG628" s="23"/>
      <c r="GH628" s="23"/>
      <c r="GI628" s="23"/>
      <c r="GJ628" s="23"/>
      <c r="GK628" s="23"/>
      <c r="GL628" s="23"/>
      <c r="GM628" s="23"/>
      <c r="GN628" s="46"/>
    </row>
    <row r="629" spans="1:196" s="44" customFormat="1">
      <c r="A629" s="120"/>
      <c r="B629" s="120"/>
      <c r="C629" s="120"/>
      <c r="D629" s="120"/>
      <c r="E629" s="120"/>
      <c r="F629" s="120"/>
      <c r="G629" s="120"/>
      <c r="H629" s="120"/>
      <c r="I629" s="120"/>
      <c r="J629" s="120"/>
      <c r="K629" s="120"/>
      <c r="L629" s="120"/>
      <c r="M629" s="87"/>
      <c r="N629" s="120"/>
      <c r="O629" s="120"/>
      <c r="P629" s="120"/>
      <c r="Q629" s="87"/>
      <c r="R629" s="120"/>
      <c r="S629" s="120"/>
      <c r="T629" s="120"/>
      <c r="U629" s="87"/>
      <c r="V629" s="120"/>
      <c r="W629" s="120"/>
      <c r="X629" s="87"/>
      <c r="Y629" s="120"/>
      <c r="Z629" s="120"/>
      <c r="AA629" s="120"/>
      <c r="AB629" s="87"/>
      <c r="AC629" s="120"/>
      <c r="AD629" s="120"/>
      <c r="AE629" s="120"/>
      <c r="AF629" s="87"/>
      <c r="AG629" s="120"/>
      <c r="AH629" s="120"/>
      <c r="AI629" s="87"/>
      <c r="AJ629" s="120"/>
      <c r="AK629" s="120"/>
      <c r="AL629" s="87"/>
      <c r="AM629" s="120"/>
      <c r="AN629" s="120"/>
      <c r="AO629" s="120"/>
      <c r="AP629" s="120"/>
      <c r="AQ629" s="120"/>
      <c r="AR629" s="87"/>
      <c r="AS629" s="120"/>
      <c r="AT629" s="120"/>
      <c r="AU629" s="120"/>
      <c r="AV629" s="120"/>
      <c r="AW629" s="120"/>
      <c r="AX629" s="120"/>
      <c r="AY629" s="87"/>
      <c r="AZ629" s="120"/>
      <c r="BA629" s="120"/>
      <c r="BB629" s="120"/>
      <c r="BC629" s="120"/>
      <c r="BD629" s="17"/>
      <c r="BE629" s="17"/>
      <c r="BP629" s="17"/>
      <c r="BQ629" s="19"/>
      <c r="BR629" s="19"/>
      <c r="BS629" s="19"/>
      <c r="BT629" s="6"/>
      <c r="BU629" s="19"/>
      <c r="BV629" s="19"/>
      <c r="BW629" s="19"/>
      <c r="BX629" s="19"/>
      <c r="BY629" s="19"/>
      <c r="BZ629" s="19"/>
      <c r="CA629" s="27"/>
      <c r="CI629" s="17"/>
      <c r="CN629" s="17"/>
      <c r="CS629" s="17"/>
      <c r="CX629" s="17"/>
      <c r="DH629" s="17"/>
      <c r="DT629" s="17"/>
      <c r="ED629" s="17"/>
      <c r="EO629" s="17"/>
      <c r="EP629" s="45"/>
      <c r="EQ629" s="6"/>
      <c r="ER629" s="6"/>
      <c r="ES629" s="6"/>
      <c r="ET629" s="6"/>
      <c r="EU629" s="46"/>
      <c r="FV629" s="19"/>
      <c r="FW629" s="23"/>
      <c r="FX629" s="23"/>
      <c r="FZ629" s="23"/>
      <c r="GA629" s="23"/>
      <c r="GB629" s="23"/>
      <c r="GC629" s="23"/>
      <c r="GD629" s="23"/>
      <c r="GE629" s="23"/>
      <c r="GF629" s="23"/>
      <c r="GG629" s="23"/>
      <c r="GH629" s="23"/>
      <c r="GI629" s="23"/>
      <c r="GJ629" s="23"/>
      <c r="GK629" s="23"/>
      <c r="GL629" s="23"/>
      <c r="GM629" s="23"/>
      <c r="GN629" s="46"/>
    </row>
    <row r="630" spans="1:196" s="44" customFormat="1">
      <c r="A630" s="120"/>
      <c r="B630" s="120"/>
      <c r="C630" s="120"/>
      <c r="D630" s="120"/>
      <c r="E630" s="120"/>
      <c r="F630" s="120"/>
      <c r="G630" s="120"/>
      <c r="H630" s="120"/>
      <c r="I630" s="120"/>
      <c r="J630" s="120"/>
      <c r="K630" s="120"/>
      <c r="L630" s="120"/>
      <c r="M630" s="87"/>
      <c r="N630" s="120"/>
      <c r="O630" s="120"/>
      <c r="P630" s="120"/>
      <c r="Q630" s="87"/>
      <c r="R630" s="120"/>
      <c r="S630" s="120"/>
      <c r="T630" s="120"/>
      <c r="U630" s="87"/>
      <c r="V630" s="120"/>
      <c r="W630" s="120"/>
      <c r="X630" s="87"/>
      <c r="Y630" s="120"/>
      <c r="Z630" s="120"/>
      <c r="AA630" s="120"/>
      <c r="AB630" s="87"/>
      <c r="AC630" s="120"/>
      <c r="AD630" s="120"/>
      <c r="AE630" s="120"/>
      <c r="AF630" s="87"/>
      <c r="AG630" s="120"/>
      <c r="AH630" s="120"/>
      <c r="AI630" s="87"/>
      <c r="AJ630" s="120"/>
      <c r="AK630" s="120"/>
      <c r="AL630" s="87"/>
      <c r="AM630" s="120"/>
      <c r="AN630" s="120"/>
      <c r="AO630" s="120"/>
      <c r="AP630" s="120"/>
      <c r="AQ630" s="120"/>
      <c r="AR630" s="87"/>
      <c r="AS630" s="120"/>
      <c r="AT630" s="120"/>
      <c r="AU630" s="120"/>
      <c r="AV630" s="120"/>
      <c r="AW630" s="120"/>
      <c r="AX630" s="120"/>
      <c r="AY630" s="87"/>
      <c r="AZ630" s="120"/>
      <c r="BA630" s="120"/>
      <c r="BB630" s="120"/>
      <c r="BC630" s="120"/>
      <c r="BD630" s="17"/>
      <c r="BE630" s="17"/>
      <c r="BP630" s="17"/>
      <c r="BQ630" s="19"/>
      <c r="BR630" s="19"/>
      <c r="BS630" s="19"/>
      <c r="BT630" s="6"/>
      <c r="BU630" s="19"/>
      <c r="BV630" s="19"/>
      <c r="BW630" s="19"/>
      <c r="BX630" s="19"/>
      <c r="BY630" s="19"/>
      <c r="BZ630" s="19"/>
      <c r="CA630" s="27"/>
      <c r="CI630" s="17"/>
      <c r="CN630" s="17"/>
      <c r="CS630" s="17"/>
      <c r="CX630" s="17"/>
      <c r="DH630" s="17"/>
      <c r="DT630" s="17"/>
      <c r="ED630" s="17"/>
      <c r="EO630" s="17"/>
      <c r="EP630" s="45"/>
      <c r="EQ630" s="6"/>
      <c r="ER630" s="6"/>
      <c r="ES630" s="6"/>
      <c r="ET630" s="6"/>
      <c r="EU630" s="46"/>
      <c r="FV630" s="19"/>
      <c r="FW630" s="23"/>
      <c r="FX630" s="23"/>
      <c r="FZ630" s="23"/>
      <c r="GA630" s="23"/>
      <c r="GB630" s="23"/>
      <c r="GC630" s="23"/>
      <c r="GD630" s="23"/>
      <c r="GE630" s="23"/>
      <c r="GF630" s="23"/>
      <c r="GG630" s="23"/>
      <c r="GH630" s="23"/>
      <c r="GI630" s="23"/>
      <c r="GJ630" s="23"/>
      <c r="GK630" s="23"/>
      <c r="GL630" s="23"/>
      <c r="GM630" s="23"/>
      <c r="GN630" s="46"/>
    </row>
    <row r="631" spans="1:196" s="44" customFormat="1">
      <c r="A631" s="120"/>
      <c r="B631" s="120"/>
      <c r="C631" s="120"/>
      <c r="D631" s="120"/>
      <c r="E631" s="120"/>
      <c r="F631" s="120"/>
      <c r="G631" s="120"/>
      <c r="H631" s="120"/>
      <c r="I631" s="120"/>
      <c r="J631" s="120"/>
      <c r="K631" s="120"/>
      <c r="L631" s="120"/>
      <c r="M631" s="87"/>
      <c r="N631" s="120"/>
      <c r="O631" s="120"/>
      <c r="P631" s="120"/>
      <c r="Q631" s="87"/>
      <c r="R631" s="120"/>
      <c r="S631" s="120"/>
      <c r="T631" s="120"/>
      <c r="U631" s="87"/>
      <c r="V631" s="120"/>
      <c r="W631" s="120"/>
      <c r="X631" s="87"/>
      <c r="Y631" s="120"/>
      <c r="Z631" s="120"/>
      <c r="AA631" s="120"/>
      <c r="AB631" s="87"/>
      <c r="AC631" s="120"/>
      <c r="AD631" s="120"/>
      <c r="AE631" s="120"/>
      <c r="AF631" s="87"/>
      <c r="AG631" s="120"/>
      <c r="AH631" s="120"/>
      <c r="AI631" s="87"/>
      <c r="AJ631" s="120"/>
      <c r="AK631" s="120"/>
      <c r="AL631" s="87"/>
      <c r="AM631" s="120"/>
      <c r="AN631" s="120"/>
      <c r="AO631" s="120"/>
      <c r="AP631" s="120"/>
      <c r="AQ631" s="120"/>
      <c r="AR631" s="87"/>
      <c r="AS631" s="120"/>
      <c r="AT631" s="120"/>
      <c r="AU631" s="120"/>
      <c r="AV631" s="120"/>
      <c r="AW631" s="120"/>
      <c r="AX631" s="120"/>
      <c r="AY631" s="87"/>
      <c r="AZ631" s="120"/>
      <c r="BA631" s="120"/>
      <c r="BB631" s="120"/>
      <c r="BC631" s="120"/>
      <c r="BD631" s="17"/>
      <c r="BE631" s="17"/>
      <c r="BP631" s="17"/>
      <c r="BQ631" s="19"/>
      <c r="BR631" s="19"/>
      <c r="BS631" s="19"/>
      <c r="BT631" s="6"/>
      <c r="BU631" s="19"/>
      <c r="BV631" s="19"/>
      <c r="BW631" s="19"/>
      <c r="BX631" s="19"/>
      <c r="BY631" s="19"/>
      <c r="BZ631" s="19"/>
      <c r="CA631" s="27"/>
      <c r="CI631" s="17"/>
      <c r="CN631" s="17"/>
      <c r="CS631" s="17"/>
      <c r="CX631" s="17"/>
      <c r="DH631" s="17"/>
      <c r="DT631" s="17"/>
      <c r="ED631" s="17"/>
      <c r="EO631" s="17"/>
      <c r="EP631" s="45"/>
      <c r="EQ631" s="6"/>
      <c r="ER631" s="6"/>
      <c r="ES631" s="6"/>
      <c r="ET631" s="6"/>
      <c r="EU631" s="46"/>
      <c r="FV631" s="19"/>
      <c r="FW631" s="23"/>
      <c r="FX631" s="23"/>
      <c r="FZ631" s="23"/>
      <c r="GA631" s="23"/>
      <c r="GB631" s="23"/>
      <c r="GC631" s="23"/>
      <c r="GD631" s="23"/>
      <c r="GE631" s="23"/>
      <c r="GF631" s="23"/>
      <c r="GG631" s="23"/>
      <c r="GH631" s="23"/>
      <c r="GI631" s="23"/>
      <c r="GJ631" s="23"/>
      <c r="GK631" s="23"/>
      <c r="GL631" s="23"/>
      <c r="GM631" s="23"/>
      <c r="GN631" s="46"/>
    </row>
    <row r="632" spans="1:196" s="44" customFormat="1">
      <c r="A632" s="120"/>
      <c r="B632" s="120"/>
      <c r="C632" s="120"/>
      <c r="D632" s="120"/>
      <c r="E632" s="120"/>
      <c r="F632" s="120"/>
      <c r="G632" s="120"/>
      <c r="H632" s="120"/>
      <c r="I632" s="120"/>
      <c r="J632" s="120"/>
      <c r="K632" s="120"/>
      <c r="L632" s="120"/>
      <c r="M632" s="87"/>
      <c r="N632" s="120"/>
      <c r="O632" s="120"/>
      <c r="P632" s="120"/>
      <c r="Q632" s="87"/>
      <c r="R632" s="120"/>
      <c r="S632" s="120"/>
      <c r="T632" s="120"/>
      <c r="U632" s="87"/>
      <c r="V632" s="120"/>
      <c r="W632" s="120"/>
      <c r="X632" s="87"/>
      <c r="Y632" s="120"/>
      <c r="Z632" s="120"/>
      <c r="AA632" s="120"/>
      <c r="AB632" s="87"/>
      <c r="AC632" s="120"/>
      <c r="AD632" s="120"/>
      <c r="AE632" s="120"/>
      <c r="AF632" s="87"/>
      <c r="AG632" s="120"/>
      <c r="AH632" s="120"/>
      <c r="AI632" s="87"/>
      <c r="AJ632" s="120"/>
      <c r="AK632" s="120"/>
      <c r="AL632" s="87"/>
      <c r="AM632" s="120"/>
      <c r="AN632" s="120"/>
      <c r="AO632" s="120"/>
      <c r="AP632" s="120"/>
      <c r="AQ632" s="120"/>
      <c r="AR632" s="87"/>
      <c r="AS632" s="120"/>
      <c r="AT632" s="120"/>
      <c r="AU632" s="120"/>
      <c r="AV632" s="120"/>
      <c r="AW632" s="120"/>
      <c r="AX632" s="120"/>
      <c r="AY632" s="87"/>
      <c r="AZ632" s="120"/>
      <c r="BA632" s="120"/>
      <c r="BB632" s="120"/>
      <c r="BC632" s="120"/>
      <c r="BD632" s="17"/>
      <c r="BE632" s="17"/>
      <c r="BP632" s="17"/>
      <c r="BQ632" s="19"/>
      <c r="BR632" s="19"/>
      <c r="BS632" s="19"/>
      <c r="BT632" s="6"/>
      <c r="BU632" s="19"/>
      <c r="BV632" s="19"/>
      <c r="BW632" s="19"/>
      <c r="BX632" s="19"/>
      <c r="BY632" s="19"/>
      <c r="BZ632" s="19"/>
      <c r="CA632" s="27"/>
      <c r="CI632" s="17"/>
      <c r="CN632" s="17"/>
      <c r="CS632" s="17"/>
      <c r="CX632" s="17"/>
      <c r="DH632" s="17"/>
      <c r="DT632" s="17"/>
      <c r="ED632" s="17"/>
      <c r="EO632" s="17"/>
      <c r="EP632" s="45"/>
      <c r="EQ632" s="6"/>
      <c r="ER632" s="6"/>
      <c r="ES632" s="6"/>
      <c r="ET632" s="6"/>
      <c r="EU632" s="46"/>
      <c r="FV632" s="19"/>
      <c r="FW632" s="23"/>
      <c r="FX632" s="23"/>
      <c r="FZ632" s="23"/>
      <c r="GA632" s="23"/>
      <c r="GB632" s="23"/>
      <c r="GC632" s="23"/>
      <c r="GD632" s="23"/>
      <c r="GE632" s="23"/>
      <c r="GF632" s="23"/>
      <c r="GG632" s="23"/>
      <c r="GH632" s="23"/>
      <c r="GI632" s="23"/>
      <c r="GJ632" s="23"/>
      <c r="GK632" s="23"/>
      <c r="GL632" s="23"/>
      <c r="GM632" s="23"/>
      <c r="GN632" s="46"/>
    </row>
    <row r="633" spans="1:196" s="44" customFormat="1">
      <c r="A633" s="120"/>
      <c r="B633" s="120"/>
      <c r="C633" s="120"/>
      <c r="D633" s="120"/>
      <c r="E633" s="120"/>
      <c r="F633" s="120"/>
      <c r="G633" s="120"/>
      <c r="H633" s="120"/>
      <c r="I633" s="120"/>
      <c r="J633" s="120"/>
      <c r="K633" s="120"/>
      <c r="L633" s="120"/>
      <c r="M633" s="87"/>
      <c r="N633" s="120"/>
      <c r="O633" s="120"/>
      <c r="P633" s="120"/>
      <c r="Q633" s="87"/>
      <c r="R633" s="120"/>
      <c r="S633" s="120"/>
      <c r="T633" s="120"/>
      <c r="U633" s="87"/>
      <c r="V633" s="120"/>
      <c r="W633" s="120"/>
      <c r="X633" s="87"/>
      <c r="Y633" s="120"/>
      <c r="Z633" s="120"/>
      <c r="AA633" s="120"/>
      <c r="AB633" s="87"/>
      <c r="AC633" s="120"/>
      <c r="AD633" s="120"/>
      <c r="AE633" s="120"/>
      <c r="AF633" s="87"/>
      <c r="AG633" s="120"/>
      <c r="AH633" s="120"/>
      <c r="AI633" s="87"/>
      <c r="AJ633" s="120"/>
      <c r="AK633" s="120"/>
      <c r="AL633" s="87"/>
      <c r="AM633" s="120"/>
      <c r="AN633" s="120"/>
      <c r="AO633" s="120"/>
      <c r="AP633" s="120"/>
      <c r="AQ633" s="120"/>
      <c r="AR633" s="87"/>
      <c r="AS633" s="120"/>
      <c r="AT633" s="120"/>
      <c r="AU633" s="120"/>
      <c r="AV633" s="120"/>
      <c r="AW633" s="120"/>
      <c r="AX633" s="120"/>
      <c r="AY633" s="87"/>
      <c r="AZ633" s="120"/>
      <c r="BA633" s="120"/>
      <c r="BB633" s="120"/>
      <c r="BC633" s="120"/>
      <c r="BD633" s="17"/>
      <c r="BE633" s="17"/>
      <c r="BP633" s="17"/>
      <c r="BQ633" s="19"/>
      <c r="BR633" s="19"/>
      <c r="BS633" s="19"/>
      <c r="BT633" s="6"/>
      <c r="BU633" s="19"/>
      <c r="BV633" s="19"/>
      <c r="BW633" s="19"/>
      <c r="BX633" s="19"/>
      <c r="BY633" s="19"/>
      <c r="BZ633" s="19"/>
      <c r="CA633" s="27"/>
      <c r="CI633" s="17"/>
      <c r="CN633" s="17"/>
      <c r="CS633" s="17"/>
      <c r="CX633" s="17"/>
      <c r="DH633" s="17"/>
      <c r="DT633" s="17"/>
      <c r="ED633" s="17"/>
      <c r="EO633" s="17"/>
      <c r="EP633" s="45"/>
      <c r="EQ633" s="6"/>
      <c r="ER633" s="6"/>
      <c r="ES633" s="6"/>
      <c r="ET633" s="6"/>
      <c r="EU633" s="46"/>
      <c r="FV633" s="19"/>
      <c r="FW633" s="23"/>
      <c r="FX633" s="23"/>
      <c r="FZ633" s="23"/>
      <c r="GA633" s="23"/>
      <c r="GB633" s="23"/>
      <c r="GC633" s="23"/>
      <c r="GD633" s="23"/>
      <c r="GE633" s="23"/>
      <c r="GF633" s="23"/>
      <c r="GG633" s="23"/>
      <c r="GH633" s="23"/>
      <c r="GI633" s="23"/>
      <c r="GJ633" s="23"/>
      <c r="GK633" s="23"/>
      <c r="GL633" s="23"/>
      <c r="GM633" s="23"/>
      <c r="GN633" s="46"/>
    </row>
    <row r="634" spans="1:196" s="44" customFormat="1">
      <c r="A634" s="120"/>
      <c r="B634" s="120"/>
      <c r="C634" s="120"/>
      <c r="D634" s="120"/>
      <c r="E634" s="120"/>
      <c r="F634" s="120"/>
      <c r="G634" s="120"/>
      <c r="H634" s="120"/>
      <c r="I634" s="120"/>
      <c r="J634" s="120"/>
      <c r="K634" s="120"/>
      <c r="L634" s="120"/>
      <c r="M634" s="87"/>
      <c r="N634" s="120"/>
      <c r="O634" s="120"/>
      <c r="P634" s="120"/>
      <c r="Q634" s="87"/>
      <c r="R634" s="120"/>
      <c r="S634" s="120"/>
      <c r="T634" s="120"/>
      <c r="U634" s="87"/>
      <c r="V634" s="120"/>
      <c r="W634" s="120"/>
      <c r="X634" s="87"/>
      <c r="Y634" s="120"/>
      <c r="Z634" s="120"/>
      <c r="AA634" s="120"/>
      <c r="AB634" s="87"/>
      <c r="AC634" s="120"/>
      <c r="AD634" s="120"/>
      <c r="AE634" s="120"/>
      <c r="AF634" s="87"/>
      <c r="AG634" s="120"/>
      <c r="AH634" s="120"/>
      <c r="AI634" s="87"/>
      <c r="AJ634" s="120"/>
      <c r="AK634" s="120"/>
      <c r="AL634" s="87"/>
      <c r="AM634" s="120"/>
      <c r="AN634" s="120"/>
      <c r="AO634" s="120"/>
      <c r="AP634" s="120"/>
      <c r="AQ634" s="120"/>
      <c r="AR634" s="87"/>
      <c r="AS634" s="120"/>
      <c r="AT634" s="120"/>
      <c r="AU634" s="120"/>
      <c r="AV634" s="120"/>
      <c r="AW634" s="120"/>
      <c r="AX634" s="120"/>
      <c r="AY634" s="87"/>
      <c r="AZ634" s="120"/>
      <c r="BA634" s="120"/>
      <c r="BB634" s="120"/>
      <c r="BC634" s="120"/>
      <c r="BD634" s="17"/>
      <c r="BE634" s="17"/>
      <c r="BP634" s="17"/>
      <c r="BQ634" s="19"/>
      <c r="BR634" s="19"/>
      <c r="BS634" s="19"/>
      <c r="BT634" s="6"/>
      <c r="BU634" s="19"/>
      <c r="BV634" s="19"/>
      <c r="BW634" s="19"/>
      <c r="BX634" s="19"/>
      <c r="BY634" s="19"/>
      <c r="BZ634" s="19"/>
      <c r="CA634" s="27"/>
      <c r="CI634" s="17"/>
      <c r="CN634" s="17"/>
      <c r="CS634" s="17"/>
      <c r="CX634" s="17"/>
      <c r="DH634" s="17"/>
      <c r="DT634" s="17"/>
      <c r="ED634" s="17"/>
      <c r="EO634" s="17"/>
      <c r="EP634" s="45"/>
      <c r="EQ634" s="6"/>
      <c r="ER634" s="6"/>
      <c r="ES634" s="6"/>
      <c r="ET634" s="6"/>
      <c r="EU634" s="46"/>
      <c r="FV634" s="19"/>
      <c r="FW634" s="23"/>
      <c r="FX634" s="23"/>
      <c r="FZ634" s="23"/>
      <c r="GA634" s="23"/>
      <c r="GB634" s="23"/>
      <c r="GC634" s="23"/>
      <c r="GD634" s="23"/>
      <c r="GE634" s="23"/>
      <c r="GF634" s="23"/>
      <c r="GG634" s="23"/>
      <c r="GH634" s="23"/>
      <c r="GI634" s="23"/>
      <c r="GJ634" s="23"/>
      <c r="GK634" s="23"/>
      <c r="GL634" s="23"/>
      <c r="GM634" s="23"/>
      <c r="GN634" s="46"/>
    </row>
    <row r="635" spans="1:196" s="44" customFormat="1">
      <c r="A635" s="120"/>
      <c r="B635" s="120"/>
      <c r="C635" s="120"/>
      <c r="D635" s="120"/>
      <c r="E635" s="120"/>
      <c r="F635" s="120"/>
      <c r="G635" s="120"/>
      <c r="H635" s="120"/>
      <c r="I635" s="120"/>
      <c r="J635" s="120"/>
      <c r="K635" s="120"/>
      <c r="L635" s="120"/>
      <c r="M635" s="87"/>
      <c r="N635" s="120"/>
      <c r="O635" s="120"/>
      <c r="P635" s="120"/>
      <c r="Q635" s="87"/>
      <c r="R635" s="120"/>
      <c r="S635" s="120"/>
      <c r="T635" s="120"/>
      <c r="U635" s="87"/>
      <c r="V635" s="120"/>
      <c r="W635" s="120"/>
      <c r="X635" s="87"/>
      <c r="Y635" s="120"/>
      <c r="Z635" s="120"/>
      <c r="AA635" s="120"/>
      <c r="AB635" s="87"/>
      <c r="AC635" s="120"/>
      <c r="AD635" s="120"/>
      <c r="AE635" s="120"/>
      <c r="AF635" s="87"/>
      <c r="AG635" s="120"/>
      <c r="AH635" s="120"/>
      <c r="AI635" s="87"/>
      <c r="AJ635" s="120"/>
      <c r="AK635" s="120"/>
      <c r="AL635" s="87"/>
      <c r="AM635" s="120"/>
      <c r="AN635" s="120"/>
      <c r="AO635" s="120"/>
      <c r="AP635" s="120"/>
      <c r="AQ635" s="120"/>
      <c r="AR635" s="87"/>
      <c r="AS635" s="120"/>
      <c r="AT635" s="120"/>
      <c r="AU635" s="120"/>
      <c r="AV635" s="120"/>
      <c r="AW635" s="120"/>
      <c r="AX635" s="120"/>
      <c r="AY635" s="87"/>
      <c r="AZ635" s="120"/>
      <c r="BA635" s="120"/>
      <c r="BB635" s="120"/>
      <c r="BC635" s="120"/>
      <c r="BD635" s="17"/>
      <c r="BE635" s="17"/>
      <c r="BP635" s="17"/>
      <c r="BQ635" s="19"/>
      <c r="BR635" s="19"/>
      <c r="BS635" s="19"/>
      <c r="BT635" s="6"/>
      <c r="BU635" s="19"/>
      <c r="BV635" s="19"/>
      <c r="BW635" s="19"/>
      <c r="BX635" s="19"/>
      <c r="BY635" s="19"/>
      <c r="BZ635" s="19"/>
      <c r="CA635" s="27"/>
      <c r="CI635" s="17"/>
      <c r="CN635" s="17"/>
      <c r="CS635" s="17"/>
      <c r="CX635" s="17"/>
      <c r="DH635" s="17"/>
      <c r="DT635" s="17"/>
      <c r="ED635" s="17"/>
      <c r="EO635" s="17"/>
      <c r="EP635" s="45"/>
      <c r="EQ635" s="6"/>
      <c r="ER635" s="6"/>
      <c r="ES635" s="6"/>
      <c r="ET635" s="6"/>
      <c r="EU635" s="46"/>
      <c r="FV635" s="19"/>
      <c r="FW635" s="23"/>
      <c r="FX635" s="23"/>
      <c r="FZ635" s="23"/>
      <c r="GA635" s="23"/>
      <c r="GB635" s="23"/>
      <c r="GC635" s="23"/>
      <c r="GD635" s="23"/>
      <c r="GE635" s="23"/>
      <c r="GF635" s="23"/>
      <c r="GG635" s="23"/>
      <c r="GH635" s="23"/>
      <c r="GI635" s="23"/>
      <c r="GJ635" s="23"/>
      <c r="GK635" s="23"/>
      <c r="GL635" s="23"/>
      <c r="GM635" s="23"/>
      <c r="GN635" s="46"/>
    </row>
    <row r="636" spans="1:196" s="44" customFormat="1">
      <c r="A636" s="120"/>
      <c r="B636" s="120"/>
      <c r="C636" s="120"/>
      <c r="D636" s="120"/>
      <c r="E636" s="120"/>
      <c r="F636" s="120"/>
      <c r="G636" s="120"/>
      <c r="H636" s="120"/>
      <c r="I636" s="120"/>
      <c r="J636" s="120"/>
      <c r="K636" s="120"/>
      <c r="L636" s="120"/>
      <c r="M636" s="87"/>
      <c r="N636" s="120"/>
      <c r="O636" s="120"/>
      <c r="P636" s="120"/>
      <c r="Q636" s="87"/>
      <c r="R636" s="120"/>
      <c r="S636" s="120"/>
      <c r="T636" s="120"/>
      <c r="U636" s="87"/>
      <c r="V636" s="120"/>
      <c r="W636" s="120"/>
      <c r="X636" s="87"/>
      <c r="Y636" s="120"/>
      <c r="Z636" s="120"/>
      <c r="AA636" s="120"/>
      <c r="AB636" s="87"/>
      <c r="AC636" s="120"/>
      <c r="AD636" s="120"/>
      <c r="AE636" s="120"/>
      <c r="AF636" s="87"/>
      <c r="AG636" s="120"/>
      <c r="AH636" s="120"/>
      <c r="AI636" s="87"/>
      <c r="AJ636" s="120"/>
      <c r="AK636" s="120"/>
      <c r="AL636" s="87"/>
      <c r="AM636" s="120"/>
      <c r="AN636" s="120"/>
      <c r="AO636" s="120"/>
      <c r="AP636" s="120"/>
      <c r="AQ636" s="120"/>
      <c r="AR636" s="87"/>
      <c r="AS636" s="120"/>
      <c r="AT636" s="120"/>
      <c r="AU636" s="120"/>
      <c r="AV636" s="120"/>
      <c r="AW636" s="120"/>
      <c r="AX636" s="120"/>
      <c r="AY636" s="87"/>
      <c r="AZ636" s="120"/>
      <c r="BA636" s="120"/>
      <c r="BB636" s="120"/>
      <c r="BC636" s="120"/>
      <c r="BD636" s="17"/>
      <c r="BE636" s="17"/>
      <c r="BP636" s="17"/>
      <c r="BQ636" s="19"/>
      <c r="BR636" s="19"/>
      <c r="BS636" s="19"/>
      <c r="BT636" s="6"/>
      <c r="BU636" s="19"/>
      <c r="BV636" s="19"/>
      <c r="BW636" s="19"/>
      <c r="BX636" s="19"/>
      <c r="BY636" s="19"/>
      <c r="BZ636" s="19"/>
      <c r="CA636" s="27"/>
      <c r="CI636" s="17"/>
      <c r="CN636" s="17"/>
      <c r="CS636" s="17"/>
      <c r="CX636" s="17"/>
      <c r="DH636" s="17"/>
      <c r="DT636" s="17"/>
      <c r="ED636" s="17"/>
      <c r="EO636" s="17"/>
      <c r="EP636" s="45"/>
      <c r="EQ636" s="6"/>
      <c r="ER636" s="6"/>
      <c r="ES636" s="6"/>
      <c r="ET636" s="6"/>
      <c r="EU636" s="46"/>
      <c r="FV636" s="19"/>
      <c r="FW636" s="23"/>
      <c r="FX636" s="23"/>
      <c r="FZ636" s="23"/>
      <c r="GA636" s="23"/>
      <c r="GB636" s="23"/>
      <c r="GC636" s="23"/>
      <c r="GD636" s="23"/>
      <c r="GE636" s="23"/>
      <c r="GF636" s="23"/>
      <c r="GG636" s="23"/>
      <c r="GH636" s="23"/>
      <c r="GI636" s="23"/>
      <c r="GJ636" s="23"/>
      <c r="GK636" s="23"/>
      <c r="GL636" s="23"/>
      <c r="GM636" s="23"/>
      <c r="GN636" s="46"/>
    </row>
    <row r="637" spans="1:196" s="44" customFormat="1">
      <c r="A637" s="120"/>
      <c r="B637" s="120"/>
      <c r="C637" s="120"/>
      <c r="D637" s="120"/>
      <c r="E637" s="120"/>
      <c r="F637" s="120"/>
      <c r="G637" s="120"/>
      <c r="H637" s="120"/>
      <c r="I637" s="120"/>
      <c r="J637" s="120"/>
      <c r="K637" s="120"/>
      <c r="L637" s="120"/>
      <c r="M637" s="87"/>
      <c r="N637" s="120"/>
      <c r="O637" s="120"/>
      <c r="P637" s="120"/>
      <c r="Q637" s="87"/>
      <c r="R637" s="120"/>
      <c r="S637" s="120"/>
      <c r="T637" s="120"/>
      <c r="U637" s="87"/>
      <c r="V637" s="120"/>
      <c r="W637" s="120"/>
      <c r="X637" s="87"/>
      <c r="Y637" s="120"/>
      <c r="Z637" s="120"/>
      <c r="AA637" s="120"/>
      <c r="AB637" s="87"/>
      <c r="AC637" s="120"/>
      <c r="AD637" s="120"/>
      <c r="AE637" s="120"/>
      <c r="AF637" s="87"/>
      <c r="AG637" s="120"/>
      <c r="AH637" s="120"/>
      <c r="AI637" s="87"/>
      <c r="AJ637" s="120"/>
      <c r="AK637" s="120"/>
      <c r="AL637" s="87"/>
      <c r="AM637" s="120"/>
      <c r="AN637" s="120"/>
      <c r="AO637" s="120"/>
      <c r="AP637" s="120"/>
      <c r="AQ637" s="120"/>
      <c r="AR637" s="87"/>
      <c r="AS637" s="120"/>
      <c r="AT637" s="120"/>
      <c r="AU637" s="120"/>
      <c r="AV637" s="120"/>
      <c r="AW637" s="120"/>
      <c r="AX637" s="120"/>
      <c r="AY637" s="87"/>
      <c r="AZ637" s="120"/>
      <c r="BA637" s="120"/>
      <c r="BB637" s="120"/>
      <c r="BC637" s="120"/>
      <c r="BD637" s="17"/>
      <c r="BE637" s="17"/>
      <c r="BP637" s="17"/>
      <c r="BQ637" s="19"/>
      <c r="BR637" s="19"/>
      <c r="BS637" s="19"/>
      <c r="BT637" s="6"/>
      <c r="BU637" s="19"/>
      <c r="BV637" s="19"/>
      <c r="BW637" s="19"/>
      <c r="BX637" s="19"/>
      <c r="BY637" s="19"/>
      <c r="BZ637" s="19"/>
      <c r="CA637" s="27"/>
      <c r="CI637" s="17"/>
      <c r="CN637" s="17"/>
      <c r="CS637" s="17"/>
      <c r="CX637" s="17"/>
      <c r="DH637" s="17"/>
      <c r="DT637" s="17"/>
      <c r="ED637" s="17"/>
      <c r="EO637" s="17"/>
      <c r="EP637" s="45"/>
      <c r="EQ637" s="6"/>
      <c r="ER637" s="6"/>
      <c r="ES637" s="6"/>
      <c r="ET637" s="6"/>
      <c r="EU637" s="46"/>
      <c r="FV637" s="19"/>
      <c r="FW637" s="23"/>
      <c r="FX637" s="23"/>
      <c r="FZ637" s="23"/>
      <c r="GA637" s="23"/>
      <c r="GB637" s="23"/>
      <c r="GC637" s="23"/>
      <c r="GD637" s="23"/>
      <c r="GE637" s="23"/>
      <c r="GF637" s="23"/>
      <c r="GG637" s="23"/>
      <c r="GH637" s="23"/>
      <c r="GI637" s="23"/>
      <c r="GJ637" s="23"/>
      <c r="GK637" s="23"/>
      <c r="GL637" s="23"/>
      <c r="GM637" s="23"/>
      <c r="GN637" s="46"/>
    </row>
    <row r="638" spans="1:196" s="44" customFormat="1">
      <c r="A638" s="120"/>
      <c r="B638" s="120"/>
      <c r="C638" s="120"/>
      <c r="D638" s="120"/>
      <c r="E638" s="120"/>
      <c r="F638" s="120"/>
      <c r="G638" s="120"/>
      <c r="H638" s="120"/>
      <c r="I638" s="120"/>
      <c r="J638" s="120"/>
      <c r="K638" s="120"/>
      <c r="L638" s="120"/>
      <c r="M638" s="87"/>
      <c r="N638" s="120"/>
      <c r="O638" s="120"/>
      <c r="P638" s="120"/>
      <c r="Q638" s="87"/>
      <c r="R638" s="120"/>
      <c r="S638" s="120"/>
      <c r="T638" s="120"/>
      <c r="U638" s="87"/>
      <c r="V638" s="120"/>
      <c r="W638" s="120"/>
      <c r="X638" s="87"/>
      <c r="Y638" s="120"/>
      <c r="Z638" s="120"/>
      <c r="AA638" s="120"/>
      <c r="AB638" s="87"/>
      <c r="AC638" s="120"/>
      <c r="AD638" s="120"/>
      <c r="AE638" s="120"/>
      <c r="AF638" s="87"/>
      <c r="AG638" s="120"/>
      <c r="AH638" s="120"/>
      <c r="AI638" s="87"/>
      <c r="AJ638" s="120"/>
      <c r="AK638" s="120"/>
      <c r="AL638" s="87"/>
      <c r="AM638" s="120"/>
      <c r="AN638" s="120"/>
      <c r="AO638" s="120"/>
      <c r="AP638" s="120"/>
      <c r="AQ638" s="120"/>
      <c r="AR638" s="87"/>
      <c r="AS638" s="120"/>
      <c r="AT638" s="120"/>
      <c r="AU638" s="120"/>
      <c r="AV638" s="120"/>
      <c r="AW638" s="120"/>
      <c r="AX638" s="120"/>
      <c r="AY638" s="87"/>
      <c r="AZ638" s="120"/>
      <c r="BA638" s="120"/>
      <c r="BB638" s="120"/>
      <c r="BC638" s="120"/>
      <c r="BD638" s="17"/>
      <c r="BE638" s="17"/>
      <c r="BP638" s="17"/>
      <c r="BQ638" s="19"/>
      <c r="BR638" s="19"/>
      <c r="BS638" s="19"/>
      <c r="BT638" s="6"/>
      <c r="BU638" s="19"/>
      <c r="BV638" s="19"/>
      <c r="BW638" s="19"/>
      <c r="BX638" s="19"/>
      <c r="BY638" s="19"/>
      <c r="BZ638" s="19"/>
      <c r="CA638" s="27"/>
      <c r="CI638" s="17"/>
      <c r="CN638" s="17"/>
      <c r="CS638" s="17"/>
      <c r="CX638" s="17"/>
      <c r="DH638" s="17"/>
      <c r="DT638" s="17"/>
      <c r="ED638" s="17"/>
      <c r="EO638" s="17"/>
      <c r="EP638" s="45"/>
      <c r="EQ638" s="6"/>
      <c r="ER638" s="6"/>
      <c r="ES638" s="6"/>
      <c r="ET638" s="6"/>
      <c r="EU638" s="46"/>
      <c r="FV638" s="19"/>
      <c r="FW638" s="23"/>
      <c r="FX638" s="23"/>
      <c r="FZ638" s="23"/>
      <c r="GA638" s="23"/>
      <c r="GB638" s="23"/>
      <c r="GC638" s="23"/>
      <c r="GD638" s="23"/>
      <c r="GE638" s="23"/>
      <c r="GF638" s="23"/>
      <c r="GG638" s="23"/>
      <c r="GH638" s="23"/>
      <c r="GI638" s="23"/>
      <c r="GJ638" s="23"/>
      <c r="GK638" s="23"/>
      <c r="GL638" s="23"/>
      <c r="GM638" s="23"/>
      <c r="GN638" s="46"/>
    </row>
    <row r="639" spans="1:196" s="44" customFormat="1">
      <c r="A639" s="120"/>
      <c r="B639" s="120"/>
      <c r="C639" s="120"/>
      <c r="D639" s="120"/>
      <c r="E639" s="120"/>
      <c r="F639" s="120"/>
      <c r="G639" s="120"/>
      <c r="H639" s="120"/>
      <c r="I639" s="120"/>
      <c r="J639" s="120"/>
      <c r="K639" s="120"/>
      <c r="L639" s="120"/>
      <c r="M639" s="87"/>
      <c r="N639" s="120"/>
      <c r="O639" s="120"/>
      <c r="P639" s="120"/>
      <c r="Q639" s="87"/>
      <c r="R639" s="120"/>
      <c r="S639" s="120"/>
      <c r="T639" s="120"/>
      <c r="U639" s="87"/>
      <c r="V639" s="120"/>
      <c r="W639" s="120"/>
      <c r="X639" s="87"/>
      <c r="Y639" s="120"/>
      <c r="Z639" s="120"/>
      <c r="AA639" s="120"/>
      <c r="AB639" s="87"/>
      <c r="AC639" s="120"/>
      <c r="AD639" s="120"/>
      <c r="AE639" s="120"/>
      <c r="AF639" s="87"/>
      <c r="AG639" s="120"/>
      <c r="AH639" s="120"/>
      <c r="AI639" s="87"/>
      <c r="AJ639" s="120"/>
      <c r="AK639" s="120"/>
      <c r="AL639" s="87"/>
      <c r="AM639" s="120"/>
      <c r="AN639" s="120"/>
      <c r="AO639" s="120"/>
      <c r="AP639" s="120"/>
      <c r="AQ639" s="120"/>
      <c r="AR639" s="87"/>
      <c r="AS639" s="120"/>
      <c r="AT639" s="120"/>
      <c r="AU639" s="120"/>
      <c r="AV639" s="120"/>
      <c r="AW639" s="120"/>
      <c r="AX639" s="120"/>
      <c r="AY639" s="87"/>
      <c r="AZ639" s="120"/>
      <c r="BA639" s="120"/>
      <c r="BB639" s="120"/>
      <c r="BC639" s="120"/>
      <c r="BD639" s="17"/>
      <c r="BE639" s="17"/>
      <c r="BP639" s="17"/>
      <c r="BQ639" s="19"/>
      <c r="BR639" s="19"/>
      <c r="BS639" s="19"/>
      <c r="BT639" s="6"/>
      <c r="BU639" s="19"/>
      <c r="BV639" s="19"/>
      <c r="BW639" s="19"/>
      <c r="BX639" s="19"/>
      <c r="BY639" s="19"/>
      <c r="BZ639" s="19"/>
      <c r="CA639" s="27"/>
      <c r="CI639" s="17"/>
      <c r="CN639" s="17"/>
      <c r="CS639" s="17"/>
      <c r="CX639" s="17"/>
      <c r="DH639" s="17"/>
      <c r="DT639" s="17"/>
      <c r="ED639" s="17"/>
      <c r="EO639" s="17"/>
      <c r="EP639" s="45"/>
      <c r="EQ639" s="6"/>
      <c r="ER639" s="6"/>
      <c r="ES639" s="6"/>
      <c r="ET639" s="6"/>
      <c r="EU639" s="46"/>
      <c r="FV639" s="19"/>
      <c r="FW639" s="23"/>
      <c r="FX639" s="23"/>
      <c r="FZ639" s="23"/>
      <c r="GA639" s="23"/>
      <c r="GB639" s="23"/>
      <c r="GC639" s="23"/>
      <c r="GD639" s="23"/>
      <c r="GE639" s="23"/>
      <c r="GF639" s="23"/>
      <c r="GG639" s="23"/>
      <c r="GH639" s="23"/>
      <c r="GI639" s="23"/>
      <c r="GJ639" s="23"/>
      <c r="GK639" s="23"/>
      <c r="GL639" s="23"/>
      <c r="GM639" s="23"/>
      <c r="GN639" s="46"/>
    </row>
    <row r="640" spans="1:196" s="44" customFormat="1">
      <c r="A640" s="120"/>
      <c r="B640" s="120"/>
      <c r="C640" s="120"/>
      <c r="D640" s="120"/>
      <c r="E640" s="120"/>
      <c r="F640" s="120"/>
      <c r="G640" s="120"/>
      <c r="H640" s="120"/>
      <c r="I640" s="120"/>
      <c r="J640" s="120"/>
      <c r="K640" s="120"/>
      <c r="L640" s="120"/>
      <c r="M640" s="87"/>
      <c r="N640" s="120"/>
      <c r="O640" s="120"/>
      <c r="P640" s="120"/>
      <c r="Q640" s="87"/>
      <c r="R640" s="120"/>
      <c r="S640" s="120"/>
      <c r="T640" s="120"/>
      <c r="U640" s="87"/>
      <c r="V640" s="120"/>
      <c r="W640" s="120"/>
      <c r="X640" s="87"/>
      <c r="Y640" s="120"/>
      <c r="Z640" s="120"/>
      <c r="AA640" s="120"/>
      <c r="AB640" s="87"/>
      <c r="AC640" s="120"/>
      <c r="AD640" s="120"/>
      <c r="AE640" s="120"/>
      <c r="AF640" s="87"/>
      <c r="AG640" s="120"/>
      <c r="AH640" s="120"/>
      <c r="AI640" s="87"/>
      <c r="AJ640" s="120"/>
      <c r="AK640" s="120"/>
      <c r="AL640" s="87"/>
      <c r="AM640" s="120"/>
      <c r="AN640" s="120"/>
      <c r="AO640" s="120"/>
      <c r="AP640" s="120"/>
      <c r="AQ640" s="120"/>
      <c r="AR640" s="87"/>
      <c r="AS640" s="120"/>
      <c r="AT640" s="120"/>
      <c r="AU640" s="120"/>
      <c r="AV640" s="120"/>
      <c r="AW640" s="120"/>
      <c r="AX640" s="120"/>
      <c r="AY640" s="87"/>
      <c r="AZ640" s="120"/>
      <c r="BA640" s="120"/>
      <c r="BB640" s="120"/>
      <c r="BC640" s="120"/>
      <c r="BD640" s="17"/>
      <c r="BE640" s="17"/>
      <c r="BP640" s="17"/>
      <c r="BQ640" s="19"/>
      <c r="BR640" s="19"/>
      <c r="BS640" s="19"/>
      <c r="BT640" s="6"/>
      <c r="BU640" s="19"/>
      <c r="BV640" s="19"/>
      <c r="BW640" s="19"/>
      <c r="BX640" s="19"/>
      <c r="BY640" s="19"/>
      <c r="BZ640" s="19"/>
      <c r="CA640" s="27"/>
      <c r="CI640" s="17"/>
      <c r="CN640" s="17"/>
      <c r="CS640" s="17"/>
      <c r="CX640" s="17"/>
      <c r="DH640" s="17"/>
      <c r="DT640" s="17"/>
      <c r="ED640" s="17"/>
      <c r="EO640" s="17"/>
      <c r="EP640" s="45"/>
      <c r="EQ640" s="6"/>
      <c r="ER640" s="6"/>
      <c r="ES640" s="6"/>
      <c r="ET640" s="6"/>
      <c r="EU640" s="46"/>
      <c r="FV640" s="19"/>
      <c r="FW640" s="23"/>
      <c r="FX640" s="23"/>
      <c r="FZ640" s="23"/>
      <c r="GA640" s="23"/>
      <c r="GB640" s="23"/>
      <c r="GC640" s="23"/>
      <c r="GD640" s="23"/>
      <c r="GE640" s="23"/>
      <c r="GF640" s="23"/>
      <c r="GG640" s="23"/>
      <c r="GH640" s="23"/>
      <c r="GI640" s="23"/>
      <c r="GJ640" s="23"/>
      <c r="GK640" s="23"/>
      <c r="GL640" s="23"/>
      <c r="GM640" s="23"/>
      <c r="GN640" s="46"/>
    </row>
    <row r="641" spans="1:196" s="44" customFormat="1">
      <c r="A641" s="120"/>
      <c r="B641" s="120"/>
      <c r="C641" s="120"/>
      <c r="D641" s="120"/>
      <c r="E641" s="120"/>
      <c r="F641" s="120"/>
      <c r="G641" s="120"/>
      <c r="H641" s="120"/>
      <c r="I641" s="120"/>
      <c r="J641" s="120"/>
      <c r="K641" s="120"/>
      <c r="L641" s="120"/>
      <c r="M641" s="87"/>
      <c r="N641" s="120"/>
      <c r="O641" s="120"/>
      <c r="P641" s="120"/>
      <c r="Q641" s="87"/>
      <c r="R641" s="120"/>
      <c r="S641" s="120"/>
      <c r="T641" s="120"/>
      <c r="U641" s="87"/>
      <c r="V641" s="120"/>
      <c r="W641" s="120"/>
      <c r="X641" s="87"/>
      <c r="Y641" s="120"/>
      <c r="Z641" s="120"/>
      <c r="AA641" s="120"/>
      <c r="AB641" s="87"/>
      <c r="AC641" s="120"/>
      <c r="AD641" s="120"/>
      <c r="AE641" s="120"/>
      <c r="AF641" s="87"/>
      <c r="AG641" s="120"/>
      <c r="AH641" s="120"/>
      <c r="AI641" s="87"/>
      <c r="AJ641" s="120"/>
      <c r="AK641" s="120"/>
      <c r="AL641" s="87"/>
      <c r="AM641" s="120"/>
      <c r="AN641" s="120"/>
      <c r="AO641" s="120"/>
      <c r="AP641" s="120"/>
      <c r="AQ641" s="120"/>
      <c r="AR641" s="87"/>
      <c r="AS641" s="120"/>
      <c r="AT641" s="120"/>
      <c r="AU641" s="120"/>
      <c r="AV641" s="120"/>
      <c r="AW641" s="120"/>
      <c r="AX641" s="120"/>
      <c r="AY641" s="87"/>
      <c r="AZ641" s="120"/>
      <c r="BA641" s="120"/>
      <c r="BB641" s="120"/>
      <c r="BC641" s="120"/>
      <c r="BD641" s="17"/>
      <c r="BE641" s="17"/>
      <c r="BP641" s="17"/>
      <c r="BQ641" s="19"/>
      <c r="BR641" s="19"/>
      <c r="BS641" s="19"/>
      <c r="BT641" s="6"/>
      <c r="BU641" s="19"/>
      <c r="BV641" s="19"/>
      <c r="BW641" s="19"/>
      <c r="BX641" s="19"/>
      <c r="BY641" s="19"/>
      <c r="BZ641" s="19"/>
      <c r="CA641" s="27"/>
      <c r="CI641" s="17"/>
      <c r="CN641" s="17"/>
      <c r="CS641" s="17"/>
      <c r="CX641" s="17"/>
      <c r="DH641" s="17"/>
      <c r="DT641" s="17"/>
      <c r="ED641" s="17"/>
      <c r="EO641" s="17"/>
      <c r="EP641" s="45"/>
      <c r="EQ641" s="6"/>
      <c r="ER641" s="6"/>
      <c r="ES641" s="6"/>
      <c r="ET641" s="6"/>
      <c r="EU641" s="46"/>
      <c r="FV641" s="19"/>
      <c r="FW641" s="23"/>
      <c r="FX641" s="23"/>
      <c r="FZ641" s="23"/>
      <c r="GA641" s="23"/>
      <c r="GB641" s="23"/>
      <c r="GC641" s="23"/>
      <c r="GD641" s="23"/>
      <c r="GE641" s="23"/>
      <c r="GF641" s="23"/>
      <c r="GG641" s="23"/>
      <c r="GH641" s="23"/>
      <c r="GI641" s="23"/>
      <c r="GJ641" s="23"/>
      <c r="GK641" s="23"/>
      <c r="GL641" s="23"/>
      <c r="GM641" s="23"/>
      <c r="GN641" s="46"/>
    </row>
    <row r="642" spans="1:196" s="44" customFormat="1">
      <c r="A642" s="120"/>
      <c r="B642" s="120"/>
      <c r="C642" s="120"/>
      <c r="D642" s="120"/>
      <c r="E642" s="120"/>
      <c r="F642" s="120"/>
      <c r="G642" s="120"/>
      <c r="H642" s="120"/>
      <c r="I642" s="120"/>
      <c r="J642" s="120"/>
      <c r="K642" s="120"/>
      <c r="L642" s="120"/>
      <c r="M642" s="87"/>
      <c r="N642" s="120"/>
      <c r="O642" s="120"/>
      <c r="P642" s="120"/>
      <c r="Q642" s="87"/>
      <c r="R642" s="120"/>
      <c r="S642" s="120"/>
      <c r="T642" s="120"/>
      <c r="U642" s="87"/>
      <c r="V642" s="120"/>
      <c r="W642" s="120"/>
      <c r="X642" s="87"/>
      <c r="Y642" s="120"/>
      <c r="Z642" s="120"/>
      <c r="AA642" s="120"/>
      <c r="AB642" s="87"/>
      <c r="AC642" s="120"/>
      <c r="AD642" s="120"/>
      <c r="AE642" s="120"/>
      <c r="AF642" s="87"/>
      <c r="AG642" s="120"/>
      <c r="AH642" s="120"/>
      <c r="AI642" s="87"/>
      <c r="AJ642" s="120"/>
      <c r="AK642" s="120"/>
      <c r="AL642" s="87"/>
      <c r="AM642" s="120"/>
      <c r="AN642" s="120"/>
      <c r="AO642" s="120"/>
      <c r="AP642" s="120"/>
      <c r="AQ642" s="120"/>
      <c r="AR642" s="87"/>
      <c r="AS642" s="120"/>
      <c r="AT642" s="120"/>
      <c r="AU642" s="120"/>
      <c r="AV642" s="120"/>
      <c r="AW642" s="120"/>
      <c r="AX642" s="120"/>
      <c r="AY642" s="87"/>
      <c r="AZ642" s="120"/>
      <c r="BA642" s="120"/>
      <c r="BB642" s="120"/>
      <c r="BC642" s="120"/>
      <c r="BD642" s="17"/>
      <c r="BE642" s="17"/>
      <c r="BP642" s="17"/>
      <c r="BQ642" s="19"/>
      <c r="BR642" s="19"/>
      <c r="BS642" s="19"/>
      <c r="BT642" s="6"/>
      <c r="BU642" s="19"/>
      <c r="BV642" s="19"/>
      <c r="BW642" s="19"/>
      <c r="BX642" s="19"/>
      <c r="BY642" s="19"/>
      <c r="BZ642" s="19"/>
      <c r="CA642" s="27"/>
      <c r="CI642" s="17"/>
      <c r="CN642" s="17"/>
      <c r="CS642" s="17"/>
      <c r="CX642" s="17"/>
      <c r="DH642" s="17"/>
      <c r="DT642" s="17"/>
      <c r="ED642" s="17"/>
      <c r="EO642" s="17"/>
      <c r="EP642" s="45"/>
      <c r="EQ642" s="6"/>
      <c r="ER642" s="6"/>
      <c r="ES642" s="6"/>
      <c r="ET642" s="6"/>
      <c r="EU642" s="46"/>
      <c r="FV642" s="19"/>
      <c r="FW642" s="23"/>
      <c r="FX642" s="23"/>
      <c r="FZ642" s="23"/>
      <c r="GA642" s="23"/>
      <c r="GB642" s="23"/>
      <c r="GC642" s="23"/>
      <c r="GD642" s="23"/>
      <c r="GE642" s="23"/>
      <c r="GF642" s="23"/>
      <c r="GG642" s="23"/>
      <c r="GH642" s="23"/>
      <c r="GI642" s="23"/>
      <c r="GJ642" s="23"/>
      <c r="GK642" s="23"/>
      <c r="GL642" s="23"/>
      <c r="GM642" s="23"/>
      <c r="GN642" s="46"/>
    </row>
    <row r="643" spans="1:196" s="44" customFormat="1">
      <c r="A643" s="120"/>
      <c r="B643" s="120"/>
      <c r="C643" s="120"/>
      <c r="D643" s="120"/>
      <c r="E643" s="120"/>
      <c r="F643" s="120"/>
      <c r="G643" s="120"/>
      <c r="H643" s="120"/>
      <c r="I643" s="120"/>
      <c r="J643" s="120"/>
      <c r="K643" s="120"/>
      <c r="L643" s="120"/>
      <c r="M643" s="87"/>
      <c r="N643" s="120"/>
      <c r="O643" s="120"/>
      <c r="P643" s="120"/>
      <c r="Q643" s="87"/>
      <c r="R643" s="120"/>
      <c r="S643" s="120"/>
      <c r="T643" s="120"/>
      <c r="U643" s="87"/>
      <c r="V643" s="120"/>
      <c r="W643" s="120"/>
      <c r="X643" s="87"/>
      <c r="Y643" s="120"/>
      <c r="Z643" s="120"/>
      <c r="AA643" s="120"/>
      <c r="AB643" s="87"/>
      <c r="AC643" s="120"/>
      <c r="AD643" s="120"/>
      <c r="AE643" s="120"/>
      <c r="AF643" s="87"/>
      <c r="AG643" s="120"/>
      <c r="AH643" s="120"/>
      <c r="AI643" s="87"/>
      <c r="AJ643" s="120"/>
      <c r="AK643" s="120"/>
      <c r="AL643" s="87"/>
      <c r="AM643" s="120"/>
      <c r="AN643" s="120"/>
      <c r="AO643" s="120"/>
      <c r="AP643" s="120"/>
      <c r="AQ643" s="120"/>
      <c r="AR643" s="87"/>
      <c r="AS643" s="120"/>
      <c r="AT643" s="120"/>
      <c r="AU643" s="120"/>
      <c r="AV643" s="120"/>
      <c r="AW643" s="120"/>
      <c r="AX643" s="120"/>
      <c r="AY643" s="87"/>
      <c r="AZ643" s="120"/>
      <c r="BA643" s="120"/>
      <c r="BB643" s="120"/>
      <c r="BC643" s="120"/>
      <c r="BD643" s="17"/>
      <c r="BE643" s="17"/>
      <c r="BP643" s="17"/>
      <c r="BQ643" s="19"/>
      <c r="BR643" s="19"/>
      <c r="BS643" s="19"/>
      <c r="BT643" s="6"/>
      <c r="BU643" s="19"/>
      <c r="BV643" s="19"/>
      <c r="BW643" s="19"/>
      <c r="BX643" s="19"/>
      <c r="BY643" s="19"/>
      <c r="BZ643" s="19"/>
      <c r="CA643" s="27"/>
      <c r="CI643" s="17"/>
      <c r="CN643" s="17"/>
      <c r="CS643" s="17"/>
      <c r="CX643" s="17"/>
      <c r="DH643" s="17"/>
      <c r="DT643" s="17"/>
      <c r="ED643" s="17"/>
      <c r="EO643" s="17"/>
      <c r="EP643" s="45"/>
      <c r="EQ643" s="6"/>
      <c r="ER643" s="6"/>
      <c r="ES643" s="6"/>
      <c r="ET643" s="6"/>
      <c r="EU643" s="46"/>
      <c r="FV643" s="19"/>
      <c r="FW643" s="23"/>
      <c r="FX643" s="23"/>
      <c r="FZ643" s="23"/>
      <c r="GA643" s="23"/>
      <c r="GB643" s="23"/>
      <c r="GC643" s="23"/>
      <c r="GD643" s="23"/>
      <c r="GE643" s="23"/>
      <c r="GF643" s="23"/>
      <c r="GG643" s="23"/>
      <c r="GH643" s="23"/>
      <c r="GI643" s="23"/>
      <c r="GJ643" s="23"/>
      <c r="GK643" s="23"/>
      <c r="GL643" s="23"/>
      <c r="GM643" s="23"/>
      <c r="GN643" s="46"/>
    </row>
    <row r="644" spans="1:196" s="44" customFormat="1">
      <c r="A644" s="120"/>
      <c r="B644" s="120"/>
      <c r="C644" s="120"/>
      <c r="D644" s="120"/>
      <c r="E644" s="120"/>
      <c r="F644" s="120"/>
      <c r="G644" s="120"/>
      <c r="H644" s="120"/>
      <c r="I644" s="120"/>
      <c r="J644" s="120"/>
      <c r="K644" s="120"/>
      <c r="L644" s="120"/>
      <c r="M644" s="87"/>
      <c r="N644" s="120"/>
      <c r="O644" s="120"/>
      <c r="P644" s="120"/>
      <c r="Q644" s="87"/>
      <c r="R644" s="120"/>
      <c r="S644" s="120"/>
      <c r="T644" s="120"/>
      <c r="U644" s="87"/>
      <c r="V644" s="120"/>
      <c r="W644" s="120"/>
      <c r="X644" s="87"/>
      <c r="Y644" s="120"/>
      <c r="Z644" s="120"/>
      <c r="AA644" s="120"/>
      <c r="AB644" s="87"/>
      <c r="AC644" s="120"/>
      <c r="AD644" s="120"/>
      <c r="AE644" s="120"/>
      <c r="AF644" s="87"/>
      <c r="AG644" s="120"/>
      <c r="AH644" s="120"/>
      <c r="AI644" s="87"/>
      <c r="AJ644" s="120"/>
      <c r="AK644" s="120"/>
      <c r="AL644" s="87"/>
      <c r="AM644" s="120"/>
      <c r="AN644" s="120"/>
      <c r="AO644" s="120"/>
      <c r="AP644" s="120"/>
      <c r="AQ644" s="120"/>
      <c r="AR644" s="87"/>
      <c r="AS644" s="120"/>
      <c r="AT644" s="120"/>
      <c r="AU644" s="120"/>
      <c r="AV644" s="120"/>
      <c r="AW644" s="120"/>
      <c r="AX644" s="120"/>
      <c r="AY644" s="87"/>
      <c r="AZ644" s="120"/>
      <c r="BA644" s="120"/>
      <c r="BB644" s="120"/>
      <c r="BC644" s="120"/>
      <c r="BD644" s="17"/>
      <c r="BE644" s="17"/>
      <c r="BP644" s="17"/>
      <c r="BQ644" s="19"/>
      <c r="BR644" s="19"/>
      <c r="BS644" s="19"/>
      <c r="BT644" s="6"/>
      <c r="BU644" s="19"/>
      <c r="BV644" s="19"/>
      <c r="BW644" s="19"/>
      <c r="BX644" s="19"/>
      <c r="BY644" s="19"/>
      <c r="BZ644" s="19"/>
      <c r="CA644" s="27"/>
      <c r="CI644" s="17"/>
      <c r="CN644" s="17"/>
      <c r="CS644" s="17"/>
      <c r="CX644" s="17"/>
      <c r="DH644" s="17"/>
      <c r="DT644" s="17"/>
      <c r="ED644" s="17"/>
      <c r="EO644" s="17"/>
      <c r="EP644" s="45"/>
      <c r="EQ644" s="6"/>
      <c r="ER644" s="6"/>
      <c r="ES644" s="6"/>
      <c r="ET644" s="6"/>
      <c r="EU644" s="46"/>
      <c r="FV644" s="19"/>
      <c r="FW644" s="23"/>
      <c r="FX644" s="23"/>
      <c r="FZ644" s="23"/>
      <c r="GA644" s="23"/>
      <c r="GB644" s="23"/>
      <c r="GC644" s="23"/>
      <c r="GD644" s="23"/>
      <c r="GE644" s="23"/>
      <c r="GF644" s="23"/>
      <c r="GG644" s="23"/>
      <c r="GH644" s="23"/>
      <c r="GI644" s="23"/>
      <c r="GJ644" s="23"/>
      <c r="GK644" s="23"/>
      <c r="GL644" s="23"/>
      <c r="GM644" s="23"/>
      <c r="GN644" s="46"/>
    </row>
    <row r="645" spans="1:196" s="44" customFormat="1">
      <c r="A645" s="120"/>
      <c r="B645" s="120"/>
      <c r="C645" s="120"/>
      <c r="D645" s="120"/>
      <c r="E645" s="120"/>
      <c r="F645" s="120"/>
      <c r="G645" s="120"/>
      <c r="H645" s="120"/>
      <c r="I645" s="120"/>
      <c r="J645" s="120"/>
      <c r="K645" s="120"/>
      <c r="L645" s="120"/>
      <c r="M645" s="87"/>
      <c r="N645" s="120"/>
      <c r="O645" s="120"/>
      <c r="P645" s="120"/>
      <c r="Q645" s="87"/>
      <c r="R645" s="120"/>
      <c r="S645" s="120"/>
      <c r="T645" s="120"/>
      <c r="U645" s="87"/>
      <c r="V645" s="120"/>
      <c r="W645" s="120"/>
      <c r="X645" s="87"/>
      <c r="Y645" s="120"/>
      <c r="Z645" s="120"/>
      <c r="AA645" s="120"/>
      <c r="AB645" s="87"/>
      <c r="AC645" s="120"/>
      <c r="AD645" s="120"/>
      <c r="AE645" s="120"/>
      <c r="AF645" s="87"/>
      <c r="AG645" s="120"/>
      <c r="AH645" s="120"/>
      <c r="AI645" s="87"/>
      <c r="AJ645" s="120"/>
      <c r="AK645" s="120"/>
      <c r="AL645" s="87"/>
      <c r="AM645" s="120"/>
      <c r="AN645" s="120"/>
      <c r="AO645" s="120"/>
      <c r="AP645" s="120"/>
      <c r="AQ645" s="120"/>
      <c r="AR645" s="87"/>
      <c r="AS645" s="120"/>
      <c r="AT645" s="120"/>
      <c r="AU645" s="120"/>
      <c r="AV645" s="120"/>
      <c r="AW645" s="120"/>
      <c r="AX645" s="120"/>
      <c r="AY645" s="87"/>
      <c r="AZ645" s="120"/>
      <c r="BA645" s="120"/>
      <c r="BB645" s="120"/>
      <c r="BC645" s="120"/>
      <c r="BD645" s="17"/>
      <c r="BE645" s="17"/>
      <c r="BP645" s="17"/>
      <c r="BQ645" s="19"/>
      <c r="BR645" s="19"/>
      <c r="BS645" s="19"/>
      <c r="BT645" s="6"/>
      <c r="BU645" s="19"/>
      <c r="BV645" s="19"/>
      <c r="BW645" s="19"/>
      <c r="BX645" s="19"/>
      <c r="BY645" s="19"/>
      <c r="BZ645" s="19"/>
      <c r="CA645" s="27"/>
      <c r="CI645" s="17"/>
      <c r="CN645" s="17"/>
      <c r="CS645" s="17"/>
      <c r="CX645" s="17"/>
      <c r="DH645" s="17"/>
      <c r="DT645" s="17"/>
      <c r="ED645" s="17"/>
      <c r="EO645" s="17"/>
      <c r="EP645" s="45"/>
      <c r="EQ645" s="6"/>
      <c r="ER645" s="6"/>
      <c r="ES645" s="6"/>
      <c r="ET645" s="6"/>
      <c r="EU645" s="46"/>
      <c r="FV645" s="19"/>
      <c r="FW645" s="23"/>
      <c r="FX645" s="23"/>
      <c r="FZ645" s="23"/>
      <c r="GA645" s="23"/>
      <c r="GB645" s="23"/>
      <c r="GC645" s="23"/>
      <c r="GD645" s="23"/>
      <c r="GE645" s="23"/>
      <c r="GF645" s="23"/>
      <c r="GG645" s="23"/>
      <c r="GH645" s="23"/>
      <c r="GI645" s="23"/>
      <c r="GJ645" s="23"/>
      <c r="GK645" s="23"/>
      <c r="GL645" s="23"/>
      <c r="GM645" s="23"/>
      <c r="GN645" s="46"/>
    </row>
    <row r="646" spans="1:196" s="44" customFormat="1">
      <c r="A646" s="120"/>
      <c r="B646" s="120"/>
      <c r="C646" s="120"/>
      <c r="D646" s="120"/>
      <c r="E646" s="120"/>
      <c r="F646" s="120"/>
      <c r="G646" s="120"/>
      <c r="H646" s="120"/>
      <c r="I646" s="120"/>
      <c r="J646" s="120"/>
      <c r="K646" s="120"/>
      <c r="L646" s="120"/>
      <c r="M646" s="87"/>
      <c r="N646" s="120"/>
      <c r="O646" s="120"/>
      <c r="P646" s="120"/>
      <c r="Q646" s="87"/>
      <c r="R646" s="120"/>
      <c r="S646" s="120"/>
      <c r="T646" s="120"/>
      <c r="U646" s="87"/>
      <c r="V646" s="120"/>
      <c r="W646" s="120"/>
      <c r="X646" s="87"/>
      <c r="Y646" s="120"/>
      <c r="Z646" s="120"/>
      <c r="AA646" s="120"/>
      <c r="AB646" s="87"/>
      <c r="AC646" s="120"/>
      <c r="AD646" s="120"/>
      <c r="AE646" s="120"/>
      <c r="AF646" s="87"/>
      <c r="AG646" s="120"/>
      <c r="AH646" s="120"/>
      <c r="AI646" s="87"/>
      <c r="AJ646" s="120"/>
      <c r="AK646" s="120"/>
      <c r="AL646" s="87"/>
      <c r="AM646" s="120"/>
      <c r="AN646" s="120"/>
      <c r="AO646" s="120"/>
      <c r="AP646" s="120"/>
      <c r="AQ646" s="120"/>
      <c r="AR646" s="87"/>
      <c r="AS646" s="120"/>
      <c r="AT646" s="120"/>
      <c r="AU646" s="120"/>
      <c r="AV646" s="120"/>
      <c r="AW646" s="120"/>
      <c r="AX646" s="120"/>
      <c r="AY646" s="87"/>
      <c r="AZ646" s="120"/>
      <c r="BA646" s="120"/>
      <c r="BB646" s="120"/>
      <c r="BC646" s="120"/>
      <c r="BD646" s="17"/>
      <c r="BE646" s="17"/>
      <c r="BP646" s="17"/>
      <c r="BQ646" s="19"/>
      <c r="BR646" s="19"/>
      <c r="BS646" s="19"/>
      <c r="BT646" s="6"/>
      <c r="BU646" s="19"/>
      <c r="BV646" s="19"/>
      <c r="BW646" s="19"/>
      <c r="BX646" s="19"/>
      <c r="BY646" s="19"/>
      <c r="BZ646" s="19"/>
      <c r="CA646" s="27"/>
      <c r="CI646" s="17"/>
      <c r="CN646" s="17"/>
      <c r="CS646" s="17"/>
      <c r="CX646" s="17"/>
      <c r="DH646" s="17"/>
      <c r="DT646" s="17"/>
      <c r="ED646" s="17"/>
      <c r="EO646" s="17"/>
      <c r="EP646" s="45"/>
      <c r="EQ646" s="6"/>
      <c r="ER646" s="6"/>
      <c r="ES646" s="6"/>
      <c r="ET646" s="6"/>
      <c r="EU646" s="46"/>
      <c r="FV646" s="19"/>
      <c r="FW646" s="23"/>
      <c r="FX646" s="23"/>
      <c r="FZ646" s="23"/>
      <c r="GA646" s="23"/>
      <c r="GB646" s="23"/>
      <c r="GC646" s="23"/>
      <c r="GD646" s="23"/>
      <c r="GE646" s="23"/>
      <c r="GF646" s="23"/>
      <c r="GG646" s="23"/>
      <c r="GH646" s="23"/>
      <c r="GI646" s="23"/>
      <c r="GJ646" s="23"/>
      <c r="GK646" s="23"/>
      <c r="GL646" s="23"/>
      <c r="GM646" s="23"/>
      <c r="GN646" s="46"/>
    </row>
    <row r="647" spans="1:196" s="44" customFormat="1">
      <c r="A647" s="120"/>
      <c r="B647" s="120"/>
      <c r="C647" s="120"/>
      <c r="D647" s="120"/>
      <c r="E647" s="120"/>
      <c r="F647" s="120"/>
      <c r="G647" s="120"/>
      <c r="H647" s="120"/>
      <c r="I647" s="120"/>
      <c r="J647" s="120"/>
      <c r="K647" s="120"/>
      <c r="L647" s="120"/>
      <c r="M647" s="87"/>
      <c r="N647" s="120"/>
      <c r="O647" s="120"/>
      <c r="P647" s="120"/>
      <c r="Q647" s="87"/>
      <c r="R647" s="120"/>
      <c r="S647" s="120"/>
      <c r="T647" s="120"/>
      <c r="U647" s="87"/>
      <c r="V647" s="120"/>
      <c r="W647" s="120"/>
      <c r="X647" s="87"/>
      <c r="Y647" s="120"/>
      <c r="Z647" s="120"/>
      <c r="AA647" s="120"/>
      <c r="AB647" s="87"/>
      <c r="AC647" s="120"/>
      <c r="AD647" s="120"/>
      <c r="AE647" s="120"/>
      <c r="AF647" s="87"/>
      <c r="AG647" s="120"/>
      <c r="AH647" s="120"/>
      <c r="AI647" s="87"/>
      <c r="AJ647" s="120"/>
      <c r="AK647" s="120"/>
      <c r="AL647" s="87"/>
      <c r="AM647" s="120"/>
      <c r="AN647" s="120"/>
      <c r="AO647" s="120"/>
      <c r="AP647" s="120"/>
      <c r="AQ647" s="120"/>
      <c r="AR647" s="87"/>
      <c r="AS647" s="120"/>
      <c r="AT647" s="120"/>
      <c r="AU647" s="120"/>
      <c r="AV647" s="120"/>
      <c r="AW647" s="120"/>
      <c r="AX647" s="120"/>
      <c r="AY647" s="87"/>
      <c r="AZ647" s="120"/>
      <c r="BA647" s="120"/>
      <c r="BB647" s="120"/>
      <c r="BC647" s="120"/>
      <c r="BD647" s="17"/>
      <c r="BE647" s="17"/>
      <c r="BP647" s="17"/>
      <c r="BQ647" s="19"/>
      <c r="BR647" s="19"/>
      <c r="BS647" s="19"/>
      <c r="BT647" s="6"/>
      <c r="BU647" s="19"/>
      <c r="BV647" s="19"/>
      <c r="BW647" s="19"/>
      <c r="BX647" s="19"/>
      <c r="BY647" s="19"/>
      <c r="BZ647" s="19"/>
      <c r="CA647" s="27"/>
      <c r="CI647" s="17"/>
      <c r="CN647" s="17"/>
      <c r="CS647" s="17"/>
      <c r="CX647" s="17"/>
      <c r="DH647" s="17"/>
      <c r="DT647" s="17"/>
      <c r="ED647" s="17"/>
      <c r="EO647" s="17"/>
      <c r="EP647" s="45"/>
      <c r="EQ647" s="6"/>
      <c r="ER647" s="6"/>
      <c r="ES647" s="6"/>
      <c r="ET647" s="6"/>
      <c r="EU647" s="46"/>
      <c r="FV647" s="19"/>
      <c r="FW647" s="23"/>
      <c r="FX647" s="23"/>
      <c r="FZ647" s="23"/>
      <c r="GA647" s="23"/>
      <c r="GB647" s="23"/>
      <c r="GC647" s="23"/>
      <c r="GD647" s="23"/>
      <c r="GE647" s="23"/>
      <c r="GF647" s="23"/>
      <c r="GG647" s="23"/>
      <c r="GH647" s="23"/>
      <c r="GI647" s="23"/>
      <c r="GJ647" s="23"/>
      <c r="GK647" s="23"/>
      <c r="GL647" s="23"/>
      <c r="GM647" s="23"/>
      <c r="GN647" s="46"/>
    </row>
    <row r="648" spans="1:196" s="44" customFormat="1">
      <c r="A648" s="120"/>
      <c r="B648" s="120"/>
      <c r="C648" s="120"/>
      <c r="D648" s="120"/>
      <c r="E648" s="120"/>
      <c r="F648" s="120"/>
      <c r="G648" s="120"/>
      <c r="H648" s="120"/>
      <c r="I648" s="120"/>
      <c r="J648" s="120"/>
      <c r="K648" s="120"/>
      <c r="L648" s="120"/>
      <c r="M648" s="87"/>
      <c r="N648" s="120"/>
      <c r="O648" s="120"/>
      <c r="P648" s="120"/>
      <c r="Q648" s="87"/>
      <c r="R648" s="120"/>
      <c r="S648" s="120"/>
      <c r="T648" s="120"/>
      <c r="U648" s="87"/>
      <c r="V648" s="120"/>
      <c r="W648" s="120"/>
      <c r="X648" s="87"/>
      <c r="Y648" s="120"/>
      <c r="Z648" s="120"/>
      <c r="AA648" s="120"/>
      <c r="AB648" s="87"/>
      <c r="AC648" s="120"/>
      <c r="AD648" s="120"/>
      <c r="AE648" s="120"/>
      <c r="AF648" s="87"/>
      <c r="AG648" s="120"/>
      <c r="AH648" s="120"/>
      <c r="AI648" s="87"/>
      <c r="AJ648" s="120"/>
      <c r="AK648" s="120"/>
      <c r="AL648" s="87"/>
      <c r="AM648" s="120"/>
      <c r="AN648" s="120"/>
      <c r="AO648" s="120"/>
      <c r="AP648" s="120"/>
      <c r="AQ648" s="120"/>
      <c r="AR648" s="87"/>
      <c r="AS648" s="120"/>
      <c r="AT648" s="120"/>
      <c r="AU648" s="120"/>
      <c r="AV648" s="120"/>
      <c r="AW648" s="120"/>
      <c r="AX648" s="120"/>
      <c r="AY648" s="87"/>
      <c r="AZ648" s="120"/>
      <c r="BA648" s="120"/>
      <c r="BB648" s="120"/>
      <c r="BC648" s="120"/>
      <c r="BD648" s="17"/>
      <c r="BE648" s="17"/>
      <c r="BP648" s="17"/>
      <c r="BQ648" s="19"/>
      <c r="BR648" s="19"/>
      <c r="BS648" s="19"/>
      <c r="BT648" s="6"/>
      <c r="BU648" s="19"/>
      <c r="BV648" s="19"/>
      <c r="BW648" s="19"/>
      <c r="BX648" s="19"/>
      <c r="BY648" s="19"/>
      <c r="BZ648" s="19"/>
      <c r="CA648" s="27"/>
      <c r="CI648" s="17"/>
      <c r="CN648" s="17"/>
      <c r="CS648" s="17"/>
      <c r="CX648" s="17"/>
      <c r="DH648" s="17"/>
      <c r="DT648" s="17"/>
      <c r="ED648" s="17"/>
      <c r="EO648" s="17"/>
      <c r="EP648" s="45"/>
      <c r="EQ648" s="6"/>
      <c r="ER648" s="6"/>
      <c r="ES648" s="6"/>
      <c r="ET648" s="6"/>
      <c r="EU648" s="46"/>
      <c r="FV648" s="19"/>
      <c r="FW648" s="23"/>
      <c r="FX648" s="23"/>
      <c r="FZ648" s="23"/>
      <c r="GA648" s="23"/>
      <c r="GB648" s="23"/>
      <c r="GC648" s="23"/>
      <c r="GD648" s="23"/>
      <c r="GE648" s="23"/>
      <c r="GF648" s="23"/>
      <c r="GG648" s="23"/>
      <c r="GH648" s="23"/>
      <c r="GI648" s="23"/>
      <c r="GJ648" s="23"/>
      <c r="GK648" s="23"/>
      <c r="GL648" s="23"/>
      <c r="GM648" s="23"/>
      <c r="GN648" s="46"/>
    </row>
    <row r="649" spans="1:196" s="44" customFormat="1">
      <c r="A649" s="120"/>
      <c r="B649" s="120"/>
      <c r="C649" s="120"/>
      <c r="D649" s="120"/>
      <c r="E649" s="120"/>
      <c r="F649" s="120"/>
      <c r="G649" s="120"/>
      <c r="H649" s="120"/>
      <c r="I649" s="120"/>
      <c r="J649" s="120"/>
      <c r="K649" s="120"/>
      <c r="L649" s="120"/>
      <c r="M649" s="87"/>
      <c r="N649" s="120"/>
      <c r="O649" s="120"/>
      <c r="P649" s="120"/>
      <c r="Q649" s="87"/>
      <c r="R649" s="120"/>
      <c r="S649" s="120"/>
      <c r="T649" s="120"/>
      <c r="U649" s="87"/>
      <c r="V649" s="120"/>
      <c r="W649" s="120"/>
      <c r="X649" s="87"/>
      <c r="Y649" s="120"/>
      <c r="Z649" s="120"/>
      <c r="AA649" s="120"/>
      <c r="AB649" s="87"/>
      <c r="AC649" s="120"/>
      <c r="AD649" s="120"/>
      <c r="AE649" s="120"/>
      <c r="AF649" s="87"/>
      <c r="AG649" s="120"/>
      <c r="AH649" s="120"/>
      <c r="AI649" s="87"/>
      <c r="AJ649" s="120"/>
      <c r="AK649" s="120"/>
      <c r="AL649" s="87"/>
      <c r="AM649" s="120"/>
      <c r="AN649" s="120"/>
      <c r="AO649" s="120"/>
      <c r="AP649" s="120"/>
      <c r="AQ649" s="120"/>
      <c r="AR649" s="87"/>
      <c r="AS649" s="120"/>
      <c r="AT649" s="120"/>
      <c r="AU649" s="120"/>
      <c r="AV649" s="120"/>
      <c r="AW649" s="120"/>
      <c r="AX649" s="120"/>
      <c r="AY649" s="87"/>
      <c r="AZ649" s="120"/>
      <c r="BA649" s="120"/>
      <c r="BB649" s="120"/>
      <c r="BC649" s="120"/>
      <c r="BD649" s="17"/>
      <c r="BE649" s="17"/>
      <c r="BP649" s="17"/>
      <c r="BQ649" s="19"/>
      <c r="BR649" s="19"/>
      <c r="BS649" s="19"/>
      <c r="BT649" s="6"/>
      <c r="BU649" s="19"/>
      <c r="BV649" s="19"/>
      <c r="BW649" s="19"/>
      <c r="BX649" s="19"/>
      <c r="BY649" s="19"/>
      <c r="BZ649" s="19"/>
      <c r="CA649" s="27"/>
      <c r="CI649" s="17"/>
      <c r="CN649" s="17"/>
      <c r="CS649" s="17"/>
      <c r="CX649" s="17"/>
      <c r="DH649" s="17"/>
      <c r="DT649" s="17"/>
      <c r="ED649" s="17"/>
      <c r="EO649" s="17"/>
      <c r="EP649" s="45"/>
      <c r="EQ649" s="6"/>
      <c r="ER649" s="6"/>
      <c r="ES649" s="6"/>
      <c r="ET649" s="6"/>
      <c r="EU649" s="46"/>
      <c r="FV649" s="19"/>
      <c r="FW649" s="23"/>
      <c r="FX649" s="23"/>
      <c r="FZ649" s="23"/>
      <c r="GA649" s="23"/>
      <c r="GB649" s="23"/>
      <c r="GC649" s="23"/>
      <c r="GD649" s="23"/>
      <c r="GE649" s="23"/>
      <c r="GF649" s="23"/>
      <c r="GG649" s="23"/>
      <c r="GH649" s="23"/>
      <c r="GI649" s="23"/>
      <c r="GJ649" s="23"/>
      <c r="GK649" s="23"/>
      <c r="GL649" s="23"/>
      <c r="GM649" s="23"/>
      <c r="GN649" s="46"/>
    </row>
    <row r="650" spans="1:196" s="44" customFormat="1">
      <c r="A650" s="120"/>
      <c r="B650" s="120"/>
      <c r="C650" s="120"/>
      <c r="D650" s="120"/>
      <c r="E650" s="120"/>
      <c r="F650" s="120"/>
      <c r="G650" s="120"/>
      <c r="H650" s="120"/>
      <c r="I650" s="120"/>
      <c r="J650" s="120"/>
      <c r="K650" s="120"/>
      <c r="L650" s="120"/>
      <c r="M650" s="87"/>
      <c r="N650" s="120"/>
      <c r="O650" s="120"/>
      <c r="P650" s="120"/>
      <c r="Q650" s="87"/>
      <c r="R650" s="120"/>
      <c r="S650" s="120"/>
      <c r="T650" s="120"/>
      <c r="U650" s="87"/>
      <c r="V650" s="120"/>
      <c r="W650" s="120"/>
      <c r="X650" s="87"/>
      <c r="Y650" s="120"/>
      <c r="Z650" s="120"/>
      <c r="AA650" s="120"/>
      <c r="AB650" s="87"/>
      <c r="AC650" s="120"/>
      <c r="AD650" s="120"/>
      <c r="AE650" s="120"/>
      <c r="AF650" s="87"/>
      <c r="AG650" s="120"/>
      <c r="AH650" s="120"/>
      <c r="AI650" s="87"/>
      <c r="AJ650" s="120"/>
      <c r="AK650" s="120"/>
      <c r="AL650" s="87"/>
      <c r="AM650" s="120"/>
      <c r="AN650" s="120"/>
      <c r="AO650" s="120"/>
      <c r="AP650" s="120"/>
      <c r="AQ650" s="120"/>
      <c r="AR650" s="87"/>
      <c r="AS650" s="120"/>
      <c r="AT650" s="120"/>
      <c r="AU650" s="120"/>
      <c r="AV650" s="120"/>
      <c r="AW650" s="120"/>
      <c r="AX650" s="120"/>
      <c r="AY650" s="87"/>
      <c r="AZ650" s="120"/>
      <c r="BA650" s="120"/>
      <c r="BB650" s="120"/>
      <c r="BC650" s="120"/>
      <c r="BD650" s="17"/>
      <c r="BE650" s="17"/>
      <c r="BP650" s="17"/>
      <c r="BQ650" s="19"/>
      <c r="BR650" s="19"/>
      <c r="BS650" s="19"/>
      <c r="BT650" s="6"/>
      <c r="BU650" s="19"/>
      <c r="BV650" s="19"/>
      <c r="BW650" s="19"/>
      <c r="BX650" s="19"/>
      <c r="BY650" s="19"/>
      <c r="BZ650" s="19"/>
      <c r="CA650" s="27"/>
      <c r="CI650" s="17"/>
      <c r="CN650" s="17"/>
      <c r="CS650" s="17"/>
      <c r="CX650" s="17"/>
      <c r="DH650" s="17"/>
      <c r="DT650" s="17"/>
      <c r="ED650" s="17"/>
      <c r="EO650" s="17"/>
      <c r="EP650" s="45"/>
      <c r="EQ650" s="6"/>
      <c r="ER650" s="6"/>
      <c r="ES650" s="6"/>
      <c r="ET650" s="6"/>
      <c r="EU650" s="46"/>
      <c r="FV650" s="19"/>
      <c r="FW650" s="23"/>
      <c r="FX650" s="23"/>
      <c r="FZ650" s="23"/>
      <c r="GA650" s="23"/>
      <c r="GB650" s="23"/>
      <c r="GC650" s="23"/>
      <c r="GD650" s="23"/>
      <c r="GE650" s="23"/>
      <c r="GF650" s="23"/>
      <c r="GG650" s="23"/>
      <c r="GH650" s="23"/>
      <c r="GI650" s="23"/>
      <c r="GJ650" s="23"/>
      <c r="GK650" s="23"/>
      <c r="GL650" s="23"/>
      <c r="GM650" s="23"/>
      <c r="GN650" s="46"/>
    </row>
    <row r="651" spans="1:196" s="44" customFormat="1">
      <c r="A651" s="120"/>
      <c r="B651" s="120"/>
      <c r="C651" s="120"/>
      <c r="D651" s="120"/>
      <c r="E651" s="120"/>
      <c r="F651" s="120"/>
      <c r="G651" s="120"/>
      <c r="H651" s="120"/>
      <c r="I651" s="120"/>
      <c r="J651" s="120"/>
      <c r="K651" s="120"/>
      <c r="L651" s="120"/>
      <c r="M651" s="87"/>
      <c r="N651" s="120"/>
      <c r="O651" s="120"/>
      <c r="P651" s="120"/>
      <c r="Q651" s="87"/>
      <c r="R651" s="120"/>
      <c r="S651" s="120"/>
      <c r="T651" s="120"/>
      <c r="U651" s="87"/>
      <c r="V651" s="120"/>
      <c r="W651" s="120"/>
      <c r="X651" s="87"/>
      <c r="Y651" s="120"/>
      <c r="Z651" s="120"/>
      <c r="AA651" s="120"/>
      <c r="AB651" s="87"/>
      <c r="AC651" s="120"/>
      <c r="AD651" s="120"/>
      <c r="AE651" s="120"/>
      <c r="AF651" s="87"/>
      <c r="AG651" s="120"/>
      <c r="AH651" s="120"/>
      <c r="AI651" s="87"/>
      <c r="AJ651" s="120"/>
      <c r="AK651" s="120"/>
      <c r="AL651" s="87"/>
      <c r="AM651" s="120"/>
      <c r="AN651" s="120"/>
      <c r="AO651" s="120"/>
      <c r="AP651" s="120"/>
      <c r="AQ651" s="120"/>
      <c r="AR651" s="87"/>
      <c r="AS651" s="120"/>
      <c r="AT651" s="120"/>
      <c r="AU651" s="120"/>
      <c r="AV651" s="120"/>
      <c r="AW651" s="120"/>
      <c r="AX651" s="120"/>
      <c r="AY651" s="87"/>
      <c r="AZ651" s="120"/>
      <c r="BA651" s="120"/>
      <c r="BB651" s="120"/>
      <c r="BC651" s="120"/>
      <c r="BD651" s="17"/>
      <c r="BE651" s="17"/>
      <c r="BP651" s="17"/>
      <c r="BQ651" s="19"/>
      <c r="BR651" s="19"/>
      <c r="BS651" s="19"/>
      <c r="BT651" s="6"/>
      <c r="BU651" s="19"/>
      <c r="BV651" s="19"/>
      <c r="BW651" s="19"/>
      <c r="BX651" s="19"/>
      <c r="BY651" s="19"/>
      <c r="BZ651" s="19"/>
      <c r="CA651" s="27"/>
      <c r="CI651" s="17"/>
      <c r="CN651" s="17"/>
      <c r="CS651" s="17"/>
      <c r="CX651" s="17"/>
      <c r="DH651" s="17"/>
      <c r="DT651" s="17"/>
      <c r="ED651" s="17"/>
      <c r="EO651" s="17"/>
      <c r="EP651" s="45"/>
      <c r="EQ651" s="6"/>
      <c r="ER651" s="6"/>
      <c r="ES651" s="6"/>
      <c r="ET651" s="6"/>
      <c r="EU651" s="46"/>
      <c r="FV651" s="19"/>
      <c r="FW651" s="23"/>
      <c r="FX651" s="23"/>
      <c r="FZ651" s="23"/>
      <c r="GA651" s="23"/>
      <c r="GB651" s="23"/>
      <c r="GC651" s="23"/>
      <c r="GD651" s="23"/>
      <c r="GE651" s="23"/>
      <c r="GF651" s="23"/>
      <c r="GG651" s="23"/>
      <c r="GH651" s="23"/>
      <c r="GI651" s="23"/>
      <c r="GJ651" s="23"/>
      <c r="GK651" s="23"/>
      <c r="GL651" s="23"/>
      <c r="GM651" s="23"/>
      <c r="GN651" s="46"/>
    </row>
    <row r="652" spans="1:196" s="44" customFormat="1">
      <c r="A652" s="120"/>
      <c r="B652" s="120"/>
      <c r="C652" s="120"/>
      <c r="D652" s="120"/>
      <c r="E652" s="120"/>
      <c r="F652" s="120"/>
      <c r="G652" s="120"/>
      <c r="H652" s="120"/>
      <c r="I652" s="120"/>
      <c r="J652" s="120"/>
      <c r="K652" s="120"/>
      <c r="L652" s="120"/>
      <c r="M652" s="87"/>
      <c r="N652" s="120"/>
      <c r="O652" s="120"/>
      <c r="P652" s="120"/>
      <c r="Q652" s="87"/>
      <c r="R652" s="120"/>
      <c r="S652" s="120"/>
      <c r="T652" s="120"/>
      <c r="U652" s="87"/>
      <c r="V652" s="120"/>
      <c r="W652" s="120"/>
      <c r="X652" s="87"/>
      <c r="Y652" s="120"/>
      <c r="Z652" s="120"/>
      <c r="AA652" s="120"/>
      <c r="AB652" s="87"/>
      <c r="AC652" s="120"/>
      <c r="AD652" s="120"/>
      <c r="AE652" s="120"/>
      <c r="AF652" s="87"/>
      <c r="AG652" s="120"/>
      <c r="AH652" s="120"/>
      <c r="AI652" s="87"/>
      <c r="AJ652" s="120"/>
      <c r="AK652" s="120"/>
      <c r="AL652" s="87"/>
      <c r="AM652" s="120"/>
      <c r="AN652" s="120"/>
      <c r="AO652" s="120"/>
      <c r="AP652" s="120"/>
      <c r="AQ652" s="120"/>
      <c r="AR652" s="87"/>
      <c r="AS652" s="120"/>
      <c r="AT652" s="120"/>
      <c r="AU652" s="120"/>
      <c r="AV652" s="120"/>
      <c r="AW652" s="120"/>
      <c r="AX652" s="120"/>
      <c r="AY652" s="87"/>
      <c r="AZ652" s="120"/>
      <c r="BA652" s="120"/>
      <c r="BB652" s="120"/>
      <c r="BC652" s="120"/>
      <c r="BD652" s="17"/>
      <c r="BE652" s="17"/>
      <c r="BP652" s="17"/>
      <c r="BQ652" s="19"/>
      <c r="BR652" s="19"/>
      <c r="BS652" s="19"/>
      <c r="BT652" s="6"/>
      <c r="BU652" s="19"/>
      <c r="BV652" s="19"/>
      <c r="BW652" s="19"/>
      <c r="BX652" s="19"/>
      <c r="BY652" s="19"/>
      <c r="BZ652" s="19"/>
      <c r="CA652" s="27"/>
      <c r="CI652" s="17"/>
      <c r="CN652" s="17"/>
      <c r="CS652" s="17"/>
      <c r="CX652" s="17"/>
      <c r="DH652" s="17"/>
      <c r="DT652" s="17"/>
      <c r="ED652" s="17"/>
      <c r="EO652" s="17"/>
      <c r="EP652" s="45"/>
      <c r="EQ652" s="6"/>
      <c r="ER652" s="6"/>
      <c r="ES652" s="6"/>
      <c r="ET652" s="6"/>
      <c r="EU652" s="46"/>
      <c r="FV652" s="19"/>
      <c r="FW652" s="23"/>
      <c r="FX652" s="23"/>
      <c r="FZ652" s="23"/>
      <c r="GA652" s="23"/>
      <c r="GB652" s="23"/>
      <c r="GC652" s="23"/>
      <c r="GD652" s="23"/>
      <c r="GE652" s="23"/>
      <c r="GF652" s="23"/>
      <c r="GG652" s="23"/>
      <c r="GH652" s="23"/>
      <c r="GI652" s="23"/>
      <c r="GJ652" s="23"/>
      <c r="GK652" s="23"/>
      <c r="GL652" s="23"/>
      <c r="GM652" s="23"/>
      <c r="GN652" s="46"/>
    </row>
    <row r="653" spans="1:196" s="44" customFormat="1">
      <c r="A653" s="120"/>
      <c r="B653" s="120"/>
      <c r="C653" s="120"/>
      <c r="D653" s="120"/>
      <c r="E653" s="120"/>
      <c r="F653" s="120"/>
      <c r="G653" s="120"/>
      <c r="H653" s="120"/>
      <c r="I653" s="120"/>
      <c r="J653" s="120"/>
      <c r="K653" s="120"/>
      <c r="L653" s="120"/>
      <c r="M653" s="87"/>
      <c r="N653" s="120"/>
      <c r="O653" s="120"/>
      <c r="P653" s="120"/>
      <c r="Q653" s="87"/>
      <c r="R653" s="120"/>
      <c r="S653" s="120"/>
      <c r="T653" s="120"/>
      <c r="U653" s="87"/>
      <c r="V653" s="120"/>
      <c r="W653" s="120"/>
      <c r="X653" s="87"/>
      <c r="Y653" s="120"/>
      <c r="Z653" s="120"/>
      <c r="AA653" s="120"/>
      <c r="AB653" s="87"/>
      <c r="AC653" s="120"/>
      <c r="AD653" s="120"/>
      <c r="AE653" s="120"/>
      <c r="AF653" s="87"/>
      <c r="AG653" s="120"/>
      <c r="AH653" s="120"/>
      <c r="AI653" s="87"/>
      <c r="AJ653" s="120"/>
      <c r="AK653" s="120"/>
      <c r="AL653" s="87"/>
      <c r="AM653" s="120"/>
      <c r="AN653" s="120"/>
      <c r="AO653" s="120"/>
      <c r="AP653" s="120"/>
      <c r="AQ653" s="120"/>
      <c r="AR653" s="87"/>
      <c r="AS653" s="120"/>
      <c r="AT653" s="120"/>
      <c r="AU653" s="120"/>
      <c r="AV653" s="120"/>
      <c r="AW653" s="120"/>
      <c r="AX653" s="120"/>
      <c r="AY653" s="87"/>
      <c r="AZ653" s="120"/>
      <c r="BA653" s="120"/>
      <c r="BB653" s="120"/>
      <c r="BC653" s="120"/>
      <c r="BD653" s="17"/>
      <c r="BE653" s="17"/>
      <c r="BP653" s="17"/>
      <c r="BQ653" s="19"/>
      <c r="BR653" s="19"/>
      <c r="BS653" s="19"/>
      <c r="BT653" s="6"/>
      <c r="BU653" s="19"/>
      <c r="BV653" s="19"/>
      <c r="BW653" s="19"/>
      <c r="BX653" s="19"/>
      <c r="BY653" s="19"/>
      <c r="BZ653" s="19"/>
      <c r="CA653" s="27"/>
      <c r="CI653" s="17"/>
      <c r="CN653" s="17"/>
      <c r="CS653" s="17"/>
      <c r="CX653" s="17"/>
      <c r="DH653" s="17"/>
      <c r="DT653" s="17"/>
      <c r="ED653" s="17"/>
      <c r="EO653" s="17"/>
      <c r="EP653" s="45"/>
      <c r="EQ653" s="6"/>
      <c r="ER653" s="6"/>
      <c r="ES653" s="6"/>
      <c r="ET653" s="6"/>
      <c r="EU653" s="46"/>
      <c r="FV653" s="19"/>
      <c r="FW653" s="23"/>
      <c r="FX653" s="23"/>
      <c r="FZ653" s="23"/>
      <c r="GA653" s="23"/>
      <c r="GB653" s="23"/>
      <c r="GC653" s="23"/>
      <c r="GD653" s="23"/>
      <c r="GE653" s="23"/>
      <c r="GF653" s="23"/>
      <c r="GG653" s="23"/>
      <c r="GH653" s="23"/>
      <c r="GI653" s="23"/>
      <c r="GJ653" s="23"/>
      <c r="GK653" s="23"/>
      <c r="GL653" s="23"/>
      <c r="GM653" s="23"/>
      <c r="GN653" s="46"/>
    </row>
    <row r="654" spans="1:196" s="44" customFormat="1">
      <c r="A654" s="120"/>
      <c r="B654" s="120"/>
      <c r="C654" s="120"/>
      <c r="D654" s="120"/>
      <c r="E654" s="120"/>
      <c r="F654" s="120"/>
      <c r="G654" s="120"/>
      <c r="H654" s="120"/>
      <c r="I654" s="120"/>
      <c r="J654" s="120"/>
      <c r="K654" s="120"/>
      <c r="L654" s="120"/>
      <c r="M654" s="87"/>
      <c r="N654" s="120"/>
      <c r="O654" s="120"/>
      <c r="P654" s="120"/>
      <c r="Q654" s="87"/>
      <c r="R654" s="120"/>
      <c r="S654" s="120"/>
      <c r="T654" s="120"/>
      <c r="U654" s="87"/>
      <c r="V654" s="120"/>
      <c r="W654" s="120"/>
      <c r="X654" s="87"/>
      <c r="Y654" s="120"/>
      <c r="Z654" s="120"/>
      <c r="AA654" s="120"/>
      <c r="AB654" s="87"/>
      <c r="AC654" s="120"/>
      <c r="AD654" s="120"/>
      <c r="AE654" s="120"/>
      <c r="AF654" s="87"/>
      <c r="AG654" s="120"/>
      <c r="AH654" s="120"/>
      <c r="AI654" s="87"/>
      <c r="AJ654" s="120"/>
      <c r="AK654" s="120"/>
      <c r="AL654" s="87"/>
      <c r="AM654" s="120"/>
      <c r="AN654" s="120"/>
      <c r="AO654" s="120"/>
      <c r="AP654" s="120"/>
      <c r="AQ654" s="120"/>
      <c r="AR654" s="87"/>
      <c r="AS654" s="120"/>
      <c r="AT654" s="120"/>
      <c r="AU654" s="120"/>
      <c r="AV654" s="120"/>
      <c r="AW654" s="120"/>
      <c r="AX654" s="120"/>
      <c r="AY654" s="87"/>
      <c r="AZ654" s="120"/>
      <c r="BA654" s="120"/>
      <c r="BB654" s="120"/>
      <c r="BC654" s="120"/>
      <c r="BD654" s="17"/>
      <c r="BE654" s="17"/>
      <c r="BP654" s="17"/>
      <c r="BQ654" s="19"/>
      <c r="BR654" s="19"/>
      <c r="BS654" s="19"/>
      <c r="BT654" s="6"/>
      <c r="BU654" s="19"/>
      <c r="BV654" s="19"/>
      <c r="BW654" s="19"/>
      <c r="BX654" s="19"/>
      <c r="BY654" s="19"/>
      <c r="BZ654" s="19"/>
      <c r="CA654" s="27"/>
      <c r="CI654" s="17"/>
      <c r="CN654" s="17"/>
      <c r="CS654" s="17"/>
      <c r="CX654" s="17"/>
      <c r="DH654" s="17"/>
      <c r="DT654" s="17"/>
      <c r="ED654" s="17"/>
      <c r="EO654" s="17"/>
      <c r="EP654" s="45"/>
      <c r="EQ654" s="6"/>
      <c r="ER654" s="6"/>
      <c r="ES654" s="6"/>
      <c r="ET654" s="6"/>
      <c r="EU654" s="46"/>
      <c r="FV654" s="19"/>
      <c r="FW654" s="23"/>
      <c r="FX654" s="23"/>
      <c r="FZ654" s="23"/>
      <c r="GA654" s="23"/>
      <c r="GB654" s="23"/>
      <c r="GC654" s="23"/>
      <c r="GD654" s="23"/>
      <c r="GE654" s="23"/>
      <c r="GF654" s="23"/>
      <c r="GG654" s="23"/>
      <c r="GH654" s="23"/>
      <c r="GI654" s="23"/>
      <c r="GJ654" s="23"/>
      <c r="GK654" s="23"/>
      <c r="GL654" s="23"/>
      <c r="GM654" s="23"/>
      <c r="GN654" s="46"/>
    </row>
    <row r="655" spans="1:196" s="44" customFormat="1">
      <c r="A655" s="120"/>
      <c r="B655" s="120"/>
      <c r="C655" s="120"/>
      <c r="D655" s="120"/>
      <c r="E655" s="120"/>
      <c r="F655" s="120"/>
      <c r="G655" s="120"/>
      <c r="H655" s="120"/>
      <c r="I655" s="120"/>
      <c r="J655" s="120"/>
      <c r="K655" s="120"/>
      <c r="L655" s="120"/>
      <c r="M655" s="87"/>
      <c r="N655" s="120"/>
      <c r="O655" s="120"/>
      <c r="P655" s="120"/>
      <c r="Q655" s="87"/>
      <c r="R655" s="120"/>
      <c r="S655" s="120"/>
      <c r="T655" s="120"/>
      <c r="U655" s="87"/>
      <c r="V655" s="120"/>
      <c r="W655" s="120"/>
      <c r="X655" s="87"/>
      <c r="Y655" s="120"/>
      <c r="Z655" s="120"/>
      <c r="AA655" s="120"/>
      <c r="AB655" s="87"/>
      <c r="AC655" s="120"/>
      <c r="AD655" s="120"/>
      <c r="AE655" s="120"/>
      <c r="AF655" s="87"/>
      <c r="AG655" s="120"/>
      <c r="AH655" s="120"/>
      <c r="AI655" s="87"/>
      <c r="AJ655" s="120"/>
      <c r="AK655" s="120"/>
      <c r="AL655" s="87"/>
      <c r="AM655" s="120"/>
      <c r="AN655" s="120"/>
      <c r="AO655" s="120"/>
      <c r="AP655" s="120"/>
      <c r="AQ655" s="120"/>
      <c r="AR655" s="87"/>
      <c r="AS655" s="120"/>
      <c r="AT655" s="120"/>
      <c r="AU655" s="120"/>
      <c r="AV655" s="120"/>
      <c r="AW655" s="120"/>
      <c r="AX655" s="120"/>
      <c r="AY655" s="87"/>
      <c r="AZ655" s="120"/>
      <c r="BA655" s="120"/>
      <c r="BB655" s="120"/>
      <c r="BC655" s="120"/>
      <c r="BD655" s="17"/>
      <c r="BE655" s="17"/>
      <c r="BP655" s="17"/>
      <c r="BQ655" s="19"/>
      <c r="BR655" s="19"/>
      <c r="BS655" s="19"/>
      <c r="BT655" s="6"/>
      <c r="BU655" s="19"/>
      <c r="BV655" s="19"/>
      <c r="BW655" s="19"/>
      <c r="BX655" s="19"/>
      <c r="BY655" s="19"/>
      <c r="BZ655" s="19"/>
      <c r="CA655" s="27"/>
      <c r="CI655" s="17"/>
      <c r="CN655" s="17"/>
      <c r="CS655" s="17"/>
      <c r="CX655" s="17"/>
      <c r="DH655" s="17"/>
      <c r="DT655" s="17"/>
      <c r="ED655" s="17"/>
      <c r="EO655" s="17"/>
      <c r="EP655" s="45"/>
      <c r="EQ655" s="6"/>
      <c r="ER655" s="6"/>
      <c r="ES655" s="6"/>
      <c r="ET655" s="6"/>
      <c r="EU655" s="46"/>
      <c r="FV655" s="19"/>
      <c r="FW655" s="23"/>
      <c r="FX655" s="23"/>
      <c r="FZ655" s="23"/>
      <c r="GA655" s="23"/>
      <c r="GB655" s="23"/>
      <c r="GC655" s="23"/>
      <c r="GD655" s="23"/>
      <c r="GE655" s="23"/>
      <c r="GF655" s="23"/>
      <c r="GG655" s="23"/>
      <c r="GH655" s="23"/>
      <c r="GI655" s="23"/>
      <c r="GJ655" s="23"/>
      <c r="GK655" s="23"/>
      <c r="GL655" s="23"/>
      <c r="GM655" s="23"/>
      <c r="GN655" s="46"/>
    </row>
    <row r="656" spans="1:196" s="44" customFormat="1">
      <c r="A656" s="120"/>
      <c r="B656" s="120"/>
      <c r="C656" s="120"/>
      <c r="D656" s="120"/>
      <c r="E656" s="120"/>
      <c r="F656" s="120"/>
      <c r="G656" s="120"/>
      <c r="H656" s="120"/>
      <c r="I656" s="120"/>
      <c r="J656" s="120"/>
      <c r="K656" s="120"/>
      <c r="L656" s="120"/>
      <c r="M656" s="87"/>
      <c r="N656" s="120"/>
      <c r="O656" s="120"/>
      <c r="P656" s="120"/>
      <c r="Q656" s="87"/>
      <c r="R656" s="120"/>
      <c r="S656" s="120"/>
      <c r="T656" s="120"/>
      <c r="U656" s="87"/>
      <c r="V656" s="120"/>
      <c r="W656" s="120"/>
      <c r="X656" s="87"/>
      <c r="Y656" s="120"/>
      <c r="Z656" s="120"/>
      <c r="AA656" s="120"/>
      <c r="AB656" s="87"/>
      <c r="AC656" s="120"/>
      <c r="AD656" s="120"/>
      <c r="AE656" s="120"/>
      <c r="AF656" s="87"/>
      <c r="AG656" s="120"/>
      <c r="AH656" s="120"/>
      <c r="AI656" s="87"/>
      <c r="AJ656" s="120"/>
      <c r="AK656" s="120"/>
      <c r="AL656" s="87"/>
      <c r="AM656" s="120"/>
      <c r="AN656" s="120"/>
      <c r="AO656" s="120"/>
      <c r="AP656" s="120"/>
      <c r="AQ656" s="120"/>
      <c r="AR656" s="87"/>
      <c r="AS656" s="120"/>
      <c r="AT656" s="120"/>
      <c r="AU656" s="120"/>
      <c r="AV656" s="120"/>
      <c r="AW656" s="120"/>
      <c r="AX656" s="120"/>
      <c r="AY656" s="87"/>
      <c r="AZ656" s="120"/>
      <c r="BA656" s="120"/>
      <c r="BB656" s="120"/>
      <c r="BC656" s="120"/>
      <c r="BD656" s="17"/>
      <c r="BE656" s="17"/>
      <c r="BP656" s="17"/>
      <c r="BQ656" s="19"/>
      <c r="BR656" s="19"/>
      <c r="BS656" s="19"/>
      <c r="BT656" s="6"/>
      <c r="BU656" s="19"/>
      <c r="BV656" s="19"/>
      <c r="BW656" s="19"/>
      <c r="BX656" s="19"/>
      <c r="BY656" s="19"/>
      <c r="BZ656" s="19"/>
      <c r="CA656" s="27"/>
      <c r="CI656" s="17"/>
      <c r="CN656" s="17"/>
      <c r="CS656" s="17"/>
      <c r="CX656" s="17"/>
      <c r="DH656" s="17"/>
      <c r="DT656" s="17"/>
      <c r="ED656" s="17"/>
      <c r="EO656" s="17"/>
      <c r="EP656" s="45"/>
      <c r="EQ656" s="6"/>
      <c r="ER656" s="6"/>
      <c r="ES656" s="6"/>
      <c r="ET656" s="6"/>
      <c r="EU656" s="46"/>
      <c r="FV656" s="19"/>
      <c r="FW656" s="23"/>
      <c r="FX656" s="23"/>
      <c r="FZ656" s="23"/>
      <c r="GA656" s="23"/>
      <c r="GB656" s="23"/>
      <c r="GC656" s="23"/>
      <c r="GD656" s="23"/>
      <c r="GE656" s="23"/>
      <c r="GF656" s="23"/>
      <c r="GG656" s="23"/>
      <c r="GH656" s="23"/>
      <c r="GI656" s="23"/>
      <c r="GJ656" s="23"/>
      <c r="GK656" s="23"/>
      <c r="GL656" s="23"/>
      <c r="GM656" s="23"/>
      <c r="GN656" s="46"/>
    </row>
    <row r="657" spans="1:196" s="44" customFormat="1">
      <c r="A657" s="120"/>
      <c r="B657" s="120"/>
      <c r="C657" s="120"/>
      <c r="D657" s="120"/>
      <c r="E657" s="120"/>
      <c r="F657" s="120"/>
      <c r="G657" s="120"/>
      <c r="H657" s="120"/>
      <c r="I657" s="120"/>
      <c r="J657" s="120"/>
      <c r="K657" s="120"/>
      <c r="L657" s="120"/>
      <c r="M657" s="87"/>
      <c r="N657" s="120"/>
      <c r="O657" s="120"/>
      <c r="P657" s="120"/>
      <c r="Q657" s="87"/>
      <c r="R657" s="120"/>
      <c r="S657" s="120"/>
      <c r="T657" s="120"/>
      <c r="U657" s="87"/>
      <c r="V657" s="120"/>
      <c r="W657" s="120"/>
      <c r="X657" s="87"/>
      <c r="Y657" s="120"/>
      <c r="Z657" s="120"/>
      <c r="AA657" s="120"/>
      <c r="AB657" s="87"/>
      <c r="AC657" s="120"/>
      <c r="AD657" s="120"/>
      <c r="AE657" s="120"/>
      <c r="AF657" s="87"/>
      <c r="AG657" s="120"/>
      <c r="AH657" s="120"/>
      <c r="AI657" s="87"/>
      <c r="AJ657" s="120"/>
      <c r="AK657" s="120"/>
      <c r="AL657" s="87"/>
      <c r="AM657" s="120"/>
      <c r="AN657" s="120"/>
      <c r="AO657" s="120"/>
      <c r="AP657" s="120"/>
      <c r="AQ657" s="120"/>
      <c r="AR657" s="87"/>
      <c r="AS657" s="120"/>
      <c r="AT657" s="120"/>
      <c r="AU657" s="120"/>
      <c r="AV657" s="120"/>
      <c r="AW657" s="120"/>
      <c r="AX657" s="120"/>
      <c r="AY657" s="87"/>
      <c r="AZ657" s="120"/>
      <c r="BA657" s="120"/>
      <c r="BB657" s="120"/>
      <c r="BC657" s="120"/>
      <c r="BD657" s="17"/>
      <c r="BE657" s="17"/>
      <c r="BP657" s="17"/>
      <c r="BQ657" s="19"/>
      <c r="BR657" s="19"/>
      <c r="BS657" s="19"/>
      <c r="BT657" s="6"/>
      <c r="BU657" s="19"/>
      <c r="BV657" s="19"/>
      <c r="BW657" s="19"/>
      <c r="BX657" s="19"/>
      <c r="BY657" s="19"/>
      <c r="BZ657" s="19"/>
      <c r="CA657" s="27"/>
      <c r="CI657" s="17"/>
      <c r="CN657" s="17"/>
      <c r="CS657" s="17"/>
      <c r="CX657" s="17"/>
      <c r="DH657" s="17"/>
      <c r="DT657" s="17"/>
      <c r="ED657" s="17"/>
      <c r="EO657" s="17"/>
      <c r="EP657" s="45"/>
      <c r="EQ657" s="6"/>
      <c r="ER657" s="6"/>
      <c r="ES657" s="6"/>
      <c r="ET657" s="6"/>
      <c r="EU657" s="46"/>
      <c r="FV657" s="19"/>
      <c r="FW657" s="23"/>
      <c r="FX657" s="23"/>
      <c r="FZ657" s="23"/>
      <c r="GA657" s="23"/>
      <c r="GB657" s="23"/>
      <c r="GC657" s="23"/>
      <c r="GD657" s="23"/>
      <c r="GE657" s="23"/>
      <c r="GF657" s="23"/>
      <c r="GG657" s="23"/>
      <c r="GH657" s="23"/>
      <c r="GI657" s="23"/>
      <c r="GJ657" s="23"/>
      <c r="GK657" s="23"/>
      <c r="GL657" s="23"/>
      <c r="GM657" s="23"/>
      <c r="GN657" s="46"/>
    </row>
    <row r="658" spans="1:196" s="44" customFormat="1">
      <c r="A658" s="120"/>
      <c r="B658" s="120"/>
      <c r="C658" s="120"/>
      <c r="D658" s="120"/>
      <c r="E658" s="120"/>
      <c r="F658" s="120"/>
      <c r="G658" s="120"/>
      <c r="H658" s="120"/>
      <c r="I658" s="120"/>
      <c r="J658" s="120"/>
      <c r="K658" s="120"/>
      <c r="L658" s="120"/>
      <c r="M658" s="87"/>
      <c r="N658" s="120"/>
      <c r="O658" s="120"/>
      <c r="P658" s="120"/>
      <c r="Q658" s="87"/>
      <c r="R658" s="120"/>
      <c r="S658" s="120"/>
      <c r="T658" s="120"/>
      <c r="U658" s="87"/>
      <c r="V658" s="120"/>
      <c r="W658" s="120"/>
      <c r="X658" s="87"/>
      <c r="Y658" s="120"/>
      <c r="Z658" s="120"/>
      <c r="AA658" s="120"/>
      <c r="AB658" s="87"/>
      <c r="AC658" s="120"/>
      <c r="AD658" s="120"/>
      <c r="AE658" s="120"/>
      <c r="AF658" s="87"/>
      <c r="AG658" s="120"/>
      <c r="AH658" s="120"/>
      <c r="AI658" s="87"/>
      <c r="AJ658" s="120"/>
      <c r="AK658" s="120"/>
      <c r="AL658" s="87"/>
      <c r="AM658" s="120"/>
      <c r="AN658" s="120"/>
      <c r="AO658" s="120"/>
      <c r="AP658" s="120"/>
      <c r="AQ658" s="120"/>
      <c r="AR658" s="87"/>
      <c r="AS658" s="120"/>
      <c r="AT658" s="120"/>
      <c r="AU658" s="120"/>
      <c r="AV658" s="120"/>
      <c r="AW658" s="120"/>
      <c r="AX658" s="120"/>
      <c r="AY658" s="87"/>
      <c r="AZ658" s="120"/>
      <c r="BA658" s="120"/>
      <c r="BB658" s="120"/>
      <c r="BC658" s="120"/>
      <c r="BD658" s="17"/>
      <c r="BE658" s="17"/>
      <c r="BP658" s="17"/>
      <c r="BQ658" s="19"/>
      <c r="BR658" s="19"/>
      <c r="BS658" s="19"/>
      <c r="BT658" s="6"/>
      <c r="BU658" s="19"/>
      <c r="BV658" s="19"/>
      <c r="BW658" s="19"/>
      <c r="BX658" s="19"/>
      <c r="BY658" s="19"/>
      <c r="BZ658" s="19"/>
      <c r="CA658" s="27"/>
      <c r="CI658" s="17"/>
      <c r="CN658" s="17"/>
      <c r="CS658" s="17"/>
      <c r="CX658" s="17"/>
      <c r="DH658" s="17"/>
      <c r="DT658" s="17"/>
      <c r="ED658" s="17"/>
      <c r="EO658" s="17"/>
      <c r="EP658" s="45"/>
      <c r="EQ658" s="6"/>
      <c r="ER658" s="6"/>
      <c r="ES658" s="6"/>
      <c r="ET658" s="6"/>
      <c r="EU658" s="46"/>
      <c r="FV658" s="19"/>
      <c r="FW658" s="23"/>
      <c r="FX658" s="23"/>
      <c r="FZ658" s="23"/>
      <c r="GA658" s="23"/>
      <c r="GB658" s="23"/>
      <c r="GC658" s="23"/>
      <c r="GD658" s="23"/>
      <c r="GE658" s="23"/>
      <c r="GF658" s="23"/>
      <c r="GG658" s="23"/>
      <c r="GH658" s="23"/>
      <c r="GI658" s="23"/>
      <c r="GJ658" s="23"/>
      <c r="GK658" s="23"/>
      <c r="GL658" s="23"/>
      <c r="GM658" s="23"/>
      <c r="GN658" s="46"/>
    </row>
    <row r="659" spans="1:196" s="44" customFormat="1">
      <c r="A659" s="120"/>
      <c r="B659" s="120"/>
      <c r="C659" s="120"/>
      <c r="D659" s="120"/>
      <c r="E659" s="120"/>
      <c r="F659" s="120"/>
      <c r="G659" s="120"/>
      <c r="H659" s="120"/>
      <c r="I659" s="120"/>
      <c r="J659" s="120"/>
      <c r="K659" s="120"/>
      <c r="L659" s="120"/>
      <c r="M659" s="87"/>
      <c r="N659" s="120"/>
      <c r="O659" s="120"/>
      <c r="P659" s="120"/>
      <c r="Q659" s="87"/>
      <c r="R659" s="120"/>
      <c r="S659" s="120"/>
      <c r="T659" s="120"/>
      <c r="U659" s="87"/>
      <c r="V659" s="120"/>
      <c r="W659" s="120"/>
      <c r="X659" s="87"/>
      <c r="Y659" s="120"/>
      <c r="Z659" s="120"/>
      <c r="AA659" s="120"/>
      <c r="AB659" s="87"/>
      <c r="AC659" s="120"/>
      <c r="AD659" s="120"/>
      <c r="AE659" s="120"/>
      <c r="AF659" s="87"/>
      <c r="AG659" s="120"/>
      <c r="AH659" s="120"/>
      <c r="AI659" s="87"/>
      <c r="AJ659" s="120"/>
      <c r="AK659" s="120"/>
      <c r="AL659" s="87"/>
      <c r="AM659" s="120"/>
      <c r="AN659" s="120"/>
      <c r="AO659" s="120"/>
      <c r="AP659" s="120"/>
      <c r="AQ659" s="120"/>
      <c r="AR659" s="87"/>
      <c r="AS659" s="120"/>
      <c r="AT659" s="120"/>
      <c r="AU659" s="120"/>
      <c r="AV659" s="120"/>
      <c r="AW659" s="120"/>
      <c r="AX659" s="120"/>
      <c r="AY659" s="87"/>
      <c r="AZ659" s="120"/>
      <c r="BA659" s="120"/>
      <c r="BB659" s="120"/>
      <c r="BC659" s="120"/>
      <c r="BD659" s="17"/>
      <c r="BE659" s="17"/>
      <c r="BP659" s="17"/>
      <c r="BQ659" s="19"/>
      <c r="BR659" s="19"/>
      <c r="BS659" s="19"/>
      <c r="BT659" s="6"/>
      <c r="BU659" s="19"/>
      <c r="BV659" s="19"/>
      <c r="BW659" s="19"/>
      <c r="BX659" s="19"/>
      <c r="BY659" s="19"/>
      <c r="BZ659" s="19"/>
      <c r="CA659" s="27"/>
      <c r="CI659" s="17"/>
      <c r="CN659" s="17"/>
      <c r="CS659" s="17"/>
      <c r="CX659" s="17"/>
      <c r="DH659" s="17"/>
      <c r="DT659" s="17"/>
      <c r="ED659" s="17"/>
      <c r="EO659" s="17"/>
      <c r="EP659" s="45"/>
      <c r="EQ659" s="6"/>
      <c r="ER659" s="6"/>
      <c r="ES659" s="6"/>
      <c r="ET659" s="6"/>
      <c r="EU659" s="46"/>
      <c r="FV659" s="19"/>
      <c r="FW659" s="23"/>
      <c r="FX659" s="23"/>
      <c r="FZ659" s="23"/>
      <c r="GA659" s="23"/>
      <c r="GB659" s="23"/>
      <c r="GC659" s="23"/>
      <c r="GD659" s="23"/>
      <c r="GE659" s="23"/>
      <c r="GF659" s="23"/>
      <c r="GG659" s="23"/>
      <c r="GH659" s="23"/>
      <c r="GI659" s="23"/>
      <c r="GJ659" s="23"/>
      <c r="GK659" s="23"/>
      <c r="GL659" s="23"/>
      <c r="GM659" s="23"/>
      <c r="GN659" s="46"/>
    </row>
    <row r="660" spans="1:196" s="44" customFormat="1">
      <c r="A660" s="120"/>
      <c r="B660" s="120"/>
      <c r="C660" s="120"/>
      <c r="D660" s="120"/>
      <c r="E660" s="120"/>
      <c r="F660" s="120"/>
      <c r="G660" s="120"/>
      <c r="H660" s="120"/>
      <c r="I660" s="120"/>
      <c r="J660" s="120"/>
      <c r="K660" s="120"/>
      <c r="L660" s="120"/>
      <c r="M660" s="87"/>
      <c r="N660" s="120"/>
      <c r="O660" s="120"/>
      <c r="P660" s="120"/>
      <c r="Q660" s="87"/>
      <c r="R660" s="120"/>
      <c r="S660" s="120"/>
      <c r="T660" s="120"/>
      <c r="U660" s="87"/>
      <c r="V660" s="120"/>
      <c r="W660" s="120"/>
      <c r="X660" s="87"/>
      <c r="Y660" s="120"/>
      <c r="Z660" s="120"/>
      <c r="AA660" s="120"/>
      <c r="AB660" s="87"/>
      <c r="AC660" s="120"/>
      <c r="AD660" s="120"/>
      <c r="AE660" s="120"/>
      <c r="AF660" s="87"/>
      <c r="AG660" s="120"/>
      <c r="AH660" s="120"/>
      <c r="AI660" s="87"/>
      <c r="AJ660" s="120"/>
      <c r="AK660" s="120"/>
      <c r="AL660" s="87"/>
      <c r="AM660" s="120"/>
      <c r="AN660" s="120"/>
      <c r="AO660" s="120"/>
      <c r="AP660" s="120"/>
      <c r="AQ660" s="120"/>
      <c r="AR660" s="87"/>
      <c r="AS660" s="120"/>
      <c r="AT660" s="120"/>
      <c r="AU660" s="120"/>
      <c r="AV660" s="120"/>
      <c r="AW660" s="120"/>
      <c r="AX660" s="120"/>
      <c r="AY660" s="87"/>
      <c r="AZ660" s="120"/>
      <c r="BA660" s="120"/>
      <c r="BB660" s="120"/>
      <c r="BC660" s="120"/>
      <c r="BD660" s="17"/>
      <c r="BE660" s="17"/>
      <c r="BP660" s="17"/>
      <c r="BQ660" s="19"/>
      <c r="BR660" s="19"/>
      <c r="BS660" s="19"/>
      <c r="BT660" s="6"/>
      <c r="BU660" s="19"/>
      <c r="BV660" s="19"/>
      <c r="BW660" s="19"/>
      <c r="BX660" s="19"/>
      <c r="BY660" s="19"/>
      <c r="BZ660" s="19"/>
      <c r="CA660" s="27"/>
      <c r="CI660" s="17"/>
      <c r="CN660" s="17"/>
      <c r="CS660" s="17"/>
      <c r="CX660" s="17"/>
      <c r="DH660" s="17"/>
      <c r="DT660" s="17"/>
      <c r="ED660" s="17"/>
      <c r="EO660" s="17"/>
      <c r="EP660" s="45"/>
      <c r="EQ660" s="6"/>
      <c r="ER660" s="6"/>
      <c r="ES660" s="6"/>
      <c r="ET660" s="6"/>
      <c r="EU660" s="46"/>
      <c r="FV660" s="19"/>
      <c r="FW660" s="23"/>
      <c r="FX660" s="23"/>
      <c r="FZ660" s="23"/>
      <c r="GA660" s="23"/>
      <c r="GB660" s="23"/>
      <c r="GC660" s="23"/>
      <c r="GD660" s="23"/>
      <c r="GE660" s="23"/>
      <c r="GF660" s="23"/>
      <c r="GG660" s="23"/>
      <c r="GH660" s="23"/>
      <c r="GI660" s="23"/>
      <c r="GJ660" s="23"/>
      <c r="GK660" s="23"/>
      <c r="GL660" s="23"/>
      <c r="GM660" s="23"/>
      <c r="GN660" s="46"/>
    </row>
    <row r="661" spans="1:196" s="44" customFormat="1">
      <c r="A661" s="120"/>
      <c r="B661" s="120"/>
      <c r="C661" s="120"/>
      <c r="D661" s="120"/>
      <c r="E661" s="120"/>
      <c r="F661" s="120"/>
      <c r="G661" s="120"/>
      <c r="H661" s="120"/>
      <c r="I661" s="120"/>
      <c r="J661" s="120"/>
      <c r="K661" s="120"/>
      <c r="L661" s="120"/>
      <c r="M661" s="87"/>
      <c r="N661" s="120"/>
      <c r="O661" s="120"/>
      <c r="P661" s="120"/>
      <c r="Q661" s="87"/>
      <c r="R661" s="120"/>
      <c r="S661" s="120"/>
      <c r="T661" s="120"/>
      <c r="U661" s="87"/>
      <c r="V661" s="120"/>
      <c r="W661" s="120"/>
      <c r="X661" s="87"/>
      <c r="Y661" s="120"/>
      <c r="Z661" s="120"/>
      <c r="AA661" s="120"/>
      <c r="AB661" s="87"/>
      <c r="AC661" s="120"/>
      <c r="AD661" s="120"/>
      <c r="AE661" s="120"/>
      <c r="AF661" s="87"/>
      <c r="AG661" s="120"/>
      <c r="AH661" s="120"/>
      <c r="AI661" s="87"/>
      <c r="AJ661" s="120"/>
      <c r="AK661" s="120"/>
      <c r="AL661" s="87"/>
      <c r="AM661" s="120"/>
      <c r="AN661" s="120"/>
      <c r="AO661" s="120"/>
      <c r="AP661" s="120"/>
      <c r="AQ661" s="120"/>
      <c r="AR661" s="87"/>
      <c r="AS661" s="120"/>
      <c r="AT661" s="120"/>
      <c r="AU661" s="120"/>
      <c r="AV661" s="120"/>
      <c r="AW661" s="120"/>
      <c r="AX661" s="120"/>
      <c r="AY661" s="87"/>
      <c r="AZ661" s="120"/>
      <c r="BA661" s="120"/>
      <c r="BB661" s="120"/>
      <c r="BC661" s="120"/>
      <c r="BD661" s="17"/>
      <c r="BE661" s="17"/>
      <c r="BP661" s="17"/>
      <c r="BQ661" s="19"/>
      <c r="BR661" s="19"/>
      <c r="BS661" s="19"/>
      <c r="BT661" s="6"/>
      <c r="BU661" s="19"/>
      <c r="BV661" s="19"/>
      <c r="BW661" s="19"/>
      <c r="BX661" s="19"/>
      <c r="BY661" s="19"/>
      <c r="BZ661" s="19"/>
      <c r="CA661" s="27"/>
      <c r="CI661" s="17"/>
      <c r="CN661" s="17"/>
      <c r="CS661" s="17"/>
      <c r="CX661" s="17"/>
      <c r="DH661" s="17"/>
      <c r="DT661" s="17"/>
      <c r="ED661" s="17"/>
      <c r="EO661" s="17"/>
      <c r="EP661" s="45"/>
      <c r="EQ661" s="6"/>
      <c r="ER661" s="6"/>
      <c r="ES661" s="6"/>
      <c r="ET661" s="6"/>
      <c r="EU661" s="46"/>
      <c r="FV661" s="19"/>
      <c r="FW661" s="23"/>
      <c r="FX661" s="23"/>
      <c r="FZ661" s="23"/>
      <c r="GA661" s="23"/>
      <c r="GB661" s="23"/>
      <c r="GC661" s="23"/>
      <c r="GD661" s="23"/>
      <c r="GE661" s="23"/>
      <c r="GF661" s="23"/>
      <c r="GG661" s="23"/>
      <c r="GH661" s="23"/>
      <c r="GI661" s="23"/>
      <c r="GJ661" s="23"/>
      <c r="GK661" s="23"/>
      <c r="GL661" s="23"/>
      <c r="GM661" s="23"/>
      <c r="GN661" s="46"/>
    </row>
    <row r="662" spans="1:196" s="44" customFormat="1">
      <c r="A662" s="120"/>
      <c r="B662" s="120"/>
      <c r="C662" s="120"/>
      <c r="D662" s="120"/>
      <c r="E662" s="120"/>
      <c r="F662" s="120"/>
      <c r="G662" s="120"/>
      <c r="H662" s="120"/>
      <c r="I662" s="120"/>
      <c r="J662" s="120"/>
      <c r="K662" s="120"/>
      <c r="L662" s="120"/>
      <c r="M662" s="87"/>
      <c r="N662" s="120"/>
      <c r="O662" s="120"/>
      <c r="P662" s="120"/>
      <c r="Q662" s="87"/>
      <c r="R662" s="120"/>
      <c r="S662" s="120"/>
      <c r="T662" s="120"/>
      <c r="U662" s="87"/>
      <c r="V662" s="120"/>
      <c r="W662" s="120"/>
      <c r="X662" s="87"/>
      <c r="Y662" s="120"/>
      <c r="Z662" s="120"/>
      <c r="AA662" s="120"/>
      <c r="AB662" s="87"/>
      <c r="AC662" s="120"/>
      <c r="AD662" s="120"/>
      <c r="AE662" s="120"/>
      <c r="AF662" s="87"/>
      <c r="AG662" s="120"/>
      <c r="AH662" s="120"/>
      <c r="AI662" s="87"/>
      <c r="AJ662" s="120"/>
      <c r="AK662" s="120"/>
      <c r="AL662" s="87"/>
      <c r="AM662" s="120"/>
      <c r="AN662" s="120"/>
      <c r="AO662" s="120"/>
      <c r="AP662" s="120"/>
      <c r="AQ662" s="120"/>
      <c r="AR662" s="87"/>
      <c r="AS662" s="120"/>
      <c r="AT662" s="120"/>
      <c r="AU662" s="120"/>
      <c r="AV662" s="120"/>
      <c r="AW662" s="120"/>
      <c r="AX662" s="120"/>
      <c r="AY662" s="87"/>
      <c r="AZ662" s="120"/>
      <c r="BA662" s="120"/>
      <c r="BB662" s="120"/>
      <c r="BC662" s="120"/>
      <c r="BD662" s="17"/>
      <c r="BE662" s="17"/>
      <c r="BP662" s="17"/>
      <c r="BQ662" s="19"/>
      <c r="BR662" s="19"/>
      <c r="BS662" s="19"/>
      <c r="BT662" s="6"/>
      <c r="BU662" s="19"/>
      <c r="BV662" s="19"/>
      <c r="BW662" s="19"/>
      <c r="BX662" s="19"/>
      <c r="BY662" s="19"/>
      <c r="BZ662" s="19"/>
      <c r="CA662" s="27"/>
      <c r="CI662" s="17"/>
      <c r="CN662" s="17"/>
      <c r="CS662" s="17"/>
      <c r="CX662" s="17"/>
      <c r="DH662" s="17"/>
      <c r="DT662" s="17"/>
      <c r="ED662" s="17"/>
      <c r="EO662" s="17"/>
      <c r="EP662" s="45"/>
      <c r="EQ662" s="6"/>
      <c r="ER662" s="6"/>
      <c r="ES662" s="6"/>
      <c r="ET662" s="6"/>
      <c r="EU662" s="46"/>
      <c r="FV662" s="19"/>
      <c r="FW662" s="23"/>
      <c r="FX662" s="23"/>
      <c r="FZ662" s="23"/>
      <c r="GA662" s="23"/>
      <c r="GB662" s="23"/>
      <c r="GC662" s="23"/>
      <c r="GD662" s="23"/>
      <c r="GE662" s="23"/>
      <c r="GF662" s="23"/>
      <c r="GG662" s="23"/>
      <c r="GH662" s="23"/>
      <c r="GI662" s="23"/>
      <c r="GJ662" s="23"/>
      <c r="GK662" s="23"/>
      <c r="GL662" s="23"/>
      <c r="GM662" s="23"/>
      <c r="GN662" s="46"/>
    </row>
    <row r="663" spans="1:196" s="44" customFormat="1">
      <c r="A663" s="120"/>
      <c r="B663" s="120"/>
      <c r="C663" s="120"/>
      <c r="D663" s="120"/>
      <c r="E663" s="120"/>
      <c r="F663" s="120"/>
      <c r="G663" s="120"/>
      <c r="H663" s="120"/>
      <c r="I663" s="120"/>
      <c r="J663" s="120"/>
      <c r="K663" s="120"/>
      <c r="L663" s="120"/>
      <c r="M663" s="87"/>
      <c r="N663" s="120"/>
      <c r="O663" s="120"/>
      <c r="P663" s="120"/>
      <c r="Q663" s="87"/>
      <c r="R663" s="120"/>
      <c r="S663" s="120"/>
      <c r="T663" s="120"/>
      <c r="U663" s="87"/>
      <c r="V663" s="120"/>
      <c r="W663" s="120"/>
      <c r="X663" s="87"/>
      <c r="Y663" s="120"/>
      <c r="Z663" s="120"/>
      <c r="AA663" s="120"/>
      <c r="AB663" s="87"/>
      <c r="AC663" s="120"/>
      <c r="AD663" s="120"/>
      <c r="AE663" s="120"/>
      <c r="AF663" s="87"/>
      <c r="AG663" s="120"/>
      <c r="AH663" s="120"/>
      <c r="AI663" s="87"/>
      <c r="AJ663" s="120"/>
      <c r="AK663" s="120"/>
      <c r="AL663" s="87"/>
      <c r="AM663" s="120"/>
      <c r="AN663" s="120"/>
      <c r="AO663" s="120"/>
      <c r="AP663" s="120"/>
      <c r="AQ663" s="120"/>
      <c r="AR663" s="87"/>
      <c r="AS663" s="120"/>
      <c r="AT663" s="120"/>
      <c r="AU663" s="120"/>
      <c r="AV663" s="120"/>
      <c r="AW663" s="120"/>
      <c r="AX663" s="120"/>
      <c r="AY663" s="87"/>
      <c r="AZ663" s="120"/>
      <c r="BA663" s="120"/>
      <c r="BB663" s="120"/>
      <c r="BC663" s="120"/>
      <c r="BD663" s="17"/>
      <c r="BE663" s="17"/>
      <c r="BP663" s="17"/>
      <c r="BQ663" s="19"/>
      <c r="BR663" s="19"/>
      <c r="BS663" s="19"/>
      <c r="BT663" s="6"/>
      <c r="BU663" s="19"/>
      <c r="BV663" s="19"/>
      <c r="BW663" s="19"/>
      <c r="BX663" s="19"/>
      <c r="BY663" s="19"/>
      <c r="BZ663" s="19"/>
      <c r="CA663" s="27"/>
      <c r="CI663" s="17"/>
      <c r="CN663" s="17"/>
      <c r="CS663" s="17"/>
      <c r="CX663" s="17"/>
      <c r="DH663" s="17"/>
      <c r="DT663" s="17"/>
      <c r="ED663" s="17"/>
      <c r="EO663" s="17"/>
      <c r="EP663" s="45"/>
      <c r="EQ663" s="6"/>
      <c r="ER663" s="6"/>
      <c r="ES663" s="6"/>
      <c r="ET663" s="6"/>
      <c r="EU663" s="46"/>
      <c r="FV663" s="19"/>
      <c r="FW663" s="23"/>
      <c r="FX663" s="23"/>
      <c r="FZ663" s="23"/>
      <c r="GA663" s="23"/>
      <c r="GB663" s="23"/>
      <c r="GC663" s="23"/>
      <c r="GD663" s="23"/>
      <c r="GE663" s="23"/>
      <c r="GF663" s="23"/>
      <c r="GG663" s="23"/>
      <c r="GH663" s="23"/>
      <c r="GI663" s="23"/>
      <c r="GJ663" s="23"/>
      <c r="GK663" s="23"/>
      <c r="GL663" s="23"/>
      <c r="GM663" s="23"/>
      <c r="GN663" s="46"/>
    </row>
    <row r="664" spans="1:196" s="44" customFormat="1">
      <c r="A664" s="120"/>
      <c r="B664" s="120"/>
      <c r="C664" s="120"/>
      <c r="D664" s="120"/>
      <c r="E664" s="120"/>
      <c r="F664" s="120"/>
      <c r="G664" s="120"/>
      <c r="H664" s="120"/>
      <c r="I664" s="120"/>
      <c r="J664" s="120"/>
      <c r="K664" s="120"/>
      <c r="L664" s="120"/>
      <c r="M664" s="87"/>
      <c r="N664" s="120"/>
      <c r="O664" s="120"/>
      <c r="P664" s="120"/>
      <c r="Q664" s="87"/>
      <c r="R664" s="120"/>
      <c r="S664" s="120"/>
      <c r="T664" s="120"/>
      <c r="U664" s="87"/>
      <c r="V664" s="120"/>
      <c r="W664" s="120"/>
      <c r="X664" s="87"/>
      <c r="Y664" s="120"/>
      <c r="Z664" s="120"/>
      <c r="AA664" s="120"/>
      <c r="AB664" s="87"/>
      <c r="AC664" s="120"/>
      <c r="AD664" s="120"/>
      <c r="AE664" s="120"/>
      <c r="AF664" s="87"/>
      <c r="AG664" s="120"/>
      <c r="AH664" s="120"/>
      <c r="AI664" s="87"/>
      <c r="AJ664" s="120"/>
      <c r="AK664" s="120"/>
      <c r="AL664" s="87"/>
      <c r="AM664" s="120"/>
      <c r="AN664" s="120"/>
      <c r="AO664" s="120"/>
      <c r="AP664" s="120"/>
      <c r="AQ664" s="120"/>
      <c r="AR664" s="87"/>
      <c r="AS664" s="120"/>
      <c r="AT664" s="120"/>
      <c r="AU664" s="120"/>
      <c r="AV664" s="120"/>
      <c r="AW664" s="120"/>
      <c r="AX664" s="120"/>
      <c r="AY664" s="87"/>
      <c r="AZ664" s="120"/>
      <c r="BA664" s="120"/>
      <c r="BB664" s="120"/>
      <c r="BC664" s="120"/>
      <c r="BD664" s="17"/>
      <c r="BE664" s="17"/>
      <c r="BP664" s="17"/>
      <c r="BQ664" s="19"/>
      <c r="BR664" s="19"/>
      <c r="BS664" s="19"/>
      <c r="BT664" s="6"/>
      <c r="BU664" s="19"/>
      <c r="BV664" s="19"/>
      <c r="BW664" s="19"/>
      <c r="BX664" s="19"/>
      <c r="BY664" s="19"/>
      <c r="BZ664" s="19"/>
      <c r="CA664" s="27"/>
      <c r="CI664" s="17"/>
      <c r="CN664" s="17"/>
      <c r="CS664" s="17"/>
      <c r="CX664" s="17"/>
      <c r="DH664" s="17"/>
      <c r="DT664" s="17"/>
      <c r="ED664" s="17"/>
      <c r="EO664" s="17"/>
      <c r="EP664" s="45"/>
      <c r="EQ664" s="6"/>
      <c r="ER664" s="6"/>
      <c r="ES664" s="6"/>
      <c r="ET664" s="6"/>
      <c r="EU664" s="46"/>
      <c r="FV664" s="19"/>
      <c r="FW664" s="23"/>
      <c r="FX664" s="23"/>
      <c r="FZ664" s="23"/>
      <c r="GA664" s="23"/>
      <c r="GB664" s="23"/>
      <c r="GC664" s="23"/>
      <c r="GD664" s="23"/>
      <c r="GE664" s="23"/>
      <c r="GF664" s="23"/>
      <c r="GG664" s="23"/>
      <c r="GH664" s="23"/>
      <c r="GI664" s="23"/>
      <c r="GJ664" s="23"/>
      <c r="GK664" s="23"/>
      <c r="GL664" s="23"/>
      <c r="GM664" s="23"/>
      <c r="GN664" s="46"/>
    </row>
    <row r="665" spans="1:196" s="44" customFormat="1">
      <c r="A665" s="120"/>
      <c r="B665" s="120"/>
      <c r="C665" s="120"/>
      <c r="D665" s="120"/>
      <c r="E665" s="120"/>
      <c r="F665" s="120"/>
      <c r="G665" s="120"/>
      <c r="H665" s="120"/>
      <c r="I665" s="120"/>
      <c r="J665" s="120"/>
      <c r="K665" s="120"/>
      <c r="L665" s="120"/>
      <c r="M665" s="87"/>
      <c r="N665" s="120"/>
      <c r="O665" s="120"/>
      <c r="P665" s="120"/>
      <c r="Q665" s="87"/>
      <c r="R665" s="120"/>
      <c r="S665" s="120"/>
      <c r="T665" s="120"/>
      <c r="U665" s="87"/>
      <c r="V665" s="120"/>
      <c r="W665" s="120"/>
      <c r="X665" s="87"/>
      <c r="Y665" s="120"/>
      <c r="Z665" s="120"/>
      <c r="AA665" s="120"/>
      <c r="AB665" s="87"/>
      <c r="AC665" s="120"/>
      <c r="AD665" s="120"/>
      <c r="AE665" s="120"/>
      <c r="AF665" s="87"/>
      <c r="AG665" s="120"/>
      <c r="AH665" s="120"/>
      <c r="AI665" s="87"/>
      <c r="AJ665" s="120"/>
      <c r="AK665" s="120"/>
      <c r="AL665" s="87"/>
      <c r="AM665" s="120"/>
      <c r="AN665" s="120"/>
      <c r="AO665" s="120"/>
      <c r="AP665" s="120"/>
      <c r="AQ665" s="120"/>
      <c r="AR665" s="87"/>
      <c r="AS665" s="120"/>
      <c r="AT665" s="120"/>
      <c r="AU665" s="120"/>
      <c r="AV665" s="120"/>
      <c r="AW665" s="120"/>
      <c r="AX665" s="120"/>
      <c r="AY665" s="87"/>
      <c r="AZ665" s="120"/>
      <c r="BA665" s="120"/>
      <c r="BB665" s="120"/>
      <c r="BC665" s="120"/>
      <c r="BD665" s="17"/>
      <c r="BE665" s="17"/>
      <c r="BP665" s="17"/>
      <c r="BQ665" s="19"/>
      <c r="BR665" s="19"/>
      <c r="BS665" s="19"/>
      <c r="BT665" s="6"/>
      <c r="BU665" s="19"/>
      <c r="BV665" s="19"/>
      <c r="BW665" s="19"/>
      <c r="BX665" s="19"/>
      <c r="BY665" s="19"/>
      <c r="BZ665" s="19"/>
      <c r="CA665" s="27"/>
      <c r="CI665" s="17"/>
      <c r="CN665" s="17"/>
      <c r="CS665" s="17"/>
      <c r="CX665" s="17"/>
      <c r="DH665" s="17"/>
      <c r="DT665" s="17"/>
      <c r="ED665" s="17"/>
      <c r="EO665" s="17"/>
      <c r="EP665" s="45"/>
      <c r="EQ665" s="6"/>
      <c r="ER665" s="6"/>
      <c r="ES665" s="6"/>
      <c r="ET665" s="6"/>
      <c r="EU665" s="46"/>
      <c r="FV665" s="19"/>
      <c r="FW665" s="23"/>
      <c r="FX665" s="23"/>
      <c r="FZ665" s="23"/>
      <c r="GA665" s="23"/>
      <c r="GB665" s="23"/>
      <c r="GC665" s="23"/>
      <c r="GD665" s="23"/>
      <c r="GE665" s="23"/>
      <c r="GF665" s="23"/>
      <c r="GG665" s="23"/>
      <c r="GH665" s="23"/>
      <c r="GI665" s="23"/>
      <c r="GJ665" s="23"/>
      <c r="GK665" s="23"/>
      <c r="GL665" s="23"/>
      <c r="GM665" s="23"/>
      <c r="GN665" s="46"/>
    </row>
    <row r="666" spans="1:196" s="44" customFormat="1">
      <c r="A666" s="120"/>
      <c r="B666" s="120"/>
      <c r="C666" s="120"/>
      <c r="D666" s="120"/>
      <c r="E666" s="120"/>
      <c r="F666" s="120"/>
      <c r="G666" s="120"/>
      <c r="H666" s="120"/>
      <c r="I666" s="120"/>
      <c r="J666" s="120"/>
      <c r="K666" s="120"/>
      <c r="L666" s="120"/>
      <c r="M666" s="87"/>
      <c r="N666" s="120"/>
      <c r="O666" s="120"/>
      <c r="P666" s="120"/>
      <c r="Q666" s="87"/>
      <c r="R666" s="120"/>
      <c r="S666" s="120"/>
      <c r="T666" s="120"/>
      <c r="U666" s="87"/>
      <c r="V666" s="120"/>
      <c r="W666" s="120"/>
      <c r="X666" s="87"/>
      <c r="Y666" s="120"/>
      <c r="Z666" s="120"/>
      <c r="AA666" s="120"/>
      <c r="AB666" s="87"/>
      <c r="AC666" s="120"/>
      <c r="AD666" s="120"/>
      <c r="AE666" s="120"/>
      <c r="AF666" s="87"/>
      <c r="AG666" s="120"/>
      <c r="AH666" s="120"/>
      <c r="AI666" s="87"/>
      <c r="AJ666" s="120"/>
      <c r="AK666" s="120"/>
      <c r="AL666" s="87"/>
      <c r="AM666" s="120"/>
      <c r="AN666" s="120"/>
      <c r="AO666" s="120"/>
      <c r="AP666" s="120"/>
      <c r="AQ666" s="120"/>
      <c r="AR666" s="87"/>
      <c r="AS666" s="120"/>
      <c r="AT666" s="120"/>
      <c r="AU666" s="120"/>
      <c r="AV666" s="120"/>
      <c r="AW666" s="120"/>
      <c r="AX666" s="120"/>
      <c r="AY666" s="87"/>
      <c r="AZ666" s="120"/>
      <c r="BA666" s="120"/>
      <c r="BB666" s="120"/>
      <c r="BC666" s="120"/>
      <c r="BD666" s="17"/>
      <c r="BE666" s="17"/>
      <c r="BP666" s="17"/>
      <c r="BQ666" s="19"/>
      <c r="BR666" s="19"/>
      <c r="BS666" s="19"/>
      <c r="BT666" s="6"/>
      <c r="BU666" s="19"/>
      <c r="BV666" s="19"/>
      <c r="BW666" s="19"/>
      <c r="BX666" s="19"/>
      <c r="BY666" s="19"/>
      <c r="BZ666" s="19"/>
      <c r="CA666" s="27"/>
      <c r="CI666" s="17"/>
      <c r="CN666" s="17"/>
      <c r="CS666" s="17"/>
      <c r="CX666" s="17"/>
      <c r="DH666" s="17"/>
      <c r="DT666" s="17"/>
      <c r="ED666" s="17"/>
      <c r="EO666" s="17"/>
      <c r="EP666" s="45"/>
      <c r="EQ666" s="6"/>
      <c r="ER666" s="6"/>
      <c r="ES666" s="6"/>
      <c r="ET666" s="6"/>
      <c r="EU666" s="46"/>
      <c r="FV666" s="19"/>
      <c r="FW666" s="23"/>
      <c r="FX666" s="23"/>
      <c r="FZ666" s="23"/>
      <c r="GA666" s="23"/>
      <c r="GB666" s="23"/>
      <c r="GC666" s="23"/>
      <c r="GD666" s="23"/>
      <c r="GE666" s="23"/>
      <c r="GF666" s="23"/>
      <c r="GG666" s="23"/>
      <c r="GH666" s="23"/>
      <c r="GI666" s="23"/>
      <c r="GJ666" s="23"/>
      <c r="GK666" s="23"/>
      <c r="GL666" s="23"/>
      <c r="GM666" s="23"/>
      <c r="GN666" s="46"/>
    </row>
    <row r="667" spans="1:196" s="44" customFormat="1">
      <c r="A667" s="120"/>
      <c r="B667" s="120"/>
      <c r="C667" s="120"/>
      <c r="D667" s="120"/>
      <c r="E667" s="120"/>
      <c r="F667" s="120"/>
      <c r="G667" s="120"/>
      <c r="H667" s="120"/>
      <c r="I667" s="120"/>
      <c r="J667" s="120"/>
      <c r="K667" s="120"/>
      <c r="L667" s="120"/>
      <c r="M667" s="87"/>
      <c r="N667" s="120"/>
      <c r="O667" s="120"/>
      <c r="P667" s="120"/>
      <c r="Q667" s="87"/>
      <c r="R667" s="120"/>
      <c r="S667" s="120"/>
      <c r="T667" s="120"/>
      <c r="U667" s="87"/>
      <c r="V667" s="120"/>
      <c r="W667" s="120"/>
      <c r="X667" s="87"/>
      <c r="Y667" s="120"/>
      <c r="Z667" s="120"/>
      <c r="AA667" s="120"/>
      <c r="AB667" s="87"/>
      <c r="AC667" s="120"/>
      <c r="AD667" s="120"/>
      <c r="AE667" s="120"/>
      <c r="AF667" s="87"/>
      <c r="AG667" s="120"/>
      <c r="AH667" s="120"/>
      <c r="AI667" s="87"/>
      <c r="AJ667" s="120"/>
      <c r="AK667" s="120"/>
      <c r="AL667" s="87"/>
      <c r="AM667" s="120"/>
      <c r="AN667" s="120"/>
      <c r="AO667" s="120"/>
      <c r="AP667" s="120"/>
      <c r="AQ667" s="120"/>
      <c r="AR667" s="87"/>
      <c r="AS667" s="120"/>
      <c r="AT667" s="120"/>
      <c r="AU667" s="120"/>
      <c r="AV667" s="120"/>
      <c r="AW667" s="120"/>
      <c r="AX667" s="120"/>
      <c r="AY667" s="87"/>
      <c r="AZ667" s="120"/>
      <c r="BA667" s="120"/>
      <c r="BB667" s="120"/>
      <c r="BC667" s="120"/>
      <c r="BD667" s="17"/>
      <c r="BE667" s="17"/>
      <c r="BP667" s="17"/>
      <c r="BQ667" s="19"/>
      <c r="BR667" s="19"/>
      <c r="BS667" s="19"/>
      <c r="BT667" s="6"/>
      <c r="BU667" s="19"/>
      <c r="BV667" s="19"/>
      <c r="BW667" s="19"/>
      <c r="BX667" s="19"/>
      <c r="BY667" s="19"/>
      <c r="BZ667" s="19"/>
      <c r="CA667" s="27"/>
      <c r="CI667" s="17"/>
      <c r="CN667" s="17"/>
      <c r="CS667" s="17"/>
      <c r="CX667" s="17"/>
      <c r="DH667" s="17"/>
      <c r="DT667" s="17"/>
      <c r="ED667" s="17"/>
      <c r="EO667" s="17"/>
      <c r="EP667" s="45"/>
      <c r="EQ667" s="6"/>
      <c r="ER667" s="6"/>
      <c r="ES667" s="6"/>
      <c r="ET667" s="6"/>
      <c r="EU667" s="46"/>
      <c r="FV667" s="19"/>
      <c r="FW667" s="23"/>
      <c r="FX667" s="23"/>
      <c r="FZ667" s="23"/>
      <c r="GA667" s="23"/>
      <c r="GB667" s="23"/>
      <c r="GC667" s="23"/>
      <c r="GD667" s="23"/>
      <c r="GE667" s="23"/>
      <c r="GF667" s="23"/>
      <c r="GG667" s="23"/>
      <c r="GH667" s="23"/>
      <c r="GI667" s="23"/>
      <c r="GJ667" s="23"/>
      <c r="GK667" s="23"/>
      <c r="GL667" s="23"/>
      <c r="GM667" s="23"/>
      <c r="GN667" s="46"/>
    </row>
    <row r="668" spans="1:196" s="44" customFormat="1">
      <c r="A668" s="120"/>
      <c r="B668" s="120"/>
      <c r="C668" s="120"/>
      <c r="D668" s="120"/>
      <c r="E668" s="120"/>
      <c r="F668" s="120"/>
      <c r="G668" s="120"/>
      <c r="H668" s="120"/>
      <c r="I668" s="120"/>
      <c r="J668" s="120"/>
      <c r="K668" s="120"/>
      <c r="L668" s="120"/>
      <c r="M668" s="87"/>
      <c r="N668" s="120"/>
      <c r="O668" s="120"/>
      <c r="P668" s="120"/>
      <c r="Q668" s="87"/>
      <c r="R668" s="120"/>
      <c r="S668" s="120"/>
      <c r="T668" s="120"/>
      <c r="U668" s="87"/>
      <c r="V668" s="120"/>
      <c r="W668" s="120"/>
      <c r="X668" s="87"/>
      <c r="Y668" s="120"/>
      <c r="Z668" s="120"/>
      <c r="AA668" s="120"/>
      <c r="AB668" s="87"/>
      <c r="AC668" s="120"/>
      <c r="AD668" s="120"/>
      <c r="AE668" s="120"/>
      <c r="AF668" s="87"/>
      <c r="AG668" s="120"/>
      <c r="AH668" s="120"/>
      <c r="AI668" s="87"/>
      <c r="AJ668" s="120"/>
      <c r="AK668" s="120"/>
      <c r="AL668" s="87"/>
      <c r="AM668" s="120"/>
      <c r="AN668" s="120"/>
      <c r="AO668" s="120"/>
      <c r="AP668" s="120"/>
      <c r="AQ668" s="120"/>
      <c r="AR668" s="87"/>
      <c r="AS668" s="120"/>
      <c r="AT668" s="120"/>
      <c r="AU668" s="120"/>
      <c r="AV668" s="120"/>
      <c r="AW668" s="120"/>
      <c r="AX668" s="120"/>
      <c r="AY668" s="87"/>
      <c r="AZ668" s="120"/>
      <c r="BA668" s="120"/>
      <c r="BB668" s="120"/>
      <c r="BC668" s="120"/>
      <c r="BD668" s="17"/>
      <c r="BE668" s="17"/>
      <c r="BP668" s="17"/>
      <c r="BQ668" s="19"/>
      <c r="BR668" s="19"/>
      <c r="BS668" s="19"/>
      <c r="BT668" s="6"/>
      <c r="BU668" s="19"/>
      <c r="BV668" s="19"/>
      <c r="BW668" s="19"/>
      <c r="BX668" s="19"/>
      <c r="BY668" s="19"/>
      <c r="BZ668" s="19"/>
      <c r="CA668" s="27"/>
      <c r="CI668" s="17"/>
      <c r="CN668" s="17"/>
      <c r="CS668" s="17"/>
      <c r="CX668" s="17"/>
      <c r="DH668" s="17"/>
      <c r="DT668" s="17"/>
      <c r="ED668" s="17"/>
      <c r="EO668" s="17"/>
      <c r="EP668" s="45"/>
      <c r="EQ668" s="6"/>
      <c r="ER668" s="6"/>
      <c r="ES668" s="6"/>
      <c r="ET668" s="6"/>
      <c r="EU668" s="46"/>
      <c r="FV668" s="19"/>
      <c r="FW668" s="23"/>
      <c r="FX668" s="23"/>
      <c r="FZ668" s="23"/>
      <c r="GA668" s="23"/>
      <c r="GB668" s="23"/>
      <c r="GC668" s="23"/>
      <c r="GD668" s="23"/>
      <c r="GE668" s="23"/>
      <c r="GF668" s="23"/>
      <c r="GG668" s="23"/>
      <c r="GH668" s="23"/>
      <c r="GI668" s="23"/>
      <c r="GJ668" s="23"/>
      <c r="GK668" s="23"/>
      <c r="GL668" s="23"/>
      <c r="GM668" s="23"/>
      <c r="GN668" s="46"/>
    </row>
    <row r="669" spans="1:196" s="44" customFormat="1">
      <c r="A669" s="120"/>
      <c r="B669" s="120"/>
      <c r="C669" s="120"/>
      <c r="D669" s="120"/>
      <c r="E669" s="120"/>
      <c r="F669" s="120"/>
      <c r="G669" s="120"/>
      <c r="H669" s="120"/>
      <c r="I669" s="120"/>
      <c r="J669" s="120"/>
      <c r="K669" s="120"/>
      <c r="L669" s="120"/>
      <c r="M669" s="87"/>
      <c r="N669" s="120"/>
      <c r="O669" s="120"/>
      <c r="P669" s="120"/>
      <c r="Q669" s="87"/>
      <c r="R669" s="120"/>
      <c r="S669" s="120"/>
      <c r="T669" s="120"/>
      <c r="U669" s="87"/>
      <c r="V669" s="120"/>
      <c r="W669" s="120"/>
      <c r="X669" s="87"/>
      <c r="Y669" s="120"/>
      <c r="Z669" s="120"/>
      <c r="AA669" s="120"/>
      <c r="AB669" s="87"/>
      <c r="AC669" s="120"/>
      <c r="AD669" s="120"/>
      <c r="AE669" s="120"/>
      <c r="AF669" s="87"/>
      <c r="AG669" s="120"/>
      <c r="AH669" s="120"/>
      <c r="AI669" s="87"/>
      <c r="AJ669" s="120"/>
      <c r="AK669" s="120"/>
      <c r="AL669" s="87"/>
      <c r="AM669" s="120"/>
      <c r="AN669" s="120"/>
      <c r="AO669" s="120"/>
      <c r="AP669" s="120"/>
      <c r="AQ669" s="120"/>
      <c r="AR669" s="87"/>
      <c r="AS669" s="120"/>
      <c r="AT669" s="120"/>
      <c r="AU669" s="120"/>
      <c r="AV669" s="120"/>
      <c r="AW669" s="120"/>
      <c r="AX669" s="120"/>
      <c r="AY669" s="87"/>
      <c r="AZ669" s="120"/>
      <c r="BA669" s="120"/>
      <c r="BB669" s="120"/>
      <c r="BC669" s="120"/>
      <c r="BD669" s="17"/>
      <c r="BE669" s="17"/>
      <c r="BP669" s="17"/>
      <c r="BQ669" s="19"/>
      <c r="BR669" s="19"/>
      <c r="BS669" s="19"/>
      <c r="BT669" s="6"/>
      <c r="BU669" s="19"/>
      <c r="BV669" s="19"/>
      <c r="BW669" s="19"/>
      <c r="BX669" s="19"/>
      <c r="BY669" s="19"/>
      <c r="BZ669" s="19"/>
      <c r="CA669" s="27"/>
      <c r="CI669" s="17"/>
      <c r="CN669" s="17"/>
      <c r="CS669" s="17"/>
      <c r="CX669" s="17"/>
      <c r="DH669" s="17"/>
      <c r="DT669" s="17"/>
      <c r="ED669" s="17"/>
      <c r="EO669" s="17"/>
      <c r="EP669" s="45"/>
      <c r="EQ669" s="6"/>
      <c r="ER669" s="6"/>
      <c r="ES669" s="6"/>
      <c r="ET669" s="6"/>
      <c r="EU669" s="46"/>
      <c r="FV669" s="19"/>
      <c r="FW669" s="23"/>
      <c r="FX669" s="23"/>
      <c r="FZ669" s="23"/>
      <c r="GA669" s="23"/>
      <c r="GB669" s="23"/>
      <c r="GC669" s="23"/>
      <c r="GD669" s="23"/>
      <c r="GE669" s="23"/>
      <c r="GF669" s="23"/>
      <c r="GG669" s="23"/>
      <c r="GH669" s="23"/>
      <c r="GI669" s="23"/>
      <c r="GJ669" s="23"/>
      <c r="GK669" s="23"/>
      <c r="GL669" s="23"/>
      <c r="GM669" s="23"/>
      <c r="GN669" s="46"/>
    </row>
    <row r="670" spans="1:196" s="44" customFormat="1">
      <c r="A670" s="120"/>
      <c r="B670" s="120"/>
      <c r="C670" s="120"/>
      <c r="D670" s="120"/>
      <c r="E670" s="120"/>
      <c r="F670" s="120"/>
      <c r="G670" s="120"/>
      <c r="H670" s="120"/>
      <c r="I670" s="120"/>
      <c r="J670" s="120"/>
      <c r="K670" s="120"/>
      <c r="L670" s="120"/>
      <c r="M670" s="87"/>
      <c r="N670" s="120"/>
      <c r="O670" s="120"/>
      <c r="P670" s="120"/>
      <c r="Q670" s="87"/>
      <c r="R670" s="120"/>
      <c r="S670" s="120"/>
      <c r="T670" s="120"/>
      <c r="U670" s="87"/>
      <c r="V670" s="120"/>
      <c r="W670" s="120"/>
      <c r="X670" s="87"/>
      <c r="Y670" s="120"/>
      <c r="Z670" s="120"/>
      <c r="AA670" s="120"/>
      <c r="AB670" s="87"/>
      <c r="AC670" s="120"/>
      <c r="AD670" s="120"/>
      <c r="AE670" s="120"/>
      <c r="AF670" s="87"/>
      <c r="AG670" s="120"/>
      <c r="AH670" s="120"/>
      <c r="AI670" s="87"/>
      <c r="AJ670" s="120"/>
      <c r="AK670" s="120"/>
      <c r="AL670" s="87"/>
      <c r="AM670" s="120"/>
      <c r="AN670" s="120"/>
      <c r="AO670" s="120"/>
      <c r="AP670" s="120"/>
      <c r="AQ670" s="120"/>
      <c r="AR670" s="87"/>
      <c r="AS670" s="120"/>
      <c r="AT670" s="120"/>
      <c r="AU670" s="120"/>
      <c r="AV670" s="120"/>
      <c r="AW670" s="120"/>
      <c r="AX670" s="120"/>
      <c r="AY670" s="87"/>
      <c r="AZ670" s="120"/>
      <c r="BA670" s="120"/>
      <c r="BB670" s="120"/>
      <c r="BC670" s="120"/>
      <c r="BD670" s="17"/>
      <c r="BE670" s="17"/>
      <c r="BP670" s="17"/>
      <c r="BQ670" s="19"/>
      <c r="BR670" s="19"/>
      <c r="BS670" s="19"/>
      <c r="BT670" s="6"/>
      <c r="BU670" s="19"/>
      <c r="BV670" s="19"/>
      <c r="BW670" s="19"/>
      <c r="BX670" s="19"/>
      <c r="BY670" s="19"/>
      <c r="BZ670" s="19"/>
      <c r="CA670" s="27"/>
      <c r="CI670" s="17"/>
      <c r="CN670" s="17"/>
      <c r="CS670" s="17"/>
      <c r="CX670" s="17"/>
      <c r="DH670" s="17"/>
      <c r="DT670" s="17"/>
      <c r="ED670" s="17"/>
      <c r="EO670" s="17"/>
      <c r="EP670" s="45"/>
      <c r="EQ670" s="6"/>
      <c r="ER670" s="6"/>
      <c r="ES670" s="6"/>
      <c r="ET670" s="6"/>
      <c r="EU670" s="46"/>
      <c r="FV670" s="19"/>
      <c r="FW670" s="23"/>
      <c r="FX670" s="23"/>
      <c r="FZ670" s="23"/>
      <c r="GA670" s="23"/>
      <c r="GB670" s="23"/>
      <c r="GC670" s="23"/>
      <c r="GD670" s="23"/>
      <c r="GE670" s="23"/>
      <c r="GF670" s="23"/>
      <c r="GG670" s="23"/>
      <c r="GH670" s="23"/>
      <c r="GI670" s="23"/>
      <c r="GJ670" s="23"/>
      <c r="GK670" s="23"/>
      <c r="GL670" s="23"/>
      <c r="GM670" s="23"/>
      <c r="GN670" s="46"/>
    </row>
    <row r="671" spans="1:196" s="44" customFormat="1">
      <c r="A671" s="120"/>
      <c r="B671" s="120"/>
      <c r="C671" s="120"/>
      <c r="D671" s="120"/>
      <c r="E671" s="120"/>
      <c r="F671" s="120"/>
      <c r="G671" s="120"/>
      <c r="H671" s="120"/>
      <c r="I671" s="120"/>
      <c r="J671" s="120"/>
      <c r="K671" s="120"/>
      <c r="L671" s="120"/>
      <c r="M671" s="87"/>
      <c r="N671" s="120"/>
      <c r="O671" s="120"/>
      <c r="P671" s="120"/>
      <c r="Q671" s="87"/>
      <c r="R671" s="120"/>
      <c r="S671" s="120"/>
      <c r="T671" s="120"/>
      <c r="U671" s="87"/>
      <c r="V671" s="120"/>
      <c r="W671" s="120"/>
      <c r="X671" s="87"/>
      <c r="Y671" s="120"/>
      <c r="Z671" s="120"/>
      <c r="AA671" s="120"/>
      <c r="AB671" s="87"/>
      <c r="AC671" s="120"/>
      <c r="AD671" s="120"/>
      <c r="AE671" s="120"/>
      <c r="AF671" s="87"/>
      <c r="AG671" s="120"/>
      <c r="AH671" s="120"/>
      <c r="AI671" s="87"/>
      <c r="AJ671" s="120"/>
      <c r="AK671" s="120"/>
      <c r="AL671" s="87"/>
      <c r="AM671" s="120"/>
      <c r="AN671" s="120"/>
      <c r="AO671" s="120"/>
      <c r="AP671" s="120"/>
      <c r="AQ671" s="120"/>
      <c r="AR671" s="87"/>
      <c r="AS671" s="120"/>
      <c r="AT671" s="120"/>
      <c r="AU671" s="120"/>
      <c r="AV671" s="120"/>
      <c r="AW671" s="120"/>
      <c r="AX671" s="120"/>
      <c r="AY671" s="87"/>
      <c r="AZ671" s="120"/>
      <c r="BA671" s="120"/>
      <c r="BB671" s="120"/>
      <c r="BC671" s="120"/>
      <c r="BD671" s="17"/>
      <c r="BE671" s="17"/>
      <c r="BP671" s="17"/>
      <c r="BQ671" s="19"/>
      <c r="BR671" s="19"/>
      <c r="BS671" s="19"/>
      <c r="BT671" s="6"/>
      <c r="BU671" s="19"/>
      <c r="BV671" s="19"/>
      <c r="BW671" s="19"/>
      <c r="BX671" s="19"/>
      <c r="BY671" s="19"/>
      <c r="BZ671" s="19"/>
      <c r="CA671" s="27"/>
      <c r="CI671" s="17"/>
      <c r="CN671" s="17"/>
      <c r="CS671" s="17"/>
      <c r="CX671" s="17"/>
      <c r="DH671" s="17"/>
      <c r="DT671" s="17"/>
      <c r="ED671" s="17"/>
      <c r="EO671" s="17"/>
      <c r="EP671" s="45"/>
      <c r="EQ671" s="6"/>
      <c r="ER671" s="6"/>
      <c r="ES671" s="6"/>
      <c r="ET671" s="6"/>
      <c r="EU671" s="46"/>
      <c r="FV671" s="19"/>
      <c r="FW671" s="23"/>
      <c r="FX671" s="23"/>
      <c r="FZ671" s="23"/>
      <c r="GA671" s="23"/>
      <c r="GB671" s="23"/>
      <c r="GC671" s="23"/>
      <c r="GD671" s="23"/>
      <c r="GE671" s="23"/>
      <c r="GF671" s="23"/>
      <c r="GG671" s="23"/>
      <c r="GH671" s="23"/>
      <c r="GI671" s="23"/>
      <c r="GJ671" s="23"/>
      <c r="GK671" s="23"/>
      <c r="GL671" s="23"/>
      <c r="GM671" s="23"/>
      <c r="GN671" s="46"/>
    </row>
    <row r="672" spans="1:196" s="44" customFormat="1">
      <c r="A672" s="120"/>
      <c r="B672" s="120"/>
      <c r="C672" s="120"/>
      <c r="D672" s="120"/>
      <c r="E672" s="120"/>
      <c r="F672" s="120"/>
      <c r="G672" s="120"/>
      <c r="H672" s="120"/>
      <c r="I672" s="120"/>
      <c r="J672" s="120"/>
      <c r="K672" s="120"/>
      <c r="L672" s="120"/>
      <c r="M672" s="87"/>
      <c r="N672" s="120"/>
      <c r="O672" s="120"/>
      <c r="P672" s="120"/>
      <c r="Q672" s="87"/>
      <c r="R672" s="120"/>
      <c r="S672" s="120"/>
      <c r="T672" s="120"/>
      <c r="U672" s="87"/>
      <c r="V672" s="120"/>
      <c r="W672" s="120"/>
      <c r="X672" s="87"/>
      <c r="Y672" s="120"/>
      <c r="Z672" s="120"/>
      <c r="AA672" s="120"/>
      <c r="AB672" s="87"/>
      <c r="AC672" s="120"/>
      <c r="AD672" s="120"/>
      <c r="AE672" s="120"/>
      <c r="AF672" s="87"/>
      <c r="AG672" s="120"/>
      <c r="AH672" s="120"/>
      <c r="AI672" s="87"/>
      <c r="AJ672" s="120"/>
      <c r="AK672" s="120"/>
      <c r="AL672" s="87"/>
      <c r="AM672" s="120"/>
      <c r="AN672" s="120"/>
      <c r="AO672" s="120"/>
      <c r="AP672" s="120"/>
      <c r="AQ672" s="120"/>
      <c r="AR672" s="87"/>
      <c r="AS672" s="120"/>
      <c r="AT672" s="120"/>
      <c r="AU672" s="120"/>
      <c r="AV672" s="120"/>
      <c r="AW672" s="120"/>
      <c r="AX672" s="120"/>
      <c r="AY672" s="87"/>
      <c r="AZ672" s="120"/>
      <c r="BA672" s="120"/>
      <c r="BB672" s="120"/>
      <c r="BC672" s="120"/>
      <c r="BD672" s="17"/>
      <c r="BE672" s="17"/>
      <c r="BP672" s="17"/>
      <c r="BQ672" s="19"/>
      <c r="BR672" s="19"/>
      <c r="BS672" s="19"/>
      <c r="BT672" s="6"/>
      <c r="BU672" s="19"/>
      <c r="BV672" s="19"/>
      <c r="BW672" s="19"/>
      <c r="BX672" s="19"/>
      <c r="BY672" s="19"/>
      <c r="BZ672" s="19"/>
      <c r="CA672" s="27"/>
      <c r="CI672" s="17"/>
      <c r="CN672" s="17"/>
      <c r="CS672" s="17"/>
      <c r="CX672" s="17"/>
      <c r="DH672" s="17"/>
      <c r="DT672" s="17"/>
      <c r="ED672" s="17"/>
      <c r="EO672" s="17"/>
      <c r="EP672" s="45"/>
      <c r="EQ672" s="6"/>
      <c r="ER672" s="6"/>
      <c r="ES672" s="6"/>
      <c r="ET672" s="6"/>
      <c r="EU672" s="46"/>
      <c r="FV672" s="19"/>
      <c r="FW672" s="23"/>
      <c r="FX672" s="23"/>
      <c r="FZ672" s="23"/>
      <c r="GA672" s="23"/>
      <c r="GB672" s="23"/>
      <c r="GC672" s="23"/>
      <c r="GD672" s="23"/>
      <c r="GE672" s="23"/>
      <c r="GF672" s="23"/>
      <c r="GG672" s="23"/>
      <c r="GH672" s="23"/>
      <c r="GI672" s="23"/>
      <c r="GJ672" s="23"/>
      <c r="GK672" s="23"/>
      <c r="GL672" s="23"/>
      <c r="GM672" s="23"/>
      <c r="GN672" s="46"/>
    </row>
    <row r="673" spans="1:196" s="44" customFormat="1">
      <c r="A673" s="120"/>
      <c r="B673" s="120"/>
      <c r="C673" s="120"/>
      <c r="D673" s="120"/>
      <c r="E673" s="120"/>
      <c r="F673" s="120"/>
      <c r="G673" s="120"/>
      <c r="H673" s="120"/>
      <c r="I673" s="120"/>
      <c r="J673" s="120"/>
      <c r="K673" s="120"/>
      <c r="L673" s="120"/>
      <c r="M673" s="87"/>
      <c r="N673" s="120"/>
      <c r="O673" s="120"/>
      <c r="P673" s="120"/>
      <c r="Q673" s="87"/>
      <c r="R673" s="120"/>
      <c r="S673" s="120"/>
      <c r="T673" s="120"/>
      <c r="U673" s="87"/>
      <c r="V673" s="120"/>
      <c r="W673" s="120"/>
      <c r="X673" s="87"/>
      <c r="Y673" s="120"/>
      <c r="Z673" s="120"/>
      <c r="AA673" s="120"/>
      <c r="AB673" s="87"/>
      <c r="AC673" s="120"/>
      <c r="AD673" s="120"/>
      <c r="AE673" s="120"/>
      <c r="AF673" s="87"/>
      <c r="AG673" s="120"/>
      <c r="AH673" s="120"/>
      <c r="AI673" s="87"/>
      <c r="AJ673" s="120"/>
      <c r="AK673" s="120"/>
      <c r="AL673" s="87"/>
      <c r="AM673" s="120"/>
      <c r="AN673" s="120"/>
      <c r="AO673" s="120"/>
      <c r="AP673" s="120"/>
      <c r="AQ673" s="120"/>
      <c r="AR673" s="87"/>
      <c r="AS673" s="120"/>
      <c r="AT673" s="120"/>
      <c r="AU673" s="120"/>
      <c r="AV673" s="120"/>
      <c r="AW673" s="120"/>
      <c r="AX673" s="120"/>
      <c r="AY673" s="87"/>
      <c r="AZ673" s="120"/>
      <c r="BA673" s="120"/>
      <c r="BB673" s="120"/>
      <c r="BC673" s="120"/>
      <c r="BD673" s="17"/>
      <c r="BE673" s="17"/>
      <c r="BP673" s="17"/>
      <c r="BQ673" s="19"/>
      <c r="BR673" s="19"/>
      <c r="BS673" s="19"/>
      <c r="BT673" s="6"/>
      <c r="BU673" s="19"/>
      <c r="BV673" s="19"/>
      <c r="BW673" s="19"/>
      <c r="BX673" s="19"/>
      <c r="BY673" s="19"/>
      <c r="BZ673" s="19"/>
      <c r="CA673" s="27"/>
      <c r="CI673" s="17"/>
      <c r="CN673" s="17"/>
      <c r="CS673" s="17"/>
      <c r="CX673" s="17"/>
      <c r="DH673" s="17"/>
      <c r="DT673" s="17"/>
      <c r="ED673" s="17"/>
      <c r="EO673" s="17"/>
      <c r="EP673" s="45"/>
      <c r="EQ673" s="6"/>
      <c r="ER673" s="6"/>
      <c r="ES673" s="6"/>
      <c r="ET673" s="6"/>
      <c r="EU673" s="46"/>
      <c r="FV673" s="19"/>
      <c r="FW673" s="23"/>
      <c r="FX673" s="23"/>
      <c r="FZ673" s="23"/>
      <c r="GA673" s="23"/>
      <c r="GB673" s="23"/>
      <c r="GC673" s="23"/>
      <c r="GD673" s="23"/>
      <c r="GE673" s="23"/>
      <c r="GF673" s="23"/>
      <c r="GG673" s="23"/>
      <c r="GH673" s="23"/>
      <c r="GI673" s="23"/>
      <c r="GJ673" s="23"/>
      <c r="GK673" s="23"/>
      <c r="GL673" s="23"/>
      <c r="GM673" s="23"/>
      <c r="GN673" s="46"/>
    </row>
    <row r="674" spans="1:196" s="44" customFormat="1">
      <c r="A674" s="120"/>
      <c r="B674" s="120"/>
      <c r="C674" s="120"/>
      <c r="D674" s="120"/>
      <c r="E674" s="120"/>
      <c r="F674" s="120"/>
      <c r="G674" s="120"/>
      <c r="H674" s="120"/>
      <c r="I674" s="120"/>
      <c r="J674" s="120"/>
      <c r="K674" s="120"/>
      <c r="L674" s="120"/>
      <c r="M674" s="87"/>
      <c r="N674" s="120"/>
      <c r="O674" s="120"/>
      <c r="P674" s="120"/>
      <c r="Q674" s="87"/>
      <c r="R674" s="120"/>
      <c r="S674" s="120"/>
      <c r="T674" s="120"/>
      <c r="U674" s="87"/>
      <c r="V674" s="120"/>
      <c r="W674" s="120"/>
      <c r="X674" s="87"/>
      <c r="Y674" s="120"/>
      <c r="Z674" s="120"/>
      <c r="AA674" s="120"/>
      <c r="AB674" s="87"/>
      <c r="AC674" s="120"/>
      <c r="AD674" s="120"/>
      <c r="AE674" s="120"/>
      <c r="AF674" s="87"/>
      <c r="AG674" s="120"/>
      <c r="AH674" s="120"/>
      <c r="AI674" s="87"/>
      <c r="AJ674" s="120"/>
      <c r="AK674" s="120"/>
      <c r="AL674" s="87"/>
      <c r="AM674" s="120"/>
      <c r="AN674" s="120"/>
      <c r="AO674" s="120"/>
      <c r="AP674" s="120"/>
      <c r="AQ674" s="120"/>
      <c r="AR674" s="87"/>
      <c r="AS674" s="120"/>
      <c r="AT674" s="120"/>
      <c r="AU674" s="120"/>
      <c r="AV674" s="120"/>
      <c r="AW674" s="120"/>
      <c r="AX674" s="120"/>
      <c r="AY674" s="87"/>
      <c r="AZ674" s="120"/>
      <c r="BA674" s="120"/>
      <c r="BB674" s="120"/>
      <c r="BC674" s="120"/>
      <c r="BD674" s="17"/>
      <c r="BE674" s="17"/>
      <c r="BP674" s="17"/>
      <c r="BQ674" s="19"/>
      <c r="BR674" s="19"/>
      <c r="BS674" s="19"/>
      <c r="BT674" s="6"/>
      <c r="BU674" s="19"/>
      <c r="BV674" s="19"/>
      <c r="BW674" s="19"/>
      <c r="BX674" s="19"/>
      <c r="BY674" s="19"/>
      <c r="BZ674" s="19"/>
      <c r="CA674" s="27"/>
      <c r="CI674" s="17"/>
      <c r="CN674" s="17"/>
      <c r="CS674" s="17"/>
      <c r="CX674" s="17"/>
      <c r="DH674" s="17"/>
      <c r="DT674" s="17"/>
      <c r="ED674" s="17"/>
      <c r="EO674" s="17"/>
      <c r="EP674" s="45"/>
      <c r="EQ674" s="6"/>
      <c r="ER674" s="6"/>
      <c r="ES674" s="6"/>
      <c r="ET674" s="6"/>
      <c r="EU674" s="46"/>
      <c r="FV674" s="19"/>
      <c r="FW674" s="23"/>
      <c r="FX674" s="23"/>
      <c r="FZ674" s="23"/>
      <c r="GA674" s="23"/>
      <c r="GB674" s="23"/>
      <c r="GC674" s="23"/>
      <c r="GD674" s="23"/>
      <c r="GE674" s="23"/>
      <c r="GF674" s="23"/>
      <c r="GG674" s="23"/>
      <c r="GH674" s="23"/>
      <c r="GI674" s="23"/>
      <c r="GJ674" s="23"/>
      <c r="GK674" s="23"/>
      <c r="GL674" s="23"/>
      <c r="GM674" s="23"/>
      <c r="GN674" s="46"/>
    </row>
    <row r="675" spans="1:196" s="44" customFormat="1">
      <c r="A675" s="120"/>
      <c r="B675" s="120"/>
      <c r="C675" s="120"/>
      <c r="D675" s="120"/>
      <c r="E675" s="120"/>
      <c r="F675" s="120"/>
      <c r="G675" s="120"/>
      <c r="H675" s="120"/>
      <c r="I675" s="120"/>
      <c r="J675" s="120"/>
      <c r="K675" s="120"/>
      <c r="L675" s="120"/>
      <c r="M675" s="87"/>
      <c r="N675" s="120"/>
      <c r="O675" s="120"/>
      <c r="P675" s="120"/>
      <c r="Q675" s="87"/>
      <c r="R675" s="120"/>
      <c r="S675" s="120"/>
      <c r="T675" s="120"/>
      <c r="U675" s="87"/>
      <c r="V675" s="120"/>
      <c r="W675" s="120"/>
      <c r="X675" s="87"/>
      <c r="Y675" s="120"/>
      <c r="Z675" s="120"/>
      <c r="AA675" s="120"/>
      <c r="AB675" s="87"/>
      <c r="AC675" s="120"/>
      <c r="AD675" s="120"/>
      <c r="AE675" s="120"/>
      <c r="AF675" s="87"/>
      <c r="AG675" s="120"/>
      <c r="AH675" s="120"/>
      <c r="AI675" s="87"/>
      <c r="AJ675" s="120"/>
      <c r="AK675" s="120"/>
      <c r="AL675" s="87"/>
      <c r="AM675" s="120"/>
      <c r="AN675" s="120"/>
      <c r="AO675" s="120"/>
      <c r="AP675" s="120"/>
      <c r="AQ675" s="120"/>
      <c r="AR675" s="87"/>
      <c r="AS675" s="120"/>
      <c r="AT675" s="120"/>
      <c r="AU675" s="120"/>
      <c r="AV675" s="120"/>
      <c r="AW675" s="120"/>
      <c r="AX675" s="120"/>
      <c r="AY675" s="87"/>
      <c r="AZ675" s="120"/>
      <c r="BA675" s="120"/>
      <c r="BB675" s="120"/>
      <c r="BC675" s="120"/>
      <c r="BD675" s="17"/>
      <c r="BE675" s="17"/>
      <c r="BP675" s="17"/>
      <c r="BQ675" s="19"/>
      <c r="BR675" s="19"/>
      <c r="BS675" s="19"/>
      <c r="BT675" s="6"/>
      <c r="BU675" s="19"/>
      <c r="BV675" s="19"/>
      <c r="BW675" s="19"/>
      <c r="BX675" s="19"/>
      <c r="BY675" s="19"/>
      <c r="BZ675" s="19"/>
      <c r="CA675" s="27"/>
      <c r="CI675" s="17"/>
      <c r="CN675" s="17"/>
      <c r="CS675" s="17"/>
      <c r="CX675" s="17"/>
      <c r="DH675" s="17"/>
      <c r="DT675" s="17"/>
      <c r="ED675" s="17"/>
      <c r="EO675" s="17"/>
      <c r="EP675" s="45"/>
      <c r="EQ675" s="6"/>
      <c r="ER675" s="6"/>
      <c r="ES675" s="6"/>
      <c r="ET675" s="6"/>
      <c r="EU675" s="46"/>
      <c r="FV675" s="19"/>
      <c r="FW675" s="23"/>
      <c r="FX675" s="23"/>
      <c r="FZ675" s="23"/>
      <c r="GA675" s="23"/>
      <c r="GB675" s="23"/>
      <c r="GC675" s="23"/>
      <c r="GD675" s="23"/>
      <c r="GE675" s="23"/>
      <c r="GF675" s="23"/>
      <c r="GG675" s="23"/>
      <c r="GH675" s="23"/>
      <c r="GI675" s="23"/>
      <c r="GJ675" s="23"/>
      <c r="GK675" s="23"/>
      <c r="GL675" s="23"/>
      <c r="GM675" s="23"/>
      <c r="GN675" s="46"/>
    </row>
    <row r="676" spans="1:196" s="44" customFormat="1">
      <c r="A676" s="120"/>
      <c r="B676" s="120"/>
      <c r="C676" s="120"/>
      <c r="D676" s="120"/>
      <c r="E676" s="120"/>
      <c r="F676" s="120"/>
      <c r="G676" s="120"/>
      <c r="H676" s="120"/>
      <c r="I676" s="120"/>
      <c r="J676" s="120"/>
      <c r="K676" s="120"/>
      <c r="L676" s="120"/>
      <c r="M676" s="87"/>
      <c r="N676" s="120"/>
      <c r="O676" s="120"/>
      <c r="P676" s="120"/>
      <c r="Q676" s="87"/>
      <c r="R676" s="120"/>
      <c r="S676" s="120"/>
      <c r="T676" s="120"/>
      <c r="U676" s="87"/>
      <c r="V676" s="120"/>
      <c r="W676" s="120"/>
      <c r="X676" s="87"/>
      <c r="Y676" s="120"/>
      <c r="Z676" s="120"/>
      <c r="AA676" s="120"/>
      <c r="AB676" s="87"/>
      <c r="AC676" s="120"/>
      <c r="AD676" s="120"/>
      <c r="AE676" s="120"/>
      <c r="AF676" s="87"/>
      <c r="AG676" s="120"/>
      <c r="AH676" s="120"/>
      <c r="AI676" s="87"/>
      <c r="AJ676" s="120"/>
      <c r="AK676" s="120"/>
      <c r="AL676" s="87"/>
      <c r="AM676" s="120"/>
      <c r="AN676" s="120"/>
      <c r="AO676" s="120"/>
      <c r="AP676" s="120"/>
      <c r="AQ676" s="120"/>
      <c r="AR676" s="87"/>
      <c r="AS676" s="120"/>
      <c r="AT676" s="120"/>
      <c r="AU676" s="120"/>
      <c r="AV676" s="120"/>
      <c r="AW676" s="120"/>
      <c r="AX676" s="120"/>
      <c r="AY676" s="87"/>
      <c r="AZ676" s="120"/>
      <c r="BA676" s="120"/>
      <c r="BB676" s="120"/>
      <c r="BC676" s="120"/>
      <c r="BD676" s="17"/>
      <c r="BE676" s="17"/>
      <c r="BP676" s="17"/>
      <c r="BQ676" s="19"/>
      <c r="BR676" s="19"/>
      <c r="BS676" s="19"/>
      <c r="BT676" s="6"/>
      <c r="BU676" s="19"/>
      <c r="BV676" s="19"/>
      <c r="BW676" s="19"/>
      <c r="BX676" s="19"/>
      <c r="BY676" s="19"/>
      <c r="BZ676" s="19"/>
      <c r="CA676" s="27"/>
      <c r="CI676" s="17"/>
      <c r="CN676" s="17"/>
      <c r="CS676" s="17"/>
      <c r="CX676" s="17"/>
      <c r="DH676" s="17"/>
      <c r="DT676" s="17"/>
      <c r="ED676" s="17"/>
      <c r="EO676" s="17"/>
      <c r="EP676" s="45"/>
      <c r="EQ676" s="6"/>
      <c r="ER676" s="6"/>
      <c r="ES676" s="6"/>
      <c r="ET676" s="6"/>
      <c r="EU676" s="46"/>
      <c r="FV676" s="19"/>
      <c r="FW676" s="23"/>
      <c r="FX676" s="23"/>
      <c r="FZ676" s="23"/>
      <c r="GA676" s="23"/>
      <c r="GB676" s="23"/>
      <c r="GC676" s="23"/>
      <c r="GD676" s="23"/>
      <c r="GE676" s="23"/>
      <c r="GF676" s="23"/>
      <c r="GG676" s="23"/>
      <c r="GH676" s="23"/>
      <c r="GI676" s="23"/>
      <c r="GJ676" s="23"/>
      <c r="GK676" s="23"/>
      <c r="GL676" s="23"/>
      <c r="GM676" s="23"/>
      <c r="GN676" s="46"/>
    </row>
    <row r="677" spans="1:196" s="44" customFormat="1">
      <c r="A677" s="120"/>
      <c r="B677" s="120"/>
      <c r="C677" s="120"/>
      <c r="D677" s="120"/>
      <c r="E677" s="120"/>
      <c r="F677" s="120"/>
      <c r="G677" s="120"/>
      <c r="H677" s="120"/>
      <c r="I677" s="120"/>
      <c r="J677" s="120"/>
      <c r="K677" s="120"/>
      <c r="L677" s="120"/>
      <c r="M677" s="87"/>
      <c r="N677" s="120"/>
      <c r="O677" s="120"/>
      <c r="P677" s="120"/>
      <c r="Q677" s="87"/>
      <c r="R677" s="120"/>
      <c r="S677" s="120"/>
      <c r="T677" s="120"/>
      <c r="U677" s="87"/>
      <c r="V677" s="120"/>
      <c r="W677" s="120"/>
      <c r="X677" s="87"/>
      <c r="Y677" s="120"/>
      <c r="Z677" s="120"/>
      <c r="AA677" s="120"/>
      <c r="AB677" s="87"/>
      <c r="AC677" s="120"/>
      <c r="AD677" s="120"/>
      <c r="AE677" s="120"/>
      <c r="AF677" s="87"/>
      <c r="AG677" s="120"/>
      <c r="AH677" s="120"/>
      <c r="AI677" s="87"/>
      <c r="AJ677" s="120"/>
      <c r="AK677" s="120"/>
      <c r="AL677" s="87"/>
      <c r="AM677" s="120"/>
      <c r="AN677" s="120"/>
      <c r="AO677" s="120"/>
      <c r="AP677" s="120"/>
      <c r="AQ677" s="120"/>
      <c r="AR677" s="87"/>
      <c r="AS677" s="120"/>
      <c r="AT677" s="120"/>
      <c r="AU677" s="120"/>
      <c r="AV677" s="120"/>
      <c r="AW677" s="120"/>
      <c r="AX677" s="120"/>
      <c r="AY677" s="87"/>
      <c r="AZ677" s="120"/>
      <c r="BA677" s="120"/>
      <c r="BB677" s="120"/>
      <c r="BC677" s="120"/>
      <c r="BD677" s="17"/>
      <c r="BE677" s="17"/>
      <c r="BP677" s="17"/>
      <c r="BQ677" s="19"/>
      <c r="BR677" s="19"/>
      <c r="BS677" s="19"/>
      <c r="BT677" s="6"/>
      <c r="BU677" s="19"/>
      <c r="BV677" s="19"/>
      <c r="BW677" s="19"/>
      <c r="BX677" s="19"/>
      <c r="BY677" s="19"/>
      <c r="BZ677" s="19"/>
      <c r="CA677" s="27"/>
      <c r="CI677" s="17"/>
      <c r="CN677" s="17"/>
      <c r="CS677" s="17"/>
      <c r="CX677" s="17"/>
      <c r="DH677" s="17"/>
      <c r="DT677" s="17"/>
      <c r="ED677" s="17"/>
      <c r="EO677" s="17"/>
      <c r="EP677" s="45"/>
      <c r="EQ677" s="6"/>
      <c r="ER677" s="6"/>
      <c r="ES677" s="6"/>
      <c r="ET677" s="6"/>
      <c r="EU677" s="46"/>
      <c r="FV677" s="19"/>
      <c r="FW677" s="23"/>
      <c r="FX677" s="23"/>
      <c r="FZ677" s="23"/>
      <c r="GA677" s="23"/>
      <c r="GB677" s="23"/>
      <c r="GC677" s="23"/>
      <c r="GD677" s="23"/>
      <c r="GE677" s="23"/>
      <c r="GF677" s="23"/>
      <c r="GG677" s="23"/>
      <c r="GH677" s="23"/>
      <c r="GI677" s="23"/>
      <c r="GJ677" s="23"/>
      <c r="GK677" s="23"/>
      <c r="GL677" s="23"/>
      <c r="GM677" s="23"/>
      <c r="GN677" s="46"/>
    </row>
    <row r="678" spans="1:196" s="44" customFormat="1">
      <c r="A678" s="120"/>
      <c r="B678" s="120"/>
      <c r="C678" s="120"/>
      <c r="D678" s="120"/>
      <c r="E678" s="120"/>
      <c r="F678" s="120"/>
      <c r="G678" s="120"/>
      <c r="H678" s="120"/>
      <c r="I678" s="120"/>
      <c r="J678" s="120"/>
      <c r="K678" s="120"/>
      <c r="L678" s="120"/>
      <c r="M678" s="87"/>
      <c r="N678" s="120"/>
      <c r="O678" s="120"/>
      <c r="P678" s="120"/>
      <c r="Q678" s="87"/>
      <c r="R678" s="120"/>
      <c r="S678" s="120"/>
      <c r="T678" s="120"/>
      <c r="U678" s="87"/>
      <c r="V678" s="120"/>
      <c r="W678" s="120"/>
      <c r="X678" s="87"/>
      <c r="Y678" s="120"/>
      <c r="Z678" s="120"/>
      <c r="AA678" s="120"/>
      <c r="AB678" s="87"/>
      <c r="AC678" s="120"/>
      <c r="AD678" s="120"/>
      <c r="AE678" s="120"/>
      <c r="AF678" s="87"/>
      <c r="AG678" s="120"/>
      <c r="AH678" s="120"/>
      <c r="AI678" s="87"/>
      <c r="AJ678" s="120"/>
      <c r="AK678" s="120"/>
      <c r="AL678" s="87"/>
      <c r="AM678" s="120"/>
      <c r="AN678" s="120"/>
      <c r="AO678" s="120"/>
      <c r="AP678" s="120"/>
      <c r="AQ678" s="120"/>
      <c r="AR678" s="87"/>
      <c r="AS678" s="120"/>
      <c r="AT678" s="120"/>
      <c r="AU678" s="120"/>
      <c r="AV678" s="120"/>
      <c r="AW678" s="120"/>
      <c r="AX678" s="120"/>
      <c r="AY678" s="87"/>
      <c r="AZ678" s="120"/>
      <c r="BA678" s="120"/>
      <c r="BB678" s="120"/>
      <c r="BC678" s="120"/>
      <c r="BD678" s="17"/>
      <c r="BE678" s="17"/>
      <c r="BP678" s="17"/>
      <c r="BQ678" s="19"/>
      <c r="BR678" s="19"/>
      <c r="BS678" s="19"/>
      <c r="BT678" s="6"/>
      <c r="BU678" s="19"/>
      <c r="BV678" s="19"/>
      <c r="BW678" s="19"/>
      <c r="BX678" s="19"/>
      <c r="BY678" s="19"/>
      <c r="BZ678" s="19"/>
      <c r="CA678" s="27"/>
      <c r="CI678" s="17"/>
      <c r="CN678" s="17"/>
      <c r="CS678" s="17"/>
      <c r="CX678" s="17"/>
      <c r="DH678" s="17"/>
      <c r="DT678" s="17"/>
      <c r="ED678" s="17"/>
      <c r="EO678" s="17"/>
      <c r="EP678" s="45"/>
      <c r="EQ678" s="6"/>
      <c r="ER678" s="6"/>
      <c r="ES678" s="6"/>
      <c r="ET678" s="6"/>
      <c r="EU678" s="46"/>
      <c r="FV678" s="19"/>
      <c r="FW678" s="23"/>
      <c r="FX678" s="23"/>
      <c r="FZ678" s="23"/>
      <c r="GA678" s="23"/>
      <c r="GB678" s="23"/>
      <c r="GC678" s="23"/>
      <c r="GD678" s="23"/>
      <c r="GE678" s="23"/>
      <c r="GF678" s="23"/>
      <c r="GG678" s="23"/>
      <c r="GH678" s="23"/>
      <c r="GI678" s="23"/>
      <c r="GJ678" s="23"/>
      <c r="GK678" s="23"/>
      <c r="GL678" s="23"/>
      <c r="GM678" s="23"/>
      <c r="GN678" s="46"/>
    </row>
    <row r="679" spans="1:196" s="44" customFormat="1">
      <c r="A679" s="120"/>
      <c r="B679" s="120"/>
      <c r="C679" s="120"/>
      <c r="D679" s="120"/>
      <c r="E679" s="120"/>
      <c r="F679" s="120"/>
      <c r="G679" s="120"/>
      <c r="H679" s="120"/>
      <c r="I679" s="120"/>
      <c r="J679" s="120"/>
      <c r="K679" s="120"/>
      <c r="L679" s="120"/>
      <c r="M679" s="87"/>
      <c r="N679" s="120"/>
      <c r="O679" s="120"/>
      <c r="P679" s="120"/>
      <c r="Q679" s="87"/>
      <c r="R679" s="120"/>
      <c r="S679" s="120"/>
      <c r="T679" s="120"/>
      <c r="U679" s="87"/>
      <c r="V679" s="120"/>
      <c r="W679" s="120"/>
      <c r="X679" s="87"/>
      <c r="Y679" s="120"/>
      <c r="Z679" s="120"/>
      <c r="AA679" s="120"/>
      <c r="AB679" s="87"/>
      <c r="AC679" s="120"/>
      <c r="AD679" s="120"/>
      <c r="AE679" s="120"/>
      <c r="AF679" s="87"/>
      <c r="AG679" s="120"/>
      <c r="AH679" s="120"/>
      <c r="AI679" s="87"/>
      <c r="AJ679" s="120"/>
      <c r="AK679" s="120"/>
      <c r="AL679" s="87"/>
      <c r="AM679" s="120"/>
      <c r="AN679" s="120"/>
      <c r="AO679" s="120"/>
      <c r="AP679" s="120"/>
      <c r="AQ679" s="120"/>
      <c r="AR679" s="87"/>
      <c r="AS679" s="120"/>
      <c r="AT679" s="120"/>
      <c r="AU679" s="120"/>
      <c r="AV679" s="120"/>
      <c r="AW679" s="120"/>
      <c r="AX679" s="120"/>
      <c r="AY679" s="87"/>
      <c r="AZ679" s="120"/>
      <c r="BA679" s="120"/>
      <c r="BB679" s="120"/>
      <c r="BC679" s="120"/>
      <c r="BD679" s="17"/>
      <c r="BE679" s="17"/>
      <c r="BP679" s="17"/>
      <c r="BQ679" s="19"/>
      <c r="BR679" s="19"/>
      <c r="BS679" s="19"/>
      <c r="BT679" s="6"/>
      <c r="BU679" s="19"/>
      <c r="BV679" s="19"/>
      <c r="BW679" s="19"/>
      <c r="BX679" s="19"/>
      <c r="BY679" s="19"/>
      <c r="BZ679" s="19"/>
      <c r="CA679" s="27"/>
      <c r="CI679" s="17"/>
      <c r="CN679" s="17"/>
      <c r="CS679" s="17"/>
      <c r="CX679" s="17"/>
      <c r="DH679" s="17"/>
      <c r="DT679" s="17"/>
      <c r="ED679" s="17"/>
      <c r="EO679" s="17"/>
      <c r="EP679" s="45"/>
      <c r="EQ679" s="6"/>
      <c r="ER679" s="6"/>
      <c r="ES679" s="6"/>
      <c r="ET679" s="6"/>
      <c r="EU679" s="46"/>
      <c r="FV679" s="19"/>
      <c r="FW679" s="23"/>
      <c r="FX679" s="23"/>
      <c r="FZ679" s="23"/>
      <c r="GA679" s="23"/>
      <c r="GB679" s="23"/>
      <c r="GC679" s="23"/>
      <c r="GD679" s="23"/>
      <c r="GE679" s="23"/>
      <c r="GF679" s="23"/>
      <c r="GG679" s="23"/>
      <c r="GH679" s="23"/>
      <c r="GI679" s="23"/>
      <c r="GJ679" s="23"/>
      <c r="GK679" s="23"/>
      <c r="GL679" s="23"/>
      <c r="GM679" s="23"/>
      <c r="GN679" s="46"/>
    </row>
    <row r="680" spans="1:196" s="44" customFormat="1">
      <c r="A680" s="120"/>
      <c r="B680" s="120"/>
      <c r="C680" s="120"/>
      <c r="D680" s="120"/>
      <c r="E680" s="120"/>
      <c r="F680" s="120"/>
      <c r="G680" s="120"/>
      <c r="H680" s="120"/>
      <c r="I680" s="120"/>
      <c r="J680" s="120"/>
      <c r="K680" s="120"/>
      <c r="L680" s="120"/>
      <c r="M680" s="87"/>
      <c r="N680" s="120"/>
      <c r="O680" s="120"/>
      <c r="P680" s="120"/>
      <c r="Q680" s="87"/>
      <c r="R680" s="120"/>
      <c r="S680" s="120"/>
      <c r="T680" s="120"/>
      <c r="U680" s="87"/>
      <c r="V680" s="120"/>
      <c r="W680" s="120"/>
      <c r="X680" s="87"/>
      <c r="Y680" s="120"/>
      <c r="Z680" s="120"/>
      <c r="AA680" s="120"/>
      <c r="AB680" s="87"/>
      <c r="AC680" s="120"/>
      <c r="AD680" s="120"/>
      <c r="AE680" s="120"/>
      <c r="AF680" s="87"/>
      <c r="AG680" s="120"/>
      <c r="AH680" s="120"/>
      <c r="AI680" s="87"/>
      <c r="AJ680" s="120"/>
      <c r="AK680" s="120"/>
      <c r="AL680" s="87"/>
      <c r="AM680" s="120"/>
      <c r="AN680" s="120"/>
      <c r="AO680" s="120"/>
      <c r="AP680" s="120"/>
      <c r="AQ680" s="120"/>
      <c r="AR680" s="87"/>
      <c r="AS680" s="120"/>
      <c r="AT680" s="120"/>
      <c r="AU680" s="120"/>
      <c r="AV680" s="120"/>
      <c r="AW680" s="120"/>
      <c r="AX680" s="120"/>
      <c r="AY680" s="87"/>
      <c r="AZ680" s="120"/>
      <c r="BA680" s="120"/>
      <c r="BB680" s="120"/>
      <c r="BC680" s="120"/>
      <c r="BD680" s="17"/>
      <c r="BE680" s="17"/>
      <c r="BP680" s="17"/>
      <c r="BQ680" s="19"/>
      <c r="BR680" s="19"/>
      <c r="BS680" s="19"/>
      <c r="BT680" s="6"/>
      <c r="BU680" s="19"/>
      <c r="BV680" s="19"/>
      <c r="BW680" s="19"/>
      <c r="BX680" s="19"/>
      <c r="BY680" s="19"/>
      <c r="BZ680" s="19"/>
      <c r="CA680" s="27"/>
      <c r="CI680" s="17"/>
      <c r="CN680" s="17"/>
      <c r="CS680" s="17"/>
      <c r="CX680" s="17"/>
      <c r="DH680" s="17"/>
      <c r="DT680" s="17"/>
      <c r="ED680" s="17"/>
      <c r="EO680" s="17"/>
      <c r="EP680" s="45"/>
      <c r="EQ680" s="6"/>
      <c r="ER680" s="6"/>
      <c r="ES680" s="6"/>
      <c r="ET680" s="6"/>
      <c r="EU680" s="46"/>
      <c r="FV680" s="19"/>
      <c r="FW680" s="23"/>
      <c r="FX680" s="23"/>
      <c r="FZ680" s="23"/>
      <c r="GA680" s="23"/>
      <c r="GB680" s="23"/>
      <c r="GC680" s="23"/>
      <c r="GD680" s="23"/>
      <c r="GE680" s="23"/>
      <c r="GF680" s="23"/>
      <c r="GG680" s="23"/>
      <c r="GH680" s="23"/>
      <c r="GI680" s="23"/>
      <c r="GJ680" s="23"/>
      <c r="GK680" s="23"/>
      <c r="GL680" s="23"/>
      <c r="GM680" s="23"/>
      <c r="GN680" s="46"/>
    </row>
    <row r="681" spans="1:196" s="44" customFormat="1">
      <c r="A681" s="120"/>
      <c r="B681" s="120"/>
      <c r="C681" s="120"/>
      <c r="D681" s="120"/>
      <c r="E681" s="120"/>
      <c r="F681" s="120"/>
      <c r="G681" s="120"/>
      <c r="H681" s="120"/>
      <c r="I681" s="120"/>
      <c r="J681" s="120"/>
      <c r="K681" s="120"/>
      <c r="L681" s="120"/>
      <c r="M681" s="87"/>
      <c r="N681" s="120"/>
      <c r="O681" s="120"/>
      <c r="P681" s="120"/>
      <c r="Q681" s="87"/>
      <c r="R681" s="120"/>
      <c r="S681" s="120"/>
      <c r="T681" s="120"/>
      <c r="U681" s="87"/>
      <c r="V681" s="120"/>
      <c r="W681" s="120"/>
      <c r="X681" s="87"/>
      <c r="Y681" s="120"/>
      <c r="Z681" s="120"/>
      <c r="AA681" s="120"/>
      <c r="AB681" s="87"/>
      <c r="AC681" s="120"/>
      <c r="AD681" s="120"/>
      <c r="AE681" s="120"/>
      <c r="AF681" s="87"/>
      <c r="AG681" s="120"/>
      <c r="AH681" s="120"/>
      <c r="AI681" s="87"/>
      <c r="AJ681" s="120"/>
      <c r="AK681" s="120"/>
      <c r="AL681" s="87"/>
      <c r="AM681" s="120"/>
      <c r="AN681" s="120"/>
      <c r="AO681" s="120"/>
      <c r="AP681" s="120"/>
      <c r="AQ681" s="120"/>
      <c r="AR681" s="87"/>
      <c r="AS681" s="120"/>
      <c r="AT681" s="120"/>
      <c r="AU681" s="120"/>
      <c r="AV681" s="120"/>
      <c r="AW681" s="120"/>
      <c r="AX681" s="120"/>
      <c r="AY681" s="87"/>
      <c r="AZ681" s="120"/>
      <c r="BA681" s="120"/>
      <c r="BB681" s="120"/>
      <c r="BC681" s="120"/>
      <c r="BD681" s="17"/>
      <c r="BE681" s="17"/>
      <c r="BP681" s="17"/>
      <c r="BQ681" s="19"/>
      <c r="BR681" s="19"/>
      <c r="BS681" s="19"/>
      <c r="BT681" s="6"/>
      <c r="BU681" s="19"/>
      <c r="BV681" s="19"/>
      <c r="BW681" s="19"/>
      <c r="BX681" s="19"/>
      <c r="BY681" s="19"/>
      <c r="BZ681" s="19"/>
      <c r="CA681" s="27"/>
      <c r="CI681" s="17"/>
      <c r="CN681" s="17"/>
      <c r="CS681" s="17"/>
      <c r="CX681" s="17"/>
      <c r="DH681" s="17"/>
      <c r="DT681" s="17"/>
      <c r="ED681" s="17"/>
      <c r="EO681" s="17"/>
      <c r="EP681" s="45"/>
      <c r="EQ681" s="6"/>
      <c r="ER681" s="6"/>
      <c r="ES681" s="6"/>
      <c r="ET681" s="6"/>
      <c r="EU681" s="46"/>
      <c r="FV681" s="19"/>
      <c r="FW681" s="23"/>
      <c r="FX681" s="23"/>
      <c r="FZ681" s="23"/>
      <c r="GA681" s="23"/>
      <c r="GB681" s="23"/>
      <c r="GC681" s="23"/>
      <c r="GD681" s="23"/>
      <c r="GE681" s="23"/>
      <c r="GF681" s="23"/>
      <c r="GG681" s="23"/>
      <c r="GH681" s="23"/>
      <c r="GI681" s="23"/>
      <c r="GJ681" s="23"/>
      <c r="GK681" s="23"/>
      <c r="GL681" s="23"/>
      <c r="GM681" s="23"/>
      <c r="GN681" s="46"/>
    </row>
    <row r="682" spans="1:196" s="44" customFormat="1">
      <c r="A682" s="120"/>
      <c r="B682" s="120"/>
      <c r="C682" s="120"/>
      <c r="D682" s="120"/>
      <c r="E682" s="120"/>
      <c r="F682" s="120"/>
      <c r="G682" s="120"/>
      <c r="H682" s="120"/>
      <c r="I682" s="120"/>
      <c r="J682" s="120"/>
      <c r="K682" s="120"/>
      <c r="L682" s="120"/>
      <c r="M682" s="87"/>
      <c r="N682" s="120"/>
      <c r="O682" s="120"/>
      <c r="P682" s="120"/>
      <c r="Q682" s="87"/>
      <c r="R682" s="120"/>
      <c r="S682" s="120"/>
      <c r="T682" s="120"/>
      <c r="U682" s="87"/>
      <c r="V682" s="120"/>
      <c r="W682" s="120"/>
      <c r="X682" s="87"/>
      <c r="Y682" s="120"/>
      <c r="Z682" s="120"/>
      <c r="AA682" s="120"/>
      <c r="AB682" s="87"/>
      <c r="AC682" s="120"/>
      <c r="AD682" s="120"/>
      <c r="AE682" s="120"/>
      <c r="AF682" s="87"/>
      <c r="AG682" s="120"/>
      <c r="AH682" s="120"/>
      <c r="AI682" s="87"/>
      <c r="AJ682" s="120"/>
      <c r="AK682" s="120"/>
      <c r="AL682" s="87"/>
      <c r="AM682" s="120"/>
      <c r="AN682" s="120"/>
      <c r="AO682" s="120"/>
      <c r="AP682" s="120"/>
      <c r="AQ682" s="120"/>
      <c r="AR682" s="87"/>
      <c r="AS682" s="120"/>
      <c r="AT682" s="120"/>
      <c r="AU682" s="120"/>
      <c r="AV682" s="120"/>
      <c r="AW682" s="120"/>
      <c r="AX682" s="120"/>
      <c r="AY682" s="87"/>
      <c r="AZ682" s="120"/>
      <c r="BA682" s="120"/>
      <c r="BB682" s="120"/>
      <c r="BC682" s="120"/>
      <c r="BD682" s="17"/>
      <c r="BE682" s="17"/>
      <c r="BP682" s="17"/>
      <c r="BQ682" s="19"/>
      <c r="BR682" s="19"/>
      <c r="BS682" s="19"/>
      <c r="BT682" s="6"/>
      <c r="BU682" s="19"/>
      <c r="BV682" s="19"/>
      <c r="BW682" s="19"/>
      <c r="BX682" s="19"/>
      <c r="BY682" s="19"/>
      <c r="BZ682" s="19"/>
      <c r="CA682" s="27"/>
      <c r="CI682" s="17"/>
      <c r="CN682" s="17"/>
      <c r="CS682" s="17"/>
      <c r="CX682" s="17"/>
      <c r="DH682" s="17"/>
      <c r="DT682" s="17"/>
      <c r="ED682" s="17"/>
      <c r="EO682" s="17"/>
      <c r="EP682" s="45"/>
      <c r="EQ682" s="6"/>
      <c r="ER682" s="6"/>
      <c r="ES682" s="6"/>
      <c r="ET682" s="6"/>
      <c r="EU682" s="46"/>
      <c r="FV682" s="19"/>
      <c r="FW682" s="23"/>
      <c r="FX682" s="23"/>
      <c r="FZ682" s="23"/>
      <c r="GA682" s="23"/>
      <c r="GB682" s="23"/>
      <c r="GC682" s="23"/>
      <c r="GD682" s="23"/>
      <c r="GE682" s="23"/>
      <c r="GF682" s="23"/>
      <c r="GG682" s="23"/>
      <c r="GH682" s="23"/>
      <c r="GI682" s="23"/>
      <c r="GJ682" s="23"/>
      <c r="GK682" s="23"/>
      <c r="GL682" s="23"/>
      <c r="GM682" s="23"/>
      <c r="GN682" s="46"/>
    </row>
    <row r="683" spans="1:196" s="44" customFormat="1">
      <c r="A683" s="120"/>
      <c r="B683" s="120"/>
      <c r="C683" s="120"/>
      <c r="D683" s="120"/>
      <c r="E683" s="120"/>
      <c r="F683" s="120"/>
      <c r="G683" s="120"/>
      <c r="H683" s="120"/>
      <c r="I683" s="120"/>
      <c r="J683" s="120"/>
      <c r="K683" s="120"/>
      <c r="L683" s="120"/>
      <c r="M683" s="87"/>
      <c r="N683" s="120"/>
      <c r="O683" s="120"/>
      <c r="P683" s="120"/>
      <c r="Q683" s="87"/>
      <c r="R683" s="120"/>
      <c r="S683" s="120"/>
      <c r="T683" s="120"/>
      <c r="U683" s="87"/>
      <c r="V683" s="120"/>
      <c r="W683" s="120"/>
      <c r="X683" s="87"/>
      <c r="Y683" s="120"/>
      <c r="Z683" s="120"/>
      <c r="AA683" s="120"/>
      <c r="AB683" s="87"/>
      <c r="AC683" s="120"/>
      <c r="AD683" s="120"/>
      <c r="AE683" s="120"/>
      <c r="AF683" s="87"/>
      <c r="AG683" s="120"/>
      <c r="AH683" s="120"/>
      <c r="AI683" s="87"/>
      <c r="AJ683" s="120"/>
      <c r="AK683" s="120"/>
      <c r="AL683" s="87"/>
      <c r="AM683" s="120"/>
      <c r="AN683" s="120"/>
      <c r="AO683" s="120"/>
      <c r="AP683" s="120"/>
      <c r="AQ683" s="120"/>
      <c r="AR683" s="87"/>
      <c r="AS683" s="120"/>
      <c r="AT683" s="120"/>
      <c r="AU683" s="120"/>
      <c r="AV683" s="120"/>
      <c r="AW683" s="120"/>
      <c r="AX683" s="120"/>
      <c r="AY683" s="87"/>
      <c r="AZ683" s="120"/>
      <c r="BA683" s="120"/>
      <c r="BB683" s="120"/>
      <c r="BC683" s="120"/>
      <c r="BD683" s="17"/>
      <c r="BE683" s="17"/>
      <c r="BP683" s="17"/>
      <c r="BQ683" s="19"/>
      <c r="BR683" s="19"/>
      <c r="BS683" s="19"/>
      <c r="BT683" s="6"/>
      <c r="BU683" s="19"/>
      <c r="BV683" s="19"/>
      <c r="BW683" s="19"/>
      <c r="BX683" s="19"/>
      <c r="BY683" s="19"/>
      <c r="BZ683" s="19"/>
      <c r="CA683" s="27"/>
      <c r="CI683" s="17"/>
      <c r="CN683" s="17"/>
      <c r="CS683" s="17"/>
      <c r="CX683" s="17"/>
      <c r="DH683" s="17"/>
      <c r="DT683" s="17"/>
      <c r="ED683" s="17"/>
      <c r="EO683" s="17"/>
      <c r="EP683" s="45"/>
      <c r="EQ683" s="6"/>
      <c r="ER683" s="6"/>
      <c r="ES683" s="6"/>
      <c r="ET683" s="6"/>
      <c r="EU683" s="46"/>
      <c r="FV683" s="19"/>
      <c r="FW683" s="23"/>
      <c r="FX683" s="23"/>
      <c r="FZ683" s="23"/>
      <c r="GA683" s="23"/>
      <c r="GB683" s="23"/>
      <c r="GC683" s="23"/>
      <c r="GD683" s="23"/>
      <c r="GE683" s="23"/>
      <c r="GF683" s="23"/>
      <c r="GG683" s="23"/>
      <c r="GH683" s="23"/>
      <c r="GI683" s="23"/>
      <c r="GJ683" s="23"/>
      <c r="GK683" s="23"/>
      <c r="GL683" s="23"/>
      <c r="GM683" s="23"/>
      <c r="GN683" s="46"/>
    </row>
    <row r="684" spans="1:196" s="44" customFormat="1">
      <c r="A684" s="120"/>
      <c r="B684" s="120"/>
      <c r="C684" s="120"/>
      <c r="D684" s="120"/>
      <c r="E684" s="120"/>
      <c r="F684" s="120"/>
      <c r="G684" s="120"/>
      <c r="H684" s="120"/>
      <c r="I684" s="120"/>
      <c r="J684" s="120"/>
      <c r="K684" s="120"/>
      <c r="L684" s="120"/>
      <c r="M684" s="87"/>
      <c r="N684" s="120"/>
      <c r="O684" s="120"/>
      <c r="P684" s="120"/>
      <c r="Q684" s="87"/>
      <c r="R684" s="120"/>
      <c r="S684" s="120"/>
      <c r="T684" s="120"/>
      <c r="U684" s="87"/>
      <c r="V684" s="120"/>
      <c r="W684" s="120"/>
      <c r="X684" s="87"/>
      <c r="Y684" s="120"/>
      <c r="Z684" s="120"/>
      <c r="AA684" s="120"/>
      <c r="AB684" s="87"/>
      <c r="AC684" s="120"/>
      <c r="AD684" s="120"/>
      <c r="AE684" s="120"/>
      <c r="AF684" s="87"/>
      <c r="AG684" s="120"/>
      <c r="AH684" s="120"/>
      <c r="AI684" s="87"/>
      <c r="AJ684" s="120"/>
      <c r="AK684" s="120"/>
      <c r="AL684" s="87"/>
      <c r="AM684" s="120"/>
      <c r="AN684" s="120"/>
      <c r="AO684" s="120"/>
      <c r="AP684" s="120"/>
      <c r="AQ684" s="120"/>
      <c r="AR684" s="87"/>
      <c r="AS684" s="120"/>
      <c r="AT684" s="120"/>
      <c r="AU684" s="120"/>
      <c r="AV684" s="120"/>
      <c r="AW684" s="120"/>
      <c r="AX684" s="120"/>
      <c r="AY684" s="87"/>
      <c r="AZ684" s="120"/>
      <c r="BA684" s="120"/>
      <c r="BB684" s="120"/>
      <c r="BC684" s="120"/>
      <c r="BD684" s="17"/>
      <c r="BE684" s="17"/>
      <c r="BP684" s="17"/>
      <c r="BQ684" s="19"/>
      <c r="BR684" s="19"/>
      <c r="BS684" s="19"/>
      <c r="BT684" s="6"/>
      <c r="BU684" s="19"/>
      <c r="BV684" s="19"/>
      <c r="BW684" s="19"/>
      <c r="BX684" s="19"/>
      <c r="BY684" s="19"/>
      <c r="BZ684" s="19"/>
      <c r="CA684" s="27"/>
      <c r="CI684" s="17"/>
      <c r="CN684" s="17"/>
      <c r="CS684" s="17"/>
      <c r="CX684" s="17"/>
      <c r="DH684" s="17"/>
      <c r="DT684" s="17"/>
      <c r="ED684" s="17"/>
      <c r="EO684" s="17"/>
      <c r="EP684" s="45"/>
      <c r="EQ684" s="6"/>
      <c r="ER684" s="6"/>
      <c r="ES684" s="6"/>
      <c r="ET684" s="6"/>
      <c r="EU684" s="46"/>
      <c r="FV684" s="19"/>
      <c r="FW684" s="23"/>
      <c r="FX684" s="23"/>
      <c r="FZ684" s="23"/>
      <c r="GA684" s="23"/>
      <c r="GB684" s="23"/>
      <c r="GC684" s="23"/>
      <c r="GD684" s="23"/>
      <c r="GE684" s="23"/>
      <c r="GF684" s="23"/>
      <c r="GG684" s="23"/>
      <c r="GH684" s="23"/>
      <c r="GI684" s="23"/>
      <c r="GJ684" s="23"/>
      <c r="GK684" s="23"/>
      <c r="GL684" s="23"/>
      <c r="GM684" s="23"/>
      <c r="GN684" s="46"/>
    </row>
    <row r="685" spans="1:196" s="44" customFormat="1">
      <c r="A685" s="120"/>
      <c r="B685" s="120"/>
      <c r="C685" s="120"/>
      <c r="D685" s="120"/>
      <c r="E685" s="120"/>
      <c r="F685" s="120"/>
      <c r="G685" s="120"/>
      <c r="H685" s="120"/>
      <c r="I685" s="120"/>
      <c r="J685" s="120"/>
      <c r="K685" s="120"/>
      <c r="L685" s="120"/>
      <c r="M685" s="87"/>
      <c r="N685" s="120"/>
      <c r="O685" s="120"/>
      <c r="P685" s="120"/>
      <c r="Q685" s="87"/>
      <c r="R685" s="120"/>
      <c r="S685" s="120"/>
      <c r="T685" s="120"/>
      <c r="U685" s="87"/>
      <c r="V685" s="120"/>
      <c r="W685" s="120"/>
      <c r="X685" s="87"/>
      <c r="Y685" s="120"/>
      <c r="Z685" s="120"/>
      <c r="AA685" s="120"/>
      <c r="AB685" s="87"/>
      <c r="AC685" s="120"/>
      <c r="AD685" s="120"/>
      <c r="AE685" s="120"/>
      <c r="AF685" s="87"/>
      <c r="AG685" s="120"/>
      <c r="AH685" s="120"/>
      <c r="AI685" s="87"/>
      <c r="AJ685" s="120"/>
      <c r="AK685" s="120"/>
      <c r="AL685" s="87"/>
      <c r="AM685" s="120"/>
      <c r="AN685" s="120"/>
      <c r="AO685" s="120"/>
      <c r="AP685" s="120"/>
      <c r="AQ685" s="120"/>
      <c r="AR685" s="87"/>
      <c r="AS685" s="120"/>
      <c r="AT685" s="120"/>
      <c r="AU685" s="120"/>
      <c r="AV685" s="120"/>
      <c r="AW685" s="120"/>
      <c r="AX685" s="120"/>
      <c r="AY685" s="87"/>
      <c r="AZ685" s="120"/>
      <c r="BA685" s="120"/>
      <c r="BB685" s="120"/>
      <c r="BC685" s="120"/>
      <c r="BD685" s="17"/>
      <c r="BE685" s="17"/>
      <c r="BP685" s="17"/>
      <c r="BQ685" s="19"/>
      <c r="BR685" s="19"/>
      <c r="BS685" s="19"/>
      <c r="BT685" s="6"/>
      <c r="BU685" s="19"/>
      <c r="BV685" s="19"/>
      <c r="BW685" s="19"/>
      <c r="BX685" s="19"/>
      <c r="BY685" s="19"/>
      <c r="BZ685" s="19"/>
      <c r="CA685" s="27"/>
      <c r="CI685" s="17"/>
      <c r="CN685" s="17"/>
      <c r="CS685" s="17"/>
      <c r="CX685" s="17"/>
      <c r="DH685" s="17"/>
      <c r="DT685" s="17"/>
      <c r="ED685" s="17"/>
      <c r="EO685" s="17"/>
      <c r="EP685" s="45"/>
      <c r="EQ685" s="6"/>
      <c r="ER685" s="6"/>
      <c r="ES685" s="6"/>
      <c r="ET685" s="6"/>
      <c r="EU685" s="46"/>
      <c r="FV685" s="19"/>
      <c r="FW685" s="23"/>
      <c r="FX685" s="23"/>
      <c r="FZ685" s="23"/>
      <c r="GA685" s="23"/>
      <c r="GB685" s="23"/>
      <c r="GC685" s="23"/>
      <c r="GD685" s="23"/>
      <c r="GE685" s="23"/>
      <c r="GF685" s="23"/>
      <c r="GG685" s="23"/>
      <c r="GH685" s="23"/>
      <c r="GI685" s="23"/>
      <c r="GJ685" s="23"/>
      <c r="GK685" s="23"/>
      <c r="GL685" s="23"/>
      <c r="GM685" s="23"/>
      <c r="GN685" s="46"/>
    </row>
    <row r="686" spans="1:196" s="44" customFormat="1">
      <c r="A686" s="120"/>
      <c r="B686" s="120"/>
      <c r="C686" s="120"/>
      <c r="D686" s="120"/>
      <c r="E686" s="120"/>
      <c r="F686" s="120"/>
      <c r="G686" s="120"/>
      <c r="H686" s="120"/>
      <c r="I686" s="120"/>
      <c r="J686" s="120"/>
      <c r="K686" s="120"/>
      <c r="L686" s="120"/>
      <c r="M686" s="87"/>
      <c r="N686" s="120"/>
      <c r="O686" s="120"/>
      <c r="P686" s="120"/>
      <c r="Q686" s="87"/>
      <c r="R686" s="120"/>
      <c r="S686" s="120"/>
      <c r="T686" s="120"/>
      <c r="U686" s="87"/>
      <c r="V686" s="120"/>
      <c r="W686" s="120"/>
      <c r="X686" s="87"/>
      <c r="Y686" s="120"/>
      <c r="Z686" s="120"/>
      <c r="AA686" s="120"/>
      <c r="AB686" s="87"/>
      <c r="AC686" s="120"/>
      <c r="AD686" s="120"/>
      <c r="AE686" s="120"/>
      <c r="AF686" s="87"/>
      <c r="AG686" s="120"/>
      <c r="AH686" s="120"/>
      <c r="AI686" s="87"/>
      <c r="AJ686" s="120"/>
      <c r="AK686" s="120"/>
      <c r="AL686" s="87"/>
      <c r="AM686" s="120"/>
      <c r="AN686" s="120"/>
      <c r="AO686" s="120"/>
      <c r="AP686" s="120"/>
      <c r="AQ686" s="120"/>
      <c r="AR686" s="87"/>
      <c r="AS686" s="120"/>
      <c r="AT686" s="120"/>
      <c r="AU686" s="120"/>
      <c r="AV686" s="120"/>
      <c r="AW686" s="120"/>
      <c r="AX686" s="120"/>
      <c r="AY686" s="87"/>
      <c r="AZ686" s="120"/>
      <c r="BA686" s="120"/>
      <c r="BB686" s="120"/>
      <c r="BC686" s="120"/>
      <c r="BD686" s="17"/>
      <c r="BE686" s="17"/>
      <c r="BP686" s="17"/>
      <c r="BQ686" s="19"/>
      <c r="BR686" s="19"/>
      <c r="BS686" s="19"/>
      <c r="BT686" s="6"/>
      <c r="BU686" s="19"/>
      <c r="BV686" s="19"/>
      <c r="BW686" s="19"/>
      <c r="BX686" s="19"/>
      <c r="BY686" s="19"/>
      <c r="BZ686" s="19"/>
      <c r="CA686" s="27"/>
      <c r="CI686" s="17"/>
      <c r="CN686" s="17"/>
      <c r="CS686" s="17"/>
      <c r="CX686" s="17"/>
      <c r="DH686" s="17"/>
      <c r="DT686" s="17"/>
      <c r="ED686" s="17"/>
      <c r="EO686" s="17"/>
      <c r="EP686" s="45"/>
      <c r="EQ686" s="6"/>
      <c r="ER686" s="6"/>
      <c r="ES686" s="6"/>
      <c r="ET686" s="6"/>
      <c r="EU686" s="46"/>
      <c r="FV686" s="19"/>
      <c r="FW686" s="23"/>
      <c r="FX686" s="23"/>
      <c r="FZ686" s="23"/>
      <c r="GA686" s="23"/>
      <c r="GB686" s="23"/>
      <c r="GC686" s="23"/>
      <c r="GD686" s="23"/>
      <c r="GE686" s="23"/>
      <c r="GF686" s="23"/>
      <c r="GG686" s="23"/>
      <c r="GH686" s="23"/>
      <c r="GI686" s="23"/>
      <c r="GJ686" s="23"/>
      <c r="GK686" s="23"/>
      <c r="GL686" s="23"/>
      <c r="GM686" s="23"/>
      <c r="GN686" s="46"/>
    </row>
    <row r="687" spans="1:196" s="44" customFormat="1">
      <c r="A687" s="120"/>
      <c r="B687" s="120"/>
      <c r="C687" s="120"/>
      <c r="D687" s="120"/>
      <c r="E687" s="120"/>
      <c r="F687" s="120"/>
      <c r="G687" s="120"/>
      <c r="H687" s="120"/>
      <c r="I687" s="120"/>
      <c r="J687" s="120"/>
      <c r="K687" s="120"/>
      <c r="L687" s="120"/>
      <c r="M687" s="87"/>
      <c r="N687" s="120"/>
      <c r="O687" s="120"/>
      <c r="P687" s="120"/>
      <c r="Q687" s="87"/>
      <c r="R687" s="120"/>
      <c r="S687" s="120"/>
      <c r="T687" s="120"/>
      <c r="U687" s="87"/>
      <c r="V687" s="120"/>
      <c r="W687" s="120"/>
      <c r="X687" s="87"/>
      <c r="Y687" s="120"/>
      <c r="Z687" s="120"/>
      <c r="AA687" s="120"/>
      <c r="AB687" s="87"/>
      <c r="AC687" s="120"/>
      <c r="AD687" s="120"/>
      <c r="AE687" s="120"/>
      <c r="AF687" s="87"/>
      <c r="AG687" s="120"/>
      <c r="AH687" s="120"/>
      <c r="AI687" s="87"/>
      <c r="AJ687" s="120"/>
      <c r="AK687" s="120"/>
      <c r="AL687" s="87"/>
      <c r="AM687" s="120"/>
      <c r="AN687" s="120"/>
      <c r="AO687" s="120"/>
      <c r="AP687" s="120"/>
      <c r="AQ687" s="120"/>
      <c r="AR687" s="87"/>
      <c r="AS687" s="120"/>
      <c r="AT687" s="120"/>
      <c r="AU687" s="120"/>
      <c r="AV687" s="120"/>
      <c r="AW687" s="120"/>
      <c r="AX687" s="120"/>
      <c r="AY687" s="87"/>
      <c r="AZ687" s="120"/>
      <c r="BA687" s="120"/>
      <c r="BB687" s="120"/>
      <c r="BC687" s="120"/>
      <c r="BD687" s="17"/>
      <c r="BE687" s="17"/>
      <c r="BP687" s="17"/>
      <c r="BQ687" s="19"/>
      <c r="BR687" s="19"/>
      <c r="BS687" s="19"/>
      <c r="BT687" s="6"/>
      <c r="BU687" s="19"/>
      <c r="BV687" s="19"/>
      <c r="BW687" s="19"/>
      <c r="BX687" s="19"/>
      <c r="BY687" s="19"/>
      <c r="BZ687" s="19"/>
      <c r="CA687" s="27"/>
      <c r="CI687" s="17"/>
      <c r="CN687" s="17"/>
      <c r="CS687" s="17"/>
      <c r="CX687" s="17"/>
      <c r="DH687" s="17"/>
      <c r="DT687" s="17"/>
      <c r="ED687" s="17"/>
      <c r="EO687" s="17"/>
      <c r="EP687" s="45"/>
      <c r="EQ687" s="6"/>
      <c r="ER687" s="6"/>
      <c r="ES687" s="6"/>
      <c r="ET687" s="6"/>
      <c r="EU687" s="46"/>
      <c r="FV687" s="19"/>
      <c r="FW687" s="23"/>
      <c r="FX687" s="23"/>
      <c r="FZ687" s="23"/>
      <c r="GA687" s="23"/>
      <c r="GB687" s="23"/>
      <c r="GC687" s="23"/>
      <c r="GD687" s="23"/>
      <c r="GE687" s="23"/>
      <c r="GF687" s="23"/>
      <c r="GG687" s="23"/>
      <c r="GH687" s="23"/>
      <c r="GI687" s="23"/>
      <c r="GJ687" s="23"/>
      <c r="GK687" s="23"/>
      <c r="GL687" s="23"/>
      <c r="GM687" s="23"/>
      <c r="GN687" s="46"/>
    </row>
    <row r="688" spans="1:196" s="44" customFormat="1">
      <c r="A688" s="120"/>
      <c r="B688" s="120"/>
      <c r="C688" s="120"/>
      <c r="D688" s="120"/>
      <c r="E688" s="120"/>
      <c r="F688" s="120"/>
      <c r="G688" s="120"/>
      <c r="H688" s="120"/>
      <c r="I688" s="120"/>
      <c r="J688" s="120"/>
      <c r="K688" s="120"/>
      <c r="L688" s="120"/>
      <c r="M688" s="87"/>
      <c r="N688" s="120"/>
      <c r="O688" s="120"/>
      <c r="P688" s="120"/>
      <c r="Q688" s="87"/>
      <c r="R688" s="120"/>
      <c r="S688" s="120"/>
      <c r="T688" s="120"/>
      <c r="U688" s="87"/>
      <c r="V688" s="120"/>
      <c r="W688" s="120"/>
      <c r="X688" s="87"/>
      <c r="Y688" s="120"/>
      <c r="Z688" s="120"/>
      <c r="AA688" s="120"/>
      <c r="AB688" s="87"/>
      <c r="AC688" s="120"/>
      <c r="AD688" s="120"/>
      <c r="AE688" s="120"/>
      <c r="AF688" s="87"/>
      <c r="AG688" s="120"/>
      <c r="AH688" s="120"/>
      <c r="AI688" s="87"/>
      <c r="AJ688" s="120"/>
      <c r="AK688" s="120"/>
      <c r="AL688" s="87"/>
      <c r="AM688" s="120"/>
      <c r="AN688" s="120"/>
      <c r="AO688" s="120"/>
      <c r="AP688" s="120"/>
      <c r="AQ688" s="120"/>
      <c r="AR688" s="87"/>
      <c r="AS688" s="120"/>
      <c r="AT688" s="120"/>
      <c r="AU688" s="120"/>
      <c r="AV688" s="120"/>
      <c r="AW688" s="120"/>
      <c r="AX688" s="120"/>
      <c r="AY688" s="87"/>
      <c r="AZ688" s="120"/>
      <c r="BA688" s="120"/>
      <c r="BB688" s="120"/>
      <c r="BC688" s="120"/>
      <c r="BD688" s="17"/>
      <c r="BE688" s="17"/>
      <c r="BP688" s="17"/>
      <c r="BQ688" s="19"/>
      <c r="BR688" s="19"/>
      <c r="BS688" s="19"/>
      <c r="BT688" s="6"/>
      <c r="BU688" s="19"/>
      <c r="BV688" s="19"/>
      <c r="BW688" s="19"/>
      <c r="BX688" s="19"/>
      <c r="BY688" s="19"/>
      <c r="BZ688" s="19"/>
      <c r="CA688" s="27"/>
      <c r="CI688" s="17"/>
      <c r="CN688" s="17"/>
      <c r="CS688" s="17"/>
      <c r="CX688" s="17"/>
      <c r="DH688" s="17"/>
      <c r="DT688" s="17"/>
      <c r="ED688" s="17"/>
      <c r="EO688" s="17"/>
      <c r="EP688" s="45"/>
      <c r="EQ688" s="6"/>
      <c r="ER688" s="6"/>
      <c r="ES688" s="6"/>
      <c r="ET688" s="6"/>
      <c r="EU688" s="46"/>
      <c r="FV688" s="19"/>
      <c r="FW688" s="23"/>
      <c r="FX688" s="23"/>
      <c r="FZ688" s="23"/>
      <c r="GA688" s="23"/>
      <c r="GB688" s="23"/>
      <c r="GC688" s="23"/>
      <c r="GD688" s="23"/>
      <c r="GE688" s="23"/>
      <c r="GF688" s="23"/>
      <c r="GG688" s="23"/>
      <c r="GH688" s="23"/>
      <c r="GI688" s="23"/>
      <c r="GJ688" s="23"/>
      <c r="GK688" s="23"/>
      <c r="GL688" s="23"/>
      <c r="GM688" s="23"/>
      <c r="GN688" s="46"/>
    </row>
    <row r="689" spans="1:196" s="44" customFormat="1">
      <c r="A689" s="120"/>
      <c r="B689" s="120"/>
      <c r="C689" s="120"/>
      <c r="D689" s="120"/>
      <c r="E689" s="120"/>
      <c r="F689" s="120"/>
      <c r="G689" s="120"/>
      <c r="H689" s="120"/>
      <c r="I689" s="120"/>
      <c r="J689" s="120"/>
      <c r="K689" s="120"/>
      <c r="L689" s="120"/>
      <c r="M689" s="87"/>
      <c r="N689" s="120"/>
      <c r="O689" s="120"/>
      <c r="P689" s="120"/>
      <c r="Q689" s="87"/>
      <c r="R689" s="120"/>
      <c r="S689" s="120"/>
      <c r="T689" s="120"/>
      <c r="U689" s="87"/>
      <c r="V689" s="120"/>
      <c r="W689" s="120"/>
      <c r="X689" s="87"/>
      <c r="Y689" s="120"/>
      <c r="Z689" s="120"/>
      <c r="AA689" s="120"/>
      <c r="AB689" s="87"/>
      <c r="AC689" s="120"/>
      <c r="AD689" s="120"/>
      <c r="AE689" s="120"/>
      <c r="AF689" s="87"/>
      <c r="AG689" s="120"/>
      <c r="AH689" s="120"/>
      <c r="AI689" s="87"/>
      <c r="AJ689" s="120"/>
      <c r="AK689" s="120"/>
      <c r="AL689" s="87"/>
      <c r="AM689" s="120"/>
      <c r="AN689" s="120"/>
      <c r="AO689" s="120"/>
      <c r="AP689" s="120"/>
      <c r="AQ689" s="120"/>
      <c r="AR689" s="87"/>
      <c r="AS689" s="120"/>
      <c r="AT689" s="120"/>
      <c r="AU689" s="120"/>
      <c r="AV689" s="120"/>
      <c r="AW689" s="120"/>
      <c r="AX689" s="120"/>
      <c r="AY689" s="87"/>
      <c r="AZ689" s="120"/>
      <c r="BA689" s="120"/>
      <c r="BB689" s="120"/>
      <c r="BC689" s="120"/>
      <c r="BD689" s="17"/>
      <c r="BE689" s="17"/>
      <c r="BP689" s="17"/>
      <c r="BQ689" s="19"/>
      <c r="BR689" s="19"/>
      <c r="BS689" s="19"/>
      <c r="BT689" s="6"/>
      <c r="BU689" s="19"/>
      <c r="BV689" s="19"/>
      <c r="BW689" s="19"/>
      <c r="BX689" s="19"/>
      <c r="BY689" s="19"/>
      <c r="BZ689" s="19"/>
      <c r="CA689" s="27"/>
      <c r="CI689" s="17"/>
      <c r="CN689" s="17"/>
      <c r="CS689" s="17"/>
      <c r="CX689" s="17"/>
      <c r="DH689" s="17"/>
      <c r="DT689" s="17"/>
      <c r="ED689" s="17"/>
      <c r="EO689" s="17"/>
      <c r="EP689" s="45"/>
      <c r="EQ689" s="6"/>
      <c r="ER689" s="6"/>
      <c r="ES689" s="6"/>
      <c r="ET689" s="6"/>
      <c r="EU689" s="46"/>
      <c r="FV689" s="19"/>
      <c r="FW689" s="23"/>
      <c r="FX689" s="23"/>
      <c r="FZ689" s="23"/>
      <c r="GA689" s="23"/>
      <c r="GB689" s="23"/>
      <c r="GC689" s="23"/>
      <c r="GD689" s="23"/>
      <c r="GE689" s="23"/>
      <c r="GF689" s="23"/>
      <c r="GG689" s="23"/>
      <c r="GH689" s="23"/>
      <c r="GI689" s="23"/>
      <c r="GJ689" s="23"/>
      <c r="GK689" s="23"/>
      <c r="GL689" s="23"/>
      <c r="GM689" s="23"/>
      <c r="GN689" s="46"/>
    </row>
    <row r="690" spans="1:196" s="44" customFormat="1">
      <c r="A690" s="120"/>
      <c r="B690" s="120"/>
      <c r="C690" s="120"/>
      <c r="D690" s="120"/>
      <c r="E690" s="120"/>
      <c r="F690" s="120"/>
      <c r="G690" s="120"/>
      <c r="H690" s="120"/>
      <c r="I690" s="120"/>
      <c r="J690" s="120"/>
      <c r="K690" s="120"/>
      <c r="L690" s="120"/>
      <c r="M690" s="87"/>
      <c r="N690" s="120"/>
      <c r="O690" s="120"/>
      <c r="P690" s="120"/>
      <c r="Q690" s="87"/>
      <c r="R690" s="120"/>
      <c r="S690" s="120"/>
      <c r="T690" s="120"/>
      <c r="U690" s="87"/>
      <c r="V690" s="120"/>
      <c r="W690" s="120"/>
      <c r="X690" s="87"/>
      <c r="Y690" s="120"/>
      <c r="Z690" s="120"/>
      <c r="AA690" s="120"/>
      <c r="AB690" s="87"/>
      <c r="AC690" s="120"/>
      <c r="AD690" s="120"/>
      <c r="AE690" s="120"/>
      <c r="AF690" s="87"/>
      <c r="AG690" s="120"/>
      <c r="AH690" s="120"/>
      <c r="AI690" s="87"/>
      <c r="AJ690" s="120"/>
      <c r="AK690" s="120"/>
      <c r="AL690" s="87"/>
      <c r="AM690" s="120"/>
      <c r="AN690" s="120"/>
      <c r="AO690" s="120"/>
      <c r="AP690" s="120"/>
      <c r="AQ690" s="120"/>
      <c r="AR690" s="87"/>
      <c r="AS690" s="120"/>
      <c r="AT690" s="120"/>
      <c r="AU690" s="120"/>
      <c r="AV690" s="120"/>
      <c r="AW690" s="120"/>
      <c r="AX690" s="120"/>
      <c r="AY690" s="87"/>
      <c r="AZ690" s="120"/>
      <c r="BA690" s="120"/>
      <c r="BB690" s="120"/>
      <c r="BC690" s="120"/>
      <c r="BD690" s="17"/>
      <c r="BE690" s="17"/>
      <c r="BP690" s="17"/>
      <c r="BQ690" s="19"/>
      <c r="BR690" s="19"/>
      <c r="BS690" s="19"/>
      <c r="BT690" s="6"/>
      <c r="BU690" s="19"/>
      <c r="BV690" s="19"/>
      <c r="BW690" s="19"/>
      <c r="BX690" s="19"/>
      <c r="BY690" s="19"/>
      <c r="BZ690" s="19"/>
      <c r="CA690" s="27"/>
      <c r="CI690" s="17"/>
      <c r="CN690" s="17"/>
      <c r="CS690" s="17"/>
      <c r="CX690" s="17"/>
      <c r="DH690" s="17"/>
      <c r="DT690" s="17"/>
      <c r="ED690" s="17"/>
      <c r="EO690" s="17"/>
      <c r="EP690" s="45"/>
      <c r="EQ690" s="6"/>
      <c r="ER690" s="6"/>
      <c r="ES690" s="6"/>
      <c r="ET690" s="6"/>
      <c r="EU690" s="46"/>
      <c r="FV690" s="19"/>
      <c r="FW690" s="23"/>
      <c r="FX690" s="23"/>
      <c r="FZ690" s="23"/>
      <c r="GA690" s="23"/>
      <c r="GB690" s="23"/>
      <c r="GC690" s="23"/>
      <c r="GD690" s="23"/>
      <c r="GE690" s="23"/>
      <c r="GF690" s="23"/>
      <c r="GG690" s="23"/>
      <c r="GH690" s="23"/>
      <c r="GI690" s="23"/>
      <c r="GJ690" s="23"/>
      <c r="GK690" s="23"/>
      <c r="GL690" s="23"/>
      <c r="GM690" s="23"/>
      <c r="GN690" s="46"/>
    </row>
    <row r="691" spans="1:196" s="44" customFormat="1">
      <c r="A691" s="120"/>
      <c r="B691" s="120"/>
      <c r="C691" s="120"/>
      <c r="D691" s="120"/>
      <c r="E691" s="120"/>
      <c r="F691" s="120"/>
      <c r="G691" s="120"/>
      <c r="H691" s="120"/>
      <c r="I691" s="120"/>
      <c r="J691" s="120"/>
      <c r="K691" s="120"/>
      <c r="L691" s="120"/>
      <c r="M691" s="87"/>
      <c r="N691" s="120"/>
      <c r="O691" s="120"/>
      <c r="P691" s="120"/>
      <c r="Q691" s="87"/>
      <c r="R691" s="120"/>
      <c r="S691" s="120"/>
      <c r="T691" s="120"/>
      <c r="U691" s="87"/>
      <c r="V691" s="120"/>
      <c r="W691" s="120"/>
      <c r="X691" s="87"/>
      <c r="Y691" s="120"/>
      <c r="Z691" s="120"/>
      <c r="AA691" s="120"/>
      <c r="AB691" s="87"/>
      <c r="AC691" s="120"/>
      <c r="AD691" s="120"/>
      <c r="AE691" s="120"/>
      <c r="AF691" s="87"/>
      <c r="AG691" s="120"/>
      <c r="AH691" s="120"/>
      <c r="AI691" s="87"/>
      <c r="AJ691" s="120"/>
      <c r="AK691" s="120"/>
      <c r="AL691" s="87"/>
      <c r="AM691" s="120"/>
      <c r="AN691" s="120"/>
      <c r="AO691" s="120"/>
      <c r="AP691" s="120"/>
      <c r="AQ691" s="120"/>
      <c r="AR691" s="87"/>
      <c r="AS691" s="120"/>
      <c r="AT691" s="120"/>
      <c r="AU691" s="120"/>
      <c r="AV691" s="120"/>
      <c r="AW691" s="120"/>
      <c r="AX691" s="120"/>
      <c r="AY691" s="87"/>
      <c r="AZ691" s="120"/>
      <c r="BA691" s="120"/>
      <c r="BB691" s="120"/>
      <c r="BC691" s="120"/>
      <c r="BD691" s="17"/>
      <c r="BE691" s="17"/>
      <c r="BP691" s="17"/>
      <c r="BQ691" s="19"/>
      <c r="BR691" s="19"/>
      <c r="BS691" s="19"/>
      <c r="BT691" s="6"/>
      <c r="BU691" s="19"/>
      <c r="BV691" s="19"/>
      <c r="BW691" s="19"/>
      <c r="BX691" s="19"/>
      <c r="BY691" s="19"/>
      <c r="BZ691" s="19"/>
      <c r="CA691" s="27"/>
      <c r="CI691" s="17"/>
      <c r="CN691" s="17"/>
      <c r="CS691" s="17"/>
      <c r="CX691" s="17"/>
      <c r="DH691" s="17"/>
      <c r="DT691" s="17"/>
      <c r="ED691" s="17"/>
      <c r="EO691" s="17"/>
      <c r="EP691" s="45"/>
      <c r="EQ691" s="6"/>
      <c r="ER691" s="6"/>
      <c r="ES691" s="6"/>
      <c r="ET691" s="6"/>
      <c r="EU691" s="46"/>
      <c r="FV691" s="19"/>
      <c r="FW691" s="23"/>
      <c r="FX691" s="23"/>
      <c r="FZ691" s="23"/>
      <c r="GA691" s="23"/>
      <c r="GB691" s="23"/>
      <c r="GC691" s="23"/>
      <c r="GD691" s="23"/>
      <c r="GE691" s="23"/>
      <c r="GF691" s="23"/>
      <c r="GG691" s="23"/>
      <c r="GH691" s="23"/>
      <c r="GI691" s="23"/>
      <c r="GJ691" s="23"/>
      <c r="GK691" s="23"/>
      <c r="GL691" s="23"/>
      <c r="GM691" s="23"/>
      <c r="GN691" s="46"/>
    </row>
    <row r="692" spans="1:196" s="44" customFormat="1">
      <c r="A692" s="120"/>
      <c r="B692" s="120"/>
      <c r="C692" s="120"/>
      <c r="D692" s="120"/>
      <c r="E692" s="120"/>
      <c r="F692" s="120"/>
      <c r="G692" s="120"/>
      <c r="H692" s="120"/>
      <c r="I692" s="120"/>
      <c r="J692" s="120"/>
      <c r="K692" s="120"/>
      <c r="L692" s="120"/>
      <c r="M692" s="87"/>
      <c r="N692" s="120"/>
      <c r="O692" s="120"/>
      <c r="P692" s="120"/>
      <c r="Q692" s="87"/>
      <c r="R692" s="120"/>
      <c r="S692" s="120"/>
      <c r="T692" s="120"/>
      <c r="U692" s="87"/>
      <c r="V692" s="120"/>
      <c r="W692" s="120"/>
      <c r="X692" s="87"/>
      <c r="Y692" s="120"/>
      <c r="Z692" s="120"/>
      <c r="AA692" s="120"/>
      <c r="AB692" s="87"/>
      <c r="AC692" s="120"/>
      <c r="AD692" s="120"/>
      <c r="AE692" s="120"/>
      <c r="AF692" s="87"/>
      <c r="AG692" s="120"/>
      <c r="AH692" s="120"/>
      <c r="AI692" s="87"/>
      <c r="AJ692" s="120"/>
      <c r="AK692" s="120"/>
      <c r="AL692" s="87"/>
      <c r="AM692" s="120"/>
      <c r="AN692" s="120"/>
      <c r="AO692" s="120"/>
      <c r="AP692" s="120"/>
      <c r="AQ692" s="120"/>
      <c r="AR692" s="87"/>
      <c r="AS692" s="120"/>
      <c r="AT692" s="120"/>
      <c r="AU692" s="120"/>
      <c r="AV692" s="120"/>
      <c r="AW692" s="120"/>
      <c r="AX692" s="120"/>
      <c r="AY692" s="87"/>
      <c r="AZ692" s="120"/>
      <c r="BA692" s="120"/>
      <c r="BB692" s="120"/>
      <c r="BC692" s="120"/>
      <c r="BD692" s="17"/>
      <c r="BE692" s="17"/>
      <c r="BP692" s="17"/>
      <c r="BQ692" s="19"/>
      <c r="BR692" s="19"/>
      <c r="BS692" s="19"/>
      <c r="BT692" s="6"/>
      <c r="BU692" s="19"/>
      <c r="BV692" s="19"/>
      <c r="BW692" s="19"/>
      <c r="BX692" s="19"/>
      <c r="BY692" s="19"/>
      <c r="BZ692" s="19"/>
      <c r="CA692" s="27"/>
      <c r="CI692" s="17"/>
      <c r="CN692" s="17"/>
      <c r="CS692" s="17"/>
      <c r="CX692" s="17"/>
      <c r="DH692" s="17"/>
      <c r="DT692" s="17"/>
      <c r="ED692" s="17"/>
      <c r="EO692" s="17"/>
      <c r="EP692" s="45"/>
      <c r="EQ692" s="6"/>
      <c r="ER692" s="6"/>
      <c r="ES692" s="6"/>
      <c r="ET692" s="6"/>
      <c r="EU692" s="46"/>
      <c r="FV692" s="19"/>
      <c r="FW692" s="23"/>
      <c r="FX692" s="23"/>
      <c r="FZ692" s="23"/>
      <c r="GA692" s="23"/>
      <c r="GB692" s="23"/>
      <c r="GC692" s="23"/>
      <c r="GD692" s="23"/>
      <c r="GE692" s="23"/>
      <c r="GF692" s="23"/>
      <c r="GG692" s="23"/>
      <c r="GH692" s="23"/>
      <c r="GI692" s="23"/>
      <c r="GJ692" s="23"/>
      <c r="GK692" s="23"/>
      <c r="GL692" s="23"/>
      <c r="GM692" s="23"/>
      <c r="GN692" s="46"/>
    </row>
    <row r="693" spans="1:196" s="44" customFormat="1">
      <c r="A693" s="120"/>
      <c r="B693" s="120"/>
      <c r="C693" s="120"/>
      <c r="D693" s="120"/>
      <c r="E693" s="120"/>
      <c r="F693" s="120"/>
      <c r="G693" s="120"/>
      <c r="H693" s="120"/>
      <c r="I693" s="120"/>
      <c r="J693" s="120"/>
      <c r="K693" s="120"/>
      <c r="L693" s="120"/>
      <c r="M693" s="87"/>
      <c r="N693" s="120"/>
      <c r="O693" s="120"/>
      <c r="P693" s="120"/>
      <c r="Q693" s="87"/>
      <c r="R693" s="120"/>
      <c r="S693" s="120"/>
      <c r="T693" s="120"/>
      <c r="U693" s="87"/>
      <c r="V693" s="120"/>
      <c r="W693" s="120"/>
      <c r="X693" s="87"/>
      <c r="Y693" s="120"/>
      <c r="Z693" s="120"/>
      <c r="AA693" s="120"/>
      <c r="AB693" s="87"/>
      <c r="AC693" s="120"/>
      <c r="AD693" s="120"/>
      <c r="AE693" s="120"/>
      <c r="AF693" s="87"/>
      <c r="AG693" s="120"/>
      <c r="AH693" s="120"/>
      <c r="AI693" s="87"/>
      <c r="AJ693" s="120"/>
      <c r="AK693" s="120"/>
      <c r="AL693" s="87"/>
      <c r="AM693" s="120"/>
      <c r="AN693" s="120"/>
      <c r="AO693" s="120"/>
      <c r="AP693" s="120"/>
      <c r="AQ693" s="120"/>
      <c r="AR693" s="87"/>
      <c r="AS693" s="120"/>
      <c r="AT693" s="120"/>
      <c r="AU693" s="120"/>
      <c r="AV693" s="120"/>
      <c r="AW693" s="120"/>
      <c r="AX693" s="120"/>
      <c r="AY693" s="87"/>
      <c r="AZ693" s="120"/>
      <c r="BA693" s="120"/>
      <c r="BB693" s="120"/>
      <c r="BC693" s="120"/>
      <c r="BD693" s="17"/>
      <c r="BE693" s="17"/>
      <c r="BP693" s="17"/>
      <c r="BQ693" s="19"/>
      <c r="BR693" s="19"/>
      <c r="BS693" s="19"/>
      <c r="BT693" s="6"/>
      <c r="BU693" s="19"/>
      <c r="BV693" s="19"/>
      <c r="BW693" s="19"/>
      <c r="BX693" s="19"/>
      <c r="BY693" s="19"/>
      <c r="BZ693" s="19"/>
      <c r="CA693" s="27"/>
      <c r="CI693" s="17"/>
      <c r="CN693" s="17"/>
      <c r="CS693" s="17"/>
      <c r="CX693" s="17"/>
      <c r="DH693" s="17"/>
      <c r="DT693" s="17"/>
      <c r="ED693" s="17"/>
      <c r="EO693" s="17"/>
      <c r="EP693" s="45"/>
      <c r="EQ693" s="6"/>
      <c r="ER693" s="6"/>
      <c r="ES693" s="6"/>
      <c r="ET693" s="6"/>
      <c r="EU693" s="46"/>
      <c r="FV693" s="19"/>
      <c r="FW693" s="23"/>
      <c r="FX693" s="23"/>
      <c r="FZ693" s="23"/>
      <c r="GA693" s="23"/>
      <c r="GB693" s="23"/>
      <c r="GC693" s="23"/>
      <c r="GD693" s="23"/>
      <c r="GE693" s="23"/>
      <c r="GF693" s="23"/>
      <c r="GG693" s="23"/>
      <c r="GH693" s="23"/>
      <c r="GI693" s="23"/>
      <c r="GJ693" s="23"/>
      <c r="GK693" s="23"/>
      <c r="GL693" s="23"/>
      <c r="GM693" s="23"/>
      <c r="GN693" s="46"/>
    </row>
    <row r="694" spans="1:196" s="44" customFormat="1">
      <c r="A694" s="120"/>
      <c r="B694" s="120"/>
      <c r="C694" s="120"/>
      <c r="D694" s="120"/>
      <c r="E694" s="120"/>
      <c r="F694" s="120"/>
      <c r="G694" s="120"/>
      <c r="H694" s="120"/>
      <c r="I694" s="120"/>
      <c r="J694" s="120"/>
      <c r="K694" s="120"/>
      <c r="L694" s="120"/>
      <c r="M694" s="87"/>
      <c r="N694" s="120"/>
      <c r="O694" s="120"/>
      <c r="P694" s="120"/>
      <c r="Q694" s="87"/>
      <c r="R694" s="120"/>
      <c r="S694" s="120"/>
      <c r="T694" s="120"/>
      <c r="U694" s="87"/>
      <c r="V694" s="120"/>
      <c r="W694" s="120"/>
      <c r="X694" s="87"/>
      <c r="Y694" s="120"/>
      <c r="Z694" s="120"/>
      <c r="AA694" s="120"/>
      <c r="AB694" s="87"/>
      <c r="AC694" s="120"/>
      <c r="AD694" s="120"/>
      <c r="AE694" s="120"/>
      <c r="AF694" s="87"/>
      <c r="AG694" s="120"/>
      <c r="AH694" s="120"/>
      <c r="AI694" s="87"/>
      <c r="AJ694" s="120"/>
      <c r="AK694" s="120"/>
      <c r="AL694" s="87"/>
      <c r="AM694" s="120"/>
      <c r="AN694" s="120"/>
      <c r="AO694" s="120"/>
      <c r="AP694" s="120"/>
      <c r="AQ694" s="120"/>
      <c r="AR694" s="87"/>
      <c r="AS694" s="120"/>
      <c r="AT694" s="120"/>
      <c r="AU694" s="120"/>
      <c r="AV694" s="120"/>
      <c r="AW694" s="120"/>
      <c r="AX694" s="120"/>
      <c r="AY694" s="87"/>
      <c r="AZ694" s="120"/>
      <c r="BA694" s="120"/>
      <c r="BB694" s="120"/>
      <c r="BC694" s="120"/>
      <c r="BD694" s="17"/>
      <c r="BE694" s="17"/>
      <c r="BP694" s="17"/>
      <c r="BQ694" s="19"/>
      <c r="BR694" s="19"/>
      <c r="BS694" s="19"/>
      <c r="BT694" s="6"/>
      <c r="BU694" s="19"/>
      <c r="BV694" s="19"/>
      <c r="BW694" s="19"/>
      <c r="BX694" s="19"/>
      <c r="BY694" s="19"/>
      <c r="BZ694" s="19"/>
      <c r="CA694" s="27"/>
      <c r="CI694" s="17"/>
      <c r="CN694" s="17"/>
      <c r="CS694" s="17"/>
      <c r="CX694" s="17"/>
      <c r="DH694" s="17"/>
      <c r="DT694" s="17"/>
      <c r="ED694" s="17"/>
      <c r="EO694" s="17"/>
      <c r="EP694" s="45"/>
      <c r="EQ694" s="6"/>
      <c r="ER694" s="6"/>
      <c r="ES694" s="6"/>
      <c r="ET694" s="6"/>
      <c r="EU694" s="46"/>
      <c r="FV694" s="19"/>
      <c r="FW694" s="23"/>
      <c r="FX694" s="23"/>
      <c r="FZ694" s="23"/>
      <c r="GA694" s="23"/>
      <c r="GB694" s="23"/>
      <c r="GC694" s="23"/>
      <c r="GD694" s="23"/>
      <c r="GE694" s="23"/>
      <c r="GF694" s="23"/>
      <c r="GG694" s="23"/>
      <c r="GH694" s="23"/>
      <c r="GI694" s="23"/>
      <c r="GJ694" s="23"/>
      <c r="GK694" s="23"/>
      <c r="GL694" s="23"/>
      <c r="GM694" s="23"/>
      <c r="GN694" s="46"/>
    </row>
    <row r="695" spans="1:196" s="44" customFormat="1">
      <c r="A695" s="120"/>
      <c r="B695" s="120"/>
      <c r="C695" s="120"/>
      <c r="D695" s="120"/>
      <c r="E695" s="120"/>
      <c r="F695" s="120"/>
      <c r="G695" s="120"/>
      <c r="H695" s="120"/>
      <c r="I695" s="120"/>
      <c r="J695" s="120"/>
      <c r="K695" s="120"/>
      <c r="L695" s="120"/>
      <c r="M695" s="87"/>
      <c r="N695" s="120"/>
      <c r="O695" s="120"/>
      <c r="P695" s="120"/>
      <c r="Q695" s="87"/>
      <c r="R695" s="120"/>
      <c r="S695" s="120"/>
      <c r="T695" s="120"/>
      <c r="U695" s="87"/>
      <c r="V695" s="120"/>
      <c r="W695" s="120"/>
      <c r="X695" s="87"/>
      <c r="Y695" s="120"/>
      <c r="Z695" s="120"/>
      <c r="AA695" s="120"/>
      <c r="AB695" s="87"/>
      <c r="AC695" s="120"/>
      <c r="AD695" s="120"/>
      <c r="AE695" s="120"/>
      <c r="AF695" s="87"/>
      <c r="AG695" s="120"/>
      <c r="AH695" s="120"/>
      <c r="AI695" s="87"/>
      <c r="AJ695" s="120"/>
      <c r="AK695" s="120"/>
      <c r="AL695" s="87"/>
      <c r="AM695" s="120"/>
      <c r="AN695" s="120"/>
      <c r="AO695" s="120"/>
      <c r="AP695" s="120"/>
      <c r="AQ695" s="120"/>
      <c r="AR695" s="87"/>
      <c r="AS695" s="120"/>
      <c r="AT695" s="120"/>
      <c r="AU695" s="120"/>
      <c r="AV695" s="120"/>
      <c r="AW695" s="120"/>
      <c r="AX695" s="120"/>
      <c r="AY695" s="87"/>
      <c r="AZ695" s="120"/>
      <c r="BA695" s="120"/>
      <c r="BB695" s="120"/>
      <c r="BC695" s="120"/>
      <c r="BD695" s="17"/>
      <c r="BE695" s="17"/>
      <c r="BP695" s="17"/>
      <c r="BQ695" s="19"/>
      <c r="BR695" s="19"/>
      <c r="BS695" s="19"/>
      <c r="BT695" s="6"/>
      <c r="BU695" s="19"/>
      <c r="BV695" s="19"/>
      <c r="BW695" s="19"/>
      <c r="BX695" s="19"/>
      <c r="BY695" s="19"/>
      <c r="BZ695" s="19"/>
      <c r="CA695" s="27"/>
      <c r="CI695" s="17"/>
      <c r="CN695" s="17"/>
      <c r="CS695" s="17"/>
      <c r="CX695" s="17"/>
      <c r="DH695" s="17"/>
      <c r="DT695" s="17"/>
      <c r="ED695" s="17"/>
      <c r="EO695" s="17"/>
      <c r="EP695" s="45"/>
      <c r="EQ695" s="6"/>
      <c r="ER695" s="6"/>
      <c r="ES695" s="6"/>
      <c r="ET695" s="6"/>
      <c r="EU695" s="46"/>
      <c r="FV695" s="19"/>
      <c r="FW695" s="23"/>
      <c r="FX695" s="23"/>
      <c r="FZ695" s="23"/>
      <c r="GA695" s="23"/>
      <c r="GB695" s="23"/>
      <c r="GC695" s="23"/>
      <c r="GD695" s="23"/>
      <c r="GE695" s="23"/>
      <c r="GF695" s="23"/>
      <c r="GG695" s="23"/>
      <c r="GH695" s="23"/>
      <c r="GI695" s="23"/>
      <c r="GJ695" s="23"/>
      <c r="GK695" s="23"/>
      <c r="GL695" s="23"/>
      <c r="GM695" s="23"/>
      <c r="GN695" s="46"/>
    </row>
    <row r="696" spans="1:196" s="44" customFormat="1">
      <c r="A696" s="120"/>
      <c r="B696" s="120"/>
      <c r="C696" s="120"/>
      <c r="D696" s="120"/>
      <c r="E696" s="120"/>
      <c r="F696" s="120"/>
      <c r="G696" s="120"/>
      <c r="H696" s="120"/>
      <c r="I696" s="120"/>
      <c r="J696" s="120"/>
      <c r="K696" s="120"/>
      <c r="L696" s="120"/>
      <c r="M696" s="87"/>
      <c r="N696" s="120"/>
      <c r="O696" s="120"/>
      <c r="P696" s="120"/>
      <c r="Q696" s="87"/>
      <c r="R696" s="120"/>
      <c r="S696" s="120"/>
      <c r="T696" s="120"/>
      <c r="U696" s="87"/>
      <c r="V696" s="120"/>
      <c r="W696" s="120"/>
      <c r="X696" s="87"/>
      <c r="Y696" s="120"/>
      <c r="Z696" s="120"/>
      <c r="AA696" s="120"/>
      <c r="AB696" s="87"/>
      <c r="AC696" s="120"/>
      <c r="AD696" s="120"/>
      <c r="AE696" s="120"/>
      <c r="AF696" s="87"/>
      <c r="AG696" s="120"/>
      <c r="AH696" s="120"/>
      <c r="AI696" s="87"/>
      <c r="AJ696" s="120"/>
      <c r="AK696" s="120"/>
      <c r="AL696" s="87"/>
      <c r="AM696" s="120"/>
      <c r="AN696" s="120"/>
      <c r="AO696" s="120"/>
      <c r="AP696" s="120"/>
      <c r="AQ696" s="120"/>
      <c r="AR696" s="87"/>
      <c r="AS696" s="120"/>
      <c r="AT696" s="120"/>
      <c r="AU696" s="120"/>
      <c r="AV696" s="120"/>
      <c r="AW696" s="120"/>
      <c r="AX696" s="120"/>
      <c r="AY696" s="87"/>
      <c r="AZ696" s="120"/>
      <c r="BA696" s="120"/>
      <c r="BB696" s="120"/>
      <c r="BC696" s="120"/>
      <c r="BD696" s="17"/>
      <c r="BE696" s="17"/>
      <c r="BP696" s="17"/>
      <c r="BQ696" s="19"/>
      <c r="BR696" s="19"/>
      <c r="BS696" s="19"/>
      <c r="BT696" s="6"/>
      <c r="BU696" s="19"/>
      <c r="BV696" s="19"/>
      <c r="BW696" s="19"/>
      <c r="BX696" s="19"/>
      <c r="BY696" s="19"/>
      <c r="BZ696" s="19"/>
      <c r="CA696" s="27"/>
      <c r="CI696" s="17"/>
      <c r="CN696" s="17"/>
      <c r="CS696" s="17"/>
      <c r="CX696" s="17"/>
      <c r="DH696" s="17"/>
      <c r="DT696" s="17"/>
      <c r="ED696" s="17"/>
      <c r="EO696" s="17"/>
      <c r="EP696" s="45"/>
      <c r="EQ696" s="6"/>
      <c r="ER696" s="6"/>
      <c r="ES696" s="6"/>
      <c r="ET696" s="6"/>
      <c r="EU696" s="46"/>
      <c r="FV696" s="19"/>
      <c r="FW696" s="23"/>
      <c r="FX696" s="23"/>
      <c r="FZ696" s="23"/>
      <c r="GA696" s="23"/>
      <c r="GB696" s="23"/>
      <c r="GC696" s="23"/>
      <c r="GD696" s="23"/>
      <c r="GE696" s="23"/>
      <c r="GF696" s="23"/>
      <c r="GG696" s="23"/>
      <c r="GH696" s="23"/>
      <c r="GI696" s="23"/>
      <c r="GJ696" s="23"/>
      <c r="GK696" s="23"/>
      <c r="GL696" s="23"/>
      <c r="GM696" s="23"/>
      <c r="GN696" s="46"/>
    </row>
    <row r="697" spans="1:196" s="44" customFormat="1">
      <c r="A697" s="120"/>
      <c r="B697" s="120"/>
      <c r="C697" s="120"/>
      <c r="D697" s="120"/>
      <c r="E697" s="120"/>
      <c r="F697" s="120"/>
      <c r="G697" s="120"/>
      <c r="H697" s="120"/>
      <c r="I697" s="120"/>
      <c r="J697" s="120"/>
      <c r="K697" s="120"/>
      <c r="L697" s="120"/>
      <c r="M697" s="87"/>
      <c r="N697" s="120"/>
      <c r="O697" s="120"/>
      <c r="P697" s="120"/>
      <c r="Q697" s="87"/>
      <c r="R697" s="120"/>
      <c r="S697" s="120"/>
      <c r="T697" s="120"/>
      <c r="U697" s="87"/>
      <c r="V697" s="120"/>
      <c r="W697" s="120"/>
      <c r="X697" s="87"/>
      <c r="Y697" s="120"/>
      <c r="Z697" s="120"/>
      <c r="AA697" s="120"/>
      <c r="AB697" s="87"/>
      <c r="AC697" s="120"/>
      <c r="AD697" s="120"/>
      <c r="AE697" s="120"/>
      <c r="AF697" s="87"/>
      <c r="AG697" s="120"/>
      <c r="AH697" s="120"/>
      <c r="AI697" s="87"/>
      <c r="AJ697" s="120"/>
      <c r="AK697" s="120"/>
      <c r="AL697" s="87"/>
      <c r="AM697" s="120"/>
      <c r="AN697" s="120"/>
      <c r="AO697" s="120"/>
      <c r="AP697" s="120"/>
      <c r="AQ697" s="120"/>
      <c r="AR697" s="87"/>
      <c r="AS697" s="120"/>
      <c r="AT697" s="120"/>
      <c r="AU697" s="120"/>
      <c r="AV697" s="120"/>
      <c r="AW697" s="120"/>
      <c r="AX697" s="120"/>
      <c r="AY697" s="87"/>
      <c r="AZ697" s="120"/>
      <c r="BA697" s="120"/>
      <c r="BB697" s="120"/>
      <c r="BC697" s="120"/>
      <c r="BD697" s="17"/>
      <c r="BE697" s="17"/>
      <c r="BP697" s="17"/>
      <c r="BQ697" s="19"/>
      <c r="BR697" s="19"/>
      <c r="BS697" s="19"/>
      <c r="BT697" s="6"/>
      <c r="BU697" s="19"/>
      <c r="BV697" s="19"/>
      <c r="BW697" s="19"/>
      <c r="BX697" s="19"/>
      <c r="BY697" s="19"/>
      <c r="BZ697" s="19"/>
      <c r="CA697" s="27"/>
      <c r="CI697" s="17"/>
      <c r="CN697" s="17"/>
      <c r="CS697" s="17"/>
      <c r="CX697" s="17"/>
      <c r="DH697" s="17"/>
      <c r="DT697" s="17"/>
      <c r="ED697" s="17"/>
      <c r="EO697" s="17"/>
      <c r="EP697" s="45"/>
      <c r="EQ697" s="6"/>
      <c r="ER697" s="6"/>
      <c r="ES697" s="6"/>
      <c r="ET697" s="6"/>
      <c r="EU697" s="46"/>
      <c r="FV697" s="19"/>
      <c r="FW697" s="23"/>
      <c r="FX697" s="23"/>
      <c r="FZ697" s="23"/>
      <c r="GA697" s="23"/>
      <c r="GB697" s="23"/>
      <c r="GC697" s="23"/>
      <c r="GD697" s="23"/>
      <c r="GE697" s="23"/>
      <c r="GF697" s="23"/>
      <c r="GG697" s="23"/>
      <c r="GH697" s="23"/>
      <c r="GI697" s="23"/>
      <c r="GJ697" s="23"/>
      <c r="GK697" s="23"/>
      <c r="GL697" s="23"/>
      <c r="GM697" s="23"/>
      <c r="GN697" s="46"/>
    </row>
    <row r="698" spans="1:196" s="44" customFormat="1">
      <c r="A698" s="120"/>
      <c r="B698" s="120"/>
      <c r="C698" s="120"/>
      <c r="D698" s="120"/>
      <c r="E698" s="120"/>
      <c r="F698" s="120"/>
      <c r="G698" s="120"/>
      <c r="H698" s="120"/>
      <c r="I698" s="120"/>
      <c r="J698" s="120"/>
      <c r="K698" s="120"/>
      <c r="L698" s="120"/>
      <c r="M698" s="87"/>
      <c r="N698" s="120"/>
      <c r="O698" s="120"/>
      <c r="P698" s="120"/>
      <c r="Q698" s="87"/>
      <c r="R698" s="120"/>
      <c r="S698" s="120"/>
      <c r="T698" s="120"/>
      <c r="U698" s="87"/>
      <c r="V698" s="120"/>
      <c r="W698" s="120"/>
      <c r="X698" s="87"/>
      <c r="Y698" s="120"/>
      <c r="Z698" s="120"/>
      <c r="AA698" s="120"/>
      <c r="AB698" s="87"/>
      <c r="AC698" s="120"/>
      <c r="AD698" s="120"/>
      <c r="AE698" s="120"/>
      <c r="AF698" s="87"/>
      <c r="AG698" s="120"/>
      <c r="AH698" s="120"/>
      <c r="AI698" s="87"/>
      <c r="AJ698" s="120"/>
      <c r="AK698" s="120"/>
      <c r="AL698" s="87"/>
      <c r="AM698" s="120"/>
      <c r="AN698" s="120"/>
      <c r="AO698" s="120"/>
      <c r="AP698" s="120"/>
      <c r="AQ698" s="120"/>
      <c r="AR698" s="87"/>
      <c r="AS698" s="120"/>
      <c r="AT698" s="120"/>
      <c r="AU698" s="120"/>
      <c r="AV698" s="120"/>
      <c r="AW698" s="120"/>
      <c r="AX698" s="120"/>
      <c r="AY698" s="87"/>
      <c r="AZ698" s="120"/>
      <c r="BA698" s="120"/>
      <c r="BB698" s="120"/>
      <c r="BC698" s="120"/>
      <c r="BD698" s="17"/>
      <c r="BE698" s="17"/>
      <c r="BP698" s="17"/>
      <c r="BQ698" s="19"/>
      <c r="BR698" s="19"/>
      <c r="BS698" s="19"/>
      <c r="BT698" s="6"/>
      <c r="BU698" s="19"/>
      <c r="BV698" s="19"/>
      <c r="BW698" s="19"/>
      <c r="BX698" s="19"/>
      <c r="BY698" s="19"/>
      <c r="BZ698" s="19"/>
      <c r="CA698" s="27"/>
      <c r="CI698" s="17"/>
      <c r="CN698" s="17"/>
      <c r="CS698" s="17"/>
      <c r="CX698" s="17"/>
      <c r="DH698" s="17"/>
      <c r="DT698" s="17"/>
      <c r="ED698" s="17"/>
      <c r="EO698" s="17"/>
      <c r="EP698" s="45"/>
      <c r="EQ698" s="6"/>
      <c r="ER698" s="6"/>
      <c r="ES698" s="6"/>
      <c r="ET698" s="6"/>
      <c r="EU698" s="46"/>
      <c r="FV698" s="19"/>
      <c r="FW698" s="23"/>
      <c r="FX698" s="23"/>
      <c r="FZ698" s="23"/>
      <c r="GA698" s="23"/>
      <c r="GB698" s="23"/>
      <c r="GC698" s="23"/>
      <c r="GD698" s="23"/>
      <c r="GE698" s="23"/>
      <c r="GF698" s="23"/>
      <c r="GG698" s="23"/>
      <c r="GH698" s="23"/>
      <c r="GI698" s="23"/>
      <c r="GJ698" s="23"/>
      <c r="GK698" s="23"/>
      <c r="GL698" s="23"/>
      <c r="GM698" s="23"/>
      <c r="GN698" s="46"/>
    </row>
    <row r="699" spans="1:196" s="44" customFormat="1">
      <c r="A699" s="120"/>
      <c r="B699" s="120"/>
      <c r="C699" s="120"/>
      <c r="D699" s="120"/>
      <c r="E699" s="120"/>
      <c r="F699" s="120"/>
      <c r="G699" s="120"/>
      <c r="H699" s="120"/>
      <c r="I699" s="120"/>
      <c r="J699" s="120"/>
      <c r="K699" s="120"/>
      <c r="L699" s="120"/>
      <c r="M699" s="87"/>
      <c r="N699" s="120"/>
      <c r="O699" s="120"/>
      <c r="P699" s="120"/>
      <c r="Q699" s="87"/>
      <c r="R699" s="120"/>
      <c r="S699" s="120"/>
      <c r="T699" s="120"/>
      <c r="U699" s="87"/>
      <c r="V699" s="120"/>
      <c r="W699" s="120"/>
      <c r="X699" s="87"/>
      <c r="Y699" s="120"/>
      <c r="Z699" s="120"/>
      <c r="AA699" s="120"/>
      <c r="AB699" s="87"/>
      <c r="AC699" s="120"/>
      <c r="AD699" s="120"/>
      <c r="AE699" s="120"/>
      <c r="AF699" s="87"/>
      <c r="AG699" s="120"/>
      <c r="AH699" s="120"/>
      <c r="AI699" s="87"/>
      <c r="AJ699" s="120"/>
      <c r="AK699" s="120"/>
      <c r="AL699" s="87"/>
      <c r="AM699" s="120"/>
      <c r="AN699" s="120"/>
      <c r="AO699" s="120"/>
      <c r="AP699" s="120"/>
      <c r="AQ699" s="120"/>
      <c r="AR699" s="87"/>
      <c r="AS699" s="120"/>
      <c r="AT699" s="120"/>
      <c r="AU699" s="120"/>
      <c r="AV699" s="120"/>
      <c r="AW699" s="120"/>
      <c r="AX699" s="120"/>
      <c r="AY699" s="87"/>
      <c r="AZ699" s="120"/>
      <c r="BA699" s="120"/>
      <c r="BB699" s="120"/>
      <c r="BC699" s="120"/>
      <c r="BD699" s="17"/>
      <c r="BE699" s="17"/>
      <c r="BP699" s="17"/>
      <c r="BQ699" s="19"/>
      <c r="BR699" s="19"/>
      <c r="BS699" s="19"/>
      <c r="BT699" s="6"/>
      <c r="BU699" s="19"/>
      <c r="BV699" s="19"/>
      <c r="BW699" s="19"/>
      <c r="BX699" s="19"/>
      <c r="BY699" s="19"/>
      <c r="BZ699" s="19"/>
      <c r="CA699" s="27"/>
      <c r="CI699" s="17"/>
      <c r="CN699" s="17"/>
      <c r="CS699" s="17"/>
      <c r="CX699" s="17"/>
      <c r="DH699" s="17"/>
      <c r="DT699" s="17"/>
      <c r="ED699" s="17"/>
      <c r="EO699" s="17"/>
      <c r="EP699" s="45"/>
      <c r="EQ699" s="6"/>
      <c r="ER699" s="6"/>
      <c r="ES699" s="6"/>
      <c r="ET699" s="6"/>
      <c r="EU699" s="46"/>
      <c r="FV699" s="19"/>
      <c r="FW699" s="23"/>
      <c r="FX699" s="23"/>
      <c r="FZ699" s="23"/>
      <c r="GA699" s="23"/>
      <c r="GB699" s="23"/>
      <c r="GC699" s="23"/>
      <c r="GD699" s="23"/>
      <c r="GE699" s="23"/>
      <c r="GF699" s="23"/>
      <c r="GG699" s="23"/>
      <c r="GH699" s="23"/>
      <c r="GI699" s="23"/>
      <c r="GJ699" s="23"/>
      <c r="GK699" s="23"/>
      <c r="GL699" s="23"/>
      <c r="GM699" s="23"/>
      <c r="GN699" s="46"/>
    </row>
    <row r="700" spans="1:196" s="44" customFormat="1">
      <c r="A700" s="120"/>
      <c r="B700" s="120"/>
      <c r="C700" s="120"/>
      <c r="D700" s="120"/>
      <c r="E700" s="120"/>
      <c r="F700" s="120"/>
      <c r="G700" s="120"/>
      <c r="H700" s="120"/>
      <c r="I700" s="120"/>
      <c r="J700" s="120"/>
      <c r="K700" s="120"/>
      <c r="L700" s="120"/>
      <c r="M700" s="87"/>
      <c r="N700" s="120"/>
      <c r="O700" s="120"/>
      <c r="P700" s="120"/>
      <c r="Q700" s="87"/>
      <c r="R700" s="120"/>
      <c r="S700" s="120"/>
      <c r="T700" s="120"/>
      <c r="U700" s="87"/>
      <c r="V700" s="120"/>
      <c r="W700" s="120"/>
      <c r="X700" s="87"/>
      <c r="Y700" s="120"/>
      <c r="Z700" s="120"/>
      <c r="AA700" s="120"/>
      <c r="AB700" s="87"/>
      <c r="AC700" s="120"/>
      <c r="AD700" s="120"/>
      <c r="AE700" s="120"/>
      <c r="AF700" s="87"/>
      <c r="AG700" s="120"/>
      <c r="AH700" s="120"/>
      <c r="AI700" s="87"/>
      <c r="AJ700" s="120"/>
      <c r="AK700" s="120"/>
      <c r="AL700" s="87"/>
      <c r="AM700" s="120"/>
      <c r="AN700" s="120"/>
      <c r="AO700" s="120"/>
      <c r="AP700" s="120"/>
      <c r="AQ700" s="120"/>
      <c r="AR700" s="87"/>
      <c r="AS700" s="120"/>
      <c r="AT700" s="120"/>
      <c r="AU700" s="120"/>
      <c r="AV700" s="120"/>
      <c r="AW700" s="120"/>
      <c r="AX700" s="120"/>
      <c r="AY700" s="87"/>
      <c r="AZ700" s="120"/>
      <c r="BA700" s="120"/>
      <c r="BB700" s="120"/>
      <c r="BC700" s="120"/>
      <c r="BD700" s="17"/>
      <c r="BE700" s="17"/>
      <c r="BP700" s="17"/>
      <c r="BQ700" s="19"/>
      <c r="BR700" s="19"/>
      <c r="BS700" s="19"/>
      <c r="BT700" s="6"/>
      <c r="BU700" s="19"/>
      <c r="BV700" s="19"/>
      <c r="BW700" s="19"/>
      <c r="BX700" s="19"/>
      <c r="BY700" s="19"/>
      <c r="BZ700" s="19"/>
      <c r="CA700" s="27"/>
      <c r="CI700" s="17"/>
      <c r="CN700" s="17"/>
      <c r="CS700" s="17"/>
      <c r="CX700" s="17"/>
      <c r="DH700" s="17"/>
      <c r="DT700" s="17"/>
      <c r="ED700" s="17"/>
      <c r="EO700" s="17"/>
      <c r="EP700" s="45"/>
      <c r="EQ700" s="6"/>
      <c r="ER700" s="6"/>
      <c r="ES700" s="6"/>
      <c r="ET700" s="6"/>
      <c r="EU700" s="46"/>
      <c r="FV700" s="19"/>
      <c r="FW700" s="23"/>
      <c r="FX700" s="23"/>
      <c r="FZ700" s="23"/>
      <c r="GA700" s="23"/>
      <c r="GB700" s="23"/>
      <c r="GC700" s="23"/>
      <c r="GD700" s="23"/>
      <c r="GE700" s="23"/>
      <c r="GF700" s="23"/>
      <c r="GG700" s="23"/>
      <c r="GH700" s="23"/>
      <c r="GI700" s="23"/>
      <c r="GJ700" s="23"/>
      <c r="GK700" s="23"/>
      <c r="GL700" s="23"/>
      <c r="GM700" s="23"/>
      <c r="GN700" s="46"/>
    </row>
    <row r="701" spans="1:196" s="44" customFormat="1">
      <c r="A701" s="120"/>
      <c r="B701" s="120"/>
      <c r="C701" s="120"/>
      <c r="D701" s="120"/>
      <c r="E701" s="120"/>
      <c r="F701" s="120"/>
      <c r="G701" s="120"/>
      <c r="H701" s="120"/>
      <c r="I701" s="120"/>
      <c r="J701" s="120"/>
      <c r="K701" s="120"/>
      <c r="L701" s="120"/>
      <c r="M701" s="87"/>
      <c r="N701" s="120"/>
      <c r="O701" s="120"/>
      <c r="P701" s="120"/>
      <c r="Q701" s="87"/>
      <c r="R701" s="120"/>
      <c r="S701" s="120"/>
      <c r="T701" s="120"/>
      <c r="U701" s="87"/>
      <c r="V701" s="120"/>
      <c r="W701" s="120"/>
      <c r="X701" s="87"/>
      <c r="Y701" s="120"/>
      <c r="Z701" s="120"/>
      <c r="AA701" s="120"/>
      <c r="AB701" s="87"/>
      <c r="AC701" s="120"/>
      <c r="AD701" s="120"/>
      <c r="AE701" s="120"/>
      <c r="AF701" s="87"/>
      <c r="AG701" s="120"/>
      <c r="AH701" s="120"/>
      <c r="AI701" s="87"/>
      <c r="AJ701" s="120"/>
      <c r="AK701" s="120"/>
      <c r="AL701" s="87"/>
      <c r="AM701" s="120"/>
      <c r="AN701" s="120"/>
      <c r="AO701" s="120"/>
      <c r="AP701" s="120"/>
      <c r="AQ701" s="120"/>
      <c r="AR701" s="87"/>
      <c r="AS701" s="120"/>
      <c r="AT701" s="120"/>
      <c r="AU701" s="120"/>
      <c r="AV701" s="120"/>
      <c r="AW701" s="120"/>
      <c r="AX701" s="120"/>
      <c r="AY701" s="87"/>
      <c r="AZ701" s="120"/>
      <c r="BA701" s="120"/>
      <c r="BB701" s="120"/>
      <c r="BC701" s="120"/>
      <c r="BD701" s="17"/>
      <c r="BE701" s="17"/>
      <c r="BP701" s="17"/>
      <c r="BQ701" s="19"/>
      <c r="BR701" s="19"/>
      <c r="BS701" s="19"/>
      <c r="BT701" s="6"/>
      <c r="BU701" s="19"/>
      <c r="BV701" s="19"/>
      <c r="BW701" s="19"/>
      <c r="BX701" s="19"/>
      <c r="BY701" s="19"/>
      <c r="BZ701" s="19"/>
      <c r="CA701" s="27"/>
      <c r="CI701" s="17"/>
      <c r="CN701" s="17"/>
      <c r="CS701" s="17"/>
      <c r="CX701" s="17"/>
      <c r="DH701" s="17"/>
      <c r="DT701" s="17"/>
      <c r="ED701" s="17"/>
      <c r="EO701" s="17"/>
      <c r="EP701" s="45"/>
      <c r="EQ701" s="6"/>
      <c r="ER701" s="6"/>
      <c r="ES701" s="6"/>
      <c r="ET701" s="6"/>
      <c r="EU701" s="46"/>
      <c r="FV701" s="19"/>
      <c r="FW701" s="23"/>
      <c r="FX701" s="23"/>
      <c r="FZ701" s="23"/>
      <c r="GA701" s="23"/>
      <c r="GB701" s="23"/>
      <c r="GC701" s="23"/>
      <c r="GD701" s="23"/>
      <c r="GE701" s="23"/>
      <c r="GF701" s="23"/>
      <c r="GG701" s="23"/>
      <c r="GH701" s="23"/>
      <c r="GI701" s="23"/>
      <c r="GJ701" s="23"/>
      <c r="GK701" s="23"/>
      <c r="GL701" s="23"/>
      <c r="GM701" s="23"/>
      <c r="GN701" s="46"/>
    </row>
    <row r="702" spans="1:196" s="44" customFormat="1">
      <c r="A702" s="120"/>
      <c r="B702" s="120"/>
      <c r="C702" s="120"/>
      <c r="D702" s="120"/>
      <c r="E702" s="120"/>
      <c r="F702" s="120"/>
      <c r="G702" s="120"/>
      <c r="H702" s="120"/>
      <c r="I702" s="120"/>
      <c r="J702" s="120"/>
      <c r="K702" s="120"/>
      <c r="L702" s="120"/>
      <c r="M702" s="87"/>
      <c r="N702" s="120"/>
      <c r="O702" s="120"/>
      <c r="P702" s="120"/>
      <c r="Q702" s="87"/>
      <c r="R702" s="120"/>
      <c r="S702" s="120"/>
      <c r="T702" s="120"/>
      <c r="U702" s="87"/>
      <c r="V702" s="120"/>
      <c r="W702" s="120"/>
      <c r="X702" s="87"/>
      <c r="Y702" s="120"/>
      <c r="Z702" s="120"/>
      <c r="AA702" s="120"/>
      <c r="AB702" s="87"/>
      <c r="AC702" s="120"/>
      <c r="AD702" s="120"/>
      <c r="AE702" s="120"/>
      <c r="AF702" s="87"/>
      <c r="AG702" s="120"/>
      <c r="AH702" s="120"/>
      <c r="AI702" s="87"/>
      <c r="AJ702" s="120"/>
      <c r="AK702" s="120"/>
      <c r="AL702" s="87"/>
      <c r="AM702" s="120"/>
      <c r="AN702" s="120"/>
      <c r="AO702" s="120"/>
      <c r="AP702" s="120"/>
      <c r="AQ702" s="120"/>
      <c r="AR702" s="87"/>
      <c r="AS702" s="120"/>
      <c r="AT702" s="120"/>
      <c r="AU702" s="120"/>
      <c r="AV702" s="120"/>
      <c r="AW702" s="120"/>
      <c r="AX702" s="120"/>
      <c r="AY702" s="87"/>
      <c r="AZ702" s="120"/>
      <c r="BA702" s="120"/>
      <c r="BB702" s="120"/>
      <c r="BC702" s="120"/>
      <c r="BD702" s="17"/>
      <c r="BE702" s="17"/>
      <c r="BP702" s="17"/>
      <c r="BQ702" s="19"/>
      <c r="BR702" s="19"/>
      <c r="BS702" s="19"/>
      <c r="BT702" s="6"/>
      <c r="BU702" s="19"/>
      <c r="BV702" s="19"/>
      <c r="BW702" s="19"/>
      <c r="BX702" s="19"/>
      <c r="BY702" s="19"/>
      <c r="BZ702" s="19"/>
      <c r="CA702" s="27"/>
      <c r="CI702" s="17"/>
      <c r="CN702" s="17"/>
      <c r="CS702" s="17"/>
      <c r="CX702" s="17"/>
      <c r="DH702" s="17"/>
      <c r="DT702" s="17"/>
      <c r="ED702" s="17"/>
      <c r="EO702" s="17"/>
      <c r="EP702" s="45"/>
      <c r="EQ702" s="6"/>
      <c r="ER702" s="6"/>
      <c r="ES702" s="6"/>
      <c r="ET702" s="6"/>
      <c r="EU702" s="46"/>
      <c r="FV702" s="19"/>
      <c r="FW702" s="23"/>
      <c r="FX702" s="23"/>
      <c r="FZ702" s="23"/>
      <c r="GA702" s="23"/>
      <c r="GB702" s="23"/>
      <c r="GC702" s="23"/>
      <c r="GD702" s="23"/>
      <c r="GE702" s="23"/>
      <c r="GF702" s="23"/>
      <c r="GG702" s="23"/>
      <c r="GH702" s="23"/>
      <c r="GI702" s="23"/>
      <c r="GJ702" s="23"/>
      <c r="GK702" s="23"/>
      <c r="GL702" s="23"/>
      <c r="GM702" s="23"/>
      <c r="GN702" s="46"/>
    </row>
    <row r="703" spans="1:196" s="44" customFormat="1">
      <c r="A703" s="120"/>
      <c r="B703" s="120"/>
      <c r="C703" s="120"/>
      <c r="D703" s="120"/>
      <c r="E703" s="120"/>
      <c r="F703" s="120"/>
      <c r="G703" s="120"/>
      <c r="H703" s="120"/>
      <c r="I703" s="120"/>
      <c r="J703" s="120"/>
      <c r="K703" s="120"/>
      <c r="L703" s="120"/>
      <c r="M703" s="87"/>
      <c r="N703" s="120"/>
      <c r="O703" s="120"/>
      <c r="P703" s="120"/>
      <c r="Q703" s="87"/>
      <c r="R703" s="120"/>
      <c r="S703" s="120"/>
      <c r="T703" s="120"/>
      <c r="U703" s="87"/>
      <c r="V703" s="120"/>
      <c r="W703" s="120"/>
      <c r="X703" s="87"/>
      <c r="Y703" s="120"/>
      <c r="Z703" s="120"/>
      <c r="AA703" s="120"/>
      <c r="AB703" s="87"/>
      <c r="AC703" s="120"/>
      <c r="AD703" s="120"/>
      <c r="AE703" s="120"/>
      <c r="AF703" s="87"/>
      <c r="AG703" s="120"/>
      <c r="AH703" s="120"/>
      <c r="AI703" s="87"/>
      <c r="AJ703" s="120"/>
      <c r="AK703" s="120"/>
      <c r="AL703" s="87"/>
      <c r="AM703" s="120"/>
      <c r="AN703" s="120"/>
      <c r="AO703" s="120"/>
      <c r="AP703" s="120"/>
      <c r="AQ703" s="120"/>
      <c r="AR703" s="87"/>
      <c r="AS703" s="120"/>
      <c r="AT703" s="120"/>
      <c r="AU703" s="120"/>
      <c r="AV703" s="120"/>
      <c r="AW703" s="120"/>
      <c r="AX703" s="120"/>
      <c r="AY703" s="87"/>
      <c r="AZ703" s="120"/>
      <c r="BA703" s="120"/>
      <c r="BB703" s="120"/>
      <c r="BC703" s="120"/>
      <c r="BD703" s="17"/>
      <c r="BE703" s="17"/>
      <c r="BP703" s="17"/>
      <c r="BQ703" s="19"/>
      <c r="BR703" s="19"/>
      <c r="BS703" s="19"/>
      <c r="BT703" s="6"/>
      <c r="BU703" s="19"/>
      <c r="BV703" s="19"/>
      <c r="BW703" s="19"/>
      <c r="BX703" s="19"/>
      <c r="BY703" s="19"/>
      <c r="BZ703" s="19"/>
      <c r="CA703" s="27"/>
      <c r="CI703" s="17"/>
      <c r="CN703" s="17"/>
      <c r="CS703" s="17"/>
      <c r="CX703" s="17"/>
      <c r="DH703" s="17"/>
      <c r="DT703" s="17"/>
      <c r="ED703" s="17"/>
      <c r="EO703" s="17"/>
      <c r="EP703" s="45"/>
      <c r="EQ703" s="6"/>
      <c r="ER703" s="6"/>
      <c r="ES703" s="6"/>
      <c r="ET703" s="6"/>
      <c r="EU703" s="46"/>
      <c r="FV703" s="19"/>
      <c r="FW703" s="23"/>
      <c r="FX703" s="23"/>
      <c r="FZ703" s="23"/>
      <c r="GA703" s="23"/>
      <c r="GB703" s="23"/>
      <c r="GC703" s="23"/>
      <c r="GD703" s="23"/>
      <c r="GE703" s="23"/>
      <c r="GF703" s="23"/>
      <c r="GG703" s="23"/>
      <c r="GH703" s="23"/>
      <c r="GI703" s="23"/>
      <c r="GJ703" s="23"/>
      <c r="GK703" s="23"/>
      <c r="GL703" s="23"/>
      <c r="GM703" s="23"/>
      <c r="GN703" s="46"/>
    </row>
    <row r="704" spans="1:196" s="44" customFormat="1">
      <c r="A704" s="120"/>
      <c r="B704" s="120"/>
      <c r="C704" s="120"/>
      <c r="D704" s="120"/>
      <c r="E704" s="120"/>
      <c r="F704" s="120"/>
      <c r="G704" s="120"/>
      <c r="H704" s="120"/>
      <c r="I704" s="120"/>
      <c r="J704" s="120"/>
      <c r="K704" s="120"/>
      <c r="L704" s="120"/>
      <c r="M704" s="87"/>
      <c r="N704" s="120"/>
      <c r="O704" s="120"/>
      <c r="P704" s="120"/>
      <c r="Q704" s="87"/>
      <c r="R704" s="120"/>
      <c r="S704" s="120"/>
      <c r="T704" s="120"/>
      <c r="U704" s="87"/>
      <c r="V704" s="120"/>
      <c r="W704" s="120"/>
      <c r="X704" s="87"/>
      <c r="Y704" s="120"/>
      <c r="Z704" s="120"/>
      <c r="AA704" s="120"/>
      <c r="AB704" s="87"/>
      <c r="AC704" s="120"/>
      <c r="AD704" s="120"/>
      <c r="AE704" s="120"/>
      <c r="AF704" s="87"/>
      <c r="AG704" s="120"/>
      <c r="AH704" s="120"/>
      <c r="AI704" s="87"/>
      <c r="AJ704" s="120"/>
      <c r="AK704" s="120"/>
      <c r="AL704" s="87"/>
      <c r="AM704" s="120"/>
      <c r="AN704" s="120"/>
      <c r="AO704" s="120"/>
      <c r="AP704" s="120"/>
      <c r="AQ704" s="120"/>
      <c r="AR704" s="87"/>
      <c r="AS704" s="120"/>
      <c r="AT704" s="120"/>
      <c r="AU704" s="120"/>
      <c r="AV704" s="120"/>
      <c r="AW704" s="120"/>
      <c r="AX704" s="120"/>
      <c r="AY704" s="87"/>
      <c r="AZ704" s="120"/>
      <c r="BA704" s="120"/>
      <c r="BB704" s="120"/>
      <c r="BC704" s="120"/>
      <c r="BD704" s="17"/>
      <c r="BE704" s="17"/>
      <c r="BP704" s="17"/>
      <c r="BQ704" s="19"/>
      <c r="BR704" s="19"/>
      <c r="BS704" s="19"/>
      <c r="BT704" s="6"/>
      <c r="BU704" s="19"/>
      <c r="BV704" s="19"/>
      <c r="BW704" s="19"/>
      <c r="BX704" s="19"/>
      <c r="BY704" s="19"/>
      <c r="BZ704" s="19"/>
      <c r="CA704" s="27"/>
      <c r="CI704" s="17"/>
      <c r="CN704" s="17"/>
      <c r="CS704" s="17"/>
      <c r="CX704" s="17"/>
      <c r="DH704" s="17"/>
      <c r="DT704" s="17"/>
      <c r="ED704" s="17"/>
      <c r="EO704" s="17"/>
      <c r="EP704" s="45"/>
      <c r="EQ704" s="6"/>
      <c r="ER704" s="6"/>
      <c r="ES704" s="6"/>
      <c r="ET704" s="6"/>
      <c r="EU704" s="46"/>
      <c r="FV704" s="19"/>
      <c r="FW704" s="23"/>
      <c r="FX704" s="23"/>
      <c r="FZ704" s="23"/>
      <c r="GA704" s="23"/>
      <c r="GB704" s="23"/>
      <c r="GC704" s="23"/>
      <c r="GD704" s="23"/>
      <c r="GE704" s="23"/>
      <c r="GF704" s="23"/>
      <c r="GG704" s="23"/>
      <c r="GH704" s="23"/>
      <c r="GI704" s="23"/>
      <c r="GJ704" s="23"/>
      <c r="GK704" s="23"/>
      <c r="GL704" s="23"/>
      <c r="GM704" s="23"/>
      <c r="GN704" s="46"/>
    </row>
    <row r="705" spans="1:196" s="44" customFormat="1">
      <c r="A705" s="120"/>
      <c r="B705" s="120"/>
      <c r="C705" s="120"/>
      <c r="D705" s="120"/>
      <c r="E705" s="120"/>
      <c r="F705" s="120"/>
      <c r="G705" s="120"/>
      <c r="H705" s="120"/>
      <c r="I705" s="120"/>
      <c r="J705" s="120"/>
      <c r="K705" s="120"/>
      <c r="L705" s="120"/>
      <c r="M705" s="87"/>
      <c r="N705" s="120"/>
      <c r="O705" s="120"/>
      <c r="P705" s="120"/>
      <c r="Q705" s="87"/>
      <c r="R705" s="120"/>
      <c r="S705" s="120"/>
      <c r="T705" s="120"/>
      <c r="U705" s="87"/>
      <c r="V705" s="120"/>
      <c r="W705" s="120"/>
      <c r="X705" s="87"/>
      <c r="Y705" s="120"/>
      <c r="Z705" s="120"/>
      <c r="AA705" s="120"/>
      <c r="AB705" s="87"/>
      <c r="AC705" s="120"/>
      <c r="AD705" s="120"/>
      <c r="AE705" s="120"/>
      <c r="AF705" s="87"/>
      <c r="AG705" s="120"/>
      <c r="AH705" s="120"/>
      <c r="AI705" s="87"/>
      <c r="AJ705" s="120"/>
      <c r="AK705" s="120"/>
      <c r="AL705" s="87"/>
      <c r="AM705" s="120"/>
      <c r="AN705" s="120"/>
      <c r="AO705" s="120"/>
      <c r="AP705" s="120"/>
      <c r="AQ705" s="120"/>
      <c r="AR705" s="87"/>
      <c r="AS705" s="120"/>
      <c r="AT705" s="120"/>
      <c r="AU705" s="120"/>
      <c r="AV705" s="120"/>
      <c r="AW705" s="120"/>
      <c r="AX705" s="120"/>
      <c r="AY705" s="87"/>
      <c r="AZ705" s="120"/>
      <c r="BA705" s="120"/>
      <c r="BB705" s="120"/>
      <c r="BC705" s="120"/>
      <c r="BD705" s="17"/>
      <c r="BE705" s="17"/>
      <c r="BP705" s="17"/>
      <c r="BQ705" s="19"/>
      <c r="BR705" s="19"/>
      <c r="BS705" s="19"/>
      <c r="BT705" s="6"/>
      <c r="BU705" s="19"/>
      <c r="BV705" s="19"/>
      <c r="BW705" s="19"/>
      <c r="BX705" s="19"/>
      <c r="BY705" s="19"/>
      <c r="BZ705" s="19"/>
      <c r="CA705" s="27"/>
      <c r="CI705" s="17"/>
      <c r="CN705" s="17"/>
      <c r="CS705" s="17"/>
      <c r="CX705" s="17"/>
      <c r="DH705" s="17"/>
      <c r="DT705" s="17"/>
      <c r="ED705" s="17"/>
      <c r="EO705" s="17"/>
      <c r="EP705" s="45"/>
      <c r="EQ705" s="6"/>
      <c r="ER705" s="6"/>
      <c r="ES705" s="6"/>
      <c r="ET705" s="6"/>
      <c r="EU705" s="46"/>
      <c r="FV705" s="19"/>
      <c r="FW705" s="23"/>
      <c r="FX705" s="23"/>
      <c r="FZ705" s="23"/>
      <c r="GA705" s="23"/>
      <c r="GB705" s="23"/>
      <c r="GC705" s="23"/>
      <c r="GD705" s="23"/>
      <c r="GE705" s="23"/>
      <c r="GF705" s="23"/>
      <c r="GG705" s="23"/>
      <c r="GH705" s="23"/>
      <c r="GI705" s="23"/>
      <c r="GJ705" s="23"/>
      <c r="GK705" s="23"/>
      <c r="GL705" s="23"/>
      <c r="GM705" s="23"/>
      <c r="GN705" s="46"/>
    </row>
    <row r="706" spans="1:196" s="44" customFormat="1">
      <c r="A706" s="120"/>
      <c r="B706" s="120"/>
      <c r="C706" s="120"/>
      <c r="D706" s="120"/>
      <c r="E706" s="120"/>
      <c r="F706" s="120"/>
      <c r="G706" s="120"/>
      <c r="H706" s="120"/>
      <c r="I706" s="120"/>
      <c r="J706" s="120"/>
      <c r="K706" s="120"/>
      <c r="L706" s="120"/>
      <c r="M706" s="87"/>
      <c r="N706" s="120"/>
      <c r="O706" s="120"/>
      <c r="P706" s="120"/>
      <c r="Q706" s="87"/>
      <c r="R706" s="120"/>
      <c r="S706" s="120"/>
      <c r="T706" s="120"/>
      <c r="U706" s="87"/>
      <c r="V706" s="120"/>
      <c r="W706" s="120"/>
      <c r="X706" s="87"/>
      <c r="Y706" s="120"/>
      <c r="Z706" s="120"/>
      <c r="AA706" s="120"/>
      <c r="AB706" s="87"/>
      <c r="AC706" s="120"/>
      <c r="AD706" s="120"/>
      <c r="AE706" s="120"/>
      <c r="AF706" s="87"/>
      <c r="AG706" s="120"/>
      <c r="AH706" s="120"/>
      <c r="AI706" s="87"/>
      <c r="AJ706" s="120"/>
      <c r="AK706" s="120"/>
      <c r="AL706" s="87"/>
      <c r="AM706" s="120"/>
      <c r="AN706" s="120"/>
      <c r="AO706" s="120"/>
      <c r="AP706" s="120"/>
      <c r="AQ706" s="120"/>
      <c r="AR706" s="87"/>
      <c r="AS706" s="120"/>
      <c r="AT706" s="120"/>
      <c r="AU706" s="120"/>
      <c r="AV706" s="120"/>
      <c r="AW706" s="120"/>
      <c r="AX706" s="120"/>
      <c r="AY706" s="87"/>
      <c r="AZ706" s="120"/>
      <c r="BA706" s="120"/>
      <c r="BB706" s="120"/>
      <c r="BC706" s="120"/>
      <c r="BD706" s="17"/>
      <c r="BE706" s="17"/>
      <c r="BP706" s="17"/>
      <c r="BQ706" s="19"/>
      <c r="BR706" s="19"/>
      <c r="BS706" s="19"/>
      <c r="BT706" s="6"/>
      <c r="BU706" s="19"/>
      <c r="BV706" s="19"/>
      <c r="BW706" s="19"/>
      <c r="BX706" s="19"/>
      <c r="BY706" s="19"/>
      <c r="BZ706" s="19"/>
      <c r="CA706" s="27"/>
      <c r="CI706" s="17"/>
      <c r="CN706" s="17"/>
      <c r="CS706" s="17"/>
      <c r="CX706" s="17"/>
      <c r="DH706" s="17"/>
      <c r="DT706" s="17"/>
      <c r="ED706" s="17"/>
      <c r="EO706" s="17"/>
      <c r="EP706" s="45"/>
      <c r="EQ706" s="6"/>
      <c r="ER706" s="6"/>
      <c r="ES706" s="6"/>
      <c r="ET706" s="6"/>
      <c r="EU706" s="46"/>
      <c r="FV706" s="19"/>
      <c r="FW706" s="23"/>
      <c r="FX706" s="23"/>
      <c r="FZ706" s="23"/>
      <c r="GA706" s="23"/>
      <c r="GB706" s="23"/>
      <c r="GC706" s="23"/>
      <c r="GD706" s="23"/>
      <c r="GE706" s="23"/>
      <c r="GF706" s="23"/>
      <c r="GG706" s="23"/>
      <c r="GH706" s="23"/>
      <c r="GI706" s="23"/>
      <c r="GJ706" s="23"/>
      <c r="GK706" s="23"/>
      <c r="GL706" s="23"/>
      <c r="GM706" s="23"/>
      <c r="GN706" s="46"/>
    </row>
    <row r="707" spans="1:196" s="44" customFormat="1">
      <c r="A707" s="120"/>
      <c r="B707" s="120"/>
      <c r="C707" s="120"/>
      <c r="D707" s="120"/>
      <c r="E707" s="120"/>
      <c r="F707" s="120"/>
      <c r="G707" s="120"/>
      <c r="H707" s="120"/>
      <c r="I707" s="120"/>
      <c r="J707" s="120"/>
      <c r="K707" s="120"/>
      <c r="L707" s="120"/>
      <c r="M707" s="87"/>
      <c r="N707" s="120"/>
      <c r="O707" s="120"/>
      <c r="P707" s="120"/>
      <c r="Q707" s="87"/>
      <c r="R707" s="120"/>
      <c r="S707" s="120"/>
      <c r="T707" s="120"/>
      <c r="U707" s="87"/>
      <c r="V707" s="120"/>
      <c r="W707" s="120"/>
      <c r="X707" s="87"/>
      <c r="Y707" s="120"/>
      <c r="Z707" s="120"/>
      <c r="AA707" s="120"/>
      <c r="AB707" s="87"/>
      <c r="AC707" s="120"/>
      <c r="AD707" s="120"/>
      <c r="AE707" s="120"/>
      <c r="AF707" s="87"/>
      <c r="AG707" s="120"/>
      <c r="AH707" s="120"/>
      <c r="AI707" s="87"/>
      <c r="AJ707" s="120"/>
      <c r="AK707" s="120"/>
      <c r="AL707" s="87"/>
      <c r="AM707" s="120"/>
      <c r="AN707" s="120"/>
      <c r="AO707" s="120"/>
      <c r="AP707" s="120"/>
      <c r="AQ707" s="120"/>
      <c r="AR707" s="87"/>
      <c r="AS707" s="120"/>
      <c r="AT707" s="120"/>
      <c r="AU707" s="120"/>
      <c r="AV707" s="120"/>
      <c r="AW707" s="120"/>
      <c r="AX707" s="120"/>
      <c r="AY707" s="87"/>
      <c r="AZ707" s="120"/>
      <c r="BA707" s="120"/>
      <c r="BB707" s="120"/>
      <c r="BC707" s="120"/>
      <c r="BD707" s="17"/>
      <c r="BE707" s="17"/>
      <c r="BP707" s="17"/>
      <c r="BQ707" s="19"/>
      <c r="BR707" s="19"/>
      <c r="BS707" s="19"/>
      <c r="BT707" s="6"/>
      <c r="BU707" s="19"/>
      <c r="BV707" s="19"/>
      <c r="BW707" s="19"/>
      <c r="BX707" s="19"/>
      <c r="BY707" s="19"/>
      <c r="BZ707" s="19"/>
      <c r="CA707" s="27"/>
      <c r="CI707" s="17"/>
      <c r="CN707" s="17"/>
      <c r="CS707" s="17"/>
      <c r="CX707" s="17"/>
      <c r="DH707" s="17"/>
      <c r="DT707" s="17"/>
      <c r="ED707" s="17"/>
      <c r="EO707" s="17"/>
      <c r="EP707" s="45"/>
      <c r="EQ707" s="6"/>
      <c r="ER707" s="6"/>
      <c r="ES707" s="6"/>
      <c r="ET707" s="6"/>
      <c r="EU707" s="46"/>
      <c r="FV707" s="19"/>
      <c r="FW707" s="23"/>
      <c r="FX707" s="23"/>
      <c r="FZ707" s="23"/>
      <c r="GA707" s="23"/>
      <c r="GB707" s="23"/>
      <c r="GC707" s="23"/>
      <c r="GD707" s="23"/>
      <c r="GE707" s="23"/>
      <c r="GF707" s="23"/>
      <c r="GG707" s="23"/>
      <c r="GH707" s="23"/>
      <c r="GI707" s="23"/>
      <c r="GJ707" s="23"/>
      <c r="GK707" s="23"/>
      <c r="GL707" s="23"/>
      <c r="GM707" s="23"/>
      <c r="GN707" s="46"/>
    </row>
    <row r="708" spans="1:196" s="44" customFormat="1">
      <c r="A708" s="120"/>
      <c r="B708" s="120"/>
      <c r="C708" s="120"/>
      <c r="D708" s="120"/>
      <c r="E708" s="120"/>
      <c r="F708" s="120"/>
      <c r="G708" s="120"/>
      <c r="H708" s="120"/>
      <c r="I708" s="120"/>
      <c r="J708" s="120"/>
      <c r="K708" s="120"/>
      <c r="L708" s="120"/>
      <c r="M708" s="87"/>
      <c r="N708" s="120"/>
      <c r="O708" s="120"/>
      <c r="P708" s="120"/>
      <c r="Q708" s="87"/>
      <c r="R708" s="120"/>
      <c r="S708" s="120"/>
      <c r="T708" s="120"/>
      <c r="U708" s="87"/>
      <c r="V708" s="120"/>
      <c r="W708" s="120"/>
      <c r="X708" s="87"/>
      <c r="Y708" s="120"/>
      <c r="Z708" s="120"/>
      <c r="AA708" s="120"/>
      <c r="AB708" s="87"/>
      <c r="AC708" s="120"/>
      <c r="AD708" s="120"/>
      <c r="AE708" s="120"/>
      <c r="AF708" s="87"/>
      <c r="AG708" s="120"/>
      <c r="AH708" s="120"/>
      <c r="AI708" s="87"/>
      <c r="AJ708" s="120"/>
      <c r="AK708" s="120"/>
      <c r="AL708" s="87"/>
      <c r="AM708" s="120"/>
      <c r="AN708" s="120"/>
      <c r="AO708" s="120"/>
      <c r="AP708" s="120"/>
      <c r="AQ708" s="120"/>
      <c r="AR708" s="87"/>
      <c r="AS708" s="120"/>
      <c r="AT708" s="120"/>
      <c r="AU708" s="120"/>
      <c r="AV708" s="120"/>
      <c r="AW708" s="120"/>
      <c r="AX708" s="120"/>
      <c r="AY708" s="87"/>
      <c r="AZ708" s="120"/>
      <c r="BA708" s="120"/>
      <c r="BB708" s="120"/>
      <c r="BC708" s="120"/>
      <c r="BD708" s="17"/>
      <c r="BE708" s="17"/>
      <c r="BP708" s="17"/>
      <c r="BQ708" s="19"/>
      <c r="BR708" s="19"/>
      <c r="BS708" s="19"/>
      <c r="BT708" s="6"/>
      <c r="BU708" s="19"/>
      <c r="BV708" s="19"/>
      <c r="BW708" s="19"/>
      <c r="BX708" s="19"/>
      <c r="BY708" s="19"/>
      <c r="BZ708" s="19"/>
      <c r="CA708" s="27"/>
      <c r="CI708" s="17"/>
      <c r="CN708" s="17"/>
      <c r="CS708" s="17"/>
      <c r="CX708" s="17"/>
      <c r="DH708" s="17"/>
      <c r="DT708" s="17"/>
      <c r="ED708" s="17"/>
      <c r="EO708" s="17"/>
      <c r="EP708" s="45"/>
      <c r="EQ708" s="6"/>
      <c r="ER708" s="6"/>
      <c r="ES708" s="6"/>
      <c r="ET708" s="6"/>
      <c r="EU708" s="46"/>
      <c r="FV708" s="19"/>
      <c r="FW708" s="23"/>
      <c r="FX708" s="23"/>
      <c r="FZ708" s="23"/>
      <c r="GA708" s="23"/>
      <c r="GB708" s="23"/>
      <c r="GC708" s="23"/>
      <c r="GD708" s="23"/>
      <c r="GE708" s="23"/>
      <c r="GF708" s="23"/>
      <c r="GG708" s="23"/>
      <c r="GH708" s="23"/>
      <c r="GI708" s="23"/>
      <c r="GJ708" s="23"/>
      <c r="GK708" s="23"/>
      <c r="GL708" s="23"/>
      <c r="GM708" s="23"/>
      <c r="GN708" s="46"/>
    </row>
    <row r="709" spans="1:196" s="44" customFormat="1">
      <c r="A709" s="120"/>
      <c r="B709" s="120"/>
      <c r="C709" s="120"/>
      <c r="D709" s="120"/>
      <c r="E709" s="120"/>
      <c r="F709" s="120"/>
      <c r="G709" s="120"/>
      <c r="H709" s="120"/>
      <c r="I709" s="120"/>
      <c r="J709" s="120"/>
      <c r="K709" s="120"/>
      <c r="L709" s="120"/>
      <c r="M709" s="87"/>
      <c r="N709" s="120"/>
      <c r="O709" s="120"/>
      <c r="P709" s="120"/>
      <c r="Q709" s="87"/>
      <c r="R709" s="120"/>
      <c r="S709" s="120"/>
      <c r="T709" s="120"/>
      <c r="U709" s="87"/>
      <c r="V709" s="120"/>
      <c r="W709" s="120"/>
      <c r="X709" s="87"/>
      <c r="Y709" s="120"/>
      <c r="Z709" s="120"/>
      <c r="AA709" s="120"/>
      <c r="AB709" s="87"/>
      <c r="AC709" s="120"/>
      <c r="AD709" s="120"/>
      <c r="AE709" s="120"/>
      <c r="AF709" s="87"/>
      <c r="AG709" s="120"/>
      <c r="AH709" s="120"/>
      <c r="AI709" s="87"/>
      <c r="AJ709" s="120"/>
      <c r="AK709" s="120"/>
      <c r="AL709" s="87"/>
      <c r="AM709" s="120"/>
      <c r="AN709" s="120"/>
      <c r="AO709" s="120"/>
      <c r="AP709" s="120"/>
      <c r="AQ709" s="120"/>
      <c r="AR709" s="87"/>
      <c r="AS709" s="120"/>
      <c r="AT709" s="120"/>
      <c r="AU709" s="120"/>
      <c r="AV709" s="120"/>
      <c r="AW709" s="120"/>
      <c r="AX709" s="120"/>
      <c r="AY709" s="87"/>
      <c r="AZ709" s="120"/>
      <c r="BA709" s="120"/>
      <c r="BB709" s="120"/>
      <c r="BC709" s="120"/>
      <c r="BD709" s="17"/>
      <c r="BE709" s="17"/>
      <c r="BP709" s="17"/>
      <c r="BQ709" s="19"/>
      <c r="BR709" s="19"/>
      <c r="BS709" s="19"/>
      <c r="BT709" s="6"/>
      <c r="BU709" s="19"/>
      <c r="BV709" s="19"/>
      <c r="BW709" s="19"/>
      <c r="BX709" s="19"/>
      <c r="BY709" s="19"/>
      <c r="BZ709" s="19"/>
      <c r="CA709" s="27"/>
      <c r="CI709" s="17"/>
      <c r="CN709" s="17"/>
      <c r="CS709" s="17"/>
      <c r="CX709" s="17"/>
      <c r="DH709" s="17"/>
      <c r="DT709" s="17"/>
      <c r="ED709" s="17"/>
      <c r="EO709" s="17"/>
      <c r="EP709" s="45"/>
      <c r="EQ709" s="6"/>
      <c r="ER709" s="6"/>
      <c r="ES709" s="6"/>
      <c r="ET709" s="6"/>
      <c r="EU709" s="46"/>
      <c r="FV709" s="19"/>
      <c r="FW709" s="23"/>
      <c r="FX709" s="23"/>
      <c r="FZ709" s="23"/>
      <c r="GA709" s="23"/>
      <c r="GB709" s="23"/>
      <c r="GC709" s="23"/>
      <c r="GD709" s="23"/>
      <c r="GE709" s="23"/>
      <c r="GF709" s="23"/>
      <c r="GG709" s="23"/>
      <c r="GH709" s="23"/>
      <c r="GI709" s="23"/>
      <c r="GJ709" s="23"/>
      <c r="GK709" s="23"/>
      <c r="GL709" s="23"/>
      <c r="GM709" s="23"/>
      <c r="GN709" s="46"/>
    </row>
    <row r="710" spans="1:196" s="44" customFormat="1">
      <c r="A710" s="120"/>
      <c r="B710" s="120"/>
      <c r="C710" s="120"/>
      <c r="D710" s="120"/>
      <c r="E710" s="120"/>
      <c r="F710" s="120"/>
      <c r="G710" s="120"/>
      <c r="H710" s="120"/>
      <c r="I710" s="120"/>
      <c r="J710" s="120"/>
      <c r="K710" s="120"/>
      <c r="L710" s="120"/>
      <c r="M710" s="87"/>
      <c r="N710" s="120"/>
      <c r="O710" s="120"/>
      <c r="P710" s="120"/>
      <c r="Q710" s="87"/>
      <c r="R710" s="120"/>
      <c r="S710" s="120"/>
      <c r="T710" s="120"/>
      <c r="U710" s="87"/>
      <c r="V710" s="120"/>
      <c r="W710" s="120"/>
      <c r="X710" s="87"/>
      <c r="Y710" s="120"/>
      <c r="Z710" s="120"/>
      <c r="AA710" s="120"/>
      <c r="AB710" s="87"/>
      <c r="AC710" s="120"/>
      <c r="AD710" s="120"/>
      <c r="AE710" s="120"/>
      <c r="AF710" s="87"/>
      <c r="AG710" s="120"/>
      <c r="AH710" s="120"/>
      <c r="AI710" s="87"/>
      <c r="AJ710" s="120"/>
      <c r="AK710" s="120"/>
      <c r="AL710" s="87"/>
      <c r="AM710" s="120"/>
      <c r="AN710" s="120"/>
      <c r="AO710" s="120"/>
      <c r="AP710" s="120"/>
      <c r="AQ710" s="120"/>
      <c r="AR710" s="87"/>
      <c r="AS710" s="120"/>
      <c r="AT710" s="120"/>
      <c r="AU710" s="120"/>
      <c r="AV710" s="120"/>
      <c r="AW710" s="120"/>
      <c r="AX710" s="120"/>
      <c r="AY710" s="87"/>
      <c r="AZ710" s="120"/>
      <c r="BA710" s="120"/>
      <c r="BB710" s="120"/>
      <c r="BC710" s="120"/>
      <c r="BD710" s="17"/>
      <c r="BE710" s="17"/>
      <c r="BP710" s="17"/>
      <c r="BQ710" s="19"/>
      <c r="BR710" s="19"/>
      <c r="BS710" s="19"/>
      <c r="BT710" s="6"/>
      <c r="BU710" s="19"/>
      <c r="BV710" s="19"/>
      <c r="BW710" s="19"/>
      <c r="BX710" s="19"/>
      <c r="BY710" s="19"/>
      <c r="BZ710" s="19"/>
      <c r="CA710" s="27"/>
      <c r="CI710" s="17"/>
      <c r="CN710" s="17"/>
      <c r="CS710" s="17"/>
      <c r="CX710" s="17"/>
      <c r="DH710" s="17"/>
      <c r="DT710" s="17"/>
      <c r="ED710" s="17"/>
      <c r="EO710" s="17"/>
      <c r="EP710" s="45"/>
      <c r="EQ710" s="6"/>
      <c r="ER710" s="6"/>
      <c r="ES710" s="6"/>
      <c r="ET710" s="6"/>
      <c r="EU710" s="46"/>
      <c r="FV710" s="19"/>
      <c r="FW710" s="23"/>
      <c r="FX710" s="23"/>
      <c r="FZ710" s="23"/>
      <c r="GA710" s="23"/>
      <c r="GB710" s="23"/>
      <c r="GC710" s="23"/>
      <c r="GD710" s="23"/>
      <c r="GE710" s="23"/>
      <c r="GF710" s="23"/>
      <c r="GG710" s="23"/>
      <c r="GH710" s="23"/>
      <c r="GI710" s="23"/>
      <c r="GJ710" s="23"/>
      <c r="GK710" s="23"/>
      <c r="GL710" s="23"/>
      <c r="GM710" s="23"/>
      <c r="GN710" s="46"/>
    </row>
    <row r="711" spans="1:196" s="44" customFormat="1">
      <c r="A711" s="120"/>
      <c r="B711" s="120"/>
      <c r="C711" s="120"/>
      <c r="D711" s="120"/>
      <c r="E711" s="120"/>
      <c r="F711" s="120"/>
      <c r="G711" s="120"/>
      <c r="H711" s="120"/>
      <c r="I711" s="120"/>
      <c r="J711" s="120"/>
      <c r="K711" s="120"/>
      <c r="L711" s="120"/>
      <c r="M711" s="87"/>
      <c r="N711" s="120"/>
      <c r="O711" s="120"/>
      <c r="P711" s="120"/>
      <c r="Q711" s="87"/>
      <c r="R711" s="120"/>
      <c r="S711" s="120"/>
      <c r="T711" s="120"/>
      <c r="U711" s="87"/>
      <c r="V711" s="120"/>
      <c r="W711" s="120"/>
      <c r="X711" s="87"/>
      <c r="Y711" s="120"/>
      <c r="Z711" s="120"/>
      <c r="AA711" s="120"/>
      <c r="AB711" s="87"/>
      <c r="AC711" s="120"/>
      <c r="AD711" s="120"/>
      <c r="AE711" s="120"/>
      <c r="AF711" s="87"/>
      <c r="AG711" s="120"/>
      <c r="AH711" s="120"/>
      <c r="AI711" s="87"/>
      <c r="AJ711" s="120"/>
      <c r="AK711" s="120"/>
      <c r="AL711" s="87"/>
      <c r="AM711" s="120"/>
      <c r="AN711" s="120"/>
      <c r="AO711" s="120"/>
      <c r="AP711" s="120"/>
      <c r="AQ711" s="120"/>
      <c r="AR711" s="87"/>
      <c r="AS711" s="120"/>
      <c r="AT711" s="120"/>
      <c r="AU711" s="120"/>
      <c r="AV711" s="120"/>
      <c r="AW711" s="120"/>
      <c r="AX711" s="120"/>
      <c r="AY711" s="87"/>
      <c r="AZ711" s="120"/>
      <c r="BA711" s="120"/>
      <c r="BB711" s="120"/>
      <c r="BC711" s="120"/>
      <c r="BD711" s="17"/>
      <c r="BE711" s="17"/>
      <c r="BP711" s="17"/>
      <c r="BQ711" s="19"/>
      <c r="BR711" s="19"/>
      <c r="BS711" s="19"/>
      <c r="BT711" s="6"/>
      <c r="BU711" s="19"/>
      <c r="BV711" s="19"/>
      <c r="BW711" s="19"/>
      <c r="BX711" s="19"/>
      <c r="BY711" s="19"/>
      <c r="BZ711" s="19"/>
      <c r="CA711" s="27"/>
      <c r="CI711" s="17"/>
      <c r="CN711" s="17"/>
      <c r="CS711" s="17"/>
      <c r="CX711" s="17"/>
      <c r="DH711" s="17"/>
      <c r="DT711" s="17"/>
      <c r="ED711" s="17"/>
      <c r="EO711" s="17"/>
      <c r="EP711" s="45"/>
      <c r="EQ711" s="6"/>
      <c r="ER711" s="6"/>
      <c r="ES711" s="6"/>
      <c r="ET711" s="6"/>
      <c r="EU711" s="46"/>
      <c r="FV711" s="19"/>
      <c r="FW711" s="23"/>
      <c r="FX711" s="23"/>
      <c r="FZ711" s="23"/>
      <c r="GA711" s="23"/>
      <c r="GB711" s="23"/>
      <c r="GC711" s="23"/>
      <c r="GD711" s="23"/>
      <c r="GE711" s="23"/>
      <c r="GF711" s="23"/>
      <c r="GG711" s="23"/>
      <c r="GH711" s="23"/>
      <c r="GI711" s="23"/>
      <c r="GJ711" s="23"/>
      <c r="GK711" s="23"/>
      <c r="GL711" s="23"/>
      <c r="GM711" s="23"/>
      <c r="GN711" s="46"/>
    </row>
    <row r="712" spans="1:196" s="44" customFormat="1">
      <c r="A712" s="120"/>
      <c r="B712" s="120"/>
      <c r="C712" s="120"/>
      <c r="D712" s="120"/>
      <c r="E712" s="120"/>
      <c r="F712" s="120"/>
      <c r="G712" s="120"/>
      <c r="H712" s="120"/>
      <c r="I712" s="120"/>
      <c r="J712" s="120"/>
      <c r="K712" s="120"/>
      <c r="L712" s="120"/>
      <c r="M712" s="87"/>
      <c r="N712" s="120"/>
      <c r="O712" s="120"/>
      <c r="P712" s="120"/>
      <c r="Q712" s="87"/>
      <c r="R712" s="120"/>
      <c r="S712" s="120"/>
      <c r="T712" s="120"/>
      <c r="U712" s="87"/>
      <c r="V712" s="120"/>
      <c r="W712" s="120"/>
      <c r="X712" s="87"/>
      <c r="Y712" s="120"/>
      <c r="Z712" s="120"/>
      <c r="AA712" s="120"/>
      <c r="AB712" s="87"/>
      <c r="AC712" s="120"/>
      <c r="AD712" s="120"/>
      <c r="AE712" s="120"/>
      <c r="AF712" s="87"/>
      <c r="AG712" s="120"/>
      <c r="AH712" s="120"/>
      <c r="AI712" s="87"/>
      <c r="AJ712" s="120"/>
      <c r="AK712" s="120"/>
      <c r="AL712" s="87"/>
      <c r="AM712" s="120"/>
      <c r="AN712" s="120"/>
      <c r="AO712" s="120"/>
      <c r="AP712" s="120"/>
      <c r="AQ712" s="120"/>
      <c r="AR712" s="87"/>
      <c r="AS712" s="120"/>
      <c r="AT712" s="120"/>
      <c r="AU712" s="120"/>
      <c r="AV712" s="120"/>
      <c r="AW712" s="120"/>
      <c r="AX712" s="120"/>
      <c r="AY712" s="87"/>
      <c r="AZ712" s="120"/>
      <c r="BA712" s="120"/>
      <c r="BB712" s="120"/>
      <c r="BC712" s="120"/>
      <c r="BD712" s="17"/>
      <c r="BE712" s="17"/>
      <c r="BP712" s="17"/>
      <c r="BQ712" s="19"/>
      <c r="BR712" s="19"/>
      <c r="BS712" s="19"/>
      <c r="BT712" s="6"/>
      <c r="BU712" s="19"/>
      <c r="BV712" s="19"/>
      <c r="BW712" s="19"/>
      <c r="BX712" s="19"/>
      <c r="BY712" s="19"/>
      <c r="BZ712" s="19"/>
      <c r="CA712" s="27"/>
      <c r="CI712" s="17"/>
      <c r="CN712" s="17"/>
      <c r="CS712" s="17"/>
      <c r="CX712" s="17"/>
      <c r="DH712" s="17"/>
      <c r="DT712" s="17"/>
      <c r="ED712" s="17"/>
      <c r="EO712" s="17"/>
      <c r="EP712" s="45"/>
      <c r="EQ712" s="6"/>
      <c r="ER712" s="6"/>
      <c r="ES712" s="6"/>
      <c r="ET712" s="6"/>
      <c r="EU712" s="46"/>
      <c r="FV712" s="19"/>
      <c r="FW712" s="23"/>
      <c r="FX712" s="23"/>
      <c r="FZ712" s="23"/>
      <c r="GA712" s="23"/>
      <c r="GB712" s="23"/>
      <c r="GC712" s="23"/>
      <c r="GD712" s="23"/>
      <c r="GE712" s="23"/>
      <c r="GF712" s="23"/>
      <c r="GG712" s="23"/>
      <c r="GH712" s="23"/>
      <c r="GI712" s="23"/>
      <c r="GJ712" s="23"/>
      <c r="GK712" s="23"/>
      <c r="GL712" s="23"/>
      <c r="GM712" s="23"/>
      <c r="GN712" s="46"/>
    </row>
    <row r="713" spans="1:196" s="44" customFormat="1">
      <c r="A713" s="120"/>
      <c r="B713" s="120"/>
      <c r="C713" s="120"/>
      <c r="D713" s="120"/>
      <c r="E713" s="120"/>
      <c r="F713" s="120"/>
      <c r="G713" s="120"/>
      <c r="H713" s="120"/>
      <c r="I713" s="120"/>
      <c r="J713" s="120"/>
      <c r="K713" s="120"/>
      <c r="L713" s="120"/>
      <c r="M713" s="87"/>
      <c r="N713" s="120"/>
      <c r="O713" s="120"/>
      <c r="P713" s="120"/>
      <c r="Q713" s="87"/>
      <c r="R713" s="120"/>
      <c r="S713" s="120"/>
      <c r="T713" s="120"/>
      <c r="U713" s="87"/>
      <c r="V713" s="120"/>
      <c r="W713" s="120"/>
      <c r="X713" s="87"/>
      <c r="Y713" s="120"/>
      <c r="Z713" s="120"/>
      <c r="AA713" s="120"/>
      <c r="AB713" s="87"/>
      <c r="AC713" s="120"/>
      <c r="AD713" s="120"/>
      <c r="AE713" s="120"/>
      <c r="AF713" s="87"/>
      <c r="AG713" s="120"/>
      <c r="AH713" s="120"/>
      <c r="AI713" s="87"/>
      <c r="AJ713" s="120"/>
      <c r="AK713" s="120"/>
      <c r="AL713" s="87"/>
      <c r="AM713" s="120"/>
      <c r="AN713" s="120"/>
      <c r="AO713" s="120"/>
      <c r="AP713" s="120"/>
      <c r="AQ713" s="120"/>
      <c r="AR713" s="87"/>
      <c r="AS713" s="120"/>
      <c r="AT713" s="120"/>
      <c r="AU713" s="120"/>
      <c r="AV713" s="120"/>
      <c r="AW713" s="120"/>
      <c r="AX713" s="120"/>
      <c r="AY713" s="87"/>
      <c r="AZ713" s="120"/>
      <c r="BA713" s="120"/>
      <c r="BB713" s="120"/>
      <c r="BC713" s="120"/>
      <c r="BD713" s="17"/>
      <c r="BE713" s="17"/>
      <c r="BP713" s="17"/>
      <c r="BQ713" s="19"/>
      <c r="BR713" s="19"/>
      <c r="BS713" s="19"/>
      <c r="BT713" s="6"/>
      <c r="BU713" s="19"/>
      <c r="BV713" s="19"/>
      <c r="BW713" s="19"/>
      <c r="BX713" s="19"/>
      <c r="BY713" s="19"/>
      <c r="BZ713" s="19"/>
      <c r="CA713" s="27"/>
      <c r="CI713" s="17"/>
      <c r="CN713" s="17"/>
      <c r="CS713" s="17"/>
      <c r="CX713" s="17"/>
      <c r="DH713" s="17"/>
      <c r="DT713" s="17"/>
      <c r="ED713" s="17"/>
      <c r="EO713" s="17"/>
      <c r="EP713" s="45"/>
      <c r="EQ713" s="6"/>
      <c r="ER713" s="6"/>
      <c r="ES713" s="6"/>
      <c r="ET713" s="6"/>
      <c r="EU713" s="46"/>
      <c r="FV713" s="19"/>
      <c r="FW713" s="23"/>
      <c r="FX713" s="23"/>
      <c r="FZ713" s="23"/>
      <c r="GA713" s="23"/>
      <c r="GB713" s="23"/>
      <c r="GC713" s="23"/>
      <c r="GD713" s="23"/>
      <c r="GE713" s="23"/>
      <c r="GF713" s="23"/>
      <c r="GG713" s="23"/>
      <c r="GH713" s="23"/>
      <c r="GI713" s="23"/>
      <c r="GJ713" s="23"/>
      <c r="GK713" s="23"/>
      <c r="GL713" s="23"/>
      <c r="GM713" s="23"/>
      <c r="GN713" s="46"/>
    </row>
    <row r="714" spans="1:196" s="44" customFormat="1">
      <c r="A714" s="120"/>
      <c r="B714" s="120"/>
      <c r="C714" s="120"/>
      <c r="D714" s="120"/>
      <c r="E714" s="120"/>
      <c r="F714" s="120"/>
      <c r="G714" s="120"/>
      <c r="H714" s="120"/>
      <c r="I714" s="120"/>
      <c r="J714" s="120"/>
      <c r="K714" s="120"/>
      <c r="L714" s="120"/>
      <c r="M714" s="87"/>
      <c r="N714" s="120"/>
      <c r="O714" s="120"/>
      <c r="P714" s="120"/>
      <c r="Q714" s="87"/>
      <c r="R714" s="120"/>
      <c r="S714" s="120"/>
      <c r="T714" s="120"/>
      <c r="U714" s="87"/>
      <c r="V714" s="120"/>
      <c r="W714" s="120"/>
      <c r="X714" s="87"/>
      <c r="Y714" s="120"/>
      <c r="Z714" s="120"/>
      <c r="AA714" s="120"/>
      <c r="AB714" s="87"/>
      <c r="AC714" s="120"/>
      <c r="AD714" s="120"/>
      <c r="AE714" s="120"/>
      <c r="AF714" s="87"/>
      <c r="AG714" s="120"/>
      <c r="AH714" s="120"/>
      <c r="AI714" s="87"/>
      <c r="AJ714" s="120"/>
      <c r="AK714" s="120"/>
      <c r="AL714" s="87"/>
      <c r="AM714" s="120"/>
      <c r="AN714" s="120"/>
      <c r="AO714" s="120"/>
      <c r="AP714" s="120"/>
      <c r="AQ714" s="120"/>
      <c r="AR714" s="87"/>
      <c r="AS714" s="120"/>
      <c r="AT714" s="120"/>
      <c r="AU714" s="120"/>
      <c r="AV714" s="120"/>
      <c r="AW714" s="120"/>
      <c r="AX714" s="120"/>
      <c r="AY714" s="87"/>
      <c r="AZ714" s="120"/>
      <c r="BA714" s="120"/>
      <c r="BB714" s="120"/>
      <c r="BC714" s="120"/>
      <c r="BD714" s="17"/>
      <c r="BE714" s="17"/>
      <c r="BP714" s="17"/>
      <c r="BQ714" s="19"/>
      <c r="BR714" s="19"/>
      <c r="BS714" s="19"/>
      <c r="BT714" s="6"/>
      <c r="BU714" s="19"/>
      <c r="BV714" s="19"/>
      <c r="BW714" s="19"/>
      <c r="BX714" s="19"/>
      <c r="BY714" s="19"/>
      <c r="BZ714" s="19"/>
      <c r="CA714" s="27"/>
      <c r="CI714" s="17"/>
      <c r="CN714" s="17"/>
      <c r="CS714" s="17"/>
      <c r="CX714" s="17"/>
      <c r="DH714" s="17"/>
      <c r="DT714" s="17"/>
      <c r="ED714" s="17"/>
      <c r="EO714" s="17"/>
      <c r="EP714" s="45"/>
      <c r="EQ714" s="6"/>
      <c r="ER714" s="6"/>
      <c r="ES714" s="6"/>
      <c r="ET714" s="6"/>
      <c r="EU714" s="46"/>
      <c r="FV714" s="19"/>
      <c r="FW714" s="23"/>
      <c r="FX714" s="23"/>
      <c r="FZ714" s="23"/>
      <c r="GA714" s="23"/>
      <c r="GB714" s="23"/>
      <c r="GC714" s="23"/>
      <c r="GD714" s="23"/>
      <c r="GE714" s="23"/>
      <c r="GF714" s="23"/>
      <c r="GG714" s="23"/>
      <c r="GH714" s="23"/>
      <c r="GI714" s="23"/>
      <c r="GJ714" s="23"/>
      <c r="GK714" s="23"/>
      <c r="GL714" s="23"/>
      <c r="GM714" s="23"/>
      <c r="GN714" s="46"/>
    </row>
    <row r="715" spans="1:196" s="44" customFormat="1">
      <c r="A715" s="120"/>
      <c r="B715" s="120"/>
      <c r="C715" s="120"/>
      <c r="D715" s="120"/>
      <c r="E715" s="120"/>
      <c r="F715" s="120"/>
      <c r="G715" s="120"/>
      <c r="H715" s="120"/>
      <c r="I715" s="120"/>
      <c r="J715" s="120"/>
      <c r="K715" s="120"/>
      <c r="L715" s="120"/>
      <c r="M715" s="87"/>
      <c r="N715" s="120"/>
      <c r="O715" s="120"/>
      <c r="P715" s="120"/>
      <c r="Q715" s="87"/>
      <c r="R715" s="120"/>
      <c r="S715" s="120"/>
      <c r="T715" s="120"/>
      <c r="U715" s="87"/>
      <c r="V715" s="120"/>
      <c r="W715" s="120"/>
      <c r="X715" s="87"/>
      <c r="Y715" s="120"/>
      <c r="Z715" s="120"/>
      <c r="AA715" s="120"/>
      <c r="AB715" s="87"/>
      <c r="AC715" s="120"/>
      <c r="AD715" s="120"/>
      <c r="AE715" s="120"/>
      <c r="AF715" s="87"/>
      <c r="AG715" s="120"/>
      <c r="AH715" s="120"/>
      <c r="AI715" s="87"/>
      <c r="AJ715" s="120"/>
      <c r="AK715" s="120"/>
      <c r="AL715" s="87"/>
      <c r="AM715" s="120"/>
      <c r="AN715" s="120"/>
      <c r="AO715" s="120"/>
      <c r="AP715" s="120"/>
      <c r="AQ715" s="120"/>
      <c r="AR715" s="87"/>
      <c r="AS715" s="120"/>
      <c r="AT715" s="120"/>
      <c r="AU715" s="120"/>
      <c r="AV715" s="120"/>
      <c r="AW715" s="120"/>
      <c r="AX715" s="120"/>
      <c r="AY715" s="87"/>
      <c r="AZ715" s="120"/>
      <c r="BA715" s="120"/>
      <c r="BB715" s="120"/>
      <c r="BC715" s="120"/>
      <c r="BD715" s="17"/>
      <c r="BE715" s="17"/>
      <c r="BP715" s="17"/>
      <c r="BQ715" s="19"/>
      <c r="BR715" s="19"/>
      <c r="BS715" s="19"/>
      <c r="BT715" s="6"/>
      <c r="BU715" s="19"/>
      <c r="BV715" s="19"/>
      <c r="BW715" s="19"/>
      <c r="BX715" s="19"/>
      <c r="BY715" s="19"/>
      <c r="BZ715" s="19"/>
      <c r="CA715" s="27"/>
      <c r="CI715" s="17"/>
      <c r="CN715" s="17"/>
      <c r="CS715" s="17"/>
      <c r="CX715" s="17"/>
      <c r="DH715" s="17"/>
      <c r="DT715" s="17"/>
      <c r="ED715" s="17"/>
      <c r="EO715" s="17"/>
      <c r="EP715" s="45"/>
      <c r="EQ715" s="6"/>
      <c r="ER715" s="6"/>
      <c r="ES715" s="6"/>
      <c r="ET715" s="6"/>
      <c r="EU715" s="46"/>
      <c r="FV715" s="19"/>
      <c r="FW715" s="23"/>
      <c r="FX715" s="23"/>
      <c r="FZ715" s="23"/>
      <c r="GA715" s="23"/>
      <c r="GB715" s="23"/>
      <c r="GC715" s="23"/>
      <c r="GD715" s="23"/>
      <c r="GE715" s="23"/>
      <c r="GF715" s="23"/>
      <c r="GG715" s="23"/>
      <c r="GH715" s="23"/>
      <c r="GI715" s="23"/>
      <c r="GJ715" s="23"/>
      <c r="GK715" s="23"/>
      <c r="GL715" s="23"/>
      <c r="GM715" s="23"/>
      <c r="GN715" s="46"/>
    </row>
    <row r="716" spans="1:196" s="44" customFormat="1">
      <c r="A716" s="120"/>
      <c r="B716" s="120"/>
      <c r="C716" s="120"/>
      <c r="D716" s="120"/>
      <c r="E716" s="120"/>
      <c r="F716" s="120"/>
      <c r="G716" s="120"/>
      <c r="H716" s="120"/>
      <c r="I716" s="120"/>
      <c r="J716" s="120"/>
      <c r="K716" s="120"/>
      <c r="L716" s="120"/>
      <c r="M716" s="87"/>
      <c r="N716" s="120"/>
      <c r="O716" s="120"/>
      <c r="P716" s="120"/>
      <c r="Q716" s="87"/>
      <c r="R716" s="120"/>
      <c r="S716" s="120"/>
      <c r="T716" s="120"/>
      <c r="U716" s="87"/>
      <c r="V716" s="120"/>
      <c r="W716" s="120"/>
      <c r="X716" s="87"/>
      <c r="Y716" s="120"/>
      <c r="Z716" s="120"/>
      <c r="AA716" s="120"/>
      <c r="AB716" s="87"/>
      <c r="AC716" s="120"/>
      <c r="AD716" s="120"/>
      <c r="AE716" s="120"/>
      <c r="AF716" s="87"/>
      <c r="AG716" s="120"/>
      <c r="AH716" s="120"/>
      <c r="AI716" s="87"/>
      <c r="AJ716" s="120"/>
      <c r="AK716" s="120"/>
      <c r="AL716" s="87"/>
      <c r="AM716" s="120"/>
      <c r="AN716" s="120"/>
      <c r="AO716" s="120"/>
      <c r="AP716" s="120"/>
      <c r="AQ716" s="120"/>
      <c r="AR716" s="87"/>
      <c r="AS716" s="120"/>
      <c r="AT716" s="120"/>
      <c r="AU716" s="120"/>
      <c r="AV716" s="120"/>
      <c r="AW716" s="120"/>
      <c r="AX716" s="120"/>
      <c r="AY716" s="87"/>
      <c r="AZ716" s="120"/>
      <c r="BA716" s="120"/>
      <c r="BB716" s="120"/>
      <c r="BC716" s="120"/>
      <c r="BD716" s="17"/>
      <c r="BE716" s="17"/>
      <c r="BP716" s="17"/>
      <c r="BQ716" s="19"/>
      <c r="BR716" s="19"/>
      <c r="BS716" s="19"/>
      <c r="BT716" s="6"/>
      <c r="BU716" s="19"/>
      <c r="BV716" s="19"/>
      <c r="BW716" s="19"/>
      <c r="BX716" s="19"/>
      <c r="BY716" s="19"/>
      <c r="BZ716" s="19"/>
      <c r="CA716" s="27"/>
      <c r="CI716" s="17"/>
      <c r="CN716" s="17"/>
      <c r="CS716" s="17"/>
      <c r="CX716" s="17"/>
      <c r="DH716" s="17"/>
      <c r="DT716" s="17"/>
      <c r="ED716" s="17"/>
      <c r="EO716" s="17"/>
      <c r="EP716" s="45"/>
      <c r="EQ716" s="6"/>
      <c r="ER716" s="6"/>
      <c r="ES716" s="6"/>
      <c r="ET716" s="6"/>
      <c r="EU716" s="46"/>
      <c r="FV716" s="19"/>
      <c r="FW716" s="23"/>
      <c r="FX716" s="23"/>
      <c r="FZ716" s="23"/>
      <c r="GA716" s="23"/>
      <c r="GB716" s="23"/>
      <c r="GC716" s="23"/>
      <c r="GD716" s="23"/>
      <c r="GE716" s="23"/>
      <c r="GF716" s="23"/>
      <c r="GG716" s="23"/>
      <c r="GH716" s="23"/>
      <c r="GI716" s="23"/>
      <c r="GJ716" s="23"/>
      <c r="GK716" s="23"/>
      <c r="GL716" s="23"/>
      <c r="GM716" s="23"/>
      <c r="GN716" s="46"/>
    </row>
    <row r="717" spans="1:196" s="44" customFormat="1">
      <c r="A717" s="120"/>
      <c r="B717" s="120"/>
      <c r="C717" s="120"/>
      <c r="D717" s="120"/>
      <c r="E717" s="120"/>
      <c r="F717" s="120"/>
      <c r="G717" s="120"/>
      <c r="H717" s="120"/>
      <c r="I717" s="120"/>
      <c r="J717" s="120"/>
      <c r="K717" s="120"/>
      <c r="L717" s="120"/>
      <c r="M717" s="87"/>
      <c r="N717" s="120"/>
      <c r="O717" s="120"/>
      <c r="P717" s="120"/>
      <c r="Q717" s="87"/>
      <c r="R717" s="120"/>
      <c r="S717" s="120"/>
      <c r="T717" s="120"/>
      <c r="U717" s="87"/>
      <c r="V717" s="120"/>
      <c r="W717" s="120"/>
      <c r="X717" s="87"/>
      <c r="Y717" s="120"/>
      <c r="Z717" s="120"/>
      <c r="AA717" s="120"/>
      <c r="AB717" s="87"/>
      <c r="AC717" s="120"/>
      <c r="AD717" s="120"/>
      <c r="AE717" s="120"/>
      <c r="AF717" s="87"/>
      <c r="AG717" s="120"/>
      <c r="AH717" s="120"/>
      <c r="AI717" s="87"/>
      <c r="AJ717" s="120"/>
      <c r="AK717" s="120"/>
      <c r="AL717" s="87"/>
      <c r="AM717" s="120"/>
      <c r="AN717" s="120"/>
      <c r="AO717" s="120"/>
      <c r="AP717" s="120"/>
      <c r="AQ717" s="120"/>
      <c r="AR717" s="87"/>
      <c r="AS717" s="120"/>
      <c r="AT717" s="120"/>
      <c r="AU717" s="120"/>
      <c r="AV717" s="120"/>
      <c r="AW717" s="120"/>
      <c r="AX717" s="120"/>
      <c r="AY717" s="87"/>
      <c r="AZ717" s="120"/>
      <c r="BA717" s="120"/>
      <c r="BB717" s="120"/>
      <c r="BC717" s="120"/>
      <c r="BD717" s="17"/>
      <c r="BE717" s="17"/>
      <c r="BP717" s="17"/>
      <c r="BQ717" s="19"/>
      <c r="BR717" s="19"/>
      <c r="BS717" s="19"/>
      <c r="BT717" s="6"/>
      <c r="BU717" s="19"/>
      <c r="BV717" s="19"/>
      <c r="BW717" s="19"/>
      <c r="BX717" s="19"/>
      <c r="BY717" s="19"/>
      <c r="BZ717" s="19"/>
      <c r="CA717" s="27"/>
      <c r="CI717" s="17"/>
      <c r="CN717" s="17"/>
      <c r="CS717" s="17"/>
      <c r="CX717" s="17"/>
      <c r="DH717" s="17"/>
      <c r="DT717" s="17"/>
      <c r="ED717" s="17"/>
      <c r="EO717" s="17"/>
      <c r="EP717" s="45"/>
      <c r="EQ717" s="6"/>
      <c r="ER717" s="6"/>
      <c r="ES717" s="6"/>
      <c r="ET717" s="6"/>
      <c r="EU717" s="46"/>
      <c r="FV717" s="19"/>
      <c r="FW717" s="23"/>
      <c r="FX717" s="23"/>
      <c r="FZ717" s="23"/>
      <c r="GA717" s="23"/>
      <c r="GB717" s="23"/>
      <c r="GC717" s="23"/>
      <c r="GD717" s="23"/>
      <c r="GE717" s="23"/>
      <c r="GF717" s="23"/>
      <c r="GG717" s="23"/>
      <c r="GH717" s="23"/>
      <c r="GI717" s="23"/>
      <c r="GJ717" s="23"/>
      <c r="GK717" s="23"/>
      <c r="GL717" s="23"/>
      <c r="GM717" s="23"/>
      <c r="GN717" s="46"/>
    </row>
    <row r="718" spans="1:196" s="44" customFormat="1">
      <c r="A718" s="120"/>
      <c r="B718" s="120"/>
      <c r="C718" s="120"/>
      <c r="D718" s="120"/>
      <c r="E718" s="120"/>
      <c r="F718" s="120"/>
      <c r="G718" s="120"/>
      <c r="H718" s="120"/>
      <c r="I718" s="120"/>
      <c r="J718" s="120"/>
      <c r="K718" s="120"/>
      <c r="L718" s="120"/>
      <c r="M718" s="87"/>
      <c r="N718" s="120"/>
      <c r="O718" s="120"/>
      <c r="P718" s="120"/>
      <c r="Q718" s="87"/>
      <c r="R718" s="120"/>
      <c r="S718" s="120"/>
      <c r="T718" s="120"/>
      <c r="U718" s="87"/>
      <c r="V718" s="120"/>
      <c r="W718" s="120"/>
      <c r="X718" s="87"/>
      <c r="Y718" s="120"/>
      <c r="Z718" s="120"/>
      <c r="AA718" s="120"/>
      <c r="AB718" s="87"/>
      <c r="AC718" s="120"/>
      <c r="AD718" s="120"/>
      <c r="AE718" s="120"/>
      <c r="AF718" s="87"/>
      <c r="AG718" s="120"/>
      <c r="AH718" s="120"/>
      <c r="AI718" s="87"/>
      <c r="AJ718" s="120"/>
      <c r="AK718" s="120"/>
      <c r="AL718" s="87"/>
      <c r="AM718" s="120"/>
      <c r="AN718" s="120"/>
      <c r="AO718" s="120"/>
      <c r="AP718" s="120"/>
      <c r="AQ718" s="120"/>
      <c r="AR718" s="87"/>
      <c r="AS718" s="120"/>
      <c r="AT718" s="120"/>
      <c r="AU718" s="120"/>
      <c r="AV718" s="120"/>
      <c r="AW718" s="120"/>
      <c r="AX718" s="120"/>
      <c r="AY718" s="87"/>
      <c r="AZ718" s="120"/>
      <c r="BA718" s="120"/>
      <c r="BB718" s="120"/>
      <c r="BC718" s="120"/>
      <c r="BD718" s="17"/>
      <c r="BE718" s="17"/>
      <c r="BP718" s="17"/>
      <c r="BQ718" s="19"/>
      <c r="BR718" s="19"/>
      <c r="BS718" s="19"/>
      <c r="BT718" s="6"/>
      <c r="BU718" s="19"/>
      <c r="BV718" s="19"/>
      <c r="BW718" s="19"/>
      <c r="BX718" s="19"/>
      <c r="BY718" s="19"/>
      <c r="BZ718" s="19"/>
      <c r="CA718" s="27"/>
      <c r="CI718" s="17"/>
      <c r="CN718" s="17"/>
      <c r="CS718" s="17"/>
      <c r="CX718" s="17"/>
      <c r="DH718" s="17"/>
      <c r="DT718" s="17"/>
      <c r="ED718" s="17"/>
      <c r="EO718" s="17"/>
      <c r="EP718" s="45"/>
      <c r="EQ718" s="6"/>
      <c r="ER718" s="6"/>
      <c r="ES718" s="6"/>
      <c r="ET718" s="6"/>
      <c r="EU718" s="46"/>
      <c r="FV718" s="19"/>
      <c r="FW718" s="23"/>
      <c r="FX718" s="23"/>
      <c r="FZ718" s="23"/>
      <c r="GA718" s="23"/>
      <c r="GB718" s="23"/>
      <c r="GC718" s="23"/>
      <c r="GD718" s="23"/>
      <c r="GE718" s="23"/>
      <c r="GF718" s="23"/>
      <c r="GG718" s="23"/>
      <c r="GH718" s="23"/>
      <c r="GI718" s="23"/>
      <c r="GJ718" s="23"/>
      <c r="GK718" s="23"/>
      <c r="GL718" s="23"/>
      <c r="GM718" s="23"/>
      <c r="GN718" s="46"/>
    </row>
    <row r="719" spans="1:196" s="44" customFormat="1">
      <c r="A719" s="120"/>
      <c r="B719" s="120"/>
      <c r="C719" s="120"/>
      <c r="D719" s="120"/>
      <c r="E719" s="120"/>
      <c r="F719" s="120"/>
      <c r="G719" s="120"/>
      <c r="H719" s="120"/>
      <c r="I719" s="120"/>
      <c r="J719" s="120"/>
      <c r="K719" s="120"/>
      <c r="L719" s="120"/>
      <c r="M719" s="87"/>
      <c r="N719" s="120"/>
      <c r="O719" s="120"/>
      <c r="P719" s="120"/>
      <c r="Q719" s="87"/>
      <c r="R719" s="120"/>
      <c r="S719" s="120"/>
      <c r="T719" s="120"/>
      <c r="U719" s="87"/>
      <c r="V719" s="120"/>
      <c r="W719" s="120"/>
      <c r="X719" s="87"/>
      <c r="Y719" s="120"/>
      <c r="Z719" s="120"/>
      <c r="AA719" s="120"/>
      <c r="AB719" s="87"/>
      <c r="AC719" s="120"/>
      <c r="AD719" s="120"/>
      <c r="AE719" s="120"/>
      <c r="AF719" s="87"/>
      <c r="AG719" s="120"/>
      <c r="AH719" s="120"/>
      <c r="AI719" s="87"/>
      <c r="AJ719" s="120"/>
      <c r="AK719" s="120"/>
      <c r="AL719" s="87"/>
      <c r="AM719" s="120"/>
      <c r="AN719" s="120"/>
      <c r="AO719" s="120"/>
      <c r="AP719" s="120"/>
      <c r="AQ719" s="120"/>
      <c r="AR719" s="87"/>
      <c r="AS719" s="120"/>
      <c r="AT719" s="120"/>
      <c r="AU719" s="120"/>
      <c r="AV719" s="120"/>
      <c r="AW719" s="120"/>
      <c r="AX719" s="120"/>
      <c r="AY719" s="87"/>
      <c r="AZ719" s="120"/>
      <c r="BA719" s="120"/>
      <c r="BB719" s="120"/>
      <c r="BC719" s="120"/>
      <c r="BD719" s="17"/>
      <c r="BE719" s="17"/>
      <c r="BP719" s="17"/>
      <c r="BQ719" s="19"/>
      <c r="BR719" s="19"/>
      <c r="BS719" s="19"/>
      <c r="BT719" s="6"/>
      <c r="BU719" s="19"/>
      <c r="BV719" s="19"/>
      <c r="BW719" s="19"/>
      <c r="BX719" s="19"/>
      <c r="BY719" s="19"/>
      <c r="BZ719" s="19"/>
      <c r="CA719" s="27"/>
      <c r="CI719" s="17"/>
      <c r="CN719" s="17"/>
      <c r="CS719" s="17"/>
      <c r="CX719" s="17"/>
      <c r="DH719" s="17"/>
      <c r="DT719" s="17"/>
      <c r="ED719" s="17"/>
      <c r="EO719" s="17"/>
      <c r="EP719" s="45"/>
      <c r="EQ719" s="6"/>
      <c r="ER719" s="6"/>
      <c r="ES719" s="6"/>
      <c r="ET719" s="6"/>
      <c r="EU719" s="46"/>
      <c r="FV719" s="19"/>
      <c r="FW719" s="23"/>
      <c r="FX719" s="23"/>
      <c r="FZ719" s="23"/>
      <c r="GA719" s="23"/>
      <c r="GB719" s="23"/>
      <c r="GC719" s="23"/>
      <c r="GD719" s="23"/>
      <c r="GE719" s="23"/>
      <c r="GF719" s="23"/>
      <c r="GG719" s="23"/>
      <c r="GH719" s="23"/>
      <c r="GI719" s="23"/>
      <c r="GJ719" s="23"/>
      <c r="GK719" s="23"/>
      <c r="GL719" s="23"/>
      <c r="GM719" s="23"/>
      <c r="GN719" s="46"/>
    </row>
    <row r="720" spans="1:196" s="44" customFormat="1">
      <c r="A720" s="120"/>
      <c r="B720" s="120"/>
      <c r="C720" s="120"/>
      <c r="D720" s="120"/>
      <c r="E720" s="120"/>
      <c r="F720" s="120"/>
      <c r="G720" s="120"/>
      <c r="H720" s="120"/>
      <c r="I720" s="120"/>
      <c r="J720" s="120"/>
      <c r="K720" s="120"/>
      <c r="L720" s="120"/>
      <c r="M720" s="87"/>
      <c r="N720" s="120"/>
      <c r="O720" s="120"/>
      <c r="P720" s="120"/>
      <c r="Q720" s="87"/>
      <c r="R720" s="120"/>
      <c r="S720" s="120"/>
      <c r="T720" s="120"/>
      <c r="U720" s="87"/>
      <c r="V720" s="120"/>
      <c r="W720" s="120"/>
      <c r="X720" s="87"/>
      <c r="Y720" s="120"/>
      <c r="Z720" s="120"/>
      <c r="AA720" s="120"/>
      <c r="AB720" s="87"/>
      <c r="AC720" s="120"/>
      <c r="AD720" s="120"/>
      <c r="AE720" s="120"/>
      <c r="AF720" s="87"/>
      <c r="AG720" s="120"/>
      <c r="AH720" s="120"/>
      <c r="AI720" s="87"/>
      <c r="AJ720" s="120"/>
      <c r="AK720" s="120"/>
      <c r="AL720" s="87"/>
      <c r="AM720" s="120"/>
      <c r="AN720" s="120"/>
      <c r="AO720" s="120"/>
      <c r="AP720" s="120"/>
      <c r="AQ720" s="120"/>
      <c r="AR720" s="87"/>
      <c r="AS720" s="120"/>
      <c r="AT720" s="120"/>
      <c r="AU720" s="120"/>
      <c r="AV720" s="120"/>
      <c r="AW720" s="120"/>
      <c r="AX720" s="120"/>
      <c r="AY720" s="87"/>
      <c r="AZ720" s="120"/>
      <c r="BA720" s="120"/>
      <c r="BB720" s="120"/>
      <c r="BC720" s="120"/>
      <c r="BD720" s="17"/>
      <c r="BE720" s="17"/>
      <c r="BP720" s="17"/>
      <c r="BQ720" s="19"/>
      <c r="BR720" s="19"/>
      <c r="BS720" s="19"/>
      <c r="BT720" s="6"/>
      <c r="BU720" s="19"/>
      <c r="BV720" s="19"/>
      <c r="BW720" s="19"/>
      <c r="BX720" s="19"/>
      <c r="BY720" s="19"/>
      <c r="BZ720" s="19"/>
      <c r="CA720" s="27"/>
      <c r="CI720" s="17"/>
      <c r="CN720" s="17"/>
      <c r="CS720" s="17"/>
      <c r="CX720" s="17"/>
      <c r="DH720" s="17"/>
      <c r="DT720" s="17"/>
      <c r="ED720" s="17"/>
      <c r="EO720" s="17"/>
      <c r="EP720" s="45"/>
      <c r="EQ720" s="6"/>
      <c r="ER720" s="6"/>
      <c r="ES720" s="6"/>
      <c r="ET720" s="6"/>
      <c r="EU720" s="46"/>
      <c r="FV720" s="19"/>
      <c r="FW720" s="23"/>
      <c r="FX720" s="23"/>
      <c r="FZ720" s="23"/>
      <c r="GA720" s="23"/>
      <c r="GB720" s="23"/>
      <c r="GC720" s="23"/>
      <c r="GD720" s="23"/>
      <c r="GE720" s="23"/>
      <c r="GF720" s="23"/>
      <c r="GG720" s="23"/>
      <c r="GH720" s="23"/>
      <c r="GI720" s="23"/>
      <c r="GJ720" s="23"/>
      <c r="GK720" s="23"/>
      <c r="GL720" s="23"/>
      <c r="GM720" s="23"/>
      <c r="GN720" s="46"/>
    </row>
    <row r="721" spans="1:196" s="44" customFormat="1">
      <c r="A721" s="120"/>
      <c r="B721" s="120"/>
      <c r="C721" s="120"/>
      <c r="D721" s="120"/>
      <c r="E721" s="120"/>
      <c r="F721" s="120"/>
      <c r="G721" s="120"/>
      <c r="H721" s="120"/>
      <c r="I721" s="120"/>
      <c r="J721" s="120"/>
      <c r="K721" s="120"/>
      <c r="L721" s="120"/>
      <c r="M721" s="87"/>
      <c r="N721" s="120"/>
      <c r="O721" s="120"/>
      <c r="P721" s="120"/>
      <c r="Q721" s="87"/>
      <c r="R721" s="120"/>
      <c r="S721" s="120"/>
      <c r="T721" s="120"/>
      <c r="U721" s="87"/>
      <c r="V721" s="120"/>
      <c r="W721" s="120"/>
      <c r="X721" s="87"/>
      <c r="Y721" s="120"/>
      <c r="Z721" s="120"/>
      <c r="AA721" s="120"/>
      <c r="AB721" s="87"/>
      <c r="AC721" s="120"/>
      <c r="AD721" s="120"/>
      <c r="AE721" s="120"/>
      <c r="AF721" s="87"/>
      <c r="AG721" s="120"/>
      <c r="AH721" s="120"/>
      <c r="AI721" s="87"/>
      <c r="AJ721" s="120"/>
      <c r="AK721" s="120"/>
      <c r="AL721" s="87"/>
      <c r="AM721" s="120"/>
      <c r="AN721" s="120"/>
      <c r="AO721" s="120"/>
      <c r="AP721" s="120"/>
      <c r="AQ721" s="120"/>
      <c r="AR721" s="87"/>
      <c r="AS721" s="120"/>
      <c r="AT721" s="120"/>
      <c r="AU721" s="120"/>
      <c r="AV721" s="120"/>
      <c r="AW721" s="120"/>
      <c r="AX721" s="120"/>
      <c r="AY721" s="87"/>
      <c r="AZ721" s="120"/>
      <c r="BA721" s="120"/>
      <c r="BB721" s="120"/>
      <c r="BC721" s="120"/>
      <c r="BD721" s="17"/>
      <c r="BE721" s="17"/>
      <c r="BP721" s="17"/>
      <c r="BQ721" s="19"/>
      <c r="BR721" s="19"/>
      <c r="BS721" s="19"/>
      <c r="BT721" s="6"/>
      <c r="BU721" s="19"/>
      <c r="BV721" s="19"/>
      <c r="BW721" s="19"/>
      <c r="BX721" s="19"/>
      <c r="BY721" s="19"/>
      <c r="BZ721" s="19"/>
      <c r="CA721" s="27"/>
      <c r="CI721" s="17"/>
      <c r="CN721" s="17"/>
      <c r="CS721" s="17"/>
      <c r="CX721" s="17"/>
      <c r="DH721" s="17"/>
      <c r="DT721" s="17"/>
      <c r="ED721" s="17"/>
      <c r="EO721" s="17"/>
      <c r="EP721" s="45"/>
      <c r="EQ721" s="6"/>
      <c r="ER721" s="6"/>
      <c r="ES721" s="6"/>
      <c r="ET721" s="6"/>
      <c r="EU721" s="46"/>
      <c r="FV721" s="19"/>
      <c r="FW721" s="23"/>
      <c r="FX721" s="23"/>
      <c r="FZ721" s="23"/>
      <c r="GA721" s="23"/>
      <c r="GB721" s="23"/>
      <c r="GC721" s="23"/>
      <c r="GD721" s="23"/>
      <c r="GE721" s="23"/>
      <c r="GF721" s="23"/>
      <c r="GG721" s="23"/>
      <c r="GH721" s="23"/>
      <c r="GI721" s="23"/>
      <c r="GJ721" s="23"/>
      <c r="GK721" s="23"/>
      <c r="GL721" s="23"/>
      <c r="GM721" s="23"/>
      <c r="GN721" s="46"/>
    </row>
    <row r="722" spans="1:196" s="44" customFormat="1">
      <c r="A722" s="120"/>
      <c r="B722" s="120"/>
      <c r="C722" s="120"/>
      <c r="D722" s="120"/>
      <c r="E722" s="120"/>
      <c r="F722" s="120"/>
      <c r="G722" s="120"/>
      <c r="H722" s="120"/>
      <c r="I722" s="120"/>
      <c r="J722" s="120"/>
      <c r="K722" s="120"/>
      <c r="L722" s="120"/>
      <c r="M722" s="87"/>
      <c r="N722" s="120"/>
      <c r="O722" s="120"/>
      <c r="P722" s="120"/>
      <c r="Q722" s="87"/>
      <c r="R722" s="120"/>
      <c r="S722" s="120"/>
      <c r="T722" s="120"/>
      <c r="U722" s="87"/>
      <c r="V722" s="120"/>
      <c r="W722" s="120"/>
      <c r="X722" s="87"/>
      <c r="Y722" s="120"/>
      <c r="Z722" s="120"/>
      <c r="AA722" s="120"/>
      <c r="AB722" s="87"/>
      <c r="AC722" s="120"/>
      <c r="AD722" s="120"/>
      <c r="AE722" s="120"/>
      <c r="AF722" s="87"/>
      <c r="AG722" s="120"/>
      <c r="AH722" s="120"/>
      <c r="AI722" s="87"/>
      <c r="AJ722" s="120"/>
      <c r="AK722" s="120"/>
      <c r="AL722" s="87"/>
      <c r="AM722" s="120"/>
      <c r="AN722" s="120"/>
      <c r="AO722" s="120"/>
      <c r="AP722" s="120"/>
      <c r="AQ722" s="120"/>
      <c r="AR722" s="87"/>
      <c r="AS722" s="120"/>
      <c r="AT722" s="120"/>
      <c r="AU722" s="120"/>
      <c r="AV722" s="120"/>
      <c r="AW722" s="120"/>
      <c r="AX722" s="120"/>
      <c r="AY722" s="87"/>
      <c r="AZ722" s="120"/>
      <c r="BA722" s="120"/>
      <c r="BB722" s="120"/>
      <c r="BC722" s="120"/>
      <c r="BD722" s="17"/>
      <c r="BE722" s="17"/>
      <c r="BP722" s="17"/>
      <c r="BQ722" s="19"/>
      <c r="BR722" s="19"/>
      <c r="BS722" s="19"/>
      <c r="BT722" s="6"/>
      <c r="BU722" s="19"/>
      <c r="BV722" s="19"/>
      <c r="BW722" s="19"/>
      <c r="BX722" s="19"/>
      <c r="BY722" s="19"/>
      <c r="BZ722" s="19"/>
      <c r="CA722" s="27"/>
      <c r="CI722" s="17"/>
      <c r="CN722" s="17"/>
      <c r="CS722" s="17"/>
      <c r="CX722" s="17"/>
      <c r="DH722" s="17"/>
      <c r="DT722" s="17"/>
      <c r="ED722" s="17"/>
      <c r="EO722" s="17"/>
      <c r="EP722" s="45"/>
      <c r="EQ722" s="6"/>
      <c r="ER722" s="6"/>
      <c r="ES722" s="6"/>
      <c r="ET722" s="6"/>
      <c r="EU722" s="46"/>
      <c r="FV722" s="19"/>
      <c r="FW722" s="23"/>
      <c r="FX722" s="23"/>
      <c r="FZ722" s="23"/>
      <c r="GA722" s="23"/>
      <c r="GB722" s="23"/>
      <c r="GC722" s="23"/>
      <c r="GD722" s="23"/>
      <c r="GE722" s="23"/>
      <c r="GF722" s="23"/>
      <c r="GG722" s="23"/>
      <c r="GH722" s="23"/>
      <c r="GI722" s="23"/>
      <c r="GJ722" s="23"/>
      <c r="GK722" s="23"/>
      <c r="GL722" s="23"/>
      <c r="GM722" s="23"/>
      <c r="GN722" s="46"/>
    </row>
    <row r="723" spans="1:196" s="44" customFormat="1">
      <c r="A723" s="120"/>
      <c r="B723" s="120"/>
      <c r="C723" s="120"/>
      <c r="D723" s="120"/>
      <c r="E723" s="120"/>
      <c r="F723" s="120"/>
      <c r="G723" s="120"/>
      <c r="H723" s="120"/>
      <c r="I723" s="120"/>
      <c r="J723" s="120"/>
      <c r="K723" s="120"/>
      <c r="L723" s="120"/>
      <c r="M723" s="87"/>
      <c r="N723" s="120"/>
      <c r="O723" s="120"/>
      <c r="P723" s="120"/>
      <c r="Q723" s="87"/>
      <c r="R723" s="120"/>
      <c r="S723" s="120"/>
      <c r="T723" s="120"/>
      <c r="U723" s="87"/>
      <c r="V723" s="120"/>
      <c r="W723" s="120"/>
      <c r="X723" s="87"/>
      <c r="Y723" s="120"/>
      <c r="Z723" s="120"/>
      <c r="AA723" s="120"/>
      <c r="AB723" s="87"/>
      <c r="AC723" s="120"/>
      <c r="AD723" s="120"/>
      <c r="AE723" s="120"/>
      <c r="AF723" s="87"/>
      <c r="AG723" s="120"/>
      <c r="AH723" s="120"/>
      <c r="AI723" s="87"/>
      <c r="AJ723" s="120"/>
      <c r="AK723" s="120"/>
      <c r="AL723" s="87"/>
      <c r="AM723" s="120"/>
      <c r="AN723" s="120"/>
      <c r="AO723" s="120"/>
      <c r="AP723" s="120"/>
      <c r="AQ723" s="120"/>
      <c r="AR723" s="87"/>
      <c r="AS723" s="120"/>
      <c r="AT723" s="120"/>
      <c r="AU723" s="120"/>
      <c r="AV723" s="120"/>
      <c r="AW723" s="120"/>
      <c r="AX723" s="120"/>
      <c r="AY723" s="87"/>
      <c r="AZ723" s="120"/>
      <c r="BA723" s="120"/>
      <c r="BB723" s="120"/>
      <c r="BC723" s="120"/>
      <c r="BD723" s="17"/>
      <c r="BE723" s="17"/>
      <c r="BP723" s="17"/>
      <c r="BQ723" s="19"/>
      <c r="BR723" s="19"/>
      <c r="BS723" s="19"/>
      <c r="BT723" s="6"/>
      <c r="BU723" s="19"/>
      <c r="BV723" s="19"/>
      <c r="BW723" s="19"/>
      <c r="BX723" s="19"/>
      <c r="BY723" s="19"/>
      <c r="BZ723" s="19"/>
      <c r="CA723" s="27"/>
      <c r="CI723" s="17"/>
      <c r="CN723" s="17"/>
      <c r="CS723" s="17"/>
      <c r="CX723" s="17"/>
      <c r="DH723" s="17"/>
      <c r="DT723" s="17"/>
      <c r="ED723" s="17"/>
      <c r="EO723" s="17"/>
      <c r="EP723" s="45"/>
      <c r="EQ723" s="6"/>
      <c r="ER723" s="6"/>
      <c r="ES723" s="6"/>
      <c r="ET723" s="6"/>
      <c r="EU723" s="46"/>
      <c r="FV723" s="19"/>
      <c r="FW723" s="23"/>
      <c r="FX723" s="23"/>
      <c r="FZ723" s="23"/>
      <c r="GA723" s="23"/>
      <c r="GB723" s="23"/>
      <c r="GC723" s="23"/>
      <c r="GD723" s="23"/>
      <c r="GE723" s="23"/>
      <c r="GF723" s="23"/>
      <c r="GG723" s="23"/>
      <c r="GH723" s="23"/>
      <c r="GI723" s="23"/>
      <c r="GJ723" s="23"/>
      <c r="GK723" s="23"/>
      <c r="GL723" s="23"/>
      <c r="GM723" s="23"/>
      <c r="GN723" s="46"/>
    </row>
    <row r="724" spans="1:196" s="44" customFormat="1">
      <c r="A724" s="120"/>
      <c r="B724" s="120"/>
      <c r="C724" s="120"/>
      <c r="D724" s="120"/>
      <c r="E724" s="120"/>
      <c r="F724" s="120"/>
      <c r="G724" s="120"/>
      <c r="H724" s="120"/>
      <c r="I724" s="120"/>
      <c r="J724" s="120"/>
      <c r="K724" s="120"/>
      <c r="L724" s="120"/>
      <c r="M724" s="87"/>
      <c r="N724" s="120"/>
      <c r="O724" s="120"/>
      <c r="P724" s="120"/>
      <c r="Q724" s="87"/>
      <c r="R724" s="120"/>
      <c r="S724" s="120"/>
      <c r="T724" s="120"/>
      <c r="U724" s="87"/>
      <c r="V724" s="120"/>
      <c r="W724" s="120"/>
      <c r="X724" s="87"/>
      <c r="Y724" s="120"/>
      <c r="Z724" s="120"/>
      <c r="AA724" s="120"/>
      <c r="AB724" s="87"/>
      <c r="AC724" s="120"/>
      <c r="AD724" s="120"/>
      <c r="AE724" s="120"/>
      <c r="AF724" s="87"/>
      <c r="AG724" s="120"/>
      <c r="AH724" s="120"/>
      <c r="AI724" s="87"/>
      <c r="AJ724" s="120"/>
      <c r="AK724" s="120"/>
      <c r="AL724" s="87"/>
      <c r="AM724" s="120"/>
      <c r="AN724" s="120"/>
      <c r="AO724" s="120"/>
      <c r="AP724" s="120"/>
      <c r="AQ724" s="120"/>
      <c r="AR724" s="87"/>
      <c r="AS724" s="120"/>
      <c r="AT724" s="120"/>
      <c r="AU724" s="120"/>
      <c r="AV724" s="120"/>
      <c r="AW724" s="120"/>
      <c r="AX724" s="120"/>
      <c r="AY724" s="87"/>
      <c r="AZ724" s="120"/>
      <c r="BA724" s="120"/>
      <c r="BB724" s="120"/>
      <c r="BC724" s="120"/>
      <c r="BD724" s="17"/>
      <c r="BE724" s="17"/>
      <c r="BP724" s="17"/>
      <c r="BQ724" s="19"/>
      <c r="BR724" s="19"/>
      <c r="BS724" s="19"/>
      <c r="BT724" s="6"/>
      <c r="BU724" s="19"/>
      <c r="BV724" s="19"/>
      <c r="BW724" s="19"/>
      <c r="BX724" s="19"/>
      <c r="BY724" s="19"/>
      <c r="BZ724" s="19"/>
      <c r="CA724" s="27"/>
      <c r="CI724" s="17"/>
      <c r="CN724" s="17"/>
      <c r="CS724" s="17"/>
      <c r="CX724" s="17"/>
      <c r="DH724" s="17"/>
      <c r="DT724" s="17"/>
      <c r="ED724" s="17"/>
      <c r="EO724" s="17"/>
      <c r="EP724" s="45"/>
      <c r="EQ724" s="6"/>
      <c r="ER724" s="6"/>
      <c r="ES724" s="6"/>
      <c r="ET724" s="6"/>
      <c r="EU724" s="46"/>
      <c r="FV724" s="19"/>
      <c r="FW724" s="23"/>
      <c r="FX724" s="23"/>
      <c r="FZ724" s="23"/>
      <c r="GA724" s="23"/>
      <c r="GB724" s="23"/>
      <c r="GC724" s="23"/>
      <c r="GD724" s="23"/>
      <c r="GE724" s="23"/>
      <c r="GF724" s="23"/>
      <c r="GG724" s="23"/>
      <c r="GH724" s="23"/>
      <c r="GI724" s="23"/>
      <c r="GJ724" s="23"/>
      <c r="GK724" s="23"/>
      <c r="GL724" s="23"/>
      <c r="GM724" s="23"/>
      <c r="GN724" s="46"/>
    </row>
    <row r="725" spans="1:196" s="44" customFormat="1">
      <c r="A725" s="120"/>
      <c r="B725" s="120"/>
      <c r="C725" s="120"/>
      <c r="D725" s="120"/>
      <c r="E725" s="120"/>
      <c r="F725" s="120"/>
      <c r="G725" s="120"/>
      <c r="H725" s="120"/>
      <c r="I725" s="120"/>
      <c r="J725" s="120"/>
      <c r="K725" s="120"/>
      <c r="L725" s="120"/>
      <c r="M725" s="87"/>
      <c r="N725" s="120"/>
      <c r="O725" s="120"/>
      <c r="P725" s="120"/>
      <c r="Q725" s="87"/>
      <c r="R725" s="120"/>
      <c r="S725" s="120"/>
      <c r="T725" s="120"/>
      <c r="U725" s="87"/>
      <c r="V725" s="120"/>
      <c r="W725" s="120"/>
      <c r="X725" s="87"/>
      <c r="Y725" s="120"/>
      <c r="Z725" s="120"/>
      <c r="AA725" s="120"/>
      <c r="AB725" s="87"/>
      <c r="AC725" s="120"/>
      <c r="AD725" s="120"/>
      <c r="AE725" s="120"/>
      <c r="AF725" s="87"/>
      <c r="AG725" s="120"/>
      <c r="AH725" s="120"/>
      <c r="AI725" s="87"/>
      <c r="AJ725" s="120"/>
      <c r="AK725" s="120"/>
      <c r="AL725" s="87"/>
      <c r="AM725" s="120"/>
      <c r="AN725" s="120"/>
      <c r="AO725" s="120"/>
      <c r="AP725" s="120"/>
      <c r="AQ725" s="120"/>
      <c r="AR725" s="87"/>
      <c r="AS725" s="120"/>
      <c r="AT725" s="120"/>
      <c r="AU725" s="120"/>
      <c r="AV725" s="120"/>
      <c r="AW725" s="120"/>
      <c r="AX725" s="120"/>
      <c r="AY725" s="87"/>
      <c r="AZ725" s="120"/>
      <c r="BA725" s="120"/>
      <c r="BB725" s="120"/>
      <c r="BC725" s="120"/>
      <c r="BD725" s="17"/>
      <c r="BE725" s="17"/>
      <c r="BP725" s="17"/>
      <c r="BQ725" s="19"/>
      <c r="BR725" s="19"/>
      <c r="BS725" s="19"/>
      <c r="BT725" s="6"/>
      <c r="BU725" s="19"/>
      <c r="BV725" s="19"/>
      <c r="BW725" s="19"/>
      <c r="BX725" s="19"/>
      <c r="BY725" s="19"/>
      <c r="BZ725" s="19"/>
      <c r="CA725" s="27"/>
      <c r="CI725" s="17"/>
      <c r="CN725" s="17"/>
      <c r="CS725" s="17"/>
      <c r="CX725" s="17"/>
      <c r="DH725" s="17"/>
      <c r="DT725" s="17"/>
      <c r="ED725" s="17"/>
      <c r="EO725" s="17"/>
      <c r="EP725" s="45"/>
      <c r="EQ725" s="6"/>
      <c r="ER725" s="6"/>
      <c r="ES725" s="6"/>
      <c r="ET725" s="6"/>
      <c r="EU725" s="46"/>
      <c r="FV725" s="19"/>
      <c r="FW725" s="23"/>
      <c r="FX725" s="23"/>
      <c r="FZ725" s="23"/>
      <c r="GA725" s="23"/>
      <c r="GB725" s="23"/>
      <c r="GC725" s="23"/>
      <c r="GD725" s="23"/>
      <c r="GE725" s="23"/>
      <c r="GF725" s="23"/>
      <c r="GG725" s="23"/>
      <c r="GH725" s="23"/>
      <c r="GI725" s="23"/>
      <c r="GJ725" s="23"/>
      <c r="GK725" s="23"/>
      <c r="GL725" s="23"/>
      <c r="GM725" s="23"/>
      <c r="GN725" s="46"/>
    </row>
    <row r="726" spans="1:196" s="44" customFormat="1">
      <c r="A726" s="120"/>
      <c r="B726" s="120"/>
      <c r="C726" s="120"/>
      <c r="D726" s="120"/>
      <c r="E726" s="120"/>
      <c r="F726" s="120"/>
      <c r="G726" s="120"/>
      <c r="H726" s="120"/>
      <c r="I726" s="120"/>
      <c r="J726" s="120"/>
      <c r="K726" s="120"/>
      <c r="L726" s="120"/>
      <c r="M726" s="87"/>
      <c r="N726" s="120"/>
      <c r="O726" s="120"/>
      <c r="P726" s="120"/>
      <c r="Q726" s="87"/>
      <c r="R726" s="120"/>
      <c r="S726" s="120"/>
      <c r="T726" s="120"/>
      <c r="U726" s="87"/>
      <c r="V726" s="120"/>
      <c r="W726" s="120"/>
      <c r="X726" s="87"/>
      <c r="Y726" s="120"/>
      <c r="Z726" s="120"/>
      <c r="AA726" s="120"/>
      <c r="AB726" s="87"/>
      <c r="AC726" s="120"/>
      <c r="AD726" s="120"/>
      <c r="AE726" s="120"/>
      <c r="AF726" s="87"/>
      <c r="AG726" s="120"/>
      <c r="AH726" s="120"/>
      <c r="AI726" s="87"/>
      <c r="AJ726" s="120"/>
      <c r="AK726" s="120"/>
      <c r="AL726" s="87"/>
      <c r="AM726" s="120"/>
      <c r="AN726" s="120"/>
      <c r="AO726" s="120"/>
      <c r="AP726" s="120"/>
      <c r="AQ726" s="120"/>
      <c r="AR726" s="87"/>
      <c r="AS726" s="120"/>
      <c r="AT726" s="120"/>
      <c r="AU726" s="120"/>
      <c r="AV726" s="120"/>
      <c r="AW726" s="120"/>
      <c r="AX726" s="120"/>
      <c r="AY726" s="87"/>
      <c r="AZ726" s="120"/>
      <c r="BA726" s="120"/>
      <c r="BB726" s="120"/>
      <c r="BC726" s="120"/>
      <c r="BD726" s="17"/>
      <c r="BE726" s="17"/>
      <c r="BP726" s="17"/>
      <c r="BQ726" s="19"/>
      <c r="BR726" s="19"/>
      <c r="BS726" s="19"/>
      <c r="BT726" s="6"/>
      <c r="BU726" s="19"/>
      <c r="BV726" s="19"/>
      <c r="BW726" s="19"/>
      <c r="BX726" s="19"/>
      <c r="BY726" s="19"/>
      <c r="BZ726" s="19"/>
      <c r="CA726" s="27"/>
      <c r="CI726" s="17"/>
      <c r="CN726" s="17"/>
      <c r="CS726" s="17"/>
      <c r="CX726" s="17"/>
      <c r="DH726" s="17"/>
      <c r="DT726" s="17"/>
      <c r="ED726" s="17"/>
      <c r="EO726" s="17"/>
      <c r="EP726" s="45"/>
      <c r="EQ726" s="6"/>
      <c r="ER726" s="6"/>
      <c r="ES726" s="6"/>
      <c r="ET726" s="6"/>
      <c r="EU726" s="46"/>
      <c r="FV726" s="19"/>
      <c r="FW726" s="23"/>
      <c r="FX726" s="23"/>
      <c r="FZ726" s="23"/>
      <c r="GA726" s="23"/>
      <c r="GB726" s="23"/>
      <c r="GC726" s="23"/>
      <c r="GD726" s="23"/>
      <c r="GE726" s="23"/>
      <c r="GF726" s="23"/>
      <c r="GG726" s="23"/>
      <c r="GH726" s="23"/>
      <c r="GI726" s="23"/>
      <c r="GJ726" s="23"/>
      <c r="GK726" s="23"/>
      <c r="GL726" s="23"/>
      <c r="GM726" s="23"/>
      <c r="GN726" s="46"/>
    </row>
    <row r="727" spans="1:196" s="44" customFormat="1">
      <c r="A727" s="120"/>
      <c r="B727" s="120"/>
      <c r="C727" s="120"/>
      <c r="D727" s="120"/>
      <c r="E727" s="120"/>
      <c r="F727" s="120"/>
      <c r="G727" s="120"/>
      <c r="H727" s="120"/>
      <c r="I727" s="120"/>
      <c r="J727" s="120"/>
      <c r="K727" s="120"/>
      <c r="L727" s="120"/>
      <c r="M727" s="87"/>
      <c r="N727" s="120"/>
      <c r="O727" s="120"/>
      <c r="P727" s="120"/>
      <c r="Q727" s="87"/>
      <c r="R727" s="120"/>
      <c r="S727" s="120"/>
      <c r="T727" s="120"/>
      <c r="U727" s="87"/>
      <c r="V727" s="120"/>
      <c r="W727" s="120"/>
      <c r="X727" s="87"/>
      <c r="Y727" s="120"/>
      <c r="Z727" s="120"/>
      <c r="AA727" s="120"/>
      <c r="AB727" s="87"/>
      <c r="AC727" s="120"/>
      <c r="AD727" s="120"/>
      <c r="AE727" s="120"/>
      <c r="AF727" s="87"/>
      <c r="AG727" s="120"/>
      <c r="AH727" s="120"/>
      <c r="AI727" s="87"/>
      <c r="AJ727" s="120"/>
      <c r="AK727" s="120"/>
      <c r="AL727" s="87"/>
      <c r="AM727" s="120"/>
      <c r="AN727" s="120"/>
      <c r="AO727" s="120"/>
      <c r="AP727" s="120"/>
      <c r="AQ727" s="120"/>
      <c r="AR727" s="87"/>
      <c r="AS727" s="120"/>
      <c r="AT727" s="120"/>
      <c r="AU727" s="120"/>
      <c r="AV727" s="120"/>
      <c r="AW727" s="120"/>
      <c r="AX727" s="120"/>
      <c r="AY727" s="87"/>
      <c r="AZ727" s="120"/>
      <c r="BA727" s="120"/>
      <c r="BB727" s="120"/>
      <c r="BC727" s="120"/>
      <c r="BD727" s="17"/>
      <c r="BE727" s="17"/>
      <c r="BP727" s="17"/>
      <c r="BQ727" s="19"/>
      <c r="BR727" s="19"/>
      <c r="BS727" s="19"/>
      <c r="BT727" s="6"/>
      <c r="BU727" s="19"/>
      <c r="BV727" s="19"/>
      <c r="BW727" s="19"/>
      <c r="BX727" s="19"/>
      <c r="BY727" s="19"/>
      <c r="BZ727" s="19"/>
      <c r="CA727" s="27"/>
      <c r="CI727" s="17"/>
      <c r="CN727" s="17"/>
      <c r="CS727" s="17"/>
      <c r="CX727" s="17"/>
      <c r="DH727" s="17"/>
      <c r="DT727" s="17"/>
      <c r="ED727" s="17"/>
      <c r="EO727" s="17"/>
      <c r="EP727" s="45"/>
      <c r="EQ727" s="6"/>
      <c r="ER727" s="6"/>
      <c r="ES727" s="6"/>
      <c r="ET727" s="6"/>
      <c r="EU727" s="46"/>
      <c r="FV727" s="19"/>
      <c r="FW727" s="23"/>
      <c r="FX727" s="23"/>
      <c r="FZ727" s="23"/>
      <c r="GA727" s="23"/>
      <c r="GB727" s="23"/>
      <c r="GC727" s="23"/>
      <c r="GD727" s="23"/>
      <c r="GE727" s="23"/>
      <c r="GF727" s="23"/>
      <c r="GG727" s="23"/>
      <c r="GH727" s="23"/>
      <c r="GI727" s="23"/>
      <c r="GJ727" s="23"/>
      <c r="GK727" s="23"/>
      <c r="GL727" s="23"/>
      <c r="GM727" s="23"/>
      <c r="GN727" s="46"/>
    </row>
    <row r="728" spans="1:196" s="44" customFormat="1">
      <c r="A728" s="120"/>
      <c r="B728" s="120"/>
      <c r="C728" s="120"/>
      <c r="D728" s="120"/>
      <c r="E728" s="120"/>
      <c r="F728" s="120"/>
      <c r="G728" s="120"/>
      <c r="H728" s="120"/>
      <c r="I728" s="120"/>
      <c r="J728" s="120"/>
      <c r="K728" s="120"/>
      <c r="L728" s="120"/>
      <c r="M728" s="87"/>
      <c r="N728" s="120"/>
      <c r="O728" s="120"/>
      <c r="P728" s="120"/>
      <c r="Q728" s="87"/>
      <c r="R728" s="120"/>
      <c r="S728" s="120"/>
      <c r="T728" s="120"/>
      <c r="U728" s="87"/>
      <c r="V728" s="120"/>
      <c r="W728" s="120"/>
      <c r="X728" s="87"/>
      <c r="Y728" s="120"/>
      <c r="Z728" s="120"/>
      <c r="AA728" s="120"/>
      <c r="AB728" s="87"/>
      <c r="AC728" s="120"/>
      <c r="AD728" s="120"/>
      <c r="AE728" s="120"/>
      <c r="AF728" s="87"/>
      <c r="AG728" s="120"/>
      <c r="AH728" s="120"/>
      <c r="AI728" s="87"/>
      <c r="AJ728" s="120"/>
      <c r="AK728" s="120"/>
      <c r="AL728" s="87"/>
      <c r="AM728" s="120"/>
      <c r="AN728" s="120"/>
      <c r="AO728" s="120"/>
      <c r="AP728" s="120"/>
      <c r="AQ728" s="120"/>
      <c r="AR728" s="87"/>
      <c r="AS728" s="120"/>
      <c r="AT728" s="120"/>
      <c r="AU728" s="120"/>
      <c r="AV728" s="120"/>
      <c r="AW728" s="120"/>
      <c r="AX728" s="120"/>
      <c r="AY728" s="87"/>
      <c r="AZ728" s="120"/>
      <c r="BA728" s="120"/>
      <c r="BB728" s="120"/>
      <c r="BC728" s="120"/>
      <c r="BD728" s="17"/>
      <c r="BE728" s="17"/>
      <c r="BP728" s="17"/>
      <c r="BQ728" s="19"/>
      <c r="BR728" s="19"/>
      <c r="BS728" s="19"/>
      <c r="BT728" s="6"/>
      <c r="BU728" s="19"/>
      <c r="BV728" s="19"/>
      <c r="BW728" s="19"/>
      <c r="BX728" s="19"/>
      <c r="BY728" s="19"/>
      <c r="BZ728" s="19"/>
      <c r="CA728" s="27"/>
      <c r="CI728" s="17"/>
      <c r="CN728" s="17"/>
      <c r="CS728" s="17"/>
      <c r="CX728" s="17"/>
      <c r="DH728" s="17"/>
      <c r="DT728" s="17"/>
      <c r="ED728" s="17"/>
      <c r="EO728" s="17"/>
      <c r="EP728" s="45"/>
      <c r="EQ728" s="6"/>
      <c r="ER728" s="6"/>
      <c r="ES728" s="6"/>
      <c r="ET728" s="6"/>
      <c r="EU728" s="46"/>
      <c r="FV728" s="19"/>
      <c r="FW728" s="23"/>
      <c r="FX728" s="23"/>
      <c r="FZ728" s="23"/>
      <c r="GA728" s="23"/>
      <c r="GB728" s="23"/>
      <c r="GC728" s="23"/>
      <c r="GD728" s="23"/>
      <c r="GE728" s="23"/>
      <c r="GF728" s="23"/>
      <c r="GG728" s="23"/>
      <c r="GH728" s="23"/>
      <c r="GI728" s="23"/>
      <c r="GJ728" s="23"/>
      <c r="GK728" s="23"/>
      <c r="GL728" s="23"/>
      <c r="GM728" s="23"/>
      <c r="GN728" s="46"/>
    </row>
    <row r="729" spans="1:196" s="44" customFormat="1">
      <c r="A729" s="120"/>
      <c r="B729" s="120"/>
      <c r="C729" s="120"/>
      <c r="D729" s="120"/>
      <c r="E729" s="120"/>
      <c r="F729" s="120"/>
      <c r="G729" s="120"/>
      <c r="H729" s="120"/>
      <c r="I729" s="120"/>
      <c r="J729" s="120"/>
      <c r="K729" s="120"/>
      <c r="L729" s="120"/>
      <c r="M729" s="87"/>
      <c r="N729" s="120"/>
      <c r="O729" s="120"/>
      <c r="P729" s="120"/>
      <c r="Q729" s="87"/>
      <c r="R729" s="120"/>
      <c r="S729" s="120"/>
      <c r="T729" s="120"/>
      <c r="U729" s="87"/>
      <c r="V729" s="120"/>
      <c r="W729" s="120"/>
      <c r="X729" s="87"/>
      <c r="Y729" s="120"/>
      <c r="Z729" s="120"/>
      <c r="AA729" s="120"/>
      <c r="AB729" s="87"/>
      <c r="AC729" s="120"/>
      <c r="AD729" s="120"/>
      <c r="AE729" s="120"/>
      <c r="AF729" s="87"/>
      <c r="AG729" s="120"/>
      <c r="AH729" s="120"/>
      <c r="AI729" s="87"/>
      <c r="AJ729" s="120"/>
      <c r="AK729" s="120"/>
      <c r="AL729" s="87"/>
      <c r="AM729" s="120"/>
      <c r="AN729" s="120"/>
      <c r="AO729" s="120"/>
      <c r="AP729" s="120"/>
      <c r="AQ729" s="120"/>
      <c r="AR729" s="87"/>
      <c r="AS729" s="120"/>
      <c r="AT729" s="120"/>
      <c r="AU729" s="120"/>
      <c r="AV729" s="120"/>
      <c r="AW729" s="120"/>
      <c r="AX729" s="120"/>
      <c r="AY729" s="87"/>
      <c r="AZ729" s="120"/>
      <c r="BA729" s="120"/>
      <c r="BB729" s="120"/>
      <c r="BC729" s="120"/>
      <c r="BD729" s="17"/>
      <c r="BE729" s="17"/>
      <c r="BP729" s="17"/>
      <c r="BQ729" s="19"/>
      <c r="BR729" s="19"/>
      <c r="BS729" s="19"/>
      <c r="BT729" s="6"/>
      <c r="BU729" s="19"/>
      <c r="BV729" s="19"/>
      <c r="BW729" s="19"/>
      <c r="BX729" s="19"/>
      <c r="BY729" s="19"/>
      <c r="BZ729" s="19"/>
      <c r="CA729" s="27"/>
      <c r="CI729" s="17"/>
      <c r="CN729" s="17"/>
      <c r="CS729" s="17"/>
      <c r="CX729" s="17"/>
      <c r="DH729" s="17"/>
      <c r="DT729" s="17"/>
      <c r="ED729" s="17"/>
      <c r="EO729" s="17"/>
      <c r="EP729" s="45"/>
      <c r="EQ729" s="6"/>
      <c r="ER729" s="6"/>
      <c r="ES729" s="6"/>
      <c r="ET729" s="6"/>
      <c r="EU729" s="46"/>
      <c r="FV729" s="19"/>
      <c r="FW729" s="23"/>
      <c r="FX729" s="23"/>
      <c r="FZ729" s="23"/>
      <c r="GA729" s="23"/>
      <c r="GB729" s="23"/>
      <c r="GC729" s="23"/>
      <c r="GD729" s="23"/>
      <c r="GE729" s="23"/>
      <c r="GF729" s="23"/>
      <c r="GG729" s="23"/>
      <c r="GH729" s="23"/>
      <c r="GI729" s="23"/>
      <c r="GJ729" s="23"/>
      <c r="GK729" s="23"/>
      <c r="GL729" s="23"/>
      <c r="GM729" s="23"/>
      <c r="GN729" s="46"/>
    </row>
    <row r="730" spans="1:196" s="44" customFormat="1">
      <c r="A730" s="120"/>
      <c r="B730" s="120"/>
      <c r="C730" s="120"/>
      <c r="D730" s="120"/>
      <c r="E730" s="120"/>
      <c r="F730" s="120"/>
      <c r="G730" s="120"/>
      <c r="H730" s="120"/>
      <c r="I730" s="120"/>
      <c r="J730" s="120"/>
      <c r="K730" s="120"/>
      <c r="L730" s="120"/>
      <c r="M730" s="87"/>
      <c r="N730" s="120"/>
      <c r="O730" s="120"/>
      <c r="P730" s="120"/>
      <c r="Q730" s="87"/>
      <c r="R730" s="120"/>
      <c r="S730" s="120"/>
      <c r="T730" s="120"/>
      <c r="U730" s="87"/>
      <c r="V730" s="120"/>
      <c r="W730" s="120"/>
      <c r="X730" s="87"/>
      <c r="Y730" s="120"/>
      <c r="Z730" s="120"/>
      <c r="AA730" s="120"/>
      <c r="AB730" s="87"/>
      <c r="AC730" s="120"/>
      <c r="AD730" s="120"/>
      <c r="AE730" s="120"/>
      <c r="AF730" s="87"/>
      <c r="AG730" s="120"/>
      <c r="AH730" s="120"/>
      <c r="AI730" s="87"/>
      <c r="AJ730" s="120"/>
      <c r="AK730" s="120"/>
      <c r="AL730" s="87"/>
      <c r="AM730" s="120"/>
      <c r="AN730" s="120"/>
      <c r="AO730" s="120"/>
      <c r="AP730" s="120"/>
      <c r="AQ730" s="120"/>
      <c r="AR730" s="87"/>
      <c r="AS730" s="120"/>
      <c r="AT730" s="120"/>
      <c r="AU730" s="120"/>
      <c r="AV730" s="120"/>
      <c r="AW730" s="120"/>
      <c r="AX730" s="120"/>
      <c r="AY730" s="87"/>
      <c r="AZ730" s="120"/>
      <c r="BA730" s="120"/>
      <c r="BB730" s="120"/>
      <c r="BC730" s="120"/>
      <c r="BD730" s="17"/>
      <c r="BE730" s="17"/>
      <c r="BP730" s="17"/>
      <c r="BQ730" s="19"/>
      <c r="BR730" s="19"/>
      <c r="BS730" s="19"/>
      <c r="BT730" s="6"/>
      <c r="BU730" s="19"/>
      <c r="BV730" s="19"/>
      <c r="BW730" s="19"/>
      <c r="BX730" s="19"/>
      <c r="BY730" s="19"/>
      <c r="BZ730" s="19"/>
      <c r="CA730" s="27"/>
      <c r="CI730" s="17"/>
      <c r="CN730" s="17"/>
      <c r="CS730" s="17"/>
      <c r="CX730" s="17"/>
      <c r="DH730" s="17"/>
      <c r="DT730" s="17"/>
      <c r="ED730" s="17"/>
      <c r="EO730" s="17"/>
      <c r="EP730" s="45"/>
      <c r="EQ730" s="6"/>
      <c r="ER730" s="6"/>
      <c r="ES730" s="6"/>
      <c r="ET730" s="6"/>
      <c r="EU730" s="46"/>
      <c r="FV730" s="19"/>
      <c r="FW730" s="23"/>
      <c r="FX730" s="23"/>
      <c r="FZ730" s="23"/>
      <c r="GA730" s="23"/>
      <c r="GB730" s="23"/>
      <c r="GC730" s="23"/>
      <c r="GD730" s="23"/>
      <c r="GE730" s="23"/>
      <c r="GF730" s="23"/>
      <c r="GG730" s="23"/>
      <c r="GH730" s="23"/>
      <c r="GI730" s="23"/>
      <c r="GJ730" s="23"/>
      <c r="GK730" s="23"/>
      <c r="GL730" s="23"/>
      <c r="GM730" s="23"/>
      <c r="GN730" s="46"/>
    </row>
    <row r="731" spans="1:196" s="44" customFormat="1">
      <c r="A731" s="120"/>
      <c r="B731" s="120"/>
      <c r="C731" s="120"/>
      <c r="D731" s="120"/>
      <c r="E731" s="120"/>
      <c r="F731" s="120"/>
      <c r="G731" s="120"/>
      <c r="H731" s="120"/>
      <c r="I731" s="120"/>
      <c r="J731" s="120"/>
      <c r="K731" s="120"/>
      <c r="L731" s="120"/>
      <c r="M731" s="87"/>
      <c r="N731" s="120"/>
      <c r="O731" s="120"/>
      <c r="P731" s="120"/>
      <c r="Q731" s="87"/>
      <c r="R731" s="120"/>
      <c r="S731" s="120"/>
      <c r="T731" s="120"/>
      <c r="U731" s="87"/>
      <c r="V731" s="120"/>
      <c r="W731" s="120"/>
      <c r="X731" s="87"/>
      <c r="Y731" s="120"/>
      <c r="Z731" s="120"/>
      <c r="AA731" s="120"/>
      <c r="AB731" s="87"/>
      <c r="AC731" s="120"/>
      <c r="AD731" s="120"/>
      <c r="AE731" s="120"/>
      <c r="AF731" s="87"/>
      <c r="AG731" s="120"/>
      <c r="AH731" s="120"/>
      <c r="AI731" s="87"/>
      <c r="AJ731" s="120"/>
      <c r="AK731" s="120"/>
      <c r="AL731" s="87"/>
      <c r="AM731" s="120"/>
      <c r="AN731" s="120"/>
      <c r="AO731" s="120"/>
      <c r="AP731" s="120"/>
      <c r="AQ731" s="120"/>
      <c r="AR731" s="87"/>
      <c r="AS731" s="120"/>
      <c r="AT731" s="120"/>
      <c r="AU731" s="120"/>
      <c r="AV731" s="120"/>
      <c r="AW731" s="120"/>
      <c r="AX731" s="120"/>
      <c r="AY731" s="87"/>
      <c r="AZ731" s="120"/>
      <c r="BA731" s="120"/>
      <c r="BB731" s="120"/>
      <c r="BC731" s="120"/>
      <c r="BD731" s="17"/>
      <c r="BE731" s="17"/>
      <c r="BP731" s="17"/>
      <c r="BQ731" s="19"/>
      <c r="BR731" s="19"/>
      <c r="BS731" s="19"/>
      <c r="BT731" s="6"/>
      <c r="BU731" s="19"/>
      <c r="BV731" s="19"/>
      <c r="BW731" s="19"/>
      <c r="BX731" s="19"/>
      <c r="BY731" s="19"/>
      <c r="BZ731" s="19"/>
      <c r="CA731" s="27"/>
      <c r="CI731" s="17"/>
      <c r="CN731" s="17"/>
      <c r="CS731" s="17"/>
      <c r="CX731" s="17"/>
      <c r="DH731" s="17"/>
      <c r="DT731" s="17"/>
      <c r="ED731" s="17"/>
      <c r="EO731" s="17"/>
      <c r="EP731" s="45"/>
      <c r="EQ731" s="6"/>
      <c r="ER731" s="6"/>
      <c r="ES731" s="6"/>
      <c r="ET731" s="6"/>
      <c r="EU731" s="46"/>
      <c r="FV731" s="19"/>
      <c r="FW731" s="23"/>
      <c r="FX731" s="23"/>
      <c r="FZ731" s="23"/>
      <c r="GA731" s="23"/>
      <c r="GB731" s="23"/>
      <c r="GC731" s="23"/>
      <c r="GD731" s="23"/>
      <c r="GE731" s="23"/>
      <c r="GF731" s="23"/>
      <c r="GG731" s="23"/>
      <c r="GH731" s="23"/>
      <c r="GI731" s="23"/>
      <c r="GJ731" s="23"/>
      <c r="GK731" s="23"/>
      <c r="GL731" s="23"/>
      <c r="GM731" s="23"/>
      <c r="GN731" s="46"/>
    </row>
    <row r="732" spans="1:196" s="44" customFormat="1">
      <c r="A732" s="120"/>
      <c r="B732" s="120"/>
      <c r="C732" s="120"/>
      <c r="D732" s="120"/>
      <c r="E732" s="120"/>
      <c r="F732" s="120"/>
      <c r="G732" s="120"/>
      <c r="H732" s="120"/>
      <c r="I732" s="120"/>
      <c r="J732" s="120"/>
      <c r="K732" s="120"/>
      <c r="L732" s="120"/>
      <c r="M732" s="87"/>
      <c r="N732" s="120"/>
      <c r="O732" s="120"/>
      <c r="P732" s="120"/>
      <c r="Q732" s="87"/>
      <c r="R732" s="120"/>
      <c r="S732" s="120"/>
      <c r="T732" s="120"/>
      <c r="U732" s="87"/>
      <c r="V732" s="120"/>
      <c r="W732" s="120"/>
      <c r="X732" s="87"/>
      <c r="Y732" s="120"/>
      <c r="Z732" s="120"/>
      <c r="AA732" s="120"/>
      <c r="AB732" s="87"/>
      <c r="AC732" s="120"/>
      <c r="AD732" s="120"/>
      <c r="AE732" s="120"/>
      <c r="AF732" s="87"/>
      <c r="AG732" s="120"/>
      <c r="AH732" s="120"/>
      <c r="AI732" s="87"/>
      <c r="AJ732" s="120"/>
      <c r="AK732" s="120"/>
      <c r="AL732" s="87"/>
      <c r="AM732" s="120"/>
      <c r="AN732" s="120"/>
      <c r="AO732" s="120"/>
      <c r="AP732" s="120"/>
      <c r="AQ732" s="120"/>
      <c r="AR732" s="87"/>
      <c r="AS732" s="120"/>
      <c r="AT732" s="120"/>
      <c r="AU732" s="120"/>
      <c r="AV732" s="120"/>
      <c r="AW732" s="120"/>
      <c r="AX732" s="120"/>
      <c r="AY732" s="87"/>
      <c r="AZ732" s="120"/>
      <c r="BA732" s="120"/>
      <c r="BB732" s="120"/>
      <c r="BC732" s="120"/>
      <c r="BD732" s="17"/>
      <c r="BE732" s="17"/>
      <c r="BP732" s="17"/>
      <c r="BQ732" s="19"/>
      <c r="BR732" s="19"/>
      <c r="BS732" s="19"/>
      <c r="BT732" s="6"/>
      <c r="BU732" s="19"/>
      <c r="BV732" s="19"/>
      <c r="BW732" s="19"/>
      <c r="BX732" s="19"/>
      <c r="BY732" s="19"/>
      <c r="BZ732" s="19"/>
      <c r="CA732" s="27"/>
      <c r="CI732" s="17"/>
      <c r="CN732" s="17"/>
      <c r="CS732" s="17"/>
      <c r="CX732" s="17"/>
      <c r="DH732" s="17"/>
      <c r="DT732" s="17"/>
      <c r="ED732" s="17"/>
      <c r="EO732" s="17"/>
      <c r="EP732" s="45"/>
      <c r="EQ732" s="6"/>
      <c r="ER732" s="6"/>
      <c r="ES732" s="6"/>
      <c r="ET732" s="6"/>
      <c r="EU732" s="46"/>
      <c r="FV732" s="19"/>
      <c r="FW732" s="23"/>
      <c r="FX732" s="23"/>
      <c r="FZ732" s="23"/>
      <c r="GA732" s="23"/>
      <c r="GB732" s="23"/>
      <c r="GC732" s="23"/>
      <c r="GD732" s="23"/>
      <c r="GE732" s="23"/>
      <c r="GF732" s="23"/>
      <c r="GG732" s="23"/>
      <c r="GH732" s="23"/>
      <c r="GI732" s="23"/>
      <c r="GJ732" s="23"/>
      <c r="GK732" s="23"/>
      <c r="GL732" s="23"/>
      <c r="GM732" s="23"/>
      <c r="GN732" s="46"/>
    </row>
    <row r="733" spans="1:196" s="44" customFormat="1">
      <c r="A733" s="120"/>
      <c r="B733" s="120"/>
      <c r="C733" s="120"/>
      <c r="D733" s="120"/>
      <c r="E733" s="120"/>
      <c r="F733" s="120"/>
      <c r="G733" s="120"/>
      <c r="H733" s="120"/>
      <c r="I733" s="120"/>
      <c r="J733" s="120"/>
      <c r="K733" s="120"/>
      <c r="L733" s="120"/>
      <c r="M733" s="87"/>
      <c r="N733" s="120"/>
      <c r="O733" s="120"/>
      <c r="P733" s="120"/>
      <c r="Q733" s="87"/>
      <c r="R733" s="120"/>
      <c r="S733" s="120"/>
      <c r="T733" s="120"/>
      <c r="U733" s="87"/>
      <c r="V733" s="120"/>
      <c r="W733" s="120"/>
      <c r="X733" s="87"/>
      <c r="Y733" s="120"/>
      <c r="Z733" s="120"/>
      <c r="AA733" s="120"/>
      <c r="AB733" s="87"/>
      <c r="AC733" s="120"/>
      <c r="AD733" s="120"/>
      <c r="AE733" s="120"/>
      <c r="AF733" s="87"/>
      <c r="AG733" s="120"/>
      <c r="AH733" s="120"/>
      <c r="AI733" s="87"/>
      <c r="AJ733" s="120"/>
      <c r="AK733" s="120"/>
      <c r="AL733" s="87"/>
      <c r="AM733" s="120"/>
      <c r="AN733" s="120"/>
      <c r="AO733" s="120"/>
      <c r="AP733" s="120"/>
      <c r="AQ733" s="120"/>
      <c r="AR733" s="87"/>
      <c r="AS733" s="120"/>
      <c r="AT733" s="120"/>
      <c r="AU733" s="120"/>
      <c r="AV733" s="120"/>
      <c r="AW733" s="120"/>
      <c r="AX733" s="120"/>
      <c r="AY733" s="87"/>
      <c r="AZ733" s="120"/>
      <c r="BA733" s="120"/>
      <c r="BB733" s="120"/>
      <c r="BC733" s="120"/>
      <c r="BD733" s="17"/>
      <c r="BE733" s="17"/>
      <c r="BP733" s="17"/>
      <c r="BQ733" s="19"/>
      <c r="BR733" s="19"/>
      <c r="BS733" s="19"/>
      <c r="BT733" s="6"/>
      <c r="BU733" s="19"/>
      <c r="BV733" s="19"/>
      <c r="BW733" s="19"/>
      <c r="BX733" s="19"/>
      <c r="BY733" s="19"/>
      <c r="BZ733" s="19"/>
      <c r="CA733" s="27"/>
      <c r="CI733" s="17"/>
      <c r="CN733" s="17"/>
      <c r="CS733" s="17"/>
      <c r="CX733" s="17"/>
      <c r="DH733" s="17"/>
      <c r="DT733" s="17"/>
      <c r="ED733" s="17"/>
      <c r="EO733" s="17"/>
      <c r="EP733" s="45"/>
      <c r="EQ733" s="6"/>
      <c r="ER733" s="6"/>
      <c r="ES733" s="6"/>
      <c r="ET733" s="6"/>
      <c r="EU733" s="46"/>
      <c r="FV733" s="19"/>
      <c r="FW733" s="23"/>
      <c r="FX733" s="23"/>
      <c r="FZ733" s="23"/>
      <c r="GA733" s="23"/>
      <c r="GB733" s="23"/>
      <c r="GC733" s="23"/>
      <c r="GD733" s="23"/>
      <c r="GE733" s="23"/>
      <c r="GF733" s="23"/>
      <c r="GG733" s="23"/>
      <c r="GH733" s="23"/>
      <c r="GI733" s="23"/>
      <c r="GJ733" s="23"/>
      <c r="GK733" s="23"/>
      <c r="GL733" s="23"/>
      <c r="GM733" s="23"/>
      <c r="GN733" s="46"/>
    </row>
    <row r="734" spans="1:196" s="44" customFormat="1">
      <c r="A734" s="120"/>
      <c r="B734" s="120"/>
      <c r="C734" s="120"/>
      <c r="D734" s="120"/>
      <c r="E734" s="120"/>
      <c r="F734" s="120"/>
      <c r="G734" s="120"/>
      <c r="H734" s="120"/>
      <c r="I734" s="120"/>
      <c r="J734" s="120"/>
      <c r="K734" s="120"/>
      <c r="L734" s="120"/>
      <c r="M734" s="87"/>
      <c r="N734" s="120"/>
      <c r="O734" s="120"/>
      <c r="P734" s="120"/>
      <c r="Q734" s="87"/>
      <c r="R734" s="120"/>
      <c r="S734" s="120"/>
      <c r="T734" s="120"/>
      <c r="U734" s="87"/>
      <c r="V734" s="120"/>
      <c r="W734" s="120"/>
      <c r="X734" s="87"/>
      <c r="Y734" s="120"/>
      <c r="Z734" s="120"/>
      <c r="AA734" s="120"/>
      <c r="AB734" s="87"/>
      <c r="AC734" s="120"/>
      <c r="AD734" s="120"/>
      <c r="AE734" s="120"/>
      <c r="AF734" s="87"/>
      <c r="AG734" s="120"/>
      <c r="AH734" s="120"/>
      <c r="AI734" s="87"/>
      <c r="AJ734" s="120"/>
      <c r="AK734" s="120"/>
      <c r="AL734" s="87"/>
      <c r="AM734" s="120"/>
      <c r="AN734" s="120"/>
      <c r="AO734" s="120"/>
      <c r="AP734" s="120"/>
      <c r="AQ734" s="120"/>
      <c r="AR734" s="87"/>
      <c r="AS734" s="120"/>
      <c r="AT734" s="120"/>
      <c r="AU734" s="120"/>
      <c r="AV734" s="120"/>
      <c r="AW734" s="120"/>
      <c r="AX734" s="120"/>
      <c r="AY734" s="87"/>
      <c r="AZ734" s="120"/>
      <c r="BA734" s="120"/>
      <c r="BB734" s="120"/>
      <c r="BC734" s="120"/>
      <c r="BD734" s="17"/>
      <c r="BE734" s="17"/>
      <c r="BP734" s="17"/>
      <c r="BQ734" s="19"/>
      <c r="BR734" s="19"/>
      <c r="BS734" s="19"/>
      <c r="BT734" s="6"/>
      <c r="BU734" s="19"/>
      <c r="BV734" s="19"/>
      <c r="BW734" s="19"/>
      <c r="BX734" s="19"/>
      <c r="BY734" s="19"/>
      <c r="BZ734" s="19"/>
      <c r="CA734" s="27"/>
      <c r="CI734" s="17"/>
      <c r="CN734" s="17"/>
      <c r="CS734" s="17"/>
      <c r="CX734" s="17"/>
      <c r="DH734" s="17"/>
      <c r="DT734" s="17"/>
      <c r="ED734" s="17"/>
      <c r="EO734" s="17"/>
      <c r="EP734" s="45"/>
      <c r="EQ734" s="6"/>
      <c r="ER734" s="6"/>
      <c r="ES734" s="6"/>
      <c r="ET734" s="6"/>
      <c r="EU734" s="46"/>
      <c r="FV734" s="19"/>
      <c r="FW734" s="23"/>
      <c r="FX734" s="23"/>
      <c r="FZ734" s="23"/>
      <c r="GA734" s="23"/>
      <c r="GB734" s="23"/>
      <c r="GC734" s="23"/>
      <c r="GD734" s="23"/>
      <c r="GE734" s="23"/>
      <c r="GF734" s="23"/>
      <c r="GG734" s="23"/>
      <c r="GH734" s="23"/>
      <c r="GI734" s="23"/>
      <c r="GJ734" s="23"/>
      <c r="GK734" s="23"/>
      <c r="GL734" s="23"/>
      <c r="GM734" s="23"/>
      <c r="GN734" s="46"/>
    </row>
    <row r="735" spans="1:196" s="44" customFormat="1">
      <c r="A735" s="120"/>
      <c r="B735" s="120"/>
      <c r="C735" s="120"/>
      <c r="D735" s="120"/>
      <c r="E735" s="120"/>
      <c r="F735" s="120"/>
      <c r="G735" s="120"/>
      <c r="H735" s="120"/>
      <c r="I735" s="120"/>
      <c r="J735" s="120"/>
      <c r="K735" s="120"/>
      <c r="L735" s="120"/>
      <c r="M735" s="87"/>
      <c r="N735" s="120"/>
      <c r="O735" s="120"/>
      <c r="P735" s="120"/>
      <c r="Q735" s="87"/>
      <c r="R735" s="120"/>
      <c r="S735" s="120"/>
      <c r="T735" s="120"/>
      <c r="U735" s="87"/>
      <c r="V735" s="120"/>
      <c r="W735" s="120"/>
      <c r="X735" s="87"/>
      <c r="Y735" s="120"/>
      <c r="Z735" s="120"/>
      <c r="AA735" s="120"/>
      <c r="AB735" s="87"/>
      <c r="AC735" s="120"/>
      <c r="AD735" s="120"/>
      <c r="AE735" s="120"/>
      <c r="AF735" s="87"/>
      <c r="AG735" s="120"/>
      <c r="AH735" s="120"/>
      <c r="AI735" s="87"/>
      <c r="AJ735" s="120"/>
      <c r="AK735" s="120"/>
      <c r="AL735" s="87"/>
      <c r="AM735" s="120"/>
      <c r="AN735" s="120"/>
      <c r="AO735" s="120"/>
      <c r="AP735" s="120"/>
      <c r="AQ735" s="120"/>
      <c r="AR735" s="87"/>
      <c r="AS735" s="120"/>
      <c r="AT735" s="120"/>
      <c r="AU735" s="120"/>
      <c r="AV735" s="120"/>
      <c r="AW735" s="120"/>
      <c r="AX735" s="120"/>
      <c r="AY735" s="87"/>
      <c r="AZ735" s="120"/>
      <c r="BA735" s="120"/>
      <c r="BB735" s="120"/>
      <c r="BC735" s="120"/>
      <c r="BD735" s="17"/>
      <c r="BE735" s="17"/>
      <c r="BP735" s="17"/>
      <c r="BQ735" s="19"/>
      <c r="BR735" s="19"/>
      <c r="BS735" s="19"/>
      <c r="BT735" s="6"/>
      <c r="BU735" s="19"/>
      <c r="BV735" s="19"/>
      <c r="BW735" s="19"/>
      <c r="BX735" s="19"/>
      <c r="BY735" s="19"/>
      <c r="BZ735" s="19"/>
      <c r="CA735" s="27"/>
      <c r="CI735" s="17"/>
      <c r="CN735" s="17"/>
      <c r="CS735" s="17"/>
      <c r="CX735" s="17"/>
      <c r="DH735" s="17"/>
      <c r="DT735" s="17"/>
      <c r="ED735" s="17"/>
      <c r="EO735" s="17"/>
      <c r="EP735" s="45"/>
      <c r="EQ735" s="6"/>
      <c r="ER735" s="6"/>
      <c r="ES735" s="6"/>
      <c r="ET735" s="6"/>
      <c r="EU735" s="46"/>
      <c r="FV735" s="19"/>
      <c r="FW735" s="23"/>
      <c r="FX735" s="23"/>
      <c r="FZ735" s="23"/>
      <c r="GA735" s="23"/>
      <c r="GB735" s="23"/>
      <c r="GC735" s="23"/>
      <c r="GD735" s="23"/>
      <c r="GE735" s="23"/>
      <c r="GF735" s="23"/>
      <c r="GG735" s="23"/>
      <c r="GH735" s="23"/>
      <c r="GI735" s="23"/>
      <c r="GJ735" s="23"/>
      <c r="GK735" s="23"/>
      <c r="GL735" s="23"/>
      <c r="GM735" s="23"/>
      <c r="GN735" s="46"/>
    </row>
    <row r="736" spans="1:196" s="44" customFormat="1">
      <c r="A736" s="120"/>
      <c r="B736" s="120"/>
      <c r="C736" s="120"/>
      <c r="D736" s="120"/>
      <c r="E736" s="120"/>
      <c r="F736" s="120"/>
      <c r="G736" s="120"/>
      <c r="H736" s="120"/>
      <c r="I736" s="120"/>
      <c r="J736" s="120"/>
      <c r="K736" s="120"/>
      <c r="L736" s="120"/>
      <c r="M736" s="87"/>
      <c r="N736" s="120"/>
      <c r="O736" s="120"/>
      <c r="P736" s="120"/>
      <c r="Q736" s="87"/>
      <c r="R736" s="120"/>
      <c r="S736" s="120"/>
      <c r="T736" s="120"/>
      <c r="U736" s="87"/>
      <c r="V736" s="120"/>
      <c r="W736" s="120"/>
      <c r="X736" s="87"/>
      <c r="Y736" s="120"/>
      <c r="Z736" s="120"/>
      <c r="AA736" s="120"/>
      <c r="AB736" s="87"/>
      <c r="AC736" s="120"/>
      <c r="AD736" s="120"/>
      <c r="AE736" s="120"/>
      <c r="AF736" s="87"/>
      <c r="AG736" s="120"/>
      <c r="AH736" s="120"/>
      <c r="AI736" s="87"/>
      <c r="AJ736" s="120"/>
      <c r="AK736" s="120"/>
      <c r="AL736" s="87"/>
      <c r="AM736" s="120"/>
      <c r="AN736" s="120"/>
      <c r="AO736" s="120"/>
      <c r="AP736" s="120"/>
      <c r="AQ736" s="120"/>
      <c r="AR736" s="87"/>
      <c r="AS736" s="120"/>
      <c r="AT736" s="120"/>
      <c r="AU736" s="120"/>
      <c r="AV736" s="120"/>
      <c r="AW736" s="120"/>
      <c r="AX736" s="120"/>
      <c r="AY736" s="87"/>
      <c r="AZ736" s="120"/>
      <c r="BA736" s="120"/>
      <c r="BB736" s="120"/>
      <c r="BC736" s="120"/>
      <c r="BD736" s="17"/>
      <c r="BE736" s="17"/>
      <c r="BP736" s="17"/>
      <c r="BQ736" s="19"/>
      <c r="BR736" s="19"/>
      <c r="BS736" s="19"/>
      <c r="BT736" s="6"/>
      <c r="BU736" s="19"/>
      <c r="BV736" s="19"/>
      <c r="BW736" s="19"/>
      <c r="BX736" s="19"/>
      <c r="BY736" s="19"/>
      <c r="BZ736" s="19"/>
      <c r="CA736" s="27"/>
      <c r="CI736" s="17"/>
      <c r="CN736" s="17"/>
      <c r="CS736" s="17"/>
      <c r="CX736" s="17"/>
      <c r="DH736" s="17"/>
      <c r="DT736" s="17"/>
      <c r="ED736" s="17"/>
      <c r="EO736" s="17"/>
      <c r="EP736" s="45"/>
      <c r="EQ736" s="6"/>
      <c r="ER736" s="6"/>
      <c r="ES736" s="6"/>
      <c r="ET736" s="6"/>
      <c r="EU736" s="46"/>
      <c r="FV736" s="19"/>
      <c r="FW736" s="23"/>
      <c r="FX736" s="23"/>
      <c r="FZ736" s="23"/>
      <c r="GA736" s="23"/>
      <c r="GB736" s="23"/>
      <c r="GC736" s="23"/>
      <c r="GD736" s="23"/>
      <c r="GE736" s="23"/>
      <c r="GF736" s="23"/>
      <c r="GG736" s="23"/>
      <c r="GH736" s="23"/>
      <c r="GI736" s="23"/>
      <c r="GJ736" s="23"/>
      <c r="GK736" s="23"/>
      <c r="GL736" s="23"/>
      <c r="GM736" s="23"/>
      <c r="GN736" s="46"/>
    </row>
    <row r="737" spans="1:196" s="44" customFormat="1">
      <c r="A737" s="120"/>
      <c r="B737" s="120"/>
      <c r="C737" s="120"/>
      <c r="D737" s="120"/>
      <c r="E737" s="120"/>
      <c r="F737" s="120"/>
      <c r="G737" s="120"/>
      <c r="H737" s="120"/>
      <c r="I737" s="120"/>
      <c r="J737" s="120"/>
      <c r="K737" s="120"/>
      <c r="L737" s="120"/>
      <c r="M737" s="87"/>
      <c r="N737" s="120"/>
      <c r="O737" s="120"/>
      <c r="P737" s="120"/>
      <c r="Q737" s="87"/>
      <c r="R737" s="120"/>
      <c r="S737" s="120"/>
      <c r="T737" s="120"/>
      <c r="U737" s="87"/>
      <c r="V737" s="120"/>
      <c r="W737" s="120"/>
      <c r="X737" s="87"/>
      <c r="Y737" s="120"/>
      <c r="Z737" s="120"/>
      <c r="AA737" s="120"/>
      <c r="AB737" s="87"/>
      <c r="AC737" s="120"/>
      <c r="AD737" s="120"/>
      <c r="AE737" s="120"/>
      <c r="AF737" s="87"/>
      <c r="AG737" s="120"/>
      <c r="AH737" s="120"/>
      <c r="AI737" s="87"/>
      <c r="AJ737" s="120"/>
      <c r="AK737" s="120"/>
      <c r="AL737" s="87"/>
      <c r="AM737" s="120"/>
      <c r="AN737" s="120"/>
      <c r="AO737" s="120"/>
      <c r="AP737" s="120"/>
      <c r="AQ737" s="120"/>
      <c r="AR737" s="87"/>
      <c r="AS737" s="120"/>
      <c r="AT737" s="120"/>
      <c r="AU737" s="120"/>
      <c r="AV737" s="120"/>
      <c r="AW737" s="120"/>
      <c r="AX737" s="120"/>
      <c r="AY737" s="87"/>
      <c r="AZ737" s="120"/>
      <c r="BA737" s="120"/>
      <c r="BB737" s="120"/>
      <c r="BC737" s="120"/>
      <c r="BD737" s="17"/>
      <c r="BE737" s="17"/>
      <c r="BP737" s="17"/>
      <c r="BQ737" s="19"/>
      <c r="BR737" s="19"/>
      <c r="BS737" s="19"/>
      <c r="BT737" s="6"/>
      <c r="BU737" s="19"/>
      <c r="BV737" s="19"/>
      <c r="BW737" s="19"/>
      <c r="BX737" s="19"/>
      <c r="BY737" s="19"/>
      <c r="BZ737" s="19"/>
      <c r="CA737" s="27"/>
      <c r="CI737" s="17"/>
      <c r="CN737" s="17"/>
      <c r="CS737" s="17"/>
      <c r="CX737" s="17"/>
      <c r="DH737" s="17"/>
      <c r="DT737" s="17"/>
      <c r="ED737" s="17"/>
      <c r="EO737" s="17"/>
      <c r="EP737" s="45"/>
      <c r="EQ737" s="6"/>
      <c r="ER737" s="6"/>
      <c r="ES737" s="6"/>
      <c r="ET737" s="6"/>
      <c r="EU737" s="46"/>
      <c r="FV737" s="19"/>
      <c r="FW737" s="23"/>
      <c r="FX737" s="23"/>
      <c r="FZ737" s="23"/>
      <c r="GA737" s="23"/>
      <c r="GB737" s="23"/>
      <c r="GC737" s="23"/>
      <c r="GD737" s="23"/>
      <c r="GE737" s="23"/>
      <c r="GF737" s="23"/>
      <c r="GG737" s="23"/>
      <c r="GH737" s="23"/>
      <c r="GI737" s="23"/>
      <c r="GJ737" s="23"/>
      <c r="GK737" s="23"/>
      <c r="GL737" s="23"/>
      <c r="GM737" s="23"/>
      <c r="GN737" s="46"/>
    </row>
    <row r="738" spans="1:196" s="44" customFormat="1">
      <c r="A738" s="120"/>
      <c r="B738" s="120"/>
      <c r="C738" s="120"/>
      <c r="D738" s="120"/>
      <c r="E738" s="120"/>
      <c r="F738" s="120"/>
      <c r="G738" s="120"/>
      <c r="H738" s="120"/>
      <c r="I738" s="120"/>
      <c r="J738" s="120"/>
      <c r="K738" s="120"/>
      <c r="L738" s="120"/>
      <c r="M738" s="87"/>
      <c r="N738" s="120"/>
      <c r="O738" s="120"/>
      <c r="P738" s="120"/>
      <c r="Q738" s="87"/>
      <c r="R738" s="120"/>
      <c r="S738" s="120"/>
      <c r="T738" s="120"/>
      <c r="U738" s="87"/>
      <c r="V738" s="120"/>
      <c r="W738" s="120"/>
      <c r="X738" s="87"/>
      <c r="Y738" s="120"/>
      <c r="Z738" s="120"/>
      <c r="AA738" s="120"/>
      <c r="AB738" s="87"/>
      <c r="AC738" s="120"/>
      <c r="AD738" s="120"/>
      <c r="AE738" s="120"/>
      <c r="AF738" s="87"/>
      <c r="AG738" s="120"/>
      <c r="AH738" s="120"/>
      <c r="AI738" s="87"/>
      <c r="AJ738" s="120"/>
      <c r="AK738" s="120"/>
      <c r="AL738" s="87"/>
      <c r="AM738" s="120"/>
      <c r="AN738" s="120"/>
      <c r="AO738" s="120"/>
      <c r="AP738" s="120"/>
      <c r="AQ738" s="120"/>
      <c r="AR738" s="87"/>
      <c r="AS738" s="120"/>
      <c r="AT738" s="120"/>
      <c r="AU738" s="120"/>
      <c r="AV738" s="120"/>
      <c r="AW738" s="120"/>
      <c r="AX738" s="120"/>
      <c r="AY738" s="87"/>
      <c r="AZ738" s="120"/>
      <c r="BA738" s="120"/>
      <c r="BB738" s="120"/>
      <c r="BC738" s="120"/>
      <c r="BD738" s="17"/>
      <c r="BE738" s="17"/>
      <c r="BP738" s="17"/>
      <c r="BQ738" s="19"/>
      <c r="BR738" s="19"/>
      <c r="BS738" s="19"/>
      <c r="BT738" s="6"/>
      <c r="BU738" s="19"/>
      <c r="BV738" s="19"/>
      <c r="BW738" s="19"/>
      <c r="BX738" s="19"/>
      <c r="BY738" s="19"/>
      <c r="BZ738" s="19"/>
      <c r="CA738" s="27"/>
      <c r="CI738" s="17"/>
      <c r="CN738" s="17"/>
      <c r="CS738" s="17"/>
      <c r="CX738" s="17"/>
      <c r="DH738" s="17"/>
      <c r="DT738" s="17"/>
      <c r="ED738" s="17"/>
      <c r="EO738" s="17"/>
      <c r="EP738" s="45"/>
      <c r="EQ738" s="6"/>
      <c r="ER738" s="6"/>
      <c r="ES738" s="6"/>
      <c r="ET738" s="6"/>
      <c r="EU738" s="46"/>
      <c r="FV738" s="19"/>
      <c r="FW738" s="23"/>
      <c r="FX738" s="23"/>
      <c r="FZ738" s="23"/>
      <c r="GA738" s="23"/>
      <c r="GB738" s="23"/>
      <c r="GC738" s="23"/>
      <c r="GD738" s="23"/>
      <c r="GE738" s="23"/>
      <c r="GF738" s="23"/>
      <c r="GG738" s="23"/>
      <c r="GH738" s="23"/>
      <c r="GI738" s="23"/>
      <c r="GJ738" s="23"/>
      <c r="GK738" s="23"/>
      <c r="GL738" s="23"/>
      <c r="GM738" s="23"/>
      <c r="GN738" s="46"/>
    </row>
    <row r="739" spans="1:196" s="44" customFormat="1">
      <c r="A739" s="120"/>
      <c r="B739" s="120"/>
      <c r="C739" s="120"/>
      <c r="D739" s="120"/>
      <c r="E739" s="120"/>
      <c r="F739" s="120"/>
      <c r="G739" s="120"/>
      <c r="H739" s="120"/>
      <c r="I739" s="120"/>
      <c r="J739" s="120"/>
      <c r="K739" s="120"/>
      <c r="L739" s="120"/>
      <c r="M739" s="87"/>
      <c r="N739" s="120"/>
      <c r="O739" s="120"/>
      <c r="P739" s="120"/>
      <c r="Q739" s="87"/>
      <c r="R739" s="120"/>
      <c r="S739" s="120"/>
      <c r="T739" s="120"/>
      <c r="U739" s="87"/>
      <c r="V739" s="120"/>
      <c r="W739" s="120"/>
      <c r="X739" s="87"/>
      <c r="Y739" s="120"/>
      <c r="Z739" s="120"/>
      <c r="AA739" s="120"/>
      <c r="AB739" s="87"/>
      <c r="AC739" s="120"/>
      <c r="AD739" s="120"/>
      <c r="AE739" s="120"/>
      <c r="AF739" s="87"/>
      <c r="AG739" s="120"/>
      <c r="AH739" s="120"/>
      <c r="AI739" s="87"/>
      <c r="AJ739" s="120"/>
      <c r="AK739" s="120"/>
      <c r="AL739" s="87"/>
      <c r="AM739" s="120"/>
      <c r="AN739" s="120"/>
      <c r="AO739" s="120"/>
      <c r="AP739" s="120"/>
      <c r="AQ739" s="120"/>
      <c r="AR739" s="87"/>
      <c r="AS739" s="120"/>
      <c r="AT739" s="120"/>
      <c r="AU739" s="120"/>
      <c r="AV739" s="120"/>
      <c r="AW739" s="120"/>
      <c r="AX739" s="120"/>
      <c r="AY739" s="87"/>
      <c r="AZ739" s="120"/>
      <c r="BA739" s="120"/>
      <c r="BB739" s="120"/>
      <c r="BC739" s="120"/>
      <c r="BD739" s="17"/>
      <c r="BE739" s="17"/>
      <c r="BP739" s="17"/>
      <c r="BQ739" s="19"/>
      <c r="BR739" s="19"/>
      <c r="BS739" s="19"/>
      <c r="BT739" s="6"/>
      <c r="BU739" s="19"/>
      <c r="BV739" s="19"/>
      <c r="BW739" s="19"/>
      <c r="BX739" s="19"/>
      <c r="BY739" s="19"/>
      <c r="BZ739" s="19"/>
      <c r="CA739" s="27"/>
      <c r="CI739" s="17"/>
      <c r="CN739" s="17"/>
      <c r="CS739" s="17"/>
      <c r="CX739" s="17"/>
      <c r="DH739" s="17"/>
      <c r="DT739" s="17"/>
      <c r="ED739" s="17"/>
      <c r="EO739" s="17"/>
      <c r="EP739" s="45"/>
      <c r="EQ739" s="6"/>
      <c r="ER739" s="6"/>
      <c r="ES739" s="6"/>
      <c r="ET739" s="6"/>
      <c r="EU739" s="46"/>
      <c r="FV739" s="19"/>
      <c r="FW739" s="23"/>
      <c r="FX739" s="23"/>
      <c r="FZ739" s="23"/>
      <c r="GA739" s="23"/>
      <c r="GB739" s="23"/>
      <c r="GC739" s="23"/>
      <c r="GD739" s="23"/>
      <c r="GE739" s="23"/>
      <c r="GF739" s="23"/>
      <c r="GG739" s="23"/>
      <c r="GH739" s="23"/>
      <c r="GI739" s="23"/>
      <c r="GJ739" s="23"/>
      <c r="GK739" s="23"/>
      <c r="GL739" s="23"/>
      <c r="GM739" s="23"/>
      <c r="GN739" s="46"/>
    </row>
    <row r="740" spans="1:196" s="44" customFormat="1">
      <c r="A740" s="120"/>
      <c r="B740" s="120"/>
      <c r="C740" s="120"/>
      <c r="D740" s="120"/>
      <c r="E740" s="120"/>
      <c r="F740" s="120"/>
      <c r="G740" s="120"/>
      <c r="H740" s="120"/>
      <c r="I740" s="120"/>
      <c r="J740" s="120"/>
      <c r="K740" s="120"/>
      <c r="L740" s="120"/>
      <c r="M740" s="87"/>
      <c r="N740" s="120"/>
      <c r="O740" s="120"/>
      <c r="P740" s="120"/>
      <c r="Q740" s="87"/>
      <c r="R740" s="120"/>
      <c r="S740" s="120"/>
      <c r="T740" s="120"/>
      <c r="U740" s="87"/>
      <c r="V740" s="120"/>
      <c r="W740" s="120"/>
      <c r="X740" s="87"/>
      <c r="Y740" s="120"/>
      <c r="Z740" s="120"/>
      <c r="AA740" s="120"/>
      <c r="AB740" s="87"/>
      <c r="AC740" s="120"/>
      <c r="AD740" s="120"/>
      <c r="AE740" s="120"/>
      <c r="AF740" s="87"/>
      <c r="AG740" s="120"/>
      <c r="AH740" s="120"/>
      <c r="AI740" s="87"/>
      <c r="AJ740" s="120"/>
      <c r="AK740" s="120"/>
      <c r="AL740" s="87"/>
      <c r="AM740" s="120"/>
      <c r="AN740" s="120"/>
      <c r="AO740" s="120"/>
      <c r="AP740" s="120"/>
      <c r="AQ740" s="120"/>
      <c r="AR740" s="87"/>
      <c r="AS740" s="120"/>
      <c r="AT740" s="120"/>
      <c r="AU740" s="120"/>
      <c r="AV740" s="120"/>
      <c r="AW740" s="120"/>
      <c r="AX740" s="120"/>
      <c r="AY740" s="87"/>
      <c r="AZ740" s="120"/>
      <c r="BA740" s="120"/>
      <c r="BB740" s="120"/>
      <c r="BC740" s="120"/>
      <c r="BD740" s="17"/>
      <c r="BE740" s="17"/>
      <c r="BP740" s="17"/>
      <c r="BQ740" s="19"/>
      <c r="BR740" s="19"/>
      <c r="BS740" s="19"/>
      <c r="BT740" s="6"/>
      <c r="BU740" s="19"/>
      <c r="BV740" s="19"/>
      <c r="BW740" s="19"/>
      <c r="BX740" s="19"/>
      <c r="BY740" s="19"/>
      <c r="BZ740" s="19"/>
      <c r="CA740" s="27"/>
      <c r="CI740" s="17"/>
      <c r="CN740" s="17"/>
      <c r="CS740" s="17"/>
      <c r="CX740" s="17"/>
      <c r="DH740" s="17"/>
      <c r="DT740" s="17"/>
      <c r="ED740" s="17"/>
      <c r="EO740" s="17"/>
      <c r="EP740" s="45"/>
      <c r="EQ740" s="6"/>
      <c r="ER740" s="6"/>
      <c r="ES740" s="6"/>
      <c r="ET740" s="6"/>
      <c r="EU740" s="46"/>
      <c r="FV740" s="19"/>
      <c r="FW740" s="23"/>
      <c r="FX740" s="23"/>
      <c r="FZ740" s="23"/>
      <c r="GA740" s="23"/>
      <c r="GB740" s="23"/>
      <c r="GC740" s="23"/>
      <c r="GD740" s="23"/>
      <c r="GE740" s="23"/>
      <c r="GF740" s="23"/>
      <c r="GG740" s="23"/>
      <c r="GH740" s="23"/>
      <c r="GI740" s="23"/>
      <c r="GJ740" s="23"/>
      <c r="GK740" s="23"/>
      <c r="GL740" s="23"/>
      <c r="GM740" s="23"/>
      <c r="GN740" s="46"/>
    </row>
    <row r="741" spans="1:196" s="44" customFormat="1">
      <c r="A741" s="120"/>
      <c r="B741" s="120"/>
      <c r="C741" s="120"/>
      <c r="D741" s="120"/>
      <c r="E741" s="120"/>
      <c r="F741" s="120"/>
      <c r="G741" s="120"/>
      <c r="H741" s="120"/>
      <c r="I741" s="120"/>
      <c r="J741" s="120"/>
      <c r="K741" s="120"/>
      <c r="L741" s="120"/>
      <c r="M741" s="87"/>
      <c r="N741" s="120"/>
      <c r="O741" s="120"/>
      <c r="P741" s="120"/>
      <c r="Q741" s="87"/>
      <c r="R741" s="120"/>
      <c r="S741" s="120"/>
      <c r="T741" s="120"/>
      <c r="U741" s="87"/>
      <c r="V741" s="120"/>
      <c r="W741" s="120"/>
      <c r="X741" s="87"/>
      <c r="Y741" s="120"/>
      <c r="Z741" s="120"/>
      <c r="AA741" s="120"/>
      <c r="AB741" s="87"/>
      <c r="AC741" s="120"/>
      <c r="AD741" s="120"/>
      <c r="AE741" s="120"/>
      <c r="AF741" s="87"/>
      <c r="AG741" s="120"/>
      <c r="AH741" s="120"/>
      <c r="AI741" s="87"/>
      <c r="AJ741" s="120"/>
      <c r="AK741" s="120"/>
      <c r="AL741" s="87"/>
      <c r="AM741" s="120"/>
      <c r="AN741" s="120"/>
      <c r="AO741" s="120"/>
      <c r="AP741" s="120"/>
      <c r="AQ741" s="120"/>
      <c r="AR741" s="87"/>
      <c r="AS741" s="120"/>
      <c r="AT741" s="120"/>
      <c r="AU741" s="120"/>
      <c r="AV741" s="120"/>
      <c r="AW741" s="120"/>
      <c r="AX741" s="120"/>
      <c r="AY741" s="87"/>
      <c r="AZ741" s="120"/>
      <c r="BA741" s="120"/>
      <c r="BB741" s="120"/>
      <c r="BC741" s="120"/>
      <c r="BD741" s="17"/>
      <c r="BE741" s="17"/>
      <c r="BP741" s="17"/>
      <c r="BQ741" s="19"/>
      <c r="BR741" s="19"/>
      <c r="BS741" s="19"/>
      <c r="BT741" s="6"/>
      <c r="BU741" s="19"/>
      <c r="BV741" s="19"/>
      <c r="BW741" s="19"/>
      <c r="BX741" s="19"/>
      <c r="BY741" s="19"/>
      <c r="BZ741" s="19"/>
      <c r="CA741" s="27"/>
      <c r="CI741" s="17"/>
      <c r="CN741" s="17"/>
      <c r="CS741" s="17"/>
      <c r="CX741" s="17"/>
      <c r="DH741" s="17"/>
      <c r="DT741" s="17"/>
      <c r="ED741" s="17"/>
      <c r="EO741" s="17"/>
      <c r="EP741" s="45"/>
      <c r="EQ741" s="6"/>
      <c r="ER741" s="6"/>
      <c r="ES741" s="6"/>
      <c r="ET741" s="6"/>
      <c r="EU741" s="46"/>
      <c r="FV741" s="19"/>
      <c r="FW741" s="23"/>
      <c r="FX741" s="23"/>
      <c r="FZ741" s="23"/>
      <c r="GA741" s="23"/>
      <c r="GB741" s="23"/>
      <c r="GC741" s="23"/>
      <c r="GD741" s="23"/>
      <c r="GE741" s="23"/>
      <c r="GF741" s="23"/>
      <c r="GG741" s="23"/>
      <c r="GH741" s="23"/>
      <c r="GI741" s="23"/>
      <c r="GJ741" s="23"/>
      <c r="GK741" s="23"/>
      <c r="GL741" s="23"/>
      <c r="GM741" s="23"/>
      <c r="GN741" s="46"/>
    </row>
    <row r="742" spans="1:196" s="44" customFormat="1">
      <c r="A742" s="120"/>
      <c r="B742" s="120"/>
      <c r="C742" s="120"/>
      <c r="D742" s="120"/>
      <c r="E742" s="120"/>
      <c r="F742" s="120"/>
      <c r="G742" s="120"/>
      <c r="H742" s="120"/>
      <c r="I742" s="120"/>
      <c r="J742" s="120"/>
      <c r="K742" s="120"/>
      <c r="L742" s="120"/>
      <c r="M742" s="87"/>
      <c r="N742" s="120"/>
      <c r="O742" s="120"/>
      <c r="P742" s="120"/>
      <c r="Q742" s="87"/>
      <c r="R742" s="120"/>
      <c r="S742" s="120"/>
      <c r="T742" s="120"/>
      <c r="U742" s="87"/>
      <c r="V742" s="120"/>
      <c r="W742" s="120"/>
      <c r="X742" s="87"/>
      <c r="Y742" s="120"/>
      <c r="Z742" s="120"/>
      <c r="AA742" s="120"/>
      <c r="AB742" s="87"/>
      <c r="AC742" s="120"/>
      <c r="AD742" s="120"/>
      <c r="AE742" s="120"/>
      <c r="AF742" s="87"/>
      <c r="AG742" s="120"/>
      <c r="AH742" s="120"/>
      <c r="AI742" s="87"/>
      <c r="AJ742" s="120"/>
      <c r="AK742" s="120"/>
      <c r="AL742" s="87"/>
      <c r="AM742" s="120"/>
      <c r="AN742" s="120"/>
      <c r="AO742" s="120"/>
      <c r="AP742" s="120"/>
      <c r="AQ742" s="120"/>
      <c r="AR742" s="87"/>
      <c r="AS742" s="120"/>
      <c r="AT742" s="120"/>
      <c r="AU742" s="120"/>
      <c r="AV742" s="120"/>
      <c r="AW742" s="120"/>
      <c r="AX742" s="120"/>
      <c r="AY742" s="87"/>
      <c r="AZ742" s="120"/>
      <c r="BA742" s="120"/>
      <c r="BB742" s="120"/>
      <c r="BC742" s="120"/>
      <c r="BD742" s="17"/>
      <c r="BE742" s="17"/>
      <c r="BP742" s="17"/>
      <c r="BQ742" s="19"/>
      <c r="BR742" s="19"/>
      <c r="BS742" s="19"/>
      <c r="BT742" s="6"/>
      <c r="BU742" s="19"/>
      <c r="BV742" s="19"/>
      <c r="BW742" s="19"/>
      <c r="BX742" s="19"/>
      <c r="BY742" s="19"/>
      <c r="BZ742" s="19"/>
      <c r="CA742" s="27"/>
      <c r="CI742" s="17"/>
      <c r="CN742" s="17"/>
      <c r="CS742" s="17"/>
      <c r="CX742" s="17"/>
      <c r="DH742" s="17"/>
      <c r="DT742" s="17"/>
      <c r="ED742" s="17"/>
      <c r="EO742" s="17"/>
      <c r="EP742" s="45"/>
      <c r="EQ742" s="6"/>
      <c r="ER742" s="6"/>
      <c r="ES742" s="6"/>
      <c r="ET742" s="6"/>
      <c r="EU742" s="46"/>
      <c r="FV742" s="19"/>
      <c r="FW742" s="23"/>
      <c r="FX742" s="23"/>
      <c r="FZ742" s="23"/>
      <c r="GA742" s="23"/>
      <c r="GB742" s="23"/>
      <c r="GC742" s="23"/>
      <c r="GD742" s="23"/>
      <c r="GE742" s="23"/>
      <c r="GF742" s="23"/>
      <c r="GG742" s="23"/>
      <c r="GH742" s="23"/>
      <c r="GI742" s="23"/>
      <c r="GJ742" s="23"/>
      <c r="GK742" s="23"/>
      <c r="GL742" s="23"/>
      <c r="GM742" s="23"/>
      <c r="GN742" s="46"/>
    </row>
    <row r="743" spans="1:196" s="44" customFormat="1">
      <c r="A743" s="120"/>
      <c r="B743" s="120"/>
      <c r="C743" s="120"/>
      <c r="D743" s="120"/>
      <c r="E743" s="120"/>
      <c r="F743" s="120"/>
      <c r="G743" s="120"/>
      <c r="H743" s="120"/>
      <c r="I743" s="120"/>
      <c r="J743" s="120"/>
      <c r="K743" s="120"/>
      <c r="L743" s="120"/>
      <c r="M743" s="87"/>
      <c r="N743" s="120"/>
      <c r="O743" s="120"/>
      <c r="P743" s="120"/>
      <c r="Q743" s="87"/>
      <c r="R743" s="120"/>
      <c r="S743" s="120"/>
      <c r="T743" s="120"/>
      <c r="U743" s="87"/>
      <c r="V743" s="120"/>
      <c r="W743" s="120"/>
      <c r="X743" s="87"/>
      <c r="Y743" s="120"/>
      <c r="Z743" s="120"/>
      <c r="AA743" s="120"/>
      <c r="AB743" s="87"/>
      <c r="AC743" s="120"/>
      <c r="AD743" s="120"/>
      <c r="AE743" s="120"/>
      <c r="AF743" s="87"/>
      <c r="AG743" s="120"/>
      <c r="AH743" s="120"/>
      <c r="AI743" s="87"/>
      <c r="AJ743" s="120"/>
      <c r="AK743" s="120"/>
      <c r="AL743" s="87"/>
      <c r="AM743" s="120"/>
      <c r="AN743" s="120"/>
      <c r="AO743" s="120"/>
      <c r="AP743" s="120"/>
      <c r="AQ743" s="120"/>
      <c r="AR743" s="87"/>
      <c r="AS743" s="120"/>
      <c r="AT743" s="120"/>
      <c r="AU743" s="120"/>
      <c r="AV743" s="120"/>
      <c r="AW743" s="120"/>
      <c r="AX743" s="120"/>
      <c r="AY743" s="87"/>
      <c r="AZ743" s="120"/>
      <c r="BA743" s="120"/>
      <c r="BB743" s="120"/>
      <c r="BC743" s="120"/>
      <c r="BD743" s="17"/>
      <c r="BE743" s="17"/>
      <c r="BP743" s="17"/>
      <c r="BQ743" s="19"/>
      <c r="BR743" s="19"/>
      <c r="BS743" s="19"/>
      <c r="BT743" s="6"/>
      <c r="BU743" s="19"/>
      <c r="BV743" s="19"/>
      <c r="BW743" s="19"/>
      <c r="BX743" s="19"/>
      <c r="BY743" s="19"/>
      <c r="BZ743" s="19"/>
      <c r="CA743" s="27"/>
      <c r="CI743" s="17"/>
      <c r="CN743" s="17"/>
      <c r="CS743" s="17"/>
      <c r="CX743" s="17"/>
      <c r="DH743" s="17"/>
      <c r="DT743" s="17"/>
      <c r="ED743" s="17"/>
      <c r="EO743" s="17"/>
      <c r="EP743" s="45"/>
      <c r="EQ743" s="6"/>
      <c r="ER743" s="6"/>
      <c r="ES743" s="6"/>
      <c r="ET743" s="6"/>
      <c r="EU743" s="46"/>
      <c r="FV743" s="19"/>
      <c r="FW743" s="23"/>
      <c r="FX743" s="23"/>
      <c r="FZ743" s="23"/>
      <c r="GA743" s="23"/>
      <c r="GB743" s="23"/>
      <c r="GC743" s="23"/>
      <c r="GD743" s="23"/>
      <c r="GE743" s="23"/>
      <c r="GF743" s="23"/>
      <c r="GG743" s="23"/>
      <c r="GH743" s="23"/>
      <c r="GI743" s="23"/>
      <c r="GJ743" s="23"/>
      <c r="GK743" s="23"/>
      <c r="GL743" s="23"/>
      <c r="GM743" s="23"/>
      <c r="GN743" s="46"/>
    </row>
    <row r="744" spans="1:196" s="44" customFormat="1">
      <c r="A744" s="120"/>
      <c r="B744" s="120"/>
      <c r="C744" s="120"/>
      <c r="D744" s="120"/>
      <c r="E744" s="120"/>
      <c r="F744" s="120"/>
      <c r="G744" s="120"/>
      <c r="H744" s="120"/>
      <c r="I744" s="120"/>
      <c r="J744" s="120"/>
      <c r="K744" s="120"/>
      <c r="L744" s="120"/>
      <c r="M744" s="87"/>
      <c r="N744" s="120"/>
      <c r="O744" s="120"/>
      <c r="P744" s="120"/>
      <c r="Q744" s="87"/>
      <c r="R744" s="120"/>
      <c r="S744" s="120"/>
      <c r="T744" s="120"/>
      <c r="U744" s="87"/>
      <c r="V744" s="120"/>
      <c r="W744" s="120"/>
      <c r="X744" s="87"/>
      <c r="Y744" s="120"/>
      <c r="Z744" s="120"/>
      <c r="AA744" s="120"/>
      <c r="AB744" s="87"/>
      <c r="AC744" s="120"/>
      <c r="AD744" s="120"/>
      <c r="AE744" s="120"/>
      <c r="AF744" s="87"/>
      <c r="AG744" s="120"/>
      <c r="AH744" s="120"/>
      <c r="AI744" s="87"/>
      <c r="AJ744" s="120"/>
      <c r="AK744" s="120"/>
      <c r="AL744" s="87"/>
      <c r="AM744" s="120"/>
      <c r="AN744" s="120"/>
      <c r="AO744" s="120"/>
      <c r="AP744" s="120"/>
      <c r="AQ744" s="120"/>
      <c r="AR744" s="87"/>
      <c r="AS744" s="120"/>
      <c r="AT744" s="120"/>
      <c r="AU744" s="120"/>
      <c r="AV744" s="120"/>
      <c r="AW744" s="120"/>
      <c r="AX744" s="120"/>
      <c r="AY744" s="87"/>
      <c r="AZ744" s="120"/>
      <c r="BA744" s="120"/>
      <c r="BB744" s="120"/>
      <c r="BC744" s="120"/>
      <c r="BD744" s="17"/>
      <c r="BE744" s="17"/>
      <c r="BP744" s="17"/>
      <c r="BQ744" s="19"/>
      <c r="BR744" s="19"/>
      <c r="BS744" s="19"/>
      <c r="BT744" s="6"/>
      <c r="BU744" s="19"/>
      <c r="BV744" s="19"/>
      <c r="BW744" s="19"/>
      <c r="BX744" s="19"/>
      <c r="BY744" s="19"/>
      <c r="BZ744" s="19"/>
      <c r="CA744" s="27"/>
      <c r="CI744" s="17"/>
      <c r="CN744" s="17"/>
      <c r="CS744" s="17"/>
      <c r="CX744" s="17"/>
      <c r="DH744" s="17"/>
      <c r="DT744" s="17"/>
      <c r="ED744" s="17"/>
      <c r="EO744" s="17"/>
      <c r="EP744" s="45"/>
      <c r="EQ744" s="6"/>
      <c r="ER744" s="6"/>
      <c r="ES744" s="6"/>
      <c r="ET744" s="6"/>
      <c r="EU744" s="46"/>
      <c r="FV744" s="19"/>
      <c r="FW744" s="23"/>
      <c r="FX744" s="23"/>
      <c r="FZ744" s="23"/>
      <c r="GA744" s="23"/>
      <c r="GB744" s="23"/>
      <c r="GC744" s="23"/>
      <c r="GD744" s="23"/>
      <c r="GE744" s="23"/>
      <c r="GF744" s="23"/>
      <c r="GG744" s="23"/>
      <c r="GH744" s="23"/>
      <c r="GI744" s="23"/>
      <c r="GJ744" s="23"/>
      <c r="GK744" s="23"/>
      <c r="GL744" s="23"/>
      <c r="GM744" s="23"/>
      <c r="GN744" s="46"/>
    </row>
    <row r="745" spans="1:196" s="44" customFormat="1">
      <c r="A745" s="120"/>
      <c r="B745" s="120"/>
      <c r="C745" s="120"/>
      <c r="D745" s="120"/>
      <c r="E745" s="120"/>
      <c r="F745" s="120"/>
      <c r="G745" s="120"/>
      <c r="H745" s="120"/>
      <c r="I745" s="120"/>
      <c r="J745" s="120"/>
      <c r="K745" s="120"/>
      <c r="L745" s="120"/>
      <c r="M745" s="87"/>
      <c r="N745" s="120"/>
      <c r="O745" s="120"/>
      <c r="P745" s="120"/>
      <c r="Q745" s="87"/>
      <c r="R745" s="120"/>
      <c r="S745" s="120"/>
      <c r="T745" s="120"/>
      <c r="U745" s="87"/>
      <c r="V745" s="120"/>
      <c r="W745" s="120"/>
      <c r="X745" s="87"/>
      <c r="Y745" s="120"/>
      <c r="Z745" s="120"/>
      <c r="AA745" s="120"/>
      <c r="AB745" s="87"/>
      <c r="AC745" s="120"/>
      <c r="AD745" s="120"/>
      <c r="AE745" s="120"/>
      <c r="AF745" s="87"/>
      <c r="AG745" s="120"/>
      <c r="AH745" s="120"/>
      <c r="AI745" s="87"/>
      <c r="AJ745" s="120"/>
      <c r="AK745" s="120"/>
      <c r="AL745" s="87"/>
      <c r="AM745" s="120"/>
      <c r="AN745" s="120"/>
      <c r="AO745" s="120"/>
      <c r="AP745" s="120"/>
      <c r="AQ745" s="120"/>
      <c r="AR745" s="87"/>
      <c r="AS745" s="120"/>
      <c r="AT745" s="120"/>
      <c r="AU745" s="120"/>
      <c r="AV745" s="120"/>
      <c r="AW745" s="120"/>
      <c r="AX745" s="120"/>
      <c r="AY745" s="87"/>
      <c r="AZ745" s="120"/>
      <c r="BA745" s="120"/>
      <c r="BB745" s="120"/>
      <c r="BC745" s="120"/>
      <c r="BD745" s="17"/>
      <c r="BE745" s="17"/>
      <c r="BP745" s="17"/>
      <c r="BQ745" s="19"/>
      <c r="BR745" s="19"/>
      <c r="BS745" s="19"/>
      <c r="BT745" s="6"/>
      <c r="BU745" s="19"/>
      <c r="BV745" s="19"/>
      <c r="BW745" s="19"/>
      <c r="BX745" s="19"/>
      <c r="BY745" s="19"/>
      <c r="BZ745" s="19"/>
      <c r="CA745" s="27"/>
      <c r="CI745" s="17"/>
      <c r="CN745" s="17"/>
      <c r="CS745" s="17"/>
      <c r="CX745" s="17"/>
      <c r="DH745" s="17"/>
      <c r="DT745" s="17"/>
      <c r="ED745" s="17"/>
      <c r="EO745" s="17"/>
      <c r="EP745" s="45"/>
      <c r="EQ745" s="6"/>
      <c r="ER745" s="6"/>
      <c r="ES745" s="6"/>
      <c r="ET745" s="6"/>
      <c r="EU745" s="46"/>
      <c r="FV745" s="19"/>
      <c r="FW745" s="23"/>
      <c r="FX745" s="23"/>
      <c r="FZ745" s="23"/>
      <c r="GA745" s="23"/>
      <c r="GB745" s="23"/>
      <c r="GC745" s="23"/>
      <c r="GD745" s="23"/>
      <c r="GE745" s="23"/>
      <c r="GF745" s="23"/>
      <c r="GG745" s="23"/>
      <c r="GH745" s="23"/>
      <c r="GI745" s="23"/>
      <c r="GJ745" s="23"/>
      <c r="GK745" s="23"/>
      <c r="GL745" s="23"/>
      <c r="GM745" s="23"/>
      <c r="GN745" s="46"/>
    </row>
    <row r="746" spans="1:196" s="44" customFormat="1">
      <c r="A746" s="120"/>
      <c r="B746" s="120"/>
      <c r="C746" s="120"/>
      <c r="D746" s="120"/>
      <c r="E746" s="120"/>
      <c r="F746" s="120"/>
      <c r="G746" s="120"/>
      <c r="H746" s="120"/>
      <c r="I746" s="120"/>
      <c r="J746" s="120"/>
      <c r="K746" s="120"/>
      <c r="L746" s="120"/>
      <c r="M746" s="87"/>
      <c r="N746" s="120"/>
      <c r="O746" s="120"/>
      <c r="P746" s="120"/>
      <c r="Q746" s="87"/>
      <c r="R746" s="120"/>
      <c r="S746" s="120"/>
      <c r="T746" s="120"/>
      <c r="U746" s="87"/>
      <c r="V746" s="120"/>
      <c r="W746" s="120"/>
      <c r="X746" s="87"/>
      <c r="Y746" s="120"/>
      <c r="Z746" s="120"/>
      <c r="AA746" s="120"/>
      <c r="AB746" s="87"/>
      <c r="AC746" s="120"/>
      <c r="AD746" s="120"/>
      <c r="AE746" s="120"/>
      <c r="AF746" s="87"/>
      <c r="AG746" s="120"/>
      <c r="AH746" s="120"/>
      <c r="AI746" s="87"/>
      <c r="AJ746" s="120"/>
      <c r="AK746" s="120"/>
      <c r="AL746" s="87"/>
      <c r="AM746" s="120"/>
      <c r="AN746" s="120"/>
      <c r="AO746" s="120"/>
      <c r="AP746" s="120"/>
      <c r="AQ746" s="120"/>
      <c r="AR746" s="87"/>
      <c r="AS746" s="120"/>
      <c r="AT746" s="120"/>
      <c r="AU746" s="120"/>
      <c r="AV746" s="120"/>
      <c r="AW746" s="120"/>
      <c r="AX746" s="120"/>
      <c r="AY746" s="87"/>
      <c r="AZ746" s="120"/>
      <c r="BA746" s="120"/>
      <c r="BB746" s="120"/>
      <c r="BC746" s="120"/>
      <c r="BD746" s="17"/>
      <c r="BE746" s="17"/>
      <c r="BP746" s="17"/>
      <c r="BQ746" s="19"/>
      <c r="BR746" s="19"/>
      <c r="BS746" s="19"/>
      <c r="BT746" s="6"/>
      <c r="BU746" s="19"/>
      <c r="BV746" s="19"/>
      <c r="BW746" s="19"/>
      <c r="BX746" s="19"/>
      <c r="BY746" s="19"/>
      <c r="BZ746" s="19"/>
      <c r="CA746" s="27"/>
      <c r="CI746" s="17"/>
      <c r="CN746" s="17"/>
      <c r="CS746" s="17"/>
      <c r="CX746" s="17"/>
      <c r="DH746" s="17"/>
      <c r="DT746" s="17"/>
      <c r="ED746" s="17"/>
      <c r="EO746" s="17"/>
      <c r="EP746" s="45"/>
      <c r="EQ746" s="6"/>
      <c r="ER746" s="6"/>
      <c r="ES746" s="6"/>
      <c r="ET746" s="6"/>
      <c r="EU746" s="46"/>
      <c r="FV746" s="19"/>
      <c r="FW746" s="23"/>
      <c r="FX746" s="23"/>
      <c r="FZ746" s="23"/>
      <c r="GA746" s="23"/>
      <c r="GB746" s="23"/>
      <c r="GC746" s="23"/>
      <c r="GD746" s="23"/>
      <c r="GE746" s="23"/>
      <c r="GF746" s="23"/>
      <c r="GG746" s="23"/>
      <c r="GH746" s="23"/>
      <c r="GI746" s="23"/>
      <c r="GJ746" s="23"/>
      <c r="GK746" s="23"/>
      <c r="GL746" s="23"/>
      <c r="GM746" s="23"/>
      <c r="GN746" s="46"/>
    </row>
    <row r="747" spans="1:196" s="44" customFormat="1">
      <c r="A747" s="120"/>
      <c r="B747" s="120"/>
      <c r="C747" s="120"/>
      <c r="D747" s="120"/>
      <c r="E747" s="120"/>
      <c r="F747" s="120"/>
      <c r="G747" s="120"/>
      <c r="H747" s="120"/>
      <c r="I747" s="120"/>
      <c r="J747" s="120"/>
      <c r="K747" s="120"/>
      <c r="L747" s="120"/>
      <c r="M747" s="87"/>
      <c r="N747" s="120"/>
      <c r="O747" s="120"/>
      <c r="P747" s="120"/>
      <c r="Q747" s="87"/>
      <c r="R747" s="120"/>
      <c r="S747" s="120"/>
      <c r="T747" s="120"/>
      <c r="U747" s="87"/>
      <c r="V747" s="120"/>
      <c r="W747" s="120"/>
      <c r="X747" s="87"/>
      <c r="Y747" s="120"/>
      <c r="Z747" s="120"/>
      <c r="AA747" s="120"/>
      <c r="AB747" s="87"/>
      <c r="AC747" s="120"/>
      <c r="AD747" s="120"/>
      <c r="AE747" s="120"/>
      <c r="AF747" s="87"/>
      <c r="AG747" s="120"/>
      <c r="AH747" s="120"/>
      <c r="AI747" s="87"/>
      <c r="AJ747" s="120"/>
      <c r="AK747" s="120"/>
      <c r="AL747" s="87"/>
      <c r="AM747" s="120"/>
      <c r="AN747" s="120"/>
      <c r="AO747" s="120"/>
      <c r="AP747" s="120"/>
      <c r="AQ747" s="120"/>
      <c r="AR747" s="87"/>
      <c r="AS747" s="120"/>
      <c r="AT747" s="120"/>
      <c r="AU747" s="120"/>
      <c r="AV747" s="120"/>
      <c r="AW747" s="120"/>
      <c r="AX747" s="120"/>
      <c r="AY747" s="87"/>
      <c r="AZ747" s="120"/>
      <c r="BA747" s="120"/>
      <c r="BB747" s="120"/>
      <c r="BC747" s="120"/>
      <c r="BD747" s="17"/>
      <c r="BE747" s="17"/>
      <c r="BP747" s="17"/>
      <c r="BQ747" s="19"/>
      <c r="BR747" s="19"/>
      <c r="BS747" s="19"/>
      <c r="BT747" s="6"/>
      <c r="BU747" s="19"/>
      <c r="BV747" s="19"/>
      <c r="BW747" s="19"/>
      <c r="BX747" s="19"/>
      <c r="BY747" s="19"/>
      <c r="BZ747" s="19"/>
      <c r="CA747" s="27"/>
      <c r="CI747" s="17"/>
      <c r="CN747" s="17"/>
      <c r="CS747" s="17"/>
      <c r="CX747" s="17"/>
      <c r="DH747" s="17"/>
      <c r="DT747" s="17"/>
      <c r="ED747" s="17"/>
      <c r="EO747" s="17"/>
      <c r="EP747" s="45"/>
      <c r="EQ747" s="6"/>
      <c r="ER747" s="6"/>
      <c r="ES747" s="6"/>
      <c r="ET747" s="6"/>
      <c r="EU747" s="46"/>
      <c r="FV747" s="19"/>
      <c r="FW747" s="23"/>
      <c r="FX747" s="23"/>
      <c r="FZ747" s="23"/>
      <c r="GA747" s="23"/>
      <c r="GB747" s="23"/>
      <c r="GC747" s="23"/>
      <c r="GD747" s="23"/>
      <c r="GE747" s="23"/>
      <c r="GF747" s="23"/>
      <c r="GG747" s="23"/>
      <c r="GH747" s="23"/>
      <c r="GI747" s="23"/>
      <c r="GJ747" s="23"/>
      <c r="GK747" s="23"/>
      <c r="GL747" s="23"/>
      <c r="GM747" s="23"/>
      <c r="GN747" s="46"/>
    </row>
    <row r="748" spans="1:196" s="44" customFormat="1">
      <c r="A748" s="120"/>
      <c r="B748" s="120"/>
      <c r="C748" s="120"/>
      <c r="D748" s="120"/>
      <c r="E748" s="120"/>
      <c r="F748" s="120"/>
      <c r="G748" s="120"/>
      <c r="H748" s="120"/>
      <c r="I748" s="120"/>
      <c r="J748" s="120"/>
      <c r="K748" s="120"/>
      <c r="L748" s="120"/>
      <c r="M748" s="87"/>
      <c r="N748" s="120"/>
      <c r="O748" s="120"/>
      <c r="P748" s="120"/>
      <c r="Q748" s="87"/>
      <c r="R748" s="120"/>
      <c r="S748" s="120"/>
      <c r="T748" s="120"/>
      <c r="U748" s="87"/>
      <c r="V748" s="120"/>
      <c r="W748" s="120"/>
      <c r="X748" s="87"/>
      <c r="Y748" s="120"/>
      <c r="Z748" s="120"/>
      <c r="AA748" s="120"/>
      <c r="AB748" s="87"/>
      <c r="AC748" s="120"/>
      <c r="AD748" s="120"/>
      <c r="AE748" s="120"/>
      <c r="AF748" s="87"/>
      <c r="AG748" s="120"/>
      <c r="AH748" s="120"/>
      <c r="AI748" s="87"/>
      <c r="AJ748" s="120"/>
      <c r="AK748" s="120"/>
      <c r="AL748" s="87"/>
      <c r="AM748" s="120"/>
      <c r="AN748" s="120"/>
      <c r="AO748" s="120"/>
      <c r="AP748" s="120"/>
      <c r="AQ748" s="120"/>
      <c r="AR748" s="87"/>
      <c r="AS748" s="120"/>
      <c r="AT748" s="120"/>
      <c r="AU748" s="120"/>
      <c r="AV748" s="120"/>
      <c r="AW748" s="120"/>
      <c r="AX748" s="120"/>
      <c r="AY748" s="87"/>
      <c r="AZ748" s="120"/>
      <c r="BA748" s="120"/>
      <c r="BB748" s="120"/>
      <c r="BC748" s="120"/>
      <c r="BD748" s="17"/>
      <c r="BE748" s="17"/>
      <c r="BP748" s="17"/>
      <c r="BQ748" s="19"/>
      <c r="BR748" s="19"/>
      <c r="BS748" s="19"/>
      <c r="BT748" s="6"/>
      <c r="BU748" s="19"/>
      <c r="BV748" s="19"/>
      <c r="BW748" s="19"/>
      <c r="BX748" s="19"/>
      <c r="BY748" s="19"/>
      <c r="BZ748" s="19"/>
      <c r="CA748" s="27"/>
      <c r="CI748" s="17"/>
      <c r="CN748" s="17"/>
      <c r="CS748" s="17"/>
      <c r="CX748" s="17"/>
      <c r="DH748" s="17"/>
      <c r="DT748" s="17"/>
      <c r="ED748" s="17"/>
      <c r="EO748" s="17"/>
      <c r="EP748" s="45"/>
      <c r="EQ748" s="6"/>
      <c r="ER748" s="6"/>
      <c r="ES748" s="6"/>
      <c r="ET748" s="6"/>
      <c r="EU748" s="46"/>
      <c r="FV748" s="19"/>
      <c r="FW748" s="23"/>
      <c r="FX748" s="23"/>
      <c r="FZ748" s="23"/>
      <c r="GA748" s="23"/>
      <c r="GB748" s="23"/>
      <c r="GC748" s="23"/>
      <c r="GD748" s="23"/>
      <c r="GE748" s="23"/>
      <c r="GF748" s="23"/>
      <c r="GG748" s="23"/>
      <c r="GH748" s="23"/>
      <c r="GI748" s="23"/>
      <c r="GJ748" s="23"/>
      <c r="GK748" s="23"/>
      <c r="GL748" s="23"/>
      <c r="GM748" s="23"/>
      <c r="GN748" s="46"/>
    </row>
    <row r="749" spans="1:196" s="44" customFormat="1">
      <c r="A749" s="120"/>
      <c r="B749" s="120"/>
      <c r="C749" s="120"/>
      <c r="D749" s="120"/>
      <c r="E749" s="120"/>
      <c r="F749" s="120"/>
      <c r="G749" s="120"/>
      <c r="H749" s="120"/>
      <c r="I749" s="120"/>
      <c r="J749" s="120"/>
      <c r="K749" s="120"/>
      <c r="L749" s="120"/>
      <c r="M749" s="87"/>
      <c r="N749" s="120"/>
      <c r="O749" s="120"/>
      <c r="P749" s="120"/>
      <c r="Q749" s="87"/>
      <c r="R749" s="120"/>
      <c r="S749" s="120"/>
      <c r="T749" s="120"/>
      <c r="U749" s="87"/>
      <c r="V749" s="120"/>
      <c r="W749" s="120"/>
      <c r="X749" s="87"/>
      <c r="Y749" s="120"/>
      <c r="Z749" s="120"/>
      <c r="AA749" s="120"/>
      <c r="AB749" s="87"/>
      <c r="AC749" s="120"/>
      <c r="AD749" s="120"/>
      <c r="AE749" s="120"/>
      <c r="AF749" s="87"/>
      <c r="AG749" s="120"/>
      <c r="AH749" s="120"/>
      <c r="AI749" s="87"/>
      <c r="AJ749" s="120"/>
      <c r="AK749" s="120"/>
      <c r="AL749" s="87"/>
      <c r="AM749" s="120"/>
      <c r="AN749" s="120"/>
      <c r="AO749" s="120"/>
      <c r="AP749" s="120"/>
      <c r="AQ749" s="120"/>
      <c r="AR749" s="87"/>
      <c r="AS749" s="120"/>
      <c r="AT749" s="120"/>
      <c r="AU749" s="120"/>
      <c r="AV749" s="120"/>
      <c r="AW749" s="120"/>
      <c r="AX749" s="120"/>
      <c r="AY749" s="87"/>
      <c r="AZ749" s="120"/>
      <c r="BA749" s="120"/>
      <c r="BB749" s="120"/>
      <c r="BC749" s="120"/>
      <c r="BD749" s="17"/>
      <c r="BE749" s="17"/>
      <c r="BP749" s="17"/>
      <c r="BQ749" s="19"/>
      <c r="BR749" s="19"/>
      <c r="BS749" s="19"/>
      <c r="BT749" s="6"/>
      <c r="BU749" s="19"/>
      <c r="BV749" s="19"/>
      <c r="BW749" s="19"/>
      <c r="BX749" s="19"/>
      <c r="BY749" s="19"/>
      <c r="BZ749" s="19"/>
      <c r="CA749" s="27"/>
      <c r="CI749" s="17"/>
      <c r="CN749" s="17"/>
      <c r="CS749" s="17"/>
      <c r="CX749" s="17"/>
      <c r="DH749" s="17"/>
      <c r="DT749" s="17"/>
      <c r="ED749" s="17"/>
      <c r="EO749" s="17"/>
      <c r="EP749" s="45"/>
      <c r="EQ749" s="6"/>
      <c r="ER749" s="6"/>
      <c r="ES749" s="6"/>
      <c r="ET749" s="6"/>
      <c r="EU749" s="46"/>
      <c r="FV749" s="19"/>
      <c r="FW749" s="23"/>
      <c r="FX749" s="23"/>
      <c r="FZ749" s="23"/>
      <c r="GA749" s="23"/>
      <c r="GB749" s="23"/>
      <c r="GC749" s="23"/>
      <c r="GD749" s="23"/>
      <c r="GE749" s="23"/>
      <c r="GF749" s="23"/>
      <c r="GG749" s="23"/>
      <c r="GH749" s="23"/>
      <c r="GI749" s="23"/>
      <c r="GJ749" s="23"/>
      <c r="GK749" s="23"/>
      <c r="GL749" s="23"/>
      <c r="GM749" s="23"/>
      <c r="GN749" s="46"/>
    </row>
    <row r="750" spans="1:196" s="44" customFormat="1">
      <c r="A750" s="120"/>
      <c r="B750" s="120"/>
      <c r="C750" s="120"/>
      <c r="D750" s="120"/>
      <c r="E750" s="120"/>
      <c r="F750" s="120"/>
      <c r="G750" s="120"/>
      <c r="H750" s="120"/>
      <c r="I750" s="120"/>
      <c r="J750" s="120"/>
      <c r="K750" s="120"/>
      <c r="L750" s="120"/>
      <c r="M750" s="87"/>
      <c r="N750" s="120"/>
      <c r="O750" s="120"/>
      <c r="P750" s="120"/>
      <c r="Q750" s="87"/>
      <c r="R750" s="120"/>
      <c r="S750" s="120"/>
      <c r="T750" s="120"/>
      <c r="U750" s="87"/>
      <c r="V750" s="120"/>
      <c r="W750" s="120"/>
      <c r="X750" s="87"/>
      <c r="Y750" s="120"/>
      <c r="Z750" s="120"/>
      <c r="AA750" s="120"/>
      <c r="AB750" s="87"/>
      <c r="AC750" s="120"/>
      <c r="AD750" s="120"/>
      <c r="AE750" s="120"/>
      <c r="AF750" s="87"/>
      <c r="AG750" s="120"/>
      <c r="AH750" s="120"/>
      <c r="AI750" s="87"/>
      <c r="AJ750" s="120"/>
      <c r="AK750" s="120"/>
      <c r="AL750" s="87"/>
      <c r="AM750" s="120"/>
      <c r="AN750" s="120"/>
      <c r="AO750" s="120"/>
      <c r="AP750" s="120"/>
      <c r="AQ750" s="120"/>
      <c r="AR750" s="87"/>
      <c r="AS750" s="120"/>
      <c r="AT750" s="120"/>
      <c r="AU750" s="120"/>
      <c r="AV750" s="120"/>
      <c r="AW750" s="120"/>
      <c r="AX750" s="120"/>
      <c r="AY750" s="87"/>
      <c r="AZ750" s="120"/>
      <c r="BA750" s="120"/>
      <c r="BB750" s="120"/>
      <c r="BC750" s="120"/>
      <c r="BD750" s="17"/>
      <c r="BE750" s="17"/>
      <c r="BP750" s="17"/>
      <c r="BQ750" s="19"/>
      <c r="BR750" s="19"/>
      <c r="BS750" s="19"/>
      <c r="BT750" s="6"/>
      <c r="BU750" s="19"/>
      <c r="BV750" s="19"/>
      <c r="BW750" s="19"/>
      <c r="BX750" s="19"/>
      <c r="BY750" s="19"/>
      <c r="BZ750" s="19"/>
      <c r="CA750" s="27"/>
      <c r="CI750" s="17"/>
      <c r="CN750" s="17"/>
      <c r="CS750" s="17"/>
      <c r="CX750" s="17"/>
      <c r="DH750" s="17"/>
      <c r="DT750" s="17"/>
      <c r="ED750" s="17"/>
      <c r="EO750" s="17"/>
      <c r="EP750" s="45"/>
      <c r="EQ750" s="6"/>
      <c r="ER750" s="6"/>
      <c r="ES750" s="6"/>
      <c r="ET750" s="6"/>
      <c r="EU750" s="46"/>
      <c r="FV750" s="19"/>
      <c r="FW750" s="23"/>
      <c r="FX750" s="23"/>
      <c r="FZ750" s="23"/>
      <c r="GA750" s="23"/>
      <c r="GB750" s="23"/>
      <c r="GC750" s="23"/>
      <c r="GD750" s="23"/>
      <c r="GE750" s="23"/>
      <c r="GF750" s="23"/>
      <c r="GG750" s="23"/>
      <c r="GH750" s="23"/>
      <c r="GI750" s="23"/>
      <c r="GJ750" s="23"/>
      <c r="GK750" s="23"/>
      <c r="GL750" s="23"/>
      <c r="GM750" s="23"/>
      <c r="GN750" s="46"/>
    </row>
    <row r="751" spans="1:196" s="44" customFormat="1">
      <c r="A751" s="120"/>
      <c r="B751" s="120"/>
      <c r="C751" s="120"/>
      <c r="D751" s="120"/>
      <c r="E751" s="120"/>
      <c r="F751" s="120"/>
      <c r="G751" s="120"/>
      <c r="H751" s="120"/>
      <c r="I751" s="120"/>
      <c r="J751" s="120"/>
      <c r="K751" s="120"/>
      <c r="L751" s="120"/>
      <c r="M751" s="87"/>
      <c r="N751" s="120"/>
      <c r="O751" s="120"/>
      <c r="P751" s="120"/>
      <c r="Q751" s="87"/>
      <c r="R751" s="120"/>
      <c r="S751" s="120"/>
      <c r="T751" s="120"/>
      <c r="U751" s="87"/>
      <c r="V751" s="120"/>
      <c r="W751" s="120"/>
      <c r="X751" s="87"/>
      <c r="Y751" s="120"/>
      <c r="Z751" s="120"/>
      <c r="AA751" s="120"/>
      <c r="AB751" s="87"/>
      <c r="AC751" s="120"/>
      <c r="AD751" s="120"/>
      <c r="AE751" s="120"/>
      <c r="AF751" s="87"/>
      <c r="AG751" s="120"/>
      <c r="AH751" s="120"/>
      <c r="AI751" s="87"/>
      <c r="AJ751" s="120"/>
      <c r="AK751" s="120"/>
      <c r="AL751" s="87"/>
      <c r="AM751" s="120"/>
      <c r="AN751" s="120"/>
      <c r="AO751" s="120"/>
      <c r="AP751" s="120"/>
      <c r="AQ751" s="120"/>
      <c r="AR751" s="87"/>
      <c r="AS751" s="120"/>
      <c r="AT751" s="120"/>
      <c r="AU751" s="120"/>
      <c r="AV751" s="120"/>
      <c r="AW751" s="120"/>
      <c r="AX751" s="120"/>
      <c r="AY751" s="87"/>
      <c r="AZ751" s="120"/>
      <c r="BA751" s="120"/>
      <c r="BB751" s="120"/>
      <c r="BC751" s="120"/>
      <c r="BD751" s="17"/>
      <c r="BE751" s="17"/>
      <c r="BP751" s="17"/>
      <c r="BQ751" s="19"/>
      <c r="BR751" s="19"/>
      <c r="BS751" s="19"/>
      <c r="BT751" s="6"/>
      <c r="BU751" s="19"/>
      <c r="BV751" s="19"/>
      <c r="BW751" s="19"/>
      <c r="BX751" s="19"/>
      <c r="BY751" s="19"/>
      <c r="BZ751" s="19"/>
      <c r="CA751" s="27"/>
      <c r="CI751" s="17"/>
      <c r="CN751" s="17"/>
      <c r="CS751" s="17"/>
      <c r="CX751" s="17"/>
      <c r="DH751" s="17"/>
      <c r="DT751" s="17"/>
      <c r="ED751" s="17"/>
      <c r="EO751" s="17"/>
      <c r="EP751" s="45"/>
      <c r="EQ751" s="6"/>
      <c r="ER751" s="6"/>
      <c r="ES751" s="6"/>
      <c r="ET751" s="6"/>
      <c r="EU751" s="46"/>
      <c r="FV751" s="19"/>
      <c r="FW751" s="23"/>
      <c r="FX751" s="23"/>
      <c r="FZ751" s="23"/>
      <c r="GA751" s="23"/>
      <c r="GB751" s="23"/>
      <c r="GC751" s="23"/>
      <c r="GD751" s="23"/>
      <c r="GE751" s="23"/>
      <c r="GF751" s="23"/>
      <c r="GG751" s="23"/>
      <c r="GH751" s="23"/>
      <c r="GI751" s="23"/>
      <c r="GJ751" s="23"/>
      <c r="GK751" s="23"/>
      <c r="GL751" s="23"/>
      <c r="GM751" s="23"/>
      <c r="GN751" s="46"/>
    </row>
    <row r="752" spans="1:196" s="44" customFormat="1">
      <c r="A752" s="120"/>
      <c r="B752" s="120"/>
      <c r="C752" s="120"/>
      <c r="D752" s="120"/>
      <c r="E752" s="120"/>
      <c r="F752" s="120"/>
      <c r="G752" s="120"/>
      <c r="H752" s="120"/>
      <c r="I752" s="120"/>
      <c r="J752" s="120"/>
      <c r="K752" s="120"/>
      <c r="L752" s="120"/>
      <c r="M752" s="87"/>
      <c r="N752" s="120"/>
      <c r="O752" s="120"/>
      <c r="P752" s="120"/>
      <c r="Q752" s="87"/>
      <c r="R752" s="120"/>
      <c r="S752" s="120"/>
      <c r="T752" s="120"/>
      <c r="U752" s="87"/>
      <c r="V752" s="120"/>
      <c r="W752" s="120"/>
      <c r="X752" s="87"/>
      <c r="Y752" s="120"/>
      <c r="Z752" s="120"/>
      <c r="AA752" s="120"/>
      <c r="AB752" s="87"/>
      <c r="AC752" s="120"/>
      <c r="AD752" s="120"/>
      <c r="AE752" s="120"/>
      <c r="AF752" s="87"/>
      <c r="AG752" s="120"/>
      <c r="AH752" s="120"/>
      <c r="AI752" s="87"/>
      <c r="AJ752" s="120"/>
      <c r="AK752" s="120"/>
      <c r="AL752" s="87"/>
      <c r="AM752" s="120"/>
      <c r="AN752" s="120"/>
      <c r="AO752" s="120"/>
      <c r="AP752" s="120"/>
      <c r="AQ752" s="120"/>
      <c r="AR752" s="87"/>
      <c r="AS752" s="120"/>
      <c r="AT752" s="120"/>
      <c r="AU752" s="120"/>
      <c r="AV752" s="120"/>
      <c r="AW752" s="120"/>
      <c r="AX752" s="120"/>
      <c r="AY752" s="87"/>
      <c r="AZ752" s="120"/>
      <c r="BA752" s="120"/>
      <c r="BB752" s="120"/>
      <c r="BC752" s="120"/>
      <c r="BD752" s="17"/>
      <c r="BE752" s="17"/>
      <c r="BP752" s="17"/>
      <c r="BQ752" s="19"/>
      <c r="BR752" s="19"/>
      <c r="BS752" s="19"/>
      <c r="BT752" s="6"/>
      <c r="BU752" s="19"/>
      <c r="BV752" s="19"/>
      <c r="BW752" s="19"/>
      <c r="BX752" s="19"/>
      <c r="BY752" s="19"/>
      <c r="BZ752" s="19"/>
      <c r="CA752" s="27"/>
      <c r="CI752" s="17"/>
      <c r="CN752" s="17"/>
      <c r="CS752" s="17"/>
      <c r="CX752" s="17"/>
      <c r="DH752" s="17"/>
      <c r="DT752" s="17"/>
      <c r="ED752" s="17"/>
      <c r="EO752" s="17"/>
      <c r="EP752" s="45"/>
      <c r="EQ752" s="6"/>
      <c r="ER752" s="6"/>
      <c r="ES752" s="6"/>
      <c r="ET752" s="6"/>
      <c r="EU752" s="46"/>
      <c r="FV752" s="19"/>
      <c r="FW752" s="23"/>
      <c r="FX752" s="23"/>
      <c r="FZ752" s="23"/>
      <c r="GA752" s="23"/>
      <c r="GB752" s="23"/>
      <c r="GC752" s="23"/>
      <c r="GD752" s="23"/>
      <c r="GE752" s="23"/>
      <c r="GF752" s="23"/>
      <c r="GG752" s="23"/>
      <c r="GH752" s="23"/>
      <c r="GI752" s="23"/>
      <c r="GJ752" s="23"/>
      <c r="GK752" s="23"/>
      <c r="GL752" s="23"/>
      <c r="GM752" s="23"/>
      <c r="GN752" s="46"/>
    </row>
    <row r="753" spans="1:196" s="44" customFormat="1">
      <c r="A753" s="120"/>
      <c r="B753" s="120"/>
      <c r="C753" s="120"/>
      <c r="D753" s="120"/>
      <c r="E753" s="120"/>
      <c r="F753" s="120"/>
      <c r="G753" s="120"/>
      <c r="H753" s="120"/>
      <c r="I753" s="120"/>
      <c r="J753" s="120"/>
      <c r="K753" s="120"/>
      <c r="L753" s="120"/>
      <c r="M753" s="87"/>
      <c r="N753" s="120"/>
      <c r="O753" s="120"/>
      <c r="P753" s="120"/>
      <c r="Q753" s="87"/>
      <c r="R753" s="120"/>
      <c r="S753" s="120"/>
      <c r="T753" s="120"/>
      <c r="U753" s="87"/>
      <c r="V753" s="120"/>
      <c r="W753" s="120"/>
      <c r="X753" s="87"/>
      <c r="Y753" s="120"/>
      <c r="Z753" s="120"/>
      <c r="AA753" s="120"/>
      <c r="AB753" s="87"/>
      <c r="AC753" s="120"/>
      <c r="AD753" s="120"/>
      <c r="AE753" s="120"/>
      <c r="AF753" s="87"/>
      <c r="AG753" s="120"/>
      <c r="AH753" s="120"/>
      <c r="AI753" s="87"/>
      <c r="AJ753" s="120"/>
      <c r="AK753" s="120"/>
      <c r="AL753" s="87"/>
      <c r="AM753" s="120"/>
      <c r="AN753" s="120"/>
      <c r="AO753" s="120"/>
      <c r="AP753" s="120"/>
      <c r="AQ753" s="120"/>
      <c r="AR753" s="87"/>
      <c r="AS753" s="120"/>
      <c r="AT753" s="120"/>
      <c r="AU753" s="120"/>
      <c r="AV753" s="120"/>
      <c r="AW753" s="120"/>
      <c r="AX753" s="120"/>
      <c r="AY753" s="87"/>
      <c r="AZ753" s="120"/>
      <c r="BA753" s="120"/>
      <c r="BB753" s="120"/>
      <c r="BC753" s="120"/>
      <c r="BD753" s="17"/>
      <c r="BE753" s="17"/>
      <c r="BP753" s="17"/>
      <c r="BQ753" s="19"/>
      <c r="BR753" s="19"/>
      <c r="BS753" s="19"/>
      <c r="BT753" s="6"/>
      <c r="BU753" s="19"/>
      <c r="BV753" s="19"/>
      <c r="BW753" s="19"/>
      <c r="BX753" s="19"/>
      <c r="BY753" s="19"/>
      <c r="BZ753" s="19"/>
      <c r="CA753" s="27"/>
      <c r="CI753" s="17"/>
      <c r="CN753" s="17"/>
      <c r="CS753" s="17"/>
      <c r="CX753" s="17"/>
      <c r="DH753" s="17"/>
      <c r="DT753" s="17"/>
      <c r="ED753" s="17"/>
      <c r="EO753" s="17"/>
      <c r="EP753" s="45"/>
      <c r="EQ753" s="6"/>
      <c r="ER753" s="6"/>
      <c r="ES753" s="6"/>
      <c r="ET753" s="6"/>
      <c r="EU753" s="46"/>
      <c r="FV753" s="19"/>
      <c r="FW753" s="23"/>
      <c r="FX753" s="23"/>
      <c r="FZ753" s="23"/>
      <c r="GA753" s="23"/>
      <c r="GB753" s="23"/>
      <c r="GC753" s="23"/>
      <c r="GD753" s="23"/>
      <c r="GE753" s="23"/>
      <c r="GF753" s="23"/>
      <c r="GG753" s="23"/>
      <c r="GH753" s="23"/>
      <c r="GI753" s="23"/>
      <c r="GJ753" s="23"/>
      <c r="GK753" s="23"/>
      <c r="GL753" s="23"/>
      <c r="GM753" s="23"/>
      <c r="GN753" s="46"/>
    </row>
    <row r="754" spans="1:196" s="44" customFormat="1">
      <c r="A754" s="120"/>
      <c r="B754" s="120"/>
      <c r="C754" s="120"/>
      <c r="D754" s="120"/>
      <c r="E754" s="120"/>
      <c r="F754" s="120"/>
      <c r="G754" s="120"/>
      <c r="H754" s="120"/>
      <c r="I754" s="120"/>
      <c r="J754" s="120"/>
      <c r="K754" s="120"/>
      <c r="L754" s="120"/>
      <c r="M754" s="87"/>
      <c r="N754" s="120"/>
      <c r="O754" s="120"/>
      <c r="P754" s="120"/>
      <c r="Q754" s="87"/>
      <c r="R754" s="120"/>
      <c r="S754" s="120"/>
      <c r="T754" s="120"/>
      <c r="U754" s="87"/>
      <c r="V754" s="120"/>
      <c r="W754" s="120"/>
      <c r="X754" s="87"/>
      <c r="Y754" s="120"/>
      <c r="Z754" s="120"/>
      <c r="AA754" s="120"/>
      <c r="AB754" s="87"/>
      <c r="AC754" s="120"/>
      <c r="AD754" s="120"/>
      <c r="AE754" s="120"/>
      <c r="AF754" s="87"/>
      <c r="AG754" s="120"/>
      <c r="AH754" s="120"/>
      <c r="AI754" s="87"/>
      <c r="AJ754" s="120"/>
      <c r="AK754" s="120"/>
      <c r="AL754" s="87"/>
      <c r="AM754" s="120"/>
      <c r="AN754" s="120"/>
      <c r="AO754" s="120"/>
      <c r="AP754" s="120"/>
      <c r="AQ754" s="120"/>
      <c r="AR754" s="87"/>
      <c r="AS754" s="120"/>
      <c r="AT754" s="120"/>
      <c r="AU754" s="120"/>
      <c r="AV754" s="120"/>
      <c r="AW754" s="120"/>
      <c r="AX754" s="120"/>
      <c r="AY754" s="87"/>
      <c r="AZ754" s="120"/>
      <c r="BA754" s="120"/>
      <c r="BB754" s="120"/>
      <c r="BC754" s="120"/>
      <c r="BD754" s="17"/>
      <c r="BE754" s="17"/>
      <c r="BP754" s="17"/>
      <c r="BQ754" s="19"/>
      <c r="BR754" s="19"/>
      <c r="BS754" s="19"/>
      <c r="BT754" s="6"/>
      <c r="BU754" s="19"/>
      <c r="BV754" s="19"/>
      <c r="BW754" s="19"/>
      <c r="BX754" s="19"/>
      <c r="BY754" s="19"/>
      <c r="BZ754" s="19"/>
      <c r="CA754" s="27"/>
      <c r="CI754" s="17"/>
      <c r="CN754" s="17"/>
      <c r="CS754" s="17"/>
      <c r="CX754" s="17"/>
      <c r="DH754" s="17"/>
      <c r="DT754" s="17"/>
      <c r="ED754" s="17"/>
      <c r="EO754" s="17"/>
      <c r="EP754" s="45"/>
      <c r="EQ754" s="6"/>
      <c r="ER754" s="6"/>
      <c r="ES754" s="6"/>
      <c r="ET754" s="6"/>
      <c r="EU754" s="46"/>
      <c r="FV754" s="19"/>
      <c r="FW754" s="23"/>
      <c r="FX754" s="23"/>
      <c r="FZ754" s="23"/>
      <c r="GA754" s="23"/>
      <c r="GB754" s="23"/>
      <c r="GC754" s="23"/>
      <c r="GD754" s="23"/>
      <c r="GE754" s="23"/>
      <c r="GF754" s="23"/>
      <c r="GG754" s="23"/>
      <c r="GH754" s="23"/>
      <c r="GI754" s="23"/>
      <c r="GJ754" s="23"/>
      <c r="GK754" s="23"/>
      <c r="GL754" s="23"/>
      <c r="GM754" s="23"/>
      <c r="GN754" s="46"/>
    </row>
    <row r="755" spans="1:196" s="44" customFormat="1">
      <c r="A755" s="120"/>
      <c r="B755" s="120"/>
      <c r="C755" s="120"/>
      <c r="D755" s="120"/>
      <c r="E755" s="120"/>
      <c r="F755" s="120"/>
      <c r="G755" s="120"/>
      <c r="H755" s="120"/>
      <c r="I755" s="120"/>
      <c r="J755" s="120"/>
      <c r="K755" s="120"/>
      <c r="L755" s="120"/>
      <c r="M755" s="87"/>
      <c r="N755" s="120"/>
      <c r="O755" s="120"/>
      <c r="P755" s="120"/>
      <c r="Q755" s="87"/>
      <c r="R755" s="120"/>
      <c r="S755" s="120"/>
      <c r="T755" s="120"/>
      <c r="U755" s="87"/>
      <c r="V755" s="120"/>
      <c r="W755" s="120"/>
      <c r="X755" s="87"/>
      <c r="Y755" s="120"/>
      <c r="Z755" s="120"/>
      <c r="AA755" s="120"/>
      <c r="AB755" s="87"/>
      <c r="AC755" s="120"/>
      <c r="AD755" s="120"/>
      <c r="AE755" s="120"/>
      <c r="AF755" s="87"/>
      <c r="AG755" s="120"/>
      <c r="AH755" s="120"/>
      <c r="AI755" s="87"/>
      <c r="AJ755" s="120"/>
      <c r="AK755" s="120"/>
      <c r="AL755" s="87"/>
      <c r="AM755" s="120"/>
      <c r="AN755" s="120"/>
      <c r="AO755" s="120"/>
      <c r="AP755" s="120"/>
      <c r="AQ755" s="120"/>
      <c r="AR755" s="87"/>
      <c r="AS755" s="120"/>
      <c r="AT755" s="120"/>
      <c r="AU755" s="120"/>
      <c r="AV755" s="120"/>
      <c r="AW755" s="120"/>
      <c r="AX755" s="120"/>
      <c r="AY755" s="87"/>
      <c r="AZ755" s="120"/>
      <c r="BA755" s="120"/>
      <c r="BB755" s="120"/>
      <c r="BC755" s="120"/>
      <c r="BD755" s="17"/>
      <c r="BE755" s="17"/>
      <c r="BP755" s="17"/>
      <c r="BQ755" s="19"/>
      <c r="BR755" s="19"/>
      <c r="BS755" s="19"/>
      <c r="BT755" s="6"/>
      <c r="BU755" s="19"/>
      <c r="BV755" s="19"/>
      <c r="BW755" s="19"/>
      <c r="BX755" s="19"/>
      <c r="BY755" s="19"/>
      <c r="BZ755" s="19"/>
      <c r="CA755" s="27"/>
      <c r="CI755" s="17"/>
      <c r="CN755" s="17"/>
      <c r="CS755" s="17"/>
      <c r="CX755" s="17"/>
      <c r="DH755" s="17"/>
      <c r="DT755" s="17"/>
      <c r="ED755" s="17"/>
      <c r="EO755" s="17"/>
      <c r="EP755" s="45"/>
      <c r="EQ755" s="6"/>
      <c r="ER755" s="6"/>
      <c r="ES755" s="6"/>
      <c r="ET755" s="6"/>
      <c r="EU755" s="46"/>
      <c r="FV755" s="19"/>
      <c r="FW755" s="23"/>
      <c r="FX755" s="23"/>
      <c r="FZ755" s="23"/>
      <c r="GA755" s="23"/>
      <c r="GB755" s="23"/>
      <c r="GC755" s="23"/>
      <c r="GD755" s="23"/>
      <c r="GE755" s="23"/>
      <c r="GF755" s="23"/>
      <c r="GG755" s="23"/>
      <c r="GH755" s="23"/>
      <c r="GI755" s="23"/>
      <c r="GJ755" s="23"/>
      <c r="GK755" s="23"/>
      <c r="GL755" s="23"/>
      <c r="GM755" s="23"/>
      <c r="GN755" s="46"/>
    </row>
    <row r="756" spans="1:196" s="44" customFormat="1">
      <c r="A756" s="120"/>
      <c r="B756" s="120"/>
      <c r="C756" s="120"/>
      <c r="D756" s="120"/>
      <c r="E756" s="120"/>
      <c r="F756" s="120"/>
      <c r="G756" s="120"/>
      <c r="H756" s="120"/>
      <c r="I756" s="120"/>
      <c r="J756" s="120"/>
      <c r="K756" s="120"/>
      <c r="L756" s="120"/>
      <c r="M756" s="87"/>
      <c r="N756" s="120"/>
      <c r="O756" s="120"/>
      <c r="P756" s="120"/>
      <c r="Q756" s="87"/>
      <c r="R756" s="120"/>
      <c r="S756" s="120"/>
      <c r="T756" s="120"/>
      <c r="U756" s="87"/>
      <c r="V756" s="120"/>
      <c r="W756" s="120"/>
      <c r="X756" s="87"/>
      <c r="Y756" s="120"/>
      <c r="Z756" s="120"/>
      <c r="AA756" s="120"/>
      <c r="AB756" s="87"/>
      <c r="AC756" s="120"/>
      <c r="AD756" s="120"/>
      <c r="AE756" s="120"/>
      <c r="AF756" s="87"/>
      <c r="AG756" s="120"/>
      <c r="AH756" s="120"/>
      <c r="AI756" s="87"/>
      <c r="AJ756" s="120"/>
      <c r="AK756" s="120"/>
      <c r="AL756" s="87"/>
      <c r="AM756" s="120"/>
      <c r="AN756" s="120"/>
      <c r="AO756" s="120"/>
      <c r="AP756" s="120"/>
      <c r="AQ756" s="120"/>
      <c r="AR756" s="87"/>
      <c r="AS756" s="120"/>
      <c r="AT756" s="120"/>
      <c r="AU756" s="120"/>
      <c r="AV756" s="120"/>
      <c r="AW756" s="120"/>
      <c r="AX756" s="120"/>
      <c r="AY756" s="87"/>
      <c r="AZ756" s="120"/>
      <c r="BA756" s="120"/>
      <c r="BB756" s="120"/>
      <c r="BC756" s="120"/>
      <c r="BD756" s="17"/>
      <c r="BE756" s="17"/>
      <c r="BP756" s="17"/>
      <c r="BQ756" s="19"/>
      <c r="BR756" s="19"/>
      <c r="BS756" s="19"/>
      <c r="BT756" s="6"/>
      <c r="BU756" s="19"/>
      <c r="BV756" s="19"/>
      <c r="BW756" s="19"/>
      <c r="BX756" s="19"/>
      <c r="BY756" s="19"/>
      <c r="BZ756" s="19"/>
      <c r="CA756" s="27"/>
      <c r="CI756" s="17"/>
      <c r="CN756" s="17"/>
      <c r="CS756" s="17"/>
      <c r="CX756" s="17"/>
      <c r="DH756" s="17"/>
      <c r="DT756" s="17"/>
      <c r="ED756" s="17"/>
      <c r="EO756" s="17"/>
      <c r="EP756" s="45"/>
      <c r="EQ756" s="6"/>
      <c r="ER756" s="6"/>
      <c r="ES756" s="6"/>
      <c r="ET756" s="6"/>
      <c r="EU756" s="46"/>
      <c r="FV756" s="19"/>
      <c r="FW756" s="23"/>
      <c r="FX756" s="23"/>
      <c r="FZ756" s="23"/>
      <c r="GA756" s="23"/>
      <c r="GB756" s="23"/>
      <c r="GC756" s="23"/>
      <c r="GD756" s="23"/>
      <c r="GE756" s="23"/>
      <c r="GF756" s="23"/>
      <c r="GG756" s="23"/>
      <c r="GH756" s="23"/>
      <c r="GI756" s="23"/>
      <c r="GJ756" s="23"/>
      <c r="GK756" s="23"/>
      <c r="GL756" s="23"/>
      <c r="GM756" s="23"/>
      <c r="GN756" s="46"/>
    </row>
    <row r="757" spans="1:196" s="44" customFormat="1">
      <c r="A757" s="120"/>
      <c r="B757" s="120"/>
      <c r="C757" s="120"/>
      <c r="D757" s="120"/>
      <c r="E757" s="120"/>
      <c r="F757" s="120"/>
      <c r="G757" s="120"/>
      <c r="H757" s="120"/>
      <c r="I757" s="120"/>
      <c r="J757" s="120"/>
      <c r="K757" s="120"/>
      <c r="L757" s="120"/>
      <c r="M757" s="87"/>
      <c r="N757" s="120"/>
      <c r="O757" s="120"/>
      <c r="P757" s="120"/>
      <c r="Q757" s="87"/>
      <c r="R757" s="120"/>
      <c r="S757" s="120"/>
      <c r="T757" s="120"/>
      <c r="U757" s="87"/>
      <c r="V757" s="120"/>
      <c r="W757" s="120"/>
      <c r="X757" s="87"/>
      <c r="Y757" s="120"/>
      <c r="Z757" s="120"/>
      <c r="AA757" s="120"/>
      <c r="AB757" s="87"/>
      <c r="AC757" s="120"/>
      <c r="AD757" s="120"/>
      <c r="AE757" s="120"/>
      <c r="AF757" s="87"/>
      <c r="AG757" s="120"/>
      <c r="AH757" s="120"/>
      <c r="AI757" s="87"/>
      <c r="AJ757" s="120"/>
      <c r="AK757" s="120"/>
      <c r="AL757" s="87"/>
      <c r="AM757" s="120"/>
      <c r="AN757" s="120"/>
      <c r="AO757" s="120"/>
      <c r="AP757" s="120"/>
      <c r="AQ757" s="120"/>
      <c r="AR757" s="87"/>
      <c r="AS757" s="120"/>
      <c r="AT757" s="120"/>
      <c r="AU757" s="120"/>
      <c r="AV757" s="120"/>
      <c r="AW757" s="120"/>
      <c r="AX757" s="120"/>
      <c r="AY757" s="87"/>
      <c r="AZ757" s="120"/>
      <c r="BA757" s="120"/>
      <c r="BB757" s="120"/>
      <c r="BC757" s="120"/>
      <c r="BD757" s="17"/>
      <c r="BE757" s="17"/>
      <c r="BP757" s="17"/>
      <c r="BQ757" s="19"/>
      <c r="BR757" s="19"/>
      <c r="BS757" s="19"/>
      <c r="BT757" s="6"/>
      <c r="BU757" s="19"/>
      <c r="BV757" s="19"/>
      <c r="BW757" s="19"/>
      <c r="BX757" s="19"/>
      <c r="BY757" s="19"/>
      <c r="BZ757" s="19"/>
      <c r="CA757" s="27"/>
      <c r="CI757" s="17"/>
      <c r="CN757" s="17"/>
      <c r="CS757" s="17"/>
      <c r="CX757" s="17"/>
      <c r="DH757" s="17"/>
      <c r="DT757" s="17"/>
      <c r="ED757" s="17"/>
      <c r="EO757" s="17"/>
      <c r="EP757" s="45"/>
      <c r="EQ757" s="6"/>
      <c r="ER757" s="6"/>
      <c r="ES757" s="6"/>
      <c r="ET757" s="6"/>
      <c r="EU757" s="46"/>
      <c r="FV757" s="19"/>
      <c r="FW757" s="23"/>
      <c r="FX757" s="23"/>
      <c r="FZ757" s="23"/>
      <c r="GA757" s="23"/>
      <c r="GB757" s="23"/>
      <c r="GC757" s="23"/>
      <c r="GD757" s="23"/>
      <c r="GE757" s="23"/>
      <c r="GF757" s="23"/>
      <c r="GG757" s="23"/>
      <c r="GH757" s="23"/>
      <c r="GI757" s="23"/>
      <c r="GJ757" s="23"/>
      <c r="GK757" s="23"/>
      <c r="GL757" s="23"/>
      <c r="GM757" s="23"/>
      <c r="GN757" s="46"/>
    </row>
    <row r="758" spans="1:196" s="44" customFormat="1">
      <c r="A758" s="120"/>
      <c r="B758" s="120"/>
      <c r="C758" s="120"/>
      <c r="D758" s="120"/>
      <c r="E758" s="120"/>
      <c r="F758" s="120"/>
      <c r="G758" s="120"/>
      <c r="H758" s="120"/>
      <c r="I758" s="120"/>
      <c r="J758" s="120"/>
      <c r="K758" s="120"/>
      <c r="L758" s="120"/>
      <c r="M758" s="87"/>
      <c r="N758" s="120"/>
      <c r="O758" s="120"/>
      <c r="P758" s="120"/>
      <c r="Q758" s="87"/>
      <c r="R758" s="120"/>
      <c r="S758" s="120"/>
      <c r="T758" s="120"/>
      <c r="U758" s="87"/>
      <c r="V758" s="120"/>
      <c r="W758" s="120"/>
      <c r="X758" s="87"/>
      <c r="Y758" s="120"/>
      <c r="Z758" s="120"/>
      <c r="AA758" s="120"/>
      <c r="AB758" s="87"/>
      <c r="AC758" s="120"/>
      <c r="AD758" s="120"/>
      <c r="AE758" s="120"/>
      <c r="AF758" s="87"/>
      <c r="AG758" s="120"/>
      <c r="AH758" s="120"/>
      <c r="AI758" s="87"/>
      <c r="AJ758" s="120"/>
      <c r="AK758" s="120"/>
      <c r="AL758" s="87"/>
      <c r="AM758" s="120"/>
      <c r="AN758" s="120"/>
      <c r="AO758" s="120"/>
      <c r="AP758" s="120"/>
      <c r="AQ758" s="120"/>
      <c r="AR758" s="87"/>
      <c r="AS758" s="120"/>
      <c r="AT758" s="120"/>
      <c r="AU758" s="120"/>
      <c r="AV758" s="120"/>
      <c r="AW758" s="120"/>
      <c r="AX758" s="120"/>
      <c r="AY758" s="87"/>
      <c r="AZ758" s="120"/>
      <c r="BA758" s="120"/>
      <c r="BB758" s="120"/>
      <c r="BC758" s="120"/>
      <c r="BD758" s="17"/>
      <c r="BE758" s="17"/>
      <c r="BP758" s="17"/>
      <c r="BQ758" s="19"/>
      <c r="BR758" s="19"/>
      <c r="BS758" s="19"/>
      <c r="BT758" s="6"/>
      <c r="BU758" s="19"/>
      <c r="BV758" s="19"/>
      <c r="BW758" s="19"/>
      <c r="BX758" s="19"/>
      <c r="BY758" s="19"/>
      <c r="BZ758" s="19"/>
      <c r="CA758" s="27"/>
      <c r="CI758" s="17"/>
      <c r="CN758" s="17"/>
      <c r="CS758" s="17"/>
      <c r="CX758" s="17"/>
      <c r="DH758" s="17"/>
      <c r="DT758" s="17"/>
      <c r="ED758" s="17"/>
      <c r="EO758" s="17"/>
      <c r="EP758" s="45"/>
      <c r="EQ758" s="6"/>
      <c r="ER758" s="6"/>
      <c r="ES758" s="6"/>
      <c r="ET758" s="6"/>
      <c r="EU758" s="46"/>
      <c r="FV758" s="19"/>
      <c r="FW758" s="23"/>
      <c r="FX758" s="23"/>
      <c r="FZ758" s="23"/>
      <c r="GA758" s="23"/>
      <c r="GB758" s="23"/>
      <c r="GC758" s="23"/>
      <c r="GD758" s="23"/>
      <c r="GE758" s="23"/>
      <c r="GF758" s="23"/>
      <c r="GG758" s="23"/>
      <c r="GH758" s="23"/>
      <c r="GI758" s="23"/>
      <c r="GJ758" s="23"/>
      <c r="GK758" s="23"/>
      <c r="GL758" s="23"/>
      <c r="GM758" s="23"/>
      <c r="GN758" s="46"/>
    </row>
    <row r="759" spans="1:196" s="44" customFormat="1">
      <c r="A759" s="120"/>
      <c r="B759" s="120"/>
      <c r="C759" s="120"/>
      <c r="D759" s="120"/>
      <c r="E759" s="120"/>
      <c r="F759" s="120"/>
      <c r="G759" s="120"/>
      <c r="H759" s="120"/>
      <c r="I759" s="120"/>
      <c r="J759" s="120"/>
      <c r="K759" s="120"/>
      <c r="L759" s="120"/>
      <c r="M759" s="87"/>
      <c r="N759" s="120"/>
      <c r="O759" s="120"/>
      <c r="P759" s="120"/>
      <c r="Q759" s="87"/>
      <c r="R759" s="120"/>
      <c r="S759" s="120"/>
      <c r="T759" s="120"/>
      <c r="U759" s="87"/>
      <c r="V759" s="120"/>
      <c r="W759" s="120"/>
      <c r="X759" s="87"/>
      <c r="Y759" s="120"/>
      <c r="Z759" s="120"/>
      <c r="AA759" s="120"/>
      <c r="AB759" s="87"/>
      <c r="AC759" s="120"/>
      <c r="AD759" s="120"/>
      <c r="AE759" s="120"/>
      <c r="AF759" s="87"/>
      <c r="AG759" s="120"/>
      <c r="AH759" s="120"/>
      <c r="AI759" s="87"/>
      <c r="AJ759" s="120"/>
      <c r="AK759" s="120"/>
      <c r="AL759" s="87"/>
      <c r="AM759" s="120"/>
      <c r="AN759" s="120"/>
      <c r="AO759" s="120"/>
      <c r="AP759" s="120"/>
      <c r="AQ759" s="120"/>
      <c r="AR759" s="87"/>
      <c r="AS759" s="120"/>
      <c r="AT759" s="120"/>
      <c r="AU759" s="120"/>
      <c r="AV759" s="120"/>
      <c r="AW759" s="120"/>
      <c r="AX759" s="120"/>
      <c r="AY759" s="87"/>
      <c r="AZ759" s="120"/>
      <c r="BA759" s="120"/>
      <c r="BB759" s="120"/>
      <c r="BC759" s="120"/>
      <c r="BD759" s="17"/>
      <c r="BE759" s="17"/>
      <c r="BP759" s="17"/>
      <c r="BQ759" s="19"/>
      <c r="BR759" s="19"/>
      <c r="BS759" s="19"/>
      <c r="BT759" s="6"/>
      <c r="BU759" s="19"/>
      <c r="BV759" s="19"/>
      <c r="BW759" s="19"/>
      <c r="BX759" s="19"/>
      <c r="BY759" s="19"/>
      <c r="BZ759" s="19"/>
      <c r="CA759" s="27"/>
      <c r="CI759" s="17"/>
      <c r="CN759" s="17"/>
      <c r="CS759" s="17"/>
      <c r="CX759" s="17"/>
      <c r="DH759" s="17"/>
      <c r="DT759" s="17"/>
      <c r="ED759" s="17"/>
      <c r="EO759" s="17"/>
      <c r="EP759" s="45"/>
      <c r="EQ759" s="6"/>
      <c r="ER759" s="6"/>
      <c r="ES759" s="6"/>
      <c r="ET759" s="6"/>
      <c r="EU759" s="46"/>
      <c r="FV759" s="19"/>
      <c r="FW759" s="23"/>
      <c r="FX759" s="23"/>
      <c r="FZ759" s="23"/>
      <c r="GA759" s="23"/>
      <c r="GB759" s="23"/>
      <c r="GC759" s="23"/>
      <c r="GD759" s="23"/>
      <c r="GE759" s="23"/>
      <c r="GF759" s="23"/>
      <c r="GG759" s="23"/>
      <c r="GH759" s="23"/>
      <c r="GI759" s="23"/>
      <c r="GJ759" s="23"/>
      <c r="GK759" s="23"/>
      <c r="GL759" s="23"/>
      <c r="GM759" s="23"/>
      <c r="GN759" s="46"/>
    </row>
    <row r="760" spans="1:196" s="44" customFormat="1">
      <c r="A760" s="120"/>
      <c r="B760" s="120"/>
      <c r="C760" s="120"/>
      <c r="D760" s="120"/>
      <c r="E760" s="120"/>
      <c r="F760" s="120"/>
      <c r="G760" s="120"/>
      <c r="H760" s="120"/>
      <c r="I760" s="120"/>
      <c r="J760" s="120"/>
      <c r="K760" s="120"/>
      <c r="L760" s="120"/>
      <c r="M760" s="87"/>
      <c r="N760" s="120"/>
      <c r="O760" s="120"/>
      <c r="P760" s="120"/>
      <c r="Q760" s="87"/>
      <c r="R760" s="120"/>
      <c r="S760" s="120"/>
      <c r="T760" s="120"/>
      <c r="U760" s="87"/>
      <c r="V760" s="120"/>
      <c r="W760" s="120"/>
      <c r="X760" s="87"/>
      <c r="Y760" s="120"/>
      <c r="Z760" s="120"/>
      <c r="AA760" s="120"/>
      <c r="AB760" s="87"/>
      <c r="AC760" s="120"/>
      <c r="AD760" s="120"/>
      <c r="AE760" s="120"/>
      <c r="AF760" s="87"/>
      <c r="AG760" s="120"/>
      <c r="AH760" s="120"/>
      <c r="AI760" s="87"/>
      <c r="AJ760" s="120"/>
      <c r="AK760" s="120"/>
      <c r="AL760" s="87"/>
      <c r="AM760" s="120"/>
      <c r="AN760" s="120"/>
      <c r="AO760" s="120"/>
      <c r="AP760" s="120"/>
      <c r="AQ760" s="120"/>
      <c r="AR760" s="87"/>
      <c r="AS760" s="120"/>
      <c r="AT760" s="120"/>
      <c r="AU760" s="120"/>
      <c r="AV760" s="120"/>
      <c r="AW760" s="120"/>
      <c r="AX760" s="120"/>
      <c r="AY760" s="87"/>
      <c r="AZ760" s="120"/>
      <c r="BA760" s="120"/>
      <c r="BB760" s="120"/>
      <c r="BC760" s="120"/>
      <c r="BD760" s="17"/>
      <c r="BE760" s="17"/>
      <c r="BP760" s="17"/>
      <c r="BQ760" s="19"/>
      <c r="BR760" s="19"/>
      <c r="BS760" s="19"/>
      <c r="BT760" s="6"/>
      <c r="BU760" s="19"/>
      <c r="BV760" s="19"/>
      <c r="BW760" s="19"/>
      <c r="BX760" s="19"/>
      <c r="BY760" s="19"/>
      <c r="BZ760" s="19"/>
      <c r="CA760" s="27"/>
      <c r="CI760" s="17"/>
      <c r="CN760" s="17"/>
      <c r="CS760" s="17"/>
      <c r="CX760" s="17"/>
      <c r="DH760" s="17"/>
      <c r="DT760" s="17"/>
      <c r="ED760" s="17"/>
      <c r="EO760" s="17"/>
      <c r="EP760" s="45"/>
      <c r="EQ760" s="6"/>
      <c r="ER760" s="6"/>
      <c r="ES760" s="6"/>
      <c r="ET760" s="6"/>
      <c r="EU760" s="46"/>
      <c r="FV760" s="19"/>
      <c r="FW760" s="23"/>
      <c r="FX760" s="23"/>
      <c r="FZ760" s="23"/>
      <c r="GA760" s="23"/>
      <c r="GB760" s="23"/>
      <c r="GC760" s="23"/>
      <c r="GD760" s="23"/>
      <c r="GE760" s="23"/>
      <c r="GF760" s="23"/>
      <c r="GG760" s="23"/>
      <c r="GH760" s="23"/>
      <c r="GI760" s="23"/>
      <c r="GJ760" s="23"/>
      <c r="GK760" s="23"/>
      <c r="GL760" s="23"/>
      <c r="GM760" s="23"/>
      <c r="GN760" s="46"/>
    </row>
    <row r="761" spans="1:196" s="44" customFormat="1">
      <c r="A761" s="120"/>
      <c r="B761" s="120"/>
      <c r="C761" s="120"/>
      <c r="D761" s="120"/>
      <c r="E761" s="120"/>
      <c r="F761" s="120"/>
      <c r="G761" s="120"/>
      <c r="H761" s="120"/>
      <c r="I761" s="120"/>
      <c r="J761" s="120"/>
      <c r="K761" s="120"/>
      <c r="L761" s="120"/>
      <c r="M761" s="87"/>
      <c r="N761" s="120"/>
      <c r="O761" s="120"/>
      <c r="P761" s="120"/>
      <c r="Q761" s="87"/>
      <c r="R761" s="120"/>
      <c r="S761" s="120"/>
      <c r="T761" s="120"/>
      <c r="U761" s="87"/>
      <c r="V761" s="120"/>
      <c r="W761" s="120"/>
      <c r="X761" s="87"/>
      <c r="Y761" s="120"/>
      <c r="Z761" s="120"/>
      <c r="AA761" s="120"/>
      <c r="AB761" s="87"/>
      <c r="AC761" s="120"/>
      <c r="AD761" s="120"/>
      <c r="AE761" s="120"/>
      <c r="AF761" s="87"/>
      <c r="AG761" s="120"/>
      <c r="AH761" s="120"/>
      <c r="AI761" s="87"/>
      <c r="AJ761" s="120"/>
      <c r="AK761" s="120"/>
      <c r="AL761" s="87"/>
      <c r="AM761" s="120"/>
      <c r="AN761" s="120"/>
      <c r="AO761" s="120"/>
      <c r="AP761" s="120"/>
      <c r="AQ761" s="120"/>
      <c r="AR761" s="87"/>
      <c r="AS761" s="120"/>
      <c r="AT761" s="120"/>
      <c r="AU761" s="120"/>
      <c r="AV761" s="120"/>
      <c r="AW761" s="120"/>
      <c r="AX761" s="120"/>
      <c r="AY761" s="87"/>
      <c r="AZ761" s="120"/>
      <c r="BA761" s="120"/>
      <c r="BB761" s="120"/>
      <c r="BC761" s="120"/>
      <c r="BD761" s="17"/>
      <c r="BE761" s="17"/>
      <c r="BP761" s="17"/>
      <c r="BQ761" s="19"/>
      <c r="BR761" s="19"/>
      <c r="BS761" s="19"/>
      <c r="BT761" s="6"/>
      <c r="BU761" s="19"/>
      <c r="BV761" s="19"/>
      <c r="BW761" s="19"/>
      <c r="BX761" s="19"/>
      <c r="BY761" s="19"/>
      <c r="BZ761" s="19"/>
      <c r="CA761" s="27"/>
      <c r="CI761" s="17"/>
      <c r="CN761" s="17"/>
      <c r="CS761" s="17"/>
      <c r="CX761" s="17"/>
      <c r="DH761" s="17"/>
      <c r="DT761" s="17"/>
      <c r="ED761" s="17"/>
      <c r="EO761" s="17"/>
      <c r="EP761" s="45"/>
      <c r="EQ761" s="6"/>
      <c r="ER761" s="6"/>
      <c r="ES761" s="6"/>
      <c r="ET761" s="6"/>
      <c r="EU761" s="46"/>
      <c r="FV761" s="19"/>
      <c r="FW761" s="23"/>
      <c r="FX761" s="23"/>
      <c r="FZ761" s="23"/>
      <c r="GA761" s="23"/>
      <c r="GB761" s="23"/>
      <c r="GC761" s="23"/>
      <c r="GD761" s="23"/>
      <c r="GE761" s="23"/>
      <c r="GF761" s="23"/>
      <c r="GG761" s="23"/>
      <c r="GH761" s="23"/>
      <c r="GI761" s="23"/>
      <c r="GJ761" s="23"/>
      <c r="GK761" s="23"/>
      <c r="GL761" s="23"/>
      <c r="GM761" s="23"/>
      <c r="GN761" s="46"/>
    </row>
    <row r="762" spans="1:196" s="44" customFormat="1">
      <c r="A762" s="120"/>
      <c r="B762" s="120"/>
      <c r="C762" s="120"/>
      <c r="D762" s="120"/>
      <c r="E762" s="120"/>
      <c r="F762" s="120"/>
      <c r="G762" s="120"/>
      <c r="H762" s="120"/>
      <c r="I762" s="120"/>
      <c r="J762" s="120"/>
      <c r="K762" s="120"/>
      <c r="L762" s="120"/>
      <c r="M762" s="87"/>
      <c r="N762" s="120"/>
      <c r="O762" s="120"/>
      <c r="P762" s="120"/>
      <c r="Q762" s="87"/>
      <c r="R762" s="120"/>
      <c r="S762" s="120"/>
      <c r="T762" s="120"/>
      <c r="U762" s="87"/>
      <c r="V762" s="120"/>
      <c r="W762" s="120"/>
      <c r="X762" s="87"/>
      <c r="Y762" s="120"/>
      <c r="Z762" s="120"/>
      <c r="AA762" s="120"/>
      <c r="AB762" s="87"/>
      <c r="AC762" s="120"/>
      <c r="AD762" s="120"/>
      <c r="AE762" s="120"/>
      <c r="AF762" s="87"/>
      <c r="AG762" s="120"/>
      <c r="AH762" s="120"/>
      <c r="AI762" s="87"/>
      <c r="AJ762" s="120"/>
      <c r="AK762" s="120"/>
      <c r="AL762" s="87"/>
      <c r="AM762" s="120"/>
      <c r="AN762" s="120"/>
      <c r="AO762" s="120"/>
      <c r="AP762" s="120"/>
      <c r="AQ762" s="120"/>
      <c r="AR762" s="87"/>
      <c r="AS762" s="120"/>
      <c r="AT762" s="120"/>
      <c r="AU762" s="120"/>
      <c r="AV762" s="120"/>
      <c r="AW762" s="120"/>
      <c r="AX762" s="120"/>
      <c r="AY762" s="87"/>
      <c r="AZ762" s="120"/>
      <c r="BA762" s="120"/>
      <c r="BB762" s="120"/>
      <c r="BC762" s="120"/>
      <c r="BD762" s="17"/>
      <c r="BE762" s="17"/>
      <c r="BP762" s="17"/>
      <c r="BQ762" s="19"/>
      <c r="BR762" s="19"/>
      <c r="BS762" s="19"/>
      <c r="BT762" s="6"/>
      <c r="BU762" s="19"/>
      <c r="BV762" s="19"/>
      <c r="BW762" s="19"/>
      <c r="BX762" s="19"/>
      <c r="BY762" s="19"/>
      <c r="BZ762" s="19"/>
      <c r="CA762" s="27"/>
      <c r="CI762" s="17"/>
      <c r="CN762" s="17"/>
      <c r="CS762" s="17"/>
      <c r="CX762" s="17"/>
      <c r="DH762" s="17"/>
      <c r="DT762" s="17"/>
      <c r="ED762" s="17"/>
      <c r="EO762" s="17"/>
      <c r="EP762" s="45"/>
      <c r="EQ762" s="6"/>
      <c r="ER762" s="6"/>
      <c r="ES762" s="6"/>
      <c r="ET762" s="6"/>
      <c r="EU762" s="46"/>
      <c r="FV762" s="19"/>
      <c r="FW762" s="23"/>
      <c r="FX762" s="23"/>
      <c r="FZ762" s="23"/>
      <c r="GA762" s="23"/>
      <c r="GB762" s="23"/>
      <c r="GC762" s="23"/>
      <c r="GD762" s="23"/>
      <c r="GE762" s="23"/>
      <c r="GF762" s="23"/>
      <c r="GG762" s="23"/>
      <c r="GH762" s="23"/>
      <c r="GI762" s="23"/>
      <c r="GJ762" s="23"/>
      <c r="GK762" s="23"/>
      <c r="GL762" s="23"/>
      <c r="GM762" s="23"/>
      <c r="GN762" s="46"/>
    </row>
    <row r="763" spans="1:196" s="44" customFormat="1">
      <c r="A763" s="120"/>
      <c r="B763" s="120"/>
      <c r="C763" s="120"/>
      <c r="D763" s="120"/>
      <c r="E763" s="120"/>
      <c r="F763" s="120"/>
      <c r="G763" s="120"/>
      <c r="H763" s="120"/>
      <c r="I763" s="120"/>
      <c r="J763" s="120"/>
      <c r="K763" s="120"/>
      <c r="L763" s="120"/>
      <c r="M763" s="87"/>
      <c r="N763" s="120"/>
      <c r="O763" s="120"/>
      <c r="P763" s="120"/>
      <c r="Q763" s="87"/>
      <c r="R763" s="120"/>
      <c r="S763" s="120"/>
      <c r="T763" s="120"/>
      <c r="U763" s="87"/>
      <c r="V763" s="120"/>
      <c r="W763" s="120"/>
      <c r="X763" s="87"/>
      <c r="Y763" s="120"/>
      <c r="Z763" s="120"/>
      <c r="AA763" s="120"/>
      <c r="AB763" s="87"/>
      <c r="AC763" s="120"/>
      <c r="AD763" s="120"/>
      <c r="AE763" s="120"/>
      <c r="AF763" s="87"/>
      <c r="AG763" s="120"/>
      <c r="AH763" s="120"/>
      <c r="AI763" s="87"/>
      <c r="AJ763" s="120"/>
      <c r="AK763" s="120"/>
      <c r="AL763" s="87"/>
      <c r="AM763" s="120"/>
      <c r="AN763" s="120"/>
      <c r="AO763" s="120"/>
      <c r="AP763" s="120"/>
      <c r="AQ763" s="120"/>
      <c r="AR763" s="87"/>
      <c r="AS763" s="120"/>
      <c r="AT763" s="120"/>
      <c r="AU763" s="120"/>
      <c r="AV763" s="120"/>
      <c r="AW763" s="120"/>
      <c r="AX763" s="120"/>
      <c r="AY763" s="87"/>
      <c r="AZ763" s="120"/>
      <c r="BA763" s="120"/>
      <c r="BB763" s="120"/>
      <c r="BC763" s="120"/>
      <c r="BD763" s="17"/>
      <c r="BE763" s="17"/>
      <c r="BP763" s="17"/>
      <c r="BQ763" s="19"/>
      <c r="BR763" s="19"/>
      <c r="BS763" s="19"/>
      <c r="BT763" s="6"/>
      <c r="BU763" s="19"/>
      <c r="BV763" s="19"/>
      <c r="BW763" s="19"/>
      <c r="BX763" s="19"/>
      <c r="BY763" s="19"/>
      <c r="BZ763" s="19"/>
      <c r="CA763" s="27"/>
      <c r="CI763" s="17"/>
      <c r="CN763" s="17"/>
      <c r="CS763" s="17"/>
      <c r="CX763" s="17"/>
      <c r="DH763" s="17"/>
      <c r="DT763" s="17"/>
      <c r="ED763" s="17"/>
      <c r="EO763" s="17"/>
      <c r="EP763" s="45"/>
      <c r="EQ763" s="6"/>
      <c r="ER763" s="6"/>
      <c r="ES763" s="6"/>
      <c r="ET763" s="6"/>
      <c r="EU763" s="46"/>
      <c r="FV763" s="19"/>
      <c r="FW763" s="23"/>
      <c r="FX763" s="23"/>
      <c r="FZ763" s="23"/>
      <c r="GA763" s="23"/>
      <c r="GB763" s="23"/>
      <c r="GC763" s="23"/>
      <c r="GD763" s="23"/>
      <c r="GE763" s="23"/>
      <c r="GF763" s="23"/>
      <c r="GG763" s="23"/>
      <c r="GH763" s="23"/>
      <c r="GI763" s="23"/>
      <c r="GJ763" s="23"/>
      <c r="GK763" s="23"/>
      <c r="GL763" s="23"/>
      <c r="GM763" s="23"/>
      <c r="GN763" s="46"/>
    </row>
    <row r="764" spans="1:196" s="44" customFormat="1">
      <c r="A764" s="120"/>
      <c r="B764" s="120"/>
      <c r="C764" s="120"/>
      <c r="D764" s="120"/>
      <c r="E764" s="120"/>
      <c r="F764" s="120"/>
      <c r="G764" s="120"/>
      <c r="H764" s="120"/>
      <c r="I764" s="120"/>
      <c r="J764" s="120"/>
      <c r="K764" s="120"/>
      <c r="L764" s="120"/>
      <c r="M764" s="87"/>
      <c r="N764" s="120"/>
      <c r="O764" s="120"/>
      <c r="P764" s="120"/>
      <c r="Q764" s="87"/>
      <c r="R764" s="120"/>
      <c r="S764" s="120"/>
      <c r="T764" s="120"/>
      <c r="U764" s="87"/>
      <c r="V764" s="120"/>
      <c r="W764" s="120"/>
      <c r="X764" s="87"/>
      <c r="Y764" s="120"/>
      <c r="Z764" s="120"/>
      <c r="AA764" s="120"/>
      <c r="AB764" s="87"/>
      <c r="AC764" s="120"/>
      <c r="AD764" s="120"/>
      <c r="AE764" s="120"/>
      <c r="AF764" s="87"/>
      <c r="AG764" s="120"/>
      <c r="AH764" s="120"/>
      <c r="AI764" s="87"/>
      <c r="AJ764" s="120"/>
      <c r="AK764" s="120"/>
      <c r="AL764" s="87"/>
      <c r="AM764" s="120"/>
      <c r="AN764" s="120"/>
      <c r="AO764" s="120"/>
      <c r="AP764" s="120"/>
      <c r="AQ764" s="120"/>
      <c r="AR764" s="87"/>
      <c r="AS764" s="120"/>
      <c r="AT764" s="120"/>
      <c r="AU764" s="120"/>
      <c r="AV764" s="120"/>
      <c r="AW764" s="120"/>
      <c r="AX764" s="120"/>
      <c r="AY764" s="87"/>
      <c r="AZ764" s="120"/>
      <c r="BA764" s="120"/>
      <c r="BB764" s="120"/>
      <c r="BC764" s="120"/>
      <c r="BD764" s="17"/>
      <c r="BE764" s="17"/>
      <c r="BP764" s="17"/>
      <c r="BQ764" s="19"/>
      <c r="BR764" s="19"/>
      <c r="BS764" s="19"/>
      <c r="BT764" s="6"/>
      <c r="BU764" s="19"/>
      <c r="BV764" s="19"/>
      <c r="BW764" s="19"/>
      <c r="BX764" s="19"/>
      <c r="BY764" s="19"/>
      <c r="BZ764" s="19"/>
      <c r="CA764" s="27"/>
      <c r="CI764" s="17"/>
      <c r="CN764" s="17"/>
      <c r="CS764" s="17"/>
      <c r="CX764" s="17"/>
      <c r="DH764" s="17"/>
      <c r="DT764" s="17"/>
      <c r="ED764" s="17"/>
      <c r="EO764" s="17"/>
      <c r="EP764" s="45"/>
      <c r="EQ764" s="6"/>
      <c r="ER764" s="6"/>
      <c r="ES764" s="6"/>
      <c r="ET764" s="6"/>
      <c r="EU764" s="46"/>
      <c r="FV764" s="19"/>
      <c r="FW764" s="23"/>
      <c r="FX764" s="23"/>
      <c r="FZ764" s="23"/>
      <c r="GA764" s="23"/>
      <c r="GB764" s="23"/>
      <c r="GC764" s="23"/>
      <c r="GD764" s="23"/>
      <c r="GE764" s="23"/>
      <c r="GF764" s="23"/>
      <c r="GG764" s="23"/>
      <c r="GH764" s="23"/>
      <c r="GI764" s="23"/>
      <c r="GJ764" s="23"/>
      <c r="GK764" s="23"/>
      <c r="GL764" s="23"/>
      <c r="GM764" s="23"/>
      <c r="GN764" s="46"/>
    </row>
    <row r="765" spans="1:196" s="44" customFormat="1">
      <c r="A765" s="120"/>
      <c r="B765" s="120"/>
      <c r="C765" s="120"/>
      <c r="D765" s="120"/>
      <c r="E765" s="120"/>
      <c r="F765" s="120"/>
      <c r="G765" s="120"/>
      <c r="H765" s="120"/>
      <c r="I765" s="120"/>
      <c r="J765" s="120"/>
      <c r="K765" s="120"/>
      <c r="L765" s="120"/>
      <c r="M765" s="87"/>
      <c r="N765" s="120"/>
      <c r="O765" s="120"/>
      <c r="P765" s="120"/>
      <c r="Q765" s="87"/>
      <c r="R765" s="120"/>
      <c r="S765" s="120"/>
      <c r="T765" s="120"/>
      <c r="U765" s="87"/>
      <c r="V765" s="120"/>
      <c r="W765" s="120"/>
      <c r="X765" s="87"/>
      <c r="Y765" s="120"/>
      <c r="Z765" s="120"/>
      <c r="AA765" s="120"/>
      <c r="AB765" s="87"/>
      <c r="AC765" s="120"/>
      <c r="AD765" s="120"/>
      <c r="AE765" s="120"/>
      <c r="AF765" s="87"/>
      <c r="AG765" s="120"/>
      <c r="AH765" s="120"/>
      <c r="AI765" s="87"/>
      <c r="AJ765" s="120"/>
      <c r="AK765" s="120"/>
      <c r="AL765" s="87"/>
      <c r="AM765" s="120"/>
      <c r="AN765" s="120"/>
      <c r="AO765" s="120"/>
      <c r="AP765" s="120"/>
      <c r="AQ765" s="120"/>
      <c r="AR765" s="87"/>
      <c r="AS765" s="120"/>
      <c r="AT765" s="120"/>
      <c r="AU765" s="120"/>
      <c r="AV765" s="120"/>
      <c r="AW765" s="120"/>
      <c r="AX765" s="120"/>
      <c r="AY765" s="87"/>
      <c r="AZ765" s="120"/>
      <c r="BA765" s="120"/>
      <c r="BB765" s="120"/>
      <c r="BC765" s="120"/>
      <c r="BD765" s="17"/>
      <c r="BE765" s="17"/>
      <c r="BP765" s="17"/>
      <c r="BQ765" s="19"/>
      <c r="BR765" s="19"/>
      <c r="BS765" s="19"/>
      <c r="BT765" s="6"/>
      <c r="BU765" s="19"/>
      <c r="BV765" s="19"/>
      <c r="BW765" s="19"/>
      <c r="BX765" s="19"/>
      <c r="BY765" s="19"/>
      <c r="BZ765" s="19"/>
      <c r="CA765" s="27"/>
      <c r="CI765" s="17"/>
      <c r="CN765" s="17"/>
      <c r="CS765" s="17"/>
      <c r="CX765" s="17"/>
      <c r="DH765" s="17"/>
      <c r="DT765" s="17"/>
      <c r="ED765" s="17"/>
      <c r="EO765" s="17"/>
      <c r="EP765" s="45"/>
      <c r="EQ765" s="6"/>
      <c r="ER765" s="6"/>
      <c r="ES765" s="6"/>
      <c r="ET765" s="6"/>
      <c r="EU765" s="46"/>
      <c r="FV765" s="19"/>
      <c r="FW765" s="23"/>
      <c r="FX765" s="23"/>
      <c r="FZ765" s="23"/>
      <c r="GA765" s="23"/>
      <c r="GB765" s="23"/>
      <c r="GC765" s="23"/>
      <c r="GD765" s="23"/>
      <c r="GE765" s="23"/>
      <c r="GF765" s="23"/>
      <c r="GG765" s="23"/>
      <c r="GH765" s="23"/>
      <c r="GI765" s="23"/>
      <c r="GJ765" s="23"/>
      <c r="GK765" s="23"/>
      <c r="GL765" s="23"/>
      <c r="GM765" s="23"/>
      <c r="GN765" s="46"/>
    </row>
    <row r="766" spans="1:196" s="44" customFormat="1">
      <c r="A766" s="120"/>
      <c r="B766" s="120"/>
      <c r="C766" s="120"/>
      <c r="D766" s="120"/>
      <c r="E766" s="120"/>
      <c r="F766" s="120"/>
      <c r="G766" s="120"/>
      <c r="H766" s="120"/>
      <c r="I766" s="120"/>
      <c r="J766" s="120"/>
      <c r="K766" s="120"/>
      <c r="L766" s="120"/>
      <c r="M766" s="87"/>
      <c r="N766" s="120"/>
      <c r="O766" s="120"/>
      <c r="P766" s="120"/>
      <c r="Q766" s="87"/>
      <c r="R766" s="120"/>
      <c r="S766" s="120"/>
      <c r="T766" s="120"/>
      <c r="U766" s="87"/>
      <c r="V766" s="120"/>
      <c r="W766" s="120"/>
      <c r="X766" s="87"/>
      <c r="Y766" s="120"/>
      <c r="Z766" s="120"/>
      <c r="AA766" s="120"/>
      <c r="AB766" s="87"/>
      <c r="AC766" s="120"/>
      <c r="AD766" s="120"/>
      <c r="AE766" s="120"/>
      <c r="AF766" s="87"/>
      <c r="AG766" s="120"/>
      <c r="AH766" s="120"/>
      <c r="AI766" s="87"/>
      <c r="AJ766" s="120"/>
      <c r="AK766" s="120"/>
      <c r="AL766" s="87"/>
      <c r="AM766" s="120"/>
      <c r="AN766" s="120"/>
      <c r="AO766" s="120"/>
      <c r="AP766" s="120"/>
      <c r="AQ766" s="120"/>
      <c r="AR766" s="87"/>
      <c r="AS766" s="120"/>
      <c r="AT766" s="120"/>
      <c r="AU766" s="120"/>
      <c r="AV766" s="120"/>
      <c r="AW766" s="120"/>
      <c r="AX766" s="120"/>
      <c r="AY766" s="87"/>
      <c r="AZ766" s="120"/>
      <c r="BA766" s="120"/>
      <c r="BB766" s="120"/>
      <c r="BC766" s="120"/>
      <c r="BD766" s="17"/>
      <c r="BE766" s="17"/>
      <c r="BP766" s="17"/>
      <c r="BQ766" s="19"/>
      <c r="BR766" s="19"/>
      <c r="BS766" s="19"/>
      <c r="BT766" s="6"/>
      <c r="BU766" s="19"/>
      <c r="BV766" s="19"/>
      <c r="BW766" s="19"/>
      <c r="BX766" s="19"/>
      <c r="BY766" s="19"/>
      <c r="BZ766" s="19"/>
      <c r="CA766" s="27"/>
      <c r="CI766" s="17"/>
      <c r="CN766" s="17"/>
      <c r="CS766" s="17"/>
      <c r="CX766" s="17"/>
      <c r="DH766" s="17"/>
      <c r="DT766" s="17"/>
      <c r="ED766" s="17"/>
      <c r="EO766" s="17"/>
      <c r="EP766" s="45"/>
      <c r="EQ766" s="6"/>
      <c r="ER766" s="6"/>
      <c r="ES766" s="6"/>
      <c r="ET766" s="6"/>
      <c r="EU766" s="46"/>
      <c r="FV766" s="19"/>
      <c r="FW766" s="23"/>
      <c r="FX766" s="23"/>
      <c r="FZ766" s="23"/>
      <c r="GA766" s="23"/>
      <c r="GB766" s="23"/>
      <c r="GC766" s="23"/>
      <c r="GD766" s="23"/>
      <c r="GE766" s="23"/>
      <c r="GF766" s="23"/>
      <c r="GG766" s="23"/>
      <c r="GH766" s="23"/>
      <c r="GI766" s="23"/>
      <c r="GJ766" s="23"/>
      <c r="GK766" s="23"/>
      <c r="GL766" s="23"/>
      <c r="GM766" s="23"/>
      <c r="GN766" s="46"/>
    </row>
    <row r="767" spans="1:196" s="44" customFormat="1">
      <c r="A767" s="120"/>
      <c r="B767" s="120"/>
      <c r="C767" s="120"/>
      <c r="D767" s="120"/>
      <c r="E767" s="120"/>
      <c r="F767" s="120"/>
      <c r="G767" s="120"/>
      <c r="H767" s="120"/>
      <c r="I767" s="120"/>
      <c r="J767" s="120"/>
      <c r="K767" s="120"/>
      <c r="L767" s="120"/>
      <c r="M767" s="87"/>
      <c r="N767" s="120"/>
      <c r="O767" s="120"/>
      <c r="P767" s="120"/>
      <c r="Q767" s="87"/>
      <c r="R767" s="120"/>
      <c r="S767" s="120"/>
      <c r="T767" s="120"/>
      <c r="U767" s="87"/>
      <c r="V767" s="120"/>
      <c r="W767" s="120"/>
      <c r="X767" s="87"/>
      <c r="Y767" s="120"/>
      <c r="Z767" s="120"/>
      <c r="AA767" s="120"/>
      <c r="AB767" s="87"/>
      <c r="AC767" s="120"/>
      <c r="AD767" s="120"/>
      <c r="AE767" s="120"/>
      <c r="AF767" s="87"/>
      <c r="AG767" s="120"/>
      <c r="AH767" s="120"/>
      <c r="AI767" s="87"/>
      <c r="AJ767" s="120"/>
      <c r="AK767" s="120"/>
      <c r="AL767" s="87"/>
      <c r="AM767" s="120"/>
      <c r="AN767" s="120"/>
      <c r="AO767" s="120"/>
      <c r="AP767" s="120"/>
      <c r="AQ767" s="120"/>
      <c r="AR767" s="87"/>
      <c r="AS767" s="120"/>
      <c r="AT767" s="120"/>
      <c r="AU767" s="120"/>
      <c r="AV767" s="120"/>
      <c r="AW767" s="120"/>
      <c r="AX767" s="120"/>
      <c r="AY767" s="87"/>
      <c r="AZ767" s="120"/>
      <c r="BA767" s="120"/>
      <c r="BB767" s="120"/>
      <c r="BC767" s="120"/>
      <c r="BD767" s="17"/>
      <c r="BE767" s="17"/>
      <c r="BP767" s="17"/>
      <c r="BQ767" s="19"/>
      <c r="BR767" s="19"/>
      <c r="BS767" s="19"/>
      <c r="BT767" s="6"/>
      <c r="BU767" s="19"/>
      <c r="BV767" s="19"/>
      <c r="BW767" s="19"/>
      <c r="BX767" s="19"/>
      <c r="BY767" s="19"/>
      <c r="BZ767" s="19"/>
      <c r="CA767" s="27"/>
      <c r="CI767" s="17"/>
      <c r="CN767" s="17"/>
      <c r="CS767" s="17"/>
      <c r="CX767" s="17"/>
      <c r="DH767" s="17"/>
      <c r="DT767" s="17"/>
      <c r="ED767" s="17"/>
      <c r="EO767" s="17"/>
      <c r="EP767" s="45"/>
      <c r="EQ767" s="6"/>
      <c r="ER767" s="6"/>
      <c r="ES767" s="6"/>
      <c r="ET767" s="6"/>
      <c r="EU767" s="46"/>
      <c r="FV767" s="19"/>
      <c r="FW767" s="23"/>
      <c r="FX767" s="23"/>
      <c r="FZ767" s="23"/>
      <c r="GA767" s="23"/>
      <c r="GB767" s="23"/>
      <c r="GC767" s="23"/>
      <c r="GD767" s="23"/>
      <c r="GE767" s="23"/>
      <c r="GF767" s="23"/>
      <c r="GG767" s="23"/>
      <c r="GH767" s="23"/>
      <c r="GI767" s="23"/>
      <c r="GJ767" s="23"/>
      <c r="GK767" s="23"/>
      <c r="GL767" s="23"/>
      <c r="GM767" s="23"/>
      <c r="GN767" s="46"/>
    </row>
    <row r="768" spans="1:196" s="44" customFormat="1">
      <c r="A768" s="120"/>
      <c r="B768" s="120"/>
      <c r="C768" s="120"/>
      <c r="D768" s="120"/>
      <c r="E768" s="120"/>
      <c r="F768" s="120"/>
      <c r="G768" s="120"/>
      <c r="H768" s="120"/>
      <c r="I768" s="120"/>
      <c r="J768" s="120"/>
      <c r="K768" s="120"/>
      <c r="L768" s="120"/>
      <c r="M768" s="87"/>
      <c r="N768" s="120"/>
      <c r="O768" s="120"/>
      <c r="P768" s="120"/>
      <c r="Q768" s="87"/>
      <c r="R768" s="120"/>
      <c r="S768" s="120"/>
      <c r="T768" s="120"/>
      <c r="U768" s="87"/>
      <c r="V768" s="120"/>
      <c r="W768" s="120"/>
      <c r="X768" s="87"/>
      <c r="Y768" s="120"/>
      <c r="Z768" s="120"/>
      <c r="AA768" s="120"/>
      <c r="AB768" s="87"/>
      <c r="AC768" s="120"/>
      <c r="AD768" s="120"/>
      <c r="AE768" s="120"/>
      <c r="AF768" s="87"/>
      <c r="AG768" s="120"/>
      <c r="AH768" s="120"/>
      <c r="AI768" s="87"/>
      <c r="AJ768" s="120"/>
      <c r="AK768" s="120"/>
      <c r="AL768" s="87"/>
      <c r="AM768" s="120"/>
      <c r="AN768" s="120"/>
      <c r="AO768" s="120"/>
      <c r="AP768" s="120"/>
      <c r="AQ768" s="120"/>
      <c r="AR768" s="87"/>
      <c r="AS768" s="120"/>
      <c r="AT768" s="120"/>
      <c r="AU768" s="120"/>
      <c r="AV768" s="120"/>
      <c r="AW768" s="120"/>
      <c r="AX768" s="120"/>
      <c r="AY768" s="87"/>
      <c r="AZ768" s="120"/>
      <c r="BA768" s="120"/>
      <c r="BB768" s="120"/>
      <c r="BC768" s="120"/>
      <c r="BD768" s="17"/>
      <c r="BE768" s="17"/>
      <c r="BP768" s="17"/>
      <c r="BQ768" s="19"/>
      <c r="BR768" s="19"/>
      <c r="BS768" s="19"/>
      <c r="BT768" s="6"/>
      <c r="BU768" s="19"/>
      <c r="BV768" s="19"/>
      <c r="BW768" s="19"/>
      <c r="BX768" s="19"/>
      <c r="BY768" s="19"/>
      <c r="BZ768" s="19"/>
      <c r="CA768" s="27"/>
      <c r="CI768" s="17"/>
      <c r="CN768" s="17"/>
      <c r="CS768" s="17"/>
      <c r="CX768" s="17"/>
      <c r="DH768" s="17"/>
      <c r="DT768" s="17"/>
      <c r="ED768" s="17"/>
      <c r="EO768" s="17"/>
      <c r="EP768" s="45"/>
      <c r="EQ768" s="6"/>
      <c r="ER768" s="6"/>
      <c r="ES768" s="6"/>
      <c r="ET768" s="6"/>
      <c r="EU768" s="46"/>
      <c r="FV768" s="19"/>
      <c r="FW768" s="23"/>
      <c r="FX768" s="23"/>
      <c r="FZ768" s="23"/>
      <c r="GA768" s="23"/>
      <c r="GB768" s="23"/>
      <c r="GC768" s="23"/>
      <c r="GD768" s="23"/>
      <c r="GE768" s="23"/>
      <c r="GF768" s="23"/>
      <c r="GG768" s="23"/>
      <c r="GH768" s="23"/>
      <c r="GI768" s="23"/>
      <c r="GJ768" s="23"/>
      <c r="GK768" s="23"/>
      <c r="GL768" s="23"/>
      <c r="GM768" s="23"/>
      <c r="GN768" s="46"/>
    </row>
    <row r="769" spans="1:196" s="44" customFormat="1">
      <c r="A769" s="120"/>
      <c r="B769" s="120"/>
      <c r="C769" s="120"/>
      <c r="D769" s="120"/>
      <c r="E769" s="120"/>
      <c r="F769" s="120"/>
      <c r="G769" s="120"/>
      <c r="H769" s="120"/>
      <c r="I769" s="120"/>
      <c r="J769" s="120"/>
      <c r="K769" s="120"/>
      <c r="L769" s="120"/>
      <c r="M769" s="87"/>
      <c r="N769" s="120"/>
      <c r="O769" s="120"/>
      <c r="P769" s="120"/>
      <c r="Q769" s="87"/>
      <c r="R769" s="120"/>
      <c r="S769" s="120"/>
      <c r="T769" s="120"/>
      <c r="U769" s="87"/>
      <c r="V769" s="120"/>
      <c r="W769" s="120"/>
      <c r="X769" s="87"/>
      <c r="Y769" s="120"/>
      <c r="Z769" s="120"/>
      <c r="AA769" s="120"/>
      <c r="AB769" s="87"/>
      <c r="AC769" s="120"/>
      <c r="AD769" s="120"/>
      <c r="AE769" s="120"/>
      <c r="AF769" s="87"/>
      <c r="AG769" s="120"/>
      <c r="AH769" s="120"/>
      <c r="AI769" s="87"/>
      <c r="AJ769" s="120"/>
      <c r="AK769" s="120"/>
      <c r="AL769" s="87"/>
      <c r="AM769" s="120"/>
      <c r="AN769" s="120"/>
      <c r="AO769" s="120"/>
      <c r="AP769" s="120"/>
      <c r="AQ769" s="120"/>
      <c r="AR769" s="87"/>
      <c r="AS769" s="120"/>
      <c r="AT769" s="120"/>
      <c r="AU769" s="120"/>
      <c r="AV769" s="120"/>
      <c r="AW769" s="120"/>
      <c r="AX769" s="120"/>
      <c r="AY769" s="87"/>
      <c r="AZ769" s="120"/>
      <c r="BA769" s="120"/>
      <c r="BB769" s="120"/>
      <c r="BC769" s="120"/>
      <c r="BD769" s="17"/>
      <c r="BE769" s="17"/>
      <c r="BP769" s="17"/>
      <c r="BQ769" s="19"/>
      <c r="BR769" s="19"/>
      <c r="BS769" s="19"/>
      <c r="BT769" s="6"/>
      <c r="BU769" s="19"/>
      <c r="BV769" s="19"/>
      <c r="BW769" s="19"/>
      <c r="BX769" s="19"/>
      <c r="BY769" s="19"/>
      <c r="BZ769" s="19"/>
      <c r="CA769" s="27"/>
      <c r="CI769" s="17"/>
      <c r="CN769" s="17"/>
      <c r="CS769" s="17"/>
      <c r="CX769" s="17"/>
      <c r="DH769" s="17"/>
      <c r="DT769" s="17"/>
      <c r="ED769" s="17"/>
      <c r="EO769" s="17"/>
      <c r="EP769" s="45"/>
      <c r="EQ769" s="6"/>
      <c r="ER769" s="6"/>
      <c r="ES769" s="6"/>
      <c r="ET769" s="6"/>
      <c r="EU769" s="46"/>
      <c r="FV769" s="19"/>
      <c r="FW769" s="23"/>
      <c r="FX769" s="23"/>
      <c r="FZ769" s="23"/>
      <c r="GA769" s="23"/>
      <c r="GB769" s="23"/>
      <c r="GC769" s="23"/>
      <c r="GD769" s="23"/>
      <c r="GE769" s="23"/>
      <c r="GF769" s="23"/>
      <c r="GG769" s="23"/>
      <c r="GH769" s="23"/>
      <c r="GI769" s="23"/>
      <c r="GJ769" s="23"/>
      <c r="GK769" s="23"/>
      <c r="GL769" s="23"/>
      <c r="GM769" s="23"/>
      <c r="GN769" s="46"/>
    </row>
    <row r="770" spans="1:196" s="44" customFormat="1">
      <c r="A770" s="120"/>
      <c r="B770" s="120"/>
      <c r="C770" s="120"/>
      <c r="D770" s="120"/>
      <c r="E770" s="120"/>
      <c r="F770" s="120"/>
      <c r="G770" s="120"/>
      <c r="H770" s="120"/>
      <c r="I770" s="120"/>
      <c r="J770" s="120"/>
      <c r="K770" s="120"/>
      <c r="L770" s="120"/>
      <c r="M770" s="87"/>
      <c r="N770" s="120"/>
      <c r="O770" s="120"/>
      <c r="P770" s="120"/>
      <c r="Q770" s="87"/>
      <c r="R770" s="120"/>
      <c r="S770" s="120"/>
      <c r="T770" s="120"/>
      <c r="U770" s="87"/>
      <c r="V770" s="120"/>
      <c r="W770" s="120"/>
      <c r="X770" s="87"/>
      <c r="Y770" s="120"/>
      <c r="Z770" s="120"/>
      <c r="AA770" s="120"/>
      <c r="AB770" s="87"/>
      <c r="AC770" s="120"/>
      <c r="AD770" s="120"/>
      <c r="AE770" s="120"/>
      <c r="AF770" s="87"/>
      <c r="AG770" s="120"/>
      <c r="AH770" s="120"/>
      <c r="AI770" s="87"/>
      <c r="AJ770" s="120"/>
      <c r="AK770" s="120"/>
      <c r="AL770" s="87"/>
      <c r="AM770" s="120"/>
      <c r="AN770" s="120"/>
      <c r="AO770" s="120"/>
      <c r="AP770" s="120"/>
      <c r="AQ770" s="120"/>
      <c r="AR770" s="87"/>
      <c r="AS770" s="120"/>
      <c r="AT770" s="120"/>
      <c r="AU770" s="120"/>
      <c r="AV770" s="120"/>
      <c r="AW770" s="120"/>
      <c r="AX770" s="120"/>
      <c r="AY770" s="87"/>
      <c r="AZ770" s="120"/>
      <c r="BA770" s="120"/>
      <c r="BB770" s="120"/>
      <c r="BC770" s="120"/>
      <c r="BD770" s="17"/>
      <c r="BE770" s="17"/>
      <c r="BP770" s="17"/>
      <c r="BQ770" s="19"/>
      <c r="BR770" s="19"/>
      <c r="BS770" s="19"/>
      <c r="BT770" s="6"/>
      <c r="BU770" s="19"/>
      <c r="BV770" s="19"/>
      <c r="BW770" s="19"/>
      <c r="BX770" s="19"/>
      <c r="BY770" s="19"/>
      <c r="BZ770" s="19"/>
      <c r="CA770" s="27"/>
      <c r="CI770" s="17"/>
      <c r="CN770" s="17"/>
      <c r="CS770" s="17"/>
      <c r="CX770" s="17"/>
      <c r="DH770" s="17"/>
      <c r="DT770" s="17"/>
      <c r="ED770" s="17"/>
      <c r="EO770" s="17"/>
      <c r="EP770" s="45"/>
      <c r="EQ770" s="6"/>
      <c r="ER770" s="6"/>
      <c r="ES770" s="6"/>
      <c r="ET770" s="6"/>
      <c r="EU770" s="46"/>
      <c r="FV770" s="19"/>
      <c r="FW770" s="23"/>
      <c r="FX770" s="23"/>
      <c r="FZ770" s="23"/>
      <c r="GA770" s="23"/>
      <c r="GB770" s="23"/>
      <c r="GC770" s="23"/>
      <c r="GD770" s="23"/>
      <c r="GE770" s="23"/>
      <c r="GF770" s="23"/>
      <c r="GG770" s="23"/>
      <c r="GH770" s="23"/>
      <c r="GI770" s="23"/>
      <c r="GJ770" s="23"/>
      <c r="GK770" s="23"/>
      <c r="GL770" s="23"/>
      <c r="GM770" s="23"/>
      <c r="GN770" s="46"/>
    </row>
    <row r="771" spans="1:196" s="44" customFormat="1">
      <c r="A771" s="120"/>
      <c r="B771" s="120"/>
      <c r="C771" s="120"/>
      <c r="D771" s="120"/>
      <c r="E771" s="120"/>
      <c r="F771" s="120"/>
      <c r="G771" s="120"/>
      <c r="H771" s="120"/>
      <c r="I771" s="120"/>
      <c r="J771" s="120"/>
      <c r="K771" s="120"/>
      <c r="L771" s="120"/>
      <c r="M771" s="87"/>
      <c r="N771" s="120"/>
      <c r="O771" s="120"/>
      <c r="P771" s="120"/>
      <c r="Q771" s="87"/>
      <c r="R771" s="120"/>
      <c r="S771" s="120"/>
      <c r="T771" s="120"/>
      <c r="U771" s="87"/>
      <c r="V771" s="120"/>
      <c r="W771" s="120"/>
      <c r="X771" s="87"/>
      <c r="Y771" s="120"/>
      <c r="Z771" s="120"/>
      <c r="AA771" s="120"/>
      <c r="AB771" s="87"/>
      <c r="AC771" s="120"/>
      <c r="AD771" s="120"/>
      <c r="AE771" s="120"/>
      <c r="AF771" s="87"/>
      <c r="AG771" s="120"/>
      <c r="AH771" s="120"/>
      <c r="AI771" s="87"/>
      <c r="AJ771" s="120"/>
      <c r="AK771" s="120"/>
      <c r="AL771" s="87"/>
      <c r="AM771" s="120"/>
      <c r="AN771" s="120"/>
      <c r="AO771" s="120"/>
      <c r="AP771" s="120"/>
      <c r="AQ771" s="120"/>
      <c r="AR771" s="87"/>
      <c r="AS771" s="120"/>
      <c r="AT771" s="120"/>
      <c r="AU771" s="120"/>
      <c r="AV771" s="120"/>
      <c r="AW771" s="120"/>
      <c r="AX771" s="120"/>
      <c r="AY771" s="87"/>
      <c r="AZ771" s="120"/>
      <c r="BA771" s="120"/>
      <c r="BB771" s="120"/>
      <c r="BC771" s="120"/>
      <c r="BD771" s="17"/>
      <c r="BE771" s="17"/>
      <c r="BP771" s="17"/>
      <c r="BQ771" s="19"/>
      <c r="BR771" s="19"/>
      <c r="BS771" s="19"/>
      <c r="BT771" s="6"/>
      <c r="BU771" s="19"/>
      <c r="BV771" s="19"/>
      <c r="BW771" s="19"/>
      <c r="BX771" s="19"/>
      <c r="BY771" s="19"/>
      <c r="BZ771" s="19"/>
      <c r="CA771" s="27"/>
      <c r="CI771" s="17"/>
      <c r="CN771" s="17"/>
      <c r="CS771" s="17"/>
      <c r="CX771" s="17"/>
      <c r="DH771" s="17"/>
      <c r="DT771" s="17"/>
      <c r="ED771" s="17"/>
      <c r="EO771" s="17"/>
      <c r="EP771" s="45"/>
      <c r="EQ771" s="6"/>
      <c r="ER771" s="6"/>
      <c r="ES771" s="6"/>
      <c r="ET771" s="6"/>
      <c r="EU771" s="46"/>
      <c r="FV771" s="19"/>
      <c r="FW771" s="23"/>
      <c r="FX771" s="23"/>
      <c r="FZ771" s="23"/>
      <c r="GA771" s="23"/>
      <c r="GB771" s="23"/>
      <c r="GC771" s="23"/>
      <c r="GD771" s="23"/>
      <c r="GE771" s="23"/>
      <c r="GF771" s="23"/>
      <c r="GG771" s="23"/>
      <c r="GH771" s="23"/>
      <c r="GI771" s="23"/>
      <c r="GJ771" s="23"/>
      <c r="GK771" s="23"/>
      <c r="GL771" s="23"/>
      <c r="GM771" s="23"/>
      <c r="GN771" s="46"/>
    </row>
    <row r="772" spans="1:196" s="44" customFormat="1">
      <c r="A772" s="120"/>
      <c r="B772" s="120"/>
      <c r="C772" s="120"/>
      <c r="D772" s="120"/>
      <c r="E772" s="120"/>
      <c r="F772" s="120"/>
      <c r="G772" s="120"/>
      <c r="H772" s="120"/>
      <c r="I772" s="120"/>
      <c r="J772" s="120"/>
      <c r="K772" s="120"/>
      <c r="L772" s="120"/>
      <c r="M772" s="87"/>
      <c r="N772" s="120"/>
      <c r="O772" s="120"/>
      <c r="P772" s="120"/>
      <c r="Q772" s="87"/>
      <c r="R772" s="120"/>
      <c r="S772" s="120"/>
      <c r="T772" s="120"/>
      <c r="U772" s="87"/>
      <c r="V772" s="120"/>
      <c r="W772" s="120"/>
      <c r="X772" s="87"/>
      <c r="Y772" s="120"/>
      <c r="Z772" s="120"/>
      <c r="AA772" s="120"/>
      <c r="AB772" s="87"/>
      <c r="AC772" s="120"/>
      <c r="AD772" s="120"/>
      <c r="AE772" s="120"/>
      <c r="AF772" s="87"/>
      <c r="AG772" s="120"/>
      <c r="AH772" s="120"/>
      <c r="AI772" s="87"/>
      <c r="AJ772" s="120"/>
      <c r="AK772" s="120"/>
      <c r="AL772" s="87"/>
      <c r="AM772" s="120"/>
      <c r="AN772" s="120"/>
      <c r="AO772" s="120"/>
      <c r="AP772" s="120"/>
      <c r="AQ772" s="120"/>
      <c r="AR772" s="87"/>
      <c r="AS772" s="120"/>
      <c r="AT772" s="120"/>
      <c r="AU772" s="120"/>
      <c r="AV772" s="120"/>
      <c r="AW772" s="120"/>
      <c r="AX772" s="120"/>
      <c r="AY772" s="87"/>
      <c r="AZ772" s="120"/>
      <c r="BA772" s="120"/>
      <c r="BB772" s="120"/>
      <c r="BC772" s="120"/>
      <c r="BD772" s="17"/>
      <c r="BE772" s="17"/>
      <c r="BP772" s="17"/>
      <c r="BQ772" s="19"/>
      <c r="BR772" s="19"/>
      <c r="BS772" s="19"/>
      <c r="BT772" s="6"/>
      <c r="BU772" s="19"/>
      <c r="BV772" s="19"/>
      <c r="BW772" s="19"/>
      <c r="BX772" s="19"/>
      <c r="BY772" s="19"/>
      <c r="BZ772" s="19"/>
      <c r="CA772" s="27"/>
      <c r="CI772" s="17"/>
      <c r="CN772" s="17"/>
      <c r="CS772" s="17"/>
      <c r="CX772" s="17"/>
      <c r="DH772" s="17"/>
      <c r="DT772" s="17"/>
      <c r="ED772" s="17"/>
      <c r="EO772" s="17"/>
      <c r="EP772" s="45"/>
      <c r="EQ772" s="6"/>
      <c r="ER772" s="6"/>
      <c r="ES772" s="6"/>
      <c r="ET772" s="6"/>
      <c r="EU772" s="46"/>
      <c r="FV772" s="19"/>
      <c r="FW772" s="23"/>
      <c r="FX772" s="23"/>
      <c r="FZ772" s="23"/>
      <c r="GA772" s="23"/>
      <c r="GB772" s="23"/>
      <c r="GC772" s="23"/>
      <c r="GD772" s="23"/>
      <c r="GE772" s="23"/>
      <c r="GF772" s="23"/>
      <c r="GG772" s="23"/>
      <c r="GH772" s="23"/>
      <c r="GI772" s="23"/>
      <c r="GJ772" s="23"/>
      <c r="GK772" s="23"/>
      <c r="GL772" s="23"/>
      <c r="GM772" s="23"/>
      <c r="GN772" s="46"/>
    </row>
    <row r="773" spans="1:196" s="44" customFormat="1">
      <c r="A773" s="120"/>
      <c r="B773" s="120"/>
      <c r="C773" s="120"/>
      <c r="D773" s="120"/>
      <c r="E773" s="120"/>
      <c r="F773" s="120"/>
      <c r="G773" s="120"/>
      <c r="H773" s="120"/>
      <c r="I773" s="120"/>
      <c r="J773" s="120"/>
      <c r="K773" s="120"/>
      <c r="L773" s="120"/>
      <c r="M773" s="87"/>
      <c r="N773" s="120"/>
      <c r="O773" s="120"/>
      <c r="P773" s="120"/>
      <c r="Q773" s="87"/>
      <c r="R773" s="120"/>
      <c r="S773" s="120"/>
      <c r="T773" s="120"/>
      <c r="U773" s="87"/>
      <c r="V773" s="120"/>
      <c r="W773" s="120"/>
      <c r="X773" s="87"/>
      <c r="Y773" s="120"/>
      <c r="Z773" s="120"/>
      <c r="AA773" s="120"/>
      <c r="AB773" s="87"/>
      <c r="AC773" s="120"/>
      <c r="AD773" s="120"/>
      <c r="AE773" s="120"/>
      <c r="AF773" s="87"/>
      <c r="AG773" s="120"/>
      <c r="AH773" s="120"/>
      <c r="AI773" s="87"/>
      <c r="AJ773" s="120"/>
      <c r="AK773" s="120"/>
      <c r="AL773" s="87"/>
      <c r="AM773" s="120"/>
      <c r="AN773" s="120"/>
      <c r="AO773" s="120"/>
      <c r="AP773" s="120"/>
      <c r="AQ773" s="120"/>
      <c r="AR773" s="87"/>
      <c r="AS773" s="120"/>
      <c r="AT773" s="120"/>
      <c r="AU773" s="120"/>
      <c r="AV773" s="120"/>
      <c r="AW773" s="120"/>
      <c r="AX773" s="120"/>
      <c r="AY773" s="87"/>
      <c r="AZ773" s="120"/>
      <c r="BA773" s="120"/>
      <c r="BB773" s="120"/>
      <c r="BC773" s="120"/>
      <c r="BD773" s="17"/>
      <c r="BE773" s="17"/>
      <c r="BP773" s="17"/>
      <c r="BQ773" s="19"/>
      <c r="BR773" s="19"/>
      <c r="BS773" s="19"/>
      <c r="BT773" s="6"/>
      <c r="BU773" s="19"/>
      <c r="BV773" s="19"/>
      <c r="BW773" s="19"/>
      <c r="BX773" s="19"/>
      <c r="BY773" s="19"/>
      <c r="BZ773" s="19"/>
      <c r="CA773" s="27"/>
      <c r="CI773" s="17"/>
      <c r="CN773" s="17"/>
      <c r="CS773" s="17"/>
      <c r="CX773" s="17"/>
      <c r="DH773" s="17"/>
      <c r="DT773" s="17"/>
      <c r="ED773" s="17"/>
      <c r="EO773" s="17"/>
      <c r="EP773" s="45"/>
      <c r="EQ773" s="6"/>
      <c r="ER773" s="6"/>
      <c r="ES773" s="6"/>
      <c r="ET773" s="6"/>
      <c r="EU773" s="46"/>
      <c r="FV773" s="19"/>
      <c r="FW773" s="23"/>
      <c r="FX773" s="23"/>
      <c r="FZ773" s="23"/>
      <c r="GA773" s="23"/>
      <c r="GB773" s="23"/>
      <c r="GC773" s="23"/>
      <c r="GD773" s="23"/>
      <c r="GE773" s="23"/>
      <c r="GF773" s="23"/>
      <c r="GG773" s="23"/>
      <c r="GH773" s="23"/>
      <c r="GI773" s="23"/>
      <c r="GJ773" s="23"/>
      <c r="GK773" s="23"/>
      <c r="GL773" s="23"/>
      <c r="GM773" s="23"/>
      <c r="GN773" s="46"/>
    </row>
    <row r="774" spans="1:196" s="44" customFormat="1">
      <c r="A774" s="120"/>
      <c r="B774" s="120"/>
      <c r="C774" s="120"/>
      <c r="D774" s="120"/>
      <c r="E774" s="120"/>
      <c r="F774" s="120"/>
      <c r="G774" s="120"/>
      <c r="H774" s="120"/>
      <c r="I774" s="120"/>
      <c r="J774" s="120"/>
      <c r="K774" s="120"/>
      <c r="L774" s="120"/>
      <c r="M774" s="87"/>
      <c r="N774" s="120"/>
      <c r="O774" s="120"/>
      <c r="P774" s="120"/>
      <c r="Q774" s="87"/>
      <c r="R774" s="120"/>
      <c r="S774" s="120"/>
      <c r="T774" s="120"/>
      <c r="U774" s="87"/>
      <c r="V774" s="120"/>
      <c r="W774" s="120"/>
      <c r="X774" s="87"/>
      <c r="Y774" s="120"/>
      <c r="Z774" s="120"/>
      <c r="AA774" s="120"/>
      <c r="AB774" s="87"/>
      <c r="AC774" s="120"/>
      <c r="AD774" s="120"/>
      <c r="AE774" s="120"/>
      <c r="AF774" s="87"/>
      <c r="AG774" s="120"/>
      <c r="AH774" s="120"/>
      <c r="AI774" s="87"/>
      <c r="AJ774" s="120"/>
      <c r="AK774" s="120"/>
      <c r="AL774" s="87"/>
      <c r="AM774" s="120"/>
      <c r="AN774" s="120"/>
      <c r="AO774" s="120"/>
      <c r="AP774" s="120"/>
      <c r="AQ774" s="120"/>
      <c r="AR774" s="87"/>
      <c r="AS774" s="120"/>
      <c r="AT774" s="120"/>
      <c r="AU774" s="120"/>
      <c r="AV774" s="120"/>
      <c r="AW774" s="120"/>
      <c r="AX774" s="120"/>
      <c r="AY774" s="87"/>
      <c r="AZ774" s="120"/>
      <c r="BA774" s="120"/>
      <c r="BB774" s="120"/>
      <c r="BC774" s="120"/>
      <c r="BD774" s="17"/>
      <c r="BE774" s="17"/>
      <c r="BP774" s="17"/>
      <c r="BQ774" s="19"/>
      <c r="BR774" s="19"/>
      <c r="BS774" s="19"/>
      <c r="BT774" s="6"/>
      <c r="BU774" s="19"/>
      <c r="BV774" s="19"/>
      <c r="BW774" s="19"/>
      <c r="BX774" s="19"/>
      <c r="BY774" s="19"/>
      <c r="BZ774" s="19"/>
      <c r="CA774" s="27"/>
      <c r="CI774" s="17"/>
      <c r="CN774" s="17"/>
      <c r="CS774" s="17"/>
      <c r="CX774" s="17"/>
      <c r="DH774" s="17"/>
      <c r="DT774" s="17"/>
      <c r="ED774" s="17"/>
      <c r="EO774" s="17"/>
      <c r="EP774" s="45"/>
      <c r="EQ774" s="6"/>
      <c r="ER774" s="6"/>
      <c r="ES774" s="6"/>
      <c r="ET774" s="6"/>
      <c r="EU774" s="46"/>
      <c r="FV774" s="19"/>
      <c r="FW774" s="23"/>
      <c r="FX774" s="23"/>
      <c r="FZ774" s="23"/>
      <c r="GA774" s="23"/>
      <c r="GB774" s="23"/>
      <c r="GC774" s="23"/>
      <c r="GD774" s="23"/>
      <c r="GE774" s="23"/>
      <c r="GF774" s="23"/>
      <c r="GG774" s="23"/>
      <c r="GH774" s="23"/>
      <c r="GI774" s="23"/>
      <c r="GJ774" s="23"/>
      <c r="GK774" s="23"/>
      <c r="GL774" s="23"/>
      <c r="GM774" s="23"/>
      <c r="GN774" s="46"/>
    </row>
    <row r="775" spans="1:196" s="44" customFormat="1">
      <c r="A775" s="120"/>
      <c r="B775" s="120"/>
      <c r="C775" s="120"/>
      <c r="D775" s="120"/>
      <c r="E775" s="120"/>
      <c r="F775" s="120"/>
      <c r="G775" s="120"/>
      <c r="H775" s="120"/>
      <c r="I775" s="120"/>
      <c r="J775" s="120"/>
      <c r="K775" s="120"/>
      <c r="L775" s="120"/>
      <c r="M775" s="87"/>
      <c r="N775" s="120"/>
      <c r="O775" s="120"/>
      <c r="P775" s="120"/>
      <c r="Q775" s="87"/>
      <c r="R775" s="120"/>
      <c r="S775" s="120"/>
      <c r="T775" s="120"/>
      <c r="U775" s="87"/>
      <c r="V775" s="120"/>
      <c r="W775" s="120"/>
      <c r="X775" s="87"/>
      <c r="Y775" s="120"/>
      <c r="Z775" s="120"/>
      <c r="AA775" s="120"/>
      <c r="AB775" s="87"/>
      <c r="AC775" s="120"/>
      <c r="AD775" s="120"/>
      <c r="AE775" s="120"/>
      <c r="AF775" s="87"/>
      <c r="AG775" s="120"/>
      <c r="AH775" s="120"/>
      <c r="AI775" s="87"/>
      <c r="AJ775" s="120"/>
      <c r="AK775" s="120"/>
      <c r="AL775" s="87"/>
      <c r="AM775" s="120"/>
      <c r="AN775" s="120"/>
      <c r="AO775" s="120"/>
      <c r="AP775" s="120"/>
      <c r="AQ775" s="120"/>
      <c r="AR775" s="87"/>
      <c r="AS775" s="120"/>
      <c r="AT775" s="120"/>
      <c r="AU775" s="120"/>
      <c r="AV775" s="120"/>
      <c r="AW775" s="120"/>
      <c r="AX775" s="120"/>
      <c r="AY775" s="87"/>
      <c r="AZ775" s="120"/>
      <c r="BA775" s="120"/>
      <c r="BB775" s="120"/>
      <c r="BC775" s="120"/>
      <c r="BD775" s="17"/>
      <c r="BE775" s="17"/>
      <c r="BP775" s="17"/>
      <c r="BQ775" s="19"/>
      <c r="BR775" s="19"/>
      <c r="BS775" s="19"/>
      <c r="BT775" s="6"/>
      <c r="BU775" s="19"/>
      <c r="BV775" s="19"/>
      <c r="BW775" s="19"/>
      <c r="BX775" s="19"/>
      <c r="BY775" s="19"/>
      <c r="BZ775" s="19"/>
      <c r="CA775" s="27"/>
      <c r="CI775" s="17"/>
      <c r="CN775" s="17"/>
      <c r="CS775" s="17"/>
      <c r="CX775" s="17"/>
      <c r="DH775" s="17"/>
      <c r="DT775" s="17"/>
      <c r="ED775" s="17"/>
      <c r="EO775" s="17"/>
      <c r="EP775" s="45"/>
      <c r="EQ775" s="6"/>
      <c r="ER775" s="6"/>
      <c r="ES775" s="6"/>
      <c r="ET775" s="6"/>
      <c r="EU775" s="46"/>
      <c r="FV775" s="19"/>
      <c r="FW775" s="23"/>
      <c r="FX775" s="23"/>
      <c r="FZ775" s="23"/>
      <c r="GA775" s="23"/>
      <c r="GB775" s="23"/>
      <c r="GC775" s="23"/>
      <c r="GD775" s="23"/>
      <c r="GE775" s="23"/>
      <c r="GF775" s="23"/>
      <c r="GG775" s="23"/>
      <c r="GH775" s="23"/>
      <c r="GI775" s="23"/>
      <c r="GJ775" s="23"/>
      <c r="GK775" s="23"/>
      <c r="GL775" s="23"/>
      <c r="GM775" s="23"/>
      <c r="GN775" s="46"/>
    </row>
    <row r="776" spans="1:196" s="44" customFormat="1">
      <c r="A776" s="120"/>
      <c r="B776" s="120"/>
      <c r="C776" s="120"/>
      <c r="D776" s="120"/>
      <c r="E776" s="120"/>
      <c r="F776" s="120"/>
      <c r="G776" s="120"/>
      <c r="H776" s="120"/>
      <c r="I776" s="120"/>
      <c r="J776" s="120"/>
      <c r="K776" s="120"/>
      <c r="L776" s="120"/>
      <c r="M776" s="87"/>
      <c r="N776" s="120"/>
      <c r="O776" s="120"/>
      <c r="P776" s="120"/>
      <c r="Q776" s="87"/>
      <c r="R776" s="120"/>
      <c r="S776" s="120"/>
      <c r="T776" s="120"/>
      <c r="U776" s="87"/>
      <c r="V776" s="120"/>
      <c r="W776" s="120"/>
      <c r="X776" s="87"/>
      <c r="Y776" s="120"/>
      <c r="Z776" s="120"/>
      <c r="AA776" s="120"/>
      <c r="AB776" s="87"/>
      <c r="AC776" s="120"/>
      <c r="AD776" s="120"/>
      <c r="AE776" s="120"/>
      <c r="AF776" s="87"/>
      <c r="AG776" s="120"/>
      <c r="AH776" s="120"/>
      <c r="AI776" s="87"/>
      <c r="AJ776" s="120"/>
      <c r="AK776" s="120"/>
      <c r="AL776" s="87"/>
      <c r="AM776" s="120"/>
      <c r="AN776" s="120"/>
      <c r="AO776" s="120"/>
      <c r="AP776" s="120"/>
      <c r="AQ776" s="120"/>
      <c r="AR776" s="87"/>
      <c r="AS776" s="120"/>
      <c r="AT776" s="120"/>
      <c r="AU776" s="120"/>
      <c r="AV776" s="120"/>
      <c r="AW776" s="120"/>
      <c r="AX776" s="120"/>
      <c r="AY776" s="87"/>
      <c r="AZ776" s="120"/>
      <c r="BA776" s="120"/>
      <c r="BB776" s="120"/>
      <c r="BC776" s="120"/>
      <c r="BD776" s="17"/>
      <c r="BE776" s="17"/>
      <c r="BP776" s="17"/>
      <c r="BQ776" s="19"/>
      <c r="BR776" s="19"/>
      <c r="BS776" s="19"/>
      <c r="BT776" s="6"/>
      <c r="BU776" s="19"/>
      <c r="BV776" s="19"/>
      <c r="BW776" s="19"/>
      <c r="BX776" s="19"/>
      <c r="BY776" s="19"/>
      <c r="BZ776" s="19"/>
      <c r="CA776" s="27"/>
      <c r="CI776" s="17"/>
      <c r="CN776" s="17"/>
      <c r="CS776" s="17"/>
      <c r="CX776" s="17"/>
      <c r="DH776" s="17"/>
      <c r="DT776" s="17"/>
      <c r="ED776" s="17"/>
      <c r="EO776" s="17"/>
      <c r="EP776" s="45"/>
      <c r="EQ776" s="6"/>
      <c r="ER776" s="6"/>
      <c r="ES776" s="6"/>
      <c r="ET776" s="6"/>
      <c r="EU776" s="46"/>
      <c r="FV776" s="19"/>
      <c r="FW776" s="23"/>
      <c r="FX776" s="23"/>
      <c r="FZ776" s="23"/>
      <c r="GA776" s="23"/>
      <c r="GB776" s="23"/>
      <c r="GC776" s="23"/>
      <c r="GD776" s="23"/>
      <c r="GE776" s="23"/>
      <c r="GF776" s="23"/>
      <c r="GG776" s="23"/>
      <c r="GH776" s="23"/>
      <c r="GI776" s="23"/>
      <c r="GJ776" s="23"/>
      <c r="GK776" s="23"/>
      <c r="GL776" s="23"/>
      <c r="GM776" s="23"/>
      <c r="GN776" s="46"/>
    </row>
    <row r="777" spans="1:196" s="44" customFormat="1">
      <c r="A777" s="120"/>
      <c r="B777" s="120"/>
      <c r="C777" s="120"/>
      <c r="D777" s="120"/>
      <c r="E777" s="120"/>
      <c r="F777" s="120"/>
      <c r="G777" s="120"/>
      <c r="H777" s="120"/>
      <c r="I777" s="120"/>
      <c r="J777" s="120"/>
      <c r="K777" s="120"/>
      <c r="L777" s="120"/>
      <c r="M777" s="87"/>
      <c r="N777" s="120"/>
      <c r="O777" s="120"/>
      <c r="P777" s="120"/>
      <c r="Q777" s="87"/>
      <c r="R777" s="120"/>
      <c r="S777" s="120"/>
      <c r="T777" s="120"/>
      <c r="U777" s="87"/>
      <c r="V777" s="120"/>
      <c r="W777" s="120"/>
      <c r="X777" s="87"/>
      <c r="Y777" s="120"/>
      <c r="Z777" s="120"/>
      <c r="AA777" s="120"/>
      <c r="AB777" s="87"/>
      <c r="AC777" s="120"/>
      <c r="AD777" s="120"/>
      <c r="AE777" s="120"/>
      <c r="AF777" s="87"/>
      <c r="AG777" s="120"/>
      <c r="AH777" s="120"/>
      <c r="AI777" s="87"/>
      <c r="AJ777" s="120"/>
      <c r="AK777" s="120"/>
      <c r="AL777" s="87"/>
      <c r="AM777" s="120"/>
      <c r="AN777" s="120"/>
      <c r="AO777" s="120"/>
      <c r="AP777" s="120"/>
      <c r="AQ777" s="120"/>
      <c r="AR777" s="87"/>
      <c r="AS777" s="120"/>
      <c r="AT777" s="120"/>
      <c r="AU777" s="120"/>
      <c r="AV777" s="120"/>
      <c r="AW777" s="120"/>
      <c r="AX777" s="120"/>
      <c r="AY777" s="87"/>
      <c r="AZ777" s="120"/>
      <c r="BA777" s="120"/>
      <c r="BB777" s="120"/>
      <c r="BC777" s="120"/>
      <c r="BD777" s="17"/>
      <c r="BE777" s="17"/>
      <c r="BP777" s="17"/>
      <c r="BQ777" s="19"/>
      <c r="BR777" s="19"/>
      <c r="BS777" s="19"/>
      <c r="BT777" s="6"/>
      <c r="BU777" s="19"/>
      <c r="BV777" s="19"/>
      <c r="BW777" s="19"/>
      <c r="BX777" s="19"/>
      <c r="BY777" s="19"/>
      <c r="BZ777" s="19"/>
      <c r="CA777" s="27"/>
      <c r="CI777" s="17"/>
      <c r="CN777" s="17"/>
      <c r="CS777" s="17"/>
      <c r="CX777" s="17"/>
      <c r="DH777" s="17"/>
      <c r="DT777" s="17"/>
      <c r="ED777" s="17"/>
      <c r="EO777" s="17"/>
      <c r="EP777" s="45"/>
      <c r="EQ777" s="6"/>
      <c r="ER777" s="6"/>
      <c r="ES777" s="6"/>
      <c r="ET777" s="6"/>
      <c r="EU777" s="46"/>
      <c r="FV777" s="19"/>
      <c r="FW777" s="23"/>
      <c r="FX777" s="23"/>
      <c r="FZ777" s="23"/>
      <c r="GA777" s="23"/>
      <c r="GB777" s="23"/>
      <c r="GC777" s="23"/>
      <c r="GD777" s="23"/>
      <c r="GE777" s="23"/>
      <c r="GF777" s="23"/>
      <c r="GG777" s="23"/>
      <c r="GH777" s="23"/>
      <c r="GI777" s="23"/>
      <c r="GJ777" s="23"/>
      <c r="GK777" s="23"/>
      <c r="GL777" s="23"/>
      <c r="GM777" s="23"/>
      <c r="GN777" s="46"/>
    </row>
    <row r="778" spans="1:196" s="44" customFormat="1">
      <c r="A778" s="120"/>
      <c r="B778" s="120"/>
      <c r="C778" s="120"/>
      <c r="D778" s="120"/>
      <c r="E778" s="120"/>
      <c r="F778" s="120"/>
      <c r="G778" s="120"/>
      <c r="H778" s="120"/>
      <c r="I778" s="120"/>
      <c r="J778" s="120"/>
      <c r="K778" s="120"/>
      <c r="L778" s="120"/>
      <c r="M778" s="87"/>
      <c r="N778" s="120"/>
      <c r="O778" s="120"/>
      <c r="P778" s="120"/>
      <c r="Q778" s="87"/>
      <c r="R778" s="120"/>
      <c r="S778" s="120"/>
      <c r="T778" s="120"/>
      <c r="U778" s="87"/>
      <c r="V778" s="120"/>
      <c r="W778" s="120"/>
      <c r="X778" s="87"/>
      <c r="Y778" s="120"/>
      <c r="Z778" s="120"/>
      <c r="AA778" s="120"/>
      <c r="AB778" s="87"/>
      <c r="AC778" s="120"/>
      <c r="AD778" s="120"/>
      <c r="AE778" s="120"/>
      <c r="AF778" s="87"/>
      <c r="AG778" s="120"/>
      <c r="AH778" s="120"/>
      <c r="AI778" s="87"/>
      <c r="AJ778" s="120"/>
      <c r="AK778" s="120"/>
      <c r="AL778" s="87"/>
      <c r="AM778" s="120"/>
      <c r="AN778" s="120"/>
      <c r="AO778" s="120"/>
      <c r="AP778" s="120"/>
      <c r="AQ778" s="120"/>
      <c r="AR778" s="87"/>
      <c r="AS778" s="120"/>
      <c r="AT778" s="120"/>
      <c r="AU778" s="120"/>
      <c r="AV778" s="120"/>
      <c r="AW778" s="120"/>
      <c r="AX778" s="120"/>
      <c r="AY778" s="87"/>
      <c r="AZ778" s="120"/>
      <c r="BA778" s="120"/>
      <c r="BB778" s="120"/>
      <c r="BC778" s="120"/>
      <c r="BD778" s="17"/>
      <c r="BE778" s="17"/>
      <c r="BP778" s="17"/>
      <c r="BQ778" s="19"/>
      <c r="BR778" s="19"/>
      <c r="BS778" s="19"/>
      <c r="BT778" s="6"/>
      <c r="BU778" s="19"/>
      <c r="BV778" s="19"/>
      <c r="BW778" s="19"/>
      <c r="BX778" s="19"/>
      <c r="BY778" s="19"/>
      <c r="BZ778" s="19"/>
      <c r="CA778" s="27"/>
      <c r="CI778" s="17"/>
      <c r="CN778" s="17"/>
      <c r="CS778" s="17"/>
      <c r="CX778" s="17"/>
      <c r="DH778" s="17"/>
      <c r="DT778" s="17"/>
      <c r="ED778" s="17"/>
      <c r="EO778" s="17"/>
      <c r="EP778" s="45"/>
      <c r="EQ778" s="6"/>
      <c r="ER778" s="6"/>
      <c r="ES778" s="6"/>
      <c r="ET778" s="6"/>
      <c r="EU778" s="46"/>
      <c r="FV778" s="19"/>
      <c r="FW778" s="23"/>
      <c r="FX778" s="23"/>
      <c r="FZ778" s="23"/>
      <c r="GA778" s="23"/>
      <c r="GB778" s="23"/>
      <c r="GC778" s="23"/>
      <c r="GD778" s="23"/>
      <c r="GE778" s="23"/>
      <c r="GF778" s="23"/>
      <c r="GG778" s="23"/>
      <c r="GH778" s="23"/>
      <c r="GI778" s="23"/>
      <c r="GJ778" s="23"/>
      <c r="GK778" s="23"/>
      <c r="GL778" s="23"/>
      <c r="GM778" s="23"/>
      <c r="GN778" s="46"/>
    </row>
    <row r="779" spans="1:196" s="44" customFormat="1">
      <c r="A779" s="120"/>
      <c r="B779" s="120"/>
      <c r="C779" s="120"/>
      <c r="D779" s="120"/>
      <c r="E779" s="120"/>
      <c r="F779" s="120"/>
      <c r="G779" s="120"/>
      <c r="H779" s="120"/>
      <c r="I779" s="120"/>
      <c r="J779" s="120"/>
      <c r="K779" s="120"/>
      <c r="L779" s="120"/>
      <c r="M779" s="87"/>
      <c r="N779" s="120"/>
      <c r="O779" s="120"/>
      <c r="P779" s="120"/>
      <c r="Q779" s="87"/>
      <c r="R779" s="120"/>
      <c r="S779" s="120"/>
      <c r="T779" s="120"/>
      <c r="U779" s="87"/>
      <c r="V779" s="120"/>
      <c r="W779" s="120"/>
      <c r="X779" s="87"/>
      <c r="Y779" s="120"/>
      <c r="Z779" s="120"/>
      <c r="AA779" s="120"/>
      <c r="AB779" s="87"/>
      <c r="AC779" s="120"/>
      <c r="AD779" s="120"/>
      <c r="AE779" s="120"/>
      <c r="AF779" s="87"/>
      <c r="AG779" s="120"/>
      <c r="AH779" s="120"/>
      <c r="AI779" s="87"/>
      <c r="AJ779" s="120"/>
      <c r="AK779" s="120"/>
      <c r="AL779" s="87"/>
      <c r="AM779" s="120"/>
      <c r="AN779" s="120"/>
      <c r="AO779" s="120"/>
      <c r="AP779" s="120"/>
      <c r="AQ779" s="120"/>
      <c r="AR779" s="87"/>
      <c r="AS779" s="120"/>
      <c r="AT779" s="120"/>
      <c r="AU779" s="120"/>
      <c r="AV779" s="120"/>
      <c r="AW779" s="120"/>
      <c r="AX779" s="120"/>
      <c r="AY779" s="87"/>
      <c r="AZ779" s="120"/>
      <c r="BA779" s="120"/>
      <c r="BB779" s="120"/>
      <c r="BC779" s="120"/>
      <c r="BD779" s="17"/>
      <c r="BE779" s="17"/>
      <c r="BP779" s="17"/>
      <c r="BQ779" s="19"/>
      <c r="BR779" s="19"/>
      <c r="BS779" s="19"/>
      <c r="BT779" s="6"/>
      <c r="BU779" s="19"/>
      <c r="BV779" s="19"/>
      <c r="BW779" s="19"/>
      <c r="BX779" s="19"/>
      <c r="BY779" s="19"/>
      <c r="BZ779" s="19"/>
      <c r="CA779" s="27"/>
      <c r="CI779" s="17"/>
      <c r="CN779" s="17"/>
      <c r="CS779" s="17"/>
      <c r="CX779" s="17"/>
      <c r="DH779" s="17"/>
      <c r="DT779" s="17"/>
      <c r="ED779" s="17"/>
      <c r="EO779" s="17"/>
      <c r="EP779" s="45"/>
      <c r="EQ779" s="6"/>
      <c r="ER779" s="6"/>
      <c r="ES779" s="6"/>
      <c r="ET779" s="6"/>
      <c r="EU779" s="46"/>
      <c r="FV779" s="19"/>
      <c r="FW779" s="23"/>
      <c r="FX779" s="23"/>
      <c r="FZ779" s="23"/>
      <c r="GA779" s="23"/>
      <c r="GB779" s="23"/>
      <c r="GC779" s="23"/>
      <c r="GD779" s="23"/>
      <c r="GE779" s="23"/>
      <c r="GF779" s="23"/>
      <c r="GG779" s="23"/>
      <c r="GH779" s="23"/>
      <c r="GI779" s="23"/>
      <c r="GJ779" s="23"/>
      <c r="GK779" s="23"/>
      <c r="GL779" s="23"/>
      <c r="GM779" s="23"/>
      <c r="GN779" s="46"/>
    </row>
    <row r="780" spans="1:196" s="44" customFormat="1">
      <c r="A780" s="120"/>
      <c r="B780" s="120"/>
      <c r="C780" s="120"/>
      <c r="D780" s="120"/>
      <c r="E780" s="120"/>
      <c r="F780" s="120"/>
      <c r="G780" s="120"/>
      <c r="H780" s="120"/>
      <c r="I780" s="120"/>
      <c r="J780" s="120"/>
      <c r="K780" s="120"/>
      <c r="L780" s="120"/>
      <c r="M780" s="87"/>
      <c r="N780" s="120"/>
      <c r="O780" s="120"/>
      <c r="P780" s="120"/>
      <c r="Q780" s="87"/>
      <c r="R780" s="120"/>
      <c r="S780" s="120"/>
      <c r="T780" s="120"/>
      <c r="U780" s="87"/>
      <c r="V780" s="120"/>
      <c r="W780" s="120"/>
      <c r="X780" s="87"/>
      <c r="Y780" s="120"/>
      <c r="Z780" s="120"/>
      <c r="AA780" s="120"/>
      <c r="AB780" s="87"/>
      <c r="AC780" s="120"/>
      <c r="AD780" s="120"/>
      <c r="AE780" s="120"/>
      <c r="AF780" s="87"/>
      <c r="AG780" s="120"/>
      <c r="AH780" s="120"/>
      <c r="AI780" s="87"/>
      <c r="AJ780" s="120"/>
      <c r="AK780" s="120"/>
      <c r="AL780" s="87"/>
      <c r="AM780" s="120"/>
      <c r="AN780" s="120"/>
      <c r="AO780" s="120"/>
      <c r="AP780" s="120"/>
      <c r="AQ780" s="120"/>
      <c r="AR780" s="87"/>
      <c r="AS780" s="120"/>
      <c r="AT780" s="120"/>
      <c r="AU780" s="120"/>
      <c r="AV780" s="120"/>
      <c r="AW780" s="120"/>
      <c r="AX780" s="120"/>
      <c r="AY780" s="87"/>
      <c r="AZ780" s="120"/>
      <c r="BA780" s="120"/>
      <c r="BB780" s="120"/>
      <c r="BC780" s="120"/>
      <c r="BD780" s="17"/>
      <c r="BE780" s="17"/>
      <c r="BP780" s="17"/>
      <c r="BQ780" s="19"/>
      <c r="BR780" s="19"/>
      <c r="BS780" s="19"/>
      <c r="BT780" s="6"/>
      <c r="BU780" s="19"/>
      <c r="BV780" s="19"/>
      <c r="BW780" s="19"/>
      <c r="BX780" s="19"/>
      <c r="BY780" s="19"/>
      <c r="BZ780" s="19"/>
      <c r="CA780" s="27"/>
      <c r="CI780" s="17"/>
      <c r="CN780" s="17"/>
      <c r="CS780" s="17"/>
      <c r="CX780" s="17"/>
      <c r="DH780" s="17"/>
      <c r="DT780" s="17"/>
      <c r="ED780" s="17"/>
      <c r="EO780" s="17"/>
      <c r="EP780" s="45"/>
      <c r="EQ780" s="6"/>
      <c r="ER780" s="6"/>
      <c r="ES780" s="6"/>
      <c r="ET780" s="6"/>
      <c r="EU780" s="46"/>
      <c r="FV780" s="19"/>
      <c r="FW780" s="23"/>
      <c r="FX780" s="23"/>
      <c r="FZ780" s="23"/>
      <c r="GA780" s="23"/>
      <c r="GB780" s="23"/>
      <c r="GC780" s="23"/>
      <c r="GD780" s="23"/>
      <c r="GE780" s="23"/>
      <c r="GF780" s="23"/>
      <c r="GG780" s="23"/>
      <c r="GH780" s="23"/>
      <c r="GI780" s="23"/>
      <c r="GJ780" s="23"/>
      <c r="GK780" s="23"/>
      <c r="GL780" s="23"/>
      <c r="GM780" s="23"/>
      <c r="GN780" s="46"/>
    </row>
    <row r="781" spans="1:196" s="44" customFormat="1">
      <c r="A781" s="120"/>
      <c r="B781" s="120"/>
      <c r="C781" s="120"/>
      <c r="D781" s="120"/>
      <c r="E781" s="120"/>
      <c r="F781" s="120"/>
      <c r="G781" s="120"/>
      <c r="H781" s="120"/>
      <c r="I781" s="120"/>
      <c r="J781" s="120"/>
      <c r="K781" s="120"/>
      <c r="L781" s="120"/>
      <c r="M781" s="87"/>
      <c r="N781" s="120"/>
      <c r="O781" s="120"/>
      <c r="P781" s="120"/>
      <c r="Q781" s="87"/>
      <c r="R781" s="120"/>
      <c r="S781" s="120"/>
      <c r="T781" s="120"/>
      <c r="U781" s="87"/>
      <c r="V781" s="120"/>
      <c r="W781" s="120"/>
      <c r="X781" s="87"/>
      <c r="Y781" s="120"/>
      <c r="Z781" s="120"/>
      <c r="AA781" s="120"/>
      <c r="AB781" s="87"/>
      <c r="AC781" s="120"/>
      <c r="AD781" s="120"/>
      <c r="AE781" s="120"/>
      <c r="AF781" s="87"/>
      <c r="AG781" s="120"/>
      <c r="AH781" s="120"/>
      <c r="AI781" s="87"/>
      <c r="AJ781" s="120"/>
      <c r="AK781" s="120"/>
      <c r="AL781" s="87"/>
      <c r="AM781" s="120"/>
      <c r="AN781" s="120"/>
      <c r="AO781" s="120"/>
      <c r="AP781" s="120"/>
      <c r="AQ781" s="120"/>
      <c r="AR781" s="87"/>
      <c r="AS781" s="120"/>
      <c r="AT781" s="120"/>
      <c r="AU781" s="120"/>
      <c r="AV781" s="120"/>
      <c r="AW781" s="120"/>
      <c r="AX781" s="120"/>
      <c r="AY781" s="87"/>
      <c r="AZ781" s="120"/>
      <c r="BA781" s="120"/>
      <c r="BB781" s="120"/>
      <c r="BC781" s="120"/>
      <c r="BD781" s="17"/>
      <c r="BE781" s="17"/>
      <c r="BP781" s="17"/>
      <c r="BQ781" s="19"/>
      <c r="BR781" s="19"/>
      <c r="BS781" s="19"/>
      <c r="BT781" s="6"/>
      <c r="BU781" s="19"/>
      <c r="BV781" s="19"/>
      <c r="BW781" s="19"/>
      <c r="BX781" s="19"/>
      <c r="BY781" s="19"/>
      <c r="BZ781" s="19"/>
      <c r="CA781" s="27"/>
      <c r="CI781" s="17"/>
      <c r="CN781" s="17"/>
      <c r="CS781" s="17"/>
      <c r="CX781" s="17"/>
      <c r="DH781" s="17"/>
      <c r="DT781" s="17"/>
      <c r="ED781" s="17"/>
      <c r="EO781" s="17"/>
      <c r="EP781" s="45"/>
      <c r="EQ781" s="6"/>
      <c r="ER781" s="6"/>
      <c r="ES781" s="6"/>
      <c r="ET781" s="6"/>
      <c r="EU781" s="46"/>
      <c r="FV781" s="19"/>
      <c r="FW781" s="23"/>
      <c r="FX781" s="23"/>
      <c r="FZ781" s="23"/>
      <c r="GA781" s="23"/>
      <c r="GB781" s="23"/>
      <c r="GC781" s="23"/>
      <c r="GD781" s="23"/>
      <c r="GE781" s="23"/>
      <c r="GF781" s="23"/>
      <c r="GG781" s="23"/>
      <c r="GH781" s="23"/>
      <c r="GI781" s="23"/>
      <c r="GJ781" s="23"/>
      <c r="GK781" s="23"/>
      <c r="GL781" s="23"/>
      <c r="GM781" s="23"/>
      <c r="GN781" s="46"/>
    </row>
    <row r="782" spans="1:196" s="44" customFormat="1">
      <c r="A782" s="120"/>
      <c r="B782" s="120"/>
      <c r="C782" s="120"/>
      <c r="D782" s="120"/>
      <c r="E782" s="120"/>
      <c r="F782" s="120"/>
      <c r="G782" s="120"/>
      <c r="H782" s="120"/>
      <c r="I782" s="120"/>
      <c r="J782" s="120"/>
      <c r="K782" s="120"/>
      <c r="L782" s="120"/>
      <c r="M782" s="87"/>
      <c r="N782" s="120"/>
      <c r="O782" s="120"/>
      <c r="P782" s="120"/>
      <c r="Q782" s="87"/>
      <c r="R782" s="120"/>
      <c r="S782" s="120"/>
      <c r="T782" s="120"/>
      <c r="U782" s="87"/>
      <c r="V782" s="120"/>
      <c r="W782" s="120"/>
      <c r="X782" s="87"/>
      <c r="Y782" s="120"/>
      <c r="Z782" s="120"/>
      <c r="AA782" s="120"/>
      <c r="AB782" s="87"/>
      <c r="AC782" s="120"/>
      <c r="AD782" s="120"/>
      <c r="AE782" s="120"/>
      <c r="AF782" s="87"/>
      <c r="AG782" s="120"/>
      <c r="AH782" s="120"/>
      <c r="AI782" s="87"/>
      <c r="AJ782" s="120"/>
      <c r="AK782" s="120"/>
      <c r="AL782" s="87"/>
      <c r="AM782" s="120"/>
      <c r="AN782" s="120"/>
      <c r="AO782" s="120"/>
      <c r="AP782" s="120"/>
      <c r="AQ782" s="120"/>
      <c r="AR782" s="87"/>
      <c r="AS782" s="120"/>
      <c r="AT782" s="120"/>
      <c r="AU782" s="120"/>
      <c r="AV782" s="120"/>
      <c r="AW782" s="120"/>
      <c r="AX782" s="120"/>
      <c r="AY782" s="87"/>
      <c r="AZ782" s="120"/>
      <c r="BA782" s="120"/>
      <c r="BB782" s="120"/>
      <c r="BC782" s="120"/>
      <c r="BD782" s="17"/>
      <c r="BE782" s="17"/>
      <c r="BP782" s="17"/>
      <c r="BQ782" s="19"/>
      <c r="BR782" s="19"/>
      <c r="BS782" s="19"/>
      <c r="BT782" s="6"/>
      <c r="BU782" s="19"/>
      <c r="BV782" s="19"/>
      <c r="BW782" s="19"/>
      <c r="BX782" s="19"/>
      <c r="BY782" s="19"/>
      <c r="BZ782" s="19"/>
      <c r="CA782" s="27"/>
      <c r="CI782" s="17"/>
      <c r="CN782" s="17"/>
      <c r="CS782" s="17"/>
      <c r="CX782" s="17"/>
      <c r="DH782" s="17"/>
      <c r="DT782" s="17"/>
      <c r="ED782" s="17"/>
      <c r="EO782" s="17"/>
      <c r="EP782" s="45"/>
      <c r="EQ782" s="6"/>
      <c r="ER782" s="6"/>
      <c r="ES782" s="6"/>
      <c r="ET782" s="6"/>
      <c r="EU782" s="46"/>
      <c r="FV782" s="19"/>
      <c r="FW782" s="23"/>
      <c r="FX782" s="23"/>
      <c r="FZ782" s="23"/>
      <c r="GA782" s="23"/>
      <c r="GB782" s="23"/>
      <c r="GC782" s="23"/>
      <c r="GD782" s="23"/>
      <c r="GE782" s="23"/>
      <c r="GF782" s="23"/>
      <c r="GG782" s="23"/>
      <c r="GH782" s="23"/>
      <c r="GI782" s="23"/>
      <c r="GJ782" s="23"/>
      <c r="GK782" s="23"/>
      <c r="GL782" s="23"/>
      <c r="GM782" s="23"/>
      <c r="GN782" s="46"/>
    </row>
    <row r="783" spans="1:196" s="44" customFormat="1">
      <c r="A783" s="120"/>
      <c r="B783" s="120"/>
      <c r="C783" s="120"/>
      <c r="D783" s="120"/>
      <c r="E783" s="120"/>
      <c r="F783" s="120"/>
      <c r="G783" s="120"/>
      <c r="H783" s="120"/>
      <c r="I783" s="120"/>
      <c r="J783" s="120"/>
      <c r="K783" s="120"/>
      <c r="L783" s="120"/>
      <c r="M783" s="87"/>
      <c r="N783" s="120"/>
      <c r="O783" s="120"/>
      <c r="P783" s="120"/>
      <c r="Q783" s="87"/>
      <c r="R783" s="120"/>
      <c r="S783" s="120"/>
      <c r="T783" s="120"/>
      <c r="U783" s="87"/>
      <c r="V783" s="120"/>
      <c r="W783" s="120"/>
      <c r="X783" s="87"/>
      <c r="Y783" s="120"/>
      <c r="Z783" s="120"/>
      <c r="AA783" s="120"/>
      <c r="AB783" s="87"/>
      <c r="AC783" s="120"/>
      <c r="AD783" s="120"/>
      <c r="AE783" s="120"/>
      <c r="AF783" s="87"/>
      <c r="AG783" s="120"/>
      <c r="AH783" s="120"/>
      <c r="AI783" s="87"/>
      <c r="AJ783" s="120"/>
      <c r="AK783" s="120"/>
      <c r="AL783" s="87"/>
      <c r="AM783" s="120"/>
      <c r="AN783" s="120"/>
      <c r="AO783" s="120"/>
      <c r="AP783" s="120"/>
      <c r="AQ783" s="120"/>
      <c r="AR783" s="87"/>
      <c r="AS783" s="120"/>
      <c r="AT783" s="120"/>
      <c r="AU783" s="120"/>
      <c r="AV783" s="120"/>
      <c r="AW783" s="120"/>
      <c r="AX783" s="120"/>
      <c r="AY783" s="87"/>
      <c r="AZ783" s="120"/>
      <c r="BA783" s="120"/>
      <c r="BB783" s="120"/>
      <c r="BC783" s="120"/>
      <c r="BD783" s="17"/>
      <c r="BE783" s="17"/>
      <c r="BP783" s="17"/>
      <c r="BQ783" s="19"/>
      <c r="BR783" s="19"/>
      <c r="BS783" s="19"/>
      <c r="BT783" s="6"/>
      <c r="BU783" s="19"/>
      <c r="BV783" s="19"/>
      <c r="BW783" s="19"/>
      <c r="BX783" s="19"/>
      <c r="BY783" s="19"/>
      <c r="BZ783" s="19"/>
      <c r="CA783" s="27"/>
      <c r="CI783" s="17"/>
      <c r="CN783" s="17"/>
      <c r="CS783" s="17"/>
      <c r="CX783" s="17"/>
      <c r="DH783" s="17"/>
      <c r="DT783" s="17"/>
      <c r="ED783" s="17"/>
      <c r="EO783" s="17"/>
      <c r="EP783" s="45"/>
      <c r="EQ783" s="6"/>
      <c r="ER783" s="6"/>
      <c r="ES783" s="6"/>
      <c r="ET783" s="6"/>
      <c r="EU783" s="46"/>
      <c r="FV783" s="19"/>
      <c r="FW783" s="23"/>
      <c r="FX783" s="23"/>
      <c r="FZ783" s="23"/>
      <c r="GA783" s="23"/>
      <c r="GB783" s="23"/>
      <c r="GC783" s="23"/>
      <c r="GD783" s="23"/>
      <c r="GE783" s="23"/>
      <c r="GF783" s="23"/>
      <c r="GG783" s="23"/>
      <c r="GH783" s="23"/>
      <c r="GI783" s="23"/>
      <c r="GJ783" s="23"/>
      <c r="GK783" s="23"/>
      <c r="GL783" s="23"/>
      <c r="GM783" s="23"/>
      <c r="GN783" s="46"/>
    </row>
    <row r="784" spans="1:196" s="44" customFormat="1">
      <c r="A784" s="120"/>
      <c r="B784" s="120"/>
      <c r="C784" s="120"/>
      <c r="D784" s="120"/>
      <c r="E784" s="120"/>
      <c r="F784" s="120"/>
      <c r="G784" s="120"/>
      <c r="H784" s="120"/>
      <c r="I784" s="120"/>
      <c r="J784" s="120"/>
      <c r="K784" s="120"/>
      <c r="L784" s="120"/>
      <c r="M784" s="87"/>
      <c r="N784" s="120"/>
      <c r="O784" s="120"/>
      <c r="P784" s="120"/>
      <c r="Q784" s="87"/>
      <c r="R784" s="120"/>
      <c r="S784" s="120"/>
      <c r="T784" s="120"/>
      <c r="U784" s="87"/>
      <c r="V784" s="120"/>
      <c r="W784" s="120"/>
      <c r="X784" s="87"/>
      <c r="Y784" s="120"/>
      <c r="Z784" s="120"/>
      <c r="AA784" s="120"/>
      <c r="AB784" s="87"/>
      <c r="AC784" s="120"/>
      <c r="AD784" s="120"/>
      <c r="AE784" s="120"/>
      <c r="AF784" s="87"/>
      <c r="AG784" s="120"/>
      <c r="AH784" s="120"/>
      <c r="AI784" s="87"/>
      <c r="AJ784" s="120"/>
      <c r="AK784" s="120"/>
      <c r="AL784" s="87"/>
      <c r="AM784" s="120"/>
      <c r="AN784" s="120"/>
      <c r="AO784" s="120"/>
      <c r="AP784" s="120"/>
      <c r="AQ784" s="120"/>
      <c r="AR784" s="87"/>
      <c r="AS784" s="120"/>
      <c r="AT784" s="120"/>
      <c r="AU784" s="120"/>
      <c r="AV784" s="120"/>
      <c r="AW784" s="120"/>
      <c r="AX784" s="120"/>
      <c r="AY784" s="87"/>
      <c r="AZ784" s="120"/>
      <c r="BA784" s="120"/>
      <c r="BB784" s="120"/>
      <c r="BC784" s="120"/>
      <c r="BD784" s="17"/>
      <c r="BE784" s="17"/>
      <c r="BP784" s="17"/>
      <c r="BQ784" s="19"/>
      <c r="BR784" s="19"/>
      <c r="BS784" s="19"/>
      <c r="BT784" s="6"/>
      <c r="BU784" s="19"/>
      <c r="BV784" s="19"/>
      <c r="BW784" s="19"/>
      <c r="BX784" s="19"/>
      <c r="BY784" s="19"/>
      <c r="BZ784" s="19"/>
      <c r="CA784" s="27"/>
      <c r="CI784" s="17"/>
      <c r="CN784" s="17"/>
      <c r="CS784" s="17"/>
      <c r="CX784" s="17"/>
      <c r="DH784" s="17"/>
      <c r="DT784" s="17"/>
      <c r="ED784" s="17"/>
      <c r="EO784" s="17"/>
      <c r="EP784" s="45"/>
      <c r="EQ784" s="6"/>
      <c r="ER784" s="6"/>
      <c r="ES784" s="6"/>
      <c r="ET784" s="6"/>
      <c r="EU784" s="46"/>
      <c r="FV784" s="19"/>
      <c r="FW784" s="23"/>
      <c r="FX784" s="23"/>
      <c r="FZ784" s="23"/>
      <c r="GA784" s="23"/>
      <c r="GB784" s="23"/>
      <c r="GC784" s="23"/>
      <c r="GD784" s="23"/>
      <c r="GE784" s="23"/>
      <c r="GF784" s="23"/>
      <c r="GG784" s="23"/>
      <c r="GH784" s="23"/>
      <c r="GI784" s="23"/>
      <c r="GJ784" s="23"/>
      <c r="GK784" s="23"/>
      <c r="GL784" s="23"/>
      <c r="GM784" s="23"/>
      <c r="GN784" s="46"/>
    </row>
    <row r="785" spans="1:196" s="44" customFormat="1">
      <c r="A785" s="120"/>
      <c r="B785" s="120"/>
      <c r="C785" s="120"/>
      <c r="D785" s="120"/>
      <c r="E785" s="120"/>
      <c r="F785" s="120"/>
      <c r="G785" s="120"/>
      <c r="H785" s="120"/>
      <c r="I785" s="120"/>
      <c r="J785" s="120"/>
      <c r="K785" s="120"/>
      <c r="L785" s="120"/>
      <c r="M785" s="87"/>
      <c r="N785" s="120"/>
      <c r="O785" s="120"/>
      <c r="P785" s="120"/>
      <c r="Q785" s="87"/>
      <c r="R785" s="120"/>
      <c r="S785" s="120"/>
      <c r="T785" s="120"/>
      <c r="U785" s="87"/>
      <c r="V785" s="120"/>
      <c r="W785" s="120"/>
      <c r="X785" s="87"/>
      <c r="Y785" s="120"/>
      <c r="Z785" s="120"/>
      <c r="AA785" s="120"/>
      <c r="AB785" s="87"/>
      <c r="AC785" s="120"/>
      <c r="AD785" s="120"/>
      <c r="AE785" s="120"/>
      <c r="AF785" s="87"/>
      <c r="AG785" s="120"/>
      <c r="AH785" s="120"/>
      <c r="AI785" s="87"/>
      <c r="AJ785" s="120"/>
      <c r="AK785" s="120"/>
      <c r="AL785" s="87"/>
      <c r="AM785" s="120"/>
      <c r="AN785" s="120"/>
      <c r="AO785" s="120"/>
      <c r="AP785" s="120"/>
      <c r="AQ785" s="120"/>
      <c r="AR785" s="87"/>
      <c r="AS785" s="120"/>
      <c r="AT785" s="120"/>
      <c r="AU785" s="120"/>
      <c r="AV785" s="120"/>
      <c r="AW785" s="120"/>
      <c r="AX785" s="120"/>
      <c r="AY785" s="87"/>
      <c r="AZ785" s="120"/>
      <c r="BA785" s="120"/>
      <c r="BB785" s="120"/>
      <c r="BC785" s="120"/>
      <c r="BD785" s="17"/>
      <c r="BE785" s="17"/>
      <c r="BP785" s="17"/>
      <c r="BQ785" s="19"/>
      <c r="BR785" s="19"/>
      <c r="BS785" s="19"/>
      <c r="BT785" s="6"/>
      <c r="BU785" s="19"/>
      <c r="BV785" s="19"/>
      <c r="BW785" s="19"/>
      <c r="BX785" s="19"/>
      <c r="BY785" s="19"/>
      <c r="BZ785" s="19"/>
      <c r="CA785" s="27"/>
      <c r="CI785" s="17"/>
      <c r="CN785" s="17"/>
      <c r="CS785" s="17"/>
      <c r="CX785" s="17"/>
      <c r="DH785" s="17"/>
      <c r="DT785" s="17"/>
      <c r="ED785" s="17"/>
      <c r="EO785" s="17"/>
      <c r="EP785" s="45"/>
      <c r="EQ785" s="6"/>
      <c r="ER785" s="6"/>
      <c r="ES785" s="6"/>
      <c r="ET785" s="6"/>
      <c r="EU785" s="46"/>
      <c r="FV785" s="19"/>
      <c r="FW785" s="23"/>
      <c r="FX785" s="23"/>
      <c r="FZ785" s="23"/>
      <c r="GA785" s="23"/>
      <c r="GB785" s="23"/>
      <c r="GC785" s="23"/>
      <c r="GD785" s="23"/>
      <c r="GE785" s="23"/>
      <c r="GF785" s="23"/>
      <c r="GG785" s="23"/>
      <c r="GH785" s="23"/>
      <c r="GI785" s="23"/>
      <c r="GJ785" s="23"/>
      <c r="GK785" s="23"/>
      <c r="GL785" s="23"/>
      <c r="GM785" s="23"/>
      <c r="GN785" s="46"/>
    </row>
    <row r="786" spans="1:196" s="44" customFormat="1">
      <c r="A786" s="120"/>
      <c r="B786" s="120"/>
      <c r="C786" s="120"/>
      <c r="D786" s="120"/>
      <c r="E786" s="120"/>
      <c r="F786" s="120"/>
      <c r="G786" s="120"/>
      <c r="H786" s="120"/>
      <c r="I786" s="120"/>
      <c r="J786" s="120"/>
      <c r="K786" s="120"/>
      <c r="L786" s="120"/>
      <c r="M786" s="87"/>
      <c r="N786" s="120"/>
      <c r="O786" s="120"/>
      <c r="P786" s="120"/>
      <c r="Q786" s="87"/>
      <c r="R786" s="120"/>
      <c r="S786" s="120"/>
      <c r="T786" s="120"/>
      <c r="U786" s="87"/>
      <c r="V786" s="120"/>
      <c r="W786" s="120"/>
      <c r="X786" s="87"/>
      <c r="Y786" s="120"/>
      <c r="Z786" s="120"/>
      <c r="AA786" s="120"/>
      <c r="AB786" s="87"/>
      <c r="AC786" s="120"/>
      <c r="AD786" s="120"/>
      <c r="AE786" s="120"/>
      <c r="AF786" s="87"/>
      <c r="AG786" s="120"/>
      <c r="AH786" s="120"/>
      <c r="AI786" s="87"/>
      <c r="AJ786" s="120"/>
      <c r="AK786" s="120"/>
      <c r="AL786" s="87"/>
      <c r="AM786" s="120"/>
      <c r="AN786" s="120"/>
      <c r="AO786" s="120"/>
      <c r="AP786" s="120"/>
      <c r="AQ786" s="120"/>
      <c r="AR786" s="87"/>
      <c r="AS786" s="120"/>
      <c r="AT786" s="120"/>
      <c r="AU786" s="120"/>
      <c r="AV786" s="120"/>
      <c r="AW786" s="120"/>
      <c r="AX786" s="120"/>
      <c r="AY786" s="87"/>
      <c r="AZ786" s="120"/>
      <c r="BA786" s="120"/>
      <c r="BB786" s="120"/>
      <c r="BC786" s="120"/>
      <c r="BD786" s="17"/>
      <c r="BE786" s="17"/>
      <c r="BP786" s="17"/>
      <c r="BQ786" s="19"/>
      <c r="BR786" s="19"/>
      <c r="BS786" s="19"/>
      <c r="BT786" s="6"/>
      <c r="BU786" s="19"/>
      <c r="BV786" s="19"/>
      <c r="BW786" s="19"/>
      <c r="BX786" s="19"/>
      <c r="BY786" s="19"/>
      <c r="BZ786" s="19"/>
      <c r="CA786" s="27"/>
      <c r="CI786" s="17"/>
      <c r="CN786" s="17"/>
      <c r="CS786" s="17"/>
      <c r="CX786" s="17"/>
      <c r="DH786" s="17"/>
      <c r="DT786" s="17"/>
      <c r="ED786" s="17"/>
      <c r="EO786" s="17"/>
      <c r="EP786" s="45"/>
      <c r="EQ786" s="6"/>
      <c r="ER786" s="6"/>
      <c r="ES786" s="6"/>
      <c r="ET786" s="6"/>
      <c r="EU786" s="46"/>
      <c r="FV786" s="19"/>
      <c r="FW786" s="23"/>
      <c r="FX786" s="23"/>
      <c r="FZ786" s="23"/>
      <c r="GA786" s="23"/>
      <c r="GB786" s="23"/>
      <c r="GC786" s="23"/>
      <c r="GD786" s="23"/>
      <c r="GE786" s="23"/>
      <c r="GF786" s="23"/>
      <c r="GG786" s="23"/>
      <c r="GH786" s="23"/>
      <c r="GI786" s="23"/>
      <c r="GJ786" s="23"/>
      <c r="GK786" s="23"/>
      <c r="GL786" s="23"/>
      <c r="GM786" s="23"/>
      <c r="GN786" s="46"/>
    </row>
    <row r="787" spans="1:196" s="44" customFormat="1">
      <c r="A787" s="120"/>
      <c r="B787" s="120"/>
      <c r="C787" s="120"/>
      <c r="D787" s="120"/>
      <c r="E787" s="120"/>
      <c r="F787" s="120"/>
      <c r="G787" s="120"/>
      <c r="H787" s="120"/>
      <c r="I787" s="120"/>
      <c r="J787" s="120"/>
      <c r="K787" s="120"/>
      <c r="L787" s="120"/>
      <c r="M787" s="87"/>
      <c r="N787" s="120"/>
      <c r="O787" s="120"/>
      <c r="P787" s="120"/>
      <c r="Q787" s="87"/>
      <c r="R787" s="120"/>
      <c r="S787" s="120"/>
      <c r="T787" s="120"/>
      <c r="U787" s="87"/>
      <c r="V787" s="120"/>
      <c r="W787" s="120"/>
      <c r="X787" s="87"/>
      <c r="Y787" s="120"/>
      <c r="Z787" s="120"/>
      <c r="AA787" s="120"/>
      <c r="AB787" s="87"/>
      <c r="AC787" s="120"/>
      <c r="AD787" s="120"/>
      <c r="AE787" s="120"/>
      <c r="AF787" s="87"/>
      <c r="AG787" s="120"/>
      <c r="AH787" s="120"/>
      <c r="AI787" s="87"/>
      <c r="AJ787" s="120"/>
      <c r="AK787" s="120"/>
      <c r="AL787" s="87"/>
      <c r="AM787" s="120"/>
      <c r="AN787" s="120"/>
      <c r="AO787" s="120"/>
      <c r="AP787" s="120"/>
      <c r="AQ787" s="120"/>
      <c r="AR787" s="87"/>
      <c r="AS787" s="120"/>
      <c r="AT787" s="120"/>
      <c r="AU787" s="120"/>
      <c r="AV787" s="120"/>
      <c r="AW787" s="120"/>
      <c r="AX787" s="120"/>
      <c r="AY787" s="87"/>
      <c r="AZ787" s="120"/>
      <c r="BA787" s="120"/>
      <c r="BB787" s="120"/>
      <c r="BC787" s="120"/>
      <c r="BD787" s="17"/>
      <c r="BE787" s="17"/>
      <c r="BP787" s="17"/>
      <c r="BQ787" s="19"/>
      <c r="BR787" s="19"/>
      <c r="BS787" s="19"/>
      <c r="BT787" s="6"/>
      <c r="BU787" s="19"/>
      <c r="BV787" s="19"/>
      <c r="BW787" s="19"/>
      <c r="BX787" s="19"/>
      <c r="BY787" s="19"/>
      <c r="BZ787" s="19"/>
      <c r="CA787" s="27"/>
      <c r="CI787" s="17"/>
      <c r="CN787" s="17"/>
      <c r="CS787" s="17"/>
      <c r="CX787" s="17"/>
      <c r="DH787" s="17"/>
      <c r="DT787" s="17"/>
      <c r="ED787" s="17"/>
      <c r="EO787" s="17"/>
      <c r="EP787" s="45"/>
      <c r="EQ787" s="6"/>
      <c r="ER787" s="6"/>
      <c r="ES787" s="6"/>
      <c r="ET787" s="6"/>
      <c r="EU787" s="46"/>
      <c r="FV787" s="19"/>
      <c r="FW787" s="23"/>
      <c r="FX787" s="23"/>
      <c r="FZ787" s="23"/>
      <c r="GA787" s="23"/>
      <c r="GB787" s="23"/>
      <c r="GC787" s="23"/>
      <c r="GD787" s="23"/>
      <c r="GE787" s="23"/>
      <c r="GF787" s="23"/>
      <c r="GG787" s="23"/>
      <c r="GH787" s="23"/>
      <c r="GI787" s="23"/>
      <c r="GJ787" s="23"/>
      <c r="GK787" s="23"/>
      <c r="GL787" s="23"/>
      <c r="GM787" s="23"/>
      <c r="GN787" s="46"/>
    </row>
    <row r="788" spans="1:196" s="44" customFormat="1">
      <c r="A788" s="120"/>
      <c r="B788" s="120"/>
      <c r="C788" s="120"/>
      <c r="D788" s="120"/>
      <c r="E788" s="120"/>
      <c r="F788" s="120"/>
      <c r="G788" s="120"/>
      <c r="H788" s="120"/>
      <c r="I788" s="120"/>
      <c r="J788" s="120"/>
      <c r="K788" s="120"/>
      <c r="L788" s="120"/>
      <c r="M788" s="87"/>
      <c r="N788" s="120"/>
      <c r="O788" s="120"/>
      <c r="P788" s="120"/>
      <c r="Q788" s="87"/>
      <c r="R788" s="120"/>
      <c r="S788" s="120"/>
      <c r="T788" s="120"/>
      <c r="U788" s="87"/>
      <c r="V788" s="120"/>
      <c r="W788" s="120"/>
      <c r="X788" s="87"/>
      <c r="Y788" s="120"/>
      <c r="Z788" s="120"/>
      <c r="AA788" s="120"/>
      <c r="AB788" s="87"/>
      <c r="AC788" s="120"/>
      <c r="AD788" s="120"/>
      <c r="AE788" s="120"/>
      <c r="AF788" s="87"/>
      <c r="AG788" s="120"/>
      <c r="AH788" s="120"/>
      <c r="AI788" s="87"/>
      <c r="AJ788" s="120"/>
      <c r="AK788" s="120"/>
      <c r="AL788" s="87"/>
      <c r="AM788" s="120"/>
      <c r="AN788" s="120"/>
      <c r="AO788" s="120"/>
      <c r="AP788" s="120"/>
      <c r="AQ788" s="120"/>
      <c r="AR788" s="87"/>
      <c r="AS788" s="120"/>
      <c r="AT788" s="120"/>
      <c r="AU788" s="120"/>
      <c r="AV788" s="120"/>
      <c r="AW788" s="120"/>
      <c r="AX788" s="120"/>
      <c r="AY788" s="87"/>
      <c r="AZ788" s="120"/>
      <c r="BA788" s="120"/>
      <c r="BB788" s="120"/>
      <c r="BC788" s="120"/>
      <c r="BD788" s="17"/>
      <c r="BE788" s="17"/>
      <c r="BP788" s="17"/>
      <c r="BQ788" s="19"/>
      <c r="BR788" s="19"/>
      <c r="BS788" s="19"/>
      <c r="BT788" s="6"/>
      <c r="BU788" s="19"/>
      <c r="BV788" s="19"/>
      <c r="BW788" s="19"/>
      <c r="BX788" s="19"/>
      <c r="BY788" s="19"/>
      <c r="BZ788" s="19"/>
      <c r="CA788" s="27"/>
      <c r="CI788" s="17"/>
      <c r="CN788" s="17"/>
      <c r="CS788" s="17"/>
      <c r="CX788" s="17"/>
      <c r="DH788" s="17"/>
      <c r="DT788" s="17"/>
      <c r="ED788" s="17"/>
      <c r="EO788" s="17"/>
      <c r="EP788" s="45"/>
      <c r="EQ788" s="6"/>
      <c r="ER788" s="6"/>
      <c r="ES788" s="6"/>
      <c r="ET788" s="6"/>
      <c r="EU788" s="46"/>
      <c r="FV788" s="19"/>
      <c r="FW788" s="23"/>
      <c r="FX788" s="23"/>
      <c r="FZ788" s="23"/>
      <c r="GA788" s="23"/>
      <c r="GB788" s="23"/>
      <c r="GC788" s="23"/>
      <c r="GD788" s="23"/>
      <c r="GE788" s="23"/>
      <c r="GF788" s="23"/>
      <c r="GG788" s="23"/>
      <c r="GH788" s="23"/>
      <c r="GI788" s="23"/>
      <c r="GJ788" s="23"/>
      <c r="GK788" s="23"/>
      <c r="GL788" s="23"/>
      <c r="GM788" s="23"/>
      <c r="GN788" s="46"/>
    </row>
    <row r="789" spans="1:196" s="44" customFormat="1">
      <c r="A789" s="120"/>
      <c r="B789" s="120"/>
      <c r="C789" s="120"/>
      <c r="D789" s="120"/>
      <c r="E789" s="120"/>
      <c r="F789" s="120"/>
      <c r="G789" s="120"/>
      <c r="H789" s="120"/>
      <c r="I789" s="120"/>
      <c r="J789" s="120"/>
      <c r="K789" s="120"/>
      <c r="L789" s="120"/>
      <c r="M789" s="87"/>
      <c r="N789" s="120"/>
      <c r="O789" s="120"/>
      <c r="P789" s="120"/>
      <c r="Q789" s="87"/>
      <c r="R789" s="120"/>
      <c r="S789" s="120"/>
      <c r="T789" s="120"/>
      <c r="U789" s="87"/>
      <c r="V789" s="120"/>
      <c r="W789" s="120"/>
      <c r="X789" s="87"/>
      <c r="Y789" s="120"/>
      <c r="Z789" s="120"/>
      <c r="AA789" s="120"/>
      <c r="AB789" s="87"/>
      <c r="AC789" s="120"/>
      <c r="AD789" s="120"/>
      <c r="AE789" s="120"/>
      <c r="AF789" s="87"/>
      <c r="AG789" s="120"/>
      <c r="AH789" s="120"/>
      <c r="AI789" s="87"/>
      <c r="AJ789" s="120"/>
      <c r="AK789" s="120"/>
      <c r="AL789" s="87"/>
      <c r="AM789" s="120"/>
      <c r="AN789" s="120"/>
      <c r="AO789" s="120"/>
      <c r="AP789" s="120"/>
      <c r="AQ789" s="120"/>
      <c r="AR789" s="87"/>
      <c r="AS789" s="120"/>
      <c r="AT789" s="120"/>
      <c r="AU789" s="120"/>
      <c r="AV789" s="120"/>
      <c r="AW789" s="120"/>
      <c r="AX789" s="120"/>
      <c r="AY789" s="87"/>
      <c r="AZ789" s="120"/>
      <c r="BA789" s="120"/>
      <c r="BB789" s="120"/>
      <c r="BC789" s="120"/>
      <c r="BD789" s="17"/>
      <c r="BE789" s="17"/>
      <c r="BP789" s="17"/>
      <c r="BQ789" s="19"/>
      <c r="BR789" s="19"/>
      <c r="BS789" s="19"/>
      <c r="BT789" s="6"/>
      <c r="BU789" s="19"/>
      <c r="BV789" s="19"/>
      <c r="BW789" s="19"/>
      <c r="BX789" s="19"/>
      <c r="BY789" s="19"/>
      <c r="BZ789" s="19"/>
      <c r="CA789" s="27"/>
      <c r="CI789" s="17"/>
      <c r="CN789" s="17"/>
      <c r="CS789" s="17"/>
      <c r="CX789" s="17"/>
      <c r="DH789" s="17"/>
      <c r="DT789" s="17"/>
      <c r="ED789" s="17"/>
      <c r="EO789" s="17"/>
      <c r="EP789" s="45"/>
      <c r="EQ789" s="6"/>
      <c r="ER789" s="6"/>
      <c r="ES789" s="6"/>
      <c r="ET789" s="6"/>
      <c r="EU789" s="46"/>
      <c r="FV789" s="19"/>
      <c r="FW789" s="23"/>
      <c r="FX789" s="23"/>
      <c r="FZ789" s="23"/>
      <c r="GA789" s="23"/>
      <c r="GB789" s="23"/>
      <c r="GC789" s="23"/>
      <c r="GD789" s="23"/>
      <c r="GE789" s="23"/>
      <c r="GF789" s="23"/>
      <c r="GG789" s="23"/>
      <c r="GH789" s="23"/>
      <c r="GI789" s="23"/>
      <c r="GJ789" s="23"/>
      <c r="GK789" s="23"/>
      <c r="GL789" s="23"/>
      <c r="GM789" s="23"/>
      <c r="GN789" s="46"/>
    </row>
    <row r="790" spans="1:196" s="44" customFormat="1">
      <c r="A790" s="120"/>
      <c r="B790" s="120"/>
      <c r="C790" s="120"/>
      <c r="D790" s="120"/>
      <c r="E790" s="120"/>
      <c r="F790" s="120"/>
      <c r="G790" s="120"/>
      <c r="H790" s="120"/>
      <c r="I790" s="120"/>
      <c r="J790" s="120"/>
      <c r="K790" s="120"/>
      <c r="L790" s="120"/>
      <c r="M790" s="87"/>
      <c r="N790" s="120"/>
      <c r="O790" s="120"/>
      <c r="P790" s="120"/>
      <c r="Q790" s="87"/>
      <c r="R790" s="120"/>
      <c r="S790" s="120"/>
      <c r="T790" s="120"/>
      <c r="U790" s="87"/>
      <c r="V790" s="120"/>
      <c r="W790" s="120"/>
      <c r="X790" s="87"/>
      <c r="Y790" s="120"/>
      <c r="Z790" s="120"/>
      <c r="AA790" s="120"/>
      <c r="AB790" s="87"/>
      <c r="AC790" s="120"/>
      <c r="AD790" s="120"/>
      <c r="AE790" s="120"/>
      <c r="AF790" s="87"/>
      <c r="AG790" s="120"/>
      <c r="AH790" s="120"/>
      <c r="AI790" s="87"/>
      <c r="AJ790" s="120"/>
      <c r="AK790" s="120"/>
      <c r="AL790" s="87"/>
      <c r="AM790" s="120"/>
      <c r="AN790" s="120"/>
      <c r="AO790" s="120"/>
      <c r="AP790" s="120"/>
      <c r="AQ790" s="120"/>
      <c r="AR790" s="87"/>
      <c r="AS790" s="120"/>
      <c r="AT790" s="120"/>
      <c r="AU790" s="120"/>
      <c r="AV790" s="120"/>
      <c r="AW790" s="120"/>
      <c r="AX790" s="120"/>
      <c r="AY790" s="87"/>
      <c r="AZ790" s="120"/>
      <c r="BA790" s="120"/>
      <c r="BB790" s="120"/>
      <c r="BC790" s="120"/>
      <c r="BD790" s="17"/>
      <c r="BE790" s="17"/>
      <c r="BP790" s="17"/>
      <c r="BQ790" s="19"/>
      <c r="BR790" s="19"/>
      <c r="BS790" s="19"/>
      <c r="BT790" s="6"/>
      <c r="BU790" s="19"/>
      <c r="BV790" s="19"/>
      <c r="BW790" s="19"/>
      <c r="BX790" s="19"/>
      <c r="BY790" s="19"/>
      <c r="BZ790" s="19"/>
      <c r="CA790" s="27"/>
      <c r="CI790" s="17"/>
      <c r="CN790" s="17"/>
      <c r="CS790" s="17"/>
      <c r="CX790" s="17"/>
      <c r="DH790" s="17"/>
      <c r="DT790" s="17"/>
      <c r="ED790" s="17"/>
      <c r="EO790" s="17"/>
      <c r="EP790" s="45"/>
      <c r="EQ790" s="6"/>
      <c r="ER790" s="6"/>
      <c r="ES790" s="6"/>
      <c r="ET790" s="6"/>
      <c r="EU790" s="46"/>
      <c r="FV790" s="19"/>
      <c r="FW790" s="23"/>
      <c r="FX790" s="23"/>
      <c r="FZ790" s="23"/>
      <c r="GA790" s="23"/>
      <c r="GB790" s="23"/>
      <c r="GC790" s="23"/>
      <c r="GD790" s="23"/>
      <c r="GE790" s="23"/>
      <c r="GF790" s="23"/>
      <c r="GG790" s="23"/>
      <c r="GH790" s="23"/>
      <c r="GI790" s="23"/>
      <c r="GJ790" s="23"/>
      <c r="GK790" s="23"/>
      <c r="GL790" s="23"/>
      <c r="GM790" s="23"/>
      <c r="GN790" s="46"/>
    </row>
    <row r="791" spans="1:196" s="44" customFormat="1">
      <c r="A791" s="120"/>
      <c r="B791" s="120"/>
      <c r="C791" s="120"/>
      <c r="D791" s="120"/>
      <c r="E791" s="120"/>
      <c r="F791" s="120"/>
      <c r="G791" s="120"/>
      <c r="H791" s="120"/>
      <c r="I791" s="120"/>
      <c r="J791" s="120"/>
      <c r="K791" s="120"/>
      <c r="L791" s="120"/>
      <c r="M791" s="87"/>
      <c r="N791" s="120"/>
      <c r="O791" s="120"/>
      <c r="P791" s="120"/>
      <c r="Q791" s="87"/>
      <c r="R791" s="120"/>
      <c r="S791" s="120"/>
      <c r="T791" s="120"/>
      <c r="U791" s="87"/>
      <c r="V791" s="120"/>
      <c r="W791" s="120"/>
      <c r="X791" s="87"/>
      <c r="Y791" s="120"/>
      <c r="Z791" s="120"/>
      <c r="AA791" s="120"/>
      <c r="AB791" s="87"/>
      <c r="AC791" s="120"/>
      <c r="AD791" s="120"/>
      <c r="AE791" s="120"/>
      <c r="AF791" s="87"/>
      <c r="AG791" s="120"/>
      <c r="AH791" s="120"/>
      <c r="AI791" s="87"/>
      <c r="AJ791" s="120"/>
      <c r="AK791" s="120"/>
      <c r="AL791" s="87"/>
      <c r="AM791" s="120"/>
      <c r="AN791" s="120"/>
      <c r="AO791" s="120"/>
      <c r="AP791" s="120"/>
      <c r="AQ791" s="120"/>
      <c r="AR791" s="87"/>
      <c r="AS791" s="120"/>
      <c r="AT791" s="120"/>
      <c r="AU791" s="120"/>
      <c r="AV791" s="120"/>
      <c r="AW791" s="120"/>
      <c r="AX791" s="120"/>
      <c r="AY791" s="87"/>
      <c r="AZ791" s="120"/>
      <c r="BA791" s="120"/>
      <c r="BB791" s="120"/>
      <c r="BC791" s="120"/>
      <c r="BD791" s="17"/>
      <c r="BE791" s="17"/>
      <c r="BP791" s="17"/>
      <c r="BQ791" s="19"/>
      <c r="BR791" s="19"/>
      <c r="BS791" s="19"/>
      <c r="BT791" s="6"/>
      <c r="BU791" s="19"/>
      <c r="BV791" s="19"/>
      <c r="BW791" s="19"/>
      <c r="BX791" s="19"/>
      <c r="BY791" s="19"/>
      <c r="BZ791" s="19"/>
      <c r="CA791" s="27"/>
      <c r="CI791" s="17"/>
      <c r="CN791" s="17"/>
      <c r="CS791" s="17"/>
      <c r="CX791" s="17"/>
      <c r="DH791" s="17"/>
      <c r="DT791" s="17"/>
      <c r="ED791" s="17"/>
      <c r="EO791" s="17"/>
      <c r="EP791" s="45"/>
      <c r="EQ791" s="6"/>
      <c r="ER791" s="6"/>
      <c r="ES791" s="6"/>
      <c r="ET791" s="6"/>
      <c r="EU791" s="46"/>
      <c r="FV791" s="19"/>
      <c r="FW791" s="23"/>
      <c r="FX791" s="23"/>
      <c r="FZ791" s="23"/>
      <c r="GA791" s="23"/>
      <c r="GB791" s="23"/>
      <c r="GC791" s="23"/>
      <c r="GD791" s="23"/>
      <c r="GE791" s="23"/>
      <c r="GF791" s="23"/>
      <c r="GG791" s="23"/>
      <c r="GH791" s="23"/>
      <c r="GI791" s="23"/>
      <c r="GJ791" s="23"/>
      <c r="GK791" s="23"/>
      <c r="GL791" s="23"/>
      <c r="GM791" s="23"/>
      <c r="GN791" s="46"/>
    </row>
    <row r="792" spans="1:196" s="44" customFormat="1">
      <c r="A792" s="120"/>
      <c r="B792" s="120"/>
      <c r="C792" s="120"/>
      <c r="D792" s="120"/>
      <c r="E792" s="120"/>
      <c r="F792" s="120"/>
      <c r="G792" s="120"/>
      <c r="H792" s="120"/>
      <c r="I792" s="120"/>
      <c r="J792" s="120"/>
      <c r="K792" s="120"/>
      <c r="L792" s="120"/>
      <c r="M792" s="87"/>
      <c r="N792" s="120"/>
      <c r="O792" s="120"/>
      <c r="P792" s="120"/>
      <c r="Q792" s="87"/>
      <c r="R792" s="120"/>
      <c r="S792" s="120"/>
      <c r="T792" s="120"/>
      <c r="U792" s="87"/>
      <c r="V792" s="120"/>
      <c r="W792" s="120"/>
      <c r="X792" s="87"/>
      <c r="Y792" s="120"/>
      <c r="Z792" s="120"/>
      <c r="AA792" s="120"/>
      <c r="AB792" s="87"/>
      <c r="AC792" s="120"/>
      <c r="AD792" s="120"/>
      <c r="AE792" s="120"/>
      <c r="AF792" s="87"/>
      <c r="AG792" s="120"/>
      <c r="AH792" s="120"/>
      <c r="AI792" s="87"/>
      <c r="AJ792" s="120"/>
      <c r="AK792" s="120"/>
      <c r="AL792" s="87"/>
      <c r="AM792" s="120"/>
      <c r="AN792" s="120"/>
      <c r="AO792" s="120"/>
      <c r="AP792" s="120"/>
      <c r="AQ792" s="120"/>
      <c r="AR792" s="87"/>
      <c r="AS792" s="120"/>
      <c r="AT792" s="120"/>
      <c r="AU792" s="120"/>
      <c r="AV792" s="120"/>
      <c r="AW792" s="120"/>
      <c r="AX792" s="120"/>
      <c r="AY792" s="87"/>
      <c r="AZ792" s="120"/>
      <c r="BA792" s="120"/>
      <c r="BB792" s="120"/>
      <c r="BC792" s="120"/>
      <c r="BD792" s="17"/>
      <c r="BE792" s="17"/>
      <c r="BP792" s="17"/>
      <c r="BQ792" s="19"/>
      <c r="BR792" s="19"/>
      <c r="BS792" s="19"/>
      <c r="BT792" s="6"/>
      <c r="BU792" s="19"/>
      <c r="BV792" s="19"/>
      <c r="BW792" s="19"/>
      <c r="BX792" s="19"/>
      <c r="BY792" s="19"/>
      <c r="BZ792" s="19"/>
      <c r="CA792" s="27"/>
      <c r="CI792" s="17"/>
      <c r="CN792" s="17"/>
      <c r="CS792" s="17"/>
      <c r="CX792" s="17"/>
      <c r="DH792" s="17"/>
      <c r="DT792" s="17"/>
      <c r="ED792" s="17"/>
      <c r="EO792" s="17"/>
      <c r="EP792" s="45"/>
      <c r="EQ792" s="6"/>
      <c r="ER792" s="6"/>
      <c r="ES792" s="6"/>
      <c r="ET792" s="6"/>
      <c r="EU792" s="46"/>
      <c r="FV792" s="19"/>
      <c r="FW792" s="23"/>
      <c r="FX792" s="23"/>
      <c r="FZ792" s="23"/>
      <c r="GA792" s="23"/>
      <c r="GB792" s="23"/>
      <c r="GC792" s="23"/>
      <c r="GD792" s="23"/>
      <c r="GE792" s="23"/>
      <c r="GF792" s="23"/>
      <c r="GG792" s="23"/>
      <c r="GH792" s="23"/>
      <c r="GI792" s="23"/>
      <c r="GJ792" s="23"/>
      <c r="GK792" s="23"/>
      <c r="GL792" s="23"/>
      <c r="GM792" s="23"/>
      <c r="GN792" s="46"/>
    </row>
    <row r="793" spans="1:196" s="44" customFormat="1">
      <c r="A793" s="120"/>
      <c r="B793" s="120"/>
      <c r="C793" s="120"/>
      <c r="D793" s="120"/>
      <c r="E793" s="120"/>
      <c r="F793" s="120"/>
      <c r="G793" s="120"/>
      <c r="H793" s="120"/>
      <c r="I793" s="120"/>
      <c r="J793" s="120"/>
      <c r="K793" s="120"/>
      <c r="L793" s="120"/>
      <c r="M793" s="87"/>
      <c r="N793" s="120"/>
      <c r="O793" s="120"/>
      <c r="P793" s="120"/>
      <c r="Q793" s="87"/>
      <c r="R793" s="120"/>
      <c r="S793" s="120"/>
      <c r="T793" s="120"/>
      <c r="U793" s="87"/>
      <c r="V793" s="120"/>
      <c r="W793" s="120"/>
      <c r="X793" s="87"/>
      <c r="Y793" s="120"/>
      <c r="Z793" s="120"/>
      <c r="AA793" s="120"/>
      <c r="AB793" s="87"/>
      <c r="AC793" s="120"/>
      <c r="AD793" s="120"/>
      <c r="AE793" s="120"/>
      <c r="AF793" s="87"/>
      <c r="AG793" s="120"/>
      <c r="AH793" s="120"/>
      <c r="AI793" s="87"/>
      <c r="AJ793" s="120"/>
      <c r="AK793" s="120"/>
      <c r="AL793" s="87"/>
      <c r="AM793" s="120"/>
      <c r="AN793" s="120"/>
      <c r="AO793" s="120"/>
      <c r="AP793" s="120"/>
      <c r="AQ793" s="120"/>
      <c r="AR793" s="87"/>
      <c r="AS793" s="120"/>
      <c r="AT793" s="120"/>
      <c r="AU793" s="120"/>
      <c r="AV793" s="120"/>
      <c r="AW793" s="120"/>
      <c r="AX793" s="120"/>
      <c r="AY793" s="87"/>
      <c r="AZ793" s="120"/>
      <c r="BA793" s="120"/>
      <c r="BB793" s="120"/>
      <c r="BC793" s="120"/>
      <c r="BD793" s="17"/>
      <c r="BE793" s="17"/>
      <c r="BP793" s="17"/>
      <c r="BQ793" s="19"/>
      <c r="BR793" s="19"/>
      <c r="BS793" s="19"/>
      <c r="BT793" s="6"/>
      <c r="BU793" s="19"/>
      <c r="BV793" s="19"/>
      <c r="BW793" s="19"/>
      <c r="BX793" s="19"/>
      <c r="BY793" s="19"/>
      <c r="BZ793" s="19"/>
      <c r="CA793" s="27"/>
      <c r="CI793" s="17"/>
      <c r="CN793" s="17"/>
      <c r="CS793" s="17"/>
      <c r="CX793" s="17"/>
      <c r="DH793" s="17"/>
      <c r="DT793" s="17"/>
      <c r="ED793" s="17"/>
      <c r="EO793" s="17"/>
      <c r="EP793" s="45"/>
      <c r="EQ793" s="6"/>
      <c r="ER793" s="6"/>
      <c r="ES793" s="6"/>
      <c r="ET793" s="6"/>
      <c r="EU793" s="46"/>
      <c r="FV793" s="19"/>
      <c r="FW793" s="23"/>
      <c r="FX793" s="23"/>
      <c r="FZ793" s="23"/>
      <c r="GA793" s="23"/>
      <c r="GB793" s="23"/>
      <c r="GC793" s="23"/>
      <c r="GD793" s="23"/>
      <c r="GE793" s="23"/>
      <c r="GF793" s="23"/>
      <c r="GG793" s="23"/>
      <c r="GH793" s="23"/>
      <c r="GI793" s="23"/>
      <c r="GJ793" s="23"/>
      <c r="GK793" s="23"/>
      <c r="GL793" s="23"/>
      <c r="GM793" s="23"/>
      <c r="GN793" s="46"/>
    </row>
    <row r="794" spans="1:196" s="44" customFormat="1">
      <c r="A794" s="120"/>
      <c r="B794" s="120"/>
      <c r="C794" s="120"/>
      <c r="D794" s="120"/>
      <c r="E794" s="120"/>
      <c r="F794" s="120"/>
      <c r="G794" s="120"/>
      <c r="H794" s="120"/>
      <c r="I794" s="120"/>
      <c r="J794" s="120"/>
      <c r="K794" s="120"/>
      <c r="L794" s="120"/>
      <c r="M794" s="87"/>
      <c r="N794" s="120"/>
      <c r="O794" s="120"/>
      <c r="P794" s="120"/>
      <c r="Q794" s="87"/>
      <c r="R794" s="120"/>
      <c r="S794" s="120"/>
      <c r="T794" s="120"/>
      <c r="U794" s="87"/>
      <c r="V794" s="120"/>
      <c r="W794" s="120"/>
      <c r="X794" s="87"/>
      <c r="Y794" s="120"/>
      <c r="Z794" s="120"/>
      <c r="AA794" s="120"/>
      <c r="AB794" s="87"/>
      <c r="AC794" s="120"/>
      <c r="AD794" s="120"/>
      <c r="AE794" s="120"/>
      <c r="AF794" s="87"/>
      <c r="AG794" s="120"/>
      <c r="AH794" s="120"/>
      <c r="AI794" s="87"/>
      <c r="AJ794" s="120"/>
      <c r="AK794" s="120"/>
      <c r="AL794" s="87"/>
      <c r="AM794" s="120"/>
      <c r="AN794" s="120"/>
      <c r="AO794" s="120"/>
      <c r="AP794" s="120"/>
      <c r="AQ794" s="120"/>
      <c r="AR794" s="87"/>
      <c r="AS794" s="120"/>
      <c r="AT794" s="120"/>
      <c r="AU794" s="120"/>
      <c r="AV794" s="120"/>
      <c r="AW794" s="120"/>
      <c r="AX794" s="120"/>
      <c r="AY794" s="87"/>
      <c r="AZ794" s="120"/>
      <c r="BA794" s="120"/>
      <c r="BB794" s="120"/>
      <c r="BC794" s="120"/>
      <c r="BD794" s="17"/>
      <c r="BE794" s="17"/>
      <c r="BP794" s="17"/>
      <c r="BQ794" s="19"/>
      <c r="BR794" s="19"/>
      <c r="BS794" s="19"/>
      <c r="BT794" s="6"/>
      <c r="BU794" s="19"/>
      <c r="BV794" s="19"/>
      <c r="BW794" s="19"/>
      <c r="BX794" s="19"/>
      <c r="BY794" s="19"/>
      <c r="BZ794" s="19"/>
      <c r="CA794" s="27"/>
      <c r="CI794" s="17"/>
      <c r="CN794" s="17"/>
      <c r="CS794" s="17"/>
      <c r="CX794" s="17"/>
      <c r="DH794" s="17"/>
      <c r="DT794" s="17"/>
      <c r="ED794" s="17"/>
      <c r="EO794" s="17"/>
      <c r="EP794" s="45"/>
      <c r="EQ794" s="6"/>
      <c r="ER794" s="6"/>
      <c r="ES794" s="6"/>
      <c r="ET794" s="6"/>
      <c r="EU794" s="46"/>
      <c r="FV794" s="19"/>
      <c r="FW794" s="23"/>
      <c r="FX794" s="23"/>
      <c r="FZ794" s="23"/>
      <c r="GA794" s="23"/>
      <c r="GB794" s="23"/>
      <c r="GC794" s="23"/>
      <c r="GD794" s="23"/>
      <c r="GE794" s="23"/>
      <c r="GF794" s="23"/>
      <c r="GG794" s="23"/>
      <c r="GH794" s="23"/>
      <c r="GI794" s="23"/>
      <c r="GJ794" s="23"/>
      <c r="GK794" s="23"/>
      <c r="GL794" s="23"/>
      <c r="GM794" s="23"/>
      <c r="GN794" s="46"/>
    </row>
    <row r="795" spans="1:196" s="44" customFormat="1">
      <c r="A795" s="120"/>
      <c r="B795" s="120"/>
      <c r="C795" s="120"/>
      <c r="D795" s="120"/>
      <c r="E795" s="120"/>
      <c r="F795" s="120"/>
      <c r="G795" s="120"/>
      <c r="H795" s="120"/>
      <c r="I795" s="120"/>
      <c r="J795" s="120"/>
      <c r="K795" s="120"/>
      <c r="L795" s="120"/>
      <c r="M795" s="87"/>
      <c r="N795" s="120"/>
      <c r="O795" s="120"/>
      <c r="P795" s="120"/>
      <c r="Q795" s="87"/>
      <c r="R795" s="120"/>
      <c r="S795" s="120"/>
      <c r="T795" s="120"/>
      <c r="U795" s="87"/>
      <c r="V795" s="120"/>
      <c r="W795" s="120"/>
      <c r="X795" s="87"/>
      <c r="Y795" s="120"/>
      <c r="Z795" s="120"/>
      <c r="AA795" s="120"/>
      <c r="AB795" s="87"/>
      <c r="AC795" s="120"/>
      <c r="AD795" s="120"/>
      <c r="AE795" s="120"/>
      <c r="AF795" s="87"/>
      <c r="AG795" s="120"/>
      <c r="AH795" s="120"/>
      <c r="AI795" s="87"/>
      <c r="AJ795" s="120"/>
      <c r="AK795" s="120"/>
      <c r="AL795" s="87"/>
      <c r="AM795" s="120"/>
      <c r="AN795" s="120"/>
      <c r="AO795" s="120"/>
      <c r="AP795" s="120"/>
      <c r="AQ795" s="120"/>
      <c r="AR795" s="87"/>
      <c r="AS795" s="120"/>
      <c r="AT795" s="120"/>
      <c r="AU795" s="120"/>
      <c r="AV795" s="120"/>
      <c r="AW795" s="120"/>
      <c r="AX795" s="120"/>
      <c r="AY795" s="87"/>
      <c r="AZ795" s="120"/>
      <c r="BA795" s="120"/>
      <c r="BB795" s="120"/>
      <c r="BC795" s="120"/>
      <c r="BD795" s="17"/>
      <c r="BE795" s="17"/>
      <c r="BP795" s="17"/>
      <c r="BQ795" s="19"/>
      <c r="BR795" s="19"/>
      <c r="BS795" s="19"/>
      <c r="BT795" s="6"/>
      <c r="BU795" s="19"/>
      <c r="BV795" s="19"/>
      <c r="BW795" s="19"/>
      <c r="BX795" s="19"/>
      <c r="BY795" s="19"/>
      <c r="BZ795" s="19"/>
      <c r="CA795" s="27"/>
      <c r="CI795" s="17"/>
      <c r="CN795" s="17"/>
      <c r="CS795" s="17"/>
      <c r="CX795" s="17"/>
      <c r="DH795" s="17"/>
      <c r="DT795" s="17"/>
      <c r="ED795" s="17"/>
      <c r="EO795" s="17"/>
      <c r="EP795" s="45"/>
      <c r="EQ795" s="6"/>
      <c r="ER795" s="6"/>
      <c r="ES795" s="6"/>
      <c r="ET795" s="6"/>
      <c r="EU795" s="46"/>
      <c r="FV795" s="19"/>
      <c r="FW795" s="23"/>
      <c r="FX795" s="23"/>
      <c r="FZ795" s="23"/>
      <c r="GA795" s="23"/>
      <c r="GB795" s="23"/>
      <c r="GC795" s="23"/>
      <c r="GD795" s="23"/>
      <c r="GE795" s="23"/>
      <c r="GF795" s="23"/>
      <c r="GG795" s="23"/>
      <c r="GH795" s="23"/>
      <c r="GI795" s="23"/>
      <c r="GJ795" s="23"/>
      <c r="GK795" s="23"/>
      <c r="GL795" s="23"/>
      <c r="GM795" s="23"/>
      <c r="GN795" s="46"/>
    </row>
    <row r="796" spans="1:196" s="44" customFormat="1">
      <c r="A796" s="120"/>
      <c r="B796" s="120"/>
      <c r="C796" s="120"/>
      <c r="D796" s="120"/>
      <c r="E796" s="120"/>
      <c r="F796" s="120"/>
      <c r="G796" s="120"/>
      <c r="H796" s="120"/>
      <c r="I796" s="120"/>
      <c r="J796" s="120"/>
      <c r="K796" s="120"/>
      <c r="L796" s="120"/>
      <c r="M796" s="87"/>
      <c r="N796" s="120"/>
      <c r="O796" s="120"/>
      <c r="P796" s="120"/>
      <c r="Q796" s="87"/>
      <c r="R796" s="120"/>
      <c r="S796" s="120"/>
      <c r="T796" s="120"/>
      <c r="U796" s="87"/>
      <c r="V796" s="120"/>
      <c r="W796" s="120"/>
      <c r="X796" s="87"/>
      <c r="Y796" s="120"/>
      <c r="Z796" s="120"/>
      <c r="AA796" s="120"/>
      <c r="AB796" s="87"/>
      <c r="AC796" s="120"/>
      <c r="AD796" s="120"/>
      <c r="AE796" s="120"/>
      <c r="AF796" s="87"/>
      <c r="AG796" s="120"/>
      <c r="AH796" s="120"/>
      <c r="AI796" s="87"/>
      <c r="AJ796" s="120"/>
      <c r="AK796" s="120"/>
      <c r="AL796" s="87"/>
      <c r="AM796" s="120"/>
      <c r="AN796" s="120"/>
      <c r="AO796" s="120"/>
      <c r="AP796" s="120"/>
      <c r="AQ796" s="120"/>
      <c r="AR796" s="87"/>
      <c r="AS796" s="120"/>
      <c r="AT796" s="120"/>
      <c r="AU796" s="120"/>
      <c r="AV796" s="120"/>
      <c r="AW796" s="120"/>
      <c r="AX796" s="120"/>
      <c r="AY796" s="87"/>
      <c r="AZ796" s="120"/>
      <c r="BA796" s="120"/>
      <c r="BB796" s="120"/>
      <c r="BC796" s="120"/>
      <c r="BD796" s="17"/>
      <c r="BE796" s="17"/>
      <c r="BP796" s="17"/>
      <c r="BQ796" s="19"/>
      <c r="BR796" s="19"/>
      <c r="BS796" s="19"/>
      <c r="BT796" s="6"/>
      <c r="BU796" s="19"/>
      <c r="BV796" s="19"/>
      <c r="BW796" s="19"/>
      <c r="BX796" s="19"/>
      <c r="BY796" s="19"/>
      <c r="BZ796" s="19"/>
      <c r="CA796" s="27"/>
      <c r="CI796" s="17"/>
      <c r="CN796" s="17"/>
      <c r="CS796" s="17"/>
      <c r="CX796" s="17"/>
      <c r="DH796" s="17"/>
      <c r="DT796" s="17"/>
      <c r="ED796" s="17"/>
      <c r="EO796" s="17"/>
      <c r="EP796" s="45"/>
      <c r="EQ796" s="6"/>
      <c r="ER796" s="6"/>
      <c r="ES796" s="6"/>
      <c r="ET796" s="6"/>
      <c r="EU796" s="46"/>
      <c r="FV796" s="19"/>
      <c r="FW796" s="23"/>
      <c r="FX796" s="23"/>
      <c r="FZ796" s="23"/>
      <c r="GA796" s="23"/>
      <c r="GB796" s="23"/>
      <c r="GC796" s="23"/>
      <c r="GD796" s="23"/>
      <c r="GE796" s="23"/>
      <c r="GF796" s="23"/>
      <c r="GG796" s="23"/>
      <c r="GH796" s="23"/>
      <c r="GI796" s="23"/>
      <c r="GJ796" s="23"/>
      <c r="GK796" s="23"/>
      <c r="GL796" s="23"/>
      <c r="GM796" s="23"/>
      <c r="GN796" s="46"/>
    </row>
    <row r="797" spans="1:196" s="44" customFormat="1">
      <c r="A797" s="120"/>
      <c r="B797" s="120"/>
      <c r="C797" s="120"/>
      <c r="D797" s="120"/>
      <c r="E797" s="120"/>
      <c r="F797" s="120"/>
      <c r="G797" s="120"/>
      <c r="H797" s="120"/>
      <c r="I797" s="120"/>
      <c r="J797" s="120"/>
      <c r="K797" s="120"/>
      <c r="L797" s="120"/>
      <c r="M797" s="87"/>
      <c r="N797" s="120"/>
      <c r="O797" s="120"/>
      <c r="P797" s="120"/>
      <c r="Q797" s="87"/>
      <c r="R797" s="120"/>
      <c r="S797" s="120"/>
      <c r="T797" s="120"/>
      <c r="U797" s="87"/>
      <c r="V797" s="120"/>
      <c r="W797" s="120"/>
      <c r="X797" s="87"/>
      <c r="Y797" s="120"/>
      <c r="Z797" s="120"/>
      <c r="AA797" s="120"/>
      <c r="AB797" s="87"/>
      <c r="AC797" s="120"/>
      <c r="AD797" s="120"/>
      <c r="AE797" s="120"/>
      <c r="AF797" s="87"/>
      <c r="AG797" s="120"/>
      <c r="AH797" s="120"/>
      <c r="AI797" s="87"/>
      <c r="AJ797" s="120"/>
      <c r="AK797" s="120"/>
      <c r="AL797" s="87"/>
      <c r="AM797" s="120"/>
      <c r="AN797" s="120"/>
      <c r="AO797" s="120"/>
      <c r="AP797" s="120"/>
      <c r="AQ797" s="120"/>
      <c r="AR797" s="87"/>
      <c r="AS797" s="120"/>
      <c r="AT797" s="120"/>
      <c r="AU797" s="120"/>
      <c r="AV797" s="120"/>
      <c r="AW797" s="120"/>
      <c r="AX797" s="120"/>
      <c r="AY797" s="87"/>
      <c r="AZ797" s="120"/>
      <c r="BA797" s="120"/>
      <c r="BB797" s="120"/>
      <c r="BC797" s="120"/>
      <c r="BD797" s="17"/>
      <c r="BE797" s="17"/>
      <c r="BP797" s="17"/>
      <c r="BQ797" s="19"/>
      <c r="BR797" s="19"/>
      <c r="BS797" s="19"/>
      <c r="BT797" s="6"/>
      <c r="BU797" s="19"/>
      <c r="BV797" s="19"/>
      <c r="BW797" s="19"/>
      <c r="BX797" s="19"/>
      <c r="BY797" s="19"/>
      <c r="BZ797" s="19"/>
      <c r="CA797" s="27"/>
      <c r="CI797" s="17"/>
      <c r="CN797" s="17"/>
      <c r="CS797" s="17"/>
      <c r="CX797" s="17"/>
      <c r="DH797" s="17"/>
      <c r="DT797" s="17"/>
      <c r="ED797" s="17"/>
      <c r="EO797" s="17"/>
      <c r="EP797" s="45"/>
      <c r="EQ797" s="6"/>
      <c r="ER797" s="6"/>
      <c r="ES797" s="6"/>
      <c r="ET797" s="6"/>
      <c r="EU797" s="46"/>
      <c r="FV797" s="19"/>
      <c r="FW797" s="23"/>
      <c r="FX797" s="23"/>
      <c r="FZ797" s="23"/>
      <c r="GA797" s="23"/>
      <c r="GB797" s="23"/>
      <c r="GC797" s="23"/>
      <c r="GD797" s="23"/>
      <c r="GE797" s="23"/>
      <c r="GF797" s="23"/>
      <c r="GG797" s="23"/>
      <c r="GH797" s="23"/>
      <c r="GI797" s="23"/>
      <c r="GJ797" s="23"/>
      <c r="GK797" s="23"/>
      <c r="GL797" s="23"/>
      <c r="GM797" s="23"/>
      <c r="GN797" s="46"/>
    </row>
    <row r="798" spans="1:196" s="44" customFormat="1">
      <c r="A798" s="120"/>
      <c r="B798" s="120"/>
      <c r="C798" s="120"/>
      <c r="D798" s="120"/>
      <c r="E798" s="120"/>
      <c r="F798" s="120"/>
      <c r="G798" s="120"/>
      <c r="H798" s="120"/>
      <c r="I798" s="120"/>
      <c r="J798" s="120"/>
      <c r="K798" s="120"/>
      <c r="L798" s="120"/>
      <c r="M798" s="87"/>
      <c r="N798" s="120"/>
      <c r="O798" s="120"/>
      <c r="P798" s="120"/>
      <c r="Q798" s="87"/>
      <c r="R798" s="120"/>
      <c r="S798" s="120"/>
      <c r="T798" s="120"/>
      <c r="U798" s="87"/>
      <c r="V798" s="120"/>
      <c r="W798" s="120"/>
      <c r="X798" s="87"/>
      <c r="Y798" s="120"/>
      <c r="Z798" s="120"/>
      <c r="AA798" s="120"/>
      <c r="AB798" s="87"/>
      <c r="AC798" s="120"/>
      <c r="AD798" s="120"/>
      <c r="AE798" s="120"/>
      <c r="AF798" s="87"/>
      <c r="AG798" s="120"/>
      <c r="AH798" s="120"/>
      <c r="AI798" s="87"/>
      <c r="AJ798" s="120"/>
      <c r="AK798" s="120"/>
      <c r="AL798" s="87"/>
      <c r="AM798" s="120"/>
      <c r="AN798" s="120"/>
      <c r="AO798" s="120"/>
      <c r="AP798" s="120"/>
      <c r="AQ798" s="120"/>
      <c r="AR798" s="87"/>
      <c r="AS798" s="120"/>
      <c r="AT798" s="120"/>
      <c r="AU798" s="120"/>
      <c r="AV798" s="120"/>
      <c r="AW798" s="120"/>
      <c r="AX798" s="120"/>
      <c r="AY798" s="87"/>
      <c r="AZ798" s="120"/>
      <c r="BA798" s="120"/>
      <c r="BB798" s="120"/>
      <c r="BC798" s="120"/>
      <c r="BD798" s="17"/>
      <c r="BE798" s="17"/>
      <c r="BP798" s="17"/>
      <c r="BQ798" s="19"/>
      <c r="BR798" s="19"/>
      <c r="BS798" s="19"/>
      <c r="BT798" s="6"/>
      <c r="BU798" s="19"/>
      <c r="BV798" s="19"/>
      <c r="BW798" s="19"/>
      <c r="BX798" s="19"/>
      <c r="BY798" s="19"/>
      <c r="BZ798" s="19"/>
      <c r="CA798" s="27"/>
      <c r="CI798" s="17"/>
      <c r="CN798" s="17"/>
      <c r="CS798" s="17"/>
      <c r="CX798" s="17"/>
      <c r="DH798" s="17"/>
      <c r="DT798" s="17"/>
      <c r="ED798" s="17"/>
      <c r="EO798" s="17"/>
      <c r="EP798" s="45"/>
      <c r="EQ798" s="6"/>
      <c r="ER798" s="6"/>
      <c r="ES798" s="6"/>
      <c r="ET798" s="6"/>
      <c r="EU798" s="46"/>
      <c r="FV798" s="19"/>
      <c r="FW798" s="23"/>
      <c r="FX798" s="23"/>
      <c r="FZ798" s="23"/>
      <c r="GA798" s="23"/>
      <c r="GB798" s="23"/>
      <c r="GC798" s="23"/>
      <c r="GD798" s="23"/>
      <c r="GE798" s="23"/>
      <c r="GF798" s="23"/>
      <c r="GG798" s="23"/>
      <c r="GH798" s="23"/>
      <c r="GI798" s="23"/>
      <c r="GJ798" s="23"/>
      <c r="GK798" s="23"/>
      <c r="GL798" s="23"/>
      <c r="GM798" s="23"/>
      <c r="GN798" s="46"/>
    </row>
    <row r="799" spans="1:196" s="44" customFormat="1">
      <c r="A799" s="120"/>
      <c r="B799" s="120"/>
      <c r="C799" s="120"/>
      <c r="D799" s="120"/>
      <c r="E799" s="120"/>
      <c r="F799" s="120"/>
      <c r="G799" s="120"/>
      <c r="H799" s="120"/>
      <c r="I799" s="120"/>
      <c r="J799" s="120"/>
      <c r="K799" s="120"/>
      <c r="L799" s="120"/>
      <c r="M799" s="87"/>
      <c r="N799" s="120"/>
      <c r="O799" s="120"/>
      <c r="P799" s="120"/>
      <c r="Q799" s="87"/>
      <c r="R799" s="120"/>
      <c r="S799" s="120"/>
      <c r="T799" s="120"/>
      <c r="U799" s="87"/>
      <c r="V799" s="120"/>
      <c r="W799" s="120"/>
      <c r="X799" s="87"/>
      <c r="Y799" s="120"/>
      <c r="Z799" s="120"/>
      <c r="AA799" s="120"/>
      <c r="AB799" s="87"/>
      <c r="AC799" s="120"/>
      <c r="AD799" s="120"/>
      <c r="AE799" s="120"/>
      <c r="AF799" s="87"/>
      <c r="AG799" s="120"/>
      <c r="AH799" s="120"/>
      <c r="AI799" s="87"/>
      <c r="AJ799" s="120"/>
      <c r="AK799" s="120"/>
      <c r="AL799" s="87"/>
      <c r="AM799" s="120"/>
      <c r="AN799" s="120"/>
      <c r="AO799" s="120"/>
      <c r="AP799" s="120"/>
      <c r="AQ799" s="120"/>
      <c r="AR799" s="87"/>
      <c r="AS799" s="120"/>
      <c r="AT799" s="120"/>
      <c r="AU799" s="120"/>
      <c r="AV799" s="120"/>
      <c r="AW799" s="120"/>
      <c r="AX799" s="120"/>
      <c r="AY799" s="87"/>
      <c r="AZ799" s="120"/>
      <c r="BA799" s="120"/>
      <c r="BB799" s="120"/>
      <c r="BC799" s="120"/>
      <c r="BD799" s="17"/>
      <c r="BE799" s="17"/>
      <c r="BP799" s="17"/>
      <c r="BQ799" s="19"/>
      <c r="BR799" s="19"/>
      <c r="BS799" s="19"/>
      <c r="BT799" s="6"/>
      <c r="BU799" s="19"/>
      <c r="BV799" s="19"/>
      <c r="BW799" s="19"/>
      <c r="BX799" s="19"/>
      <c r="BY799" s="19"/>
      <c r="BZ799" s="19"/>
      <c r="CA799" s="27"/>
      <c r="CI799" s="17"/>
      <c r="CN799" s="17"/>
      <c r="CS799" s="17"/>
      <c r="CX799" s="17"/>
      <c r="DH799" s="17"/>
      <c r="DT799" s="17"/>
      <c r="ED799" s="17"/>
      <c r="EO799" s="17"/>
      <c r="EP799" s="45"/>
      <c r="EQ799" s="6"/>
      <c r="ER799" s="6"/>
      <c r="ES799" s="6"/>
      <c r="ET799" s="6"/>
      <c r="EU799" s="46"/>
      <c r="FV799" s="19"/>
      <c r="FW799" s="23"/>
      <c r="FX799" s="23"/>
      <c r="FZ799" s="23"/>
      <c r="GA799" s="23"/>
      <c r="GB799" s="23"/>
      <c r="GC799" s="23"/>
      <c r="GD799" s="23"/>
      <c r="GE799" s="23"/>
      <c r="GF799" s="23"/>
      <c r="GG799" s="23"/>
      <c r="GH799" s="23"/>
      <c r="GI799" s="23"/>
      <c r="GJ799" s="23"/>
      <c r="GK799" s="23"/>
      <c r="GL799" s="23"/>
      <c r="GM799" s="23"/>
      <c r="GN799" s="46"/>
    </row>
    <row r="800" spans="1:196" s="44" customFormat="1">
      <c r="A800" s="120"/>
      <c r="B800" s="120"/>
      <c r="C800" s="120"/>
      <c r="D800" s="120"/>
      <c r="E800" s="120"/>
      <c r="F800" s="120"/>
      <c r="G800" s="120"/>
      <c r="H800" s="120"/>
      <c r="I800" s="120"/>
      <c r="J800" s="120"/>
      <c r="K800" s="120"/>
      <c r="L800" s="120"/>
      <c r="M800" s="87"/>
      <c r="N800" s="120"/>
      <c r="O800" s="120"/>
      <c r="P800" s="120"/>
      <c r="Q800" s="87"/>
      <c r="R800" s="120"/>
      <c r="S800" s="120"/>
      <c r="T800" s="120"/>
      <c r="U800" s="87"/>
      <c r="V800" s="120"/>
      <c r="W800" s="120"/>
      <c r="X800" s="87"/>
      <c r="Y800" s="120"/>
      <c r="Z800" s="120"/>
      <c r="AA800" s="120"/>
      <c r="AB800" s="87"/>
      <c r="AC800" s="120"/>
      <c r="AD800" s="120"/>
      <c r="AE800" s="120"/>
      <c r="AF800" s="87"/>
      <c r="AG800" s="120"/>
      <c r="AH800" s="120"/>
      <c r="AI800" s="87"/>
      <c r="AJ800" s="120"/>
      <c r="AK800" s="120"/>
      <c r="AL800" s="87"/>
      <c r="AM800" s="120"/>
      <c r="AN800" s="120"/>
      <c r="AO800" s="120"/>
      <c r="AP800" s="120"/>
      <c r="AQ800" s="120"/>
      <c r="AR800" s="87"/>
      <c r="AS800" s="120"/>
      <c r="AT800" s="120"/>
      <c r="AU800" s="120"/>
      <c r="AV800" s="120"/>
      <c r="AW800" s="120"/>
      <c r="AX800" s="120"/>
      <c r="AY800" s="87"/>
      <c r="AZ800" s="120"/>
      <c r="BA800" s="120"/>
      <c r="BB800" s="120"/>
      <c r="BC800" s="120"/>
      <c r="BD800" s="17"/>
      <c r="BE800" s="17"/>
      <c r="BP800" s="17"/>
      <c r="BQ800" s="19"/>
      <c r="BR800" s="19"/>
      <c r="BS800" s="19"/>
      <c r="BT800" s="6"/>
      <c r="BU800" s="19"/>
      <c r="BV800" s="19"/>
      <c r="BW800" s="19"/>
      <c r="BX800" s="19"/>
      <c r="BY800" s="19"/>
      <c r="BZ800" s="19"/>
      <c r="CA800" s="27"/>
      <c r="CI800" s="17"/>
      <c r="CN800" s="17"/>
      <c r="CS800" s="17"/>
      <c r="CX800" s="17"/>
      <c r="DH800" s="17"/>
      <c r="DT800" s="17"/>
      <c r="ED800" s="17"/>
      <c r="EO800" s="17"/>
      <c r="EP800" s="45"/>
      <c r="EQ800" s="6"/>
      <c r="ER800" s="6"/>
      <c r="ES800" s="6"/>
      <c r="ET800" s="6"/>
      <c r="EU800" s="46"/>
      <c r="FV800" s="19"/>
      <c r="FW800" s="23"/>
      <c r="FX800" s="23"/>
      <c r="FZ800" s="23"/>
      <c r="GA800" s="23"/>
      <c r="GB800" s="23"/>
      <c r="GC800" s="23"/>
      <c r="GD800" s="23"/>
      <c r="GE800" s="23"/>
      <c r="GF800" s="23"/>
      <c r="GG800" s="23"/>
      <c r="GH800" s="23"/>
      <c r="GI800" s="23"/>
      <c r="GJ800" s="23"/>
      <c r="GK800" s="23"/>
      <c r="GL800" s="23"/>
      <c r="GM800" s="23"/>
      <c r="GN800" s="46"/>
    </row>
    <row r="801" spans="1:196" s="44" customFormat="1">
      <c r="A801" s="120"/>
      <c r="B801" s="120"/>
      <c r="C801" s="120"/>
      <c r="D801" s="120"/>
      <c r="E801" s="120"/>
      <c r="F801" s="120"/>
      <c r="G801" s="120"/>
      <c r="H801" s="120"/>
      <c r="I801" s="120"/>
      <c r="J801" s="120"/>
      <c r="K801" s="120"/>
      <c r="L801" s="120"/>
      <c r="M801" s="87"/>
      <c r="N801" s="120"/>
      <c r="O801" s="120"/>
      <c r="P801" s="120"/>
      <c r="Q801" s="87"/>
      <c r="R801" s="120"/>
      <c r="S801" s="120"/>
      <c r="T801" s="120"/>
      <c r="U801" s="87"/>
      <c r="V801" s="120"/>
      <c r="W801" s="120"/>
      <c r="X801" s="87"/>
      <c r="Y801" s="120"/>
      <c r="Z801" s="120"/>
      <c r="AA801" s="120"/>
      <c r="AB801" s="87"/>
      <c r="AC801" s="120"/>
      <c r="AD801" s="120"/>
      <c r="AE801" s="120"/>
      <c r="AF801" s="87"/>
      <c r="AG801" s="120"/>
      <c r="AH801" s="120"/>
      <c r="AI801" s="87"/>
      <c r="AJ801" s="120"/>
      <c r="AK801" s="120"/>
      <c r="AL801" s="87"/>
      <c r="AM801" s="120"/>
      <c r="AN801" s="120"/>
      <c r="AO801" s="120"/>
      <c r="AP801" s="120"/>
      <c r="AQ801" s="120"/>
      <c r="AR801" s="87"/>
      <c r="AS801" s="120"/>
      <c r="AT801" s="120"/>
      <c r="AU801" s="120"/>
      <c r="AV801" s="120"/>
      <c r="AW801" s="120"/>
      <c r="AX801" s="120"/>
      <c r="AY801" s="87"/>
      <c r="AZ801" s="120"/>
      <c r="BA801" s="120"/>
      <c r="BB801" s="120"/>
      <c r="BC801" s="120"/>
      <c r="BD801" s="17"/>
      <c r="BE801" s="17"/>
      <c r="BP801" s="17"/>
      <c r="BQ801" s="19"/>
      <c r="BR801" s="19"/>
      <c r="BS801" s="19"/>
      <c r="BT801" s="6"/>
      <c r="BU801" s="19"/>
      <c r="BV801" s="19"/>
      <c r="BW801" s="19"/>
      <c r="BX801" s="19"/>
      <c r="BY801" s="19"/>
      <c r="BZ801" s="19"/>
      <c r="CA801" s="27"/>
      <c r="CI801" s="17"/>
      <c r="CN801" s="17"/>
      <c r="CS801" s="17"/>
      <c r="CX801" s="17"/>
      <c r="DH801" s="17"/>
      <c r="DT801" s="17"/>
      <c r="ED801" s="17"/>
      <c r="EO801" s="17"/>
      <c r="EP801" s="45"/>
      <c r="EQ801" s="6"/>
      <c r="ER801" s="6"/>
      <c r="ES801" s="6"/>
      <c r="ET801" s="6"/>
      <c r="EU801" s="46"/>
      <c r="FV801" s="19"/>
      <c r="FW801" s="23"/>
      <c r="FX801" s="23"/>
      <c r="FZ801" s="23"/>
      <c r="GA801" s="23"/>
      <c r="GB801" s="23"/>
      <c r="GC801" s="23"/>
      <c r="GD801" s="23"/>
      <c r="GE801" s="23"/>
      <c r="GF801" s="23"/>
      <c r="GG801" s="23"/>
      <c r="GH801" s="23"/>
      <c r="GI801" s="23"/>
      <c r="GJ801" s="23"/>
      <c r="GK801" s="23"/>
      <c r="GL801" s="23"/>
      <c r="GM801" s="23"/>
      <c r="GN801" s="46"/>
    </row>
    <row r="802" spans="1:196" s="44" customFormat="1">
      <c r="A802" s="120"/>
      <c r="B802" s="120"/>
      <c r="C802" s="120"/>
      <c r="D802" s="120"/>
      <c r="E802" s="120"/>
      <c r="F802" s="120"/>
      <c r="G802" s="120"/>
      <c r="H802" s="120"/>
      <c r="I802" s="120"/>
      <c r="J802" s="120"/>
      <c r="K802" s="120"/>
      <c r="L802" s="120"/>
      <c r="M802" s="87"/>
      <c r="N802" s="120"/>
      <c r="O802" s="120"/>
      <c r="P802" s="120"/>
      <c r="Q802" s="87"/>
      <c r="R802" s="120"/>
      <c r="S802" s="120"/>
      <c r="T802" s="120"/>
      <c r="U802" s="87"/>
      <c r="V802" s="120"/>
      <c r="W802" s="120"/>
      <c r="X802" s="87"/>
      <c r="Y802" s="120"/>
      <c r="Z802" s="120"/>
      <c r="AA802" s="120"/>
      <c r="AB802" s="87"/>
      <c r="AC802" s="120"/>
      <c r="AD802" s="120"/>
      <c r="AE802" s="120"/>
      <c r="AF802" s="87"/>
      <c r="AG802" s="120"/>
      <c r="AH802" s="120"/>
      <c r="AI802" s="87"/>
      <c r="AJ802" s="120"/>
      <c r="AK802" s="120"/>
      <c r="AL802" s="87"/>
      <c r="AM802" s="120"/>
      <c r="AN802" s="120"/>
      <c r="AO802" s="120"/>
      <c r="AP802" s="120"/>
      <c r="AQ802" s="120"/>
      <c r="AR802" s="87"/>
      <c r="AS802" s="120"/>
      <c r="AT802" s="120"/>
      <c r="AU802" s="120"/>
      <c r="AV802" s="120"/>
      <c r="AW802" s="120"/>
      <c r="AX802" s="120"/>
      <c r="AY802" s="87"/>
      <c r="AZ802" s="120"/>
      <c r="BA802" s="120"/>
      <c r="BB802" s="120"/>
      <c r="BC802" s="120"/>
      <c r="BD802" s="17"/>
      <c r="BE802" s="17"/>
      <c r="BP802" s="17"/>
      <c r="BQ802" s="19"/>
      <c r="BR802" s="19"/>
      <c r="BS802" s="19"/>
      <c r="BT802" s="6"/>
      <c r="BU802" s="19"/>
      <c r="BV802" s="19"/>
      <c r="BW802" s="19"/>
      <c r="BX802" s="19"/>
      <c r="BY802" s="19"/>
      <c r="BZ802" s="19"/>
      <c r="CA802" s="27"/>
      <c r="CI802" s="17"/>
      <c r="CN802" s="17"/>
      <c r="CS802" s="17"/>
      <c r="CX802" s="17"/>
      <c r="DH802" s="17"/>
      <c r="DT802" s="17"/>
      <c r="ED802" s="17"/>
      <c r="EO802" s="17"/>
      <c r="EP802" s="45"/>
      <c r="EQ802" s="6"/>
      <c r="ER802" s="6"/>
      <c r="ES802" s="6"/>
      <c r="ET802" s="6"/>
      <c r="EU802" s="46"/>
      <c r="FV802" s="19"/>
      <c r="FW802" s="23"/>
      <c r="FX802" s="23"/>
      <c r="FZ802" s="23"/>
      <c r="GA802" s="23"/>
      <c r="GB802" s="23"/>
      <c r="GC802" s="23"/>
      <c r="GD802" s="23"/>
      <c r="GE802" s="23"/>
      <c r="GF802" s="23"/>
      <c r="GG802" s="23"/>
      <c r="GH802" s="23"/>
      <c r="GI802" s="23"/>
      <c r="GJ802" s="23"/>
      <c r="GK802" s="23"/>
      <c r="GL802" s="23"/>
      <c r="GM802" s="23"/>
      <c r="GN802" s="46"/>
    </row>
    <row r="803" spans="1:196" s="44" customFormat="1">
      <c r="A803" s="120"/>
      <c r="B803" s="120"/>
      <c r="C803" s="120"/>
      <c r="D803" s="120"/>
      <c r="E803" s="120"/>
      <c r="F803" s="120"/>
      <c r="G803" s="120"/>
      <c r="H803" s="120"/>
      <c r="I803" s="120"/>
      <c r="J803" s="120"/>
      <c r="K803" s="120"/>
      <c r="L803" s="120"/>
      <c r="M803" s="87"/>
      <c r="N803" s="120"/>
      <c r="O803" s="120"/>
      <c r="P803" s="120"/>
      <c r="Q803" s="87"/>
      <c r="R803" s="120"/>
      <c r="S803" s="120"/>
      <c r="T803" s="120"/>
      <c r="U803" s="87"/>
      <c r="V803" s="120"/>
      <c r="W803" s="120"/>
      <c r="X803" s="87"/>
      <c r="Y803" s="120"/>
      <c r="Z803" s="120"/>
      <c r="AA803" s="120"/>
      <c r="AB803" s="87"/>
      <c r="AC803" s="120"/>
      <c r="AD803" s="120"/>
      <c r="AE803" s="120"/>
      <c r="AF803" s="87"/>
      <c r="AG803" s="120"/>
      <c r="AH803" s="120"/>
      <c r="AI803" s="87"/>
      <c r="AJ803" s="120"/>
      <c r="AK803" s="120"/>
      <c r="AL803" s="87"/>
      <c r="AM803" s="120"/>
      <c r="AN803" s="120"/>
      <c r="AO803" s="120"/>
      <c r="AP803" s="120"/>
      <c r="AQ803" s="120"/>
      <c r="AR803" s="87"/>
      <c r="AS803" s="120"/>
      <c r="AT803" s="120"/>
      <c r="AU803" s="120"/>
      <c r="AV803" s="120"/>
      <c r="AW803" s="120"/>
      <c r="AX803" s="120"/>
      <c r="AY803" s="87"/>
      <c r="AZ803" s="120"/>
      <c r="BA803" s="120"/>
      <c r="BB803" s="120"/>
      <c r="BC803" s="120"/>
      <c r="BD803" s="17"/>
      <c r="BE803" s="17"/>
      <c r="BP803" s="17"/>
      <c r="BQ803" s="19"/>
      <c r="BR803" s="19"/>
      <c r="BS803" s="19"/>
      <c r="BT803" s="6"/>
      <c r="BU803" s="19"/>
      <c r="BV803" s="19"/>
      <c r="BW803" s="19"/>
      <c r="BX803" s="19"/>
      <c r="BY803" s="19"/>
      <c r="BZ803" s="19"/>
      <c r="CA803" s="27"/>
      <c r="CI803" s="17"/>
      <c r="CN803" s="17"/>
      <c r="CS803" s="17"/>
      <c r="CX803" s="17"/>
      <c r="DH803" s="17"/>
      <c r="DT803" s="17"/>
      <c r="ED803" s="17"/>
      <c r="EO803" s="17"/>
      <c r="EP803" s="45"/>
      <c r="EQ803" s="6"/>
      <c r="ER803" s="6"/>
      <c r="ES803" s="6"/>
      <c r="ET803" s="6"/>
      <c r="EU803" s="46"/>
      <c r="FV803" s="19"/>
      <c r="FW803" s="23"/>
      <c r="FX803" s="23"/>
      <c r="FZ803" s="23"/>
      <c r="GA803" s="23"/>
      <c r="GB803" s="23"/>
      <c r="GC803" s="23"/>
      <c r="GD803" s="23"/>
      <c r="GE803" s="23"/>
      <c r="GF803" s="23"/>
      <c r="GG803" s="23"/>
      <c r="GH803" s="23"/>
      <c r="GI803" s="23"/>
      <c r="GJ803" s="23"/>
      <c r="GK803" s="23"/>
      <c r="GL803" s="23"/>
      <c r="GM803" s="23"/>
      <c r="GN803" s="46"/>
    </row>
    <row r="804" spans="1:196" s="44" customFormat="1">
      <c r="A804" s="120"/>
      <c r="B804" s="120"/>
      <c r="C804" s="120"/>
      <c r="D804" s="120"/>
      <c r="E804" s="120"/>
      <c r="F804" s="120"/>
      <c r="G804" s="120"/>
      <c r="H804" s="120"/>
      <c r="I804" s="120"/>
      <c r="J804" s="120"/>
      <c r="K804" s="120"/>
      <c r="L804" s="120"/>
      <c r="M804" s="87"/>
      <c r="N804" s="120"/>
      <c r="O804" s="120"/>
      <c r="P804" s="120"/>
      <c r="Q804" s="87"/>
      <c r="R804" s="120"/>
      <c r="S804" s="120"/>
      <c r="T804" s="120"/>
      <c r="U804" s="87"/>
      <c r="V804" s="120"/>
      <c r="W804" s="120"/>
      <c r="X804" s="87"/>
      <c r="Y804" s="120"/>
      <c r="Z804" s="120"/>
      <c r="AA804" s="120"/>
      <c r="AB804" s="87"/>
      <c r="AC804" s="120"/>
      <c r="AD804" s="120"/>
      <c r="AE804" s="120"/>
      <c r="AF804" s="87"/>
      <c r="AG804" s="120"/>
      <c r="AH804" s="120"/>
      <c r="AI804" s="87"/>
      <c r="AJ804" s="120"/>
      <c r="AK804" s="120"/>
      <c r="AL804" s="87"/>
      <c r="AM804" s="120"/>
      <c r="AN804" s="120"/>
      <c r="AO804" s="120"/>
      <c r="AP804" s="120"/>
      <c r="AQ804" s="120"/>
      <c r="AR804" s="87"/>
      <c r="AS804" s="120"/>
      <c r="AT804" s="120"/>
      <c r="AU804" s="120"/>
      <c r="AV804" s="120"/>
      <c r="AW804" s="120"/>
      <c r="AX804" s="120"/>
      <c r="AY804" s="87"/>
      <c r="AZ804" s="120"/>
      <c r="BA804" s="120"/>
      <c r="BB804" s="120"/>
      <c r="BC804" s="120"/>
      <c r="BD804" s="17"/>
      <c r="BE804" s="17"/>
      <c r="BP804" s="17"/>
      <c r="BQ804" s="19"/>
      <c r="BR804" s="19"/>
      <c r="BS804" s="19"/>
      <c r="BT804" s="6"/>
      <c r="BU804" s="19"/>
      <c r="BV804" s="19"/>
      <c r="BW804" s="19"/>
      <c r="BX804" s="19"/>
      <c r="BY804" s="19"/>
      <c r="BZ804" s="19"/>
      <c r="CA804" s="27"/>
      <c r="CI804" s="17"/>
      <c r="CN804" s="17"/>
      <c r="CS804" s="17"/>
      <c r="CX804" s="17"/>
      <c r="DH804" s="17"/>
      <c r="DT804" s="17"/>
      <c r="ED804" s="17"/>
      <c r="EO804" s="17"/>
      <c r="EP804" s="45"/>
      <c r="EQ804" s="6"/>
      <c r="ER804" s="6"/>
      <c r="ES804" s="6"/>
      <c r="ET804" s="6"/>
      <c r="EU804" s="46"/>
      <c r="FV804" s="19"/>
      <c r="FW804" s="23"/>
      <c r="FX804" s="23"/>
      <c r="FZ804" s="23"/>
      <c r="GA804" s="23"/>
      <c r="GB804" s="23"/>
      <c r="GC804" s="23"/>
      <c r="GD804" s="23"/>
      <c r="GE804" s="23"/>
      <c r="GF804" s="23"/>
      <c r="GG804" s="23"/>
      <c r="GH804" s="23"/>
      <c r="GI804" s="23"/>
      <c r="GJ804" s="23"/>
      <c r="GK804" s="23"/>
      <c r="GL804" s="23"/>
      <c r="GM804" s="23"/>
      <c r="GN804" s="46"/>
    </row>
    <row r="805" spans="1:196" s="44" customFormat="1">
      <c r="A805" s="120"/>
      <c r="B805" s="120"/>
      <c r="C805" s="120"/>
      <c r="D805" s="120"/>
      <c r="E805" s="120"/>
      <c r="F805" s="120"/>
      <c r="G805" s="120"/>
      <c r="H805" s="120"/>
      <c r="I805" s="120"/>
      <c r="J805" s="120"/>
      <c r="K805" s="120"/>
      <c r="L805" s="120"/>
      <c r="M805" s="87"/>
      <c r="N805" s="120"/>
      <c r="O805" s="120"/>
      <c r="P805" s="120"/>
      <c r="Q805" s="87"/>
      <c r="R805" s="120"/>
      <c r="S805" s="120"/>
      <c r="T805" s="120"/>
      <c r="U805" s="87"/>
      <c r="V805" s="120"/>
      <c r="W805" s="120"/>
      <c r="X805" s="87"/>
      <c r="Y805" s="120"/>
      <c r="Z805" s="120"/>
      <c r="AA805" s="120"/>
      <c r="AB805" s="87"/>
      <c r="AC805" s="120"/>
      <c r="AD805" s="120"/>
      <c r="AE805" s="120"/>
      <c r="AF805" s="87"/>
      <c r="AG805" s="120"/>
      <c r="AH805" s="120"/>
      <c r="AI805" s="87"/>
      <c r="AJ805" s="120"/>
      <c r="AK805" s="120"/>
      <c r="AL805" s="87"/>
      <c r="AM805" s="120"/>
      <c r="AN805" s="120"/>
      <c r="AO805" s="120"/>
      <c r="AP805" s="120"/>
      <c r="AQ805" s="120"/>
      <c r="AR805" s="87"/>
      <c r="AS805" s="120"/>
      <c r="AT805" s="120"/>
      <c r="AU805" s="120"/>
      <c r="AV805" s="120"/>
      <c r="AW805" s="120"/>
      <c r="AX805" s="120"/>
      <c r="AY805" s="87"/>
      <c r="AZ805" s="120"/>
      <c r="BA805" s="120"/>
      <c r="BB805" s="120"/>
      <c r="BC805" s="120"/>
      <c r="BD805" s="17"/>
      <c r="BE805" s="17"/>
      <c r="BP805" s="17"/>
      <c r="BQ805" s="19"/>
      <c r="BR805" s="19"/>
      <c r="BS805" s="19"/>
      <c r="BT805" s="6"/>
      <c r="BU805" s="19"/>
      <c r="BV805" s="19"/>
      <c r="BW805" s="19"/>
      <c r="BX805" s="19"/>
      <c r="BY805" s="19"/>
      <c r="BZ805" s="19"/>
      <c r="CA805" s="27"/>
      <c r="CI805" s="17"/>
      <c r="CN805" s="17"/>
      <c r="CS805" s="17"/>
      <c r="CX805" s="17"/>
      <c r="DH805" s="17"/>
      <c r="DT805" s="17"/>
      <c r="ED805" s="17"/>
      <c r="EO805" s="17"/>
      <c r="EP805" s="45"/>
      <c r="EQ805" s="6"/>
      <c r="ER805" s="6"/>
      <c r="ES805" s="6"/>
      <c r="ET805" s="6"/>
      <c r="EU805" s="46"/>
      <c r="FV805" s="19"/>
      <c r="FW805" s="23"/>
      <c r="FX805" s="23"/>
      <c r="FZ805" s="23"/>
      <c r="GA805" s="23"/>
      <c r="GB805" s="23"/>
      <c r="GC805" s="23"/>
      <c r="GD805" s="23"/>
      <c r="GE805" s="23"/>
      <c r="GF805" s="23"/>
      <c r="GG805" s="23"/>
      <c r="GH805" s="23"/>
      <c r="GI805" s="23"/>
      <c r="GJ805" s="23"/>
      <c r="GK805" s="23"/>
      <c r="GL805" s="23"/>
      <c r="GM805" s="23"/>
      <c r="GN805" s="46"/>
    </row>
    <row r="806" spans="1:196" s="44" customFormat="1">
      <c r="A806" s="120"/>
      <c r="B806" s="120"/>
      <c r="C806" s="120"/>
      <c r="D806" s="120"/>
      <c r="E806" s="120"/>
      <c r="F806" s="120"/>
      <c r="G806" s="120"/>
      <c r="H806" s="120"/>
      <c r="I806" s="120"/>
      <c r="J806" s="120"/>
      <c r="K806" s="120"/>
      <c r="L806" s="120"/>
      <c r="M806" s="87"/>
      <c r="N806" s="120"/>
      <c r="O806" s="120"/>
      <c r="P806" s="120"/>
      <c r="Q806" s="87"/>
      <c r="R806" s="120"/>
      <c r="S806" s="120"/>
      <c r="T806" s="120"/>
      <c r="U806" s="87"/>
      <c r="V806" s="120"/>
      <c r="W806" s="120"/>
      <c r="X806" s="87"/>
      <c r="Y806" s="120"/>
      <c r="Z806" s="120"/>
      <c r="AA806" s="120"/>
      <c r="AB806" s="87"/>
      <c r="AC806" s="120"/>
      <c r="AD806" s="120"/>
      <c r="AE806" s="120"/>
      <c r="AF806" s="87"/>
      <c r="AG806" s="120"/>
      <c r="AH806" s="120"/>
      <c r="AI806" s="87"/>
      <c r="AJ806" s="120"/>
      <c r="AK806" s="120"/>
      <c r="AL806" s="87"/>
      <c r="AM806" s="120"/>
      <c r="AN806" s="120"/>
      <c r="AO806" s="120"/>
      <c r="AP806" s="120"/>
      <c r="AQ806" s="120"/>
      <c r="AR806" s="87"/>
      <c r="AS806" s="120"/>
      <c r="AT806" s="120"/>
      <c r="AU806" s="120"/>
      <c r="AV806" s="120"/>
      <c r="AW806" s="120"/>
      <c r="AX806" s="120"/>
      <c r="AY806" s="87"/>
      <c r="AZ806" s="120"/>
      <c r="BA806" s="120"/>
      <c r="BB806" s="120"/>
      <c r="BC806" s="120"/>
      <c r="BD806" s="17"/>
      <c r="BE806" s="17"/>
      <c r="BP806" s="17"/>
      <c r="BQ806" s="19"/>
      <c r="BR806" s="19"/>
      <c r="BS806" s="19"/>
      <c r="BT806" s="6"/>
      <c r="BU806" s="19"/>
      <c r="BV806" s="19"/>
      <c r="BW806" s="19"/>
      <c r="BX806" s="19"/>
      <c r="BY806" s="19"/>
      <c r="BZ806" s="19"/>
      <c r="CA806" s="27"/>
      <c r="CI806" s="17"/>
      <c r="CN806" s="17"/>
      <c r="CS806" s="17"/>
      <c r="CX806" s="17"/>
      <c r="DH806" s="17"/>
      <c r="DT806" s="17"/>
      <c r="ED806" s="17"/>
      <c r="EO806" s="17"/>
      <c r="EP806" s="45"/>
      <c r="EQ806" s="6"/>
      <c r="ER806" s="6"/>
      <c r="ES806" s="6"/>
      <c r="ET806" s="6"/>
      <c r="EU806" s="46"/>
      <c r="FV806" s="19"/>
      <c r="FW806" s="23"/>
      <c r="FX806" s="23"/>
      <c r="FZ806" s="23"/>
      <c r="GA806" s="23"/>
      <c r="GB806" s="23"/>
      <c r="GC806" s="23"/>
      <c r="GD806" s="23"/>
      <c r="GE806" s="23"/>
      <c r="GF806" s="23"/>
      <c r="GG806" s="23"/>
      <c r="GH806" s="23"/>
      <c r="GI806" s="23"/>
      <c r="GJ806" s="23"/>
      <c r="GK806" s="23"/>
      <c r="GL806" s="23"/>
      <c r="GM806" s="23"/>
      <c r="GN806" s="46"/>
    </row>
    <row r="807" spans="1:196" s="44" customFormat="1">
      <c r="A807" s="120"/>
      <c r="B807" s="120"/>
      <c r="C807" s="120"/>
      <c r="D807" s="120"/>
      <c r="E807" s="120"/>
      <c r="F807" s="120"/>
      <c r="G807" s="120"/>
      <c r="H807" s="120"/>
      <c r="I807" s="120"/>
      <c r="J807" s="120"/>
      <c r="K807" s="120"/>
      <c r="L807" s="120"/>
      <c r="M807" s="87"/>
      <c r="N807" s="120"/>
      <c r="O807" s="120"/>
      <c r="P807" s="120"/>
      <c r="Q807" s="87"/>
      <c r="R807" s="120"/>
      <c r="S807" s="120"/>
      <c r="T807" s="120"/>
      <c r="U807" s="87"/>
      <c r="V807" s="120"/>
      <c r="W807" s="120"/>
      <c r="X807" s="87"/>
      <c r="Y807" s="120"/>
      <c r="Z807" s="120"/>
      <c r="AA807" s="120"/>
      <c r="AB807" s="87"/>
      <c r="AC807" s="120"/>
      <c r="AD807" s="120"/>
      <c r="AE807" s="120"/>
      <c r="AF807" s="87"/>
      <c r="AG807" s="120"/>
      <c r="AH807" s="120"/>
      <c r="AI807" s="87"/>
      <c r="AJ807" s="120"/>
      <c r="AK807" s="120"/>
      <c r="AL807" s="87"/>
      <c r="AM807" s="120"/>
      <c r="AN807" s="120"/>
      <c r="AO807" s="120"/>
      <c r="AP807" s="120"/>
      <c r="AQ807" s="120"/>
      <c r="AR807" s="87"/>
      <c r="AS807" s="120"/>
      <c r="AT807" s="120"/>
      <c r="AU807" s="120"/>
      <c r="AV807" s="120"/>
      <c r="AW807" s="120"/>
      <c r="AX807" s="120"/>
      <c r="AY807" s="87"/>
      <c r="AZ807" s="120"/>
      <c r="BA807" s="120"/>
      <c r="BB807" s="120"/>
      <c r="BC807" s="120"/>
      <c r="BD807" s="17"/>
      <c r="BE807" s="17"/>
      <c r="BP807" s="17"/>
      <c r="BQ807" s="19"/>
      <c r="BR807" s="19"/>
      <c r="BS807" s="19"/>
      <c r="BT807" s="6"/>
      <c r="BU807" s="19"/>
      <c r="BV807" s="19"/>
      <c r="BW807" s="19"/>
      <c r="BX807" s="19"/>
      <c r="BY807" s="19"/>
      <c r="BZ807" s="19"/>
      <c r="CA807" s="27"/>
      <c r="CI807" s="17"/>
      <c r="CN807" s="17"/>
      <c r="CS807" s="17"/>
      <c r="CX807" s="17"/>
      <c r="DH807" s="17"/>
      <c r="DT807" s="17"/>
      <c r="ED807" s="17"/>
      <c r="EO807" s="17"/>
      <c r="EP807" s="45"/>
      <c r="EQ807" s="6"/>
      <c r="ER807" s="6"/>
      <c r="ES807" s="6"/>
      <c r="ET807" s="6"/>
      <c r="EU807" s="46"/>
      <c r="FV807" s="19"/>
      <c r="FW807" s="23"/>
      <c r="FX807" s="23"/>
      <c r="FZ807" s="23"/>
      <c r="GA807" s="23"/>
      <c r="GB807" s="23"/>
      <c r="GC807" s="23"/>
      <c r="GD807" s="23"/>
      <c r="GE807" s="23"/>
      <c r="GF807" s="23"/>
      <c r="GG807" s="23"/>
      <c r="GH807" s="23"/>
      <c r="GI807" s="23"/>
      <c r="GJ807" s="23"/>
      <c r="GK807" s="23"/>
      <c r="GL807" s="23"/>
      <c r="GM807" s="23"/>
      <c r="GN807" s="46"/>
    </row>
    <row r="808" spans="1:196" s="44" customFormat="1">
      <c r="A808" s="120"/>
      <c r="B808" s="120"/>
      <c r="C808" s="120"/>
      <c r="D808" s="120"/>
      <c r="E808" s="120"/>
      <c r="F808" s="120"/>
      <c r="G808" s="120"/>
      <c r="H808" s="120"/>
      <c r="I808" s="120"/>
      <c r="J808" s="120"/>
      <c r="K808" s="120"/>
      <c r="L808" s="120"/>
      <c r="M808" s="87"/>
      <c r="N808" s="120"/>
      <c r="O808" s="120"/>
      <c r="P808" s="120"/>
      <c r="Q808" s="87"/>
      <c r="R808" s="120"/>
      <c r="S808" s="120"/>
      <c r="T808" s="120"/>
      <c r="U808" s="87"/>
      <c r="V808" s="120"/>
      <c r="W808" s="120"/>
      <c r="X808" s="87"/>
      <c r="Y808" s="120"/>
      <c r="Z808" s="120"/>
      <c r="AA808" s="120"/>
      <c r="AB808" s="87"/>
      <c r="AC808" s="120"/>
      <c r="AD808" s="120"/>
      <c r="AE808" s="120"/>
      <c r="AF808" s="87"/>
      <c r="AG808" s="120"/>
      <c r="AH808" s="120"/>
      <c r="AI808" s="87"/>
      <c r="AJ808" s="120"/>
      <c r="AK808" s="120"/>
      <c r="AL808" s="87"/>
      <c r="AM808" s="120"/>
      <c r="AN808" s="120"/>
      <c r="AO808" s="120"/>
      <c r="AP808" s="120"/>
      <c r="AQ808" s="120"/>
      <c r="AR808" s="87"/>
      <c r="AS808" s="120"/>
      <c r="AT808" s="120"/>
      <c r="AU808" s="120"/>
      <c r="AV808" s="120"/>
      <c r="AW808" s="120"/>
      <c r="AX808" s="120"/>
      <c r="AY808" s="87"/>
      <c r="AZ808" s="120"/>
      <c r="BA808" s="120"/>
      <c r="BB808" s="120"/>
      <c r="BC808" s="120"/>
      <c r="BD808" s="17"/>
      <c r="BE808" s="17"/>
      <c r="BP808" s="17"/>
      <c r="BQ808" s="19"/>
      <c r="BR808" s="19"/>
      <c r="BS808" s="19"/>
      <c r="BT808" s="6"/>
      <c r="BU808" s="19"/>
      <c r="BV808" s="19"/>
      <c r="BW808" s="19"/>
      <c r="BX808" s="19"/>
      <c r="BY808" s="19"/>
      <c r="BZ808" s="19"/>
      <c r="CA808" s="27"/>
      <c r="CI808" s="17"/>
      <c r="CN808" s="17"/>
      <c r="CS808" s="17"/>
      <c r="CX808" s="17"/>
      <c r="DH808" s="17"/>
      <c r="DT808" s="17"/>
      <c r="ED808" s="17"/>
      <c r="EO808" s="17"/>
      <c r="EP808" s="45"/>
      <c r="EQ808" s="6"/>
      <c r="ER808" s="6"/>
      <c r="ES808" s="6"/>
      <c r="ET808" s="6"/>
      <c r="EU808" s="46"/>
      <c r="FV808" s="19"/>
      <c r="FW808" s="23"/>
      <c r="FX808" s="23"/>
      <c r="FZ808" s="23"/>
      <c r="GA808" s="23"/>
      <c r="GB808" s="23"/>
      <c r="GC808" s="23"/>
      <c r="GD808" s="23"/>
      <c r="GE808" s="23"/>
      <c r="GF808" s="23"/>
      <c r="GG808" s="23"/>
      <c r="GH808" s="23"/>
      <c r="GI808" s="23"/>
      <c r="GJ808" s="23"/>
      <c r="GK808" s="23"/>
      <c r="GL808" s="23"/>
      <c r="GM808" s="23"/>
      <c r="GN808" s="46"/>
    </row>
    <row r="809" spans="1:196" s="44" customFormat="1">
      <c r="A809" s="120"/>
      <c r="B809" s="120"/>
      <c r="C809" s="120"/>
      <c r="D809" s="120"/>
      <c r="E809" s="120"/>
      <c r="F809" s="120"/>
      <c r="G809" s="120"/>
      <c r="H809" s="120"/>
      <c r="I809" s="120"/>
      <c r="J809" s="120"/>
      <c r="K809" s="120"/>
      <c r="L809" s="120"/>
      <c r="M809" s="87"/>
      <c r="N809" s="120"/>
      <c r="O809" s="120"/>
      <c r="P809" s="120"/>
      <c r="Q809" s="87"/>
      <c r="R809" s="120"/>
      <c r="S809" s="120"/>
      <c r="T809" s="120"/>
      <c r="U809" s="87"/>
      <c r="V809" s="120"/>
      <c r="W809" s="120"/>
      <c r="X809" s="87"/>
      <c r="Y809" s="120"/>
      <c r="Z809" s="120"/>
      <c r="AA809" s="120"/>
      <c r="AB809" s="87"/>
      <c r="AC809" s="120"/>
      <c r="AD809" s="120"/>
      <c r="AE809" s="120"/>
      <c r="AF809" s="87"/>
      <c r="AG809" s="120"/>
      <c r="AH809" s="120"/>
      <c r="AI809" s="87"/>
      <c r="AJ809" s="120"/>
      <c r="AK809" s="120"/>
      <c r="AL809" s="87"/>
      <c r="AM809" s="120"/>
      <c r="AN809" s="120"/>
      <c r="AO809" s="120"/>
      <c r="AP809" s="120"/>
      <c r="AQ809" s="120"/>
      <c r="AR809" s="87"/>
      <c r="AS809" s="120"/>
      <c r="AT809" s="120"/>
      <c r="AU809" s="120"/>
      <c r="AV809" s="120"/>
      <c r="AW809" s="120"/>
      <c r="AX809" s="120"/>
      <c r="AY809" s="87"/>
      <c r="AZ809" s="120"/>
      <c r="BA809" s="120"/>
      <c r="BB809" s="120"/>
      <c r="BC809" s="120"/>
      <c r="BD809" s="17"/>
      <c r="BE809" s="17"/>
      <c r="BP809" s="17"/>
      <c r="BQ809" s="19"/>
      <c r="BR809" s="19"/>
      <c r="BS809" s="19"/>
      <c r="BT809" s="6"/>
      <c r="BU809" s="19"/>
      <c r="BV809" s="19"/>
      <c r="BW809" s="19"/>
      <c r="BX809" s="19"/>
      <c r="BY809" s="19"/>
      <c r="BZ809" s="19"/>
      <c r="CA809" s="27"/>
      <c r="CI809" s="17"/>
      <c r="CN809" s="17"/>
      <c r="CS809" s="17"/>
      <c r="CX809" s="17"/>
      <c r="DH809" s="17"/>
      <c r="DT809" s="17"/>
      <c r="ED809" s="17"/>
      <c r="EO809" s="17"/>
      <c r="EP809" s="45"/>
      <c r="EQ809" s="6"/>
      <c r="ER809" s="6"/>
      <c r="ES809" s="6"/>
      <c r="ET809" s="6"/>
      <c r="EU809" s="46"/>
      <c r="FV809" s="19"/>
      <c r="FW809" s="23"/>
      <c r="FX809" s="23"/>
      <c r="FZ809" s="23"/>
      <c r="GA809" s="23"/>
      <c r="GB809" s="23"/>
      <c r="GC809" s="23"/>
      <c r="GD809" s="23"/>
      <c r="GE809" s="23"/>
      <c r="GF809" s="23"/>
      <c r="GG809" s="23"/>
      <c r="GH809" s="23"/>
      <c r="GI809" s="23"/>
      <c r="GJ809" s="23"/>
      <c r="GK809" s="23"/>
      <c r="GL809" s="23"/>
      <c r="GM809" s="23"/>
      <c r="GN809" s="46"/>
    </row>
    <row r="810" spans="1:196" s="44" customFormat="1">
      <c r="A810" s="120"/>
      <c r="B810" s="120"/>
      <c r="C810" s="120"/>
      <c r="D810" s="120"/>
      <c r="E810" s="120"/>
      <c r="F810" s="120"/>
      <c r="G810" s="120"/>
      <c r="H810" s="120"/>
      <c r="I810" s="120"/>
      <c r="J810" s="120"/>
      <c r="K810" s="120"/>
      <c r="L810" s="120"/>
      <c r="M810" s="87"/>
      <c r="N810" s="120"/>
      <c r="O810" s="120"/>
      <c r="P810" s="120"/>
      <c r="Q810" s="87"/>
      <c r="R810" s="120"/>
      <c r="S810" s="120"/>
      <c r="T810" s="120"/>
      <c r="U810" s="87"/>
      <c r="V810" s="120"/>
      <c r="W810" s="120"/>
      <c r="X810" s="87"/>
      <c r="Y810" s="120"/>
      <c r="Z810" s="120"/>
      <c r="AA810" s="120"/>
      <c r="AB810" s="87"/>
      <c r="AC810" s="120"/>
      <c r="AD810" s="120"/>
      <c r="AE810" s="120"/>
      <c r="AF810" s="87"/>
      <c r="AG810" s="120"/>
      <c r="AH810" s="120"/>
      <c r="AI810" s="87"/>
      <c r="AJ810" s="120"/>
      <c r="AK810" s="120"/>
      <c r="AL810" s="87"/>
      <c r="AM810" s="120"/>
      <c r="AN810" s="120"/>
      <c r="AO810" s="120"/>
      <c r="AP810" s="120"/>
      <c r="AQ810" s="120"/>
      <c r="AR810" s="87"/>
      <c r="AS810" s="120"/>
      <c r="AT810" s="120"/>
      <c r="AU810" s="120"/>
      <c r="AV810" s="120"/>
      <c r="AW810" s="120"/>
      <c r="AX810" s="120"/>
      <c r="AY810" s="87"/>
      <c r="AZ810" s="120"/>
      <c r="BA810" s="120"/>
      <c r="BB810" s="120"/>
      <c r="BC810" s="120"/>
      <c r="BD810" s="17"/>
      <c r="BE810" s="17"/>
      <c r="BP810" s="17"/>
      <c r="BQ810" s="19"/>
      <c r="BR810" s="19"/>
      <c r="BS810" s="19"/>
      <c r="BT810" s="6"/>
      <c r="BU810" s="19"/>
      <c r="BV810" s="19"/>
      <c r="BW810" s="19"/>
      <c r="BX810" s="19"/>
      <c r="BY810" s="19"/>
      <c r="BZ810" s="19"/>
      <c r="CA810" s="27"/>
      <c r="CI810" s="17"/>
      <c r="CN810" s="17"/>
      <c r="CS810" s="17"/>
      <c r="CX810" s="17"/>
      <c r="DH810" s="17"/>
      <c r="DT810" s="17"/>
      <c r="ED810" s="17"/>
      <c r="EO810" s="17"/>
      <c r="EP810" s="45"/>
      <c r="EQ810" s="6"/>
      <c r="ER810" s="6"/>
      <c r="ES810" s="6"/>
      <c r="ET810" s="6"/>
      <c r="EU810" s="46"/>
      <c r="FV810" s="19"/>
      <c r="FW810" s="23"/>
      <c r="FX810" s="23"/>
      <c r="FZ810" s="23"/>
      <c r="GA810" s="23"/>
      <c r="GB810" s="23"/>
      <c r="GC810" s="23"/>
      <c r="GD810" s="23"/>
      <c r="GE810" s="23"/>
      <c r="GF810" s="23"/>
      <c r="GG810" s="23"/>
      <c r="GH810" s="23"/>
      <c r="GI810" s="23"/>
      <c r="GJ810" s="23"/>
      <c r="GK810" s="23"/>
      <c r="GL810" s="23"/>
      <c r="GM810" s="23"/>
      <c r="GN810" s="46"/>
    </row>
    <row r="811" spans="1:196" s="44" customFormat="1">
      <c r="A811" s="120"/>
      <c r="B811" s="120"/>
      <c r="C811" s="120"/>
      <c r="D811" s="120"/>
      <c r="E811" s="120"/>
      <c r="F811" s="120"/>
      <c r="G811" s="120"/>
      <c r="H811" s="120"/>
      <c r="I811" s="120"/>
      <c r="J811" s="120"/>
      <c r="K811" s="120"/>
      <c r="L811" s="120"/>
      <c r="M811" s="87"/>
      <c r="N811" s="120"/>
      <c r="O811" s="120"/>
      <c r="P811" s="120"/>
      <c r="Q811" s="87"/>
      <c r="R811" s="120"/>
      <c r="S811" s="120"/>
      <c r="T811" s="120"/>
      <c r="U811" s="87"/>
      <c r="V811" s="120"/>
      <c r="W811" s="120"/>
      <c r="X811" s="87"/>
      <c r="Y811" s="120"/>
      <c r="Z811" s="120"/>
      <c r="AA811" s="120"/>
      <c r="AB811" s="87"/>
      <c r="AC811" s="120"/>
      <c r="AD811" s="120"/>
      <c r="AE811" s="120"/>
      <c r="AF811" s="87"/>
      <c r="AG811" s="120"/>
      <c r="AH811" s="120"/>
      <c r="AI811" s="87"/>
      <c r="AJ811" s="120"/>
      <c r="AK811" s="120"/>
      <c r="AL811" s="87"/>
      <c r="AM811" s="120"/>
      <c r="AN811" s="120"/>
      <c r="AO811" s="120"/>
      <c r="AP811" s="120"/>
      <c r="AQ811" s="120"/>
      <c r="AR811" s="87"/>
      <c r="AS811" s="120"/>
      <c r="AT811" s="120"/>
      <c r="AU811" s="120"/>
      <c r="AV811" s="120"/>
      <c r="AW811" s="120"/>
      <c r="AX811" s="120"/>
      <c r="AY811" s="87"/>
      <c r="AZ811" s="120"/>
      <c r="BA811" s="120"/>
      <c r="BB811" s="120"/>
      <c r="BC811" s="120"/>
      <c r="BD811" s="17"/>
      <c r="BE811" s="17"/>
      <c r="BP811" s="17"/>
      <c r="BQ811" s="19"/>
      <c r="BR811" s="19"/>
      <c r="BS811" s="19"/>
      <c r="BT811" s="6"/>
      <c r="BU811" s="19"/>
      <c r="BV811" s="19"/>
      <c r="BW811" s="19"/>
      <c r="BX811" s="19"/>
      <c r="BY811" s="19"/>
      <c r="BZ811" s="19"/>
      <c r="CA811" s="27"/>
      <c r="CI811" s="17"/>
      <c r="CN811" s="17"/>
      <c r="CS811" s="17"/>
      <c r="CX811" s="17"/>
      <c r="DH811" s="17"/>
      <c r="DT811" s="17"/>
      <c r="ED811" s="17"/>
      <c r="EO811" s="17"/>
      <c r="EP811" s="45"/>
      <c r="EQ811" s="6"/>
      <c r="ER811" s="6"/>
      <c r="ES811" s="6"/>
      <c r="ET811" s="6"/>
      <c r="EU811" s="46"/>
      <c r="FV811" s="19"/>
      <c r="FW811" s="23"/>
      <c r="FX811" s="23"/>
      <c r="FZ811" s="23"/>
      <c r="GA811" s="23"/>
      <c r="GB811" s="23"/>
      <c r="GC811" s="23"/>
      <c r="GD811" s="23"/>
      <c r="GE811" s="23"/>
      <c r="GF811" s="23"/>
      <c r="GG811" s="23"/>
      <c r="GH811" s="23"/>
      <c r="GI811" s="23"/>
      <c r="GJ811" s="23"/>
      <c r="GK811" s="23"/>
      <c r="GL811" s="23"/>
      <c r="GM811" s="23"/>
      <c r="GN811" s="46"/>
    </row>
    <row r="812" spans="1:196" s="44" customFormat="1">
      <c r="A812" s="120"/>
      <c r="B812" s="120"/>
      <c r="C812" s="120"/>
      <c r="D812" s="120"/>
      <c r="E812" s="120"/>
      <c r="F812" s="120"/>
      <c r="G812" s="120"/>
      <c r="H812" s="120"/>
      <c r="I812" s="120"/>
      <c r="J812" s="120"/>
      <c r="K812" s="120"/>
      <c r="L812" s="120"/>
      <c r="M812" s="87"/>
      <c r="N812" s="120"/>
      <c r="O812" s="120"/>
      <c r="P812" s="120"/>
      <c r="Q812" s="87"/>
      <c r="R812" s="120"/>
      <c r="S812" s="120"/>
      <c r="T812" s="120"/>
      <c r="U812" s="87"/>
      <c r="V812" s="120"/>
      <c r="W812" s="120"/>
      <c r="X812" s="87"/>
      <c r="Y812" s="120"/>
      <c r="Z812" s="120"/>
      <c r="AA812" s="120"/>
      <c r="AB812" s="87"/>
      <c r="AC812" s="120"/>
      <c r="AD812" s="120"/>
      <c r="AE812" s="120"/>
      <c r="AF812" s="87"/>
      <c r="AG812" s="120"/>
      <c r="AH812" s="120"/>
      <c r="AI812" s="87"/>
      <c r="AJ812" s="120"/>
      <c r="AK812" s="120"/>
      <c r="AL812" s="87"/>
      <c r="AM812" s="120"/>
      <c r="AN812" s="120"/>
      <c r="AO812" s="120"/>
      <c r="AP812" s="120"/>
      <c r="AQ812" s="120"/>
      <c r="AR812" s="87"/>
      <c r="AS812" s="120"/>
      <c r="AT812" s="120"/>
      <c r="AU812" s="120"/>
      <c r="AV812" s="120"/>
      <c r="AW812" s="120"/>
      <c r="AX812" s="120"/>
      <c r="AY812" s="87"/>
      <c r="AZ812" s="120"/>
      <c r="BA812" s="120"/>
      <c r="BB812" s="120"/>
      <c r="BC812" s="120"/>
      <c r="BD812" s="17"/>
      <c r="BE812" s="17"/>
      <c r="BP812" s="17"/>
      <c r="BQ812" s="19"/>
      <c r="BR812" s="19"/>
      <c r="BS812" s="19"/>
      <c r="BT812" s="6"/>
      <c r="BU812" s="19"/>
      <c r="BV812" s="19"/>
      <c r="BW812" s="19"/>
      <c r="BX812" s="19"/>
      <c r="BY812" s="19"/>
      <c r="BZ812" s="19"/>
      <c r="CA812" s="27"/>
      <c r="CI812" s="17"/>
      <c r="CN812" s="17"/>
      <c r="CS812" s="17"/>
      <c r="CX812" s="17"/>
      <c r="DH812" s="17"/>
      <c r="DT812" s="17"/>
      <c r="ED812" s="17"/>
      <c r="EO812" s="17"/>
      <c r="EP812" s="45"/>
      <c r="EQ812" s="6"/>
      <c r="ER812" s="6"/>
      <c r="ES812" s="6"/>
      <c r="ET812" s="6"/>
      <c r="EU812" s="46"/>
      <c r="FV812" s="19"/>
      <c r="FW812" s="23"/>
      <c r="FX812" s="23"/>
      <c r="FZ812" s="23"/>
      <c r="GA812" s="23"/>
      <c r="GB812" s="23"/>
      <c r="GC812" s="23"/>
      <c r="GD812" s="23"/>
      <c r="GE812" s="23"/>
      <c r="GF812" s="23"/>
      <c r="GG812" s="23"/>
      <c r="GH812" s="23"/>
      <c r="GI812" s="23"/>
      <c r="GJ812" s="23"/>
      <c r="GK812" s="23"/>
      <c r="GL812" s="23"/>
      <c r="GM812" s="23"/>
      <c r="GN812" s="46"/>
    </row>
    <row r="813" spans="1:196" s="44" customFormat="1">
      <c r="A813" s="120"/>
      <c r="B813" s="120"/>
      <c r="C813" s="120"/>
      <c r="D813" s="120"/>
      <c r="E813" s="120"/>
      <c r="F813" s="120"/>
      <c r="G813" s="120"/>
      <c r="H813" s="120"/>
      <c r="I813" s="120"/>
      <c r="J813" s="120"/>
      <c r="K813" s="120"/>
      <c r="L813" s="120"/>
      <c r="M813" s="87"/>
      <c r="N813" s="120"/>
      <c r="O813" s="120"/>
      <c r="P813" s="120"/>
      <c r="Q813" s="87"/>
      <c r="R813" s="120"/>
      <c r="S813" s="120"/>
      <c r="T813" s="120"/>
      <c r="U813" s="87"/>
      <c r="V813" s="120"/>
      <c r="W813" s="120"/>
      <c r="X813" s="87"/>
      <c r="Y813" s="120"/>
      <c r="Z813" s="120"/>
      <c r="AA813" s="120"/>
      <c r="AB813" s="87"/>
      <c r="AC813" s="120"/>
      <c r="AD813" s="120"/>
      <c r="AE813" s="120"/>
      <c r="AF813" s="87"/>
      <c r="AG813" s="120"/>
      <c r="AH813" s="120"/>
      <c r="AI813" s="87"/>
      <c r="AJ813" s="120"/>
      <c r="AK813" s="120"/>
      <c r="AL813" s="87"/>
      <c r="AM813" s="120"/>
      <c r="AN813" s="120"/>
      <c r="AO813" s="120"/>
      <c r="AP813" s="120"/>
      <c r="AQ813" s="120"/>
      <c r="AR813" s="87"/>
      <c r="AS813" s="120"/>
      <c r="AT813" s="120"/>
      <c r="AU813" s="120"/>
      <c r="AV813" s="120"/>
      <c r="AW813" s="120"/>
      <c r="AX813" s="120"/>
      <c r="AY813" s="87"/>
      <c r="AZ813" s="120"/>
      <c r="BA813" s="120"/>
      <c r="BB813" s="120"/>
      <c r="BC813" s="120"/>
      <c r="BD813" s="17"/>
      <c r="BE813" s="17"/>
      <c r="BP813" s="17"/>
      <c r="BQ813" s="19"/>
      <c r="BR813" s="19"/>
      <c r="BS813" s="19"/>
      <c r="BT813" s="6"/>
      <c r="BU813" s="19"/>
      <c r="BV813" s="19"/>
      <c r="BW813" s="19"/>
      <c r="BX813" s="19"/>
      <c r="BY813" s="19"/>
      <c r="BZ813" s="19"/>
      <c r="CA813" s="27"/>
      <c r="CI813" s="17"/>
      <c r="CN813" s="17"/>
      <c r="CS813" s="17"/>
      <c r="CX813" s="17"/>
      <c r="DH813" s="17"/>
      <c r="DT813" s="17"/>
      <c r="ED813" s="17"/>
      <c r="EO813" s="17"/>
      <c r="EP813" s="45"/>
      <c r="EQ813" s="6"/>
      <c r="ER813" s="6"/>
      <c r="ES813" s="6"/>
      <c r="ET813" s="6"/>
      <c r="EU813" s="46"/>
      <c r="FV813" s="19"/>
      <c r="FW813" s="23"/>
      <c r="FX813" s="23"/>
      <c r="FZ813" s="23"/>
      <c r="GA813" s="23"/>
      <c r="GB813" s="23"/>
      <c r="GC813" s="23"/>
      <c r="GD813" s="23"/>
      <c r="GE813" s="23"/>
      <c r="GF813" s="23"/>
      <c r="GG813" s="23"/>
      <c r="GH813" s="23"/>
      <c r="GI813" s="23"/>
      <c r="GJ813" s="23"/>
      <c r="GK813" s="23"/>
      <c r="GL813" s="23"/>
      <c r="GM813" s="23"/>
      <c r="GN813" s="46"/>
    </row>
    <row r="814" spans="1:196" s="44" customFormat="1">
      <c r="A814" s="120"/>
      <c r="B814" s="120"/>
      <c r="C814" s="120"/>
      <c r="D814" s="120"/>
      <c r="E814" s="120"/>
      <c r="F814" s="120"/>
      <c r="G814" s="120"/>
      <c r="H814" s="120"/>
      <c r="I814" s="120"/>
      <c r="J814" s="120"/>
      <c r="K814" s="120"/>
      <c r="L814" s="120"/>
      <c r="M814" s="87"/>
      <c r="N814" s="120"/>
      <c r="O814" s="120"/>
      <c r="P814" s="120"/>
      <c r="Q814" s="87"/>
      <c r="R814" s="120"/>
      <c r="S814" s="120"/>
      <c r="T814" s="120"/>
      <c r="U814" s="87"/>
      <c r="V814" s="120"/>
      <c r="W814" s="120"/>
      <c r="X814" s="87"/>
      <c r="Y814" s="120"/>
      <c r="Z814" s="120"/>
      <c r="AA814" s="120"/>
      <c r="AB814" s="87"/>
      <c r="AC814" s="120"/>
      <c r="AD814" s="120"/>
      <c r="AE814" s="120"/>
      <c r="AF814" s="87"/>
      <c r="AG814" s="120"/>
      <c r="AH814" s="120"/>
      <c r="AI814" s="87"/>
      <c r="AJ814" s="120"/>
      <c r="AK814" s="120"/>
      <c r="AL814" s="87"/>
      <c r="AM814" s="120"/>
      <c r="AN814" s="120"/>
      <c r="AO814" s="120"/>
      <c r="AP814" s="120"/>
      <c r="AQ814" s="120"/>
      <c r="AR814" s="87"/>
      <c r="AS814" s="120"/>
      <c r="AT814" s="120"/>
      <c r="AU814" s="120"/>
      <c r="AV814" s="120"/>
      <c r="AW814" s="120"/>
      <c r="AX814" s="120"/>
      <c r="AY814" s="87"/>
      <c r="AZ814" s="120"/>
      <c r="BA814" s="120"/>
      <c r="BB814" s="120"/>
      <c r="BC814" s="120"/>
      <c r="BD814" s="17"/>
      <c r="BE814" s="17"/>
      <c r="BP814" s="17"/>
      <c r="BQ814" s="19"/>
      <c r="BR814" s="19"/>
      <c r="BS814" s="19"/>
      <c r="BT814" s="6"/>
      <c r="BU814" s="19"/>
      <c r="BV814" s="19"/>
      <c r="BW814" s="19"/>
      <c r="BX814" s="19"/>
      <c r="BY814" s="19"/>
      <c r="BZ814" s="19"/>
      <c r="CA814" s="27"/>
      <c r="CI814" s="17"/>
      <c r="CN814" s="17"/>
      <c r="CS814" s="17"/>
      <c r="CX814" s="17"/>
      <c r="DH814" s="17"/>
      <c r="DT814" s="17"/>
      <c r="ED814" s="17"/>
      <c r="EO814" s="17"/>
      <c r="EP814" s="45"/>
      <c r="EQ814" s="6"/>
      <c r="ER814" s="6"/>
      <c r="ES814" s="6"/>
      <c r="ET814" s="6"/>
      <c r="EU814" s="46"/>
      <c r="FV814" s="19"/>
      <c r="FW814" s="23"/>
      <c r="FX814" s="23"/>
      <c r="FZ814" s="23"/>
      <c r="GA814" s="23"/>
      <c r="GB814" s="23"/>
      <c r="GC814" s="23"/>
      <c r="GD814" s="23"/>
      <c r="GE814" s="23"/>
      <c r="GF814" s="23"/>
      <c r="GG814" s="23"/>
      <c r="GH814" s="23"/>
      <c r="GI814" s="23"/>
      <c r="GJ814" s="23"/>
      <c r="GK814" s="23"/>
      <c r="GL814" s="23"/>
      <c r="GM814" s="23"/>
      <c r="GN814" s="46"/>
    </row>
    <row r="815" spans="1:196" s="44" customFormat="1">
      <c r="A815" s="120"/>
      <c r="B815" s="120"/>
      <c r="C815" s="120"/>
      <c r="D815" s="120"/>
      <c r="E815" s="120"/>
      <c r="F815" s="120"/>
      <c r="G815" s="120"/>
      <c r="H815" s="120"/>
      <c r="I815" s="120"/>
      <c r="J815" s="120"/>
      <c r="K815" s="120"/>
      <c r="L815" s="120"/>
      <c r="M815" s="87"/>
      <c r="N815" s="120"/>
      <c r="O815" s="120"/>
      <c r="P815" s="120"/>
      <c r="Q815" s="87"/>
      <c r="R815" s="120"/>
      <c r="S815" s="120"/>
      <c r="T815" s="120"/>
      <c r="U815" s="87"/>
      <c r="V815" s="120"/>
      <c r="W815" s="120"/>
      <c r="X815" s="87"/>
      <c r="Y815" s="120"/>
      <c r="Z815" s="120"/>
      <c r="AA815" s="120"/>
      <c r="AB815" s="87"/>
      <c r="AC815" s="120"/>
      <c r="AD815" s="120"/>
      <c r="AE815" s="120"/>
      <c r="AF815" s="87"/>
      <c r="AG815" s="120"/>
      <c r="AH815" s="120"/>
      <c r="AI815" s="87"/>
      <c r="AJ815" s="120"/>
      <c r="AK815" s="120"/>
      <c r="AL815" s="87"/>
      <c r="AM815" s="120"/>
      <c r="AN815" s="120"/>
      <c r="AO815" s="120"/>
      <c r="AP815" s="120"/>
      <c r="AQ815" s="120"/>
      <c r="AR815" s="87"/>
      <c r="AS815" s="120"/>
      <c r="AT815" s="120"/>
      <c r="AU815" s="120"/>
      <c r="AV815" s="120"/>
      <c r="AW815" s="120"/>
      <c r="AX815" s="120"/>
      <c r="AY815" s="87"/>
      <c r="AZ815" s="120"/>
      <c r="BA815" s="120"/>
      <c r="BB815" s="120"/>
      <c r="BC815" s="120"/>
      <c r="BD815" s="17"/>
      <c r="BE815" s="17"/>
      <c r="BP815" s="17"/>
      <c r="BQ815" s="19"/>
      <c r="BR815" s="19"/>
      <c r="BS815" s="19"/>
      <c r="BT815" s="6"/>
      <c r="BU815" s="19"/>
      <c r="BV815" s="19"/>
      <c r="BW815" s="19"/>
      <c r="BX815" s="19"/>
      <c r="BY815" s="19"/>
      <c r="BZ815" s="19"/>
      <c r="CA815" s="27"/>
      <c r="CI815" s="17"/>
      <c r="CN815" s="17"/>
      <c r="CS815" s="17"/>
      <c r="CX815" s="17"/>
      <c r="DH815" s="17"/>
      <c r="DT815" s="17"/>
      <c r="ED815" s="17"/>
      <c r="EO815" s="17"/>
      <c r="EP815" s="45"/>
      <c r="EQ815" s="6"/>
      <c r="ER815" s="6"/>
      <c r="ES815" s="6"/>
      <c r="ET815" s="6"/>
      <c r="EU815" s="46"/>
      <c r="FV815" s="19"/>
      <c r="FW815" s="23"/>
      <c r="FX815" s="23"/>
      <c r="FZ815" s="23"/>
      <c r="GA815" s="23"/>
      <c r="GB815" s="23"/>
      <c r="GC815" s="23"/>
      <c r="GD815" s="23"/>
      <c r="GE815" s="23"/>
      <c r="GF815" s="23"/>
      <c r="GG815" s="23"/>
      <c r="GH815" s="23"/>
      <c r="GI815" s="23"/>
      <c r="GJ815" s="23"/>
      <c r="GK815" s="23"/>
      <c r="GL815" s="23"/>
      <c r="GM815" s="23"/>
      <c r="GN815" s="46"/>
    </row>
    <row r="816" spans="1:196" s="44" customFormat="1">
      <c r="A816" s="120"/>
      <c r="B816" s="120"/>
      <c r="C816" s="120"/>
      <c r="D816" s="120"/>
      <c r="E816" s="120"/>
      <c r="F816" s="120"/>
      <c r="G816" s="120"/>
      <c r="H816" s="120"/>
      <c r="I816" s="120"/>
      <c r="J816" s="120"/>
      <c r="K816" s="120"/>
      <c r="L816" s="120"/>
      <c r="M816" s="87"/>
      <c r="N816" s="120"/>
      <c r="O816" s="120"/>
      <c r="P816" s="120"/>
      <c r="Q816" s="87"/>
      <c r="R816" s="120"/>
      <c r="S816" s="120"/>
      <c r="T816" s="120"/>
      <c r="U816" s="87"/>
      <c r="V816" s="120"/>
      <c r="W816" s="120"/>
      <c r="X816" s="87"/>
      <c r="Y816" s="120"/>
      <c r="Z816" s="120"/>
      <c r="AA816" s="120"/>
      <c r="AB816" s="87"/>
      <c r="AC816" s="120"/>
      <c r="AD816" s="120"/>
      <c r="AE816" s="120"/>
      <c r="AF816" s="87"/>
      <c r="AG816" s="120"/>
      <c r="AH816" s="120"/>
      <c r="AI816" s="87"/>
      <c r="AJ816" s="120"/>
      <c r="AK816" s="120"/>
      <c r="AL816" s="87"/>
      <c r="AM816" s="120"/>
      <c r="AN816" s="120"/>
      <c r="AO816" s="120"/>
      <c r="AP816" s="120"/>
      <c r="AQ816" s="120"/>
      <c r="AR816" s="87"/>
      <c r="AS816" s="120"/>
      <c r="AT816" s="120"/>
      <c r="AU816" s="120"/>
      <c r="AV816" s="120"/>
      <c r="AW816" s="120"/>
      <c r="AX816" s="120"/>
      <c r="AY816" s="87"/>
      <c r="AZ816" s="120"/>
      <c r="BA816" s="120"/>
      <c r="BB816" s="120"/>
      <c r="BC816" s="120"/>
      <c r="BD816" s="17"/>
      <c r="BE816" s="17"/>
      <c r="BP816" s="17"/>
      <c r="BQ816" s="19"/>
      <c r="BR816" s="19"/>
      <c r="BS816" s="19"/>
      <c r="BT816" s="6"/>
      <c r="BU816" s="19"/>
      <c r="BV816" s="19"/>
      <c r="BW816" s="19"/>
      <c r="BX816" s="19"/>
      <c r="BY816" s="19"/>
      <c r="BZ816" s="19"/>
      <c r="CA816" s="27"/>
      <c r="CI816" s="17"/>
      <c r="CN816" s="17"/>
      <c r="CS816" s="17"/>
      <c r="CX816" s="17"/>
      <c r="DH816" s="17"/>
      <c r="DT816" s="17"/>
      <c r="ED816" s="17"/>
      <c r="EO816" s="17"/>
      <c r="EP816" s="45"/>
      <c r="EQ816" s="6"/>
      <c r="ER816" s="6"/>
      <c r="ES816" s="6"/>
      <c r="ET816" s="6"/>
      <c r="EU816" s="46"/>
      <c r="FV816" s="19"/>
      <c r="FW816" s="23"/>
      <c r="FX816" s="23"/>
      <c r="FZ816" s="23"/>
      <c r="GA816" s="23"/>
      <c r="GB816" s="23"/>
      <c r="GC816" s="23"/>
      <c r="GD816" s="23"/>
      <c r="GE816" s="23"/>
      <c r="GF816" s="23"/>
      <c r="GG816" s="23"/>
      <c r="GH816" s="23"/>
      <c r="GI816" s="23"/>
      <c r="GJ816" s="23"/>
      <c r="GK816" s="23"/>
      <c r="GL816" s="23"/>
      <c r="GM816" s="23"/>
      <c r="GN816" s="46"/>
    </row>
    <row r="817" spans="1:196" s="44" customFormat="1">
      <c r="A817" s="120"/>
      <c r="B817" s="120"/>
      <c r="C817" s="120"/>
      <c r="D817" s="120"/>
      <c r="E817" s="120"/>
      <c r="F817" s="120"/>
      <c r="G817" s="120"/>
      <c r="H817" s="120"/>
      <c r="I817" s="120"/>
      <c r="J817" s="120"/>
      <c r="K817" s="120"/>
      <c r="L817" s="120"/>
      <c r="M817" s="87"/>
      <c r="N817" s="120"/>
      <c r="O817" s="120"/>
      <c r="P817" s="120"/>
      <c r="Q817" s="87"/>
      <c r="R817" s="120"/>
      <c r="S817" s="120"/>
      <c r="T817" s="120"/>
      <c r="U817" s="87"/>
      <c r="V817" s="120"/>
      <c r="W817" s="120"/>
      <c r="X817" s="87"/>
      <c r="Y817" s="120"/>
      <c r="Z817" s="120"/>
      <c r="AA817" s="120"/>
      <c r="AB817" s="87"/>
      <c r="AC817" s="120"/>
      <c r="AD817" s="120"/>
      <c r="AE817" s="120"/>
      <c r="AF817" s="87"/>
      <c r="AG817" s="120"/>
      <c r="AH817" s="120"/>
      <c r="AI817" s="87"/>
      <c r="AJ817" s="120"/>
      <c r="AK817" s="120"/>
      <c r="AL817" s="87"/>
      <c r="AM817" s="120"/>
      <c r="AN817" s="120"/>
      <c r="AO817" s="120"/>
      <c r="AP817" s="120"/>
      <c r="AQ817" s="120"/>
      <c r="AR817" s="87"/>
      <c r="AS817" s="120"/>
      <c r="AT817" s="120"/>
      <c r="AU817" s="120"/>
      <c r="AV817" s="120"/>
      <c r="AW817" s="120"/>
      <c r="AX817" s="120"/>
      <c r="AY817" s="87"/>
      <c r="AZ817" s="120"/>
      <c r="BA817" s="120"/>
      <c r="BB817" s="120"/>
      <c r="BC817" s="120"/>
      <c r="BD817" s="17"/>
      <c r="BE817" s="17"/>
      <c r="BP817" s="17"/>
      <c r="BQ817" s="19"/>
      <c r="BR817" s="19"/>
      <c r="BS817" s="19"/>
      <c r="BT817" s="6"/>
      <c r="BU817" s="19"/>
      <c r="BV817" s="19"/>
      <c r="BW817" s="19"/>
      <c r="BX817" s="19"/>
      <c r="BY817" s="19"/>
      <c r="BZ817" s="19"/>
      <c r="CA817" s="27"/>
      <c r="CI817" s="17"/>
      <c r="CN817" s="17"/>
      <c r="CS817" s="17"/>
      <c r="CX817" s="17"/>
      <c r="DH817" s="17"/>
      <c r="DT817" s="17"/>
      <c r="ED817" s="17"/>
      <c r="EO817" s="17"/>
      <c r="EP817" s="45"/>
      <c r="EQ817" s="6"/>
      <c r="ER817" s="6"/>
      <c r="ES817" s="6"/>
      <c r="ET817" s="6"/>
      <c r="EU817" s="46"/>
      <c r="FV817" s="19"/>
      <c r="FW817" s="23"/>
      <c r="FX817" s="23"/>
      <c r="FZ817" s="23"/>
      <c r="GA817" s="23"/>
      <c r="GB817" s="23"/>
      <c r="GC817" s="23"/>
      <c r="GD817" s="23"/>
      <c r="GE817" s="23"/>
      <c r="GF817" s="23"/>
      <c r="GG817" s="23"/>
      <c r="GH817" s="23"/>
      <c r="GI817" s="23"/>
      <c r="GJ817" s="23"/>
      <c r="GK817" s="23"/>
      <c r="GL817" s="23"/>
      <c r="GM817" s="23"/>
      <c r="GN817" s="46"/>
    </row>
    <row r="818" spans="1:196" s="44" customFormat="1">
      <c r="A818" s="120"/>
      <c r="B818" s="120"/>
      <c r="C818" s="120"/>
      <c r="D818" s="120"/>
      <c r="E818" s="120"/>
      <c r="F818" s="120"/>
      <c r="G818" s="120"/>
      <c r="H818" s="120"/>
      <c r="I818" s="120"/>
      <c r="J818" s="120"/>
      <c r="K818" s="120"/>
      <c r="L818" s="120"/>
      <c r="M818" s="87"/>
      <c r="N818" s="120"/>
      <c r="O818" s="120"/>
      <c r="P818" s="120"/>
      <c r="Q818" s="87"/>
      <c r="R818" s="120"/>
      <c r="S818" s="120"/>
      <c r="T818" s="120"/>
      <c r="U818" s="87"/>
      <c r="V818" s="120"/>
      <c r="W818" s="120"/>
      <c r="X818" s="87"/>
      <c r="Y818" s="120"/>
      <c r="Z818" s="120"/>
      <c r="AA818" s="120"/>
      <c r="AB818" s="87"/>
      <c r="AC818" s="120"/>
      <c r="AD818" s="120"/>
      <c r="AE818" s="120"/>
      <c r="AF818" s="87"/>
      <c r="AG818" s="120"/>
      <c r="AH818" s="120"/>
      <c r="AI818" s="87"/>
      <c r="AJ818" s="120"/>
      <c r="AK818" s="120"/>
      <c r="AL818" s="87"/>
      <c r="AM818" s="120"/>
      <c r="AN818" s="120"/>
      <c r="AO818" s="120"/>
      <c r="AP818" s="120"/>
      <c r="AQ818" s="120"/>
      <c r="AR818" s="87"/>
      <c r="AS818" s="120"/>
      <c r="AT818" s="120"/>
      <c r="AU818" s="120"/>
      <c r="AV818" s="120"/>
      <c r="AW818" s="120"/>
      <c r="AX818" s="120"/>
      <c r="AY818" s="87"/>
      <c r="AZ818" s="120"/>
      <c r="BA818" s="120"/>
      <c r="BB818" s="120"/>
      <c r="BC818" s="120"/>
      <c r="BD818" s="17"/>
      <c r="BE818" s="17"/>
      <c r="BP818" s="17"/>
      <c r="BQ818" s="19"/>
      <c r="BR818" s="19"/>
      <c r="BS818" s="19"/>
      <c r="BT818" s="6"/>
      <c r="BU818" s="19"/>
      <c r="BV818" s="19"/>
      <c r="BW818" s="19"/>
      <c r="BX818" s="19"/>
      <c r="BY818" s="19"/>
      <c r="BZ818" s="19"/>
      <c r="CA818" s="27"/>
      <c r="CI818" s="17"/>
      <c r="CN818" s="17"/>
      <c r="CS818" s="17"/>
      <c r="CX818" s="17"/>
      <c r="DH818" s="17"/>
      <c r="DT818" s="17"/>
      <c r="ED818" s="17"/>
      <c r="EO818" s="17"/>
      <c r="EP818" s="45"/>
      <c r="EQ818" s="6"/>
      <c r="ER818" s="6"/>
      <c r="ES818" s="6"/>
      <c r="ET818" s="6"/>
      <c r="EU818" s="46"/>
      <c r="FV818" s="19"/>
      <c r="FW818" s="23"/>
      <c r="FX818" s="23"/>
      <c r="FZ818" s="23"/>
      <c r="GA818" s="23"/>
      <c r="GB818" s="23"/>
      <c r="GC818" s="23"/>
      <c r="GD818" s="23"/>
      <c r="GE818" s="23"/>
      <c r="GF818" s="23"/>
      <c r="GG818" s="23"/>
      <c r="GH818" s="23"/>
      <c r="GI818" s="23"/>
      <c r="GJ818" s="23"/>
      <c r="GK818" s="23"/>
      <c r="GL818" s="23"/>
      <c r="GM818" s="23"/>
      <c r="GN818" s="46"/>
    </row>
    <row r="819" spans="1:196" s="44" customFormat="1">
      <c r="A819" s="120"/>
      <c r="B819" s="120"/>
      <c r="C819" s="120"/>
      <c r="D819" s="120"/>
      <c r="E819" s="120"/>
      <c r="F819" s="120"/>
      <c r="G819" s="120"/>
      <c r="H819" s="120"/>
      <c r="I819" s="120"/>
      <c r="J819" s="120"/>
      <c r="K819" s="120"/>
      <c r="L819" s="120"/>
      <c r="M819" s="87"/>
      <c r="N819" s="120"/>
      <c r="O819" s="120"/>
      <c r="P819" s="120"/>
      <c r="Q819" s="87"/>
      <c r="R819" s="120"/>
      <c r="S819" s="120"/>
      <c r="T819" s="120"/>
      <c r="U819" s="87"/>
      <c r="V819" s="120"/>
      <c r="W819" s="120"/>
      <c r="X819" s="87"/>
      <c r="Y819" s="120"/>
      <c r="Z819" s="120"/>
      <c r="AA819" s="120"/>
      <c r="AB819" s="87"/>
      <c r="AC819" s="120"/>
      <c r="AD819" s="120"/>
      <c r="AE819" s="120"/>
      <c r="AF819" s="87"/>
      <c r="AG819" s="120"/>
      <c r="AH819" s="120"/>
      <c r="AI819" s="87"/>
      <c r="AJ819" s="120"/>
      <c r="AK819" s="120"/>
      <c r="AL819" s="87"/>
      <c r="AM819" s="120"/>
      <c r="AN819" s="120"/>
      <c r="AO819" s="120"/>
      <c r="AP819" s="120"/>
      <c r="AQ819" s="120"/>
      <c r="AR819" s="87"/>
      <c r="AS819" s="120"/>
      <c r="AT819" s="120"/>
      <c r="AU819" s="120"/>
      <c r="AV819" s="120"/>
      <c r="AW819" s="120"/>
      <c r="AX819" s="120"/>
      <c r="AY819" s="87"/>
      <c r="AZ819" s="120"/>
      <c r="BA819" s="120"/>
      <c r="BB819" s="120"/>
      <c r="BC819" s="120"/>
      <c r="BD819" s="17"/>
      <c r="BE819" s="17"/>
      <c r="BP819" s="17"/>
      <c r="BQ819" s="19"/>
      <c r="BR819" s="19"/>
      <c r="BS819" s="19"/>
      <c r="BT819" s="6"/>
      <c r="BU819" s="19"/>
      <c r="BV819" s="19"/>
      <c r="BW819" s="19"/>
      <c r="BX819" s="19"/>
      <c r="BY819" s="19"/>
      <c r="BZ819" s="19"/>
      <c r="CA819" s="27"/>
      <c r="CI819" s="17"/>
      <c r="CN819" s="17"/>
      <c r="CS819" s="17"/>
      <c r="CX819" s="17"/>
      <c r="DH819" s="17"/>
      <c r="DT819" s="17"/>
      <c r="ED819" s="17"/>
      <c r="EO819" s="17"/>
      <c r="EP819" s="45"/>
      <c r="EQ819" s="6"/>
      <c r="ER819" s="6"/>
      <c r="ES819" s="6"/>
      <c r="ET819" s="6"/>
      <c r="EU819" s="46"/>
      <c r="FV819" s="19"/>
      <c r="FW819" s="23"/>
      <c r="FX819" s="23"/>
      <c r="FZ819" s="23"/>
      <c r="GA819" s="23"/>
      <c r="GB819" s="23"/>
      <c r="GC819" s="23"/>
      <c r="GD819" s="23"/>
      <c r="GE819" s="23"/>
      <c r="GF819" s="23"/>
      <c r="GG819" s="23"/>
      <c r="GH819" s="23"/>
      <c r="GI819" s="23"/>
      <c r="GJ819" s="23"/>
      <c r="GK819" s="23"/>
      <c r="GL819" s="23"/>
      <c r="GM819" s="23"/>
      <c r="GN819" s="46"/>
    </row>
    <row r="820" spans="1:196" s="44" customFormat="1">
      <c r="A820" s="120"/>
      <c r="B820" s="120"/>
      <c r="C820" s="120"/>
      <c r="D820" s="120"/>
      <c r="E820" s="120"/>
      <c r="F820" s="120"/>
      <c r="G820" s="120"/>
      <c r="H820" s="120"/>
      <c r="I820" s="120"/>
      <c r="J820" s="120"/>
      <c r="K820" s="120"/>
      <c r="L820" s="120"/>
      <c r="M820" s="87"/>
      <c r="N820" s="120"/>
      <c r="O820" s="120"/>
      <c r="P820" s="120"/>
      <c r="Q820" s="87"/>
      <c r="R820" s="120"/>
      <c r="S820" s="120"/>
      <c r="T820" s="120"/>
      <c r="U820" s="87"/>
      <c r="V820" s="120"/>
      <c r="W820" s="120"/>
      <c r="X820" s="87"/>
      <c r="Y820" s="120"/>
      <c r="Z820" s="120"/>
      <c r="AA820" s="120"/>
      <c r="AB820" s="87"/>
      <c r="AC820" s="120"/>
      <c r="AD820" s="120"/>
      <c r="AE820" s="120"/>
      <c r="AF820" s="87"/>
      <c r="AG820" s="120"/>
      <c r="AH820" s="120"/>
      <c r="AI820" s="87"/>
      <c r="AJ820" s="120"/>
      <c r="AK820" s="120"/>
      <c r="AL820" s="87"/>
      <c r="AM820" s="120"/>
      <c r="AN820" s="120"/>
      <c r="AO820" s="120"/>
      <c r="AP820" s="120"/>
      <c r="AQ820" s="120"/>
      <c r="AR820" s="87"/>
      <c r="AS820" s="120"/>
      <c r="AT820" s="120"/>
      <c r="AU820" s="120"/>
      <c r="AV820" s="120"/>
      <c r="AW820" s="120"/>
      <c r="AX820" s="120"/>
      <c r="AY820" s="87"/>
      <c r="AZ820" s="120"/>
      <c r="BA820" s="120"/>
      <c r="BB820" s="120"/>
      <c r="BC820" s="120"/>
      <c r="BD820" s="17"/>
      <c r="BE820" s="17"/>
      <c r="BP820" s="17"/>
      <c r="BQ820" s="19"/>
      <c r="BR820" s="19"/>
      <c r="BS820" s="19"/>
      <c r="BT820" s="6"/>
      <c r="BU820" s="19"/>
      <c r="BV820" s="19"/>
      <c r="BW820" s="19"/>
      <c r="BX820" s="19"/>
      <c r="BY820" s="19"/>
      <c r="BZ820" s="19"/>
      <c r="CA820" s="27"/>
      <c r="CI820" s="17"/>
      <c r="CN820" s="17"/>
      <c r="CS820" s="17"/>
      <c r="CX820" s="17"/>
      <c r="DH820" s="17"/>
      <c r="DT820" s="17"/>
      <c r="ED820" s="17"/>
      <c r="EO820" s="17"/>
      <c r="EP820" s="45"/>
      <c r="EQ820" s="6"/>
      <c r="ER820" s="6"/>
      <c r="ES820" s="6"/>
      <c r="ET820" s="6"/>
      <c r="EU820" s="46"/>
      <c r="FV820" s="19"/>
      <c r="FW820" s="23"/>
      <c r="FX820" s="23"/>
      <c r="FZ820" s="23"/>
      <c r="GA820" s="23"/>
      <c r="GB820" s="23"/>
      <c r="GC820" s="23"/>
      <c r="GD820" s="23"/>
      <c r="GE820" s="23"/>
      <c r="GF820" s="23"/>
      <c r="GG820" s="23"/>
      <c r="GH820" s="23"/>
      <c r="GI820" s="23"/>
      <c r="GJ820" s="23"/>
      <c r="GK820" s="23"/>
      <c r="GL820" s="23"/>
      <c r="GM820" s="23"/>
      <c r="GN820" s="46"/>
    </row>
    <row r="821" spans="1:196" s="44" customFormat="1">
      <c r="A821" s="120"/>
      <c r="B821" s="120"/>
      <c r="C821" s="120"/>
      <c r="D821" s="120"/>
      <c r="E821" s="120"/>
      <c r="F821" s="120"/>
      <c r="G821" s="120"/>
      <c r="H821" s="120"/>
      <c r="I821" s="120"/>
      <c r="J821" s="120"/>
      <c r="K821" s="120"/>
      <c r="L821" s="120"/>
      <c r="M821" s="87"/>
      <c r="N821" s="120"/>
      <c r="O821" s="120"/>
      <c r="P821" s="120"/>
      <c r="Q821" s="87"/>
      <c r="R821" s="120"/>
      <c r="S821" s="120"/>
      <c r="T821" s="120"/>
      <c r="U821" s="87"/>
      <c r="V821" s="120"/>
      <c r="W821" s="120"/>
      <c r="X821" s="87"/>
      <c r="Y821" s="120"/>
      <c r="Z821" s="120"/>
      <c r="AA821" s="120"/>
      <c r="AB821" s="87"/>
      <c r="AC821" s="120"/>
      <c r="AD821" s="120"/>
      <c r="AE821" s="120"/>
      <c r="AF821" s="87"/>
      <c r="AG821" s="120"/>
      <c r="AH821" s="120"/>
      <c r="AI821" s="87"/>
      <c r="AJ821" s="120"/>
      <c r="AK821" s="120"/>
      <c r="AL821" s="87"/>
      <c r="AM821" s="120"/>
      <c r="AN821" s="120"/>
      <c r="AO821" s="120"/>
      <c r="AP821" s="120"/>
      <c r="AQ821" s="120"/>
      <c r="AR821" s="87"/>
      <c r="AS821" s="120"/>
      <c r="AT821" s="120"/>
      <c r="AU821" s="120"/>
      <c r="AV821" s="120"/>
      <c r="AW821" s="120"/>
      <c r="AX821" s="120"/>
      <c r="AY821" s="87"/>
      <c r="AZ821" s="120"/>
      <c r="BA821" s="120"/>
      <c r="BB821" s="120"/>
      <c r="BC821" s="120"/>
      <c r="BD821" s="17"/>
      <c r="BE821" s="17"/>
      <c r="BP821" s="17"/>
      <c r="BQ821" s="19"/>
      <c r="BR821" s="19"/>
      <c r="BS821" s="19"/>
      <c r="BT821" s="6"/>
      <c r="BU821" s="19"/>
      <c r="BV821" s="19"/>
      <c r="BW821" s="19"/>
      <c r="BX821" s="19"/>
      <c r="BY821" s="19"/>
      <c r="BZ821" s="19"/>
      <c r="CA821" s="27"/>
      <c r="CI821" s="17"/>
      <c r="CN821" s="17"/>
      <c r="CS821" s="17"/>
      <c r="CX821" s="17"/>
      <c r="DH821" s="17"/>
      <c r="DT821" s="17"/>
      <c r="ED821" s="17"/>
      <c r="EO821" s="17"/>
      <c r="EP821" s="45"/>
      <c r="EQ821" s="6"/>
      <c r="ER821" s="6"/>
      <c r="ES821" s="6"/>
      <c r="ET821" s="6"/>
      <c r="EU821" s="46"/>
      <c r="FV821" s="19"/>
      <c r="FW821" s="23"/>
      <c r="FX821" s="23"/>
      <c r="FZ821" s="23"/>
      <c r="GA821" s="23"/>
      <c r="GB821" s="23"/>
      <c r="GC821" s="23"/>
      <c r="GD821" s="23"/>
      <c r="GE821" s="23"/>
      <c r="GF821" s="23"/>
      <c r="GG821" s="23"/>
      <c r="GH821" s="23"/>
      <c r="GI821" s="23"/>
      <c r="GJ821" s="23"/>
      <c r="GK821" s="23"/>
      <c r="GL821" s="23"/>
      <c r="GM821" s="23"/>
      <c r="GN821" s="46"/>
    </row>
    <row r="822" spans="1:196" s="44" customFormat="1">
      <c r="A822" s="120"/>
      <c r="B822" s="120"/>
      <c r="C822" s="120"/>
      <c r="D822" s="120"/>
      <c r="E822" s="120"/>
      <c r="F822" s="120"/>
      <c r="G822" s="120"/>
      <c r="H822" s="120"/>
      <c r="I822" s="120"/>
      <c r="J822" s="120"/>
      <c r="K822" s="120"/>
      <c r="L822" s="120"/>
      <c r="M822" s="87"/>
      <c r="N822" s="120"/>
      <c r="O822" s="120"/>
      <c r="P822" s="120"/>
      <c r="Q822" s="87"/>
      <c r="R822" s="120"/>
      <c r="S822" s="120"/>
      <c r="T822" s="120"/>
      <c r="U822" s="87"/>
      <c r="V822" s="120"/>
      <c r="W822" s="120"/>
      <c r="X822" s="87"/>
      <c r="Y822" s="120"/>
      <c r="Z822" s="120"/>
      <c r="AA822" s="120"/>
      <c r="AB822" s="87"/>
      <c r="AC822" s="120"/>
      <c r="AD822" s="120"/>
      <c r="AE822" s="120"/>
      <c r="AF822" s="87"/>
      <c r="AG822" s="120"/>
      <c r="AH822" s="120"/>
      <c r="AI822" s="87"/>
      <c r="AJ822" s="120"/>
      <c r="AK822" s="120"/>
      <c r="AL822" s="87"/>
      <c r="AM822" s="120"/>
      <c r="AN822" s="120"/>
      <c r="AO822" s="120"/>
      <c r="AP822" s="120"/>
      <c r="AQ822" s="120"/>
      <c r="AR822" s="87"/>
      <c r="AS822" s="120"/>
      <c r="AT822" s="120"/>
      <c r="AU822" s="120"/>
      <c r="AV822" s="120"/>
      <c r="AW822" s="120"/>
      <c r="AX822" s="120"/>
      <c r="AY822" s="87"/>
      <c r="AZ822" s="120"/>
      <c r="BA822" s="120"/>
      <c r="BB822" s="120"/>
      <c r="BC822" s="120"/>
      <c r="BD822" s="17"/>
      <c r="BE822" s="17"/>
      <c r="BP822" s="17"/>
      <c r="BQ822" s="19"/>
      <c r="BR822" s="19"/>
      <c r="BS822" s="19"/>
      <c r="BT822" s="6"/>
      <c r="BU822" s="19"/>
      <c r="BV822" s="19"/>
      <c r="BW822" s="19"/>
      <c r="BX822" s="19"/>
      <c r="BY822" s="19"/>
      <c r="BZ822" s="19"/>
      <c r="CA822" s="27"/>
      <c r="CI822" s="17"/>
      <c r="CN822" s="17"/>
      <c r="CS822" s="17"/>
      <c r="CX822" s="17"/>
      <c r="DH822" s="17"/>
      <c r="DT822" s="17"/>
      <c r="ED822" s="17"/>
      <c r="EO822" s="17"/>
      <c r="EP822" s="45"/>
      <c r="EQ822" s="6"/>
      <c r="ER822" s="6"/>
      <c r="ES822" s="6"/>
      <c r="ET822" s="6"/>
      <c r="EU822" s="46"/>
      <c r="FV822" s="19"/>
      <c r="FW822" s="23"/>
      <c r="FX822" s="23"/>
      <c r="FZ822" s="23"/>
      <c r="GA822" s="23"/>
      <c r="GB822" s="23"/>
      <c r="GC822" s="23"/>
      <c r="GD822" s="23"/>
      <c r="GE822" s="23"/>
      <c r="GF822" s="23"/>
      <c r="GG822" s="23"/>
      <c r="GH822" s="23"/>
      <c r="GI822" s="23"/>
      <c r="GJ822" s="23"/>
      <c r="GK822" s="23"/>
      <c r="GL822" s="23"/>
      <c r="GM822" s="23"/>
      <c r="GN822" s="46"/>
    </row>
    <row r="823" spans="1:196" s="44" customFormat="1">
      <c r="A823" s="120"/>
      <c r="B823" s="120"/>
      <c r="C823" s="120"/>
      <c r="D823" s="120"/>
      <c r="E823" s="120"/>
      <c r="F823" s="120"/>
      <c r="G823" s="120"/>
      <c r="H823" s="120"/>
      <c r="I823" s="120"/>
      <c r="J823" s="120"/>
      <c r="K823" s="120"/>
      <c r="L823" s="120"/>
      <c r="M823" s="87"/>
      <c r="N823" s="120"/>
      <c r="O823" s="120"/>
      <c r="P823" s="120"/>
      <c r="Q823" s="87"/>
      <c r="R823" s="120"/>
      <c r="S823" s="120"/>
      <c r="T823" s="120"/>
      <c r="U823" s="87"/>
      <c r="V823" s="120"/>
      <c r="W823" s="120"/>
      <c r="X823" s="87"/>
      <c r="Y823" s="120"/>
      <c r="Z823" s="120"/>
      <c r="AA823" s="120"/>
      <c r="AB823" s="87"/>
      <c r="AC823" s="120"/>
      <c r="AD823" s="120"/>
      <c r="AE823" s="120"/>
      <c r="AF823" s="87"/>
      <c r="AG823" s="120"/>
      <c r="AH823" s="120"/>
      <c r="AI823" s="87"/>
      <c r="AJ823" s="120"/>
      <c r="AK823" s="120"/>
      <c r="AL823" s="87"/>
      <c r="AM823" s="120"/>
      <c r="AN823" s="120"/>
      <c r="AO823" s="120"/>
      <c r="AP823" s="120"/>
      <c r="AQ823" s="120"/>
      <c r="AR823" s="87"/>
      <c r="AS823" s="120"/>
      <c r="AT823" s="120"/>
      <c r="AU823" s="120"/>
      <c r="AV823" s="120"/>
      <c r="AW823" s="120"/>
      <c r="AX823" s="120"/>
      <c r="AY823" s="87"/>
      <c r="AZ823" s="120"/>
      <c r="BA823" s="120"/>
      <c r="BB823" s="120"/>
      <c r="BC823" s="120"/>
      <c r="BD823" s="17"/>
      <c r="BE823" s="17"/>
      <c r="BP823" s="17"/>
      <c r="BQ823" s="19"/>
      <c r="BR823" s="19"/>
      <c r="BS823" s="19"/>
      <c r="BT823" s="6"/>
      <c r="BU823" s="19"/>
      <c r="BV823" s="19"/>
      <c r="BW823" s="19"/>
      <c r="BX823" s="19"/>
      <c r="BY823" s="19"/>
      <c r="BZ823" s="19"/>
      <c r="CA823" s="27"/>
      <c r="CI823" s="17"/>
      <c r="CN823" s="17"/>
      <c r="CS823" s="17"/>
      <c r="CX823" s="17"/>
      <c r="DH823" s="17"/>
      <c r="DT823" s="17"/>
      <c r="ED823" s="17"/>
      <c r="EO823" s="17"/>
      <c r="EP823" s="45"/>
      <c r="EQ823" s="6"/>
      <c r="ER823" s="6"/>
      <c r="ES823" s="6"/>
      <c r="ET823" s="6"/>
      <c r="EU823" s="46"/>
      <c r="FV823" s="19"/>
      <c r="FW823" s="23"/>
      <c r="FX823" s="23"/>
      <c r="FZ823" s="23"/>
      <c r="GA823" s="23"/>
      <c r="GB823" s="23"/>
      <c r="GC823" s="23"/>
      <c r="GD823" s="23"/>
      <c r="GE823" s="23"/>
      <c r="GF823" s="23"/>
      <c r="GG823" s="23"/>
      <c r="GH823" s="23"/>
      <c r="GI823" s="23"/>
      <c r="GJ823" s="23"/>
      <c r="GK823" s="23"/>
      <c r="GL823" s="23"/>
      <c r="GM823" s="23"/>
      <c r="GN823" s="46"/>
    </row>
    <row r="824" spans="1:196" s="44" customFormat="1">
      <c r="A824" s="120"/>
      <c r="B824" s="120"/>
      <c r="C824" s="120"/>
      <c r="D824" s="120"/>
      <c r="E824" s="120"/>
      <c r="F824" s="120"/>
      <c r="G824" s="120"/>
      <c r="H824" s="120"/>
      <c r="I824" s="120"/>
      <c r="J824" s="120"/>
      <c r="K824" s="120"/>
      <c r="L824" s="120"/>
      <c r="M824" s="87"/>
      <c r="N824" s="120"/>
      <c r="O824" s="120"/>
      <c r="P824" s="120"/>
      <c r="Q824" s="87"/>
      <c r="R824" s="120"/>
      <c r="S824" s="120"/>
      <c r="T824" s="120"/>
      <c r="U824" s="87"/>
      <c r="V824" s="120"/>
      <c r="W824" s="120"/>
      <c r="X824" s="87"/>
      <c r="Y824" s="120"/>
      <c r="Z824" s="120"/>
      <c r="AA824" s="120"/>
      <c r="AB824" s="87"/>
      <c r="AC824" s="120"/>
      <c r="AD824" s="120"/>
      <c r="AE824" s="120"/>
      <c r="AF824" s="87"/>
      <c r="AG824" s="120"/>
      <c r="AH824" s="120"/>
      <c r="AI824" s="87"/>
      <c r="AJ824" s="120"/>
      <c r="AK824" s="120"/>
      <c r="AL824" s="87"/>
      <c r="AM824" s="120"/>
      <c r="AN824" s="120"/>
      <c r="AO824" s="120"/>
      <c r="AP824" s="120"/>
      <c r="AQ824" s="120"/>
      <c r="AR824" s="87"/>
      <c r="AS824" s="120"/>
      <c r="AT824" s="120"/>
      <c r="AU824" s="120"/>
      <c r="AV824" s="120"/>
      <c r="AW824" s="120"/>
      <c r="AX824" s="120"/>
      <c r="AY824" s="87"/>
      <c r="AZ824" s="120"/>
      <c r="BA824" s="120"/>
      <c r="BB824" s="120"/>
      <c r="BC824" s="120"/>
      <c r="BD824" s="17"/>
      <c r="BE824" s="17"/>
      <c r="BP824" s="17"/>
      <c r="BQ824" s="19"/>
      <c r="BR824" s="19"/>
      <c r="BS824" s="19"/>
      <c r="BT824" s="6"/>
      <c r="BU824" s="19"/>
      <c r="BV824" s="19"/>
      <c r="BW824" s="19"/>
      <c r="BX824" s="19"/>
      <c r="BY824" s="19"/>
      <c r="BZ824" s="19"/>
      <c r="CA824" s="27"/>
      <c r="CI824" s="17"/>
      <c r="CN824" s="17"/>
      <c r="CS824" s="17"/>
      <c r="CX824" s="17"/>
      <c r="DH824" s="17"/>
      <c r="DT824" s="17"/>
      <c r="ED824" s="17"/>
      <c r="EO824" s="17"/>
      <c r="EP824" s="45"/>
      <c r="EQ824" s="6"/>
      <c r="ER824" s="6"/>
      <c r="ES824" s="6"/>
      <c r="ET824" s="6"/>
      <c r="EU824" s="46"/>
      <c r="FV824" s="19"/>
      <c r="FW824" s="23"/>
      <c r="FX824" s="23"/>
      <c r="FZ824" s="23"/>
      <c r="GA824" s="23"/>
      <c r="GB824" s="23"/>
      <c r="GC824" s="23"/>
      <c r="GD824" s="23"/>
      <c r="GE824" s="23"/>
      <c r="GF824" s="23"/>
      <c r="GG824" s="23"/>
      <c r="GH824" s="23"/>
      <c r="GI824" s="23"/>
      <c r="GJ824" s="23"/>
      <c r="GK824" s="23"/>
      <c r="GL824" s="23"/>
      <c r="GM824" s="23"/>
      <c r="GN824" s="46"/>
    </row>
    <row r="825" spans="1:196" s="44" customFormat="1">
      <c r="A825" s="120"/>
      <c r="B825" s="120"/>
      <c r="C825" s="120"/>
      <c r="D825" s="120"/>
      <c r="E825" s="120"/>
      <c r="F825" s="120"/>
      <c r="G825" s="120"/>
      <c r="H825" s="120"/>
      <c r="I825" s="120"/>
      <c r="J825" s="120"/>
      <c r="K825" s="120"/>
      <c r="L825" s="120"/>
      <c r="M825" s="87"/>
      <c r="N825" s="120"/>
      <c r="O825" s="120"/>
      <c r="P825" s="120"/>
      <c r="Q825" s="87"/>
      <c r="R825" s="120"/>
      <c r="S825" s="120"/>
      <c r="T825" s="120"/>
      <c r="U825" s="87"/>
      <c r="V825" s="120"/>
      <c r="W825" s="120"/>
      <c r="X825" s="87"/>
      <c r="Y825" s="120"/>
      <c r="Z825" s="120"/>
      <c r="AA825" s="120"/>
      <c r="AB825" s="87"/>
      <c r="AC825" s="120"/>
      <c r="AD825" s="120"/>
      <c r="AE825" s="120"/>
      <c r="AF825" s="87"/>
      <c r="AG825" s="120"/>
      <c r="AH825" s="120"/>
      <c r="AI825" s="87"/>
      <c r="AJ825" s="120"/>
      <c r="AK825" s="120"/>
      <c r="AL825" s="87"/>
      <c r="AM825" s="120"/>
      <c r="AN825" s="120"/>
      <c r="AO825" s="120"/>
      <c r="AP825" s="120"/>
      <c r="AQ825" s="120"/>
      <c r="AR825" s="87"/>
      <c r="AS825" s="120"/>
      <c r="AT825" s="120"/>
      <c r="AU825" s="120"/>
      <c r="AV825" s="120"/>
      <c r="AW825" s="120"/>
      <c r="AX825" s="120"/>
      <c r="AY825" s="87"/>
      <c r="AZ825" s="120"/>
      <c r="BA825" s="120"/>
      <c r="BB825" s="120"/>
      <c r="BC825" s="120"/>
      <c r="BD825" s="17"/>
      <c r="BE825" s="17"/>
      <c r="BP825" s="17"/>
      <c r="BQ825" s="19"/>
      <c r="BR825" s="19"/>
      <c r="BS825" s="19"/>
      <c r="BT825" s="6"/>
      <c r="BU825" s="19"/>
      <c r="BV825" s="19"/>
      <c r="BW825" s="19"/>
      <c r="BX825" s="19"/>
      <c r="BY825" s="19"/>
      <c r="BZ825" s="19"/>
      <c r="CA825" s="27"/>
      <c r="CI825" s="17"/>
      <c r="CN825" s="17"/>
      <c r="CS825" s="17"/>
      <c r="CX825" s="17"/>
      <c r="DH825" s="17"/>
      <c r="DT825" s="17"/>
      <c r="ED825" s="17"/>
      <c r="EO825" s="17"/>
      <c r="EP825" s="45"/>
      <c r="EQ825" s="6"/>
      <c r="ER825" s="6"/>
      <c r="ES825" s="6"/>
      <c r="ET825" s="6"/>
      <c r="EU825" s="46"/>
      <c r="FV825" s="19"/>
      <c r="FW825" s="23"/>
      <c r="FX825" s="23"/>
      <c r="FZ825" s="23"/>
      <c r="GA825" s="23"/>
      <c r="GB825" s="23"/>
      <c r="GC825" s="23"/>
      <c r="GD825" s="23"/>
      <c r="GE825" s="23"/>
      <c r="GF825" s="23"/>
      <c r="GG825" s="23"/>
      <c r="GH825" s="23"/>
      <c r="GI825" s="23"/>
      <c r="GJ825" s="23"/>
      <c r="GK825" s="23"/>
      <c r="GL825" s="23"/>
      <c r="GM825" s="23"/>
      <c r="GN825" s="46"/>
    </row>
    <row r="826" spans="1:196" s="44" customFormat="1">
      <c r="A826" s="120"/>
      <c r="B826" s="120"/>
      <c r="C826" s="120"/>
      <c r="D826" s="120"/>
      <c r="E826" s="120"/>
      <c r="F826" s="120"/>
      <c r="G826" s="120"/>
      <c r="H826" s="120"/>
      <c r="I826" s="120"/>
      <c r="J826" s="120"/>
      <c r="K826" s="120"/>
      <c r="L826" s="120"/>
      <c r="M826" s="87"/>
      <c r="N826" s="120"/>
      <c r="O826" s="120"/>
      <c r="P826" s="120"/>
      <c r="Q826" s="87"/>
      <c r="R826" s="120"/>
      <c r="S826" s="120"/>
      <c r="T826" s="120"/>
      <c r="U826" s="87"/>
      <c r="V826" s="120"/>
      <c r="W826" s="120"/>
      <c r="X826" s="87"/>
      <c r="Y826" s="120"/>
      <c r="Z826" s="120"/>
      <c r="AA826" s="120"/>
      <c r="AB826" s="87"/>
      <c r="AC826" s="120"/>
      <c r="AD826" s="120"/>
      <c r="AE826" s="120"/>
      <c r="AF826" s="87"/>
      <c r="AG826" s="120"/>
      <c r="AH826" s="120"/>
      <c r="AI826" s="87"/>
      <c r="AJ826" s="120"/>
      <c r="AK826" s="120"/>
      <c r="AL826" s="87"/>
      <c r="AM826" s="120"/>
      <c r="AN826" s="120"/>
      <c r="AO826" s="120"/>
      <c r="AP826" s="120"/>
      <c r="AQ826" s="120"/>
      <c r="AR826" s="87"/>
      <c r="AS826" s="120"/>
      <c r="AT826" s="120"/>
      <c r="AU826" s="120"/>
      <c r="AV826" s="120"/>
      <c r="AW826" s="120"/>
      <c r="AX826" s="120"/>
      <c r="AY826" s="87"/>
      <c r="AZ826" s="120"/>
      <c r="BA826" s="120"/>
      <c r="BB826" s="120"/>
      <c r="BC826" s="120"/>
      <c r="BD826" s="17"/>
      <c r="BE826" s="17"/>
      <c r="BP826" s="17"/>
      <c r="BQ826" s="19"/>
      <c r="BR826" s="19"/>
      <c r="BS826" s="19"/>
      <c r="BT826" s="6"/>
      <c r="BU826" s="19"/>
      <c r="BV826" s="19"/>
      <c r="BW826" s="19"/>
      <c r="BX826" s="19"/>
      <c r="BY826" s="19"/>
      <c r="BZ826" s="19"/>
      <c r="CA826" s="27"/>
      <c r="CI826" s="17"/>
      <c r="CN826" s="17"/>
      <c r="CS826" s="17"/>
      <c r="CX826" s="17"/>
      <c r="DH826" s="17"/>
      <c r="DT826" s="17"/>
      <c r="ED826" s="17"/>
      <c r="EO826" s="17"/>
      <c r="EP826" s="45"/>
      <c r="EQ826" s="6"/>
      <c r="ER826" s="6"/>
      <c r="ES826" s="6"/>
      <c r="ET826" s="6"/>
      <c r="EU826" s="46"/>
      <c r="FV826" s="19"/>
      <c r="FW826" s="23"/>
      <c r="FX826" s="23"/>
      <c r="FZ826" s="23"/>
      <c r="GA826" s="23"/>
      <c r="GB826" s="23"/>
      <c r="GC826" s="23"/>
      <c r="GD826" s="23"/>
      <c r="GE826" s="23"/>
      <c r="GF826" s="23"/>
      <c r="GG826" s="23"/>
      <c r="GH826" s="23"/>
      <c r="GI826" s="23"/>
      <c r="GJ826" s="23"/>
      <c r="GK826" s="23"/>
      <c r="GL826" s="23"/>
      <c r="GM826" s="23"/>
      <c r="GN826" s="46"/>
    </row>
    <row r="827" spans="1:196" s="44" customFormat="1">
      <c r="A827" s="120"/>
      <c r="B827" s="120"/>
      <c r="C827" s="120"/>
      <c r="D827" s="120"/>
      <c r="E827" s="120"/>
      <c r="F827" s="120"/>
      <c r="G827" s="120"/>
      <c r="H827" s="120"/>
      <c r="I827" s="120"/>
      <c r="J827" s="120"/>
      <c r="K827" s="120"/>
      <c r="L827" s="120"/>
      <c r="M827" s="87"/>
      <c r="N827" s="120"/>
      <c r="O827" s="120"/>
      <c r="P827" s="120"/>
      <c r="Q827" s="87"/>
      <c r="R827" s="120"/>
      <c r="S827" s="120"/>
      <c r="T827" s="120"/>
      <c r="U827" s="87"/>
      <c r="V827" s="120"/>
      <c r="W827" s="120"/>
      <c r="X827" s="87"/>
      <c r="Y827" s="120"/>
      <c r="Z827" s="120"/>
      <c r="AA827" s="120"/>
      <c r="AB827" s="87"/>
      <c r="AC827" s="120"/>
      <c r="AD827" s="120"/>
      <c r="AE827" s="120"/>
      <c r="AF827" s="87"/>
      <c r="AG827" s="120"/>
      <c r="AH827" s="120"/>
      <c r="AI827" s="87"/>
      <c r="AJ827" s="120"/>
      <c r="AK827" s="120"/>
      <c r="AL827" s="87"/>
      <c r="AM827" s="120"/>
      <c r="AN827" s="120"/>
      <c r="AO827" s="120"/>
      <c r="AP827" s="120"/>
      <c r="AQ827" s="120"/>
      <c r="AR827" s="87"/>
      <c r="AS827" s="120"/>
      <c r="AT827" s="120"/>
      <c r="AU827" s="120"/>
      <c r="AV827" s="120"/>
      <c r="AW827" s="120"/>
      <c r="AX827" s="120"/>
      <c r="AY827" s="87"/>
      <c r="AZ827" s="120"/>
      <c r="BA827" s="120"/>
      <c r="BB827" s="120"/>
      <c r="BC827" s="120"/>
      <c r="BD827" s="17"/>
      <c r="BE827" s="17"/>
      <c r="BP827" s="17"/>
      <c r="BQ827" s="19"/>
      <c r="BR827" s="19"/>
      <c r="BS827" s="19"/>
      <c r="BT827" s="6"/>
      <c r="BU827" s="19"/>
      <c r="BV827" s="19"/>
      <c r="BW827" s="19"/>
      <c r="BX827" s="19"/>
      <c r="BY827" s="19"/>
      <c r="BZ827" s="19"/>
      <c r="CA827" s="27"/>
      <c r="CI827" s="17"/>
      <c r="CN827" s="17"/>
      <c r="CS827" s="17"/>
      <c r="CX827" s="17"/>
      <c r="DH827" s="17"/>
      <c r="DT827" s="17"/>
      <c r="ED827" s="17"/>
      <c r="EO827" s="17"/>
      <c r="EP827" s="45"/>
      <c r="EQ827" s="6"/>
      <c r="ER827" s="6"/>
      <c r="ES827" s="6"/>
      <c r="ET827" s="6"/>
      <c r="EU827" s="46"/>
      <c r="FV827" s="19"/>
      <c r="FW827" s="23"/>
      <c r="FX827" s="23"/>
      <c r="FZ827" s="23"/>
      <c r="GA827" s="23"/>
      <c r="GB827" s="23"/>
      <c r="GC827" s="23"/>
      <c r="GD827" s="23"/>
      <c r="GE827" s="23"/>
      <c r="GF827" s="23"/>
      <c r="GG827" s="23"/>
      <c r="GH827" s="23"/>
      <c r="GI827" s="23"/>
      <c r="GJ827" s="23"/>
      <c r="GK827" s="23"/>
      <c r="GL827" s="23"/>
      <c r="GM827" s="23"/>
      <c r="GN827" s="46"/>
    </row>
    <row r="828" spans="1:196" s="44" customFormat="1">
      <c r="A828" s="120"/>
      <c r="B828" s="120"/>
      <c r="C828" s="120"/>
      <c r="D828" s="120"/>
      <c r="E828" s="120"/>
      <c r="F828" s="120"/>
      <c r="G828" s="120"/>
      <c r="H828" s="120"/>
      <c r="I828" s="120"/>
      <c r="J828" s="120"/>
      <c r="K828" s="120"/>
      <c r="L828" s="120"/>
      <c r="M828" s="87"/>
      <c r="N828" s="120"/>
      <c r="O828" s="120"/>
      <c r="P828" s="120"/>
      <c r="Q828" s="87"/>
      <c r="R828" s="120"/>
      <c r="S828" s="120"/>
      <c r="T828" s="120"/>
      <c r="U828" s="87"/>
      <c r="V828" s="120"/>
      <c r="W828" s="120"/>
      <c r="X828" s="87"/>
      <c r="Y828" s="120"/>
      <c r="Z828" s="120"/>
      <c r="AA828" s="120"/>
      <c r="AB828" s="87"/>
      <c r="AC828" s="120"/>
      <c r="AD828" s="120"/>
      <c r="AE828" s="120"/>
      <c r="AF828" s="87"/>
      <c r="AG828" s="120"/>
      <c r="AH828" s="120"/>
      <c r="AI828" s="87"/>
      <c r="AJ828" s="120"/>
      <c r="AK828" s="120"/>
      <c r="AL828" s="87"/>
      <c r="AM828" s="120"/>
      <c r="AN828" s="120"/>
      <c r="AO828" s="120"/>
      <c r="AP828" s="120"/>
      <c r="AQ828" s="120"/>
      <c r="AR828" s="87"/>
      <c r="AS828" s="120"/>
      <c r="AT828" s="120"/>
      <c r="AU828" s="120"/>
      <c r="AV828" s="120"/>
      <c r="AW828" s="120"/>
      <c r="AX828" s="120"/>
      <c r="AY828" s="87"/>
      <c r="AZ828" s="120"/>
      <c r="BA828" s="120"/>
      <c r="BB828" s="120"/>
      <c r="BC828" s="120"/>
      <c r="BD828" s="17"/>
      <c r="BE828" s="17"/>
      <c r="BP828" s="17"/>
      <c r="BQ828" s="19"/>
      <c r="BR828" s="19"/>
      <c r="BS828" s="19"/>
      <c r="BT828" s="6"/>
      <c r="BU828" s="19"/>
      <c r="BV828" s="19"/>
      <c r="BW828" s="19"/>
      <c r="BX828" s="19"/>
      <c r="BY828" s="19"/>
      <c r="BZ828" s="19"/>
      <c r="CA828" s="27"/>
      <c r="CI828" s="17"/>
      <c r="CN828" s="17"/>
      <c r="CS828" s="17"/>
      <c r="CX828" s="17"/>
      <c r="DH828" s="17"/>
      <c r="DT828" s="17"/>
      <c r="ED828" s="17"/>
      <c r="EO828" s="17"/>
      <c r="EP828" s="45"/>
      <c r="EQ828" s="6"/>
      <c r="ER828" s="6"/>
      <c r="ES828" s="6"/>
      <c r="ET828" s="6"/>
      <c r="EU828" s="46"/>
      <c r="FV828" s="19"/>
      <c r="FW828" s="23"/>
      <c r="FX828" s="23"/>
      <c r="FZ828" s="23"/>
      <c r="GA828" s="23"/>
      <c r="GB828" s="23"/>
      <c r="GC828" s="23"/>
      <c r="GD828" s="23"/>
      <c r="GE828" s="23"/>
      <c r="GF828" s="23"/>
      <c r="GG828" s="23"/>
      <c r="GH828" s="23"/>
      <c r="GI828" s="23"/>
      <c r="GJ828" s="23"/>
      <c r="GK828" s="23"/>
      <c r="GL828" s="23"/>
      <c r="GM828" s="23"/>
      <c r="GN828" s="46"/>
    </row>
    <row r="829" spans="1:196" s="44" customFormat="1">
      <c r="A829" s="120"/>
      <c r="B829" s="120"/>
      <c r="C829" s="120"/>
      <c r="D829" s="120"/>
      <c r="E829" s="120"/>
      <c r="F829" s="120"/>
      <c r="G829" s="120"/>
      <c r="H829" s="120"/>
      <c r="I829" s="120"/>
      <c r="J829" s="120"/>
      <c r="K829" s="120"/>
      <c r="L829" s="120"/>
      <c r="M829" s="87"/>
      <c r="N829" s="120"/>
      <c r="O829" s="120"/>
      <c r="P829" s="120"/>
      <c r="Q829" s="87"/>
      <c r="R829" s="120"/>
      <c r="S829" s="120"/>
      <c r="T829" s="120"/>
      <c r="U829" s="87"/>
      <c r="V829" s="120"/>
      <c r="W829" s="120"/>
      <c r="X829" s="87"/>
      <c r="Y829" s="120"/>
      <c r="Z829" s="120"/>
      <c r="AA829" s="120"/>
      <c r="AB829" s="87"/>
      <c r="AC829" s="120"/>
      <c r="AD829" s="120"/>
      <c r="AE829" s="120"/>
      <c r="AF829" s="87"/>
      <c r="AG829" s="120"/>
      <c r="AH829" s="120"/>
      <c r="AI829" s="87"/>
      <c r="AJ829" s="120"/>
      <c r="AK829" s="120"/>
      <c r="AL829" s="87"/>
      <c r="AM829" s="120"/>
      <c r="AN829" s="120"/>
      <c r="AO829" s="120"/>
      <c r="AP829" s="120"/>
      <c r="AQ829" s="120"/>
      <c r="AR829" s="87"/>
      <c r="AS829" s="120"/>
      <c r="AT829" s="120"/>
      <c r="AU829" s="120"/>
      <c r="AV829" s="120"/>
      <c r="AW829" s="120"/>
      <c r="AX829" s="120"/>
      <c r="AY829" s="87"/>
      <c r="AZ829" s="120"/>
      <c r="BA829" s="120"/>
      <c r="BB829" s="120"/>
      <c r="BC829" s="120"/>
      <c r="BD829" s="17"/>
      <c r="BE829" s="17"/>
      <c r="BP829" s="17"/>
      <c r="BQ829" s="19"/>
      <c r="BR829" s="19"/>
      <c r="BS829" s="19"/>
      <c r="BT829" s="6"/>
      <c r="BU829" s="19"/>
      <c r="BV829" s="19"/>
      <c r="BW829" s="19"/>
      <c r="BX829" s="19"/>
      <c r="BY829" s="19"/>
      <c r="BZ829" s="19"/>
      <c r="CA829" s="27"/>
      <c r="CI829" s="17"/>
      <c r="CN829" s="17"/>
      <c r="CS829" s="17"/>
      <c r="CX829" s="17"/>
      <c r="DH829" s="17"/>
      <c r="DT829" s="17"/>
      <c r="ED829" s="17"/>
      <c r="EO829" s="17"/>
      <c r="EP829" s="45"/>
      <c r="EQ829" s="6"/>
      <c r="ER829" s="6"/>
      <c r="ES829" s="6"/>
      <c r="ET829" s="6"/>
      <c r="EU829" s="46"/>
      <c r="FV829" s="19"/>
      <c r="FW829" s="23"/>
      <c r="FX829" s="23"/>
      <c r="FZ829" s="23"/>
      <c r="GA829" s="23"/>
      <c r="GB829" s="23"/>
      <c r="GC829" s="23"/>
      <c r="GD829" s="23"/>
      <c r="GE829" s="23"/>
      <c r="GF829" s="23"/>
      <c r="GG829" s="23"/>
      <c r="GH829" s="23"/>
      <c r="GI829" s="23"/>
      <c r="GJ829" s="23"/>
      <c r="GK829" s="23"/>
      <c r="GL829" s="23"/>
      <c r="GM829" s="23"/>
      <c r="GN829" s="46"/>
    </row>
    <row r="830" spans="1:196" s="44" customFormat="1">
      <c r="A830" s="120"/>
      <c r="B830" s="120"/>
      <c r="C830" s="120"/>
      <c r="D830" s="120"/>
      <c r="E830" s="120"/>
      <c r="F830" s="120"/>
      <c r="G830" s="120"/>
      <c r="H830" s="120"/>
      <c r="I830" s="120"/>
      <c r="J830" s="120"/>
      <c r="K830" s="120"/>
      <c r="L830" s="120"/>
      <c r="M830" s="87"/>
      <c r="N830" s="120"/>
      <c r="O830" s="120"/>
      <c r="P830" s="120"/>
      <c r="Q830" s="87"/>
      <c r="R830" s="120"/>
      <c r="S830" s="120"/>
      <c r="T830" s="120"/>
      <c r="U830" s="87"/>
      <c r="V830" s="120"/>
      <c r="W830" s="120"/>
      <c r="X830" s="87"/>
      <c r="Y830" s="120"/>
      <c r="Z830" s="120"/>
      <c r="AA830" s="120"/>
      <c r="AB830" s="87"/>
      <c r="AC830" s="120"/>
      <c r="AD830" s="120"/>
      <c r="AE830" s="120"/>
      <c r="AF830" s="87"/>
      <c r="AG830" s="120"/>
      <c r="AH830" s="120"/>
      <c r="AI830" s="87"/>
      <c r="AJ830" s="120"/>
      <c r="AK830" s="120"/>
      <c r="AL830" s="87"/>
      <c r="AM830" s="120"/>
      <c r="AN830" s="120"/>
      <c r="AO830" s="120"/>
      <c r="AP830" s="120"/>
      <c r="AQ830" s="120"/>
      <c r="AR830" s="87"/>
      <c r="AS830" s="120"/>
      <c r="AT830" s="120"/>
      <c r="AU830" s="120"/>
      <c r="AV830" s="120"/>
      <c r="AW830" s="120"/>
      <c r="AX830" s="120"/>
      <c r="AY830" s="87"/>
      <c r="AZ830" s="120"/>
      <c r="BA830" s="120"/>
      <c r="BB830" s="120"/>
      <c r="BC830" s="120"/>
      <c r="BD830" s="17"/>
      <c r="BE830" s="17"/>
      <c r="BP830" s="17"/>
      <c r="BQ830" s="19"/>
      <c r="BR830" s="19"/>
      <c r="BS830" s="19"/>
      <c r="BT830" s="6"/>
      <c r="BU830" s="19"/>
      <c r="BV830" s="19"/>
      <c r="BW830" s="19"/>
      <c r="BX830" s="19"/>
      <c r="BY830" s="19"/>
      <c r="BZ830" s="19"/>
      <c r="CA830" s="27"/>
      <c r="CI830" s="17"/>
      <c r="CN830" s="17"/>
      <c r="CS830" s="17"/>
      <c r="CX830" s="17"/>
      <c r="DH830" s="17"/>
      <c r="DT830" s="17"/>
      <c r="ED830" s="17"/>
      <c r="EO830" s="17"/>
      <c r="EP830" s="45"/>
      <c r="EQ830" s="6"/>
      <c r="ER830" s="6"/>
      <c r="ES830" s="6"/>
      <c r="ET830" s="6"/>
      <c r="EU830" s="46"/>
      <c r="FV830" s="19"/>
      <c r="FW830" s="23"/>
      <c r="FX830" s="23"/>
      <c r="FZ830" s="23"/>
      <c r="GA830" s="23"/>
      <c r="GB830" s="23"/>
      <c r="GC830" s="23"/>
      <c r="GD830" s="23"/>
      <c r="GE830" s="23"/>
      <c r="GF830" s="23"/>
      <c r="GG830" s="23"/>
      <c r="GH830" s="23"/>
      <c r="GI830" s="23"/>
      <c r="GJ830" s="23"/>
      <c r="GK830" s="23"/>
      <c r="GL830" s="23"/>
      <c r="GM830" s="23"/>
      <c r="GN830" s="46"/>
    </row>
    <row r="831" spans="1:196" s="44" customFormat="1">
      <c r="A831" s="120"/>
      <c r="B831" s="120"/>
      <c r="C831" s="120"/>
      <c r="D831" s="120"/>
      <c r="E831" s="120"/>
      <c r="F831" s="120"/>
      <c r="G831" s="120"/>
      <c r="H831" s="120"/>
      <c r="I831" s="120"/>
      <c r="J831" s="120"/>
      <c r="K831" s="120"/>
      <c r="L831" s="120"/>
      <c r="M831" s="87"/>
      <c r="N831" s="120"/>
      <c r="O831" s="120"/>
      <c r="P831" s="120"/>
      <c r="Q831" s="87"/>
      <c r="R831" s="120"/>
      <c r="S831" s="120"/>
      <c r="T831" s="120"/>
      <c r="U831" s="87"/>
      <c r="V831" s="120"/>
      <c r="W831" s="120"/>
      <c r="X831" s="87"/>
      <c r="Y831" s="120"/>
      <c r="Z831" s="120"/>
      <c r="AA831" s="120"/>
      <c r="AB831" s="87"/>
      <c r="AC831" s="120"/>
      <c r="AD831" s="120"/>
      <c r="AE831" s="120"/>
      <c r="AF831" s="87"/>
      <c r="AG831" s="120"/>
      <c r="AH831" s="120"/>
      <c r="AI831" s="87"/>
      <c r="AJ831" s="120"/>
      <c r="AK831" s="120"/>
      <c r="AL831" s="87"/>
      <c r="AM831" s="120"/>
      <c r="AN831" s="120"/>
      <c r="AO831" s="120"/>
      <c r="AP831" s="120"/>
      <c r="AQ831" s="120"/>
      <c r="AR831" s="87"/>
      <c r="AS831" s="120"/>
      <c r="AT831" s="120"/>
      <c r="AU831" s="120"/>
      <c r="AV831" s="120"/>
      <c r="AW831" s="120"/>
      <c r="AX831" s="120"/>
      <c r="AY831" s="87"/>
      <c r="AZ831" s="120"/>
      <c r="BA831" s="120"/>
      <c r="BB831" s="120"/>
      <c r="BC831" s="120"/>
      <c r="BD831" s="17"/>
      <c r="BE831" s="17"/>
      <c r="BP831" s="17"/>
      <c r="BQ831" s="19"/>
      <c r="BR831" s="19"/>
      <c r="BS831" s="19"/>
      <c r="BT831" s="6"/>
      <c r="BU831" s="19"/>
      <c r="BV831" s="19"/>
      <c r="BW831" s="19"/>
      <c r="BX831" s="19"/>
      <c r="BY831" s="19"/>
      <c r="BZ831" s="19"/>
      <c r="CA831" s="27"/>
      <c r="CI831" s="17"/>
      <c r="CN831" s="17"/>
      <c r="CS831" s="17"/>
      <c r="CX831" s="17"/>
      <c r="DH831" s="17"/>
      <c r="DT831" s="17"/>
      <c r="ED831" s="17"/>
      <c r="EO831" s="17"/>
      <c r="EP831" s="45"/>
      <c r="EQ831" s="6"/>
      <c r="ER831" s="6"/>
      <c r="ES831" s="6"/>
      <c r="ET831" s="6"/>
      <c r="EU831" s="46"/>
      <c r="FV831" s="19"/>
      <c r="FW831" s="23"/>
      <c r="FX831" s="23"/>
      <c r="FZ831" s="23"/>
      <c r="GA831" s="23"/>
      <c r="GB831" s="23"/>
      <c r="GC831" s="23"/>
      <c r="GD831" s="23"/>
      <c r="GE831" s="23"/>
      <c r="GF831" s="23"/>
      <c r="GG831" s="23"/>
      <c r="GH831" s="23"/>
      <c r="GI831" s="23"/>
      <c r="GJ831" s="23"/>
      <c r="GK831" s="23"/>
      <c r="GL831" s="23"/>
      <c r="GM831" s="23"/>
      <c r="GN831" s="46"/>
    </row>
    <row r="832" spans="1:196" s="44" customFormat="1">
      <c r="A832" s="120"/>
      <c r="B832" s="120"/>
      <c r="C832" s="120"/>
      <c r="D832" s="120"/>
      <c r="E832" s="120"/>
      <c r="F832" s="120"/>
      <c r="G832" s="120"/>
      <c r="H832" s="120"/>
      <c r="I832" s="120"/>
      <c r="J832" s="120"/>
      <c r="K832" s="120"/>
      <c r="L832" s="120"/>
      <c r="M832" s="87"/>
      <c r="N832" s="120"/>
      <c r="O832" s="120"/>
      <c r="P832" s="120"/>
      <c r="Q832" s="87"/>
      <c r="R832" s="120"/>
      <c r="S832" s="120"/>
      <c r="T832" s="120"/>
      <c r="U832" s="87"/>
      <c r="V832" s="120"/>
      <c r="W832" s="120"/>
      <c r="X832" s="87"/>
      <c r="Y832" s="120"/>
      <c r="Z832" s="120"/>
      <c r="AA832" s="120"/>
      <c r="AB832" s="87"/>
      <c r="AC832" s="120"/>
      <c r="AD832" s="120"/>
      <c r="AE832" s="120"/>
      <c r="AF832" s="87"/>
      <c r="AG832" s="120"/>
      <c r="AH832" s="120"/>
      <c r="AI832" s="87"/>
      <c r="AJ832" s="120"/>
      <c r="AK832" s="120"/>
      <c r="AL832" s="87"/>
      <c r="AM832" s="120"/>
      <c r="AN832" s="120"/>
      <c r="AO832" s="120"/>
      <c r="AP832" s="120"/>
      <c r="AQ832" s="120"/>
      <c r="AR832" s="87"/>
      <c r="AS832" s="120"/>
      <c r="AT832" s="120"/>
      <c r="AU832" s="120"/>
      <c r="AV832" s="120"/>
      <c r="AW832" s="120"/>
      <c r="AX832" s="120"/>
      <c r="AY832" s="87"/>
      <c r="AZ832" s="120"/>
      <c r="BA832" s="120"/>
      <c r="BB832" s="120"/>
      <c r="BC832" s="120"/>
      <c r="BD832" s="17"/>
      <c r="BE832" s="17"/>
      <c r="BP832" s="17"/>
      <c r="BQ832" s="19"/>
      <c r="BR832" s="19"/>
      <c r="BS832" s="19"/>
      <c r="BT832" s="6"/>
      <c r="BU832" s="19"/>
      <c r="BV832" s="19"/>
      <c r="BW832" s="19"/>
      <c r="BX832" s="19"/>
      <c r="BY832" s="19"/>
      <c r="BZ832" s="19"/>
      <c r="CA832" s="27"/>
      <c r="CI832" s="17"/>
      <c r="CN832" s="17"/>
      <c r="CS832" s="17"/>
      <c r="CX832" s="17"/>
      <c r="DH832" s="17"/>
      <c r="DT832" s="17"/>
      <c r="ED832" s="17"/>
      <c r="EO832" s="17"/>
      <c r="EP832" s="45"/>
      <c r="EQ832" s="6"/>
      <c r="ER832" s="6"/>
      <c r="ES832" s="6"/>
      <c r="ET832" s="6"/>
      <c r="EU832" s="46"/>
      <c r="FV832" s="19"/>
      <c r="FW832" s="23"/>
      <c r="FX832" s="23"/>
      <c r="FZ832" s="23"/>
      <c r="GA832" s="23"/>
      <c r="GB832" s="23"/>
      <c r="GC832" s="23"/>
      <c r="GD832" s="23"/>
      <c r="GE832" s="23"/>
      <c r="GF832" s="23"/>
      <c r="GG832" s="23"/>
      <c r="GH832" s="23"/>
      <c r="GI832" s="23"/>
      <c r="GJ832" s="23"/>
      <c r="GK832" s="23"/>
      <c r="GL832" s="23"/>
      <c r="GM832" s="23"/>
      <c r="GN832" s="46"/>
    </row>
    <row r="833" spans="1:196" s="44" customFormat="1">
      <c r="A833" s="120"/>
      <c r="B833" s="120"/>
      <c r="C833" s="120"/>
      <c r="D833" s="120"/>
      <c r="E833" s="120"/>
      <c r="F833" s="120"/>
      <c r="G833" s="120"/>
      <c r="H833" s="120"/>
      <c r="I833" s="120"/>
      <c r="J833" s="120"/>
      <c r="K833" s="120"/>
      <c r="L833" s="120"/>
      <c r="M833" s="87"/>
      <c r="N833" s="120"/>
      <c r="O833" s="120"/>
      <c r="P833" s="120"/>
      <c r="Q833" s="87"/>
      <c r="R833" s="120"/>
      <c r="S833" s="120"/>
      <c r="T833" s="120"/>
      <c r="U833" s="87"/>
      <c r="V833" s="120"/>
      <c r="W833" s="120"/>
      <c r="X833" s="87"/>
      <c r="Y833" s="120"/>
      <c r="Z833" s="120"/>
      <c r="AA833" s="120"/>
      <c r="AB833" s="87"/>
      <c r="AC833" s="120"/>
      <c r="AD833" s="120"/>
      <c r="AE833" s="120"/>
      <c r="AF833" s="87"/>
      <c r="AG833" s="120"/>
      <c r="AH833" s="120"/>
      <c r="AI833" s="87"/>
      <c r="AJ833" s="120"/>
      <c r="AK833" s="120"/>
      <c r="AL833" s="87"/>
      <c r="AM833" s="120"/>
      <c r="AN833" s="120"/>
      <c r="AO833" s="120"/>
      <c r="AP833" s="120"/>
      <c r="AQ833" s="120"/>
      <c r="AR833" s="87"/>
      <c r="AS833" s="120"/>
      <c r="AT833" s="120"/>
      <c r="AU833" s="120"/>
      <c r="AV833" s="120"/>
      <c r="AW833" s="120"/>
      <c r="AX833" s="120"/>
      <c r="AY833" s="87"/>
      <c r="AZ833" s="120"/>
      <c r="BA833" s="120"/>
      <c r="BB833" s="120"/>
      <c r="BC833" s="120"/>
      <c r="BD833" s="17"/>
      <c r="BE833" s="17"/>
      <c r="BP833" s="17"/>
      <c r="BQ833" s="19"/>
      <c r="BR833" s="19"/>
      <c r="BS833" s="19"/>
      <c r="BT833" s="6"/>
      <c r="BU833" s="19"/>
      <c r="BV833" s="19"/>
      <c r="BW833" s="19"/>
      <c r="BX833" s="19"/>
      <c r="BY833" s="19"/>
      <c r="BZ833" s="19"/>
      <c r="CA833" s="27"/>
      <c r="CI833" s="17"/>
      <c r="CN833" s="17"/>
      <c r="CS833" s="17"/>
      <c r="CX833" s="17"/>
      <c r="DH833" s="17"/>
      <c r="DT833" s="17"/>
      <c r="ED833" s="17"/>
      <c r="EO833" s="17"/>
      <c r="EP833" s="45"/>
      <c r="EQ833" s="6"/>
      <c r="ER833" s="6"/>
      <c r="ES833" s="6"/>
      <c r="ET833" s="6"/>
      <c r="EU833" s="46"/>
      <c r="FV833" s="19"/>
      <c r="FW833" s="23"/>
      <c r="FX833" s="23"/>
      <c r="FZ833" s="23"/>
      <c r="GA833" s="23"/>
      <c r="GB833" s="23"/>
      <c r="GC833" s="23"/>
      <c r="GD833" s="23"/>
      <c r="GE833" s="23"/>
      <c r="GF833" s="23"/>
      <c r="GG833" s="23"/>
      <c r="GH833" s="23"/>
      <c r="GI833" s="23"/>
      <c r="GJ833" s="23"/>
      <c r="GK833" s="23"/>
      <c r="GL833" s="23"/>
      <c r="GM833" s="23"/>
      <c r="GN833" s="46"/>
    </row>
    <row r="834" spans="1:196" s="44" customFormat="1">
      <c r="A834" s="120"/>
      <c r="B834" s="120"/>
      <c r="C834" s="120"/>
      <c r="D834" s="120"/>
      <c r="E834" s="120"/>
      <c r="F834" s="120"/>
      <c r="G834" s="120"/>
      <c r="H834" s="120"/>
      <c r="I834" s="120"/>
      <c r="J834" s="120"/>
      <c r="K834" s="120"/>
      <c r="L834" s="120"/>
      <c r="M834" s="87"/>
      <c r="N834" s="120"/>
      <c r="O834" s="120"/>
      <c r="P834" s="120"/>
      <c r="Q834" s="87"/>
      <c r="R834" s="120"/>
      <c r="S834" s="120"/>
      <c r="T834" s="120"/>
      <c r="U834" s="87"/>
      <c r="V834" s="120"/>
      <c r="W834" s="120"/>
      <c r="X834" s="87"/>
      <c r="Y834" s="120"/>
      <c r="Z834" s="120"/>
      <c r="AA834" s="120"/>
      <c r="AB834" s="87"/>
      <c r="AC834" s="120"/>
      <c r="AD834" s="120"/>
      <c r="AE834" s="120"/>
      <c r="AF834" s="87"/>
      <c r="AG834" s="120"/>
      <c r="AH834" s="120"/>
      <c r="AI834" s="87"/>
      <c r="AJ834" s="120"/>
      <c r="AK834" s="120"/>
      <c r="AL834" s="87"/>
      <c r="AM834" s="120"/>
      <c r="AN834" s="120"/>
      <c r="AO834" s="120"/>
      <c r="AP834" s="120"/>
      <c r="AQ834" s="120"/>
      <c r="AR834" s="87"/>
      <c r="AS834" s="120"/>
      <c r="AT834" s="120"/>
      <c r="AU834" s="120"/>
      <c r="AV834" s="120"/>
      <c r="AW834" s="120"/>
      <c r="AX834" s="120"/>
      <c r="AY834" s="87"/>
      <c r="AZ834" s="120"/>
      <c r="BA834" s="120"/>
      <c r="BB834" s="120"/>
      <c r="BC834" s="120"/>
      <c r="BD834" s="17"/>
      <c r="BE834" s="17"/>
      <c r="BP834" s="17"/>
      <c r="BQ834" s="19"/>
      <c r="BR834" s="19"/>
      <c r="BS834" s="19"/>
      <c r="BT834" s="6"/>
      <c r="BU834" s="19"/>
      <c r="BV834" s="19"/>
      <c r="BW834" s="19"/>
      <c r="BX834" s="19"/>
      <c r="BY834" s="19"/>
      <c r="BZ834" s="19"/>
      <c r="CA834" s="27"/>
      <c r="CI834" s="17"/>
      <c r="CN834" s="17"/>
      <c r="CS834" s="17"/>
      <c r="CX834" s="17"/>
      <c r="DH834" s="17"/>
      <c r="DT834" s="17"/>
      <c r="ED834" s="17"/>
      <c r="EO834" s="17"/>
      <c r="EP834" s="45"/>
      <c r="EQ834" s="6"/>
      <c r="ER834" s="6"/>
      <c r="ES834" s="6"/>
      <c r="ET834" s="6"/>
      <c r="EU834" s="46"/>
      <c r="FV834" s="19"/>
      <c r="FW834" s="23"/>
      <c r="FX834" s="23"/>
      <c r="FZ834" s="23"/>
      <c r="GA834" s="23"/>
      <c r="GB834" s="23"/>
      <c r="GC834" s="23"/>
      <c r="GD834" s="23"/>
      <c r="GE834" s="23"/>
      <c r="GF834" s="23"/>
      <c r="GG834" s="23"/>
      <c r="GH834" s="23"/>
      <c r="GI834" s="23"/>
      <c r="GJ834" s="23"/>
      <c r="GK834" s="23"/>
      <c r="GL834" s="23"/>
      <c r="GM834" s="23"/>
      <c r="GN834" s="46"/>
    </row>
    <row r="835" spans="1:196" s="44" customFormat="1">
      <c r="A835" s="120"/>
      <c r="B835" s="120"/>
      <c r="C835" s="120"/>
      <c r="D835" s="120"/>
      <c r="E835" s="120"/>
      <c r="F835" s="120"/>
      <c r="G835" s="120"/>
      <c r="H835" s="120"/>
      <c r="I835" s="120"/>
      <c r="J835" s="120"/>
      <c r="K835" s="120"/>
      <c r="L835" s="120"/>
      <c r="M835" s="87"/>
      <c r="N835" s="120"/>
      <c r="O835" s="120"/>
      <c r="P835" s="120"/>
      <c r="Q835" s="87"/>
      <c r="R835" s="120"/>
      <c r="S835" s="120"/>
      <c r="T835" s="120"/>
      <c r="U835" s="87"/>
      <c r="V835" s="120"/>
      <c r="W835" s="120"/>
      <c r="X835" s="87"/>
      <c r="Y835" s="120"/>
      <c r="Z835" s="120"/>
      <c r="AA835" s="120"/>
      <c r="AB835" s="87"/>
      <c r="AC835" s="120"/>
      <c r="AD835" s="120"/>
      <c r="AE835" s="120"/>
      <c r="AF835" s="87"/>
      <c r="AG835" s="120"/>
      <c r="AH835" s="120"/>
      <c r="AI835" s="87"/>
      <c r="AJ835" s="120"/>
      <c r="AK835" s="120"/>
      <c r="AL835" s="87"/>
      <c r="AM835" s="120"/>
      <c r="AN835" s="120"/>
      <c r="AO835" s="120"/>
      <c r="AP835" s="120"/>
      <c r="AQ835" s="120"/>
      <c r="AR835" s="87"/>
      <c r="AS835" s="120"/>
      <c r="AT835" s="120"/>
      <c r="AU835" s="120"/>
      <c r="AV835" s="120"/>
      <c r="AW835" s="120"/>
      <c r="AX835" s="120"/>
      <c r="AY835" s="87"/>
      <c r="AZ835" s="120"/>
      <c r="BA835" s="120"/>
      <c r="BB835" s="120"/>
      <c r="BC835" s="120"/>
      <c r="BD835" s="17"/>
      <c r="BE835" s="17"/>
      <c r="BP835" s="17"/>
      <c r="BQ835" s="19"/>
      <c r="BR835" s="19"/>
      <c r="BS835" s="19"/>
      <c r="BT835" s="6"/>
      <c r="BU835" s="19"/>
      <c r="BV835" s="19"/>
      <c r="BW835" s="19"/>
      <c r="BX835" s="19"/>
      <c r="BY835" s="19"/>
      <c r="BZ835" s="19"/>
      <c r="CA835" s="27"/>
      <c r="CI835" s="17"/>
      <c r="CN835" s="17"/>
      <c r="CS835" s="17"/>
      <c r="CX835" s="17"/>
      <c r="DH835" s="17"/>
      <c r="DT835" s="17"/>
      <c r="ED835" s="17"/>
      <c r="EO835" s="17"/>
      <c r="EP835" s="45"/>
      <c r="EQ835" s="6"/>
      <c r="ER835" s="6"/>
      <c r="ES835" s="6"/>
      <c r="ET835" s="6"/>
      <c r="EU835" s="46"/>
      <c r="FV835" s="19"/>
      <c r="FW835" s="23"/>
      <c r="FX835" s="23"/>
      <c r="FZ835" s="23"/>
      <c r="GA835" s="23"/>
      <c r="GB835" s="23"/>
      <c r="GC835" s="23"/>
      <c r="GD835" s="23"/>
      <c r="GE835" s="23"/>
      <c r="GF835" s="23"/>
      <c r="GG835" s="23"/>
      <c r="GH835" s="23"/>
      <c r="GI835" s="23"/>
      <c r="GJ835" s="23"/>
      <c r="GK835" s="23"/>
      <c r="GL835" s="23"/>
      <c r="GM835" s="23"/>
      <c r="GN835" s="46"/>
    </row>
    <row r="836" spans="1:196" s="44" customFormat="1">
      <c r="A836" s="120"/>
      <c r="B836" s="120"/>
      <c r="C836" s="120"/>
      <c r="D836" s="120"/>
      <c r="E836" s="120"/>
      <c r="F836" s="120"/>
      <c r="G836" s="120"/>
      <c r="H836" s="120"/>
      <c r="I836" s="120"/>
      <c r="J836" s="120"/>
      <c r="K836" s="120"/>
      <c r="L836" s="120"/>
      <c r="M836" s="87"/>
      <c r="N836" s="120"/>
      <c r="O836" s="120"/>
      <c r="P836" s="120"/>
      <c r="Q836" s="87"/>
      <c r="R836" s="120"/>
      <c r="S836" s="120"/>
      <c r="T836" s="120"/>
      <c r="U836" s="87"/>
      <c r="V836" s="120"/>
      <c r="W836" s="120"/>
      <c r="X836" s="87"/>
      <c r="Y836" s="120"/>
      <c r="Z836" s="120"/>
      <c r="AA836" s="120"/>
      <c r="AB836" s="87"/>
      <c r="AC836" s="120"/>
      <c r="AD836" s="120"/>
      <c r="AE836" s="120"/>
      <c r="AF836" s="87"/>
      <c r="AG836" s="120"/>
      <c r="AH836" s="120"/>
      <c r="AI836" s="87"/>
      <c r="AJ836" s="120"/>
      <c r="AK836" s="120"/>
      <c r="AL836" s="87"/>
      <c r="AM836" s="120"/>
      <c r="AN836" s="120"/>
      <c r="AO836" s="120"/>
      <c r="AP836" s="120"/>
      <c r="AQ836" s="120"/>
      <c r="AR836" s="87"/>
      <c r="AS836" s="120"/>
      <c r="AT836" s="120"/>
      <c r="AU836" s="120"/>
      <c r="AV836" s="120"/>
      <c r="AW836" s="120"/>
      <c r="AX836" s="120"/>
      <c r="AY836" s="87"/>
      <c r="AZ836" s="120"/>
      <c r="BA836" s="120"/>
      <c r="BB836" s="120"/>
      <c r="BC836" s="120"/>
      <c r="BD836" s="17"/>
      <c r="BE836" s="17"/>
      <c r="BP836" s="17"/>
      <c r="BQ836" s="19"/>
      <c r="BR836" s="19"/>
      <c r="BS836" s="19"/>
      <c r="BT836" s="6"/>
      <c r="BU836" s="19"/>
      <c r="BV836" s="19"/>
      <c r="BW836" s="19"/>
      <c r="BX836" s="19"/>
      <c r="BY836" s="19"/>
      <c r="BZ836" s="19"/>
      <c r="CA836" s="27"/>
      <c r="CI836" s="17"/>
      <c r="CN836" s="17"/>
      <c r="CS836" s="17"/>
      <c r="CX836" s="17"/>
      <c r="DH836" s="17"/>
      <c r="DT836" s="17"/>
      <c r="ED836" s="17"/>
      <c r="EO836" s="17"/>
      <c r="EP836" s="45"/>
      <c r="EQ836" s="6"/>
      <c r="ER836" s="6"/>
      <c r="ES836" s="6"/>
      <c r="ET836" s="6"/>
      <c r="EU836" s="46"/>
      <c r="FV836" s="19"/>
      <c r="FW836" s="23"/>
      <c r="FX836" s="23"/>
      <c r="FZ836" s="23"/>
      <c r="GA836" s="23"/>
      <c r="GB836" s="23"/>
      <c r="GC836" s="23"/>
      <c r="GD836" s="23"/>
      <c r="GE836" s="23"/>
      <c r="GF836" s="23"/>
      <c r="GG836" s="23"/>
      <c r="GH836" s="23"/>
      <c r="GI836" s="23"/>
      <c r="GJ836" s="23"/>
      <c r="GK836" s="23"/>
      <c r="GL836" s="23"/>
      <c r="GM836" s="23"/>
      <c r="GN836" s="46"/>
    </row>
    <row r="837" spans="1:196" s="44" customFormat="1">
      <c r="A837" s="120"/>
      <c r="B837" s="120"/>
      <c r="C837" s="120"/>
      <c r="D837" s="120"/>
      <c r="E837" s="120"/>
      <c r="F837" s="120"/>
      <c r="G837" s="120"/>
      <c r="H837" s="120"/>
      <c r="I837" s="120"/>
      <c r="J837" s="120"/>
      <c r="K837" s="120"/>
      <c r="L837" s="120"/>
      <c r="M837" s="87"/>
      <c r="N837" s="120"/>
      <c r="O837" s="120"/>
      <c r="P837" s="120"/>
      <c r="Q837" s="87"/>
      <c r="R837" s="120"/>
      <c r="S837" s="120"/>
      <c r="T837" s="120"/>
      <c r="U837" s="87"/>
      <c r="V837" s="120"/>
      <c r="W837" s="120"/>
      <c r="X837" s="87"/>
      <c r="Y837" s="120"/>
      <c r="Z837" s="120"/>
      <c r="AA837" s="120"/>
      <c r="AB837" s="87"/>
      <c r="AC837" s="120"/>
      <c r="AD837" s="120"/>
      <c r="AE837" s="120"/>
      <c r="AF837" s="87"/>
      <c r="AG837" s="120"/>
      <c r="AH837" s="120"/>
      <c r="AI837" s="87"/>
      <c r="AJ837" s="120"/>
      <c r="AK837" s="120"/>
      <c r="AL837" s="87"/>
      <c r="AM837" s="120"/>
      <c r="AN837" s="120"/>
      <c r="AO837" s="120"/>
      <c r="AP837" s="120"/>
      <c r="AQ837" s="120"/>
      <c r="AR837" s="87"/>
      <c r="AS837" s="120"/>
      <c r="AT837" s="120"/>
      <c r="AU837" s="120"/>
      <c r="AV837" s="120"/>
      <c r="AW837" s="120"/>
      <c r="AX837" s="120"/>
      <c r="AY837" s="87"/>
      <c r="AZ837" s="120"/>
      <c r="BA837" s="120"/>
      <c r="BB837" s="120"/>
      <c r="BC837" s="120"/>
      <c r="BD837" s="17"/>
      <c r="BE837" s="17"/>
      <c r="BP837" s="17"/>
      <c r="BQ837" s="19"/>
      <c r="BR837" s="19"/>
      <c r="BS837" s="19"/>
      <c r="BT837" s="6"/>
      <c r="BU837" s="19"/>
      <c r="BV837" s="19"/>
      <c r="BW837" s="19"/>
      <c r="BX837" s="19"/>
      <c r="BY837" s="19"/>
      <c r="BZ837" s="19"/>
      <c r="CA837" s="27"/>
      <c r="CI837" s="17"/>
      <c r="CN837" s="17"/>
      <c r="CS837" s="17"/>
      <c r="CX837" s="17"/>
      <c r="DH837" s="17"/>
      <c r="DT837" s="17"/>
      <c r="ED837" s="17"/>
      <c r="EO837" s="17"/>
      <c r="EP837" s="45"/>
      <c r="EQ837" s="6"/>
      <c r="ER837" s="6"/>
      <c r="ES837" s="6"/>
      <c r="ET837" s="6"/>
      <c r="EU837" s="46"/>
      <c r="FV837" s="19"/>
      <c r="FW837" s="23"/>
      <c r="FX837" s="23"/>
      <c r="FZ837" s="23"/>
      <c r="GA837" s="23"/>
      <c r="GB837" s="23"/>
      <c r="GC837" s="23"/>
      <c r="GD837" s="23"/>
      <c r="GE837" s="23"/>
      <c r="GF837" s="23"/>
      <c r="GG837" s="23"/>
      <c r="GH837" s="23"/>
      <c r="GI837" s="23"/>
      <c r="GJ837" s="23"/>
      <c r="GK837" s="23"/>
      <c r="GL837" s="23"/>
      <c r="GM837" s="23"/>
      <c r="GN837" s="46"/>
    </row>
    <row r="838" spans="1:196" s="44" customFormat="1">
      <c r="A838" s="120"/>
      <c r="B838" s="120"/>
      <c r="C838" s="120"/>
      <c r="D838" s="120"/>
      <c r="E838" s="120"/>
      <c r="F838" s="120"/>
      <c r="G838" s="120"/>
      <c r="H838" s="120"/>
      <c r="I838" s="120"/>
      <c r="J838" s="120"/>
      <c r="K838" s="120"/>
      <c r="L838" s="120"/>
      <c r="M838" s="87"/>
      <c r="N838" s="120"/>
      <c r="O838" s="120"/>
      <c r="P838" s="120"/>
      <c r="Q838" s="87"/>
      <c r="R838" s="120"/>
      <c r="S838" s="120"/>
      <c r="T838" s="120"/>
      <c r="U838" s="87"/>
      <c r="V838" s="120"/>
      <c r="W838" s="120"/>
      <c r="X838" s="87"/>
      <c r="Y838" s="120"/>
      <c r="Z838" s="120"/>
      <c r="AA838" s="120"/>
      <c r="AB838" s="87"/>
      <c r="AC838" s="120"/>
      <c r="AD838" s="120"/>
      <c r="AE838" s="120"/>
      <c r="AF838" s="87"/>
      <c r="AG838" s="120"/>
      <c r="AH838" s="120"/>
      <c r="AI838" s="87"/>
      <c r="AJ838" s="120"/>
      <c r="AK838" s="120"/>
      <c r="AL838" s="87"/>
      <c r="AM838" s="120"/>
      <c r="AN838" s="120"/>
      <c r="AO838" s="120"/>
      <c r="AP838" s="120"/>
      <c r="AQ838" s="120"/>
      <c r="AR838" s="87"/>
      <c r="AS838" s="120"/>
      <c r="AT838" s="120"/>
      <c r="AU838" s="120"/>
      <c r="AV838" s="120"/>
      <c r="AW838" s="120"/>
      <c r="AX838" s="120"/>
      <c r="AY838" s="87"/>
      <c r="AZ838" s="120"/>
      <c r="BA838" s="120"/>
      <c r="BB838" s="120"/>
      <c r="BC838" s="120"/>
      <c r="BD838" s="17"/>
      <c r="BE838" s="17"/>
      <c r="BP838" s="17"/>
      <c r="BQ838" s="19"/>
      <c r="BR838" s="19"/>
      <c r="BS838" s="19"/>
      <c r="BT838" s="6"/>
      <c r="BU838" s="19"/>
      <c r="BV838" s="19"/>
      <c r="BW838" s="19"/>
      <c r="BX838" s="19"/>
      <c r="BY838" s="19"/>
      <c r="BZ838" s="19"/>
      <c r="CA838" s="27"/>
      <c r="CI838" s="17"/>
      <c r="CN838" s="17"/>
      <c r="CS838" s="17"/>
      <c r="CX838" s="17"/>
      <c r="DH838" s="17"/>
      <c r="DT838" s="17"/>
      <c r="ED838" s="17"/>
      <c r="EO838" s="17"/>
      <c r="EP838" s="45"/>
      <c r="EQ838" s="6"/>
      <c r="ER838" s="6"/>
      <c r="ES838" s="6"/>
      <c r="ET838" s="6"/>
      <c r="EU838" s="46"/>
      <c r="FV838" s="19"/>
      <c r="FW838" s="23"/>
      <c r="FX838" s="23"/>
      <c r="FZ838" s="23"/>
      <c r="GA838" s="23"/>
      <c r="GB838" s="23"/>
      <c r="GC838" s="23"/>
      <c r="GD838" s="23"/>
      <c r="GE838" s="23"/>
      <c r="GF838" s="23"/>
      <c r="GG838" s="23"/>
      <c r="GH838" s="23"/>
      <c r="GI838" s="23"/>
      <c r="GJ838" s="23"/>
      <c r="GK838" s="23"/>
      <c r="GL838" s="23"/>
      <c r="GM838" s="23"/>
      <c r="GN838" s="46"/>
    </row>
    <row r="839" spans="1:196" s="44" customFormat="1">
      <c r="A839" s="120"/>
      <c r="B839" s="120"/>
      <c r="C839" s="120"/>
      <c r="D839" s="120"/>
      <c r="E839" s="120"/>
      <c r="F839" s="120"/>
      <c r="G839" s="120"/>
      <c r="H839" s="120"/>
      <c r="I839" s="120"/>
      <c r="J839" s="120"/>
      <c r="K839" s="120"/>
      <c r="L839" s="120"/>
      <c r="M839" s="87"/>
      <c r="N839" s="120"/>
      <c r="O839" s="120"/>
      <c r="P839" s="120"/>
      <c r="Q839" s="87"/>
      <c r="R839" s="120"/>
      <c r="S839" s="120"/>
      <c r="T839" s="120"/>
      <c r="U839" s="87"/>
      <c r="V839" s="120"/>
      <c r="W839" s="120"/>
      <c r="X839" s="87"/>
      <c r="Y839" s="120"/>
      <c r="Z839" s="120"/>
      <c r="AA839" s="120"/>
      <c r="AB839" s="87"/>
      <c r="AC839" s="120"/>
      <c r="AD839" s="120"/>
      <c r="AE839" s="120"/>
      <c r="AF839" s="87"/>
      <c r="AG839" s="120"/>
      <c r="AH839" s="120"/>
      <c r="AI839" s="87"/>
      <c r="AJ839" s="120"/>
      <c r="AK839" s="120"/>
      <c r="AL839" s="87"/>
      <c r="AM839" s="120"/>
      <c r="AN839" s="120"/>
      <c r="AO839" s="120"/>
      <c r="AP839" s="120"/>
      <c r="AQ839" s="120"/>
      <c r="AR839" s="87"/>
      <c r="AS839" s="120"/>
      <c r="AT839" s="120"/>
      <c r="AU839" s="120"/>
      <c r="AV839" s="120"/>
      <c r="AW839" s="120"/>
      <c r="AX839" s="120"/>
      <c r="AY839" s="87"/>
      <c r="AZ839" s="120"/>
      <c r="BA839" s="120"/>
      <c r="BB839" s="120"/>
      <c r="BC839" s="120"/>
      <c r="BD839" s="17"/>
      <c r="BE839" s="17"/>
      <c r="BP839" s="17"/>
      <c r="BQ839" s="19"/>
      <c r="BR839" s="19"/>
      <c r="BS839" s="19"/>
      <c r="BT839" s="6"/>
      <c r="BU839" s="19"/>
      <c r="BV839" s="19"/>
      <c r="BW839" s="19"/>
      <c r="BX839" s="19"/>
      <c r="BY839" s="19"/>
      <c r="BZ839" s="19"/>
      <c r="CA839" s="27"/>
      <c r="CI839" s="17"/>
      <c r="CN839" s="17"/>
      <c r="CS839" s="17"/>
      <c r="CX839" s="17"/>
      <c r="DH839" s="17"/>
      <c r="DT839" s="17"/>
      <c r="ED839" s="17"/>
      <c r="EO839" s="17"/>
      <c r="EP839" s="45"/>
      <c r="EQ839" s="6"/>
      <c r="ER839" s="6"/>
      <c r="ES839" s="6"/>
      <c r="ET839" s="6"/>
      <c r="EU839" s="46"/>
      <c r="FV839" s="19"/>
      <c r="FW839" s="23"/>
      <c r="FX839" s="23"/>
      <c r="FZ839" s="23"/>
      <c r="GA839" s="23"/>
      <c r="GB839" s="23"/>
      <c r="GC839" s="23"/>
      <c r="GD839" s="23"/>
      <c r="GE839" s="23"/>
      <c r="GF839" s="23"/>
      <c r="GG839" s="23"/>
      <c r="GH839" s="23"/>
      <c r="GI839" s="23"/>
      <c r="GJ839" s="23"/>
      <c r="GK839" s="23"/>
      <c r="GL839" s="23"/>
      <c r="GM839" s="23"/>
      <c r="GN839" s="46"/>
    </row>
    <row r="840" spans="1:196" s="44" customFormat="1">
      <c r="A840" s="120"/>
      <c r="B840" s="120"/>
      <c r="C840" s="120"/>
      <c r="D840" s="120"/>
      <c r="E840" s="120"/>
      <c r="F840" s="120"/>
      <c r="G840" s="120"/>
      <c r="H840" s="120"/>
      <c r="I840" s="120"/>
      <c r="J840" s="120"/>
      <c r="K840" s="120"/>
      <c r="L840" s="120"/>
      <c r="M840" s="87"/>
      <c r="N840" s="120"/>
      <c r="O840" s="120"/>
      <c r="P840" s="120"/>
      <c r="Q840" s="87"/>
      <c r="R840" s="120"/>
      <c r="S840" s="120"/>
      <c r="T840" s="120"/>
      <c r="U840" s="87"/>
      <c r="V840" s="120"/>
      <c r="W840" s="120"/>
      <c r="X840" s="87"/>
      <c r="Y840" s="120"/>
      <c r="Z840" s="120"/>
      <c r="AA840" s="120"/>
      <c r="AB840" s="87"/>
      <c r="AC840" s="120"/>
      <c r="AD840" s="120"/>
      <c r="AE840" s="120"/>
      <c r="AF840" s="87"/>
      <c r="AG840" s="120"/>
      <c r="AH840" s="120"/>
      <c r="AI840" s="87"/>
      <c r="AJ840" s="120"/>
      <c r="AK840" s="120"/>
      <c r="AL840" s="87"/>
      <c r="AM840" s="120"/>
      <c r="AN840" s="120"/>
      <c r="AO840" s="120"/>
      <c r="AP840" s="120"/>
      <c r="AQ840" s="120"/>
      <c r="AR840" s="87"/>
      <c r="AS840" s="120"/>
      <c r="AT840" s="120"/>
      <c r="AU840" s="120"/>
      <c r="AV840" s="120"/>
      <c r="AW840" s="120"/>
      <c r="AX840" s="120"/>
      <c r="AY840" s="87"/>
      <c r="AZ840" s="120"/>
      <c r="BA840" s="120"/>
      <c r="BB840" s="120"/>
      <c r="BC840" s="120"/>
      <c r="BD840" s="17"/>
      <c r="BE840" s="17"/>
      <c r="BP840" s="17"/>
      <c r="BQ840" s="19"/>
      <c r="BR840" s="19"/>
      <c r="BS840" s="19"/>
      <c r="BT840" s="6"/>
      <c r="BU840" s="19"/>
      <c r="BV840" s="19"/>
      <c r="BW840" s="19"/>
      <c r="BX840" s="19"/>
      <c r="BY840" s="19"/>
      <c r="BZ840" s="19"/>
      <c r="CA840" s="27"/>
      <c r="CI840" s="17"/>
      <c r="CN840" s="17"/>
      <c r="CS840" s="17"/>
      <c r="CX840" s="17"/>
      <c r="DH840" s="17"/>
      <c r="DT840" s="17"/>
      <c r="ED840" s="17"/>
      <c r="EO840" s="17"/>
      <c r="EP840" s="45"/>
      <c r="EQ840" s="6"/>
      <c r="ER840" s="6"/>
      <c r="ES840" s="6"/>
      <c r="ET840" s="6"/>
      <c r="EU840" s="46"/>
      <c r="FV840" s="19"/>
      <c r="FW840" s="23"/>
      <c r="FX840" s="23"/>
      <c r="FZ840" s="23"/>
      <c r="GA840" s="23"/>
      <c r="GB840" s="23"/>
      <c r="GC840" s="23"/>
      <c r="GD840" s="23"/>
      <c r="GE840" s="23"/>
      <c r="GF840" s="23"/>
      <c r="GG840" s="23"/>
      <c r="GH840" s="23"/>
      <c r="GI840" s="23"/>
      <c r="GJ840" s="23"/>
      <c r="GK840" s="23"/>
      <c r="GL840" s="23"/>
      <c r="GM840" s="23"/>
      <c r="GN840" s="46"/>
    </row>
    <row r="841" spans="1:196" s="44" customFormat="1">
      <c r="A841" s="120"/>
      <c r="B841" s="120"/>
      <c r="C841" s="120"/>
      <c r="D841" s="120"/>
      <c r="E841" s="120"/>
      <c r="F841" s="120"/>
      <c r="G841" s="120"/>
      <c r="H841" s="120"/>
      <c r="I841" s="120"/>
      <c r="J841" s="120"/>
      <c r="K841" s="120"/>
      <c r="L841" s="120"/>
      <c r="M841" s="87"/>
      <c r="N841" s="120"/>
      <c r="O841" s="120"/>
      <c r="P841" s="120"/>
      <c r="Q841" s="87"/>
      <c r="R841" s="120"/>
      <c r="S841" s="120"/>
      <c r="T841" s="120"/>
      <c r="U841" s="87"/>
      <c r="V841" s="120"/>
      <c r="W841" s="120"/>
      <c r="X841" s="87"/>
      <c r="Y841" s="120"/>
      <c r="Z841" s="120"/>
      <c r="AA841" s="120"/>
      <c r="AB841" s="87"/>
      <c r="AC841" s="120"/>
      <c r="AD841" s="120"/>
      <c r="AE841" s="120"/>
      <c r="AF841" s="87"/>
      <c r="AG841" s="120"/>
      <c r="AH841" s="120"/>
      <c r="AI841" s="87"/>
      <c r="AJ841" s="120"/>
      <c r="AK841" s="120"/>
      <c r="AL841" s="87"/>
      <c r="AM841" s="120"/>
      <c r="AN841" s="120"/>
      <c r="AO841" s="120"/>
      <c r="AP841" s="120"/>
      <c r="AQ841" s="120"/>
      <c r="AR841" s="87"/>
      <c r="AS841" s="120"/>
      <c r="AT841" s="120"/>
      <c r="AU841" s="120"/>
      <c r="AV841" s="120"/>
      <c r="AW841" s="120"/>
      <c r="AX841" s="120"/>
      <c r="AY841" s="87"/>
      <c r="AZ841" s="120"/>
      <c r="BA841" s="120"/>
      <c r="BB841" s="120"/>
      <c r="BC841" s="120"/>
      <c r="BD841" s="17"/>
      <c r="BE841" s="17"/>
      <c r="BP841" s="17"/>
      <c r="BQ841" s="19"/>
      <c r="BR841" s="19"/>
      <c r="BS841" s="19"/>
      <c r="BT841" s="6"/>
      <c r="BU841" s="19"/>
      <c r="BV841" s="19"/>
      <c r="BW841" s="19"/>
      <c r="BX841" s="19"/>
      <c r="BY841" s="19"/>
      <c r="BZ841" s="19"/>
      <c r="CA841" s="27"/>
      <c r="CI841" s="17"/>
      <c r="CN841" s="17"/>
      <c r="CS841" s="17"/>
      <c r="CX841" s="17"/>
      <c r="DH841" s="17"/>
      <c r="DT841" s="17"/>
      <c r="ED841" s="17"/>
      <c r="EO841" s="17"/>
      <c r="EP841" s="45"/>
      <c r="EQ841" s="6"/>
      <c r="ER841" s="6"/>
      <c r="ES841" s="6"/>
      <c r="ET841" s="6"/>
      <c r="EU841" s="46"/>
      <c r="FV841" s="19"/>
      <c r="FW841" s="23"/>
      <c r="FX841" s="23"/>
      <c r="FZ841" s="23"/>
      <c r="GA841" s="23"/>
      <c r="GB841" s="23"/>
      <c r="GC841" s="23"/>
      <c r="GD841" s="23"/>
      <c r="GE841" s="23"/>
      <c r="GF841" s="23"/>
      <c r="GG841" s="23"/>
      <c r="GH841" s="23"/>
      <c r="GI841" s="23"/>
      <c r="GJ841" s="23"/>
      <c r="GK841" s="23"/>
      <c r="GL841" s="23"/>
      <c r="GM841" s="23"/>
      <c r="GN841" s="46"/>
    </row>
    <row r="842" spans="1:196" s="44" customFormat="1">
      <c r="A842" s="120"/>
      <c r="B842" s="120"/>
      <c r="C842" s="120"/>
      <c r="D842" s="120"/>
      <c r="E842" s="120"/>
      <c r="F842" s="120"/>
      <c r="G842" s="120"/>
      <c r="H842" s="120"/>
      <c r="I842" s="120"/>
      <c r="J842" s="120"/>
      <c r="K842" s="120"/>
      <c r="L842" s="120"/>
      <c r="M842" s="87"/>
      <c r="N842" s="120"/>
      <c r="O842" s="120"/>
      <c r="P842" s="120"/>
      <c r="Q842" s="87"/>
      <c r="R842" s="120"/>
      <c r="S842" s="120"/>
      <c r="T842" s="120"/>
      <c r="U842" s="87"/>
      <c r="V842" s="120"/>
      <c r="W842" s="120"/>
      <c r="X842" s="87"/>
      <c r="Y842" s="120"/>
      <c r="Z842" s="120"/>
      <c r="AA842" s="120"/>
      <c r="AB842" s="87"/>
      <c r="AC842" s="120"/>
      <c r="AD842" s="120"/>
      <c r="AE842" s="120"/>
      <c r="AF842" s="87"/>
      <c r="AG842" s="120"/>
      <c r="AH842" s="120"/>
      <c r="AI842" s="87"/>
      <c r="AJ842" s="120"/>
      <c r="AK842" s="120"/>
      <c r="AL842" s="87"/>
      <c r="AM842" s="120"/>
      <c r="AN842" s="120"/>
      <c r="AO842" s="120"/>
      <c r="AP842" s="120"/>
      <c r="AQ842" s="120"/>
      <c r="AR842" s="87"/>
      <c r="AS842" s="120"/>
      <c r="AT842" s="120"/>
      <c r="AU842" s="120"/>
      <c r="AV842" s="120"/>
      <c r="AW842" s="120"/>
      <c r="AX842" s="120"/>
      <c r="AY842" s="87"/>
      <c r="AZ842" s="120"/>
      <c r="BA842" s="120"/>
      <c r="BB842" s="120"/>
      <c r="BC842" s="120"/>
      <c r="BD842" s="17"/>
      <c r="BE842" s="17"/>
      <c r="BP842" s="17"/>
      <c r="BQ842" s="19"/>
      <c r="BR842" s="19"/>
      <c r="BS842" s="19"/>
      <c r="BT842" s="6"/>
      <c r="BU842" s="19"/>
      <c r="BV842" s="19"/>
      <c r="BW842" s="19"/>
      <c r="BX842" s="19"/>
      <c r="BY842" s="19"/>
      <c r="BZ842" s="19"/>
      <c r="CA842" s="27"/>
      <c r="CI842" s="17"/>
      <c r="CN842" s="17"/>
      <c r="CS842" s="17"/>
      <c r="CX842" s="17"/>
      <c r="DH842" s="17"/>
      <c r="DT842" s="17"/>
      <c r="ED842" s="17"/>
      <c r="EO842" s="17"/>
      <c r="EP842" s="45"/>
      <c r="EQ842" s="6"/>
      <c r="ER842" s="6"/>
      <c r="ES842" s="6"/>
      <c r="ET842" s="6"/>
      <c r="EU842" s="46"/>
      <c r="FV842" s="19"/>
      <c r="FW842" s="23"/>
      <c r="FX842" s="23"/>
      <c r="FZ842" s="23"/>
      <c r="GA842" s="23"/>
      <c r="GB842" s="23"/>
      <c r="GC842" s="23"/>
      <c r="GD842" s="23"/>
      <c r="GE842" s="23"/>
      <c r="GF842" s="23"/>
      <c r="GG842" s="23"/>
      <c r="GH842" s="23"/>
      <c r="GI842" s="23"/>
      <c r="GJ842" s="23"/>
      <c r="GK842" s="23"/>
      <c r="GL842" s="23"/>
      <c r="GM842" s="23"/>
      <c r="GN842" s="46"/>
    </row>
    <row r="843" spans="1:196" s="44" customFormat="1">
      <c r="A843" s="120"/>
      <c r="B843" s="120"/>
      <c r="C843" s="120"/>
      <c r="D843" s="120"/>
      <c r="E843" s="120"/>
      <c r="F843" s="120"/>
      <c r="G843" s="120"/>
      <c r="H843" s="120"/>
      <c r="I843" s="120"/>
      <c r="J843" s="120"/>
      <c r="K843" s="120"/>
      <c r="L843" s="120"/>
      <c r="M843" s="87"/>
      <c r="N843" s="120"/>
      <c r="O843" s="120"/>
      <c r="P843" s="120"/>
      <c r="Q843" s="87"/>
      <c r="R843" s="120"/>
      <c r="S843" s="120"/>
      <c r="T843" s="120"/>
      <c r="U843" s="87"/>
      <c r="V843" s="120"/>
      <c r="W843" s="120"/>
      <c r="X843" s="87"/>
      <c r="Y843" s="120"/>
      <c r="Z843" s="120"/>
      <c r="AA843" s="120"/>
      <c r="AB843" s="87"/>
      <c r="AC843" s="120"/>
      <c r="AD843" s="120"/>
      <c r="AE843" s="120"/>
      <c r="AF843" s="87"/>
      <c r="AG843" s="120"/>
      <c r="AH843" s="120"/>
      <c r="AI843" s="87"/>
      <c r="AJ843" s="120"/>
      <c r="AK843" s="120"/>
      <c r="AL843" s="87"/>
      <c r="AM843" s="120"/>
      <c r="AN843" s="120"/>
      <c r="AO843" s="120"/>
      <c r="AP843" s="120"/>
      <c r="AQ843" s="120"/>
      <c r="AR843" s="87"/>
      <c r="AS843" s="120"/>
      <c r="AT843" s="120"/>
      <c r="AU843" s="120"/>
      <c r="AV843" s="120"/>
      <c r="AW843" s="120"/>
      <c r="AX843" s="120"/>
      <c r="AY843" s="87"/>
      <c r="AZ843" s="120"/>
      <c r="BA843" s="120"/>
      <c r="BB843" s="120"/>
      <c r="BC843" s="120"/>
      <c r="BD843" s="17"/>
      <c r="BE843" s="17"/>
      <c r="BP843" s="17"/>
      <c r="BQ843" s="19"/>
      <c r="BR843" s="19"/>
      <c r="BS843" s="19"/>
      <c r="BT843" s="6"/>
      <c r="BU843" s="19"/>
      <c r="BV843" s="19"/>
      <c r="BW843" s="19"/>
      <c r="BX843" s="19"/>
      <c r="BY843" s="19"/>
      <c r="BZ843" s="19"/>
      <c r="CA843" s="27"/>
      <c r="CI843" s="17"/>
      <c r="CN843" s="17"/>
      <c r="CS843" s="17"/>
      <c r="CX843" s="17"/>
      <c r="DH843" s="17"/>
      <c r="DT843" s="17"/>
      <c r="ED843" s="17"/>
      <c r="EO843" s="17"/>
      <c r="EP843" s="45"/>
      <c r="EQ843" s="6"/>
      <c r="ER843" s="6"/>
      <c r="ES843" s="6"/>
      <c r="ET843" s="6"/>
      <c r="EU843" s="46"/>
      <c r="FV843" s="19"/>
      <c r="FW843" s="23"/>
      <c r="FX843" s="23"/>
      <c r="FZ843" s="23"/>
      <c r="GA843" s="23"/>
      <c r="GB843" s="23"/>
      <c r="GC843" s="23"/>
      <c r="GD843" s="23"/>
      <c r="GE843" s="23"/>
      <c r="GF843" s="23"/>
      <c r="GG843" s="23"/>
      <c r="GH843" s="23"/>
      <c r="GI843" s="23"/>
      <c r="GJ843" s="23"/>
      <c r="GK843" s="23"/>
      <c r="GL843" s="23"/>
      <c r="GM843" s="23"/>
      <c r="GN843" s="46"/>
    </row>
    <row r="844" spans="1:196" s="44" customFormat="1">
      <c r="A844" s="120"/>
      <c r="B844" s="120"/>
      <c r="C844" s="120"/>
      <c r="D844" s="120"/>
      <c r="E844" s="120"/>
      <c r="F844" s="120"/>
      <c r="G844" s="120"/>
      <c r="H844" s="120"/>
      <c r="I844" s="120"/>
      <c r="J844" s="120"/>
      <c r="K844" s="120"/>
      <c r="L844" s="120"/>
      <c r="M844" s="87"/>
      <c r="N844" s="120"/>
      <c r="O844" s="120"/>
      <c r="P844" s="120"/>
      <c r="Q844" s="87"/>
      <c r="R844" s="120"/>
      <c r="S844" s="120"/>
      <c r="T844" s="120"/>
      <c r="U844" s="87"/>
      <c r="V844" s="120"/>
      <c r="W844" s="120"/>
      <c r="X844" s="87"/>
      <c r="Y844" s="120"/>
      <c r="Z844" s="120"/>
      <c r="AA844" s="120"/>
      <c r="AB844" s="87"/>
      <c r="AC844" s="120"/>
      <c r="AD844" s="120"/>
      <c r="AE844" s="120"/>
      <c r="AF844" s="87"/>
      <c r="AG844" s="120"/>
      <c r="AH844" s="120"/>
      <c r="AI844" s="87"/>
      <c r="AJ844" s="120"/>
      <c r="AK844" s="120"/>
      <c r="AL844" s="87"/>
      <c r="AM844" s="120"/>
      <c r="AN844" s="120"/>
      <c r="AO844" s="120"/>
      <c r="AP844" s="120"/>
      <c r="AQ844" s="120"/>
      <c r="AR844" s="87"/>
      <c r="AS844" s="120"/>
      <c r="AT844" s="120"/>
      <c r="AU844" s="120"/>
      <c r="AV844" s="120"/>
      <c r="AW844" s="120"/>
      <c r="AX844" s="120"/>
      <c r="AY844" s="87"/>
      <c r="AZ844" s="120"/>
      <c r="BA844" s="120"/>
      <c r="BB844" s="120"/>
      <c r="BC844" s="120"/>
      <c r="BD844" s="17"/>
      <c r="BE844" s="17"/>
      <c r="BP844" s="17"/>
      <c r="BQ844" s="19"/>
      <c r="BR844" s="19"/>
      <c r="BS844" s="19"/>
      <c r="BT844" s="6"/>
      <c r="BU844" s="19"/>
      <c r="BV844" s="19"/>
      <c r="BW844" s="19"/>
      <c r="BX844" s="19"/>
      <c r="BY844" s="19"/>
      <c r="BZ844" s="19"/>
      <c r="CA844" s="27"/>
      <c r="CI844" s="17"/>
      <c r="CN844" s="17"/>
      <c r="CS844" s="17"/>
      <c r="CX844" s="17"/>
      <c r="DH844" s="17"/>
      <c r="DT844" s="17"/>
      <c r="ED844" s="17"/>
      <c r="EO844" s="17"/>
      <c r="EP844" s="45"/>
      <c r="EQ844" s="6"/>
      <c r="ER844" s="6"/>
      <c r="ES844" s="6"/>
      <c r="ET844" s="6"/>
      <c r="EU844" s="46"/>
      <c r="FV844" s="19"/>
      <c r="FW844" s="23"/>
      <c r="FX844" s="23"/>
      <c r="FZ844" s="23"/>
      <c r="GA844" s="23"/>
      <c r="GB844" s="23"/>
      <c r="GC844" s="23"/>
      <c r="GD844" s="23"/>
      <c r="GE844" s="23"/>
      <c r="GF844" s="23"/>
      <c r="GG844" s="23"/>
      <c r="GH844" s="23"/>
      <c r="GI844" s="23"/>
      <c r="GJ844" s="23"/>
      <c r="GK844" s="23"/>
      <c r="GL844" s="23"/>
      <c r="GM844" s="23"/>
      <c r="GN844" s="46"/>
    </row>
    <row r="845" spans="1:196" s="44" customFormat="1">
      <c r="A845" s="120"/>
      <c r="B845" s="120"/>
      <c r="C845" s="120"/>
      <c r="D845" s="120"/>
      <c r="E845" s="120"/>
      <c r="F845" s="120"/>
      <c r="G845" s="120"/>
      <c r="H845" s="120"/>
      <c r="I845" s="120"/>
      <c r="J845" s="120"/>
      <c r="K845" s="120"/>
      <c r="L845" s="120"/>
      <c r="M845" s="87"/>
      <c r="N845" s="120"/>
      <c r="O845" s="120"/>
      <c r="P845" s="120"/>
      <c r="Q845" s="87"/>
      <c r="R845" s="120"/>
      <c r="S845" s="120"/>
      <c r="T845" s="120"/>
      <c r="U845" s="87"/>
      <c r="V845" s="120"/>
      <c r="W845" s="120"/>
      <c r="X845" s="87"/>
      <c r="Y845" s="120"/>
      <c r="Z845" s="120"/>
      <c r="AA845" s="120"/>
      <c r="AB845" s="87"/>
      <c r="AC845" s="120"/>
      <c r="AD845" s="120"/>
      <c r="AE845" s="120"/>
      <c r="AF845" s="87"/>
      <c r="AG845" s="120"/>
      <c r="AH845" s="120"/>
      <c r="AI845" s="87"/>
      <c r="AJ845" s="120"/>
      <c r="AK845" s="120"/>
      <c r="AL845" s="87"/>
      <c r="AM845" s="120"/>
      <c r="AN845" s="120"/>
      <c r="AO845" s="120"/>
      <c r="AP845" s="120"/>
      <c r="AQ845" s="120"/>
      <c r="AR845" s="87"/>
      <c r="AS845" s="120"/>
      <c r="AT845" s="120"/>
      <c r="AU845" s="120"/>
      <c r="AV845" s="120"/>
      <c r="AW845" s="120"/>
      <c r="AX845" s="120"/>
      <c r="AY845" s="87"/>
      <c r="AZ845" s="120"/>
      <c r="BA845" s="120"/>
      <c r="BB845" s="120"/>
      <c r="BC845" s="120"/>
      <c r="BD845" s="17"/>
      <c r="BE845" s="17"/>
      <c r="BP845" s="17"/>
      <c r="BQ845" s="19"/>
      <c r="BR845" s="19"/>
      <c r="BS845" s="19"/>
      <c r="BT845" s="6"/>
      <c r="BU845" s="19"/>
      <c r="BV845" s="19"/>
      <c r="BW845" s="19"/>
      <c r="BX845" s="19"/>
      <c r="BY845" s="19"/>
      <c r="BZ845" s="19"/>
      <c r="CA845" s="27"/>
      <c r="CI845" s="17"/>
      <c r="CN845" s="17"/>
      <c r="CS845" s="17"/>
      <c r="CX845" s="17"/>
      <c r="DH845" s="17"/>
      <c r="DT845" s="17"/>
      <c r="ED845" s="17"/>
      <c r="EO845" s="17"/>
      <c r="EP845" s="45"/>
      <c r="EQ845" s="6"/>
      <c r="ER845" s="6"/>
      <c r="ES845" s="6"/>
      <c r="ET845" s="6"/>
      <c r="EU845" s="46"/>
      <c r="FV845" s="19"/>
      <c r="FW845" s="23"/>
      <c r="FX845" s="23"/>
      <c r="FZ845" s="23"/>
      <c r="GA845" s="23"/>
      <c r="GB845" s="23"/>
      <c r="GC845" s="23"/>
      <c r="GD845" s="23"/>
      <c r="GE845" s="23"/>
      <c r="GF845" s="23"/>
      <c r="GG845" s="23"/>
      <c r="GH845" s="23"/>
      <c r="GI845" s="23"/>
      <c r="GJ845" s="23"/>
      <c r="GK845" s="23"/>
      <c r="GL845" s="23"/>
      <c r="GM845" s="23"/>
      <c r="GN845" s="46"/>
    </row>
    <row r="846" spans="1:196" s="44" customFormat="1">
      <c r="A846" s="120"/>
      <c r="B846" s="120"/>
      <c r="C846" s="120"/>
      <c r="D846" s="120"/>
      <c r="E846" s="120"/>
      <c r="F846" s="120"/>
      <c r="G846" s="120"/>
      <c r="H846" s="120"/>
      <c r="I846" s="120"/>
      <c r="J846" s="120"/>
      <c r="K846" s="120"/>
      <c r="L846" s="120"/>
      <c r="M846" s="87"/>
      <c r="N846" s="120"/>
      <c r="O846" s="120"/>
      <c r="P846" s="120"/>
      <c r="Q846" s="87"/>
      <c r="R846" s="120"/>
      <c r="S846" s="120"/>
      <c r="T846" s="120"/>
      <c r="U846" s="87"/>
      <c r="V846" s="120"/>
      <c r="W846" s="120"/>
      <c r="X846" s="87"/>
      <c r="Y846" s="120"/>
      <c r="Z846" s="120"/>
      <c r="AA846" s="120"/>
      <c r="AB846" s="87"/>
      <c r="AC846" s="120"/>
      <c r="AD846" s="120"/>
      <c r="AE846" s="120"/>
      <c r="AF846" s="87"/>
      <c r="AG846" s="120"/>
      <c r="AH846" s="120"/>
      <c r="AI846" s="87"/>
      <c r="AJ846" s="120"/>
      <c r="AK846" s="120"/>
      <c r="AL846" s="87"/>
      <c r="AM846" s="120"/>
      <c r="AN846" s="120"/>
      <c r="AO846" s="120"/>
      <c r="AP846" s="120"/>
      <c r="AQ846" s="120"/>
      <c r="AR846" s="87"/>
      <c r="AS846" s="120"/>
      <c r="AT846" s="120"/>
      <c r="AU846" s="120"/>
      <c r="AV846" s="120"/>
      <c r="AW846" s="120"/>
      <c r="AX846" s="120"/>
      <c r="AY846" s="87"/>
      <c r="AZ846" s="120"/>
      <c r="BA846" s="120"/>
      <c r="BB846" s="120"/>
      <c r="BC846" s="120"/>
      <c r="BD846" s="17"/>
      <c r="BE846" s="17"/>
      <c r="BP846" s="17"/>
      <c r="BQ846" s="19"/>
      <c r="BR846" s="19"/>
      <c r="BS846" s="19"/>
      <c r="BT846" s="6"/>
      <c r="BU846" s="19"/>
      <c r="BV846" s="19"/>
      <c r="BW846" s="19"/>
      <c r="BX846" s="19"/>
      <c r="BY846" s="19"/>
      <c r="BZ846" s="19"/>
      <c r="CA846" s="27"/>
      <c r="CI846" s="17"/>
      <c r="CN846" s="17"/>
      <c r="CS846" s="17"/>
      <c r="CX846" s="17"/>
      <c r="DH846" s="17"/>
      <c r="DT846" s="17"/>
      <c r="ED846" s="17"/>
      <c r="EO846" s="17"/>
      <c r="EP846" s="45"/>
      <c r="EQ846" s="6"/>
      <c r="ER846" s="6"/>
      <c r="ES846" s="6"/>
      <c r="ET846" s="6"/>
      <c r="EU846" s="46"/>
      <c r="FV846" s="19"/>
      <c r="FW846" s="23"/>
      <c r="FX846" s="23"/>
      <c r="FZ846" s="23"/>
      <c r="GA846" s="23"/>
      <c r="GB846" s="23"/>
      <c r="GC846" s="23"/>
      <c r="GD846" s="23"/>
      <c r="GE846" s="23"/>
      <c r="GF846" s="23"/>
      <c r="GG846" s="23"/>
      <c r="GH846" s="23"/>
      <c r="GI846" s="23"/>
      <c r="GJ846" s="23"/>
      <c r="GK846" s="23"/>
      <c r="GL846" s="23"/>
      <c r="GM846" s="23"/>
      <c r="GN846" s="46"/>
    </row>
    <row r="847" spans="1:196" s="44" customFormat="1">
      <c r="A847" s="120"/>
      <c r="B847" s="120"/>
      <c r="C847" s="120"/>
      <c r="D847" s="120"/>
      <c r="E847" s="120"/>
      <c r="F847" s="120"/>
      <c r="G847" s="120"/>
      <c r="H847" s="120"/>
      <c r="I847" s="120"/>
      <c r="J847" s="120"/>
      <c r="K847" s="120"/>
      <c r="L847" s="120"/>
      <c r="M847" s="87"/>
      <c r="N847" s="120"/>
      <c r="O847" s="120"/>
      <c r="P847" s="120"/>
      <c r="Q847" s="87"/>
      <c r="R847" s="120"/>
      <c r="S847" s="120"/>
      <c r="T847" s="120"/>
      <c r="U847" s="87"/>
      <c r="V847" s="120"/>
      <c r="W847" s="120"/>
      <c r="X847" s="87"/>
      <c r="Y847" s="120"/>
      <c r="Z847" s="120"/>
      <c r="AA847" s="120"/>
      <c r="AB847" s="87"/>
      <c r="AC847" s="120"/>
      <c r="AD847" s="120"/>
      <c r="AE847" s="120"/>
      <c r="AF847" s="87"/>
      <c r="AG847" s="120"/>
      <c r="AH847" s="120"/>
      <c r="AI847" s="87"/>
      <c r="AJ847" s="120"/>
      <c r="AK847" s="120"/>
      <c r="AL847" s="87"/>
      <c r="AM847" s="120"/>
      <c r="AN847" s="120"/>
      <c r="AO847" s="120"/>
      <c r="AP847" s="120"/>
      <c r="AQ847" s="120"/>
      <c r="AR847" s="87"/>
      <c r="AS847" s="120"/>
      <c r="AT847" s="120"/>
      <c r="AU847" s="120"/>
      <c r="AV847" s="120"/>
      <c r="AW847" s="120"/>
      <c r="AX847" s="120"/>
      <c r="AY847" s="87"/>
      <c r="AZ847" s="120"/>
      <c r="BA847" s="120"/>
      <c r="BB847" s="120"/>
      <c r="BC847" s="120"/>
      <c r="BD847" s="17"/>
      <c r="BE847" s="17"/>
      <c r="BP847" s="17"/>
      <c r="BQ847" s="19"/>
      <c r="BR847" s="19"/>
      <c r="BS847" s="19"/>
      <c r="BT847" s="6"/>
      <c r="BU847" s="19"/>
      <c r="BV847" s="19"/>
      <c r="BW847" s="19"/>
      <c r="BX847" s="19"/>
      <c r="BY847" s="19"/>
      <c r="BZ847" s="19"/>
      <c r="CA847" s="27"/>
      <c r="CI847" s="17"/>
      <c r="CN847" s="17"/>
      <c r="CS847" s="17"/>
      <c r="CX847" s="17"/>
      <c r="DH847" s="17"/>
      <c r="DT847" s="17"/>
      <c r="ED847" s="17"/>
      <c r="EO847" s="17"/>
      <c r="EP847" s="45"/>
      <c r="EQ847" s="6"/>
      <c r="ER847" s="6"/>
      <c r="ES847" s="6"/>
      <c r="ET847" s="6"/>
      <c r="EU847" s="46"/>
      <c r="FV847" s="19"/>
      <c r="FW847" s="23"/>
      <c r="FX847" s="23"/>
      <c r="FZ847" s="23"/>
      <c r="GA847" s="23"/>
      <c r="GB847" s="23"/>
      <c r="GC847" s="23"/>
      <c r="GD847" s="23"/>
      <c r="GE847" s="23"/>
      <c r="GF847" s="23"/>
      <c r="GG847" s="23"/>
      <c r="GH847" s="23"/>
      <c r="GI847" s="23"/>
      <c r="GJ847" s="23"/>
      <c r="GK847" s="23"/>
      <c r="GL847" s="23"/>
      <c r="GM847" s="23"/>
      <c r="GN847" s="46"/>
    </row>
    <row r="848" spans="1:196" s="44" customFormat="1">
      <c r="A848" s="120"/>
      <c r="B848" s="120"/>
      <c r="C848" s="120"/>
      <c r="D848" s="120"/>
      <c r="E848" s="120"/>
      <c r="F848" s="120"/>
      <c r="G848" s="120"/>
      <c r="H848" s="120"/>
      <c r="I848" s="120"/>
      <c r="J848" s="120"/>
      <c r="K848" s="120"/>
      <c r="L848" s="120"/>
      <c r="M848" s="87"/>
      <c r="N848" s="120"/>
      <c r="O848" s="120"/>
      <c r="P848" s="120"/>
      <c r="Q848" s="87"/>
      <c r="R848" s="120"/>
      <c r="S848" s="120"/>
      <c r="T848" s="120"/>
      <c r="U848" s="87"/>
      <c r="V848" s="120"/>
      <c r="W848" s="120"/>
      <c r="X848" s="87"/>
      <c r="Y848" s="120"/>
      <c r="Z848" s="120"/>
      <c r="AA848" s="120"/>
      <c r="AB848" s="87"/>
      <c r="AC848" s="120"/>
      <c r="AD848" s="120"/>
      <c r="AE848" s="120"/>
      <c r="AF848" s="87"/>
      <c r="AG848" s="120"/>
      <c r="AH848" s="120"/>
      <c r="AI848" s="87"/>
      <c r="AJ848" s="120"/>
      <c r="AK848" s="120"/>
      <c r="AL848" s="87"/>
      <c r="AM848" s="120"/>
      <c r="AN848" s="120"/>
      <c r="AO848" s="120"/>
      <c r="AP848" s="120"/>
      <c r="AQ848" s="120"/>
      <c r="AR848" s="87"/>
      <c r="AS848" s="120"/>
      <c r="AT848" s="120"/>
      <c r="AU848" s="120"/>
      <c r="AV848" s="120"/>
      <c r="AW848" s="120"/>
      <c r="AX848" s="120"/>
      <c r="AY848" s="87"/>
      <c r="AZ848" s="120"/>
      <c r="BA848" s="120"/>
      <c r="BB848" s="120"/>
      <c r="BC848" s="120"/>
      <c r="BD848" s="17"/>
      <c r="BE848" s="17"/>
      <c r="BP848" s="17"/>
      <c r="BQ848" s="19"/>
      <c r="BR848" s="19"/>
      <c r="BS848" s="19"/>
      <c r="BT848" s="6"/>
      <c r="BU848" s="19"/>
      <c r="BV848" s="19"/>
      <c r="BW848" s="19"/>
      <c r="BX848" s="19"/>
      <c r="BY848" s="19"/>
      <c r="BZ848" s="19"/>
      <c r="CA848" s="27"/>
      <c r="CI848" s="17"/>
      <c r="CN848" s="17"/>
      <c r="CS848" s="17"/>
      <c r="CX848" s="17"/>
      <c r="DH848" s="17"/>
      <c r="DT848" s="17"/>
      <c r="ED848" s="17"/>
      <c r="EO848" s="17"/>
      <c r="EP848" s="45"/>
      <c r="EQ848" s="6"/>
      <c r="ER848" s="6"/>
      <c r="ES848" s="6"/>
      <c r="ET848" s="6"/>
      <c r="EU848" s="46"/>
      <c r="FV848" s="19"/>
      <c r="FW848" s="23"/>
      <c r="FX848" s="23"/>
      <c r="FZ848" s="23"/>
      <c r="GA848" s="23"/>
      <c r="GB848" s="23"/>
      <c r="GC848" s="23"/>
      <c r="GD848" s="23"/>
      <c r="GE848" s="23"/>
      <c r="GF848" s="23"/>
      <c r="GG848" s="23"/>
      <c r="GH848" s="23"/>
      <c r="GI848" s="23"/>
      <c r="GJ848" s="23"/>
      <c r="GK848" s="23"/>
      <c r="GL848" s="23"/>
      <c r="GM848" s="23"/>
      <c r="GN848" s="46"/>
    </row>
    <row r="849" spans="1:196" s="44" customFormat="1">
      <c r="A849" s="120"/>
      <c r="B849" s="120"/>
      <c r="C849" s="120"/>
      <c r="D849" s="120"/>
      <c r="E849" s="120"/>
      <c r="F849" s="120"/>
      <c r="G849" s="120"/>
      <c r="H849" s="120"/>
      <c r="I849" s="120"/>
      <c r="J849" s="120"/>
      <c r="K849" s="120"/>
      <c r="L849" s="120"/>
      <c r="M849" s="87"/>
      <c r="N849" s="120"/>
      <c r="O849" s="120"/>
      <c r="P849" s="120"/>
      <c r="Q849" s="87"/>
      <c r="R849" s="120"/>
      <c r="S849" s="120"/>
      <c r="T849" s="120"/>
      <c r="U849" s="87"/>
      <c r="V849" s="120"/>
      <c r="W849" s="120"/>
      <c r="X849" s="87"/>
      <c r="Y849" s="120"/>
      <c r="Z849" s="120"/>
      <c r="AA849" s="120"/>
      <c r="AB849" s="87"/>
      <c r="AC849" s="120"/>
      <c r="AD849" s="120"/>
      <c r="AE849" s="120"/>
      <c r="AF849" s="87"/>
      <c r="AG849" s="120"/>
      <c r="AH849" s="120"/>
      <c r="AI849" s="87"/>
      <c r="AJ849" s="120"/>
      <c r="AK849" s="120"/>
      <c r="AL849" s="87"/>
      <c r="AM849" s="120"/>
      <c r="AN849" s="120"/>
      <c r="AO849" s="120"/>
      <c r="AP849" s="120"/>
      <c r="AQ849" s="120"/>
      <c r="AR849" s="87"/>
      <c r="AS849" s="120"/>
      <c r="AT849" s="120"/>
      <c r="AU849" s="120"/>
      <c r="AV849" s="120"/>
      <c r="AW849" s="120"/>
      <c r="AX849" s="120"/>
      <c r="AY849" s="87"/>
      <c r="AZ849" s="120"/>
      <c r="BA849" s="120"/>
      <c r="BB849" s="120"/>
      <c r="BC849" s="120"/>
      <c r="BD849" s="17"/>
      <c r="BE849" s="17"/>
      <c r="BP849" s="17"/>
      <c r="BQ849" s="19"/>
      <c r="BR849" s="19"/>
      <c r="BS849" s="19"/>
      <c r="BT849" s="6"/>
      <c r="BU849" s="19"/>
      <c r="BV849" s="19"/>
      <c r="BW849" s="19"/>
      <c r="BX849" s="19"/>
      <c r="BY849" s="19"/>
      <c r="BZ849" s="19"/>
      <c r="CA849" s="27"/>
      <c r="CI849" s="17"/>
      <c r="CN849" s="17"/>
      <c r="CS849" s="17"/>
      <c r="CX849" s="17"/>
      <c r="DH849" s="17"/>
      <c r="DT849" s="17"/>
      <c r="ED849" s="17"/>
      <c r="EO849" s="17"/>
      <c r="EP849" s="45"/>
      <c r="EQ849" s="6"/>
      <c r="ER849" s="6"/>
      <c r="ES849" s="6"/>
      <c r="ET849" s="6"/>
      <c r="EU849" s="46"/>
      <c r="FV849" s="19"/>
      <c r="FW849" s="23"/>
      <c r="FX849" s="23"/>
      <c r="FZ849" s="23"/>
      <c r="GA849" s="23"/>
      <c r="GB849" s="23"/>
      <c r="GC849" s="23"/>
      <c r="GD849" s="23"/>
      <c r="GE849" s="23"/>
      <c r="GF849" s="23"/>
      <c r="GG849" s="23"/>
      <c r="GH849" s="23"/>
      <c r="GI849" s="23"/>
      <c r="GJ849" s="23"/>
      <c r="GK849" s="23"/>
      <c r="GL849" s="23"/>
      <c r="GM849" s="23"/>
      <c r="GN849" s="46"/>
    </row>
    <row r="850" spans="1:196" s="44" customFormat="1">
      <c r="A850" s="120"/>
      <c r="B850" s="120"/>
      <c r="C850" s="120"/>
      <c r="D850" s="120"/>
      <c r="E850" s="120"/>
      <c r="F850" s="120"/>
      <c r="G850" s="120"/>
      <c r="H850" s="120"/>
      <c r="I850" s="120"/>
      <c r="J850" s="120"/>
      <c r="K850" s="120"/>
      <c r="L850" s="120"/>
      <c r="M850" s="87"/>
      <c r="N850" s="120"/>
      <c r="O850" s="120"/>
      <c r="P850" s="120"/>
      <c r="Q850" s="87"/>
      <c r="R850" s="120"/>
      <c r="S850" s="120"/>
      <c r="T850" s="120"/>
      <c r="U850" s="87"/>
      <c r="V850" s="120"/>
      <c r="W850" s="120"/>
      <c r="X850" s="87"/>
      <c r="Y850" s="120"/>
      <c r="Z850" s="120"/>
      <c r="AA850" s="120"/>
      <c r="AB850" s="87"/>
      <c r="AC850" s="120"/>
      <c r="AD850" s="120"/>
      <c r="AE850" s="120"/>
      <c r="AF850" s="87"/>
      <c r="AG850" s="120"/>
      <c r="AH850" s="120"/>
      <c r="AI850" s="87"/>
      <c r="AJ850" s="120"/>
      <c r="AK850" s="120"/>
      <c r="AL850" s="87"/>
      <c r="AM850" s="120"/>
      <c r="AN850" s="120"/>
      <c r="AO850" s="120"/>
      <c r="AP850" s="120"/>
      <c r="AQ850" s="120"/>
      <c r="AR850" s="87"/>
      <c r="AS850" s="120"/>
      <c r="AT850" s="120"/>
      <c r="AU850" s="120"/>
      <c r="AV850" s="120"/>
      <c r="AW850" s="120"/>
      <c r="AX850" s="120"/>
      <c r="AY850" s="87"/>
      <c r="AZ850" s="120"/>
      <c r="BA850" s="120"/>
      <c r="BB850" s="120"/>
      <c r="BC850" s="120"/>
      <c r="BD850" s="17"/>
      <c r="BE850" s="17"/>
      <c r="BP850" s="17"/>
      <c r="BQ850" s="19"/>
      <c r="BR850" s="19"/>
      <c r="BS850" s="19"/>
      <c r="BT850" s="6"/>
      <c r="BU850" s="19"/>
      <c r="BV850" s="19"/>
      <c r="BW850" s="19"/>
      <c r="BX850" s="19"/>
      <c r="BY850" s="19"/>
      <c r="BZ850" s="19"/>
      <c r="CA850" s="27"/>
      <c r="CI850" s="17"/>
      <c r="CN850" s="17"/>
      <c r="CS850" s="17"/>
      <c r="CX850" s="17"/>
      <c r="DH850" s="17"/>
      <c r="DT850" s="17"/>
      <c r="ED850" s="17"/>
      <c r="EO850" s="17"/>
      <c r="EP850" s="45"/>
      <c r="EQ850" s="6"/>
      <c r="ER850" s="6"/>
      <c r="ES850" s="6"/>
      <c r="ET850" s="6"/>
      <c r="EU850" s="46"/>
      <c r="FV850" s="19"/>
      <c r="FW850" s="23"/>
      <c r="FX850" s="23"/>
      <c r="FZ850" s="23"/>
      <c r="GA850" s="23"/>
      <c r="GB850" s="23"/>
      <c r="GC850" s="23"/>
      <c r="GD850" s="23"/>
      <c r="GE850" s="23"/>
      <c r="GF850" s="23"/>
      <c r="GG850" s="23"/>
      <c r="GH850" s="23"/>
      <c r="GI850" s="23"/>
      <c r="GJ850" s="23"/>
      <c r="GK850" s="23"/>
      <c r="GL850" s="23"/>
      <c r="GM850" s="23"/>
      <c r="GN850" s="46"/>
    </row>
    <row r="851" spans="1:196" s="44" customFormat="1">
      <c r="A851" s="120"/>
      <c r="B851" s="120"/>
      <c r="C851" s="120"/>
      <c r="D851" s="120"/>
      <c r="E851" s="120"/>
      <c r="F851" s="120"/>
      <c r="G851" s="120"/>
      <c r="H851" s="120"/>
      <c r="I851" s="120"/>
      <c r="J851" s="120"/>
      <c r="K851" s="120"/>
      <c r="L851" s="120"/>
      <c r="M851" s="87"/>
      <c r="N851" s="120"/>
      <c r="O851" s="120"/>
      <c r="P851" s="120"/>
      <c r="Q851" s="87"/>
      <c r="R851" s="120"/>
      <c r="S851" s="120"/>
      <c r="T851" s="120"/>
      <c r="U851" s="87"/>
      <c r="V851" s="120"/>
      <c r="W851" s="120"/>
      <c r="X851" s="87"/>
      <c r="Y851" s="120"/>
      <c r="Z851" s="120"/>
      <c r="AA851" s="120"/>
      <c r="AB851" s="87"/>
      <c r="AC851" s="120"/>
      <c r="AD851" s="120"/>
      <c r="AE851" s="120"/>
      <c r="AF851" s="87"/>
      <c r="AG851" s="120"/>
      <c r="AH851" s="120"/>
      <c r="AI851" s="87"/>
      <c r="AJ851" s="120"/>
      <c r="AK851" s="120"/>
      <c r="AL851" s="87"/>
      <c r="AM851" s="120"/>
      <c r="AN851" s="120"/>
      <c r="AO851" s="120"/>
      <c r="AP851" s="120"/>
      <c r="AQ851" s="120"/>
      <c r="AR851" s="87"/>
      <c r="AS851" s="120"/>
      <c r="AT851" s="120"/>
      <c r="AU851" s="120"/>
      <c r="AV851" s="120"/>
      <c r="AW851" s="120"/>
      <c r="AX851" s="120"/>
      <c r="AY851" s="87"/>
      <c r="AZ851" s="120"/>
      <c r="BA851" s="120"/>
      <c r="BB851" s="120"/>
      <c r="BC851" s="120"/>
      <c r="BD851" s="17"/>
      <c r="BE851" s="17"/>
      <c r="BP851" s="17"/>
      <c r="BQ851" s="19"/>
      <c r="BR851" s="19"/>
      <c r="BS851" s="19"/>
      <c r="BT851" s="6"/>
      <c r="BU851" s="19"/>
      <c r="BV851" s="19"/>
      <c r="BW851" s="19"/>
      <c r="BX851" s="19"/>
      <c r="BY851" s="19"/>
      <c r="BZ851" s="19"/>
      <c r="CA851" s="27"/>
      <c r="CI851" s="17"/>
      <c r="CN851" s="17"/>
      <c r="CS851" s="17"/>
      <c r="CX851" s="17"/>
      <c r="DH851" s="17"/>
      <c r="DT851" s="17"/>
      <c r="ED851" s="17"/>
      <c r="EO851" s="17"/>
      <c r="EP851" s="45"/>
      <c r="EQ851" s="6"/>
      <c r="ER851" s="6"/>
      <c r="ES851" s="6"/>
      <c r="ET851" s="6"/>
      <c r="EU851" s="46"/>
      <c r="FV851" s="19"/>
      <c r="FW851" s="23"/>
      <c r="FX851" s="23"/>
      <c r="FZ851" s="23"/>
      <c r="GA851" s="23"/>
      <c r="GB851" s="23"/>
      <c r="GC851" s="23"/>
      <c r="GD851" s="23"/>
      <c r="GE851" s="23"/>
      <c r="GF851" s="23"/>
      <c r="GG851" s="23"/>
      <c r="GH851" s="23"/>
      <c r="GI851" s="23"/>
      <c r="GJ851" s="23"/>
      <c r="GK851" s="23"/>
      <c r="GL851" s="23"/>
      <c r="GM851" s="23"/>
      <c r="GN851" s="46"/>
    </row>
    <row r="852" spans="1:196" s="44" customFormat="1">
      <c r="A852" s="120"/>
      <c r="B852" s="120"/>
      <c r="C852" s="120"/>
      <c r="D852" s="120"/>
      <c r="E852" s="120"/>
      <c r="F852" s="120"/>
      <c r="G852" s="120"/>
      <c r="H852" s="120"/>
      <c r="I852" s="120"/>
      <c r="J852" s="120"/>
      <c r="K852" s="120"/>
      <c r="L852" s="120"/>
      <c r="M852" s="87"/>
      <c r="N852" s="120"/>
      <c r="O852" s="120"/>
      <c r="P852" s="120"/>
      <c r="Q852" s="87"/>
      <c r="R852" s="120"/>
      <c r="S852" s="120"/>
      <c r="T852" s="120"/>
      <c r="U852" s="87"/>
      <c r="V852" s="120"/>
      <c r="W852" s="120"/>
      <c r="X852" s="87"/>
      <c r="Y852" s="120"/>
      <c r="Z852" s="120"/>
      <c r="AA852" s="120"/>
      <c r="AB852" s="87"/>
      <c r="AC852" s="120"/>
      <c r="AD852" s="120"/>
      <c r="AE852" s="120"/>
      <c r="AF852" s="87"/>
      <c r="AG852" s="120"/>
      <c r="AH852" s="120"/>
      <c r="AI852" s="87"/>
      <c r="AJ852" s="120"/>
      <c r="AK852" s="120"/>
      <c r="AL852" s="87"/>
      <c r="AM852" s="120"/>
      <c r="AN852" s="120"/>
      <c r="AO852" s="120"/>
      <c r="AP852" s="120"/>
      <c r="AQ852" s="120"/>
      <c r="AR852" s="87"/>
      <c r="AS852" s="120"/>
      <c r="AT852" s="120"/>
      <c r="AU852" s="120"/>
      <c r="AV852" s="120"/>
      <c r="AW852" s="120"/>
      <c r="AX852" s="120"/>
      <c r="AY852" s="87"/>
      <c r="AZ852" s="120"/>
      <c r="BA852" s="120"/>
      <c r="BB852" s="120"/>
      <c r="BC852" s="120"/>
      <c r="BD852" s="17"/>
      <c r="BE852" s="17"/>
      <c r="BP852" s="17"/>
      <c r="BQ852" s="19"/>
      <c r="BR852" s="19"/>
      <c r="BS852" s="19"/>
      <c r="BT852" s="6"/>
      <c r="BU852" s="19"/>
      <c r="BV852" s="19"/>
      <c r="BW852" s="19"/>
      <c r="BX852" s="19"/>
      <c r="BY852" s="19"/>
      <c r="BZ852" s="19"/>
      <c r="CA852" s="27"/>
      <c r="CI852" s="17"/>
      <c r="CN852" s="17"/>
      <c r="CS852" s="17"/>
      <c r="CX852" s="17"/>
      <c r="DH852" s="17"/>
      <c r="DT852" s="17"/>
      <c r="ED852" s="17"/>
      <c r="EO852" s="17"/>
      <c r="EP852" s="45"/>
      <c r="EQ852" s="6"/>
      <c r="ER852" s="6"/>
      <c r="ES852" s="6"/>
      <c r="ET852" s="6"/>
      <c r="EU852" s="46"/>
      <c r="FV852" s="19"/>
      <c r="FW852" s="23"/>
      <c r="FX852" s="23"/>
      <c r="FZ852" s="23"/>
      <c r="GA852" s="23"/>
      <c r="GB852" s="23"/>
      <c r="GC852" s="23"/>
      <c r="GD852" s="23"/>
      <c r="GE852" s="23"/>
      <c r="GF852" s="23"/>
      <c r="GG852" s="23"/>
      <c r="GH852" s="23"/>
      <c r="GI852" s="23"/>
      <c r="GJ852" s="23"/>
      <c r="GK852" s="23"/>
      <c r="GL852" s="23"/>
      <c r="GM852" s="23"/>
      <c r="GN852" s="46"/>
    </row>
    <row r="853" spans="1:196" s="44" customFormat="1">
      <c r="A853" s="120"/>
      <c r="B853" s="120"/>
      <c r="C853" s="120"/>
      <c r="D853" s="120"/>
      <c r="E853" s="120"/>
      <c r="F853" s="120"/>
      <c r="G853" s="120"/>
      <c r="H853" s="120"/>
      <c r="I853" s="120"/>
      <c r="J853" s="120"/>
      <c r="K853" s="120"/>
      <c r="L853" s="120"/>
      <c r="M853" s="87"/>
      <c r="N853" s="120"/>
      <c r="O853" s="120"/>
      <c r="P853" s="120"/>
      <c r="Q853" s="87"/>
      <c r="R853" s="120"/>
      <c r="S853" s="120"/>
      <c r="T853" s="120"/>
      <c r="U853" s="87"/>
      <c r="V853" s="120"/>
      <c r="W853" s="120"/>
      <c r="X853" s="87"/>
      <c r="Y853" s="120"/>
      <c r="Z853" s="120"/>
      <c r="AA853" s="120"/>
      <c r="AB853" s="87"/>
      <c r="AC853" s="120"/>
      <c r="AD853" s="120"/>
      <c r="AE853" s="120"/>
      <c r="AF853" s="87"/>
      <c r="AG853" s="120"/>
      <c r="AH853" s="120"/>
      <c r="AI853" s="87"/>
      <c r="AJ853" s="120"/>
      <c r="AK853" s="120"/>
      <c r="AL853" s="87"/>
      <c r="AM853" s="120"/>
      <c r="AN853" s="120"/>
      <c r="AO853" s="120"/>
      <c r="AP853" s="120"/>
      <c r="AQ853" s="120"/>
      <c r="AR853" s="87"/>
      <c r="AS853" s="120"/>
      <c r="AT853" s="120"/>
      <c r="AU853" s="120"/>
      <c r="AV853" s="120"/>
      <c r="AW853" s="120"/>
      <c r="AX853" s="120"/>
      <c r="AY853" s="87"/>
      <c r="AZ853" s="120"/>
      <c r="BA853" s="120"/>
      <c r="BB853" s="120"/>
      <c r="BC853" s="120"/>
      <c r="BD853" s="17"/>
      <c r="BE853" s="17"/>
      <c r="BP853" s="17"/>
      <c r="BQ853" s="19"/>
      <c r="BR853" s="19"/>
      <c r="BS853" s="19"/>
      <c r="BT853" s="6"/>
      <c r="BU853" s="19"/>
      <c r="BV853" s="19"/>
      <c r="BW853" s="19"/>
      <c r="BX853" s="19"/>
      <c r="BY853" s="19"/>
      <c r="BZ853" s="19"/>
      <c r="CA853" s="27"/>
      <c r="CI853" s="17"/>
      <c r="CN853" s="17"/>
      <c r="CS853" s="17"/>
      <c r="CX853" s="17"/>
      <c r="DH853" s="17"/>
      <c r="DT853" s="17"/>
      <c r="ED853" s="17"/>
      <c r="EO853" s="17"/>
      <c r="EP853" s="45"/>
      <c r="EQ853" s="6"/>
      <c r="ER853" s="6"/>
      <c r="ES853" s="6"/>
      <c r="ET853" s="6"/>
      <c r="EU853" s="46"/>
      <c r="FV853" s="19"/>
      <c r="FW853" s="23"/>
      <c r="FX853" s="23"/>
      <c r="FZ853" s="23"/>
      <c r="GA853" s="23"/>
      <c r="GB853" s="23"/>
      <c r="GC853" s="23"/>
      <c r="GD853" s="23"/>
      <c r="GE853" s="23"/>
      <c r="GF853" s="23"/>
      <c r="GG853" s="23"/>
      <c r="GH853" s="23"/>
      <c r="GI853" s="23"/>
      <c r="GJ853" s="23"/>
      <c r="GK853" s="23"/>
      <c r="GL853" s="23"/>
      <c r="GM853" s="23"/>
      <c r="GN853" s="46"/>
    </row>
    <row r="854" spans="1:196" s="44" customFormat="1">
      <c r="A854" s="120"/>
      <c r="B854" s="120"/>
      <c r="C854" s="120"/>
      <c r="D854" s="120"/>
      <c r="E854" s="120"/>
      <c r="F854" s="120"/>
      <c r="G854" s="120"/>
      <c r="H854" s="120"/>
      <c r="I854" s="120"/>
      <c r="J854" s="120"/>
      <c r="K854" s="120"/>
      <c r="L854" s="120"/>
      <c r="M854" s="87"/>
      <c r="N854" s="120"/>
      <c r="O854" s="120"/>
      <c r="P854" s="120"/>
      <c r="Q854" s="87"/>
      <c r="R854" s="120"/>
      <c r="S854" s="120"/>
      <c r="T854" s="120"/>
      <c r="U854" s="87"/>
      <c r="V854" s="120"/>
      <c r="W854" s="120"/>
      <c r="X854" s="87"/>
      <c r="Y854" s="120"/>
      <c r="Z854" s="120"/>
      <c r="AA854" s="120"/>
      <c r="AB854" s="87"/>
      <c r="AC854" s="120"/>
      <c r="AD854" s="120"/>
      <c r="AE854" s="120"/>
      <c r="AF854" s="87"/>
      <c r="AG854" s="120"/>
      <c r="AH854" s="120"/>
      <c r="AI854" s="87"/>
      <c r="AJ854" s="120"/>
      <c r="AK854" s="120"/>
      <c r="AL854" s="87"/>
      <c r="AM854" s="120"/>
      <c r="AN854" s="120"/>
      <c r="AO854" s="120"/>
      <c r="AP854" s="120"/>
      <c r="AQ854" s="120"/>
      <c r="AR854" s="87"/>
      <c r="AS854" s="120"/>
      <c r="AT854" s="120"/>
      <c r="AU854" s="120"/>
      <c r="AV854" s="120"/>
      <c r="AW854" s="120"/>
      <c r="AX854" s="120"/>
      <c r="AY854" s="87"/>
      <c r="AZ854" s="120"/>
      <c r="BA854" s="120"/>
      <c r="BB854" s="120"/>
      <c r="BC854" s="120"/>
      <c r="BD854" s="17"/>
      <c r="BE854" s="17"/>
      <c r="BP854" s="17"/>
      <c r="BQ854" s="19"/>
      <c r="BR854" s="19"/>
      <c r="BS854" s="19"/>
      <c r="BT854" s="6"/>
      <c r="BU854" s="19"/>
      <c r="BV854" s="19"/>
      <c r="BW854" s="19"/>
      <c r="BX854" s="19"/>
      <c r="BY854" s="19"/>
      <c r="BZ854" s="19"/>
      <c r="CA854" s="27"/>
      <c r="CI854" s="17"/>
      <c r="CN854" s="17"/>
      <c r="CS854" s="17"/>
      <c r="CX854" s="17"/>
      <c r="DH854" s="17"/>
      <c r="DT854" s="17"/>
      <c r="ED854" s="17"/>
      <c r="EO854" s="17"/>
      <c r="EP854" s="45"/>
      <c r="EQ854" s="6"/>
      <c r="ER854" s="6"/>
      <c r="ES854" s="6"/>
      <c r="ET854" s="6"/>
      <c r="EU854" s="46"/>
      <c r="FV854" s="19"/>
      <c r="FW854" s="23"/>
      <c r="FX854" s="23"/>
      <c r="FZ854" s="23"/>
      <c r="GA854" s="23"/>
      <c r="GB854" s="23"/>
      <c r="GC854" s="23"/>
      <c r="GD854" s="23"/>
      <c r="GE854" s="23"/>
      <c r="GF854" s="23"/>
      <c r="GG854" s="23"/>
      <c r="GH854" s="23"/>
      <c r="GI854" s="23"/>
      <c r="GJ854" s="23"/>
      <c r="GK854" s="23"/>
      <c r="GL854" s="23"/>
      <c r="GM854" s="23"/>
      <c r="GN854" s="46"/>
    </row>
    <row r="855" spans="1:196" s="44" customFormat="1">
      <c r="A855" s="120"/>
      <c r="B855" s="120"/>
      <c r="C855" s="120"/>
      <c r="D855" s="120"/>
      <c r="E855" s="120"/>
      <c r="F855" s="120"/>
      <c r="G855" s="120"/>
      <c r="H855" s="120"/>
      <c r="I855" s="120"/>
      <c r="J855" s="120"/>
      <c r="K855" s="120"/>
      <c r="L855" s="120"/>
      <c r="M855" s="87"/>
      <c r="N855" s="120"/>
      <c r="O855" s="120"/>
      <c r="P855" s="120"/>
      <c r="Q855" s="87"/>
      <c r="R855" s="120"/>
      <c r="S855" s="120"/>
      <c r="T855" s="120"/>
      <c r="U855" s="87"/>
      <c r="V855" s="120"/>
      <c r="W855" s="120"/>
      <c r="X855" s="87"/>
      <c r="Y855" s="120"/>
      <c r="Z855" s="120"/>
      <c r="AA855" s="120"/>
      <c r="AB855" s="87"/>
      <c r="AC855" s="120"/>
      <c r="AD855" s="120"/>
      <c r="AE855" s="120"/>
      <c r="AF855" s="87"/>
      <c r="AG855" s="120"/>
      <c r="AH855" s="120"/>
      <c r="AI855" s="87"/>
      <c r="AJ855" s="120"/>
      <c r="AK855" s="120"/>
      <c r="AL855" s="87"/>
      <c r="AM855" s="120"/>
      <c r="AN855" s="120"/>
      <c r="AO855" s="120"/>
      <c r="AP855" s="120"/>
      <c r="AQ855" s="120"/>
      <c r="AR855" s="87"/>
      <c r="AS855" s="120"/>
      <c r="AT855" s="120"/>
      <c r="AU855" s="120"/>
      <c r="AV855" s="120"/>
      <c r="AW855" s="120"/>
      <c r="AX855" s="120"/>
      <c r="AY855" s="87"/>
      <c r="AZ855" s="120"/>
      <c r="BA855" s="120"/>
      <c r="BB855" s="120"/>
      <c r="BC855" s="120"/>
      <c r="BD855" s="17"/>
      <c r="BE855" s="17"/>
      <c r="BP855" s="17"/>
      <c r="BQ855" s="19"/>
      <c r="BR855" s="19"/>
      <c r="BS855" s="19"/>
      <c r="BT855" s="6"/>
      <c r="BU855" s="19"/>
      <c r="BV855" s="19"/>
      <c r="BW855" s="19"/>
      <c r="BX855" s="19"/>
      <c r="BY855" s="19"/>
      <c r="BZ855" s="19"/>
      <c r="CA855" s="27"/>
      <c r="CI855" s="17"/>
      <c r="CN855" s="17"/>
      <c r="CS855" s="17"/>
      <c r="CX855" s="17"/>
      <c r="DH855" s="17"/>
      <c r="DT855" s="17"/>
      <c r="ED855" s="17"/>
      <c r="EO855" s="17"/>
      <c r="EP855" s="45"/>
      <c r="EQ855" s="6"/>
      <c r="ER855" s="6"/>
      <c r="ES855" s="6"/>
      <c r="ET855" s="6"/>
      <c r="EU855" s="46"/>
      <c r="FV855" s="19"/>
      <c r="FW855" s="23"/>
      <c r="FX855" s="23"/>
      <c r="FZ855" s="23"/>
      <c r="GA855" s="23"/>
      <c r="GB855" s="23"/>
      <c r="GC855" s="23"/>
      <c r="GD855" s="23"/>
      <c r="GE855" s="23"/>
      <c r="GF855" s="23"/>
      <c r="GG855" s="23"/>
      <c r="GH855" s="23"/>
      <c r="GI855" s="23"/>
      <c r="GJ855" s="23"/>
      <c r="GK855" s="23"/>
      <c r="GL855" s="23"/>
      <c r="GM855" s="23"/>
      <c r="GN855" s="46"/>
    </row>
    <row r="856" spans="1:196" s="44" customFormat="1">
      <c r="A856" s="120"/>
      <c r="B856" s="120"/>
      <c r="C856" s="120"/>
      <c r="D856" s="120"/>
      <c r="E856" s="120"/>
      <c r="F856" s="120"/>
      <c r="G856" s="120"/>
      <c r="H856" s="120"/>
      <c r="I856" s="120"/>
      <c r="J856" s="120"/>
      <c r="K856" s="120"/>
      <c r="L856" s="120"/>
      <c r="M856" s="87"/>
      <c r="N856" s="120"/>
      <c r="O856" s="120"/>
      <c r="P856" s="120"/>
      <c r="Q856" s="87"/>
      <c r="R856" s="120"/>
      <c r="S856" s="120"/>
      <c r="T856" s="120"/>
      <c r="U856" s="87"/>
      <c r="V856" s="120"/>
      <c r="W856" s="120"/>
      <c r="X856" s="87"/>
      <c r="Y856" s="120"/>
      <c r="Z856" s="120"/>
      <c r="AA856" s="120"/>
      <c r="AB856" s="87"/>
      <c r="AC856" s="120"/>
      <c r="AD856" s="120"/>
      <c r="AE856" s="120"/>
      <c r="AF856" s="87"/>
      <c r="AG856" s="120"/>
      <c r="AH856" s="120"/>
      <c r="AI856" s="87"/>
      <c r="AJ856" s="120"/>
      <c r="AK856" s="120"/>
      <c r="AL856" s="87"/>
      <c r="AM856" s="120"/>
      <c r="AN856" s="120"/>
      <c r="AO856" s="120"/>
      <c r="AP856" s="120"/>
      <c r="AQ856" s="120"/>
      <c r="AR856" s="87"/>
      <c r="AS856" s="120"/>
      <c r="AT856" s="120"/>
      <c r="AU856" s="120"/>
      <c r="AV856" s="120"/>
      <c r="AW856" s="120"/>
      <c r="AX856" s="120"/>
      <c r="AY856" s="87"/>
      <c r="AZ856" s="120"/>
      <c r="BA856" s="120"/>
      <c r="BB856" s="120"/>
      <c r="BC856" s="120"/>
      <c r="BD856" s="17"/>
      <c r="BE856" s="17"/>
      <c r="BP856" s="17"/>
      <c r="BQ856" s="19"/>
      <c r="BR856" s="19"/>
      <c r="BS856" s="19"/>
      <c r="BT856" s="6"/>
      <c r="BU856" s="19"/>
      <c r="BV856" s="19"/>
      <c r="BW856" s="19"/>
      <c r="BX856" s="19"/>
      <c r="BY856" s="19"/>
      <c r="BZ856" s="19"/>
      <c r="CA856" s="27"/>
      <c r="CI856" s="17"/>
      <c r="CN856" s="17"/>
      <c r="CS856" s="17"/>
      <c r="CX856" s="17"/>
      <c r="DH856" s="17"/>
      <c r="DT856" s="17"/>
      <c r="ED856" s="17"/>
      <c r="EO856" s="17"/>
      <c r="EP856" s="45"/>
      <c r="EQ856" s="6"/>
      <c r="ER856" s="6"/>
      <c r="ES856" s="6"/>
      <c r="ET856" s="6"/>
      <c r="EU856" s="46"/>
      <c r="FV856" s="19"/>
      <c r="FW856" s="23"/>
      <c r="FX856" s="23"/>
      <c r="FZ856" s="23"/>
      <c r="GA856" s="23"/>
      <c r="GB856" s="23"/>
      <c r="GC856" s="23"/>
      <c r="GD856" s="23"/>
      <c r="GE856" s="23"/>
      <c r="GF856" s="23"/>
      <c r="GG856" s="23"/>
      <c r="GH856" s="23"/>
      <c r="GI856" s="23"/>
      <c r="GJ856" s="23"/>
      <c r="GK856" s="23"/>
      <c r="GL856" s="23"/>
      <c r="GM856" s="23"/>
      <c r="GN856" s="46"/>
    </row>
    <row r="857" spans="1:196" s="44" customFormat="1">
      <c r="A857" s="120"/>
      <c r="B857" s="120"/>
      <c r="C857" s="120"/>
      <c r="D857" s="120"/>
      <c r="E857" s="120"/>
      <c r="F857" s="120"/>
      <c r="G857" s="120"/>
      <c r="H857" s="120"/>
      <c r="I857" s="120"/>
      <c r="J857" s="120"/>
      <c r="K857" s="120"/>
      <c r="L857" s="120"/>
      <c r="M857" s="87"/>
      <c r="N857" s="120"/>
      <c r="O857" s="120"/>
      <c r="P857" s="120"/>
      <c r="Q857" s="87"/>
      <c r="R857" s="120"/>
      <c r="S857" s="120"/>
      <c r="T857" s="120"/>
      <c r="U857" s="87"/>
      <c r="V857" s="120"/>
      <c r="W857" s="120"/>
      <c r="X857" s="87"/>
      <c r="Y857" s="120"/>
      <c r="Z857" s="120"/>
      <c r="AA857" s="120"/>
      <c r="AB857" s="87"/>
      <c r="AC857" s="120"/>
      <c r="AD857" s="120"/>
      <c r="AE857" s="120"/>
      <c r="AF857" s="87"/>
      <c r="AG857" s="120"/>
      <c r="AH857" s="120"/>
      <c r="AI857" s="87"/>
      <c r="AJ857" s="120"/>
      <c r="AK857" s="120"/>
      <c r="AL857" s="87"/>
      <c r="AM857" s="120"/>
      <c r="AN857" s="120"/>
      <c r="AO857" s="120"/>
      <c r="AP857" s="120"/>
      <c r="AQ857" s="120"/>
      <c r="AR857" s="87"/>
      <c r="AS857" s="120"/>
      <c r="AT857" s="120"/>
      <c r="AU857" s="120"/>
      <c r="AV857" s="120"/>
      <c r="AW857" s="120"/>
      <c r="AX857" s="120"/>
      <c r="AY857" s="87"/>
      <c r="AZ857" s="120"/>
      <c r="BA857" s="120"/>
      <c r="BB857" s="120"/>
      <c r="BC857" s="120"/>
      <c r="BD857" s="17"/>
      <c r="BE857" s="17"/>
      <c r="BP857" s="17"/>
      <c r="BQ857" s="19"/>
      <c r="BR857" s="19"/>
      <c r="BS857" s="19"/>
      <c r="BT857" s="6"/>
      <c r="BU857" s="19"/>
      <c r="BV857" s="19"/>
      <c r="BW857" s="19"/>
      <c r="BX857" s="19"/>
      <c r="BY857" s="19"/>
      <c r="BZ857" s="19"/>
      <c r="CA857" s="27"/>
      <c r="CI857" s="17"/>
      <c r="CN857" s="17"/>
      <c r="CS857" s="17"/>
      <c r="CX857" s="17"/>
      <c r="DH857" s="17"/>
      <c r="DT857" s="17"/>
      <c r="ED857" s="17"/>
      <c r="EO857" s="17"/>
      <c r="EP857" s="45"/>
      <c r="EQ857" s="6"/>
      <c r="ER857" s="6"/>
      <c r="ES857" s="6"/>
      <c r="ET857" s="6"/>
      <c r="EU857" s="46"/>
      <c r="FV857" s="19"/>
      <c r="FW857" s="23"/>
      <c r="FX857" s="23"/>
      <c r="FZ857" s="23"/>
      <c r="GA857" s="23"/>
      <c r="GB857" s="23"/>
      <c r="GC857" s="23"/>
      <c r="GD857" s="23"/>
      <c r="GE857" s="23"/>
      <c r="GF857" s="23"/>
      <c r="GG857" s="23"/>
      <c r="GH857" s="23"/>
      <c r="GI857" s="23"/>
      <c r="GJ857" s="23"/>
      <c r="GK857" s="23"/>
      <c r="GL857" s="23"/>
      <c r="GM857" s="23"/>
      <c r="GN857" s="46"/>
    </row>
    <row r="858" spans="1:196" s="44" customFormat="1">
      <c r="A858" s="120"/>
      <c r="B858" s="120"/>
      <c r="C858" s="120"/>
      <c r="D858" s="120"/>
      <c r="E858" s="120"/>
      <c r="F858" s="120"/>
      <c r="G858" s="120"/>
      <c r="H858" s="120"/>
      <c r="I858" s="120"/>
      <c r="J858" s="120"/>
      <c r="K858" s="120"/>
      <c r="L858" s="120"/>
      <c r="M858" s="87"/>
      <c r="N858" s="120"/>
      <c r="O858" s="120"/>
      <c r="P858" s="120"/>
      <c r="Q858" s="87"/>
      <c r="R858" s="120"/>
      <c r="S858" s="120"/>
      <c r="T858" s="120"/>
      <c r="U858" s="87"/>
      <c r="V858" s="120"/>
      <c r="W858" s="120"/>
      <c r="X858" s="87"/>
      <c r="Y858" s="120"/>
      <c r="Z858" s="120"/>
      <c r="AA858" s="120"/>
      <c r="AB858" s="87"/>
      <c r="AC858" s="120"/>
      <c r="AD858" s="120"/>
      <c r="AE858" s="120"/>
      <c r="AF858" s="87"/>
      <c r="AG858" s="120"/>
      <c r="AH858" s="120"/>
      <c r="AI858" s="87"/>
      <c r="AJ858" s="120"/>
      <c r="AK858" s="120"/>
      <c r="AL858" s="87"/>
      <c r="AM858" s="120"/>
      <c r="AN858" s="120"/>
      <c r="AO858" s="120"/>
      <c r="AP858" s="120"/>
      <c r="AQ858" s="120"/>
      <c r="AR858" s="87"/>
      <c r="AS858" s="120"/>
      <c r="AT858" s="120"/>
      <c r="AU858" s="120"/>
      <c r="AV858" s="120"/>
      <c r="AW858" s="120"/>
      <c r="AX858" s="120"/>
      <c r="AY858" s="87"/>
      <c r="AZ858" s="120"/>
      <c r="BA858" s="120"/>
      <c r="BB858" s="120"/>
      <c r="BC858" s="120"/>
      <c r="BD858" s="17"/>
      <c r="BE858" s="17"/>
      <c r="BP858" s="17"/>
      <c r="BQ858" s="19"/>
      <c r="BR858" s="19"/>
      <c r="BS858" s="19"/>
      <c r="BT858" s="6"/>
      <c r="BU858" s="19"/>
      <c r="BV858" s="19"/>
      <c r="BW858" s="19"/>
      <c r="BX858" s="19"/>
      <c r="BY858" s="19"/>
      <c r="BZ858" s="19"/>
      <c r="CA858" s="27"/>
      <c r="CI858" s="17"/>
      <c r="CN858" s="17"/>
      <c r="CS858" s="17"/>
      <c r="CX858" s="17"/>
      <c r="DH858" s="17"/>
      <c r="DT858" s="17"/>
      <c r="ED858" s="17"/>
      <c r="EO858" s="17"/>
      <c r="EP858" s="45"/>
      <c r="EQ858" s="6"/>
      <c r="ER858" s="6"/>
      <c r="ES858" s="6"/>
      <c r="ET858" s="6"/>
      <c r="EU858" s="46"/>
      <c r="FV858" s="19"/>
      <c r="FW858" s="23"/>
      <c r="FX858" s="23"/>
      <c r="FZ858" s="23"/>
      <c r="GA858" s="23"/>
      <c r="GB858" s="23"/>
      <c r="GC858" s="23"/>
      <c r="GD858" s="23"/>
      <c r="GE858" s="23"/>
      <c r="GF858" s="23"/>
      <c r="GG858" s="23"/>
      <c r="GH858" s="23"/>
      <c r="GI858" s="23"/>
      <c r="GJ858" s="23"/>
      <c r="GK858" s="23"/>
      <c r="GL858" s="23"/>
      <c r="GM858" s="23"/>
      <c r="GN858" s="46"/>
    </row>
    <row r="859" spans="1:196" s="44" customFormat="1">
      <c r="A859" s="120"/>
      <c r="B859" s="120"/>
      <c r="C859" s="120"/>
      <c r="D859" s="120"/>
      <c r="E859" s="120"/>
      <c r="F859" s="120"/>
      <c r="G859" s="120"/>
      <c r="H859" s="120"/>
      <c r="I859" s="120"/>
      <c r="J859" s="120"/>
      <c r="K859" s="120"/>
      <c r="L859" s="120"/>
      <c r="M859" s="87"/>
      <c r="N859" s="120"/>
      <c r="O859" s="120"/>
      <c r="P859" s="120"/>
      <c r="Q859" s="87"/>
      <c r="R859" s="120"/>
      <c r="S859" s="120"/>
      <c r="T859" s="120"/>
      <c r="U859" s="87"/>
      <c r="V859" s="120"/>
      <c r="W859" s="120"/>
      <c r="X859" s="87"/>
      <c r="Y859" s="120"/>
      <c r="Z859" s="120"/>
      <c r="AA859" s="120"/>
      <c r="AB859" s="87"/>
      <c r="AC859" s="120"/>
      <c r="AD859" s="120"/>
      <c r="AE859" s="120"/>
      <c r="AF859" s="87"/>
      <c r="AG859" s="120"/>
      <c r="AH859" s="120"/>
      <c r="AI859" s="87"/>
      <c r="AJ859" s="120"/>
      <c r="AK859" s="120"/>
      <c r="AL859" s="87"/>
      <c r="AM859" s="120"/>
      <c r="AN859" s="120"/>
      <c r="AO859" s="120"/>
      <c r="AP859" s="120"/>
      <c r="AQ859" s="120"/>
      <c r="AR859" s="87"/>
      <c r="AS859" s="120"/>
      <c r="AT859" s="120"/>
      <c r="AU859" s="120"/>
      <c r="AV859" s="120"/>
      <c r="AW859" s="120"/>
      <c r="AX859" s="120"/>
      <c r="AY859" s="87"/>
      <c r="AZ859" s="120"/>
      <c r="BA859" s="120"/>
      <c r="BB859" s="120"/>
      <c r="BC859" s="120"/>
      <c r="BD859" s="17"/>
      <c r="BE859" s="17"/>
      <c r="BP859" s="17"/>
      <c r="BQ859" s="19"/>
      <c r="BR859" s="19"/>
      <c r="BS859" s="19"/>
      <c r="BT859" s="6"/>
      <c r="BU859" s="19"/>
      <c r="BV859" s="19"/>
      <c r="BW859" s="19"/>
      <c r="BX859" s="19"/>
      <c r="BY859" s="19"/>
      <c r="BZ859" s="19"/>
      <c r="CA859" s="27"/>
      <c r="CI859" s="17"/>
      <c r="CN859" s="17"/>
      <c r="CS859" s="17"/>
      <c r="CX859" s="17"/>
      <c r="DH859" s="17"/>
      <c r="DT859" s="17"/>
      <c r="ED859" s="17"/>
      <c r="EO859" s="17"/>
      <c r="EP859" s="45"/>
      <c r="EQ859" s="6"/>
      <c r="ER859" s="6"/>
      <c r="ES859" s="6"/>
      <c r="ET859" s="6"/>
      <c r="EU859" s="46"/>
      <c r="FV859" s="19"/>
      <c r="FW859" s="23"/>
      <c r="FX859" s="23"/>
      <c r="FZ859" s="23"/>
      <c r="GA859" s="23"/>
      <c r="GB859" s="23"/>
      <c r="GC859" s="23"/>
      <c r="GD859" s="23"/>
      <c r="GE859" s="23"/>
      <c r="GF859" s="23"/>
      <c r="GG859" s="23"/>
      <c r="GH859" s="23"/>
      <c r="GI859" s="23"/>
      <c r="GJ859" s="23"/>
      <c r="GK859" s="23"/>
      <c r="GL859" s="23"/>
      <c r="GM859" s="23"/>
      <c r="GN859" s="46"/>
    </row>
    <row r="860" spans="1:196" s="44" customFormat="1">
      <c r="A860" s="120"/>
      <c r="B860" s="120"/>
      <c r="C860" s="120"/>
      <c r="D860" s="120"/>
      <c r="E860" s="120"/>
      <c r="F860" s="120"/>
      <c r="G860" s="120"/>
      <c r="H860" s="120"/>
      <c r="I860" s="120"/>
      <c r="J860" s="120"/>
      <c r="K860" s="120"/>
      <c r="L860" s="120"/>
      <c r="M860" s="87"/>
      <c r="N860" s="120"/>
      <c r="O860" s="120"/>
      <c r="P860" s="120"/>
      <c r="Q860" s="87"/>
      <c r="R860" s="120"/>
      <c r="S860" s="120"/>
      <c r="T860" s="120"/>
      <c r="U860" s="87"/>
      <c r="V860" s="120"/>
      <c r="W860" s="120"/>
      <c r="X860" s="87"/>
      <c r="Y860" s="120"/>
      <c r="Z860" s="120"/>
      <c r="AA860" s="120"/>
      <c r="AB860" s="87"/>
      <c r="AC860" s="120"/>
      <c r="AD860" s="120"/>
      <c r="AE860" s="120"/>
      <c r="AF860" s="87"/>
      <c r="AG860" s="120"/>
      <c r="AH860" s="120"/>
      <c r="AI860" s="87"/>
      <c r="AJ860" s="120"/>
      <c r="AK860" s="120"/>
      <c r="AL860" s="87"/>
      <c r="AM860" s="120"/>
      <c r="AN860" s="120"/>
      <c r="AO860" s="120"/>
      <c r="AP860" s="120"/>
      <c r="AQ860" s="120"/>
      <c r="AR860" s="87"/>
      <c r="AS860" s="120"/>
      <c r="AT860" s="120"/>
      <c r="AU860" s="120"/>
      <c r="AV860" s="120"/>
      <c r="AW860" s="120"/>
      <c r="AX860" s="120"/>
      <c r="AY860" s="87"/>
      <c r="AZ860" s="120"/>
      <c r="BA860" s="120"/>
      <c r="BB860" s="120"/>
      <c r="BC860" s="120"/>
      <c r="BD860" s="17"/>
      <c r="BE860" s="17"/>
      <c r="BP860" s="17"/>
      <c r="BQ860" s="19"/>
      <c r="BR860" s="19"/>
      <c r="BS860" s="19"/>
      <c r="BT860" s="6"/>
      <c r="BU860" s="19"/>
      <c r="BV860" s="19"/>
      <c r="BW860" s="19"/>
      <c r="BX860" s="19"/>
      <c r="BY860" s="19"/>
      <c r="BZ860" s="19"/>
      <c r="CA860" s="27"/>
      <c r="CI860" s="17"/>
      <c r="CN860" s="17"/>
      <c r="CS860" s="17"/>
      <c r="CX860" s="17"/>
      <c r="DH860" s="17"/>
      <c r="DT860" s="17"/>
      <c r="ED860" s="17"/>
      <c r="EO860" s="17"/>
      <c r="EP860" s="45"/>
      <c r="EQ860" s="6"/>
      <c r="ER860" s="6"/>
      <c r="ES860" s="6"/>
      <c r="ET860" s="6"/>
      <c r="EU860" s="46"/>
      <c r="FV860" s="19"/>
      <c r="FW860" s="23"/>
      <c r="FX860" s="23"/>
      <c r="FZ860" s="23"/>
      <c r="GA860" s="23"/>
      <c r="GB860" s="23"/>
      <c r="GC860" s="23"/>
      <c r="GD860" s="23"/>
      <c r="GE860" s="23"/>
      <c r="GF860" s="23"/>
      <c r="GG860" s="23"/>
      <c r="GH860" s="23"/>
      <c r="GI860" s="23"/>
      <c r="GJ860" s="23"/>
      <c r="GK860" s="23"/>
      <c r="GL860" s="23"/>
      <c r="GM860" s="23"/>
      <c r="GN860" s="46"/>
    </row>
    <row r="861" spans="1:196" s="44" customFormat="1">
      <c r="A861" s="120"/>
      <c r="B861" s="120"/>
      <c r="C861" s="120"/>
      <c r="D861" s="120"/>
      <c r="E861" s="120"/>
      <c r="F861" s="120"/>
      <c r="G861" s="120"/>
      <c r="H861" s="120"/>
      <c r="I861" s="120"/>
      <c r="J861" s="120"/>
      <c r="K861" s="120"/>
      <c r="L861" s="120"/>
      <c r="M861" s="87"/>
      <c r="N861" s="120"/>
      <c r="O861" s="120"/>
      <c r="P861" s="120"/>
      <c r="Q861" s="87"/>
      <c r="R861" s="120"/>
      <c r="S861" s="120"/>
      <c r="T861" s="120"/>
      <c r="U861" s="87"/>
      <c r="V861" s="120"/>
      <c r="W861" s="120"/>
      <c r="X861" s="87"/>
      <c r="Y861" s="120"/>
      <c r="Z861" s="120"/>
      <c r="AA861" s="120"/>
      <c r="AB861" s="87"/>
      <c r="AC861" s="120"/>
      <c r="AD861" s="120"/>
      <c r="AE861" s="120"/>
      <c r="AF861" s="87"/>
      <c r="AG861" s="120"/>
      <c r="AH861" s="120"/>
      <c r="AI861" s="87"/>
      <c r="AJ861" s="120"/>
      <c r="AK861" s="120"/>
      <c r="AL861" s="87"/>
      <c r="AM861" s="120"/>
      <c r="AN861" s="120"/>
      <c r="AO861" s="120"/>
      <c r="AP861" s="120"/>
      <c r="AQ861" s="120"/>
      <c r="AR861" s="87"/>
      <c r="AS861" s="120"/>
      <c r="AT861" s="120"/>
      <c r="AU861" s="120"/>
      <c r="AV861" s="120"/>
      <c r="AW861" s="120"/>
      <c r="AX861" s="120"/>
      <c r="AY861" s="87"/>
      <c r="AZ861" s="120"/>
      <c r="BA861" s="120"/>
      <c r="BB861" s="120"/>
      <c r="BC861" s="120"/>
      <c r="BD861" s="17"/>
      <c r="BE861" s="17"/>
      <c r="BP861" s="17"/>
      <c r="BQ861" s="19"/>
      <c r="BR861" s="19"/>
      <c r="BS861" s="19"/>
      <c r="BT861" s="6"/>
      <c r="BU861" s="19"/>
      <c r="BV861" s="19"/>
      <c r="BW861" s="19"/>
      <c r="BX861" s="19"/>
      <c r="BY861" s="19"/>
      <c r="BZ861" s="19"/>
      <c r="CA861" s="27"/>
      <c r="CI861" s="17"/>
      <c r="CN861" s="17"/>
      <c r="CS861" s="17"/>
      <c r="CX861" s="17"/>
      <c r="DH861" s="17"/>
      <c r="DT861" s="17"/>
      <c r="ED861" s="17"/>
      <c r="EO861" s="17"/>
      <c r="EP861" s="45"/>
      <c r="EQ861" s="6"/>
      <c r="ER861" s="6"/>
      <c r="ES861" s="6"/>
      <c r="ET861" s="6"/>
      <c r="EU861" s="46"/>
      <c r="FV861" s="19"/>
      <c r="FW861" s="23"/>
      <c r="FX861" s="23"/>
      <c r="FZ861" s="23"/>
      <c r="GA861" s="23"/>
      <c r="GB861" s="23"/>
      <c r="GC861" s="23"/>
      <c r="GD861" s="23"/>
      <c r="GE861" s="23"/>
      <c r="GF861" s="23"/>
      <c r="GG861" s="23"/>
      <c r="GH861" s="23"/>
      <c r="GI861" s="23"/>
      <c r="GJ861" s="23"/>
      <c r="GK861" s="23"/>
      <c r="GL861" s="23"/>
      <c r="GM861" s="23"/>
      <c r="GN861" s="46"/>
    </row>
    <row r="862" spans="1:196" s="44" customFormat="1">
      <c r="A862" s="120"/>
      <c r="B862" s="120"/>
      <c r="C862" s="120"/>
      <c r="D862" s="120"/>
      <c r="E862" s="120"/>
      <c r="F862" s="120"/>
      <c r="G862" s="120"/>
      <c r="H862" s="120"/>
      <c r="I862" s="120"/>
      <c r="J862" s="120"/>
      <c r="K862" s="120"/>
      <c r="L862" s="120"/>
      <c r="M862" s="87"/>
      <c r="N862" s="120"/>
      <c r="O862" s="120"/>
      <c r="P862" s="120"/>
      <c r="Q862" s="87"/>
      <c r="R862" s="120"/>
      <c r="S862" s="120"/>
      <c r="T862" s="120"/>
      <c r="U862" s="87"/>
      <c r="V862" s="120"/>
      <c r="W862" s="120"/>
      <c r="X862" s="87"/>
      <c r="Y862" s="120"/>
      <c r="Z862" s="120"/>
      <c r="AA862" s="120"/>
      <c r="AB862" s="87"/>
      <c r="AC862" s="120"/>
      <c r="AD862" s="120"/>
      <c r="AE862" s="120"/>
      <c r="AF862" s="87"/>
      <c r="AG862" s="120"/>
      <c r="AH862" s="120"/>
      <c r="AI862" s="87"/>
      <c r="AJ862" s="120"/>
      <c r="AK862" s="120"/>
      <c r="AL862" s="87"/>
      <c r="AM862" s="120"/>
      <c r="AN862" s="120"/>
      <c r="AO862" s="120"/>
      <c r="AP862" s="120"/>
      <c r="AQ862" s="120"/>
      <c r="AR862" s="87"/>
      <c r="AS862" s="120"/>
      <c r="AT862" s="120"/>
      <c r="AU862" s="120"/>
      <c r="AV862" s="120"/>
      <c r="AW862" s="120"/>
      <c r="AX862" s="120"/>
      <c r="AY862" s="87"/>
      <c r="AZ862" s="120"/>
      <c r="BA862" s="120"/>
      <c r="BB862" s="120"/>
      <c r="BC862" s="120"/>
      <c r="BD862" s="17"/>
      <c r="BE862" s="17"/>
      <c r="BP862" s="17"/>
      <c r="BQ862" s="19"/>
      <c r="BR862" s="19"/>
      <c r="BS862" s="19"/>
      <c r="BT862" s="6"/>
      <c r="BU862" s="19"/>
      <c r="BV862" s="19"/>
      <c r="BW862" s="19"/>
      <c r="BX862" s="19"/>
      <c r="BY862" s="19"/>
      <c r="BZ862" s="19"/>
      <c r="CA862" s="27"/>
      <c r="CI862" s="17"/>
      <c r="CN862" s="17"/>
      <c r="CS862" s="17"/>
      <c r="CX862" s="17"/>
      <c r="DH862" s="17"/>
      <c r="DT862" s="17"/>
      <c r="ED862" s="17"/>
      <c r="EO862" s="17"/>
      <c r="EP862" s="45"/>
      <c r="EQ862" s="6"/>
      <c r="ER862" s="6"/>
      <c r="ES862" s="6"/>
      <c r="ET862" s="6"/>
      <c r="EU862" s="46"/>
      <c r="FV862" s="19"/>
      <c r="FW862" s="23"/>
      <c r="FX862" s="23"/>
      <c r="FZ862" s="23"/>
      <c r="GA862" s="23"/>
      <c r="GB862" s="23"/>
      <c r="GC862" s="23"/>
      <c r="GD862" s="23"/>
      <c r="GE862" s="23"/>
      <c r="GF862" s="23"/>
      <c r="GG862" s="23"/>
      <c r="GH862" s="23"/>
      <c r="GI862" s="23"/>
      <c r="GJ862" s="23"/>
      <c r="GK862" s="23"/>
      <c r="GL862" s="23"/>
      <c r="GM862" s="23"/>
      <c r="GN862" s="46"/>
    </row>
    <row r="863" spans="1:196" s="44" customFormat="1">
      <c r="A863" s="120"/>
      <c r="B863" s="120"/>
      <c r="C863" s="120"/>
      <c r="D863" s="120"/>
      <c r="E863" s="120"/>
      <c r="F863" s="120"/>
      <c r="G863" s="120"/>
      <c r="H863" s="120"/>
      <c r="I863" s="120"/>
      <c r="J863" s="120"/>
      <c r="K863" s="120"/>
      <c r="L863" s="120"/>
      <c r="M863" s="87"/>
      <c r="N863" s="120"/>
      <c r="O863" s="120"/>
      <c r="P863" s="120"/>
      <c r="Q863" s="87"/>
      <c r="R863" s="120"/>
      <c r="S863" s="120"/>
      <c r="T863" s="120"/>
      <c r="U863" s="87"/>
      <c r="V863" s="120"/>
      <c r="W863" s="120"/>
      <c r="X863" s="87"/>
      <c r="Y863" s="120"/>
      <c r="Z863" s="120"/>
      <c r="AA863" s="120"/>
      <c r="AB863" s="87"/>
      <c r="AC863" s="120"/>
      <c r="AD863" s="120"/>
      <c r="AE863" s="120"/>
      <c r="AF863" s="87"/>
      <c r="AG863" s="120"/>
      <c r="AH863" s="120"/>
      <c r="AI863" s="87"/>
      <c r="AJ863" s="120"/>
      <c r="AK863" s="120"/>
      <c r="AL863" s="87"/>
      <c r="AM863" s="120"/>
      <c r="AN863" s="120"/>
      <c r="AO863" s="120"/>
      <c r="AP863" s="120"/>
      <c r="AQ863" s="120"/>
      <c r="AR863" s="87"/>
      <c r="AS863" s="120"/>
      <c r="AT863" s="120"/>
      <c r="AU863" s="120"/>
      <c r="AV863" s="120"/>
      <c r="AW863" s="120"/>
      <c r="AX863" s="120"/>
      <c r="AY863" s="87"/>
      <c r="AZ863" s="120"/>
      <c r="BA863" s="120"/>
      <c r="BB863" s="120"/>
      <c r="BC863" s="120"/>
      <c r="BD863" s="17"/>
      <c r="BE863" s="17"/>
      <c r="BP863" s="17"/>
      <c r="BQ863" s="19"/>
      <c r="BR863" s="19"/>
      <c r="BS863" s="19"/>
      <c r="BT863" s="6"/>
      <c r="BU863" s="19"/>
      <c r="BV863" s="19"/>
      <c r="BW863" s="19"/>
      <c r="BX863" s="19"/>
      <c r="BY863" s="19"/>
      <c r="BZ863" s="19"/>
      <c r="CA863" s="27"/>
      <c r="CI863" s="17"/>
      <c r="CN863" s="17"/>
      <c r="CS863" s="17"/>
      <c r="CX863" s="17"/>
      <c r="DH863" s="17"/>
      <c r="DT863" s="17"/>
      <c r="ED863" s="17"/>
      <c r="EO863" s="17"/>
      <c r="EP863" s="45"/>
      <c r="EQ863" s="6"/>
      <c r="ER863" s="6"/>
      <c r="ES863" s="6"/>
      <c r="ET863" s="6"/>
      <c r="EU863" s="46"/>
      <c r="FV863" s="19"/>
      <c r="FW863" s="23"/>
      <c r="FX863" s="23"/>
      <c r="FZ863" s="23"/>
      <c r="GA863" s="23"/>
      <c r="GB863" s="23"/>
      <c r="GC863" s="23"/>
      <c r="GD863" s="23"/>
      <c r="GE863" s="23"/>
      <c r="GF863" s="23"/>
      <c r="GG863" s="23"/>
      <c r="GH863" s="23"/>
      <c r="GI863" s="23"/>
      <c r="GJ863" s="23"/>
      <c r="GK863" s="23"/>
      <c r="GL863" s="23"/>
      <c r="GM863" s="23"/>
      <c r="GN863" s="46"/>
    </row>
    <row r="864" spans="1:196" s="44" customFormat="1">
      <c r="A864" s="120"/>
      <c r="B864" s="120"/>
      <c r="C864" s="120"/>
      <c r="D864" s="120"/>
      <c r="E864" s="120"/>
      <c r="F864" s="120"/>
      <c r="G864" s="120"/>
      <c r="H864" s="120"/>
      <c r="I864" s="120"/>
      <c r="J864" s="120"/>
      <c r="K864" s="120"/>
      <c r="L864" s="120"/>
      <c r="M864" s="87"/>
      <c r="N864" s="120"/>
      <c r="O864" s="120"/>
      <c r="P864" s="120"/>
      <c r="Q864" s="87"/>
      <c r="R864" s="120"/>
      <c r="S864" s="120"/>
      <c r="T864" s="120"/>
      <c r="U864" s="87"/>
      <c r="V864" s="120"/>
      <c r="W864" s="120"/>
      <c r="X864" s="87"/>
      <c r="Y864" s="120"/>
      <c r="Z864" s="120"/>
      <c r="AA864" s="120"/>
      <c r="AB864" s="87"/>
      <c r="AC864" s="120"/>
      <c r="AD864" s="120"/>
      <c r="AE864" s="120"/>
      <c r="AF864" s="87"/>
      <c r="AG864" s="120"/>
      <c r="AH864" s="120"/>
      <c r="AI864" s="87"/>
      <c r="AJ864" s="120"/>
      <c r="AK864" s="120"/>
      <c r="AL864" s="87"/>
      <c r="AM864" s="120"/>
      <c r="AN864" s="120"/>
      <c r="AO864" s="120"/>
      <c r="AP864" s="120"/>
      <c r="AQ864" s="120"/>
      <c r="AR864" s="87"/>
      <c r="AS864" s="120"/>
      <c r="AT864" s="120"/>
      <c r="AU864" s="120"/>
      <c r="AV864" s="120"/>
      <c r="AW864" s="120"/>
      <c r="AX864" s="120"/>
      <c r="AY864" s="87"/>
      <c r="AZ864" s="120"/>
      <c r="BA864" s="120"/>
      <c r="BB864" s="120"/>
      <c r="BC864" s="120"/>
      <c r="BD864" s="17"/>
      <c r="BE864" s="17"/>
      <c r="BP864" s="17"/>
      <c r="BQ864" s="19"/>
      <c r="BR864" s="19"/>
      <c r="BS864" s="19"/>
      <c r="BT864" s="6"/>
      <c r="BU864" s="19"/>
      <c r="BV864" s="19"/>
      <c r="BW864" s="19"/>
      <c r="BX864" s="19"/>
      <c r="BY864" s="19"/>
      <c r="BZ864" s="19"/>
      <c r="CA864" s="27"/>
      <c r="CI864" s="17"/>
      <c r="CN864" s="17"/>
      <c r="CS864" s="17"/>
      <c r="CX864" s="17"/>
      <c r="DH864" s="17"/>
      <c r="DT864" s="17"/>
      <c r="ED864" s="17"/>
      <c r="EO864" s="17"/>
      <c r="EP864" s="45"/>
      <c r="EQ864" s="6"/>
      <c r="ER864" s="6"/>
      <c r="ES864" s="6"/>
      <c r="ET864" s="6"/>
      <c r="EU864" s="46"/>
      <c r="FV864" s="19"/>
      <c r="FW864" s="23"/>
      <c r="FX864" s="23"/>
      <c r="FZ864" s="23"/>
      <c r="GA864" s="23"/>
      <c r="GB864" s="23"/>
      <c r="GC864" s="23"/>
      <c r="GD864" s="23"/>
      <c r="GE864" s="23"/>
      <c r="GF864" s="23"/>
      <c r="GG864" s="23"/>
      <c r="GH864" s="23"/>
      <c r="GI864" s="23"/>
      <c r="GJ864" s="23"/>
      <c r="GK864" s="23"/>
      <c r="GL864" s="23"/>
      <c r="GM864" s="23"/>
      <c r="GN864" s="46"/>
    </row>
    <row r="865" spans="1:196" s="44" customFormat="1">
      <c r="A865" s="120"/>
      <c r="B865" s="120"/>
      <c r="C865" s="120"/>
      <c r="D865" s="120"/>
      <c r="E865" s="120"/>
      <c r="F865" s="120"/>
      <c r="G865" s="120"/>
      <c r="H865" s="120"/>
      <c r="I865" s="120"/>
      <c r="J865" s="120"/>
      <c r="K865" s="120"/>
      <c r="L865" s="120"/>
      <c r="M865" s="87"/>
      <c r="N865" s="120"/>
      <c r="O865" s="120"/>
      <c r="P865" s="120"/>
      <c r="Q865" s="87"/>
      <c r="R865" s="120"/>
      <c r="S865" s="120"/>
      <c r="T865" s="120"/>
      <c r="U865" s="87"/>
      <c r="V865" s="120"/>
      <c r="W865" s="120"/>
      <c r="X865" s="87"/>
      <c r="Y865" s="120"/>
      <c r="Z865" s="120"/>
      <c r="AA865" s="120"/>
      <c r="AB865" s="87"/>
      <c r="AC865" s="120"/>
      <c r="AD865" s="120"/>
      <c r="AE865" s="120"/>
      <c r="AF865" s="87"/>
      <c r="AG865" s="120"/>
      <c r="AH865" s="120"/>
      <c r="AI865" s="87"/>
      <c r="AJ865" s="120"/>
      <c r="AK865" s="120"/>
      <c r="AL865" s="87"/>
      <c r="AM865" s="120"/>
      <c r="AN865" s="120"/>
      <c r="AO865" s="120"/>
      <c r="AP865" s="120"/>
      <c r="AQ865" s="120"/>
      <c r="AR865" s="87"/>
      <c r="AS865" s="120"/>
      <c r="AT865" s="120"/>
      <c r="AU865" s="120"/>
      <c r="AV865" s="120"/>
      <c r="AW865" s="120"/>
      <c r="AX865" s="120"/>
      <c r="AY865" s="87"/>
      <c r="AZ865" s="120"/>
      <c r="BA865" s="120"/>
      <c r="BB865" s="120"/>
      <c r="BC865" s="120"/>
      <c r="BD865" s="17"/>
      <c r="BE865" s="17"/>
      <c r="BP865" s="17"/>
      <c r="BQ865" s="19"/>
      <c r="BR865" s="19"/>
      <c r="BS865" s="19"/>
      <c r="BT865" s="6"/>
      <c r="BU865" s="19"/>
      <c r="BV865" s="19"/>
      <c r="BW865" s="19"/>
      <c r="BX865" s="19"/>
      <c r="BY865" s="19"/>
      <c r="BZ865" s="19"/>
      <c r="CA865" s="27"/>
      <c r="CI865" s="17"/>
      <c r="CN865" s="17"/>
      <c r="CS865" s="17"/>
      <c r="CX865" s="17"/>
      <c r="DH865" s="17"/>
      <c r="DT865" s="17"/>
      <c r="ED865" s="17"/>
      <c r="EO865" s="17"/>
      <c r="EP865" s="45"/>
      <c r="EQ865" s="6"/>
      <c r="ER865" s="6"/>
      <c r="ES865" s="6"/>
      <c r="ET865" s="6"/>
      <c r="EU865" s="46"/>
      <c r="FV865" s="19"/>
      <c r="FW865" s="23"/>
      <c r="FX865" s="23"/>
      <c r="FZ865" s="23"/>
      <c r="GA865" s="23"/>
      <c r="GB865" s="23"/>
      <c r="GC865" s="23"/>
      <c r="GD865" s="23"/>
      <c r="GE865" s="23"/>
      <c r="GF865" s="23"/>
      <c r="GG865" s="23"/>
      <c r="GH865" s="23"/>
      <c r="GI865" s="23"/>
      <c r="GJ865" s="23"/>
      <c r="GK865" s="23"/>
      <c r="GL865" s="23"/>
      <c r="GM865" s="23"/>
      <c r="GN865" s="46"/>
    </row>
    <row r="866" spans="1:196" s="44" customFormat="1">
      <c r="A866" s="120"/>
      <c r="B866" s="120"/>
      <c r="C866" s="120"/>
      <c r="D866" s="120"/>
      <c r="E866" s="120"/>
      <c r="F866" s="120"/>
      <c r="G866" s="120"/>
      <c r="H866" s="120"/>
      <c r="I866" s="120"/>
      <c r="J866" s="120"/>
      <c r="K866" s="120"/>
      <c r="L866" s="120"/>
      <c r="M866" s="87"/>
      <c r="N866" s="120"/>
      <c r="O866" s="120"/>
      <c r="P866" s="120"/>
      <c r="Q866" s="87"/>
      <c r="R866" s="120"/>
      <c r="S866" s="120"/>
      <c r="T866" s="120"/>
      <c r="U866" s="87"/>
      <c r="V866" s="120"/>
      <c r="W866" s="120"/>
      <c r="X866" s="87"/>
      <c r="Y866" s="120"/>
      <c r="Z866" s="120"/>
      <c r="AA866" s="120"/>
      <c r="AB866" s="87"/>
      <c r="AC866" s="120"/>
      <c r="AD866" s="120"/>
      <c r="AE866" s="120"/>
      <c r="AF866" s="87"/>
      <c r="AG866" s="120"/>
      <c r="AH866" s="120"/>
      <c r="AI866" s="87"/>
      <c r="AJ866" s="120"/>
      <c r="AK866" s="120"/>
      <c r="AL866" s="87"/>
      <c r="AM866" s="120"/>
      <c r="AN866" s="120"/>
      <c r="AO866" s="120"/>
      <c r="AP866" s="120"/>
      <c r="AQ866" s="120"/>
      <c r="AR866" s="87"/>
      <c r="AS866" s="120"/>
      <c r="AT866" s="120"/>
      <c r="AU866" s="120"/>
      <c r="AV866" s="120"/>
      <c r="AW866" s="120"/>
      <c r="AX866" s="120"/>
      <c r="AY866" s="87"/>
      <c r="AZ866" s="120"/>
      <c r="BA866" s="120"/>
      <c r="BB866" s="120"/>
      <c r="BC866" s="120"/>
      <c r="BD866" s="17"/>
      <c r="BE866" s="17"/>
      <c r="BP866" s="17"/>
      <c r="BQ866" s="19"/>
      <c r="BR866" s="19"/>
      <c r="BS866" s="19"/>
      <c r="BT866" s="6"/>
      <c r="BU866" s="19"/>
      <c r="BV866" s="19"/>
      <c r="BW866" s="19"/>
      <c r="BX866" s="19"/>
      <c r="BY866" s="19"/>
      <c r="BZ866" s="19"/>
      <c r="CA866" s="27"/>
      <c r="CI866" s="17"/>
      <c r="CN866" s="17"/>
      <c r="CS866" s="17"/>
      <c r="CX866" s="17"/>
      <c r="DH866" s="17"/>
      <c r="DT866" s="17"/>
      <c r="ED866" s="17"/>
      <c r="EO866" s="17"/>
      <c r="EP866" s="45"/>
      <c r="EQ866" s="6"/>
      <c r="ER866" s="6"/>
      <c r="ES866" s="6"/>
      <c r="ET866" s="6"/>
      <c r="EU866" s="46"/>
      <c r="FV866" s="19"/>
      <c r="FW866" s="23"/>
      <c r="FX866" s="23"/>
      <c r="FZ866" s="23"/>
      <c r="GA866" s="23"/>
      <c r="GB866" s="23"/>
      <c r="GC866" s="23"/>
      <c r="GD866" s="23"/>
      <c r="GE866" s="23"/>
      <c r="GF866" s="23"/>
      <c r="GG866" s="23"/>
      <c r="GH866" s="23"/>
      <c r="GI866" s="23"/>
      <c r="GJ866" s="23"/>
      <c r="GK866" s="23"/>
      <c r="GL866" s="23"/>
      <c r="GM866" s="23"/>
      <c r="GN866" s="46"/>
    </row>
    <row r="867" spans="1:196" s="44" customFormat="1">
      <c r="A867" s="120"/>
      <c r="B867" s="120"/>
      <c r="C867" s="120"/>
      <c r="D867" s="120"/>
      <c r="E867" s="120"/>
      <c r="F867" s="120"/>
      <c r="G867" s="120"/>
      <c r="H867" s="120"/>
      <c r="I867" s="120"/>
      <c r="J867" s="120"/>
      <c r="K867" s="120"/>
      <c r="L867" s="120"/>
      <c r="M867" s="87"/>
      <c r="N867" s="120"/>
      <c r="O867" s="120"/>
      <c r="P867" s="120"/>
      <c r="Q867" s="87"/>
      <c r="R867" s="120"/>
      <c r="S867" s="120"/>
      <c r="T867" s="120"/>
      <c r="U867" s="87"/>
      <c r="V867" s="120"/>
      <c r="W867" s="120"/>
      <c r="X867" s="87"/>
      <c r="Y867" s="120"/>
      <c r="Z867" s="120"/>
      <c r="AA867" s="120"/>
      <c r="AB867" s="87"/>
      <c r="AC867" s="120"/>
      <c r="AD867" s="120"/>
      <c r="AE867" s="120"/>
      <c r="AF867" s="87"/>
      <c r="AG867" s="120"/>
      <c r="AH867" s="120"/>
      <c r="AI867" s="87"/>
      <c r="AJ867" s="120"/>
      <c r="AK867" s="120"/>
      <c r="AL867" s="87"/>
      <c r="AM867" s="120"/>
      <c r="AN867" s="120"/>
      <c r="AO867" s="120"/>
      <c r="AP867" s="120"/>
      <c r="AQ867" s="120"/>
      <c r="AR867" s="87"/>
      <c r="AS867" s="120"/>
      <c r="AT867" s="120"/>
      <c r="AU867" s="120"/>
      <c r="AV867" s="120"/>
      <c r="AW867" s="120"/>
      <c r="AX867" s="120"/>
      <c r="AY867" s="87"/>
      <c r="AZ867" s="120"/>
      <c r="BA867" s="120"/>
      <c r="BB867" s="120"/>
      <c r="BC867" s="120"/>
      <c r="BD867" s="17"/>
      <c r="BE867" s="17"/>
      <c r="BP867" s="17"/>
      <c r="BQ867" s="19"/>
      <c r="BR867" s="19"/>
      <c r="BS867" s="19"/>
      <c r="BT867" s="6"/>
      <c r="BU867" s="19"/>
      <c r="BV867" s="19"/>
      <c r="BW867" s="19"/>
      <c r="BX867" s="19"/>
      <c r="BY867" s="19"/>
      <c r="BZ867" s="19"/>
      <c r="CA867" s="27"/>
      <c r="CI867" s="17"/>
      <c r="CN867" s="17"/>
      <c r="CS867" s="17"/>
      <c r="CX867" s="17"/>
      <c r="DH867" s="17"/>
      <c r="DT867" s="17"/>
      <c r="ED867" s="17"/>
      <c r="EO867" s="17"/>
      <c r="EP867" s="45"/>
      <c r="EQ867" s="6"/>
      <c r="ER867" s="6"/>
      <c r="ES867" s="6"/>
      <c r="ET867" s="6"/>
      <c r="EU867" s="46"/>
      <c r="FV867" s="19"/>
      <c r="FW867" s="23"/>
      <c r="FX867" s="23"/>
      <c r="FZ867" s="23"/>
      <c r="GA867" s="23"/>
      <c r="GB867" s="23"/>
      <c r="GC867" s="23"/>
      <c r="GD867" s="23"/>
      <c r="GE867" s="23"/>
      <c r="GF867" s="23"/>
      <c r="GG867" s="23"/>
      <c r="GH867" s="23"/>
      <c r="GI867" s="23"/>
      <c r="GJ867" s="23"/>
      <c r="GK867" s="23"/>
      <c r="GL867" s="23"/>
      <c r="GM867" s="23"/>
      <c r="GN867" s="46"/>
    </row>
    <row r="868" spans="1:196" s="44" customFormat="1">
      <c r="A868" s="120"/>
      <c r="B868" s="120"/>
      <c r="C868" s="120"/>
      <c r="D868" s="120"/>
      <c r="E868" s="120"/>
      <c r="F868" s="120"/>
      <c r="G868" s="120"/>
      <c r="H868" s="120"/>
      <c r="I868" s="120"/>
      <c r="J868" s="120"/>
      <c r="K868" s="120"/>
      <c r="L868" s="120"/>
      <c r="M868" s="87"/>
      <c r="N868" s="120"/>
      <c r="O868" s="120"/>
      <c r="P868" s="120"/>
      <c r="Q868" s="87"/>
      <c r="R868" s="120"/>
      <c r="S868" s="120"/>
      <c r="T868" s="120"/>
      <c r="U868" s="87"/>
      <c r="V868" s="120"/>
      <c r="W868" s="120"/>
      <c r="X868" s="87"/>
      <c r="Y868" s="120"/>
      <c r="Z868" s="120"/>
      <c r="AA868" s="120"/>
      <c r="AB868" s="87"/>
      <c r="AC868" s="120"/>
      <c r="AD868" s="120"/>
      <c r="AE868" s="120"/>
      <c r="AF868" s="87"/>
      <c r="AG868" s="120"/>
      <c r="AH868" s="120"/>
      <c r="AI868" s="87"/>
      <c r="AJ868" s="120"/>
      <c r="AK868" s="120"/>
      <c r="AL868" s="87"/>
      <c r="AM868" s="120"/>
      <c r="AN868" s="120"/>
      <c r="AO868" s="120"/>
      <c r="AP868" s="120"/>
      <c r="AQ868" s="120"/>
      <c r="AR868" s="87"/>
      <c r="AS868" s="120"/>
      <c r="AT868" s="120"/>
      <c r="AU868" s="120"/>
      <c r="AV868" s="120"/>
      <c r="AW868" s="120"/>
      <c r="AX868" s="120"/>
      <c r="AY868" s="87"/>
      <c r="AZ868" s="120"/>
      <c r="BA868" s="120"/>
      <c r="BB868" s="120"/>
      <c r="BC868" s="120"/>
      <c r="BD868" s="17"/>
      <c r="BE868" s="17"/>
      <c r="BP868" s="17"/>
      <c r="BQ868" s="19"/>
      <c r="BR868" s="19"/>
      <c r="BS868" s="19"/>
      <c r="BT868" s="6"/>
      <c r="BU868" s="19"/>
      <c r="BV868" s="19"/>
      <c r="BW868" s="19"/>
      <c r="BX868" s="19"/>
      <c r="BY868" s="19"/>
      <c r="BZ868" s="19"/>
      <c r="CA868" s="27"/>
      <c r="CI868" s="17"/>
      <c r="CN868" s="17"/>
      <c r="CS868" s="17"/>
      <c r="CX868" s="17"/>
      <c r="DH868" s="17"/>
      <c r="DT868" s="17"/>
      <c r="ED868" s="17"/>
      <c r="EO868" s="17"/>
      <c r="EP868" s="45"/>
      <c r="EQ868" s="6"/>
      <c r="ER868" s="6"/>
      <c r="ES868" s="6"/>
      <c r="ET868" s="6"/>
      <c r="EU868" s="46"/>
      <c r="FV868" s="19"/>
      <c r="FW868" s="23"/>
      <c r="FX868" s="23"/>
      <c r="FZ868" s="23"/>
      <c r="GA868" s="23"/>
      <c r="GB868" s="23"/>
      <c r="GC868" s="23"/>
      <c r="GD868" s="23"/>
      <c r="GE868" s="23"/>
      <c r="GF868" s="23"/>
      <c r="GG868" s="23"/>
      <c r="GH868" s="23"/>
      <c r="GI868" s="23"/>
      <c r="GJ868" s="23"/>
      <c r="GK868" s="23"/>
      <c r="GL868" s="23"/>
      <c r="GM868" s="23"/>
      <c r="GN868" s="46"/>
    </row>
    <row r="869" spans="1:196" s="44" customFormat="1">
      <c r="A869" s="120"/>
      <c r="B869" s="120"/>
      <c r="C869" s="120"/>
      <c r="D869" s="120"/>
      <c r="E869" s="120"/>
      <c r="F869" s="120"/>
      <c r="G869" s="120"/>
      <c r="H869" s="120"/>
      <c r="I869" s="120"/>
      <c r="J869" s="120"/>
      <c r="K869" s="120"/>
      <c r="L869" s="120"/>
      <c r="M869" s="87"/>
      <c r="N869" s="120"/>
      <c r="O869" s="120"/>
      <c r="P869" s="120"/>
      <c r="Q869" s="87"/>
      <c r="R869" s="120"/>
      <c r="S869" s="120"/>
      <c r="T869" s="120"/>
      <c r="U869" s="87"/>
      <c r="V869" s="120"/>
      <c r="W869" s="120"/>
      <c r="X869" s="87"/>
      <c r="Y869" s="120"/>
      <c r="Z869" s="120"/>
      <c r="AA869" s="120"/>
      <c r="AB869" s="87"/>
      <c r="AC869" s="120"/>
      <c r="AD869" s="120"/>
      <c r="AE869" s="120"/>
      <c r="AF869" s="87"/>
      <c r="AG869" s="120"/>
      <c r="AH869" s="120"/>
      <c r="AI869" s="87"/>
      <c r="AJ869" s="120"/>
      <c r="AK869" s="120"/>
      <c r="AL869" s="87"/>
      <c r="AM869" s="120"/>
      <c r="AN869" s="120"/>
      <c r="AO869" s="120"/>
      <c r="AP869" s="120"/>
      <c r="AQ869" s="120"/>
      <c r="AR869" s="87"/>
      <c r="AS869" s="120"/>
      <c r="AT869" s="120"/>
      <c r="AU869" s="120"/>
      <c r="AV869" s="120"/>
      <c r="AW869" s="120"/>
      <c r="AX869" s="120"/>
      <c r="AY869" s="87"/>
      <c r="AZ869" s="120"/>
      <c r="BA869" s="120"/>
      <c r="BB869" s="120"/>
      <c r="BC869" s="120"/>
      <c r="BD869" s="17"/>
      <c r="BE869" s="17"/>
      <c r="BP869" s="17"/>
      <c r="BQ869" s="19"/>
      <c r="BR869" s="19"/>
      <c r="BS869" s="19"/>
      <c r="BT869" s="6"/>
      <c r="BU869" s="19"/>
      <c r="BV869" s="19"/>
      <c r="BW869" s="19"/>
      <c r="BX869" s="19"/>
      <c r="BY869" s="19"/>
      <c r="BZ869" s="19"/>
      <c r="CA869" s="27"/>
      <c r="CI869" s="17"/>
      <c r="CN869" s="17"/>
      <c r="CS869" s="17"/>
      <c r="CX869" s="17"/>
      <c r="DH869" s="17"/>
      <c r="DT869" s="17"/>
      <c r="ED869" s="17"/>
      <c r="EO869" s="17"/>
      <c r="EP869" s="45"/>
      <c r="EQ869" s="6"/>
      <c r="ER869" s="6"/>
      <c r="ES869" s="6"/>
      <c r="ET869" s="6"/>
      <c r="EU869" s="46"/>
      <c r="FV869" s="19"/>
      <c r="FW869" s="23"/>
      <c r="FX869" s="23"/>
      <c r="FZ869" s="23"/>
      <c r="GA869" s="23"/>
      <c r="GB869" s="23"/>
      <c r="GC869" s="23"/>
      <c r="GD869" s="23"/>
      <c r="GE869" s="23"/>
      <c r="GF869" s="23"/>
      <c r="GG869" s="23"/>
      <c r="GH869" s="23"/>
      <c r="GI869" s="23"/>
      <c r="GJ869" s="23"/>
      <c r="GK869" s="23"/>
      <c r="GL869" s="23"/>
      <c r="GM869" s="23"/>
      <c r="GN869" s="46"/>
    </row>
    <row r="870" spans="1:196" s="44" customFormat="1">
      <c r="A870" s="120"/>
      <c r="B870" s="120"/>
      <c r="C870" s="120"/>
      <c r="D870" s="120"/>
      <c r="E870" s="120"/>
      <c r="F870" s="120"/>
      <c r="G870" s="120"/>
      <c r="H870" s="120"/>
      <c r="I870" s="120"/>
      <c r="J870" s="120"/>
      <c r="K870" s="120"/>
      <c r="L870" s="120"/>
      <c r="M870" s="87"/>
      <c r="N870" s="120"/>
      <c r="O870" s="120"/>
      <c r="P870" s="120"/>
      <c r="Q870" s="87"/>
      <c r="R870" s="120"/>
      <c r="S870" s="120"/>
      <c r="T870" s="120"/>
      <c r="U870" s="87"/>
      <c r="V870" s="120"/>
      <c r="W870" s="120"/>
      <c r="X870" s="87"/>
      <c r="Y870" s="120"/>
      <c r="Z870" s="120"/>
      <c r="AA870" s="120"/>
      <c r="AB870" s="87"/>
      <c r="AC870" s="120"/>
      <c r="AD870" s="120"/>
      <c r="AE870" s="120"/>
      <c r="AF870" s="87"/>
      <c r="AG870" s="120"/>
      <c r="AH870" s="120"/>
      <c r="AI870" s="87"/>
      <c r="AJ870" s="120"/>
      <c r="AK870" s="120"/>
      <c r="AL870" s="87"/>
      <c r="AM870" s="120"/>
      <c r="AN870" s="120"/>
      <c r="AO870" s="120"/>
      <c r="AP870" s="120"/>
      <c r="AQ870" s="120"/>
      <c r="AR870" s="87"/>
      <c r="AS870" s="120"/>
      <c r="AT870" s="120"/>
      <c r="AU870" s="120"/>
      <c r="AV870" s="120"/>
      <c r="AW870" s="120"/>
      <c r="AX870" s="120"/>
      <c r="AY870" s="87"/>
      <c r="AZ870" s="120"/>
      <c r="BA870" s="120"/>
      <c r="BB870" s="120"/>
      <c r="BC870" s="120"/>
      <c r="BD870" s="17"/>
      <c r="BE870" s="17"/>
      <c r="BP870" s="17"/>
      <c r="BQ870" s="19"/>
      <c r="BR870" s="19"/>
      <c r="BS870" s="19"/>
      <c r="BT870" s="6"/>
      <c r="BU870" s="19"/>
      <c r="BV870" s="19"/>
      <c r="BW870" s="19"/>
      <c r="BX870" s="19"/>
      <c r="BY870" s="19"/>
      <c r="BZ870" s="19"/>
      <c r="CA870" s="27"/>
      <c r="CI870" s="17"/>
      <c r="CN870" s="17"/>
      <c r="CS870" s="17"/>
      <c r="CX870" s="17"/>
      <c r="DH870" s="17"/>
      <c r="DT870" s="17"/>
      <c r="ED870" s="17"/>
      <c r="EO870" s="17"/>
      <c r="EP870" s="45"/>
      <c r="EQ870" s="6"/>
      <c r="ER870" s="6"/>
      <c r="ES870" s="6"/>
      <c r="ET870" s="6"/>
      <c r="EU870" s="46"/>
      <c r="FV870" s="19"/>
      <c r="FW870" s="23"/>
      <c r="FX870" s="23"/>
      <c r="FZ870" s="23"/>
      <c r="GA870" s="23"/>
      <c r="GB870" s="23"/>
      <c r="GC870" s="23"/>
      <c r="GD870" s="23"/>
      <c r="GE870" s="23"/>
      <c r="GF870" s="23"/>
      <c r="GG870" s="23"/>
      <c r="GH870" s="23"/>
      <c r="GI870" s="23"/>
      <c r="GJ870" s="23"/>
      <c r="GK870" s="23"/>
      <c r="GL870" s="23"/>
      <c r="GM870" s="23"/>
      <c r="GN870" s="46"/>
    </row>
    <row r="871" spans="1:196" s="44" customFormat="1">
      <c r="A871" s="120"/>
      <c r="B871" s="120"/>
      <c r="C871" s="120"/>
      <c r="D871" s="120"/>
      <c r="E871" s="120"/>
      <c r="F871" s="120"/>
      <c r="G871" s="120"/>
      <c r="H871" s="120"/>
      <c r="I871" s="120"/>
      <c r="J871" s="120"/>
      <c r="K871" s="120"/>
      <c r="L871" s="120"/>
      <c r="M871" s="87"/>
      <c r="N871" s="120"/>
      <c r="O871" s="120"/>
      <c r="P871" s="120"/>
      <c r="Q871" s="87"/>
      <c r="R871" s="120"/>
      <c r="S871" s="120"/>
      <c r="T871" s="120"/>
      <c r="U871" s="87"/>
      <c r="V871" s="120"/>
      <c r="W871" s="120"/>
      <c r="X871" s="87"/>
      <c r="Y871" s="120"/>
      <c r="Z871" s="120"/>
      <c r="AA871" s="120"/>
      <c r="AB871" s="87"/>
      <c r="AC871" s="120"/>
      <c r="AD871" s="120"/>
      <c r="AE871" s="120"/>
      <c r="AF871" s="87"/>
      <c r="AG871" s="120"/>
      <c r="AH871" s="120"/>
      <c r="AI871" s="87"/>
      <c r="AJ871" s="120"/>
      <c r="AK871" s="120"/>
      <c r="AL871" s="87"/>
      <c r="AM871" s="120"/>
      <c r="AN871" s="120"/>
      <c r="AO871" s="120"/>
      <c r="AP871" s="120"/>
      <c r="AQ871" s="120"/>
      <c r="AR871" s="87"/>
      <c r="AS871" s="120"/>
      <c r="AT871" s="120"/>
      <c r="AU871" s="120"/>
      <c r="AV871" s="120"/>
      <c r="AW871" s="120"/>
      <c r="AX871" s="120"/>
      <c r="AY871" s="87"/>
      <c r="AZ871" s="120"/>
      <c r="BA871" s="120"/>
      <c r="BB871" s="120"/>
      <c r="BC871" s="120"/>
      <c r="BD871" s="17"/>
      <c r="BE871" s="17"/>
      <c r="BP871" s="17"/>
      <c r="BQ871" s="19"/>
      <c r="BR871" s="19"/>
      <c r="BS871" s="19"/>
      <c r="BT871" s="6"/>
      <c r="BU871" s="19"/>
      <c r="BV871" s="19"/>
      <c r="BW871" s="19"/>
      <c r="BX871" s="19"/>
      <c r="BY871" s="19"/>
      <c r="BZ871" s="19"/>
      <c r="CA871" s="27"/>
      <c r="CI871" s="17"/>
      <c r="CN871" s="17"/>
      <c r="CS871" s="17"/>
      <c r="CX871" s="17"/>
      <c r="DH871" s="17"/>
      <c r="DT871" s="17"/>
      <c r="ED871" s="17"/>
      <c r="EO871" s="17"/>
      <c r="EP871" s="45"/>
      <c r="EQ871" s="6"/>
      <c r="ER871" s="6"/>
      <c r="ES871" s="6"/>
      <c r="ET871" s="6"/>
      <c r="EU871" s="46"/>
      <c r="FV871" s="19"/>
      <c r="FW871" s="23"/>
      <c r="FX871" s="23"/>
      <c r="FZ871" s="23"/>
      <c r="GA871" s="23"/>
      <c r="GB871" s="23"/>
      <c r="GC871" s="23"/>
      <c r="GD871" s="23"/>
      <c r="GE871" s="23"/>
      <c r="GF871" s="23"/>
      <c r="GG871" s="23"/>
      <c r="GH871" s="23"/>
      <c r="GI871" s="23"/>
      <c r="GJ871" s="23"/>
      <c r="GK871" s="23"/>
      <c r="GL871" s="23"/>
      <c r="GM871" s="23"/>
      <c r="GN871" s="46"/>
    </row>
    <row r="872" spans="1:196" s="44" customFormat="1">
      <c r="A872" s="120"/>
      <c r="B872" s="120"/>
      <c r="C872" s="120"/>
      <c r="D872" s="120"/>
      <c r="E872" s="120"/>
      <c r="F872" s="120"/>
      <c r="G872" s="120"/>
      <c r="H872" s="120"/>
      <c r="I872" s="120"/>
      <c r="J872" s="120"/>
      <c r="K872" s="120"/>
      <c r="L872" s="120"/>
      <c r="M872" s="87"/>
      <c r="N872" s="120"/>
      <c r="O872" s="120"/>
      <c r="P872" s="120"/>
      <c r="Q872" s="87"/>
      <c r="R872" s="120"/>
      <c r="S872" s="120"/>
      <c r="T872" s="120"/>
      <c r="U872" s="87"/>
      <c r="V872" s="120"/>
      <c r="W872" s="120"/>
      <c r="X872" s="87"/>
      <c r="Y872" s="120"/>
      <c r="Z872" s="120"/>
      <c r="AA872" s="120"/>
      <c r="AB872" s="87"/>
      <c r="AC872" s="120"/>
      <c r="AD872" s="120"/>
      <c r="AE872" s="120"/>
      <c r="AF872" s="87"/>
      <c r="AG872" s="120"/>
      <c r="AH872" s="120"/>
      <c r="AI872" s="87"/>
      <c r="AJ872" s="120"/>
      <c r="AK872" s="120"/>
      <c r="AL872" s="87"/>
      <c r="AM872" s="120"/>
      <c r="AN872" s="120"/>
      <c r="AO872" s="120"/>
      <c r="AP872" s="120"/>
      <c r="AQ872" s="120"/>
      <c r="AR872" s="87"/>
      <c r="AS872" s="120"/>
      <c r="AT872" s="120"/>
      <c r="AU872" s="120"/>
      <c r="AV872" s="120"/>
      <c r="AW872" s="120"/>
      <c r="AX872" s="120"/>
      <c r="AY872" s="87"/>
      <c r="AZ872" s="120"/>
      <c r="BA872" s="120"/>
      <c r="BB872" s="120"/>
      <c r="BC872" s="120"/>
      <c r="BD872" s="17"/>
      <c r="BE872" s="17"/>
      <c r="BP872" s="17"/>
      <c r="BQ872" s="19"/>
      <c r="BR872" s="19"/>
      <c r="BS872" s="19"/>
      <c r="BT872" s="6"/>
      <c r="BU872" s="19"/>
      <c r="BV872" s="19"/>
      <c r="BW872" s="19"/>
      <c r="BX872" s="19"/>
      <c r="BY872" s="19"/>
      <c r="BZ872" s="19"/>
      <c r="CA872" s="27"/>
      <c r="CI872" s="17"/>
      <c r="CN872" s="17"/>
      <c r="CS872" s="17"/>
      <c r="CX872" s="17"/>
      <c r="DH872" s="17"/>
      <c r="DT872" s="17"/>
      <c r="ED872" s="17"/>
      <c r="EO872" s="17"/>
      <c r="EP872" s="45"/>
      <c r="EQ872" s="6"/>
      <c r="ER872" s="6"/>
      <c r="ES872" s="6"/>
      <c r="ET872" s="6"/>
      <c r="EU872" s="46"/>
      <c r="FV872" s="19"/>
      <c r="FW872" s="23"/>
      <c r="FX872" s="23"/>
      <c r="FZ872" s="23"/>
      <c r="GA872" s="23"/>
      <c r="GB872" s="23"/>
      <c r="GC872" s="23"/>
      <c r="GD872" s="23"/>
      <c r="GE872" s="23"/>
      <c r="GF872" s="23"/>
      <c r="GG872" s="23"/>
      <c r="GH872" s="23"/>
      <c r="GI872" s="23"/>
      <c r="GJ872" s="23"/>
      <c r="GK872" s="23"/>
      <c r="GL872" s="23"/>
      <c r="GM872" s="23"/>
      <c r="GN872" s="46"/>
    </row>
    <row r="873" spans="1:196" s="44" customFormat="1">
      <c r="A873" s="120"/>
      <c r="B873" s="120"/>
      <c r="C873" s="120"/>
      <c r="D873" s="120"/>
      <c r="E873" s="120"/>
      <c r="F873" s="120"/>
      <c r="G873" s="120"/>
      <c r="H873" s="120"/>
      <c r="I873" s="120"/>
      <c r="J873" s="120"/>
      <c r="K873" s="120"/>
      <c r="L873" s="120"/>
      <c r="M873" s="87"/>
      <c r="N873" s="120"/>
      <c r="O873" s="120"/>
      <c r="P873" s="120"/>
      <c r="Q873" s="87"/>
      <c r="R873" s="120"/>
      <c r="S873" s="120"/>
      <c r="T873" s="120"/>
      <c r="U873" s="87"/>
      <c r="V873" s="120"/>
      <c r="W873" s="120"/>
      <c r="X873" s="87"/>
      <c r="Y873" s="120"/>
      <c r="Z873" s="120"/>
      <c r="AA873" s="120"/>
      <c r="AB873" s="87"/>
      <c r="AC873" s="120"/>
      <c r="AD873" s="120"/>
      <c r="AE873" s="120"/>
      <c r="AF873" s="87"/>
      <c r="AG873" s="120"/>
      <c r="AH873" s="120"/>
      <c r="AI873" s="87"/>
      <c r="AJ873" s="120"/>
      <c r="AK873" s="120"/>
      <c r="AL873" s="87"/>
      <c r="AM873" s="120"/>
      <c r="AN873" s="120"/>
      <c r="AO873" s="120"/>
      <c r="AP873" s="120"/>
      <c r="AQ873" s="120"/>
      <c r="AR873" s="87"/>
      <c r="AS873" s="120"/>
      <c r="AT873" s="120"/>
      <c r="AU873" s="120"/>
      <c r="AV873" s="120"/>
      <c r="AW873" s="120"/>
      <c r="AX873" s="120"/>
      <c r="AY873" s="87"/>
      <c r="AZ873" s="120"/>
      <c r="BA873" s="120"/>
      <c r="BB873" s="120"/>
      <c r="BC873" s="120"/>
      <c r="BD873" s="17"/>
      <c r="BE873" s="17"/>
      <c r="BP873" s="17"/>
      <c r="BQ873" s="19"/>
      <c r="BR873" s="19"/>
      <c r="BS873" s="19"/>
      <c r="BT873" s="6"/>
      <c r="BU873" s="19"/>
      <c r="BV873" s="19"/>
      <c r="BW873" s="19"/>
      <c r="BX873" s="19"/>
      <c r="BY873" s="19"/>
      <c r="BZ873" s="19"/>
      <c r="CA873" s="27"/>
      <c r="CI873" s="17"/>
      <c r="CN873" s="17"/>
      <c r="CS873" s="17"/>
      <c r="CX873" s="17"/>
      <c r="DH873" s="17"/>
      <c r="DT873" s="17"/>
      <c r="ED873" s="17"/>
      <c r="EO873" s="17"/>
      <c r="EP873" s="45"/>
      <c r="EQ873" s="6"/>
      <c r="ER873" s="6"/>
      <c r="ES873" s="6"/>
      <c r="ET873" s="6"/>
      <c r="EU873" s="46"/>
      <c r="FV873" s="19"/>
      <c r="FW873" s="23"/>
      <c r="FX873" s="23"/>
      <c r="FZ873" s="23"/>
      <c r="GA873" s="23"/>
      <c r="GB873" s="23"/>
      <c r="GC873" s="23"/>
      <c r="GD873" s="23"/>
      <c r="GE873" s="23"/>
      <c r="GF873" s="23"/>
      <c r="GG873" s="23"/>
      <c r="GH873" s="23"/>
      <c r="GI873" s="23"/>
      <c r="GJ873" s="23"/>
      <c r="GK873" s="23"/>
      <c r="GL873" s="23"/>
      <c r="GM873" s="23"/>
      <c r="GN873" s="46"/>
    </row>
    <row r="874" spans="1:196" s="44" customFormat="1">
      <c r="A874" s="120"/>
      <c r="B874" s="120"/>
      <c r="C874" s="120"/>
      <c r="D874" s="120"/>
      <c r="E874" s="120"/>
      <c r="F874" s="120"/>
      <c r="G874" s="120"/>
      <c r="H874" s="120"/>
      <c r="I874" s="120"/>
      <c r="J874" s="120"/>
      <c r="K874" s="120"/>
      <c r="L874" s="120"/>
      <c r="M874" s="87"/>
      <c r="N874" s="120"/>
      <c r="O874" s="120"/>
      <c r="P874" s="120"/>
      <c r="Q874" s="87"/>
      <c r="R874" s="120"/>
      <c r="S874" s="120"/>
      <c r="T874" s="120"/>
      <c r="U874" s="87"/>
      <c r="V874" s="120"/>
      <c r="W874" s="120"/>
      <c r="X874" s="87"/>
      <c r="Y874" s="120"/>
      <c r="Z874" s="120"/>
      <c r="AA874" s="120"/>
      <c r="AB874" s="87"/>
      <c r="AC874" s="120"/>
      <c r="AD874" s="120"/>
      <c r="AE874" s="120"/>
      <c r="AF874" s="87"/>
      <c r="AG874" s="120"/>
      <c r="AH874" s="120"/>
      <c r="AI874" s="87"/>
      <c r="AJ874" s="120"/>
      <c r="AK874" s="120"/>
      <c r="AL874" s="87"/>
      <c r="AM874" s="120"/>
      <c r="AN874" s="120"/>
      <c r="AO874" s="120"/>
      <c r="AP874" s="120"/>
      <c r="AQ874" s="120"/>
      <c r="AR874" s="87"/>
      <c r="AS874" s="120"/>
      <c r="AT874" s="120"/>
      <c r="AU874" s="120"/>
      <c r="AV874" s="120"/>
      <c r="AW874" s="120"/>
      <c r="AX874" s="120"/>
      <c r="AY874" s="87"/>
      <c r="AZ874" s="120"/>
      <c r="BA874" s="120"/>
      <c r="BB874" s="120"/>
      <c r="BC874" s="120"/>
      <c r="BD874" s="17"/>
      <c r="BE874" s="17"/>
      <c r="BP874" s="17"/>
      <c r="BQ874" s="19"/>
      <c r="BR874" s="19"/>
      <c r="BS874" s="19"/>
      <c r="BT874" s="6"/>
      <c r="BU874" s="19"/>
      <c r="BV874" s="19"/>
      <c r="BW874" s="19"/>
      <c r="BX874" s="19"/>
      <c r="BY874" s="19"/>
      <c r="BZ874" s="19"/>
      <c r="CA874" s="27"/>
      <c r="CI874" s="17"/>
      <c r="CN874" s="17"/>
      <c r="CS874" s="17"/>
      <c r="CX874" s="17"/>
      <c r="DH874" s="17"/>
      <c r="DT874" s="17"/>
      <c r="ED874" s="17"/>
      <c r="EO874" s="17"/>
      <c r="EP874" s="45"/>
      <c r="EQ874" s="6"/>
      <c r="ER874" s="6"/>
      <c r="ES874" s="6"/>
      <c r="ET874" s="6"/>
      <c r="EU874" s="46"/>
      <c r="FV874" s="19"/>
      <c r="FW874" s="23"/>
      <c r="FX874" s="23"/>
      <c r="FZ874" s="23"/>
      <c r="GA874" s="23"/>
      <c r="GB874" s="23"/>
      <c r="GC874" s="23"/>
      <c r="GD874" s="23"/>
      <c r="GE874" s="23"/>
      <c r="GF874" s="23"/>
      <c r="GG874" s="23"/>
      <c r="GH874" s="23"/>
      <c r="GI874" s="23"/>
      <c r="GJ874" s="23"/>
      <c r="GK874" s="23"/>
      <c r="GL874" s="23"/>
      <c r="GM874" s="23"/>
      <c r="GN874" s="46"/>
    </row>
    <row r="875" spans="1:196" s="44" customFormat="1">
      <c r="A875" s="120"/>
      <c r="B875" s="120"/>
      <c r="C875" s="120"/>
      <c r="D875" s="120"/>
      <c r="E875" s="120"/>
      <c r="F875" s="120"/>
      <c r="G875" s="120"/>
      <c r="H875" s="120"/>
      <c r="I875" s="120"/>
      <c r="J875" s="120"/>
      <c r="K875" s="120"/>
      <c r="L875" s="120"/>
      <c r="M875" s="87"/>
      <c r="N875" s="120"/>
      <c r="O875" s="120"/>
      <c r="P875" s="120"/>
      <c r="Q875" s="87"/>
      <c r="R875" s="120"/>
      <c r="S875" s="120"/>
      <c r="T875" s="120"/>
      <c r="U875" s="87"/>
      <c r="V875" s="120"/>
      <c r="W875" s="120"/>
      <c r="X875" s="87"/>
      <c r="Y875" s="120"/>
      <c r="Z875" s="120"/>
      <c r="AA875" s="120"/>
      <c r="AB875" s="87"/>
      <c r="AC875" s="120"/>
      <c r="AD875" s="120"/>
      <c r="AE875" s="120"/>
      <c r="AF875" s="87"/>
      <c r="AG875" s="120"/>
      <c r="AH875" s="120"/>
      <c r="AI875" s="87"/>
      <c r="AJ875" s="120"/>
      <c r="AK875" s="120"/>
      <c r="AL875" s="87"/>
      <c r="AM875" s="120"/>
      <c r="AN875" s="120"/>
      <c r="AO875" s="120"/>
      <c r="AP875" s="120"/>
      <c r="AQ875" s="120"/>
      <c r="AR875" s="87"/>
      <c r="AS875" s="120"/>
      <c r="AT875" s="120"/>
      <c r="AU875" s="120"/>
      <c r="AV875" s="120"/>
      <c r="AW875" s="120"/>
      <c r="AX875" s="120"/>
      <c r="AY875" s="87"/>
      <c r="AZ875" s="120"/>
      <c r="BA875" s="120"/>
      <c r="BB875" s="120"/>
      <c r="BC875" s="120"/>
      <c r="BD875" s="17"/>
      <c r="BE875" s="17"/>
      <c r="BP875" s="17"/>
      <c r="BQ875" s="19"/>
      <c r="BR875" s="19"/>
      <c r="BS875" s="19"/>
      <c r="BT875" s="6"/>
      <c r="BU875" s="19"/>
      <c r="BV875" s="19"/>
      <c r="BW875" s="19"/>
      <c r="BX875" s="19"/>
      <c r="BY875" s="19"/>
      <c r="BZ875" s="19"/>
      <c r="CA875" s="27"/>
      <c r="CI875" s="17"/>
      <c r="CN875" s="17"/>
      <c r="CS875" s="17"/>
      <c r="CX875" s="17"/>
      <c r="DH875" s="17"/>
      <c r="DT875" s="17"/>
      <c r="ED875" s="17"/>
      <c r="EO875" s="17"/>
      <c r="EP875" s="45"/>
      <c r="EQ875" s="6"/>
      <c r="ER875" s="6"/>
      <c r="ES875" s="6"/>
      <c r="ET875" s="6"/>
      <c r="EU875" s="46"/>
      <c r="FV875" s="19"/>
      <c r="FW875" s="23"/>
      <c r="FX875" s="23"/>
      <c r="FZ875" s="23"/>
      <c r="GA875" s="23"/>
      <c r="GB875" s="23"/>
      <c r="GC875" s="23"/>
      <c r="GD875" s="23"/>
      <c r="GE875" s="23"/>
      <c r="GF875" s="23"/>
      <c r="GG875" s="23"/>
      <c r="GH875" s="23"/>
      <c r="GI875" s="23"/>
      <c r="GJ875" s="23"/>
      <c r="GK875" s="23"/>
      <c r="GL875" s="23"/>
      <c r="GM875" s="23"/>
      <c r="GN875" s="46"/>
    </row>
    <row r="876" spans="1:196" s="44" customFormat="1">
      <c r="A876" s="120"/>
      <c r="B876" s="120"/>
      <c r="C876" s="120"/>
      <c r="D876" s="120"/>
      <c r="E876" s="120"/>
      <c r="F876" s="120"/>
      <c r="G876" s="120"/>
      <c r="H876" s="120"/>
      <c r="I876" s="120"/>
      <c r="J876" s="120"/>
      <c r="K876" s="120"/>
      <c r="L876" s="120"/>
      <c r="M876" s="87"/>
      <c r="N876" s="120"/>
      <c r="O876" s="120"/>
      <c r="P876" s="120"/>
      <c r="Q876" s="87"/>
      <c r="R876" s="120"/>
      <c r="S876" s="120"/>
      <c r="T876" s="120"/>
      <c r="U876" s="87"/>
      <c r="V876" s="120"/>
      <c r="W876" s="120"/>
      <c r="X876" s="87"/>
      <c r="Y876" s="120"/>
      <c r="Z876" s="120"/>
      <c r="AA876" s="120"/>
      <c r="AB876" s="87"/>
      <c r="AC876" s="120"/>
      <c r="AD876" s="120"/>
      <c r="AE876" s="120"/>
      <c r="AF876" s="87"/>
      <c r="AG876" s="120"/>
      <c r="AH876" s="120"/>
      <c r="AI876" s="87"/>
      <c r="AJ876" s="120"/>
      <c r="AK876" s="120"/>
      <c r="AL876" s="87"/>
      <c r="AM876" s="120"/>
      <c r="AN876" s="120"/>
      <c r="AO876" s="120"/>
      <c r="AP876" s="120"/>
      <c r="AQ876" s="120"/>
      <c r="AR876" s="87"/>
      <c r="AS876" s="120"/>
      <c r="AT876" s="120"/>
      <c r="AU876" s="120"/>
      <c r="AV876" s="120"/>
      <c r="AW876" s="120"/>
      <c r="AX876" s="120"/>
      <c r="AY876" s="87"/>
      <c r="AZ876" s="120"/>
      <c r="BA876" s="120"/>
      <c r="BB876" s="120"/>
      <c r="BC876" s="120"/>
      <c r="BD876" s="17"/>
      <c r="BE876" s="17"/>
      <c r="BP876" s="17"/>
      <c r="BQ876" s="19"/>
      <c r="BR876" s="19"/>
      <c r="BS876" s="19"/>
      <c r="BT876" s="6"/>
      <c r="BU876" s="19"/>
      <c r="BV876" s="19"/>
      <c r="BW876" s="19"/>
      <c r="BX876" s="19"/>
      <c r="BY876" s="19"/>
      <c r="BZ876" s="19"/>
      <c r="CA876" s="27"/>
      <c r="CI876" s="17"/>
      <c r="CN876" s="17"/>
      <c r="CS876" s="17"/>
      <c r="CX876" s="17"/>
      <c r="DH876" s="17"/>
      <c r="DT876" s="17"/>
      <c r="ED876" s="17"/>
      <c r="EO876" s="17"/>
      <c r="EP876" s="45"/>
      <c r="EQ876" s="6"/>
      <c r="ER876" s="6"/>
      <c r="ES876" s="6"/>
      <c r="ET876" s="6"/>
      <c r="EU876" s="46"/>
      <c r="FV876" s="19"/>
      <c r="FW876" s="23"/>
      <c r="FX876" s="23"/>
      <c r="FZ876" s="23"/>
      <c r="GA876" s="23"/>
      <c r="GB876" s="23"/>
      <c r="GC876" s="23"/>
      <c r="GD876" s="23"/>
      <c r="GE876" s="23"/>
      <c r="GF876" s="23"/>
      <c r="GG876" s="23"/>
      <c r="GH876" s="23"/>
      <c r="GI876" s="23"/>
      <c r="GJ876" s="23"/>
      <c r="GK876" s="23"/>
      <c r="GL876" s="23"/>
      <c r="GM876" s="23"/>
      <c r="GN876" s="46"/>
    </row>
    <row r="877" spans="1:196" s="44" customFormat="1">
      <c r="A877" s="120"/>
      <c r="B877" s="120"/>
      <c r="C877" s="120"/>
      <c r="D877" s="120"/>
      <c r="E877" s="120"/>
      <c r="F877" s="120"/>
      <c r="G877" s="120"/>
      <c r="H877" s="120"/>
      <c r="I877" s="120"/>
      <c r="J877" s="120"/>
      <c r="K877" s="120"/>
      <c r="L877" s="120"/>
      <c r="M877" s="87"/>
      <c r="N877" s="120"/>
      <c r="O877" s="120"/>
      <c r="P877" s="120"/>
      <c r="Q877" s="87"/>
      <c r="R877" s="120"/>
      <c r="S877" s="120"/>
      <c r="T877" s="120"/>
      <c r="U877" s="87"/>
      <c r="V877" s="120"/>
      <c r="W877" s="120"/>
      <c r="X877" s="87"/>
      <c r="Y877" s="120"/>
      <c r="Z877" s="120"/>
      <c r="AA877" s="120"/>
      <c r="AB877" s="87"/>
      <c r="AC877" s="120"/>
      <c r="AD877" s="120"/>
      <c r="AE877" s="120"/>
      <c r="AF877" s="87"/>
      <c r="AG877" s="120"/>
      <c r="AH877" s="120"/>
      <c r="AI877" s="87"/>
      <c r="AJ877" s="120"/>
      <c r="AK877" s="120"/>
      <c r="AL877" s="87"/>
      <c r="AM877" s="120"/>
      <c r="AN877" s="120"/>
      <c r="AO877" s="120"/>
      <c r="AP877" s="120"/>
      <c r="AQ877" s="120"/>
      <c r="AR877" s="87"/>
      <c r="AS877" s="120"/>
      <c r="AT877" s="120"/>
      <c r="AU877" s="120"/>
      <c r="AV877" s="120"/>
      <c r="AW877" s="120"/>
      <c r="AX877" s="120"/>
      <c r="AY877" s="87"/>
      <c r="AZ877" s="120"/>
      <c r="BA877" s="120"/>
      <c r="BB877" s="120"/>
      <c r="BC877" s="120"/>
      <c r="BD877" s="17"/>
      <c r="BE877" s="17"/>
      <c r="BP877" s="17"/>
      <c r="BQ877" s="19"/>
      <c r="BR877" s="19"/>
      <c r="BS877" s="19"/>
      <c r="BT877" s="6"/>
      <c r="BU877" s="19"/>
      <c r="BV877" s="19"/>
      <c r="BW877" s="19"/>
      <c r="BX877" s="19"/>
      <c r="BY877" s="19"/>
      <c r="BZ877" s="19"/>
      <c r="CA877" s="27"/>
      <c r="CI877" s="17"/>
      <c r="CN877" s="17"/>
      <c r="CS877" s="17"/>
      <c r="CX877" s="17"/>
      <c r="DH877" s="17"/>
      <c r="DT877" s="17"/>
      <c r="ED877" s="17"/>
      <c r="EO877" s="17"/>
      <c r="EP877" s="45"/>
      <c r="EQ877" s="6"/>
      <c r="ER877" s="6"/>
      <c r="ES877" s="6"/>
      <c r="ET877" s="6"/>
      <c r="EU877" s="46"/>
      <c r="FV877" s="19"/>
      <c r="FW877" s="23"/>
      <c r="FX877" s="23"/>
      <c r="FZ877" s="23"/>
      <c r="GA877" s="23"/>
      <c r="GB877" s="23"/>
      <c r="GC877" s="23"/>
      <c r="GD877" s="23"/>
      <c r="GE877" s="23"/>
      <c r="GF877" s="23"/>
      <c r="GG877" s="23"/>
      <c r="GH877" s="23"/>
      <c r="GI877" s="23"/>
      <c r="GJ877" s="23"/>
      <c r="GK877" s="23"/>
      <c r="GL877" s="23"/>
      <c r="GM877" s="23"/>
      <c r="GN877" s="46"/>
    </row>
    <row r="878" spans="1:196" s="44" customFormat="1">
      <c r="A878" s="120"/>
      <c r="B878" s="120"/>
      <c r="C878" s="120"/>
      <c r="D878" s="120"/>
      <c r="E878" s="120"/>
      <c r="F878" s="120"/>
      <c r="G878" s="120"/>
      <c r="H878" s="120"/>
      <c r="I878" s="120"/>
      <c r="J878" s="120"/>
      <c r="K878" s="120"/>
      <c r="L878" s="120"/>
      <c r="M878" s="87"/>
      <c r="N878" s="120"/>
      <c r="O878" s="120"/>
      <c r="P878" s="120"/>
      <c r="Q878" s="87"/>
      <c r="R878" s="120"/>
      <c r="S878" s="120"/>
      <c r="T878" s="120"/>
      <c r="U878" s="87"/>
      <c r="V878" s="120"/>
      <c r="W878" s="120"/>
      <c r="X878" s="87"/>
      <c r="Y878" s="120"/>
      <c r="Z878" s="120"/>
      <c r="AA878" s="120"/>
      <c r="AB878" s="87"/>
      <c r="AC878" s="120"/>
      <c r="AD878" s="120"/>
      <c r="AE878" s="120"/>
      <c r="AF878" s="87"/>
      <c r="AG878" s="120"/>
      <c r="AH878" s="120"/>
      <c r="AI878" s="87"/>
      <c r="AJ878" s="120"/>
      <c r="AK878" s="120"/>
      <c r="AL878" s="87"/>
      <c r="AM878" s="120"/>
      <c r="AN878" s="120"/>
      <c r="AO878" s="120"/>
      <c r="AP878" s="120"/>
      <c r="AQ878" s="120"/>
      <c r="AR878" s="87"/>
      <c r="AS878" s="120"/>
      <c r="AT878" s="120"/>
      <c r="AU878" s="120"/>
      <c r="AV878" s="120"/>
      <c r="AW878" s="120"/>
      <c r="AX878" s="120"/>
      <c r="AY878" s="87"/>
      <c r="AZ878" s="120"/>
      <c r="BA878" s="120"/>
      <c r="BB878" s="120"/>
      <c r="BC878" s="120"/>
      <c r="BD878" s="17"/>
      <c r="BE878" s="17"/>
      <c r="BP878" s="17"/>
      <c r="BQ878" s="19"/>
      <c r="BR878" s="19"/>
      <c r="BS878" s="19"/>
      <c r="BT878" s="6"/>
      <c r="BU878" s="19"/>
      <c r="BV878" s="19"/>
      <c r="BW878" s="19"/>
      <c r="BX878" s="19"/>
      <c r="BY878" s="19"/>
      <c r="BZ878" s="19"/>
      <c r="CA878" s="27"/>
      <c r="CI878" s="17"/>
      <c r="CN878" s="17"/>
      <c r="CS878" s="17"/>
      <c r="CX878" s="17"/>
      <c r="DH878" s="17"/>
      <c r="DT878" s="17"/>
      <c r="ED878" s="17"/>
      <c r="EO878" s="17"/>
      <c r="EP878" s="45"/>
      <c r="EQ878" s="6"/>
      <c r="ER878" s="6"/>
      <c r="ES878" s="6"/>
      <c r="ET878" s="6"/>
      <c r="EU878" s="46"/>
      <c r="FV878" s="19"/>
      <c r="FW878" s="23"/>
      <c r="FX878" s="23"/>
      <c r="FZ878" s="23"/>
      <c r="GA878" s="23"/>
      <c r="GB878" s="23"/>
      <c r="GC878" s="23"/>
      <c r="GD878" s="23"/>
      <c r="GE878" s="23"/>
      <c r="GF878" s="23"/>
      <c r="GG878" s="23"/>
      <c r="GH878" s="23"/>
      <c r="GI878" s="23"/>
      <c r="GJ878" s="23"/>
      <c r="GK878" s="23"/>
      <c r="GL878" s="23"/>
      <c r="GM878" s="23"/>
      <c r="GN878" s="46"/>
    </row>
    <row r="879" spans="1:196" s="44" customFormat="1">
      <c r="A879" s="120"/>
      <c r="B879" s="120"/>
      <c r="C879" s="120"/>
      <c r="D879" s="120"/>
      <c r="E879" s="120"/>
      <c r="F879" s="120"/>
      <c r="G879" s="120"/>
      <c r="H879" s="120"/>
      <c r="I879" s="120"/>
      <c r="J879" s="120"/>
      <c r="K879" s="120"/>
      <c r="L879" s="120"/>
      <c r="M879" s="87"/>
      <c r="N879" s="120"/>
      <c r="O879" s="120"/>
      <c r="P879" s="120"/>
      <c r="Q879" s="87"/>
      <c r="R879" s="120"/>
      <c r="S879" s="120"/>
      <c r="T879" s="120"/>
      <c r="U879" s="87"/>
      <c r="V879" s="120"/>
      <c r="W879" s="120"/>
      <c r="X879" s="87"/>
      <c r="Y879" s="120"/>
      <c r="Z879" s="120"/>
      <c r="AA879" s="120"/>
      <c r="AB879" s="87"/>
      <c r="AC879" s="120"/>
      <c r="AD879" s="120"/>
      <c r="AE879" s="120"/>
      <c r="AF879" s="87"/>
      <c r="AG879" s="120"/>
      <c r="AH879" s="120"/>
      <c r="AI879" s="87"/>
      <c r="AJ879" s="120"/>
      <c r="AK879" s="120"/>
      <c r="AL879" s="87"/>
      <c r="AM879" s="120"/>
      <c r="AN879" s="120"/>
      <c r="AO879" s="120"/>
      <c r="AP879" s="120"/>
      <c r="AQ879" s="120"/>
      <c r="AR879" s="87"/>
      <c r="AS879" s="120"/>
      <c r="AT879" s="120"/>
      <c r="AU879" s="120"/>
      <c r="AV879" s="120"/>
      <c r="AW879" s="120"/>
      <c r="AX879" s="120"/>
      <c r="AY879" s="87"/>
      <c r="AZ879" s="120"/>
      <c r="BA879" s="120"/>
      <c r="BB879" s="120"/>
      <c r="BC879" s="120"/>
      <c r="BD879" s="17"/>
      <c r="BE879" s="17"/>
      <c r="BP879" s="17"/>
      <c r="BQ879" s="19"/>
      <c r="BR879" s="19"/>
      <c r="BS879" s="19"/>
      <c r="BT879" s="6"/>
      <c r="BU879" s="19"/>
      <c r="BV879" s="19"/>
      <c r="BW879" s="19"/>
      <c r="BX879" s="19"/>
      <c r="BY879" s="19"/>
      <c r="BZ879" s="19"/>
      <c r="CA879" s="27"/>
      <c r="CI879" s="17"/>
      <c r="CN879" s="17"/>
      <c r="CS879" s="17"/>
      <c r="CX879" s="17"/>
      <c r="DH879" s="17"/>
      <c r="DT879" s="17"/>
      <c r="ED879" s="17"/>
      <c r="EO879" s="17"/>
      <c r="EP879" s="45"/>
      <c r="EQ879" s="6"/>
      <c r="ER879" s="6"/>
      <c r="ES879" s="6"/>
      <c r="ET879" s="6"/>
      <c r="EU879" s="46"/>
      <c r="FV879" s="19"/>
      <c r="FW879" s="23"/>
      <c r="FX879" s="23"/>
      <c r="FZ879" s="23"/>
      <c r="GA879" s="23"/>
      <c r="GB879" s="23"/>
      <c r="GC879" s="23"/>
      <c r="GD879" s="23"/>
      <c r="GE879" s="23"/>
      <c r="GF879" s="23"/>
      <c r="GG879" s="23"/>
      <c r="GH879" s="23"/>
      <c r="GI879" s="23"/>
      <c r="GJ879" s="23"/>
      <c r="GK879" s="23"/>
      <c r="GL879" s="23"/>
      <c r="GM879" s="23"/>
      <c r="GN879" s="46"/>
    </row>
    <row r="880" spans="1:196" s="44" customFormat="1">
      <c r="A880" s="120"/>
      <c r="B880" s="120"/>
      <c r="C880" s="120"/>
      <c r="D880" s="120"/>
      <c r="E880" s="120"/>
      <c r="F880" s="120"/>
      <c r="G880" s="120"/>
      <c r="H880" s="120"/>
      <c r="I880" s="120"/>
      <c r="J880" s="120"/>
      <c r="K880" s="120"/>
      <c r="L880" s="120"/>
      <c r="M880" s="87"/>
      <c r="N880" s="120"/>
      <c r="O880" s="120"/>
      <c r="P880" s="120"/>
      <c r="Q880" s="87"/>
      <c r="R880" s="120"/>
      <c r="S880" s="120"/>
      <c r="T880" s="120"/>
      <c r="U880" s="87"/>
      <c r="V880" s="120"/>
      <c r="W880" s="120"/>
      <c r="X880" s="87"/>
      <c r="Y880" s="120"/>
      <c r="Z880" s="120"/>
      <c r="AA880" s="120"/>
      <c r="AB880" s="87"/>
      <c r="AC880" s="120"/>
      <c r="AD880" s="120"/>
      <c r="AE880" s="120"/>
      <c r="AF880" s="87"/>
      <c r="AG880" s="120"/>
      <c r="AH880" s="120"/>
      <c r="AI880" s="87"/>
      <c r="AJ880" s="120"/>
      <c r="AK880" s="120"/>
      <c r="AL880" s="87"/>
      <c r="AM880" s="120"/>
      <c r="AN880" s="120"/>
      <c r="AO880" s="120"/>
      <c r="AP880" s="120"/>
      <c r="AQ880" s="120"/>
      <c r="AR880" s="87"/>
      <c r="AS880" s="120"/>
      <c r="AT880" s="120"/>
      <c r="AU880" s="120"/>
      <c r="AV880" s="120"/>
      <c r="AW880" s="120"/>
      <c r="AX880" s="120"/>
      <c r="AY880" s="87"/>
      <c r="AZ880" s="120"/>
      <c r="BA880" s="120"/>
      <c r="BB880" s="120"/>
      <c r="BC880" s="120"/>
      <c r="BD880" s="17"/>
      <c r="BE880" s="17"/>
      <c r="BP880" s="17"/>
      <c r="BQ880" s="19"/>
      <c r="BR880" s="19"/>
      <c r="BS880" s="19"/>
      <c r="BT880" s="6"/>
      <c r="BU880" s="19"/>
      <c r="BV880" s="19"/>
      <c r="BW880" s="19"/>
      <c r="BX880" s="19"/>
      <c r="BY880" s="19"/>
      <c r="BZ880" s="19"/>
      <c r="CA880" s="27"/>
      <c r="CI880" s="17"/>
      <c r="CN880" s="17"/>
      <c r="CS880" s="17"/>
      <c r="CX880" s="17"/>
      <c r="DH880" s="17"/>
      <c r="DT880" s="17"/>
      <c r="ED880" s="17"/>
      <c r="EO880" s="17"/>
      <c r="EP880" s="45"/>
      <c r="EQ880" s="6"/>
      <c r="ER880" s="6"/>
      <c r="ES880" s="6"/>
      <c r="ET880" s="6"/>
      <c r="EU880" s="46"/>
      <c r="FV880" s="19"/>
      <c r="FW880" s="23"/>
      <c r="FX880" s="23"/>
      <c r="FZ880" s="23"/>
      <c r="GA880" s="23"/>
      <c r="GB880" s="23"/>
      <c r="GC880" s="23"/>
      <c r="GD880" s="23"/>
      <c r="GE880" s="23"/>
      <c r="GF880" s="23"/>
      <c r="GG880" s="23"/>
      <c r="GH880" s="23"/>
      <c r="GI880" s="23"/>
      <c r="GJ880" s="23"/>
      <c r="GK880" s="23"/>
      <c r="GL880" s="23"/>
      <c r="GM880" s="23"/>
      <c r="GN880" s="46"/>
    </row>
    <row r="881" spans="1:196" s="44" customFormat="1">
      <c r="A881" s="120"/>
      <c r="B881" s="120"/>
      <c r="C881" s="120"/>
      <c r="D881" s="120"/>
      <c r="E881" s="120"/>
      <c r="F881" s="120"/>
      <c r="G881" s="120"/>
      <c r="H881" s="120"/>
      <c r="I881" s="120"/>
      <c r="J881" s="120"/>
      <c r="K881" s="120"/>
      <c r="L881" s="120"/>
      <c r="M881" s="87"/>
      <c r="N881" s="120"/>
      <c r="O881" s="120"/>
      <c r="P881" s="120"/>
      <c r="Q881" s="87"/>
      <c r="R881" s="120"/>
      <c r="S881" s="120"/>
      <c r="T881" s="120"/>
      <c r="U881" s="87"/>
      <c r="V881" s="120"/>
      <c r="W881" s="120"/>
      <c r="X881" s="87"/>
      <c r="Y881" s="120"/>
      <c r="Z881" s="120"/>
      <c r="AA881" s="120"/>
      <c r="AB881" s="87"/>
      <c r="AC881" s="120"/>
      <c r="AD881" s="120"/>
      <c r="AE881" s="120"/>
      <c r="AF881" s="87"/>
      <c r="AG881" s="120"/>
      <c r="AH881" s="120"/>
      <c r="AI881" s="87"/>
      <c r="AJ881" s="120"/>
      <c r="AK881" s="120"/>
      <c r="AL881" s="87"/>
      <c r="AM881" s="120"/>
      <c r="AN881" s="120"/>
      <c r="AO881" s="120"/>
      <c r="AP881" s="120"/>
      <c r="AQ881" s="120"/>
      <c r="AR881" s="87"/>
      <c r="AS881" s="120"/>
      <c r="AT881" s="120"/>
      <c r="AU881" s="120"/>
      <c r="AV881" s="120"/>
      <c r="AW881" s="120"/>
      <c r="AX881" s="120"/>
      <c r="AY881" s="87"/>
      <c r="AZ881" s="120"/>
      <c r="BA881" s="120"/>
      <c r="BB881" s="120"/>
      <c r="BC881" s="120"/>
      <c r="BD881" s="17"/>
      <c r="BE881" s="17"/>
      <c r="BP881" s="17"/>
      <c r="BQ881" s="19"/>
      <c r="BR881" s="19"/>
      <c r="BS881" s="19"/>
      <c r="BT881" s="6"/>
      <c r="BU881" s="19"/>
      <c r="BV881" s="19"/>
      <c r="BW881" s="19"/>
      <c r="BX881" s="19"/>
      <c r="BY881" s="19"/>
      <c r="BZ881" s="19"/>
      <c r="CA881" s="27"/>
      <c r="CI881" s="17"/>
      <c r="CN881" s="17"/>
      <c r="CS881" s="17"/>
      <c r="CX881" s="17"/>
      <c r="DH881" s="17"/>
      <c r="DT881" s="17"/>
      <c r="ED881" s="17"/>
      <c r="EO881" s="17"/>
      <c r="EP881" s="45"/>
      <c r="EQ881" s="6"/>
      <c r="ER881" s="6"/>
      <c r="ES881" s="6"/>
      <c r="ET881" s="6"/>
      <c r="EU881" s="46"/>
      <c r="FV881" s="19"/>
      <c r="FW881" s="23"/>
      <c r="FX881" s="23"/>
      <c r="FZ881" s="23"/>
      <c r="GA881" s="23"/>
      <c r="GB881" s="23"/>
      <c r="GC881" s="23"/>
      <c r="GD881" s="23"/>
      <c r="GE881" s="23"/>
      <c r="GF881" s="23"/>
      <c r="GG881" s="23"/>
      <c r="GH881" s="23"/>
      <c r="GI881" s="23"/>
      <c r="GJ881" s="23"/>
      <c r="GK881" s="23"/>
      <c r="GL881" s="23"/>
      <c r="GM881" s="23"/>
      <c r="GN881" s="46"/>
    </row>
    <row r="882" spans="1:196" s="44" customFormat="1">
      <c r="A882" s="120"/>
      <c r="B882" s="120"/>
      <c r="C882" s="120"/>
      <c r="D882" s="120"/>
      <c r="E882" s="120"/>
      <c r="F882" s="120"/>
      <c r="G882" s="120"/>
      <c r="H882" s="120"/>
      <c r="I882" s="120"/>
      <c r="J882" s="120"/>
      <c r="K882" s="120"/>
      <c r="L882" s="120"/>
      <c r="M882" s="87"/>
      <c r="N882" s="120"/>
      <c r="O882" s="120"/>
      <c r="P882" s="120"/>
      <c r="Q882" s="87"/>
      <c r="R882" s="120"/>
      <c r="S882" s="120"/>
      <c r="T882" s="120"/>
      <c r="U882" s="87"/>
      <c r="V882" s="120"/>
      <c r="W882" s="120"/>
      <c r="X882" s="87"/>
      <c r="Y882" s="120"/>
      <c r="Z882" s="120"/>
      <c r="AA882" s="120"/>
      <c r="AB882" s="87"/>
      <c r="AC882" s="120"/>
      <c r="AD882" s="120"/>
      <c r="AE882" s="120"/>
      <c r="AF882" s="87"/>
      <c r="AG882" s="120"/>
      <c r="AH882" s="120"/>
      <c r="AI882" s="87"/>
      <c r="AJ882" s="120"/>
      <c r="AK882" s="120"/>
      <c r="AL882" s="87"/>
      <c r="AM882" s="120"/>
      <c r="AN882" s="120"/>
      <c r="AO882" s="120"/>
      <c r="AP882" s="120"/>
      <c r="AQ882" s="120"/>
      <c r="AR882" s="87"/>
      <c r="AS882" s="120"/>
      <c r="AT882" s="120"/>
      <c r="AU882" s="120"/>
      <c r="AV882" s="120"/>
      <c r="AW882" s="120"/>
      <c r="AX882" s="120"/>
      <c r="AY882" s="87"/>
      <c r="AZ882" s="120"/>
      <c r="BA882" s="120"/>
      <c r="BB882" s="120"/>
      <c r="BC882" s="120"/>
      <c r="BD882" s="17"/>
      <c r="BE882" s="17"/>
      <c r="BP882" s="17"/>
      <c r="BQ882" s="19"/>
      <c r="BR882" s="19"/>
      <c r="BS882" s="19"/>
      <c r="BT882" s="6"/>
      <c r="BU882" s="19"/>
      <c r="BV882" s="19"/>
      <c r="BW882" s="19"/>
      <c r="BX882" s="19"/>
      <c r="BY882" s="19"/>
      <c r="BZ882" s="19"/>
      <c r="CA882" s="27"/>
      <c r="CI882" s="17"/>
      <c r="CN882" s="17"/>
      <c r="CS882" s="17"/>
      <c r="CX882" s="17"/>
      <c r="DH882" s="17"/>
      <c r="DT882" s="17"/>
      <c r="ED882" s="17"/>
      <c r="EO882" s="17"/>
      <c r="EP882" s="45"/>
      <c r="EQ882" s="6"/>
      <c r="ER882" s="6"/>
      <c r="ES882" s="6"/>
      <c r="ET882" s="6"/>
      <c r="EU882" s="46"/>
      <c r="FV882" s="19"/>
      <c r="FW882" s="23"/>
      <c r="FX882" s="23"/>
      <c r="FZ882" s="23"/>
      <c r="GA882" s="23"/>
      <c r="GB882" s="23"/>
      <c r="GC882" s="23"/>
      <c r="GD882" s="23"/>
      <c r="GE882" s="23"/>
      <c r="GF882" s="23"/>
      <c r="GG882" s="23"/>
      <c r="GH882" s="23"/>
      <c r="GI882" s="23"/>
      <c r="GJ882" s="23"/>
      <c r="GK882" s="23"/>
      <c r="GL882" s="23"/>
      <c r="GM882" s="23"/>
      <c r="GN882" s="46"/>
    </row>
    <row r="883" spans="1:196" s="44" customFormat="1">
      <c r="A883" s="120"/>
      <c r="B883" s="120"/>
      <c r="C883" s="120"/>
      <c r="D883" s="120"/>
      <c r="E883" s="120"/>
      <c r="F883" s="120"/>
      <c r="G883" s="120"/>
      <c r="H883" s="120"/>
      <c r="I883" s="120"/>
      <c r="J883" s="120"/>
      <c r="K883" s="120"/>
      <c r="L883" s="120"/>
      <c r="M883" s="87"/>
      <c r="N883" s="120"/>
      <c r="O883" s="120"/>
      <c r="P883" s="120"/>
      <c r="Q883" s="87"/>
      <c r="R883" s="120"/>
      <c r="S883" s="120"/>
      <c r="T883" s="120"/>
      <c r="U883" s="87"/>
      <c r="V883" s="120"/>
      <c r="W883" s="120"/>
      <c r="X883" s="87"/>
      <c r="Y883" s="120"/>
      <c r="Z883" s="120"/>
      <c r="AA883" s="120"/>
      <c r="AB883" s="87"/>
      <c r="AC883" s="120"/>
      <c r="AD883" s="120"/>
      <c r="AE883" s="120"/>
      <c r="AF883" s="87"/>
      <c r="AG883" s="120"/>
      <c r="AH883" s="120"/>
      <c r="AI883" s="87"/>
      <c r="AJ883" s="120"/>
      <c r="AK883" s="120"/>
      <c r="AL883" s="87"/>
      <c r="AM883" s="120"/>
      <c r="AN883" s="120"/>
      <c r="AO883" s="120"/>
      <c r="AP883" s="120"/>
      <c r="AQ883" s="120"/>
      <c r="AR883" s="87"/>
      <c r="AS883" s="120"/>
      <c r="AT883" s="120"/>
      <c r="AU883" s="120"/>
      <c r="AV883" s="120"/>
      <c r="AW883" s="120"/>
      <c r="AX883" s="120"/>
      <c r="AY883" s="87"/>
      <c r="AZ883" s="120"/>
      <c r="BA883" s="120"/>
      <c r="BB883" s="120"/>
      <c r="BC883" s="120"/>
      <c r="BD883" s="17"/>
      <c r="BE883" s="17"/>
      <c r="BP883" s="17"/>
      <c r="BQ883" s="19"/>
      <c r="BR883" s="19"/>
      <c r="BS883" s="19"/>
      <c r="BT883" s="6"/>
      <c r="BU883" s="19"/>
      <c r="BV883" s="19"/>
      <c r="BW883" s="19"/>
      <c r="BX883" s="19"/>
      <c r="BY883" s="19"/>
      <c r="BZ883" s="19"/>
      <c r="CA883" s="27"/>
      <c r="CI883" s="17"/>
      <c r="CN883" s="17"/>
      <c r="CS883" s="17"/>
      <c r="CX883" s="17"/>
      <c r="DH883" s="17"/>
      <c r="DT883" s="17"/>
      <c r="ED883" s="17"/>
      <c r="EO883" s="17"/>
      <c r="EP883" s="45"/>
      <c r="EQ883" s="6"/>
      <c r="ER883" s="6"/>
      <c r="ES883" s="6"/>
      <c r="ET883" s="6"/>
      <c r="EU883" s="46"/>
      <c r="FV883" s="19"/>
      <c r="FW883" s="23"/>
      <c r="FX883" s="23"/>
      <c r="FZ883" s="23"/>
      <c r="GA883" s="23"/>
      <c r="GB883" s="23"/>
      <c r="GC883" s="23"/>
      <c r="GD883" s="23"/>
      <c r="GE883" s="23"/>
      <c r="GF883" s="23"/>
      <c r="GG883" s="23"/>
      <c r="GH883" s="23"/>
      <c r="GI883" s="23"/>
      <c r="GJ883" s="23"/>
      <c r="GK883" s="23"/>
      <c r="GL883" s="23"/>
      <c r="GM883" s="23"/>
      <c r="GN883" s="46"/>
    </row>
    <row r="884" spans="1:196" s="44" customFormat="1">
      <c r="A884" s="120"/>
      <c r="B884" s="120"/>
      <c r="C884" s="120"/>
      <c r="D884" s="120"/>
      <c r="E884" s="120"/>
      <c r="F884" s="120"/>
      <c r="G884" s="120"/>
      <c r="H884" s="120"/>
      <c r="I884" s="120"/>
      <c r="J884" s="120"/>
      <c r="K884" s="120"/>
      <c r="L884" s="120"/>
      <c r="M884" s="87"/>
      <c r="N884" s="120"/>
      <c r="O884" s="120"/>
      <c r="P884" s="120"/>
      <c r="Q884" s="87"/>
      <c r="R884" s="120"/>
      <c r="S884" s="120"/>
      <c r="T884" s="120"/>
      <c r="U884" s="87"/>
      <c r="V884" s="120"/>
      <c r="W884" s="120"/>
      <c r="X884" s="87"/>
      <c r="Y884" s="120"/>
      <c r="Z884" s="120"/>
      <c r="AA884" s="120"/>
      <c r="AB884" s="87"/>
      <c r="AC884" s="120"/>
      <c r="AD884" s="120"/>
      <c r="AE884" s="120"/>
      <c r="AF884" s="87"/>
      <c r="AG884" s="120"/>
      <c r="AH884" s="120"/>
      <c r="AI884" s="87"/>
      <c r="AJ884" s="120"/>
      <c r="AK884" s="120"/>
      <c r="AL884" s="87"/>
      <c r="AM884" s="120"/>
      <c r="AN884" s="120"/>
      <c r="AO884" s="120"/>
      <c r="AP884" s="120"/>
      <c r="AQ884" s="120"/>
      <c r="AR884" s="87"/>
      <c r="AS884" s="120"/>
      <c r="AT884" s="120"/>
      <c r="AU884" s="120"/>
      <c r="AV884" s="120"/>
      <c r="AW884" s="120"/>
      <c r="AX884" s="120"/>
      <c r="AY884" s="87"/>
      <c r="AZ884" s="120"/>
      <c r="BA884" s="120"/>
      <c r="BB884" s="120"/>
      <c r="BC884" s="120"/>
      <c r="BD884" s="17"/>
      <c r="BE884" s="17"/>
      <c r="BP884" s="17"/>
      <c r="BQ884" s="19"/>
      <c r="BR884" s="19"/>
      <c r="BS884" s="19"/>
      <c r="BT884" s="6"/>
      <c r="BU884" s="19"/>
      <c r="BV884" s="19"/>
      <c r="BW884" s="19"/>
      <c r="BX884" s="19"/>
      <c r="BY884" s="19"/>
      <c r="BZ884" s="19"/>
      <c r="CA884" s="27"/>
      <c r="CI884" s="17"/>
      <c r="CN884" s="17"/>
      <c r="CS884" s="17"/>
      <c r="CX884" s="17"/>
      <c r="DH884" s="17"/>
      <c r="DT884" s="17"/>
      <c r="ED884" s="17"/>
      <c r="EO884" s="17"/>
      <c r="EP884" s="45"/>
      <c r="EQ884" s="6"/>
      <c r="ER884" s="6"/>
      <c r="ES884" s="6"/>
      <c r="ET884" s="6"/>
      <c r="EU884" s="46"/>
      <c r="FV884" s="19"/>
      <c r="FW884" s="23"/>
      <c r="FX884" s="23"/>
      <c r="FZ884" s="23"/>
      <c r="GA884" s="23"/>
      <c r="GB884" s="23"/>
      <c r="GC884" s="23"/>
      <c r="GD884" s="23"/>
      <c r="GE884" s="23"/>
      <c r="GF884" s="23"/>
      <c r="GG884" s="23"/>
      <c r="GH884" s="23"/>
      <c r="GI884" s="23"/>
      <c r="GJ884" s="23"/>
      <c r="GK884" s="23"/>
      <c r="GL884" s="23"/>
      <c r="GM884" s="23"/>
      <c r="GN884" s="46"/>
    </row>
    <row r="885" spans="1:196" s="44" customFormat="1">
      <c r="A885" s="120"/>
      <c r="B885" s="120"/>
      <c r="C885" s="120"/>
      <c r="D885" s="120"/>
      <c r="E885" s="120"/>
      <c r="F885" s="120"/>
      <c r="G885" s="120"/>
      <c r="H885" s="120"/>
      <c r="I885" s="120"/>
      <c r="J885" s="120"/>
      <c r="K885" s="120"/>
      <c r="L885" s="120"/>
      <c r="M885" s="87"/>
      <c r="N885" s="120"/>
      <c r="O885" s="120"/>
      <c r="P885" s="120"/>
      <c r="Q885" s="87"/>
      <c r="R885" s="120"/>
      <c r="S885" s="120"/>
      <c r="T885" s="120"/>
      <c r="U885" s="87"/>
      <c r="V885" s="120"/>
      <c r="W885" s="120"/>
      <c r="X885" s="87"/>
      <c r="Y885" s="120"/>
      <c r="Z885" s="120"/>
      <c r="AA885" s="120"/>
      <c r="AB885" s="87"/>
      <c r="AC885" s="120"/>
      <c r="AD885" s="120"/>
      <c r="AE885" s="120"/>
      <c r="AF885" s="87"/>
      <c r="AG885" s="120"/>
      <c r="AH885" s="120"/>
      <c r="AI885" s="87"/>
      <c r="AJ885" s="120"/>
      <c r="AK885" s="120"/>
      <c r="AL885" s="87"/>
      <c r="AM885" s="120"/>
      <c r="AN885" s="120"/>
      <c r="AO885" s="120"/>
      <c r="AP885" s="120"/>
      <c r="AQ885" s="120"/>
      <c r="AR885" s="87"/>
      <c r="AS885" s="120"/>
      <c r="AT885" s="120"/>
      <c r="AU885" s="120"/>
      <c r="AV885" s="120"/>
      <c r="AW885" s="120"/>
      <c r="AX885" s="120"/>
      <c r="AY885" s="87"/>
      <c r="AZ885" s="120"/>
      <c r="BA885" s="120"/>
      <c r="BB885" s="120"/>
      <c r="BC885" s="120"/>
      <c r="BD885" s="17"/>
      <c r="BE885" s="17"/>
      <c r="BP885" s="17"/>
      <c r="BQ885" s="19"/>
      <c r="BR885" s="19"/>
      <c r="BS885" s="19"/>
      <c r="BT885" s="6"/>
      <c r="BU885" s="19"/>
      <c r="BV885" s="19"/>
      <c r="BW885" s="19"/>
      <c r="BX885" s="19"/>
      <c r="BY885" s="19"/>
      <c r="BZ885" s="19"/>
      <c r="CA885" s="27"/>
      <c r="CI885" s="17"/>
      <c r="CN885" s="17"/>
      <c r="CS885" s="17"/>
      <c r="CX885" s="17"/>
      <c r="DH885" s="17"/>
      <c r="DT885" s="17"/>
      <c r="ED885" s="17"/>
      <c r="EO885" s="17"/>
      <c r="EP885" s="45"/>
      <c r="EQ885" s="6"/>
      <c r="ER885" s="6"/>
      <c r="ES885" s="6"/>
      <c r="ET885" s="6"/>
      <c r="EU885" s="46"/>
      <c r="FV885" s="19"/>
      <c r="FW885" s="23"/>
      <c r="FX885" s="23"/>
      <c r="FZ885" s="23"/>
      <c r="GA885" s="23"/>
      <c r="GB885" s="23"/>
      <c r="GC885" s="23"/>
      <c r="GD885" s="23"/>
      <c r="GE885" s="23"/>
      <c r="GF885" s="23"/>
      <c r="GG885" s="23"/>
      <c r="GH885" s="23"/>
      <c r="GI885" s="23"/>
      <c r="GJ885" s="23"/>
      <c r="GK885" s="23"/>
      <c r="GL885" s="23"/>
      <c r="GM885" s="23"/>
      <c r="GN885" s="46"/>
    </row>
    <row r="886" spans="1:196" s="44" customFormat="1">
      <c r="A886" s="120"/>
      <c r="B886" s="120"/>
      <c r="C886" s="120"/>
      <c r="D886" s="120"/>
      <c r="E886" s="120"/>
      <c r="F886" s="120"/>
      <c r="G886" s="120"/>
      <c r="H886" s="120"/>
      <c r="I886" s="120"/>
      <c r="J886" s="120"/>
      <c r="K886" s="120"/>
      <c r="L886" s="120"/>
      <c r="M886" s="87"/>
      <c r="N886" s="120"/>
      <c r="O886" s="120"/>
      <c r="P886" s="120"/>
      <c r="Q886" s="87"/>
      <c r="R886" s="120"/>
      <c r="S886" s="120"/>
      <c r="T886" s="120"/>
      <c r="U886" s="87"/>
      <c r="V886" s="120"/>
      <c r="W886" s="120"/>
      <c r="X886" s="87"/>
      <c r="Y886" s="120"/>
      <c r="Z886" s="120"/>
      <c r="AA886" s="120"/>
      <c r="AB886" s="87"/>
      <c r="AC886" s="120"/>
      <c r="AD886" s="120"/>
      <c r="AE886" s="120"/>
      <c r="AF886" s="87"/>
      <c r="AG886" s="120"/>
      <c r="AH886" s="120"/>
      <c r="AI886" s="87"/>
      <c r="AJ886" s="120"/>
      <c r="AK886" s="120"/>
      <c r="AL886" s="87"/>
      <c r="AM886" s="120"/>
      <c r="AN886" s="120"/>
      <c r="AO886" s="120"/>
      <c r="AP886" s="120"/>
      <c r="AQ886" s="120"/>
      <c r="AR886" s="87"/>
      <c r="AS886" s="120"/>
      <c r="AT886" s="120"/>
      <c r="AU886" s="120"/>
      <c r="AV886" s="120"/>
      <c r="AW886" s="120"/>
      <c r="AX886" s="120"/>
      <c r="AY886" s="87"/>
      <c r="AZ886" s="120"/>
      <c r="BA886" s="120"/>
      <c r="BB886" s="120"/>
      <c r="BC886" s="120"/>
      <c r="BD886" s="17"/>
      <c r="BE886" s="17"/>
      <c r="BP886" s="17"/>
      <c r="BQ886" s="19"/>
      <c r="BR886" s="19"/>
      <c r="BS886" s="19"/>
      <c r="BT886" s="6"/>
      <c r="BU886" s="19"/>
      <c r="BV886" s="19"/>
      <c r="BW886" s="19"/>
      <c r="BX886" s="19"/>
      <c r="BY886" s="19"/>
      <c r="BZ886" s="19"/>
      <c r="CA886" s="27"/>
      <c r="CI886" s="17"/>
      <c r="CN886" s="17"/>
      <c r="CS886" s="17"/>
      <c r="CX886" s="17"/>
      <c r="DH886" s="17"/>
      <c r="DT886" s="17"/>
      <c r="ED886" s="17"/>
      <c r="EO886" s="17"/>
      <c r="EP886" s="45"/>
      <c r="EQ886" s="6"/>
      <c r="ER886" s="6"/>
      <c r="ES886" s="6"/>
      <c r="ET886" s="6"/>
      <c r="EU886" s="46"/>
      <c r="FV886" s="19"/>
      <c r="FW886" s="23"/>
      <c r="FX886" s="23"/>
      <c r="FZ886" s="23"/>
      <c r="GA886" s="23"/>
      <c r="GB886" s="23"/>
      <c r="GC886" s="23"/>
      <c r="GD886" s="23"/>
      <c r="GE886" s="23"/>
      <c r="GF886" s="23"/>
      <c r="GG886" s="23"/>
      <c r="GH886" s="23"/>
      <c r="GI886" s="23"/>
      <c r="GJ886" s="23"/>
      <c r="GK886" s="23"/>
      <c r="GL886" s="23"/>
      <c r="GM886" s="23"/>
      <c r="GN886" s="46"/>
    </row>
    <row r="887" spans="1:196" s="44" customFormat="1">
      <c r="A887" s="120"/>
      <c r="B887" s="120"/>
      <c r="C887" s="120"/>
      <c r="D887" s="120"/>
      <c r="E887" s="120"/>
      <c r="F887" s="120"/>
      <c r="G887" s="120"/>
      <c r="H887" s="120"/>
      <c r="I887" s="120"/>
      <c r="J887" s="120"/>
      <c r="K887" s="120"/>
      <c r="L887" s="120"/>
      <c r="M887" s="87"/>
      <c r="N887" s="120"/>
      <c r="O887" s="120"/>
      <c r="P887" s="120"/>
      <c r="Q887" s="87"/>
      <c r="R887" s="120"/>
      <c r="S887" s="120"/>
      <c r="T887" s="120"/>
      <c r="U887" s="87"/>
      <c r="V887" s="120"/>
      <c r="W887" s="120"/>
      <c r="X887" s="87"/>
      <c r="Y887" s="120"/>
      <c r="Z887" s="120"/>
      <c r="AA887" s="120"/>
      <c r="AB887" s="87"/>
      <c r="AC887" s="120"/>
      <c r="AD887" s="120"/>
      <c r="AE887" s="120"/>
      <c r="AF887" s="87"/>
      <c r="AG887" s="120"/>
      <c r="AH887" s="120"/>
      <c r="AI887" s="87"/>
      <c r="AJ887" s="120"/>
      <c r="AK887" s="120"/>
      <c r="AL887" s="87"/>
      <c r="AM887" s="120"/>
      <c r="AN887" s="120"/>
      <c r="AO887" s="120"/>
      <c r="AP887" s="120"/>
      <c r="AQ887" s="120"/>
      <c r="AR887" s="87"/>
      <c r="AS887" s="120"/>
      <c r="AT887" s="120"/>
      <c r="AU887" s="120"/>
      <c r="AV887" s="120"/>
      <c r="AW887" s="120"/>
      <c r="AX887" s="120"/>
      <c r="AY887" s="87"/>
      <c r="AZ887" s="120"/>
      <c r="BA887" s="120"/>
      <c r="BB887" s="120"/>
      <c r="BC887" s="120"/>
      <c r="BD887" s="17"/>
      <c r="BE887" s="17"/>
      <c r="BP887" s="17"/>
      <c r="BQ887" s="19"/>
      <c r="BR887" s="19"/>
      <c r="BS887" s="19"/>
      <c r="BT887" s="6"/>
      <c r="BU887" s="19"/>
      <c r="BV887" s="19"/>
      <c r="BW887" s="19"/>
      <c r="BX887" s="19"/>
      <c r="BY887" s="19"/>
      <c r="BZ887" s="19"/>
      <c r="CA887" s="27"/>
      <c r="CI887" s="17"/>
      <c r="CN887" s="17"/>
      <c r="CS887" s="17"/>
      <c r="CX887" s="17"/>
      <c r="DH887" s="17"/>
      <c r="DT887" s="17"/>
      <c r="ED887" s="17"/>
      <c r="EO887" s="17"/>
      <c r="EP887" s="45"/>
      <c r="EQ887" s="6"/>
      <c r="ER887" s="6"/>
      <c r="ES887" s="6"/>
      <c r="ET887" s="6"/>
      <c r="EU887" s="46"/>
      <c r="FV887" s="19"/>
      <c r="FW887" s="23"/>
      <c r="FX887" s="23"/>
      <c r="FZ887" s="23"/>
      <c r="GA887" s="23"/>
      <c r="GB887" s="23"/>
      <c r="GC887" s="23"/>
      <c r="GD887" s="23"/>
      <c r="GE887" s="23"/>
      <c r="GF887" s="23"/>
      <c r="GG887" s="23"/>
      <c r="GH887" s="23"/>
      <c r="GI887" s="23"/>
      <c r="GJ887" s="23"/>
      <c r="GK887" s="23"/>
      <c r="GL887" s="23"/>
      <c r="GM887" s="23"/>
      <c r="GN887" s="46"/>
    </row>
    <row r="888" spans="1:196" s="44" customFormat="1">
      <c r="A888" s="120"/>
      <c r="B888" s="120"/>
      <c r="C888" s="120"/>
      <c r="D888" s="120"/>
      <c r="E888" s="120"/>
      <c r="F888" s="120"/>
      <c r="G888" s="120"/>
      <c r="H888" s="120"/>
      <c r="I888" s="120"/>
      <c r="J888" s="120"/>
      <c r="K888" s="120"/>
      <c r="L888" s="120"/>
      <c r="M888" s="87"/>
      <c r="N888" s="120"/>
      <c r="O888" s="120"/>
      <c r="P888" s="120"/>
      <c r="Q888" s="87"/>
      <c r="R888" s="120"/>
      <c r="S888" s="120"/>
      <c r="T888" s="120"/>
      <c r="U888" s="87"/>
      <c r="V888" s="120"/>
      <c r="W888" s="120"/>
      <c r="X888" s="87"/>
      <c r="Y888" s="120"/>
      <c r="Z888" s="120"/>
      <c r="AA888" s="120"/>
      <c r="AB888" s="87"/>
      <c r="AC888" s="120"/>
      <c r="AD888" s="120"/>
      <c r="AE888" s="120"/>
      <c r="AF888" s="87"/>
      <c r="AG888" s="120"/>
      <c r="AH888" s="120"/>
      <c r="AI888" s="87"/>
      <c r="AJ888" s="120"/>
      <c r="AK888" s="120"/>
      <c r="AL888" s="87"/>
      <c r="AM888" s="120"/>
      <c r="AN888" s="120"/>
      <c r="AO888" s="120"/>
      <c r="AP888" s="120"/>
      <c r="AQ888" s="120"/>
      <c r="AR888" s="87"/>
      <c r="AS888" s="120"/>
      <c r="AT888" s="120"/>
      <c r="AU888" s="120"/>
      <c r="AV888" s="120"/>
      <c r="AW888" s="120"/>
      <c r="AX888" s="120"/>
      <c r="AY888" s="87"/>
      <c r="AZ888" s="120"/>
      <c r="BA888" s="120"/>
      <c r="BB888" s="120"/>
      <c r="BC888" s="120"/>
      <c r="BD888" s="17"/>
      <c r="BE888" s="17"/>
      <c r="BP888" s="17"/>
      <c r="BQ888" s="19"/>
      <c r="BR888" s="19"/>
      <c r="BS888" s="19"/>
      <c r="BT888" s="6"/>
      <c r="BU888" s="19"/>
      <c r="BV888" s="19"/>
      <c r="BW888" s="19"/>
      <c r="BX888" s="19"/>
      <c r="BY888" s="19"/>
      <c r="BZ888" s="19"/>
      <c r="CA888" s="27"/>
      <c r="CI888" s="17"/>
      <c r="CN888" s="17"/>
      <c r="CS888" s="17"/>
      <c r="CX888" s="17"/>
      <c r="DH888" s="17"/>
      <c r="DT888" s="17"/>
      <c r="ED888" s="17"/>
      <c r="EO888" s="17"/>
      <c r="EP888" s="45"/>
      <c r="EQ888" s="6"/>
      <c r="ER888" s="6"/>
      <c r="ES888" s="6"/>
      <c r="ET888" s="6"/>
      <c r="EU888" s="46"/>
      <c r="FV888" s="19"/>
      <c r="FW888" s="23"/>
      <c r="FX888" s="23"/>
      <c r="FZ888" s="23"/>
      <c r="GA888" s="23"/>
      <c r="GB888" s="23"/>
      <c r="GC888" s="23"/>
      <c r="GD888" s="23"/>
      <c r="GE888" s="23"/>
      <c r="GF888" s="23"/>
      <c r="GG888" s="23"/>
      <c r="GH888" s="23"/>
      <c r="GI888" s="23"/>
      <c r="GJ888" s="23"/>
      <c r="GK888" s="23"/>
      <c r="GL888" s="23"/>
      <c r="GM888" s="23"/>
      <c r="GN888" s="46"/>
    </row>
    <row r="889" spans="1:196" s="44" customFormat="1">
      <c r="A889" s="120"/>
      <c r="B889" s="120"/>
      <c r="C889" s="120"/>
      <c r="D889" s="120"/>
      <c r="E889" s="120"/>
      <c r="F889" s="120"/>
      <c r="G889" s="120"/>
      <c r="H889" s="120"/>
      <c r="I889" s="120"/>
      <c r="J889" s="120"/>
      <c r="K889" s="120"/>
      <c r="L889" s="120"/>
      <c r="M889" s="87"/>
      <c r="N889" s="120"/>
      <c r="O889" s="120"/>
      <c r="P889" s="120"/>
      <c r="Q889" s="87"/>
      <c r="R889" s="120"/>
      <c r="S889" s="120"/>
      <c r="T889" s="120"/>
      <c r="U889" s="87"/>
      <c r="V889" s="120"/>
      <c r="W889" s="120"/>
      <c r="X889" s="87"/>
      <c r="Y889" s="120"/>
      <c r="Z889" s="120"/>
      <c r="AA889" s="120"/>
      <c r="AB889" s="87"/>
      <c r="AC889" s="120"/>
      <c r="AD889" s="120"/>
      <c r="AE889" s="120"/>
      <c r="AF889" s="87"/>
      <c r="AG889" s="120"/>
      <c r="AH889" s="120"/>
      <c r="AI889" s="87"/>
      <c r="AJ889" s="120"/>
      <c r="AK889" s="120"/>
      <c r="AL889" s="87"/>
      <c r="AM889" s="120"/>
      <c r="AN889" s="120"/>
      <c r="AO889" s="120"/>
      <c r="AP889" s="120"/>
      <c r="AQ889" s="120"/>
      <c r="AR889" s="87"/>
      <c r="AS889" s="120"/>
      <c r="AT889" s="120"/>
      <c r="AU889" s="120"/>
      <c r="AV889" s="120"/>
      <c r="AW889" s="120"/>
      <c r="AX889" s="120"/>
      <c r="AY889" s="87"/>
      <c r="AZ889" s="120"/>
      <c r="BA889" s="120"/>
      <c r="BB889" s="120"/>
      <c r="BC889" s="120"/>
      <c r="BD889" s="17"/>
      <c r="BE889" s="17"/>
      <c r="BP889" s="17"/>
      <c r="BQ889" s="19"/>
      <c r="BR889" s="19"/>
      <c r="BS889" s="19"/>
      <c r="BT889" s="6"/>
      <c r="BU889" s="19"/>
      <c r="BV889" s="19"/>
      <c r="BW889" s="19"/>
      <c r="BX889" s="19"/>
      <c r="BY889" s="19"/>
      <c r="BZ889" s="19"/>
      <c r="CA889" s="27"/>
      <c r="CI889" s="17"/>
      <c r="CN889" s="17"/>
      <c r="CS889" s="17"/>
      <c r="CX889" s="17"/>
      <c r="DH889" s="17"/>
      <c r="DT889" s="17"/>
      <c r="ED889" s="17"/>
      <c r="EO889" s="17"/>
      <c r="EP889" s="45"/>
      <c r="EQ889" s="6"/>
      <c r="ER889" s="6"/>
      <c r="ES889" s="6"/>
      <c r="ET889" s="6"/>
      <c r="EU889" s="46"/>
      <c r="FV889" s="19"/>
      <c r="FW889" s="23"/>
      <c r="FX889" s="23"/>
      <c r="FZ889" s="23"/>
      <c r="GA889" s="23"/>
      <c r="GB889" s="23"/>
      <c r="GC889" s="23"/>
      <c r="GD889" s="23"/>
      <c r="GE889" s="23"/>
      <c r="GF889" s="23"/>
      <c r="GG889" s="23"/>
      <c r="GH889" s="23"/>
      <c r="GI889" s="23"/>
      <c r="GJ889" s="23"/>
      <c r="GK889" s="23"/>
      <c r="GL889" s="23"/>
      <c r="GM889" s="23"/>
      <c r="GN889" s="46"/>
    </row>
    <row r="890" spans="1:196" s="44" customFormat="1">
      <c r="A890" s="120"/>
      <c r="B890" s="120"/>
      <c r="C890" s="120"/>
      <c r="D890" s="120"/>
      <c r="E890" s="120"/>
      <c r="F890" s="120"/>
      <c r="G890" s="120"/>
      <c r="H890" s="120"/>
      <c r="I890" s="120"/>
      <c r="J890" s="120"/>
      <c r="K890" s="120"/>
      <c r="L890" s="120"/>
      <c r="M890" s="87"/>
      <c r="N890" s="120"/>
      <c r="O890" s="120"/>
      <c r="P890" s="120"/>
      <c r="Q890" s="87"/>
      <c r="R890" s="120"/>
      <c r="S890" s="120"/>
      <c r="T890" s="120"/>
      <c r="U890" s="87"/>
      <c r="V890" s="120"/>
      <c r="W890" s="120"/>
      <c r="X890" s="87"/>
      <c r="Y890" s="120"/>
      <c r="Z890" s="120"/>
      <c r="AA890" s="120"/>
      <c r="AB890" s="87"/>
      <c r="AC890" s="120"/>
      <c r="AD890" s="120"/>
      <c r="AE890" s="120"/>
      <c r="AF890" s="87"/>
      <c r="AG890" s="120"/>
      <c r="AH890" s="120"/>
      <c r="AI890" s="87"/>
      <c r="AJ890" s="120"/>
      <c r="AK890" s="120"/>
      <c r="AL890" s="87"/>
      <c r="AM890" s="120"/>
      <c r="AN890" s="120"/>
      <c r="AO890" s="120"/>
      <c r="AP890" s="120"/>
      <c r="AQ890" s="120"/>
      <c r="AR890" s="87"/>
      <c r="AS890" s="120"/>
      <c r="AT890" s="120"/>
      <c r="AU890" s="120"/>
      <c r="AV890" s="120"/>
      <c r="AW890" s="120"/>
      <c r="AX890" s="120"/>
      <c r="AY890" s="87"/>
      <c r="AZ890" s="120"/>
      <c r="BA890" s="120"/>
      <c r="BB890" s="120"/>
      <c r="BC890" s="120"/>
      <c r="BD890" s="17"/>
      <c r="BE890" s="17"/>
      <c r="BP890" s="17"/>
      <c r="BQ890" s="19"/>
      <c r="BR890" s="19"/>
      <c r="BS890" s="19"/>
      <c r="BT890" s="6"/>
      <c r="BU890" s="19"/>
      <c r="BV890" s="19"/>
      <c r="BW890" s="19"/>
      <c r="BX890" s="19"/>
      <c r="BY890" s="19"/>
      <c r="BZ890" s="19"/>
      <c r="CA890" s="27"/>
      <c r="CI890" s="17"/>
      <c r="CN890" s="17"/>
      <c r="CS890" s="17"/>
      <c r="CX890" s="17"/>
      <c r="DH890" s="17"/>
      <c r="DT890" s="17"/>
      <c r="ED890" s="17"/>
      <c r="EO890" s="17"/>
      <c r="EP890" s="45"/>
      <c r="EQ890" s="6"/>
      <c r="ER890" s="6"/>
      <c r="ES890" s="6"/>
      <c r="ET890" s="6"/>
      <c r="EU890" s="46"/>
      <c r="FV890" s="19"/>
      <c r="FW890" s="23"/>
      <c r="FX890" s="23"/>
      <c r="FZ890" s="23"/>
      <c r="GA890" s="23"/>
      <c r="GB890" s="23"/>
      <c r="GC890" s="23"/>
      <c r="GD890" s="23"/>
      <c r="GE890" s="23"/>
      <c r="GF890" s="23"/>
      <c r="GG890" s="23"/>
      <c r="GH890" s="23"/>
      <c r="GI890" s="23"/>
      <c r="GJ890" s="23"/>
      <c r="GK890" s="23"/>
      <c r="GL890" s="23"/>
      <c r="GM890" s="23"/>
      <c r="GN890" s="46"/>
    </row>
    <row r="891" spans="1:196" s="44" customFormat="1">
      <c r="A891" s="120"/>
      <c r="B891" s="120"/>
      <c r="C891" s="120"/>
      <c r="D891" s="120"/>
      <c r="E891" s="120"/>
      <c r="F891" s="120"/>
      <c r="G891" s="120"/>
      <c r="H891" s="120"/>
      <c r="I891" s="120"/>
      <c r="J891" s="120"/>
      <c r="K891" s="120"/>
      <c r="L891" s="120"/>
      <c r="M891" s="87"/>
      <c r="N891" s="120"/>
      <c r="O891" s="120"/>
      <c r="P891" s="120"/>
      <c r="Q891" s="87"/>
      <c r="R891" s="120"/>
      <c r="S891" s="120"/>
      <c r="T891" s="120"/>
      <c r="U891" s="87"/>
      <c r="V891" s="120"/>
      <c r="W891" s="120"/>
      <c r="X891" s="87"/>
      <c r="Y891" s="120"/>
      <c r="Z891" s="120"/>
      <c r="AA891" s="120"/>
      <c r="AB891" s="87"/>
      <c r="AC891" s="120"/>
      <c r="AD891" s="120"/>
      <c r="AE891" s="120"/>
      <c r="AF891" s="87"/>
      <c r="AG891" s="120"/>
      <c r="AH891" s="120"/>
      <c r="AI891" s="87"/>
      <c r="AJ891" s="120"/>
      <c r="AK891" s="120"/>
      <c r="AL891" s="87"/>
      <c r="AM891" s="120"/>
      <c r="AN891" s="120"/>
      <c r="AO891" s="120"/>
      <c r="AP891" s="120"/>
      <c r="AQ891" s="120"/>
      <c r="AR891" s="87"/>
      <c r="AS891" s="120"/>
      <c r="AT891" s="120"/>
      <c r="AU891" s="120"/>
      <c r="AV891" s="120"/>
      <c r="AW891" s="120"/>
      <c r="AX891" s="120"/>
      <c r="AY891" s="87"/>
      <c r="AZ891" s="120"/>
      <c r="BA891" s="120"/>
      <c r="BB891" s="120"/>
      <c r="BC891" s="120"/>
      <c r="BD891" s="17"/>
      <c r="BE891" s="17"/>
      <c r="BP891" s="17"/>
      <c r="BQ891" s="19"/>
      <c r="BR891" s="19"/>
      <c r="BS891" s="19"/>
      <c r="BT891" s="6"/>
      <c r="BU891" s="19"/>
      <c r="BV891" s="19"/>
      <c r="BW891" s="19"/>
      <c r="BX891" s="19"/>
      <c r="BY891" s="19"/>
      <c r="BZ891" s="19"/>
      <c r="CA891" s="27"/>
      <c r="CI891" s="17"/>
      <c r="CN891" s="17"/>
      <c r="CS891" s="17"/>
      <c r="CX891" s="17"/>
      <c r="DH891" s="17"/>
      <c r="DT891" s="17"/>
      <c r="ED891" s="17"/>
      <c r="EO891" s="17"/>
      <c r="EP891" s="45"/>
      <c r="EQ891" s="6"/>
      <c r="ER891" s="6"/>
      <c r="ES891" s="6"/>
      <c r="ET891" s="6"/>
      <c r="EU891" s="46"/>
      <c r="FV891" s="19"/>
      <c r="FW891" s="23"/>
      <c r="FX891" s="23"/>
      <c r="FZ891" s="23"/>
      <c r="GA891" s="23"/>
      <c r="GB891" s="23"/>
      <c r="GC891" s="23"/>
      <c r="GD891" s="23"/>
      <c r="GE891" s="23"/>
      <c r="GF891" s="23"/>
      <c r="GG891" s="23"/>
      <c r="GH891" s="23"/>
      <c r="GI891" s="23"/>
      <c r="GJ891" s="23"/>
      <c r="GK891" s="23"/>
      <c r="GL891" s="23"/>
      <c r="GM891" s="23"/>
      <c r="GN891" s="46"/>
    </row>
    <row r="892" spans="1:196" s="44" customFormat="1">
      <c r="A892" s="120"/>
      <c r="B892" s="120"/>
      <c r="C892" s="120"/>
      <c r="D892" s="120"/>
      <c r="E892" s="120"/>
      <c r="F892" s="120"/>
      <c r="G892" s="120"/>
      <c r="H892" s="120"/>
      <c r="I892" s="120"/>
      <c r="J892" s="120"/>
      <c r="K892" s="120"/>
      <c r="L892" s="120"/>
      <c r="M892" s="87"/>
      <c r="N892" s="120"/>
      <c r="O892" s="120"/>
      <c r="P892" s="120"/>
      <c r="Q892" s="87"/>
      <c r="R892" s="120"/>
      <c r="S892" s="120"/>
      <c r="T892" s="120"/>
      <c r="U892" s="87"/>
      <c r="V892" s="120"/>
      <c r="W892" s="120"/>
      <c r="X892" s="87"/>
      <c r="Y892" s="120"/>
      <c r="Z892" s="120"/>
      <c r="AA892" s="120"/>
      <c r="AB892" s="87"/>
      <c r="AC892" s="120"/>
      <c r="AD892" s="120"/>
      <c r="AE892" s="120"/>
      <c r="AF892" s="87"/>
      <c r="AG892" s="120"/>
      <c r="AH892" s="120"/>
      <c r="AI892" s="87"/>
      <c r="AJ892" s="120"/>
      <c r="AK892" s="120"/>
      <c r="AL892" s="87"/>
      <c r="AM892" s="120"/>
      <c r="AN892" s="120"/>
      <c r="AO892" s="120"/>
      <c r="AP892" s="120"/>
      <c r="AQ892" s="120"/>
      <c r="AR892" s="87"/>
      <c r="AS892" s="120"/>
      <c r="AT892" s="120"/>
      <c r="AU892" s="120"/>
      <c r="AV892" s="120"/>
      <c r="AW892" s="120"/>
      <c r="AX892" s="120"/>
      <c r="AY892" s="87"/>
      <c r="AZ892" s="120"/>
      <c r="BA892" s="120"/>
      <c r="BB892" s="120"/>
      <c r="BC892" s="120"/>
      <c r="BD892" s="17"/>
      <c r="BE892" s="17"/>
      <c r="BP892" s="17"/>
      <c r="BQ892" s="19"/>
      <c r="BR892" s="19"/>
      <c r="BS892" s="19"/>
      <c r="BT892" s="6"/>
      <c r="BU892" s="19"/>
      <c r="BV892" s="19"/>
      <c r="BW892" s="19"/>
      <c r="BX892" s="19"/>
      <c r="BY892" s="19"/>
      <c r="BZ892" s="19"/>
      <c r="CA892" s="27"/>
      <c r="CI892" s="17"/>
      <c r="CN892" s="17"/>
      <c r="CS892" s="17"/>
      <c r="CX892" s="17"/>
      <c r="DH892" s="17"/>
      <c r="DT892" s="17"/>
      <c r="ED892" s="17"/>
      <c r="EO892" s="17"/>
      <c r="EP892" s="45"/>
      <c r="EQ892" s="6"/>
      <c r="ER892" s="6"/>
      <c r="ES892" s="6"/>
      <c r="ET892" s="6"/>
      <c r="EU892" s="46"/>
      <c r="FV892" s="19"/>
      <c r="FW892" s="23"/>
      <c r="FX892" s="23"/>
      <c r="FZ892" s="23"/>
      <c r="GA892" s="23"/>
      <c r="GB892" s="23"/>
      <c r="GC892" s="23"/>
      <c r="GD892" s="23"/>
      <c r="GE892" s="23"/>
      <c r="GF892" s="23"/>
      <c r="GG892" s="23"/>
      <c r="GH892" s="23"/>
      <c r="GI892" s="23"/>
      <c r="GJ892" s="23"/>
      <c r="GK892" s="23"/>
      <c r="GL892" s="23"/>
      <c r="GM892" s="23"/>
      <c r="GN892" s="46"/>
    </row>
    <row r="893" spans="1:196" s="44" customFormat="1">
      <c r="A893" s="120"/>
      <c r="B893" s="120"/>
      <c r="C893" s="120"/>
      <c r="D893" s="120"/>
      <c r="E893" s="120"/>
      <c r="F893" s="120"/>
      <c r="G893" s="120"/>
      <c r="H893" s="120"/>
      <c r="I893" s="120"/>
      <c r="J893" s="120"/>
      <c r="K893" s="120"/>
      <c r="L893" s="120"/>
      <c r="M893" s="87"/>
      <c r="N893" s="120"/>
      <c r="O893" s="120"/>
      <c r="P893" s="120"/>
      <c r="Q893" s="87"/>
      <c r="R893" s="120"/>
      <c r="S893" s="120"/>
      <c r="T893" s="120"/>
      <c r="U893" s="87"/>
      <c r="V893" s="120"/>
      <c r="W893" s="120"/>
      <c r="X893" s="87"/>
      <c r="Y893" s="120"/>
      <c r="Z893" s="120"/>
      <c r="AA893" s="120"/>
      <c r="AB893" s="87"/>
      <c r="AC893" s="120"/>
      <c r="AD893" s="120"/>
      <c r="AE893" s="120"/>
      <c r="AF893" s="87"/>
      <c r="AG893" s="120"/>
      <c r="AH893" s="120"/>
      <c r="AI893" s="87"/>
      <c r="AJ893" s="120"/>
      <c r="AK893" s="120"/>
      <c r="AL893" s="87"/>
      <c r="AM893" s="120"/>
      <c r="AN893" s="120"/>
      <c r="AO893" s="120"/>
      <c r="AP893" s="120"/>
      <c r="AQ893" s="120"/>
      <c r="AR893" s="87"/>
      <c r="AS893" s="120"/>
      <c r="AT893" s="120"/>
      <c r="AU893" s="120"/>
      <c r="AV893" s="120"/>
      <c r="AW893" s="120"/>
      <c r="AX893" s="120"/>
      <c r="AY893" s="87"/>
      <c r="AZ893" s="120"/>
      <c r="BA893" s="120"/>
      <c r="BB893" s="120"/>
      <c r="BC893" s="120"/>
      <c r="BD893" s="17"/>
      <c r="BE893" s="17"/>
      <c r="BP893" s="17"/>
      <c r="BQ893" s="19"/>
      <c r="BR893" s="19"/>
      <c r="BS893" s="19"/>
      <c r="BT893" s="6"/>
      <c r="BU893" s="19"/>
      <c r="BV893" s="19"/>
      <c r="BW893" s="19"/>
      <c r="BX893" s="19"/>
      <c r="BY893" s="19"/>
      <c r="BZ893" s="19"/>
      <c r="CA893" s="27"/>
      <c r="CI893" s="17"/>
      <c r="CN893" s="17"/>
      <c r="CS893" s="17"/>
      <c r="CX893" s="17"/>
      <c r="DH893" s="17"/>
      <c r="DT893" s="17"/>
      <c r="ED893" s="17"/>
      <c r="EO893" s="17"/>
      <c r="EP893" s="45"/>
      <c r="EQ893" s="6"/>
      <c r="ER893" s="6"/>
      <c r="ES893" s="6"/>
      <c r="ET893" s="6"/>
      <c r="EU893" s="46"/>
      <c r="FV893" s="19"/>
      <c r="FW893" s="23"/>
      <c r="FX893" s="23"/>
      <c r="FZ893" s="23"/>
      <c r="GA893" s="23"/>
      <c r="GB893" s="23"/>
      <c r="GC893" s="23"/>
      <c r="GD893" s="23"/>
      <c r="GE893" s="23"/>
      <c r="GF893" s="23"/>
      <c r="GG893" s="23"/>
      <c r="GH893" s="23"/>
      <c r="GI893" s="23"/>
      <c r="GJ893" s="23"/>
      <c r="GK893" s="23"/>
      <c r="GL893" s="23"/>
      <c r="GM893" s="23"/>
      <c r="GN893" s="46"/>
    </row>
    <row r="894" spans="1:196" s="44" customFormat="1">
      <c r="A894" s="120"/>
      <c r="B894" s="120"/>
      <c r="C894" s="120"/>
      <c r="D894" s="120"/>
      <c r="E894" s="120"/>
      <c r="F894" s="120"/>
      <c r="G894" s="120"/>
      <c r="H894" s="120"/>
      <c r="I894" s="120"/>
      <c r="J894" s="120"/>
      <c r="K894" s="120"/>
      <c r="L894" s="120"/>
      <c r="M894" s="87"/>
      <c r="N894" s="120"/>
      <c r="O894" s="120"/>
      <c r="P894" s="120"/>
      <c r="Q894" s="87"/>
      <c r="R894" s="120"/>
      <c r="S894" s="120"/>
      <c r="T894" s="120"/>
      <c r="U894" s="87"/>
      <c r="V894" s="120"/>
      <c r="W894" s="120"/>
      <c r="X894" s="87"/>
      <c r="Y894" s="120"/>
      <c r="Z894" s="120"/>
      <c r="AA894" s="120"/>
      <c r="AB894" s="87"/>
      <c r="AC894" s="120"/>
      <c r="AD894" s="120"/>
      <c r="AE894" s="120"/>
      <c r="AF894" s="87"/>
      <c r="AG894" s="120"/>
      <c r="AH894" s="120"/>
      <c r="AI894" s="87"/>
      <c r="AJ894" s="120"/>
      <c r="AK894" s="120"/>
      <c r="AL894" s="87"/>
      <c r="AM894" s="120"/>
      <c r="AN894" s="120"/>
      <c r="AO894" s="120"/>
      <c r="AP894" s="120"/>
      <c r="AQ894" s="120"/>
      <c r="AR894" s="87"/>
      <c r="AS894" s="120"/>
      <c r="AT894" s="120"/>
      <c r="AU894" s="120"/>
      <c r="AV894" s="120"/>
      <c r="AW894" s="120"/>
      <c r="AX894" s="120"/>
      <c r="AY894" s="87"/>
      <c r="AZ894" s="120"/>
      <c r="BA894" s="120"/>
      <c r="BB894" s="120"/>
      <c r="BC894" s="120"/>
      <c r="BD894" s="17"/>
      <c r="BE894" s="17"/>
      <c r="BP894" s="17"/>
      <c r="BQ894" s="19"/>
      <c r="BR894" s="19"/>
      <c r="BS894" s="19"/>
      <c r="BT894" s="6"/>
      <c r="BU894" s="19"/>
      <c r="BV894" s="19"/>
      <c r="BW894" s="19"/>
      <c r="BX894" s="19"/>
      <c r="BY894" s="19"/>
      <c r="BZ894" s="19"/>
      <c r="CA894" s="27"/>
      <c r="CI894" s="17"/>
      <c r="CN894" s="17"/>
      <c r="CS894" s="17"/>
      <c r="CX894" s="17"/>
      <c r="DH894" s="17"/>
      <c r="DT894" s="17"/>
      <c r="ED894" s="17"/>
      <c r="EO894" s="17"/>
      <c r="EP894" s="45"/>
      <c r="EQ894" s="6"/>
      <c r="ER894" s="6"/>
      <c r="ES894" s="6"/>
      <c r="ET894" s="6"/>
      <c r="EU894" s="46"/>
      <c r="FV894" s="19"/>
      <c r="FW894" s="23"/>
      <c r="FX894" s="23"/>
      <c r="FZ894" s="23"/>
      <c r="GA894" s="23"/>
      <c r="GB894" s="23"/>
      <c r="GC894" s="23"/>
      <c r="GD894" s="23"/>
      <c r="GE894" s="23"/>
      <c r="GF894" s="23"/>
      <c r="GG894" s="23"/>
      <c r="GH894" s="23"/>
      <c r="GI894" s="23"/>
      <c r="GJ894" s="23"/>
      <c r="GK894" s="23"/>
      <c r="GL894" s="23"/>
      <c r="GM894" s="23"/>
      <c r="GN894" s="46"/>
    </row>
    <row r="895" spans="1:196" s="44" customFormat="1">
      <c r="A895" s="120"/>
      <c r="B895" s="120"/>
      <c r="C895" s="120"/>
      <c r="D895" s="120"/>
      <c r="E895" s="120"/>
      <c r="F895" s="120"/>
      <c r="G895" s="120"/>
      <c r="H895" s="120"/>
      <c r="I895" s="120"/>
      <c r="J895" s="120"/>
      <c r="K895" s="120"/>
      <c r="L895" s="120"/>
      <c r="M895" s="87"/>
      <c r="N895" s="120"/>
      <c r="O895" s="120"/>
      <c r="P895" s="120"/>
      <c r="Q895" s="87"/>
      <c r="R895" s="120"/>
      <c r="S895" s="120"/>
      <c r="T895" s="120"/>
      <c r="U895" s="87"/>
      <c r="V895" s="120"/>
      <c r="W895" s="120"/>
      <c r="X895" s="87"/>
      <c r="Y895" s="120"/>
      <c r="Z895" s="120"/>
      <c r="AA895" s="120"/>
      <c r="AB895" s="87"/>
      <c r="AC895" s="120"/>
      <c r="AD895" s="120"/>
      <c r="AE895" s="120"/>
      <c r="AF895" s="87"/>
      <c r="AG895" s="120"/>
      <c r="AH895" s="120"/>
      <c r="AI895" s="87"/>
      <c r="AJ895" s="120"/>
      <c r="AK895" s="120"/>
      <c r="AL895" s="87"/>
      <c r="AM895" s="120"/>
      <c r="AN895" s="120"/>
      <c r="AO895" s="120"/>
      <c r="AP895" s="120"/>
      <c r="AQ895" s="120"/>
      <c r="AR895" s="87"/>
      <c r="AS895" s="120"/>
      <c r="AT895" s="120"/>
      <c r="AU895" s="120"/>
      <c r="AV895" s="120"/>
      <c r="AW895" s="120"/>
      <c r="AX895" s="120"/>
      <c r="AY895" s="87"/>
      <c r="AZ895" s="120"/>
      <c r="BA895" s="120"/>
      <c r="BB895" s="120"/>
      <c r="BC895" s="120"/>
      <c r="BD895" s="17"/>
      <c r="BE895" s="17"/>
      <c r="BP895" s="17"/>
      <c r="BQ895" s="19"/>
      <c r="BR895" s="19"/>
      <c r="BS895" s="19"/>
      <c r="BT895" s="6"/>
      <c r="BU895" s="19"/>
      <c r="BV895" s="19"/>
      <c r="BW895" s="19"/>
      <c r="BX895" s="19"/>
      <c r="BY895" s="19"/>
      <c r="BZ895" s="19"/>
      <c r="CA895" s="27"/>
      <c r="CI895" s="17"/>
      <c r="CN895" s="17"/>
      <c r="CS895" s="17"/>
      <c r="CX895" s="17"/>
      <c r="DH895" s="17"/>
      <c r="DT895" s="17"/>
      <c r="ED895" s="17"/>
      <c r="EO895" s="17"/>
      <c r="EP895" s="45"/>
      <c r="EQ895" s="6"/>
      <c r="ER895" s="6"/>
      <c r="ES895" s="6"/>
      <c r="ET895" s="6"/>
      <c r="EU895" s="46"/>
      <c r="FV895" s="19"/>
      <c r="FW895" s="23"/>
      <c r="FX895" s="23"/>
      <c r="FZ895" s="23"/>
      <c r="GA895" s="23"/>
      <c r="GB895" s="23"/>
      <c r="GC895" s="23"/>
      <c r="GD895" s="23"/>
      <c r="GE895" s="23"/>
      <c r="GF895" s="23"/>
      <c r="GG895" s="23"/>
      <c r="GH895" s="23"/>
      <c r="GI895" s="23"/>
      <c r="GJ895" s="23"/>
      <c r="GK895" s="23"/>
      <c r="GL895" s="23"/>
      <c r="GM895" s="23"/>
      <c r="GN895" s="46"/>
    </row>
    <row r="896" spans="1:196" s="44" customFormat="1">
      <c r="A896" s="120"/>
      <c r="B896" s="120"/>
      <c r="C896" s="120"/>
      <c r="D896" s="120"/>
      <c r="E896" s="120"/>
      <c r="F896" s="120"/>
      <c r="G896" s="120"/>
      <c r="H896" s="120"/>
      <c r="I896" s="120"/>
      <c r="J896" s="120"/>
      <c r="K896" s="120"/>
      <c r="L896" s="120"/>
      <c r="M896" s="87"/>
      <c r="N896" s="120"/>
      <c r="O896" s="120"/>
      <c r="P896" s="120"/>
      <c r="Q896" s="87"/>
      <c r="R896" s="120"/>
      <c r="S896" s="120"/>
      <c r="T896" s="120"/>
      <c r="U896" s="87"/>
      <c r="V896" s="120"/>
      <c r="W896" s="120"/>
      <c r="X896" s="87"/>
      <c r="Y896" s="120"/>
      <c r="Z896" s="120"/>
      <c r="AA896" s="120"/>
      <c r="AB896" s="87"/>
      <c r="AC896" s="120"/>
      <c r="AD896" s="120"/>
      <c r="AE896" s="120"/>
      <c r="AF896" s="87"/>
      <c r="AG896" s="120"/>
      <c r="AH896" s="120"/>
      <c r="AI896" s="87"/>
      <c r="AJ896" s="120"/>
      <c r="AK896" s="120"/>
      <c r="AL896" s="87"/>
      <c r="AM896" s="120"/>
      <c r="AN896" s="120"/>
      <c r="AO896" s="120"/>
      <c r="AP896" s="120"/>
      <c r="AQ896" s="120"/>
      <c r="AR896" s="87"/>
      <c r="AS896" s="120"/>
      <c r="AT896" s="120"/>
      <c r="AU896" s="120"/>
      <c r="AV896" s="120"/>
      <c r="AW896" s="120"/>
      <c r="AX896" s="120"/>
      <c r="AY896" s="87"/>
      <c r="AZ896" s="120"/>
      <c r="BA896" s="120"/>
      <c r="BB896" s="120"/>
      <c r="BC896" s="120"/>
      <c r="BD896" s="17"/>
      <c r="BE896" s="17"/>
      <c r="BP896" s="17"/>
      <c r="BQ896" s="19"/>
      <c r="BR896" s="19"/>
      <c r="BS896" s="19"/>
      <c r="BT896" s="6"/>
      <c r="BU896" s="19"/>
      <c r="BV896" s="19"/>
      <c r="BW896" s="19"/>
      <c r="BX896" s="19"/>
      <c r="BY896" s="19"/>
      <c r="BZ896" s="19"/>
      <c r="CA896" s="27"/>
      <c r="CI896" s="17"/>
      <c r="CN896" s="17"/>
      <c r="CS896" s="17"/>
      <c r="CX896" s="17"/>
      <c r="DH896" s="17"/>
      <c r="DT896" s="17"/>
      <c r="ED896" s="17"/>
      <c r="EO896" s="17"/>
      <c r="EP896" s="45"/>
      <c r="EQ896" s="6"/>
      <c r="ER896" s="6"/>
      <c r="ES896" s="6"/>
      <c r="ET896" s="6"/>
      <c r="EU896" s="46"/>
      <c r="FV896" s="19"/>
      <c r="FW896" s="23"/>
      <c r="FX896" s="23"/>
      <c r="FZ896" s="23"/>
      <c r="GA896" s="23"/>
      <c r="GB896" s="23"/>
      <c r="GC896" s="23"/>
      <c r="GD896" s="23"/>
      <c r="GE896" s="23"/>
      <c r="GF896" s="23"/>
      <c r="GG896" s="23"/>
      <c r="GH896" s="23"/>
      <c r="GI896" s="23"/>
      <c r="GJ896" s="23"/>
      <c r="GK896" s="23"/>
      <c r="GL896" s="23"/>
      <c r="GM896" s="23"/>
      <c r="GN896" s="46"/>
    </row>
    <row r="897" spans="1:196" s="44" customFormat="1">
      <c r="A897" s="120"/>
      <c r="B897" s="120"/>
      <c r="C897" s="120"/>
      <c r="D897" s="120"/>
      <c r="E897" s="120"/>
      <c r="F897" s="120"/>
      <c r="G897" s="120"/>
      <c r="H897" s="120"/>
      <c r="I897" s="120"/>
      <c r="J897" s="120"/>
      <c r="K897" s="120"/>
      <c r="L897" s="120"/>
      <c r="M897" s="87"/>
      <c r="N897" s="120"/>
      <c r="O897" s="120"/>
      <c r="P897" s="120"/>
      <c r="Q897" s="87"/>
      <c r="R897" s="120"/>
      <c r="S897" s="120"/>
      <c r="T897" s="120"/>
      <c r="U897" s="87"/>
      <c r="V897" s="120"/>
      <c r="W897" s="120"/>
      <c r="X897" s="87"/>
      <c r="Y897" s="120"/>
      <c r="Z897" s="120"/>
      <c r="AA897" s="120"/>
      <c r="AB897" s="87"/>
      <c r="AC897" s="120"/>
      <c r="AD897" s="120"/>
      <c r="AE897" s="120"/>
      <c r="AF897" s="87"/>
      <c r="AG897" s="120"/>
      <c r="AH897" s="120"/>
      <c r="AI897" s="87"/>
      <c r="AJ897" s="120"/>
      <c r="AK897" s="120"/>
      <c r="AL897" s="87"/>
      <c r="AM897" s="120"/>
      <c r="AN897" s="120"/>
      <c r="AO897" s="120"/>
      <c r="AP897" s="120"/>
      <c r="AQ897" s="120"/>
      <c r="AR897" s="87"/>
      <c r="AS897" s="120"/>
      <c r="AT897" s="120"/>
      <c r="AU897" s="120"/>
      <c r="AV897" s="120"/>
      <c r="AW897" s="120"/>
      <c r="AX897" s="120"/>
      <c r="AY897" s="87"/>
      <c r="AZ897" s="120"/>
      <c r="BA897" s="120"/>
      <c r="BB897" s="120"/>
      <c r="BC897" s="120"/>
      <c r="BD897" s="17"/>
      <c r="BE897" s="17"/>
      <c r="BP897" s="17"/>
      <c r="BQ897" s="19"/>
      <c r="BR897" s="19"/>
      <c r="BS897" s="19"/>
      <c r="BT897" s="6"/>
      <c r="BU897" s="19"/>
      <c r="BV897" s="19"/>
      <c r="BW897" s="19"/>
      <c r="BX897" s="19"/>
      <c r="BY897" s="19"/>
      <c r="BZ897" s="19"/>
      <c r="CA897" s="27"/>
      <c r="CI897" s="17"/>
      <c r="CN897" s="17"/>
      <c r="CS897" s="17"/>
      <c r="CX897" s="17"/>
      <c r="DH897" s="17"/>
      <c r="DT897" s="17"/>
      <c r="ED897" s="17"/>
      <c r="EO897" s="17"/>
      <c r="EP897" s="45"/>
      <c r="EQ897" s="6"/>
      <c r="ER897" s="6"/>
      <c r="ES897" s="6"/>
      <c r="ET897" s="6"/>
      <c r="EU897" s="46"/>
      <c r="FV897" s="19"/>
      <c r="FW897" s="23"/>
      <c r="FX897" s="23"/>
      <c r="FZ897" s="23"/>
      <c r="GA897" s="23"/>
      <c r="GB897" s="23"/>
      <c r="GC897" s="23"/>
      <c r="GD897" s="23"/>
      <c r="GE897" s="23"/>
      <c r="GF897" s="23"/>
      <c r="GG897" s="23"/>
      <c r="GH897" s="23"/>
      <c r="GI897" s="23"/>
      <c r="GJ897" s="23"/>
      <c r="GK897" s="23"/>
      <c r="GL897" s="23"/>
      <c r="GM897" s="23"/>
      <c r="GN897" s="46"/>
    </row>
    <row r="898" spans="1:196" s="44" customFormat="1">
      <c r="A898" s="120"/>
      <c r="B898" s="120"/>
      <c r="C898" s="120"/>
      <c r="D898" s="120"/>
      <c r="E898" s="120"/>
      <c r="F898" s="120"/>
      <c r="G898" s="120"/>
      <c r="H898" s="120"/>
      <c r="I898" s="120"/>
      <c r="J898" s="120"/>
      <c r="K898" s="120"/>
      <c r="L898" s="120"/>
      <c r="M898" s="87"/>
      <c r="N898" s="120"/>
      <c r="O898" s="120"/>
      <c r="P898" s="120"/>
      <c r="Q898" s="87"/>
      <c r="R898" s="120"/>
      <c r="S898" s="120"/>
      <c r="T898" s="120"/>
      <c r="U898" s="87"/>
      <c r="V898" s="120"/>
      <c r="W898" s="120"/>
      <c r="X898" s="87"/>
      <c r="Y898" s="120"/>
      <c r="Z898" s="120"/>
      <c r="AA898" s="120"/>
      <c r="AB898" s="87"/>
      <c r="AC898" s="120"/>
      <c r="AD898" s="120"/>
      <c r="AE898" s="120"/>
      <c r="AF898" s="87"/>
      <c r="AG898" s="120"/>
      <c r="AH898" s="120"/>
      <c r="AI898" s="87"/>
      <c r="AJ898" s="120"/>
      <c r="AK898" s="120"/>
      <c r="AL898" s="87"/>
      <c r="AM898" s="120"/>
      <c r="AN898" s="120"/>
      <c r="AO898" s="120"/>
      <c r="AP898" s="120"/>
      <c r="AQ898" s="120"/>
      <c r="AR898" s="87"/>
      <c r="AS898" s="120"/>
      <c r="AT898" s="120"/>
      <c r="AU898" s="120"/>
      <c r="AV898" s="120"/>
      <c r="AW898" s="120"/>
      <c r="AX898" s="120"/>
      <c r="AY898" s="87"/>
      <c r="AZ898" s="120"/>
      <c r="BA898" s="120"/>
      <c r="BB898" s="120"/>
      <c r="BC898" s="120"/>
      <c r="BD898" s="17"/>
      <c r="BE898" s="17"/>
      <c r="BP898" s="17"/>
      <c r="BQ898" s="19"/>
      <c r="BR898" s="19"/>
      <c r="BS898" s="19"/>
      <c r="BT898" s="6"/>
      <c r="BU898" s="19"/>
      <c r="BV898" s="19"/>
      <c r="BW898" s="19"/>
      <c r="BX898" s="19"/>
      <c r="BY898" s="19"/>
      <c r="BZ898" s="19"/>
      <c r="CA898" s="27"/>
      <c r="CI898" s="17"/>
      <c r="CN898" s="17"/>
      <c r="CS898" s="17"/>
      <c r="CX898" s="17"/>
      <c r="DH898" s="17"/>
      <c r="DT898" s="17"/>
      <c r="ED898" s="17"/>
      <c r="EO898" s="17"/>
      <c r="EP898" s="45"/>
      <c r="EQ898" s="6"/>
      <c r="ER898" s="6"/>
      <c r="ES898" s="6"/>
      <c r="ET898" s="6"/>
      <c r="EU898" s="46"/>
      <c r="FV898" s="19"/>
      <c r="FW898" s="23"/>
      <c r="FX898" s="23"/>
      <c r="FZ898" s="23"/>
      <c r="GA898" s="23"/>
      <c r="GB898" s="23"/>
      <c r="GC898" s="23"/>
      <c r="GD898" s="23"/>
      <c r="GE898" s="23"/>
      <c r="GF898" s="23"/>
      <c r="GG898" s="23"/>
      <c r="GH898" s="23"/>
      <c r="GI898" s="23"/>
      <c r="GJ898" s="23"/>
      <c r="GK898" s="23"/>
      <c r="GL898" s="23"/>
      <c r="GM898" s="23"/>
      <c r="GN898" s="46"/>
    </row>
    <row r="899" spans="1:196" s="44" customFormat="1">
      <c r="A899" s="120"/>
      <c r="B899" s="120"/>
      <c r="C899" s="120"/>
      <c r="D899" s="120"/>
      <c r="E899" s="120"/>
      <c r="F899" s="120"/>
      <c r="G899" s="120"/>
      <c r="H899" s="120"/>
      <c r="I899" s="120"/>
      <c r="J899" s="120"/>
      <c r="K899" s="120"/>
      <c r="L899" s="120"/>
      <c r="M899" s="87"/>
      <c r="N899" s="120"/>
      <c r="O899" s="120"/>
      <c r="P899" s="120"/>
      <c r="Q899" s="87"/>
      <c r="R899" s="120"/>
      <c r="S899" s="120"/>
      <c r="T899" s="120"/>
      <c r="U899" s="87"/>
      <c r="V899" s="120"/>
      <c r="W899" s="120"/>
      <c r="X899" s="87"/>
      <c r="Y899" s="120"/>
      <c r="Z899" s="120"/>
      <c r="AA899" s="120"/>
      <c r="AB899" s="87"/>
      <c r="AC899" s="120"/>
      <c r="AD899" s="120"/>
      <c r="AE899" s="120"/>
      <c r="AF899" s="87"/>
      <c r="AG899" s="120"/>
      <c r="AH899" s="120"/>
      <c r="AI899" s="87"/>
      <c r="AJ899" s="120"/>
      <c r="AK899" s="120"/>
      <c r="AL899" s="87"/>
      <c r="AM899" s="120"/>
      <c r="AN899" s="120"/>
      <c r="AO899" s="120"/>
      <c r="AP899" s="120"/>
      <c r="AQ899" s="120"/>
      <c r="AR899" s="87"/>
      <c r="AS899" s="120"/>
      <c r="AT899" s="120"/>
      <c r="AU899" s="120"/>
      <c r="AV899" s="120"/>
      <c r="AW899" s="120"/>
      <c r="AX899" s="120"/>
      <c r="AY899" s="87"/>
      <c r="AZ899" s="120"/>
      <c r="BA899" s="120"/>
      <c r="BB899" s="120"/>
      <c r="BC899" s="120"/>
      <c r="BD899" s="17"/>
      <c r="BE899" s="17"/>
      <c r="BP899" s="17"/>
      <c r="BQ899" s="19"/>
      <c r="BR899" s="19"/>
      <c r="BS899" s="19"/>
      <c r="BT899" s="6"/>
      <c r="BU899" s="19"/>
      <c r="BV899" s="19"/>
      <c r="BW899" s="19"/>
      <c r="BX899" s="19"/>
      <c r="BY899" s="19"/>
      <c r="BZ899" s="19"/>
      <c r="CA899" s="27"/>
      <c r="CI899" s="17"/>
      <c r="CN899" s="17"/>
      <c r="CS899" s="17"/>
      <c r="CX899" s="17"/>
      <c r="DH899" s="17"/>
      <c r="DT899" s="17"/>
      <c r="ED899" s="17"/>
      <c r="EO899" s="17"/>
      <c r="EP899" s="45"/>
      <c r="EQ899" s="6"/>
      <c r="ER899" s="6"/>
      <c r="ES899" s="6"/>
      <c r="ET899" s="6"/>
      <c r="EU899" s="46"/>
      <c r="FV899" s="19"/>
      <c r="FW899" s="23"/>
      <c r="FX899" s="23"/>
      <c r="FZ899" s="23"/>
      <c r="GA899" s="23"/>
      <c r="GB899" s="23"/>
      <c r="GC899" s="23"/>
      <c r="GD899" s="23"/>
      <c r="GE899" s="23"/>
      <c r="GF899" s="23"/>
      <c r="GG899" s="23"/>
      <c r="GH899" s="23"/>
      <c r="GI899" s="23"/>
      <c r="GJ899" s="23"/>
      <c r="GK899" s="23"/>
      <c r="GL899" s="23"/>
      <c r="GM899" s="23"/>
      <c r="GN899" s="46"/>
    </row>
    <row r="900" spans="1:196" s="44" customFormat="1">
      <c r="A900" s="120"/>
      <c r="B900" s="120"/>
      <c r="C900" s="120"/>
      <c r="D900" s="120"/>
      <c r="E900" s="120"/>
      <c r="F900" s="120"/>
      <c r="G900" s="120"/>
      <c r="H900" s="120"/>
      <c r="I900" s="120"/>
      <c r="J900" s="120"/>
      <c r="K900" s="120"/>
      <c r="L900" s="120"/>
      <c r="M900" s="87"/>
      <c r="N900" s="120"/>
      <c r="O900" s="120"/>
      <c r="P900" s="120"/>
      <c r="Q900" s="87"/>
      <c r="R900" s="120"/>
      <c r="S900" s="120"/>
      <c r="T900" s="120"/>
      <c r="U900" s="87"/>
      <c r="V900" s="120"/>
      <c r="W900" s="120"/>
      <c r="X900" s="87"/>
      <c r="Y900" s="120"/>
      <c r="Z900" s="120"/>
      <c r="AA900" s="120"/>
      <c r="AB900" s="87"/>
      <c r="AC900" s="120"/>
      <c r="AD900" s="120"/>
      <c r="AE900" s="120"/>
      <c r="AF900" s="87"/>
      <c r="AG900" s="120"/>
      <c r="AH900" s="120"/>
      <c r="AI900" s="87"/>
      <c r="AJ900" s="120"/>
      <c r="AK900" s="120"/>
      <c r="AL900" s="87"/>
      <c r="AM900" s="120"/>
      <c r="AN900" s="120"/>
      <c r="AO900" s="120"/>
      <c r="AP900" s="120"/>
      <c r="AQ900" s="120"/>
      <c r="AR900" s="87"/>
      <c r="AS900" s="120"/>
      <c r="AT900" s="120"/>
      <c r="AU900" s="120"/>
      <c r="AV900" s="120"/>
      <c r="AW900" s="120"/>
      <c r="AX900" s="120"/>
      <c r="AY900" s="87"/>
      <c r="AZ900" s="120"/>
      <c r="BA900" s="120"/>
      <c r="BB900" s="120"/>
      <c r="BC900" s="120"/>
      <c r="BD900" s="17"/>
      <c r="BE900" s="17"/>
      <c r="BP900" s="17"/>
      <c r="BQ900" s="19"/>
      <c r="BR900" s="19"/>
      <c r="BS900" s="19"/>
      <c r="BT900" s="6"/>
      <c r="BU900" s="19"/>
      <c r="BV900" s="19"/>
      <c r="BW900" s="19"/>
      <c r="BX900" s="19"/>
      <c r="BY900" s="19"/>
      <c r="BZ900" s="19"/>
      <c r="CA900" s="27"/>
      <c r="CI900" s="17"/>
      <c r="CN900" s="17"/>
      <c r="CS900" s="17"/>
      <c r="CX900" s="17"/>
      <c r="DH900" s="17"/>
      <c r="DT900" s="17"/>
      <c r="ED900" s="17"/>
      <c r="EO900" s="17"/>
      <c r="EP900" s="45"/>
      <c r="EQ900" s="6"/>
      <c r="ER900" s="6"/>
      <c r="ES900" s="6"/>
      <c r="ET900" s="6"/>
      <c r="EU900" s="46"/>
      <c r="FV900" s="19"/>
      <c r="FW900" s="23"/>
      <c r="FX900" s="23"/>
      <c r="FZ900" s="23"/>
      <c r="GA900" s="23"/>
      <c r="GB900" s="23"/>
      <c r="GC900" s="23"/>
      <c r="GD900" s="23"/>
      <c r="GE900" s="23"/>
      <c r="GF900" s="23"/>
      <c r="GG900" s="23"/>
      <c r="GH900" s="23"/>
      <c r="GI900" s="23"/>
      <c r="GJ900" s="23"/>
      <c r="GK900" s="23"/>
      <c r="GL900" s="23"/>
      <c r="GM900" s="23"/>
      <c r="GN900" s="46"/>
    </row>
    <row r="901" spans="1:196" s="44" customFormat="1">
      <c r="A901" s="120"/>
      <c r="B901" s="120"/>
      <c r="C901" s="120"/>
      <c r="D901" s="120"/>
      <c r="E901" s="120"/>
      <c r="F901" s="120"/>
      <c r="G901" s="120"/>
      <c r="H901" s="120"/>
      <c r="I901" s="120"/>
      <c r="J901" s="120"/>
      <c r="K901" s="120"/>
      <c r="L901" s="120"/>
      <c r="M901" s="87"/>
      <c r="N901" s="120"/>
      <c r="O901" s="120"/>
      <c r="P901" s="120"/>
      <c r="Q901" s="87"/>
      <c r="R901" s="120"/>
      <c r="S901" s="120"/>
      <c r="T901" s="120"/>
      <c r="U901" s="87"/>
      <c r="V901" s="120"/>
      <c r="W901" s="120"/>
      <c r="X901" s="87"/>
      <c r="Y901" s="120"/>
      <c r="Z901" s="120"/>
      <c r="AA901" s="120"/>
      <c r="AB901" s="87"/>
      <c r="AC901" s="120"/>
      <c r="AD901" s="120"/>
      <c r="AE901" s="120"/>
      <c r="AF901" s="87"/>
      <c r="AG901" s="120"/>
      <c r="AH901" s="120"/>
      <c r="AI901" s="87"/>
      <c r="AJ901" s="120"/>
      <c r="AK901" s="120"/>
      <c r="AL901" s="87"/>
      <c r="AM901" s="120"/>
      <c r="AN901" s="120"/>
      <c r="AO901" s="120"/>
      <c r="AP901" s="120"/>
      <c r="AQ901" s="120"/>
      <c r="AR901" s="87"/>
      <c r="AS901" s="120"/>
      <c r="AT901" s="120"/>
      <c r="AU901" s="120"/>
      <c r="AV901" s="120"/>
      <c r="AW901" s="120"/>
      <c r="AX901" s="120"/>
      <c r="AY901" s="87"/>
      <c r="AZ901" s="120"/>
      <c r="BA901" s="120"/>
      <c r="BB901" s="120"/>
      <c r="BC901" s="120"/>
      <c r="BD901" s="17"/>
      <c r="BE901" s="17"/>
      <c r="BP901" s="17"/>
      <c r="BQ901" s="19"/>
      <c r="BR901" s="19"/>
      <c r="BS901" s="19"/>
      <c r="BT901" s="6"/>
      <c r="BU901" s="19"/>
      <c r="BV901" s="19"/>
      <c r="BW901" s="19"/>
      <c r="BX901" s="19"/>
      <c r="BY901" s="19"/>
      <c r="BZ901" s="19"/>
      <c r="CA901" s="27"/>
      <c r="CI901" s="17"/>
      <c r="CN901" s="17"/>
      <c r="CS901" s="17"/>
      <c r="CX901" s="17"/>
      <c r="DH901" s="17"/>
      <c r="DT901" s="17"/>
      <c r="ED901" s="17"/>
      <c r="EO901" s="17"/>
      <c r="EP901" s="45"/>
      <c r="EQ901" s="6"/>
      <c r="ER901" s="6"/>
      <c r="ES901" s="6"/>
      <c r="ET901" s="6"/>
      <c r="EU901" s="46"/>
      <c r="FV901" s="19"/>
      <c r="FW901" s="23"/>
      <c r="FX901" s="23"/>
      <c r="FZ901" s="23"/>
      <c r="GA901" s="23"/>
      <c r="GB901" s="23"/>
      <c r="GC901" s="23"/>
      <c r="GD901" s="23"/>
      <c r="GE901" s="23"/>
      <c r="GF901" s="23"/>
      <c r="GG901" s="23"/>
      <c r="GH901" s="23"/>
      <c r="GI901" s="23"/>
      <c r="GJ901" s="23"/>
      <c r="GK901" s="23"/>
      <c r="GL901" s="23"/>
      <c r="GM901" s="23"/>
      <c r="GN901" s="46"/>
    </row>
    <row r="902" spans="1:196" s="44" customFormat="1">
      <c r="A902" s="120"/>
      <c r="B902" s="120"/>
      <c r="C902" s="120"/>
      <c r="D902" s="120"/>
      <c r="E902" s="120"/>
      <c r="F902" s="120"/>
      <c r="G902" s="120"/>
      <c r="H902" s="120"/>
      <c r="I902" s="120"/>
      <c r="J902" s="120"/>
      <c r="K902" s="120"/>
      <c r="L902" s="120"/>
      <c r="M902" s="87"/>
      <c r="N902" s="120"/>
      <c r="O902" s="120"/>
      <c r="P902" s="120"/>
      <c r="Q902" s="87"/>
      <c r="R902" s="120"/>
      <c r="S902" s="120"/>
      <c r="T902" s="120"/>
      <c r="U902" s="87"/>
      <c r="V902" s="120"/>
      <c r="W902" s="120"/>
      <c r="X902" s="87"/>
      <c r="Y902" s="120"/>
      <c r="Z902" s="120"/>
      <c r="AA902" s="120"/>
      <c r="AB902" s="87"/>
      <c r="AC902" s="120"/>
      <c r="AD902" s="120"/>
      <c r="AE902" s="120"/>
      <c r="AF902" s="87"/>
      <c r="AG902" s="120"/>
      <c r="AH902" s="120"/>
      <c r="AI902" s="87"/>
      <c r="AJ902" s="120"/>
      <c r="AK902" s="120"/>
      <c r="AL902" s="87"/>
      <c r="AM902" s="120"/>
      <c r="AN902" s="120"/>
      <c r="AO902" s="120"/>
      <c r="AP902" s="120"/>
      <c r="AQ902" s="120"/>
      <c r="AR902" s="87"/>
      <c r="AS902" s="120"/>
      <c r="AT902" s="120"/>
      <c r="AU902" s="120"/>
      <c r="AV902" s="120"/>
      <c r="AW902" s="120"/>
      <c r="AX902" s="120"/>
      <c r="AY902" s="87"/>
      <c r="AZ902" s="120"/>
      <c r="BA902" s="120"/>
      <c r="BB902" s="120"/>
      <c r="BC902" s="120"/>
      <c r="BD902" s="17"/>
      <c r="BE902" s="17"/>
      <c r="BP902" s="17"/>
      <c r="BQ902" s="19"/>
      <c r="BR902" s="19"/>
      <c r="BS902" s="19"/>
      <c r="BT902" s="6"/>
      <c r="BU902" s="19"/>
      <c r="BV902" s="19"/>
      <c r="BW902" s="19"/>
      <c r="BX902" s="19"/>
      <c r="BY902" s="19"/>
      <c r="BZ902" s="19"/>
      <c r="CA902" s="27"/>
      <c r="CI902" s="17"/>
      <c r="CN902" s="17"/>
      <c r="CS902" s="17"/>
      <c r="CX902" s="17"/>
      <c r="DH902" s="17"/>
      <c r="DT902" s="17"/>
      <c r="ED902" s="17"/>
      <c r="EO902" s="17"/>
      <c r="EP902" s="45"/>
      <c r="EQ902" s="6"/>
      <c r="ER902" s="6"/>
      <c r="ES902" s="6"/>
      <c r="ET902" s="6"/>
      <c r="EU902" s="46"/>
      <c r="FV902" s="19"/>
      <c r="FW902" s="23"/>
      <c r="FX902" s="23"/>
      <c r="FZ902" s="23"/>
      <c r="GA902" s="23"/>
      <c r="GB902" s="23"/>
      <c r="GC902" s="23"/>
      <c r="GD902" s="23"/>
      <c r="GE902" s="23"/>
      <c r="GF902" s="23"/>
      <c r="GG902" s="23"/>
      <c r="GH902" s="23"/>
      <c r="GI902" s="23"/>
      <c r="GJ902" s="23"/>
      <c r="GK902" s="23"/>
      <c r="GL902" s="23"/>
      <c r="GM902" s="23"/>
      <c r="GN902" s="46"/>
    </row>
    <row r="903" spans="1:196" s="44" customFormat="1">
      <c r="A903" s="120"/>
      <c r="B903" s="120"/>
      <c r="C903" s="120"/>
      <c r="D903" s="120"/>
      <c r="E903" s="120"/>
      <c r="F903" s="120"/>
      <c r="G903" s="120"/>
      <c r="H903" s="120"/>
      <c r="I903" s="120"/>
      <c r="J903" s="120"/>
      <c r="K903" s="120"/>
      <c r="L903" s="120"/>
      <c r="M903" s="87"/>
      <c r="N903" s="120"/>
      <c r="O903" s="120"/>
      <c r="P903" s="120"/>
      <c r="Q903" s="87"/>
      <c r="R903" s="120"/>
      <c r="S903" s="120"/>
      <c r="T903" s="120"/>
      <c r="U903" s="87"/>
      <c r="V903" s="120"/>
      <c r="W903" s="120"/>
      <c r="X903" s="87"/>
      <c r="Y903" s="120"/>
      <c r="Z903" s="120"/>
      <c r="AA903" s="120"/>
      <c r="AB903" s="87"/>
      <c r="AC903" s="120"/>
      <c r="AD903" s="120"/>
      <c r="AE903" s="120"/>
      <c r="AF903" s="87"/>
      <c r="AG903" s="120"/>
      <c r="AH903" s="120"/>
      <c r="AI903" s="87"/>
      <c r="AJ903" s="120"/>
      <c r="AK903" s="120"/>
      <c r="AL903" s="87"/>
      <c r="AM903" s="120"/>
      <c r="AN903" s="120"/>
      <c r="AO903" s="120"/>
      <c r="AP903" s="120"/>
      <c r="AQ903" s="120"/>
      <c r="AR903" s="87"/>
      <c r="AS903" s="120"/>
      <c r="AT903" s="120"/>
      <c r="AU903" s="120"/>
      <c r="AV903" s="120"/>
      <c r="AW903" s="120"/>
      <c r="AX903" s="120"/>
      <c r="AY903" s="87"/>
      <c r="AZ903" s="120"/>
      <c r="BA903" s="120"/>
      <c r="BB903" s="120"/>
      <c r="BC903" s="120"/>
      <c r="BD903" s="17"/>
      <c r="BE903" s="17"/>
      <c r="BP903" s="17"/>
      <c r="BQ903" s="19"/>
      <c r="BR903" s="19"/>
      <c r="BS903" s="19"/>
      <c r="BT903" s="6"/>
      <c r="BU903" s="19"/>
      <c r="BV903" s="19"/>
      <c r="BW903" s="19"/>
      <c r="BX903" s="19"/>
      <c r="BY903" s="19"/>
      <c r="BZ903" s="19"/>
      <c r="CA903" s="27"/>
      <c r="CI903" s="17"/>
      <c r="CN903" s="17"/>
      <c r="CS903" s="17"/>
      <c r="CX903" s="17"/>
      <c r="DH903" s="17"/>
      <c r="DT903" s="17"/>
      <c r="ED903" s="17"/>
      <c r="EO903" s="17"/>
      <c r="EP903" s="45"/>
      <c r="EQ903" s="6"/>
      <c r="ER903" s="6"/>
      <c r="ES903" s="6"/>
      <c r="ET903" s="6"/>
      <c r="EU903" s="46"/>
      <c r="FV903" s="19"/>
      <c r="FW903" s="23"/>
      <c r="FX903" s="23"/>
      <c r="FZ903" s="23"/>
      <c r="GA903" s="23"/>
      <c r="GB903" s="23"/>
      <c r="GC903" s="23"/>
      <c r="GD903" s="23"/>
      <c r="GE903" s="23"/>
      <c r="GF903" s="23"/>
      <c r="GG903" s="23"/>
      <c r="GH903" s="23"/>
      <c r="GI903" s="23"/>
      <c r="GJ903" s="23"/>
      <c r="GK903" s="23"/>
      <c r="GL903" s="23"/>
      <c r="GM903" s="23"/>
      <c r="GN903" s="46"/>
    </row>
    <row r="904" spans="1:196" s="44" customFormat="1">
      <c r="A904" s="120"/>
      <c r="B904" s="120"/>
      <c r="C904" s="120"/>
      <c r="D904" s="120"/>
      <c r="E904" s="120"/>
      <c r="F904" s="120"/>
      <c r="G904" s="120"/>
      <c r="H904" s="120"/>
      <c r="I904" s="120"/>
      <c r="J904" s="120"/>
      <c r="K904" s="120"/>
      <c r="L904" s="120"/>
      <c r="M904" s="87"/>
      <c r="N904" s="120"/>
      <c r="O904" s="120"/>
      <c r="P904" s="120"/>
      <c r="Q904" s="87"/>
      <c r="R904" s="120"/>
      <c r="S904" s="120"/>
      <c r="T904" s="120"/>
      <c r="U904" s="87"/>
      <c r="V904" s="120"/>
      <c r="W904" s="120"/>
      <c r="X904" s="87"/>
      <c r="Y904" s="120"/>
      <c r="Z904" s="120"/>
      <c r="AA904" s="120"/>
      <c r="AB904" s="87"/>
      <c r="AC904" s="120"/>
      <c r="AD904" s="120"/>
      <c r="AE904" s="120"/>
      <c r="AF904" s="87"/>
      <c r="AG904" s="120"/>
      <c r="AH904" s="120"/>
      <c r="AI904" s="87"/>
      <c r="AJ904" s="120"/>
      <c r="AK904" s="120"/>
      <c r="AL904" s="87"/>
      <c r="AM904" s="120"/>
      <c r="AN904" s="120"/>
      <c r="AO904" s="120"/>
      <c r="AP904" s="120"/>
      <c r="AQ904" s="120"/>
      <c r="AR904" s="87"/>
      <c r="AS904" s="120"/>
      <c r="AT904" s="120"/>
      <c r="AU904" s="120"/>
      <c r="AV904" s="120"/>
      <c r="AW904" s="120"/>
      <c r="AX904" s="120"/>
      <c r="AY904" s="87"/>
      <c r="AZ904" s="120"/>
      <c r="BA904" s="120"/>
      <c r="BB904" s="120"/>
      <c r="BC904" s="120"/>
      <c r="BD904" s="17"/>
      <c r="BE904" s="17"/>
      <c r="BP904" s="17"/>
      <c r="BQ904" s="19"/>
      <c r="BR904" s="19"/>
      <c r="BS904" s="19"/>
      <c r="BT904" s="6"/>
      <c r="BU904" s="19"/>
      <c r="BV904" s="19"/>
      <c r="BW904" s="19"/>
      <c r="BX904" s="19"/>
      <c r="BY904" s="19"/>
      <c r="BZ904" s="19"/>
      <c r="CA904" s="27"/>
      <c r="CI904" s="17"/>
      <c r="CN904" s="17"/>
      <c r="CS904" s="17"/>
      <c r="CX904" s="17"/>
      <c r="DH904" s="17"/>
      <c r="DT904" s="17"/>
      <c r="ED904" s="17"/>
      <c r="EO904" s="17"/>
      <c r="EP904" s="45"/>
      <c r="EQ904" s="6"/>
      <c r="ER904" s="6"/>
      <c r="ES904" s="6"/>
      <c r="ET904" s="6"/>
      <c r="EU904" s="46"/>
      <c r="FV904" s="19"/>
      <c r="FW904" s="23"/>
      <c r="FX904" s="23"/>
      <c r="FZ904" s="23"/>
      <c r="GA904" s="23"/>
      <c r="GB904" s="23"/>
      <c r="GC904" s="23"/>
      <c r="GD904" s="23"/>
      <c r="GE904" s="23"/>
      <c r="GF904" s="23"/>
      <c r="GG904" s="23"/>
      <c r="GH904" s="23"/>
      <c r="GI904" s="23"/>
      <c r="GJ904" s="23"/>
      <c r="GK904" s="23"/>
      <c r="GL904" s="23"/>
      <c r="GM904" s="23"/>
      <c r="GN904" s="46"/>
    </row>
    <row r="905" spans="1:196" s="44" customFormat="1">
      <c r="A905" s="120"/>
      <c r="B905" s="120"/>
      <c r="C905" s="120"/>
      <c r="D905" s="120"/>
      <c r="E905" s="120"/>
      <c r="F905" s="120"/>
      <c r="G905" s="120"/>
      <c r="H905" s="120"/>
      <c r="I905" s="120"/>
      <c r="J905" s="120"/>
      <c r="K905" s="120"/>
      <c r="L905" s="120"/>
      <c r="M905" s="87"/>
      <c r="N905" s="120"/>
      <c r="O905" s="120"/>
      <c r="P905" s="120"/>
      <c r="Q905" s="87"/>
      <c r="R905" s="120"/>
      <c r="S905" s="120"/>
      <c r="T905" s="120"/>
      <c r="U905" s="87"/>
      <c r="V905" s="120"/>
      <c r="W905" s="120"/>
      <c r="X905" s="87"/>
      <c r="Y905" s="120"/>
      <c r="Z905" s="120"/>
      <c r="AA905" s="120"/>
      <c r="AB905" s="87"/>
      <c r="AC905" s="120"/>
      <c r="AD905" s="120"/>
      <c r="AE905" s="120"/>
      <c r="AF905" s="87"/>
      <c r="AG905" s="120"/>
      <c r="AH905" s="120"/>
      <c r="AI905" s="87"/>
      <c r="AJ905" s="120"/>
      <c r="AK905" s="120"/>
      <c r="AL905" s="87"/>
      <c r="AM905" s="120"/>
      <c r="AN905" s="120"/>
      <c r="AO905" s="120"/>
      <c r="AP905" s="120"/>
      <c r="AQ905" s="120"/>
      <c r="AR905" s="87"/>
      <c r="AS905" s="120"/>
      <c r="AT905" s="120"/>
      <c r="AU905" s="120"/>
      <c r="AV905" s="120"/>
      <c r="AW905" s="120"/>
      <c r="AX905" s="120"/>
      <c r="AY905" s="87"/>
      <c r="AZ905" s="120"/>
      <c r="BA905" s="120"/>
      <c r="BB905" s="120"/>
      <c r="BC905" s="120"/>
      <c r="BD905" s="17"/>
      <c r="BE905" s="17"/>
      <c r="BP905" s="17"/>
      <c r="BQ905" s="19"/>
      <c r="BR905" s="19"/>
      <c r="BS905" s="19"/>
      <c r="BT905" s="6"/>
      <c r="BU905" s="19"/>
      <c r="BV905" s="19"/>
      <c r="BW905" s="19"/>
      <c r="BX905" s="19"/>
      <c r="BY905" s="19"/>
      <c r="BZ905" s="19"/>
      <c r="CA905" s="27"/>
      <c r="CI905" s="17"/>
      <c r="CN905" s="17"/>
      <c r="CS905" s="17"/>
      <c r="CX905" s="17"/>
      <c r="DH905" s="17"/>
      <c r="DT905" s="17"/>
      <c r="ED905" s="17"/>
      <c r="EO905" s="17"/>
      <c r="EP905" s="45"/>
      <c r="EQ905" s="6"/>
      <c r="ER905" s="6"/>
      <c r="ES905" s="6"/>
      <c r="ET905" s="6"/>
      <c r="EU905" s="46"/>
      <c r="FV905" s="19"/>
      <c r="FW905" s="23"/>
      <c r="FX905" s="23"/>
      <c r="FZ905" s="23"/>
      <c r="GA905" s="23"/>
      <c r="GB905" s="23"/>
      <c r="GC905" s="23"/>
      <c r="GD905" s="23"/>
      <c r="GE905" s="23"/>
      <c r="GF905" s="23"/>
      <c r="GG905" s="23"/>
      <c r="GH905" s="23"/>
      <c r="GI905" s="23"/>
      <c r="GJ905" s="23"/>
      <c r="GK905" s="23"/>
      <c r="GL905" s="23"/>
      <c r="GM905" s="23"/>
      <c r="GN905" s="46"/>
    </row>
    <row r="906" spans="1:196" s="44" customFormat="1">
      <c r="A906" s="120"/>
      <c r="B906" s="120"/>
      <c r="C906" s="120"/>
      <c r="D906" s="120"/>
      <c r="E906" s="120"/>
      <c r="F906" s="120"/>
      <c r="G906" s="120"/>
      <c r="H906" s="120"/>
      <c r="I906" s="120"/>
      <c r="J906" s="120"/>
      <c r="K906" s="120"/>
      <c r="L906" s="120"/>
      <c r="M906" s="87"/>
      <c r="N906" s="120"/>
      <c r="O906" s="120"/>
      <c r="P906" s="120"/>
      <c r="Q906" s="87"/>
      <c r="R906" s="120"/>
      <c r="S906" s="120"/>
      <c r="T906" s="120"/>
      <c r="U906" s="87"/>
      <c r="V906" s="120"/>
      <c r="W906" s="120"/>
      <c r="X906" s="87"/>
      <c r="Y906" s="120"/>
      <c r="Z906" s="120"/>
      <c r="AA906" s="120"/>
      <c r="AB906" s="87"/>
      <c r="AC906" s="120"/>
      <c r="AD906" s="120"/>
      <c r="AE906" s="120"/>
      <c r="AF906" s="87"/>
      <c r="AG906" s="120"/>
      <c r="AH906" s="120"/>
      <c r="AI906" s="87"/>
      <c r="AJ906" s="120"/>
      <c r="AK906" s="120"/>
      <c r="AL906" s="87"/>
      <c r="AM906" s="120"/>
      <c r="AN906" s="120"/>
      <c r="AO906" s="120"/>
      <c r="AP906" s="120"/>
      <c r="AQ906" s="120"/>
      <c r="AR906" s="87"/>
      <c r="AS906" s="120"/>
      <c r="AT906" s="120"/>
      <c r="AU906" s="120"/>
      <c r="AV906" s="120"/>
      <c r="AW906" s="120"/>
      <c r="AX906" s="120"/>
      <c r="AY906" s="87"/>
      <c r="AZ906" s="120"/>
      <c r="BA906" s="120"/>
      <c r="BB906" s="120"/>
      <c r="BC906" s="120"/>
      <c r="BD906" s="17"/>
      <c r="BE906" s="17"/>
      <c r="BP906" s="17"/>
      <c r="BQ906" s="19"/>
      <c r="BR906" s="19"/>
      <c r="BS906" s="19"/>
      <c r="BT906" s="6"/>
      <c r="BU906" s="19"/>
      <c r="BV906" s="19"/>
      <c r="BW906" s="19"/>
      <c r="BX906" s="19"/>
      <c r="BY906" s="19"/>
      <c r="BZ906" s="19"/>
      <c r="CA906" s="27"/>
      <c r="CI906" s="17"/>
      <c r="CN906" s="17"/>
      <c r="CS906" s="17"/>
      <c r="CX906" s="17"/>
      <c r="DH906" s="17"/>
      <c r="DT906" s="17"/>
      <c r="ED906" s="17"/>
      <c r="EO906" s="17"/>
      <c r="EP906" s="45"/>
      <c r="EQ906" s="6"/>
      <c r="ER906" s="6"/>
      <c r="ES906" s="6"/>
      <c r="ET906" s="6"/>
      <c r="EU906" s="46"/>
      <c r="FV906" s="19"/>
      <c r="FW906" s="23"/>
      <c r="FX906" s="23"/>
      <c r="FZ906" s="23"/>
      <c r="GA906" s="23"/>
      <c r="GB906" s="23"/>
      <c r="GC906" s="23"/>
      <c r="GD906" s="23"/>
      <c r="GE906" s="23"/>
      <c r="GF906" s="23"/>
      <c r="GG906" s="23"/>
      <c r="GH906" s="23"/>
      <c r="GI906" s="23"/>
      <c r="GJ906" s="23"/>
      <c r="GK906" s="23"/>
      <c r="GL906" s="23"/>
      <c r="GM906" s="23"/>
      <c r="GN906" s="46"/>
    </row>
    <row r="907" spans="1:196" s="44" customFormat="1">
      <c r="A907" s="120"/>
      <c r="B907" s="120"/>
      <c r="C907" s="120"/>
      <c r="D907" s="120"/>
      <c r="E907" s="120"/>
      <c r="F907" s="120"/>
      <c r="G907" s="120"/>
      <c r="H907" s="120"/>
      <c r="I907" s="120"/>
      <c r="J907" s="120"/>
      <c r="K907" s="120"/>
      <c r="L907" s="120"/>
      <c r="M907" s="87"/>
      <c r="N907" s="120"/>
      <c r="O907" s="120"/>
      <c r="P907" s="120"/>
      <c r="Q907" s="87"/>
      <c r="R907" s="120"/>
      <c r="S907" s="120"/>
      <c r="T907" s="120"/>
      <c r="U907" s="87"/>
      <c r="V907" s="120"/>
      <c r="W907" s="120"/>
      <c r="X907" s="87"/>
      <c r="Y907" s="120"/>
      <c r="Z907" s="120"/>
      <c r="AA907" s="120"/>
      <c r="AB907" s="87"/>
      <c r="AC907" s="120"/>
      <c r="AD907" s="120"/>
      <c r="AE907" s="120"/>
      <c r="AF907" s="87"/>
      <c r="AG907" s="120"/>
      <c r="AH907" s="120"/>
      <c r="AI907" s="87"/>
      <c r="AJ907" s="120"/>
      <c r="AK907" s="120"/>
      <c r="AL907" s="87"/>
      <c r="AM907" s="120"/>
      <c r="AN907" s="120"/>
      <c r="AO907" s="120"/>
      <c r="AP907" s="120"/>
      <c r="AQ907" s="120"/>
      <c r="AR907" s="87"/>
      <c r="AS907" s="120"/>
      <c r="AT907" s="120"/>
      <c r="AU907" s="120"/>
      <c r="AV907" s="120"/>
      <c r="AW907" s="120"/>
      <c r="AX907" s="120"/>
      <c r="AY907" s="87"/>
      <c r="AZ907" s="120"/>
      <c r="BA907" s="120"/>
      <c r="BB907" s="120"/>
      <c r="BC907" s="120"/>
      <c r="BD907" s="17"/>
      <c r="BE907" s="17"/>
      <c r="BP907" s="17"/>
      <c r="BQ907" s="19"/>
      <c r="BR907" s="19"/>
      <c r="BS907" s="19"/>
      <c r="BT907" s="6"/>
      <c r="BU907" s="19"/>
      <c r="BV907" s="19"/>
      <c r="BW907" s="19"/>
      <c r="BX907" s="19"/>
      <c r="BY907" s="19"/>
      <c r="BZ907" s="19"/>
      <c r="CA907" s="27"/>
      <c r="CI907" s="17"/>
      <c r="CN907" s="17"/>
      <c r="CS907" s="17"/>
      <c r="CX907" s="17"/>
      <c r="DH907" s="17"/>
      <c r="DT907" s="17"/>
      <c r="ED907" s="17"/>
      <c r="EO907" s="17"/>
      <c r="EP907" s="45"/>
      <c r="EQ907" s="6"/>
      <c r="ER907" s="6"/>
      <c r="ES907" s="6"/>
      <c r="ET907" s="6"/>
      <c r="EU907" s="46"/>
      <c r="FV907" s="19"/>
      <c r="FW907" s="23"/>
      <c r="FX907" s="23"/>
      <c r="FZ907" s="23"/>
      <c r="GA907" s="23"/>
      <c r="GB907" s="23"/>
      <c r="GC907" s="23"/>
      <c r="GD907" s="23"/>
      <c r="GE907" s="23"/>
      <c r="GF907" s="23"/>
      <c r="GG907" s="23"/>
      <c r="GH907" s="23"/>
      <c r="GI907" s="23"/>
      <c r="GJ907" s="23"/>
      <c r="GK907" s="23"/>
      <c r="GL907" s="23"/>
      <c r="GM907" s="23"/>
      <c r="GN907" s="46"/>
    </row>
    <row r="908" spans="1:196" s="44" customFormat="1">
      <c r="A908" s="120"/>
      <c r="B908" s="120"/>
      <c r="C908" s="120"/>
      <c r="D908" s="120"/>
      <c r="E908" s="120"/>
      <c r="F908" s="120"/>
      <c r="G908" s="120"/>
      <c r="H908" s="120"/>
      <c r="I908" s="120"/>
      <c r="J908" s="120"/>
      <c r="K908" s="120"/>
      <c r="L908" s="120"/>
      <c r="M908" s="87"/>
      <c r="N908" s="120"/>
      <c r="O908" s="120"/>
      <c r="P908" s="120"/>
      <c r="Q908" s="87"/>
      <c r="R908" s="120"/>
      <c r="S908" s="120"/>
      <c r="T908" s="120"/>
      <c r="U908" s="87"/>
      <c r="V908" s="120"/>
      <c r="W908" s="120"/>
      <c r="X908" s="87"/>
      <c r="Y908" s="120"/>
      <c r="Z908" s="120"/>
      <c r="AA908" s="120"/>
      <c r="AB908" s="87"/>
      <c r="AC908" s="120"/>
      <c r="AD908" s="120"/>
      <c r="AE908" s="120"/>
      <c r="AF908" s="87"/>
      <c r="AG908" s="120"/>
      <c r="AH908" s="120"/>
      <c r="AI908" s="87"/>
      <c r="AJ908" s="120"/>
      <c r="AK908" s="120"/>
      <c r="AL908" s="87"/>
      <c r="AM908" s="120"/>
      <c r="AN908" s="120"/>
      <c r="AO908" s="120"/>
      <c r="AP908" s="120"/>
      <c r="AQ908" s="120"/>
      <c r="AR908" s="87"/>
      <c r="AS908" s="120"/>
      <c r="AT908" s="120"/>
      <c r="AU908" s="120"/>
      <c r="AV908" s="120"/>
      <c r="AW908" s="120"/>
      <c r="AX908" s="120"/>
      <c r="AY908" s="87"/>
      <c r="AZ908" s="120"/>
      <c r="BA908" s="120"/>
      <c r="BB908" s="120"/>
      <c r="BC908" s="120"/>
      <c r="BD908" s="17"/>
      <c r="BE908" s="17"/>
      <c r="BP908" s="17"/>
      <c r="BQ908" s="19"/>
      <c r="BR908" s="19"/>
      <c r="BS908" s="19"/>
      <c r="BT908" s="6"/>
      <c r="BU908" s="19"/>
      <c r="BV908" s="19"/>
      <c r="BW908" s="19"/>
      <c r="BX908" s="19"/>
      <c r="BY908" s="19"/>
      <c r="BZ908" s="19"/>
      <c r="CA908" s="27"/>
      <c r="CI908" s="17"/>
      <c r="CN908" s="17"/>
      <c r="CS908" s="17"/>
      <c r="CX908" s="17"/>
      <c r="DH908" s="17"/>
      <c r="DT908" s="17"/>
      <c r="ED908" s="17"/>
      <c r="EO908" s="17"/>
      <c r="EP908" s="45"/>
      <c r="EQ908" s="6"/>
      <c r="ER908" s="6"/>
      <c r="ES908" s="6"/>
      <c r="ET908" s="6"/>
      <c r="EU908" s="46"/>
      <c r="FV908" s="19"/>
      <c r="FW908" s="23"/>
      <c r="FX908" s="23"/>
      <c r="FZ908" s="23"/>
      <c r="GA908" s="23"/>
      <c r="GB908" s="23"/>
      <c r="GC908" s="23"/>
      <c r="GD908" s="23"/>
      <c r="GE908" s="23"/>
      <c r="GF908" s="23"/>
      <c r="GG908" s="23"/>
      <c r="GH908" s="23"/>
      <c r="GI908" s="23"/>
      <c r="GJ908" s="23"/>
      <c r="GK908" s="23"/>
      <c r="GL908" s="23"/>
      <c r="GM908" s="23"/>
      <c r="GN908" s="46"/>
    </row>
    <row r="909" spans="1:196" s="44" customFormat="1">
      <c r="A909" s="120"/>
      <c r="B909" s="120"/>
      <c r="C909" s="120"/>
      <c r="D909" s="120"/>
      <c r="E909" s="120"/>
      <c r="F909" s="120"/>
      <c r="G909" s="120"/>
      <c r="H909" s="120"/>
      <c r="I909" s="120"/>
      <c r="J909" s="120"/>
      <c r="K909" s="120"/>
      <c r="L909" s="120"/>
      <c r="M909" s="87"/>
      <c r="N909" s="120"/>
      <c r="O909" s="120"/>
      <c r="P909" s="120"/>
      <c r="Q909" s="87"/>
      <c r="R909" s="120"/>
      <c r="S909" s="120"/>
      <c r="T909" s="120"/>
      <c r="U909" s="87"/>
      <c r="V909" s="120"/>
      <c r="W909" s="120"/>
      <c r="X909" s="87"/>
      <c r="Y909" s="120"/>
      <c r="Z909" s="120"/>
      <c r="AA909" s="120"/>
      <c r="AB909" s="87"/>
      <c r="AC909" s="120"/>
      <c r="AD909" s="120"/>
      <c r="AE909" s="120"/>
      <c r="AF909" s="87"/>
      <c r="AG909" s="120"/>
      <c r="AH909" s="120"/>
      <c r="AI909" s="87"/>
      <c r="AJ909" s="120"/>
      <c r="AK909" s="120"/>
      <c r="AL909" s="87"/>
      <c r="AM909" s="120"/>
      <c r="AN909" s="120"/>
      <c r="AO909" s="120"/>
      <c r="AP909" s="120"/>
      <c r="AQ909" s="120"/>
      <c r="AR909" s="87"/>
      <c r="AS909" s="120"/>
      <c r="AT909" s="120"/>
      <c r="AU909" s="120"/>
      <c r="AV909" s="120"/>
      <c r="AW909" s="120"/>
      <c r="AX909" s="120"/>
      <c r="AY909" s="87"/>
      <c r="AZ909" s="120"/>
      <c r="BA909" s="120"/>
      <c r="BB909" s="120"/>
      <c r="BC909" s="120"/>
      <c r="BD909" s="17"/>
      <c r="BE909" s="17"/>
      <c r="BP909" s="17"/>
      <c r="BQ909" s="19"/>
      <c r="BR909" s="19"/>
      <c r="BS909" s="19"/>
      <c r="BT909" s="6"/>
      <c r="BU909" s="19"/>
      <c r="BV909" s="19"/>
      <c r="BW909" s="19"/>
      <c r="BX909" s="19"/>
      <c r="BY909" s="19"/>
      <c r="BZ909" s="19"/>
      <c r="CA909" s="27"/>
      <c r="CI909" s="17"/>
      <c r="CN909" s="17"/>
      <c r="CS909" s="17"/>
      <c r="CX909" s="17"/>
      <c r="DH909" s="17"/>
      <c r="DT909" s="17"/>
      <c r="ED909" s="17"/>
      <c r="EO909" s="17"/>
      <c r="EP909" s="45"/>
      <c r="EQ909" s="6"/>
      <c r="ER909" s="6"/>
      <c r="ES909" s="6"/>
      <c r="ET909" s="6"/>
      <c r="EU909" s="46"/>
      <c r="FV909" s="19"/>
      <c r="FW909" s="23"/>
      <c r="FX909" s="23"/>
      <c r="FZ909" s="23"/>
      <c r="GA909" s="23"/>
      <c r="GB909" s="23"/>
      <c r="GC909" s="23"/>
      <c r="GD909" s="23"/>
      <c r="GE909" s="23"/>
      <c r="GF909" s="23"/>
      <c r="GG909" s="23"/>
      <c r="GH909" s="23"/>
      <c r="GI909" s="23"/>
      <c r="GJ909" s="23"/>
      <c r="GK909" s="23"/>
      <c r="GL909" s="23"/>
      <c r="GM909" s="23"/>
      <c r="GN909" s="46"/>
    </row>
    <row r="910" spans="1:196" s="44" customFormat="1">
      <c r="A910" s="120"/>
      <c r="B910" s="120"/>
      <c r="C910" s="120"/>
      <c r="D910" s="120"/>
      <c r="E910" s="120"/>
      <c r="F910" s="120"/>
      <c r="G910" s="120"/>
      <c r="H910" s="120"/>
      <c r="I910" s="120"/>
      <c r="J910" s="120"/>
      <c r="K910" s="120"/>
      <c r="L910" s="120"/>
      <c r="M910" s="87"/>
      <c r="N910" s="120"/>
      <c r="O910" s="120"/>
      <c r="P910" s="120"/>
      <c r="Q910" s="87"/>
      <c r="R910" s="120"/>
      <c r="S910" s="120"/>
      <c r="T910" s="120"/>
      <c r="U910" s="87"/>
      <c r="V910" s="120"/>
      <c r="W910" s="120"/>
      <c r="X910" s="87"/>
      <c r="Y910" s="120"/>
      <c r="Z910" s="120"/>
      <c r="AA910" s="120"/>
      <c r="AB910" s="87"/>
      <c r="AC910" s="120"/>
      <c r="AD910" s="120"/>
      <c r="AE910" s="120"/>
      <c r="AF910" s="87"/>
      <c r="AG910" s="120"/>
      <c r="AH910" s="120"/>
      <c r="AI910" s="87"/>
      <c r="AJ910" s="120"/>
      <c r="AK910" s="120"/>
      <c r="AL910" s="87"/>
      <c r="AM910" s="120"/>
      <c r="AN910" s="120"/>
      <c r="AO910" s="120"/>
      <c r="AP910" s="120"/>
      <c r="AQ910" s="120"/>
      <c r="AR910" s="87"/>
      <c r="AS910" s="120"/>
      <c r="AT910" s="120"/>
      <c r="AU910" s="120"/>
      <c r="AV910" s="120"/>
      <c r="AW910" s="120"/>
      <c r="AX910" s="120"/>
      <c r="AY910" s="87"/>
      <c r="AZ910" s="120"/>
      <c r="BA910" s="120"/>
      <c r="BB910" s="120"/>
      <c r="BC910" s="120"/>
      <c r="BD910" s="17"/>
      <c r="BE910" s="17"/>
      <c r="BP910" s="17"/>
      <c r="BQ910" s="19"/>
      <c r="BR910" s="19"/>
      <c r="BS910" s="19"/>
      <c r="BT910" s="6"/>
      <c r="BU910" s="19"/>
      <c r="BV910" s="19"/>
      <c r="BW910" s="19"/>
      <c r="BX910" s="19"/>
      <c r="BY910" s="19"/>
      <c r="BZ910" s="19"/>
      <c r="CA910" s="27"/>
      <c r="CI910" s="17"/>
      <c r="CN910" s="17"/>
      <c r="CS910" s="17"/>
      <c r="CX910" s="17"/>
      <c r="DH910" s="17"/>
      <c r="DT910" s="17"/>
      <c r="ED910" s="17"/>
      <c r="EO910" s="17"/>
      <c r="EP910" s="45"/>
      <c r="EQ910" s="6"/>
      <c r="ER910" s="6"/>
      <c r="ES910" s="6"/>
      <c r="ET910" s="6"/>
      <c r="EU910" s="46"/>
      <c r="FV910" s="19"/>
      <c r="FW910" s="23"/>
      <c r="FX910" s="23"/>
      <c r="FZ910" s="23"/>
      <c r="GA910" s="23"/>
      <c r="GB910" s="23"/>
      <c r="GC910" s="23"/>
      <c r="GD910" s="23"/>
      <c r="GE910" s="23"/>
      <c r="GF910" s="23"/>
      <c r="GG910" s="23"/>
      <c r="GH910" s="23"/>
      <c r="GI910" s="23"/>
      <c r="GJ910" s="23"/>
      <c r="GK910" s="23"/>
      <c r="GL910" s="23"/>
      <c r="GM910" s="23"/>
      <c r="GN910" s="46"/>
    </row>
    <row r="911" spans="1:196" s="44" customFormat="1">
      <c r="A911" s="120"/>
      <c r="B911" s="120"/>
      <c r="C911" s="120"/>
      <c r="D911" s="120"/>
      <c r="E911" s="120"/>
      <c r="F911" s="120"/>
      <c r="G911" s="120"/>
      <c r="H911" s="120"/>
      <c r="I911" s="120"/>
      <c r="J911" s="120"/>
      <c r="K911" s="120"/>
      <c r="L911" s="120"/>
      <c r="M911" s="87"/>
      <c r="N911" s="120"/>
      <c r="O911" s="120"/>
      <c r="P911" s="120"/>
      <c r="Q911" s="87"/>
      <c r="R911" s="120"/>
      <c r="S911" s="120"/>
      <c r="T911" s="120"/>
      <c r="U911" s="87"/>
      <c r="V911" s="120"/>
      <c r="W911" s="120"/>
      <c r="X911" s="87"/>
      <c r="Y911" s="120"/>
      <c r="Z911" s="120"/>
      <c r="AA911" s="120"/>
      <c r="AB911" s="87"/>
      <c r="AC911" s="120"/>
      <c r="AD911" s="120"/>
      <c r="AE911" s="120"/>
      <c r="AF911" s="87"/>
      <c r="AG911" s="120"/>
      <c r="AH911" s="120"/>
      <c r="AI911" s="87"/>
      <c r="AJ911" s="120"/>
      <c r="AK911" s="120"/>
      <c r="AL911" s="87"/>
      <c r="AM911" s="120"/>
      <c r="AN911" s="120"/>
      <c r="AO911" s="120"/>
      <c r="AP911" s="120"/>
      <c r="AQ911" s="120"/>
      <c r="AR911" s="87"/>
      <c r="AS911" s="120"/>
      <c r="AT911" s="120"/>
      <c r="AU911" s="120"/>
      <c r="AV911" s="120"/>
      <c r="AW911" s="120"/>
      <c r="AX911" s="120"/>
      <c r="AY911" s="87"/>
      <c r="AZ911" s="120"/>
      <c r="BA911" s="120"/>
      <c r="BB911" s="120"/>
      <c r="BC911" s="120"/>
      <c r="BD911" s="17"/>
      <c r="BE911" s="17"/>
      <c r="BP911" s="17"/>
      <c r="BQ911" s="19"/>
      <c r="BR911" s="19"/>
      <c r="BS911" s="19"/>
      <c r="BT911" s="6"/>
      <c r="BU911" s="19"/>
      <c r="BV911" s="19"/>
      <c r="BW911" s="19"/>
      <c r="BX911" s="19"/>
      <c r="BY911" s="19"/>
      <c r="BZ911" s="19"/>
      <c r="CA911" s="27"/>
      <c r="CI911" s="17"/>
      <c r="CN911" s="17"/>
      <c r="CS911" s="17"/>
      <c r="CX911" s="17"/>
      <c r="DH911" s="17"/>
      <c r="DT911" s="17"/>
      <c r="ED911" s="17"/>
      <c r="EO911" s="17"/>
      <c r="EP911" s="45"/>
      <c r="EQ911" s="6"/>
      <c r="ER911" s="6"/>
      <c r="ES911" s="6"/>
      <c r="ET911" s="6"/>
      <c r="EU911" s="46"/>
      <c r="FV911" s="19"/>
      <c r="FW911" s="23"/>
      <c r="FX911" s="23"/>
      <c r="FZ911" s="23"/>
      <c r="GA911" s="23"/>
      <c r="GB911" s="23"/>
      <c r="GC911" s="23"/>
      <c r="GD911" s="23"/>
      <c r="GE911" s="23"/>
      <c r="GF911" s="23"/>
      <c r="GG911" s="23"/>
      <c r="GH911" s="23"/>
      <c r="GI911" s="23"/>
      <c r="GJ911" s="23"/>
      <c r="GK911" s="23"/>
      <c r="GL911" s="23"/>
      <c r="GM911" s="23"/>
      <c r="GN911" s="46"/>
    </row>
    <row r="912" spans="1:196" s="44" customFormat="1">
      <c r="A912" s="120"/>
      <c r="B912" s="120"/>
      <c r="C912" s="120"/>
      <c r="D912" s="120"/>
      <c r="E912" s="120"/>
      <c r="F912" s="120"/>
      <c r="G912" s="120"/>
      <c r="H912" s="120"/>
      <c r="I912" s="120"/>
      <c r="J912" s="120"/>
      <c r="K912" s="120"/>
      <c r="L912" s="120"/>
      <c r="M912" s="87"/>
      <c r="N912" s="120"/>
      <c r="O912" s="120"/>
      <c r="P912" s="120"/>
      <c r="Q912" s="87"/>
      <c r="R912" s="120"/>
      <c r="S912" s="120"/>
      <c r="T912" s="120"/>
      <c r="U912" s="87"/>
      <c r="V912" s="120"/>
      <c r="W912" s="120"/>
      <c r="X912" s="87"/>
      <c r="Y912" s="120"/>
      <c r="Z912" s="120"/>
      <c r="AA912" s="120"/>
      <c r="AB912" s="87"/>
      <c r="AC912" s="120"/>
      <c r="AD912" s="120"/>
      <c r="AE912" s="120"/>
      <c r="AF912" s="87"/>
      <c r="AG912" s="120"/>
      <c r="AH912" s="120"/>
      <c r="AI912" s="87"/>
      <c r="AJ912" s="120"/>
      <c r="AK912" s="120"/>
      <c r="AL912" s="87"/>
      <c r="AM912" s="120"/>
      <c r="AN912" s="120"/>
      <c r="AO912" s="120"/>
      <c r="AP912" s="120"/>
      <c r="AQ912" s="120"/>
      <c r="AR912" s="87"/>
      <c r="AS912" s="120"/>
      <c r="AT912" s="120"/>
      <c r="AU912" s="120"/>
      <c r="AV912" s="120"/>
      <c r="AW912" s="120"/>
      <c r="AX912" s="120"/>
      <c r="AY912" s="87"/>
      <c r="AZ912" s="120"/>
      <c r="BA912" s="120"/>
      <c r="BB912" s="120"/>
      <c r="BC912" s="120"/>
      <c r="BD912" s="17"/>
      <c r="BE912" s="17"/>
      <c r="BP912" s="17"/>
      <c r="BQ912" s="19"/>
      <c r="BR912" s="19"/>
      <c r="BS912" s="19"/>
      <c r="BT912" s="6"/>
      <c r="BU912" s="19"/>
      <c r="BV912" s="19"/>
      <c r="BW912" s="19"/>
      <c r="BX912" s="19"/>
      <c r="BY912" s="19"/>
      <c r="BZ912" s="19"/>
      <c r="CA912" s="27"/>
      <c r="CI912" s="17"/>
      <c r="CN912" s="17"/>
      <c r="CS912" s="17"/>
      <c r="CX912" s="17"/>
      <c r="DH912" s="17"/>
      <c r="DT912" s="17"/>
      <c r="ED912" s="17"/>
      <c r="EO912" s="17"/>
      <c r="EP912" s="45"/>
      <c r="EQ912" s="6"/>
      <c r="ER912" s="6"/>
      <c r="ES912" s="6"/>
      <c r="ET912" s="6"/>
      <c r="EU912" s="46"/>
      <c r="FV912" s="19"/>
      <c r="FW912" s="23"/>
      <c r="FX912" s="23"/>
      <c r="FZ912" s="23"/>
      <c r="GA912" s="23"/>
      <c r="GB912" s="23"/>
      <c r="GC912" s="23"/>
      <c r="GD912" s="23"/>
      <c r="GE912" s="23"/>
      <c r="GF912" s="23"/>
      <c r="GG912" s="23"/>
      <c r="GH912" s="23"/>
      <c r="GI912" s="23"/>
      <c r="GJ912" s="23"/>
      <c r="GK912" s="23"/>
      <c r="GL912" s="23"/>
      <c r="GM912" s="23"/>
      <c r="GN912" s="46"/>
    </row>
    <row r="913" spans="1:196" s="44" customFormat="1">
      <c r="A913" s="120"/>
      <c r="B913" s="120"/>
      <c r="C913" s="120"/>
      <c r="D913" s="120"/>
      <c r="E913" s="120"/>
      <c r="F913" s="120"/>
      <c r="G913" s="120"/>
      <c r="H913" s="120"/>
      <c r="I913" s="120"/>
      <c r="J913" s="120"/>
      <c r="K913" s="120"/>
      <c r="L913" s="120"/>
      <c r="M913" s="87"/>
      <c r="N913" s="120"/>
      <c r="O913" s="120"/>
      <c r="P913" s="120"/>
      <c r="Q913" s="87"/>
      <c r="R913" s="120"/>
      <c r="S913" s="120"/>
      <c r="T913" s="120"/>
      <c r="U913" s="87"/>
      <c r="V913" s="120"/>
      <c r="W913" s="120"/>
      <c r="X913" s="87"/>
      <c r="Y913" s="120"/>
      <c r="Z913" s="120"/>
      <c r="AA913" s="120"/>
      <c r="AB913" s="87"/>
      <c r="AC913" s="120"/>
      <c r="AD913" s="120"/>
      <c r="AE913" s="120"/>
      <c r="AF913" s="87"/>
      <c r="AG913" s="120"/>
      <c r="AH913" s="120"/>
      <c r="AI913" s="87"/>
      <c r="AJ913" s="120"/>
      <c r="AK913" s="120"/>
      <c r="AL913" s="87"/>
      <c r="AM913" s="120"/>
      <c r="AN913" s="120"/>
      <c r="AO913" s="120"/>
      <c r="AP913" s="120"/>
      <c r="AQ913" s="120"/>
      <c r="AR913" s="87"/>
      <c r="AS913" s="120"/>
      <c r="AT913" s="120"/>
      <c r="AU913" s="120"/>
      <c r="AV913" s="120"/>
      <c r="AW913" s="120"/>
      <c r="AX913" s="120"/>
      <c r="AY913" s="87"/>
      <c r="AZ913" s="120"/>
      <c r="BA913" s="120"/>
      <c r="BB913" s="120"/>
      <c r="BC913" s="120"/>
      <c r="BD913" s="17"/>
      <c r="BE913" s="17"/>
      <c r="BP913" s="17"/>
      <c r="BQ913" s="19"/>
      <c r="BR913" s="19"/>
      <c r="BS913" s="19"/>
      <c r="BT913" s="6"/>
      <c r="BU913" s="19"/>
      <c r="BV913" s="19"/>
      <c r="BW913" s="19"/>
      <c r="BX913" s="19"/>
      <c r="BY913" s="19"/>
      <c r="BZ913" s="19"/>
      <c r="CA913" s="27"/>
      <c r="CI913" s="17"/>
      <c r="CN913" s="17"/>
      <c r="CS913" s="17"/>
      <c r="CX913" s="17"/>
      <c r="DH913" s="17"/>
      <c r="DT913" s="17"/>
      <c r="ED913" s="17"/>
      <c r="EO913" s="17"/>
      <c r="EP913" s="45"/>
      <c r="EQ913" s="6"/>
      <c r="ER913" s="6"/>
      <c r="ES913" s="6"/>
      <c r="ET913" s="6"/>
      <c r="EU913" s="46"/>
      <c r="FV913" s="19"/>
      <c r="FW913" s="23"/>
      <c r="FX913" s="23"/>
      <c r="FZ913" s="23"/>
      <c r="GA913" s="23"/>
      <c r="GB913" s="23"/>
      <c r="GC913" s="23"/>
      <c r="GD913" s="23"/>
      <c r="GE913" s="23"/>
      <c r="GF913" s="23"/>
      <c r="GG913" s="23"/>
      <c r="GH913" s="23"/>
      <c r="GI913" s="23"/>
      <c r="GJ913" s="23"/>
      <c r="GK913" s="23"/>
      <c r="GL913" s="23"/>
      <c r="GM913" s="23"/>
      <c r="GN913" s="46"/>
    </row>
    <row r="914" spans="1:196" s="44" customFormat="1">
      <c r="A914" s="120"/>
      <c r="B914" s="120"/>
      <c r="C914" s="120"/>
      <c r="D914" s="120"/>
      <c r="E914" s="120"/>
      <c r="F914" s="120"/>
      <c r="G914" s="120"/>
      <c r="H914" s="120"/>
      <c r="I914" s="120"/>
      <c r="J914" s="120"/>
      <c r="K914" s="120"/>
      <c r="L914" s="120"/>
      <c r="M914" s="87"/>
      <c r="N914" s="120"/>
      <c r="O914" s="120"/>
      <c r="P914" s="120"/>
      <c r="Q914" s="87"/>
      <c r="R914" s="120"/>
      <c r="S914" s="120"/>
      <c r="T914" s="120"/>
      <c r="U914" s="87"/>
      <c r="V914" s="120"/>
      <c r="W914" s="120"/>
      <c r="X914" s="87"/>
      <c r="Y914" s="120"/>
      <c r="Z914" s="120"/>
      <c r="AA914" s="120"/>
      <c r="AB914" s="87"/>
      <c r="AC914" s="120"/>
      <c r="AD914" s="120"/>
      <c r="AE914" s="120"/>
      <c r="AF914" s="87"/>
      <c r="AG914" s="120"/>
      <c r="AH914" s="120"/>
      <c r="AI914" s="87"/>
      <c r="AJ914" s="120"/>
      <c r="AK914" s="120"/>
      <c r="AL914" s="87"/>
      <c r="AM914" s="120"/>
      <c r="AN914" s="120"/>
      <c r="AO914" s="120"/>
      <c r="AP914" s="120"/>
      <c r="AQ914" s="120"/>
      <c r="AR914" s="87"/>
      <c r="AS914" s="120"/>
      <c r="AT914" s="120"/>
      <c r="AU914" s="120"/>
      <c r="AV914" s="120"/>
      <c r="AW914" s="120"/>
      <c r="AX914" s="120"/>
      <c r="AY914" s="87"/>
      <c r="AZ914" s="120"/>
      <c r="BA914" s="120"/>
      <c r="BB914" s="120"/>
      <c r="BC914" s="120"/>
      <c r="BD914" s="17"/>
      <c r="BE914" s="17"/>
      <c r="BP914" s="17"/>
      <c r="BQ914" s="19"/>
      <c r="BR914" s="19"/>
      <c r="BS914" s="19"/>
      <c r="BT914" s="6"/>
      <c r="BU914" s="19"/>
      <c r="BV914" s="19"/>
      <c r="BW914" s="19"/>
      <c r="BX914" s="19"/>
      <c r="BY914" s="19"/>
      <c r="BZ914" s="19"/>
      <c r="CA914" s="27"/>
      <c r="CI914" s="17"/>
      <c r="CN914" s="17"/>
      <c r="CS914" s="17"/>
      <c r="CX914" s="17"/>
      <c r="DH914" s="17"/>
      <c r="DT914" s="17"/>
      <c r="ED914" s="17"/>
      <c r="EO914" s="17"/>
      <c r="EP914" s="45"/>
      <c r="EQ914" s="6"/>
      <c r="ER914" s="6"/>
      <c r="ES914" s="6"/>
      <c r="ET914" s="6"/>
      <c r="EU914" s="46"/>
      <c r="FV914" s="19"/>
      <c r="FW914" s="23"/>
      <c r="FX914" s="23"/>
      <c r="FZ914" s="23"/>
      <c r="GA914" s="23"/>
      <c r="GB914" s="23"/>
      <c r="GC914" s="23"/>
      <c r="GD914" s="23"/>
      <c r="GE914" s="23"/>
      <c r="GF914" s="23"/>
      <c r="GG914" s="23"/>
      <c r="GH914" s="23"/>
      <c r="GI914" s="23"/>
      <c r="GJ914" s="23"/>
      <c r="GK914" s="23"/>
      <c r="GL914" s="23"/>
      <c r="GM914" s="23"/>
      <c r="GN914" s="46"/>
    </row>
    <row r="915" spans="1:196" s="44" customFormat="1">
      <c r="A915" s="120"/>
      <c r="B915" s="120"/>
      <c r="C915" s="120"/>
      <c r="D915" s="120"/>
      <c r="E915" s="120"/>
      <c r="F915" s="120"/>
      <c r="G915" s="120"/>
      <c r="H915" s="120"/>
      <c r="I915" s="120"/>
      <c r="J915" s="120"/>
      <c r="K915" s="120"/>
      <c r="L915" s="120"/>
      <c r="M915" s="87"/>
      <c r="N915" s="120"/>
      <c r="O915" s="120"/>
      <c r="P915" s="120"/>
      <c r="Q915" s="87"/>
      <c r="R915" s="120"/>
      <c r="S915" s="120"/>
      <c r="T915" s="120"/>
      <c r="U915" s="87"/>
      <c r="V915" s="120"/>
      <c r="W915" s="120"/>
      <c r="X915" s="87"/>
      <c r="Y915" s="120"/>
      <c r="Z915" s="120"/>
      <c r="AA915" s="120"/>
      <c r="AB915" s="87"/>
      <c r="AC915" s="120"/>
      <c r="AD915" s="120"/>
      <c r="AE915" s="120"/>
      <c r="AF915" s="87"/>
      <c r="AG915" s="120"/>
      <c r="AH915" s="120"/>
      <c r="AI915" s="87"/>
      <c r="AJ915" s="120"/>
      <c r="AK915" s="120"/>
      <c r="AL915" s="87"/>
      <c r="AM915" s="120"/>
      <c r="AN915" s="120"/>
      <c r="AO915" s="120"/>
      <c r="AP915" s="120"/>
      <c r="AQ915" s="120"/>
      <c r="AR915" s="87"/>
      <c r="AS915" s="120"/>
      <c r="AT915" s="120"/>
      <c r="AU915" s="120"/>
      <c r="AV915" s="120"/>
      <c r="AW915" s="120"/>
      <c r="AX915" s="120"/>
      <c r="AY915" s="87"/>
      <c r="AZ915" s="120"/>
      <c r="BA915" s="120"/>
      <c r="BB915" s="120"/>
      <c r="BC915" s="120"/>
      <c r="BD915" s="17"/>
      <c r="BE915" s="17"/>
      <c r="BP915" s="17"/>
      <c r="BQ915" s="19"/>
      <c r="BR915" s="19"/>
      <c r="BS915" s="19"/>
      <c r="BT915" s="6"/>
      <c r="BU915" s="19"/>
      <c r="BV915" s="19"/>
      <c r="BW915" s="19"/>
      <c r="BX915" s="19"/>
      <c r="BY915" s="19"/>
      <c r="BZ915" s="19"/>
      <c r="CA915" s="27"/>
      <c r="CI915" s="17"/>
      <c r="CN915" s="17"/>
      <c r="CS915" s="17"/>
      <c r="CX915" s="17"/>
      <c r="DH915" s="17"/>
      <c r="DT915" s="17"/>
      <c r="ED915" s="17"/>
      <c r="EO915" s="17"/>
      <c r="EP915" s="45"/>
      <c r="EQ915" s="6"/>
      <c r="ER915" s="6"/>
      <c r="ES915" s="6"/>
      <c r="ET915" s="6"/>
      <c r="EU915" s="46"/>
      <c r="FV915" s="19"/>
      <c r="FW915" s="23"/>
      <c r="FX915" s="23"/>
      <c r="FZ915" s="23"/>
      <c r="GA915" s="23"/>
      <c r="GB915" s="23"/>
      <c r="GC915" s="23"/>
      <c r="GD915" s="23"/>
      <c r="GE915" s="23"/>
      <c r="GF915" s="23"/>
      <c r="GG915" s="23"/>
      <c r="GH915" s="23"/>
      <c r="GI915" s="23"/>
      <c r="GJ915" s="23"/>
      <c r="GK915" s="23"/>
      <c r="GL915" s="23"/>
      <c r="GM915" s="23"/>
      <c r="GN915" s="46"/>
    </row>
    <row r="916" spans="1:196" s="44" customFormat="1">
      <c r="A916" s="120"/>
      <c r="B916" s="120"/>
      <c r="C916" s="120"/>
      <c r="D916" s="120"/>
      <c r="E916" s="120"/>
      <c r="F916" s="120"/>
      <c r="G916" s="120"/>
      <c r="H916" s="120"/>
      <c r="I916" s="120"/>
      <c r="J916" s="120"/>
      <c r="K916" s="120"/>
      <c r="L916" s="120"/>
      <c r="M916" s="87"/>
      <c r="N916" s="120"/>
      <c r="O916" s="120"/>
      <c r="P916" s="120"/>
      <c r="Q916" s="87"/>
      <c r="R916" s="120"/>
      <c r="S916" s="120"/>
      <c r="T916" s="120"/>
      <c r="U916" s="87"/>
      <c r="V916" s="120"/>
      <c r="W916" s="120"/>
      <c r="X916" s="87"/>
      <c r="Y916" s="120"/>
      <c r="Z916" s="120"/>
      <c r="AA916" s="120"/>
      <c r="AB916" s="87"/>
      <c r="AC916" s="120"/>
      <c r="AD916" s="120"/>
      <c r="AE916" s="120"/>
      <c r="AF916" s="87"/>
      <c r="AG916" s="120"/>
      <c r="AH916" s="120"/>
      <c r="AI916" s="87"/>
      <c r="AJ916" s="120"/>
      <c r="AK916" s="120"/>
      <c r="AL916" s="87"/>
      <c r="AM916" s="120"/>
      <c r="AN916" s="120"/>
      <c r="AO916" s="120"/>
      <c r="AP916" s="120"/>
      <c r="AQ916" s="120"/>
      <c r="AR916" s="87"/>
      <c r="AS916" s="120"/>
      <c r="AT916" s="120"/>
      <c r="AU916" s="120"/>
      <c r="AV916" s="120"/>
      <c r="AW916" s="120"/>
      <c r="AX916" s="120"/>
      <c r="AY916" s="87"/>
      <c r="AZ916" s="120"/>
      <c r="BA916" s="120"/>
      <c r="BB916" s="120"/>
      <c r="BC916" s="120"/>
      <c r="BD916" s="17"/>
      <c r="BE916" s="17"/>
      <c r="BP916" s="17"/>
      <c r="BQ916" s="19"/>
      <c r="BR916" s="19"/>
      <c r="BS916" s="19"/>
      <c r="BT916" s="6"/>
      <c r="BU916" s="19"/>
      <c r="BV916" s="19"/>
      <c r="BW916" s="19"/>
      <c r="BX916" s="19"/>
      <c r="BY916" s="19"/>
      <c r="BZ916" s="19"/>
      <c r="CA916" s="27"/>
      <c r="CI916" s="17"/>
      <c r="CN916" s="17"/>
      <c r="CS916" s="17"/>
      <c r="CX916" s="17"/>
      <c r="DH916" s="17"/>
      <c r="DT916" s="17"/>
      <c r="ED916" s="17"/>
      <c r="EO916" s="17"/>
      <c r="EP916" s="45"/>
      <c r="EQ916" s="6"/>
      <c r="ER916" s="6"/>
      <c r="ES916" s="6"/>
      <c r="ET916" s="6"/>
      <c r="EU916" s="46"/>
      <c r="FV916" s="19"/>
      <c r="FW916" s="23"/>
      <c r="FX916" s="23"/>
      <c r="FZ916" s="23"/>
      <c r="GA916" s="23"/>
      <c r="GB916" s="23"/>
      <c r="GC916" s="23"/>
      <c r="GD916" s="23"/>
      <c r="GE916" s="23"/>
      <c r="GF916" s="23"/>
      <c r="GG916" s="23"/>
      <c r="GH916" s="23"/>
      <c r="GI916" s="23"/>
      <c r="GJ916" s="23"/>
      <c r="GK916" s="23"/>
      <c r="GL916" s="23"/>
      <c r="GM916" s="23"/>
      <c r="GN916" s="46"/>
    </row>
    <row r="917" spans="1:196" s="44" customFormat="1">
      <c r="A917" s="120"/>
      <c r="B917" s="120"/>
      <c r="C917" s="120"/>
      <c r="D917" s="120"/>
      <c r="E917" s="120"/>
      <c r="F917" s="120"/>
      <c r="G917" s="120"/>
      <c r="H917" s="120"/>
      <c r="I917" s="120"/>
      <c r="J917" s="120"/>
      <c r="K917" s="120"/>
      <c r="L917" s="120"/>
      <c r="M917" s="87"/>
      <c r="N917" s="120"/>
      <c r="O917" s="120"/>
      <c r="P917" s="120"/>
      <c r="Q917" s="87"/>
      <c r="R917" s="120"/>
      <c r="S917" s="120"/>
      <c r="T917" s="120"/>
      <c r="U917" s="87"/>
      <c r="V917" s="120"/>
      <c r="W917" s="120"/>
      <c r="X917" s="87"/>
      <c r="Y917" s="120"/>
      <c r="Z917" s="120"/>
      <c r="AA917" s="120"/>
      <c r="AB917" s="87"/>
      <c r="AC917" s="120"/>
      <c r="AD917" s="120"/>
      <c r="AE917" s="120"/>
      <c r="AF917" s="87"/>
      <c r="AG917" s="120"/>
      <c r="AH917" s="120"/>
      <c r="AI917" s="87"/>
      <c r="AJ917" s="120"/>
      <c r="AK917" s="120"/>
      <c r="AL917" s="87"/>
      <c r="AM917" s="120"/>
      <c r="AN917" s="120"/>
      <c r="AO917" s="120"/>
      <c r="AP917" s="120"/>
      <c r="AQ917" s="120"/>
      <c r="AR917" s="87"/>
      <c r="AS917" s="120"/>
      <c r="AT917" s="120"/>
      <c r="AU917" s="120"/>
      <c r="AV917" s="120"/>
      <c r="AW917" s="120"/>
      <c r="AX917" s="120"/>
      <c r="AY917" s="87"/>
      <c r="AZ917" s="120"/>
      <c r="BA917" s="120"/>
      <c r="BB917" s="120"/>
      <c r="BC917" s="120"/>
      <c r="BD917" s="17"/>
      <c r="BE917" s="17"/>
      <c r="BP917" s="17"/>
      <c r="BQ917" s="19"/>
      <c r="BR917" s="19"/>
      <c r="BS917" s="19"/>
      <c r="BT917" s="6"/>
      <c r="BU917" s="19"/>
      <c r="BV917" s="19"/>
      <c r="BW917" s="19"/>
      <c r="BX917" s="19"/>
      <c r="BY917" s="19"/>
      <c r="BZ917" s="19"/>
      <c r="CA917" s="27"/>
      <c r="CI917" s="17"/>
      <c r="CN917" s="17"/>
      <c r="CS917" s="17"/>
      <c r="CX917" s="17"/>
      <c r="DH917" s="17"/>
      <c r="DT917" s="17"/>
      <c r="ED917" s="17"/>
      <c r="EO917" s="17"/>
      <c r="EP917" s="45"/>
      <c r="EQ917" s="6"/>
      <c r="ER917" s="6"/>
      <c r="ES917" s="6"/>
      <c r="ET917" s="6"/>
      <c r="EU917" s="46"/>
      <c r="FV917" s="19"/>
      <c r="FW917" s="23"/>
      <c r="FX917" s="23"/>
      <c r="FZ917" s="23"/>
      <c r="GA917" s="23"/>
      <c r="GB917" s="23"/>
      <c r="GC917" s="23"/>
      <c r="GD917" s="23"/>
      <c r="GE917" s="23"/>
      <c r="GF917" s="23"/>
      <c r="GG917" s="23"/>
      <c r="GH917" s="23"/>
      <c r="GI917" s="23"/>
      <c r="GJ917" s="23"/>
      <c r="GK917" s="23"/>
      <c r="GL917" s="23"/>
      <c r="GM917" s="23"/>
      <c r="GN917" s="46"/>
    </row>
    <row r="918" spans="1:196" s="44" customFormat="1">
      <c r="A918" s="120"/>
      <c r="B918" s="120"/>
      <c r="C918" s="120"/>
      <c r="D918" s="120"/>
      <c r="E918" s="120"/>
      <c r="F918" s="120"/>
      <c r="G918" s="120"/>
      <c r="H918" s="120"/>
      <c r="I918" s="120"/>
      <c r="J918" s="120"/>
      <c r="K918" s="120"/>
      <c r="L918" s="120"/>
      <c r="M918" s="87"/>
      <c r="N918" s="120"/>
      <c r="O918" s="120"/>
      <c r="P918" s="120"/>
      <c r="Q918" s="87"/>
      <c r="R918" s="120"/>
      <c r="S918" s="120"/>
      <c r="T918" s="120"/>
      <c r="U918" s="87"/>
      <c r="V918" s="120"/>
      <c r="W918" s="120"/>
      <c r="X918" s="87"/>
      <c r="Y918" s="120"/>
      <c r="Z918" s="120"/>
      <c r="AA918" s="120"/>
      <c r="AB918" s="87"/>
      <c r="AC918" s="120"/>
      <c r="AD918" s="120"/>
      <c r="AE918" s="120"/>
      <c r="AF918" s="87"/>
      <c r="AG918" s="120"/>
      <c r="AH918" s="120"/>
      <c r="AI918" s="87"/>
      <c r="AJ918" s="120"/>
      <c r="AK918" s="120"/>
      <c r="AL918" s="87"/>
      <c r="AM918" s="120"/>
      <c r="AN918" s="120"/>
      <c r="AO918" s="120"/>
      <c r="AP918" s="120"/>
      <c r="AQ918" s="120"/>
      <c r="AR918" s="87"/>
      <c r="AS918" s="120"/>
      <c r="AT918" s="120"/>
      <c r="AU918" s="120"/>
      <c r="AV918" s="120"/>
      <c r="AW918" s="120"/>
      <c r="AX918" s="120"/>
      <c r="AY918" s="87"/>
      <c r="AZ918" s="120"/>
      <c r="BA918" s="120"/>
      <c r="BB918" s="120"/>
      <c r="BC918" s="120"/>
      <c r="BD918" s="17"/>
      <c r="BE918" s="17"/>
      <c r="BP918" s="17"/>
      <c r="BQ918" s="19"/>
      <c r="BR918" s="19"/>
      <c r="BS918" s="19"/>
      <c r="BT918" s="6"/>
      <c r="BU918" s="19"/>
      <c r="BV918" s="19"/>
      <c r="BW918" s="19"/>
      <c r="BX918" s="19"/>
      <c r="BY918" s="19"/>
      <c r="BZ918" s="19"/>
      <c r="CA918" s="27"/>
      <c r="CI918" s="17"/>
      <c r="CN918" s="17"/>
      <c r="CS918" s="17"/>
      <c r="CX918" s="17"/>
      <c r="DH918" s="17"/>
      <c r="DT918" s="17"/>
      <c r="ED918" s="17"/>
      <c r="EO918" s="17"/>
      <c r="EP918" s="45"/>
      <c r="EQ918" s="6"/>
      <c r="ER918" s="6"/>
      <c r="ES918" s="6"/>
      <c r="ET918" s="6"/>
      <c r="EU918" s="46"/>
      <c r="FV918" s="19"/>
      <c r="FW918" s="23"/>
      <c r="FX918" s="23"/>
      <c r="FZ918" s="23"/>
      <c r="GA918" s="23"/>
      <c r="GB918" s="23"/>
      <c r="GC918" s="23"/>
      <c r="GD918" s="23"/>
      <c r="GE918" s="23"/>
      <c r="GF918" s="23"/>
      <c r="GG918" s="23"/>
      <c r="GH918" s="23"/>
      <c r="GI918" s="23"/>
      <c r="GJ918" s="23"/>
      <c r="GK918" s="23"/>
      <c r="GL918" s="23"/>
      <c r="GM918" s="23"/>
      <c r="GN918" s="46"/>
    </row>
    <row r="919" spans="1:196" s="44" customFormat="1">
      <c r="A919" s="120"/>
      <c r="B919" s="120"/>
      <c r="C919" s="120"/>
      <c r="D919" s="120"/>
      <c r="E919" s="120"/>
      <c r="F919" s="120"/>
      <c r="G919" s="120"/>
      <c r="H919" s="120"/>
      <c r="I919" s="120"/>
      <c r="J919" s="120"/>
      <c r="K919" s="120"/>
      <c r="L919" s="120"/>
      <c r="M919" s="87"/>
      <c r="N919" s="120"/>
      <c r="O919" s="120"/>
      <c r="P919" s="120"/>
      <c r="Q919" s="87"/>
      <c r="R919" s="120"/>
      <c r="S919" s="120"/>
      <c r="T919" s="120"/>
      <c r="U919" s="87"/>
      <c r="V919" s="120"/>
      <c r="W919" s="120"/>
      <c r="X919" s="87"/>
      <c r="Y919" s="120"/>
      <c r="Z919" s="120"/>
      <c r="AA919" s="120"/>
      <c r="AB919" s="87"/>
      <c r="AC919" s="120"/>
      <c r="AD919" s="120"/>
      <c r="AE919" s="120"/>
      <c r="AF919" s="87"/>
      <c r="AG919" s="120"/>
      <c r="AH919" s="120"/>
      <c r="AI919" s="87"/>
      <c r="AJ919" s="120"/>
      <c r="AK919" s="120"/>
      <c r="AL919" s="87"/>
      <c r="AM919" s="120"/>
      <c r="AN919" s="120"/>
      <c r="AO919" s="120"/>
      <c r="AP919" s="120"/>
      <c r="AQ919" s="120"/>
      <c r="AR919" s="87"/>
      <c r="AS919" s="120"/>
      <c r="AT919" s="120"/>
      <c r="AU919" s="120"/>
      <c r="AV919" s="120"/>
      <c r="AW919" s="120"/>
      <c r="AX919" s="120"/>
      <c r="AY919" s="87"/>
      <c r="AZ919" s="120"/>
      <c r="BA919" s="120"/>
      <c r="BB919" s="120"/>
      <c r="BC919" s="120"/>
      <c r="BD919" s="17"/>
      <c r="BE919" s="17"/>
      <c r="BP919" s="17"/>
      <c r="BQ919" s="19"/>
      <c r="BR919" s="19"/>
      <c r="BS919" s="19"/>
      <c r="BT919" s="6"/>
      <c r="BU919" s="19"/>
      <c r="BV919" s="19"/>
      <c r="BW919" s="19"/>
      <c r="BX919" s="19"/>
      <c r="BY919" s="19"/>
      <c r="BZ919" s="19"/>
      <c r="CA919" s="27"/>
      <c r="CI919" s="17"/>
      <c r="CN919" s="17"/>
      <c r="CS919" s="17"/>
      <c r="CX919" s="17"/>
      <c r="DH919" s="17"/>
      <c r="DT919" s="17"/>
      <c r="ED919" s="17"/>
      <c r="EO919" s="17"/>
      <c r="EP919" s="45"/>
      <c r="EQ919" s="6"/>
      <c r="ER919" s="6"/>
      <c r="ES919" s="6"/>
      <c r="ET919" s="6"/>
      <c r="EU919" s="46"/>
      <c r="FV919" s="19"/>
      <c r="FW919" s="23"/>
      <c r="FX919" s="23"/>
      <c r="FZ919" s="23"/>
      <c r="GA919" s="23"/>
      <c r="GB919" s="23"/>
      <c r="GC919" s="23"/>
      <c r="GD919" s="23"/>
      <c r="GE919" s="23"/>
      <c r="GF919" s="23"/>
      <c r="GG919" s="23"/>
      <c r="GH919" s="23"/>
      <c r="GI919" s="23"/>
      <c r="GJ919" s="23"/>
      <c r="GK919" s="23"/>
      <c r="GL919" s="23"/>
      <c r="GM919" s="23"/>
      <c r="GN919" s="46"/>
    </row>
    <row r="920" spans="1:196" s="44" customFormat="1">
      <c r="A920" s="120"/>
      <c r="B920" s="120"/>
      <c r="C920" s="120"/>
      <c r="D920" s="120"/>
      <c r="E920" s="120"/>
      <c r="F920" s="120"/>
      <c r="G920" s="120"/>
      <c r="H920" s="120"/>
      <c r="I920" s="120"/>
      <c r="J920" s="120"/>
      <c r="K920" s="120"/>
      <c r="L920" s="120"/>
      <c r="M920" s="87"/>
      <c r="N920" s="120"/>
      <c r="O920" s="120"/>
      <c r="P920" s="120"/>
      <c r="Q920" s="87"/>
      <c r="R920" s="120"/>
      <c r="S920" s="120"/>
      <c r="T920" s="120"/>
      <c r="U920" s="87"/>
      <c r="V920" s="120"/>
      <c r="W920" s="120"/>
      <c r="X920" s="87"/>
      <c r="Y920" s="120"/>
      <c r="Z920" s="120"/>
      <c r="AA920" s="120"/>
      <c r="AB920" s="87"/>
      <c r="AC920" s="120"/>
      <c r="AD920" s="120"/>
      <c r="AE920" s="120"/>
      <c r="AF920" s="87"/>
      <c r="AG920" s="120"/>
      <c r="AH920" s="120"/>
      <c r="AI920" s="87"/>
      <c r="AJ920" s="120"/>
      <c r="AK920" s="120"/>
      <c r="AL920" s="87"/>
      <c r="AM920" s="120"/>
      <c r="AN920" s="120"/>
      <c r="AO920" s="120"/>
      <c r="AP920" s="120"/>
      <c r="AQ920" s="120"/>
      <c r="AR920" s="87"/>
      <c r="AS920" s="120"/>
      <c r="AT920" s="120"/>
      <c r="AU920" s="120"/>
      <c r="AV920" s="120"/>
      <c r="AW920" s="120"/>
      <c r="AX920" s="120"/>
      <c r="AY920" s="87"/>
      <c r="AZ920" s="120"/>
      <c r="BA920" s="120"/>
      <c r="BB920" s="120"/>
      <c r="BC920" s="120"/>
      <c r="BD920" s="17"/>
      <c r="BE920" s="17"/>
      <c r="BP920" s="17"/>
      <c r="BQ920" s="19"/>
      <c r="BR920" s="19"/>
      <c r="BS920" s="19"/>
      <c r="BT920" s="6"/>
      <c r="BU920" s="19"/>
      <c r="BV920" s="19"/>
      <c r="BW920" s="19"/>
      <c r="BX920" s="19"/>
      <c r="BY920" s="19"/>
      <c r="BZ920" s="19"/>
      <c r="CA920" s="27"/>
      <c r="CI920" s="17"/>
      <c r="CN920" s="17"/>
      <c r="CS920" s="17"/>
      <c r="CX920" s="17"/>
      <c r="DH920" s="17"/>
      <c r="DT920" s="17"/>
      <c r="ED920" s="17"/>
      <c r="EO920" s="17"/>
      <c r="EP920" s="45"/>
      <c r="EQ920" s="6"/>
      <c r="ER920" s="6"/>
      <c r="ES920" s="6"/>
      <c r="ET920" s="6"/>
      <c r="EU920" s="46"/>
      <c r="FV920" s="19"/>
      <c r="FW920" s="23"/>
      <c r="FX920" s="23"/>
      <c r="FZ920" s="23"/>
      <c r="GA920" s="23"/>
      <c r="GB920" s="23"/>
      <c r="GC920" s="23"/>
      <c r="GD920" s="23"/>
      <c r="GE920" s="23"/>
      <c r="GF920" s="23"/>
      <c r="GG920" s="23"/>
      <c r="GH920" s="23"/>
      <c r="GI920" s="23"/>
      <c r="GJ920" s="23"/>
      <c r="GK920" s="23"/>
      <c r="GL920" s="23"/>
      <c r="GM920" s="23"/>
      <c r="GN920" s="46"/>
    </row>
    <row r="921" spans="1:196" s="44" customFormat="1">
      <c r="A921" s="120"/>
      <c r="B921" s="120"/>
      <c r="C921" s="120"/>
      <c r="D921" s="120"/>
      <c r="E921" s="120"/>
      <c r="F921" s="120"/>
      <c r="G921" s="120"/>
      <c r="H921" s="120"/>
      <c r="I921" s="120"/>
      <c r="J921" s="120"/>
      <c r="K921" s="120"/>
      <c r="L921" s="120"/>
      <c r="M921" s="87"/>
      <c r="N921" s="120"/>
      <c r="O921" s="120"/>
      <c r="P921" s="120"/>
      <c r="Q921" s="87"/>
      <c r="R921" s="120"/>
      <c r="S921" s="120"/>
      <c r="T921" s="120"/>
      <c r="U921" s="87"/>
      <c r="V921" s="120"/>
      <c r="W921" s="120"/>
      <c r="X921" s="87"/>
      <c r="Y921" s="120"/>
      <c r="Z921" s="120"/>
      <c r="AA921" s="120"/>
      <c r="AB921" s="87"/>
      <c r="AC921" s="120"/>
      <c r="AD921" s="120"/>
      <c r="AE921" s="120"/>
      <c r="AF921" s="87"/>
      <c r="AG921" s="120"/>
      <c r="AH921" s="120"/>
      <c r="AI921" s="87"/>
      <c r="AJ921" s="120"/>
      <c r="AK921" s="120"/>
      <c r="AL921" s="87"/>
      <c r="AM921" s="120"/>
      <c r="AN921" s="120"/>
      <c r="AO921" s="120"/>
      <c r="AP921" s="120"/>
      <c r="AQ921" s="120"/>
      <c r="AR921" s="87"/>
      <c r="AS921" s="120"/>
      <c r="AT921" s="120"/>
      <c r="AU921" s="120"/>
      <c r="AV921" s="120"/>
      <c r="AW921" s="120"/>
      <c r="AX921" s="120"/>
      <c r="AY921" s="87"/>
      <c r="AZ921" s="120"/>
      <c r="BA921" s="120"/>
      <c r="BB921" s="120"/>
      <c r="BC921" s="120"/>
      <c r="BD921" s="17"/>
      <c r="BE921" s="17"/>
      <c r="BP921" s="17"/>
      <c r="BQ921" s="19"/>
      <c r="BR921" s="19"/>
      <c r="BS921" s="19"/>
      <c r="BT921" s="6"/>
      <c r="BU921" s="19"/>
      <c r="BV921" s="19"/>
      <c r="BW921" s="19"/>
      <c r="BX921" s="19"/>
      <c r="BY921" s="19"/>
      <c r="BZ921" s="19"/>
      <c r="CA921" s="27"/>
      <c r="CI921" s="17"/>
      <c r="CN921" s="17"/>
      <c r="CS921" s="17"/>
      <c r="CX921" s="17"/>
      <c r="DH921" s="17"/>
      <c r="DT921" s="17"/>
      <c r="ED921" s="17"/>
      <c r="EO921" s="17"/>
      <c r="EP921" s="45"/>
      <c r="EQ921" s="6"/>
      <c r="ER921" s="6"/>
      <c r="ES921" s="6"/>
      <c r="ET921" s="6"/>
      <c r="EU921" s="46"/>
      <c r="FV921" s="19"/>
      <c r="FW921" s="23"/>
      <c r="FX921" s="23"/>
      <c r="FZ921" s="23"/>
      <c r="GA921" s="23"/>
      <c r="GB921" s="23"/>
      <c r="GC921" s="23"/>
      <c r="GD921" s="23"/>
      <c r="GE921" s="23"/>
      <c r="GF921" s="23"/>
      <c r="GG921" s="23"/>
      <c r="GH921" s="23"/>
      <c r="GI921" s="23"/>
      <c r="GJ921" s="23"/>
      <c r="GK921" s="23"/>
      <c r="GL921" s="23"/>
      <c r="GM921" s="23"/>
      <c r="GN921" s="46"/>
    </row>
    <row r="922" spans="1:196" s="44" customFormat="1">
      <c r="A922" s="120"/>
      <c r="B922" s="120"/>
      <c r="C922" s="120"/>
      <c r="D922" s="120"/>
      <c r="E922" s="120"/>
      <c r="F922" s="120"/>
      <c r="G922" s="120"/>
      <c r="H922" s="120"/>
      <c r="I922" s="120"/>
      <c r="J922" s="120"/>
      <c r="K922" s="120"/>
      <c r="L922" s="120"/>
      <c r="M922" s="87"/>
      <c r="N922" s="120"/>
      <c r="O922" s="120"/>
      <c r="P922" s="120"/>
      <c r="Q922" s="87"/>
      <c r="R922" s="120"/>
      <c r="S922" s="120"/>
      <c r="T922" s="120"/>
      <c r="U922" s="87"/>
      <c r="V922" s="120"/>
      <c r="W922" s="120"/>
      <c r="X922" s="87"/>
      <c r="Y922" s="120"/>
      <c r="Z922" s="120"/>
      <c r="AA922" s="120"/>
      <c r="AB922" s="87"/>
      <c r="AC922" s="120"/>
      <c r="AD922" s="120"/>
      <c r="AE922" s="120"/>
      <c r="AF922" s="87"/>
      <c r="AG922" s="120"/>
      <c r="AH922" s="120"/>
      <c r="AI922" s="87"/>
      <c r="AJ922" s="120"/>
      <c r="AK922" s="120"/>
      <c r="AL922" s="87"/>
      <c r="AM922" s="120"/>
      <c r="AN922" s="120"/>
      <c r="AO922" s="120"/>
      <c r="AP922" s="120"/>
      <c r="AQ922" s="120"/>
      <c r="AR922" s="87"/>
      <c r="AS922" s="120"/>
      <c r="AT922" s="120"/>
      <c r="AU922" s="120"/>
      <c r="AV922" s="120"/>
      <c r="AW922" s="120"/>
      <c r="AX922" s="120"/>
      <c r="AY922" s="87"/>
      <c r="AZ922" s="120"/>
      <c r="BA922" s="120"/>
      <c r="BB922" s="120"/>
      <c r="BC922" s="120"/>
      <c r="BD922" s="17"/>
      <c r="BE922" s="17"/>
      <c r="BP922" s="17"/>
      <c r="BQ922" s="19"/>
      <c r="BR922" s="19"/>
      <c r="BS922" s="19"/>
      <c r="BT922" s="6"/>
      <c r="BU922" s="19"/>
      <c r="BV922" s="19"/>
      <c r="BW922" s="19"/>
      <c r="BX922" s="19"/>
      <c r="BY922" s="19"/>
      <c r="BZ922" s="19"/>
      <c r="CA922" s="27"/>
      <c r="CI922" s="17"/>
      <c r="CN922" s="17"/>
      <c r="CS922" s="17"/>
      <c r="CX922" s="17"/>
      <c r="DH922" s="17"/>
      <c r="DT922" s="17"/>
      <c r="ED922" s="17"/>
      <c r="EO922" s="17"/>
      <c r="EP922" s="45"/>
      <c r="EQ922" s="6"/>
      <c r="ER922" s="6"/>
      <c r="ES922" s="6"/>
      <c r="ET922" s="6"/>
      <c r="EU922" s="46"/>
      <c r="FV922" s="19"/>
      <c r="FW922" s="23"/>
      <c r="FX922" s="23"/>
      <c r="FZ922" s="23"/>
      <c r="GA922" s="23"/>
      <c r="GB922" s="23"/>
      <c r="GC922" s="23"/>
      <c r="GD922" s="23"/>
      <c r="GE922" s="23"/>
      <c r="GF922" s="23"/>
      <c r="GG922" s="23"/>
      <c r="GH922" s="23"/>
      <c r="GI922" s="23"/>
      <c r="GJ922" s="23"/>
      <c r="GK922" s="23"/>
      <c r="GL922" s="23"/>
      <c r="GM922" s="23"/>
      <c r="GN922" s="46"/>
    </row>
    <row r="923" spans="1:196" s="44" customFormat="1">
      <c r="A923" s="120"/>
      <c r="B923" s="120"/>
      <c r="C923" s="120"/>
      <c r="D923" s="120"/>
      <c r="E923" s="120"/>
      <c r="F923" s="120"/>
      <c r="G923" s="120"/>
      <c r="H923" s="120"/>
      <c r="I923" s="120"/>
      <c r="J923" s="120"/>
      <c r="K923" s="120"/>
      <c r="L923" s="120"/>
      <c r="M923" s="87"/>
      <c r="N923" s="120"/>
      <c r="O923" s="120"/>
      <c r="P923" s="120"/>
      <c r="Q923" s="87"/>
      <c r="R923" s="120"/>
      <c r="S923" s="120"/>
      <c r="T923" s="120"/>
      <c r="U923" s="87"/>
      <c r="V923" s="120"/>
      <c r="W923" s="120"/>
      <c r="X923" s="87"/>
      <c r="Y923" s="120"/>
      <c r="Z923" s="120"/>
      <c r="AA923" s="120"/>
      <c r="AB923" s="87"/>
      <c r="AC923" s="120"/>
      <c r="AD923" s="120"/>
      <c r="AE923" s="120"/>
      <c r="AF923" s="87"/>
      <c r="AG923" s="120"/>
      <c r="AH923" s="120"/>
      <c r="AI923" s="87"/>
      <c r="AJ923" s="120"/>
      <c r="AK923" s="120"/>
      <c r="AL923" s="87"/>
      <c r="AM923" s="120"/>
      <c r="AN923" s="120"/>
      <c r="AO923" s="120"/>
      <c r="AP923" s="120"/>
      <c r="AQ923" s="120"/>
      <c r="AR923" s="87"/>
      <c r="AS923" s="120"/>
      <c r="AT923" s="120"/>
      <c r="AU923" s="120"/>
      <c r="AV923" s="120"/>
      <c r="AW923" s="120"/>
      <c r="AX923" s="120"/>
      <c r="AY923" s="87"/>
      <c r="AZ923" s="120"/>
      <c r="BA923" s="120"/>
      <c r="BB923" s="120"/>
      <c r="BC923" s="120"/>
      <c r="BD923" s="17"/>
      <c r="BE923" s="17"/>
      <c r="BP923" s="17"/>
      <c r="BQ923" s="19"/>
      <c r="BR923" s="19"/>
      <c r="BS923" s="19"/>
      <c r="BT923" s="6"/>
      <c r="BU923" s="19"/>
      <c r="BV923" s="19"/>
      <c r="BW923" s="19"/>
      <c r="BX923" s="19"/>
      <c r="BY923" s="19"/>
      <c r="BZ923" s="19"/>
      <c r="CA923" s="27"/>
      <c r="CI923" s="17"/>
      <c r="CN923" s="17"/>
      <c r="CS923" s="17"/>
      <c r="CX923" s="17"/>
      <c r="DH923" s="17"/>
      <c r="DT923" s="17"/>
      <c r="ED923" s="17"/>
      <c r="EO923" s="17"/>
      <c r="EP923" s="45"/>
      <c r="EQ923" s="6"/>
      <c r="ER923" s="6"/>
      <c r="ES923" s="6"/>
      <c r="ET923" s="6"/>
      <c r="EU923" s="46"/>
      <c r="FV923" s="19"/>
      <c r="FW923" s="23"/>
      <c r="FX923" s="23"/>
      <c r="FZ923" s="23"/>
      <c r="GA923" s="23"/>
      <c r="GB923" s="23"/>
      <c r="GC923" s="23"/>
      <c r="GD923" s="23"/>
      <c r="GE923" s="23"/>
      <c r="GF923" s="23"/>
      <c r="GG923" s="23"/>
      <c r="GH923" s="23"/>
      <c r="GI923" s="23"/>
      <c r="GJ923" s="23"/>
      <c r="GK923" s="23"/>
      <c r="GL923" s="23"/>
      <c r="GM923" s="23"/>
      <c r="GN923" s="46"/>
    </row>
    <row r="924" spans="1:196" s="44" customFormat="1">
      <c r="A924" s="120"/>
      <c r="B924" s="120"/>
      <c r="C924" s="120"/>
      <c r="D924" s="120"/>
      <c r="E924" s="120"/>
      <c r="F924" s="120"/>
      <c r="G924" s="120"/>
      <c r="H924" s="120"/>
      <c r="I924" s="120"/>
      <c r="J924" s="120"/>
      <c r="K924" s="120"/>
      <c r="L924" s="120"/>
      <c r="M924" s="87"/>
      <c r="N924" s="120"/>
      <c r="O924" s="120"/>
      <c r="P924" s="120"/>
      <c r="Q924" s="87"/>
      <c r="R924" s="120"/>
      <c r="S924" s="120"/>
      <c r="T924" s="120"/>
      <c r="U924" s="87"/>
      <c r="V924" s="120"/>
      <c r="W924" s="120"/>
      <c r="X924" s="87"/>
      <c r="Y924" s="120"/>
      <c r="Z924" s="120"/>
      <c r="AA924" s="120"/>
      <c r="AB924" s="87"/>
      <c r="AC924" s="120"/>
      <c r="AD924" s="120"/>
      <c r="AE924" s="120"/>
      <c r="AF924" s="87"/>
      <c r="AG924" s="120"/>
      <c r="AH924" s="120"/>
      <c r="AI924" s="87"/>
      <c r="AJ924" s="120"/>
      <c r="AK924" s="120"/>
      <c r="AL924" s="87"/>
      <c r="AM924" s="120"/>
      <c r="AN924" s="120"/>
      <c r="AO924" s="120"/>
      <c r="AP924" s="120"/>
      <c r="AQ924" s="120"/>
      <c r="AR924" s="87"/>
      <c r="AS924" s="120"/>
      <c r="AT924" s="120"/>
      <c r="AU924" s="120"/>
      <c r="AV924" s="120"/>
      <c r="AW924" s="120"/>
      <c r="AX924" s="120"/>
      <c r="AY924" s="87"/>
      <c r="AZ924" s="120"/>
      <c r="BA924" s="120"/>
      <c r="BB924" s="120"/>
      <c r="BC924" s="120"/>
      <c r="BD924" s="17"/>
      <c r="BE924" s="17"/>
      <c r="BP924" s="17"/>
      <c r="BQ924" s="19"/>
      <c r="BR924" s="19"/>
      <c r="BS924" s="19"/>
      <c r="BT924" s="6"/>
      <c r="BU924" s="19"/>
      <c r="BV924" s="19"/>
      <c r="BW924" s="19"/>
      <c r="BX924" s="19"/>
      <c r="BY924" s="19"/>
      <c r="BZ924" s="19"/>
      <c r="CA924" s="27"/>
      <c r="CI924" s="17"/>
      <c r="CN924" s="17"/>
      <c r="CS924" s="17"/>
      <c r="CX924" s="17"/>
      <c r="DH924" s="17"/>
      <c r="DT924" s="17"/>
      <c r="ED924" s="17"/>
      <c r="EO924" s="17"/>
      <c r="EP924" s="45"/>
      <c r="EQ924" s="6"/>
      <c r="ER924" s="6"/>
      <c r="ES924" s="6"/>
      <c r="ET924" s="6"/>
      <c r="EU924" s="46"/>
      <c r="FV924" s="19"/>
      <c r="FW924" s="23"/>
      <c r="FX924" s="23"/>
      <c r="FZ924" s="23"/>
      <c r="GA924" s="23"/>
      <c r="GB924" s="23"/>
      <c r="GC924" s="23"/>
      <c r="GD924" s="23"/>
      <c r="GE924" s="23"/>
      <c r="GF924" s="23"/>
      <c r="GG924" s="23"/>
      <c r="GH924" s="23"/>
      <c r="GI924" s="23"/>
      <c r="GJ924" s="23"/>
      <c r="GK924" s="23"/>
      <c r="GL924" s="23"/>
      <c r="GM924" s="23"/>
      <c r="GN924" s="46"/>
    </row>
    <row r="925" spans="1:196" s="44" customFormat="1">
      <c r="A925" s="120"/>
      <c r="B925" s="120"/>
      <c r="C925" s="120"/>
      <c r="D925" s="120"/>
      <c r="E925" s="120"/>
      <c r="F925" s="120"/>
      <c r="G925" s="120"/>
      <c r="H925" s="120"/>
      <c r="I925" s="120"/>
      <c r="J925" s="120"/>
      <c r="K925" s="120"/>
      <c r="L925" s="120"/>
      <c r="M925" s="87"/>
      <c r="N925" s="120"/>
      <c r="O925" s="120"/>
      <c r="P925" s="120"/>
      <c r="Q925" s="87"/>
      <c r="R925" s="120"/>
      <c r="S925" s="120"/>
      <c r="T925" s="120"/>
      <c r="U925" s="87"/>
      <c r="V925" s="120"/>
      <c r="W925" s="120"/>
      <c r="X925" s="87"/>
      <c r="Y925" s="120"/>
      <c r="Z925" s="120"/>
      <c r="AA925" s="120"/>
      <c r="AB925" s="87"/>
      <c r="AC925" s="120"/>
      <c r="AD925" s="120"/>
      <c r="AE925" s="120"/>
      <c r="AF925" s="87"/>
      <c r="AG925" s="120"/>
      <c r="AH925" s="120"/>
      <c r="AI925" s="87"/>
      <c r="AJ925" s="120"/>
      <c r="AK925" s="120"/>
      <c r="AL925" s="87"/>
      <c r="AM925" s="120"/>
      <c r="AN925" s="120"/>
      <c r="AO925" s="120"/>
      <c r="AP925" s="120"/>
      <c r="AQ925" s="120"/>
      <c r="AR925" s="87"/>
      <c r="AS925" s="120"/>
      <c r="AT925" s="120"/>
      <c r="AU925" s="120"/>
      <c r="AV925" s="120"/>
      <c r="AW925" s="120"/>
      <c r="AX925" s="120"/>
      <c r="AY925" s="87"/>
      <c r="AZ925" s="120"/>
      <c r="BA925" s="120"/>
      <c r="BB925" s="120"/>
      <c r="BC925" s="120"/>
      <c r="BD925" s="17"/>
      <c r="BE925" s="17"/>
      <c r="BP925" s="17"/>
      <c r="BQ925" s="19"/>
      <c r="BR925" s="19"/>
      <c r="BS925" s="19"/>
      <c r="BT925" s="6"/>
      <c r="BU925" s="19"/>
      <c r="BV925" s="19"/>
      <c r="BW925" s="19"/>
      <c r="BX925" s="19"/>
      <c r="BY925" s="19"/>
      <c r="BZ925" s="19"/>
      <c r="CA925" s="27"/>
      <c r="CI925" s="17"/>
      <c r="CN925" s="17"/>
      <c r="CS925" s="17"/>
      <c r="CX925" s="17"/>
      <c r="DH925" s="17"/>
      <c r="DT925" s="17"/>
      <c r="ED925" s="17"/>
      <c r="EO925" s="17"/>
      <c r="EP925" s="45"/>
      <c r="EQ925" s="6"/>
      <c r="ER925" s="6"/>
      <c r="ES925" s="6"/>
      <c r="ET925" s="6"/>
      <c r="EU925" s="46"/>
      <c r="FV925" s="19"/>
      <c r="FW925" s="23"/>
      <c r="FX925" s="23"/>
      <c r="FZ925" s="23"/>
      <c r="GA925" s="23"/>
      <c r="GB925" s="23"/>
      <c r="GC925" s="23"/>
      <c r="GD925" s="23"/>
      <c r="GE925" s="23"/>
      <c r="GF925" s="23"/>
      <c r="GG925" s="23"/>
      <c r="GH925" s="23"/>
      <c r="GI925" s="23"/>
      <c r="GJ925" s="23"/>
      <c r="GK925" s="23"/>
      <c r="GL925" s="23"/>
      <c r="GM925" s="23"/>
      <c r="GN925" s="46"/>
    </row>
    <row r="926" spans="1:196" s="44" customFormat="1">
      <c r="A926" s="120"/>
      <c r="B926" s="120"/>
      <c r="C926" s="120"/>
      <c r="D926" s="120"/>
      <c r="E926" s="120"/>
      <c r="F926" s="120"/>
      <c r="G926" s="120"/>
      <c r="H926" s="120"/>
      <c r="I926" s="120"/>
      <c r="J926" s="120"/>
      <c r="K926" s="120"/>
      <c r="L926" s="120"/>
      <c r="M926" s="87"/>
      <c r="N926" s="120"/>
      <c r="O926" s="120"/>
      <c r="P926" s="120"/>
      <c r="Q926" s="87"/>
      <c r="R926" s="120"/>
      <c r="S926" s="120"/>
      <c r="T926" s="120"/>
      <c r="U926" s="87"/>
      <c r="V926" s="120"/>
      <c r="W926" s="120"/>
      <c r="X926" s="87"/>
      <c r="Y926" s="120"/>
      <c r="Z926" s="120"/>
      <c r="AA926" s="120"/>
      <c r="AB926" s="87"/>
      <c r="AC926" s="120"/>
      <c r="AD926" s="120"/>
      <c r="AE926" s="120"/>
      <c r="AF926" s="87"/>
      <c r="AG926" s="120"/>
      <c r="AH926" s="120"/>
      <c r="AI926" s="87"/>
      <c r="AJ926" s="120"/>
      <c r="AK926" s="120"/>
      <c r="AL926" s="87"/>
      <c r="AM926" s="120"/>
      <c r="AN926" s="120"/>
      <c r="AO926" s="120"/>
      <c r="AP926" s="120"/>
      <c r="AQ926" s="120"/>
      <c r="AR926" s="87"/>
      <c r="AS926" s="120"/>
      <c r="AT926" s="120"/>
      <c r="AU926" s="120"/>
      <c r="AV926" s="120"/>
      <c r="AW926" s="120"/>
      <c r="AX926" s="120"/>
      <c r="AY926" s="87"/>
      <c r="AZ926" s="120"/>
      <c r="BA926" s="120"/>
      <c r="BB926" s="120"/>
      <c r="BC926" s="120"/>
      <c r="BD926" s="17"/>
      <c r="BE926" s="17"/>
      <c r="BP926" s="17"/>
      <c r="BQ926" s="19"/>
      <c r="BR926" s="19"/>
      <c r="BS926" s="19"/>
      <c r="BT926" s="6"/>
      <c r="BU926" s="19"/>
      <c r="BV926" s="19"/>
      <c r="BW926" s="19"/>
      <c r="BX926" s="19"/>
      <c r="BY926" s="19"/>
      <c r="BZ926" s="19"/>
      <c r="CA926" s="27"/>
      <c r="CI926" s="17"/>
      <c r="CN926" s="17"/>
      <c r="CS926" s="17"/>
      <c r="CX926" s="17"/>
      <c r="DH926" s="17"/>
      <c r="DT926" s="17"/>
      <c r="ED926" s="17"/>
      <c r="EO926" s="17"/>
      <c r="EP926" s="45"/>
      <c r="EQ926" s="6"/>
      <c r="ER926" s="6"/>
      <c r="ES926" s="6"/>
      <c r="ET926" s="6"/>
      <c r="EU926" s="46"/>
      <c r="FV926" s="19"/>
      <c r="FW926" s="23"/>
      <c r="FX926" s="23"/>
      <c r="FZ926" s="23"/>
      <c r="GA926" s="23"/>
      <c r="GB926" s="23"/>
      <c r="GC926" s="23"/>
      <c r="GD926" s="23"/>
      <c r="GE926" s="23"/>
      <c r="GF926" s="23"/>
      <c r="GG926" s="23"/>
      <c r="GH926" s="23"/>
      <c r="GI926" s="23"/>
      <c r="GJ926" s="23"/>
      <c r="GK926" s="23"/>
      <c r="GL926" s="23"/>
      <c r="GM926" s="23"/>
      <c r="GN926" s="46"/>
    </row>
    <row r="927" spans="1:196" s="44" customFormat="1">
      <c r="A927" s="120"/>
      <c r="B927" s="120"/>
      <c r="C927" s="120"/>
      <c r="D927" s="120"/>
      <c r="E927" s="120"/>
      <c r="F927" s="120"/>
      <c r="G927" s="120"/>
      <c r="H927" s="120"/>
      <c r="I927" s="120"/>
      <c r="J927" s="120"/>
      <c r="K927" s="120"/>
      <c r="L927" s="120"/>
      <c r="M927" s="87"/>
      <c r="N927" s="120"/>
      <c r="O927" s="120"/>
      <c r="P927" s="120"/>
      <c r="Q927" s="87"/>
      <c r="R927" s="120"/>
      <c r="S927" s="120"/>
      <c r="T927" s="120"/>
      <c r="U927" s="87"/>
      <c r="V927" s="120"/>
      <c r="W927" s="120"/>
      <c r="X927" s="87"/>
      <c r="Y927" s="120"/>
      <c r="Z927" s="120"/>
      <c r="AA927" s="120"/>
      <c r="AB927" s="87"/>
      <c r="AC927" s="120"/>
      <c r="AD927" s="120"/>
      <c r="AE927" s="120"/>
      <c r="AF927" s="87"/>
      <c r="AG927" s="120"/>
      <c r="AH927" s="120"/>
      <c r="AI927" s="87"/>
      <c r="AJ927" s="120"/>
      <c r="AK927" s="120"/>
      <c r="AL927" s="87"/>
      <c r="AM927" s="120"/>
      <c r="AN927" s="120"/>
      <c r="AO927" s="120"/>
      <c r="AP927" s="120"/>
      <c r="AQ927" s="120"/>
      <c r="AR927" s="87"/>
      <c r="AS927" s="120"/>
      <c r="AT927" s="120"/>
      <c r="AU927" s="120"/>
      <c r="AV927" s="120"/>
      <c r="AW927" s="120"/>
      <c r="AX927" s="120"/>
      <c r="AY927" s="87"/>
      <c r="AZ927" s="120"/>
      <c r="BA927" s="120"/>
      <c r="BB927" s="120"/>
      <c r="BC927" s="120"/>
      <c r="BD927" s="17"/>
      <c r="BE927" s="17"/>
      <c r="BP927" s="17"/>
      <c r="BQ927" s="19"/>
      <c r="BR927" s="19"/>
      <c r="BS927" s="19"/>
      <c r="BT927" s="6"/>
      <c r="BU927" s="19"/>
      <c r="BV927" s="19"/>
      <c r="BW927" s="19"/>
      <c r="BX927" s="19"/>
      <c r="BY927" s="19"/>
      <c r="BZ927" s="19"/>
      <c r="CA927" s="27"/>
      <c r="CI927" s="17"/>
      <c r="CN927" s="17"/>
      <c r="CS927" s="17"/>
      <c r="CX927" s="17"/>
      <c r="DH927" s="17"/>
      <c r="DT927" s="17"/>
      <c r="ED927" s="17"/>
      <c r="EO927" s="17"/>
      <c r="EP927" s="45"/>
      <c r="EQ927" s="6"/>
      <c r="ER927" s="6"/>
      <c r="ES927" s="6"/>
      <c r="ET927" s="6"/>
      <c r="EU927" s="46"/>
      <c r="FV927" s="19"/>
      <c r="FW927" s="23"/>
      <c r="FX927" s="23"/>
      <c r="FZ927" s="23"/>
      <c r="GA927" s="23"/>
      <c r="GB927" s="23"/>
      <c r="GC927" s="23"/>
      <c r="GD927" s="23"/>
      <c r="GE927" s="23"/>
      <c r="GF927" s="23"/>
      <c r="GG927" s="23"/>
      <c r="GH927" s="23"/>
      <c r="GI927" s="23"/>
      <c r="GJ927" s="23"/>
      <c r="GK927" s="23"/>
      <c r="GL927" s="23"/>
      <c r="GM927" s="23"/>
      <c r="GN927" s="46"/>
    </row>
    <row r="928" spans="1:196" s="44" customFormat="1">
      <c r="A928" s="120"/>
      <c r="B928" s="120"/>
      <c r="C928" s="120"/>
      <c r="D928" s="120"/>
      <c r="E928" s="120"/>
      <c r="F928" s="120"/>
      <c r="G928" s="120"/>
      <c r="H928" s="120"/>
      <c r="I928" s="120"/>
      <c r="J928" s="120"/>
      <c r="K928" s="120"/>
      <c r="L928" s="120"/>
      <c r="M928" s="87"/>
      <c r="N928" s="120"/>
      <c r="O928" s="120"/>
      <c r="P928" s="120"/>
      <c r="Q928" s="87"/>
      <c r="R928" s="120"/>
      <c r="S928" s="120"/>
      <c r="T928" s="120"/>
      <c r="U928" s="87"/>
      <c r="V928" s="120"/>
      <c r="W928" s="120"/>
      <c r="X928" s="87"/>
      <c r="Y928" s="120"/>
      <c r="Z928" s="120"/>
      <c r="AA928" s="120"/>
      <c r="AB928" s="87"/>
      <c r="AC928" s="120"/>
      <c r="AD928" s="120"/>
      <c r="AE928" s="120"/>
      <c r="AF928" s="87"/>
      <c r="AG928" s="120"/>
      <c r="AH928" s="120"/>
      <c r="AI928" s="87"/>
      <c r="AJ928" s="120"/>
      <c r="AK928" s="120"/>
      <c r="AL928" s="87"/>
      <c r="AM928" s="120"/>
      <c r="AN928" s="120"/>
      <c r="AO928" s="120"/>
      <c r="AP928" s="120"/>
      <c r="AQ928" s="120"/>
      <c r="AR928" s="87"/>
      <c r="AS928" s="120"/>
      <c r="AT928" s="120"/>
      <c r="AU928" s="120"/>
      <c r="AV928" s="120"/>
      <c r="AW928" s="120"/>
      <c r="AX928" s="120"/>
      <c r="AY928" s="87"/>
      <c r="AZ928" s="120"/>
      <c r="BA928" s="120"/>
      <c r="BB928" s="120"/>
      <c r="BC928" s="120"/>
      <c r="BD928" s="17"/>
      <c r="BE928" s="17"/>
      <c r="BP928" s="17"/>
      <c r="BQ928" s="19"/>
      <c r="BR928" s="19"/>
      <c r="BS928" s="19"/>
      <c r="BT928" s="6"/>
      <c r="BU928" s="19"/>
      <c r="BV928" s="19"/>
      <c r="BW928" s="19"/>
      <c r="BX928" s="19"/>
      <c r="BY928" s="19"/>
      <c r="BZ928" s="19"/>
      <c r="CA928" s="27"/>
      <c r="CI928" s="17"/>
      <c r="CN928" s="17"/>
      <c r="CS928" s="17"/>
      <c r="CX928" s="17"/>
      <c r="DH928" s="17"/>
      <c r="DT928" s="17"/>
      <c r="ED928" s="17"/>
      <c r="EO928" s="17"/>
      <c r="EP928" s="45"/>
      <c r="EQ928" s="6"/>
      <c r="ER928" s="6"/>
      <c r="ES928" s="6"/>
      <c r="ET928" s="6"/>
      <c r="EU928" s="46"/>
      <c r="FV928" s="19"/>
      <c r="FW928" s="23"/>
      <c r="FX928" s="23"/>
      <c r="FZ928" s="23"/>
      <c r="GA928" s="23"/>
      <c r="GB928" s="23"/>
      <c r="GC928" s="23"/>
      <c r="GD928" s="23"/>
      <c r="GE928" s="23"/>
      <c r="GF928" s="23"/>
      <c r="GG928" s="23"/>
      <c r="GH928" s="23"/>
      <c r="GI928" s="23"/>
      <c r="GJ928" s="23"/>
      <c r="GK928" s="23"/>
      <c r="GL928" s="23"/>
      <c r="GM928" s="23"/>
      <c r="GN928" s="46"/>
    </row>
    <row r="929" spans="1:196" s="44" customFormat="1">
      <c r="A929" s="120"/>
      <c r="B929" s="120"/>
      <c r="C929" s="120"/>
      <c r="D929" s="120"/>
      <c r="E929" s="120"/>
      <c r="F929" s="120"/>
      <c r="G929" s="120"/>
      <c r="H929" s="120"/>
      <c r="I929" s="120"/>
      <c r="J929" s="120"/>
      <c r="K929" s="120"/>
      <c r="L929" s="120"/>
      <c r="M929" s="87"/>
      <c r="N929" s="120"/>
      <c r="O929" s="120"/>
      <c r="P929" s="120"/>
      <c r="Q929" s="87"/>
      <c r="R929" s="120"/>
      <c r="S929" s="120"/>
      <c r="T929" s="120"/>
      <c r="U929" s="87"/>
      <c r="V929" s="120"/>
      <c r="W929" s="120"/>
      <c r="X929" s="87"/>
      <c r="Y929" s="120"/>
      <c r="Z929" s="120"/>
      <c r="AA929" s="120"/>
      <c r="AB929" s="87"/>
      <c r="AC929" s="120"/>
      <c r="AD929" s="120"/>
      <c r="AE929" s="120"/>
      <c r="AF929" s="87"/>
      <c r="AG929" s="120"/>
      <c r="AH929" s="120"/>
      <c r="AI929" s="87"/>
      <c r="AJ929" s="120"/>
      <c r="AK929" s="120"/>
      <c r="AL929" s="87"/>
      <c r="AM929" s="120"/>
      <c r="AN929" s="120"/>
      <c r="AO929" s="120"/>
      <c r="AP929" s="120"/>
      <c r="AQ929" s="120"/>
      <c r="AR929" s="87"/>
      <c r="AS929" s="120"/>
      <c r="AT929" s="120"/>
      <c r="AU929" s="120"/>
      <c r="AV929" s="120"/>
      <c r="AW929" s="120"/>
      <c r="AX929" s="120"/>
      <c r="AY929" s="87"/>
      <c r="AZ929" s="120"/>
      <c r="BA929" s="120"/>
      <c r="BB929" s="120"/>
      <c r="BC929" s="120"/>
      <c r="BD929" s="17"/>
      <c r="BE929" s="17"/>
      <c r="BP929" s="17"/>
      <c r="BQ929" s="19"/>
      <c r="BR929" s="19"/>
      <c r="BS929" s="19"/>
      <c r="BT929" s="6"/>
      <c r="BU929" s="19"/>
      <c r="BV929" s="19"/>
      <c r="BW929" s="19"/>
      <c r="BX929" s="19"/>
      <c r="BY929" s="19"/>
      <c r="BZ929" s="19"/>
      <c r="CA929" s="27"/>
      <c r="CI929" s="17"/>
      <c r="CN929" s="17"/>
      <c r="CS929" s="17"/>
      <c r="CX929" s="17"/>
      <c r="DH929" s="17"/>
      <c r="DT929" s="17"/>
      <c r="ED929" s="17"/>
      <c r="EO929" s="17"/>
      <c r="EP929" s="45"/>
      <c r="EQ929" s="6"/>
      <c r="ER929" s="6"/>
      <c r="ES929" s="6"/>
      <c r="ET929" s="6"/>
      <c r="EU929" s="46"/>
      <c r="FV929" s="19"/>
      <c r="FW929" s="23"/>
      <c r="FX929" s="23"/>
      <c r="FZ929" s="23"/>
      <c r="GA929" s="23"/>
      <c r="GB929" s="23"/>
      <c r="GC929" s="23"/>
      <c r="GD929" s="23"/>
      <c r="GE929" s="23"/>
      <c r="GF929" s="23"/>
      <c r="GG929" s="23"/>
      <c r="GH929" s="23"/>
      <c r="GI929" s="23"/>
      <c r="GJ929" s="23"/>
      <c r="GK929" s="23"/>
      <c r="GL929" s="23"/>
      <c r="GM929" s="23"/>
      <c r="GN929" s="46"/>
    </row>
    <row r="930" spans="1:196" s="44" customFormat="1">
      <c r="A930" s="120"/>
      <c r="B930" s="120"/>
      <c r="C930" s="120"/>
      <c r="D930" s="120"/>
      <c r="E930" s="120"/>
      <c r="F930" s="120"/>
      <c r="G930" s="120"/>
      <c r="H930" s="120"/>
      <c r="I930" s="120"/>
      <c r="J930" s="120"/>
      <c r="K930" s="120"/>
      <c r="L930" s="120"/>
      <c r="M930" s="87"/>
      <c r="N930" s="120"/>
      <c r="O930" s="120"/>
      <c r="P930" s="120"/>
      <c r="Q930" s="87"/>
      <c r="R930" s="120"/>
      <c r="S930" s="120"/>
      <c r="T930" s="120"/>
      <c r="U930" s="87"/>
      <c r="V930" s="120"/>
      <c r="W930" s="120"/>
      <c r="X930" s="87"/>
      <c r="Y930" s="120"/>
      <c r="Z930" s="120"/>
      <c r="AA930" s="120"/>
      <c r="AB930" s="87"/>
      <c r="AC930" s="120"/>
      <c r="AD930" s="120"/>
      <c r="AE930" s="120"/>
      <c r="AF930" s="87"/>
      <c r="AG930" s="120"/>
      <c r="AH930" s="120"/>
      <c r="AI930" s="87"/>
      <c r="AJ930" s="120"/>
      <c r="AK930" s="120"/>
      <c r="AL930" s="87"/>
      <c r="AM930" s="120"/>
      <c r="AN930" s="120"/>
      <c r="AO930" s="120"/>
      <c r="AP930" s="120"/>
      <c r="AQ930" s="120"/>
      <c r="AR930" s="87"/>
      <c r="AS930" s="120"/>
      <c r="AT930" s="120"/>
      <c r="AU930" s="120"/>
      <c r="AV930" s="120"/>
      <c r="AW930" s="120"/>
      <c r="AX930" s="120"/>
      <c r="AY930" s="87"/>
      <c r="AZ930" s="120"/>
      <c r="BA930" s="120"/>
      <c r="BB930" s="120"/>
      <c r="BC930" s="120"/>
      <c r="BD930" s="17"/>
      <c r="BE930" s="17"/>
      <c r="BP930" s="17"/>
      <c r="BQ930" s="19"/>
      <c r="BR930" s="19"/>
      <c r="BS930" s="19"/>
      <c r="BT930" s="6"/>
      <c r="BU930" s="19"/>
      <c r="BV930" s="19"/>
      <c r="BW930" s="19"/>
      <c r="BX930" s="19"/>
      <c r="BY930" s="19"/>
      <c r="BZ930" s="19"/>
      <c r="CA930" s="27"/>
      <c r="CI930" s="17"/>
      <c r="CN930" s="17"/>
      <c r="CS930" s="17"/>
      <c r="CX930" s="17"/>
      <c r="DH930" s="17"/>
      <c r="DT930" s="17"/>
      <c r="ED930" s="17"/>
      <c r="EO930" s="17"/>
      <c r="EP930" s="45"/>
      <c r="EQ930" s="6"/>
      <c r="ER930" s="6"/>
      <c r="ES930" s="6"/>
      <c r="ET930" s="6"/>
      <c r="EU930" s="46"/>
      <c r="FV930" s="19"/>
      <c r="FW930" s="23"/>
      <c r="FX930" s="23"/>
      <c r="FZ930" s="23"/>
      <c r="GA930" s="23"/>
      <c r="GB930" s="23"/>
      <c r="GC930" s="23"/>
      <c r="GD930" s="23"/>
      <c r="GE930" s="23"/>
      <c r="GF930" s="23"/>
      <c r="GG930" s="23"/>
      <c r="GH930" s="23"/>
      <c r="GI930" s="23"/>
      <c r="GJ930" s="23"/>
      <c r="GK930" s="23"/>
      <c r="GL930" s="23"/>
      <c r="GM930" s="23"/>
      <c r="GN930" s="46"/>
    </row>
    <row r="931" spans="1:196" s="44" customFormat="1">
      <c r="A931" s="120"/>
      <c r="B931" s="120"/>
      <c r="C931" s="120"/>
      <c r="D931" s="120"/>
      <c r="E931" s="120"/>
      <c r="F931" s="120"/>
      <c r="G931" s="120"/>
      <c r="H931" s="120"/>
      <c r="I931" s="120"/>
      <c r="J931" s="120"/>
      <c r="K931" s="120"/>
      <c r="L931" s="120"/>
      <c r="M931" s="87"/>
      <c r="N931" s="120"/>
      <c r="O931" s="120"/>
      <c r="P931" s="120"/>
      <c r="Q931" s="87"/>
      <c r="R931" s="120"/>
      <c r="S931" s="120"/>
      <c r="T931" s="120"/>
      <c r="U931" s="87"/>
      <c r="V931" s="120"/>
      <c r="W931" s="120"/>
      <c r="X931" s="87"/>
      <c r="Y931" s="120"/>
      <c r="Z931" s="120"/>
      <c r="AA931" s="120"/>
      <c r="AB931" s="87"/>
      <c r="AC931" s="120"/>
      <c r="AD931" s="120"/>
      <c r="AE931" s="120"/>
      <c r="AF931" s="87"/>
      <c r="AG931" s="120"/>
      <c r="AH931" s="120"/>
      <c r="AI931" s="87"/>
      <c r="AJ931" s="120"/>
      <c r="AK931" s="120"/>
      <c r="AL931" s="87"/>
      <c r="AM931" s="120"/>
      <c r="AN931" s="120"/>
      <c r="AO931" s="120"/>
      <c r="AP931" s="120"/>
      <c r="AQ931" s="120"/>
      <c r="AR931" s="87"/>
      <c r="AS931" s="120"/>
      <c r="AT931" s="120"/>
      <c r="AU931" s="120"/>
      <c r="AV931" s="120"/>
      <c r="AW931" s="120"/>
      <c r="AX931" s="120"/>
      <c r="AY931" s="87"/>
      <c r="AZ931" s="120"/>
      <c r="BA931" s="120"/>
      <c r="BB931" s="120"/>
      <c r="BC931" s="120"/>
      <c r="BD931" s="17"/>
      <c r="BE931" s="17"/>
      <c r="BP931" s="17"/>
      <c r="BQ931" s="19"/>
      <c r="BR931" s="19"/>
      <c r="BS931" s="19"/>
      <c r="BT931" s="6"/>
      <c r="BU931" s="19"/>
      <c r="BV931" s="19"/>
      <c r="BW931" s="19"/>
      <c r="BX931" s="19"/>
      <c r="BY931" s="19"/>
      <c r="BZ931" s="19"/>
      <c r="CA931" s="27"/>
      <c r="CI931" s="17"/>
      <c r="CN931" s="17"/>
      <c r="CS931" s="17"/>
      <c r="CX931" s="17"/>
      <c r="DH931" s="17"/>
      <c r="DT931" s="17"/>
      <c r="ED931" s="17"/>
      <c r="EO931" s="17"/>
      <c r="EP931" s="45"/>
      <c r="EQ931" s="6"/>
      <c r="ER931" s="6"/>
      <c r="ES931" s="6"/>
      <c r="ET931" s="6"/>
      <c r="EU931" s="46"/>
      <c r="FV931" s="19"/>
      <c r="FW931" s="23"/>
      <c r="FX931" s="23"/>
      <c r="FZ931" s="23"/>
      <c r="GA931" s="23"/>
      <c r="GB931" s="23"/>
      <c r="GC931" s="23"/>
      <c r="GD931" s="23"/>
      <c r="GE931" s="23"/>
      <c r="GF931" s="23"/>
      <c r="GG931" s="23"/>
      <c r="GH931" s="23"/>
      <c r="GI931" s="23"/>
      <c r="GJ931" s="23"/>
      <c r="GK931" s="23"/>
      <c r="GL931" s="23"/>
      <c r="GM931" s="23"/>
      <c r="GN931" s="46"/>
    </row>
    <row r="932" spans="1:196" s="44" customFormat="1">
      <c r="A932" s="120"/>
      <c r="B932" s="120"/>
      <c r="C932" s="120"/>
      <c r="D932" s="120"/>
      <c r="E932" s="120"/>
      <c r="F932" s="120"/>
      <c r="G932" s="120"/>
      <c r="H932" s="120"/>
      <c r="I932" s="120"/>
      <c r="J932" s="120"/>
      <c r="K932" s="120"/>
      <c r="L932" s="120"/>
      <c r="M932" s="87"/>
      <c r="N932" s="120"/>
      <c r="O932" s="120"/>
      <c r="P932" s="120"/>
      <c r="Q932" s="87"/>
      <c r="R932" s="120"/>
      <c r="S932" s="120"/>
      <c r="T932" s="120"/>
      <c r="U932" s="87"/>
      <c r="V932" s="120"/>
      <c r="W932" s="120"/>
      <c r="X932" s="87"/>
      <c r="Y932" s="120"/>
      <c r="Z932" s="120"/>
      <c r="AA932" s="120"/>
      <c r="AB932" s="87"/>
      <c r="AC932" s="120"/>
      <c r="AD932" s="120"/>
      <c r="AE932" s="120"/>
      <c r="AF932" s="87"/>
      <c r="AG932" s="120"/>
      <c r="AH932" s="120"/>
      <c r="AI932" s="87"/>
      <c r="AJ932" s="120"/>
      <c r="AK932" s="120"/>
      <c r="AL932" s="87"/>
      <c r="AM932" s="120"/>
      <c r="AN932" s="120"/>
      <c r="AO932" s="120"/>
      <c r="AP932" s="120"/>
      <c r="AQ932" s="120"/>
      <c r="AR932" s="87"/>
      <c r="AS932" s="120"/>
      <c r="AT932" s="120"/>
      <c r="AU932" s="120"/>
      <c r="AV932" s="120"/>
      <c r="AW932" s="120"/>
      <c r="AX932" s="120"/>
      <c r="AY932" s="87"/>
      <c r="AZ932" s="120"/>
      <c r="BA932" s="120"/>
      <c r="BB932" s="120"/>
      <c r="BC932" s="120"/>
      <c r="BD932" s="17"/>
      <c r="BE932" s="17"/>
      <c r="BP932" s="17"/>
      <c r="BQ932" s="19"/>
      <c r="BR932" s="19"/>
      <c r="BS932" s="19"/>
      <c r="BT932" s="6"/>
      <c r="BU932" s="19"/>
      <c r="BV932" s="19"/>
      <c r="BW932" s="19"/>
      <c r="BX932" s="19"/>
      <c r="BY932" s="19"/>
      <c r="BZ932" s="19"/>
      <c r="CA932" s="27"/>
      <c r="CI932" s="17"/>
      <c r="CN932" s="17"/>
      <c r="CS932" s="17"/>
      <c r="CX932" s="17"/>
      <c r="DH932" s="17"/>
      <c r="DT932" s="17"/>
      <c r="ED932" s="17"/>
      <c r="EO932" s="17"/>
      <c r="EP932" s="45"/>
      <c r="EQ932" s="6"/>
      <c r="ER932" s="6"/>
      <c r="ES932" s="6"/>
      <c r="ET932" s="6"/>
      <c r="EU932" s="46"/>
      <c r="FV932" s="19"/>
      <c r="FW932" s="23"/>
      <c r="FX932" s="23"/>
      <c r="FZ932" s="23"/>
      <c r="GA932" s="23"/>
      <c r="GB932" s="23"/>
      <c r="GC932" s="23"/>
      <c r="GD932" s="23"/>
      <c r="GE932" s="23"/>
      <c r="GF932" s="23"/>
      <c r="GG932" s="23"/>
      <c r="GH932" s="23"/>
      <c r="GI932" s="23"/>
      <c r="GJ932" s="23"/>
      <c r="GK932" s="23"/>
      <c r="GL932" s="23"/>
      <c r="GM932" s="23"/>
      <c r="GN932" s="46"/>
    </row>
    <row r="933" spans="1:196" s="44" customFormat="1">
      <c r="A933" s="120"/>
      <c r="B933" s="120"/>
      <c r="C933" s="120"/>
      <c r="D933" s="120"/>
      <c r="E933" s="120"/>
      <c r="F933" s="120"/>
      <c r="G933" s="120"/>
      <c r="H933" s="120"/>
      <c r="I933" s="120"/>
      <c r="J933" s="120"/>
      <c r="K933" s="120"/>
      <c r="L933" s="120"/>
      <c r="M933" s="87"/>
      <c r="N933" s="120"/>
      <c r="O933" s="120"/>
      <c r="P933" s="120"/>
      <c r="Q933" s="87"/>
      <c r="R933" s="120"/>
      <c r="S933" s="120"/>
      <c r="T933" s="120"/>
      <c r="U933" s="87"/>
      <c r="V933" s="120"/>
      <c r="W933" s="120"/>
      <c r="X933" s="87"/>
      <c r="Y933" s="120"/>
      <c r="Z933" s="120"/>
      <c r="AA933" s="120"/>
      <c r="AB933" s="87"/>
      <c r="AC933" s="120"/>
      <c r="AD933" s="120"/>
      <c r="AE933" s="120"/>
      <c r="AF933" s="87"/>
      <c r="AG933" s="120"/>
      <c r="AH933" s="120"/>
      <c r="AI933" s="87"/>
      <c r="AJ933" s="120"/>
      <c r="AK933" s="120"/>
      <c r="AL933" s="87"/>
      <c r="AM933" s="120"/>
      <c r="AN933" s="120"/>
      <c r="AO933" s="120"/>
      <c r="AP933" s="120"/>
      <c r="AQ933" s="120"/>
      <c r="AR933" s="87"/>
      <c r="AS933" s="120"/>
      <c r="AT933" s="120"/>
      <c r="AU933" s="120"/>
      <c r="AV933" s="120"/>
      <c r="AW933" s="120"/>
      <c r="AX933" s="120"/>
      <c r="AY933" s="87"/>
      <c r="AZ933" s="120"/>
      <c r="BA933" s="120"/>
      <c r="BB933" s="120"/>
      <c r="BC933" s="120"/>
      <c r="BD933" s="17"/>
      <c r="BE933" s="17"/>
      <c r="BP933" s="17"/>
      <c r="BQ933" s="19"/>
      <c r="BR933" s="19"/>
      <c r="BS933" s="19"/>
      <c r="BT933" s="6"/>
      <c r="BU933" s="19"/>
      <c r="BV933" s="19"/>
      <c r="BW933" s="19"/>
      <c r="BX933" s="19"/>
      <c r="BY933" s="19"/>
      <c r="BZ933" s="19"/>
      <c r="CA933" s="27"/>
      <c r="CI933" s="17"/>
      <c r="CN933" s="17"/>
      <c r="CS933" s="17"/>
      <c r="CX933" s="17"/>
      <c r="DH933" s="17"/>
      <c r="DT933" s="17"/>
      <c r="ED933" s="17"/>
      <c r="EO933" s="17"/>
      <c r="EP933" s="45"/>
      <c r="EQ933" s="6"/>
      <c r="ER933" s="6"/>
      <c r="ES933" s="6"/>
      <c r="ET933" s="6"/>
      <c r="EU933" s="46"/>
      <c r="FV933" s="19"/>
      <c r="FW933" s="23"/>
      <c r="FX933" s="23"/>
      <c r="FZ933" s="23"/>
      <c r="GA933" s="23"/>
      <c r="GB933" s="23"/>
      <c r="GC933" s="23"/>
      <c r="GD933" s="23"/>
      <c r="GE933" s="23"/>
      <c r="GF933" s="23"/>
      <c r="GG933" s="23"/>
      <c r="GH933" s="23"/>
      <c r="GI933" s="23"/>
      <c r="GJ933" s="23"/>
      <c r="GK933" s="23"/>
      <c r="GL933" s="23"/>
      <c r="GM933" s="23"/>
      <c r="GN933" s="46"/>
    </row>
    <row r="934" spans="1:196" s="44" customFormat="1">
      <c r="A934" s="120"/>
      <c r="B934" s="120"/>
      <c r="C934" s="120"/>
      <c r="D934" s="120"/>
      <c r="E934" s="120"/>
      <c r="F934" s="120"/>
      <c r="G934" s="120"/>
      <c r="H934" s="120"/>
      <c r="I934" s="120"/>
      <c r="J934" s="120"/>
      <c r="K934" s="120"/>
      <c r="L934" s="120"/>
      <c r="M934" s="87"/>
      <c r="N934" s="120"/>
      <c r="O934" s="120"/>
      <c r="P934" s="120"/>
      <c r="Q934" s="87"/>
      <c r="R934" s="120"/>
      <c r="S934" s="120"/>
      <c r="T934" s="120"/>
      <c r="U934" s="87"/>
      <c r="V934" s="120"/>
      <c r="W934" s="120"/>
      <c r="X934" s="87"/>
      <c r="Y934" s="120"/>
      <c r="Z934" s="120"/>
      <c r="AA934" s="120"/>
      <c r="AB934" s="87"/>
      <c r="AC934" s="120"/>
      <c r="AD934" s="120"/>
      <c r="AE934" s="120"/>
      <c r="AF934" s="87"/>
      <c r="AG934" s="120"/>
      <c r="AH934" s="120"/>
      <c r="AI934" s="87"/>
      <c r="AJ934" s="120"/>
      <c r="AK934" s="120"/>
      <c r="AL934" s="87"/>
      <c r="AM934" s="120"/>
      <c r="AN934" s="120"/>
      <c r="AO934" s="120"/>
      <c r="AP934" s="120"/>
      <c r="AQ934" s="120"/>
      <c r="AR934" s="87"/>
      <c r="AS934" s="120"/>
      <c r="AT934" s="120"/>
      <c r="AU934" s="120"/>
      <c r="AV934" s="120"/>
      <c r="AW934" s="120"/>
      <c r="AX934" s="120"/>
      <c r="AY934" s="87"/>
      <c r="AZ934" s="120"/>
      <c r="BA934" s="120"/>
      <c r="BB934" s="120"/>
      <c r="BC934" s="120"/>
      <c r="BD934" s="17"/>
      <c r="BE934" s="17"/>
      <c r="BP934" s="17"/>
      <c r="BQ934" s="19"/>
      <c r="BR934" s="19"/>
      <c r="BS934" s="19"/>
      <c r="BT934" s="6"/>
      <c r="BU934" s="19"/>
      <c r="BV934" s="19"/>
      <c r="BW934" s="19"/>
      <c r="BX934" s="19"/>
      <c r="BY934" s="19"/>
      <c r="BZ934" s="19"/>
      <c r="CA934" s="27"/>
      <c r="CI934" s="17"/>
      <c r="CN934" s="17"/>
      <c r="CS934" s="17"/>
      <c r="CX934" s="17"/>
      <c r="DH934" s="17"/>
      <c r="DT934" s="17"/>
      <c r="ED934" s="17"/>
      <c r="EO934" s="17"/>
      <c r="EP934" s="45"/>
      <c r="EQ934" s="6"/>
      <c r="ER934" s="6"/>
      <c r="ES934" s="6"/>
      <c r="ET934" s="6"/>
      <c r="EU934" s="46"/>
      <c r="FV934" s="19"/>
      <c r="FW934" s="23"/>
      <c r="FX934" s="23"/>
      <c r="FZ934" s="23"/>
      <c r="GA934" s="23"/>
      <c r="GB934" s="23"/>
      <c r="GC934" s="23"/>
      <c r="GD934" s="23"/>
      <c r="GE934" s="23"/>
      <c r="GF934" s="23"/>
      <c r="GG934" s="23"/>
      <c r="GH934" s="23"/>
      <c r="GI934" s="23"/>
      <c r="GJ934" s="23"/>
      <c r="GK934" s="23"/>
      <c r="GL934" s="23"/>
      <c r="GM934" s="23"/>
      <c r="GN934" s="46"/>
    </row>
    <row r="935" spans="1:196" s="44" customFormat="1">
      <c r="A935" s="120"/>
      <c r="B935" s="120"/>
      <c r="C935" s="120"/>
      <c r="D935" s="120"/>
      <c r="E935" s="120"/>
      <c r="F935" s="120"/>
      <c r="G935" s="120"/>
      <c r="H935" s="120"/>
      <c r="I935" s="120"/>
      <c r="J935" s="120"/>
      <c r="K935" s="120"/>
      <c r="L935" s="120"/>
      <c r="M935" s="87"/>
      <c r="N935" s="120"/>
      <c r="O935" s="120"/>
      <c r="P935" s="120"/>
      <c r="Q935" s="87"/>
      <c r="R935" s="120"/>
      <c r="S935" s="120"/>
      <c r="T935" s="120"/>
      <c r="U935" s="87"/>
      <c r="V935" s="120"/>
      <c r="W935" s="120"/>
      <c r="X935" s="87"/>
      <c r="Y935" s="120"/>
      <c r="Z935" s="120"/>
      <c r="AA935" s="120"/>
      <c r="AB935" s="87"/>
      <c r="AC935" s="120"/>
      <c r="AD935" s="120"/>
      <c r="AE935" s="120"/>
      <c r="AF935" s="87"/>
      <c r="AG935" s="120"/>
      <c r="AH935" s="120"/>
      <c r="AI935" s="87"/>
      <c r="AJ935" s="120"/>
      <c r="AK935" s="120"/>
      <c r="AL935" s="87"/>
      <c r="AM935" s="120"/>
      <c r="AN935" s="120"/>
      <c r="AO935" s="120"/>
      <c r="AP935" s="120"/>
      <c r="AQ935" s="120"/>
      <c r="AR935" s="87"/>
      <c r="AS935" s="120"/>
      <c r="AT935" s="120"/>
      <c r="AU935" s="120"/>
      <c r="AV935" s="120"/>
      <c r="AW935" s="120"/>
      <c r="AX935" s="120"/>
      <c r="AY935" s="87"/>
      <c r="AZ935" s="120"/>
      <c r="BA935" s="120"/>
      <c r="BB935" s="120"/>
      <c r="BC935" s="120"/>
      <c r="BD935" s="17"/>
      <c r="BE935" s="17"/>
      <c r="BP935" s="17"/>
      <c r="BQ935" s="19"/>
      <c r="BR935" s="19"/>
      <c r="BS935" s="19"/>
      <c r="BT935" s="6"/>
      <c r="BU935" s="19"/>
      <c r="BV935" s="19"/>
      <c r="BW935" s="19"/>
      <c r="BX935" s="19"/>
      <c r="BY935" s="19"/>
      <c r="BZ935" s="19"/>
      <c r="CA935" s="27"/>
      <c r="CI935" s="17"/>
      <c r="CN935" s="17"/>
      <c r="CS935" s="17"/>
      <c r="CX935" s="17"/>
      <c r="DH935" s="17"/>
      <c r="DT935" s="17"/>
      <c r="ED935" s="17"/>
      <c r="EO935" s="17"/>
      <c r="EP935" s="45"/>
      <c r="EQ935" s="6"/>
      <c r="ER935" s="6"/>
      <c r="ES935" s="6"/>
      <c r="ET935" s="6"/>
      <c r="EU935" s="46"/>
      <c r="FV935" s="19"/>
      <c r="FW935" s="23"/>
      <c r="FX935" s="23"/>
      <c r="FZ935" s="23"/>
      <c r="GA935" s="23"/>
      <c r="GB935" s="23"/>
      <c r="GC935" s="23"/>
      <c r="GD935" s="23"/>
      <c r="GE935" s="23"/>
      <c r="GF935" s="23"/>
      <c r="GG935" s="23"/>
      <c r="GH935" s="23"/>
      <c r="GI935" s="23"/>
      <c r="GJ935" s="23"/>
      <c r="GK935" s="23"/>
      <c r="GL935" s="23"/>
      <c r="GM935" s="23"/>
      <c r="GN935" s="46"/>
    </row>
    <row r="936" spans="1:196" s="44" customFormat="1">
      <c r="A936" s="120"/>
      <c r="B936" s="120"/>
      <c r="C936" s="120"/>
      <c r="D936" s="120"/>
      <c r="E936" s="120"/>
      <c r="F936" s="120"/>
      <c r="G936" s="120"/>
      <c r="H936" s="120"/>
      <c r="I936" s="120"/>
      <c r="J936" s="120"/>
      <c r="K936" s="120"/>
      <c r="L936" s="120"/>
      <c r="M936" s="87"/>
      <c r="N936" s="120"/>
      <c r="O936" s="120"/>
      <c r="P936" s="120"/>
      <c r="Q936" s="87"/>
      <c r="R936" s="120"/>
      <c r="S936" s="120"/>
      <c r="T936" s="120"/>
      <c r="U936" s="87"/>
      <c r="V936" s="120"/>
      <c r="W936" s="120"/>
      <c r="X936" s="87"/>
      <c r="Y936" s="120"/>
      <c r="Z936" s="120"/>
      <c r="AA936" s="120"/>
      <c r="AB936" s="87"/>
      <c r="AC936" s="120"/>
      <c r="AD936" s="120"/>
      <c r="AE936" s="120"/>
      <c r="AF936" s="87"/>
      <c r="AG936" s="120"/>
      <c r="AH936" s="120"/>
      <c r="AI936" s="87"/>
      <c r="AJ936" s="120"/>
      <c r="AK936" s="120"/>
      <c r="AL936" s="87"/>
      <c r="AM936" s="120"/>
      <c r="AN936" s="120"/>
      <c r="AO936" s="120"/>
      <c r="AP936" s="120"/>
      <c r="AQ936" s="120"/>
      <c r="AR936" s="87"/>
      <c r="AS936" s="120"/>
      <c r="AT936" s="120"/>
      <c r="AU936" s="120"/>
      <c r="AV936" s="120"/>
      <c r="AW936" s="120"/>
      <c r="AX936" s="120"/>
      <c r="AY936" s="87"/>
      <c r="AZ936" s="120"/>
      <c r="BA936" s="120"/>
      <c r="BB936" s="120"/>
      <c r="BC936" s="120"/>
      <c r="BD936" s="17"/>
      <c r="BE936" s="17"/>
      <c r="BP936" s="17"/>
      <c r="BQ936" s="19"/>
      <c r="BR936" s="19"/>
      <c r="BS936" s="19"/>
      <c r="BT936" s="6"/>
      <c r="BU936" s="19"/>
      <c r="BV936" s="19"/>
      <c r="BW936" s="19"/>
      <c r="BX936" s="19"/>
      <c r="BY936" s="19"/>
      <c r="BZ936" s="19"/>
      <c r="CA936" s="27"/>
      <c r="CI936" s="17"/>
      <c r="CN936" s="17"/>
      <c r="CS936" s="17"/>
      <c r="CX936" s="17"/>
      <c r="DH936" s="17"/>
      <c r="DT936" s="17"/>
      <c r="ED936" s="17"/>
      <c r="EO936" s="17"/>
      <c r="EP936" s="45"/>
      <c r="EQ936" s="6"/>
      <c r="ER936" s="6"/>
      <c r="ES936" s="6"/>
      <c r="ET936" s="6"/>
      <c r="EU936" s="46"/>
      <c r="FV936" s="19"/>
      <c r="FW936" s="23"/>
      <c r="FX936" s="23"/>
      <c r="FZ936" s="23"/>
      <c r="GA936" s="23"/>
      <c r="GB936" s="23"/>
      <c r="GC936" s="23"/>
      <c r="GD936" s="23"/>
      <c r="GE936" s="23"/>
      <c r="GF936" s="23"/>
      <c r="GG936" s="23"/>
      <c r="GH936" s="23"/>
      <c r="GI936" s="23"/>
      <c r="GJ936" s="23"/>
      <c r="GK936" s="23"/>
      <c r="GL936" s="23"/>
      <c r="GM936" s="23"/>
      <c r="GN936" s="46"/>
    </row>
    <row r="937" spans="1:196" s="44" customFormat="1">
      <c r="A937" s="120"/>
      <c r="B937" s="120"/>
      <c r="C937" s="120"/>
      <c r="D937" s="120"/>
      <c r="E937" s="120"/>
      <c r="F937" s="120"/>
      <c r="G937" s="120"/>
      <c r="H937" s="120"/>
      <c r="I937" s="120"/>
      <c r="J937" s="120"/>
      <c r="K937" s="120"/>
      <c r="L937" s="120"/>
      <c r="M937" s="87"/>
      <c r="N937" s="120"/>
      <c r="O937" s="120"/>
      <c r="P937" s="120"/>
      <c r="Q937" s="87"/>
      <c r="R937" s="120"/>
      <c r="S937" s="120"/>
      <c r="T937" s="120"/>
      <c r="U937" s="87"/>
      <c r="V937" s="120"/>
      <c r="W937" s="120"/>
      <c r="X937" s="87"/>
      <c r="Y937" s="120"/>
      <c r="Z937" s="120"/>
      <c r="AA937" s="120"/>
      <c r="AB937" s="87"/>
      <c r="AC937" s="120"/>
      <c r="AD937" s="120"/>
      <c r="AE937" s="120"/>
      <c r="AF937" s="87"/>
      <c r="AG937" s="120"/>
      <c r="AH937" s="120"/>
      <c r="AI937" s="87"/>
      <c r="AJ937" s="120"/>
      <c r="AK937" s="120"/>
      <c r="AL937" s="87"/>
      <c r="AM937" s="120"/>
      <c r="AN937" s="120"/>
      <c r="AO937" s="120"/>
      <c r="AP937" s="120"/>
      <c r="AQ937" s="120"/>
      <c r="AR937" s="87"/>
      <c r="AS937" s="120"/>
      <c r="AT937" s="120"/>
      <c r="AU937" s="120"/>
      <c r="AV937" s="120"/>
      <c r="AW937" s="120"/>
      <c r="AX937" s="120"/>
      <c r="AY937" s="87"/>
      <c r="AZ937" s="120"/>
      <c r="BA937" s="120"/>
      <c r="BB937" s="120"/>
      <c r="BC937" s="120"/>
      <c r="BD937" s="17"/>
      <c r="BE937" s="17"/>
      <c r="BP937" s="17"/>
      <c r="BQ937" s="19"/>
      <c r="BR937" s="19"/>
      <c r="BS937" s="19"/>
      <c r="BT937" s="6"/>
      <c r="BU937" s="19"/>
      <c r="BV937" s="19"/>
      <c r="BW937" s="19"/>
      <c r="BX937" s="19"/>
      <c r="BY937" s="19"/>
      <c r="BZ937" s="19"/>
      <c r="CA937" s="27"/>
      <c r="CI937" s="17"/>
      <c r="CN937" s="17"/>
      <c r="CS937" s="17"/>
      <c r="CX937" s="17"/>
      <c r="DH937" s="17"/>
      <c r="DT937" s="17"/>
      <c r="ED937" s="17"/>
      <c r="EO937" s="17"/>
      <c r="EP937" s="45"/>
      <c r="EQ937" s="6"/>
      <c r="ER937" s="6"/>
      <c r="ES937" s="6"/>
      <c r="ET937" s="6"/>
      <c r="EU937" s="46"/>
      <c r="FV937" s="19"/>
      <c r="FW937" s="23"/>
      <c r="FX937" s="23"/>
      <c r="FZ937" s="23"/>
      <c r="GA937" s="23"/>
      <c r="GB937" s="23"/>
      <c r="GC937" s="23"/>
      <c r="GD937" s="23"/>
      <c r="GE937" s="23"/>
      <c r="GF937" s="23"/>
      <c r="GG937" s="23"/>
      <c r="GH937" s="23"/>
      <c r="GI937" s="23"/>
      <c r="GJ937" s="23"/>
      <c r="GK937" s="23"/>
      <c r="GL937" s="23"/>
      <c r="GM937" s="23"/>
      <c r="GN937" s="46"/>
    </row>
    <row r="938" spans="1:196" s="44" customFormat="1">
      <c r="A938" s="120"/>
      <c r="B938" s="120"/>
      <c r="C938" s="120"/>
      <c r="D938" s="120"/>
      <c r="E938" s="120"/>
      <c r="F938" s="120"/>
      <c r="G938" s="120"/>
      <c r="H938" s="120"/>
      <c r="I938" s="120"/>
      <c r="J938" s="120"/>
      <c r="K938" s="120"/>
      <c r="L938" s="120"/>
      <c r="M938" s="87"/>
      <c r="N938" s="120"/>
      <c r="O938" s="120"/>
      <c r="P938" s="120"/>
      <c r="Q938" s="87"/>
      <c r="R938" s="120"/>
      <c r="S938" s="120"/>
      <c r="T938" s="120"/>
      <c r="U938" s="87"/>
      <c r="V938" s="120"/>
      <c r="W938" s="120"/>
      <c r="X938" s="87"/>
      <c r="Y938" s="120"/>
      <c r="Z938" s="120"/>
      <c r="AA938" s="120"/>
      <c r="AB938" s="87"/>
      <c r="AC938" s="120"/>
      <c r="AD938" s="120"/>
      <c r="AE938" s="120"/>
      <c r="AF938" s="87"/>
      <c r="AG938" s="120"/>
      <c r="AH938" s="120"/>
      <c r="AI938" s="87"/>
      <c r="AJ938" s="120"/>
      <c r="AK938" s="120"/>
      <c r="AL938" s="87"/>
      <c r="AM938" s="120"/>
      <c r="AN938" s="120"/>
      <c r="AO938" s="120"/>
      <c r="AP938" s="120"/>
      <c r="AQ938" s="120"/>
      <c r="AR938" s="87"/>
      <c r="AS938" s="120"/>
      <c r="AT938" s="120"/>
      <c r="AU938" s="120"/>
      <c r="AV938" s="120"/>
      <c r="AW938" s="120"/>
      <c r="AX938" s="120"/>
      <c r="AY938" s="87"/>
      <c r="AZ938" s="120"/>
      <c r="BA938" s="120"/>
      <c r="BB938" s="120"/>
      <c r="BC938" s="120"/>
      <c r="BD938" s="17"/>
      <c r="BE938" s="17"/>
      <c r="BP938" s="17"/>
      <c r="BQ938" s="19"/>
      <c r="BR938" s="19"/>
      <c r="BS938" s="19"/>
      <c r="BT938" s="6"/>
      <c r="BU938" s="19"/>
      <c r="BV938" s="19"/>
      <c r="BW938" s="19"/>
      <c r="BX938" s="19"/>
      <c r="BY938" s="19"/>
      <c r="BZ938" s="19"/>
      <c r="CA938" s="27"/>
      <c r="CI938" s="17"/>
      <c r="CN938" s="17"/>
      <c r="CS938" s="17"/>
      <c r="CX938" s="17"/>
      <c r="DH938" s="17"/>
      <c r="DT938" s="17"/>
      <c r="ED938" s="17"/>
      <c r="EO938" s="17"/>
      <c r="EP938" s="45"/>
      <c r="EQ938" s="6"/>
      <c r="ER938" s="6"/>
      <c r="ES938" s="6"/>
      <c r="ET938" s="6"/>
      <c r="EU938" s="46"/>
      <c r="FV938" s="19"/>
      <c r="FW938" s="23"/>
      <c r="FX938" s="23"/>
      <c r="FZ938" s="23"/>
      <c r="GA938" s="23"/>
      <c r="GB938" s="23"/>
      <c r="GC938" s="23"/>
      <c r="GD938" s="23"/>
      <c r="GE938" s="23"/>
      <c r="GF938" s="23"/>
      <c r="GG938" s="23"/>
      <c r="GH938" s="23"/>
      <c r="GI938" s="23"/>
      <c r="GJ938" s="23"/>
      <c r="GK938" s="23"/>
      <c r="GL938" s="23"/>
      <c r="GM938" s="23"/>
      <c r="GN938" s="46"/>
    </row>
    <row r="939" spans="1:196" s="44" customFormat="1">
      <c r="A939" s="120"/>
      <c r="B939" s="120"/>
      <c r="C939" s="120"/>
      <c r="D939" s="120"/>
      <c r="E939" s="120"/>
      <c r="F939" s="120"/>
      <c r="G939" s="120"/>
      <c r="H939" s="120"/>
      <c r="I939" s="120"/>
      <c r="J939" s="120"/>
      <c r="K939" s="120"/>
      <c r="L939" s="120"/>
      <c r="M939" s="87"/>
      <c r="N939" s="120"/>
      <c r="O939" s="120"/>
      <c r="P939" s="120"/>
      <c r="Q939" s="87"/>
      <c r="R939" s="120"/>
      <c r="S939" s="120"/>
      <c r="T939" s="120"/>
      <c r="U939" s="87"/>
      <c r="V939" s="120"/>
      <c r="W939" s="120"/>
      <c r="X939" s="87"/>
      <c r="Y939" s="120"/>
      <c r="Z939" s="120"/>
      <c r="AA939" s="120"/>
      <c r="AB939" s="87"/>
      <c r="AC939" s="120"/>
      <c r="AD939" s="120"/>
      <c r="AE939" s="120"/>
      <c r="AF939" s="87"/>
      <c r="AG939" s="120"/>
      <c r="AH939" s="120"/>
      <c r="AI939" s="87"/>
      <c r="AJ939" s="120"/>
      <c r="AK939" s="120"/>
      <c r="AL939" s="87"/>
      <c r="AM939" s="120"/>
      <c r="AN939" s="120"/>
      <c r="AO939" s="120"/>
      <c r="AP939" s="120"/>
      <c r="AQ939" s="120"/>
      <c r="AR939" s="87"/>
      <c r="AS939" s="120"/>
      <c r="AT939" s="120"/>
      <c r="AU939" s="120"/>
      <c r="AV939" s="120"/>
      <c r="AW939" s="120"/>
      <c r="AX939" s="120"/>
      <c r="AY939" s="87"/>
      <c r="AZ939" s="120"/>
      <c r="BA939" s="120"/>
      <c r="BB939" s="120"/>
      <c r="BC939" s="120"/>
      <c r="BD939" s="17"/>
      <c r="BE939" s="17"/>
      <c r="BP939" s="17"/>
      <c r="BQ939" s="19"/>
      <c r="BR939" s="19"/>
      <c r="BS939" s="19"/>
      <c r="BT939" s="6"/>
      <c r="BU939" s="19"/>
      <c r="BV939" s="19"/>
      <c r="BW939" s="19"/>
      <c r="BX939" s="19"/>
      <c r="BY939" s="19"/>
      <c r="BZ939" s="19"/>
      <c r="CA939" s="27"/>
      <c r="CI939" s="17"/>
      <c r="CN939" s="17"/>
      <c r="CS939" s="17"/>
      <c r="CX939" s="17"/>
      <c r="DH939" s="17"/>
      <c r="DT939" s="17"/>
      <c r="ED939" s="17"/>
      <c r="EO939" s="17"/>
      <c r="EP939" s="45"/>
      <c r="EQ939" s="6"/>
      <c r="ER939" s="6"/>
      <c r="ES939" s="6"/>
      <c r="ET939" s="6"/>
      <c r="EU939" s="46"/>
      <c r="FV939" s="19"/>
      <c r="FW939" s="23"/>
      <c r="FX939" s="23"/>
      <c r="FZ939" s="23"/>
      <c r="GA939" s="23"/>
      <c r="GB939" s="23"/>
      <c r="GC939" s="23"/>
      <c r="GD939" s="23"/>
      <c r="GE939" s="23"/>
      <c r="GF939" s="23"/>
      <c r="GG939" s="23"/>
      <c r="GH939" s="23"/>
      <c r="GI939" s="23"/>
      <c r="GJ939" s="23"/>
      <c r="GK939" s="23"/>
      <c r="GL939" s="23"/>
      <c r="GM939" s="23"/>
      <c r="GN939" s="46"/>
    </row>
    <row r="940" spans="1:196" s="44" customFormat="1">
      <c r="A940" s="120"/>
      <c r="B940" s="120"/>
      <c r="C940" s="120"/>
      <c r="D940" s="120"/>
      <c r="E940" s="120"/>
      <c r="F940" s="120"/>
      <c r="G940" s="120"/>
      <c r="H940" s="120"/>
      <c r="I940" s="120"/>
      <c r="J940" s="120"/>
      <c r="K940" s="120"/>
      <c r="L940" s="120"/>
      <c r="M940" s="87"/>
      <c r="N940" s="120"/>
      <c r="O940" s="120"/>
      <c r="P940" s="120"/>
      <c r="Q940" s="87"/>
      <c r="R940" s="120"/>
      <c r="S940" s="120"/>
      <c r="T940" s="120"/>
      <c r="U940" s="87"/>
      <c r="V940" s="120"/>
      <c r="W940" s="120"/>
      <c r="X940" s="87"/>
      <c r="Y940" s="120"/>
      <c r="Z940" s="120"/>
      <c r="AA940" s="120"/>
      <c r="AB940" s="87"/>
      <c r="AC940" s="120"/>
      <c r="AD940" s="120"/>
      <c r="AE940" s="120"/>
      <c r="AF940" s="87"/>
      <c r="AG940" s="120"/>
      <c r="AH940" s="120"/>
      <c r="AI940" s="87"/>
      <c r="AJ940" s="120"/>
      <c r="AK940" s="120"/>
      <c r="AL940" s="87"/>
      <c r="AM940" s="120"/>
      <c r="AN940" s="120"/>
      <c r="AO940" s="120"/>
      <c r="AP940" s="120"/>
      <c r="AQ940" s="120"/>
      <c r="AR940" s="87"/>
      <c r="AS940" s="120"/>
      <c r="AT940" s="120"/>
      <c r="AU940" s="120"/>
      <c r="AV940" s="120"/>
      <c r="AW940" s="120"/>
      <c r="AX940" s="120"/>
      <c r="AY940" s="87"/>
      <c r="AZ940" s="120"/>
      <c r="BA940" s="120"/>
      <c r="BB940" s="120"/>
      <c r="BC940" s="120"/>
      <c r="BD940" s="17"/>
      <c r="BE940" s="17"/>
      <c r="BP940" s="17"/>
      <c r="BQ940" s="19"/>
      <c r="BR940" s="19"/>
      <c r="BS940" s="19"/>
      <c r="BT940" s="6"/>
      <c r="BU940" s="19"/>
      <c r="BV940" s="19"/>
      <c r="BW940" s="19"/>
      <c r="BX940" s="19"/>
      <c r="BY940" s="19"/>
      <c r="BZ940" s="19"/>
      <c r="CA940" s="27"/>
      <c r="CI940" s="17"/>
      <c r="CN940" s="17"/>
      <c r="CS940" s="17"/>
      <c r="CX940" s="17"/>
      <c r="DH940" s="17"/>
      <c r="DT940" s="17"/>
      <c r="ED940" s="17"/>
      <c r="EO940" s="17"/>
      <c r="EP940" s="45"/>
      <c r="EQ940" s="6"/>
      <c r="ER940" s="6"/>
      <c r="ES940" s="6"/>
      <c r="ET940" s="6"/>
      <c r="EU940" s="46"/>
      <c r="FV940" s="19"/>
      <c r="FW940" s="23"/>
      <c r="FX940" s="23"/>
      <c r="FZ940" s="23"/>
      <c r="GA940" s="23"/>
      <c r="GB940" s="23"/>
      <c r="GC940" s="23"/>
      <c r="GD940" s="23"/>
      <c r="GE940" s="23"/>
      <c r="GF940" s="23"/>
      <c r="GG940" s="23"/>
      <c r="GH940" s="23"/>
      <c r="GI940" s="23"/>
      <c r="GJ940" s="23"/>
      <c r="GK940" s="23"/>
      <c r="GL940" s="23"/>
      <c r="GM940" s="23"/>
      <c r="GN940" s="46"/>
    </row>
    <row r="941" spans="1:196" s="44" customFormat="1">
      <c r="A941" s="120"/>
      <c r="B941" s="120"/>
      <c r="C941" s="120"/>
      <c r="D941" s="120"/>
      <c r="E941" s="120"/>
      <c r="F941" s="120"/>
      <c r="G941" s="120"/>
      <c r="H941" s="120"/>
      <c r="I941" s="120"/>
      <c r="J941" s="120"/>
      <c r="K941" s="120"/>
      <c r="L941" s="120"/>
      <c r="M941" s="87"/>
      <c r="N941" s="120"/>
      <c r="O941" s="120"/>
      <c r="P941" s="120"/>
      <c r="Q941" s="87"/>
      <c r="R941" s="120"/>
      <c r="S941" s="120"/>
      <c r="T941" s="120"/>
      <c r="U941" s="87"/>
      <c r="V941" s="120"/>
      <c r="W941" s="120"/>
      <c r="X941" s="87"/>
      <c r="Y941" s="120"/>
      <c r="Z941" s="120"/>
      <c r="AA941" s="120"/>
      <c r="AB941" s="87"/>
      <c r="AC941" s="120"/>
      <c r="AD941" s="120"/>
      <c r="AE941" s="120"/>
      <c r="AF941" s="87"/>
      <c r="AG941" s="120"/>
      <c r="AH941" s="120"/>
      <c r="AI941" s="87"/>
      <c r="AJ941" s="120"/>
      <c r="AK941" s="120"/>
      <c r="AL941" s="87"/>
      <c r="AM941" s="120"/>
      <c r="AN941" s="120"/>
      <c r="AO941" s="120"/>
      <c r="AP941" s="120"/>
      <c r="AQ941" s="120"/>
      <c r="AR941" s="87"/>
      <c r="AS941" s="120"/>
      <c r="AT941" s="120"/>
      <c r="AU941" s="120"/>
      <c r="AV941" s="120"/>
      <c r="AW941" s="120"/>
      <c r="AX941" s="120"/>
      <c r="AY941" s="87"/>
      <c r="AZ941" s="120"/>
      <c r="BA941" s="120"/>
      <c r="BB941" s="120"/>
      <c r="BC941" s="120"/>
      <c r="BD941" s="17"/>
      <c r="BE941" s="17"/>
      <c r="BP941" s="17"/>
      <c r="BQ941" s="19"/>
      <c r="BR941" s="19"/>
      <c r="BS941" s="19"/>
      <c r="BT941" s="6"/>
      <c r="BU941" s="19"/>
      <c r="BV941" s="19"/>
      <c r="BW941" s="19"/>
      <c r="BX941" s="19"/>
      <c r="BY941" s="19"/>
      <c r="BZ941" s="19"/>
      <c r="CA941" s="27"/>
      <c r="CI941" s="17"/>
      <c r="CN941" s="17"/>
      <c r="CS941" s="17"/>
      <c r="CX941" s="17"/>
      <c r="DH941" s="17"/>
      <c r="DT941" s="17"/>
      <c r="ED941" s="17"/>
      <c r="EO941" s="17"/>
      <c r="EP941" s="45"/>
      <c r="EQ941" s="6"/>
      <c r="ER941" s="6"/>
      <c r="ES941" s="6"/>
      <c r="ET941" s="6"/>
      <c r="EU941" s="46"/>
      <c r="FV941" s="19"/>
      <c r="FW941" s="23"/>
      <c r="FX941" s="23"/>
      <c r="FZ941" s="23"/>
      <c r="GA941" s="23"/>
      <c r="GB941" s="23"/>
      <c r="GC941" s="23"/>
      <c r="GD941" s="23"/>
      <c r="GE941" s="23"/>
      <c r="GF941" s="23"/>
      <c r="GG941" s="23"/>
      <c r="GH941" s="23"/>
      <c r="GI941" s="23"/>
      <c r="GJ941" s="23"/>
      <c r="GK941" s="23"/>
      <c r="GL941" s="23"/>
      <c r="GM941" s="23"/>
      <c r="GN941" s="46"/>
    </row>
    <row r="942" spans="1:196" s="44" customFormat="1">
      <c r="A942" s="120"/>
      <c r="B942" s="120"/>
      <c r="C942" s="120"/>
      <c r="D942" s="120"/>
      <c r="E942" s="120"/>
      <c r="F942" s="120"/>
      <c r="G942" s="120"/>
      <c r="H942" s="120"/>
      <c r="I942" s="120"/>
      <c r="J942" s="120"/>
      <c r="K942" s="120"/>
      <c r="L942" s="120"/>
      <c r="M942" s="87"/>
      <c r="N942" s="120"/>
      <c r="O942" s="120"/>
      <c r="P942" s="120"/>
      <c r="Q942" s="87"/>
      <c r="R942" s="120"/>
      <c r="S942" s="120"/>
      <c r="T942" s="120"/>
      <c r="U942" s="87"/>
      <c r="V942" s="120"/>
      <c r="W942" s="120"/>
      <c r="X942" s="87"/>
      <c r="Y942" s="120"/>
      <c r="Z942" s="120"/>
      <c r="AA942" s="120"/>
      <c r="AB942" s="87"/>
      <c r="AC942" s="120"/>
      <c r="AD942" s="120"/>
      <c r="AE942" s="120"/>
      <c r="AF942" s="87"/>
      <c r="AG942" s="120"/>
      <c r="AH942" s="120"/>
      <c r="AI942" s="87"/>
      <c r="AJ942" s="120"/>
      <c r="AK942" s="120"/>
      <c r="AL942" s="87"/>
      <c r="AM942" s="120"/>
      <c r="AN942" s="120"/>
      <c r="AO942" s="120"/>
      <c r="AP942" s="120"/>
      <c r="AQ942" s="120"/>
      <c r="AR942" s="87"/>
      <c r="AS942" s="120"/>
      <c r="AT942" s="120"/>
      <c r="AU942" s="120"/>
      <c r="AV942" s="120"/>
      <c r="AW942" s="120"/>
      <c r="AX942" s="120"/>
      <c r="AY942" s="87"/>
      <c r="AZ942" s="120"/>
      <c r="BA942" s="120"/>
      <c r="BB942" s="120"/>
      <c r="BC942" s="120"/>
      <c r="BD942" s="17"/>
      <c r="BE942" s="17"/>
      <c r="BP942" s="17"/>
      <c r="BQ942" s="19"/>
      <c r="BR942" s="19"/>
      <c r="BS942" s="19"/>
      <c r="BT942" s="6"/>
      <c r="BU942" s="19"/>
      <c r="BV942" s="19"/>
      <c r="BW942" s="19"/>
      <c r="BX942" s="19"/>
      <c r="BY942" s="19"/>
      <c r="BZ942" s="19"/>
      <c r="CA942" s="27"/>
      <c r="CI942" s="17"/>
      <c r="CN942" s="17"/>
      <c r="CS942" s="17"/>
      <c r="CX942" s="17"/>
      <c r="DH942" s="17"/>
      <c r="DT942" s="17"/>
      <c r="ED942" s="17"/>
      <c r="EO942" s="17"/>
      <c r="EP942" s="45"/>
      <c r="EQ942" s="6"/>
      <c r="ER942" s="6"/>
      <c r="ES942" s="6"/>
      <c r="ET942" s="6"/>
      <c r="EU942" s="46"/>
      <c r="FV942" s="19"/>
      <c r="FW942" s="23"/>
      <c r="FX942" s="23"/>
      <c r="FZ942" s="23"/>
      <c r="GA942" s="23"/>
      <c r="GB942" s="23"/>
      <c r="GC942" s="23"/>
      <c r="GD942" s="23"/>
      <c r="GE942" s="23"/>
      <c r="GF942" s="23"/>
      <c r="GG942" s="23"/>
      <c r="GH942" s="23"/>
      <c r="GI942" s="23"/>
      <c r="GJ942" s="23"/>
      <c r="GK942" s="23"/>
      <c r="GL942" s="23"/>
      <c r="GM942" s="23"/>
      <c r="GN942" s="46"/>
    </row>
    <row r="943" spans="1:196" s="44" customFormat="1">
      <c r="A943" s="120"/>
      <c r="B943" s="120"/>
      <c r="C943" s="120"/>
      <c r="D943" s="120"/>
      <c r="E943" s="120"/>
      <c r="F943" s="120"/>
      <c r="G943" s="120"/>
      <c r="H943" s="120"/>
      <c r="I943" s="120"/>
      <c r="J943" s="120"/>
      <c r="K943" s="120"/>
      <c r="L943" s="120"/>
      <c r="M943" s="87"/>
      <c r="N943" s="120"/>
      <c r="O943" s="120"/>
      <c r="P943" s="120"/>
      <c r="Q943" s="87"/>
      <c r="R943" s="120"/>
      <c r="S943" s="120"/>
      <c r="T943" s="120"/>
      <c r="U943" s="87"/>
      <c r="V943" s="120"/>
      <c r="W943" s="120"/>
      <c r="X943" s="87"/>
      <c r="Y943" s="120"/>
      <c r="Z943" s="120"/>
      <c r="AA943" s="120"/>
      <c r="AB943" s="87"/>
      <c r="AC943" s="120"/>
      <c r="AD943" s="120"/>
      <c r="AE943" s="120"/>
      <c r="AF943" s="87"/>
      <c r="AG943" s="120"/>
      <c r="AH943" s="120"/>
      <c r="AI943" s="87"/>
      <c r="AJ943" s="120"/>
      <c r="AK943" s="120"/>
      <c r="AL943" s="87"/>
      <c r="AM943" s="120"/>
      <c r="AN943" s="120"/>
      <c r="AO943" s="120"/>
      <c r="AP943" s="120"/>
      <c r="AQ943" s="120"/>
      <c r="AR943" s="87"/>
      <c r="AS943" s="120"/>
      <c r="AT943" s="120"/>
      <c r="AU943" s="120"/>
      <c r="AV943" s="120"/>
      <c r="AW943" s="120"/>
      <c r="AX943" s="120"/>
      <c r="AY943" s="87"/>
      <c r="AZ943" s="120"/>
      <c r="BA943" s="120"/>
      <c r="BB943" s="120"/>
      <c r="BC943" s="120"/>
      <c r="BD943" s="17"/>
      <c r="BE943" s="17"/>
      <c r="BP943" s="17"/>
      <c r="BQ943" s="19"/>
      <c r="BR943" s="19"/>
      <c r="BS943" s="19"/>
      <c r="BT943" s="6"/>
      <c r="BU943" s="19"/>
      <c r="BV943" s="19"/>
      <c r="BW943" s="19"/>
      <c r="BX943" s="19"/>
      <c r="BY943" s="19"/>
      <c r="BZ943" s="19"/>
      <c r="CA943" s="27"/>
      <c r="CI943" s="17"/>
      <c r="CN943" s="17"/>
      <c r="CS943" s="17"/>
      <c r="CX943" s="17"/>
      <c r="DH943" s="17"/>
      <c r="DT943" s="17"/>
      <c r="ED943" s="17"/>
      <c r="EO943" s="17"/>
      <c r="EP943" s="45"/>
      <c r="EQ943" s="6"/>
      <c r="ER943" s="6"/>
      <c r="ES943" s="6"/>
      <c r="ET943" s="6"/>
      <c r="EU943" s="46"/>
      <c r="FV943" s="19"/>
      <c r="FW943" s="23"/>
      <c r="FX943" s="23"/>
      <c r="FZ943" s="23"/>
      <c r="GA943" s="23"/>
      <c r="GB943" s="23"/>
      <c r="GC943" s="23"/>
      <c r="GD943" s="23"/>
      <c r="GE943" s="23"/>
      <c r="GF943" s="23"/>
      <c r="GG943" s="23"/>
      <c r="GH943" s="23"/>
      <c r="GI943" s="23"/>
      <c r="GJ943" s="23"/>
      <c r="GK943" s="23"/>
      <c r="GL943" s="23"/>
      <c r="GM943" s="23"/>
      <c r="GN943" s="46"/>
    </row>
    <row r="944" spans="1:196" s="44" customFormat="1">
      <c r="A944" s="120"/>
      <c r="B944" s="120"/>
      <c r="C944" s="120"/>
      <c r="D944" s="120"/>
      <c r="E944" s="120"/>
      <c r="F944" s="120"/>
      <c r="G944" s="120"/>
      <c r="H944" s="120"/>
      <c r="I944" s="120"/>
      <c r="J944" s="120"/>
      <c r="K944" s="120"/>
      <c r="L944" s="120"/>
      <c r="M944" s="87"/>
      <c r="N944" s="120"/>
      <c r="O944" s="120"/>
      <c r="P944" s="120"/>
      <c r="Q944" s="87"/>
      <c r="R944" s="120"/>
      <c r="S944" s="120"/>
      <c r="T944" s="120"/>
      <c r="U944" s="87"/>
      <c r="V944" s="120"/>
      <c r="W944" s="120"/>
      <c r="X944" s="87"/>
      <c r="Y944" s="120"/>
      <c r="Z944" s="120"/>
      <c r="AA944" s="120"/>
      <c r="AB944" s="87"/>
      <c r="AC944" s="120"/>
      <c r="AD944" s="120"/>
      <c r="AE944" s="120"/>
      <c r="AF944" s="87"/>
      <c r="AG944" s="120"/>
      <c r="AH944" s="120"/>
      <c r="AI944" s="87"/>
      <c r="AJ944" s="120"/>
      <c r="AK944" s="120"/>
      <c r="AL944" s="87"/>
      <c r="AM944" s="120"/>
      <c r="AN944" s="120"/>
      <c r="AO944" s="120"/>
      <c r="AP944" s="120"/>
      <c r="AQ944" s="120"/>
      <c r="AR944" s="87"/>
      <c r="AS944" s="120"/>
      <c r="AT944" s="120"/>
      <c r="AU944" s="120"/>
      <c r="AV944" s="120"/>
      <c r="AW944" s="120"/>
      <c r="AX944" s="120"/>
      <c r="AY944" s="87"/>
      <c r="AZ944" s="120"/>
      <c r="BA944" s="120"/>
      <c r="BB944" s="120"/>
      <c r="BC944" s="120"/>
      <c r="BD944" s="17"/>
      <c r="BE944" s="17"/>
      <c r="BP944" s="17"/>
      <c r="BQ944" s="19"/>
      <c r="BR944" s="19"/>
      <c r="BS944" s="19"/>
      <c r="BT944" s="6"/>
      <c r="BU944" s="19"/>
      <c r="BV944" s="19"/>
      <c r="BW944" s="19"/>
      <c r="BX944" s="19"/>
      <c r="BY944" s="19"/>
      <c r="BZ944" s="19"/>
      <c r="CA944" s="27"/>
      <c r="CI944" s="17"/>
      <c r="CN944" s="17"/>
      <c r="CS944" s="17"/>
      <c r="CX944" s="17"/>
      <c r="DH944" s="17"/>
      <c r="DT944" s="17"/>
      <c r="ED944" s="17"/>
      <c r="EO944" s="17"/>
      <c r="EP944" s="45"/>
      <c r="EQ944" s="6"/>
      <c r="ER944" s="6"/>
      <c r="ES944" s="6"/>
      <c r="ET944" s="6"/>
      <c r="EU944" s="46"/>
      <c r="FV944" s="19"/>
      <c r="FW944" s="23"/>
      <c r="FX944" s="23"/>
      <c r="FZ944" s="23"/>
      <c r="GA944" s="23"/>
      <c r="GB944" s="23"/>
      <c r="GC944" s="23"/>
      <c r="GD944" s="23"/>
      <c r="GE944" s="23"/>
      <c r="GF944" s="23"/>
      <c r="GG944" s="23"/>
      <c r="GH944" s="23"/>
      <c r="GI944" s="23"/>
      <c r="GJ944" s="23"/>
      <c r="GK944" s="23"/>
      <c r="GL944" s="23"/>
      <c r="GM944" s="23"/>
      <c r="GN944" s="46"/>
    </row>
    <row r="945" spans="1:196" s="44" customFormat="1">
      <c r="A945" s="120"/>
      <c r="B945" s="120"/>
      <c r="C945" s="120"/>
      <c r="D945" s="120"/>
      <c r="E945" s="120"/>
      <c r="F945" s="120"/>
      <c r="G945" s="120"/>
      <c r="H945" s="120"/>
      <c r="I945" s="120"/>
      <c r="J945" s="120"/>
      <c r="K945" s="120"/>
      <c r="L945" s="120"/>
      <c r="M945" s="87"/>
      <c r="N945" s="120"/>
      <c r="O945" s="120"/>
      <c r="P945" s="120"/>
      <c r="Q945" s="87"/>
      <c r="R945" s="120"/>
      <c r="S945" s="120"/>
      <c r="T945" s="120"/>
      <c r="U945" s="87"/>
      <c r="V945" s="120"/>
      <c r="W945" s="120"/>
      <c r="X945" s="87"/>
      <c r="Y945" s="120"/>
      <c r="Z945" s="120"/>
      <c r="AA945" s="120"/>
      <c r="AB945" s="87"/>
      <c r="AC945" s="120"/>
      <c r="AD945" s="120"/>
      <c r="AE945" s="120"/>
      <c r="AF945" s="87"/>
      <c r="AG945" s="120"/>
      <c r="AH945" s="120"/>
      <c r="AI945" s="87"/>
      <c r="AJ945" s="120"/>
      <c r="AK945" s="120"/>
      <c r="AL945" s="87"/>
      <c r="AM945" s="120"/>
      <c r="AN945" s="120"/>
      <c r="AO945" s="120"/>
      <c r="AP945" s="120"/>
      <c r="AQ945" s="120"/>
      <c r="AR945" s="87"/>
      <c r="AS945" s="120"/>
      <c r="AT945" s="120"/>
      <c r="AU945" s="120"/>
      <c r="AV945" s="120"/>
      <c r="AW945" s="120"/>
      <c r="AX945" s="120"/>
      <c r="AY945" s="87"/>
      <c r="AZ945" s="120"/>
      <c r="BA945" s="120"/>
      <c r="BB945" s="120"/>
      <c r="BC945" s="120"/>
      <c r="BD945" s="17"/>
      <c r="BE945" s="17"/>
      <c r="BP945" s="17"/>
      <c r="BQ945" s="19"/>
      <c r="BR945" s="19"/>
      <c r="BS945" s="19"/>
      <c r="BT945" s="6"/>
      <c r="BU945" s="19"/>
      <c r="BV945" s="19"/>
      <c r="BW945" s="19"/>
      <c r="BX945" s="19"/>
      <c r="BY945" s="19"/>
      <c r="BZ945" s="19"/>
      <c r="CA945" s="27"/>
      <c r="CI945" s="17"/>
      <c r="CN945" s="17"/>
      <c r="CS945" s="17"/>
      <c r="CX945" s="17"/>
      <c r="DH945" s="17"/>
      <c r="DT945" s="17"/>
      <c r="ED945" s="17"/>
      <c r="EO945" s="17"/>
      <c r="EP945" s="45"/>
      <c r="EQ945" s="6"/>
      <c r="ER945" s="6"/>
      <c r="ES945" s="6"/>
      <c r="ET945" s="6"/>
      <c r="EU945" s="46"/>
      <c r="FV945" s="19"/>
      <c r="FW945" s="23"/>
      <c r="FX945" s="23"/>
      <c r="FZ945" s="23"/>
      <c r="GA945" s="23"/>
      <c r="GB945" s="23"/>
      <c r="GC945" s="23"/>
      <c r="GD945" s="23"/>
      <c r="GE945" s="23"/>
      <c r="GF945" s="23"/>
      <c r="GG945" s="23"/>
      <c r="GH945" s="23"/>
      <c r="GI945" s="23"/>
      <c r="GJ945" s="23"/>
      <c r="GK945" s="23"/>
      <c r="GL945" s="23"/>
      <c r="GM945" s="23"/>
      <c r="GN945" s="46"/>
    </row>
    <row r="946" spans="1:196" s="44" customFormat="1">
      <c r="A946" s="120"/>
      <c r="B946" s="120"/>
      <c r="C946" s="120"/>
      <c r="D946" s="120"/>
      <c r="E946" s="120"/>
      <c r="F946" s="120"/>
      <c r="G946" s="120"/>
      <c r="H946" s="120"/>
      <c r="I946" s="120"/>
      <c r="J946" s="120"/>
      <c r="K946" s="120"/>
      <c r="L946" s="120"/>
      <c r="M946" s="87"/>
      <c r="N946" s="120"/>
      <c r="O946" s="120"/>
      <c r="P946" s="120"/>
      <c r="Q946" s="87"/>
      <c r="R946" s="120"/>
      <c r="S946" s="120"/>
      <c r="T946" s="120"/>
      <c r="U946" s="87"/>
      <c r="V946" s="120"/>
      <c r="W946" s="120"/>
      <c r="X946" s="87"/>
      <c r="Y946" s="120"/>
      <c r="Z946" s="120"/>
      <c r="AA946" s="120"/>
      <c r="AB946" s="87"/>
      <c r="AC946" s="120"/>
      <c r="AD946" s="120"/>
      <c r="AE946" s="120"/>
      <c r="AF946" s="87"/>
      <c r="AG946" s="120"/>
      <c r="AH946" s="120"/>
      <c r="AI946" s="87"/>
      <c r="AJ946" s="120"/>
      <c r="AK946" s="120"/>
      <c r="AL946" s="87"/>
      <c r="AM946" s="120"/>
      <c r="AN946" s="120"/>
      <c r="AO946" s="120"/>
      <c r="AP946" s="120"/>
      <c r="AQ946" s="120"/>
      <c r="AR946" s="87"/>
      <c r="AS946" s="120"/>
      <c r="AT946" s="120"/>
      <c r="AU946" s="120"/>
      <c r="AV946" s="120"/>
      <c r="AW946" s="120"/>
      <c r="AX946" s="120"/>
      <c r="AY946" s="87"/>
      <c r="AZ946" s="120"/>
      <c r="BA946" s="120"/>
      <c r="BB946" s="120"/>
      <c r="BC946" s="120"/>
      <c r="BD946" s="17"/>
      <c r="BE946" s="17"/>
      <c r="BP946" s="17"/>
      <c r="BQ946" s="19"/>
      <c r="BR946" s="19"/>
      <c r="BS946" s="19"/>
      <c r="BT946" s="6"/>
      <c r="BU946" s="19"/>
      <c r="BV946" s="19"/>
      <c r="BW946" s="19"/>
      <c r="BX946" s="19"/>
      <c r="BY946" s="19"/>
      <c r="BZ946" s="19"/>
      <c r="CA946" s="27"/>
      <c r="CI946" s="17"/>
      <c r="CN946" s="17"/>
      <c r="CS946" s="17"/>
      <c r="CX946" s="17"/>
      <c r="DH946" s="17"/>
      <c r="DT946" s="17"/>
      <c r="ED946" s="17"/>
      <c r="EO946" s="17"/>
      <c r="EP946" s="45"/>
      <c r="EQ946" s="6"/>
      <c r="ER946" s="6"/>
      <c r="ES946" s="6"/>
      <c r="ET946" s="6"/>
      <c r="EU946" s="46"/>
      <c r="FV946" s="19"/>
      <c r="FW946" s="23"/>
      <c r="FX946" s="23"/>
      <c r="FZ946" s="23"/>
      <c r="GA946" s="23"/>
      <c r="GB946" s="23"/>
      <c r="GC946" s="23"/>
      <c r="GD946" s="23"/>
      <c r="GE946" s="23"/>
      <c r="GF946" s="23"/>
      <c r="GG946" s="23"/>
      <c r="GH946" s="23"/>
      <c r="GI946" s="23"/>
      <c r="GJ946" s="23"/>
      <c r="GK946" s="23"/>
      <c r="GL946" s="23"/>
      <c r="GM946" s="23"/>
      <c r="GN946" s="46"/>
    </row>
    <row r="947" spans="1:196" s="44" customFormat="1">
      <c r="A947" s="120"/>
      <c r="B947" s="120"/>
      <c r="C947" s="120"/>
      <c r="D947" s="120"/>
      <c r="E947" s="120"/>
      <c r="F947" s="120"/>
      <c r="G947" s="120"/>
      <c r="H947" s="120"/>
      <c r="I947" s="120"/>
      <c r="J947" s="120"/>
      <c r="K947" s="120"/>
      <c r="L947" s="120"/>
      <c r="M947" s="87"/>
      <c r="N947" s="120"/>
      <c r="O947" s="120"/>
      <c r="P947" s="120"/>
      <c r="Q947" s="87"/>
      <c r="R947" s="120"/>
      <c r="S947" s="120"/>
      <c r="T947" s="120"/>
      <c r="U947" s="87"/>
      <c r="V947" s="120"/>
      <c r="W947" s="120"/>
      <c r="X947" s="87"/>
      <c r="Y947" s="120"/>
      <c r="Z947" s="120"/>
      <c r="AA947" s="120"/>
      <c r="AB947" s="87"/>
      <c r="AC947" s="120"/>
      <c r="AD947" s="120"/>
      <c r="AE947" s="120"/>
      <c r="AF947" s="87"/>
      <c r="AG947" s="120"/>
      <c r="AH947" s="120"/>
      <c r="AI947" s="87"/>
      <c r="AJ947" s="120"/>
      <c r="AK947" s="120"/>
      <c r="AL947" s="87"/>
      <c r="AM947" s="120"/>
      <c r="AN947" s="120"/>
      <c r="AO947" s="120"/>
      <c r="AP947" s="120"/>
      <c r="AQ947" s="120"/>
      <c r="AR947" s="87"/>
      <c r="AS947" s="120"/>
      <c r="AT947" s="120"/>
      <c r="AU947" s="120"/>
      <c r="AV947" s="120"/>
      <c r="AW947" s="120"/>
      <c r="AX947" s="120"/>
      <c r="AY947" s="87"/>
      <c r="AZ947" s="120"/>
      <c r="BA947" s="120"/>
      <c r="BB947" s="120"/>
      <c r="BC947" s="120"/>
      <c r="BD947" s="17"/>
      <c r="BE947" s="17"/>
      <c r="BP947" s="17"/>
      <c r="BQ947" s="19"/>
      <c r="BR947" s="19"/>
      <c r="BS947" s="19"/>
      <c r="BT947" s="6"/>
      <c r="BU947" s="19"/>
      <c r="BV947" s="19"/>
      <c r="BW947" s="19"/>
      <c r="BX947" s="19"/>
      <c r="BY947" s="19"/>
      <c r="BZ947" s="19"/>
      <c r="CA947" s="27"/>
      <c r="CI947" s="17"/>
      <c r="CN947" s="17"/>
      <c r="CS947" s="17"/>
      <c r="CX947" s="17"/>
      <c r="DH947" s="17"/>
      <c r="DT947" s="17"/>
      <c r="ED947" s="17"/>
      <c r="EO947" s="17"/>
      <c r="EP947" s="45"/>
      <c r="EQ947" s="6"/>
      <c r="ER947" s="6"/>
      <c r="ES947" s="6"/>
      <c r="ET947" s="6"/>
      <c r="EU947" s="46"/>
      <c r="FV947" s="19"/>
      <c r="FW947" s="23"/>
      <c r="FX947" s="23"/>
      <c r="FZ947" s="23"/>
      <c r="GA947" s="23"/>
      <c r="GB947" s="23"/>
      <c r="GC947" s="23"/>
      <c r="GD947" s="23"/>
      <c r="GE947" s="23"/>
      <c r="GF947" s="23"/>
      <c r="GG947" s="23"/>
      <c r="GH947" s="23"/>
      <c r="GI947" s="23"/>
      <c r="GJ947" s="23"/>
      <c r="GK947" s="23"/>
      <c r="GL947" s="23"/>
      <c r="GM947" s="23"/>
      <c r="GN947" s="46"/>
    </row>
    <row r="948" spans="1:196" s="44" customFormat="1">
      <c r="A948" s="120"/>
      <c r="B948" s="120"/>
      <c r="C948" s="120"/>
      <c r="D948" s="120"/>
      <c r="E948" s="120"/>
      <c r="F948" s="120"/>
      <c r="G948" s="120"/>
      <c r="H948" s="120"/>
      <c r="I948" s="120"/>
      <c r="J948" s="120"/>
      <c r="K948" s="120"/>
      <c r="L948" s="120"/>
      <c r="M948" s="87"/>
      <c r="N948" s="120"/>
      <c r="O948" s="120"/>
      <c r="P948" s="120"/>
      <c r="Q948" s="87"/>
      <c r="R948" s="120"/>
      <c r="S948" s="120"/>
      <c r="T948" s="120"/>
      <c r="U948" s="87"/>
      <c r="V948" s="120"/>
      <c r="W948" s="120"/>
      <c r="X948" s="87"/>
      <c r="Y948" s="120"/>
      <c r="Z948" s="120"/>
      <c r="AA948" s="120"/>
      <c r="AB948" s="87"/>
      <c r="AC948" s="120"/>
      <c r="AD948" s="120"/>
      <c r="AE948" s="120"/>
      <c r="AF948" s="87"/>
      <c r="AG948" s="120"/>
      <c r="AH948" s="120"/>
      <c r="AI948" s="87"/>
      <c r="AJ948" s="120"/>
      <c r="AK948" s="120"/>
      <c r="AL948" s="87"/>
      <c r="AM948" s="120"/>
      <c r="AN948" s="120"/>
      <c r="AO948" s="120"/>
      <c r="AP948" s="120"/>
      <c r="AQ948" s="120"/>
      <c r="AR948" s="87"/>
      <c r="AS948" s="120"/>
      <c r="AT948" s="120"/>
      <c r="AU948" s="120"/>
      <c r="AV948" s="120"/>
      <c r="AW948" s="120"/>
      <c r="AX948" s="120"/>
      <c r="AY948" s="87"/>
      <c r="AZ948" s="120"/>
      <c r="BA948" s="120"/>
      <c r="BB948" s="120"/>
      <c r="BC948" s="120"/>
      <c r="BD948" s="17"/>
      <c r="BE948" s="17"/>
      <c r="BP948" s="17"/>
      <c r="BQ948" s="19"/>
      <c r="BR948" s="19"/>
      <c r="BS948" s="19"/>
      <c r="BT948" s="6"/>
      <c r="BU948" s="19"/>
      <c r="BV948" s="19"/>
      <c r="BW948" s="19"/>
      <c r="BX948" s="19"/>
      <c r="BY948" s="19"/>
      <c r="BZ948" s="19"/>
      <c r="CA948" s="27"/>
      <c r="CI948" s="17"/>
      <c r="CN948" s="17"/>
      <c r="CS948" s="17"/>
      <c r="CX948" s="17"/>
      <c r="DH948" s="17"/>
      <c r="DT948" s="17"/>
      <c r="ED948" s="17"/>
      <c r="EO948" s="17"/>
      <c r="EP948" s="45"/>
      <c r="EQ948" s="6"/>
      <c r="ER948" s="6"/>
      <c r="ES948" s="6"/>
      <c r="ET948" s="6"/>
      <c r="EU948" s="46"/>
      <c r="FV948" s="19"/>
      <c r="FW948" s="23"/>
      <c r="FX948" s="23"/>
      <c r="FZ948" s="23"/>
      <c r="GA948" s="23"/>
      <c r="GB948" s="23"/>
      <c r="GC948" s="23"/>
      <c r="GD948" s="23"/>
      <c r="GE948" s="23"/>
      <c r="GF948" s="23"/>
      <c r="GG948" s="23"/>
      <c r="GH948" s="23"/>
      <c r="GI948" s="23"/>
      <c r="GJ948" s="23"/>
      <c r="GK948" s="23"/>
      <c r="GL948" s="23"/>
      <c r="GM948" s="23"/>
      <c r="GN948" s="46"/>
    </row>
    <row r="949" spans="1:196" s="44" customFormat="1">
      <c r="A949" s="120"/>
      <c r="B949" s="120"/>
      <c r="C949" s="120"/>
      <c r="D949" s="120"/>
      <c r="E949" s="120"/>
      <c r="F949" s="120"/>
      <c r="G949" s="120"/>
      <c r="H949" s="120"/>
      <c r="I949" s="120"/>
      <c r="J949" s="120"/>
      <c r="K949" s="120"/>
      <c r="L949" s="120"/>
      <c r="M949" s="87"/>
      <c r="N949" s="120"/>
      <c r="O949" s="120"/>
      <c r="P949" s="120"/>
      <c r="Q949" s="87"/>
      <c r="R949" s="120"/>
      <c r="S949" s="120"/>
      <c r="T949" s="120"/>
      <c r="U949" s="87"/>
      <c r="V949" s="120"/>
      <c r="W949" s="120"/>
      <c r="X949" s="87"/>
      <c r="Y949" s="120"/>
      <c r="Z949" s="120"/>
      <c r="AA949" s="120"/>
      <c r="AB949" s="87"/>
      <c r="AC949" s="120"/>
      <c r="AD949" s="120"/>
      <c r="AE949" s="120"/>
      <c r="AF949" s="87"/>
      <c r="AG949" s="120"/>
      <c r="AH949" s="120"/>
      <c r="AI949" s="87"/>
      <c r="AJ949" s="120"/>
      <c r="AK949" s="120"/>
      <c r="AL949" s="87"/>
      <c r="AM949" s="120"/>
      <c r="AN949" s="120"/>
      <c r="AO949" s="120"/>
      <c r="AP949" s="120"/>
      <c r="AQ949" s="120"/>
      <c r="AR949" s="87"/>
      <c r="AS949" s="120"/>
      <c r="AT949" s="120"/>
      <c r="AU949" s="120"/>
      <c r="AV949" s="120"/>
      <c r="AW949" s="120"/>
      <c r="AX949" s="120"/>
      <c r="AY949" s="87"/>
      <c r="AZ949" s="120"/>
      <c r="BA949" s="120"/>
      <c r="BB949" s="120"/>
      <c r="BC949" s="120"/>
      <c r="BD949" s="17"/>
      <c r="BE949" s="17"/>
      <c r="BP949" s="17"/>
      <c r="BQ949" s="19"/>
      <c r="BR949" s="19"/>
      <c r="BS949" s="19"/>
      <c r="BT949" s="6"/>
      <c r="BU949" s="19"/>
      <c r="BV949" s="19"/>
      <c r="BW949" s="19"/>
      <c r="BX949" s="19"/>
      <c r="BY949" s="19"/>
      <c r="BZ949" s="19"/>
      <c r="CA949" s="27"/>
      <c r="CI949" s="17"/>
      <c r="CN949" s="17"/>
      <c r="CS949" s="17"/>
      <c r="CX949" s="17"/>
      <c r="DH949" s="17"/>
      <c r="DT949" s="17"/>
      <c r="ED949" s="17"/>
      <c r="EO949" s="17"/>
      <c r="EP949" s="45"/>
      <c r="EQ949" s="6"/>
      <c r="ER949" s="6"/>
      <c r="ES949" s="6"/>
      <c r="ET949" s="6"/>
      <c r="EU949" s="46"/>
      <c r="FV949" s="19"/>
      <c r="FW949" s="23"/>
      <c r="FX949" s="23"/>
      <c r="FZ949" s="23"/>
      <c r="GA949" s="23"/>
      <c r="GB949" s="23"/>
      <c r="GC949" s="23"/>
      <c r="GD949" s="23"/>
      <c r="GE949" s="23"/>
      <c r="GF949" s="23"/>
      <c r="GG949" s="23"/>
      <c r="GH949" s="23"/>
      <c r="GI949" s="23"/>
      <c r="GJ949" s="23"/>
      <c r="GK949" s="23"/>
      <c r="GL949" s="23"/>
      <c r="GM949" s="23"/>
      <c r="GN949" s="46"/>
    </row>
    <row r="950" spans="1:196" s="44" customFormat="1">
      <c r="A950" s="120"/>
      <c r="B950" s="120"/>
      <c r="C950" s="120"/>
      <c r="D950" s="120"/>
      <c r="E950" s="120"/>
      <c r="F950" s="120"/>
      <c r="G950" s="120"/>
      <c r="H950" s="120"/>
      <c r="I950" s="120"/>
      <c r="J950" s="120"/>
      <c r="K950" s="120"/>
      <c r="L950" s="120"/>
      <c r="M950" s="87"/>
      <c r="N950" s="120"/>
      <c r="O950" s="120"/>
      <c r="P950" s="120"/>
      <c r="Q950" s="87"/>
      <c r="R950" s="120"/>
      <c r="S950" s="120"/>
      <c r="T950" s="120"/>
      <c r="U950" s="87"/>
      <c r="V950" s="120"/>
      <c r="W950" s="120"/>
      <c r="X950" s="87"/>
      <c r="Y950" s="120"/>
      <c r="Z950" s="120"/>
      <c r="AA950" s="120"/>
      <c r="AB950" s="87"/>
      <c r="AC950" s="120"/>
      <c r="AD950" s="120"/>
      <c r="AE950" s="120"/>
      <c r="AF950" s="87"/>
      <c r="AG950" s="120"/>
      <c r="AH950" s="120"/>
      <c r="AI950" s="87"/>
      <c r="AJ950" s="120"/>
      <c r="AK950" s="120"/>
      <c r="AL950" s="87"/>
      <c r="AM950" s="120"/>
      <c r="AN950" s="120"/>
      <c r="AO950" s="120"/>
      <c r="AP950" s="120"/>
      <c r="AQ950" s="120"/>
      <c r="AR950" s="87"/>
      <c r="AS950" s="120"/>
      <c r="AT950" s="120"/>
      <c r="AU950" s="120"/>
      <c r="AV950" s="120"/>
      <c r="AW950" s="120"/>
      <c r="AX950" s="120"/>
      <c r="AY950" s="87"/>
      <c r="AZ950" s="120"/>
      <c r="BA950" s="120"/>
      <c r="BB950" s="120"/>
      <c r="BC950" s="120"/>
      <c r="BD950" s="17"/>
      <c r="BE950" s="17"/>
      <c r="BP950" s="17"/>
      <c r="BQ950" s="19"/>
      <c r="BR950" s="19"/>
      <c r="BS950" s="19"/>
      <c r="BT950" s="6"/>
      <c r="BU950" s="19"/>
      <c r="BV950" s="19"/>
      <c r="BW950" s="19"/>
      <c r="BX950" s="19"/>
      <c r="BY950" s="19"/>
      <c r="BZ950" s="19"/>
      <c r="CA950" s="27"/>
      <c r="CI950" s="17"/>
      <c r="CN950" s="17"/>
      <c r="CS950" s="17"/>
      <c r="CX950" s="17"/>
      <c r="DH950" s="17"/>
      <c r="DT950" s="17"/>
      <c r="ED950" s="17"/>
      <c r="EO950" s="17"/>
      <c r="EP950" s="45"/>
      <c r="EQ950" s="6"/>
      <c r="ER950" s="6"/>
      <c r="ES950" s="6"/>
      <c r="ET950" s="6"/>
      <c r="EU950" s="46"/>
      <c r="FV950" s="19"/>
      <c r="FW950" s="23"/>
      <c r="FX950" s="23"/>
      <c r="FZ950" s="23"/>
      <c r="GA950" s="23"/>
      <c r="GB950" s="23"/>
      <c r="GC950" s="23"/>
      <c r="GD950" s="23"/>
      <c r="GE950" s="23"/>
      <c r="GF950" s="23"/>
      <c r="GG950" s="23"/>
      <c r="GH950" s="23"/>
      <c r="GI950" s="23"/>
      <c r="GJ950" s="23"/>
      <c r="GK950" s="23"/>
      <c r="GL950" s="23"/>
      <c r="GM950" s="23"/>
      <c r="GN950" s="46"/>
    </row>
    <row r="951" spans="1:196" s="44" customFormat="1">
      <c r="A951" s="120"/>
      <c r="B951" s="120"/>
      <c r="C951" s="120"/>
      <c r="D951" s="120"/>
      <c r="E951" s="120"/>
      <c r="F951" s="120"/>
      <c r="G951" s="120"/>
      <c r="H951" s="120"/>
      <c r="I951" s="120"/>
      <c r="J951" s="120"/>
      <c r="K951" s="120"/>
      <c r="L951" s="120"/>
      <c r="M951" s="87"/>
      <c r="N951" s="120"/>
      <c r="O951" s="120"/>
      <c r="P951" s="120"/>
      <c r="Q951" s="87"/>
      <c r="R951" s="120"/>
      <c r="S951" s="120"/>
      <c r="T951" s="120"/>
      <c r="U951" s="87"/>
      <c r="V951" s="120"/>
      <c r="W951" s="120"/>
      <c r="X951" s="87"/>
      <c r="Y951" s="120"/>
      <c r="Z951" s="120"/>
      <c r="AA951" s="120"/>
      <c r="AB951" s="87"/>
      <c r="AC951" s="120"/>
      <c r="AD951" s="120"/>
      <c r="AE951" s="120"/>
      <c r="AF951" s="87"/>
      <c r="AG951" s="120"/>
      <c r="AH951" s="120"/>
      <c r="AI951" s="87"/>
      <c r="AJ951" s="120"/>
      <c r="AK951" s="120"/>
      <c r="AL951" s="87"/>
      <c r="AM951" s="120"/>
      <c r="AN951" s="120"/>
      <c r="AO951" s="120"/>
      <c r="AP951" s="120"/>
      <c r="AQ951" s="120"/>
      <c r="AR951" s="87"/>
      <c r="AS951" s="120"/>
      <c r="AT951" s="120"/>
      <c r="AU951" s="120"/>
      <c r="AV951" s="120"/>
      <c r="AW951" s="120"/>
      <c r="AX951" s="120"/>
      <c r="AY951" s="87"/>
      <c r="AZ951" s="120"/>
      <c r="BA951" s="120"/>
      <c r="BB951" s="120"/>
      <c r="BC951" s="120"/>
      <c r="BD951" s="17"/>
      <c r="BE951" s="17"/>
      <c r="BP951" s="17"/>
      <c r="BQ951" s="19"/>
      <c r="BR951" s="19"/>
      <c r="BS951" s="19"/>
      <c r="BT951" s="6"/>
      <c r="BU951" s="19"/>
      <c r="BV951" s="19"/>
      <c r="BW951" s="19"/>
      <c r="BX951" s="19"/>
      <c r="BY951" s="19"/>
      <c r="BZ951" s="19"/>
      <c r="CA951" s="27"/>
      <c r="CI951" s="17"/>
      <c r="CN951" s="17"/>
      <c r="CS951" s="17"/>
      <c r="CX951" s="17"/>
      <c r="DH951" s="17"/>
      <c r="DT951" s="17"/>
      <c r="ED951" s="17"/>
      <c r="EO951" s="17"/>
      <c r="EP951" s="45"/>
      <c r="EQ951" s="6"/>
      <c r="ER951" s="6"/>
      <c r="ES951" s="6"/>
      <c r="ET951" s="6"/>
      <c r="EU951" s="46"/>
      <c r="FV951" s="19"/>
      <c r="FW951" s="23"/>
      <c r="FX951" s="23"/>
      <c r="FZ951" s="23"/>
      <c r="GA951" s="23"/>
      <c r="GB951" s="23"/>
      <c r="GC951" s="23"/>
      <c r="GD951" s="23"/>
      <c r="GE951" s="23"/>
      <c r="GF951" s="23"/>
      <c r="GG951" s="23"/>
      <c r="GH951" s="23"/>
      <c r="GI951" s="23"/>
      <c r="GJ951" s="23"/>
      <c r="GK951" s="23"/>
      <c r="GL951" s="23"/>
      <c r="GM951" s="23"/>
      <c r="GN951" s="46"/>
    </row>
    <row r="952" spans="1:196" s="44" customFormat="1">
      <c r="A952" s="120"/>
      <c r="B952" s="120"/>
      <c r="C952" s="120"/>
      <c r="D952" s="120"/>
      <c r="E952" s="120"/>
      <c r="F952" s="120"/>
      <c r="G952" s="120"/>
      <c r="H952" s="120"/>
      <c r="I952" s="120"/>
      <c r="J952" s="120"/>
      <c r="K952" s="120"/>
      <c r="L952" s="120"/>
      <c r="M952" s="87"/>
      <c r="N952" s="120"/>
      <c r="O952" s="120"/>
      <c r="P952" s="120"/>
      <c r="Q952" s="87"/>
      <c r="R952" s="120"/>
      <c r="S952" s="120"/>
      <c r="T952" s="120"/>
      <c r="U952" s="87"/>
      <c r="V952" s="120"/>
      <c r="W952" s="120"/>
      <c r="X952" s="87"/>
      <c r="Y952" s="120"/>
      <c r="Z952" s="120"/>
      <c r="AA952" s="120"/>
      <c r="AB952" s="87"/>
      <c r="AC952" s="120"/>
      <c r="AD952" s="120"/>
      <c r="AE952" s="120"/>
      <c r="AF952" s="87"/>
      <c r="AG952" s="120"/>
      <c r="AH952" s="120"/>
      <c r="AI952" s="87"/>
      <c r="AJ952" s="120"/>
      <c r="AK952" s="120"/>
      <c r="AL952" s="87"/>
      <c r="AM952" s="120"/>
      <c r="AN952" s="120"/>
      <c r="AO952" s="120"/>
      <c r="AP952" s="120"/>
      <c r="AQ952" s="120"/>
      <c r="AR952" s="87"/>
      <c r="AS952" s="120"/>
      <c r="AT952" s="120"/>
      <c r="AU952" s="120"/>
      <c r="AV952" s="120"/>
      <c r="AW952" s="120"/>
      <c r="AX952" s="120"/>
      <c r="AY952" s="87"/>
      <c r="AZ952" s="120"/>
      <c r="BA952" s="120"/>
      <c r="BB952" s="120"/>
      <c r="BC952" s="120"/>
      <c r="BD952" s="17"/>
      <c r="BE952" s="17"/>
      <c r="BP952" s="17"/>
      <c r="BQ952" s="19"/>
      <c r="BR952" s="19"/>
      <c r="BS952" s="19"/>
      <c r="BT952" s="6"/>
      <c r="BU952" s="19"/>
      <c r="BV952" s="19"/>
      <c r="BW952" s="19"/>
      <c r="BX952" s="19"/>
      <c r="BY952" s="19"/>
      <c r="BZ952" s="19"/>
      <c r="CA952" s="27"/>
      <c r="CI952" s="17"/>
      <c r="CN952" s="17"/>
      <c r="CS952" s="17"/>
      <c r="CX952" s="17"/>
      <c r="DH952" s="17"/>
      <c r="DT952" s="17"/>
      <c r="ED952" s="17"/>
      <c r="EO952" s="17"/>
      <c r="EP952" s="45"/>
      <c r="EQ952" s="6"/>
      <c r="ER952" s="6"/>
      <c r="ES952" s="6"/>
      <c r="ET952" s="6"/>
      <c r="EU952" s="46"/>
      <c r="FV952" s="19"/>
      <c r="FW952" s="23"/>
      <c r="FX952" s="23"/>
      <c r="FZ952" s="23"/>
      <c r="GA952" s="23"/>
      <c r="GB952" s="23"/>
      <c r="GC952" s="23"/>
      <c r="GD952" s="23"/>
      <c r="GE952" s="23"/>
      <c r="GF952" s="23"/>
      <c r="GG952" s="23"/>
      <c r="GH952" s="23"/>
      <c r="GI952" s="23"/>
      <c r="GJ952" s="23"/>
      <c r="GK952" s="23"/>
      <c r="GL952" s="23"/>
      <c r="GM952" s="23"/>
      <c r="GN952" s="46"/>
    </row>
    <row r="953" spans="1:196" s="44" customFormat="1">
      <c r="A953" s="120"/>
      <c r="B953" s="120"/>
      <c r="C953" s="120"/>
      <c r="D953" s="120"/>
      <c r="E953" s="120"/>
      <c r="F953" s="120"/>
      <c r="G953" s="120"/>
      <c r="H953" s="120"/>
      <c r="I953" s="120"/>
      <c r="J953" s="120"/>
      <c r="K953" s="120"/>
      <c r="L953" s="120"/>
      <c r="M953" s="87"/>
      <c r="N953" s="120"/>
      <c r="O953" s="120"/>
      <c r="P953" s="120"/>
      <c r="Q953" s="87"/>
      <c r="R953" s="120"/>
      <c r="S953" s="120"/>
      <c r="T953" s="120"/>
      <c r="U953" s="87"/>
      <c r="V953" s="120"/>
      <c r="W953" s="120"/>
      <c r="X953" s="87"/>
      <c r="Y953" s="120"/>
      <c r="Z953" s="120"/>
      <c r="AA953" s="120"/>
      <c r="AB953" s="87"/>
      <c r="AC953" s="120"/>
      <c r="AD953" s="120"/>
      <c r="AE953" s="120"/>
      <c r="AF953" s="87"/>
      <c r="AG953" s="120"/>
      <c r="AH953" s="120"/>
      <c r="AI953" s="87"/>
      <c r="AJ953" s="120"/>
      <c r="AK953" s="120"/>
      <c r="AL953" s="87"/>
      <c r="AM953" s="120"/>
      <c r="AN953" s="120"/>
      <c r="AO953" s="120"/>
      <c r="AP953" s="120"/>
      <c r="AQ953" s="120"/>
      <c r="AR953" s="87"/>
      <c r="AS953" s="120"/>
      <c r="AT953" s="120"/>
      <c r="AU953" s="120"/>
      <c r="AV953" s="120"/>
      <c r="AW953" s="120"/>
      <c r="AX953" s="120"/>
      <c r="AY953" s="87"/>
      <c r="AZ953" s="120"/>
      <c r="BA953" s="120"/>
      <c r="BB953" s="120"/>
      <c r="BC953" s="120"/>
      <c r="BD953" s="17"/>
      <c r="BE953" s="17"/>
      <c r="BP953" s="17"/>
      <c r="BQ953" s="19"/>
      <c r="BR953" s="19"/>
      <c r="BS953" s="19"/>
      <c r="BT953" s="6"/>
      <c r="BU953" s="19"/>
      <c r="BV953" s="19"/>
      <c r="BW953" s="19"/>
      <c r="BX953" s="19"/>
      <c r="BY953" s="19"/>
      <c r="BZ953" s="19"/>
      <c r="CA953" s="27"/>
      <c r="CI953" s="17"/>
      <c r="CN953" s="17"/>
      <c r="CS953" s="17"/>
      <c r="CX953" s="17"/>
      <c r="DH953" s="17"/>
      <c r="DT953" s="17"/>
      <c r="ED953" s="17"/>
      <c r="EO953" s="17"/>
      <c r="EP953" s="45"/>
      <c r="EQ953" s="6"/>
      <c r="ER953" s="6"/>
      <c r="ES953" s="6"/>
      <c r="ET953" s="6"/>
      <c r="EU953" s="46"/>
      <c r="FV953" s="19"/>
      <c r="FW953" s="23"/>
      <c r="FX953" s="23"/>
      <c r="FZ953" s="23"/>
      <c r="GA953" s="23"/>
      <c r="GB953" s="23"/>
      <c r="GC953" s="23"/>
      <c r="GD953" s="23"/>
      <c r="GE953" s="23"/>
      <c r="GF953" s="23"/>
      <c r="GG953" s="23"/>
      <c r="GH953" s="23"/>
      <c r="GI953" s="23"/>
      <c r="GJ953" s="23"/>
      <c r="GK953" s="23"/>
      <c r="GL953" s="23"/>
      <c r="GM953" s="23"/>
      <c r="GN953" s="46"/>
    </row>
    <row r="954" spans="1:196" s="44" customFormat="1">
      <c r="A954" s="120"/>
      <c r="B954" s="120"/>
      <c r="C954" s="120"/>
      <c r="D954" s="120"/>
      <c r="E954" s="120"/>
      <c r="F954" s="120"/>
      <c r="G954" s="120"/>
      <c r="H954" s="120"/>
      <c r="I954" s="120"/>
      <c r="J954" s="120"/>
      <c r="K954" s="120"/>
      <c r="L954" s="120"/>
      <c r="M954" s="87"/>
      <c r="N954" s="120"/>
      <c r="O954" s="120"/>
      <c r="P954" s="120"/>
      <c r="Q954" s="87"/>
      <c r="R954" s="120"/>
      <c r="S954" s="120"/>
      <c r="T954" s="120"/>
      <c r="U954" s="87"/>
      <c r="V954" s="120"/>
      <c r="W954" s="120"/>
      <c r="X954" s="87"/>
      <c r="Y954" s="120"/>
      <c r="Z954" s="120"/>
      <c r="AA954" s="120"/>
      <c r="AB954" s="87"/>
      <c r="AC954" s="120"/>
      <c r="AD954" s="120"/>
      <c r="AE954" s="120"/>
      <c r="AF954" s="87"/>
      <c r="AG954" s="120"/>
      <c r="AH954" s="120"/>
      <c r="AI954" s="87"/>
      <c r="AJ954" s="120"/>
      <c r="AK954" s="120"/>
      <c r="AL954" s="87"/>
      <c r="AM954" s="120"/>
      <c r="AN954" s="120"/>
      <c r="AO954" s="120"/>
      <c r="AP954" s="120"/>
      <c r="AQ954" s="120"/>
      <c r="AR954" s="87"/>
      <c r="AS954" s="120"/>
      <c r="AT954" s="120"/>
      <c r="AU954" s="120"/>
      <c r="AV954" s="120"/>
      <c r="AW954" s="120"/>
      <c r="AX954" s="120"/>
      <c r="AY954" s="87"/>
      <c r="AZ954" s="120"/>
      <c r="BA954" s="120"/>
      <c r="BB954" s="120"/>
      <c r="BC954" s="120"/>
      <c r="BD954" s="17"/>
      <c r="BE954" s="17"/>
      <c r="BP954" s="17"/>
      <c r="BQ954" s="19"/>
      <c r="BR954" s="19"/>
      <c r="BS954" s="19"/>
      <c r="BT954" s="6"/>
      <c r="BU954" s="19"/>
      <c r="BV954" s="19"/>
      <c r="BW954" s="19"/>
      <c r="BX954" s="19"/>
      <c r="BY954" s="19"/>
      <c r="BZ954" s="19"/>
      <c r="CA954" s="27"/>
      <c r="CI954" s="17"/>
      <c r="CN954" s="17"/>
      <c r="CS954" s="17"/>
      <c r="CX954" s="17"/>
      <c r="DH954" s="17"/>
      <c r="DT954" s="17"/>
      <c r="ED954" s="17"/>
      <c r="EO954" s="17"/>
      <c r="EP954" s="45"/>
      <c r="EQ954" s="6"/>
      <c r="ER954" s="6"/>
      <c r="ES954" s="6"/>
      <c r="ET954" s="6"/>
      <c r="EU954" s="46"/>
      <c r="FV954" s="19"/>
      <c r="FW954" s="23"/>
      <c r="FX954" s="23"/>
      <c r="FZ954" s="23"/>
      <c r="GA954" s="23"/>
      <c r="GB954" s="23"/>
      <c r="GC954" s="23"/>
      <c r="GD954" s="23"/>
      <c r="GE954" s="23"/>
      <c r="GF954" s="23"/>
      <c r="GG954" s="23"/>
      <c r="GH954" s="23"/>
      <c r="GI954" s="23"/>
      <c r="GJ954" s="23"/>
      <c r="GK954" s="23"/>
      <c r="GL954" s="23"/>
      <c r="GM954" s="23"/>
      <c r="GN954" s="46"/>
    </row>
    <row r="955" spans="1:196" s="44" customFormat="1">
      <c r="A955" s="120"/>
      <c r="B955" s="120"/>
      <c r="C955" s="120"/>
      <c r="D955" s="120"/>
      <c r="E955" s="120"/>
      <c r="F955" s="120"/>
      <c r="G955" s="120"/>
      <c r="H955" s="120"/>
      <c r="I955" s="120"/>
      <c r="J955" s="120"/>
      <c r="K955" s="120"/>
      <c r="L955" s="120"/>
      <c r="M955" s="87"/>
      <c r="N955" s="120"/>
      <c r="O955" s="120"/>
      <c r="P955" s="120"/>
      <c r="Q955" s="87"/>
      <c r="R955" s="120"/>
      <c r="S955" s="120"/>
      <c r="T955" s="120"/>
      <c r="U955" s="87"/>
      <c r="V955" s="120"/>
      <c r="W955" s="120"/>
      <c r="X955" s="87"/>
      <c r="Y955" s="120"/>
      <c r="Z955" s="120"/>
      <c r="AA955" s="120"/>
      <c r="AB955" s="87"/>
      <c r="AC955" s="120"/>
      <c r="AD955" s="120"/>
      <c r="AE955" s="120"/>
      <c r="AF955" s="87"/>
      <c r="AG955" s="120"/>
      <c r="AH955" s="120"/>
      <c r="AI955" s="87"/>
      <c r="AJ955" s="120"/>
      <c r="AK955" s="120"/>
      <c r="AL955" s="87"/>
      <c r="AM955" s="120"/>
      <c r="AN955" s="120"/>
      <c r="AO955" s="120"/>
      <c r="AP955" s="120"/>
      <c r="AQ955" s="120"/>
      <c r="AR955" s="87"/>
      <c r="AS955" s="120"/>
      <c r="AT955" s="120"/>
      <c r="AU955" s="120"/>
      <c r="AV955" s="120"/>
      <c r="AW955" s="120"/>
      <c r="AX955" s="120"/>
      <c r="AY955" s="87"/>
      <c r="AZ955" s="120"/>
      <c r="BA955" s="120"/>
      <c r="BB955" s="120"/>
      <c r="BC955" s="120"/>
      <c r="BD955" s="17"/>
      <c r="BE955" s="17"/>
      <c r="BP955" s="17"/>
      <c r="BQ955" s="19"/>
      <c r="BR955" s="19"/>
      <c r="BS955" s="19"/>
      <c r="BT955" s="6"/>
      <c r="BU955" s="19"/>
      <c r="BV955" s="19"/>
      <c r="BW955" s="19"/>
      <c r="BX955" s="19"/>
      <c r="BY955" s="19"/>
      <c r="BZ955" s="19"/>
      <c r="CA955" s="27"/>
      <c r="CI955" s="17"/>
      <c r="CN955" s="17"/>
      <c r="CS955" s="17"/>
      <c r="CX955" s="17"/>
      <c r="DH955" s="17"/>
      <c r="DT955" s="17"/>
      <c r="ED955" s="17"/>
      <c r="EO955" s="17"/>
      <c r="EP955" s="45"/>
      <c r="EQ955" s="6"/>
      <c r="ER955" s="6"/>
      <c r="ES955" s="6"/>
      <c r="ET955" s="6"/>
      <c r="EU955" s="46"/>
      <c r="FV955" s="19"/>
      <c r="FW955" s="23"/>
      <c r="FX955" s="23"/>
      <c r="FZ955" s="23"/>
      <c r="GA955" s="23"/>
      <c r="GB955" s="23"/>
      <c r="GC955" s="23"/>
      <c r="GD955" s="23"/>
      <c r="GE955" s="23"/>
      <c r="GF955" s="23"/>
      <c r="GG955" s="23"/>
      <c r="GH955" s="23"/>
      <c r="GI955" s="23"/>
      <c r="GJ955" s="23"/>
      <c r="GK955" s="23"/>
      <c r="GL955" s="23"/>
      <c r="GM955" s="23"/>
      <c r="GN955" s="46"/>
    </row>
    <row r="956" spans="1:196" s="44" customFormat="1">
      <c r="A956" s="120"/>
      <c r="B956" s="120"/>
      <c r="C956" s="120"/>
      <c r="D956" s="120"/>
      <c r="E956" s="120"/>
      <c r="F956" s="120"/>
      <c r="G956" s="120"/>
      <c r="H956" s="120"/>
      <c r="I956" s="120"/>
      <c r="J956" s="120"/>
      <c r="K956" s="120"/>
      <c r="L956" s="120"/>
      <c r="M956" s="87"/>
      <c r="N956" s="120"/>
      <c r="O956" s="120"/>
      <c r="P956" s="120"/>
      <c r="Q956" s="87"/>
      <c r="R956" s="120"/>
      <c r="S956" s="120"/>
      <c r="T956" s="120"/>
      <c r="U956" s="87"/>
      <c r="V956" s="120"/>
      <c r="W956" s="120"/>
      <c r="X956" s="87"/>
      <c r="Y956" s="120"/>
      <c r="Z956" s="120"/>
      <c r="AA956" s="120"/>
      <c r="AB956" s="87"/>
      <c r="AC956" s="120"/>
      <c r="AD956" s="120"/>
      <c r="AE956" s="120"/>
      <c r="AF956" s="87"/>
      <c r="AG956" s="120"/>
      <c r="AH956" s="120"/>
      <c r="AI956" s="87"/>
      <c r="AJ956" s="120"/>
      <c r="AK956" s="120"/>
      <c r="AL956" s="87"/>
      <c r="AM956" s="120"/>
      <c r="AN956" s="120"/>
      <c r="AO956" s="120"/>
      <c r="AP956" s="120"/>
      <c r="AQ956" s="120"/>
      <c r="AR956" s="87"/>
      <c r="AS956" s="120"/>
      <c r="AT956" s="120"/>
      <c r="AU956" s="120"/>
      <c r="AV956" s="120"/>
      <c r="AW956" s="120"/>
      <c r="AX956" s="120"/>
      <c r="AY956" s="87"/>
      <c r="AZ956" s="120"/>
      <c r="BA956" s="120"/>
      <c r="BB956" s="120"/>
      <c r="BC956" s="120"/>
      <c r="BD956" s="17"/>
      <c r="BE956" s="17"/>
      <c r="BP956" s="17"/>
      <c r="BQ956" s="19"/>
      <c r="BR956" s="19"/>
      <c r="BS956" s="19"/>
      <c r="BT956" s="6"/>
      <c r="BU956" s="19"/>
      <c r="BV956" s="19"/>
      <c r="BW956" s="19"/>
      <c r="BX956" s="19"/>
      <c r="BY956" s="19"/>
      <c r="BZ956" s="19"/>
      <c r="CA956" s="27"/>
      <c r="CI956" s="17"/>
      <c r="CN956" s="17"/>
      <c r="CS956" s="17"/>
      <c r="CX956" s="17"/>
      <c r="DH956" s="17"/>
      <c r="DT956" s="17"/>
      <c r="ED956" s="17"/>
      <c r="EO956" s="17"/>
      <c r="EP956" s="45"/>
      <c r="EQ956" s="6"/>
      <c r="ER956" s="6"/>
      <c r="ES956" s="6"/>
      <c r="ET956" s="6"/>
      <c r="EU956" s="46"/>
      <c r="FV956" s="19"/>
      <c r="FW956" s="23"/>
      <c r="FX956" s="23"/>
      <c r="FZ956" s="23"/>
      <c r="GA956" s="23"/>
      <c r="GB956" s="23"/>
      <c r="GC956" s="23"/>
      <c r="GD956" s="23"/>
      <c r="GE956" s="23"/>
      <c r="GF956" s="23"/>
      <c r="GG956" s="23"/>
      <c r="GH956" s="23"/>
      <c r="GI956" s="23"/>
      <c r="GJ956" s="23"/>
      <c r="GK956" s="23"/>
      <c r="GL956" s="23"/>
      <c r="GM956" s="23"/>
      <c r="GN956" s="46"/>
    </row>
    <row r="957" spans="1:196">
      <c r="BQ957" s="19"/>
      <c r="BR957" s="19"/>
      <c r="BS957" s="19"/>
      <c r="BU957" s="19"/>
      <c r="BV957" s="19"/>
      <c r="BW957" s="19"/>
      <c r="BX957" s="19"/>
      <c r="BY957" s="19"/>
      <c r="BZ957" s="19"/>
      <c r="CA957" s="27"/>
      <c r="EP957" s="9"/>
      <c r="EQ957" s="4"/>
      <c r="ER957" s="4"/>
      <c r="ES957" s="4"/>
      <c r="ET957" s="4"/>
      <c r="EU957" s="43"/>
      <c r="FV957" s="19"/>
      <c r="FW957" s="23"/>
      <c r="FX957" s="23"/>
      <c r="FZ957" s="23"/>
      <c r="GA957" s="23"/>
      <c r="GB957" s="23"/>
      <c r="GC957" s="23"/>
      <c r="GD957" s="23"/>
      <c r="GE957" s="23"/>
      <c r="GF957" s="23"/>
      <c r="GG957" s="23"/>
      <c r="GH957" s="23"/>
      <c r="GI957" s="23"/>
      <c r="GJ957" s="23"/>
      <c r="GK957" s="23"/>
      <c r="GL957" s="23"/>
      <c r="GM957" s="23"/>
      <c r="GN957" s="43"/>
    </row>
    <row r="958" spans="1:196">
      <c r="BQ958" s="19"/>
      <c r="BR958" s="19"/>
      <c r="BS958" s="19"/>
      <c r="BU958" s="19"/>
      <c r="BV958" s="19"/>
      <c r="BW958" s="19"/>
      <c r="BX958" s="19"/>
      <c r="BY958" s="19"/>
      <c r="BZ958" s="19"/>
      <c r="CA958" s="27"/>
      <c r="EP958" s="9"/>
      <c r="EQ958" s="4"/>
      <c r="ER958" s="4"/>
      <c r="ES958" s="4"/>
      <c r="ET958" s="4"/>
      <c r="EU958" s="13"/>
      <c r="FV958" s="19"/>
      <c r="FW958" s="23"/>
      <c r="FX958" s="23"/>
      <c r="FZ958" s="23"/>
      <c r="GA958" s="23"/>
      <c r="GB958" s="23"/>
      <c r="GC958" s="23"/>
      <c r="GD958" s="23"/>
      <c r="GE958" s="23"/>
      <c r="GF958" s="23"/>
      <c r="GG958" s="23"/>
      <c r="GH958" s="23"/>
      <c r="GI958" s="23"/>
      <c r="GJ958" s="23"/>
      <c r="GK958" s="23"/>
      <c r="GL958" s="23"/>
      <c r="GM958" s="23"/>
      <c r="GN958" s="13"/>
    </row>
    <row r="959" spans="1:196">
      <c r="BQ959" s="19"/>
      <c r="BR959" s="19"/>
      <c r="BS959" s="19"/>
      <c r="BU959" s="19"/>
      <c r="BV959" s="19"/>
      <c r="BW959" s="19"/>
      <c r="BX959" s="19"/>
      <c r="BY959" s="19"/>
      <c r="BZ959" s="19"/>
      <c r="CA959" s="27"/>
      <c r="EP959" s="9"/>
      <c r="EQ959" s="4"/>
      <c r="ER959" s="4"/>
      <c r="ES959" s="4"/>
      <c r="ET959" s="4"/>
      <c r="EU959" s="13"/>
      <c r="FV959" s="19"/>
      <c r="FW959" s="23"/>
      <c r="FX959" s="23"/>
      <c r="FZ959" s="23"/>
      <c r="GA959" s="23"/>
      <c r="GB959" s="23"/>
      <c r="GC959" s="23"/>
      <c r="GD959" s="23"/>
      <c r="GE959" s="23"/>
      <c r="GF959" s="23"/>
      <c r="GG959" s="23"/>
      <c r="GH959" s="23"/>
      <c r="GI959" s="23"/>
      <c r="GJ959" s="23"/>
      <c r="GK959" s="23"/>
      <c r="GL959" s="23"/>
      <c r="GM959" s="23"/>
      <c r="GN959" s="13"/>
    </row>
    <row r="960" spans="1:196">
      <c r="BQ960" s="19"/>
      <c r="BR960" s="19"/>
      <c r="BS960" s="19"/>
      <c r="BU960" s="19"/>
      <c r="BV960" s="19"/>
      <c r="BW960" s="19"/>
      <c r="BX960" s="19"/>
      <c r="BY960" s="19"/>
      <c r="BZ960" s="19"/>
      <c r="CA960" s="27"/>
      <c r="EP960" s="9"/>
      <c r="EQ960" s="4"/>
      <c r="ER960" s="4"/>
      <c r="ES960" s="4"/>
      <c r="ET960" s="4"/>
      <c r="EU960" s="13"/>
      <c r="FV960" s="19"/>
      <c r="FW960" s="23"/>
      <c r="FX960" s="23"/>
      <c r="FZ960" s="23"/>
      <c r="GA960" s="23"/>
      <c r="GB960" s="23"/>
      <c r="GC960" s="23"/>
      <c r="GD960" s="23"/>
      <c r="GE960" s="23"/>
      <c r="GF960" s="23"/>
      <c r="GG960" s="23"/>
      <c r="GH960" s="23"/>
      <c r="GI960" s="23"/>
      <c r="GJ960" s="23"/>
      <c r="GK960" s="23"/>
      <c r="GL960" s="23"/>
      <c r="GM960" s="23"/>
      <c r="GN960" s="13"/>
    </row>
    <row r="961" spans="69:196">
      <c r="BQ961" s="19"/>
      <c r="BR961" s="19"/>
      <c r="BS961" s="19"/>
      <c r="BU961" s="19"/>
      <c r="BV961" s="19"/>
      <c r="BW961" s="19"/>
      <c r="BX961" s="19"/>
      <c r="BY961" s="19"/>
      <c r="BZ961" s="19"/>
      <c r="CA961" s="27"/>
      <c r="EP961" s="9"/>
      <c r="EQ961" s="4"/>
      <c r="ER961" s="4"/>
      <c r="ES961" s="4"/>
      <c r="ET961" s="4"/>
      <c r="EU961" s="13"/>
      <c r="FV961" s="19"/>
      <c r="FW961" s="23"/>
      <c r="FX961" s="23"/>
      <c r="FZ961" s="23"/>
      <c r="GA961" s="23"/>
      <c r="GB961" s="23"/>
      <c r="GC961" s="23"/>
      <c r="GD961" s="23"/>
      <c r="GE961" s="23"/>
      <c r="GF961" s="23"/>
      <c r="GG961" s="23"/>
      <c r="GH961" s="23"/>
      <c r="GI961" s="23"/>
      <c r="GJ961" s="23"/>
      <c r="GK961" s="23"/>
      <c r="GL961" s="23"/>
      <c r="GM961" s="23"/>
      <c r="GN961" s="13"/>
    </row>
    <row r="962" spans="69:196">
      <c r="BQ962" s="19"/>
      <c r="BR962" s="19"/>
      <c r="BS962" s="19"/>
      <c r="BU962" s="19"/>
      <c r="BV962" s="19"/>
      <c r="BW962" s="19"/>
      <c r="BX962" s="19"/>
      <c r="BY962" s="19"/>
      <c r="BZ962" s="19"/>
      <c r="CA962" s="27"/>
      <c r="EP962" s="9"/>
      <c r="EQ962" s="4"/>
      <c r="ER962" s="4"/>
      <c r="ES962" s="4"/>
      <c r="ET962" s="4"/>
      <c r="EU962" s="13"/>
      <c r="FV962" s="19"/>
      <c r="FW962" s="23"/>
      <c r="FX962" s="23"/>
      <c r="FZ962" s="23"/>
      <c r="GA962" s="23"/>
      <c r="GB962" s="23"/>
      <c r="GC962" s="23"/>
      <c r="GD962" s="23"/>
      <c r="GE962" s="23"/>
      <c r="GF962" s="23"/>
      <c r="GG962" s="23"/>
      <c r="GH962" s="23"/>
      <c r="GI962" s="23"/>
      <c r="GJ962" s="23"/>
      <c r="GK962" s="23"/>
      <c r="GL962" s="23"/>
      <c r="GM962" s="23"/>
      <c r="GN962" s="13"/>
    </row>
    <row r="963" spans="69:196">
      <c r="BQ963" s="19"/>
      <c r="BR963" s="19"/>
      <c r="BS963" s="19"/>
      <c r="BU963" s="19"/>
      <c r="BV963" s="19"/>
      <c r="BW963" s="19"/>
      <c r="BX963" s="19"/>
      <c r="BY963" s="19"/>
      <c r="BZ963" s="19"/>
      <c r="CA963" s="27"/>
      <c r="EP963" s="9"/>
      <c r="EQ963" s="4"/>
      <c r="ER963" s="4"/>
      <c r="ES963" s="4"/>
      <c r="ET963" s="4"/>
      <c r="EU963" s="13"/>
      <c r="FV963" s="19"/>
      <c r="FW963" s="23"/>
      <c r="FX963" s="23"/>
      <c r="FZ963" s="23"/>
      <c r="GA963" s="23"/>
      <c r="GB963" s="23"/>
      <c r="GC963" s="23"/>
      <c r="GD963" s="23"/>
      <c r="GE963" s="23"/>
      <c r="GF963" s="23"/>
      <c r="GG963" s="23"/>
      <c r="GH963" s="23"/>
      <c r="GI963" s="23"/>
      <c r="GJ963" s="23"/>
      <c r="GK963" s="23"/>
      <c r="GL963" s="23"/>
      <c r="GM963" s="23"/>
      <c r="GN963" s="13"/>
    </row>
    <row r="964" spans="69:196">
      <c r="BQ964" s="19"/>
      <c r="BR964" s="19"/>
      <c r="BS964" s="19"/>
      <c r="BU964" s="19"/>
      <c r="BV964" s="19"/>
      <c r="BW964" s="19"/>
      <c r="BX964" s="19"/>
      <c r="BY964" s="19"/>
      <c r="BZ964" s="19"/>
      <c r="CA964" s="27"/>
      <c r="EP964" s="9"/>
      <c r="EQ964" s="4"/>
      <c r="ER964" s="4"/>
      <c r="ES964" s="4"/>
      <c r="ET964" s="4"/>
      <c r="EU964" s="13"/>
      <c r="FV964" s="19"/>
      <c r="FW964" s="23"/>
      <c r="FX964" s="23"/>
      <c r="FZ964" s="23"/>
      <c r="GA964" s="23"/>
      <c r="GB964" s="23"/>
      <c r="GC964" s="23"/>
      <c r="GD964" s="23"/>
      <c r="GE964" s="23"/>
      <c r="GF964" s="23"/>
      <c r="GG964" s="23"/>
      <c r="GH964" s="23"/>
      <c r="GI964" s="23"/>
      <c r="GJ964" s="23"/>
      <c r="GK964" s="23"/>
      <c r="GL964" s="23"/>
      <c r="GM964" s="23"/>
      <c r="GN964" s="13"/>
    </row>
    <row r="965" spans="69:196">
      <c r="BQ965" s="19"/>
      <c r="BR965" s="19"/>
      <c r="BS965" s="19"/>
      <c r="BU965" s="19"/>
      <c r="BV965" s="19"/>
      <c r="BW965" s="19"/>
      <c r="BX965" s="19"/>
      <c r="BY965" s="19"/>
      <c r="BZ965" s="19"/>
      <c r="CA965" s="27"/>
      <c r="EP965" s="9"/>
      <c r="EQ965" s="4"/>
      <c r="ER965" s="4"/>
      <c r="ES965" s="4"/>
      <c r="ET965" s="4"/>
      <c r="EU965" s="13"/>
      <c r="FV965" s="19"/>
      <c r="FW965" s="23"/>
      <c r="FX965" s="23"/>
      <c r="FZ965" s="23"/>
      <c r="GA965" s="23"/>
      <c r="GB965" s="23"/>
      <c r="GC965" s="23"/>
      <c r="GD965" s="23"/>
      <c r="GE965" s="23"/>
      <c r="GF965" s="23"/>
      <c r="GG965" s="23"/>
      <c r="GH965" s="23"/>
      <c r="GI965" s="23"/>
      <c r="GJ965" s="23"/>
      <c r="GK965" s="23"/>
      <c r="GL965" s="23"/>
      <c r="GM965" s="23"/>
      <c r="GN965" s="13"/>
    </row>
    <row r="966" spans="69:196">
      <c r="BQ966" s="19"/>
      <c r="BR966" s="19"/>
      <c r="BS966" s="19"/>
      <c r="BU966" s="19"/>
      <c r="BV966" s="19"/>
      <c r="BW966" s="19"/>
      <c r="BX966" s="19"/>
      <c r="BY966" s="19"/>
      <c r="BZ966" s="19"/>
      <c r="CA966" s="27"/>
      <c r="EP966" s="9"/>
      <c r="EQ966" s="4"/>
      <c r="ER966" s="4"/>
      <c r="ES966" s="4"/>
      <c r="ET966" s="4"/>
      <c r="EU966" s="13"/>
      <c r="FV966" s="19"/>
      <c r="FW966" s="23"/>
      <c r="FX966" s="23"/>
      <c r="FZ966" s="23"/>
      <c r="GA966" s="23"/>
      <c r="GB966" s="23"/>
      <c r="GC966" s="23"/>
      <c r="GD966" s="23"/>
      <c r="GE966" s="23"/>
      <c r="GF966" s="23"/>
      <c r="GG966" s="23"/>
      <c r="GH966" s="23"/>
      <c r="GI966" s="23"/>
      <c r="GJ966" s="23"/>
      <c r="GK966" s="23"/>
      <c r="GL966" s="23"/>
      <c r="GM966" s="23"/>
      <c r="GN966" s="13"/>
    </row>
    <row r="967" spans="69:196">
      <c r="BQ967" s="19"/>
      <c r="BR967" s="19"/>
      <c r="BS967" s="19"/>
      <c r="BU967" s="19"/>
      <c r="BV967" s="19"/>
      <c r="BW967" s="19"/>
      <c r="BX967" s="19"/>
      <c r="BY967" s="19"/>
      <c r="BZ967" s="19"/>
      <c r="CA967" s="27"/>
      <c r="EP967" s="9"/>
      <c r="EQ967" s="4"/>
      <c r="ER967" s="4"/>
      <c r="ES967" s="4"/>
      <c r="ET967" s="4"/>
      <c r="EU967" s="13"/>
      <c r="FV967" s="19"/>
      <c r="FW967" s="23"/>
      <c r="FX967" s="23"/>
      <c r="FZ967" s="23"/>
      <c r="GA967" s="23"/>
      <c r="GB967" s="23"/>
      <c r="GC967" s="23"/>
      <c r="GD967" s="23"/>
      <c r="GE967" s="23"/>
      <c r="GF967" s="23"/>
      <c r="GG967" s="23"/>
      <c r="GH967" s="23"/>
      <c r="GI967" s="23"/>
      <c r="GJ967" s="23"/>
      <c r="GK967" s="23"/>
      <c r="GL967" s="23"/>
      <c r="GM967" s="23"/>
      <c r="GN967" s="13"/>
    </row>
    <row r="968" spans="69:196">
      <c r="BQ968" s="19"/>
      <c r="BR968" s="19"/>
      <c r="BS968" s="19"/>
      <c r="BU968" s="19"/>
      <c r="BV968" s="19"/>
      <c r="BW968" s="19"/>
      <c r="BX968" s="19"/>
      <c r="BY968" s="19"/>
      <c r="BZ968" s="19"/>
      <c r="CA968" s="27"/>
      <c r="EP968" s="9"/>
      <c r="EQ968" s="4"/>
      <c r="ER968" s="4"/>
      <c r="ES968" s="4"/>
      <c r="ET968" s="4"/>
      <c r="EU968" s="13"/>
      <c r="FV968" s="19"/>
      <c r="FW968" s="23"/>
      <c r="FX968" s="23"/>
      <c r="FZ968" s="23"/>
      <c r="GA968" s="23"/>
      <c r="GB968" s="23"/>
      <c r="GC968" s="23"/>
      <c r="GD968" s="23"/>
      <c r="GE968" s="23"/>
      <c r="GF968" s="23"/>
      <c r="GG968" s="23"/>
      <c r="GH968" s="23"/>
      <c r="GI968" s="23"/>
      <c r="GJ968" s="23"/>
      <c r="GK968" s="23"/>
      <c r="GL968" s="23"/>
      <c r="GM968" s="23"/>
      <c r="GN968" s="13"/>
    </row>
    <row r="969" spans="69:196">
      <c r="BQ969" s="19"/>
      <c r="BR969" s="19"/>
      <c r="BS969" s="19"/>
      <c r="BU969" s="19"/>
      <c r="BV969" s="19"/>
      <c r="BW969" s="19"/>
      <c r="BX969" s="19"/>
      <c r="BY969" s="19"/>
      <c r="BZ969" s="19"/>
      <c r="CA969" s="27"/>
      <c r="EP969" s="9"/>
      <c r="EQ969" s="4"/>
      <c r="ER969" s="4"/>
      <c r="ES969" s="4"/>
      <c r="ET969" s="4"/>
      <c r="EU969" s="13"/>
      <c r="FV969" s="19"/>
      <c r="FW969" s="23"/>
      <c r="FX969" s="23"/>
      <c r="FZ969" s="23"/>
      <c r="GA969" s="23"/>
      <c r="GB969" s="23"/>
      <c r="GC969" s="23"/>
      <c r="GD969" s="23"/>
      <c r="GE969" s="23"/>
      <c r="GF969" s="23"/>
      <c r="GG969" s="23"/>
      <c r="GH969" s="23"/>
      <c r="GI969" s="23"/>
      <c r="GJ969" s="23"/>
      <c r="GK969" s="23"/>
      <c r="GL969" s="23"/>
      <c r="GM969" s="23"/>
      <c r="GN969" s="13"/>
    </row>
    <row r="970" spans="69:196">
      <c r="BQ970" s="19"/>
      <c r="BR970" s="19"/>
      <c r="BS970" s="19"/>
      <c r="BU970" s="19"/>
      <c r="BV970" s="19"/>
      <c r="BW970" s="19"/>
      <c r="BX970" s="19"/>
      <c r="BY970" s="19"/>
      <c r="BZ970" s="19"/>
      <c r="CA970" s="27"/>
      <c r="EP970" s="9"/>
      <c r="EQ970" s="4"/>
      <c r="ER970" s="4"/>
      <c r="ES970" s="4"/>
      <c r="ET970" s="4"/>
      <c r="EU970" s="13"/>
      <c r="FV970" s="19"/>
      <c r="FW970" s="23"/>
      <c r="FX970" s="23"/>
      <c r="FZ970" s="23"/>
      <c r="GA970" s="23"/>
      <c r="GB970" s="23"/>
      <c r="GC970" s="23"/>
      <c r="GD970" s="23"/>
      <c r="GE970" s="23"/>
      <c r="GF970" s="23"/>
      <c r="GG970" s="23"/>
      <c r="GH970" s="23"/>
      <c r="GI970" s="23"/>
      <c r="GJ970" s="23"/>
      <c r="GK970" s="23"/>
      <c r="GL970" s="23"/>
      <c r="GM970" s="23"/>
      <c r="GN970" s="13"/>
    </row>
    <row r="971" spans="69:196">
      <c r="BQ971" s="19"/>
      <c r="BR971" s="19"/>
      <c r="BS971" s="19"/>
      <c r="BU971" s="19"/>
      <c r="BV971" s="19"/>
      <c r="BW971" s="19"/>
      <c r="BX971" s="19"/>
      <c r="BY971" s="19"/>
      <c r="BZ971" s="19"/>
      <c r="CA971" s="27"/>
      <c r="EP971" s="9"/>
      <c r="EQ971" s="4"/>
      <c r="ER971" s="4"/>
      <c r="ES971" s="4"/>
      <c r="ET971" s="4"/>
      <c r="EU971" s="13"/>
      <c r="FV971" s="19"/>
      <c r="FW971" s="23"/>
      <c r="FX971" s="23"/>
      <c r="FZ971" s="23"/>
      <c r="GA971" s="23"/>
      <c r="GB971" s="23"/>
      <c r="GC971" s="23"/>
      <c r="GD971" s="23"/>
      <c r="GE971" s="23"/>
      <c r="GF971" s="23"/>
      <c r="GG971" s="23"/>
      <c r="GH971" s="23"/>
      <c r="GI971" s="23"/>
      <c r="GJ971" s="23"/>
      <c r="GK971" s="23"/>
      <c r="GL971" s="23"/>
      <c r="GM971" s="23"/>
      <c r="GN971" s="13"/>
    </row>
    <row r="972" spans="69:196">
      <c r="BQ972" s="19"/>
      <c r="BR972" s="19"/>
      <c r="BS972" s="19"/>
      <c r="BU972" s="19"/>
      <c r="BV972" s="19"/>
      <c r="BW972" s="19"/>
      <c r="BX972" s="19"/>
      <c r="BY972" s="19"/>
      <c r="BZ972" s="19"/>
      <c r="CA972" s="27"/>
      <c r="EP972" s="9"/>
      <c r="EQ972" s="4"/>
      <c r="ER972" s="4"/>
      <c r="ES972" s="4"/>
      <c r="ET972" s="4"/>
      <c r="EU972" s="13"/>
      <c r="FV972" s="19"/>
      <c r="FW972" s="23"/>
      <c r="FX972" s="23"/>
      <c r="FZ972" s="23"/>
      <c r="GA972" s="23"/>
      <c r="GB972" s="23"/>
      <c r="GC972" s="23"/>
      <c r="GD972" s="23"/>
      <c r="GE972" s="23"/>
      <c r="GF972" s="23"/>
      <c r="GG972" s="23"/>
      <c r="GH972" s="23"/>
      <c r="GI972" s="23"/>
      <c r="GJ972" s="23"/>
      <c r="GK972" s="23"/>
      <c r="GL972" s="23"/>
      <c r="GM972" s="23"/>
      <c r="GN972" s="13"/>
    </row>
    <row r="973" spans="69:196">
      <c r="BQ973" s="19"/>
      <c r="BR973" s="19"/>
      <c r="BS973" s="19"/>
      <c r="BU973" s="19"/>
      <c r="BV973" s="19"/>
      <c r="BW973" s="19"/>
      <c r="BX973" s="19"/>
      <c r="BY973" s="19"/>
      <c r="BZ973" s="19"/>
      <c r="CA973" s="27"/>
      <c r="EP973" s="9"/>
      <c r="EQ973" s="4"/>
      <c r="ER973" s="4"/>
      <c r="ES973" s="4"/>
      <c r="ET973" s="4"/>
      <c r="EU973" s="13"/>
      <c r="FV973" s="19"/>
      <c r="FW973" s="23"/>
      <c r="FX973" s="23"/>
      <c r="FZ973" s="23"/>
      <c r="GA973" s="23"/>
      <c r="GB973" s="23"/>
      <c r="GC973" s="23"/>
      <c r="GD973" s="23"/>
      <c r="GE973" s="23"/>
      <c r="GF973" s="23"/>
      <c r="GG973" s="23"/>
      <c r="GH973" s="23"/>
      <c r="GI973" s="23"/>
      <c r="GJ973" s="23"/>
      <c r="GK973" s="23"/>
      <c r="GL973" s="23"/>
      <c r="GM973" s="23"/>
      <c r="GN973" s="13"/>
    </row>
    <row r="974" spans="69:196">
      <c r="BQ974" s="19"/>
      <c r="BR974" s="19"/>
      <c r="BS974" s="19"/>
      <c r="BU974" s="19"/>
      <c r="BV974" s="19"/>
      <c r="BW974" s="19"/>
      <c r="BX974" s="19"/>
      <c r="BY974" s="19"/>
      <c r="BZ974" s="19"/>
      <c r="CA974" s="27"/>
      <c r="EP974" s="9"/>
      <c r="EQ974" s="4"/>
      <c r="ER974" s="4"/>
      <c r="ES974" s="4"/>
      <c r="ET974" s="4"/>
      <c r="EU974" s="13"/>
      <c r="FV974" s="19"/>
      <c r="FW974" s="23"/>
      <c r="FX974" s="23"/>
      <c r="FZ974" s="23"/>
      <c r="GA974" s="23"/>
      <c r="GB974" s="23"/>
      <c r="GC974" s="23"/>
      <c r="GD974" s="23"/>
      <c r="GE974" s="23"/>
      <c r="GF974" s="23"/>
      <c r="GG974" s="23"/>
      <c r="GH974" s="23"/>
      <c r="GI974" s="23"/>
      <c r="GJ974" s="23"/>
      <c r="GK974" s="23"/>
      <c r="GL974" s="23"/>
      <c r="GM974" s="23"/>
      <c r="GN974" s="13"/>
    </row>
    <row r="975" spans="69:196">
      <c r="BQ975" s="19"/>
      <c r="BR975" s="19"/>
      <c r="BS975" s="19"/>
      <c r="BU975" s="19"/>
      <c r="BV975" s="19"/>
      <c r="BW975" s="19"/>
      <c r="BX975" s="19"/>
      <c r="BY975" s="19"/>
      <c r="BZ975" s="19"/>
      <c r="CA975" s="27"/>
      <c r="EP975" s="9"/>
      <c r="EQ975" s="4"/>
      <c r="ER975" s="4"/>
      <c r="ES975" s="4"/>
      <c r="ET975" s="4"/>
      <c r="EU975" s="13"/>
      <c r="FV975" s="19"/>
      <c r="FW975" s="23"/>
      <c r="FX975" s="23"/>
      <c r="FZ975" s="23"/>
      <c r="GA975" s="23"/>
      <c r="GB975" s="23"/>
      <c r="GC975" s="23"/>
      <c r="GD975" s="23"/>
      <c r="GE975" s="23"/>
      <c r="GF975" s="23"/>
      <c r="GG975" s="23"/>
      <c r="GH975" s="23"/>
      <c r="GI975" s="23"/>
      <c r="GJ975" s="23"/>
      <c r="GK975" s="23"/>
      <c r="GL975" s="23"/>
      <c r="GM975" s="23"/>
      <c r="GN975" s="13"/>
    </row>
    <row r="976" spans="69:196">
      <c r="BQ976" s="19"/>
      <c r="BR976" s="19"/>
      <c r="BS976" s="19"/>
      <c r="BU976" s="19"/>
      <c r="BV976" s="19"/>
      <c r="BW976" s="19"/>
      <c r="BX976" s="19"/>
      <c r="BY976" s="19"/>
      <c r="BZ976" s="19"/>
      <c r="CA976" s="27"/>
      <c r="EP976" s="9"/>
      <c r="EQ976" s="4"/>
      <c r="ER976" s="4"/>
      <c r="ES976" s="4"/>
      <c r="ET976" s="4"/>
      <c r="EU976" s="13"/>
      <c r="FV976" s="19"/>
      <c r="FW976" s="23"/>
      <c r="FX976" s="23"/>
      <c r="FZ976" s="23"/>
      <c r="GA976" s="23"/>
      <c r="GB976" s="23"/>
      <c r="GC976" s="23"/>
      <c r="GD976" s="23"/>
      <c r="GE976" s="23"/>
      <c r="GF976" s="23"/>
      <c r="GG976" s="23"/>
      <c r="GH976" s="23"/>
      <c r="GI976" s="23"/>
      <c r="GJ976" s="23"/>
      <c r="GK976" s="23"/>
      <c r="GL976" s="23"/>
      <c r="GM976" s="23"/>
      <c r="GN976" s="13"/>
    </row>
    <row r="977" spans="69:196">
      <c r="BQ977" s="19"/>
      <c r="BR977" s="19"/>
      <c r="BS977" s="19"/>
      <c r="BU977" s="19"/>
      <c r="BV977" s="19"/>
      <c r="BW977" s="19"/>
      <c r="BX977" s="19"/>
      <c r="BY977" s="19"/>
      <c r="BZ977" s="19"/>
      <c r="CA977" s="27"/>
      <c r="EP977" s="9"/>
      <c r="EQ977" s="4"/>
      <c r="ER977" s="4"/>
      <c r="ES977" s="4"/>
      <c r="ET977" s="4"/>
      <c r="EU977" s="13"/>
      <c r="FV977" s="19"/>
      <c r="FW977" s="23"/>
      <c r="FX977" s="23"/>
      <c r="FZ977" s="23"/>
      <c r="GA977" s="23"/>
      <c r="GB977" s="23"/>
      <c r="GC977" s="23"/>
      <c r="GD977" s="23"/>
      <c r="GE977" s="23"/>
      <c r="GF977" s="23"/>
      <c r="GG977" s="23"/>
      <c r="GH977" s="23"/>
      <c r="GI977" s="23"/>
      <c r="GJ977" s="23"/>
      <c r="GK977" s="23"/>
      <c r="GL977" s="23"/>
      <c r="GM977" s="23"/>
      <c r="GN977" s="13"/>
    </row>
    <row r="978" spans="69:196">
      <c r="BQ978" s="19"/>
      <c r="BR978" s="19"/>
      <c r="BS978" s="19"/>
      <c r="BU978" s="19"/>
      <c r="BV978" s="19"/>
      <c r="BW978" s="19"/>
      <c r="BX978" s="19"/>
      <c r="BY978" s="19"/>
      <c r="BZ978" s="19"/>
      <c r="CA978" s="27"/>
      <c r="EP978" s="9"/>
      <c r="EQ978" s="4"/>
      <c r="ER978" s="4"/>
      <c r="ES978" s="4"/>
      <c r="ET978" s="4"/>
      <c r="EU978" s="13"/>
      <c r="FV978" s="19"/>
      <c r="FW978" s="23"/>
      <c r="FX978" s="23"/>
      <c r="FZ978" s="23"/>
      <c r="GA978" s="23"/>
      <c r="GB978" s="23"/>
      <c r="GC978" s="23"/>
      <c r="GD978" s="23"/>
      <c r="GE978" s="23"/>
      <c r="GF978" s="23"/>
      <c r="GG978" s="23"/>
      <c r="GH978" s="23"/>
      <c r="GI978" s="23"/>
      <c r="GJ978" s="23"/>
      <c r="GK978" s="23"/>
      <c r="GL978" s="23"/>
      <c r="GM978" s="23"/>
      <c r="GN978" s="13"/>
    </row>
    <row r="979" spans="69:196">
      <c r="BQ979" s="19"/>
      <c r="BR979" s="19"/>
      <c r="BS979" s="19"/>
      <c r="BU979" s="19"/>
      <c r="BV979" s="19"/>
      <c r="BW979" s="19"/>
      <c r="BX979" s="19"/>
      <c r="BY979" s="19"/>
      <c r="BZ979" s="19"/>
      <c r="CA979" s="27"/>
      <c r="EP979" s="9"/>
      <c r="EQ979" s="4"/>
      <c r="ER979" s="4"/>
      <c r="ES979" s="4"/>
      <c r="ET979" s="4"/>
      <c r="EU979" s="13"/>
      <c r="FV979" s="19"/>
      <c r="FW979" s="23"/>
      <c r="FX979" s="23"/>
      <c r="FZ979" s="23"/>
      <c r="GA979" s="23"/>
      <c r="GB979" s="23"/>
      <c r="GC979" s="23"/>
      <c r="GD979" s="23"/>
      <c r="GE979" s="23"/>
      <c r="GF979" s="23"/>
      <c r="GG979" s="23"/>
      <c r="GH979" s="23"/>
      <c r="GI979" s="23"/>
      <c r="GJ979" s="23"/>
      <c r="GK979" s="23"/>
      <c r="GL979" s="23"/>
      <c r="GM979" s="23"/>
      <c r="GN979" s="13"/>
    </row>
    <row r="980" spans="69:196">
      <c r="BQ980" s="19"/>
      <c r="BR980" s="19"/>
      <c r="BS980" s="19"/>
      <c r="BU980" s="19"/>
      <c r="BV980" s="19"/>
      <c r="BW980" s="19"/>
      <c r="BX980" s="19"/>
      <c r="BY980" s="19"/>
      <c r="BZ980" s="19"/>
      <c r="CA980" s="27"/>
      <c r="EP980" s="9"/>
      <c r="EQ980" s="4"/>
      <c r="ER980" s="4"/>
      <c r="ES980" s="4"/>
      <c r="ET980" s="4"/>
      <c r="EU980" s="13"/>
      <c r="FV980" s="19"/>
      <c r="FW980" s="23"/>
      <c r="FX980" s="23"/>
      <c r="FZ980" s="23"/>
      <c r="GA980" s="23"/>
      <c r="GB980" s="23"/>
      <c r="GC980" s="23"/>
      <c r="GD980" s="23"/>
      <c r="GE980" s="23"/>
      <c r="GF980" s="23"/>
      <c r="GG980" s="23"/>
      <c r="GH980" s="23"/>
      <c r="GI980" s="23"/>
      <c r="GJ980" s="23"/>
      <c r="GK980" s="23"/>
      <c r="GL980" s="23"/>
      <c r="GM980" s="23"/>
      <c r="GN980" s="13"/>
    </row>
    <row r="981" spans="69:196">
      <c r="BQ981" s="19"/>
      <c r="BR981" s="19"/>
      <c r="BS981" s="19"/>
      <c r="BU981" s="19"/>
      <c r="BV981" s="19"/>
      <c r="BW981" s="19"/>
      <c r="BX981" s="19"/>
      <c r="BY981" s="19"/>
      <c r="BZ981" s="19"/>
      <c r="CA981" s="27"/>
      <c r="EP981" s="9"/>
      <c r="EQ981" s="4"/>
      <c r="ER981" s="4"/>
      <c r="ES981" s="4"/>
      <c r="ET981" s="4"/>
      <c r="EU981" s="13"/>
      <c r="FV981" s="19"/>
      <c r="FW981" s="23"/>
      <c r="FX981" s="23"/>
      <c r="FZ981" s="23"/>
      <c r="GA981" s="23"/>
      <c r="GB981" s="23"/>
      <c r="GC981" s="23"/>
      <c r="GD981" s="23"/>
      <c r="GE981" s="23"/>
      <c r="GF981" s="23"/>
      <c r="GG981" s="23"/>
      <c r="GH981" s="23"/>
      <c r="GI981" s="23"/>
      <c r="GJ981" s="23"/>
      <c r="GK981" s="23"/>
      <c r="GL981" s="23"/>
      <c r="GM981" s="23"/>
      <c r="GN981" s="13"/>
    </row>
    <row r="982" spans="69:196">
      <c r="BQ982" s="19"/>
      <c r="BR982" s="19"/>
      <c r="BS982" s="19"/>
      <c r="BU982" s="19"/>
      <c r="BV982" s="19"/>
      <c r="BW982" s="19"/>
      <c r="BX982" s="19"/>
      <c r="BY982" s="19"/>
      <c r="BZ982" s="19"/>
      <c r="CA982" s="27"/>
      <c r="EP982" s="9"/>
      <c r="EQ982" s="4"/>
      <c r="ER982" s="4"/>
      <c r="ES982" s="4"/>
      <c r="ET982" s="4"/>
      <c r="EU982" s="13"/>
      <c r="FV982" s="19"/>
      <c r="FW982" s="23"/>
      <c r="FX982" s="23"/>
      <c r="FZ982" s="23"/>
      <c r="GA982" s="23"/>
      <c r="GB982" s="23"/>
      <c r="GC982" s="23"/>
      <c r="GD982" s="23"/>
      <c r="GE982" s="23"/>
      <c r="GF982" s="23"/>
      <c r="GG982" s="23"/>
      <c r="GH982" s="23"/>
      <c r="GI982" s="23"/>
      <c r="GJ982" s="23"/>
      <c r="GK982" s="23"/>
      <c r="GL982" s="23"/>
      <c r="GM982" s="23"/>
      <c r="GN982" s="13"/>
    </row>
    <row r="983" spans="69:196">
      <c r="BQ983" s="19"/>
      <c r="BR983" s="19"/>
      <c r="BS983" s="19"/>
      <c r="BU983" s="19"/>
      <c r="BV983" s="19"/>
      <c r="BW983" s="19"/>
      <c r="BX983" s="19"/>
      <c r="BY983" s="19"/>
      <c r="BZ983" s="19"/>
      <c r="CA983" s="27"/>
      <c r="EP983" s="9"/>
      <c r="EQ983" s="4"/>
      <c r="ER983" s="4"/>
      <c r="ES983" s="4"/>
      <c r="ET983" s="4"/>
      <c r="EU983" s="13"/>
      <c r="FV983" s="19"/>
      <c r="FW983" s="23"/>
      <c r="FX983" s="23"/>
      <c r="FZ983" s="23"/>
      <c r="GA983" s="23"/>
      <c r="GB983" s="23"/>
      <c r="GC983" s="23"/>
      <c r="GD983" s="23"/>
      <c r="GE983" s="23"/>
      <c r="GF983" s="23"/>
      <c r="GG983" s="23"/>
      <c r="GH983" s="23"/>
      <c r="GI983" s="23"/>
      <c r="GJ983" s="23"/>
      <c r="GK983" s="23"/>
      <c r="GL983" s="23"/>
      <c r="GM983" s="23"/>
      <c r="GN983" s="13"/>
    </row>
    <row r="984" spans="69:196">
      <c r="BQ984" s="19"/>
      <c r="BR984" s="19"/>
      <c r="BS984" s="19"/>
      <c r="BU984" s="19"/>
      <c r="BV984" s="19"/>
      <c r="BW984" s="19"/>
      <c r="BX984" s="19"/>
      <c r="BY984" s="19"/>
      <c r="BZ984" s="19"/>
      <c r="CA984" s="27"/>
      <c r="EP984" s="9"/>
      <c r="EQ984" s="4"/>
      <c r="ER984" s="4"/>
      <c r="ES984" s="4"/>
      <c r="ET984" s="4"/>
      <c r="EU984" s="13"/>
      <c r="FV984" s="19"/>
      <c r="FW984" s="23"/>
      <c r="FX984" s="23"/>
      <c r="FZ984" s="23"/>
      <c r="GA984" s="23"/>
      <c r="GB984" s="23"/>
      <c r="GC984" s="23"/>
      <c r="GD984" s="23"/>
      <c r="GE984" s="23"/>
      <c r="GF984" s="23"/>
      <c r="GG984" s="23"/>
      <c r="GH984" s="23"/>
      <c r="GI984" s="23"/>
      <c r="GJ984" s="23"/>
      <c r="GK984" s="23"/>
      <c r="GL984" s="23"/>
      <c r="GM984" s="23"/>
      <c r="GN984" s="13"/>
    </row>
    <row r="985" spans="69:196">
      <c r="BQ985" s="19"/>
      <c r="BR985" s="19"/>
      <c r="BS985" s="19"/>
      <c r="BU985" s="19"/>
      <c r="BV985" s="19"/>
      <c r="BW985" s="19"/>
      <c r="BX985" s="19"/>
      <c r="BY985" s="19"/>
      <c r="BZ985" s="19"/>
      <c r="CA985" s="27"/>
      <c r="EP985" s="9"/>
      <c r="EQ985" s="4"/>
      <c r="ER985" s="4"/>
      <c r="ES985" s="4"/>
      <c r="ET985" s="4"/>
      <c r="EU985" s="13"/>
      <c r="FV985" s="19"/>
      <c r="FW985" s="23"/>
      <c r="FX985" s="23"/>
      <c r="FZ985" s="23"/>
      <c r="GA985" s="23"/>
      <c r="GB985" s="23"/>
      <c r="GC985" s="23"/>
      <c r="GD985" s="23"/>
      <c r="GE985" s="23"/>
      <c r="GF985" s="23"/>
      <c r="GG985" s="23"/>
      <c r="GH985" s="23"/>
      <c r="GI985" s="23"/>
      <c r="GJ985" s="23"/>
      <c r="GK985" s="23"/>
      <c r="GL985" s="23"/>
      <c r="GM985" s="23"/>
      <c r="GN985" s="13"/>
    </row>
    <row r="986" spans="69:196">
      <c r="BQ986" s="19"/>
      <c r="BR986" s="19"/>
      <c r="BS986" s="19"/>
      <c r="BU986" s="19"/>
      <c r="BV986" s="19"/>
      <c r="BW986" s="19"/>
      <c r="BX986" s="19"/>
      <c r="BY986" s="19"/>
      <c r="BZ986" s="19"/>
      <c r="CA986" s="27"/>
      <c r="EP986" s="9"/>
      <c r="EQ986" s="4"/>
      <c r="ER986" s="4"/>
      <c r="ES986" s="4"/>
      <c r="ET986" s="4"/>
      <c r="EU986" s="13"/>
      <c r="FV986" s="19"/>
      <c r="FW986" s="23"/>
      <c r="FX986" s="23"/>
      <c r="FZ986" s="23"/>
      <c r="GA986" s="23"/>
      <c r="GB986" s="23"/>
      <c r="GC986" s="23"/>
      <c r="GD986" s="23"/>
      <c r="GE986" s="23"/>
      <c r="GF986" s="23"/>
      <c r="GG986" s="23"/>
      <c r="GH986" s="23"/>
      <c r="GI986" s="23"/>
      <c r="GJ986" s="23"/>
      <c r="GK986" s="23"/>
      <c r="GL986" s="23"/>
      <c r="GM986" s="23"/>
      <c r="GN986" s="13"/>
    </row>
    <row r="987" spans="69:196">
      <c r="BQ987" s="19"/>
      <c r="BR987" s="19"/>
      <c r="BS987" s="19"/>
      <c r="BU987" s="19"/>
      <c r="BV987" s="19"/>
      <c r="BW987" s="19"/>
      <c r="BX987" s="19"/>
      <c r="BY987" s="19"/>
      <c r="BZ987" s="19"/>
      <c r="CA987" s="27"/>
      <c r="EP987" s="9"/>
      <c r="EQ987" s="4"/>
      <c r="ER987" s="4"/>
      <c r="ES987" s="4"/>
      <c r="ET987" s="4"/>
      <c r="EU987" s="13"/>
      <c r="FV987" s="19"/>
      <c r="FW987" s="23"/>
      <c r="FX987" s="23"/>
      <c r="FZ987" s="23"/>
      <c r="GA987" s="23"/>
      <c r="GB987" s="23"/>
      <c r="GC987" s="23"/>
      <c r="GD987" s="23"/>
      <c r="GE987" s="23"/>
      <c r="GF987" s="23"/>
      <c r="GG987" s="23"/>
      <c r="GH987" s="23"/>
      <c r="GI987" s="23"/>
      <c r="GJ987" s="23"/>
      <c r="GK987" s="23"/>
      <c r="GL987" s="23"/>
      <c r="GM987" s="23"/>
      <c r="GN987" s="13"/>
    </row>
    <row r="988" spans="69:196">
      <c r="BQ988" s="19"/>
      <c r="BR988" s="19"/>
      <c r="BS988" s="19"/>
      <c r="BU988" s="19"/>
      <c r="BV988" s="19"/>
      <c r="BW988" s="19"/>
      <c r="BX988" s="19"/>
      <c r="BY988" s="19"/>
      <c r="BZ988" s="19"/>
      <c r="CA988" s="27"/>
      <c r="EP988" s="9"/>
      <c r="EQ988" s="4"/>
      <c r="ER988" s="4"/>
      <c r="ES988" s="4"/>
      <c r="ET988" s="4"/>
      <c r="EU988" s="13"/>
      <c r="FV988" s="19"/>
      <c r="FW988" s="23"/>
      <c r="FX988" s="23"/>
      <c r="FZ988" s="23"/>
      <c r="GA988" s="23"/>
      <c r="GB988" s="23"/>
      <c r="GC988" s="23"/>
      <c r="GD988" s="23"/>
      <c r="GE988" s="23"/>
      <c r="GF988" s="23"/>
      <c r="GG988" s="23"/>
      <c r="GH988" s="23"/>
      <c r="GI988" s="23"/>
      <c r="GJ988" s="23"/>
      <c r="GK988" s="23"/>
      <c r="GL988" s="23"/>
      <c r="GM988" s="23"/>
      <c r="GN988" s="13"/>
    </row>
    <row r="989" spans="69:196">
      <c r="BQ989" s="19"/>
      <c r="BR989" s="19"/>
      <c r="BS989" s="19"/>
      <c r="BU989" s="19"/>
      <c r="BV989" s="19"/>
      <c r="BW989" s="19"/>
      <c r="BX989" s="19"/>
      <c r="BY989" s="19"/>
      <c r="BZ989" s="19"/>
      <c r="CA989" s="27"/>
      <c r="EP989" s="9"/>
      <c r="EQ989" s="4"/>
      <c r="ER989" s="4"/>
      <c r="ES989" s="4"/>
      <c r="ET989" s="4"/>
      <c r="EU989" s="13"/>
      <c r="FV989" s="19"/>
      <c r="FW989" s="23"/>
      <c r="FX989" s="23"/>
      <c r="FZ989" s="23"/>
      <c r="GA989" s="23"/>
      <c r="GB989" s="23"/>
      <c r="GC989" s="23"/>
      <c r="GD989" s="23"/>
      <c r="GE989" s="23"/>
      <c r="GF989" s="23"/>
      <c r="GG989" s="23"/>
      <c r="GH989" s="23"/>
      <c r="GI989" s="23"/>
      <c r="GJ989" s="23"/>
      <c r="GK989" s="23"/>
      <c r="GL989" s="23"/>
      <c r="GM989" s="23"/>
      <c r="GN989" s="13"/>
    </row>
    <row r="990" spans="69:196">
      <c r="BQ990" s="19"/>
      <c r="BR990" s="19"/>
      <c r="BS990" s="19"/>
      <c r="BU990" s="19"/>
      <c r="BV990" s="19"/>
      <c r="BW990" s="19"/>
      <c r="BX990" s="19"/>
      <c r="BY990" s="19"/>
      <c r="BZ990" s="19"/>
      <c r="CA990" s="27"/>
      <c r="EP990" s="9"/>
      <c r="EQ990" s="4"/>
      <c r="ER990" s="4"/>
      <c r="ES990" s="4"/>
      <c r="ET990" s="4"/>
      <c r="EU990" s="13"/>
      <c r="FV990" s="19"/>
      <c r="FW990" s="23"/>
      <c r="FX990" s="23"/>
      <c r="FZ990" s="23"/>
      <c r="GA990" s="23"/>
      <c r="GB990" s="23"/>
      <c r="GC990" s="23"/>
      <c r="GD990" s="23"/>
      <c r="GE990" s="23"/>
      <c r="GF990" s="23"/>
      <c r="GG990" s="23"/>
      <c r="GH990" s="23"/>
      <c r="GI990" s="23"/>
      <c r="GJ990" s="23"/>
      <c r="GK990" s="23"/>
      <c r="GL990" s="23"/>
      <c r="GM990" s="23"/>
      <c r="GN990" s="13"/>
    </row>
    <row r="991" spans="69:196">
      <c r="BQ991" s="19"/>
      <c r="BR991" s="19"/>
      <c r="BS991" s="19"/>
      <c r="BU991" s="19"/>
      <c r="BV991" s="19"/>
      <c r="BW991" s="19"/>
      <c r="BX991" s="19"/>
      <c r="BY991" s="19"/>
      <c r="BZ991" s="19"/>
      <c r="CA991" s="27"/>
      <c r="EP991" s="9"/>
      <c r="EQ991" s="4"/>
      <c r="ER991" s="4"/>
      <c r="ES991" s="4"/>
      <c r="ET991" s="4"/>
      <c r="EU991" s="13"/>
      <c r="FV991" s="19"/>
      <c r="FW991" s="23"/>
      <c r="FX991" s="23"/>
      <c r="FZ991" s="23"/>
      <c r="GA991" s="23"/>
      <c r="GB991" s="23"/>
      <c r="GC991" s="23"/>
      <c r="GD991" s="23"/>
      <c r="GE991" s="23"/>
      <c r="GF991" s="23"/>
      <c r="GG991" s="23"/>
      <c r="GH991" s="23"/>
      <c r="GI991" s="23"/>
      <c r="GJ991" s="23"/>
      <c r="GK991" s="23"/>
      <c r="GL991" s="23"/>
      <c r="GM991" s="23"/>
      <c r="GN991" s="13"/>
    </row>
    <row r="992" spans="69:196">
      <c r="BQ992" s="19"/>
      <c r="BR992" s="19"/>
      <c r="BS992" s="19"/>
      <c r="BU992" s="19"/>
      <c r="BV992" s="19"/>
      <c r="BW992" s="19"/>
      <c r="BX992" s="19"/>
      <c r="BY992" s="19"/>
      <c r="BZ992" s="19"/>
      <c r="CA992" s="27"/>
      <c r="EP992" s="9"/>
      <c r="EQ992" s="4"/>
      <c r="ER992" s="4"/>
      <c r="ES992" s="4"/>
      <c r="ET992" s="4"/>
      <c r="EU992" s="13"/>
      <c r="FV992" s="19"/>
      <c r="FW992" s="23"/>
      <c r="FX992" s="23"/>
      <c r="FZ992" s="23"/>
      <c r="GA992" s="23"/>
      <c r="GB992" s="23"/>
      <c r="GC992" s="23"/>
      <c r="GD992" s="23"/>
      <c r="GE992" s="23"/>
      <c r="GF992" s="23"/>
      <c r="GG992" s="23"/>
      <c r="GH992" s="23"/>
      <c r="GI992" s="23"/>
      <c r="GJ992" s="23"/>
      <c r="GK992" s="23"/>
      <c r="GL992" s="23"/>
      <c r="GM992" s="23"/>
      <c r="GN992" s="13"/>
    </row>
    <row r="993" spans="69:196">
      <c r="BQ993" s="19"/>
      <c r="BR993" s="19"/>
      <c r="BS993" s="19"/>
      <c r="BU993" s="19"/>
      <c r="BV993" s="19"/>
      <c r="BW993" s="19"/>
      <c r="BX993" s="19"/>
      <c r="BY993" s="19"/>
      <c r="BZ993" s="19"/>
      <c r="CA993" s="27"/>
      <c r="EP993" s="9"/>
      <c r="EQ993" s="4"/>
      <c r="ER993" s="4"/>
      <c r="ES993" s="4"/>
      <c r="ET993" s="4"/>
      <c r="EU993" s="13"/>
      <c r="FV993" s="19"/>
      <c r="FW993" s="23"/>
      <c r="FX993" s="23"/>
      <c r="FZ993" s="23"/>
      <c r="GA993" s="23"/>
      <c r="GB993" s="23"/>
      <c r="GC993" s="23"/>
      <c r="GD993" s="23"/>
      <c r="GE993" s="23"/>
      <c r="GF993" s="23"/>
      <c r="GG993" s="23"/>
      <c r="GH993" s="23"/>
      <c r="GI993" s="23"/>
      <c r="GJ993" s="23"/>
      <c r="GK993" s="23"/>
      <c r="GL993" s="23"/>
      <c r="GM993" s="23"/>
      <c r="GN993" s="13"/>
    </row>
    <row r="994" spans="69:196">
      <c r="BQ994" s="19"/>
      <c r="BR994" s="19"/>
      <c r="BS994" s="19"/>
      <c r="BU994" s="19"/>
      <c r="BV994" s="19"/>
      <c r="BW994" s="19"/>
      <c r="BX994" s="19"/>
      <c r="BY994" s="19"/>
      <c r="BZ994" s="19"/>
      <c r="CA994" s="27"/>
      <c r="EP994" s="9"/>
      <c r="EQ994" s="4"/>
      <c r="ER994" s="4"/>
      <c r="ES994" s="4"/>
      <c r="ET994" s="4"/>
      <c r="EU994" s="13"/>
      <c r="FV994" s="19"/>
      <c r="FW994" s="23"/>
      <c r="FX994" s="23"/>
      <c r="FZ994" s="23"/>
      <c r="GA994" s="23"/>
      <c r="GB994" s="23"/>
      <c r="GC994" s="23"/>
      <c r="GD994" s="23"/>
      <c r="GE994" s="23"/>
      <c r="GF994" s="23"/>
      <c r="GG994" s="23"/>
      <c r="GH994" s="23"/>
      <c r="GI994" s="23"/>
      <c r="GJ994" s="23"/>
      <c r="GK994" s="23"/>
      <c r="GL994" s="23"/>
      <c r="GM994" s="23"/>
      <c r="GN994" s="13"/>
    </row>
    <row r="995" spans="69:196">
      <c r="BQ995" s="19"/>
      <c r="BR995" s="19"/>
      <c r="BS995" s="19"/>
      <c r="BU995" s="19"/>
      <c r="BV995" s="19"/>
      <c r="BW995" s="19"/>
      <c r="BX995" s="19"/>
      <c r="BY995" s="19"/>
      <c r="BZ995" s="19"/>
      <c r="CA995" s="27"/>
      <c r="EP995" s="9"/>
      <c r="EQ995" s="4"/>
      <c r="ER995" s="4"/>
      <c r="ES995" s="4"/>
      <c r="ET995" s="4"/>
      <c r="EU995" s="13"/>
      <c r="FV995" s="19"/>
      <c r="FW995" s="23"/>
      <c r="FX995" s="23"/>
      <c r="FZ995" s="23"/>
      <c r="GA995" s="23"/>
      <c r="GB995" s="23"/>
      <c r="GC995" s="23"/>
      <c r="GD995" s="23"/>
      <c r="GE995" s="23"/>
      <c r="GF995" s="23"/>
      <c r="GG995" s="23"/>
      <c r="GH995" s="23"/>
      <c r="GI995" s="23"/>
      <c r="GJ995" s="23"/>
      <c r="GK995" s="23"/>
      <c r="GL995" s="23"/>
      <c r="GM995" s="23"/>
      <c r="GN995" s="13"/>
    </row>
    <row r="996" spans="69:196">
      <c r="BQ996" s="19"/>
      <c r="BR996" s="19"/>
      <c r="BS996" s="19"/>
      <c r="BU996" s="19"/>
      <c r="BV996" s="19"/>
      <c r="BW996" s="19"/>
      <c r="BX996" s="19"/>
      <c r="BY996" s="19"/>
      <c r="BZ996" s="19"/>
      <c r="CA996" s="27"/>
      <c r="EP996" s="9"/>
      <c r="EQ996" s="4"/>
      <c r="ER996" s="4"/>
      <c r="ES996" s="4"/>
      <c r="ET996" s="4"/>
      <c r="EU996" s="13"/>
      <c r="FV996" s="19"/>
      <c r="FW996" s="23"/>
      <c r="FX996" s="23"/>
      <c r="FZ996" s="23"/>
      <c r="GA996" s="23"/>
      <c r="GB996" s="23"/>
      <c r="GC996" s="23"/>
      <c r="GD996" s="23"/>
      <c r="GE996" s="23"/>
      <c r="GF996" s="23"/>
      <c r="GG996" s="23"/>
      <c r="GH996" s="23"/>
      <c r="GI996" s="23"/>
      <c r="GJ996" s="23"/>
      <c r="GK996" s="23"/>
      <c r="GL996" s="23"/>
      <c r="GM996" s="23"/>
      <c r="GN996" s="13"/>
    </row>
    <row r="997" spans="69:196">
      <c r="BQ997" s="19"/>
      <c r="BR997" s="19"/>
      <c r="BS997" s="19"/>
      <c r="BU997" s="19"/>
      <c r="BV997" s="19"/>
      <c r="BW997" s="19"/>
      <c r="BX997" s="19"/>
      <c r="BY997" s="19"/>
      <c r="BZ997" s="19"/>
      <c r="CA997" s="27"/>
      <c r="EP997" s="9"/>
      <c r="EQ997" s="4"/>
      <c r="ER997" s="4"/>
      <c r="ES997" s="4"/>
      <c r="ET997" s="4"/>
      <c r="EU997" s="13"/>
      <c r="FV997" s="19"/>
      <c r="FW997" s="23"/>
      <c r="FX997" s="23"/>
      <c r="FZ997" s="23"/>
      <c r="GA997" s="23"/>
      <c r="GB997" s="23"/>
      <c r="GC997" s="23"/>
      <c r="GD997" s="23"/>
      <c r="GE997" s="23"/>
      <c r="GF997" s="23"/>
      <c r="GG997" s="23"/>
      <c r="GH997" s="23"/>
      <c r="GI997" s="23"/>
      <c r="GJ997" s="23"/>
      <c r="GK997" s="23"/>
      <c r="GL997" s="23"/>
      <c r="GM997" s="23"/>
      <c r="GN997" s="13"/>
    </row>
    <row r="998" spans="69:196">
      <c r="BQ998" s="19"/>
      <c r="BR998" s="19"/>
      <c r="BS998" s="19"/>
      <c r="BU998" s="19"/>
      <c r="BV998" s="19"/>
      <c r="BW998" s="19"/>
      <c r="BX998" s="19"/>
      <c r="BY998" s="19"/>
      <c r="BZ998" s="19"/>
      <c r="CA998" s="27"/>
      <c r="EP998" s="9"/>
      <c r="EQ998" s="4"/>
      <c r="ER998" s="4"/>
      <c r="ES998" s="4"/>
      <c r="ET998" s="4"/>
      <c r="EU998" s="13"/>
      <c r="FV998" s="19"/>
      <c r="FW998" s="23"/>
      <c r="FX998" s="23"/>
      <c r="FZ998" s="23"/>
      <c r="GA998" s="23"/>
      <c r="GB998" s="23"/>
      <c r="GC998" s="23"/>
      <c r="GD998" s="23"/>
      <c r="GE998" s="23"/>
      <c r="GF998" s="23"/>
      <c r="GG998" s="23"/>
      <c r="GH998" s="23"/>
      <c r="GI998" s="23"/>
      <c r="GJ998" s="23"/>
      <c r="GK998" s="23"/>
      <c r="GL998" s="23"/>
      <c r="GM998" s="23"/>
      <c r="GN998" s="13"/>
    </row>
    <row r="999" spans="69:196">
      <c r="BQ999" s="19"/>
      <c r="BR999" s="19"/>
      <c r="BS999" s="19"/>
      <c r="BU999" s="19"/>
      <c r="BV999" s="19"/>
      <c r="BW999" s="19"/>
      <c r="BX999" s="19"/>
      <c r="BY999" s="19"/>
      <c r="BZ999" s="19"/>
      <c r="CA999" s="27"/>
      <c r="EP999" s="9"/>
      <c r="EQ999" s="4"/>
      <c r="ER999" s="4"/>
      <c r="ES999" s="4"/>
      <c r="ET999" s="4"/>
      <c r="EU999" s="13"/>
      <c r="FV999" s="19"/>
      <c r="FW999" s="23"/>
      <c r="FX999" s="23"/>
      <c r="FZ999" s="23"/>
      <c r="GA999" s="23"/>
      <c r="GB999" s="23"/>
      <c r="GC999" s="23"/>
      <c r="GD999" s="23"/>
      <c r="GE999" s="23"/>
      <c r="GF999" s="23"/>
      <c r="GG999" s="23"/>
      <c r="GH999" s="23"/>
      <c r="GI999" s="23"/>
      <c r="GJ999" s="23"/>
      <c r="GK999" s="23"/>
      <c r="GL999" s="23"/>
      <c r="GM999" s="23"/>
      <c r="GN999" s="13"/>
    </row>
    <row r="1000" spans="69:196">
      <c r="BQ1000" s="19"/>
      <c r="BR1000" s="19"/>
      <c r="BS1000" s="19"/>
      <c r="BU1000" s="19"/>
      <c r="BV1000" s="19"/>
      <c r="BW1000" s="19"/>
      <c r="BX1000" s="19"/>
      <c r="BY1000" s="19"/>
      <c r="BZ1000" s="19"/>
      <c r="CA1000" s="27"/>
      <c r="EP1000" s="9"/>
      <c r="EQ1000" s="4"/>
      <c r="ER1000" s="4"/>
      <c r="ES1000" s="4"/>
      <c r="ET1000" s="4"/>
      <c r="EU1000" s="13"/>
      <c r="FV1000" s="19"/>
      <c r="FW1000" s="23"/>
      <c r="FX1000" s="23"/>
      <c r="FZ1000" s="23"/>
      <c r="GA1000" s="23"/>
      <c r="GB1000" s="23"/>
      <c r="GC1000" s="23"/>
      <c r="GD1000" s="23"/>
      <c r="GE1000" s="23"/>
      <c r="GF1000" s="23"/>
      <c r="GG1000" s="23"/>
      <c r="GH1000" s="23"/>
      <c r="GI1000" s="23"/>
      <c r="GJ1000" s="23"/>
      <c r="GK1000" s="23"/>
      <c r="GL1000" s="23"/>
      <c r="GM1000" s="23"/>
      <c r="GN1000" s="13"/>
    </row>
    <row r="1001" spans="69:196">
      <c r="BQ1001" s="19"/>
      <c r="BR1001" s="19"/>
      <c r="BS1001" s="19"/>
      <c r="BU1001" s="19"/>
      <c r="BV1001" s="19"/>
      <c r="BW1001" s="19"/>
      <c r="BX1001" s="19"/>
      <c r="BY1001" s="19"/>
      <c r="BZ1001" s="19"/>
      <c r="CA1001" s="27"/>
      <c r="EP1001" s="9"/>
      <c r="EQ1001" s="4"/>
      <c r="ER1001" s="4"/>
      <c r="ES1001" s="4"/>
      <c r="ET1001" s="4"/>
      <c r="EU1001" s="13"/>
      <c r="FV1001" s="19"/>
      <c r="FW1001" s="23"/>
      <c r="FX1001" s="23"/>
      <c r="FZ1001" s="23"/>
      <c r="GA1001" s="23"/>
      <c r="GB1001" s="23"/>
      <c r="GC1001" s="23"/>
      <c r="GD1001" s="23"/>
      <c r="GE1001" s="23"/>
      <c r="GF1001" s="23"/>
      <c r="GG1001" s="23"/>
      <c r="GH1001" s="23"/>
      <c r="GI1001" s="23"/>
      <c r="GJ1001" s="23"/>
      <c r="GK1001" s="23"/>
      <c r="GL1001" s="23"/>
      <c r="GM1001" s="23"/>
      <c r="GN1001" s="13"/>
    </row>
    <row r="1002" spans="69:196">
      <c r="BQ1002" s="19"/>
      <c r="BR1002" s="19"/>
      <c r="BS1002" s="19"/>
      <c r="BU1002" s="19"/>
      <c r="BV1002" s="19"/>
      <c r="BW1002" s="19"/>
      <c r="BX1002" s="19"/>
      <c r="BY1002" s="19"/>
      <c r="BZ1002" s="19"/>
      <c r="CA1002" s="27"/>
      <c r="EP1002" s="9"/>
      <c r="EQ1002" s="4"/>
      <c r="ER1002" s="4"/>
      <c r="ES1002" s="4"/>
      <c r="ET1002" s="4"/>
      <c r="EU1002" s="13"/>
      <c r="FV1002" s="19"/>
      <c r="FW1002" s="23"/>
      <c r="FX1002" s="23"/>
      <c r="FZ1002" s="23"/>
      <c r="GA1002" s="23"/>
      <c r="GB1002" s="23"/>
      <c r="GC1002" s="23"/>
      <c r="GD1002" s="23"/>
      <c r="GE1002" s="23"/>
      <c r="GF1002" s="23"/>
      <c r="GG1002" s="23"/>
      <c r="GH1002" s="23"/>
      <c r="GI1002" s="23"/>
      <c r="GJ1002" s="23"/>
      <c r="GK1002" s="23"/>
      <c r="GL1002" s="23"/>
      <c r="GM1002" s="23"/>
      <c r="GN1002" s="13"/>
    </row>
    <row r="1003" spans="69:196">
      <c r="BQ1003" s="19"/>
      <c r="BR1003" s="19"/>
      <c r="BS1003" s="19"/>
      <c r="BU1003" s="19"/>
      <c r="BV1003" s="19"/>
      <c r="BW1003" s="19"/>
      <c r="BX1003" s="19"/>
      <c r="BY1003" s="19"/>
      <c r="BZ1003" s="19"/>
      <c r="CA1003" s="27"/>
      <c r="EP1003" s="9"/>
      <c r="EQ1003" s="4"/>
      <c r="ER1003" s="4"/>
      <c r="ES1003" s="4"/>
      <c r="ET1003" s="4"/>
      <c r="EU1003" s="13"/>
      <c r="FV1003" s="19"/>
      <c r="FW1003" s="23"/>
      <c r="FX1003" s="23"/>
      <c r="FZ1003" s="23"/>
      <c r="GA1003" s="23"/>
      <c r="GB1003" s="23"/>
      <c r="GC1003" s="23"/>
      <c r="GD1003" s="23"/>
      <c r="GE1003" s="23"/>
      <c r="GF1003" s="23"/>
      <c r="GG1003" s="23"/>
      <c r="GH1003" s="23"/>
      <c r="GI1003" s="23"/>
      <c r="GJ1003" s="23"/>
      <c r="GK1003" s="23"/>
      <c r="GL1003" s="23"/>
      <c r="GM1003" s="23"/>
      <c r="GN1003" s="13"/>
    </row>
    <row r="1004" spans="69:196">
      <c r="BQ1004" s="19"/>
      <c r="BR1004" s="19"/>
      <c r="BS1004" s="19"/>
      <c r="BU1004" s="19"/>
      <c r="BV1004" s="19"/>
      <c r="BW1004" s="19"/>
      <c r="BX1004" s="19"/>
      <c r="BY1004" s="19"/>
      <c r="BZ1004" s="19"/>
      <c r="CA1004" s="27"/>
      <c r="EP1004" s="9"/>
      <c r="EQ1004" s="4"/>
      <c r="ER1004" s="4"/>
      <c r="ES1004" s="4"/>
      <c r="ET1004" s="4"/>
      <c r="EU1004" s="13"/>
      <c r="FV1004" s="19"/>
      <c r="FW1004" s="23"/>
      <c r="FX1004" s="23"/>
      <c r="FZ1004" s="23"/>
      <c r="GA1004" s="23"/>
      <c r="GB1004" s="23"/>
      <c r="GC1004" s="23"/>
      <c r="GD1004" s="23"/>
      <c r="GE1004" s="23"/>
      <c r="GF1004" s="23"/>
      <c r="GG1004" s="23"/>
      <c r="GH1004" s="23"/>
      <c r="GI1004" s="23"/>
      <c r="GJ1004" s="23"/>
      <c r="GK1004" s="23"/>
      <c r="GL1004" s="23"/>
      <c r="GM1004" s="23"/>
      <c r="GN1004" s="13"/>
    </row>
    <row r="1005" spans="69:196">
      <c r="BQ1005" s="19"/>
      <c r="BR1005" s="19"/>
      <c r="BS1005" s="19"/>
      <c r="BU1005" s="19"/>
      <c r="BV1005" s="19"/>
      <c r="BW1005" s="19"/>
      <c r="BX1005" s="19"/>
      <c r="BY1005" s="19"/>
      <c r="BZ1005" s="19"/>
      <c r="CA1005" s="27"/>
      <c r="EP1005" s="9"/>
      <c r="EQ1005" s="4"/>
      <c r="ER1005" s="4"/>
      <c r="ES1005" s="4"/>
      <c r="ET1005" s="4"/>
      <c r="EU1005" s="13"/>
      <c r="FV1005" s="19"/>
      <c r="FW1005" s="23"/>
      <c r="FX1005" s="23"/>
      <c r="FZ1005" s="23"/>
      <c r="GA1005" s="23"/>
      <c r="GB1005" s="23"/>
      <c r="GC1005" s="23"/>
      <c r="GD1005" s="23"/>
      <c r="GE1005" s="23"/>
      <c r="GF1005" s="23"/>
      <c r="GG1005" s="23"/>
      <c r="GH1005" s="23"/>
      <c r="GI1005" s="23"/>
      <c r="GJ1005" s="23"/>
      <c r="GK1005" s="23"/>
      <c r="GL1005" s="23"/>
      <c r="GM1005" s="23"/>
      <c r="GN1005" s="13"/>
    </row>
    <row r="1006" spans="69:196">
      <c r="BQ1006" s="19"/>
      <c r="BR1006" s="19"/>
      <c r="BS1006" s="19"/>
      <c r="BU1006" s="19"/>
      <c r="BV1006" s="19"/>
      <c r="BW1006" s="19"/>
      <c r="BX1006" s="19"/>
      <c r="BY1006" s="19"/>
      <c r="BZ1006" s="19"/>
      <c r="CA1006" s="27"/>
      <c r="EP1006" s="9"/>
      <c r="EQ1006" s="4"/>
      <c r="ER1006" s="4"/>
      <c r="ES1006" s="4"/>
      <c r="ET1006" s="4"/>
      <c r="EU1006" s="13"/>
      <c r="FV1006" s="19"/>
      <c r="FW1006" s="23"/>
      <c r="FX1006" s="23"/>
      <c r="FZ1006" s="23"/>
      <c r="GA1006" s="23"/>
      <c r="GB1006" s="23"/>
      <c r="GC1006" s="23"/>
      <c r="GD1006" s="23"/>
      <c r="GE1006" s="23"/>
      <c r="GF1006" s="23"/>
      <c r="GG1006" s="23"/>
      <c r="GH1006" s="23"/>
      <c r="GI1006" s="23"/>
      <c r="GJ1006" s="23"/>
      <c r="GK1006" s="23"/>
      <c r="GL1006" s="23"/>
      <c r="GM1006" s="23"/>
      <c r="GN1006" s="13"/>
    </row>
    <row r="1007" spans="69:196">
      <c r="BQ1007" s="19"/>
      <c r="BR1007" s="19"/>
      <c r="BS1007" s="19"/>
      <c r="BU1007" s="19"/>
      <c r="BV1007" s="19"/>
      <c r="BW1007" s="19"/>
      <c r="BX1007" s="19"/>
      <c r="BY1007" s="19"/>
      <c r="BZ1007" s="19"/>
      <c r="CA1007" s="27"/>
      <c r="EP1007" s="9"/>
      <c r="EQ1007" s="4"/>
      <c r="ER1007" s="4"/>
      <c r="ES1007" s="4"/>
      <c r="ET1007" s="4"/>
      <c r="EU1007" s="13"/>
      <c r="FV1007" s="19"/>
      <c r="FW1007" s="23"/>
      <c r="FX1007" s="23"/>
      <c r="FZ1007" s="23"/>
      <c r="GA1007" s="23"/>
      <c r="GB1007" s="23"/>
      <c r="GC1007" s="23"/>
      <c r="GD1007" s="23"/>
      <c r="GE1007" s="23"/>
      <c r="GF1007" s="23"/>
      <c r="GG1007" s="23"/>
      <c r="GH1007" s="23"/>
      <c r="GI1007" s="23"/>
      <c r="GJ1007" s="23"/>
      <c r="GK1007" s="23"/>
      <c r="GL1007" s="23"/>
      <c r="GM1007" s="23"/>
      <c r="GN1007" s="13"/>
    </row>
    <row r="1008" spans="69:196">
      <c r="BQ1008" s="19"/>
      <c r="BR1008" s="19"/>
      <c r="BS1008" s="19"/>
      <c r="BU1008" s="19"/>
      <c r="BV1008" s="19"/>
      <c r="BW1008" s="19"/>
      <c r="BX1008" s="19"/>
      <c r="BY1008" s="19"/>
      <c r="BZ1008" s="19"/>
      <c r="CA1008" s="27"/>
      <c r="EP1008" s="9"/>
      <c r="EQ1008" s="4"/>
      <c r="ER1008" s="4"/>
      <c r="ES1008" s="4"/>
      <c r="ET1008" s="4"/>
      <c r="EU1008" s="13"/>
      <c r="FV1008" s="19"/>
      <c r="FW1008" s="23"/>
      <c r="FX1008" s="23"/>
      <c r="FZ1008" s="23"/>
      <c r="GA1008" s="23"/>
      <c r="GB1008" s="23"/>
      <c r="GC1008" s="23"/>
      <c r="GD1008" s="23"/>
      <c r="GE1008" s="23"/>
      <c r="GF1008" s="23"/>
      <c r="GG1008" s="23"/>
      <c r="GH1008" s="23"/>
      <c r="GI1008" s="23"/>
      <c r="GJ1008" s="23"/>
      <c r="GK1008" s="23"/>
      <c r="GL1008" s="23"/>
      <c r="GM1008" s="23"/>
      <c r="GN1008" s="13"/>
    </row>
    <row r="1009" spans="69:196">
      <c r="BQ1009" s="19"/>
      <c r="BR1009" s="19"/>
      <c r="BS1009" s="19"/>
      <c r="BU1009" s="19"/>
      <c r="BV1009" s="19"/>
      <c r="BW1009" s="19"/>
      <c r="BX1009" s="19"/>
      <c r="BY1009" s="19"/>
      <c r="BZ1009" s="19"/>
      <c r="CA1009" s="27"/>
      <c r="EP1009" s="9"/>
      <c r="EQ1009" s="4"/>
      <c r="ER1009" s="4"/>
      <c r="ES1009" s="4"/>
      <c r="ET1009" s="4"/>
      <c r="EU1009" s="13"/>
      <c r="FV1009" s="19"/>
      <c r="FW1009" s="23"/>
      <c r="FX1009" s="23"/>
      <c r="FZ1009" s="23"/>
      <c r="GA1009" s="23"/>
      <c r="GB1009" s="23"/>
      <c r="GC1009" s="23"/>
      <c r="GD1009" s="23"/>
      <c r="GE1009" s="23"/>
      <c r="GF1009" s="23"/>
      <c r="GG1009" s="23"/>
      <c r="GH1009" s="23"/>
      <c r="GI1009" s="23"/>
      <c r="GJ1009" s="23"/>
      <c r="GK1009" s="23"/>
      <c r="GL1009" s="23"/>
      <c r="GM1009" s="23"/>
      <c r="GN1009" s="13"/>
    </row>
    <row r="1010" spans="69:196">
      <c r="BQ1010" s="19"/>
      <c r="BR1010" s="19"/>
      <c r="BS1010" s="19"/>
      <c r="BU1010" s="19"/>
      <c r="BV1010" s="19"/>
      <c r="BW1010" s="19"/>
      <c r="BX1010" s="19"/>
      <c r="BY1010" s="19"/>
      <c r="BZ1010" s="19"/>
      <c r="CA1010" s="27"/>
      <c r="EP1010" s="9"/>
      <c r="EQ1010" s="4"/>
      <c r="ER1010" s="4"/>
      <c r="ES1010" s="4"/>
      <c r="ET1010" s="4"/>
      <c r="EU1010" s="13"/>
      <c r="FV1010" s="19"/>
      <c r="FW1010" s="23"/>
      <c r="FX1010" s="23"/>
      <c r="FZ1010" s="23"/>
      <c r="GA1010" s="23"/>
      <c r="GB1010" s="23"/>
      <c r="GC1010" s="23"/>
      <c r="GD1010" s="23"/>
      <c r="GE1010" s="23"/>
      <c r="GF1010" s="23"/>
      <c r="GG1010" s="23"/>
      <c r="GH1010" s="23"/>
      <c r="GI1010" s="23"/>
      <c r="GJ1010" s="23"/>
      <c r="GK1010" s="23"/>
      <c r="GL1010" s="23"/>
      <c r="GM1010" s="23"/>
      <c r="GN1010" s="13"/>
    </row>
    <row r="1011" spans="69:196">
      <c r="BQ1011" s="19"/>
      <c r="BR1011" s="19"/>
      <c r="BS1011" s="19"/>
      <c r="BU1011" s="19"/>
      <c r="BV1011" s="19"/>
      <c r="BW1011" s="19"/>
      <c r="BX1011" s="19"/>
      <c r="BY1011" s="19"/>
      <c r="BZ1011" s="19"/>
      <c r="CA1011" s="27"/>
      <c r="EP1011" s="9"/>
      <c r="EQ1011" s="4"/>
      <c r="ER1011" s="4"/>
      <c r="ES1011" s="4"/>
      <c r="ET1011" s="4"/>
      <c r="EU1011" s="13"/>
      <c r="FV1011" s="19"/>
      <c r="FW1011" s="23"/>
      <c r="FX1011" s="23"/>
      <c r="FZ1011" s="23"/>
      <c r="GA1011" s="23"/>
      <c r="GB1011" s="23"/>
      <c r="GC1011" s="23"/>
      <c r="GD1011" s="23"/>
      <c r="GE1011" s="23"/>
      <c r="GF1011" s="23"/>
      <c r="GG1011" s="23"/>
      <c r="GH1011" s="23"/>
      <c r="GI1011" s="23"/>
      <c r="GJ1011" s="23"/>
      <c r="GK1011" s="23"/>
      <c r="GL1011" s="23"/>
      <c r="GM1011" s="23"/>
      <c r="GN1011" s="13"/>
    </row>
    <row r="1012" spans="69:196">
      <c r="BQ1012" s="19"/>
      <c r="BR1012" s="19"/>
      <c r="BS1012" s="19"/>
      <c r="BU1012" s="19"/>
      <c r="BV1012" s="19"/>
      <c r="BW1012" s="19"/>
      <c r="BX1012" s="19"/>
      <c r="BY1012" s="19"/>
      <c r="BZ1012" s="19"/>
      <c r="CA1012" s="27"/>
      <c r="EP1012" s="9"/>
      <c r="EQ1012" s="4"/>
      <c r="ER1012" s="4"/>
      <c r="ES1012" s="4"/>
      <c r="ET1012" s="4"/>
      <c r="EU1012" s="13"/>
      <c r="FV1012" s="19"/>
      <c r="FW1012" s="23"/>
      <c r="FX1012" s="23"/>
      <c r="FZ1012" s="23"/>
      <c r="GA1012" s="23"/>
      <c r="GB1012" s="23"/>
      <c r="GC1012" s="23"/>
      <c r="GD1012" s="23"/>
      <c r="GE1012" s="23"/>
      <c r="GF1012" s="23"/>
      <c r="GG1012" s="23"/>
      <c r="GH1012" s="23"/>
      <c r="GI1012" s="23"/>
      <c r="GJ1012" s="23"/>
      <c r="GK1012" s="23"/>
      <c r="GL1012" s="23"/>
      <c r="GM1012" s="23"/>
      <c r="GN1012" s="13"/>
    </row>
    <row r="1013" spans="69:196">
      <c r="BQ1013" s="19"/>
      <c r="BR1013" s="19"/>
      <c r="BS1013" s="19"/>
      <c r="BU1013" s="19"/>
      <c r="BV1013" s="19"/>
      <c r="BW1013" s="19"/>
      <c r="BX1013" s="19"/>
      <c r="BY1013" s="19"/>
      <c r="BZ1013" s="19"/>
      <c r="CA1013" s="27"/>
      <c r="EP1013" s="9"/>
      <c r="EQ1013" s="4"/>
      <c r="ER1013" s="4"/>
      <c r="ES1013" s="4"/>
      <c r="ET1013" s="4"/>
      <c r="EU1013" s="13"/>
      <c r="FV1013" s="19"/>
      <c r="FW1013" s="23"/>
      <c r="FX1013" s="23"/>
      <c r="FZ1013" s="23"/>
      <c r="GA1013" s="23"/>
      <c r="GB1013" s="23"/>
      <c r="GC1013" s="23"/>
      <c r="GD1013" s="23"/>
      <c r="GE1013" s="23"/>
      <c r="GF1013" s="23"/>
      <c r="GG1013" s="23"/>
      <c r="GH1013" s="23"/>
      <c r="GI1013" s="23"/>
      <c r="GJ1013" s="23"/>
      <c r="GK1013" s="23"/>
      <c r="GL1013" s="23"/>
      <c r="GM1013" s="23"/>
      <c r="GN1013" s="13"/>
    </row>
    <row r="1014" spans="69:196">
      <c r="BQ1014" s="19"/>
      <c r="BR1014" s="19"/>
      <c r="BS1014" s="19"/>
      <c r="BU1014" s="19"/>
      <c r="BV1014" s="19"/>
      <c r="BW1014" s="19"/>
      <c r="BX1014" s="19"/>
      <c r="BY1014" s="19"/>
      <c r="BZ1014" s="19"/>
      <c r="CA1014" s="27"/>
      <c r="EP1014" s="9"/>
      <c r="EQ1014" s="4"/>
      <c r="ER1014" s="4"/>
      <c r="ES1014" s="4"/>
      <c r="ET1014" s="4"/>
      <c r="EU1014" s="13"/>
      <c r="FV1014" s="19"/>
      <c r="FW1014" s="23"/>
      <c r="FX1014" s="23"/>
      <c r="FZ1014" s="23"/>
      <c r="GA1014" s="23"/>
      <c r="GB1014" s="23"/>
      <c r="GC1014" s="23"/>
      <c r="GD1014" s="23"/>
      <c r="GE1014" s="23"/>
      <c r="GF1014" s="23"/>
      <c r="GG1014" s="23"/>
      <c r="GH1014" s="23"/>
      <c r="GI1014" s="23"/>
      <c r="GJ1014" s="23"/>
      <c r="GK1014" s="23"/>
      <c r="GL1014" s="23"/>
      <c r="GM1014" s="23"/>
      <c r="GN1014" s="13"/>
    </row>
    <row r="1015" spans="69:196">
      <c r="BQ1015" s="19"/>
      <c r="BR1015" s="19"/>
      <c r="BS1015" s="19"/>
      <c r="BU1015" s="19"/>
      <c r="BV1015" s="19"/>
      <c r="BW1015" s="19"/>
      <c r="BX1015" s="19"/>
      <c r="BY1015" s="19"/>
      <c r="BZ1015" s="19"/>
      <c r="CA1015" s="27"/>
      <c r="EP1015" s="9"/>
      <c r="EQ1015" s="4"/>
      <c r="ER1015" s="4"/>
      <c r="ES1015" s="4"/>
      <c r="ET1015" s="4"/>
      <c r="EU1015" s="13"/>
      <c r="FV1015" s="19"/>
      <c r="FW1015" s="23"/>
      <c r="FX1015" s="23"/>
      <c r="FZ1015" s="23"/>
      <c r="GA1015" s="23"/>
      <c r="GB1015" s="23"/>
      <c r="GC1015" s="23"/>
      <c r="GD1015" s="23"/>
      <c r="GE1015" s="23"/>
      <c r="GF1015" s="23"/>
      <c r="GG1015" s="23"/>
      <c r="GH1015" s="23"/>
      <c r="GI1015" s="23"/>
      <c r="GJ1015" s="23"/>
      <c r="GK1015" s="23"/>
      <c r="GL1015" s="23"/>
      <c r="GM1015" s="23"/>
      <c r="GN1015" s="13"/>
    </row>
    <row r="1016" spans="69:196">
      <c r="BQ1016" s="19"/>
      <c r="BR1016" s="19"/>
      <c r="BS1016" s="19"/>
      <c r="BU1016" s="19"/>
      <c r="BV1016" s="19"/>
      <c r="BW1016" s="19"/>
      <c r="BX1016" s="19"/>
      <c r="BY1016" s="19"/>
      <c r="BZ1016" s="19"/>
      <c r="CA1016" s="27"/>
      <c r="EP1016" s="9"/>
      <c r="EQ1016" s="4"/>
      <c r="ER1016" s="4"/>
      <c r="ES1016" s="4"/>
      <c r="ET1016" s="4"/>
      <c r="EU1016" s="13"/>
      <c r="FV1016" s="19"/>
      <c r="FW1016" s="23"/>
      <c r="FX1016" s="23"/>
      <c r="FZ1016" s="23"/>
      <c r="GA1016" s="23"/>
      <c r="GB1016" s="23"/>
      <c r="GC1016" s="23"/>
      <c r="GD1016" s="23"/>
      <c r="GE1016" s="23"/>
      <c r="GF1016" s="23"/>
      <c r="GG1016" s="23"/>
      <c r="GH1016" s="23"/>
      <c r="GI1016" s="23"/>
      <c r="GJ1016" s="23"/>
      <c r="GK1016" s="23"/>
      <c r="GL1016" s="23"/>
      <c r="GM1016" s="23"/>
      <c r="GN1016" s="13"/>
    </row>
    <row r="1017" spans="69:196">
      <c r="BQ1017" s="19"/>
      <c r="BR1017" s="19"/>
      <c r="BS1017" s="19"/>
      <c r="BU1017" s="19"/>
      <c r="BV1017" s="19"/>
      <c r="BW1017" s="19"/>
      <c r="BX1017" s="19"/>
      <c r="BY1017" s="19"/>
      <c r="BZ1017" s="19"/>
      <c r="CA1017" s="27"/>
      <c r="EP1017" s="9"/>
      <c r="EQ1017" s="4"/>
      <c r="ER1017" s="4"/>
      <c r="ES1017" s="4"/>
      <c r="ET1017" s="4"/>
      <c r="EU1017" s="13"/>
      <c r="FV1017" s="19"/>
      <c r="FW1017" s="23"/>
      <c r="FX1017" s="23"/>
      <c r="FZ1017" s="23"/>
      <c r="GA1017" s="23"/>
      <c r="GB1017" s="23"/>
      <c r="GC1017" s="23"/>
      <c r="GD1017" s="23"/>
      <c r="GE1017" s="23"/>
      <c r="GF1017" s="23"/>
      <c r="GG1017" s="23"/>
      <c r="GH1017" s="23"/>
      <c r="GI1017" s="23"/>
      <c r="GJ1017" s="23"/>
      <c r="GK1017" s="23"/>
      <c r="GL1017" s="23"/>
      <c r="GM1017" s="23"/>
      <c r="GN1017" s="13"/>
    </row>
    <row r="1018" spans="69:196">
      <c r="BQ1018" s="19"/>
      <c r="BR1018" s="19"/>
      <c r="BS1018" s="19"/>
      <c r="BU1018" s="19"/>
      <c r="BV1018" s="19"/>
      <c r="BW1018" s="19"/>
      <c r="BX1018" s="19"/>
      <c r="BY1018" s="19"/>
      <c r="BZ1018" s="19"/>
      <c r="CA1018" s="27"/>
      <c r="EP1018" s="9"/>
      <c r="EQ1018" s="4"/>
      <c r="ER1018" s="4"/>
      <c r="ES1018" s="4"/>
      <c r="ET1018" s="4"/>
      <c r="EU1018" s="13"/>
      <c r="FV1018" s="19"/>
      <c r="FW1018" s="23"/>
      <c r="FX1018" s="23"/>
      <c r="FZ1018" s="23"/>
      <c r="GA1018" s="23"/>
      <c r="GB1018" s="23"/>
      <c r="GC1018" s="23"/>
      <c r="GD1018" s="23"/>
      <c r="GE1018" s="23"/>
      <c r="GF1018" s="23"/>
      <c r="GG1018" s="23"/>
      <c r="GH1018" s="23"/>
      <c r="GI1018" s="23"/>
      <c r="GJ1018" s="23"/>
      <c r="GK1018" s="23"/>
      <c r="GL1018" s="23"/>
      <c r="GM1018" s="23"/>
      <c r="GN1018" s="13"/>
    </row>
    <row r="1019" spans="69:196">
      <c r="BQ1019" s="19"/>
      <c r="BR1019" s="19"/>
      <c r="BS1019" s="19"/>
      <c r="BU1019" s="19"/>
      <c r="BV1019" s="19"/>
      <c r="BW1019" s="19"/>
      <c r="BX1019" s="19"/>
      <c r="BY1019" s="19"/>
      <c r="BZ1019" s="19"/>
      <c r="CA1019" s="27"/>
      <c r="EP1019" s="9"/>
      <c r="EQ1019" s="4"/>
      <c r="ER1019" s="4"/>
      <c r="ES1019" s="4"/>
      <c r="ET1019" s="4"/>
      <c r="EU1019" s="13"/>
      <c r="FV1019" s="19"/>
      <c r="FW1019" s="23"/>
      <c r="FX1019" s="23"/>
      <c r="FZ1019" s="23"/>
      <c r="GA1019" s="23"/>
      <c r="GB1019" s="23"/>
      <c r="GC1019" s="23"/>
      <c r="GD1019" s="23"/>
      <c r="GE1019" s="23"/>
      <c r="GF1019" s="23"/>
      <c r="GG1019" s="23"/>
      <c r="GH1019" s="23"/>
      <c r="GI1019" s="23"/>
      <c r="GJ1019" s="23"/>
      <c r="GK1019" s="23"/>
      <c r="GL1019" s="23"/>
      <c r="GM1019" s="23"/>
      <c r="GN1019" s="13"/>
    </row>
    <row r="1020" spans="69:196">
      <c r="BQ1020" s="19"/>
      <c r="BR1020" s="19"/>
      <c r="BS1020" s="19"/>
      <c r="BU1020" s="19"/>
      <c r="BV1020" s="19"/>
      <c r="BW1020" s="19"/>
      <c r="BX1020" s="19"/>
      <c r="BY1020" s="19"/>
      <c r="BZ1020" s="19"/>
      <c r="CA1020" s="27"/>
      <c r="EP1020" s="9"/>
      <c r="EQ1020" s="4"/>
      <c r="ER1020" s="4"/>
      <c r="ES1020" s="4"/>
      <c r="ET1020" s="4"/>
      <c r="EU1020" s="13"/>
      <c r="FV1020" s="19"/>
      <c r="FW1020" s="23"/>
      <c r="FX1020" s="23"/>
      <c r="FZ1020" s="23"/>
      <c r="GA1020" s="23"/>
      <c r="GB1020" s="23"/>
      <c r="GC1020" s="23"/>
      <c r="GD1020" s="23"/>
      <c r="GE1020" s="23"/>
      <c r="GF1020" s="23"/>
      <c r="GG1020" s="23"/>
      <c r="GH1020" s="23"/>
      <c r="GI1020" s="23"/>
      <c r="GJ1020" s="23"/>
      <c r="GK1020" s="23"/>
      <c r="GL1020" s="23"/>
      <c r="GM1020" s="23"/>
      <c r="GN1020" s="13"/>
    </row>
    <row r="1021" spans="69:196">
      <c r="BQ1021" s="19"/>
      <c r="BR1021" s="19"/>
      <c r="BS1021" s="19"/>
      <c r="BU1021" s="19"/>
      <c r="BV1021" s="19"/>
      <c r="BW1021" s="19"/>
      <c r="BX1021" s="19"/>
      <c r="BY1021" s="19"/>
      <c r="BZ1021" s="19"/>
      <c r="CA1021" s="27"/>
      <c r="EP1021" s="9"/>
      <c r="EQ1021" s="4"/>
      <c r="ER1021" s="4"/>
      <c r="ES1021" s="4"/>
      <c r="ET1021" s="4"/>
      <c r="EU1021" s="13"/>
      <c r="FV1021" s="19"/>
      <c r="FW1021" s="23"/>
      <c r="FX1021" s="23"/>
      <c r="FZ1021" s="23"/>
      <c r="GA1021" s="23"/>
      <c r="GB1021" s="23"/>
      <c r="GC1021" s="23"/>
      <c r="GD1021" s="23"/>
      <c r="GE1021" s="23"/>
      <c r="GF1021" s="23"/>
      <c r="GG1021" s="23"/>
      <c r="GH1021" s="23"/>
      <c r="GI1021" s="23"/>
      <c r="GJ1021" s="23"/>
      <c r="GK1021" s="23"/>
      <c r="GL1021" s="23"/>
      <c r="GM1021" s="23"/>
      <c r="GN1021" s="13"/>
    </row>
    <row r="1022" spans="69:196">
      <c r="BQ1022" s="19"/>
      <c r="BR1022" s="19"/>
      <c r="BS1022" s="19"/>
      <c r="BU1022" s="19"/>
      <c r="BV1022" s="19"/>
      <c r="BW1022" s="19"/>
      <c r="BX1022" s="19"/>
      <c r="BY1022" s="19"/>
      <c r="BZ1022" s="19"/>
      <c r="CA1022" s="27"/>
      <c r="EP1022" s="9"/>
      <c r="EQ1022" s="4"/>
      <c r="ER1022" s="4"/>
      <c r="ES1022" s="4"/>
      <c r="ET1022" s="4"/>
      <c r="EU1022" s="13"/>
      <c r="FV1022" s="19"/>
      <c r="FW1022" s="23"/>
      <c r="FX1022" s="23"/>
      <c r="FZ1022" s="23"/>
      <c r="GA1022" s="23"/>
      <c r="GB1022" s="23"/>
      <c r="GC1022" s="23"/>
      <c r="GD1022" s="23"/>
      <c r="GE1022" s="23"/>
      <c r="GF1022" s="23"/>
      <c r="GG1022" s="23"/>
      <c r="GH1022" s="23"/>
      <c r="GI1022" s="23"/>
      <c r="GJ1022" s="23"/>
      <c r="GK1022" s="23"/>
      <c r="GL1022" s="23"/>
      <c r="GM1022" s="23"/>
      <c r="GN1022" s="13"/>
    </row>
    <row r="1023" spans="69:196">
      <c r="BQ1023" s="19"/>
      <c r="BR1023" s="19"/>
      <c r="BS1023" s="19"/>
      <c r="BU1023" s="19"/>
      <c r="BV1023" s="19"/>
      <c r="BW1023" s="19"/>
      <c r="BX1023" s="19"/>
      <c r="BY1023" s="19"/>
      <c r="BZ1023" s="19"/>
      <c r="CA1023" s="27"/>
      <c r="EP1023" s="9"/>
      <c r="EQ1023" s="4"/>
      <c r="ER1023" s="4"/>
      <c r="ES1023" s="4"/>
      <c r="ET1023" s="4"/>
      <c r="EU1023" s="13"/>
      <c r="FV1023" s="19"/>
      <c r="FW1023" s="23"/>
      <c r="FX1023" s="23"/>
      <c r="FZ1023" s="23"/>
      <c r="GA1023" s="23"/>
      <c r="GB1023" s="23"/>
      <c r="GC1023" s="23"/>
      <c r="GD1023" s="23"/>
      <c r="GE1023" s="23"/>
      <c r="GF1023" s="23"/>
      <c r="GG1023" s="23"/>
      <c r="GH1023" s="23"/>
      <c r="GI1023" s="23"/>
      <c r="GJ1023" s="23"/>
      <c r="GK1023" s="23"/>
      <c r="GL1023" s="23"/>
      <c r="GM1023" s="23"/>
      <c r="GN1023" s="13"/>
    </row>
    <row r="1024" spans="69:196">
      <c r="BQ1024" s="19"/>
      <c r="BR1024" s="19"/>
      <c r="BS1024" s="19"/>
      <c r="BU1024" s="19"/>
      <c r="BV1024" s="19"/>
      <c r="BW1024" s="19"/>
      <c r="BX1024" s="19"/>
      <c r="BY1024" s="19"/>
      <c r="BZ1024" s="19"/>
      <c r="CA1024" s="27"/>
      <c r="EP1024" s="9"/>
      <c r="EQ1024" s="4"/>
      <c r="ER1024" s="4"/>
      <c r="ES1024" s="4"/>
      <c r="ET1024" s="4"/>
      <c r="EU1024" s="13"/>
      <c r="FV1024" s="19"/>
      <c r="FW1024" s="23"/>
      <c r="FX1024" s="23"/>
      <c r="FZ1024" s="23"/>
      <c r="GA1024" s="23"/>
      <c r="GB1024" s="23"/>
      <c r="GC1024" s="23"/>
      <c r="GD1024" s="23"/>
      <c r="GE1024" s="23"/>
      <c r="GF1024" s="23"/>
      <c r="GG1024" s="23"/>
      <c r="GH1024" s="23"/>
      <c r="GI1024" s="23"/>
      <c r="GJ1024" s="23"/>
      <c r="GK1024" s="23"/>
      <c r="GL1024" s="23"/>
      <c r="GM1024" s="23"/>
      <c r="GN1024" s="13"/>
    </row>
    <row r="1025" spans="69:196">
      <c r="BQ1025" s="19"/>
      <c r="BR1025" s="19"/>
      <c r="BS1025" s="19"/>
      <c r="BU1025" s="19"/>
      <c r="BV1025" s="19"/>
      <c r="BW1025" s="19"/>
      <c r="BX1025" s="19"/>
      <c r="BY1025" s="19"/>
      <c r="BZ1025" s="19"/>
      <c r="CA1025" s="27"/>
      <c r="EP1025" s="9"/>
      <c r="EQ1025" s="4"/>
      <c r="ER1025" s="4"/>
      <c r="ES1025" s="4"/>
      <c r="ET1025" s="4"/>
      <c r="EU1025" s="13"/>
      <c r="FV1025" s="19"/>
      <c r="FW1025" s="23"/>
      <c r="FX1025" s="23"/>
      <c r="FZ1025" s="23"/>
      <c r="GA1025" s="23"/>
      <c r="GB1025" s="23"/>
      <c r="GC1025" s="23"/>
      <c r="GD1025" s="23"/>
      <c r="GE1025" s="23"/>
      <c r="GF1025" s="23"/>
      <c r="GG1025" s="23"/>
      <c r="GH1025" s="23"/>
      <c r="GI1025" s="23"/>
      <c r="GJ1025" s="23"/>
      <c r="GK1025" s="23"/>
      <c r="GL1025" s="23"/>
      <c r="GM1025" s="23"/>
      <c r="GN1025" s="13"/>
    </row>
    <row r="1026" spans="69:196">
      <c r="BQ1026" s="19"/>
      <c r="BR1026" s="19"/>
      <c r="BS1026" s="19"/>
      <c r="BU1026" s="19"/>
      <c r="BV1026" s="19"/>
      <c r="BW1026" s="19"/>
      <c r="BX1026" s="19"/>
      <c r="BY1026" s="19"/>
      <c r="BZ1026" s="19"/>
      <c r="CA1026" s="27"/>
      <c r="EP1026" s="9"/>
      <c r="EQ1026" s="4"/>
      <c r="ER1026" s="4"/>
      <c r="ES1026" s="4"/>
      <c r="ET1026" s="4"/>
      <c r="EU1026" s="13"/>
      <c r="FV1026" s="19"/>
      <c r="FW1026" s="23"/>
      <c r="FX1026" s="23"/>
      <c r="FZ1026" s="23"/>
      <c r="GA1026" s="23"/>
      <c r="GB1026" s="23"/>
      <c r="GC1026" s="23"/>
      <c r="GD1026" s="23"/>
      <c r="GE1026" s="23"/>
      <c r="GF1026" s="23"/>
      <c r="GG1026" s="23"/>
      <c r="GH1026" s="23"/>
      <c r="GI1026" s="23"/>
      <c r="GJ1026" s="23"/>
      <c r="GK1026" s="23"/>
      <c r="GL1026" s="23"/>
      <c r="GM1026" s="23"/>
      <c r="GN1026" s="13"/>
    </row>
    <row r="1027" spans="69:196">
      <c r="BQ1027" s="19"/>
      <c r="BR1027" s="19"/>
      <c r="BS1027" s="19"/>
      <c r="BU1027" s="19"/>
      <c r="BV1027" s="19"/>
      <c r="BW1027" s="19"/>
      <c r="BX1027" s="19"/>
      <c r="BY1027" s="19"/>
      <c r="BZ1027" s="19"/>
      <c r="CA1027" s="27"/>
      <c r="EP1027" s="9"/>
      <c r="EQ1027" s="4"/>
      <c r="ER1027" s="4"/>
      <c r="ES1027" s="4"/>
      <c r="ET1027" s="4"/>
      <c r="EU1027" s="13"/>
      <c r="FV1027" s="19"/>
      <c r="FW1027" s="23"/>
      <c r="FX1027" s="23"/>
      <c r="FZ1027" s="23"/>
      <c r="GA1027" s="23"/>
      <c r="GB1027" s="23"/>
      <c r="GC1027" s="23"/>
      <c r="GD1027" s="23"/>
      <c r="GE1027" s="23"/>
      <c r="GF1027" s="23"/>
      <c r="GG1027" s="23"/>
      <c r="GH1027" s="23"/>
      <c r="GI1027" s="23"/>
      <c r="GJ1027" s="23"/>
      <c r="GK1027" s="23"/>
      <c r="GL1027" s="23"/>
      <c r="GM1027" s="23"/>
      <c r="GN1027" s="13"/>
    </row>
    <row r="1028" spans="69:196">
      <c r="BQ1028" s="19"/>
      <c r="BR1028" s="19"/>
      <c r="BS1028" s="19"/>
      <c r="BU1028" s="19"/>
      <c r="BV1028" s="19"/>
      <c r="BW1028" s="19"/>
      <c r="BX1028" s="19"/>
      <c r="BY1028" s="19"/>
      <c r="BZ1028" s="19"/>
      <c r="CA1028" s="27"/>
      <c r="EP1028" s="9"/>
      <c r="EQ1028" s="4"/>
      <c r="ER1028" s="4"/>
      <c r="ES1028" s="4"/>
      <c r="ET1028" s="4"/>
      <c r="EU1028" s="13"/>
      <c r="FV1028" s="19"/>
      <c r="FW1028" s="23"/>
      <c r="FX1028" s="23"/>
      <c r="FZ1028" s="23"/>
      <c r="GA1028" s="23"/>
      <c r="GB1028" s="23"/>
      <c r="GC1028" s="23"/>
      <c r="GD1028" s="23"/>
      <c r="GE1028" s="23"/>
      <c r="GF1028" s="23"/>
      <c r="GG1028" s="23"/>
      <c r="GH1028" s="23"/>
      <c r="GI1028" s="23"/>
      <c r="GJ1028" s="23"/>
      <c r="GK1028" s="23"/>
      <c r="GL1028" s="23"/>
      <c r="GM1028" s="23"/>
      <c r="GN1028" s="13"/>
    </row>
    <row r="1029" spans="69:196">
      <c r="BQ1029" s="19"/>
      <c r="BR1029" s="19"/>
      <c r="BS1029" s="19"/>
      <c r="BU1029" s="19"/>
      <c r="BV1029" s="19"/>
      <c r="BW1029" s="19"/>
      <c r="BX1029" s="19"/>
      <c r="BY1029" s="19"/>
      <c r="BZ1029" s="19"/>
      <c r="CA1029" s="27"/>
      <c r="EP1029" s="9"/>
      <c r="EQ1029" s="4"/>
      <c r="ER1029" s="4"/>
      <c r="ES1029" s="4"/>
      <c r="ET1029" s="4"/>
      <c r="EU1029" s="13"/>
      <c r="FV1029" s="19"/>
      <c r="FW1029" s="23"/>
      <c r="FX1029" s="23"/>
      <c r="FZ1029" s="23"/>
      <c r="GA1029" s="23"/>
      <c r="GB1029" s="23"/>
      <c r="GC1029" s="23"/>
      <c r="GD1029" s="23"/>
      <c r="GE1029" s="23"/>
      <c r="GF1029" s="23"/>
      <c r="GG1029" s="23"/>
      <c r="GH1029" s="23"/>
      <c r="GI1029" s="23"/>
      <c r="GJ1029" s="23"/>
      <c r="GK1029" s="23"/>
      <c r="GL1029" s="23"/>
      <c r="GM1029" s="23"/>
      <c r="GN1029" s="13"/>
    </row>
    <row r="1030" spans="69:196">
      <c r="BQ1030" s="19"/>
      <c r="BR1030" s="19"/>
      <c r="BS1030" s="19"/>
      <c r="BU1030" s="19"/>
      <c r="BV1030" s="19"/>
      <c r="BW1030" s="19"/>
      <c r="BX1030" s="19"/>
      <c r="BY1030" s="19"/>
      <c r="BZ1030" s="19"/>
      <c r="CA1030" s="27"/>
      <c r="EP1030" s="9"/>
      <c r="EQ1030" s="4"/>
      <c r="ER1030" s="4"/>
      <c r="ES1030" s="4"/>
      <c r="ET1030" s="4"/>
      <c r="EU1030" s="13"/>
      <c r="FV1030" s="19"/>
      <c r="FW1030" s="23"/>
      <c r="FX1030" s="23"/>
      <c r="FZ1030" s="23"/>
      <c r="GA1030" s="23"/>
      <c r="GB1030" s="23"/>
      <c r="GC1030" s="23"/>
      <c r="GD1030" s="23"/>
      <c r="GE1030" s="23"/>
      <c r="GF1030" s="23"/>
      <c r="GG1030" s="23"/>
      <c r="GH1030" s="23"/>
      <c r="GI1030" s="23"/>
      <c r="GJ1030" s="23"/>
      <c r="GK1030" s="23"/>
      <c r="GL1030" s="23"/>
      <c r="GM1030" s="23"/>
      <c r="GN1030" s="13"/>
    </row>
    <row r="1031" spans="69:196">
      <c r="BQ1031" s="19"/>
      <c r="BR1031" s="19"/>
      <c r="BS1031" s="19"/>
      <c r="BU1031" s="19"/>
      <c r="BV1031" s="19"/>
      <c r="BW1031" s="19"/>
      <c r="BX1031" s="19"/>
      <c r="BY1031" s="19"/>
      <c r="BZ1031" s="19"/>
      <c r="CA1031" s="27"/>
      <c r="EP1031" s="9"/>
      <c r="EQ1031" s="4"/>
      <c r="ER1031" s="4"/>
      <c r="ES1031" s="4"/>
      <c r="ET1031" s="4"/>
      <c r="EU1031" s="13"/>
      <c r="FV1031" s="19"/>
      <c r="FW1031" s="23"/>
      <c r="FX1031" s="23"/>
      <c r="FZ1031" s="23"/>
      <c r="GA1031" s="23"/>
      <c r="GB1031" s="23"/>
      <c r="GC1031" s="23"/>
      <c r="GD1031" s="23"/>
      <c r="GE1031" s="23"/>
      <c r="GF1031" s="23"/>
      <c r="GG1031" s="23"/>
      <c r="GH1031" s="23"/>
      <c r="GI1031" s="23"/>
      <c r="GJ1031" s="23"/>
      <c r="GK1031" s="23"/>
      <c r="GL1031" s="23"/>
      <c r="GM1031" s="23"/>
      <c r="GN1031" s="13"/>
    </row>
    <row r="1032" spans="69:196">
      <c r="BQ1032" s="19"/>
      <c r="BR1032" s="19"/>
      <c r="BS1032" s="19"/>
      <c r="BU1032" s="19"/>
      <c r="BV1032" s="19"/>
      <c r="BW1032" s="19"/>
      <c r="BX1032" s="19"/>
      <c r="BY1032" s="19"/>
      <c r="BZ1032" s="19"/>
      <c r="CA1032" s="27"/>
      <c r="EP1032" s="9"/>
      <c r="EQ1032" s="4"/>
      <c r="ER1032" s="4"/>
      <c r="ES1032" s="4"/>
      <c r="ET1032" s="4"/>
      <c r="EU1032" s="13"/>
      <c r="FV1032" s="19"/>
      <c r="FW1032" s="23"/>
      <c r="FX1032" s="23"/>
      <c r="FZ1032" s="23"/>
      <c r="GA1032" s="23"/>
      <c r="GB1032" s="23"/>
      <c r="GC1032" s="23"/>
      <c r="GD1032" s="23"/>
      <c r="GE1032" s="23"/>
      <c r="GF1032" s="23"/>
      <c r="GG1032" s="23"/>
      <c r="GH1032" s="23"/>
      <c r="GI1032" s="23"/>
      <c r="GJ1032" s="23"/>
      <c r="GK1032" s="23"/>
      <c r="GL1032" s="23"/>
      <c r="GM1032" s="23"/>
      <c r="GN1032" s="13"/>
    </row>
    <row r="1033" spans="69:196">
      <c r="BQ1033" s="19"/>
      <c r="BR1033" s="19"/>
      <c r="BS1033" s="19"/>
      <c r="BU1033" s="19"/>
      <c r="BV1033" s="19"/>
      <c r="BW1033" s="19"/>
      <c r="BX1033" s="19"/>
      <c r="BY1033" s="19"/>
      <c r="BZ1033" s="19"/>
      <c r="CA1033" s="27"/>
      <c r="EP1033" s="9"/>
      <c r="EQ1033" s="4"/>
      <c r="ER1033" s="4"/>
      <c r="ES1033" s="4"/>
      <c r="ET1033" s="4"/>
      <c r="EU1033" s="13"/>
      <c r="FV1033" s="19"/>
      <c r="FW1033" s="23"/>
      <c r="FX1033" s="23"/>
      <c r="FZ1033" s="23"/>
      <c r="GA1033" s="23"/>
      <c r="GB1033" s="23"/>
      <c r="GC1033" s="23"/>
      <c r="GD1033" s="23"/>
      <c r="GE1033" s="23"/>
      <c r="GF1033" s="23"/>
      <c r="GG1033" s="23"/>
      <c r="GH1033" s="23"/>
      <c r="GI1033" s="23"/>
      <c r="GJ1033" s="23"/>
      <c r="GK1033" s="23"/>
      <c r="GL1033" s="23"/>
      <c r="GM1033" s="23"/>
      <c r="GN1033" s="13"/>
    </row>
    <row r="1034" spans="69:196">
      <c r="BQ1034" s="19"/>
      <c r="BR1034" s="19"/>
      <c r="BS1034" s="19"/>
      <c r="BU1034" s="19"/>
      <c r="BV1034" s="19"/>
      <c r="BW1034" s="19"/>
      <c r="BX1034" s="19"/>
      <c r="BY1034" s="19"/>
      <c r="BZ1034" s="19"/>
      <c r="CA1034" s="27"/>
      <c r="EP1034" s="9"/>
      <c r="EQ1034" s="4"/>
      <c r="ER1034" s="4"/>
      <c r="ES1034" s="4"/>
      <c r="ET1034" s="4"/>
      <c r="EU1034" s="13"/>
      <c r="FV1034" s="19"/>
      <c r="FW1034" s="23"/>
      <c r="FX1034" s="23"/>
      <c r="FZ1034" s="23"/>
      <c r="GA1034" s="23"/>
      <c r="GB1034" s="23"/>
      <c r="GC1034" s="23"/>
      <c r="GD1034" s="23"/>
      <c r="GE1034" s="23"/>
      <c r="GF1034" s="23"/>
      <c r="GG1034" s="23"/>
      <c r="GH1034" s="23"/>
      <c r="GI1034" s="23"/>
      <c r="GJ1034" s="23"/>
      <c r="GK1034" s="23"/>
      <c r="GL1034" s="23"/>
      <c r="GM1034" s="23"/>
      <c r="GN1034" s="13"/>
    </row>
    <row r="1035" spans="69:196">
      <c r="BQ1035" s="19"/>
      <c r="BR1035" s="19"/>
      <c r="BS1035" s="19"/>
      <c r="BU1035" s="19"/>
      <c r="BV1035" s="19"/>
      <c r="BW1035" s="19"/>
      <c r="BX1035" s="19"/>
      <c r="BY1035" s="19"/>
      <c r="BZ1035" s="19"/>
      <c r="CA1035" s="27"/>
      <c r="EP1035" s="9"/>
      <c r="EQ1035" s="4"/>
      <c r="ER1035" s="4"/>
      <c r="ES1035" s="4"/>
      <c r="ET1035" s="4"/>
      <c r="EU1035" s="13"/>
      <c r="FV1035" s="19"/>
      <c r="FW1035" s="23"/>
      <c r="FX1035" s="23"/>
      <c r="FZ1035" s="23"/>
      <c r="GA1035" s="23"/>
      <c r="GB1035" s="23"/>
      <c r="GC1035" s="23"/>
      <c r="GD1035" s="23"/>
      <c r="GE1035" s="23"/>
      <c r="GF1035" s="23"/>
      <c r="GG1035" s="23"/>
      <c r="GH1035" s="23"/>
      <c r="GI1035" s="23"/>
      <c r="GJ1035" s="23"/>
      <c r="GK1035" s="23"/>
      <c r="GL1035" s="23"/>
      <c r="GM1035" s="23"/>
      <c r="GN1035" s="13"/>
    </row>
    <row r="1036" spans="69:196">
      <c r="BQ1036" s="19"/>
      <c r="BR1036" s="19"/>
      <c r="BS1036" s="19"/>
      <c r="BU1036" s="19"/>
      <c r="BV1036" s="19"/>
      <c r="BW1036" s="19"/>
      <c r="BX1036" s="19"/>
      <c r="BY1036" s="19"/>
      <c r="BZ1036" s="19"/>
      <c r="CA1036" s="27"/>
      <c r="EP1036" s="9"/>
      <c r="EQ1036" s="4"/>
      <c r="ER1036" s="4"/>
      <c r="ES1036" s="4"/>
      <c r="ET1036" s="4"/>
      <c r="EU1036" s="13"/>
      <c r="FV1036" s="19"/>
      <c r="FW1036" s="23"/>
      <c r="FX1036" s="23"/>
      <c r="FZ1036" s="23"/>
      <c r="GA1036" s="23"/>
      <c r="GB1036" s="23"/>
      <c r="GC1036" s="23"/>
      <c r="GD1036" s="23"/>
      <c r="GE1036" s="23"/>
      <c r="GF1036" s="23"/>
      <c r="GG1036" s="23"/>
      <c r="GH1036" s="23"/>
      <c r="GI1036" s="23"/>
      <c r="GJ1036" s="23"/>
      <c r="GK1036" s="23"/>
      <c r="GL1036" s="23"/>
      <c r="GM1036" s="23"/>
      <c r="GN1036" s="13"/>
    </row>
    <row r="1037" spans="69:196">
      <c r="BQ1037" s="19"/>
      <c r="BR1037" s="19"/>
      <c r="BS1037" s="19"/>
      <c r="BU1037" s="19"/>
      <c r="BV1037" s="19"/>
      <c r="BW1037" s="19"/>
      <c r="BX1037" s="19"/>
      <c r="BY1037" s="19"/>
      <c r="BZ1037" s="19"/>
      <c r="CA1037" s="27"/>
      <c r="EP1037" s="9"/>
      <c r="EQ1037" s="4"/>
      <c r="ER1037" s="4"/>
      <c r="ES1037" s="4"/>
      <c r="ET1037" s="4"/>
      <c r="EU1037" s="13"/>
      <c r="FV1037" s="19"/>
      <c r="FW1037" s="23"/>
      <c r="FX1037" s="23"/>
      <c r="FZ1037" s="23"/>
      <c r="GA1037" s="23"/>
      <c r="GB1037" s="23"/>
      <c r="GC1037" s="23"/>
      <c r="GD1037" s="23"/>
      <c r="GE1037" s="23"/>
      <c r="GF1037" s="23"/>
      <c r="GG1037" s="23"/>
      <c r="GH1037" s="23"/>
      <c r="GI1037" s="23"/>
      <c r="GJ1037" s="23"/>
      <c r="GK1037" s="23"/>
      <c r="GL1037" s="23"/>
      <c r="GM1037" s="23"/>
      <c r="GN1037" s="13"/>
    </row>
    <row r="1038" spans="69:196">
      <c r="BQ1038" s="19"/>
      <c r="BR1038" s="19"/>
      <c r="BS1038" s="19"/>
      <c r="BU1038" s="19"/>
      <c r="BV1038" s="19"/>
      <c r="BW1038" s="19"/>
      <c r="BX1038" s="19"/>
      <c r="BY1038" s="19"/>
      <c r="BZ1038" s="19"/>
      <c r="CA1038" s="27"/>
      <c r="EP1038" s="9"/>
      <c r="EQ1038" s="4"/>
      <c r="ER1038" s="4"/>
      <c r="ES1038" s="4"/>
      <c r="ET1038" s="4"/>
      <c r="EU1038" s="13"/>
      <c r="FV1038" s="19"/>
      <c r="FW1038" s="23"/>
      <c r="FX1038" s="23"/>
      <c r="FZ1038" s="23"/>
      <c r="GA1038" s="23"/>
      <c r="GB1038" s="23"/>
      <c r="GC1038" s="23"/>
      <c r="GD1038" s="23"/>
      <c r="GE1038" s="23"/>
      <c r="GF1038" s="23"/>
      <c r="GG1038" s="23"/>
      <c r="GH1038" s="23"/>
      <c r="GI1038" s="23"/>
      <c r="GJ1038" s="23"/>
      <c r="GK1038" s="23"/>
      <c r="GL1038" s="23"/>
      <c r="GM1038" s="23"/>
      <c r="GN1038" s="13"/>
    </row>
    <row r="1039" spans="69:196">
      <c r="BQ1039" s="19"/>
      <c r="BR1039" s="19"/>
      <c r="BS1039" s="19"/>
      <c r="BU1039" s="19"/>
      <c r="BV1039" s="19"/>
      <c r="BW1039" s="19"/>
      <c r="BX1039" s="19"/>
      <c r="BY1039" s="19"/>
      <c r="BZ1039" s="19"/>
      <c r="CA1039" s="27"/>
      <c r="EP1039" s="9"/>
      <c r="EQ1039" s="4"/>
      <c r="ER1039" s="4"/>
      <c r="ES1039" s="4"/>
      <c r="ET1039" s="4"/>
      <c r="EU1039" s="13"/>
      <c r="FV1039" s="19"/>
      <c r="FW1039" s="23"/>
      <c r="FX1039" s="23"/>
      <c r="FZ1039" s="23"/>
      <c r="GA1039" s="23"/>
      <c r="GB1039" s="23"/>
      <c r="GC1039" s="23"/>
      <c r="GD1039" s="23"/>
      <c r="GE1039" s="23"/>
      <c r="GF1039" s="23"/>
      <c r="GG1039" s="23"/>
      <c r="GH1039" s="23"/>
      <c r="GI1039" s="23"/>
      <c r="GJ1039" s="23"/>
      <c r="GK1039" s="23"/>
      <c r="GL1039" s="23"/>
      <c r="GM1039" s="23"/>
      <c r="GN1039" s="13"/>
    </row>
    <row r="1040" spans="69:196">
      <c r="BQ1040" s="19"/>
      <c r="BR1040" s="19"/>
      <c r="BS1040" s="19"/>
      <c r="BU1040" s="19"/>
      <c r="BV1040" s="19"/>
      <c r="BW1040" s="19"/>
      <c r="BX1040" s="19"/>
      <c r="BY1040" s="19"/>
      <c r="BZ1040" s="19"/>
      <c r="CA1040" s="27"/>
      <c r="EP1040" s="9"/>
      <c r="EQ1040" s="4"/>
      <c r="ER1040" s="4"/>
      <c r="ES1040" s="4"/>
      <c r="ET1040" s="4"/>
      <c r="EU1040" s="13"/>
      <c r="FV1040" s="19"/>
      <c r="FW1040" s="23"/>
      <c r="FX1040" s="23"/>
      <c r="FZ1040" s="23"/>
      <c r="GA1040" s="23"/>
      <c r="GB1040" s="23"/>
      <c r="GC1040" s="23"/>
      <c r="GD1040" s="23"/>
      <c r="GE1040" s="23"/>
      <c r="GF1040" s="23"/>
      <c r="GG1040" s="23"/>
      <c r="GH1040" s="23"/>
      <c r="GI1040" s="23"/>
      <c r="GJ1040" s="23"/>
      <c r="GK1040" s="23"/>
      <c r="GL1040" s="23"/>
      <c r="GM1040" s="23"/>
      <c r="GN1040" s="13"/>
    </row>
    <row r="1041" spans="69:196">
      <c r="BQ1041" s="19"/>
      <c r="BR1041" s="19"/>
      <c r="BS1041" s="19"/>
      <c r="BU1041" s="19"/>
      <c r="BV1041" s="19"/>
      <c r="BW1041" s="19"/>
      <c r="BX1041" s="19"/>
      <c r="BY1041" s="19"/>
      <c r="BZ1041" s="19"/>
      <c r="CA1041" s="27"/>
      <c r="EP1041" s="9"/>
      <c r="EQ1041" s="4"/>
      <c r="ER1041" s="4"/>
      <c r="ES1041" s="4"/>
      <c r="ET1041" s="4"/>
      <c r="EU1041" s="13"/>
      <c r="FV1041" s="19"/>
      <c r="FW1041" s="23"/>
      <c r="FX1041" s="23"/>
      <c r="FZ1041" s="23"/>
      <c r="GA1041" s="23"/>
      <c r="GB1041" s="23"/>
      <c r="GC1041" s="23"/>
      <c r="GD1041" s="23"/>
      <c r="GE1041" s="23"/>
      <c r="GF1041" s="23"/>
      <c r="GG1041" s="23"/>
      <c r="GH1041" s="23"/>
      <c r="GI1041" s="23"/>
      <c r="GJ1041" s="23"/>
      <c r="GK1041" s="23"/>
      <c r="GL1041" s="23"/>
      <c r="GM1041" s="23"/>
      <c r="GN1041" s="13"/>
    </row>
    <row r="1042" spans="69:196">
      <c r="BQ1042" s="19"/>
      <c r="BR1042" s="19"/>
      <c r="BS1042" s="19"/>
      <c r="BU1042" s="19"/>
      <c r="BV1042" s="19"/>
      <c r="BW1042" s="19"/>
      <c r="BX1042" s="19"/>
      <c r="BY1042" s="19"/>
      <c r="BZ1042" s="19"/>
      <c r="CA1042" s="27"/>
      <c r="EP1042" s="9"/>
      <c r="EQ1042" s="4"/>
      <c r="ER1042" s="4"/>
      <c r="ES1042" s="4"/>
      <c r="ET1042" s="4"/>
      <c r="EU1042" s="13"/>
      <c r="FV1042" s="19"/>
      <c r="FW1042" s="23"/>
      <c r="FX1042" s="23"/>
      <c r="FZ1042" s="23"/>
      <c r="GA1042" s="23"/>
      <c r="GB1042" s="23"/>
      <c r="GC1042" s="23"/>
      <c r="GD1042" s="23"/>
      <c r="GE1042" s="23"/>
      <c r="GF1042" s="23"/>
      <c r="GG1042" s="23"/>
      <c r="GH1042" s="23"/>
      <c r="GI1042" s="23"/>
      <c r="GJ1042" s="23"/>
      <c r="GK1042" s="23"/>
      <c r="GL1042" s="23"/>
      <c r="GM1042" s="23"/>
      <c r="GN1042" s="13"/>
    </row>
    <row r="1043" spans="69:196">
      <c r="BQ1043" s="19"/>
      <c r="BR1043" s="19"/>
      <c r="BS1043" s="19"/>
      <c r="BU1043" s="19"/>
      <c r="BV1043" s="19"/>
      <c r="BW1043" s="19"/>
      <c r="BX1043" s="19"/>
      <c r="BY1043" s="19"/>
      <c r="BZ1043" s="19"/>
      <c r="CA1043" s="27"/>
      <c r="EP1043" s="9"/>
      <c r="EQ1043" s="4"/>
      <c r="ER1043" s="4"/>
      <c r="ES1043" s="4"/>
      <c r="ET1043" s="4"/>
      <c r="EU1043" s="13"/>
      <c r="FV1043" s="19"/>
      <c r="FW1043" s="23"/>
      <c r="FX1043" s="23"/>
      <c r="FZ1043" s="23"/>
      <c r="GA1043" s="23"/>
      <c r="GB1043" s="23"/>
      <c r="GC1043" s="23"/>
      <c r="GD1043" s="23"/>
      <c r="GE1043" s="23"/>
      <c r="GF1043" s="23"/>
      <c r="GG1043" s="23"/>
      <c r="GH1043" s="23"/>
      <c r="GI1043" s="23"/>
      <c r="GJ1043" s="23"/>
      <c r="GK1043" s="23"/>
      <c r="GL1043" s="23"/>
      <c r="GM1043" s="23"/>
      <c r="GN1043" s="13"/>
    </row>
    <row r="1044" spans="69:196">
      <c r="BQ1044" s="19"/>
      <c r="BR1044" s="19"/>
      <c r="BS1044" s="19"/>
      <c r="BU1044" s="19"/>
      <c r="BV1044" s="19"/>
      <c r="BW1044" s="19"/>
      <c r="BX1044" s="19"/>
      <c r="BY1044" s="19"/>
      <c r="BZ1044" s="19"/>
      <c r="CA1044" s="27"/>
      <c r="EP1044" s="9"/>
      <c r="EQ1044" s="4"/>
      <c r="ER1044" s="4"/>
      <c r="ES1044" s="4"/>
      <c r="ET1044" s="4"/>
      <c r="EU1044" s="13"/>
      <c r="FV1044" s="19"/>
      <c r="FW1044" s="23"/>
      <c r="FX1044" s="23"/>
      <c r="FZ1044" s="23"/>
      <c r="GA1044" s="23"/>
      <c r="GB1044" s="23"/>
      <c r="GC1044" s="23"/>
      <c r="GD1044" s="23"/>
      <c r="GE1044" s="23"/>
      <c r="GF1044" s="23"/>
      <c r="GG1044" s="23"/>
      <c r="GH1044" s="23"/>
      <c r="GI1044" s="23"/>
      <c r="GJ1044" s="23"/>
      <c r="GK1044" s="23"/>
      <c r="GL1044" s="23"/>
      <c r="GM1044" s="23"/>
      <c r="GN1044" s="13"/>
    </row>
    <row r="1045" spans="69:196">
      <c r="BQ1045" s="19"/>
      <c r="BR1045" s="19"/>
      <c r="BS1045" s="19"/>
      <c r="BU1045" s="19"/>
      <c r="BV1045" s="19"/>
      <c r="BW1045" s="19"/>
      <c r="BX1045" s="19"/>
      <c r="BY1045" s="19"/>
      <c r="BZ1045" s="19"/>
      <c r="CA1045" s="27"/>
      <c r="EP1045" s="9"/>
      <c r="EQ1045" s="4"/>
      <c r="ER1045" s="4"/>
      <c r="ES1045" s="4"/>
      <c r="ET1045" s="4"/>
      <c r="EU1045" s="13"/>
      <c r="FV1045" s="19"/>
      <c r="FW1045" s="23"/>
      <c r="FX1045" s="23"/>
      <c r="FZ1045" s="23"/>
      <c r="GA1045" s="23"/>
      <c r="GB1045" s="23"/>
      <c r="GC1045" s="23"/>
      <c r="GD1045" s="23"/>
      <c r="GE1045" s="23"/>
      <c r="GF1045" s="23"/>
      <c r="GG1045" s="23"/>
      <c r="GH1045" s="23"/>
      <c r="GI1045" s="23"/>
      <c r="GJ1045" s="23"/>
      <c r="GK1045" s="23"/>
      <c r="GL1045" s="23"/>
      <c r="GM1045" s="23"/>
      <c r="GN1045" s="13"/>
    </row>
    <row r="1046" spans="69:196">
      <c r="BQ1046" s="19"/>
      <c r="BR1046" s="19"/>
      <c r="BS1046" s="19"/>
      <c r="BU1046" s="19"/>
      <c r="BV1046" s="19"/>
      <c r="BW1046" s="19"/>
      <c r="BX1046" s="19"/>
      <c r="BY1046" s="19"/>
      <c r="BZ1046" s="19"/>
      <c r="CA1046" s="27"/>
      <c r="EP1046" s="9"/>
      <c r="EQ1046" s="4"/>
      <c r="ER1046" s="4"/>
      <c r="ES1046" s="4"/>
      <c r="ET1046" s="4"/>
      <c r="EU1046" s="13"/>
      <c r="FV1046" s="19"/>
      <c r="FW1046" s="23"/>
      <c r="FX1046" s="23"/>
      <c r="FZ1046" s="23"/>
      <c r="GA1046" s="23"/>
      <c r="GB1046" s="23"/>
      <c r="GC1046" s="23"/>
      <c r="GD1046" s="23"/>
      <c r="GE1046" s="23"/>
      <c r="GF1046" s="23"/>
      <c r="GG1046" s="23"/>
      <c r="GH1046" s="23"/>
      <c r="GI1046" s="23"/>
      <c r="GJ1046" s="23"/>
      <c r="GK1046" s="23"/>
      <c r="GL1046" s="23"/>
      <c r="GM1046" s="23"/>
      <c r="GN1046" s="13"/>
    </row>
    <row r="1047" spans="69:196">
      <c r="BQ1047" s="19"/>
      <c r="BR1047" s="19"/>
      <c r="BS1047" s="19"/>
      <c r="BU1047" s="19"/>
      <c r="BV1047" s="19"/>
      <c r="BW1047" s="19"/>
      <c r="BX1047" s="19"/>
      <c r="BY1047" s="19"/>
      <c r="BZ1047" s="19"/>
      <c r="CA1047" s="27"/>
      <c r="EP1047" s="9"/>
      <c r="EQ1047" s="4"/>
      <c r="ER1047" s="4"/>
      <c r="ES1047" s="4"/>
      <c r="ET1047" s="4"/>
      <c r="EU1047" s="13"/>
      <c r="FV1047" s="19"/>
      <c r="FW1047" s="23"/>
      <c r="FX1047" s="23"/>
      <c r="FZ1047" s="23"/>
      <c r="GA1047" s="23"/>
      <c r="GB1047" s="23"/>
      <c r="GC1047" s="23"/>
      <c r="GD1047" s="23"/>
      <c r="GE1047" s="23"/>
      <c r="GF1047" s="23"/>
      <c r="GG1047" s="23"/>
      <c r="GH1047" s="23"/>
      <c r="GI1047" s="23"/>
      <c r="GJ1047" s="23"/>
      <c r="GK1047" s="23"/>
      <c r="GL1047" s="23"/>
      <c r="GM1047" s="23"/>
      <c r="GN1047" s="13"/>
    </row>
    <row r="1048" spans="69:196">
      <c r="BQ1048" s="19"/>
      <c r="BR1048" s="19"/>
      <c r="BS1048" s="19"/>
      <c r="BU1048" s="19"/>
      <c r="BV1048" s="19"/>
      <c r="BW1048" s="19"/>
      <c r="BX1048" s="19"/>
      <c r="BY1048" s="19"/>
      <c r="BZ1048" s="19"/>
      <c r="CA1048" s="27"/>
      <c r="EP1048" s="9"/>
      <c r="EQ1048" s="4"/>
      <c r="ER1048" s="4"/>
      <c r="ES1048" s="4"/>
      <c r="ET1048" s="4"/>
      <c r="EU1048" s="13"/>
      <c r="FV1048" s="19"/>
      <c r="FW1048" s="23"/>
      <c r="FX1048" s="23"/>
      <c r="FZ1048" s="23"/>
      <c r="GA1048" s="23"/>
      <c r="GB1048" s="23"/>
      <c r="GC1048" s="23"/>
      <c r="GD1048" s="23"/>
      <c r="GE1048" s="23"/>
      <c r="GF1048" s="23"/>
      <c r="GG1048" s="23"/>
      <c r="GH1048" s="23"/>
      <c r="GI1048" s="23"/>
      <c r="GJ1048" s="23"/>
      <c r="GK1048" s="23"/>
      <c r="GL1048" s="23"/>
      <c r="GM1048" s="23"/>
      <c r="GN1048" s="13"/>
    </row>
    <row r="1049" spans="69:196">
      <c r="BQ1049" s="19"/>
      <c r="BR1049" s="19"/>
      <c r="BS1049" s="19"/>
      <c r="BU1049" s="19"/>
      <c r="BV1049" s="19"/>
      <c r="BW1049" s="19"/>
      <c r="BX1049" s="19"/>
      <c r="BY1049" s="19"/>
      <c r="BZ1049" s="19"/>
      <c r="CA1049" s="27"/>
      <c r="EP1049" s="9"/>
      <c r="EQ1049" s="4"/>
      <c r="ER1049" s="4"/>
      <c r="ES1049" s="4"/>
      <c r="ET1049" s="4"/>
      <c r="EU1049" s="13"/>
      <c r="FV1049" s="19"/>
      <c r="FW1049" s="23"/>
      <c r="FX1049" s="23"/>
      <c r="FZ1049" s="23"/>
      <c r="GA1049" s="23"/>
      <c r="GB1049" s="23"/>
      <c r="GC1049" s="23"/>
      <c r="GD1049" s="23"/>
      <c r="GE1049" s="23"/>
      <c r="GF1049" s="23"/>
      <c r="GG1049" s="23"/>
      <c r="GH1049" s="23"/>
      <c r="GI1049" s="23"/>
      <c r="GJ1049" s="23"/>
      <c r="GK1049" s="23"/>
      <c r="GL1049" s="23"/>
      <c r="GM1049" s="23"/>
      <c r="GN1049" s="13"/>
    </row>
    <row r="1050" spans="69:196">
      <c r="BQ1050" s="19"/>
      <c r="BR1050" s="19"/>
      <c r="BS1050" s="19"/>
      <c r="BU1050" s="19"/>
      <c r="BV1050" s="19"/>
      <c r="BW1050" s="19"/>
      <c r="BX1050" s="19"/>
      <c r="BY1050" s="19"/>
      <c r="BZ1050" s="19"/>
      <c r="CA1050" s="27"/>
      <c r="EP1050" s="9"/>
      <c r="EQ1050" s="4"/>
      <c r="ER1050" s="4"/>
      <c r="ES1050" s="4"/>
      <c r="ET1050" s="4"/>
      <c r="EU1050" s="13"/>
      <c r="FV1050" s="19"/>
      <c r="FW1050" s="23"/>
      <c r="FX1050" s="23"/>
      <c r="FZ1050" s="23"/>
      <c r="GA1050" s="23"/>
      <c r="GB1050" s="23"/>
      <c r="GC1050" s="23"/>
      <c r="GD1050" s="23"/>
      <c r="GE1050" s="23"/>
      <c r="GF1050" s="23"/>
      <c r="GG1050" s="23"/>
      <c r="GH1050" s="23"/>
      <c r="GI1050" s="23"/>
      <c r="GJ1050" s="23"/>
      <c r="GK1050" s="23"/>
      <c r="GL1050" s="23"/>
      <c r="GM1050" s="23"/>
      <c r="GN1050" s="13"/>
    </row>
    <row r="1051" spans="69:196">
      <c r="BQ1051" s="19"/>
      <c r="BR1051" s="19"/>
      <c r="BS1051" s="19"/>
      <c r="BU1051" s="19"/>
      <c r="BV1051" s="19"/>
      <c r="BW1051" s="19"/>
      <c r="BX1051" s="19"/>
      <c r="BY1051" s="19"/>
      <c r="BZ1051" s="19"/>
      <c r="CA1051" s="27"/>
      <c r="EP1051" s="9"/>
      <c r="EQ1051" s="4"/>
      <c r="ER1051" s="4"/>
      <c r="ES1051" s="4"/>
      <c r="ET1051" s="4"/>
      <c r="EU1051" s="13"/>
      <c r="FV1051" s="19"/>
      <c r="FW1051" s="23"/>
      <c r="FX1051" s="23"/>
      <c r="FZ1051" s="23"/>
      <c r="GA1051" s="23"/>
      <c r="GB1051" s="23"/>
      <c r="GC1051" s="23"/>
      <c r="GD1051" s="23"/>
      <c r="GE1051" s="23"/>
      <c r="GF1051" s="23"/>
      <c r="GG1051" s="23"/>
      <c r="GH1051" s="23"/>
      <c r="GI1051" s="23"/>
      <c r="GJ1051" s="23"/>
      <c r="GK1051" s="23"/>
      <c r="GL1051" s="23"/>
      <c r="GM1051" s="23"/>
      <c r="GN1051" s="13"/>
    </row>
    <row r="1052" spans="69:196">
      <c r="BQ1052" s="19"/>
      <c r="BR1052" s="19"/>
      <c r="BS1052" s="19"/>
      <c r="BU1052" s="19"/>
      <c r="BV1052" s="19"/>
      <c r="BW1052" s="19"/>
      <c r="BX1052" s="19"/>
      <c r="BY1052" s="19"/>
      <c r="BZ1052" s="19"/>
      <c r="CA1052" s="27"/>
      <c r="EP1052" s="9"/>
      <c r="EQ1052" s="4"/>
      <c r="ER1052" s="4"/>
      <c r="ES1052" s="4"/>
      <c r="ET1052" s="4"/>
      <c r="EU1052" s="13"/>
      <c r="FV1052" s="19"/>
      <c r="FW1052" s="23"/>
      <c r="FX1052" s="23"/>
      <c r="FZ1052" s="23"/>
      <c r="GA1052" s="23"/>
      <c r="GB1052" s="23"/>
      <c r="GC1052" s="23"/>
      <c r="GD1052" s="23"/>
      <c r="GE1052" s="23"/>
      <c r="GF1052" s="23"/>
      <c r="GG1052" s="23"/>
      <c r="GH1052" s="23"/>
      <c r="GI1052" s="23"/>
      <c r="GJ1052" s="23"/>
      <c r="GK1052" s="23"/>
      <c r="GL1052" s="23"/>
      <c r="GM1052" s="23"/>
      <c r="GN1052" s="13"/>
    </row>
    <row r="1053" spans="69:196">
      <c r="BQ1053" s="19"/>
      <c r="BR1053" s="19"/>
      <c r="BS1053" s="19"/>
      <c r="BU1053" s="19"/>
      <c r="BV1053" s="19"/>
      <c r="BW1053" s="19"/>
      <c r="BX1053" s="19"/>
      <c r="BY1053" s="19"/>
      <c r="BZ1053" s="19"/>
      <c r="CA1053" s="27"/>
      <c r="EP1053" s="9"/>
      <c r="EQ1053" s="4"/>
      <c r="ER1053" s="4"/>
      <c r="ES1053" s="4"/>
      <c r="ET1053" s="4"/>
      <c r="EU1053" s="13"/>
      <c r="FV1053" s="19"/>
      <c r="FW1053" s="23"/>
      <c r="FX1053" s="23"/>
      <c r="FZ1053" s="23"/>
      <c r="GA1053" s="23"/>
      <c r="GB1053" s="23"/>
      <c r="GC1053" s="23"/>
      <c r="GD1053" s="23"/>
      <c r="GE1053" s="23"/>
      <c r="GF1053" s="23"/>
      <c r="GG1053" s="23"/>
      <c r="GH1053" s="23"/>
      <c r="GI1053" s="23"/>
      <c r="GJ1053" s="23"/>
      <c r="GK1053" s="23"/>
      <c r="GL1053" s="23"/>
      <c r="GM1053" s="23"/>
      <c r="GN1053" s="13"/>
    </row>
    <row r="1054" spans="69:196">
      <c r="BQ1054" s="19"/>
      <c r="BR1054" s="19"/>
      <c r="BS1054" s="19"/>
      <c r="BU1054" s="19"/>
      <c r="BV1054" s="19"/>
      <c r="BW1054" s="19"/>
      <c r="BX1054" s="19"/>
      <c r="BY1054" s="19"/>
      <c r="BZ1054" s="19"/>
      <c r="CA1054" s="27"/>
      <c r="EP1054" s="9"/>
      <c r="EQ1054" s="4"/>
      <c r="ER1054" s="4"/>
      <c r="ES1054" s="4"/>
      <c r="ET1054" s="4"/>
      <c r="EU1054" s="13"/>
      <c r="FV1054" s="19"/>
      <c r="FW1054" s="23"/>
      <c r="FX1054" s="23"/>
      <c r="FZ1054" s="23"/>
      <c r="GA1054" s="23"/>
      <c r="GB1054" s="23"/>
      <c r="GC1054" s="23"/>
      <c r="GD1054" s="23"/>
      <c r="GE1054" s="23"/>
      <c r="GF1054" s="23"/>
      <c r="GG1054" s="23"/>
      <c r="GH1054" s="23"/>
      <c r="GI1054" s="23"/>
      <c r="GJ1054" s="23"/>
      <c r="GK1054" s="23"/>
      <c r="GL1054" s="23"/>
      <c r="GM1054" s="23"/>
      <c r="GN1054" s="13"/>
    </row>
    <row r="1055" spans="69:196">
      <c r="BQ1055" s="19"/>
      <c r="BR1055" s="19"/>
      <c r="BS1055" s="19"/>
      <c r="BU1055" s="19"/>
      <c r="BV1055" s="19"/>
      <c r="BW1055" s="19"/>
      <c r="BX1055" s="19"/>
      <c r="BY1055" s="19"/>
      <c r="BZ1055" s="19"/>
      <c r="CA1055" s="27"/>
      <c r="EP1055" s="9"/>
      <c r="EQ1055" s="4"/>
      <c r="ER1055" s="4"/>
      <c r="ES1055" s="4"/>
      <c r="ET1055" s="4"/>
      <c r="EU1055" s="13"/>
      <c r="FV1055" s="19"/>
      <c r="FW1055" s="23"/>
      <c r="FX1055" s="23"/>
      <c r="FZ1055" s="23"/>
      <c r="GA1055" s="23"/>
      <c r="GB1055" s="23"/>
      <c r="GC1055" s="23"/>
      <c r="GD1055" s="23"/>
      <c r="GE1055" s="23"/>
      <c r="GF1055" s="23"/>
      <c r="GG1055" s="23"/>
      <c r="GH1055" s="23"/>
      <c r="GI1055" s="23"/>
      <c r="GJ1055" s="23"/>
      <c r="GK1055" s="23"/>
      <c r="GL1055" s="23"/>
      <c r="GM1055" s="23"/>
      <c r="GN1055" s="13"/>
    </row>
    <row r="1056" spans="69:196">
      <c r="BQ1056" s="19"/>
      <c r="BR1056" s="19"/>
      <c r="BS1056" s="19"/>
      <c r="BU1056" s="19"/>
      <c r="BV1056" s="19"/>
      <c r="BW1056" s="19"/>
      <c r="BX1056" s="19"/>
      <c r="BY1056" s="19"/>
      <c r="BZ1056" s="19"/>
      <c r="CA1056" s="27"/>
      <c r="EP1056" s="9"/>
      <c r="EQ1056" s="4"/>
      <c r="ER1056" s="4"/>
      <c r="ES1056" s="4"/>
      <c r="ET1056" s="4"/>
      <c r="EU1056" s="13"/>
      <c r="FV1056" s="19"/>
      <c r="FW1056" s="23"/>
      <c r="FX1056" s="23"/>
      <c r="FZ1056" s="23"/>
      <c r="GA1056" s="23"/>
      <c r="GB1056" s="23"/>
      <c r="GC1056" s="23"/>
      <c r="GD1056" s="23"/>
      <c r="GE1056" s="23"/>
      <c r="GF1056" s="23"/>
      <c r="GG1056" s="23"/>
      <c r="GH1056" s="23"/>
      <c r="GI1056" s="23"/>
      <c r="GJ1056" s="23"/>
      <c r="GK1056" s="23"/>
      <c r="GL1056" s="23"/>
      <c r="GM1056" s="23"/>
      <c r="GN1056" s="13"/>
    </row>
    <row r="1057" spans="69:196">
      <c r="BQ1057" s="19"/>
      <c r="BR1057" s="19"/>
      <c r="BS1057" s="19"/>
      <c r="BU1057" s="19"/>
      <c r="BV1057" s="19"/>
      <c r="BW1057" s="19"/>
      <c r="BX1057" s="19"/>
      <c r="BY1057" s="19"/>
      <c r="BZ1057" s="19"/>
      <c r="CA1057" s="27"/>
      <c r="EP1057" s="9"/>
      <c r="EQ1057" s="4"/>
      <c r="ER1057" s="4"/>
      <c r="ES1057" s="4"/>
      <c r="ET1057" s="4"/>
      <c r="EU1057" s="13"/>
      <c r="FV1057" s="19"/>
      <c r="FW1057" s="23"/>
      <c r="FX1057" s="23"/>
      <c r="FZ1057" s="23"/>
      <c r="GA1057" s="23"/>
      <c r="GB1057" s="23"/>
      <c r="GC1057" s="23"/>
      <c r="GD1057" s="23"/>
      <c r="GE1057" s="23"/>
      <c r="GF1057" s="23"/>
      <c r="GG1057" s="23"/>
      <c r="GH1057" s="23"/>
      <c r="GI1057" s="23"/>
      <c r="GJ1057" s="23"/>
      <c r="GK1057" s="23"/>
      <c r="GL1057" s="23"/>
      <c r="GM1057" s="23"/>
      <c r="GN1057" s="13"/>
    </row>
    <row r="1058" spans="69:196">
      <c r="BQ1058" s="19"/>
      <c r="BR1058" s="19"/>
      <c r="BS1058" s="19"/>
      <c r="BU1058" s="19"/>
      <c r="BV1058" s="19"/>
      <c r="BW1058" s="19"/>
      <c r="BX1058" s="19"/>
      <c r="BY1058" s="19"/>
      <c r="BZ1058" s="19"/>
      <c r="CA1058" s="27"/>
      <c r="EP1058" s="9"/>
      <c r="EQ1058" s="4"/>
      <c r="ER1058" s="4"/>
      <c r="ES1058" s="4"/>
      <c r="ET1058" s="4"/>
      <c r="EU1058" s="13"/>
      <c r="FV1058" s="19"/>
      <c r="FW1058" s="23"/>
      <c r="FX1058" s="23"/>
      <c r="FZ1058" s="23"/>
      <c r="GA1058" s="23"/>
      <c r="GB1058" s="23"/>
      <c r="GC1058" s="23"/>
      <c r="GD1058" s="23"/>
      <c r="GE1058" s="23"/>
      <c r="GF1058" s="23"/>
      <c r="GG1058" s="23"/>
      <c r="GH1058" s="23"/>
      <c r="GI1058" s="23"/>
      <c r="GJ1058" s="23"/>
      <c r="GK1058" s="23"/>
      <c r="GL1058" s="23"/>
      <c r="GM1058" s="23"/>
      <c r="GN1058" s="13"/>
    </row>
    <row r="1059" spans="69:196">
      <c r="BQ1059" s="19"/>
      <c r="BR1059" s="19"/>
      <c r="BS1059" s="19"/>
      <c r="BU1059" s="19"/>
      <c r="BV1059" s="19"/>
      <c r="BW1059" s="19"/>
      <c r="BX1059" s="19"/>
      <c r="BY1059" s="19"/>
      <c r="BZ1059" s="19"/>
      <c r="CA1059" s="27"/>
      <c r="EP1059" s="9"/>
      <c r="EQ1059" s="4"/>
      <c r="ER1059" s="4"/>
      <c r="ES1059" s="4"/>
      <c r="ET1059" s="4"/>
      <c r="EU1059" s="13"/>
      <c r="FV1059" s="19"/>
      <c r="FW1059" s="23"/>
      <c r="FX1059" s="23"/>
      <c r="FZ1059" s="23"/>
      <c r="GA1059" s="23"/>
      <c r="GB1059" s="23"/>
      <c r="GC1059" s="23"/>
      <c r="GD1059" s="23"/>
      <c r="GE1059" s="23"/>
      <c r="GF1059" s="23"/>
      <c r="GG1059" s="23"/>
      <c r="GH1059" s="23"/>
      <c r="GI1059" s="23"/>
      <c r="GJ1059" s="23"/>
      <c r="GK1059" s="23"/>
      <c r="GL1059" s="23"/>
      <c r="GM1059" s="23"/>
      <c r="GN1059" s="13"/>
    </row>
    <row r="1060" spans="69:196">
      <c r="BQ1060" s="19"/>
      <c r="BR1060" s="19"/>
      <c r="BS1060" s="19"/>
      <c r="BU1060" s="19"/>
      <c r="BV1060" s="19"/>
      <c r="BW1060" s="19"/>
      <c r="BX1060" s="19"/>
      <c r="BY1060" s="19"/>
      <c r="BZ1060" s="19"/>
      <c r="CA1060" s="27"/>
      <c r="EP1060" s="9"/>
      <c r="EQ1060" s="4"/>
      <c r="ER1060" s="4"/>
      <c r="ES1060" s="4"/>
      <c r="ET1060" s="4"/>
      <c r="EU1060" s="13"/>
      <c r="FV1060" s="19"/>
      <c r="FW1060" s="23"/>
      <c r="FX1060" s="23"/>
      <c r="FZ1060" s="23"/>
      <c r="GA1060" s="23"/>
      <c r="GB1060" s="23"/>
      <c r="GC1060" s="23"/>
      <c r="GD1060" s="23"/>
      <c r="GE1060" s="23"/>
      <c r="GF1060" s="23"/>
      <c r="GG1060" s="23"/>
      <c r="GH1060" s="23"/>
      <c r="GI1060" s="23"/>
      <c r="GJ1060" s="23"/>
      <c r="GK1060" s="23"/>
      <c r="GL1060" s="23"/>
      <c r="GM1060" s="23"/>
      <c r="GN1060" s="13"/>
    </row>
    <row r="1061" spans="69:196">
      <c r="BQ1061" s="19"/>
      <c r="BR1061" s="19"/>
      <c r="BS1061" s="19"/>
      <c r="BU1061" s="19"/>
      <c r="BV1061" s="19"/>
      <c r="BW1061" s="19"/>
      <c r="BX1061" s="19"/>
      <c r="BY1061" s="19"/>
      <c r="BZ1061" s="19"/>
      <c r="CA1061" s="27"/>
      <c r="EP1061" s="9"/>
      <c r="EQ1061" s="4"/>
      <c r="ER1061" s="4"/>
      <c r="ES1061" s="4"/>
      <c r="ET1061" s="4"/>
      <c r="EU1061" s="13"/>
      <c r="FV1061" s="19"/>
      <c r="FW1061" s="23"/>
      <c r="FX1061" s="23"/>
      <c r="FZ1061" s="23"/>
      <c r="GA1061" s="23"/>
      <c r="GB1061" s="23"/>
      <c r="GC1061" s="23"/>
      <c r="GD1061" s="23"/>
      <c r="GE1061" s="23"/>
      <c r="GF1061" s="23"/>
      <c r="GG1061" s="23"/>
      <c r="GH1061" s="23"/>
      <c r="GI1061" s="23"/>
      <c r="GJ1061" s="23"/>
      <c r="GK1061" s="23"/>
      <c r="GL1061" s="23"/>
      <c r="GM1061" s="23"/>
      <c r="GN1061" s="13"/>
    </row>
    <row r="1062" spans="69:196">
      <c r="BQ1062" s="19"/>
      <c r="BR1062" s="19"/>
      <c r="BS1062" s="19"/>
      <c r="BU1062" s="19"/>
      <c r="BV1062" s="19"/>
      <c r="BW1062" s="19"/>
      <c r="BX1062" s="19"/>
      <c r="BY1062" s="19"/>
      <c r="BZ1062" s="19"/>
      <c r="CA1062" s="27"/>
      <c r="EP1062" s="9"/>
      <c r="EQ1062" s="4"/>
      <c r="ER1062" s="4"/>
      <c r="ES1062" s="4"/>
      <c r="ET1062" s="4"/>
      <c r="EU1062" s="13"/>
      <c r="FV1062" s="19"/>
      <c r="FW1062" s="23"/>
      <c r="FX1062" s="23"/>
      <c r="FZ1062" s="23"/>
      <c r="GA1062" s="23"/>
      <c r="GB1062" s="23"/>
      <c r="GC1062" s="23"/>
      <c r="GD1062" s="23"/>
      <c r="GE1062" s="23"/>
      <c r="GF1062" s="23"/>
      <c r="GG1062" s="23"/>
      <c r="GH1062" s="23"/>
      <c r="GI1062" s="23"/>
      <c r="GJ1062" s="23"/>
      <c r="GK1062" s="23"/>
      <c r="GL1062" s="23"/>
      <c r="GM1062" s="23"/>
      <c r="GN1062" s="13"/>
    </row>
    <row r="1063" spans="69:196">
      <c r="BQ1063" s="19"/>
      <c r="BR1063" s="19"/>
      <c r="BS1063" s="19"/>
      <c r="BU1063" s="19"/>
      <c r="BV1063" s="19"/>
      <c r="BW1063" s="19"/>
      <c r="BX1063" s="19"/>
      <c r="BY1063" s="19"/>
      <c r="BZ1063" s="19"/>
      <c r="CA1063" s="27"/>
      <c r="EP1063" s="9"/>
      <c r="EQ1063" s="4"/>
      <c r="ER1063" s="4"/>
      <c r="ES1063" s="4"/>
      <c r="ET1063" s="4"/>
      <c r="EU1063" s="13"/>
      <c r="FV1063" s="19"/>
      <c r="FW1063" s="23"/>
      <c r="FX1063" s="23"/>
      <c r="FZ1063" s="23"/>
      <c r="GA1063" s="23"/>
      <c r="GB1063" s="23"/>
      <c r="GC1063" s="23"/>
      <c r="GD1063" s="23"/>
      <c r="GE1063" s="23"/>
      <c r="GF1063" s="23"/>
      <c r="GG1063" s="23"/>
      <c r="GH1063" s="23"/>
      <c r="GI1063" s="23"/>
      <c r="GJ1063" s="23"/>
      <c r="GK1063" s="23"/>
      <c r="GL1063" s="23"/>
      <c r="GM1063" s="23"/>
      <c r="GN1063" s="13"/>
    </row>
    <row r="1064" spans="69:196">
      <c r="BQ1064" s="19"/>
      <c r="BR1064" s="19"/>
      <c r="BS1064" s="19"/>
      <c r="BU1064" s="19"/>
      <c r="BV1064" s="19"/>
      <c r="BW1064" s="19"/>
      <c r="BX1064" s="19"/>
      <c r="BY1064" s="19"/>
      <c r="BZ1064" s="19"/>
      <c r="CA1064" s="27"/>
      <c r="EP1064" s="9"/>
      <c r="EQ1064" s="4"/>
      <c r="ER1064" s="4"/>
      <c r="ES1064" s="4"/>
      <c r="ET1064" s="4"/>
      <c r="EU1064" s="13"/>
      <c r="FV1064" s="19"/>
      <c r="FW1064" s="23"/>
      <c r="FX1064" s="23"/>
      <c r="FZ1064" s="23"/>
      <c r="GA1064" s="23"/>
      <c r="GB1064" s="23"/>
      <c r="GC1064" s="23"/>
      <c r="GD1064" s="23"/>
      <c r="GE1064" s="23"/>
      <c r="GF1064" s="23"/>
      <c r="GG1064" s="23"/>
      <c r="GH1064" s="23"/>
      <c r="GI1064" s="23"/>
      <c r="GJ1064" s="23"/>
      <c r="GK1064" s="23"/>
      <c r="GL1064" s="23"/>
      <c r="GM1064" s="23"/>
      <c r="GN1064" s="13"/>
    </row>
    <row r="1065" spans="69:196">
      <c r="BQ1065" s="19"/>
      <c r="BR1065" s="19"/>
      <c r="BS1065" s="19"/>
      <c r="BU1065" s="19"/>
      <c r="BV1065" s="19"/>
      <c r="BW1065" s="19"/>
      <c r="BX1065" s="19"/>
      <c r="BY1065" s="19"/>
      <c r="BZ1065" s="19"/>
      <c r="CA1065" s="27"/>
      <c r="EP1065" s="9"/>
      <c r="EQ1065" s="4"/>
      <c r="ER1065" s="4"/>
      <c r="ES1065" s="4"/>
      <c r="ET1065" s="4"/>
      <c r="EU1065" s="13"/>
      <c r="FV1065" s="19"/>
      <c r="FW1065" s="23"/>
      <c r="FX1065" s="23"/>
      <c r="FZ1065" s="23"/>
      <c r="GA1065" s="23"/>
      <c r="GB1065" s="23"/>
      <c r="GC1065" s="23"/>
      <c r="GD1065" s="23"/>
      <c r="GE1065" s="23"/>
      <c r="GF1065" s="23"/>
      <c r="GG1065" s="23"/>
      <c r="GH1065" s="23"/>
      <c r="GI1065" s="23"/>
      <c r="GJ1065" s="23"/>
      <c r="GK1065" s="23"/>
      <c r="GL1065" s="23"/>
      <c r="GM1065" s="23"/>
      <c r="GN1065" s="13"/>
    </row>
    <row r="1066" spans="69:196">
      <c r="BQ1066" s="19"/>
      <c r="BR1066" s="19"/>
      <c r="BS1066" s="19"/>
      <c r="BU1066" s="19"/>
      <c r="BV1066" s="19"/>
      <c r="BW1066" s="19"/>
      <c r="BX1066" s="19"/>
      <c r="BY1066" s="19"/>
      <c r="BZ1066" s="19"/>
      <c r="CA1066" s="27"/>
      <c r="EP1066" s="9"/>
      <c r="EQ1066" s="4"/>
      <c r="ER1066" s="4"/>
      <c r="ES1066" s="4"/>
      <c r="ET1066" s="4"/>
      <c r="EU1066" s="13"/>
      <c r="FV1066" s="19"/>
      <c r="FW1066" s="23"/>
      <c r="FX1066" s="23"/>
      <c r="FZ1066" s="23"/>
      <c r="GA1066" s="23"/>
      <c r="GB1066" s="23"/>
      <c r="GC1066" s="23"/>
      <c r="GD1066" s="23"/>
      <c r="GE1066" s="23"/>
      <c r="GF1066" s="23"/>
      <c r="GG1066" s="23"/>
      <c r="GH1066" s="23"/>
      <c r="GI1066" s="23"/>
      <c r="GJ1066" s="23"/>
      <c r="GK1066" s="23"/>
      <c r="GL1066" s="23"/>
      <c r="GM1066" s="23"/>
      <c r="GN1066" s="13"/>
    </row>
    <row r="1067" spans="69:196">
      <c r="BQ1067" s="19"/>
      <c r="BR1067" s="19"/>
      <c r="BS1067" s="19"/>
      <c r="BU1067" s="19"/>
      <c r="BV1067" s="19"/>
      <c r="BW1067" s="19"/>
      <c r="BX1067" s="19"/>
      <c r="BY1067" s="19"/>
      <c r="BZ1067" s="19"/>
      <c r="CA1067" s="27"/>
      <c r="EP1067" s="9"/>
      <c r="EQ1067" s="4"/>
      <c r="ER1067" s="4"/>
      <c r="ES1067" s="4"/>
      <c r="ET1067" s="4"/>
      <c r="EU1067" s="13"/>
      <c r="FV1067" s="19"/>
      <c r="FW1067" s="23"/>
      <c r="FX1067" s="23"/>
      <c r="FZ1067" s="23"/>
      <c r="GA1067" s="23"/>
      <c r="GB1067" s="23"/>
      <c r="GC1067" s="23"/>
      <c r="GD1067" s="23"/>
      <c r="GE1067" s="23"/>
      <c r="GF1067" s="23"/>
      <c r="GG1067" s="23"/>
      <c r="GH1067" s="23"/>
      <c r="GI1067" s="23"/>
      <c r="GJ1067" s="23"/>
      <c r="GK1067" s="23"/>
      <c r="GL1067" s="23"/>
      <c r="GM1067" s="23"/>
      <c r="GN1067" s="13"/>
    </row>
    <row r="1068" spans="69:196">
      <c r="BQ1068" s="19"/>
      <c r="BR1068" s="19"/>
      <c r="BS1068" s="19"/>
      <c r="BU1068" s="19"/>
      <c r="BV1068" s="19"/>
      <c r="BW1068" s="19"/>
      <c r="BX1068" s="19"/>
      <c r="BY1068" s="19"/>
      <c r="BZ1068" s="19"/>
      <c r="CA1068" s="27"/>
      <c r="EP1068" s="9"/>
      <c r="EQ1068" s="4"/>
      <c r="ER1068" s="4"/>
      <c r="ES1068" s="4"/>
      <c r="ET1068" s="4"/>
      <c r="EU1068" s="13"/>
      <c r="FV1068" s="19"/>
      <c r="FW1068" s="23"/>
      <c r="FX1068" s="23"/>
      <c r="FZ1068" s="23"/>
      <c r="GA1068" s="23"/>
      <c r="GB1068" s="23"/>
      <c r="GC1068" s="23"/>
      <c r="GD1068" s="23"/>
      <c r="GE1068" s="23"/>
      <c r="GF1068" s="23"/>
      <c r="GG1068" s="23"/>
      <c r="GH1068" s="23"/>
      <c r="GI1068" s="23"/>
      <c r="GJ1068" s="23"/>
      <c r="GK1068" s="23"/>
      <c r="GL1068" s="23"/>
      <c r="GM1068" s="23"/>
      <c r="GN1068" s="13"/>
    </row>
    <row r="1069" spans="69:196">
      <c r="BQ1069" s="19"/>
      <c r="BR1069" s="19"/>
      <c r="BS1069" s="19"/>
      <c r="BU1069" s="19"/>
      <c r="BV1069" s="19"/>
      <c r="BW1069" s="19"/>
      <c r="BX1069" s="19"/>
      <c r="BY1069" s="19"/>
      <c r="BZ1069" s="19"/>
      <c r="CA1069" s="27"/>
      <c r="EP1069" s="9"/>
      <c r="EQ1069" s="4"/>
      <c r="ER1069" s="4"/>
      <c r="ES1069" s="4"/>
      <c r="ET1069" s="4"/>
      <c r="EU1069" s="13"/>
      <c r="FV1069" s="19"/>
      <c r="FW1069" s="23"/>
      <c r="FX1069" s="23"/>
      <c r="FZ1069" s="23"/>
      <c r="GA1069" s="23"/>
      <c r="GB1069" s="23"/>
      <c r="GC1069" s="23"/>
      <c r="GD1069" s="23"/>
      <c r="GE1069" s="23"/>
      <c r="GF1069" s="23"/>
      <c r="GG1069" s="23"/>
      <c r="GH1069" s="23"/>
      <c r="GI1069" s="23"/>
      <c r="GJ1069" s="23"/>
      <c r="GK1069" s="23"/>
      <c r="GL1069" s="23"/>
      <c r="GM1069" s="23"/>
      <c r="GN1069" s="13"/>
    </row>
    <row r="1070" spans="69:196">
      <c r="BQ1070" s="19"/>
      <c r="BR1070" s="19"/>
      <c r="BS1070" s="19"/>
      <c r="BU1070" s="19"/>
      <c r="BV1070" s="19"/>
      <c r="BW1070" s="19"/>
      <c r="BX1070" s="19"/>
      <c r="BY1070" s="19"/>
      <c r="BZ1070" s="19"/>
      <c r="CA1070" s="27"/>
      <c r="EP1070" s="9"/>
      <c r="EQ1070" s="4"/>
      <c r="ER1070" s="4"/>
      <c r="ES1070" s="4"/>
      <c r="ET1070" s="4"/>
      <c r="EU1070" s="13"/>
      <c r="FV1070" s="19"/>
      <c r="FW1070" s="23"/>
      <c r="FX1070" s="23"/>
      <c r="FZ1070" s="23"/>
      <c r="GA1070" s="23"/>
      <c r="GB1070" s="23"/>
      <c r="GC1070" s="23"/>
      <c r="GD1070" s="23"/>
      <c r="GE1070" s="23"/>
      <c r="GF1070" s="23"/>
      <c r="GG1070" s="23"/>
      <c r="GH1070" s="23"/>
      <c r="GI1070" s="23"/>
      <c r="GJ1070" s="23"/>
      <c r="GK1070" s="23"/>
      <c r="GL1070" s="23"/>
      <c r="GM1070" s="23"/>
      <c r="GN1070" s="13"/>
    </row>
    <row r="1071" spans="69:196">
      <c r="BQ1071" s="19"/>
      <c r="BR1071" s="19"/>
      <c r="BS1071" s="19"/>
      <c r="BU1071" s="19"/>
      <c r="BV1071" s="19"/>
      <c r="BW1071" s="19"/>
      <c r="BX1071" s="19"/>
      <c r="BY1071" s="19"/>
      <c r="BZ1071" s="19"/>
      <c r="CA1071" s="27"/>
      <c r="EP1071" s="9"/>
      <c r="EQ1071" s="4"/>
      <c r="ER1071" s="4"/>
      <c r="ES1071" s="4"/>
      <c r="ET1071" s="4"/>
      <c r="EU1071" s="13"/>
      <c r="FV1071" s="19"/>
      <c r="FW1071" s="23"/>
      <c r="FX1071" s="23"/>
      <c r="FZ1071" s="23"/>
      <c r="GA1071" s="23"/>
      <c r="GB1071" s="23"/>
      <c r="GC1071" s="23"/>
      <c r="GD1071" s="23"/>
      <c r="GE1071" s="23"/>
      <c r="GF1071" s="23"/>
      <c r="GG1071" s="23"/>
      <c r="GH1071" s="23"/>
      <c r="GI1071" s="23"/>
      <c r="GJ1071" s="23"/>
      <c r="GK1071" s="23"/>
      <c r="GL1071" s="23"/>
      <c r="GM1071" s="23"/>
      <c r="GN1071" s="13"/>
    </row>
    <row r="1072" spans="69:196">
      <c r="BQ1072" s="19"/>
      <c r="BR1072" s="19"/>
      <c r="BS1072" s="19"/>
      <c r="BU1072" s="19"/>
      <c r="BV1072" s="19"/>
      <c r="BW1072" s="19"/>
      <c r="BX1072" s="19"/>
      <c r="BY1072" s="19"/>
      <c r="BZ1072" s="19"/>
      <c r="CA1072" s="27"/>
      <c r="EP1072" s="9"/>
      <c r="EQ1072" s="4"/>
      <c r="ER1072" s="4"/>
      <c r="ES1072" s="4"/>
      <c r="ET1072" s="4"/>
      <c r="EU1072" s="13"/>
      <c r="FV1072" s="19"/>
      <c r="FW1072" s="23"/>
      <c r="FX1072" s="23"/>
      <c r="FZ1072" s="23"/>
      <c r="GA1072" s="23"/>
      <c r="GB1072" s="23"/>
      <c r="GC1072" s="23"/>
      <c r="GD1072" s="23"/>
      <c r="GE1072" s="23"/>
      <c r="GF1072" s="23"/>
      <c r="GG1072" s="23"/>
      <c r="GH1072" s="23"/>
      <c r="GI1072" s="23"/>
      <c r="GJ1072" s="23"/>
      <c r="GK1072" s="23"/>
      <c r="GL1072" s="23"/>
      <c r="GM1072" s="23"/>
      <c r="GN1072" s="13"/>
    </row>
    <row r="1073" spans="69:196">
      <c r="BQ1073" s="19"/>
      <c r="BR1073" s="19"/>
      <c r="BS1073" s="19"/>
      <c r="BU1073" s="19"/>
      <c r="BV1073" s="19"/>
      <c r="BW1073" s="19"/>
      <c r="BX1073" s="19"/>
      <c r="BY1073" s="19"/>
      <c r="BZ1073" s="19"/>
      <c r="CA1073" s="27"/>
      <c r="EP1073" s="9"/>
      <c r="EQ1073" s="4"/>
      <c r="ER1073" s="4"/>
      <c r="ES1073" s="4"/>
      <c r="ET1073" s="4"/>
      <c r="EU1073" s="13"/>
      <c r="FV1073" s="19"/>
      <c r="FW1073" s="23"/>
      <c r="FX1073" s="23"/>
      <c r="FZ1073" s="23"/>
      <c r="GA1073" s="23"/>
      <c r="GB1073" s="23"/>
      <c r="GC1073" s="23"/>
      <c r="GD1073" s="23"/>
      <c r="GE1073" s="23"/>
      <c r="GF1073" s="23"/>
      <c r="GG1073" s="23"/>
      <c r="GH1073" s="23"/>
      <c r="GI1073" s="23"/>
      <c r="GJ1073" s="23"/>
      <c r="GK1073" s="23"/>
      <c r="GL1073" s="23"/>
      <c r="GM1073" s="23"/>
      <c r="GN1073" s="13"/>
    </row>
    <row r="1074" spans="69:196">
      <c r="BQ1074" s="19"/>
      <c r="BR1074" s="19"/>
      <c r="BS1074" s="19"/>
      <c r="BU1074" s="19"/>
      <c r="BV1074" s="19"/>
      <c r="BW1074" s="19"/>
      <c r="BX1074" s="19"/>
      <c r="BY1074" s="19"/>
      <c r="BZ1074" s="19"/>
      <c r="CA1074" s="27"/>
      <c r="EP1074" s="9"/>
      <c r="EQ1074" s="4"/>
      <c r="ER1074" s="4"/>
      <c r="ES1074" s="4"/>
      <c r="ET1074" s="4"/>
      <c r="EU1074" s="13"/>
      <c r="FV1074" s="19"/>
      <c r="FW1074" s="23"/>
      <c r="FX1074" s="23"/>
      <c r="FZ1074" s="23"/>
      <c r="GA1074" s="23"/>
      <c r="GB1074" s="23"/>
      <c r="GC1074" s="23"/>
      <c r="GD1074" s="23"/>
      <c r="GE1074" s="23"/>
      <c r="GF1074" s="23"/>
      <c r="GG1074" s="23"/>
      <c r="GH1074" s="23"/>
      <c r="GI1074" s="23"/>
      <c r="GJ1074" s="23"/>
      <c r="GK1074" s="23"/>
      <c r="GL1074" s="23"/>
      <c r="GM1074" s="23"/>
      <c r="GN1074" s="13"/>
    </row>
    <row r="1075" spans="69:196">
      <c r="BQ1075" s="19"/>
      <c r="BR1075" s="19"/>
      <c r="BS1075" s="19"/>
      <c r="BU1075" s="19"/>
      <c r="BV1075" s="19"/>
      <c r="BW1075" s="19"/>
      <c r="BX1075" s="19"/>
      <c r="BY1075" s="19"/>
      <c r="BZ1075" s="19"/>
      <c r="CA1075" s="27"/>
      <c r="EP1075" s="9"/>
      <c r="EQ1075" s="4"/>
      <c r="ER1075" s="4"/>
      <c r="ES1075" s="4"/>
      <c r="ET1075" s="4"/>
      <c r="EU1075" s="13"/>
      <c r="FV1075" s="19"/>
      <c r="FW1075" s="23"/>
      <c r="FX1075" s="23"/>
      <c r="FZ1075" s="23"/>
      <c r="GA1075" s="23"/>
      <c r="GB1075" s="23"/>
      <c r="GC1075" s="23"/>
      <c r="GD1075" s="23"/>
      <c r="GE1075" s="23"/>
      <c r="GF1075" s="23"/>
      <c r="GG1075" s="23"/>
      <c r="GH1075" s="23"/>
      <c r="GI1075" s="23"/>
      <c r="GJ1075" s="23"/>
      <c r="GK1075" s="23"/>
      <c r="GL1075" s="23"/>
      <c r="GM1075" s="23"/>
      <c r="GN1075" s="13"/>
    </row>
    <row r="1076" spans="69:196">
      <c r="BQ1076" s="19"/>
      <c r="BR1076" s="19"/>
      <c r="BS1076" s="19"/>
      <c r="BU1076" s="19"/>
      <c r="BV1076" s="19"/>
      <c r="BW1076" s="19"/>
      <c r="BX1076" s="19"/>
      <c r="BY1076" s="19"/>
      <c r="BZ1076" s="19"/>
      <c r="CA1076" s="27"/>
      <c r="EP1076" s="9"/>
      <c r="EQ1076" s="4"/>
      <c r="ER1076" s="4"/>
      <c r="ES1076" s="4"/>
      <c r="ET1076" s="4"/>
      <c r="EU1076" s="13"/>
      <c r="FV1076" s="19"/>
      <c r="FW1076" s="23"/>
      <c r="FX1076" s="23"/>
      <c r="FZ1076" s="23"/>
      <c r="GA1076" s="23"/>
      <c r="GB1076" s="23"/>
      <c r="GC1076" s="23"/>
      <c r="GD1076" s="23"/>
      <c r="GE1076" s="23"/>
      <c r="GF1076" s="23"/>
      <c r="GG1076" s="23"/>
      <c r="GH1076" s="23"/>
      <c r="GI1076" s="23"/>
      <c r="GJ1076" s="23"/>
      <c r="GK1076" s="23"/>
      <c r="GL1076" s="23"/>
      <c r="GM1076" s="23"/>
      <c r="GN1076" s="13"/>
    </row>
    <row r="1077" spans="69:196">
      <c r="BQ1077" s="19"/>
      <c r="BR1077" s="19"/>
      <c r="BS1077" s="19"/>
      <c r="BU1077" s="19"/>
      <c r="BV1077" s="19"/>
      <c r="BW1077" s="19"/>
      <c r="BX1077" s="19"/>
      <c r="BY1077" s="19"/>
      <c r="BZ1077" s="19"/>
      <c r="CA1077" s="27"/>
      <c r="EP1077" s="9"/>
      <c r="EQ1077" s="4"/>
      <c r="ER1077" s="4"/>
      <c r="ES1077" s="4"/>
      <c r="ET1077" s="4"/>
      <c r="EU1077" s="13"/>
      <c r="FV1077" s="19"/>
      <c r="FW1077" s="23"/>
      <c r="FX1077" s="23"/>
      <c r="FZ1077" s="23"/>
      <c r="GA1077" s="23"/>
      <c r="GB1077" s="23"/>
      <c r="GC1077" s="23"/>
      <c r="GD1077" s="23"/>
      <c r="GE1077" s="23"/>
      <c r="GF1077" s="23"/>
      <c r="GG1077" s="23"/>
      <c r="GH1077" s="23"/>
      <c r="GI1077" s="23"/>
      <c r="GJ1077" s="23"/>
      <c r="GK1077" s="23"/>
      <c r="GL1077" s="23"/>
      <c r="GM1077" s="23"/>
      <c r="GN1077" s="13"/>
    </row>
    <row r="1078" spans="69:196">
      <c r="BQ1078" s="19"/>
      <c r="BR1078" s="19"/>
      <c r="BS1078" s="19"/>
      <c r="BU1078" s="19"/>
      <c r="BV1078" s="19"/>
      <c r="BW1078" s="19"/>
      <c r="BX1078" s="19"/>
      <c r="BY1078" s="19"/>
      <c r="BZ1078" s="19"/>
      <c r="CA1078" s="27"/>
      <c r="EP1078" s="9"/>
      <c r="EQ1078" s="4"/>
      <c r="ER1078" s="4"/>
      <c r="ES1078" s="4"/>
      <c r="ET1078" s="4"/>
      <c r="EU1078" s="13"/>
      <c r="FV1078" s="19"/>
      <c r="FW1078" s="23"/>
      <c r="FX1078" s="23"/>
      <c r="FZ1078" s="23"/>
      <c r="GA1078" s="23"/>
      <c r="GB1078" s="23"/>
      <c r="GC1078" s="23"/>
      <c r="GD1078" s="23"/>
      <c r="GE1078" s="23"/>
      <c r="GF1078" s="23"/>
      <c r="GG1078" s="23"/>
      <c r="GH1078" s="23"/>
      <c r="GI1078" s="23"/>
      <c r="GJ1078" s="23"/>
      <c r="GK1078" s="23"/>
      <c r="GL1078" s="23"/>
      <c r="GM1078" s="23"/>
      <c r="GN1078" s="13"/>
    </row>
    <row r="1079" spans="69:196">
      <c r="BQ1079" s="19"/>
      <c r="BR1079" s="19"/>
      <c r="BS1079" s="19"/>
      <c r="BU1079" s="19"/>
      <c r="BV1079" s="19"/>
      <c r="BW1079" s="19"/>
      <c r="BX1079" s="19"/>
      <c r="BY1079" s="19"/>
      <c r="BZ1079" s="19"/>
      <c r="CA1079" s="27"/>
      <c r="EP1079" s="9"/>
      <c r="EQ1079" s="4"/>
      <c r="ER1079" s="4"/>
      <c r="ES1079" s="4"/>
      <c r="ET1079" s="4"/>
      <c r="EU1079" s="13"/>
      <c r="FV1079" s="19"/>
      <c r="FW1079" s="23"/>
      <c r="FX1079" s="23"/>
      <c r="FZ1079" s="23"/>
      <c r="GA1079" s="23"/>
      <c r="GB1079" s="23"/>
      <c r="GC1079" s="23"/>
      <c r="GD1079" s="23"/>
      <c r="GE1079" s="23"/>
      <c r="GF1079" s="23"/>
      <c r="GG1079" s="23"/>
      <c r="GH1079" s="23"/>
      <c r="GI1079" s="23"/>
      <c r="GJ1079" s="23"/>
      <c r="GK1079" s="23"/>
      <c r="GL1079" s="23"/>
      <c r="GM1079" s="23"/>
      <c r="GN1079" s="13"/>
    </row>
    <row r="1080" spans="69:196">
      <c r="BQ1080" s="19"/>
      <c r="BR1080" s="19"/>
      <c r="BS1080" s="19"/>
      <c r="BU1080" s="19"/>
      <c r="BV1080" s="19"/>
      <c r="BW1080" s="19"/>
      <c r="BX1080" s="19"/>
      <c r="BY1080" s="19"/>
      <c r="BZ1080" s="19"/>
      <c r="CA1080" s="27"/>
      <c r="EP1080" s="9"/>
      <c r="EQ1080" s="4"/>
      <c r="ER1080" s="4"/>
      <c r="ES1080" s="4"/>
      <c r="ET1080" s="4"/>
      <c r="EU1080" s="13"/>
      <c r="FV1080" s="19"/>
      <c r="FW1080" s="23"/>
      <c r="FX1080" s="23"/>
      <c r="FZ1080" s="23"/>
      <c r="GA1080" s="23"/>
      <c r="GB1080" s="23"/>
      <c r="GC1080" s="23"/>
      <c r="GD1080" s="23"/>
      <c r="GE1080" s="23"/>
      <c r="GF1080" s="23"/>
      <c r="GG1080" s="23"/>
      <c r="GH1080" s="23"/>
      <c r="GI1080" s="23"/>
      <c r="GJ1080" s="23"/>
      <c r="GK1080" s="23"/>
      <c r="GL1080" s="23"/>
      <c r="GM1080" s="23"/>
      <c r="GN1080" s="13"/>
    </row>
    <row r="1081" spans="69:196">
      <c r="BQ1081" s="19"/>
      <c r="BR1081" s="19"/>
      <c r="BS1081" s="19"/>
      <c r="BU1081" s="19"/>
      <c r="BV1081" s="19"/>
      <c r="BW1081" s="19"/>
      <c r="BX1081" s="19"/>
      <c r="BY1081" s="19"/>
      <c r="BZ1081" s="19"/>
      <c r="CA1081" s="27"/>
      <c r="EP1081" s="9"/>
      <c r="EQ1081" s="4"/>
      <c r="ER1081" s="4"/>
      <c r="ES1081" s="4"/>
      <c r="ET1081" s="4"/>
      <c r="EU1081" s="13"/>
      <c r="FV1081" s="19"/>
      <c r="FW1081" s="23"/>
      <c r="FX1081" s="23"/>
      <c r="FZ1081" s="23"/>
      <c r="GA1081" s="23"/>
      <c r="GB1081" s="23"/>
      <c r="GC1081" s="23"/>
      <c r="GD1081" s="23"/>
      <c r="GE1081" s="23"/>
      <c r="GF1081" s="23"/>
      <c r="GG1081" s="23"/>
      <c r="GH1081" s="23"/>
      <c r="GI1081" s="23"/>
      <c r="GJ1081" s="23"/>
      <c r="GK1081" s="23"/>
      <c r="GL1081" s="23"/>
      <c r="GM1081" s="23"/>
      <c r="GN1081" s="13"/>
    </row>
    <row r="1082" spans="69:196">
      <c r="BQ1082" s="19"/>
      <c r="BR1082" s="19"/>
      <c r="BS1082" s="19"/>
      <c r="BU1082" s="19"/>
      <c r="BV1082" s="19"/>
      <c r="BW1082" s="19"/>
      <c r="BX1082" s="19"/>
      <c r="BY1082" s="19"/>
      <c r="BZ1082" s="19"/>
      <c r="CA1082" s="27"/>
      <c r="EP1082" s="9"/>
      <c r="EQ1082" s="4"/>
      <c r="ER1082" s="4"/>
      <c r="ES1082" s="4"/>
      <c r="ET1082" s="4"/>
      <c r="EU1082" s="13"/>
      <c r="FV1082" s="19"/>
      <c r="FW1082" s="23"/>
      <c r="FX1082" s="23"/>
      <c r="FZ1082" s="23"/>
      <c r="GA1082" s="23"/>
      <c r="GB1082" s="23"/>
      <c r="GC1082" s="23"/>
      <c r="GD1082" s="23"/>
      <c r="GE1082" s="23"/>
      <c r="GF1082" s="23"/>
      <c r="GG1082" s="23"/>
      <c r="GH1082" s="23"/>
      <c r="GI1082" s="23"/>
      <c r="GJ1082" s="23"/>
      <c r="GK1082" s="23"/>
      <c r="GL1082" s="23"/>
      <c r="GM1082" s="23"/>
      <c r="GN1082" s="13"/>
    </row>
    <row r="1083" spans="69:196">
      <c r="BQ1083" s="19"/>
      <c r="BR1083" s="19"/>
      <c r="BS1083" s="19"/>
      <c r="BU1083" s="19"/>
      <c r="BV1083" s="19"/>
      <c r="BW1083" s="19"/>
      <c r="BX1083" s="19"/>
      <c r="BY1083" s="19"/>
      <c r="BZ1083" s="19"/>
      <c r="CA1083" s="27"/>
      <c r="EP1083" s="9"/>
      <c r="EQ1083" s="4"/>
      <c r="ER1083" s="4"/>
      <c r="ES1083" s="4"/>
      <c r="ET1083" s="4"/>
      <c r="EU1083" s="13"/>
      <c r="FV1083" s="19"/>
      <c r="FW1083" s="23"/>
      <c r="FX1083" s="23"/>
      <c r="FZ1083" s="23"/>
      <c r="GA1083" s="23"/>
      <c r="GB1083" s="23"/>
      <c r="GC1083" s="23"/>
      <c r="GD1083" s="23"/>
      <c r="GE1083" s="23"/>
      <c r="GF1083" s="23"/>
      <c r="GG1083" s="23"/>
      <c r="GH1083" s="23"/>
      <c r="GI1083" s="23"/>
      <c r="GJ1083" s="23"/>
      <c r="GK1083" s="23"/>
      <c r="GL1083" s="23"/>
      <c r="GM1083" s="23"/>
      <c r="GN1083" s="13"/>
    </row>
    <row r="1084" spans="69:196">
      <c r="BQ1084" s="19"/>
      <c r="BR1084" s="19"/>
      <c r="BS1084" s="19"/>
      <c r="BU1084" s="19"/>
      <c r="BV1084" s="19"/>
      <c r="BW1084" s="19"/>
      <c r="BX1084" s="19"/>
      <c r="BY1084" s="19"/>
      <c r="BZ1084" s="19"/>
      <c r="CA1084" s="27"/>
      <c r="EP1084" s="9"/>
      <c r="EQ1084" s="4"/>
      <c r="ER1084" s="4"/>
      <c r="ES1084" s="4"/>
      <c r="ET1084" s="4"/>
      <c r="EU1084" s="13"/>
      <c r="FV1084" s="19"/>
      <c r="FW1084" s="23"/>
      <c r="FX1084" s="23"/>
      <c r="FZ1084" s="23"/>
      <c r="GA1084" s="23"/>
      <c r="GB1084" s="23"/>
      <c r="GC1084" s="23"/>
      <c r="GD1084" s="23"/>
      <c r="GE1084" s="23"/>
      <c r="GF1084" s="23"/>
      <c r="GG1084" s="23"/>
      <c r="GH1084" s="23"/>
      <c r="GI1084" s="23"/>
      <c r="GJ1084" s="23"/>
      <c r="GK1084" s="23"/>
      <c r="GL1084" s="23"/>
      <c r="GM1084" s="23"/>
      <c r="GN1084" s="13"/>
    </row>
    <row r="1085" spans="69:196">
      <c r="BQ1085" s="19"/>
      <c r="BR1085" s="19"/>
      <c r="BS1085" s="19"/>
      <c r="BU1085" s="19"/>
      <c r="BV1085" s="19"/>
      <c r="BW1085" s="19"/>
      <c r="BX1085" s="19"/>
      <c r="BY1085" s="19"/>
      <c r="BZ1085" s="19"/>
      <c r="CA1085" s="27"/>
      <c r="EP1085" s="9"/>
      <c r="EQ1085" s="4"/>
      <c r="ER1085" s="4"/>
      <c r="ES1085" s="4"/>
      <c r="ET1085" s="4"/>
      <c r="EU1085" s="13"/>
      <c r="FV1085" s="19"/>
      <c r="FW1085" s="23"/>
      <c r="FX1085" s="23"/>
      <c r="FZ1085" s="23"/>
      <c r="GA1085" s="23"/>
      <c r="GB1085" s="23"/>
      <c r="GC1085" s="23"/>
      <c r="GD1085" s="23"/>
      <c r="GE1085" s="23"/>
      <c r="GF1085" s="23"/>
      <c r="GG1085" s="23"/>
      <c r="GH1085" s="23"/>
      <c r="GI1085" s="23"/>
      <c r="GJ1085" s="23"/>
      <c r="GK1085" s="23"/>
      <c r="GL1085" s="23"/>
      <c r="GM1085" s="23"/>
      <c r="GN1085" s="13"/>
    </row>
    <row r="1086" spans="69:196">
      <c r="BQ1086" s="19"/>
      <c r="BR1086" s="19"/>
      <c r="BS1086" s="19"/>
      <c r="BU1086" s="19"/>
      <c r="BV1086" s="19"/>
      <c r="BW1086" s="19"/>
      <c r="BX1086" s="19"/>
      <c r="BY1086" s="19"/>
      <c r="BZ1086" s="19"/>
      <c r="CA1086" s="27"/>
      <c r="EP1086" s="9"/>
      <c r="EQ1086" s="4"/>
      <c r="ER1086" s="4"/>
      <c r="ES1086" s="4"/>
      <c r="ET1086" s="4"/>
      <c r="EU1086" s="13"/>
      <c r="FV1086" s="19"/>
      <c r="FW1086" s="23"/>
      <c r="FX1086" s="23"/>
      <c r="FZ1086" s="23"/>
      <c r="GA1086" s="23"/>
      <c r="GB1086" s="23"/>
      <c r="GC1086" s="23"/>
      <c r="GD1086" s="23"/>
      <c r="GE1086" s="23"/>
      <c r="GF1086" s="23"/>
      <c r="GG1086" s="23"/>
      <c r="GH1086" s="23"/>
      <c r="GI1086" s="23"/>
      <c r="GJ1086" s="23"/>
      <c r="GK1086" s="23"/>
      <c r="GL1086" s="23"/>
      <c r="GM1086" s="23"/>
      <c r="GN1086" s="13"/>
    </row>
    <row r="1087" spans="69:196">
      <c r="BQ1087" s="19"/>
      <c r="BR1087" s="19"/>
      <c r="BS1087" s="19"/>
      <c r="BU1087" s="19"/>
      <c r="BV1087" s="19"/>
      <c r="BW1087" s="19"/>
      <c r="BX1087" s="19"/>
      <c r="BY1087" s="19"/>
      <c r="BZ1087" s="19"/>
      <c r="CA1087" s="27"/>
      <c r="EP1087" s="9"/>
      <c r="EQ1087" s="4"/>
      <c r="ER1087" s="4"/>
      <c r="ES1087" s="4"/>
      <c r="ET1087" s="4"/>
      <c r="EU1087" s="13"/>
      <c r="FV1087" s="19"/>
      <c r="FW1087" s="23"/>
      <c r="FX1087" s="23"/>
      <c r="FZ1087" s="23"/>
      <c r="GA1087" s="23"/>
      <c r="GB1087" s="23"/>
      <c r="GC1087" s="23"/>
      <c r="GD1087" s="23"/>
      <c r="GE1087" s="23"/>
      <c r="GF1087" s="23"/>
      <c r="GG1087" s="23"/>
      <c r="GH1087" s="23"/>
      <c r="GI1087" s="23"/>
      <c r="GJ1087" s="23"/>
      <c r="GK1087" s="23"/>
      <c r="GL1087" s="23"/>
      <c r="GM1087" s="23"/>
      <c r="GN1087" s="13"/>
    </row>
    <row r="1088" spans="69:196">
      <c r="BQ1088" s="19"/>
      <c r="BR1088" s="19"/>
      <c r="BS1088" s="19"/>
      <c r="BU1088" s="19"/>
      <c r="BV1088" s="19"/>
      <c r="BW1088" s="19"/>
      <c r="BX1088" s="19"/>
      <c r="BY1088" s="19"/>
      <c r="BZ1088" s="19"/>
      <c r="CA1088" s="27"/>
      <c r="EP1088" s="9"/>
      <c r="EQ1088" s="4"/>
      <c r="ER1088" s="4"/>
      <c r="ES1088" s="4"/>
      <c r="ET1088" s="4"/>
      <c r="EU1088" s="13"/>
      <c r="FV1088" s="19"/>
      <c r="FW1088" s="23"/>
      <c r="FX1088" s="23"/>
      <c r="FZ1088" s="23"/>
      <c r="GA1088" s="23"/>
      <c r="GB1088" s="23"/>
      <c r="GC1088" s="23"/>
      <c r="GD1088" s="23"/>
      <c r="GE1088" s="23"/>
      <c r="GF1088" s="23"/>
      <c r="GG1088" s="23"/>
      <c r="GH1088" s="23"/>
      <c r="GI1088" s="23"/>
      <c r="GJ1088" s="23"/>
      <c r="GK1088" s="23"/>
      <c r="GL1088" s="23"/>
      <c r="GM1088" s="23"/>
      <c r="GN1088" s="13"/>
    </row>
    <row r="1089" spans="69:196">
      <c r="BQ1089" s="19"/>
      <c r="BR1089" s="19"/>
      <c r="BS1089" s="19"/>
      <c r="BU1089" s="19"/>
      <c r="BV1089" s="19"/>
      <c r="BW1089" s="19"/>
      <c r="BX1089" s="19"/>
      <c r="BY1089" s="19"/>
      <c r="BZ1089" s="19"/>
      <c r="CA1089" s="27"/>
      <c r="EP1089" s="9"/>
      <c r="EQ1089" s="4"/>
      <c r="ER1089" s="4"/>
      <c r="ES1089" s="4"/>
      <c r="ET1089" s="4"/>
      <c r="EU1089" s="13"/>
      <c r="FV1089" s="19"/>
      <c r="FW1089" s="23"/>
      <c r="FX1089" s="23"/>
      <c r="FZ1089" s="23"/>
      <c r="GA1089" s="23"/>
      <c r="GB1089" s="23"/>
      <c r="GC1089" s="23"/>
      <c r="GD1089" s="23"/>
      <c r="GE1089" s="23"/>
      <c r="GF1089" s="23"/>
      <c r="GG1089" s="23"/>
      <c r="GH1089" s="23"/>
      <c r="GI1089" s="23"/>
      <c r="GJ1089" s="23"/>
      <c r="GK1089" s="23"/>
      <c r="GL1089" s="23"/>
      <c r="GM1089" s="23"/>
      <c r="GN1089" s="13"/>
    </row>
    <row r="1090" spans="69:196">
      <c r="BQ1090" s="19"/>
      <c r="BR1090" s="19"/>
      <c r="BS1090" s="19"/>
      <c r="BU1090" s="19"/>
      <c r="BV1090" s="19"/>
      <c r="BW1090" s="19"/>
      <c r="BX1090" s="19"/>
      <c r="BY1090" s="19"/>
      <c r="BZ1090" s="19"/>
      <c r="CA1090" s="27"/>
      <c r="EP1090" s="9"/>
      <c r="EQ1090" s="4"/>
      <c r="ER1090" s="4"/>
      <c r="ES1090" s="4"/>
      <c r="ET1090" s="4"/>
      <c r="EU1090" s="13"/>
      <c r="FV1090" s="19"/>
      <c r="FW1090" s="23"/>
      <c r="FX1090" s="23"/>
      <c r="FZ1090" s="23"/>
      <c r="GA1090" s="23"/>
      <c r="GB1090" s="23"/>
      <c r="GC1090" s="23"/>
      <c r="GD1090" s="23"/>
      <c r="GE1090" s="23"/>
      <c r="GF1090" s="23"/>
      <c r="GG1090" s="23"/>
      <c r="GH1090" s="23"/>
      <c r="GI1090" s="23"/>
      <c r="GJ1090" s="23"/>
      <c r="GK1090" s="23"/>
      <c r="GL1090" s="23"/>
      <c r="GM1090" s="23"/>
      <c r="GN1090" s="13"/>
    </row>
    <row r="1091" spans="69:196">
      <c r="BQ1091" s="19"/>
      <c r="BR1091" s="19"/>
      <c r="BS1091" s="19"/>
      <c r="BU1091" s="19"/>
      <c r="BV1091" s="19"/>
      <c r="BW1091" s="19"/>
      <c r="BX1091" s="19"/>
      <c r="BY1091" s="19"/>
      <c r="BZ1091" s="19"/>
      <c r="CA1091" s="27"/>
      <c r="EP1091" s="9"/>
      <c r="EQ1091" s="4"/>
      <c r="ER1091" s="4"/>
      <c r="ES1091" s="4"/>
      <c r="ET1091" s="4"/>
      <c r="EU1091" s="13"/>
      <c r="FV1091" s="19"/>
      <c r="FW1091" s="23"/>
      <c r="FX1091" s="23"/>
      <c r="FZ1091" s="23"/>
      <c r="GA1091" s="23"/>
      <c r="GB1091" s="23"/>
      <c r="GC1091" s="23"/>
      <c r="GD1091" s="23"/>
      <c r="GE1091" s="23"/>
      <c r="GF1091" s="23"/>
      <c r="GG1091" s="23"/>
      <c r="GH1091" s="23"/>
      <c r="GI1091" s="23"/>
      <c r="GJ1091" s="23"/>
      <c r="GK1091" s="23"/>
      <c r="GL1091" s="23"/>
      <c r="GM1091" s="23"/>
      <c r="GN1091" s="13"/>
    </row>
    <row r="1092" spans="69:196">
      <c r="BQ1092" s="19"/>
      <c r="BR1092" s="19"/>
      <c r="BS1092" s="19"/>
      <c r="BU1092" s="19"/>
      <c r="BV1092" s="19"/>
      <c r="BW1092" s="19"/>
      <c r="BX1092" s="19"/>
      <c r="BY1092" s="19"/>
      <c r="BZ1092" s="19"/>
      <c r="CA1092" s="27"/>
      <c r="EP1092" s="9"/>
      <c r="EQ1092" s="4"/>
      <c r="ER1092" s="4"/>
      <c r="ES1092" s="4"/>
      <c r="ET1092" s="4"/>
      <c r="EU1092" s="13"/>
      <c r="FV1092" s="19"/>
      <c r="FW1092" s="23"/>
      <c r="FX1092" s="23"/>
      <c r="FZ1092" s="23"/>
      <c r="GA1092" s="23"/>
      <c r="GB1092" s="23"/>
      <c r="GC1092" s="23"/>
      <c r="GD1092" s="23"/>
      <c r="GE1092" s="23"/>
      <c r="GF1092" s="23"/>
      <c r="GG1092" s="23"/>
      <c r="GH1092" s="23"/>
      <c r="GI1092" s="23"/>
      <c r="GJ1092" s="23"/>
      <c r="GK1092" s="23"/>
      <c r="GL1092" s="23"/>
      <c r="GM1092" s="23"/>
      <c r="GN1092" s="13"/>
    </row>
    <row r="1093" spans="69:196">
      <c r="BQ1093" s="19"/>
      <c r="BR1093" s="19"/>
      <c r="BS1093" s="19"/>
      <c r="BU1093" s="19"/>
      <c r="BV1093" s="19"/>
      <c r="BW1093" s="19"/>
      <c r="BX1093" s="19"/>
      <c r="BY1093" s="19"/>
      <c r="BZ1093" s="19"/>
      <c r="CA1093" s="27"/>
      <c r="EP1093" s="9"/>
      <c r="EQ1093" s="4"/>
      <c r="ER1093" s="4"/>
      <c r="ES1093" s="4"/>
      <c r="ET1093" s="4"/>
      <c r="EU1093" s="13"/>
      <c r="FV1093" s="19"/>
      <c r="FW1093" s="23"/>
      <c r="FX1093" s="23"/>
      <c r="FZ1093" s="23"/>
      <c r="GA1093" s="23"/>
      <c r="GB1093" s="23"/>
      <c r="GC1093" s="23"/>
      <c r="GD1093" s="23"/>
      <c r="GE1093" s="23"/>
      <c r="GF1093" s="23"/>
      <c r="GG1093" s="23"/>
      <c r="GH1093" s="23"/>
      <c r="GI1093" s="23"/>
      <c r="GJ1093" s="23"/>
      <c r="GK1093" s="23"/>
      <c r="GL1093" s="23"/>
      <c r="GM1093" s="23"/>
      <c r="GN1093" s="13"/>
    </row>
    <row r="1094" spans="69:196">
      <c r="BQ1094" s="19"/>
      <c r="BR1094" s="19"/>
      <c r="BS1094" s="19"/>
      <c r="BU1094" s="19"/>
      <c r="BV1094" s="19"/>
      <c r="BW1094" s="19"/>
      <c r="BX1094" s="19"/>
      <c r="BY1094" s="19"/>
      <c r="BZ1094" s="19"/>
      <c r="CA1094" s="27"/>
      <c r="EP1094" s="9"/>
      <c r="EQ1094" s="4"/>
      <c r="ER1094" s="4"/>
      <c r="ES1094" s="4"/>
      <c r="ET1094" s="4"/>
      <c r="EU1094" s="13"/>
      <c r="FV1094" s="19"/>
      <c r="FW1094" s="23"/>
      <c r="FX1094" s="23"/>
      <c r="FZ1094" s="23"/>
      <c r="GA1094" s="23"/>
      <c r="GB1094" s="23"/>
      <c r="GC1094" s="23"/>
      <c r="GD1094" s="23"/>
      <c r="GE1094" s="23"/>
      <c r="GF1094" s="23"/>
      <c r="GG1094" s="23"/>
      <c r="GH1094" s="23"/>
      <c r="GI1094" s="23"/>
      <c r="GJ1094" s="23"/>
      <c r="GK1094" s="23"/>
      <c r="GL1094" s="23"/>
      <c r="GM1094" s="23"/>
      <c r="GN1094" s="13"/>
    </row>
    <row r="1095" spans="69:196">
      <c r="BQ1095" s="19"/>
      <c r="BR1095" s="19"/>
      <c r="BS1095" s="19"/>
      <c r="BU1095" s="19"/>
      <c r="BV1095" s="19"/>
      <c r="BW1095" s="19"/>
      <c r="BX1095" s="19"/>
      <c r="BY1095" s="19"/>
      <c r="BZ1095" s="19"/>
      <c r="CA1095" s="27"/>
      <c r="EP1095" s="9"/>
      <c r="EQ1095" s="4"/>
      <c r="ER1095" s="4"/>
      <c r="ES1095" s="4"/>
      <c r="ET1095" s="4"/>
      <c r="EU1095" s="13"/>
      <c r="FV1095" s="19"/>
      <c r="FW1095" s="23"/>
      <c r="FX1095" s="23"/>
      <c r="FZ1095" s="23"/>
      <c r="GA1095" s="23"/>
      <c r="GB1095" s="23"/>
      <c r="GC1095" s="23"/>
      <c r="GD1095" s="23"/>
      <c r="GE1095" s="23"/>
      <c r="GF1095" s="23"/>
      <c r="GG1095" s="23"/>
      <c r="GH1095" s="23"/>
      <c r="GI1095" s="23"/>
      <c r="GJ1095" s="23"/>
      <c r="GK1095" s="23"/>
      <c r="GL1095" s="23"/>
      <c r="GM1095" s="23"/>
      <c r="GN1095" s="13"/>
    </row>
    <row r="1096" spans="69:196">
      <c r="BQ1096" s="19"/>
      <c r="BR1096" s="19"/>
      <c r="BS1096" s="19"/>
      <c r="BU1096" s="19"/>
      <c r="BV1096" s="19"/>
      <c r="BW1096" s="19"/>
      <c r="BX1096" s="19"/>
      <c r="BY1096" s="19"/>
      <c r="BZ1096" s="19"/>
      <c r="CA1096" s="27"/>
      <c r="EP1096" s="9"/>
      <c r="EQ1096" s="4"/>
      <c r="ER1096" s="4"/>
      <c r="ES1096" s="4"/>
      <c r="ET1096" s="4"/>
      <c r="EU1096" s="13"/>
      <c r="FV1096" s="19"/>
      <c r="FW1096" s="23"/>
      <c r="FX1096" s="23"/>
      <c r="FZ1096" s="23"/>
      <c r="GA1096" s="23"/>
      <c r="GB1096" s="23"/>
      <c r="GC1096" s="23"/>
      <c r="GD1096" s="23"/>
      <c r="GE1096" s="23"/>
      <c r="GF1096" s="23"/>
      <c r="GG1096" s="23"/>
      <c r="GH1096" s="23"/>
      <c r="GI1096" s="23"/>
      <c r="GJ1096" s="23"/>
      <c r="GK1096" s="23"/>
      <c r="GL1096" s="23"/>
      <c r="GM1096" s="23"/>
      <c r="GN1096" s="13"/>
    </row>
    <row r="1097" spans="69:196">
      <c r="BQ1097" s="19"/>
      <c r="BR1097" s="19"/>
      <c r="BS1097" s="19"/>
      <c r="BU1097" s="19"/>
      <c r="BV1097" s="19"/>
      <c r="BW1097" s="19"/>
      <c r="BX1097" s="19"/>
      <c r="BY1097" s="19"/>
      <c r="BZ1097" s="19"/>
      <c r="CA1097" s="27"/>
      <c r="EP1097" s="9"/>
      <c r="EQ1097" s="4"/>
      <c r="ER1097" s="4"/>
      <c r="ES1097" s="4"/>
      <c r="ET1097" s="4"/>
      <c r="EU1097" s="13"/>
      <c r="FV1097" s="19"/>
      <c r="FW1097" s="23"/>
      <c r="FX1097" s="23"/>
      <c r="FZ1097" s="23"/>
      <c r="GA1097" s="23"/>
      <c r="GB1097" s="23"/>
      <c r="GC1097" s="23"/>
      <c r="GD1097" s="23"/>
      <c r="GE1097" s="23"/>
      <c r="GF1097" s="23"/>
      <c r="GG1097" s="23"/>
      <c r="GH1097" s="23"/>
      <c r="GI1097" s="23"/>
      <c r="GJ1097" s="23"/>
      <c r="GK1097" s="23"/>
      <c r="GL1097" s="23"/>
      <c r="GM1097" s="23"/>
      <c r="GN1097" s="13"/>
    </row>
    <row r="1098" spans="69:196">
      <c r="BQ1098" s="19"/>
      <c r="BR1098" s="19"/>
      <c r="BS1098" s="19"/>
      <c r="BU1098" s="19"/>
      <c r="BV1098" s="19"/>
      <c r="BW1098" s="19"/>
      <c r="BX1098" s="19"/>
      <c r="BY1098" s="19"/>
      <c r="BZ1098" s="19"/>
      <c r="CA1098" s="27"/>
      <c r="EP1098" s="9"/>
      <c r="EQ1098" s="4"/>
      <c r="ER1098" s="4"/>
      <c r="ES1098" s="4"/>
      <c r="ET1098" s="4"/>
      <c r="EU1098" s="13"/>
      <c r="FV1098" s="19"/>
      <c r="FW1098" s="23"/>
      <c r="FX1098" s="23"/>
      <c r="FZ1098" s="23"/>
      <c r="GA1098" s="23"/>
      <c r="GB1098" s="23"/>
      <c r="GC1098" s="23"/>
      <c r="GD1098" s="23"/>
      <c r="GE1098" s="23"/>
      <c r="GF1098" s="23"/>
      <c r="GG1098" s="23"/>
      <c r="GH1098" s="23"/>
      <c r="GI1098" s="23"/>
      <c r="GJ1098" s="23"/>
      <c r="GK1098" s="23"/>
      <c r="GL1098" s="23"/>
      <c r="GM1098" s="23"/>
      <c r="GN1098" s="13"/>
    </row>
    <row r="1099" spans="69:196">
      <c r="BQ1099" s="19"/>
      <c r="BR1099" s="19"/>
      <c r="BS1099" s="19"/>
      <c r="BU1099" s="19"/>
      <c r="BV1099" s="19"/>
      <c r="BW1099" s="19"/>
      <c r="BX1099" s="19"/>
      <c r="BY1099" s="19"/>
      <c r="BZ1099" s="19"/>
      <c r="CA1099" s="27"/>
      <c r="EP1099" s="9"/>
      <c r="EQ1099" s="4"/>
      <c r="ER1099" s="4"/>
      <c r="ES1099" s="4"/>
      <c r="ET1099" s="4"/>
      <c r="EU1099" s="13"/>
      <c r="FV1099" s="19"/>
      <c r="FW1099" s="23"/>
      <c r="FX1099" s="23"/>
      <c r="FZ1099" s="23"/>
      <c r="GA1099" s="23"/>
      <c r="GB1099" s="23"/>
      <c r="GC1099" s="23"/>
      <c r="GD1099" s="23"/>
      <c r="GE1099" s="23"/>
      <c r="GF1099" s="23"/>
      <c r="GG1099" s="23"/>
      <c r="GH1099" s="23"/>
      <c r="GI1099" s="23"/>
      <c r="GJ1099" s="23"/>
      <c r="GK1099" s="23"/>
      <c r="GL1099" s="23"/>
      <c r="GM1099" s="23"/>
      <c r="GN1099" s="13"/>
    </row>
    <row r="1100" spans="69:196">
      <c r="BQ1100" s="19"/>
      <c r="BR1100" s="19"/>
      <c r="BS1100" s="19"/>
      <c r="BU1100" s="19"/>
      <c r="BV1100" s="19"/>
      <c r="BW1100" s="19"/>
      <c r="BX1100" s="19"/>
      <c r="BY1100" s="19"/>
      <c r="BZ1100" s="19"/>
      <c r="CA1100" s="27"/>
      <c r="EP1100" s="9"/>
      <c r="EQ1100" s="4"/>
      <c r="ER1100" s="4"/>
      <c r="ES1100" s="4"/>
      <c r="ET1100" s="4"/>
      <c r="EU1100" s="13"/>
      <c r="FV1100" s="19"/>
      <c r="FW1100" s="23"/>
      <c r="FX1100" s="23"/>
      <c r="FZ1100" s="23"/>
      <c r="GA1100" s="23"/>
      <c r="GB1100" s="23"/>
      <c r="GC1100" s="23"/>
      <c r="GD1100" s="23"/>
      <c r="GE1100" s="23"/>
      <c r="GF1100" s="23"/>
      <c r="GG1100" s="23"/>
      <c r="GH1100" s="23"/>
      <c r="GI1100" s="23"/>
      <c r="GJ1100" s="23"/>
      <c r="GK1100" s="23"/>
      <c r="GL1100" s="23"/>
      <c r="GM1100" s="23"/>
      <c r="GN1100" s="13"/>
    </row>
    <row r="1101" spans="69:196">
      <c r="BQ1101" s="19"/>
      <c r="BR1101" s="19"/>
      <c r="BS1101" s="19"/>
      <c r="BU1101" s="19"/>
      <c r="BV1101" s="19"/>
      <c r="BW1101" s="19"/>
      <c r="BX1101" s="19"/>
      <c r="BY1101" s="19"/>
      <c r="BZ1101" s="19"/>
      <c r="CA1101" s="27"/>
      <c r="EP1101" s="9"/>
      <c r="EQ1101" s="4"/>
      <c r="ER1101" s="4"/>
      <c r="ES1101" s="4"/>
      <c r="ET1101" s="4"/>
      <c r="EU1101" s="13"/>
      <c r="FV1101" s="19"/>
      <c r="FW1101" s="23"/>
      <c r="FX1101" s="23"/>
      <c r="FZ1101" s="23"/>
      <c r="GA1101" s="23"/>
      <c r="GB1101" s="23"/>
      <c r="GC1101" s="23"/>
      <c r="GD1101" s="23"/>
      <c r="GE1101" s="23"/>
      <c r="GF1101" s="23"/>
      <c r="GG1101" s="23"/>
      <c r="GH1101" s="23"/>
      <c r="GI1101" s="23"/>
      <c r="GJ1101" s="23"/>
      <c r="GK1101" s="23"/>
      <c r="GL1101" s="23"/>
      <c r="GM1101" s="23"/>
      <c r="GN1101" s="13"/>
    </row>
    <row r="1102" spans="69:196">
      <c r="BQ1102" s="19"/>
      <c r="BR1102" s="19"/>
      <c r="BS1102" s="19"/>
      <c r="BU1102" s="19"/>
      <c r="BV1102" s="19"/>
      <c r="BW1102" s="19"/>
      <c r="BX1102" s="19"/>
      <c r="BY1102" s="19"/>
      <c r="BZ1102" s="19"/>
      <c r="CA1102" s="27"/>
      <c r="EP1102" s="9"/>
      <c r="EQ1102" s="4"/>
      <c r="ER1102" s="4"/>
      <c r="ES1102" s="4"/>
      <c r="ET1102" s="4"/>
      <c r="EU1102" s="13"/>
      <c r="FV1102" s="19"/>
      <c r="FW1102" s="23"/>
      <c r="FX1102" s="23"/>
      <c r="FZ1102" s="23"/>
      <c r="GA1102" s="23"/>
      <c r="GB1102" s="23"/>
      <c r="GC1102" s="23"/>
      <c r="GD1102" s="23"/>
      <c r="GE1102" s="23"/>
      <c r="GF1102" s="23"/>
      <c r="GG1102" s="23"/>
      <c r="GH1102" s="23"/>
      <c r="GI1102" s="23"/>
      <c r="GJ1102" s="23"/>
      <c r="GK1102" s="23"/>
      <c r="GL1102" s="23"/>
      <c r="GM1102" s="23"/>
      <c r="GN1102" s="13"/>
    </row>
    <row r="1103" spans="69:196">
      <c r="BQ1103" s="19"/>
      <c r="BR1103" s="19"/>
      <c r="BS1103" s="19"/>
      <c r="BU1103" s="19"/>
      <c r="BV1103" s="19"/>
      <c r="BW1103" s="19"/>
      <c r="BX1103" s="19"/>
      <c r="BY1103" s="19"/>
      <c r="BZ1103" s="19"/>
      <c r="CA1103" s="27"/>
      <c r="EP1103" s="9"/>
      <c r="EQ1103" s="4"/>
      <c r="ER1103" s="4"/>
      <c r="ES1103" s="4"/>
      <c r="ET1103" s="4"/>
      <c r="EU1103" s="13"/>
      <c r="FV1103" s="19"/>
      <c r="FW1103" s="23"/>
      <c r="FX1103" s="23"/>
      <c r="FZ1103" s="23"/>
      <c r="GA1103" s="23"/>
      <c r="GB1103" s="23"/>
      <c r="GC1103" s="23"/>
      <c r="GD1103" s="23"/>
      <c r="GE1103" s="23"/>
      <c r="GF1103" s="23"/>
      <c r="GG1103" s="23"/>
      <c r="GH1103" s="23"/>
      <c r="GI1103" s="23"/>
      <c r="GJ1103" s="23"/>
      <c r="GK1103" s="23"/>
      <c r="GL1103" s="23"/>
      <c r="GM1103" s="23"/>
      <c r="GN1103" s="13"/>
    </row>
    <row r="1104" spans="69:196">
      <c r="BQ1104" s="19"/>
      <c r="BR1104" s="19"/>
      <c r="BS1104" s="19"/>
      <c r="BU1104" s="19"/>
      <c r="BV1104" s="19"/>
      <c r="BW1104" s="19"/>
      <c r="BX1104" s="19"/>
      <c r="BY1104" s="19"/>
      <c r="BZ1104" s="19"/>
      <c r="CA1104" s="27"/>
      <c r="EP1104" s="9"/>
      <c r="EQ1104" s="4"/>
      <c r="ER1104" s="4"/>
      <c r="ES1104" s="4"/>
      <c r="ET1104" s="4"/>
      <c r="EU1104" s="13"/>
      <c r="FV1104" s="19"/>
      <c r="FW1104" s="23"/>
      <c r="FX1104" s="23"/>
      <c r="FZ1104" s="23"/>
      <c r="GA1104" s="23"/>
      <c r="GB1104" s="23"/>
      <c r="GC1104" s="23"/>
      <c r="GD1104" s="23"/>
      <c r="GE1104" s="23"/>
      <c r="GF1104" s="23"/>
      <c r="GG1104" s="23"/>
      <c r="GH1104" s="23"/>
      <c r="GI1104" s="23"/>
      <c r="GJ1104" s="23"/>
      <c r="GK1104" s="23"/>
      <c r="GL1104" s="23"/>
      <c r="GM1104" s="23"/>
      <c r="GN1104" s="13"/>
    </row>
    <row r="1105" spans="69:196">
      <c r="BQ1105" s="19"/>
      <c r="BR1105" s="19"/>
      <c r="BS1105" s="19"/>
      <c r="BU1105" s="19"/>
      <c r="BV1105" s="19"/>
      <c r="BW1105" s="19"/>
      <c r="BX1105" s="19"/>
      <c r="BY1105" s="19"/>
      <c r="BZ1105" s="19"/>
      <c r="CA1105" s="27"/>
      <c r="EP1105" s="9"/>
      <c r="EQ1105" s="4"/>
      <c r="ER1105" s="4"/>
      <c r="ES1105" s="4"/>
      <c r="ET1105" s="4"/>
      <c r="EU1105" s="13"/>
      <c r="FV1105" s="19"/>
      <c r="FW1105" s="23"/>
      <c r="FX1105" s="23"/>
      <c r="FZ1105" s="23"/>
      <c r="GA1105" s="23"/>
      <c r="GB1105" s="23"/>
      <c r="GC1105" s="23"/>
      <c r="GD1105" s="23"/>
      <c r="GE1105" s="23"/>
      <c r="GF1105" s="23"/>
      <c r="GG1105" s="23"/>
      <c r="GH1105" s="23"/>
      <c r="GI1105" s="23"/>
      <c r="GJ1105" s="23"/>
      <c r="GK1105" s="23"/>
      <c r="GL1105" s="23"/>
      <c r="GM1105" s="23"/>
      <c r="GN1105" s="13"/>
    </row>
    <row r="1106" spans="69:196">
      <c r="BQ1106" s="19"/>
      <c r="BR1106" s="19"/>
      <c r="BS1106" s="19"/>
      <c r="BU1106" s="19"/>
      <c r="BV1106" s="19"/>
      <c r="BW1106" s="19"/>
      <c r="BX1106" s="19"/>
      <c r="BY1106" s="19"/>
      <c r="BZ1106" s="19"/>
      <c r="CA1106" s="27"/>
      <c r="EP1106" s="9"/>
      <c r="EQ1106" s="4"/>
      <c r="ER1106" s="4"/>
      <c r="ES1106" s="4"/>
      <c r="ET1106" s="4"/>
      <c r="EU1106" s="13"/>
      <c r="FV1106" s="19"/>
      <c r="FW1106" s="23"/>
      <c r="FX1106" s="23"/>
      <c r="FZ1106" s="23"/>
      <c r="GA1106" s="23"/>
      <c r="GB1106" s="23"/>
      <c r="GC1106" s="23"/>
      <c r="GD1106" s="23"/>
      <c r="GE1106" s="23"/>
      <c r="GF1106" s="23"/>
      <c r="GG1106" s="23"/>
      <c r="GH1106" s="23"/>
      <c r="GI1106" s="23"/>
      <c r="GJ1106" s="23"/>
      <c r="GK1106" s="23"/>
      <c r="GL1106" s="23"/>
      <c r="GM1106" s="23"/>
      <c r="GN1106" s="13"/>
    </row>
    <row r="1107" spans="69:196">
      <c r="BQ1107" s="19"/>
      <c r="BR1107" s="19"/>
      <c r="BS1107" s="19"/>
      <c r="BU1107" s="19"/>
      <c r="BV1107" s="19"/>
      <c r="BW1107" s="19"/>
      <c r="BX1107" s="19"/>
      <c r="BY1107" s="19"/>
      <c r="BZ1107" s="19"/>
      <c r="CA1107" s="27"/>
      <c r="EP1107" s="9"/>
      <c r="EQ1107" s="4"/>
      <c r="ER1107" s="4"/>
      <c r="ES1107" s="4"/>
      <c r="ET1107" s="4"/>
      <c r="EU1107" s="13"/>
      <c r="FV1107" s="19"/>
      <c r="FW1107" s="23"/>
      <c r="FX1107" s="23"/>
      <c r="FZ1107" s="23"/>
      <c r="GA1107" s="23"/>
      <c r="GB1107" s="23"/>
      <c r="GC1107" s="23"/>
      <c r="GD1107" s="23"/>
      <c r="GE1107" s="23"/>
      <c r="GF1107" s="23"/>
      <c r="GG1107" s="23"/>
      <c r="GH1107" s="23"/>
      <c r="GI1107" s="23"/>
      <c r="GJ1107" s="23"/>
      <c r="GK1107" s="23"/>
      <c r="GL1107" s="23"/>
      <c r="GM1107" s="23"/>
      <c r="GN1107" s="13"/>
    </row>
    <row r="1108" spans="69:196">
      <c r="BQ1108" s="19"/>
      <c r="BR1108" s="19"/>
      <c r="BS1108" s="19"/>
      <c r="BU1108" s="19"/>
      <c r="BV1108" s="19"/>
      <c r="BW1108" s="19"/>
      <c r="BX1108" s="19"/>
      <c r="BY1108" s="19"/>
      <c r="BZ1108" s="19"/>
      <c r="CA1108" s="27"/>
      <c r="EP1108" s="9"/>
      <c r="EQ1108" s="4"/>
      <c r="ER1108" s="4"/>
      <c r="ES1108" s="4"/>
      <c r="ET1108" s="4"/>
      <c r="EU1108" s="13"/>
      <c r="FV1108" s="19"/>
      <c r="FW1108" s="23"/>
      <c r="FX1108" s="23"/>
      <c r="FZ1108" s="23"/>
      <c r="GA1108" s="23"/>
      <c r="GB1108" s="23"/>
      <c r="GC1108" s="23"/>
      <c r="GD1108" s="23"/>
      <c r="GE1108" s="23"/>
      <c r="GF1108" s="23"/>
      <c r="GG1108" s="23"/>
      <c r="GH1108" s="23"/>
      <c r="GI1108" s="23"/>
      <c r="GJ1108" s="23"/>
      <c r="GK1108" s="23"/>
      <c r="GL1108" s="23"/>
      <c r="GM1108" s="23"/>
      <c r="GN1108" s="13"/>
    </row>
    <row r="1109" spans="69:196">
      <c r="BQ1109" s="19"/>
      <c r="BR1109" s="19"/>
      <c r="BS1109" s="19"/>
      <c r="BU1109" s="19"/>
      <c r="BV1109" s="19"/>
      <c r="BW1109" s="19"/>
      <c r="BX1109" s="19"/>
      <c r="BY1109" s="19"/>
      <c r="BZ1109" s="19"/>
      <c r="CA1109" s="27"/>
      <c r="EP1109" s="9"/>
      <c r="EQ1109" s="4"/>
      <c r="ER1109" s="4"/>
      <c r="ES1109" s="4"/>
      <c r="ET1109" s="4"/>
      <c r="EU1109" s="13"/>
      <c r="FV1109" s="19"/>
      <c r="FW1109" s="23"/>
      <c r="FX1109" s="23"/>
      <c r="FZ1109" s="23"/>
      <c r="GA1109" s="23"/>
      <c r="GB1109" s="23"/>
      <c r="GC1109" s="23"/>
      <c r="GD1109" s="23"/>
      <c r="GE1109" s="23"/>
      <c r="GF1109" s="23"/>
      <c r="GG1109" s="23"/>
      <c r="GH1109" s="23"/>
      <c r="GI1109" s="23"/>
      <c r="GJ1109" s="23"/>
      <c r="GK1109" s="23"/>
      <c r="GL1109" s="23"/>
      <c r="GM1109" s="23"/>
      <c r="GN1109" s="13"/>
    </row>
    <row r="1110" spans="69:196">
      <c r="BQ1110" s="19"/>
      <c r="BR1110" s="19"/>
      <c r="BS1110" s="19"/>
      <c r="BU1110" s="19"/>
      <c r="BV1110" s="19"/>
      <c r="BW1110" s="19"/>
      <c r="BX1110" s="19"/>
      <c r="BY1110" s="19"/>
      <c r="BZ1110" s="19"/>
      <c r="CA1110" s="27"/>
      <c r="EP1110" s="9"/>
      <c r="EQ1110" s="4"/>
      <c r="ER1110" s="4"/>
      <c r="ES1110" s="4"/>
      <c r="ET1110" s="4"/>
      <c r="EU1110" s="13"/>
      <c r="FV1110" s="19"/>
      <c r="FW1110" s="23"/>
      <c r="FX1110" s="23"/>
      <c r="FZ1110" s="23"/>
      <c r="GA1110" s="23"/>
      <c r="GB1110" s="23"/>
      <c r="GC1110" s="23"/>
      <c r="GD1110" s="23"/>
      <c r="GE1110" s="23"/>
      <c r="GF1110" s="23"/>
      <c r="GG1110" s="23"/>
      <c r="GH1110" s="23"/>
      <c r="GI1110" s="23"/>
      <c r="GJ1110" s="23"/>
      <c r="GK1110" s="23"/>
      <c r="GL1110" s="23"/>
      <c r="GM1110" s="23"/>
      <c r="GN1110" s="13"/>
    </row>
    <row r="1111" spans="69:196">
      <c r="BQ1111" s="19"/>
      <c r="BR1111" s="19"/>
      <c r="BS1111" s="19"/>
      <c r="BU1111" s="19"/>
      <c r="BV1111" s="19"/>
      <c r="BW1111" s="19"/>
      <c r="BX1111" s="19"/>
      <c r="BY1111" s="19"/>
      <c r="BZ1111" s="19"/>
      <c r="CA1111" s="27"/>
      <c r="EP1111" s="9"/>
      <c r="EQ1111" s="4"/>
      <c r="ER1111" s="4"/>
      <c r="ES1111" s="4"/>
      <c r="ET1111" s="4"/>
      <c r="EU1111" s="13"/>
      <c r="FV1111" s="19"/>
      <c r="FW1111" s="23"/>
      <c r="FX1111" s="23"/>
      <c r="FZ1111" s="23"/>
      <c r="GA1111" s="23"/>
      <c r="GB1111" s="23"/>
      <c r="GC1111" s="23"/>
      <c r="GD1111" s="23"/>
      <c r="GE1111" s="23"/>
      <c r="GF1111" s="23"/>
      <c r="GG1111" s="23"/>
      <c r="GH1111" s="23"/>
      <c r="GI1111" s="23"/>
      <c r="GJ1111" s="23"/>
      <c r="GK1111" s="23"/>
      <c r="GL1111" s="23"/>
      <c r="GM1111" s="23"/>
      <c r="GN1111" s="13"/>
    </row>
    <row r="1112" spans="69:196">
      <c r="BQ1112" s="19"/>
      <c r="BR1112" s="19"/>
      <c r="BS1112" s="19"/>
      <c r="BU1112" s="19"/>
      <c r="BV1112" s="19"/>
      <c r="BW1112" s="19"/>
      <c r="BX1112" s="19"/>
      <c r="BY1112" s="19"/>
      <c r="BZ1112" s="19"/>
      <c r="CA1112" s="27"/>
      <c r="EP1112" s="9"/>
      <c r="EQ1112" s="4"/>
      <c r="ER1112" s="4"/>
      <c r="ES1112" s="4"/>
      <c r="ET1112" s="4"/>
      <c r="EU1112" s="13"/>
      <c r="FV1112" s="19"/>
      <c r="FW1112" s="23"/>
      <c r="FX1112" s="23"/>
      <c r="FZ1112" s="23"/>
      <c r="GA1112" s="23"/>
      <c r="GB1112" s="23"/>
      <c r="GC1112" s="23"/>
      <c r="GD1112" s="23"/>
      <c r="GE1112" s="23"/>
      <c r="GF1112" s="23"/>
      <c r="GG1112" s="23"/>
      <c r="GH1112" s="23"/>
      <c r="GI1112" s="23"/>
      <c r="GJ1112" s="23"/>
      <c r="GK1112" s="23"/>
      <c r="GL1112" s="23"/>
      <c r="GM1112" s="23"/>
      <c r="GN1112" s="13"/>
    </row>
    <row r="1113" spans="69:196">
      <c r="BQ1113" s="19"/>
      <c r="BR1113" s="19"/>
      <c r="BS1113" s="19"/>
      <c r="BU1113" s="19"/>
      <c r="BV1113" s="19"/>
      <c r="BW1113" s="19"/>
      <c r="BX1113" s="19"/>
      <c r="BY1113" s="19"/>
      <c r="BZ1113" s="19"/>
      <c r="CA1113" s="27"/>
      <c r="EP1113" s="9"/>
      <c r="EQ1113" s="4"/>
      <c r="ER1113" s="4"/>
      <c r="ES1113" s="4"/>
      <c r="ET1113" s="4"/>
      <c r="EU1113" s="13"/>
      <c r="FV1113" s="19"/>
      <c r="FW1113" s="23"/>
      <c r="FX1113" s="23"/>
      <c r="FZ1113" s="23"/>
      <c r="GA1113" s="23"/>
      <c r="GB1113" s="23"/>
      <c r="GC1113" s="23"/>
      <c r="GD1113" s="23"/>
      <c r="GE1113" s="23"/>
      <c r="GF1113" s="23"/>
      <c r="GG1113" s="23"/>
      <c r="GH1113" s="23"/>
      <c r="GI1113" s="23"/>
      <c r="GJ1113" s="23"/>
      <c r="GK1113" s="23"/>
      <c r="GL1113" s="23"/>
      <c r="GM1113" s="23"/>
      <c r="GN1113" s="13"/>
    </row>
    <row r="1114" spans="69:196">
      <c r="BQ1114" s="19"/>
      <c r="BR1114" s="19"/>
      <c r="BS1114" s="19"/>
      <c r="BU1114" s="19"/>
      <c r="BV1114" s="19"/>
      <c r="BW1114" s="19"/>
      <c r="BX1114" s="19"/>
      <c r="BY1114" s="19"/>
      <c r="BZ1114" s="19"/>
      <c r="CA1114" s="27"/>
      <c r="EP1114" s="9"/>
      <c r="EQ1114" s="4"/>
      <c r="ER1114" s="4"/>
      <c r="ES1114" s="4"/>
      <c r="ET1114" s="4"/>
      <c r="EU1114" s="13"/>
      <c r="FV1114" s="19"/>
      <c r="FW1114" s="23"/>
      <c r="FX1114" s="23"/>
      <c r="FZ1114" s="23"/>
      <c r="GA1114" s="23"/>
      <c r="GB1114" s="23"/>
      <c r="GC1114" s="23"/>
      <c r="GD1114" s="23"/>
      <c r="GE1114" s="23"/>
      <c r="GF1114" s="23"/>
      <c r="GG1114" s="23"/>
      <c r="GH1114" s="23"/>
      <c r="GI1114" s="23"/>
      <c r="GJ1114" s="23"/>
      <c r="GK1114" s="23"/>
      <c r="GL1114" s="23"/>
      <c r="GM1114" s="23"/>
      <c r="GN1114" s="13"/>
    </row>
    <row r="1115" spans="69:196">
      <c r="BQ1115" s="19"/>
      <c r="BR1115" s="19"/>
      <c r="BS1115" s="19"/>
      <c r="BU1115" s="19"/>
      <c r="BV1115" s="19"/>
      <c r="BW1115" s="19"/>
      <c r="BX1115" s="19"/>
      <c r="BY1115" s="19"/>
      <c r="BZ1115" s="19"/>
      <c r="CA1115" s="27"/>
      <c r="EP1115" s="9"/>
      <c r="EQ1115" s="4"/>
      <c r="ER1115" s="4"/>
      <c r="ES1115" s="4"/>
      <c r="ET1115" s="4"/>
      <c r="EU1115" s="13"/>
      <c r="FV1115" s="19"/>
      <c r="FW1115" s="23"/>
      <c r="FX1115" s="23"/>
      <c r="FZ1115" s="23"/>
      <c r="GA1115" s="23"/>
      <c r="GB1115" s="23"/>
      <c r="GC1115" s="23"/>
      <c r="GD1115" s="23"/>
      <c r="GE1115" s="23"/>
      <c r="GF1115" s="23"/>
      <c r="GG1115" s="23"/>
      <c r="GH1115" s="23"/>
      <c r="GI1115" s="23"/>
      <c r="GJ1115" s="23"/>
      <c r="GK1115" s="23"/>
      <c r="GL1115" s="23"/>
      <c r="GM1115" s="23"/>
      <c r="GN1115" s="13"/>
    </row>
    <row r="1116" spans="69:196">
      <c r="BQ1116" s="19"/>
      <c r="BR1116" s="19"/>
      <c r="BS1116" s="19"/>
      <c r="BU1116" s="19"/>
      <c r="BV1116" s="19"/>
      <c r="BW1116" s="19"/>
      <c r="BX1116" s="19"/>
      <c r="BY1116" s="19"/>
      <c r="BZ1116" s="19"/>
      <c r="CA1116" s="27"/>
      <c r="EP1116" s="9"/>
      <c r="EQ1116" s="4"/>
      <c r="ER1116" s="4"/>
      <c r="ES1116" s="4"/>
      <c r="ET1116" s="4"/>
      <c r="EU1116" s="13"/>
      <c r="FV1116" s="19"/>
      <c r="FW1116" s="23"/>
      <c r="FX1116" s="23"/>
      <c r="FZ1116" s="23"/>
      <c r="GA1116" s="23"/>
      <c r="GB1116" s="23"/>
      <c r="GC1116" s="23"/>
      <c r="GD1116" s="23"/>
      <c r="GE1116" s="23"/>
      <c r="GF1116" s="23"/>
      <c r="GG1116" s="23"/>
      <c r="GH1116" s="23"/>
      <c r="GI1116" s="23"/>
      <c r="GJ1116" s="23"/>
      <c r="GK1116" s="23"/>
      <c r="GL1116" s="23"/>
      <c r="GM1116" s="23"/>
      <c r="GN1116" s="13"/>
    </row>
    <row r="1117" spans="69:196">
      <c r="BQ1117" s="19"/>
      <c r="BR1117" s="19"/>
      <c r="BS1117" s="19"/>
      <c r="BU1117" s="19"/>
      <c r="BV1117" s="19"/>
      <c r="BW1117" s="19"/>
      <c r="BX1117" s="19"/>
      <c r="BY1117" s="19"/>
      <c r="BZ1117" s="19"/>
      <c r="CA1117" s="27"/>
      <c r="EP1117" s="9"/>
      <c r="EQ1117" s="4"/>
      <c r="ER1117" s="4"/>
      <c r="ES1117" s="4"/>
      <c r="ET1117" s="4"/>
      <c r="EU1117" s="13"/>
      <c r="FV1117" s="19"/>
      <c r="FW1117" s="23"/>
      <c r="FX1117" s="23"/>
      <c r="FZ1117" s="23"/>
      <c r="GA1117" s="23"/>
      <c r="GB1117" s="23"/>
      <c r="GC1117" s="23"/>
      <c r="GD1117" s="23"/>
      <c r="GE1117" s="23"/>
      <c r="GF1117" s="23"/>
      <c r="GG1117" s="23"/>
      <c r="GH1117" s="23"/>
      <c r="GI1117" s="23"/>
      <c r="GJ1117" s="23"/>
      <c r="GK1117" s="23"/>
      <c r="GL1117" s="23"/>
      <c r="GM1117" s="23"/>
      <c r="GN1117" s="13"/>
    </row>
    <row r="1118" spans="69:196">
      <c r="BQ1118" s="19"/>
      <c r="BR1118" s="19"/>
      <c r="BS1118" s="19"/>
      <c r="BU1118" s="19"/>
      <c r="BV1118" s="19"/>
      <c r="BW1118" s="19"/>
      <c r="BX1118" s="19"/>
      <c r="BY1118" s="19"/>
      <c r="BZ1118" s="19"/>
      <c r="CA1118" s="27"/>
      <c r="EP1118" s="9"/>
      <c r="EQ1118" s="4"/>
      <c r="ER1118" s="4"/>
      <c r="ES1118" s="4"/>
      <c r="ET1118" s="4"/>
      <c r="EU1118" s="13"/>
      <c r="FV1118" s="19"/>
      <c r="FW1118" s="23"/>
      <c r="FX1118" s="23"/>
      <c r="FZ1118" s="23"/>
      <c r="GA1118" s="23"/>
      <c r="GB1118" s="23"/>
      <c r="GC1118" s="23"/>
      <c r="GD1118" s="23"/>
      <c r="GE1118" s="23"/>
      <c r="GF1118" s="23"/>
      <c r="GG1118" s="23"/>
      <c r="GH1118" s="23"/>
      <c r="GI1118" s="23"/>
      <c r="GJ1118" s="23"/>
      <c r="GK1118" s="23"/>
      <c r="GL1118" s="23"/>
      <c r="GM1118" s="23"/>
      <c r="GN1118" s="13"/>
    </row>
    <row r="1119" spans="69:196">
      <c r="BQ1119" s="19"/>
      <c r="BR1119" s="19"/>
      <c r="BS1119" s="19"/>
      <c r="BU1119" s="19"/>
      <c r="BV1119" s="19"/>
      <c r="BW1119" s="19"/>
      <c r="BX1119" s="19"/>
      <c r="BY1119" s="19"/>
      <c r="BZ1119" s="19"/>
      <c r="CA1119" s="27"/>
      <c r="EP1119" s="9"/>
      <c r="EQ1119" s="4"/>
      <c r="ER1119" s="4"/>
      <c r="ES1119" s="4"/>
      <c r="ET1119" s="4"/>
      <c r="EU1119" s="13"/>
      <c r="FV1119" s="19"/>
      <c r="FW1119" s="23"/>
      <c r="FX1119" s="23"/>
      <c r="FZ1119" s="23"/>
      <c r="GA1119" s="23"/>
      <c r="GB1119" s="23"/>
      <c r="GC1119" s="23"/>
      <c r="GD1119" s="23"/>
      <c r="GE1119" s="23"/>
      <c r="GF1119" s="23"/>
      <c r="GG1119" s="23"/>
      <c r="GH1119" s="23"/>
      <c r="GI1119" s="23"/>
      <c r="GJ1119" s="23"/>
      <c r="GK1119" s="23"/>
      <c r="GL1119" s="23"/>
      <c r="GM1119" s="23"/>
      <c r="GN1119" s="13"/>
    </row>
    <row r="1120" spans="69:196">
      <c r="BQ1120" s="19"/>
      <c r="BR1120" s="19"/>
      <c r="BS1120" s="19"/>
      <c r="BU1120" s="19"/>
      <c r="BV1120" s="19"/>
      <c r="BW1120" s="19"/>
      <c r="BX1120" s="19"/>
      <c r="BY1120" s="19"/>
      <c r="BZ1120" s="19"/>
      <c r="CA1120" s="27"/>
      <c r="EP1120" s="9"/>
      <c r="EQ1120" s="4"/>
      <c r="ER1120" s="4"/>
      <c r="ES1120" s="4"/>
      <c r="ET1120" s="4"/>
      <c r="EU1120" s="13"/>
      <c r="FV1120" s="19"/>
      <c r="FW1120" s="23"/>
      <c r="FX1120" s="23"/>
      <c r="FZ1120" s="23"/>
      <c r="GA1120" s="23"/>
      <c r="GB1120" s="23"/>
      <c r="GC1120" s="23"/>
      <c r="GD1120" s="23"/>
      <c r="GE1120" s="23"/>
      <c r="GF1120" s="23"/>
      <c r="GG1120" s="23"/>
      <c r="GH1120" s="23"/>
      <c r="GI1120" s="23"/>
      <c r="GJ1120" s="23"/>
      <c r="GK1120" s="23"/>
      <c r="GL1120" s="23"/>
      <c r="GM1120" s="23"/>
      <c r="GN1120" s="13"/>
    </row>
    <row r="1121" spans="69:196">
      <c r="BQ1121" s="19"/>
      <c r="BR1121" s="19"/>
      <c r="BS1121" s="19"/>
      <c r="BU1121" s="19"/>
      <c r="BV1121" s="19"/>
      <c r="BW1121" s="19"/>
      <c r="BX1121" s="19"/>
      <c r="BY1121" s="19"/>
      <c r="BZ1121" s="19"/>
      <c r="CA1121" s="27"/>
      <c r="EP1121" s="9"/>
      <c r="EQ1121" s="4"/>
      <c r="ER1121" s="4"/>
      <c r="ES1121" s="4"/>
      <c r="ET1121" s="4"/>
      <c r="EU1121" s="13"/>
      <c r="FV1121" s="19"/>
      <c r="FW1121" s="23"/>
      <c r="FX1121" s="23"/>
      <c r="FZ1121" s="23"/>
      <c r="GA1121" s="23"/>
      <c r="GB1121" s="23"/>
      <c r="GC1121" s="23"/>
      <c r="GD1121" s="23"/>
      <c r="GE1121" s="23"/>
      <c r="GF1121" s="23"/>
      <c r="GG1121" s="23"/>
      <c r="GH1121" s="23"/>
      <c r="GI1121" s="23"/>
      <c r="GJ1121" s="23"/>
      <c r="GK1121" s="23"/>
      <c r="GL1121" s="23"/>
      <c r="GM1121" s="23"/>
      <c r="GN1121" s="13"/>
    </row>
    <row r="1122" spans="69:196">
      <c r="BQ1122" s="19"/>
      <c r="BR1122" s="19"/>
      <c r="BS1122" s="19"/>
      <c r="BU1122" s="19"/>
      <c r="BV1122" s="19"/>
      <c r="BW1122" s="19"/>
      <c r="BX1122" s="19"/>
      <c r="BY1122" s="19"/>
      <c r="BZ1122" s="19"/>
      <c r="CA1122" s="27"/>
      <c r="EP1122" s="9"/>
      <c r="EQ1122" s="4"/>
      <c r="ER1122" s="4"/>
      <c r="ES1122" s="4"/>
      <c r="ET1122" s="4"/>
      <c r="EU1122" s="13"/>
      <c r="FV1122" s="19"/>
      <c r="FW1122" s="23"/>
      <c r="FX1122" s="23"/>
      <c r="FZ1122" s="23"/>
      <c r="GA1122" s="23"/>
      <c r="GB1122" s="23"/>
      <c r="GC1122" s="23"/>
      <c r="GD1122" s="23"/>
      <c r="GE1122" s="23"/>
      <c r="GF1122" s="23"/>
      <c r="GG1122" s="23"/>
      <c r="GH1122" s="23"/>
      <c r="GI1122" s="23"/>
      <c r="GJ1122" s="23"/>
      <c r="GK1122" s="23"/>
      <c r="GL1122" s="23"/>
      <c r="GM1122" s="23"/>
      <c r="GN1122" s="13"/>
    </row>
    <row r="1123" spans="69:196">
      <c r="BQ1123" s="19"/>
      <c r="BR1123" s="19"/>
      <c r="BS1123" s="19"/>
      <c r="BU1123" s="19"/>
      <c r="BV1123" s="19"/>
      <c r="BW1123" s="19"/>
      <c r="BX1123" s="19"/>
      <c r="BY1123" s="19"/>
      <c r="BZ1123" s="19"/>
      <c r="CA1123" s="27"/>
      <c r="EP1123" s="9"/>
      <c r="EQ1123" s="4"/>
      <c r="ER1123" s="4"/>
      <c r="ES1123" s="4"/>
      <c r="ET1123" s="4"/>
      <c r="EU1123" s="13"/>
      <c r="FV1123" s="19"/>
      <c r="FW1123" s="23"/>
      <c r="FX1123" s="23"/>
      <c r="FZ1123" s="23"/>
      <c r="GA1123" s="23"/>
      <c r="GB1123" s="23"/>
      <c r="GC1123" s="23"/>
      <c r="GD1123" s="23"/>
      <c r="GE1123" s="23"/>
      <c r="GF1123" s="23"/>
      <c r="GG1123" s="23"/>
      <c r="GH1123" s="23"/>
      <c r="GI1123" s="23"/>
      <c r="GJ1123" s="23"/>
      <c r="GK1123" s="23"/>
      <c r="GL1123" s="23"/>
      <c r="GM1123" s="23"/>
      <c r="GN1123" s="13"/>
    </row>
    <row r="1124" spans="69:196">
      <c r="BQ1124" s="19"/>
      <c r="BR1124" s="19"/>
      <c r="BS1124" s="19"/>
      <c r="BU1124" s="19"/>
      <c r="BV1124" s="19"/>
      <c r="BW1124" s="19"/>
      <c r="BX1124" s="19"/>
      <c r="BY1124" s="19"/>
      <c r="BZ1124" s="19"/>
      <c r="CA1124" s="27"/>
      <c r="EP1124" s="9"/>
      <c r="EQ1124" s="4"/>
      <c r="ER1124" s="4"/>
      <c r="ES1124" s="4"/>
      <c r="ET1124" s="4"/>
      <c r="EU1124" s="13"/>
      <c r="FV1124" s="19"/>
      <c r="FW1124" s="23"/>
      <c r="FX1124" s="23"/>
      <c r="FZ1124" s="23"/>
      <c r="GA1124" s="23"/>
      <c r="GB1124" s="23"/>
      <c r="GC1124" s="23"/>
      <c r="GD1124" s="23"/>
      <c r="GE1124" s="23"/>
      <c r="GF1124" s="23"/>
      <c r="GG1124" s="23"/>
      <c r="GH1124" s="23"/>
      <c r="GI1124" s="23"/>
      <c r="GJ1124" s="23"/>
      <c r="GK1124" s="23"/>
      <c r="GL1124" s="23"/>
      <c r="GM1124" s="23"/>
      <c r="GN1124" s="13"/>
    </row>
    <row r="1125" spans="69:196">
      <c r="BQ1125" s="19"/>
      <c r="BR1125" s="19"/>
      <c r="BS1125" s="19"/>
      <c r="BU1125" s="19"/>
      <c r="BV1125" s="19"/>
      <c r="BW1125" s="19"/>
      <c r="BX1125" s="19"/>
      <c r="BY1125" s="19"/>
      <c r="BZ1125" s="19"/>
      <c r="CA1125" s="27"/>
      <c r="EP1125" s="9"/>
      <c r="EQ1125" s="4"/>
      <c r="ER1125" s="4"/>
      <c r="ES1125" s="4"/>
      <c r="ET1125" s="4"/>
      <c r="EU1125" s="13"/>
      <c r="FV1125" s="19"/>
      <c r="FW1125" s="23"/>
      <c r="FX1125" s="23"/>
      <c r="FZ1125" s="23"/>
      <c r="GA1125" s="23"/>
      <c r="GB1125" s="23"/>
      <c r="GC1125" s="23"/>
      <c r="GD1125" s="23"/>
      <c r="GE1125" s="23"/>
      <c r="GF1125" s="23"/>
      <c r="GG1125" s="23"/>
      <c r="GH1125" s="23"/>
      <c r="GI1125" s="23"/>
      <c r="GJ1125" s="23"/>
      <c r="GK1125" s="23"/>
      <c r="GL1125" s="23"/>
      <c r="GM1125" s="23"/>
      <c r="GN1125" s="13"/>
    </row>
    <row r="1126" spans="69:196">
      <c r="BQ1126" s="19"/>
      <c r="BR1126" s="19"/>
      <c r="BS1126" s="19"/>
      <c r="BU1126" s="19"/>
      <c r="BV1126" s="19"/>
      <c r="BW1126" s="19"/>
      <c r="BX1126" s="19"/>
      <c r="BY1126" s="19"/>
      <c r="BZ1126" s="19"/>
      <c r="CA1126" s="27"/>
      <c r="EP1126" s="9"/>
      <c r="EQ1126" s="4"/>
      <c r="ER1126" s="4"/>
      <c r="ES1126" s="4"/>
      <c r="ET1126" s="4"/>
      <c r="EU1126" s="13"/>
      <c r="FV1126" s="19"/>
      <c r="FW1126" s="23"/>
      <c r="FX1126" s="23"/>
      <c r="FZ1126" s="23"/>
      <c r="GA1126" s="23"/>
      <c r="GB1126" s="23"/>
      <c r="GC1126" s="23"/>
      <c r="GD1126" s="23"/>
      <c r="GE1126" s="23"/>
      <c r="GF1126" s="23"/>
      <c r="GG1126" s="23"/>
      <c r="GH1126" s="23"/>
      <c r="GI1126" s="23"/>
      <c r="GJ1126" s="23"/>
      <c r="GK1126" s="23"/>
      <c r="GL1126" s="23"/>
      <c r="GM1126" s="23"/>
      <c r="GN1126" s="13"/>
    </row>
    <row r="1127" spans="69:196">
      <c r="BQ1127" s="19"/>
      <c r="BR1127" s="19"/>
      <c r="BS1127" s="19"/>
      <c r="BU1127" s="19"/>
      <c r="BV1127" s="19"/>
      <c r="BW1127" s="19"/>
      <c r="BX1127" s="19"/>
      <c r="BY1127" s="19"/>
      <c r="BZ1127" s="19"/>
      <c r="CA1127" s="27"/>
      <c r="EP1127" s="9"/>
      <c r="EQ1127" s="4"/>
      <c r="ER1127" s="4"/>
      <c r="ES1127" s="4"/>
      <c r="ET1127" s="4"/>
      <c r="EU1127" s="13"/>
      <c r="FV1127" s="19"/>
      <c r="FW1127" s="23"/>
      <c r="FX1127" s="23"/>
      <c r="FZ1127" s="23"/>
      <c r="GA1127" s="23"/>
      <c r="GB1127" s="23"/>
      <c r="GC1127" s="23"/>
      <c r="GD1127" s="23"/>
      <c r="GE1127" s="23"/>
      <c r="GF1127" s="23"/>
      <c r="GG1127" s="23"/>
      <c r="GH1127" s="23"/>
      <c r="GI1127" s="23"/>
      <c r="GJ1127" s="23"/>
      <c r="GK1127" s="23"/>
      <c r="GL1127" s="23"/>
      <c r="GM1127" s="23"/>
      <c r="GN1127" s="13"/>
    </row>
    <row r="1128" spans="69:196">
      <c r="BQ1128" s="19"/>
      <c r="BR1128" s="19"/>
      <c r="BS1128" s="19"/>
      <c r="BU1128" s="19"/>
      <c r="BV1128" s="19"/>
      <c r="BW1128" s="19"/>
      <c r="BX1128" s="19"/>
      <c r="BY1128" s="19"/>
      <c r="BZ1128" s="19"/>
      <c r="CA1128" s="27"/>
      <c r="EP1128" s="9"/>
      <c r="EQ1128" s="4"/>
      <c r="ER1128" s="4"/>
      <c r="ES1128" s="4"/>
      <c r="ET1128" s="4"/>
      <c r="EU1128" s="13"/>
      <c r="FV1128" s="19"/>
      <c r="FW1128" s="23"/>
      <c r="FX1128" s="23"/>
      <c r="FZ1128" s="23"/>
      <c r="GA1128" s="23"/>
      <c r="GB1128" s="23"/>
      <c r="GC1128" s="23"/>
      <c r="GD1128" s="23"/>
      <c r="GE1128" s="23"/>
      <c r="GF1128" s="23"/>
      <c r="GG1128" s="23"/>
      <c r="GH1128" s="23"/>
      <c r="GI1128" s="23"/>
      <c r="GJ1128" s="23"/>
      <c r="GK1128" s="23"/>
      <c r="GL1128" s="23"/>
      <c r="GM1128" s="23"/>
      <c r="GN1128" s="13"/>
    </row>
    <row r="1129" spans="69:196">
      <c r="BQ1129" s="19"/>
      <c r="BR1129" s="19"/>
      <c r="BS1129" s="19"/>
      <c r="BU1129" s="19"/>
      <c r="BV1129" s="19"/>
      <c r="BW1129" s="19"/>
      <c r="BX1129" s="19"/>
      <c r="BY1129" s="19"/>
      <c r="BZ1129" s="19"/>
      <c r="CA1129" s="27"/>
      <c r="EP1129" s="9"/>
      <c r="EQ1129" s="4"/>
      <c r="ER1129" s="4"/>
      <c r="ES1129" s="4"/>
      <c r="ET1129" s="4"/>
      <c r="EU1129" s="13"/>
      <c r="FV1129" s="19"/>
      <c r="FW1129" s="23"/>
      <c r="FX1129" s="23"/>
      <c r="FZ1129" s="23"/>
      <c r="GA1129" s="23"/>
      <c r="GB1129" s="23"/>
      <c r="GC1129" s="23"/>
      <c r="GD1129" s="23"/>
      <c r="GE1129" s="23"/>
      <c r="GF1129" s="23"/>
      <c r="GG1129" s="23"/>
      <c r="GH1129" s="23"/>
      <c r="GI1129" s="23"/>
      <c r="GJ1129" s="23"/>
      <c r="GK1129" s="23"/>
      <c r="GL1129" s="23"/>
      <c r="GM1129" s="23"/>
      <c r="GN1129" s="13"/>
    </row>
    <row r="1130" spans="69:196">
      <c r="BQ1130" s="19"/>
      <c r="BR1130" s="19"/>
      <c r="BS1130" s="19"/>
      <c r="BU1130" s="19"/>
      <c r="BV1130" s="19"/>
      <c r="BW1130" s="19"/>
      <c r="BX1130" s="19"/>
      <c r="BY1130" s="19"/>
      <c r="BZ1130" s="19"/>
      <c r="CA1130" s="27"/>
      <c r="EP1130" s="9"/>
      <c r="EQ1130" s="4"/>
      <c r="ER1130" s="4"/>
      <c r="ES1130" s="4"/>
      <c r="ET1130" s="4"/>
      <c r="EU1130" s="13"/>
      <c r="FV1130" s="19"/>
      <c r="FW1130" s="23"/>
      <c r="FX1130" s="23"/>
      <c r="FZ1130" s="23"/>
      <c r="GA1130" s="23"/>
      <c r="GB1130" s="23"/>
      <c r="GC1130" s="23"/>
      <c r="GD1130" s="23"/>
      <c r="GE1130" s="23"/>
      <c r="GF1130" s="23"/>
      <c r="GG1130" s="23"/>
      <c r="GH1130" s="23"/>
      <c r="GI1130" s="23"/>
      <c r="GJ1130" s="23"/>
      <c r="GK1130" s="23"/>
      <c r="GL1130" s="23"/>
      <c r="GM1130" s="23"/>
      <c r="GN1130" s="13"/>
    </row>
    <row r="1131" spans="69:196">
      <c r="BQ1131" s="19"/>
      <c r="BR1131" s="19"/>
      <c r="BS1131" s="19"/>
      <c r="BU1131" s="19"/>
      <c r="BV1131" s="19"/>
      <c r="BW1131" s="19"/>
      <c r="BX1131" s="19"/>
      <c r="BY1131" s="19"/>
      <c r="BZ1131" s="19"/>
      <c r="CA1131" s="27"/>
      <c r="EP1131" s="9"/>
      <c r="EQ1131" s="4"/>
      <c r="ER1131" s="4"/>
      <c r="ES1131" s="4"/>
      <c r="ET1131" s="4"/>
      <c r="EU1131" s="13"/>
      <c r="FV1131" s="19"/>
      <c r="FW1131" s="23"/>
      <c r="FX1131" s="23"/>
      <c r="FZ1131" s="23"/>
      <c r="GA1131" s="23"/>
      <c r="GB1131" s="23"/>
      <c r="GC1131" s="23"/>
      <c r="GD1131" s="23"/>
      <c r="GE1131" s="23"/>
      <c r="GF1131" s="23"/>
      <c r="GG1131" s="23"/>
      <c r="GH1131" s="23"/>
      <c r="GI1131" s="23"/>
      <c r="GJ1131" s="23"/>
      <c r="GK1131" s="23"/>
      <c r="GL1131" s="23"/>
      <c r="GM1131" s="23"/>
      <c r="GN1131" s="13"/>
    </row>
    <row r="1132" spans="69:196">
      <c r="BQ1132" s="19"/>
      <c r="BR1132" s="19"/>
      <c r="BS1132" s="19"/>
      <c r="BU1132" s="19"/>
      <c r="BV1132" s="19"/>
      <c r="BW1132" s="19"/>
      <c r="BX1132" s="19"/>
      <c r="BY1132" s="19"/>
      <c r="BZ1132" s="19"/>
      <c r="CA1132" s="27"/>
      <c r="EP1132" s="9"/>
      <c r="EQ1132" s="4"/>
      <c r="ER1132" s="4"/>
      <c r="ES1132" s="4"/>
      <c r="ET1132" s="4"/>
      <c r="EU1132" s="13"/>
      <c r="FV1132" s="19"/>
      <c r="FW1132" s="23"/>
      <c r="FX1132" s="23"/>
      <c r="FZ1132" s="23"/>
      <c r="GA1132" s="23"/>
      <c r="GB1132" s="23"/>
      <c r="GC1132" s="23"/>
      <c r="GD1132" s="23"/>
      <c r="GE1132" s="23"/>
      <c r="GF1132" s="23"/>
      <c r="GG1132" s="23"/>
      <c r="GH1132" s="23"/>
      <c r="GI1132" s="23"/>
      <c r="GJ1132" s="23"/>
      <c r="GK1132" s="23"/>
      <c r="GL1132" s="23"/>
      <c r="GM1132" s="23"/>
      <c r="GN1132" s="13"/>
    </row>
    <row r="1133" spans="69:196">
      <c r="BQ1133" s="19"/>
      <c r="BR1133" s="19"/>
      <c r="BS1133" s="19"/>
      <c r="BU1133" s="19"/>
      <c r="BV1133" s="19"/>
      <c r="BW1133" s="19"/>
      <c r="BX1133" s="19"/>
      <c r="BY1133" s="19"/>
      <c r="BZ1133" s="19"/>
      <c r="CA1133" s="27"/>
      <c r="EP1133" s="9"/>
      <c r="EQ1133" s="4"/>
      <c r="ER1133" s="4"/>
      <c r="ES1133" s="4"/>
      <c r="ET1133" s="4"/>
      <c r="EU1133" s="13"/>
      <c r="FV1133" s="19"/>
      <c r="FW1133" s="23"/>
      <c r="FX1133" s="23"/>
      <c r="FZ1133" s="23"/>
      <c r="GA1133" s="23"/>
      <c r="GB1133" s="23"/>
      <c r="GC1133" s="23"/>
      <c r="GD1133" s="23"/>
      <c r="GE1133" s="23"/>
      <c r="GF1133" s="23"/>
      <c r="GG1133" s="23"/>
      <c r="GH1133" s="23"/>
      <c r="GI1133" s="23"/>
      <c r="GJ1133" s="23"/>
      <c r="GK1133" s="23"/>
      <c r="GL1133" s="23"/>
      <c r="GM1133" s="23"/>
      <c r="GN1133" s="13"/>
    </row>
    <row r="1134" spans="69:196">
      <c r="BQ1134" s="19"/>
      <c r="BR1134" s="19"/>
      <c r="BS1134" s="19"/>
      <c r="BU1134" s="19"/>
      <c r="BV1134" s="19"/>
      <c r="BW1134" s="19"/>
      <c r="BX1134" s="19"/>
      <c r="BY1134" s="19"/>
      <c r="BZ1134" s="19"/>
      <c r="CA1134" s="27"/>
      <c r="EP1134" s="9"/>
      <c r="EQ1134" s="4"/>
      <c r="ER1134" s="4"/>
      <c r="ES1134" s="4"/>
      <c r="ET1134" s="4"/>
      <c r="EU1134" s="13"/>
      <c r="FV1134" s="19"/>
      <c r="FW1134" s="23"/>
      <c r="FX1134" s="23"/>
      <c r="FZ1134" s="23"/>
      <c r="GA1134" s="23"/>
      <c r="GB1134" s="23"/>
      <c r="GC1134" s="23"/>
      <c r="GD1134" s="23"/>
      <c r="GE1134" s="23"/>
      <c r="GF1134" s="23"/>
      <c r="GG1134" s="23"/>
      <c r="GH1134" s="23"/>
      <c r="GI1134" s="23"/>
      <c r="GJ1134" s="23"/>
      <c r="GK1134" s="23"/>
      <c r="GL1134" s="23"/>
      <c r="GM1134" s="23"/>
      <c r="GN1134" s="13"/>
    </row>
    <row r="1135" spans="69:196">
      <c r="BQ1135" s="19"/>
      <c r="BR1135" s="19"/>
      <c r="BS1135" s="19"/>
      <c r="BU1135" s="19"/>
      <c r="BV1135" s="19"/>
      <c r="BW1135" s="19"/>
      <c r="BX1135" s="19"/>
      <c r="BY1135" s="19"/>
      <c r="BZ1135" s="19"/>
      <c r="CA1135" s="27"/>
      <c r="EP1135" s="9"/>
      <c r="EQ1135" s="4"/>
      <c r="ER1135" s="4"/>
      <c r="ES1135" s="4"/>
      <c r="ET1135" s="4"/>
      <c r="EU1135" s="13"/>
      <c r="FV1135" s="19"/>
      <c r="FW1135" s="23"/>
      <c r="FX1135" s="23"/>
      <c r="FZ1135" s="23"/>
      <c r="GA1135" s="23"/>
      <c r="GB1135" s="23"/>
      <c r="GC1135" s="23"/>
      <c r="GD1135" s="23"/>
      <c r="GE1135" s="23"/>
      <c r="GF1135" s="23"/>
      <c r="GG1135" s="23"/>
      <c r="GH1135" s="23"/>
      <c r="GI1135" s="23"/>
      <c r="GJ1135" s="23"/>
      <c r="GK1135" s="23"/>
      <c r="GL1135" s="23"/>
      <c r="GM1135" s="23"/>
      <c r="GN1135" s="13"/>
    </row>
    <row r="1136" spans="69:196">
      <c r="BQ1136" s="19"/>
      <c r="BR1136" s="19"/>
      <c r="BS1136" s="19"/>
      <c r="BU1136" s="19"/>
      <c r="BV1136" s="19"/>
      <c r="BW1136" s="19"/>
      <c r="BX1136" s="19"/>
      <c r="BY1136" s="19"/>
      <c r="BZ1136" s="19"/>
      <c r="CA1136" s="27"/>
      <c r="EP1136" s="9"/>
      <c r="EQ1136" s="4"/>
      <c r="ER1136" s="4"/>
      <c r="ES1136" s="4"/>
      <c r="ET1136" s="4"/>
      <c r="EU1136" s="13"/>
      <c r="FV1136" s="19"/>
      <c r="FW1136" s="23"/>
      <c r="FX1136" s="23"/>
      <c r="FZ1136" s="23"/>
      <c r="GA1136" s="23"/>
      <c r="GB1136" s="23"/>
      <c r="GC1136" s="23"/>
      <c r="GD1136" s="23"/>
      <c r="GE1136" s="23"/>
      <c r="GF1136" s="23"/>
      <c r="GG1136" s="23"/>
      <c r="GH1136" s="23"/>
      <c r="GI1136" s="23"/>
      <c r="GJ1136" s="23"/>
      <c r="GK1136" s="23"/>
      <c r="GL1136" s="23"/>
      <c r="GM1136" s="23"/>
      <c r="GN1136" s="13"/>
    </row>
    <row r="1137" spans="69:196">
      <c r="BQ1137" s="19"/>
      <c r="BR1137" s="19"/>
      <c r="BS1137" s="19"/>
      <c r="BU1137" s="19"/>
      <c r="BV1137" s="19"/>
      <c r="BW1137" s="19"/>
      <c r="BX1137" s="19"/>
      <c r="BY1137" s="19"/>
      <c r="BZ1137" s="19"/>
      <c r="CA1137" s="27"/>
      <c r="EP1137" s="9"/>
      <c r="EQ1137" s="4"/>
      <c r="ER1137" s="4"/>
      <c r="ES1137" s="4"/>
      <c r="ET1137" s="4"/>
      <c r="EU1137" s="13"/>
      <c r="FV1137" s="19"/>
      <c r="FW1137" s="23"/>
      <c r="FX1137" s="23"/>
      <c r="FZ1137" s="23"/>
      <c r="GA1137" s="23"/>
      <c r="GB1137" s="23"/>
      <c r="GC1137" s="23"/>
      <c r="GD1137" s="23"/>
      <c r="GE1137" s="23"/>
      <c r="GF1137" s="23"/>
      <c r="GG1137" s="23"/>
      <c r="GH1137" s="23"/>
      <c r="GI1137" s="23"/>
      <c r="GJ1137" s="23"/>
      <c r="GK1137" s="23"/>
      <c r="GL1137" s="23"/>
      <c r="GM1137" s="23"/>
      <c r="GN1137" s="13"/>
    </row>
    <row r="1138" spans="69:196">
      <c r="BQ1138" s="19"/>
      <c r="BR1138" s="19"/>
      <c r="BS1138" s="19"/>
      <c r="BU1138" s="19"/>
      <c r="BV1138" s="19"/>
      <c r="BW1138" s="19"/>
      <c r="BX1138" s="19"/>
      <c r="BY1138" s="19"/>
      <c r="BZ1138" s="19"/>
      <c r="CA1138" s="27"/>
      <c r="EP1138" s="9"/>
      <c r="EQ1138" s="4"/>
      <c r="ER1138" s="4"/>
      <c r="ES1138" s="4"/>
      <c r="ET1138" s="4"/>
      <c r="EU1138" s="13"/>
      <c r="FV1138" s="19"/>
      <c r="FW1138" s="23"/>
      <c r="FX1138" s="23"/>
      <c r="FZ1138" s="23"/>
      <c r="GA1138" s="23"/>
      <c r="GB1138" s="23"/>
      <c r="GC1138" s="23"/>
      <c r="GD1138" s="23"/>
      <c r="GE1138" s="23"/>
      <c r="GF1138" s="23"/>
      <c r="GG1138" s="23"/>
      <c r="GH1138" s="23"/>
      <c r="GI1138" s="23"/>
      <c r="GJ1138" s="23"/>
      <c r="GK1138" s="23"/>
      <c r="GL1138" s="23"/>
      <c r="GM1138" s="23"/>
      <c r="GN1138" s="13"/>
    </row>
    <row r="1139" spans="69:196">
      <c r="BQ1139" s="19"/>
      <c r="BR1139" s="19"/>
      <c r="BS1139" s="19"/>
      <c r="BU1139" s="19"/>
      <c r="BV1139" s="19"/>
      <c r="BW1139" s="19"/>
      <c r="BX1139" s="19"/>
      <c r="BY1139" s="19"/>
      <c r="BZ1139" s="19"/>
      <c r="CA1139" s="27"/>
      <c r="EP1139" s="9"/>
      <c r="EQ1139" s="4"/>
      <c r="ER1139" s="4"/>
      <c r="ES1139" s="4"/>
      <c r="ET1139" s="4"/>
      <c r="EU1139" s="13"/>
      <c r="FV1139" s="19"/>
      <c r="FW1139" s="23"/>
      <c r="FX1139" s="23"/>
      <c r="FZ1139" s="23"/>
      <c r="GA1139" s="23"/>
      <c r="GB1139" s="23"/>
      <c r="GC1139" s="23"/>
      <c r="GD1139" s="23"/>
      <c r="GE1139" s="23"/>
      <c r="GF1139" s="23"/>
      <c r="GG1139" s="23"/>
      <c r="GH1139" s="23"/>
      <c r="GI1139" s="23"/>
      <c r="GJ1139" s="23"/>
      <c r="GK1139" s="23"/>
      <c r="GL1139" s="23"/>
      <c r="GM1139" s="23"/>
      <c r="GN1139" s="13"/>
    </row>
    <row r="1140" spans="69:196">
      <c r="BQ1140" s="19"/>
      <c r="BR1140" s="19"/>
      <c r="BS1140" s="19"/>
      <c r="BU1140" s="19"/>
      <c r="BV1140" s="19"/>
      <c r="BW1140" s="19"/>
      <c r="BX1140" s="19"/>
      <c r="BY1140" s="19"/>
      <c r="BZ1140" s="19"/>
      <c r="CA1140" s="27"/>
      <c r="EP1140" s="9"/>
      <c r="EQ1140" s="4"/>
      <c r="ER1140" s="4"/>
      <c r="ES1140" s="4"/>
      <c r="ET1140" s="4"/>
      <c r="EU1140" s="13"/>
      <c r="FV1140" s="19"/>
      <c r="FW1140" s="23"/>
      <c r="FX1140" s="23"/>
      <c r="FZ1140" s="23"/>
      <c r="GA1140" s="23"/>
      <c r="GB1140" s="23"/>
      <c r="GC1140" s="23"/>
      <c r="GD1140" s="23"/>
      <c r="GE1140" s="23"/>
      <c r="GF1140" s="23"/>
      <c r="GG1140" s="23"/>
      <c r="GH1140" s="23"/>
      <c r="GI1140" s="23"/>
      <c r="GJ1140" s="23"/>
      <c r="GK1140" s="23"/>
      <c r="GL1140" s="23"/>
      <c r="GM1140" s="23"/>
      <c r="GN1140" s="13"/>
    </row>
    <row r="1141" spans="69:196">
      <c r="BQ1141" s="19"/>
      <c r="BR1141" s="19"/>
      <c r="BS1141" s="19"/>
      <c r="BU1141" s="19"/>
      <c r="BV1141" s="19"/>
      <c r="BW1141" s="19"/>
      <c r="BX1141" s="19"/>
      <c r="BY1141" s="19"/>
      <c r="BZ1141" s="19"/>
      <c r="CA1141" s="27"/>
      <c r="EP1141" s="9"/>
      <c r="EQ1141" s="4"/>
      <c r="ER1141" s="4"/>
      <c r="ES1141" s="4"/>
      <c r="ET1141" s="4"/>
      <c r="EU1141" s="13"/>
      <c r="FV1141" s="19"/>
      <c r="FW1141" s="23"/>
      <c r="FX1141" s="23"/>
      <c r="FZ1141" s="23"/>
      <c r="GA1141" s="23"/>
      <c r="GB1141" s="23"/>
      <c r="GC1141" s="23"/>
      <c r="GD1141" s="23"/>
      <c r="GE1141" s="23"/>
      <c r="GF1141" s="23"/>
      <c r="GG1141" s="23"/>
      <c r="GH1141" s="23"/>
      <c r="GI1141" s="23"/>
      <c r="GJ1141" s="23"/>
      <c r="GK1141" s="23"/>
      <c r="GL1141" s="23"/>
      <c r="GM1141" s="23"/>
      <c r="GN1141" s="13"/>
    </row>
    <row r="1142" spans="69:196">
      <c r="BQ1142" s="19"/>
      <c r="BR1142" s="19"/>
      <c r="BS1142" s="19"/>
      <c r="BU1142" s="19"/>
      <c r="BV1142" s="19"/>
      <c r="BW1142" s="19"/>
      <c r="BX1142" s="19"/>
      <c r="BY1142" s="19"/>
      <c r="BZ1142" s="19"/>
      <c r="CA1142" s="27"/>
      <c r="EP1142" s="9"/>
      <c r="EQ1142" s="4"/>
      <c r="ER1142" s="4"/>
      <c r="ES1142" s="4"/>
      <c r="ET1142" s="4"/>
      <c r="EU1142" s="13"/>
      <c r="FV1142" s="19"/>
      <c r="FW1142" s="23"/>
      <c r="FX1142" s="23"/>
      <c r="FZ1142" s="23"/>
      <c r="GA1142" s="23"/>
      <c r="GB1142" s="23"/>
      <c r="GC1142" s="23"/>
      <c r="GD1142" s="23"/>
      <c r="GE1142" s="23"/>
      <c r="GF1142" s="23"/>
      <c r="GG1142" s="23"/>
      <c r="GH1142" s="23"/>
      <c r="GI1142" s="23"/>
      <c r="GJ1142" s="23"/>
      <c r="GK1142" s="23"/>
      <c r="GL1142" s="23"/>
      <c r="GM1142" s="23"/>
      <c r="GN1142" s="13"/>
    </row>
    <row r="1143" spans="69:196">
      <c r="BQ1143" s="19"/>
      <c r="BR1143" s="19"/>
      <c r="BS1143" s="19"/>
      <c r="BU1143" s="19"/>
      <c r="BV1143" s="19"/>
      <c r="BW1143" s="19"/>
      <c r="BX1143" s="19"/>
      <c r="BY1143" s="19"/>
      <c r="BZ1143" s="19"/>
      <c r="CA1143" s="27"/>
      <c r="EP1143" s="9"/>
      <c r="EQ1143" s="4"/>
      <c r="ER1143" s="4"/>
      <c r="ES1143" s="4"/>
      <c r="ET1143" s="4"/>
      <c r="EU1143" s="13"/>
      <c r="FV1143" s="19"/>
      <c r="FW1143" s="23"/>
      <c r="FX1143" s="23"/>
      <c r="FZ1143" s="23"/>
      <c r="GA1143" s="23"/>
      <c r="GB1143" s="23"/>
      <c r="GC1143" s="23"/>
      <c r="GD1143" s="23"/>
      <c r="GE1143" s="23"/>
      <c r="GF1143" s="23"/>
      <c r="GG1143" s="23"/>
      <c r="GH1143" s="23"/>
      <c r="GI1143" s="23"/>
      <c r="GJ1143" s="23"/>
      <c r="GK1143" s="23"/>
      <c r="GL1143" s="23"/>
      <c r="GM1143" s="23"/>
      <c r="GN1143" s="13"/>
    </row>
    <row r="1144" spans="69:196">
      <c r="BQ1144" s="19"/>
      <c r="BR1144" s="19"/>
      <c r="BS1144" s="19"/>
      <c r="BU1144" s="19"/>
      <c r="BV1144" s="19"/>
      <c r="BW1144" s="19"/>
      <c r="BX1144" s="19"/>
      <c r="BY1144" s="19"/>
      <c r="BZ1144" s="19"/>
      <c r="CA1144" s="27"/>
      <c r="EP1144" s="9"/>
      <c r="EQ1144" s="4"/>
      <c r="ER1144" s="4"/>
      <c r="ES1144" s="4"/>
      <c r="ET1144" s="4"/>
      <c r="EU1144" s="13"/>
      <c r="FV1144" s="19"/>
      <c r="FW1144" s="23"/>
      <c r="FX1144" s="23"/>
      <c r="FZ1144" s="23"/>
      <c r="GA1144" s="23"/>
      <c r="GB1144" s="23"/>
      <c r="GC1144" s="23"/>
      <c r="GD1144" s="23"/>
      <c r="GE1144" s="23"/>
      <c r="GF1144" s="23"/>
      <c r="GG1144" s="23"/>
      <c r="GH1144" s="23"/>
      <c r="GI1144" s="23"/>
      <c r="GJ1144" s="23"/>
      <c r="GK1144" s="23"/>
      <c r="GL1144" s="23"/>
      <c r="GM1144" s="23"/>
      <c r="GN1144" s="13"/>
    </row>
    <row r="1145" spans="69:196">
      <c r="BQ1145" s="19"/>
      <c r="BR1145" s="19"/>
      <c r="BS1145" s="19"/>
      <c r="BU1145" s="19"/>
      <c r="BV1145" s="19"/>
      <c r="BW1145" s="19"/>
      <c r="BX1145" s="19"/>
      <c r="BY1145" s="19"/>
      <c r="BZ1145" s="19"/>
      <c r="CA1145" s="27"/>
      <c r="EP1145" s="9"/>
      <c r="EQ1145" s="4"/>
      <c r="ER1145" s="4"/>
      <c r="ES1145" s="4"/>
      <c r="ET1145" s="4"/>
      <c r="EU1145" s="13"/>
      <c r="FV1145" s="19"/>
      <c r="FW1145" s="23"/>
      <c r="FX1145" s="23"/>
      <c r="FZ1145" s="23"/>
      <c r="GA1145" s="23"/>
      <c r="GB1145" s="23"/>
      <c r="GC1145" s="23"/>
      <c r="GD1145" s="23"/>
      <c r="GE1145" s="23"/>
      <c r="GF1145" s="23"/>
      <c r="GG1145" s="23"/>
      <c r="GH1145" s="23"/>
      <c r="GI1145" s="23"/>
      <c r="GJ1145" s="23"/>
      <c r="GK1145" s="23"/>
      <c r="GL1145" s="23"/>
      <c r="GM1145" s="23"/>
      <c r="GN1145" s="13"/>
    </row>
    <row r="1146" spans="69:196">
      <c r="BQ1146" s="19"/>
      <c r="BR1146" s="19"/>
      <c r="BS1146" s="19"/>
      <c r="BU1146" s="19"/>
      <c r="BV1146" s="19"/>
      <c r="BW1146" s="19"/>
      <c r="BX1146" s="19"/>
      <c r="BY1146" s="19"/>
      <c r="BZ1146" s="19"/>
      <c r="CA1146" s="27"/>
      <c r="EP1146" s="9"/>
      <c r="EQ1146" s="4"/>
      <c r="ER1146" s="4"/>
      <c r="ES1146" s="4"/>
      <c r="ET1146" s="4"/>
      <c r="EU1146" s="13"/>
      <c r="FV1146" s="19"/>
      <c r="FW1146" s="23"/>
      <c r="FX1146" s="23"/>
      <c r="FZ1146" s="23"/>
      <c r="GA1146" s="23"/>
      <c r="GB1146" s="23"/>
      <c r="GC1146" s="23"/>
      <c r="GD1146" s="23"/>
      <c r="GE1146" s="23"/>
      <c r="GF1146" s="23"/>
      <c r="GG1146" s="23"/>
      <c r="GH1146" s="23"/>
      <c r="GI1146" s="23"/>
      <c r="GJ1146" s="23"/>
      <c r="GK1146" s="23"/>
      <c r="GL1146" s="23"/>
      <c r="GM1146" s="23"/>
      <c r="GN1146" s="13"/>
    </row>
    <row r="1147" spans="69:196">
      <c r="BQ1147" s="19"/>
      <c r="BR1147" s="19"/>
      <c r="BS1147" s="19"/>
      <c r="BU1147" s="19"/>
      <c r="BV1147" s="19"/>
      <c r="BW1147" s="19"/>
      <c r="BX1147" s="19"/>
      <c r="BY1147" s="19"/>
      <c r="BZ1147" s="19"/>
      <c r="CA1147" s="27"/>
      <c r="EP1147" s="9"/>
      <c r="EQ1147" s="4"/>
      <c r="ER1147" s="4"/>
      <c r="ES1147" s="4"/>
      <c r="ET1147" s="4"/>
      <c r="EU1147" s="13"/>
      <c r="FV1147" s="19"/>
      <c r="FW1147" s="23"/>
      <c r="FX1147" s="23"/>
      <c r="FZ1147" s="23"/>
      <c r="GA1147" s="23"/>
      <c r="GB1147" s="23"/>
      <c r="GC1147" s="23"/>
      <c r="GD1147" s="23"/>
      <c r="GE1147" s="23"/>
      <c r="GF1147" s="23"/>
      <c r="GG1147" s="23"/>
      <c r="GH1147" s="23"/>
      <c r="GI1147" s="23"/>
      <c r="GJ1147" s="23"/>
      <c r="GK1147" s="23"/>
      <c r="GL1147" s="23"/>
      <c r="GM1147" s="23"/>
      <c r="GN1147" s="13"/>
    </row>
    <row r="1148" spans="69:196">
      <c r="BQ1148" s="19"/>
      <c r="BR1148" s="19"/>
      <c r="BS1148" s="19"/>
      <c r="BU1148" s="19"/>
      <c r="BV1148" s="19"/>
      <c r="BW1148" s="19"/>
      <c r="BX1148" s="19"/>
      <c r="BY1148" s="19"/>
      <c r="BZ1148" s="19"/>
      <c r="CA1148" s="27"/>
      <c r="EP1148" s="9"/>
      <c r="EQ1148" s="4"/>
      <c r="ER1148" s="4"/>
      <c r="ES1148" s="4"/>
      <c r="ET1148" s="4"/>
      <c r="EU1148" s="13"/>
      <c r="FV1148" s="19"/>
      <c r="FW1148" s="23"/>
      <c r="FX1148" s="23"/>
      <c r="FZ1148" s="23"/>
      <c r="GA1148" s="23"/>
      <c r="GB1148" s="23"/>
      <c r="GC1148" s="23"/>
      <c r="GD1148" s="23"/>
      <c r="GE1148" s="23"/>
      <c r="GF1148" s="23"/>
      <c r="GG1148" s="23"/>
      <c r="GH1148" s="23"/>
      <c r="GI1148" s="23"/>
      <c r="GJ1148" s="23"/>
      <c r="GK1148" s="23"/>
      <c r="GL1148" s="23"/>
      <c r="GM1148" s="23"/>
      <c r="GN1148" s="13"/>
    </row>
    <row r="1149" spans="69:196">
      <c r="BQ1149" s="19"/>
      <c r="BR1149" s="19"/>
      <c r="BS1149" s="19"/>
      <c r="BU1149" s="19"/>
      <c r="BV1149" s="19"/>
      <c r="BW1149" s="19"/>
      <c r="BX1149" s="19"/>
      <c r="BY1149" s="19"/>
      <c r="BZ1149" s="19"/>
      <c r="CA1149" s="27"/>
      <c r="EP1149" s="9"/>
      <c r="EQ1149" s="4"/>
      <c r="ER1149" s="4"/>
      <c r="ES1149" s="4"/>
      <c r="ET1149" s="4"/>
      <c r="EU1149" s="13"/>
      <c r="FV1149" s="19"/>
      <c r="FW1149" s="23"/>
      <c r="FX1149" s="23"/>
      <c r="FZ1149" s="23"/>
      <c r="GA1149" s="23"/>
      <c r="GB1149" s="23"/>
      <c r="GC1149" s="23"/>
      <c r="GD1149" s="23"/>
      <c r="GE1149" s="23"/>
      <c r="GF1149" s="23"/>
      <c r="GG1149" s="23"/>
      <c r="GH1149" s="23"/>
      <c r="GI1149" s="23"/>
      <c r="GJ1149" s="23"/>
      <c r="GK1149" s="23"/>
      <c r="GL1149" s="23"/>
      <c r="GM1149" s="23"/>
      <c r="GN1149" s="13"/>
    </row>
    <row r="1150" spans="69:196">
      <c r="BQ1150" s="19"/>
      <c r="BR1150" s="19"/>
      <c r="BS1150" s="19"/>
      <c r="BU1150" s="19"/>
      <c r="BV1150" s="19"/>
      <c r="BW1150" s="19"/>
      <c r="BX1150" s="19"/>
      <c r="BY1150" s="19"/>
      <c r="BZ1150" s="19"/>
      <c r="CA1150" s="27"/>
      <c r="EP1150" s="9"/>
      <c r="EQ1150" s="4"/>
      <c r="ER1150" s="4"/>
      <c r="ES1150" s="4"/>
      <c r="ET1150" s="4"/>
      <c r="EU1150" s="13"/>
      <c r="FV1150" s="19"/>
      <c r="FW1150" s="23"/>
      <c r="FX1150" s="23"/>
      <c r="FZ1150" s="23"/>
      <c r="GA1150" s="23"/>
      <c r="GB1150" s="23"/>
      <c r="GC1150" s="23"/>
      <c r="GD1150" s="23"/>
      <c r="GE1150" s="23"/>
      <c r="GF1150" s="23"/>
      <c r="GG1150" s="23"/>
      <c r="GH1150" s="23"/>
      <c r="GI1150" s="23"/>
      <c r="GJ1150" s="23"/>
      <c r="GK1150" s="23"/>
      <c r="GL1150" s="23"/>
      <c r="GM1150" s="23"/>
      <c r="GN1150" s="13"/>
    </row>
    <row r="1151" spans="69:196">
      <c r="BQ1151" s="19"/>
      <c r="BR1151" s="19"/>
      <c r="BS1151" s="19"/>
      <c r="BU1151" s="19"/>
      <c r="BV1151" s="19"/>
      <c r="BW1151" s="19"/>
      <c r="BX1151" s="19"/>
      <c r="BY1151" s="19"/>
      <c r="BZ1151" s="19"/>
      <c r="CA1151" s="27"/>
      <c r="EP1151" s="9"/>
      <c r="EQ1151" s="4"/>
      <c r="ER1151" s="4"/>
      <c r="ES1151" s="4"/>
      <c r="ET1151" s="4"/>
      <c r="EU1151" s="13"/>
      <c r="FV1151" s="19"/>
      <c r="FW1151" s="23"/>
      <c r="FX1151" s="23"/>
      <c r="FZ1151" s="23"/>
      <c r="GA1151" s="23"/>
      <c r="GB1151" s="23"/>
      <c r="GC1151" s="23"/>
      <c r="GD1151" s="23"/>
      <c r="GE1151" s="23"/>
      <c r="GF1151" s="23"/>
      <c r="GG1151" s="23"/>
      <c r="GH1151" s="23"/>
      <c r="GI1151" s="23"/>
      <c r="GJ1151" s="23"/>
      <c r="GK1151" s="23"/>
      <c r="GL1151" s="23"/>
      <c r="GM1151" s="23"/>
      <c r="GN1151" s="13"/>
    </row>
    <row r="1152" spans="69:196">
      <c r="BQ1152" s="19"/>
      <c r="BR1152" s="19"/>
      <c r="BS1152" s="19"/>
      <c r="BU1152" s="19"/>
      <c r="BV1152" s="19"/>
      <c r="BW1152" s="19"/>
      <c r="BX1152" s="19"/>
      <c r="BY1152" s="19"/>
      <c r="BZ1152" s="19"/>
      <c r="CA1152" s="27"/>
      <c r="EP1152" s="9"/>
      <c r="EQ1152" s="4"/>
      <c r="ER1152" s="4"/>
      <c r="ES1152" s="4"/>
      <c r="ET1152" s="4"/>
      <c r="EU1152" s="13"/>
      <c r="FV1152" s="19"/>
      <c r="FW1152" s="23"/>
      <c r="FX1152" s="23"/>
      <c r="FZ1152" s="23"/>
      <c r="GA1152" s="23"/>
      <c r="GB1152" s="23"/>
      <c r="GC1152" s="23"/>
      <c r="GD1152" s="23"/>
      <c r="GE1152" s="23"/>
      <c r="GF1152" s="23"/>
      <c r="GG1152" s="23"/>
      <c r="GH1152" s="23"/>
      <c r="GI1152" s="23"/>
      <c r="GJ1152" s="23"/>
      <c r="GK1152" s="23"/>
      <c r="GL1152" s="23"/>
      <c r="GM1152" s="23"/>
      <c r="GN1152" s="13"/>
    </row>
    <row r="1153" spans="69:196">
      <c r="BQ1153" s="19"/>
      <c r="BR1153" s="19"/>
      <c r="BS1153" s="19"/>
      <c r="BU1153" s="19"/>
      <c r="BV1153" s="19"/>
      <c r="BW1153" s="19"/>
      <c r="BX1153" s="19"/>
      <c r="BY1153" s="19"/>
      <c r="BZ1153" s="19"/>
      <c r="CA1153" s="27"/>
      <c r="EP1153" s="9"/>
      <c r="EQ1153" s="4"/>
      <c r="ER1153" s="4"/>
      <c r="ES1153" s="4"/>
      <c r="ET1153" s="4"/>
      <c r="EU1153" s="13"/>
      <c r="FV1153" s="19"/>
      <c r="FW1153" s="23"/>
      <c r="FX1153" s="23"/>
      <c r="FZ1153" s="23"/>
      <c r="GA1153" s="23"/>
      <c r="GB1153" s="23"/>
      <c r="GC1153" s="23"/>
      <c r="GD1153" s="23"/>
      <c r="GE1153" s="23"/>
      <c r="GF1153" s="23"/>
      <c r="GG1153" s="23"/>
      <c r="GH1153" s="23"/>
      <c r="GI1153" s="23"/>
      <c r="GJ1153" s="23"/>
      <c r="GK1153" s="23"/>
      <c r="GL1153" s="23"/>
      <c r="GM1153" s="23"/>
      <c r="GN1153" s="13"/>
    </row>
    <row r="1154" spans="69:196">
      <c r="BQ1154" s="19"/>
      <c r="BR1154" s="19"/>
      <c r="BS1154" s="19"/>
      <c r="BU1154" s="19"/>
      <c r="BV1154" s="19"/>
      <c r="BW1154" s="19"/>
      <c r="BX1154" s="19"/>
      <c r="BY1154" s="19"/>
      <c r="BZ1154" s="19"/>
      <c r="CA1154" s="27"/>
      <c r="EP1154" s="9"/>
      <c r="EQ1154" s="4"/>
      <c r="ER1154" s="4"/>
      <c r="ES1154" s="4"/>
      <c r="ET1154" s="4"/>
      <c r="EU1154" s="13"/>
      <c r="FV1154" s="19"/>
      <c r="FW1154" s="23"/>
      <c r="FX1154" s="23"/>
      <c r="FZ1154" s="23"/>
      <c r="GA1154" s="23"/>
      <c r="GB1154" s="23"/>
      <c r="GC1154" s="23"/>
      <c r="GD1154" s="23"/>
      <c r="GE1154" s="23"/>
      <c r="GF1154" s="23"/>
      <c r="GG1154" s="23"/>
      <c r="GH1154" s="23"/>
      <c r="GI1154" s="23"/>
      <c r="GJ1154" s="23"/>
      <c r="GK1154" s="23"/>
      <c r="GL1154" s="23"/>
      <c r="GM1154" s="23"/>
      <c r="GN1154" s="13"/>
    </row>
    <row r="1155" spans="69:196">
      <c r="BQ1155" s="19"/>
      <c r="BR1155" s="19"/>
      <c r="BS1155" s="19"/>
      <c r="BU1155" s="19"/>
      <c r="BV1155" s="19"/>
      <c r="BW1155" s="19"/>
      <c r="BX1155" s="19"/>
      <c r="BY1155" s="19"/>
      <c r="BZ1155" s="19"/>
      <c r="CA1155" s="27"/>
      <c r="EP1155" s="9"/>
      <c r="EQ1155" s="4"/>
      <c r="ER1155" s="4"/>
      <c r="ES1155" s="4"/>
      <c r="ET1155" s="4"/>
      <c r="EU1155" s="13"/>
      <c r="FV1155" s="19"/>
      <c r="FW1155" s="23"/>
      <c r="FX1155" s="23"/>
      <c r="FZ1155" s="23"/>
      <c r="GA1155" s="23"/>
      <c r="GB1155" s="23"/>
      <c r="GC1155" s="23"/>
      <c r="GD1155" s="23"/>
      <c r="GE1155" s="23"/>
      <c r="GF1155" s="23"/>
      <c r="GG1155" s="23"/>
      <c r="GH1155" s="23"/>
      <c r="GI1155" s="23"/>
      <c r="GJ1155" s="23"/>
      <c r="GK1155" s="23"/>
      <c r="GL1155" s="23"/>
      <c r="GM1155" s="23"/>
      <c r="GN1155" s="13"/>
    </row>
    <row r="1156" spans="69:196">
      <c r="BQ1156" s="19"/>
      <c r="BR1156" s="19"/>
      <c r="BS1156" s="19"/>
      <c r="BU1156" s="19"/>
      <c r="BV1156" s="19"/>
      <c r="BW1156" s="19"/>
      <c r="BX1156" s="19"/>
      <c r="BY1156" s="19"/>
      <c r="BZ1156" s="19"/>
      <c r="CA1156" s="27"/>
      <c r="EP1156" s="9"/>
      <c r="EQ1156" s="4"/>
      <c r="ER1156" s="4"/>
      <c r="ES1156" s="4"/>
      <c r="ET1156" s="4"/>
      <c r="EU1156" s="13"/>
      <c r="FV1156" s="19"/>
      <c r="FW1156" s="23"/>
      <c r="FX1156" s="23"/>
      <c r="FZ1156" s="23"/>
      <c r="GA1156" s="23"/>
      <c r="GB1156" s="23"/>
      <c r="GC1156" s="23"/>
      <c r="GD1156" s="23"/>
      <c r="GE1156" s="23"/>
      <c r="GF1156" s="23"/>
      <c r="GG1156" s="23"/>
      <c r="GH1156" s="23"/>
      <c r="GI1156" s="23"/>
      <c r="GJ1156" s="23"/>
      <c r="GK1156" s="23"/>
      <c r="GL1156" s="23"/>
      <c r="GM1156" s="23"/>
      <c r="GN1156" s="13"/>
    </row>
    <row r="1157" spans="69:196">
      <c r="BQ1157" s="19"/>
      <c r="BR1157" s="19"/>
      <c r="BS1157" s="19"/>
      <c r="BU1157" s="19"/>
      <c r="BV1157" s="19"/>
      <c r="BW1157" s="19"/>
      <c r="BX1157" s="19"/>
      <c r="BY1157" s="19"/>
      <c r="BZ1157" s="19"/>
      <c r="CA1157" s="27"/>
      <c r="EP1157" s="9"/>
      <c r="EQ1157" s="4"/>
      <c r="ER1157" s="4"/>
      <c r="ES1157" s="4"/>
      <c r="ET1157" s="4"/>
      <c r="EU1157" s="13"/>
      <c r="FV1157" s="19"/>
      <c r="FW1157" s="23"/>
      <c r="FX1157" s="23"/>
      <c r="FZ1157" s="23"/>
      <c r="GA1157" s="23"/>
      <c r="GB1157" s="23"/>
      <c r="GC1157" s="23"/>
      <c r="GD1157" s="23"/>
      <c r="GE1157" s="23"/>
      <c r="GF1157" s="23"/>
      <c r="GG1157" s="23"/>
      <c r="GH1157" s="23"/>
      <c r="GI1157" s="23"/>
      <c r="GJ1157" s="23"/>
      <c r="GK1157" s="23"/>
      <c r="GL1157" s="23"/>
      <c r="GM1157" s="23"/>
      <c r="GN1157" s="13"/>
    </row>
    <row r="1158" spans="69:196">
      <c r="BQ1158" s="19"/>
      <c r="BR1158" s="19"/>
      <c r="BS1158" s="19"/>
      <c r="BU1158" s="19"/>
      <c r="BV1158" s="19"/>
      <c r="BW1158" s="19"/>
      <c r="BX1158" s="19"/>
      <c r="BY1158" s="19"/>
      <c r="BZ1158" s="19"/>
      <c r="CA1158" s="27"/>
      <c r="EP1158" s="9"/>
      <c r="EQ1158" s="4"/>
      <c r="ER1158" s="4"/>
      <c r="ES1158" s="4"/>
      <c r="ET1158" s="4"/>
      <c r="EU1158" s="13"/>
      <c r="FV1158" s="19"/>
      <c r="FW1158" s="23"/>
      <c r="FX1158" s="23"/>
      <c r="FZ1158" s="23"/>
      <c r="GA1158" s="23"/>
      <c r="GB1158" s="23"/>
      <c r="GC1158" s="23"/>
      <c r="GD1158" s="23"/>
      <c r="GE1158" s="23"/>
      <c r="GF1158" s="23"/>
      <c r="GG1158" s="23"/>
      <c r="GH1158" s="23"/>
      <c r="GI1158" s="23"/>
      <c r="GJ1158" s="23"/>
      <c r="GK1158" s="23"/>
      <c r="GL1158" s="23"/>
      <c r="GM1158" s="23"/>
      <c r="GN1158" s="13"/>
    </row>
    <row r="1159" spans="69:196">
      <c r="BQ1159" s="19"/>
      <c r="BR1159" s="19"/>
      <c r="BS1159" s="19"/>
      <c r="BU1159" s="19"/>
      <c r="BV1159" s="19"/>
      <c r="BW1159" s="19"/>
      <c r="BX1159" s="19"/>
      <c r="BY1159" s="19"/>
      <c r="BZ1159" s="19"/>
      <c r="CA1159" s="27"/>
      <c r="EP1159" s="9"/>
      <c r="EQ1159" s="4"/>
      <c r="ER1159" s="4"/>
      <c r="ES1159" s="4"/>
      <c r="ET1159" s="4"/>
      <c r="EU1159" s="13"/>
      <c r="FV1159" s="19"/>
      <c r="FW1159" s="23"/>
      <c r="FX1159" s="23"/>
      <c r="FZ1159" s="23"/>
      <c r="GA1159" s="23"/>
      <c r="GB1159" s="23"/>
      <c r="GC1159" s="23"/>
      <c r="GD1159" s="23"/>
      <c r="GE1159" s="23"/>
      <c r="GF1159" s="23"/>
      <c r="GG1159" s="23"/>
      <c r="GH1159" s="23"/>
      <c r="GI1159" s="23"/>
      <c r="GJ1159" s="23"/>
      <c r="GK1159" s="23"/>
      <c r="GL1159" s="23"/>
      <c r="GM1159" s="23"/>
      <c r="GN1159" s="13"/>
    </row>
    <row r="1160" spans="69:196">
      <c r="BQ1160" s="19"/>
      <c r="BR1160" s="19"/>
      <c r="BS1160" s="19"/>
      <c r="BU1160" s="19"/>
      <c r="BV1160" s="19"/>
      <c r="BW1160" s="19"/>
      <c r="BX1160" s="19"/>
      <c r="BY1160" s="19"/>
      <c r="BZ1160" s="19"/>
      <c r="CA1160" s="27"/>
      <c r="EP1160" s="9"/>
      <c r="EQ1160" s="4"/>
      <c r="ER1160" s="4"/>
      <c r="ES1160" s="4"/>
      <c r="ET1160" s="4"/>
      <c r="EU1160" s="13"/>
      <c r="FV1160" s="19"/>
      <c r="FW1160" s="23"/>
      <c r="FX1160" s="23"/>
      <c r="FZ1160" s="23"/>
      <c r="GA1160" s="23"/>
      <c r="GB1160" s="23"/>
      <c r="GC1160" s="23"/>
      <c r="GD1160" s="23"/>
      <c r="GE1160" s="23"/>
      <c r="GF1160" s="23"/>
      <c r="GG1160" s="23"/>
      <c r="GH1160" s="23"/>
      <c r="GI1160" s="23"/>
      <c r="GJ1160" s="23"/>
      <c r="GK1160" s="23"/>
      <c r="GL1160" s="23"/>
      <c r="GM1160" s="23"/>
      <c r="GN1160" s="13"/>
    </row>
    <row r="1161" spans="69:196">
      <c r="BQ1161" s="19"/>
      <c r="BR1161" s="19"/>
      <c r="BS1161" s="19"/>
      <c r="BU1161" s="19"/>
      <c r="BV1161" s="19"/>
      <c r="BW1161" s="19"/>
      <c r="BX1161" s="19"/>
      <c r="BY1161" s="19"/>
      <c r="BZ1161" s="19"/>
      <c r="CA1161" s="27"/>
      <c r="EP1161" s="9"/>
      <c r="EQ1161" s="4"/>
      <c r="ER1161" s="4"/>
      <c r="ES1161" s="4"/>
      <c r="ET1161" s="4"/>
      <c r="EU1161" s="13"/>
      <c r="FV1161" s="19"/>
      <c r="FW1161" s="23"/>
      <c r="FX1161" s="23"/>
      <c r="FZ1161" s="23"/>
      <c r="GA1161" s="23"/>
      <c r="GB1161" s="23"/>
      <c r="GC1161" s="23"/>
      <c r="GD1161" s="23"/>
      <c r="GE1161" s="23"/>
      <c r="GF1161" s="23"/>
      <c r="GG1161" s="23"/>
      <c r="GH1161" s="23"/>
      <c r="GI1161" s="23"/>
      <c r="GJ1161" s="23"/>
      <c r="GK1161" s="23"/>
      <c r="GL1161" s="23"/>
      <c r="GM1161" s="23"/>
      <c r="GN1161" s="13"/>
    </row>
    <row r="1162" spans="69:196">
      <c r="BQ1162" s="19"/>
      <c r="BR1162" s="19"/>
      <c r="BS1162" s="19"/>
      <c r="BU1162" s="19"/>
      <c r="BV1162" s="19"/>
      <c r="BW1162" s="19"/>
      <c r="BX1162" s="19"/>
      <c r="BY1162" s="19"/>
      <c r="BZ1162" s="19"/>
      <c r="CA1162" s="27"/>
      <c r="EP1162" s="9"/>
      <c r="EQ1162" s="4"/>
      <c r="ER1162" s="4"/>
      <c r="ES1162" s="4"/>
      <c r="ET1162" s="4"/>
      <c r="EU1162" s="13"/>
      <c r="FV1162" s="19"/>
      <c r="FW1162" s="23"/>
      <c r="FX1162" s="23"/>
      <c r="FZ1162" s="23"/>
      <c r="GA1162" s="23"/>
      <c r="GB1162" s="23"/>
      <c r="GC1162" s="23"/>
      <c r="GD1162" s="23"/>
      <c r="GE1162" s="23"/>
      <c r="GF1162" s="23"/>
      <c r="GG1162" s="23"/>
      <c r="GH1162" s="23"/>
      <c r="GI1162" s="23"/>
      <c r="GJ1162" s="23"/>
      <c r="GK1162" s="23"/>
      <c r="GL1162" s="23"/>
      <c r="GM1162" s="23"/>
      <c r="GN1162" s="13"/>
    </row>
    <row r="1163" spans="69:196">
      <c r="BQ1163" s="19"/>
      <c r="BR1163" s="19"/>
      <c r="BS1163" s="19"/>
      <c r="BU1163" s="19"/>
      <c r="BV1163" s="19"/>
      <c r="BW1163" s="19"/>
      <c r="BX1163" s="19"/>
      <c r="BY1163" s="19"/>
      <c r="BZ1163" s="19"/>
      <c r="CA1163" s="27"/>
      <c r="EP1163" s="9"/>
      <c r="EQ1163" s="4"/>
      <c r="ER1163" s="4"/>
      <c r="ES1163" s="4"/>
      <c r="ET1163" s="4"/>
      <c r="EU1163" s="13"/>
      <c r="FV1163" s="19"/>
      <c r="FW1163" s="23"/>
      <c r="FX1163" s="23"/>
      <c r="FZ1163" s="23"/>
      <c r="GA1163" s="23"/>
      <c r="GB1163" s="23"/>
      <c r="GC1163" s="23"/>
      <c r="GD1163" s="23"/>
      <c r="GE1163" s="23"/>
      <c r="GF1163" s="23"/>
      <c r="GG1163" s="23"/>
      <c r="GH1163" s="23"/>
      <c r="GI1163" s="23"/>
      <c r="GJ1163" s="23"/>
      <c r="GK1163" s="23"/>
      <c r="GL1163" s="23"/>
      <c r="GM1163" s="23"/>
      <c r="GN1163" s="13"/>
    </row>
    <row r="1164" spans="69:196">
      <c r="BQ1164" s="19"/>
      <c r="BR1164" s="19"/>
      <c r="BS1164" s="19"/>
      <c r="BU1164" s="19"/>
      <c r="BV1164" s="19"/>
      <c r="BW1164" s="19"/>
      <c r="BX1164" s="19"/>
      <c r="BY1164" s="19"/>
      <c r="BZ1164" s="19"/>
      <c r="CA1164" s="27"/>
      <c r="EP1164" s="9"/>
      <c r="EQ1164" s="4"/>
      <c r="ER1164" s="4"/>
      <c r="ES1164" s="4"/>
      <c r="ET1164" s="4"/>
      <c r="EU1164" s="13"/>
      <c r="FV1164" s="19"/>
      <c r="FW1164" s="23"/>
      <c r="FX1164" s="23"/>
      <c r="FZ1164" s="23"/>
      <c r="GA1164" s="23"/>
      <c r="GB1164" s="23"/>
      <c r="GC1164" s="23"/>
      <c r="GD1164" s="23"/>
      <c r="GE1164" s="23"/>
      <c r="GF1164" s="23"/>
      <c r="GG1164" s="23"/>
      <c r="GH1164" s="23"/>
      <c r="GI1164" s="23"/>
      <c r="GJ1164" s="23"/>
      <c r="GK1164" s="23"/>
      <c r="GL1164" s="23"/>
      <c r="GM1164" s="23"/>
      <c r="GN1164" s="13"/>
    </row>
    <row r="1165" spans="69:196">
      <c r="BQ1165" s="19"/>
      <c r="BR1165" s="19"/>
      <c r="BS1165" s="19"/>
      <c r="BU1165" s="19"/>
      <c r="BV1165" s="19"/>
      <c r="BW1165" s="19"/>
      <c r="BX1165" s="19"/>
      <c r="BY1165" s="19"/>
      <c r="BZ1165" s="19"/>
      <c r="CA1165" s="27"/>
      <c r="EP1165" s="9"/>
      <c r="EQ1165" s="4"/>
      <c r="ER1165" s="4"/>
      <c r="ES1165" s="4"/>
      <c r="ET1165" s="4"/>
      <c r="EU1165" s="13"/>
      <c r="FV1165" s="19"/>
      <c r="FW1165" s="23"/>
      <c r="FX1165" s="23"/>
      <c r="FZ1165" s="23"/>
      <c r="GA1165" s="23"/>
      <c r="GB1165" s="23"/>
      <c r="GC1165" s="23"/>
      <c r="GD1165" s="23"/>
      <c r="GE1165" s="23"/>
      <c r="GF1165" s="23"/>
      <c r="GG1165" s="23"/>
      <c r="GH1165" s="23"/>
      <c r="GI1165" s="23"/>
      <c r="GJ1165" s="23"/>
      <c r="GK1165" s="23"/>
      <c r="GL1165" s="23"/>
      <c r="GM1165" s="23"/>
      <c r="GN1165" s="13"/>
    </row>
    <row r="1166" spans="69:196">
      <c r="BQ1166" s="19"/>
      <c r="BR1166" s="19"/>
      <c r="BS1166" s="19"/>
      <c r="BU1166" s="19"/>
      <c r="BV1166" s="19"/>
      <c r="BW1166" s="19"/>
      <c r="BX1166" s="19"/>
      <c r="BY1166" s="19"/>
      <c r="BZ1166" s="19"/>
      <c r="CA1166" s="27"/>
      <c r="EP1166" s="9"/>
      <c r="EQ1166" s="4"/>
      <c r="ER1166" s="4"/>
      <c r="ES1166" s="4"/>
      <c r="ET1166" s="4"/>
      <c r="EU1166" s="13"/>
      <c r="FV1166" s="19"/>
      <c r="FW1166" s="23"/>
      <c r="FX1166" s="23"/>
      <c r="FZ1166" s="23"/>
      <c r="GA1166" s="23"/>
      <c r="GB1166" s="23"/>
      <c r="GC1166" s="23"/>
      <c r="GD1166" s="23"/>
      <c r="GE1166" s="23"/>
      <c r="GF1166" s="23"/>
      <c r="GG1166" s="23"/>
      <c r="GH1166" s="23"/>
      <c r="GI1166" s="23"/>
      <c r="GJ1166" s="23"/>
      <c r="GK1166" s="23"/>
      <c r="GL1166" s="23"/>
      <c r="GM1166" s="23"/>
      <c r="GN1166" s="13"/>
    </row>
    <row r="1167" spans="69:196">
      <c r="BQ1167" s="19"/>
      <c r="BR1167" s="19"/>
      <c r="BS1167" s="19"/>
      <c r="BU1167" s="19"/>
      <c r="BV1167" s="19"/>
      <c r="BW1167" s="19"/>
      <c r="BX1167" s="19"/>
      <c r="BY1167" s="19"/>
      <c r="BZ1167" s="19"/>
      <c r="CA1167" s="27"/>
      <c r="EP1167" s="9"/>
      <c r="EQ1167" s="4"/>
      <c r="ER1167" s="4"/>
      <c r="ES1167" s="4"/>
      <c r="ET1167" s="4"/>
      <c r="EU1167" s="13"/>
      <c r="FV1167" s="19"/>
      <c r="FW1167" s="23"/>
      <c r="FX1167" s="23"/>
      <c r="FZ1167" s="23"/>
      <c r="GA1167" s="23"/>
      <c r="GB1167" s="23"/>
      <c r="GC1167" s="23"/>
      <c r="GD1167" s="23"/>
      <c r="GE1167" s="23"/>
      <c r="GF1167" s="23"/>
      <c r="GG1167" s="23"/>
      <c r="GH1167" s="23"/>
      <c r="GI1167" s="23"/>
      <c r="GJ1167" s="23"/>
      <c r="GK1167" s="23"/>
      <c r="GL1167" s="23"/>
      <c r="GM1167" s="23"/>
      <c r="GN1167" s="13"/>
    </row>
    <row r="1168" spans="69:196">
      <c r="BQ1168" s="19"/>
      <c r="BR1168" s="19"/>
      <c r="BS1168" s="19"/>
      <c r="BU1168" s="19"/>
      <c r="BV1168" s="19"/>
      <c r="BW1168" s="19"/>
      <c r="BX1168" s="19"/>
      <c r="BY1168" s="19"/>
      <c r="BZ1168" s="19"/>
      <c r="CA1168" s="27"/>
      <c r="EP1168" s="9"/>
      <c r="EQ1168" s="4"/>
      <c r="ER1168" s="4"/>
      <c r="ES1168" s="4"/>
      <c r="ET1168" s="4"/>
      <c r="EU1168" s="13"/>
      <c r="FV1168" s="19"/>
      <c r="FW1168" s="23"/>
      <c r="FX1168" s="23"/>
      <c r="FZ1168" s="23"/>
      <c r="GA1168" s="23"/>
      <c r="GB1168" s="23"/>
      <c r="GC1168" s="23"/>
      <c r="GD1168" s="23"/>
      <c r="GE1168" s="23"/>
      <c r="GF1168" s="23"/>
      <c r="GG1168" s="23"/>
      <c r="GH1168" s="23"/>
      <c r="GI1168" s="23"/>
      <c r="GJ1168" s="23"/>
      <c r="GK1168" s="23"/>
      <c r="GL1168" s="23"/>
      <c r="GM1168" s="23"/>
      <c r="GN1168" s="13"/>
    </row>
    <row r="1169" spans="69:196">
      <c r="BQ1169" s="19"/>
      <c r="BR1169" s="19"/>
      <c r="BS1169" s="19"/>
      <c r="BU1169" s="19"/>
      <c r="BV1169" s="19"/>
      <c r="BW1169" s="19"/>
      <c r="BX1169" s="19"/>
      <c r="BY1169" s="19"/>
      <c r="BZ1169" s="19"/>
      <c r="CA1169" s="27"/>
      <c r="EP1169" s="9"/>
      <c r="EQ1169" s="4"/>
      <c r="ER1169" s="4"/>
      <c r="ES1169" s="4"/>
      <c r="ET1169" s="4"/>
      <c r="EU1169" s="13"/>
      <c r="FV1169" s="19"/>
      <c r="FW1169" s="23"/>
      <c r="FX1169" s="23"/>
      <c r="FZ1169" s="23"/>
      <c r="GA1169" s="23"/>
      <c r="GB1169" s="23"/>
      <c r="GC1169" s="23"/>
      <c r="GD1169" s="23"/>
      <c r="GE1169" s="23"/>
      <c r="GF1169" s="23"/>
      <c r="GG1169" s="23"/>
      <c r="GH1169" s="23"/>
      <c r="GI1169" s="23"/>
      <c r="GJ1169" s="23"/>
      <c r="GK1169" s="23"/>
      <c r="GL1169" s="23"/>
      <c r="GM1169" s="23"/>
      <c r="GN1169" s="13"/>
    </row>
    <row r="1170" spans="69:196">
      <c r="BQ1170" s="19"/>
      <c r="BR1170" s="19"/>
      <c r="BS1170" s="19"/>
      <c r="BU1170" s="19"/>
      <c r="BV1170" s="19"/>
      <c r="BW1170" s="19"/>
      <c r="BX1170" s="19"/>
      <c r="BY1170" s="19"/>
      <c r="BZ1170" s="19"/>
      <c r="CA1170" s="27"/>
      <c r="EP1170" s="9"/>
      <c r="EQ1170" s="4"/>
      <c r="ER1170" s="4"/>
      <c r="ES1170" s="4"/>
      <c r="ET1170" s="4"/>
      <c r="EU1170" s="13"/>
      <c r="FV1170" s="19"/>
      <c r="FW1170" s="23"/>
      <c r="FX1170" s="23"/>
      <c r="FZ1170" s="23"/>
      <c r="GA1170" s="23"/>
      <c r="GB1170" s="23"/>
      <c r="GC1170" s="23"/>
      <c r="GD1170" s="23"/>
      <c r="GE1170" s="23"/>
      <c r="GF1170" s="23"/>
      <c r="GG1170" s="23"/>
      <c r="GH1170" s="23"/>
      <c r="GI1170" s="23"/>
      <c r="GJ1170" s="23"/>
      <c r="GK1170" s="23"/>
      <c r="GL1170" s="23"/>
      <c r="GM1170" s="23"/>
      <c r="GN1170" s="13"/>
    </row>
    <row r="1171" spans="69:196">
      <c r="BQ1171" s="19"/>
      <c r="BR1171" s="19"/>
      <c r="BS1171" s="19"/>
      <c r="BU1171" s="19"/>
      <c r="BV1171" s="19"/>
      <c r="BW1171" s="19"/>
      <c r="BX1171" s="19"/>
      <c r="BY1171" s="19"/>
      <c r="BZ1171" s="19"/>
      <c r="CA1171" s="27"/>
      <c r="EP1171" s="9"/>
      <c r="EQ1171" s="4"/>
      <c r="ER1171" s="4"/>
      <c r="ES1171" s="4"/>
      <c r="ET1171" s="4"/>
      <c r="EU1171" s="13"/>
      <c r="FV1171" s="19"/>
      <c r="FW1171" s="23"/>
      <c r="FX1171" s="23"/>
      <c r="FZ1171" s="23"/>
      <c r="GA1171" s="23"/>
      <c r="GB1171" s="23"/>
      <c r="GC1171" s="23"/>
      <c r="GD1171" s="23"/>
      <c r="GE1171" s="23"/>
      <c r="GF1171" s="23"/>
      <c r="GG1171" s="23"/>
      <c r="GH1171" s="23"/>
      <c r="GI1171" s="23"/>
      <c r="GJ1171" s="23"/>
      <c r="GK1171" s="23"/>
      <c r="GL1171" s="23"/>
      <c r="GM1171" s="23"/>
      <c r="GN1171" s="13"/>
    </row>
    <row r="1172" spans="69:196">
      <c r="BQ1172" s="19"/>
      <c r="BR1172" s="19"/>
      <c r="BS1172" s="19"/>
      <c r="BU1172" s="19"/>
      <c r="BV1172" s="19"/>
      <c r="BW1172" s="19"/>
      <c r="BX1172" s="19"/>
      <c r="BY1172" s="19"/>
      <c r="BZ1172" s="19"/>
      <c r="CA1172" s="27"/>
      <c r="EP1172" s="9"/>
      <c r="EQ1172" s="4"/>
      <c r="ER1172" s="4"/>
      <c r="ES1172" s="4"/>
      <c r="ET1172" s="4"/>
      <c r="EU1172" s="13"/>
      <c r="FV1172" s="19"/>
      <c r="FW1172" s="23"/>
      <c r="FX1172" s="23"/>
      <c r="FZ1172" s="23"/>
      <c r="GA1172" s="23"/>
      <c r="GB1172" s="23"/>
      <c r="GC1172" s="23"/>
      <c r="GD1172" s="23"/>
      <c r="GE1172" s="23"/>
      <c r="GF1172" s="23"/>
      <c r="GG1172" s="23"/>
      <c r="GH1172" s="23"/>
      <c r="GI1172" s="23"/>
      <c r="GJ1172" s="23"/>
      <c r="GK1172" s="23"/>
      <c r="GL1172" s="23"/>
      <c r="GM1172" s="23"/>
      <c r="GN1172" s="13"/>
    </row>
    <row r="1173" spans="69:196">
      <c r="BQ1173" s="19"/>
      <c r="BR1173" s="19"/>
      <c r="BS1173" s="19"/>
      <c r="BU1173" s="19"/>
      <c r="BV1173" s="19"/>
      <c r="BW1173" s="19"/>
      <c r="BX1173" s="19"/>
      <c r="BY1173" s="19"/>
      <c r="BZ1173" s="19"/>
      <c r="CA1173" s="27"/>
      <c r="EP1173" s="9"/>
      <c r="EQ1173" s="4"/>
      <c r="ER1173" s="4"/>
      <c r="ES1173" s="4"/>
      <c r="ET1173" s="4"/>
      <c r="EU1173" s="13"/>
      <c r="FV1173" s="19"/>
      <c r="FW1173" s="23"/>
      <c r="FX1173" s="23"/>
      <c r="FZ1173" s="23"/>
      <c r="GA1173" s="23"/>
      <c r="GB1173" s="23"/>
      <c r="GC1173" s="23"/>
      <c r="GD1173" s="23"/>
      <c r="GE1173" s="23"/>
      <c r="GF1173" s="23"/>
      <c r="GG1173" s="23"/>
      <c r="GH1173" s="23"/>
      <c r="GI1173" s="23"/>
      <c r="GJ1173" s="23"/>
      <c r="GK1173" s="23"/>
      <c r="GL1173" s="23"/>
      <c r="GM1173" s="23"/>
      <c r="GN1173" s="13"/>
    </row>
    <row r="1174" spans="69:196">
      <c r="BQ1174" s="19"/>
      <c r="BR1174" s="19"/>
      <c r="BS1174" s="19"/>
      <c r="BU1174" s="19"/>
      <c r="BV1174" s="19"/>
      <c r="BW1174" s="19"/>
      <c r="BX1174" s="19"/>
      <c r="BY1174" s="19"/>
      <c r="BZ1174" s="19"/>
      <c r="CA1174" s="27"/>
      <c r="EP1174" s="9"/>
      <c r="EQ1174" s="4"/>
      <c r="ER1174" s="4"/>
      <c r="ES1174" s="4"/>
      <c r="ET1174" s="4"/>
      <c r="EU1174" s="13"/>
      <c r="FV1174" s="19"/>
      <c r="FW1174" s="23"/>
      <c r="FX1174" s="23"/>
      <c r="FZ1174" s="23"/>
      <c r="GA1174" s="23"/>
      <c r="GB1174" s="23"/>
      <c r="GC1174" s="23"/>
      <c r="GD1174" s="23"/>
      <c r="GE1174" s="23"/>
      <c r="GF1174" s="23"/>
      <c r="GG1174" s="23"/>
      <c r="GH1174" s="23"/>
      <c r="GI1174" s="23"/>
      <c r="GJ1174" s="23"/>
      <c r="GK1174" s="23"/>
      <c r="GL1174" s="23"/>
      <c r="GM1174" s="23"/>
      <c r="GN1174" s="13"/>
    </row>
    <row r="1175" spans="69:196">
      <c r="BQ1175" s="19"/>
      <c r="BR1175" s="19"/>
      <c r="BS1175" s="19"/>
      <c r="BU1175" s="19"/>
      <c r="BV1175" s="19"/>
      <c r="BW1175" s="19"/>
      <c r="BX1175" s="19"/>
      <c r="BY1175" s="19"/>
      <c r="BZ1175" s="19"/>
      <c r="CA1175" s="27"/>
      <c r="EP1175" s="9"/>
      <c r="EQ1175" s="4"/>
      <c r="ER1175" s="4"/>
      <c r="ES1175" s="4"/>
      <c r="ET1175" s="4"/>
      <c r="EU1175" s="13"/>
      <c r="FV1175" s="19"/>
      <c r="FW1175" s="23"/>
      <c r="FX1175" s="23"/>
      <c r="FZ1175" s="23"/>
      <c r="GA1175" s="23"/>
      <c r="GB1175" s="23"/>
      <c r="GC1175" s="23"/>
      <c r="GD1175" s="23"/>
      <c r="GE1175" s="23"/>
      <c r="GF1175" s="23"/>
      <c r="GG1175" s="23"/>
      <c r="GH1175" s="23"/>
      <c r="GI1175" s="23"/>
      <c r="GJ1175" s="23"/>
      <c r="GK1175" s="23"/>
      <c r="GL1175" s="23"/>
      <c r="GM1175" s="23"/>
      <c r="GN1175" s="13"/>
    </row>
    <row r="1176" spans="69:196">
      <c r="BQ1176" s="19"/>
      <c r="BR1176" s="19"/>
      <c r="BS1176" s="19"/>
      <c r="BU1176" s="19"/>
      <c r="BV1176" s="19"/>
      <c r="BW1176" s="19"/>
      <c r="BX1176" s="19"/>
      <c r="BY1176" s="19"/>
      <c r="BZ1176" s="19"/>
      <c r="CA1176" s="27"/>
      <c r="EP1176" s="9"/>
      <c r="EQ1176" s="4"/>
      <c r="ER1176" s="4"/>
      <c r="ES1176" s="4"/>
      <c r="ET1176" s="4"/>
      <c r="EU1176" s="13"/>
      <c r="FV1176" s="19"/>
      <c r="FW1176" s="23"/>
      <c r="FX1176" s="23"/>
      <c r="FZ1176" s="23"/>
      <c r="GA1176" s="23"/>
      <c r="GB1176" s="23"/>
      <c r="GC1176" s="23"/>
      <c r="GD1176" s="23"/>
      <c r="GE1176" s="23"/>
      <c r="GF1176" s="23"/>
      <c r="GG1176" s="23"/>
      <c r="GH1176" s="23"/>
      <c r="GI1176" s="23"/>
      <c r="GJ1176" s="23"/>
      <c r="GK1176" s="23"/>
      <c r="GL1176" s="23"/>
      <c r="GM1176" s="23"/>
      <c r="GN1176" s="13"/>
    </row>
    <row r="1177" spans="69:196">
      <c r="BQ1177" s="19"/>
      <c r="BR1177" s="19"/>
      <c r="BS1177" s="19"/>
      <c r="BU1177" s="19"/>
      <c r="BV1177" s="19"/>
      <c r="BW1177" s="19"/>
      <c r="BX1177" s="19"/>
      <c r="BY1177" s="19"/>
      <c r="BZ1177" s="19"/>
      <c r="CA1177" s="27"/>
      <c r="EP1177" s="9"/>
      <c r="EQ1177" s="4"/>
      <c r="ER1177" s="4"/>
      <c r="ES1177" s="4"/>
      <c r="ET1177" s="4"/>
      <c r="EU1177" s="13"/>
      <c r="FV1177" s="19"/>
      <c r="FW1177" s="23"/>
      <c r="FX1177" s="23"/>
      <c r="FZ1177" s="23"/>
      <c r="GA1177" s="23"/>
      <c r="GB1177" s="23"/>
      <c r="GC1177" s="23"/>
      <c r="GD1177" s="23"/>
      <c r="GE1177" s="23"/>
      <c r="GF1177" s="23"/>
      <c r="GG1177" s="23"/>
      <c r="GH1177" s="23"/>
      <c r="GI1177" s="23"/>
      <c r="GJ1177" s="23"/>
      <c r="GK1177" s="23"/>
      <c r="GL1177" s="23"/>
      <c r="GM1177" s="23"/>
      <c r="GN1177" s="13"/>
    </row>
    <row r="1178" spans="69:196">
      <c r="BQ1178" s="19"/>
      <c r="BR1178" s="19"/>
      <c r="BS1178" s="19"/>
      <c r="BU1178" s="19"/>
      <c r="BV1178" s="19"/>
      <c r="BW1178" s="19"/>
      <c r="BX1178" s="19"/>
      <c r="BY1178" s="19"/>
      <c r="BZ1178" s="19"/>
      <c r="CA1178" s="27"/>
      <c r="EP1178" s="9"/>
      <c r="EQ1178" s="4"/>
      <c r="ER1178" s="4"/>
      <c r="ES1178" s="4"/>
      <c r="ET1178" s="4"/>
      <c r="EU1178" s="13"/>
      <c r="FV1178" s="19"/>
      <c r="FW1178" s="23"/>
      <c r="FX1178" s="23"/>
      <c r="FZ1178" s="23"/>
      <c r="GA1178" s="23"/>
      <c r="GB1178" s="23"/>
      <c r="GC1178" s="23"/>
      <c r="GD1178" s="23"/>
      <c r="GE1178" s="23"/>
      <c r="GF1178" s="23"/>
      <c r="GG1178" s="23"/>
      <c r="GH1178" s="23"/>
      <c r="GI1178" s="23"/>
      <c r="GJ1178" s="23"/>
      <c r="GK1178" s="23"/>
      <c r="GL1178" s="23"/>
      <c r="GM1178" s="23"/>
      <c r="GN1178" s="13"/>
    </row>
    <row r="1179" spans="69:196">
      <c r="BQ1179" s="19"/>
      <c r="BR1179" s="19"/>
      <c r="BS1179" s="19"/>
      <c r="BU1179" s="19"/>
      <c r="BV1179" s="19"/>
      <c r="BW1179" s="19"/>
      <c r="BX1179" s="19"/>
      <c r="BY1179" s="19"/>
      <c r="BZ1179" s="19"/>
      <c r="CA1179" s="27"/>
      <c r="EP1179" s="9"/>
      <c r="EQ1179" s="4"/>
      <c r="ER1179" s="4"/>
      <c r="ES1179" s="4"/>
      <c r="ET1179" s="4"/>
      <c r="EU1179" s="13"/>
      <c r="FV1179" s="19"/>
      <c r="FW1179" s="23"/>
      <c r="FX1179" s="23"/>
      <c r="FZ1179" s="23"/>
      <c r="GA1179" s="23"/>
      <c r="GB1179" s="23"/>
      <c r="GC1179" s="23"/>
      <c r="GD1179" s="23"/>
      <c r="GE1179" s="23"/>
      <c r="GF1179" s="23"/>
      <c r="GG1179" s="23"/>
      <c r="GH1179" s="23"/>
      <c r="GI1179" s="23"/>
      <c r="GJ1179" s="23"/>
      <c r="GK1179" s="23"/>
      <c r="GL1179" s="23"/>
      <c r="GM1179" s="23"/>
      <c r="GN1179" s="13"/>
    </row>
    <row r="1180" spans="69:196">
      <c r="BQ1180" s="19"/>
      <c r="BR1180" s="19"/>
      <c r="BS1180" s="19"/>
      <c r="BU1180" s="19"/>
      <c r="BV1180" s="19"/>
      <c r="BW1180" s="19"/>
      <c r="BX1180" s="19"/>
      <c r="BY1180" s="19"/>
      <c r="BZ1180" s="19"/>
      <c r="CA1180" s="27"/>
      <c r="EP1180" s="9"/>
      <c r="EQ1180" s="4"/>
      <c r="ER1180" s="4"/>
      <c r="ES1180" s="4"/>
      <c r="ET1180" s="4"/>
      <c r="EU1180" s="13"/>
      <c r="FV1180" s="19"/>
      <c r="FW1180" s="23"/>
      <c r="FX1180" s="23"/>
      <c r="FZ1180" s="23"/>
      <c r="GA1180" s="23"/>
      <c r="GB1180" s="23"/>
      <c r="GC1180" s="23"/>
      <c r="GD1180" s="23"/>
      <c r="GE1180" s="23"/>
      <c r="GF1180" s="23"/>
      <c r="GG1180" s="23"/>
      <c r="GH1180" s="23"/>
      <c r="GI1180" s="23"/>
      <c r="GJ1180" s="23"/>
      <c r="GK1180" s="23"/>
      <c r="GL1180" s="23"/>
      <c r="GM1180" s="23"/>
      <c r="GN1180" s="13"/>
    </row>
    <row r="1181" spans="69:196">
      <c r="BQ1181" s="19"/>
      <c r="BR1181" s="19"/>
      <c r="BS1181" s="19"/>
      <c r="BU1181" s="19"/>
      <c r="BV1181" s="19"/>
      <c r="BW1181" s="19"/>
      <c r="BX1181" s="19"/>
      <c r="BY1181" s="19"/>
      <c r="BZ1181" s="19"/>
      <c r="CA1181" s="27"/>
      <c r="EP1181" s="9"/>
      <c r="EQ1181" s="4"/>
      <c r="ER1181" s="4"/>
      <c r="ES1181" s="4"/>
      <c r="ET1181" s="4"/>
      <c r="EU1181" s="13"/>
      <c r="FV1181" s="19"/>
      <c r="FW1181" s="23"/>
      <c r="FX1181" s="23"/>
      <c r="FZ1181" s="23"/>
      <c r="GA1181" s="23"/>
      <c r="GB1181" s="23"/>
      <c r="GC1181" s="23"/>
      <c r="GD1181" s="23"/>
      <c r="GE1181" s="23"/>
      <c r="GF1181" s="23"/>
      <c r="GG1181" s="23"/>
      <c r="GH1181" s="23"/>
      <c r="GI1181" s="23"/>
      <c r="GJ1181" s="23"/>
      <c r="GK1181" s="23"/>
      <c r="GL1181" s="23"/>
      <c r="GM1181" s="23"/>
      <c r="GN1181" s="13"/>
    </row>
    <row r="1182" spans="69:196">
      <c r="BQ1182" s="19"/>
      <c r="BR1182" s="19"/>
      <c r="BS1182" s="19"/>
      <c r="BU1182" s="19"/>
      <c r="BV1182" s="19"/>
      <c r="BW1182" s="19"/>
      <c r="BX1182" s="19"/>
      <c r="BY1182" s="19"/>
      <c r="BZ1182" s="19"/>
      <c r="CA1182" s="27"/>
      <c r="EP1182" s="9"/>
      <c r="EQ1182" s="4"/>
      <c r="ER1182" s="4"/>
      <c r="ES1182" s="4"/>
      <c r="ET1182" s="4"/>
      <c r="EU1182" s="13"/>
      <c r="FV1182" s="19"/>
      <c r="FW1182" s="23"/>
      <c r="FX1182" s="23"/>
      <c r="FZ1182" s="23"/>
      <c r="GA1182" s="23"/>
      <c r="GB1182" s="23"/>
      <c r="GC1182" s="23"/>
      <c r="GD1182" s="23"/>
      <c r="GE1182" s="23"/>
      <c r="GF1182" s="23"/>
      <c r="GG1182" s="23"/>
      <c r="GH1182" s="23"/>
      <c r="GI1182" s="23"/>
      <c r="GJ1182" s="23"/>
      <c r="GK1182" s="23"/>
      <c r="GL1182" s="23"/>
      <c r="GM1182" s="23"/>
      <c r="GN1182" s="13"/>
    </row>
    <row r="1183" spans="69:196">
      <c r="BQ1183" s="19"/>
      <c r="BR1183" s="19"/>
      <c r="BS1183" s="19"/>
      <c r="BU1183" s="19"/>
      <c r="BV1183" s="19"/>
      <c r="BW1183" s="19"/>
      <c r="BX1183" s="19"/>
      <c r="BY1183" s="19"/>
      <c r="BZ1183" s="19"/>
      <c r="CA1183" s="27"/>
      <c r="EP1183" s="9"/>
      <c r="EQ1183" s="4"/>
      <c r="ER1183" s="4"/>
      <c r="ES1183" s="4"/>
      <c r="ET1183" s="4"/>
      <c r="EU1183" s="13"/>
      <c r="FV1183" s="19"/>
      <c r="FW1183" s="23"/>
      <c r="FX1183" s="23"/>
      <c r="FZ1183" s="23"/>
      <c r="GA1183" s="23"/>
      <c r="GB1183" s="23"/>
      <c r="GC1183" s="23"/>
      <c r="GD1183" s="23"/>
      <c r="GE1183" s="23"/>
      <c r="GF1183" s="23"/>
      <c r="GG1183" s="23"/>
      <c r="GH1183" s="23"/>
      <c r="GI1183" s="23"/>
      <c r="GJ1183" s="23"/>
      <c r="GK1183" s="23"/>
      <c r="GL1183" s="23"/>
      <c r="GM1183" s="23"/>
      <c r="GN1183" s="13"/>
    </row>
    <row r="1184" spans="69:196">
      <c r="BQ1184" s="19"/>
      <c r="BR1184" s="19"/>
      <c r="BS1184" s="19"/>
      <c r="BU1184" s="19"/>
      <c r="BV1184" s="19"/>
      <c r="BW1184" s="19"/>
      <c r="BX1184" s="19"/>
      <c r="BY1184" s="19"/>
      <c r="BZ1184" s="19"/>
      <c r="CA1184" s="27"/>
      <c r="EP1184" s="9"/>
      <c r="EQ1184" s="4"/>
      <c r="ER1184" s="4"/>
      <c r="ES1184" s="4"/>
      <c r="ET1184" s="4"/>
      <c r="EU1184" s="13"/>
      <c r="FV1184" s="19"/>
      <c r="FW1184" s="23"/>
      <c r="FX1184" s="23"/>
      <c r="FZ1184" s="23"/>
      <c r="GA1184" s="23"/>
      <c r="GB1184" s="23"/>
      <c r="GC1184" s="23"/>
      <c r="GD1184" s="23"/>
      <c r="GE1184" s="23"/>
      <c r="GF1184" s="23"/>
      <c r="GG1184" s="23"/>
      <c r="GH1184" s="23"/>
      <c r="GI1184" s="23"/>
      <c r="GJ1184" s="23"/>
      <c r="GK1184" s="23"/>
      <c r="GL1184" s="23"/>
      <c r="GM1184" s="23"/>
      <c r="GN1184" s="13"/>
    </row>
    <row r="1185" spans="69:196">
      <c r="BQ1185" s="19"/>
      <c r="BR1185" s="19"/>
      <c r="BS1185" s="19"/>
      <c r="BU1185" s="19"/>
      <c r="BV1185" s="19"/>
      <c r="BW1185" s="19"/>
      <c r="BX1185" s="19"/>
      <c r="BY1185" s="19"/>
      <c r="BZ1185" s="19"/>
      <c r="CA1185" s="27"/>
      <c r="EP1185" s="9"/>
      <c r="EQ1185" s="4"/>
      <c r="ER1185" s="4"/>
      <c r="ES1185" s="4"/>
      <c r="ET1185" s="4"/>
      <c r="EU1185" s="13"/>
      <c r="FV1185" s="19"/>
      <c r="FW1185" s="23"/>
      <c r="FX1185" s="23"/>
      <c r="FZ1185" s="23"/>
      <c r="GA1185" s="23"/>
      <c r="GB1185" s="23"/>
      <c r="GC1185" s="23"/>
      <c r="GD1185" s="23"/>
      <c r="GE1185" s="23"/>
      <c r="GF1185" s="23"/>
      <c r="GG1185" s="23"/>
      <c r="GH1185" s="23"/>
      <c r="GI1185" s="23"/>
      <c r="GJ1185" s="23"/>
      <c r="GK1185" s="23"/>
      <c r="GL1185" s="23"/>
      <c r="GM1185" s="23"/>
      <c r="GN1185" s="13"/>
    </row>
    <row r="1186" spans="69:196">
      <c r="BQ1186" s="19"/>
      <c r="BR1186" s="19"/>
      <c r="BS1186" s="19"/>
      <c r="BU1186" s="19"/>
      <c r="BV1186" s="19"/>
      <c r="BW1186" s="19"/>
      <c r="BX1186" s="19"/>
      <c r="BY1186" s="19"/>
      <c r="BZ1186" s="19"/>
      <c r="CA1186" s="27"/>
      <c r="EP1186" s="9"/>
      <c r="EQ1186" s="4"/>
      <c r="ER1186" s="4"/>
      <c r="ES1186" s="4"/>
      <c r="ET1186" s="4"/>
      <c r="EU1186" s="13"/>
      <c r="FV1186" s="19"/>
      <c r="FW1186" s="23"/>
      <c r="FX1186" s="23"/>
      <c r="FZ1186" s="23"/>
      <c r="GA1186" s="23"/>
      <c r="GB1186" s="23"/>
      <c r="GC1186" s="23"/>
      <c r="GD1186" s="23"/>
      <c r="GE1186" s="23"/>
      <c r="GF1186" s="23"/>
      <c r="GG1186" s="23"/>
      <c r="GH1186" s="23"/>
      <c r="GI1186" s="23"/>
      <c r="GJ1186" s="23"/>
      <c r="GK1186" s="23"/>
      <c r="GL1186" s="23"/>
      <c r="GM1186" s="23"/>
      <c r="GN1186" s="13"/>
    </row>
    <row r="1187" spans="69:196">
      <c r="BQ1187" s="19"/>
      <c r="BR1187" s="19"/>
      <c r="BS1187" s="19"/>
      <c r="BU1187" s="19"/>
      <c r="BV1187" s="19"/>
      <c r="BW1187" s="19"/>
      <c r="BX1187" s="19"/>
      <c r="BY1187" s="19"/>
      <c r="BZ1187" s="19"/>
      <c r="CA1187" s="27"/>
      <c r="EP1187" s="9"/>
      <c r="EQ1187" s="4"/>
      <c r="ER1187" s="4"/>
      <c r="ES1187" s="4"/>
      <c r="ET1187" s="4"/>
      <c r="EU1187" s="13"/>
      <c r="FV1187" s="19"/>
      <c r="FW1187" s="23"/>
      <c r="FX1187" s="23"/>
      <c r="FZ1187" s="23"/>
      <c r="GA1187" s="23"/>
      <c r="GB1187" s="23"/>
      <c r="GC1187" s="23"/>
      <c r="GD1187" s="23"/>
      <c r="GE1187" s="23"/>
      <c r="GF1187" s="23"/>
      <c r="GG1187" s="23"/>
      <c r="GH1187" s="23"/>
      <c r="GI1187" s="23"/>
      <c r="GJ1187" s="23"/>
      <c r="GK1187" s="23"/>
      <c r="GL1187" s="23"/>
      <c r="GM1187" s="23"/>
      <c r="GN1187" s="13"/>
    </row>
    <row r="1188" spans="69:196">
      <c r="BQ1188" s="19"/>
      <c r="BR1188" s="19"/>
      <c r="BS1188" s="19"/>
      <c r="BU1188" s="19"/>
      <c r="BV1188" s="19"/>
      <c r="BW1188" s="19"/>
      <c r="BX1188" s="19"/>
      <c r="BY1188" s="19"/>
      <c r="BZ1188" s="19"/>
      <c r="CA1188" s="27"/>
      <c r="EP1188" s="9"/>
      <c r="EQ1188" s="4"/>
      <c r="ER1188" s="4"/>
      <c r="ES1188" s="4"/>
      <c r="ET1188" s="4"/>
      <c r="EU1188" s="13"/>
      <c r="FV1188" s="19"/>
      <c r="FW1188" s="23"/>
      <c r="FX1188" s="23"/>
      <c r="FZ1188" s="23"/>
      <c r="GA1188" s="23"/>
      <c r="GB1188" s="23"/>
      <c r="GC1188" s="23"/>
      <c r="GD1188" s="23"/>
      <c r="GE1188" s="23"/>
      <c r="GF1188" s="23"/>
      <c r="GG1188" s="23"/>
      <c r="GH1188" s="23"/>
      <c r="GI1188" s="23"/>
      <c r="GJ1188" s="23"/>
      <c r="GK1188" s="23"/>
      <c r="GL1188" s="23"/>
      <c r="GM1188" s="23"/>
      <c r="GN1188" s="13"/>
    </row>
    <row r="1189" spans="69:196">
      <c r="BQ1189" s="19"/>
      <c r="BR1189" s="19"/>
      <c r="BS1189" s="19"/>
      <c r="BU1189" s="19"/>
      <c r="BV1189" s="19"/>
      <c r="BW1189" s="19"/>
      <c r="BX1189" s="19"/>
      <c r="BY1189" s="19"/>
      <c r="BZ1189" s="19"/>
      <c r="CA1189" s="27"/>
      <c r="EP1189" s="9"/>
      <c r="EQ1189" s="4"/>
      <c r="ER1189" s="4"/>
      <c r="ES1189" s="4"/>
      <c r="ET1189" s="4"/>
      <c r="EU1189" s="13"/>
      <c r="FV1189" s="19"/>
      <c r="FW1189" s="23"/>
      <c r="FX1189" s="23"/>
      <c r="FZ1189" s="23"/>
      <c r="GA1189" s="23"/>
      <c r="GB1189" s="23"/>
      <c r="GC1189" s="23"/>
      <c r="GD1189" s="23"/>
      <c r="GE1189" s="23"/>
      <c r="GF1189" s="23"/>
      <c r="GG1189" s="23"/>
      <c r="GH1189" s="23"/>
      <c r="GI1189" s="23"/>
      <c r="GJ1189" s="23"/>
      <c r="GK1189" s="23"/>
      <c r="GL1189" s="23"/>
      <c r="GM1189" s="23"/>
      <c r="GN1189" s="13"/>
    </row>
    <row r="1190" spans="69:196">
      <c r="BQ1190" s="19"/>
      <c r="BR1190" s="19"/>
      <c r="BS1190" s="19"/>
      <c r="BU1190" s="19"/>
      <c r="BV1190" s="19"/>
      <c r="BW1190" s="19"/>
      <c r="BX1190" s="19"/>
      <c r="BY1190" s="19"/>
      <c r="BZ1190" s="19"/>
      <c r="CA1190" s="27"/>
      <c r="EP1190" s="9"/>
      <c r="EQ1190" s="4"/>
      <c r="ER1190" s="4"/>
      <c r="ES1190" s="4"/>
      <c r="ET1190" s="4"/>
      <c r="EU1190" s="13"/>
      <c r="FV1190" s="19"/>
      <c r="FW1190" s="23"/>
      <c r="FX1190" s="23"/>
      <c r="FZ1190" s="23"/>
      <c r="GA1190" s="23"/>
      <c r="GB1190" s="23"/>
      <c r="GC1190" s="23"/>
      <c r="GD1190" s="23"/>
      <c r="GE1190" s="23"/>
      <c r="GF1190" s="23"/>
      <c r="GG1190" s="23"/>
      <c r="GH1190" s="23"/>
      <c r="GI1190" s="23"/>
      <c r="GJ1190" s="23"/>
      <c r="GK1190" s="23"/>
      <c r="GL1190" s="23"/>
      <c r="GM1190" s="23"/>
      <c r="GN1190" s="13"/>
    </row>
    <row r="1191" spans="69:196">
      <c r="BQ1191" s="19"/>
      <c r="BR1191" s="19"/>
      <c r="BS1191" s="19"/>
      <c r="BU1191" s="19"/>
      <c r="BV1191" s="19"/>
      <c r="BW1191" s="19"/>
      <c r="BX1191" s="19"/>
      <c r="BY1191" s="19"/>
      <c r="BZ1191" s="19"/>
      <c r="CA1191" s="27"/>
      <c r="EP1191" s="9"/>
      <c r="EQ1191" s="4"/>
      <c r="ER1191" s="4"/>
      <c r="ES1191" s="4"/>
      <c r="ET1191" s="4"/>
      <c r="EU1191" s="13"/>
      <c r="FV1191" s="19"/>
      <c r="FW1191" s="23"/>
      <c r="FX1191" s="23"/>
      <c r="FZ1191" s="23"/>
      <c r="GA1191" s="23"/>
      <c r="GB1191" s="23"/>
      <c r="GC1191" s="23"/>
      <c r="GD1191" s="23"/>
      <c r="GE1191" s="23"/>
      <c r="GF1191" s="23"/>
      <c r="GG1191" s="23"/>
      <c r="GH1191" s="23"/>
      <c r="GI1191" s="23"/>
      <c r="GJ1191" s="23"/>
      <c r="GK1191" s="23"/>
      <c r="GL1191" s="23"/>
      <c r="GM1191" s="23"/>
      <c r="GN1191" s="13"/>
    </row>
    <row r="1192" spans="69:196">
      <c r="BQ1192" s="19"/>
      <c r="BR1192" s="19"/>
      <c r="BS1192" s="19"/>
      <c r="BU1192" s="19"/>
      <c r="BV1192" s="19"/>
      <c r="BW1192" s="19"/>
      <c r="BX1192" s="19"/>
      <c r="BY1192" s="19"/>
      <c r="BZ1192" s="19"/>
      <c r="CA1192" s="27"/>
      <c r="EP1192" s="9"/>
      <c r="EQ1192" s="4"/>
      <c r="ER1192" s="4"/>
      <c r="ES1192" s="4"/>
      <c r="ET1192" s="4"/>
      <c r="EU1192" s="13"/>
      <c r="FV1192" s="19"/>
      <c r="FW1192" s="23"/>
      <c r="FX1192" s="23"/>
      <c r="FZ1192" s="23"/>
      <c r="GA1192" s="23"/>
      <c r="GB1192" s="23"/>
      <c r="GC1192" s="23"/>
      <c r="GD1192" s="23"/>
      <c r="GE1192" s="23"/>
      <c r="GF1192" s="23"/>
      <c r="GG1192" s="23"/>
      <c r="GH1192" s="23"/>
      <c r="GI1192" s="23"/>
      <c r="GJ1192" s="23"/>
      <c r="GK1192" s="23"/>
      <c r="GL1192" s="23"/>
      <c r="GM1192" s="23"/>
      <c r="GN1192" s="13"/>
    </row>
    <row r="1193" spans="69:196">
      <c r="BQ1193" s="19"/>
      <c r="BR1193" s="19"/>
      <c r="BS1193" s="19"/>
      <c r="BU1193" s="19"/>
      <c r="BV1193" s="19"/>
      <c r="BW1193" s="19"/>
      <c r="BX1193" s="19"/>
      <c r="BY1193" s="19"/>
      <c r="BZ1193" s="19"/>
      <c r="CA1193" s="27"/>
      <c r="EP1193" s="9"/>
      <c r="EQ1193" s="4"/>
      <c r="ER1193" s="4"/>
      <c r="ES1193" s="4"/>
      <c r="ET1193" s="4"/>
      <c r="EU1193" s="13"/>
      <c r="FV1193" s="19"/>
      <c r="FW1193" s="23"/>
      <c r="FX1193" s="23"/>
      <c r="FZ1193" s="23"/>
      <c r="GA1193" s="23"/>
      <c r="GB1193" s="23"/>
      <c r="GC1193" s="23"/>
      <c r="GD1193" s="23"/>
      <c r="GE1193" s="23"/>
      <c r="GF1193" s="23"/>
      <c r="GG1193" s="23"/>
      <c r="GH1193" s="23"/>
      <c r="GI1193" s="23"/>
      <c r="GJ1193" s="23"/>
      <c r="GK1193" s="23"/>
      <c r="GL1193" s="23"/>
      <c r="GM1193" s="23"/>
      <c r="GN1193" s="13"/>
    </row>
    <row r="1194" spans="69:196">
      <c r="BQ1194" s="19"/>
      <c r="BR1194" s="19"/>
      <c r="BS1194" s="19"/>
      <c r="BU1194" s="19"/>
      <c r="BV1194" s="19"/>
      <c r="BW1194" s="19"/>
      <c r="BX1194" s="19"/>
      <c r="BY1194" s="19"/>
      <c r="BZ1194" s="19"/>
      <c r="CA1194" s="27"/>
      <c r="EP1194" s="9"/>
      <c r="EQ1194" s="4"/>
      <c r="ER1194" s="4"/>
      <c r="ES1194" s="4"/>
      <c r="ET1194" s="4"/>
      <c r="EU1194" s="13"/>
      <c r="FV1194" s="19"/>
      <c r="FW1194" s="23"/>
      <c r="FX1194" s="23"/>
      <c r="FZ1194" s="23"/>
      <c r="GA1194" s="23"/>
      <c r="GB1194" s="23"/>
      <c r="GC1194" s="23"/>
      <c r="GD1194" s="23"/>
      <c r="GE1194" s="23"/>
      <c r="GF1194" s="23"/>
      <c r="GG1194" s="23"/>
      <c r="GH1194" s="23"/>
      <c r="GI1194" s="23"/>
      <c r="GJ1194" s="23"/>
      <c r="GK1194" s="23"/>
      <c r="GL1194" s="23"/>
      <c r="GM1194" s="23"/>
      <c r="GN1194" s="13"/>
    </row>
    <row r="1195" spans="69:196">
      <c r="BQ1195" s="19"/>
      <c r="BR1195" s="19"/>
      <c r="BS1195" s="19"/>
      <c r="BU1195" s="19"/>
      <c r="BV1195" s="19"/>
      <c r="BW1195" s="19"/>
      <c r="BX1195" s="19"/>
      <c r="BY1195" s="19"/>
      <c r="BZ1195" s="19"/>
      <c r="CA1195" s="27"/>
      <c r="EP1195" s="9"/>
      <c r="EQ1195" s="4"/>
      <c r="ER1195" s="4"/>
      <c r="ES1195" s="4"/>
      <c r="ET1195" s="4"/>
      <c r="EU1195" s="13"/>
      <c r="FV1195" s="19"/>
      <c r="FW1195" s="23"/>
      <c r="FX1195" s="23"/>
      <c r="FZ1195" s="23"/>
      <c r="GA1195" s="23"/>
      <c r="GB1195" s="23"/>
      <c r="GC1195" s="23"/>
      <c r="GD1195" s="23"/>
      <c r="GE1195" s="23"/>
      <c r="GF1195" s="23"/>
      <c r="GG1195" s="23"/>
      <c r="GH1195" s="23"/>
      <c r="GI1195" s="23"/>
      <c r="GJ1195" s="23"/>
      <c r="GK1195" s="23"/>
      <c r="GL1195" s="23"/>
      <c r="GM1195" s="23"/>
      <c r="GN1195" s="13"/>
    </row>
    <row r="1196" spans="69:196">
      <c r="BQ1196" s="19"/>
      <c r="BR1196" s="19"/>
      <c r="BS1196" s="19"/>
      <c r="BU1196" s="19"/>
      <c r="BV1196" s="19"/>
      <c r="BW1196" s="19"/>
      <c r="BX1196" s="19"/>
      <c r="BY1196" s="19"/>
      <c r="BZ1196" s="19"/>
      <c r="CA1196" s="27"/>
      <c r="EP1196" s="9"/>
      <c r="EQ1196" s="4"/>
      <c r="ER1196" s="4"/>
      <c r="ES1196" s="4"/>
      <c r="ET1196" s="4"/>
      <c r="EU1196" s="13"/>
      <c r="FV1196" s="19"/>
      <c r="FW1196" s="23"/>
      <c r="FX1196" s="23"/>
      <c r="FZ1196" s="23"/>
      <c r="GA1196" s="23"/>
      <c r="GB1196" s="23"/>
      <c r="GC1196" s="23"/>
      <c r="GD1196" s="23"/>
      <c r="GE1196" s="23"/>
      <c r="GF1196" s="23"/>
      <c r="GG1196" s="23"/>
      <c r="GH1196" s="23"/>
      <c r="GI1196" s="23"/>
      <c r="GJ1196" s="23"/>
      <c r="GK1196" s="23"/>
      <c r="GL1196" s="23"/>
      <c r="GM1196" s="23"/>
      <c r="GN1196" s="13"/>
    </row>
    <row r="1197" spans="69:196">
      <c r="BQ1197" s="19"/>
      <c r="BR1197" s="19"/>
      <c r="BS1197" s="19"/>
      <c r="BU1197" s="19"/>
      <c r="BV1197" s="19"/>
      <c r="BW1197" s="19"/>
      <c r="BX1197" s="19"/>
      <c r="BY1197" s="19"/>
      <c r="BZ1197" s="19"/>
      <c r="CA1197" s="27"/>
      <c r="EP1197" s="9"/>
      <c r="EQ1197" s="4"/>
      <c r="ER1197" s="4"/>
      <c r="ES1197" s="4"/>
      <c r="ET1197" s="4"/>
      <c r="EU1197" s="13"/>
      <c r="FV1197" s="19"/>
      <c r="FW1197" s="23"/>
      <c r="FX1197" s="23"/>
      <c r="FZ1197" s="23"/>
      <c r="GA1197" s="23"/>
      <c r="GB1197" s="23"/>
      <c r="GC1197" s="23"/>
      <c r="GD1197" s="23"/>
      <c r="GE1197" s="23"/>
      <c r="GF1197" s="23"/>
      <c r="GG1197" s="23"/>
      <c r="GH1197" s="23"/>
      <c r="GI1197" s="23"/>
      <c r="GJ1197" s="23"/>
      <c r="GK1197" s="23"/>
      <c r="GL1197" s="23"/>
      <c r="GM1197" s="23"/>
      <c r="GN1197" s="13"/>
    </row>
    <row r="1198" spans="69:196">
      <c r="BQ1198" s="19"/>
      <c r="BR1198" s="19"/>
      <c r="BS1198" s="19"/>
      <c r="BU1198" s="19"/>
      <c r="BV1198" s="19"/>
      <c r="BW1198" s="19"/>
      <c r="BX1198" s="19"/>
      <c r="BY1198" s="19"/>
      <c r="BZ1198" s="19"/>
      <c r="CA1198" s="27"/>
      <c r="EP1198" s="9"/>
      <c r="EQ1198" s="4"/>
      <c r="ER1198" s="4"/>
      <c r="ES1198" s="4"/>
      <c r="ET1198" s="4"/>
      <c r="EU1198" s="13"/>
      <c r="FV1198" s="19"/>
      <c r="FW1198" s="23"/>
      <c r="FX1198" s="23"/>
      <c r="FZ1198" s="23"/>
      <c r="GA1198" s="23"/>
      <c r="GB1198" s="23"/>
      <c r="GC1198" s="23"/>
      <c r="GD1198" s="23"/>
      <c r="GE1198" s="23"/>
      <c r="GF1198" s="23"/>
      <c r="GG1198" s="23"/>
      <c r="GH1198" s="23"/>
      <c r="GI1198" s="23"/>
      <c r="GJ1198" s="23"/>
      <c r="GK1198" s="23"/>
      <c r="GL1198" s="23"/>
      <c r="GM1198" s="23"/>
      <c r="GN1198" s="13"/>
    </row>
    <row r="1199" spans="69:196">
      <c r="BQ1199" s="19"/>
      <c r="BR1199" s="19"/>
      <c r="BS1199" s="19"/>
      <c r="BU1199" s="19"/>
      <c r="BV1199" s="19"/>
      <c r="BW1199" s="19"/>
      <c r="BX1199" s="19"/>
      <c r="BY1199" s="19"/>
      <c r="BZ1199" s="19"/>
      <c r="CA1199" s="27"/>
      <c r="EP1199" s="9"/>
      <c r="EQ1199" s="4"/>
      <c r="ER1199" s="4"/>
      <c r="ES1199" s="4"/>
      <c r="ET1199" s="4"/>
      <c r="EU1199" s="13"/>
      <c r="FV1199" s="19"/>
      <c r="FW1199" s="23"/>
      <c r="FX1199" s="23"/>
      <c r="FZ1199" s="23"/>
      <c r="GA1199" s="23"/>
      <c r="GB1199" s="23"/>
      <c r="GC1199" s="23"/>
      <c r="GD1199" s="23"/>
      <c r="GE1199" s="23"/>
      <c r="GF1199" s="23"/>
      <c r="GG1199" s="23"/>
      <c r="GH1199" s="23"/>
      <c r="GI1199" s="23"/>
      <c r="GJ1199" s="23"/>
      <c r="GK1199" s="23"/>
      <c r="GL1199" s="23"/>
      <c r="GM1199" s="23"/>
      <c r="GN1199" s="13"/>
    </row>
    <row r="1200" spans="69:196">
      <c r="BQ1200" s="19"/>
      <c r="BR1200" s="19"/>
      <c r="BS1200" s="19"/>
      <c r="BU1200" s="19"/>
      <c r="BV1200" s="19"/>
      <c r="BW1200" s="19"/>
      <c r="BX1200" s="19"/>
      <c r="BY1200" s="19"/>
      <c r="BZ1200" s="19"/>
      <c r="CA1200" s="27"/>
      <c r="EP1200" s="9"/>
      <c r="EQ1200" s="4"/>
      <c r="ER1200" s="4"/>
      <c r="ES1200" s="4"/>
      <c r="ET1200" s="4"/>
      <c r="EU1200" s="13"/>
      <c r="FV1200" s="19"/>
      <c r="FW1200" s="23"/>
      <c r="FX1200" s="23"/>
      <c r="FZ1200" s="23"/>
      <c r="GA1200" s="23"/>
      <c r="GB1200" s="23"/>
      <c r="GC1200" s="23"/>
      <c r="GD1200" s="23"/>
      <c r="GE1200" s="23"/>
      <c r="GF1200" s="23"/>
      <c r="GG1200" s="23"/>
      <c r="GH1200" s="23"/>
      <c r="GI1200" s="23"/>
      <c r="GJ1200" s="23"/>
      <c r="GK1200" s="23"/>
      <c r="GL1200" s="23"/>
      <c r="GM1200" s="23"/>
      <c r="GN1200" s="13"/>
    </row>
    <row r="1201" spans="69:196">
      <c r="BQ1201" s="19"/>
      <c r="BR1201" s="19"/>
      <c r="BS1201" s="19"/>
      <c r="BU1201" s="19"/>
      <c r="BV1201" s="19"/>
      <c r="BW1201" s="19"/>
      <c r="BX1201" s="19"/>
      <c r="BY1201" s="19"/>
      <c r="BZ1201" s="19"/>
      <c r="CA1201" s="27"/>
      <c r="EP1201" s="9"/>
      <c r="EQ1201" s="4"/>
      <c r="ER1201" s="4"/>
      <c r="ES1201" s="4"/>
      <c r="ET1201" s="4"/>
      <c r="EU1201" s="13"/>
      <c r="FV1201" s="19"/>
      <c r="FW1201" s="23"/>
      <c r="FX1201" s="23"/>
      <c r="FZ1201" s="23"/>
      <c r="GA1201" s="23"/>
      <c r="GB1201" s="23"/>
      <c r="GC1201" s="23"/>
      <c r="GD1201" s="23"/>
      <c r="GE1201" s="23"/>
      <c r="GF1201" s="23"/>
      <c r="GG1201" s="23"/>
      <c r="GH1201" s="23"/>
      <c r="GI1201" s="23"/>
      <c r="GJ1201" s="23"/>
      <c r="GK1201" s="23"/>
      <c r="GL1201" s="23"/>
      <c r="GM1201" s="23"/>
      <c r="GN1201" s="13"/>
    </row>
    <row r="1202" spans="69:196">
      <c r="BQ1202" s="19"/>
      <c r="BR1202" s="19"/>
      <c r="BS1202" s="19"/>
      <c r="BU1202" s="19"/>
      <c r="BV1202" s="19"/>
      <c r="BW1202" s="19"/>
      <c r="BX1202" s="19"/>
      <c r="BY1202" s="19"/>
      <c r="BZ1202" s="19"/>
      <c r="CA1202" s="27"/>
      <c r="EP1202" s="9"/>
      <c r="EQ1202" s="4"/>
      <c r="ER1202" s="4"/>
      <c r="ES1202" s="4"/>
      <c r="ET1202" s="4"/>
      <c r="EU1202" s="13"/>
      <c r="FV1202" s="19"/>
      <c r="FW1202" s="23"/>
      <c r="FX1202" s="23"/>
      <c r="FZ1202" s="23"/>
      <c r="GA1202" s="23"/>
      <c r="GB1202" s="23"/>
      <c r="GC1202" s="23"/>
      <c r="GD1202" s="23"/>
      <c r="GE1202" s="23"/>
      <c r="GF1202" s="23"/>
      <c r="GG1202" s="23"/>
      <c r="GH1202" s="23"/>
      <c r="GI1202" s="23"/>
      <c r="GJ1202" s="23"/>
      <c r="GK1202" s="23"/>
      <c r="GL1202" s="23"/>
      <c r="GM1202" s="23"/>
      <c r="GN1202" s="13"/>
    </row>
    <row r="1203" spans="69:196">
      <c r="BQ1203" s="19"/>
      <c r="BR1203" s="19"/>
      <c r="BS1203" s="19"/>
      <c r="BU1203" s="19"/>
      <c r="BV1203" s="19"/>
      <c r="BW1203" s="19"/>
      <c r="BX1203" s="19"/>
      <c r="BY1203" s="19"/>
      <c r="BZ1203" s="19"/>
      <c r="CA1203" s="27"/>
      <c r="EP1203" s="9"/>
      <c r="EQ1203" s="4"/>
      <c r="ER1203" s="4"/>
      <c r="ES1203" s="4"/>
      <c r="ET1203" s="4"/>
      <c r="EU1203" s="13"/>
      <c r="FV1203" s="19"/>
      <c r="FW1203" s="23"/>
      <c r="FX1203" s="23"/>
      <c r="FZ1203" s="23"/>
      <c r="GA1203" s="23"/>
      <c r="GB1203" s="23"/>
      <c r="GC1203" s="23"/>
      <c r="GD1203" s="23"/>
      <c r="GE1203" s="23"/>
      <c r="GF1203" s="23"/>
      <c r="GG1203" s="23"/>
      <c r="GH1203" s="23"/>
      <c r="GI1203" s="23"/>
      <c r="GJ1203" s="23"/>
      <c r="GK1203" s="23"/>
      <c r="GL1203" s="23"/>
      <c r="GM1203" s="23"/>
      <c r="GN1203" s="13"/>
    </row>
    <row r="1204" spans="69:196">
      <c r="BQ1204" s="19"/>
      <c r="BR1204" s="19"/>
      <c r="BS1204" s="19"/>
      <c r="BU1204" s="19"/>
      <c r="BV1204" s="19"/>
      <c r="BW1204" s="19"/>
      <c r="BX1204" s="19"/>
      <c r="BY1204" s="19"/>
      <c r="BZ1204" s="19"/>
      <c r="CA1204" s="27"/>
      <c r="EP1204" s="9"/>
      <c r="EQ1204" s="4"/>
      <c r="ER1204" s="4"/>
      <c r="ES1204" s="4"/>
      <c r="ET1204" s="4"/>
      <c r="EU1204" s="13"/>
      <c r="FV1204" s="19"/>
      <c r="FW1204" s="23"/>
      <c r="FX1204" s="23"/>
      <c r="FZ1204" s="23"/>
      <c r="GA1204" s="23"/>
      <c r="GB1204" s="23"/>
      <c r="GC1204" s="23"/>
      <c r="GD1204" s="23"/>
      <c r="GE1204" s="23"/>
      <c r="GF1204" s="23"/>
      <c r="GG1204" s="23"/>
      <c r="GH1204" s="23"/>
      <c r="GI1204" s="23"/>
      <c r="GJ1204" s="23"/>
      <c r="GK1204" s="23"/>
      <c r="GL1204" s="23"/>
      <c r="GM1204" s="23"/>
      <c r="GN1204" s="13"/>
    </row>
    <row r="1205" spans="69:196">
      <c r="BQ1205" s="19"/>
      <c r="BR1205" s="19"/>
      <c r="BS1205" s="19"/>
      <c r="BU1205" s="19"/>
      <c r="BV1205" s="19"/>
      <c r="BW1205" s="19"/>
      <c r="BX1205" s="19"/>
      <c r="BY1205" s="19"/>
      <c r="BZ1205" s="19"/>
      <c r="CA1205" s="27"/>
      <c r="EP1205" s="9"/>
      <c r="EQ1205" s="4"/>
      <c r="ER1205" s="4"/>
      <c r="ES1205" s="4"/>
      <c r="ET1205" s="4"/>
      <c r="EU1205" s="13"/>
      <c r="FV1205" s="19"/>
      <c r="FW1205" s="23"/>
      <c r="FX1205" s="23"/>
      <c r="FZ1205" s="23"/>
      <c r="GA1205" s="23"/>
      <c r="GB1205" s="23"/>
      <c r="GC1205" s="23"/>
      <c r="GD1205" s="23"/>
      <c r="GE1205" s="23"/>
      <c r="GF1205" s="23"/>
      <c r="GG1205" s="23"/>
      <c r="GH1205" s="23"/>
      <c r="GI1205" s="23"/>
      <c r="GJ1205" s="23"/>
      <c r="GK1205" s="23"/>
      <c r="GL1205" s="23"/>
      <c r="GM1205" s="23"/>
      <c r="GN1205" s="13"/>
    </row>
    <row r="1206" spans="69:196">
      <c r="BQ1206" s="19"/>
      <c r="BR1206" s="19"/>
      <c r="BS1206" s="19"/>
      <c r="BU1206" s="19"/>
      <c r="BV1206" s="19"/>
      <c r="BW1206" s="19"/>
      <c r="BX1206" s="19"/>
      <c r="BY1206" s="19"/>
      <c r="BZ1206" s="19"/>
      <c r="CA1206" s="27"/>
      <c r="EP1206" s="9"/>
      <c r="EQ1206" s="4"/>
      <c r="ER1206" s="4"/>
      <c r="ES1206" s="4"/>
      <c r="ET1206" s="4"/>
      <c r="EU1206" s="13"/>
      <c r="FV1206" s="19"/>
      <c r="FW1206" s="23"/>
      <c r="FX1206" s="23"/>
      <c r="FZ1206" s="23"/>
      <c r="GA1206" s="23"/>
      <c r="GB1206" s="23"/>
      <c r="GC1206" s="23"/>
      <c r="GD1206" s="23"/>
      <c r="GE1206" s="23"/>
      <c r="GF1206" s="23"/>
      <c r="GG1206" s="23"/>
      <c r="GH1206" s="23"/>
      <c r="GI1206" s="23"/>
      <c r="GJ1206" s="23"/>
      <c r="GK1206" s="23"/>
      <c r="GL1206" s="23"/>
      <c r="GM1206" s="23"/>
      <c r="GN1206" s="13"/>
    </row>
    <row r="1207" spans="69:196">
      <c r="BQ1207" s="19"/>
      <c r="BR1207" s="19"/>
      <c r="BS1207" s="19"/>
      <c r="BU1207" s="19"/>
      <c r="BV1207" s="19"/>
      <c r="BW1207" s="19"/>
      <c r="BX1207" s="19"/>
      <c r="BY1207" s="19"/>
      <c r="BZ1207" s="19"/>
      <c r="CA1207" s="27"/>
      <c r="EP1207" s="9"/>
      <c r="EQ1207" s="4"/>
      <c r="ER1207" s="4"/>
      <c r="ES1207" s="4"/>
      <c r="ET1207" s="4"/>
      <c r="EU1207" s="13"/>
      <c r="FV1207" s="19"/>
      <c r="FW1207" s="23"/>
      <c r="FX1207" s="23"/>
      <c r="FZ1207" s="23"/>
      <c r="GA1207" s="23"/>
      <c r="GB1207" s="23"/>
      <c r="GC1207" s="23"/>
      <c r="GD1207" s="23"/>
      <c r="GE1207" s="23"/>
      <c r="GF1207" s="23"/>
      <c r="GG1207" s="23"/>
      <c r="GH1207" s="23"/>
      <c r="GI1207" s="23"/>
      <c r="GJ1207" s="23"/>
      <c r="GK1207" s="23"/>
      <c r="GL1207" s="23"/>
      <c r="GM1207" s="23"/>
      <c r="GN1207" s="13"/>
    </row>
    <row r="1208" spans="69:196">
      <c r="BQ1208" s="19"/>
      <c r="BR1208" s="19"/>
      <c r="BS1208" s="19"/>
      <c r="BU1208" s="19"/>
      <c r="BV1208" s="19"/>
      <c r="BW1208" s="19"/>
      <c r="BX1208" s="19"/>
      <c r="BY1208" s="19"/>
      <c r="BZ1208" s="19"/>
      <c r="CA1208" s="27"/>
      <c r="EP1208" s="9"/>
      <c r="EQ1208" s="4"/>
      <c r="ER1208" s="4"/>
      <c r="ES1208" s="4"/>
      <c r="ET1208" s="4"/>
      <c r="EU1208" s="13"/>
      <c r="FV1208" s="19"/>
      <c r="FW1208" s="23"/>
      <c r="FX1208" s="23"/>
      <c r="FZ1208" s="23"/>
      <c r="GA1208" s="23"/>
      <c r="GB1208" s="23"/>
      <c r="GC1208" s="23"/>
      <c r="GD1208" s="23"/>
      <c r="GE1208" s="23"/>
      <c r="GF1208" s="23"/>
      <c r="GG1208" s="23"/>
      <c r="GH1208" s="23"/>
      <c r="GI1208" s="23"/>
      <c r="GJ1208" s="23"/>
      <c r="GK1208" s="23"/>
      <c r="GL1208" s="23"/>
      <c r="GM1208" s="23"/>
      <c r="GN1208" s="13"/>
    </row>
    <row r="1209" spans="69:196">
      <c r="BQ1209" s="19"/>
      <c r="BR1209" s="19"/>
      <c r="BS1209" s="19"/>
      <c r="BU1209" s="19"/>
      <c r="BV1209" s="19"/>
      <c r="BW1209" s="19"/>
      <c r="BX1209" s="19"/>
      <c r="BY1209" s="19"/>
      <c r="BZ1209" s="19"/>
      <c r="CA1209" s="27"/>
      <c r="EP1209" s="9"/>
      <c r="EQ1209" s="4"/>
      <c r="ER1209" s="4"/>
      <c r="ES1209" s="4"/>
      <c r="ET1209" s="4"/>
      <c r="EU1209" s="13"/>
      <c r="FV1209" s="19"/>
      <c r="FW1209" s="23"/>
      <c r="FX1209" s="23"/>
      <c r="FZ1209" s="23"/>
      <c r="GA1209" s="23"/>
      <c r="GB1209" s="23"/>
      <c r="GC1209" s="23"/>
      <c r="GD1209" s="23"/>
      <c r="GE1209" s="23"/>
      <c r="GF1209" s="23"/>
      <c r="GG1209" s="23"/>
      <c r="GH1209" s="23"/>
      <c r="GI1209" s="23"/>
      <c r="GJ1209" s="23"/>
      <c r="GK1209" s="23"/>
      <c r="GL1209" s="23"/>
      <c r="GM1209" s="23"/>
      <c r="GN1209" s="13"/>
    </row>
    <row r="1210" spans="69:196">
      <c r="BQ1210" s="19"/>
      <c r="BR1210" s="19"/>
      <c r="BS1210" s="19"/>
      <c r="BU1210" s="19"/>
      <c r="BV1210" s="19"/>
      <c r="BW1210" s="19"/>
      <c r="BX1210" s="19"/>
      <c r="BY1210" s="19"/>
      <c r="BZ1210" s="19"/>
      <c r="CA1210" s="27"/>
      <c r="EP1210" s="9"/>
      <c r="EQ1210" s="4"/>
      <c r="ER1210" s="4"/>
      <c r="ES1210" s="4"/>
      <c r="ET1210" s="4"/>
      <c r="EU1210" s="13"/>
      <c r="FV1210" s="19"/>
      <c r="FW1210" s="23"/>
      <c r="FX1210" s="23"/>
      <c r="FZ1210" s="23"/>
      <c r="GA1210" s="23"/>
      <c r="GB1210" s="23"/>
      <c r="GC1210" s="23"/>
      <c r="GD1210" s="23"/>
      <c r="GE1210" s="23"/>
      <c r="GF1210" s="23"/>
      <c r="GG1210" s="23"/>
      <c r="GH1210" s="23"/>
      <c r="GI1210" s="23"/>
      <c r="GJ1210" s="23"/>
      <c r="GK1210" s="23"/>
      <c r="GL1210" s="23"/>
      <c r="GM1210" s="23"/>
      <c r="GN1210" s="13"/>
    </row>
    <row r="1211" spans="69:196">
      <c r="BQ1211" s="19"/>
      <c r="BR1211" s="19"/>
      <c r="BS1211" s="19"/>
      <c r="BU1211" s="19"/>
      <c r="BV1211" s="19"/>
      <c r="BW1211" s="19"/>
      <c r="BX1211" s="19"/>
      <c r="BY1211" s="19"/>
      <c r="BZ1211" s="19"/>
      <c r="CA1211" s="27"/>
      <c r="EP1211" s="9"/>
      <c r="EQ1211" s="4"/>
      <c r="ER1211" s="4"/>
      <c r="ES1211" s="4"/>
      <c r="ET1211" s="4"/>
      <c r="EU1211" s="13"/>
      <c r="FV1211" s="19"/>
      <c r="FW1211" s="23"/>
      <c r="FX1211" s="23"/>
      <c r="FZ1211" s="23"/>
      <c r="GA1211" s="23"/>
      <c r="GB1211" s="23"/>
      <c r="GC1211" s="23"/>
      <c r="GD1211" s="23"/>
      <c r="GE1211" s="23"/>
      <c r="GF1211" s="23"/>
      <c r="GG1211" s="23"/>
      <c r="GH1211" s="23"/>
      <c r="GI1211" s="23"/>
      <c r="GJ1211" s="23"/>
      <c r="GK1211" s="23"/>
      <c r="GL1211" s="23"/>
      <c r="GM1211" s="23"/>
      <c r="GN1211" s="13"/>
    </row>
    <row r="1212" spans="69:196">
      <c r="BQ1212" s="19"/>
      <c r="BR1212" s="19"/>
      <c r="BS1212" s="19"/>
      <c r="BU1212" s="19"/>
      <c r="BV1212" s="19"/>
      <c r="BW1212" s="19"/>
      <c r="BX1212" s="19"/>
      <c r="BY1212" s="19"/>
      <c r="BZ1212" s="19"/>
      <c r="CA1212" s="27"/>
      <c r="EP1212" s="9"/>
      <c r="EQ1212" s="4"/>
      <c r="ER1212" s="4"/>
      <c r="ES1212" s="4"/>
      <c r="ET1212" s="4"/>
      <c r="EU1212" s="13"/>
      <c r="FV1212" s="19"/>
      <c r="FW1212" s="23"/>
      <c r="FX1212" s="23"/>
      <c r="FZ1212" s="23"/>
      <c r="GA1212" s="23"/>
      <c r="GB1212" s="23"/>
      <c r="GC1212" s="23"/>
      <c r="GD1212" s="23"/>
      <c r="GE1212" s="23"/>
      <c r="GF1212" s="23"/>
      <c r="GG1212" s="23"/>
      <c r="GH1212" s="23"/>
      <c r="GI1212" s="23"/>
      <c r="GJ1212" s="23"/>
      <c r="GK1212" s="23"/>
      <c r="GL1212" s="23"/>
      <c r="GM1212" s="23"/>
      <c r="GN1212" s="13"/>
    </row>
    <row r="1213" spans="69:196">
      <c r="BQ1213" s="19"/>
      <c r="BR1213" s="19"/>
      <c r="BS1213" s="19"/>
      <c r="BU1213" s="19"/>
      <c r="BV1213" s="19"/>
      <c r="BW1213" s="19"/>
      <c r="BX1213" s="19"/>
      <c r="BY1213" s="19"/>
      <c r="BZ1213" s="19"/>
      <c r="CA1213" s="27"/>
      <c r="EP1213" s="9"/>
      <c r="EQ1213" s="4"/>
      <c r="ER1213" s="4"/>
      <c r="ES1213" s="4"/>
      <c r="ET1213" s="4"/>
      <c r="EU1213" s="13"/>
      <c r="FV1213" s="19"/>
      <c r="FW1213" s="23"/>
      <c r="FX1213" s="23"/>
      <c r="FZ1213" s="23"/>
      <c r="GA1213" s="23"/>
      <c r="GB1213" s="23"/>
      <c r="GC1213" s="23"/>
      <c r="GD1213" s="23"/>
      <c r="GE1213" s="23"/>
      <c r="GF1213" s="23"/>
      <c r="GG1213" s="23"/>
      <c r="GH1213" s="23"/>
      <c r="GI1213" s="23"/>
      <c r="GJ1213" s="23"/>
      <c r="GK1213" s="23"/>
      <c r="GL1213" s="23"/>
      <c r="GM1213" s="23"/>
      <c r="GN1213" s="13"/>
    </row>
    <row r="1214" spans="69:196">
      <c r="BQ1214" s="19"/>
      <c r="BR1214" s="19"/>
      <c r="BS1214" s="19"/>
      <c r="BU1214" s="19"/>
      <c r="BV1214" s="19"/>
      <c r="BW1214" s="19"/>
      <c r="BX1214" s="19"/>
      <c r="BY1214" s="19"/>
      <c r="BZ1214" s="19"/>
      <c r="CA1214" s="27"/>
      <c r="EP1214" s="9"/>
      <c r="EQ1214" s="4"/>
      <c r="ER1214" s="4"/>
      <c r="ES1214" s="4"/>
      <c r="ET1214" s="4"/>
      <c r="EU1214" s="13"/>
      <c r="FV1214" s="19"/>
      <c r="FW1214" s="23"/>
      <c r="FX1214" s="23"/>
      <c r="FZ1214" s="23"/>
      <c r="GA1214" s="23"/>
      <c r="GB1214" s="23"/>
      <c r="GC1214" s="23"/>
      <c r="GD1214" s="23"/>
      <c r="GE1214" s="23"/>
      <c r="GF1214" s="23"/>
      <c r="GG1214" s="23"/>
      <c r="GH1214" s="23"/>
      <c r="GI1214" s="23"/>
      <c r="GJ1214" s="23"/>
      <c r="GK1214" s="23"/>
      <c r="GL1214" s="23"/>
      <c r="GM1214" s="23"/>
      <c r="GN1214" s="13"/>
    </row>
    <row r="1215" spans="69:196">
      <c r="BQ1215" s="19"/>
      <c r="BR1215" s="19"/>
      <c r="BS1215" s="19"/>
      <c r="BU1215" s="19"/>
      <c r="BV1215" s="19"/>
      <c r="BW1215" s="19"/>
      <c r="BX1215" s="19"/>
      <c r="BY1215" s="19"/>
      <c r="BZ1215" s="19"/>
      <c r="CA1215" s="27"/>
      <c r="EP1215" s="9"/>
      <c r="EQ1215" s="4"/>
      <c r="ER1215" s="4"/>
      <c r="ES1215" s="4"/>
      <c r="ET1215" s="4"/>
      <c r="EU1215" s="13"/>
      <c r="FV1215" s="19"/>
      <c r="FW1215" s="23"/>
      <c r="FX1215" s="23"/>
      <c r="FZ1215" s="23"/>
      <c r="GA1215" s="23"/>
      <c r="GB1215" s="23"/>
      <c r="GC1215" s="23"/>
      <c r="GD1215" s="23"/>
      <c r="GE1215" s="23"/>
      <c r="GF1215" s="23"/>
      <c r="GG1215" s="23"/>
      <c r="GH1215" s="23"/>
      <c r="GI1215" s="23"/>
      <c r="GJ1215" s="23"/>
      <c r="GK1215" s="23"/>
      <c r="GL1215" s="23"/>
      <c r="GM1215" s="23"/>
      <c r="GN1215" s="13"/>
    </row>
    <row r="1216" spans="69:196">
      <c r="BQ1216" s="19"/>
      <c r="BR1216" s="19"/>
      <c r="BS1216" s="19"/>
      <c r="BU1216" s="19"/>
      <c r="BV1216" s="19"/>
      <c r="BW1216" s="19"/>
      <c r="BX1216" s="19"/>
      <c r="BY1216" s="19"/>
      <c r="BZ1216" s="19"/>
      <c r="CA1216" s="27"/>
      <c r="EP1216" s="9"/>
      <c r="EQ1216" s="4"/>
      <c r="ER1216" s="4"/>
      <c r="ES1216" s="4"/>
      <c r="ET1216" s="4"/>
      <c r="EU1216" s="13"/>
      <c r="FV1216" s="19"/>
      <c r="FW1216" s="23"/>
      <c r="FX1216" s="23"/>
      <c r="FZ1216" s="23"/>
      <c r="GA1216" s="23"/>
      <c r="GB1216" s="23"/>
      <c r="GC1216" s="23"/>
      <c r="GD1216" s="23"/>
      <c r="GE1216" s="23"/>
      <c r="GF1216" s="23"/>
      <c r="GG1216" s="23"/>
      <c r="GH1216" s="23"/>
      <c r="GI1216" s="23"/>
      <c r="GJ1216" s="23"/>
      <c r="GK1216" s="23"/>
      <c r="GL1216" s="23"/>
      <c r="GM1216" s="23"/>
      <c r="GN1216" s="13"/>
    </row>
    <row r="1217" spans="69:196">
      <c r="BQ1217" s="19"/>
      <c r="BR1217" s="19"/>
      <c r="BS1217" s="19"/>
      <c r="BU1217" s="19"/>
      <c r="BV1217" s="19"/>
      <c r="BW1217" s="19"/>
      <c r="BX1217" s="19"/>
      <c r="BY1217" s="19"/>
      <c r="BZ1217" s="19"/>
      <c r="CA1217" s="27"/>
      <c r="EP1217" s="9"/>
      <c r="EQ1217" s="4"/>
      <c r="ER1217" s="4"/>
      <c r="ES1217" s="4"/>
      <c r="ET1217" s="4"/>
      <c r="EU1217" s="13"/>
      <c r="FV1217" s="19"/>
      <c r="FW1217" s="23"/>
      <c r="FX1217" s="23"/>
      <c r="FZ1217" s="23"/>
      <c r="GA1217" s="23"/>
      <c r="GB1217" s="23"/>
      <c r="GC1217" s="23"/>
      <c r="GD1217" s="23"/>
      <c r="GE1217" s="23"/>
      <c r="GF1217" s="23"/>
      <c r="GG1217" s="23"/>
      <c r="GH1217" s="23"/>
      <c r="GI1217" s="23"/>
      <c r="GJ1217" s="23"/>
      <c r="GK1217" s="23"/>
      <c r="GL1217" s="23"/>
      <c r="GM1217" s="23"/>
      <c r="GN1217" s="13"/>
    </row>
    <row r="1218" spans="69:196">
      <c r="BQ1218" s="19"/>
      <c r="BR1218" s="19"/>
      <c r="BS1218" s="19"/>
      <c r="BU1218" s="19"/>
      <c r="BV1218" s="19"/>
      <c r="BW1218" s="19"/>
      <c r="BX1218" s="19"/>
      <c r="BY1218" s="19"/>
      <c r="BZ1218" s="19"/>
      <c r="CA1218" s="27"/>
      <c r="EP1218" s="9"/>
      <c r="EQ1218" s="4"/>
      <c r="ER1218" s="4"/>
      <c r="ES1218" s="4"/>
      <c r="ET1218" s="4"/>
      <c r="EU1218" s="13"/>
      <c r="FV1218" s="19"/>
      <c r="FW1218" s="23"/>
      <c r="FX1218" s="23"/>
      <c r="FZ1218" s="23"/>
      <c r="GA1218" s="23"/>
      <c r="GB1218" s="23"/>
      <c r="GC1218" s="23"/>
      <c r="GD1218" s="23"/>
      <c r="GE1218" s="23"/>
      <c r="GF1218" s="23"/>
      <c r="GG1218" s="23"/>
      <c r="GH1218" s="23"/>
      <c r="GI1218" s="23"/>
      <c r="GJ1218" s="23"/>
      <c r="GK1218" s="23"/>
      <c r="GL1218" s="23"/>
      <c r="GM1218" s="23"/>
      <c r="GN1218" s="13"/>
    </row>
    <row r="1219" spans="69:196">
      <c r="BQ1219" s="19"/>
      <c r="BR1219" s="19"/>
      <c r="BS1219" s="19"/>
      <c r="BU1219" s="19"/>
      <c r="BV1219" s="19"/>
      <c r="BW1219" s="19"/>
      <c r="BX1219" s="19"/>
      <c r="BY1219" s="19"/>
      <c r="BZ1219" s="19"/>
      <c r="CA1219" s="27"/>
      <c r="EP1219" s="9"/>
      <c r="EQ1219" s="4"/>
      <c r="ER1219" s="4"/>
      <c r="ES1219" s="4"/>
      <c r="ET1219" s="4"/>
      <c r="EU1219" s="13"/>
      <c r="FV1219" s="19"/>
      <c r="FW1219" s="23"/>
      <c r="FX1219" s="23"/>
      <c r="FZ1219" s="23"/>
      <c r="GA1219" s="23"/>
      <c r="GB1219" s="23"/>
      <c r="GC1219" s="23"/>
      <c r="GD1219" s="23"/>
      <c r="GE1219" s="23"/>
      <c r="GF1219" s="23"/>
      <c r="GG1219" s="23"/>
      <c r="GH1219" s="23"/>
      <c r="GI1219" s="23"/>
      <c r="GJ1219" s="23"/>
      <c r="GK1219" s="23"/>
      <c r="GL1219" s="23"/>
      <c r="GM1219" s="23"/>
      <c r="GN1219" s="13"/>
    </row>
    <row r="1220" spans="69:196">
      <c r="BQ1220" s="19"/>
      <c r="BR1220" s="19"/>
      <c r="BS1220" s="19"/>
      <c r="BU1220" s="19"/>
      <c r="BV1220" s="19"/>
      <c r="BW1220" s="19"/>
      <c r="BX1220" s="19"/>
      <c r="BY1220" s="19"/>
      <c r="BZ1220" s="19"/>
      <c r="CA1220" s="27"/>
      <c r="EP1220" s="9"/>
      <c r="EQ1220" s="4"/>
      <c r="ER1220" s="4"/>
      <c r="ES1220" s="4"/>
      <c r="ET1220" s="4"/>
      <c r="EU1220" s="13"/>
      <c r="FV1220" s="19"/>
      <c r="FW1220" s="23"/>
      <c r="FX1220" s="23"/>
      <c r="FZ1220" s="23"/>
      <c r="GA1220" s="23"/>
      <c r="GB1220" s="23"/>
      <c r="GC1220" s="23"/>
      <c r="GD1220" s="23"/>
      <c r="GE1220" s="23"/>
      <c r="GF1220" s="23"/>
      <c r="GG1220" s="23"/>
      <c r="GH1220" s="23"/>
      <c r="GI1220" s="23"/>
      <c r="GJ1220" s="23"/>
      <c r="GK1220" s="23"/>
      <c r="GL1220" s="23"/>
      <c r="GM1220" s="23"/>
      <c r="GN1220" s="13"/>
    </row>
    <row r="1221" spans="69:196">
      <c r="BQ1221" s="19"/>
      <c r="BR1221" s="19"/>
      <c r="BS1221" s="19"/>
      <c r="BU1221" s="19"/>
      <c r="BV1221" s="19"/>
      <c r="BW1221" s="19"/>
      <c r="BX1221" s="19"/>
      <c r="BY1221" s="19"/>
      <c r="BZ1221" s="19"/>
      <c r="CA1221" s="27"/>
      <c r="EP1221" s="9"/>
      <c r="EQ1221" s="4"/>
      <c r="ER1221" s="4"/>
      <c r="ES1221" s="4"/>
      <c r="ET1221" s="4"/>
      <c r="EU1221" s="13"/>
      <c r="FV1221" s="19"/>
      <c r="FW1221" s="23"/>
      <c r="FX1221" s="23"/>
      <c r="FZ1221" s="23"/>
      <c r="GA1221" s="23"/>
      <c r="GB1221" s="23"/>
      <c r="GC1221" s="23"/>
      <c r="GD1221" s="23"/>
      <c r="GE1221" s="23"/>
      <c r="GF1221" s="23"/>
      <c r="GG1221" s="23"/>
      <c r="GH1221" s="23"/>
      <c r="GI1221" s="23"/>
      <c r="GJ1221" s="23"/>
      <c r="GK1221" s="23"/>
      <c r="GL1221" s="23"/>
      <c r="GM1221" s="23"/>
      <c r="GN1221" s="13"/>
    </row>
    <row r="1222" spans="69:196">
      <c r="BQ1222" s="19"/>
      <c r="BR1222" s="19"/>
      <c r="BS1222" s="19"/>
      <c r="BU1222" s="19"/>
      <c r="BV1222" s="19"/>
      <c r="BW1222" s="19"/>
      <c r="BX1222" s="19"/>
      <c r="BY1222" s="19"/>
      <c r="BZ1222" s="19"/>
      <c r="CA1222" s="27"/>
      <c r="EP1222" s="9"/>
      <c r="EQ1222" s="4"/>
      <c r="ER1222" s="4"/>
      <c r="ES1222" s="4"/>
      <c r="ET1222" s="4"/>
      <c r="EU1222" s="13"/>
      <c r="FV1222" s="19"/>
      <c r="FW1222" s="23"/>
      <c r="FX1222" s="23"/>
      <c r="FZ1222" s="23"/>
      <c r="GA1222" s="23"/>
      <c r="GB1222" s="23"/>
      <c r="GC1222" s="23"/>
      <c r="GD1222" s="23"/>
      <c r="GE1222" s="23"/>
      <c r="GF1222" s="23"/>
      <c r="GG1222" s="23"/>
      <c r="GH1222" s="23"/>
      <c r="GI1222" s="23"/>
      <c r="GJ1222" s="23"/>
      <c r="GK1222" s="23"/>
      <c r="GL1222" s="23"/>
      <c r="GM1222" s="23"/>
      <c r="GN1222" s="13"/>
    </row>
    <row r="1223" spans="69:196">
      <c r="BQ1223" s="19"/>
      <c r="BR1223" s="19"/>
      <c r="BS1223" s="19"/>
      <c r="BU1223" s="19"/>
      <c r="BV1223" s="19"/>
      <c r="BW1223" s="19"/>
      <c r="BX1223" s="19"/>
      <c r="BY1223" s="19"/>
      <c r="BZ1223" s="19"/>
      <c r="CA1223" s="27"/>
      <c r="EP1223" s="9"/>
      <c r="EQ1223" s="4"/>
      <c r="ER1223" s="4"/>
      <c r="ES1223" s="4"/>
      <c r="ET1223" s="4"/>
      <c r="EU1223" s="13"/>
      <c r="FV1223" s="19"/>
      <c r="FW1223" s="23"/>
      <c r="FX1223" s="23"/>
      <c r="FZ1223" s="23"/>
      <c r="GA1223" s="23"/>
      <c r="GB1223" s="23"/>
      <c r="GC1223" s="23"/>
      <c r="GD1223" s="23"/>
      <c r="GE1223" s="23"/>
      <c r="GF1223" s="23"/>
      <c r="GG1223" s="23"/>
      <c r="GH1223" s="23"/>
      <c r="GI1223" s="23"/>
      <c r="GJ1223" s="23"/>
      <c r="GK1223" s="23"/>
      <c r="GL1223" s="23"/>
      <c r="GM1223" s="23"/>
      <c r="GN1223" s="13"/>
    </row>
    <row r="1224" spans="69:196">
      <c r="BQ1224" s="19"/>
      <c r="BR1224" s="19"/>
      <c r="BS1224" s="19"/>
      <c r="BU1224" s="19"/>
      <c r="BV1224" s="19"/>
      <c r="BW1224" s="19"/>
      <c r="BX1224" s="19"/>
      <c r="BY1224" s="19"/>
      <c r="BZ1224" s="19"/>
      <c r="CA1224" s="27"/>
      <c r="EP1224" s="9"/>
      <c r="EQ1224" s="4"/>
      <c r="ER1224" s="4"/>
      <c r="ES1224" s="4"/>
      <c r="ET1224" s="4"/>
      <c r="EU1224" s="13"/>
      <c r="FV1224" s="19"/>
      <c r="FW1224" s="23"/>
      <c r="FX1224" s="23"/>
      <c r="FZ1224" s="23"/>
      <c r="GA1224" s="23"/>
      <c r="GB1224" s="23"/>
      <c r="GC1224" s="23"/>
      <c r="GD1224" s="23"/>
      <c r="GE1224" s="23"/>
      <c r="GF1224" s="23"/>
      <c r="GG1224" s="23"/>
      <c r="GH1224" s="23"/>
      <c r="GI1224" s="23"/>
      <c r="GJ1224" s="23"/>
      <c r="GK1224" s="23"/>
      <c r="GL1224" s="23"/>
      <c r="GM1224" s="23"/>
      <c r="GN1224" s="13"/>
    </row>
    <row r="1225" spans="69:196">
      <c r="BQ1225" s="19"/>
      <c r="BR1225" s="19"/>
      <c r="BS1225" s="19"/>
      <c r="BU1225" s="19"/>
      <c r="BV1225" s="19"/>
      <c r="BW1225" s="19"/>
      <c r="BX1225" s="19"/>
      <c r="BY1225" s="19"/>
      <c r="BZ1225" s="19"/>
      <c r="CA1225" s="27"/>
      <c r="EP1225" s="9"/>
      <c r="EQ1225" s="4"/>
      <c r="ER1225" s="4"/>
      <c r="ES1225" s="4"/>
      <c r="ET1225" s="4"/>
      <c r="EU1225" s="13"/>
      <c r="FV1225" s="19"/>
      <c r="FW1225" s="23"/>
      <c r="FX1225" s="23"/>
      <c r="FZ1225" s="23"/>
      <c r="GA1225" s="23"/>
      <c r="GB1225" s="23"/>
      <c r="GC1225" s="23"/>
      <c r="GD1225" s="23"/>
      <c r="GE1225" s="23"/>
      <c r="GF1225" s="23"/>
      <c r="GG1225" s="23"/>
      <c r="GH1225" s="23"/>
      <c r="GI1225" s="23"/>
      <c r="GJ1225" s="23"/>
      <c r="GK1225" s="23"/>
      <c r="GL1225" s="23"/>
      <c r="GM1225" s="23"/>
      <c r="GN1225" s="13"/>
    </row>
    <row r="1226" spans="69:196">
      <c r="BQ1226" s="19"/>
      <c r="BR1226" s="19"/>
      <c r="BS1226" s="19"/>
      <c r="BU1226" s="19"/>
      <c r="BV1226" s="19"/>
      <c r="BW1226" s="19"/>
      <c r="BX1226" s="19"/>
      <c r="BY1226" s="19"/>
      <c r="BZ1226" s="19"/>
      <c r="CA1226" s="27"/>
      <c r="EP1226" s="9"/>
      <c r="EQ1226" s="4"/>
      <c r="ER1226" s="4"/>
      <c r="ES1226" s="4"/>
      <c r="ET1226" s="4"/>
      <c r="EU1226" s="13"/>
      <c r="FV1226" s="19"/>
      <c r="FW1226" s="23"/>
      <c r="FX1226" s="23"/>
      <c r="FZ1226" s="23"/>
      <c r="GA1226" s="23"/>
      <c r="GB1226" s="23"/>
      <c r="GC1226" s="23"/>
      <c r="GD1226" s="23"/>
      <c r="GE1226" s="23"/>
      <c r="GF1226" s="23"/>
      <c r="GG1226" s="23"/>
      <c r="GH1226" s="23"/>
      <c r="GI1226" s="23"/>
      <c r="GJ1226" s="23"/>
      <c r="GK1226" s="23"/>
      <c r="GL1226" s="23"/>
      <c r="GM1226" s="23"/>
      <c r="GN1226" s="13"/>
    </row>
    <row r="1227" spans="69:196">
      <c r="BQ1227" s="19"/>
      <c r="BR1227" s="19"/>
      <c r="BS1227" s="19"/>
      <c r="BU1227" s="19"/>
      <c r="BV1227" s="19"/>
      <c r="BW1227" s="19"/>
      <c r="BX1227" s="19"/>
      <c r="BY1227" s="19"/>
      <c r="BZ1227" s="19"/>
      <c r="CA1227" s="27"/>
      <c r="EP1227" s="9"/>
      <c r="EQ1227" s="4"/>
      <c r="ER1227" s="4"/>
      <c r="ES1227" s="4"/>
      <c r="ET1227" s="4"/>
      <c r="EU1227" s="13"/>
      <c r="FV1227" s="19"/>
      <c r="FW1227" s="23"/>
      <c r="FX1227" s="23"/>
      <c r="FZ1227" s="23"/>
      <c r="GA1227" s="23"/>
      <c r="GB1227" s="23"/>
      <c r="GC1227" s="23"/>
      <c r="GD1227" s="23"/>
      <c r="GE1227" s="23"/>
      <c r="GF1227" s="23"/>
      <c r="GG1227" s="23"/>
      <c r="GH1227" s="23"/>
      <c r="GI1227" s="23"/>
      <c r="GJ1227" s="23"/>
      <c r="GK1227" s="23"/>
      <c r="GL1227" s="23"/>
      <c r="GM1227" s="23"/>
      <c r="GN1227" s="13"/>
    </row>
    <row r="1228" spans="69:196">
      <c r="BQ1228" s="19"/>
      <c r="BR1228" s="19"/>
      <c r="BS1228" s="19"/>
      <c r="BU1228" s="19"/>
      <c r="BV1228" s="19"/>
      <c r="BW1228" s="19"/>
      <c r="BX1228" s="19"/>
      <c r="BY1228" s="19"/>
      <c r="BZ1228" s="19"/>
      <c r="CA1228" s="27"/>
      <c r="EP1228" s="9"/>
      <c r="EQ1228" s="4"/>
      <c r="ER1228" s="4"/>
      <c r="ES1228" s="4"/>
      <c r="ET1228" s="4"/>
      <c r="EU1228" s="13"/>
      <c r="FV1228" s="19"/>
      <c r="FW1228" s="23"/>
      <c r="FX1228" s="23"/>
      <c r="FZ1228" s="23"/>
      <c r="GA1228" s="23"/>
      <c r="GB1228" s="23"/>
      <c r="GC1228" s="23"/>
      <c r="GD1228" s="23"/>
      <c r="GE1228" s="23"/>
      <c r="GF1228" s="23"/>
      <c r="GG1228" s="23"/>
      <c r="GH1228" s="23"/>
      <c r="GI1228" s="23"/>
      <c r="GJ1228" s="23"/>
      <c r="GK1228" s="23"/>
      <c r="GL1228" s="23"/>
      <c r="GM1228" s="23"/>
      <c r="GN1228" s="13"/>
    </row>
    <row r="1229" spans="69:196">
      <c r="BQ1229" s="19"/>
      <c r="BR1229" s="19"/>
      <c r="BS1229" s="19"/>
      <c r="BU1229" s="19"/>
      <c r="BV1229" s="19"/>
      <c r="BW1229" s="19"/>
      <c r="BX1229" s="19"/>
      <c r="BY1229" s="19"/>
      <c r="BZ1229" s="19"/>
      <c r="CA1229" s="27"/>
      <c r="EP1229" s="9"/>
      <c r="EQ1229" s="4"/>
      <c r="ER1229" s="4"/>
      <c r="ES1229" s="4"/>
      <c r="ET1229" s="4"/>
      <c r="EU1229" s="13"/>
      <c r="FV1229" s="19"/>
      <c r="FW1229" s="23"/>
      <c r="FX1229" s="23"/>
      <c r="FZ1229" s="23"/>
      <c r="GA1229" s="23"/>
      <c r="GB1229" s="23"/>
      <c r="GC1229" s="23"/>
      <c r="GD1229" s="23"/>
      <c r="GE1229" s="23"/>
      <c r="GF1229" s="23"/>
      <c r="GG1229" s="23"/>
      <c r="GH1229" s="23"/>
      <c r="GI1229" s="23"/>
      <c r="GJ1229" s="23"/>
      <c r="GK1229" s="23"/>
      <c r="GL1229" s="23"/>
      <c r="GM1229" s="23"/>
      <c r="GN1229" s="13"/>
    </row>
    <row r="1230" spans="69:196">
      <c r="BQ1230" s="19"/>
      <c r="BR1230" s="19"/>
      <c r="BS1230" s="19"/>
      <c r="BU1230" s="19"/>
      <c r="BV1230" s="19"/>
      <c r="BW1230" s="19"/>
      <c r="BX1230" s="19"/>
      <c r="BY1230" s="19"/>
      <c r="BZ1230" s="19"/>
      <c r="CA1230" s="27"/>
      <c r="EP1230" s="9"/>
      <c r="EQ1230" s="4"/>
      <c r="ER1230" s="4"/>
      <c r="ES1230" s="4"/>
      <c r="ET1230" s="4"/>
      <c r="EU1230" s="13"/>
      <c r="FV1230" s="19"/>
      <c r="FW1230" s="23"/>
      <c r="FX1230" s="23"/>
      <c r="FZ1230" s="23"/>
      <c r="GA1230" s="23"/>
      <c r="GB1230" s="23"/>
      <c r="GC1230" s="23"/>
      <c r="GD1230" s="23"/>
      <c r="GE1230" s="23"/>
      <c r="GF1230" s="23"/>
      <c r="GG1230" s="23"/>
      <c r="GH1230" s="23"/>
      <c r="GI1230" s="23"/>
      <c r="GJ1230" s="23"/>
      <c r="GK1230" s="23"/>
      <c r="GL1230" s="23"/>
      <c r="GM1230" s="23"/>
      <c r="GN1230" s="13"/>
    </row>
    <row r="1231" spans="69:196">
      <c r="BQ1231" s="19"/>
      <c r="BR1231" s="19"/>
      <c r="BS1231" s="19"/>
      <c r="BU1231" s="19"/>
      <c r="BV1231" s="19"/>
      <c r="BW1231" s="19"/>
      <c r="BX1231" s="19"/>
      <c r="BY1231" s="19"/>
      <c r="BZ1231" s="19"/>
      <c r="CA1231" s="27"/>
      <c r="EP1231" s="9"/>
      <c r="EQ1231" s="4"/>
      <c r="ER1231" s="4"/>
      <c r="ES1231" s="4"/>
      <c r="ET1231" s="4"/>
      <c r="EU1231" s="13"/>
      <c r="FV1231" s="19"/>
      <c r="FW1231" s="23"/>
      <c r="FX1231" s="23"/>
      <c r="FZ1231" s="23"/>
      <c r="GA1231" s="23"/>
      <c r="GB1231" s="23"/>
      <c r="GC1231" s="23"/>
      <c r="GD1231" s="23"/>
      <c r="GE1231" s="23"/>
      <c r="GF1231" s="23"/>
      <c r="GG1231" s="23"/>
      <c r="GH1231" s="23"/>
      <c r="GI1231" s="23"/>
      <c r="GJ1231" s="23"/>
      <c r="GK1231" s="23"/>
      <c r="GL1231" s="23"/>
      <c r="GM1231" s="23"/>
      <c r="GN1231" s="13"/>
    </row>
    <row r="1232" spans="69:196">
      <c r="BQ1232" s="19"/>
      <c r="BR1232" s="19"/>
      <c r="BS1232" s="19"/>
      <c r="BU1232" s="19"/>
      <c r="BV1232" s="19"/>
      <c r="BW1232" s="19"/>
      <c r="BX1232" s="19"/>
      <c r="BY1232" s="19"/>
      <c r="BZ1232" s="19"/>
      <c r="CA1232" s="27"/>
      <c r="EP1232" s="9"/>
      <c r="EQ1232" s="4"/>
      <c r="ER1232" s="4"/>
      <c r="ES1232" s="4"/>
      <c r="ET1232" s="4"/>
      <c r="EU1232" s="13"/>
      <c r="FV1232" s="19"/>
      <c r="FW1232" s="23"/>
      <c r="FX1232" s="23"/>
      <c r="FZ1232" s="23"/>
      <c r="GA1232" s="23"/>
      <c r="GB1232" s="23"/>
      <c r="GC1232" s="23"/>
      <c r="GD1232" s="23"/>
      <c r="GE1232" s="23"/>
      <c r="GF1232" s="23"/>
      <c r="GG1232" s="23"/>
      <c r="GH1232" s="23"/>
      <c r="GI1232" s="23"/>
      <c r="GJ1232" s="23"/>
      <c r="GK1232" s="23"/>
      <c r="GL1232" s="23"/>
      <c r="GM1232" s="23"/>
      <c r="GN1232" s="13"/>
    </row>
    <row r="1233" spans="69:196">
      <c r="BQ1233" s="19"/>
      <c r="BR1233" s="19"/>
      <c r="BS1233" s="19"/>
      <c r="BU1233" s="19"/>
      <c r="BV1233" s="19"/>
      <c r="BW1233" s="19"/>
      <c r="BX1233" s="19"/>
      <c r="BY1233" s="19"/>
      <c r="BZ1233" s="19"/>
      <c r="CA1233" s="27"/>
      <c r="EP1233" s="9"/>
      <c r="EQ1233" s="4"/>
      <c r="ER1233" s="4"/>
      <c r="ES1233" s="4"/>
      <c r="ET1233" s="4"/>
      <c r="EU1233" s="13"/>
      <c r="FV1233" s="19"/>
      <c r="FW1233" s="23"/>
      <c r="FX1233" s="23"/>
      <c r="FZ1233" s="23"/>
      <c r="GA1233" s="23"/>
      <c r="GB1233" s="23"/>
      <c r="GC1233" s="23"/>
      <c r="GD1233" s="23"/>
      <c r="GE1233" s="23"/>
      <c r="GF1233" s="23"/>
      <c r="GG1233" s="23"/>
      <c r="GH1233" s="23"/>
      <c r="GI1233" s="23"/>
      <c r="GJ1233" s="23"/>
      <c r="GK1233" s="23"/>
      <c r="GL1233" s="23"/>
      <c r="GM1233" s="23"/>
      <c r="GN1233" s="13"/>
    </row>
    <row r="1234" spans="69:196">
      <c r="BQ1234" s="19"/>
      <c r="BR1234" s="19"/>
      <c r="BS1234" s="19"/>
      <c r="BU1234" s="19"/>
      <c r="BV1234" s="19"/>
      <c r="BW1234" s="19"/>
      <c r="BX1234" s="19"/>
      <c r="BY1234" s="19"/>
      <c r="BZ1234" s="19"/>
      <c r="CA1234" s="27"/>
      <c r="EP1234" s="9"/>
      <c r="EQ1234" s="4"/>
      <c r="ER1234" s="4"/>
      <c r="ES1234" s="4"/>
      <c r="ET1234" s="4"/>
      <c r="EU1234" s="13"/>
      <c r="FV1234" s="19"/>
      <c r="FW1234" s="23"/>
      <c r="FX1234" s="23"/>
      <c r="FZ1234" s="23"/>
      <c r="GA1234" s="23"/>
      <c r="GB1234" s="23"/>
      <c r="GC1234" s="23"/>
      <c r="GD1234" s="23"/>
      <c r="GE1234" s="23"/>
      <c r="GF1234" s="23"/>
      <c r="GG1234" s="23"/>
      <c r="GH1234" s="23"/>
      <c r="GI1234" s="23"/>
      <c r="GJ1234" s="23"/>
      <c r="GK1234" s="23"/>
      <c r="GL1234" s="23"/>
      <c r="GM1234" s="23"/>
      <c r="GN1234" s="13"/>
    </row>
    <row r="1235" spans="69:196">
      <c r="BQ1235" s="19"/>
      <c r="BR1235" s="19"/>
      <c r="BS1235" s="19"/>
      <c r="BU1235" s="19"/>
      <c r="BV1235" s="19"/>
      <c r="BW1235" s="19"/>
      <c r="BX1235" s="19"/>
      <c r="BY1235" s="19"/>
      <c r="BZ1235" s="19"/>
      <c r="CA1235" s="27"/>
      <c r="EP1235" s="9"/>
      <c r="EQ1235" s="4"/>
      <c r="ER1235" s="4"/>
      <c r="ES1235" s="4"/>
      <c r="ET1235" s="4"/>
      <c r="EU1235" s="13"/>
      <c r="FV1235" s="19"/>
      <c r="FW1235" s="23"/>
      <c r="FX1235" s="23"/>
      <c r="FZ1235" s="23"/>
      <c r="GA1235" s="23"/>
      <c r="GB1235" s="23"/>
      <c r="GC1235" s="23"/>
      <c r="GD1235" s="23"/>
      <c r="GE1235" s="23"/>
      <c r="GF1235" s="23"/>
      <c r="GG1235" s="23"/>
      <c r="GH1235" s="23"/>
      <c r="GI1235" s="23"/>
      <c r="GJ1235" s="23"/>
      <c r="GK1235" s="23"/>
      <c r="GL1235" s="23"/>
      <c r="GM1235" s="23"/>
      <c r="GN1235" s="13"/>
    </row>
    <row r="1236" spans="69:196">
      <c r="BQ1236" s="19"/>
      <c r="BR1236" s="19"/>
      <c r="BS1236" s="19"/>
      <c r="BU1236" s="19"/>
      <c r="BV1236" s="19"/>
      <c r="BW1236" s="19"/>
      <c r="BX1236" s="19"/>
      <c r="BY1236" s="19"/>
      <c r="BZ1236" s="19"/>
      <c r="CA1236" s="27"/>
      <c r="EP1236" s="9"/>
      <c r="EQ1236" s="4"/>
      <c r="ER1236" s="4"/>
      <c r="ES1236" s="4"/>
      <c r="ET1236" s="4"/>
      <c r="EU1236" s="13"/>
      <c r="FV1236" s="19"/>
      <c r="FW1236" s="23"/>
      <c r="FX1236" s="23"/>
      <c r="FZ1236" s="23"/>
      <c r="GA1236" s="23"/>
      <c r="GB1236" s="23"/>
      <c r="GC1236" s="23"/>
      <c r="GD1236" s="23"/>
      <c r="GE1236" s="23"/>
      <c r="GF1236" s="23"/>
      <c r="GG1236" s="23"/>
      <c r="GH1236" s="23"/>
      <c r="GI1236" s="23"/>
      <c r="GJ1236" s="23"/>
      <c r="GK1236" s="23"/>
      <c r="GL1236" s="23"/>
      <c r="GM1236" s="23"/>
      <c r="GN1236" s="13"/>
    </row>
    <row r="1237" spans="69:196">
      <c r="BQ1237" s="19"/>
      <c r="BR1237" s="19"/>
      <c r="BS1237" s="19"/>
      <c r="BU1237" s="19"/>
      <c r="BV1237" s="19"/>
      <c r="BW1237" s="19"/>
      <c r="BX1237" s="19"/>
      <c r="BY1237" s="19"/>
      <c r="BZ1237" s="19"/>
      <c r="CA1237" s="27"/>
      <c r="EP1237" s="9"/>
      <c r="EQ1237" s="4"/>
      <c r="ER1237" s="4"/>
      <c r="ES1237" s="4"/>
      <c r="ET1237" s="4"/>
      <c r="EU1237" s="13"/>
      <c r="FV1237" s="19"/>
      <c r="FW1237" s="23"/>
      <c r="FX1237" s="23"/>
      <c r="FZ1237" s="23"/>
      <c r="GA1237" s="23"/>
      <c r="GB1237" s="23"/>
      <c r="GC1237" s="23"/>
      <c r="GD1237" s="23"/>
      <c r="GE1237" s="23"/>
      <c r="GF1237" s="23"/>
      <c r="GG1237" s="23"/>
      <c r="GH1237" s="23"/>
      <c r="GI1237" s="23"/>
      <c r="GJ1237" s="23"/>
      <c r="GK1237" s="23"/>
      <c r="GL1237" s="23"/>
      <c r="GM1237" s="23"/>
      <c r="GN1237" s="13"/>
    </row>
    <row r="1238" spans="69:196">
      <c r="BQ1238" s="19"/>
      <c r="BR1238" s="19"/>
      <c r="BS1238" s="19"/>
      <c r="BU1238" s="19"/>
      <c r="BV1238" s="19"/>
      <c r="BW1238" s="19"/>
      <c r="BX1238" s="19"/>
      <c r="BY1238" s="19"/>
      <c r="BZ1238" s="19"/>
      <c r="CA1238" s="27"/>
      <c r="EP1238" s="9"/>
      <c r="EQ1238" s="4"/>
      <c r="ER1238" s="4"/>
      <c r="ES1238" s="4"/>
      <c r="ET1238" s="4"/>
      <c r="EU1238" s="13"/>
      <c r="FV1238" s="19"/>
      <c r="FW1238" s="23"/>
      <c r="FX1238" s="23"/>
      <c r="FZ1238" s="23"/>
      <c r="GA1238" s="23"/>
      <c r="GB1238" s="23"/>
      <c r="GC1238" s="23"/>
      <c r="GD1238" s="23"/>
      <c r="GE1238" s="23"/>
      <c r="GF1238" s="23"/>
      <c r="GG1238" s="23"/>
      <c r="GH1238" s="23"/>
      <c r="GI1238" s="23"/>
      <c r="GJ1238" s="23"/>
      <c r="GK1238" s="23"/>
      <c r="GL1238" s="23"/>
      <c r="GM1238" s="23"/>
      <c r="GN1238" s="13"/>
    </row>
    <row r="1239" spans="69:196">
      <c r="BQ1239" s="19"/>
      <c r="BR1239" s="19"/>
      <c r="BS1239" s="19"/>
      <c r="BU1239" s="19"/>
      <c r="BV1239" s="19"/>
      <c r="BW1239" s="19"/>
      <c r="BX1239" s="19"/>
      <c r="BY1239" s="19"/>
      <c r="BZ1239" s="19"/>
      <c r="CA1239" s="27"/>
      <c r="EP1239" s="9"/>
      <c r="EQ1239" s="4"/>
      <c r="ER1239" s="4"/>
      <c r="ES1239" s="4"/>
      <c r="ET1239" s="4"/>
      <c r="EU1239" s="13"/>
      <c r="FV1239" s="19"/>
      <c r="FW1239" s="23"/>
      <c r="FX1239" s="23"/>
      <c r="FZ1239" s="23"/>
      <c r="GA1239" s="23"/>
      <c r="GB1239" s="23"/>
      <c r="GC1239" s="23"/>
      <c r="GD1239" s="23"/>
      <c r="GE1239" s="23"/>
      <c r="GF1239" s="23"/>
      <c r="GG1239" s="23"/>
      <c r="GH1239" s="23"/>
      <c r="GI1239" s="23"/>
      <c r="GJ1239" s="23"/>
      <c r="GK1239" s="23"/>
      <c r="GL1239" s="23"/>
      <c r="GM1239" s="23"/>
      <c r="GN1239" s="13"/>
    </row>
    <row r="1240" spans="69:196">
      <c r="BQ1240" s="19"/>
      <c r="BR1240" s="19"/>
      <c r="BS1240" s="19"/>
      <c r="BU1240" s="19"/>
      <c r="BV1240" s="19"/>
      <c r="BW1240" s="19"/>
      <c r="BX1240" s="19"/>
      <c r="BY1240" s="19"/>
      <c r="BZ1240" s="19"/>
      <c r="CA1240" s="27"/>
      <c r="EP1240" s="9"/>
      <c r="EQ1240" s="4"/>
      <c r="ER1240" s="4"/>
      <c r="ES1240" s="4"/>
      <c r="ET1240" s="4"/>
      <c r="EU1240" s="13"/>
      <c r="FV1240" s="19"/>
      <c r="FW1240" s="23"/>
      <c r="FX1240" s="23"/>
      <c r="FZ1240" s="23"/>
      <c r="GA1240" s="23"/>
      <c r="GB1240" s="23"/>
      <c r="GC1240" s="23"/>
      <c r="GD1240" s="23"/>
      <c r="GE1240" s="23"/>
      <c r="GF1240" s="23"/>
      <c r="GG1240" s="23"/>
      <c r="GH1240" s="23"/>
      <c r="GI1240" s="23"/>
      <c r="GJ1240" s="23"/>
      <c r="GK1240" s="23"/>
      <c r="GL1240" s="23"/>
      <c r="GM1240" s="23"/>
      <c r="GN1240" s="13"/>
    </row>
    <row r="1241" spans="69:196">
      <c r="BQ1241" s="19"/>
      <c r="BR1241" s="19"/>
      <c r="BS1241" s="19"/>
      <c r="BU1241" s="19"/>
      <c r="BV1241" s="19"/>
      <c r="BW1241" s="19"/>
      <c r="BX1241" s="19"/>
      <c r="BY1241" s="19"/>
      <c r="BZ1241" s="19"/>
      <c r="CA1241" s="27"/>
      <c r="EP1241" s="9"/>
      <c r="EQ1241" s="4"/>
      <c r="ER1241" s="4"/>
      <c r="ES1241" s="4"/>
      <c r="ET1241" s="4"/>
      <c r="EU1241" s="13"/>
      <c r="FV1241" s="19"/>
      <c r="FW1241" s="23"/>
      <c r="FX1241" s="23"/>
      <c r="FZ1241" s="23"/>
      <c r="GA1241" s="23"/>
      <c r="GB1241" s="23"/>
      <c r="GC1241" s="23"/>
      <c r="GD1241" s="23"/>
      <c r="GE1241" s="23"/>
      <c r="GF1241" s="23"/>
      <c r="GG1241" s="23"/>
      <c r="GH1241" s="23"/>
      <c r="GI1241" s="23"/>
      <c r="GJ1241" s="23"/>
      <c r="GK1241" s="23"/>
      <c r="GL1241" s="23"/>
      <c r="GM1241" s="23"/>
      <c r="GN1241" s="13"/>
    </row>
    <row r="1242" spans="69:196">
      <c r="BQ1242" s="19"/>
      <c r="BR1242" s="19"/>
      <c r="BS1242" s="19"/>
      <c r="BU1242" s="19"/>
      <c r="BV1242" s="19"/>
      <c r="BW1242" s="19"/>
      <c r="BX1242" s="19"/>
      <c r="BY1242" s="19"/>
      <c r="BZ1242" s="19"/>
      <c r="CA1242" s="27"/>
      <c r="EP1242" s="9"/>
      <c r="EQ1242" s="4"/>
      <c r="ER1242" s="4"/>
      <c r="ES1242" s="4"/>
      <c r="ET1242" s="4"/>
      <c r="EU1242" s="13"/>
      <c r="FV1242" s="19"/>
      <c r="FW1242" s="23"/>
      <c r="FX1242" s="23"/>
      <c r="FZ1242" s="23"/>
      <c r="GA1242" s="23"/>
      <c r="GB1242" s="23"/>
      <c r="GC1242" s="23"/>
      <c r="GD1242" s="23"/>
      <c r="GE1242" s="23"/>
      <c r="GF1242" s="23"/>
      <c r="GG1242" s="23"/>
      <c r="GH1242" s="23"/>
      <c r="GI1242" s="23"/>
      <c r="GJ1242" s="23"/>
      <c r="GK1242" s="23"/>
      <c r="GL1242" s="23"/>
      <c r="GM1242" s="23"/>
      <c r="GN1242" s="13"/>
    </row>
    <row r="1243" spans="69:196">
      <c r="BQ1243" s="19"/>
      <c r="BR1243" s="19"/>
      <c r="BS1243" s="19"/>
      <c r="BU1243" s="19"/>
      <c r="BV1243" s="19"/>
      <c r="BW1243" s="19"/>
      <c r="BX1243" s="19"/>
      <c r="BY1243" s="19"/>
      <c r="BZ1243" s="19"/>
      <c r="CA1243" s="27"/>
      <c r="EP1243" s="9"/>
      <c r="EQ1243" s="4"/>
      <c r="ER1243" s="4"/>
      <c r="ES1243" s="4"/>
      <c r="ET1243" s="4"/>
      <c r="EU1243" s="13"/>
      <c r="FV1243" s="19"/>
      <c r="FW1243" s="23"/>
      <c r="FX1243" s="23"/>
      <c r="FZ1243" s="23"/>
      <c r="GA1243" s="23"/>
      <c r="GB1243" s="23"/>
      <c r="GC1243" s="23"/>
      <c r="GD1243" s="23"/>
      <c r="GE1243" s="23"/>
      <c r="GF1243" s="23"/>
      <c r="GG1243" s="23"/>
      <c r="GH1243" s="23"/>
      <c r="GI1243" s="23"/>
      <c r="GJ1243" s="23"/>
      <c r="GK1243" s="23"/>
      <c r="GL1243" s="23"/>
      <c r="GM1243" s="23"/>
      <c r="GN1243" s="13"/>
    </row>
    <row r="1244" spans="69:196">
      <c r="BQ1244" s="19"/>
      <c r="BR1244" s="19"/>
      <c r="BS1244" s="19"/>
      <c r="BU1244" s="19"/>
      <c r="BV1244" s="19"/>
      <c r="BW1244" s="19"/>
      <c r="BX1244" s="19"/>
      <c r="BY1244" s="19"/>
      <c r="BZ1244" s="19"/>
      <c r="CA1244" s="27"/>
      <c r="EP1244" s="9"/>
      <c r="EU1244" s="13"/>
      <c r="FV1244" s="19"/>
      <c r="FW1244" s="23"/>
      <c r="FX1244" s="23"/>
      <c r="FZ1244" s="23"/>
      <c r="GA1244" s="23"/>
      <c r="GB1244" s="23"/>
      <c r="GC1244" s="23"/>
      <c r="GD1244" s="23"/>
      <c r="GE1244" s="23"/>
      <c r="GF1244" s="23"/>
      <c r="GG1244" s="23"/>
      <c r="GH1244" s="23"/>
      <c r="GI1244" s="23"/>
      <c r="GJ1244" s="23"/>
      <c r="GK1244" s="23"/>
      <c r="GL1244" s="23"/>
      <c r="GM1244" s="23"/>
      <c r="GN1244" s="13"/>
    </row>
    <row r="1245" spans="69:196">
      <c r="BQ1245" s="19"/>
      <c r="BR1245" s="19"/>
      <c r="BS1245" s="19"/>
      <c r="BU1245" s="19"/>
      <c r="BV1245" s="19"/>
      <c r="BW1245" s="19"/>
      <c r="BX1245" s="19"/>
      <c r="BY1245" s="19"/>
      <c r="BZ1245" s="19"/>
      <c r="CA1245" s="27"/>
      <c r="EP1245" s="9"/>
      <c r="EU1245" s="13"/>
      <c r="FV1245" s="19"/>
      <c r="FW1245" s="23"/>
      <c r="FX1245" s="23"/>
      <c r="FZ1245" s="23"/>
      <c r="GA1245" s="23"/>
      <c r="GB1245" s="23"/>
      <c r="GC1245" s="23"/>
      <c r="GD1245" s="23"/>
      <c r="GE1245" s="23"/>
      <c r="GF1245" s="23"/>
      <c r="GG1245" s="23"/>
      <c r="GH1245" s="23"/>
      <c r="GI1245" s="23"/>
      <c r="GJ1245" s="23"/>
      <c r="GK1245" s="23"/>
      <c r="GL1245" s="23"/>
      <c r="GM1245" s="23"/>
      <c r="GN1245" s="13"/>
    </row>
    <row r="1246" spans="69:196">
      <c r="BQ1246" s="19"/>
      <c r="BR1246" s="19"/>
      <c r="BS1246" s="19"/>
      <c r="BU1246" s="19"/>
      <c r="BV1246" s="19"/>
      <c r="BW1246" s="19"/>
      <c r="BX1246" s="19"/>
      <c r="BY1246" s="19"/>
      <c r="BZ1246" s="19"/>
      <c r="CA1246" s="27"/>
      <c r="EP1246" s="9"/>
      <c r="EU1246" s="13"/>
      <c r="FV1246" s="19"/>
      <c r="FW1246" s="23"/>
      <c r="FX1246" s="23"/>
      <c r="FZ1246" s="23"/>
      <c r="GA1246" s="23"/>
      <c r="GB1246" s="23"/>
      <c r="GC1246" s="23"/>
      <c r="GD1246" s="23"/>
      <c r="GE1246" s="23"/>
      <c r="GF1246" s="23"/>
      <c r="GG1246" s="23"/>
      <c r="GH1246" s="23"/>
      <c r="GI1246" s="23"/>
      <c r="GJ1246" s="23"/>
      <c r="GK1246" s="23"/>
      <c r="GL1246" s="23"/>
      <c r="GM1246" s="23"/>
      <c r="GN1246" s="13"/>
    </row>
    <row r="1247" spans="69:196">
      <c r="BQ1247" s="19"/>
      <c r="BR1247" s="19"/>
      <c r="BS1247" s="19"/>
      <c r="BU1247" s="19"/>
      <c r="BV1247" s="19"/>
      <c r="BW1247" s="19"/>
      <c r="BX1247" s="19"/>
      <c r="BY1247" s="19"/>
      <c r="BZ1247" s="19"/>
      <c r="CA1247" s="27"/>
      <c r="EP1247" s="9"/>
      <c r="EU1247" s="13"/>
      <c r="FV1247" s="19"/>
      <c r="FW1247" s="23"/>
      <c r="FX1247" s="23"/>
      <c r="FZ1247" s="23"/>
      <c r="GA1247" s="23"/>
      <c r="GB1247" s="23"/>
      <c r="GC1247" s="23"/>
      <c r="GD1247" s="23"/>
      <c r="GE1247" s="23"/>
      <c r="GF1247" s="23"/>
      <c r="GG1247" s="23"/>
      <c r="GH1247" s="23"/>
      <c r="GI1247" s="23"/>
      <c r="GJ1247" s="23"/>
      <c r="GK1247" s="23"/>
      <c r="GL1247" s="23"/>
      <c r="GM1247" s="23"/>
      <c r="GN1247" s="13"/>
    </row>
    <row r="1248" spans="69:196">
      <c r="BQ1248" s="19"/>
      <c r="BR1248" s="19"/>
      <c r="BS1248" s="19"/>
      <c r="BU1248" s="19"/>
      <c r="BV1248" s="19"/>
      <c r="BW1248" s="19"/>
      <c r="BX1248" s="19"/>
      <c r="BY1248" s="19"/>
      <c r="BZ1248" s="19"/>
      <c r="CA1248" s="27"/>
      <c r="EP1248" s="9"/>
      <c r="EU1248" s="13"/>
      <c r="FV1248" s="19"/>
      <c r="FW1248" s="23"/>
      <c r="FX1248" s="23"/>
      <c r="FZ1248" s="23"/>
      <c r="GA1248" s="23"/>
      <c r="GB1248" s="23"/>
      <c r="GC1248" s="23"/>
      <c r="GD1248" s="23"/>
      <c r="GE1248" s="23"/>
      <c r="GF1248" s="23"/>
      <c r="GG1248" s="23"/>
      <c r="GH1248" s="23"/>
      <c r="GI1248" s="23"/>
      <c r="GJ1248" s="23"/>
      <c r="GK1248" s="23"/>
      <c r="GL1248" s="23"/>
      <c r="GM1248" s="23"/>
      <c r="GN1248" s="13"/>
    </row>
    <row r="1249" spans="69:196">
      <c r="BQ1249" s="19"/>
      <c r="BR1249" s="19"/>
      <c r="BS1249" s="19"/>
      <c r="BU1249" s="19"/>
      <c r="BV1249" s="19"/>
      <c r="BW1249" s="19"/>
      <c r="BX1249" s="19"/>
      <c r="BY1249" s="19"/>
      <c r="BZ1249" s="19"/>
      <c r="CA1249" s="27"/>
      <c r="EP1249" s="9"/>
      <c r="EU1249" s="13"/>
      <c r="FV1249" s="19"/>
      <c r="FW1249" s="23"/>
      <c r="FX1249" s="23"/>
      <c r="FZ1249" s="23"/>
      <c r="GA1249" s="23"/>
      <c r="GB1249" s="23"/>
      <c r="GC1249" s="23"/>
      <c r="GD1249" s="23"/>
      <c r="GE1249" s="23"/>
      <c r="GF1249" s="23"/>
      <c r="GG1249" s="23"/>
      <c r="GH1249" s="23"/>
      <c r="GI1249" s="23"/>
      <c r="GJ1249" s="23"/>
      <c r="GK1249" s="23"/>
      <c r="GL1249" s="23"/>
      <c r="GM1249" s="23"/>
      <c r="GN1249" s="13"/>
    </row>
    <row r="1250" spans="69:196">
      <c r="BQ1250" s="19"/>
      <c r="BR1250" s="19"/>
      <c r="BS1250" s="19"/>
      <c r="BU1250" s="19"/>
      <c r="BV1250" s="19"/>
      <c r="BW1250" s="19"/>
      <c r="BX1250" s="19"/>
      <c r="BY1250" s="19"/>
      <c r="BZ1250" s="19"/>
      <c r="CA1250" s="27"/>
      <c r="EP1250" s="9"/>
      <c r="EU1250" s="13"/>
      <c r="FV1250" s="19"/>
      <c r="FW1250" s="23"/>
      <c r="FX1250" s="23"/>
      <c r="FZ1250" s="23"/>
      <c r="GA1250" s="23"/>
      <c r="GB1250" s="23"/>
      <c r="GC1250" s="23"/>
      <c r="GD1250" s="23"/>
      <c r="GE1250" s="23"/>
      <c r="GF1250" s="23"/>
      <c r="GG1250" s="23"/>
      <c r="GH1250" s="23"/>
      <c r="GI1250" s="23"/>
      <c r="GJ1250" s="23"/>
      <c r="GK1250" s="23"/>
      <c r="GL1250" s="23"/>
      <c r="GM1250" s="23"/>
      <c r="GN1250" s="13"/>
    </row>
    <row r="1251" spans="69:196">
      <c r="BQ1251" s="19"/>
      <c r="BR1251" s="19"/>
      <c r="BS1251" s="19"/>
      <c r="BU1251" s="19"/>
      <c r="BV1251" s="19"/>
      <c r="BW1251" s="19"/>
      <c r="BX1251" s="19"/>
      <c r="BY1251" s="19"/>
      <c r="BZ1251" s="19"/>
      <c r="CA1251" s="27"/>
      <c r="EP1251" s="9"/>
      <c r="EU1251" s="13"/>
      <c r="FV1251" s="19"/>
      <c r="FW1251" s="23"/>
      <c r="FX1251" s="23"/>
      <c r="FZ1251" s="23"/>
      <c r="GA1251" s="23"/>
      <c r="GB1251" s="23"/>
      <c r="GC1251" s="23"/>
      <c r="GD1251" s="23"/>
      <c r="GE1251" s="23"/>
      <c r="GF1251" s="23"/>
      <c r="GG1251" s="23"/>
      <c r="GH1251" s="23"/>
      <c r="GI1251" s="23"/>
      <c r="GJ1251" s="23"/>
      <c r="GK1251" s="23"/>
      <c r="GL1251" s="23"/>
      <c r="GM1251" s="23"/>
      <c r="GN1251" s="13"/>
    </row>
    <row r="1252" spans="69:196">
      <c r="BQ1252" s="19"/>
      <c r="BR1252" s="19"/>
      <c r="BS1252" s="19"/>
      <c r="BU1252" s="19"/>
      <c r="BV1252" s="19"/>
      <c r="BW1252" s="19"/>
      <c r="BX1252" s="19"/>
      <c r="BY1252" s="19"/>
      <c r="BZ1252" s="19"/>
      <c r="CA1252" s="27"/>
      <c r="EP1252" s="9"/>
      <c r="EU1252" s="13"/>
      <c r="FV1252" s="19"/>
      <c r="FW1252" s="23"/>
      <c r="FX1252" s="23"/>
      <c r="FZ1252" s="23"/>
      <c r="GA1252" s="23"/>
      <c r="GB1252" s="23"/>
      <c r="GC1252" s="23"/>
      <c r="GD1252" s="23"/>
      <c r="GE1252" s="23"/>
      <c r="GF1252" s="23"/>
      <c r="GG1252" s="23"/>
      <c r="GH1252" s="23"/>
      <c r="GI1252" s="23"/>
      <c r="GJ1252" s="23"/>
      <c r="GK1252" s="23"/>
      <c r="GL1252" s="23"/>
      <c r="GM1252" s="23"/>
      <c r="GN1252" s="13"/>
    </row>
    <row r="1253" spans="69:196">
      <c r="BQ1253" s="19"/>
      <c r="BR1253" s="19"/>
      <c r="BS1253" s="19"/>
      <c r="BU1253" s="19"/>
      <c r="BV1253" s="19"/>
      <c r="BW1253" s="19"/>
      <c r="BX1253" s="19"/>
      <c r="BY1253" s="19"/>
      <c r="BZ1253" s="19"/>
      <c r="CA1253" s="27"/>
      <c r="EP1253" s="9"/>
      <c r="EU1253" s="13"/>
      <c r="FV1253" s="19"/>
      <c r="FW1253" s="23"/>
      <c r="FX1253" s="23"/>
      <c r="FZ1253" s="23"/>
      <c r="GA1253" s="23"/>
      <c r="GB1253" s="23"/>
      <c r="GC1253" s="23"/>
      <c r="GD1253" s="23"/>
      <c r="GE1253" s="23"/>
      <c r="GF1253" s="23"/>
      <c r="GG1253" s="23"/>
      <c r="GH1253" s="23"/>
      <c r="GI1253" s="23"/>
      <c r="GJ1253" s="23"/>
      <c r="GK1253" s="23"/>
      <c r="GL1253" s="23"/>
      <c r="GM1253" s="23"/>
      <c r="GN1253" s="13"/>
    </row>
    <row r="1254" spans="69:196">
      <c r="BQ1254" s="19"/>
      <c r="BR1254" s="19"/>
      <c r="BS1254" s="19"/>
      <c r="BU1254" s="19"/>
      <c r="BV1254" s="19"/>
      <c r="BW1254" s="19"/>
      <c r="BX1254" s="19"/>
      <c r="BY1254" s="19"/>
      <c r="BZ1254" s="19"/>
      <c r="CA1254" s="27"/>
      <c r="EP1254" s="9"/>
      <c r="EU1254" s="13"/>
      <c r="FV1254" s="19"/>
      <c r="FW1254" s="23"/>
      <c r="FX1254" s="23"/>
      <c r="FZ1254" s="23"/>
      <c r="GA1254" s="23"/>
      <c r="GB1254" s="23"/>
      <c r="GC1254" s="23"/>
      <c r="GD1254" s="23"/>
      <c r="GE1254" s="23"/>
      <c r="GF1254" s="23"/>
      <c r="GG1254" s="23"/>
      <c r="GH1254" s="23"/>
      <c r="GI1254" s="23"/>
      <c r="GJ1254" s="23"/>
      <c r="GK1254" s="23"/>
      <c r="GL1254" s="23"/>
      <c r="GM1254" s="23"/>
      <c r="GN1254" s="13"/>
    </row>
    <row r="1255" spans="69:196">
      <c r="BQ1255" s="19"/>
      <c r="BR1255" s="19"/>
      <c r="BS1255" s="19"/>
      <c r="BU1255" s="19"/>
      <c r="BV1255" s="19"/>
      <c r="BW1255" s="19"/>
      <c r="BX1255" s="19"/>
      <c r="BY1255" s="19"/>
      <c r="BZ1255" s="19"/>
      <c r="CA1255" s="27"/>
      <c r="EP1255" s="9"/>
      <c r="EU1255" s="13"/>
      <c r="FV1255" s="19"/>
      <c r="FW1255" s="23"/>
      <c r="FX1255" s="23"/>
      <c r="FZ1255" s="23"/>
      <c r="GA1255" s="23"/>
      <c r="GB1255" s="23"/>
      <c r="GC1255" s="23"/>
      <c r="GD1255" s="23"/>
      <c r="GE1255" s="23"/>
      <c r="GF1255" s="23"/>
      <c r="GG1255" s="23"/>
      <c r="GH1255" s="23"/>
      <c r="GI1255" s="23"/>
      <c r="GJ1255" s="23"/>
      <c r="GK1255" s="23"/>
      <c r="GL1255" s="23"/>
      <c r="GM1255" s="23"/>
      <c r="GN1255" s="13"/>
    </row>
    <row r="1256" spans="69:196">
      <c r="BQ1256" s="19"/>
      <c r="BR1256" s="19"/>
      <c r="BS1256" s="19"/>
      <c r="BU1256" s="19"/>
      <c r="BV1256" s="19"/>
      <c r="BW1256" s="19"/>
      <c r="BX1256" s="19"/>
      <c r="BY1256" s="19"/>
      <c r="BZ1256" s="19"/>
      <c r="CA1256" s="27"/>
      <c r="EP1256" s="9"/>
      <c r="EU1256" s="13"/>
      <c r="FV1256" s="19"/>
      <c r="FW1256" s="23"/>
      <c r="FX1256" s="23"/>
      <c r="FZ1256" s="23"/>
      <c r="GA1256" s="23"/>
      <c r="GB1256" s="23"/>
      <c r="GC1256" s="23"/>
      <c r="GD1256" s="23"/>
      <c r="GE1256" s="23"/>
      <c r="GF1256" s="23"/>
      <c r="GG1256" s="23"/>
      <c r="GH1256" s="23"/>
      <c r="GI1256" s="23"/>
      <c r="GJ1256" s="23"/>
      <c r="GK1256" s="23"/>
      <c r="GL1256" s="23"/>
      <c r="GM1256" s="23"/>
      <c r="GN1256" s="13"/>
    </row>
    <row r="1257" spans="69:196">
      <c r="BQ1257" s="19"/>
      <c r="BR1257" s="19"/>
      <c r="BS1257" s="19"/>
      <c r="BU1257" s="19"/>
      <c r="BV1257" s="19"/>
      <c r="BW1257" s="19"/>
      <c r="BX1257" s="19"/>
      <c r="BY1257" s="19"/>
      <c r="BZ1257" s="19"/>
      <c r="CA1257" s="27"/>
      <c r="EP1257" s="9"/>
      <c r="EU1257" s="13"/>
      <c r="FV1257" s="19"/>
      <c r="FW1257" s="23"/>
      <c r="FX1257" s="23"/>
      <c r="FZ1257" s="23"/>
      <c r="GA1257" s="23"/>
      <c r="GB1257" s="23"/>
      <c r="GC1257" s="23"/>
      <c r="GD1257" s="23"/>
      <c r="GE1257" s="23"/>
      <c r="GF1257" s="23"/>
      <c r="GG1257" s="23"/>
      <c r="GH1257" s="23"/>
      <c r="GI1257" s="23"/>
      <c r="GJ1257" s="23"/>
      <c r="GK1257" s="23"/>
      <c r="GL1257" s="23"/>
      <c r="GM1257" s="23"/>
      <c r="GN1257" s="13"/>
    </row>
    <row r="1258" spans="69:196">
      <c r="BQ1258" s="19"/>
      <c r="BR1258" s="19"/>
      <c r="BS1258" s="19"/>
      <c r="BU1258" s="19"/>
      <c r="BV1258" s="19"/>
      <c r="BW1258" s="19"/>
      <c r="BX1258" s="19"/>
      <c r="BY1258" s="19"/>
      <c r="BZ1258" s="19"/>
      <c r="CA1258" s="27"/>
      <c r="EP1258" s="9"/>
      <c r="EU1258" s="13"/>
      <c r="FV1258" s="19"/>
      <c r="FW1258" s="23"/>
      <c r="FX1258" s="23"/>
      <c r="FZ1258" s="23"/>
      <c r="GA1258" s="23"/>
      <c r="GB1258" s="23"/>
      <c r="GC1258" s="23"/>
      <c r="GD1258" s="23"/>
      <c r="GE1258" s="23"/>
      <c r="GF1258" s="23"/>
      <c r="GG1258" s="23"/>
      <c r="GH1258" s="23"/>
      <c r="GI1258" s="23"/>
      <c r="GJ1258" s="23"/>
      <c r="GK1258" s="23"/>
      <c r="GL1258" s="23"/>
      <c r="GM1258" s="23"/>
      <c r="GN1258" s="13"/>
    </row>
    <row r="1259" spans="69:196">
      <c r="BQ1259" s="19"/>
      <c r="BR1259" s="19"/>
      <c r="BS1259" s="19"/>
      <c r="BU1259" s="19"/>
      <c r="BV1259" s="19"/>
      <c r="BW1259" s="19"/>
      <c r="BX1259" s="19"/>
      <c r="BY1259" s="19"/>
      <c r="BZ1259" s="19"/>
      <c r="CA1259" s="27"/>
      <c r="EP1259" s="9"/>
      <c r="EU1259" s="13"/>
      <c r="FV1259" s="19"/>
      <c r="FW1259" s="23"/>
      <c r="FX1259" s="23"/>
      <c r="FZ1259" s="23"/>
      <c r="GA1259" s="23"/>
      <c r="GB1259" s="23"/>
      <c r="GC1259" s="23"/>
      <c r="GD1259" s="23"/>
      <c r="GE1259" s="23"/>
      <c r="GF1259" s="23"/>
      <c r="GG1259" s="23"/>
      <c r="GH1259" s="23"/>
      <c r="GI1259" s="23"/>
      <c r="GJ1259" s="23"/>
      <c r="GK1259" s="23"/>
      <c r="GL1259" s="23"/>
      <c r="GM1259" s="23"/>
      <c r="GN1259" s="13"/>
    </row>
    <row r="1260" spans="69:196">
      <c r="BQ1260" s="19"/>
      <c r="BR1260" s="19"/>
      <c r="BS1260" s="19"/>
      <c r="BU1260" s="19"/>
      <c r="BV1260" s="19"/>
      <c r="BW1260" s="19"/>
      <c r="BX1260" s="19"/>
      <c r="BY1260" s="19"/>
      <c r="BZ1260" s="19"/>
      <c r="CA1260" s="27"/>
      <c r="EP1260" s="9"/>
      <c r="EU1260" s="13"/>
      <c r="FV1260" s="19"/>
      <c r="FW1260" s="23"/>
      <c r="FX1260" s="23"/>
      <c r="FZ1260" s="23"/>
      <c r="GA1260" s="23"/>
      <c r="GB1260" s="23"/>
      <c r="GC1260" s="23"/>
      <c r="GD1260" s="23"/>
      <c r="GE1260" s="23"/>
      <c r="GF1260" s="23"/>
      <c r="GG1260" s="23"/>
      <c r="GH1260" s="23"/>
      <c r="GI1260" s="23"/>
      <c r="GJ1260" s="23"/>
      <c r="GK1260" s="23"/>
      <c r="GL1260" s="23"/>
      <c r="GM1260" s="23"/>
      <c r="GN1260" s="13"/>
    </row>
    <row r="1261" spans="69:196">
      <c r="BQ1261" s="19"/>
      <c r="BR1261" s="19"/>
      <c r="BS1261" s="19"/>
      <c r="BU1261" s="19"/>
      <c r="BV1261" s="19"/>
      <c r="BW1261" s="19"/>
      <c r="BX1261" s="19"/>
      <c r="BY1261" s="19"/>
      <c r="BZ1261" s="19"/>
      <c r="CA1261" s="27"/>
      <c r="EP1261" s="9"/>
      <c r="EU1261" s="13"/>
      <c r="FV1261" s="19"/>
      <c r="FW1261" s="23"/>
      <c r="FX1261" s="23"/>
      <c r="FZ1261" s="23"/>
      <c r="GA1261" s="23"/>
      <c r="GB1261" s="23"/>
      <c r="GC1261" s="23"/>
      <c r="GD1261" s="23"/>
      <c r="GE1261" s="23"/>
      <c r="GF1261" s="23"/>
      <c r="GG1261" s="23"/>
      <c r="GH1261" s="23"/>
      <c r="GI1261" s="23"/>
      <c r="GJ1261" s="23"/>
      <c r="GK1261" s="23"/>
      <c r="GL1261" s="23"/>
      <c r="GM1261" s="23"/>
      <c r="GN1261" s="13"/>
    </row>
    <row r="1262" spans="69:196">
      <c r="BQ1262" s="19"/>
      <c r="BR1262" s="19"/>
      <c r="BS1262" s="19"/>
      <c r="BU1262" s="19"/>
      <c r="BV1262" s="19"/>
      <c r="BW1262" s="19"/>
      <c r="BX1262" s="19"/>
      <c r="BY1262" s="19"/>
      <c r="BZ1262" s="19"/>
      <c r="CA1262" s="27"/>
      <c r="EP1262" s="9"/>
      <c r="EU1262" s="13"/>
      <c r="FV1262" s="19"/>
      <c r="FW1262" s="23"/>
      <c r="FX1262" s="23"/>
      <c r="FZ1262" s="23"/>
      <c r="GA1262" s="23"/>
      <c r="GB1262" s="23"/>
      <c r="GC1262" s="23"/>
      <c r="GD1262" s="23"/>
      <c r="GE1262" s="23"/>
      <c r="GF1262" s="23"/>
      <c r="GG1262" s="23"/>
      <c r="GH1262" s="23"/>
      <c r="GI1262" s="23"/>
      <c r="GJ1262" s="23"/>
      <c r="GK1262" s="23"/>
      <c r="GL1262" s="23"/>
      <c r="GM1262" s="23"/>
      <c r="GN1262" s="13"/>
    </row>
    <row r="1263" spans="69:196">
      <c r="BQ1263" s="19"/>
      <c r="BR1263" s="19"/>
      <c r="BS1263" s="19"/>
      <c r="BU1263" s="19"/>
      <c r="BV1263" s="19"/>
      <c r="BW1263" s="19"/>
      <c r="BX1263" s="19"/>
      <c r="BY1263" s="19"/>
      <c r="BZ1263" s="19"/>
      <c r="CA1263" s="27"/>
      <c r="EP1263" s="9"/>
      <c r="EU1263" s="13"/>
      <c r="FV1263" s="19"/>
      <c r="FW1263" s="23"/>
      <c r="FX1263" s="23"/>
      <c r="FZ1263" s="23"/>
      <c r="GA1263" s="23"/>
      <c r="GB1263" s="23"/>
      <c r="GC1263" s="23"/>
      <c r="GD1263" s="23"/>
      <c r="GE1263" s="23"/>
      <c r="GF1263" s="23"/>
      <c r="GG1263" s="23"/>
      <c r="GH1263" s="23"/>
      <c r="GI1263" s="23"/>
      <c r="GJ1263" s="23"/>
      <c r="GK1263" s="23"/>
      <c r="GL1263" s="23"/>
      <c r="GM1263" s="23"/>
      <c r="GN1263" s="13"/>
    </row>
    <row r="1264" spans="69:196">
      <c r="BQ1264" s="19"/>
      <c r="BR1264" s="19"/>
      <c r="BS1264" s="19"/>
      <c r="BU1264" s="19"/>
      <c r="BV1264" s="19"/>
      <c r="BW1264" s="19"/>
      <c r="BX1264" s="19"/>
      <c r="BY1264" s="19"/>
      <c r="BZ1264" s="19"/>
      <c r="CA1264" s="27"/>
      <c r="EP1264" s="9"/>
      <c r="EU1264" s="13"/>
      <c r="FV1264" s="19"/>
      <c r="FW1264" s="23"/>
      <c r="FX1264" s="23"/>
      <c r="FZ1264" s="23"/>
      <c r="GA1264" s="23"/>
      <c r="GB1264" s="23"/>
      <c r="GC1264" s="23"/>
      <c r="GD1264" s="23"/>
      <c r="GE1264" s="23"/>
      <c r="GF1264" s="23"/>
      <c r="GG1264" s="23"/>
      <c r="GH1264" s="23"/>
      <c r="GI1264" s="23"/>
      <c r="GJ1264" s="23"/>
      <c r="GK1264" s="23"/>
      <c r="GL1264" s="23"/>
      <c r="GM1264" s="23"/>
      <c r="GN1264" s="13"/>
    </row>
    <row r="1265" spans="69:196">
      <c r="BQ1265" s="19"/>
      <c r="BR1265" s="19"/>
      <c r="BS1265" s="19"/>
      <c r="BU1265" s="19"/>
      <c r="BV1265" s="19"/>
      <c r="BW1265" s="19"/>
      <c r="BX1265" s="19"/>
      <c r="BY1265" s="19"/>
      <c r="BZ1265" s="19"/>
      <c r="CA1265" s="27"/>
      <c r="EP1265" s="9"/>
      <c r="EU1265" s="13"/>
      <c r="FV1265" s="19"/>
      <c r="FW1265" s="23"/>
      <c r="FX1265" s="23"/>
      <c r="FZ1265" s="23"/>
      <c r="GA1265" s="23"/>
      <c r="GB1265" s="23"/>
      <c r="GC1265" s="23"/>
      <c r="GD1265" s="23"/>
      <c r="GE1265" s="23"/>
      <c r="GF1265" s="23"/>
      <c r="GG1265" s="23"/>
      <c r="GH1265" s="23"/>
      <c r="GI1265" s="23"/>
      <c r="GJ1265" s="23"/>
      <c r="GK1265" s="23"/>
      <c r="GL1265" s="23"/>
      <c r="GM1265" s="23"/>
      <c r="GN1265" s="13"/>
    </row>
    <row r="1266" spans="69:196">
      <c r="BQ1266" s="19"/>
      <c r="BR1266" s="19"/>
      <c r="BS1266" s="19"/>
      <c r="BU1266" s="19"/>
      <c r="BV1266" s="19"/>
      <c r="BW1266" s="19"/>
      <c r="BX1266" s="19"/>
      <c r="BY1266" s="19"/>
      <c r="BZ1266" s="19"/>
      <c r="CA1266" s="27"/>
      <c r="EP1266" s="9"/>
      <c r="EU1266" s="13"/>
      <c r="FV1266" s="19"/>
      <c r="FW1266" s="23"/>
      <c r="FX1266" s="23"/>
      <c r="FZ1266" s="23"/>
      <c r="GA1266" s="23"/>
      <c r="GB1266" s="23"/>
      <c r="GC1266" s="23"/>
      <c r="GD1266" s="23"/>
      <c r="GE1266" s="23"/>
      <c r="GF1266" s="23"/>
      <c r="GG1266" s="23"/>
      <c r="GH1266" s="23"/>
      <c r="GI1266" s="23"/>
      <c r="GJ1266" s="23"/>
      <c r="GK1266" s="23"/>
      <c r="GL1266" s="23"/>
      <c r="GM1266" s="23"/>
      <c r="GN1266" s="13"/>
    </row>
    <row r="1267" spans="69:196">
      <c r="BQ1267" s="19"/>
      <c r="BR1267" s="19"/>
      <c r="BS1267" s="19"/>
      <c r="BU1267" s="19"/>
      <c r="BV1267" s="19"/>
      <c r="BW1267" s="19"/>
      <c r="BX1267" s="19"/>
      <c r="BY1267" s="19"/>
      <c r="BZ1267" s="19"/>
      <c r="CA1267" s="27"/>
      <c r="EP1267" s="9"/>
      <c r="EU1267" s="13"/>
      <c r="FV1267" s="19"/>
      <c r="FW1267" s="23"/>
      <c r="FX1267" s="23"/>
      <c r="FZ1267" s="23"/>
      <c r="GA1267" s="23"/>
      <c r="GB1267" s="23"/>
      <c r="GC1267" s="23"/>
      <c r="GD1267" s="23"/>
      <c r="GE1267" s="23"/>
      <c r="GF1267" s="23"/>
      <c r="GG1267" s="23"/>
      <c r="GH1267" s="23"/>
      <c r="GI1267" s="23"/>
      <c r="GJ1267" s="23"/>
      <c r="GK1267" s="23"/>
      <c r="GL1267" s="23"/>
      <c r="GM1267" s="23"/>
      <c r="GN1267" s="13"/>
    </row>
    <row r="1268" spans="69:196">
      <c r="BQ1268" s="19"/>
      <c r="BR1268" s="19"/>
      <c r="BS1268" s="19"/>
      <c r="BU1268" s="19"/>
      <c r="BV1268" s="19"/>
      <c r="BW1268" s="19"/>
      <c r="BX1268" s="19"/>
      <c r="BY1268" s="19"/>
      <c r="BZ1268" s="19"/>
      <c r="CA1268" s="27"/>
      <c r="EP1268" s="9"/>
      <c r="EU1268" s="13"/>
      <c r="FV1268" s="19"/>
      <c r="FW1268" s="23"/>
      <c r="FX1268" s="23"/>
      <c r="FZ1268" s="23"/>
      <c r="GA1268" s="23"/>
      <c r="GB1268" s="23"/>
      <c r="GC1268" s="23"/>
      <c r="GD1268" s="23"/>
      <c r="GE1268" s="23"/>
      <c r="GF1268" s="23"/>
      <c r="GG1268" s="23"/>
      <c r="GH1268" s="23"/>
      <c r="GI1268" s="23"/>
      <c r="GJ1268" s="23"/>
      <c r="GK1268" s="23"/>
      <c r="GL1268" s="23"/>
      <c r="GM1268" s="23"/>
      <c r="GN1268" s="13"/>
    </row>
    <row r="1269" spans="69:196">
      <c r="BQ1269" s="19"/>
      <c r="BR1269" s="19"/>
      <c r="BS1269" s="19"/>
      <c r="BU1269" s="19"/>
      <c r="BV1269" s="19"/>
      <c r="BW1269" s="19"/>
      <c r="BX1269" s="19"/>
      <c r="BY1269" s="19"/>
      <c r="BZ1269" s="19"/>
      <c r="CA1269" s="27"/>
      <c r="EP1269" s="9"/>
      <c r="EU1269" s="13"/>
      <c r="FV1269" s="19"/>
      <c r="FW1269" s="23"/>
      <c r="FX1269" s="23"/>
      <c r="FZ1269" s="23"/>
      <c r="GA1269" s="23"/>
      <c r="GB1269" s="23"/>
      <c r="GC1269" s="23"/>
      <c r="GD1269" s="23"/>
      <c r="GE1269" s="23"/>
      <c r="GF1269" s="23"/>
      <c r="GG1269" s="23"/>
      <c r="GH1269" s="23"/>
      <c r="GI1269" s="23"/>
      <c r="GJ1269" s="23"/>
      <c r="GK1269" s="23"/>
      <c r="GL1269" s="23"/>
      <c r="GM1269" s="23"/>
      <c r="GN1269" s="13"/>
    </row>
    <row r="1270" spans="69:196">
      <c r="BQ1270" s="19"/>
      <c r="BR1270" s="19"/>
      <c r="BS1270" s="19"/>
      <c r="BU1270" s="19"/>
      <c r="BV1270" s="19"/>
      <c r="BW1270" s="19"/>
      <c r="BX1270" s="19"/>
      <c r="BY1270" s="19"/>
      <c r="BZ1270" s="19"/>
      <c r="CA1270" s="27"/>
      <c r="EP1270" s="9"/>
      <c r="EU1270" s="13"/>
      <c r="FV1270" s="19"/>
      <c r="FW1270" s="23"/>
      <c r="FX1270" s="23"/>
      <c r="FZ1270" s="23"/>
      <c r="GA1270" s="23"/>
      <c r="GB1270" s="23"/>
      <c r="GC1270" s="23"/>
      <c r="GD1270" s="23"/>
      <c r="GE1270" s="23"/>
      <c r="GF1270" s="23"/>
      <c r="GG1270" s="23"/>
      <c r="GH1270" s="23"/>
      <c r="GI1270" s="23"/>
      <c r="GJ1270" s="23"/>
      <c r="GK1270" s="23"/>
      <c r="GL1270" s="23"/>
      <c r="GM1270" s="23"/>
      <c r="GN1270" s="13"/>
    </row>
    <row r="1271" spans="69:196">
      <c r="BQ1271" s="19"/>
      <c r="BR1271" s="19"/>
      <c r="BS1271" s="19"/>
      <c r="BU1271" s="19"/>
      <c r="BV1271" s="19"/>
      <c r="BW1271" s="19"/>
      <c r="BX1271" s="19"/>
      <c r="BY1271" s="19"/>
      <c r="BZ1271" s="19"/>
      <c r="CA1271" s="27"/>
      <c r="EP1271" s="9"/>
      <c r="EU1271" s="13"/>
      <c r="FV1271" s="19"/>
      <c r="FW1271" s="23"/>
      <c r="FX1271" s="23"/>
      <c r="FZ1271" s="23"/>
      <c r="GA1271" s="23"/>
      <c r="GB1271" s="23"/>
      <c r="GC1271" s="23"/>
      <c r="GD1271" s="23"/>
      <c r="GE1271" s="23"/>
      <c r="GF1271" s="23"/>
      <c r="GG1271" s="23"/>
      <c r="GH1271" s="23"/>
      <c r="GI1271" s="23"/>
      <c r="GJ1271" s="23"/>
      <c r="GK1271" s="23"/>
      <c r="GL1271" s="23"/>
      <c r="GM1271" s="23"/>
      <c r="GN1271" s="13"/>
    </row>
    <row r="1272" spans="69:196">
      <c r="BQ1272" s="19"/>
      <c r="BR1272" s="19"/>
      <c r="BS1272" s="19"/>
      <c r="BU1272" s="19"/>
      <c r="BV1272" s="19"/>
      <c r="BW1272" s="19"/>
      <c r="BX1272" s="19"/>
      <c r="BY1272" s="19"/>
      <c r="BZ1272" s="19"/>
      <c r="CA1272" s="27"/>
      <c r="EP1272" s="9"/>
      <c r="EU1272" s="13"/>
      <c r="FV1272" s="19"/>
      <c r="FW1272" s="23"/>
      <c r="FX1272" s="23"/>
      <c r="FZ1272" s="23"/>
      <c r="GA1272" s="23"/>
      <c r="GB1272" s="23"/>
      <c r="GC1272" s="23"/>
      <c r="GD1272" s="23"/>
      <c r="GE1272" s="23"/>
      <c r="GF1272" s="23"/>
      <c r="GG1272" s="23"/>
      <c r="GH1272" s="23"/>
      <c r="GI1272" s="23"/>
      <c r="GJ1272" s="23"/>
      <c r="GK1272" s="23"/>
      <c r="GL1272" s="23"/>
      <c r="GM1272" s="23"/>
      <c r="GN1272" s="13"/>
    </row>
    <row r="1273" spans="69:196">
      <c r="BQ1273" s="19"/>
      <c r="BR1273" s="19"/>
      <c r="BS1273" s="19"/>
      <c r="BU1273" s="19"/>
      <c r="BV1273" s="19"/>
      <c r="BW1273" s="19"/>
      <c r="BX1273" s="19"/>
      <c r="BY1273" s="19"/>
      <c r="BZ1273" s="19"/>
      <c r="CA1273" s="27"/>
      <c r="EP1273" s="9"/>
      <c r="EU1273" s="13"/>
      <c r="FV1273" s="19"/>
      <c r="FW1273" s="23"/>
      <c r="FX1273" s="23"/>
      <c r="FZ1273" s="23"/>
      <c r="GA1273" s="23"/>
      <c r="GB1273" s="23"/>
      <c r="GC1273" s="23"/>
      <c r="GD1273" s="23"/>
      <c r="GE1273" s="23"/>
      <c r="GF1273" s="23"/>
      <c r="GG1273" s="23"/>
      <c r="GH1273" s="23"/>
      <c r="GI1273" s="23"/>
      <c r="GJ1273" s="23"/>
      <c r="GK1273" s="23"/>
      <c r="GL1273" s="23"/>
      <c r="GM1273" s="23"/>
      <c r="GN1273" s="13"/>
    </row>
    <row r="1274" spans="69:196">
      <c r="BQ1274" s="19"/>
      <c r="BR1274" s="19"/>
      <c r="BS1274" s="19"/>
      <c r="BU1274" s="19"/>
      <c r="BV1274" s="19"/>
      <c r="BW1274" s="19"/>
      <c r="BX1274" s="19"/>
      <c r="BY1274" s="19"/>
      <c r="BZ1274" s="19"/>
      <c r="CA1274" s="27"/>
      <c r="EP1274" s="9"/>
      <c r="EU1274" s="13"/>
      <c r="FV1274" s="19"/>
      <c r="FW1274" s="23"/>
      <c r="FX1274" s="23"/>
      <c r="FZ1274" s="23"/>
      <c r="GA1274" s="23"/>
      <c r="GB1274" s="23"/>
      <c r="GC1274" s="23"/>
      <c r="GD1274" s="23"/>
      <c r="GE1274" s="23"/>
      <c r="GF1274" s="23"/>
      <c r="GG1274" s="23"/>
      <c r="GH1274" s="23"/>
      <c r="GI1274" s="23"/>
      <c r="GJ1274" s="23"/>
      <c r="GK1274" s="23"/>
      <c r="GL1274" s="23"/>
      <c r="GM1274" s="23"/>
      <c r="GN1274" s="13"/>
    </row>
    <row r="1275" spans="69:196">
      <c r="BQ1275" s="19"/>
      <c r="BR1275" s="19"/>
      <c r="BS1275" s="19"/>
      <c r="BU1275" s="19"/>
      <c r="BV1275" s="19"/>
      <c r="BW1275" s="19"/>
      <c r="BX1275" s="19"/>
      <c r="BY1275" s="19"/>
      <c r="BZ1275" s="19"/>
      <c r="CA1275" s="27"/>
      <c r="EP1275" s="9"/>
      <c r="EU1275" s="13"/>
      <c r="FV1275" s="19"/>
      <c r="FW1275" s="23"/>
      <c r="FX1275" s="23"/>
      <c r="FZ1275" s="23"/>
      <c r="GA1275" s="23"/>
      <c r="GB1275" s="23"/>
      <c r="GC1275" s="23"/>
      <c r="GD1275" s="23"/>
      <c r="GE1275" s="23"/>
      <c r="GF1275" s="23"/>
      <c r="GG1275" s="23"/>
      <c r="GH1275" s="23"/>
      <c r="GI1275" s="23"/>
      <c r="GJ1275" s="23"/>
      <c r="GK1275" s="23"/>
      <c r="GL1275" s="23"/>
      <c r="GM1275" s="23"/>
      <c r="GN1275" s="13"/>
    </row>
    <row r="1276" spans="69:196">
      <c r="BQ1276" s="19"/>
      <c r="BR1276" s="19"/>
      <c r="BS1276" s="19"/>
      <c r="BU1276" s="19"/>
      <c r="BV1276" s="19"/>
      <c r="BW1276" s="19"/>
      <c r="BX1276" s="19"/>
      <c r="BY1276" s="19"/>
      <c r="BZ1276" s="19"/>
      <c r="CA1276" s="27"/>
      <c r="EP1276" s="9"/>
      <c r="EU1276" s="13"/>
      <c r="FV1276" s="19"/>
      <c r="FW1276" s="23"/>
      <c r="FX1276" s="23"/>
      <c r="FZ1276" s="23"/>
      <c r="GA1276" s="23"/>
      <c r="GB1276" s="23"/>
      <c r="GC1276" s="23"/>
      <c r="GD1276" s="23"/>
      <c r="GE1276" s="23"/>
      <c r="GF1276" s="23"/>
      <c r="GG1276" s="23"/>
      <c r="GH1276" s="23"/>
      <c r="GI1276" s="23"/>
      <c r="GJ1276" s="23"/>
      <c r="GK1276" s="23"/>
      <c r="GL1276" s="23"/>
      <c r="GM1276" s="23"/>
      <c r="GN1276" s="13"/>
    </row>
    <row r="1277" spans="69:196">
      <c r="BQ1277" s="19"/>
      <c r="BR1277" s="19"/>
      <c r="BS1277" s="19"/>
      <c r="BU1277" s="19"/>
      <c r="BV1277" s="19"/>
      <c r="BW1277" s="19"/>
      <c r="BX1277" s="19"/>
      <c r="BY1277" s="19"/>
      <c r="BZ1277" s="19"/>
      <c r="CA1277" s="27"/>
      <c r="EP1277" s="9"/>
      <c r="EU1277" s="13"/>
      <c r="FV1277" s="19"/>
      <c r="FW1277" s="23"/>
      <c r="FX1277" s="23"/>
      <c r="FZ1277" s="23"/>
      <c r="GA1277" s="23"/>
      <c r="GB1277" s="23"/>
      <c r="GC1277" s="23"/>
      <c r="GD1277" s="23"/>
      <c r="GE1277" s="23"/>
      <c r="GF1277" s="23"/>
      <c r="GG1277" s="23"/>
      <c r="GH1277" s="23"/>
      <c r="GI1277" s="23"/>
      <c r="GJ1277" s="23"/>
      <c r="GK1277" s="23"/>
      <c r="GL1277" s="23"/>
      <c r="GM1277" s="23"/>
      <c r="GN1277" s="13"/>
    </row>
    <row r="1278" spans="69:196">
      <c r="BQ1278" s="19"/>
      <c r="BR1278" s="19"/>
      <c r="BS1278" s="19"/>
      <c r="BU1278" s="19"/>
      <c r="BV1278" s="19"/>
      <c r="BW1278" s="19"/>
      <c r="BX1278" s="19"/>
      <c r="BY1278" s="19"/>
      <c r="BZ1278" s="19"/>
      <c r="CA1278" s="27"/>
      <c r="EP1278" s="9"/>
      <c r="EU1278" s="13"/>
      <c r="FV1278" s="19"/>
      <c r="FW1278" s="23"/>
      <c r="FX1278" s="23"/>
      <c r="FZ1278" s="23"/>
      <c r="GA1278" s="23"/>
      <c r="GB1278" s="23"/>
      <c r="GC1278" s="23"/>
      <c r="GD1278" s="23"/>
      <c r="GE1278" s="23"/>
      <c r="GF1278" s="23"/>
      <c r="GG1278" s="23"/>
      <c r="GH1278" s="23"/>
      <c r="GI1278" s="23"/>
      <c r="GJ1278" s="23"/>
      <c r="GK1278" s="23"/>
      <c r="GL1278" s="23"/>
      <c r="GM1278" s="23"/>
      <c r="GN1278" s="13"/>
    </row>
    <row r="1279" spans="69:196">
      <c r="BQ1279" s="19"/>
      <c r="BR1279" s="19"/>
      <c r="BS1279" s="19"/>
      <c r="BU1279" s="19"/>
      <c r="BV1279" s="19"/>
      <c r="BW1279" s="19"/>
      <c r="BX1279" s="19"/>
      <c r="BY1279" s="19"/>
      <c r="BZ1279" s="19"/>
      <c r="CA1279" s="27"/>
      <c r="EP1279" s="9"/>
      <c r="EU1279" s="13"/>
      <c r="FV1279" s="19"/>
      <c r="FW1279" s="23"/>
      <c r="FX1279" s="23"/>
      <c r="FZ1279" s="23"/>
      <c r="GA1279" s="23"/>
      <c r="GB1279" s="23"/>
      <c r="GC1279" s="23"/>
      <c r="GD1279" s="23"/>
      <c r="GE1279" s="23"/>
      <c r="GF1279" s="23"/>
      <c r="GG1279" s="23"/>
      <c r="GH1279" s="23"/>
      <c r="GI1279" s="23"/>
      <c r="GJ1279" s="23"/>
      <c r="GK1279" s="23"/>
      <c r="GL1279" s="23"/>
      <c r="GM1279" s="23"/>
      <c r="GN1279" s="13"/>
    </row>
    <row r="1280" spans="69:196">
      <c r="BQ1280" s="19"/>
      <c r="BR1280" s="19"/>
      <c r="BS1280" s="19"/>
      <c r="BU1280" s="19"/>
      <c r="BV1280" s="19"/>
      <c r="BW1280" s="19"/>
      <c r="BX1280" s="19"/>
      <c r="BY1280" s="19"/>
      <c r="BZ1280" s="19"/>
      <c r="CA1280" s="27"/>
      <c r="EP1280" s="9"/>
      <c r="EU1280" s="13"/>
      <c r="FV1280" s="19"/>
      <c r="FW1280" s="23"/>
      <c r="FX1280" s="23"/>
      <c r="FZ1280" s="23"/>
      <c r="GA1280" s="23"/>
      <c r="GB1280" s="23"/>
      <c r="GC1280" s="23"/>
      <c r="GD1280" s="23"/>
      <c r="GE1280" s="23"/>
      <c r="GF1280" s="23"/>
      <c r="GG1280" s="23"/>
      <c r="GH1280" s="23"/>
      <c r="GI1280" s="23"/>
      <c r="GJ1280" s="23"/>
      <c r="GK1280" s="23"/>
      <c r="GL1280" s="23"/>
      <c r="GM1280" s="23"/>
      <c r="GN1280" s="13"/>
    </row>
    <row r="1281" spans="69:196">
      <c r="BQ1281" s="19"/>
      <c r="BR1281" s="19"/>
      <c r="BS1281" s="19"/>
      <c r="BU1281" s="19"/>
      <c r="BV1281" s="19"/>
      <c r="BW1281" s="19"/>
      <c r="BX1281" s="19"/>
      <c r="BY1281" s="19"/>
      <c r="BZ1281" s="19"/>
      <c r="CA1281" s="27"/>
      <c r="EP1281" s="9"/>
      <c r="EU1281" s="13"/>
      <c r="FV1281" s="19"/>
      <c r="FW1281" s="23"/>
      <c r="FX1281" s="23"/>
      <c r="FZ1281" s="23"/>
      <c r="GA1281" s="23"/>
      <c r="GB1281" s="23"/>
      <c r="GC1281" s="23"/>
      <c r="GD1281" s="23"/>
      <c r="GE1281" s="23"/>
      <c r="GF1281" s="23"/>
      <c r="GG1281" s="23"/>
      <c r="GH1281" s="23"/>
      <c r="GI1281" s="23"/>
      <c r="GJ1281" s="23"/>
      <c r="GK1281" s="23"/>
      <c r="GL1281" s="23"/>
      <c r="GM1281" s="23"/>
      <c r="GN1281" s="13"/>
    </row>
    <row r="1282" spans="69:196">
      <c r="BQ1282" s="19"/>
      <c r="BR1282" s="19"/>
      <c r="BS1282" s="19"/>
      <c r="BU1282" s="19"/>
      <c r="BV1282" s="19"/>
      <c r="BW1282" s="19"/>
      <c r="BX1282" s="19"/>
      <c r="BY1282" s="19"/>
      <c r="BZ1282" s="19"/>
      <c r="CA1282" s="27"/>
      <c r="EP1282" s="9"/>
      <c r="EU1282" s="13"/>
      <c r="FV1282" s="19"/>
      <c r="FW1282" s="23"/>
      <c r="FX1282" s="23"/>
      <c r="FZ1282" s="23"/>
      <c r="GA1282" s="23"/>
      <c r="GB1282" s="23"/>
      <c r="GC1282" s="23"/>
      <c r="GD1282" s="23"/>
      <c r="GE1282" s="23"/>
      <c r="GF1282" s="23"/>
      <c r="GG1282" s="23"/>
      <c r="GH1282" s="23"/>
      <c r="GI1282" s="23"/>
      <c r="GJ1282" s="23"/>
      <c r="GK1282" s="23"/>
      <c r="GL1282" s="23"/>
      <c r="GM1282" s="23"/>
      <c r="GN1282" s="13"/>
    </row>
    <row r="1283" spans="69:196">
      <c r="BQ1283" s="19"/>
      <c r="BR1283" s="19"/>
      <c r="BS1283" s="19"/>
      <c r="BU1283" s="19"/>
      <c r="BV1283" s="19"/>
      <c r="BW1283" s="19"/>
      <c r="BX1283" s="19"/>
      <c r="BY1283" s="19"/>
      <c r="BZ1283" s="19"/>
      <c r="CA1283" s="27"/>
      <c r="EP1283" s="9"/>
      <c r="EU1283" s="13"/>
      <c r="FV1283" s="19"/>
      <c r="FW1283" s="23"/>
      <c r="FX1283" s="23"/>
      <c r="FZ1283" s="23"/>
      <c r="GA1283" s="23"/>
      <c r="GB1283" s="23"/>
      <c r="GC1283" s="23"/>
      <c r="GD1283" s="23"/>
      <c r="GE1283" s="23"/>
      <c r="GF1283" s="23"/>
      <c r="GG1283" s="23"/>
      <c r="GH1283" s="23"/>
      <c r="GI1283" s="23"/>
      <c r="GJ1283" s="23"/>
      <c r="GK1283" s="23"/>
      <c r="GL1283" s="23"/>
      <c r="GM1283" s="23"/>
      <c r="GN1283" s="13"/>
    </row>
    <row r="1284" spans="69:196">
      <c r="BQ1284" s="19"/>
      <c r="BR1284" s="19"/>
      <c r="BS1284" s="19"/>
      <c r="BU1284" s="19"/>
      <c r="BV1284" s="19"/>
      <c r="BW1284" s="19"/>
      <c r="BX1284" s="19"/>
      <c r="BY1284" s="19"/>
      <c r="BZ1284" s="19"/>
      <c r="CA1284" s="27"/>
      <c r="EP1284" s="9"/>
      <c r="EU1284" s="13"/>
      <c r="FV1284" s="19"/>
      <c r="FW1284" s="23"/>
      <c r="FX1284" s="23"/>
      <c r="FZ1284" s="23"/>
      <c r="GA1284" s="23"/>
      <c r="GB1284" s="23"/>
      <c r="GC1284" s="23"/>
      <c r="GD1284" s="23"/>
      <c r="GE1284" s="23"/>
      <c r="GF1284" s="23"/>
      <c r="GG1284" s="23"/>
      <c r="GH1284" s="23"/>
      <c r="GI1284" s="23"/>
      <c r="GJ1284" s="23"/>
      <c r="GK1284" s="23"/>
      <c r="GL1284" s="23"/>
      <c r="GM1284" s="23"/>
      <c r="GN1284" s="13"/>
    </row>
    <row r="1285" spans="69:196">
      <c r="BQ1285" s="19"/>
      <c r="BR1285" s="19"/>
      <c r="BS1285" s="19"/>
      <c r="BU1285" s="19"/>
      <c r="BV1285" s="19"/>
      <c r="BW1285" s="19"/>
      <c r="BX1285" s="19"/>
      <c r="BY1285" s="19"/>
      <c r="BZ1285" s="19"/>
      <c r="CA1285" s="27"/>
      <c r="EP1285" s="9"/>
      <c r="EU1285" s="13"/>
      <c r="FV1285" s="19"/>
      <c r="FW1285" s="23"/>
      <c r="FX1285" s="23"/>
      <c r="FZ1285" s="23"/>
      <c r="GA1285" s="23"/>
      <c r="GB1285" s="23"/>
      <c r="GC1285" s="23"/>
      <c r="GD1285" s="23"/>
      <c r="GE1285" s="23"/>
      <c r="GF1285" s="23"/>
      <c r="GG1285" s="23"/>
      <c r="GH1285" s="23"/>
      <c r="GI1285" s="23"/>
      <c r="GJ1285" s="23"/>
      <c r="GK1285" s="23"/>
      <c r="GL1285" s="23"/>
      <c r="GM1285" s="23"/>
      <c r="GN1285" s="13"/>
    </row>
    <row r="1286" spans="69:196">
      <c r="BQ1286" s="19"/>
      <c r="BR1286" s="19"/>
      <c r="BS1286" s="19"/>
      <c r="BU1286" s="19"/>
      <c r="BV1286" s="19"/>
      <c r="BW1286" s="19"/>
      <c r="BX1286" s="19"/>
      <c r="BY1286" s="19"/>
      <c r="BZ1286" s="19"/>
      <c r="CA1286" s="27"/>
      <c r="EP1286" s="9"/>
      <c r="EU1286" s="13"/>
      <c r="FV1286" s="19"/>
      <c r="FW1286" s="23"/>
      <c r="FX1286" s="23"/>
      <c r="FZ1286" s="23"/>
      <c r="GA1286" s="23"/>
      <c r="GB1286" s="23"/>
      <c r="GC1286" s="23"/>
      <c r="GD1286" s="23"/>
      <c r="GE1286" s="23"/>
      <c r="GF1286" s="23"/>
      <c r="GG1286" s="23"/>
      <c r="GH1286" s="23"/>
      <c r="GI1286" s="23"/>
      <c r="GJ1286" s="23"/>
      <c r="GK1286" s="23"/>
      <c r="GL1286" s="23"/>
      <c r="GM1286" s="23"/>
      <c r="GN1286" s="13"/>
    </row>
    <row r="1287" spans="69:196">
      <c r="BQ1287" s="19"/>
      <c r="BR1287" s="19"/>
      <c r="BS1287" s="19"/>
      <c r="BU1287" s="19"/>
      <c r="BV1287" s="19"/>
      <c r="BW1287" s="19"/>
      <c r="BX1287" s="19"/>
      <c r="BY1287" s="19"/>
      <c r="BZ1287" s="19"/>
      <c r="CA1287" s="27"/>
      <c r="EP1287" s="9"/>
      <c r="EU1287" s="13"/>
      <c r="FV1287" s="19"/>
      <c r="FW1287" s="23"/>
      <c r="FX1287" s="23"/>
      <c r="FZ1287" s="23"/>
      <c r="GA1287" s="23"/>
      <c r="GB1287" s="23"/>
      <c r="GC1287" s="23"/>
      <c r="GD1287" s="23"/>
      <c r="GE1287" s="23"/>
      <c r="GF1287" s="23"/>
      <c r="GG1287" s="23"/>
      <c r="GH1287" s="23"/>
      <c r="GI1287" s="23"/>
      <c r="GJ1287" s="23"/>
      <c r="GK1287" s="23"/>
      <c r="GL1287" s="23"/>
      <c r="GM1287" s="23"/>
      <c r="GN1287" s="13"/>
    </row>
    <row r="1288" spans="69:196">
      <c r="BQ1288" s="19"/>
      <c r="BR1288" s="19"/>
      <c r="BS1288" s="19"/>
      <c r="BU1288" s="19"/>
      <c r="BV1288" s="19"/>
      <c r="BW1288" s="19"/>
      <c r="BX1288" s="19"/>
      <c r="BY1288" s="19"/>
      <c r="BZ1288" s="19"/>
      <c r="CA1288" s="27"/>
      <c r="EP1288" s="9"/>
      <c r="EU1288" s="13"/>
      <c r="FV1288" s="19"/>
      <c r="FW1288" s="23"/>
      <c r="FX1288" s="23"/>
      <c r="FZ1288" s="23"/>
      <c r="GA1288" s="23"/>
      <c r="GB1288" s="23"/>
      <c r="GC1288" s="23"/>
      <c r="GD1288" s="23"/>
      <c r="GE1288" s="23"/>
      <c r="GF1288" s="23"/>
      <c r="GG1288" s="23"/>
      <c r="GH1288" s="23"/>
      <c r="GI1288" s="23"/>
      <c r="GJ1288" s="23"/>
      <c r="GK1288" s="23"/>
      <c r="GL1288" s="23"/>
      <c r="GM1288" s="23"/>
      <c r="GN1288" s="13"/>
    </row>
    <row r="1289" spans="69:196">
      <c r="BQ1289" s="19"/>
      <c r="BR1289" s="19"/>
      <c r="BS1289" s="19"/>
      <c r="BU1289" s="19"/>
      <c r="BV1289" s="19"/>
      <c r="BW1289" s="19"/>
      <c r="BX1289" s="19"/>
      <c r="BY1289" s="19"/>
      <c r="BZ1289" s="19"/>
      <c r="CA1289" s="27"/>
      <c r="EP1289" s="9"/>
      <c r="EU1289" s="13"/>
      <c r="FV1289" s="19"/>
      <c r="FW1289" s="23"/>
      <c r="FX1289" s="23"/>
      <c r="FZ1289" s="23"/>
      <c r="GA1289" s="23"/>
      <c r="GB1289" s="23"/>
      <c r="GC1289" s="23"/>
      <c r="GD1289" s="23"/>
      <c r="GE1289" s="23"/>
      <c r="GF1289" s="23"/>
      <c r="GG1289" s="23"/>
      <c r="GH1289" s="23"/>
      <c r="GI1289" s="23"/>
      <c r="GJ1289" s="23"/>
      <c r="GK1289" s="23"/>
      <c r="GL1289" s="23"/>
      <c r="GM1289" s="23"/>
      <c r="GN1289" s="13"/>
    </row>
    <row r="1290" spans="69:196">
      <c r="BQ1290" s="19"/>
      <c r="BR1290" s="19"/>
      <c r="BS1290" s="19"/>
      <c r="BU1290" s="19"/>
      <c r="BV1290" s="19"/>
      <c r="BW1290" s="19"/>
      <c r="BX1290" s="19"/>
      <c r="BY1290" s="19"/>
      <c r="BZ1290" s="19"/>
      <c r="CA1290" s="27"/>
      <c r="EP1290" s="9"/>
      <c r="EU1290" s="13"/>
      <c r="FV1290" s="19"/>
      <c r="FW1290" s="23"/>
      <c r="FX1290" s="23"/>
      <c r="FZ1290" s="23"/>
      <c r="GA1290" s="23"/>
      <c r="GB1290" s="23"/>
      <c r="GC1290" s="23"/>
      <c r="GD1290" s="23"/>
      <c r="GE1290" s="23"/>
      <c r="GF1290" s="23"/>
      <c r="GG1290" s="23"/>
      <c r="GH1290" s="23"/>
      <c r="GI1290" s="23"/>
      <c r="GJ1290" s="23"/>
      <c r="GK1290" s="23"/>
      <c r="GL1290" s="23"/>
      <c r="GM1290" s="23"/>
      <c r="GN1290" s="13"/>
    </row>
    <row r="1291" spans="69:196">
      <c r="BQ1291" s="19"/>
      <c r="BR1291" s="19"/>
      <c r="BS1291" s="19"/>
      <c r="BU1291" s="19"/>
      <c r="BV1291" s="19"/>
      <c r="BW1291" s="19"/>
      <c r="BX1291" s="19"/>
      <c r="BY1291" s="19"/>
      <c r="BZ1291" s="19"/>
      <c r="CA1291" s="27"/>
      <c r="EP1291" s="9"/>
      <c r="EU1291" s="13"/>
      <c r="FV1291" s="19"/>
      <c r="FW1291" s="23"/>
      <c r="FX1291" s="23"/>
      <c r="FZ1291" s="23"/>
      <c r="GA1291" s="23"/>
      <c r="GB1291" s="23"/>
      <c r="GC1291" s="23"/>
      <c r="GD1291" s="23"/>
      <c r="GE1291" s="23"/>
      <c r="GF1291" s="23"/>
      <c r="GG1291" s="23"/>
      <c r="GH1291" s="23"/>
      <c r="GI1291" s="23"/>
      <c r="GJ1291" s="23"/>
      <c r="GK1291" s="23"/>
      <c r="GL1291" s="23"/>
      <c r="GM1291" s="23"/>
      <c r="GN1291" s="13"/>
    </row>
    <row r="1292" spans="69:196">
      <c r="BQ1292" s="19"/>
      <c r="BR1292" s="19"/>
      <c r="BS1292" s="19"/>
      <c r="BU1292" s="19"/>
      <c r="BV1292" s="19"/>
      <c r="BW1292" s="19"/>
      <c r="BX1292" s="19"/>
      <c r="BY1292" s="19"/>
      <c r="BZ1292" s="19"/>
      <c r="CA1292" s="27"/>
      <c r="EP1292" s="9"/>
      <c r="EU1292" s="13"/>
      <c r="FV1292" s="19"/>
      <c r="FW1292" s="23"/>
      <c r="FX1292" s="23"/>
      <c r="FZ1292" s="23"/>
      <c r="GA1292" s="23"/>
      <c r="GB1292" s="23"/>
      <c r="GC1292" s="23"/>
      <c r="GD1292" s="23"/>
      <c r="GE1292" s="23"/>
      <c r="GF1292" s="23"/>
      <c r="GG1292" s="23"/>
      <c r="GH1292" s="23"/>
      <c r="GI1292" s="23"/>
      <c r="GJ1292" s="23"/>
      <c r="GK1292" s="23"/>
      <c r="GL1292" s="23"/>
      <c r="GM1292" s="23"/>
      <c r="GN1292" s="13"/>
    </row>
    <row r="1293" spans="69:196">
      <c r="BQ1293" s="19"/>
      <c r="BR1293" s="19"/>
      <c r="BS1293" s="19"/>
      <c r="BU1293" s="19"/>
      <c r="BV1293" s="19"/>
      <c r="BW1293" s="19"/>
      <c r="BX1293" s="19"/>
      <c r="BY1293" s="19"/>
      <c r="BZ1293" s="19"/>
      <c r="CA1293" s="27"/>
      <c r="EP1293" s="9"/>
      <c r="EU1293" s="13"/>
      <c r="FV1293" s="19"/>
      <c r="FW1293" s="23"/>
      <c r="FX1293" s="23"/>
      <c r="FZ1293" s="23"/>
      <c r="GA1293" s="23"/>
      <c r="GB1293" s="23"/>
      <c r="GC1293" s="23"/>
      <c r="GD1293" s="23"/>
      <c r="GE1293" s="23"/>
      <c r="GF1293" s="23"/>
      <c r="GG1293" s="23"/>
      <c r="GH1293" s="23"/>
      <c r="GI1293" s="23"/>
      <c r="GJ1293" s="23"/>
      <c r="GK1293" s="23"/>
      <c r="GL1293" s="23"/>
      <c r="GM1293" s="23"/>
      <c r="GN1293" s="13"/>
    </row>
    <row r="1294" spans="69:196">
      <c r="BQ1294" s="19"/>
      <c r="BR1294" s="19"/>
      <c r="BS1294" s="19"/>
      <c r="BU1294" s="19"/>
      <c r="BV1294" s="19"/>
      <c r="BW1294" s="19"/>
      <c r="BX1294" s="19"/>
      <c r="BY1294" s="19"/>
      <c r="BZ1294" s="19"/>
      <c r="CA1294" s="27"/>
      <c r="EP1294" s="9"/>
      <c r="EU1294" s="13"/>
      <c r="FV1294" s="19"/>
      <c r="FW1294" s="23"/>
      <c r="FX1294" s="23"/>
      <c r="FZ1294" s="23"/>
      <c r="GA1294" s="23"/>
      <c r="GB1294" s="23"/>
      <c r="GC1294" s="23"/>
      <c r="GD1294" s="23"/>
      <c r="GE1294" s="23"/>
      <c r="GF1294" s="23"/>
      <c r="GG1294" s="23"/>
      <c r="GH1294" s="23"/>
      <c r="GI1294" s="23"/>
      <c r="GJ1294" s="23"/>
      <c r="GK1294" s="23"/>
      <c r="GL1294" s="23"/>
      <c r="GM1294" s="23"/>
      <c r="GN1294" s="13"/>
    </row>
    <row r="1295" spans="69:196">
      <c r="BQ1295" s="19"/>
      <c r="BR1295" s="19"/>
      <c r="BS1295" s="19"/>
      <c r="BU1295" s="19"/>
      <c r="BV1295" s="19"/>
      <c r="BW1295" s="19"/>
      <c r="BX1295" s="19"/>
      <c r="BY1295" s="19"/>
      <c r="BZ1295" s="19"/>
      <c r="CA1295" s="27"/>
      <c r="EP1295" s="9"/>
      <c r="EU1295" s="13"/>
      <c r="FV1295" s="19"/>
      <c r="FW1295" s="23"/>
      <c r="FX1295" s="23"/>
      <c r="FZ1295" s="23"/>
      <c r="GA1295" s="23"/>
      <c r="GB1295" s="23"/>
      <c r="GC1295" s="23"/>
      <c r="GD1295" s="23"/>
      <c r="GE1295" s="23"/>
      <c r="GF1295" s="23"/>
      <c r="GG1295" s="23"/>
      <c r="GH1295" s="23"/>
      <c r="GI1295" s="23"/>
      <c r="GJ1295" s="23"/>
      <c r="GK1295" s="23"/>
      <c r="GL1295" s="23"/>
      <c r="GM1295" s="23"/>
      <c r="GN1295" s="13"/>
    </row>
    <row r="1296" spans="69:196">
      <c r="BQ1296" s="19"/>
      <c r="BR1296" s="19"/>
      <c r="BS1296" s="19"/>
      <c r="BU1296" s="19"/>
      <c r="BV1296" s="19"/>
      <c r="BW1296" s="19"/>
      <c r="BX1296" s="19"/>
      <c r="BY1296" s="19"/>
      <c r="BZ1296" s="19"/>
      <c r="CA1296" s="27"/>
      <c r="EP1296" s="9"/>
      <c r="EU1296" s="13"/>
      <c r="FV1296" s="19"/>
      <c r="FW1296" s="23"/>
      <c r="FX1296" s="23"/>
      <c r="FZ1296" s="23"/>
      <c r="GA1296" s="23"/>
      <c r="GB1296" s="23"/>
      <c r="GC1296" s="23"/>
      <c r="GD1296" s="23"/>
      <c r="GE1296" s="23"/>
      <c r="GF1296" s="23"/>
      <c r="GG1296" s="23"/>
      <c r="GH1296" s="23"/>
      <c r="GI1296" s="23"/>
      <c r="GJ1296" s="23"/>
      <c r="GK1296" s="23"/>
      <c r="GL1296" s="23"/>
      <c r="GM1296" s="23"/>
      <c r="GN1296" s="13"/>
    </row>
    <row r="1297" spans="69:196">
      <c r="BQ1297" s="19"/>
      <c r="BR1297" s="19"/>
      <c r="BS1297" s="19"/>
      <c r="BU1297" s="19"/>
      <c r="BV1297" s="19"/>
      <c r="BW1297" s="19"/>
      <c r="BX1297" s="19"/>
      <c r="BY1297" s="19"/>
      <c r="BZ1297" s="19"/>
      <c r="CA1297" s="27"/>
      <c r="EP1297" s="9"/>
      <c r="EU1297" s="13"/>
      <c r="FV1297" s="19"/>
      <c r="FW1297" s="23"/>
      <c r="FX1297" s="23"/>
      <c r="FZ1297" s="23"/>
      <c r="GA1297" s="23"/>
      <c r="GB1297" s="23"/>
      <c r="GC1297" s="23"/>
      <c r="GD1297" s="23"/>
      <c r="GE1297" s="23"/>
      <c r="GF1297" s="23"/>
      <c r="GG1297" s="23"/>
      <c r="GH1297" s="23"/>
      <c r="GI1297" s="23"/>
      <c r="GJ1297" s="23"/>
      <c r="GK1297" s="23"/>
      <c r="GL1297" s="23"/>
      <c r="GM1297" s="23"/>
      <c r="GN1297" s="13"/>
    </row>
    <row r="1298" spans="69:196">
      <c r="BQ1298" s="19"/>
      <c r="BR1298" s="19"/>
      <c r="BS1298" s="19"/>
      <c r="BU1298" s="19"/>
      <c r="BV1298" s="19"/>
      <c r="BW1298" s="19"/>
      <c r="BX1298" s="19"/>
      <c r="BY1298" s="19"/>
      <c r="BZ1298" s="19"/>
      <c r="CA1298" s="27"/>
      <c r="EP1298" s="9"/>
      <c r="EU1298" s="13"/>
      <c r="FV1298" s="19"/>
      <c r="FW1298" s="23"/>
      <c r="FX1298" s="23"/>
      <c r="FZ1298" s="23"/>
      <c r="GA1298" s="23"/>
      <c r="GB1298" s="23"/>
      <c r="GC1298" s="23"/>
      <c r="GD1298" s="23"/>
      <c r="GE1298" s="23"/>
      <c r="GF1298" s="23"/>
      <c r="GG1298" s="23"/>
      <c r="GH1298" s="23"/>
      <c r="GI1298" s="23"/>
      <c r="GJ1298" s="23"/>
      <c r="GK1298" s="23"/>
      <c r="GL1298" s="23"/>
      <c r="GM1298" s="23"/>
      <c r="GN1298" s="13"/>
    </row>
    <row r="1299" spans="69:196">
      <c r="BQ1299" s="19"/>
      <c r="BR1299" s="19"/>
      <c r="BS1299" s="19"/>
      <c r="BU1299" s="19"/>
      <c r="BV1299" s="19"/>
      <c r="BW1299" s="19"/>
      <c r="BX1299" s="19"/>
      <c r="BY1299" s="19"/>
      <c r="BZ1299" s="19"/>
      <c r="CA1299" s="27"/>
      <c r="EP1299" s="9"/>
      <c r="EU1299" s="13"/>
      <c r="FV1299" s="19"/>
      <c r="FW1299" s="23"/>
      <c r="FX1299" s="23"/>
      <c r="FZ1299" s="23"/>
      <c r="GA1299" s="23"/>
      <c r="GB1299" s="23"/>
      <c r="GC1299" s="23"/>
      <c r="GD1299" s="23"/>
      <c r="GE1299" s="23"/>
      <c r="GF1299" s="23"/>
      <c r="GG1299" s="23"/>
      <c r="GH1299" s="23"/>
      <c r="GI1299" s="23"/>
      <c r="GJ1299" s="23"/>
      <c r="GK1299" s="23"/>
      <c r="GL1299" s="23"/>
      <c r="GM1299" s="23"/>
      <c r="GN1299" s="13"/>
    </row>
    <row r="1300" spans="69:196">
      <c r="BQ1300" s="19"/>
      <c r="BR1300" s="19"/>
      <c r="BS1300" s="19"/>
      <c r="BU1300" s="19"/>
      <c r="BV1300" s="19"/>
      <c r="BW1300" s="19"/>
      <c r="BX1300" s="19"/>
      <c r="BY1300" s="19"/>
      <c r="BZ1300" s="19"/>
      <c r="CA1300" s="27"/>
      <c r="EP1300" s="9"/>
      <c r="EU1300" s="13"/>
      <c r="FV1300" s="19"/>
      <c r="FW1300" s="23"/>
      <c r="FX1300" s="23"/>
      <c r="FZ1300" s="23"/>
      <c r="GA1300" s="23"/>
      <c r="GB1300" s="23"/>
      <c r="GC1300" s="23"/>
      <c r="GD1300" s="23"/>
      <c r="GE1300" s="23"/>
      <c r="GF1300" s="23"/>
      <c r="GG1300" s="23"/>
      <c r="GH1300" s="23"/>
      <c r="GI1300" s="23"/>
      <c r="GJ1300" s="23"/>
      <c r="GK1300" s="23"/>
      <c r="GL1300" s="23"/>
      <c r="GM1300" s="23"/>
      <c r="GN1300" s="13"/>
    </row>
    <row r="1301" spans="69:196">
      <c r="BQ1301" s="19"/>
      <c r="BR1301" s="19"/>
      <c r="BS1301" s="19"/>
      <c r="BU1301" s="19"/>
      <c r="BV1301" s="19"/>
      <c r="BW1301" s="19"/>
      <c r="BX1301" s="19"/>
      <c r="BY1301" s="19"/>
      <c r="BZ1301" s="19"/>
      <c r="CA1301" s="27"/>
      <c r="EP1301" s="9"/>
      <c r="EU1301" s="13"/>
      <c r="FV1301" s="19"/>
      <c r="FW1301" s="23"/>
      <c r="FX1301" s="23"/>
      <c r="FZ1301" s="23"/>
      <c r="GA1301" s="23"/>
      <c r="GB1301" s="23"/>
      <c r="GC1301" s="23"/>
      <c r="GD1301" s="23"/>
      <c r="GE1301" s="23"/>
      <c r="GF1301" s="23"/>
      <c r="GG1301" s="23"/>
      <c r="GH1301" s="23"/>
      <c r="GI1301" s="23"/>
      <c r="GJ1301" s="23"/>
      <c r="GK1301" s="23"/>
      <c r="GL1301" s="23"/>
      <c r="GM1301" s="23"/>
      <c r="GN1301" s="13"/>
    </row>
    <row r="1302" spans="69:196">
      <c r="BQ1302" s="19"/>
      <c r="BR1302" s="19"/>
      <c r="BS1302" s="19"/>
      <c r="BU1302" s="19"/>
      <c r="BV1302" s="19"/>
      <c r="BW1302" s="19"/>
      <c r="BX1302" s="19"/>
      <c r="BY1302" s="19"/>
      <c r="BZ1302" s="19"/>
      <c r="CA1302" s="27"/>
      <c r="EP1302" s="9"/>
      <c r="EU1302" s="13"/>
      <c r="FV1302" s="19"/>
      <c r="FW1302" s="23"/>
      <c r="FX1302" s="23"/>
      <c r="FZ1302" s="23"/>
      <c r="GA1302" s="23"/>
      <c r="GB1302" s="23"/>
      <c r="GC1302" s="23"/>
      <c r="GD1302" s="23"/>
      <c r="GE1302" s="23"/>
      <c r="GF1302" s="23"/>
      <c r="GG1302" s="23"/>
      <c r="GH1302" s="23"/>
      <c r="GI1302" s="23"/>
      <c r="GJ1302" s="23"/>
      <c r="GK1302" s="23"/>
      <c r="GL1302" s="23"/>
      <c r="GM1302" s="23"/>
      <c r="GN1302" s="13"/>
    </row>
    <row r="1303" spans="69:196">
      <c r="BQ1303" s="19"/>
      <c r="BR1303" s="19"/>
      <c r="BS1303" s="19"/>
      <c r="BU1303" s="19"/>
      <c r="BV1303" s="19"/>
      <c r="BW1303" s="19"/>
      <c r="BX1303" s="19"/>
      <c r="BY1303" s="19"/>
      <c r="BZ1303" s="19"/>
      <c r="CA1303" s="27"/>
      <c r="EP1303" s="9"/>
      <c r="EU1303" s="13"/>
      <c r="FV1303" s="19"/>
      <c r="FW1303" s="23"/>
      <c r="FX1303" s="23"/>
      <c r="FZ1303" s="23"/>
      <c r="GA1303" s="23"/>
      <c r="GB1303" s="23"/>
      <c r="GC1303" s="23"/>
      <c r="GD1303" s="23"/>
      <c r="GE1303" s="23"/>
      <c r="GF1303" s="23"/>
      <c r="GG1303" s="23"/>
      <c r="GH1303" s="23"/>
      <c r="GI1303" s="23"/>
      <c r="GJ1303" s="23"/>
      <c r="GK1303" s="23"/>
      <c r="GL1303" s="23"/>
      <c r="GM1303" s="23"/>
      <c r="GN1303" s="13"/>
    </row>
    <row r="1304" spans="69:196">
      <c r="BQ1304" s="19"/>
      <c r="BR1304" s="19"/>
      <c r="BS1304" s="19"/>
      <c r="BU1304" s="19"/>
      <c r="BV1304" s="19"/>
      <c r="BW1304" s="19"/>
      <c r="BX1304" s="19"/>
      <c r="BY1304" s="19"/>
      <c r="BZ1304" s="19"/>
      <c r="CA1304" s="27"/>
      <c r="EP1304" s="9"/>
      <c r="EU1304" s="13"/>
      <c r="FV1304" s="19"/>
      <c r="FW1304" s="23"/>
      <c r="FX1304" s="23"/>
      <c r="FZ1304" s="23"/>
      <c r="GA1304" s="23"/>
      <c r="GB1304" s="23"/>
      <c r="GC1304" s="23"/>
      <c r="GD1304" s="23"/>
      <c r="GE1304" s="23"/>
      <c r="GF1304" s="23"/>
      <c r="GG1304" s="23"/>
      <c r="GH1304" s="23"/>
      <c r="GI1304" s="23"/>
      <c r="GJ1304" s="23"/>
      <c r="GK1304" s="23"/>
      <c r="GL1304" s="23"/>
      <c r="GM1304" s="23"/>
      <c r="GN1304" s="13"/>
    </row>
    <row r="1305" spans="69:196">
      <c r="BQ1305" s="19"/>
      <c r="BR1305" s="19"/>
      <c r="BS1305" s="19"/>
      <c r="BU1305" s="19"/>
      <c r="BV1305" s="19"/>
      <c r="BW1305" s="19"/>
      <c r="BX1305" s="19"/>
      <c r="BY1305" s="19"/>
      <c r="BZ1305" s="19"/>
      <c r="CA1305" s="27"/>
      <c r="EP1305" s="9"/>
      <c r="EU1305" s="13"/>
      <c r="FV1305" s="19"/>
      <c r="FW1305" s="23"/>
      <c r="FX1305" s="23"/>
      <c r="FZ1305" s="23"/>
      <c r="GA1305" s="23"/>
      <c r="GB1305" s="23"/>
      <c r="GC1305" s="23"/>
      <c r="GD1305" s="23"/>
      <c r="GE1305" s="23"/>
      <c r="GF1305" s="23"/>
      <c r="GG1305" s="23"/>
      <c r="GH1305" s="23"/>
      <c r="GI1305" s="23"/>
      <c r="GJ1305" s="23"/>
      <c r="GK1305" s="23"/>
      <c r="GL1305" s="23"/>
      <c r="GM1305" s="23"/>
      <c r="GN1305" s="13"/>
    </row>
    <row r="1306" spans="69:196">
      <c r="BQ1306" s="19"/>
      <c r="BR1306" s="19"/>
      <c r="BS1306" s="19"/>
      <c r="BU1306" s="19"/>
      <c r="BV1306" s="19"/>
      <c r="BW1306" s="19"/>
      <c r="BX1306" s="19"/>
      <c r="BY1306" s="19"/>
      <c r="BZ1306" s="19"/>
      <c r="CA1306" s="27"/>
      <c r="EP1306" s="9"/>
      <c r="EU1306" s="13"/>
      <c r="FV1306" s="19"/>
      <c r="FW1306" s="23"/>
      <c r="FX1306" s="23"/>
      <c r="FZ1306" s="23"/>
      <c r="GA1306" s="23"/>
      <c r="GB1306" s="23"/>
      <c r="GC1306" s="23"/>
      <c r="GD1306" s="23"/>
      <c r="GE1306" s="23"/>
      <c r="GF1306" s="23"/>
      <c r="GG1306" s="23"/>
      <c r="GH1306" s="23"/>
      <c r="GI1306" s="23"/>
      <c r="GJ1306" s="23"/>
      <c r="GK1306" s="23"/>
      <c r="GL1306" s="23"/>
      <c r="GM1306" s="23"/>
      <c r="GN1306" s="13"/>
    </row>
    <row r="1307" spans="69:196">
      <c r="BQ1307" s="19"/>
      <c r="BR1307" s="19"/>
      <c r="BS1307" s="19"/>
      <c r="BU1307" s="19"/>
      <c r="BV1307" s="19"/>
      <c r="BW1307" s="19"/>
      <c r="BX1307" s="19"/>
      <c r="BY1307" s="19"/>
      <c r="BZ1307" s="19"/>
      <c r="CA1307" s="27"/>
      <c r="EP1307" s="9"/>
      <c r="EU1307" s="13"/>
      <c r="FV1307" s="19"/>
      <c r="FW1307" s="23"/>
      <c r="FX1307" s="23"/>
      <c r="FZ1307" s="23"/>
      <c r="GA1307" s="23"/>
      <c r="GB1307" s="23"/>
      <c r="GC1307" s="23"/>
      <c r="GD1307" s="23"/>
      <c r="GE1307" s="23"/>
      <c r="GF1307" s="23"/>
      <c r="GG1307" s="23"/>
      <c r="GH1307" s="23"/>
      <c r="GI1307" s="23"/>
      <c r="GJ1307" s="23"/>
      <c r="GK1307" s="23"/>
      <c r="GL1307" s="23"/>
      <c r="GM1307" s="23"/>
      <c r="GN1307" s="13"/>
    </row>
    <row r="1308" spans="69:196">
      <c r="BQ1308" s="19"/>
      <c r="BR1308" s="19"/>
      <c r="BS1308" s="19"/>
      <c r="BU1308" s="19"/>
      <c r="BV1308" s="19"/>
      <c r="BW1308" s="19"/>
      <c r="BX1308" s="19"/>
      <c r="BY1308" s="19"/>
      <c r="BZ1308" s="19"/>
      <c r="CA1308" s="27"/>
      <c r="EP1308" s="9"/>
      <c r="EU1308" s="13"/>
      <c r="FV1308" s="19"/>
      <c r="FW1308" s="23"/>
      <c r="FX1308" s="23"/>
      <c r="FZ1308" s="23"/>
      <c r="GA1308" s="23"/>
      <c r="GB1308" s="23"/>
      <c r="GC1308" s="23"/>
      <c r="GD1308" s="23"/>
      <c r="GE1308" s="23"/>
      <c r="GF1308" s="23"/>
      <c r="GG1308" s="23"/>
      <c r="GH1308" s="23"/>
      <c r="GI1308" s="23"/>
      <c r="GJ1308" s="23"/>
      <c r="GK1308" s="23"/>
      <c r="GL1308" s="23"/>
      <c r="GM1308" s="23"/>
      <c r="GN1308" s="13"/>
    </row>
    <row r="1309" spans="69:196">
      <c r="BQ1309" s="19"/>
      <c r="BR1309" s="19"/>
      <c r="BS1309" s="19"/>
      <c r="BU1309" s="19"/>
      <c r="BV1309" s="19"/>
      <c r="BW1309" s="19"/>
      <c r="BX1309" s="19"/>
      <c r="BY1309" s="19"/>
      <c r="BZ1309" s="19"/>
      <c r="CA1309" s="27"/>
      <c r="EP1309" s="9"/>
      <c r="EU1309" s="13"/>
      <c r="FV1309" s="19"/>
      <c r="FW1309" s="23"/>
      <c r="FX1309" s="23"/>
      <c r="FZ1309" s="23"/>
      <c r="GA1309" s="23"/>
      <c r="GB1309" s="23"/>
      <c r="GC1309" s="23"/>
      <c r="GD1309" s="23"/>
      <c r="GE1309" s="23"/>
      <c r="GF1309" s="23"/>
      <c r="GG1309" s="23"/>
      <c r="GH1309" s="23"/>
      <c r="GI1309" s="23"/>
      <c r="GJ1309" s="23"/>
      <c r="GK1309" s="23"/>
      <c r="GL1309" s="23"/>
      <c r="GM1309" s="23"/>
      <c r="GN1309" s="13"/>
    </row>
    <row r="1310" spans="69:196">
      <c r="BQ1310" s="19"/>
      <c r="BR1310" s="19"/>
      <c r="BS1310" s="19"/>
      <c r="BU1310" s="19"/>
      <c r="BV1310" s="19"/>
      <c r="BW1310" s="19"/>
      <c r="BX1310" s="19"/>
      <c r="BY1310" s="19"/>
      <c r="BZ1310" s="19"/>
      <c r="CA1310" s="27"/>
      <c r="EP1310" s="9"/>
      <c r="EU1310" s="13"/>
      <c r="FV1310" s="19"/>
      <c r="FW1310" s="23"/>
      <c r="FX1310" s="23"/>
      <c r="FZ1310" s="23"/>
      <c r="GA1310" s="23"/>
      <c r="GB1310" s="23"/>
      <c r="GC1310" s="23"/>
      <c r="GD1310" s="23"/>
      <c r="GE1310" s="23"/>
      <c r="GF1310" s="23"/>
      <c r="GG1310" s="23"/>
      <c r="GH1310" s="23"/>
      <c r="GI1310" s="23"/>
      <c r="GJ1310" s="23"/>
      <c r="GK1310" s="23"/>
      <c r="GL1310" s="23"/>
      <c r="GM1310" s="23"/>
      <c r="GN1310" s="13"/>
    </row>
    <row r="1311" spans="69:196">
      <c r="BQ1311" s="19"/>
      <c r="BR1311" s="19"/>
      <c r="BS1311" s="19"/>
      <c r="BU1311" s="19"/>
      <c r="BV1311" s="19"/>
      <c r="BW1311" s="19"/>
      <c r="BX1311" s="19"/>
      <c r="BY1311" s="19"/>
      <c r="BZ1311" s="19"/>
      <c r="CA1311" s="27"/>
      <c r="EP1311" s="9"/>
      <c r="EU1311" s="13"/>
      <c r="FV1311" s="19"/>
      <c r="FW1311" s="23"/>
      <c r="FX1311" s="23"/>
      <c r="FZ1311" s="23"/>
      <c r="GA1311" s="23"/>
      <c r="GB1311" s="23"/>
      <c r="GC1311" s="23"/>
      <c r="GD1311" s="23"/>
      <c r="GE1311" s="23"/>
      <c r="GF1311" s="23"/>
      <c r="GG1311" s="23"/>
      <c r="GH1311" s="23"/>
      <c r="GI1311" s="23"/>
      <c r="GJ1311" s="23"/>
      <c r="GK1311" s="23"/>
      <c r="GL1311" s="23"/>
      <c r="GM1311" s="23"/>
      <c r="GN1311" s="13"/>
    </row>
    <row r="1312" spans="69:196">
      <c r="BQ1312" s="19"/>
      <c r="BR1312" s="19"/>
      <c r="BS1312" s="19"/>
      <c r="BU1312" s="19"/>
      <c r="BV1312" s="19"/>
      <c r="BW1312" s="19"/>
      <c r="BX1312" s="19"/>
      <c r="BY1312" s="19"/>
      <c r="BZ1312" s="19"/>
      <c r="CA1312" s="27"/>
      <c r="EP1312" s="9"/>
      <c r="EU1312" s="13"/>
      <c r="FV1312" s="19"/>
      <c r="FW1312" s="23"/>
      <c r="FX1312" s="23"/>
      <c r="FZ1312" s="23"/>
      <c r="GA1312" s="23"/>
      <c r="GB1312" s="23"/>
      <c r="GC1312" s="23"/>
      <c r="GD1312" s="23"/>
      <c r="GE1312" s="23"/>
      <c r="GF1312" s="23"/>
      <c r="GG1312" s="23"/>
      <c r="GH1312" s="23"/>
      <c r="GI1312" s="23"/>
      <c r="GJ1312" s="23"/>
      <c r="GK1312" s="23"/>
      <c r="GL1312" s="23"/>
      <c r="GM1312" s="23"/>
      <c r="GN1312" s="13"/>
    </row>
    <row r="1313" spans="69:196">
      <c r="BQ1313" s="19"/>
      <c r="BR1313" s="19"/>
      <c r="BS1313" s="19"/>
      <c r="BU1313" s="19"/>
      <c r="BV1313" s="19"/>
      <c r="BW1313" s="19"/>
      <c r="BX1313" s="19"/>
      <c r="BY1313" s="19"/>
      <c r="BZ1313" s="19"/>
      <c r="CA1313" s="27"/>
      <c r="EP1313" s="9"/>
      <c r="EU1313" s="13"/>
      <c r="FV1313" s="19"/>
      <c r="FW1313" s="23"/>
      <c r="FX1313" s="23"/>
      <c r="FZ1313" s="23"/>
      <c r="GA1313" s="23"/>
      <c r="GB1313" s="23"/>
      <c r="GC1313" s="23"/>
      <c r="GD1313" s="23"/>
      <c r="GE1313" s="23"/>
      <c r="GF1313" s="23"/>
      <c r="GG1313" s="23"/>
      <c r="GH1313" s="23"/>
      <c r="GI1313" s="23"/>
      <c r="GJ1313" s="23"/>
      <c r="GK1313" s="23"/>
      <c r="GL1313" s="23"/>
      <c r="GM1313" s="23"/>
      <c r="GN1313" s="13"/>
    </row>
    <row r="1314" spans="69:196">
      <c r="BQ1314" s="19"/>
      <c r="BR1314" s="19"/>
      <c r="BS1314" s="19"/>
      <c r="BU1314" s="19"/>
      <c r="BV1314" s="19"/>
      <c r="BW1314" s="19"/>
      <c r="BX1314" s="19"/>
      <c r="BY1314" s="19"/>
      <c r="BZ1314" s="19"/>
      <c r="CA1314" s="27"/>
      <c r="EP1314" s="9"/>
      <c r="EU1314" s="13"/>
      <c r="FV1314" s="19"/>
      <c r="FW1314" s="23"/>
      <c r="FX1314" s="23"/>
      <c r="FZ1314" s="23"/>
      <c r="GA1314" s="23"/>
      <c r="GB1314" s="23"/>
      <c r="GC1314" s="23"/>
      <c r="GD1314" s="23"/>
      <c r="GE1314" s="23"/>
      <c r="GF1314" s="23"/>
      <c r="GG1314" s="23"/>
      <c r="GH1314" s="23"/>
      <c r="GI1314" s="23"/>
      <c r="GJ1314" s="23"/>
      <c r="GK1314" s="23"/>
      <c r="GL1314" s="23"/>
      <c r="GM1314" s="23"/>
      <c r="GN1314" s="13"/>
    </row>
    <row r="1315" spans="69:196">
      <c r="BQ1315" s="19"/>
      <c r="BR1315" s="19"/>
      <c r="BS1315" s="19"/>
      <c r="BU1315" s="19"/>
      <c r="BV1315" s="19"/>
      <c r="BW1315" s="19"/>
      <c r="BX1315" s="19"/>
      <c r="BY1315" s="19"/>
      <c r="BZ1315" s="19"/>
      <c r="CA1315" s="27"/>
      <c r="EP1315" s="9"/>
      <c r="EU1315" s="13"/>
      <c r="FV1315" s="19"/>
      <c r="FW1315" s="23"/>
      <c r="FX1315" s="23"/>
      <c r="FZ1315" s="23"/>
      <c r="GA1315" s="23"/>
      <c r="GB1315" s="23"/>
      <c r="GC1315" s="23"/>
      <c r="GD1315" s="23"/>
      <c r="GE1315" s="23"/>
      <c r="GF1315" s="23"/>
      <c r="GG1315" s="23"/>
      <c r="GH1315" s="23"/>
      <c r="GI1315" s="23"/>
      <c r="GJ1315" s="23"/>
      <c r="GK1315" s="23"/>
      <c r="GL1315" s="23"/>
      <c r="GM1315" s="23"/>
      <c r="GN1315" s="13"/>
    </row>
    <row r="1316" spans="69:196">
      <c r="BQ1316" s="19"/>
      <c r="BR1316" s="19"/>
      <c r="BS1316" s="19"/>
      <c r="BU1316" s="19"/>
      <c r="BV1316" s="19"/>
      <c r="BW1316" s="19"/>
      <c r="BX1316" s="19"/>
      <c r="BY1316" s="19"/>
      <c r="BZ1316" s="19"/>
      <c r="CA1316" s="27"/>
      <c r="EP1316" s="9"/>
      <c r="EU1316" s="13"/>
      <c r="FV1316" s="19"/>
      <c r="FW1316" s="23"/>
      <c r="FX1316" s="23"/>
      <c r="FZ1316" s="23"/>
      <c r="GA1316" s="23"/>
      <c r="GB1316" s="23"/>
      <c r="GC1316" s="23"/>
      <c r="GD1316" s="23"/>
      <c r="GE1316" s="23"/>
      <c r="GF1316" s="23"/>
      <c r="GG1316" s="23"/>
      <c r="GH1316" s="23"/>
      <c r="GI1316" s="23"/>
      <c r="GJ1316" s="23"/>
      <c r="GK1316" s="23"/>
      <c r="GL1316" s="23"/>
      <c r="GM1316" s="23"/>
      <c r="GN1316" s="13"/>
    </row>
    <row r="1317" spans="69:196">
      <c r="BQ1317" s="19"/>
      <c r="BR1317" s="19"/>
      <c r="BS1317" s="19"/>
      <c r="BU1317" s="19"/>
      <c r="BV1317" s="19"/>
      <c r="BW1317" s="19"/>
      <c r="BX1317" s="19"/>
      <c r="BY1317" s="19"/>
      <c r="BZ1317" s="19"/>
      <c r="CA1317" s="27"/>
      <c r="EP1317" s="9"/>
      <c r="EU1317" s="13"/>
      <c r="FV1317" s="19"/>
      <c r="FW1317" s="23"/>
      <c r="FX1317" s="23"/>
      <c r="FZ1317" s="23"/>
      <c r="GA1317" s="23"/>
      <c r="GB1317" s="23"/>
      <c r="GC1317" s="23"/>
      <c r="GD1317" s="23"/>
      <c r="GE1317" s="23"/>
      <c r="GF1317" s="23"/>
      <c r="GG1317" s="23"/>
      <c r="GH1317" s="23"/>
      <c r="GI1317" s="23"/>
      <c r="GJ1317" s="23"/>
      <c r="GK1317" s="23"/>
      <c r="GL1317" s="23"/>
      <c r="GM1317" s="23"/>
      <c r="GN1317" s="13"/>
    </row>
    <row r="1318" spans="69:196">
      <c r="BQ1318" s="19"/>
      <c r="BR1318" s="19"/>
      <c r="BS1318" s="19"/>
      <c r="BU1318" s="19"/>
      <c r="BV1318" s="19"/>
      <c r="BW1318" s="19"/>
      <c r="BX1318" s="19"/>
      <c r="BY1318" s="19"/>
      <c r="BZ1318" s="19"/>
      <c r="CA1318" s="27"/>
      <c r="EP1318" s="9"/>
      <c r="EU1318" s="13"/>
      <c r="FV1318" s="19"/>
      <c r="FW1318" s="19"/>
      <c r="FX1318" s="19"/>
      <c r="FZ1318" s="19"/>
      <c r="GA1318" s="19"/>
      <c r="GB1318" s="19"/>
      <c r="GC1318" s="19"/>
      <c r="GD1318" s="19"/>
      <c r="GE1318" s="19"/>
      <c r="GF1318" s="19"/>
      <c r="GG1318" s="19"/>
      <c r="GH1318" s="19"/>
      <c r="GI1318" s="19"/>
      <c r="GJ1318" s="19"/>
      <c r="GK1318" s="19"/>
      <c r="GL1318" s="19"/>
      <c r="GM1318" s="19"/>
      <c r="GN1318" s="13"/>
    </row>
    <row r="1319" spans="69:196">
      <c r="BQ1319" s="19"/>
      <c r="BR1319" s="19"/>
      <c r="BS1319" s="19"/>
      <c r="BU1319" s="19"/>
      <c r="BV1319" s="19"/>
      <c r="BW1319" s="19"/>
      <c r="BX1319" s="19"/>
      <c r="BY1319" s="19"/>
      <c r="BZ1319" s="19"/>
      <c r="CA1319" s="27"/>
      <c r="EP1319" s="9"/>
      <c r="EU1319" s="13"/>
      <c r="FV1319" s="19"/>
      <c r="FW1319" s="19"/>
      <c r="FX1319" s="19"/>
      <c r="FZ1319" s="19"/>
      <c r="GA1319" s="19"/>
      <c r="GB1319" s="19"/>
      <c r="GC1319" s="19"/>
      <c r="GD1319" s="19"/>
      <c r="GE1319" s="19"/>
      <c r="GF1319" s="19"/>
      <c r="GG1319" s="19"/>
      <c r="GH1319" s="19"/>
      <c r="GI1319" s="19"/>
      <c r="GJ1319" s="19"/>
      <c r="GK1319" s="19"/>
      <c r="GL1319" s="19"/>
      <c r="GM1319" s="19"/>
      <c r="GN1319" s="13"/>
    </row>
    <row r="1320" spans="69:196">
      <c r="BQ1320" s="19"/>
      <c r="BR1320" s="19"/>
      <c r="BS1320" s="19"/>
      <c r="BU1320" s="19"/>
      <c r="BV1320" s="19"/>
      <c r="BW1320" s="19"/>
      <c r="BX1320" s="19"/>
      <c r="BY1320" s="19"/>
      <c r="BZ1320" s="19"/>
      <c r="CA1320" s="27"/>
      <c r="EP1320" s="9"/>
      <c r="EU1320" s="13"/>
      <c r="FV1320" s="19"/>
      <c r="FW1320" s="19"/>
      <c r="FX1320" s="19"/>
      <c r="FZ1320" s="19"/>
      <c r="GA1320" s="19"/>
      <c r="GB1320" s="19"/>
      <c r="GC1320" s="19"/>
      <c r="GD1320" s="19"/>
      <c r="GE1320" s="19"/>
      <c r="GF1320" s="19"/>
      <c r="GG1320" s="19"/>
      <c r="GH1320" s="19"/>
      <c r="GI1320" s="19"/>
      <c r="GJ1320" s="19"/>
      <c r="GK1320" s="19"/>
      <c r="GL1320" s="19"/>
      <c r="GM1320" s="19"/>
      <c r="GN1320" s="13"/>
    </row>
    <row r="1321" spans="69:196">
      <c r="BQ1321" s="19"/>
      <c r="BR1321" s="19"/>
      <c r="BS1321" s="19"/>
      <c r="BU1321" s="19"/>
      <c r="BV1321" s="19"/>
      <c r="BW1321" s="19"/>
      <c r="BX1321" s="19"/>
      <c r="BY1321" s="19"/>
      <c r="BZ1321" s="19"/>
      <c r="CA1321" s="27"/>
      <c r="EP1321" s="9"/>
      <c r="EU1321" s="13"/>
      <c r="FV1321" s="19"/>
      <c r="FW1321" s="19"/>
      <c r="FX1321" s="19"/>
      <c r="FZ1321" s="19"/>
      <c r="GA1321" s="19"/>
      <c r="GB1321" s="19"/>
      <c r="GC1321" s="19"/>
      <c r="GD1321" s="19"/>
      <c r="GE1321" s="19"/>
      <c r="GF1321" s="19"/>
      <c r="GG1321" s="19"/>
      <c r="GH1321" s="19"/>
      <c r="GI1321" s="19"/>
      <c r="GJ1321" s="19"/>
      <c r="GK1321" s="19"/>
      <c r="GL1321" s="19"/>
      <c r="GM1321" s="19"/>
      <c r="GN1321" s="13"/>
    </row>
    <row r="1322" spans="69:196">
      <c r="BQ1322" s="19"/>
      <c r="BR1322" s="19"/>
      <c r="BS1322" s="19"/>
      <c r="BU1322" s="19"/>
      <c r="BV1322" s="19"/>
      <c r="BW1322" s="19"/>
      <c r="BX1322" s="19"/>
      <c r="BY1322" s="19"/>
      <c r="BZ1322" s="19"/>
      <c r="CA1322" s="27"/>
      <c r="EP1322" s="9"/>
      <c r="EU1322" s="13"/>
      <c r="FV1322" s="19"/>
      <c r="FW1322" s="19"/>
      <c r="FX1322" s="19"/>
      <c r="FZ1322" s="19"/>
      <c r="GA1322" s="19"/>
      <c r="GB1322" s="19"/>
      <c r="GC1322" s="19"/>
      <c r="GD1322" s="19"/>
      <c r="GE1322" s="19"/>
      <c r="GF1322" s="19"/>
      <c r="GG1322" s="19"/>
      <c r="GH1322" s="19"/>
      <c r="GI1322" s="19"/>
      <c r="GJ1322" s="19"/>
      <c r="GK1322" s="19"/>
      <c r="GL1322" s="19"/>
      <c r="GM1322" s="19"/>
      <c r="GN1322" s="13"/>
    </row>
    <row r="1323" spans="69:196">
      <c r="BQ1323" s="19"/>
      <c r="BR1323" s="19"/>
      <c r="BS1323" s="19"/>
      <c r="BU1323" s="19"/>
      <c r="BV1323" s="19"/>
      <c r="BW1323" s="19"/>
      <c r="BX1323" s="19"/>
      <c r="BY1323" s="19"/>
      <c r="BZ1323" s="19"/>
      <c r="CA1323" s="27"/>
      <c r="EP1323" s="9"/>
      <c r="EU1323" s="13"/>
      <c r="FV1323" s="19"/>
      <c r="FW1323" s="19"/>
      <c r="FX1323" s="19"/>
      <c r="FZ1323" s="19"/>
      <c r="GA1323" s="19"/>
      <c r="GB1323" s="19"/>
      <c r="GC1323" s="19"/>
      <c r="GD1323" s="19"/>
      <c r="GE1323" s="19"/>
      <c r="GF1323" s="19"/>
      <c r="GG1323" s="19"/>
      <c r="GH1323" s="19"/>
      <c r="GI1323" s="19"/>
      <c r="GJ1323" s="19"/>
      <c r="GK1323" s="19"/>
      <c r="GL1323" s="19"/>
      <c r="GM1323" s="19"/>
      <c r="GN1323" s="13"/>
    </row>
    <row r="1324" spans="69:196">
      <c r="BQ1324" s="19"/>
      <c r="BR1324" s="19"/>
      <c r="BS1324" s="19"/>
      <c r="BU1324" s="19"/>
      <c r="BV1324" s="19"/>
      <c r="BW1324" s="19"/>
      <c r="BX1324" s="19"/>
      <c r="BY1324" s="19"/>
      <c r="BZ1324" s="19"/>
      <c r="CA1324" s="27"/>
      <c r="EP1324" s="9"/>
      <c r="EU1324" s="13"/>
      <c r="FV1324" s="19"/>
      <c r="FW1324" s="19"/>
      <c r="FX1324" s="19"/>
      <c r="FZ1324" s="19"/>
      <c r="GA1324" s="19"/>
      <c r="GB1324" s="19"/>
      <c r="GC1324" s="19"/>
      <c r="GD1324" s="19"/>
      <c r="GE1324" s="19"/>
      <c r="GF1324" s="19"/>
      <c r="GG1324" s="19"/>
      <c r="GH1324" s="19"/>
      <c r="GI1324" s="19"/>
      <c r="GJ1324" s="19"/>
      <c r="GK1324" s="19"/>
      <c r="GL1324" s="19"/>
      <c r="GM1324" s="19"/>
      <c r="GN1324" s="13"/>
    </row>
    <row r="1325" spans="69:196">
      <c r="BQ1325" s="19"/>
      <c r="BR1325" s="19"/>
      <c r="BS1325" s="19"/>
      <c r="BU1325" s="19"/>
      <c r="BV1325" s="19"/>
      <c r="BW1325" s="19"/>
      <c r="BX1325" s="19"/>
      <c r="BY1325" s="19"/>
      <c r="BZ1325" s="19"/>
      <c r="CA1325" s="27"/>
      <c r="EP1325" s="9"/>
      <c r="EU1325" s="13"/>
      <c r="FV1325" s="19"/>
      <c r="FW1325" s="19"/>
      <c r="FX1325" s="19"/>
      <c r="FZ1325" s="19"/>
      <c r="GA1325" s="19"/>
      <c r="GB1325" s="19"/>
      <c r="GC1325" s="19"/>
      <c r="GD1325" s="19"/>
      <c r="GE1325" s="19"/>
      <c r="GF1325" s="19"/>
      <c r="GG1325" s="19"/>
      <c r="GH1325" s="19"/>
      <c r="GI1325" s="19"/>
      <c r="GJ1325" s="19"/>
      <c r="GK1325" s="19"/>
      <c r="GL1325" s="19"/>
      <c r="GM1325" s="19"/>
      <c r="GN1325" s="13"/>
    </row>
    <row r="1326" spans="69:196">
      <c r="BQ1326" s="19"/>
      <c r="BR1326" s="19"/>
      <c r="BS1326" s="19"/>
      <c r="BU1326" s="19"/>
      <c r="BV1326" s="19"/>
      <c r="BW1326" s="19"/>
      <c r="BX1326" s="19"/>
      <c r="BY1326" s="19"/>
      <c r="BZ1326" s="19"/>
      <c r="CA1326" s="27"/>
      <c r="EP1326" s="9"/>
      <c r="EU1326" s="13"/>
      <c r="FV1326" s="19"/>
      <c r="FW1326" s="19"/>
      <c r="FX1326" s="19"/>
      <c r="FZ1326" s="19"/>
      <c r="GA1326" s="19"/>
      <c r="GB1326" s="19"/>
      <c r="GC1326" s="19"/>
      <c r="GD1326" s="19"/>
      <c r="GE1326" s="19"/>
      <c r="GF1326" s="19"/>
      <c r="GG1326" s="19"/>
      <c r="GH1326" s="19"/>
      <c r="GI1326" s="19"/>
      <c r="GJ1326" s="19"/>
      <c r="GK1326" s="19"/>
      <c r="GL1326" s="19"/>
      <c r="GM1326" s="19"/>
      <c r="GN1326" s="13"/>
    </row>
    <row r="1327" spans="69:196">
      <c r="BQ1327" s="19"/>
      <c r="BR1327" s="19"/>
      <c r="BS1327" s="19"/>
      <c r="BU1327" s="19"/>
      <c r="BV1327" s="19"/>
      <c r="BW1327" s="19"/>
      <c r="BX1327" s="19"/>
      <c r="BY1327" s="19"/>
      <c r="BZ1327" s="19"/>
      <c r="CA1327" s="27"/>
      <c r="EP1327" s="9"/>
      <c r="EU1327" s="13"/>
      <c r="FV1327" s="19"/>
      <c r="FW1327" s="19"/>
      <c r="FX1327" s="19"/>
      <c r="FZ1327" s="19"/>
      <c r="GA1327" s="19"/>
      <c r="GB1327" s="19"/>
      <c r="GC1327" s="19"/>
      <c r="GD1327" s="19"/>
      <c r="GE1327" s="19"/>
      <c r="GF1327" s="19"/>
      <c r="GG1327" s="19"/>
      <c r="GH1327" s="19"/>
      <c r="GI1327" s="19"/>
      <c r="GJ1327" s="19"/>
      <c r="GK1327" s="19"/>
      <c r="GL1327" s="19"/>
      <c r="GM1327" s="19"/>
      <c r="GN1327" s="13"/>
    </row>
    <row r="1328" spans="69:196">
      <c r="BQ1328" s="19"/>
      <c r="BR1328" s="19"/>
      <c r="BS1328" s="19"/>
      <c r="BU1328" s="19"/>
      <c r="BV1328" s="19"/>
      <c r="BW1328" s="19"/>
      <c r="BX1328" s="19"/>
      <c r="BY1328" s="19"/>
      <c r="BZ1328" s="19"/>
      <c r="CA1328" s="27"/>
      <c r="EP1328" s="9"/>
      <c r="EU1328" s="13"/>
      <c r="FV1328" s="19"/>
      <c r="FW1328" s="19"/>
      <c r="FX1328" s="19"/>
      <c r="FZ1328" s="19"/>
      <c r="GA1328" s="19"/>
      <c r="GB1328" s="19"/>
      <c r="GC1328" s="19"/>
      <c r="GD1328" s="19"/>
      <c r="GE1328" s="19"/>
      <c r="GF1328" s="19"/>
      <c r="GG1328" s="19"/>
      <c r="GH1328" s="19"/>
      <c r="GI1328" s="19"/>
      <c r="GJ1328" s="19"/>
      <c r="GK1328" s="19"/>
      <c r="GL1328" s="19"/>
      <c r="GM1328" s="19"/>
      <c r="GN1328" s="13"/>
    </row>
    <row r="1329" spans="69:196">
      <c r="BQ1329" s="19"/>
      <c r="BR1329" s="19"/>
      <c r="BS1329" s="19"/>
      <c r="BU1329" s="19"/>
      <c r="BV1329" s="19"/>
      <c r="BW1329" s="19"/>
      <c r="BX1329" s="19"/>
      <c r="BY1329" s="19"/>
      <c r="BZ1329" s="19"/>
      <c r="CA1329" s="27"/>
      <c r="EP1329" s="9"/>
      <c r="EU1329" s="13"/>
      <c r="FV1329" s="19"/>
      <c r="FW1329" s="19"/>
      <c r="FX1329" s="19"/>
      <c r="FZ1329" s="19"/>
      <c r="GA1329" s="19"/>
      <c r="GB1329" s="19"/>
      <c r="GC1329" s="19"/>
      <c r="GD1329" s="19"/>
      <c r="GE1329" s="19"/>
      <c r="GF1329" s="19"/>
      <c r="GG1329" s="19"/>
      <c r="GH1329" s="19"/>
      <c r="GI1329" s="19"/>
      <c r="GJ1329" s="19"/>
      <c r="GK1329" s="19"/>
      <c r="GL1329" s="19"/>
      <c r="GM1329" s="19"/>
      <c r="GN1329" s="13"/>
    </row>
    <row r="1330" spans="69:196">
      <c r="BQ1330" s="19"/>
      <c r="BR1330" s="19"/>
      <c r="BS1330" s="19"/>
      <c r="BU1330" s="19"/>
      <c r="BV1330" s="19"/>
      <c r="BW1330" s="19"/>
      <c r="BX1330" s="19"/>
      <c r="BY1330" s="19"/>
      <c r="BZ1330" s="19"/>
      <c r="CA1330" s="27"/>
      <c r="EP1330" s="9"/>
      <c r="EU1330" s="13"/>
      <c r="FV1330" s="19"/>
      <c r="FW1330" s="19"/>
      <c r="FX1330" s="19"/>
      <c r="FZ1330" s="19"/>
      <c r="GA1330" s="19"/>
      <c r="GB1330" s="19"/>
      <c r="GC1330" s="19"/>
      <c r="GD1330" s="19"/>
      <c r="GE1330" s="19"/>
      <c r="GF1330" s="19"/>
      <c r="GG1330" s="19"/>
      <c r="GH1330" s="19"/>
      <c r="GI1330" s="19"/>
      <c r="GJ1330" s="19"/>
      <c r="GK1330" s="19"/>
      <c r="GL1330" s="19"/>
      <c r="GM1330" s="19"/>
      <c r="GN1330" s="13"/>
    </row>
    <row r="1331" spans="69:196">
      <c r="BQ1331" s="19"/>
      <c r="BR1331" s="19"/>
      <c r="BS1331" s="19"/>
      <c r="BU1331" s="19"/>
      <c r="BV1331" s="19"/>
      <c r="BW1331" s="19"/>
      <c r="BX1331" s="19"/>
      <c r="BY1331" s="19"/>
      <c r="BZ1331" s="19"/>
      <c r="CA1331" s="27"/>
      <c r="EP1331" s="9"/>
      <c r="EU1331" s="13"/>
      <c r="FV1331" s="19"/>
      <c r="FW1331" s="19"/>
      <c r="FX1331" s="19"/>
      <c r="FZ1331" s="19"/>
      <c r="GA1331" s="19"/>
      <c r="GB1331" s="19"/>
      <c r="GC1331" s="19"/>
      <c r="GD1331" s="19"/>
      <c r="GE1331" s="19"/>
      <c r="GF1331" s="19"/>
      <c r="GG1331" s="19"/>
      <c r="GH1331" s="19"/>
      <c r="GI1331" s="19"/>
      <c r="GJ1331" s="19"/>
      <c r="GK1331" s="19"/>
      <c r="GL1331" s="19"/>
      <c r="GM1331" s="19"/>
      <c r="GN1331" s="13"/>
    </row>
    <row r="1332" spans="69:196">
      <c r="BQ1332" s="19"/>
      <c r="BR1332" s="19"/>
      <c r="BS1332" s="19"/>
      <c r="BU1332" s="19"/>
      <c r="BV1332" s="19"/>
      <c r="BW1332" s="19"/>
      <c r="BX1332" s="19"/>
      <c r="BY1332" s="19"/>
      <c r="BZ1332" s="19"/>
      <c r="CA1332" s="27"/>
      <c r="EP1332" s="9"/>
      <c r="EU1332" s="13"/>
      <c r="FV1332" s="19"/>
      <c r="FW1332" s="19"/>
      <c r="FX1332" s="19"/>
      <c r="FZ1332" s="19"/>
      <c r="GA1332" s="19"/>
      <c r="GB1332" s="19"/>
      <c r="GC1332" s="19"/>
      <c r="GD1332" s="19"/>
      <c r="GE1332" s="19"/>
      <c r="GF1332" s="19"/>
      <c r="GG1332" s="19"/>
      <c r="GH1332" s="19"/>
      <c r="GI1332" s="19"/>
      <c r="GJ1332" s="19"/>
      <c r="GK1332" s="19"/>
      <c r="GL1332" s="19"/>
      <c r="GM1332" s="19"/>
      <c r="GN1332" s="13"/>
    </row>
    <row r="1333" spans="69:196">
      <c r="BQ1333" s="19"/>
      <c r="BR1333" s="19"/>
      <c r="BS1333" s="19"/>
      <c r="BU1333" s="19"/>
      <c r="BV1333" s="19"/>
      <c r="BW1333" s="19"/>
      <c r="BX1333" s="19"/>
      <c r="BY1333" s="19"/>
      <c r="BZ1333" s="19"/>
      <c r="CA1333" s="27"/>
      <c r="EP1333" s="9"/>
      <c r="EU1333" s="13"/>
      <c r="FV1333" s="19"/>
      <c r="FW1333" s="19"/>
      <c r="FX1333" s="19"/>
      <c r="FZ1333" s="19"/>
      <c r="GA1333" s="19"/>
      <c r="GB1333" s="19"/>
      <c r="GC1333" s="19"/>
      <c r="GD1333" s="19"/>
      <c r="GE1333" s="19"/>
      <c r="GF1333" s="19"/>
      <c r="GG1333" s="19"/>
      <c r="GH1333" s="19"/>
      <c r="GI1333" s="19"/>
      <c r="GJ1333" s="19"/>
      <c r="GK1333" s="19"/>
      <c r="GL1333" s="19"/>
      <c r="GM1333" s="19"/>
      <c r="GN1333" s="13"/>
    </row>
    <row r="1334" spans="69:196">
      <c r="BQ1334" s="19"/>
      <c r="BR1334" s="19"/>
      <c r="BS1334" s="19"/>
      <c r="BU1334" s="19"/>
      <c r="BV1334" s="19"/>
      <c r="BW1334" s="19"/>
      <c r="BX1334" s="19"/>
      <c r="BY1334" s="19"/>
      <c r="BZ1334" s="19"/>
      <c r="CA1334" s="27"/>
      <c r="EP1334" s="9"/>
      <c r="EU1334" s="13"/>
      <c r="FV1334" s="19"/>
      <c r="FW1334" s="19"/>
      <c r="FX1334" s="19"/>
      <c r="FZ1334" s="19"/>
      <c r="GA1334" s="19"/>
      <c r="GB1334" s="19"/>
      <c r="GC1334" s="19"/>
      <c r="GD1334" s="19"/>
      <c r="GE1334" s="19"/>
      <c r="GF1334" s="19"/>
      <c r="GG1334" s="19"/>
      <c r="GH1334" s="19"/>
      <c r="GI1334" s="19"/>
      <c r="GJ1334" s="19"/>
      <c r="GK1334" s="19"/>
      <c r="GL1334" s="19"/>
      <c r="GM1334" s="19"/>
      <c r="GN1334" s="13"/>
    </row>
    <row r="1335" spans="69:196">
      <c r="BQ1335" s="19"/>
      <c r="BR1335" s="19"/>
      <c r="BS1335" s="19"/>
      <c r="BU1335" s="19"/>
      <c r="BV1335" s="19"/>
      <c r="BW1335" s="19"/>
      <c r="BX1335" s="19"/>
      <c r="BY1335" s="19"/>
      <c r="BZ1335" s="19"/>
      <c r="CA1335" s="27"/>
      <c r="EP1335" s="9"/>
      <c r="EU1335" s="13"/>
      <c r="FV1335" s="19"/>
      <c r="FW1335" s="19"/>
      <c r="FX1335" s="19"/>
      <c r="FZ1335" s="19"/>
      <c r="GA1335" s="19"/>
      <c r="GB1335" s="19"/>
      <c r="GC1335" s="19"/>
      <c r="GD1335" s="19"/>
      <c r="GE1335" s="19"/>
      <c r="GF1335" s="19"/>
      <c r="GG1335" s="19"/>
      <c r="GH1335" s="19"/>
      <c r="GI1335" s="19"/>
      <c r="GJ1335" s="19"/>
      <c r="GK1335" s="19"/>
      <c r="GL1335" s="19"/>
      <c r="GM1335" s="19"/>
      <c r="GN1335" s="13"/>
    </row>
    <row r="1336" spans="69:196">
      <c r="BQ1336" s="19"/>
      <c r="BR1336" s="19"/>
      <c r="BS1336" s="19"/>
      <c r="BU1336" s="19"/>
      <c r="BV1336" s="19"/>
      <c r="BW1336" s="19"/>
      <c r="BX1336" s="19"/>
      <c r="BY1336" s="19"/>
      <c r="BZ1336" s="19"/>
      <c r="CA1336" s="27"/>
      <c r="EP1336" s="9"/>
      <c r="EU1336" s="13"/>
      <c r="FV1336" s="19"/>
      <c r="FW1336" s="19"/>
      <c r="FX1336" s="19"/>
      <c r="FZ1336" s="19"/>
      <c r="GA1336" s="19"/>
      <c r="GB1336" s="19"/>
      <c r="GC1336" s="19"/>
      <c r="GD1336" s="19"/>
      <c r="GE1336" s="19"/>
      <c r="GF1336" s="19"/>
      <c r="GG1336" s="19"/>
      <c r="GH1336" s="19"/>
      <c r="GI1336" s="19"/>
      <c r="GJ1336" s="19"/>
      <c r="GK1336" s="19"/>
      <c r="GL1336" s="19"/>
      <c r="GM1336" s="19"/>
      <c r="GN1336" s="13"/>
    </row>
    <row r="1337" spans="69:196">
      <c r="BQ1337" s="19"/>
      <c r="BR1337" s="19"/>
      <c r="BS1337" s="19"/>
      <c r="BU1337" s="19"/>
      <c r="BV1337" s="19"/>
      <c r="BW1337" s="19"/>
      <c r="BX1337" s="19"/>
      <c r="BY1337" s="19"/>
      <c r="BZ1337" s="19"/>
      <c r="CA1337" s="27"/>
      <c r="EP1337" s="9"/>
      <c r="EU1337" s="13"/>
      <c r="FV1337" s="19"/>
      <c r="FW1337" s="19"/>
      <c r="FX1337" s="19"/>
      <c r="FZ1337" s="19"/>
      <c r="GA1337" s="19"/>
      <c r="GB1337" s="19"/>
      <c r="GC1337" s="19"/>
      <c r="GD1337" s="19"/>
      <c r="GE1337" s="19"/>
      <c r="GF1337" s="19"/>
      <c r="GG1337" s="19"/>
      <c r="GH1337" s="19"/>
      <c r="GI1337" s="19"/>
      <c r="GJ1337" s="19"/>
      <c r="GK1337" s="19"/>
      <c r="GL1337" s="19"/>
      <c r="GM1337" s="19"/>
      <c r="GN1337" s="13"/>
    </row>
    <row r="1338" spans="69:196">
      <c r="BQ1338" s="19"/>
      <c r="BR1338" s="19"/>
      <c r="BS1338" s="19"/>
      <c r="BU1338" s="19"/>
      <c r="BV1338" s="19"/>
      <c r="BW1338" s="19"/>
      <c r="BX1338" s="19"/>
      <c r="BY1338" s="19"/>
      <c r="BZ1338" s="19"/>
      <c r="CA1338" s="27"/>
      <c r="EP1338" s="9"/>
      <c r="EU1338" s="13"/>
      <c r="FV1338" s="19"/>
      <c r="FW1338" s="19"/>
      <c r="FX1338" s="19"/>
      <c r="FZ1338" s="19"/>
      <c r="GA1338" s="19"/>
      <c r="GB1338" s="19"/>
      <c r="GC1338" s="19"/>
      <c r="GD1338" s="19"/>
      <c r="GE1338" s="19"/>
      <c r="GF1338" s="19"/>
      <c r="GG1338" s="19"/>
      <c r="GH1338" s="19"/>
      <c r="GI1338" s="19"/>
      <c r="GJ1338" s="19"/>
      <c r="GK1338" s="19"/>
      <c r="GL1338" s="19"/>
      <c r="GM1338" s="19"/>
      <c r="GN1338" s="13"/>
    </row>
    <row r="1339" spans="69:196">
      <c r="BQ1339" s="19"/>
      <c r="BR1339" s="19"/>
      <c r="BS1339" s="19"/>
      <c r="BU1339" s="19"/>
      <c r="BV1339" s="19"/>
      <c r="BW1339" s="19"/>
      <c r="BX1339" s="19"/>
      <c r="BY1339" s="19"/>
      <c r="BZ1339" s="19"/>
      <c r="CA1339" s="27"/>
      <c r="EP1339" s="9"/>
      <c r="EU1339" s="13"/>
      <c r="FV1339" s="19"/>
      <c r="FW1339" s="19"/>
      <c r="FX1339" s="19"/>
      <c r="FZ1339" s="19"/>
      <c r="GA1339" s="19"/>
      <c r="GB1339" s="19"/>
      <c r="GC1339" s="19"/>
      <c r="GD1339" s="19"/>
      <c r="GE1339" s="19"/>
      <c r="GF1339" s="19"/>
      <c r="GG1339" s="19"/>
      <c r="GH1339" s="19"/>
      <c r="GI1339" s="19"/>
      <c r="GJ1339" s="19"/>
      <c r="GK1339" s="19"/>
      <c r="GL1339" s="19"/>
      <c r="GM1339" s="19"/>
      <c r="GN1339" s="13"/>
    </row>
    <row r="1340" spans="69:196">
      <c r="BQ1340" s="19"/>
      <c r="BR1340" s="19"/>
      <c r="BS1340" s="19"/>
      <c r="BU1340" s="19"/>
      <c r="BV1340" s="19"/>
      <c r="BW1340" s="19"/>
      <c r="BX1340" s="19"/>
      <c r="BY1340" s="19"/>
      <c r="BZ1340" s="19"/>
      <c r="CA1340" s="27"/>
      <c r="EP1340" s="9"/>
      <c r="EU1340" s="13"/>
      <c r="FV1340" s="19"/>
      <c r="FW1340" s="19"/>
      <c r="FX1340" s="19"/>
      <c r="FZ1340" s="19"/>
      <c r="GA1340" s="19"/>
      <c r="GB1340" s="19"/>
      <c r="GC1340" s="19"/>
      <c r="GD1340" s="19"/>
      <c r="GE1340" s="19"/>
      <c r="GF1340" s="19"/>
      <c r="GG1340" s="19"/>
      <c r="GH1340" s="19"/>
      <c r="GI1340" s="19"/>
      <c r="GJ1340" s="19"/>
      <c r="GK1340" s="19"/>
      <c r="GL1340" s="19"/>
      <c r="GM1340" s="19"/>
      <c r="GN1340" s="13"/>
    </row>
    <row r="1341" spans="69:196">
      <c r="BQ1341" s="19"/>
      <c r="BR1341" s="19"/>
      <c r="BS1341" s="19"/>
      <c r="BU1341" s="19"/>
      <c r="BV1341" s="19"/>
      <c r="BW1341" s="19"/>
      <c r="BX1341" s="19"/>
      <c r="BY1341" s="19"/>
      <c r="BZ1341" s="19"/>
      <c r="CA1341" s="27"/>
      <c r="EP1341" s="9"/>
      <c r="EU1341" s="13"/>
      <c r="FV1341" s="19"/>
      <c r="FW1341" s="19"/>
      <c r="FX1341" s="19"/>
      <c r="FZ1341" s="19"/>
      <c r="GA1341" s="19"/>
      <c r="GB1341" s="19"/>
      <c r="GC1341" s="19"/>
      <c r="GD1341" s="19"/>
      <c r="GE1341" s="19"/>
      <c r="GF1341" s="19"/>
      <c r="GG1341" s="19"/>
      <c r="GH1341" s="19"/>
      <c r="GI1341" s="19"/>
      <c r="GJ1341" s="19"/>
      <c r="GK1341" s="19"/>
      <c r="GL1341" s="19"/>
      <c r="GM1341" s="19"/>
      <c r="GN1341" s="13"/>
    </row>
    <row r="1342" spans="69:196">
      <c r="BQ1342" s="19"/>
      <c r="BR1342" s="19"/>
      <c r="BS1342" s="19"/>
      <c r="BU1342" s="19"/>
      <c r="BV1342" s="19"/>
      <c r="BW1342" s="19"/>
      <c r="BX1342" s="19"/>
      <c r="BY1342" s="19"/>
      <c r="BZ1342" s="19"/>
      <c r="CA1342" s="27"/>
      <c r="EP1342" s="9"/>
      <c r="EU1342" s="13"/>
      <c r="FV1342" s="19"/>
      <c r="FW1342" s="19"/>
      <c r="FX1342" s="19"/>
      <c r="FZ1342" s="19"/>
      <c r="GA1342" s="19"/>
      <c r="GB1342" s="19"/>
      <c r="GC1342" s="19"/>
      <c r="GD1342" s="19"/>
      <c r="GE1342" s="19"/>
      <c r="GF1342" s="19"/>
      <c r="GG1342" s="19"/>
      <c r="GH1342" s="19"/>
      <c r="GI1342" s="19"/>
      <c r="GJ1342" s="19"/>
      <c r="GK1342" s="19"/>
      <c r="GL1342" s="19"/>
      <c r="GM1342" s="19"/>
      <c r="GN1342" s="13"/>
    </row>
    <row r="1343" spans="69:196">
      <c r="BQ1343" s="19"/>
      <c r="BR1343" s="19"/>
      <c r="BS1343" s="19"/>
      <c r="BU1343" s="19"/>
      <c r="BV1343" s="19"/>
      <c r="BW1343" s="19"/>
      <c r="BX1343" s="19"/>
      <c r="BY1343" s="19"/>
      <c r="BZ1343" s="19"/>
      <c r="CA1343" s="27"/>
      <c r="EP1343" s="9"/>
      <c r="EU1343" s="13"/>
      <c r="FV1343" s="19"/>
      <c r="FW1343" s="19"/>
      <c r="FX1343" s="19"/>
      <c r="FZ1343" s="19"/>
      <c r="GA1343" s="19"/>
      <c r="GB1343" s="19"/>
      <c r="GC1343" s="19"/>
      <c r="GD1343" s="19"/>
      <c r="GE1343" s="19"/>
      <c r="GF1343" s="19"/>
      <c r="GG1343" s="19"/>
      <c r="GH1343" s="19"/>
      <c r="GI1343" s="19"/>
      <c r="GJ1343" s="19"/>
      <c r="GK1343" s="19"/>
      <c r="GL1343" s="19"/>
      <c r="GM1343" s="19"/>
      <c r="GN1343" s="13"/>
    </row>
    <row r="1344" spans="69:196">
      <c r="BQ1344" s="19"/>
      <c r="BR1344" s="19"/>
      <c r="BS1344" s="19"/>
      <c r="BU1344" s="19"/>
      <c r="BV1344" s="19"/>
      <c r="BW1344" s="19"/>
      <c r="BX1344" s="19"/>
      <c r="BY1344" s="19"/>
      <c r="BZ1344" s="19"/>
      <c r="CA1344" s="27"/>
      <c r="EP1344" s="9"/>
      <c r="EU1344" s="13"/>
      <c r="FV1344" s="19"/>
      <c r="FW1344" s="19"/>
      <c r="FX1344" s="19"/>
      <c r="FZ1344" s="19"/>
      <c r="GA1344" s="19"/>
      <c r="GB1344" s="19"/>
      <c r="GC1344" s="19"/>
      <c r="GD1344" s="19"/>
      <c r="GE1344" s="19"/>
      <c r="GF1344" s="19"/>
      <c r="GG1344" s="19"/>
      <c r="GH1344" s="19"/>
      <c r="GI1344" s="19"/>
      <c r="GJ1344" s="19"/>
      <c r="GK1344" s="19"/>
      <c r="GL1344" s="19"/>
      <c r="GM1344" s="19"/>
      <c r="GN1344" s="13"/>
    </row>
    <row r="1345" spans="69:196">
      <c r="BQ1345" s="19"/>
      <c r="BR1345" s="19"/>
      <c r="BS1345" s="19"/>
      <c r="BU1345" s="19"/>
      <c r="BV1345" s="19"/>
      <c r="BW1345" s="19"/>
      <c r="BX1345" s="19"/>
      <c r="BY1345" s="19"/>
      <c r="BZ1345" s="19"/>
      <c r="CA1345" s="27"/>
      <c r="EP1345" s="9"/>
      <c r="EU1345" s="13"/>
      <c r="FV1345" s="19"/>
      <c r="FW1345" s="19"/>
      <c r="FX1345" s="19"/>
      <c r="FZ1345" s="19"/>
      <c r="GA1345" s="19"/>
      <c r="GB1345" s="19"/>
      <c r="GC1345" s="19"/>
      <c r="GD1345" s="19"/>
      <c r="GE1345" s="19"/>
      <c r="GF1345" s="19"/>
      <c r="GG1345" s="19"/>
      <c r="GH1345" s="19"/>
      <c r="GI1345" s="19"/>
      <c r="GJ1345" s="19"/>
      <c r="GK1345" s="19"/>
      <c r="GL1345" s="19"/>
      <c r="GM1345" s="19"/>
      <c r="GN1345" s="13"/>
    </row>
    <row r="1346" spans="69:196">
      <c r="BQ1346" s="19"/>
      <c r="BR1346" s="19"/>
      <c r="BS1346" s="19"/>
      <c r="BU1346" s="19"/>
      <c r="BV1346" s="19"/>
      <c r="BW1346" s="19"/>
      <c r="BX1346" s="19"/>
      <c r="BY1346" s="19"/>
      <c r="BZ1346" s="19"/>
      <c r="CA1346" s="27"/>
      <c r="EP1346" s="9"/>
      <c r="EU1346" s="13"/>
      <c r="FV1346" s="19"/>
      <c r="FW1346" s="19"/>
      <c r="FX1346" s="19"/>
      <c r="FZ1346" s="19"/>
      <c r="GA1346" s="19"/>
      <c r="GB1346" s="19"/>
      <c r="GC1346" s="19"/>
      <c r="GD1346" s="19"/>
      <c r="GE1346" s="19"/>
      <c r="GF1346" s="19"/>
      <c r="GG1346" s="19"/>
      <c r="GH1346" s="19"/>
      <c r="GI1346" s="19"/>
      <c r="GJ1346" s="19"/>
      <c r="GK1346" s="19"/>
      <c r="GL1346" s="19"/>
      <c r="GM1346" s="19"/>
      <c r="GN1346" s="13"/>
    </row>
    <row r="1347" spans="69:196">
      <c r="BQ1347" s="19"/>
      <c r="BR1347" s="19"/>
      <c r="BS1347" s="19"/>
      <c r="BU1347" s="19"/>
      <c r="BV1347" s="19"/>
      <c r="BW1347" s="19"/>
      <c r="BX1347" s="19"/>
      <c r="BY1347" s="19"/>
      <c r="BZ1347" s="19"/>
      <c r="CA1347" s="27"/>
      <c r="EP1347" s="9"/>
      <c r="EU1347" s="13"/>
      <c r="FV1347" s="19"/>
      <c r="FW1347" s="19"/>
      <c r="FX1347" s="19"/>
      <c r="FZ1347" s="19"/>
      <c r="GA1347" s="19"/>
      <c r="GB1347" s="19"/>
      <c r="GC1347" s="19"/>
      <c r="GD1347" s="19"/>
      <c r="GE1347" s="19"/>
      <c r="GF1347" s="19"/>
      <c r="GG1347" s="19"/>
      <c r="GH1347" s="19"/>
      <c r="GI1347" s="19"/>
      <c r="GJ1347" s="19"/>
      <c r="GK1347" s="19"/>
      <c r="GL1347" s="19"/>
      <c r="GM1347" s="19"/>
      <c r="GN1347" s="13"/>
    </row>
    <row r="1348" spans="69:196">
      <c r="BQ1348" s="19"/>
      <c r="BR1348" s="19"/>
      <c r="BS1348" s="19"/>
      <c r="BU1348" s="19"/>
      <c r="BV1348" s="19"/>
      <c r="BW1348" s="19"/>
      <c r="BX1348" s="19"/>
      <c r="BY1348" s="19"/>
      <c r="BZ1348" s="19"/>
      <c r="CA1348" s="27"/>
      <c r="EP1348" s="9"/>
      <c r="EU1348" s="13"/>
      <c r="FV1348" s="19"/>
      <c r="FW1348" s="19"/>
      <c r="FX1348" s="19"/>
      <c r="FZ1348" s="19"/>
      <c r="GA1348" s="19"/>
      <c r="GB1348" s="19"/>
      <c r="GC1348" s="19"/>
      <c r="GD1348" s="19"/>
      <c r="GE1348" s="19"/>
      <c r="GF1348" s="19"/>
      <c r="GG1348" s="19"/>
      <c r="GH1348" s="19"/>
      <c r="GI1348" s="19"/>
      <c r="GJ1348" s="19"/>
      <c r="GK1348" s="19"/>
      <c r="GL1348" s="19"/>
      <c r="GM1348" s="19"/>
      <c r="GN1348" s="13"/>
    </row>
    <row r="1349" spans="69:196">
      <c r="BQ1349" s="19"/>
      <c r="BR1349" s="19"/>
      <c r="BS1349" s="19"/>
      <c r="BU1349" s="19"/>
      <c r="BV1349" s="19"/>
      <c r="BW1349" s="19"/>
      <c r="BX1349" s="19"/>
      <c r="BY1349" s="19"/>
      <c r="BZ1349" s="19"/>
      <c r="CA1349" s="27"/>
      <c r="EP1349" s="9"/>
      <c r="EU1349" s="13"/>
      <c r="FV1349" s="19"/>
      <c r="FW1349" s="19"/>
      <c r="FX1349" s="19"/>
      <c r="FZ1349" s="19"/>
      <c r="GA1349" s="19"/>
      <c r="GB1349" s="19"/>
      <c r="GC1349" s="19"/>
      <c r="GD1349" s="19"/>
      <c r="GE1349" s="19"/>
      <c r="GF1349" s="19"/>
      <c r="GG1349" s="19"/>
      <c r="GH1349" s="19"/>
      <c r="GI1349" s="19"/>
      <c r="GJ1349" s="19"/>
      <c r="GK1349" s="19"/>
      <c r="GL1349" s="19"/>
      <c r="GM1349" s="19"/>
      <c r="GN1349" s="13"/>
    </row>
    <row r="1350" spans="69:196">
      <c r="BQ1350" s="19"/>
      <c r="BR1350" s="19"/>
      <c r="BS1350" s="19"/>
      <c r="BU1350" s="19"/>
      <c r="BV1350" s="19"/>
      <c r="BW1350" s="19"/>
      <c r="BX1350" s="19"/>
      <c r="BY1350" s="19"/>
      <c r="BZ1350" s="19"/>
      <c r="CA1350" s="27"/>
      <c r="EP1350" s="9"/>
      <c r="EU1350" s="13"/>
      <c r="FV1350" s="19"/>
      <c r="FW1350" s="19"/>
      <c r="FX1350" s="19"/>
      <c r="FZ1350" s="19"/>
      <c r="GA1350" s="19"/>
      <c r="GB1350" s="19"/>
      <c r="GC1350" s="19"/>
      <c r="GD1350" s="19"/>
      <c r="GE1350" s="19"/>
      <c r="GF1350" s="19"/>
      <c r="GG1350" s="19"/>
      <c r="GH1350" s="19"/>
      <c r="GI1350" s="19"/>
      <c r="GJ1350" s="19"/>
      <c r="GK1350" s="19"/>
      <c r="GL1350" s="19"/>
      <c r="GM1350" s="19"/>
      <c r="GN1350" s="13"/>
    </row>
    <row r="1351" spans="69:196">
      <c r="BQ1351" s="19"/>
      <c r="BR1351" s="19"/>
      <c r="BS1351" s="19"/>
      <c r="BU1351" s="19"/>
      <c r="BV1351" s="19"/>
      <c r="BW1351" s="19"/>
      <c r="BX1351" s="19"/>
      <c r="BY1351" s="19"/>
      <c r="BZ1351" s="19"/>
      <c r="CA1351" s="27"/>
      <c r="EP1351" s="9"/>
      <c r="EU1351" s="13"/>
      <c r="FV1351" s="19"/>
      <c r="FW1351" s="19"/>
      <c r="FX1351" s="19"/>
      <c r="FZ1351" s="19"/>
      <c r="GA1351" s="19"/>
      <c r="GB1351" s="19"/>
      <c r="GC1351" s="19"/>
      <c r="GD1351" s="19"/>
      <c r="GE1351" s="19"/>
      <c r="GF1351" s="19"/>
      <c r="GG1351" s="19"/>
      <c r="GH1351" s="19"/>
      <c r="GI1351" s="19"/>
      <c r="GJ1351" s="19"/>
      <c r="GK1351" s="19"/>
      <c r="GL1351" s="19"/>
      <c r="GM1351" s="19"/>
      <c r="GN1351" s="13"/>
    </row>
    <row r="1352" spans="69:196">
      <c r="BQ1352" s="19"/>
      <c r="BR1352" s="19"/>
      <c r="BS1352" s="19"/>
      <c r="BU1352" s="19"/>
      <c r="BV1352" s="19"/>
      <c r="BW1352" s="19"/>
      <c r="BX1352" s="19"/>
      <c r="BY1352" s="19"/>
      <c r="BZ1352" s="19"/>
      <c r="CA1352" s="27"/>
      <c r="EP1352" s="9"/>
      <c r="EU1352" s="13"/>
      <c r="FV1352" s="19"/>
      <c r="FW1352" s="19"/>
      <c r="FX1352" s="19"/>
      <c r="FZ1352" s="19"/>
      <c r="GA1352" s="19"/>
      <c r="GB1352" s="19"/>
      <c r="GC1352" s="19"/>
      <c r="GD1352" s="19"/>
      <c r="GE1352" s="19"/>
      <c r="GF1352" s="19"/>
      <c r="GG1352" s="19"/>
      <c r="GH1352" s="19"/>
      <c r="GI1352" s="19"/>
      <c r="GJ1352" s="19"/>
      <c r="GK1352" s="19"/>
      <c r="GL1352" s="19"/>
      <c r="GM1352" s="19"/>
      <c r="GN1352" s="13"/>
    </row>
    <row r="1353" spans="69:196">
      <c r="BQ1353" s="19"/>
      <c r="BR1353" s="19"/>
      <c r="BS1353" s="19"/>
      <c r="BU1353" s="19"/>
      <c r="BV1353" s="19"/>
      <c r="BW1353" s="19"/>
      <c r="BX1353" s="19"/>
      <c r="BY1353" s="19"/>
      <c r="BZ1353" s="19"/>
      <c r="CA1353" s="27"/>
      <c r="EP1353" s="9"/>
      <c r="EU1353" s="13"/>
      <c r="FV1353" s="19"/>
      <c r="FW1353" s="19"/>
      <c r="FX1353" s="19"/>
      <c r="FZ1353" s="19"/>
      <c r="GA1353" s="19"/>
      <c r="GB1353" s="19"/>
      <c r="GC1353" s="19"/>
      <c r="GD1353" s="19"/>
      <c r="GE1353" s="19"/>
      <c r="GF1353" s="19"/>
      <c r="GG1353" s="19"/>
      <c r="GH1353" s="19"/>
      <c r="GI1353" s="19"/>
      <c r="GJ1353" s="19"/>
      <c r="GK1353" s="19"/>
      <c r="GL1353" s="19"/>
      <c r="GM1353" s="19"/>
      <c r="GN1353" s="13"/>
    </row>
    <row r="1354" spans="69:196">
      <c r="BQ1354" s="19"/>
      <c r="BR1354" s="19"/>
      <c r="BS1354" s="19"/>
      <c r="BU1354" s="19"/>
      <c r="BV1354" s="19"/>
      <c r="BW1354" s="19"/>
      <c r="BX1354" s="19"/>
      <c r="BY1354" s="19"/>
      <c r="BZ1354" s="19"/>
      <c r="CA1354" s="27"/>
      <c r="EP1354" s="9"/>
      <c r="EU1354" s="13"/>
      <c r="FV1354" s="19"/>
      <c r="FW1354" s="19"/>
      <c r="FX1354" s="19"/>
      <c r="FZ1354" s="19"/>
      <c r="GA1354" s="19"/>
      <c r="GB1354" s="19"/>
      <c r="GC1354" s="19"/>
      <c r="GD1354" s="19"/>
      <c r="GE1354" s="19"/>
      <c r="GF1354" s="19"/>
      <c r="GG1354" s="19"/>
      <c r="GH1354" s="19"/>
      <c r="GI1354" s="19"/>
      <c r="GJ1354" s="19"/>
      <c r="GK1354" s="19"/>
      <c r="GL1354" s="19"/>
      <c r="GM1354" s="19"/>
      <c r="GN1354" s="13"/>
    </row>
    <row r="1355" spans="69:196">
      <c r="BQ1355" s="19"/>
      <c r="BR1355" s="19"/>
      <c r="BS1355" s="19"/>
      <c r="BU1355" s="19"/>
      <c r="BV1355" s="19"/>
      <c r="BW1355" s="19"/>
      <c r="BX1355" s="19"/>
      <c r="BY1355" s="19"/>
      <c r="BZ1355" s="19"/>
      <c r="CA1355" s="27"/>
      <c r="EP1355" s="9"/>
      <c r="EU1355" s="13"/>
      <c r="FV1355" s="19"/>
      <c r="FW1355" s="19"/>
      <c r="FX1355" s="19"/>
      <c r="FZ1355" s="19"/>
      <c r="GA1355" s="19"/>
      <c r="GB1355" s="19"/>
      <c r="GC1355" s="19"/>
      <c r="GD1355" s="19"/>
      <c r="GE1355" s="19"/>
      <c r="GF1355" s="19"/>
      <c r="GG1355" s="19"/>
      <c r="GH1355" s="19"/>
      <c r="GI1355" s="19"/>
      <c r="GJ1355" s="19"/>
      <c r="GK1355" s="19"/>
      <c r="GL1355" s="19"/>
      <c r="GM1355" s="19"/>
      <c r="GN1355" s="13"/>
    </row>
    <row r="1356" spans="69:196">
      <c r="BQ1356" s="19"/>
      <c r="BR1356" s="19"/>
      <c r="BS1356" s="19"/>
      <c r="BU1356" s="19"/>
      <c r="BV1356" s="19"/>
      <c r="BW1356" s="19"/>
      <c r="BX1356" s="19"/>
      <c r="BY1356" s="19"/>
      <c r="BZ1356" s="19"/>
      <c r="CA1356" s="27"/>
      <c r="EP1356" s="9"/>
      <c r="EU1356" s="13"/>
      <c r="FV1356" s="19"/>
      <c r="FW1356" s="19"/>
      <c r="FX1356" s="19"/>
      <c r="FZ1356" s="19"/>
      <c r="GA1356" s="19"/>
      <c r="GB1356" s="19"/>
      <c r="GC1356" s="19"/>
      <c r="GD1356" s="19"/>
      <c r="GE1356" s="19"/>
      <c r="GF1356" s="19"/>
      <c r="GG1356" s="19"/>
      <c r="GH1356" s="19"/>
      <c r="GI1356" s="19"/>
      <c r="GJ1356" s="19"/>
      <c r="GK1356" s="19"/>
      <c r="GL1356" s="19"/>
      <c r="GM1356" s="19"/>
      <c r="GN1356" s="13"/>
    </row>
    <row r="1357" spans="69:196">
      <c r="BQ1357" s="19"/>
      <c r="BR1357" s="19"/>
      <c r="BS1357" s="19"/>
      <c r="BU1357" s="19"/>
      <c r="BV1357" s="19"/>
      <c r="BW1357" s="19"/>
      <c r="BX1357" s="19"/>
      <c r="BY1357" s="19"/>
      <c r="BZ1357" s="19"/>
      <c r="CA1357" s="27"/>
      <c r="EP1357" s="9"/>
      <c r="EU1357" s="13"/>
      <c r="FV1357" s="19"/>
      <c r="FW1357" s="19"/>
      <c r="FX1357" s="19"/>
      <c r="FZ1357" s="19"/>
      <c r="GA1357" s="19"/>
      <c r="GB1357" s="19"/>
      <c r="GC1357" s="19"/>
      <c r="GD1357" s="19"/>
      <c r="GE1357" s="19"/>
      <c r="GF1357" s="19"/>
      <c r="GG1357" s="19"/>
      <c r="GH1357" s="19"/>
      <c r="GI1357" s="19"/>
      <c r="GJ1357" s="19"/>
      <c r="GK1357" s="19"/>
      <c r="GL1357" s="19"/>
      <c r="GM1357" s="19"/>
      <c r="GN1357" s="13"/>
    </row>
    <row r="1358" spans="69:196">
      <c r="BQ1358" s="19"/>
      <c r="BR1358" s="19"/>
      <c r="BS1358" s="19"/>
      <c r="BU1358" s="19"/>
      <c r="BV1358" s="19"/>
      <c r="BW1358" s="19"/>
      <c r="BX1358" s="19"/>
      <c r="BY1358" s="19"/>
      <c r="BZ1358" s="19"/>
      <c r="CA1358" s="27"/>
      <c r="EP1358" s="9"/>
      <c r="EU1358" s="13"/>
      <c r="FV1358" s="19"/>
      <c r="FW1358" s="19"/>
      <c r="FX1358" s="19"/>
      <c r="FZ1358" s="19"/>
      <c r="GA1358" s="19"/>
      <c r="GB1358" s="19"/>
      <c r="GC1358" s="19"/>
      <c r="GD1358" s="19"/>
      <c r="GE1358" s="19"/>
      <c r="GF1358" s="19"/>
      <c r="GG1358" s="19"/>
      <c r="GH1358" s="19"/>
      <c r="GI1358" s="19"/>
      <c r="GJ1358" s="19"/>
      <c r="GK1358" s="19"/>
      <c r="GL1358" s="19"/>
      <c r="GM1358" s="19"/>
      <c r="GN1358" s="13"/>
    </row>
    <row r="1359" spans="69:196">
      <c r="BQ1359" s="19"/>
      <c r="BR1359" s="19"/>
      <c r="BS1359" s="19"/>
      <c r="BU1359" s="19"/>
      <c r="BV1359" s="19"/>
      <c r="BW1359" s="19"/>
      <c r="BX1359" s="19"/>
      <c r="BY1359" s="19"/>
      <c r="BZ1359" s="19"/>
      <c r="CA1359" s="27"/>
      <c r="EP1359" s="9"/>
      <c r="EU1359" s="13"/>
      <c r="FV1359" s="19"/>
      <c r="FW1359" s="19"/>
      <c r="FX1359" s="19"/>
      <c r="FZ1359" s="19"/>
      <c r="GA1359" s="19"/>
      <c r="GB1359" s="19"/>
      <c r="GC1359" s="19"/>
      <c r="GD1359" s="19"/>
      <c r="GE1359" s="19"/>
      <c r="GF1359" s="19"/>
      <c r="GG1359" s="19"/>
      <c r="GH1359" s="19"/>
      <c r="GI1359" s="19"/>
      <c r="GJ1359" s="19"/>
      <c r="GK1359" s="19"/>
      <c r="GL1359" s="19"/>
      <c r="GM1359" s="19"/>
      <c r="GN1359" s="13"/>
    </row>
    <row r="1360" spans="69:196">
      <c r="BQ1360" s="19"/>
      <c r="BR1360" s="19"/>
      <c r="BS1360" s="19"/>
      <c r="BU1360" s="19"/>
      <c r="BV1360" s="19"/>
      <c r="BW1360" s="19"/>
      <c r="BX1360" s="19"/>
      <c r="BY1360" s="19"/>
      <c r="BZ1360" s="19"/>
      <c r="CA1360" s="27"/>
      <c r="EP1360" s="9"/>
      <c r="EU1360" s="13"/>
      <c r="FV1360" s="19"/>
      <c r="FW1360" s="19"/>
      <c r="FX1360" s="19"/>
      <c r="FZ1360" s="19"/>
      <c r="GA1360" s="19"/>
      <c r="GB1360" s="19"/>
      <c r="GC1360" s="19"/>
      <c r="GD1360" s="19"/>
      <c r="GE1360" s="19"/>
      <c r="GF1360" s="19"/>
      <c r="GG1360" s="19"/>
      <c r="GH1360" s="19"/>
      <c r="GI1360" s="19"/>
      <c r="GJ1360" s="19"/>
      <c r="GK1360" s="19"/>
      <c r="GL1360" s="19"/>
      <c r="GM1360" s="19"/>
      <c r="GN1360" s="13"/>
    </row>
    <row r="1361" spans="69:196">
      <c r="BQ1361" s="19"/>
      <c r="BR1361" s="19"/>
      <c r="BS1361" s="19"/>
      <c r="BU1361" s="19"/>
      <c r="BV1361" s="19"/>
      <c r="BW1361" s="19"/>
      <c r="BX1361" s="19"/>
      <c r="BY1361" s="19"/>
      <c r="BZ1361" s="19"/>
      <c r="CA1361" s="27"/>
      <c r="EP1361" s="9"/>
      <c r="EU1361" s="13"/>
      <c r="FV1361" s="19"/>
      <c r="FW1361" s="19"/>
      <c r="FX1361" s="19"/>
      <c r="FZ1361" s="19"/>
      <c r="GA1361" s="19"/>
      <c r="GB1361" s="19"/>
      <c r="GC1361" s="19"/>
      <c r="GD1361" s="19"/>
      <c r="GE1361" s="19"/>
      <c r="GF1361" s="19"/>
      <c r="GG1361" s="19"/>
      <c r="GH1361" s="19"/>
      <c r="GI1361" s="19"/>
      <c r="GJ1361" s="19"/>
      <c r="GK1361" s="19"/>
      <c r="GL1361" s="19"/>
      <c r="GM1361" s="19"/>
      <c r="GN1361" s="13"/>
    </row>
    <row r="1362" spans="69:196">
      <c r="BQ1362" s="19"/>
      <c r="BR1362" s="19"/>
      <c r="BS1362" s="19"/>
      <c r="BU1362" s="19"/>
      <c r="BV1362" s="19"/>
      <c r="BW1362" s="19"/>
      <c r="BX1362" s="19"/>
      <c r="BY1362" s="19"/>
      <c r="BZ1362" s="19"/>
      <c r="CA1362" s="27"/>
      <c r="EP1362" s="9"/>
      <c r="EU1362" s="13"/>
      <c r="FV1362" s="19"/>
      <c r="FW1362" s="19"/>
      <c r="FX1362" s="19"/>
      <c r="FZ1362" s="19"/>
      <c r="GA1362" s="19"/>
      <c r="GB1362" s="19"/>
      <c r="GC1362" s="19"/>
      <c r="GD1362" s="19"/>
      <c r="GE1362" s="19"/>
      <c r="GF1362" s="19"/>
      <c r="GG1362" s="19"/>
      <c r="GH1362" s="19"/>
      <c r="GI1362" s="19"/>
      <c r="GJ1362" s="19"/>
      <c r="GK1362" s="19"/>
      <c r="GL1362" s="19"/>
      <c r="GM1362" s="19"/>
      <c r="GN1362" s="13"/>
    </row>
    <row r="1363" spans="69:196">
      <c r="BQ1363" s="19"/>
      <c r="BR1363" s="19"/>
      <c r="BS1363" s="19"/>
      <c r="BU1363" s="19"/>
      <c r="BV1363" s="19"/>
      <c r="BW1363" s="19"/>
      <c r="BX1363" s="19"/>
      <c r="BY1363" s="19"/>
      <c r="BZ1363" s="19"/>
      <c r="CA1363" s="27"/>
      <c r="EP1363" s="9"/>
      <c r="EU1363" s="13"/>
      <c r="FV1363" s="19"/>
      <c r="FW1363" s="19"/>
      <c r="FX1363" s="19"/>
      <c r="FZ1363" s="19"/>
      <c r="GA1363" s="19"/>
      <c r="GB1363" s="19"/>
      <c r="GC1363" s="19"/>
      <c r="GD1363" s="19"/>
      <c r="GE1363" s="19"/>
      <c r="GF1363" s="19"/>
      <c r="GG1363" s="19"/>
      <c r="GH1363" s="19"/>
      <c r="GI1363" s="19"/>
      <c r="GJ1363" s="19"/>
      <c r="GK1363" s="19"/>
      <c r="GL1363" s="19"/>
      <c r="GM1363" s="19"/>
      <c r="GN1363" s="13"/>
    </row>
    <row r="1364" spans="69:196">
      <c r="BQ1364" s="19"/>
      <c r="BR1364" s="19"/>
      <c r="BS1364" s="19"/>
      <c r="BU1364" s="19"/>
      <c r="BV1364" s="19"/>
      <c r="BW1364" s="19"/>
      <c r="BX1364" s="19"/>
      <c r="BY1364" s="19"/>
      <c r="BZ1364" s="19"/>
      <c r="CA1364" s="27"/>
      <c r="EP1364" s="9"/>
      <c r="EU1364" s="13"/>
      <c r="FV1364" s="19"/>
      <c r="FW1364" s="19"/>
      <c r="FX1364" s="19"/>
      <c r="FZ1364" s="19"/>
      <c r="GA1364" s="19"/>
      <c r="GB1364" s="19"/>
      <c r="GC1364" s="19"/>
      <c r="GD1364" s="19"/>
      <c r="GE1364" s="19"/>
      <c r="GF1364" s="19"/>
      <c r="GG1364" s="19"/>
      <c r="GH1364" s="19"/>
      <c r="GI1364" s="19"/>
      <c r="GJ1364" s="19"/>
      <c r="GK1364" s="19"/>
      <c r="GL1364" s="19"/>
      <c r="GM1364" s="19"/>
      <c r="GN1364" s="13"/>
    </row>
    <row r="1365" spans="69:196">
      <c r="BQ1365" s="19"/>
      <c r="BR1365" s="19"/>
      <c r="BS1365" s="19"/>
      <c r="BU1365" s="19"/>
      <c r="BV1365" s="19"/>
      <c r="BW1365" s="19"/>
      <c r="BX1365" s="19"/>
      <c r="BY1365" s="19"/>
      <c r="BZ1365" s="19"/>
      <c r="CA1365" s="27"/>
      <c r="EP1365" s="9"/>
      <c r="EU1365" s="13"/>
      <c r="FV1365" s="19"/>
      <c r="FW1365" s="19"/>
      <c r="FX1365" s="19"/>
      <c r="FZ1365" s="19"/>
      <c r="GA1365" s="19"/>
      <c r="GB1365" s="19"/>
      <c r="GC1365" s="19"/>
      <c r="GD1365" s="19"/>
      <c r="GE1365" s="19"/>
      <c r="GF1365" s="19"/>
      <c r="GG1365" s="19"/>
      <c r="GH1365" s="19"/>
      <c r="GI1365" s="19"/>
      <c r="GJ1365" s="19"/>
      <c r="GK1365" s="19"/>
      <c r="GL1365" s="19"/>
      <c r="GM1365" s="19"/>
      <c r="GN1365" s="13"/>
    </row>
    <row r="1366" spans="69:196">
      <c r="BQ1366" s="19"/>
      <c r="BR1366" s="19"/>
      <c r="BS1366" s="19"/>
      <c r="BU1366" s="19"/>
      <c r="BV1366" s="19"/>
      <c r="BW1366" s="19"/>
      <c r="BX1366" s="19"/>
      <c r="BY1366" s="19"/>
      <c r="BZ1366" s="19"/>
      <c r="CA1366" s="27"/>
      <c r="EP1366" s="9"/>
      <c r="EU1366" s="13"/>
      <c r="FV1366" s="19"/>
      <c r="FW1366" s="19"/>
      <c r="FX1366" s="19"/>
      <c r="FZ1366" s="19"/>
      <c r="GA1366" s="19"/>
      <c r="GB1366" s="19"/>
      <c r="GC1366" s="19"/>
      <c r="GD1366" s="19"/>
      <c r="GE1366" s="19"/>
      <c r="GF1366" s="19"/>
      <c r="GG1366" s="19"/>
      <c r="GH1366" s="19"/>
      <c r="GI1366" s="19"/>
      <c r="GJ1366" s="19"/>
      <c r="GK1366" s="19"/>
      <c r="GL1366" s="19"/>
      <c r="GM1366" s="19"/>
      <c r="GN1366" s="13"/>
    </row>
    <row r="1367" spans="69:196">
      <c r="BQ1367" s="19"/>
      <c r="BR1367" s="19"/>
      <c r="BS1367" s="19"/>
      <c r="BU1367" s="19"/>
      <c r="BV1367" s="19"/>
      <c r="BW1367" s="19"/>
      <c r="BX1367" s="19"/>
      <c r="BY1367" s="19"/>
      <c r="BZ1367" s="19"/>
      <c r="CA1367" s="27"/>
      <c r="EP1367" s="9"/>
      <c r="EU1367" s="13"/>
      <c r="FV1367" s="19"/>
      <c r="FW1367" s="19"/>
      <c r="FX1367" s="19"/>
      <c r="FZ1367" s="19"/>
      <c r="GA1367" s="19"/>
      <c r="GB1367" s="19"/>
      <c r="GC1367" s="19"/>
      <c r="GD1367" s="19"/>
      <c r="GE1367" s="19"/>
      <c r="GF1367" s="19"/>
      <c r="GG1367" s="19"/>
      <c r="GH1367" s="19"/>
      <c r="GI1367" s="19"/>
      <c r="GJ1367" s="19"/>
      <c r="GK1367" s="19"/>
      <c r="GL1367" s="19"/>
      <c r="GM1367" s="19"/>
      <c r="GN1367" s="13"/>
    </row>
    <row r="1368" spans="69:196">
      <c r="BQ1368" s="19"/>
      <c r="BR1368" s="19"/>
      <c r="BS1368" s="19"/>
      <c r="BU1368" s="19"/>
      <c r="BV1368" s="19"/>
      <c r="BW1368" s="19"/>
      <c r="BX1368" s="19"/>
      <c r="BY1368" s="19"/>
      <c r="BZ1368" s="19"/>
      <c r="CA1368" s="27"/>
      <c r="EP1368" s="9"/>
      <c r="EU1368" s="13"/>
      <c r="FV1368" s="19"/>
      <c r="FW1368" s="19"/>
      <c r="FX1368" s="19"/>
      <c r="FZ1368" s="19"/>
      <c r="GA1368" s="19"/>
      <c r="GB1368" s="19"/>
      <c r="GC1368" s="19"/>
      <c r="GD1368" s="19"/>
      <c r="GE1368" s="19"/>
      <c r="GF1368" s="19"/>
      <c r="GG1368" s="19"/>
      <c r="GH1368" s="19"/>
      <c r="GI1368" s="19"/>
      <c r="GJ1368" s="19"/>
      <c r="GK1368" s="19"/>
      <c r="GL1368" s="19"/>
      <c r="GM1368" s="19"/>
      <c r="GN1368" s="13"/>
    </row>
    <row r="1369" spans="69:196">
      <c r="BQ1369" s="19"/>
      <c r="BR1369" s="19"/>
      <c r="BS1369" s="19"/>
      <c r="BU1369" s="19"/>
      <c r="BV1369" s="19"/>
      <c r="BW1369" s="19"/>
      <c r="BX1369" s="19"/>
      <c r="BY1369" s="19"/>
      <c r="BZ1369" s="19"/>
      <c r="CA1369" s="27"/>
      <c r="EP1369" s="9"/>
      <c r="EU1369" s="13"/>
      <c r="FV1369" s="19"/>
      <c r="FW1369" s="19"/>
      <c r="FX1369" s="19"/>
      <c r="FZ1369" s="19"/>
      <c r="GA1369" s="19"/>
      <c r="GB1369" s="19"/>
      <c r="GC1369" s="19"/>
      <c r="GD1369" s="19"/>
      <c r="GE1369" s="19"/>
      <c r="GF1369" s="19"/>
      <c r="GG1369" s="19"/>
      <c r="GH1369" s="19"/>
      <c r="GI1369" s="19"/>
      <c r="GJ1369" s="19"/>
      <c r="GK1369" s="19"/>
      <c r="GL1369" s="19"/>
      <c r="GM1369" s="19"/>
      <c r="GN1369" s="13"/>
    </row>
    <row r="1370" spans="69:196">
      <c r="BQ1370" s="19"/>
      <c r="BR1370" s="19"/>
      <c r="BS1370" s="19"/>
      <c r="BU1370" s="19"/>
      <c r="BV1370" s="19"/>
      <c r="BW1370" s="19"/>
      <c r="BX1370" s="19"/>
      <c r="BY1370" s="19"/>
      <c r="BZ1370" s="19"/>
      <c r="CA1370" s="27"/>
      <c r="EP1370" s="9"/>
      <c r="EU1370" s="13"/>
      <c r="FV1370" s="19"/>
      <c r="FW1370" s="19"/>
      <c r="FX1370" s="19"/>
      <c r="FZ1370" s="19"/>
      <c r="GA1370" s="19"/>
      <c r="GB1370" s="19"/>
      <c r="GC1370" s="19"/>
      <c r="GD1370" s="19"/>
      <c r="GE1370" s="19"/>
      <c r="GF1370" s="19"/>
      <c r="GG1370" s="19"/>
      <c r="GH1370" s="19"/>
      <c r="GI1370" s="19"/>
      <c r="GJ1370" s="19"/>
      <c r="GK1370" s="19"/>
      <c r="GL1370" s="19"/>
      <c r="GM1370" s="19"/>
      <c r="GN1370" s="13"/>
    </row>
    <row r="1371" spans="69:196">
      <c r="BQ1371" s="19"/>
      <c r="BR1371" s="19"/>
      <c r="BS1371" s="19"/>
      <c r="BU1371" s="19"/>
      <c r="BV1371" s="19"/>
      <c r="BW1371" s="19"/>
      <c r="BX1371" s="19"/>
      <c r="BY1371" s="19"/>
      <c r="BZ1371" s="19"/>
      <c r="CA1371" s="27"/>
      <c r="EP1371" s="9"/>
      <c r="EU1371" s="13"/>
      <c r="FV1371" s="19"/>
      <c r="FW1371" s="19"/>
      <c r="FX1371" s="19"/>
      <c r="FZ1371" s="19"/>
      <c r="GA1371" s="19"/>
      <c r="GB1371" s="19"/>
      <c r="GC1371" s="19"/>
      <c r="GD1371" s="19"/>
      <c r="GE1371" s="19"/>
      <c r="GF1371" s="19"/>
      <c r="GG1371" s="19"/>
      <c r="GH1371" s="19"/>
      <c r="GI1371" s="19"/>
      <c r="GJ1371" s="19"/>
      <c r="GK1371" s="19"/>
      <c r="GL1371" s="19"/>
      <c r="GM1371" s="19"/>
      <c r="GN1371" s="13"/>
    </row>
    <row r="1372" spans="69:196">
      <c r="BQ1372" s="19"/>
      <c r="BR1372" s="19"/>
      <c r="BS1372" s="19"/>
      <c r="BU1372" s="19"/>
      <c r="BV1372" s="19"/>
      <c r="BW1372" s="19"/>
      <c r="BX1372" s="19"/>
      <c r="BY1372" s="19"/>
      <c r="BZ1372" s="19"/>
      <c r="CA1372" s="27"/>
      <c r="EP1372" s="9"/>
      <c r="EU1372" s="13"/>
      <c r="FV1372" s="19"/>
      <c r="FW1372" s="19"/>
      <c r="FX1372" s="19"/>
      <c r="FZ1372" s="19"/>
      <c r="GA1372" s="19"/>
      <c r="GB1372" s="19"/>
      <c r="GC1372" s="19"/>
      <c r="GD1372" s="19"/>
      <c r="GE1372" s="19"/>
      <c r="GF1372" s="19"/>
      <c r="GG1372" s="19"/>
      <c r="GH1372" s="19"/>
      <c r="GI1372" s="19"/>
      <c r="GJ1372" s="19"/>
      <c r="GK1372" s="19"/>
      <c r="GL1372" s="19"/>
      <c r="GM1372" s="19"/>
      <c r="GN1372" s="13"/>
    </row>
    <row r="1373" spans="69:196">
      <c r="BQ1373" s="19"/>
      <c r="BR1373" s="19"/>
      <c r="BS1373" s="19"/>
      <c r="BU1373" s="19"/>
      <c r="BV1373" s="19"/>
      <c r="BW1373" s="19"/>
      <c r="BX1373" s="19"/>
      <c r="BY1373" s="19"/>
      <c r="BZ1373" s="19"/>
      <c r="CA1373" s="27"/>
      <c r="EP1373" s="9"/>
      <c r="EU1373" s="13"/>
      <c r="FV1373" s="19"/>
      <c r="FW1373" s="19"/>
      <c r="FX1373" s="19"/>
      <c r="FZ1373" s="19"/>
      <c r="GA1373" s="19"/>
      <c r="GB1373" s="19"/>
      <c r="GC1373" s="19"/>
      <c r="GD1373" s="19"/>
      <c r="GE1373" s="19"/>
      <c r="GF1373" s="19"/>
      <c r="GG1373" s="19"/>
      <c r="GH1373" s="19"/>
      <c r="GI1373" s="19"/>
      <c r="GJ1373" s="19"/>
      <c r="GK1373" s="19"/>
      <c r="GL1373" s="19"/>
      <c r="GM1373" s="19"/>
      <c r="GN1373" s="13"/>
    </row>
    <row r="1374" spans="69:196">
      <c r="BQ1374" s="19"/>
      <c r="BR1374" s="19"/>
      <c r="BS1374" s="19"/>
      <c r="BU1374" s="19"/>
      <c r="BV1374" s="19"/>
      <c r="BW1374" s="19"/>
      <c r="BX1374" s="19"/>
      <c r="BY1374" s="19"/>
      <c r="BZ1374" s="19"/>
      <c r="CA1374" s="27"/>
      <c r="EP1374" s="9"/>
      <c r="EU1374" s="13"/>
      <c r="FV1374" s="19"/>
      <c r="FW1374" s="19"/>
      <c r="FX1374" s="19"/>
      <c r="FZ1374" s="19"/>
      <c r="GA1374" s="19"/>
      <c r="GB1374" s="19"/>
      <c r="GC1374" s="19"/>
      <c r="GD1374" s="19"/>
      <c r="GE1374" s="19"/>
      <c r="GF1374" s="19"/>
      <c r="GG1374" s="19"/>
      <c r="GH1374" s="19"/>
      <c r="GI1374" s="19"/>
      <c r="GJ1374" s="19"/>
      <c r="GK1374" s="19"/>
      <c r="GL1374" s="19"/>
      <c r="GM1374" s="19"/>
      <c r="GN1374" s="13"/>
    </row>
    <row r="1375" spans="69:196">
      <c r="BQ1375" s="19"/>
      <c r="BR1375" s="19"/>
      <c r="BS1375" s="19"/>
      <c r="BU1375" s="19"/>
      <c r="BV1375" s="19"/>
      <c r="BW1375" s="19"/>
      <c r="BX1375" s="19"/>
      <c r="BY1375" s="19"/>
      <c r="BZ1375" s="19"/>
      <c r="CA1375" s="27"/>
      <c r="EP1375" s="9"/>
      <c r="EU1375" s="13"/>
      <c r="FV1375" s="19"/>
      <c r="FW1375" s="19"/>
      <c r="FX1375" s="19"/>
      <c r="FZ1375" s="19"/>
      <c r="GA1375" s="19"/>
      <c r="GB1375" s="19"/>
      <c r="GC1375" s="19"/>
      <c r="GD1375" s="19"/>
      <c r="GE1375" s="19"/>
      <c r="GF1375" s="19"/>
      <c r="GG1375" s="19"/>
      <c r="GH1375" s="19"/>
      <c r="GI1375" s="19"/>
      <c r="GJ1375" s="19"/>
      <c r="GK1375" s="19"/>
      <c r="GL1375" s="19"/>
      <c r="GM1375" s="19"/>
      <c r="GN1375" s="13"/>
    </row>
    <row r="1376" spans="69:196">
      <c r="BQ1376" s="19"/>
      <c r="BR1376" s="19"/>
      <c r="BS1376" s="19"/>
      <c r="BU1376" s="19"/>
      <c r="BV1376" s="19"/>
      <c r="BW1376" s="19"/>
      <c r="BX1376" s="19"/>
      <c r="BY1376" s="19"/>
      <c r="BZ1376" s="19"/>
      <c r="CA1376" s="27"/>
      <c r="EP1376" s="9"/>
      <c r="EU1376" s="13"/>
      <c r="FV1376" s="19"/>
      <c r="FW1376" s="19"/>
      <c r="FX1376" s="19"/>
      <c r="FZ1376" s="19"/>
      <c r="GA1376" s="19"/>
      <c r="GB1376" s="19"/>
      <c r="GC1376" s="19"/>
      <c r="GD1376" s="19"/>
      <c r="GE1376" s="19"/>
      <c r="GF1376" s="19"/>
      <c r="GG1376" s="19"/>
      <c r="GH1376" s="19"/>
      <c r="GI1376" s="19"/>
      <c r="GJ1376" s="19"/>
      <c r="GK1376" s="19"/>
      <c r="GL1376" s="19"/>
      <c r="GM1376" s="19"/>
      <c r="GN1376" s="13"/>
    </row>
    <row r="1377" spans="69:196">
      <c r="BQ1377" s="19"/>
      <c r="BR1377" s="19"/>
      <c r="BS1377" s="19"/>
      <c r="BU1377" s="19"/>
      <c r="BV1377" s="19"/>
      <c r="BW1377" s="19"/>
      <c r="BX1377" s="19"/>
      <c r="BY1377" s="19"/>
      <c r="BZ1377" s="19"/>
      <c r="CA1377" s="27"/>
      <c r="EP1377" s="9"/>
      <c r="EU1377" s="13"/>
      <c r="FV1377" s="19"/>
      <c r="FW1377" s="19"/>
      <c r="FX1377" s="19"/>
      <c r="FZ1377" s="19"/>
      <c r="GA1377" s="19"/>
      <c r="GB1377" s="19"/>
      <c r="GC1377" s="19"/>
      <c r="GD1377" s="19"/>
      <c r="GE1377" s="19"/>
      <c r="GF1377" s="19"/>
      <c r="GG1377" s="19"/>
      <c r="GH1377" s="19"/>
      <c r="GI1377" s="19"/>
      <c r="GJ1377" s="19"/>
      <c r="GK1377" s="19"/>
      <c r="GL1377" s="19"/>
      <c r="GM1377" s="19"/>
      <c r="GN1377" s="13"/>
    </row>
    <row r="1378" spans="69:196">
      <c r="BQ1378" s="19"/>
      <c r="BR1378" s="19"/>
      <c r="BS1378" s="19"/>
      <c r="BU1378" s="19"/>
      <c r="BV1378" s="19"/>
      <c r="BW1378" s="19"/>
      <c r="BX1378" s="19"/>
      <c r="BY1378" s="19"/>
      <c r="BZ1378" s="19"/>
      <c r="CA1378" s="27"/>
      <c r="EP1378" s="9"/>
      <c r="EU1378" s="13"/>
      <c r="FV1378" s="19"/>
      <c r="FW1378" s="19"/>
      <c r="FX1378" s="19"/>
      <c r="FZ1378" s="19"/>
      <c r="GA1378" s="19"/>
      <c r="GB1378" s="19"/>
      <c r="GC1378" s="19"/>
      <c r="GD1378" s="19"/>
      <c r="GE1378" s="19"/>
      <c r="GF1378" s="19"/>
      <c r="GG1378" s="19"/>
      <c r="GH1378" s="19"/>
      <c r="GI1378" s="19"/>
      <c r="GJ1378" s="19"/>
      <c r="GK1378" s="19"/>
      <c r="GL1378" s="19"/>
      <c r="GM1378" s="19"/>
      <c r="GN1378" s="13"/>
    </row>
    <row r="1379" spans="69:196">
      <c r="BQ1379" s="19"/>
      <c r="BR1379" s="19"/>
      <c r="BS1379" s="19"/>
      <c r="BU1379" s="19"/>
      <c r="BV1379" s="19"/>
      <c r="BW1379" s="19"/>
      <c r="BX1379" s="19"/>
      <c r="BY1379" s="19"/>
      <c r="BZ1379" s="19"/>
      <c r="CA1379" s="27"/>
      <c r="EP1379" s="9"/>
      <c r="EU1379" s="13"/>
      <c r="FV1379" s="19"/>
      <c r="FW1379" s="19"/>
      <c r="FX1379" s="19"/>
      <c r="FZ1379" s="19"/>
      <c r="GA1379" s="19"/>
      <c r="GB1379" s="19"/>
      <c r="GC1379" s="19"/>
      <c r="GD1379" s="19"/>
      <c r="GE1379" s="19"/>
      <c r="GF1379" s="19"/>
      <c r="GG1379" s="19"/>
      <c r="GH1379" s="19"/>
      <c r="GI1379" s="19"/>
      <c r="GJ1379" s="19"/>
      <c r="GK1379" s="19"/>
      <c r="GL1379" s="19"/>
      <c r="GM1379" s="19"/>
      <c r="GN1379" s="13"/>
    </row>
    <row r="1380" spans="69:196">
      <c r="BQ1380" s="19"/>
      <c r="BR1380" s="19"/>
      <c r="BS1380" s="19"/>
      <c r="BU1380" s="19"/>
      <c r="BV1380" s="19"/>
      <c r="BW1380" s="19"/>
      <c r="BX1380" s="19"/>
      <c r="BY1380" s="19"/>
      <c r="BZ1380" s="19"/>
      <c r="CA1380" s="27"/>
      <c r="EP1380" s="9"/>
      <c r="EU1380" s="13"/>
      <c r="FV1380" s="19"/>
      <c r="FW1380" s="19"/>
      <c r="FX1380" s="19"/>
      <c r="FZ1380" s="19"/>
      <c r="GA1380" s="19"/>
      <c r="GB1380" s="19"/>
      <c r="GC1380" s="19"/>
      <c r="GD1380" s="19"/>
      <c r="GE1380" s="19"/>
      <c r="GF1380" s="19"/>
      <c r="GG1380" s="19"/>
      <c r="GH1380" s="19"/>
      <c r="GI1380" s="19"/>
      <c r="GJ1380" s="19"/>
      <c r="GK1380" s="19"/>
      <c r="GL1380" s="19"/>
      <c r="GM1380" s="19"/>
      <c r="GN1380" s="13"/>
    </row>
    <row r="1381" spans="69:196">
      <c r="BQ1381" s="19"/>
      <c r="BR1381" s="19"/>
      <c r="BS1381" s="19"/>
      <c r="BU1381" s="19"/>
      <c r="BV1381" s="19"/>
      <c r="BW1381" s="19"/>
      <c r="BX1381" s="19"/>
      <c r="BY1381" s="19"/>
      <c r="BZ1381" s="19"/>
      <c r="CA1381" s="27"/>
      <c r="EP1381" s="9"/>
      <c r="EU1381" s="13"/>
      <c r="FV1381" s="19"/>
      <c r="FW1381" s="19"/>
      <c r="FX1381" s="19"/>
      <c r="FZ1381" s="19"/>
      <c r="GA1381" s="19"/>
      <c r="GB1381" s="19"/>
      <c r="GC1381" s="19"/>
      <c r="GD1381" s="19"/>
      <c r="GE1381" s="19"/>
      <c r="GF1381" s="19"/>
      <c r="GG1381" s="19"/>
      <c r="GH1381" s="19"/>
      <c r="GI1381" s="19"/>
      <c r="GJ1381" s="19"/>
      <c r="GK1381" s="19"/>
      <c r="GL1381" s="19"/>
      <c r="GM1381" s="19"/>
      <c r="GN1381" s="13"/>
    </row>
    <row r="1382" spans="69:196">
      <c r="BQ1382" s="19"/>
      <c r="BR1382" s="19"/>
      <c r="BS1382" s="19"/>
      <c r="BU1382" s="19"/>
      <c r="BV1382" s="19"/>
      <c r="BW1382" s="19"/>
      <c r="BX1382" s="19"/>
      <c r="BY1382" s="19"/>
      <c r="BZ1382" s="19"/>
      <c r="CA1382" s="27"/>
      <c r="EP1382" s="9"/>
      <c r="EU1382" s="13"/>
      <c r="FV1382" s="19"/>
      <c r="FW1382" s="19"/>
      <c r="FX1382" s="19"/>
      <c r="FZ1382" s="19"/>
      <c r="GA1382" s="19"/>
      <c r="GB1382" s="19"/>
      <c r="GC1382" s="19"/>
      <c r="GD1382" s="19"/>
      <c r="GE1382" s="19"/>
      <c r="GF1382" s="19"/>
      <c r="GG1382" s="19"/>
      <c r="GH1382" s="19"/>
      <c r="GI1382" s="19"/>
      <c r="GJ1382" s="19"/>
      <c r="GK1382" s="19"/>
      <c r="GL1382" s="19"/>
      <c r="GM1382" s="19"/>
      <c r="GN1382" s="13"/>
    </row>
    <row r="1383" spans="69:196">
      <c r="BQ1383" s="19"/>
      <c r="BR1383" s="19"/>
      <c r="BS1383" s="19"/>
      <c r="BU1383" s="19"/>
      <c r="BV1383" s="19"/>
      <c r="BW1383" s="19"/>
      <c r="BX1383" s="19"/>
      <c r="BY1383" s="19"/>
      <c r="BZ1383" s="19"/>
      <c r="CA1383" s="27"/>
      <c r="EP1383" s="9"/>
      <c r="EU1383" s="13"/>
      <c r="FV1383" s="19"/>
      <c r="FW1383" s="19"/>
      <c r="FX1383" s="19"/>
      <c r="FZ1383" s="19"/>
      <c r="GA1383" s="19"/>
      <c r="GB1383" s="19"/>
      <c r="GC1383" s="19"/>
      <c r="GD1383" s="19"/>
      <c r="GE1383" s="19"/>
      <c r="GF1383" s="19"/>
      <c r="GG1383" s="19"/>
      <c r="GH1383" s="19"/>
      <c r="GI1383" s="19"/>
      <c r="GJ1383" s="19"/>
      <c r="GK1383" s="19"/>
      <c r="GL1383" s="19"/>
      <c r="GM1383" s="19"/>
      <c r="GN1383" s="13"/>
    </row>
    <row r="1384" spans="69:196">
      <c r="BQ1384" s="19"/>
      <c r="BR1384" s="19"/>
      <c r="BS1384" s="19"/>
      <c r="BU1384" s="19"/>
      <c r="BV1384" s="19"/>
      <c r="BW1384" s="19"/>
      <c r="BX1384" s="19"/>
      <c r="BY1384" s="19"/>
      <c r="BZ1384" s="19"/>
      <c r="CA1384" s="27"/>
      <c r="EP1384" s="9"/>
      <c r="EU1384" s="13"/>
      <c r="FV1384" s="19"/>
      <c r="FW1384" s="19"/>
      <c r="FX1384" s="19"/>
      <c r="FZ1384" s="19"/>
      <c r="GA1384" s="19"/>
      <c r="GB1384" s="19"/>
      <c r="GC1384" s="19"/>
      <c r="GD1384" s="19"/>
      <c r="GE1384" s="19"/>
      <c r="GF1384" s="19"/>
      <c r="GG1384" s="19"/>
      <c r="GH1384" s="19"/>
      <c r="GI1384" s="19"/>
      <c r="GJ1384" s="19"/>
      <c r="GK1384" s="19"/>
      <c r="GL1384" s="19"/>
      <c r="GM1384" s="19"/>
      <c r="GN1384" s="13"/>
    </row>
    <row r="1385" spans="69:196">
      <c r="BQ1385" s="19"/>
      <c r="BR1385" s="19"/>
      <c r="BS1385" s="19"/>
      <c r="BU1385" s="19"/>
      <c r="BV1385" s="19"/>
      <c r="BW1385" s="19"/>
      <c r="BX1385" s="19"/>
      <c r="BY1385" s="19"/>
      <c r="BZ1385" s="19"/>
      <c r="CA1385" s="27"/>
      <c r="EP1385" s="9"/>
      <c r="EU1385" s="13"/>
      <c r="FV1385" s="19"/>
      <c r="FW1385" s="19"/>
      <c r="FX1385" s="19"/>
      <c r="FZ1385" s="19"/>
      <c r="GA1385" s="19"/>
      <c r="GB1385" s="19"/>
      <c r="GC1385" s="19"/>
      <c r="GD1385" s="19"/>
      <c r="GE1385" s="19"/>
      <c r="GF1385" s="19"/>
      <c r="GG1385" s="19"/>
      <c r="GH1385" s="19"/>
      <c r="GI1385" s="19"/>
      <c r="GJ1385" s="19"/>
      <c r="GK1385" s="19"/>
      <c r="GL1385" s="19"/>
      <c r="GM1385" s="19"/>
      <c r="GN1385" s="13"/>
    </row>
    <row r="1386" spans="69:196">
      <c r="BQ1386" s="19"/>
      <c r="BR1386" s="19"/>
      <c r="BS1386" s="19"/>
      <c r="BU1386" s="19"/>
      <c r="BV1386" s="19"/>
      <c r="BW1386" s="19"/>
      <c r="BX1386" s="19"/>
      <c r="BY1386" s="19"/>
      <c r="BZ1386" s="19"/>
      <c r="CA1386" s="27"/>
      <c r="EP1386" s="9"/>
      <c r="EU1386" s="13"/>
      <c r="FV1386" s="19"/>
      <c r="FW1386" s="19"/>
      <c r="FX1386" s="19"/>
      <c r="FZ1386" s="19"/>
      <c r="GA1386" s="19"/>
      <c r="GB1386" s="19"/>
      <c r="GC1386" s="19"/>
      <c r="GD1386" s="19"/>
      <c r="GE1386" s="19"/>
      <c r="GF1386" s="19"/>
      <c r="GG1386" s="19"/>
      <c r="GH1386" s="19"/>
      <c r="GI1386" s="19"/>
      <c r="GJ1386" s="19"/>
      <c r="GK1386" s="19"/>
      <c r="GL1386" s="19"/>
      <c r="GM1386" s="19"/>
      <c r="GN1386" s="13"/>
    </row>
    <row r="1387" spans="69:196">
      <c r="BQ1387" s="19"/>
      <c r="BR1387" s="19"/>
      <c r="BS1387" s="19"/>
      <c r="BU1387" s="19"/>
      <c r="BV1387" s="19"/>
      <c r="BW1387" s="19"/>
      <c r="BX1387" s="19"/>
      <c r="BY1387" s="19"/>
      <c r="BZ1387" s="19"/>
      <c r="CA1387" s="27"/>
      <c r="EP1387" s="9"/>
      <c r="EU1387" s="13"/>
      <c r="FV1387" s="19"/>
      <c r="FW1387" s="19"/>
      <c r="FX1387" s="19"/>
      <c r="FZ1387" s="19"/>
      <c r="GA1387" s="19"/>
      <c r="GB1387" s="19"/>
      <c r="GC1387" s="19"/>
      <c r="GD1387" s="19"/>
      <c r="GE1387" s="19"/>
      <c r="GF1387" s="19"/>
      <c r="GG1387" s="19"/>
      <c r="GH1387" s="19"/>
      <c r="GI1387" s="19"/>
      <c r="GJ1387" s="19"/>
      <c r="GK1387" s="19"/>
      <c r="GL1387" s="19"/>
      <c r="GM1387" s="19"/>
      <c r="GN1387" s="13"/>
    </row>
    <row r="1388" spans="69:196">
      <c r="BQ1388" s="19"/>
      <c r="BR1388" s="19"/>
      <c r="BS1388" s="19"/>
      <c r="BU1388" s="19"/>
      <c r="BV1388" s="19"/>
      <c r="BW1388" s="19"/>
      <c r="BX1388" s="19"/>
      <c r="BY1388" s="19"/>
      <c r="BZ1388" s="19"/>
      <c r="CA1388" s="27"/>
      <c r="EP1388" s="9"/>
      <c r="EU1388" s="13"/>
      <c r="FV1388" s="19"/>
      <c r="FW1388" s="19"/>
      <c r="FX1388" s="19"/>
      <c r="FZ1388" s="19"/>
      <c r="GA1388" s="19"/>
      <c r="GB1388" s="19"/>
      <c r="GC1388" s="19"/>
      <c r="GD1388" s="19"/>
      <c r="GE1388" s="19"/>
      <c r="GF1388" s="19"/>
      <c r="GG1388" s="19"/>
      <c r="GH1388" s="19"/>
      <c r="GI1388" s="19"/>
      <c r="GJ1388" s="19"/>
      <c r="GK1388" s="19"/>
      <c r="GL1388" s="19"/>
      <c r="GM1388" s="19"/>
      <c r="GN1388" s="13"/>
    </row>
    <row r="1389" spans="69:196">
      <c r="BQ1389" s="19"/>
      <c r="BR1389" s="19"/>
      <c r="BS1389" s="19"/>
      <c r="BU1389" s="19"/>
      <c r="BV1389" s="19"/>
      <c r="BW1389" s="19"/>
      <c r="BX1389" s="19"/>
      <c r="BY1389" s="19"/>
      <c r="BZ1389" s="19"/>
      <c r="CA1389" s="27"/>
      <c r="EP1389" s="9"/>
      <c r="EU1389" s="13"/>
      <c r="FV1389" s="19"/>
      <c r="FW1389" s="19"/>
      <c r="FX1389" s="19"/>
      <c r="FZ1389" s="19"/>
      <c r="GA1389" s="19"/>
      <c r="GB1389" s="19"/>
      <c r="GC1389" s="19"/>
      <c r="GD1389" s="19"/>
      <c r="GE1389" s="19"/>
      <c r="GF1389" s="19"/>
      <c r="GG1389" s="19"/>
      <c r="GH1389" s="19"/>
      <c r="GI1389" s="19"/>
      <c r="GJ1389" s="19"/>
      <c r="GK1389" s="19"/>
      <c r="GL1389" s="19"/>
      <c r="GM1389" s="19"/>
      <c r="GN1389" s="13"/>
    </row>
    <row r="1390" spans="69:196">
      <c r="BQ1390" s="19"/>
      <c r="BR1390" s="19"/>
      <c r="BS1390" s="19"/>
      <c r="BU1390" s="19"/>
      <c r="BV1390" s="19"/>
      <c r="BW1390" s="19"/>
      <c r="BX1390" s="19"/>
      <c r="BY1390" s="19"/>
      <c r="BZ1390" s="19"/>
      <c r="CA1390" s="27"/>
      <c r="EP1390" s="9"/>
      <c r="EU1390" s="13"/>
      <c r="FV1390" s="19"/>
      <c r="FW1390" s="19"/>
      <c r="FX1390" s="19"/>
      <c r="FZ1390" s="19"/>
      <c r="GA1390" s="19"/>
      <c r="GB1390" s="19"/>
      <c r="GC1390" s="19"/>
      <c r="GD1390" s="19"/>
      <c r="GE1390" s="19"/>
      <c r="GF1390" s="19"/>
      <c r="GG1390" s="19"/>
      <c r="GH1390" s="19"/>
      <c r="GI1390" s="19"/>
      <c r="GJ1390" s="19"/>
      <c r="GK1390" s="19"/>
      <c r="GL1390" s="19"/>
      <c r="GM1390" s="19"/>
      <c r="GN1390" s="13"/>
    </row>
    <row r="1391" spans="69:196">
      <c r="BQ1391" s="19"/>
      <c r="BR1391" s="19"/>
      <c r="BS1391" s="19"/>
      <c r="BU1391" s="19"/>
      <c r="BV1391" s="19"/>
      <c r="BW1391" s="19"/>
      <c r="BX1391" s="19"/>
      <c r="BY1391" s="19"/>
      <c r="BZ1391" s="19"/>
      <c r="CA1391" s="27"/>
      <c r="EP1391" s="9"/>
      <c r="EU1391" s="13"/>
      <c r="FV1391" s="19"/>
      <c r="FW1391" s="19"/>
      <c r="FX1391" s="19"/>
      <c r="FZ1391" s="19"/>
      <c r="GA1391" s="19"/>
      <c r="GB1391" s="19"/>
      <c r="GC1391" s="19"/>
      <c r="GD1391" s="19"/>
      <c r="GE1391" s="19"/>
      <c r="GF1391" s="19"/>
      <c r="GG1391" s="19"/>
      <c r="GH1391" s="19"/>
      <c r="GI1391" s="19"/>
      <c r="GJ1391" s="19"/>
      <c r="GK1391" s="19"/>
      <c r="GL1391" s="19"/>
      <c r="GM1391" s="19"/>
      <c r="GN1391" s="13"/>
    </row>
    <row r="1392" spans="69:196">
      <c r="BQ1392" s="19"/>
      <c r="BR1392" s="19"/>
      <c r="BS1392" s="19"/>
      <c r="BU1392" s="19"/>
      <c r="BV1392" s="19"/>
      <c r="BW1392" s="19"/>
      <c r="BX1392" s="19"/>
      <c r="BY1392" s="19"/>
      <c r="BZ1392" s="19"/>
      <c r="CA1392" s="27"/>
      <c r="EP1392" s="9"/>
      <c r="EU1392" s="13"/>
      <c r="FV1392" s="19"/>
      <c r="FW1392" s="19"/>
      <c r="FX1392" s="19"/>
      <c r="FZ1392" s="19"/>
      <c r="GA1392" s="19"/>
      <c r="GB1392" s="19"/>
      <c r="GC1392" s="19"/>
      <c r="GD1392" s="19"/>
      <c r="GE1392" s="19"/>
      <c r="GF1392" s="19"/>
      <c r="GG1392" s="19"/>
      <c r="GH1392" s="19"/>
      <c r="GI1392" s="19"/>
      <c r="GJ1392" s="19"/>
      <c r="GK1392" s="19"/>
      <c r="GL1392" s="19"/>
      <c r="GM1392" s="19"/>
      <c r="GN1392" s="13"/>
    </row>
    <row r="1393" spans="69:196">
      <c r="BQ1393" s="19"/>
      <c r="BR1393" s="19"/>
      <c r="BS1393" s="19"/>
      <c r="BU1393" s="19"/>
      <c r="BV1393" s="19"/>
      <c r="BW1393" s="19"/>
      <c r="BX1393" s="19"/>
      <c r="BY1393" s="19"/>
      <c r="BZ1393" s="19"/>
      <c r="CA1393" s="27"/>
      <c r="EP1393" s="9"/>
      <c r="EU1393" s="13"/>
      <c r="FV1393" s="19"/>
      <c r="FW1393" s="19"/>
      <c r="FX1393" s="19"/>
      <c r="FZ1393" s="19"/>
      <c r="GA1393" s="19"/>
      <c r="GB1393" s="19"/>
      <c r="GC1393" s="19"/>
      <c r="GD1393" s="19"/>
      <c r="GE1393" s="19"/>
      <c r="GF1393" s="19"/>
      <c r="GG1393" s="19"/>
      <c r="GH1393" s="19"/>
      <c r="GI1393" s="19"/>
      <c r="GJ1393" s="19"/>
      <c r="GK1393" s="19"/>
      <c r="GL1393" s="19"/>
      <c r="GM1393" s="19"/>
      <c r="GN1393" s="13"/>
    </row>
    <row r="1394" spans="69:196">
      <c r="BQ1394" s="19"/>
      <c r="BR1394" s="19"/>
      <c r="BS1394" s="19"/>
      <c r="BU1394" s="19"/>
      <c r="BV1394" s="19"/>
      <c r="BW1394" s="19"/>
      <c r="BX1394" s="19"/>
      <c r="BY1394" s="19"/>
      <c r="BZ1394" s="19"/>
      <c r="CA1394" s="27"/>
      <c r="EP1394" s="9"/>
      <c r="EU1394" s="13"/>
      <c r="FV1394" s="19"/>
      <c r="FW1394" s="19"/>
      <c r="FX1394" s="19"/>
      <c r="FZ1394" s="19"/>
      <c r="GA1394" s="19"/>
      <c r="GB1394" s="19"/>
      <c r="GC1394" s="19"/>
      <c r="GD1394" s="19"/>
      <c r="GE1394" s="19"/>
      <c r="GF1394" s="19"/>
      <c r="GG1394" s="19"/>
      <c r="GH1394" s="19"/>
      <c r="GI1394" s="19"/>
      <c r="GJ1394" s="19"/>
      <c r="GK1394" s="19"/>
      <c r="GL1394" s="19"/>
      <c r="GM1394" s="19"/>
      <c r="GN1394" s="13"/>
    </row>
    <row r="1395" spans="69:196">
      <c r="BQ1395" s="19"/>
      <c r="BR1395" s="19"/>
      <c r="BS1395" s="19"/>
      <c r="BU1395" s="19"/>
      <c r="BV1395" s="19"/>
      <c r="BW1395" s="19"/>
      <c r="BX1395" s="19"/>
      <c r="BY1395" s="19"/>
      <c r="BZ1395" s="19"/>
      <c r="CA1395" s="27"/>
      <c r="EP1395" s="9"/>
      <c r="EU1395" s="13"/>
      <c r="FV1395" s="19"/>
      <c r="FW1395" s="19"/>
      <c r="FX1395" s="19"/>
      <c r="FZ1395" s="19"/>
      <c r="GA1395" s="19"/>
      <c r="GB1395" s="19"/>
      <c r="GC1395" s="19"/>
      <c r="GD1395" s="19"/>
      <c r="GE1395" s="19"/>
      <c r="GF1395" s="19"/>
      <c r="GG1395" s="19"/>
      <c r="GH1395" s="19"/>
      <c r="GI1395" s="19"/>
      <c r="GJ1395" s="19"/>
      <c r="GK1395" s="19"/>
      <c r="GL1395" s="19"/>
      <c r="GM1395" s="19"/>
      <c r="GN1395" s="13"/>
    </row>
    <row r="1396" spans="69:196">
      <c r="BQ1396" s="19"/>
      <c r="BR1396" s="19"/>
      <c r="BS1396" s="19"/>
      <c r="BU1396" s="19"/>
      <c r="BV1396" s="19"/>
      <c r="BW1396" s="19"/>
      <c r="BX1396" s="19"/>
      <c r="BY1396" s="19"/>
      <c r="BZ1396" s="19"/>
      <c r="CA1396" s="27"/>
      <c r="EP1396" s="9"/>
      <c r="EU1396" s="13"/>
      <c r="FV1396" s="19"/>
      <c r="FW1396" s="19"/>
      <c r="FX1396" s="19"/>
      <c r="FZ1396" s="19"/>
      <c r="GA1396" s="19"/>
      <c r="GB1396" s="19"/>
      <c r="GC1396" s="19"/>
      <c r="GD1396" s="19"/>
      <c r="GE1396" s="19"/>
      <c r="GF1396" s="19"/>
      <c r="GG1396" s="19"/>
      <c r="GH1396" s="19"/>
      <c r="GI1396" s="19"/>
      <c r="GJ1396" s="19"/>
      <c r="GK1396" s="19"/>
      <c r="GL1396" s="19"/>
      <c r="GM1396" s="19"/>
      <c r="GN1396" s="13"/>
    </row>
    <row r="1397" spans="69:196">
      <c r="BQ1397" s="19"/>
      <c r="BR1397" s="19"/>
      <c r="BS1397" s="19"/>
      <c r="BU1397" s="19"/>
      <c r="BV1397" s="19"/>
      <c r="BW1397" s="19"/>
      <c r="BX1397" s="19"/>
      <c r="BY1397" s="19"/>
      <c r="BZ1397" s="19"/>
      <c r="CA1397" s="27"/>
      <c r="EP1397" s="9"/>
      <c r="EU1397" s="13"/>
      <c r="FV1397" s="19"/>
      <c r="FW1397" s="19"/>
      <c r="FX1397" s="19"/>
      <c r="FZ1397" s="19"/>
      <c r="GA1397" s="19"/>
      <c r="GB1397" s="19"/>
      <c r="GC1397" s="19"/>
      <c r="GD1397" s="19"/>
      <c r="GE1397" s="19"/>
      <c r="GF1397" s="19"/>
      <c r="GG1397" s="19"/>
      <c r="GH1397" s="19"/>
      <c r="GI1397" s="19"/>
      <c r="GJ1397" s="19"/>
      <c r="GK1397" s="19"/>
      <c r="GL1397" s="19"/>
      <c r="GM1397" s="19"/>
      <c r="GN1397" s="13"/>
    </row>
    <row r="1398" spans="69:196">
      <c r="BQ1398" s="19"/>
      <c r="BR1398" s="19"/>
      <c r="BS1398" s="19"/>
      <c r="BU1398" s="19"/>
      <c r="BV1398" s="19"/>
      <c r="BW1398" s="19"/>
      <c r="BX1398" s="19"/>
      <c r="BY1398" s="19"/>
      <c r="BZ1398" s="19"/>
      <c r="CA1398" s="27"/>
      <c r="EP1398" s="9"/>
      <c r="EU1398" s="13"/>
      <c r="FV1398" s="19"/>
      <c r="FW1398" s="19"/>
      <c r="FX1398" s="19"/>
      <c r="FZ1398" s="19"/>
      <c r="GA1398" s="19"/>
      <c r="GB1398" s="19"/>
      <c r="GC1398" s="19"/>
      <c r="GD1398" s="19"/>
      <c r="GE1398" s="19"/>
      <c r="GF1398" s="19"/>
      <c r="GG1398" s="19"/>
      <c r="GH1398" s="19"/>
      <c r="GI1398" s="19"/>
      <c r="GJ1398" s="19"/>
      <c r="GK1398" s="19"/>
      <c r="GL1398" s="19"/>
      <c r="GM1398" s="19"/>
      <c r="GN1398" s="13"/>
    </row>
    <row r="1399" spans="69:196">
      <c r="BQ1399" s="19"/>
      <c r="BR1399" s="19"/>
      <c r="BS1399" s="19"/>
      <c r="BU1399" s="19"/>
      <c r="BV1399" s="19"/>
      <c r="BW1399" s="19"/>
      <c r="BX1399" s="19"/>
      <c r="BY1399" s="19"/>
      <c r="BZ1399" s="19"/>
      <c r="CA1399" s="27"/>
      <c r="EP1399" s="9"/>
      <c r="EU1399" s="13"/>
      <c r="FV1399" s="19"/>
      <c r="FW1399" s="19"/>
      <c r="FX1399" s="19"/>
      <c r="FZ1399" s="19"/>
      <c r="GA1399" s="19"/>
      <c r="GB1399" s="19"/>
      <c r="GC1399" s="19"/>
      <c r="GD1399" s="19"/>
      <c r="GE1399" s="19"/>
      <c r="GF1399" s="19"/>
      <c r="GG1399" s="19"/>
      <c r="GH1399" s="19"/>
      <c r="GI1399" s="19"/>
      <c r="GJ1399" s="19"/>
      <c r="GK1399" s="19"/>
      <c r="GL1399" s="19"/>
      <c r="GM1399" s="19"/>
      <c r="GN1399" s="13"/>
    </row>
    <row r="1400" spans="69:196">
      <c r="BQ1400" s="19"/>
      <c r="BR1400" s="19"/>
      <c r="BS1400" s="19"/>
      <c r="BU1400" s="19"/>
      <c r="BV1400" s="19"/>
      <c r="BW1400" s="19"/>
      <c r="BX1400" s="19"/>
      <c r="BY1400" s="19"/>
      <c r="BZ1400" s="19"/>
      <c r="CA1400" s="27"/>
      <c r="EP1400" s="9"/>
      <c r="EU1400" s="13"/>
      <c r="FV1400" s="19"/>
      <c r="FW1400" s="19"/>
      <c r="FX1400" s="19"/>
      <c r="FZ1400" s="19"/>
      <c r="GA1400" s="19"/>
      <c r="GB1400" s="19"/>
      <c r="GC1400" s="19"/>
      <c r="GD1400" s="19"/>
      <c r="GE1400" s="19"/>
      <c r="GF1400" s="19"/>
      <c r="GG1400" s="19"/>
      <c r="GH1400" s="19"/>
      <c r="GI1400" s="19"/>
      <c r="GJ1400" s="19"/>
      <c r="GK1400" s="19"/>
      <c r="GL1400" s="19"/>
      <c r="GM1400" s="19"/>
      <c r="GN1400" s="13"/>
    </row>
    <row r="1401" spans="69:196">
      <c r="BQ1401" s="19"/>
      <c r="BR1401" s="19"/>
      <c r="BS1401" s="19"/>
      <c r="BU1401" s="19"/>
      <c r="BV1401" s="19"/>
      <c r="BW1401" s="19"/>
      <c r="BX1401" s="19"/>
      <c r="BY1401" s="19"/>
      <c r="BZ1401" s="19"/>
      <c r="CA1401" s="27"/>
      <c r="EP1401" s="9"/>
      <c r="EU1401" s="13"/>
      <c r="FV1401" s="19"/>
      <c r="FW1401" s="19"/>
      <c r="FX1401" s="19"/>
      <c r="FZ1401" s="19"/>
      <c r="GA1401" s="19"/>
      <c r="GB1401" s="19"/>
      <c r="GC1401" s="19"/>
      <c r="GD1401" s="19"/>
      <c r="GE1401" s="19"/>
      <c r="GF1401" s="19"/>
      <c r="GG1401" s="19"/>
      <c r="GH1401" s="19"/>
      <c r="GI1401" s="19"/>
      <c r="GJ1401" s="19"/>
      <c r="GK1401" s="19"/>
      <c r="GL1401" s="19"/>
      <c r="GM1401" s="19"/>
      <c r="GN1401" s="13"/>
    </row>
    <row r="1402" spans="69:196">
      <c r="BQ1402" s="19"/>
      <c r="BR1402" s="19"/>
      <c r="BS1402" s="19"/>
      <c r="BU1402" s="19"/>
      <c r="BV1402" s="19"/>
      <c r="BW1402" s="19"/>
      <c r="BX1402" s="19"/>
      <c r="BY1402" s="19"/>
      <c r="BZ1402" s="19"/>
      <c r="CA1402" s="27"/>
      <c r="EP1402" s="9"/>
      <c r="EU1402" s="13"/>
      <c r="FV1402" s="19"/>
      <c r="FW1402" s="19"/>
      <c r="FX1402" s="19"/>
      <c r="FZ1402" s="19"/>
      <c r="GA1402" s="19"/>
      <c r="GB1402" s="19"/>
      <c r="GC1402" s="19"/>
      <c r="GD1402" s="19"/>
      <c r="GE1402" s="19"/>
      <c r="GF1402" s="19"/>
      <c r="GG1402" s="19"/>
      <c r="GH1402" s="19"/>
      <c r="GI1402" s="19"/>
      <c r="GJ1402" s="19"/>
      <c r="GK1402" s="19"/>
      <c r="GL1402" s="19"/>
      <c r="GM1402" s="19"/>
      <c r="GN1402" s="13"/>
    </row>
    <row r="1403" spans="69:196">
      <c r="BQ1403" s="19"/>
      <c r="BR1403" s="19"/>
      <c r="BS1403" s="19"/>
      <c r="BU1403" s="19"/>
      <c r="BV1403" s="19"/>
      <c r="BW1403" s="19"/>
      <c r="BX1403" s="19"/>
      <c r="BY1403" s="19"/>
      <c r="BZ1403" s="19"/>
      <c r="CA1403" s="27"/>
      <c r="EP1403" s="9"/>
      <c r="EU1403" s="13"/>
      <c r="FV1403" s="19"/>
      <c r="FW1403" s="19"/>
      <c r="FX1403" s="19"/>
      <c r="FZ1403" s="19"/>
      <c r="GA1403" s="19"/>
      <c r="GB1403" s="19"/>
      <c r="GC1403" s="19"/>
      <c r="GD1403" s="19"/>
      <c r="GE1403" s="19"/>
      <c r="GF1403" s="19"/>
      <c r="GG1403" s="19"/>
      <c r="GH1403" s="19"/>
      <c r="GI1403" s="19"/>
      <c r="GJ1403" s="19"/>
      <c r="GK1403" s="19"/>
      <c r="GL1403" s="19"/>
      <c r="GM1403" s="19"/>
      <c r="GN1403" s="13"/>
    </row>
    <row r="1404" spans="69:196">
      <c r="BQ1404" s="19"/>
      <c r="BR1404" s="19"/>
      <c r="BS1404" s="19"/>
      <c r="BU1404" s="19"/>
      <c r="BV1404" s="19"/>
      <c r="BW1404" s="19"/>
      <c r="BX1404" s="19"/>
      <c r="BY1404" s="19"/>
      <c r="BZ1404" s="19"/>
      <c r="CA1404" s="27"/>
      <c r="EP1404" s="9"/>
      <c r="EU1404" s="13"/>
      <c r="FV1404" s="19"/>
      <c r="FW1404" s="19"/>
      <c r="FX1404" s="19"/>
      <c r="FZ1404" s="19"/>
      <c r="GA1404" s="19"/>
      <c r="GB1404" s="19"/>
      <c r="GC1404" s="19"/>
      <c r="GD1404" s="19"/>
      <c r="GE1404" s="19"/>
      <c r="GF1404" s="19"/>
      <c r="GG1404" s="19"/>
      <c r="GH1404" s="19"/>
      <c r="GI1404" s="19"/>
      <c r="GJ1404" s="19"/>
      <c r="GK1404" s="19"/>
      <c r="GL1404" s="19"/>
      <c r="GM1404" s="19"/>
      <c r="GN1404" s="13"/>
    </row>
    <row r="1405" spans="69:196">
      <c r="BQ1405" s="19"/>
      <c r="BR1405" s="19"/>
      <c r="BS1405" s="19"/>
      <c r="BU1405" s="19"/>
      <c r="BV1405" s="19"/>
      <c r="BW1405" s="19"/>
      <c r="BX1405" s="19"/>
      <c r="BY1405" s="19"/>
      <c r="BZ1405" s="19"/>
      <c r="CA1405" s="27"/>
      <c r="EP1405" s="9"/>
      <c r="EU1405" s="13"/>
      <c r="FV1405" s="19"/>
      <c r="FW1405" s="19"/>
      <c r="FX1405" s="19"/>
      <c r="FZ1405" s="19"/>
      <c r="GA1405" s="19"/>
      <c r="GB1405" s="19"/>
      <c r="GC1405" s="19"/>
      <c r="GD1405" s="19"/>
      <c r="GE1405" s="19"/>
      <c r="GF1405" s="19"/>
      <c r="GG1405" s="19"/>
      <c r="GH1405" s="19"/>
      <c r="GI1405" s="19"/>
      <c r="GJ1405" s="19"/>
      <c r="GK1405" s="19"/>
      <c r="GL1405" s="19"/>
      <c r="GM1405" s="19"/>
      <c r="GN1405" s="13"/>
    </row>
    <row r="1406" spans="69:196">
      <c r="BQ1406" s="19"/>
      <c r="BR1406" s="19"/>
      <c r="BS1406" s="19"/>
      <c r="BU1406" s="19"/>
      <c r="BV1406" s="19"/>
      <c r="BW1406" s="19"/>
      <c r="BX1406" s="19"/>
      <c r="BY1406" s="19"/>
      <c r="BZ1406" s="19"/>
      <c r="CA1406" s="27"/>
      <c r="EP1406" s="9"/>
      <c r="EU1406" s="13"/>
      <c r="FV1406" s="19"/>
      <c r="FW1406" s="19"/>
      <c r="FX1406" s="19"/>
      <c r="FZ1406" s="19"/>
      <c r="GA1406" s="19"/>
      <c r="GB1406" s="19"/>
      <c r="GC1406" s="19"/>
      <c r="GD1406" s="19"/>
      <c r="GE1406" s="19"/>
      <c r="GF1406" s="19"/>
      <c r="GG1406" s="19"/>
      <c r="GH1406" s="19"/>
      <c r="GI1406" s="19"/>
      <c r="GJ1406" s="19"/>
      <c r="GK1406" s="19"/>
      <c r="GL1406" s="19"/>
      <c r="GM1406" s="19"/>
      <c r="GN1406" s="13"/>
    </row>
    <row r="1407" spans="69:196">
      <c r="BQ1407" s="19"/>
      <c r="BR1407" s="19"/>
      <c r="BS1407" s="19"/>
      <c r="BU1407" s="19"/>
      <c r="BV1407" s="19"/>
      <c r="BW1407" s="19"/>
      <c r="BX1407" s="19"/>
      <c r="BY1407" s="19"/>
      <c r="BZ1407" s="19"/>
      <c r="CA1407" s="27"/>
      <c r="EP1407" s="9"/>
      <c r="EU1407" s="13"/>
      <c r="FV1407" s="19"/>
      <c r="FW1407" s="19"/>
      <c r="FX1407" s="19"/>
      <c r="FZ1407" s="19"/>
      <c r="GA1407" s="19"/>
      <c r="GB1407" s="19"/>
      <c r="GC1407" s="19"/>
      <c r="GD1407" s="19"/>
      <c r="GE1407" s="19"/>
      <c r="GF1407" s="19"/>
      <c r="GG1407" s="19"/>
      <c r="GH1407" s="19"/>
      <c r="GI1407" s="19"/>
      <c r="GJ1407" s="19"/>
      <c r="GK1407" s="19"/>
      <c r="GL1407" s="19"/>
      <c r="GM1407" s="19"/>
      <c r="GN1407" s="13"/>
    </row>
    <row r="1408" spans="69:196">
      <c r="BQ1408" s="19"/>
      <c r="BR1408" s="19"/>
      <c r="BS1408" s="19"/>
      <c r="BU1408" s="19"/>
      <c r="BV1408" s="19"/>
      <c r="BW1408" s="19"/>
      <c r="BX1408" s="19"/>
      <c r="BY1408" s="19"/>
      <c r="BZ1408" s="19"/>
      <c r="CA1408" s="27"/>
      <c r="EP1408" s="9"/>
      <c r="EU1408" s="13"/>
      <c r="FV1408" s="19"/>
      <c r="FW1408" s="19"/>
      <c r="FX1408" s="19"/>
      <c r="FZ1408" s="19"/>
      <c r="GA1408" s="19"/>
      <c r="GB1408" s="19"/>
      <c r="GC1408" s="19"/>
      <c r="GD1408" s="19"/>
      <c r="GE1408" s="19"/>
      <c r="GF1408" s="19"/>
      <c r="GG1408" s="19"/>
      <c r="GH1408" s="19"/>
      <c r="GI1408" s="19"/>
      <c r="GJ1408" s="19"/>
      <c r="GK1408" s="19"/>
      <c r="GL1408" s="19"/>
      <c r="GM1408" s="19"/>
      <c r="GN1408" s="13"/>
    </row>
    <row r="1409" spans="69:196">
      <c r="BQ1409" s="19"/>
      <c r="BR1409" s="19"/>
      <c r="BS1409" s="19"/>
      <c r="BU1409" s="19"/>
      <c r="BV1409" s="19"/>
      <c r="BW1409" s="19"/>
      <c r="BX1409" s="19"/>
      <c r="BY1409" s="19"/>
      <c r="BZ1409" s="19"/>
      <c r="CA1409" s="27"/>
      <c r="EP1409" s="9"/>
      <c r="EU1409" s="13"/>
      <c r="FV1409" s="19"/>
      <c r="FW1409" s="19"/>
      <c r="FX1409" s="19"/>
      <c r="FZ1409" s="19"/>
      <c r="GA1409" s="19"/>
      <c r="GB1409" s="19"/>
      <c r="GC1409" s="19"/>
      <c r="GD1409" s="19"/>
      <c r="GE1409" s="19"/>
      <c r="GF1409" s="19"/>
      <c r="GG1409" s="19"/>
      <c r="GH1409" s="19"/>
      <c r="GI1409" s="19"/>
      <c r="GJ1409" s="19"/>
      <c r="GK1409" s="19"/>
      <c r="GL1409" s="19"/>
      <c r="GM1409" s="19"/>
      <c r="GN1409" s="13"/>
    </row>
    <row r="1410" spans="69:196">
      <c r="BQ1410" s="19"/>
      <c r="BR1410" s="19"/>
      <c r="BS1410" s="19"/>
      <c r="BU1410" s="19"/>
      <c r="BV1410" s="19"/>
      <c r="BW1410" s="19"/>
      <c r="BX1410" s="19"/>
      <c r="BY1410" s="19"/>
      <c r="BZ1410" s="19"/>
      <c r="CA1410" s="27"/>
      <c r="EP1410" s="9"/>
      <c r="EU1410" s="13"/>
      <c r="FV1410" s="19"/>
      <c r="FW1410" s="19"/>
      <c r="FX1410" s="19"/>
      <c r="FZ1410" s="19"/>
      <c r="GA1410" s="19"/>
      <c r="GB1410" s="19"/>
      <c r="GC1410" s="19"/>
      <c r="GD1410" s="19"/>
      <c r="GE1410" s="19"/>
      <c r="GF1410" s="19"/>
      <c r="GG1410" s="19"/>
      <c r="GH1410" s="19"/>
      <c r="GI1410" s="19"/>
      <c r="GJ1410" s="19"/>
      <c r="GK1410" s="19"/>
      <c r="GL1410" s="19"/>
      <c r="GM1410" s="19"/>
      <c r="GN1410" s="13"/>
    </row>
    <row r="1411" spans="69:196">
      <c r="BQ1411" s="19"/>
      <c r="BR1411" s="19"/>
      <c r="BS1411" s="19"/>
      <c r="BU1411" s="19"/>
      <c r="BV1411" s="19"/>
      <c r="BW1411" s="19"/>
      <c r="BX1411" s="19"/>
      <c r="BY1411" s="19"/>
      <c r="BZ1411" s="19"/>
      <c r="CA1411" s="27"/>
      <c r="EP1411" s="9"/>
      <c r="EU1411" s="13"/>
      <c r="FV1411" s="19"/>
      <c r="FW1411" s="19"/>
      <c r="FX1411" s="19"/>
      <c r="FZ1411" s="19"/>
      <c r="GA1411" s="19"/>
      <c r="GB1411" s="19"/>
      <c r="GC1411" s="19"/>
      <c r="GD1411" s="19"/>
      <c r="GE1411" s="19"/>
      <c r="GF1411" s="19"/>
      <c r="GG1411" s="19"/>
      <c r="GH1411" s="19"/>
      <c r="GI1411" s="19"/>
      <c r="GJ1411" s="19"/>
      <c r="GK1411" s="19"/>
      <c r="GL1411" s="19"/>
      <c r="GM1411" s="19"/>
      <c r="GN1411" s="13"/>
    </row>
    <row r="1412" spans="69:196">
      <c r="BQ1412" s="19"/>
      <c r="BR1412" s="19"/>
      <c r="BS1412" s="19"/>
      <c r="BU1412" s="19"/>
      <c r="BV1412" s="19"/>
      <c r="BW1412" s="19"/>
      <c r="BX1412" s="19"/>
      <c r="BY1412" s="19"/>
      <c r="BZ1412" s="19"/>
      <c r="CA1412" s="27"/>
      <c r="EP1412" s="9"/>
      <c r="EU1412" s="13"/>
      <c r="FV1412" s="19"/>
      <c r="FW1412" s="19"/>
      <c r="FX1412" s="19"/>
      <c r="FZ1412" s="19"/>
      <c r="GA1412" s="19"/>
      <c r="GB1412" s="19"/>
      <c r="GC1412" s="19"/>
      <c r="GD1412" s="19"/>
      <c r="GE1412" s="19"/>
      <c r="GF1412" s="19"/>
      <c r="GG1412" s="19"/>
      <c r="GH1412" s="19"/>
      <c r="GI1412" s="19"/>
      <c r="GJ1412" s="19"/>
      <c r="GK1412" s="19"/>
      <c r="GL1412" s="19"/>
      <c r="GM1412" s="19"/>
      <c r="GN1412" s="13"/>
    </row>
    <row r="1413" spans="69:196">
      <c r="BQ1413" s="19"/>
      <c r="BR1413" s="19"/>
      <c r="BS1413" s="19"/>
      <c r="BU1413" s="19"/>
      <c r="BV1413" s="19"/>
      <c r="BW1413" s="19"/>
      <c r="BX1413" s="19"/>
      <c r="BY1413" s="19"/>
      <c r="BZ1413" s="19"/>
      <c r="CA1413" s="27"/>
      <c r="EP1413" s="9"/>
      <c r="EU1413" s="13"/>
      <c r="FV1413" s="19"/>
      <c r="FW1413" s="19"/>
      <c r="FX1413" s="19"/>
      <c r="FZ1413" s="19"/>
      <c r="GA1413" s="19"/>
      <c r="GB1413" s="19"/>
      <c r="GC1413" s="19"/>
      <c r="GD1413" s="19"/>
      <c r="GE1413" s="19"/>
      <c r="GF1413" s="19"/>
      <c r="GG1413" s="19"/>
      <c r="GH1413" s="19"/>
      <c r="GI1413" s="19"/>
      <c r="GJ1413" s="19"/>
      <c r="GK1413" s="19"/>
      <c r="GL1413" s="19"/>
      <c r="GM1413" s="19"/>
      <c r="GN1413" s="13"/>
    </row>
    <row r="1414" spans="69:196">
      <c r="BQ1414" s="19"/>
      <c r="BR1414" s="19"/>
      <c r="BS1414" s="19"/>
      <c r="BU1414" s="19"/>
      <c r="BV1414" s="19"/>
      <c r="BW1414" s="19"/>
      <c r="BX1414" s="19"/>
      <c r="BY1414" s="19"/>
      <c r="BZ1414" s="19"/>
      <c r="CA1414" s="27"/>
      <c r="EP1414" s="9"/>
      <c r="EU1414" s="13"/>
      <c r="FV1414" s="19"/>
      <c r="FW1414" s="19"/>
      <c r="FX1414" s="19"/>
      <c r="FZ1414" s="19"/>
      <c r="GA1414" s="19"/>
      <c r="GB1414" s="19"/>
      <c r="GC1414" s="19"/>
      <c r="GD1414" s="19"/>
      <c r="GE1414" s="19"/>
      <c r="GF1414" s="19"/>
      <c r="GG1414" s="19"/>
      <c r="GH1414" s="19"/>
      <c r="GI1414" s="19"/>
      <c r="GJ1414" s="19"/>
      <c r="GK1414" s="19"/>
      <c r="GL1414" s="19"/>
      <c r="GM1414" s="19"/>
      <c r="GN1414" s="13"/>
    </row>
    <row r="1415" spans="69:196">
      <c r="BQ1415" s="19"/>
      <c r="BR1415" s="19"/>
      <c r="BS1415" s="19"/>
      <c r="BU1415" s="19"/>
      <c r="BV1415" s="19"/>
      <c r="BW1415" s="19"/>
      <c r="BX1415" s="19"/>
      <c r="BY1415" s="19"/>
      <c r="BZ1415" s="19"/>
      <c r="CA1415" s="27"/>
      <c r="EP1415" s="9"/>
      <c r="EU1415" s="13"/>
      <c r="FV1415" s="19"/>
      <c r="FW1415" s="19"/>
      <c r="FX1415" s="19"/>
      <c r="FZ1415" s="19"/>
      <c r="GA1415" s="19"/>
      <c r="GB1415" s="19"/>
      <c r="GC1415" s="19"/>
      <c r="GD1415" s="19"/>
      <c r="GE1415" s="19"/>
      <c r="GF1415" s="19"/>
      <c r="GG1415" s="19"/>
      <c r="GH1415" s="19"/>
      <c r="GI1415" s="19"/>
      <c r="GJ1415" s="19"/>
      <c r="GK1415" s="19"/>
      <c r="GL1415" s="19"/>
      <c r="GM1415" s="19"/>
      <c r="GN1415" s="13"/>
    </row>
    <row r="1416" spans="69:196">
      <c r="BQ1416" s="19"/>
      <c r="BR1416" s="19"/>
      <c r="BS1416" s="19"/>
      <c r="BU1416" s="19"/>
      <c r="BV1416" s="19"/>
      <c r="BW1416" s="19"/>
      <c r="BX1416" s="19"/>
      <c r="BY1416" s="19"/>
      <c r="BZ1416" s="19"/>
      <c r="CA1416" s="27"/>
      <c r="EP1416" s="9"/>
      <c r="EU1416" s="13"/>
      <c r="FV1416" s="19"/>
      <c r="FW1416" s="19"/>
      <c r="FX1416" s="19"/>
      <c r="FZ1416" s="19"/>
      <c r="GA1416" s="19"/>
      <c r="GB1416" s="19"/>
      <c r="GC1416" s="19"/>
      <c r="GD1416" s="19"/>
      <c r="GE1416" s="19"/>
      <c r="GF1416" s="19"/>
      <c r="GG1416" s="19"/>
      <c r="GH1416" s="19"/>
      <c r="GI1416" s="19"/>
      <c r="GJ1416" s="19"/>
      <c r="GK1416" s="19"/>
      <c r="GL1416" s="19"/>
      <c r="GM1416" s="19"/>
      <c r="GN1416" s="13"/>
    </row>
    <row r="1417" spans="69:196">
      <c r="BQ1417" s="19"/>
      <c r="BR1417" s="19"/>
      <c r="BS1417" s="19"/>
      <c r="BU1417" s="19"/>
      <c r="BV1417" s="19"/>
      <c r="BW1417" s="19"/>
      <c r="BX1417" s="19"/>
      <c r="BY1417" s="19"/>
      <c r="BZ1417" s="19"/>
      <c r="CA1417" s="27"/>
      <c r="EP1417" s="9"/>
      <c r="EU1417" s="13"/>
      <c r="FV1417" s="19"/>
      <c r="FW1417" s="19"/>
      <c r="FX1417" s="19"/>
      <c r="FZ1417" s="19"/>
      <c r="GA1417" s="19"/>
      <c r="GB1417" s="19"/>
      <c r="GC1417" s="19"/>
      <c r="GD1417" s="19"/>
      <c r="GE1417" s="19"/>
      <c r="GF1417" s="19"/>
      <c r="GG1417" s="19"/>
      <c r="GH1417" s="19"/>
      <c r="GI1417" s="19"/>
      <c r="GJ1417" s="19"/>
      <c r="GK1417" s="19"/>
      <c r="GL1417" s="19"/>
      <c r="GM1417" s="19"/>
      <c r="GN1417" s="13"/>
    </row>
    <row r="1418" spans="69:196">
      <c r="BQ1418" s="19"/>
      <c r="BR1418" s="19"/>
      <c r="BS1418" s="19"/>
      <c r="BU1418" s="19"/>
      <c r="BV1418" s="19"/>
      <c r="BW1418" s="19"/>
      <c r="BX1418" s="19"/>
      <c r="BY1418" s="19"/>
      <c r="BZ1418" s="19"/>
      <c r="CA1418" s="27"/>
      <c r="EP1418" s="9"/>
      <c r="EU1418" s="13"/>
      <c r="FV1418" s="19"/>
      <c r="FW1418" s="19"/>
      <c r="FX1418" s="19"/>
      <c r="FZ1418" s="19"/>
      <c r="GA1418" s="19"/>
      <c r="GB1418" s="19"/>
      <c r="GC1418" s="19"/>
      <c r="GD1418" s="19"/>
      <c r="GE1418" s="19"/>
      <c r="GF1418" s="19"/>
      <c r="GG1418" s="19"/>
      <c r="GH1418" s="19"/>
      <c r="GI1418" s="19"/>
      <c r="GJ1418" s="19"/>
      <c r="GK1418" s="19"/>
      <c r="GL1418" s="19"/>
      <c r="GM1418" s="19"/>
      <c r="GN1418" s="13"/>
    </row>
    <row r="1419" spans="69:196">
      <c r="BQ1419" s="19"/>
      <c r="BR1419" s="19"/>
      <c r="BS1419" s="19"/>
      <c r="BU1419" s="19"/>
      <c r="BV1419" s="19"/>
      <c r="BW1419" s="19"/>
      <c r="BX1419" s="19"/>
      <c r="BY1419" s="19"/>
      <c r="BZ1419" s="19"/>
      <c r="CA1419" s="27"/>
      <c r="EP1419" s="9"/>
      <c r="EU1419" s="13"/>
      <c r="FV1419" s="19"/>
      <c r="FW1419" s="19"/>
      <c r="FX1419" s="19"/>
      <c r="FZ1419" s="19"/>
      <c r="GA1419" s="19"/>
      <c r="GB1419" s="19"/>
      <c r="GC1419" s="19"/>
      <c r="GD1419" s="19"/>
      <c r="GE1419" s="19"/>
      <c r="GF1419" s="19"/>
      <c r="GG1419" s="19"/>
      <c r="GH1419" s="19"/>
      <c r="GI1419" s="19"/>
      <c r="GJ1419" s="19"/>
      <c r="GK1419" s="19"/>
      <c r="GL1419" s="19"/>
      <c r="GM1419" s="19"/>
      <c r="GN1419" s="13"/>
    </row>
    <row r="1420" spans="69:196">
      <c r="BQ1420" s="19"/>
      <c r="BR1420" s="19"/>
      <c r="BS1420" s="19"/>
      <c r="BU1420" s="19"/>
      <c r="BV1420" s="19"/>
      <c r="BW1420" s="19"/>
      <c r="BX1420" s="19"/>
      <c r="BY1420" s="19"/>
      <c r="BZ1420" s="19"/>
      <c r="CA1420" s="27"/>
      <c r="EP1420" s="9"/>
      <c r="EU1420" s="13"/>
      <c r="FV1420" s="19"/>
      <c r="FW1420" s="19"/>
      <c r="FX1420" s="19"/>
      <c r="FZ1420" s="19"/>
      <c r="GA1420" s="19"/>
      <c r="GB1420" s="19"/>
      <c r="GC1420" s="19"/>
      <c r="GD1420" s="19"/>
      <c r="GE1420" s="19"/>
      <c r="GF1420" s="19"/>
      <c r="GG1420" s="19"/>
      <c r="GH1420" s="19"/>
      <c r="GI1420" s="19"/>
      <c r="GJ1420" s="19"/>
      <c r="GK1420" s="19"/>
      <c r="GL1420" s="19"/>
      <c r="GM1420" s="19"/>
      <c r="GN1420" s="13"/>
    </row>
    <row r="1421" spans="69:196">
      <c r="BQ1421" s="19"/>
      <c r="BR1421" s="19"/>
      <c r="BS1421" s="19"/>
      <c r="BU1421" s="19"/>
      <c r="BV1421" s="19"/>
      <c r="BW1421" s="19"/>
      <c r="BX1421" s="19"/>
      <c r="BY1421" s="19"/>
      <c r="BZ1421" s="19"/>
      <c r="CA1421" s="27"/>
      <c r="EP1421" s="9"/>
      <c r="EU1421" s="13"/>
      <c r="FV1421" s="19"/>
      <c r="FW1421" s="19"/>
      <c r="FX1421" s="19"/>
      <c r="FZ1421" s="19"/>
      <c r="GA1421" s="19"/>
      <c r="GB1421" s="19"/>
      <c r="GC1421" s="19"/>
      <c r="GD1421" s="19"/>
      <c r="GE1421" s="19"/>
      <c r="GF1421" s="19"/>
      <c r="GG1421" s="19"/>
      <c r="GH1421" s="19"/>
      <c r="GI1421" s="19"/>
      <c r="GJ1421" s="19"/>
      <c r="GK1421" s="19"/>
      <c r="GL1421" s="19"/>
      <c r="GM1421" s="19"/>
      <c r="GN1421" s="13"/>
    </row>
    <row r="1422" spans="69:196">
      <c r="BQ1422" s="19"/>
      <c r="BR1422" s="19"/>
      <c r="BS1422" s="19"/>
      <c r="BU1422" s="19"/>
      <c r="BV1422" s="19"/>
      <c r="BW1422" s="19"/>
      <c r="BX1422" s="19"/>
      <c r="BY1422" s="19"/>
      <c r="BZ1422" s="19"/>
      <c r="CA1422" s="27"/>
      <c r="EP1422" s="9"/>
      <c r="EU1422" s="13"/>
      <c r="FV1422" s="19"/>
      <c r="FW1422" s="19"/>
      <c r="FX1422" s="19"/>
      <c r="FZ1422" s="19"/>
      <c r="GA1422" s="19"/>
      <c r="GB1422" s="19"/>
      <c r="GC1422" s="19"/>
      <c r="GD1422" s="19"/>
      <c r="GE1422" s="19"/>
      <c r="GF1422" s="19"/>
      <c r="GG1422" s="19"/>
      <c r="GH1422" s="19"/>
      <c r="GI1422" s="19"/>
      <c r="GJ1422" s="19"/>
      <c r="GK1422" s="19"/>
      <c r="GL1422" s="19"/>
      <c r="GM1422" s="19"/>
      <c r="GN1422" s="13"/>
    </row>
    <row r="1423" spans="69:196">
      <c r="BQ1423" s="19"/>
      <c r="BR1423" s="19"/>
      <c r="BS1423" s="19"/>
      <c r="BU1423" s="19"/>
      <c r="BV1423" s="19"/>
      <c r="BW1423" s="19"/>
      <c r="BX1423" s="19"/>
      <c r="BY1423" s="19"/>
      <c r="BZ1423" s="19"/>
      <c r="CA1423" s="27"/>
      <c r="EP1423" s="9"/>
      <c r="EU1423" s="13"/>
      <c r="FV1423" s="19"/>
      <c r="FW1423" s="19"/>
      <c r="FX1423" s="19"/>
      <c r="FZ1423" s="19"/>
      <c r="GA1423" s="19"/>
      <c r="GB1423" s="19"/>
      <c r="GC1423" s="19"/>
      <c r="GD1423" s="19"/>
      <c r="GE1423" s="19"/>
      <c r="GF1423" s="19"/>
      <c r="GG1423" s="19"/>
      <c r="GH1423" s="19"/>
      <c r="GI1423" s="19"/>
      <c r="GJ1423" s="19"/>
      <c r="GK1423" s="19"/>
      <c r="GL1423" s="19"/>
      <c r="GM1423" s="19"/>
      <c r="GN1423" s="13"/>
    </row>
    <row r="1424" spans="69:196">
      <c r="BQ1424" s="19"/>
      <c r="BR1424" s="19"/>
      <c r="BS1424" s="19"/>
      <c r="BU1424" s="19"/>
      <c r="BV1424" s="19"/>
      <c r="BW1424" s="19"/>
      <c r="BX1424" s="19"/>
      <c r="BY1424" s="19"/>
      <c r="BZ1424" s="19"/>
      <c r="CA1424" s="27"/>
      <c r="EP1424" s="9"/>
      <c r="EU1424" s="13"/>
      <c r="FV1424" s="19"/>
      <c r="FW1424" s="19"/>
      <c r="FX1424" s="19"/>
      <c r="FZ1424" s="19"/>
      <c r="GA1424" s="19"/>
      <c r="GB1424" s="19"/>
      <c r="GC1424" s="19"/>
      <c r="GD1424" s="19"/>
      <c r="GE1424" s="19"/>
      <c r="GF1424" s="19"/>
      <c r="GG1424" s="19"/>
      <c r="GH1424" s="19"/>
      <c r="GI1424" s="19"/>
      <c r="GJ1424" s="19"/>
      <c r="GK1424" s="19"/>
      <c r="GL1424" s="19"/>
      <c r="GM1424" s="19"/>
      <c r="GN1424" s="13"/>
    </row>
    <row r="1425" spans="69:196">
      <c r="BQ1425" s="19"/>
      <c r="BR1425" s="19"/>
      <c r="BS1425" s="19"/>
      <c r="BU1425" s="19"/>
      <c r="BV1425" s="19"/>
      <c r="BW1425" s="19"/>
      <c r="BX1425" s="19"/>
      <c r="BY1425" s="19"/>
      <c r="BZ1425" s="19"/>
      <c r="CA1425" s="27"/>
      <c r="EP1425" s="9"/>
      <c r="EU1425" s="13"/>
      <c r="FV1425" s="19"/>
      <c r="FW1425" s="19"/>
      <c r="FX1425" s="19"/>
      <c r="FZ1425" s="19"/>
      <c r="GA1425" s="19"/>
      <c r="GB1425" s="19"/>
      <c r="GC1425" s="19"/>
      <c r="GD1425" s="19"/>
      <c r="GE1425" s="19"/>
      <c r="GF1425" s="19"/>
      <c r="GG1425" s="19"/>
      <c r="GH1425" s="19"/>
      <c r="GI1425" s="19"/>
      <c r="GJ1425" s="19"/>
      <c r="GK1425" s="19"/>
      <c r="GL1425" s="19"/>
      <c r="GM1425" s="19"/>
      <c r="GN1425" s="13"/>
    </row>
    <row r="1426" spans="69:196">
      <c r="BQ1426" s="19"/>
      <c r="BR1426" s="19"/>
      <c r="BS1426" s="19"/>
      <c r="BU1426" s="19"/>
      <c r="BV1426" s="19"/>
      <c r="BW1426" s="19"/>
      <c r="BX1426" s="19"/>
      <c r="BY1426" s="19"/>
      <c r="BZ1426" s="19"/>
      <c r="CA1426" s="27"/>
      <c r="EP1426" s="9"/>
      <c r="EU1426" s="13"/>
      <c r="FV1426" s="19"/>
      <c r="FW1426" s="19"/>
      <c r="FX1426" s="19"/>
      <c r="FZ1426" s="19"/>
      <c r="GA1426" s="19"/>
      <c r="GB1426" s="19"/>
      <c r="GC1426" s="19"/>
      <c r="GD1426" s="19"/>
      <c r="GE1426" s="19"/>
      <c r="GF1426" s="19"/>
      <c r="GG1426" s="19"/>
      <c r="GH1426" s="19"/>
      <c r="GI1426" s="19"/>
      <c r="GJ1426" s="19"/>
      <c r="GK1426" s="19"/>
      <c r="GL1426" s="19"/>
      <c r="GM1426" s="19"/>
      <c r="GN1426" s="13"/>
    </row>
    <row r="1427" spans="69:196">
      <c r="BQ1427" s="19"/>
      <c r="BR1427" s="19"/>
      <c r="BS1427" s="19"/>
      <c r="BU1427" s="19"/>
      <c r="BV1427" s="19"/>
      <c r="BW1427" s="19"/>
      <c r="BX1427" s="19"/>
      <c r="BY1427" s="19"/>
      <c r="BZ1427" s="19"/>
      <c r="CA1427" s="27"/>
      <c r="EP1427" s="9"/>
      <c r="EU1427" s="13"/>
      <c r="FV1427" s="19"/>
      <c r="FW1427" s="19"/>
      <c r="FX1427" s="19"/>
      <c r="FZ1427" s="19"/>
      <c r="GA1427" s="19"/>
      <c r="GB1427" s="19"/>
      <c r="GC1427" s="19"/>
      <c r="GD1427" s="19"/>
      <c r="GE1427" s="19"/>
      <c r="GF1427" s="19"/>
      <c r="GG1427" s="19"/>
      <c r="GH1427" s="19"/>
      <c r="GI1427" s="19"/>
      <c r="GJ1427" s="19"/>
      <c r="GK1427" s="19"/>
      <c r="GL1427" s="19"/>
      <c r="GM1427" s="19"/>
      <c r="GN1427" s="13"/>
    </row>
    <row r="1428" spans="69:196">
      <c r="BQ1428" s="19"/>
      <c r="BR1428" s="19"/>
      <c r="BS1428" s="19"/>
      <c r="BU1428" s="19"/>
      <c r="BV1428" s="19"/>
      <c r="BW1428" s="19"/>
      <c r="BX1428" s="19"/>
      <c r="BY1428" s="19"/>
      <c r="BZ1428" s="19"/>
      <c r="CA1428" s="27"/>
      <c r="EP1428" s="9"/>
      <c r="EU1428" s="13"/>
      <c r="FV1428" s="19"/>
      <c r="FW1428" s="19"/>
      <c r="FX1428" s="19"/>
      <c r="FZ1428" s="19"/>
      <c r="GA1428" s="19"/>
      <c r="GB1428" s="19"/>
      <c r="GC1428" s="19"/>
      <c r="GD1428" s="19"/>
      <c r="GE1428" s="19"/>
      <c r="GF1428" s="19"/>
      <c r="GG1428" s="19"/>
      <c r="GH1428" s="19"/>
      <c r="GI1428" s="19"/>
      <c r="GJ1428" s="19"/>
      <c r="GK1428" s="19"/>
      <c r="GL1428" s="19"/>
      <c r="GM1428" s="19"/>
      <c r="GN1428" s="13"/>
    </row>
    <row r="1429" spans="69:196">
      <c r="BQ1429" s="19"/>
      <c r="BR1429" s="19"/>
      <c r="BS1429" s="19"/>
      <c r="BU1429" s="19"/>
      <c r="BV1429" s="19"/>
      <c r="BW1429" s="19"/>
      <c r="BX1429" s="19"/>
      <c r="BY1429" s="19"/>
      <c r="BZ1429" s="19"/>
      <c r="CA1429" s="27"/>
      <c r="EP1429" s="9"/>
      <c r="EU1429" s="13"/>
      <c r="FV1429" s="19"/>
      <c r="FW1429" s="19"/>
      <c r="FX1429" s="19"/>
      <c r="FZ1429" s="19"/>
      <c r="GA1429" s="19"/>
      <c r="GB1429" s="19"/>
      <c r="GC1429" s="19"/>
      <c r="GD1429" s="19"/>
      <c r="GE1429" s="19"/>
      <c r="GF1429" s="19"/>
      <c r="GG1429" s="19"/>
      <c r="GH1429" s="19"/>
      <c r="GI1429" s="19"/>
      <c r="GJ1429" s="19"/>
      <c r="GK1429" s="19"/>
      <c r="GL1429" s="19"/>
      <c r="GM1429" s="19"/>
      <c r="GN1429" s="13"/>
    </row>
    <row r="1430" spans="69:196">
      <c r="BQ1430" s="19"/>
      <c r="BR1430" s="19"/>
      <c r="BS1430" s="19"/>
      <c r="BU1430" s="19"/>
      <c r="BV1430" s="19"/>
      <c r="BW1430" s="19"/>
      <c r="BX1430" s="19"/>
      <c r="BY1430" s="19"/>
      <c r="BZ1430" s="19"/>
      <c r="CA1430" s="27"/>
      <c r="EP1430" s="9"/>
      <c r="EU1430" s="13"/>
      <c r="FV1430" s="19"/>
      <c r="FW1430" s="19"/>
      <c r="FX1430" s="19"/>
      <c r="FZ1430" s="19"/>
      <c r="GA1430" s="19"/>
      <c r="GB1430" s="19"/>
      <c r="GC1430" s="19"/>
      <c r="GD1430" s="19"/>
      <c r="GE1430" s="19"/>
      <c r="GF1430" s="19"/>
      <c r="GG1430" s="19"/>
      <c r="GH1430" s="19"/>
      <c r="GI1430" s="19"/>
      <c r="GJ1430" s="19"/>
      <c r="GK1430" s="19"/>
      <c r="GL1430" s="19"/>
      <c r="GM1430" s="19"/>
      <c r="GN1430" s="13"/>
    </row>
    <row r="1431" spans="69:196">
      <c r="BQ1431" s="19"/>
      <c r="BR1431" s="19"/>
      <c r="BS1431" s="19"/>
      <c r="BU1431" s="19"/>
      <c r="BV1431" s="19"/>
      <c r="BW1431" s="19"/>
      <c r="BX1431" s="19"/>
      <c r="BY1431" s="19"/>
      <c r="BZ1431" s="19"/>
      <c r="CA1431" s="27"/>
      <c r="EP1431" s="9"/>
      <c r="EU1431" s="13"/>
      <c r="FV1431" s="19"/>
      <c r="FW1431" s="19"/>
      <c r="FX1431" s="19"/>
      <c r="FZ1431" s="19"/>
      <c r="GA1431" s="19"/>
      <c r="GB1431" s="19"/>
      <c r="GC1431" s="19"/>
      <c r="GD1431" s="19"/>
      <c r="GE1431" s="19"/>
      <c r="GF1431" s="19"/>
      <c r="GG1431" s="19"/>
      <c r="GH1431" s="19"/>
      <c r="GI1431" s="19"/>
      <c r="GJ1431" s="19"/>
      <c r="GK1431" s="19"/>
      <c r="GL1431" s="19"/>
      <c r="GM1431" s="19"/>
      <c r="GN1431" s="13"/>
    </row>
    <row r="1432" spans="69:196">
      <c r="BQ1432" s="19"/>
      <c r="BR1432" s="19"/>
      <c r="BS1432" s="19"/>
      <c r="BU1432" s="19"/>
      <c r="BV1432" s="19"/>
      <c r="BW1432" s="19"/>
      <c r="BX1432" s="19"/>
      <c r="BY1432" s="19"/>
      <c r="BZ1432" s="19"/>
      <c r="CA1432" s="27"/>
      <c r="EP1432" s="9"/>
      <c r="EU1432" s="13"/>
      <c r="FV1432" s="19"/>
      <c r="FW1432" s="19"/>
      <c r="FX1432" s="19"/>
      <c r="FZ1432" s="19"/>
      <c r="GA1432" s="19"/>
      <c r="GB1432" s="19"/>
      <c r="GC1432" s="19"/>
      <c r="GD1432" s="19"/>
      <c r="GE1432" s="19"/>
      <c r="GF1432" s="19"/>
      <c r="GG1432" s="19"/>
      <c r="GH1432" s="19"/>
      <c r="GI1432" s="19"/>
      <c r="GJ1432" s="19"/>
      <c r="GK1432" s="19"/>
      <c r="GL1432" s="19"/>
      <c r="GM1432" s="19"/>
      <c r="GN1432" s="13"/>
    </row>
    <row r="1433" spans="69:196">
      <c r="BQ1433" s="19"/>
      <c r="BR1433" s="19"/>
      <c r="BS1433" s="19"/>
      <c r="BU1433" s="19"/>
      <c r="BV1433" s="19"/>
      <c r="BW1433" s="19"/>
      <c r="BX1433" s="19"/>
      <c r="BY1433" s="19"/>
      <c r="BZ1433" s="19"/>
      <c r="CA1433" s="27"/>
      <c r="EP1433" s="9"/>
      <c r="EU1433" s="13"/>
      <c r="FV1433" s="19"/>
      <c r="FW1433" s="19"/>
      <c r="FX1433" s="19"/>
      <c r="FZ1433" s="19"/>
      <c r="GA1433" s="19"/>
      <c r="GB1433" s="19"/>
      <c r="GC1433" s="19"/>
      <c r="GD1433" s="19"/>
      <c r="GE1433" s="19"/>
      <c r="GF1433" s="19"/>
      <c r="GG1433" s="19"/>
      <c r="GH1433" s="19"/>
      <c r="GI1433" s="19"/>
      <c r="GJ1433" s="19"/>
      <c r="GK1433" s="19"/>
      <c r="GL1433" s="19"/>
      <c r="GM1433" s="19"/>
      <c r="GN1433" s="13"/>
    </row>
    <row r="1434" spans="69:196">
      <c r="BQ1434" s="19"/>
      <c r="BR1434" s="19"/>
      <c r="BS1434" s="19"/>
      <c r="BU1434" s="19"/>
      <c r="BV1434" s="19"/>
      <c r="BW1434" s="19"/>
      <c r="BX1434" s="19"/>
      <c r="BY1434" s="19"/>
      <c r="BZ1434" s="19"/>
      <c r="CA1434" s="27"/>
      <c r="EP1434" s="9"/>
      <c r="EU1434" s="13"/>
      <c r="FV1434" s="19"/>
      <c r="FW1434" s="19"/>
      <c r="FX1434" s="19"/>
      <c r="FZ1434" s="19"/>
      <c r="GA1434" s="19"/>
      <c r="GB1434" s="19"/>
      <c r="GC1434" s="19"/>
      <c r="GD1434" s="19"/>
      <c r="GE1434" s="19"/>
      <c r="GF1434" s="19"/>
      <c r="GG1434" s="19"/>
      <c r="GH1434" s="19"/>
      <c r="GI1434" s="19"/>
      <c r="GJ1434" s="19"/>
      <c r="GK1434" s="19"/>
      <c r="GL1434" s="19"/>
      <c r="GM1434" s="19"/>
      <c r="GN1434" s="13"/>
    </row>
    <row r="1435" spans="69:196">
      <c r="BQ1435" s="19"/>
      <c r="BR1435" s="19"/>
      <c r="BS1435" s="19"/>
      <c r="BU1435" s="19"/>
      <c r="BV1435" s="19"/>
      <c r="BW1435" s="19"/>
      <c r="BX1435" s="19"/>
      <c r="BY1435" s="19"/>
      <c r="BZ1435" s="19"/>
      <c r="CA1435" s="27"/>
      <c r="EP1435" s="9"/>
      <c r="EU1435" s="13"/>
      <c r="FV1435" s="19"/>
      <c r="FW1435" s="19"/>
      <c r="FX1435" s="19"/>
      <c r="FZ1435" s="19"/>
      <c r="GA1435" s="19"/>
      <c r="GB1435" s="19"/>
      <c r="GC1435" s="19"/>
      <c r="GD1435" s="19"/>
      <c r="GE1435" s="19"/>
      <c r="GF1435" s="19"/>
      <c r="GG1435" s="19"/>
      <c r="GH1435" s="19"/>
      <c r="GI1435" s="19"/>
      <c r="GJ1435" s="19"/>
      <c r="GK1435" s="19"/>
      <c r="GL1435" s="19"/>
      <c r="GM1435" s="19"/>
      <c r="GN1435" s="13"/>
    </row>
    <row r="1436" spans="69:196">
      <c r="BQ1436" s="19"/>
      <c r="BR1436" s="19"/>
      <c r="BS1436" s="19"/>
      <c r="BU1436" s="19"/>
      <c r="BV1436" s="19"/>
      <c r="BW1436" s="19"/>
      <c r="BX1436" s="19"/>
      <c r="BY1436" s="19"/>
      <c r="BZ1436" s="19"/>
      <c r="CA1436" s="27"/>
      <c r="EP1436" s="9"/>
      <c r="EU1436" s="13"/>
      <c r="FV1436" s="19"/>
      <c r="FW1436" s="19"/>
      <c r="FX1436" s="19"/>
      <c r="FZ1436" s="19"/>
      <c r="GA1436" s="19"/>
      <c r="GB1436" s="19"/>
      <c r="GC1436" s="19"/>
      <c r="GD1436" s="19"/>
      <c r="GE1436" s="19"/>
      <c r="GF1436" s="19"/>
      <c r="GG1436" s="19"/>
      <c r="GH1436" s="19"/>
      <c r="GI1436" s="19"/>
      <c r="GJ1436" s="19"/>
      <c r="GK1436" s="19"/>
      <c r="GL1436" s="19"/>
      <c r="GM1436" s="19"/>
      <c r="GN1436" s="13"/>
    </row>
    <row r="1437" spans="69:196">
      <c r="BQ1437" s="19"/>
      <c r="BR1437" s="19"/>
      <c r="BS1437" s="19"/>
      <c r="BU1437" s="19"/>
      <c r="BV1437" s="19"/>
      <c r="BW1437" s="19"/>
      <c r="BX1437" s="19"/>
      <c r="BY1437" s="19"/>
      <c r="BZ1437" s="19"/>
      <c r="CA1437" s="27"/>
      <c r="EP1437" s="9"/>
      <c r="EU1437" s="13"/>
      <c r="FV1437" s="19"/>
      <c r="FW1437" s="19"/>
      <c r="FX1437" s="19"/>
      <c r="FZ1437" s="19"/>
      <c r="GA1437" s="19"/>
      <c r="GB1437" s="19"/>
      <c r="GC1437" s="19"/>
      <c r="GD1437" s="19"/>
      <c r="GE1437" s="19"/>
      <c r="GF1437" s="19"/>
      <c r="GG1437" s="19"/>
      <c r="GH1437" s="19"/>
      <c r="GI1437" s="19"/>
      <c r="GJ1437" s="19"/>
      <c r="GK1437" s="19"/>
      <c r="GL1437" s="19"/>
      <c r="GM1437" s="19"/>
      <c r="GN1437" s="13"/>
    </row>
    <row r="1438" spans="69:196">
      <c r="BQ1438" s="19"/>
      <c r="BR1438" s="19"/>
      <c r="BS1438" s="19"/>
      <c r="BU1438" s="19"/>
      <c r="BV1438" s="19"/>
      <c r="BW1438" s="19"/>
      <c r="BX1438" s="19"/>
      <c r="BY1438" s="19"/>
      <c r="BZ1438" s="19"/>
      <c r="CA1438" s="27"/>
      <c r="EP1438" s="9"/>
      <c r="EU1438" s="13"/>
      <c r="FV1438" s="19"/>
      <c r="FW1438" s="19"/>
      <c r="FX1438" s="19"/>
      <c r="FZ1438" s="19"/>
      <c r="GA1438" s="19"/>
      <c r="GB1438" s="19"/>
      <c r="GC1438" s="19"/>
      <c r="GD1438" s="19"/>
      <c r="GE1438" s="19"/>
      <c r="GF1438" s="19"/>
      <c r="GG1438" s="19"/>
      <c r="GH1438" s="19"/>
      <c r="GI1438" s="19"/>
      <c r="GJ1438" s="19"/>
      <c r="GK1438" s="19"/>
      <c r="GL1438" s="19"/>
      <c r="GM1438" s="19"/>
      <c r="GN1438" s="13"/>
    </row>
    <row r="1439" spans="69:196">
      <c r="BQ1439" s="19"/>
      <c r="BR1439" s="19"/>
      <c r="BS1439" s="19"/>
      <c r="BU1439" s="19"/>
      <c r="BV1439" s="19"/>
      <c r="BW1439" s="19"/>
      <c r="BX1439" s="19"/>
      <c r="BY1439" s="19"/>
      <c r="BZ1439" s="19"/>
      <c r="CA1439" s="27"/>
      <c r="EP1439" s="9"/>
      <c r="EU1439" s="13"/>
      <c r="FV1439" s="19"/>
      <c r="FW1439" s="19"/>
      <c r="FX1439" s="19"/>
      <c r="FZ1439" s="19"/>
      <c r="GA1439" s="19"/>
      <c r="GB1439" s="19"/>
      <c r="GC1439" s="19"/>
      <c r="GD1439" s="19"/>
      <c r="GE1439" s="19"/>
      <c r="GF1439" s="19"/>
      <c r="GG1439" s="19"/>
      <c r="GH1439" s="19"/>
      <c r="GI1439" s="19"/>
      <c r="GJ1439" s="19"/>
      <c r="GK1439" s="19"/>
      <c r="GL1439" s="19"/>
      <c r="GM1439" s="19"/>
      <c r="GN1439" s="13"/>
    </row>
    <row r="1440" spans="69:196">
      <c r="BQ1440" s="19"/>
      <c r="BR1440" s="19"/>
      <c r="BS1440" s="19"/>
      <c r="BU1440" s="19"/>
      <c r="BV1440" s="19"/>
      <c r="BW1440" s="19"/>
      <c r="BX1440" s="19"/>
      <c r="BY1440" s="19"/>
      <c r="BZ1440" s="19"/>
      <c r="CA1440" s="27"/>
      <c r="EP1440" s="9"/>
      <c r="EU1440" s="13"/>
      <c r="FV1440" s="19"/>
      <c r="FW1440" s="19"/>
      <c r="FX1440" s="19"/>
      <c r="FZ1440" s="19"/>
      <c r="GA1440" s="19"/>
      <c r="GB1440" s="19"/>
      <c r="GC1440" s="19"/>
      <c r="GD1440" s="19"/>
      <c r="GE1440" s="19"/>
      <c r="GF1440" s="19"/>
      <c r="GG1440" s="19"/>
      <c r="GH1440" s="19"/>
      <c r="GI1440" s="19"/>
      <c r="GJ1440" s="19"/>
      <c r="GK1440" s="19"/>
      <c r="GL1440" s="19"/>
      <c r="GM1440" s="19"/>
      <c r="GN1440" s="13"/>
    </row>
    <row r="1441" spans="69:196">
      <c r="BQ1441" s="19"/>
      <c r="BR1441" s="19"/>
      <c r="BS1441" s="19"/>
      <c r="BU1441" s="19"/>
      <c r="BV1441" s="19"/>
      <c r="BW1441" s="19"/>
      <c r="BX1441" s="19"/>
      <c r="BY1441" s="19"/>
      <c r="BZ1441" s="19"/>
      <c r="CA1441" s="27"/>
      <c r="EP1441" s="9"/>
      <c r="EU1441" s="13"/>
      <c r="FV1441" s="19"/>
      <c r="FW1441" s="19"/>
      <c r="FX1441" s="19"/>
      <c r="FZ1441" s="19"/>
      <c r="GA1441" s="19"/>
      <c r="GB1441" s="19"/>
      <c r="GC1441" s="19"/>
      <c r="GD1441" s="19"/>
      <c r="GE1441" s="19"/>
      <c r="GF1441" s="19"/>
      <c r="GG1441" s="19"/>
      <c r="GH1441" s="19"/>
      <c r="GI1441" s="19"/>
      <c r="GJ1441" s="19"/>
      <c r="GK1441" s="19"/>
      <c r="GL1441" s="19"/>
      <c r="GM1441" s="19"/>
      <c r="GN1441" s="13"/>
    </row>
    <row r="1442" spans="69:196">
      <c r="BQ1442" s="19"/>
      <c r="BR1442" s="19"/>
      <c r="BS1442" s="19"/>
      <c r="BU1442" s="19"/>
      <c r="BV1442" s="19"/>
      <c r="BW1442" s="19"/>
      <c r="BX1442" s="19"/>
      <c r="BY1442" s="19"/>
      <c r="BZ1442" s="19"/>
      <c r="CA1442" s="27"/>
      <c r="EP1442" s="9"/>
      <c r="EU1442" s="13"/>
      <c r="FV1442" s="19"/>
      <c r="FW1442" s="19"/>
      <c r="FX1442" s="19"/>
      <c r="FZ1442" s="19"/>
      <c r="GA1442" s="19"/>
      <c r="GB1442" s="19"/>
      <c r="GC1442" s="19"/>
      <c r="GD1442" s="19"/>
      <c r="GE1442" s="19"/>
      <c r="GF1442" s="19"/>
      <c r="GG1442" s="19"/>
      <c r="GH1442" s="19"/>
      <c r="GI1442" s="19"/>
      <c r="GJ1442" s="19"/>
      <c r="GK1442" s="19"/>
      <c r="GL1442" s="19"/>
      <c r="GM1442" s="19"/>
      <c r="GN1442" s="13"/>
    </row>
    <row r="1443" spans="69:196">
      <c r="BQ1443" s="19"/>
      <c r="BR1443" s="19"/>
      <c r="BS1443" s="19"/>
      <c r="BU1443" s="19"/>
      <c r="BV1443" s="19"/>
      <c r="BW1443" s="19"/>
      <c r="BX1443" s="19"/>
      <c r="BY1443" s="19"/>
      <c r="BZ1443" s="19"/>
      <c r="CA1443" s="27"/>
      <c r="EP1443" s="9"/>
      <c r="EU1443" s="13"/>
      <c r="FV1443" s="19"/>
      <c r="FW1443" s="19"/>
      <c r="FX1443" s="19"/>
      <c r="FZ1443" s="19"/>
      <c r="GA1443" s="19"/>
      <c r="GB1443" s="19"/>
      <c r="GC1443" s="19"/>
      <c r="GD1443" s="19"/>
      <c r="GE1443" s="19"/>
      <c r="GF1443" s="19"/>
      <c r="GG1443" s="19"/>
      <c r="GH1443" s="19"/>
      <c r="GI1443" s="19"/>
      <c r="GJ1443" s="19"/>
      <c r="GK1443" s="19"/>
      <c r="GL1443" s="19"/>
      <c r="GM1443" s="19"/>
      <c r="GN1443" s="13"/>
    </row>
    <row r="1444" spans="69:196">
      <c r="BQ1444" s="19"/>
      <c r="BR1444" s="19"/>
      <c r="BS1444" s="19"/>
      <c r="BU1444" s="19"/>
      <c r="BV1444" s="19"/>
      <c r="BW1444" s="19"/>
      <c r="BX1444" s="19"/>
      <c r="BY1444" s="19"/>
      <c r="BZ1444" s="19"/>
      <c r="CA1444" s="27"/>
      <c r="EP1444" s="9"/>
      <c r="EU1444" s="13"/>
      <c r="FV1444" s="19"/>
      <c r="FW1444" s="19"/>
      <c r="FX1444" s="19"/>
      <c r="FZ1444" s="19"/>
      <c r="GA1444" s="19"/>
      <c r="GB1444" s="19"/>
      <c r="GC1444" s="19"/>
      <c r="GD1444" s="19"/>
      <c r="GE1444" s="19"/>
      <c r="GF1444" s="19"/>
      <c r="GG1444" s="19"/>
      <c r="GH1444" s="19"/>
      <c r="GI1444" s="19"/>
      <c r="GJ1444" s="19"/>
      <c r="GK1444" s="19"/>
      <c r="GL1444" s="19"/>
      <c r="GM1444" s="19"/>
      <c r="GN1444" s="13"/>
    </row>
    <row r="1445" spans="69:196">
      <c r="BQ1445" s="19"/>
      <c r="BR1445" s="19"/>
      <c r="BS1445" s="19"/>
      <c r="BU1445" s="19"/>
      <c r="BV1445" s="19"/>
      <c r="BW1445" s="19"/>
      <c r="BX1445" s="19"/>
      <c r="BY1445" s="19"/>
      <c r="BZ1445" s="19"/>
      <c r="CA1445" s="27"/>
      <c r="EP1445" s="9"/>
      <c r="EU1445" s="13"/>
      <c r="FV1445" s="19"/>
      <c r="FW1445" s="19"/>
      <c r="FX1445" s="19"/>
      <c r="FZ1445" s="19"/>
      <c r="GA1445" s="19"/>
      <c r="GB1445" s="19"/>
      <c r="GC1445" s="19"/>
      <c r="GD1445" s="19"/>
      <c r="GE1445" s="19"/>
      <c r="GF1445" s="19"/>
      <c r="GG1445" s="19"/>
      <c r="GH1445" s="19"/>
      <c r="GI1445" s="19"/>
      <c r="GJ1445" s="19"/>
      <c r="GK1445" s="19"/>
      <c r="GL1445" s="19"/>
      <c r="GM1445" s="19"/>
      <c r="GN1445" s="13"/>
    </row>
    <row r="1446" spans="69:196">
      <c r="BQ1446" s="19"/>
      <c r="BR1446" s="19"/>
      <c r="BS1446" s="19"/>
      <c r="BU1446" s="19"/>
      <c r="BV1446" s="19"/>
      <c r="BW1446" s="19"/>
      <c r="BX1446" s="19"/>
      <c r="BY1446" s="19"/>
      <c r="BZ1446" s="19"/>
      <c r="CA1446" s="27"/>
      <c r="EP1446" s="9"/>
      <c r="EU1446" s="13"/>
      <c r="FV1446" s="19"/>
      <c r="FW1446" s="19"/>
      <c r="FX1446" s="19"/>
      <c r="FZ1446" s="19"/>
      <c r="GA1446" s="19"/>
      <c r="GB1446" s="19"/>
      <c r="GC1446" s="19"/>
      <c r="GD1446" s="19"/>
      <c r="GE1446" s="19"/>
      <c r="GF1446" s="19"/>
      <c r="GG1446" s="19"/>
      <c r="GH1446" s="19"/>
      <c r="GI1446" s="19"/>
      <c r="GJ1446" s="19"/>
      <c r="GK1446" s="19"/>
      <c r="GL1446" s="19"/>
      <c r="GM1446" s="19"/>
      <c r="GN1446" s="13"/>
    </row>
    <row r="1447" spans="69:196">
      <c r="BQ1447" s="19"/>
      <c r="BR1447" s="19"/>
      <c r="BS1447" s="19"/>
      <c r="BU1447" s="19"/>
      <c r="BV1447" s="19"/>
      <c r="BW1447" s="19"/>
      <c r="BX1447" s="19"/>
      <c r="BY1447" s="19"/>
      <c r="BZ1447" s="19"/>
      <c r="CA1447" s="27"/>
      <c r="EP1447" s="9"/>
      <c r="EU1447" s="13"/>
      <c r="FV1447" s="19"/>
      <c r="FW1447" s="19"/>
      <c r="FX1447" s="19"/>
      <c r="FZ1447" s="19"/>
      <c r="GA1447" s="19"/>
      <c r="GB1447" s="19"/>
      <c r="GC1447" s="19"/>
      <c r="GD1447" s="19"/>
      <c r="GE1447" s="19"/>
      <c r="GF1447" s="19"/>
      <c r="GG1447" s="19"/>
      <c r="GH1447" s="19"/>
      <c r="GI1447" s="19"/>
      <c r="GJ1447" s="19"/>
      <c r="GK1447" s="19"/>
      <c r="GL1447" s="19"/>
      <c r="GM1447" s="19"/>
      <c r="GN1447" s="13"/>
    </row>
    <row r="1448" spans="69:196">
      <c r="BQ1448" s="19"/>
      <c r="BR1448" s="19"/>
      <c r="BS1448" s="19"/>
      <c r="BU1448" s="19"/>
      <c r="BV1448" s="19"/>
      <c r="BW1448" s="19"/>
      <c r="BX1448" s="19"/>
      <c r="BY1448" s="19"/>
      <c r="BZ1448" s="19"/>
      <c r="CA1448" s="27"/>
      <c r="EP1448" s="9"/>
      <c r="EU1448" s="13"/>
      <c r="FV1448" s="19"/>
      <c r="FW1448" s="19"/>
      <c r="FX1448" s="19"/>
      <c r="FZ1448" s="19"/>
      <c r="GA1448" s="19"/>
      <c r="GB1448" s="19"/>
      <c r="GC1448" s="19"/>
      <c r="GD1448" s="19"/>
      <c r="GE1448" s="19"/>
      <c r="GF1448" s="19"/>
      <c r="GG1448" s="19"/>
      <c r="GH1448" s="19"/>
      <c r="GI1448" s="19"/>
      <c r="GJ1448" s="19"/>
      <c r="GK1448" s="19"/>
      <c r="GL1448" s="19"/>
      <c r="GM1448" s="19"/>
      <c r="GN1448" s="13"/>
    </row>
    <row r="1449" spans="69:196">
      <c r="BQ1449" s="19"/>
      <c r="BR1449" s="19"/>
      <c r="BS1449" s="19"/>
      <c r="BU1449" s="19"/>
      <c r="BV1449" s="19"/>
      <c r="BW1449" s="19"/>
      <c r="BX1449" s="19"/>
      <c r="BY1449" s="19"/>
      <c r="BZ1449" s="19"/>
      <c r="CA1449" s="27"/>
      <c r="EP1449" s="9"/>
      <c r="EU1449" s="13"/>
      <c r="FV1449" s="19"/>
      <c r="FW1449" s="19"/>
      <c r="FX1449" s="19"/>
      <c r="FZ1449" s="19"/>
      <c r="GA1449" s="19"/>
      <c r="GB1449" s="19"/>
      <c r="GC1449" s="19"/>
      <c r="GD1449" s="19"/>
      <c r="GE1449" s="19"/>
      <c r="GF1449" s="19"/>
      <c r="GG1449" s="19"/>
      <c r="GH1449" s="19"/>
      <c r="GI1449" s="19"/>
      <c r="GJ1449" s="19"/>
      <c r="GK1449" s="19"/>
      <c r="GL1449" s="19"/>
      <c r="GM1449" s="19"/>
      <c r="GN1449" s="13"/>
    </row>
    <row r="1450" spans="69:196">
      <c r="BQ1450" s="19"/>
      <c r="BR1450" s="19"/>
      <c r="BS1450" s="19"/>
      <c r="BU1450" s="19"/>
      <c r="BV1450" s="19"/>
      <c r="BW1450" s="19"/>
      <c r="BX1450" s="19"/>
      <c r="BY1450" s="19"/>
      <c r="BZ1450" s="19"/>
      <c r="CA1450" s="27"/>
      <c r="EP1450" s="9"/>
      <c r="EU1450" s="13"/>
      <c r="FV1450" s="19"/>
      <c r="FW1450" s="19"/>
      <c r="FX1450" s="19"/>
      <c r="FZ1450" s="19"/>
      <c r="GA1450" s="19"/>
      <c r="GB1450" s="19"/>
      <c r="GC1450" s="19"/>
      <c r="GD1450" s="19"/>
      <c r="GE1450" s="19"/>
      <c r="GF1450" s="19"/>
      <c r="GG1450" s="19"/>
      <c r="GH1450" s="19"/>
      <c r="GI1450" s="19"/>
      <c r="GJ1450" s="19"/>
      <c r="GK1450" s="19"/>
      <c r="GL1450" s="19"/>
      <c r="GM1450" s="19"/>
      <c r="GN1450" s="13"/>
    </row>
    <row r="1451" spans="69:196">
      <c r="BQ1451" s="19"/>
      <c r="BR1451" s="19"/>
      <c r="BS1451" s="19"/>
      <c r="BU1451" s="19"/>
      <c r="BV1451" s="19"/>
      <c r="BW1451" s="19"/>
      <c r="BX1451" s="19"/>
      <c r="BY1451" s="19"/>
      <c r="BZ1451" s="19"/>
      <c r="CA1451" s="27"/>
      <c r="EP1451" s="9"/>
      <c r="EU1451" s="13"/>
      <c r="FV1451" s="19"/>
      <c r="FW1451" s="19"/>
      <c r="FX1451" s="19"/>
      <c r="FZ1451" s="19"/>
      <c r="GA1451" s="19"/>
      <c r="GB1451" s="19"/>
      <c r="GC1451" s="19"/>
      <c r="GD1451" s="19"/>
      <c r="GE1451" s="19"/>
      <c r="GF1451" s="19"/>
      <c r="GG1451" s="19"/>
      <c r="GH1451" s="19"/>
      <c r="GI1451" s="19"/>
      <c r="GJ1451" s="19"/>
      <c r="GK1451" s="19"/>
      <c r="GL1451" s="19"/>
      <c r="GM1451" s="19"/>
      <c r="GN1451" s="13"/>
    </row>
    <row r="1452" spans="69:196">
      <c r="BQ1452" s="19"/>
      <c r="BR1452" s="19"/>
      <c r="BS1452" s="19"/>
      <c r="BU1452" s="19"/>
      <c r="BV1452" s="19"/>
      <c r="BW1452" s="19"/>
      <c r="BX1452" s="19"/>
      <c r="BY1452" s="19"/>
      <c r="BZ1452" s="19"/>
      <c r="CA1452" s="27"/>
      <c r="EP1452" s="9"/>
      <c r="EU1452" s="13"/>
      <c r="FV1452" s="19"/>
      <c r="FW1452" s="19"/>
      <c r="FX1452" s="19"/>
      <c r="FZ1452" s="19"/>
      <c r="GA1452" s="19"/>
      <c r="GB1452" s="19"/>
      <c r="GC1452" s="19"/>
      <c r="GD1452" s="19"/>
      <c r="GE1452" s="19"/>
      <c r="GF1452" s="19"/>
      <c r="GG1452" s="19"/>
      <c r="GH1452" s="19"/>
      <c r="GI1452" s="19"/>
      <c r="GJ1452" s="19"/>
      <c r="GK1452" s="19"/>
      <c r="GL1452" s="19"/>
      <c r="GM1452" s="19"/>
      <c r="GN1452" s="13"/>
    </row>
    <row r="1453" spans="69:196">
      <c r="BQ1453" s="19"/>
      <c r="BR1453" s="19"/>
      <c r="BS1453" s="19"/>
      <c r="BU1453" s="19"/>
      <c r="BV1453" s="19"/>
      <c r="BW1453" s="19"/>
      <c r="BX1453" s="19"/>
      <c r="BY1453" s="19"/>
      <c r="BZ1453" s="19"/>
      <c r="CA1453" s="27"/>
      <c r="EP1453" s="9"/>
      <c r="EU1453" s="13"/>
      <c r="FV1453" s="19"/>
      <c r="FW1453" s="19"/>
      <c r="FX1453" s="19"/>
      <c r="FZ1453" s="19"/>
      <c r="GA1453" s="19"/>
      <c r="GB1453" s="19"/>
      <c r="GC1453" s="19"/>
      <c r="GD1453" s="19"/>
      <c r="GE1453" s="19"/>
      <c r="GF1453" s="19"/>
      <c r="GG1453" s="19"/>
      <c r="GH1453" s="19"/>
      <c r="GI1453" s="19"/>
      <c r="GJ1453" s="19"/>
      <c r="GK1453" s="19"/>
      <c r="GL1453" s="19"/>
      <c r="GM1453" s="19"/>
      <c r="GN1453" s="13"/>
    </row>
    <row r="1454" spans="69:196">
      <c r="BQ1454" s="19"/>
      <c r="BR1454" s="19"/>
      <c r="BS1454" s="19"/>
      <c r="BU1454" s="19"/>
      <c r="BV1454" s="19"/>
      <c r="BW1454" s="19"/>
      <c r="BX1454" s="19"/>
      <c r="BY1454" s="19"/>
      <c r="BZ1454" s="19"/>
      <c r="CA1454" s="27"/>
      <c r="EP1454" s="9"/>
      <c r="EU1454" s="13"/>
      <c r="FV1454" s="19"/>
      <c r="FW1454" s="19"/>
      <c r="FX1454" s="19"/>
      <c r="FZ1454" s="19"/>
      <c r="GA1454" s="19"/>
      <c r="GB1454" s="19"/>
      <c r="GC1454" s="19"/>
      <c r="GD1454" s="19"/>
      <c r="GE1454" s="19"/>
      <c r="GF1454" s="19"/>
      <c r="GG1454" s="19"/>
      <c r="GH1454" s="19"/>
      <c r="GI1454" s="19"/>
      <c r="GJ1454" s="19"/>
      <c r="GK1454" s="19"/>
      <c r="GL1454" s="19"/>
      <c r="GM1454" s="19"/>
      <c r="GN1454" s="13"/>
    </row>
    <row r="1455" spans="69:196">
      <c r="BQ1455" s="19"/>
      <c r="BR1455" s="19"/>
      <c r="BS1455" s="19"/>
      <c r="BU1455" s="19"/>
      <c r="BV1455" s="19"/>
      <c r="BW1455" s="19"/>
      <c r="BX1455" s="19"/>
      <c r="BY1455" s="19"/>
      <c r="BZ1455" s="19"/>
      <c r="CA1455" s="27"/>
      <c r="EP1455" s="9"/>
      <c r="EU1455" s="13"/>
      <c r="FV1455" s="19"/>
      <c r="FW1455" s="19"/>
      <c r="FX1455" s="19"/>
      <c r="FZ1455" s="19"/>
      <c r="GA1455" s="19"/>
      <c r="GB1455" s="19"/>
      <c r="GC1455" s="19"/>
      <c r="GD1455" s="19"/>
      <c r="GE1455" s="19"/>
      <c r="GF1455" s="19"/>
      <c r="GG1455" s="19"/>
      <c r="GH1455" s="19"/>
      <c r="GI1455" s="19"/>
      <c r="GJ1455" s="19"/>
      <c r="GK1455" s="19"/>
      <c r="GL1455" s="19"/>
      <c r="GM1455" s="19"/>
      <c r="GN1455" s="13"/>
    </row>
    <row r="1456" spans="69:196">
      <c r="BQ1456" s="19"/>
      <c r="BR1456" s="19"/>
      <c r="BS1456" s="19"/>
      <c r="BU1456" s="19"/>
      <c r="BV1456" s="19"/>
      <c r="BW1456" s="19"/>
      <c r="BX1456" s="19"/>
      <c r="BY1456" s="19"/>
      <c r="BZ1456" s="19"/>
      <c r="CA1456" s="27"/>
      <c r="EP1456" s="9"/>
      <c r="EU1456" s="13"/>
      <c r="FV1456" s="19"/>
      <c r="FW1456" s="19"/>
      <c r="FX1456" s="19"/>
      <c r="FZ1456" s="19"/>
      <c r="GA1456" s="19"/>
      <c r="GB1456" s="19"/>
      <c r="GC1456" s="19"/>
      <c r="GD1456" s="19"/>
      <c r="GE1456" s="19"/>
      <c r="GF1456" s="19"/>
      <c r="GG1456" s="19"/>
      <c r="GH1456" s="19"/>
      <c r="GI1456" s="19"/>
      <c r="GJ1456" s="19"/>
      <c r="GK1456" s="19"/>
      <c r="GL1456" s="19"/>
      <c r="GM1456" s="19"/>
      <c r="GN1456" s="13"/>
    </row>
    <row r="1457" spans="69:196">
      <c r="BQ1457" s="19"/>
      <c r="BR1457" s="19"/>
      <c r="BS1457" s="19"/>
      <c r="BU1457" s="19"/>
      <c r="BV1457" s="19"/>
      <c r="BW1457" s="19"/>
      <c r="BX1457" s="19"/>
      <c r="BY1457" s="19"/>
      <c r="BZ1457" s="19"/>
      <c r="CA1457" s="27"/>
      <c r="EP1457" s="9"/>
      <c r="EU1457" s="13"/>
      <c r="FV1457" s="19"/>
      <c r="FW1457" s="19"/>
      <c r="FX1457" s="19"/>
      <c r="FZ1457" s="19"/>
      <c r="GA1457" s="19"/>
      <c r="GB1457" s="19"/>
      <c r="GC1457" s="19"/>
      <c r="GD1457" s="19"/>
      <c r="GE1457" s="19"/>
      <c r="GF1457" s="19"/>
      <c r="GG1457" s="19"/>
      <c r="GH1457" s="19"/>
      <c r="GI1457" s="19"/>
      <c r="GJ1457" s="19"/>
      <c r="GK1457" s="19"/>
      <c r="GL1457" s="19"/>
      <c r="GM1457" s="19"/>
      <c r="GN1457" s="13"/>
    </row>
    <row r="1458" spans="69:196">
      <c r="BQ1458" s="19"/>
      <c r="BR1458" s="19"/>
      <c r="BS1458" s="19"/>
      <c r="BU1458" s="19"/>
      <c r="BV1458" s="19"/>
      <c r="BW1458" s="19"/>
      <c r="BX1458" s="19"/>
      <c r="BY1458" s="19"/>
      <c r="BZ1458" s="19"/>
      <c r="CA1458" s="27"/>
      <c r="EP1458" s="9"/>
      <c r="EU1458" s="13"/>
      <c r="FV1458" s="19"/>
      <c r="FW1458" s="19"/>
      <c r="FX1458" s="19"/>
      <c r="FZ1458" s="19"/>
      <c r="GA1458" s="19"/>
      <c r="GB1458" s="19"/>
      <c r="GC1458" s="19"/>
      <c r="GD1458" s="19"/>
      <c r="GE1458" s="19"/>
      <c r="GF1458" s="19"/>
      <c r="GG1458" s="19"/>
      <c r="GH1458" s="19"/>
      <c r="GI1458" s="19"/>
      <c r="GJ1458" s="19"/>
      <c r="GK1458" s="19"/>
      <c r="GL1458" s="19"/>
      <c r="GM1458" s="19"/>
      <c r="GN1458" s="13"/>
    </row>
    <row r="1459" spans="69:196">
      <c r="BQ1459" s="19"/>
      <c r="BR1459" s="19"/>
      <c r="BS1459" s="19"/>
      <c r="BU1459" s="19"/>
      <c r="BV1459" s="19"/>
      <c r="BW1459" s="19"/>
      <c r="BX1459" s="19"/>
      <c r="BY1459" s="19"/>
      <c r="BZ1459" s="19"/>
      <c r="CA1459" s="27"/>
      <c r="EP1459" s="9"/>
      <c r="EU1459" s="13"/>
      <c r="FV1459" s="19"/>
      <c r="FW1459" s="19"/>
      <c r="FX1459" s="19"/>
      <c r="FZ1459" s="19"/>
      <c r="GA1459" s="19"/>
      <c r="GB1459" s="19"/>
      <c r="GC1459" s="19"/>
      <c r="GD1459" s="19"/>
      <c r="GE1459" s="19"/>
      <c r="GF1459" s="19"/>
      <c r="GG1459" s="19"/>
      <c r="GH1459" s="19"/>
      <c r="GI1459" s="19"/>
      <c r="GJ1459" s="19"/>
      <c r="GK1459" s="19"/>
      <c r="GL1459" s="19"/>
      <c r="GM1459" s="19"/>
      <c r="GN1459" s="13"/>
    </row>
    <row r="1460" spans="69:196">
      <c r="BQ1460" s="19"/>
      <c r="BR1460" s="19"/>
      <c r="BS1460" s="19"/>
      <c r="BU1460" s="19"/>
      <c r="BV1460" s="19"/>
      <c r="BW1460" s="19"/>
      <c r="BX1460" s="19"/>
      <c r="BY1460" s="19"/>
      <c r="BZ1460" s="19"/>
      <c r="CA1460" s="27"/>
      <c r="EP1460" s="9"/>
      <c r="EU1460" s="13"/>
      <c r="FV1460" s="19"/>
      <c r="FW1460" s="19"/>
      <c r="FX1460" s="19"/>
      <c r="FZ1460" s="19"/>
      <c r="GA1460" s="19"/>
      <c r="GB1460" s="19"/>
      <c r="GC1460" s="19"/>
      <c r="GD1460" s="19"/>
      <c r="GE1460" s="19"/>
      <c r="GF1460" s="19"/>
      <c r="GG1460" s="19"/>
      <c r="GH1460" s="19"/>
      <c r="GI1460" s="19"/>
      <c r="GJ1460" s="19"/>
      <c r="GK1460" s="19"/>
      <c r="GL1460" s="19"/>
      <c r="GM1460" s="19"/>
      <c r="GN1460" s="13"/>
    </row>
    <row r="1461" spans="69:196">
      <c r="BQ1461" s="19"/>
      <c r="BR1461" s="19"/>
      <c r="BS1461" s="19"/>
      <c r="BU1461" s="19"/>
      <c r="BV1461" s="19"/>
      <c r="BW1461" s="19"/>
      <c r="BX1461" s="19"/>
      <c r="BY1461" s="19"/>
      <c r="BZ1461" s="19"/>
      <c r="CA1461" s="27"/>
      <c r="EP1461" s="9"/>
      <c r="EU1461" s="13"/>
      <c r="FV1461" s="19"/>
      <c r="FW1461" s="19"/>
      <c r="FX1461" s="19"/>
      <c r="FZ1461" s="19"/>
      <c r="GA1461" s="19"/>
      <c r="GB1461" s="19"/>
      <c r="GC1461" s="19"/>
      <c r="GD1461" s="19"/>
      <c r="GE1461" s="19"/>
      <c r="GF1461" s="19"/>
      <c r="GG1461" s="19"/>
      <c r="GH1461" s="19"/>
      <c r="GI1461" s="19"/>
      <c r="GJ1461" s="19"/>
      <c r="GK1461" s="19"/>
      <c r="GL1461" s="19"/>
      <c r="GM1461" s="19"/>
      <c r="GN1461" s="13"/>
    </row>
    <row r="1462" spans="69:196">
      <c r="BQ1462" s="19"/>
      <c r="BR1462" s="19"/>
      <c r="BS1462" s="19"/>
      <c r="BU1462" s="19"/>
      <c r="BV1462" s="19"/>
      <c r="BW1462" s="19"/>
      <c r="BX1462" s="19"/>
      <c r="BY1462" s="19"/>
      <c r="BZ1462" s="19"/>
      <c r="CA1462" s="27"/>
      <c r="EP1462" s="9"/>
      <c r="EU1462" s="13"/>
      <c r="FV1462" s="19"/>
      <c r="FW1462" s="19"/>
      <c r="FX1462" s="19"/>
      <c r="FZ1462" s="19"/>
      <c r="GA1462" s="19"/>
      <c r="GB1462" s="19"/>
      <c r="GC1462" s="19"/>
      <c r="GD1462" s="19"/>
      <c r="GE1462" s="19"/>
      <c r="GF1462" s="19"/>
      <c r="GG1462" s="19"/>
      <c r="GH1462" s="19"/>
      <c r="GI1462" s="19"/>
      <c r="GJ1462" s="19"/>
      <c r="GK1462" s="19"/>
      <c r="GL1462" s="19"/>
      <c r="GM1462" s="19"/>
      <c r="GN1462" s="13"/>
    </row>
    <row r="1463" spans="69:196">
      <c r="BQ1463" s="19"/>
      <c r="BR1463" s="19"/>
      <c r="BS1463" s="19"/>
      <c r="BU1463" s="19"/>
      <c r="BV1463" s="19"/>
      <c r="BW1463" s="19"/>
      <c r="BX1463" s="19"/>
      <c r="BY1463" s="19"/>
      <c r="BZ1463" s="19"/>
      <c r="CA1463" s="27"/>
      <c r="EP1463" s="9"/>
      <c r="EU1463" s="13"/>
      <c r="FV1463" s="19"/>
      <c r="FW1463" s="19"/>
      <c r="FX1463" s="19"/>
      <c r="FZ1463" s="19"/>
      <c r="GA1463" s="19"/>
      <c r="GB1463" s="19"/>
      <c r="GC1463" s="19"/>
      <c r="GD1463" s="19"/>
      <c r="GE1463" s="19"/>
      <c r="GF1463" s="19"/>
      <c r="GG1463" s="19"/>
      <c r="GH1463" s="19"/>
      <c r="GI1463" s="19"/>
      <c r="GJ1463" s="19"/>
      <c r="GK1463" s="19"/>
      <c r="GL1463" s="19"/>
      <c r="GM1463" s="19"/>
      <c r="GN1463" s="13"/>
    </row>
    <row r="1464" spans="69:196">
      <c r="BQ1464" s="19"/>
      <c r="BR1464" s="19"/>
      <c r="BS1464" s="19"/>
      <c r="BU1464" s="19"/>
      <c r="BV1464" s="19"/>
      <c r="BW1464" s="19"/>
      <c r="BX1464" s="19"/>
      <c r="BY1464" s="19"/>
      <c r="BZ1464" s="19"/>
      <c r="CA1464" s="27"/>
      <c r="EP1464" s="9"/>
      <c r="EU1464" s="13"/>
      <c r="FV1464" s="19"/>
      <c r="FW1464" s="19"/>
      <c r="FX1464" s="19"/>
      <c r="FZ1464" s="19"/>
      <c r="GA1464" s="19"/>
      <c r="GB1464" s="19"/>
      <c r="GC1464" s="19"/>
      <c r="GD1464" s="19"/>
      <c r="GE1464" s="19"/>
      <c r="GF1464" s="19"/>
      <c r="GG1464" s="19"/>
      <c r="GH1464" s="19"/>
      <c r="GI1464" s="19"/>
      <c r="GJ1464" s="19"/>
      <c r="GK1464" s="19"/>
      <c r="GL1464" s="19"/>
      <c r="GM1464" s="19"/>
      <c r="GN1464" s="13"/>
    </row>
    <row r="1465" spans="69:196">
      <c r="BQ1465" s="19"/>
      <c r="BR1465" s="19"/>
      <c r="BS1465" s="19"/>
      <c r="BU1465" s="19"/>
      <c r="BV1465" s="19"/>
      <c r="BW1465" s="19"/>
      <c r="BX1465" s="19"/>
      <c r="BY1465" s="19"/>
      <c r="BZ1465" s="19"/>
      <c r="CA1465" s="27"/>
      <c r="EP1465" s="9"/>
      <c r="EU1465" s="13"/>
      <c r="FV1465" s="19"/>
      <c r="FW1465" s="19"/>
      <c r="FX1465" s="19"/>
      <c r="FZ1465" s="19"/>
      <c r="GA1465" s="19"/>
      <c r="GB1465" s="19"/>
      <c r="GC1465" s="19"/>
      <c r="GD1465" s="19"/>
      <c r="GE1465" s="19"/>
      <c r="GF1465" s="19"/>
      <c r="GG1465" s="19"/>
      <c r="GH1465" s="19"/>
      <c r="GI1465" s="19"/>
      <c r="GJ1465" s="19"/>
      <c r="GK1465" s="19"/>
      <c r="GL1465" s="19"/>
      <c r="GM1465" s="19"/>
      <c r="GN1465" s="13"/>
    </row>
    <row r="1466" spans="69:196">
      <c r="BQ1466" s="19"/>
      <c r="BR1466" s="19"/>
      <c r="BS1466" s="19"/>
      <c r="BU1466" s="19"/>
      <c r="BV1466" s="19"/>
      <c r="BW1466" s="19"/>
      <c r="BX1466" s="19"/>
      <c r="BY1466" s="19"/>
      <c r="BZ1466" s="19"/>
      <c r="CA1466" s="27"/>
      <c r="EP1466" s="9"/>
      <c r="EU1466" s="13"/>
      <c r="FV1466" s="19"/>
      <c r="FW1466" s="19"/>
      <c r="FX1466" s="19"/>
      <c r="FZ1466" s="19"/>
      <c r="GA1466" s="19"/>
      <c r="GB1466" s="19"/>
      <c r="GC1466" s="19"/>
      <c r="GD1466" s="19"/>
      <c r="GE1466" s="19"/>
      <c r="GF1466" s="19"/>
      <c r="GG1466" s="19"/>
      <c r="GH1466" s="19"/>
      <c r="GI1466" s="19"/>
      <c r="GJ1466" s="19"/>
      <c r="GK1466" s="19"/>
      <c r="GL1466" s="19"/>
      <c r="GM1466" s="19"/>
      <c r="GN1466" s="13"/>
    </row>
    <row r="1467" spans="69:196">
      <c r="BQ1467" s="19"/>
      <c r="BR1467" s="19"/>
      <c r="BS1467" s="19"/>
      <c r="BU1467" s="19"/>
      <c r="BV1467" s="19"/>
      <c r="BW1467" s="19"/>
      <c r="BX1467" s="19"/>
      <c r="BY1467" s="19"/>
      <c r="BZ1467" s="19"/>
      <c r="CA1467" s="27"/>
      <c r="EP1467" s="9"/>
      <c r="EU1467" s="13"/>
      <c r="FV1467" s="19"/>
      <c r="FW1467" s="19"/>
      <c r="FX1467" s="19"/>
      <c r="FZ1467" s="19"/>
      <c r="GA1467" s="19"/>
      <c r="GB1467" s="19"/>
      <c r="GC1467" s="19"/>
      <c r="GD1467" s="19"/>
      <c r="GE1467" s="19"/>
      <c r="GF1467" s="19"/>
      <c r="GG1467" s="19"/>
      <c r="GH1467" s="19"/>
      <c r="GI1467" s="19"/>
      <c r="GJ1467" s="19"/>
      <c r="GK1467" s="19"/>
      <c r="GL1467" s="19"/>
      <c r="GM1467" s="19"/>
      <c r="GN1467" s="13"/>
    </row>
    <row r="1468" spans="69:196">
      <c r="BQ1468" s="19"/>
      <c r="BR1468" s="19"/>
      <c r="BS1468" s="19"/>
      <c r="BU1468" s="19"/>
      <c r="BV1468" s="19"/>
      <c r="BW1468" s="19"/>
      <c r="BX1468" s="19"/>
      <c r="BY1468" s="19"/>
      <c r="BZ1468" s="19"/>
      <c r="CA1468" s="27"/>
      <c r="EP1468" s="9"/>
      <c r="EU1468" s="13"/>
      <c r="FV1468" s="19"/>
      <c r="FW1468" s="19"/>
      <c r="FX1468" s="19"/>
      <c r="FZ1468" s="19"/>
      <c r="GA1468" s="19"/>
      <c r="GB1468" s="19"/>
      <c r="GC1468" s="19"/>
      <c r="GD1468" s="19"/>
      <c r="GE1468" s="19"/>
      <c r="GF1468" s="19"/>
      <c r="GG1468" s="19"/>
      <c r="GH1468" s="19"/>
      <c r="GI1468" s="19"/>
      <c r="GJ1468" s="19"/>
      <c r="GK1468" s="19"/>
      <c r="GL1468" s="19"/>
      <c r="GM1468" s="19"/>
      <c r="GN1468" s="13"/>
    </row>
    <row r="1469" spans="69:196">
      <c r="BQ1469" s="19"/>
      <c r="BR1469" s="19"/>
      <c r="BS1469" s="19"/>
      <c r="BU1469" s="19"/>
      <c r="BV1469" s="19"/>
      <c r="BW1469" s="19"/>
      <c r="BX1469" s="19"/>
      <c r="BY1469" s="19"/>
      <c r="BZ1469" s="19"/>
      <c r="CA1469" s="27"/>
      <c r="EP1469" s="9"/>
      <c r="EU1469" s="13"/>
      <c r="FV1469" s="19"/>
      <c r="FW1469" s="19"/>
      <c r="FX1469" s="19"/>
      <c r="FZ1469" s="19"/>
      <c r="GA1469" s="19"/>
      <c r="GB1469" s="19"/>
      <c r="GC1469" s="19"/>
      <c r="GD1469" s="19"/>
      <c r="GE1469" s="19"/>
      <c r="GF1469" s="19"/>
      <c r="GG1469" s="19"/>
      <c r="GH1469" s="19"/>
      <c r="GI1469" s="19"/>
      <c r="GJ1469" s="19"/>
      <c r="GK1469" s="19"/>
      <c r="GL1469" s="19"/>
      <c r="GM1469" s="19"/>
      <c r="GN1469" s="13"/>
    </row>
    <row r="1470" spans="69:196">
      <c r="BQ1470" s="19"/>
      <c r="BR1470" s="19"/>
      <c r="BS1470" s="19"/>
      <c r="BU1470" s="19"/>
      <c r="BV1470" s="19"/>
      <c r="BW1470" s="19"/>
      <c r="BX1470" s="19"/>
      <c r="BY1470" s="19"/>
      <c r="BZ1470" s="19"/>
      <c r="CA1470" s="27"/>
      <c r="EP1470" s="9"/>
      <c r="EU1470" s="13"/>
      <c r="FV1470" s="19"/>
      <c r="FW1470" s="19"/>
      <c r="FX1470" s="19"/>
      <c r="FZ1470" s="19"/>
      <c r="GA1470" s="19"/>
      <c r="GB1470" s="19"/>
      <c r="GC1470" s="19"/>
      <c r="GD1470" s="19"/>
      <c r="GE1470" s="19"/>
      <c r="GF1470" s="19"/>
      <c r="GG1470" s="19"/>
      <c r="GH1470" s="19"/>
      <c r="GI1470" s="19"/>
      <c r="GJ1470" s="19"/>
      <c r="GK1470" s="19"/>
      <c r="GL1470" s="19"/>
      <c r="GM1470" s="19"/>
      <c r="GN1470" s="13"/>
    </row>
    <row r="1471" spans="69:196">
      <c r="BQ1471" s="19"/>
      <c r="BR1471" s="19"/>
      <c r="BS1471" s="19"/>
      <c r="BU1471" s="19"/>
      <c r="BV1471" s="19"/>
      <c r="BW1471" s="19"/>
      <c r="BX1471" s="19"/>
      <c r="BY1471" s="19"/>
      <c r="BZ1471" s="19"/>
      <c r="CA1471" s="27"/>
      <c r="EP1471" s="9"/>
      <c r="EU1471" s="13"/>
      <c r="FV1471" s="19"/>
      <c r="FW1471" s="19"/>
      <c r="FX1471" s="19"/>
      <c r="FZ1471" s="19"/>
      <c r="GA1471" s="19"/>
      <c r="GB1471" s="19"/>
      <c r="GC1471" s="19"/>
      <c r="GD1471" s="19"/>
      <c r="GE1471" s="19"/>
      <c r="GF1471" s="19"/>
      <c r="GG1471" s="19"/>
      <c r="GH1471" s="19"/>
      <c r="GI1471" s="19"/>
      <c r="GJ1471" s="19"/>
      <c r="GK1471" s="19"/>
      <c r="GL1471" s="19"/>
      <c r="GM1471" s="19"/>
      <c r="GN1471" s="13"/>
    </row>
    <row r="1472" spans="69:196">
      <c r="BQ1472" s="19"/>
      <c r="BR1472" s="19"/>
      <c r="BS1472" s="19"/>
      <c r="BU1472" s="19"/>
      <c r="BV1472" s="19"/>
      <c r="BW1472" s="19"/>
      <c r="BX1472" s="19"/>
      <c r="BY1472" s="19"/>
      <c r="BZ1472" s="19"/>
      <c r="CA1472" s="27"/>
      <c r="EP1472" s="9"/>
      <c r="EU1472" s="13"/>
      <c r="FV1472" s="19"/>
      <c r="FW1472" s="19"/>
      <c r="FX1472" s="19"/>
      <c r="FZ1472" s="19"/>
      <c r="GA1472" s="19"/>
      <c r="GB1472" s="19"/>
      <c r="GC1472" s="19"/>
      <c r="GD1472" s="19"/>
      <c r="GE1472" s="19"/>
      <c r="GF1472" s="19"/>
      <c r="GG1472" s="19"/>
      <c r="GH1472" s="19"/>
      <c r="GI1472" s="19"/>
      <c r="GJ1472" s="19"/>
      <c r="GK1472" s="19"/>
      <c r="GL1472" s="19"/>
      <c r="GM1472" s="19"/>
      <c r="GN1472" s="13"/>
    </row>
    <row r="1473" spans="69:196">
      <c r="BQ1473" s="19"/>
      <c r="BR1473" s="19"/>
      <c r="BS1473" s="19"/>
      <c r="BU1473" s="19"/>
      <c r="BV1473" s="19"/>
      <c r="BW1473" s="19"/>
      <c r="BX1473" s="19"/>
      <c r="BY1473" s="19"/>
      <c r="BZ1473" s="19"/>
      <c r="CA1473" s="27"/>
      <c r="EP1473" s="9"/>
      <c r="EU1473" s="13"/>
      <c r="FV1473" s="19"/>
      <c r="FW1473" s="19"/>
      <c r="FX1473" s="19"/>
      <c r="FZ1473" s="19"/>
      <c r="GA1473" s="19"/>
      <c r="GB1473" s="19"/>
      <c r="GC1473" s="19"/>
      <c r="GD1473" s="19"/>
      <c r="GE1473" s="19"/>
      <c r="GF1473" s="19"/>
      <c r="GG1473" s="19"/>
      <c r="GH1473" s="19"/>
      <c r="GI1473" s="19"/>
      <c r="GJ1473" s="19"/>
      <c r="GK1473" s="19"/>
      <c r="GL1473" s="19"/>
      <c r="GM1473" s="19"/>
      <c r="GN1473" s="13"/>
    </row>
    <row r="1474" spans="69:196">
      <c r="BQ1474" s="19"/>
      <c r="BR1474" s="19"/>
      <c r="BS1474" s="19"/>
      <c r="BU1474" s="19"/>
      <c r="BV1474" s="19"/>
      <c r="BW1474" s="19"/>
      <c r="BX1474" s="19"/>
      <c r="BY1474" s="19"/>
      <c r="BZ1474" s="19"/>
      <c r="CA1474" s="27"/>
      <c r="EP1474" s="9"/>
      <c r="EU1474" s="13"/>
      <c r="FV1474" s="19"/>
      <c r="FW1474" s="19"/>
      <c r="FX1474" s="19"/>
      <c r="FZ1474" s="19"/>
      <c r="GA1474" s="19"/>
      <c r="GB1474" s="19"/>
      <c r="GC1474" s="19"/>
      <c r="GD1474" s="19"/>
      <c r="GE1474" s="19"/>
      <c r="GF1474" s="19"/>
      <c r="GG1474" s="19"/>
      <c r="GH1474" s="19"/>
      <c r="GI1474" s="19"/>
      <c r="GJ1474" s="19"/>
      <c r="GK1474" s="19"/>
      <c r="GL1474" s="19"/>
      <c r="GM1474" s="19"/>
      <c r="GN1474" s="13"/>
    </row>
    <row r="1475" spans="69:196">
      <c r="BQ1475" s="19"/>
      <c r="BR1475" s="19"/>
      <c r="BS1475" s="19"/>
      <c r="BU1475" s="19"/>
      <c r="BV1475" s="19"/>
      <c r="BW1475" s="19"/>
      <c r="BX1475" s="19"/>
      <c r="BY1475" s="19"/>
      <c r="BZ1475" s="19"/>
      <c r="CA1475" s="27"/>
      <c r="EP1475" s="9"/>
      <c r="EU1475" s="13"/>
      <c r="FV1475" s="19"/>
      <c r="FW1475" s="19"/>
      <c r="FX1475" s="19"/>
      <c r="FZ1475" s="19"/>
      <c r="GA1475" s="19"/>
      <c r="GB1475" s="19"/>
      <c r="GC1475" s="19"/>
      <c r="GD1475" s="19"/>
      <c r="GE1475" s="19"/>
      <c r="GF1475" s="19"/>
      <c r="GG1475" s="19"/>
      <c r="GH1475" s="19"/>
      <c r="GI1475" s="19"/>
      <c r="GJ1475" s="19"/>
      <c r="GK1475" s="19"/>
      <c r="GL1475" s="19"/>
      <c r="GM1475" s="19"/>
      <c r="GN1475" s="13"/>
    </row>
    <row r="1476" spans="69:196">
      <c r="BQ1476" s="19"/>
      <c r="BR1476" s="19"/>
      <c r="BS1476" s="19"/>
      <c r="BU1476" s="19"/>
      <c r="BV1476" s="19"/>
      <c r="BW1476" s="19"/>
      <c r="BX1476" s="19"/>
      <c r="BY1476" s="19"/>
      <c r="BZ1476" s="19"/>
      <c r="CA1476" s="27"/>
      <c r="EP1476" s="9"/>
      <c r="EU1476" s="13"/>
      <c r="FV1476" s="19"/>
      <c r="FW1476" s="19"/>
      <c r="FX1476" s="19"/>
      <c r="FZ1476" s="19"/>
      <c r="GA1476" s="19"/>
      <c r="GB1476" s="19"/>
      <c r="GC1476" s="19"/>
      <c r="GD1476" s="19"/>
      <c r="GE1476" s="19"/>
      <c r="GF1476" s="19"/>
      <c r="GG1476" s="19"/>
      <c r="GH1476" s="19"/>
      <c r="GI1476" s="19"/>
      <c r="GJ1476" s="19"/>
      <c r="GK1476" s="19"/>
      <c r="GL1476" s="19"/>
      <c r="GM1476" s="19"/>
      <c r="GN1476" s="13"/>
    </row>
    <row r="1477" spans="69:196">
      <c r="BQ1477" s="19"/>
      <c r="BR1477" s="19"/>
      <c r="BS1477" s="19"/>
      <c r="BU1477" s="19"/>
      <c r="BV1477" s="19"/>
      <c r="BW1477" s="19"/>
      <c r="BX1477" s="19"/>
      <c r="BY1477" s="19"/>
      <c r="BZ1477" s="19"/>
      <c r="CA1477" s="27"/>
      <c r="EP1477" s="9"/>
      <c r="EU1477" s="13"/>
      <c r="FV1477" s="19"/>
      <c r="FW1477" s="19"/>
      <c r="FX1477" s="19"/>
      <c r="FZ1477" s="19"/>
      <c r="GA1477" s="19"/>
      <c r="GB1477" s="19"/>
      <c r="GC1477" s="19"/>
      <c r="GD1477" s="19"/>
      <c r="GE1477" s="19"/>
      <c r="GF1477" s="19"/>
      <c r="GG1477" s="19"/>
      <c r="GH1477" s="19"/>
      <c r="GI1477" s="19"/>
      <c r="GJ1477" s="19"/>
      <c r="GK1477" s="19"/>
      <c r="GL1477" s="19"/>
      <c r="GM1477" s="19"/>
      <c r="GN1477" s="13"/>
    </row>
    <row r="1478" spans="69:196">
      <c r="BQ1478" s="19"/>
      <c r="BR1478" s="19"/>
      <c r="BS1478" s="19"/>
      <c r="BU1478" s="19"/>
      <c r="BV1478" s="19"/>
      <c r="BW1478" s="19"/>
      <c r="BX1478" s="19"/>
      <c r="BY1478" s="19"/>
      <c r="BZ1478" s="19"/>
      <c r="CA1478" s="27"/>
      <c r="EP1478" s="9"/>
      <c r="EU1478" s="13"/>
      <c r="FV1478" s="19"/>
      <c r="FW1478" s="19"/>
      <c r="FX1478" s="19"/>
      <c r="FZ1478" s="19"/>
      <c r="GA1478" s="19"/>
      <c r="GB1478" s="19"/>
      <c r="GC1478" s="19"/>
      <c r="GD1478" s="19"/>
      <c r="GE1478" s="19"/>
      <c r="GF1478" s="19"/>
      <c r="GG1478" s="19"/>
      <c r="GH1478" s="19"/>
      <c r="GI1478" s="19"/>
      <c r="GJ1478" s="19"/>
      <c r="GK1478" s="19"/>
      <c r="GL1478" s="19"/>
      <c r="GM1478" s="19"/>
      <c r="GN1478" s="13"/>
    </row>
    <row r="1479" spans="69:196">
      <c r="BQ1479" s="19"/>
      <c r="BR1479" s="19"/>
      <c r="BS1479" s="19"/>
      <c r="BU1479" s="19"/>
      <c r="BV1479" s="19"/>
      <c r="BW1479" s="19"/>
      <c r="BX1479" s="19"/>
      <c r="BY1479" s="19"/>
      <c r="BZ1479" s="19"/>
      <c r="CA1479" s="27"/>
      <c r="EP1479" s="9"/>
      <c r="EU1479" s="13"/>
      <c r="FV1479" s="19"/>
      <c r="FW1479" s="19"/>
      <c r="FX1479" s="19"/>
      <c r="FZ1479" s="19"/>
      <c r="GA1479" s="19"/>
      <c r="GB1479" s="19"/>
      <c r="GC1479" s="19"/>
      <c r="GD1479" s="19"/>
      <c r="GE1479" s="19"/>
      <c r="GF1479" s="19"/>
      <c r="GG1479" s="19"/>
      <c r="GH1479" s="19"/>
      <c r="GI1479" s="19"/>
      <c r="GJ1479" s="19"/>
      <c r="GK1479" s="19"/>
      <c r="GL1479" s="19"/>
      <c r="GM1479" s="19"/>
      <c r="GN1479" s="13"/>
    </row>
    <row r="1480" spans="69:196">
      <c r="BQ1480" s="19"/>
      <c r="BR1480" s="19"/>
      <c r="BS1480" s="19"/>
      <c r="BU1480" s="19"/>
      <c r="BV1480" s="19"/>
      <c r="BW1480" s="19"/>
      <c r="BX1480" s="19"/>
      <c r="BY1480" s="19"/>
      <c r="BZ1480" s="19"/>
      <c r="CA1480" s="27"/>
      <c r="EP1480" s="9"/>
      <c r="EU1480" s="13"/>
      <c r="FV1480" s="19"/>
      <c r="FW1480" s="19"/>
      <c r="FX1480" s="19"/>
      <c r="FZ1480" s="19"/>
      <c r="GA1480" s="19"/>
      <c r="GB1480" s="19"/>
      <c r="GC1480" s="19"/>
      <c r="GD1480" s="19"/>
      <c r="GE1480" s="19"/>
      <c r="GF1480" s="19"/>
      <c r="GG1480" s="19"/>
      <c r="GH1480" s="19"/>
      <c r="GI1480" s="19"/>
      <c r="GJ1480" s="19"/>
      <c r="GK1480" s="19"/>
      <c r="GL1480" s="19"/>
      <c r="GM1480" s="19"/>
      <c r="GN1480" s="13"/>
    </row>
    <row r="1481" spans="69:196">
      <c r="BQ1481" s="19"/>
      <c r="BR1481" s="19"/>
      <c r="BS1481" s="19"/>
      <c r="BU1481" s="19"/>
      <c r="BV1481" s="19"/>
      <c r="BW1481" s="19"/>
      <c r="BX1481" s="19"/>
      <c r="BY1481" s="19"/>
      <c r="BZ1481" s="19"/>
      <c r="CA1481" s="27"/>
      <c r="EP1481" s="9"/>
      <c r="EU1481" s="13"/>
      <c r="FV1481" s="19"/>
      <c r="FW1481" s="19"/>
      <c r="FX1481" s="19"/>
      <c r="FZ1481" s="19"/>
      <c r="GA1481" s="19"/>
      <c r="GB1481" s="19"/>
      <c r="GC1481" s="19"/>
      <c r="GD1481" s="19"/>
      <c r="GE1481" s="19"/>
      <c r="GF1481" s="19"/>
      <c r="GG1481" s="19"/>
      <c r="GH1481" s="19"/>
      <c r="GI1481" s="19"/>
      <c r="GJ1481" s="19"/>
      <c r="GK1481" s="19"/>
      <c r="GL1481" s="19"/>
      <c r="GM1481" s="19"/>
      <c r="GN1481" s="13"/>
    </row>
    <row r="1482" spans="69:196">
      <c r="BQ1482" s="19"/>
      <c r="BR1482" s="19"/>
      <c r="BS1482" s="19"/>
      <c r="BU1482" s="19"/>
      <c r="BV1482" s="19"/>
      <c r="BW1482" s="19"/>
      <c r="BX1482" s="19"/>
      <c r="BY1482" s="19"/>
      <c r="BZ1482" s="19"/>
      <c r="CA1482" s="27"/>
      <c r="EP1482" s="9"/>
      <c r="EU1482" s="13"/>
      <c r="FV1482" s="19"/>
      <c r="FW1482" s="19"/>
      <c r="FX1482" s="19"/>
      <c r="FZ1482" s="19"/>
      <c r="GA1482" s="19"/>
      <c r="GB1482" s="19"/>
      <c r="GC1482" s="19"/>
      <c r="GD1482" s="19"/>
      <c r="GE1482" s="19"/>
      <c r="GF1482" s="19"/>
      <c r="GG1482" s="19"/>
      <c r="GH1482" s="19"/>
      <c r="GI1482" s="19"/>
      <c r="GJ1482" s="19"/>
      <c r="GK1482" s="19"/>
      <c r="GL1482" s="19"/>
      <c r="GM1482" s="19"/>
      <c r="GN1482" s="13"/>
    </row>
    <row r="1483" spans="69:196">
      <c r="BQ1483" s="19"/>
      <c r="BR1483" s="19"/>
      <c r="BS1483" s="19"/>
      <c r="BU1483" s="19"/>
      <c r="BV1483" s="19"/>
      <c r="BW1483" s="19"/>
      <c r="BX1483" s="19"/>
      <c r="BY1483" s="19"/>
      <c r="BZ1483" s="19"/>
      <c r="CA1483" s="27"/>
      <c r="EP1483" s="9"/>
      <c r="EU1483" s="13"/>
      <c r="FV1483" s="19"/>
      <c r="FW1483" s="19"/>
      <c r="FX1483" s="19"/>
      <c r="FZ1483" s="19"/>
      <c r="GA1483" s="19"/>
      <c r="GB1483" s="19"/>
      <c r="GC1483" s="19"/>
      <c r="GD1483" s="19"/>
      <c r="GE1483" s="19"/>
      <c r="GF1483" s="19"/>
      <c r="GG1483" s="19"/>
      <c r="GH1483" s="19"/>
      <c r="GI1483" s="19"/>
      <c r="GJ1483" s="19"/>
      <c r="GK1483" s="19"/>
      <c r="GL1483" s="19"/>
      <c r="GM1483" s="19"/>
      <c r="GN1483" s="13"/>
    </row>
    <row r="1484" spans="69:196">
      <c r="BQ1484" s="19"/>
      <c r="BR1484" s="19"/>
      <c r="BS1484" s="19"/>
      <c r="BU1484" s="19"/>
      <c r="BV1484" s="19"/>
      <c r="BW1484" s="19"/>
      <c r="BX1484" s="19"/>
      <c r="BY1484" s="19"/>
      <c r="BZ1484" s="19"/>
      <c r="CA1484" s="27"/>
      <c r="EP1484" s="9"/>
      <c r="EU1484" s="13"/>
      <c r="FV1484" s="19"/>
      <c r="FW1484" s="19"/>
      <c r="FX1484" s="19"/>
      <c r="FZ1484" s="19"/>
      <c r="GA1484" s="19"/>
      <c r="GB1484" s="19"/>
      <c r="GC1484" s="19"/>
      <c r="GD1484" s="19"/>
      <c r="GE1484" s="19"/>
      <c r="GF1484" s="19"/>
      <c r="GG1484" s="19"/>
      <c r="GH1484" s="19"/>
      <c r="GI1484" s="19"/>
      <c r="GJ1484" s="19"/>
      <c r="GK1484" s="19"/>
      <c r="GL1484" s="19"/>
      <c r="GM1484" s="19"/>
      <c r="GN1484" s="13"/>
    </row>
    <row r="1485" spans="69:196">
      <c r="BQ1485" s="19"/>
      <c r="BR1485" s="19"/>
      <c r="BS1485" s="19"/>
      <c r="BU1485" s="19"/>
      <c r="BV1485" s="19"/>
      <c r="BW1485" s="19"/>
      <c r="BX1485" s="19"/>
      <c r="BY1485" s="19"/>
      <c r="BZ1485" s="19"/>
      <c r="CA1485" s="27"/>
      <c r="EP1485" s="9"/>
      <c r="EU1485" s="13"/>
      <c r="FV1485" s="19"/>
      <c r="FW1485" s="19"/>
      <c r="FX1485" s="19"/>
      <c r="FZ1485" s="19"/>
      <c r="GA1485" s="19"/>
      <c r="GB1485" s="19"/>
      <c r="GC1485" s="19"/>
      <c r="GD1485" s="19"/>
      <c r="GE1485" s="19"/>
      <c r="GF1485" s="19"/>
      <c r="GG1485" s="19"/>
      <c r="GH1485" s="19"/>
      <c r="GI1485" s="19"/>
      <c r="GJ1485" s="19"/>
      <c r="GK1485" s="19"/>
      <c r="GL1485" s="19"/>
      <c r="GM1485" s="19"/>
      <c r="GN1485" s="13"/>
    </row>
    <row r="1486" spans="69:196">
      <c r="BQ1486" s="19"/>
      <c r="BR1486" s="19"/>
      <c r="BS1486" s="19"/>
      <c r="BU1486" s="19"/>
      <c r="BV1486" s="19"/>
      <c r="BW1486" s="19"/>
      <c r="BX1486" s="19"/>
      <c r="BY1486" s="19"/>
      <c r="BZ1486" s="19"/>
      <c r="CA1486" s="27"/>
      <c r="EP1486" s="9"/>
      <c r="EU1486" s="13"/>
      <c r="FV1486" s="19"/>
      <c r="FW1486" s="19"/>
      <c r="FX1486" s="19"/>
      <c r="FZ1486" s="19"/>
      <c r="GA1486" s="19"/>
      <c r="GB1486" s="19"/>
      <c r="GC1486" s="19"/>
      <c r="GD1486" s="19"/>
      <c r="GE1486" s="19"/>
      <c r="GF1486" s="19"/>
      <c r="GG1486" s="19"/>
      <c r="GH1486" s="19"/>
      <c r="GI1486" s="19"/>
      <c r="GJ1486" s="19"/>
      <c r="GK1486" s="19"/>
      <c r="GL1486" s="19"/>
      <c r="GM1486" s="19"/>
      <c r="GN1486" s="13"/>
    </row>
    <row r="1487" spans="69:196">
      <c r="BQ1487" s="19"/>
      <c r="BR1487" s="19"/>
      <c r="BS1487" s="19"/>
      <c r="BU1487" s="19"/>
      <c r="BV1487" s="19"/>
      <c r="BW1487" s="19"/>
      <c r="BX1487" s="19"/>
      <c r="BY1487" s="19"/>
      <c r="BZ1487" s="19"/>
      <c r="CA1487" s="27"/>
      <c r="EP1487" s="9"/>
      <c r="EU1487" s="13"/>
      <c r="FV1487" s="19"/>
      <c r="FW1487" s="19"/>
      <c r="FX1487" s="19"/>
      <c r="FZ1487" s="19"/>
      <c r="GA1487" s="19"/>
      <c r="GB1487" s="19"/>
      <c r="GC1487" s="19"/>
      <c r="GD1487" s="19"/>
      <c r="GE1487" s="19"/>
      <c r="GF1487" s="19"/>
      <c r="GG1487" s="19"/>
      <c r="GH1487" s="19"/>
      <c r="GI1487" s="19"/>
      <c r="GJ1487" s="19"/>
      <c r="GK1487" s="19"/>
      <c r="GL1487" s="19"/>
      <c r="GM1487" s="19"/>
      <c r="GN1487" s="13"/>
    </row>
    <row r="1488" spans="69:196">
      <c r="BQ1488" s="19"/>
      <c r="BR1488" s="19"/>
      <c r="BS1488" s="19"/>
      <c r="BU1488" s="19"/>
      <c r="BV1488" s="19"/>
      <c r="BW1488" s="19"/>
      <c r="BX1488" s="19"/>
      <c r="BY1488" s="19"/>
      <c r="BZ1488" s="19"/>
      <c r="CA1488" s="27"/>
      <c r="EP1488" s="9"/>
      <c r="EU1488" s="13"/>
      <c r="FV1488" s="19"/>
      <c r="FW1488" s="19"/>
      <c r="FX1488" s="19"/>
      <c r="FZ1488" s="19"/>
      <c r="GA1488" s="19"/>
      <c r="GB1488" s="19"/>
      <c r="GC1488" s="19"/>
      <c r="GD1488" s="19"/>
      <c r="GE1488" s="19"/>
      <c r="GF1488" s="19"/>
      <c r="GG1488" s="19"/>
      <c r="GH1488" s="19"/>
      <c r="GI1488" s="19"/>
      <c r="GJ1488" s="19"/>
      <c r="GK1488" s="19"/>
      <c r="GL1488" s="19"/>
      <c r="GM1488" s="19"/>
      <c r="GN1488" s="13"/>
    </row>
    <row r="1489" spans="69:196">
      <c r="BQ1489" s="19"/>
      <c r="BR1489" s="19"/>
      <c r="BS1489" s="19"/>
      <c r="BU1489" s="19"/>
      <c r="BV1489" s="19"/>
      <c r="BW1489" s="19"/>
      <c r="BX1489" s="19"/>
      <c r="BY1489" s="19"/>
      <c r="BZ1489" s="19"/>
      <c r="CA1489" s="27"/>
      <c r="EP1489" s="9"/>
      <c r="EU1489" s="13"/>
      <c r="FV1489" s="19"/>
      <c r="FW1489" s="19"/>
      <c r="FX1489" s="19"/>
      <c r="FZ1489" s="19"/>
      <c r="GA1489" s="19"/>
      <c r="GB1489" s="19"/>
      <c r="GC1489" s="19"/>
      <c r="GD1489" s="19"/>
      <c r="GE1489" s="19"/>
      <c r="GF1489" s="19"/>
      <c r="GG1489" s="19"/>
      <c r="GH1489" s="19"/>
      <c r="GI1489" s="19"/>
      <c r="GJ1489" s="19"/>
      <c r="GK1489" s="19"/>
      <c r="GL1489" s="19"/>
      <c r="GM1489" s="19"/>
      <c r="GN1489" s="13"/>
    </row>
    <row r="1490" spans="69:196">
      <c r="BQ1490" s="19"/>
      <c r="BR1490" s="19"/>
      <c r="BS1490" s="19"/>
      <c r="BU1490" s="19"/>
      <c r="BV1490" s="19"/>
      <c r="BW1490" s="19"/>
      <c r="BX1490" s="19"/>
      <c r="BY1490" s="19"/>
      <c r="BZ1490" s="19"/>
      <c r="CA1490" s="27"/>
      <c r="EP1490" s="9"/>
      <c r="EU1490" s="13"/>
      <c r="FV1490" s="19"/>
      <c r="FW1490" s="19"/>
      <c r="FX1490" s="19"/>
      <c r="FZ1490" s="19"/>
      <c r="GA1490" s="19"/>
      <c r="GB1490" s="19"/>
      <c r="GC1490" s="19"/>
      <c r="GD1490" s="19"/>
      <c r="GE1490" s="19"/>
      <c r="GF1490" s="19"/>
      <c r="GG1490" s="19"/>
      <c r="GH1490" s="19"/>
      <c r="GI1490" s="19"/>
      <c r="GJ1490" s="19"/>
      <c r="GK1490" s="19"/>
      <c r="GL1490" s="19"/>
      <c r="GM1490" s="19"/>
      <c r="GN1490" s="13"/>
    </row>
    <row r="1491" spans="69:196">
      <c r="BQ1491" s="19"/>
      <c r="BR1491" s="19"/>
      <c r="BS1491" s="19"/>
      <c r="BU1491" s="19"/>
      <c r="BV1491" s="19"/>
      <c r="BW1491" s="19"/>
      <c r="BX1491" s="19"/>
      <c r="BY1491" s="19"/>
      <c r="BZ1491" s="19"/>
      <c r="CA1491" s="27"/>
      <c r="EP1491" s="9"/>
      <c r="EU1491" s="13"/>
      <c r="FV1491" s="19"/>
      <c r="FW1491" s="19"/>
      <c r="FX1491" s="19"/>
      <c r="FZ1491" s="19"/>
      <c r="GA1491" s="19"/>
      <c r="GB1491" s="19"/>
      <c r="GC1491" s="19"/>
      <c r="GD1491" s="19"/>
      <c r="GE1491" s="19"/>
      <c r="GF1491" s="19"/>
      <c r="GG1491" s="19"/>
      <c r="GH1491" s="19"/>
      <c r="GI1491" s="19"/>
      <c r="GJ1491" s="19"/>
      <c r="GK1491" s="19"/>
      <c r="GL1491" s="19"/>
      <c r="GM1491" s="19"/>
      <c r="GN1491" s="13"/>
    </row>
    <row r="1492" spans="69:196">
      <c r="BQ1492" s="19"/>
      <c r="BR1492" s="19"/>
      <c r="BS1492" s="19"/>
      <c r="BU1492" s="19"/>
      <c r="BV1492" s="19"/>
      <c r="BW1492" s="19"/>
      <c r="BX1492" s="19"/>
      <c r="BY1492" s="19"/>
      <c r="BZ1492" s="19"/>
      <c r="CA1492" s="27"/>
      <c r="EP1492" s="9"/>
      <c r="EU1492" s="13"/>
      <c r="FV1492" s="19"/>
      <c r="FW1492" s="19"/>
      <c r="FX1492" s="19"/>
      <c r="FZ1492" s="19"/>
      <c r="GA1492" s="19"/>
      <c r="GB1492" s="19"/>
      <c r="GC1492" s="19"/>
      <c r="GD1492" s="19"/>
      <c r="GE1492" s="19"/>
      <c r="GF1492" s="19"/>
      <c r="GG1492" s="19"/>
      <c r="GH1492" s="19"/>
      <c r="GI1492" s="19"/>
      <c r="GJ1492" s="19"/>
      <c r="GK1492" s="19"/>
      <c r="GL1492" s="19"/>
      <c r="GM1492" s="19"/>
      <c r="GN1492" s="13"/>
    </row>
    <row r="1493" spans="69:196">
      <c r="BQ1493" s="19"/>
      <c r="BR1493" s="19"/>
      <c r="BS1493" s="19"/>
      <c r="BU1493" s="19"/>
      <c r="BV1493" s="19"/>
      <c r="BW1493" s="19"/>
      <c r="BX1493" s="19"/>
      <c r="BY1493" s="19"/>
      <c r="BZ1493" s="19"/>
      <c r="CA1493" s="27"/>
      <c r="EP1493" s="9"/>
      <c r="EU1493" s="13"/>
      <c r="FV1493" s="19"/>
      <c r="FW1493" s="19"/>
      <c r="FX1493" s="19"/>
      <c r="FZ1493" s="19"/>
      <c r="GA1493" s="19"/>
      <c r="GB1493" s="19"/>
      <c r="GC1493" s="19"/>
      <c r="GD1493" s="19"/>
      <c r="GE1493" s="19"/>
      <c r="GF1493" s="19"/>
      <c r="GG1493" s="19"/>
      <c r="GH1493" s="19"/>
      <c r="GI1493" s="19"/>
      <c r="GJ1493" s="19"/>
      <c r="GK1493" s="19"/>
      <c r="GL1493" s="19"/>
      <c r="GM1493" s="19"/>
      <c r="GN1493" s="13"/>
    </row>
    <row r="1494" spans="69:196">
      <c r="BQ1494" s="19"/>
      <c r="BR1494" s="19"/>
      <c r="BS1494" s="19"/>
      <c r="BU1494" s="19"/>
      <c r="BV1494" s="19"/>
      <c r="BW1494" s="19"/>
      <c r="BX1494" s="19"/>
      <c r="BY1494" s="19"/>
      <c r="BZ1494" s="19"/>
      <c r="CA1494" s="27"/>
      <c r="EP1494" s="9"/>
      <c r="EU1494" s="13"/>
      <c r="FV1494" s="19"/>
      <c r="FW1494" s="19"/>
      <c r="FX1494" s="19"/>
      <c r="FZ1494" s="19"/>
      <c r="GA1494" s="19"/>
      <c r="GB1494" s="19"/>
      <c r="GC1494" s="19"/>
      <c r="GD1494" s="19"/>
      <c r="GE1494" s="19"/>
      <c r="GF1494" s="19"/>
      <c r="GG1494" s="19"/>
      <c r="GH1494" s="19"/>
      <c r="GI1494" s="19"/>
      <c r="GJ1494" s="19"/>
      <c r="GK1494" s="19"/>
      <c r="GL1494" s="19"/>
      <c r="GM1494" s="19"/>
      <c r="GN1494" s="13"/>
    </row>
    <row r="1495" spans="69:196">
      <c r="BQ1495" s="19"/>
      <c r="BR1495" s="19"/>
      <c r="BS1495" s="19"/>
      <c r="BU1495" s="19"/>
      <c r="BV1495" s="19"/>
      <c r="BW1495" s="19"/>
      <c r="BX1495" s="19"/>
      <c r="BY1495" s="19"/>
      <c r="BZ1495" s="19"/>
      <c r="CA1495" s="27"/>
      <c r="EP1495" s="9"/>
      <c r="EU1495" s="13"/>
      <c r="FV1495" s="19"/>
      <c r="FW1495" s="19"/>
      <c r="FX1495" s="19"/>
      <c r="FZ1495" s="19"/>
      <c r="GA1495" s="19"/>
      <c r="GB1495" s="19"/>
      <c r="GC1495" s="19"/>
      <c r="GD1495" s="19"/>
      <c r="GE1495" s="19"/>
      <c r="GF1495" s="19"/>
      <c r="GG1495" s="19"/>
      <c r="GH1495" s="19"/>
      <c r="GI1495" s="19"/>
      <c r="GJ1495" s="19"/>
      <c r="GK1495" s="19"/>
      <c r="GL1495" s="19"/>
      <c r="GM1495" s="19"/>
      <c r="GN1495" s="13"/>
    </row>
    <row r="1496" spans="69:196">
      <c r="BQ1496" s="19"/>
      <c r="BR1496" s="19"/>
      <c r="BS1496" s="19"/>
      <c r="BU1496" s="19"/>
      <c r="BV1496" s="19"/>
      <c r="BW1496" s="19"/>
      <c r="BX1496" s="19"/>
      <c r="BY1496" s="19"/>
      <c r="BZ1496" s="19"/>
      <c r="CA1496" s="27"/>
      <c r="EP1496" s="9"/>
      <c r="EU1496" s="13"/>
      <c r="FV1496" s="19"/>
      <c r="FW1496" s="19"/>
      <c r="FX1496" s="19"/>
      <c r="FZ1496" s="19"/>
      <c r="GA1496" s="19"/>
      <c r="GB1496" s="19"/>
      <c r="GC1496" s="19"/>
      <c r="GD1496" s="19"/>
      <c r="GE1496" s="19"/>
      <c r="GF1496" s="19"/>
      <c r="GG1496" s="19"/>
      <c r="GH1496" s="19"/>
      <c r="GI1496" s="19"/>
      <c r="GJ1496" s="19"/>
      <c r="GK1496" s="19"/>
      <c r="GL1496" s="19"/>
      <c r="GM1496" s="19"/>
      <c r="GN1496" s="13"/>
    </row>
    <row r="1497" spans="69:196">
      <c r="BQ1497" s="19"/>
      <c r="BR1497" s="19"/>
      <c r="BS1497" s="19"/>
      <c r="BU1497" s="19"/>
      <c r="BV1497" s="19"/>
      <c r="BW1497" s="19"/>
      <c r="BX1497" s="19"/>
      <c r="BY1497" s="19"/>
      <c r="BZ1497" s="19"/>
      <c r="CA1497" s="27"/>
      <c r="EP1497" s="9"/>
      <c r="EU1497" s="13"/>
      <c r="FV1497" s="19"/>
      <c r="FW1497" s="19"/>
      <c r="FX1497" s="19"/>
      <c r="FZ1497" s="19"/>
      <c r="GA1497" s="19"/>
      <c r="GB1497" s="19"/>
      <c r="GC1497" s="19"/>
      <c r="GD1497" s="19"/>
      <c r="GE1497" s="19"/>
      <c r="GF1497" s="19"/>
      <c r="GG1497" s="19"/>
      <c r="GH1497" s="19"/>
      <c r="GI1497" s="19"/>
      <c r="GJ1497" s="19"/>
      <c r="GK1497" s="19"/>
      <c r="GL1497" s="19"/>
      <c r="GM1497" s="19"/>
      <c r="GN1497" s="13"/>
    </row>
    <row r="1498" spans="69:196">
      <c r="BQ1498" s="19"/>
      <c r="BR1498" s="19"/>
      <c r="BS1498" s="19"/>
      <c r="BU1498" s="19"/>
      <c r="BV1498" s="19"/>
      <c r="BW1498" s="19"/>
      <c r="BX1498" s="19"/>
      <c r="BY1498" s="19"/>
      <c r="BZ1498" s="19"/>
      <c r="CA1498" s="27"/>
      <c r="EP1498" s="9"/>
      <c r="EU1498" s="13"/>
      <c r="FV1498" s="19"/>
      <c r="FW1498" s="19"/>
      <c r="FX1498" s="19"/>
      <c r="FZ1498" s="19"/>
      <c r="GA1498" s="19"/>
      <c r="GB1498" s="19"/>
      <c r="GC1498" s="19"/>
      <c r="GD1498" s="19"/>
      <c r="GE1498" s="19"/>
      <c r="GF1498" s="19"/>
      <c r="GG1498" s="19"/>
      <c r="GH1498" s="19"/>
      <c r="GI1498" s="19"/>
      <c r="GJ1498" s="19"/>
      <c r="GK1498" s="19"/>
      <c r="GL1498" s="19"/>
      <c r="GM1498" s="19"/>
      <c r="GN1498" s="13"/>
    </row>
    <row r="1499" spans="69:196">
      <c r="BQ1499" s="19"/>
      <c r="BR1499" s="19"/>
      <c r="BS1499" s="19"/>
      <c r="BU1499" s="19"/>
      <c r="BV1499" s="19"/>
      <c r="BW1499" s="19"/>
      <c r="BX1499" s="19"/>
      <c r="BY1499" s="19"/>
      <c r="BZ1499" s="19"/>
      <c r="CA1499" s="27"/>
      <c r="EP1499" s="9"/>
      <c r="EU1499" s="13"/>
      <c r="FV1499" s="19"/>
      <c r="FW1499" s="19"/>
      <c r="FX1499" s="19"/>
      <c r="FZ1499" s="19"/>
      <c r="GA1499" s="19"/>
      <c r="GB1499" s="19"/>
      <c r="GC1499" s="19"/>
      <c r="GD1499" s="19"/>
      <c r="GE1499" s="19"/>
      <c r="GF1499" s="19"/>
      <c r="GG1499" s="19"/>
      <c r="GH1499" s="19"/>
      <c r="GI1499" s="19"/>
      <c r="GJ1499" s="19"/>
      <c r="GK1499" s="19"/>
      <c r="GL1499" s="19"/>
      <c r="GM1499" s="19"/>
      <c r="GN1499" s="13"/>
    </row>
    <row r="1500" spans="69:196">
      <c r="BQ1500" s="19"/>
      <c r="BR1500" s="19"/>
      <c r="BS1500" s="19"/>
      <c r="BU1500" s="19"/>
      <c r="BV1500" s="19"/>
      <c r="BW1500" s="19"/>
      <c r="BX1500" s="19"/>
      <c r="BY1500" s="19"/>
      <c r="BZ1500" s="19"/>
      <c r="CA1500" s="27"/>
      <c r="EP1500" s="9"/>
      <c r="EU1500" s="13"/>
      <c r="FV1500" s="19"/>
      <c r="FW1500" s="19"/>
      <c r="FX1500" s="19"/>
      <c r="FZ1500" s="19"/>
      <c r="GA1500" s="19"/>
      <c r="GB1500" s="19"/>
      <c r="GC1500" s="19"/>
      <c r="GD1500" s="19"/>
      <c r="GE1500" s="19"/>
      <c r="GF1500" s="19"/>
      <c r="GG1500" s="19"/>
      <c r="GH1500" s="19"/>
      <c r="GI1500" s="19"/>
      <c r="GJ1500" s="19"/>
      <c r="GK1500" s="19"/>
      <c r="GL1500" s="19"/>
      <c r="GM1500" s="19"/>
      <c r="GN1500" s="13"/>
    </row>
    <row r="1501" spans="69:196">
      <c r="BQ1501" s="19"/>
      <c r="BR1501" s="19"/>
      <c r="BS1501" s="19"/>
      <c r="BU1501" s="19"/>
      <c r="BV1501" s="19"/>
      <c r="BW1501" s="19"/>
      <c r="BX1501" s="19"/>
      <c r="BY1501" s="19"/>
      <c r="BZ1501" s="19"/>
      <c r="CA1501" s="27"/>
      <c r="EP1501" s="9"/>
      <c r="EU1501" s="13"/>
      <c r="FV1501" s="19"/>
      <c r="FW1501" s="19"/>
      <c r="FX1501" s="19"/>
      <c r="FZ1501" s="19"/>
      <c r="GA1501" s="19"/>
      <c r="GB1501" s="19"/>
      <c r="GC1501" s="19"/>
      <c r="GD1501" s="19"/>
      <c r="GE1501" s="19"/>
      <c r="GF1501" s="19"/>
      <c r="GG1501" s="19"/>
      <c r="GH1501" s="19"/>
      <c r="GI1501" s="19"/>
      <c r="GJ1501" s="19"/>
      <c r="GK1501" s="19"/>
      <c r="GL1501" s="19"/>
      <c r="GM1501" s="19"/>
      <c r="GN1501" s="13"/>
    </row>
    <row r="1502" spans="69:196">
      <c r="BQ1502" s="19"/>
      <c r="BR1502" s="19"/>
      <c r="BS1502" s="19"/>
      <c r="BU1502" s="19"/>
      <c r="BV1502" s="19"/>
      <c r="BW1502" s="19"/>
      <c r="BX1502" s="19"/>
      <c r="BY1502" s="19"/>
      <c r="BZ1502" s="19"/>
      <c r="CA1502" s="27"/>
      <c r="EP1502" s="9"/>
      <c r="EU1502" s="13"/>
      <c r="FV1502" s="19"/>
      <c r="FW1502" s="19"/>
      <c r="FX1502" s="19"/>
      <c r="FZ1502" s="19"/>
      <c r="GA1502" s="19"/>
      <c r="GB1502" s="19"/>
      <c r="GC1502" s="19"/>
      <c r="GD1502" s="19"/>
      <c r="GE1502" s="19"/>
      <c r="GF1502" s="19"/>
      <c r="GG1502" s="19"/>
      <c r="GH1502" s="19"/>
      <c r="GI1502" s="19"/>
      <c r="GJ1502" s="19"/>
      <c r="GK1502" s="19"/>
      <c r="GL1502" s="19"/>
      <c r="GM1502" s="19"/>
      <c r="GN1502" s="13"/>
    </row>
    <row r="1503" spans="69:196">
      <c r="BQ1503" s="19"/>
      <c r="BR1503" s="19"/>
      <c r="BS1503" s="19"/>
      <c r="BU1503" s="19"/>
      <c r="BV1503" s="19"/>
      <c r="BW1503" s="19"/>
      <c r="BX1503" s="19"/>
      <c r="BY1503" s="19"/>
      <c r="BZ1503" s="19"/>
      <c r="CA1503" s="27"/>
      <c r="EP1503" s="9"/>
      <c r="EU1503" s="13"/>
      <c r="FV1503" s="19"/>
      <c r="FW1503" s="19"/>
      <c r="FX1503" s="19"/>
      <c r="FZ1503" s="19"/>
      <c r="GA1503" s="19"/>
      <c r="GB1503" s="19"/>
      <c r="GC1503" s="19"/>
      <c r="GD1503" s="19"/>
      <c r="GE1503" s="19"/>
      <c r="GF1503" s="19"/>
      <c r="GG1503" s="19"/>
      <c r="GH1503" s="19"/>
      <c r="GI1503" s="19"/>
      <c r="GJ1503" s="19"/>
      <c r="GK1503" s="19"/>
      <c r="GL1503" s="19"/>
      <c r="GM1503" s="19"/>
      <c r="GN1503" s="13"/>
    </row>
    <row r="1504" spans="69:196">
      <c r="BQ1504" s="19"/>
      <c r="BR1504" s="19"/>
      <c r="BS1504" s="19"/>
      <c r="BU1504" s="19"/>
      <c r="BV1504" s="19"/>
      <c r="BW1504" s="19"/>
      <c r="BX1504" s="19"/>
      <c r="BY1504" s="19"/>
      <c r="BZ1504" s="19"/>
      <c r="CA1504" s="27"/>
      <c r="EP1504" s="9"/>
      <c r="EU1504" s="13"/>
      <c r="FV1504" s="19"/>
      <c r="FW1504" s="19"/>
      <c r="FX1504" s="19"/>
      <c r="FZ1504" s="19"/>
      <c r="GA1504" s="19"/>
      <c r="GB1504" s="19"/>
      <c r="GC1504" s="19"/>
      <c r="GD1504" s="19"/>
      <c r="GE1504" s="19"/>
      <c r="GF1504" s="19"/>
      <c r="GG1504" s="19"/>
      <c r="GH1504" s="19"/>
      <c r="GI1504" s="19"/>
      <c r="GJ1504" s="19"/>
      <c r="GK1504" s="19"/>
      <c r="GL1504" s="19"/>
      <c r="GM1504" s="19"/>
      <c r="GN1504" s="13"/>
    </row>
    <row r="1505" spans="69:196">
      <c r="BQ1505" s="19"/>
      <c r="BR1505" s="19"/>
      <c r="BS1505" s="19"/>
      <c r="BU1505" s="19"/>
      <c r="BV1505" s="19"/>
      <c r="BW1505" s="19"/>
      <c r="BX1505" s="19"/>
      <c r="BY1505" s="19"/>
      <c r="BZ1505" s="19"/>
      <c r="CA1505" s="27"/>
      <c r="EP1505" s="9"/>
      <c r="EU1505" s="13"/>
      <c r="FV1505" s="19"/>
      <c r="FW1505" s="19"/>
      <c r="FX1505" s="19"/>
      <c r="FZ1505" s="19"/>
      <c r="GA1505" s="19"/>
      <c r="GB1505" s="19"/>
      <c r="GC1505" s="19"/>
      <c r="GD1505" s="19"/>
      <c r="GE1505" s="19"/>
      <c r="GF1505" s="19"/>
      <c r="GG1505" s="19"/>
      <c r="GH1505" s="19"/>
      <c r="GI1505" s="19"/>
      <c r="GJ1505" s="19"/>
      <c r="GK1505" s="19"/>
      <c r="GL1505" s="19"/>
      <c r="GM1505" s="19"/>
      <c r="GN1505" s="13"/>
    </row>
    <row r="1506" spans="69:196">
      <c r="BQ1506" s="19"/>
      <c r="BR1506" s="19"/>
      <c r="BS1506" s="19"/>
      <c r="BU1506" s="19"/>
      <c r="BV1506" s="19"/>
      <c r="BW1506" s="19"/>
      <c r="BX1506" s="19"/>
      <c r="BY1506" s="19"/>
      <c r="BZ1506" s="19"/>
      <c r="CA1506" s="27"/>
      <c r="EP1506" s="9"/>
      <c r="EU1506" s="13"/>
      <c r="FV1506" s="19"/>
      <c r="FW1506" s="19"/>
      <c r="FX1506" s="19"/>
      <c r="FZ1506" s="19"/>
      <c r="GA1506" s="19"/>
      <c r="GB1506" s="19"/>
      <c r="GC1506" s="19"/>
      <c r="GD1506" s="19"/>
      <c r="GE1506" s="19"/>
      <c r="GF1506" s="19"/>
      <c r="GG1506" s="19"/>
      <c r="GH1506" s="19"/>
      <c r="GI1506" s="19"/>
      <c r="GJ1506" s="19"/>
      <c r="GK1506" s="19"/>
      <c r="GL1506" s="19"/>
      <c r="GM1506" s="19"/>
      <c r="GN1506" s="13"/>
    </row>
    <row r="1507" spans="69:196">
      <c r="BQ1507" s="19"/>
      <c r="BR1507" s="19"/>
      <c r="BS1507" s="19"/>
      <c r="BU1507" s="19"/>
      <c r="BV1507" s="19"/>
      <c r="BW1507" s="19"/>
      <c r="BX1507" s="19"/>
      <c r="BY1507" s="19"/>
      <c r="BZ1507" s="19"/>
      <c r="CA1507" s="27"/>
      <c r="EP1507" s="9"/>
      <c r="EU1507" s="13"/>
      <c r="FV1507" s="19"/>
      <c r="FW1507" s="19"/>
      <c r="FX1507" s="19"/>
      <c r="FZ1507" s="19"/>
      <c r="GA1507" s="19"/>
      <c r="GB1507" s="19"/>
      <c r="GC1507" s="19"/>
      <c r="GD1507" s="19"/>
      <c r="GE1507" s="19"/>
      <c r="GF1507" s="19"/>
      <c r="GG1507" s="19"/>
      <c r="GH1507" s="19"/>
      <c r="GI1507" s="19"/>
      <c r="GJ1507" s="19"/>
      <c r="GK1507" s="19"/>
      <c r="GL1507" s="19"/>
      <c r="GM1507" s="19"/>
      <c r="GN1507" s="13"/>
    </row>
    <row r="1508" spans="69:196">
      <c r="BQ1508" s="19"/>
      <c r="BR1508" s="19"/>
      <c r="BS1508" s="19"/>
      <c r="BU1508" s="19"/>
      <c r="BV1508" s="19"/>
      <c r="BW1508" s="19"/>
      <c r="BX1508" s="19"/>
      <c r="BY1508" s="19"/>
      <c r="BZ1508" s="19"/>
      <c r="CA1508" s="27"/>
      <c r="EP1508" s="9"/>
      <c r="EU1508" s="13"/>
      <c r="FV1508" s="19"/>
      <c r="FW1508" s="19"/>
      <c r="FX1508" s="19"/>
      <c r="FZ1508" s="19"/>
      <c r="GA1508" s="19"/>
      <c r="GB1508" s="19"/>
      <c r="GC1508" s="19"/>
      <c r="GD1508" s="19"/>
      <c r="GE1508" s="19"/>
      <c r="GF1508" s="19"/>
      <c r="GG1508" s="19"/>
      <c r="GH1508" s="19"/>
      <c r="GI1508" s="19"/>
      <c r="GJ1508" s="19"/>
      <c r="GK1508" s="19"/>
      <c r="GL1508" s="19"/>
      <c r="GM1508" s="19"/>
      <c r="GN1508" s="13"/>
    </row>
    <row r="1509" spans="69:196">
      <c r="BQ1509" s="19"/>
      <c r="BR1509" s="19"/>
      <c r="BS1509" s="19"/>
      <c r="BU1509" s="19"/>
      <c r="BV1509" s="19"/>
      <c r="BW1509" s="19"/>
      <c r="BX1509" s="19"/>
      <c r="BY1509" s="19"/>
      <c r="BZ1509" s="19"/>
      <c r="CA1509" s="27"/>
      <c r="EP1509" s="9"/>
      <c r="EU1509" s="13"/>
      <c r="FV1509" s="19"/>
      <c r="FW1509" s="19"/>
      <c r="FX1509" s="19"/>
      <c r="FZ1509" s="19"/>
      <c r="GA1509" s="19"/>
      <c r="GB1509" s="19"/>
      <c r="GC1509" s="19"/>
      <c r="GD1509" s="19"/>
      <c r="GE1509" s="19"/>
      <c r="GF1509" s="19"/>
      <c r="GG1509" s="19"/>
      <c r="GH1509" s="19"/>
      <c r="GI1509" s="19"/>
      <c r="GJ1509" s="19"/>
      <c r="GK1509" s="19"/>
      <c r="GL1509" s="19"/>
      <c r="GM1509" s="19"/>
      <c r="GN1509" s="13"/>
    </row>
    <row r="1510" spans="69:196">
      <c r="BQ1510" s="19"/>
      <c r="BR1510" s="19"/>
      <c r="BS1510" s="19"/>
      <c r="BU1510" s="19"/>
      <c r="BV1510" s="19"/>
      <c r="BW1510" s="19"/>
      <c r="BX1510" s="19"/>
      <c r="BY1510" s="19"/>
      <c r="BZ1510" s="19"/>
      <c r="CA1510" s="27"/>
      <c r="EP1510" s="9"/>
      <c r="EU1510" s="13"/>
      <c r="FV1510" s="19"/>
      <c r="FW1510" s="19"/>
      <c r="FX1510" s="19"/>
      <c r="FZ1510" s="19"/>
      <c r="GA1510" s="19"/>
      <c r="GB1510" s="19"/>
      <c r="GC1510" s="19"/>
      <c r="GD1510" s="19"/>
      <c r="GE1510" s="19"/>
      <c r="GF1510" s="19"/>
      <c r="GG1510" s="19"/>
      <c r="GH1510" s="19"/>
      <c r="GI1510" s="19"/>
      <c r="GJ1510" s="19"/>
      <c r="GK1510" s="19"/>
      <c r="GL1510" s="19"/>
      <c r="GM1510" s="19"/>
      <c r="GN1510" s="13"/>
    </row>
    <row r="1511" spans="69:196">
      <c r="BQ1511" s="19"/>
      <c r="BR1511" s="19"/>
      <c r="BS1511" s="19"/>
      <c r="BU1511" s="19"/>
      <c r="BV1511" s="19"/>
      <c r="BW1511" s="19"/>
      <c r="BX1511" s="19"/>
      <c r="BY1511" s="19"/>
      <c r="BZ1511" s="19"/>
      <c r="CA1511" s="27"/>
      <c r="EP1511" s="9"/>
      <c r="EU1511" s="13"/>
      <c r="FV1511" s="19"/>
      <c r="FW1511" s="19"/>
      <c r="FX1511" s="19"/>
      <c r="FZ1511" s="19"/>
      <c r="GA1511" s="19"/>
      <c r="GB1511" s="19"/>
      <c r="GC1511" s="19"/>
      <c r="GD1511" s="19"/>
      <c r="GE1511" s="19"/>
      <c r="GF1511" s="19"/>
      <c r="GG1511" s="19"/>
      <c r="GH1511" s="19"/>
      <c r="GI1511" s="19"/>
      <c r="GJ1511" s="19"/>
      <c r="GK1511" s="19"/>
      <c r="GL1511" s="19"/>
      <c r="GM1511" s="19"/>
      <c r="GN1511" s="13"/>
    </row>
    <row r="1512" spans="69:196">
      <c r="BQ1512" s="19"/>
      <c r="BR1512" s="19"/>
      <c r="BS1512" s="19"/>
      <c r="BU1512" s="19"/>
      <c r="BV1512" s="19"/>
      <c r="BW1512" s="19"/>
      <c r="BX1512" s="19"/>
      <c r="BY1512" s="19"/>
      <c r="BZ1512" s="19"/>
      <c r="CA1512" s="27"/>
      <c r="EP1512" s="9"/>
      <c r="EU1512" s="13"/>
      <c r="FV1512" s="19"/>
      <c r="FW1512" s="19"/>
      <c r="FX1512" s="19"/>
      <c r="FZ1512" s="19"/>
      <c r="GA1512" s="19"/>
      <c r="GB1512" s="19"/>
      <c r="GC1512" s="19"/>
      <c r="GD1512" s="19"/>
      <c r="GE1512" s="19"/>
      <c r="GF1512" s="19"/>
      <c r="GG1512" s="19"/>
      <c r="GH1512" s="19"/>
      <c r="GI1512" s="19"/>
      <c r="GJ1512" s="19"/>
      <c r="GK1512" s="19"/>
      <c r="GL1512" s="19"/>
      <c r="GM1512" s="19"/>
      <c r="GN1512" s="13"/>
    </row>
    <row r="1513" spans="69:196">
      <c r="BQ1513" s="19"/>
      <c r="BR1513" s="19"/>
      <c r="BS1513" s="19"/>
      <c r="BU1513" s="19"/>
      <c r="BV1513" s="19"/>
      <c r="BW1513" s="19"/>
      <c r="BX1513" s="19"/>
      <c r="BY1513" s="19"/>
      <c r="BZ1513" s="19"/>
      <c r="CA1513" s="27"/>
      <c r="EP1513" s="9"/>
      <c r="EU1513" s="13"/>
      <c r="FV1513" s="19"/>
      <c r="FW1513" s="19"/>
      <c r="FX1513" s="19"/>
      <c r="FZ1513" s="19"/>
      <c r="GA1513" s="19"/>
      <c r="GB1513" s="19"/>
      <c r="GC1513" s="19"/>
      <c r="GD1513" s="19"/>
      <c r="GE1513" s="19"/>
      <c r="GF1513" s="19"/>
      <c r="GG1513" s="19"/>
      <c r="GH1513" s="19"/>
      <c r="GI1513" s="19"/>
      <c r="GJ1513" s="19"/>
      <c r="GK1513" s="19"/>
      <c r="GL1513" s="19"/>
      <c r="GM1513" s="19"/>
      <c r="GN1513" s="13"/>
    </row>
    <row r="1514" spans="69:196">
      <c r="BQ1514" s="19"/>
      <c r="BR1514" s="19"/>
      <c r="BS1514" s="19"/>
      <c r="BU1514" s="19"/>
      <c r="BV1514" s="19"/>
      <c r="BW1514" s="19"/>
      <c r="BX1514" s="19"/>
      <c r="BY1514" s="19"/>
      <c r="BZ1514" s="19"/>
      <c r="CA1514" s="27"/>
      <c r="EP1514" s="9"/>
      <c r="EU1514" s="13"/>
      <c r="FV1514" s="19"/>
      <c r="FW1514" s="19"/>
      <c r="FX1514" s="19"/>
      <c r="FZ1514" s="19"/>
      <c r="GA1514" s="19"/>
      <c r="GB1514" s="19"/>
      <c r="GC1514" s="19"/>
      <c r="GD1514" s="19"/>
      <c r="GE1514" s="19"/>
      <c r="GF1514" s="19"/>
      <c r="GG1514" s="19"/>
      <c r="GH1514" s="19"/>
      <c r="GI1514" s="19"/>
      <c r="GJ1514" s="19"/>
      <c r="GK1514" s="19"/>
      <c r="GL1514" s="19"/>
      <c r="GM1514" s="19"/>
      <c r="GN1514" s="13"/>
    </row>
    <row r="1515" spans="69:196">
      <c r="BQ1515" s="19"/>
      <c r="BR1515" s="19"/>
      <c r="BS1515" s="19"/>
      <c r="BU1515" s="19"/>
      <c r="BV1515" s="19"/>
      <c r="BW1515" s="19"/>
      <c r="BX1515" s="19"/>
      <c r="BY1515" s="19"/>
      <c r="BZ1515" s="19"/>
      <c r="CA1515" s="27"/>
      <c r="EP1515" s="9"/>
      <c r="EU1515" s="13"/>
      <c r="FV1515" s="19"/>
      <c r="FW1515" s="19"/>
      <c r="FX1515" s="19"/>
      <c r="FZ1515" s="19"/>
      <c r="GA1515" s="19"/>
      <c r="GB1515" s="19"/>
      <c r="GC1515" s="19"/>
      <c r="GD1515" s="19"/>
      <c r="GE1515" s="19"/>
      <c r="GF1515" s="19"/>
      <c r="GG1515" s="19"/>
      <c r="GH1515" s="19"/>
      <c r="GI1515" s="19"/>
      <c r="GJ1515" s="19"/>
      <c r="GK1515" s="19"/>
      <c r="GL1515" s="19"/>
      <c r="GM1515" s="19"/>
      <c r="GN1515" s="13"/>
    </row>
    <row r="1516" spans="69:196">
      <c r="BQ1516" s="19"/>
      <c r="BR1516" s="19"/>
      <c r="BS1516" s="19"/>
      <c r="BU1516" s="19"/>
      <c r="BV1516" s="19"/>
      <c r="BW1516" s="19"/>
      <c r="BX1516" s="19"/>
      <c r="BY1516" s="19"/>
      <c r="BZ1516" s="19"/>
      <c r="CA1516" s="27"/>
      <c r="EP1516" s="9"/>
      <c r="EU1516" s="13"/>
      <c r="FV1516" s="19"/>
      <c r="FW1516" s="19"/>
      <c r="FX1516" s="19"/>
      <c r="FZ1516" s="19"/>
      <c r="GA1516" s="19"/>
      <c r="GB1516" s="19"/>
      <c r="GC1516" s="19"/>
      <c r="GD1516" s="19"/>
      <c r="GE1516" s="19"/>
      <c r="GF1516" s="19"/>
      <c r="GG1516" s="19"/>
      <c r="GH1516" s="19"/>
      <c r="GI1516" s="19"/>
      <c r="GJ1516" s="19"/>
      <c r="GK1516" s="19"/>
      <c r="GL1516" s="19"/>
      <c r="GM1516" s="19"/>
      <c r="GN1516" s="13"/>
    </row>
    <row r="1517" spans="69:196">
      <c r="BQ1517" s="19"/>
      <c r="BR1517" s="19"/>
      <c r="BS1517" s="19"/>
      <c r="BU1517" s="19"/>
      <c r="BV1517" s="19"/>
      <c r="BW1517" s="19"/>
      <c r="BX1517" s="19"/>
      <c r="BY1517" s="19"/>
      <c r="BZ1517" s="19"/>
      <c r="CA1517" s="27"/>
      <c r="EP1517" s="9"/>
      <c r="EU1517" s="13"/>
      <c r="FV1517" s="19"/>
      <c r="FW1517" s="19"/>
      <c r="FX1517" s="19"/>
      <c r="FZ1517" s="19"/>
      <c r="GA1517" s="19"/>
      <c r="GB1517" s="19"/>
      <c r="GC1517" s="19"/>
      <c r="GD1517" s="19"/>
      <c r="GE1517" s="19"/>
      <c r="GF1517" s="19"/>
      <c r="GG1517" s="19"/>
      <c r="GH1517" s="19"/>
      <c r="GI1517" s="19"/>
      <c r="GJ1517" s="19"/>
      <c r="GK1517" s="19"/>
      <c r="GL1517" s="19"/>
      <c r="GM1517" s="19"/>
      <c r="GN1517" s="13"/>
    </row>
    <row r="1518" spans="69:196">
      <c r="BQ1518" s="19"/>
      <c r="BR1518" s="19"/>
      <c r="BS1518" s="19"/>
      <c r="BU1518" s="19"/>
      <c r="BV1518" s="19"/>
      <c r="BW1518" s="19"/>
      <c r="BX1518" s="19"/>
      <c r="BY1518" s="19"/>
      <c r="BZ1518" s="19"/>
      <c r="CA1518" s="27"/>
      <c r="EP1518" s="9"/>
      <c r="EU1518" s="13"/>
      <c r="FV1518" s="19"/>
      <c r="FW1518" s="19"/>
      <c r="FX1518" s="19"/>
      <c r="FZ1518" s="19"/>
      <c r="GA1518" s="19"/>
      <c r="GB1518" s="19"/>
      <c r="GC1518" s="19"/>
      <c r="GD1518" s="19"/>
      <c r="GE1518" s="19"/>
      <c r="GF1518" s="19"/>
      <c r="GG1518" s="19"/>
      <c r="GH1518" s="19"/>
      <c r="GI1518" s="19"/>
      <c r="GJ1518" s="19"/>
      <c r="GK1518" s="19"/>
      <c r="GL1518" s="19"/>
      <c r="GM1518" s="19"/>
      <c r="GN1518" s="13"/>
    </row>
    <row r="1519" spans="69:196">
      <c r="BQ1519" s="19"/>
      <c r="BR1519" s="19"/>
      <c r="BS1519" s="19"/>
      <c r="BU1519" s="19"/>
      <c r="BV1519" s="19"/>
      <c r="BW1519" s="19"/>
      <c r="BX1519" s="19"/>
      <c r="BY1519" s="19"/>
      <c r="BZ1519" s="19"/>
      <c r="CA1519" s="27"/>
      <c r="EP1519" s="9"/>
      <c r="EU1519" s="13"/>
      <c r="FV1519" s="19"/>
      <c r="FW1519" s="19"/>
      <c r="FX1519" s="19"/>
      <c r="FZ1519" s="19"/>
      <c r="GA1519" s="19"/>
      <c r="GB1519" s="19"/>
      <c r="GC1519" s="19"/>
      <c r="GD1519" s="19"/>
      <c r="GE1519" s="19"/>
      <c r="GF1519" s="19"/>
      <c r="GG1519" s="19"/>
      <c r="GH1519" s="19"/>
      <c r="GI1519" s="19"/>
      <c r="GJ1519" s="19"/>
      <c r="GK1519" s="19"/>
      <c r="GL1519" s="19"/>
      <c r="GM1519" s="19"/>
      <c r="GN1519" s="13"/>
    </row>
    <row r="1520" spans="69:196">
      <c r="BQ1520" s="19"/>
      <c r="BR1520" s="19"/>
      <c r="BS1520" s="19"/>
      <c r="BU1520" s="19"/>
      <c r="BV1520" s="19"/>
      <c r="BW1520" s="19"/>
      <c r="BX1520" s="19"/>
      <c r="BY1520" s="19"/>
      <c r="BZ1520" s="19"/>
      <c r="CA1520" s="27"/>
      <c r="EP1520" s="9"/>
      <c r="EU1520" s="13"/>
      <c r="FV1520" s="19"/>
      <c r="FW1520" s="19"/>
      <c r="FX1520" s="19"/>
      <c r="FZ1520" s="19"/>
      <c r="GA1520" s="19"/>
      <c r="GB1520" s="19"/>
      <c r="GC1520" s="19"/>
      <c r="GD1520" s="19"/>
      <c r="GE1520" s="19"/>
      <c r="GF1520" s="19"/>
      <c r="GG1520" s="19"/>
      <c r="GH1520" s="19"/>
      <c r="GI1520" s="19"/>
      <c r="GJ1520" s="19"/>
      <c r="GK1520" s="19"/>
      <c r="GL1520" s="19"/>
      <c r="GM1520" s="19"/>
      <c r="GN1520" s="13"/>
    </row>
    <row r="1521" spans="69:196">
      <c r="BQ1521" s="19"/>
      <c r="BR1521" s="19"/>
      <c r="BS1521" s="19"/>
      <c r="BU1521" s="19"/>
      <c r="BV1521" s="19"/>
      <c r="BW1521" s="19"/>
      <c r="BX1521" s="19"/>
      <c r="BY1521" s="19"/>
      <c r="BZ1521" s="19"/>
      <c r="CA1521" s="27"/>
      <c r="EP1521" s="9"/>
      <c r="EU1521" s="13"/>
      <c r="FV1521" s="19"/>
      <c r="FW1521" s="19"/>
      <c r="FX1521" s="19"/>
      <c r="FZ1521" s="19"/>
      <c r="GA1521" s="19"/>
      <c r="GB1521" s="19"/>
      <c r="GC1521" s="19"/>
      <c r="GD1521" s="19"/>
      <c r="GE1521" s="19"/>
      <c r="GF1521" s="19"/>
      <c r="GG1521" s="19"/>
      <c r="GH1521" s="19"/>
      <c r="GI1521" s="19"/>
      <c r="GJ1521" s="19"/>
      <c r="GK1521" s="19"/>
      <c r="GL1521" s="19"/>
      <c r="GM1521" s="19"/>
      <c r="GN1521" s="13"/>
    </row>
    <row r="1522" spans="69:196">
      <c r="BQ1522" s="19"/>
      <c r="BR1522" s="19"/>
      <c r="BS1522" s="19"/>
      <c r="BU1522" s="19"/>
      <c r="BV1522" s="19"/>
      <c r="BW1522" s="19"/>
      <c r="BX1522" s="19"/>
      <c r="BY1522" s="19"/>
      <c r="BZ1522" s="19"/>
      <c r="CA1522" s="27"/>
      <c r="EP1522" s="9"/>
      <c r="EU1522" s="13"/>
      <c r="FV1522" s="19"/>
      <c r="FW1522" s="19"/>
      <c r="FX1522" s="19"/>
      <c r="FZ1522" s="19"/>
      <c r="GA1522" s="19"/>
      <c r="GB1522" s="19"/>
      <c r="GC1522" s="19"/>
      <c r="GD1522" s="19"/>
      <c r="GE1522" s="19"/>
      <c r="GF1522" s="19"/>
      <c r="GG1522" s="19"/>
      <c r="GH1522" s="19"/>
      <c r="GI1522" s="19"/>
      <c r="GJ1522" s="19"/>
      <c r="GK1522" s="19"/>
      <c r="GL1522" s="19"/>
      <c r="GM1522" s="19"/>
      <c r="GN1522" s="13"/>
    </row>
    <row r="1523" spans="69:196">
      <c r="BQ1523" s="19"/>
      <c r="BR1523" s="19"/>
      <c r="BS1523" s="19"/>
      <c r="BU1523" s="19"/>
      <c r="BV1523" s="19"/>
      <c r="BW1523" s="19"/>
      <c r="BX1523" s="19"/>
      <c r="BY1523" s="19"/>
      <c r="BZ1523" s="19"/>
      <c r="CA1523" s="27"/>
      <c r="EP1523" s="9"/>
      <c r="EU1523" s="13"/>
      <c r="FV1523" s="19"/>
      <c r="FW1523" s="19"/>
      <c r="FX1523" s="19"/>
      <c r="FZ1523" s="19"/>
      <c r="GA1523" s="19"/>
      <c r="GB1523" s="19"/>
      <c r="GC1523" s="19"/>
      <c r="GD1523" s="19"/>
      <c r="GE1523" s="19"/>
      <c r="GF1523" s="19"/>
      <c r="GG1523" s="19"/>
      <c r="GH1523" s="19"/>
      <c r="GI1523" s="19"/>
      <c r="GJ1523" s="19"/>
      <c r="GK1523" s="19"/>
      <c r="GL1523" s="19"/>
      <c r="GM1523" s="19"/>
      <c r="GN1523" s="13"/>
    </row>
    <row r="1524" spans="69:196">
      <c r="BQ1524" s="19"/>
      <c r="BR1524" s="19"/>
      <c r="BS1524" s="19"/>
      <c r="BU1524" s="19"/>
      <c r="BV1524" s="19"/>
      <c r="BW1524" s="19"/>
      <c r="BX1524" s="19"/>
      <c r="BY1524" s="19"/>
      <c r="BZ1524" s="19"/>
      <c r="CA1524" s="27"/>
      <c r="EP1524" s="9"/>
      <c r="EU1524" s="13"/>
      <c r="FV1524" s="19"/>
      <c r="FW1524" s="19"/>
      <c r="FX1524" s="19"/>
      <c r="FZ1524" s="19"/>
      <c r="GA1524" s="19"/>
      <c r="GB1524" s="19"/>
      <c r="GC1524" s="19"/>
      <c r="GD1524" s="19"/>
      <c r="GE1524" s="19"/>
      <c r="GF1524" s="19"/>
      <c r="GG1524" s="19"/>
      <c r="GH1524" s="19"/>
      <c r="GI1524" s="19"/>
      <c r="GJ1524" s="19"/>
      <c r="GK1524" s="19"/>
      <c r="GL1524" s="19"/>
      <c r="GM1524" s="19"/>
      <c r="GN1524" s="13"/>
    </row>
    <row r="1525" spans="69:196">
      <c r="BQ1525" s="19"/>
      <c r="BR1525" s="19"/>
      <c r="BS1525" s="19"/>
      <c r="BU1525" s="19"/>
      <c r="BV1525" s="19"/>
      <c r="BW1525" s="19"/>
      <c r="BX1525" s="19"/>
      <c r="BY1525" s="19"/>
      <c r="BZ1525" s="19"/>
      <c r="CA1525" s="27"/>
      <c r="EP1525" s="9"/>
      <c r="EU1525" s="13"/>
      <c r="FV1525" s="19"/>
      <c r="FW1525" s="19"/>
      <c r="FX1525" s="19"/>
      <c r="FZ1525" s="19"/>
      <c r="GA1525" s="19"/>
      <c r="GB1525" s="19"/>
      <c r="GC1525" s="19"/>
      <c r="GD1525" s="19"/>
      <c r="GE1525" s="19"/>
      <c r="GF1525" s="19"/>
      <c r="GG1525" s="19"/>
      <c r="GH1525" s="19"/>
      <c r="GI1525" s="19"/>
      <c r="GJ1525" s="19"/>
      <c r="GK1525" s="19"/>
      <c r="GL1525" s="19"/>
      <c r="GM1525" s="19"/>
      <c r="GN1525" s="13"/>
    </row>
    <row r="1526" spans="69:196">
      <c r="BQ1526" s="19"/>
      <c r="BR1526" s="19"/>
      <c r="BS1526" s="19"/>
      <c r="BU1526" s="19"/>
      <c r="BV1526" s="19"/>
      <c r="BW1526" s="19"/>
      <c r="BX1526" s="19"/>
      <c r="BY1526" s="19"/>
      <c r="BZ1526" s="19"/>
      <c r="CA1526" s="27"/>
      <c r="EP1526" s="9"/>
      <c r="EU1526" s="13"/>
      <c r="FV1526" s="19"/>
      <c r="FW1526" s="19"/>
      <c r="FX1526" s="19"/>
      <c r="FZ1526" s="19"/>
      <c r="GA1526" s="19"/>
      <c r="GB1526" s="19"/>
      <c r="GC1526" s="19"/>
      <c r="GD1526" s="19"/>
      <c r="GE1526" s="19"/>
      <c r="GF1526" s="19"/>
      <c r="GG1526" s="19"/>
      <c r="GH1526" s="19"/>
      <c r="GI1526" s="19"/>
      <c r="GJ1526" s="19"/>
      <c r="GK1526" s="19"/>
      <c r="GL1526" s="19"/>
      <c r="GM1526" s="19"/>
      <c r="GN1526" s="13"/>
    </row>
    <row r="1527" spans="69:196">
      <c r="BQ1527" s="19"/>
      <c r="BR1527" s="19"/>
      <c r="BS1527" s="19"/>
      <c r="BU1527" s="19"/>
      <c r="BV1527" s="19"/>
      <c r="BW1527" s="19"/>
      <c r="BX1527" s="19"/>
      <c r="BY1527" s="19"/>
      <c r="BZ1527" s="19"/>
      <c r="CA1527" s="27"/>
      <c r="EP1527" s="9"/>
      <c r="EU1527" s="13"/>
      <c r="FV1527" s="19"/>
      <c r="FW1527" s="19"/>
      <c r="FX1527" s="19"/>
      <c r="FZ1527" s="19"/>
      <c r="GA1527" s="19"/>
      <c r="GB1527" s="19"/>
      <c r="GC1527" s="19"/>
      <c r="GD1527" s="19"/>
      <c r="GE1527" s="19"/>
      <c r="GF1527" s="19"/>
      <c r="GG1527" s="19"/>
      <c r="GH1527" s="19"/>
      <c r="GI1527" s="19"/>
      <c r="GJ1527" s="19"/>
      <c r="GK1527" s="19"/>
      <c r="GL1527" s="19"/>
      <c r="GM1527" s="19"/>
      <c r="GN1527" s="13"/>
    </row>
    <row r="1528" spans="69:196">
      <c r="BQ1528" s="19"/>
      <c r="BR1528" s="19"/>
      <c r="BS1528" s="19"/>
      <c r="BU1528" s="19"/>
      <c r="BV1528" s="19"/>
      <c r="BW1528" s="19"/>
      <c r="BX1528" s="19"/>
      <c r="BY1528" s="19"/>
      <c r="BZ1528" s="19"/>
      <c r="CA1528" s="27"/>
      <c r="EP1528" s="9"/>
      <c r="EU1528" s="13"/>
      <c r="FV1528" s="19"/>
      <c r="FW1528" s="19"/>
      <c r="FX1528" s="19"/>
      <c r="FZ1528" s="19"/>
      <c r="GA1528" s="19"/>
      <c r="GB1528" s="19"/>
      <c r="GC1528" s="19"/>
      <c r="GD1528" s="19"/>
      <c r="GE1528" s="19"/>
      <c r="GF1528" s="19"/>
      <c r="GG1528" s="19"/>
      <c r="GH1528" s="19"/>
      <c r="GI1528" s="19"/>
      <c r="GJ1528" s="19"/>
      <c r="GK1528" s="19"/>
      <c r="GL1528" s="19"/>
      <c r="GM1528" s="19"/>
      <c r="GN1528" s="13"/>
    </row>
    <row r="1529" spans="69:196">
      <c r="BQ1529" s="19"/>
      <c r="BR1529" s="19"/>
      <c r="BS1529" s="19"/>
      <c r="BU1529" s="19"/>
      <c r="BV1529" s="19"/>
      <c r="BW1529" s="19"/>
      <c r="BX1529" s="19"/>
      <c r="BY1529" s="19"/>
      <c r="BZ1529" s="19"/>
      <c r="CA1529" s="27"/>
      <c r="EP1529" s="9"/>
      <c r="EU1529" s="13"/>
      <c r="FV1529" s="19"/>
      <c r="FW1529" s="19"/>
      <c r="FX1529" s="19"/>
      <c r="FZ1529" s="19"/>
      <c r="GA1529" s="19"/>
      <c r="GB1529" s="19"/>
      <c r="GC1529" s="19"/>
      <c r="GD1529" s="19"/>
      <c r="GE1529" s="19"/>
      <c r="GF1529" s="19"/>
      <c r="GG1529" s="19"/>
      <c r="GH1529" s="19"/>
      <c r="GI1529" s="19"/>
      <c r="GJ1529" s="19"/>
      <c r="GK1529" s="19"/>
      <c r="GL1529" s="19"/>
      <c r="GM1529" s="19"/>
      <c r="GN1529" s="13"/>
    </row>
    <row r="1530" spans="69:196">
      <c r="BQ1530" s="19"/>
      <c r="BR1530" s="19"/>
      <c r="BS1530" s="19"/>
      <c r="BU1530" s="19"/>
      <c r="BV1530" s="19"/>
      <c r="BW1530" s="19"/>
      <c r="BX1530" s="19"/>
      <c r="BY1530" s="19"/>
      <c r="BZ1530" s="19"/>
      <c r="CA1530" s="27"/>
      <c r="EP1530" s="9"/>
      <c r="EU1530" s="13"/>
      <c r="FV1530" s="19"/>
      <c r="FW1530" s="19"/>
      <c r="FX1530" s="19"/>
      <c r="FZ1530" s="19"/>
      <c r="GA1530" s="19"/>
      <c r="GB1530" s="19"/>
      <c r="GC1530" s="19"/>
      <c r="GD1530" s="19"/>
      <c r="GE1530" s="19"/>
      <c r="GF1530" s="19"/>
      <c r="GG1530" s="19"/>
      <c r="GH1530" s="19"/>
      <c r="GI1530" s="19"/>
      <c r="GJ1530" s="19"/>
      <c r="GK1530" s="19"/>
      <c r="GL1530" s="19"/>
      <c r="GM1530" s="19"/>
      <c r="GN1530" s="13"/>
    </row>
    <row r="1531" spans="69:196">
      <c r="BQ1531" s="19"/>
      <c r="BR1531" s="19"/>
      <c r="BS1531" s="19"/>
      <c r="BU1531" s="19"/>
      <c r="BV1531" s="19"/>
      <c r="BW1531" s="19"/>
      <c r="BX1531" s="19"/>
      <c r="BY1531" s="19"/>
      <c r="BZ1531" s="19"/>
      <c r="CA1531" s="27"/>
      <c r="EP1531" s="9"/>
      <c r="EU1531" s="13"/>
      <c r="FV1531" s="19"/>
      <c r="FW1531" s="19"/>
      <c r="FX1531" s="19"/>
      <c r="FZ1531" s="19"/>
      <c r="GA1531" s="19"/>
      <c r="GB1531" s="19"/>
      <c r="GC1531" s="19"/>
      <c r="GD1531" s="19"/>
      <c r="GE1531" s="19"/>
      <c r="GF1531" s="19"/>
      <c r="GG1531" s="19"/>
      <c r="GH1531" s="19"/>
      <c r="GI1531" s="19"/>
      <c r="GJ1531" s="19"/>
      <c r="GK1531" s="19"/>
      <c r="GL1531" s="19"/>
      <c r="GM1531" s="19"/>
      <c r="GN1531" s="13"/>
    </row>
    <row r="1532" spans="69:196">
      <c r="BQ1532" s="19"/>
      <c r="BR1532" s="19"/>
      <c r="BS1532" s="19"/>
      <c r="BU1532" s="19"/>
      <c r="BV1532" s="19"/>
      <c r="BW1532" s="19"/>
      <c r="BX1532" s="19"/>
      <c r="BY1532" s="19"/>
      <c r="BZ1532" s="19"/>
      <c r="CA1532" s="27"/>
      <c r="EP1532" s="9"/>
      <c r="EU1532" s="13"/>
      <c r="FV1532" s="19"/>
      <c r="FW1532" s="19"/>
      <c r="FX1532" s="19"/>
      <c r="FZ1532" s="19"/>
      <c r="GA1532" s="19"/>
      <c r="GB1532" s="19"/>
      <c r="GC1532" s="19"/>
      <c r="GD1532" s="19"/>
      <c r="GE1532" s="19"/>
      <c r="GF1532" s="19"/>
      <c r="GG1532" s="19"/>
      <c r="GH1532" s="19"/>
      <c r="GI1532" s="19"/>
      <c r="GJ1532" s="19"/>
      <c r="GK1532" s="19"/>
      <c r="GL1532" s="19"/>
      <c r="GM1532" s="19"/>
      <c r="GN1532" s="13"/>
    </row>
    <row r="1533" spans="69:196">
      <c r="BQ1533" s="19"/>
      <c r="BR1533" s="19"/>
      <c r="BS1533" s="19"/>
      <c r="BU1533" s="19"/>
      <c r="BV1533" s="19"/>
      <c r="BW1533" s="19"/>
      <c r="BX1533" s="19"/>
      <c r="BY1533" s="19"/>
      <c r="BZ1533" s="19"/>
      <c r="CA1533" s="27"/>
      <c r="EP1533" s="9"/>
      <c r="EU1533" s="13"/>
      <c r="FV1533" s="19"/>
      <c r="FW1533" s="19"/>
      <c r="FX1533" s="19"/>
      <c r="FZ1533" s="19"/>
      <c r="GA1533" s="19"/>
      <c r="GB1533" s="19"/>
      <c r="GC1533" s="19"/>
      <c r="GD1533" s="19"/>
      <c r="GE1533" s="19"/>
      <c r="GF1533" s="19"/>
      <c r="GG1533" s="19"/>
      <c r="GH1533" s="19"/>
      <c r="GI1533" s="19"/>
      <c r="GJ1533" s="19"/>
      <c r="GK1533" s="19"/>
      <c r="GL1533" s="19"/>
      <c r="GM1533" s="19"/>
      <c r="GN1533" s="13"/>
    </row>
    <row r="1534" spans="69:196">
      <c r="BQ1534" s="19"/>
      <c r="BR1534" s="19"/>
      <c r="BS1534" s="19"/>
      <c r="BU1534" s="19"/>
      <c r="BV1534" s="19"/>
      <c r="BW1534" s="19"/>
      <c r="BX1534" s="19"/>
      <c r="BY1534" s="19"/>
      <c r="BZ1534" s="19"/>
      <c r="CA1534" s="27"/>
      <c r="EP1534" s="9"/>
      <c r="EU1534" s="13"/>
      <c r="FV1534" s="19"/>
      <c r="FW1534" s="19"/>
      <c r="FX1534" s="19"/>
      <c r="FZ1534" s="19"/>
      <c r="GA1534" s="19"/>
      <c r="GB1534" s="19"/>
      <c r="GC1534" s="19"/>
      <c r="GD1534" s="19"/>
      <c r="GE1534" s="19"/>
      <c r="GF1534" s="19"/>
      <c r="GG1534" s="19"/>
      <c r="GH1534" s="19"/>
      <c r="GI1534" s="19"/>
      <c r="GJ1534" s="19"/>
      <c r="GK1534" s="19"/>
      <c r="GL1534" s="19"/>
      <c r="GM1534" s="19"/>
      <c r="GN1534" s="13"/>
    </row>
    <row r="1535" spans="69:196">
      <c r="BQ1535" s="19"/>
      <c r="BR1535" s="19"/>
      <c r="BS1535" s="19"/>
      <c r="BU1535" s="19"/>
      <c r="BV1535" s="19"/>
      <c r="BW1535" s="19"/>
      <c r="BX1535" s="19"/>
      <c r="BY1535" s="19"/>
      <c r="BZ1535" s="19"/>
      <c r="CA1535" s="27"/>
      <c r="EP1535" s="9"/>
      <c r="EU1535" s="13"/>
      <c r="FV1535" s="19"/>
      <c r="FW1535" s="19"/>
      <c r="FX1535" s="19"/>
      <c r="FZ1535" s="19"/>
      <c r="GA1535" s="19"/>
      <c r="GB1535" s="19"/>
      <c r="GC1535" s="19"/>
      <c r="GD1535" s="19"/>
      <c r="GE1535" s="19"/>
      <c r="GF1535" s="19"/>
      <c r="GG1535" s="19"/>
      <c r="GH1535" s="19"/>
      <c r="GI1535" s="19"/>
      <c r="GJ1535" s="19"/>
      <c r="GK1535" s="19"/>
      <c r="GL1535" s="19"/>
      <c r="GM1535" s="19"/>
      <c r="GN1535" s="13"/>
    </row>
    <row r="1536" spans="69:196">
      <c r="BQ1536" s="19"/>
      <c r="BR1536" s="19"/>
      <c r="BS1536" s="19"/>
      <c r="BU1536" s="19"/>
      <c r="BV1536" s="19"/>
      <c r="BW1536" s="19"/>
      <c r="BX1536" s="19"/>
      <c r="BY1536" s="19"/>
      <c r="BZ1536" s="19"/>
      <c r="CA1536" s="27"/>
      <c r="EP1536" s="9"/>
      <c r="EU1536" s="13"/>
      <c r="FV1536" s="19"/>
      <c r="FW1536" s="19"/>
      <c r="FX1536" s="19"/>
      <c r="FZ1536" s="19"/>
      <c r="GA1536" s="19"/>
      <c r="GB1536" s="19"/>
      <c r="GC1536" s="19"/>
      <c r="GD1536" s="19"/>
      <c r="GE1536" s="19"/>
      <c r="GF1536" s="19"/>
      <c r="GG1536" s="19"/>
      <c r="GH1536" s="19"/>
      <c r="GI1536" s="19"/>
      <c r="GJ1536" s="19"/>
      <c r="GK1536" s="19"/>
      <c r="GL1536" s="19"/>
      <c r="GM1536" s="19"/>
      <c r="GN1536" s="13"/>
    </row>
    <row r="1537" spans="69:196">
      <c r="BQ1537" s="19"/>
      <c r="BR1537" s="19"/>
      <c r="BS1537" s="19"/>
      <c r="BU1537" s="19"/>
      <c r="BV1537" s="19"/>
      <c r="BW1537" s="19"/>
      <c r="BX1537" s="19"/>
      <c r="BY1537" s="19"/>
      <c r="BZ1537" s="19"/>
      <c r="CA1537" s="27"/>
      <c r="EP1537" s="9"/>
      <c r="EU1537" s="13"/>
      <c r="FV1537" s="19"/>
      <c r="FW1537" s="19"/>
      <c r="FX1537" s="19"/>
      <c r="FZ1537" s="19"/>
      <c r="GA1537" s="19"/>
      <c r="GB1537" s="19"/>
      <c r="GC1537" s="19"/>
      <c r="GD1537" s="19"/>
      <c r="GE1537" s="19"/>
      <c r="GF1537" s="19"/>
      <c r="GG1537" s="19"/>
      <c r="GH1537" s="19"/>
      <c r="GI1537" s="19"/>
      <c r="GJ1537" s="19"/>
      <c r="GK1537" s="19"/>
      <c r="GL1537" s="19"/>
      <c r="GM1537" s="19"/>
      <c r="GN1537" s="13"/>
    </row>
    <row r="1538" spans="69:196">
      <c r="BQ1538" s="19"/>
      <c r="BR1538" s="19"/>
      <c r="BS1538" s="19"/>
      <c r="BU1538" s="19"/>
      <c r="BV1538" s="19"/>
      <c r="BW1538" s="19"/>
      <c r="BX1538" s="19"/>
      <c r="BY1538" s="19"/>
      <c r="BZ1538" s="19"/>
      <c r="CA1538" s="27"/>
      <c r="EP1538" s="9"/>
      <c r="EU1538" s="13"/>
      <c r="FV1538" s="19"/>
      <c r="FW1538" s="19"/>
      <c r="FX1538" s="19"/>
      <c r="FZ1538" s="19"/>
      <c r="GA1538" s="19"/>
      <c r="GB1538" s="19"/>
      <c r="GC1538" s="19"/>
      <c r="GD1538" s="19"/>
      <c r="GE1538" s="19"/>
      <c r="GF1538" s="19"/>
      <c r="GG1538" s="19"/>
      <c r="GH1538" s="19"/>
      <c r="GI1538" s="19"/>
      <c r="GJ1538" s="19"/>
      <c r="GK1538" s="19"/>
      <c r="GL1538" s="19"/>
      <c r="GM1538" s="19"/>
      <c r="GN1538" s="13"/>
    </row>
    <row r="1539" spans="69:196">
      <c r="BQ1539" s="19"/>
      <c r="BR1539" s="19"/>
      <c r="BS1539" s="19"/>
      <c r="BU1539" s="19"/>
      <c r="BV1539" s="19"/>
      <c r="BW1539" s="19"/>
      <c r="BX1539" s="19"/>
      <c r="BY1539" s="19"/>
      <c r="BZ1539" s="19"/>
      <c r="CA1539" s="27"/>
      <c r="EP1539" s="9"/>
      <c r="EU1539" s="13"/>
      <c r="FV1539" s="19"/>
      <c r="FW1539" s="19"/>
      <c r="FX1539" s="19"/>
      <c r="FZ1539" s="19"/>
      <c r="GA1539" s="19"/>
      <c r="GB1539" s="19"/>
      <c r="GC1539" s="19"/>
      <c r="GD1539" s="19"/>
      <c r="GE1539" s="19"/>
      <c r="GF1539" s="19"/>
      <c r="GG1539" s="19"/>
      <c r="GH1539" s="19"/>
      <c r="GI1539" s="19"/>
      <c r="GJ1539" s="19"/>
      <c r="GK1539" s="19"/>
      <c r="GL1539" s="19"/>
      <c r="GM1539" s="19"/>
      <c r="GN1539" s="13"/>
    </row>
    <row r="1540" spans="69:196">
      <c r="BQ1540" s="19"/>
      <c r="BR1540" s="19"/>
      <c r="BS1540" s="19"/>
      <c r="BU1540" s="19"/>
      <c r="BV1540" s="19"/>
      <c r="BW1540" s="19"/>
      <c r="BX1540" s="19"/>
      <c r="BY1540" s="19"/>
      <c r="BZ1540" s="19"/>
      <c r="CA1540" s="27"/>
      <c r="EP1540" s="9"/>
      <c r="EU1540" s="13"/>
      <c r="FV1540" s="19"/>
      <c r="FW1540" s="19"/>
      <c r="FX1540" s="19"/>
      <c r="FZ1540" s="19"/>
      <c r="GA1540" s="19"/>
      <c r="GB1540" s="19"/>
      <c r="GC1540" s="19"/>
      <c r="GD1540" s="19"/>
      <c r="GE1540" s="19"/>
      <c r="GF1540" s="19"/>
      <c r="GG1540" s="19"/>
      <c r="GH1540" s="19"/>
      <c r="GI1540" s="19"/>
      <c r="GJ1540" s="19"/>
      <c r="GK1540" s="19"/>
      <c r="GL1540" s="19"/>
      <c r="GM1540" s="19"/>
      <c r="GN1540" s="13"/>
    </row>
    <row r="1541" spans="69:196">
      <c r="BQ1541" s="19"/>
      <c r="BR1541" s="19"/>
      <c r="BS1541" s="19"/>
      <c r="BU1541" s="19"/>
      <c r="BV1541" s="19"/>
      <c r="BW1541" s="19"/>
      <c r="BX1541" s="19"/>
      <c r="BY1541" s="19"/>
      <c r="BZ1541" s="19"/>
      <c r="CA1541" s="27"/>
      <c r="EP1541" s="9"/>
      <c r="EU1541" s="13"/>
      <c r="FV1541" s="19"/>
      <c r="FW1541" s="19"/>
      <c r="FX1541" s="19"/>
      <c r="FZ1541" s="19"/>
      <c r="GA1541" s="19"/>
      <c r="GB1541" s="19"/>
      <c r="GC1541" s="19"/>
      <c r="GD1541" s="19"/>
      <c r="GE1541" s="19"/>
      <c r="GF1541" s="19"/>
      <c r="GG1541" s="19"/>
      <c r="GH1541" s="19"/>
      <c r="GI1541" s="19"/>
      <c r="GJ1541" s="19"/>
      <c r="GK1541" s="19"/>
      <c r="GL1541" s="19"/>
      <c r="GM1541" s="19"/>
      <c r="GN1541" s="13"/>
    </row>
    <row r="1542" spans="69:196">
      <c r="BQ1542" s="19"/>
      <c r="BR1542" s="19"/>
      <c r="BS1542" s="19"/>
      <c r="BU1542" s="19"/>
      <c r="BV1542" s="19"/>
      <c r="BW1542" s="19"/>
      <c r="BX1542" s="19"/>
      <c r="BY1542" s="19"/>
      <c r="BZ1542" s="19"/>
      <c r="CA1542" s="27"/>
      <c r="EP1542" s="9"/>
      <c r="EU1542" s="13"/>
      <c r="FV1542" s="19"/>
      <c r="FW1542" s="19"/>
      <c r="FX1542" s="19"/>
      <c r="FZ1542" s="19"/>
      <c r="GA1542" s="19"/>
      <c r="GB1542" s="19"/>
      <c r="GC1542" s="19"/>
      <c r="GD1542" s="19"/>
      <c r="GE1542" s="19"/>
      <c r="GF1542" s="19"/>
      <c r="GG1542" s="19"/>
      <c r="GH1542" s="19"/>
      <c r="GI1542" s="19"/>
      <c r="GJ1542" s="19"/>
      <c r="GK1542" s="19"/>
      <c r="GL1542" s="19"/>
      <c r="GM1542" s="19"/>
      <c r="GN1542" s="13"/>
    </row>
    <row r="1543" spans="69:196">
      <c r="BQ1543" s="19"/>
      <c r="BR1543" s="19"/>
      <c r="BS1543" s="19"/>
      <c r="BU1543" s="19"/>
      <c r="BV1543" s="19"/>
      <c r="BW1543" s="19"/>
      <c r="BX1543" s="19"/>
      <c r="BY1543" s="19"/>
      <c r="BZ1543" s="19"/>
      <c r="CA1543" s="27"/>
      <c r="EP1543" s="9"/>
      <c r="EU1543" s="13"/>
      <c r="FV1543" s="19"/>
      <c r="FW1543" s="19"/>
      <c r="FX1543" s="19"/>
      <c r="FZ1543" s="19"/>
      <c r="GA1543" s="19"/>
      <c r="GB1543" s="19"/>
      <c r="GC1543" s="19"/>
      <c r="GD1543" s="19"/>
      <c r="GE1543" s="19"/>
      <c r="GF1543" s="19"/>
      <c r="GG1543" s="19"/>
      <c r="GH1543" s="19"/>
      <c r="GI1543" s="19"/>
      <c r="GJ1543" s="19"/>
      <c r="GK1543" s="19"/>
      <c r="GL1543" s="19"/>
      <c r="GM1543" s="19"/>
      <c r="GN1543" s="13"/>
    </row>
    <row r="1544" spans="69:196">
      <c r="BQ1544" s="19"/>
      <c r="BR1544" s="19"/>
      <c r="BS1544" s="19"/>
      <c r="BU1544" s="19"/>
      <c r="BV1544" s="19"/>
      <c r="BW1544" s="19"/>
      <c r="BX1544" s="19"/>
      <c r="BY1544" s="19"/>
      <c r="BZ1544" s="19"/>
      <c r="CA1544" s="27"/>
      <c r="EP1544" s="9"/>
      <c r="EU1544" s="13"/>
      <c r="FV1544" s="19"/>
      <c r="FW1544" s="19"/>
      <c r="FX1544" s="19"/>
      <c r="FZ1544" s="19"/>
      <c r="GA1544" s="19"/>
      <c r="GB1544" s="19"/>
      <c r="GC1544" s="19"/>
      <c r="GD1544" s="19"/>
      <c r="GE1544" s="19"/>
      <c r="GF1544" s="19"/>
      <c r="GG1544" s="19"/>
      <c r="GH1544" s="19"/>
      <c r="GI1544" s="19"/>
      <c r="GJ1544" s="19"/>
      <c r="GK1544" s="19"/>
      <c r="GL1544" s="19"/>
      <c r="GM1544" s="19"/>
      <c r="GN1544" s="13"/>
    </row>
    <row r="1545" spans="69:196">
      <c r="BQ1545" s="19"/>
      <c r="BR1545" s="19"/>
      <c r="BS1545" s="19"/>
      <c r="BU1545" s="19"/>
      <c r="BV1545" s="19"/>
      <c r="BW1545" s="19"/>
      <c r="BX1545" s="19"/>
      <c r="BY1545" s="19"/>
      <c r="BZ1545" s="19"/>
      <c r="CA1545" s="27"/>
      <c r="EP1545" s="9"/>
      <c r="EU1545" s="13"/>
      <c r="FV1545" s="19"/>
      <c r="FW1545" s="19"/>
      <c r="FX1545" s="19"/>
      <c r="FZ1545" s="19"/>
      <c r="GA1545" s="19"/>
      <c r="GB1545" s="19"/>
      <c r="GC1545" s="19"/>
      <c r="GD1545" s="19"/>
      <c r="GE1545" s="19"/>
      <c r="GF1545" s="19"/>
      <c r="GG1545" s="19"/>
      <c r="GH1545" s="19"/>
      <c r="GI1545" s="19"/>
      <c r="GJ1545" s="19"/>
      <c r="GK1545" s="19"/>
      <c r="GL1545" s="19"/>
      <c r="GM1545" s="19"/>
      <c r="GN1545" s="13"/>
    </row>
    <row r="1546" spans="69:196">
      <c r="BQ1546" s="19"/>
      <c r="BR1546" s="19"/>
      <c r="BS1546" s="19"/>
      <c r="BU1546" s="19"/>
      <c r="BV1546" s="19"/>
      <c r="BW1546" s="19"/>
      <c r="BX1546" s="19"/>
      <c r="BY1546" s="19"/>
      <c r="BZ1546" s="19"/>
      <c r="CA1546" s="27"/>
      <c r="EP1546" s="9"/>
      <c r="EU1546" s="13"/>
      <c r="FV1546" s="19"/>
      <c r="FW1546" s="19"/>
      <c r="FX1546" s="19"/>
      <c r="FZ1546" s="19"/>
      <c r="GA1546" s="19"/>
      <c r="GB1546" s="19"/>
      <c r="GC1546" s="19"/>
      <c r="GD1546" s="19"/>
      <c r="GE1546" s="19"/>
      <c r="GF1546" s="19"/>
      <c r="GG1546" s="19"/>
      <c r="GH1546" s="19"/>
      <c r="GI1546" s="19"/>
      <c r="GJ1546" s="19"/>
      <c r="GK1546" s="19"/>
      <c r="GL1546" s="19"/>
      <c r="GM1546" s="19"/>
      <c r="GN1546" s="13"/>
    </row>
    <row r="1547" spans="69:196">
      <c r="BQ1547" s="19"/>
      <c r="BR1547" s="19"/>
      <c r="BS1547" s="19"/>
      <c r="BU1547" s="19"/>
      <c r="BV1547" s="19"/>
      <c r="BW1547" s="19"/>
      <c r="BX1547" s="19"/>
      <c r="BY1547" s="19"/>
      <c r="BZ1547" s="19"/>
      <c r="CA1547" s="27"/>
      <c r="EP1547" s="9"/>
      <c r="EU1547" s="13"/>
      <c r="FV1547" s="19"/>
      <c r="FW1547" s="19"/>
      <c r="FX1547" s="19"/>
      <c r="FZ1547" s="19"/>
      <c r="GA1547" s="19"/>
      <c r="GB1547" s="19"/>
      <c r="GC1547" s="19"/>
      <c r="GD1547" s="19"/>
      <c r="GE1547" s="19"/>
      <c r="GF1547" s="19"/>
      <c r="GG1547" s="19"/>
      <c r="GH1547" s="19"/>
      <c r="GI1547" s="19"/>
      <c r="GJ1547" s="19"/>
      <c r="GK1547" s="19"/>
      <c r="GL1547" s="19"/>
      <c r="GM1547" s="19"/>
      <c r="GN1547" s="13"/>
    </row>
    <row r="1548" spans="69:196">
      <c r="BQ1548" s="19"/>
      <c r="BR1548" s="19"/>
      <c r="BS1548" s="19"/>
      <c r="BU1548" s="19"/>
      <c r="BV1548" s="19"/>
      <c r="BW1548" s="19"/>
      <c r="BX1548" s="19"/>
      <c r="BY1548" s="19"/>
      <c r="BZ1548" s="19"/>
      <c r="CA1548" s="27"/>
      <c r="EP1548" s="9"/>
      <c r="EU1548" s="13"/>
      <c r="FV1548" s="19"/>
      <c r="FW1548" s="19"/>
      <c r="FX1548" s="19"/>
      <c r="FZ1548" s="19"/>
      <c r="GA1548" s="19"/>
      <c r="GB1548" s="19"/>
      <c r="GC1548" s="19"/>
      <c r="GD1548" s="19"/>
      <c r="GE1548" s="19"/>
      <c r="GF1548" s="19"/>
      <c r="GG1548" s="19"/>
      <c r="GH1548" s="19"/>
      <c r="GI1548" s="19"/>
      <c r="GJ1548" s="19"/>
      <c r="GK1548" s="19"/>
      <c r="GL1548" s="19"/>
      <c r="GM1548" s="19"/>
      <c r="GN1548" s="13"/>
    </row>
    <row r="1549" spans="69:196">
      <c r="BQ1549" s="19"/>
      <c r="BR1549" s="19"/>
      <c r="BS1549" s="19"/>
      <c r="BU1549" s="19"/>
      <c r="BV1549" s="19"/>
      <c r="BW1549" s="19"/>
      <c r="BX1549" s="19"/>
      <c r="BY1549" s="19"/>
      <c r="BZ1549" s="19"/>
      <c r="CA1549" s="27"/>
      <c r="EP1549" s="9"/>
      <c r="EU1549" s="13"/>
      <c r="FV1549" s="19"/>
      <c r="FW1549" s="19"/>
      <c r="FX1549" s="19"/>
      <c r="FZ1549" s="19"/>
      <c r="GA1549" s="19"/>
      <c r="GB1549" s="19"/>
      <c r="GC1549" s="19"/>
      <c r="GD1549" s="19"/>
      <c r="GE1549" s="19"/>
      <c r="GF1549" s="19"/>
      <c r="GG1549" s="19"/>
      <c r="GH1549" s="19"/>
      <c r="GI1549" s="19"/>
      <c r="GJ1549" s="19"/>
      <c r="GK1549" s="19"/>
      <c r="GL1549" s="19"/>
      <c r="GM1549" s="19"/>
      <c r="GN1549" s="13"/>
    </row>
    <row r="1550" spans="69:196">
      <c r="BQ1550" s="19"/>
      <c r="BR1550" s="19"/>
      <c r="BS1550" s="19"/>
      <c r="BU1550" s="19"/>
      <c r="BV1550" s="19"/>
      <c r="BW1550" s="19"/>
      <c r="BX1550" s="19"/>
      <c r="BY1550" s="19"/>
      <c r="BZ1550" s="19"/>
      <c r="CA1550" s="27"/>
      <c r="EP1550" s="9"/>
      <c r="EU1550" s="13"/>
      <c r="FV1550" s="19"/>
      <c r="FW1550" s="19"/>
      <c r="FX1550" s="19"/>
      <c r="FZ1550" s="19"/>
      <c r="GA1550" s="19"/>
      <c r="GB1550" s="19"/>
      <c r="GC1550" s="19"/>
      <c r="GD1550" s="19"/>
      <c r="GE1550" s="19"/>
      <c r="GF1550" s="19"/>
      <c r="GG1550" s="19"/>
      <c r="GH1550" s="19"/>
      <c r="GI1550" s="19"/>
      <c r="GJ1550" s="19"/>
      <c r="GK1550" s="19"/>
      <c r="GL1550" s="19"/>
      <c r="GM1550" s="19"/>
      <c r="GN1550" s="13"/>
    </row>
    <row r="1551" spans="69:196">
      <c r="BQ1551" s="19"/>
      <c r="BR1551" s="19"/>
      <c r="BS1551" s="19"/>
      <c r="BU1551" s="19"/>
      <c r="BV1551" s="19"/>
      <c r="BW1551" s="19"/>
      <c r="BX1551" s="19"/>
      <c r="BY1551" s="19"/>
      <c r="BZ1551" s="19"/>
      <c r="CA1551" s="27"/>
      <c r="EP1551" s="9"/>
      <c r="EU1551" s="13"/>
      <c r="FV1551" s="19"/>
      <c r="FW1551" s="19"/>
      <c r="FX1551" s="19"/>
      <c r="FZ1551" s="19"/>
      <c r="GA1551" s="19"/>
      <c r="GB1551" s="19"/>
      <c r="GC1551" s="19"/>
      <c r="GD1551" s="19"/>
      <c r="GE1551" s="19"/>
      <c r="GF1551" s="19"/>
      <c r="GG1551" s="19"/>
      <c r="GH1551" s="19"/>
      <c r="GI1551" s="19"/>
      <c r="GJ1551" s="19"/>
      <c r="GK1551" s="19"/>
      <c r="GL1551" s="19"/>
      <c r="GM1551" s="19"/>
      <c r="GN1551" s="13"/>
    </row>
    <row r="1552" spans="69:196">
      <c r="BQ1552" s="19"/>
      <c r="BR1552" s="19"/>
      <c r="BS1552" s="19"/>
      <c r="BU1552" s="19"/>
      <c r="BV1552" s="19"/>
      <c r="BW1552" s="19"/>
      <c r="BX1552" s="19"/>
      <c r="BY1552" s="19"/>
      <c r="BZ1552" s="19"/>
      <c r="CA1552" s="27"/>
      <c r="EP1552" s="9"/>
      <c r="EU1552" s="13"/>
      <c r="FV1552" s="19"/>
      <c r="FW1552" s="19"/>
      <c r="FX1552" s="19"/>
      <c r="FZ1552" s="19"/>
      <c r="GA1552" s="19"/>
      <c r="GB1552" s="19"/>
      <c r="GC1552" s="19"/>
      <c r="GD1552" s="19"/>
      <c r="GE1552" s="19"/>
      <c r="GF1552" s="19"/>
      <c r="GG1552" s="19"/>
      <c r="GH1552" s="19"/>
      <c r="GI1552" s="19"/>
      <c r="GJ1552" s="19"/>
      <c r="GK1552" s="19"/>
      <c r="GL1552" s="19"/>
      <c r="GM1552" s="19"/>
      <c r="GN1552" s="13"/>
    </row>
    <row r="1553" spans="69:196">
      <c r="BQ1553" s="19"/>
      <c r="BR1553" s="19"/>
      <c r="BS1553" s="19"/>
      <c r="BU1553" s="19"/>
      <c r="BV1553" s="19"/>
      <c r="BW1553" s="19"/>
      <c r="BX1553" s="19"/>
      <c r="BY1553" s="19"/>
      <c r="BZ1553" s="19"/>
      <c r="CA1553" s="27"/>
      <c r="EP1553" s="9"/>
      <c r="EU1553" s="13"/>
      <c r="FV1553" s="19"/>
      <c r="FW1553" s="19"/>
      <c r="FX1553" s="19"/>
      <c r="FZ1553" s="19"/>
      <c r="GA1553" s="19"/>
      <c r="GB1553" s="19"/>
      <c r="GC1553" s="19"/>
      <c r="GD1553" s="19"/>
      <c r="GE1553" s="19"/>
      <c r="GF1553" s="19"/>
      <c r="GG1553" s="19"/>
      <c r="GH1553" s="19"/>
      <c r="GI1553" s="19"/>
      <c r="GJ1553" s="19"/>
      <c r="GK1553" s="19"/>
      <c r="GL1553" s="19"/>
      <c r="GM1553" s="19"/>
      <c r="GN1553" s="13"/>
    </row>
    <row r="1554" spans="69:196">
      <c r="BQ1554" s="19"/>
      <c r="BR1554" s="19"/>
      <c r="BS1554" s="19"/>
      <c r="BU1554" s="19"/>
      <c r="BV1554" s="19"/>
      <c r="BW1554" s="19"/>
      <c r="BX1554" s="19"/>
      <c r="BY1554" s="19"/>
      <c r="BZ1554" s="19"/>
      <c r="CA1554" s="27"/>
      <c r="EP1554" s="9"/>
      <c r="EU1554" s="13"/>
      <c r="FV1554" s="19"/>
      <c r="FW1554" s="19"/>
      <c r="FX1554" s="19"/>
      <c r="FZ1554" s="19"/>
      <c r="GA1554" s="19"/>
      <c r="GB1554" s="19"/>
      <c r="GC1554" s="19"/>
      <c r="GD1554" s="19"/>
      <c r="GE1554" s="19"/>
      <c r="GF1554" s="19"/>
      <c r="GG1554" s="19"/>
      <c r="GH1554" s="19"/>
      <c r="GI1554" s="19"/>
      <c r="GJ1554" s="19"/>
      <c r="GK1554" s="19"/>
      <c r="GL1554" s="19"/>
      <c r="GM1554" s="19"/>
      <c r="GN1554" s="13"/>
    </row>
    <row r="1555" spans="69:196">
      <c r="BQ1555" s="19"/>
      <c r="BR1555" s="19"/>
      <c r="BS1555" s="19"/>
      <c r="BU1555" s="19"/>
      <c r="BV1555" s="19"/>
      <c r="BW1555" s="19"/>
      <c r="BX1555" s="19"/>
      <c r="BY1555" s="19"/>
      <c r="BZ1555" s="19"/>
      <c r="CA1555" s="27"/>
      <c r="EP1555" s="9"/>
      <c r="EU1555" s="13"/>
      <c r="FV1555" s="19"/>
      <c r="FW1555" s="19"/>
      <c r="FX1555" s="19"/>
      <c r="FZ1555" s="19"/>
      <c r="GA1555" s="19"/>
      <c r="GB1555" s="19"/>
      <c r="GC1555" s="19"/>
      <c r="GD1555" s="19"/>
      <c r="GE1555" s="19"/>
      <c r="GF1555" s="19"/>
      <c r="GG1555" s="19"/>
      <c r="GH1555" s="19"/>
      <c r="GI1555" s="19"/>
      <c r="GJ1555" s="19"/>
      <c r="GK1555" s="19"/>
      <c r="GL1555" s="19"/>
      <c r="GM1555" s="19"/>
      <c r="GN1555" s="13"/>
    </row>
    <row r="1556" spans="69:196">
      <c r="BQ1556" s="19"/>
      <c r="BR1556" s="19"/>
      <c r="BS1556" s="19"/>
      <c r="BU1556" s="19"/>
      <c r="BV1556" s="19"/>
      <c r="BW1556" s="19"/>
      <c r="BX1556" s="19"/>
      <c r="BY1556" s="19"/>
      <c r="BZ1556" s="19"/>
      <c r="CA1556" s="27"/>
      <c r="EP1556" s="9"/>
      <c r="EU1556" s="13"/>
      <c r="FV1556" s="19"/>
      <c r="FW1556" s="19"/>
      <c r="FX1556" s="19"/>
      <c r="FZ1556" s="19"/>
      <c r="GA1556" s="19"/>
      <c r="GB1556" s="19"/>
      <c r="GC1556" s="19"/>
      <c r="GD1556" s="19"/>
      <c r="GE1556" s="19"/>
      <c r="GF1556" s="19"/>
      <c r="GG1556" s="19"/>
      <c r="GH1556" s="19"/>
      <c r="GI1556" s="19"/>
      <c r="GJ1556" s="19"/>
      <c r="GK1556" s="19"/>
      <c r="GL1556" s="19"/>
      <c r="GM1556" s="19"/>
      <c r="GN1556" s="13"/>
    </row>
    <row r="1557" spans="69:196">
      <c r="BQ1557" s="19"/>
      <c r="BR1557" s="19"/>
      <c r="BS1557" s="19"/>
      <c r="BU1557" s="19"/>
      <c r="BV1557" s="19"/>
      <c r="BW1557" s="19"/>
      <c r="BX1557" s="19"/>
      <c r="BY1557" s="19"/>
      <c r="BZ1557" s="19"/>
      <c r="CA1557" s="27"/>
      <c r="EP1557" s="9"/>
      <c r="EU1557" s="13"/>
      <c r="FV1557" s="19"/>
      <c r="FW1557" s="19"/>
      <c r="FX1557" s="19"/>
      <c r="FZ1557" s="19"/>
      <c r="GA1557" s="19"/>
      <c r="GB1557" s="19"/>
      <c r="GC1557" s="19"/>
      <c r="GD1557" s="19"/>
      <c r="GE1557" s="19"/>
      <c r="GF1557" s="19"/>
      <c r="GG1557" s="19"/>
      <c r="GH1557" s="19"/>
      <c r="GI1557" s="19"/>
      <c r="GJ1557" s="19"/>
      <c r="GK1557" s="19"/>
      <c r="GL1557" s="19"/>
      <c r="GM1557" s="19"/>
      <c r="GN1557" s="13"/>
    </row>
    <row r="1558" spans="69:196">
      <c r="BQ1558" s="19"/>
      <c r="BR1558" s="19"/>
      <c r="BS1558" s="19"/>
      <c r="BU1558" s="19"/>
      <c r="BV1558" s="19"/>
      <c r="BW1558" s="19"/>
      <c r="BX1558" s="19"/>
      <c r="BY1558" s="19"/>
      <c r="BZ1558" s="19"/>
      <c r="CA1558" s="27"/>
      <c r="EP1558" s="9"/>
      <c r="EU1558" s="13"/>
      <c r="FV1558" s="19"/>
      <c r="FW1558" s="19"/>
      <c r="FX1558" s="19"/>
      <c r="FZ1558" s="19"/>
      <c r="GA1558" s="19"/>
      <c r="GB1558" s="19"/>
      <c r="GC1558" s="19"/>
      <c r="GD1558" s="19"/>
      <c r="GE1558" s="19"/>
      <c r="GF1558" s="19"/>
      <c r="GG1558" s="19"/>
      <c r="GH1558" s="19"/>
      <c r="GI1558" s="19"/>
      <c r="GJ1558" s="19"/>
      <c r="GK1558" s="19"/>
      <c r="GL1558" s="19"/>
      <c r="GM1558" s="19"/>
      <c r="GN1558" s="13"/>
    </row>
    <row r="1559" spans="69:196">
      <c r="BQ1559" s="19"/>
      <c r="BR1559" s="19"/>
      <c r="BS1559" s="19"/>
      <c r="BU1559" s="19"/>
      <c r="BV1559" s="19"/>
      <c r="BW1559" s="19"/>
      <c r="BX1559" s="19"/>
      <c r="BY1559" s="19"/>
      <c r="BZ1559" s="19"/>
      <c r="CA1559" s="27"/>
      <c r="EP1559" s="9"/>
      <c r="EU1559" s="13"/>
      <c r="FV1559" s="19"/>
      <c r="FW1559" s="19"/>
      <c r="FX1559" s="19"/>
      <c r="FZ1559" s="19"/>
      <c r="GA1559" s="19"/>
      <c r="GB1559" s="19"/>
      <c r="GC1559" s="19"/>
      <c r="GD1559" s="19"/>
      <c r="GE1559" s="19"/>
      <c r="GF1559" s="19"/>
      <c r="GG1559" s="19"/>
      <c r="GH1559" s="19"/>
      <c r="GI1559" s="19"/>
      <c r="GJ1559" s="19"/>
      <c r="GK1559" s="19"/>
      <c r="GL1559" s="19"/>
      <c r="GM1559" s="19"/>
      <c r="GN1559" s="13"/>
    </row>
    <row r="1560" spans="69:196">
      <c r="BQ1560" s="19"/>
      <c r="BR1560" s="19"/>
      <c r="BS1560" s="19"/>
      <c r="BU1560" s="19"/>
      <c r="BV1560" s="19"/>
      <c r="BW1560" s="19"/>
      <c r="BX1560" s="19"/>
      <c r="BY1560" s="19"/>
      <c r="BZ1560" s="19"/>
      <c r="CA1560" s="27"/>
      <c r="EP1560" s="9"/>
      <c r="EU1560" s="13"/>
      <c r="FV1560" s="19"/>
      <c r="FW1560" s="19"/>
      <c r="FX1560" s="19"/>
      <c r="FZ1560" s="19"/>
      <c r="GA1560" s="19"/>
      <c r="GB1560" s="19"/>
      <c r="GC1560" s="19"/>
      <c r="GD1560" s="19"/>
      <c r="GE1560" s="19"/>
      <c r="GF1560" s="19"/>
      <c r="GG1560" s="19"/>
      <c r="GH1560" s="19"/>
      <c r="GI1560" s="19"/>
      <c r="GJ1560" s="19"/>
      <c r="GK1560" s="19"/>
      <c r="GL1560" s="19"/>
      <c r="GM1560" s="19"/>
      <c r="GN1560" s="13"/>
    </row>
    <row r="1561" spans="69:196">
      <c r="BQ1561" s="19"/>
      <c r="BR1561" s="19"/>
      <c r="BS1561" s="19"/>
      <c r="BU1561" s="19"/>
      <c r="BV1561" s="19"/>
      <c r="BW1561" s="19"/>
      <c r="BX1561" s="19"/>
      <c r="BY1561" s="19"/>
      <c r="BZ1561" s="19"/>
      <c r="CA1561" s="27"/>
      <c r="EP1561" s="9"/>
      <c r="EU1561" s="13"/>
      <c r="FV1561" s="19"/>
      <c r="FW1561" s="19"/>
      <c r="FX1561" s="19"/>
      <c r="FZ1561" s="19"/>
      <c r="GA1561" s="19"/>
      <c r="GB1561" s="19"/>
      <c r="GC1561" s="19"/>
      <c r="GD1561" s="19"/>
      <c r="GE1561" s="19"/>
      <c r="GF1561" s="19"/>
      <c r="GG1561" s="19"/>
      <c r="GH1561" s="19"/>
      <c r="GI1561" s="19"/>
      <c r="GJ1561" s="19"/>
      <c r="GK1561" s="19"/>
      <c r="GL1561" s="19"/>
      <c r="GM1561" s="19"/>
      <c r="GN1561" s="13"/>
    </row>
    <row r="1562" spans="69:196">
      <c r="BQ1562" s="19"/>
      <c r="BR1562" s="19"/>
      <c r="BS1562" s="19"/>
      <c r="BU1562" s="19"/>
      <c r="BV1562" s="19"/>
      <c r="BW1562" s="19"/>
      <c r="BX1562" s="19"/>
      <c r="BY1562" s="19"/>
      <c r="BZ1562" s="19"/>
      <c r="CA1562" s="27"/>
      <c r="EP1562" s="9"/>
      <c r="EU1562" s="13"/>
      <c r="FV1562" s="19"/>
      <c r="FW1562" s="19"/>
      <c r="FX1562" s="19"/>
      <c r="FZ1562" s="19"/>
      <c r="GA1562" s="19"/>
      <c r="GB1562" s="19"/>
      <c r="GC1562" s="19"/>
      <c r="GD1562" s="19"/>
      <c r="GE1562" s="19"/>
      <c r="GF1562" s="19"/>
      <c r="GG1562" s="19"/>
      <c r="GH1562" s="19"/>
      <c r="GI1562" s="19"/>
      <c r="GJ1562" s="19"/>
      <c r="GK1562" s="19"/>
      <c r="GL1562" s="19"/>
      <c r="GM1562" s="19"/>
      <c r="GN1562" s="13"/>
    </row>
    <row r="1563" spans="69:196">
      <c r="BQ1563" s="19"/>
      <c r="BR1563" s="19"/>
      <c r="BS1563" s="19"/>
      <c r="BU1563" s="19"/>
      <c r="BV1563" s="19"/>
      <c r="BW1563" s="19"/>
      <c r="BX1563" s="19"/>
      <c r="BY1563" s="19"/>
      <c r="BZ1563" s="19"/>
      <c r="CA1563" s="27"/>
      <c r="EP1563" s="9"/>
      <c r="EU1563" s="13"/>
      <c r="FV1563" s="19"/>
      <c r="FW1563" s="19"/>
      <c r="FX1563" s="19"/>
      <c r="FZ1563" s="19"/>
      <c r="GA1563" s="19"/>
      <c r="GB1563" s="19"/>
      <c r="GC1563" s="19"/>
      <c r="GD1563" s="19"/>
      <c r="GE1563" s="19"/>
      <c r="GF1563" s="19"/>
      <c r="GG1563" s="19"/>
      <c r="GH1563" s="19"/>
      <c r="GI1563" s="19"/>
      <c r="GJ1563" s="19"/>
      <c r="GK1563" s="19"/>
      <c r="GL1563" s="19"/>
      <c r="GM1563" s="19"/>
      <c r="GN1563" s="13"/>
    </row>
    <row r="1564" spans="69:196">
      <c r="BQ1564" s="19"/>
      <c r="BR1564" s="19"/>
      <c r="BS1564" s="19"/>
      <c r="BU1564" s="19"/>
      <c r="BV1564" s="19"/>
      <c r="BW1564" s="19"/>
      <c r="BX1564" s="19"/>
      <c r="BY1564" s="19"/>
      <c r="BZ1564" s="19"/>
      <c r="CA1564" s="27"/>
      <c r="EP1564" s="9"/>
      <c r="EU1564" s="13"/>
      <c r="FV1564" s="19"/>
      <c r="FW1564" s="19"/>
      <c r="FX1564" s="19"/>
      <c r="FZ1564" s="19"/>
      <c r="GA1564" s="19"/>
      <c r="GB1564" s="19"/>
      <c r="GC1564" s="19"/>
      <c r="GD1564" s="19"/>
      <c r="GE1564" s="19"/>
      <c r="GF1564" s="19"/>
      <c r="GG1564" s="19"/>
      <c r="GH1564" s="19"/>
      <c r="GI1564" s="19"/>
      <c r="GJ1564" s="19"/>
      <c r="GK1564" s="19"/>
      <c r="GL1564" s="19"/>
      <c r="GM1564" s="19"/>
      <c r="GN1564" s="13"/>
    </row>
    <row r="1565" spans="69:196">
      <c r="BQ1565" s="19"/>
      <c r="BR1565" s="19"/>
      <c r="BS1565" s="19"/>
      <c r="BU1565" s="19"/>
      <c r="BV1565" s="19"/>
      <c r="BW1565" s="19"/>
      <c r="BX1565" s="19"/>
      <c r="BY1565" s="19"/>
      <c r="BZ1565" s="19"/>
      <c r="CA1565" s="27"/>
      <c r="EP1565" s="9"/>
      <c r="EU1565" s="13"/>
      <c r="FV1565" s="19"/>
      <c r="FW1565" s="19"/>
      <c r="FX1565" s="19"/>
      <c r="FZ1565" s="19"/>
      <c r="GA1565" s="19"/>
      <c r="GB1565" s="19"/>
      <c r="GC1565" s="19"/>
      <c r="GD1565" s="19"/>
      <c r="GE1565" s="19"/>
      <c r="GF1565" s="19"/>
      <c r="GG1565" s="19"/>
      <c r="GH1565" s="19"/>
      <c r="GI1565" s="19"/>
      <c r="GJ1565" s="19"/>
      <c r="GK1565" s="19"/>
      <c r="GL1565" s="19"/>
      <c r="GM1565" s="19"/>
      <c r="GN1565" s="13"/>
    </row>
    <row r="1566" spans="69:196">
      <c r="BQ1566" s="19"/>
      <c r="BR1566" s="19"/>
      <c r="BS1566" s="19"/>
      <c r="BU1566" s="19"/>
      <c r="BV1566" s="19"/>
      <c r="BW1566" s="19"/>
      <c r="BX1566" s="19"/>
      <c r="BY1566" s="19"/>
      <c r="BZ1566" s="19"/>
      <c r="CA1566" s="27"/>
      <c r="EP1566" s="9"/>
      <c r="EU1566" s="13"/>
      <c r="FV1566" s="19"/>
      <c r="FW1566" s="19"/>
      <c r="FX1566" s="19"/>
      <c r="FZ1566" s="19"/>
      <c r="GA1566" s="19"/>
      <c r="GB1566" s="19"/>
      <c r="GC1566" s="19"/>
      <c r="GD1566" s="19"/>
      <c r="GE1566" s="19"/>
      <c r="GF1566" s="19"/>
      <c r="GG1566" s="19"/>
      <c r="GH1566" s="19"/>
      <c r="GI1566" s="19"/>
      <c r="GJ1566" s="19"/>
      <c r="GK1566" s="19"/>
      <c r="GL1566" s="19"/>
      <c r="GM1566" s="19"/>
      <c r="GN1566" s="13"/>
    </row>
    <row r="1567" spans="69:196">
      <c r="BQ1567" s="19"/>
      <c r="BR1567" s="19"/>
      <c r="BS1567" s="19"/>
      <c r="BU1567" s="19"/>
      <c r="BV1567" s="19"/>
      <c r="BW1567" s="19"/>
      <c r="BX1567" s="19"/>
      <c r="BY1567" s="19"/>
      <c r="BZ1567" s="19"/>
      <c r="CA1567" s="27"/>
      <c r="EP1567" s="9"/>
      <c r="EU1567" s="13"/>
      <c r="FV1567" s="19"/>
      <c r="FW1567" s="19"/>
      <c r="FX1567" s="19"/>
      <c r="FZ1567" s="19"/>
      <c r="GA1567" s="19"/>
      <c r="GB1567" s="19"/>
      <c r="GC1567" s="19"/>
      <c r="GD1567" s="19"/>
      <c r="GE1567" s="19"/>
      <c r="GF1567" s="19"/>
      <c r="GG1567" s="19"/>
      <c r="GH1567" s="19"/>
      <c r="GI1567" s="19"/>
      <c r="GJ1567" s="19"/>
      <c r="GK1567" s="19"/>
      <c r="GL1567" s="19"/>
      <c r="GM1567" s="19"/>
      <c r="GN1567" s="13"/>
    </row>
    <row r="1568" spans="69:196">
      <c r="BQ1568" s="19"/>
      <c r="BR1568" s="19"/>
      <c r="BS1568" s="19"/>
      <c r="BU1568" s="19"/>
      <c r="BV1568" s="19"/>
      <c r="BW1568" s="19"/>
      <c r="BX1568" s="19"/>
      <c r="BY1568" s="19"/>
      <c r="BZ1568" s="19"/>
      <c r="CA1568" s="27"/>
      <c r="EP1568" s="9"/>
      <c r="EU1568" s="13"/>
      <c r="FV1568" s="19"/>
      <c r="FW1568" s="19"/>
      <c r="FX1568" s="19"/>
      <c r="FZ1568" s="19"/>
      <c r="GA1568" s="19"/>
      <c r="GB1568" s="19"/>
      <c r="GC1568" s="19"/>
      <c r="GD1568" s="19"/>
      <c r="GE1568" s="19"/>
      <c r="GF1568" s="19"/>
      <c r="GG1568" s="19"/>
      <c r="GH1568" s="19"/>
      <c r="GI1568" s="19"/>
      <c r="GJ1568" s="19"/>
      <c r="GK1568" s="19"/>
      <c r="GL1568" s="19"/>
      <c r="GM1568" s="19"/>
      <c r="GN1568" s="13"/>
    </row>
    <row r="1569" spans="69:196">
      <c r="BQ1569" s="19"/>
      <c r="BR1569" s="19"/>
      <c r="BS1569" s="19"/>
      <c r="BU1569" s="19"/>
      <c r="BV1569" s="19"/>
      <c r="BW1569" s="19"/>
      <c r="BX1569" s="19"/>
      <c r="BY1569" s="19"/>
      <c r="BZ1569" s="19"/>
      <c r="CA1569" s="27"/>
      <c r="EP1569" s="9"/>
      <c r="EU1569" s="13"/>
      <c r="FV1569" s="19"/>
      <c r="FW1569" s="19"/>
      <c r="FX1569" s="19"/>
      <c r="FZ1569" s="19"/>
      <c r="GA1569" s="19"/>
      <c r="GB1569" s="19"/>
      <c r="GC1569" s="19"/>
      <c r="GD1569" s="19"/>
      <c r="GE1569" s="19"/>
      <c r="GF1569" s="19"/>
      <c r="GG1569" s="19"/>
      <c r="GH1569" s="19"/>
      <c r="GI1569" s="19"/>
      <c r="GJ1569" s="19"/>
      <c r="GK1569" s="19"/>
      <c r="GL1569" s="19"/>
      <c r="GM1569" s="19"/>
      <c r="GN1569" s="13"/>
    </row>
    <row r="1570" spans="69:196">
      <c r="BQ1570" s="19"/>
      <c r="BR1570" s="19"/>
      <c r="BS1570" s="19"/>
      <c r="BU1570" s="19"/>
      <c r="BV1570" s="19"/>
      <c r="BW1570" s="19"/>
      <c r="BX1570" s="19"/>
      <c r="BY1570" s="19"/>
      <c r="BZ1570" s="19"/>
      <c r="CA1570" s="27"/>
      <c r="EP1570" s="9"/>
      <c r="EU1570" s="13"/>
      <c r="FV1570" s="19"/>
      <c r="FW1570" s="19"/>
      <c r="FX1570" s="19"/>
      <c r="FZ1570" s="19"/>
      <c r="GA1570" s="19"/>
      <c r="GB1570" s="19"/>
      <c r="GC1570" s="19"/>
      <c r="GD1570" s="19"/>
      <c r="GE1570" s="19"/>
      <c r="GF1570" s="19"/>
      <c r="GG1570" s="19"/>
      <c r="GH1570" s="19"/>
      <c r="GI1570" s="19"/>
      <c r="GJ1570" s="19"/>
      <c r="GK1570" s="19"/>
      <c r="GL1570" s="19"/>
      <c r="GM1570" s="19"/>
      <c r="GN1570" s="13"/>
    </row>
    <row r="1571" spans="69:196">
      <c r="BQ1571" s="19"/>
      <c r="BR1571" s="19"/>
      <c r="BS1571" s="19"/>
      <c r="BU1571" s="19"/>
      <c r="BV1571" s="19"/>
      <c r="BW1571" s="19"/>
      <c r="BX1571" s="19"/>
      <c r="BY1571" s="19"/>
      <c r="BZ1571" s="19"/>
      <c r="CA1571" s="27"/>
      <c r="EP1571" s="9"/>
      <c r="EU1571" s="13"/>
      <c r="FV1571" s="19"/>
      <c r="FW1571" s="19"/>
      <c r="FX1571" s="19"/>
      <c r="FZ1571" s="19"/>
      <c r="GA1571" s="19"/>
      <c r="GB1571" s="19"/>
      <c r="GC1571" s="19"/>
      <c r="GD1571" s="19"/>
      <c r="GE1571" s="19"/>
      <c r="GF1571" s="19"/>
      <c r="GG1571" s="19"/>
      <c r="GH1571" s="19"/>
      <c r="GI1571" s="19"/>
      <c r="GJ1571" s="19"/>
      <c r="GK1571" s="19"/>
      <c r="GL1571" s="19"/>
      <c r="GM1571" s="19"/>
      <c r="GN1571" s="13"/>
    </row>
    <row r="1572" spans="69:196">
      <c r="BQ1572" s="19"/>
      <c r="BR1572" s="19"/>
      <c r="BS1572" s="19"/>
      <c r="BU1572" s="19"/>
      <c r="BV1572" s="19"/>
      <c r="BW1572" s="19"/>
      <c r="BX1572" s="19"/>
      <c r="BY1572" s="19"/>
      <c r="BZ1572" s="19"/>
      <c r="CA1572" s="27"/>
      <c r="EP1572" s="9"/>
      <c r="EU1572" s="13"/>
      <c r="FV1572" s="19"/>
      <c r="FW1572" s="19"/>
      <c r="FX1572" s="19"/>
      <c r="FZ1572" s="19"/>
      <c r="GA1572" s="19"/>
      <c r="GB1572" s="19"/>
      <c r="GC1572" s="19"/>
      <c r="GD1572" s="19"/>
      <c r="GE1572" s="19"/>
      <c r="GF1572" s="19"/>
      <c r="GG1572" s="19"/>
      <c r="GH1572" s="19"/>
      <c r="GI1572" s="19"/>
      <c r="GJ1572" s="19"/>
      <c r="GK1572" s="19"/>
      <c r="GL1572" s="19"/>
      <c r="GM1572" s="19"/>
      <c r="GN1572" s="13"/>
    </row>
    <row r="1573" spans="69:196">
      <c r="BQ1573" s="19"/>
      <c r="BR1573" s="19"/>
      <c r="BS1573" s="19"/>
      <c r="BU1573" s="19"/>
      <c r="BV1573" s="19"/>
      <c r="BW1573" s="19"/>
      <c r="BX1573" s="19"/>
      <c r="BY1573" s="19"/>
      <c r="BZ1573" s="19"/>
      <c r="CA1573" s="27"/>
      <c r="EP1573" s="9"/>
      <c r="EU1573" s="13"/>
      <c r="FV1573" s="19"/>
      <c r="FW1573" s="19"/>
      <c r="FX1573" s="19"/>
      <c r="FZ1573" s="19"/>
      <c r="GA1573" s="19"/>
      <c r="GB1573" s="19"/>
      <c r="GC1573" s="19"/>
      <c r="GD1573" s="19"/>
      <c r="GE1573" s="19"/>
      <c r="GF1573" s="19"/>
      <c r="GG1573" s="19"/>
      <c r="GH1573" s="19"/>
      <c r="GI1573" s="19"/>
      <c r="GJ1573" s="19"/>
      <c r="GK1573" s="19"/>
      <c r="GL1573" s="19"/>
      <c r="GM1573" s="19"/>
      <c r="GN1573" s="13"/>
    </row>
    <row r="1574" spans="69:196">
      <c r="BQ1574" s="19"/>
      <c r="BR1574" s="19"/>
      <c r="BS1574" s="19"/>
      <c r="BU1574" s="19"/>
      <c r="BV1574" s="19"/>
      <c r="BW1574" s="19"/>
      <c r="BX1574" s="19"/>
      <c r="BY1574" s="19"/>
      <c r="BZ1574" s="19"/>
      <c r="CA1574" s="27"/>
      <c r="EP1574" s="9"/>
      <c r="EU1574" s="13"/>
      <c r="FV1574" s="19"/>
      <c r="FW1574" s="19"/>
      <c r="FX1574" s="19"/>
      <c r="FZ1574" s="19"/>
      <c r="GA1574" s="19"/>
      <c r="GB1574" s="19"/>
      <c r="GC1574" s="19"/>
      <c r="GD1574" s="19"/>
      <c r="GE1574" s="19"/>
      <c r="GF1574" s="19"/>
      <c r="GG1574" s="19"/>
      <c r="GH1574" s="19"/>
      <c r="GI1574" s="19"/>
      <c r="GJ1574" s="19"/>
      <c r="GK1574" s="19"/>
      <c r="GL1574" s="19"/>
      <c r="GM1574" s="19"/>
      <c r="GN1574" s="13"/>
    </row>
    <row r="1575" spans="69:196">
      <c r="BQ1575" s="19"/>
      <c r="BR1575" s="19"/>
      <c r="BS1575" s="19"/>
      <c r="BU1575" s="19"/>
      <c r="BV1575" s="19"/>
      <c r="BW1575" s="19"/>
      <c r="BX1575" s="19"/>
      <c r="BY1575" s="19"/>
      <c r="BZ1575" s="19"/>
      <c r="CA1575" s="27"/>
      <c r="EP1575" s="9"/>
      <c r="EU1575" s="13"/>
      <c r="FV1575" s="19"/>
      <c r="FW1575" s="19"/>
      <c r="FX1575" s="19"/>
      <c r="FZ1575" s="19"/>
      <c r="GA1575" s="19"/>
      <c r="GB1575" s="19"/>
      <c r="GC1575" s="19"/>
      <c r="GD1575" s="19"/>
      <c r="GE1575" s="19"/>
      <c r="GF1575" s="19"/>
      <c r="GG1575" s="19"/>
      <c r="GH1575" s="19"/>
      <c r="GI1575" s="19"/>
      <c r="GJ1575" s="19"/>
      <c r="GK1575" s="19"/>
      <c r="GL1575" s="19"/>
      <c r="GM1575" s="19"/>
      <c r="GN1575" s="13"/>
    </row>
    <row r="1576" spans="69:196">
      <c r="BQ1576" s="19"/>
      <c r="BR1576" s="19"/>
      <c r="BS1576" s="19"/>
      <c r="BU1576" s="19"/>
      <c r="BV1576" s="19"/>
      <c r="BW1576" s="19"/>
      <c r="BX1576" s="19"/>
      <c r="BY1576" s="19"/>
      <c r="BZ1576" s="19"/>
      <c r="CA1576" s="27"/>
      <c r="EP1576" s="9"/>
      <c r="EU1576" s="13"/>
      <c r="FV1576" s="19"/>
      <c r="FW1576" s="19"/>
      <c r="FX1576" s="19"/>
      <c r="FZ1576" s="19"/>
      <c r="GA1576" s="19"/>
      <c r="GB1576" s="19"/>
      <c r="GC1576" s="19"/>
      <c r="GD1576" s="19"/>
      <c r="GE1576" s="19"/>
      <c r="GF1576" s="19"/>
      <c r="GG1576" s="19"/>
      <c r="GH1576" s="19"/>
      <c r="GI1576" s="19"/>
      <c r="GJ1576" s="19"/>
      <c r="GK1576" s="19"/>
      <c r="GL1576" s="19"/>
      <c r="GM1576" s="19"/>
      <c r="GN1576" s="13"/>
    </row>
    <row r="1577" spans="69:196">
      <c r="BQ1577" s="19"/>
      <c r="BR1577" s="19"/>
      <c r="BS1577" s="19"/>
      <c r="BU1577" s="19"/>
      <c r="BV1577" s="19"/>
      <c r="BW1577" s="19"/>
      <c r="BX1577" s="19"/>
      <c r="BY1577" s="19"/>
      <c r="BZ1577" s="19"/>
      <c r="CA1577" s="27"/>
      <c r="EP1577" s="9"/>
      <c r="EU1577" s="13"/>
      <c r="FV1577" s="19"/>
      <c r="FW1577" s="19"/>
      <c r="FX1577" s="19"/>
      <c r="FZ1577" s="19"/>
      <c r="GA1577" s="19"/>
      <c r="GB1577" s="19"/>
      <c r="GC1577" s="19"/>
      <c r="GD1577" s="19"/>
      <c r="GE1577" s="19"/>
      <c r="GF1577" s="19"/>
      <c r="GG1577" s="19"/>
      <c r="GH1577" s="19"/>
      <c r="GI1577" s="19"/>
      <c r="GJ1577" s="19"/>
      <c r="GK1577" s="19"/>
      <c r="GL1577" s="19"/>
      <c r="GM1577" s="19"/>
      <c r="GN1577" s="13"/>
    </row>
    <row r="1578" spans="69:196">
      <c r="BQ1578" s="19"/>
      <c r="BR1578" s="19"/>
      <c r="BS1578" s="19"/>
      <c r="BU1578" s="19"/>
      <c r="BV1578" s="19"/>
      <c r="BW1578" s="19"/>
      <c r="BX1578" s="19"/>
      <c r="BY1578" s="19"/>
      <c r="BZ1578" s="19"/>
      <c r="CA1578" s="27"/>
      <c r="EP1578" s="9"/>
      <c r="EU1578" s="13"/>
      <c r="FV1578" s="19"/>
      <c r="FW1578" s="19"/>
      <c r="FX1578" s="19"/>
      <c r="FZ1578" s="19"/>
      <c r="GA1578" s="19"/>
      <c r="GB1578" s="19"/>
      <c r="GC1578" s="19"/>
      <c r="GD1578" s="19"/>
      <c r="GE1578" s="19"/>
      <c r="GF1578" s="19"/>
      <c r="GG1578" s="19"/>
      <c r="GH1578" s="19"/>
      <c r="GI1578" s="19"/>
      <c r="GJ1578" s="19"/>
      <c r="GK1578" s="19"/>
      <c r="GL1578" s="19"/>
      <c r="GM1578" s="19"/>
      <c r="GN1578" s="13"/>
    </row>
    <row r="1579" spans="69:196">
      <c r="BQ1579" s="19"/>
      <c r="BR1579" s="19"/>
      <c r="BS1579" s="19"/>
      <c r="BU1579" s="19"/>
      <c r="BV1579" s="19"/>
      <c r="BW1579" s="19"/>
      <c r="BX1579" s="19"/>
      <c r="BY1579" s="19"/>
      <c r="BZ1579" s="19"/>
      <c r="CA1579" s="27"/>
      <c r="EP1579" s="9"/>
      <c r="EU1579" s="13"/>
      <c r="FV1579" s="19"/>
      <c r="FW1579" s="19"/>
      <c r="FX1579" s="19"/>
      <c r="FZ1579" s="19"/>
      <c r="GA1579" s="19"/>
      <c r="GB1579" s="19"/>
      <c r="GC1579" s="19"/>
      <c r="GD1579" s="19"/>
      <c r="GE1579" s="19"/>
      <c r="GF1579" s="19"/>
      <c r="GG1579" s="19"/>
      <c r="GH1579" s="19"/>
      <c r="GI1579" s="19"/>
      <c r="GJ1579" s="19"/>
      <c r="GK1579" s="19"/>
      <c r="GL1579" s="19"/>
      <c r="GM1579" s="19"/>
      <c r="GN1579" s="13"/>
    </row>
    <row r="1580" spans="69:196">
      <c r="BQ1580" s="19"/>
      <c r="BR1580" s="19"/>
      <c r="BS1580" s="19"/>
      <c r="BU1580" s="19"/>
      <c r="BV1580" s="19"/>
      <c r="BW1580" s="19"/>
      <c r="BX1580" s="19"/>
      <c r="BY1580" s="19"/>
      <c r="BZ1580" s="19"/>
      <c r="CA1580" s="27"/>
      <c r="EP1580" s="9"/>
      <c r="EU1580" s="13"/>
      <c r="FV1580" s="19"/>
      <c r="FW1580" s="19"/>
      <c r="FX1580" s="19"/>
      <c r="FZ1580" s="19"/>
      <c r="GA1580" s="19"/>
      <c r="GB1580" s="19"/>
      <c r="GC1580" s="19"/>
      <c r="GD1580" s="19"/>
      <c r="GE1580" s="19"/>
      <c r="GF1580" s="19"/>
      <c r="GG1580" s="19"/>
      <c r="GH1580" s="19"/>
      <c r="GI1580" s="19"/>
      <c r="GJ1580" s="19"/>
      <c r="GK1580" s="19"/>
      <c r="GL1580" s="19"/>
      <c r="GM1580" s="19"/>
      <c r="GN1580" s="13"/>
    </row>
    <row r="1581" spans="69:196">
      <c r="BQ1581" s="19"/>
      <c r="BR1581" s="19"/>
      <c r="BS1581" s="19"/>
      <c r="BU1581" s="19"/>
      <c r="BV1581" s="19"/>
      <c r="BW1581" s="19"/>
      <c r="BX1581" s="19"/>
      <c r="BY1581" s="19"/>
      <c r="BZ1581" s="19"/>
      <c r="CA1581" s="27"/>
      <c r="EP1581" s="9"/>
      <c r="EU1581" s="13"/>
      <c r="FV1581" s="19"/>
      <c r="FW1581" s="19"/>
      <c r="FX1581" s="19"/>
      <c r="FZ1581" s="19"/>
      <c r="GA1581" s="19"/>
      <c r="GB1581" s="19"/>
      <c r="GC1581" s="19"/>
      <c r="GD1581" s="19"/>
      <c r="GE1581" s="19"/>
      <c r="GF1581" s="19"/>
      <c r="GG1581" s="19"/>
      <c r="GH1581" s="19"/>
      <c r="GI1581" s="19"/>
      <c r="GJ1581" s="19"/>
      <c r="GK1581" s="19"/>
      <c r="GL1581" s="19"/>
      <c r="GM1581" s="19"/>
      <c r="GN1581" s="13"/>
    </row>
    <row r="1582" spans="69:196">
      <c r="BQ1582" s="19"/>
      <c r="BR1582" s="19"/>
      <c r="BS1582" s="19"/>
      <c r="BU1582" s="19"/>
      <c r="BV1582" s="19"/>
      <c r="BW1582" s="19"/>
      <c r="BX1582" s="19"/>
      <c r="BY1582" s="19"/>
      <c r="BZ1582" s="19"/>
      <c r="CA1582" s="27"/>
      <c r="EP1582" s="9"/>
      <c r="EU1582" s="13"/>
      <c r="FV1582" s="19"/>
      <c r="FW1582" s="19"/>
      <c r="FX1582" s="19"/>
      <c r="FZ1582" s="19"/>
      <c r="GA1582" s="19"/>
      <c r="GB1582" s="19"/>
      <c r="GC1582" s="19"/>
      <c r="GD1582" s="19"/>
      <c r="GE1582" s="19"/>
      <c r="GF1582" s="19"/>
      <c r="GG1582" s="19"/>
      <c r="GH1582" s="19"/>
      <c r="GI1582" s="19"/>
      <c r="GJ1582" s="19"/>
      <c r="GK1582" s="19"/>
      <c r="GL1582" s="19"/>
      <c r="GM1582" s="19"/>
      <c r="GN1582" s="13"/>
    </row>
    <row r="1583" spans="69:196">
      <c r="BQ1583" s="19"/>
      <c r="BR1583" s="19"/>
      <c r="BS1583" s="19"/>
      <c r="BU1583" s="19"/>
      <c r="BV1583" s="19"/>
      <c r="BW1583" s="19"/>
      <c r="BX1583" s="19"/>
      <c r="BY1583" s="19"/>
      <c r="BZ1583" s="19"/>
      <c r="CA1583" s="27"/>
      <c r="EP1583" s="9"/>
      <c r="EU1583" s="13"/>
      <c r="FV1583" s="19"/>
      <c r="FW1583" s="19"/>
      <c r="FX1583" s="19"/>
      <c r="FZ1583" s="19"/>
      <c r="GA1583" s="19"/>
      <c r="GB1583" s="19"/>
      <c r="GC1583" s="19"/>
      <c r="GD1583" s="19"/>
      <c r="GE1583" s="19"/>
      <c r="GF1583" s="19"/>
      <c r="GG1583" s="19"/>
      <c r="GH1583" s="19"/>
      <c r="GI1583" s="19"/>
      <c r="GJ1583" s="19"/>
      <c r="GK1583" s="19"/>
      <c r="GL1583" s="19"/>
      <c r="GM1583" s="19"/>
      <c r="GN1583" s="13"/>
    </row>
    <row r="1584" spans="69:196">
      <c r="BQ1584" s="19"/>
      <c r="BR1584" s="19"/>
      <c r="BS1584" s="19"/>
      <c r="BU1584" s="19"/>
      <c r="BV1584" s="19"/>
      <c r="BW1584" s="19"/>
      <c r="BX1584" s="19"/>
      <c r="BY1584" s="19"/>
      <c r="BZ1584" s="19"/>
      <c r="CA1584" s="27"/>
      <c r="EP1584" s="9"/>
      <c r="EU1584" s="13"/>
      <c r="FV1584" s="19"/>
      <c r="FW1584" s="19"/>
      <c r="FX1584" s="19"/>
      <c r="FZ1584" s="19"/>
      <c r="GA1584" s="19"/>
      <c r="GB1584" s="19"/>
      <c r="GC1584" s="19"/>
      <c r="GD1584" s="19"/>
      <c r="GE1584" s="19"/>
      <c r="GF1584" s="19"/>
      <c r="GG1584" s="19"/>
      <c r="GH1584" s="19"/>
      <c r="GI1584" s="19"/>
      <c r="GJ1584" s="19"/>
      <c r="GK1584" s="19"/>
      <c r="GL1584" s="19"/>
      <c r="GM1584" s="19"/>
      <c r="GN1584" s="13"/>
    </row>
    <row r="1585" spans="69:196">
      <c r="BQ1585" s="19"/>
      <c r="BR1585" s="19"/>
      <c r="BS1585" s="19"/>
      <c r="BU1585" s="19"/>
      <c r="BV1585" s="19"/>
      <c r="BW1585" s="19"/>
      <c r="BX1585" s="19"/>
      <c r="BY1585" s="19"/>
      <c r="BZ1585" s="19"/>
      <c r="CA1585" s="27"/>
      <c r="EP1585" s="9"/>
      <c r="EU1585" s="13"/>
      <c r="FV1585" s="19"/>
      <c r="FW1585" s="19"/>
      <c r="FX1585" s="19"/>
      <c r="FZ1585" s="19"/>
      <c r="GA1585" s="19"/>
      <c r="GB1585" s="19"/>
      <c r="GC1585" s="19"/>
      <c r="GD1585" s="19"/>
      <c r="GE1585" s="19"/>
      <c r="GF1585" s="19"/>
      <c r="GG1585" s="19"/>
      <c r="GH1585" s="19"/>
      <c r="GI1585" s="19"/>
      <c r="GJ1585" s="19"/>
      <c r="GK1585" s="19"/>
      <c r="GL1585" s="19"/>
      <c r="GM1585" s="19"/>
      <c r="GN1585" s="13"/>
    </row>
    <row r="1586" spans="69:196">
      <c r="BQ1586" s="19"/>
      <c r="BR1586" s="19"/>
      <c r="BS1586" s="19"/>
      <c r="BU1586" s="19"/>
      <c r="BV1586" s="19"/>
      <c r="BW1586" s="19"/>
      <c r="BX1586" s="19"/>
      <c r="BY1586" s="19"/>
      <c r="BZ1586" s="19"/>
      <c r="CA1586" s="27"/>
      <c r="EP1586" s="9"/>
      <c r="EU1586" s="13"/>
      <c r="FV1586" s="19"/>
      <c r="FW1586" s="19"/>
      <c r="FX1586" s="19"/>
      <c r="FZ1586" s="19"/>
      <c r="GA1586" s="19"/>
      <c r="GB1586" s="19"/>
      <c r="GC1586" s="19"/>
      <c r="GD1586" s="19"/>
      <c r="GE1586" s="19"/>
      <c r="GF1586" s="19"/>
      <c r="GG1586" s="19"/>
      <c r="GH1586" s="19"/>
      <c r="GI1586" s="19"/>
      <c r="GJ1586" s="19"/>
      <c r="GK1586" s="19"/>
      <c r="GL1586" s="19"/>
      <c r="GM1586" s="19"/>
      <c r="GN1586" s="13"/>
    </row>
    <row r="1587" spans="69:196">
      <c r="BQ1587" s="19"/>
      <c r="BR1587" s="19"/>
      <c r="BS1587" s="19"/>
      <c r="BU1587" s="19"/>
      <c r="BV1587" s="19"/>
      <c r="BW1587" s="19"/>
      <c r="BX1587" s="19"/>
      <c r="BY1587" s="19"/>
      <c r="BZ1587" s="19"/>
      <c r="CA1587" s="27"/>
      <c r="EP1587" s="9"/>
      <c r="EU1587" s="13"/>
      <c r="FV1587" s="19"/>
      <c r="FW1587" s="19"/>
      <c r="FX1587" s="19"/>
      <c r="FZ1587" s="19"/>
      <c r="GA1587" s="19"/>
      <c r="GB1587" s="19"/>
      <c r="GC1587" s="19"/>
      <c r="GD1587" s="19"/>
      <c r="GE1587" s="19"/>
      <c r="GF1587" s="19"/>
      <c r="GG1587" s="19"/>
      <c r="GH1587" s="19"/>
      <c r="GI1587" s="19"/>
      <c r="GJ1587" s="19"/>
      <c r="GK1587" s="19"/>
      <c r="GL1587" s="19"/>
      <c r="GM1587" s="19"/>
      <c r="GN1587" s="13"/>
    </row>
    <row r="1588" spans="69:196">
      <c r="BQ1588" s="19"/>
      <c r="BR1588" s="19"/>
      <c r="BS1588" s="19"/>
      <c r="BU1588" s="19"/>
      <c r="BV1588" s="19"/>
      <c r="BW1588" s="19"/>
      <c r="BX1588" s="19"/>
      <c r="BY1588" s="19"/>
      <c r="BZ1588" s="19"/>
      <c r="CA1588" s="27"/>
      <c r="EP1588" s="9"/>
      <c r="EU1588" s="13"/>
      <c r="FV1588" s="19"/>
      <c r="FW1588" s="19"/>
      <c r="FX1588" s="19"/>
      <c r="FZ1588" s="19"/>
      <c r="GA1588" s="19"/>
      <c r="GB1588" s="19"/>
      <c r="GC1588" s="19"/>
      <c r="GD1588" s="19"/>
      <c r="GE1588" s="19"/>
      <c r="GF1588" s="19"/>
      <c r="GG1588" s="19"/>
      <c r="GH1588" s="19"/>
      <c r="GI1588" s="19"/>
      <c r="GJ1588" s="19"/>
      <c r="GK1588" s="19"/>
      <c r="GL1588" s="19"/>
      <c r="GM1588" s="19"/>
      <c r="GN1588" s="13"/>
    </row>
    <row r="1589" spans="69:196">
      <c r="BQ1589" s="19"/>
      <c r="BR1589" s="19"/>
      <c r="BS1589" s="19"/>
      <c r="BU1589" s="19"/>
      <c r="BV1589" s="19"/>
      <c r="BW1589" s="19"/>
      <c r="BX1589" s="19"/>
      <c r="BY1589" s="19"/>
      <c r="BZ1589" s="19"/>
      <c r="CA1589" s="27"/>
      <c r="EP1589" s="9"/>
      <c r="EU1589" s="13"/>
      <c r="FV1589" s="19"/>
      <c r="FW1589" s="19"/>
      <c r="FX1589" s="19"/>
      <c r="FZ1589" s="19"/>
      <c r="GA1589" s="19"/>
      <c r="GB1589" s="19"/>
      <c r="GC1589" s="19"/>
      <c r="GD1589" s="19"/>
      <c r="GE1589" s="19"/>
      <c r="GF1589" s="19"/>
      <c r="GG1589" s="19"/>
      <c r="GH1589" s="19"/>
      <c r="GI1589" s="19"/>
      <c r="GJ1589" s="19"/>
      <c r="GK1589" s="19"/>
      <c r="GL1589" s="19"/>
      <c r="GM1589" s="19"/>
      <c r="GN1589" s="13"/>
    </row>
    <row r="1590" spans="69:196">
      <c r="BQ1590" s="19"/>
      <c r="BR1590" s="19"/>
      <c r="BS1590" s="19"/>
      <c r="BU1590" s="19"/>
      <c r="BV1590" s="19"/>
      <c r="BW1590" s="19"/>
      <c r="BX1590" s="19"/>
      <c r="BY1590" s="19"/>
      <c r="BZ1590" s="19"/>
      <c r="CA1590" s="27"/>
      <c r="EP1590" s="9"/>
      <c r="EU1590" s="13"/>
      <c r="FV1590" s="19"/>
      <c r="FW1590" s="19"/>
      <c r="FX1590" s="19"/>
      <c r="FZ1590" s="19"/>
      <c r="GA1590" s="19"/>
      <c r="GB1590" s="19"/>
      <c r="GC1590" s="19"/>
      <c r="GD1590" s="19"/>
      <c r="GE1590" s="19"/>
      <c r="GF1590" s="19"/>
      <c r="GG1590" s="19"/>
      <c r="GH1590" s="19"/>
      <c r="GI1590" s="19"/>
      <c r="GJ1590" s="19"/>
      <c r="GK1590" s="19"/>
      <c r="GL1590" s="19"/>
      <c r="GM1590" s="19"/>
      <c r="GN1590" s="13"/>
    </row>
    <row r="1591" spans="69:196">
      <c r="BQ1591" s="19"/>
      <c r="BR1591" s="19"/>
      <c r="BS1591" s="19"/>
      <c r="BU1591" s="19"/>
      <c r="BV1591" s="19"/>
      <c r="BW1591" s="19"/>
      <c r="BX1591" s="19"/>
      <c r="BY1591" s="19"/>
      <c r="BZ1591" s="19"/>
      <c r="CA1591" s="27"/>
      <c r="EP1591" s="9"/>
      <c r="EU1591" s="13"/>
      <c r="FV1591" s="19"/>
      <c r="FW1591" s="19"/>
      <c r="FX1591" s="19"/>
      <c r="FZ1591" s="19"/>
      <c r="GA1591" s="19"/>
      <c r="GB1591" s="19"/>
      <c r="GC1591" s="19"/>
      <c r="GD1591" s="19"/>
      <c r="GE1591" s="19"/>
      <c r="GF1591" s="19"/>
      <c r="GG1591" s="19"/>
      <c r="GH1591" s="19"/>
      <c r="GI1591" s="19"/>
      <c r="GJ1591" s="19"/>
      <c r="GK1591" s="19"/>
      <c r="GL1591" s="19"/>
      <c r="GM1591" s="19"/>
      <c r="GN1591" s="13"/>
    </row>
    <row r="1592" spans="69:196">
      <c r="BQ1592" s="19"/>
      <c r="BR1592" s="19"/>
      <c r="BS1592" s="19"/>
      <c r="BU1592" s="19"/>
      <c r="BV1592" s="19"/>
      <c r="BW1592" s="19"/>
      <c r="BX1592" s="19"/>
      <c r="BY1592" s="19"/>
      <c r="BZ1592" s="19"/>
      <c r="CA1592" s="27"/>
      <c r="EP1592" s="9"/>
      <c r="EU1592" s="13"/>
      <c r="FV1592" s="19"/>
      <c r="FW1592" s="19"/>
      <c r="FX1592" s="19"/>
      <c r="FZ1592" s="19"/>
      <c r="GA1592" s="19"/>
      <c r="GB1592" s="19"/>
      <c r="GC1592" s="19"/>
      <c r="GD1592" s="19"/>
      <c r="GE1592" s="19"/>
      <c r="GF1592" s="19"/>
      <c r="GG1592" s="19"/>
      <c r="GH1592" s="19"/>
      <c r="GI1592" s="19"/>
      <c r="GJ1592" s="19"/>
      <c r="GK1592" s="19"/>
      <c r="GL1592" s="19"/>
      <c r="GM1592" s="19"/>
      <c r="GN1592" s="13"/>
    </row>
    <row r="1593" spans="69:196">
      <c r="BQ1593" s="19"/>
      <c r="BR1593" s="19"/>
      <c r="BS1593" s="19"/>
      <c r="BU1593" s="19"/>
      <c r="BV1593" s="19"/>
      <c r="BW1593" s="19"/>
      <c r="BX1593" s="19"/>
      <c r="BY1593" s="19"/>
      <c r="BZ1593" s="19"/>
      <c r="CA1593" s="27"/>
      <c r="EP1593" s="9"/>
      <c r="EU1593" s="13"/>
      <c r="FV1593" s="19"/>
      <c r="FW1593" s="19"/>
      <c r="FX1593" s="19"/>
      <c r="FZ1593" s="19"/>
      <c r="GA1593" s="19"/>
      <c r="GB1593" s="19"/>
      <c r="GC1593" s="19"/>
      <c r="GD1593" s="19"/>
      <c r="GE1593" s="19"/>
      <c r="GF1593" s="19"/>
      <c r="GG1593" s="19"/>
      <c r="GH1593" s="19"/>
      <c r="GI1593" s="19"/>
      <c r="GJ1593" s="19"/>
      <c r="GK1593" s="19"/>
      <c r="GL1593" s="19"/>
      <c r="GM1593" s="19"/>
      <c r="GN1593" s="13"/>
    </row>
    <row r="1594" spans="69:196">
      <c r="BQ1594" s="19"/>
      <c r="BR1594" s="19"/>
      <c r="BS1594" s="19"/>
      <c r="BU1594" s="19"/>
      <c r="BV1594" s="19"/>
      <c r="BW1594" s="19"/>
      <c r="BX1594" s="19"/>
      <c r="BY1594" s="19"/>
      <c r="BZ1594" s="19"/>
      <c r="CA1594" s="27"/>
      <c r="EP1594" s="9"/>
      <c r="EU1594" s="13"/>
      <c r="FV1594" s="19"/>
      <c r="FW1594" s="19"/>
      <c r="FX1594" s="19"/>
      <c r="FZ1594" s="19"/>
      <c r="GA1594" s="19"/>
      <c r="GB1594" s="19"/>
      <c r="GC1594" s="19"/>
      <c r="GD1594" s="19"/>
      <c r="GE1594" s="19"/>
      <c r="GF1594" s="19"/>
      <c r="GG1594" s="19"/>
      <c r="GH1594" s="19"/>
      <c r="GI1594" s="19"/>
      <c r="GJ1594" s="19"/>
      <c r="GK1594" s="19"/>
      <c r="GL1594" s="19"/>
      <c r="GM1594" s="19"/>
      <c r="GN1594" s="13"/>
    </row>
    <row r="1595" spans="69:196">
      <c r="BQ1595" s="19"/>
      <c r="BR1595" s="19"/>
      <c r="BS1595" s="19"/>
      <c r="BU1595" s="19"/>
      <c r="BV1595" s="19"/>
      <c r="BW1595" s="19"/>
      <c r="BX1595" s="19"/>
      <c r="BY1595" s="19"/>
      <c r="BZ1595" s="19"/>
      <c r="CA1595" s="27"/>
      <c r="EP1595" s="9"/>
      <c r="EU1595" s="13"/>
      <c r="FV1595" s="19"/>
      <c r="FW1595" s="19"/>
      <c r="FX1595" s="19"/>
      <c r="FZ1595" s="19"/>
      <c r="GA1595" s="19"/>
      <c r="GB1595" s="19"/>
      <c r="GC1595" s="19"/>
      <c r="GD1595" s="19"/>
      <c r="GE1595" s="19"/>
      <c r="GF1595" s="19"/>
      <c r="GG1595" s="19"/>
      <c r="GH1595" s="19"/>
      <c r="GI1595" s="19"/>
      <c r="GJ1595" s="19"/>
      <c r="GK1595" s="19"/>
      <c r="GL1595" s="19"/>
      <c r="GM1595" s="19"/>
      <c r="GN1595" s="13"/>
    </row>
    <row r="1596" spans="69:196">
      <c r="BQ1596" s="19"/>
      <c r="BR1596" s="19"/>
      <c r="BS1596" s="19"/>
      <c r="BU1596" s="19"/>
      <c r="BV1596" s="19"/>
      <c r="BW1596" s="19"/>
      <c r="BX1596" s="19"/>
      <c r="BY1596" s="19"/>
      <c r="BZ1596" s="19"/>
      <c r="CA1596" s="27"/>
      <c r="EP1596" s="9"/>
      <c r="EU1596" s="13"/>
      <c r="FV1596" s="19"/>
      <c r="FW1596" s="19"/>
      <c r="FX1596" s="19"/>
      <c r="FZ1596" s="19"/>
      <c r="GA1596" s="19"/>
      <c r="GB1596" s="19"/>
      <c r="GC1596" s="19"/>
      <c r="GD1596" s="19"/>
      <c r="GE1596" s="19"/>
      <c r="GF1596" s="19"/>
      <c r="GG1596" s="19"/>
      <c r="GH1596" s="19"/>
      <c r="GI1596" s="19"/>
      <c r="GJ1596" s="19"/>
      <c r="GK1596" s="19"/>
      <c r="GL1596" s="19"/>
      <c r="GM1596" s="19"/>
      <c r="GN1596" s="13"/>
    </row>
    <row r="1597" spans="69:196">
      <c r="BQ1597" s="19"/>
      <c r="BR1597" s="19"/>
      <c r="BS1597" s="19"/>
      <c r="BU1597" s="19"/>
      <c r="BV1597" s="19"/>
      <c r="BW1597" s="19"/>
      <c r="BX1597" s="19"/>
      <c r="BY1597" s="19"/>
      <c r="BZ1597" s="19"/>
      <c r="CA1597" s="27"/>
      <c r="EP1597" s="9"/>
      <c r="EU1597" s="13"/>
      <c r="FV1597" s="19"/>
      <c r="FW1597" s="19"/>
      <c r="FX1597" s="19"/>
      <c r="FZ1597" s="19"/>
      <c r="GA1597" s="19"/>
      <c r="GB1597" s="19"/>
      <c r="GC1597" s="19"/>
      <c r="GD1597" s="19"/>
      <c r="GE1597" s="19"/>
      <c r="GF1597" s="19"/>
      <c r="GG1597" s="19"/>
      <c r="GH1597" s="19"/>
      <c r="GI1597" s="19"/>
      <c r="GJ1597" s="19"/>
      <c r="GK1597" s="19"/>
      <c r="GL1597" s="19"/>
      <c r="GM1597" s="19"/>
      <c r="GN1597" s="13"/>
    </row>
    <row r="1598" spans="69:196">
      <c r="BQ1598" s="19"/>
      <c r="BR1598" s="19"/>
      <c r="BS1598" s="19"/>
      <c r="BU1598" s="19"/>
      <c r="BV1598" s="19"/>
      <c r="BW1598" s="19"/>
      <c r="BX1598" s="19"/>
      <c r="BY1598" s="19"/>
      <c r="BZ1598" s="19"/>
      <c r="CA1598" s="27"/>
      <c r="EP1598" s="9"/>
      <c r="EU1598" s="13"/>
      <c r="FV1598" s="19"/>
      <c r="FW1598" s="19"/>
      <c r="FX1598" s="19"/>
      <c r="FZ1598" s="19"/>
      <c r="GA1598" s="19"/>
      <c r="GB1598" s="19"/>
      <c r="GC1598" s="19"/>
      <c r="GD1598" s="19"/>
      <c r="GE1598" s="19"/>
      <c r="GF1598" s="19"/>
      <c r="GG1598" s="19"/>
      <c r="GH1598" s="19"/>
      <c r="GI1598" s="19"/>
      <c r="GJ1598" s="19"/>
      <c r="GK1598" s="19"/>
      <c r="GL1598" s="19"/>
      <c r="GM1598" s="19"/>
      <c r="GN1598" s="13"/>
    </row>
    <row r="1599" spans="69:196">
      <c r="BQ1599" s="19"/>
      <c r="BR1599" s="19"/>
      <c r="BS1599" s="19"/>
      <c r="BU1599" s="19"/>
      <c r="BV1599" s="19"/>
      <c r="BW1599" s="19"/>
      <c r="BX1599" s="19"/>
      <c r="BY1599" s="19"/>
      <c r="BZ1599" s="19"/>
      <c r="CA1599" s="27"/>
      <c r="EP1599" s="9"/>
      <c r="EU1599" s="13"/>
      <c r="FV1599" s="19"/>
      <c r="FW1599" s="19"/>
      <c r="FX1599" s="19"/>
      <c r="FZ1599" s="19"/>
      <c r="GA1599" s="19"/>
      <c r="GB1599" s="19"/>
      <c r="GC1599" s="19"/>
      <c r="GD1599" s="19"/>
      <c r="GE1599" s="19"/>
      <c r="GF1599" s="19"/>
      <c r="GG1599" s="19"/>
      <c r="GH1599" s="19"/>
      <c r="GI1599" s="19"/>
      <c r="GJ1599" s="19"/>
      <c r="GK1599" s="19"/>
      <c r="GL1599" s="19"/>
      <c r="GM1599" s="19"/>
      <c r="GN1599" s="13"/>
    </row>
    <row r="1600" spans="69:196">
      <c r="BQ1600" s="19"/>
      <c r="BR1600" s="19"/>
      <c r="BS1600" s="19"/>
      <c r="BU1600" s="19"/>
      <c r="BV1600" s="19"/>
      <c r="BW1600" s="19"/>
      <c r="BX1600" s="19"/>
      <c r="BY1600" s="19"/>
      <c r="BZ1600" s="19"/>
      <c r="CA1600" s="27"/>
      <c r="EP1600" s="9"/>
      <c r="EU1600" s="13"/>
      <c r="FV1600" s="19"/>
      <c r="FW1600" s="19"/>
      <c r="FX1600" s="19"/>
      <c r="FZ1600" s="19"/>
      <c r="GA1600" s="19"/>
      <c r="GB1600" s="19"/>
      <c r="GC1600" s="19"/>
      <c r="GD1600" s="19"/>
      <c r="GE1600" s="19"/>
      <c r="GF1600" s="19"/>
      <c r="GG1600" s="19"/>
      <c r="GH1600" s="19"/>
      <c r="GI1600" s="19"/>
      <c r="GJ1600" s="19"/>
      <c r="GK1600" s="19"/>
      <c r="GL1600" s="19"/>
      <c r="GM1600" s="19"/>
      <c r="GN1600" s="13"/>
    </row>
    <row r="1601" spans="69:196">
      <c r="BQ1601" s="19"/>
      <c r="BR1601" s="19"/>
      <c r="BS1601" s="19"/>
      <c r="BU1601" s="19"/>
      <c r="BV1601" s="19"/>
      <c r="BW1601" s="19"/>
      <c r="BX1601" s="19"/>
      <c r="BY1601" s="19"/>
      <c r="BZ1601" s="19"/>
      <c r="CA1601" s="27"/>
      <c r="EP1601" s="9"/>
      <c r="EU1601" s="13"/>
      <c r="FV1601" s="19"/>
      <c r="FW1601" s="19"/>
      <c r="FX1601" s="19"/>
      <c r="FZ1601" s="19"/>
      <c r="GA1601" s="19"/>
      <c r="GB1601" s="19"/>
      <c r="GC1601" s="19"/>
      <c r="GD1601" s="19"/>
      <c r="GE1601" s="19"/>
      <c r="GF1601" s="19"/>
      <c r="GG1601" s="19"/>
      <c r="GH1601" s="19"/>
      <c r="GI1601" s="19"/>
      <c r="GJ1601" s="19"/>
      <c r="GK1601" s="19"/>
      <c r="GL1601" s="19"/>
      <c r="GM1601" s="19"/>
      <c r="GN1601" s="13"/>
    </row>
    <row r="1602" spans="69:196">
      <c r="BQ1602" s="19"/>
      <c r="BR1602" s="19"/>
      <c r="BS1602" s="19"/>
      <c r="BU1602" s="19"/>
      <c r="BV1602" s="19"/>
      <c r="BW1602" s="19"/>
      <c r="BX1602" s="19"/>
      <c r="BY1602" s="19"/>
      <c r="BZ1602" s="19"/>
      <c r="CA1602" s="27"/>
      <c r="EP1602" s="9"/>
      <c r="EU1602" s="13"/>
      <c r="FV1602" s="19"/>
      <c r="FW1602" s="19"/>
      <c r="FX1602" s="19"/>
      <c r="FZ1602" s="19"/>
      <c r="GA1602" s="19"/>
      <c r="GB1602" s="19"/>
      <c r="GC1602" s="19"/>
      <c r="GD1602" s="19"/>
      <c r="GE1602" s="19"/>
      <c r="GF1602" s="19"/>
      <c r="GG1602" s="19"/>
      <c r="GH1602" s="19"/>
      <c r="GI1602" s="19"/>
      <c r="GJ1602" s="19"/>
      <c r="GK1602" s="19"/>
      <c r="GL1602" s="19"/>
      <c r="GM1602" s="19"/>
      <c r="GN1602" s="13"/>
    </row>
    <row r="1603" spans="69:196">
      <c r="BQ1603" s="19"/>
      <c r="BR1603" s="19"/>
      <c r="BS1603" s="19"/>
      <c r="BU1603" s="19"/>
      <c r="BV1603" s="19"/>
      <c r="BW1603" s="19"/>
      <c r="BX1603" s="19"/>
      <c r="BY1603" s="19"/>
      <c r="BZ1603" s="19"/>
      <c r="CA1603" s="27"/>
      <c r="EP1603" s="9"/>
      <c r="EU1603" s="13"/>
      <c r="FV1603" s="19"/>
      <c r="FW1603" s="19"/>
      <c r="FX1603" s="19"/>
      <c r="FZ1603" s="19"/>
      <c r="GA1603" s="19"/>
      <c r="GB1603" s="19"/>
      <c r="GC1603" s="19"/>
      <c r="GD1603" s="19"/>
      <c r="GE1603" s="19"/>
      <c r="GF1603" s="19"/>
      <c r="GG1603" s="19"/>
      <c r="GH1603" s="19"/>
      <c r="GI1603" s="19"/>
      <c r="GJ1603" s="19"/>
      <c r="GK1603" s="19"/>
      <c r="GL1603" s="19"/>
      <c r="GM1603" s="19"/>
      <c r="GN1603" s="13"/>
    </row>
    <row r="1604" spans="69:196">
      <c r="BQ1604" s="19"/>
      <c r="BR1604" s="19"/>
      <c r="BS1604" s="19"/>
      <c r="BU1604" s="19"/>
      <c r="BV1604" s="19"/>
      <c r="BW1604" s="19"/>
      <c r="BX1604" s="19"/>
      <c r="BY1604" s="19"/>
      <c r="BZ1604" s="19"/>
      <c r="CA1604" s="27"/>
      <c r="EP1604" s="9"/>
      <c r="EU1604" s="13"/>
      <c r="FV1604" s="19"/>
      <c r="FW1604" s="19"/>
      <c r="FX1604" s="19"/>
      <c r="FZ1604" s="19"/>
      <c r="GA1604" s="19"/>
      <c r="GB1604" s="19"/>
      <c r="GC1604" s="19"/>
      <c r="GD1604" s="19"/>
      <c r="GE1604" s="19"/>
      <c r="GF1604" s="19"/>
      <c r="GG1604" s="19"/>
      <c r="GH1604" s="19"/>
      <c r="GI1604" s="19"/>
      <c r="GJ1604" s="19"/>
      <c r="GK1604" s="19"/>
      <c r="GL1604" s="19"/>
      <c r="GM1604" s="19"/>
      <c r="GN1604" s="13"/>
    </row>
    <row r="1605" spans="69:196">
      <c r="BQ1605" s="19"/>
      <c r="BR1605" s="19"/>
      <c r="BS1605" s="19"/>
      <c r="BU1605" s="19"/>
      <c r="BV1605" s="19"/>
      <c r="BW1605" s="19"/>
      <c r="BX1605" s="19"/>
      <c r="BY1605" s="19"/>
      <c r="BZ1605" s="19"/>
      <c r="CA1605" s="27"/>
      <c r="EP1605" s="9"/>
      <c r="EU1605" s="13"/>
      <c r="FV1605" s="19"/>
      <c r="FW1605" s="19"/>
      <c r="FX1605" s="19"/>
      <c r="FZ1605" s="19"/>
      <c r="GA1605" s="19"/>
      <c r="GB1605" s="19"/>
      <c r="GC1605" s="19"/>
      <c r="GD1605" s="19"/>
      <c r="GE1605" s="19"/>
      <c r="GF1605" s="19"/>
      <c r="GG1605" s="19"/>
      <c r="GH1605" s="19"/>
      <c r="GI1605" s="19"/>
      <c r="GJ1605" s="19"/>
      <c r="GK1605" s="19"/>
      <c r="GL1605" s="19"/>
      <c r="GM1605" s="19"/>
      <c r="GN1605" s="13"/>
    </row>
    <row r="1606" spans="69:196">
      <c r="BQ1606" s="19"/>
      <c r="BR1606" s="19"/>
      <c r="BS1606" s="19"/>
      <c r="BU1606" s="19"/>
      <c r="BV1606" s="19"/>
      <c r="BW1606" s="19"/>
      <c r="BX1606" s="19"/>
      <c r="BY1606" s="19"/>
      <c r="BZ1606" s="19"/>
      <c r="CA1606" s="27"/>
      <c r="EP1606" s="9"/>
      <c r="EU1606" s="13"/>
      <c r="FV1606" s="19"/>
      <c r="FW1606" s="19"/>
      <c r="FX1606" s="19"/>
      <c r="FZ1606" s="19"/>
      <c r="GA1606" s="19"/>
      <c r="GB1606" s="19"/>
      <c r="GC1606" s="19"/>
      <c r="GD1606" s="19"/>
      <c r="GE1606" s="19"/>
      <c r="GF1606" s="19"/>
      <c r="GG1606" s="19"/>
      <c r="GH1606" s="19"/>
      <c r="GI1606" s="19"/>
      <c r="GJ1606" s="19"/>
      <c r="GK1606" s="19"/>
      <c r="GL1606" s="19"/>
      <c r="GM1606" s="19"/>
      <c r="GN1606" s="13"/>
    </row>
    <row r="1607" spans="69:196">
      <c r="BQ1607" s="19"/>
      <c r="BR1607" s="19"/>
      <c r="BS1607" s="19"/>
      <c r="BU1607" s="19"/>
      <c r="BV1607" s="19"/>
      <c r="BW1607" s="19"/>
      <c r="BX1607" s="19"/>
      <c r="BY1607" s="19"/>
      <c r="BZ1607" s="19"/>
      <c r="CA1607" s="27"/>
      <c r="EP1607" s="9"/>
      <c r="EU1607" s="13"/>
      <c r="FV1607" s="19"/>
      <c r="FW1607" s="19"/>
      <c r="FX1607" s="19"/>
      <c r="FZ1607" s="19"/>
      <c r="GA1607" s="19"/>
      <c r="GB1607" s="19"/>
      <c r="GC1607" s="19"/>
      <c r="GD1607" s="19"/>
      <c r="GE1607" s="19"/>
      <c r="GF1607" s="19"/>
      <c r="GG1607" s="19"/>
      <c r="GH1607" s="19"/>
      <c r="GI1607" s="19"/>
      <c r="GJ1607" s="19"/>
      <c r="GK1607" s="19"/>
      <c r="GL1607" s="19"/>
      <c r="GM1607" s="19"/>
      <c r="GN1607" s="13"/>
    </row>
    <row r="1608" spans="69:196">
      <c r="BQ1608" s="19"/>
      <c r="BR1608" s="19"/>
      <c r="BS1608" s="19"/>
      <c r="BU1608" s="19"/>
      <c r="BV1608" s="19"/>
      <c r="BW1608" s="19"/>
      <c r="BX1608" s="19"/>
      <c r="BY1608" s="19"/>
      <c r="BZ1608" s="19"/>
      <c r="CA1608" s="27"/>
      <c r="EP1608" s="9"/>
      <c r="EU1608" s="13"/>
      <c r="FV1608" s="19"/>
      <c r="FW1608" s="19"/>
      <c r="FX1608" s="19"/>
      <c r="FZ1608" s="19"/>
      <c r="GA1608" s="19"/>
      <c r="GB1608" s="19"/>
      <c r="GC1608" s="19"/>
      <c r="GD1608" s="19"/>
      <c r="GE1608" s="19"/>
      <c r="GF1608" s="19"/>
      <c r="GG1608" s="19"/>
      <c r="GH1608" s="19"/>
      <c r="GI1608" s="19"/>
      <c r="GJ1608" s="19"/>
      <c r="GK1608" s="19"/>
      <c r="GL1608" s="19"/>
      <c r="GM1608" s="19"/>
      <c r="GN1608" s="13"/>
    </row>
    <row r="1609" spans="69:196">
      <c r="BQ1609" s="19"/>
      <c r="BR1609" s="19"/>
      <c r="BS1609" s="19"/>
      <c r="BU1609" s="19"/>
      <c r="BV1609" s="19"/>
      <c r="BW1609" s="19"/>
      <c r="BX1609" s="19"/>
      <c r="BY1609" s="19"/>
      <c r="BZ1609" s="19"/>
      <c r="CA1609" s="27"/>
      <c r="EP1609" s="9"/>
      <c r="EU1609" s="13"/>
      <c r="FV1609" s="19"/>
      <c r="FW1609" s="19"/>
      <c r="FX1609" s="19"/>
      <c r="FZ1609" s="19"/>
      <c r="GA1609" s="19"/>
      <c r="GB1609" s="19"/>
      <c r="GC1609" s="19"/>
      <c r="GD1609" s="19"/>
      <c r="GE1609" s="19"/>
      <c r="GF1609" s="19"/>
      <c r="GG1609" s="19"/>
      <c r="GH1609" s="19"/>
      <c r="GI1609" s="19"/>
      <c r="GJ1609" s="19"/>
      <c r="GK1609" s="19"/>
      <c r="GL1609" s="19"/>
      <c r="GM1609" s="19"/>
      <c r="GN1609" s="13"/>
    </row>
    <row r="1610" spans="69:196">
      <c r="BQ1610" s="19"/>
      <c r="BR1610" s="19"/>
      <c r="BS1610" s="19"/>
      <c r="BU1610" s="19"/>
      <c r="BV1610" s="19"/>
      <c r="BW1610" s="19"/>
      <c r="BX1610" s="19"/>
      <c r="BY1610" s="19"/>
      <c r="BZ1610" s="19"/>
      <c r="CA1610" s="27"/>
      <c r="EP1610" s="9"/>
      <c r="EU1610" s="13"/>
      <c r="FV1610" s="19"/>
      <c r="FW1610" s="19"/>
      <c r="FX1610" s="19"/>
      <c r="FZ1610" s="19"/>
      <c r="GA1610" s="19"/>
      <c r="GB1610" s="19"/>
      <c r="GC1610" s="19"/>
      <c r="GD1610" s="19"/>
      <c r="GE1610" s="19"/>
      <c r="GF1610" s="19"/>
      <c r="GG1610" s="19"/>
      <c r="GH1610" s="19"/>
      <c r="GI1610" s="19"/>
      <c r="GJ1610" s="19"/>
      <c r="GK1610" s="19"/>
      <c r="GL1610" s="19"/>
      <c r="GM1610" s="19"/>
      <c r="GN1610" s="13"/>
    </row>
    <row r="1611" spans="69:196">
      <c r="BQ1611" s="19"/>
      <c r="BR1611" s="19"/>
      <c r="BS1611" s="19"/>
      <c r="BU1611" s="19"/>
      <c r="BV1611" s="19"/>
      <c r="BW1611" s="19"/>
      <c r="BX1611" s="19"/>
      <c r="BY1611" s="19"/>
      <c r="BZ1611" s="19"/>
      <c r="CA1611" s="27"/>
      <c r="EP1611" s="9"/>
      <c r="EU1611" s="13"/>
      <c r="FV1611" s="19"/>
      <c r="FW1611" s="19"/>
      <c r="FX1611" s="19"/>
      <c r="FZ1611" s="19"/>
      <c r="GA1611" s="19"/>
      <c r="GB1611" s="19"/>
      <c r="GC1611" s="19"/>
      <c r="GD1611" s="19"/>
      <c r="GE1611" s="19"/>
      <c r="GF1611" s="19"/>
      <c r="GG1611" s="19"/>
      <c r="GH1611" s="19"/>
      <c r="GI1611" s="19"/>
      <c r="GJ1611" s="19"/>
      <c r="GK1611" s="19"/>
      <c r="GL1611" s="19"/>
      <c r="GM1611" s="19"/>
      <c r="GN1611" s="13"/>
    </row>
    <row r="1612" spans="69:196">
      <c r="BQ1612" s="19"/>
      <c r="BR1612" s="19"/>
      <c r="BS1612" s="19"/>
      <c r="BU1612" s="19"/>
      <c r="BV1612" s="19"/>
      <c r="BW1612" s="19"/>
      <c r="BX1612" s="19"/>
      <c r="BY1612" s="19"/>
      <c r="BZ1612" s="19"/>
      <c r="CA1612" s="27"/>
      <c r="EP1612" s="9"/>
      <c r="EU1612" s="13"/>
      <c r="FV1612" s="19"/>
      <c r="FW1612" s="19"/>
      <c r="FX1612" s="19"/>
      <c r="FZ1612" s="19"/>
      <c r="GA1612" s="19"/>
      <c r="GB1612" s="19"/>
      <c r="GC1612" s="19"/>
      <c r="GD1612" s="19"/>
      <c r="GE1612" s="19"/>
      <c r="GF1612" s="19"/>
      <c r="GG1612" s="19"/>
      <c r="GH1612" s="19"/>
      <c r="GI1612" s="19"/>
      <c r="GJ1612" s="19"/>
      <c r="GK1612" s="19"/>
      <c r="GL1612" s="19"/>
      <c r="GM1612" s="19"/>
      <c r="GN1612" s="13"/>
    </row>
    <row r="1613" spans="69:196">
      <c r="BQ1613" s="19"/>
      <c r="BR1613" s="19"/>
      <c r="BS1613" s="19"/>
      <c r="BU1613" s="19"/>
      <c r="BV1613" s="19"/>
      <c r="BW1613" s="19"/>
      <c r="BX1613" s="19"/>
      <c r="BY1613" s="19"/>
      <c r="BZ1613" s="19"/>
      <c r="CA1613" s="27"/>
      <c r="EU1613" s="13"/>
      <c r="FV1613" s="19"/>
      <c r="FW1613" s="19"/>
      <c r="FX1613" s="19"/>
      <c r="FZ1613" s="19"/>
      <c r="GA1613" s="19"/>
      <c r="GB1613" s="19"/>
      <c r="GC1613" s="19"/>
      <c r="GD1613" s="19"/>
      <c r="GE1613" s="19"/>
      <c r="GF1613" s="19"/>
      <c r="GG1613" s="19"/>
      <c r="GH1613" s="19"/>
      <c r="GI1613" s="19"/>
      <c r="GJ1613" s="19"/>
      <c r="GK1613" s="19"/>
      <c r="GL1613" s="19"/>
      <c r="GM1613" s="19"/>
      <c r="GN1613" s="13"/>
    </row>
    <row r="1614" spans="69:196">
      <c r="BQ1614" s="19"/>
      <c r="BR1614" s="19"/>
      <c r="BS1614" s="19"/>
      <c r="BU1614" s="19"/>
      <c r="BV1614" s="19"/>
      <c r="BW1614" s="19"/>
      <c r="BX1614" s="19"/>
      <c r="BY1614" s="19"/>
      <c r="BZ1614" s="19"/>
      <c r="CA1614" s="27"/>
      <c r="EU1614" s="13"/>
      <c r="FV1614" s="19"/>
      <c r="FW1614" s="19"/>
      <c r="FX1614" s="19"/>
      <c r="FZ1614" s="19"/>
      <c r="GA1614" s="19"/>
      <c r="GB1614" s="19"/>
      <c r="GC1614" s="19"/>
      <c r="GD1614" s="19"/>
      <c r="GE1614" s="19"/>
      <c r="GF1614" s="19"/>
      <c r="GG1614" s="19"/>
      <c r="GH1614" s="19"/>
      <c r="GI1614" s="19"/>
      <c r="GJ1614" s="19"/>
      <c r="GK1614" s="19"/>
      <c r="GL1614" s="19"/>
      <c r="GM1614" s="19"/>
      <c r="GN1614" s="13"/>
    </row>
    <row r="1615" spans="69:196">
      <c r="BQ1615" s="19"/>
      <c r="BR1615" s="19"/>
      <c r="BS1615" s="19"/>
      <c r="BU1615" s="19"/>
      <c r="BV1615" s="19"/>
      <c r="BW1615" s="19"/>
      <c r="BX1615" s="19"/>
      <c r="BY1615" s="19"/>
      <c r="BZ1615" s="19"/>
      <c r="CA1615" s="27"/>
      <c r="EU1615" s="13"/>
      <c r="FV1615" s="19"/>
      <c r="FW1615" s="19"/>
      <c r="FX1615" s="19"/>
      <c r="FZ1615" s="19"/>
      <c r="GA1615" s="19"/>
      <c r="GB1615" s="19"/>
      <c r="GC1615" s="19"/>
      <c r="GD1615" s="19"/>
      <c r="GE1615" s="19"/>
      <c r="GF1615" s="19"/>
      <c r="GG1615" s="19"/>
      <c r="GH1615" s="19"/>
      <c r="GI1615" s="19"/>
      <c r="GJ1615" s="19"/>
      <c r="GK1615" s="19"/>
      <c r="GL1615" s="19"/>
      <c r="GM1615" s="19"/>
      <c r="GN1615" s="13"/>
    </row>
    <row r="1616" spans="69:196">
      <c r="BQ1616" s="19"/>
      <c r="BR1616" s="19"/>
      <c r="BS1616" s="19"/>
      <c r="BU1616" s="19"/>
      <c r="BV1616" s="19"/>
      <c r="BW1616" s="19"/>
      <c r="BX1616" s="19"/>
      <c r="BY1616" s="19"/>
      <c r="BZ1616" s="19"/>
      <c r="CA1616" s="27"/>
      <c r="EU1616" s="13"/>
      <c r="FV1616" s="19"/>
      <c r="FW1616" s="19"/>
      <c r="FX1616" s="19"/>
      <c r="FZ1616" s="19"/>
      <c r="GA1616" s="19"/>
      <c r="GB1616" s="19"/>
      <c r="GC1616" s="19"/>
      <c r="GD1616" s="19"/>
      <c r="GE1616" s="19"/>
      <c r="GF1616" s="19"/>
      <c r="GG1616" s="19"/>
      <c r="GH1616" s="19"/>
      <c r="GI1616" s="19"/>
      <c r="GJ1616" s="19"/>
      <c r="GK1616" s="19"/>
      <c r="GL1616" s="19"/>
      <c r="GM1616" s="19"/>
      <c r="GN1616" s="13"/>
    </row>
    <row r="1617" spans="69:196">
      <c r="BQ1617" s="19"/>
      <c r="BR1617" s="19"/>
      <c r="BS1617" s="19"/>
      <c r="BU1617" s="19"/>
      <c r="BV1617" s="19"/>
      <c r="BW1617" s="19"/>
      <c r="BX1617" s="19"/>
      <c r="BY1617" s="19"/>
      <c r="BZ1617" s="19"/>
      <c r="CA1617" s="27"/>
      <c r="EU1617" s="13"/>
      <c r="FV1617" s="19"/>
      <c r="FW1617" s="19"/>
      <c r="FX1617" s="19"/>
      <c r="FZ1617" s="19"/>
      <c r="GA1617" s="19"/>
      <c r="GB1617" s="19"/>
      <c r="GC1617" s="19"/>
      <c r="GD1617" s="19"/>
      <c r="GE1617" s="19"/>
      <c r="GF1617" s="19"/>
      <c r="GG1617" s="19"/>
      <c r="GH1617" s="19"/>
      <c r="GI1617" s="19"/>
      <c r="GJ1617" s="19"/>
      <c r="GK1617" s="19"/>
      <c r="GL1617" s="19"/>
      <c r="GM1617" s="19"/>
      <c r="GN1617" s="13"/>
    </row>
    <row r="1618" spans="69:196">
      <c r="BQ1618" s="19"/>
      <c r="BR1618" s="19"/>
      <c r="BS1618" s="19"/>
      <c r="BU1618" s="19"/>
      <c r="BV1618" s="19"/>
      <c r="BW1618" s="19"/>
      <c r="BX1618" s="19"/>
      <c r="BY1618" s="19"/>
      <c r="BZ1618" s="19"/>
      <c r="CA1618" s="27"/>
      <c r="EU1618" s="13"/>
      <c r="FV1618" s="19"/>
      <c r="FW1618" s="19"/>
      <c r="FX1618" s="19"/>
      <c r="FZ1618" s="19"/>
      <c r="GA1618" s="19"/>
      <c r="GB1618" s="19"/>
      <c r="GC1618" s="19"/>
      <c r="GD1618" s="19"/>
      <c r="GE1618" s="19"/>
      <c r="GF1618" s="19"/>
      <c r="GG1618" s="19"/>
      <c r="GH1618" s="19"/>
      <c r="GI1618" s="19"/>
      <c r="GJ1618" s="19"/>
      <c r="GK1618" s="19"/>
      <c r="GL1618" s="19"/>
      <c r="GM1618" s="19"/>
      <c r="GN1618" s="13"/>
    </row>
    <row r="1619" spans="69:196">
      <c r="BQ1619" s="19"/>
      <c r="BR1619" s="19"/>
      <c r="BS1619" s="19"/>
      <c r="BU1619" s="19"/>
      <c r="BV1619" s="19"/>
      <c r="BW1619" s="19"/>
      <c r="BX1619" s="19"/>
      <c r="BY1619" s="19"/>
      <c r="BZ1619" s="19"/>
      <c r="CA1619" s="27"/>
      <c r="EU1619" s="13"/>
      <c r="FV1619" s="19"/>
      <c r="FW1619" s="19"/>
      <c r="FX1619" s="19"/>
      <c r="FZ1619" s="19"/>
      <c r="GA1619" s="19"/>
      <c r="GB1619" s="19"/>
      <c r="GC1619" s="19"/>
      <c r="GD1619" s="19"/>
      <c r="GE1619" s="19"/>
      <c r="GF1619" s="19"/>
      <c r="GG1619" s="19"/>
      <c r="GH1619" s="19"/>
      <c r="GI1619" s="19"/>
      <c r="GJ1619" s="19"/>
      <c r="GK1619" s="19"/>
      <c r="GL1619" s="19"/>
      <c r="GM1619" s="19"/>
      <c r="GN1619" s="13"/>
    </row>
    <row r="1620" spans="69:196">
      <c r="BQ1620" s="19"/>
      <c r="BR1620" s="19"/>
      <c r="BS1620" s="19"/>
      <c r="BU1620" s="19"/>
      <c r="BV1620" s="19"/>
      <c r="BW1620" s="19"/>
      <c r="BX1620" s="19"/>
      <c r="BY1620" s="19"/>
      <c r="BZ1620" s="19"/>
      <c r="CA1620" s="27"/>
      <c r="EU1620" s="13"/>
      <c r="FV1620" s="19"/>
      <c r="FW1620" s="19"/>
      <c r="FX1620" s="19"/>
      <c r="FZ1620" s="19"/>
      <c r="GA1620" s="19"/>
      <c r="GB1620" s="19"/>
      <c r="GC1620" s="19"/>
      <c r="GD1620" s="19"/>
      <c r="GE1620" s="19"/>
      <c r="GF1620" s="19"/>
      <c r="GG1620" s="19"/>
      <c r="GH1620" s="19"/>
      <c r="GI1620" s="19"/>
      <c r="GJ1620" s="19"/>
      <c r="GK1620" s="19"/>
      <c r="GL1620" s="19"/>
      <c r="GM1620" s="19"/>
      <c r="GN1620" s="13"/>
    </row>
    <row r="1621" spans="69:196">
      <c r="BQ1621" s="19"/>
      <c r="BR1621" s="19"/>
      <c r="BS1621" s="19"/>
      <c r="BU1621" s="19"/>
      <c r="BV1621" s="19"/>
      <c r="BW1621" s="19"/>
      <c r="BX1621" s="19"/>
      <c r="BY1621" s="19"/>
      <c r="BZ1621" s="19"/>
      <c r="CA1621" s="27"/>
      <c r="EU1621" s="13"/>
      <c r="FV1621" s="19"/>
      <c r="FW1621" s="19"/>
      <c r="FX1621" s="19"/>
      <c r="FZ1621" s="19"/>
      <c r="GA1621" s="19"/>
      <c r="GB1621" s="19"/>
      <c r="GC1621" s="19"/>
      <c r="GD1621" s="19"/>
      <c r="GE1621" s="19"/>
      <c r="GF1621" s="19"/>
      <c r="GG1621" s="19"/>
      <c r="GH1621" s="19"/>
      <c r="GI1621" s="19"/>
      <c r="GJ1621" s="19"/>
      <c r="GK1621" s="19"/>
      <c r="GL1621" s="19"/>
      <c r="GM1621" s="19"/>
      <c r="GN1621" s="13"/>
    </row>
    <row r="1622" spans="69:196">
      <c r="BQ1622" s="19"/>
      <c r="BR1622" s="19"/>
      <c r="BS1622" s="19"/>
      <c r="BU1622" s="19"/>
      <c r="BV1622" s="19"/>
      <c r="BW1622" s="19"/>
      <c r="BX1622" s="19"/>
      <c r="BY1622" s="19"/>
      <c r="BZ1622" s="19"/>
      <c r="CA1622" s="27"/>
      <c r="EU1622" s="13"/>
      <c r="FV1622" s="19"/>
      <c r="FW1622" s="19"/>
      <c r="FX1622" s="19"/>
      <c r="FZ1622" s="19"/>
      <c r="GA1622" s="19"/>
      <c r="GB1622" s="19"/>
      <c r="GC1622" s="19"/>
      <c r="GD1622" s="19"/>
      <c r="GE1622" s="19"/>
      <c r="GF1622" s="19"/>
      <c r="GG1622" s="19"/>
      <c r="GH1622" s="19"/>
      <c r="GI1622" s="19"/>
      <c r="GJ1622" s="19"/>
      <c r="GK1622" s="19"/>
      <c r="GL1622" s="19"/>
      <c r="GM1622" s="19"/>
      <c r="GN1622" s="13"/>
    </row>
    <row r="1623" spans="69:196">
      <c r="BQ1623" s="19"/>
      <c r="BR1623" s="19"/>
      <c r="BS1623" s="19"/>
      <c r="BU1623" s="19"/>
      <c r="BV1623" s="19"/>
      <c r="BW1623" s="19"/>
      <c r="BX1623" s="19"/>
      <c r="BY1623" s="19"/>
      <c r="BZ1623" s="19"/>
      <c r="CA1623" s="27"/>
      <c r="EU1623" s="13"/>
      <c r="FV1623" s="19"/>
      <c r="FW1623" s="19"/>
      <c r="FX1623" s="19"/>
      <c r="FZ1623" s="19"/>
      <c r="GA1623" s="19"/>
      <c r="GB1623" s="19"/>
      <c r="GC1623" s="19"/>
      <c r="GD1623" s="19"/>
      <c r="GE1623" s="19"/>
      <c r="GF1623" s="19"/>
      <c r="GG1623" s="19"/>
      <c r="GH1623" s="19"/>
      <c r="GI1623" s="19"/>
      <c r="GJ1623" s="19"/>
      <c r="GK1623" s="19"/>
      <c r="GL1623" s="19"/>
      <c r="GM1623" s="19"/>
      <c r="GN1623" s="13"/>
    </row>
    <row r="1624" spans="69:196">
      <c r="BQ1624" s="19"/>
      <c r="BR1624" s="19"/>
      <c r="BS1624" s="19"/>
      <c r="BU1624" s="19"/>
      <c r="BV1624" s="19"/>
      <c r="BW1624" s="19"/>
      <c r="BX1624" s="19"/>
      <c r="BY1624" s="19"/>
      <c r="BZ1624" s="19"/>
      <c r="CA1624" s="27"/>
      <c r="EU1624" s="13"/>
      <c r="FV1624" s="19"/>
      <c r="FW1624" s="19"/>
      <c r="FX1624" s="19"/>
      <c r="FZ1624" s="19"/>
      <c r="GA1624" s="19"/>
      <c r="GB1624" s="19"/>
      <c r="GC1624" s="19"/>
      <c r="GD1624" s="19"/>
      <c r="GE1624" s="19"/>
      <c r="GF1624" s="19"/>
      <c r="GG1624" s="19"/>
      <c r="GH1624" s="19"/>
      <c r="GI1624" s="19"/>
      <c r="GJ1624" s="19"/>
      <c r="GK1624" s="19"/>
      <c r="GL1624" s="19"/>
      <c r="GM1624" s="19"/>
      <c r="GN1624" s="13"/>
    </row>
    <row r="1625" spans="69:196">
      <c r="BQ1625" s="19"/>
      <c r="BR1625" s="19"/>
      <c r="BS1625" s="19"/>
      <c r="BU1625" s="19"/>
      <c r="BV1625" s="19"/>
      <c r="BW1625" s="19"/>
      <c r="BX1625" s="19"/>
      <c r="BY1625" s="19"/>
      <c r="BZ1625" s="19"/>
      <c r="CA1625" s="27"/>
      <c r="EU1625" s="13"/>
      <c r="FV1625" s="19"/>
      <c r="FW1625" s="19"/>
      <c r="FX1625" s="19"/>
      <c r="FZ1625" s="19"/>
      <c r="GA1625" s="19"/>
      <c r="GB1625" s="19"/>
      <c r="GC1625" s="19"/>
      <c r="GD1625" s="19"/>
      <c r="GE1625" s="19"/>
      <c r="GF1625" s="19"/>
      <c r="GG1625" s="19"/>
      <c r="GH1625" s="19"/>
      <c r="GI1625" s="19"/>
      <c r="GJ1625" s="19"/>
      <c r="GK1625" s="19"/>
      <c r="GL1625" s="19"/>
      <c r="GM1625" s="19"/>
      <c r="GN1625" s="13"/>
    </row>
    <row r="1626" spans="69:196">
      <c r="BQ1626" s="19"/>
      <c r="BR1626" s="19"/>
      <c r="BS1626" s="19"/>
      <c r="BU1626" s="19"/>
      <c r="BV1626" s="19"/>
      <c r="BW1626" s="19"/>
      <c r="BX1626" s="19"/>
      <c r="BY1626" s="19"/>
      <c r="BZ1626" s="19"/>
      <c r="CA1626" s="27"/>
      <c r="EU1626" s="13"/>
      <c r="FV1626" s="19"/>
      <c r="FW1626" s="19"/>
      <c r="FX1626" s="19"/>
      <c r="FZ1626" s="19"/>
      <c r="GA1626" s="19"/>
      <c r="GB1626" s="19"/>
      <c r="GC1626" s="19"/>
      <c r="GD1626" s="19"/>
      <c r="GE1626" s="19"/>
      <c r="GF1626" s="19"/>
      <c r="GG1626" s="19"/>
      <c r="GH1626" s="19"/>
      <c r="GI1626" s="19"/>
      <c r="GJ1626" s="19"/>
      <c r="GK1626" s="19"/>
      <c r="GL1626" s="19"/>
      <c r="GM1626" s="19"/>
      <c r="GN1626" s="13"/>
    </row>
    <row r="1627" spans="69:196">
      <c r="BQ1627" s="19"/>
      <c r="BR1627" s="19"/>
      <c r="BS1627" s="19"/>
      <c r="BU1627" s="19"/>
      <c r="BV1627" s="19"/>
      <c r="BW1627" s="19"/>
      <c r="BX1627" s="19"/>
      <c r="BY1627" s="19"/>
      <c r="BZ1627" s="19"/>
      <c r="CA1627" s="27"/>
      <c r="EU1627" s="13"/>
      <c r="FV1627" s="19"/>
      <c r="FW1627" s="19"/>
      <c r="FX1627" s="19"/>
      <c r="FZ1627" s="19"/>
      <c r="GA1627" s="19"/>
      <c r="GB1627" s="19"/>
      <c r="GC1627" s="19"/>
      <c r="GD1627" s="19"/>
      <c r="GE1627" s="19"/>
      <c r="GF1627" s="19"/>
      <c r="GG1627" s="19"/>
      <c r="GH1627" s="19"/>
      <c r="GI1627" s="19"/>
      <c r="GJ1627" s="19"/>
      <c r="GK1627" s="19"/>
      <c r="GL1627" s="19"/>
      <c r="GM1627" s="19"/>
      <c r="GN1627" s="13"/>
    </row>
    <row r="1628" spans="69:196">
      <c r="BQ1628" s="19"/>
      <c r="BR1628" s="19"/>
      <c r="BS1628" s="19"/>
      <c r="BU1628" s="19"/>
      <c r="BV1628" s="19"/>
      <c r="BW1628" s="19"/>
      <c r="BX1628" s="19"/>
      <c r="BY1628" s="19"/>
      <c r="BZ1628" s="19"/>
      <c r="CA1628" s="27"/>
      <c r="EU1628" s="13"/>
      <c r="FV1628" s="19"/>
      <c r="FW1628" s="19"/>
      <c r="FX1628" s="19"/>
      <c r="FZ1628" s="19"/>
      <c r="GA1628" s="19"/>
      <c r="GB1628" s="19"/>
      <c r="GC1628" s="19"/>
      <c r="GD1628" s="19"/>
      <c r="GE1628" s="19"/>
      <c r="GF1628" s="19"/>
      <c r="GG1628" s="19"/>
      <c r="GH1628" s="19"/>
      <c r="GI1628" s="19"/>
      <c r="GJ1628" s="19"/>
      <c r="GK1628" s="19"/>
      <c r="GL1628" s="19"/>
      <c r="GM1628" s="19"/>
      <c r="GN1628" s="13"/>
    </row>
    <row r="1629" spans="69:196">
      <c r="BQ1629" s="19"/>
      <c r="BR1629" s="19"/>
      <c r="BS1629" s="19"/>
      <c r="BU1629" s="19"/>
      <c r="BV1629" s="19"/>
      <c r="BW1629" s="19"/>
      <c r="BX1629" s="19"/>
      <c r="BY1629" s="19"/>
      <c r="BZ1629" s="19"/>
      <c r="CA1629" s="27"/>
      <c r="EU1629" s="13"/>
      <c r="FV1629" s="19"/>
      <c r="FW1629" s="19"/>
      <c r="FX1629" s="19"/>
      <c r="FZ1629" s="19"/>
      <c r="GA1629" s="19"/>
      <c r="GB1629" s="19"/>
      <c r="GC1629" s="19"/>
      <c r="GD1629" s="19"/>
      <c r="GE1629" s="19"/>
      <c r="GF1629" s="19"/>
      <c r="GG1629" s="19"/>
      <c r="GH1629" s="19"/>
      <c r="GI1629" s="19"/>
      <c r="GJ1629" s="19"/>
      <c r="GK1629" s="19"/>
      <c r="GL1629" s="19"/>
      <c r="GM1629" s="19"/>
      <c r="GN1629" s="13"/>
    </row>
    <row r="1630" spans="69:196">
      <c r="BQ1630" s="19"/>
      <c r="BR1630" s="19"/>
      <c r="BS1630" s="19"/>
      <c r="BU1630" s="19"/>
      <c r="BV1630" s="19"/>
      <c r="BW1630" s="19"/>
      <c r="BX1630" s="19"/>
      <c r="BY1630" s="19"/>
      <c r="BZ1630" s="19"/>
      <c r="CA1630" s="27"/>
      <c r="EU1630" s="13"/>
      <c r="FV1630" s="19"/>
      <c r="FW1630" s="19"/>
      <c r="FX1630" s="19"/>
      <c r="FZ1630" s="19"/>
      <c r="GA1630" s="19"/>
      <c r="GB1630" s="19"/>
      <c r="GC1630" s="19"/>
      <c r="GD1630" s="19"/>
      <c r="GE1630" s="19"/>
      <c r="GF1630" s="19"/>
      <c r="GG1630" s="19"/>
      <c r="GH1630" s="19"/>
      <c r="GI1630" s="19"/>
      <c r="GJ1630" s="19"/>
      <c r="GK1630" s="19"/>
      <c r="GL1630" s="19"/>
      <c r="GM1630" s="19"/>
      <c r="GN1630" s="13"/>
    </row>
    <row r="1631" spans="69:196">
      <c r="BQ1631" s="19"/>
      <c r="BR1631" s="19"/>
      <c r="BS1631" s="19"/>
      <c r="BU1631" s="19"/>
      <c r="BV1631" s="19"/>
      <c r="BW1631" s="19"/>
      <c r="BX1631" s="19"/>
      <c r="BY1631" s="19"/>
      <c r="BZ1631" s="19"/>
      <c r="CA1631" s="27"/>
      <c r="EU1631" s="13"/>
      <c r="FV1631" s="19"/>
      <c r="FW1631" s="19"/>
      <c r="FX1631" s="19"/>
      <c r="FZ1631" s="19"/>
      <c r="GA1631" s="19"/>
      <c r="GB1631" s="19"/>
      <c r="GC1631" s="19"/>
      <c r="GD1631" s="19"/>
      <c r="GE1631" s="19"/>
      <c r="GF1631" s="19"/>
      <c r="GG1631" s="19"/>
      <c r="GH1631" s="19"/>
      <c r="GI1631" s="19"/>
      <c r="GJ1631" s="19"/>
      <c r="GK1631" s="19"/>
      <c r="GL1631" s="19"/>
      <c r="GM1631" s="19"/>
      <c r="GN1631" s="13"/>
    </row>
    <row r="1632" spans="69:196">
      <c r="BQ1632" s="19"/>
      <c r="BR1632" s="19"/>
      <c r="BS1632" s="19"/>
      <c r="BU1632" s="19"/>
      <c r="BV1632" s="19"/>
      <c r="BW1632" s="19"/>
      <c r="BX1632" s="19"/>
      <c r="BY1632" s="19"/>
      <c r="BZ1632" s="19"/>
      <c r="CA1632" s="27"/>
      <c r="EU1632" s="13"/>
      <c r="FV1632" s="19"/>
      <c r="FW1632" s="19"/>
      <c r="FX1632" s="19"/>
      <c r="FZ1632" s="19"/>
      <c r="GA1632" s="19"/>
      <c r="GB1632" s="19"/>
      <c r="GC1632" s="19"/>
      <c r="GD1632" s="19"/>
      <c r="GE1632" s="19"/>
      <c r="GF1632" s="19"/>
      <c r="GG1632" s="19"/>
      <c r="GH1632" s="19"/>
      <c r="GI1632" s="19"/>
      <c r="GJ1632" s="19"/>
      <c r="GK1632" s="19"/>
      <c r="GL1632" s="19"/>
      <c r="GM1632" s="19"/>
      <c r="GN1632" s="13"/>
    </row>
    <row r="1633" spans="69:196">
      <c r="BQ1633" s="19"/>
      <c r="BR1633" s="19"/>
      <c r="BS1633" s="19"/>
      <c r="BU1633" s="19"/>
      <c r="BV1633" s="19"/>
      <c r="BW1633" s="19"/>
      <c r="BX1633" s="19"/>
      <c r="BY1633" s="19"/>
      <c r="BZ1633" s="19"/>
      <c r="CA1633" s="27"/>
      <c r="EU1633" s="13"/>
      <c r="FV1633" s="19"/>
      <c r="FW1633" s="19"/>
      <c r="FX1633" s="19"/>
      <c r="FZ1633" s="19"/>
      <c r="GA1633" s="19"/>
      <c r="GB1633" s="19"/>
      <c r="GC1633" s="19"/>
      <c r="GD1633" s="19"/>
      <c r="GE1633" s="19"/>
      <c r="GF1633" s="19"/>
      <c r="GG1633" s="19"/>
      <c r="GH1633" s="19"/>
      <c r="GI1633" s="19"/>
      <c r="GJ1633" s="19"/>
      <c r="GK1633" s="19"/>
      <c r="GL1633" s="19"/>
      <c r="GM1633" s="19"/>
      <c r="GN1633" s="13"/>
    </row>
    <row r="1634" spans="69:196">
      <c r="BQ1634" s="19"/>
      <c r="BR1634" s="19"/>
      <c r="BS1634" s="19"/>
      <c r="BU1634" s="19"/>
      <c r="BV1634" s="19"/>
      <c r="BW1634" s="19"/>
      <c r="BX1634" s="19"/>
      <c r="BY1634" s="19"/>
      <c r="BZ1634" s="19"/>
      <c r="CA1634" s="27"/>
      <c r="EU1634" s="13"/>
      <c r="FV1634" s="19"/>
      <c r="FW1634" s="19"/>
      <c r="FX1634" s="19"/>
      <c r="FZ1634" s="19"/>
      <c r="GA1634" s="19"/>
      <c r="GB1634" s="19"/>
      <c r="GC1634" s="19"/>
      <c r="GD1634" s="19"/>
      <c r="GE1634" s="19"/>
      <c r="GF1634" s="19"/>
      <c r="GG1634" s="19"/>
      <c r="GH1634" s="19"/>
      <c r="GI1634" s="19"/>
      <c r="GJ1634" s="19"/>
      <c r="GK1634" s="19"/>
      <c r="GL1634" s="19"/>
      <c r="GM1634" s="19"/>
      <c r="GN1634" s="13"/>
    </row>
    <row r="1635" spans="69:196">
      <c r="BQ1635" s="19"/>
      <c r="BR1635" s="19"/>
      <c r="BS1635" s="19"/>
      <c r="BU1635" s="19"/>
      <c r="BV1635" s="19"/>
      <c r="BW1635" s="19"/>
      <c r="BX1635" s="19"/>
      <c r="BY1635" s="19"/>
      <c r="BZ1635" s="19"/>
      <c r="CA1635" s="27"/>
      <c r="EU1635" s="13"/>
      <c r="FV1635" s="19"/>
      <c r="FW1635" s="19"/>
      <c r="FX1635" s="19"/>
      <c r="FZ1635" s="19"/>
      <c r="GA1635" s="19"/>
      <c r="GB1635" s="19"/>
      <c r="GC1635" s="19"/>
      <c r="GD1635" s="19"/>
      <c r="GE1635" s="19"/>
      <c r="GF1635" s="19"/>
      <c r="GG1635" s="19"/>
      <c r="GH1635" s="19"/>
      <c r="GI1635" s="19"/>
      <c r="GJ1635" s="19"/>
      <c r="GK1635" s="19"/>
      <c r="GL1635" s="19"/>
      <c r="GM1635" s="19"/>
      <c r="GN1635" s="13"/>
    </row>
    <row r="1636" spans="69:196">
      <c r="BQ1636" s="19"/>
      <c r="BR1636" s="19"/>
      <c r="BS1636" s="19"/>
      <c r="BU1636" s="19"/>
      <c r="BV1636" s="19"/>
      <c r="BW1636" s="19"/>
      <c r="BX1636" s="19"/>
      <c r="BY1636" s="19"/>
      <c r="BZ1636" s="19"/>
      <c r="CA1636" s="27"/>
      <c r="EU1636" s="13"/>
      <c r="FV1636" s="19"/>
      <c r="FW1636" s="19"/>
      <c r="FX1636" s="19"/>
      <c r="FZ1636" s="19"/>
      <c r="GA1636" s="19"/>
      <c r="GB1636" s="19"/>
      <c r="GC1636" s="19"/>
      <c r="GD1636" s="19"/>
      <c r="GE1636" s="19"/>
      <c r="GF1636" s="19"/>
      <c r="GG1636" s="19"/>
      <c r="GH1636" s="19"/>
      <c r="GI1636" s="19"/>
      <c r="GJ1636" s="19"/>
      <c r="GK1636" s="19"/>
      <c r="GL1636" s="19"/>
      <c r="GM1636" s="19"/>
      <c r="GN1636" s="13"/>
    </row>
    <row r="1637" spans="69:196">
      <c r="BQ1637" s="19"/>
      <c r="BR1637" s="19"/>
      <c r="BS1637" s="19"/>
      <c r="BU1637" s="19"/>
      <c r="BV1637" s="19"/>
      <c r="BW1637" s="19"/>
      <c r="BX1637" s="19"/>
      <c r="BY1637" s="19"/>
      <c r="BZ1637" s="19"/>
      <c r="CA1637" s="27"/>
      <c r="EU1637" s="13"/>
      <c r="FV1637" s="19"/>
      <c r="FW1637" s="19"/>
      <c r="FX1637" s="19"/>
      <c r="FZ1637" s="19"/>
      <c r="GA1637" s="19"/>
      <c r="GB1637" s="19"/>
      <c r="GC1637" s="19"/>
      <c r="GD1637" s="19"/>
      <c r="GE1637" s="19"/>
      <c r="GF1637" s="19"/>
      <c r="GG1637" s="19"/>
      <c r="GH1637" s="19"/>
      <c r="GI1637" s="19"/>
      <c r="GJ1637" s="19"/>
      <c r="GK1637" s="19"/>
      <c r="GL1637" s="19"/>
      <c r="GM1637" s="19"/>
      <c r="GN1637" s="13"/>
    </row>
    <row r="1638" spans="69:196">
      <c r="BQ1638" s="19"/>
      <c r="BR1638" s="19"/>
      <c r="BS1638" s="19"/>
      <c r="BU1638" s="19"/>
      <c r="BV1638" s="19"/>
      <c r="BW1638" s="19"/>
      <c r="BX1638" s="19"/>
      <c r="BY1638" s="19"/>
      <c r="BZ1638" s="19"/>
      <c r="CA1638" s="27"/>
      <c r="EU1638" s="13"/>
      <c r="FV1638" s="19"/>
      <c r="FW1638" s="19"/>
      <c r="FX1638" s="19"/>
      <c r="FZ1638" s="19"/>
      <c r="GA1638" s="19"/>
      <c r="GB1638" s="19"/>
      <c r="GC1638" s="19"/>
      <c r="GD1638" s="19"/>
      <c r="GE1638" s="19"/>
      <c r="GF1638" s="19"/>
      <c r="GG1638" s="19"/>
      <c r="GH1638" s="19"/>
      <c r="GI1638" s="19"/>
      <c r="GJ1638" s="19"/>
      <c r="GK1638" s="19"/>
      <c r="GL1638" s="19"/>
      <c r="GM1638" s="19"/>
      <c r="GN1638" s="13"/>
    </row>
    <row r="1639" spans="69:196">
      <c r="BQ1639" s="19"/>
      <c r="BR1639" s="19"/>
      <c r="BS1639" s="19"/>
      <c r="BU1639" s="19"/>
      <c r="BV1639" s="19"/>
      <c r="BW1639" s="19"/>
      <c r="BX1639" s="19"/>
      <c r="BY1639" s="19"/>
      <c r="BZ1639" s="19"/>
      <c r="CA1639" s="27"/>
      <c r="EU1639" s="13"/>
      <c r="FV1639" s="19"/>
      <c r="FW1639" s="19"/>
      <c r="FX1639" s="19"/>
      <c r="FZ1639" s="19"/>
      <c r="GA1639" s="19"/>
      <c r="GB1639" s="19"/>
      <c r="GC1639" s="19"/>
      <c r="GD1639" s="19"/>
      <c r="GE1639" s="19"/>
      <c r="GF1639" s="19"/>
      <c r="GG1639" s="19"/>
      <c r="GH1639" s="19"/>
      <c r="GI1639" s="19"/>
      <c r="GJ1639" s="19"/>
      <c r="GK1639" s="19"/>
      <c r="GL1639" s="19"/>
      <c r="GM1639" s="19"/>
      <c r="GN1639" s="13"/>
    </row>
    <row r="1640" spans="69:196">
      <c r="BQ1640" s="19"/>
      <c r="BR1640" s="19"/>
      <c r="BS1640" s="19"/>
      <c r="BU1640" s="19"/>
      <c r="BV1640" s="19"/>
      <c r="BW1640" s="19"/>
      <c r="BX1640" s="19"/>
      <c r="BY1640" s="19"/>
      <c r="BZ1640" s="19"/>
      <c r="CA1640" s="27"/>
      <c r="EU1640" s="13"/>
      <c r="FV1640" s="19"/>
      <c r="FW1640" s="19"/>
      <c r="FX1640" s="19"/>
      <c r="FZ1640" s="19"/>
      <c r="GA1640" s="19"/>
      <c r="GB1640" s="19"/>
      <c r="GC1640" s="19"/>
      <c r="GD1640" s="19"/>
      <c r="GE1640" s="19"/>
      <c r="GF1640" s="19"/>
      <c r="GG1640" s="19"/>
      <c r="GH1640" s="19"/>
      <c r="GI1640" s="19"/>
      <c r="GJ1640" s="19"/>
      <c r="GK1640" s="19"/>
      <c r="GL1640" s="19"/>
      <c r="GM1640" s="19"/>
      <c r="GN1640" s="13"/>
    </row>
    <row r="1641" spans="69:196">
      <c r="BQ1641" s="19"/>
      <c r="BR1641" s="19"/>
      <c r="BS1641" s="19"/>
      <c r="BU1641" s="19"/>
      <c r="BV1641" s="19"/>
      <c r="BW1641" s="19"/>
      <c r="BX1641" s="19"/>
      <c r="BY1641" s="19"/>
      <c r="BZ1641" s="19"/>
      <c r="CA1641" s="27"/>
      <c r="EU1641" s="13"/>
      <c r="FV1641" s="19"/>
      <c r="FW1641" s="19"/>
      <c r="FX1641" s="19"/>
      <c r="FZ1641" s="19"/>
      <c r="GA1641" s="19"/>
      <c r="GB1641" s="19"/>
      <c r="GC1641" s="19"/>
      <c r="GD1641" s="19"/>
      <c r="GE1641" s="19"/>
      <c r="GF1641" s="19"/>
      <c r="GG1641" s="19"/>
      <c r="GH1641" s="19"/>
      <c r="GI1641" s="19"/>
      <c r="GJ1641" s="19"/>
      <c r="GK1641" s="19"/>
      <c r="GL1641" s="19"/>
      <c r="GM1641" s="19"/>
      <c r="GN1641" s="13"/>
    </row>
    <row r="1642" spans="69:196">
      <c r="BQ1642" s="19"/>
      <c r="BR1642" s="19"/>
      <c r="BS1642" s="19"/>
      <c r="BU1642" s="19"/>
      <c r="BV1642" s="19"/>
      <c r="BW1642" s="19"/>
      <c r="BX1642" s="19"/>
      <c r="BY1642" s="19"/>
      <c r="BZ1642" s="19"/>
      <c r="CA1642" s="27"/>
      <c r="EU1642" s="13"/>
      <c r="FV1642" s="19"/>
      <c r="FW1642" s="19"/>
      <c r="FX1642" s="19"/>
      <c r="FZ1642" s="19"/>
      <c r="GA1642" s="19"/>
      <c r="GB1642" s="19"/>
      <c r="GC1642" s="19"/>
      <c r="GD1642" s="19"/>
      <c r="GE1642" s="19"/>
      <c r="GF1642" s="19"/>
      <c r="GG1642" s="19"/>
      <c r="GH1642" s="19"/>
      <c r="GI1642" s="19"/>
      <c r="GJ1642" s="19"/>
      <c r="GK1642" s="19"/>
      <c r="GL1642" s="19"/>
      <c r="GM1642" s="19"/>
      <c r="GN1642" s="13"/>
    </row>
    <row r="1643" spans="69:196">
      <c r="BQ1643" s="19"/>
      <c r="BR1643" s="19"/>
      <c r="BS1643" s="19"/>
      <c r="BU1643" s="19"/>
      <c r="BV1643" s="19"/>
      <c r="BW1643" s="19"/>
      <c r="BX1643" s="19"/>
      <c r="BY1643" s="19"/>
      <c r="BZ1643" s="19"/>
      <c r="CA1643" s="27"/>
      <c r="EU1643" s="13"/>
      <c r="FV1643" s="19"/>
      <c r="FW1643" s="19"/>
      <c r="FX1643" s="19"/>
      <c r="FZ1643" s="19"/>
      <c r="GA1643" s="19"/>
      <c r="GB1643" s="19"/>
      <c r="GC1643" s="19"/>
      <c r="GD1643" s="19"/>
      <c r="GE1643" s="19"/>
      <c r="GF1643" s="19"/>
      <c r="GG1643" s="19"/>
      <c r="GH1643" s="19"/>
      <c r="GI1643" s="19"/>
      <c r="GJ1643" s="19"/>
      <c r="GK1643" s="19"/>
      <c r="GL1643" s="19"/>
      <c r="GM1643" s="19"/>
      <c r="GN1643" s="13"/>
    </row>
    <row r="1644" spans="69:196">
      <c r="BQ1644" s="19"/>
      <c r="BR1644" s="19"/>
      <c r="BS1644" s="19"/>
      <c r="BU1644" s="19"/>
      <c r="BV1644" s="19"/>
      <c r="BW1644" s="19"/>
      <c r="BX1644" s="19"/>
      <c r="BY1644" s="19"/>
      <c r="BZ1644" s="19"/>
      <c r="CA1644" s="27"/>
      <c r="EU1644" s="13"/>
      <c r="FV1644" s="19"/>
      <c r="FW1644" s="19"/>
      <c r="FX1644" s="19"/>
      <c r="FZ1644" s="19"/>
      <c r="GA1644" s="19"/>
      <c r="GB1644" s="19"/>
      <c r="GC1644" s="19"/>
      <c r="GD1644" s="19"/>
      <c r="GE1644" s="19"/>
      <c r="GF1644" s="19"/>
      <c r="GG1644" s="19"/>
      <c r="GH1644" s="19"/>
      <c r="GI1644" s="19"/>
      <c r="GJ1644" s="19"/>
      <c r="GK1644" s="19"/>
      <c r="GL1644" s="19"/>
      <c r="GM1644" s="19"/>
      <c r="GN1644" s="13"/>
    </row>
    <row r="1645" spans="69:196">
      <c r="BQ1645" s="19"/>
      <c r="BR1645" s="19"/>
      <c r="BS1645" s="19"/>
      <c r="BU1645" s="19"/>
      <c r="BV1645" s="19"/>
      <c r="BW1645" s="19"/>
      <c r="BX1645" s="19"/>
      <c r="BY1645" s="19"/>
      <c r="BZ1645" s="19"/>
      <c r="CA1645" s="27"/>
      <c r="EU1645" s="13"/>
      <c r="FV1645" s="19"/>
      <c r="FW1645" s="19"/>
      <c r="FX1645" s="19"/>
      <c r="FZ1645" s="19"/>
      <c r="GA1645" s="19"/>
      <c r="GB1645" s="19"/>
      <c r="GC1645" s="19"/>
      <c r="GD1645" s="19"/>
      <c r="GE1645" s="19"/>
      <c r="GF1645" s="19"/>
      <c r="GG1645" s="19"/>
      <c r="GH1645" s="19"/>
      <c r="GI1645" s="19"/>
      <c r="GJ1645" s="19"/>
      <c r="GK1645" s="19"/>
      <c r="GL1645" s="19"/>
      <c r="GM1645" s="19"/>
      <c r="GN1645" s="13"/>
    </row>
    <row r="1646" spans="69:196">
      <c r="BQ1646" s="19"/>
      <c r="BR1646" s="19"/>
      <c r="BS1646" s="19"/>
      <c r="BU1646" s="19"/>
      <c r="BV1646" s="19"/>
      <c r="BW1646" s="19"/>
      <c r="BX1646" s="19"/>
      <c r="BY1646" s="19"/>
      <c r="BZ1646" s="19"/>
      <c r="CA1646" s="27"/>
      <c r="EU1646" s="13"/>
      <c r="FV1646" s="19"/>
      <c r="FW1646" s="19"/>
      <c r="FX1646" s="19"/>
      <c r="FZ1646" s="19"/>
      <c r="GA1646" s="19"/>
      <c r="GB1646" s="19"/>
      <c r="GC1646" s="19"/>
      <c r="GD1646" s="19"/>
      <c r="GE1646" s="19"/>
      <c r="GF1646" s="19"/>
      <c r="GG1646" s="19"/>
      <c r="GH1646" s="19"/>
      <c r="GI1646" s="19"/>
      <c r="GJ1646" s="19"/>
      <c r="GK1646" s="19"/>
      <c r="GL1646" s="19"/>
      <c r="GM1646" s="19"/>
      <c r="GN1646" s="13"/>
    </row>
    <row r="1647" spans="69:196">
      <c r="BQ1647" s="19"/>
      <c r="BR1647" s="19"/>
      <c r="BS1647" s="19"/>
      <c r="BU1647" s="19"/>
      <c r="BV1647" s="19"/>
      <c r="BW1647" s="19"/>
      <c r="BX1647" s="19"/>
      <c r="BY1647" s="19"/>
      <c r="BZ1647" s="19"/>
      <c r="CA1647" s="27"/>
      <c r="EU1647" s="13"/>
      <c r="FV1647" s="19"/>
      <c r="FW1647" s="19"/>
      <c r="FX1647" s="19"/>
      <c r="FZ1647" s="19"/>
      <c r="GA1647" s="19"/>
      <c r="GB1647" s="19"/>
      <c r="GC1647" s="19"/>
      <c r="GD1647" s="19"/>
      <c r="GE1647" s="19"/>
      <c r="GF1647" s="19"/>
      <c r="GG1647" s="19"/>
      <c r="GH1647" s="19"/>
      <c r="GI1647" s="19"/>
      <c r="GJ1647" s="19"/>
      <c r="GK1647" s="19"/>
      <c r="GL1647" s="19"/>
      <c r="GM1647" s="19"/>
      <c r="GN1647" s="13"/>
    </row>
    <row r="1648" spans="69:196">
      <c r="BQ1648" s="19"/>
      <c r="BR1648" s="19"/>
      <c r="BS1648" s="19"/>
      <c r="BU1648" s="19"/>
      <c r="BV1648" s="19"/>
      <c r="BW1648" s="19"/>
      <c r="BX1648" s="19"/>
      <c r="BY1648" s="19"/>
      <c r="BZ1648" s="19"/>
      <c r="CA1648" s="27"/>
      <c r="EU1648" s="13"/>
      <c r="FV1648" s="19"/>
      <c r="FW1648" s="19"/>
      <c r="FX1648" s="19"/>
      <c r="FZ1648" s="19"/>
      <c r="GA1648" s="19"/>
      <c r="GB1648" s="19"/>
      <c r="GC1648" s="19"/>
      <c r="GD1648" s="19"/>
      <c r="GE1648" s="19"/>
      <c r="GF1648" s="19"/>
      <c r="GG1648" s="19"/>
      <c r="GH1648" s="19"/>
      <c r="GI1648" s="19"/>
      <c r="GJ1648" s="19"/>
      <c r="GK1648" s="19"/>
      <c r="GL1648" s="19"/>
      <c r="GM1648" s="19"/>
      <c r="GN1648" s="13"/>
    </row>
    <row r="1649" spans="69:196">
      <c r="BQ1649" s="19"/>
      <c r="BR1649" s="19"/>
      <c r="BS1649" s="19"/>
      <c r="BU1649" s="19"/>
      <c r="BV1649" s="19"/>
      <c r="BW1649" s="19"/>
      <c r="BX1649" s="19"/>
      <c r="BY1649" s="19"/>
      <c r="BZ1649" s="19"/>
      <c r="CA1649" s="27"/>
      <c r="EU1649" s="13"/>
      <c r="FV1649" s="19"/>
      <c r="FW1649" s="19"/>
      <c r="FX1649" s="19"/>
      <c r="FZ1649" s="19"/>
      <c r="GA1649" s="19"/>
      <c r="GB1649" s="19"/>
      <c r="GC1649" s="19"/>
      <c r="GD1649" s="19"/>
      <c r="GE1649" s="19"/>
      <c r="GF1649" s="19"/>
      <c r="GG1649" s="19"/>
      <c r="GH1649" s="19"/>
      <c r="GI1649" s="19"/>
      <c r="GJ1649" s="19"/>
      <c r="GK1649" s="19"/>
      <c r="GL1649" s="19"/>
      <c r="GM1649" s="19"/>
      <c r="GN1649" s="13"/>
    </row>
    <row r="1650" spans="69:196">
      <c r="BQ1650" s="19"/>
      <c r="BR1650" s="19"/>
      <c r="BS1650" s="19"/>
      <c r="BU1650" s="19"/>
      <c r="BV1650" s="19"/>
      <c r="BW1650" s="19"/>
      <c r="BX1650" s="19"/>
      <c r="BY1650" s="19"/>
      <c r="BZ1650" s="19"/>
      <c r="CA1650" s="27"/>
      <c r="EU1650" s="13"/>
      <c r="FV1650" s="19"/>
      <c r="FW1650" s="19"/>
      <c r="FX1650" s="19"/>
      <c r="FZ1650" s="19"/>
      <c r="GA1650" s="19"/>
      <c r="GB1650" s="19"/>
      <c r="GC1650" s="19"/>
      <c r="GD1650" s="19"/>
      <c r="GE1650" s="19"/>
      <c r="GF1650" s="19"/>
      <c r="GG1650" s="19"/>
      <c r="GH1650" s="19"/>
      <c r="GI1650" s="19"/>
      <c r="GJ1650" s="19"/>
      <c r="GK1650" s="19"/>
      <c r="GL1650" s="19"/>
      <c r="GM1650" s="19"/>
      <c r="GN1650" s="13"/>
    </row>
    <row r="1651" spans="69:196">
      <c r="BQ1651" s="19"/>
      <c r="BR1651" s="19"/>
      <c r="BS1651" s="19"/>
      <c r="BU1651" s="19"/>
      <c r="BV1651" s="19"/>
      <c r="BW1651" s="19"/>
      <c r="BX1651" s="19"/>
      <c r="BY1651" s="19"/>
      <c r="BZ1651" s="19"/>
      <c r="CA1651" s="27"/>
      <c r="EU1651" s="13"/>
      <c r="FV1651" s="19"/>
      <c r="FW1651" s="19"/>
      <c r="FX1651" s="19"/>
      <c r="FZ1651" s="19"/>
      <c r="GA1651" s="19"/>
      <c r="GB1651" s="19"/>
      <c r="GC1651" s="19"/>
      <c r="GD1651" s="19"/>
      <c r="GE1651" s="19"/>
      <c r="GF1651" s="19"/>
      <c r="GG1651" s="19"/>
      <c r="GH1651" s="19"/>
      <c r="GI1651" s="19"/>
      <c r="GJ1651" s="19"/>
      <c r="GK1651" s="19"/>
      <c r="GL1651" s="19"/>
      <c r="GM1651" s="19"/>
      <c r="GN1651" s="13"/>
    </row>
    <row r="1652" spans="69:196">
      <c r="BQ1652" s="19"/>
      <c r="BR1652" s="19"/>
      <c r="BS1652" s="19"/>
      <c r="BU1652" s="19"/>
      <c r="BV1652" s="19"/>
      <c r="BW1652" s="19"/>
      <c r="BX1652" s="19"/>
      <c r="BY1652" s="19"/>
      <c r="BZ1652" s="19"/>
      <c r="CA1652" s="27"/>
      <c r="EU1652" s="13"/>
      <c r="FV1652" s="19"/>
      <c r="FW1652" s="19"/>
      <c r="FX1652" s="19"/>
      <c r="FZ1652" s="19"/>
      <c r="GA1652" s="19"/>
      <c r="GB1652" s="19"/>
      <c r="GC1652" s="19"/>
      <c r="GD1652" s="19"/>
      <c r="GE1652" s="19"/>
      <c r="GF1652" s="19"/>
      <c r="GG1652" s="19"/>
      <c r="GH1652" s="19"/>
      <c r="GI1652" s="19"/>
      <c r="GJ1652" s="19"/>
      <c r="GK1652" s="19"/>
      <c r="GL1652" s="19"/>
      <c r="GM1652" s="19"/>
      <c r="GN1652" s="13"/>
    </row>
    <row r="1653" spans="69:196">
      <c r="BQ1653" s="19"/>
      <c r="BR1653" s="19"/>
      <c r="BS1653" s="19"/>
      <c r="BU1653" s="19"/>
      <c r="BV1653" s="19"/>
      <c r="BW1653" s="19"/>
      <c r="BX1653" s="19"/>
      <c r="BY1653" s="19"/>
      <c r="BZ1653" s="19"/>
      <c r="CA1653" s="27"/>
      <c r="EU1653" s="13"/>
      <c r="FV1653" s="19"/>
      <c r="FW1653" s="19"/>
      <c r="FX1653" s="19"/>
      <c r="FZ1653" s="19"/>
      <c r="GA1653" s="19"/>
      <c r="GB1653" s="19"/>
      <c r="GC1653" s="19"/>
      <c r="GD1653" s="19"/>
      <c r="GE1653" s="19"/>
      <c r="GF1653" s="19"/>
      <c r="GG1653" s="19"/>
      <c r="GH1653" s="19"/>
      <c r="GI1653" s="19"/>
      <c r="GJ1653" s="19"/>
      <c r="GK1653" s="19"/>
      <c r="GL1653" s="19"/>
      <c r="GM1653" s="19"/>
      <c r="GN1653" s="13"/>
    </row>
    <row r="1654" spans="69:196">
      <c r="BQ1654" s="19"/>
      <c r="BR1654" s="19"/>
      <c r="BS1654" s="19"/>
      <c r="BU1654" s="19"/>
      <c r="BV1654" s="19"/>
      <c r="BW1654" s="19"/>
      <c r="BX1654" s="19"/>
      <c r="BY1654" s="19"/>
      <c r="BZ1654" s="19"/>
      <c r="CA1654" s="27"/>
      <c r="EU1654" s="13"/>
      <c r="FV1654" s="19"/>
      <c r="FW1654" s="19"/>
      <c r="FX1654" s="19"/>
      <c r="FZ1654" s="19"/>
      <c r="GA1654" s="19"/>
      <c r="GB1654" s="19"/>
      <c r="GC1654" s="19"/>
      <c r="GD1654" s="19"/>
      <c r="GE1654" s="19"/>
      <c r="GF1654" s="19"/>
      <c r="GG1654" s="19"/>
      <c r="GH1654" s="19"/>
      <c r="GI1654" s="19"/>
      <c r="GJ1654" s="19"/>
      <c r="GK1654" s="19"/>
      <c r="GL1654" s="19"/>
      <c r="GM1654" s="19"/>
      <c r="GN1654" s="13"/>
    </row>
    <row r="1655" spans="69:196">
      <c r="BQ1655" s="19"/>
      <c r="BR1655" s="19"/>
      <c r="BS1655" s="19"/>
      <c r="BU1655" s="19"/>
      <c r="BV1655" s="19"/>
      <c r="BW1655" s="19"/>
      <c r="BX1655" s="19"/>
      <c r="BY1655" s="19"/>
      <c r="BZ1655" s="19"/>
      <c r="CA1655" s="27"/>
      <c r="EU1655" s="13"/>
      <c r="FV1655" s="19"/>
      <c r="FW1655" s="19"/>
      <c r="FX1655" s="19"/>
      <c r="FZ1655" s="19"/>
      <c r="GA1655" s="19"/>
      <c r="GB1655" s="19"/>
      <c r="GC1655" s="19"/>
      <c r="GD1655" s="19"/>
      <c r="GE1655" s="19"/>
      <c r="GF1655" s="19"/>
      <c r="GG1655" s="19"/>
      <c r="GH1655" s="19"/>
      <c r="GI1655" s="19"/>
      <c r="GJ1655" s="19"/>
      <c r="GK1655" s="19"/>
      <c r="GL1655" s="19"/>
      <c r="GM1655" s="19"/>
      <c r="GN1655" s="13"/>
    </row>
    <row r="1656" spans="69:196">
      <c r="BQ1656" s="19"/>
      <c r="BR1656" s="19"/>
      <c r="BS1656" s="19"/>
      <c r="BU1656" s="19"/>
      <c r="BV1656" s="19"/>
      <c r="BW1656" s="19"/>
      <c r="BX1656" s="19"/>
      <c r="BY1656" s="19"/>
      <c r="BZ1656" s="19"/>
      <c r="CA1656" s="27"/>
      <c r="EU1656" s="13"/>
      <c r="FV1656" s="19"/>
      <c r="FW1656" s="19"/>
      <c r="FX1656" s="19"/>
      <c r="FZ1656" s="19"/>
      <c r="GA1656" s="19"/>
      <c r="GB1656" s="19"/>
      <c r="GC1656" s="19"/>
      <c r="GD1656" s="19"/>
      <c r="GE1656" s="19"/>
      <c r="GF1656" s="19"/>
      <c r="GG1656" s="19"/>
      <c r="GH1656" s="19"/>
      <c r="GI1656" s="19"/>
      <c r="GJ1656" s="19"/>
      <c r="GK1656" s="19"/>
      <c r="GL1656" s="19"/>
      <c r="GM1656" s="19"/>
      <c r="GN1656" s="13"/>
    </row>
    <row r="1657" spans="69:196">
      <c r="BQ1657" s="19"/>
      <c r="BR1657" s="19"/>
      <c r="BS1657" s="19"/>
      <c r="BU1657" s="19"/>
      <c r="BV1657" s="19"/>
      <c r="BW1657" s="19"/>
      <c r="BX1657" s="19"/>
      <c r="BY1657" s="19"/>
      <c r="BZ1657" s="19"/>
      <c r="CA1657" s="27"/>
      <c r="EU1657" s="13"/>
      <c r="FV1657" s="19"/>
      <c r="FW1657" s="19"/>
      <c r="FX1657" s="19"/>
      <c r="FZ1657" s="19"/>
      <c r="GA1657" s="19"/>
      <c r="GB1657" s="19"/>
      <c r="GC1657" s="19"/>
      <c r="GD1657" s="19"/>
      <c r="GE1657" s="19"/>
      <c r="GF1657" s="19"/>
      <c r="GG1657" s="19"/>
      <c r="GH1657" s="19"/>
      <c r="GI1657" s="19"/>
      <c r="GJ1657" s="19"/>
      <c r="GK1657" s="19"/>
      <c r="GL1657" s="19"/>
      <c r="GM1657" s="19"/>
      <c r="GN1657" s="13"/>
    </row>
    <row r="1658" spans="69:196">
      <c r="BQ1658" s="19"/>
      <c r="BR1658" s="19"/>
      <c r="BS1658" s="19"/>
      <c r="BU1658" s="19"/>
      <c r="BV1658" s="19"/>
      <c r="BW1658" s="19"/>
      <c r="BX1658" s="19"/>
      <c r="BY1658" s="19"/>
      <c r="BZ1658" s="19"/>
      <c r="CA1658" s="27"/>
      <c r="EU1658" s="13"/>
      <c r="FV1658" s="19"/>
      <c r="FW1658" s="19"/>
      <c r="FX1658" s="19"/>
      <c r="FZ1658" s="19"/>
      <c r="GA1658" s="19"/>
      <c r="GB1658" s="19"/>
      <c r="GC1658" s="19"/>
      <c r="GD1658" s="19"/>
      <c r="GE1658" s="19"/>
      <c r="GF1658" s="19"/>
      <c r="GG1658" s="19"/>
      <c r="GH1658" s="19"/>
      <c r="GI1658" s="19"/>
      <c r="GJ1658" s="19"/>
      <c r="GK1658" s="19"/>
      <c r="GL1658" s="19"/>
      <c r="GM1658" s="19"/>
      <c r="GN1658" s="13"/>
    </row>
    <row r="1659" spans="69:196">
      <c r="BQ1659" s="19"/>
      <c r="BR1659" s="19"/>
      <c r="BS1659" s="19"/>
      <c r="BU1659" s="19"/>
      <c r="BV1659" s="19"/>
      <c r="BW1659" s="19"/>
      <c r="BX1659" s="19"/>
      <c r="BY1659" s="19"/>
      <c r="BZ1659" s="19"/>
      <c r="CA1659" s="27"/>
      <c r="EU1659" s="13"/>
      <c r="FV1659" s="19"/>
      <c r="FW1659" s="19"/>
      <c r="FX1659" s="19"/>
      <c r="FZ1659" s="19"/>
      <c r="GA1659" s="19"/>
      <c r="GB1659" s="19"/>
      <c r="GC1659" s="19"/>
      <c r="GD1659" s="19"/>
      <c r="GE1659" s="19"/>
      <c r="GF1659" s="19"/>
      <c r="GG1659" s="19"/>
      <c r="GH1659" s="19"/>
      <c r="GI1659" s="19"/>
      <c r="GJ1659" s="19"/>
      <c r="GK1659" s="19"/>
      <c r="GL1659" s="19"/>
      <c r="GM1659" s="19"/>
      <c r="GN1659" s="13"/>
    </row>
    <row r="1660" spans="69:196">
      <c r="BQ1660" s="19"/>
      <c r="BR1660" s="19"/>
      <c r="BS1660" s="19"/>
      <c r="BU1660" s="19"/>
      <c r="BV1660" s="19"/>
      <c r="BW1660" s="19"/>
      <c r="BX1660" s="19"/>
      <c r="BY1660" s="19"/>
      <c r="BZ1660" s="19"/>
      <c r="CA1660" s="27"/>
      <c r="EU1660" s="13"/>
      <c r="FV1660" s="19"/>
      <c r="FW1660" s="19"/>
      <c r="FX1660" s="19"/>
      <c r="FZ1660" s="19"/>
      <c r="GA1660" s="19"/>
      <c r="GB1660" s="19"/>
      <c r="GC1660" s="19"/>
      <c r="GD1660" s="19"/>
      <c r="GE1660" s="19"/>
      <c r="GF1660" s="19"/>
      <c r="GG1660" s="19"/>
      <c r="GH1660" s="19"/>
      <c r="GI1660" s="19"/>
      <c r="GJ1660" s="19"/>
      <c r="GK1660" s="19"/>
      <c r="GL1660" s="19"/>
      <c r="GM1660" s="19"/>
      <c r="GN1660" s="13"/>
    </row>
    <row r="1661" spans="69:196">
      <c r="BQ1661" s="19"/>
      <c r="BR1661" s="19"/>
      <c r="BS1661" s="19"/>
      <c r="BU1661" s="19"/>
      <c r="BV1661" s="19"/>
      <c r="BW1661" s="19"/>
      <c r="BX1661" s="19"/>
      <c r="BY1661" s="19"/>
      <c r="BZ1661" s="19"/>
      <c r="CA1661" s="27"/>
      <c r="EU1661" s="13"/>
      <c r="FV1661" s="19"/>
      <c r="FW1661" s="19"/>
      <c r="FX1661" s="19"/>
      <c r="FZ1661" s="19"/>
      <c r="GA1661" s="19"/>
      <c r="GB1661" s="19"/>
      <c r="GC1661" s="19"/>
      <c r="GD1661" s="19"/>
      <c r="GE1661" s="19"/>
      <c r="GF1661" s="19"/>
      <c r="GG1661" s="19"/>
      <c r="GH1661" s="19"/>
      <c r="GI1661" s="19"/>
      <c r="GJ1661" s="19"/>
      <c r="GK1661" s="19"/>
      <c r="GL1661" s="19"/>
      <c r="GM1661" s="19"/>
      <c r="GN1661" s="13"/>
    </row>
    <row r="1662" spans="69:196">
      <c r="BQ1662" s="19"/>
      <c r="BR1662" s="19"/>
      <c r="BS1662" s="19"/>
      <c r="BU1662" s="19"/>
      <c r="BV1662" s="19"/>
      <c r="BW1662" s="19"/>
      <c r="BX1662" s="19"/>
      <c r="BY1662" s="19"/>
      <c r="BZ1662" s="19"/>
      <c r="CA1662" s="27"/>
      <c r="EU1662" s="13"/>
      <c r="FV1662" s="19"/>
      <c r="FW1662" s="19"/>
      <c r="FX1662" s="19"/>
      <c r="FZ1662" s="19"/>
      <c r="GA1662" s="19"/>
      <c r="GB1662" s="19"/>
      <c r="GC1662" s="19"/>
      <c r="GD1662" s="19"/>
      <c r="GE1662" s="19"/>
      <c r="GF1662" s="19"/>
      <c r="GG1662" s="19"/>
      <c r="GH1662" s="19"/>
      <c r="GI1662" s="19"/>
      <c r="GJ1662" s="19"/>
      <c r="GK1662" s="19"/>
      <c r="GL1662" s="19"/>
      <c r="GM1662" s="19"/>
      <c r="GN1662" s="13"/>
    </row>
    <row r="1663" spans="69:196">
      <c r="BQ1663" s="19"/>
      <c r="BR1663" s="19"/>
      <c r="BS1663" s="19"/>
      <c r="BU1663" s="19"/>
      <c r="BV1663" s="19"/>
      <c r="BW1663" s="19"/>
      <c r="BX1663" s="19"/>
      <c r="BY1663" s="19"/>
      <c r="BZ1663" s="19"/>
      <c r="CA1663" s="27"/>
      <c r="EU1663" s="13"/>
      <c r="FV1663" s="19"/>
      <c r="FW1663" s="19"/>
      <c r="FX1663" s="19"/>
      <c r="FZ1663" s="19"/>
      <c r="GA1663" s="19"/>
      <c r="GB1663" s="19"/>
      <c r="GC1663" s="19"/>
      <c r="GD1663" s="19"/>
      <c r="GE1663" s="19"/>
      <c r="GF1663" s="19"/>
      <c r="GG1663" s="19"/>
      <c r="GH1663" s="19"/>
      <c r="GI1663" s="19"/>
      <c r="GJ1663" s="19"/>
      <c r="GK1663" s="19"/>
      <c r="GL1663" s="19"/>
      <c r="GM1663" s="19"/>
      <c r="GN1663" s="13"/>
    </row>
    <row r="1664" spans="69:196">
      <c r="BQ1664" s="19"/>
      <c r="BR1664" s="19"/>
      <c r="BS1664" s="19"/>
      <c r="BU1664" s="19"/>
      <c r="BV1664" s="19"/>
      <c r="BW1664" s="19"/>
      <c r="BX1664" s="19"/>
      <c r="BY1664" s="19"/>
      <c r="BZ1664" s="19"/>
      <c r="CA1664" s="27"/>
      <c r="EU1664" s="13"/>
      <c r="FV1664" s="19"/>
      <c r="FW1664" s="19"/>
      <c r="FX1664" s="19"/>
      <c r="FZ1664" s="19"/>
      <c r="GA1664" s="19"/>
      <c r="GB1664" s="19"/>
      <c r="GC1664" s="19"/>
      <c r="GD1664" s="19"/>
      <c r="GE1664" s="19"/>
      <c r="GF1664" s="19"/>
      <c r="GG1664" s="19"/>
      <c r="GH1664" s="19"/>
      <c r="GI1664" s="19"/>
      <c r="GJ1664" s="19"/>
      <c r="GK1664" s="19"/>
      <c r="GL1664" s="19"/>
      <c r="GM1664" s="19"/>
      <c r="GN1664" s="13"/>
    </row>
    <row r="1665" spans="69:196">
      <c r="BQ1665" s="19"/>
      <c r="BR1665" s="19"/>
      <c r="BS1665" s="19"/>
      <c r="BU1665" s="19"/>
      <c r="BV1665" s="19"/>
      <c r="BW1665" s="19"/>
      <c r="BX1665" s="19"/>
      <c r="BY1665" s="19"/>
      <c r="BZ1665" s="19"/>
      <c r="CA1665" s="27"/>
      <c r="EU1665" s="13"/>
      <c r="FV1665" s="19"/>
      <c r="FW1665" s="19"/>
      <c r="FX1665" s="19"/>
      <c r="FZ1665" s="19"/>
      <c r="GA1665" s="19"/>
      <c r="GB1665" s="19"/>
      <c r="GC1665" s="19"/>
      <c r="GD1665" s="19"/>
      <c r="GE1665" s="19"/>
      <c r="GF1665" s="19"/>
      <c r="GG1665" s="19"/>
      <c r="GH1665" s="19"/>
      <c r="GI1665" s="19"/>
      <c r="GJ1665" s="19"/>
      <c r="GK1665" s="19"/>
      <c r="GL1665" s="19"/>
      <c r="GM1665" s="19"/>
      <c r="GN1665" s="13"/>
    </row>
    <row r="1666" spans="69:196">
      <c r="BQ1666" s="19"/>
      <c r="BR1666" s="19"/>
      <c r="BS1666" s="19"/>
      <c r="BU1666" s="19"/>
      <c r="BV1666" s="19"/>
      <c r="BW1666" s="19"/>
      <c r="BX1666" s="19"/>
      <c r="BY1666" s="19"/>
      <c r="BZ1666" s="19"/>
      <c r="CA1666" s="27"/>
      <c r="EU1666" s="13"/>
      <c r="FV1666" s="19"/>
      <c r="FW1666" s="19"/>
      <c r="FX1666" s="19"/>
      <c r="FZ1666" s="19"/>
      <c r="GA1666" s="19"/>
      <c r="GB1666" s="19"/>
      <c r="GC1666" s="19"/>
      <c r="GD1666" s="19"/>
      <c r="GE1666" s="19"/>
      <c r="GF1666" s="19"/>
      <c r="GG1666" s="19"/>
      <c r="GH1666" s="19"/>
      <c r="GI1666" s="19"/>
      <c r="GJ1666" s="19"/>
      <c r="GK1666" s="19"/>
      <c r="GL1666" s="19"/>
      <c r="GM1666" s="19"/>
      <c r="GN1666" s="13"/>
    </row>
    <row r="1667" spans="69:196">
      <c r="BQ1667" s="19"/>
      <c r="BR1667" s="19"/>
      <c r="BS1667" s="19"/>
      <c r="BU1667" s="19"/>
      <c r="BV1667" s="19"/>
      <c r="BW1667" s="19"/>
      <c r="BX1667" s="19"/>
      <c r="BY1667" s="19"/>
      <c r="BZ1667" s="19"/>
      <c r="CA1667" s="27"/>
      <c r="EU1667" s="13"/>
      <c r="FV1667" s="19"/>
      <c r="FW1667" s="19"/>
      <c r="FX1667" s="19"/>
      <c r="FZ1667" s="19"/>
      <c r="GA1667" s="19"/>
      <c r="GB1667" s="19"/>
      <c r="GC1667" s="19"/>
      <c r="GD1667" s="19"/>
      <c r="GE1667" s="19"/>
      <c r="GF1667" s="19"/>
      <c r="GG1667" s="19"/>
      <c r="GH1667" s="19"/>
      <c r="GI1667" s="19"/>
      <c r="GJ1667" s="19"/>
      <c r="GK1667" s="19"/>
      <c r="GL1667" s="19"/>
      <c r="GM1667" s="19"/>
      <c r="GN1667" s="13"/>
    </row>
    <row r="1668" spans="69:196">
      <c r="BQ1668" s="19"/>
      <c r="BR1668" s="19"/>
      <c r="BS1668" s="19"/>
      <c r="BU1668" s="19"/>
      <c r="BV1668" s="19"/>
      <c r="BW1668" s="19"/>
      <c r="BX1668" s="19"/>
      <c r="BY1668" s="19"/>
      <c r="BZ1668" s="19"/>
      <c r="CA1668" s="27"/>
      <c r="EU1668" s="13"/>
      <c r="FV1668" s="19"/>
      <c r="FW1668" s="19"/>
      <c r="FX1668" s="19"/>
      <c r="FZ1668" s="19"/>
      <c r="GA1668" s="19"/>
      <c r="GB1668" s="19"/>
      <c r="GC1668" s="19"/>
      <c r="GD1668" s="19"/>
      <c r="GE1668" s="19"/>
      <c r="GF1668" s="19"/>
      <c r="GG1668" s="19"/>
      <c r="GH1668" s="19"/>
      <c r="GI1668" s="19"/>
      <c r="GJ1668" s="19"/>
      <c r="GK1668" s="19"/>
      <c r="GL1668" s="19"/>
      <c r="GM1668" s="19"/>
      <c r="GN1668" s="13"/>
    </row>
    <row r="1669" spans="69:196">
      <c r="BQ1669" s="19"/>
      <c r="BR1669" s="19"/>
      <c r="BS1669" s="19"/>
      <c r="BU1669" s="19"/>
      <c r="BV1669" s="19"/>
      <c r="BW1669" s="19"/>
      <c r="BX1669" s="19"/>
      <c r="BY1669" s="19"/>
      <c r="BZ1669" s="19"/>
      <c r="CA1669" s="27"/>
      <c r="EU1669" s="13"/>
      <c r="FV1669" s="19"/>
      <c r="FW1669" s="19"/>
      <c r="FX1669" s="19"/>
      <c r="FZ1669" s="19"/>
      <c r="GA1669" s="19"/>
      <c r="GB1669" s="19"/>
      <c r="GC1669" s="19"/>
      <c r="GD1669" s="19"/>
      <c r="GE1669" s="19"/>
      <c r="GF1669" s="19"/>
      <c r="GG1669" s="19"/>
      <c r="GH1669" s="19"/>
      <c r="GI1669" s="19"/>
      <c r="GJ1669" s="19"/>
      <c r="GK1669" s="19"/>
      <c r="GL1669" s="19"/>
      <c r="GM1669" s="19"/>
      <c r="GN1669" s="13"/>
    </row>
    <row r="1670" spans="69:196">
      <c r="BQ1670" s="19"/>
      <c r="BR1670" s="19"/>
      <c r="BS1670" s="19"/>
      <c r="BU1670" s="19"/>
      <c r="BV1670" s="19"/>
      <c r="BW1670" s="19"/>
      <c r="BX1670" s="19"/>
      <c r="BY1670" s="19"/>
      <c r="BZ1670" s="19"/>
      <c r="CA1670" s="27"/>
      <c r="EU1670" s="13"/>
      <c r="FV1670" s="19"/>
      <c r="FW1670" s="19"/>
      <c r="FX1670" s="19"/>
      <c r="FZ1670" s="19"/>
      <c r="GA1670" s="19"/>
      <c r="GB1670" s="19"/>
      <c r="GC1670" s="19"/>
      <c r="GD1670" s="19"/>
      <c r="GE1670" s="19"/>
      <c r="GF1670" s="19"/>
      <c r="GG1670" s="19"/>
      <c r="GH1670" s="19"/>
      <c r="GI1670" s="19"/>
      <c r="GJ1670" s="19"/>
      <c r="GK1670" s="19"/>
      <c r="GL1670" s="19"/>
      <c r="GM1670" s="19"/>
      <c r="GN1670" s="13"/>
    </row>
    <row r="1671" spans="69:196">
      <c r="BQ1671" s="19"/>
      <c r="BR1671" s="19"/>
      <c r="BS1671" s="19"/>
      <c r="BU1671" s="19"/>
      <c r="BV1671" s="19"/>
      <c r="BW1671" s="19"/>
      <c r="BX1671" s="19"/>
      <c r="BY1671" s="19"/>
      <c r="BZ1671" s="19"/>
      <c r="CA1671" s="27"/>
      <c r="EU1671" s="13"/>
      <c r="FV1671" s="19"/>
      <c r="FW1671" s="19"/>
      <c r="FX1671" s="19"/>
      <c r="FZ1671" s="19"/>
      <c r="GA1671" s="19"/>
      <c r="GB1671" s="19"/>
      <c r="GC1671" s="19"/>
      <c r="GD1671" s="19"/>
      <c r="GE1671" s="19"/>
      <c r="GF1671" s="19"/>
      <c r="GG1671" s="19"/>
      <c r="GH1671" s="19"/>
      <c r="GI1671" s="19"/>
      <c r="GJ1671" s="19"/>
      <c r="GK1671" s="19"/>
      <c r="GL1671" s="19"/>
      <c r="GM1671" s="19"/>
      <c r="GN1671" s="13"/>
    </row>
    <row r="1672" spans="69:196">
      <c r="BQ1672" s="19"/>
      <c r="BR1672" s="19"/>
      <c r="BS1672" s="19"/>
      <c r="BU1672" s="19"/>
      <c r="BV1672" s="19"/>
      <c r="BW1672" s="19"/>
      <c r="BX1672" s="19"/>
      <c r="BY1672" s="19"/>
      <c r="BZ1672" s="19"/>
      <c r="CA1672" s="27"/>
      <c r="EU1672" s="13"/>
      <c r="FV1672" s="19"/>
      <c r="FW1672" s="19"/>
      <c r="FX1672" s="19"/>
      <c r="FZ1672" s="19"/>
      <c r="GA1672" s="19"/>
      <c r="GB1672" s="19"/>
      <c r="GC1672" s="19"/>
      <c r="GD1672" s="19"/>
      <c r="GE1672" s="19"/>
      <c r="GF1672" s="19"/>
      <c r="GG1672" s="19"/>
      <c r="GH1672" s="19"/>
      <c r="GI1672" s="19"/>
      <c r="GJ1672" s="19"/>
      <c r="GK1672" s="19"/>
      <c r="GL1672" s="19"/>
      <c r="GM1672" s="19"/>
      <c r="GN1672" s="13"/>
    </row>
    <row r="1673" spans="69:196">
      <c r="BQ1673" s="19"/>
      <c r="BR1673" s="19"/>
      <c r="BS1673" s="19"/>
      <c r="BU1673" s="19"/>
      <c r="BV1673" s="19"/>
      <c r="BW1673" s="19"/>
      <c r="BX1673" s="19"/>
      <c r="BY1673" s="19"/>
      <c r="BZ1673" s="19"/>
      <c r="CA1673" s="27"/>
      <c r="EU1673" s="13"/>
      <c r="FV1673" s="19"/>
      <c r="FW1673" s="19"/>
      <c r="FX1673" s="19"/>
      <c r="FZ1673" s="19"/>
      <c r="GA1673" s="19"/>
      <c r="GB1673" s="19"/>
      <c r="GC1673" s="19"/>
      <c r="GD1673" s="19"/>
      <c r="GE1673" s="19"/>
      <c r="GF1673" s="19"/>
      <c r="GG1673" s="19"/>
      <c r="GH1673" s="19"/>
      <c r="GI1673" s="19"/>
      <c r="GJ1673" s="19"/>
      <c r="GK1673" s="19"/>
      <c r="GL1673" s="19"/>
      <c r="GM1673" s="19"/>
      <c r="GN1673" s="13"/>
    </row>
    <row r="1674" spans="69:196">
      <c r="BQ1674" s="19"/>
      <c r="BR1674" s="19"/>
      <c r="BS1674" s="19"/>
      <c r="BU1674" s="19"/>
      <c r="BV1674" s="19"/>
      <c r="BW1674" s="19"/>
      <c r="BX1674" s="19"/>
      <c r="BY1674" s="19"/>
      <c r="BZ1674" s="19"/>
      <c r="CA1674" s="27"/>
      <c r="EU1674" s="13"/>
      <c r="FV1674" s="19"/>
      <c r="FW1674" s="19"/>
      <c r="FX1674" s="19"/>
      <c r="FZ1674" s="19"/>
      <c r="GA1674" s="19"/>
      <c r="GB1674" s="19"/>
      <c r="GC1674" s="19"/>
      <c r="GD1674" s="19"/>
      <c r="GE1674" s="19"/>
      <c r="GF1674" s="19"/>
      <c r="GG1674" s="19"/>
      <c r="GH1674" s="19"/>
      <c r="GI1674" s="19"/>
      <c r="GJ1674" s="19"/>
      <c r="GK1674" s="19"/>
      <c r="GL1674" s="19"/>
      <c r="GM1674" s="19"/>
      <c r="GN1674" s="13"/>
    </row>
    <row r="1675" spans="69:196">
      <c r="BQ1675" s="19"/>
      <c r="BR1675" s="19"/>
      <c r="BS1675" s="19"/>
      <c r="BU1675" s="19"/>
      <c r="BV1675" s="19"/>
      <c r="BW1675" s="19"/>
      <c r="BX1675" s="19"/>
      <c r="BY1675" s="19"/>
      <c r="BZ1675" s="19"/>
      <c r="CA1675" s="27"/>
      <c r="EU1675" s="13"/>
      <c r="FV1675" s="19"/>
      <c r="FW1675" s="19"/>
      <c r="FX1675" s="19"/>
      <c r="FZ1675" s="19"/>
      <c r="GA1675" s="19"/>
      <c r="GB1675" s="19"/>
      <c r="GC1675" s="19"/>
      <c r="GD1675" s="19"/>
      <c r="GE1675" s="19"/>
      <c r="GF1675" s="19"/>
      <c r="GG1675" s="19"/>
      <c r="GH1675" s="19"/>
      <c r="GI1675" s="19"/>
      <c r="GJ1675" s="19"/>
      <c r="GK1675" s="19"/>
      <c r="GL1675" s="19"/>
      <c r="GM1675" s="19"/>
      <c r="GN1675" s="13"/>
    </row>
    <row r="1676" spans="69:196">
      <c r="BQ1676" s="19"/>
      <c r="BR1676" s="19"/>
      <c r="BS1676" s="19"/>
      <c r="BU1676" s="19"/>
      <c r="BV1676" s="19"/>
      <c r="BW1676" s="19"/>
      <c r="BX1676" s="19"/>
      <c r="BY1676" s="19"/>
      <c r="BZ1676" s="19"/>
      <c r="CA1676" s="27"/>
      <c r="EU1676" s="13"/>
      <c r="FV1676" s="19"/>
      <c r="FW1676" s="19"/>
      <c r="FX1676" s="19"/>
      <c r="FZ1676" s="19"/>
      <c r="GA1676" s="19"/>
      <c r="GB1676" s="19"/>
      <c r="GC1676" s="19"/>
      <c r="GD1676" s="19"/>
      <c r="GE1676" s="19"/>
      <c r="GF1676" s="19"/>
      <c r="GG1676" s="19"/>
      <c r="GH1676" s="19"/>
      <c r="GI1676" s="19"/>
      <c r="GJ1676" s="19"/>
      <c r="GK1676" s="19"/>
      <c r="GL1676" s="19"/>
      <c r="GM1676" s="19"/>
      <c r="GN1676" s="13"/>
    </row>
    <row r="1677" spans="69:196">
      <c r="BQ1677" s="19"/>
      <c r="BR1677" s="19"/>
      <c r="BS1677" s="19"/>
      <c r="BU1677" s="19"/>
      <c r="BV1677" s="19"/>
      <c r="BW1677" s="19"/>
      <c r="BX1677" s="19"/>
      <c r="BY1677" s="19"/>
      <c r="BZ1677" s="19"/>
      <c r="CA1677" s="27"/>
      <c r="EU1677" s="13"/>
      <c r="FV1677" s="19"/>
      <c r="FW1677" s="19"/>
      <c r="FX1677" s="19"/>
      <c r="FZ1677" s="19"/>
      <c r="GA1677" s="19"/>
      <c r="GB1677" s="19"/>
      <c r="GC1677" s="19"/>
      <c r="GD1677" s="19"/>
      <c r="GE1677" s="19"/>
      <c r="GF1677" s="19"/>
      <c r="GG1677" s="19"/>
      <c r="GH1677" s="19"/>
      <c r="GI1677" s="19"/>
      <c r="GJ1677" s="19"/>
      <c r="GK1677" s="19"/>
      <c r="GL1677" s="19"/>
      <c r="GM1677" s="19"/>
      <c r="GN1677" s="13"/>
    </row>
    <row r="1678" spans="69:196">
      <c r="BQ1678" s="19"/>
      <c r="BR1678" s="19"/>
      <c r="BS1678" s="19"/>
      <c r="BU1678" s="19"/>
      <c r="BV1678" s="19"/>
      <c r="BW1678" s="19"/>
      <c r="BX1678" s="19"/>
      <c r="BY1678" s="19"/>
      <c r="BZ1678" s="19"/>
      <c r="CA1678" s="27"/>
      <c r="EU1678" s="13"/>
      <c r="FV1678" s="19"/>
      <c r="FW1678" s="19"/>
      <c r="FX1678" s="19"/>
      <c r="FZ1678" s="19"/>
      <c r="GA1678" s="19"/>
      <c r="GB1678" s="19"/>
      <c r="GC1678" s="19"/>
      <c r="GD1678" s="19"/>
      <c r="GE1678" s="19"/>
      <c r="GF1678" s="19"/>
      <c r="GG1678" s="19"/>
      <c r="GH1678" s="19"/>
      <c r="GI1678" s="19"/>
      <c r="GJ1678" s="19"/>
      <c r="GK1678" s="19"/>
      <c r="GL1678" s="19"/>
      <c r="GM1678" s="19"/>
      <c r="GN1678" s="13"/>
    </row>
    <row r="1679" spans="69:196">
      <c r="BQ1679" s="19"/>
      <c r="BR1679" s="19"/>
      <c r="BS1679" s="19"/>
      <c r="BU1679" s="19"/>
      <c r="BV1679" s="19"/>
      <c r="BW1679" s="19"/>
      <c r="BX1679" s="19"/>
      <c r="BY1679" s="19"/>
      <c r="BZ1679" s="19"/>
      <c r="CA1679" s="27"/>
      <c r="EU1679" s="13"/>
      <c r="FV1679" s="19"/>
      <c r="FW1679" s="19"/>
      <c r="FX1679" s="19"/>
      <c r="FZ1679" s="19"/>
      <c r="GA1679" s="19"/>
      <c r="GB1679" s="19"/>
      <c r="GC1679" s="19"/>
      <c r="GD1679" s="19"/>
      <c r="GE1679" s="19"/>
      <c r="GF1679" s="19"/>
      <c r="GG1679" s="19"/>
      <c r="GH1679" s="19"/>
      <c r="GI1679" s="19"/>
      <c r="GJ1679" s="19"/>
      <c r="GK1679" s="19"/>
      <c r="GL1679" s="19"/>
      <c r="GM1679" s="19"/>
      <c r="GN1679" s="13"/>
    </row>
    <row r="1680" spans="69:196">
      <c r="BQ1680" s="19"/>
      <c r="BR1680" s="19"/>
      <c r="BS1680" s="19"/>
      <c r="BU1680" s="19"/>
      <c r="BV1680" s="19"/>
      <c r="BW1680" s="19"/>
      <c r="BX1680" s="19"/>
      <c r="BY1680" s="19"/>
      <c r="BZ1680" s="19"/>
      <c r="CA1680" s="27"/>
      <c r="EU1680" s="13"/>
      <c r="FV1680" s="19"/>
      <c r="FW1680" s="19"/>
      <c r="FX1680" s="19"/>
      <c r="FZ1680" s="19"/>
      <c r="GA1680" s="19"/>
      <c r="GB1680" s="19"/>
      <c r="GC1680" s="19"/>
      <c r="GD1680" s="19"/>
      <c r="GE1680" s="19"/>
      <c r="GF1680" s="19"/>
      <c r="GG1680" s="19"/>
      <c r="GH1680" s="19"/>
      <c r="GI1680" s="19"/>
      <c r="GJ1680" s="19"/>
      <c r="GK1680" s="19"/>
      <c r="GL1680" s="19"/>
      <c r="GM1680" s="19"/>
      <c r="GN1680" s="13"/>
    </row>
    <row r="1681" spans="69:196">
      <c r="BQ1681" s="19"/>
      <c r="BR1681" s="19"/>
      <c r="BS1681" s="19"/>
      <c r="BU1681" s="19"/>
      <c r="BV1681" s="19"/>
      <c r="BW1681" s="19"/>
      <c r="BX1681" s="19"/>
      <c r="BY1681" s="19"/>
      <c r="BZ1681" s="19"/>
      <c r="CA1681" s="27"/>
      <c r="EU1681" s="13"/>
      <c r="FV1681" s="19"/>
      <c r="FW1681" s="19"/>
      <c r="FX1681" s="19"/>
      <c r="FZ1681" s="19"/>
      <c r="GA1681" s="19"/>
      <c r="GB1681" s="19"/>
      <c r="GC1681" s="19"/>
      <c r="GD1681" s="19"/>
      <c r="GE1681" s="19"/>
      <c r="GF1681" s="19"/>
      <c r="GG1681" s="19"/>
      <c r="GH1681" s="19"/>
      <c r="GI1681" s="19"/>
      <c r="GJ1681" s="19"/>
      <c r="GK1681" s="19"/>
      <c r="GL1681" s="19"/>
      <c r="GM1681" s="19"/>
      <c r="GN1681" s="13"/>
    </row>
    <row r="1682" spans="69:196">
      <c r="BQ1682" s="19"/>
      <c r="BR1682" s="19"/>
      <c r="BS1682" s="19"/>
      <c r="BU1682" s="19"/>
      <c r="BV1682" s="19"/>
      <c r="BW1682" s="19"/>
      <c r="BX1682" s="19"/>
      <c r="BY1682" s="19"/>
      <c r="BZ1682" s="19"/>
      <c r="CA1682" s="27"/>
      <c r="EU1682" s="13"/>
      <c r="FV1682" s="19"/>
      <c r="FW1682" s="19"/>
      <c r="FX1682" s="19"/>
      <c r="FZ1682" s="19"/>
      <c r="GA1682" s="19"/>
      <c r="GB1682" s="19"/>
      <c r="GC1682" s="19"/>
      <c r="GD1682" s="19"/>
      <c r="GE1682" s="19"/>
      <c r="GF1682" s="19"/>
      <c r="GG1682" s="19"/>
      <c r="GH1682" s="19"/>
      <c r="GI1682" s="19"/>
      <c r="GJ1682" s="19"/>
      <c r="GK1682" s="19"/>
      <c r="GL1682" s="19"/>
      <c r="GM1682" s="19"/>
      <c r="GN1682" s="13"/>
    </row>
    <row r="1683" spans="69:196">
      <c r="BQ1683" s="19"/>
      <c r="BR1683" s="19"/>
      <c r="BS1683" s="19"/>
      <c r="BU1683" s="19"/>
      <c r="BV1683" s="19"/>
      <c r="BW1683" s="19"/>
      <c r="BX1683" s="19"/>
      <c r="BY1683" s="19"/>
      <c r="BZ1683" s="19"/>
      <c r="CA1683" s="27"/>
      <c r="EU1683" s="13"/>
      <c r="FV1683" s="19"/>
      <c r="FW1683" s="19"/>
      <c r="FX1683" s="19"/>
      <c r="FZ1683" s="19"/>
      <c r="GA1683" s="19"/>
      <c r="GB1683" s="19"/>
      <c r="GC1683" s="19"/>
      <c r="GD1683" s="19"/>
      <c r="GE1683" s="19"/>
      <c r="GF1683" s="19"/>
      <c r="GG1683" s="19"/>
      <c r="GH1683" s="19"/>
      <c r="GI1683" s="19"/>
      <c r="GJ1683" s="19"/>
      <c r="GK1683" s="19"/>
      <c r="GL1683" s="19"/>
      <c r="GM1683" s="19"/>
      <c r="GN1683" s="13"/>
    </row>
    <row r="1684" spans="69:196">
      <c r="BQ1684" s="19"/>
      <c r="BR1684" s="19"/>
      <c r="BS1684" s="19"/>
      <c r="BU1684" s="19"/>
      <c r="BV1684" s="19"/>
      <c r="BW1684" s="19"/>
      <c r="BX1684" s="19"/>
      <c r="BY1684" s="19"/>
      <c r="BZ1684" s="19"/>
      <c r="CA1684" s="27"/>
      <c r="EU1684" s="13"/>
      <c r="FV1684" s="19"/>
      <c r="FW1684" s="19"/>
      <c r="FX1684" s="19"/>
      <c r="FZ1684" s="19"/>
      <c r="GA1684" s="19"/>
      <c r="GB1684" s="19"/>
      <c r="GC1684" s="19"/>
      <c r="GD1684" s="19"/>
      <c r="GE1684" s="19"/>
      <c r="GF1684" s="19"/>
      <c r="GG1684" s="19"/>
      <c r="GH1684" s="19"/>
      <c r="GI1684" s="19"/>
      <c r="GJ1684" s="19"/>
      <c r="GK1684" s="19"/>
      <c r="GL1684" s="19"/>
      <c r="GM1684" s="19"/>
      <c r="GN1684" s="13"/>
    </row>
    <row r="1685" spans="69:196">
      <c r="BQ1685" s="19"/>
      <c r="BR1685" s="19"/>
      <c r="BS1685" s="19"/>
      <c r="BU1685" s="19"/>
      <c r="BV1685" s="19"/>
      <c r="BW1685" s="19"/>
      <c r="BX1685" s="19"/>
      <c r="BY1685" s="19"/>
      <c r="BZ1685" s="19"/>
      <c r="CA1685" s="27"/>
      <c r="EU1685" s="13"/>
      <c r="FV1685" s="19"/>
      <c r="FW1685" s="19"/>
      <c r="FX1685" s="19"/>
      <c r="FZ1685" s="19"/>
      <c r="GA1685" s="19"/>
      <c r="GB1685" s="19"/>
      <c r="GC1685" s="19"/>
      <c r="GD1685" s="19"/>
      <c r="GE1685" s="19"/>
      <c r="GF1685" s="19"/>
      <c r="GG1685" s="19"/>
      <c r="GH1685" s="19"/>
      <c r="GI1685" s="19"/>
      <c r="GJ1685" s="19"/>
      <c r="GK1685" s="19"/>
      <c r="GL1685" s="19"/>
      <c r="GM1685" s="19"/>
      <c r="GN1685" s="13"/>
    </row>
    <row r="1686" spans="69:196">
      <c r="BQ1686" s="19"/>
      <c r="BR1686" s="19"/>
      <c r="BS1686" s="19"/>
      <c r="BU1686" s="19"/>
      <c r="BV1686" s="19"/>
      <c r="BW1686" s="19"/>
      <c r="BX1686" s="19"/>
      <c r="BY1686" s="19"/>
      <c r="BZ1686" s="19"/>
      <c r="CA1686" s="27"/>
      <c r="EU1686" s="13"/>
      <c r="FV1686" s="19"/>
      <c r="FW1686" s="19"/>
      <c r="FX1686" s="19"/>
      <c r="FZ1686" s="19"/>
      <c r="GA1686" s="19"/>
      <c r="GB1686" s="19"/>
      <c r="GC1686" s="19"/>
      <c r="GD1686" s="19"/>
      <c r="GE1686" s="19"/>
      <c r="GF1686" s="19"/>
      <c r="GG1686" s="19"/>
      <c r="GH1686" s="19"/>
      <c r="GI1686" s="19"/>
      <c r="GJ1686" s="19"/>
      <c r="GK1686" s="19"/>
      <c r="GL1686" s="19"/>
      <c r="GM1686" s="19"/>
      <c r="GN1686" s="13"/>
    </row>
    <row r="1687" spans="69:196">
      <c r="BQ1687" s="19"/>
      <c r="BR1687" s="19"/>
      <c r="BS1687" s="19"/>
      <c r="BU1687" s="19"/>
      <c r="BV1687" s="19"/>
      <c r="BW1687" s="19"/>
      <c r="BX1687" s="19"/>
      <c r="BY1687" s="19"/>
      <c r="BZ1687" s="19"/>
      <c r="CA1687" s="27"/>
      <c r="EU1687" s="13"/>
      <c r="FV1687" s="19"/>
      <c r="FW1687" s="19"/>
      <c r="FX1687" s="19"/>
      <c r="FZ1687" s="19"/>
      <c r="GA1687" s="19"/>
      <c r="GB1687" s="19"/>
      <c r="GC1687" s="19"/>
      <c r="GD1687" s="19"/>
      <c r="GE1687" s="19"/>
      <c r="GF1687" s="19"/>
      <c r="GG1687" s="19"/>
      <c r="GH1687" s="19"/>
      <c r="GI1687" s="19"/>
      <c r="GJ1687" s="19"/>
      <c r="GK1687" s="19"/>
      <c r="GL1687" s="19"/>
      <c r="GM1687" s="19"/>
      <c r="GN1687" s="13"/>
    </row>
    <row r="1688" spans="69:196">
      <c r="BQ1688" s="19"/>
      <c r="BR1688" s="19"/>
      <c r="BS1688" s="19"/>
      <c r="BU1688" s="19"/>
      <c r="BV1688" s="19"/>
      <c r="BW1688" s="19"/>
      <c r="BX1688" s="19"/>
      <c r="BY1688" s="19"/>
      <c r="BZ1688" s="19"/>
      <c r="CA1688" s="27"/>
      <c r="EU1688" s="13"/>
      <c r="FV1688" s="19"/>
      <c r="FW1688" s="19"/>
      <c r="FX1688" s="19"/>
      <c r="FZ1688" s="19"/>
      <c r="GA1688" s="19"/>
      <c r="GB1688" s="19"/>
      <c r="GC1688" s="19"/>
      <c r="GD1688" s="19"/>
      <c r="GE1688" s="19"/>
      <c r="GF1688" s="19"/>
      <c r="GG1688" s="19"/>
      <c r="GH1688" s="19"/>
      <c r="GI1688" s="19"/>
      <c r="GJ1688" s="19"/>
      <c r="GK1688" s="19"/>
      <c r="GL1688" s="19"/>
      <c r="GM1688" s="19"/>
      <c r="GN1688" s="13"/>
    </row>
    <row r="1689" spans="69:196">
      <c r="BQ1689" s="19"/>
      <c r="BR1689" s="19"/>
      <c r="BS1689" s="19"/>
      <c r="BU1689" s="19"/>
      <c r="BV1689" s="19"/>
      <c r="BW1689" s="19"/>
      <c r="BX1689" s="19"/>
      <c r="BY1689" s="19"/>
      <c r="BZ1689" s="19"/>
      <c r="CA1689" s="27"/>
      <c r="EU1689" s="13"/>
      <c r="FV1689" s="19"/>
      <c r="FW1689" s="19"/>
      <c r="FX1689" s="19"/>
      <c r="FZ1689" s="19"/>
      <c r="GA1689" s="19"/>
      <c r="GB1689" s="19"/>
      <c r="GC1689" s="19"/>
      <c r="GD1689" s="19"/>
      <c r="GE1689" s="19"/>
      <c r="GF1689" s="19"/>
      <c r="GG1689" s="19"/>
      <c r="GH1689" s="19"/>
      <c r="GI1689" s="19"/>
      <c r="GJ1689" s="19"/>
      <c r="GK1689" s="19"/>
      <c r="GL1689" s="19"/>
      <c r="GM1689" s="19"/>
      <c r="GN1689" s="13"/>
    </row>
    <row r="1690" spans="69:196">
      <c r="BQ1690" s="19"/>
      <c r="BR1690" s="19"/>
      <c r="BS1690" s="19"/>
      <c r="BU1690" s="19"/>
      <c r="BV1690" s="19"/>
      <c r="BW1690" s="19"/>
      <c r="BX1690" s="19"/>
      <c r="BY1690" s="19"/>
      <c r="BZ1690" s="19"/>
      <c r="CA1690" s="27"/>
      <c r="EU1690" s="13"/>
      <c r="FV1690" s="19"/>
      <c r="FW1690" s="19"/>
      <c r="FX1690" s="19"/>
      <c r="FZ1690" s="19"/>
      <c r="GA1690" s="19"/>
      <c r="GB1690" s="19"/>
      <c r="GC1690" s="19"/>
      <c r="GD1690" s="19"/>
      <c r="GE1690" s="19"/>
      <c r="GF1690" s="19"/>
      <c r="GG1690" s="19"/>
      <c r="GH1690" s="19"/>
      <c r="GI1690" s="19"/>
      <c r="GJ1690" s="19"/>
      <c r="GK1690" s="19"/>
      <c r="GL1690" s="19"/>
      <c r="GM1690" s="19"/>
      <c r="GN1690" s="13"/>
    </row>
    <row r="1691" spans="69:196">
      <c r="BQ1691" s="19"/>
      <c r="BR1691" s="19"/>
      <c r="BS1691" s="19"/>
      <c r="BU1691" s="19"/>
      <c r="BV1691" s="19"/>
      <c r="BW1691" s="19"/>
      <c r="BX1691" s="19"/>
      <c r="BY1691" s="19"/>
      <c r="BZ1691" s="19"/>
      <c r="CA1691" s="27"/>
      <c r="EU1691" s="13"/>
      <c r="FV1691" s="19"/>
      <c r="FW1691" s="19"/>
      <c r="FX1691" s="19"/>
      <c r="FZ1691" s="19"/>
      <c r="GA1691" s="19"/>
      <c r="GB1691" s="19"/>
      <c r="GC1691" s="19"/>
      <c r="GD1691" s="19"/>
      <c r="GE1691" s="19"/>
      <c r="GF1691" s="19"/>
      <c r="GG1691" s="19"/>
      <c r="GH1691" s="19"/>
      <c r="GI1691" s="19"/>
      <c r="GJ1691" s="19"/>
      <c r="GK1691" s="19"/>
      <c r="GL1691" s="19"/>
      <c r="GM1691" s="19"/>
      <c r="GN1691" s="13"/>
    </row>
    <row r="1692" spans="69:196">
      <c r="BQ1692" s="19"/>
      <c r="BR1692" s="19"/>
      <c r="BS1692" s="19"/>
      <c r="BU1692" s="19"/>
      <c r="BV1692" s="19"/>
      <c r="BW1692" s="19"/>
      <c r="BX1692" s="19"/>
      <c r="BY1692" s="19"/>
      <c r="BZ1692" s="19"/>
      <c r="CA1692" s="27"/>
      <c r="EU1692" s="13"/>
      <c r="FV1692" s="19"/>
      <c r="FW1692" s="19"/>
      <c r="FX1692" s="19"/>
      <c r="FZ1692" s="19"/>
      <c r="GA1692" s="19"/>
      <c r="GB1692" s="19"/>
      <c r="GC1692" s="19"/>
      <c r="GD1692" s="19"/>
      <c r="GE1692" s="19"/>
      <c r="GF1692" s="19"/>
      <c r="GG1692" s="19"/>
      <c r="GH1692" s="19"/>
      <c r="GI1692" s="19"/>
      <c r="GJ1692" s="19"/>
      <c r="GK1692" s="19"/>
      <c r="GL1692" s="19"/>
      <c r="GM1692" s="19"/>
      <c r="GN1692" s="13"/>
    </row>
    <row r="1693" spans="69:196">
      <c r="BQ1693" s="19"/>
      <c r="BR1693" s="19"/>
      <c r="BS1693" s="19"/>
      <c r="BU1693" s="19"/>
      <c r="BV1693" s="19"/>
      <c r="BW1693" s="19"/>
      <c r="BX1693" s="19"/>
      <c r="BY1693" s="19"/>
      <c r="BZ1693" s="19"/>
      <c r="CA1693" s="27"/>
      <c r="EU1693" s="13"/>
      <c r="FV1693" s="19"/>
      <c r="FW1693" s="19"/>
      <c r="FX1693" s="19"/>
      <c r="FZ1693" s="19"/>
      <c r="GA1693" s="19"/>
      <c r="GB1693" s="19"/>
      <c r="GC1693" s="19"/>
      <c r="GD1693" s="19"/>
      <c r="GE1693" s="19"/>
      <c r="GF1693" s="19"/>
      <c r="GG1693" s="19"/>
      <c r="GH1693" s="19"/>
      <c r="GI1693" s="19"/>
      <c r="GJ1693" s="19"/>
      <c r="GK1693" s="19"/>
      <c r="GL1693" s="19"/>
      <c r="GM1693" s="19"/>
      <c r="GN1693" s="13"/>
    </row>
    <row r="1694" spans="69:196">
      <c r="BQ1694" s="19"/>
      <c r="BR1694" s="19"/>
      <c r="BS1694" s="19"/>
      <c r="BU1694" s="19"/>
      <c r="BV1694" s="19"/>
      <c r="BW1694" s="19"/>
      <c r="BX1694" s="19"/>
      <c r="BY1694" s="19"/>
      <c r="BZ1694" s="19"/>
      <c r="CA1694" s="27"/>
      <c r="EU1694" s="13"/>
      <c r="FV1694" s="19"/>
      <c r="FW1694" s="19"/>
      <c r="FX1694" s="19"/>
      <c r="FZ1694" s="19"/>
      <c r="GA1694" s="19"/>
      <c r="GB1694" s="19"/>
      <c r="GC1694" s="19"/>
      <c r="GD1694" s="19"/>
      <c r="GE1694" s="19"/>
      <c r="GF1694" s="19"/>
      <c r="GG1694" s="19"/>
      <c r="GH1694" s="19"/>
      <c r="GI1694" s="19"/>
      <c r="GJ1694" s="19"/>
      <c r="GK1694" s="19"/>
      <c r="GL1694" s="19"/>
      <c r="GM1694" s="19"/>
      <c r="GN1694" s="13"/>
    </row>
    <row r="1695" spans="69:196">
      <c r="BQ1695" s="19"/>
      <c r="BR1695" s="19"/>
      <c r="BS1695" s="19"/>
      <c r="BU1695" s="19"/>
      <c r="BV1695" s="19"/>
      <c r="BW1695" s="19"/>
      <c r="BX1695" s="19"/>
      <c r="BY1695" s="19"/>
      <c r="BZ1695" s="19"/>
      <c r="CA1695" s="27"/>
      <c r="EU1695" s="13"/>
      <c r="FV1695" s="19"/>
      <c r="FW1695" s="19"/>
      <c r="FX1695" s="19"/>
      <c r="FZ1695" s="19"/>
      <c r="GA1695" s="19"/>
      <c r="GB1695" s="19"/>
      <c r="GC1695" s="19"/>
      <c r="GD1695" s="19"/>
      <c r="GE1695" s="19"/>
      <c r="GF1695" s="19"/>
      <c r="GG1695" s="19"/>
      <c r="GH1695" s="19"/>
      <c r="GI1695" s="19"/>
      <c r="GJ1695" s="19"/>
      <c r="GK1695" s="19"/>
      <c r="GL1695" s="19"/>
      <c r="GM1695" s="19"/>
      <c r="GN1695" s="13"/>
    </row>
    <row r="1696" spans="69:196">
      <c r="BQ1696" s="19"/>
      <c r="BR1696" s="19"/>
      <c r="BS1696" s="19"/>
      <c r="BU1696" s="19"/>
      <c r="BV1696" s="19"/>
      <c r="BW1696" s="19"/>
      <c r="BX1696" s="19"/>
      <c r="BY1696" s="19"/>
      <c r="BZ1696" s="19"/>
      <c r="CA1696" s="27"/>
      <c r="EU1696" s="13"/>
      <c r="FV1696" s="19"/>
      <c r="FW1696" s="19"/>
      <c r="FX1696" s="19"/>
      <c r="FZ1696" s="19"/>
      <c r="GA1696" s="19"/>
      <c r="GB1696" s="19"/>
      <c r="GC1696" s="19"/>
      <c r="GD1696" s="19"/>
      <c r="GE1696" s="19"/>
      <c r="GF1696" s="19"/>
      <c r="GG1696" s="19"/>
      <c r="GH1696" s="19"/>
      <c r="GI1696" s="19"/>
      <c r="GJ1696" s="19"/>
      <c r="GK1696" s="19"/>
      <c r="GL1696" s="19"/>
      <c r="GM1696" s="19"/>
      <c r="GN1696" s="13"/>
    </row>
    <row r="1697" spans="69:196">
      <c r="BQ1697" s="19"/>
      <c r="BR1697" s="19"/>
      <c r="BS1697" s="19"/>
      <c r="BU1697" s="19"/>
      <c r="BV1697" s="19"/>
      <c r="BW1697" s="19"/>
      <c r="BX1697" s="19"/>
      <c r="BY1697" s="19"/>
      <c r="BZ1697" s="19"/>
      <c r="CA1697" s="27"/>
      <c r="EU1697" s="13"/>
      <c r="FV1697" s="19"/>
      <c r="FW1697" s="19"/>
      <c r="FX1697" s="19"/>
      <c r="FZ1697" s="19"/>
      <c r="GA1697" s="19"/>
      <c r="GB1697" s="19"/>
      <c r="GC1697" s="19"/>
      <c r="GD1697" s="19"/>
      <c r="GE1697" s="19"/>
      <c r="GF1697" s="19"/>
      <c r="GG1697" s="19"/>
      <c r="GH1697" s="19"/>
      <c r="GI1697" s="19"/>
      <c r="GJ1697" s="19"/>
      <c r="GK1697" s="19"/>
      <c r="GL1697" s="19"/>
      <c r="GM1697" s="19"/>
      <c r="GN1697" s="13"/>
    </row>
    <row r="1698" spans="69:196">
      <c r="BQ1698" s="19"/>
      <c r="BR1698" s="19"/>
      <c r="BS1698" s="19"/>
      <c r="BU1698" s="19"/>
      <c r="BV1698" s="19"/>
      <c r="BW1698" s="19"/>
      <c r="BX1698" s="19"/>
      <c r="BY1698" s="19"/>
      <c r="BZ1698" s="19"/>
      <c r="CA1698" s="27"/>
      <c r="EU1698" s="13" t="s">
        <v>225</v>
      </c>
      <c r="FV1698" s="19"/>
      <c r="FW1698" s="19"/>
      <c r="FX1698" s="19"/>
      <c r="FZ1698" s="19"/>
      <c r="GA1698" s="19"/>
      <c r="GB1698" s="19"/>
      <c r="GC1698" s="19"/>
      <c r="GD1698" s="19"/>
      <c r="GE1698" s="19"/>
      <c r="GF1698" s="19"/>
      <c r="GG1698" s="19"/>
      <c r="GH1698" s="19"/>
      <c r="GI1698" s="19"/>
      <c r="GJ1698" s="19"/>
      <c r="GK1698" s="19"/>
      <c r="GL1698" s="19"/>
      <c r="GM1698" s="19"/>
      <c r="GN1698" s="13"/>
    </row>
    <row r="1699" spans="69:196">
      <c r="BQ1699" s="19"/>
      <c r="BR1699" s="19"/>
      <c r="BS1699" s="19"/>
      <c r="BU1699" s="19"/>
      <c r="BV1699" s="19"/>
      <c r="BW1699" s="19"/>
      <c r="BX1699" s="19"/>
      <c r="BY1699" s="19"/>
      <c r="BZ1699" s="19"/>
      <c r="CA1699" s="27"/>
      <c r="EU1699" s="13" t="s">
        <v>225</v>
      </c>
      <c r="FV1699" s="19"/>
      <c r="FW1699" s="19"/>
      <c r="FX1699" s="19"/>
      <c r="FZ1699" s="19"/>
      <c r="GA1699" s="19"/>
      <c r="GB1699" s="19"/>
      <c r="GC1699" s="19"/>
      <c r="GD1699" s="19"/>
      <c r="GE1699" s="19"/>
      <c r="GF1699" s="19"/>
      <c r="GG1699" s="19"/>
      <c r="GH1699" s="19"/>
      <c r="GI1699" s="19"/>
      <c r="GJ1699" s="19"/>
      <c r="GK1699" s="19"/>
      <c r="GL1699" s="19"/>
      <c r="GM1699" s="19"/>
      <c r="GN1699" s="13"/>
    </row>
    <row r="1700" spans="69:196">
      <c r="BQ1700" s="19"/>
      <c r="BR1700" s="19"/>
      <c r="BS1700" s="19"/>
      <c r="BU1700" s="19"/>
      <c r="BV1700" s="19"/>
      <c r="BW1700" s="19"/>
      <c r="BX1700" s="19"/>
      <c r="BY1700" s="19"/>
      <c r="BZ1700" s="19"/>
      <c r="CA1700" s="27"/>
      <c r="EU1700" s="13" t="s">
        <v>225</v>
      </c>
      <c r="FV1700" s="19"/>
      <c r="FW1700" s="19"/>
      <c r="FX1700" s="19"/>
      <c r="FZ1700" s="19"/>
      <c r="GA1700" s="19"/>
      <c r="GB1700" s="19"/>
      <c r="GC1700" s="19"/>
      <c r="GD1700" s="19"/>
      <c r="GE1700" s="19"/>
      <c r="GF1700" s="19"/>
      <c r="GG1700" s="19"/>
      <c r="GH1700" s="19"/>
      <c r="GI1700" s="19"/>
      <c r="GJ1700" s="19"/>
      <c r="GK1700" s="19"/>
      <c r="GL1700" s="19"/>
      <c r="GM1700" s="19"/>
      <c r="GN1700" s="13"/>
    </row>
    <row r="1701" spans="69:196">
      <c r="BQ1701" s="19"/>
      <c r="BR1701" s="19"/>
      <c r="BS1701" s="19"/>
      <c r="BU1701" s="19"/>
      <c r="BV1701" s="19"/>
      <c r="BW1701" s="19"/>
      <c r="BX1701" s="19"/>
      <c r="BY1701" s="19"/>
      <c r="BZ1701" s="19"/>
      <c r="CA1701" s="27"/>
      <c r="EU1701" s="13" t="s">
        <v>225</v>
      </c>
      <c r="FV1701" s="19"/>
      <c r="FW1701" s="19"/>
      <c r="FX1701" s="19"/>
      <c r="FZ1701" s="19"/>
      <c r="GA1701" s="19"/>
      <c r="GB1701" s="19"/>
      <c r="GC1701" s="19"/>
      <c r="GD1701" s="19"/>
      <c r="GE1701" s="19"/>
      <c r="GF1701" s="19"/>
      <c r="GG1701" s="19"/>
      <c r="GH1701" s="19"/>
      <c r="GI1701" s="19"/>
      <c r="GJ1701" s="19"/>
      <c r="GK1701" s="19"/>
      <c r="GL1701" s="19"/>
      <c r="GM1701" s="19"/>
      <c r="GN1701" s="13"/>
    </row>
    <row r="1702" spans="69:196">
      <c r="BQ1702" s="19"/>
      <c r="BR1702" s="19"/>
      <c r="BS1702" s="19"/>
      <c r="BU1702" s="19"/>
      <c r="BV1702" s="19"/>
      <c r="BW1702" s="19"/>
      <c r="BX1702" s="19"/>
      <c r="BY1702" s="19"/>
      <c r="BZ1702" s="19"/>
      <c r="CA1702" s="27"/>
      <c r="EU1702" s="13" t="s">
        <v>225</v>
      </c>
      <c r="FV1702" s="19"/>
      <c r="FW1702" s="19"/>
      <c r="FX1702" s="19"/>
      <c r="FZ1702" s="19"/>
      <c r="GA1702" s="19"/>
      <c r="GB1702" s="19"/>
      <c r="GC1702" s="19"/>
      <c r="GD1702" s="19"/>
      <c r="GE1702" s="19"/>
      <c r="GF1702" s="19"/>
      <c r="GG1702" s="19"/>
      <c r="GH1702" s="19"/>
      <c r="GI1702" s="19"/>
      <c r="GJ1702" s="19"/>
      <c r="GK1702" s="19"/>
      <c r="GL1702" s="19"/>
      <c r="GM1702" s="19"/>
      <c r="GN1702" s="13"/>
    </row>
    <row r="1703" spans="69:196">
      <c r="BQ1703" s="19"/>
      <c r="BR1703" s="19"/>
      <c r="BS1703" s="19"/>
      <c r="BU1703" s="19"/>
      <c r="BV1703" s="19"/>
      <c r="BW1703" s="19"/>
      <c r="BX1703" s="19"/>
      <c r="BY1703" s="19"/>
      <c r="BZ1703" s="19"/>
      <c r="CA1703" s="27"/>
      <c r="EU1703" s="13" t="s">
        <v>225</v>
      </c>
      <c r="FV1703" s="19"/>
      <c r="FW1703" s="19"/>
      <c r="FX1703" s="19"/>
      <c r="FZ1703" s="19"/>
      <c r="GA1703" s="19"/>
      <c r="GB1703" s="19"/>
      <c r="GC1703" s="19"/>
      <c r="GD1703" s="19"/>
      <c r="GE1703" s="19"/>
      <c r="GF1703" s="19"/>
      <c r="GG1703" s="19"/>
      <c r="GH1703" s="19"/>
      <c r="GI1703" s="19"/>
      <c r="GJ1703" s="19"/>
      <c r="GK1703" s="19"/>
      <c r="GL1703" s="19"/>
      <c r="GM1703" s="19"/>
      <c r="GN1703" s="13"/>
    </row>
    <row r="1704" spans="69:196">
      <c r="BQ1704" s="19"/>
      <c r="BR1704" s="19"/>
      <c r="BS1704" s="19"/>
      <c r="BU1704" s="19"/>
      <c r="BV1704" s="19"/>
      <c r="BW1704" s="19"/>
      <c r="BX1704" s="19"/>
      <c r="BY1704" s="19"/>
      <c r="BZ1704" s="19"/>
      <c r="CA1704" s="27"/>
      <c r="EU1704" s="13" t="s">
        <v>225</v>
      </c>
      <c r="FV1704" s="19"/>
      <c r="FW1704" s="19"/>
      <c r="FX1704" s="19"/>
      <c r="FZ1704" s="19"/>
      <c r="GA1704" s="19"/>
      <c r="GB1704" s="19"/>
      <c r="GC1704" s="19"/>
      <c r="GD1704" s="19"/>
      <c r="GE1704" s="19"/>
      <c r="GF1704" s="19"/>
      <c r="GG1704" s="19"/>
      <c r="GH1704" s="19"/>
      <c r="GI1704" s="19"/>
      <c r="GJ1704" s="19"/>
      <c r="GK1704" s="19"/>
      <c r="GL1704" s="19"/>
      <c r="GM1704" s="19"/>
      <c r="GN1704" s="13"/>
    </row>
    <row r="1705" spans="69:196">
      <c r="BQ1705" s="19"/>
      <c r="BR1705" s="19"/>
      <c r="BS1705" s="19"/>
      <c r="BU1705" s="19"/>
      <c r="BV1705" s="19"/>
      <c r="BW1705" s="19"/>
      <c r="BX1705" s="19"/>
      <c r="BY1705" s="19"/>
      <c r="BZ1705" s="19"/>
      <c r="CA1705" s="27"/>
      <c r="EU1705" s="13" t="s">
        <v>225</v>
      </c>
      <c r="FV1705" s="19"/>
      <c r="FW1705" s="19"/>
      <c r="FX1705" s="19"/>
      <c r="FZ1705" s="19"/>
      <c r="GA1705" s="19"/>
      <c r="GB1705" s="19"/>
      <c r="GC1705" s="19"/>
      <c r="GD1705" s="19"/>
      <c r="GE1705" s="19"/>
      <c r="GF1705" s="19"/>
      <c r="GG1705" s="19"/>
      <c r="GH1705" s="19"/>
      <c r="GI1705" s="19"/>
      <c r="GJ1705" s="19"/>
      <c r="GK1705" s="19"/>
      <c r="GL1705" s="19"/>
      <c r="GM1705" s="19"/>
      <c r="GN1705" s="13"/>
    </row>
    <row r="1706" spans="69:196">
      <c r="BQ1706" s="19"/>
      <c r="BR1706" s="19"/>
      <c r="BS1706" s="19"/>
      <c r="BU1706" s="19"/>
      <c r="BV1706" s="19"/>
      <c r="BW1706" s="19"/>
      <c r="BX1706" s="19"/>
      <c r="BY1706" s="19"/>
      <c r="BZ1706" s="19"/>
      <c r="CA1706" s="27"/>
      <c r="EU1706" s="13" t="s">
        <v>225</v>
      </c>
      <c r="FV1706" s="19"/>
      <c r="FW1706" s="19"/>
      <c r="FX1706" s="19"/>
      <c r="FZ1706" s="19"/>
      <c r="GA1706" s="19"/>
      <c r="GB1706" s="19"/>
      <c r="GC1706" s="19"/>
      <c r="GD1706" s="19"/>
      <c r="GE1706" s="19"/>
      <c r="GF1706" s="19"/>
      <c r="GG1706" s="19"/>
      <c r="GH1706" s="19"/>
      <c r="GI1706" s="19"/>
      <c r="GJ1706" s="19"/>
      <c r="GK1706" s="19"/>
      <c r="GL1706" s="19"/>
      <c r="GM1706" s="19"/>
      <c r="GN1706" s="13"/>
    </row>
    <row r="1707" spans="69:196">
      <c r="BQ1707" s="19"/>
      <c r="BR1707" s="19"/>
      <c r="BS1707" s="19"/>
      <c r="BU1707" s="19"/>
      <c r="BV1707" s="19"/>
      <c r="BW1707" s="19"/>
      <c r="BX1707" s="19"/>
      <c r="BY1707" s="19"/>
      <c r="BZ1707" s="19"/>
      <c r="CA1707" s="27"/>
      <c r="EU1707" s="13" t="s">
        <v>225</v>
      </c>
      <c r="FV1707" s="19"/>
      <c r="FW1707" s="19"/>
      <c r="FX1707" s="19"/>
      <c r="FZ1707" s="19"/>
      <c r="GA1707" s="19"/>
      <c r="GB1707" s="19"/>
      <c r="GC1707" s="19"/>
      <c r="GD1707" s="19"/>
      <c r="GE1707" s="19"/>
      <c r="GF1707" s="19"/>
      <c r="GG1707" s="19"/>
      <c r="GH1707" s="19"/>
      <c r="GI1707" s="19"/>
      <c r="GJ1707" s="19"/>
      <c r="GK1707" s="19"/>
      <c r="GL1707" s="19"/>
      <c r="GM1707" s="19"/>
      <c r="GN1707" s="13"/>
    </row>
    <row r="1708" spans="69:196">
      <c r="BQ1708" s="19"/>
      <c r="BR1708" s="19"/>
      <c r="BS1708" s="19"/>
      <c r="BU1708" s="19"/>
      <c r="BV1708" s="19"/>
      <c r="BW1708" s="19"/>
      <c r="BX1708" s="19"/>
      <c r="BY1708" s="19"/>
      <c r="BZ1708" s="19"/>
      <c r="CA1708" s="27"/>
      <c r="EU1708" s="13" t="s">
        <v>225</v>
      </c>
      <c r="FV1708" s="19"/>
      <c r="FW1708" s="19"/>
      <c r="FX1708" s="19"/>
      <c r="FZ1708" s="19"/>
      <c r="GA1708" s="19"/>
      <c r="GB1708" s="19"/>
      <c r="GC1708" s="19"/>
      <c r="GD1708" s="19"/>
      <c r="GE1708" s="19"/>
      <c r="GF1708" s="19"/>
      <c r="GG1708" s="19"/>
      <c r="GH1708" s="19"/>
      <c r="GI1708" s="19"/>
      <c r="GJ1708" s="19"/>
      <c r="GK1708" s="19"/>
      <c r="GL1708" s="19"/>
      <c r="GM1708" s="19"/>
      <c r="GN1708" s="13"/>
    </row>
    <row r="1709" spans="69:196">
      <c r="BQ1709" s="19"/>
      <c r="BR1709" s="19"/>
      <c r="BS1709" s="19"/>
      <c r="BU1709" s="19"/>
      <c r="BV1709" s="19"/>
      <c r="BW1709" s="19"/>
      <c r="BX1709" s="19"/>
      <c r="BY1709" s="19"/>
      <c r="BZ1709" s="19"/>
      <c r="CA1709" s="27"/>
      <c r="EU1709" s="13" t="s">
        <v>225</v>
      </c>
      <c r="FV1709" s="19"/>
      <c r="FW1709" s="19"/>
      <c r="FX1709" s="19"/>
      <c r="FZ1709" s="19"/>
      <c r="GA1709" s="19"/>
      <c r="GB1709" s="19"/>
      <c r="GC1709" s="19"/>
      <c r="GD1709" s="19"/>
      <c r="GE1709" s="19"/>
      <c r="GF1709" s="19"/>
      <c r="GG1709" s="19"/>
      <c r="GH1709" s="19"/>
      <c r="GI1709" s="19"/>
      <c r="GJ1709" s="19"/>
      <c r="GK1709" s="19"/>
      <c r="GL1709" s="19"/>
      <c r="GM1709" s="19"/>
      <c r="GN1709" s="13"/>
    </row>
    <row r="1710" spans="69:196">
      <c r="BQ1710" s="19"/>
      <c r="BR1710" s="19"/>
      <c r="BS1710" s="19"/>
      <c r="BU1710" s="19"/>
      <c r="BV1710" s="19"/>
      <c r="BW1710" s="19"/>
      <c r="BX1710" s="19"/>
      <c r="BY1710" s="19"/>
      <c r="BZ1710" s="19"/>
      <c r="CA1710" s="27"/>
      <c r="EU1710" s="13" t="s">
        <v>225</v>
      </c>
      <c r="FV1710" s="19"/>
      <c r="FW1710" s="19"/>
      <c r="FX1710" s="19"/>
      <c r="FZ1710" s="19"/>
      <c r="GA1710" s="19"/>
      <c r="GB1710" s="19"/>
      <c r="GC1710" s="19"/>
      <c r="GD1710" s="19"/>
      <c r="GE1710" s="19"/>
      <c r="GF1710" s="19"/>
      <c r="GG1710" s="19"/>
      <c r="GH1710" s="19"/>
      <c r="GI1710" s="19"/>
      <c r="GJ1710" s="19"/>
      <c r="GK1710" s="19"/>
      <c r="GL1710" s="19"/>
      <c r="GM1710" s="19"/>
      <c r="GN1710" s="13"/>
    </row>
    <row r="1711" spans="69:196">
      <c r="BQ1711" s="19"/>
      <c r="BR1711" s="19"/>
      <c r="BS1711" s="19"/>
      <c r="BU1711" s="19"/>
      <c r="BV1711" s="19"/>
      <c r="BW1711" s="19"/>
      <c r="BX1711" s="19"/>
      <c r="BY1711" s="19"/>
      <c r="BZ1711" s="19"/>
      <c r="CA1711" s="27"/>
      <c r="EU1711" s="13" t="s">
        <v>225</v>
      </c>
      <c r="FV1711" s="19"/>
      <c r="FW1711" s="19"/>
      <c r="FX1711" s="19"/>
      <c r="FZ1711" s="19"/>
      <c r="GA1711" s="19"/>
      <c r="GB1711" s="19"/>
      <c r="GC1711" s="19"/>
      <c r="GD1711" s="19"/>
      <c r="GE1711" s="19"/>
      <c r="GF1711" s="19"/>
      <c r="GG1711" s="19"/>
      <c r="GH1711" s="19"/>
      <c r="GI1711" s="19"/>
      <c r="GJ1711" s="19"/>
      <c r="GK1711" s="19"/>
      <c r="GL1711" s="19"/>
      <c r="GM1711" s="19"/>
      <c r="GN1711" s="13"/>
    </row>
    <row r="1712" spans="69:196">
      <c r="BQ1712" s="19"/>
      <c r="BR1712" s="19"/>
      <c r="BS1712" s="19"/>
      <c r="BU1712" s="19"/>
      <c r="BV1712" s="19"/>
      <c r="BW1712" s="19"/>
      <c r="BX1712" s="19"/>
      <c r="BY1712" s="19"/>
      <c r="BZ1712" s="19"/>
      <c r="CA1712" s="27"/>
      <c r="EU1712" s="13" t="s">
        <v>225</v>
      </c>
      <c r="FV1712" s="19"/>
      <c r="FW1712" s="19"/>
      <c r="FX1712" s="19"/>
      <c r="FZ1712" s="19"/>
      <c r="GA1712" s="19"/>
      <c r="GB1712" s="19"/>
      <c r="GC1712" s="19"/>
      <c r="GD1712" s="19"/>
      <c r="GE1712" s="19"/>
      <c r="GF1712" s="19"/>
      <c r="GG1712" s="19"/>
      <c r="GH1712" s="19"/>
      <c r="GI1712" s="19"/>
      <c r="GJ1712" s="19"/>
      <c r="GK1712" s="19"/>
      <c r="GL1712" s="19"/>
      <c r="GM1712" s="19"/>
      <c r="GN1712" s="13"/>
    </row>
    <row r="1713" spans="69:196">
      <c r="BQ1713" s="19"/>
      <c r="BR1713" s="19"/>
      <c r="BS1713" s="19"/>
      <c r="BU1713" s="19"/>
      <c r="BV1713" s="19"/>
      <c r="BW1713" s="19"/>
      <c r="BX1713" s="19"/>
      <c r="BY1713" s="19"/>
      <c r="BZ1713" s="19"/>
      <c r="CA1713" s="27"/>
      <c r="EU1713" s="13" t="s">
        <v>225</v>
      </c>
      <c r="FV1713" s="19"/>
      <c r="FW1713" s="19"/>
      <c r="FX1713" s="19"/>
      <c r="FZ1713" s="19"/>
      <c r="GA1713" s="19"/>
      <c r="GB1713" s="19"/>
      <c r="GC1713" s="19"/>
      <c r="GD1713" s="19"/>
      <c r="GE1713" s="19"/>
      <c r="GF1713" s="19"/>
      <c r="GG1713" s="19"/>
      <c r="GH1713" s="19"/>
      <c r="GI1713" s="19"/>
      <c r="GJ1713" s="19"/>
      <c r="GK1713" s="19"/>
      <c r="GL1713" s="19"/>
      <c r="GM1713" s="19"/>
      <c r="GN1713" s="13"/>
    </row>
    <row r="1714" spans="69:196">
      <c r="BQ1714" s="19"/>
      <c r="BR1714" s="19"/>
      <c r="BS1714" s="19"/>
      <c r="BU1714" s="19"/>
      <c r="BV1714" s="19"/>
      <c r="BW1714" s="19"/>
      <c r="BX1714" s="19"/>
      <c r="BY1714" s="19"/>
      <c r="BZ1714" s="19"/>
      <c r="CA1714" s="27"/>
      <c r="EU1714" s="13" t="s">
        <v>225</v>
      </c>
      <c r="FV1714" s="19"/>
      <c r="FW1714" s="19"/>
      <c r="FX1714" s="19"/>
      <c r="FZ1714" s="19"/>
      <c r="GA1714" s="19"/>
      <c r="GB1714" s="19"/>
      <c r="GC1714" s="19"/>
      <c r="GD1714" s="19"/>
      <c r="GE1714" s="19"/>
      <c r="GF1714" s="19"/>
      <c r="GG1714" s="19"/>
      <c r="GH1714" s="19"/>
      <c r="GI1714" s="19"/>
      <c r="GJ1714" s="19"/>
      <c r="GK1714" s="19"/>
      <c r="GL1714" s="19"/>
      <c r="GM1714" s="19"/>
      <c r="GN1714" s="13"/>
    </row>
    <row r="1715" spans="69:196">
      <c r="BQ1715" s="19"/>
      <c r="BR1715" s="19"/>
      <c r="BS1715" s="19"/>
      <c r="BU1715" s="19"/>
      <c r="BV1715" s="19"/>
      <c r="BW1715" s="19"/>
      <c r="BX1715" s="19"/>
      <c r="BY1715" s="19"/>
      <c r="BZ1715" s="19"/>
      <c r="CA1715" s="27"/>
      <c r="EU1715" s="13" t="s">
        <v>225</v>
      </c>
      <c r="FV1715" s="19"/>
      <c r="FW1715" s="19"/>
      <c r="FX1715" s="19"/>
      <c r="FZ1715" s="19"/>
      <c r="GA1715" s="19"/>
      <c r="GB1715" s="19"/>
      <c r="GC1715" s="19"/>
      <c r="GD1715" s="19"/>
      <c r="GE1715" s="19"/>
      <c r="GF1715" s="19"/>
      <c r="GG1715" s="19"/>
      <c r="GH1715" s="19"/>
      <c r="GI1715" s="19"/>
      <c r="GJ1715" s="19"/>
      <c r="GK1715" s="19"/>
      <c r="GL1715" s="19"/>
      <c r="GM1715" s="19"/>
      <c r="GN1715" s="13"/>
    </row>
    <row r="1716" spans="69:196">
      <c r="BQ1716" s="19"/>
      <c r="BR1716" s="19"/>
      <c r="BS1716" s="19"/>
      <c r="BU1716" s="19"/>
      <c r="BV1716" s="19"/>
      <c r="BW1716" s="19"/>
      <c r="BX1716" s="19"/>
      <c r="BY1716" s="19"/>
      <c r="BZ1716" s="19"/>
      <c r="CA1716" s="27"/>
      <c r="EU1716" s="13" t="s">
        <v>225</v>
      </c>
      <c r="FV1716" s="19"/>
      <c r="FW1716" s="19"/>
      <c r="FX1716" s="19"/>
      <c r="FZ1716" s="19"/>
      <c r="GA1716" s="19"/>
      <c r="GB1716" s="19"/>
      <c r="GC1716" s="19"/>
      <c r="GD1716" s="19"/>
      <c r="GE1716" s="19"/>
      <c r="GF1716" s="19"/>
      <c r="GG1716" s="19"/>
      <c r="GH1716" s="19"/>
      <c r="GI1716" s="19"/>
      <c r="GJ1716" s="19"/>
      <c r="GK1716" s="19"/>
      <c r="GL1716" s="19"/>
      <c r="GM1716" s="19"/>
      <c r="GN1716" s="13"/>
    </row>
    <row r="1717" spans="69:196">
      <c r="BQ1717" s="19"/>
      <c r="BR1717" s="19"/>
      <c r="BS1717" s="19"/>
      <c r="BU1717" s="19"/>
      <c r="BV1717" s="19"/>
      <c r="BW1717" s="19"/>
      <c r="BX1717" s="19"/>
      <c r="BY1717" s="19"/>
      <c r="BZ1717" s="19"/>
      <c r="CA1717" s="27"/>
      <c r="EU1717" s="13" t="s">
        <v>225</v>
      </c>
      <c r="FV1717" s="19"/>
      <c r="FW1717" s="19"/>
      <c r="FX1717" s="19"/>
      <c r="FZ1717" s="19"/>
      <c r="GA1717" s="19"/>
      <c r="GB1717" s="19"/>
      <c r="GC1717" s="19"/>
      <c r="GD1717" s="19"/>
      <c r="GE1717" s="19"/>
      <c r="GF1717" s="19"/>
      <c r="GG1717" s="19"/>
      <c r="GH1717" s="19"/>
      <c r="GI1717" s="19"/>
      <c r="GJ1717" s="19"/>
      <c r="GK1717" s="19"/>
      <c r="GL1717" s="19"/>
      <c r="GM1717" s="19"/>
      <c r="GN1717" s="13"/>
    </row>
    <row r="1718" spans="69:196">
      <c r="BQ1718" s="19"/>
      <c r="BR1718" s="19"/>
      <c r="BS1718" s="19"/>
      <c r="BU1718" s="19"/>
      <c r="BV1718" s="19"/>
      <c r="BW1718" s="19"/>
      <c r="BX1718" s="19"/>
      <c r="BY1718" s="19"/>
      <c r="BZ1718" s="19"/>
      <c r="CA1718" s="27"/>
      <c r="EU1718" s="13" t="s">
        <v>225</v>
      </c>
      <c r="FV1718" s="19"/>
      <c r="FW1718" s="19"/>
      <c r="FX1718" s="19"/>
      <c r="FZ1718" s="19"/>
      <c r="GA1718" s="19"/>
      <c r="GB1718" s="19"/>
      <c r="GC1718" s="19"/>
      <c r="GD1718" s="19"/>
      <c r="GE1718" s="19"/>
      <c r="GF1718" s="19"/>
      <c r="GG1718" s="19"/>
      <c r="GH1718" s="19"/>
      <c r="GI1718" s="19"/>
      <c r="GJ1718" s="19"/>
      <c r="GK1718" s="19"/>
      <c r="GL1718" s="19"/>
      <c r="GM1718" s="19"/>
      <c r="GN1718" s="13"/>
    </row>
    <row r="1719" spans="69:196">
      <c r="BQ1719" s="19"/>
      <c r="BR1719" s="19"/>
      <c r="BS1719" s="19"/>
      <c r="BU1719" s="19"/>
      <c r="BV1719" s="19"/>
      <c r="BW1719" s="19"/>
      <c r="BX1719" s="19"/>
      <c r="BY1719" s="19"/>
      <c r="BZ1719" s="19"/>
      <c r="CA1719" s="27"/>
      <c r="EU1719" s="13" t="s">
        <v>225</v>
      </c>
      <c r="FV1719" s="19"/>
      <c r="FW1719" s="19"/>
      <c r="FX1719" s="19"/>
      <c r="FZ1719" s="19"/>
      <c r="GA1719" s="19"/>
      <c r="GB1719" s="19"/>
      <c r="GC1719" s="19"/>
      <c r="GD1719" s="19"/>
      <c r="GE1719" s="19"/>
      <c r="GF1719" s="19"/>
      <c r="GG1719" s="19"/>
      <c r="GH1719" s="19"/>
      <c r="GI1719" s="19"/>
      <c r="GJ1719" s="19"/>
      <c r="GK1719" s="19"/>
      <c r="GL1719" s="19"/>
      <c r="GM1719" s="19"/>
      <c r="GN1719" s="13"/>
    </row>
    <row r="1720" spans="69:196">
      <c r="BQ1720" s="19"/>
      <c r="BR1720" s="19"/>
      <c r="BS1720" s="19"/>
      <c r="BU1720" s="19"/>
      <c r="BV1720" s="19"/>
      <c r="BW1720" s="19"/>
      <c r="BX1720" s="19"/>
      <c r="BY1720" s="19"/>
      <c r="BZ1720" s="19"/>
      <c r="CA1720" s="27"/>
      <c r="EU1720" s="13" t="s">
        <v>225</v>
      </c>
      <c r="FV1720" s="19"/>
      <c r="FW1720" s="19"/>
      <c r="FX1720" s="19"/>
      <c r="FZ1720" s="19"/>
      <c r="GA1720" s="19"/>
      <c r="GB1720" s="19"/>
      <c r="GC1720" s="19"/>
      <c r="GD1720" s="19"/>
      <c r="GE1720" s="19"/>
      <c r="GF1720" s="19"/>
      <c r="GG1720" s="19"/>
      <c r="GH1720" s="19"/>
      <c r="GI1720" s="19"/>
      <c r="GJ1720" s="19"/>
      <c r="GK1720" s="19"/>
      <c r="GL1720" s="19"/>
      <c r="GM1720" s="19"/>
      <c r="GN1720" s="13"/>
    </row>
    <row r="1721" spans="69:196">
      <c r="BQ1721" s="19"/>
      <c r="BR1721" s="19"/>
      <c r="BS1721" s="19"/>
      <c r="BU1721" s="19"/>
      <c r="BV1721" s="19"/>
      <c r="BW1721" s="19"/>
      <c r="BX1721" s="19"/>
      <c r="BY1721" s="19"/>
      <c r="BZ1721" s="19"/>
      <c r="CA1721" s="27"/>
      <c r="EU1721" s="13" t="s">
        <v>225</v>
      </c>
      <c r="FV1721" s="19"/>
      <c r="FW1721" s="19"/>
      <c r="FX1721" s="19"/>
      <c r="FZ1721" s="19"/>
      <c r="GA1721" s="19"/>
      <c r="GB1721" s="19"/>
      <c r="GC1721" s="19"/>
      <c r="GD1721" s="19"/>
      <c r="GE1721" s="19"/>
      <c r="GF1721" s="19"/>
      <c r="GG1721" s="19"/>
      <c r="GH1721" s="19"/>
      <c r="GI1721" s="19"/>
      <c r="GJ1721" s="19"/>
      <c r="GK1721" s="19"/>
      <c r="GL1721" s="19"/>
      <c r="GM1721" s="19"/>
      <c r="GN1721" s="13"/>
    </row>
  </sheetData>
  <sheetProtection formatCells="0" formatRows="0" insertRows="0"/>
  <mergeCells count="40">
    <mergeCell ref="B2:B3"/>
    <mergeCell ref="C2:C3"/>
    <mergeCell ref="V2:W2"/>
    <mergeCell ref="R2:T2"/>
    <mergeCell ref="A2:A3"/>
    <mergeCell ref="K2:L2"/>
    <mergeCell ref="N2:P2"/>
    <mergeCell ref="D2:J2"/>
    <mergeCell ref="FH1:FU1"/>
    <mergeCell ref="AM2:AQ2"/>
    <mergeCell ref="AS2:AX2"/>
    <mergeCell ref="AZ2:BC2"/>
    <mergeCell ref="EQ2:ES2"/>
    <mergeCell ref="EV2:EY2"/>
    <mergeCell ref="CY2:DG2"/>
    <mergeCell ref="DI2:DS2"/>
    <mergeCell ref="DU2:EC2"/>
    <mergeCell ref="EZ2:FC2"/>
    <mergeCell ref="AJ2:AK2"/>
    <mergeCell ref="Y2:AA2"/>
    <mergeCell ref="AC2:AE2"/>
    <mergeCell ref="AG2:AH2"/>
    <mergeCell ref="EQ1:FG1"/>
    <mergeCell ref="BQ1:EC1"/>
    <mergeCell ref="CB2:CH2"/>
    <mergeCell ref="CJ2:CM2"/>
    <mergeCell ref="CO2:CR2"/>
    <mergeCell ref="CT2:CW2"/>
    <mergeCell ref="BQ2:BQ3"/>
    <mergeCell ref="BS2:BS3"/>
    <mergeCell ref="BU2:BW2"/>
    <mergeCell ref="BT2:BT3"/>
    <mergeCell ref="BR2:BR3"/>
    <mergeCell ref="BY2:BZ2"/>
    <mergeCell ref="FX2:GA2"/>
    <mergeCell ref="GB2:GE2"/>
    <mergeCell ref="FI2:FN2"/>
    <mergeCell ref="FO2:FU2"/>
    <mergeCell ref="GJ2:GM2"/>
    <mergeCell ref="GF2:GI2"/>
  </mergeCells>
  <dataValidations count="1">
    <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 sqref="I3">
      <formula1>Mthd_Analy</formula1>
    </dataValidation>
  </dataValidations>
  <pageMargins left="0.75" right="0.75" top="1" bottom="1" header="0.5" footer="0.5"/>
  <pageSetup paperSize="9" orientation="portrait" horizontalDpi="300" verticalDpi="300"/>
  <headerFooter alignWithMargins="0"/>
  <ignoredErrors>
    <ignoredError sqref="DB6 DQ5:DR6 DM4:DP4 DM6:DP6" emptyCellReference="1"/>
    <ignoredError sqref="DA5" formula="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O855"/>
  <sheetViews>
    <sheetView workbookViewId="0">
      <pane xSplit="12" ySplit="3" topLeftCell="M4" activePane="bottomRight" state="frozen"/>
      <selection pane="topRight" activeCell="J1" sqref="J1"/>
      <selection pane="bottomLeft" activeCell="A3" sqref="A3"/>
      <selection pane="bottomRight" activeCell="D2" sqref="D2:J2"/>
    </sheetView>
  </sheetViews>
  <sheetFormatPr baseColWidth="10" defaultColWidth="11" defaultRowHeight="15" x14ac:dyDescent="0"/>
  <cols>
    <col min="1" max="1" width="13.1640625" style="55" customWidth="1"/>
    <col min="2" max="2" width="16.5" style="55" bestFit="1" customWidth="1"/>
    <col min="3" max="3" width="11" style="55"/>
    <col min="4" max="4" width="13.1640625" style="55" customWidth="1"/>
    <col min="5" max="5" width="25.33203125" style="55" customWidth="1"/>
    <col min="6" max="6" width="22.5" style="55" customWidth="1"/>
    <col min="7" max="9" width="8.33203125" style="55" customWidth="1"/>
    <col min="10" max="10" width="9.5" style="55" customWidth="1"/>
    <col min="11" max="11" width="12.33203125" style="55" bestFit="1" customWidth="1"/>
    <col min="12" max="12" width="11" style="55"/>
    <col min="13" max="13" width="1.5" style="57" customWidth="1"/>
    <col min="14" max="16" width="9.5" style="55" customWidth="1"/>
    <col min="17" max="17" width="1.5" style="57" customWidth="1"/>
    <col min="18" max="20" width="9.5" style="55" customWidth="1"/>
    <col min="21" max="21" width="1.5" style="57" customWidth="1"/>
    <col min="22" max="23" width="9.5" style="55" customWidth="1"/>
    <col min="24" max="24" width="1.5" style="57" customWidth="1"/>
    <col min="25" max="27" width="9.5" style="55" customWidth="1"/>
    <col min="28" max="28" width="1.5" style="57" customWidth="1"/>
    <col min="29" max="31" width="9.5" style="55" customWidth="1"/>
    <col min="32" max="32" width="1.5" style="57" customWidth="1"/>
    <col min="33" max="33" width="11" style="55" customWidth="1"/>
    <col min="34" max="34" width="11.83203125" style="55" customWidth="1"/>
    <col min="35" max="35" width="1.5" style="57" customWidth="1"/>
    <col min="36" max="37" width="9.5" style="55" customWidth="1"/>
    <col min="38" max="38" width="1.5" style="57" customWidth="1"/>
    <col min="39" max="43" width="9.5" style="55" customWidth="1"/>
    <col min="44" max="44" width="1.5" style="57" customWidth="1"/>
    <col min="45" max="50" width="9.5" style="55" customWidth="1"/>
    <col min="51" max="51" width="1.5" style="57" customWidth="1"/>
    <col min="52" max="55" width="9.5" style="55" customWidth="1"/>
    <col min="56" max="56" width="2.5" style="1" customWidth="1"/>
    <col min="57" max="57" width="2.5" style="1" hidden="1" customWidth="1"/>
    <col min="58" max="67" width="11" hidden="1" customWidth="1"/>
    <col min="68" max="68" width="2.5" style="1" hidden="1" customWidth="1"/>
    <col min="69" max="69" width="6.83203125" style="6" bestFit="1" customWidth="1"/>
    <col min="70" max="71" width="8.83203125" style="6" bestFit="1" customWidth="1"/>
    <col min="72" max="72" width="11.1640625" style="6" bestFit="1" customWidth="1"/>
    <col min="73" max="73" width="14.83203125" style="6" bestFit="1" customWidth="1"/>
    <col min="74" max="74" width="5.83203125" style="6" bestFit="1" customWidth="1"/>
    <col min="75" max="75" width="14" style="6" bestFit="1" customWidth="1"/>
    <col min="76" max="76" width="14" style="6" customWidth="1"/>
    <col min="77" max="77" width="12.6640625" style="6" bestFit="1" customWidth="1"/>
    <col min="78" max="78" width="6.1640625" style="6" bestFit="1" customWidth="1"/>
    <col min="79" max="79" width="2.83203125" style="17" customWidth="1"/>
    <col min="80" max="86" width="11" customWidth="1"/>
    <col min="87" max="87" width="2.33203125" style="1" customWidth="1"/>
    <col min="88" max="91" width="11" customWidth="1"/>
    <col min="92" max="92" width="2.33203125" style="1" customWidth="1"/>
    <col min="93" max="96" width="11" customWidth="1"/>
    <col min="97" max="97" width="2.33203125" style="1" customWidth="1"/>
    <col min="98" max="101" width="11" customWidth="1"/>
    <col min="102" max="102" width="2.33203125" style="1" customWidth="1"/>
    <col min="103" max="111" width="11" customWidth="1"/>
    <col min="112" max="112" width="2.33203125" style="1" customWidth="1"/>
    <col min="113" max="123" width="11" customWidth="1"/>
    <col min="124" max="124" width="2.33203125" style="1" customWidth="1"/>
    <col min="134" max="134" width="2.33203125" style="1" hidden="1" customWidth="1"/>
    <col min="135" max="144" width="11" hidden="1" customWidth="1"/>
    <col min="145" max="145" width="2.33203125" style="1" hidden="1" customWidth="1"/>
    <col min="146" max="146" width="2" style="15" hidden="1" customWidth="1"/>
    <col min="147" max="150" width="11" hidden="1" customWidth="1"/>
    <col min="151" max="151" width="4.83203125" style="14" hidden="1" customWidth="1"/>
    <col min="152" max="152" width="12.33203125" hidden="1" customWidth="1"/>
    <col min="153" max="153" width="12" hidden="1" customWidth="1"/>
    <col min="154" max="154" width="18.33203125" hidden="1" customWidth="1"/>
    <col min="155" max="155" width="18" hidden="1" customWidth="1"/>
    <col min="156" max="156" width="12.33203125" hidden="1" customWidth="1"/>
    <col min="157" max="157" width="12" hidden="1" customWidth="1"/>
    <col min="158" max="158" width="18.33203125" hidden="1" customWidth="1"/>
    <col min="159" max="159" width="18" hidden="1" customWidth="1"/>
    <col min="160" max="160" width="27.83203125" hidden="1" customWidth="1"/>
    <col min="161" max="161" width="23.5" hidden="1" customWidth="1"/>
    <col min="162" max="162" width="11.6640625" hidden="1" customWidth="1"/>
    <col min="163" max="163" width="11" hidden="1" customWidth="1"/>
    <col min="164" max="164" width="12.6640625" hidden="1" customWidth="1"/>
    <col min="165" max="165" width="14.1640625" hidden="1" customWidth="1"/>
    <col min="166" max="166" width="19.1640625" hidden="1" customWidth="1"/>
    <col min="167" max="167" width="17.5" hidden="1" customWidth="1"/>
    <col min="168" max="168" width="30" hidden="1" customWidth="1"/>
    <col min="169" max="169" width="25.1640625" hidden="1" customWidth="1"/>
    <col min="170" max="170" width="27.83203125" hidden="1" customWidth="1"/>
    <col min="171" max="171" width="12.33203125" hidden="1" customWidth="1"/>
    <col min="172" max="172" width="14.1640625" hidden="1" customWidth="1"/>
    <col min="173" max="173" width="19.1640625" hidden="1" customWidth="1"/>
    <col min="174" max="174" width="17.5" hidden="1" customWidth="1"/>
    <col min="175" max="175" width="30" hidden="1" customWidth="1"/>
    <col min="176" max="176" width="25.1640625" hidden="1" customWidth="1"/>
    <col min="177" max="177" width="27.83203125" hidden="1" customWidth="1"/>
    <col min="178" max="178" width="12.5" style="6" hidden="1" customWidth="1"/>
    <col min="179" max="179" width="23.5" style="6" hidden="1" customWidth="1"/>
    <col min="180" max="180" width="19.1640625" style="6" hidden="1" customWidth="1"/>
    <col min="181" max="181" width="38.5" hidden="1" customWidth="1"/>
    <col min="182" max="182" width="24" style="6" hidden="1" customWidth="1"/>
    <col min="183" max="183" width="13.83203125" style="6" hidden="1" customWidth="1"/>
    <col min="184" max="185" width="19.1640625" style="6" hidden="1" customWidth="1"/>
    <col min="186" max="186" width="24" style="6" hidden="1" customWidth="1"/>
    <col min="187" max="195" width="19.1640625" style="6" hidden="1" customWidth="1"/>
    <col min="196" max="196" width="4.83203125" style="14" customWidth="1"/>
  </cols>
  <sheetData>
    <row r="1" spans="1:197" s="102" customFormat="1">
      <c r="A1" s="221" t="s">
        <v>271</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125"/>
      <c r="BE1" s="101"/>
      <c r="BF1" s="102" t="s">
        <v>277</v>
      </c>
      <c r="BG1" s="102" t="s">
        <v>277</v>
      </c>
      <c r="BH1" s="102" t="s">
        <v>277</v>
      </c>
      <c r="BI1" s="102" t="s">
        <v>277</v>
      </c>
      <c r="BJ1" s="102" t="s">
        <v>277</v>
      </c>
      <c r="BK1" s="102" t="s">
        <v>277</v>
      </c>
      <c r="BL1" s="102" t="s">
        <v>277</v>
      </c>
      <c r="BM1" s="102" t="s">
        <v>277</v>
      </c>
      <c r="BN1" s="102" t="s">
        <v>277</v>
      </c>
      <c r="BO1" s="102" t="s">
        <v>277</v>
      </c>
      <c r="BP1" s="101"/>
      <c r="BQ1" s="383" t="s">
        <v>278</v>
      </c>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383"/>
      <c r="DK1" s="383"/>
      <c r="DL1" s="383"/>
      <c r="DM1" s="383"/>
      <c r="DN1" s="383"/>
      <c r="DO1" s="383"/>
      <c r="DP1" s="383"/>
      <c r="DQ1" s="383"/>
      <c r="DR1" s="383"/>
      <c r="DS1" s="383"/>
      <c r="DT1" s="383"/>
      <c r="DU1" s="383"/>
      <c r="DV1" s="383"/>
      <c r="DW1" s="383"/>
      <c r="DX1" s="383"/>
      <c r="DY1" s="383"/>
      <c r="DZ1" s="383"/>
      <c r="EA1" s="383"/>
      <c r="EB1" s="383"/>
      <c r="EC1" s="383"/>
      <c r="ED1" s="121"/>
      <c r="EE1" s="102" t="s">
        <v>277</v>
      </c>
      <c r="EF1" s="102" t="s">
        <v>277</v>
      </c>
      <c r="EG1" s="102" t="s">
        <v>277</v>
      </c>
      <c r="EH1" s="102" t="s">
        <v>277</v>
      </c>
      <c r="EI1" s="102" t="s">
        <v>277</v>
      </c>
      <c r="EJ1" s="102" t="s">
        <v>277</v>
      </c>
      <c r="EK1" s="102" t="s">
        <v>277</v>
      </c>
      <c r="EL1" s="102" t="s">
        <v>277</v>
      </c>
      <c r="EM1" s="102" t="s">
        <v>277</v>
      </c>
      <c r="EN1" s="102" t="s">
        <v>277</v>
      </c>
      <c r="EO1" s="121"/>
      <c r="EP1" s="122"/>
      <c r="EQ1" s="382" t="s">
        <v>275</v>
      </c>
      <c r="ER1" s="382"/>
      <c r="ES1" s="382"/>
      <c r="ET1" s="382"/>
      <c r="EU1" s="382"/>
      <c r="EV1" s="382"/>
      <c r="EW1" s="382"/>
      <c r="EX1" s="382"/>
      <c r="EY1" s="382"/>
      <c r="EZ1" s="382"/>
      <c r="FA1" s="382"/>
      <c r="FB1" s="382"/>
      <c r="FC1" s="382"/>
      <c r="FD1" s="382"/>
      <c r="FE1" s="382"/>
      <c r="FF1" s="382"/>
      <c r="FG1" s="382"/>
      <c r="FH1" s="384" t="s">
        <v>276</v>
      </c>
      <c r="FI1" s="384"/>
      <c r="FJ1" s="384"/>
      <c r="FK1" s="384"/>
      <c r="FL1" s="384"/>
      <c r="FM1" s="384"/>
      <c r="FN1" s="384"/>
      <c r="FO1" s="384"/>
      <c r="FP1" s="384"/>
      <c r="FQ1" s="384"/>
      <c r="FR1" s="384"/>
      <c r="FS1" s="384"/>
      <c r="FT1" s="384"/>
      <c r="FU1" s="384"/>
      <c r="FV1" s="104"/>
      <c r="FW1" s="105"/>
      <c r="FX1" s="105"/>
      <c r="FZ1" s="105"/>
      <c r="GA1" s="105"/>
      <c r="GB1" s="105"/>
      <c r="GC1" s="105"/>
      <c r="GD1" s="105"/>
      <c r="GE1" s="105"/>
      <c r="GF1" s="105"/>
      <c r="GG1" s="105"/>
      <c r="GH1" s="105"/>
      <c r="GI1" s="105"/>
      <c r="GJ1" s="105"/>
      <c r="GK1" s="105"/>
      <c r="GL1" s="105"/>
      <c r="GM1" s="105"/>
      <c r="GN1" s="106"/>
    </row>
    <row r="2" spans="1:197" s="64" customFormat="1">
      <c r="A2" s="366" t="s">
        <v>158</v>
      </c>
      <c r="B2" s="366" t="s">
        <v>59</v>
      </c>
      <c r="C2" s="366" t="s">
        <v>196</v>
      </c>
      <c r="D2" s="376" t="s">
        <v>149</v>
      </c>
      <c r="E2" s="376"/>
      <c r="F2" s="376"/>
      <c r="G2" s="376"/>
      <c r="H2" s="376"/>
      <c r="I2" s="376"/>
      <c r="J2" s="376"/>
      <c r="K2" s="377" t="s">
        <v>150</v>
      </c>
      <c r="L2" s="377"/>
      <c r="M2" s="59"/>
      <c r="N2" s="368" t="s">
        <v>206</v>
      </c>
      <c r="O2" s="368"/>
      <c r="P2" s="368"/>
      <c r="Q2" s="59"/>
      <c r="R2" s="365" t="s">
        <v>210</v>
      </c>
      <c r="S2" s="365"/>
      <c r="T2" s="365"/>
      <c r="U2" s="59"/>
      <c r="V2" s="368" t="s">
        <v>207</v>
      </c>
      <c r="W2" s="368"/>
      <c r="X2" s="59"/>
      <c r="Y2" s="365" t="s">
        <v>211</v>
      </c>
      <c r="Z2" s="365"/>
      <c r="AA2" s="365"/>
      <c r="AB2" s="59"/>
      <c r="AC2" s="368" t="s">
        <v>212</v>
      </c>
      <c r="AD2" s="368"/>
      <c r="AE2" s="368"/>
      <c r="AF2" s="59"/>
      <c r="AG2" s="365" t="s">
        <v>208</v>
      </c>
      <c r="AH2" s="365"/>
      <c r="AI2" s="59"/>
      <c r="AJ2" s="368" t="s">
        <v>209</v>
      </c>
      <c r="AK2" s="368"/>
      <c r="AL2" s="59"/>
      <c r="AM2" s="365" t="s">
        <v>62</v>
      </c>
      <c r="AN2" s="365"/>
      <c r="AO2" s="365"/>
      <c r="AP2" s="365"/>
      <c r="AQ2" s="365"/>
      <c r="AR2" s="59"/>
      <c r="AS2" s="381" t="s">
        <v>205</v>
      </c>
      <c r="AT2" s="381"/>
      <c r="AU2" s="381"/>
      <c r="AV2" s="381"/>
      <c r="AW2" s="381"/>
      <c r="AX2" s="381"/>
      <c r="AY2" s="59"/>
      <c r="AZ2" s="365" t="s">
        <v>194</v>
      </c>
      <c r="BA2" s="365"/>
      <c r="BB2" s="365"/>
      <c r="BC2" s="365"/>
      <c r="BD2" s="59"/>
      <c r="BE2" s="59"/>
      <c r="BF2" s="102" t="s">
        <v>277</v>
      </c>
      <c r="BG2" s="102" t="s">
        <v>277</v>
      </c>
      <c r="BH2" s="102" t="s">
        <v>277</v>
      </c>
      <c r="BI2" s="102" t="s">
        <v>277</v>
      </c>
      <c r="BJ2" s="102" t="s">
        <v>277</v>
      </c>
      <c r="BK2" s="102" t="s">
        <v>277</v>
      </c>
      <c r="BL2" s="102" t="s">
        <v>277</v>
      </c>
      <c r="BM2" s="102" t="s">
        <v>277</v>
      </c>
      <c r="BN2" s="102" t="s">
        <v>277</v>
      </c>
      <c r="BO2" s="102" t="s">
        <v>277</v>
      </c>
      <c r="BP2" s="59"/>
      <c r="BQ2" s="366" t="s">
        <v>59</v>
      </c>
      <c r="BR2" s="366" t="s">
        <v>134</v>
      </c>
      <c r="BS2" s="366" t="s">
        <v>135</v>
      </c>
      <c r="BT2" s="366" t="s">
        <v>280</v>
      </c>
      <c r="BU2" s="376"/>
      <c r="BV2" s="376"/>
      <c r="BW2" s="376"/>
      <c r="BX2" s="58"/>
      <c r="BY2" s="377" t="s">
        <v>150</v>
      </c>
      <c r="BZ2" s="377"/>
      <c r="CA2" s="107"/>
      <c r="CB2" s="368" t="s">
        <v>206</v>
      </c>
      <c r="CC2" s="368"/>
      <c r="CD2" s="368"/>
      <c r="CE2" s="368"/>
      <c r="CF2" s="368"/>
      <c r="CG2" s="368"/>
      <c r="CH2" s="368"/>
      <c r="CI2" s="59"/>
      <c r="CJ2" s="365" t="s">
        <v>207</v>
      </c>
      <c r="CK2" s="365"/>
      <c r="CL2" s="365"/>
      <c r="CM2" s="365"/>
      <c r="CN2" s="59"/>
      <c r="CO2" s="368" t="s">
        <v>208</v>
      </c>
      <c r="CP2" s="368"/>
      <c r="CQ2" s="368"/>
      <c r="CR2" s="368"/>
      <c r="CS2" s="59"/>
      <c r="CT2" s="365" t="s">
        <v>209</v>
      </c>
      <c r="CU2" s="365"/>
      <c r="CV2" s="365"/>
      <c r="CW2" s="365"/>
      <c r="CX2" s="59"/>
      <c r="CY2" s="368" t="s">
        <v>62</v>
      </c>
      <c r="CZ2" s="368"/>
      <c r="DA2" s="368"/>
      <c r="DB2" s="368"/>
      <c r="DC2" s="368"/>
      <c r="DD2" s="368"/>
      <c r="DE2" s="368"/>
      <c r="DF2" s="368"/>
      <c r="DG2" s="368"/>
      <c r="DH2" s="59"/>
      <c r="DI2" s="365" t="s">
        <v>205</v>
      </c>
      <c r="DJ2" s="365"/>
      <c r="DK2" s="365"/>
      <c r="DL2" s="365"/>
      <c r="DM2" s="365"/>
      <c r="DN2" s="365"/>
      <c r="DO2" s="365"/>
      <c r="DP2" s="365"/>
      <c r="DQ2" s="365"/>
      <c r="DR2" s="365"/>
      <c r="DS2" s="365"/>
      <c r="DT2" s="59"/>
      <c r="DU2" s="368" t="s">
        <v>194</v>
      </c>
      <c r="DV2" s="368"/>
      <c r="DW2" s="368"/>
      <c r="DX2" s="368"/>
      <c r="DY2" s="368"/>
      <c r="DZ2" s="368"/>
      <c r="EA2" s="368"/>
      <c r="EB2" s="368"/>
      <c r="EC2" s="368"/>
      <c r="ED2" s="59"/>
      <c r="EE2" s="102" t="s">
        <v>277</v>
      </c>
      <c r="EF2" s="102" t="s">
        <v>277</v>
      </c>
      <c r="EG2" s="102" t="s">
        <v>277</v>
      </c>
      <c r="EH2" s="102" t="s">
        <v>277</v>
      </c>
      <c r="EI2" s="102" t="s">
        <v>277</v>
      </c>
      <c r="EJ2" s="102" t="s">
        <v>277</v>
      </c>
      <c r="EK2" s="102" t="s">
        <v>277</v>
      </c>
      <c r="EL2" s="102" t="s">
        <v>277</v>
      </c>
      <c r="EM2" s="102" t="s">
        <v>277</v>
      </c>
      <c r="EN2" s="102" t="s">
        <v>277</v>
      </c>
      <c r="EO2" s="59"/>
      <c r="EP2" s="60"/>
      <c r="EQ2" s="373" t="s">
        <v>206</v>
      </c>
      <c r="ER2" s="374"/>
      <c r="ES2" s="375"/>
      <c r="ET2" s="61" t="s">
        <v>61</v>
      </c>
      <c r="EU2" s="108"/>
      <c r="EV2" s="379" t="s">
        <v>219</v>
      </c>
      <c r="EW2" s="379"/>
      <c r="EX2" s="379"/>
      <c r="EY2" s="379"/>
      <c r="EZ2" s="372" t="s">
        <v>220</v>
      </c>
      <c r="FA2" s="372"/>
      <c r="FB2" s="372"/>
      <c r="FC2" s="372"/>
      <c r="FD2" s="62"/>
      <c r="FE2" s="63"/>
      <c r="FF2" s="63"/>
      <c r="FG2" s="63"/>
      <c r="FH2" s="63"/>
      <c r="FI2" s="380" t="s">
        <v>226</v>
      </c>
      <c r="FJ2" s="380"/>
      <c r="FK2" s="380"/>
      <c r="FL2" s="380"/>
      <c r="FM2" s="380"/>
      <c r="FN2" s="380"/>
      <c r="FO2" s="372" t="s">
        <v>227</v>
      </c>
      <c r="FP2" s="372"/>
      <c r="FQ2" s="372"/>
      <c r="FR2" s="372"/>
      <c r="FS2" s="372"/>
      <c r="FT2" s="372"/>
      <c r="FU2" s="372"/>
      <c r="FV2" s="109"/>
      <c r="FW2" s="110" t="s">
        <v>249</v>
      </c>
      <c r="FX2" s="370" t="s">
        <v>264</v>
      </c>
      <c r="FY2" s="370"/>
      <c r="FZ2" s="370"/>
      <c r="GA2" s="370"/>
      <c r="GB2" s="364" t="s">
        <v>266</v>
      </c>
      <c r="GC2" s="364"/>
      <c r="GD2" s="364"/>
      <c r="GE2" s="364"/>
      <c r="GF2" s="378" t="s">
        <v>267</v>
      </c>
      <c r="GG2" s="378"/>
      <c r="GH2" s="378"/>
      <c r="GI2" s="378"/>
      <c r="GJ2" s="364" t="s">
        <v>270</v>
      </c>
      <c r="GK2" s="364"/>
      <c r="GL2" s="364"/>
      <c r="GM2" s="364"/>
      <c r="GN2" s="108"/>
    </row>
    <row r="3" spans="1:197" s="64" customFormat="1">
      <c r="A3" s="367"/>
      <c r="B3" s="367"/>
      <c r="C3" s="367"/>
      <c r="D3" s="88" t="s">
        <v>217</v>
      </c>
      <c r="E3" s="65" t="s">
        <v>65</v>
      </c>
      <c r="F3" s="65" t="s">
        <v>66</v>
      </c>
      <c r="G3" s="65" t="s">
        <v>8</v>
      </c>
      <c r="H3" s="65" t="s">
        <v>343</v>
      </c>
      <c r="I3" s="220" t="s">
        <v>342</v>
      </c>
      <c r="J3" s="65" t="s">
        <v>10</v>
      </c>
      <c r="K3" s="66" t="s">
        <v>67</v>
      </c>
      <c r="L3" s="66" t="s">
        <v>68</v>
      </c>
      <c r="M3" s="59"/>
      <c r="N3" s="67" t="s">
        <v>114</v>
      </c>
      <c r="O3" s="67" t="s">
        <v>123</v>
      </c>
      <c r="P3" s="67" t="s">
        <v>113</v>
      </c>
      <c r="Q3" s="59"/>
      <c r="R3" s="68" t="s">
        <v>114</v>
      </c>
      <c r="S3" s="68" t="s">
        <v>156</v>
      </c>
      <c r="T3" s="68" t="s">
        <v>113</v>
      </c>
      <c r="U3" s="59"/>
      <c r="V3" s="67" t="s">
        <v>197</v>
      </c>
      <c r="W3" s="67" t="s">
        <v>113</v>
      </c>
      <c r="X3" s="59"/>
      <c r="Y3" s="68" t="s">
        <v>72</v>
      </c>
      <c r="Z3" s="68" t="s">
        <v>123</v>
      </c>
      <c r="AA3" s="68" t="s">
        <v>113</v>
      </c>
      <c r="AB3" s="59"/>
      <c r="AC3" s="67" t="s">
        <v>72</v>
      </c>
      <c r="AD3" s="67" t="s">
        <v>156</v>
      </c>
      <c r="AE3" s="67" t="s">
        <v>113</v>
      </c>
      <c r="AF3" s="59"/>
      <c r="AG3" s="68" t="s">
        <v>197</v>
      </c>
      <c r="AH3" s="68" t="s">
        <v>198</v>
      </c>
      <c r="AI3" s="59"/>
      <c r="AJ3" s="67" t="s">
        <v>199</v>
      </c>
      <c r="AK3" s="67" t="s">
        <v>198</v>
      </c>
      <c r="AL3" s="59"/>
      <c r="AM3" s="68" t="s">
        <v>72</v>
      </c>
      <c r="AN3" s="68" t="s">
        <v>73</v>
      </c>
      <c r="AO3" s="68" t="s">
        <v>113</v>
      </c>
      <c r="AP3" s="68" t="s">
        <v>74</v>
      </c>
      <c r="AQ3" s="68" t="s">
        <v>75</v>
      </c>
      <c r="AR3" s="59"/>
      <c r="AS3" s="69" t="s">
        <v>200</v>
      </c>
      <c r="AT3" s="69" t="s">
        <v>201</v>
      </c>
      <c r="AU3" s="69" t="s">
        <v>73</v>
      </c>
      <c r="AV3" s="69" t="s">
        <v>113</v>
      </c>
      <c r="AW3" s="69" t="s">
        <v>74</v>
      </c>
      <c r="AX3" s="69" t="s">
        <v>75</v>
      </c>
      <c r="AY3" s="59"/>
      <c r="AZ3" s="68" t="s">
        <v>202</v>
      </c>
      <c r="BA3" s="68" t="s">
        <v>203</v>
      </c>
      <c r="BB3" s="68" t="s">
        <v>204</v>
      </c>
      <c r="BC3" s="68" t="s">
        <v>113</v>
      </c>
      <c r="BD3" s="59"/>
      <c r="BE3" s="59"/>
      <c r="BF3" s="102" t="s">
        <v>277</v>
      </c>
      <c r="BG3" s="102" t="s">
        <v>277</v>
      </c>
      <c r="BH3" s="102" t="s">
        <v>277</v>
      </c>
      <c r="BI3" s="102" t="s">
        <v>277</v>
      </c>
      <c r="BJ3" s="102" t="s">
        <v>277</v>
      </c>
      <c r="BK3" s="102" t="s">
        <v>277</v>
      </c>
      <c r="BL3" s="102" t="s">
        <v>277</v>
      </c>
      <c r="BM3" s="102" t="s">
        <v>277</v>
      </c>
      <c r="BN3" s="102" t="s">
        <v>277</v>
      </c>
      <c r="BO3" s="102" t="s">
        <v>277</v>
      </c>
      <c r="BP3" s="59"/>
      <c r="BQ3" s="367"/>
      <c r="BR3" s="367"/>
      <c r="BS3" s="367"/>
      <c r="BT3" s="367"/>
      <c r="BU3" s="65" t="s">
        <v>65</v>
      </c>
      <c r="BV3" s="65" t="s">
        <v>8</v>
      </c>
      <c r="BW3" s="65" t="s">
        <v>66</v>
      </c>
      <c r="BX3" s="65" t="s">
        <v>10</v>
      </c>
      <c r="BY3" s="66" t="s">
        <v>67</v>
      </c>
      <c r="BZ3" s="66" t="s">
        <v>68</v>
      </c>
      <c r="CA3" s="59"/>
      <c r="CB3" s="67" t="s">
        <v>230</v>
      </c>
      <c r="CC3" s="67" t="s">
        <v>229</v>
      </c>
      <c r="CD3" s="67" t="s">
        <v>228</v>
      </c>
      <c r="CE3" s="67" t="s">
        <v>231</v>
      </c>
      <c r="CF3" s="67" t="s">
        <v>232</v>
      </c>
      <c r="CG3" s="67" t="s">
        <v>233</v>
      </c>
      <c r="CH3" s="67" t="s">
        <v>10</v>
      </c>
      <c r="CI3" s="59"/>
      <c r="CJ3" s="68" t="s">
        <v>234</v>
      </c>
      <c r="CK3" s="68" t="s">
        <v>228</v>
      </c>
      <c r="CL3" s="68" t="s">
        <v>235</v>
      </c>
      <c r="CM3" s="68" t="s">
        <v>233</v>
      </c>
      <c r="CN3" s="59"/>
      <c r="CO3" s="67" t="s">
        <v>234</v>
      </c>
      <c r="CP3" s="67" t="s">
        <v>238</v>
      </c>
      <c r="CQ3" s="67" t="s">
        <v>235</v>
      </c>
      <c r="CR3" s="67" t="s">
        <v>239</v>
      </c>
      <c r="CS3" s="59"/>
      <c r="CT3" s="68" t="s">
        <v>240</v>
      </c>
      <c r="CU3" s="68" t="s">
        <v>238</v>
      </c>
      <c r="CV3" s="68" t="s">
        <v>241</v>
      </c>
      <c r="CW3" s="68" t="s">
        <v>239</v>
      </c>
      <c r="CX3" s="59"/>
      <c r="CY3" s="67" t="s">
        <v>236</v>
      </c>
      <c r="CZ3" s="67" t="s">
        <v>242</v>
      </c>
      <c r="DA3" s="67" t="s">
        <v>228</v>
      </c>
      <c r="DB3" s="67" t="s">
        <v>237</v>
      </c>
      <c r="DC3" s="67" t="s">
        <v>243</v>
      </c>
      <c r="DD3" s="67" t="s">
        <v>233</v>
      </c>
      <c r="DE3" s="67" t="s">
        <v>74</v>
      </c>
      <c r="DF3" s="67" t="s">
        <v>75</v>
      </c>
      <c r="DG3" s="67" t="s">
        <v>10</v>
      </c>
      <c r="DH3" s="59"/>
      <c r="DI3" s="68" t="s">
        <v>246</v>
      </c>
      <c r="DJ3" s="68" t="s">
        <v>247</v>
      </c>
      <c r="DK3" s="68" t="s">
        <v>242</v>
      </c>
      <c r="DL3" s="68" t="s">
        <v>228</v>
      </c>
      <c r="DM3" s="68" t="s">
        <v>244</v>
      </c>
      <c r="DN3" s="68" t="s">
        <v>245</v>
      </c>
      <c r="DO3" s="68" t="s">
        <v>243</v>
      </c>
      <c r="DP3" s="68" t="s">
        <v>233</v>
      </c>
      <c r="DQ3" s="68" t="s">
        <v>74</v>
      </c>
      <c r="DR3" s="68" t="s">
        <v>75</v>
      </c>
      <c r="DS3" s="68" t="s">
        <v>10</v>
      </c>
      <c r="DT3" s="59"/>
      <c r="DU3" s="67" t="s">
        <v>258</v>
      </c>
      <c r="DV3" s="67" t="s">
        <v>261</v>
      </c>
      <c r="DW3" s="67" t="s">
        <v>262</v>
      </c>
      <c r="DX3" s="67" t="s">
        <v>228</v>
      </c>
      <c r="DY3" s="67" t="s">
        <v>259</v>
      </c>
      <c r="DZ3" s="67" t="s">
        <v>260</v>
      </c>
      <c r="EA3" s="67" t="s">
        <v>263</v>
      </c>
      <c r="EB3" s="67" t="s">
        <v>233</v>
      </c>
      <c r="EC3" s="67" t="s">
        <v>10</v>
      </c>
      <c r="ED3" s="59"/>
      <c r="EE3" s="102" t="s">
        <v>277</v>
      </c>
      <c r="EF3" s="102" t="s">
        <v>277</v>
      </c>
      <c r="EG3" s="102" t="s">
        <v>277</v>
      </c>
      <c r="EH3" s="102" t="s">
        <v>277</v>
      </c>
      <c r="EI3" s="102" t="s">
        <v>277</v>
      </c>
      <c r="EJ3" s="102" t="s">
        <v>277</v>
      </c>
      <c r="EK3" s="102" t="s">
        <v>277</v>
      </c>
      <c r="EL3" s="102" t="s">
        <v>277</v>
      </c>
      <c r="EM3" s="102" t="s">
        <v>277</v>
      </c>
      <c r="EN3" s="102" t="s">
        <v>277</v>
      </c>
      <c r="EO3" s="59"/>
      <c r="EP3" s="60"/>
      <c r="EQ3" s="70" t="s">
        <v>114</v>
      </c>
      <c r="ER3" s="71" t="s">
        <v>123</v>
      </c>
      <c r="ES3" s="72" t="s">
        <v>113</v>
      </c>
      <c r="ET3" s="73"/>
      <c r="EU3" s="108"/>
      <c r="EV3" s="74" t="s">
        <v>206</v>
      </c>
      <c r="EW3" s="74" t="s">
        <v>210</v>
      </c>
      <c r="EX3" s="74" t="s">
        <v>211</v>
      </c>
      <c r="EY3" s="74" t="s">
        <v>212</v>
      </c>
      <c r="EZ3" s="63" t="s">
        <v>206</v>
      </c>
      <c r="FA3" s="63" t="s">
        <v>210</v>
      </c>
      <c r="FB3" s="63" t="s">
        <v>211</v>
      </c>
      <c r="FC3" s="63" t="s">
        <v>212</v>
      </c>
      <c r="FD3" s="75" t="s">
        <v>218</v>
      </c>
      <c r="FE3" s="76" t="s">
        <v>222</v>
      </c>
      <c r="FF3" s="76" t="s">
        <v>221</v>
      </c>
      <c r="FG3" s="76" t="s">
        <v>224</v>
      </c>
      <c r="FH3" s="76" t="s">
        <v>223</v>
      </c>
      <c r="FI3" s="77" t="s">
        <v>207</v>
      </c>
      <c r="FJ3" s="78" t="s">
        <v>208</v>
      </c>
      <c r="FK3" s="77" t="s">
        <v>209</v>
      </c>
      <c r="FL3" s="79" t="s">
        <v>62</v>
      </c>
      <c r="FM3" s="80" t="s">
        <v>205</v>
      </c>
      <c r="FN3" s="79" t="s">
        <v>194</v>
      </c>
      <c r="FO3" s="81" t="s">
        <v>206</v>
      </c>
      <c r="FP3" s="77" t="s">
        <v>207</v>
      </c>
      <c r="FQ3" s="78" t="s">
        <v>208</v>
      </c>
      <c r="FR3" s="77" t="s">
        <v>209</v>
      </c>
      <c r="FS3" s="79" t="s">
        <v>62</v>
      </c>
      <c r="FT3" s="80" t="s">
        <v>205</v>
      </c>
      <c r="FU3" s="79" t="s">
        <v>194</v>
      </c>
      <c r="FV3" s="109" t="s">
        <v>272</v>
      </c>
      <c r="FW3" s="111" t="s">
        <v>248</v>
      </c>
      <c r="FX3" s="109" t="s">
        <v>251</v>
      </c>
      <c r="FY3" s="109" t="s">
        <v>252</v>
      </c>
      <c r="FZ3" s="112" t="s">
        <v>255</v>
      </c>
      <c r="GA3" s="113" t="s">
        <v>257</v>
      </c>
      <c r="GB3" s="114" t="s">
        <v>250</v>
      </c>
      <c r="GC3" s="114" t="s">
        <v>253</v>
      </c>
      <c r="GD3" s="114" t="s">
        <v>254</v>
      </c>
      <c r="GE3" s="114" t="s">
        <v>265</v>
      </c>
      <c r="GF3" s="113" t="s">
        <v>250</v>
      </c>
      <c r="GG3" s="113" t="s">
        <v>253</v>
      </c>
      <c r="GH3" s="113" t="s">
        <v>254</v>
      </c>
      <c r="GI3" s="113" t="s">
        <v>265</v>
      </c>
      <c r="GJ3" s="110" t="s">
        <v>274</v>
      </c>
      <c r="GK3" s="110" t="s">
        <v>268</v>
      </c>
      <c r="GL3" s="110" t="s">
        <v>269</v>
      </c>
      <c r="GM3" s="110" t="s">
        <v>256</v>
      </c>
      <c r="GN3" s="108"/>
    </row>
    <row r="4" spans="1:197" s="3" customFormat="1">
      <c r="A4" s="54"/>
      <c r="B4" s="54"/>
      <c r="C4" s="54"/>
      <c r="D4" s="54"/>
      <c r="E4" s="54"/>
      <c r="F4" s="54"/>
      <c r="G4" s="54"/>
      <c r="H4" s="54"/>
      <c r="I4" s="54"/>
      <c r="J4" s="54"/>
      <c r="K4" s="54"/>
      <c r="L4" s="54"/>
      <c r="M4" s="56"/>
      <c r="N4" s="54"/>
      <c r="O4" s="54"/>
      <c r="P4" s="54"/>
      <c r="Q4" s="56"/>
      <c r="R4" s="54"/>
      <c r="S4" s="54"/>
      <c r="T4" s="54"/>
      <c r="U4" s="56"/>
      <c r="V4" s="54"/>
      <c r="W4" s="54"/>
      <c r="X4" s="56"/>
      <c r="Y4" s="54"/>
      <c r="Z4" s="54"/>
      <c r="AA4" s="54"/>
      <c r="AB4" s="56"/>
      <c r="AC4" s="54"/>
      <c r="AD4" s="54"/>
      <c r="AE4" s="54"/>
      <c r="AF4" s="56"/>
      <c r="AG4" s="54"/>
      <c r="AH4" s="54"/>
      <c r="AI4" s="56"/>
      <c r="AJ4" s="54"/>
      <c r="AK4" s="54"/>
      <c r="AL4" s="56"/>
      <c r="AM4" s="54"/>
      <c r="AN4" s="54"/>
      <c r="AO4" s="54"/>
      <c r="AP4" s="54"/>
      <c r="AQ4" s="54"/>
      <c r="AR4" s="56"/>
      <c r="AS4" s="54"/>
      <c r="AT4" s="54"/>
      <c r="AU4" s="54"/>
      <c r="AV4" s="54"/>
      <c r="AW4" s="54"/>
      <c r="AX4" s="54"/>
      <c r="AY4" s="56"/>
      <c r="AZ4" s="54"/>
      <c r="BA4" s="54"/>
      <c r="BB4" s="54"/>
      <c r="BC4" s="100"/>
      <c r="BD4" s="8"/>
      <c r="BE4" s="8"/>
      <c r="BF4" s="28" t="s">
        <v>277</v>
      </c>
      <c r="BG4" s="28" t="s">
        <v>277</v>
      </c>
      <c r="BH4" s="28" t="s">
        <v>277</v>
      </c>
      <c r="BI4" s="28" t="s">
        <v>277</v>
      </c>
      <c r="BJ4" s="28" t="s">
        <v>277</v>
      </c>
      <c r="BK4" s="28" t="s">
        <v>277</v>
      </c>
      <c r="BL4" s="28" t="s">
        <v>277</v>
      </c>
      <c r="BM4" s="28" t="s">
        <v>277</v>
      </c>
      <c r="BN4" s="28" t="s">
        <v>277</v>
      </c>
      <c r="BO4" s="28" t="s">
        <v>277</v>
      </c>
      <c r="BP4" s="8"/>
      <c r="BQ4" s="20" t="str">
        <f>IF(FV4=FALSE,B4,"")</f>
        <v/>
      </c>
      <c r="BR4" s="20" t="str">
        <f>IF(FV4=FALSE,C4,"")</f>
        <v/>
      </c>
      <c r="BS4" s="20" t="str">
        <f>BR6</f>
        <v/>
      </c>
      <c r="BT4" s="22" t="str">
        <f>IF(BR4="", "", BR4&amp;" versus "&amp;BS4)</f>
        <v/>
      </c>
      <c r="BU4" s="20" t="str">
        <f>IF(FV4=FALSE,E4,"")</f>
        <v/>
      </c>
      <c r="BV4" s="20" t="str">
        <f>IF(FV4=FALSE,G4,"")</f>
        <v/>
      </c>
      <c r="BW4" s="20" t="str">
        <f>IF(FV4=FALSE,F4,"")</f>
        <v/>
      </c>
      <c r="BX4" s="22" t="str">
        <f>IF(FV4=FALSE,J4,"")</f>
        <v/>
      </c>
      <c r="BY4" s="20" t="str">
        <f>IF(FV4=FALSE,K4,"")</f>
        <v/>
      </c>
      <c r="BZ4" s="20" t="str">
        <f>IF(FV4=FALSE,L4,"")</f>
        <v/>
      </c>
      <c r="CA4" s="18"/>
      <c r="CB4" s="3" t="str">
        <f>IF(ET4=1, EQ4,"")</f>
        <v/>
      </c>
      <c r="CC4" s="3" t="str">
        <f>IF(ET4=1, ER4,"")</f>
        <v/>
      </c>
      <c r="CD4" s="3" t="str">
        <f>IF(ET4=1, ES4,"")</f>
        <v/>
      </c>
      <c r="CE4" s="3" t="str">
        <f>CB6</f>
        <v/>
      </c>
      <c r="CF4" s="3" t="str">
        <f>CC6</f>
        <v/>
      </c>
      <c r="CG4" s="3" t="str">
        <f>CD6</f>
        <v/>
      </c>
      <c r="CH4" s="3" t="str">
        <f>IF(ET4=1, GJ4, "")</f>
        <v/>
      </c>
      <c r="CI4" s="8"/>
      <c r="CJ4" s="3" t="str">
        <f>IF(ET4=2,V4,"")</f>
        <v/>
      </c>
      <c r="CK4" s="3" t="str">
        <f>IF(ET4=2,W4,"")</f>
        <v/>
      </c>
      <c r="CL4" s="3" t="str">
        <f>CJ6</f>
        <v/>
      </c>
      <c r="CM4" s="3" t="str">
        <f>CK6</f>
        <v/>
      </c>
      <c r="CN4" s="8"/>
      <c r="CO4" s="3" t="str">
        <f>IF(ET4=3,AG4,"")</f>
        <v/>
      </c>
      <c r="CP4" s="3" t="str">
        <f>IF(ET4=3,AH4,"")</f>
        <v/>
      </c>
      <c r="CQ4" s="3" t="str">
        <f>CO6</f>
        <v/>
      </c>
      <c r="CR4" s="3" t="str">
        <f>CP6</f>
        <v/>
      </c>
      <c r="CS4" s="8"/>
      <c r="CT4" s="3" t="str">
        <f>IF(ET4=4,AJ4,"")</f>
        <v/>
      </c>
      <c r="CU4" s="3" t="str">
        <f>IF(ET4=4,AK4,"")</f>
        <v/>
      </c>
      <c r="CV4" s="3" t="str">
        <f>CT6</f>
        <v/>
      </c>
      <c r="CW4" s="3" t="str">
        <f>CU6</f>
        <v/>
      </c>
      <c r="CX4" s="8"/>
      <c r="CY4" s="3" t="str">
        <f>IF(ET4=5,AM4,"")</f>
        <v/>
      </c>
      <c r="CZ4" s="3" t="str">
        <f>IF(ET4=5,AN4,"")</f>
        <v/>
      </c>
      <c r="DA4" s="3" t="str">
        <f>IF(ET4=5,AO4,"")</f>
        <v/>
      </c>
      <c r="DB4" s="3" t="str">
        <f>CY6</f>
        <v/>
      </c>
      <c r="DC4" s="3" t="str">
        <f>CZ6</f>
        <v/>
      </c>
      <c r="DD4" s="3" t="str">
        <f>DA6</f>
        <v/>
      </c>
      <c r="DE4" s="3" t="str">
        <f>IF(ET4=5,AP4,"")</f>
        <v/>
      </c>
      <c r="DF4" s="3" t="str">
        <f>IF(ET4=5,AQ4,"")</f>
        <v/>
      </c>
      <c r="DG4" s="3" t="str">
        <f>IF(ET4=5,GK4,"")</f>
        <v/>
      </c>
      <c r="DH4" s="8"/>
      <c r="DI4" s="3" t="str">
        <f>IF(ET4=6,AS4,"")</f>
        <v/>
      </c>
      <c r="DJ4" s="3" t="str">
        <f>IF(ET4=6,AT4,"")</f>
        <v/>
      </c>
      <c r="DK4" s="3" t="str">
        <f>IF(ET4=6,AU4,"")</f>
        <v/>
      </c>
      <c r="DL4" s="3" t="str">
        <f>IF(ET4=6,AV4,"")</f>
        <v/>
      </c>
      <c r="DM4" s="3" t="str">
        <f>DI6</f>
        <v/>
      </c>
      <c r="DN4" s="3" t="str">
        <f>DJ6</f>
        <v/>
      </c>
      <c r="DO4" s="3" t="str">
        <f>DK6</f>
        <v/>
      </c>
      <c r="DP4" s="3" t="str">
        <f>DL6</f>
        <v/>
      </c>
      <c r="DQ4" s="3" t="str">
        <f>IF(ET4=6,AW4,"")</f>
        <v/>
      </c>
      <c r="DR4" s="3" t="str">
        <f>IF(ET4=6,AX4,"")</f>
        <v/>
      </c>
      <c r="DS4" s="3" t="str">
        <f>IF(ET4=6,GL4, "")</f>
        <v/>
      </c>
      <c r="DT4" s="8"/>
      <c r="DU4" s="3" t="str">
        <f>IF(ET4=7,AZ4,"")</f>
        <v/>
      </c>
      <c r="DV4" s="3" t="str">
        <f>IF(ET4=7,BA4,"")</f>
        <v/>
      </c>
      <c r="DW4" s="3" t="str">
        <f>IF(ET4=7,BB4,"")</f>
        <v/>
      </c>
      <c r="DX4" s="3" t="str">
        <f>IF(ET4=7,BC4,"")</f>
        <v/>
      </c>
      <c r="DY4" s="3" t="str">
        <f>DU6</f>
        <v/>
      </c>
      <c r="DZ4" s="3" t="str">
        <f>DV6</f>
        <v/>
      </c>
      <c r="EA4" s="3" t="str">
        <f>DW6</f>
        <v/>
      </c>
      <c r="EB4" s="3" t="str">
        <f>DX6</f>
        <v/>
      </c>
      <c r="EC4" s="3" t="str">
        <f>IF(ET4=7, GM4, "")</f>
        <v/>
      </c>
      <c r="ED4" s="8"/>
      <c r="EE4" s="28" t="s">
        <v>277</v>
      </c>
      <c r="EF4" s="28" t="s">
        <v>277</v>
      </c>
      <c r="EG4" s="28" t="s">
        <v>277</v>
      </c>
      <c r="EH4" s="28" t="s">
        <v>277</v>
      </c>
      <c r="EI4" s="28" t="s">
        <v>277</v>
      </c>
      <c r="EJ4" s="28" t="s">
        <v>277</v>
      </c>
      <c r="EK4" s="28" t="s">
        <v>277</v>
      </c>
      <c r="EL4" s="28" t="s">
        <v>277</v>
      </c>
      <c r="EM4" s="28" t="s">
        <v>277</v>
      </c>
      <c r="EN4" s="28" t="s">
        <v>277</v>
      </c>
      <c r="EO4" s="8"/>
      <c r="EP4" s="9"/>
      <c r="EQ4" s="16" t="str">
        <f>IF(FD4&gt;0, (N4+Y4+R4+AC4), "")</f>
        <v/>
      </c>
      <c r="ER4" s="26" t="str">
        <f>IF(FD4&gt;0,FE4,"")</f>
        <v/>
      </c>
      <c r="ES4" s="16" t="str">
        <f>IF(FD4&gt;0, (P4+AA4+T4+AE4), "")</f>
        <v/>
      </c>
      <c r="ET4" s="16">
        <f>FO4+FP4+FQ4+FR4+FS4+FT4+FU4</f>
        <v>0</v>
      </c>
      <c r="EU4" s="13"/>
      <c r="EV4" s="12" t="b">
        <f t="shared" ref="EV4:EV14" si="0">ISBLANK(N4)</f>
        <v>1</v>
      </c>
      <c r="EW4" s="3" t="b">
        <f t="shared" ref="EW4:EW14" si="1">ISBLANK(R4)</f>
        <v>1</v>
      </c>
      <c r="EX4" s="3" t="b">
        <f t="shared" ref="EX4:EX14" si="2">ISBLANK(Y4)</f>
        <v>1</v>
      </c>
      <c r="EY4" s="3" t="b">
        <f t="shared" ref="EY4:EY14" si="3">ISBLANK(AC4)</f>
        <v>1</v>
      </c>
      <c r="EZ4" s="3">
        <f t="shared" ref="EZ4:EZ14" si="4">IF(EV4=FALSE, 1, 0)</f>
        <v>0</v>
      </c>
      <c r="FA4" s="3">
        <f t="shared" ref="FA4:FA14" si="5">IF(EW4=FALSE, 2, 0)</f>
        <v>0</v>
      </c>
      <c r="FB4" s="3">
        <f t="shared" ref="FB4:FB14" si="6">IF(EX4=FALSE, 1, 0)</f>
        <v>0</v>
      </c>
      <c r="FC4" s="3">
        <f t="shared" ref="FC4:FC14" si="7">IF(EY4=FALSE, 2, 0)</f>
        <v>0</v>
      </c>
      <c r="FD4" s="3">
        <f t="shared" ref="FD4:FD14" si="8">SUM(EZ4:FC4)</f>
        <v>0</v>
      </c>
      <c r="FE4" s="3" t="e">
        <f t="shared" ref="FE4:FE14" si="9">FF4+FH4</f>
        <v>#VALUE!</v>
      </c>
      <c r="FF4" s="3">
        <f t="shared" ref="FF4:FF14" si="10">O4+Z4</f>
        <v>0</v>
      </c>
      <c r="FG4" s="3">
        <f t="shared" ref="FG4:FG14" si="11">S4+AD4</f>
        <v>0</v>
      </c>
      <c r="FH4" s="3" t="e">
        <f t="shared" ref="FH4:FH48" si="12">FG4*SQRT(ES4)</f>
        <v>#VALUE!</v>
      </c>
      <c r="FI4" s="3" t="b">
        <f t="shared" ref="FI4:FI14" si="13">ISBLANK(V4)</f>
        <v>1</v>
      </c>
      <c r="FJ4" s="3" t="b">
        <f t="shared" ref="FJ4:FJ14" si="14">ISBLANK(AG4)</f>
        <v>1</v>
      </c>
      <c r="FK4" s="3" t="b">
        <f t="shared" ref="FK4:FK14" si="15">ISBLANK(AJ4)</f>
        <v>1</v>
      </c>
      <c r="FL4" s="3" t="b">
        <f t="shared" ref="FL4:FL14" si="16">ISBLANK(AM4)</f>
        <v>1</v>
      </c>
      <c r="FM4" s="3" t="b">
        <f t="shared" ref="FM4:FM14" si="17">ISBLANK(AS4)</f>
        <v>1</v>
      </c>
      <c r="FN4" s="3" t="b">
        <f t="shared" ref="FN4:FN14" si="18">ISBLANK(AZ4)</f>
        <v>1</v>
      </c>
      <c r="FO4" s="3">
        <f t="shared" ref="FO4:FO14" si="19">IF(FD4&gt;0, 1, 0)</f>
        <v>0</v>
      </c>
      <c r="FP4" s="3">
        <f t="shared" ref="FP4:FP14" si="20">IF(FI4=FALSE, 2, 0)</f>
        <v>0</v>
      </c>
      <c r="FQ4" s="3">
        <f t="shared" ref="FQ4:FQ14" si="21">IF(FJ4=FALSE, 3, 0)</f>
        <v>0</v>
      </c>
      <c r="FR4" s="3">
        <f t="shared" ref="FR4:FR14" si="22">IF(FK4=FALSE, 4, 0)</f>
        <v>0</v>
      </c>
      <c r="FS4" s="3">
        <f t="shared" ref="FS4:FS14" si="23">IF(FL4=FALSE, 5, 0)</f>
        <v>0</v>
      </c>
      <c r="FT4" s="3">
        <f t="shared" ref="FT4:FT14" si="24">IF(FM4=FALSE, 6, 0)</f>
        <v>0</v>
      </c>
      <c r="FU4" s="3">
        <f t="shared" ref="FU4:FU14" si="25">IF(FN4=FALSE, 7, 0)</f>
        <v>0</v>
      </c>
      <c r="FV4" s="21" t="b">
        <f t="shared" ref="FV4:FV35" si="26">ISBLANK(B4)</f>
        <v>1</v>
      </c>
      <c r="FW4" s="24">
        <f>IF(J4="Higher (more points/events)", 0, 1)</f>
        <v>1</v>
      </c>
      <c r="FX4" s="24">
        <f t="shared" ref="FX4:FX35" si="27">IF(ET4=1, CE4-CB4,0)</f>
        <v>0</v>
      </c>
      <c r="FY4" s="29" t="e">
        <f t="shared" ref="FY4:FY35" si="28">DB4-CY4</f>
        <v>#VALUE!</v>
      </c>
      <c r="FZ4" s="24" t="e">
        <f t="shared" ref="FZ4:FZ35" si="29">(DN4-DM4)-(DJ4-DI4)</f>
        <v>#VALUE!</v>
      </c>
      <c r="GA4" s="24" t="e">
        <f t="shared" ref="GA4:GA35" si="30">DY4-DU4</f>
        <v>#VALUE!</v>
      </c>
      <c r="GB4" s="24">
        <f>IF(FX4&lt;0, 0,1)</f>
        <v>1</v>
      </c>
      <c r="GC4" s="24" t="e">
        <f>IF(FY4&lt;0, 0,1)</f>
        <v>#VALUE!</v>
      </c>
      <c r="GD4" s="24" t="e">
        <f>IF(FZ4&lt;0, 0,1)</f>
        <v>#VALUE!</v>
      </c>
      <c r="GE4" s="24" t="e">
        <f>IF(GA4&lt;0, 0,1)</f>
        <v>#VALUE!</v>
      </c>
      <c r="GF4" s="24">
        <f>IF(ET4=1, GB4,0)</f>
        <v>0</v>
      </c>
      <c r="GG4" s="24">
        <f>IF(ET4=5,GC4,0)</f>
        <v>0</v>
      </c>
      <c r="GH4" s="24">
        <f>IF(ET4=6,GD4,0)</f>
        <v>0</v>
      </c>
      <c r="GI4" s="24">
        <f>IF(ET4=7,GE4,0)</f>
        <v>0</v>
      </c>
      <c r="GJ4" s="24">
        <f>IF((FW4=GF4), 3,2)</f>
        <v>2</v>
      </c>
      <c r="GK4" s="24">
        <f>IF((FW4=GG4), 3,2)</f>
        <v>2</v>
      </c>
      <c r="GL4" s="24">
        <f>IF((FW4=GH4), 3,2)</f>
        <v>2</v>
      </c>
      <c r="GM4" s="31">
        <f>IF((FW4=GI4), 3,2)</f>
        <v>2</v>
      </c>
      <c r="GN4" s="13"/>
      <c r="GO4" s="12"/>
    </row>
    <row r="5" spans="1:197" s="3" customFormat="1">
      <c r="A5" s="54"/>
      <c r="B5" s="54"/>
      <c r="C5" s="54"/>
      <c r="D5" s="54"/>
      <c r="E5" s="54"/>
      <c r="F5" s="54"/>
      <c r="G5" s="54"/>
      <c r="H5" s="54"/>
      <c r="I5" s="54"/>
      <c r="J5" s="54"/>
      <c r="K5" s="54"/>
      <c r="L5" s="54"/>
      <c r="M5" s="56"/>
      <c r="N5" s="54"/>
      <c r="O5" s="54"/>
      <c r="P5" s="54"/>
      <c r="Q5" s="56"/>
      <c r="R5" s="54"/>
      <c r="S5" s="54"/>
      <c r="T5" s="54"/>
      <c r="U5" s="56"/>
      <c r="V5" s="54"/>
      <c r="W5" s="54"/>
      <c r="X5" s="56"/>
      <c r="Y5" s="54"/>
      <c r="Z5" s="54"/>
      <c r="AA5" s="54"/>
      <c r="AB5" s="56"/>
      <c r="AC5" s="54"/>
      <c r="AD5" s="54"/>
      <c r="AE5" s="54"/>
      <c r="AF5" s="56"/>
      <c r="AG5" s="54"/>
      <c r="AH5" s="54"/>
      <c r="AI5" s="56"/>
      <c r="AJ5" s="54"/>
      <c r="AK5" s="54"/>
      <c r="AL5" s="56"/>
      <c r="AM5" s="54"/>
      <c r="AN5" s="54"/>
      <c r="AO5" s="54"/>
      <c r="AP5" s="54"/>
      <c r="AQ5" s="54"/>
      <c r="AR5" s="56"/>
      <c r="AS5" s="54"/>
      <c r="AT5" s="54"/>
      <c r="AU5" s="54"/>
      <c r="AV5" s="54"/>
      <c r="AW5" s="54"/>
      <c r="AX5" s="54"/>
      <c r="AY5" s="56"/>
      <c r="AZ5" s="54"/>
      <c r="BA5" s="54"/>
      <c r="BB5" s="54"/>
      <c r="BC5" s="100"/>
      <c r="BD5" s="8"/>
      <c r="BE5" s="8"/>
      <c r="BF5" s="28" t="s">
        <v>277</v>
      </c>
      <c r="BG5" s="28" t="s">
        <v>277</v>
      </c>
      <c r="BH5" s="28" t="s">
        <v>277</v>
      </c>
      <c r="BI5" s="28" t="s">
        <v>277</v>
      </c>
      <c r="BJ5" s="28" t="s">
        <v>277</v>
      </c>
      <c r="BK5" s="28" t="s">
        <v>277</v>
      </c>
      <c r="BL5" s="28" t="s">
        <v>277</v>
      </c>
      <c r="BM5" s="28" t="s">
        <v>277</v>
      </c>
      <c r="BN5" s="28" t="s">
        <v>277</v>
      </c>
      <c r="BO5" s="28" t="s">
        <v>277</v>
      </c>
      <c r="BP5" s="8"/>
      <c r="BQ5" s="20" t="str">
        <f>IF(FV5=FALSE,B5,"")</f>
        <v/>
      </c>
      <c r="BR5" s="20" t="str">
        <f>BR4</f>
        <v/>
      </c>
      <c r="BS5" s="20" t="str">
        <f>IF(FV4=FALSE,C6,"")</f>
        <v/>
      </c>
      <c r="BT5" s="22" t="str">
        <f t="shared" ref="BT5:BT68" si="31">IF(BR5="", "", BR5&amp;" versus "&amp;BS5)</f>
        <v/>
      </c>
      <c r="BU5" s="20" t="str">
        <f>IF(FV5=FALSE,E5,"")</f>
        <v/>
      </c>
      <c r="BV5" s="20" t="str">
        <f>IF(FV5=FALSE,G5,"")</f>
        <v/>
      </c>
      <c r="BW5" s="20" t="str">
        <f>IF(FV5=FALSE,F5,"")</f>
        <v/>
      </c>
      <c r="BX5" s="22" t="str">
        <f>IF(FV5=FALSE,J5,"")</f>
        <v/>
      </c>
      <c r="BY5" s="20" t="str">
        <f>IF(FV5=FALSE,K5,"")</f>
        <v/>
      </c>
      <c r="BZ5" s="20" t="str">
        <f>IF(FV5=FALSE,L5,"")</f>
        <v/>
      </c>
      <c r="CA5" s="18"/>
      <c r="CB5" s="3" t="str">
        <f>CB4</f>
        <v/>
      </c>
      <c r="CC5" s="3" t="str">
        <f>CC4</f>
        <v/>
      </c>
      <c r="CD5" s="3" t="str">
        <f>CD4</f>
        <v/>
      </c>
      <c r="CE5" s="3" t="str">
        <f>IF(ET5=1,EQ6,"")</f>
        <v/>
      </c>
      <c r="CF5" s="3" t="str">
        <f>IF(ET5=1,ER6,"")</f>
        <v/>
      </c>
      <c r="CG5" s="3" t="str">
        <f>IF(ET5=1,ES6,"")</f>
        <v/>
      </c>
      <c r="CH5" s="3" t="str">
        <f t="shared" ref="CH5:CH13" si="32">IF(ET5=1, GJ5, "")</f>
        <v/>
      </c>
      <c r="CI5" s="8"/>
      <c r="CJ5" s="3" t="str">
        <f>CJ4</f>
        <v/>
      </c>
      <c r="CK5" s="3" t="str">
        <f>CK4</f>
        <v/>
      </c>
      <c r="CL5" s="3" t="str">
        <f>IF(ET6=2,V6,"")</f>
        <v/>
      </c>
      <c r="CM5" s="3" t="str">
        <f>IF(ET6=2,W6,"")</f>
        <v/>
      </c>
      <c r="CN5" s="8"/>
      <c r="CO5" s="3" t="str">
        <f>CO4</f>
        <v/>
      </c>
      <c r="CP5" s="3" t="str">
        <f>CP4</f>
        <v/>
      </c>
      <c r="CQ5" s="3" t="str">
        <f>IF(ET5=3,AG6,"")</f>
        <v/>
      </c>
      <c r="CR5" s="3" t="str">
        <f>IF(ET5=3,AH6,"")</f>
        <v/>
      </c>
      <c r="CS5" s="8"/>
      <c r="CT5" s="3" t="str">
        <f>CT4</f>
        <v/>
      </c>
      <c r="CU5" s="3" t="str">
        <f>CU4</f>
        <v/>
      </c>
      <c r="CV5" s="3" t="str">
        <f>IF(ET5=4,AJ6,"")</f>
        <v/>
      </c>
      <c r="CW5" s="3" t="str">
        <f>IF(ET5=4,AK6,"")</f>
        <v/>
      </c>
      <c r="CX5" s="8"/>
      <c r="CY5" s="3" t="str">
        <f>CY4</f>
        <v/>
      </c>
      <c r="CZ5" s="3" t="str">
        <f>CZ4</f>
        <v/>
      </c>
      <c r="DA5" s="3" t="str">
        <f>DA4</f>
        <v/>
      </c>
      <c r="DB5" s="3" t="str">
        <f>IF(ET5=5,AM6,"")</f>
        <v/>
      </c>
      <c r="DC5" s="3" t="str">
        <f>IF(ET5=5,AN6,"")</f>
        <v/>
      </c>
      <c r="DD5" s="3" t="str">
        <f>IF(ET5=5,AO6,"")</f>
        <v/>
      </c>
      <c r="DE5" s="3" t="str">
        <f>DE4</f>
        <v/>
      </c>
      <c r="DF5" s="3" t="str">
        <f>DF4</f>
        <v/>
      </c>
      <c r="DG5" s="3" t="str">
        <f t="shared" ref="DG5:DG13" si="33">IF(ET5=5,GK5,"")</f>
        <v/>
      </c>
      <c r="DH5" s="8"/>
      <c r="DI5" s="3" t="str">
        <f>DI4</f>
        <v/>
      </c>
      <c r="DJ5" s="3" t="str">
        <f>DJ4</f>
        <v/>
      </c>
      <c r="DK5" s="3" t="str">
        <f>DK4</f>
        <v/>
      </c>
      <c r="DL5" s="3" t="str">
        <f>DL4</f>
        <v/>
      </c>
      <c r="DM5" s="3" t="str">
        <f>IF(ET4=6,AS6,"")</f>
        <v/>
      </c>
      <c r="DN5" s="3" t="str">
        <f>IF(ET4=6,AT6,"")</f>
        <v/>
      </c>
      <c r="DO5" s="3" t="str">
        <f>IF(ET4=6,AU6,"")</f>
        <v/>
      </c>
      <c r="DP5" s="3" t="str">
        <f>IF(ET4=6,AV6,"")</f>
        <v/>
      </c>
      <c r="DQ5" s="3" t="str">
        <f>DQ4</f>
        <v/>
      </c>
      <c r="DR5" s="3" t="str">
        <f>DR4</f>
        <v/>
      </c>
      <c r="DS5" s="3" t="str">
        <f t="shared" ref="DS5:DS13" si="34">IF(ET5=6,GL5, "")</f>
        <v/>
      </c>
      <c r="DT5" s="8"/>
      <c r="DU5" s="3" t="str">
        <f>DU4</f>
        <v/>
      </c>
      <c r="DV5" s="3" t="str">
        <f>DV4</f>
        <v/>
      </c>
      <c r="DW5" s="3" t="str">
        <f>DW4</f>
        <v/>
      </c>
      <c r="DX5" s="3" t="str">
        <f>DX4</f>
        <v/>
      </c>
      <c r="DY5" s="3" t="str">
        <f>IF(ET4=7,AZ6,"")</f>
        <v/>
      </c>
      <c r="DZ5" s="3" t="str">
        <f>IF(ET4=7,BA6,"")</f>
        <v/>
      </c>
      <c r="EA5" s="3" t="str">
        <f>IF(ET4=7,BB6,"")</f>
        <v/>
      </c>
      <c r="EB5" s="3" t="str">
        <f>IF(ET4=7,BC6,"")</f>
        <v/>
      </c>
      <c r="EC5" s="3" t="str">
        <f t="shared" ref="EC5:EC13" si="35">IF(ET5=7, GM5, "")</f>
        <v/>
      </c>
      <c r="ED5" s="8"/>
      <c r="EE5" s="28" t="s">
        <v>277</v>
      </c>
      <c r="EF5" s="28" t="s">
        <v>277</v>
      </c>
      <c r="EG5" s="28" t="s">
        <v>277</v>
      </c>
      <c r="EH5" s="28" t="s">
        <v>277</v>
      </c>
      <c r="EI5" s="28" t="s">
        <v>277</v>
      </c>
      <c r="EJ5" s="28" t="s">
        <v>277</v>
      </c>
      <c r="EK5" s="28" t="s">
        <v>277</v>
      </c>
      <c r="EL5" s="28" t="s">
        <v>277</v>
      </c>
      <c r="EM5" s="28" t="s">
        <v>277</v>
      </c>
      <c r="EN5" s="28" t="s">
        <v>277</v>
      </c>
      <c r="EO5" s="8"/>
      <c r="EP5" s="9"/>
      <c r="EQ5" s="16" t="str">
        <f>IF(FD5&gt;0, (N5+Y5+R5+AC5), "")</f>
        <v/>
      </c>
      <c r="ER5" s="26" t="str">
        <f>IF(FD5&gt;0,FE5,"")</f>
        <v/>
      </c>
      <c r="ES5" s="16" t="str">
        <f>IF(FD5&gt;0, (P5+AA5+T5+AE5), "")</f>
        <v/>
      </c>
      <c r="ET5" s="16">
        <f>FO5+FP5+FQ5+FR5+FS5+FT5+FU5</f>
        <v>0</v>
      </c>
      <c r="EU5" s="13"/>
      <c r="EV5" s="12" t="b">
        <f t="shared" si="0"/>
        <v>1</v>
      </c>
      <c r="EW5" s="3" t="b">
        <f t="shared" si="1"/>
        <v>1</v>
      </c>
      <c r="EX5" s="3" t="b">
        <f t="shared" si="2"/>
        <v>1</v>
      </c>
      <c r="EY5" s="3" t="b">
        <f t="shared" si="3"/>
        <v>1</v>
      </c>
      <c r="EZ5" s="3">
        <f t="shared" si="4"/>
        <v>0</v>
      </c>
      <c r="FA5" s="3">
        <f t="shared" si="5"/>
        <v>0</v>
      </c>
      <c r="FB5" s="3">
        <f t="shared" si="6"/>
        <v>0</v>
      </c>
      <c r="FC5" s="3">
        <f t="shared" si="7"/>
        <v>0</v>
      </c>
      <c r="FD5" s="3">
        <f t="shared" si="8"/>
        <v>0</v>
      </c>
      <c r="FE5" s="3" t="e">
        <f t="shared" si="9"/>
        <v>#VALUE!</v>
      </c>
      <c r="FF5" s="3">
        <f t="shared" si="10"/>
        <v>0</v>
      </c>
      <c r="FG5" s="3">
        <f t="shared" si="11"/>
        <v>0</v>
      </c>
      <c r="FH5" s="3" t="e">
        <f t="shared" si="12"/>
        <v>#VALUE!</v>
      </c>
      <c r="FI5" s="3" t="b">
        <f t="shared" si="13"/>
        <v>1</v>
      </c>
      <c r="FJ5" s="3" t="b">
        <f t="shared" si="14"/>
        <v>1</v>
      </c>
      <c r="FK5" s="3" t="b">
        <f t="shared" si="15"/>
        <v>1</v>
      </c>
      <c r="FL5" s="3" t="b">
        <f t="shared" si="16"/>
        <v>1</v>
      </c>
      <c r="FM5" s="3" t="b">
        <f t="shared" si="17"/>
        <v>1</v>
      </c>
      <c r="FN5" s="3" t="b">
        <f t="shared" si="18"/>
        <v>1</v>
      </c>
      <c r="FO5" s="3">
        <f t="shared" si="19"/>
        <v>0</v>
      </c>
      <c r="FP5" s="3">
        <f t="shared" si="20"/>
        <v>0</v>
      </c>
      <c r="FQ5" s="3">
        <f t="shared" si="21"/>
        <v>0</v>
      </c>
      <c r="FR5" s="3">
        <f t="shared" si="22"/>
        <v>0</v>
      </c>
      <c r="FS5" s="3">
        <f t="shared" si="23"/>
        <v>0</v>
      </c>
      <c r="FT5" s="3">
        <f t="shared" si="24"/>
        <v>0</v>
      </c>
      <c r="FU5" s="3">
        <f t="shared" si="25"/>
        <v>0</v>
      </c>
      <c r="FV5" s="21" t="b">
        <f t="shared" si="26"/>
        <v>1</v>
      </c>
      <c r="FW5" s="24">
        <f>IF(J5="Higher (more points/events)", 0, 1)</f>
        <v>1</v>
      </c>
      <c r="FX5" s="24">
        <f t="shared" si="27"/>
        <v>0</v>
      </c>
      <c r="FY5" s="29" t="e">
        <f t="shared" si="28"/>
        <v>#VALUE!</v>
      </c>
      <c r="FZ5" s="24" t="e">
        <f t="shared" si="29"/>
        <v>#VALUE!</v>
      </c>
      <c r="GA5" s="24" t="e">
        <f t="shared" si="30"/>
        <v>#VALUE!</v>
      </c>
      <c r="GB5" s="24">
        <f t="shared" ref="GB5:GE7" si="36">IF(FX5&lt;0, 0,1)</f>
        <v>1</v>
      </c>
      <c r="GC5" s="24" t="e">
        <f t="shared" si="36"/>
        <v>#VALUE!</v>
      </c>
      <c r="GD5" s="24" t="e">
        <f t="shared" si="36"/>
        <v>#VALUE!</v>
      </c>
      <c r="GE5" s="24" t="e">
        <f t="shared" si="36"/>
        <v>#VALUE!</v>
      </c>
      <c r="GF5" s="24">
        <f>IF(ET5=1, GB5,0)</f>
        <v>0</v>
      </c>
      <c r="GG5" s="24">
        <f>IF(ET5=5,GC5,0)</f>
        <v>0</v>
      </c>
      <c r="GH5" s="24">
        <f>IF(ET5=6,GD5,0)</f>
        <v>0</v>
      </c>
      <c r="GI5" s="24">
        <f>IF(ET5=7,GE5,0)</f>
        <v>0</v>
      </c>
      <c r="GJ5" s="24">
        <f t="shared" ref="GJ5:GJ13" si="37">IF((FW5=GF5), 3,2)</f>
        <v>2</v>
      </c>
      <c r="GK5" s="24">
        <f t="shared" ref="GK5:GK13" si="38">IF((FW5=GG5), 3,2)</f>
        <v>2</v>
      </c>
      <c r="GL5" s="24">
        <f t="shared" ref="GL5:GL13" si="39">IF((FW5=GH5), 3,2)</f>
        <v>2</v>
      </c>
      <c r="GM5" s="31">
        <f t="shared" ref="GM5:GM13" si="40">IF((FW5=GI5), 3,2)</f>
        <v>2</v>
      </c>
      <c r="GN5" s="13"/>
      <c r="GO5" s="12"/>
    </row>
    <row r="6" spans="1:197" s="3" customFormat="1">
      <c r="A6" s="54"/>
      <c r="B6" s="54"/>
      <c r="C6" s="54"/>
      <c r="D6" s="54"/>
      <c r="E6" s="54"/>
      <c r="F6" s="54"/>
      <c r="G6" s="54"/>
      <c r="H6" s="54"/>
      <c r="I6" s="54"/>
      <c r="J6" s="54"/>
      <c r="K6" s="54"/>
      <c r="L6" s="54"/>
      <c r="M6" s="56"/>
      <c r="N6" s="54"/>
      <c r="O6" s="54"/>
      <c r="P6" s="54"/>
      <c r="Q6" s="56"/>
      <c r="R6" s="54"/>
      <c r="S6" s="54"/>
      <c r="T6" s="54"/>
      <c r="U6" s="56"/>
      <c r="V6" s="54"/>
      <c r="W6" s="54"/>
      <c r="X6" s="56"/>
      <c r="Y6" s="54"/>
      <c r="Z6" s="54"/>
      <c r="AA6" s="54"/>
      <c r="AB6" s="56"/>
      <c r="AC6" s="54"/>
      <c r="AD6" s="54"/>
      <c r="AE6" s="54"/>
      <c r="AF6" s="56"/>
      <c r="AG6" s="54"/>
      <c r="AH6" s="54"/>
      <c r="AI6" s="56"/>
      <c r="AJ6" s="54"/>
      <c r="AK6" s="54"/>
      <c r="AL6" s="56"/>
      <c r="AM6" s="54"/>
      <c r="AN6" s="54"/>
      <c r="AO6" s="54"/>
      <c r="AP6" s="54"/>
      <c r="AQ6" s="54"/>
      <c r="AR6" s="56"/>
      <c r="AS6" s="54"/>
      <c r="AT6" s="54"/>
      <c r="AU6" s="54"/>
      <c r="AV6" s="54"/>
      <c r="AW6" s="54"/>
      <c r="AX6" s="54"/>
      <c r="AY6" s="56"/>
      <c r="AZ6" s="54"/>
      <c r="BA6" s="54"/>
      <c r="BB6" s="54"/>
      <c r="BC6" s="100"/>
      <c r="BD6" s="8"/>
      <c r="BE6" s="8"/>
      <c r="BF6" s="28" t="s">
        <v>277</v>
      </c>
      <c r="BG6" s="28" t="s">
        <v>277</v>
      </c>
      <c r="BH6" s="28" t="s">
        <v>277</v>
      </c>
      <c r="BI6" s="28" t="s">
        <v>277</v>
      </c>
      <c r="BJ6" s="28" t="s">
        <v>277</v>
      </c>
      <c r="BK6" s="28" t="s">
        <v>277</v>
      </c>
      <c r="BL6" s="28" t="s">
        <v>277</v>
      </c>
      <c r="BM6" s="28" t="s">
        <v>277</v>
      </c>
      <c r="BN6" s="28" t="s">
        <v>277</v>
      </c>
      <c r="BO6" s="28" t="s">
        <v>277</v>
      </c>
      <c r="BP6" s="8"/>
      <c r="BQ6" s="20" t="str">
        <f>IF(FV6=FALSE,B6,"")</f>
        <v/>
      </c>
      <c r="BR6" s="20" t="str">
        <f>IF(FV4=FALSE,C5,"")</f>
        <v/>
      </c>
      <c r="BS6" s="20" t="str">
        <f>BS5</f>
        <v/>
      </c>
      <c r="BT6" s="22" t="str">
        <f t="shared" si="31"/>
        <v/>
      </c>
      <c r="BU6" s="20" t="str">
        <f>IF(FV6=FALSE,E6,"")</f>
        <v/>
      </c>
      <c r="BV6" s="20" t="str">
        <f>IF(FV6=FALSE,G6,"")</f>
        <v/>
      </c>
      <c r="BW6" s="20" t="str">
        <f>IF(FV6=FALSE,F6,"")</f>
        <v/>
      </c>
      <c r="BX6" s="22" t="str">
        <f>IF(FV6=FALSE,J6,"")</f>
        <v/>
      </c>
      <c r="BY6" s="20" t="str">
        <f>IF(FV6=FALSE,K6,"")</f>
        <v/>
      </c>
      <c r="BZ6" s="20" t="str">
        <f>IF(FV6=FALSE,L6,"")</f>
        <v/>
      </c>
      <c r="CA6" s="18"/>
      <c r="CB6" s="3" t="str">
        <f>IF(ET4=1, EQ5,"")</f>
        <v/>
      </c>
      <c r="CC6" s="3" t="str">
        <f>IF(ET4=1, ER5,"")</f>
        <v/>
      </c>
      <c r="CD6" s="3" t="str">
        <f>IF(ET4=1, ES5,"")</f>
        <v/>
      </c>
      <c r="CE6" s="3" t="str">
        <f>CE5</f>
        <v/>
      </c>
      <c r="CF6" s="3" t="str">
        <f>CF5</f>
        <v/>
      </c>
      <c r="CG6" s="3" t="str">
        <f>CG5</f>
        <v/>
      </c>
      <c r="CH6" s="3" t="str">
        <f t="shared" si="32"/>
        <v/>
      </c>
      <c r="CI6" s="8"/>
      <c r="CJ6" s="3" t="str">
        <f>IF(ET6=2,V5,"")</f>
        <v/>
      </c>
      <c r="CK6" s="3" t="str">
        <f>IF(ET6=2,W5,"")</f>
        <v/>
      </c>
      <c r="CL6" s="3" t="str">
        <f>CL5</f>
        <v/>
      </c>
      <c r="CM6" s="3" t="str">
        <f>CM5</f>
        <v/>
      </c>
      <c r="CN6" s="8"/>
      <c r="CO6" s="3" t="str">
        <f>IF(ET6=3,AG5,"")</f>
        <v/>
      </c>
      <c r="CP6" s="3" t="str">
        <f>IF(ET6=3,AH5,"")</f>
        <v/>
      </c>
      <c r="CQ6" s="3" t="str">
        <f>CQ5</f>
        <v/>
      </c>
      <c r="CR6" s="3" t="str">
        <f>CR5</f>
        <v/>
      </c>
      <c r="CS6" s="8"/>
      <c r="CT6" s="3" t="str">
        <f>IF(ET6=4,AJ5,"")</f>
        <v/>
      </c>
      <c r="CU6" s="3" t="str">
        <f>IF(ET6=4,AK5,"")</f>
        <v/>
      </c>
      <c r="CV6" s="3" t="str">
        <f>CV5</f>
        <v/>
      </c>
      <c r="CW6" s="3" t="str">
        <f>CW5</f>
        <v/>
      </c>
      <c r="CX6" s="8"/>
      <c r="CY6" s="3" t="str">
        <f>IF(ET6=5,AM5,"")</f>
        <v/>
      </c>
      <c r="CZ6" s="3" t="str">
        <f>IF(ET6=5,AN5,"")</f>
        <v/>
      </c>
      <c r="DA6" s="3" t="str">
        <f>IF(ET6=5,AO5,"")</f>
        <v/>
      </c>
      <c r="DB6" s="3" t="str">
        <f>DB5</f>
        <v/>
      </c>
      <c r="DC6" s="3" t="str">
        <f>DC5</f>
        <v/>
      </c>
      <c r="DD6" s="3" t="str">
        <f>DD5</f>
        <v/>
      </c>
      <c r="DE6" s="3" t="str">
        <f>DE5</f>
        <v/>
      </c>
      <c r="DF6" s="3" t="str">
        <f>DF5</f>
        <v/>
      </c>
      <c r="DG6" s="3" t="str">
        <f t="shared" si="33"/>
        <v/>
      </c>
      <c r="DH6" s="8"/>
      <c r="DI6" s="3" t="str">
        <f>IF(ET4=6,AS5,"")</f>
        <v/>
      </c>
      <c r="DJ6" s="3" t="str">
        <f>IF(ET4=6,AT5,"")</f>
        <v/>
      </c>
      <c r="DK6" s="3" t="str">
        <f>IF(ET4=6,AU5,"")</f>
        <v/>
      </c>
      <c r="DL6" s="3" t="str">
        <f>IF(ET4=6,AV5,"")</f>
        <v/>
      </c>
      <c r="DM6" s="3" t="str">
        <f>DM5</f>
        <v/>
      </c>
      <c r="DN6" s="3" t="str">
        <f>DN5</f>
        <v/>
      </c>
      <c r="DO6" s="3" t="str">
        <f>DO5</f>
        <v/>
      </c>
      <c r="DP6" s="3" t="str">
        <f>DP5</f>
        <v/>
      </c>
      <c r="DQ6" s="3" t="str">
        <f>DQ5</f>
        <v/>
      </c>
      <c r="DR6" s="3" t="str">
        <f>DR5</f>
        <v/>
      </c>
      <c r="DS6" s="3" t="str">
        <f t="shared" si="34"/>
        <v/>
      </c>
      <c r="DT6" s="8"/>
      <c r="DU6" s="3" t="str">
        <f>IF(ET4=7,AZ5,"")</f>
        <v/>
      </c>
      <c r="DV6" s="3" t="str">
        <f>IF(ET4=7,BA5,"")</f>
        <v/>
      </c>
      <c r="DW6" s="3" t="str">
        <f>IF(ET4=7,BB5,"")</f>
        <v/>
      </c>
      <c r="DX6" s="3" t="str">
        <f>IF(ET4=7,BC5,"")</f>
        <v/>
      </c>
      <c r="DY6" s="3" t="str">
        <f>DY5</f>
        <v/>
      </c>
      <c r="DZ6" s="3" t="str">
        <f>DZ5</f>
        <v/>
      </c>
      <c r="EA6" s="3" t="str">
        <f>EA5</f>
        <v/>
      </c>
      <c r="EB6" s="3" t="str">
        <f>EB5</f>
        <v/>
      </c>
      <c r="EC6" s="3" t="str">
        <f t="shared" si="35"/>
        <v/>
      </c>
      <c r="ED6" s="8"/>
      <c r="EE6" s="28" t="s">
        <v>277</v>
      </c>
      <c r="EF6" s="28" t="s">
        <v>277</v>
      </c>
      <c r="EG6" s="28" t="s">
        <v>277</v>
      </c>
      <c r="EH6" s="28" t="s">
        <v>277</v>
      </c>
      <c r="EI6" s="28" t="s">
        <v>277</v>
      </c>
      <c r="EJ6" s="28" t="s">
        <v>277</v>
      </c>
      <c r="EK6" s="28" t="s">
        <v>277</v>
      </c>
      <c r="EL6" s="28" t="s">
        <v>277</v>
      </c>
      <c r="EM6" s="28" t="s">
        <v>277</v>
      </c>
      <c r="EN6" s="28" t="s">
        <v>277</v>
      </c>
      <c r="EO6" s="8"/>
      <c r="EP6" s="9"/>
      <c r="EQ6" s="16" t="str">
        <f>IF(FD6&gt;0, (N6+Y6+R6+AC6), "")</f>
        <v/>
      </c>
      <c r="ER6" s="26" t="str">
        <f>IF(FD6&gt;0,FE6,"")</f>
        <v/>
      </c>
      <c r="ES6" s="16" t="str">
        <f>IF(FD6&gt;0, (P6+AA6+T6+AE6), "")</f>
        <v/>
      </c>
      <c r="ET6" s="16">
        <f>FO6+FP6+FQ6+FR6+FS6+FT6+FU6</f>
        <v>0</v>
      </c>
      <c r="EU6" s="13"/>
      <c r="EV6" s="12" t="b">
        <f t="shared" si="0"/>
        <v>1</v>
      </c>
      <c r="EW6" s="3" t="b">
        <f t="shared" si="1"/>
        <v>1</v>
      </c>
      <c r="EX6" s="3" t="b">
        <f t="shared" si="2"/>
        <v>1</v>
      </c>
      <c r="EY6" s="3" t="b">
        <f t="shared" si="3"/>
        <v>1</v>
      </c>
      <c r="EZ6" s="3">
        <f t="shared" si="4"/>
        <v>0</v>
      </c>
      <c r="FA6" s="3">
        <f t="shared" si="5"/>
        <v>0</v>
      </c>
      <c r="FB6" s="3">
        <f t="shared" si="6"/>
        <v>0</v>
      </c>
      <c r="FC6" s="3">
        <f t="shared" si="7"/>
        <v>0</v>
      </c>
      <c r="FD6" s="3">
        <f t="shared" si="8"/>
        <v>0</v>
      </c>
      <c r="FE6" s="3" t="e">
        <f t="shared" si="9"/>
        <v>#VALUE!</v>
      </c>
      <c r="FF6" s="3">
        <f t="shared" si="10"/>
        <v>0</v>
      </c>
      <c r="FG6" s="3">
        <f t="shared" si="11"/>
        <v>0</v>
      </c>
      <c r="FH6" s="3" t="e">
        <f t="shared" si="12"/>
        <v>#VALUE!</v>
      </c>
      <c r="FI6" s="3" t="b">
        <f t="shared" si="13"/>
        <v>1</v>
      </c>
      <c r="FJ6" s="3" t="b">
        <f t="shared" si="14"/>
        <v>1</v>
      </c>
      <c r="FK6" s="3" t="b">
        <f t="shared" si="15"/>
        <v>1</v>
      </c>
      <c r="FL6" s="3" t="b">
        <f t="shared" si="16"/>
        <v>1</v>
      </c>
      <c r="FM6" s="3" t="b">
        <f t="shared" si="17"/>
        <v>1</v>
      </c>
      <c r="FN6" s="3" t="b">
        <f t="shared" si="18"/>
        <v>1</v>
      </c>
      <c r="FO6" s="3">
        <f t="shared" si="19"/>
        <v>0</v>
      </c>
      <c r="FP6" s="3">
        <f t="shared" si="20"/>
        <v>0</v>
      </c>
      <c r="FQ6" s="3">
        <f t="shared" si="21"/>
        <v>0</v>
      </c>
      <c r="FR6" s="3">
        <f t="shared" si="22"/>
        <v>0</v>
      </c>
      <c r="FS6" s="3">
        <f t="shared" si="23"/>
        <v>0</v>
      </c>
      <c r="FT6" s="3">
        <f t="shared" si="24"/>
        <v>0</v>
      </c>
      <c r="FU6" s="3">
        <f t="shared" si="25"/>
        <v>0</v>
      </c>
      <c r="FV6" s="21" t="b">
        <f t="shared" si="26"/>
        <v>1</v>
      </c>
      <c r="FW6" s="24">
        <f>IF(J6="Higher (more points/events)", 0, 1)</f>
        <v>1</v>
      </c>
      <c r="FX6" s="24">
        <f t="shared" si="27"/>
        <v>0</v>
      </c>
      <c r="FY6" s="29" t="e">
        <f t="shared" si="28"/>
        <v>#VALUE!</v>
      </c>
      <c r="FZ6" s="24" t="e">
        <f t="shared" si="29"/>
        <v>#VALUE!</v>
      </c>
      <c r="GA6" s="24" t="e">
        <f t="shared" si="30"/>
        <v>#VALUE!</v>
      </c>
      <c r="GB6" s="24">
        <f t="shared" si="36"/>
        <v>1</v>
      </c>
      <c r="GC6" s="24" t="e">
        <f t="shared" si="36"/>
        <v>#VALUE!</v>
      </c>
      <c r="GD6" s="24" t="e">
        <f t="shared" si="36"/>
        <v>#VALUE!</v>
      </c>
      <c r="GE6" s="24" t="e">
        <f t="shared" si="36"/>
        <v>#VALUE!</v>
      </c>
      <c r="GF6" s="24">
        <f>IF(ET6=1, GB6,0)</f>
        <v>0</v>
      </c>
      <c r="GG6" s="24">
        <f>IF(ET6=5,GC6,0)</f>
        <v>0</v>
      </c>
      <c r="GH6" s="24">
        <f>IF(ET6=6,GD6,0)</f>
        <v>0</v>
      </c>
      <c r="GI6" s="24">
        <f>IF(ET6=7,GE6,0)</f>
        <v>0</v>
      </c>
      <c r="GJ6" s="24">
        <f t="shared" si="37"/>
        <v>2</v>
      </c>
      <c r="GK6" s="24">
        <f t="shared" si="38"/>
        <v>2</v>
      </c>
      <c r="GL6" s="24">
        <f t="shared" si="39"/>
        <v>2</v>
      </c>
      <c r="GM6" s="31">
        <f t="shared" si="40"/>
        <v>2</v>
      </c>
      <c r="GN6" s="13"/>
      <c r="GO6" s="12"/>
    </row>
    <row r="7" spans="1:197" s="3" customFormat="1">
      <c r="A7" s="54"/>
      <c r="B7" s="54"/>
      <c r="C7" s="54"/>
      <c r="D7" s="54"/>
      <c r="E7" s="54"/>
      <c r="F7" s="54"/>
      <c r="G7" s="54"/>
      <c r="H7" s="54"/>
      <c r="I7" s="54"/>
      <c r="J7" s="54"/>
      <c r="K7" s="54"/>
      <c r="L7" s="54"/>
      <c r="M7" s="56"/>
      <c r="N7" s="54"/>
      <c r="O7" s="54"/>
      <c r="P7" s="54"/>
      <c r="Q7" s="56"/>
      <c r="R7" s="54"/>
      <c r="S7" s="54"/>
      <c r="T7" s="54"/>
      <c r="U7" s="56"/>
      <c r="V7" s="54"/>
      <c r="W7" s="54"/>
      <c r="X7" s="56"/>
      <c r="Y7" s="54"/>
      <c r="Z7" s="54"/>
      <c r="AA7" s="54"/>
      <c r="AB7" s="56"/>
      <c r="AC7" s="54"/>
      <c r="AD7" s="54"/>
      <c r="AE7" s="54"/>
      <c r="AF7" s="56"/>
      <c r="AG7" s="54"/>
      <c r="AH7" s="54"/>
      <c r="AI7" s="56"/>
      <c r="AJ7" s="54"/>
      <c r="AK7" s="54"/>
      <c r="AL7" s="56"/>
      <c r="AM7" s="54"/>
      <c r="AN7" s="54"/>
      <c r="AO7" s="54"/>
      <c r="AP7" s="54"/>
      <c r="AQ7" s="54"/>
      <c r="AR7" s="56"/>
      <c r="AS7" s="54"/>
      <c r="AT7" s="54"/>
      <c r="AU7" s="54"/>
      <c r="AV7" s="54"/>
      <c r="AW7" s="54"/>
      <c r="AX7" s="54"/>
      <c r="AY7" s="56"/>
      <c r="AZ7" s="54"/>
      <c r="BA7" s="54"/>
      <c r="BB7" s="54"/>
      <c r="BC7" s="100"/>
      <c r="BD7" s="8"/>
      <c r="BE7" s="8"/>
      <c r="BP7" s="8"/>
      <c r="BQ7" s="20" t="str">
        <f>IF(FV7=FALSE,B7,"")</f>
        <v/>
      </c>
      <c r="BR7" s="20" t="str">
        <f>BR4</f>
        <v/>
      </c>
      <c r="BS7" s="20" t="str">
        <f>IF(FV4=FALSE,C7,"")</f>
        <v/>
      </c>
      <c r="BT7" s="22" t="str">
        <f t="shared" si="31"/>
        <v/>
      </c>
      <c r="BU7" s="20" t="str">
        <f>IF(FV7=FALSE,E7,"")</f>
        <v/>
      </c>
      <c r="BV7" s="20" t="str">
        <f>IF(FV7=FALSE,G7,"")</f>
        <v/>
      </c>
      <c r="BW7" s="20" t="str">
        <f>IF(FV7=FALSE,F7,"")</f>
        <v/>
      </c>
      <c r="BX7" s="22" t="str">
        <f>IF(FV7=FALSE,J7,"")</f>
        <v/>
      </c>
      <c r="BY7" s="20" t="str">
        <f>IF(FV7=FALSE,K7,"")</f>
        <v/>
      </c>
      <c r="BZ7" s="20" t="str">
        <f>IF(FV7=FALSE,L7,"")</f>
        <v/>
      </c>
      <c r="CA7" s="18"/>
      <c r="CB7" s="3" t="str">
        <f>CB4</f>
        <v/>
      </c>
      <c r="CC7" s="3" t="str">
        <f>CC4</f>
        <v/>
      </c>
      <c r="CD7" s="3" t="str">
        <f>CD4</f>
        <v/>
      </c>
      <c r="CE7" s="3" t="str">
        <f>IF(ET7=1, EQ7,"")</f>
        <v/>
      </c>
      <c r="CF7" s="3" t="str">
        <f>IF(ET7=1, ER7,"")</f>
        <v/>
      </c>
      <c r="CG7" s="3" t="str">
        <f>IF(ET7=1, ES7,"")</f>
        <v/>
      </c>
      <c r="CH7" s="3" t="str">
        <f t="shared" si="32"/>
        <v/>
      </c>
      <c r="CI7" s="8"/>
      <c r="CJ7" s="3" t="str">
        <f>CJ4</f>
        <v/>
      </c>
      <c r="CK7" s="3" t="str">
        <f>CK4</f>
        <v/>
      </c>
      <c r="CL7" s="3" t="str">
        <f>IF(ET7=2,V7,"")</f>
        <v/>
      </c>
      <c r="CM7" s="3" t="str">
        <f>IF(ET7=2,W7,"")</f>
        <v/>
      </c>
      <c r="CN7" s="8"/>
      <c r="CO7" s="3" t="str">
        <f>CO5</f>
        <v/>
      </c>
      <c r="CP7" s="3" t="str">
        <f>CP5</f>
        <v/>
      </c>
      <c r="CQ7" s="3" t="str">
        <f>IF(ET7=3,AG7,"")</f>
        <v/>
      </c>
      <c r="CR7" s="3" t="str">
        <f>IF(ET7=3,AH7,"")</f>
        <v/>
      </c>
      <c r="CS7" s="8"/>
      <c r="CT7" s="3" t="str">
        <f>CT4</f>
        <v/>
      </c>
      <c r="CU7" s="3" t="str">
        <f>CU4</f>
        <v/>
      </c>
      <c r="CV7" s="3" t="str">
        <f>IF(ET6=4,AJ7,"")</f>
        <v/>
      </c>
      <c r="CW7" s="3" t="str">
        <f>IF(ET6=4,AK7,"")</f>
        <v/>
      </c>
      <c r="CX7" s="8"/>
      <c r="CY7" s="3" t="str">
        <f>CY4</f>
        <v/>
      </c>
      <c r="CZ7" s="3" t="str">
        <f>CZ4</f>
        <v/>
      </c>
      <c r="DA7" s="3" t="str">
        <f>DA4</f>
        <v/>
      </c>
      <c r="DB7" s="3" t="str">
        <f>IF(ET6=5,AM7,"")</f>
        <v/>
      </c>
      <c r="DC7" s="3" t="str">
        <f>IF(ET6=5,AN7,"")</f>
        <v/>
      </c>
      <c r="DD7" s="3" t="str">
        <f>IF(ET6=5,AO7,"")</f>
        <v/>
      </c>
      <c r="DE7" s="3" t="str">
        <f>IF(ET6=5,AP7,"")</f>
        <v/>
      </c>
      <c r="DF7" s="3" t="str">
        <f>DF6</f>
        <v/>
      </c>
      <c r="DG7" s="3" t="str">
        <f t="shared" si="33"/>
        <v/>
      </c>
      <c r="DH7" s="8"/>
      <c r="DI7" s="3" t="str">
        <f>DI4</f>
        <v/>
      </c>
      <c r="DJ7" s="3" t="str">
        <f>DJ4</f>
        <v/>
      </c>
      <c r="DK7" s="3" t="str">
        <f>DK4</f>
        <v/>
      </c>
      <c r="DL7" s="3" t="str">
        <f>DL4</f>
        <v/>
      </c>
      <c r="DM7" s="3" t="str">
        <f>IF(ET7=6,AS7,"")</f>
        <v/>
      </c>
      <c r="DN7" s="3" t="str">
        <f>IF(ET7=6,AT7,"")</f>
        <v/>
      </c>
      <c r="DO7" s="3" t="str">
        <f>IF(ET7=6,AU7,"")</f>
        <v/>
      </c>
      <c r="DP7" s="3" t="str">
        <f>IF(ET7=6,AV7,"")</f>
        <v/>
      </c>
      <c r="DQ7" s="3" t="str">
        <f t="shared" ref="DQ7:DR9" si="41">DQ4</f>
        <v/>
      </c>
      <c r="DR7" s="3" t="str">
        <f t="shared" si="41"/>
        <v/>
      </c>
      <c r="DS7" s="3" t="str">
        <f t="shared" si="34"/>
        <v/>
      </c>
      <c r="DT7" s="8"/>
      <c r="DU7" s="3" t="str">
        <f>DU4</f>
        <v/>
      </c>
      <c r="DV7" s="3" t="str">
        <f>DV4</f>
        <v/>
      </c>
      <c r="DW7" s="3" t="str">
        <f>DW4</f>
        <v/>
      </c>
      <c r="DX7" s="3" t="str">
        <f>DX4</f>
        <v/>
      </c>
      <c r="DY7" s="3" t="str">
        <f>IF(ET7=7,AZ7,"")</f>
        <v/>
      </c>
      <c r="DZ7" s="3" t="str">
        <f>IF(ET7=7,BA7,"")</f>
        <v/>
      </c>
      <c r="EA7" s="3" t="str">
        <f>IF(ET7=7,BB7,"")</f>
        <v/>
      </c>
      <c r="EB7" s="3" t="str">
        <f>IF(ET7=7,BC7,"")</f>
        <v/>
      </c>
      <c r="EC7" s="3" t="str">
        <f t="shared" si="35"/>
        <v/>
      </c>
      <c r="ED7" s="8"/>
      <c r="EE7" s="28" t="s">
        <v>277</v>
      </c>
      <c r="EF7" s="28" t="s">
        <v>277</v>
      </c>
      <c r="EG7" s="28" t="s">
        <v>277</v>
      </c>
      <c r="EH7" s="28" t="s">
        <v>277</v>
      </c>
      <c r="EI7" s="28" t="s">
        <v>277</v>
      </c>
      <c r="EJ7" s="28" t="s">
        <v>277</v>
      </c>
      <c r="EK7" s="28" t="s">
        <v>277</v>
      </c>
      <c r="EL7" s="28" t="s">
        <v>277</v>
      </c>
      <c r="EM7" s="28" t="s">
        <v>277</v>
      </c>
      <c r="EN7" s="28" t="s">
        <v>277</v>
      </c>
      <c r="EO7" s="8"/>
      <c r="EP7" s="9"/>
      <c r="EQ7" s="16" t="str">
        <f>IF(FD7&gt;0, (N7+Y7+R7+AC7), "")</f>
        <v/>
      </c>
      <c r="ER7" s="26" t="str">
        <f>IF(FD7&gt;0,FE7,"")</f>
        <v/>
      </c>
      <c r="ES7" s="16" t="str">
        <f>IF(FD7&gt;0, (P7+AA7+T7+AE7), "")</f>
        <v/>
      </c>
      <c r="ET7" s="16">
        <f>FO7+FP7+FQ7+FR7+FS7+FT7+FU7</f>
        <v>0</v>
      </c>
      <c r="EU7" s="13"/>
      <c r="EV7" s="12" t="b">
        <f t="shared" si="0"/>
        <v>1</v>
      </c>
      <c r="EW7" s="3" t="b">
        <f t="shared" si="1"/>
        <v>1</v>
      </c>
      <c r="EX7" s="3" t="b">
        <f t="shared" si="2"/>
        <v>1</v>
      </c>
      <c r="EY7" s="3" t="b">
        <f t="shared" si="3"/>
        <v>1</v>
      </c>
      <c r="EZ7" s="3">
        <f t="shared" si="4"/>
        <v>0</v>
      </c>
      <c r="FA7" s="3">
        <f t="shared" si="5"/>
        <v>0</v>
      </c>
      <c r="FB7" s="3">
        <f t="shared" si="6"/>
        <v>0</v>
      </c>
      <c r="FC7" s="3">
        <f t="shared" si="7"/>
        <v>0</v>
      </c>
      <c r="FD7" s="3">
        <f t="shared" si="8"/>
        <v>0</v>
      </c>
      <c r="FE7" s="3" t="e">
        <f t="shared" si="9"/>
        <v>#VALUE!</v>
      </c>
      <c r="FF7" s="3">
        <f t="shared" si="10"/>
        <v>0</v>
      </c>
      <c r="FG7" s="3">
        <f t="shared" si="11"/>
        <v>0</v>
      </c>
      <c r="FH7" s="3" t="e">
        <f t="shared" si="12"/>
        <v>#VALUE!</v>
      </c>
      <c r="FI7" s="3" t="b">
        <f t="shared" si="13"/>
        <v>1</v>
      </c>
      <c r="FJ7" s="3" t="b">
        <f t="shared" si="14"/>
        <v>1</v>
      </c>
      <c r="FK7" s="3" t="b">
        <f t="shared" si="15"/>
        <v>1</v>
      </c>
      <c r="FL7" s="3" t="b">
        <f t="shared" si="16"/>
        <v>1</v>
      </c>
      <c r="FM7" s="3" t="b">
        <f t="shared" si="17"/>
        <v>1</v>
      </c>
      <c r="FN7" s="3" t="b">
        <f t="shared" si="18"/>
        <v>1</v>
      </c>
      <c r="FO7" s="3">
        <f t="shared" si="19"/>
        <v>0</v>
      </c>
      <c r="FP7" s="3">
        <f t="shared" si="20"/>
        <v>0</v>
      </c>
      <c r="FQ7" s="3">
        <f t="shared" si="21"/>
        <v>0</v>
      </c>
      <c r="FR7" s="3">
        <f t="shared" si="22"/>
        <v>0</v>
      </c>
      <c r="FS7" s="3">
        <f t="shared" si="23"/>
        <v>0</v>
      </c>
      <c r="FT7" s="3">
        <f t="shared" si="24"/>
        <v>0</v>
      </c>
      <c r="FU7" s="3">
        <f t="shared" si="25"/>
        <v>0</v>
      </c>
      <c r="FV7" s="21" t="b">
        <f t="shared" si="26"/>
        <v>1</v>
      </c>
      <c r="FW7" s="24">
        <f>IF(J7="Higher (more points/events)", 0, 1)</f>
        <v>1</v>
      </c>
      <c r="FX7" s="24">
        <f t="shared" si="27"/>
        <v>0</v>
      </c>
      <c r="FY7" s="29" t="e">
        <f t="shared" si="28"/>
        <v>#VALUE!</v>
      </c>
      <c r="FZ7" s="24" t="e">
        <f t="shared" si="29"/>
        <v>#VALUE!</v>
      </c>
      <c r="GA7" s="24" t="e">
        <f t="shared" si="30"/>
        <v>#VALUE!</v>
      </c>
      <c r="GB7" s="24">
        <f t="shared" si="36"/>
        <v>1</v>
      </c>
      <c r="GC7" s="24" t="e">
        <f t="shared" si="36"/>
        <v>#VALUE!</v>
      </c>
      <c r="GD7" s="24" t="e">
        <f t="shared" si="36"/>
        <v>#VALUE!</v>
      </c>
      <c r="GE7" s="24" t="e">
        <f t="shared" si="36"/>
        <v>#VALUE!</v>
      </c>
      <c r="GF7" s="24">
        <f>IF(ET7=1, GB7,0)</f>
        <v>0</v>
      </c>
      <c r="GG7" s="24">
        <f>IF(ET7=5,GC7,0)</f>
        <v>0</v>
      </c>
      <c r="GH7" s="24">
        <f>IF(ET7=6,GD7,0)</f>
        <v>0</v>
      </c>
      <c r="GI7" s="24">
        <f>IF(ET7=7,GE7,0)</f>
        <v>0</v>
      </c>
      <c r="GJ7" s="24">
        <f t="shared" si="37"/>
        <v>2</v>
      </c>
      <c r="GK7" s="24">
        <f t="shared" si="38"/>
        <v>2</v>
      </c>
      <c r="GL7" s="24">
        <f t="shared" si="39"/>
        <v>2</v>
      </c>
      <c r="GM7" s="31">
        <f t="shared" si="40"/>
        <v>2</v>
      </c>
      <c r="GN7" s="13"/>
      <c r="GO7" s="12"/>
    </row>
    <row r="8" spans="1:197" s="3" customFormat="1">
      <c r="A8" s="123"/>
      <c r="B8" s="123"/>
      <c r="C8" s="123"/>
      <c r="D8" s="123"/>
      <c r="E8" s="123"/>
      <c r="F8" s="123"/>
      <c r="G8" s="123"/>
      <c r="H8" s="123"/>
      <c r="I8" s="123"/>
      <c r="J8" s="123"/>
      <c r="K8" s="123"/>
      <c r="L8" s="123"/>
      <c r="M8" s="56"/>
      <c r="N8" s="123"/>
      <c r="O8" s="123"/>
      <c r="P8" s="123"/>
      <c r="Q8" s="56"/>
      <c r="R8" s="123"/>
      <c r="S8" s="123"/>
      <c r="T8" s="123"/>
      <c r="U8" s="56"/>
      <c r="V8" s="123"/>
      <c r="W8" s="123"/>
      <c r="X8" s="56"/>
      <c r="Y8" s="123"/>
      <c r="Z8" s="123"/>
      <c r="AA8" s="123"/>
      <c r="AB8" s="56"/>
      <c r="AC8" s="123"/>
      <c r="AD8" s="123"/>
      <c r="AE8" s="123"/>
      <c r="AF8" s="56"/>
      <c r="AG8" s="123"/>
      <c r="AH8" s="123"/>
      <c r="AI8" s="56"/>
      <c r="AJ8" s="123"/>
      <c r="AK8" s="123"/>
      <c r="AL8" s="56"/>
      <c r="AM8" s="123"/>
      <c r="AN8" s="123"/>
      <c r="AO8" s="123"/>
      <c r="AP8" s="123"/>
      <c r="AQ8" s="123"/>
      <c r="AR8" s="56"/>
      <c r="AS8" s="123"/>
      <c r="AT8" s="123"/>
      <c r="AU8" s="123"/>
      <c r="AV8" s="123"/>
      <c r="AW8" s="123"/>
      <c r="AX8" s="123"/>
      <c r="AY8" s="56"/>
      <c r="AZ8" s="123"/>
      <c r="BA8" s="123"/>
      <c r="BB8" s="123"/>
      <c r="BC8" s="124"/>
      <c r="BD8" s="8"/>
      <c r="BE8" s="8"/>
      <c r="BP8" s="8"/>
      <c r="BQ8" s="20" t="str">
        <f t="shared" ref="BQ8:BQ13" si="42">BQ7</f>
        <v/>
      </c>
      <c r="BR8" s="20" t="str">
        <f>BS4</f>
        <v/>
      </c>
      <c r="BS8" s="20" t="str">
        <f>BS7</f>
        <v/>
      </c>
      <c r="BT8" s="22" t="str">
        <f t="shared" si="31"/>
        <v/>
      </c>
      <c r="BU8" s="20" t="str">
        <f t="shared" ref="BU8:BU13" si="43">BU7</f>
        <v/>
      </c>
      <c r="BV8" s="20" t="str">
        <f t="shared" ref="BV8:BZ10" si="44">BV7</f>
        <v/>
      </c>
      <c r="BW8" s="20" t="str">
        <f t="shared" si="44"/>
        <v/>
      </c>
      <c r="BX8" s="22" t="str">
        <f>IF(FV8=FALSE,J8,"")</f>
        <v/>
      </c>
      <c r="BY8" s="20" t="str">
        <f t="shared" si="44"/>
        <v/>
      </c>
      <c r="BZ8" s="20" t="str">
        <f t="shared" si="44"/>
        <v/>
      </c>
      <c r="CA8" s="18"/>
      <c r="CB8" s="3" t="str">
        <f>CB6</f>
        <v/>
      </c>
      <c r="CC8" s="3" t="str">
        <f>CC6</f>
        <v/>
      </c>
      <c r="CD8" s="3" t="str">
        <f>CD6</f>
        <v/>
      </c>
      <c r="CE8" s="3" t="str">
        <f t="shared" ref="CE8:CG9" si="45">CE7</f>
        <v/>
      </c>
      <c r="CF8" s="3" t="str">
        <f t="shared" si="45"/>
        <v/>
      </c>
      <c r="CG8" s="3" t="str">
        <f t="shared" si="45"/>
        <v/>
      </c>
      <c r="CH8" s="3" t="str">
        <f t="shared" si="32"/>
        <v/>
      </c>
      <c r="CI8" s="8"/>
      <c r="CJ8" s="3" t="str">
        <f>CJ6</f>
        <v/>
      </c>
      <c r="CK8" s="3" t="str">
        <f>CK6</f>
        <v/>
      </c>
      <c r="CL8" s="3" t="str">
        <f>CL7</f>
        <v/>
      </c>
      <c r="CM8" s="3" t="str">
        <f>CM7</f>
        <v/>
      </c>
      <c r="CN8" s="8"/>
      <c r="CO8" s="3" t="str">
        <f>CO6</f>
        <v/>
      </c>
      <c r="CP8" s="3" t="str">
        <f>CP6</f>
        <v/>
      </c>
      <c r="CQ8" s="3" t="str">
        <f>CQ7</f>
        <v/>
      </c>
      <c r="CR8" s="3" t="str">
        <f>CR7</f>
        <v/>
      </c>
      <c r="CS8" s="8"/>
      <c r="CT8" s="3" t="str">
        <f>CT6</f>
        <v/>
      </c>
      <c r="CU8" s="3" t="str">
        <f>CU6</f>
        <v/>
      </c>
      <c r="CV8" s="3" t="str">
        <f>CV7</f>
        <v/>
      </c>
      <c r="CW8" s="3" t="str">
        <f>CW7</f>
        <v/>
      </c>
      <c r="CX8" s="8"/>
      <c r="CY8" s="3" t="str">
        <f>CY6</f>
        <v/>
      </c>
      <c r="CZ8" s="3" t="str">
        <f>CZ6</f>
        <v/>
      </c>
      <c r="DA8" s="3" t="str">
        <f>DA6</f>
        <v/>
      </c>
      <c r="DB8" s="3" t="str">
        <f>DB7</f>
        <v/>
      </c>
      <c r="DC8" s="3" t="str">
        <f t="shared" ref="DC8:DF9" si="46">DC7</f>
        <v/>
      </c>
      <c r="DD8" s="3" t="str">
        <f t="shared" si="46"/>
        <v/>
      </c>
      <c r="DE8" s="3" t="str">
        <f t="shared" si="46"/>
        <v/>
      </c>
      <c r="DF8" s="3" t="str">
        <f t="shared" si="46"/>
        <v/>
      </c>
      <c r="DG8" s="3" t="str">
        <f t="shared" si="33"/>
        <v/>
      </c>
      <c r="DH8" s="8"/>
      <c r="DI8" s="3" t="str">
        <f>DI6</f>
        <v/>
      </c>
      <c r="DJ8" s="3" t="str">
        <f>DJ6</f>
        <v/>
      </c>
      <c r="DK8" s="3" t="str">
        <f>DK6</f>
        <v/>
      </c>
      <c r="DL8" s="3" t="str">
        <f>DL6</f>
        <v/>
      </c>
      <c r="DM8" s="3" t="str">
        <f>DM7</f>
        <v/>
      </c>
      <c r="DN8" s="3" t="str">
        <f t="shared" ref="DN8:DP9" si="47">DN7</f>
        <v/>
      </c>
      <c r="DO8" s="3" t="str">
        <f t="shared" si="47"/>
        <v/>
      </c>
      <c r="DP8" s="3" t="str">
        <f t="shared" si="47"/>
        <v/>
      </c>
      <c r="DQ8" s="3" t="str">
        <f t="shared" si="41"/>
        <v/>
      </c>
      <c r="DR8" s="3" t="str">
        <f t="shared" si="41"/>
        <v/>
      </c>
      <c r="DS8" s="3" t="str">
        <f t="shared" si="34"/>
        <v/>
      </c>
      <c r="DT8" s="8"/>
      <c r="DU8" s="3" t="str">
        <f>DU6</f>
        <v/>
      </c>
      <c r="DV8" s="3" t="str">
        <f>DV6</f>
        <v/>
      </c>
      <c r="DW8" s="3" t="str">
        <f>DW6</f>
        <v/>
      </c>
      <c r="DX8" s="3" t="str">
        <f>DX6</f>
        <v/>
      </c>
      <c r="DY8" s="3" t="str">
        <f>DY7</f>
        <v/>
      </c>
      <c r="DZ8" s="3" t="str">
        <f t="shared" ref="DZ8:EB9" si="48">DZ7</f>
        <v/>
      </c>
      <c r="EA8" s="3" t="str">
        <f t="shared" si="48"/>
        <v/>
      </c>
      <c r="EB8" s="3" t="str">
        <f t="shared" si="48"/>
        <v/>
      </c>
      <c r="EC8" s="3" t="str">
        <f t="shared" si="35"/>
        <v/>
      </c>
      <c r="ED8" s="8"/>
      <c r="EE8" s="28" t="s">
        <v>277</v>
      </c>
      <c r="EF8" s="28" t="s">
        <v>277</v>
      </c>
      <c r="EG8" s="28" t="s">
        <v>277</v>
      </c>
      <c r="EH8" s="28" t="s">
        <v>277</v>
      </c>
      <c r="EI8" s="28" t="s">
        <v>277</v>
      </c>
      <c r="EJ8" s="28" t="s">
        <v>277</v>
      </c>
      <c r="EK8" s="28" t="s">
        <v>277</v>
      </c>
      <c r="EL8" s="28" t="s">
        <v>277</v>
      </c>
      <c r="EM8" s="28" t="s">
        <v>277</v>
      </c>
      <c r="EN8" s="28" t="s">
        <v>277</v>
      </c>
      <c r="EO8" s="8"/>
      <c r="EP8" s="9"/>
      <c r="EQ8" s="16" t="str">
        <f>IF(FD8&gt;0, (N8+Y8+R8+AC8), "")</f>
        <v/>
      </c>
      <c r="ER8" s="26" t="str">
        <f>IF(FD8&gt;0,FE8,"")</f>
        <v/>
      </c>
      <c r="ES8" s="16" t="str">
        <f>IF(FD8&gt;0, (P8+AA8+T8+AE8), "")</f>
        <v/>
      </c>
      <c r="ET8" s="16">
        <f>FO8+FP8+FQ8+FR8+FS8+FT8+FU8</f>
        <v>0</v>
      </c>
      <c r="EU8" s="13"/>
      <c r="EV8" s="12" t="b">
        <f t="shared" si="0"/>
        <v>1</v>
      </c>
      <c r="EW8" s="3" t="b">
        <f t="shared" si="1"/>
        <v>1</v>
      </c>
      <c r="EX8" s="3" t="b">
        <f t="shared" si="2"/>
        <v>1</v>
      </c>
      <c r="EY8" s="3" t="b">
        <f t="shared" si="3"/>
        <v>1</v>
      </c>
      <c r="EZ8" s="3">
        <f t="shared" si="4"/>
        <v>0</v>
      </c>
      <c r="FA8" s="3">
        <f t="shared" si="5"/>
        <v>0</v>
      </c>
      <c r="FB8" s="3">
        <f t="shared" si="6"/>
        <v>0</v>
      </c>
      <c r="FC8" s="3">
        <f t="shared" si="7"/>
        <v>0</v>
      </c>
      <c r="FD8" s="3">
        <f t="shared" si="8"/>
        <v>0</v>
      </c>
      <c r="FE8" s="3" t="e">
        <f t="shared" si="9"/>
        <v>#VALUE!</v>
      </c>
      <c r="FF8" s="3">
        <f t="shared" si="10"/>
        <v>0</v>
      </c>
      <c r="FG8" s="3">
        <f t="shared" si="11"/>
        <v>0</v>
      </c>
      <c r="FH8" s="3" t="e">
        <f t="shared" si="12"/>
        <v>#VALUE!</v>
      </c>
      <c r="FI8" s="3" t="b">
        <f t="shared" si="13"/>
        <v>1</v>
      </c>
      <c r="FJ8" s="3" t="b">
        <f t="shared" si="14"/>
        <v>1</v>
      </c>
      <c r="FK8" s="3" t="b">
        <f t="shared" si="15"/>
        <v>1</v>
      </c>
      <c r="FL8" s="3" t="b">
        <f t="shared" si="16"/>
        <v>1</v>
      </c>
      <c r="FM8" s="3" t="b">
        <f t="shared" si="17"/>
        <v>1</v>
      </c>
      <c r="FN8" s="3" t="b">
        <f t="shared" si="18"/>
        <v>1</v>
      </c>
      <c r="FO8" s="3">
        <f t="shared" si="19"/>
        <v>0</v>
      </c>
      <c r="FP8" s="3">
        <f t="shared" si="20"/>
        <v>0</v>
      </c>
      <c r="FQ8" s="3">
        <f t="shared" si="21"/>
        <v>0</v>
      </c>
      <c r="FR8" s="3">
        <f t="shared" si="22"/>
        <v>0</v>
      </c>
      <c r="FS8" s="3">
        <f t="shared" si="23"/>
        <v>0</v>
      </c>
      <c r="FT8" s="3">
        <f t="shared" si="24"/>
        <v>0</v>
      </c>
      <c r="FU8" s="3">
        <f t="shared" si="25"/>
        <v>0</v>
      </c>
      <c r="FV8" s="21" t="b">
        <f t="shared" si="26"/>
        <v>1</v>
      </c>
      <c r="FW8" s="24">
        <f t="shared" ref="FW8:FW13" si="49">IF(J8="Higher (more points/events)", 0, 1)</f>
        <v>1</v>
      </c>
      <c r="FX8" s="24">
        <f t="shared" si="27"/>
        <v>0</v>
      </c>
      <c r="FY8" s="29" t="e">
        <f t="shared" si="28"/>
        <v>#VALUE!</v>
      </c>
      <c r="FZ8" s="24" t="e">
        <f t="shared" si="29"/>
        <v>#VALUE!</v>
      </c>
      <c r="GA8" s="24" t="e">
        <f t="shared" si="30"/>
        <v>#VALUE!</v>
      </c>
      <c r="GB8" s="24">
        <f t="shared" ref="GB8:GB13" si="50">IF(FX8&lt;0, 0,1)</f>
        <v>1</v>
      </c>
      <c r="GC8" s="24" t="e">
        <f t="shared" ref="GC8:GC13" si="51">IF(FY8&lt;0, 0,1)</f>
        <v>#VALUE!</v>
      </c>
      <c r="GD8" s="24" t="e">
        <f t="shared" ref="GD8:GD13" si="52">IF(FZ8&lt;0, 0,1)</f>
        <v>#VALUE!</v>
      </c>
      <c r="GE8" s="24" t="e">
        <f t="shared" ref="GE8:GE13" si="53">IF(GA8&lt;0, 0,1)</f>
        <v>#VALUE!</v>
      </c>
      <c r="GF8" s="24">
        <f t="shared" ref="GF8:GF13" si="54">IF(ET8=1, GB8,0)</f>
        <v>0</v>
      </c>
      <c r="GG8" s="24">
        <f t="shared" ref="GG8:GG13" si="55">IF(ET8=5,GC8,0)</f>
        <v>0</v>
      </c>
      <c r="GH8" s="24">
        <f t="shared" ref="GH8:GH13" si="56">IF(ET8=6,GD8,0)</f>
        <v>0</v>
      </c>
      <c r="GI8" s="24">
        <f t="shared" ref="GI8:GI13" si="57">IF(ET8=7,GE8,0)</f>
        <v>0</v>
      </c>
      <c r="GJ8" s="24">
        <f t="shared" si="37"/>
        <v>2</v>
      </c>
      <c r="GK8" s="24">
        <f t="shared" si="38"/>
        <v>2</v>
      </c>
      <c r="GL8" s="24">
        <f t="shared" si="39"/>
        <v>2</v>
      </c>
      <c r="GM8" s="31">
        <f t="shared" si="40"/>
        <v>2</v>
      </c>
      <c r="GN8" s="13"/>
      <c r="GO8" s="12"/>
    </row>
    <row r="9" spans="1:197" s="3" customFormat="1">
      <c r="A9" s="115" t="s">
        <v>279</v>
      </c>
      <c r="B9" s="115" t="s">
        <v>279</v>
      </c>
      <c r="C9" s="115" t="s">
        <v>279</v>
      </c>
      <c r="D9" s="115" t="s">
        <v>279</v>
      </c>
      <c r="E9" s="115" t="s">
        <v>279</v>
      </c>
      <c r="F9" s="115" t="s">
        <v>279</v>
      </c>
      <c r="G9" s="115" t="s">
        <v>279</v>
      </c>
      <c r="H9" s="115"/>
      <c r="I9" s="115"/>
      <c r="J9" s="115" t="s">
        <v>279</v>
      </c>
      <c r="K9" s="115" t="s">
        <v>279</v>
      </c>
      <c r="L9" s="115" t="s">
        <v>279</v>
      </c>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116"/>
      <c r="BD9" s="8"/>
      <c r="BE9" s="8"/>
      <c r="BP9" s="8"/>
      <c r="BQ9" s="20" t="str">
        <f t="shared" si="42"/>
        <v/>
      </c>
      <c r="BR9" s="20" t="str">
        <f>BS6</f>
        <v/>
      </c>
      <c r="BS9" s="20" t="str">
        <f>BS7</f>
        <v/>
      </c>
      <c r="BT9" s="22" t="str">
        <f t="shared" si="31"/>
        <v/>
      </c>
      <c r="BU9" s="20" t="str">
        <f t="shared" si="43"/>
        <v/>
      </c>
      <c r="BV9" s="20" t="str">
        <f t="shared" si="44"/>
        <v/>
      </c>
      <c r="BW9" s="20" t="str">
        <f t="shared" si="44"/>
        <v/>
      </c>
      <c r="BX9" s="22" t="str">
        <f>BX8</f>
        <v/>
      </c>
      <c r="BY9" s="20" t="str">
        <f t="shared" si="44"/>
        <v/>
      </c>
      <c r="BZ9" s="20" t="str">
        <f t="shared" si="44"/>
        <v/>
      </c>
      <c r="CA9" s="18"/>
      <c r="CB9" s="3" t="str">
        <f>CE5</f>
        <v/>
      </c>
      <c r="CC9" s="3" t="str">
        <f>CF5</f>
        <v/>
      </c>
      <c r="CD9" s="3" t="str">
        <f>CG5</f>
        <v/>
      </c>
      <c r="CE9" s="3" t="str">
        <f t="shared" si="45"/>
        <v/>
      </c>
      <c r="CF9" s="3" t="str">
        <f t="shared" si="45"/>
        <v/>
      </c>
      <c r="CG9" s="3" t="str">
        <f t="shared" si="45"/>
        <v/>
      </c>
      <c r="CH9" s="3" t="str">
        <f t="shared" si="32"/>
        <v/>
      </c>
      <c r="CI9" s="8"/>
      <c r="CJ9" s="3" t="str">
        <f>CL5</f>
        <v/>
      </c>
      <c r="CK9" s="3" t="str">
        <f>CM5</f>
        <v/>
      </c>
      <c r="CL9" s="3" t="str">
        <f>CL8</f>
        <v/>
      </c>
      <c r="CM9" s="3" t="str">
        <f>CM8</f>
        <v/>
      </c>
      <c r="CN9" s="8"/>
      <c r="CO9" s="3" t="str">
        <f>CQ5</f>
        <v/>
      </c>
      <c r="CP9" s="3" t="str">
        <f>CR5</f>
        <v/>
      </c>
      <c r="CQ9" s="3" t="str">
        <f>CQ8</f>
        <v/>
      </c>
      <c r="CR9" s="3" t="str">
        <f>CR8</f>
        <v/>
      </c>
      <c r="CS9" s="8"/>
      <c r="CT9" s="3" t="str">
        <f>CV5</f>
        <v/>
      </c>
      <c r="CU9" s="3" t="str">
        <f>CW5</f>
        <v/>
      </c>
      <c r="CV9" s="3" t="str">
        <f>CV8</f>
        <v/>
      </c>
      <c r="CW9" s="3" t="str">
        <f>CW8</f>
        <v/>
      </c>
      <c r="CX9" s="8"/>
      <c r="CY9" s="3" t="str">
        <f>DB5</f>
        <v/>
      </c>
      <c r="CZ9" s="3" t="str">
        <f>DC5</f>
        <v/>
      </c>
      <c r="DA9" s="3" t="str">
        <f>DD5</f>
        <v/>
      </c>
      <c r="DB9" s="3" t="str">
        <f>DB8</f>
        <v/>
      </c>
      <c r="DC9" s="3" t="str">
        <f t="shared" si="46"/>
        <v/>
      </c>
      <c r="DD9" s="3" t="str">
        <f t="shared" si="46"/>
        <v/>
      </c>
      <c r="DE9" s="3" t="str">
        <f t="shared" si="46"/>
        <v/>
      </c>
      <c r="DF9" s="3" t="str">
        <f t="shared" si="46"/>
        <v/>
      </c>
      <c r="DG9" s="3" t="str">
        <f t="shared" si="33"/>
        <v/>
      </c>
      <c r="DH9" s="8"/>
      <c r="DI9" s="3" t="str">
        <f>DM5</f>
        <v/>
      </c>
      <c r="DJ9" s="3" t="str">
        <f>DN5</f>
        <v/>
      </c>
      <c r="DK9" s="3" t="str">
        <f>DO5</f>
        <v/>
      </c>
      <c r="DL9" s="3" t="str">
        <f>DP5</f>
        <v/>
      </c>
      <c r="DM9" s="3" t="str">
        <f>DM8</f>
        <v/>
      </c>
      <c r="DN9" s="3" t="str">
        <f t="shared" si="47"/>
        <v/>
      </c>
      <c r="DO9" s="3" t="str">
        <f t="shared" si="47"/>
        <v/>
      </c>
      <c r="DP9" s="3" t="str">
        <f t="shared" si="47"/>
        <v/>
      </c>
      <c r="DQ9" s="3" t="str">
        <f t="shared" si="41"/>
        <v/>
      </c>
      <c r="DR9" s="3" t="str">
        <f t="shared" si="41"/>
        <v/>
      </c>
      <c r="DS9" s="3" t="str">
        <f t="shared" si="34"/>
        <v/>
      </c>
      <c r="DT9" s="8"/>
      <c r="DU9" s="3" t="str">
        <f>DY6</f>
        <v/>
      </c>
      <c r="DV9" s="3" t="str">
        <f>DZ6</f>
        <v/>
      </c>
      <c r="DW9" s="3" t="str">
        <f>EA6</f>
        <v/>
      </c>
      <c r="DX9" s="3" t="str">
        <f>EB6</f>
        <v/>
      </c>
      <c r="DY9" s="3" t="str">
        <f>DY8</f>
        <v/>
      </c>
      <c r="DZ9" s="3" t="str">
        <f t="shared" si="48"/>
        <v/>
      </c>
      <c r="EA9" s="3" t="str">
        <f t="shared" si="48"/>
        <v/>
      </c>
      <c r="EB9" s="3" t="str">
        <f t="shared" si="48"/>
        <v/>
      </c>
      <c r="EC9" s="3" t="str">
        <f t="shared" si="35"/>
        <v/>
      </c>
      <c r="ED9" s="8"/>
      <c r="EE9" s="28" t="s">
        <v>277</v>
      </c>
      <c r="EF9" s="28" t="s">
        <v>277</v>
      </c>
      <c r="EG9" s="28" t="s">
        <v>277</v>
      </c>
      <c r="EH9" s="28" t="s">
        <v>277</v>
      </c>
      <c r="EI9" s="28" t="s">
        <v>277</v>
      </c>
      <c r="EJ9" s="28" t="s">
        <v>277</v>
      </c>
      <c r="EK9" s="28" t="s">
        <v>277</v>
      </c>
      <c r="EL9" s="28" t="s">
        <v>277</v>
      </c>
      <c r="EM9" s="28" t="s">
        <v>277</v>
      </c>
      <c r="EN9" s="28" t="s">
        <v>277</v>
      </c>
      <c r="EO9" s="8"/>
      <c r="EP9" s="9"/>
      <c r="EQ9" s="16" t="str">
        <f>EQ8</f>
        <v/>
      </c>
      <c r="ER9" s="16" t="str">
        <f>ER8</f>
        <v/>
      </c>
      <c r="ES9" s="16" t="str">
        <f>ES8</f>
        <v/>
      </c>
      <c r="ET9" s="16">
        <f>ET8</f>
        <v>0</v>
      </c>
      <c r="EU9" s="13"/>
      <c r="EV9" s="12" t="b">
        <f t="shared" si="0"/>
        <v>1</v>
      </c>
      <c r="EW9" s="3" t="b">
        <f t="shared" si="1"/>
        <v>1</v>
      </c>
      <c r="EX9" s="3" t="b">
        <f t="shared" si="2"/>
        <v>1</v>
      </c>
      <c r="EY9" s="3" t="b">
        <f t="shared" si="3"/>
        <v>1</v>
      </c>
      <c r="EZ9" s="3">
        <f t="shared" si="4"/>
        <v>0</v>
      </c>
      <c r="FA9" s="3">
        <f t="shared" si="5"/>
        <v>0</v>
      </c>
      <c r="FB9" s="3">
        <f t="shared" si="6"/>
        <v>0</v>
      </c>
      <c r="FC9" s="3">
        <f t="shared" si="7"/>
        <v>0</v>
      </c>
      <c r="FD9" s="3">
        <f t="shared" si="8"/>
        <v>0</v>
      </c>
      <c r="FE9" s="3" t="e">
        <f t="shared" si="9"/>
        <v>#VALUE!</v>
      </c>
      <c r="FF9" s="3">
        <f t="shared" si="10"/>
        <v>0</v>
      </c>
      <c r="FG9" s="3">
        <f t="shared" si="11"/>
        <v>0</v>
      </c>
      <c r="FH9" s="3" t="e">
        <f t="shared" si="12"/>
        <v>#VALUE!</v>
      </c>
      <c r="FI9" s="3" t="b">
        <f t="shared" si="13"/>
        <v>1</v>
      </c>
      <c r="FJ9" s="3" t="b">
        <f t="shared" si="14"/>
        <v>1</v>
      </c>
      <c r="FK9" s="3" t="b">
        <f t="shared" si="15"/>
        <v>1</v>
      </c>
      <c r="FL9" s="3" t="b">
        <f t="shared" si="16"/>
        <v>1</v>
      </c>
      <c r="FM9" s="3" t="b">
        <f t="shared" si="17"/>
        <v>1</v>
      </c>
      <c r="FN9" s="3" t="b">
        <f t="shared" si="18"/>
        <v>1</v>
      </c>
      <c r="FO9" s="3">
        <f t="shared" si="19"/>
        <v>0</v>
      </c>
      <c r="FP9" s="3">
        <f t="shared" si="20"/>
        <v>0</v>
      </c>
      <c r="FQ9" s="3">
        <f t="shared" si="21"/>
        <v>0</v>
      </c>
      <c r="FR9" s="3">
        <f t="shared" si="22"/>
        <v>0</v>
      </c>
      <c r="FS9" s="3">
        <f t="shared" si="23"/>
        <v>0</v>
      </c>
      <c r="FT9" s="3">
        <f t="shared" si="24"/>
        <v>0</v>
      </c>
      <c r="FU9" s="3">
        <f t="shared" si="25"/>
        <v>0</v>
      </c>
      <c r="FV9" s="21" t="b">
        <f t="shared" si="26"/>
        <v>0</v>
      </c>
      <c r="FW9" s="24">
        <f t="shared" si="49"/>
        <v>1</v>
      </c>
      <c r="FX9" s="24">
        <f t="shared" si="27"/>
        <v>0</v>
      </c>
      <c r="FY9" s="29" t="e">
        <f t="shared" si="28"/>
        <v>#VALUE!</v>
      </c>
      <c r="FZ9" s="24" t="e">
        <f t="shared" si="29"/>
        <v>#VALUE!</v>
      </c>
      <c r="GA9" s="24" t="e">
        <f t="shared" si="30"/>
        <v>#VALUE!</v>
      </c>
      <c r="GB9" s="24">
        <f t="shared" si="50"/>
        <v>1</v>
      </c>
      <c r="GC9" s="24" t="e">
        <f t="shared" si="51"/>
        <v>#VALUE!</v>
      </c>
      <c r="GD9" s="24" t="e">
        <f t="shared" si="52"/>
        <v>#VALUE!</v>
      </c>
      <c r="GE9" s="24" t="e">
        <f t="shared" si="53"/>
        <v>#VALUE!</v>
      </c>
      <c r="GF9" s="24">
        <f t="shared" si="54"/>
        <v>0</v>
      </c>
      <c r="GG9" s="24">
        <f t="shared" si="55"/>
        <v>0</v>
      </c>
      <c r="GH9" s="24">
        <f t="shared" si="56"/>
        <v>0</v>
      </c>
      <c r="GI9" s="24">
        <f t="shared" si="57"/>
        <v>0</v>
      </c>
      <c r="GJ9" s="24">
        <f t="shared" si="37"/>
        <v>2</v>
      </c>
      <c r="GK9" s="24">
        <f t="shared" si="38"/>
        <v>2</v>
      </c>
      <c r="GL9" s="24">
        <f t="shared" si="39"/>
        <v>2</v>
      </c>
      <c r="GM9" s="31">
        <f t="shared" si="40"/>
        <v>2</v>
      </c>
      <c r="GN9" s="13"/>
      <c r="GO9" s="12"/>
    </row>
    <row r="10" spans="1:197" s="3" customFormat="1">
      <c r="A10" s="115" t="s">
        <v>279</v>
      </c>
      <c r="B10" s="115" t="s">
        <v>279</v>
      </c>
      <c r="C10" s="115" t="s">
        <v>279</v>
      </c>
      <c r="D10" s="115" t="s">
        <v>279</v>
      </c>
      <c r="E10" s="115" t="s">
        <v>279</v>
      </c>
      <c r="F10" s="115" t="s">
        <v>279</v>
      </c>
      <c r="G10" s="115" t="s">
        <v>279</v>
      </c>
      <c r="H10" s="115"/>
      <c r="I10" s="115"/>
      <c r="J10" s="115" t="s">
        <v>279</v>
      </c>
      <c r="K10" s="115" t="s">
        <v>279</v>
      </c>
      <c r="L10" s="115" t="s">
        <v>279</v>
      </c>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116"/>
      <c r="BD10" s="8"/>
      <c r="BE10" s="8"/>
      <c r="BP10" s="8"/>
      <c r="BQ10" s="20" t="str">
        <f t="shared" si="42"/>
        <v/>
      </c>
      <c r="BR10" s="20" t="str">
        <f>BR7</f>
        <v/>
      </c>
      <c r="BS10" s="20" t="str">
        <f>IF(FV4=FALSE,C8,"")</f>
        <v/>
      </c>
      <c r="BT10" s="22" t="str">
        <f t="shared" si="31"/>
        <v/>
      </c>
      <c r="BU10" s="20" t="str">
        <f t="shared" si="43"/>
        <v/>
      </c>
      <c r="BV10" s="20" t="str">
        <f t="shared" si="44"/>
        <v/>
      </c>
      <c r="BW10" s="20" t="str">
        <f t="shared" si="44"/>
        <v/>
      </c>
      <c r="BX10" s="22" t="str">
        <f t="shared" si="44"/>
        <v/>
      </c>
      <c r="BY10" s="20" t="str">
        <f t="shared" si="44"/>
        <v/>
      </c>
      <c r="BZ10" s="20" t="str">
        <f t="shared" si="44"/>
        <v/>
      </c>
      <c r="CA10" s="18"/>
      <c r="CB10" s="3" t="str">
        <f>CB7</f>
        <v/>
      </c>
      <c r="CC10" s="3" t="str">
        <f>CC7</f>
        <v/>
      </c>
      <c r="CD10" s="3" t="str">
        <f>CD7</f>
        <v/>
      </c>
      <c r="CE10" s="3" t="str">
        <f>IF(ET10=1, EQ10,"")</f>
        <v/>
      </c>
      <c r="CF10" s="3" t="str">
        <f>IF(ET10=1, ER10,"")</f>
        <v/>
      </c>
      <c r="CG10" s="3" t="str">
        <f>IF(ET10=1, ES10,"")</f>
        <v/>
      </c>
      <c r="CH10" s="3" t="str">
        <f t="shared" si="32"/>
        <v/>
      </c>
      <c r="CI10" s="8"/>
      <c r="CJ10" s="3" t="str">
        <f t="shared" ref="CJ10:CK12" si="58">CJ7</f>
        <v/>
      </c>
      <c r="CK10" s="3" t="str">
        <f t="shared" si="58"/>
        <v/>
      </c>
      <c r="CL10" s="3" t="str">
        <f>IF(ET8=2,V8,"")</f>
        <v/>
      </c>
      <c r="CM10" s="3" t="str">
        <f>IF(ET8=2,W8,"")</f>
        <v/>
      </c>
      <c r="CN10" s="8"/>
      <c r="CO10" s="3" t="str">
        <f t="shared" ref="CO10:CP12" si="59">CO7</f>
        <v/>
      </c>
      <c r="CP10" s="3" t="str">
        <f t="shared" si="59"/>
        <v/>
      </c>
      <c r="CQ10" s="3" t="str">
        <f>IF(ET8=3,AG8,"")</f>
        <v/>
      </c>
      <c r="CR10" s="3" t="str">
        <f>IF(ET8=3,AH8,"")</f>
        <v/>
      </c>
      <c r="CS10" s="8"/>
      <c r="CT10" s="3" t="str">
        <f t="shared" ref="CT10:CU12" si="60">CT7</f>
        <v/>
      </c>
      <c r="CU10" s="3" t="str">
        <f t="shared" si="60"/>
        <v/>
      </c>
      <c r="CV10" s="3" t="str">
        <f>IF(ET8=4,AJ8,"")</f>
        <v/>
      </c>
      <c r="CW10" s="3" t="str">
        <f>IF(ET8=4,AK8,"")</f>
        <v/>
      </c>
      <c r="CX10" s="8"/>
      <c r="CY10" s="3" t="str">
        <f>CY7</f>
        <v/>
      </c>
      <c r="CZ10" s="3" t="str">
        <f>CZ7</f>
        <v/>
      </c>
      <c r="DA10" s="3" t="str">
        <f>DA7</f>
        <v/>
      </c>
      <c r="DB10" s="3" t="str">
        <f>IF(ET8=5,AM8,"")</f>
        <v/>
      </c>
      <c r="DC10" s="3" t="str">
        <f>IF(ET8=5,AN8,"")</f>
        <v/>
      </c>
      <c r="DD10" s="3" t="str">
        <f>IF(ET8=5,AO8,"")</f>
        <v/>
      </c>
      <c r="DE10" s="3" t="str">
        <f>IF(ET8=5,AP8,"")</f>
        <v/>
      </c>
      <c r="DF10" s="3" t="str">
        <f>DF9</f>
        <v/>
      </c>
      <c r="DG10" s="3" t="str">
        <f t="shared" si="33"/>
        <v/>
      </c>
      <c r="DH10" s="8"/>
      <c r="DI10" s="3" t="str">
        <f>DI7</f>
        <v/>
      </c>
      <c r="DJ10" s="3" t="str">
        <f>DJ7</f>
        <v/>
      </c>
      <c r="DK10" s="3" t="str">
        <f>DK7</f>
        <v/>
      </c>
      <c r="DL10" s="3" t="str">
        <f>DL7</f>
        <v/>
      </c>
      <c r="DM10" s="3" t="str">
        <f>IF(ET8=6,AS8,"")</f>
        <v/>
      </c>
      <c r="DN10" s="3" t="str">
        <f>IF(ET8=6,AT8,"")</f>
        <v/>
      </c>
      <c r="DO10" s="3" t="str">
        <f>IF(ET8=6,AU8,"")</f>
        <v/>
      </c>
      <c r="DP10" s="3" t="str">
        <f>IF(ET8=6,AV8,"")</f>
        <v/>
      </c>
      <c r="DQ10" s="3" t="str">
        <f t="shared" ref="DQ10:DR13" si="61">DQ9</f>
        <v/>
      </c>
      <c r="DR10" s="3" t="str">
        <f t="shared" si="61"/>
        <v/>
      </c>
      <c r="DS10" s="3" t="str">
        <f t="shared" si="34"/>
        <v/>
      </c>
      <c r="DT10" s="8"/>
      <c r="DU10" s="3" t="str">
        <f>DU7</f>
        <v/>
      </c>
      <c r="DV10" s="3" t="str">
        <f>DV7</f>
        <v/>
      </c>
      <c r="DW10" s="3" t="str">
        <f>DW7</f>
        <v/>
      </c>
      <c r="DX10" s="3" t="str">
        <f>DX7</f>
        <v/>
      </c>
      <c r="DY10" s="3" t="str">
        <f>IF(ET8=7,AZ8,"")</f>
        <v/>
      </c>
      <c r="DZ10" s="3" t="str">
        <f>IF(ET8=7,BA8,"")</f>
        <v/>
      </c>
      <c r="EA10" s="3" t="str">
        <f>IF(ET8=7,BB8,"")</f>
        <v/>
      </c>
      <c r="EB10" s="3" t="str">
        <f>IF(ET8=7,BC8,"")</f>
        <v/>
      </c>
      <c r="EC10" s="3" t="str">
        <f t="shared" si="35"/>
        <v/>
      </c>
      <c r="ED10" s="8"/>
      <c r="EE10" s="28" t="s">
        <v>277</v>
      </c>
      <c r="EF10" s="28" t="s">
        <v>277</v>
      </c>
      <c r="EG10" s="28" t="s">
        <v>277</v>
      </c>
      <c r="EH10" s="28" t="s">
        <v>277</v>
      </c>
      <c r="EI10" s="28" t="s">
        <v>277</v>
      </c>
      <c r="EJ10" s="28" t="s">
        <v>277</v>
      </c>
      <c r="EK10" s="28" t="s">
        <v>277</v>
      </c>
      <c r="EL10" s="28" t="s">
        <v>277</v>
      </c>
      <c r="EM10" s="28" t="s">
        <v>277</v>
      </c>
      <c r="EN10" s="28" t="s">
        <v>277</v>
      </c>
      <c r="EO10" s="8"/>
      <c r="EP10" s="9"/>
      <c r="EQ10" s="16" t="str">
        <f>IF(FD8&gt;0, (N8+Y8+R8+AC8), "")</f>
        <v/>
      </c>
      <c r="ER10" s="26" t="str">
        <f>IF(FD8&gt;0,FE8,"")</f>
        <v/>
      </c>
      <c r="ES10" s="16" t="str">
        <f>IF(FD8&gt;0, (P8+AA8+T8+AE8), "")</f>
        <v/>
      </c>
      <c r="ET10" s="16">
        <f>ET8</f>
        <v>0</v>
      </c>
      <c r="EU10" s="13"/>
      <c r="EV10" s="12" t="b">
        <f t="shared" si="0"/>
        <v>1</v>
      </c>
      <c r="EW10" s="3" t="b">
        <f t="shared" si="1"/>
        <v>1</v>
      </c>
      <c r="EX10" s="3" t="b">
        <f t="shared" si="2"/>
        <v>1</v>
      </c>
      <c r="EY10" s="3" t="b">
        <f t="shared" si="3"/>
        <v>1</v>
      </c>
      <c r="EZ10" s="3">
        <f t="shared" si="4"/>
        <v>0</v>
      </c>
      <c r="FA10" s="3">
        <f t="shared" si="5"/>
        <v>0</v>
      </c>
      <c r="FB10" s="3">
        <f t="shared" si="6"/>
        <v>0</v>
      </c>
      <c r="FC10" s="3">
        <f t="shared" si="7"/>
        <v>0</v>
      </c>
      <c r="FD10" s="3">
        <f t="shared" si="8"/>
        <v>0</v>
      </c>
      <c r="FE10" s="3" t="e">
        <f t="shared" si="9"/>
        <v>#VALUE!</v>
      </c>
      <c r="FF10" s="3">
        <f t="shared" si="10"/>
        <v>0</v>
      </c>
      <c r="FG10" s="3">
        <f t="shared" si="11"/>
        <v>0</v>
      </c>
      <c r="FH10" s="3" t="e">
        <f t="shared" si="12"/>
        <v>#VALUE!</v>
      </c>
      <c r="FI10" s="3" t="b">
        <f t="shared" si="13"/>
        <v>1</v>
      </c>
      <c r="FJ10" s="3" t="b">
        <f t="shared" si="14"/>
        <v>1</v>
      </c>
      <c r="FK10" s="3" t="b">
        <f t="shared" si="15"/>
        <v>1</v>
      </c>
      <c r="FL10" s="3" t="b">
        <f t="shared" si="16"/>
        <v>1</v>
      </c>
      <c r="FM10" s="3" t="b">
        <f t="shared" si="17"/>
        <v>1</v>
      </c>
      <c r="FN10" s="3" t="b">
        <f t="shared" si="18"/>
        <v>1</v>
      </c>
      <c r="FO10" s="3">
        <f t="shared" si="19"/>
        <v>0</v>
      </c>
      <c r="FP10" s="3">
        <f t="shared" si="20"/>
        <v>0</v>
      </c>
      <c r="FQ10" s="3">
        <f t="shared" si="21"/>
        <v>0</v>
      </c>
      <c r="FR10" s="3">
        <f t="shared" si="22"/>
        <v>0</v>
      </c>
      <c r="FS10" s="3">
        <f t="shared" si="23"/>
        <v>0</v>
      </c>
      <c r="FT10" s="3">
        <f t="shared" si="24"/>
        <v>0</v>
      </c>
      <c r="FU10" s="3">
        <f t="shared" si="25"/>
        <v>0</v>
      </c>
      <c r="FV10" s="21" t="b">
        <f t="shared" si="26"/>
        <v>0</v>
      </c>
      <c r="FW10" s="24">
        <f t="shared" si="49"/>
        <v>1</v>
      </c>
      <c r="FX10" s="24">
        <f t="shared" si="27"/>
        <v>0</v>
      </c>
      <c r="FY10" s="29" t="e">
        <f t="shared" si="28"/>
        <v>#VALUE!</v>
      </c>
      <c r="FZ10" s="24" t="e">
        <f t="shared" si="29"/>
        <v>#VALUE!</v>
      </c>
      <c r="GA10" s="24" t="e">
        <f t="shared" si="30"/>
        <v>#VALUE!</v>
      </c>
      <c r="GB10" s="24">
        <f t="shared" si="50"/>
        <v>1</v>
      </c>
      <c r="GC10" s="24" t="e">
        <f t="shared" si="51"/>
        <v>#VALUE!</v>
      </c>
      <c r="GD10" s="24" t="e">
        <f t="shared" si="52"/>
        <v>#VALUE!</v>
      </c>
      <c r="GE10" s="24" t="e">
        <f t="shared" si="53"/>
        <v>#VALUE!</v>
      </c>
      <c r="GF10" s="24">
        <f t="shared" si="54"/>
        <v>0</v>
      </c>
      <c r="GG10" s="24">
        <f t="shared" si="55"/>
        <v>0</v>
      </c>
      <c r="GH10" s="24">
        <f t="shared" si="56"/>
        <v>0</v>
      </c>
      <c r="GI10" s="24">
        <f t="shared" si="57"/>
        <v>0</v>
      </c>
      <c r="GJ10" s="24">
        <f t="shared" si="37"/>
        <v>2</v>
      </c>
      <c r="GK10" s="24">
        <f t="shared" si="38"/>
        <v>2</v>
      </c>
      <c r="GL10" s="24">
        <f t="shared" si="39"/>
        <v>2</v>
      </c>
      <c r="GM10" s="31">
        <f t="shared" si="40"/>
        <v>2</v>
      </c>
      <c r="GN10" s="13"/>
      <c r="GO10" s="12"/>
    </row>
    <row r="11" spans="1:197" s="3" customFormat="1">
      <c r="A11" s="115" t="s">
        <v>279</v>
      </c>
      <c r="B11" s="115" t="s">
        <v>279</v>
      </c>
      <c r="C11" s="115" t="s">
        <v>279</v>
      </c>
      <c r="D11" s="115" t="s">
        <v>279</v>
      </c>
      <c r="E11" s="115" t="s">
        <v>279</v>
      </c>
      <c r="F11" s="115" t="s">
        <v>279</v>
      </c>
      <c r="G11" s="115" t="s">
        <v>279</v>
      </c>
      <c r="H11" s="115"/>
      <c r="I11" s="115"/>
      <c r="J11" s="115" t="s">
        <v>279</v>
      </c>
      <c r="K11" s="115" t="s">
        <v>279</v>
      </c>
      <c r="L11" s="115" t="s">
        <v>279</v>
      </c>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116"/>
      <c r="BD11" s="8"/>
      <c r="BE11" s="8"/>
      <c r="BP11" s="8"/>
      <c r="BQ11" s="20" t="str">
        <f t="shared" si="42"/>
        <v/>
      </c>
      <c r="BR11" s="20" t="str">
        <f>BR8</f>
        <v/>
      </c>
      <c r="BS11" s="20" t="str">
        <f>BS10</f>
        <v/>
      </c>
      <c r="BT11" s="22" t="str">
        <f t="shared" si="31"/>
        <v/>
      </c>
      <c r="BU11" s="20" t="str">
        <f t="shared" si="43"/>
        <v/>
      </c>
      <c r="BV11" s="20" t="str">
        <f t="shared" ref="BV11:BZ13" si="62">BV10</f>
        <v/>
      </c>
      <c r="BW11" s="20" t="str">
        <f t="shared" si="62"/>
        <v/>
      </c>
      <c r="BX11" s="22" t="str">
        <f t="shared" si="62"/>
        <v/>
      </c>
      <c r="BY11" s="20" t="str">
        <f t="shared" si="62"/>
        <v/>
      </c>
      <c r="BZ11" s="20" t="str">
        <f t="shared" si="62"/>
        <v/>
      </c>
      <c r="CA11" s="18"/>
      <c r="CB11" s="3" t="str">
        <f t="shared" ref="CB11:CD12" si="63">CB8</f>
        <v/>
      </c>
      <c r="CC11" s="3" t="str">
        <f t="shared" si="63"/>
        <v/>
      </c>
      <c r="CD11" s="3" t="str">
        <f t="shared" si="63"/>
        <v/>
      </c>
      <c r="CE11" s="3" t="str">
        <f t="shared" ref="CE11:CG13" si="64">CE10</f>
        <v/>
      </c>
      <c r="CF11" s="3" t="str">
        <f t="shared" si="64"/>
        <v/>
      </c>
      <c r="CG11" s="3" t="str">
        <f t="shared" si="64"/>
        <v/>
      </c>
      <c r="CH11" s="3" t="str">
        <f t="shared" si="32"/>
        <v/>
      </c>
      <c r="CI11" s="8"/>
      <c r="CJ11" s="3" t="str">
        <f t="shared" si="58"/>
        <v/>
      </c>
      <c r="CK11" s="3" t="str">
        <f t="shared" si="58"/>
        <v/>
      </c>
      <c r="CL11" s="3" t="str">
        <f t="shared" ref="CL11:CM13" si="65">CL10</f>
        <v/>
      </c>
      <c r="CM11" s="3" t="str">
        <f t="shared" si="65"/>
        <v/>
      </c>
      <c r="CN11" s="8"/>
      <c r="CO11" s="3" t="str">
        <f t="shared" si="59"/>
        <v/>
      </c>
      <c r="CP11" s="3" t="str">
        <f t="shared" si="59"/>
        <v/>
      </c>
      <c r="CQ11" s="3" t="str">
        <f t="shared" ref="CQ11:CR13" si="66">CQ10</f>
        <v/>
      </c>
      <c r="CR11" s="3" t="str">
        <f t="shared" si="66"/>
        <v/>
      </c>
      <c r="CS11" s="8"/>
      <c r="CT11" s="3" t="str">
        <f t="shared" si="60"/>
        <v/>
      </c>
      <c r="CU11" s="3" t="str">
        <f t="shared" si="60"/>
        <v/>
      </c>
      <c r="CV11" s="3" t="str">
        <f t="shared" ref="CV11:CW13" si="67">CV10</f>
        <v/>
      </c>
      <c r="CW11" s="3" t="str">
        <f t="shared" si="67"/>
        <v/>
      </c>
      <c r="CX11" s="8"/>
      <c r="CY11" s="3" t="str">
        <f t="shared" ref="CY11:DA12" si="68">CY8</f>
        <v/>
      </c>
      <c r="CZ11" s="3" t="str">
        <f t="shared" si="68"/>
        <v/>
      </c>
      <c r="DA11" s="3" t="str">
        <f t="shared" si="68"/>
        <v/>
      </c>
      <c r="DB11" s="3" t="str">
        <f t="shared" ref="DB11:DE13" si="69">DB10</f>
        <v/>
      </c>
      <c r="DC11" s="3" t="str">
        <f t="shared" si="69"/>
        <v/>
      </c>
      <c r="DD11" s="3" t="str">
        <f t="shared" si="69"/>
        <v/>
      </c>
      <c r="DE11" s="3" t="str">
        <f t="shared" si="69"/>
        <v/>
      </c>
      <c r="DF11" s="3" t="str">
        <f>DF10</f>
        <v/>
      </c>
      <c r="DG11" s="3" t="str">
        <f t="shared" si="33"/>
        <v/>
      </c>
      <c r="DH11" s="8"/>
      <c r="DI11" s="3" t="str">
        <f t="shared" ref="DI11:DL12" si="70">DI8</f>
        <v/>
      </c>
      <c r="DJ11" s="3" t="str">
        <f t="shared" si="70"/>
        <v/>
      </c>
      <c r="DK11" s="3" t="str">
        <f t="shared" si="70"/>
        <v/>
      </c>
      <c r="DL11" s="3" t="str">
        <f t="shared" si="70"/>
        <v/>
      </c>
      <c r="DM11" s="3" t="str">
        <f t="shared" ref="DM11:DP13" si="71">DM10</f>
        <v/>
      </c>
      <c r="DN11" s="3" t="str">
        <f t="shared" si="71"/>
        <v/>
      </c>
      <c r="DO11" s="3" t="str">
        <f t="shared" si="71"/>
        <v/>
      </c>
      <c r="DP11" s="3" t="str">
        <f t="shared" si="71"/>
        <v/>
      </c>
      <c r="DQ11" s="3" t="str">
        <f t="shared" si="61"/>
        <v/>
      </c>
      <c r="DR11" s="3" t="str">
        <f t="shared" si="61"/>
        <v/>
      </c>
      <c r="DS11" s="3" t="str">
        <f t="shared" si="34"/>
        <v/>
      </c>
      <c r="DT11" s="8"/>
      <c r="DU11" s="3" t="str">
        <f t="shared" ref="DU11:DX12" si="72">DU8</f>
        <v/>
      </c>
      <c r="DV11" s="3" t="str">
        <f t="shared" si="72"/>
        <v/>
      </c>
      <c r="DW11" s="3" t="str">
        <f t="shared" si="72"/>
        <v/>
      </c>
      <c r="DX11" s="3" t="str">
        <f t="shared" si="72"/>
        <v/>
      </c>
      <c r="DY11" s="3" t="str">
        <f t="shared" ref="DY11:EB13" si="73">DY10</f>
        <v/>
      </c>
      <c r="DZ11" s="3" t="str">
        <f t="shared" si="73"/>
        <v/>
      </c>
      <c r="EA11" s="3" t="str">
        <f t="shared" si="73"/>
        <v/>
      </c>
      <c r="EB11" s="3" t="str">
        <f t="shared" si="73"/>
        <v/>
      </c>
      <c r="EC11" s="3" t="str">
        <f t="shared" si="35"/>
        <v/>
      </c>
      <c r="ED11" s="8"/>
      <c r="EE11" s="28" t="s">
        <v>277</v>
      </c>
      <c r="EF11" s="28" t="s">
        <v>277</v>
      </c>
      <c r="EG11" s="28" t="s">
        <v>277</v>
      </c>
      <c r="EH11" s="28" t="s">
        <v>277</v>
      </c>
      <c r="EI11" s="28" t="s">
        <v>277</v>
      </c>
      <c r="EJ11" s="28" t="s">
        <v>277</v>
      </c>
      <c r="EK11" s="28" t="s">
        <v>277</v>
      </c>
      <c r="EL11" s="28" t="s">
        <v>277</v>
      </c>
      <c r="EM11" s="28" t="s">
        <v>277</v>
      </c>
      <c r="EN11" s="28" t="s">
        <v>277</v>
      </c>
      <c r="EO11" s="8"/>
      <c r="EP11" s="9"/>
      <c r="EQ11" s="16" t="str">
        <f t="shared" ref="EQ11:ET13" si="74">EQ10</f>
        <v/>
      </c>
      <c r="ER11" s="16" t="str">
        <f t="shared" si="74"/>
        <v/>
      </c>
      <c r="ES11" s="16" t="str">
        <f t="shared" si="74"/>
        <v/>
      </c>
      <c r="ET11" s="16">
        <f t="shared" si="74"/>
        <v>0</v>
      </c>
      <c r="EU11" s="13"/>
      <c r="EV11" s="12" t="b">
        <f t="shared" si="0"/>
        <v>1</v>
      </c>
      <c r="EW11" s="3" t="b">
        <f t="shared" si="1"/>
        <v>1</v>
      </c>
      <c r="EX11" s="3" t="b">
        <f t="shared" si="2"/>
        <v>1</v>
      </c>
      <c r="EY11" s="3" t="b">
        <f t="shared" si="3"/>
        <v>1</v>
      </c>
      <c r="EZ11" s="3">
        <f t="shared" si="4"/>
        <v>0</v>
      </c>
      <c r="FA11" s="3">
        <f t="shared" si="5"/>
        <v>0</v>
      </c>
      <c r="FB11" s="3">
        <f t="shared" si="6"/>
        <v>0</v>
      </c>
      <c r="FC11" s="3">
        <f t="shared" si="7"/>
        <v>0</v>
      </c>
      <c r="FD11" s="3">
        <f t="shared" si="8"/>
        <v>0</v>
      </c>
      <c r="FE11" s="3" t="e">
        <f t="shared" si="9"/>
        <v>#VALUE!</v>
      </c>
      <c r="FF11" s="3">
        <f t="shared" si="10"/>
        <v>0</v>
      </c>
      <c r="FG11" s="3">
        <f t="shared" si="11"/>
        <v>0</v>
      </c>
      <c r="FH11" s="3" t="e">
        <f t="shared" si="12"/>
        <v>#VALUE!</v>
      </c>
      <c r="FI11" s="3" t="b">
        <f t="shared" si="13"/>
        <v>1</v>
      </c>
      <c r="FJ11" s="3" t="b">
        <f t="shared" si="14"/>
        <v>1</v>
      </c>
      <c r="FK11" s="3" t="b">
        <f t="shared" si="15"/>
        <v>1</v>
      </c>
      <c r="FL11" s="3" t="b">
        <f t="shared" si="16"/>
        <v>1</v>
      </c>
      <c r="FM11" s="3" t="b">
        <f t="shared" si="17"/>
        <v>1</v>
      </c>
      <c r="FN11" s="3" t="b">
        <f t="shared" si="18"/>
        <v>1</v>
      </c>
      <c r="FO11" s="3">
        <f t="shared" si="19"/>
        <v>0</v>
      </c>
      <c r="FP11" s="3">
        <f t="shared" si="20"/>
        <v>0</v>
      </c>
      <c r="FQ11" s="3">
        <f t="shared" si="21"/>
        <v>0</v>
      </c>
      <c r="FR11" s="3">
        <f t="shared" si="22"/>
        <v>0</v>
      </c>
      <c r="FS11" s="3">
        <f t="shared" si="23"/>
        <v>0</v>
      </c>
      <c r="FT11" s="3">
        <f t="shared" si="24"/>
        <v>0</v>
      </c>
      <c r="FU11" s="3">
        <f t="shared" si="25"/>
        <v>0</v>
      </c>
      <c r="FV11" s="21" t="b">
        <f t="shared" si="26"/>
        <v>0</v>
      </c>
      <c r="FW11" s="24">
        <f t="shared" si="49"/>
        <v>1</v>
      </c>
      <c r="FX11" s="24">
        <f t="shared" si="27"/>
        <v>0</v>
      </c>
      <c r="FY11" s="29" t="e">
        <f t="shared" si="28"/>
        <v>#VALUE!</v>
      </c>
      <c r="FZ11" s="24" t="e">
        <f t="shared" si="29"/>
        <v>#VALUE!</v>
      </c>
      <c r="GA11" s="24" t="e">
        <f t="shared" si="30"/>
        <v>#VALUE!</v>
      </c>
      <c r="GB11" s="24">
        <f t="shared" si="50"/>
        <v>1</v>
      </c>
      <c r="GC11" s="24" t="e">
        <f t="shared" si="51"/>
        <v>#VALUE!</v>
      </c>
      <c r="GD11" s="24" t="e">
        <f t="shared" si="52"/>
        <v>#VALUE!</v>
      </c>
      <c r="GE11" s="24" t="e">
        <f t="shared" si="53"/>
        <v>#VALUE!</v>
      </c>
      <c r="GF11" s="24">
        <f t="shared" si="54"/>
        <v>0</v>
      </c>
      <c r="GG11" s="24">
        <f t="shared" si="55"/>
        <v>0</v>
      </c>
      <c r="GH11" s="24">
        <f t="shared" si="56"/>
        <v>0</v>
      </c>
      <c r="GI11" s="24">
        <f t="shared" si="57"/>
        <v>0</v>
      </c>
      <c r="GJ11" s="24">
        <f t="shared" si="37"/>
        <v>2</v>
      </c>
      <c r="GK11" s="24">
        <f t="shared" si="38"/>
        <v>2</v>
      </c>
      <c r="GL11" s="24">
        <f t="shared" si="39"/>
        <v>2</v>
      </c>
      <c r="GM11" s="31">
        <f t="shared" si="40"/>
        <v>2</v>
      </c>
      <c r="GN11" s="13"/>
      <c r="GO11" s="12"/>
    </row>
    <row r="12" spans="1:197" s="3" customFormat="1">
      <c r="A12" s="115" t="s">
        <v>279</v>
      </c>
      <c r="B12" s="115" t="s">
        <v>279</v>
      </c>
      <c r="C12" s="115" t="s">
        <v>279</v>
      </c>
      <c r="D12" s="115" t="s">
        <v>279</v>
      </c>
      <c r="E12" s="115" t="s">
        <v>279</v>
      </c>
      <c r="F12" s="115" t="s">
        <v>279</v>
      </c>
      <c r="G12" s="115" t="s">
        <v>279</v>
      </c>
      <c r="H12" s="115"/>
      <c r="I12" s="115"/>
      <c r="J12" s="115" t="s">
        <v>279</v>
      </c>
      <c r="K12" s="115" t="s">
        <v>279</v>
      </c>
      <c r="L12" s="115" t="s">
        <v>279</v>
      </c>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116"/>
      <c r="BD12" s="8"/>
      <c r="BE12" s="8"/>
      <c r="BP12" s="8"/>
      <c r="BQ12" s="20" t="str">
        <f t="shared" si="42"/>
        <v/>
      </c>
      <c r="BR12" s="20" t="str">
        <f>BR9</f>
        <v/>
      </c>
      <c r="BS12" s="20" t="str">
        <f>BS11</f>
        <v/>
      </c>
      <c r="BT12" s="22" t="str">
        <f t="shared" si="31"/>
        <v/>
      </c>
      <c r="BU12" s="20" t="str">
        <f t="shared" si="43"/>
        <v/>
      </c>
      <c r="BV12" s="20" t="str">
        <f t="shared" si="62"/>
        <v/>
      </c>
      <c r="BW12" s="20" t="str">
        <f t="shared" si="62"/>
        <v/>
      </c>
      <c r="BX12" s="22" t="str">
        <f t="shared" si="62"/>
        <v/>
      </c>
      <c r="BY12" s="20" t="str">
        <f t="shared" si="62"/>
        <v/>
      </c>
      <c r="BZ12" s="20" t="str">
        <f t="shared" si="62"/>
        <v/>
      </c>
      <c r="CA12" s="18"/>
      <c r="CB12" s="3" t="str">
        <f t="shared" si="63"/>
        <v/>
      </c>
      <c r="CC12" s="3" t="str">
        <f t="shared" si="63"/>
        <v/>
      </c>
      <c r="CD12" s="3" t="str">
        <f t="shared" si="63"/>
        <v/>
      </c>
      <c r="CE12" s="3" t="str">
        <f t="shared" si="64"/>
        <v/>
      </c>
      <c r="CF12" s="3" t="str">
        <f t="shared" si="64"/>
        <v/>
      </c>
      <c r="CG12" s="3" t="str">
        <f t="shared" si="64"/>
        <v/>
      </c>
      <c r="CH12" s="3" t="str">
        <f t="shared" si="32"/>
        <v/>
      </c>
      <c r="CI12" s="8"/>
      <c r="CJ12" s="3" t="str">
        <f t="shared" si="58"/>
        <v/>
      </c>
      <c r="CK12" s="3" t="str">
        <f t="shared" si="58"/>
        <v/>
      </c>
      <c r="CL12" s="3" t="str">
        <f t="shared" si="65"/>
        <v/>
      </c>
      <c r="CM12" s="3" t="str">
        <f t="shared" si="65"/>
        <v/>
      </c>
      <c r="CN12" s="8"/>
      <c r="CO12" s="3" t="str">
        <f t="shared" si="59"/>
        <v/>
      </c>
      <c r="CP12" s="3" t="str">
        <f t="shared" si="59"/>
        <v/>
      </c>
      <c r="CQ12" s="3" t="str">
        <f t="shared" si="66"/>
        <v/>
      </c>
      <c r="CR12" s="3" t="str">
        <f t="shared" si="66"/>
        <v/>
      </c>
      <c r="CS12" s="8"/>
      <c r="CT12" s="3" t="str">
        <f t="shared" si="60"/>
        <v/>
      </c>
      <c r="CU12" s="3" t="str">
        <f t="shared" si="60"/>
        <v/>
      </c>
      <c r="CV12" s="3" t="str">
        <f t="shared" si="67"/>
        <v/>
      </c>
      <c r="CW12" s="3" t="str">
        <f t="shared" si="67"/>
        <v/>
      </c>
      <c r="CX12" s="8"/>
      <c r="CY12" s="3" t="str">
        <f t="shared" si="68"/>
        <v/>
      </c>
      <c r="CZ12" s="3" t="str">
        <f t="shared" si="68"/>
        <v/>
      </c>
      <c r="DA12" s="3" t="str">
        <f t="shared" si="68"/>
        <v/>
      </c>
      <c r="DB12" s="3" t="str">
        <f t="shared" si="69"/>
        <v/>
      </c>
      <c r="DC12" s="3" t="str">
        <f t="shared" si="69"/>
        <v/>
      </c>
      <c r="DD12" s="3" t="str">
        <f t="shared" si="69"/>
        <v/>
      </c>
      <c r="DE12" s="3" t="str">
        <f t="shared" si="69"/>
        <v/>
      </c>
      <c r="DF12" s="3" t="str">
        <f>DF11</f>
        <v/>
      </c>
      <c r="DG12" s="3" t="str">
        <f t="shared" si="33"/>
        <v/>
      </c>
      <c r="DH12" s="8"/>
      <c r="DI12" s="3" t="str">
        <f t="shared" si="70"/>
        <v/>
      </c>
      <c r="DJ12" s="3" t="str">
        <f t="shared" si="70"/>
        <v/>
      </c>
      <c r="DK12" s="3" t="str">
        <f t="shared" si="70"/>
        <v/>
      </c>
      <c r="DL12" s="3" t="str">
        <f t="shared" si="70"/>
        <v/>
      </c>
      <c r="DM12" s="3" t="str">
        <f t="shared" si="71"/>
        <v/>
      </c>
      <c r="DN12" s="3" t="str">
        <f t="shared" si="71"/>
        <v/>
      </c>
      <c r="DO12" s="3" t="str">
        <f t="shared" si="71"/>
        <v/>
      </c>
      <c r="DP12" s="3" t="str">
        <f t="shared" si="71"/>
        <v/>
      </c>
      <c r="DQ12" s="3" t="str">
        <f t="shared" si="61"/>
        <v/>
      </c>
      <c r="DR12" s="3" t="str">
        <f t="shared" si="61"/>
        <v/>
      </c>
      <c r="DS12" s="3" t="str">
        <f t="shared" si="34"/>
        <v/>
      </c>
      <c r="DT12" s="8"/>
      <c r="DU12" s="3" t="str">
        <f t="shared" si="72"/>
        <v/>
      </c>
      <c r="DV12" s="3" t="str">
        <f t="shared" si="72"/>
        <v/>
      </c>
      <c r="DW12" s="3" t="str">
        <f t="shared" si="72"/>
        <v/>
      </c>
      <c r="DX12" s="3" t="str">
        <f t="shared" si="72"/>
        <v/>
      </c>
      <c r="DY12" s="3" t="str">
        <f t="shared" si="73"/>
        <v/>
      </c>
      <c r="DZ12" s="3" t="str">
        <f t="shared" si="73"/>
        <v/>
      </c>
      <c r="EA12" s="3" t="str">
        <f t="shared" si="73"/>
        <v/>
      </c>
      <c r="EB12" s="3" t="str">
        <f t="shared" si="73"/>
        <v/>
      </c>
      <c r="EC12" s="3" t="str">
        <f t="shared" si="35"/>
        <v/>
      </c>
      <c r="ED12" s="8"/>
      <c r="EE12" s="28" t="s">
        <v>277</v>
      </c>
      <c r="EF12" s="28" t="s">
        <v>277</v>
      </c>
      <c r="EG12" s="28" t="s">
        <v>277</v>
      </c>
      <c r="EH12" s="28" t="s">
        <v>277</v>
      </c>
      <c r="EI12" s="28" t="s">
        <v>277</v>
      </c>
      <c r="EJ12" s="28" t="s">
        <v>277</v>
      </c>
      <c r="EK12" s="28" t="s">
        <v>277</v>
      </c>
      <c r="EL12" s="28" t="s">
        <v>277</v>
      </c>
      <c r="EM12" s="28" t="s">
        <v>277</v>
      </c>
      <c r="EN12" s="28" t="s">
        <v>277</v>
      </c>
      <c r="EO12" s="8"/>
      <c r="EP12" s="9"/>
      <c r="EQ12" s="16" t="str">
        <f t="shared" si="74"/>
        <v/>
      </c>
      <c r="ER12" s="16" t="str">
        <f t="shared" si="74"/>
        <v/>
      </c>
      <c r="ES12" s="16" t="str">
        <f t="shared" si="74"/>
        <v/>
      </c>
      <c r="ET12" s="16">
        <f t="shared" si="74"/>
        <v>0</v>
      </c>
      <c r="EU12" s="13"/>
      <c r="EV12" s="12" t="b">
        <f t="shared" si="0"/>
        <v>1</v>
      </c>
      <c r="EW12" s="3" t="b">
        <f t="shared" si="1"/>
        <v>1</v>
      </c>
      <c r="EX12" s="3" t="b">
        <f t="shared" si="2"/>
        <v>1</v>
      </c>
      <c r="EY12" s="3" t="b">
        <f t="shared" si="3"/>
        <v>1</v>
      </c>
      <c r="EZ12" s="3">
        <f t="shared" si="4"/>
        <v>0</v>
      </c>
      <c r="FA12" s="3">
        <f t="shared" si="5"/>
        <v>0</v>
      </c>
      <c r="FB12" s="3">
        <f t="shared" si="6"/>
        <v>0</v>
      </c>
      <c r="FC12" s="3">
        <f t="shared" si="7"/>
        <v>0</v>
      </c>
      <c r="FD12" s="3">
        <f t="shared" si="8"/>
        <v>0</v>
      </c>
      <c r="FE12" s="3" t="e">
        <f t="shared" si="9"/>
        <v>#VALUE!</v>
      </c>
      <c r="FF12" s="3">
        <f t="shared" si="10"/>
        <v>0</v>
      </c>
      <c r="FG12" s="3">
        <f t="shared" si="11"/>
        <v>0</v>
      </c>
      <c r="FH12" s="3" t="e">
        <f t="shared" si="12"/>
        <v>#VALUE!</v>
      </c>
      <c r="FI12" s="3" t="b">
        <f t="shared" si="13"/>
        <v>1</v>
      </c>
      <c r="FJ12" s="3" t="b">
        <f t="shared" si="14"/>
        <v>1</v>
      </c>
      <c r="FK12" s="3" t="b">
        <f t="shared" si="15"/>
        <v>1</v>
      </c>
      <c r="FL12" s="3" t="b">
        <f t="shared" si="16"/>
        <v>1</v>
      </c>
      <c r="FM12" s="3" t="b">
        <f t="shared" si="17"/>
        <v>1</v>
      </c>
      <c r="FN12" s="3" t="b">
        <f t="shared" si="18"/>
        <v>1</v>
      </c>
      <c r="FO12" s="3">
        <f t="shared" si="19"/>
        <v>0</v>
      </c>
      <c r="FP12" s="3">
        <f t="shared" si="20"/>
        <v>0</v>
      </c>
      <c r="FQ12" s="3">
        <f t="shared" si="21"/>
        <v>0</v>
      </c>
      <c r="FR12" s="3">
        <f t="shared" si="22"/>
        <v>0</v>
      </c>
      <c r="FS12" s="3">
        <f t="shared" si="23"/>
        <v>0</v>
      </c>
      <c r="FT12" s="3">
        <f t="shared" si="24"/>
        <v>0</v>
      </c>
      <c r="FU12" s="3">
        <f t="shared" si="25"/>
        <v>0</v>
      </c>
      <c r="FV12" s="21" t="b">
        <f t="shared" si="26"/>
        <v>0</v>
      </c>
      <c r="FW12" s="24">
        <f t="shared" si="49"/>
        <v>1</v>
      </c>
      <c r="FX12" s="24">
        <f t="shared" si="27"/>
        <v>0</v>
      </c>
      <c r="FY12" s="29" t="e">
        <f t="shared" si="28"/>
        <v>#VALUE!</v>
      </c>
      <c r="FZ12" s="24" t="e">
        <f t="shared" si="29"/>
        <v>#VALUE!</v>
      </c>
      <c r="GA12" s="24" t="e">
        <f t="shared" si="30"/>
        <v>#VALUE!</v>
      </c>
      <c r="GB12" s="24">
        <f t="shared" si="50"/>
        <v>1</v>
      </c>
      <c r="GC12" s="24" t="e">
        <f t="shared" si="51"/>
        <v>#VALUE!</v>
      </c>
      <c r="GD12" s="24" t="e">
        <f t="shared" si="52"/>
        <v>#VALUE!</v>
      </c>
      <c r="GE12" s="24" t="e">
        <f t="shared" si="53"/>
        <v>#VALUE!</v>
      </c>
      <c r="GF12" s="24">
        <f t="shared" si="54"/>
        <v>0</v>
      </c>
      <c r="GG12" s="24">
        <f t="shared" si="55"/>
        <v>0</v>
      </c>
      <c r="GH12" s="24">
        <f t="shared" si="56"/>
        <v>0</v>
      </c>
      <c r="GI12" s="24">
        <f t="shared" si="57"/>
        <v>0</v>
      </c>
      <c r="GJ12" s="24">
        <f t="shared" si="37"/>
        <v>2</v>
      </c>
      <c r="GK12" s="24">
        <f t="shared" si="38"/>
        <v>2</v>
      </c>
      <c r="GL12" s="24">
        <f t="shared" si="39"/>
        <v>2</v>
      </c>
      <c r="GM12" s="31">
        <f t="shared" si="40"/>
        <v>2</v>
      </c>
      <c r="GN12" s="13"/>
      <c r="GO12" s="12"/>
    </row>
    <row r="13" spans="1:197" s="3" customFormat="1">
      <c r="A13" s="115" t="s">
        <v>279</v>
      </c>
      <c r="B13" s="115" t="s">
        <v>279</v>
      </c>
      <c r="C13" s="115" t="s">
        <v>279</v>
      </c>
      <c r="D13" s="115" t="s">
        <v>279</v>
      </c>
      <c r="E13" s="115" t="s">
        <v>279</v>
      </c>
      <c r="F13" s="115" t="s">
        <v>279</v>
      </c>
      <c r="G13" s="115" t="s">
        <v>279</v>
      </c>
      <c r="H13" s="115"/>
      <c r="I13" s="115"/>
      <c r="J13" s="115" t="s">
        <v>279</v>
      </c>
      <c r="K13" s="115" t="s">
        <v>279</v>
      </c>
      <c r="L13" s="115" t="s">
        <v>279</v>
      </c>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116"/>
      <c r="BD13" s="8"/>
      <c r="BE13" s="8"/>
      <c r="BP13" s="8"/>
      <c r="BQ13" s="20" t="str">
        <f t="shared" si="42"/>
        <v/>
      </c>
      <c r="BR13" s="20" t="str">
        <f>BS7</f>
        <v/>
      </c>
      <c r="BS13" s="20" t="str">
        <f>BS12</f>
        <v/>
      </c>
      <c r="BT13" s="22" t="str">
        <f t="shared" si="31"/>
        <v/>
      </c>
      <c r="BU13" s="20" t="str">
        <f t="shared" si="43"/>
        <v/>
      </c>
      <c r="BV13" s="20" t="str">
        <f t="shared" si="62"/>
        <v/>
      </c>
      <c r="BW13" s="20" t="str">
        <f t="shared" si="62"/>
        <v/>
      </c>
      <c r="BX13" s="22" t="str">
        <f t="shared" si="62"/>
        <v/>
      </c>
      <c r="BY13" s="20" t="str">
        <f t="shared" si="62"/>
        <v/>
      </c>
      <c r="BZ13" s="20" t="str">
        <f t="shared" si="62"/>
        <v/>
      </c>
      <c r="CA13" s="18"/>
      <c r="CB13" s="3" t="str">
        <f>CE7</f>
        <v/>
      </c>
      <c r="CC13" s="3" t="str">
        <f>CF7</f>
        <v/>
      </c>
      <c r="CD13" s="3" t="str">
        <f>CG7</f>
        <v/>
      </c>
      <c r="CE13" s="3" t="str">
        <f t="shared" si="64"/>
        <v/>
      </c>
      <c r="CF13" s="3" t="str">
        <f t="shared" si="64"/>
        <v/>
      </c>
      <c r="CG13" s="3" t="str">
        <f t="shared" si="64"/>
        <v/>
      </c>
      <c r="CH13" s="3" t="str">
        <f t="shared" si="32"/>
        <v/>
      </c>
      <c r="CI13" s="8"/>
      <c r="CJ13" s="3" t="str">
        <f>CL7</f>
        <v/>
      </c>
      <c r="CK13" s="3" t="str">
        <f>CM7</f>
        <v/>
      </c>
      <c r="CL13" s="3" t="str">
        <f t="shared" si="65"/>
        <v/>
      </c>
      <c r="CM13" s="3" t="str">
        <f t="shared" si="65"/>
        <v/>
      </c>
      <c r="CN13" s="8"/>
      <c r="CO13" s="3" t="str">
        <f>CQ7</f>
        <v/>
      </c>
      <c r="CP13" s="3" t="str">
        <f>CR7</f>
        <v/>
      </c>
      <c r="CQ13" s="3" t="str">
        <f t="shared" si="66"/>
        <v/>
      </c>
      <c r="CR13" s="3" t="str">
        <f t="shared" si="66"/>
        <v/>
      </c>
      <c r="CS13" s="8"/>
      <c r="CT13" s="3" t="str">
        <f>CV7</f>
        <v/>
      </c>
      <c r="CU13" s="3" t="str">
        <f>CW7</f>
        <v/>
      </c>
      <c r="CV13" s="3" t="str">
        <f t="shared" si="67"/>
        <v/>
      </c>
      <c r="CW13" s="3" t="str">
        <f t="shared" si="67"/>
        <v/>
      </c>
      <c r="CX13" s="8"/>
      <c r="CY13" s="3" t="str">
        <f>DB7</f>
        <v/>
      </c>
      <c r="CZ13" s="3" t="str">
        <f>DC7</f>
        <v/>
      </c>
      <c r="DA13" s="3" t="str">
        <f>DD7</f>
        <v/>
      </c>
      <c r="DB13" s="3" t="str">
        <f t="shared" si="69"/>
        <v/>
      </c>
      <c r="DC13" s="3" t="str">
        <f t="shared" si="69"/>
        <v/>
      </c>
      <c r="DD13" s="3" t="str">
        <f t="shared" si="69"/>
        <v/>
      </c>
      <c r="DE13" s="3" t="str">
        <f t="shared" si="69"/>
        <v/>
      </c>
      <c r="DF13" s="3" t="str">
        <f>DF12</f>
        <v/>
      </c>
      <c r="DG13" s="3" t="str">
        <f t="shared" si="33"/>
        <v/>
      </c>
      <c r="DH13" s="8"/>
      <c r="DI13" s="3" t="str">
        <f>DM7</f>
        <v/>
      </c>
      <c r="DJ13" s="3" t="str">
        <f>DN7</f>
        <v/>
      </c>
      <c r="DK13" s="3" t="str">
        <f>DO7</f>
        <v/>
      </c>
      <c r="DL13" s="3" t="str">
        <f>DP7</f>
        <v/>
      </c>
      <c r="DM13" s="3" t="str">
        <f t="shared" si="71"/>
        <v/>
      </c>
      <c r="DN13" s="3" t="str">
        <f t="shared" si="71"/>
        <v/>
      </c>
      <c r="DO13" s="3" t="str">
        <f t="shared" si="71"/>
        <v/>
      </c>
      <c r="DP13" s="3" t="str">
        <f t="shared" si="71"/>
        <v/>
      </c>
      <c r="DQ13" s="3" t="str">
        <f t="shared" si="61"/>
        <v/>
      </c>
      <c r="DR13" s="3" t="str">
        <f t="shared" si="61"/>
        <v/>
      </c>
      <c r="DS13" s="3" t="str">
        <f t="shared" si="34"/>
        <v/>
      </c>
      <c r="DT13" s="8"/>
      <c r="DU13" s="3" t="str">
        <f>DY7</f>
        <v/>
      </c>
      <c r="DV13" s="3" t="str">
        <f>DZ7</f>
        <v/>
      </c>
      <c r="DW13" s="3" t="str">
        <f>EA7</f>
        <v/>
      </c>
      <c r="DX13" s="3" t="str">
        <f>EB7</f>
        <v/>
      </c>
      <c r="DY13" s="3" t="str">
        <f t="shared" si="73"/>
        <v/>
      </c>
      <c r="DZ13" s="3" t="str">
        <f t="shared" si="73"/>
        <v/>
      </c>
      <c r="EA13" s="3" t="str">
        <f t="shared" si="73"/>
        <v/>
      </c>
      <c r="EB13" s="3" t="str">
        <f t="shared" si="73"/>
        <v/>
      </c>
      <c r="EC13" s="3" t="str">
        <f t="shared" si="35"/>
        <v/>
      </c>
      <c r="ED13" s="8"/>
      <c r="EE13" s="28" t="s">
        <v>277</v>
      </c>
      <c r="EF13" s="28" t="s">
        <v>277</v>
      </c>
      <c r="EG13" s="28" t="s">
        <v>277</v>
      </c>
      <c r="EH13" s="28" t="s">
        <v>277</v>
      </c>
      <c r="EI13" s="28" t="s">
        <v>277</v>
      </c>
      <c r="EJ13" s="28" t="s">
        <v>277</v>
      </c>
      <c r="EK13" s="28" t="s">
        <v>277</v>
      </c>
      <c r="EL13" s="28" t="s">
        <v>277</v>
      </c>
      <c r="EM13" s="28" t="s">
        <v>277</v>
      </c>
      <c r="EN13" s="28" t="s">
        <v>277</v>
      </c>
      <c r="EO13" s="8"/>
      <c r="EP13" s="9"/>
      <c r="EQ13" s="16" t="str">
        <f t="shared" si="74"/>
        <v/>
      </c>
      <c r="ER13" s="16" t="str">
        <f t="shared" si="74"/>
        <v/>
      </c>
      <c r="ES13" s="16" t="str">
        <f t="shared" si="74"/>
        <v/>
      </c>
      <c r="ET13" s="16">
        <f t="shared" si="74"/>
        <v>0</v>
      </c>
      <c r="EU13" s="13"/>
      <c r="EV13" s="12" t="b">
        <f t="shared" si="0"/>
        <v>1</v>
      </c>
      <c r="EW13" s="3" t="b">
        <f t="shared" si="1"/>
        <v>1</v>
      </c>
      <c r="EX13" s="3" t="b">
        <f t="shared" si="2"/>
        <v>1</v>
      </c>
      <c r="EY13" s="3" t="b">
        <f t="shared" si="3"/>
        <v>1</v>
      </c>
      <c r="EZ13" s="3">
        <f t="shared" si="4"/>
        <v>0</v>
      </c>
      <c r="FA13" s="3">
        <f t="shared" si="5"/>
        <v>0</v>
      </c>
      <c r="FB13" s="3">
        <f t="shared" si="6"/>
        <v>0</v>
      </c>
      <c r="FC13" s="3">
        <f t="shared" si="7"/>
        <v>0</v>
      </c>
      <c r="FD13" s="3">
        <f t="shared" si="8"/>
        <v>0</v>
      </c>
      <c r="FE13" s="3" t="e">
        <f t="shared" si="9"/>
        <v>#VALUE!</v>
      </c>
      <c r="FF13" s="3">
        <f t="shared" si="10"/>
        <v>0</v>
      </c>
      <c r="FG13" s="3">
        <f t="shared" si="11"/>
        <v>0</v>
      </c>
      <c r="FH13" s="3" t="e">
        <f t="shared" si="12"/>
        <v>#VALUE!</v>
      </c>
      <c r="FI13" s="3" t="b">
        <f t="shared" si="13"/>
        <v>1</v>
      </c>
      <c r="FJ13" s="3" t="b">
        <f t="shared" si="14"/>
        <v>1</v>
      </c>
      <c r="FK13" s="3" t="b">
        <f t="shared" si="15"/>
        <v>1</v>
      </c>
      <c r="FL13" s="3" t="b">
        <f t="shared" si="16"/>
        <v>1</v>
      </c>
      <c r="FM13" s="3" t="b">
        <f t="shared" si="17"/>
        <v>1</v>
      </c>
      <c r="FN13" s="3" t="b">
        <f t="shared" si="18"/>
        <v>1</v>
      </c>
      <c r="FO13" s="3">
        <f t="shared" si="19"/>
        <v>0</v>
      </c>
      <c r="FP13" s="3">
        <f t="shared" si="20"/>
        <v>0</v>
      </c>
      <c r="FQ13" s="3">
        <f t="shared" si="21"/>
        <v>0</v>
      </c>
      <c r="FR13" s="3">
        <f t="shared" si="22"/>
        <v>0</v>
      </c>
      <c r="FS13" s="3">
        <f t="shared" si="23"/>
        <v>0</v>
      </c>
      <c r="FT13" s="3">
        <f t="shared" si="24"/>
        <v>0</v>
      </c>
      <c r="FU13" s="3">
        <f t="shared" si="25"/>
        <v>0</v>
      </c>
      <c r="FV13" s="21" t="b">
        <f t="shared" si="26"/>
        <v>0</v>
      </c>
      <c r="FW13" s="24">
        <f t="shared" si="49"/>
        <v>1</v>
      </c>
      <c r="FX13" s="24">
        <f t="shared" si="27"/>
        <v>0</v>
      </c>
      <c r="FY13" s="29" t="e">
        <f t="shared" si="28"/>
        <v>#VALUE!</v>
      </c>
      <c r="FZ13" s="24" t="e">
        <f t="shared" si="29"/>
        <v>#VALUE!</v>
      </c>
      <c r="GA13" s="24" t="e">
        <f t="shared" si="30"/>
        <v>#VALUE!</v>
      </c>
      <c r="GB13" s="24">
        <f t="shared" si="50"/>
        <v>1</v>
      </c>
      <c r="GC13" s="24" t="e">
        <f t="shared" si="51"/>
        <v>#VALUE!</v>
      </c>
      <c r="GD13" s="24" t="e">
        <f t="shared" si="52"/>
        <v>#VALUE!</v>
      </c>
      <c r="GE13" s="24" t="e">
        <f t="shared" si="53"/>
        <v>#VALUE!</v>
      </c>
      <c r="GF13" s="24">
        <f t="shared" si="54"/>
        <v>0</v>
      </c>
      <c r="GG13" s="24">
        <f t="shared" si="55"/>
        <v>0</v>
      </c>
      <c r="GH13" s="24">
        <f t="shared" si="56"/>
        <v>0</v>
      </c>
      <c r="GI13" s="24">
        <f t="shared" si="57"/>
        <v>0</v>
      </c>
      <c r="GJ13" s="24">
        <f t="shared" si="37"/>
        <v>2</v>
      </c>
      <c r="GK13" s="24">
        <f t="shared" si="38"/>
        <v>2</v>
      </c>
      <c r="GL13" s="24">
        <f t="shared" si="39"/>
        <v>2</v>
      </c>
      <c r="GM13" s="31">
        <f t="shared" si="40"/>
        <v>2</v>
      </c>
      <c r="GN13" s="13"/>
      <c r="GO13" s="12"/>
    </row>
    <row r="14" spans="1:197" s="3" customFormat="1">
      <c r="A14" s="54"/>
      <c r="B14" s="54"/>
      <c r="C14" s="54"/>
      <c r="D14" s="54"/>
      <c r="E14" s="54"/>
      <c r="F14" s="54"/>
      <c r="G14" s="54"/>
      <c r="H14" s="54"/>
      <c r="I14" s="54"/>
      <c r="J14" s="54"/>
      <c r="K14" s="54"/>
      <c r="L14" s="54"/>
      <c r="M14" s="56"/>
      <c r="N14" s="54"/>
      <c r="O14" s="54"/>
      <c r="P14" s="54"/>
      <c r="Q14" s="56"/>
      <c r="R14" s="54"/>
      <c r="S14" s="54"/>
      <c r="T14" s="54"/>
      <c r="U14" s="56"/>
      <c r="V14" s="54"/>
      <c r="W14" s="54"/>
      <c r="X14" s="56"/>
      <c r="Y14" s="54"/>
      <c r="Z14" s="54"/>
      <c r="AA14" s="54"/>
      <c r="AB14" s="56"/>
      <c r="AC14" s="54"/>
      <c r="AD14" s="54"/>
      <c r="AE14" s="54"/>
      <c r="AF14" s="56"/>
      <c r="AG14" s="54"/>
      <c r="AH14" s="54"/>
      <c r="AI14" s="56"/>
      <c r="AJ14" s="54"/>
      <c r="AK14" s="54"/>
      <c r="AL14" s="56"/>
      <c r="AM14" s="54"/>
      <c r="AN14" s="54"/>
      <c r="AO14" s="54"/>
      <c r="AP14" s="54"/>
      <c r="AQ14" s="54"/>
      <c r="AR14" s="56"/>
      <c r="AS14" s="54"/>
      <c r="AT14" s="54"/>
      <c r="AU14" s="54"/>
      <c r="AV14" s="54"/>
      <c r="AW14" s="54"/>
      <c r="AX14" s="54"/>
      <c r="AY14" s="56"/>
      <c r="AZ14" s="54"/>
      <c r="BA14" s="54"/>
      <c r="BB14" s="54"/>
      <c r="BC14" s="100"/>
      <c r="BD14" s="8"/>
      <c r="BE14" s="8"/>
      <c r="BF14" s="28" t="s">
        <v>277</v>
      </c>
      <c r="BG14" s="28" t="s">
        <v>277</v>
      </c>
      <c r="BH14" s="28" t="s">
        <v>277</v>
      </c>
      <c r="BI14" s="28" t="s">
        <v>277</v>
      </c>
      <c r="BJ14" s="28" t="s">
        <v>277</v>
      </c>
      <c r="BK14" s="28" t="s">
        <v>277</v>
      </c>
      <c r="BL14" s="28" t="s">
        <v>277</v>
      </c>
      <c r="BM14" s="28" t="s">
        <v>277</v>
      </c>
      <c r="BN14" s="28" t="s">
        <v>277</v>
      </c>
      <c r="BO14" s="28" t="s">
        <v>277</v>
      </c>
      <c r="BP14" s="8"/>
      <c r="BQ14" s="20" t="str">
        <f>IF(FV14=FALSE,B14,"")</f>
        <v/>
      </c>
      <c r="BR14" s="20" t="str">
        <f>IF(FV14=FALSE,C14,"")</f>
        <v/>
      </c>
      <c r="BS14" s="20" t="str">
        <f>BR16</f>
        <v/>
      </c>
      <c r="BT14" s="22" t="str">
        <f t="shared" si="31"/>
        <v/>
      </c>
      <c r="BU14" s="20" t="str">
        <f>IF(FV14=FALSE,E14,"")</f>
        <v/>
      </c>
      <c r="BV14" s="20" t="str">
        <f>IF(FV14=FALSE,G14,"")</f>
        <v/>
      </c>
      <c r="BW14" s="20" t="str">
        <f>IF(FV14=FALSE,F14,"")</f>
        <v/>
      </c>
      <c r="BX14" s="22" t="str">
        <f>IF(FV14=FALSE,J14,"")</f>
        <v/>
      </c>
      <c r="BY14" s="20" t="str">
        <f>IF(FV14=FALSE,K14,"")</f>
        <v/>
      </c>
      <c r="BZ14" s="20" t="str">
        <f>IF(FV14=FALSE,L14,"")</f>
        <v/>
      </c>
      <c r="CA14" s="18"/>
      <c r="CB14" s="3" t="str">
        <f>IF(ET14=1, EQ14,"")</f>
        <v/>
      </c>
      <c r="CC14" s="3" t="str">
        <f>IF(ET14=1, ER14,"")</f>
        <v/>
      </c>
      <c r="CD14" s="3" t="str">
        <f>IF(ET14=1, ES14,"")</f>
        <v/>
      </c>
      <c r="CE14" s="3" t="str">
        <f>CB16</f>
        <v/>
      </c>
      <c r="CF14" s="3" t="str">
        <f>CC16</f>
        <v/>
      </c>
      <c r="CG14" s="3" t="str">
        <f>CD16</f>
        <v/>
      </c>
      <c r="CH14" s="3" t="str">
        <f>IF(ET14=1, GJ14, "")</f>
        <v/>
      </c>
      <c r="CI14" s="8"/>
      <c r="CJ14" s="3" t="str">
        <f>IF(ET14=2,V14,"")</f>
        <v/>
      </c>
      <c r="CK14" s="3" t="str">
        <f>IF(ET14=2,W14,"")</f>
        <v/>
      </c>
      <c r="CL14" s="3" t="str">
        <f>CJ16</f>
        <v/>
      </c>
      <c r="CM14" s="3" t="str">
        <f>CK16</f>
        <v/>
      </c>
      <c r="CN14" s="8"/>
      <c r="CO14" s="3" t="str">
        <f>IF(ET14=3,AG14,"")</f>
        <v/>
      </c>
      <c r="CP14" s="3" t="str">
        <f>IF(ET14=3,AH14,"")</f>
        <v/>
      </c>
      <c r="CQ14" s="3" t="str">
        <f>CO16</f>
        <v/>
      </c>
      <c r="CR14" s="3" t="str">
        <f>CP16</f>
        <v/>
      </c>
      <c r="CS14" s="8"/>
      <c r="CT14" s="3" t="str">
        <f>IF(ET14=4,AJ14,"")</f>
        <v/>
      </c>
      <c r="CU14" s="3" t="str">
        <f>IF(ET14=4,AK14,"")</f>
        <v/>
      </c>
      <c r="CV14" s="3" t="str">
        <f>CT16</f>
        <v/>
      </c>
      <c r="CW14" s="3" t="str">
        <f>CU16</f>
        <v/>
      </c>
      <c r="CX14" s="8"/>
      <c r="CY14" s="3" t="str">
        <f>IF(ET14=5,AM14,"")</f>
        <v/>
      </c>
      <c r="CZ14" s="3" t="str">
        <f>IF(ET14=5,AN14,"")</f>
        <v/>
      </c>
      <c r="DA14" s="3" t="str">
        <f>IF(ET14=5,AO14,"")</f>
        <v/>
      </c>
      <c r="DB14" s="3" t="str">
        <f>CY16</f>
        <v/>
      </c>
      <c r="DC14" s="3" t="str">
        <f>CZ16</f>
        <v/>
      </c>
      <c r="DD14" s="3" t="str">
        <f>DA16</f>
        <v/>
      </c>
      <c r="DE14" s="3" t="str">
        <f>IF(ET14=5,AP14,"")</f>
        <v/>
      </c>
      <c r="DF14" s="3" t="str">
        <f>IF(ET14=5,AQ14,"")</f>
        <v/>
      </c>
      <c r="DG14" s="3" t="str">
        <f>IF(ET14=5,GK14,"")</f>
        <v/>
      </c>
      <c r="DH14" s="8"/>
      <c r="DI14" s="3" t="str">
        <f>IF(ET14=6,AS14,"")</f>
        <v/>
      </c>
      <c r="DJ14" s="3" t="str">
        <f>IF(ET14=6,AT14,"")</f>
        <v/>
      </c>
      <c r="DK14" s="3" t="str">
        <f>IF(ET14=6,AU14,"")</f>
        <v/>
      </c>
      <c r="DL14" s="3" t="str">
        <f>IF(ET14=6,AV14,"")</f>
        <v/>
      </c>
      <c r="DM14" s="3" t="str">
        <f>DI16</f>
        <v/>
      </c>
      <c r="DN14" s="3" t="str">
        <f>DJ16</f>
        <v/>
      </c>
      <c r="DO14" s="3" t="str">
        <f>DK16</f>
        <v/>
      </c>
      <c r="DP14" s="3" t="str">
        <f>DL16</f>
        <v/>
      </c>
      <c r="DQ14" s="3" t="str">
        <f>IF(ET14=6,AW14,"")</f>
        <v/>
      </c>
      <c r="DR14" s="3" t="str">
        <f>IF(ET14=6,AX14,"")</f>
        <v/>
      </c>
      <c r="DS14" s="3" t="str">
        <f>IF(ET14=6,GL14, "")</f>
        <v/>
      </c>
      <c r="DT14" s="8"/>
      <c r="DU14" s="3" t="str">
        <f>IF(ET14=7,AZ14,"")</f>
        <v/>
      </c>
      <c r="DV14" s="3" t="str">
        <f>IF(ET14=7,BA14,"")</f>
        <v/>
      </c>
      <c r="DW14" s="3" t="str">
        <f>IF(ET14=7,BB14,"")</f>
        <v/>
      </c>
      <c r="DX14" s="3" t="str">
        <f>IF(ET14=7,BC14,"")</f>
        <v/>
      </c>
      <c r="DY14" s="3" t="str">
        <f>DU16</f>
        <v/>
      </c>
      <c r="DZ14" s="3" t="str">
        <f>DV16</f>
        <v/>
      </c>
      <c r="EA14" s="3" t="str">
        <f>DW16</f>
        <v/>
      </c>
      <c r="EB14" s="3" t="str">
        <f>DX16</f>
        <v/>
      </c>
      <c r="EC14" s="3" t="str">
        <f>IF(ET14=7, GM14, "")</f>
        <v/>
      </c>
      <c r="ED14" s="8"/>
      <c r="EE14" s="28" t="s">
        <v>277</v>
      </c>
      <c r="EF14" s="28" t="s">
        <v>277</v>
      </c>
      <c r="EG14" s="28" t="s">
        <v>277</v>
      </c>
      <c r="EH14" s="28" t="s">
        <v>277</v>
      </c>
      <c r="EI14" s="28" t="s">
        <v>277</v>
      </c>
      <c r="EJ14" s="28" t="s">
        <v>277</v>
      </c>
      <c r="EK14" s="28" t="s">
        <v>277</v>
      </c>
      <c r="EL14" s="28" t="s">
        <v>277</v>
      </c>
      <c r="EM14" s="28" t="s">
        <v>277</v>
      </c>
      <c r="EN14" s="28" t="s">
        <v>277</v>
      </c>
      <c r="EO14" s="8"/>
      <c r="EP14" s="9"/>
      <c r="EQ14" s="16" t="str">
        <f>IF(FD14&gt;0, (N14+Y14+R14+AC14), "")</f>
        <v/>
      </c>
      <c r="ER14" s="26" t="str">
        <f>IF(FD14&gt;0,FE14,"")</f>
        <v/>
      </c>
      <c r="ES14" s="16" t="str">
        <f>IF(FD14&gt;0, (P14+AA14+T14+AE14), "")</f>
        <v/>
      </c>
      <c r="ET14" s="16">
        <f>FO14+FP14+FQ14+FR14+FS14+FT14+FU14</f>
        <v>0</v>
      </c>
      <c r="EU14" s="13"/>
      <c r="EV14" s="12" t="b">
        <f t="shared" si="0"/>
        <v>1</v>
      </c>
      <c r="EW14" s="3" t="b">
        <f t="shared" si="1"/>
        <v>1</v>
      </c>
      <c r="EX14" s="3" t="b">
        <f t="shared" si="2"/>
        <v>1</v>
      </c>
      <c r="EY14" s="3" t="b">
        <f t="shared" si="3"/>
        <v>1</v>
      </c>
      <c r="EZ14" s="3">
        <f t="shared" si="4"/>
        <v>0</v>
      </c>
      <c r="FA14" s="3">
        <f t="shared" si="5"/>
        <v>0</v>
      </c>
      <c r="FB14" s="3">
        <f t="shared" si="6"/>
        <v>0</v>
      </c>
      <c r="FC14" s="3">
        <f t="shared" si="7"/>
        <v>0</v>
      </c>
      <c r="FD14" s="3">
        <f t="shared" si="8"/>
        <v>0</v>
      </c>
      <c r="FE14" s="3" t="e">
        <f t="shared" si="9"/>
        <v>#VALUE!</v>
      </c>
      <c r="FF14" s="3">
        <f t="shared" si="10"/>
        <v>0</v>
      </c>
      <c r="FG14" s="3">
        <f t="shared" si="11"/>
        <v>0</v>
      </c>
      <c r="FH14" s="3" t="e">
        <f t="shared" si="12"/>
        <v>#VALUE!</v>
      </c>
      <c r="FI14" s="3" t="b">
        <f t="shared" si="13"/>
        <v>1</v>
      </c>
      <c r="FJ14" s="3" t="b">
        <f t="shared" si="14"/>
        <v>1</v>
      </c>
      <c r="FK14" s="3" t="b">
        <f t="shared" si="15"/>
        <v>1</v>
      </c>
      <c r="FL14" s="3" t="b">
        <f t="shared" si="16"/>
        <v>1</v>
      </c>
      <c r="FM14" s="3" t="b">
        <f t="shared" si="17"/>
        <v>1</v>
      </c>
      <c r="FN14" s="3" t="b">
        <f t="shared" si="18"/>
        <v>1</v>
      </c>
      <c r="FO14" s="3">
        <f t="shared" si="19"/>
        <v>0</v>
      </c>
      <c r="FP14" s="3">
        <f t="shared" si="20"/>
        <v>0</v>
      </c>
      <c r="FQ14" s="3">
        <f t="shared" si="21"/>
        <v>0</v>
      </c>
      <c r="FR14" s="3">
        <f t="shared" si="22"/>
        <v>0</v>
      </c>
      <c r="FS14" s="3">
        <f t="shared" si="23"/>
        <v>0</v>
      </c>
      <c r="FT14" s="3">
        <f t="shared" si="24"/>
        <v>0</v>
      </c>
      <c r="FU14" s="3">
        <f t="shared" si="25"/>
        <v>0</v>
      </c>
      <c r="FV14" s="21" t="b">
        <f t="shared" si="26"/>
        <v>1</v>
      </c>
      <c r="FW14" s="24">
        <f>IF(J14="Higher (more points/events)", 0, 1)</f>
        <v>1</v>
      </c>
      <c r="FX14" s="24">
        <f t="shared" si="27"/>
        <v>0</v>
      </c>
      <c r="FY14" s="29" t="e">
        <f t="shared" si="28"/>
        <v>#VALUE!</v>
      </c>
      <c r="FZ14" s="24" t="e">
        <f t="shared" si="29"/>
        <v>#VALUE!</v>
      </c>
      <c r="GA14" s="24" t="e">
        <f t="shared" si="30"/>
        <v>#VALUE!</v>
      </c>
      <c r="GB14" s="24">
        <f>IF(FX14&lt;0, 0,1)</f>
        <v>1</v>
      </c>
      <c r="GC14" s="24" t="e">
        <f>IF(FY14&lt;0, 0,1)</f>
        <v>#VALUE!</v>
      </c>
      <c r="GD14" s="24" t="e">
        <f>IF(FZ14&lt;0, 0,1)</f>
        <v>#VALUE!</v>
      </c>
      <c r="GE14" s="24" t="e">
        <f>IF(GA14&lt;0, 0,1)</f>
        <v>#VALUE!</v>
      </c>
      <c r="GF14" s="24">
        <f>IF(ET14=1, GB14,0)</f>
        <v>0</v>
      </c>
      <c r="GG14" s="24">
        <f>IF(ET14=5,GC14,0)</f>
        <v>0</v>
      </c>
      <c r="GH14" s="24">
        <f>IF(ET14=6,GD14,0)</f>
        <v>0</v>
      </c>
      <c r="GI14" s="24">
        <f>IF(ET14=7,GE14,0)</f>
        <v>0</v>
      </c>
      <c r="GJ14" s="24">
        <f>IF((FW14=GF14), 3,2)</f>
        <v>2</v>
      </c>
      <c r="GK14" s="24">
        <f>IF((FW14=GG14), 3,2)</f>
        <v>2</v>
      </c>
      <c r="GL14" s="24">
        <f>IF((FW14=GH14), 3,2)</f>
        <v>2</v>
      </c>
      <c r="GM14" s="31">
        <f>IF((FW14=GI14), 3,2)</f>
        <v>2</v>
      </c>
      <c r="GN14" s="13"/>
      <c r="GO14" s="12"/>
    </row>
    <row r="15" spans="1:197" s="3" customFormat="1">
      <c r="A15" s="54"/>
      <c r="B15" s="54"/>
      <c r="C15" s="54"/>
      <c r="D15" s="54"/>
      <c r="E15" s="54"/>
      <c r="F15" s="54"/>
      <c r="G15" s="54"/>
      <c r="H15" s="54"/>
      <c r="I15" s="54"/>
      <c r="J15" s="54"/>
      <c r="K15" s="54"/>
      <c r="L15" s="54"/>
      <c r="M15" s="56"/>
      <c r="N15" s="54"/>
      <c r="O15" s="54"/>
      <c r="P15" s="54"/>
      <c r="Q15" s="56"/>
      <c r="R15" s="54"/>
      <c r="S15" s="54"/>
      <c r="T15" s="54"/>
      <c r="U15" s="56"/>
      <c r="V15" s="54"/>
      <c r="W15" s="54"/>
      <c r="X15" s="56"/>
      <c r="Y15" s="54"/>
      <c r="Z15" s="54"/>
      <c r="AA15" s="54"/>
      <c r="AB15" s="56"/>
      <c r="AC15" s="54"/>
      <c r="AD15" s="54"/>
      <c r="AE15" s="54"/>
      <c r="AF15" s="56"/>
      <c r="AG15" s="54"/>
      <c r="AH15" s="54"/>
      <c r="AI15" s="56"/>
      <c r="AJ15" s="54"/>
      <c r="AK15" s="54"/>
      <c r="AL15" s="56"/>
      <c r="AM15" s="54"/>
      <c r="AN15" s="54"/>
      <c r="AO15" s="54"/>
      <c r="AP15" s="54"/>
      <c r="AQ15" s="54"/>
      <c r="AR15" s="56"/>
      <c r="AS15" s="54"/>
      <c r="AT15" s="54"/>
      <c r="AU15" s="54"/>
      <c r="AV15" s="54"/>
      <c r="AW15" s="54"/>
      <c r="AX15" s="54"/>
      <c r="AY15" s="56"/>
      <c r="AZ15" s="54"/>
      <c r="BA15" s="54"/>
      <c r="BB15" s="54"/>
      <c r="BC15" s="100"/>
      <c r="BD15" s="8"/>
      <c r="BE15" s="8"/>
      <c r="BF15" s="28" t="s">
        <v>277</v>
      </c>
      <c r="BG15" s="28" t="s">
        <v>277</v>
      </c>
      <c r="BH15" s="28" t="s">
        <v>277</v>
      </c>
      <c r="BI15" s="28" t="s">
        <v>277</v>
      </c>
      <c r="BJ15" s="28" t="s">
        <v>277</v>
      </c>
      <c r="BK15" s="28" t="s">
        <v>277</v>
      </c>
      <c r="BL15" s="28" t="s">
        <v>277</v>
      </c>
      <c r="BM15" s="28" t="s">
        <v>277</v>
      </c>
      <c r="BN15" s="28" t="s">
        <v>277</v>
      </c>
      <c r="BO15" s="28" t="s">
        <v>277</v>
      </c>
      <c r="BP15" s="8"/>
      <c r="BQ15" s="20" t="str">
        <f>IF(FV15=FALSE,B15,"")</f>
        <v/>
      </c>
      <c r="BR15" s="20" t="str">
        <f>BR14</f>
        <v/>
      </c>
      <c r="BS15" s="20" t="str">
        <f>IF(FV14=FALSE,C16,"")</f>
        <v/>
      </c>
      <c r="BT15" s="22" t="str">
        <f t="shared" si="31"/>
        <v/>
      </c>
      <c r="BU15" s="20" t="str">
        <f>IF(FV15=FALSE,E15,"")</f>
        <v/>
      </c>
      <c r="BV15" s="20" t="str">
        <f>IF(FV15=FALSE,G15,"")</f>
        <v/>
      </c>
      <c r="BW15" s="20" t="str">
        <f>IF(FV15=FALSE,F15,"")</f>
        <v/>
      </c>
      <c r="BX15" s="22" t="str">
        <f>IF(FV15=FALSE,J15,"")</f>
        <v/>
      </c>
      <c r="BY15" s="20" t="str">
        <f>IF(FV15=FALSE,K15,"")</f>
        <v/>
      </c>
      <c r="BZ15" s="20" t="str">
        <f>IF(FV15=FALSE,L15,"")</f>
        <v/>
      </c>
      <c r="CA15" s="18"/>
      <c r="CB15" s="3" t="str">
        <f>CB14</f>
        <v/>
      </c>
      <c r="CC15" s="3" t="str">
        <f>CC14</f>
        <v/>
      </c>
      <c r="CD15" s="3" t="str">
        <f>CD14</f>
        <v/>
      </c>
      <c r="CE15" s="3" t="str">
        <f>IF(ET15=1,EQ16,"")</f>
        <v/>
      </c>
      <c r="CF15" s="3" t="str">
        <f>IF(ET15=1,ER16,"")</f>
        <v/>
      </c>
      <c r="CG15" s="3" t="str">
        <f>IF(ET15=1,ES16,"")</f>
        <v/>
      </c>
      <c r="CH15" s="3" t="str">
        <f t="shared" ref="CH15:CH23" si="75">IF(ET15=1, GJ15, "")</f>
        <v/>
      </c>
      <c r="CI15" s="8"/>
      <c r="CJ15" s="3" t="str">
        <f>CJ14</f>
        <v/>
      </c>
      <c r="CK15" s="3" t="str">
        <f>CK14</f>
        <v/>
      </c>
      <c r="CL15" s="3" t="str">
        <f>IF(ET16=2,V16,"")</f>
        <v/>
      </c>
      <c r="CM15" s="3" t="str">
        <f>IF(ET16=2,W16,"")</f>
        <v/>
      </c>
      <c r="CN15" s="8"/>
      <c r="CO15" s="3" t="str">
        <f>CO14</f>
        <v/>
      </c>
      <c r="CP15" s="3" t="str">
        <f>CP14</f>
        <v/>
      </c>
      <c r="CQ15" s="3" t="str">
        <f>IF(ET15=3,AG16,"")</f>
        <v/>
      </c>
      <c r="CR15" s="3" t="str">
        <f>IF(ET15=3,AH16,"")</f>
        <v/>
      </c>
      <c r="CS15" s="8"/>
      <c r="CT15" s="3" t="str">
        <f>CT14</f>
        <v/>
      </c>
      <c r="CU15" s="3" t="str">
        <f>CU14</f>
        <v/>
      </c>
      <c r="CV15" s="3" t="str">
        <f>IF(ET15=4,AJ16,"")</f>
        <v/>
      </c>
      <c r="CW15" s="3" t="str">
        <f>IF(ET15=4,AK16,"")</f>
        <v/>
      </c>
      <c r="CX15" s="8"/>
      <c r="CY15" s="3" t="str">
        <f>CY14</f>
        <v/>
      </c>
      <c r="CZ15" s="3" t="str">
        <f>CZ14</f>
        <v/>
      </c>
      <c r="DA15" s="3" t="str">
        <f>DA14</f>
        <v/>
      </c>
      <c r="DB15" s="3" t="str">
        <f>IF(ET15=5,AM16,"")</f>
        <v/>
      </c>
      <c r="DC15" s="3" t="str">
        <f>IF(ET15=5,AN16,"")</f>
        <v/>
      </c>
      <c r="DD15" s="3" t="str">
        <f>IF(ET15=5,AO16,"")</f>
        <v/>
      </c>
      <c r="DE15" s="3" t="str">
        <f>DE14</f>
        <v/>
      </c>
      <c r="DF15" s="3" t="str">
        <f>DF14</f>
        <v/>
      </c>
      <c r="DG15" s="3" t="str">
        <f t="shared" ref="DG15:DG23" si="76">IF(ET15=5,GK15,"")</f>
        <v/>
      </c>
      <c r="DH15" s="8"/>
      <c r="DI15" s="3" t="str">
        <f>DI14</f>
        <v/>
      </c>
      <c r="DJ15" s="3" t="str">
        <f>DJ14</f>
        <v/>
      </c>
      <c r="DK15" s="3" t="str">
        <f>DK14</f>
        <v/>
      </c>
      <c r="DL15" s="3" t="str">
        <f>DL14</f>
        <v/>
      </c>
      <c r="DM15" s="3" t="str">
        <f>IF(ET14=6,AS16,"")</f>
        <v/>
      </c>
      <c r="DN15" s="3" t="str">
        <f>IF(ET14=6,AT16,"")</f>
        <v/>
      </c>
      <c r="DO15" s="3" t="str">
        <f>IF(ET14=6,AU16,"")</f>
        <v/>
      </c>
      <c r="DP15" s="3" t="str">
        <f>IF(ET14=6,AV16,"")</f>
        <v/>
      </c>
      <c r="DQ15" s="3" t="str">
        <f>DQ14</f>
        <v/>
      </c>
      <c r="DR15" s="3" t="str">
        <f>DR14</f>
        <v/>
      </c>
      <c r="DS15" s="3" t="str">
        <f t="shared" ref="DS15:DS23" si="77">IF(ET15=6,GL15, "")</f>
        <v/>
      </c>
      <c r="DT15" s="8"/>
      <c r="DU15" s="3" t="str">
        <f>DU14</f>
        <v/>
      </c>
      <c r="DV15" s="3" t="str">
        <f>DV14</f>
        <v/>
      </c>
      <c r="DW15" s="3" t="str">
        <f>DW14</f>
        <v/>
      </c>
      <c r="DX15" s="3" t="str">
        <f>DX14</f>
        <v/>
      </c>
      <c r="DY15" s="3" t="str">
        <f>IF(ET14=7,AZ16,"")</f>
        <v/>
      </c>
      <c r="DZ15" s="3" t="str">
        <f>IF(ET14=7,BA16,"")</f>
        <v/>
      </c>
      <c r="EA15" s="3" t="str">
        <f>IF(ET14=7,BB16,"")</f>
        <v/>
      </c>
      <c r="EB15" s="3" t="str">
        <f>IF(ET14=7,BC16,"")</f>
        <v/>
      </c>
      <c r="EC15" s="3" t="str">
        <f t="shared" ref="EC15:EC23" si="78">IF(ET15=7, GM15, "")</f>
        <v/>
      </c>
      <c r="ED15" s="8"/>
      <c r="EE15" s="28" t="s">
        <v>277</v>
      </c>
      <c r="EF15" s="28" t="s">
        <v>277</v>
      </c>
      <c r="EG15" s="28" t="s">
        <v>277</v>
      </c>
      <c r="EH15" s="28" t="s">
        <v>277</v>
      </c>
      <c r="EI15" s="28" t="s">
        <v>277</v>
      </c>
      <c r="EJ15" s="28" t="s">
        <v>277</v>
      </c>
      <c r="EK15" s="28" t="s">
        <v>277</v>
      </c>
      <c r="EL15" s="28" t="s">
        <v>277</v>
      </c>
      <c r="EM15" s="28" t="s">
        <v>277</v>
      </c>
      <c r="EN15" s="28" t="s">
        <v>277</v>
      </c>
      <c r="EO15" s="8"/>
      <c r="EP15" s="9"/>
      <c r="EQ15" s="16" t="str">
        <f>IF(FD15&gt;0, (N15+Y15+R15+AC15), "")</f>
        <v/>
      </c>
      <c r="ER15" s="26" t="str">
        <f>IF(FD15&gt;0,FE15,"")</f>
        <v/>
      </c>
      <c r="ES15" s="16" t="str">
        <f>IF(FD15&gt;0, (P15+AA15+T15+AE15), "")</f>
        <v/>
      </c>
      <c r="ET15" s="16">
        <f>FO15+FP15+FQ15+FR15+FS15+FT15+FU15</f>
        <v>0</v>
      </c>
      <c r="EU15" s="13"/>
      <c r="EV15" s="12" t="b">
        <f t="shared" ref="EV15:EV23" si="79">ISBLANK(N15)</f>
        <v>1</v>
      </c>
      <c r="EW15" s="3" t="b">
        <f t="shared" ref="EW15:EW23" si="80">ISBLANK(R15)</f>
        <v>1</v>
      </c>
      <c r="EX15" s="3" t="b">
        <f t="shared" ref="EX15:EX23" si="81">ISBLANK(Y15)</f>
        <v>1</v>
      </c>
      <c r="EY15" s="3" t="b">
        <f t="shared" ref="EY15:EY23" si="82">ISBLANK(AC15)</f>
        <v>1</v>
      </c>
      <c r="EZ15" s="3">
        <f t="shared" ref="EZ15:EZ23" si="83">IF(EV15=FALSE, 1, 0)</f>
        <v>0</v>
      </c>
      <c r="FA15" s="3">
        <f t="shared" ref="FA15:FA23" si="84">IF(EW15=FALSE, 2, 0)</f>
        <v>0</v>
      </c>
      <c r="FB15" s="3">
        <f t="shared" ref="FB15:FB23" si="85">IF(EX15=FALSE, 1, 0)</f>
        <v>0</v>
      </c>
      <c r="FC15" s="3">
        <f t="shared" ref="FC15:FC23" si="86">IF(EY15=FALSE, 2, 0)</f>
        <v>0</v>
      </c>
      <c r="FD15" s="3">
        <f t="shared" ref="FD15:FD23" si="87">SUM(EZ15:FC15)</f>
        <v>0</v>
      </c>
      <c r="FE15" s="3" t="e">
        <f t="shared" ref="FE15:FE23" si="88">FF15+FH15</f>
        <v>#VALUE!</v>
      </c>
      <c r="FF15" s="3">
        <f t="shared" ref="FF15:FF23" si="89">O15+Z15</f>
        <v>0</v>
      </c>
      <c r="FG15" s="3">
        <f t="shared" ref="FG15:FG23" si="90">S15+AD15</f>
        <v>0</v>
      </c>
      <c r="FH15" s="3" t="e">
        <f t="shared" si="12"/>
        <v>#VALUE!</v>
      </c>
      <c r="FI15" s="3" t="b">
        <f t="shared" ref="FI15:FI23" si="91">ISBLANK(V15)</f>
        <v>1</v>
      </c>
      <c r="FJ15" s="3" t="b">
        <f t="shared" ref="FJ15:FJ23" si="92">ISBLANK(AG15)</f>
        <v>1</v>
      </c>
      <c r="FK15" s="3" t="b">
        <f t="shared" ref="FK15:FK23" si="93">ISBLANK(AJ15)</f>
        <v>1</v>
      </c>
      <c r="FL15" s="3" t="b">
        <f t="shared" ref="FL15:FL23" si="94">ISBLANK(AM15)</f>
        <v>1</v>
      </c>
      <c r="FM15" s="3" t="b">
        <f t="shared" ref="FM15:FM23" si="95">ISBLANK(AS15)</f>
        <v>1</v>
      </c>
      <c r="FN15" s="3" t="b">
        <f t="shared" ref="FN15:FN23" si="96">ISBLANK(AZ15)</f>
        <v>1</v>
      </c>
      <c r="FO15" s="3">
        <f t="shared" ref="FO15:FO23" si="97">IF(FD15&gt;0, 1, 0)</f>
        <v>0</v>
      </c>
      <c r="FP15" s="3">
        <f t="shared" ref="FP15:FP23" si="98">IF(FI15=FALSE, 2, 0)</f>
        <v>0</v>
      </c>
      <c r="FQ15" s="3">
        <f t="shared" ref="FQ15:FQ23" si="99">IF(FJ15=FALSE, 3, 0)</f>
        <v>0</v>
      </c>
      <c r="FR15" s="3">
        <f t="shared" ref="FR15:FR23" si="100">IF(FK15=FALSE, 4, 0)</f>
        <v>0</v>
      </c>
      <c r="FS15" s="3">
        <f t="shared" ref="FS15:FS23" si="101">IF(FL15=FALSE, 5, 0)</f>
        <v>0</v>
      </c>
      <c r="FT15" s="3">
        <f t="shared" ref="FT15:FT23" si="102">IF(FM15=FALSE, 6, 0)</f>
        <v>0</v>
      </c>
      <c r="FU15" s="3">
        <f t="shared" ref="FU15:FU23" si="103">IF(FN15=FALSE, 7, 0)</f>
        <v>0</v>
      </c>
      <c r="FV15" s="21" t="b">
        <f t="shared" si="26"/>
        <v>1</v>
      </c>
      <c r="FW15" s="24">
        <f t="shared" ref="FW15:FW23" si="104">IF(J15="Higher (more points/events)", 0, 1)</f>
        <v>1</v>
      </c>
      <c r="FX15" s="24">
        <f t="shared" si="27"/>
        <v>0</v>
      </c>
      <c r="FY15" s="29" t="e">
        <f t="shared" si="28"/>
        <v>#VALUE!</v>
      </c>
      <c r="FZ15" s="24" t="e">
        <f t="shared" si="29"/>
        <v>#VALUE!</v>
      </c>
      <c r="GA15" s="24" t="e">
        <f t="shared" si="30"/>
        <v>#VALUE!</v>
      </c>
      <c r="GB15" s="24">
        <f t="shared" ref="GB15:GB23" si="105">IF(FX15&lt;0, 0,1)</f>
        <v>1</v>
      </c>
      <c r="GC15" s="24" t="e">
        <f t="shared" ref="GC15:GC23" si="106">IF(FY15&lt;0, 0,1)</f>
        <v>#VALUE!</v>
      </c>
      <c r="GD15" s="24" t="e">
        <f t="shared" ref="GD15:GD23" si="107">IF(FZ15&lt;0, 0,1)</f>
        <v>#VALUE!</v>
      </c>
      <c r="GE15" s="24" t="e">
        <f t="shared" ref="GE15:GE23" si="108">IF(GA15&lt;0, 0,1)</f>
        <v>#VALUE!</v>
      </c>
      <c r="GF15" s="24">
        <f t="shared" ref="GF15:GF23" si="109">IF(ET15=1, GB15,0)</f>
        <v>0</v>
      </c>
      <c r="GG15" s="24">
        <f t="shared" ref="GG15:GG23" si="110">IF(ET15=5,GC15,0)</f>
        <v>0</v>
      </c>
      <c r="GH15" s="24">
        <f t="shared" ref="GH15:GH23" si="111">IF(ET15=6,GD15,0)</f>
        <v>0</v>
      </c>
      <c r="GI15" s="24">
        <f t="shared" ref="GI15:GI23" si="112">IF(ET15=7,GE15,0)</f>
        <v>0</v>
      </c>
      <c r="GJ15" s="24">
        <f t="shared" ref="GJ15:GJ23" si="113">IF((FW15=GF15), 3,2)</f>
        <v>2</v>
      </c>
      <c r="GK15" s="24">
        <f t="shared" ref="GK15:GK23" si="114">IF((FW15=GG15), 3,2)</f>
        <v>2</v>
      </c>
      <c r="GL15" s="24">
        <f t="shared" ref="GL15:GL23" si="115">IF((FW15=GH15), 3,2)</f>
        <v>2</v>
      </c>
      <c r="GM15" s="31">
        <f t="shared" ref="GM15:GM23" si="116">IF((FW15=GI15), 3,2)</f>
        <v>2</v>
      </c>
      <c r="GN15" s="13"/>
      <c r="GO15" s="12"/>
    </row>
    <row r="16" spans="1:197" s="3" customFormat="1">
      <c r="A16" s="54"/>
      <c r="B16" s="54"/>
      <c r="C16" s="54"/>
      <c r="D16" s="54"/>
      <c r="E16" s="54"/>
      <c r="F16" s="54"/>
      <c r="G16" s="54"/>
      <c r="H16" s="54"/>
      <c r="I16" s="54"/>
      <c r="J16" s="54"/>
      <c r="K16" s="54"/>
      <c r="L16" s="54"/>
      <c r="M16" s="56"/>
      <c r="N16" s="54"/>
      <c r="O16" s="54"/>
      <c r="P16" s="54"/>
      <c r="Q16" s="56"/>
      <c r="R16" s="54"/>
      <c r="S16" s="54"/>
      <c r="T16" s="54"/>
      <c r="U16" s="56"/>
      <c r="V16" s="54"/>
      <c r="W16" s="54"/>
      <c r="X16" s="56"/>
      <c r="Y16" s="54"/>
      <c r="Z16" s="54"/>
      <c r="AA16" s="54"/>
      <c r="AB16" s="56"/>
      <c r="AC16" s="54"/>
      <c r="AD16" s="54"/>
      <c r="AE16" s="54"/>
      <c r="AF16" s="56"/>
      <c r="AG16" s="54"/>
      <c r="AH16" s="54"/>
      <c r="AI16" s="56"/>
      <c r="AJ16" s="54"/>
      <c r="AK16" s="54"/>
      <c r="AL16" s="56"/>
      <c r="AM16" s="54"/>
      <c r="AN16" s="54"/>
      <c r="AO16" s="54"/>
      <c r="AP16" s="54"/>
      <c r="AQ16" s="54"/>
      <c r="AR16" s="56"/>
      <c r="AS16" s="54"/>
      <c r="AT16" s="54"/>
      <c r="AU16" s="54"/>
      <c r="AV16" s="54"/>
      <c r="AW16" s="54"/>
      <c r="AX16" s="54"/>
      <c r="AY16" s="56"/>
      <c r="AZ16" s="54"/>
      <c r="BA16" s="54"/>
      <c r="BB16" s="54"/>
      <c r="BC16" s="100"/>
      <c r="BD16" s="8"/>
      <c r="BE16" s="8"/>
      <c r="BF16" s="28" t="s">
        <v>277</v>
      </c>
      <c r="BG16" s="28" t="s">
        <v>277</v>
      </c>
      <c r="BH16" s="28" t="s">
        <v>277</v>
      </c>
      <c r="BI16" s="28" t="s">
        <v>277</v>
      </c>
      <c r="BJ16" s="28" t="s">
        <v>277</v>
      </c>
      <c r="BK16" s="28" t="s">
        <v>277</v>
      </c>
      <c r="BL16" s="28" t="s">
        <v>277</v>
      </c>
      <c r="BM16" s="28" t="s">
        <v>277</v>
      </c>
      <c r="BN16" s="28" t="s">
        <v>277</v>
      </c>
      <c r="BO16" s="28" t="s">
        <v>277</v>
      </c>
      <c r="BP16" s="8"/>
      <c r="BQ16" s="20" t="str">
        <f>IF(FV16=FALSE,B16,"")</f>
        <v/>
      </c>
      <c r="BR16" s="20" t="str">
        <f>IF(FV14=FALSE,C15,"")</f>
        <v/>
      </c>
      <c r="BS16" s="20" t="str">
        <f>BS15</f>
        <v/>
      </c>
      <c r="BT16" s="22" t="str">
        <f t="shared" si="31"/>
        <v/>
      </c>
      <c r="BU16" s="20" t="str">
        <f>IF(FV16=FALSE,E16,"")</f>
        <v/>
      </c>
      <c r="BV16" s="20" t="str">
        <f>IF(FV16=FALSE,G16,"")</f>
        <v/>
      </c>
      <c r="BW16" s="20" t="str">
        <f>IF(FV16=FALSE,F16,"")</f>
        <v/>
      </c>
      <c r="BX16" s="22" t="str">
        <f>IF(FV16=FALSE,J16,"")</f>
        <v/>
      </c>
      <c r="BY16" s="20" t="str">
        <f>IF(FV16=FALSE,K16,"")</f>
        <v/>
      </c>
      <c r="BZ16" s="20" t="str">
        <f>IF(FV16=FALSE,L16,"")</f>
        <v/>
      </c>
      <c r="CA16" s="18"/>
      <c r="CB16" s="3" t="str">
        <f>IF(ET14=1, EQ15,"")</f>
        <v/>
      </c>
      <c r="CC16" s="3" t="str">
        <f>IF(ET14=1, ER15,"")</f>
        <v/>
      </c>
      <c r="CD16" s="3" t="str">
        <f>IF(ET14=1, ES15,"")</f>
        <v/>
      </c>
      <c r="CE16" s="3" t="str">
        <f>CE15</f>
        <v/>
      </c>
      <c r="CF16" s="3" t="str">
        <f>CF15</f>
        <v/>
      </c>
      <c r="CG16" s="3" t="str">
        <f>CG15</f>
        <v/>
      </c>
      <c r="CH16" s="3" t="str">
        <f t="shared" si="75"/>
        <v/>
      </c>
      <c r="CI16" s="8"/>
      <c r="CJ16" s="3" t="str">
        <f>IF(ET16=2,V15,"")</f>
        <v/>
      </c>
      <c r="CK16" s="3" t="str">
        <f>IF(ET16=2,W15,"")</f>
        <v/>
      </c>
      <c r="CL16" s="3" t="str">
        <f>CL15</f>
        <v/>
      </c>
      <c r="CM16" s="3" t="str">
        <f>CM15</f>
        <v/>
      </c>
      <c r="CN16" s="8"/>
      <c r="CO16" s="3" t="str">
        <f>IF(ET16=3,AG15,"")</f>
        <v/>
      </c>
      <c r="CP16" s="3" t="str">
        <f>IF(ET16=3,AH15,"")</f>
        <v/>
      </c>
      <c r="CQ16" s="3" t="str">
        <f>CQ15</f>
        <v/>
      </c>
      <c r="CR16" s="3" t="str">
        <f>CR15</f>
        <v/>
      </c>
      <c r="CS16" s="8"/>
      <c r="CT16" s="3" t="str">
        <f>IF(ET16=4,AJ15,"")</f>
        <v/>
      </c>
      <c r="CU16" s="3" t="str">
        <f>IF(ET16=4,AK15,"")</f>
        <v/>
      </c>
      <c r="CV16" s="3" t="str">
        <f>CV15</f>
        <v/>
      </c>
      <c r="CW16" s="3" t="str">
        <f>CW15</f>
        <v/>
      </c>
      <c r="CX16" s="8"/>
      <c r="CY16" s="3" t="str">
        <f>IF(ET16=5,AM15,"")</f>
        <v/>
      </c>
      <c r="CZ16" s="3" t="str">
        <f>IF(ET16=5,AN15,"")</f>
        <v/>
      </c>
      <c r="DA16" s="3" t="str">
        <f>IF(ET16=5,AO15,"")</f>
        <v/>
      </c>
      <c r="DB16" s="3" t="str">
        <f>DB15</f>
        <v/>
      </c>
      <c r="DC16" s="3" t="str">
        <f>DC15</f>
        <v/>
      </c>
      <c r="DD16" s="3" t="str">
        <f>DD15</f>
        <v/>
      </c>
      <c r="DE16" s="3" t="str">
        <f>DE15</f>
        <v/>
      </c>
      <c r="DF16" s="3" t="str">
        <f>DF15</f>
        <v/>
      </c>
      <c r="DG16" s="3" t="str">
        <f t="shared" si="76"/>
        <v/>
      </c>
      <c r="DH16" s="8"/>
      <c r="DI16" s="3" t="str">
        <f>IF(ET14=6,AS15,"")</f>
        <v/>
      </c>
      <c r="DJ16" s="3" t="str">
        <f>IF(ET14=6,AT15,"")</f>
        <v/>
      </c>
      <c r="DK16" s="3" t="str">
        <f>IF(ET14=6,AU15,"")</f>
        <v/>
      </c>
      <c r="DL16" s="3" t="str">
        <f>IF(ET14=6,AV15,"")</f>
        <v/>
      </c>
      <c r="DM16" s="3" t="str">
        <f>DM15</f>
        <v/>
      </c>
      <c r="DN16" s="3" t="str">
        <f>DN15</f>
        <v/>
      </c>
      <c r="DO16" s="3" t="str">
        <f>DO15</f>
        <v/>
      </c>
      <c r="DP16" s="3" t="str">
        <f>DP15</f>
        <v/>
      </c>
      <c r="DQ16" s="3" t="str">
        <f>DQ15</f>
        <v/>
      </c>
      <c r="DR16" s="3" t="str">
        <f>DR15</f>
        <v/>
      </c>
      <c r="DS16" s="3" t="str">
        <f t="shared" si="77"/>
        <v/>
      </c>
      <c r="DT16" s="8"/>
      <c r="DU16" s="3" t="str">
        <f>IF(ET14=7,AZ15,"")</f>
        <v/>
      </c>
      <c r="DV16" s="3" t="str">
        <f>IF(ET14=7,BA15,"")</f>
        <v/>
      </c>
      <c r="DW16" s="3" t="str">
        <f>IF(ET14=7,BB15,"")</f>
        <v/>
      </c>
      <c r="DX16" s="3" t="str">
        <f>IF(ET14=7,BC15,"")</f>
        <v/>
      </c>
      <c r="DY16" s="3" t="str">
        <f>DY15</f>
        <v/>
      </c>
      <c r="DZ16" s="3" t="str">
        <f>DZ15</f>
        <v/>
      </c>
      <c r="EA16" s="3" t="str">
        <f>EA15</f>
        <v/>
      </c>
      <c r="EB16" s="3" t="str">
        <f>EB15</f>
        <v/>
      </c>
      <c r="EC16" s="3" t="str">
        <f t="shared" si="78"/>
        <v/>
      </c>
      <c r="ED16" s="8"/>
      <c r="EE16" s="28" t="s">
        <v>277</v>
      </c>
      <c r="EF16" s="28" t="s">
        <v>277</v>
      </c>
      <c r="EG16" s="28" t="s">
        <v>277</v>
      </c>
      <c r="EH16" s="28" t="s">
        <v>277</v>
      </c>
      <c r="EI16" s="28" t="s">
        <v>277</v>
      </c>
      <c r="EJ16" s="28" t="s">
        <v>277</v>
      </c>
      <c r="EK16" s="28" t="s">
        <v>277</v>
      </c>
      <c r="EL16" s="28" t="s">
        <v>277</v>
      </c>
      <c r="EM16" s="28" t="s">
        <v>277</v>
      </c>
      <c r="EN16" s="28" t="s">
        <v>277</v>
      </c>
      <c r="EO16" s="8"/>
      <c r="EP16" s="9"/>
      <c r="EQ16" s="16" t="str">
        <f>IF(FD16&gt;0, (N16+Y16+R16+AC16), "")</f>
        <v/>
      </c>
      <c r="ER16" s="26" t="str">
        <f>IF(FD16&gt;0,FE16,"")</f>
        <v/>
      </c>
      <c r="ES16" s="16" t="str">
        <f>IF(FD16&gt;0, (P16+AA16+T16+AE16), "")</f>
        <v/>
      </c>
      <c r="ET16" s="16">
        <f>FO16+FP16+FQ16+FR16+FS16+FT16+FU16</f>
        <v>0</v>
      </c>
      <c r="EU16" s="13"/>
      <c r="EV16" s="12" t="b">
        <f t="shared" si="79"/>
        <v>1</v>
      </c>
      <c r="EW16" s="3" t="b">
        <f t="shared" si="80"/>
        <v>1</v>
      </c>
      <c r="EX16" s="3" t="b">
        <f t="shared" si="81"/>
        <v>1</v>
      </c>
      <c r="EY16" s="3" t="b">
        <f t="shared" si="82"/>
        <v>1</v>
      </c>
      <c r="EZ16" s="3">
        <f t="shared" si="83"/>
        <v>0</v>
      </c>
      <c r="FA16" s="3">
        <f t="shared" si="84"/>
        <v>0</v>
      </c>
      <c r="FB16" s="3">
        <f t="shared" si="85"/>
        <v>0</v>
      </c>
      <c r="FC16" s="3">
        <f t="shared" si="86"/>
        <v>0</v>
      </c>
      <c r="FD16" s="3">
        <f t="shared" si="87"/>
        <v>0</v>
      </c>
      <c r="FE16" s="3" t="e">
        <f t="shared" si="88"/>
        <v>#VALUE!</v>
      </c>
      <c r="FF16" s="3">
        <f t="shared" si="89"/>
        <v>0</v>
      </c>
      <c r="FG16" s="3">
        <f t="shared" si="90"/>
        <v>0</v>
      </c>
      <c r="FH16" s="3" t="e">
        <f t="shared" si="12"/>
        <v>#VALUE!</v>
      </c>
      <c r="FI16" s="3" t="b">
        <f t="shared" si="91"/>
        <v>1</v>
      </c>
      <c r="FJ16" s="3" t="b">
        <f t="shared" si="92"/>
        <v>1</v>
      </c>
      <c r="FK16" s="3" t="b">
        <f t="shared" si="93"/>
        <v>1</v>
      </c>
      <c r="FL16" s="3" t="b">
        <f t="shared" si="94"/>
        <v>1</v>
      </c>
      <c r="FM16" s="3" t="b">
        <f t="shared" si="95"/>
        <v>1</v>
      </c>
      <c r="FN16" s="3" t="b">
        <f t="shared" si="96"/>
        <v>1</v>
      </c>
      <c r="FO16" s="3">
        <f t="shared" si="97"/>
        <v>0</v>
      </c>
      <c r="FP16" s="3">
        <f t="shared" si="98"/>
        <v>0</v>
      </c>
      <c r="FQ16" s="3">
        <f t="shared" si="99"/>
        <v>0</v>
      </c>
      <c r="FR16" s="3">
        <f t="shared" si="100"/>
        <v>0</v>
      </c>
      <c r="FS16" s="3">
        <f t="shared" si="101"/>
        <v>0</v>
      </c>
      <c r="FT16" s="3">
        <f t="shared" si="102"/>
        <v>0</v>
      </c>
      <c r="FU16" s="3">
        <f t="shared" si="103"/>
        <v>0</v>
      </c>
      <c r="FV16" s="21" t="b">
        <f t="shared" si="26"/>
        <v>1</v>
      </c>
      <c r="FW16" s="24">
        <f t="shared" si="104"/>
        <v>1</v>
      </c>
      <c r="FX16" s="24">
        <f t="shared" si="27"/>
        <v>0</v>
      </c>
      <c r="FY16" s="29" t="e">
        <f t="shared" si="28"/>
        <v>#VALUE!</v>
      </c>
      <c r="FZ16" s="24" t="e">
        <f t="shared" si="29"/>
        <v>#VALUE!</v>
      </c>
      <c r="GA16" s="24" t="e">
        <f t="shared" si="30"/>
        <v>#VALUE!</v>
      </c>
      <c r="GB16" s="24">
        <f t="shared" si="105"/>
        <v>1</v>
      </c>
      <c r="GC16" s="24" t="e">
        <f t="shared" si="106"/>
        <v>#VALUE!</v>
      </c>
      <c r="GD16" s="24" t="e">
        <f t="shared" si="107"/>
        <v>#VALUE!</v>
      </c>
      <c r="GE16" s="24" t="e">
        <f t="shared" si="108"/>
        <v>#VALUE!</v>
      </c>
      <c r="GF16" s="24">
        <f t="shared" si="109"/>
        <v>0</v>
      </c>
      <c r="GG16" s="24">
        <f t="shared" si="110"/>
        <v>0</v>
      </c>
      <c r="GH16" s="24">
        <f t="shared" si="111"/>
        <v>0</v>
      </c>
      <c r="GI16" s="24">
        <f t="shared" si="112"/>
        <v>0</v>
      </c>
      <c r="GJ16" s="24">
        <f t="shared" si="113"/>
        <v>2</v>
      </c>
      <c r="GK16" s="24">
        <f t="shared" si="114"/>
        <v>2</v>
      </c>
      <c r="GL16" s="24">
        <f t="shared" si="115"/>
        <v>2</v>
      </c>
      <c r="GM16" s="31">
        <f t="shared" si="116"/>
        <v>2</v>
      </c>
      <c r="GN16" s="13"/>
      <c r="GO16" s="12"/>
    </row>
    <row r="17" spans="1:197" s="3" customFormat="1">
      <c r="A17" s="54"/>
      <c r="B17" s="54"/>
      <c r="C17" s="54"/>
      <c r="D17" s="54"/>
      <c r="E17" s="54"/>
      <c r="F17" s="54"/>
      <c r="G17" s="54"/>
      <c r="H17" s="54"/>
      <c r="I17" s="54"/>
      <c r="J17" s="54"/>
      <c r="K17" s="54"/>
      <c r="L17" s="54"/>
      <c r="M17" s="56"/>
      <c r="N17" s="54"/>
      <c r="O17" s="54"/>
      <c r="P17" s="54"/>
      <c r="Q17" s="56"/>
      <c r="R17" s="54"/>
      <c r="S17" s="54"/>
      <c r="T17" s="54"/>
      <c r="U17" s="56"/>
      <c r="V17" s="54"/>
      <c r="W17" s="54"/>
      <c r="X17" s="56"/>
      <c r="Y17" s="54"/>
      <c r="Z17" s="54"/>
      <c r="AA17" s="54"/>
      <c r="AB17" s="56"/>
      <c r="AC17" s="54"/>
      <c r="AD17" s="54"/>
      <c r="AE17" s="54"/>
      <c r="AF17" s="56"/>
      <c r="AG17" s="54"/>
      <c r="AH17" s="54"/>
      <c r="AI17" s="56"/>
      <c r="AJ17" s="54"/>
      <c r="AK17" s="54"/>
      <c r="AL17" s="56"/>
      <c r="AM17" s="54"/>
      <c r="AN17" s="54"/>
      <c r="AO17" s="54"/>
      <c r="AP17" s="54"/>
      <c r="AQ17" s="54"/>
      <c r="AR17" s="56"/>
      <c r="AS17" s="54"/>
      <c r="AT17" s="54"/>
      <c r="AU17" s="54"/>
      <c r="AV17" s="54"/>
      <c r="AW17" s="54"/>
      <c r="AX17" s="54"/>
      <c r="AY17" s="56"/>
      <c r="AZ17" s="54"/>
      <c r="BA17" s="54"/>
      <c r="BB17" s="54"/>
      <c r="BC17" s="100"/>
      <c r="BD17" s="8"/>
      <c r="BE17" s="8"/>
      <c r="BP17" s="8"/>
      <c r="BQ17" s="20" t="str">
        <f>IF(FV17=FALSE,B17,"")</f>
        <v/>
      </c>
      <c r="BR17" s="20" t="str">
        <f>BR14</f>
        <v/>
      </c>
      <c r="BS17" s="20" t="str">
        <f>IF(FV14=FALSE,C17,"")</f>
        <v/>
      </c>
      <c r="BT17" s="22" t="str">
        <f t="shared" si="31"/>
        <v/>
      </c>
      <c r="BU17" s="20" t="str">
        <f>IF(FV17=FALSE,E17,"")</f>
        <v/>
      </c>
      <c r="BV17" s="20" t="str">
        <f>IF(FV17=FALSE,G17,"")</f>
        <v/>
      </c>
      <c r="BW17" s="20" t="str">
        <f>IF(FV17=FALSE,F17,"")</f>
        <v/>
      </c>
      <c r="BX17" s="22" t="str">
        <f>IF(FV17=FALSE,J17,"")</f>
        <v/>
      </c>
      <c r="BY17" s="20" t="str">
        <f>IF(FV17=FALSE,K17,"")</f>
        <v/>
      </c>
      <c r="BZ17" s="20" t="str">
        <f>IF(FV17=FALSE,L17,"")</f>
        <v/>
      </c>
      <c r="CA17" s="18"/>
      <c r="CB17" s="3" t="str">
        <f>CB14</f>
        <v/>
      </c>
      <c r="CC17" s="3" t="str">
        <f>CC14</f>
        <v/>
      </c>
      <c r="CD17" s="3" t="str">
        <f>CD14</f>
        <v/>
      </c>
      <c r="CE17" s="3" t="str">
        <f>IF(ET17=1, EQ17,"")</f>
        <v/>
      </c>
      <c r="CF17" s="3" t="str">
        <f>IF(ET17=1, ER17,"")</f>
        <v/>
      </c>
      <c r="CG17" s="3" t="str">
        <f>IF(ET17=1, ES17,"")</f>
        <v/>
      </c>
      <c r="CH17" s="3" t="str">
        <f t="shared" si="75"/>
        <v/>
      </c>
      <c r="CI17" s="8"/>
      <c r="CJ17" s="3" t="str">
        <f>CJ14</f>
        <v/>
      </c>
      <c r="CK17" s="3" t="str">
        <f>CK14</f>
        <v/>
      </c>
      <c r="CL17" s="3" t="str">
        <f>IF(ET17=2,V17,"")</f>
        <v/>
      </c>
      <c r="CM17" s="3" t="str">
        <f>IF(ET17=2,W17,"")</f>
        <v/>
      </c>
      <c r="CN17" s="8"/>
      <c r="CO17" s="3" t="str">
        <f>CO15</f>
        <v/>
      </c>
      <c r="CP17" s="3" t="str">
        <f>CP15</f>
        <v/>
      </c>
      <c r="CQ17" s="3" t="str">
        <f>IF(ET17=3,AG17,"")</f>
        <v/>
      </c>
      <c r="CR17" s="3" t="str">
        <f>IF(ET17=3,AH17,"")</f>
        <v/>
      </c>
      <c r="CS17" s="8"/>
      <c r="CT17" s="3" t="str">
        <f>CT14</f>
        <v/>
      </c>
      <c r="CU17" s="3" t="str">
        <f>CU14</f>
        <v/>
      </c>
      <c r="CV17" s="3" t="str">
        <f>IF(ET16=4,AJ17,"")</f>
        <v/>
      </c>
      <c r="CW17" s="3" t="str">
        <f>IF(ET16=4,AK17,"")</f>
        <v/>
      </c>
      <c r="CX17" s="8"/>
      <c r="CY17" s="3" t="str">
        <f>CY14</f>
        <v/>
      </c>
      <c r="CZ17" s="3" t="str">
        <f>CZ14</f>
        <v/>
      </c>
      <c r="DA17" s="3" t="str">
        <f>DA14</f>
        <v/>
      </c>
      <c r="DB17" s="3" t="str">
        <f>IF(ET16=5,AM17,"")</f>
        <v/>
      </c>
      <c r="DC17" s="3" t="str">
        <f>IF(ET16=5,AN17,"")</f>
        <v/>
      </c>
      <c r="DD17" s="3" t="str">
        <f>IF(ET16=5,AO17,"")</f>
        <v/>
      </c>
      <c r="DE17" s="3" t="str">
        <f>IF(ET16=5,AP17,"")</f>
        <v/>
      </c>
      <c r="DF17" s="3" t="str">
        <f t="shared" ref="DF17:DF23" si="117">DF16</f>
        <v/>
      </c>
      <c r="DG17" s="3" t="str">
        <f t="shared" si="76"/>
        <v/>
      </c>
      <c r="DH17" s="8"/>
      <c r="DI17" s="3" t="str">
        <f>DI14</f>
        <v/>
      </c>
      <c r="DJ17" s="3" t="str">
        <f>DJ14</f>
        <v/>
      </c>
      <c r="DK17" s="3" t="str">
        <f>DK14</f>
        <v/>
      </c>
      <c r="DL17" s="3" t="str">
        <f>DL14</f>
        <v/>
      </c>
      <c r="DM17" s="3" t="str">
        <f>IF(ET17=6,AS17,"")</f>
        <v/>
      </c>
      <c r="DN17" s="3" t="str">
        <f>IF(ET17=6,AT17,"")</f>
        <v/>
      </c>
      <c r="DO17" s="3" t="str">
        <f>IF(ET17=6,AU17,"")</f>
        <v/>
      </c>
      <c r="DP17" s="3" t="str">
        <f>IF(ET17=6,AV17,"")</f>
        <v/>
      </c>
      <c r="DQ17" s="3" t="str">
        <f t="shared" ref="DQ17:DR19" si="118">DQ14</f>
        <v/>
      </c>
      <c r="DR17" s="3" t="str">
        <f t="shared" si="118"/>
        <v/>
      </c>
      <c r="DS17" s="3" t="str">
        <f t="shared" si="77"/>
        <v/>
      </c>
      <c r="DT17" s="8"/>
      <c r="DU17" s="3" t="str">
        <f>DU14</f>
        <v/>
      </c>
      <c r="DV17" s="3" t="str">
        <f>DV14</f>
        <v/>
      </c>
      <c r="DW17" s="3" t="str">
        <f>DW14</f>
        <v/>
      </c>
      <c r="DX17" s="3" t="str">
        <f>DX14</f>
        <v/>
      </c>
      <c r="DY17" s="3" t="str">
        <f>IF(ET17=7,AZ17,"")</f>
        <v/>
      </c>
      <c r="DZ17" s="3" t="str">
        <f>IF(ET17=7,BA17,"")</f>
        <v/>
      </c>
      <c r="EA17" s="3" t="str">
        <f>IF(ET17=7,BB17,"")</f>
        <v/>
      </c>
      <c r="EB17" s="3" t="str">
        <f>IF(ET17=7,BC17,"")</f>
        <v/>
      </c>
      <c r="EC17" s="3" t="str">
        <f t="shared" si="78"/>
        <v/>
      </c>
      <c r="ED17" s="8"/>
      <c r="EE17" s="28" t="s">
        <v>277</v>
      </c>
      <c r="EF17" s="28" t="s">
        <v>277</v>
      </c>
      <c r="EG17" s="28" t="s">
        <v>277</v>
      </c>
      <c r="EH17" s="28" t="s">
        <v>277</v>
      </c>
      <c r="EI17" s="28" t="s">
        <v>277</v>
      </c>
      <c r="EJ17" s="28" t="s">
        <v>277</v>
      </c>
      <c r="EK17" s="28" t="s">
        <v>277</v>
      </c>
      <c r="EL17" s="28" t="s">
        <v>277</v>
      </c>
      <c r="EM17" s="28" t="s">
        <v>277</v>
      </c>
      <c r="EN17" s="28" t="s">
        <v>277</v>
      </c>
      <c r="EO17" s="8"/>
      <c r="EP17" s="9"/>
      <c r="EQ17" s="16" t="str">
        <f>IF(FD17&gt;0, (N17+Y17+R17+AC17), "")</f>
        <v/>
      </c>
      <c r="ER17" s="26" t="str">
        <f>IF(FD17&gt;0,FE17,"")</f>
        <v/>
      </c>
      <c r="ES17" s="16" t="str">
        <f>IF(FD17&gt;0, (P17+AA17+T17+AE17), "")</f>
        <v/>
      </c>
      <c r="ET17" s="16">
        <f>FO17+FP17+FQ17+FR17+FS17+FT17+FU17</f>
        <v>0</v>
      </c>
      <c r="EU17" s="13"/>
      <c r="EV17" s="12" t="b">
        <f t="shared" si="79"/>
        <v>1</v>
      </c>
      <c r="EW17" s="3" t="b">
        <f t="shared" si="80"/>
        <v>1</v>
      </c>
      <c r="EX17" s="3" t="b">
        <f t="shared" si="81"/>
        <v>1</v>
      </c>
      <c r="EY17" s="3" t="b">
        <f t="shared" si="82"/>
        <v>1</v>
      </c>
      <c r="EZ17" s="3">
        <f t="shared" si="83"/>
        <v>0</v>
      </c>
      <c r="FA17" s="3">
        <f t="shared" si="84"/>
        <v>0</v>
      </c>
      <c r="FB17" s="3">
        <f t="shared" si="85"/>
        <v>0</v>
      </c>
      <c r="FC17" s="3">
        <f t="shared" si="86"/>
        <v>0</v>
      </c>
      <c r="FD17" s="3">
        <f t="shared" si="87"/>
        <v>0</v>
      </c>
      <c r="FE17" s="3" t="e">
        <f t="shared" si="88"/>
        <v>#VALUE!</v>
      </c>
      <c r="FF17" s="3">
        <f t="shared" si="89"/>
        <v>0</v>
      </c>
      <c r="FG17" s="3">
        <f t="shared" si="90"/>
        <v>0</v>
      </c>
      <c r="FH17" s="3" t="e">
        <f t="shared" si="12"/>
        <v>#VALUE!</v>
      </c>
      <c r="FI17" s="3" t="b">
        <f t="shared" si="91"/>
        <v>1</v>
      </c>
      <c r="FJ17" s="3" t="b">
        <f t="shared" si="92"/>
        <v>1</v>
      </c>
      <c r="FK17" s="3" t="b">
        <f t="shared" si="93"/>
        <v>1</v>
      </c>
      <c r="FL17" s="3" t="b">
        <f t="shared" si="94"/>
        <v>1</v>
      </c>
      <c r="FM17" s="3" t="b">
        <f t="shared" si="95"/>
        <v>1</v>
      </c>
      <c r="FN17" s="3" t="b">
        <f t="shared" si="96"/>
        <v>1</v>
      </c>
      <c r="FO17" s="3">
        <f t="shared" si="97"/>
        <v>0</v>
      </c>
      <c r="FP17" s="3">
        <f t="shared" si="98"/>
        <v>0</v>
      </c>
      <c r="FQ17" s="3">
        <f t="shared" si="99"/>
        <v>0</v>
      </c>
      <c r="FR17" s="3">
        <f t="shared" si="100"/>
        <v>0</v>
      </c>
      <c r="FS17" s="3">
        <f t="shared" si="101"/>
        <v>0</v>
      </c>
      <c r="FT17" s="3">
        <f t="shared" si="102"/>
        <v>0</v>
      </c>
      <c r="FU17" s="3">
        <f t="shared" si="103"/>
        <v>0</v>
      </c>
      <c r="FV17" s="21" t="b">
        <f t="shared" si="26"/>
        <v>1</v>
      </c>
      <c r="FW17" s="24">
        <f t="shared" si="104"/>
        <v>1</v>
      </c>
      <c r="FX17" s="24">
        <f t="shared" si="27"/>
        <v>0</v>
      </c>
      <c r="FY17" s="29" t="e">
        <f t="shared" si="28"/>
        <v>#VALUE!</v>
      </c>
      <c r="FZ17" s="24" t="e">
        <f t="shared" si="29"/>
        <v>#VALUE!</v>
      </c>
      <c r="GA17" s="24" t="e">
        <f t="shared" si="30"/>
        <v>#VALUE!</v>
      </c>
      <c r="GB17" s="24">
        <f t="shared" si="105"/>
        <v>1</v>
      </c>
      <c r="GC17" s="24" t="e">
        <f t="shared" si="106"/>
        <v>#VALUE!</v>
      </c>
      <c r="GD17" s="24" t="e">
        <f t="shared" si="107"/>
        <v>#VALUE!</v>
      </c>
      <c r="GE17" s="24" t="e">
        <f t="shared" si="108"/>
        <v>#VALUE!</v>
      </c>
      <c r="GF17" s="24">
        <f t="shared" si="109"/>
        <v>0</v>
      </c>
      <c r="GG17" s="24">
        <f t="shared" si="110"/>
        <v>0</v>
      </c>
      <c r="GH17" s="24">
        <f t="shared" si="111"/>
        <v>0</v>
      </c>
      <c r="GI17" s="24">
        <f t="shared" si="112"/>
        <v>0</v>
      </c>
      <c r="GJ17" s="24">
        <f t="shared" si="113"/>
        <v>2</v>
      </c>
      <c r="GK17" s="24">
        <f t="shared" si="114"/>
        <v>2</v>
      </c>
      <c r="GL17" s="24">
        <f t="shared" si="115"/>
        <v>2</v>
      </c>
      <c r="GM17" s="31">
        <f t="shared" si="116"/>
        <v>2</v>
      </c>
      <c r="GN17" s="13"/>
      <c r="GO17" s="12"/>
    </row>
    <row r="18" spans="1:197" s="3" customFormat="1">
      <c r="A18" s="123"/>
      <c r="B18" s="123"/>
      <c r="C18" s="123"/>
      <c r="D18" s="123"/>
      <c r="E18" s="123"/>
      <c r="F18" s="123"/>
      <c r="G18" s="123"/>
      <c r="H18" s="123"/>
      <c r="I18" s="123"/>
      <c r="J18" s="123"/>
      <c r="K18" s="123"/>
      <c r="L18" s="123"/>
      <c r="M18" s="56"/>
      <c r="N18" s="123"/>
      <c r="O18" s="123"/>
      <c r="P18" s="123"/>
      <c r="Q18" s="56"/>
      <c r="R18" s="123"/>
      <c r="S18" s="123"/>
      <c r="T18" s="123"/>
      <c r="U18" s="56"/>
      <c r="V18" s="123"/>
      <c r="W18" s="123"/>
      <c r="X18" s="56"/>
      <c r="Y18" s="123"/>
      <c r="Z18" s="123"/>
      <c r="AA18" s="123"/>
      <c r="AB18" s="56"/>
      <c r="AC18" s="123"/>
      <c r="AD18" s="123"/>
      <c r="AE18" s="123"/>
      <c r="AF18" s="56"/>
      <c r="AG18" s="123"/>
      <c r="AH18" s="123"/>
      <c r="AI18" s="56"/>
      <c r="AJ18" s="123"/>
      <c r="AK18" s="123"/>
      <c r="AL18" s="56"/>
      <c r="AM18" s="123"/>
      <c r="AN18" s="123"/>
      <c r="AO18" s="123"/>
      <c r="AP18" s="123"/>
      <c r="AQ18" s="123"/>
      <c r="AR18" s="56"/>
      <c r="AS18" s="123"/>
      <c r="AT18" s="123"/>
      <c r="AU18" s="123"/>
      <c r="AV18" s="123"/>
      <c r="AW18" s="123"/>
      <c r="AX18" s="123"/>
      <c r="AY18" s="56"/>
      <c r="AZ18" s="123"/>
      <c r="BA18" s="123"/>
      <c r="BB18" s="123"/>
      <c r="BC18" s="124"/>
      <c r="BD18" s="8"/>
      <c r="BE18" s="8"/>
      <c r="BP18" s="8"/>
      <c r="BQ18" s="20" t="str">
        <f t="shared" ref="BQ18:BQ23" si="119">BQ17</f>
        <v/>
      </c>
      <c r="BR18" s="20" t="str">
        <f>BS14</f>
        <v/>
      </c>
      <c r="BS18" s="20" t="str">
        <f>BS17</f>
        <v/>
      </c>
      <c r="BT18" s="22" t="str">
        <f t="shared" si="31"/>
        <v/>
      </c>
      <c r="BU18" s="20" t="str">
        <f t="shared" ref="BU18:BU23" si="120">BU17</f>
        <v/>
      </c>
      <c r="BV18" s="20" t="str">
        <f t="shared" ref="BV18:BV23" si="121">BV17</f>
        <v/>
      </c>
      <c r="BW18" s="20" t="str">
        <f t="shared" ref="BW18:BX23" si="122">BW17</f>
        <v/>
      </c>
      <c r="BX18" s="22" t="str">
        <f>IF(FV18=FALSE,J18,"")</f>
        <v/>
      </c>
      <c r="BY18" s="20" t="str">
        <f t="shared" ref="BY18:BY23" si="123">BY17</f>
        <v/>
      </c>
      <c r="BZ18" s="20" t="str">
        <f t="shared" ref="BZ18:BZ23" si="124">BZ17</f>
        <v/>
      </c>
      <c r="CA18" s="18"/>
      <c r="CB18" s="3" t="str">
        <f>CB16</f>
        <v/>
      </c>
      <c r="CC18" s="3" t="str">
        <f>CC16</f>
        <v/>
      </c>
      <c r="CD18" s="3" t="str">
        <f>CD16</f>
        <v/>
      </c>
      <c r="CE18" s="3" t="str">
        <f t="shared" ref="CE18:CG19" si="125">CE17</f>
        <v/>
      </c>
      <c r="CF18" s="3" t="str">
        <f t="shared" si="125"/>
        <v/>
      </c>
      <c r="CG18" s="3" t="str">
        <f t="shared" si="125"/>
        <v/>
      </c>
      <c r="CH18" s="3" t="str">
        <f t="shared" si="75"/>
        <v/>
      </c>
      <c r="CI18" s="8"/>
      <c r="CJ18" s="3" t="str">
        <f>CJ16</f>
        <v/>
      </c>
      <c r="CK18" s="3" t="str">
        <f>CK16</f>
        <v/>
      </c>
      <c r="CL18" s="3" t="str">
        <f>CL17</f>
        <v/>
      </c>
      <c r="CM18" s="3" t="str">
        <f>CM17</f>
        <v/>
      </c>
      <c r="CN18" s="8"/>
      <c r="CO18" s="3" t="str">
        <f>CO16</f>
        <v/>
      </c>
      <c r="CP18" s="3" t="str">
        <f>CP16</f>
        <v/>
      </c>
      <c r="CQ18" s="3" t="str">
        <f>CQ17</f>
        <v/>
      </c>
      <c r="CR18" s="3" t="str">
        <f>CR17</f>
        <v/>
      </c>
      <c r="CS18" s="8"/>
      <c r="CT18" s="3" t="str">
        <f>CT16</f>
        <v/>
      </c>
      <c r="CU18" s="3" t="str">
        <f>CU16</f>
        <v/>
      </c>
      <c r="CV18" s="3" t="str">
        <f>CV17</f>
        <v/>
      </c>
      <c r="CW18" s="3" t="str">
        <f>CW17</f>
        <v/>
      </c>
      <c r="CX18" s="8"/>
      <c r="CY18" s="3" t="str">
        <f>CY16</f>
        <v/>
      </c>
      <c r="CZ18" s="3" t="str">
        <f>CZ16</f>
        <v/>
      </c>
      <c r="DA18" s="3" t="str">
        <f>DA16</f>
        <v/>
      </c>
      <c r="DB18" s="3" t="str">
        <f t="shared" ref="DB18:DE19" si="126">DB17</f>
        <v/>
      </c>
      <c r="DC18" s="3" t="str">
        <f t="shared" si="126"/>
        <v/>
      </c>
      <c r="DD18" s="3" t="str">
        <f t="shared" si="126"/>
        <v/>
      </c>
      <c r="DE18" s="3" t="str">
        <f t="shared" si="126"/>
        <v/>
      </c>
      <c r="DF18" s="3" t="str">
        <f t="shared" si="117"/>
        <v/>
      </c>
      <c r="DG18" s="3" t="str">
        <f t="shared" si="76"/>
        <v/>
      </c>
      <c r="DH18" s="8"/>
      <c r="DI18" s="3" t="str">
        <f>DI16</f>
        <v/>
      </c>
      <c r="DJ18" s="3" t="str">
        <f>DJ16</f>
        <v/>
      </c>
      <c r="DK18" s="3" t="str">
        <f>DK16</f>
        <v/>
      </c>
      <c r="DL18" s="3" t="str">
        <f>DL16</f>
        <v/>
      </c>
      <c r="DM18" s="3" t="str">
        <f t="shared" ref="DM18:DP19" si="127">DM17</f>
        <v/>
      </c>
      <c r="DN18" s="3" t="str">
        <f t="shared" si="127"/>
        <v/>
      </c>
      <c r="DO18" s="3" t="str">
        <f t="shared" si="127"/>
        <v/>
      </c>
      <c r="DP18" s="3" t="str">
        <f t="shared" si="127"/>
        <v/>
      </c>
      <c r="DQ18" s="3" t="str">
        <f t="shared" si="118"/>
        <v/>
      </c>
      <c r="DR18" s="3" t="str">
        <f t="shared" si="118"/>
        <v/>
      </c>
      <c r="DS18" s="3" t="str">
        <f t="shared" si="77"/>
        <v/>
      </c>
      <c r="DT18" s="8"/>
      <c r="DU18" s="3" t="str">
        <f>DU16</f>
        <v/>
      </c>
      <c r="DV18" s="3" t="str">
        <f>DV16</f>
        <v/>
      </c>
      <c r="DW18" s="3" t="str">
        <f>DW16</f>
        <v/>
      </c>
      <c r="DX18" s="3" t="str">
        <f>DX16</f>
        <v/>
      </c>
      <c r="DY18" s="3" t="str">
        <f t="shared" ref="DY18:EB19" si="128">DY17</f>
        <v/>
      </c>
      <c r="DZ18" s="3" t="str">
        <f t="shared" si="128"/>
        <v/>
      </c>
      <c r="EA18" s="3" t="str">
        <f t="shared" si="128"/>
        <v/>
      </c>
      <c r="EB18" s="3" t="str">
        <f t="shared" si="128"/>
        <v/>
      </c>
      <c r="EC18" s="3" t="str">
        <f t="shared" si="78"/>
        <v/>
      </c>
      <c r="ED18" s="8"/>
      <c r="EE18" s="28" t="s">
        <v>277</v>
      </c>
      <c r="EF18" s="28" t="s">
        <v>277</v>
      </c>
      <c r="EG18" s="28" t="s">
        <v>277</v>
      </c>
      <c r="EH18" s="28" t="s">
        <v>277</v>
      </c>
      <c r="EI18" s="28" t="s">
        <v>277</v>
      </c>
      <c r="EJ18" s="28" t="s">
        <v>277</v>
      </c>
      <c r="EK18" s="28" t="s">
        <v>277</v>
      </c>
      <c r="EL18" s="28" t="s">
        <v>277</v>
      </c>
      <c r="EM18" s="28" t="s">
        <v>277</v>
      </c>
      <c r="EN18" s="28" t="s">
        <v>277</v>
      </c>
      <c r="EO18" s="8"/>
      <c r="EP18" s="9"/>
      <c r="EQ18" s="16" t="str">
        <f>IF(FD18&gt;0, (N18+Y18+R18+AC18), "")</f>
        <v/>
      </c>
      <c r="ER18" s="26" t="str">
        <f>IF(FD18&gt;0,FE18,"")</f>
        <v/>
      </c>
      <c r="ES18" s="16" t="str">
        <f>IF(FD18&gt;0, (P18+AA18+T18+AE18), "")</f>
        <v/>
      </c>
      <c r="ET18" s="16">
        <f>FO18+FP18+FQ18+FR18+FS18+FT18+FU18</f>
        <v>0</v>
      </c>
      <c r="EU18" s="13"/>
      <c r="EV18" s="12" t="b">
        <f t="shared" si="79"/>
        <v>1</v>
      </c>
      <c r="EW18" s="3" t="b">
        <f t="shared" si="80"/>
        <v>1</v>
      </c>
      <c r="EX18" s="3" t="b">
        <f t="shared" si="81"/>
        <v>1</v>
      </c>
      <c r="EY18" s="3" t="b">
        <f t="shared" si="82"/>
        <v>1</v>
      </c>
      <c r="EZ18" s="3">
        <f t="shared" si="83"/>
        <v>0</v>
      </c>
      <c r="FA18" s="3">
        <f t="shared" si="84"/>
        <v>0</v>
      </c>
      <c r="FB18" s="3">
        <f t="shared" si="85"/>
        <v>0</v>
      </c>
      <c r="FC18" s="3">
        <f t="shared" si="86"/>
        <v>0</v>
      </c>
      <c r="FD18" s="3">
        <f t="shared" si="87"/>
        <v>0</v>
      </c>
      <c r="FE18" s="3" t="e">
        <f t="shared" si="88"/>
        <v>#VALUE!</v>
      </c>
      <c r="FF18" s="3">
        <f t="shared" si="89"/>
        <v>0</v>
      </c>
      <c r="FG18" s="3">
        <f t="shared" si="90"/>
        <v>0</v>
      </c>
      <c r="FH18" s="3" t="e">
        <f t="shared" si="12"/>
        <v>#VALUE!</v>
      </c>
      <c r="FI18" s="3" t="b">
        <f t="shared" si="91"/>
        <v>1</v>
      </c>
      <c r="FJ18" s="3" t="b">
        <f t="shared" si="92"/>
        <v>1</v>
      </c>
      <c r="FK18" s="3" t="b">
        <f t="shared" si="93"/>
        <v>1</v>
      </c>
      <c r="FL18" s="3" t="b">
        <f t="shared" si="94"/>
        <v>1</v>
      </c>
      <c r="FM18" s="3" t="b">
        <f t="shared" si="95"/>
        <v>1</v>
      </c>
      <c r="FN18" s="3" t="b">
        <f t="shared" si="96"/>
        <v>1</v>
      </c>
      <c r="FO18" s="3">
        <f t="shared" si="97"/>
        <v>0</v>
      </c>
      <c r="FP18" s="3">
        <f t="shared" si="98"/>
        <v>0</v>
      </c>
      <c r="FQ18" s="3">
        <f t="shared" si="99"/>
        <v>0</v>
      </c>
      <c r="FR18" s="3">
        <f t="shared" si="100"/>
        <v>0</v>
      </c>
      <c r="FS18" s="3">
        <f t="shared" si="101"/>
        <v>0</v>
      </c>
      <c r="FT18" s="3">
        <f t="shared" si="102"/>
        <v>0</v>
      </c>
      <c r="FU18" s="3">
        <f t="shared" si="103"/>
        <v>0</v>
      </c>
      <c r="FV18" s="21" t="b">
        <f t="shared" si="26"/>
        <v>1</v>
      </c>
      <c r="FW18" s="24">
        <f t="shared" si="104"/>
        <v>1</v>
      </c>
      <c r="FX18" s="24">
        <f t="shared" si="27"/>
        <v>0</v>
      </c>
      <c r="FY18" s="29" t="e">
        <f t="shared" si="28"/>
        <v>#VALUE!</v>
      </c>
      <c r="FZ18" s="24" t="e">
        <f t="shared" si="29"/>
        <v>#VALUE!</v>
      </c>
      <c r="GA18" s="24" t="e">
        <f t="shared" si="30"/>
        <v>#VALUE!</v>
      </c>
      <c r="GB18" s="24">
        <f t="shared" si="105"/>
        <v>1</v>
      </c>
      <c r="GC18" s="24" t="e">
        <f t="shared" si="106"/>
        <v>#VALUE!</v>
      </c>
      <c r="GD18" s="24" t="e">
        <f t="shared" si="107"/>
        <v>#VALUE!</v>
      </c>
      <c r="GE18" s="24" t="e">
        <f t="shared" si="108"/>
        <v>#VALUE!</v>
      </c>
      <c r="GF18" s="24">
        <f t="shared" si="109"/>
        <v>0</v>
      </c>
      <c r="GG18" s="24">
        <f t="shared" si="110"/>
        <v>0</v>
      </c>
      <c r="GH18" s="24">
        <f t="shared" si="111"/>
        <v>0</v>
      </c>
      <c r="GI18" s="24">
        <f t="shared" si="112"/>
        <v>0</v>
      </c>
      <c r="GJ18" s="24">
        <f t="shared" si="113"/>
        <v>2</v>
      </c>
      <c r="GK18" s="24">
        <f t="shared" si="114"/>
        <v>2</v>
      </c>
      <c r="GL18" s="24">
        <f t="shared" si="115"/>
        <v>2</v>
      </c>
      <c r="GM18" s="31">
        <f t="shared" si="116"/>
        <v>2</v>
      </c>
      <c r="GN18" s="13"/>
      <c r="GO18" s="12"/>
    </row>
    <row r="19" spans="1:197" s="3" customFormat="1">
      <c r="A19" s="115" t="s">
        <v>279</v>
      </c>
      <c r="B19" s="115" t="s">
        <v>279</v>
      </c>
      <c r="C19" s="115" t="s">
        <v>279</v>
      </c>
      <c r="D19" s="115" t="s">
        <v>279</v>
      </c>
      <c r="E19" s="115" t="s">
        <v>279</v>
      </c>
      <c r="F19" s="115" t="s">
        <v>279</v>
      </c>
      <c r="G19" s="115" t="s">
        <v>279</v>
      </c>
      <c r="H19" s="115"/>
      <c r="I19" s="115"/>
      <c r="J19" s="115" t="s">
        <v>279</v>
      </c>
      <c r="K19" s="115" t="s">
        <v>279</v>
      </c>
      <c r="L19" s="115" t="s">
        <v>279</v>
      </c>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116"/>
      <c r="BD19" s="8"/>
      <c r="BE19" s="8"/>
      <c r="BP19" s="8"/>
      <c r="BQ19" s="20" t="str">
        <f t="shared" si="119"/>
        <v/>
      </c>
      <c r="BR19" s="20" t="str">
        <f>BS16</f>
        <v/>
      </c>
      <c r="BS19" s="20" t="str">
        <f>BS17</f>
        <v/>
      </c>
      <c r="BT19" s="22" t="str">
        <f t="shared" si="31"/>
        <v/>
      </c>
      <c r="BU19" s="20" t="str">
        <f t="shared" si="120"/>
        <v/>
      </c>
      <c r="BV19" s="20" t="str">
        <f t="shared" si="121"/>
        <v/>
      </c>
      <c r="BW19" s="20" t="str">
        <f t="shared" si="122"/>
        <v/>
      </c>
      <c r="BX19" s="22" t="str">
        <f>BX18</f>
        <v/>
      </c>
      <c r="BY19" s="20" t="str">
        <f t="shared" si="123"/>
        <v/>
      </c>
      <c r="BZ19" s="20" t="str">
        <f t="shared" si="124"/>
        <v/>
      </c>
      <c r="CA19" s="18"/>
      <c r="CB19" s="3" t="str">
        <f>CE15</f>
        <v/>
      </c>
      <c r="CC19" s="3" t="str">
        <f>CF15</f>
        <v/>
      </c>
      <c r="CD19" s="3" t="str">
        <f>CG15</f>
        <v/>
      </c>
      <c r="CE19" s="3" t="str">
        <f t="shared" si="125"/>
        <v/>
      </c>
      <c r="CF19" s="3" t="str">
        <f t="shared" si="125"/>
        <v/>
      </c>
      <c r="CG19" s="3" t="str">
        <f t="shared" si="125"/>
        <v/>
      </c>
      <c r="CH19" s="3" t="str">
        <f t="shared" si="75"/>
        <v/>
      </c>
      <c r="CI19" s="8"/>
      <c r="CJ19" s="3" t="str">
        <f>CL15</f>
        <v/>
      </c>
      <c r="CK19" s="3" t="str">
        <f>CM15</f>
        <v/>
      </c>
      <c r="CL19" s="3" t="str">
        <f>CL18</f>
        <v/>
      </c>
      <c r="CM19" s="3" t="str">
        <f>CM18</f>
        <v/>
      </c>
      <c r="CN19" s="8"/>
      <c r="CO19" s="3" t="str">
        <f>CQ15</f>
        <v/>
      </c>
      <c r="CP19" s="3" t="str">
        <f>CR15</f>
        <v/>
      </c>
      <c r="CQ19" s="3" t="str">
        <f>CQ18</f>
        <v/>
      </c>
      <c r="CR19" s="3" t="str">
        <f>CR18</f>
        <v/>
      </c>
      <c r="CS19" s="8"/>
      <c r="CT19" s="3" t="str">
        <f>CV15</f>
        <v/>
      </c>
      <c r="CU19" s="3" t="str">
        <f>CW15</f>
        <v/>
      </c>
      <c r="CV19" s="3" t="str">
        <f>CV18</f>
        <v/>
      </c>
      <c r="CW19" s="3" t="str">
        <f>CW18</f>
        <v/>
      </c>
      <c r="CX19" s="8"/>
      <c r="CY19" s="3" t="str">
        <f>DB15</f>
        <v/>
      </c>
      <c r="CZ19" s="3" t="str">
        <f>DC15</f>
        <v/>
      </c>
      <c r="DA19" s="3" t="str">
        <f>DD15</f>
        <v/>
      </c>
      <c r="DB19" s="3" t="str">
        <f t="shared" si="126"/>
        <v/>
      </c>
      <c r="DC19" s="3" t="str">
        <f t="shared" si="126"/>
        <v/>
      </c>
      <c r="DD19" s="3" t="str">
        <f t="shared" si="126"/>
        <v/>
      </c>
      <c r="DE19" s="3" t="str">
        <f t="shared" si="126"/>
        <v/>
      </c>
      <c r="DF19" s="3" t="str">
        <f t="shared" si="117"/>
        <v/>
      </c>
      <c r="DG19" s="3" t="str">
        <f t="shared" si="76"/>
        <v/>
      </c>
      <c r="DH19" s="8"/>
      <c r="DI19" s="3" t="str">
        <f>DM15</f>
        <v/>
      </c>
      <c r="DJ19" s="3" t="str">
        <f>DN15</f>
        <v/>
      </c>
      <c r="DK19" s="3" t="str">
        <f>DO15</f>
        <v/>
      </c>
      <c r="DL19" s="3" t="str">
        <f>DP15</f>
        <v/>
      </c>
      <c r="DM19" s="3" t="str">
        <f t="shared" si="127"/>
        <v/>
      </c>
      <c r="DN19" s="3" t="str">
        <f t="shared" si="127"/>
        <v/>
      </c>
      <c r="DO19" s="3" t="str">
        <f t="shared" si="127"/>
        <v/>
      </c>
      <c r="DP19" s="3" t="str">
        <f t="shared" si="127"/>
        <v/>
      </c>
      <c r="DQ19" s="3" t="str">
        <f t="shared" si="118"/>
        <v/>
      </c>
      <c r="DR19" s="3" t="str">
        <f t="shared" si="118"/>
        <v/>
      </c>
      <c r="DS19" s="3" t="str">
        <f t="shared" si="77"/>
        <v/>
      </c>
      <c r="DT19" s="8"/>
      <c r="DU19" s="3" t="str">
        <f>DY16</f>
        <v/>
      </c>
      <c r="DV19" s="3" t="str">
        <f>DZ16</f>
        <v/>
      </c>
      <c r="DW19" s="3" t="str">
        <f>EA16</f>
        <v/>
      </c>
      <c r="DX19" s="3" t="str">
        <f>EB16</f>
        <v/>
      </c>
      <c r="DY19" s="3" t="str">
        <f t="shared" si="128"/>
        <v/>
      </c>
      <c r="DZ19" s="3" t="str">
        <f t="shared" si="128"/>
        <v/>
      </c>
      <c r="EA19" s="3" t="str">
        <f t="shared" si="128"/>
        <v/>
      </c>
      <c r="EB19" s="3" t="str">
        <f t="shared" si="128"/>
        <v/>
      </c>
      <c r="EC19" s="3" t="str">
        <f t="shared" si="78"/>
        <v/>
      </c>
      <c r="ED19" s="8"/>
      <c r="EE19" s="28" t="s">
        <v>277</v>
      </c>
      <c r="EF19" s="28" t="s">
        <v>277</v>
      </c>
      <c r="EG19" s="28" t="s">
        <v>277</v>
      </c>
      <c r="EH19" s="28" t="s">
        <v>277</v>
      </c>
      <c r="EI19" s="28" t="s">
        <v>277</v>
      </c>
      <c r="EJ19" s="28" t="s">
        <v>277</v>
      </c>
      <c r="EK19" s="28" t="s">
        <v>277</v>
      </c>
      <c r="EL19" s="28" t="s">
        <v>277</v>
      </c>
      <c r="EM19" s="28" t="s">
        <v>277</v>
      </c>
      <c r="EN19" s="28" t="s">
        <v>277</v>
      </c>
      <c r="EO19" s="8"/>
      <c r="EP19" s="9"/>
      <c r="EQ19" s="16" t="str">
        <f>EQ18</f>
        <v/>
      </c>
      <c r="ER19" s="16" t="str">
        <f>ER18</f>
        <v/>
      </c>
      <c r="ES19" s="16" t="str">
        <f>ES18</f>
        <v/>
      </c>
      <c r="ET19" s="16">
        <f>ET18</f>
        <v>0</v>
      </c>
      <c r="EU19" s="13"/>
      <c r="EV19" s="12" t="b">
        <f t="shared" si="79"/>
        <v>1</v>
      </c>
      <c r="EW19" s="3" t="b">
        <f t="shared" si="80"/>
        <v>1</v>
      </c>
      <c r="EX19" s="3" t="b">
        <f t="shared" si="81"/>
        <v>1</v>
      </c>
      <c r="EY19" s="3" t="b">
        <f t="shared" si="82"/>
        <v>1</v>
      </c>
      <c r="EZ19" s="3">
        <f t="shared" si="83"/>
        <v>0</v>
      </c>
      <c r="FA19" s="3">
        <f t="shared" si="84"/>
        <v>0</v>
      </c>
      <c r="FB19" s="3">
        <f t="shared" si="85"/>
        <v>0</v>
      </c>
      <c r="FC19" s="3">
        <f t="shared" si="86"/>
        <v>0</v>
      </c>
      <c r="FD19" s="3">
        <f t="shared" si="87"/>
        <v>0</v>
      </c>
      <c r="FE19" s="3" t="e">
        <f t="shared" si="88"/>
        <v>#VALUE!</v>
      </c>
      <c r="FF19" s="3">
        <f t="shared" si="89"/>
        <v>0</v>
      </c>
      <c r="FG19" s="3">
        <f t="shared" si="90"/>
        <v>0</v>
      </c>
      <c r="FH19" s="3" t="e">
        <f t="shared" si="12"/>
        <v>#VALUE!</v>
      </c>
      <c r="FI19" s="3" t="b">
        <f t="shared" si="91"/>
        <v>1</v>
      </c>
      <c r="FJ19" s="3" t="b">
        <f t="shared" si="92"/>
        <v>1</v>
      </c>
      <c r="FK19" s="3" t="b">
        <f t="shared" si="93"/>
        <v>1</v>
      </c>
      <c r="FL19" s="3" t="b">
        <f t="shared" si="94"/>
        <v>1</v>
      </c>
      <c r="FM19" s="3" t="b">
        <f t="shared" si="95"/>
        <v>1</v>
      </c>
      <c r="FN19" s="3" t="b">
        <f t="shared" si="96"/>
        <v>1</v>
      </c>
      <c r="FO19" s="3">
        <f t="shared" si="97"/>
        <v>0</v>
      </c>
      <c r="FP19" s="3">
        <f t="shared" si="98"/>
        <v>0</v>
      </c>
      <c r="FQ19" s="3">
        <f t="shared" si="99"/>
        <v>0</v>
      </c>
      <c r="FR19" s="3">
        <f t="shared" si="100"/>
        <v>0</v>
      </c>
      <c r="FS19" s="3">
        <f t="shared" si="101"/>
        <v>0</v>
      </c>
      <c r="FT19" s="3">
        <f t="shared" si="102"/>
        <v>0</v>
      </c>
      <c r="FU19" s="3">
        <f t="shared" si="103"/>
        <v>0</v>
      </c>
      <c r="FV19" s="21" t="b">
        <f t="shared" si="26"/>
        <v>0</v>
      </c>
      <c r="FW19" s="24">
        <f t="shared" si="104"/>
        <v>1</v>
      </c>
      <c r="FX19" s="24">
        <f t="shared" si="27"/>
        <v>0</v>
      </c>
      <c r="FY19" s="29" t="e">
        <f t="shared" si="28"/>
        <v>#VALUE!</v>
      </c>
      <c r="FZ19" s="24" t="e">
        <f t="shared" si="29"/>
        <v>#VALUE!</v>
      </c>
      <c r="GA19" s="24" t="e">
        <f t="shared" si="30"/>
        <v>#VALUE!</v>
      </c>
      <c r="GB19" s="24">
        <f t="shared" si="105"/>
        <v>1</v>
      </c>
      <c r="GC19" s="24" t="e">
        <f t="shared" si="106"/>
        <v>#VALUE!</v>
      </c>
      <c r="GD19" s="24" t="e">
        <f t="shared" si="107"/>
        <v>#VALUE!</v>
      </c>
      <c r="GE19" s="24" t="e">
        <f t="shared" si="108"/>
        <v>#VALUE!</v>
      </c>
      <c r="GF19" s="24">
        <f t="shared" si="109"/>
        <v>0</v>
      </c>
      <c r="GG19" s="24">
        <f t="shared" si="110"/>
        <v>0</v>
      </c>
      <c r="GH19" s="24">
        <f t="shared" si="111"/>
        <v>0</v>
      </c>
      <c r="GI19" s="24">
        <f t="shared" si="112"/>
        <v>0</v>
      </c>
      <c r="GJ19" s="24">
        <f t="shared" si="113"/>
        <v>2</v>
      </c>
      <c r="GK19" s="24">
        <f t="shared" si="114"/>
        <v>2</v>
      </c>
      <c r="GL19" s="24">
        <f t="shared" si="115"/>
        <v>2</v>
      </c>
      <c r="GM19" s="31">
        <f t="shared" si="116"/>
        <v>2</v>
      </c>
      <c r="GN19" s="13"/>
      <c r="GO19" s="12"/>
    </row>
    <row r="20" spans="1:197" s="3" customFormat="1">
      <c r="A20" s="115" t="s">
        <v>279</v>
      </c>
      <c r="B20" s="115" t="s">
        <v>279</v>
      </c>
      <c r="C20" s="115" t="s">
        <v>279</v>
      </c>
      <c r="D20" s="115" t="s">
        <v>279</v>
      </c>
      <c r="E20" s="115" t="s">
        <v>279</v>
      </c>
      <c r="F20" s="115" t="s">
        <v>279</v>
      </c>
      <c r="G20" s="115" t="s">
        <v>279</v>
      </c>
      <c r="H20" s="115"/>
      <c r="I20" s="115"/>
      <c r="J20" s="115" t="s">
        <v>279</v>
      </c>
      <c r="K20" s="115" t="s">
        <v>279</v>
      </c>
      <c r="L20" s="115" t="s">
        <v>279</v>
      </c>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116"/>
      <c r="BD20" s="8"/>
      <c r="BE20" s="8"/>
      <c r="BP20" s="8"/>
      <c r="BQ20" s="20" t="str">
        <f t="shared" si="119"/>
        <v/>
      </c>
      <c r="BR20" s="20" t="str">
        <f>BR17</f>
        <v/>
      </c>
      <c r="BS20" s="20" t="str">
        <f>IF(FV14=FALSE,C18,"")</f>
        <v/>
      </c>
      <c r="BT20" s="22" t="str">
        <f t="shared" si="31"/>
        <v/>
      </c>
      <c r="BU20" s="20" t="str">
        <f t="shared" si="120"/>
        <v/>
      </c>
      <c r="BV20" s="20" t="str">
        <f t="shared" si="121"/>
        <v/>
      </c>
      <c r="BW20" s="20" t="str">
        <f t="shared" si="122"/>
        <v/>
      </c>
      <c r="BX20" s="22" t="str">
        <f t="shared" si="122"/>
        <v/>
      </c>
      <c r="BY20" s="20" t="str">
        <f t="shared" si="123"/>
        <v/>
      </c>
      <c r="BZ20" s="20" t="str">
        <f t="shared" si="124"/>
        <v/>
      </c>
      <c r="CA20" s="18"/>
      <c r="CB20" s="3" t="str">
        <f t="shared" ref="CB20:CD22" si="129">CB17</f>
        <v/>
      </c>
      <c r="CC20" s="3" t="str">
        <f t="shared" si="129"/>
        <v/>
      </c>
      <c r="CD20" s="3" t="str">
        <f t="shared" si="129"/>
        <v/>
      </c>
      <c r="CE20" s="3" t="str">
        <f>IF(ET20=1, EQ20,"")</f>
        <v/>
      </c>
      <c r="CF20" s="3" t="str">
        <f>IF(ET20=1, ER20,"")</f>
        <v/>
      </c>
      <c r="CG20" s="3" t="str">
        <f>IF(ET20=1, ES20,"")</f>
        <v/>
      </c>
      <c r="CH20" s="3" t="str">
        <f t="shared" si="75"/>
        <v/>
      </c>
      <c r="CI20" s="8"/>
      <c r="CJ20" s="3" t="str">
        <f t="shared" ref="CJ20:CK22" si="130">CJ17</f>
        <v/>
      </c>
      <c r="CK20" s="3" t="str">
        <f t="shared" si="130"/>
        <v/>
      </c>
      <c r="CL20" s="3" t="str">
        <f>IF(ET18=2,V18,"")</f>
        <v/>
      </c>
      <c r="CM20" s="3" t="str">
        <f>IF(ET18=2,W18,"")</f>
        <v/>
      </c>
      <c r="CN20" s="8"/>
      <c r="CO20" s="3" t="str">
        <f t="shared" ref="CO20:CP22" si="131">CO17</f>
        <v/>
      </c>
      <c r="CP20" s="3" t="str">
        <f t="shared" si="131"/>
        <v/>
      </c>
      <c r="CQ20" s="3" t="str">
        <f>IF(ET18=3,AG18,"")</f>
        <v/>
      </c>
      <c r="CR20" s="3" t="str">
        <f>IF(ET18=3,AH18,"")</f>
        <v/>
      </c>
      <c r="CS20" s="8"/>
      <c r="CT20" s="3" t="str">
        <f t="shared" ref="CT20:CU22" si="132">CT17</f>
        <v/>
      </c>
      <c r="CU20" s="3" t="str">
        <f t="shared" si="132"/>
        <v/>
      </c>
      <c r="CV20" s="3" t="str">
        <f>IF(ET18=4,AJ18,"")</f>
        <v/>
      </c>
      <c r="CW20" s="3" t="str">
        <f>IF(ET18=4,AK18,"")</f>
        <v/>
      </c>
      <c r="CX20" s="8"/>
      <c r="CY20" s="3" t="str">
        <f t="shared" ref="CY20:DA22" si="133">CY17</f>
        <v/>
      </c>
      <c r="CZ20" s="3" t="str">
        <f t="shared" si="133"/>
        <v/>
      </c>
      <c r="DA20" s="3" t="str">
        <f t="shared" si="133"/>
        <v/>
      </c>
      <c r="DB20" s="3" t="str">
        <f>IF(ET18=5,AM18,"")</f>
        <v/>
      </c>
      <c r="DC20" s="3" t="str">
        <f>IF(ET18=5,AN18,"")</f>
        <v/>
      </c>
      <c r="DD20" s="3" t="str">
        <f>IF(ET18=5,AO18,"")</f>
        <v/>
      </c>
      <c r="DE20" s="3" t="str">
        <f>IF(ET18=5,AP18,"")</f>
        <v/>
      </c>
      <c r="DF20" s="3" t="str">
        <f t="shared" si="117"/>
        <v/>
      </c>
      <c r="DG20" s="3" t="str">
        <f t="shared" si="76"/>
        <v/>
      </c>
      <c r="DH20" s="8"/>
      <c r="DI20" s="3" t="str">
        <f t="shared" ref="DI20:DL22" si="134">DI17</f>
        <v/>
      </c>
      <c r="DJ20" s="3" t="str">
        <f t="shared" si="134"/>
        <v/>
      </c>
      <c r="DK20" s="3" t="str">
        <f t="shared" si="134"/>
        <v/>
      </c>
      <c r="DL20" s="3" t="str">
        <f t="shared" si="134"/>
        <v/>
      </c>
      <c r="DM20" s="3" t="str">
        <f>IF(ET18=6,AS18,"")</f>
        <v/>
      </c>
      <c r="DN20" s="3" t="str">
        <f>IF(ET18=6,AT18,"")</f>
        <v/>
      </c>
      <c r="DO20" s="3" t="str">
        <f>IF(ET18=6,AU18,"")</f>
        <v/>
      </c>
      <c r="DP20" s="3" t="str">
        <f>IF(ET18=6,AV18,"")</f>
        <v/>
      </c>
      <c r="DQ20" s="3" t="str">
        <f t="shared" ref="DQ20:DR23" si="135">DQ19</f>
        <v/>
      </c>
      <c r="DR20" s="3" t="str">
        <f t="shared" si="135"/>
        <v/>
      </c>
      <c r="DS20" s="3" t="str">
        <f t="shared" si="77"/>
        <v/>
      </c>
      <c r="DT20" s="8"/>
      <c r="DU20" s="3" t="str">
        <f t="shared" ref="DU20:DX22" si="136">DU17</f>
        <v/>
      </c>
      <c r="DV20" s="3" t="str">
        <f t="shared" si="136"/>
        <v/>
      </c>
      <c r="DW20" s="3" t="str">
        <f t="shared" si="136"/>
        <v/>
      </c>
      <c r="DX20" s="3" t="str">
        <f t="shared" si="136"/>
        <v/>
      </c>
      <c r="DY20" s="3" t="str">
        <f>IF(ET18=7,AZ18,"")</f>
        <v/>
      </c>
      <c r="DZ20" s="3" t="str">
        <f>IF(ET18=7,BA18,"")</f>
        <v/>
      </c>
      <c r="EA20" s="3" t="str">
        <f>IF(ET18=7,BB18,"")</f>
        <v/>
      </c>
      <c r="EB20" s="3" t="str">
        <f>IF(ET18=7,BC18,"")</f>
        <v/>
      </c>
      <c r="EC20" s="3" t="str">
        <f t="shared" si="78"/>
        <v/>
      </c>
      <c r="ED20" s="8"/>
      <c r="EE20" s="28" t="s">
        <v>277</v>
      </c>
      <c r="EF20" s="28" t="s">
        <v>277</v>
      </c>
      <c r="EG20" s="28" t="s">
        <v>277</v>
      </c>
      <c r="EH20" s="28" t="s">
        <v>277</v>
      </c>
      <c r="EI20" s="28" t="s">
        <v>277</v>
      </c>
      <c r="EJ20" s="28" t="s">
        <v>277</v>
      </c>
      <c r="EK20" s="28" t="s">
        <v>277</v>
      </c>
      <c r="EL20" s="28" t="s">
        <v>277</v>
      </c>
      <c r="EM20" s="28" t="s">
        <v>277</v>
      </c>
      <c r="EN20" s="28" t="s">
        <v>277</v>
      </c>
      <c r="EO20" s="8"/>
      <c r="EP20" s="9"/>
      <c r="EQ20" s="16" t="str">
        <f>IF(FD18&gt;0, (N18+Y18+R18+AC18), "")</f>
        <v/>
      </c>
      <c r="ER20" s="26" t="str">
        <f>IF(FD18&gt;0,FE18,"")</f>
        <v/>
      </c>
      <c r="ES20" s="16" t="str">
        <f>IF(FD18&gt;0, (P18+AA18+T18+AE18), "")</f>
        <v/>
      </c>
      <c r="ET20" s="16">
        <f>ET18</f>
        <v>0</v>
      </c>
      <c r="EU20" s="13"/>
      <c r="EV20" s="12" t="b">
        <f t="shared" si="79"/>
        <v>1</v>
      </c>
      <c r="EW20" s="3" t="b">
        <f t="shared" si="80"/>
        <v>1</v>
      </c>
      <c r="EX20" s="3" t="b">
        <f t="shared" si="81"/>
        <v>1</v>
      </c>
      <c r="EY20" s="3" t="b">
        <f t="shared" si="82"/>
        <v>1</v>
      </c>
      <c r="EZ20" s="3">
        <f t="shared" si="83"/>
        <v>0</v>
      </c>
      <c r="FA20" s="3">
        <f t="shared" si="84"/>
        <v>0</v>
      </c>
      <c r="FB20" s="3">
        <f t="shared" si="85"/>
        <v>0</v>
      </c>
      <c r="FC20" s="3">
        <f t="shared" si="86"/>
        <v>0</v>
      </c>
      <c r="FD20" s="3">
        <f t="shared" si="87"/>
        <v>0</v>
      </c>
      <c r="FE20" s="3" t="e">
        <f t="shared" si="88"/>
        <v>#VALUE!</v>
      </c>
      <c r="FF20" s="3">
        <f t="shared" si="89"/>
        <v>0</v>
      </c>
      <c r="FG20" s="3">
        <f t="shared" si="90"/>
        <v>0</v>
      </c>
      <c r="FH20" s="3" t="e">
        <f t="shared" si="12"/>
        <v>#VALUE!</v>
      </c>
      <c r="FI20" s="3" t="b">
        <f t="shared" si="91"/>
        <v>1</v>
      </c>
      <c r="FJ20" s="3" t="b">
        <f t="shared" si="92"/>
        <v>1</v>
      </c>
      <c r="FK20" s="3" t="b">
        <f t="shared" si="93"/>
        <v>1</v>
      </c>
      <c r="FL20" s="3" t="b">
        <f t="shared" si="94"/>
        <v>1</v>
      </c>
      <c r="FM20" s="3" t="b">
        <f t="shared" si="95"/>
        <v>1</v>
      </c>
      <c r="FN20" s="3" t="b">
        <f t="shared" si="96"/>
        <v>1</v>
      </c>
      <c r="FO20" s="3">
        <f t="shared" si="97"/>
        <v>0</v>
      </c>
      <c r="FP20" s="3">
        <f t="shared" si="98"/>
        <v>0</v>
      </c>
      <c r="FQ20" s="3">
        <f t="shared" si="99"/>
        <v>0</v>
      </c>
      <c r="FR20" s="3">
        <f t="shared" si="100"/>
        <v>0</v>
      </c>
      <c r="FS20" s="3">
        <f t="shared" si="101"/>
        <v>0</v>
      </c>
      <c r="FT20" s="3">
        <f t="shared" si="102"/>
        <v>0</v>
      </c>
      <c r="FU20" s="3">
        <f t="shared" si="103"/>
        <v>0</v>
      </c>
      <c r="FV20" s="21" t="b">
        <f t="shared" si="26"/>
        <v>0</v>
      </c>
      <c r="FW20" s="24">
        <f t="shared" si="104"/>
        <v>1</v>
      </c>
      <c r="FX20" s="24">
        <f t="shared" si="27"/>
        <v>0</v>
      </c>
      <c r="FY20" s="29" t="e">
        <f t="shared" si="28"/>
        <v>#VALUE!</v>
      </c>
      <c r="FZ20" s="24" t="e">
        <f t="shared" si="29"/>
        <v>#VALUE!</v>
      </c>
      <c r="GA20" s="24" t="e">
        <f t="shared" si="30"/>
        <v>#VALUE!</v>
      </c>
      <c r="GB20" s="24">
        <f t="shared" si="105"/>
        <v>1</v>
      </c>
      <c r="GC20" s="24" t="e">
        <f t="shared" si="106"/>
        <v>#VALUE!</v>
      </c>
      <c r="GD20" s="24" t="e">
        <f t="shared" si="107"/>
        <v>#VALUE!</v>
      </c>
      <c r="GE20" s="24" t="e">
        <f t="shared" si="108"/>
        <v>#VALUE!</v>
      </c>
      <c r="GF20" s="24">
        <f t="shared" si="109"/>
        <v>0</v>
      </c>
      <c r="GG20" s="24">
        <f t="shared" si="110"/>
        <v>0</v>
      </c>
      <c r="GH20" s="24">
        <f t="shared" si="111"/>
        <v>0</v>
      </c>
      <c r="GI20" s="24">
        <f t="shared" si="112"/>
        <v>0</v>
      </c>
      <c r="GJ20" s="24">
        <f t="shared" si="113"/>
        <v>2</v>
      </c>
      <c r="GK20" s="24">
        <f t="shared" si="114"/>
        <v>2</v>
      </c>
      <c r="GL20" s="24">
        <f t="shared" si="115"/>
        <v>2</v>
      </c>
      <c r="GM20" s="31">
        <f t="shared" si="116"/>
        <v>2</v>
      </c>
      <c r="GN20" s="13"/>
      <c r="GO20" s="12"/>
    </row>
    <row r="21" spans="1:197" s="3" customFormat="1">
      <c r="A21" s="115" t="s">
        <v>279</v>
      </c>
      <c r="B21" s="115" t="s">
        <v>279</v>
      </c>
      <c r="C21" s="115" t="s">
        <v>279</v>
      </c>
      <c r="D21" s="115" t="s">
        <v>279</v>
      </c>
      <c r="E21" s="115" t="s">
        <v>279</v>
      </c>
      <c r="F21" s="115" t="s">
        <v>279</v>
      </c>
      <c r="G21" s="115" t="s">
        <v>279</v>
      </c>
      <c r="H21" s="115"/>
      <c r="I21" s="115"/>
      <c r="J21" s="115" t="s">
        <v>279</v>
      </c>
      <c r="K21" s="115" t="s">
        <v>279</v>
      </c>
      <c r="L21" s="115" t="s">
        <v>279</v>
      </c>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116"/>
      <c r="BD21" s="8"/>
      <c r="BE21" s="8"/>
      <c r="BP21" s="8"/>
      <c r="BQ21" s="20" t="str">
        <f t="shared" si="119"/>
        <v/>
      </c>
      <c r="BR21" s="20" t="str">
        <f>BR18</f>
        <v/>
      </c>
      <c r="BS21" s="20" t="str">
        <f>BS20</f>
        <v/>
      </c>
      <c r="BT21" s="22" t="str">
        <f t="shared" si="31"/>
        <v/>
      </c>
      <c r="BU21" s="20" t="str">
        <f t="shared" si="120"/>
        <v/>
      </c>
      <c r="BV21" s="20" t="str">
        <f t="shared" si="121"/>
        <v/>
      </c>
      <c r="BW21" s="20" t="str">
        <f t="shared" si="122"/>
        <v/>
      </c>
      <c r="BX21" s="22" t="str">
        <f t="shared" si="122"/>
        <v/>
      </c>
      <c r="BY21" s="20" t="str">
        <f t="shared" si="123"/>
        <v/>
      </c>
      <c r="BZ21" s="20" t="str">
        <f t="shared" si="124"/>
        <v/>
      </c>
      <c r="CA21" s="18"/>
      <c r="CB21" s="3" t="str">
        <f t="shared" si="129"/>
        <v/>
      </c>
      <c r="CC21" s="3" t="str">
        <f t="shared" si="129"/>
        <v/>
      </c>
      <c r="CD21" s="3" t="str">
        <f t="shared" si="129"/>
        <v/>
      </c>
      <c r="CE21" s="3" t="str">
        <f t="shared" ref="CE21:CG23" si="137">CE20</f>
        <v/>
      </c>
      <c r="CF21" s="3" t="str">
        <f t="shared" si="137"/>
        <v/>
      </c>
      <c r="CG21" s="3" t="str">
        <f t="shared" si="137"/>
        <v/>
      </c>
      <c r="CH21" s="3" t="str">
        <f t="shared" si="75"/>
        <v/>
      </c>
      <c r="CI21" s="8"/>
      <c r="CJ21" s="3" t="str">
        <f t="shared" si="130"/>
        <v/>
      </c>
      <c r="CK21" s="3" t="str">
        <f t="shared" si="130"/>
        <v/>
      </c>
      <c r="CL21" s="3" t="str">
        <f t="shared" ref="CL21:CM23" si="138">CL20</f>
        <v/>
      </c>
      <c r="CM21" s="3" t="str">
        <f t="shared" si="138"/>
        <v/>
      </c>
      <c r="CN21" s="8"/>
      <c r="CO21" s="3" t="str">
        <f t="shared" si="131"/>
        <v/>
      </c>
      <c r="CP21" s="3" t="str">
        <f t="shared" si="131"/>
        <v/>
      </c>
      <c r="CQ21" s="3" t="str">
        <f t="shared" ref="CQ21:CR23" si="139">CQ20</f>
        <v/>
      </c>
      <c r="CR21" s="3" t="str">
        <f t="shared" si="139"/>
        <v/>
      </c>
      <c r="CS21" s="8"/>
      <c r="CT21" s="3" t="str">
        <f t="shared" si="132"/>
        <v/>
      </c>
      <c r="CU21" s="3" t="str">
        <f t="shared" si="132"/>
        <v/>
      </c>
      <c r="CV21" s="3" t="str">
        <f t="shared" ref="CV21:CW23" si="140">CV20</f>
        <v/>
      </c>
      <c r="CW21" s="3" t="str">
        <f t="shared" si="140"/>
        <v/>
      </c>
      <c r="CX21" s="8"/>
      <c r="CY21" s="3" t="str">
        <f t="shared" si="133"/>
        <v/>
      </c>
      <c r="CZ21" s="3" t="str">
        <f t="shared" si="133"/>
        <v/>
      </c>
      <c r="DA21" s="3" t="str">
        <f t="shared" si="133"/>
        <v/>
      </c>
      <c r="DB21" s="3" t="str">
        <f t="shared" ref="DB21:DE23" si="141">DB20</f>
        <v/>
      </c>
      <c r="DC21" s="3" t="str">
        <f t="shared" si="141"/>
        <v/>
      </c>
      <c r="DD21" s="3" t="str">
        <f t="shared" si="141"/>
        <v/>
      </c>
      <c r="DE21" s="3" t="str">
        <f t="shared" si="141"/>
        <v/>
      </c>
      <c r="DF21" s="3" t="str">
        <f t="shared" si="117"/>
        <v/>
      </c>
      <c r="DG21" s="3" t="str">
        <f t="shared" si="76"/>
        <v/>
      </c>
      <c r="DH21" s="8"/>
      <c r="DI21" s="3" t="str">
        <f t="shared" si="134"/>
        <v/>
      </c>
      <c r="DJ21" s="3" t="str">
        <f t="shared" si="134"/>
        <v/>
      </c>
      <c r="DK21" s="3" t="str">
        <f t="shared" si="134"/>
        <v/>
      </c>
      <c r="DL21" s="3" t="str">
        <f t="shared" si="134"/>
        <v/>
      </c>
      <c r="DM21" s="3" t="str">
        <f t="shared" ref="DM21:DP23" si="142">DM20</f>
        <v/>
      </c>
      <c r="DN21" s="3" t="str">
        <f t="shared" si="142"/>
        <v/>
      </c>
      <c r="DO21" s="3" t="str">
        <f t="shared" si="142"/>
        <v/>
      </c>
      <c r="DP21" s="3" t="str">
        <f t="shared" si="142"/>
        <v/>
      </c>
      <c r="DQ21" s="3" t="str">
        <f t="shared" si="135"/>
        <v/>
      </c>
      <c r="DR21" s="3" t="str">
        <f t="shared" si="135"/>
        <v/>
      </c>
      <c r="DS21" s="3" t="str">
        <f t="shared" si="77"/>
        <v/>
      </c>
      <c r="DT21" s="8"/>
      <c r="DU21" s="3" t="str">
        <f t="shared" si="136"/>
        <v/>
      </c>
      <c r="DV21" s="3" t="str">
        <f t="shared" si="136"/>
        <v/>
      </c>
      <c r="DW21" s="3" t="str">
        <f t="shared" si="136"/>
        <v/>
      </c>
      <c r="DX21" s="3" t="str">
        <f t="shared" si="136"/>
        <v/>
      </c>
      <c r="DY21" s="3" t="str">
        <f t="shared" ref="DY21:EB23" si="143">DY20</f>
        <v/>
      </c>
      <c r="DZ21" s="3" t="str">
        <f t="shared" si="143"/>
        <v/>
      </c>
      <c r="EA21" s="3" t="str">
        <f t="shared" si="143"/>
        <v/>
      </c>
      <c r="EB21" s="3" t="str">
        <f t="shared" si="143"/>
        <v/>
      </c>
      <c r="EC21" s="3" t="str">
        <f t="shared" si="78"/>
        <v/>
      </c>
      <c r="ED21" s="8"/>
      <c r="EE21" s="28" t="s">
        <v>277</v>
      </c>
      <c r="EF21" s="28" t="s">
        <v>277</v>
      </c>
      <c r="EG21" s="28" t="s">
        <v>277</v>
      </c>
      <c r="EH21" s="28" t="s">
        <v>277</v>
      </c>
      <c r="EI21" s="28" t="s">
        <v>277</v>
      </c>
      <c r="EJ21" s="28" t="s">
        <v>277</v>
      </c>
      <c r="EK21" s="28" t="s">
        <v>277</v>
      </c>
      <c r="EL21" s="28" t="s">
        <v>277</v>
      </c>
      <c r="EM21" s="28" t="s">
        <v>277</v>
      </c>
      <c r="EN21" s="28" t="s">
        <v>277</v>
      </c>
      <c r="EO21" s="8"/>
      <c r="EP21" s="9"/>
      <c r="EQ21" s="16" t="str">
        <f t="shared" ref="EQ21:ET23" si="144">EQ20</f>
        <v/>
      </c>
      <c r="ER21" s="16" t="str">
        <f t="shared" si="144"/>
        <v/>
      </c>
      <c r="ES21" s="16" t="str">
        <f t="shared" si="144"/>
        <v/>
      </c>
      <c r="ET21" s="16">
        <f t="shared" si="144"/>
        <v>0</v>
      </c>
      <c r="EU21" s="13"/>
      <c r="EV21" s="12" t="b">
        <f t="shared" si="79"/>
        <v>1</v>
      </c>
      <c r="EW21" s="3" t="b">
        <f t="shared" si="80"/>
        <v>1</v>
      </c>
      <c r="EX21" s="3" t="b">
        <f t="shared" si="81"/>
        <v>1</v>
      </c>
      <c r="EY21" s="3" t="b">
        <f t="shared" si="82"/>
        <v>1</v>
      </c>
      <c r="EZ21" s="3">
        <f t="shared" si="83"/>
        <v>0</v>
      </c>
      <c r="FA21" s="3">
        <f t="shared" si="84"/>
        <v>0</v>
      </c>
      <c r="FB21" s="3">
        <f t="shared" si="85"/>
        <v>0</v>
      </c>
      <c r="FC21" s="3">
        <f t="shared" si="86"/>
        <v>0</v>
      </c>
      <c r="FD21" s="3">
        <f t="shared" si="87"/>
        <v>0</v>
      </c>
      <c r="FE21" s="3" t="e">
        <f t="shared" si="88"/>
        <v>#VALUE!</v>
      </c>
      <c r="FF21" s="3">
        <f t="shared" si="89"/>
        <v>0</v>
      </c>
      <c r="FG21" s="3">
        <f t="shared" si="90"/>
        <v>0</v>
      </c>
      <c r="FH21" s="3" t="e">
        <f t="shared" si="12"/>
        <v>#VALUE!</v>
      </c>
      <c r="FI21" s="3" t="b">
        <f t="shared" si="91"/>
        <v>1</v>
      </c>
      <c r="FJ21" s="3" t="b">
        <f t="shared" si="92"/>
        <v>1</v>
      </c>
      <c r="FK21" s="3" t="b">
        <f t="shared" si="93"/>
        <v>1</v>
      </c>
      <c r="FL21" s="3" t="b">
        <f t="shared" si="94"/>
        <v>1</v>
      </c>
      <c r="FM21" s="3" t="b">
        <f t="shared" si="95"/>
        <v>1</v>
      </c>
      <c r="FN21" s="3" t="b">
        <f t="shared" si="96"/>
        <v>1</v>
      </c>
      <c r="FO21" s="3">
        <f t="shared" si="97"/>
        <v>0</v>
      </c>
      <c r="FP21" s="3">
        <f t="shared" si="98"/>
        <v>0</v>
      </c>
      <c r="FQ21" s="3">
        <f t="shared" si="99"/>
        <v>0</v>
      </c>
      <c r="FR21" s="3">
        <f t="shared" si="100"/>
        <v>0</v>
      </c>
      <c r="FS21" s="3">
        <f t="shared" si="101"/>
        <v>0</v>
      </c>
      <c r="FT21" s="3">
        <f t="shared" si="102"/>
        <v>0</v>
      </c>
      <c r="FU21" s="3">
        <f t="shared" si="103"/>
        <v>0</v>
      </c>
      <c r="FV21" s="21" t="b">
        <f t="shared" si="26"/>
        <v>0</v>
      </c>
      <c r="FW21" s="24">
        <f t="shared" si="104"/>
        <v>1</v>
      </c>
      <c r="FX21" s="24">
        <f t="shared" si="27"/>
        <v>0</v>
      </c>
      <c r="FY21" s="29" t="e">
        <f t="shared" si="28"/>
        <v>#VALUE!</v>
      </c>
      <c r="FZ21" s="24" t="e">
        <f t="shared" si="29"/>
        <v>#VALUE!</v>
      </c>
      <c r="GA21" s="24" t="e">
        <f t="shared" si="30"/>
        <v>#VALUE!</v>
      </c>
      <c r="GB21" s="24">
        <f t="shared" si="105"/>
        <v>1</v>
      </c>
      <c r="GC21" s="24" t="e">
        <f t="shared" si="106"/>
        <v>#VALUE!</v>
      </c>
      <c r="GD21" s="24" t="e">
        <f t="shared" si="107"/>
        <v>#VALUE!</v>
      </c>
      <c r="GE21" s="24" t="e">
        <f t="shared" si="108"/>
        <v>#VALUE!</v>
      </c>
      <c r="GF21" s="24">
        <f t="shared" si="109"/>
        <v>0</v>
      </c>
      <c r="GG21" s="24">
        <f t="shared" si="110"/>
        <v>0</v>
      </c>
      <c r="GH21" s="24">
        <f t="shared" si="111"/>
        <v>0</v>
      </c>
      <c r="GI21" s="24">
        <f t="shared" si="112"/>
        <v>0</v>
      </c>
      <c r="GJ21" s="24">
        <f t="shared" si="113"/>
        <v>2</v>
      </c>
      <c r="GK21" s="24">
        <f t="shared" si="114"/>
        <v>2</v>
      </c>
      <c r="GL21" s="24">
        <f t="shared" si="115"/>
        <v>2</v>
      </c>
      <c r="GM21" s="31">
        <f t="shared" si="116"/>
        <v>2</v>
      </c>
      <c r="GN21" s="13"/>
      <c r="GO21" s="12"/>
    </row>
    <row r="22" spans="1:197" s="3" customFormat="1">
      <c r="A22" s="115" t="s">
        <v>279</v>
      </c>
      <c r="B22" s="115" t="s">
        <v>279</v>
      </c>
      <c r="C22" s="115" t="s">
        <v>279</v>
      </c>
      <c r="D22" s="115" t="s">
        <v>279</v>
      </c>
      <c r="E22" s="115" t="s">
        <v>279</v>
      </c>
      <c r="F22" s="115" t="s">
        <v>279</v>
      </c>
      <c r="G22" s="115" t="s">
        <v>279</v>
      </c>
      <c r="H22" s="115"/>
      <c r="I22" s="115"/>
      <c r="J22" s="115" t="s">
        <v>279</v>
      </c>
      <c r="K22" s="115" t="s">
        <v>279</v>
      </c>
      <c r="L22" s="115" t="s">
        <v>279</v>
      </c>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116"/>
      <c r="BD22" s="8"/>
      <c r="BE22" s="8"/>
      <c r="BP22" s="8"/>
      <c r="BQ22" s="20" t="str">
        <f t="shared" si="119"/>
        <v/>
      </c>
      <c r="BR22" s="20" t="str">
        <f>BR19</f>
        <v/>
      </c>
      <c r="BS22" s="20" t="str">
        <f>BS21</f>
        <v/>
      </c>
      <c r="BT22" s="22" t="str">
        <f t="shared" si="31"/>
        <v/>
      </c>
      <c r="BU22" s="20" t="str">
        <f t="shared" si="120"/>
        <v/>
      </c>
      <c r="BV22" s="20" t="str">
        <f t="shared" si="121"/>
        <v/>
      </c>
      <c r="BW22" s="20" t="str">
        <f t="shared" si="122"/>
        <v/>
      </c>
      <c r="BX22" s="22" t="str">
        <f t="shared" si="122"/>
        <v/>
      </c>
      <c r="BY22" s="20" t="str">
        <f t="shared" si="123"/>
        <v/>
      </c>
      <c r="BZ22" s="20" t="str">
        <f t="shared" si="124"/>
        <v/>
      </c>
      <c r="CA22" s="18"/>
      <c r="CB22" s="3" t="str">
        <f t="shared" si="129"/>
        <v/>
      </c>
      <c r="CC22" s="3" t="str">
        <f t="shared" si="129"/>
        <v/>
      </c>
      <c r="CD22" s="3" t="str">
        <f t="shared" si="129"/>
        <v/>
      </c>
      <c r="CE22" s="3" t="str">
        <f t="shared" si="137"/>
        <v/>
      </c>
      <c r="CF22" s="3" t="str">
        <f t="shared" si="137"/>
        <v/>
      </c>
      <c r="CG22" s="3" t="str">
        <f t="shared" si="137"/>
        <v/>
      </c>
      <c r="CH22" s="3" t="str">
        <f t="shared" si="75"/>
        <v/>
      </c>
      <c r="CI22" s="8"/>
      <c r="CJ22" s="3" t="str">
        <f t="shared" si="130"/>
        <v/>
      </c>
      <c r="CK22" s="3" t="str">
        <f t="shared" si="130"/>
        <v/>
      </c>
      <c r="CL22" s="3" t="str">
        <f t="shared" si="138"/>
        <v/>
      </c>
      <c r="CM22" s="3" t="str">
        <f t="shared" si="138"/>
        <v/>
      </c>
      <c r="CN22" s="8"/>
      <c r="CO22" s="3" t="str">
        <f t="shared" si="131"/>
        <v/>
      </c>
      <c r="CP22" s="3" t="str">
        <f t="shared" si="131"/>
        <v/>
      </c>
      <c r="CQ22" s="3" t="str">
        <f t="shared" si="139"/>
        <v/>
      </c>
      <c r="CR22" s="3" t="str">
        <f t="shared" si="139"/>
        <v/>
      </c>
      <c r="CS22" s="8"/>
      <c r="CT22" s="3" t="str">
        <f t="shared" si="132"/>
        <v/>
      </c>
      <c r="CU22" s="3" t="str">
        <f t="shared" si="132"/>
        <v/>
      </c>
      <c r="CV22" s="3" t="str">
        <f t="shared" si="140"/>
        <v/>
      </c>
      <c r="CW22" s="3" t="str">
        <f t="shared" si="140"/>
        <v/>
      </c>
      <c r="CX22" s="8"/>
      <c r="CY22" s="3" t="str">
        <f t="shared" si="133"/>
        <v/>
      </c>
      <c r="CZ22" s="3" t="str">
        <f t="shared" si="133"/>
        <v/>
      </c>
      <c r="DA22" s="3" t="str">
        <f t="shared" si="133"/>
        <v/>
      </c>
      <c r="DB22" s="3" t="str">
        <f t="shared" si="141"/>
        <v/>
      </c>
      <c r="DC22" s="3" t="str">
        <f t="shared" si="141"/>
        <v/>
      </c>
      <c r="DD22" s="3" t="str">
        <f t="shared" si="141"/>
        <v/>
      </c>
      <c r="DE22" s="3" t="str">
        <f t="shared" si="141"/>
        <v/>
      </c>
      <c r="DF22" s="3" t="str">
        <f t="shared" si="117"/>
        <v/>
      </c>
      <c r="DG22" s="3" t="str">
        <f t="shared" si="76"/>
        <v/>
      </c>
      <c r="DH22" s="8"/>
      <c r="DI22" s="3" t="str">
        <f t="shared" si="134"/>
        <v/>
      </c>
      <c r="DJ22" s="3" t="str">
        <f t="shared" si="134"/>
        <v/>
      </c>
      <c r="DK22" s="3" t="str">
        <f t="shared" si="134"/>
        <v/>
      </c>
      <c r="DL22" s="3" t="str">
        <f t="shared" si="134"/>
        <v/>
      </c>
      <c r="DM22" s="3" t="str">
        <f t="shared" si="142"/>
        <v/>
      </c>
      <c r="DN22" s="3" t="str">
        <f t="shared" si="142"/>
        <v/>
      </c>
      <c r="DO22" s="3" t="str">
        <f t="shared" si="142"/>
        <v/>
      </c>
      <c r="DP22" s="3" t="str">
        <f t="shared" si="142"/>
        <v/>
      </c>
      <c r="DQ22" s="3" t="str">
        <f t="shared" si="135"/>
        <v/>
      </c>
      <c r="DR22" s="3" t="str">
        <f t="shared" si="135"/>
        <v/>
      </c>
      <c r="DS22" s="3" t="str">
        <f t="shared" si="77"/>
        <v/>
      </c>
      <c r="DT22" s="8"/>
      <c r="DU22" s="3" t="str">
        <f t="shared" si="136"/>
        <v/>
      </c>
      <c r="DV22" s="3" t="str">
        <f t="shared" si="136"/>
        <v/>
      </c>
      <c r="DW22" s="3" t="str">
        <f t="shared" si="136"/>
        <v/>
      </c>
      <c r="DX22" s="3" t="str">
        <f t="shared" si="136"/>
        <v/>
      </c>
      <c r="DY22" s="3" t="str">
        <f t="shared" si="143"/>
        <v/>
      </c>
      <c r="DZ22" s="3" t="str">
        <f t="shared" si="143"/>
        <v/>
      </c>
      <c r="EA22" s="3" t="str">
        <f t="shared" si="143"/>
        <v/>
      </c>
      <c r="EB22" s="3" t="str">
        <f t="shared" si="143"/>
        <v/>
      </c>
      <c r="EC22" s="3" t="str">
        <f t="shared" si="78"/>
        <v/>
      </c>
      <c r="ED22" s="8"/>
      <c r="EE22" s="28" t="s">
        <v>277</v>
      </c>
      <c r="EF22" s="28" t="s">
        <v>277</v>
      </c>
      <c r="EG22" s="28" t="s">
        <v>277</v>
      </c>
      <c r="EH22" s="28" t="s">
        <v>277</v>
      </c>
      <c r="EI22" s="28" t="s">
        <v>277</v>
      </c>
      <c r="EJ22" s="28" t="s">
        <v>277</v>
      </c>
      <c r="EK22" s="28" t="s">
        <v>277</v>
      </c>
      <c r="EL22" s="28" t="s">
        <v>277</v>
      </c>
      <c r="EM22" s="28" t="s">
        <v>277</v>
      </c>
      <c r="EN22" s="28" t="s">
        <v>277</v>
      </c>
      <c r="EO22" s="8"/>
      <c r="EP22" s="9"/>
      <c r="EQ22" s="16" t="str">
        <f t="shared" si="144"/>
        <v/>
      </c>
      <c r="ER22" s="16" t="str">
        <f t="shared" si="144"/>
        <v/>
      </c>
      <c r="ES22" s="16" t="str">
        <f t="shared" si="144"/>
        <v/>
      </c>
      <c r="ET22" s="16">
        <f t="shared" si="144"/>
        <v>0</v>
      </c>
      <c r="EU22" s="13"/>
      <c r="EV22" s="12" t="b">
        <f t="shared" si="79"/>
        <v>1</v>
      </c>
      <c r="EW22" s="3" t="b">
        <f t="shared" si="80"/>
        <v>1</v>
      </c>
      <c r="EX22" s="3" t="b">
        <f t="shared" si="81"/>
        <v>1</v>
      </c>
      <c r="EY22" s="3" t="b">
        <f t="shared" si="82"/>
        <v>1</v>
      </c>
      <c r="EZ22" s="3">
        <f t="shared" si="83"/>
        <v>0</v>
      </c>
      <c r="FA22" s="3">
        <f t="shared" si="84"/>
        <v>0</v>
      </c>
      <c r="FB22" s="3">
        <f t="shared" si="85"/>
        <v>0</v>
      </c>
      <c r="FC22" s="3">
        <f t="shared" si="86"/>
        <v>0</v>
      </c>
      <c r="FD22" s="3">
        <f t="shared" si="87"/>
        <v>0</v>
      </c>
      <c r="FE22" s="3" t="e">
        <f t="shared" si="88"/>
        <v>#VALUE!</v>
      </c>
      <c r="FF22" s="3">
        <f t="shared" si="89"/>
        <v>0</v>
      </c>
      <c r="FG22" s="3">
        <f t="shared" si="90"/>
        <v>0</v>
      </c>
      <c r="FH22" s="3" t="e">
        <f t="shared" si="12"/>
        <v>#VALUE!</v>
      </c>
      <c r="FI22" s="3" t="b">
        <f t="shared" si="91"/>
        <v>1</v>
      </c>
      <c r="FJ22" s="3" t="b">
        <f t="shared" si="92"/>
        <v>1</v>
      </c>
      <c r="FK22" s="3" t="b">
        <f t="shared" si="93"/>
        <v>1</v>
      </c>
      <c r="FL22" s="3" t="b">
        <f t="shared" si="94"/>
        <v>1</v>
      </c>
      <c r="FM22" s="3" t="b">
        <f t="shared" si="95"/>
        <v>1</v>
      </c>
      <c r="FN22" s="3" t="b">
        <f t="shared" si="96"/>
        <v>1</v>
      </c>
      <c r="FO22" s="3">
        <f t="shared" si="97"/>
        <v>0</v>
      </c>
      <c r="FP22" s="3">
        <f t="shared" si="98"/>
        <v>0</v>
      </c>
      <c r="FQ22" s="3">
        <f t="shared" si="99"/>
        <v>0</v>
      </c>
      <c r="FR22" s="3">
        <f t="shared" si="100"/>
        <v>0</v>
      </c>
      <c r="FS22" s="3">
        <f t="shared" si="101"/>
        <v>0</v>
      </c>
      <c r="FT22" s="3">
        <f t="shared" si="102"/>
        <v>0</v>
      </c>
      <c r="FU22" s="3">
        <f t="shared" si="103"/>
        <v>0</v>
      </c>
      <c r="FV22" s="21" t="b">
        <f t="shared" si="26"/>
        <v>0</v>
      </c>
      <c r="FW22" s="24">
        <f t="shared" si="104"/>
        <v>1</v>
      </c>
      <c r="FX22" s="24">
        <f t="shared" si="27"/>
        <v>0</v>
      </c>
      <c r="FY22" s="29" t="e">
        <f t="shared" si="28"/>
        <v>#VALUE!</v>
      </c>
      <c r="FZ22" s="24" t="e">
        <f t="shared" si="29"/>
        <v>#VALUE!</v>
      </c>
      <c r="GA22" s="24" t="e">
        <f t="shared" si="30"/>
        <v>#VALUE!</v>
      </c>
      <c r="GB22" s="24">
        <f t="shared" si="105"/>
        <v>1</v>
      </c>
      <c r="GC22" s="24" t="e">
        <f t="shared" si="106"/>
        <v>#VALUE!</v>
      </c>
      <c r="GD22" s="24" t="e">
        <f t="shared" si="107"/>
        <v>#VALUE!</v>
      </c>
      <c r="GE22" s="24" t="e">
        <f t="shared" si="108"/>
        <v>#VALUE!</v>
      </c>
      <c r="GF22" s="24">
        <f t="shared" si="109"/>
        <v>0</v>
      </c>
      <c r="GG22" s="24">
        <f t="shared" si="110"/>
        <v>0</v>
      </c>
      <c r="GH22" s="24">
        <f t="shared" si="111"/>
        <v>0</v>
      </c>
      <c r="GI22" s="24">
        <f t="shared" si="112"/>
        <v>0</v>
      </c>
      <c r="GJ22" s="24">
        <f t="shared" si="113"/>
        <v>2</v>
      </c>
      <c r="GK22" s="24">
        <f t="shared" si="114"/>
        <v>2</v>
      </c>
      <c r="GL22" s="24">
        <f t="shared" si="115"/>
        <v>2</v>
      </c>
      <c r="GM22" s="31">
        <f t="shared" si="116"/>
        <v>2</v>
      </c>
      <c r="GN22" s="13"/>
      <c r="GO22" s="12"/>
    </row>
    <row r="23" spans="1:197" s="3" customFormat="1">
      <c r="A23" s="115" t="s">
        <v>279</v>
      </c>
      <c r="B23" s="115" t="s">
        <v>279</v>
      </c>
      <c r="C23" s="115" t="s">
        <v>279</v>
      </c>
      <c r="D23" s="115" t="s">
        <v>279</v>
      </c>
      <c r="E23" s="115" t="s">
        <v>279</v>
      </c>
      <c r="F23" s="115" t="s">
        <v>279</v>
      </c>
      <c r="G23" s="115" t="s">
        <v>279</v>
      </c>
      <c r="H23" s="115"/>
      <c r="I23" s="115"/>
      <c r="J23" s="115" t="s">
        <v>279</v>
      </c>
      <c r="K23" s="115" t="s">
        <v>279</v>
      </c>
      <c r="L23" s="115" t="s">
        <v>279</v>
      </c>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116"/>
      <c r="BD23" s="8"/>
      <c r="BE23" s="8"/>
      <c r="BP23" s="8"/>
      <c r="BQ23" s="20" t="str">
        <f t="shared" si="119"/>
        <v/>
      </c>
      <c r="BR23" s="20" t="str">
        <f>BS17</f>
        <v/>
      </c>
      <c r="BS23" s="20" t="str">
        <f>BS22</f>
        <v/>
      </c>
      <c r="BT23" s="22" t="str">
        <f t="shared" si="31"/>
        <v/>
      </c>
      <c r="BU23" s="20" t="str">
        <f t="shared" si="120"/>
        <v/>
      </c>
      <c r="BV23" s="20" t="str">
        <f t="shared" si="121"/>
        <v/>
      </c>
      <c r="BW23" s="20" t="str">
        <f t="shared" si="122"/>
        <v/>
      </c>
      <c r="BX23" s="22" t="str">
        <f t="shared" si="122"/>
        <v/>
      </c>
      <c r="BY23" s="20" t="str">
        <f t="shared" si="123"/>
        <v/>
      </c>
      <c r="BZ23" s="20" t="str">
        <f t="shared" si="124"/>
        <v/>
      </c>
      <c r="CA23" s="18"/>
      <c r="CB23" s="3" t="str">
        <f>CE17</f>
        <v/>
      </c>
      <c r="CC23" s="3" t="str">
        <f>CF17</f>
        <v/>
      </c>
      <c r="CD23" s="3" t="str">
        <f>CG17</f>
        <v/>
      </c>
      <c r="CE23" s="3" t="str">
        <f t="shared" si="137"/>
        <v/>
      </c>
      <c r="CF23" s="3" t="str">
        <f t="shared" si="137"/>
        <v/>
      </c>
      <c r="CG23" s="3" t="str">
        <f t="shared" si="137"/>
        <v/>
      </c>
      <c r="CH23" s="3" t="str">
        <f t="shared" si="75"/>
        <v/>
      </c>
      <c r="CI23" s="8"/>
      <c r="CJ23" s="3" t="str">
        <f>CL17</f>
        <v/>
      </c>
      <c r="CK23" s="3" t="str">
        <f>CM17</f>
        <v/>
      </c>
      <c r="CL23" s="3" t="str">
        <f t="shared" si="138"/>
        <v/>
      </c>
      <c r="CM23" s="3" t="str">
        <f t="shared" si="138"/>
        <v/>
      </c>
      <c r="CN23" s="8"/>
      <c r="CO23" s="3" t="str">
        <f>CQ17</f>
        <v/>
      </c>
      <c r="CP23" s="3" t="str">
        <f>CR17</f>
        <v/>
      </c>
      <c r="CQ23" s="3" t="str">
        <f t="shared" si="139"/>
        <v/>
      </c>
      <c r="CR23" s="3" t="str">
        <f t="shared" si="139"/>
        <v/>
      </c>
      <c r="CS23" s="8"/>
      <c r="CT23" s="3" t="str">
        <f>CV17</f>
        <v/>
      </c>
      <c r="CU23" s="3" t="str">
        <f>CW17</f>
        <v/>
      </c>
      <c r="CV23" s="3" t="str">
        <f t="shared" si="140"/>
        <v/>
      </c>
      <c r="CW23" s="3" t="str">
        <f t="shared" si="140"/>
        <v/>
      </c>
      <c r="CX23" s="8"/>
      <c r="CY23" s="3" t="str">
        <f>DB17</f>
        <v/>
      </c>
      <c r="CZ23" s="3" t="str">
        <f>DC17</f>
        <v/>
      </c>
      <c r="DA23" s="3" t="str">
        <f>DD17</f>
        <v/>
      </c>
      <c r="DB23" s="3" t="str">
        <f t="shared" si="141"/>
        <v/>
      </c>
      <c r="DC23" s="3" t="str">
        <f t="shared" si="141"/>
        <v/>
      </c>
      <c r="DD23" s="3" t="str">
        <f t="shared" si="141"/>
        <v/>
      </c>
      <c r="DE23" s="3" t="str">
        <f t="shared" si="141"/>
        <v/>
      </c>
      <c r="DF23" s="3" t="str">
        <f t="shared" si="117"/>
        <v/>
      </c>
      <c r="DG23" s="3" t="str">
        <f t="shared" si="76"/>
        <v/>
      </c>
      <c r="DH23" s="8"/>
      <c r="DI23" s="3" t="str">
        <f>DM17</f>
        <v/>
      </c>
      <c r="DJ23" s="3" t="str">
        <f>DN17</f>
        <v/>
      </c>
      <c r="DK23" s="3" t="str">
        <f>DO17</f>
        <v/>
      </c>
      <c r="DL23" s="3" t="str">
        <f>DP17</f>
        <v/>
      </c>
      <c r="DM23" s="3" t="str">
        <f t="shared" si="142"/>
        <v/>
      </c>
      <c r="DN23" s="3" t="str">
        <f t="shared" si="142"/>
        <v/>
      </c>
      <c r="DO23" s="3" t="str">
        <f t="shared" si="142"/>
        <v/>
      </c>
      <c r="DP23" s="3" t="str">
        <f t="shared" si="142"/>
        <v/>
      </c>
      <c r="DQ23" s="3" t="str">
        <f t="shared" si="135"/>
        <v/>
      </c>
      <c r="DR23" s="3" t="str">
        <f t="shared" si="135"/>
        <v/>
      </c>
      <c r="DS23" s="3" t="str">
        <f t="shared" si="77"/>
        <v/>
      </c>
      <c r="DT23" s="8"/>
      <c r="DU23" s="3" t="str">
        <f>DY17</f>
        <v/>
      </c>
      <c r="DV23" s="3" t="str">
        <f>DZ17</f>
        <v/>
      </c>
      <c r="DW23" s="3" t="str">
        <f>EA17</f>
        <v/>
      </c>
      <c r="DX23" s="3" t="str">
        <f>EB17</f>
        <v/>
      </c>
      <c r="DY23" s="3" t="str">
        <f t="shared" si="143"/>
        <v/>
      </c>
      <c r="DZ23" s="3" t="str">
        <f t="shared" si="143"/>
        <v/>
      </c>
      <c r="EA23" s="3" t="str">
        <f t="shared" si="143"/>
        <v/>
      </c>
      <c r="EB23" s="3" t="str">
        <f t="shared" si="143"/>
        <v/>
      </c>
      <c r="EC23" s="3" t="str">
        <f t="shared" si="78"/>
        <v/>
      </c>
      <c r="ED23" s="8"/>
      <c r="EE23" s="28" t="s">
        <v>277</v>
      </c>
      <c r="EF23" s="28" t="s">
        <v>277</v>
      </c>
      <c r="EG23" s="28" t="s">
        <v>277</v>
      </c>
      <c r="EH23" s="28" t="s">
        <v>277</v>
      </c>
      <c r="EI23" s="28" t="s">
        <v>277</v>
      </c>
      <c r="EJ23" s="28" t="s">
        <v>277</v>
      </c>
      <c r="EK23" s="28" t="s">
        <v>277</v>
      </c>
      <c r="EL23" s="28" t="s">
        <v>277</v>
      </c>
      <c r="EM23" s="28" t="s">
        <v>277</v>
      </c>
      <c r="EN23" s="28" t="s">
        <v>277</v>
      </c>
      <c r="EO23" s="8"/>
      <c r="EP23" s="9"/>
      <c r="EQ23" s="16" t="str">
        <f t="shared" si="144"/>
        <v/>
      </c>
      <c r="ER23" s="16" t="str">
        <f t="shared" si="144"/>
        <v/>
      </c>
      <c r="ES23" s="16" t="str">
        <f t="shared" si="144"/>
        <v/>
      </c>
      <c r="ET23" s="16">
        <f t="shared" si="144"/>
        <v>0</v>
      </c>
      <c r="EU23" s="13"/>
      <c r="EV23" s="12" t="b">
        <f t="shared" si="79"/>
        <v>1</v>
      </c>
      <c r="EW23" s="3" t="b">
        <f t="shared" si="80"/>
        <v>1</v>
      </c>
      <c r="EX23" s="3" t="b">
        <f t="shared" si="81"/>
        <v>1</v>
      </c>
      <c r="EY23" s="3" t="b">
        <f t="shared" si="82"/>
        <v>1</v>
      </c>
      <c r="EZ23" s="3">
        <f t="shared" si="83"/>
        <v>0</v>
      </c>
      <c r="FA23" s="3">
        <f t="shared" si="84"/>
        <v>0</v>
      </c>
      <c r="FB23" s="3">
        <f t="shared" si="85"/>
        <v>0</v>
      </c>
      <c r="FC23" s="3">
        <f t="shared" si="86"/>
        <v>0</v>
      </c>
      <c r="FD23" s="3">
        <f t="shared" si="87"/>
        <v>0</v>
      </c>
      <c r="FE23" s="3" t="e">
        <f t="shared" si="88"/>
        <v>#VALUE!</v>
      </c>
      <c r="FF23" s="3">
        <f t="shared" si="89"/>
        <v>0</v>
      </c>
      <c r="FG23" s="3">
        <f t="shared" si="90"/>
        <v>0</v>
      </c>
      <c r="FH23" s="3" t="e">
        <f t="shared" si="12"/>
        <v>#VALUE!</v>
      </c>
      <c r="FI23" s="3" t="b">
        <f t="shared" si="91"/>
        <v>1</v>
      </c>
      <c r="FJ23" s="3" t="b">
        <f t="shared" si="92"/>
        <v>1</v>
      </c>
      <c r="FK23" s="3" t="b">
        <f t="shared" si="93"/>
        <v>1</v>
      </c>
      <c r="FL23" s="3" t="b">
        <f t="shared" si="94"/>
        <v>1</v>
      </c>
      <c r="FM23" s="3" t="b">
        <f t="shared" si="95"/>
        <v>1</v>
      </c>
      <c r="FN23" s="3" t="b">
        <f t="shared" si="96"/>
        <v>1</v>
      </c>
      <c r="FO23" s="3">
        <f t="shared" si="97"/>
        <v>0</v>
      </c>
      <c r="FP23" s="3">
        <f t="shared" si="98"/>
        <v>0</v>
      </c>
      <c r="FQ23" s="3">
        <f t="shared" si="99"/>
        <v>0</v>
      </c>
      <c r="FR23" s="3">
        <f t="shared" si="100"/>
        <v>0</v>
      </c>
      <c r="FS23" s="3">
        <f t="shared" si="101"/>
        <v>0</v>
      </c>
      <c r="FT23" s="3">
        <f t="shared" si="102"/>
        <v>0</v>
      </c>
      <c r="FU23" s="3">
        <f t="shared" si="103"/>
        <v>0</v>
      </c>
      <c r="FV23" s="21" t="b">
        <f t="shared" si="26"/>
        <v>0</v>
      </c>
      <c r="FW23" s="24">
        <f t="shared" si="104"/>
        <v>1</v>
      </c>
      <c r="FX23" s="24">
        <f t="shared" si="27"/>
        <v>0</v>
      </c>
      <c r="FY23" s="29" t="e">
        <f t="shared" si="28"/>
        <v>#VALUE!</v>
      </c>
      <c r="FZ23" s="24" t="e">
        <f t="shared" si="29"/>
        <v>#VALUE!</v>
      </c>
      <c r="GA23" s="24" t="e">
        <f t="shared" si="30"/>
        <v>#VALUE!</v>
      </c>
      <c r="GB23" s="24">
        <f t="shared" si="105"/>
        <v>1</v>
      </c>
      <c r="GC23" s="24" t="e">
        <f t="shared" si="106"/>
        <v>#VALUE!</v>
      </c>
      <c r="GD23" s="24" t="e">
        <f t="shared" si="107"/>
        <v>#VALUE!</v>
      </c>
      <c r="GE23" s="24" t="e">
        <f t="shared" si="108"/>
        <v>#VALUE!</v>
      </c>
      <c r="GF23" s="24">
        <f t="shared" si="109"/>
        <v>0</v>
      </c>
      <c r="GG23" s="24">
        <f t="shared" si="110"/>
        <v>0</v>
      </c>
      <c r="GH23" s="24">
        <f t="shared" si="111"/>
        <v>0</v>
      </c>
      <c r="GI23" s="24">
        <f t="shared" si="112"/>
        <v>0</v>
      </c>
      <c r="GJ23" s="24">
        <f t="shared" si="113"/>
        <v>2</v>
      </c>
      <c r="GK23" s="24">
        <f t="shared" si="114"/>
        <v>2</v>
      </c>
      <c r="GL23" s="24">
        <f t="shared" si="115"/>
        <v>2</v>
      </c>
      <c r="GM23" s="31">
        <f t="shared" si="116"/>
        <v>2</v>
      </c>
      <c r="GN23" s="13"/>
      <c r="GO23" s="12"/>
    </row>
    <row r="24" spans="1:197" s="3" customFormat="1">
      <c r="A24" s="54"/>
      <c r="B24" s="54"/>
      <c r="C24" s="54"/>
      <c r="D24" s="54"/>
      <c r="E24" s="54"/>
      <c r="F24" s="54"/>
      <c r="G24" s="54"/>
      <c r="H24" s="54"/>
      <c r="I24" s="54"/>
      <c r="J24" s="54"/>
      <c r="K24" s="54"/>
      <c r="L24" s="54"/>
      <c r="M24" s="56"/>
      <c r="N24" s="54"/>
      <c r="O24" s="54"/>
      <c r="P24" s="54"/>
      <c r="Q24" s="56"/>
      <c r="R24" s="54"/>
      <c r="S24" s="54"/>
      <c r="T24" s="54"/>
      <c r="U24" s="56"/>
      <c r="V24" s="54"/>
      <c r="W24" s="54"/>
      <c r="X24" s="56"/>
      <c r="Y24" s="54"/>
      <c r="Z24" s="54"/>
      <c r="AA24" s="54"/>
      <c r="AB24" s="56"/>
      <c r="AC24" s="54"/>
      <c r="AD24" s="54"/>
      <c r="AE24" s="54"/>
      <c r="AF24" s="56"/>
      <c r="AG24" s="54"/>
      <c r="AH24" s="54"/>
      <c r="AI24" s="56"/>
      <c r="AJ24" s="54"/>
      <c r="AK24" s="54"/>
      <c r="AL24" s="56"/>
      <c r="AM24" s="54"/>
      <c r="AN24" s="54"/>
      <c r="AO24" s="54"/>
      <c r="AP24" s="54"/>
      <c r="AQ24" s="54"/>
      <c r="AR24" s="56"/>
      <c r="AS24" s="54"/>
      <c r="AT24" s="54"/>
      <c r="AU24" s="54"/>
      <c r="AV24" s="54"/>
      <c r="AW24" s="54"/>
      <c r="AX24" s="54"/>
      <c r="AY24" s="56"/>
      <c r="AZ24" s="54"/>
      <c r="BA24" s="54"/>
      <c r="BB24" s="54"/>
      <c r="BC24" s="100"/>
      <c r="BD24" s="8"/>
      <c r="BE24" s="8"/>
      <c r="BF24" s="28" t="s">
        <v>277</v>
      </c>
      <c r="BG24" s="28" t="s">
        <v>277</v>
      </c>
      <c r="BH24" s="28" t="s">
        <v>277</v>
      </c>
      <c r="BI24" s="28" t="s">
        <v>277</v>
      </c>
      <c r="BJ24" s="28" t="s">
        <v>277</v>
      </c>
      <c r="BK24" s="28" t="s">
        <v>277</v>
      </c>
      <c r="BL24" s="28" t="s">
        <v>277</v>
      </c>
      <c r="BM24" s="28" t="s">
        <v>277</v>
      </c>
      <c r="BN24" s="28" t="s">
        <v>277</v>
      </c>
      <c r="BO24" s="28" t="s">
        <v>277</v>
      </c>
      <c r="BP24" s="8"/>
      <c r="BQ24" s="20" t="str">
        <f>IF(FV24=FALSE,B24,"")</f>
        <v/>
      </c>
      <c r="BR24" s="20" t="str">
        <f>IF(FV24=FALSE,C24,"")</f>
        <v/>
      </c>
      <c r="BS24" s="20" t="str">
        <f>BR26</f>
        <v/>
      </c>
      <c r="BT24" s="22" t="str">
        <f t="shared" si="31"/>
        <v/>
      </c>
      <c r="BU24" s="20" t="str">
        <f>IF(FV24=FALSE,E24,"")</f>
        <v/>
      </c>
      <c r="BV24" s="20" t="str">
        <f>IF(FV24=FALSE,G24,"")</f>
        <v/>
      </c>
      <c r="BW24" s="20" t="str">
        <f>IF(FV24=FALSE,F24,"")</f>
        <v/>
      </c>
      <c r="BX24" s="22" t="str">
        <f>IF(FV24=FALSE,J24,"")</f>
        <v/>
      </c>
      <c r="BY24" s="20" t="str">
        <f>IF(FV24=FALSE,K24,"")</f>
        <v/>
      </c>
      <c r="BZ24" s="20" t="str">
        <f>IF(FV24=FALSE,L24,"")</f>
        <v/>
      </c>
      <c r="CA24" s="18"/>
      <c r="CB24" s="3" t="str">
        <f>IF(ET24=1, EQ24,"")</f>
        <v/>
      </c>
      <c r="CC24" s="3" t="str">
        <f>IF(ET24=1, ER24,"")</f>
        <v/>
      </c>
      <c r="CD24" s="3" t="str">
        <f>IF(ET24=1, ES24,"")</f>
        <v/>
      </c>
      <c r="CE24" s="3" t="str">
        <f>CB26</f>
        <v/>
      </c>
      <c r="CF24" s="3" t="str">
        <f>CC26</f>
        <v/>
      </c>
      <c r="CG24" s="3" t="str">
        <f>CD26</f>
        <v/>
      </c>
      <c r="CH24" s="3" t="str">
        <f>IF(ET24=1, GJ24, "")</f>
        <v/>
      </c>
      <c r="CI24" s="8"/>
      <c r="CJ24" s="3" t="str">
        <f>IF(ET24=2,V24,"")</f>
        <v/>
      </c>
      <c r="CK24" s="3" t="str">
        <f>IF(ET24=2,W24,"")</f>
        <v/>
      </c>
      <c r="CL24" s="3" t="str">
        <f>CJ26</f>
        <v/>
      </c>
      <c r="CM24" s="3" t="str">
        <f>CK26</f>
        <v/>
      </c>
      <c r="CN24" s="8"/>
      <c r="CO24" s="3" t="str">
        <f>IF(ET24=3,AG24,"")</f>
        <v/>
      </c>
      <c r="CP24" s="3" t="str">
        <f>IF(ET24=3,AH24,"")</f>
        <v/>
      </c>
      <c r="CQ24" s="3" t="str">
        <f>CO26</f>
        <v/>
      </c>
      <c r="CR24" s="3" t="str">
        <f>CP26</f>
        <v/>
      </c>
      <c r="CS24" s="8"/>
      <c r="CT24" s="3" t="str">
        <f>IF(ET24=4,AJ24,"")</f>
        <v/>
      </c>
      <c r="CU24" s="3" t="str">
        <f>IF(ET24=4,AK24,"")</f>
        <v/>
      </c>
      <c r="CV24" s="3" t="str">
        <f>CT26</f>
        <v/>
      </c>
      <c r="CW24" s="3" t="str">
        <f>CU26</f>
        <v/>
      </c>
      <c r="CX24" s="8"/>
      <c r="CY24" s="3" t="str">
        <f>IF(ET24=5,AM24,"")</f>
        <v/>
      </c>
      <c r="CZ24" s="3" t="str">
        <f>IF(ET24=5,AN24,"")</f>
        <v/>
      </c>
      <c r="DA24" s="3" t="str">
        <f>IF(ET24=5,AO24,"")</f>
        <v/>
      </c>
      <c r="DB24" s="3" t="str">
        <f>CY26</f>
        <v/>
      </c>
      <c r="DC24" s="3" t="str">
        <f>CZ26</f>
        <v/>
      </c>
      <c r="DD24" s="3" t="str">
        <f>DA26</f>
        <v/>
      </c>
      <c r="DE24" s="3" t="str">
        <f>IF(ET24=5,AP24,"")</f>
        <v/>
      </c>
      <c r="DF24" s="3" t="str">
        <f>IF(ET24=5,AQ24,"")</f>
        <v/>
      </c>
      <c r="DG24" s="3" t="str">
        <f>IF(ET24=5,GK24,"")</f>
        <v/>
      </c>
      <c r="DH24" s="8"/>
      <c r="DI24" s="3" t="str">
        <f>IF(ET24=6,AS24,"")</f>
        <v/>
      </c>
      <c r="DJ24" s="3" t="str">
        <f>IF(ET24=6,AT24,"")</f>
        <v/>
      </c>
      <c r="DK24" s="3" t="str">
        <f>IF(ET24=6,AU24,"")</f>
        <v/>
      </c>
      <c r="DL24" s="3" t="str">
        <f>IF(ET24=6,AV24,"")</f>
        <v/>
      </c>
      <c r="DM24" s="3" t="str">
        <f>DI26</f>
        <v/>
      </c>
      <c r="DN24" s="3" t="str">
        <f>DJ26</f>
        <v/>
      </c>
      <c r="DO24" s="3" t="str">
        <f>DK26</f>
        <v/>
      </c>
      <c r="DP24" s="3" t="str">
        <f>DL26</f>
        <v/>
      </c>
      <c r="DQ24" s="3" t="str">
        <f>IF(ET24=6,AW24,"")</f>
        <v/>
      </c>
      <c r="DR24" s="3" t="str">
        <f>IF(ET24=6,AX24,"")</f>
        <v/>
      </c>
      <c r="DS24" s="3" t="str">
        <f>IF(ET24=6,GL24, "")</f>
        <v/>
      </c>
      <c r="DT24" s="8"/>
      <c r="DU24" s="3" t="str">
        <f>IF(ET24=7,AZ24,"")</f>
        <v/>
      </c>
      <c r="DV24" s="3" t="str">
        <f>IF(ET24=7,BA24,"")</f>
        <v/>
      </c>
      <c r="DW24" s="3" t="str">
        <f>IF(ET24=7,BB24,"")</f>
        <v/>
      </c>
      <c r="DX24" s="3" t="str">
        <f>IF(ET24=7,BC24,"")</f>
        <v/>
      </c>
      <c r="DY24" s="3" t="str">
        <f>DU26</f>
        <v/>
      </c>
      <c r="DZ24" s="3" t="str">
        <f>DV26</f>
        <v/>
      </c>
      <c r="EA24" s="3" t="str">
        <f>DW26</f>
        <v/>
      </c>
      <c r="EB24" s="3" t="str">
        <f>DX26</f>
        <v/>
      </c>
      <c r="EC24" s="3" t="str">
        <f>IF(ET24=7, GM24, "")</f>
        <v/>
      </c>
      <c r="ED24" s="8"/>
      <c r="EE24" s="28" t="s">
        <v>277</v>
      </c>
      <c r="EF24" s="28" t="s">
        <v>277</v>
      </c>
      <c r="EG24" s="28" t="s">
        <v>277</v>
      </c>
      <c r="EH24" s="28" t="s">
        <v>277</v>
      </c>
      <c r="EI24" s="28" t="s">
        <v>277</v>
      </c>
      <c r="EJ24" s="28" t="s">
        <v>277</v>
      </c>
      <c r="EK24" s="28" t="s">
        <v>277</v>
      </c>
      <c r="EL24" s="28" t="s">
        <v>277</v>
      </c>
      <c r="EM24" s="28" t="s">
        <v>277</v>
      </c>
      <c r="EN24" s="28" t="s">
        <v>277</v>
      </c>
      <c r="EO24" s="8"/>
      <c r="EP24" s="9"/>
      <c r="EQ24" s="16" t="str">
        <f>IF(FD24&gt;0, (N24+Y24+R24+AC24), "")</f>
        <v/>
      </c>
      <c r="ER24" s="26" t="str">
        <f>IF(FD24&gt;0,FE24,"")</f>
        <v/>
      </c>
      <c r="ES24" s="16" t="str">
        <f>IF(FD24&gt;0, (P24+AA24+T24+AE24), "")</f>
        <v/>
      </c>
      <c r="ET24" s="16">
        <f>FO24+FP24+FQ24+FR24+FS24+FT24+FU24</f>
        <v>0</v>
      </c>
      <c r="EU24" s="13"/>
      <c r="EV24" s="12" t="b">
        <f>ISBLANK(N24)</f>
        <v>1</v>
      </c>
      <c r="EW24" s="3" t="b">
        <f>ISBLANK(R24)</f>
        <v>1</v>
      </c>
      <c r="EX24" s="3" t="b">
        <f>ISBLANK(Y24)</f>
        <v>1</v>
      </c>
      <c r="EY24" s="3" t="b">
        <f>ISBLANK(AC24)</f>
        <v>1</v>
      </c>
      <c r="EZ24" s="3">
        <f>IF(EV24=FALSE, 1, 0)</f>
        <v>0</v>
      </c>
      <c r="FA24" s="3">
        <f>IF(EW24=FALSE, 2, 0)</f>
        <v>0</v>
      </c>
      <c r="FB24" s="3">
        <f>IF(EX24=FALSE, 1, 0)</f>
        <v>0</v>
      </c>
      <c r="FC24" s="3">
        <f>IF(EY24=FALSE, 2, 0)</f>
        <v>0</v>
      </c>
      <c r="FD24" s="3">
        <f>SUM(EZ24:FC24)</f>
        <v>0</v>
      </c>
      <c r="FE24" s="3" t="e">
        <f>FF24+FH24</f>
        <v>#VALUE!</v>
      </c>
      <c r="FF24" s="3">
        <f>O24+Z24</f>
        <v>0</v>
      </c>
      <c r="FG24" s="3">
        <f>S24+AD24</f>
        <v>0</v>
      </c>
      <c r="FH24" s="3" t="e">
        <f t="shared" si="12"/>
        <v>#VALUE!</v>
      </c>
      <c r="FI24" s="3" t="b">
        <f>ISBLANK(V24)</f>
        <v>1</v>
      </c>
      <c r="FJ24" s="3" t="b">
        <f>ISBLANK(AG24)</f>
        <v>1</v>
      </c>
      <c r="FK24" s="3" t="b">
        <f>ISBLANK(AJ24)</f>
        <v>1</v>
      </c>
      <c r="FL24" s="3" t="b">
        <f>ISBLANK(AM24)</f>
        <v>1</v>
      </c>
      <c r="FM24" s="3" t="b">
        <f>ISBLANK(AS24)</f>
        <v>1</v>
      </c>
      <c r="FN24" s="3" t="b">
        <f>ISBLANK(AZ24)</f>
        <v>1</v>
      </c>
      <c r="FO24" s="3">
        <f>IF(FD24&gt;0, 1, 0)</f>
        <v>0</v>
      </c>
      <c r="FP24" s="3">
        <f>IF(FI24=FALSE, 2, 0)</f>
        <v>0</v>
      </c>
      <c r="FQ24" s="3">
        <f>IF(FJ24=FALSE, 3, 0)</f>
        <v>0</v>
      </c>
      <c r="FR24" s="3">
        <f>IF(FK24=FALSE, 4, 0)</f>
        <v>0</v>
      </c>
      <c r="FS24" s="3">
        <f>IF(FL24=FALSE, 5, 0)</f>
        <v>0</v>
      </c>
      <c r="FT24" s="3">
        <f>IF(FM24=FALSE, 6, 0)</f>
        <v>0</v>
      </c>
      <c r="FU24" s="3">
        <f>IF(FN24=FALSE, 7, 0)</f>
        <v>0</v>
      </c>
      <c r="FV24" s="21" t="b">
        <f t="shared" si="26"/>
        <v>1</v>
      </c>
      <c r="FW24" s="24">
        <f>IF(J24="Higher (more points/events)", 0, 1)</f>
        <v>1</v>
      </c>
      <c r="FX24" s="24">
        <f t="shared" si="27"/>
        <v>0</v>
      </c>
      <c r="FY24" s="29" t="e">
        <f t="shared" si="28"/>
        <v>#VALUE!</v>
      </c>
      <c r="FZ24" s="24" t="e">
        <f t="shared" si="29"/>
        <v>#VALUE!</v>
      </c>
      <c r="GA24" s="24" t="e">
        <f t="shared" si="30"/>
        <v>#VALUE!</v>
      </c>
      <c r="GB24" s="24">
        <f>IF(FX24&lt;0, 0,1)</f>
        <v>1</v>
      </c>
      <c r="GC24" s="24" t="e">
        <f>IF(FY24&lt;0, 0,1)</f>
        <v>#VALUE!</v>
      </c>
      <c r="GD24" s="24" t="e">
        <f>IF(FZ24&lt;0, 0,1)</f>
        <v>#VALUE!</v>
      </c>
      <c r="GE24" s="24" t="e">
        <f>IF(GA24&lt;0, 0,1)</f>
        <v>#VALUE!</v>
      </c>
      <c r="GF24" s="24">
        <f>IF(ET24=1, GB24,0)</f>
        <v>0</v>
      </c>
      <c r="GG24" s="24">
        <f>IF(ET24=5,GC24,0)</f>
        <v>0</v>
      </c>
      <c r="GH24" s="24">
        <f>IF(ET24=6,GD24,0)</f>
        <v>0</v>
      </c>
      <c r="GI24" s="24">
        <f>IF(ET24=7,GE24,0)</f>
        <v>0</v>
      </c>
      <c r="GJ24" s="24">
        <f>IF((FW24=GF24), 3,2)</f>
        <v>2</v>
      </c>
      <c r="GK24" s="24">
        <f>IF((FW24=GG24), 3,2)</f>
        <v>2</v>
      </c>
      <c r="GL24" s="24">
        <f>IF((FW24=GH24), 3,2)</f>
        <v>2</v>
      </c>
      <c r="GM24" s="31">
        <f>IF((FW24=GI24), 3,2)</f>
        <v>2</v>
      </c>
      <c r="GN24" s="13"/>
      <c r="GO24" s="12"/>
    </row>
    <row r="25" spans="1:197" s="3" customFormat="1">
      <c r="A25" s="54"/>
      <c r="B25" s="54"/>
      <c r="C25" s="54"/>
      <c r="D25" s="54"/>
      <c r="E25" s="54"/>
      <c r="F25" s="54"/>
      <c r="G25" s="54"/>
      <c r="H25" s="54"/>
      <c r="I25" s="54"/>
      <c r="J25" s="54"/>
      <c r="K25" s="54"/>
      <c r="L25" s="54"/>
      <c r="M25" s="56"/>
      <c r="N25" s="54"/>
      <c r="O25" s="54"/>
      <c r="P25" s="54"/>
      <c r="Q25" s="56"/>
      <c r="R25" s="54"/>
      <c r="S25" s="54"/>
      <c r="T25" s="54"/>
      <c r="U25" s="56"/>
      <c r="V25" s="54"/>
      <c r="W25" s="54"/>
      <c r="X25" s="56"/>
      <c r="Y25" s="54"/>
      <c r="Z25" s="54"/>
      <c r="AA25" s="54"/>
      <c r="AB25" s="56"/>
      <c r="AC25" s="54"/>
      <c r="AD25" s="54"/>
      <c r="AE25" s="54"/>
      <c r="AF25" s="56"/>
      <c r="AG25" s="54"/>
      <c r="AH25" s="54"/>
      <c r="AI25" s="56"/>
      <c r="AJ25" s="54"/>
      <c r="AK25" s="54"/>
      <c r="AL25" s="56"/>
      <c r="AM25" s="54"/>
      <c r="AN25" s="54"/>
      <c r="AO25" s="54"/>
      <c r="AP25" s="54"/>
      <c r="AQ25" s="54"/>
      <c r="AR25" s="56"/>
      <c r="AS25" s="54"/>
      <c r="AT25" s="54"/>
      <c r="AU25" s="54"/>
      <c r="AV25" s="54"/>
      <c r="AW25" s="54"/>
      <c r="AX25" s="54"/>
      <c r="AY25" s="56"/>
      <c r="AZ25" s="54"/>
      <c r="BA25" s="54"/>
      <c r="BB25" s="54"/>
      <c r="BC25" s="100"/>
      <c r="BD25" s="8"/>
      <c r="BE25" s="8"/>
      <c r="BF25" s="28" t="s">
        <v>277</v>
      </c>
      <c r="BG25" s="28" t="s">
        <v>277</v>
      </c>
      <c r="BH25" s="28" t="s">
        <v>277</v>
      </c>
      <c r="BI25" s="28" t="s">
        <v>277</v>
      </c>
      <c r="BJ25" s="28" t="s">
        <v>277</v>
      </c>
      <c r="BK25" s="28" t="s">
        <v>277</v>
      </c>
      <c r="BL25" s="28" t="s">
        <v>277</v>
      </c>
      <c r="BM25" s="28" t="s">
        <v>277</v>
      </c>
      <c r="BN25" s="28" t="s">
        <v>277</v>
      </c>
      <c r="BO25" s="28" t="s">
        <v>277</v>
      </c>
      <c r="BP25" s="8"/>
      <c r="BQ25" s="20" t="str">
        <f>IF(FV25=FALSE,B25,"")</f>
        <v/>
      </c>
      <c r="BR25" s="20" t="str">
        <f>BR24</f>
        <v/>
      </c>
      <c r="BS25" s="20" t="str">
        <f>IF(FV24=FALSE,C26,"")</f>
        <v/>
      </c>
      <c r="BT25" s="22" t="str">
        <f t="shared" si="31"/>
        <v/>
      </c>
      <c r="BU25" s="20" t="str">
        <f>IF(FV25=FALSE,E25,"")</f>
        <v/>
      </c>
      <c r="BV25" s="20" t="str">
        <f>IF(FV25=FALSE,G25,"")</f>
        <v/>
      </c>
      <c r="BW25" s="20" t="str">
        <f>IF(FV25=FALSE,F25,"")</f>
        <v/>
      </c>
      <c r="BX25" s="22" t="str">
        <f>IF(FV25=FALSE,J25,"")</f>
        <v/>
      </c>
      <c r="BY25" s="20" t="str">
        <f>IF(FV25=FALSE,K25,"")</f>
        <v/>
      </c>
      <c r="BZ25" s="20" t="str">
        <f>IF(FV25=FALSE,L25,"")</f>
        <v/>
      </c>
      <c r="CA25" s="18"/>
      <c r="CB25" s="3" t="str">
        <f>CB24</f>
        <v/>
      </c>
      <c r="CC25" s="3" t="str">
        <f>CC24</f>
        <v/>
      </c>
      <c r="CD25" s="3" t="str">
        <f>CD24</f>
        <v/>
      </c>
      <c r="CE25" s="3" t="str">
        <f>IF(ET25=1,EQ26,"")</f>
        <v/>
      </c>
      <c r="CF25" s="3" t="str">
        <f>IF(ET25=1,ER26,"")</f>
        <v/>
      </c>
      <c r="CG25" s="3" t="str">
        <f>IF(ET25=1,ES26,"")</f>
        <v/>
      </c>
      <c r="CH25" s="3" t="str">
        <f t="shared" ref="CH25:CH33" si="145">IF(ET25=1, GJ25, "")</f>
        <v/>
      </c>
      <c r="CI25" s="8"/>
      <c r="CJ25" s="3" t="str">
        <f>CJ24</f>
        <v/>
      </c>
      <c r="CK25" s="3" t="str">
        <f>CK24</f>
        <v/>
      </c>
      <c r="CL25" s="3" t="str">
        <f>IF(ET26=2,V26,"")</f>
        <v/>
      </c>
      <c r="CM25" s="3" t="str">
        <f>IF(ET26=2,W26,"")</f>
        <v/>
      </c>
      <c r="CN25" s="8"/>
      <c r="CO25" s="3" t="str">
        <f>CO24</f>
        <v/>
      </c>
      <c r="CP25" s="3" t="str">
        <f>CP24</f>
        <v/>
      </c>
      <c r="CQ25" s="3" t="str">
        <f>IF(ET25=3,AG26,"")</f>
        <v/>
      </c>
      <c r="CR25" s="3" t="str">
        <f>IF(ET25=3,AH26,"")</f>
        <v/>
      </c>
      <c r="CS25" s="8"/>
      <c r="CT25" s="3" t="str">
        <f>CT24</f>
        <v/>
      </c>
      <c r="CU25" s="3" t="str">
        <f>CU24</f>
        <v/>
      </c>
      <c r="CV25" s="3" t="str">
        <f>IF(ET25=4,AJ26,"")</f>
        <v/>
      </c>
      <c r="CW25" s="3" t="str">
        <f>IF(ET25=4,AK26,"")</f>
        <v/>
      </c>
      <c r="CX25" s="8"/>
      <c r="CY25" s="3" t="str">
        <f>CY24</f>
        <v/>
      </c>
      <c r="CZ25" s="3" t="str">
        <f>CZ24</f>
        <v/>
      </c>
      <c r="DA25" s="3" t="str">
        <f>DA24</f>
        <v/>
      </c>
      <c r="DB25" s="3" t="str">
        <f>IF(ET25=5,AM26,"")</f>
        <v/>
      </c>
      <c r="DC25" s="3" t="str">
        <f>IF(ET25=5,AN26,"")</f>
        <v/>
      </c>
      <c r="DD25" s="3" t="str">
        <f>IF(ET25=5,AO26,"")</f>
        <v/>
      </c>
      <c r="DE25" s="3" t="str">
        <f>DE24</f>
        <v/>
      </c>
      <c r="DF25" s="3" t="str">
        <f>DF24</f>
        <v/>
      </c>
      <c r="DG25" s="3" t="str">
        <f t="shared" ref="DG25:DG33" si="146">IF(ET25=5,GK25,"")</f>
        <v/>
      </c>
      <c r="DH25" s="8"/>
      <c r="DI25" s="3" t="str">
        <f>DI24</f>
        <v/>
      </c>
      <c r="DJ25" s="3" t="str">
        <f>DJ24</f>
        <v/>
      </c>
      <c r="DK25" s="3" t="str">
        <f>DK24</f>
        <v/>
      </c>
      <c r="DL25" s="3" t="str">
        <f>DL24</f>
        <v/>
      </c>
      <c r="DM25" s="3" t="str">
        <f>IF(ET24=6,AS26,"")</f>
        <v/>
      </c>
      <c r="DN25" s="3" t="str">
        <f>IF(ET24=6,AT26,"")</f>
        <v/>
      </c>
      <c r="DO25" s="3" t="str">
        <f>IF(ET24=6,AU26,"")</f>
        <v/>
      </c>
      <c r="DP25" s="3" t="str">
        <f>IF(ET24=6,AV26,"")</f>
        <v/>
      </c>
      <c r="DQ25" s="3" t="str">
        <f>DQ24</f>
        <v/>
      </c>
      <c r="DR25" s="3" t="str">
        <f>DR24</f>
        <v/>
      </c>
      <c r="DS25" s="3" t="str">
        <f t="shared" ref="DS25:DS33" si="147">IF(ET25=6,GL25, "")</f>
        <v/>
      </c>
      <c r="DT25" s="8"/>
      <c r="DU25" s="3" t="str">
        <f>DU24</f>
        <v/>
      </c>
      <c r="DV25" s="3" t="str">
        <f>DV24</f>
        <v/>
      </c>
      <c r="DW25" s="3" t="str">
        <f>DW24</f>
        <v/>
      </c>
      <c r="DX25" s="3" t="str">
        <f>DX24</f>
        <v/>
      </c>
      <c r="DY25" s="3" t="str">
        <f>IF(ET24=7,AZ26,"")</f>
        <v/>
      </c>
      <c r="DZ25" s="3" t="str">
        <f>IF(ET24=7,BA26,"")</f>
        <v/>
      </c>
      <c r="EA25" s="3" t="str">
        <f>IF(ET24=7,BB26,"")</f>
        <v/>
      </c>
      <c r="EB25" s="3" t="str">
        <f>IF(ET24=7,BC26,"")</f>
        <v/>
      </c>
      <c r="EC25" s="3" t="str">
        <f t="shared" ref="EC25:EC33" si="148">IF(ET25=7, GM25, "")</f>
        <v/>
      </c>
      <c r="ED25" s="8"/>
      <c r="EE25" s="28" t="s">
        <v>277</v>
      </c>
      <c r="EF25" s="28" t="s">
        <v>277</v>
      </c>
      <c r="EG25" s="28" t="s">
        <v>277</v>
      </c>
      <c r="EH25" s="28" t="s">
        <v>277</v>
      </c>
      <c r="EI25" s="28" t="s">
        <v>277</v>
      </c>
      <c r="EJ25" s="28" t="s">
        <v>277</v>
      </c>
      <c r="EK25" s="28" t="s">
        <v>277</v>
      </c>
      <c r="EL25" s="28" t="s">
        <v>277</v>
      </c>
      <c r="EM25" s="28" t="s">
        <v>277</v>
      </c>
      <c r="EN25" s="28" t="s">
        <v>277</v>
      </c>
      <c r="EO25" s="8"/>
      <c r="EP25" s="9"/>
      <c r="EQ25" s="16" t="str">
        <f>IF(FD25&gt;0, (N25+Y25+R25+AC25), "")</f>
        <v/>
      </c>
      <c r="ER25" s="26" t="str">
        <f>IF(FD25&gt;0,FE25,"")</f>
        <v/>
      </c>
      <c r="ES25" s="16" t="str">
        <f>IF(FD25&gt;0, (P25+AA25+T25+AE25), "")</f>
        <v/>
      </c>
      <c r="ET25" s="16">
        <f>FO25+FP25+FQ25+FR25+FS25+FT25+FU25</f>
        <v>0</v>
      </c>
      <c r="EU25" s="13"/>
      <c r="EV25" s="12" t="b">
        <f t="shared" ref="EV25:EV33" si="149">ISBLANK(N25)</f>
        <v>1</v>
      </c>
      <c r="EW25" s="3" t="b">
        <f t="shared" ref="EW25:EW33" si="150">ISBLANK(R25)</f>
        <v>1</v>
      </c>
      <c r="EX25" s="3" t="b">
        <f t="shared" ref="EX25:EX33" si="151">ISBLANK(Y25)</f>
        <v>1</v>
      </c>
      <c r="EY25" s="3" t="b">
        <f t="shared" ref="EY25:EY33" si="152">ISBLANK(AC25)</f>
        <v>1</v>
      </c>
      <c r="EZ25" s="3">
        <f t="shared" ref="EZ25:EZ33" si="153">IF(EV25=FALSE, 1, 0)</f>
        <v>0</v>
      </c>
      <c r="FA25" s="3">
        <f t="shared" ref="FA25:FA33" si="154">IF(EW25=FALSE, 2, 0)</f>
        <v>0</v>
      </c>
      <c r="FB25" s="3">
        <f t="shared" ref="FB25:FB33" si="155">IF(EX25=FALSE, 1, 0)</f>
        <v>0</v>
      </c>
      <c r="FC25" s="3">
        <f t="shared" ref="FC25:FC33" si="156">IF(EY25=FALSE, 2, 0)</f>
        <v>0</v>
      </c>
      <c r="FD25" s="3">
        <f t="shared" ref="FD25:FD33" si="157">SUM(EZ25:FC25)</f>
        <v>0</v>
      </c>
      <c r="FE25" s="3" t="e">
        <f t="shared" ref="FE25:FE33" si="158">FF25+FH25</f>
        <v>#VALUE!</v>
      </c>
      <c r="FF25" s="3">
        <f t="shared" ref="FF25:FF33" si="159">O25+Z25</f>
        <v>0</v>
      </c>
      <c r="FG25" s="3">
        <f t="shared" ref="FG25:FG33" si="160">S25+AD25</f>
        <v>0</v>
      </c>
      <c r="FH25" s="3" t="e">
        <f t="shared" si="12"/>
        <v>#VALUE!</v>
      </c>
      <c r="FI25" s="3" t="b">
        <f t="shared" ref="FI25:FI33" si="161">ISBLANK(V25)</f>
        <v>1</v>
      </c>
      <c r="FJ25" s="3" t="b">
        <f t="shared" ref="FJ25:FJ33" si="162">ISBLANK(AG25)</f>
        <v>1</v>
      </c>
      <c r="FK25" s="3" t="b">
        <f t="shared" ref="FK25:FK33" si="163">ISBLANK(AJ25)</f>
        <v>1</v>
      </c>
      <c r="FL25" s="3" t="b">
        <f t="shared" ref="FL25:FL33" si="164">ISBLANK(AM25)</f>
        <v>1</v>
      </c>
      <c r="FM25" s="3" t="b">
        <f t="shared" ref="FM25:FM33" si="165">ISBLANK(AS25)</f>
        <v>1</v>
      </c>
      <c r="FN25" s="3" t="b">
        <f t="shared" ref="FN25:FN33" si="166">ISBLANK(AZ25)</f>
        <v>1</v>
      </c>
      <c r="FO25" s="3">
        <f t="shared" ref="FO25:FO33" si="167">IF(FD25&gt;0, 1, 0)</f>
        <v>0</v>
      </c>
      <c r="FP25" s="3">
        <f t="shared" ref="FP25:FP33" si="168">IF(FI25=FALSE, 2, 0)</f>
        <v>0</v>
      </c>
      <c r="FQ25" s="3">
        <f t="shared" ref="FQ25:FQ33" si="169">IF(FJ25=FALSE, 3, 0)</f>
        <v>0</v>
      </c>
      <c r="FR25" s="3">
        <f t="shared" ref="FR25:FR33" si="170">IF(FK25=FALSE, 4, 0)</f>
        <v>0</v>
      </c>
      <c r="FS25" s="3">
        <f t="shared" ref="FS25:FS33" si="171">IF(FL25=FALSE, 5, 0)</f>
        <v>0</v>
      </c>
      <c r="FT25" s="3">
        <f t="shared" ref="FT25:FT33" si="172">IF(FM25=FALSE, 6, 0)</f>
        <v>0</v>
      </c>
      <c r="FU25" s="3">
        <f t="shared" ref="FU25:FU33" si="173">IF(FN25=FALSE, 7, 0)</f>
        <v>0</v>
      </c>
      <c r="FV25" s="21" t="b">
        <f t="shared" si="26"/>
        <v>1</v>
      </c>
      <c r="FW25" s="24">
        <f t="shared" ref="FW25:FW33" si="174">IF(J25="Higher (more points/events)", 0, 1)</f>
        <v>1</v>
      </c>
      <c r="FX25" s="24">
        <f t="shared" si="27"/>
        <v>0</v>
      </c>
      <c r="FY25" s="29" t="e">
        <f t="shared" si="28"/>
        <v>#VALUE!</v>
      </c>
      <c r="FZ25" s="24" t="e">
        <f t="shared" si="29"/>
        <v>#VALUE!</v>
      </c>
      <c r="GA25" s="24" t="e">
        <f t="shared" si="30"/>
        <v>#VALUE!</v>
      </c>
      <c r="GB25" s="24">
        <f t="shared" ref="GB25:GB33" si="175">IF(FX25&lt;0, 0,1)</f>
        <v>1</v>
      </c>
      <c r="GC25" s="24" t="e">
        <f t="shared" ref="GC25:GC33" si="176">IF(FY25&lt;0, 0,1)</f>
        <v>#VALUE!</v>
      </c>
      <c r="GD25" s="24" t="e">
        <f t="shared" ref="GD25:GD33" si="177">IF(FZ25&lt;0, 0,1)</f>
        <v>#VALUE!</v>
      </c>
      <c r="GE25" s="24" t="e">
        <f t="shared" ref="GE25:GE33" si="178">IF(GA25&lt;0, 0,1)</f>
        <v>#VALUE!</v>
      </c>
      <c r="GF25" s="24">
        <f t="shared" ref="GF25:GF33" si="179">IF(ET25=1, GB25,0)</f>
        <v>0</v>
      </c>
      <c r="GG25" s="24">
        <f t="shared" ref="GG25:GG33" si="180">IF(ET25=5,GC25,0)</f>
        <v>0</v>
      </c>
      <c r="GH25" s="24">
        <f t="shared" ref="GH25:GH33" si="181">IF(ET25=6,GD25,0)</f>
        <v>0</v>
      </c>
      <c r="GI25" s="24">
        <f t="shared" ref="GI25:GI33" si="182">IF(ET25=7,GE25,0)</f>
        <v>0</v>
      </c>
      <c r="GJ25" s="24">
        <f t="shared" ref="GJ25:GJ33" si="183">IF((FW25=GF25), 3,2)</f>
        <v>2</v>
      </c>
      <c r="GK25" s="24">
        <f t="shared" ref="GK25:GK33" si="184">IF((FW25=GG25), 3,2)</f>
        <v>2</v>
      </c>
      <c r="GL25" s="24">
        <f t="shared" ref="GL25:GL33" si="185">IF((FW25=GH25), 3,2)</f>
        <v>2</v>
      </c>
      <c r="GM25" s="31">
        <f t="shared" ref="GM25:GM33" si="186">IF((FW25=GI25), 3,2)</f>
        <v>2</v>
      </c>
      <c r="GN25" s="13"/>
      <c r="GO25" s="12"/>
    </row>
    <row r="26" spans="1:197" s="3" customFormat="1">
      <c r="A26" s="54"/>
      <c r="B26" s="54"/>
      <c r="C26" s="54"/>
      <c r="D26" s="54"/>
      <c r="E26" s="54"/>
      <c r="F26" s="54"/>
      <c r="G26" s="54"/>
      <c r="H26" s="54"/>
      <c r="I26" s="54"/>
      <c r="J26" s="54"/>
      <c r="K26" s="54"/>
      <c r="L26" s="54"/>
      <c r="M26" s="56"/>
      <c r="N26" s="54"/>
      <c r="O26" s="54"/>
      <c r="P26" s="54"/>
      <c r="Q26" s="56"/>
      <c r="R26" s="54"/>
      <c r="S26" s="54"/>
      <c r="T26" s="54"/>
      <c r="U26" s="56"/>
      <c r="V26" s="54"/>
      <c r="W26" s="54"/>
      <c r="X26" s="56"/>
      <c r="Y26" s="54"/>
      <c r="Z26" s="54"/>
      <c r="AA26" s="54"/>
      <c r="AB26" s="56"/>
      <c r="AC26" s="54"/>
      <c r="AD26" s="54"/>
      <c r="AE26" s="54"/>
      <c r="AF26" s="56"/>
      <c r="AG26" s="54"/>
      <c r="AH26" s="54"/>
      <c r="AI26" s="56"/>
      <c r="AJ26" s="54"/>
      <c r="AK26" s="54"/>
      <c r="AL26" s="56"/>
      <c r="AM26" s="54"/>
      <c r="AN26" s="54"/>
      <c r="AO26" s="54"/>
      <c r="AP26" s="54"/>
      <c r="AQ26" s="54"/>
      <c r="AR26" s="56"/>
      <c r="AS26" s="54"/>
      <c r="AT26" s="54"/>
      <c r="AU26" s="54"/>
      <c r="AV26" s="54"/>
      <c r="AW26" s="54"/>
      <c r="AX26" s="54"/>
      <c r="AY26" s="56"/>
      <c r="AZ26" s="54"/>
      <c r="BA26" s="54"/>
      <c r="BB26" s="54"/>
      <c r="BC26" s="100"/>
      <c r="BD26" s="8"/>
      <c r="BE26" s="8"/>
      <c r="BF26" s="28" t="s">
        <v>277</v>
      </c>
      <c r="BG26" s="28" t="s">
        <v>277</v>
      </c>
      <c r="BH26" s="28" t="s">
        <v>277</v>
      </c>
      <c r="BI26" s="28" t="s">
        <v>277</v>
      </c>
      <c r="BJ26" s="28" t="s">
        <v>277</v>
      </c>
      <c r="BK26" s="28" t="s">
        <v>277</v>
      </c>
      <c r="BL26" s="28" t="s">
        <v>277</v>
      </c>
      <c r="BM26" s="28" t="s">
        <v>277</v>
      </c>
      <c r="BN26" s="28" t="s">
        <v>277</v>
      </c>
      <c r="BO26" s="28" t="s">
        <v>277</v>
      </c>
      <c r="BP26" s="8"/>
      <c r="BQ26" s="20" t="str">
        <f>IF(FV26=FALSE,B26,"")</f>
        <v/>
      </c>
      <c r="BR26" s="20" t="str">
        <f>IF(FV24=FALSE,C25,"")</f>
        <v/>
      </c>
      <c r="BS26" s="20" t="str">
        <f>BS25</f>
        <v/>
      </c>
      <c r="BT26" s="22" t="str">
        <f t="shared" si="31"/>
        <v/>
      </c>
      <c r="BU26" s="20" t="str">
        <f>IF(FV26=FALSE,E26,"")</f>
        <v/>
      </c>
      <c r="BV26" s="20" t="str">
        <f>IF(FV26=FALSE,G26,"")</f>
        <v/>
      </c>
      <c r="BW26" s="20" t="str">
        <f>IF(FV26=FALSE,F26,"")</f>
        <v/>
      </c>
      <c r="BX26" s="22" t="str">
        <f>IF(FV26=FALSE,J26,"")</f>
        <v/>
      </c>
      <c r="BY26" s="20" t="str">
        <f>IF(FV26=FALSE,K26,"")</f>
        <v/>
      </c>
      <c r="BZ26" s="20" t="str">
        <f>IF(FV26=FALSE,L26,"")</f>
        <v/>
      </c>
      <c r="CA26" s="18"/>
      <c r="CB26" s="3" t="str">
        <f>IF(ET24=1, EQ25,"")</f>
        <v/>
      </c>
      <c r="CC26" s="3" t="str">
        <f>IF(ET24=1, ER25,"")</f>
        <v/>
      </c>
      <c r="CD26" s="3" t="str">
        <f>IF(ET24=1, ES25,"")</f>
        <v/>
      </c>
      <c r="CE26" s="3" t="str">
        <f>CE25</f>
        <v/>
      </c>
      <c r="CF26" s="3" t="str">
        <f>CF25</f>
        <v/>
      </c>
      <c r="CG26" s="3" t="str">
        <f>CG25</f>
        <v/>
      </c>
      <c r="CH26" s="3" t="str">
        <f t="shared" si="145"/>
        <v/>
      </c>
      <c r="CI26" s="8"/>
      <c r="CJ26" s="3" t="str">
        <f>IF(ET26=2,V25,"")</f>
        <v/>
      </c>
      <c r="CK26" s="3" t="str">
        <f>IF(ET26=2,W25,"")</f>
        <v/>
      </c>
      <c r="CL26" s="3" t="str">
        <f>CL25</f>
        <v/>
      </c>
      <c r="CM26" s="3" t="str">
        <f>CM25</f>
        <v/>
      </c>
      <c r="CN26" s="8"/>
      <c r="CO26" s="3" t="str">
        <f>IF(ET26=3,AG25,"")</f>
        <v/>
      </c>
      <c r="CP26" s="3" t="str">
        <f>IF(ET26=3,AH25,"")</f>
        <v/>
      </c>
      <c r="CQ26" s="3" t="str">
        <f>CQ25</f>
        <v/>
      </c>
      <c r="CR26" s="3" t="str">
        <f>CR25</f>
        <v/>
      </c>
      <c r="CS26" s="8"/>
      <c r="CT26" s="3" t="str">
        <f>IF(ET26=4,AJ25,"")</f>
        <v/>
      </c>
      <c r="CU26" s="3" t="str">
        <f>IF(ET26=4,AK25,"")</f>
        <v/>
      </c>
      <c r="CV26" s="3" t="str">
        <f>CV25</f>
        <v/>
      </c>
      <c r="CW26" s="3" t="str">
        <f>CW25</f>
        <v/>
      </c>
      <c r="CX26" s="8"/>
      <c r="CY26" s="3" t="str">
        <f>IF(ET26=5,AM25,"")</f>
        <v/>
      </c>
      <c r="CZ26" s="3" t="str">
        <f>IF(ET26=5,AN25,"")</f>
        <v/>
      </c>
      <c r="DA26" s="3" t="str">
        <f>IF(ET26=5,AO25,"")</f>
        <v/>
      </c>
      <c r="DB26" s="3" t="str">
        <f>DB25</f>
        <v/>
      </c>
      <c r="DC26" s="3" t="str">
        <f>DC25</f>
        <v/>
      </c>
      <c r="DD26" s="3" t="str">
        <f>DD25</f>
        <v/>
      </c>
      <c r="DE26" s="3" t="str">
        <f>DE25</f>
        <v/>
      </c>
      <c r="DF26" s="3" t="str">
        <f>DF25</f>
        <v/>
      </c>
      <c r="DG26" s="3" t="str">
        <f t="shared" si="146"/>
        <v/>
      </c>
      <c r="DH26" s="8"/>
      <c r="DI26" s="3" t="str">
        <f>IF(ET24=6,AS25,"")</f>
        <v/>
      </c>
      <c r="DJ26" s="3" t="str">
        <f>IF(ET24=6,AT25,"")</f>
        <v/>
      </c>
      <c r="DK26" s="3" t="str">
        <f>IF(ET24=6,AU25,"")</f>
        <v/>
      </c>
      <c r="DL26" s="3" t="str">
        <f>IF(ET24=6,AV25,"")</f>
        <v/>
      </c>
      <c r="DM26" s="3" t="str">
        <f>DM25</f>
        <v/>
      </c>
      <c r="DN26" s="3" t="str">
        <f>DN25</f>
        <v/>
      </c>
      <c r="DO26" s="3" t="str">
        <f>DO25</f>
        <v/>
      </c>
      <c r="DP26" s="3" t="str">
        <f>DP25</f>
        <v/>
      </c>
      <c r="DQ26" s="3" t="str">
        <f>DQ25</f>
        <v/>
      </c>
      <c r="DR26" s="3" t="str">
        <f>DR25</f>
        <v/>
      </c>
      <c r="DS26" s="3" t="str">
        <f t="shared" si="147"/>
        <v/>
      </c>
      <c r="DT26" s="8"/>
      <c r="DU26" s="3" t="str">
        <f>IF(ET24=7,AZ25,"")</f>
        <v/>
      </c>
      <c r="DV26" s="3" t="str">
        <f>IF(ET24=7,BA25,"")</f>
        <v/>
      </c>
      <c r="DW26" s="3" t="str">
        <f>IF(ET24=7,BB25,"")</f>
        <v/>
      </c>
      <c r="DX26" s="3" t="str">
        <f>IF(ET24=7,BC25,"")</f>
        <v/>
      </c>
      <c r="DY26" s="3" t="str">
        <f>DY25</f>
        <v/>
      </c>
      <c r="DZ26" s="3" t="str">
        <f>DZ25</f>
        <v/>
      </c>
      <c r="EA26" s="3" t="str">
        <f>EA25</f>
        <v/>
      </c>
      <c r="EB26" s="3" t="str">
        <f>EB25</f>
        <v/>
      </c>
      <c r="EC26" s="3" t="str">
        <f t="shared" si="148"/>
        <v/>
      </c>
      <c r="ED26" s="8"/>
      <c r="EE26" s="28" t="s">
        <v>277</v>
      </c>
      <c r="EF26" s="28" t="s">
        <v>277</v>
      </c>
      <c r="EG26" s="28" t="s">
        <v>277</v>
      </c>
      <c r="EH26" s="28" t="s">
        <v>277</v>
      </c>
      <c r="EI26" s="28" t="s">
        <v>277</v>
      </c>
      <c r="EJ26" s="28" t="s">
        <v>277</v>
      </c>
      <c r="EK26" s="28" t="s">
        <v>277</v>
      </c>
      <c r="EL26" s="28" t="s">
        <v>277</v>
      </c>
      <c r="EM26" s="28" t="s">
        <v>277</v>
      </c>
      <c r="EN26" s="28" t="s">
        <v>277</v>
      </c>
      <c r="EO26" s="8"/>
      <c r="EP26" s="9"/>
      <c r="EQ26" s="16" t="str">
        <f>IF(FD26&gt;0, (N26+Y26+R26+AC26), "")</f>
        <v/>
      </c>
      <c r="ER26" s="26" t="str">
        <f>IF(FD26&gt;0,FE26,"")</f>
        <v/>
      </c>
      <c r="ES26" s="16" t="str">
        <f>IF(FD26&gt;0, (P26+AA26+T26+AE26), "")</f>
        <v/>
      </c>
      <c r="ET26" s="16">
        <f>FO26+FP26+FQ26+FR26+FS26+FT26+FU26</f>
        <v>0</v>
      </c>
      <c r="EU26" s="13"/>
      <c r="EV26" s="12" t="b">
        <f t="shared" si="149"/>
        <v>1</v>
      </c>
      <c r="EW26" s="3" t="b">
        <f t="shared" si="150"/>
        <v>1</v>
      </c>
      <c r="EX26" s="3" t="b">
        <f t="shared" si="151"/>
        <v>1</v>
      </c>
      <c r="EY26" s="3" t="b">
        <f t="shared" si="152"/>
        <v>1</v>
      </c>
      <c r="EZ26" s="3">
        <f t="shared" si="153"/>
        <v>0</v>
      </c>
      <c r="FA26" s="3">
        <f t="shared" si="154"/>
        <v>0</v>
      </c>
      <c r="FB26" s="3">
        <f t="shared" si="155"/>
        <v>0</v>
      </c>
      <c r="FC26" s="3">
        <f t="shared" si="156"/>
        <v>0</v>
      </c>
      <c r="FD26" s="3">
        <f t="shared" si="157"/>
        <v>0</v>
      </c>
      <c r="FE26" s="3" t="e">
        <f t="shared" si="158"/>
        <v>#VALUE!</v>
      </c>
      <c r="FF26" s="3">
        <f t="shared" si="159"/>
        <v>0</v>
      </c>
      <c r="FG26" s="3">
        <f t="shared" si="160"/>
        <v>0</v>
      </c>
      <c r="FH26" s="3" t="e">
        <f t="shared" si="12"/>
        <v>#VALUE!</v>
      </c>
      <c r="FI26" s="3" t="b">
        <f t="shared" si="161"/>
        <v>1</v>
      </c>
      <c r="FJ26" s="3" t="b">
        <f t="shared" si="162"/>
        <v>1</v>
      </c>
      <c r="FK26" s="3" t="b">
        <f t="shared" si="163"/>
        <v>1</v>
      </c>
      <c r="FL26" s="3" t="b">
        <f t="shared" si="164"/>
        <v>1</v>
      </c>
      <c r="FM26" s="3" t="b">
        <f t="shared" si="165"/>
        <v>1</v>
      </c>
      <c r="FN26" s="3" t="b">
        <f t="shared" si="166"/>
        <v>1</v>
      </c>
      <c r="FO26" s="3">
        <f t="shared" si="167"/>
        <v>0</v>
      </c>
      <c r="FP26" s="3">
        <f t="shared" si="168"/>
        <v>0</v>
      </c>
      <c r="FQ26" s="3">
        <f t="shared" si="169"/>
        <v>0</v>
      </c>
      <c r="FR26" s="3">
        <f t="shared" si="170"/>
        <v>0</v>
      </c>
      <c r="FS26" s="3">
        <f t="shared" si="171"/>
        <v>0</v>
      </c>
      <c r="FT26" s="3">
        <f t="shared" si="172"/>
        <v>0</v>
      </c>
      <c r="FU26" s="3">
        <f t="shared" si="173"/>
        <v>0</v>
      </c>
      <c r="FV26" s="21" t="b">
        <f t="shared" si="26"/>
        <v>1</v>
      </c>
      <c r="FW26" s="24">
        <f t="shared" si="174"/>
        <v>1</v>
      </c>
      <c r="FX26" s="24">
        <f t="shared" si="27"/>
        <v>0</v>
      </c>
      <c r="FY26" s="29" t="e">
        <f t="shared" si="28"/>
        <v>#VALUE!</v>
      </c>
      <c r="FZ26" s="24" t="e">
        <f t="shared" si="29"/>
        <v>#VALUE!</v>
      </c>
      <c r="GA26" s="24" t="e">
        <f t="shared" si="30"/>
        <v>#VALUE!</v>
      </c>
      <c r="GB26" s="24">
        <f t="shared" si="175"/>
        <v>1</v>
      </c>
      <c r="GC26" s="24" t="e">
        <f t="shared" si="176"/>
        <v>#VALUE!</v>
      </c>
      <c r="GD26" s="24" t="e">
        <f t="shared" si="177"/>
        <v>#VALUE!</v>
      </c>
      <c r="GE26" s="24" t="e">
        <f t="shared" si="178"/>
        <v>#VALUE!</v>
      </c>
      <c r="GF26" s="24">
        <f t="shared" si="179"/>
        <v>0</v>
      </c>
      <c r="GG26" s="24">
        <f t="shared" si="180"/>
        <v>0</v>
      </c>
      <c r="GH26" s="24">
        <f t="shared" si="181"/>
        <v>0</v>
      </c>
      <c r="GI26" s="24">
        <f t="shared" si="182"/>
        <v>0</v>
      </c>
      <c r="GJ26" s="24">
        <f t="shared" si="183"/>
        <v>2</v>
      </c>
      <c r="GK26" s="24">
        <f t="shared" si="184"/>
        <v>2</v>
      </c>
      <c r="GL26" s="24">
        <f t="shared" si="185"/>
        <v>2</v>
      </c>
      <c r="GM26" s="31">
        <f t="shared" si="186"/>
        <v>2</v>
      </c>
      <c r="GN26" s="13"/>
      <c r="GO26" s="12"/>
    </row>
    <row r="27" spans="1:197" s="3" customFormat="1">
      <c r="A27" s="54"/>
      <c r="B27" s="54"/>
      <c r="C27" s="54"/>
      <c r="D27" s="54"/>
      <c r="E27" s="54"/>
      <c r="F27" s="54"/>
      <c r="G27" s="54"/>
      <c r="H27" s="54"/>
      <c r="I27" s="54"/>
      <c r="J27" s="54"/>
      <c r="K27" s="54"/>
      <c r="L27" s="54"/>
      <c r="M27" s="56"/>
      <c r="N27" s="54"/>
      <c r="O27" s="54"/>
      <c r="P27" s="54"/>
      <c r="Q27" s="56"/>
      <c r="R27" s="54"/>
      <c r="S27" s="54"/>
      <c r="T27" s="54"/>
      <c r="U27" s="56"/>
      <c r="V27" s="54"/>
      <c r="W27" s="54"/>
      <c r="X27" s="56"/>
      <c r="Y27" s="54"/>
      <c r="Z27" s="54"/>
      <c r="AA27" s="54"/>
      <c r="AB27" s="56"/>
      <c r="AC27" s="54"/>
      <c r="AD27" s="54"/>
      <c r="AE27" s="54"/>
      <c r="AF27" s="56"/>
      <c r="AG27" s="54"/>
      <c r="AH27" s="54"/>
      <c r="AI27" s="56"/>
      <c r="AJ27" s="54"/>
      <c r="AK27" s="54"/>
      <c r="AL27" s="56"/>
      <c r="AM27" s="54"/>
      <c r="AN27" s="54"/>
      <c r="AO27" s="54"/>
      <c r="AP27" s="54"/>
      <c r="AQ27" s="54"/>
      <c r="AR27" s="56"/>
      <c r="AS27" s="54"/>
      <c r="AT27" s="54"/>
      <c r="AU27" s="54"/>
      <c r="AV27" s="54"/>
      <c r="AW27" s="54"/>
      <c r="AX27" s="54"/>
      <c r="AY27" s="56"/>
      <c r="AZ27" s="54"/>
      <c r="BA27" s="54"/>
      <c r="BB27" s="54"/>
      <c r="BC27" s="100"/>
      <c r="BD27" s="8"/>
      <c r="BE27" s="8"/>
      <c r="BP27" s="8"/>
      <c r="BQ27" s="20" t="str">
        <f>IF(FV27=FALSE,B27,"")</f>
        <v/>
      </c>
      <c r="BR27" s="20" t="str">
        <f>BR24</f>
        <v/>
      </c>
      <c r="BS27" s="20" t="str">
        <f>IF(FV24=FALSE,C27,"")</f>
        <v/>
      </c>
      <c r="BT27" s="22" t="str">
        <f t="shared" si="31"/>
        <v/>
      </c>
      <c r="BU27" s="20" t="str">
        <f>IF(FV27=FALSE,E27,"")</f>
        <v/>
      </c>
      <c r="BV27" s="20" t="str">
        <f>IF(FV27=FALSE,G27,"")</f>
        <v/>
      </c>
      <c r="BW27" s="20" t="str">
        <f>IF(FV27=FALSE,F27,"")</f>
        <v/>
      </c>
      <c r="BX27" s="22" t="str">
        <f>IF(FV27=FALSE,J27,"")</f>
        <v/>
      </c>
      <c r="BY27" s="20" t="str">
        <f>IF(FV27=FALSE,K27,"")</f>
        <v/>
      </c>
      <c r="BZ27" s="20" t="str">
        <f>IF(FV27=FALSE,L27,"")</f>
        <v/>
      </c>
      <c r="CA27" s="18"/>
      <c r="CB27" s="3" t="str">
        <f>CB24</f>
        <v/>
      </c>
      <c r="CC27" s="3" t="str">
        <f>CC24</f>
        <v/>
      </c>
      <c r="CD27" s="3" t="str">
        <f>CD24</f>
        <v/>
      </c>
      <c r="CE27" s="3" t="str">
        <f>IF(ET27=1, EQ27,"")</f>
        <v/>
      </c>
      <c r="CF27" s="3" t="str">
        <f>IF(ET27=1, ER27,"")</f>
        <v/>
      </c>
      <c r="CG27" s="3" t="str">
        <f>IF(ET27=1, ES27,"")</f>
        <v/>
      </c>
      <c r="CH27" s="3" t="str">
        <f t="shared" si="145"/>
        <v/>
      </c>
      <c r="CI27" s="8"/>
      <c r="CJ27" s="3" t="str">
        <f>CJ24</f>
        <v/>
      </c>
      <c r="CK27" s="3" t="str">
        <f>CK24</f>
        <v/>
      </c>
      <c r="CL27" s="3" t="str">
        <f>IF(ET27=2,V27,"")</f>
        <v/>
      </c>
      <c r="CM27" s="3" t="str">
        <f>IF(ET27=2,W27,"")</f>
        <v/>
      </c>
      <c r="CN27" s="8"/>
      <c r="CO27" s="3" t="str">
        <f>CO25</f>
        <v/>
      </c>
      <c r="CP27" s="3" t="str">
        <f>CP25</f>
        <v/>
      </c>
      <c r="CQ27" s="3" t="str">
        <f>IF(ET27=3,AG27,"")</f>
        <v/>
      </c>
      <c r="CR27" s="3" t="str">
        <f>IF(ET27=3,AH27,"")</f>
        <v/>
      </c>
      <c r="CS27" s="8"/>
      <c r="CT27" s="3" t="str">
        <f>CT24</f>
        <v/>
      </c>
      <c r="CU27" s="3" t="str">
        <f>CU24</f>
        <v/>
      </c>
      <c r="CV27" s="3" t="str">
        <f>IF(ET26=4,AJ27,"")</f>
        <v/>
      </c>
      <c r="CW27" s="3" t="str">
        <f>IF(ET26=4,AK27,"")</f>
        <v/>
      </c>
      <c r="CX27" s="8"/>
      <c r="CY27" s="3" t="str">
        <f>CY24</f>
        <v/>
      </c>
      <c r="CZ27" s="3" t="str">
        <f>CZ24</f>
        <v/>
      </c>
      <c r="DA27" s="3" t="str">
        <f>DA24</f>
        <v/>
      </c>
      <c r="DB27" s="3" t="str">
        <f>IF(ET26=5,AM27,"")</f>
        <v/>
      </c>
      <c r="DC27" s="3" t="str">
        <f>IF(ET26=5,AN27,"")</f>
        <v/>
      </c>
      <c r="DD27" s="3" t="str">
        <f>IF(ET26=5,AO27,"")</f>
        <v/>
      </c>
      <c r="DE27" s="3" t="str">
        <f>IF(ET26=5,AP27,"")</f>
        <v/>
      </c>
      <c r="DF27" s="3" t="str">
        <f t="shared" ref="DF27:DF33" si="187">DF26</f>
        <v/>
      </c>
      <c r="DG27" s="3" t="str">
        <f t="shared" si="146"/>
        <v/>
      </c>
      <c r="DH27" s="8"/>
      <c r="DI27" s="3" t="str">
        <f>DI24</f>
        <v/>
      </c>
      <c r="DJ27" s="3" t="str">
        <f>DJ24</f>
        <v/>
      </c>
      <c r="DK27" s="3" t="str">
        <f>DK24</f>
        <v/>
      </c>
      <c r="DL27" s="3" t="str">
        <f>DL24</f>
        <v/>
      </c>
      <c r="DM27" s="3" t="str">
        <f>IF(ET27=6,AS27,"")</f>
        <v/>
      </c>
      <c r="DN27" s="3" t="str">
        <f>IF(ET27=6,AT27,"")</f>
        <v/>
      </c>
      <c r="DO27" s="3" t="str">
        <f>IF(ET27=6,AU27,"")</f>
        <v/>
      </c>
      <c r="DP27" s="3" t="str">
        <f>IF(ET27=6,AV27,"")</f>
        <v/>
      </c>
      <c r="DQ27" s="3" t="str">
        <f t="shared" ref="DQ27:DR29" si="188">DQ24</f>
        <v/>
      </c>
      <c r="DR27" s="3" t="str">
        <f t="shared" si="188"/>
        <v/>
      </c>
      <c r="DS27" s="3" t="str">
        <f t="shared" si="147"/>
        <v/>
      </c>
      <c r="DT27" s="8"/>
      <c r="DU27" s="3" t="str">
        <f>DU24</f>
        <v/>
      </c>
      <c r="DV27" s="3" t="str">
        <f>DV24</f>
        <v/>
      </c>
      <c r="DW27" s="3" t="str">
        <f>DW24</f>
        <v/>
      </c>
      <c r="DX27" s="3" t="str">
        <f>DX24</f>
        <v/>
      </c>
      <c r="DY27" s="3" t="str">
        <f>IF(ET27=7,AZ27,"")</f>
        <v/>
      </c>
      <c r="DZ27" s="3" t="str">
        <f>IF(ET27=7,BA27,"")</f>
        <v/>
      </c>
      <c r="EA27" s="3" t="str">
        <f>IF(ET27=7,BB27,"")</f>
        <v/>
      </c>
      <c r="EB27" s="3" t="str">
        <f>IF(ET27=7,BC27,"")</f>
        <v/>
      </c>
      <c r="EC27" s="3" t="str">
        <f t="shared" si="148"/>
        <v/>
      </c>
      <c r="ED27" s="8"/>
      <c r="EE27" s="28" t="s">
        <v>277</v>
      </c>
      <c r="EF27" s="28" t="s">
        <v>277</v>
      </c>
      <c r="EG27" s="28" t="s">
        <v>277</v>
      </c>
      <c r="EH27" s="28" t="s">
        <v>277</v>
      </c>
      <c r="EI27" s="28" t="s">
        <v>277</v>
      </c>
      <c r="EJ27" s="28" t="s">
        <v>277</v>
      </c>
      <c r="EK27" s="28" t="s">
        <v>277</v>
      </c>
      <c r="EL27" s="28" t="s">
        <v>277</v>
      </c>
      <c r="EM27" s="28" t="s">
        <v>277</v>
      </c>
      <c r="EN27" s="28" t="s">
        <v>277</v>
      </c>
      <c r="EO27" s="8"/>
      <c r="EP27" s="9"/>
      <c r="EQ27" s="16" t="str">
        <f>IF(FD27&gt;0, (N27+Y27+R27+AC27), "")</f>
        <v/>
      </c>
      <c r="ER27" s="26" t="str">
        <f>IF(FD27&gt;0,FE27,"")</f>
        <v/>
      </c>
      <c r="ES27" s="16" t="str">
        <f>IF(FD27&gt;0, (P27+AA27+T27+AE27), "")</f>
        <v/>
      </c>
      <c r="ET27" s="16">
        <f>FO27+FP27+FQ27+FR27+FS27+FT27+FU27</f>
        <v>0</v>
      </c>
      <c r="EU27" s="13"/>
      <c r="EV27" s="12" t="b">
        <f t="shared" si="149"/>
        <v>1</v>
      </c>
      <c r="EW27" s="3" t="b">
        <f t="shared" si="150"/>
        <v>1</v>
      </c>
      <c r="EX27" s="3" t="b">
        <f t="shared" si="151"/>
        <v>1</v>
      </c>
      <c r="EY27" s="3" t="b">
        <f t="shared" si="152"/>
        <v>1</v>
      </c>
      <c r="EZ27" s="3">
        <f t="shared" si="153"/>
        <v>0</v>
      </c>
      <c r="FA27" s="3">
        <f t="shared" si="154"/>
        <v>0</v>
      </c>
      <c r="FB27" s="3">
        <f t="shared" si="155"/>
        <v>0</v>
      </c>
      <c r="FC27" s="3">
        <f t="shared" si="156"/>
        <v>0</v>
      </c>
      <c r="FD27" s="3">
        <f t="shared" si="157"/>
        <v>0</v>
      </c>
      <c r="FE27" s="3" t="e">
        <f t="shared" si="158"/>
        <v>#VALUE!</v>
      </c>
      <c r="FF27" s="3">
        <f t="shared" si="159"/>
        <v>0</v>
      </c>
      <c r="FG27" s="3">
        <f t="shared" si="160"/>
        <v>0</v>
      </c>
      <c r="FH27" s="3" t="e">
        <f t="shared" si="12"/>
        <v>#VALUE!</v>
      </c>
      <c r="FI27" s="3" t="b">
        <f t="shared" si="161"/>
        <v>1</v>
      </c>
      <c r="FJ27" s="3" t="b">
        <f t="shared" si="162"/>
        <v>1</v>
      </c>
      <c r="FK27" s="3" t="b">
        <f t="shared" si="163"/>
        <v>1</v>
      </c>
      <c r="FL27" s="3" t="b">
        <f t="shared" si="164"/>
        <v>1</v>
      </c>
      <c r="FM27" s="3" t="b">
        <f t="shared" si="165"/>
        <v>1</v>
      </c>
      <c r="FN27" s="3" t="b">
        <f t="shared" si="166"/>
        <v>1</v>
      </c>
      <c r="FO27" s="3">
        <f t="shared" si="167"/>
        <v>0</v>
      </c>
      <c r="FP27" s="3">
        <f t="shared" si="168"/>
        <v>0</v>
      </c>
      <c r="FQ27" s="3">
        <f t="shared" si="169"/>
        <v>0</v>
      </c>
      <c r="FR27" s="3">
        <f t="shared" si="170"/>
        <v>0</v>
      </c>
      <c r="FS27" s="3">
        <f t="shared" si="171"/>
        <v>0</v>
      </c>
      <c r="FT27" s="3">
        <f t="shared" si="172"/>
        <v>0</v>
      </c>
      <c r="FU27" s="3">
        <f t="shared" si="173"/>
        <v>0</v>
      </c>
      <c r="FV27" s="21" t="b">
        <f t="shared" si="26"/>
        <v>1</v>
      </c>
      <c r="FW27" s="24">
        <f t="shared" si="174"/>
        <v>1</v>
      </c>
      <c r="FX27" s="24">
        <f t="shared" si="27"/>
        <v>0</v>
      </c>
      <c r="FY27" s="29" t="e">
        <f t="shared" si="28"/>
        <v>#VALUE!</v>
      </c>
      <c r="FZ27" s="24" t="e">
        <f t="shared" si="29"/>
        <v>#VALUE!</v>
      </c>
      <c r="GA27" s="24" t="e">
        <f t="shared" si="30"/>
        <v>#VALUE!</v>
      </c>
      <c r="GB27" s="24">
        <f t="shared" si="175"/>
        <v>1</v>
      </c>
      <c r="GC27" s="24" t="e">
        <f t="shared" si="176"/>
        <v>#VALUE!</v>
      </c>
      <c r="GD27" s="24" t="e">
        <f t="shared" si="177"/>
        <v>#VALUE!</v>
      </c>
      <c r="GE27" s="24" t="e">
        <f t="shared" si="178"/>
        <v>#VALUE!</v>
      </c>
      <c r="GF27" s="24">
        <f t="shared" si="179"/>
        <v>0</v>
      </c>
      <c r="GG27" s="24">
        <f t="shared" si="180"/>
        <v>0</v>
      </c>
      <c r="GH27" s="24">
        <f t="shared" si="181"/>
        <v>0</v>
      </c>
      <c r="GI27" s="24">
        <f t="shared" si="182"/>
        <v>0</v>
      </c>
      <c r="GJ27" s="24">
        <f t="shared" si="183"/>
        <v>2</v>
      </c>
      <c r="GK27" s="24">
        <f t="shared" si="184"/>
        <v>2</v>
      </c>
      <c r="GL27" s="24">
        <f t="shared" si="185"/>
        <v>2</v>
      </c>
      <c r="GM27" s="31">
        <f t="shared" si="186"/>
        <v>2</v>
      </c>
      <c r="GN27" s="13"/>
      <c r="GO27" s="12"/>
    </row>
    <row r="28" spans="1:197" s="3" customFormat="1">
      <c r="A28" s="123"/>
      <c r="B28" s="123"/>
      <c r="C28" s="123"/>
      <c r="D28" s="123"/>
      <c r="E28" s="123"/>
      <c r="F28" s="123"/>
      <c r="G28" s="123"/>
      <c r="H28" s="123"/>
      <c r="I28" s="123"/>
      <c r="J28" s="123"/>
      <c r="K28" s="123"/>
      <c r="L28" s="123"/>
      <c r="M28" s="56"/>
      <c r="N28" s="123"/>
      <c r="O28" s="123"/>
      <c r="P28" s="123"/>
      <c r="Q28" s="56"/>
      <c r="R28" s="123"/>
      <c r="S28" s="123"/>
      <c r="T28" s="123"/>
      <c r="U28" s="56"/>
      <c r="V28" s="123"/>
      <c r="W28" s="123"/>
      <c r="X28" s="56"/>
      <c r="Y28" s="123"/>
      <c r="Z28" s="123"/>
      <c r="AA28" s="123"/>
      <c r="AB28" s="56"/>
      <c r="AC28" s="123"/>
      <c r="AD28" s="123"/>
      <c r="AE28" s="123"/>
      <c r="AF28" s="56"/>
      <c r="AG28" s="123"/>
      <c r="AH28" s="123"/>
      <c r="AI28" s="56"/>
      <c r="AJ28" s="123"/>
      <c r="AK28" s="123"/>
      <c r="AL28" s="56"/>
      <c r="AM28" s="123"/>
      <c r="AN28" s="123"/>
      <c r="AO28" s="123"/>
      <c r="AP28" s="123"/>
      <c r="AQ28" s="123"/>
      <c r="AR28" s="56"/>
      <c r="AS28" s="123"/>
      <c r="AT28" s="123"/>
      <c r="AU28" s="123"/>
      <c r="AV28" s="123"/>
      <c r="AW28" s="123"/>
      <c r="AX28" s="123"/>
      <c r="AY28" s="56"/>
      <c r="AZ28" s="123"/>
      <c r="BA28" s="123"/>
      <c r="BB28" s="123"/>
      <c r="BC28" s="124"/>
      <c r="BD28" s="8"/>
      <c r="BE28" s="8"/>
      <c r="BP28" s="8"/>
      <c r="BQ28" s="20" t="str">
        <f t="shared" ref="BQ28:BQ33" si="189">BQ27</f>
        <v/>
      </c>
      <c r="BR28" s="20" t="str">
        <f>BS24</f>
        <v/>
      </c>
      <c r="BS28" s="20" t="str">
        <f>BS27</f>
        <v/>
      </c>
      <c r="BT28" s="22" t="str">
        <f t="shared" si="31"/>
        <v/>
      </c>
      <c r="BU28" s="20" t="str">
        <f t="shared" ref="BU28:BU33" si="190">BU27</f>
        <v/>
      </c>
      <c r="BV28" s="20" t="str">
        <f t="shared" ref="BV28:BV33" si="191">BV27</f>
        <v/>
      </c>
      <c r="BW28" s="20" t="str">
        <f t="shared" ref="BW28:BX33" si="192">BW27</f>
        <v/>
      </c>
      <c r="BX28" s="22" t="str">
        <f>IF(FV28=FALSE,J28,"")</f>
        <v/>
      </c>
      <c r="BY28" s="20" t="str">
        <f t="shared" ref="BY28:BY33" si="193">BY27</f>
        <v/>
      </c>
      <c r="BZ28" s="20" t="str">
        <f t="shared" ref="BZ28:BZ33" si="194">BZ27</f>
        <v/>
      </c>
      <c r="CA28" s="18"/>
      <c r="CB28" s="3" t="str">
        <f>CB26</f>
        <v/>
      </c>
      <c r="CC28" s="3" t="str">
        <f>CC26</f>
        <v/>
      </c>
      <c r="CD28" s="3" t="str">
        <f>CD26</f>
        <v/>
      </c>
      <c r="CE28" s="3" t="str">
        <f t="shared" ref="CE28:CG29" si="195">CE27</f>
        <v/>
      </c>
      <c r="CF28" s="3" t="str">
        <f t="shared" si="195"/>
        <v/>
      </c>
      <c r="CG28" s="3" t="str">
        <f t="shared" si="195"/>
        <v/>
      </c>
      <c r="CH28" s="3" t="str">
        <f t="shared" si="145"/>
        <v/>
      </c>
      <c r="CI28" s="8"/>
      <c r="CJ28" s="3" t="str">
        <f>CJ26</f>
        <v/>
      </c>
      <c r="CK28" s="3" t="str">
        <f>CK26</f>
        <v/>
      </c>
      <c r="CL28" s="3" t="str">
        <f>CL27</f>
        <v/>
      </c>
      <c r="CM28" s="3" t="str">
        <f>CM27</f>
        <v/>
      </c>
      <c r="CN28" s="8"/>
      <c r="CO28" s="3" t="str">
        <f>CO26</f>
        <v/>
      </c>
      <c r="CP28" s="3" t="str">
        <f>CP26</f>
        <v/>
      </c>
      <c r="CQ28" s="3" t="str">
        <f>CQ27</f>
        <v/>
      </c>
      <c r="CR28" s="3" t="str">
        <f>CR27</f>
        <v/>
      </c>
      <c r="CS28" s="8"/>
      <c r="CT28" s="3" t="str">
        <f>CT26</f>
        <v/>
      </c>
      <c r="CU28" s="3" t="str">
        <f>CU26</f>
        <v/>
      </c>
      <c r="CV28" s="3" t="str">
        <f>CV27</f>
        <v/>
      </c>
      <c r="CW28" s="3" t="str">
        <f>CW27</f>
        <v/>
      </c>
      <c r="CX28" s="8"/>
      <c r="CY28" s="3" t="str">
        <f>CY26</f>
        <v/>
      </c>
      <c r="CZ28" s="3" t="str">
        <f>CZ26</f>
        <v/>
      </c>
      <c r="DA28" s="3" t="str">
        <f>DA26</f>
        <v/>
      </c>
      <c r="DB28" s="3" t="str">
        <f t="shared" ref="DB28:DE29" si="196">DB27</f>
        <v/>
      </c>
      <c r="DC28" s="3" t="str">
        <f t="shared" si="196"/>
        <v/>
      </c>
      <c r="DD28" s="3" t="str">
        <f t="shared" si="196"/>
        <v/>
      </c>
      <c r="DE28" s="3" t="str">
        <f t="shared" si="196"/>
        <v/>
      </c>
      <c r="DF28" s="3" t="str">
        <f t="shared" si="187"/>
        <v/>
      </c>
      <c r="DG28" s="3" t="str">
        <f t="shared" si="146"/>
        <v/>
      </c>
      <c r="DH28" s="8"/>
      <c r="DI28" s="3" t="str">
        <f>DI26</f>
        <v/>
      </c>
      <c r="DJ28" s="3" t="str">
        <f>DJ26</f>
        <v/>
      </c>
      <c r="DK28" s="3" t="str">
        <f>DK26</f>
        <v/>
      </c>
      <c r="DL28" s="3" t="str">
        <f>DL26</f>
        <v/>
      </c>
      <c r="DM28" s="3" t="str">
        <f t="shared" ref="DM28:DP29" si="197">DM27</f>
        <v/>
      </c>
      <c r="DN28" s="3" t="str">
        <f t="shared" si="197"/>
        <v/>
      </c>
      <c r="DO28" s="3" t="str">
        <f t="shared" si="197"/>
        <v/>
      </c>
      <c r="DP28" s="3" t="str">
        <f t="shared" si="197"/>
        <v/>
      </c>
      <c r="DQ28" s="3" t="str">
        <f t="shared" si="188"/>
        <v/>
      </c>
      <c r="DR28" s="3" t="str">
        <f t="shared" si="188"/>
        <v/>
      </c>
      <c r="DS28" s="3" t="str">
        <f t="shared" si="147"/>
        <v/>
      </c>
      <c r="DT28" s="8"/>
      <c r="DU28" s="3" t="str">
        <f>DU26</f>
        <v/>
      </c>
      <c r="DV28" s="3" t="str">
        <f>DV26</f>
        <v/>
      </c>
      <c r="DW28" s="3" t="str">
        <f>DW26</f>
        <v/>
      </c>
      <c r="DX28" s="3" t="str">
        <f>DX26</f>
        <v/>
      </c>
      <c r="DY28" s="3" t="str">
        <f t="shared" ref="DY28:EB29" si="198">DY27</f>
        <v/>
      </c>
      <c r="DZ28" s="3" t="str">
        <f t="shared" si="198"/>
        <v/>
      </c>
      <c r="EA28" s="3" t="str">
        <f t="shared" si="198"/>
        <v/>
      </c>
      <c r="EB28" s="3" t="str">
        <f t="shared" si="198"/>
        <v/>
      </c>
      <c r="EC28" s="3" t="str">
        <f t="shared" si="148"/>
        <v/>
      </c>
      <c r="ED28" s="8"/>
      <c r="EE28" s="28" t="s">
        <v>277</v>
      </c>
      <c r="EF28" s="28" t="s">
        <v>277</v>
      </c>
      <c r="EG28" s="28" t="s">
        <v>277</v>
      </c>
      <c r="EH28" s="28" t="s">
        <v>277</v>
      </c>
      <c r="EI28" s="28" t="s">
        <v>277</v>
      </c>
      <c r="EJ28" s="28" t="s">
        <v>277</v>
      </c>
      <c r="EK28" s="28" t="s">
        <v>277</v>
      </c>
      <c r="EL28" s="28" t="s">
        <v>277</v>
      </c>
      <c r="EM28" s="28" t="s">
        <v>277</v>
      </c>
      <c r="EN28" s="28" t="s">
        <v>277</v>
      </c>
      <c r="EO28" s="8"/>
      <c r="EP28" s="9"/>
      <c r="EQ28" s="16" t="str">
        <f>IF(FD28&gt;0, (N28+Y28+R28+AC28), "")</f>
        <v/>
      </c>
      <c r="ER28" s="26" t="str">
        <f>IF(FD28&gt;0,FE28,"")</f>
        <v/>
      </c>
      <c r="ES28" s="16" t="str">
        <f>IF(FD28&gt;0, (P28+AA28+T28+AE28), "")</f>
        <v/>
      </c>
      <c r="ET28" s="16">
        <f>FO28+FP28+FQ28+FR28+FS28+FT28+FU28</f>
        <v>0</v>
      </c>
      <c r="EU28" s="13"/>
      <c r="EV28" s="12" t="b">
        <f t="shared" si="149"/>
        <v>1</v>
      </c>
      <c r="EW28" s="3" t="b">
        <f t="shared" si="150"/>
        <v>1</v>
      </c>
      <c r="EX28" s="3" t="b">
        <f t="shared" si="151"/>
        <v>1</v>
      </c>
      <c r="EY28" s="3" t="b">
        <f t="shared" si="152"/>
        <v>1</v>
      </c>
      <c r="EZ28" s="3">
        <f t="shared" si="153"/>
        <v>0</v>
      </c>
      <c r="FA28" s="3">
        <f t="shared" si="154"/>
        <v>0</v>
      </c>
      <c r="FB28" s="3">
        <f t="shared" si="155"/>
        <v>0</v>
      </c>
      <c r="FC28" s="3">
        <f t="shared" si="156"/>
        <v>0</v>
      </c>
      <c r="FD28" s="3">
        <f t="shared" si="157"/>
        <v>0</v>
      </c>
      <c r="FE28" s="3" t="e">
        <f t="shared" si="158"/>
        <v>#VALUE!</v>
      </c>
      <c r="FF28" s="3">
        <f t="shared" si="159"/>
        <v>0</v>
      </c>
      <c r="FG28" s="3">
        <f t="shared" si="160"/>
        <v>0</v>
      </c>
      <c r="FH28" s="3" t="e">
        <f t="shared" si="12"/>
        <v>#VALUE!</v>
      </c>
      <c r="FI28" s="3" t="b">
        <f t="shared" si="161"/>
        <v>1</v>
      </c>
      <c r="FJ28" s="3" t="b">
        <f t="shared" si="162"/>
        <v>1</v>
      </c>
      <c r="FK28" s="3" t="b">
        <f t="shared" si="163"/>
        <v>1</v>
      </c>
      <c r="FL28" s="3" t="b">
        <f t="shared" si="164"/>
        <v>1</v>
      </c>
      <c r="FM28" s="3" t="b">
        <f t="shared" si="165"/>
        <v>1</v>
      </c>
      <c r="FN28" s="3" t="b">
        <f t="shared" si="166"/>
        <v>1</v>
      </c>
      <c r="FO28" s="3">
        <f t="shared" si="167"/>
        <v>0</v>
      </c>
      <c r="FP28" s="3">
        <f t="shared" si="168"/>
        <v>0</v>
      </c>
      <c r="FQ28" s="3">
        <f t="shared" si="169"/>
        <v>0</v>
      </c>
      <c r="FR28" s="3">
        <f t="shared" si="170"/>
        <v>0</v>
      </c>
      <c r="FS28" s="3">
        <f t="shared" si="171"/>
        <v>0</v>
      </c>
      <c r="FT28" s="3">
        <f t="shared" si="172"/>
        <v>0</v>
      </c>
      <c r="FU28" s="3">
        <f t="shared" si="173"/>
        <v>0</v>
      </c>
      <c r="FV28" s="21" t="b">
        <f t="shared" si="26"/>
        <v>1</v>
      </c>
      <c r="FW28" s="24">
        <f t="shared" si="174"/>
        <v>1</v>
      </c>
      <c r="FX28" s="24">
        <f t="shared" si="27"/>
        <v>0</v>
      </c>
      <c r="FY28" s="29" t="e">
        <f t="shared" si="28"/>
        <v>#VALUE!</v>
      </c>
      <c r="FZ28" s="24" t="e">
        <f t="shared" si="29"/>
        <v>#VALUE!</v>
      </c>
      <c r="GA28" s="24" t="e">
        <f t="shared" si="30"/>
        <v>#VALUE!</v>
      </c>
      <c r="GB28" s="24">
        <f t="shared" si="175"/>
        <v>1</v>
      </c>
      <c r="GC28" s="24" t="e">
        <f t="shared" si="176"/>
        <v>#VALUE!</v>
      </c>
      <c r="GD28" s="24" t="e">
        <f t="shared" si="177"/>
        <v>#VALUE!</v>
      </c>
      <c r="GE28" s="24" t="e">
        <f t="shared" si="178"/>
        <v>#VALUE!</v>
      </c>
      <c r="GF28" s="24">
        <f t="shared" si="179"/>
        <v>0</v>
      </c>
      <c r="GG28" s="24">
        <f t="shared" si="180"/>
        <v>0</v>
      </c>
      <c r="GH28" s="24">
        <f t="shared" si="181"/>
        <v>0</v>
      </c>
      <c r="GI28" s="24">
        <f t="shared" si="182"/>
        <v>0</v>
      </c>
      <c r="GJ28" s="24">
        <f t="shared" si="183"/>
        <v>2</v>
      </c>
      <c r="GK28" s="24">
        <f t="shared" si="184"/>
        <v>2</v>
      </c>
      <c r="GL28" s="24">
        <f t="shared" si="185"/>
        <v>2</v>
      </c>
      <c r="GM28" s="31">
        <f t="shared" si="186"/>
        <v>2</v>
      </c>
      <c r="GN28" s="13"/>
      <c r="GO28" s="12"/>
    </row>
    <row r="29" spans="1:197" s="3" customFormat="1">
      <c r="A29" s="115" t="s">
        <v>279</v>
      </c>
      <c r="B29" s="115" t="s">
        <v>279</v>
      </c>
      <c r="C29" s="115" t="s">
        <v>279</v>
      </c>
      <c r="D29" s="115" t="s">
        <v>279</v>
      </c>
      <c r="E29" s="115" t="s">
        <v>279</v>
      </c>
      <c r="F29" s="115" t="s">
        <v>279</v>
      </c>
      <c r="G29" s="115" t="s">
        <v>279</v>
      </c>
      <c r="H29" s="115"/>
      <c r="I29" s="115"/>
      <c r="J29" s="115" t="s">
        <v>279</v>
      </c>
      <c r="K29" s="115" t="s">
        <v>279</v>
      </c>
      <c r="L29" s="115" t="s">
        <v>279</v>
      </c>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116"/>
      <c r="BD29" s="8"/>
      <c r="BE29" s="8"/>
      <c r="BP29" s="8"/>
      <c r="BQ29" s="20" t="str">
        <f t="shared" si="189"/>
        <v/>
      </c>
      <c r="BR29" s="20" t="str">
        <f>BS26</f>
        <v/>
      </c>
      <c r="BS29" s="20" t="str">
        <f>BS27</f>
        <v/>
      </c>
      <c r="BT29" s="22" t="str">
        <f t="shared" si="31"/>
        <v/>
      </c>
      <c r="BU29" s="20" t="str">
        <f t="shared" si="190"/>
        <v/>
      </c>
      <c r="BV29" s="20" t="str">
        <f t="shared" si="191"/>
        <v/>
      </c>
      <c r="BW29" s="20" t="str">
        <f t="shared" si="192"/>
        <v/>
      </c>
      <c r="BX29" s="22" t="str">
        <f>BX28</f>
        <v/>
      </c>
      <c r="BY29" s="20" t="str">
        <f t="shared" si="193"/>
        <v/>
      </c>
      <c r="BZ29" s="20" t="str">
        <f t="shared" si="194"/>
        <v/>
      </c>
      <c r="CA29" s="18"/>
      <c r="CB29" s="3" t="str">
        <f>CE25</f>
        <v/>
      </c>
      <c r="CC29" s="3" t="str">
        <f>CF25</f>
        <v/>
      </c>
      <c r="CD29" s="3" t="str">
        <f>CG25</f>
        <v/>
      </c>
      <c r="CE29" s="3" t="str">
        <f t="shared" si="195"/>
        <v/>
      </c>
      <c r="CF29" s="3" t="str">
        <f t="shared" si="195"/>
        <v/>
      </c>
      <c r="CG29" s="3" t="str">
        <f t="shared" si="195"/>
        <v/>
      </c>
      <c r="CH29" s="3" t="str">
        <f t="shared" si="145"/>
        <v/>
      </c>
      <c r="CI29" s="8"/>
      <c r="CJ29" s="3" t="str">
        <f>CL25</f>
        <v/>
      </c>
      <c r="CK29" s="3" t="str">
        <f>CM25</f>
        <v/>
      </c>
      <c r="CL29" s="3" t="str">
        <f>CL28</f>
        <v/>
      </c>
      <c r="CM29" s="3" t="str">
        <f>CM28</f>
        <v/>
      </c>
      <c r="CN29" s="8"/>
      <c r="CO29" s="3" t="str">
        <f>CQ25</f>
        <v/>
      </c>
      <c r="CP29" s="3" t="str">
        <f>CR25</f>
        <v/>
      </c>
      <c r="CQ29" s="3" t="str">
        <f>CQ28</f>
        <v/>
      </c>
      <c r="CR29" s="3" t="str">
        <f>CR28</f>
        <v/>
      </c>
      <c r="CS29" s="8"/>
      <c r="CT29" s="3" t="str">
        <f>CV25</f>
        <v/>
      </c>
      <c r="CU29" s="3" t="str">
        <f>CW25</f>
        <v/>
      </c>
      <c r="CV29" s="3" t="str">
        <f>CV28</f>
        <v/>
      </c>
      <c r="CW29" s="3" t="str">
        <f>CW28</f>
        <v/>
      </c>
      <c r="CX29" s="8"/>
      <c r="CY29" s="3" t="str">
        <f>DB25</f>
        <v/>
      </c>
      <c r="CZ29" s="3" t="str">
        <f>DC25</f>
        <v/>
      </c>
      <c r="DA29" s="3" t="str">
        <f>DD25</f>
        <v/>
      </c>
      <c r="DB29" s="3" t="str">
        <f t="shared" si="196"/>
        <v/>
      </c>
      <c r="DC29" s="3" t="str">
        <f t="shared" si="196"/>
        <v/>
      </c>
      <c r="DD29" s="3" t="str">
        <f t="shared" si="196"/>
        <v/>
      </c>
      <c r="DE29" s="3" t="str">
        <f t="shared" si="196"/>
        <v/>
      </c>
      <c r="DF29" s="3" t="str">
        <f t="shared" si="187"/>
        <v/>
      </c>
      <c r="DG29" s="3" t="str">
        <f t="shared" si="146"/>
        <v/>
      </c>
      <c r="DH29" s="8"/>
      <c r="DI29" s="3" t="str">
        <f>DM25</f>
        <v/>
      </c>
      <c r="DJ29" s="3" t="str">
        <f>DN25</f>
        <v/>
      </c>
      <c r="DK29" s="3" t="str">
        <f>DO25</f>
        <v/>
      </c>
      <c r="DL29" s="3" t="str">
        <f>DP25</f>
        <v/>
      </c>
      <c r="DM29" s="3" t="str">
        <f t="shared" si="197"/>
        <v/>
      </c>
      <c r="DN29" s="3" t="str">
        <f t="shared" si="197"/>
        <v/>
      </c>
      <c r="DO29" s="3" t="str">
        <f t="shared" si="197"/>
        <v/>
      </c>
      <c r="DP29" s="3" t="str">
        <f t="shared" si="197"/>
        <v/>
      </c>
      <c r="DQ29" s="3" t="str">
        <f t="shared" si="188"/>
        <v/>
      </c>
      <c r="DR29" s="3" t="str">
        <f t="shared" si="188"/>
        <v/>
      </c>
      <c r="DS29" s="3" t="str">
        <f t="shared" si="147"/>
        <v/>
      </c>
      <c r="DT29" s="8"/>
      <c r="DU29" s="3" t="str">
        <f>DY26</f>
        <v/>
      </c>
      <c r="DV29" s="3" t="str">
        <f>DZ26</f>
        <v/>
      </c>
      <c r="DW29" s="3" t="str">
        <f>EA26</f>
        <v/>
      </c>
      <c r="DX29" s="3" t="str">
        <f>EB26</f>
        <v/>
      </c>
      <c r="DY29" s="3" t="str">
        <f t="shared" si="198"/>
        <v/>
      </c>
      <c r="DZ29" s="3" t="str">
        <f t="shared" si="198"/>
        <v/>
      </c>
      <c r="EA29" s="3" t="str">
        <f t="shared" si="198"/>
        <v/>
      </c>
      <c r="EB29" s="3" t="str">
        <f t="shared" si="198"/>
        <v/>
      </c>
      <c r="EC29" s="3" t="str">
        <f t="shared" si="148"/>
        <v/>
      </c>
      <c r="ED29" s="8"/>
      <c r="EE29" s="28" t="s">
        <v>277</v>
      </c>
      <c r="EF29" s="28" t="s">
        <v>277</v>
      </c>
      <c r="EG29" s="28" t="s">
        <v>277</v>
      </c>
      <c r="EH29" s="28" t="s">
        <v>277</v>
      </c>
      <c r="EI29" s="28" t="s">
        <v>277</v>
      </c>
      <c r="EJ29" s="28" t="s">
        <v>277</v>
      </c>
      <c r="EK29" s="28" t="s">
        <v>277</v>
      </c>
      <c r="EL29" s="28" t="s">
        <v>277</v>
      </c>
      <c r="EM29" s="28" t="s">
        <v>277</v>
      </c>
      <c r="EN29" s="28" t="s">
        <v>277</v>
      </c>
      <c r="EO29" s="8"/>
      <c r="EP29" s="9"/>
      <c r="EQ29" s="16" t="str">
        <f>EQ28</f>
        <v/>
      </c>
      <c r="ER29" s="16" t="str">
        <f>ER28</f>
        <v/>
      </c>
      <c r="ES29" s="16" t="str">
        <f>ES28</f>
        <v/>
      </c>
      <c r="ET29" s="16">
        <f>ET28</f>
        <v>0</v>
      </c>
      <c r="EU29" s="13"/>
      <c r="EV29" s="12" t="b">
        <f t="shared" si="149"/>
        <v>1</v>
      </c>
      <c r="EW29" s="3" t="b">
        <f t="shared" si="150"/>
        <v>1</v>
      </c>
      <c r="EX29" s="3" t="b">
        <f t="shared" si="151"/>
        <v>1</v>
      </c>
      <c r="EY29" s="3" t="b">
        <f t="shared" si="152"/>
        <v>1</v>
      </c>
      <c r="EZ29" s="3">
        <f t="shared" si="153"/>
        <v>0</v>
      </c>
      <c r="FA29" s="3">
        <f t="shared" si="154"/>
        <v>0</v>
      </c>
      <c r="FB29" s="3">
        <f t="shared" si="155"/>
        <v>0</v>
      </c>
      <c r="FC29" s="3">
        <f t="shared" si="156"/>
        <v>0</v>
      </c>
      <c r="FD29" s="3">
        <f t="shared" si="157"/>
        <v>0</v>
      </c>
      <c r="FE29" s="3" t="e">
        <f t="shared" si="158"/>
        <v>#VALUE!</v>
      </c>
      <c r="FF29" s="3">
        <f t="shared" si="159"/>
        <v>0</v>
      </c>
      <c r="FG29" s="3">
        <f t="shared" si="160"/>
        <v>0</v>
      </c>
      <c r="FH29" s="3" t="e">
        <f t="shared" si="12"/>
        <v>#VALUE!</v>
      </c>
      <c r="FI29" s="3" t="b">
        <f t="shared" si="161"/>
        <v>1</v>
      </c>
      <c r="FJ29" s="3" t="b">
        <f t="shared" si="162"/>
        <v>1</v>
      </c>
      <c r="FK29" s="3" t="b">
        <f t="shared" si="163"/>
        <v>1</v>
      </c>
      <c r="FL29" s="3" t="b">
        <f t="shared" si="164"/>
        <v>1</v>
      </c>
      <c r="FM29" s="3" t="b">
        <f t="shared" si="165"/>
        <v>1</v>
      </c>
      <c r="FN29" s="3" t="b">
        <f t="shared" si="166"/>
        <v>1</v>
      </c>
      <c r="FO29" s="3">
        <f t="shared" si="167"/>
        <v>0</v>
      </c>
      <c r="FP29" s="3">
        <f t="shared" si="168"/>
        <v>0</v>
      </c>
      <c r="FQ29" s="3">
        <f t="shared" si="169"/>
        <v>0</v>
      </c>
      <c r="FR29" s="3">
        <f t="shared" si="170"/>
        <v>0</v>
      </c>
      <c r="FS29" s="3">
        <f t="shared" si="171"/>
        <v>0</v>
      </c>
      <c r="FT29" s="3">
        <f t="shared" si="172"/>
        <v>0</v>
      </c>
      <c r="FU29" s="3">
        <f t="shared" si="173"/>
        <v>0</v>
      </c>
      <c r="FV29" s="21" t="b">
        <f t="shared" si="26"/>
        <v>0</v>
      </c>
      <c r="FW29" s="24">
        <f t="shared" si="174"/>
        <v>1</v>
      </c>
      <c r="FX29" s="24">
        <f t="shared" si="27"/>
        <v>0</v>
      </c>
      <c r="FY29" s="29" t="e">
        <f t="shared" si="28"/>
        <v>#VALUE!</v>
      </c>
      <c r="FZ29" s="24" t="e">
        <f t="shared" si="29"/>
        <v>#VALUE!</v>
      </c>
      <c r="GA29" s="24" t="e">
        <f t="shared" si="30"/>
        <v>#VALUE!</v>
      </c>
      <c r="GB29" s="24">
        <f t="shared" si="175"/>
        <v>1</v>
      </c>
      <c r="GC29" s="24" t="e">
        <f t="shared" si="176"/>
        <v>#VALUE!</v>
      </c>
      <c r="GD29" s="24" t="e">
        <f t="shared" si="177"/>
        <v>#VALUE!</v>
      </c>
      <c r="GE29" s="24" t="e">
        <f t="shared" si="178"/>
        <v>#VALUE!</v>
      </c>
      <c r="GF29" s="24">
        <f t="shared" si="179"/>
        <v>0</v>
      </c>
      <c r="GG29" s="24">
        <f t="shared" si="180"/>
        <v>0</v>
      </c>
      <c r="GH29" s="24">
        <f t="shared" si="181"/>
        <v>0</v>
      </c>
      <c r="GI29" s="24">
        <f t="shared" si="182"/>
        <v>0</v>
      </c>
      <c r="GJ29" s="24">
        <f t="shared" si="183"/>
        <v>2</v>
      </c>
      <c r="GK29" s="24">
        <f t="shared" si="184"/>
        <v>2</v>
      </c>
      <c r="GL29" s="24">
        <f t="shared" si="185"/>
        <v>2</v>
      </c>
      <c r="GM29" s="31">
        <f t="shared" si="186"/>
        <v>2</v>
      </c>
      <c r="GN29" s="13"/>
      <c r="GO29" s="12"/>
    </row>
    <row r="30" spans="1:197" s="3" customFormat="1">
      <c r="A30" s="115" t="s">
        <v>279</v>
      </c>
      <c r="B30" s="115" t="s">
        <v>279</v>
      </c>
      <c r="C30" s="115" t="s">
        <v>279</v>
      </c>
      <c r="D30" s="115" t="s">
        <v>279</v>
      </c>
      <c r="E30" s="115" t="s">
        <v>279</v>
      </c>
      <c r="F30" s="115" t="s">
        <v>279</v>
      </c>
      <c r="G30" s="115" t="s">
        <v>279</v>
      </c>
      <c r="H30" s="115"/>
      <c r="I30" s="115"/>
      <c r="J30" s="115" t="s">
        <v>279</v>
      </c>
      <c r="K30" s="115" t="s">
        <v>279</v>
      </c>
      <c r="L30" s="115" t="s">
        <v>279</v>
      </c>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116"/>
      <c r="BD30" s="8"/>
      <c r="BE30" s="8"/>
      <c r="BP30" s="8"/>
      <c r="BQ30" s="20" t="str">
        <f t="shared" si="189"/>
        <v/>
      </c>
      <c r="BR30" s="20" t="str">
        <f>BR27</f>
        <v/>
      </c>
      <c r="BS30" s="20" t="str">
        <f>IF(FV24=FALSE,C28,"")</f>
        <v/>
      </c>
      <c r="BT30" s="22" t="str">
        <f t="shared" si="31"/>
        <v/>
      </c>
      <c r="BU30" s="20" t="str">
        <f t="shared" si="190"/>
        <v/>
      </c>
      <c r="BV30" s="20" t="str">
        <f t="shared" si="191"/>
        <v/>
      </c>
      <c r="BW30" s="20" t="str">
        <f t="shared" si="192"/>
        <v/>
      </c>
      <c r="BX30" s="22" t="str">
        <f t="shared" si="192"/>
        <v/>
      </c>
      <c r="BY30" s="20" t="str">
        <f t="shared" si="193"/>
        <v/>
      </c>
      <c r="BZ30" s="20" t="str">
        <f t="shared" si="194"/>
        <v/>
      </c>
      <c r="CA30" s="18"/>
      <c r="CB30" s="3" t="str">
        <f t="shared" ref="CB30:CD32" si="199">CB27</f>
        <v/>
      </c>
      <c r="CC30" s="3" t="str">
        <f t="shared" si="199"/>
        <v/>
      </c>
      <c r="CD30" s="3" t="str">
        <f t="shared" si="199"/>
        <v/>
      </c>
      <c r="CE30" s="3" t="str">
        <f>IF(ET30=1, EQ30,"")</f>
        <v/>
      </c>
      <c r="CF30" s="3" t="str">
        <f>IF(ET30=1, ER30,"")</f>
        <v/>
      </c>
      <c r="CG30" s="3" t="str">
        <f>IF(ET30=1, ES30,"")</f>
        <v/>
      </c>
      <c r="CH30" s="3" t="str">
        <f t="shared" si="145"/>
        <v/>
      </c>
      <c r="CI30" s="8"/>
      <c r="CJ30" s="3" t="str">
        <f t="shared" ref="CJ30:CK32" si="200">CJ27</f>
        <v/>
      </c>
      <c r="CK30" s="3" t="str">
        <f t="shared" si="200"/>
        <v/>
      </c>
      <c r="CL30" s="3" t="str">
        <f>IF(ET28=2,V28,"")</f>
        <v/>
      </c>
      <c r="CM30" s="3" t="str">
        <f>IF(ET28=2,W28,"")</f>
        <v/>
      </c>
      <c r="CN30" s="8"/>
      <c r="CO30" s="3" t="str">
        <f t="shared" ref="CO30:CP32" si="201">CO27</f>
        <v/>
      </c>
      <c r="CP30" s="3" t="str">
        <f t="shared" si="201"/>
        <v/>
      </c>
      <c r="CQ30" s="3" t="str">
        <f>IF(ET28=3,AG28,"")</f>
        <v/>
      </c>
      <c r="CR30" s="3" t="str">
        <f>IF(ET28=3,AH28,"")</f>
        <v/>
      </c>
      <c r="CS30" s="8"/>
      <c r="CT30" s="3" t="str">
        <f t="shared" ref="CT30:CU32" si="202">CT27</f>
        <v/>
      </c>
      <c r="CU30" s="3" t="str">
        <f t="shared" si="202"/>
        <v/>
      </c>
      <c r="CV30" s="3" t="str">
        <f>IF(ET28=4,AJ28,"")</f>
        <v/>
      </c>
      <c r="CW30" s="3" t="str">
        <f>IF(ET28=4,AK28,"")</f>
        <v/>
      </c>
      <c r="CX30" s="8"/>
      <c r="CY30" s="3" t="str">
        <f t="shared" ref="CY30:DA32" si="203">CY27</f>
        <v/>
      </c>
      <c r="CZ30" s="3" t="str">
        <f t="shared" si="203"/>
        <v/>
      </c>
      <c r="DA30" s="3" t="str">
        <f t="shared" si="203"/>
        <v/>
      </c>
      <c r="DB30" s="3" t="str">
        <f>IF(ET28=5,AM28,"")</f>
        <v/>
      </c>
      <c r="DC30" s="3" t="str">
        <f>IF(ET28=5,AN28,"")</f>
        <v/>
      </c>
      <c r="DD30" s="3" t="str">
        <f>IF(ET28=5,AO28,"")</f>
        <v/>
      </c>
      <c r="DE30" s="3" t="str">
        <f>IF(ET28=5,AP28,"")</f>
        <v/>
      </c>
      <c r="DF30" s="3" t="str">
        <f t="shared" si="187"/>
        <v/>
      </c>
      <c r="DG30" s="3" t="str">
        <f t="shared" si="146"/>
        <v/>
      </c>
      <c r="DH30" s="8"/>
      <c r="DI30" s="3" t="str">
        <f t="shared" ref="DI30:DL32" si="204">DI27</f>
        <v/>
      </c>
      <c r="DJ30" s="3" t="str">
        <f t="shared" si="204"/>
        <v/>
      </c>
      <c r="DK30" s="3" t="str">
        <f t="shared" si="204"/>
        <v/>
      </c>
      <c r="DL30" s="3" t="str">
        <f t="shared" si="204"/>
        <v/>
      </c>
      <c r="DM30" s="3" t="str">
        <f>IF(ET28=6,AS28,"")</f>
        <v/>
      </c>
      <c r="DN30" s="3" t="str">
        <f>IF(ET28=6,AT28,"")</f>
        <v/>
      </c>
      <c r="DO30" s="3" t="str">
        <f>IF(ET28=6,AU28,"")</f>
        <v/>
      </c>
      <c r="DP30" s="3" t="str">
        <f>IF(ET28=6,AV28,"")</f>
        <v/>
      </c>
      <c r="DQ30" s="3" t="str">
        <f t="shared" ref="DQ30:DR33" si="205">DQ29</f>
        <v/>
      </c>
      <c r="DR30" s="3" t="str">
        <f t="shared" si="205"/>
        <v/>
      </c>
      <c r="DS30" s="3" t="str">
        <f t="shared" si="147"/>
        <v/>
      </c>
      <c r="DT30" s="8"/>
      <c r="DU30" s="3" t="str">
        <f t="shared" ref="DU30:DX32" si="206">DU27</f>
        <v/>
      </c>
      <c r="DV30" s="3" t="str">
        <f t="shared" si="206"/>
        <v/>
      </c>
      <c r="DW30" s="3" t="str">
        <f t="shared" si="206"/>
        <v/>
      </c>
      <c r="DX30" s="3" t="str">
        <f t="shared" si="206"/>
        <v/>
      </c>
      <c r="DY30" s="3" t="str">
        <f>IF(ET28=7,AZ28,"")</f>
        <v/>
      </c>
      <c r="DZ30" s="3" t="str">
        <f>IF(ET28=7,BA28,"")</f>
        <v/>
      </c>
      <c r="EA30" s="3" t="str">
        <f>IF(ET28=7,BB28,"")</f>
        <v/>
      </c>
      <c r="EB30" s="3" t="str">
        <f>IF(ET28=7,BC28,"")</f>
        <v/>
      </c>
      <c r="EC30" s="3" t="str">
        <f t="shared" si="148"/>
        <v/>
      </c>
      <c r="ED30" s="8"/>
      <c r="EE30" s="28" t="s">
        <v>277</v>
      </c>
      <c r="EF30" s="28" t="s">
        <v>277</v>
      </c>
      <c r="EG30" s="28" t="s">
        <v>277</v>
      </c>
      <c r="EH30" s="28" t="s">
        <v>277</v>
      </c>
      <c r="EI30" s="28" t="s">
        <v>277</v>
      </c>
      <c r="EJ30" s="28" t="s">
        <v>277</v>
      </c>
      <c r="EK30" s="28" t="s">
        <v>277</v>
      </c>
      <c r="EL30" s="28" t="s">
        <v>277</v>
      </c>
      <c r="EM30" s="28" t="s">
        <v>277</v>
      </c>
      <c r="EN30" s="28" t="s">
        <v>277</v>
      </c>
      <c r="EO30" s="8"/>
      <c r="EP30" s="9"/>
      <c r="EQ30" s="16" t="str">
        <f>IF(FD28&gt;0, (N28+Y28+R28+AC28), "")</f>
        <v/>
      </c>
      <c r="ER30" s="26" t="str">
        <f>IF(FD28&gt;0,FE28,"")</f>
        <v/>
      </c>
      <c r="ES30" s="16" t="str">
        <f>IF(FD28&gt;0, (P28+AA28+T28+AE28), "")</f>
        <v/>
      </c>
      <c r="ET30" s="16">
        <f>ET28</f>
        <v>0</v>
      </c>
      <c r="EU30" s="13"/>
      <c r="EV30" s="12" t="b">
        <f t="shared" si="149"/>
        <v>1</v>
      </c>
      <c r="EW30" s="3" t="b">
        <f t="shared" si="150"/>
        <v>1</v>
      </c>
      <c r="EX30" s="3" t="b">
        <f t="shared" si="151"/>
        <v>1</v>
      </c>
      <c r="EY30" s="3" t="b">
        <f t="shared" si="152"/>
        <v>1</v>
      </c>
      <c r="EZ30" s="3">
        <f t="shared" si="153"/>
        <v>0</v>
      </c>
      <c r="FA30" s="3">
        <f t="shared" si="154"/>
        <v>0</v>
      </c>
      <c r="FB30" s="3">
        <f t="shared" si="155"/>
        <v>0</v>
      </c>
      <c r="FC30" s="3">
        <f t="shared" si="156"/>
        <v>0</v>
      </c>
      <c r="FD30" s="3">
        <f t="shared" si="157"/>
        <v>0</v>
      </c>
      <c r="FE30" s="3" t="e">
        <f t="shared" si="158"/>
        <v>#VALUE!</v>
      </c>
      <c r="FF30" s="3">
        <f t="shared" si="159"/>
        <v>0</v>
      </c>
      <c r="FG30" s="3">
        <f t="shared" si="160"/>
        <v>0</v>
      </c>
      <c r="FH30" s="3" t="e">
        <f t="shared" si="12"/>
        <v>#VALUE!</v>
      </c>
      <c r="FI30" s="3" t="b">
        <f t="shared" si="161"/>
        <v>1</v>
      </c>
      <c r="FJ30" s="3" t="b">
        <f t="shared" si="162"/>
        <v>1</v>
      </c>
      <c r="FK30" s="3" t="b">
        <f t="shared" si="163"/>
        <v>1</v>
      </c>
      <c r="FL30" s="3" t="b">
        <f t="shared" si="164"/>
        <v>1</v>
      </c>
      <c r="FM30" s="3" t="b">
        <f t="shared" si="165"/>
        <v>1</v>
      </c>
      <c r="FN30" s="3" t="b">
        <f t="shared" si="166"/>
        <v>1</v>
      </c>
      <c r="FO30" s="3">
        <f t="shared" si="167"/>
        <v>0</v>
      </c>
      <c r="FP30" s="3">
        <f t="shared" si="168"/>
        <v>0</v>
      </c>
      <c r="FQ30" s="3">
        <f t="shared" si="169"/>
        <v>0</v>
      </c>
      <c r="FR30" s="3">
        <f t="shared" si="170"/>
        <v>0</v>
      </c>
      <c r="FS30" s="3">
        <f t="shared" si="171"/>
        <v>0</v>
      </c>
      <c r="FT30" s="3">
        <f t="shared" si="172"/>
        <v>0</v>
      </c>
      <c r="FU30" s="3">
        <f t="shared" si="173"/>
        <v>0</v>
      </c>
      <c r="FV30" s="21" t="b">
        <f t="shared" si="26"/>
        <v>0</v>
      </c>
      <c r="FW30" s="24">
        <f t="shared" si="174"/>
        <v>1</v>
      </c>
      <c r="FX30" s="24">
        <f t="shared" si="27"/>
        <v>0</v>
      </c>
      <c r="FY30" s="29" t="e">
        <f t="shared" si="28"/>
        <v>#VALUE!</v>
      </c>
      <c r="FZ30" s="24" t="e">
        <f t="shared" si="29"/>
        <v>#VALUE!</v>
      </c>
      <c r="GA30" s="24" t="e">
        <f t="shared" si="30"/>
        <v>#VALUE!</v>
      </c>
      <c r="GB30" s="24">
        <f t="shared" si="175"/>
        <v>1</v>
      </c>
      <c r="GC30" s="24" t="e">
        <f t="shared" si="176"/>
        <v>#VALUE!</v>
      </c>
      <c r="GD30" s="24" t="e">
        <f t="shared" si="177"/>
        <v>#VALUE!</v>
      </c>
      <c r="GE30" s="24" t="e">
        <f t="shared" si="178"/>
        <v>#VALUE!</v>
      </c>
      <c r="GF30" s="24">
        <f t="shared" si="179"/>
        <v>0</v>
      </c>
      <c r="GG30" s="24">
        <f t="shared" si="180"/>
        <v>0</v>
      </c>
      <c r="GH30" s="24">
        <f t="shared" si="181"/>
        <v>0</v>
      </c>
      <c r="GI30" s="24">
        <f t="shared" si="182"/>
        <v>0</v>
      </c>
      <c r="GJ30" s="24">
        <f t="shared" si="183"/>
        <v>2</v>
      </c>
      <c r="GK30" s="24">
        <f t="shared" si="184"/>
        <v>2</v>
      </c>
      <c r="GL30" s="24">
        <f t="shared" si="185"/>
        <v>2</v>
      </c>
      <c r="GM30" s="31">
        <f t="shared" si="186"/>
        <v>2</v>
      </c>
      <c r="GN30" s="13"/>
      <c r="GO30" s="12"/>
    </row>
    <row r="31" spans="1:197" s="3" customFormat="1">
      <c r="A31" s="115" t="s">
        <v>279</v>
      </c>
      <c r="B31" s="115" t="s">
        <v>279</v>
      </c>
      <c r="C31" s="115" t="s">
        <v>279</v>
      </c>
      <c r="D31" s="115" t="s">
        <v>279</v>
      </c>
      <c r="E31" s="115" t="s">
        <v>279</v>
      </c>
      <c r="F31" s="115" t="s">
        <v>279</v>
      </c>
      <c r="G31" s="115" t="s">
        <v>279</v>
      </c>
      <c r="H31" s="115"/>
      <c r="I31" s="115"/>
      <c r="J31" s="115" t="s">
        <v>279</v>
      </c>
      <c r="K31" s="115" t="s">
        <v>279</v>
      </c>
      <c r="L31" s="115" t="s">
        <v>279</v>
      </c>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116"/>
      <c r="BD31" s="8"/>
      <c r="BE31" s="8"/>
      <c r="BP31" s="8"/>
      <c r="BQ31" s="20" t="str">
        <f t="shared" si="189"/>
        <v/>
      </c>
      <c r="BR31" s="20" t="str">
        <f>BR28</f>
        <v/>
      </c>
      <c r="BS31" s="20" t="str">
        <f>BS30</f>
        <v/>
      </c>
      <c r="BT31" s="22" t="str">
        <f t="shared" si="31"/>
        <v/>
      </c>
      <c r="BU31" s="20" t="str">
        <f t="shared" si="190"/>
        <v/>
      </c>
      <c r="BV31" s="20" t="str">
        <f t="shared" si="191"/>
        <v/>
      </c>
      <c r="BW31" s="20" t="str">
        <f t="shared" si="192"/>
        <v/>
      </c>
      <c r="BX31" s="22" t="str">
        <f t="shared" si="192"/>
        <v/>
      </c>
      <c r="BY31" s="20" t="str">
        <f t="shared" si="193"/>
        <v/>
      </c>
      <c r="BZ31" s="20" t="str">
        <f t="shared" si="194"/>
        <v/>
      </c>
      <c r="CA31" s="18"/>
      <c r="CB31" s="3" t="str">
        <f t="shared" si="199"/>
        <v/>
      </c>
      <c r="CC31" s="3" t="str">
        <f t="shared" si="199"/>
        <v/>
      </c>
      <c r="CD31" s="3" t="str">
        <f t="shared" si="199"/>
        <v/>
      </c>
      <c r="CE31" s="3" t="str">
        <f t="shared" ref="CE31:CG33" si="207">CE30</f>
        <v/>
      </c>
      <c r="CF31" s="3" t="str">
        <f t="shared" si="207"/>
        <v/>
      </c>
      <c r="CG31" s="3" t="str">
        <f t="shared" si="207"/>
        <v/>
      </c>
      <c r="CH31" s="3" t="str">
        <f t="shared" si="145"/>
        <v/>
      </c>
      <c r="CI31" s="8"/>
      <c r="CJ31" s="3" t="str">
        <f t="shared" si="200"/>
        <v/>
      </c>
      <c r="CK31" s="3" t="str">
        <f t="shared" si="200"/>
        <v/>
      </c>
      <c r="CL31" s="3" t="str">
        <f t="shared" ref="CL31:CM33" si="208">CL30</f>
        <v/>
      </c>
      <c r="CM31" s="3" t="str">
        <f t="shared" si="208"/>
        <v/>
      </c>
      <c r="CN31" s="8"/>
      <c r="CO31" s="3" t="str">
        <f t="shared" si="201"/>
        <v/>
      </c>
      <c r="CP31" s="3" t="str">
        <f t="shared" si="201"/>
        <v/>
      </c>
      <c r="CQ31" s="3" t="str">
        <f t="shared" ref="CQ31:CR33" si="209">CQ30</f>
        <v/>
      </c>
      <c r="CR31" s="3" t="str">
        <f t="shared" si="209"/>
        <v/>
      </c>
      <c r="CS31" s="8"/>
      <c r="CT31" s="3" t="str">
        <f t="shared" si="202"/>
        <v/>
      </c>
      <c r="CU31" s="3" t="str">
        <f t="shared" si="202"/>
        <v/>
      </c>
      <c r="CV31" s="3" t="str">
        <f t="shared" ref="CV31:CW33" si="210">CV30</f>
        <v/>
      </c>
      <c r="CW31" s="3" t="str">
        <f t="shared" si="210"/>
        <v/>
      </c>
      <c r="CX31" s="8"/>
      <c r="CY31" s="3" t="str">
        <f t="shared" si="203"/>
        <v/>
      </c>
      <c r="CZ31" s="3" t="str">
        <f t="shared" si="203"/>
        <v/>
      </c>
      <c r="DA31" s="3" t="str">
        <f t="shared" si="203"/>
        <v/>
      </c>
      <c r="DB31" s="3" t="str">
        <f t="shared" ref="DB31:DE33" si="211">DB30</f>
        <v/>
      </c>
      <c r="DC31" s="3" t="str">
        <f t="shared" si="211"/>
        <v/>
      </c>
      <c r="DD31" s="3" t="str">
        <f t="shared" si="211"/>
        <v/>
      </c>
      <c r="DE31" s="3" t="str">
        <f t="shared" si="211"/>
        <v/>
      </c>
      <c r="DF31" s="3" t="str">
        <f t="shared" si="187"/>
        <v/>
      </c>
      <c r="DG31" s="3" t="str">
        <f t="shared" si="146"/>
        <v/>
      </c>
      <c r="DH31" s="8"/>
      <c r="DI31" s="3" t="str">
        <f t="shared" si="204"/>
        <v/>
      </c>
      <c r="DJ31" s="3" t="str">
        <f t="shared" si="204"/>
        <v/>
      </c>
      <c r="DK31" s="3" t="str">
        <f t="shared" si="204"/>
        <v/>
      </c>
      <c r="DL31" s="3" t="str">
        <f t="shared" si="204"/>
        <v/>
      </c>
      <c r="DM31" s="3" t="str">
        <f t="shared" ref="DM31:DP33" si="212">DM30</f>
        <v/>
      </c>
      <c r="DN31" s="3" t="str">
        <f t="shared" si="212"/>
        <v/>
      </c>
      <c r="DO31" s="3" t="str">
        <f t="shared" si="212"/>
        <v/>
      </c>
      <c r="DP31" s="3" t="str">
        <f t="shared" si="212"/>
        <v/>
      </c>
      <c r="DQ31" s="3" t="str">
        <f t="shared" si="205"/>
        <v/>
      </c>
      <c r="DR31" s="3" t="str">
        <f t="shared" si="205"/>
        <v/>
      </c>
      <c r="DS31" s="3" t="str">
        <f t="shared" si="147"/>
        <v/>
      </c>
      <c r="DT31" s="8"/>
      <c r="DU31" s="3" t="str">
        <f t="shared" si="206"/>
        <v/>
      </c>
      <c r="DV31" s="3" t="str">
        <f t="shared" si="206"/>
        <v/>
      </c>
      <c r="DW31" s="3" t="str">
        <f t="shared" si="206"/>
        <v/>
      </c>
      <c r="DX31" s="3" t="str">
        <f t="shared" si="206"/>
        <v/>
      </c>
      <c r="DY31" s="3" t="str">
        <f t="shared" ref="DY31:EB33" si="213">DY30</f>
        <v/>
      </c>
      <c r="DZ31" s="3" t="str">
        <f t="shared" si="213"/>
        <v/>
      </c>
      <c r="EA31" s="3" t="str">
        <f t="shared" si="213"/>
        <v/>
      </c>
      <c r="EB31" s="3" t="str">
        <f t="shared" si="213"/>
        <v/>
      </c>
      <c r="EC31" s="3" t="str">
        <f t="shared" si="148"/>
        <v/>
      </c>
      <c r="ED31" s="8"/>
      <c r="EE31" s="28" t="s">
        <v>277</v>
      </c>
      <c r="EF31" s="28" t="s">
        <v>277</v>
      </c>
      <c r="EG31" s="28" t="s">
        <v>277</v>
      </c>
      <c r="EH31" s="28" t="s">
        <v>277</v>
      </c>
      <c r="EI31" s="28" t="s">
        <v>277</v>
      </c>
      <c r="EJ31" s="28" t="s">
        <v>277</v>
      </c>
      <c r="EK31" s="28" t="s">
        <v>277</v>
      </c>
      <c r="EL31" s="28" t="s">
        <v>277</v>
      </c>
      <c r="EM31" s="28" t="s">
        <v>277</v>
      </c>
      <c r="EN31" s="28" t="s">
        <v>277</v>
      </c>
      <c r="EO31" s="8"/>
      <c r="EP31" s="9"/>
      <c r="EQ31" s="16" t="str">
        <f t="shared" ref="EQ31:ET33" si="214">EQ30</f>
        <v/>
      </c>
      <c r="ER31" s="16" t="str">
        <f t="shared" si="214"/>
        <v/>
      </c>
      <c r="ES31" s="16" t="str">
        <f t="shared" si="214"/>
        <v/>
      </c>
      <c r="ET31" s="16">
        <f t="shared" si="214"/>
        <v>0</v>
      </c>
      <c r="EU31" s="13"/>
      <c r="EV31" s="12" t="b">
        <f t="shared" si="149"/>
        <v>1</v>
      </c>
      <c r="EW31" s="3" t="b">
        <f t="shared" si="150"/>
        <v>1</v>
      </c>
      <c r="EX31" s="3" t="b">
        <f t="shared" si="151"/>
        <v>1</v>
      </c>
      <c r="EY31" s="3" t="b">
        <f t="shared" si="152"/>
        <v>1</v>
      </c>
      <c r="EZ31" s="3">
        <f t="shared" si="153"/>
        <v>0</v>
      </c>
      <c r="FA31" s="3">
        <f t="shared" si="154"/>
        <v>0</v>
      </c>
      <c r="FB31" s="3">
        <f t="shared" si="155"/>
        <v>0</v>
      </c>
      <c r="FC31" s="3">
        <f t="shared" si="156"/>
        <v>0</v>
      </c>
      <c r="FD31" s="3">
        <f t="shared" si="157"/>
        <v>0</v>
      </c>
      <c r="FE31" s="3" t="e">
        <f t="shared" si="158"/>
        <v>#VALUE!</v>
      </c>
      <c r="FF31" s="3">
        <f t="shared" si="159"/>
        <v>0</v>
      </c>
      <c r="FG31" s="3">
        <f t="shared" si="160"/>
        <v>0</v>
      </c>
      <c r="FH31" s="3" t="e">
        <f t="shared" si="12"/>
        <v>#VALUE!</v>
      </c>
      <c r="FI31" s="3" t="b">
        <f t="shared" si="161"/>
        <v>1</v>
      </c>
      <c r="FJ31" s="3" t="b">
        <f t="shared" si="162"/>
        <v>1</v>
      </c>
      <c r="FK31" s="3" t="b">
        <f t="shared" si="163"/>
        <v>1</v>
      </c>
      <c r="FL31" s="3" t="b">
        <f t="shared" si="164"/>
        <v>1</v>
      </c>
      <c r="FM31" s="3" t="b">
        <f t="shared" si="165"/>
        <v>1</v>
      </c>
      <c r="FN31" s="3" t="b">
        <f t="shared" si="166"/>
        <v>1</v>
      </c>
      <c r="FO31" s="3">
        <f t="shared" si="167"/>
        <v>0</v>
      </c>
      <c r="FP31" s="3">
        <f t="shared" si="168"/>
        <v>0</v>
      </c>
      <c r="FQ31" s="3">
        <f t="shared" si="169"/>
        <v>0</v>
      </c>
      <c r="FR31" s="3">
        <f t="shared" si="170"/>
        <v>0</v>
      </c>
      <c r="FS31" s="3">
        <f t="shared" si="171"/>
        <v>0</v>
      </c>
      <c r="FT31" s="3">
        <f t="shared" si="172"/>
        <v>0</v>
      </c>
      <c r="FU31" s="3">
        <f t="shared" si="173"/>
        <v>0</v>
      </c>
      <c r="FV31" s="21" t="b">
        <f t="shared" si="26"/>
        <v>0</v>
      </c>
      <c r="FW31" s="24">
        <f t="shared" si="174"/>
        <v>1</v>
      </c>
      <c r="FX31" s="24">
        <f t="shared" si="27"/>
        <v>0</v>
      </c>
      <c r="FY31" s="29" t="e">
        <f t="shared" si="28"/>
        <v>#VALUE!</v>
      </c>
      <c r="FZ31" s="24" t="e">
        <f t="shared" si="29"/>
        <v>#VALUE!</v>
      </c>
      <c r="GA31" s="24" t="e">
        <f t="shared" si="30"/>
        <v>#VALUE!</v>
      </c>
      <c r="GB31" s="24">
        <f t="shared" si="175"/>
        <v>1</v>
      </c>
      <c r="GC31" s="24" t="e">
        <f t="shared" si="176"/>
        <v>#VALUE!</v>
      </c>
      <c r="GD31" s="24" t="e">
        <f t="shared" si="177"/>
        <v>#VALUE!</v>
      </c>
      <c r="GE31" s="24" t="e">
        <f t="shared" si="178"/>
        <v>#VALUE!</v>
      </c>
      <c r="GF31" s="24">
        <f t="shared" si="179"/>
        <v>0</v>
      </c>
      <c r="GG31" s="24">
        <f t="shared" si="180"/>
        <v>0</v>
      </c>
      <c r="GH31" s="24">
        <f t="shared" si="181"/>
        <v>0</v>
      </c>
      <c r="GI31" s="24">
        <f t="shared" si="182"/>
        <v>0</v>
      </c>
      <c r="GJ31" s="24">
        <f t="shared" si="183"/>
        <v>2</v>
      </c>
      <c r="GK31" s="24">
        <f t="shared" si="184"/>
        <v>2</v>
      </c>
      <c r="GL31" s="24">
        <f t="shared" si="185"/>
        <v>2</v>
      </c>
      <c r="GM31" s="31">
        <f t="shared" si="186"/>
        <v>2</v>
      </c>
      <c r="GN31" s="13"/>
      <c r="GO31" s="12"/>
    </row>
    <row r="32" spans="1:197" s="3" customFormat="1">
      <c r="A32" s="115" t="s">
        <v>279</v>
      </c>
      <c r="B32" s="115" t="s">
        <v>279</v>
      </c>
      <c r="C32" s="115" t="s">
        <v>279</v>
      </c>
      <c r="D32" s="115" t="s">
        <v>279</v>
      </c>
      <c r="E32" s="115" t="s">
        <v>279</v>
      </c>
      <c r="F32" s="115" t="s">
        <v>279</v>
      </c>
      <c r="G32" s="115" t="s">
        <v>279</v>
      </c>
      <c r="H32" s="115"/>
      <c r="I32" s="115"/>
      <c r="J32" s="115" t="s">
        <v>279</v>
      </c>
      <c r="K32" s="115" t="s">
        <v>279</v>
      </c>
      <c r="L32" s="115" t="s">
        <v>279</v>
      </c>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116"/>
      <c r="BD32" s="8"/>
      <c r="BE32" s="8"/>
      <c r="BP32" s="8"/>
      <c r="BQ32" s="20" t="str">
        <f t="shared" si="189"/>
        <v/>
      </c>
      <c r="BR32" s="20" t="str">
        <f>BR29</f>
        <v/>
      </c>
      <c r="BS32" s="20" t="str">
        <f>BS31</f>
        <v/>
      </c>
      <c r="BT32" s="22" t="str">
        <f t="shared" si="31"/>
        <v/>
      </c>
      <c r="BU32" s="20" t="str">
        <f t="shared" si="190"/>
        <v/>
      </c>
      <c r="BV32" s="20" t="str">
        <f t="shared" si="191"/>
        <v/>
      </c>
      <c r="BW32" s="20" t="str">
        <f t="shared" si="192"/>
        <v/>
      </c>
      <c r="BX32" s="22" t="str">
        <f t="shared" si="192"/>
        <v/>
      </c>
      <c r="BY32" s="20" t="str">
        <f t="shared" si="193"/>
        <v/>
      </c>
      <c r="BZ32" s="20" t="str">
        <f t="shared" si="194"/>
        <v/>
      </c>
      <c r="CA32" s="18"/>
      <c r="CB32" s="3" t="str">
        <f t="shared" si="199"/>
        <v/>
      </c>
      <c r="CC32" s="3" t="str">
        <f t="shared" si="199"/>
        <v/>
      </c>
      <c r="CD32" s="3" t="str">
        <f t="shared" si="199"/>
        <v/>
      </c>
      <c r="CE32" s="3" t="str">
        <f t="shared" si="207"/>
        <v/>
      </c>
      <c r="CF32" s="3" t="str">
        <f t="shared" si="207"/>
        <v/>
      </c>
      <c r="CG32" s="3" t="str">
        <f t="shared" si="207"/>
        <v/>
      </c>
      <c r="CH32" s="3" t="str">
        <f t="shared" si="145"/>
        <v/>
      </c>
      <c r="CI32" s="8"/>
      <c r="CJ32" s="3" t="str">
        <f t="shared" si="200"/>
        <v/>
      </c>
      <c r="CK32" s="3" t="str">
        <f t="shared" si="200"/>
        <v/>
      </c>
      <c r="CL32" s="3" t="str">
        <f t="shared" si="208"/>
        <v/>
      </c>
      <c r="CM32" s="3" t="str">
        <f t="shared" si="208"/>
        <v/>
      </c>
      <c r="CN32" s="8"/>
      <c r="CO32" s="3" t="str">
        <f t="shared" si="201"/>
        <v/>
      </c>
      <c r="CP32" s="3" t="str">
        <f t="shared" si="201"/>
        <v/>
      </c>
      <c r="CQ32" s="3" t="str">
        <f t="shared" si="209"/>
        <v/>
      </c>
      <c r="CR32" s="3" t="str">
        <f t="shared" si="209"/>
        <v/>
      </c>
      <c r="CS32" s="8"/>
      <c r="CT32" s="3" t="str">
        <f t="shared" si="202"/>
        <v/>
      </c>
      <c r="CU32" s="3" t="str">
        <f t="shared" si="202"/>
        <v/>
      </c>
      <c r="CV32" s="3" t="str">
        <f t="shared" si="210"/>
        <v/>
      </c>
      <c r="CW32" s="3" t="str">
        <f t="shared" si="210"/>
        <v/>
      </c>
      <c r="CX32" s="8"/>
      <c r="CY32" s="3" t="str">
        <f t="shared" si="203"/>
        <v/>
      </c>
      <c r="CZ32" s="3" t="str">
        <f t="shared" si="203"/>
        <v/>
      </c>
      <c r="DA32" s="3" t="str">
        <f t="shared" si="203"/>
        <v/>
      </c>
      <c r="DB32" s="3" t="str">
        <f t="shared" si="211"/>
        <v/>
      </c>
      <c r="DC32" s="3" t="str">
        <f t="shared" si="211"/>
        <v/>
      </c>
      <c r="DD32" s="3" t="str">
        <f t="shared" si="211"/>
        <v/>
      </c>
      <c r="DE32" s="3" t="str">
        <f t="shared" si="211"/>
        <v/>
      </c>
      <c r="DF32" s="3" t="str">
        <f t="shared" si="187"/>
        <v/>
      </c>
      <c r="DG32" s="3" t="str">
        <f t="shared" si="146"/>
        <v/>
      </c>
      <c r="DH32" s="8"/>
      <c r="DI32" s="3" t="str">
        <f t="shared" si="204"/>
        <v/>
      </c>
      <c r="DJ32" s="3" t="str">
        <f t="shared" si="204"/>
        <v/>
      </c>
      <c r="DK32" s="3" t="str">
        <f t="shared" si="204"/>
        <v/>
      </c>
      <c r="DL32" s="3" t="str">
        <f t="shared" si="204"/>
        <v/>
      </c>
      <c r="DM32" s="3" t="str">
        <f t="shared" si="212"/>
        <v/>
      </c>
      <c r="DN32" s="3" t="str">
        <f t="shared" si="212"/>
        <v/>
      </c>
      <c r="DO32" s="3" t="str">
        <f t="shared" si="212"/>
        <v/>
      </c>
      <c r="DP32" s="3" t="str">
        <f t="shared" si="212"/>
        <v/>
      </c>
      <c r="DQ32" s="3" t="str">
        <f t="shared" si="205"/>
        <v/>
      </c>
      <c r="DR32" s="3" t="str">
        <f t="shared" si="205"/>
        <v/>
      </c>
      <c r="DS32" s="3" t="str">
        <f t="shared" si="147"/>
        <v/>
      </c>
      <c r="DT32" s="8"/>
      <c r="DU32" s="3" t="str">
        <f t="shared" si="206"/>
        <v/>
      </c>
      <c r="DV32" s="3" t="str">
        <f t="shared" si="206"/>
        <v/>
      </c>
      <c r="DW32" s="3" t="str">
        <f t="shared" si="206"/>
        <v/>
      </c>
      <c r="DX32" s="3" t="str">
        <f t="shared" si="206"/>
        <v/>
      </c>
      <c r="DY32" s="3" t="str">
        <f t="shared" si="213"/>
        <v/>
      </c>
      <c r="DZ32" s="3" t="str">
        <f t="shared" si="213"/>
        <v/>
      </c>
      <c r="EA32" s="3" t="str">
        <f t="shared" si="213"/>
        <v/>
      </c>
      <c r="EB32" s="3" t="str">
        <f t="shared" si="213"/>
        <v/>
      </c>
      <c r="EC32" s="3" t="str">
        <f t="shared" si="148"/>
        <v/>
      </c>
      <c r="ED32" s="8"/>
      <c r="EE32" s="28" t="s">
        <v>277</v>
      </c>
      <c r="EF32" s="28" t="s">
        <v>277</v>
      </c>
      <c r="EG32" s="28" t="s">
        <v>277</v>
      </c>
      <c r="EH32" s="28" t="s">
        <v>277</v>
      </c>
      <c r="EI32" s="28" t="s">
        <v>277</v>
      </c>
      <c r="EJ32" s="28" t="s">
        <v>277</v>
      </c>
      <c r="EK32" s="28" t="s">
        <v>277</v>
      </c>
      <c r="EL32" s="28" t="s">
        <v>277</v>
      </c>
      <c r="EM32" s="28" t="s">
        <v>277</v>
      </c>
      <c r="EN32" s="28" t="s">
        <v>277</v>
      </c>
      <c r="EO32" s="8"/>
      <c r="EP32" s="9"/>
      <c r="EQ32" s="16" t="str">
        <f t="shared" si="214"/>
        <v/>
      </c>
      <c r="ER32" s="16" t="str">
        <f t="shared" si="214"/>
        <v/>
      </c>
      <c r="ES32" s="16" t="str">
        <f t="shared" si="214"/>
        <v/>
      </c>
      <c r="ET32" s="16">
        <f t="shared" si="214"/>
        <v>0</v>
      </c>
      <c r="EU32" s="13"/>
      <c r="EV32" s="12" t="b">
        <f t="shared" si="149"/>
        <v>1</v>
      </c>
      <c r="EW32" s="3" t="b">
        <f t="shared" si="150"/>
        <v>1</v>
      </c>
      <c r="EX32" s="3" t="b">
        <f t="shared" si="151"/>
        <v>1</v>
      </c>
      <c r="EY32" s="3" t="b">
        <f t="shared" si="152"/>
        <v>1</v>
      </c>
      <c r="EZ32" s="3">
        <f t="shared" si="153"/>
        <v>0</v>
      </c>
      <c r="FA32" s="3">
        <f t="shared" si="154"/>
        <v>0</v>
      </c>
      <c r="FB32" s="3">
        <f t="shared" si="155"/>
        <v>0</v>
      </c>
      <c r="FC32" s="3">
        <f t="shared" si="156"/>
        <v>0</v>
      </c>
      <c r="FD32" s="3">
        <f t="shared" si="157"/>
        <v>0</v>
      </c>
      <c r="FE32" s="3" t="e">
        <f t="shared" si="158"/>
        <v>#VALUE!</v>
      </c>
      <c r="FF32" s="3">
        <f t="shared" si="159"/>
        <v>0</v>
      </c>
      <c r="FG32" s="3">
        <f t="shared" si="160"/>
        <v>0</v>
      </c>
      <c r="FH32" s="3" t="e">
        <f t="shared" si="12"/>
        <v>#VALUE!</v>
      </c>
      <c r="FI32" s="3" t="b">
        <f t="shared" si="161"/>
        <v>1</v>
      </c>
      <c r="FJ32" s="3" t="b">
        <f t="shared" si="162"/>
        <v>1</v>
      </c>
      <c r="FK32" s="3" t="b">
        <f t="shared" si="163"/>
        <v>1</v>
      </c>
      <c r="FL32" s="3" t="b">
        <f t="shared" si="164"/>
        <v>1</v>
      </c>
      <c r="FM32" s="3" t="b">
        <f t="shared" si="165"/>
        <v>1</v>
      </c>
      <c r="FN32" s="3" t="b">
        <f t="shared" si="166"/>
        <v>1</v>
      </c>
      <c r="FO32" s="3">
        <f t="shared" si="167"/>
        <v>0</v>
      </c>
      <c r="FP32" s="3">
        <f t="shared" si="168"/>
        <v>0</v>
      </c>
      <c r="FQ32" s="3">
        <f t="shared" si="169"/>
        <v>0</v>
      </c>
      <c r="FR32" s="3">
        <f t="shared" si="170"/>
        <v>0</v>
      </c>
      <c r="FS32" s="3">
        <f t="shared" si="171"/>
        <v>0</v>
      </c>
      <c r="FT32" s="3">
        <f t="shared" si="172"/>
        <v>0</v>
      </c>
      <c r="FU32" s="3">
        <f t="shared" si="173"/>
        <v>0</v>
      </c>
      <c r="FV32" s="21" t="b">
        <f t="shared" si="26"/>
        <v>0</v>
      </c>
      <c r="FW32" s="24">
        <f t="shared" si="174"/>
        <v>1</v>
      </c>
      <c r="FX32" s="24">
        <f t="shared" si="27"/>
        <v>0</v>
      </c>
      <c r="FY32" s="29" t="e">
        <f t="shared" si="28"/>
        <v>#VALUE!</v>
      </c>
      <c r="FZ32" s="24" t="e">
        <f t="shared" si="29"/>
        <v>#VALUE!</v>
      </c>
      <c r="GA32" s="24" t="e">
        <f t="shared" si="30"/>
        <v>#VALUE!</v>
      </c>
      <c r="GB32" s="24">
        <f t="shared" si="175"/>
        <v>1</v>
      </c>
      <c r="GC32" s="24" t="e">
        <f t="shared" si="176"/>
        <v>#VALUE!</v>
      </c>
      <c r="GD32" s="24" t="e">
        <f t="shared" si="177"/>
        <v>#VALUE!</v>
      </c>
      <c r="GE32" s="24" t="e">
        <f t="shared" si="178"/>
        <v>#VALUE!</v>
      </c>
      <c r="GF32" s="24">
        <f t="shared" si="179"/>
        <v>0</v>
      </c>
      <c r="GG32" s="24">
        <f t="shared" si="180"/>
        <v>0</v>
      </c>
      <c r="GH32" s="24">
        <f t="shared" si="181"/>
        <v>0</v>
      </c>
      <c r="GI32" s="24">
        <f t="shared" si="182"/>
        <v>0</v>
      </c>
      <c r="GJ32" s="24">
        <f t="shared" si="183"/>
        <v>2</v>
      </c>
      <c r="GK32" s="24">
        <f t="shared" si="184"/>
        <v>2</v>
      </c>
      <c r="GL32" s="24">
        <f t="shared" si="185"/>
        <v>2</v>
      </c>
      <c r="GM32" s="31">
        <f t="shared" si="186"/>
        <v>2</v>
      </c>
      <c r="GN32" s="13"/>
      <c r="GO32" s="12"/>
    </row>
    <row r="33" spans="1:197" s="3" customFormat="1">
      <c r="A33" s="115" t="s">
        <v>279</v>
      </c>
      <c r="B33" s="115" t="s">
        <v>279</v>
      </c>
      <c r="C33" s="115" t="s">
        <v>279</v>
      </c>
      <c r="D33" s="115" t="s">
        <v>279</v>
      </c>
      <c r="E33" s="115" t="s">
        <v>279</v>
      </c>
      <c r="F33" s="115" t="s">
        <v>279</v>
      </c>
      <c r="G33" s="115" t="s">
        <v>279</v>
      </c>
      <c r="H33" s="115"/>
      <c r="I33" s="115"/>
      <c r="J33" s="115" t="s">
        <v>279</v>
      </c>
      <c r="K33" s="115" t="s">
        <v>279</v>
      </c>
      <c r="L33" s="115" t="s">
        <v>279</v>
      </c>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116"/>
      <c r="BD33" s="8"/>
      <c r="BE33" s="8"/>
      <c r="BP33" s="8"/>
      <c r="BQ33" s="20" t="str">
        <f t="shared" si="189"/>
        <v/>
      </c>
      <c r="BR33" s="20" t="str">
        <f>BS27</f>
        <v/>
      </c>
      <c r="BS33" s="20" t="str">
        <f>BS32</f>
        <v/>
      </c>
      <c r="BT33" s="22" t="str">
        <f t="shared" si="31"/>
        <v/>
      </c>
      <c r="BU33" s="20" t="str">
        <f t="shared" si="190"/>
        <v/>
      </c>
      <c r="BV33" s="20" t="str">
        <f t="shared" si="191"/>
        <v/>
      </c>
      <c r="BW33" s="20" t="str">
        <f t="shared" si="192"/>
        <v/>
      </c>
      <c r="BX33" s="22" t="str">
        <f t="shared" si="192"/>
        <v/>
      </c>
      <c r="BY33" s="20" t="str">
        <f t="shared" si="193"/>
        <v/>
      </c>
      <c r="BZ33" s="20" t="str">
        <f t="shared" si="194"/>
        <v/>
      </c>
      <c r="CA33" s="18"/>
      <c r="CB33" s="3" t="str">
        <f>CE27</f>
        <v/>
      </c>
      <c r="CC33" s="3" t="str">
        <f>CF27</f>
        <v/>
      </c>
      <c r="CD33" s="3" t="str">
        <f>CG27</f>
        <v/>
      </c>
      <c r="CE33" s="3" t="str">
        <f t="shared" si="207"/>
        <v/>
      </c>
      <c r="CF33" s="3" t="str">
        <f t="shared" si="207"/>
        <v/>
      </c>
      <c r="CG33" s="3" t="str">
        <f t="shared" si="207"/>
        <v/>
      </c>
      <c r="CH33" s="3" t="str">
        <f t="shared" si="145"/>
        <v/>
      </c>
      <c r="CI33" s="8"/>
      <c r="CJ33" s="3" t="str">
        <f>CL27</f>
        <v/>
      </c>
      <c r="CK33" s="3" t="str">
        <f>CM27</f>
        <v/>
      </c>
      <c r="CL33" s="3" t="str">
        <f t="shared" si="208"/>
        <v/>
      </c>
      <c r="CM33" s="3" t="str">
        <f t="shared" si="208"/>
        <v/>
      </c>
      <c r="CN33" s="8"/>
      <c r="CO33" s="3" t="str">
        <f>CQ27</f>
        <v/>
      </c>
      <c r="CP33" s="3" t="str">
        <f>CR27</f>
        <v/>
      </c>
      <c r="CQ33" s="3" t="str">
        <f t="shared" si="209"/>
        <v/>
      </c>
      <c r="CR33" s="3" t="str">
        <f t="shared" si="209"/>
        <v/>
      </c>
      <c r="CS33" s="8"/>
      <c r="CT33" s="3" t="str">
        <f>CV27</f>
        <v/>
      </c>
      <c r="CU33" s="3" t="str">
        <f>CW27</f>
        <v/>
      </c>
      <c r="CV33" s="3" t="str">
        <f t="shared" si="210"/>
        <v/>
      </c>
      <c r="CW33" s="3" t="str">
        <f t="shared" si="210"/>
        <v/>
      </c>
      <c r="CX33" s="8"/>
      <c r="CY33" s="3" t="str">
        <f>DB27</f>
        <v/>
      </c>
      <c r="CZ33" s="3" t="str">
        <f>DC27</f>
        <v/>
      </c>
      <c r="DA33" s="3" t="str">
        <f>DD27</f>
        <v/>
      </c>
      <c r="DB33" s="3" t="str">
        <f t="shared" si="211"/>
        <v/>
      </c>
      <c r="DC33" s="3" t="str">
        <f t="shared" si="211"/>
        <v/>
      </c>
      <c r="DD33" s="3" t="str">
        <f t="shared" si="211"/>
        <v/>
      </c>
      <c r="DE33" s="3" t="str">
        <f t="shared" si="211"/>
        <v/>
      </c>
      <c r="DF33" s="3" t="str">
        <f t="shared" si="187"/>
        <v/>
      </c>
      <c r="DG33" s="3" t="str">
        <f t="shared" si="146"/>
        <v/>
      </c>
      <c r="DH33" s="8"/>
      <c r="DI33" s="3" t="str">
        <f>DM27</f>
        <v/>
      </c>
      <c r="DJ33" s="3" t="str">
        <f>DN27</f>
        <v/>
      </c>
      <c r="DK33" s="3" t="str">
        <f>DO27</f>
        <v/>
      </c>
      <c r="DL33" s="3" t="str">
        <f>DP27</f>
        <v/>
      </c>
      <c r="DM33" s="3" t="str">
        <f t="shared" si="212"/>
        <v/>
      </c>
      <c r="DN33" s="3" t="str">
        <f t="shared" si="212"/>
        <v/>
      </c>
      <c r="DO33" s="3" t="str">
        <f t="shared" si="212"/>
        <v/>
      </c>
      <c r="DP33" s="3" t="str">
        <f t="shared" si="212"/>
        <v/>
      </c>
      <c r="DQ33" s="3" t="str">
        <f t="shared" si="205"/>
        <v/>
      </c>
      <c r="DR33" s="3" t="str">
        <f t="shared" si="205"/>
        <v/>
      </c>
      <c r="DS33" s="3" t="str">
        <f t="shared" si="147"/>
        <v/>
      </c>
      <c r="DT33" s="8"/>
      <c r="DU33" s="3" t="str">
        <f>DY27</f>
        <v/>
      </c>
      <c r="DV33" s="3" t="str">
        <f>DZ27</f>
        <v/>
      </c>
      <c r="DW33" s="3" t="str">
        <f>EA27</f>
        <v/>
      </c>
      <c r="DX33" s="3" t="str">
        <f>EB27</f>
        <v/>
      </c>
      <c r="DY33" s="3" t="str">
        <f t="shared" si="213"/>
        <v/>
      </c>
      <c r="DZ33" s="3" t="str">
        <f t="shared" si="213"/>
        <v/>
      </c>
      <c r="EA33" s="3" t="str">
        <f t="shared" si="213"/>
        <v/>
      </c>
      <c r="EB33" s="3" t="str">
        <f t="shared" si="213"/>
        <v/>
      </c>
      <c r="EC33" s="3" t="str">
        <f t="shared" si="148"/>
        <v/>
      </c>
      <c r="ED33" s="8"/>
      <c r="EE33" s="28" t="s">
        <v>277</v>
      </c>
      <c r="EF33" s="28" t="s">
        <v>277</v>
      </c>
      <c r="EG33" s="28" t="s">
        <v>277</v>
      </c>
      <c r="EH33" s="28" t="s">
        <v>277</v>
      </c>
      <c r="EI33" s="28" t="s">
        <v>277</v>
      </c>
      <c r="EJ33" s="28" t="s">
        <v>277</v>
      </c>
      <c r="EK33" s="28" t="s">
        <v>277</v>
      </c>
      <c r="EL33" s="28" t="s">
        <v>277</v>
      </c>
      <c r="EM33" s="28" t="s">
        <v>277</v>
      </c>
      <c r="EN33" s="28" t="s">
        <v>277</v>
      </c>
      <c r="EO33" s="8"/>
      <c r="EP33" s="9"/>
      <c r="EQ33" s="16" t="str">
        <f t="shared" si="214"/>
        <v/>
      </c>
      <c r="ER33" s="16" t="str">
        <f t="shared" si="214"/>
        <v/>
      </c>
      <c r="ES33" s="16" t="str">
        <f t="shared" si="214"/>
        <v/>
      </c>
      <c r="ET33" s="16">
        <f t="shared" si="214"/>
        <v>0</v>
      </c>
      <c r="EU33" s="13"/>
      <c r="EV33" s="12" t="b">
        <f t="shared" si="149"/>
        <v>1</v>
      </c>
      <c r="EW33" s="3" t="b">
        <f t="shared" si="150"/>
        <v>1</v>
      </c>
      <c r="EX33" s="3" t="b">
        <f t="shared" si="151"/>
        <v>1</v>
      </c>
      <c r="EY33" s="3" t="b">
        <f t="shared" si="152"/>
        <v>1</v>
      </c>
      <c r="EZ33" s="3">
        <f t="shared" si="153"/>
        <v>0</v>
      </c>
      <c r="FA33" s="3">
        <f t="shared" si="154"/>
        <v>0</v>
      </c>
      <c r="FB33" s="3">
        <f t="shared" si="155"/>
        <v>0</v>
      </c>
      <c r="FC33" s="3">
        <f t="shared" si="156"/>
        <v>0</v>
      </c>
      <c r="FD33" s="3">
        <f t="shared" si="157"/>
        <v>0</v>
      </c>
      <c r="FE33" s="3" t="e">
        <f t="shared" si="158"/>
        <v>#VALUE!</v>
      </c>
      <c r="FF33" s="3">
        <f t="shared" si="159"/>
        <v>0</v>
      </c>
      <c r="FG33" s="3">
        <f t="shared" si="160"/>
        <v>0</v>
      </c>
      <c r="FH33" s="3" t="e">
        <f t="shared" si="12"/>
        <v>#VALUE!</v>
      </c>
      <c r="FI33" s="3" t="b">
        <f t="shared" si="161"/>
        <v>1</v>
      </c>
      <c r="FJ33" s="3" t="b">
        <f t="shared" si="162"/>
        <v>1</v>
      </c>
      <c r="FK33" s="3" t="b">
        <f t="shared" si="163"/>
        <v>1</v>
      </c>
      <c r="FL33" s="3" t="b">
        <f t="shared" si="164"/>
        <v>1</v>
      </c>
      <c r="FM33" s="3" t="b">
        <f t="shared" si="165"/>
        <v>1</v>
      </c>
      <c r="FN33" s="3" t="b">
        <f t="shared" si="166"/>
        <v>1</v>
      </c>
      <c r="FO33" s="3">
        <f t="shared" si="167"/>
        <v>0</v>
      </c>
      <c r="FP33" s="3">
        <f t="shared" si="168"/>
        <v>0</v>
      </c>
      <c r="FQ33" s="3">
        <f t="shared" si="169"/>
        <v>0</v>
      </c>
      <c r="FR33" s="3">
        <f t="shared" si="170"/>
        <v>0</v>
      </c>
      <c r="FS33" s="3">
        <f t="shared" si="171"/>
        <v>0</v>
      </c>
      <c r="FT33" s="3">
        <f t="shared" si="172"/>
        <v>0</v>
      </c>
      <c r="FU33" s="3">
        <f t="shared" si="173"/>
        <v>0</v>
      </c>
      <c r="FV33" s="21" t="b">
        <f t="shared" si="26"/>
        <v>0</v>
      </c>
      <c r="FW33" s="24">
        <f t="shared" si="174"/>
        <v>1</v>
      </c>
      <c r="FX33" s="24">
        <f t="shared" si="27"/>
        <v>0</v>
      </c>
      <c r="FY33" s="29" t="e">
        <f t="shared" si="28"/>
        <v>#VALUE!</v>
      </c>
      <c r="FZ33" s="24" t="e">
        <f t="shared" si="29"/>
        <v>#VALUE!</v>
      </c>
      <c r="GA33" s="24" t="e">
        <f t="shared" si="30"/>
        <v>#VALUE!</v>
      </c>
      <c r="GB33" s="24">
        <f t="shared" si="175"/>
        <v>1</v>
      </c>
      <c r="GC33" s="24" t="e">
        <f t="shared" si="176"/>
        <v>#VALUE!</v>
      </c>
      <c r="GD33" s="24" t="e">
        <f t="shared" si="177"/>
        <v>#VALUE!</v>
      </c>
      <c r="GE33" s="24" t="e">
        <f t="shared" si="178"/>
        <v>#VALUE!</v>
      </c>
      <c r="GF33" s="24">
        <f t="shared" si="179"/>
        <v>0</v>
      </c>
      <c r="GG33" s="24">
        <f t="shared" si="180"/>
        <v>0</v>
      </c>
      <c r="GH33" s="24">
        <f t="shared" si="181"/>
        <v>0</v>
      </c>
      <c r="GI33" s="24">
        <f t="shared" si="182"/>
        <v>0</v>
      </c>
      <c r="GJ33" s="24">
        <f t="shared" si="183"/>
        <v>2</v>
      </c>
      <c r="GK33" s="24">
        <f t="shared" si="184"/>
        <v>2</v>
      </c>
      <c r="GL33" s="24">
        <f t="shared" si="185"/>
        <v>2</v>
      </c>
      <c r="GM33" s="31">
        <f t="shared" si="186"/>
        <v>2</v>
      </c>
      <c r="GN33" s="13"/>
      <c r="GO33" s="12"/>
    </row>
    <row r="34" spans="1:197" s="3" customFormat="1">
      <c r="A34" s="54"/>
      <c r="B34" s="54"/>
      <c r="C34" s="54"/>
      <c r="D34" s="54"/>
      <c r="E34" s="54"/>
      <c r="F34" s="54"/>
      <c r="G34" s="54"/>
      <c r="H34" s="54"/>
      <c r="I34" s="54"/>
      <c r="J34" s="54"/>
      <c r="K34" s="54"/>
      <c r="L34" s="54"/>
      <c r="M34" s="56"/>
      <c r="N34" s="54"/>
      <c r="O34" s="54"/>
      <c r="P34" s="54"/>
      <c r="Q34" s="56"/>
      <c r="R34" s="54"/>
      <c r="S34" s="54"/>
      <c r="T34" s="54"/>
      <c r="U34" s="56"/>
      <c r="V34" s="54"/>
      <c r="W34" s="54"/>
      <c r="X34" s="56"/>
      <c r="Y34" s="54"/>
      <c r="Z34" s="54"/>
      <c r="AA34" s="54"/>
      <c r="AB34" s="56"/>
      <c r="AC34" s="54"/>
      <c r="AD34" s="54"/>
      <c r="AE34" s="54"/>
      <c r="AF34" s="56"/>
      <c r="AG34" s="54"/>
      <c r="AH34" s="54"/>
      <c r="AI34" s="56"/>
      <c r="AJ34" s="54"/>
      <c r="AK34" s="54"/>
      <c r="AL34" s="56"/>
      <c r="AM34" s="54"/>
      <c r="AN34" s="54"/>
      <c r="AO34" s="54"/>
      <c r="AP34" s="54"/>
      <c r="AQ34" s="54"/>
      <c r="AR34" s="56"/>
      <c r="AS34" s="54"/>
      <c r="AT34" s="54"/>
      <c r="AU34" s="54"/>
      <c r="AV34" s="54"/>
      <c r="AW34" s="54"/>
      <c r="AX34" s="54"/>
      <c r="AY34" s="56"/>
      <c r="AZ34" s="54"/>
      <c r="BA34" s="54"/>
      <c r="BB34" s="54"/>
      <c r="BC34" s="100"/>
      <c r="BD34" s="8"/>
      <c r="BE34" s="8"/>
      <c r="BF34" s="28" t="s">
        <v>277</v>
      </c>
      <c r="BG34" s="28" t="s">
        <v>277</v>
      </c>
      <c r="BH34" s="28" t="s">
        <v>277</v>
      </c>
      <c r="BI34" s="28" t="s">
        <v>277</v>
      </c>
      <c r="BJ34" s="28" t="s">
        <v>277</v>
      </c>
      <c r="BK34" s="28" t="s">
        <v>277</v>
      </c>
      <c r="BL34" s="28" t="s">
        <v>277</v>
      </c>
      <c r="BM34" s="28" t="s">
        <v>277</v>
      </c>
      <c r="BN34" s="28" t="s">
        <v>277</v>
      </c>
      <c r="BO34" s="28" t="s">
        <v>277</v>
      </c>
      <c r="BP34" s="8"/>
      <c r="BQ34" s="20" t="str">
        <f>IF(FV34=FALSE,B34,"")</f>
        <v/>
      </c>
      <c r="BR34" s="20" t="str">
        <f>IF(FV34=FALSE,C34,"")</f>
        <v/>
      </c>
      <c r="BS34" s="20" t="str">
        <f>BR36</f>
        <v/>
      </c>
      <c r="BT34" s="22" t="str">
        <f t="shared" si="31"/>
        <v/>
      </c>
      <c r="BU34" s="20" t="str">
        <f>IF(FV34=FALSE,E34,"")</f>
        <v/>
      </c>
      <c r="BV34" s="20" t="str">
        <f>IF(FV34=FALSE,G34,"")</f>
        <v/>
      </c>
      <c r="BW34" s="20" t="str">
        <f>IF(FV34=FALSE,F34,"")</f>
        <v/>
      </c>
      <c r="BX34" s="22" t="str">
        <f>IF(FV34=FALSE,J34,"")</f>
        <v/>
      </c>
      <c r="BY34" s="20" t="str">
        <f>IF(FV34=FALSE,K34,"")</f>
        <v/>
      </c>
      <c r="BZ34" s="20" t="str">
        <f>IF(FV34=FALSE,L34,"")</f>
        <v/>
      </c>
      <c r="CA34" s="18"/>
      <c r="CB34" s="3" t="str">
        <f>IF(ET34=1, EQ34,"")</f>
        <v/>
      </c>
      <c r="CC34" s="3" t="str">
        <f>IF(ET34=1, ER34,"")</f>
        <v/>
      </c>
      <c r="CD34" s="3" t="str">
        <f>IF(ET34=1, ES34,"")</f>
        <v/>
      </c>
      <c r="CE34" s="3" t="str">
        <f>CB36</f>
        <v/>
      </c>
      <c r="CF34" s="3" t="str">
        <f>CC36</f>
        <v/>
      </c>
      <c r="CG34" s="3" t="str">
        <f>CD36</f>
        <v/>
      </c>
      <c r="CH34" s="3" t="str">
        <f>IF(ET34=1, GJ34, "")</f>
        <v/>
      </c>
      <c r="CI34" s="8"/>
      <c r="CJ34" s="3" t="str">
        <f>IF(ET34=2,V34,"")</f>
        <v/>
      </c>
      <c r="CK34" s="3" t="str">
        <f>IF(ET34=2,W34,"")</f>
        <v/>
      </c>
      <c r="CL34" s="3" t="str">
        <f>CJ36</f>
        <v/>
      </c>
      <c r="CM34" s="3" t="str">
        <f>CK36</f>
        <v/>
      </c>
      <c r="CN34" s="8"/>
      <c r="CO34" s="3" t="str">
        <f>IF(ET34=3,AG34,"")</f>
        <v/>
      </c>
      <c r="CP34" s="3" t="str">
        <f>IF(ET34=3,AH34,"")</f>
        <v/>
      </c>
      <c r="CQ34" s="3" t="str">
        <f>CO36</f>
        <v/>
      </c>
      <c r="CR34" s="3" t="str">
        <f>CP36</f>
        <v/>
      </c>
      <c r="CS34" s="8"/>
      <c r="CT34" s="3" t="str">
        <f>IF(ET34=4,AJ34,"")</f>
        <v/>
      </c>
      <c r="CU34" s="3" t="str">
        <f>IF(ET34=4,AK34,"")</f>
        <v/>
      </c>
      <c r="CV34" s="3" t="str">
        <f>CT36</f>
        <v/>
      </c>
      <c r="CW34" s="3" t="str">
        <f>CU36</f>
        <v/>
      </c>
      <c r="CX34" s="8"/>
      <c r="CY34" s="3" t="str">
        <f>IF(ET34=5,AM34,"")</f>
        <v/>
      </c>
      <c r="CZ34" s="3" t="str">
        <f>IF(ET34=5,AN34,"")</f>
        <v/>
      </c>
      <c r="DA34" s="3" t="str">
        <f>IF(ET34=5,AO34,"")</f>
        <v/>
      </c>
      <c r="DB34" s="3" t="str">
        <f>CY36</f>
        <v/>
      </c>
      <c r="DC34" s="3" t="str">
        <f>CZ36</f>
        <v/>
      </c>
      <c r="DD34" s="3" t="str">
        <f>DA36</f>
        <v/>
      </c>
      <c r="DE34" s="3" t="str">
        <f>IF(ET34=5,AP34,"")</f>
        <v/>
      </c>
      <c r="DF34" s="3" t="str">
        <f>IF(ET34=5,AQ34,"")</f>
        <v/>
      </c>
      <c r="DG34" s="3" t="str">
        <f>IF(ET34=5,GK34,"")</f>
        <v/>
      </c>
      <c r="DH34" s="8"/>
      <c r="DI34" s="3" t="str">
        <f>IF(ET34=6,AS34,"")</f>
        <v/>
      </c>
      <c r="DJ34" s="3" t="str">
        <f>IF(ET34=6,AT34,"")</f>
        <v/>
      </c>
      <c r="DK34" s="3" t="str">
        <f>IF(ET34=6,AU34,"")</f>
        <v/>
      </c>
      <c r="DL34" s="3" t="str">
        <f>IF(ET34=6,AV34,"")</f>
        <v/>
      </c>
      <c r="DM34" s="3" t="str">
        <f>DI36</f>
        <v/>
      </c>
      <c r="DN34" s="3" t="str">
        <f>DJ36</f>
        <v/>
      </c>
      <c r="DO34" s="3" t="str">
        <f>DK36</f>
        <v/>
      </c>
      <c r="DP34" s="3" t="str">
        <f>DL36</f>
        <v/>
      </c>
      <c r="DQ34" s="3" t="str">
        <f>IF(ET34=6,AW34,"")</f>
        <v/>
      </c>
      <c r="DR34" s="3" t="str">
        <f>IF(ET34=6,AX34,"")</f>
        <v/>
      </c>
      <c r="DS34" s="3" t="str">
        <f>IF(ET34=6,GL34, "")</f>
        <v/>
      </c>
      <c r="DT34" s="8"/>
      <c r="DU34" s="3" t="str">
        <f>IF(ET34=7,AZ34,"")</f>
        <v/>
      </c>
      <c r="DV34" s="3" t="str">
        <f>IF(ET34=7,BA34,"")</f>
        <v/>
      </c>
      <c r="DW34" s="3" t="str">
        <f>IF(ET34=7,BB34,"")</f>
        <v/>
      </c>
      <c r="DX34" s="3" t="str">
        <f>IF(ET34=7,BC34,"")</f>
        <v/>
      </c>
      <c r="DY34" s="3" t="str">
        <f>DU36</f>
        <v/>
      </c>
      <c r="DZ34" s="3" t="str">
        <f>DV36</f>
        <v/>
      </c>
      <c r="EA34" s="3" t="str">
        <f>DW36</f>
        <v/>
      </c>
      <c r="EB34" s="3" t="str">
        <f>DX36</f>
        <v/>
      </c>
      <c r="EC34" s="3" t="str">
        <f>IF(ET34=7, GM34, "")</f>
        <v/>
      </c>
      <c r="ED34" s="8"/>
      <c r="EE34" s="28" t="s">
        <v>277</v>
      </c>
      <c r="EF34" s="28" t="s">
        <v>277</v>
      </c>
      <c r="EG34" s="28" t="s">
        <v>277</v>
      </c>
      <c r="EH34" s="28" t="s">
        <v>277</v>
      </c>
      <c r="EI34" s="28" t="s">
        <v>277</v>
      </c>
      <c r="EJ34" s="28" t="s">
        <v>277</v>
      </c>
      <c r="EK34" s="28" t="s">
        <v>277</v>
      </c>
      <c r="EL34" s="28" t="s">
        <v>277</v>
      </c>
      <c r="EM34" s="28" t="s">
        <v>277</v>
      </c>
      <c r="EN34" s="28" t="s">
        <v>277</v>
      </c>
      <c r="EO34" s="8"/>
      <c r="EP34" s="9"/>
      <c r="EQ34" s="16" t="str">
        <f>IF(FD34&gt;0, (N34+Y34+R34+AC34), "")</f>
        <v/>
      </c>
      <c r="ER34" s="26" t="str">
        <f>IF(FD34&gt;0,FE34,"")</f>
        <v/>
      </c>
      <c r="ES34" s="16" t="str">
        <f>IF(FD34&gt;0, (P34+AA34+T34+AE34), "")</f>
        <v/>
      </c>
      <c r="ET34" s="16">
        <f>FO34+FP34+FQ34+FR34+FS34+FT34+FU34</f>
        <v>0</v>
      </c>
      <c r="EU34" s="13"/>
      <c r="EV34" s="12" t="b">
        <f>ISBLANK(N34)</f>
        <v>1</v>
      </c>
      <c r="EW34" s="3" t="b">
        <f>ISBLANK(R34)</f>
        <v>1</v>
      </c>
      <c r="EX34" s="3" t="b">
        <f>ISBLANK(Y34)</f>
        <v>1</v>
      </c>
      <c r="EY34" s="3" t="b">
        <f>ISBLANK(AC34)</f>
        <v>1</v>
      </c>
      <c r="EZ34" s="3">
        <f>IF(EV34=FALSE, 1, 0)</f>
        <v>0</v>
      </c>
      <c r="FA34" s="3">
        <f>IF(EW34=FALSE, 2, 0)</f>
        <v>0</v>
      </c>
      <c r="FB34" s="3">
        <f>IF(EX34=FALSE, 1, 0)</f>
        <v>0</v>
      </c>
      <c r="FC34" s="3">
        <f>IF(EY34=FALSE, 2, 0)</f>
        <v>0</v>
      </c>
      <c r="FD34" s="3">
        <f>SUM(EZ34:FC34)</f>
        <v>0</v>
      </c>
      <c r="FE34" s="3" t="e">
        <f>FF34+FH34</f>
        <v>#VALUE!</v>
      </c>
      <c r="FF34" s="3">
        <f>O34+Z34</f>
        <v>0</v>
      </c>
      <c r="FG34" s="3">
        <f>S34+AD34</f>
        <v>0</v>
      </c>
      <c r="FH34" s="3" t="e">
        <f t="shared" si="12"/>
        <v>#VALUE!</v>
      </c>
      <c r="FI34" s="3" t="b">
        <f>ISBLANK(V34)</f>
        <v>1</v>
      </c>
      <c r="FJ34" s="3" t="b">
        <f>ISBLANK(AG34)</f>
        <v>1</v>
      </c>
      <c r="FK34" s="3" t="b">
        <f>ISBLANK(AJ34)</f>
        <v>1</v>
      </c>
      <c r="FL34" s="3" t="b">
        <f>ISBLANK(AM34)</f>
        <v>1</v>
      </c>
      <c r="FM34" s="3" t="b">
        <f>ISBLANK(AS34)</f>
        <v>1</v>
      </c>
      <c r="FN34" s="3" t="b">
        <f>ISBLANK(AZ34)</f>
        <v>1</v>
      </c>
      <c r="FO34" s="3">
        <f>IF(FD34&gt;0, 1, 0)</f>
        <v>0</v>
      </c>
      <c r="FP34" s="3">
        <f>IF(FI34=FALSE, 2, 0)</f>
        <v>0</v>
      </c>
      <c r="FQ34" s="3">
        <f>IF(FJ34=FALSE, 3, 0)</f>
        <v>0</v>
      </c>
      <c r="FR34" s="3">
        <f>IF(FK34=FALSE, 4, 0)</f>
        <v>0</v>
      </c>
      <c r="FS34" s="3">
        <f>IF(FL34=FALSE, 5, 0)</f>
        <v>0</v>
      </c>
      <c r="FT34" s="3">
        <f>IF(FM34=FALSE, 6, 0)</f>
        <v>0</v>
      </c>
      <c r="FU34" s="3">
        <f>IF(FN34=FALSE, 7, 0)</f>
        <v>0</v>
      </c>
      <c r="FV34" s="21" t="b">
        <f t="shared" si="26"/>
        <v>1</v>
      </c>
      <c r="FW34" s="24">
        <f>IF(J34="Higher (more points/events)", 0, 1)</f>
        <v>1</v>
      </c>
      <c r="FX34" s="24">
        <f t="shared" si="27"/>
        <v>0</v>
      </c>
      <c r="FY34" s="29" t="e">
        <f t="shared" si="28"/>
        <v>#VALUE!</v>
      </c>
      <c r="FZ34" s="24" t="e">
        <f t="shared" si="29"/>
        <v>#VALUE!</v>
      </c>
      <c r="GA34" s="24" t="e">
        <f t="shared" si="30"/>
        <v>#VALUE!</v>
      </c>
      <c r="GB34" s="24">
        <f>IF(FX34&lt;0, 0,1)</f>
        <v>1</v>
      </c>
      <c r="GC34" s="24" t="e">
        <f>IF(FY34&lt;0, 0,1)</f>
        <v>#VALUE!</v>
      </c>
      <c r="GD34" s="24" t="e">
        <f>IF(FZ34&lt;0, 0,1)</f>
        <v>#VALUE!</v>
      </c>
      <c r="GE34" s="24" t="e">
        <f>IF(GA34&lt;0, 0,1)</f>
        <v>#VALUE!</v>
      </c>
      <c r="GF34" s="24">
        <f>IF(ET34=1, GB34,0)</f>
        <v>0</v>
      </c>
      <c r="GG34" s="24">
        <f>IF(ET34=5,GC34,0)</f>
        <v>0</v>
      </c>
      <c r="GH34" s="24">
        <f>IF(ET34=6,GD34,0)</f>
        <v>0</v>
      </c>
      <c r="GI34" s="24">
        <f>IF(ET34=7,GE34,0)</f>
        <v>0</v>
      </c>
      <c r="GJ34" s="24">
        <f>IF((FW34=GF34), 3,2)</f>
        <v>2</v>
      </c>
      <c r="GK34" s="24">
        <f>IF((FW34=GG34), 3,2)</f>
        <v>2</v>
      </c>
      <c r="GL34" s="24">
        <f>IF((FW34=GH34), 3,2)</f>
        <v>2</v>
      </c>
      <c r="GM34" s="31">
        <f>IF((FW34=GI34), 3,2)</f>
        <v>2</v>
      </c>
      <c r="GN34" s="13"/>
      <c r="GO34" s="12"/>
    </row>
    <row r="35" spans="1:197" s="3" customFormat="1">
      <c r="A35" s="54"/>
      <c r="B35" s="54"/>
      <c r="C35" s="54"/>
      <c r="D35" s="54"/>
      <c r="E35" s="54"/>
      <c r="F35" s="54"/>
      <c r="G35" s="54"/>
      <c r="H35" s="54"/>
      <c r="I35" s="54"/>
      <c r="J35" s="54"/>
      <c r="K35" s="54"/>
      <c r="L35" s="54"/>
      <c r="M35" s="56"/>
      <c r="N35" s="54"/>
      <c r="O35" s="54"/>
      <c r="P35" s="54"/>
      <c r="Q35" s="56"/>
      <c r="R35" s="54"/>
      <c r="S35" s="54"/>
      <c r="T35" s="54"/>
      <c r="U35" s="56"/>
      <c r="V35" s="54"/>
      <c r="W35" s="54"/>
      <c r="X35" s="56"/>
      <c r="Y35" s="54"/>
      <c r="Z35" s="54"/>
      <c r="AA35" s="54"/>
      <c r="AB35" s="56"/>
      <c r="AC35" s="54"/>
      <c r="AD35" s="54"/>
      <c r="AE35" s="54"/>
      <c r="AF35" s="56"/>
      <c r="AG35" s="54"/>
      <c r="AH35" s="54"/>
      <c r="AI35" s="56"/>
      <c r="AJ35" s="54"/>
      <c r="AK35" s="54"/>
      <c r="AL35" s="56"/>
      <c r="AM35" s="54"/>
      <c r="AN35" s="54"/>
      <c r="AO35" s="54"/>
      <c r="AP35" s="54"/>
      <c r="AQ35" s="54"/>
      <c r="AR35" s="56"/>
      <c r="AS35" s="54"/>
      <c r="AT35" s="54"/>
      <c r="AU35" s="54"/>
      <c r="AV35" s="54"/>
      <c r="AW35" s="54"/>
      <c r="AX35" s="54"/>
      <c r="AY35" s="56"/>
      <c r="AZ35" s="54"/>
      <c r="BA35" s="54"/>
      <c r="BB35" s="54"/>
      <c r="BC35" s="100"/>
      <c r="BD35" s="8"/>
      <c r="BE35" s="8"/>
      <c r="BF35" s="28" t="s">
        <v>277</v>
      </c>
      <c r="BG35" s="28" t="s">
        <v>277</v>
      </c>
      <c r="BH35" s="28" t="s">
        <v>277</v>
      </c>
      <c r="BI35" s="28" t="s">
        <v>277</v>
      </c>
      <c r="BJ35" s="28" t="s">
        <v>277</v>
      </c>
      <c r="BK35" s="28" t="s">
        <v>277</v>
      </c>
      <c r="BL35" s="28" t="s">
        <v>277</v>
      </c>
      <c r="BM35" s="28" t="s">
        <v>277</v>
      </c>
      <c r="BN35" s="28" t="s">
        <v>277</v>
      </c>
      <c r="BO35" s="28" t="s">
        <v>277</v>
      </c>
      <c r="BP35" s="8"/>
      <c r="BQ35" s="20" t="str">
        <f>IF(FV35=FALSE,B35,"")</f>
        <v/>
      </c>
      <c r="BR35" s="20" t="str">
        <f>BR34</f>
        <v/>
      </c>
      <c r="BS35" s="20" t="str">
        <f>IF(FV34=FALSE,C36,"")</f>
        <v/>
      </c>
      <c r="BT35" s="22" t="str">
        <f t="shared" si="31"/>
        <v/>
      </c>
      <c r="BU35" s="20" t="str">
        <f>IF(FV35=FALSE,E35,"")</f>
        <v/>
      </c>
      <c r="BV35" s="20" t="str">
        <f>IF(FV35=FALSE,G35,"")</f>
        <v/>
      </c>
      <c r="BW35" s="20" t="str">
        <f>IF(FV35=FALSE,F35,"")</f>
        <v/>
      </c>
      <c r="BX35" s="22" t="str">
        <f>IF(FV35=FALSE,J35,"")</f>
        <v/>
      </c>
      <c r="BY35" s="20" t="str">
        <f>IF(FV35=FALSE,K35,"")</f>
        <v/>
      </c>
      <c r="BZ35" s="20" t="str">
        <f>IF(FV35=FALSE,L35,"")</f>
        <v/>
      </c>
      <c r="CA35" s="18"/>
      <c r="CB35" s="3" t="str">
        <f>CB34</f>
        <v/>
      </c>
      <c r="CC35" s="3" t="str">
        <f>CC34</f>
        <v/>
      </c>
      <c r="CD35" s="3" t="str">
        <f>CD34</f>
        <v/>
      </c>
      <c r="CE35" s="3" t="str">
        <f>IF(ET35=1,EQ36,"")</f>
        <v/>
      </c>
      <c r="CF35" s="3" t="str">
        <f>IF(ET35=1,ER36,"")</f>
        <v/>
      </c>
      <c r="CG35" s="3" t="str">
        <f>IF(ET35=1,ES36,"")</f>
        <v/>
      </c>
      <c r="CH35" s="3" t="str">
        <f t="shared" ref="CH35:CH43" si="215">IF(ET35=1, GJ35, "")</f>
        <v/>
      </c>
      <c r="CI35" s="8"/>
      <c r="CJ35" s="3" t="str">
        <f>CJ34</f>
        <v/>
      </c>
      <c r="CK35" s="3" t="str">
        <f>CK34</f>
        <v/>
      </c>
      <c r="CL35" s="3" t="str">
        <f>IF(ET36=2,V36,"")</f>
        <v/>
      </c>
      <c r="CM35" s="3" t="str">
        <f>IF(ET36=2,W36,"")</f>
        <v/>
      </c>
      <c r="CN35" s="8"/>
      <c r="CO35" s="3" t="str">
        <f>CO34</f>
        <v/>
      </c>
      <c r="CP35" s="3" t="str">
        <f>CP34</f>
        <v/>
      </c>
      <c r="CQ35" s="3" t="str">
        <f>IF(ET35=3,AG36,"")</f>
        <v/>
      </c>
      <c r="CR35" s="3" t="str">
        <f>IF(ET35=3,AH36,"")</f>
        <v/>
      </c>
      <c r="CS35" s="8"/>
      <c r="CT35" s="3" t="str">
        <f>CT34</f>
        <v/>
      </c>
      <c r="CU35" s="3" t="str">
        <f>CU34</f>
        <v/>
      </c>
      <c r="CV35" s="3" t="str">
        <f>IF(ET35=4,AJ36,"")</f>
        <v/>
      </c>
      <c r="CW35" s="3" t="str">
        <f>IF(ET35=4,AK36,"")</f>
        <v/>
      </c>
      <c r="CX35" s="8"/>
      <c r="CY35" s="3" t="str">
        <f>CY34</f>
        <v/>
      </c>
      <c r="CZ35" s="3" t="str">
        <f>CZ34</f>
        <v/>
      </c>
      <c r="DA35" s="3" t="str">
        <f>DA34</f>
        <v/>
      </c>
      <c r="DB35" s="3" t="str">
        <f>IF(ET35=5,AM36,"")</f>
        <v/>
      </c>
      <c r="DC35" s="3" t="str">
        <f>IF(ET35=5,AN36,"")</f>
        <v/>
      </c>
      <c r="DD35" s="3" t="str">
        <f>IF(ET35=5,AO36,"")</f>
        <v/>
      </c>
      <c r="DE35" s="3" t="str">
        <f>DE34</f>
        <v/>
      </c>
      <c r="DF35" s="3" t="str">
        <f>DF34</f>
        <v/>
      </c>
      <c r="DG35" s="3" t="str">
        <f t="shared" ref="DG35:DG43" si="216">IF(ET35=5,GK35,"")</f>
        <v/>
      </c>
      <c r="DH35" s="8"/>
      <c r="DI35" s="3" t="str">
        <f>DI34</f>
        <v/>
      </c>
      <c r="DJ35" s="3" t="str">
        <f>DJ34</f>
        <v/>
      </c>
      <c r="DK35" s="3" t="str">
        <f>DK34</f>
        <v/>
      </c>
      <c r="DL35" s="3" t="str">
        <f>DL34</f>
        <v/>
      </c>
      <c r="DM35" s="3" t="str">
        <f>IF(ET34=6,AS36,"")</f>
        <v/>
      </c>
      <c r="DN35" s="3" t="str">
        <f>IF(ET34=6,AT36,"")</f>
        <v/>
      </c>
      <c r="DO35" s="3" t="str">
        <f>IF(ET34=6,AU36,"")</f>
        <v/>
      </c>
      <c r="DP35" s="3" t="str">
        <f>IF(ET34=6,AV36,"")</f>
        <v/>
      </c>
      <c r="DQ35" s="3" t="str">
        <f>DQ34</f>
        <v/>
      </c>
      <c r="DR35" s="3" t="str">
        <f>DR34</f>
        <v/>
      </c>
      <c r="DS35" s="3" t="str">
        <f t="shared" ref="DS35:DS43" si="217">IF(ET35=6,GL35, "")</f>
        <v/>
      </c>
      <c r="DT35" s="8"/>
      <c r="DU35" s="3" t="str">
        <f>DU34</f>
        <v/>
      </c>
      <c r="DV35" s="3" t="str">
        <f>DV34</f>
        <v/>
      </c>
      <c r="DW35" s="3" t="str">
        <f>DW34</f>
        <v/>
      </c>
      <c r="DX35" s="3" t="str">
        <f>DX34</f>
        <v/>
      </c>
      <c r="DY35" s="3" t="str">
        <f>IF(ET34=7,AZ36,"")</f>
        <v/>
      </c>
      <c r="DZ35" s="3" t="str">
        <f>IF(ET34=7,BA36,"")</f>
        <v/>
      </c>
      <c r="EA35" s="3" t="str">
        <f>IF(ET34=7,BB36,"")</f>
        <v/>
      </c>
      <c r="EB35" s="3" t="str">
        <f>IF(ET34=7,BC36,"")</f>
        <v/>
      </c>
      <c r="EC35" s="3" t="str">
        <f t="shared" ref="EC35:EC43" si="218">IF(ET35=7, GM35, "")</f>
        <v/>
      </c>
      <c r="ED35" s="8"/>
      <c r="EE35" s="28" t="s">
        <v>277</v>
      </c>
      <c r="EF35" s="28" t="s">
        <v>277</v>
      </c>
      <c r="EG35" s="28" t="s">
        <v>277</v>
      </c>
      <c r="EH35" s="28" t="s">
        <v>277</v>
      </c>
      <c r="EI35" s="28" t="s">
        <v>277</v>
      </c>
      <c r="EJ35" s="28" t="s">
        <v>277</v>
      </c>
      <c r="EK35" s="28" t="s">
        <v>277</v>
      </c>
      <c r="EL35" s="28" t="s">
        <v>277</v>
      </c>
      <c r="EM35" s="28" t="s">
        <v>277</v>
      </c>
      <c r="EN35" s="28" t="s">
        <v>277</v>
      </c>
      <c r="EO35" s="8"/>
      <c r="EP35" s="9"/>
      <c r="EQ35" s="16" t="str">
        <f>IF(FD35&gt;0, (N35+Y35+R35+AC35), "")</f>
        <v/>
      </c>
      <c r="ER35" s="26" t="str">
        <f>IF(FD35&gt;0,FE35,"")</f>
        <v/>
      </c>
      <c r="ES35" s="16" t="str">
        <f>IF(FD35&gt;0, (P35+AA35+T35+AE35), "")</f>
        <v/>
      </c>
      <c r="ET35" s="16">
        <f>FO35+FP35+FQ35+FR35+FS35+FT35+FU35</f>
        <v>0</v>
      </c>
      <c r="EU35" s="13"/>
      <c r="EV35" s="12" t="b">
        <f t="shared" ref="EV35:EV43" si="219">ISBLANK(N35)</f>
        <v>1</v>
      </c>
      <c r="EW35" s="3" t="b">
        <f t="shared" ref="EW35:EW43" si="220">ISBLANK(R35)</f>
        <v>1</v>
      </c>
      <c r="EX35" s="3" t="b">
        <f t="shared" ref="EX35:EX43" si="221">ISBLANK(Y35)</f>
        <v>1</v>
      </c>
      <c r="EY35" s="3" t="b">
        <f t="shared" ref="EY35:EY43" si="222">ISBLANK(AC35)</f>
        <v>1</v>
      </c>
      <c r="EZ35" s="3">
        <f t="shared" ref="EZ35:EZ43" si="223">IF(EV35=FALSE, 1, 0)</f>
        <v>0</v>
      </c>
      <c r="FA35" s="3">
        <f t="shared" ref="FA35:FA43" si="224">IF(EW35=FALSE, 2, 0)</f>
        <v>0</v>
      </c>
      <c r="FB35" s="3">
        <f t="shared" ref="FB35:FB43" si="225">IF(EX35=FALSE, 1, 0)</f>
        <v>0</v>
      </c>
      <c r="FC35" s="3">
        <f t="shared" ref="FC35:FC43" si="226">IF(EY35=FALSE, 2, 0)</f>
        <v>0</v>
      </c>
      <c r="FD35" s="3">
        <f t="shared" ref="FD35:FD43" si="227">SUM(EZ35:FC35)</f>
        <v>0</v>
      </c>
      <c r="FE35" s="3" t="e">
        <f t="shared" ref="FE35:FE43" si="228">FF35+FH35</f>
        <v>#VALUE!</v>
      </c>
      <c r="FF35" s="3">
        <f t="shared" ref="FF35:FF43" si="229">O35+Z35</f>
        <v>0</v>
      </c>
      <c r="FG35" s="3">
        <f t="shared" ref="FG35:FG43" si="230">S35+AD35</f>
        <v>0</v>
      </c>
      <c r="FH35" s="3" t="e">
        <f t="shared" si="12"/>
        <v>#VALUE!</v>
      </c>
      <c r="FI35" s="3" t="b">
        <f t="shared" ref="FI35:FI43" si="231">ISBLANK(V35)</f>
        <v>1</v>
      </c>
      <c r="FJ35" s="3" t="b">
        <f t="shared" ref="FJ35:FJ43" si="232">ISBLANK(AG35)</f>
        <v>1</v>
      </c>
      <c r="FK35" s="3" t="b">
        <f t="shared" ref="FK35:FK43" si="233">ISBLANK(AJ35)</f>
        <v>1</v>
      </c>
      <c r="FL35" s="3" t="b">
        <f t="shared" ref="FL35:FL43" si="234">ISBLANK(AM35)</f>
        <v>1</v>
      </c>
      <c r="FM35" s="3" t="b">
        <f t="shared" ref="FM35:FM43" si="235">ISBLANK(AS35)</f>
        <v>1</v>
      </c>
      <c r="FN35" s="3" t="b">
        <f t="shared" ref="FN35:FN43" si="236">ISBLANK(AZ35)</f>
        <v>1</v>
      </c>
      <c r="FO35" s="3">
        <f t="shared" ref="FO35:FO43" si="237">IF(FD35&gt;0, 1, 0)</f>
        <v>0</v>
      </c>
      <c r="FP35" s="3">
        <f t="shared" ref="FP35:FP43" si="238">IF(FI35=FALSE, 2, 0)</f>
        <v>0</v>
      </c>
      <c r="FQ35" s="3">
        <f t="shared" ref="FQ35:FQ43" si="239">IF(FJ35=FALSE, 3, 0)</f>
        <v>0</v>
      </c>
      <c r="FR35" s="3">
        <f t="shared" ref="FR35:FR43" si="240">IF(FK35=FALSE, 4, 0)</f>
        <v>0</v>
      </c>
      <c r="FS35" s="3">
        <f t="shared" ref="FS35:FS43" si="241">IF(FL35=FALSE, 5, 0)</f>
        <v>0</v>
      </c>
      <c r="FT35" s="3">
        <f t="shared" ref="FT35:FT43" si="242">IF(FM35=FALSE, 6, 0)</f>
        <v>0</v>
      </c>
      <c r="FU35" s="3">
        <f t="shared" ref="FU35:FU43" si="243">IF(FN35=FALSE, 7, 0)</f>
        <v>0</v>
      </c>
      <c r="FV35" s="21" t="b">
        <f t="shared" si="26"/>
        <v>1</v>
      </c>
      <c r="FW35" s="24">
        <f t="shared" ref="FW35:FW43" si="244">IF(J35="Higher (more points/events)", 0, 1)</f>
        <v>1</v>
      </c>
      <c r="FX35" s="24">
        <f t="shared" si="27"/>
        <v>0</v>
      </c>
      <c r="FY35" s="29" t="e">
        <f t="shared" si="28"/>
        <v>#VALUE!</v>
      </c>
      <c r="FZ35" s="24" t="e">
        <f t="shared" si="29"/>
        <v>#VALUE!</v>
      </c>
      <c r="GA35" s="24" t="e">
        <f t="shared" si="30"/>
        <v>#VALUE!</v>
      </c>
      <c r="GB35" s="24">
        <f t="shared" ref="GB35:GB43" si="245">IF(FX35&lt;0, 0,1)</f>
        <v>1</v>
      </c>
      <c r="GC35" s="24" t="e">
        <f t="shared" ref="GC35:GC43" si="246">IF(FY35&lt;0, 0,1)</f>
        <v>#VALUE!</v>
      </c>
      <c r="GD35" s="24" t="e">
        <f t="shared" ref="GD35:GD43" si="247">IF(FZ35&lt;0, 0,1)</f>
        <v>#VALUE!</v>
      </c>
      <c r="GE35" s="24" t="e">
        <f t="shared" ref="GE35:GE43" si="248">IF(GA35&lt;0, 0,1)</f>
        <v>#VALUE!</v>
      </c>
      <c r="GF35" s="24">
        <f t="shared" ref="GF35:GF43" si="249">IF(ET35=1, GB35,0)</f>
        <v>0</v>
      </c>
      <c r="GG35" s="24">
        <f t="shared" ref="GG35:GG43" si="250">IF(ET35=5,GC35,0)</f>
        <v>0</v>
      </c>
      <c r="GH35" s="24">
        <f t="shared" ref="GH35:GH43" si="251">IF(ET35=6,GD35,0)</f>
        <v>0</v>
      </c>
      <c r="GI35" s="24">
        <f t="shared" ref="GI35:GI43" si="252">IF(ET35=7,GE35,0)</f>
        <v>0</v>
      </c>
      <c r="GJ35" s="24">
        <f t="shared" ref="GJ35:GJ43" si="253">IF((FW35=GF35), 3,2)</f>
        <v>2</v>
      </c>
      <c r="GK35" s="24">
        <f t="shared" ref="GK35:GK43" si="254">IF((FW35=GG35), 3,2)</f>
        <v>2</v>
      </c>
      <c r="GL35" s="24">
        <f t="shared" ref="GL35:GL43" si="255">IF((FW35=GH35), 3,2)</f>
        <v>2</v>
      </c>
      <c r="GM35" s="31">
        <f t="shared" ref="GM35:GM43" si="256">IF((FW35=GI35), 3,2)</f>
        <v>2</v>
      </c>
      <c r="GN35" s="13"/>
      <c r="GO35" s="12"/>
    </row>
    <row r="36" spans="1:197" s="3" customFormat="1">
      <c r="A36" s="54"/>
      <c r="B36" s="54"/>
      <c r="C36" s="54"/>
      <c r="D36" s="54"/>
      <c r="E36" s="54"/>
      <c r="F36" s="54"/>
      <c r="G36" s="54"/>
      <c r="H36" s="54"/>
      <c r="I36" s="54"/>
      <c r="J36" s="54"/>
      <c r="K36" s="54"/>
      <c r="L36" s="54"/>
      <c r="M36" s="56"/>
      <c r="N36" s="54"/>
      <c r="O36" s="54"/>
      <c r="P36" s="54"/>
      <c r="Q36" s="56"/>
      <c r="R36" s="54"/>
      <c r="S36" s="54"/>
      <c r="T36" s="54"/>
      <c r="U36" s="56"/>
      <c r="V36" s="54"/>
      <c r="W36" s="54"/>
      <c r="X36" s="56"/>
      <c r="Y36" s="54"/>
      <c r="Z36" s="54"/>
      <c r="AA36" s="54"/>
      <c r="AB36" s="56"/>
      <c r="AC36" s="54"/>
      <c r="AD36" s="54"/>
      <c r="AE36" s="54"/>
      <c r="AF36" s="56"/>
      <c r="AG36" s="54"/>
      <c r="AH36" s="54"/>
      <c r="AI36" s="56"/>
      <c r="AJ36" s="54"/>
      <c r="AK36" s="54"/>
      <c r="AL36" s="56"/>
      <c r="AM36" s="54"/>
      <c r="AN36" s="54"/>
      <c r="AO36" s="54"/>
      <c r="AP36" s="54"/>
      <c r="AQ36" s="54"/>
      <c r="AR36" s="56"/>
      <c r="AS36" s="54"/>
      <c r="AT36" s="54"/>
      <c r="AU36" s="54"/>
      <c r="AV36" s="54"/>
      <c r="AW36" s="54"/>
      <c r="AX36" s="54"/>
      <c r="AY36" s="56"/>
      <c r="AZ36" s="54"/>
      <c r="BA36" s="54"/>
      <c r="BB36" s="54"/>
      <c r="BC36" s="100"/>
      <c r="BD36" s="8"/>
      <c r="BE36" s="8"/>
      <c r="BF36" s="28" t="s">
        <v>277</v>
      </c>
      <c r="BG36" s="28" t="s">
        <v>277</v>
      </c>
      <c r="BH36" s="28" t="s">
        <v>277</v>
      </c>
      <c r="BI36" s="28" t="s">
        <v>277</v>
      </c>
      <c r="BJ36" s="28" t="s">
        <v>277</v>
      </c>
      <c r="BK36" s="28" t="s">
        <v>277</v>
      </c>
      <c r="BL36" s="28" t="s">
        <v>277</v>
      </c>
      <c r="BM36" s="28" t="s">
        <v>277</v>
      </c>
      <c r="BN36" s="28" t="s">
        <v>277</v>
      </c>
      <c r="BO36" s="28" t="s">
        <v>277</v>
      </c>
      <c r="BP36" s="8"/>
      <c r="BQ36" s="20" t="str">
        <f>IF(FV36=FALSE,B36,"")</f>
        <v/>
      </c>
      <c r="BR36" s="20" t="str">
        <f>IF(FV34=FALSE,C35,"")</f>
        <v/>
      </c>
      <c r="BS36" s="20" t="str">
        <f>BS35</f>
        <v/>
      </c>
      <c r="BT36" s="22" t="str">
        <f t="shared" si="31"/>
        <v/>
      </c>
      <c r="BU36" s="20" t="str">
        <f>IF(FV36=FALSE,E36,"")</f>
        <v/>
      </c>
      <c r="BV36" s="20" t="str">
        <f>IF(FV36=FALSE,G36,"")</f>
        <v/>
      </c>
      <c r="BW36" s="20" t="str">
        <f>IF(FV36=FALSE,F36,"")</f>
        <v/>
      </c>
      <c r="BX36" s="22" t="str">
        <f>IF(FV36=FALSE,J36,"")</f>
        <v/>
      </c>
      <c r="BY36" s="20" t="str">
        <f>IF(FV36=FALSE,K36,"")</f>
        <v/>
      </c>
      <c r="BZ36" s="20" t="str">
        <f>IF(FV36=FALSE,L36,"")</f>
        <v/>
      </c>
      <c r="CA36" s="18"/>
      <c r="CB36" s="3" t="str">
        <f>IF(ET34=1, EQ35,"")</f>
        <v/>
      </c>
      <c r="CC36" s="3" t="str">
        <f>IF(ET34=1, ER35,"")</f>
        <v/>
      </c>
      <c r="CD36" s="3" t="str">
        <f>IF(ET34=1, ES35,"")</f>
        <v/>
      </c>
      <c r="CE36" s="3" t="str">
        <f>CE35</f>
        <v/>
      </c>
      <c r="CF36" s="3" t="str">
        <f>CF35</f>
        <v/>
      </c>
      <c r="CG36" s="3" t="str">
        <f>CG35</f>
        <v/>
      </c>
      <c r="CH36" s="3" t="str">
        <f t="shared" si="215"/>
        <v/>
      </c>
      <c r="CI36" s="8"/>
      <c r="CJ36" s="3" t="str">
        <f>IF(ET36=2,V35,"")</f>
        <v/>
      </c>
      <c r="CK36" s="3" t="str">
        <f>IF(ET36=2,W35,"")</f>
        <v/>
      </c>
      <c r="CL36" s="3" t="str">
        <f>CL35</f>
        <v/>
      </c>
      <c r="CM36" s="3" t="str">
        <f>CM35</f>
        <v/>
      </c>
      <c r="CN36" s="8"/>
      <c r="CO36" s="3" t="str">
        <f>IF(ET36=3,AG35,"")</f>
        <v/>
      </c>
      <c r="CP36" s="3" t="str">
        <f>IF(ET36=3,AH35,"")</f>
        <v/>
      </c>
      <c r="CQ36" s="3" t="str">
        <f>CQ35</f>
        <v/>
      </c>
      <c r="CR36" s="3" t="str">
        <f>CR35</f>
        <v/>
      </c>
      <c r="CS36" s="8"/>
      <c r="CT36" s="3" t="str">
        <f>IF(ET36=4,AJ35,"")</f>
        <v/>
      </c>
      <c r="CU36" s="3" t="str">
        <f>IF(ET36=4,AK35,"")</f>
        <v/>
      </c>
      <c r="CV36" s="3" t="str">
        <f>CV35</f>
        <v/>
      </c>
      <c r="CW36" s="3" t="str">
        <f>CW35</f>
        <v/>
      </c>
      <c r="CX36" s="8"/>
      <c r="CY36" s="3" t="str">
        <f>IF(ET36=5,AM35,"")</f>
        <v/>
      </c>
      <c r="CZ36" s="3" t="str">
        <f>IF(ET36=5,AN35,"")</f>
        <v/>
      </c>
      <c r="DA36" s="3" t="str">
        <f>IF(ET36=5,AO35,"")</f>
        <v/>
      </c>
      <c r="DB36" s="3" t="str">
        <f>DB35</f>
        <v/>
      </c>
      <c r="DC36" s="3" t="str">
        <f>DC35</f>
        <v/>
      </c>
      <c r="DD36" s="3" t="str">
        <f>DD35</f>
        <v/>
      </c>
      <c r="DE36" s="3" t="str">
        <f>DE35</f>
        <v/>
      </c>
      <c r="DF36" s="3" t="str">
        <f>DF35</f>
        <v/>
      </c>
      <c r="DG36" s="3" t="str">
        <f t="shared" si="216"/>
        <v/>
      </c>
      <c r="DH36" s="8"/>
      <c r="DI36" s="3" t="str">
        <f>IF(ET34=6,AS35,"")</f>
        <v/>
      </c>
      <c r="DJ36" s="3" t="str">
        <f>IF(ET34=6,AT35,"")</f>
        <v/>
      </c>
      <c r="DK36" s="3" t="str">
        <f>IF(ET34=6,AU35,"")</f>
        <v/>
      </c>
      <c r="DL36" s="3" t="str">
        <f>IF(ET34=6,AV35,"")</f>
        <v/>
      </c>
      <c r="DM36" s="3" t="str">
        <f>DM35</f>
        <v/>
      </c>
      <c r="DN36" s="3" t="str">
        <f>DN35</f>
        <v/>
      </c>
      <c r="DO36" s="3" t="str">
        <f>DO35</f>
        <v/>
      </c>
      <c r="DP36" s="3" t="str">
        <f>DP35</f>
        <v/>
      </c>
      <c r="DQ36" s="3" t="str">
        <f>DQ35</f>
        <v/>
      </c>
      <c r="DR36" s="3" t="str">
        <f>DR35</f>
        <v/>
      </c>
      <c r="DS36" s="3" t="str">
        <f t="shared" si="217"/>
        <v/>
      </c>
      <c r="DT36" s="8"/>
      <c r="DU36" s="3" t="str">
        <f>IF(ET34=7,AZ35,"")</f>
        <v/>
      </c>
      <c r="DV36" s="3" t="str">
        <f>IF(ET34=7,BA35,"")</f>
        <v/>
      </c>
      <c r="DW36" s="3" t="str">
        <f>IF(ET34=7,BB35,"")</f>
        <v/>
      </c>
      <c r="DX36" s="3" t="str">
        <f>IF(ET34=7,BC35,"")</f>
        <v/>
      </c>
      <c r="DY36" s="3" t="str">
        <f>DY35</f>
        <v/>
      </c>
      <c r="DZ36" s="3" t="str">
        <f>DZ35</f>
        <v/>
      </c>
      <c r="EA36" s="3" t="str">
        <f>EA35</f>
        <v/>
      </c>
      <c r="EB36" s="3" t="str">
        <f>EB35</f>
        <v/>
      </c>
      <c r="EC36" s="3" t="str">
        <f t="shared" si="218"/>
        <v/>
      </c>
      <c r="ED36" s="8"/>
      <c r="EE36" s="28" t="s">
        <v>277</v>
      </c>
      <c r="EF36" s="28" t="s">
        <v>277</v>
      </c>
      <c r="EG36" s="28" t="s">
        <v>277</v>
      </c>
      <c r="EH36" s="28" t="s">
        <v>277</v>
      </c>
      <c r="EI36" s="28" t="s">
        <v>277</v>
      </c>
      <c r="EJ36" s="28" t="s">
        <v>277</v>
      </c>
      <c r="EK36" s="28" t="s">
        <v>277</v>
      </c>
      <c r="EL36" s="28" t="s">
        <v>277</v>
      </c>
      <c r="EM36" s="28" t="s">
        <v>277</v>
      </c>
      <c r="EN36" s="28" t="s">
        <v>277</v>
      </c>
      <c r="EO36" s="8"/>
      <c r="EP36" s="9"/>
      <c r="EQ36" s="16" t="str">
        <f>IF(FD36&gt;0, (N36+Y36+R36+AC36), "")</f>
        <v/>
      </c>
      <c r="ER36" s="26" t="str">
        <f>IF(FD36&gt;0,FE36,"")</f>
        <v/>
      </c>
      <c r="ES36" s="16" t="str">
        <f>IF(FD36&gt;0, (P36+AA36+T36+AE36), "")</f>
        <v/>
      </c>
      <c r="ET36" s="16">
        <f>FO36+FP36+FQ36+FR36+FS36+FT36+FU36</f>
        <v>0</v>
      </c>
      <c r="EU36" s="13"/>
      <c r="EV36" s="12" t="b">
        <f t="shared" si="219"/>
        <v>1</v>
      </c>
      <c r="EW36" s="3" t="b">
        <f t="shared" si="220"/>
        <v>1</v>
      </c>
      <c r="EX36" s="3" t="b">
        <f t="shared" si="221"/>
        <v>1</v>
      </c>
      <c r="EY36" s="3" t="b">
        <f t="shared" si="222"/>
        <v>1</v>
      </c>
      <c r="EZ36" s="3">
        <f t="shared" si="223"/>
        <v>0</v>
      </c>
      <c r="FA36" s="3">
        <f t="shared" si="224"/>
        <v>0</v>
      </c>
      <c r="FB36" s="3">
        <f t="shared" si="225"/>
        <v>0</v>
      </c>
      <c r="FC36" s="3">
        <f t="shared" si="226"/>
        <v>0</v>
      </c>
      <c r="FD36" s="3">
        <f t="shared" si="227"/>
        <v>0</v>
      </c>
      <c r="FE36" s="3" t="e">
        <f t="shared" si="228"/>
        <v>#VALUE!</v>
      </c>
      <c r="FF36" s="3">
        <f t="shared" si="229"/>
        <v>0</v>
      </c>
      <c r="FG36" s="3">
        <f t="shared" si="230"/>
        <v>0</v>
      </c>
      <c r="FH36" s="3" t="e">
        <f t="shared" si="12"/>
        <v>#VALUE!</v>
      </c>
      <c r="FI36" s="3" t="b">
        <f t="shared" si="231"/>
        <v>1</v>
      </c>
      <c r="FJ36" s="3" t="b">
        <f t="shared" si="232"/>
        <v>1</v>
      </c>
      <c r="FK36" s="3" t="b">
        <f t="shared" si="233"/>
        <v>1</v>
      </c>
      <c r="FL36" s="3" t="b">
        <f t="shared" si="234"/>
        <v>1</v>
      </c>
      <c r="FM36" s="3" t="b">
        <f t="shared" si="235"/>
        <v>1</v>
      </c>
      <c r="FN36" s="3" t="b">
        <f t="shared" si="236"/>
        <v>1</v>
      </c>
      <c r="FO36" s="3">
        <f t="shared" si="237"/>
        <v>0</v>
      </c>
      <c r="FP36" s="3">
        <f t="shared" si="238"/>
        <v>0</v>
      </c>
      <c r="FQ36" s="3">
        <f t="shared" si="239"/>
        <v>0</v>
      </c>
      <c r="FR36" s="3">
        <f t="shared" si="240"/>
        <v>0</v>
      </c>
      <c r="FS36" s="3">
        <f t="shared" si="241"/>
        <v>0</v>
      </c>
      <c r="FT36" s="3">
        <f t="shared" si="242"/>
        <v>0</v>
      </c>
      <c r="FU36" s="3">
        <f t="shared" si="243"/>
        <v>0</v>
      </c>
      <c r="FV36" s="21" t="b">
        <f t="shared" ref="FV36:FV67" si="257">ISBLANK(B36)</f>
        <v>1</v>
      </c>
      <c r="FW36" s="24">
        <f t="shared" si="244"/>
        <v>1</v>
      </c>
      <c r="FX36" s="24">
        <f t="shared" ref="FX36:FX85" si="258">IF(ET36=1, CE36-CB36,0)</f>
        <v>0</v>
      </c>
      <c r="FY36" s="29" t="e">
        <f t="shared" ref="FY36:FY85" si="259">DB36-CY36</f>
        <v>#VALUE!</v>
      </c>
      <c r="FZ36" s="24" t="e">
        <f t="shared" ref="FZ36:FZ85" si="260">(DN36-DM36)-(DJ36-DI36)</f>
        <v>#VALUE!</v>
      </c>
      <c r="GA36" s="24" t="e">
        <f t="shared" ref="GA36:GA85" si="261">DY36-DU36</f>
        <v>#VALUE!</v>
      </c>
      <c r="GB36" s="24">
        <f t="shared" si="245"/>
        <v>1</v>
      </c>
      <c r="GC36" s="24" t="e">
        <f t="shared" si="246"/>
        <v>#VALUE!</v>
      </c>
      <c r="GD36" s="24" t="e">
        <f t="shared" si="247"/>
        <v>#VALUE!</v>
      </c>
      <c r="GE36" s="24" t="e">
        <f t="shared" si="248"/>
        <v>#VALUE!</v>
      </c>
      <c r="GF36" s="24">
        <f t="shared" si="249"/>
        <v>0</v>
      </c>
      <c r="GG36" s="24">
        <f t="shared" si="250"/>
        <v>0</v>
      </c>
      <c r="GH36" s="24">
        <f t="shared" si="251"/>
        <v>0</v>
      </c>
      <c r="GI36" s="24">
        <f t="shared" si="252"/>
        <v>0</v>
      </c>
      <c r="GJ36" s="24">
        <f t="shared" si="253"/>
        <v>2</v>
      </c>
      <c r="GK36" s="24">
        <f t="shared" si="254"/>
        <v>2</v>
      </c>
      <c r="GL36" s="24">
        <f t="shared" si="255"/>
        <v>2</v>
      </c>
      <c r="GM36" s="31">
        <f t="shared" si="256"/>
        <v>2</v>
      </c>
      <c r="GN36" s="13"/>
      <c r="GO36" s="12"/>
    </row>
    <row r="37" spans="1:197" s="3" customFormat="1">
      <c r="A37" s="54"/>
      <c r="B37" s="54"/>
      <c r="C37" s="54"/>
      <c r="D37" s="54"/>
      <c r="E37" s="54"/>
      <c r="F37" s="54"/>
      <c r="G37" s="54"/>
      <c r="H37" s="54"/>
      <c r="I37" s="54"/>
      <c r="J37" s="54"/>
      <c r="K37" s="54"/>
      <c r="L37" s="54"/>
      <c r="M37" s="56"/>
      <c r="N37" s="54"/>
      <c r="O37" s="54"/>
      <c r="P37" s="54"/>
      <c r="Q37" s="56"/>
      <c r="R37" s="54"/>
      <c r="S37" s="54"/>
      <c r="T37" s="54"/>
      <c r="U37" s="56"/>
      <c r="V37" s="54"/>
      <c r="W37" s="54"/>
      <c r="X37" s="56"/>
      <c r="Y37" s="54"/>
      <c r="Z37" s="54"/>
      <c r="AA37" s="54"/>
      <c r="AB37" s="56"/>
      <c r="AC37" s="54"/>
      <c r="AD37" s="54"/>
      <c r="AE37" s="54"/>
      <c r="AF37" s="56"/>
      <c r="AG37" s="54"/>
      <c r="AH37" s="54"/>
      <c r="AI37" s="56"/>
      <c r="AJ37" s="54"/>
      <c r="AK37" s="54"/>
      <c r="AL37" s="56"/>
      <c r="AM37" s="54"/>
      <c r="AN37" s="54"/>
      <c r="AO37" s="54"/>
      <c r="AP37" s="54"/>
      <c r="AQ37" s="54"/>
      <c r="AR37" s="56"/>
      <c r="AS37" s="54"/>
      <c r="AT37" s="54"/>
      <c r="AU37" s="54"/>
      <c r="AV37" s="54"/>
      <c r="AW37" s="54"/>
      <c r="AX37" s="54"/>
      <c r="AY37" s="56"/>
      <c r="AZ37" s="54"/>
      <c r="BA37" s="54"/>
      <c r="BB37" s="54"/>
      <c r="BC37" s="100"/>
      <c r="BD37" s="8"/>
      <c r="BE37" s="8"/>
      <c r="BP37" s="8"/>
      <c r="BQ37" s="20" t="str">
        <f>IF(FV37=FALSE,B37,"")</f>
        <v/>
      </c>
      <c r="BR37" s="20" t="str">
        <f>BR34</f>
        <v/>
      </c>
      <c r="BS37" s="20" t="str">
        <f>IF(FV34=FALSE,C37,"")</f>
        <v/>
      </c>
      <c r="BT37" s="22" t="str">
        <f t="shared" si="31"/>
        <v/>
      </c>
      <c r="BU37" s="20" t="str">
        <f>IF(FV37=FALSE,E37,"")</f>
        <v/>
      </c>
      <c r="BV37" s="20" t="str">
        <f>IF(FV37=FALSE,G37,"")</f>
        <v/>
      </c>
      <c r="BW37" s="20" t="str">
        <f>IF(FV37=FALSE,F37,"")</f>
        <v/>
      </c>
      <c r="BX37" s="22" t="str">
        <f>IF(FV37=FALSE,J37,"")</f>
        <v/>
      </c>
      <c r="BY37" s="20" t="str">
        <f>IF(FV37=FALSE,K37,"")</f>
        <v/>
      </c>
      <c r="BZ37" s="20" t="str">
        <f>IF(FV37=FALSE,L37,"")</f>
        <v/>
      </c>
      <c r="CA37" s="18"/>
      <c r="CB37" s="3" t="str">
        <f>CB34</f>
        <v/>
      </c>
      <c r="CC37" s="3" t="str">
        <f>CC34</f>
        <v/>
      </c>
      <c r="CD37" s="3" t="str">
        <f>CD34</f>
        <v/>
      </c>
      <c r="CE37" s="3" t="str">
        <f>IF(ET37=1, EQ37,"")</f>
        <v/>
      </c>
      <c r="CF37" s="3" t="str">
        <f>IF(ET37=1, ER37,"")</f>
        <v/>
      </c>
      <c r="CG37" s="3" t="str">
        <f>IF(ET37=1, ES37,"")</f>
        <v/>
      </c>
      <c r="CH37" s="3" t="str">
        <f t="shared" si="215"/>
        <v/>
      </c>
      <c r="CI37" s="8"/>
      <c r="CJ37" s="3" t="str">
        <f>CJ34</f>
        <v/>
      </c>
      <c r="CK37" s="3" t="str">
        <f>CK34</f>
        <v/>
      </c>
      <c r="CL37" s="3" t="str">
        <f>IF(ET37=2,V37,"")</f>
        <v/>
      </c>
      <c r="CM37" s="3" t="str">
        <f>IF(ET37=2,W37,"")</f>
        <v/>
      </c>
      <c r="CN37" s="8"/>
      <c r="CO37" s="3" t="str">
        <f>CO35</f>
        <v/>
      </c>
      <c r="CP37" s="3" t="str">
        <f>CP35</f>
        <v/>
      </c>
      <c r="CQ37" s="3" t="str">
        <f>IF(ET37=3,AG37,"")</f>
        <v/>
      </c>
      <c r="CR37" s="3" t="str">
        <f>IF(ET37=3,AH37,"")</f>
        <v/>
      </c>
      <c r="CS37" s="8"/>
      <c r="CT37" s="3" t="str">
        <f>CT34</f>
        <v/>
      </c>
      <c r="CU37" s="3" t="str">
        <f>CU34</f>
        <v/>
      </c>
      <c r="CV37" s="3" t="str">
        <f>IF(ET36=4,AJ37,"")</f>
        <v/>
      </c>
      <c r="CW37" s="3" t="str">
        <f>IF(ET36=4,AK37,"")</f>
        <v/>
      </c>
      <c r="CX37" s="8"/>
      <c r="CY37" s="3" t="str">
        <f>CY34</f>
        <v/>
      </c>
      <c r="CZ37" s="3" t="str">
        <f>CZ34</f>
        <v/>
      </c>
      <c r="DA37" s="3" t="str">
        <f>DA34</f>
        <v/>
      </c>
      <c r="DB37" s="3" t="str">
        <f>IF(ET36=5,AM37,"")</f>
        <v/>
      </c>
      <c r="DC37" s="3" t="str">
        <f>IF(ET36=5,AN37,"")</f>
        <v/>
      </c>
      <c r="DD37" s="3" t="str">
        <f>IF(ET36=5,AO37,"")</f>
        <v/>
      </c>
      <c r="DE37" s="3" t="str">
        <f>IF(ET36=5,AP37,"")</f>
        <v/>
      </c>
      <c r="DF37" s="3" t="str">
        <f t="shared" ref="DF37:DF43" si="262">DF36</f>
        <v/>
      </c>
      <c r="DG37" s="3" t="str">
        <f t="shared" si="216"/>
        <v/>
      </c>
      <c r="DH37" s="8"/>
      <c r="DI37" s="3" t="str">
        <f>DI34</f>
        <v/>
      </c>
      <c r="DJ37" s="3" t="str">
        <f>DJ34</f>
        <v/>
      </c>
      <c r="DK37" s="3" t="str">
        <f>DK34</f>
        <v/>
      </c>
      <c r="DL37" s="3" t="str">
        <f>DL34</f>
        <v/>
      </c>
      <c r="DM37" s="3" t="str">
        <f>IF(ET37=6,AS37,"")</f>
        <v/>
      </c>
      <c r="DN37" s="3" t="str">
        <f>IF(ET37=6,AT37,"")</f>
        <v/>
      </c>
      <c r="DO37" s="3" t="str">
        <f>IF(ET37=6,AU37,"")</f>
        <v/>
      </c>
      <c r="DP37" s="3" t="str">
        <f>IF(ET37=6,AV37,"")</f>
        <v/>
      </c>
      <c r="DQ37" s="3" t="str">
        <f t="shared" ref="DQ37:DR39" si="263">DQ34</f>
        <v/>
      </c>
      <c r="DR37" s="3" t="str">
        <f t="shared" si="263"/>
        <v/>
      </c>
      <c r="DS37" s="3" t="str">
        <f t="shared" si="217"/>
        <v/>
      </c>
      <c r="DT37" s="8"/>
      <c r="DU37" s="3" t="str">
        <f>DU34</f>
        <v/>
      </c>
      <c r="DV37" s="3" t="str">
        <f>DV34</f>
        <v/>
      </c>
      <c r="DW37" s="3" t="str">
        <f>DW34</f>
        <v/>
      </c>
      <c r="DX37" s="3" t="str">
        <f>DX34</f>
        <v/>
      </c>
      <c r="DY37" s="3" t="str">
        <f>IF(ET37=7,AZ37,"")</f>
        <v/>
      </c>
      <c r="DZ37" s="3" t="str">
        <f>IF(ET37=7,BA37,"")</f>
        <v/>
      </c>
      <c r="EA37" s="3" t="str">
        <f>IF(ET37=7,BB37,"")</f>
        <v/>
      </c>
      <c r="EB37" s="3" t="str">
        <f>IF(ET37=7,BC37,"")</f>
        <v/>
      </c>
      <c r="EC37" s="3" t="str">
        <f t="shared" si="218"/>
        <v/>
      </c>
      <c r="ED37" s="8"/>
      <c r="EE37" s="28" t="s">
        <v>277</v>
      </c>
      <c r="EF37" s="28" t="s">
        <v>277</v>
      </c>
      <c r="EG37" s="28" t="s">
        <v>277</v>
      </c>
      <c r="EH37" s="28" t="s">
        <v>277</v>
      </c>
      <c r="EI37" s="28" t="s">
        <v>277</v>
      </c>
      <c r="EJ37" s="28" t="s">
        <v>277</v>
      </c>
      <c r="EK37" s="28" t="s">
        <v>277</v>
      </c>
      <c r="EL37" s="28" t="s">
        <v>277</v>
      </c>
      <c r="EM37" s="28" t="s">
        <v>277</v>
      </c>
      <c r="EN37" s="28" t="s">
        <v>277</v>
      </c>
      <c r="EO37" s="8"/>
      <c r="EP37" s="9"/>
      <c r="EQ37" s="16" t="str">
        <f>IF(FD37&gt;0, (N37+Y37+R37+AC37), "")</f>
        <v/>
      </c>
      <c r="ER37" s="26" t="str">
        <f>IF(FD37&gt;0,FE37,"")</f>
        <v/>
      </c>
      <c r="ES37" s="16" t="str">
        <f>IF(FD37&gt;0, (P37+AA37+T37+AE37), "")</f>
        <v/>
      </c>
      <c r="ET37" s="16">
        <f>FO37+FP37+FQ37+FR37+FS37+FT37+FU37</f>
        <v>0</v>
      </c>
      <c r="EU37" s="13"/>
      <c r="EV37" s="12" t="b">
        <f t="shared" si="219"/>
        <v>1</v>
      </c>
      <c r="EW37" s="3" t="b">
        <f t="shared" si="220"/>
        <v>1</v>
      </c>
      <c r="EX37" s="3" t="b">
        <f t="shared" si="221"/>
        <v>1</v>
      </c>
      <c r="EY37" s="3" t="b">
        <f t="shared" si="222"/>
        <v>1</v>
      </c>
      <c r="EZ37" s="3">
        <f t="shared" si="223"/>
        <v>0</v>
      </c>
      <c r="FA37" s="3">
        <f t="shared" si="224"/>
        <v>0</v>
      </c>
      <c r="FB37" s="3">
        <f t="shared" si="225"/>
        <v>0</v>
      </c>
      <c r="FC37" s="3">
        <f t="shared" si="226"/>
        <v>0</v>
      </c>
      <c r="FD37" s="3">
        <f t="shared" si="227"/>
        <v>0</v>
      </c>
      <c r="FE37" s="3" t="e">
        <f t="shared" si="228"/>
        <v>#VALUE!</v>
      </c>
      <c r="FF37" s="3">
        <f t="shared" si="229"/>
        <v>0</v>
      </c>
      <c r="FG37" s="3">
        <f t="shared" si="230"/>
        <v>0</v>
      </c>
      <c r="FH37" s="3" t="e">
        <f t="shared" si="12"/>
        <v>#VALUE!</v>
      </c>
      <c r="FI37" s="3" t="b">
        <f t="shared" si="231"/>
        <v>1</v>
      </c>
      <c r="FJ37" s="3" t="b">
        <f t="shared" si="232"/>
        <v>1</v>
      </c>
      <c r="FK37" s="3" t="b">
        <f t="shared" si="233"/>
        <v>1</v>
      </c>
      <c r="FL37" s="3" t="b">
        <f t="shared" si="234"/>
        <v>1</v>
      </c>
      <c r="FM37" s="3" t="b">
        <f t="shared" si="235"/>
        <v>1</v>
      </c>
      <c r="FN37" s="3" t="b">
        <f t="shared" si="236"/>
        <v>1</v>
      </c>
      <c r="FO37" s="3">
        <f t="shared" si="237"/>
        <v>0</v>
      </c>
      <c r="FP37" s="3">
        <f t="shared" si="238"/>
        <v>0</v>
      </c>
      <c r="FQ37" s="3">
        <f t="shared" si="239"/>
        <v>0</v>
      </c>
      <c r="FR37" s="3">
        <f t="shared" si="240"/>
        <v>0</v>
      </c>
      <c r="FS37" s="3">
        <f t="shared" si="241"/>
        <v>0</v>
      </c>
      <c r="FT37" s="3">
        <f t="shared" si="242"/>
        <v>0</v>
      </c>
      <c r="FU37" s="3">
        <f t="shared" si="243"/>
        <v>0</v>
      </c>
      <c r="FV37" s="21" t="b">
        <f t="shared" si="257"/>
        <v>1</v>
      </c>
      <c r="FW37" s="24">
        <f t="shared" si="244"/>
        <v>1</v>
      </c>
      <c r="FX37" s="24">
        <f t="shared" si="258"/>
        <v>0</v>
      </c>
      <c r="FY37" s="29" t="e">
        <f t="shared" si="259"/>
        <v>#VALUE!</v>
      </c>
      <c r="FZ37" s="24" t="e">
        <f t="shared" si="260"/>
        <v>#VALUE!</v>
      </c>
      <c r="GA37" s="24" t="e">
        <f t="shared" si="261"/>
        <v>#VALUE!</v>
      </c>
      <c r="GB37" s="24">
        <f t="shared" si="245"/>
        <v>1</v>
      </c>
      <c r="GC37" s="24" t="e">
        <f t="shared" si="246"/>
        <v>#VALUE!</v>
      </c>
      <c r="GD37" s="24" t="e">
        <f t="shared" si="247"/>
        <v>#VALUE!</v>
      </c>
      <c r="GE37" s="24" t="e">
        <f t="shared" si="248"/>
        <v>#VALUE!</v>
      </c>
      <c r="GF37" s="24">
        <f t="shared" si="249"/>
        <v>0</v>
      </c>
      <c r="GG37" s="24">
        <f t="shared" si="250"/>
        <v>0</v>
      </c>
      <c r="GH37" s="24">
        <f t="shared" si="251"/>
        <v>0</v>
      </c>
      <c r="GI37" s="24">
        <f t="shared" si="252"/>
        <v>0</v>
      </c>
      <c r="GJ37" s="24">
        <f t="shared" si="253"/>
        <v>2</v>
      </c>
      <c r="GK37" s="24">
        <f t="shared" si="254"/>
        <v>2</v>
      </c>
      <c r="GL37" s="24">
        <f t="shared" si="255"/>
        <v>2</v>
      </c>
      <c r="GM37" s="31">
        <f t="shared" si="256"/>
        <v>2</v>
      </c>
      <c r="GN37" s="13"/>
      <c r="GO37" s="12"/>
    </row>
    <row r="38" spans="1:197" s="3" customFormat="1">
      <c r="A38" s="123"/>
      <c r="B38" s="123"/>
      <c r="C38" s="123"/>
      <c r="D38" s="123"/>
      <c r="E38" s="123"/>
      <c r="F38" s="123"/>
      <c r="G38" s="123"/>
      <c r="H38" s="123"/>
      <c r="I38" s="123"/>
      <c r="J38" s="123"/>
      <c r="K38" s="123"/>
      <c r="L38" s="123"/>
      <c r="M38" s="56"/>
      <c r="N38" s="123"/>
      <c r="O38" s="123"/>
      <c r="P38" s="123"/>
      <c r="Q38" s="56"/>
      <c r="R38" s="123"/>
      <c r="S38" s="123"/>
      <c r="T38" s="123"/>
      <c r="U38" s="56"/>
      <c r="V38" s="123"/>
      <c r="W38" s="123"/>
      <c r="X38" s="56"/>
      <c r="Y38" s="123"/>
      <c r="Z38" s="123"/>
      <c r="AA38" s="123"/>
      <c r="AB38" s="56"/>
      <c r="AC38" s="123"/>
      <c r="AD38" s="123"/>
      <c r="AE38" s="123"/>
      <c r="AF38" s="56"/>
      <c r="AG38" s="123"/>
      <c r="AH38" s="123"/>
      <c r="AI38" s="56"/>
      <c r="AJ38" s="123"/>
      <c r="AK38" s="123"/>
      <c r="AL38" s="56"/>
      <c r="AM38" s="123"/>
      <c r="AN38" s="123"/>
      <c r="AO38" s="123"/>
      <c r="AP38" s="123"/>
      <c r="AQ38" s="123"/>
      <c r="AR38" s="56"/>
      <c r="AS38" s="123"/>
      <c r="AT38" s="123"/>
      <c r="AU38" s="123"/>
      <c r="AV38" s="123"/>
      <c r="AW38" s="123"/>
      <c r="AX38" s="123"/>
      <c r="AY38" s="56"/>
      <c r="AZ38" s="123"/>
      <c r="BA38" s="123"/>
      <c r="BB38" s="123"/>
      <c r="BC38" s="124"/>
      <c r="BD38" s="8"/>
      <c r="BE38" s="8"/>
      <c r="BP38" s="8"/>
      <c r="BQ38" s="20" t="str">
        <f t="shared" ref="BQ38:BQ43" si="264">BQ37</f>
        <v/>
      </c>
      <c r="BR38" s="20" t="str">
        <f>BS34</f>
        <v/>
      </c>
      <c r="BS38" s="20" t="str">
        <f>BS37</f>
        <v/>
      </c>
      <c r="BT38" s="22" t="str">
        <f t="shared" si="31"/>
        <v/>
      </c>
      <c r="BU38" s="20" t="str">
        <f t="shared" ref="BU38:BU43" si="265">BU37</f>
        <v/>
      </c>
      <c r="BV38" s="20" t="str">
        <f t="shared" ref="BV38:BV43" si="266">BV37</f>
        <v/>
      </c>
      <c r="BW38" s="20" t="str">
        <f t="shared" ref="BW38:BX43" si="267">BW37</f>
        <v/>
      </c>
      <c r="BX38" s="22" t="str">
        <f>IF(FV38=FALSE,J38,"")</f>
        <v/>
      </c>
      <c r="BY38" s="20" t="str">
        <f t="shared" ref="BY38:BY43" si="268">BY37</f>
        <v/>
      </c>
      <c r="BZ38" s="20" t="str">
        <f t="shared" ref="BZ38:BZ43" si="269">BZ37</f>
        <v/>
      </c>
      <c r="CA38" s="18"/>
      <c r="CB38" s="3" t="str">
        <f>CB36</f>
        <v/>
      </c>
      <c r="CC38" s="3" t="str">
        <f>CC36</f>
        <v/>
      </c>
      <c r="CD38" s="3" t="str">
        <f>CD36</f>
        <v/>
      </c>
      <c r="CE38" s="3" t="str">
        <f t="shared" ref="CE38:CG39" si="270">CE37</f>
        <v/>
      </c>
      <c r="CF38" s="3" t="str">
        <f t="shared" si="270"/>
        <v/>
      </c>
      <c r="CG38" s="3" t="str">
        <f t="shared" si="270"/>
        <v/>
      </c>
      <c r="CH38" s="3" t="str">
        <f t="shared" si="215"/>
        <v/>
      </c>
      <c r="CI38" s="8"/>
      <c r="CJ38" s="3" t="str">
        <f>CJ36</f>
        <v/>
      </c>
      <c r="CK38" s="3" t="str">
        <f>CK36</f>
        <v/>
      </c>
      <c r="CL38" s="3" t="str">
        <f>CL37</f>
        <v/>
      </c>
      <c r="CM38" s="3" t="str">
        <f>CM37</f>
        <v/>
      </c>
      <c r="CN38" s="8"/>
      <c r="CO38" s="3" t="str">
        <f>CO36</f>
        <v/>
      </c>
      <c r="CP38" s="3" t="str">
        <f>CP36</f>
        <v/>
      </c>
      <c r="CQ38" s="3" t="str">
        <f>CQ37</f>
        <v/>
      </c>
      <c r="CR38" s="3" t="str">
        <f>CR37</f>
        <v/>
      </c>
      <c r="CS38" s="8"/>
      <c r="CT38" s="3" t="str">
        <f>CT36</f>
        <v/>
      </c>
      <c r="CU38" s="3" t="str">
        <f>CU36</f>
        <v/>
      </c>
      <c r="CV38" s="3" t="str">
        <f>CV37</f>
        <v/>
      </c>
      <c r="CW38" s="3" t="str">
        <f>CW37</f>
        <v/>
      </c>
      <c r="CX38" s="8"/>
      <c r="CY38" s="3" t="str">
        <f>CY36</f>
        <v/>
      </c>
      <c r="CZ38" s="3" t="str">
        <f>CZ36</f>
        <v/>
      </c>
      <c r="DA38" s="3" t="str">
        <f>DA36</f>
        <v/>
      </c>
      <c r="DB38" s="3" t="str">
        <f t="shared" ref="DB38:DE39" si="271">DB37</f>
        <v/>
      </c>
      <c r="DC38" s="3" t="str">
        <f t="shared" si="271"/>
        <v/>
      </c>
      <c r="DD38" s="3" t="str">
        <f t="shared" si="271"/>
        <v/>
      </c>
      <c r="DE38" s="3" t="str">
        <f t="shared" si="271"/>
        <v/>
      </c>
      <c r="DF38" s="3" t="str">
        <f t="shared" si="262"/>
        <v/>
      </c>
      <c r="DG38" s="3" t="str">
        <f t="shared" si="216"/>
        <v/>
      </c>
      <c r="DH38" s="8"/>
      <c r="DI38" s="3" t="str">
        <f>DI36</f>
        <v/>
      </c>
      <c r="DJ38" s="3" t="str">
        <f>DJ36</f>
        <v/>
      </c>
      <c r="DK38" s="3" t="str">
        <f>DK36</f>
        <v/>
      </c>
      <c r="DL38" s="3" t="str">
        <f>DL36</f>
        <v/>
      </c>
      <c r="DM38" s="3" t="str">
        <f t="shared" ref="DM38:DP39" si="272">DM37</f>
        <v/>
      </c>
      <c r="DN38" s="3" t="str">
        <f t="shared" si="272"/>
        <v/>
      </c>
      <c r="DO38" s="3" t="str">
        <f t="shared" si="272"/>
        <v/>
      </c>
      <c r="DP38" s="3" t="str">
        <f t="shared" si="272"/>
        <v/>
      </c>
      <c r="DQ38" s="3" t="str">
        <f t="shared" si="263"/>
        <v/>
      </c>
      <c r="DR38" s="3" t="str">
        <f t="shared" si="263"/>
        <v/>
      </c>
      <c r="DS38" s="3" t="str">
        <f t="shared" si="217"/>
        <v/>
      </c>
      <c r="DT38" s="8"/>
      <c r="DU38" s="3" t="str">
        <f>DU36</f>
        <v/>
      </c>
      <c r="DV38" s="3" t="str">
        <f>DV36</f>
        <v/>
      </c>
      <c r="DW38" s="3" t="str">
        <f>DW36</f>
        <v/>
      </c>
      <c r="DX38" s="3" t="str">
        <f>DX36</f>
        <v/>
      </c>
      <c r="DY38" s="3" t="str">
        <f t="shared" ref="DY38:EB39" si="273">DY37</f>
        <v/>
      </c>
      <c r="DZ38" s="3" t="str">
        <f t="shared" si="273"/>
        <v/>
      </c>
      <c r="EA38" s="3" t="str">
        <f t="shared" si="273"/>
        <v/>
      </c>
      <c r="EB38" s="3" t="str">
        <f t="shared" si="273"/>
        <v/>
      </c>
      <c r="EC38" s="3" t="str">
        <f t="shared" si="218"/>
        <v/>
      </c>
      <c r="ED38" s="8"/>
      <c r="EE38" s="28" t="s">
        <v>277</v>
      </c>
      <c r="EF38" s="28" t="s">
        <v>277</v>
      </c>
      <c r="EG38" s="28" t="s">
        <v>277</v>
      </c>
      <c r="EH38" s="28" t="s">
        <v>277</v>
      </c>
      <c r="EI38" s="28" t="s">
        <v>277</v>
      </c>
      <c r="EJ38" s="28" t="s">
        <v>277</v>
      </c>
      <c r="EK38" s="28" t="s">
        <v>277</v>
      </c>
      <c r="EL38" s="28" t="s">
        <v>277</v>
      </c>
      <c r="EM38" s="28" t="s">
        <v>277</v>
      </c>
      <c r="EN38" s="28" t="s">
        <v>277</v>
      </c>
      <c r="EO38" s="8"/>
      <c r="EP38" s="9"/>
      <c r="EQ38" s="16" t="str">
        <f>IF(FD38&gt;0, (N38+Y38+R38+AC38), "")</f>
        <v/>
      </c>
      <c r="ER38" s="26" t="str">
        <f>IF(FD38&gt;0,FE38,"")</f>
        <v/>
      </c>
      <c r="ES38" s="16" t="str">
        <f>IF(FD38&gt;0, (P38+AA38+T38+AE38), "")</f>
        <v/>
      </c>
      <c r="ET38" s="16">
        <f>FO38+FP38+FQ38+FR38+FS38+FT38+FU38</f>
        <v>0</v>
      </c>
      <c r="EU38" s="13"/>
      <c r="EV38" s="12" t="b">
        <f t="shared" si="219"/>
        <v>1</v>
      </c>
      <c r="EW38" s="3" t="b">
        <f t="shared" si="220"/>
        <v>1</v>
      </c>
      <c r="EX38" s="3" t="b">
        <f t="shared" si="221"/>
        <v>1</v>
      </c>
      <c r="EY38" s="3" t="b">
        <f t="shared" si="222"/>
        <v>1</v>
      </c>
      <c r="EZ38" s="3">
        <f t="shared" si="223"/>
        <v>0</v>
      </c>
      <c r="FA38" s="3">
        <f t="shared" si="224"/>
        <v>0</v>
      </c>
      <c r="FB38" s="3">
        <f t="shared" si="225"/>
        <v>0</v>
      </c>
      <c r="FC38" s="3">
        <f t="shared" si="226"/>
        <v>0</v>
      </c>
      <c r="FD38" s="3">
        <f t="shared" si="227"/>
        <v>0</v>
      </c>
      <c r="FE38" s="3" t="e">
        <f t="shared" si="228"/>
        <v>#VALUE!</v>
      </c>
      <c r="FF38" s="3">
        <f t="shared" si="229"/>
        <v>0</v>
      </c>
      <c r="FG38" s="3">
        <f t="shared" si="230"/>
        <v>0</v>
      </c>
      <c r="FH38" s="3" t="e">
        <f t="shared" si="12"/>
        <v>#VALUE!</v>
      </c>
      <c r="FI38" s="3" t="b">
        <f t="shared" si="231"/>
        <v>1</v>
      </c>
      <c r="FJ38" s="3" t="b">
        <f t="shared" si="232"/>
        <v>1</v>
      </c>
      <c r="FK38" s="3" t="b">
        <f t="shared" si="233"/>
        <v>1</v>
      </c>
      <c r="FL38" s="3" t="b">
        <f t="shared" si="234"/>
        <v>1</v>
      </c>
      <c r="FM38" s="3" t="b">
        <f t="shared" si="235"/>
        <v>1</v>
      </c>
      <c r="FN38" s="3" t="b">
        <f t="shared" si="236"/>
        <v>1</v>
      </c>
      <c r="FO38" s="3">
        <f t="shared" si="237"/>
        <v>0</v>
      </c>
      <c r="FP38" s="3">
        <f t="shared" si="238"/>
        <v>0</v>
      </c>
      <c r="FQ38" s="3">
        <f t="shared" si="239"/>
        <v>0</v>
      </c>
      <c r="FR38" s="3">
        <f t="shared" si="240"/>
        <v>0</v>
      </c>
      <c r="FS38" s="3">
        <f t="shared" si="241"/>
        <v>0</v>
      </c>
      <c r="FT38" s="3">
        <f t="shared" si="242"/>
        <v>0</v>
      </c>
      <c r="FU38" s="3">
        <f t="shared" si="243"/>
        <v>0</v>
      </c>
      <c r="FV38" s="21" t="b">
        <f t="shared" si="257"/>
        <v>1</v>
      </c>
      <c r="FW38" s="24">
        <f t="shared" si="244"/>
        <v>1</v>
      </c>
      <c r="FX38" s="24">
        <f t="shared" si="258"/>
        <v>0</v>
      </c>
      <c r="FY38" s="29" t="e">
        <f t="shared" si="259"/>
        <v>#VALUE!</v>
      </c>
      <c r="FZ38" s="24" t="e">
        <f t="shared" si="260"/>
        <v>#VALUE!</v>
      </c>
      <c r="GA38" s="24" t="e">
        <f t="shared" si="261"/>
        <v>#VALUE!</v>
      </c>
      <c r="GB38" s="24">
        <f t="shared" si="245"/>
        <v>1</v>
      </c>
      <c r="GC38" s="24" t="e">
        <f t="shared" si="246"/>
        <v>#VALUE!</v>
      </c>
      <c r="GD38" s="24" t="e">
        <f t="shared" si="247"/>
        <v>#VALUE!</v>
      </c>
      <c r="GE38" s="24" t="e">
        <f t="shared" si="248"/>
        <v>#VALUE!</v>
      </c>
      <c r="GF38" s="24">
        <f t="shared" si="249"/>
        <v>0</v>
      </c>
      <c r="GG38" s="24">
        <f t="shared" si="250"/>
        <v>0</v>
      </c>
      <c r="GH38" s="24">
        <f t="shared" si="251"/>
        <v>0</v>
      </c>
      <c r="GI38" s="24">
        <f t="shared" si="252"/>
        <v>0</v>
      </c>
      <c r="GJ38" s="24">
        <f t="shared" si="253"/>
        <v>2</v>
      </c>
      <c r="GK38" s="24">
        <f t="shared" si="254"/>
        <v>2</v>
      </c>
      <c r="GL38" s="24">
        <f t="shared" si="255"/>
        <v>2</v>
      </c>
      <c r="GM38" s="31">
        <f t="shared" si="256"/>
        <v>2</v>
      </c>
      <c r="GN38" s="13"/>
      <c r="GO38" s="12"/>
    </row>
    <row r="39" spans="1:197" s="3" customFormat="1">
      <c r="A39" s="115" t="s">
        <v>279</v>
      </c>
      <c r="B39" s="115" t="s">
        <v>279</v>
      </c>
      <c r="C39" s="115" t="s">
        <v>279</v>
      </c>
      <c r="D39" s="115" t="s">
        <v>279</v>
      </c>
      <c r="E39" s="115" t="s">
        <v>279</v>
      </c>
      <c r="F39" s="115" t="s">
        <v>279</v>
      </c>
      <c r="G39" s="115" t="s">
        <v>279</v>
      </c>
      <c r="H39" s="115"/>
      <c r="I39" s="115"/>
      <c r="J39" s="115" t="s">
        <v>279</v>
      </c>
      <c r="K39" s="115" t="s">
        <v>279</v>
      </c>
      <c r="L39" s="115" t="s">
        <v>279</v>
      </c>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116"/>
      <c r="BD39" s="8"/>
      <c r="BE39" s="8"/>
      <c r="BP39" s="8"/>
      <c r="BQ39" s="20" t="str">
        <f t="shared" si="264"/>
        <v/>
      </c>
      <c r="BR39" s="20" t="str">
        <f>BS36</f>
        <v/>
      </c>
      <c r="BS39" s="20" t="str">
        <f>BS37</f>
        <v/>
      </c>
      <c r="BT39" s="22" t="str">
        <f t="shared" si="31"/>
        <v/>
      </c>
      <c r="BU39" s="20" t="str">
        <f t="shared" si="265"/>
        <v/>
      </c>
      <c r="BV39" s="20" t="str">
        <f t="shared" si="266"/>
        <v/>
      </c>
      <c r="BW39" s="20" t="str">
        <f t="shared" si="267"/>
        <v/>
      </c>
      <c r="BX39" s="22" t="str">
        <f>BX38</f>
        <v/>
      </c>
      <c r="BY39" s="20" t="str">
        <f t="shared" si="268"/>
        <v/>
      </c>
      <c r="BZ39" s="20" t="str">
        <f t="shared" si="269"/>
        <v/>
      </c>
      <c r="CA39" s="18"/>
      <c r="CB39" s="3" t="str">
        <f>CE35</f>
        <v/>
      </c>
      <c r="CC39" s="3" t="str">
        <f>CF35</f>
        <v/>
      </c>
      <c r="CD39" s="3" t="str">
        <f>CG35</f>
        <v/>
      </c>
      <c r="CE39" s="3" t="str">
        <f t="shared" si="270"/>
        <v/>
      </c>
      <c r="CF39" s="3" t="str">
        <f t="shared" si="270"/>
        <v/>
      </c>
      <c r="CG39" s="3" t="str">
        <f t="shared" si="270"/>
        <v/>
      </c>
      <c r="CH39" s="3" t="str">
        <f t="shared" si="215"/>
        <v/>
      </c>
      <c r="CI39" s="8"/>
      <c r="CJ39" s="3" t="str">
        <f>CL35</f>
        <v/>
      </c>
      <c r="CK39" s="3" t="str">
        <f>CM35</f>
        <v/>
      </c>
      <c r="CL39" s="3" t="str">
        <f>CL38</f>
        <v/>
      </c>
      <c r="CM39" s="3" t="str">
        <f>CM38</f>
        <v/>
      </c>
      <c r="CN39" s="8"/>
      <c r="CO39" s="3" t="str">
        <f>CQ35</f>
        <v/>
      </c>
      <c r="CP39" s="3" t="str">
        <f>CR35</f>
        <v/>
      </c>
      <c r="CQ39" s="3" t="str">
        <f>CQ38</f>
        <v/>
      </c>
      <c r="CR39" s="3" t="str">
        <f>CR38</f>
        <v/>
      </c>
      <c r="CS39" s="8"/>
      <c r="CT39" s="3" t="str">
        <f>CV35</f>
        <v/>
      </c>
      <c r="CU39" s="3" t="str">
        <f>CW35</f>
        <v/>
      </c>
      <c r="CV39" s="3" t="str">
        <f>CV38</f>
        <v/>
      </c>
      <c r="CW39" s="3" t="str">
        <f>CW38</f>
        <v/>
      </c>
      <c r="CX39" s="8"/>
      <c r="CY39" s="3" t="str">
        <f>DB35</f>
        <v/>
      </c>
      <c r="CZ39" s="3" t="str">
        <f>DC35</f>
        <v/>
      </c>
      <c r="DA39" s="3" t="str">
        <f>DD35</f>
        <v/>
      </c>
      <c r="DB39" s="3" t="str">
        <f t="shared" si="271"/>
        <v/>
      </c>
      <c r="DC39" s="3" t="str">
        <f t="shared" si="271"/>
        <v/>
      </c>
      <c r="DD39" s="3" t="str">
        <f t="shared" si="271"/>
        <v/>
      </c>
      <c r="DE39" s="3" t="str">
        <f t="shared" si="271"/>
        <v/>
      </c>
      <c r="DF39" s="3" t="str">
        <f t="shared" si="262"/>
        <v/>
      </c>
      <c r="DG39" s="3" t="str">
        <f t="shared" si="216"/>
        <v/>
      </c>
      <c r="DH39" s="8"/>
      <c r="DI39" s="3" t="str">
        <f>DM35</f>
        <v/>
      </c>
      <c r="DJ39" s="3" t="str">
        <f>DN35</f>
        <v/>
      </c>
      <c r="DK39" s="3" t="str">
        <f>DO35</f>
        <v/>
      </c>
      <c r="DL39" s="3" t="str">
        <f>DP35</f>
        <v/>
      </c>
      <c r="DM39" s="3" t="str">
        <f t="shared" si="272"/>
        <v/>
      </c>
      <c r="DN39" s="3" t="str">
        <f t="shared" si="272"/>
        <v/>
      </c>
      <c r="DO39" s="3" t="str">
        <f t="shared" si="272"/>
        <v/>
      </c>
      <c r="DP39" s="3" t="str">
        <f t="shared" si="272"/>
        <v/>
      </c>
      <c r="DQ39" s="3" t="str">
        <f t="shared" si="263"/>
        <v/>
      </c>
      <c r="DR39" s="3" t="str">
        <f t="shared" si="263"/>
        <v/>
      </c>
      <c r="DS39" s="3" t="str">
        <f t="shared" si="217"/>
        <v/>
      </c>
      <c r="DT39" s="8"/>
      <c r="DU39" s="3" t="str">
        <f>DY36</f>
        <v/>
      </c>
      <c r="DV39" s="3" t="str">
        <f>DZ36</f>
        <v/>
      </c>
      <c r="DW39" s="3" t="str">
        <f>EA36</f>
        <v/>
      </c>
      <c r="DX39" s="3" t="str">
        <f>EB36</f>
        <v/>
      </c>
      <c r="DY39" s="3" t="str">
        <f t="shared" si="273"/>
        <v/>
      </c>
      <c r="DZ39" s="3" t="str">
        <f t="shared" si="273"/>
        <v/>
      </c>
      <c r="EA39" s="3" t="str">
        <f t="shared" si="273"/>
        <v/>
      </c>
      <c r="EB39" s="3" t="str">
        <f t="shared" si="273"/>
        <v/>
      </c>
      <c r="EC39" s="3" t="str">
        <f t="shared" si="218"/>
        <v/>
      </c>
      <c r="ED39" s="8"/>
      <c r="EE39" s="28" t="s">
        <v>277</v>
      </c>
      <c r="EF39" s="28" t="s">
        <v>277</v>
      </c>
      <c r="EG39" s="28" t="s">
        <v>277</v>
      </c>
      <c r="EH39" s="28" t="s">
        <v>277</v>
      </c>
      <c r="EI39" s="28" t="s">
        <v>277</v>
      </c>
      <c r="EJ39" s="28" t="s">
        <v>277</v>
      </c>
      <c r="EK39" s="28" t="s">
        <v>277</v>
      </c>
      <c r="EL39" s="28" t="s">
        <v>277</v>
      </c>
      <c r="EM39" s="28" t="s">
        <v>277</v>
      </c>
      <c r="EN39" s="28" t="s">
        <v>277</v>
      </c>
      <c r="EO39" s="8"/>
      <c r="EP39" s="9"/>
      <c r="EQ39" s="16" t="str">
        <f>EQ38</f>
        <v/>
      </c>
      <c r="ER39" s="16" t="str">
        <f>ER38</f>
        <v/>
      </c>
      <c r="ES39" s="16" t="str">
        <f>ES38</f>
        <v/>
      </c>
      <c r="ET39" s="16">
        <f>ET38</f>
        <v>0</v>
      </c>
      <c r="EU39" s="13"/>
      <c r="EV39" s="12" t="b">
        <f t="shared" si="219"/>
        <v>1</v>
      </c>
      <c r="EW39" s="3" t="b">
        <f t="shared" si="220"/>
        <v>1</v>
      </c>
      <c r="EX39" s="3" t="b">
        <f t="shared" si="221"/>
        <v>1</v>
      </c>
      <c r="EY39" s="3" t="b">
        <f t="shared" si="222"/>
        <v>1</v>
      </c>
      <c r="EZ39" s="3">
        <f t="shared" si="223"/>
        <v>0</v>
      </c>
      <c r="FA39" s="3">
        <f t="shared" si="224"/>
        <v>0</v>
      </c>
      <c r="FB39" s="3">
        <f t="shared" si="225"/>
        <v>0</v>
      </c>
      <c r="FC39" s="3">
        <f t="shared" si="226"/>
        <v>0</v>
      </c>
      <c r="FD39" s="3">
        <f t="shared" si="227"/>
        <v>0</v>
      </c>
      <c r="FE39" s="3" t="e">
        <f t="shared" si="228"/>
        <v>#VALUE!</v>
      </c>
      <c r="FF39" s="3">
        <f t="shared" si="229"/>
        <v>0</v>
      </c>
      <c r="FG39" s="3">
        <f t="shared" si="230"/>
        <v>0</v>
      </c>
      <c r="FH39" s="3" t="e">
        <f t="shared" si="12"/>
        <v>#VALUE!</v>
      </c>
      <c r="FI39" s="3" t="b">
        <f t="shared" si="231"/>
        <v>1</v>
      </c>
      <c r="FJ39" s="3" t="b">
        <f t="shared" si="232"/>
        <v>1</v>
      </c>
      <c r="FK39" s="3" t="b">
        <f t="shared" si="233"/>
        <v>1</v>
      </c>
      <c r="FL39" s="3" t="b">
        <f t="shared" si="234"/>
        <v>1</v>
      </c>
      <c r="FM39" s="3" t="b">
        <f t="shared" si="235"/>
        <v>1</v>
      </c>
      <c r="FN39" s="3" t="b">
        <f t="shared" si="236"/>
        <v>1</v>
      </c>
      <c r="FO39" s="3">
        <f t="shared" si="237"/>
        <v>0</v>
      </c>
      <c r="FP39" s="3">
        <f t="shared" si="238"/>
        <v>0</v>
      </c>
      <c r="FQ39" s="3">
        <f t="shared" si="239"/>
        <v>0</v>
      </c>
      <c r="FR39" s="3">
        <f t="shared" si="240"/>
        <v>0</v>
      </c>
      <c r="FS39" s="3">
        <f t="shared" si="241"/>
        <v>0</v>
      </c>
      <c r="FT39" s="3">
        <f t="shared" si="242"/>
        <v>0</v>
      </c>
      <c r="FU39" s="3">
        <f t="shared" si="243"/>
        <v>0</v>
      </c>
      <c r="FV39" s="21" t="b">
        <f t="shared" si="257"/>
        <v>0</v>
      </c>
      <c r="FW39" s="24">
        <f t="shared" si="244"/>
        <v>1</v>
      </c>
      <c r="FX39" s="24">
        <f t="shared" si="258"/>
        <v>0</v>
      </c>
      <c r="FY39" s="29" t="e">
        <f t="shared" si="259"/>
        <v>#VALUE!</v>
      </c>
      <c r="FZ39" s="24" t="e">
        <f t="shared" si="260"/>
        <v>#VALUE!</v>
      </c>
      <c r="GA39" s="24" t="e">
        <f t="shared" si="261"/>
        <v>#VALUE!</v>
      </c>
      <c r="GB39" s="24">
        <f t="shared" si="245"/>
        <v>1</v>
      </c>
      <c r="GC39" s="24" t="e">
        <f t="shared" si="246"/>
        <v>#VALUE!</v>
      </c>
      <c r="GD39" s="24" t="e">
        <f t="shared" si="247"/>
        <v>#VALUE!</v>
      </c>
      <c r="GE39" s="24" t="e">
        <f t="shared" si="248"/>
        <v>#VALUE!</v>
      </c>
      <c r="GF39" s="24">
        <f t="shared" si="249"/>
        <v>0</v>
      </c>
      <c r="GG39" s="24">
        <f t="shared" si="250"/>
        <v>0</v>
      </c>
      <c r="GH39" s="24">
        <f t="shared" si="251"/>
        <v>0</v>
      </c>
      <c r="GI39" s="24">
        <f t="shared" si="252"/>
        <v>0</v>
      </c>
      <c r="GJ39" s="24">
        <f t="shared" si="253"/>
        <v>2</v>
      </c>
      <c r="GK39" s="24">
        <f t="shared" si="254"/>
        <v>2</v>
      </c>
      <c r="GL39" s="24">
        <f t="shared" si="255"/>
        <v>2</v>
      </c>
      <c r="GM39" s="31">
        <f t="shared" si="256"/>
        <v>2</v>
      </c>
      <c r="GN39" s="13"/>
      <c r="GO39" s="12"/>
    </row>
    <row r="40" spans="1:197" s="3" customFormat="1">
      <c r="A40" s="115" t="s">
        <v>279</v>
      </c>
      <c r="B40" s="115" t="s">
        <v>279</v>
      </c>
      <c r="C40" s="115" t="s">
        <v>279</v>
      </c>
      <c r="D40" s="115" t="s">
        <v>279</v>
      </c>
      <c r="E40" s="115" t="s">
        <v>279</v>
      </c>
      <c r="F40" s="115" t="s">
        <v>279</v>
      </c>
      <c r="G40" s="115" t="s">
        <v>279</v>
      </c>
      <c r="H40" s="115"/>
      <c r="I40" s="115"/>
      <c r="J40" s="115" t="s">
        <v>279</v>
      </c>
      <c r="K40" s="115" t="s">
        <v>279</v>
      </c>
      <c r="L40" s="115" t="s">
        <v>279</v>
      </c>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116"/>
      <c r="BD40" s="8"/>
      <c r="BE40" s="8"/>
      <c r="BP40" s="8"/>
      <c r="BQ40" s="20" t="str">
        <f t="shared" si="264"/>
        <v/>
      </c>
      <c r="BR40" s="20" t="str">
        <f>BR37</f>
        <v/>
      </c>
      <c r="BS40" s="20" t="str">
        <f>IF(FV34=FALSE,C38,"")</f>
        <v/>
      </c>
      <c r="BT40" s="22" t="str">
        <f t="shared" si="31"/>
        <v/>
      </c>
      <c r="BU40" s="20" t="str">
        <f t="shared" si="265"/>
        <v/>
      </c>
      <c r="BV40" s="20" t="str">
        <f t="shared" si="266"/>
        <v/>
      </c>
      <c r="BW40" s="20" t="str">
        <f t="shared" si="267"/>
        <v/>
      </c>
      <c r="BX40" s="22" t="str">
        <f t="shared" si="267"/>
        <v/>
      </c>
      <c r="BY40" s="20" t="str">
        <f t="shared" si="268"/>
        <v/>
      </c>
      <c r="BZ40" s="20" t="str">
        <f t="shared" si="269"/>
        <v/>
      </c>
      <c r="CA40" s="18"/>
      <c r="CB40" s="3" t="str">
        <f t="shared" ref="CB40:CD42" si="274">CB37</f>
        <v/>
      </c>
      <c r="CC40" s="3" t="str">
        <f t="shared" si="274"/>
        <v/>
      </c>
      <c r="CD40" s="3" t="str">
        <f t="shared" si="274"/>
        <v/>
      </c>
      <c r="CE40" s="3" t="str">
        <f>IF(ET40=1, EQ40,"")</f>
        <v/>
      </c>
      <c r="CF40" s="3" t="str">
        <f>IF(ET40=1, ER40,"")</f>
        <v/>
      </c>
      <c r="CG40" s="3" t="str">
        <f>IF(ET40=1, ES40,"")</f>
        <v/>
      </c>
      <c r="CH40" s="3" t="str">
        <f t="shared" si="215"/>
        <v/>
      </c>
      <c r="CI40" s="8"/>
      <c r="CJ40" s="3" t="str">
        <f t="shared" ref="CJ40:CK42" si="275">CJ37</f>
        <v/>
      </c>
      <c r="CK40" s="3" t="str">
        <f t="shared" si="275"/>
        <v/>
      </c>
      <c r="CL40" s="3" t="str">
        <f>IF(ET38=2,V38,"")</f>
        <v/>
      </c>
      <c r="CM40" s="3" t="str">
        <f>IF(ET38=2,W38,"")</f>
        <v/>
      </c>
      <c r="CN40" s="8"/>
      <c r="CO40" s="3" t="str">
        <f t="shared" ref="CO40:CP42" si="276">CO37</f>
        <v/>
      </c>
      <c r="CP40" s="3" t="str">
        <f t="shared" si="276"/>
        <v/>
      </c>
      <c r="CQ40" s="3" t="str">
        <f>IF(ET38=3,AG38,"")</f>
        <v/>
      </c>
      <c r="CR40" s="3" t="str">
        <f>IF(ET38=3,AH38,"")</f>
        <v/>
      </c>
      <c r="CS40" s="8"/>
      <c r="CT40" s="3" t="str">
        <f t="shared" ref="CT40:CU42" si="277">CT37</f>
        <v/>
      </c>
      <c r="CU40" s="3" t="str">
        <f t="shared" si="277"/>
        <v/>
      </c>
      <c r="CV40" s="3" t="str">
        <f>IF(ET38=4,AJ38,"")</f>
        <v/>
      </c>
      <c r="CW40" s="3" t="str">
        <f>IF(ET38=4,AK38,"")</f>
        <v/>
      </c>
      <c r="CX40" s="8"/>
      <c r="CY40" s="3" t="str">
        <f t="shared" ref="CY40:DA42" si="278">CY37</f>
        <v/>
      </c>
      <c r="CZ40" s="3" t="str">
        <f t="shared" si="278"/>
        <v/>
      </c>
      <c r="DA40" s="3" t="str">
        <f t="shared" si="278"/>
        <v/>
      </c>
      <c r="DB40" s="3" t="str">
        <f>IF(ET38=5,AM38,"")</f>
        <v/>
      </c>
      <c r="DC40" s="3" t="str">
        <f>IF(ET38=5,AN38,"")</f>
        <v/>
      </c>
      <c r="DD40" s="3" t="str">
        <f>IF(ET38=5,AO38,"")</f>
        <v/>
      </c>
      <c r="DE40" s="3" t="str">
        <f>IF(ET38=5,AP38,"")</f>
        <v/>
      </c>
      <c r="DF40" s="3" t="str">
        <f t="shared" si="262"/>
        <v/>
      </c>
      <c r="DG40" s="3" t="str">
        <f t="shared" si="216"/>
        <v/>
      </c>
      <c r="DH40" s="8"/>
      <c r="DI40" s="3" t="str">
        <f t="shared" ref="DI40:DL42" si="279">DI37</f>
        <v/>
      </c>
      <c r="DJ40" s="3" t="str">
        <f t="shared" si="279"/>
        <v/>
      </c>
      <c r="DK40" s="3" t="str">
        <f t="shared" si="279"/>
        <v/>
      </c>
      <c r="DL40" s="3" t="str">
        <f t="shared" si="279"/>
        <v/>
      </c>
      <c r="DM40" s="3" t="str">
        <f>IF(ET38=6,AS38,"")</f>
        <v/>
      </c>
      <c r="DN40" s="3" t="str">
        <f>IF(ET38=6,AT38,"")</f>
        <v/>
      </c>
      <c r="DO40" s="3" t="str">
        <f>IF(ET38=6,AU38,"")</f>
        <v/>
      </c>
      <c r="DP40" s="3" t="str">
        <f>IF(ET38=6,AV38,"")</f>
        <v/>
      </c>
      <c r="DQ40" s="3" t="str">
        <f t="shared" ref="DQ40:DR43" si="280">DQ39</f>
        <v/>
      </c>
      <c r="DR40" s="3" t="str">
        <f t="shared" si="280"/>
        <v/>
      </c>
      <c r="DS40" s="3" t="str">
        <f t="shared" si="217"/>
        <v/>
      </c>
      <c r="DT40" s="8"/>
      <c r="DU40" s="3" t="str">
        <f t="shared" ref="DU40:DX42" si="281">DU37</f>
        <v/>
      </c>
      <c r="DV40" s="3" t="str">
        <f t="shared" si="281"/>
        <v/>
      </c>
      <c r="DW40" s="3" t="str">
        <f t="shared" si="281"/>
        <v/>
      </c>
      <c r="DX40" s="3" t="str">
        <f t="shared" si="281"/>
        <v/>
      </c>
      <c r="DY40" s="3" t="str">
        <f>IF(ET38=7,AZ38,"")</f>
        <v/>
      </c>
      <c r="DZ40" s="3" t="str">
        <f>IF(ET38=7,BA38,"")</f>
        <v/>
      </c>
      <c r="EA40" s="3" t="str">
        <f>IF(ET38=7,BB38,"")</f>
        <v/>
      </c>
      <c r="EB40" s="3" t="str">
        <f>IF(ET38=7,BC38,"")</f>
        <v/>
      </c>
      <c r="EC40" s="3" t="str">
        <f t="shared" si="218"/>
        <v/>
      </c>
      <c r="ED40" s="8"/>
      <c r="EE40" s="28" t="s">
        <v>277</v>
      </c>
      <c r="EF40" s="28" t="s">
        <v>277</v>
      </c>
      <c r="EG40" s="28" t="s">
        <v>277</v>
      </c>
      <c r="EH40" s="28" t="s">
        <v>277</v>
      </c>
      <c r="EI40" s="28" t="s">
        <v>277</v>
      </c>
      <c r="EJ40" s="28" t="s">
        <v>277</v>
      </c>
      <c r="EK40" s="28" t="s">
        <v>277</v>
      </c>
      <c r="EL40" s="28" t="s">
        <v>277</v>
      </c>
      <c r="EM40" s="28" t="s">
        <v>277</v>
      </c>
      <c r="EN40" s="28" t="s">
        <v>277</v>
      </c>
      <c r="EO40" s="8"/>
      <c r="EP40" s="9"/>
      <c r="EQ40" s="16" t="str">
        <f>IF(FD38&gt;0, (N38+Y38+R38+AC38), "")</f>
        <v/>
      </c>
      <c r="ER40" s="26" t="str">
        <f>IF(FD38&gt;0,FE38,"")</f>
        <v/>
      </c>
      <c r="ES40" s="16" t="str">
        <f>IF(FD38&gt;0, (P38+AA38+T38+AE38), "")</f>
        <v/>
      </c>
      <c r="ET40" s="16">
        <f>ET38</f>
        <v>0</v>
      </c>
      <c r="EU40" s="13"/>
      <c r="EV40" s="12" t="b">
        <f t="shared" si="219"/>
        <v>1</v>
      </c>
      <c r="EW40" s="3" t="b">
        <f t="shared" si="220"/>
        <v>1</v>
      </c>
      <c r="EX40" s="3" t="b">
        <f t="shared" si="221"/>
        <v>1</v>
      </c>
      <c r="EY40" s="3" t="b">
        <f t="shared" si="222"/>
        <v>1</v>
      </c>
      <c r="EZ40" s="3">
        <f t="shared" si="223"/>
        <v>0</v>
      </c>
      <c r="FA40" s="3">
        <f t="shared" si="224"/>
        <v>0</v>
      </c>
      <c r="FB40" s="3">
        <f t="shared" si="225"/>
        <v>0</v>
      </c>
      <c r="FC40" s="3">
        <f t="shared" si="226"/>
        <v>0</v>
      </c>
      <c r="FD40" s="3">
        <f t="shared" si="227"/>
        <v>0</v>
      </c>
      <c r="FE40" s="3" t="e">
        <f t="shared" si="228"/>
        <v>#VALUE!</v>
      </c>
      <c r="FF40" s="3">
        <f t="shared" si="229"/>
        <v>0</v>
      </c>
      <c r="FG40" s="3">
        <f t="shared" si="230"/>
        <v>0</v>
      </c>
      <c r="FH40" s="3" t="e">
        <f t="shared" si="12"/>
        <v>#VALUE!</v>
      </c>
      <c r="FI40" s="3" t="b">
        <f t="shared" si="231"/>
        <v>1</v>
      </c>
      <c r="FJ40" s="3" t="b">
        <f t="shared" si="232"/>
        <v>1</v>
      </c>
      <c r="FK40" s="3" t="b">
        <f t="shared" si="233"/>
        <v>1</v>
      </c>
      <c r="FL40" s="3" t="b">
        <f t="shared" si="234"/>
        <v>1</v>
      </c>
      <c r="FM40" s="3" t="b">
        <f t="shared" si="235"/>
        <v>1</v>
      </c>
      <c r="FN40" s="3" t="b">
        <f t="shared" si="236"/>
        <v>1</v>
      </c>
      <c r="FO40" s="3">
        <f t="shared" si="237"/>
        <v>0</v>
      </c>
      <c r="FP40" s="3">
        <f t="shared" si="238"/>
        <v>0</v>
      </c>
      <c r="FQ40" s="3">
        <f t="shared" si="239"/>
        <v>0</v>
      </c>
      <c r="FR40" s="3">
        <f t="shared" si="240"/>
        <v>0</v>
      </c>
      <c r="FS40" s="3">
        <f t="shared" si="241"/>
        <v>0</v>
      </c>
      <c r="FT40" s="3">
        <f t="shared" si="242"/>
        <v>0</v>
      </c>
      <c r="FU40" s="3">
        <f t="shared" si="243"/>
        <v>0</v>
      </c>
      <c r="FV40" s="21" t="b">
        <f t="shared" si="257"/>
        <v>0</v>
      </c>
      <c r="FW40" s="24">
        <f t="shared" si="244"/>
        <v>1</v>
      </c>
      <c r="FX40" s="24">
        <f t="shared" si="258"/>
        <v>0</v>
      </c>
      <c r="FY40" s="29" t="e">
        <f t="shared" si="259"/>
        <v>#VALUE!</v>
      </c>
      <c r="FZ40" s="24" t="e">
        <f t="shared" si="260"/>
        <v>#VALUE!</v>
      </c>
      <c r="GA40" s="24" t="e">
        <f t="shared" si="261"/>
        <v>#VALUE!</v>
      </c>
      <c r="GB40" s="24">
        <f t="shared" si="245"/>
        <v>1</v>
      </c>
      <c r="GC40" s="24" t="e">
        <f t="shared" si="246"/>
        <v>#VALUE!</v>
      </c>
      <c r="GD40" s="24" t="e">
        <f t="shared" si="247"/>
        <v>#VALUE!</v>
      </c>
      <c r="GE40" s="24" t="e">
        <f t="shared" si="248"/>
        <v>#VALUE!</v>
      </c>
      <c r="GF40" s="24">
        <f t="shared" si="249"/>
        <v>0</v>
      </c>
      <c r="GG40" s="24">
        <f t="shared" si="250"/>
        <v>0</v>
      </c>
      <c r="GH40" s="24">
        <f t="shared" si="251"/>
        <v>0</v>
      </c>
      <c r="GI40" s="24">
        <f t="shared" si="252"/>
        <v>0</v>
      </c>
      <c r="GJ40" s="24">
        <f t="shared" si="253"/>
        <v>2</v>
      </c>
      <c r="GK40" s="24">
        <f t="shared" si="254"/>
        <v>2</v>
      </c>
      <c r="GL40" s="24">
        <f t="shared" si="255"/>
        <v>2</v>
      </c>
      <c r="GM40" s="31">
        <f t="shared" si="256"/>
        <v>2</v>
      </c>
      <c r="GN40" s="13"/>
      <c r="GO40" s="12"/>
    </row>
    <row r="41" spans="1:197" s="3" customFormat="1">
      <c r="A41" s="115" t="s">
        <v>279</v>
      </c>
      <c r="B41" s="115" t="s">
        <v>279</v>
      </c>
      <c r="C41" s="115" t="s">
        <v>279</v>
      </c>
      <c r="D41" s="115" t="s">
        <v>279</v>
      </c>
      <c r="E41" s="115" t="s">
        <v>279</v>
      </c>
      <c r="F41" s="115" t="s">
        <v>279</v>
      </c>
      <c r="G41" s="115" t="s">
        <v>279</v>
      </c>
      <c r="H41" s="115"/>
      <c r="I41" s="115"/>
      <c r="J41" s="115" t="s">
        <v>279</v>
      </c>
      <c r="K41" s="115" t="s">
        <v>279</v>
      </c>
      <c r="L41" s="115" t="s">
        <v>279</v>
      </c>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116"/>
      <c r="BD41" s="8"/>
      <c r="BE41" s="8"/>
      <c r="BP41" s="8"/>
      <c r="BQ41" s="20" t="str">
        <f t="shared" si="264"/>
        <v/>
      </c>
      <c r="BR41" s="20" t="str">
        <f>BR38</f>
        <v/>
      </c>
      <c r="BS41" s="20" t="str">
        <f>BS40</f>
        <v/>
      </c>
      <c r="BT41" s="22" t="str">
        <f t="shared" si="31"/>
        <v/>
      </c>
      <c r="BU41" s="20" t="str">
        <f t="shared" si="265"/>
        <v/>
      </c>
      <c r="BV41" s="20" t="str">
        <f t="shared" si="266"/>
        <v/>
      </c>
      <c r="BW41" s="20" t="str">
        <f t="shared" si="267"/>
        <v/>
      </c>
      <c r="BX41" s="22" t="str">
        <f t="shared" si="267"/>
        <v/>
      </c>
      <c r="BY41" s="20" t="str">
        <f t="shared" si="268"/>
        <v/>
      </c>
      <c r="BZ41" s="20" t="str">
        <f t="shared" si="269"/>
        <v/>
      </c>
      <c r="CA41" s="18"/>
      <c r="CB41" s="3" t="str">
        <f t="shared" si="274"/>
        <v/>
      </c>
      <c r="CC41" s="3" t="str">
        <f t="shared" si="274"/>
        <v/>
      </c>
      <c r="CD41" s="3" t="str">
        <f t="shared" si="274"/>
        <v/>
      </c>
      <c r="CE41" s="3" t="str">
        <f t="shared" ref="CE41:CG43" si="282">CE40</f>
        <v/>
      </c>
      <c r="CF41" s="3" t="str">
        <f t="shared" si="282"/>
        <v/>
      </c>
      <c r="CG41" s="3" t="str">
        <f t="shared" si="282"/>
        <v/>
      </c>
      <c r="CH41" s="3" t="str">
        <f t="shared" si="215"/>
        <v/>
      </c>
      <c r="CI41" s="8"/>
      <c r="CJ41" s="3" t="str">
        <f t="shared" si="275"/>
        <v/>
      </c>
      <c r="CK41" s="3" t="str">
        <f t="shared" si="275"/>
        <v/>
      </c>
      <c r="CL41" s="3" t="str">
        <f t="shared" ref="CL41:CM43" si="283">CL40</f>
        <v/>
      </c>
      <c r="CM41" s="3" t="str">
        <f t="shared" si="283"/>
        <v/>
      </c>
      <c r="CN41" s="8"/>
      <c r="CO41" s="3" t="str">
        <f t="shared" si="276"/>
        <v/>
      </c>
      <c r="CP41" s="3" t="str">
        <f t="shared" si="276"/>
        <v/>
      </c>
      <c r="CQ41" s="3" t="str">
        <f t="shared" ref="CQ41:CR43" si="284">CQ40</f>
        <v/>
      </c>
      <c r="CR41" s="3" t="str">
        <f t="shared" si="284"/>
        <v/>
      </c>
      <c r="CS41" s="8"/>
      <c r="CT41" s="3" t="str">
        <f t="shared" si="277"/>
        <v/>
      </c>
      <c r="CU41" s="3" t="str">
        <f t="shared" si="277"/>
        <v/>
      </c>
      <c r="CV41" s="3" t="str">
        <f t="shared" ref="CV41:CW43" si="285">CV40</f>
        <v/>
      </c>
      <c r="CW41" s="3" t="str">
        <f t="shared" si="285"/>
        <v/>
      </c>
      <c r="CX41" s="8"/>
      <c r="CY41" s="3" t="str">
        <f t="shared" si="278"/>
        <v/>
      </c>
      <c r="CZ41" s="3" t="str">
        <f t="shared" si="278"/>
        <v/>
      </c>
      <c r="DA41" s="3" t="str">
        <f t="shared" si="278"/>
        <v/>
      </c>
      <c r="DB41" s="3" t="str">
        <f t="shared" ref="DB41:DE43" si="286">DB40</f>
        <v/>
      </c>
      <c r="DC41" s="3" t="str">
        <f t="shared" si="286"/>
        <v/>
      </c>
      <c r="DD41" s="3" t="str">
        <f t="shared" si="286"/>
        <v/>
      </c>
      <c r="DE41" s="3" t="str">
        <f t="shared" si="286"/>
        <v/>
      </c>
      <c r="DF41" s="3" t="str">
        <f t="shared" si="262"/>
        <v/>
      </c>
      <c r="DG41" s="3" t="str">
        <f t="shared" si="216"/>
        <v/>
      </c>
      <c r="DH41" s="8"/>
      <c r="DI41" s="3" t="str">
        <f t="shared" si="279"/>
        <v/>
      </c>
      <c r="DJ41" s="3" t="str">
        <f t="shared" si="279"/>
        <v/>
      </c>
      <c r="DK41" s="3" t="str">
        <f t="shared" si="279"/>
        <v/>
      </c>
      <c r="DL41" s="3" t="str">
        <f t="shared" si="279"/>
        <v/>
      </c>
      <c r="DM41" s="3" t="str">
        <f t="shared" ref="DM41:DP43" si="287">DM40</f>
        <v/>
      </c>
      <c r="DN41" s="3" t="str">
        <f t="shared" si="287"/>
        <v/>
      </c>
      <c r="DO41" s="3" t="str">
        <f t="shared" si="287"/>
        <v/>
      </c>
      <c r="DP41" s="3" t="str">
        <f t="shared" si="287"/>
        <v/>
      </c>
      <c r="DQ41" s="3" t="str">
        <f t="shared" si="280"/>
        <v/>
      </c>
      <c r="DR41" s="3" t="str">
        <f t="shared" si="280"/>
        <v/>
      </c>
      <c r="DS41" s="3" t="str">
        <f t="shared" si="217"/>
        <v/>
      </c>
      <c r="DT41" s="8"/>
      <c r="DU41" s="3" t="str">
        <f t="shared" si="281"/>
        <v/>
      </c>
      <c r="DV41" s="3" t="str">
        <f t="shared" si="281"/>
        <v/>
      </c>
      <c r="DW41" s="3" t="str">
        <f t="shared" si="281"/>
        <v/>
      </c>
      <c r="DX41" s="3" t="str">
        <f t="shared" si="281"/>
        <v/>
      </c>
      <c r="DY41" s="3" t="str">
        <f t="shared" ref="DY41:EB43" si="288">DY40</f>
        <v/>
      </c>
      <c r="DZ41" s="3" t="str">
        <f t="shared" si="288"/>
        <v/>
      </c>
      <c r="EA41" s="3" t="str">
        <f t="shared" si="288"/>
        <v/>
      </c>
      <c r="EB41" s="3" t="str">
        <f t="shared" si="288"/>
        <v/>
      </c>
      <c r="EC41" s="3" t="str">
        <f t="shared" si="218"/>
        <v/>
      </c>
      <c r="ED41" s="8"/>
      <c r="EE41" s="28" t="s">
        <v>277</v>
      </c>
      <c r="EF41" s="28" t="s">
        <v>277</v>
      </c>
      <c r="EG41" s="28" t="s">
        <v>277</v>
      </c>
      <c r="EH41" s="28" t="s">
        <v>277</v>
      </c>
      <c r="EI41" s="28" t="s">
        <v>277</v>
      </c>
      <c r="EJ41" s="28" t="s">
        <v>277</v>
      </c>
      <c r="EK41" s="28" t="s">
        <v>277</v>
      </c>
      <c r="EL41" s="28" t="s">
        <v>277</v>
      </c>
      <c r="EM41" s="28" t="s">
        <v>277</v>
      </c>
      <c r="EN41" s="28" t="s">
        <v>277</v>
      </c>
      <c r="EO41" s="8"/>
      <c r="EP41" s="9"/>
      <c r="EQ41" s="16" t="str">
        <f t="shared" ref="EQ41:ET43" si="289">EQ40</f>
        <v/>
      </c>
      <c r="ER41" s="16" t="str">
        <f t="shared" si="289"/>
        <v/>
      </c>
      <c r="ES41" s="16" t="str">
        <f t="shared" si="289"/>
        <v/>
      </c>
      <c r="ET41" s="16">
        <f t="shared" si="289"/>
        <v>0</v>
      </c>
      <c r="EU41" s="13"/>
      <c r="EV41" s="12" t="b">
        <f t="shared" si="219"/>
        <v>1</v>
      </c>
      <c r="EW41" s="3" t="b">
        <f t="shared" si="220"/>
        <v>1</v>
      </c>
      <c r="EX41" s="3" t="b">
        <f t="shared" si="221"/>
        <v>1</v>
      </c>
      <c r="EY41" s="3" t="b">
        <f t="shared" si="222"/>
        <v>1</v>
      </c>
      <c r="EZ41" s="3">
        <f t="shared" si="223"/>
        <v>0</v>
      </c>
      <c r="FA41" s="3">
        <f t="shared" si="224"/>
        <v>0</v>
      </c>
      <c r="FB41" s="3">
        <f t="shared" si="225"/>
        <v>0</v>
      </c>
      <c r="FC41" s="3">
        <f t="shared" si="226"/>
        <v>0</v>
      </c>
      <c r="FD41" s="3">
        <f t="shared" si="227"/>
        <v>0</v>
      </c>
      <c r="FE41" s="3" t="e">
        <f t="shared" si="228"/>
        <v>#VALUE!</v>
      </c>
      <c r="FF41" s="3">
        <f t="shared" si="229"/>
        <v>0</v>
      </c>
      <c r="FG41" s="3">
        <f t="shared" si="230"/>
        <v>0</v>
      </c>
      <c r="FH41" s="3" t="e">
        <f t="shared" si="12"/>
        <v>#VALUE!</v>
      </c>
      <c r="FI41" s="3" t="b">
        <f t="shared" si="231"/>
        <v>1</v>
      </c>
      <c r="FJ41" s="3" t="b">
        <f t="shared" si="232"/>
        <v>1</v>
      </c>
      <c r="FK41" s="3" t="b">
        <f t="shared" si="233"/>
        <v>1</v>
      </c>
      <c r="FL41" s="3" t="b">
        <f t="shared" si="234"/>
        <v>1</v>
      </c>
      <c r="FM41" s="3" t="b">
        <f t="shared" si="235"/>
        <v>1</v>
      </c>
      <c r="FN41" s="3" t="b">
        <f t="shared" si="236"/>
        <v>1</v>
      </c>
      <c r="FO41" s="3">
        <f t="shared" si="237"/>
        <v>0</v>
      </c>
      <c r="FP41" s="3">
        <f t="shared" si="238"/>
        <v>0</v>
      </c>
      <c r="FQ41" s="3">
        <f t="shared" si="239"/>
        <v>0</v>
      </c>
      <c r="FR41" s="3">
        <f t="shared" si="240"/>
        <v>0</v>
      </c>
      <c r="FS41" s="3">
        <f t="shared" si="241"/>
        <v>0</v>
      </c>
      <c r="FT41" s="3">
        <f t="shared" si="242"/>
        <v>0</v>
      </c>
      <c r="FU41" s="3">
        <f t="shared" si="243"/>
        <v>0</v>
      </c>
      <c r="FV41" s="21" t="b">
        <f t="shared" si="257"/>
        <v>0</v>
      </c>
      <c r="FW41" s="24">
        <f t="shared" si="244"/>
        <v>1</v>
      </c>
      <c r="FX41" s="24">
        <f t="shared" si="258"/>
        <v>0</v>
      </c>
      <c r="FY41" s="29" t="e">
        <f t="shared" si="259"/>
        <v>#VALUE!</v>
      </c>
      <c r="FZ41" s="24" t="e">
        <f t="shared" si="260"/>
        <v>#VALUE!</v>
      </c>
      <c r="GA41" s="24" t="e">
        <f t="shared" si="261"/>
        <v>#VALUE!</v>
      </c>
      <c r="GB41" s="24">
        <f t="shared" si="245"/>
        <v>1</v>
      </c>
      <c r="GC41" s="24" t="e">
        <f t="shared" si="246"/>
        <v>#VALUE!</v>
      </c>
      <c r="GD41" s="24" t="e">
        <f t="shared" si="247"/>
        <v>#VALUE!</v>
      </c>
      <c r="GE41" s="24" t="e">
        <f t="shared" si="248"/>
        <v>#VALUE!</v>
      </c>
      <c r="GF41" s="24">
        <f t="shared" si="249"/>
        <v>0</v>
      </c>
      <c r="GG41" s="24">
        <f t="shared" si="250"/>
        <v>0</v>
      </c>
      <c r="GH41" s="24">
        <f t="shared" si="251"/>
        <v>0</v>
      </c>
      <c r="GI41" s="24">
        <f t="shared" si="252"/>
        <v>0</v>
      </c>
      <c r="GJ41" s="24">
        <f t="shared" si="253"/>
        <v>2</v>
      </c>
      <c r="GK41" s="24">
        <f t="shared" si="254"/>
        <v>2</v>
      </c>
      <c r="GL41" s="24">
        <f t="shared" si="255"/>
        <v>2</v>
      </c>
      <c r="GM41" s="31">
        <f t="shared" si="256"/>
        <v>2</v>
      </c>
      <c r="GN41" s="13"/>
      <c r="GO41" s="12"/>
    </row>
    <row r="42" spans="1:197" s="3" customFormat="1">
      <c r="A42" s="115" t="s">
        <v>279</v>
      </c>
      <c r="B42" s="115" t="s">
        <v>279</v>
      </c>
      <c r="C42" s="115" t="s">
        <v>279</v>
      </c>
      <c r="D42" s="115" t="s">
        <v>279</v>
      </c>
      <c r="E42" s="115" t="s">
        <v>279</v>
      </c>
      <c r="F42" s="115" t="s">
        <v>279</v>
      </c>
      <c r="G42" s="115" t="s">
        <v>279</v>
      </c>
      <c r="H42" s="115"/>
      <c r="I42" s="115"/>
      <c r="J42" s="115" t="s">
        <v>279</v>
      </c>
      <c r="K42" s="115" t="s">
        <v>279</v>
      </c>
      <c r="L42" s="115" t="s">
        <v>279</v>
      </c>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116"/>
      <c r="BD42" s="8"/>
      <c r="BE42" s="8"/>
      <c r="BP42" s="8"/>
      <c r="BQ42" s="20" t="str">
        <f t="shared" si="264"/>
        <v/>
      </c>
      <c r="BR42" s="20" t="str">
        <f>BR39</f>
        <v/>
      </c>
      <c r="BS42" s="20" t="str">
        <f>BS41</f>
        <v/>
      </c>
      <c r="BT42" s="22" t="str">
        <f t="shared" si="31"/>
        <v/>
      </c>
      <c r="BU42" s="20" t="str">
        <f t="shared" si="265"/>
        <v/>
      </c>
      <c r="BV42" s="20" t="str">
        <f t="shared" si="266"/>
        <v/>
      </c>
      <c r="BW42" s="20" t="str">
        <f t="shared" si="267"/>
        <v/>
      </c>
      <c r="BX42" s="22" t="str">
        <f t="shared" si="267"/>
        <v/>
      </c>
      <c r="BY42" s="20" t="str">
        <f t="shared" si="268"/>
        <v/>
      </c>
      <c r="BZ42" s="20" t="str">
        <f t="shared" si="269"/>
        <v/>
      </c>
      <c r="CA42" s="18"/>
      <c r="CB42" s="3" t="str">
        <f t="shared" si="274"/>
        <v/>
      </c>
      <c r="CC42" s="3" t="str">
        <f t="shared" si="274"/>
        <v/>
      </c>
      <c r="CD42" s="3" t="str">
        <f t="shared" si="274"/>
        <v/>
      </c>
      <c r="CE42" s="3" t="str">
        <f t="shared" si="282"/>
        <v/>
      </c>
      <c r="CF42" s="3" t="str">
        <f t="shared" si="282"/>
        <v/>
      </c>
      <c r="CG42" s="3" t="str">
        <f t="shared" si="282"/>
        <v/>
      </c>
      <c r="CH42" s="3" t="str">
        <f t="shared" si="215"/>
        <v/>
      </c>
      <c r="CI42" s="8"/>
      <c r="CJ42" s="3" t="str">
        <f t="shared" si="275"/>
        <v/>
      </c>
      <c r="CK42" s="3" t="str">
        <f t="shared" si="275"/>
        <v/>
      </c>
      <c r="CL42" s="3" t="str">
        <f t="shared" si="283"/>
        <v/>
      </c>
      <c r="CM42" s="3" t="str">
        <f t="shared" si="283"/>
        <v/>
      </c>
      <c r="CN42" s="8"/>
      <c r="CO42" s="3" t="str">
        <f t="shared" si="276"/>
        <v/>
      </c>
      <c r="CP42" s="3" t="str">
        <f t="shared" si="276"/>
        <v/>
      </c>
      <c r="CQ42" s="3" t="str">
        <f t="shared" si="284"/>
        <v/>
      </c>
      <c r="CR42" s="3" t="str">
        <f t="shared" si="284"/>
        <v/>
      </c>
      <c r="CS42" s="8"/>
      <c r="CT42" s="3" t="str">
        <f t="shared" si="277"/>
        <v/>
      </c>
      <c r="CU42" s="3" t="str">
        <f t="shared" si="277"/>
        <v/>
      </c>
      <c r="CV42" s="3" t="str">
        <f t="shared" si="285"/>
        <v/>
      </c>
      <c r="CW42" s="3" t="str">
        <f t="shared" si="285"/>
        <v/>
      </c>
      <c r="CX42" s="8"/>
      <c r="CY42" s="3" t="str">
        <f t="shared" si="278"/>
        <v/>
      </c>
      <c r="CZ42" s="3" t="str">
        <f t="shared" si="278"/>
        <v/>
      </c>
      <c r="DA42" s="3" t="str">
        <f t="shared" si="278"/>
        <v/>
      </c>
      <c r="DB42" s="3" t="str">
        <f t="shared" si="286"/>
        <v/>
      </c>
      <c r="DC42" s="3" t="str">
        <f t="shared" si="286"/>
        <v/>
      </c>
      <c r="DD42" s="3" t="str">
        <f t="shared" si="286"/>
        <v/>
      </c>
      <c r="DE42" s="3" t="str">
        <f t="shared" si="286"/>
        <v/>
      </c>
      <c r="DF42" s="3" t="str">
        <f t="shared" si="262"/>
        <v/>
      </c>
      <c r="DG42" s="3" t="str">
        <f t="shared" si="216"/>
        <v/>
      </c>
      <c r="DH42" s="8"/>
      <c r="DI42" s="3" t="str">
        <f t="shared" si="279"/>
        <v/>
      </c>
      <c r="DJ42" s="3" t="str">
        <f t="shared" si="279"/>
        <v/>
      </c>
      <c r="DK42" s="3" t="str">
        <f t="shared" si="279"/>
        <v/>
      </c>
      <c r="DL42" s="3" t="str">
        <f t="shared" si="279"/>
        <v/>
      </c>
      <c r="DM42" s="3" t="str">
        <f t="shared" si="287"/>
        <v/>
      </c>
      <c r="DN42" s="3" t="str">
        <f t="shared" si="287"/>
        <v/>
      </c>
      <c r="DO42" s="3" t="str">
        <f t="shared" si="287"/>
        <v/>
      </c>
      <c r="DP42" s="3" t="str">
        <f t="shared" si="287"/>
        <v/>
      </c>
      <c r="DQ42" s="3" t="str">
        <f t="shared" si="280"/>
        <v/>
      </c>
      <c r="DR42" s="3" t="str">
        <f t="shared" si="280"/>
        <v/>
      </c>
      <c r="DS42" s="3" t="str">
        <f t="shared" si="217"/>
        <v/>
      </c>
      <c r="DT42" s="8"/>
      <c r="DU42" s="3" t="str">
        <f t="shared" si="281"/>
        <v/>
      </c>
      <c r="DV42" s="3" t="str">
        <f t="shared" si="281"/>
        <v/>
      </c>
      <c r="DW42" s="3" t="str">
        <f t="shared" si="281"/>
        <v/>
      </c>
      <c r="DX42" s="3" t="str">
        <f t="shared" si="281"/>
        <v/>
      </c>
      <c r="DY42" s="3" t="str">
        <f t="shared" si="288"/>
        <v/>
      </c>
      <c r="DZ42" s="3" t="str">
        <f t="shared" si="288"/>
        <v/>
      </c>
      <c r="EA42" s="3" t="str">
        <f t="shared" si="288"/>
        <v/>
      </c>
      <c r="EB42" s="3" t="str">
        <f t="shared" si="288"/>
        <v/>
      </c>
      <c r="EC42" s="3" t="str">
        <f t="shared" si="218"/>
        <v/>
      </c>
      <c r="ED42" s="8"/>
      <c r="EE42" s="28" t="s">
        <v>277</v>
      </c>
      <c r="EF42" s="28" t="s">
        <v>277</v>
      </c>
      <c r="EG42" s="28" t="s">
        <v>277</v>
      </c>
      <c r="EH42" s="28" t="s">
        <v>277</v>
      </c>
      <c r="EI42" s="28" t="s">
        <v>277</v>
      </c>
      <c r="EJ42" s="28" t="s">
        <v>277</v>
      </c>
      <c r="EK42" s="28" t="s">
        <v>277</v>
      </c>
      <c r="EL42" s="28" t="s">
        <v>277</v>
      </c>
      <c r="EM42" s="28" t="s">
        <v>277</v>
      </c>
      <c r="EN42" s="28" t="s">
        <v>277</v>
      </c>
      <c r="EO42" s="8"/>
      <c r="EP42" s="9"/>
      <c r="EQ42" s="16" t="str">
        <f t="shared" si="289"/>
        <v/>
      </c>
      <c r="ER42" s="16" t="str">
        <f t="shared" si="289"/>
        <v/>
      </c>
      <c r="ES42" s="16" t="str">
        <f t="shared" si="289"/>
        <v/>
      </c>
      <c r="ET42" s="16">
        <f t="shared" si="289"/>
        <v>0</v>
      </c>
      <c r="EU42" s="13"/>
      <c r="EV42" s="12" t="b">
        <f t="shared" si="219"/>
        <v>1</v>
      </c>
      <c r="EW42" s="3" t="b">
        <f t="shared" si="220"/>
        <v>1</v>
      </c>
      <c r="EX42" s="3" t="b">
        <f t="shared" si="221"/>
        <v>1</v>
      </c>
      <c r="EY42" s="3" t="b">
        <f t="shared" si="222"/>
        <v>1</v>
      </c>
      <c r="EZ42" s="3">
        <f t="shared" si="223"/>
        <v>0</v>
      </c>
      <c r="FA42" s="3">
        <f t="shared" si="224"/>
        <v>0</v>
      </c>
      <c r="FB42" s="3">
        <f t="shared" si="225"/>
        <v>0</v>
      </c>
      <c r="FC42" s="3">
        <f t="shared" si="226"/>
        <v>0</v>
      </c>
      <c r="FD42" s="3">
        <f t="shared" si="227"/>
        <v>0</v>
      </c>
      <c r="FE42" s="3" t="e">
        <f t="shared" si="228"/>
        <v>#VALUE!</v>
      </c>
      <c r="FF42" s="3">
        <f t="shared" si="229"/>
        <v>0</v>
      </c>
      <c r="FG42" s="3">
        <f t="shared" si="230"/>
        <v>0</v>
      </c>
      <c r="FH42" s="3" t="e">
        <f t="shared" si="12"/>
        <v>#VALUE!</v>
      </c>
      <c r="FI42" s="3" t="b">
        <f t="shared" si="231"/>
        <v>1</v>
      </c>
      <c r="FJ42" s="3" t="b">
        <f t="shared" si="232"/>
        <v>1</v>
      </c>
      <c r="FK42" s="3" t="b">
        <f t="shared" si="233"/>
        <v>1</v>
      </c>
      <c r="FL42" s="3" t="b">
        <f t="shared" si="234"/>
        <v>1</v>
      </c>
      <c r="FM42" s="3" t="b">
        <f t="shared" si="235"/>
        <v>1</v>
      </c>
      <c r="FN42" s="3" t="b">
        <f t="shared" si="236"/>
        <v>1</v>
      </c>
      <c r="FO42" s="3">
        <f t="shared" si="237"/>
        <v>0</v>
      </c>
      <c r="FP42" s="3">
        <f t="shared" si="238"/>
        <v>0</v>
      </c>
      <c r="FQ42" s="3">
        <f t="shared" si="239"/>
        <v>0</v>
      </c>
      <c r="FR42" s="3">
        <f t="shared" si="240"/>
        <v>0</v>
      </c>
      <c r="FS42" s="3">
        <f t="shared" si="241"/>
        <v>0</v>
      </c>
      <c r="FT42" s="3">
        <f t="shared" si="242"/>
        <v>0</v>
      </c>
      <c r="FU42" s="3">
        <f t="shared" si="243"/>
        <v>0</v>
      </c>
      <c r="FV42" s="21" t="b">
        <f t="shared" si="257"/>
        <v>0</v>
      </c>
      <c r="FW42" s="24">
        <f t="shared" si="244"/>
        <v>1</v>
      </c>
      <c r="FX42" s="24">
        <f t="shared" si="258"/>
        <v>0</v>
      </c>
      <c r="FY42" s="29" t="e">
        <f t="shared" si="259"/>
        <v>#VALUE!</v>
      </c>
      <c r="FZ42" s="24" t="e">
        <f t="shared" si="260"/>
        <v>#VALUE!</v>
      </c>
      <c r="GA42" s="24" t="e">
        <f t="shared" si="261"/>
        <v>#VALUE!</v>
      </c>
      <c r="GB42" s="24">
        <f t="shared" si="245"/>
        <v>1</v>
      </c>
      <c r="GC42" s="24" t="e">
        <f t="shared" si="246"/>
        <v>#VALUE!</v>
      </c>
      <c r="GD42" s="24" t="e">
        <f t="shared" si="247"/>
        <v>#VALUE!</v>
      </c>
      <c r="GE42" s="24" t="e">
        <f t="shared" si="248"/>
        <v>#VALUE!</v>
      </c>
      <c r="GF42" s="24">
        <f t="shared" si="249"/>
        <v>0</v>
      </c>
      <c r="GG42" s="24">
        <f t="shared" si="250"/>
        <v>0</v>
      </c>
      <c r="GH42" s="24">
        <f t="shared" si="251"/>
        <v>0</v>
      </c>
      <c r="GI42" s="24">
        <f t="shared" si="252"/>
        <v>0</v>
      </c>
      <c r="GJ42" s="24">
        <f t="shared" si="253"/>
        <v>2</v>
      </c>
      <c r="GK42" s="24">
        <f t="shared" si="254"/>
        <v>2</v>
      </c>
      <c r="GL42" s="24">
        <f t="shared" si="255"/>
        <v>2</v>
      </c>
      <c r="GM42" s="31">
        <f t="shared" si="256"/>
        <v>2</v>
      </c>
      <c r="GN42" s="13"/>
      <c r="GO42" s="12"/>
    </row>
    <row r="43" spans="1:197" s="3" customFormat="1">
      <c r="A43" s="115" t="s">
        <v>279</v>
      </c>
      <c r="B43" s="115" t="s">
        <v>279</v>
      </c>
      <c r="C43" s="115" t="s">
        <v>279</v>
      </c>
      <c r="D43" s="115" t="s">
        <v>279</v>
      </c>
      <c r="E43" s="115" t="s">
        <v>279</v>
      </c>
      <c r="F43" s="115" t="s">
        <v>279</v>
      </c>
      <c r="G43" s="115" t="s">
        <v>279</v>
      </c>
      <c r="H43" s="115"/>
      <c r="I43" s="115"/>
      <c r="J43" s="115" t="s">
        <v>279</v>
      </c>
      <c r="K43" s="115" t="s">
        <v>279</v>
      </c>
      <c r="L43" s="115" t="s">
        <v>279</v>
      </c>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116"/>
      <c r="BD43" s="8"/>
      <c r="BE43" s="8"/>
      <c r="BP43" s="8"/>
      <c r="BQ43" s="20" t="str">
        <f t="shared" si="264"/>
        <v/>
      </c>
      <c r="BR43" s="20" t="str">
        <f>BS37</f>
        <v/>
      </c>
      <c r="BS43" s="20" t="str">
        <f>BS42</f>
        <v/>
      </c>
      <c r="BT43" s="22" t="str">
        <f t="shared" si="31"/>
        <v/>
      </c>
      <c r="BU43" s="20" t="str">
        <f t="shared" si="265"/>
        <v/>
      </c>
      <c r="BV43" s="20" t="str">
        <f t="shared" si="266"/>
        <v/>
      </c>
      <c r="BW43" s="20" t="str">
        <f t="shared" si="267"/>
        <v/>
      </c>
      <c r="BX43" s="22" t="str">
        <f t="shared" si="267"/>
        <v/>
      </c>
      <c r="BY43" s="20" t="str">
        <f t="shared" si="268"/>
        <v/>
      </c>
      <c r="BZ43" s="20" t="str">
        <f t="shared" si="269"/>
        <v/>
      </c>
      <c r="CA43" s="18"/>
      <c r="CB43" s="3" t="str">
        <f>CE37</f>
        <v/>
      </c>
      <c r="CC43" s="3" t="str">
        <f>CF37</f>
        <v/>
      </c>
      <c r="CD43" s="3" t="str">
        <f>CG37</f>
        <v/>
      </c>
      <c r="CE43" s="3" t="str">
        <f t="shared" si="282"/>
        <v/>
      </c>
      <c r="CF43" s="3" t="str">
        <f t="shared" si="282"/>
        <v/>
      </c>
      <c r="CG43" s="3" t="str">
        <f t="shared" si="282"/>
        <v/>
      </c>
      <c r="CH43" s="3" t="str">
        <f t="shared" si="215"/>
        <v/>
      </c>
      <c r="CI43" s="8"/>
      <c r="CJ43" s="3" t="str">
        <f>CL37</f>
        <v/>
      </c>
      <c r="CK43" s="3" t="str">
        <f>CM37</f>
        <v/>
      </c>
      <c r="CL43" s="3" t="str">
        <f t="shared" si="283"/>
        <v/>
      </c>
      <c r="CM43" s="3" t="str">
        <f t="shared" si="283"/>
        <v/>
      </c>
      <c r="CN43" s="8"/>
      <c r="CO43" s="3" t="str">
        <f>CQ37</f>
        <v/>
      </c>
      <c r="CP43" s="3" t="str">
        <f>CR37</f>
        <v/>
      </c>
      <c r="CQ43" s="3" t="str">
        <f t="shared" si="284"/>
        <v/>
      </c>
      <c r="CR43" s="3" t="str">
        <f t="shared" si="284"/>
        <v/>
      </c>
      <c r="CS43" s="8"/>
      <c r="CT43" s="3" t="str">
        <f>CV37</f>
        <v/>
      </c>
      <c r="CU43" s="3" t="str">
        <f>CW37</f>
        <v/>
      </c>
      <c r="CV43" s="3" t="str">
        <f t="shared" si="285"/>
        <v/>
      </c>
      <c r="CW43" s="3" t="str">
        <f t="shared" si="285"/>
        <v/>
      </c>
      <c r="CX43" s="8"/>
      <c r="CY43" s="3" t="str">
        <f>DB37</f>
        <v/>
      </c>
      <c r="CZ43" s="3" t="str">
        <f>DC37</f>
        <v/>
      </c>
      <c r="DA43" s="3" t="str">
        <f>DD37</f>
        <v/>
      </c>
      <c r="DB43" s="3" t="str">
        <f t="shared" si="286"/>
        <v/>
      </c>
      <c r="DC43" s="3" t="str">
        <f t="shared" si="286"/>
        <v/>
      </c>
      <c r="DD43" s="3" t="str">
        <f t="shared" si="286"/>
        <v/>
      </c>
      <c r="DE43" s="3" t="str">
        <f t="shared" si="286"/>
        <v/>
      </c>
      <c r="DF43" s="3" t="str">
        <f t="shared" si="262"/>
        <v/>
      </c>
      <c r="DG43" s="3" t="str">
        <f t="shared" si="216"/>
        <v/>
      </c>
      <c r="DH43" s="8"/>
      <c r="DI43" s="3" t="str">
        <f>DM37</f>
        <v/>
      </c>
      <c r="DJ43" s="3" t="str">
        <f>DN37</f>
        <v/>
      </c>
      <c r="DK43" s="3" t="str">
        <f>DO37</f>
        <v/>
      </c>
      <c r="DL43" s="3" t="str">
        <f>DP37</f>
        <v/>
      </c>
      <c r="DM43" s="3" t="str">
        <f t="shared" si="287"/>
        <v/>
      </c>
      <c r="DN43" s="3" t="str">
        <f t="shared" si="287"/>
        <v/>
      </c>
      <c r="DO43" s="3" t="str">
        <f t="shared" si="287"/>
        <v/>
      </c>
      <c r="DP43" s="3" t="str">
        <f t="shared" si="287"/>
        <v/>
      </c>
      <c r="DQ43" s="3" t="str">
        <f t="shared" si="280"/>
        <v/>
      </c>
      <c r="DR43" s="3" t="str">
        <f t="shared" si="280"/>
        <v/>
      </c>
      <c r="DS43" s="3" t="str">
        <f t="shared" si="217"/>
        <v/>
      </c>
      <c r="DT43" s="8"/>
      <c r="DU43" s="3" t="str">
        <f>DY37</f>
        <v/>
      </c>
      <c r="DV43" s="3" t="str">
        <f>DZ37</f>
        <v/>
      </c>
      <c r="DW43" s="3" t="str">
        <f>EA37</f>
        <v/>
      </c>
      <c r="DX43" s="3" t="str">
        <f>EB37</f>
        <v/>
      </c>
      <c r="DY43" s="3" t="str">
        <f t="shared" si="288"/>
        <v/>
      </c>
      <c r="DZ43" s="3" t="str">
        <f t="shared" si="288"/>
        <v/>
      </c>
      <c r="EA43" s="3" t="str">
        <f t="shared" si="288"/>
        <v/>
      </c>
      <c r="EB43" s="3" t="str">
        <f t="shared" si="288"/>
        <v/>
      </c>
      <c r="EC43" s="3" t="str">
        <f t="shared" si="218"/>
        <v/>
      </c>
      <c r="ED43" s="8"/>
      <c r="EE43" s="28" t="s">
        <v>277</v>
      </c>
      <c r="EF43" s="28" t="s">
        <v>277</v>
      </c>
      <c r="EG43" s="28" t="s">
        <v>277</v>
      </c>
      <c r="EH43" s="28" t="s">
        <v>277</v>
      </c>
      <c r="EI43" s="28" t="s">
        <v>277</v>
      </c>
      <c r="EJ43" s="28" t="s">
        <v>277</v>
      </c>
      <c r="EK43" s="28" t="s">
        <v>277</v>
      </c>
      <c r="EL43" s="28" t="s">
        <v>277</v>
      </c>
      <c r="EM43" s="28" t="s">
        <v>277</v>
      </c>
      <c r="EN43" s="28" t="s">
        <v>277</v>
      </c>
      <c r="EO43" s="8"/>
      <c r="EP43" s="9"/>
      <c r="EQ43" s="16" t="str">
        <f t="shared" si="289"/>
        <v/>
      </c>
      <c r="ER43" s="16" t="str">
        <f t="shared" si="289"/>
        <v/>
      </c>
      <c r="ES43" s="16" t="str">
        <f t="shared" si="289"/>
        <v/>
      </c>
      <c r="ET43" s="16">
        <f t="shared" si="289"/>
        <v>0</v>
      </c>
      <c r="EU43" s="13"/>
      <c r="EV43" s="12" t="b">
        <f t="shared" si="219"/>
        <v>1</v>
      </c>
      <c r="EW43" s="3" t="b">
        <f t="shared" si="220"/>
        <v>1</v>
      </c>
      <c r="EX43" s="3" t="b">
        <f t="shared" si="221"/>
        <v>1</v>
      </c>
      <c r="EY43" s="3" t="b">
        <f t="shared" si="222"/>
        <v>1</v>
      </c>
      <c r="EZ43" s="3">
        <f t="shared" si="223"/>
        <v>0</v>
      </c>
      <c r="FA43" s="3">
        <f t="shared" si="224"/>
        <v>0</v>
      </c>
      <c r="FB43" s="3">
        <f t="shared" si="225"/>
        <v>0</v>
      </c>
      <c r="FC43" s="3">
        <f t="shared" si="226"/>
        <v>0</v>
      </c>
      <c r="FD43" s="3">
        <f t="shared" si="227"/>
        <v>0</v>
      </c>
      <c r="FE43" s="3" t="e">
        <f t="shared" si="228"/>
        <v>#VALUE!</v>
      </c>
      <c r="FF43" s="3">
        <f t="shared" si="229"/>
        <v>0</v>
      </c>
      <c r="FG43" s="3">
        <f t="shared" si="230"/>
        <v>0</v>
      </c>
      <c r="FH43" s="3" t="e">
        <f t="shared" si="12"/>
        <v>#VALUE!</v>
      </c>
      <c r="FI43" s="3" t="b">
        <f t="shared" si="231"/>
        <v>1</v>
      </c>
      <c r="FJ43" s="3" t="b">
        <f t="shared" si="232"/>
        <v>1</v>
      </c>
      <c r="FK43" s="3" t="b">
        <f t="shared" si="233"/>
        <v>1</v>
      </c>
      <c r="FL43" s="3" t="b">
        <f t="shared" si="234"/>
        <v>1</v>
      </c>
      <c r="FM43" s="3" t="b">
        <f t="shared" si="235"/>
        <v>1</v>
      </c>
      <c r="FN43" s="3" t="b">
        <f t="shared" si="236"/>
        <v>1</v>
      </c>
      <c r="FO43" s="3">
        <f t="shared" si="237"/>
        <v>0</v>
      </c>
      <c r="FP43" s="3">
        <f t="shared" si="238"/>
        <v>0</v>
      </c>
      <c r="FQ43" s="3">
        <f t="shared" si="239"/>
        <v>0</v>
      </c>
      <c r="FR43" s="3">
        <f t="shared" si="240"/>
        <v>0</v>
      </c>
      <c r="FS43" s="3">
        <f t="shared" si="241"/>
        <v>0</v>
      </c>
      <c r="FT43" s="3">
        <f t="shared" si="242"/>
        <v>0</v>
      </c>
      <c r="FU43" s="3">
        <f t="shared" si="243"/>
        <v>0</v>
      </c>
      <c r="FV43" s="21" t="b">
        <f t="shared" si="257"/>
        <v>0</v>
      </c>
      <c r="FW43" s="24">
        <f t="shared" si="244"/>
        <v>1</v>
      </c>
      <c r="FX43" s="24">
        <f t="shared" si="258"/>
        <v>0</v>
      </c>
      <c r="FY43" s="29" t="e">
        <f t="shared" si="259"/>
        <v>#VALUE!</v>
      </c>
      <c r="FZ43" s="24" t="e">
        <f t="shared" si="260"/>
        <v>#VALUE!</v>
      </c>
      <c r="GA43" s="24" t="e">
        <f t="shared" si="261"/>
        <v>#VALUE!</v>
      </c>
      <c r="GB43" s="24">
        <f t="shared" si="245"/>
        <v>1</v>
      </c>
      <c r="GC43" s="24" t="e">
        <f t="shared" si="246"/>
        <v>#VALUE!</v>
      </c>
      <c r="GD43" s="24" t="e">
        <f t="shared" si="247"/>
        <v>#VALUE!</v>
      </c>
      <c r="GE43" s="24" t="e">
        <f t="shared" si="248"/>
        <v>#VALUE!</v>
      </c>
      <c r="GF43" s="24">
        <f t="shared" si="249"/>
        <v>0</v>
      </c>
      <c r="GG43" s="24">
        <f t="shared" si="250"/>
        <v>0</v>
      </c>
      <c r="GH43" s="24">
        <f t="shared" si="251"/>
        <v>0</v>
      </c>
      <c r="GI43" s="24">
        <f t="shared" si="252"/>
        <v>0</v>
      </c>
      <c r="GJ43" s="24">
        <f t="shared" si="253"/>
        <v>2</v>
      </c>
      <c r="GK43" s="24">
        <f t="shared" si="254"/>
        <v>2</v>
      </c>
      <c r="GL43" s="24">
        <f t="shared" si="255"/>
        <v>2</v>
      </c>
      <c r="GM43" s="31">
        <f t="shared" si="256"/>
        <v>2</v>
      </c>
      <c r="GN43" s="13"/>
      <c r="GO43" s="12"/>
    </row>
    <row r="44" spans="1:197" s="3" customFormat="1">
      <c r="A44" s="54"/>
      <c r="B44" s="54"/>
      <c r="C44" s="54"/>
      <c r="D44" s="54"/>
      <c r="E44" s="54"/>
      <c r="F44" s="54"/>
      <c r="G44" s="54"/>
      <c r="H44" s="54"/>
      <c r="I44" s="54"/>
      <c r="J44" s="54"/>
      <c r="K44" s="54"/>
      <c r="L44" s="54"/>
      <c r="M44" s="56"/>
      <c r="N44" s="54"/>
      <c r="O44" s="54"/>
      <c r="P44" s="54"/>
      <c r="Q44" s="56"/>
      <c r="R44" s="54"/>
      <c r="S44" s="54"/>
      <c r="T44" s="54"/>
      <c r="U44" s="56"/>
      <c r="V44" s="54"/>
      <c r="W44" s="54"/>
      <c r="X44" s="56"/>
      <c r="Y44" s="54"/>
      <c r="Z44" s="54"/>
      <c r="AA44" s="54"/>
      <c r="AB44" s="56"/>
      <c r="AC44" s="54"/>
      <c r="AD44" s="54"/>
      <c r="AE44" s="54"/>
      <c r="AF44" s="56"/>
      <c r="AG44" s="54"/>
      <c r="AH44" s="54"/>
      <c r="AI44" s="56"/>
      <c r="AJ44" s="54"/>
      <c r="AK44" s="54"/>
      <c r="AL44" s="56"/>
      <c r="AM44" s="54"/>
      <c r="AN44" s="54"/>
      <c r="AO44" s="54"/>
      <c r="AP44" s="54"/>
      <c r="AQ44" s="54"/>
      <c r="AR44" s="56"/>
      <c r="AS44" s="54"/>
      <c r="AT44" s="54"/>
      <c r="AU44" s="54"/>
      <c r="AV44" s="54"/>
      <c r="AW44" s="54"/>
      <c r="AX44" s="54"/>
      <c r="AY44" s="56"/>
      <c r="AZ44" s="54"/>
      <c r="BA44" s="54"/>
      <c r="BB44" s="54"/>
      <c r="BC44" s="100"/>
      <c r="BD44" s="8"/>
      <c r="BE44" s="8"/>
      <c r="BF44" s="28" t="s">
        <v>277</v>
      </c>
      <c r="BG44" s="28" t="s">
        <v>277</v>
      </c>
      <c r="BH44" s="28" t="s">
        <v>277</v>
      </c>
      <c r="BI44" s="28" t="s">
        <v>277</v>
      </c>
      <c r="BJ44" s="28" t="s">
        <v>277</v>
      </c>
      <c r="BK44" s="28" t="s">
        <v>277</v>
      </c>
      <c r="BL44" s="28" t="s">
        <v>277</v>
      </c>
      <c r="BM44" s="28" t="s">
        <v>277</v>
      </c>
      <c r="BN44" s="28" t="s">
        <v>277</v>
      </c>
      <c r="BO44" s="28" t="s">
        <v>277</v>
      </c>
      <c r="BP44" s="8"/>
      <c r="BQ44" s="20" t="str">
        <f>IF(FV44=FALSE,B44,"")</f>
        <v/>
      </c>
      <c r="BR44" s="20" t="str">
        <f>IF(FV44=FALSE,C44,"")</f>
        <v/>
      </c>
      <c r="BS44" s="20" t="str">
        <f>BR46</f>
        <v/>
      </c>
      <c r="BT44" s="22" t="str">
        <f t="shared" si="31"/>
        <v/>
      </c>
      <c r="BU44" s="20" t="str">
        <f>IF(FV44=FALSE,E44,"")</f>
        <v/>
      </c>
      <c r="BV44" s="20" t="str">
        <f>IF(FV44=FALSE,G44,"")</f>
        <v/>
      </c>
      <c r="BW44" s="20" t="str">
        <f>IF(FV44=FALSE,F44,"")</f>
        <v/>
      </c>
      <c r="BX44" s="22" t="str">
        <f>IF(FV44=FALSE,J44,"")</f>
        <v/>
      </c>
      <c r="BY44" s="20" t="str">
        <f>IF(FV44=FALSE,K44,"")</f>
        <v/>
      </c>
      <c r="BZ44" s="20" t="str">
        <f>IF(FV44=FALSE,L44,"")</f>
        <v/>
      </c>
      <c r="CA44" s="18"/>
      <c r="CB44" s="3" t="str">
        <f>IF(ET44=1, EQ44,"")</f>
        <v/>
      </c>
      <c r="CC44" s="3" t="str">
        <f>IF(ET44=1, ER44,"")</f>
        <v/>
      </c>
      <c r="CD44" s="3" t="str">
        <f>IF(ET44=1, ES44,"")</f>
        <v/>
      </c>
      <c r="CE44" s="3" t="str">
        <f>CB46</f>
        <v/>
      </c>
      <c r="CF44" s="3" t="str">
        <f>CC46</f>
        <v/>
      </c>
      <c r="CG44" s="3" t="str">
        <f>CD46</f>
        <v/>
      </c>
      <c r="CH44" s="3" t="str">
        <f>IF(ET44=1, GJ44, "")</f>
        <v/>
      </c>
      <c r="CI44" s="8"/>
      <c r="CJ44" s="3" t="str">
        <f>IF(ET44=2,V44,"")</f>
        <v/>
      </c>
      <c r="CK44" s="3" t="str">
        <f>IF(ET44=2,W44,"")</f>
        <v/>
      </c>
      <c r="CL44" s="3" t="str">
        <f>CJ46</f>
        <v/>
      </c>
      <c r="CM44" s="3" t="str">
        <f>CK46</f>
        <v/>
      </c>
      <c r="CN44" s="8"/>
      <c r="CO44" s="3" t="str">
        <f>IF(ET44=3,AG44,"")</f>
        <v/>
      </c>
      <c r="CP44" s="3" t="str">
        <f>IF(ET44=3,AH44,"")</f>
        <v/>
      </c>
      <c r="CQ44" s="3" t="str">
        <f>CO46</f>
        <v/>
      </c>
      <c r="CR44" s="3" t="str">
        <f>CP46</f>
        <v/>
      </c>
      <c r="CS44" s="8"/>
      <c r="CT44" s="3" t="str">
        <f>IF(ET44=4,AJ44,"")</f>
        <v/>
      </c>
      <c r="CU44" s="3" t="str">
        <f>IF(ET44=4,AK44,"")</f>
        <v/>
      </c>
      <c r="CV44" s="3" t="str">
        <f>CT46</f>
        <v/>
      </c>
      <c r="CW44" s="3" t="str">
        <f>CU46</f>
        <v/>
      </c>
      <c r="CX44" s="8"/>
      <c r="CY44" s="3" t="str">
        <f>IF(ET44=5,AM44,"")</f>
        <v/>
      </c>
      <c r="CZ44" s="3" t="str">
        <f>IF(ET44=5,AN44,"")</f>
        <v/>
      </c>
      <c r="DA44" s="3" t="str">
        <f>IF(ET44=5,AO44,"")</f>
        <v/>
      </c>
      <c r="DB44" s="3" t="str">
        <f>CY46</f>
        <v/>
      </c>
      <c r="DC44" s="3" t="str">
        <f>CZ46</f>
        <v/>
      </c>
      <c r="DD44" s="3" t="str">
        <f>DA46</f>
        <v/>
      </c>
      <c r="DE44" s="3" t="str">
        <f>IF(ET44=5,AP44,"")</f>
        <v/>
      </c>
      <c r="DF44" s="3" t="str">
        <f>IF(ET44=5,AQ44,"")</f>
        <v/>
      </c>
      <c r="DG44" s="3" t="str">
        <f>IF(ET44=5,GK44,"")</f>
        <v/>
      </c>
      <c r="DH44" s="8"/>
      <c r="DI44" s="3" t="str">
        <f>IF(ET44=6,AS44,"")</f>
        <v/>
      </c>
      <c r="DJ44" s="3" t="str">
        <f>IF(ET44=6,AT44,"")</f>
        <v/>
      </c>
      <c r="DK44" s="3" t="str">
        <f>IF(ET44=6,AU44,"")</f>
        <v/>
      </c>
      <c r="DL44" s="3" t="str">
        <f>IF(ET44=6,AV44,"")</f>
        <v/>
      </c>
      <c r="DM44" s="3" t="str">
        <f>DI46</f>
        <v/>
      </c>
      <c r="DN44" s="3" t="str">
        <f>DJ46</f>
        <v/>
      </c>
      <c r="DO44" s="3" t="str">
        <f>DK46</f>
        <v/>
      </c>
      <c r="DP44" s="3" t="str">
        <f>DL46</f>
        <v/>
      </c>
      <c r="DQ44" s="3" t="str">
        <f>IF(ET44=6,AW44,"")</f>
        <v/>
      </c>
      <c r="DR44" s="3" t="str">
        <f>IF(ET44=6,AX44,"")</f>
        <v/>
      </c>
      <c r="DS44" s="3" t="str">
        <f>IF(ET44=6,GL44, "")</f>
        <v/>
      </c>
      <c r="DT44" s="8"/>
      <c r="DU44" s="3" t="str">
        <f>IF(ET44=7,AZ44,"")</f>
        <v/>
      </c>
      <c r="DV44" s="3" t="str">
        <f>IF(ET44=7,BA44,"")</f>
        <v/>
      </c>
      <c r="DW44" s="3" t="str">
        <f>IF(ET44=7,BB44,"")</f>
        <v/>
      </c>
      <c r="DX44" s="3" t="str">
        <f>IF(ET44=7,BC44,"")</f>
        <v/>
      </c>
      <c r="DY44" s="3" t="str">
        <f>DU46</f>
        <v/>
      </c>
      <c r="DZ44" s="3" t="str">
        <f>DV46</f>
        <v/>
      </c>
      <c r="EA44" s="3" t="str">
        <f>DW46</f>
        <v/>
      </c>
      <c r="EB44" s="3" t="str">
        <f>DX46</f>
        <v/>
      </c>
      <c r="EC44" s="3" t="str">
        <f>IF(ET44=7, GM44, "")</f>
        <v/>
      </c>
      <c r="ED44" s="8"/>
      <c r="EE44" s="28" t="s">
        <v>277</v>
      </c>
      <c r="EF44" s="28" t="s">
        <v>277</v>
      </c>
      <c r="EG44" s="28" t="s">
        <v>277</v>
      </c>
      <c r="EH44" s="28" t="s">
        <v>277</v>
      </c>
      <c r="EI44" s="28" t="s">
        <v>277</v>
      </c>
      <c r="EJ44" s="28" t="s">
        <v>277</v>
      </c>
      <c r="EK44" s="28" t="s">
        <v>277</v>
      </c>
      <c r="EL44" s="28" t="s">
        <v>277</v>
      </c>
      <c r="EM44" s="28" t="s">
        <v>277</v>
      </c>
      <c r="EN44" s="28" t="s">
        <v>277</v>
      </c>
      <c r="EO44" s="8"/>
      <c r="EP44" s="9"/>
      <c r="EQ44" s="16" t="str">
        <f>IF(FD44&gt;0, (N44+Y44+R44+AC44), "")</f>
        <v/>
      </c>
      <c r="ER44" s="26" t="str">
        <f>IF(FD44&gt;0,FE44,"")</f>
        <v/>
      </c>
      <c r="ES44" s="16" t="str">
        <f>IF(FD44&gt;0, (P44+AA44+T44+AE44), "")</f>
        <v/>
      </c>
      <c r="ET44" s="16">
        <f>FO44+FP44+FQ44+FR44+FS44+FT44+FU44</f>
        <v>0</v>
      </c>
      <c r="EU44" s="13"/>
      <c r="EV44" s="12" t="b">
        <f t="shared" ref="EV44:EV53" si="290">ISBLANK(N44)</f>
        <v>1</v>
      </c>
      <c r="EW44" s="3" t="b">
        <f t="shared" ref="EW44:EW53" si="291">ISBLANK(R44)</f>
        <v>1</v>
      </c>
      <c r="EX44" s="3" t="b">
        <f t="shared" ref="EX44:EX53" si="292">ISBLANK(Y44)</f>
        <v>1</v>
      </c>
      <c r="EY44" s="3" t="b">
        <f t="shared" ref="EY44:EY53" si="293">ISBLANK(AC44)</f>
        <v>1</v>
      </c>
      <c r="EZ44" s="3">
        <f>IF(EV44=FALSE, 1, 0)</f>
        <v>0</v>
      </c>
      <c r="FA44" s="3">
        <f>IF(EW44=FALSE, 2, 0)</f>
        <v>0</v>
      </c>
      <c r="FB44" s="3">
        <f>IF(EX44=FALSE, 1, 0)</f>
        <v>0</v>
      </c>
      <c r="FC44" s="3">
        <f>IF(EY44=FALSE, 2, 0)</f>
        <v>0</v>
      </c>
      <c r="FD44" s="3">
        <f>SUM(EZ44:FC44)</f>
        <v>0</v>
      </c>
      <c r="FE44" s="3" t="e">
        <f>FF44+FH44</f>
        <v>#VALUE!</v>
      </c>
      <c r="FF44" s="3">
        <f t="shared" ref="FF44:FF53" si="294">O44+Z44</f>
        <v>0</v>
      </c>
      <c r="FG44" s="3">
        <f t="shared" ref="FG44:FG53" si="295">S44+AD44</f>
        <v>0</v>
      </c>
      <c r="FH44" s="3" t="e">
        <f t="shared" si="12"/>
        <v>#VALUE!</v>
      </c>
      <c r="FI44" s="3" t="b">
        <f t="shared" ref="FI44:FI53" si="296">ISBLANK(V44)</f>
        <v>1</v>
      </c>
      <c r="FJ44" s="3" t="b">
        <f t="shared" ref="FJ44:FJ53" si="297">ISBLANK(AG44)</f>
        <v>1</v>
      </c>
      <c r="FK44" s="3" t="b">
        <f t="shared" ref="FK44:FK53" si="298">ISBLANK(AJ44)</f>
        <v>1</v>
      </c>
      <c r="FL44" s="3" t="b">
        <f t="shared" ref="FL44:FL53" si="299">ISBLANK(AM44)</f>
        <v>1</v>
      </c>
      <c r="FM44" s="3" t="b">
        <f t="shared" ref="FM44:FM53" si="300">ISBLANK(AS44)</f>
        <v>1</v>
      </c>
      <c r="FN44" s="3" t="b">
        <f t="shared" ref="FN44:FN53" si="301">ISBLANK(AZ44)</f>
        <v>1</v>
      </c>
      <c r="FO44" s="3">
        <f>IF(FD44&gt;0, 1, 0)</f>
        <v>0</v>
      </c>
      <c r="FP44" s="3">
        <f>IF(FI44=FALSE, 2, 0)</f>
        <v>0</v>
      </c>
      <c r="FQ44" s="3">
        <f>IF(FJ44=FALSE, 3, 0)</f>
        <v>0</v>
      </c>
      <c r="FR44" s="3">
        <f>IF(FK44=FALSE, 4, 0)</f>
        <v>0</v>
      </c>
      <c r="FS44" s="3">
        <f>IF(FL44=FALSE, 5, 0)</f>
        <v>0</v>
      </c>
      <c r="FT44" s="3">
        <f>IF(FM44=FALSE, 6, 0)</f>
        <v>0</v>
      </c>
      <c r="FU44" s="3">
        <f>IF(FN44=FALSE, 7, 0)</f>
        <v>0</v>
      </c>
      <c r="FV44" s="21" t="b">
        <f t="shared" si="257"/>
        <v>1</v>
      </c>
      <c r="FW44" s="24">
        <f t="shared" ref="FW44:FW57" si="302">IF(J44="Higher (more points/events)", 0, 1)</f>
        <v>1</v>
      </c>
      <c r="FX44" s="24">
        <f t="shared" si="258"/>
        <v>0</v>
      </c>
      <c r="FY44" s="29" t="e">
        <f t="shared" si="259"/>
        <v>#VALUE!</v>
      </c>
      <c r="FZ44" s="24" t="e">
        <f t="shared" si="260"/>
        <v>#VALUE!</v>
      </c>
      <c r="GA44" s="24" t="e">
        <f t="shared" si="261"/>
        <v>#VALUE!</v>
      </c>
      <c r="GB44" s="24">
        <f>IF(FX44&lt;0, 0,1)</f>
        <v>1</v>
      </c>
      <c r="GC44" s="24" t="e">
        <f>IF(FY44&lt;0, 0,1)</f>
        <v>#VALUE!</v>
      </c>
      <c r="GD44" s="24" t="e">
        <f>IF(FZ44&lt;0, 0,1)</f>
        <v>#VALUE!</v>
      </c>
      <c r="GE44" s="24" t="e">
        <f>IF(GA44&lt;0, 0,1)</f>
        <v>#VALUE!</v>
      </c>
      <c r="GF44" s="24">
        <f>IF(ET44=1, GB44,0)</f>
        <v>0</v>
      </c>
      <c r="GG44" s="24">
        <f>IF(ET44=5,GC44,0)</f>
        <v>0</v>
      </c>
      <c r="GH44" s="24">
        <f>IF(ET44=6,GD44,0)</f>
        <v>0</v>
      </c>
      <c r="GI44" s="24">
        <f>IF(ET44=7,GE44,0)</f>
        <v>0</v>
      </c>
      <c r="GJ44" s="24">
        <f>IF((FW44=GF44), 3,2)</f>
        <v>2</v>
      </c>
      <c r="GK44" s="24">
        <f>IF((FW44=GG44), 3,2)</f>
        <v>2</v>
      </c>
      <c r="GL44" s="24">
        <f>IF((FW44=GH44), 3,2)</f>
        <v>2</v>
      </c>
      <c r="GM44" s="31">
        <f>IF((FW44=GI44), 3,2)</f>
        <v>2</v>
      </c>
      <c r="GN44" s="13"/>
      <c r="GO44" s="12"/>
    </row>
    <row r="45" spans="1:197" s="3" customFormat="1">
      <c r="A45" s="54"/>
      <c r="B45" s="54"/>
      <c r="C45" s="54"/>
      <c r="D45" s="54"/>
      <c r="E45" s="54"/>
      <c r="F45" s="54"/>
      <c r="G45" s="54"/>
      <c r="H45" s="54"/>
      <c r="I45" s="54"/>
      <c r="J45" s="54"/>
      <c r="K45" s="54"/>
      <c r="L45" s="54"/>
      <c r="M45" s="56"/>
      <c r="N45" s="54"/>
      <c r="O45" s="54"/>
      <c r="P45" s="54"/>
      <c r="Q45" s="56"/>
      <c r="R45" s="54"/>
      <c r="S45" s="54"/>
      <c r="T45" s="54"/>
      <c r="U45" s="56"/>
      <c r="V45" s="54"/>
      <c r="W45" s="54"/>
      <c r="X45" s="56"/>
      <c r="Y45" s="54"/>
      <c r="Z45" s="54"/>
      <c r="AA45" s="54"/>
      <c r="AB45" s="56"/>
      <c r="AC45" s="54"/>
      <c r="AD45" s="54"/>
      <c r="AE45" s="54"/>
      <c r="AF45" s="56"/>
      <c r="AG45" s="54"/>
      <c r="AH45" s="54"/>
      <c r="AI45" s="56"/>
      <c r="AJ45" s="54"/>
      <c r="AK45" s="54"/>
      <c r="AL45" s="56"/>
      <c r="AM45" s="54"/>
      <c r="AN45" s="54"/>
      <c r="AO45" s="54"/>
      <c r="AP45" s="54"/>
      <c r="AQ45" s="54"/>
      <c r="AR45" s="56"/>
      <c r="AS45" s="54"/>
      <c r="AT45" s="54"/>
      <c r="AU45" s="54"/>
      <c r="AV45" s="54"/>
      <c r="AW45" s="54"/>
      <c r="AX45" s="54"/>
      <c r="AY45" s="56"/>
      <c r="AZ45" s="54"/>
      <c r="BA45" s="54"/>
      <c r="BB45" s="54"/>
      <c r="BC45" s="100"/>
      <c r="BD45" s="8"/>
      <c r="BE45" s="8"/>
      <c r="BF45" s="28" t="s">
        <v>277</v>
      </c>
      <c r="BG45" s="28" t="s">
        <v>277</v>
      </c>
      <c r="BH45" s="28" t="s">
        <v>277</v>
      </c>
      <c r="BI45" s="28" t="s">
        <v>277</v>
      </c>
      <c r="BJ45" s="28" t="s">
        <v>277</v>
      </c>
      <c r="BK45" s="28" t="s">
        <v>277</v>
      </c>
      <c r="BL45" s="28" t="s">
        <v>277</v>
      </c>
      <c r="BM45" s="28" t="s">
        <v>277</v>
      </c>
      <c r="BN45" s="28" t="s">
        <v>277</v>
      </c>
      <c r="BO45" s="28" t="s">
        <v>277</v>
      </c>
      <c r="BP45" s="8"/>
      <c r="BQ45" s="20" t="str">
        <f>IF(FV45=FALSE,B45,"")</f>
        <v/>
      </c>
      <c r="BR45" s="20" t="str">
        <f>BR44</f>
        <v/>
      </c>
      <c r="BS45" s="20" t="str">
        <f>IF(FV44=FALSE,C46,"")</f>
        <v/>
      </c>
      <c r="BT45" s="22" t="str">
        <f t="shared" si="31"/>
        <v/>
      </c>
      <c r="BU45" s="20" t="str">
        <f>IF(FV45=FALSE,E45,"")</f>
        <v/>
      </c>
      <c r="BV45" s="20" t="str">
        <f>IF(FV45=FALSE,G45,"")</f>
        <v/>
      </c>
      <c r="BW45" s="20" t="str">
        <f>IF(FV45=FALSE,F45,"")</f>
        <v/>
      </c>
      <c r="BX45" s="22" t="str">
        <f>IF(FV45=FALSE,J45,"")</f>
        <v/>
      </c>
      <c r="BY45" s="20" t="str">
        <f>IF(FV45=FALSE,K45,"")</f>
        <v/>
      </c>
      <c r="BZ45" s="20" t="str">
        <f>IF(FV45=FALSE,L45,"")</f>
        <v/>
      </c>
      <c r="CA45" s="18"/>
      <c r="CB45" s="3" t="str">
        <f>CB44</f>
        <v/>
      </c>
      <c r="CC45" s="3" t="str">
        <f>CC44</f>
        <v/>
      </c>
      <c r="CD45" s="3" t="str">
        <f>CD44</f>
        <v/>
      </c>
      <c r="CE45" s="3" t="str">
        <f>IF(ET45=1,EQ46,"")</f>
        <v/>
      </c>
      <c r="CF45" s="3" t="str">
        <f>IF(ET45=1,ER46,"")</f>
        <v/>
      </c>
      <c r="CG45" s="3" t="str">
        <f>IF(ET45=1,ES46,"")</f>
        <v/>
      </c>
      <c r="CH45" s="3" t="str">
        <f t="shared" ref="CH45:CH53" si="303">IF(ET45=1, GJ45, "")</f>
        <v/>
      </c>
      <c r="CI45" s="8"/>
      <c r="CJ45" s="3" t="str">
        <f>CJ44</f>
        <v/>
      </c>
      <c r="CK45" s="3" t="str">
        <f>CK44</f>
        <v/>
      </c>
      <c r="CL45" s="3" t="str">
        <f>IF(ET46=2,V46,"")</f>
        <v/>
      </c>
      <c r="CM45" s="3" t="str">
        <f>IF(ET46=2,W46,"")</f>
        <v/>
      </c>
      <c r="CN45" s="8"/>
      <c r="CO45" s="3" t="str">
        <f>CO44</f>
        <v/>
      </c>
      <c r="CP45" s="3" t="str">
        <f>CP44</f>
        <v/>
      </c>
      <c r="CQ45" s="3" t="str">
        <f>IF(ET45=3,AG46,"")</f>
        <v/>
      </c>
      <c r="CR45" s="3" t="str">
        <f>IF(ET45=3,AH46,"")</f>
        <v/>
      </c>
      <c r="CS45" s="8"/>
      <c r="CT45" s="3" t="str">
        <f>CT44</f>
        <v/>
      </c>
      <c r="CU45" s="3" t="str">
        <f>CU44</f>
        <v/>
      </c>
      <c r="CV45" s="3" t="str">
        <f>IF(ET45=4,AJ46,"")</f>
        <v/>
      </c>
      <c r="CW45" s="3" t="str">
        <f>IF(ET45=4,AK46,"")</f>
        <v/>
      </c>
      <c r="CX45" s="8"/>
      <c r="CY45" s="3" t="str">
        <f>CY44</f>
        <v/>
      </c>
      <c r="CZ45" s="3" t="str">
        <f>CZ44</f>
        <v/>
      </c>
      <c r="DA45" s="3" t="str">
        <f>DA44</f>
        <v/>
      </c>
      <c r="DB45" s="3" t="str">
        <f>IF(ET45=5,AM46,"")</f>
        <v/>
      </c>
      <c r="DC45" s="3" t="str">
        <f>IF(ET45=5,AN46,"")</f>
        <v/>
      </c>
      <c r="DD45" s="3" t="str">
        <f>IF(ET45=5,AO46,"")</f>
        <v/>
      </c>
      <c r="DE45" s="3" t="str">
        <f>DE44</f>
        <v/>
      </c>
      <c r="DF45" s="3" t="str">
        <f>DF44</f>
        <v/>
      </c>
      <c r="DG45" s="3" t="str">
        <f t="shared" ref="DG45:DG53" si="304">IF(ET45=5,GK45,"")</f>
        <v/>
      </c>
      <c r="DH45" s="8"/>
      <c r="DI45" s="3" t="str">
        <f>DI44</f>
        <v/>
      </c>
      <c r="DJ45" s="3" t="str">
        <f>DJ44</f>
        <v/>
      </c>
      <c r="DK45" s="3" t="str">
        <f>DK44</f>
        <v/>
      </c>
      <c r="DL45" s="3" t="str">
        <f>DL44</f>
        <v/>
      </c>
      <c r="DM45" s="3" t="str">
        <f>IF(ET44=6,AS46,"")</f>
        <v/>
      </c>
      <c r="DN45" s="3" t="str">
        <f>IF(ET44=6,AT46,"")</f>
        <v/>
      </c>
      <c r="DO45" s="3" t="str">
        <f>IF(ET44=6,AU46,"")</f>
        <v/>
      </c>
      <c r="DP45" s="3" t="str">
        <f>IF(ET44=6,AV46,"")</f>
        <v/>
      </c>
      <c r="DQ45" s="3" t="str">
        <f>DQ44</f>
        <v/>
      </c>
      <c r="DR45" s="3" t="str">
        <f>DR44</f>
        <v/>
      </c>
      <c r="DS45" s="3" t="str">
        <f t="shared" ref="DS45:DS53" si="305">IF(ET45=6,GL45, "")</f>
        <v/>
      </c>
      <c r="DT45" s="8"/>
      <c r="DU45" s="3" t="str">
        <f>DU44</f>
        <v/>
      </c>
      <c r="DV45" s="3" t="str">
        <f>DV44</f>
        <v/>
      </c>
      <c r="DW45" s="3" t="str">
        <f>DW44</f>
        <v/>
      </c>
      <c r="DX45" s="3" t="str">
        <f>DX44</f>
        <v/>
      </c>
      <c r="DY45" s="3" t="str">
        <f>IF(ET44=7,AZ46,"")</f>
        <v/>
      </c>
      <c r="DZ45" s="3" t="str">
        <f>IF(ET44=7,BA46,"")</f>
        <v/>
      </c>
      <c r="EA45" s="3" t="str">
        <f>IF(ET44=7,BB46,"")</f>
        <v/>
      </c>
      <c r="EB45" s="3" t="str">
        <f>IF(ET44=7,BC46,"")</f>
        <v/>
      </c>
      <c r="EC45" s="3" t="str">
        <f t="shared" ref="EC45:EC53" si="306">IF(ET45=7, GM45, "")</f>
        <v/>
      </c>
      <c r="ED45" s="8"/>
      <c r="EE45" s="28" t="s">
        <v>277</v>
      </c>
      <c r="EF45" s="28" t="s">
        <v>277</v>
      </c>
      <c r="EG45" s="28" t="s">
        <v>277</v>
      </c>
      <c r="EH45" s="28" t="s">
        <v>277</v>
      </c>
      <c r="EI45" s="28" t="s">
        <v>277</v>
      </c>
      <c r="EJ45" s="28" t="s">
        <v>277</v>
      </c>
      <c r="EK45" s="28" t="s">
        <v>277</v>
      </c>
      <c r="EL45" s="28" t="s">
        <v>277</v>
      </c>
      <c r="EM45" s="28" t="s">
        <v>277</v>
      </c>
      <c r="EN45" s="28" t="s">
        <v>277</v>
      </c>
      <c r="EO45" s="8"/>
      <c r="EP45" s="9"/>
      <c r="EQ45" s="16" t="str">
        <f>IF(FD45&gt;0, (N45+Y45+R45+AC45), "")</f>
        <v/>
      </c>
      <c r="ER45" s="26" t="str">
        <f>IF(FD45&gt;0,FE45,"")</f>
        <v/>
      </c>
      <c r="ES45" s="16" t="str">
        <f>IF(FD45&gt;0, (P45+AA45+T45+AE45), "")</f>
        <v/>
      </c>
      <c r="ET45" s="16">
        <f>FO45+FP45+FQ45+FR45+FS45+FT45+FU45</f>
        <v>0</v>
      </c>
      <c r="EU45" s="13"/>
      <c r="EV45" s="12" t="b">
        <f t="shared" si="290"/>
        <v>1</v>
      </c>
      <c r="EW45" s="3" t="b">
        <f t="shared" si="291"/>
        <v>1</v>
      </c>
      <c r="EX45" s="3" t="b">
        <f t="shared" si="292"/>
        <v>1</v>
      </c>
      <c r="EY45" s="3" t="b">
        <f t="shared" si="293"/>
        <v>1</v>
      </c>
      <c r="EZ45" s="3">
        <f t="shared" ref="EZ45:EZ73" si="307">IF(EV45=FALSE, 1, 0)</f>
        <v>0</v>
      </c>
      <c r="FA45" s="3">
        <f t="shared" ref="FA45:FA73" si="308">IF(EW45=FALSE, 2, 0)</f>
        <v>0</v>
      </c>
      <c r="FB45" s="3">
        <f t="shared" ref="FB45:FB73" si="309">IF(EX45=FALSE, 1, 0)</f>
        <v>0</v>
      </c>
      <c r="FC45" s="3">
        <f t="shared" ref="FC45:FC73" si="310">IF(EY45=FALSE, 2, 0)</f>
        <v>0</v>
      </c>
      <c r="FD45" s="3">
        <f t="shared" ref="FD45:FD73" si="311">SUM(EZ45:FC45)</f>
        <v>0</v>
      </c>
      <c r="FE45" s="3" t="e">
        <f t="shared" ref="FE45:FE73" si="312">FF45+FH45</f>
        <v>#VALUE!</v>
      </c>
      <c r="FF45" s="3">
        <f t="shared" si="294"/>
        <v>0</v>
      </c>
      <c r="FG45" s="3">
        <f t="shared" si="295"/>
        <v>0</v>
      </c>
      <c r="FH45" s="3" t="e">
        <f t="shared" si="12"/>
        <v>#VALUE!</v>
      </c>
      <c r="FI45" s="3" t="b">
        <f t="shared" si="296"/>
        <v>1</v>
      </c>
      <c r="FJ45" s="3" t="b">
        <f t="shared" si="297"/>
        <v>1</v>
      </c>
      <c r="FK45" s="3" t="b">
        <f t="shared" si="298"/>
        <v>1</v>
      </c>
      <c r="FL45" s="3" t="b">
        <f t="shared" si="299"/>
        <v>1</v>
      </c>
      <c r="FM45" s="3" t="b">
        <f t="shared" si="300"/>
        <v>1</v>
      </c>
      <c r="FN45" s="3" t="b">
        <f t="shared" si="301"/>
        <v>1</v>
      </c>
      <c r="FO45" s="3">
        <f t="shared" ref="FO45:FO73" si="313">IF(FD45&gt;0, 1, 0)</f>
        <v>0</v>
      </c>
      <c r="FP45" s="3">
        <f t="shared" ref="FP45:FP73" si="314">IF(FI45=FALSE, 2, 0)</f>
        <v>0</v>
      </c>
      <c r="FQ45" s="3">
        <f t="shared" ref="FQ45:FQ73" si="315">IF(FJ45=FALSE, 3, 0)</f>
        <v>0</v>
      </c>
      <c r="FR45" s="3">
        <f t="shared" ref="FR45:FR73" si="316">IF(FK45=FALSE, 4, 0)</f>
        <v>0</v>
      </c>
      <c r="FS45" s="3">
        <f t="shared" ref="FS45:FS73" si="317">IF(FL45=FALSE, 5, 0)</f>
        <v>0</v>
      </c>
      <c r="FT45" s="3">
        <f t="shared" ref="FT45:FT73" si="318">IF(FM45=FALSE, 6, 0)</f>
        <v>0</v>
      </c>
      <c r="FU45" s="3">
        <f t="shared" ref="FU45:FU73" si="319">IF(FN45=FALSE, 7, 0)</f>
        <v>0</v>
      </c>
      <c r="FV45" s="21" t="b">
        <f t="shared" si="257"/>
        <v>1</v>
      </c>
      <c r="FW45" s="24">
        <f t="shared" si="302"/>
        <v>1</v>
      </c>
      <c r="FX45" s="24">
        <f t="shared" si="258"/>
        <v>0</v>
      </c>
      <c r="FY45" s="29" t="e">
        <f t="shared" si="259"/>
        <v>#VALUE!</v>
      </c>
      <c r="FZ45" s="24" t="e">
        <f t="shared" si="260"/>
        <v>#VALUE!</v>
      </c>
      <c r="GA45" s="24" t="e">
        <f t="shared" si="261"/>
        <v>#VALUE!</v>
      </c>
      <c r="GB45" s="24">
        <f t="shared" ref="GB45:GB53" si="320">IF(FX45&lt;0, 0,1)</f>
        <v>1</v>
      </c>
      <c r="GC45" s="24" t="e">
        <f t="shared" ref="GC45:GC53" si="321">IF(FY45&lt;0, 0,1)</f>
        <v>#VALUE!</v>
      </c>
      <c r="GD45" s="24" t="e">
        <f t="shared" ref="GD45:GD53" si="322">IF(FZ45&lt;0, 0,1)</f>
        <v>#VALUE!</v>
      </c>
      <c r="GE45" s="24" t="e">
        <f t="shared" ref="GE45:GE53" si="323">IF(GA45&lt;0, 0,1)</f>
        <v>#VALUE!</v>
      </c>
      <c r="GF45" s="24">
        <f t="shared" ref="GF45:GF53" si="324">IF(ET45=1, GB45,0)</f>
        <v>0</v>
      </c>
      <c r="GG45" s="24">
        <f t="shared" ref="GG45:GG53" si="325">IF(ET45=5,GC45,0)</f>
        <v>0</v>
      </c>
      <c r="GH45" s="24">
        <f t="shared" ref="GH45:GH53" si="326">IF(ET45=6,GD45,0)</f>
        <v>0</v>
      </c>
      <c r="GI45" s="24">
        <f t="shared" ref="GI45:GI53" si="327">IF(ET45=7,GE45,0)</f>
        <v>0</v>
      </c>
      <c r="GJ45" s="24">
        <f t="shared" ref="GJ45:GJ53" si="328">IF((FW45=GF45), 3,2)</f>
        <v>2</v>
      </c>
      <c r="GK45" s="24">
        <f t="shared" ref="GK45:GK53" si="329">IF((FW45=GG45), 3,2)</f>
        <v>2</v>
      </c>
      <c r="GL45" s="24">
        <f t="shared" ref="GL45:GL53" si="330">IF((FW45=GH45), 3,2)</f>
        <v>2</v>
      </c>
      <c r="GM45" s="31">
        <f t="shared" ref="GM45:GM53" si="331">IF((FW45=GI45), 3,2)</f>
        <v>2</v>
      </c>
      <c r="GN45" s="13"/>
      <c r="GO45" s="12"/>
    </row>
    <row r="46" spans="1:197" s="3" customFormat="1">
      <c r="A46" s="54"/>
      <c r="B46" s="54"/>
      <c r="C46" s="54"/>
      <c r="D46" s="54"/>
      <c r="E46" s="54"/>
      <c r="F46" s="54"/>
      <c r="G46" s="54"/>
      <c r="H46" s="54"/>
      <c r="I46" s="54"/>
      <c r="J46" s="54"/>
      <c r="K46" s="54"/>
      <c r="L46" s="54"/>
      <c r="M46" s="56"/>
      <c r="N46" s="54"/>
      <c r="O46" s="54"/>
      <c r="P46" s="54"/>
      <c r="Q46" s="56"/>
      <c r="R46" s="54"/>
      <c r="S46" s="54"/>
      <c r="T46" s="54"/>
      <c r="U46" s="56"/>
      <c r="V46" s="54"/>
      <c r="W46" s="54"/>
      <c r="X46" s="56"/>
      <c r="Y46" s="54"/>
      <c r="Z46" s="54"/>
      <c r="AA46" s="54"/>
      <c r="AB46" s="56"/>
      <c r="AC46" s="54"/>
      <c r="AD46" s="54"/>
      <c r="AE46" s="54"/>
      <c r="AF46" s="56"/>
      <c r="AG46" s="54"/>
      <c r="AH46" s="54"/>
      <c r="AI46" s="56"/>
      <c r="AJ46" s="54"/>
      <c r="AK46" s="54"/>
      <c r="AL46" s="56"/>
      <c r="AM46" s="54"/>
      <c r="AN46" s="54"/>
      <c r="AO46" s="54"/>
      <c r="AP46" s="54"/>
      <c r="AQ46" s="54"/>
      <c r="AR46" s="56"/>
      <c r="AS46" s="54"/>
      <c r="AT46" s="54"/>
      <c r="AU46" s="54"/>
      <c r="AV46" s="54"/>
      <c r="AW46" s="54"/>
      <c r="AX46" s="54"/>
      <c r="AY46" s="56"/>
      <c r="AZ46" s="54"/>
      <c r="BA46" s="54"/>
      <c r="BB46" s="54"/>
      <c r="BC46" s="100"/>
      <c r="BD46" s="8"/>
      <c r="BE46" s="8"/>
      <c r="BF46" s="28" t="s">
        <v>277</v>
      </c>
      <c r="BG46" s="28" t="s">
        <v>277</v>
      </c>
      <c r="BH46" s="28" t="s">
        <v>277</v>
      </c>
      <c r="BI46" s="28" t="s">
        <v>277</v>
      </c>
      <c r="BJ46" s="28" t="s">
        <v>277</v>
      </c>
      <c r="BK46" s="28" t="s">
        <v>277</v>
      </c>
      <c r="BL46" s="28" t="s">
        <v>277</v>
      </c>
      <c r="BM46" s="28" t="s">
        <v>277</v>
      </c>
      <c r="BN46" s="28" t="s">
        <v>277</v>
      </c>
      <c r="BO46" s="28" t="s">
        <v>277</v>
      </c>
      <c r="BP46" s="8"/>
      <c r="BQ46" s="20" t="str">
        <f>IF(FV46=FALSE,B46,"")</f>
        <v/>
      </c>
      <c r="BR46" s="20" t="str">
        <f>IF(FV44=FALSE,C45,"")</f>
        <v/>
      </c>
      <c r="BS46" s="20" t="str">
        <f>BS45</f>
        <v/>
      </c>
      <c r="BT46" s="22" t="str">
        <f t="shared" si="31"/>
        <v/>
      </c>
      <c r="BU46" s="20" t="str">
        <f>IF(FV46=FALSE,E46,"")</f>
        <v/>
      </c>
      <c r="BV46" s="20" t="str">
        <f>IF(FV46=FALSE,G46,"")</f>
        <v/>
      </c>
      <c r="BW46" s="20" t="str">
        <f>IF(FV46=FALSE,F46,"")</f>
        <v/>
      </c>
      <c r="BX46" s="22" t="str">
        <f>IF(FV46=FALSE,J46,"")</f>
        <v/>
      </c>
      <c r="BY46" s="20" t="str">
        <f>IF(FV46=FALSE,K46,"")</f>
        <v/>
      </c>
      <c r="BZ46" s="20" t="str">
        <f>IF(FV46=FALSE,L46,"")</f>
        <v/>
      </c>
      <c r="CA46" s="18"/>
      <c r="CB46" s="3" t="str">
        <f>IF(ET44=1, EQ45,"")</f>
        <v/>
      </c>
      <c r="CC46" s="3" t="str">
        <f>IF(ET44=1, ER45,"")</f>
        <v/>
      </c>
      <c r="CD46" s="3" t="str">
        <f>IF(ET44=1, ES45,"")</f>
        <v/>
      </c>
      <c r="CE46" s="3" t="str">
        <f>CE45</f>
        <v/>
      </c>
      <c r="CF46" s="3" t="str">
        <f>CF45</f>
        <v/>
      </c>
      <c r="CG46" s="3" t="str">
        <f>CG45</f>
        <v/>
      </c>
      <c r="CH46" s="3" t="str">
        <f t="shared" si="303"/>
        <v/>
      </c>
      <c r="CI46" s="8"/>
      <c r="CJ46" s="3" t="str">
        <f>IF(ET46=2,V45,"")</f>
        <v/>
      </c>
      <c r="CK46" s="3" t="str">
        <f>IF(ET46=2,W45,"")</f>
        <v/>
      </c>
      <c r="CL46" s="3" t="str">
        <f>CL45</f>
        <v/>
      </c>
      <c r="CM46" s="3" t="str">
        <f>CM45</f>
        <v/>
      </c>
      <c r="CN46" s="8"/>
      <c r="CO46" s="3" t="str">
        <f>IF(ET46=3,AG45,"")</f>
        <v/>
      </c>
      <c r="CP46" s="3" t="str">
        <f>IF(ET46=3,AH45,"")</f>
        <v/>
      </c>
      <c r="CQ46" s="3" t="str">
        <f>CQ45</f>
        <v/>
      </c>
      <c r="CR46" s="3" t="str">
        <f>CR45</f>
        <v/>
      </c>
      <c r="CS46" s="8"/>
      <c r="CT46" s="3" t="str">
        <f>IF(ET46=4,AJ45,"")</f>
        <v/>
      </c>
      <c r="CU46" s="3" t="str">
        <f>IF(ET46=4,AK45,"")</f>
        <v/>
      </c>
      <c r="CV46" s="3" t="str">
        <f>CV45</f>
        <v/>
      </c>
      <c r="CW46" s="3" t="str">
        <f>CW45</f>
        <v/>
      </c>
      <c r="CX46" s="8"/>
      <c r="CY46" s="3" t="str">
        <f>IF(ET46=5,AM45,"")</f>
        <v/>
      </c>
      <c r="CZ46" s="3" t="str">
        <f>IF(ET46=5,AN45,"")</f>
        <v/>
      </c>
      <c r="DA46" s="3" t="str">
        <f>IF(ET46=5,AO45,"")</f>
        <v/>
      </c>
      <c r="DB46" s="3" t="str">
        <f>DB45</f>
        <v/>
      </c>
      <c r="DC46" s="3" t="str">
        <f>DC45</f>
        <v/>
      </c>
      <c r="DD46" s="3" t="str">
        <f>DD45</f>
        <v/>
      </c>
      <c r="DE46" s="3" t="str">
        <f>DE45</f>
        <v/>
      </c>
      <c r="DF46" s="3" t="str">
        <f>DF45</f>
        <v/>
      </c>
      <c r="DG46" s="3" t="str">
        <f t="shared" si="304"/>
        <v/>
      </c>
      <c r="DH46" s="8"/>
      <c r="DI46" s="3" t="str">
        <f>IF(ET44=6,AS45,"")</f>
        <v/>
      </c>
      <c r="DJ46" s="3" t="str">
        <f>IF(ET44=6,AT45,"")</f>
        <v/>
      </c>
      <c r="DK46" s="3" t="str">
        <f>IF(ET44=6,AU45,"")</f>
        <v/>
      </c>
      <c r="DL46" s="3" t="str">
        <f>IF(ET44=6,AV45,"")</f>
        <v/>
      </c>
      <c r="DM46" s="3" t="str">
        <f>DM45</f>
        <v/>
      </c>
      <c r="DN46" s="3" t="str">
        <f>DN45</f>
        <v/>
      </c>
      <c r="DO46" s="3" t="str">
        <f>DO45</f>
        <v/>
      </c>
      <c r="DP46" s="3" t="str">
        <f>DP45</f>
        <v/>
      </c>
      <c r="DQ46" s="3" t="str">
        <f>DQ45</f>
        <v/>
      </c>
      <c r="DR46" s="3" t="str">
        <f>DR45</f>
        <v/>
      </c>
      <c r="DS46" s="3" t="str">
        <f t="shared" si="305"/>
        <v/>
      </c>
      <c r="DT46" s="8"/>
      <c r="DU46" s="3" t="str">
        <f>IF(ET44=7,AZ45,"")</f>
        <v/>
      </c>
      <c r="DV46" s="3" t="str">
        <f>IF(ET44=7,BA45,"")</f>
        <v/>
      </c>
      <c r="DW46" s="3" t="str">
        <f>IF(ET44=7,BB45,"")</f>
        <v/>
      </c>
      <c r="DX46" s="3" t="str">
        <f>IF(ET44=7,BC45,"")</f>
        <v/>
      </c>
      <c r="DY46" s="3" t="str">
        <f>DY45</f>
        <v/>
      </c>
      <c r="DZ46" s="3" t="str">
        <f>DZ45</f>
        <v/>
      </c>
      <c r="EA46" s="3" t="str">
        <f>EA45</f>
        <v/>
      </c>
      <c r="EB46" s="3" t="str">
        <f>EB45</f>
        <v/>
      </c>
      <c r="EC46" s="3" t="str">
        <f t="shared" si="306"/>
        <v/>
      </c>
      <c r="ED46" s="8"/>
      <c r="EE46" s="28" t="s">
        <v>277</v>
      </c>
      <c r="EF46" s="28" t="s">
        <v>277</v>
      </c>
      <c r="EG46" s="28" t="s">
        <v>277</v>
      </c>
      <c r="EH46" s="28" t="s">
        <v>277</v>
      </c>
      <c r="EI46" s="28" t="s">
        <v>277</v>
      </c>
      <c r="EJ46" s="28" t="s">
        <v>277</v>
      </c>
      <c r="EK46" s="28" t="s">
        <v>277</v>
      </c>
      <c r="EL46" s="28" t="s">
        <v>277</v>
      </c>
      <c r="EM46" s="28" t="s">
        <v>277</v>
      </c>
      <c r="EN46" s="28" t="s">
        <v>277</v>
      </c>
      <c r="EO46" s="8"/>
      <c r="EP46" s="9"/>
      <c r="EQ46" s="16" t="str">
        <f>IF(FD46&gt;0, (N46+Y46+R46+AC46), "")</f>
        <v/>
      </c>
      <c r="ER46" s="26" t="str">
        <f>IF(FD46&gt;0,FE46,"")</f>
        <v/>
      </c>
      <c r="ES46" s="16" t="str">
        <f>IF(FD46&gt;0, (P46+AA46+T46+AE46), "")</f>
        <v/>
      </c>
      <c r="ET46" s="16">
        <f>FO46+FP46+FQ46+FR46+FS46+FT46+FU46</f>
        <v>0</v>
      </c>
      <c r="EU46" s="13"/>
      <c r="EV46" s="12" t="b">
        <f t="shared" si="290"/>
        <v>1</v>
      </c>
      <c r="EW46" s="3" t="b">
        <f t="shared" si="291"/>
        <v>1</v>
      </c>
      <c r="EX46" s="3" t="b">
        <f t="shared" si="292"/>
        <v>1</v>
      </c>
      <c r="EY46" s="3" t="b">
        <f t="shared" si="293"/>
        <v>1</v>
      </c>
      <c r="EZ46" s="3">
        <f t="shared" si="307"/>
        <v>0</v>
      </c>
      <c r="FA46" s="3">
        <f t="shared" si="308"/>
        <v>0</v>
      </c>
      <c r="FB46" s="3">
        <f t="shared" si="309"/>
        <v>0</v>
      </c>
      <c r="FC46" s="3">
        <f t="shared" si="310"/>
        <v>0</v>
      </c>
      <c r="FD46" s="3">
        <f t="shared" si="311"/>
        <v>0</v>
      </c>
      <c r="FE46" s="3" t="e">
        <f t="shared" si="312"/>
        <v>#VALUE!</v>
      </c>
      <c r="FF46" s="3">
        <f t="shared" si="294"/>
        <v>0</v>
      </c>
      <c r="FG46" s="3">
        <f t="shared" si="295"/>
        <v>0</v>
      </c>
      <c r="FH46" s="3" t="e">
        <f t="shared" si="12"/>
        <v>#VALUE!</v>
      </c>
      <c r="FI46" s="3" t="b">
        <f t="shared" si="296"/>
        <v>1</v>
      </c>
      <c r="FJ46" s="3" t="b">
        <f t="shared" si="297"/>
        <v>1</v>
      </c>
      <c r="FK46" s="3" t="b">
        <f t="shared" si="298"/>
        <v>1</v>
      </c>
      <c r="FL46" s="3" t="b">
        <f t="shared" si="299"/>
        <v>1</v>
      </c>
      <c r="FM46" s="3" t="b">
        <f t="shared" si="300"/>
        <v>1</v>
      </c>
      <c r="FN46" s="3" t="b">
        <f t="shared" si="301"/>
        <v>1</v>
      </c>
      <c r="FO46" s="3">
        <f t="shared" si="313"/>
        <v>0</v>
      </c>
      <c r="FP46" s="3">
        <f t="shared" si="314"/>
        <v>0</v>
      </c>
      <c r="FQ46" s="3">
        <f t="shared" si="315"/>
        <v>0</v>
      </c>
      <c r="FR46" s="3">
        <f t="shared" si="316"/>
        <v>0</v>
      </c>
      <c r="FS46" s="3">
        <f t="shared" si="317"/>
        <v>0</v>
      </c>
      <c r="FT46" s="3">
        <f t="shared" si="318"/>
        <v>0</v>
      </c>
      <c r="FU46" s="3">
        <f t="shared" si="319"/>
        <v>0</v>
      </c>
      <c r="FV46" s="21" t="b">
        <f t="shared" si="257"/>
        <v>1</v>
      </c>
      <c r="FW46" s="24">
        <f t="shared" si="302"/>
        <v>1</v>
      </c>
      <c r="FX46" s="24">
        <f t="shared" si="258"/>
        <v>0</v>
      </c>
      <c r="FY46" s="29" t="e">
        <f t="shared" si="259"/>
        <v>#VALUE!</v>
      </c>
      <c r="FZ46" s="24" t="e">
        <f t="shared" si="260"/>
        <v>#VALUE!</v>
      </c>
      <c r="GA46" s="24" t="e">
        <f t="shared" si="261"/>
        <v>#VALUE!</v>
      </c>
      <c r="GB46" s="24">
        <f t="shared" si="320"/>
        <v>1</v>
      </c>
      <c r="GC46" s="24" t="e">
        <f t="shared" si="321"/>
        <v>#VALUE!</v>
      </c>
      <c r="GD46" s="24" t="e">
        <f t="shared" si="322"/>
        <v>#VALUE!</v>
      </c>
      <c r="GE46" s="24" t="e">
        <f t="shared" si="323"/>
        <v>#VALUE!</v>
      </c>
      <c r="GF46" s="24">
        <f t="shared" si="324"/>
        <v>0</v>
      </c>
      <c r="GG46" s="24">
        <f t="shared" si="325"/>
        <v>0</v>
      </c>
      <c r="GH46" s="24">
        <f t="shared" si="326"/>
        <v>0</v>
      </c>
      <c r="GI46" s="24">
        <f t="shared" si="327"/>
        <v>0</v>
      </c>
      <c r="GJ46" s="24">
        <f t="shared" si="328"/>
        <v>2</v>
      </c>
      <c r="GK46" s="24">
        <f t="shared" si="329"/>
        <v>2</v>
      </c>
      <c r="GL46" s="24">
        <f t="shared" si="330"/>
        <v>2</v>
      </c>
      <c r="GM46" s="31">
        <f t="shared" si="331"/>
        <v>2</v>
      </c>
      <c r="GN46" s="13"/>
      <c r="GO46" s="12"/>
    </row>
    <row r="47" spans="1:197" s="3" customFormat="1">
      <c r="A47" s="54"/>
      <c r="B47" s="54"/>
      <c r="C47" s="54"/>
      <c r="D47" s="54"/>
      <c r="E47" s="54"/>
      <c r="F47" s="54"/>
      <c r="G47" s="54"/>
      <c r="H47" s="54"/>
      <c r="I47" s="54"/>
      <c r="J47" s="54"/>
      <c r="K47" s="54"/>
      <c r="L47" s="54"/>
      <c r="M47" s="56"/>
      <c r="N47" s="54"/>
      <c r="O47" s="54"/>
      <c r="P47" s="54"/>
      <c r="Q47" s="56"/>
      <c r="R47" s="54"/>
      <c r="S47" s="54"/>
      <c r="T47" s="54"/>
      <c r="U47" s="56"/>
      <c r="V47" s="54"/>
      <c r="W47" s="54"/>
      <c r="X47" s="56"/>
      <c r="Y47" s="54"/>
      <c r="Z47" s="54"/>
      <c r="AA47" s="54"/>
      <c r="AB47" s="56"/>
      <c r="AC47" s="54"/>
      <c r="AD47" s="54"/>
      <c r="AE47" s="54"/>
      <c r="AF47" s="56"/>
      <c r="AG47" s="54"/>
      <c r="AH47" s="54"/>
      <c r="AI47" s="56"/>
      <c r="AJ47" s="54"/>
      <c r="AK47" s="54"/>
      <c r="AL47" s="56"/>
      <c r="AM47" s="54"/>
      <c r="AN47" s="54"/>
      <c r="AO47" s="54"/>
      <c r="AP47" s="54"/>
      <c r="AQ47" s="54"/>
      <c r="AR47" s="56"/>
      <c r="AS47" s="54"/>
      <c r="AT47" s="54"/>
      <c r="AU47" s="54"/>
      <c r="AV47" s="54"/>
      <c r="AW47" s="54"/>
      <c r="AX47" s="54"/>
      <c r="AY47" s="56"/>
      <c r="AZ47" s="54"/>
      <c r="BA47" s="54"/>
      <c r="BB47" s="54"/>
      <c r="BC47" s="100"/>
      <c r="BD47" s="8"/>
      <c r="BE47" s="8"/>
      <c r="BP47" s="8"/>
      <c r="BQ47" s="20" t="str">
        <f>IF(FV47=FALSE,B47,"")</f>
        <v/>
      </c>
      <c r="BR47" s="20" t="str">
        <f>BR44</f>
        <v/>
      </c>
      <c r="BS47" s="20" t="str">
        <f>IF(FV44=FALSE,C47,"")</f>
        <v/>
      </c>
      <c r="BT47" s="22" t="str">
        <f t="shared" si="31"/>
        <v/>
      </c>
      <c r="BU47" s="20" t="str">
        <f>IF(FV47=FALSE,E47,"")</f>
        <v/>
      </c>
      <c r="BV47" s="20" t="str">
        <f>IF(FV47=FALSE,G47,"")</f>
        <v/>
      </c>
      <c r="BW47" s="20" t="str">
        <f>IF(FV47=FALSE,F47,"")</f>
        <v/>
      </c>
      <c r="BX47" s="22" t="str">
        <f>IF(FV47=FALSE,J47,"")</f>
        <v/>
      </c>
      <c r="BY47" s="20" t="str">
        <f>IF(FV47=FALSE,K47,"")</f>
        <v/>
      </c>
      <c r="BZ47" s="20" t="str">
        <f>IF(FV47=FALSE,L47,"")</f>
        <v/>
      </c>
      <c r="CA47" s="18"/>
      <c r="CB47" s="3" t="str">
        <f>CB44</f>
        <v/>
      </c>
      <c r="CC47" s="3" t="str">
        <f>CC44</f>
        <v/>
      </c>
      <c r="CD47" s="3" t="str">
        <f>CD44</f>
        <v/>
      </c>
      <c r="CE47" s="3" t="str">
        <f>IF(ET47=1, EQ47,"")</f>
        <v/>
      </c>
      <c r="CF47" s="3" t="str">
        <f>IF(ET47=1, ER47,"")</f>
        <v/>
      </c>
      <c r="CG47" s="3" t="str">
        <f>IF(ET47=1, ES47,"")</f>
        <v/>
      </c>
      <c r="CH47" s="3" t="str">
        <f t="shared" si="303"/>
        <v/>
      </c>
      <c r="CI47" s="8"/>
      <c r="CJ47" s="3" t="str">
        <f>CJ44</f>
        <v/>
      </c>
      <c r="CK47" s="3" t="str">
        <f>CK44</f>
        <v/>
      </c>
      <c r="CL47" s="3" t="str">
        <f>IF(ET47=2,V47,"")</f>
        <v/>
      </c>
      <c r="CM47" s="3" t="str">
        <f>IF(ET47=2,W47,"")</f>
        <v/>
      </c>
      <c r="CN47" s="8"/>
      <c r="CO47" s="3" t="str">
        <f>CO45</f>
        <v/>
      </c>
      <c r="CP47" s="3" t="str">
        <f>CP45</f>
        <v/>
      </c>
      <c r="CQ47" s="3" t="str">
        <f>IF(ET47=3,AG47,"")</f>
        <v/>
      </c>
      <c r="CR47" s="3" t="str">
        <f>IF(ET47=3,AH47,"")</f>
        <v/>
      </c>
      <c r="CS47" s="8"/>
      <c r="CT47" s="3" t="str">
        <f>CT44</f>
        <v/>
      </c>
      <c r="CU47" s="3" t="str">
        <f>CU44</f>
        <v/>
      </c>
      <c r="CV47" s="3" t="str">
        <f>IF(ET46=4,AJ47,"")</f>
        <v/>
      </c>
      <c r="CW47" s="3" t="str">
        <f>IF(ET46=4,AK47,"")</f>
        <v/>
      </c>
      <c r="CX47" s="8"/>
      <c r="CY47" s="3" t="str">
        <f>CY44</f>
        <v/>
      </c>
      <c r="CZ47" s="3" t="str">
        <f>CZ44</f>
        <v/>
      </c>
      <c r="DA47" s="3" t="str">
        <f>DA44</f>
        <v/>
      </c>
      <c r="DB47" s="3" t="str">
        <f>IF(ET46=5,AM47,"")</f>
        <v/>
      </c>
      <c r="DC47" s="3" t="str">
        <f>IF(ET46=5,AN47,"")</f>
        <v/>
      </c>
      <c r="DD47" s="3" t="str">
        <f>IF(ET46=5,AO47,"")</f>
        <v/>
      </c>
      <c r="DE47" s="3" t="str">
        <f>IF(ET46=5,AP47,"")</f>
        <v/>
      </c>
      <c r="DF47" s="3" t="str">
        <f t="shared" ref="DF47:DF53" si="332">DF46</f>
        <v/>
      </c>
      <c r="DG47" s="3" t="str">
        <f t="shared" si="304"/>
        <v/>
      </c>
      <c r="DH47" s="8"/>
      <c r="DI47" s="3" t="str">
        <f>DI44</f>
        <v/>
      </c>
      <c r="DJ47" s="3" t="str">
        <f>DJ44</f>
        <v/>
      </c>
      <c r="DK47" s="3" t="str">
        <f>DK44</f>
        <v/>
      </c>
      <c r="DL47" s="3" t="str">
        <f>DL44</f>
        <v/>
      </c>
      <c r="DM47" s="3" t="str">
        <f>IF(ET47=6,AS47,"")</f>
        <v/>
      </c>
      <c r="DN47" s="3" t="str">
        <f>IF(ET47=6,AT47,"")</f>
        <v/>
      </c>
      <c r="DO47" s="3" t="str">
        <f>IF(ET47=6,AU47,"")</f>
        <v/>
      </c>
      <c r="DP47" s="3" t="str">
        <f>IF(ET47=6,AV47,"")</f>
        <v/>
      </c>
      <c r="DQ47" s="3" t="str">
        <f t="shared" ref="DQ47:DR49" si="333">DQ44</f>
        <v/>
      </c>
      <c r="DR47" s="3" t="str">
        <f t="shared" si="333"/>
        <v/>
      </c>
      <c r="DS47" s="3" t="str">
        <f t="shared" si="305"/>
        <v/>
      </c>
      <c r="DT47" s="8"/>
      <c r="DU47" s="3" t="str">
        <f>DU44</f>
        <v/>
      </c>
      <c r="DV47" s="3" t="str">
        <f>DV44</f>
        <v/>
      </c>
      <c r="DW47" s="3" t="str">
        <f>DW44</f>
        <v/>
      </c>
      <c r="DX47" s="3" t="str">
        <f>DX44</f>
        <v/>
      </c>
      <c r="DY47" s="3" t="str">
        <f>IF(ET47=7,AZ47,"")</f>
        <v/>
      </c>
      <c r="DZ47" s="3" t="str">
        <f>IF(ET47=7,BA47,"")</f>
        <v/>
      </c>
      <c r="EA47" s="3" t="str">
        <f>IF(ET47=7,BB47,"")</f>
        <v/>
      </c>
      <c r="EB47" s="3" t="str">
        <f>IF(ET47=7,BC47,"")</f>
        <v/>
      </c>
      <c r="EC47" s="3" t="str">
        <f t="shared" si="306"/>
        <v/>
      </c>
      <c r="ED47" s="8"/>
      <c r="EE47" s="28" t="s">
        <v>277</v>
      </c>
      <c r="EF47" s="28" t="s">
        <v>277</v>
      </c>
      <c r="EG47" s="28" t="s">
        <v>277</v>
      </c>
      <c r="EH47" s="28" t="s">
        <v>277</v>
      </c>
      <c r="EI47" s="28" t="s">
        <v>277</v>
      </c>
      <c r="EJ47" s="28" t="s">
        <v>277</v>
      </c>
      <c r="EK47" s="28" t="s">
        <v>277</v>
      </c>
      <c r="EL47" s="28" t="s">
        <v>277</v>
      </c>
      <c r="EM47" s="28" t="s">
        <v>277</v>
      </c>
      <c r="EN47" s="28" t="s">
        <v>277</v>
      </c>
      <c r="EO47" s="8"/>
      <c r="EP47" s="9"/>
      <c r="EQ47" s="16" t="str">
        <f>IF(FD47&gt;0, (N47+Y47+R47+AC47), "")</f>
        <v/>
      </c>
      <c r="ER47" s="26" t="str">
        <f>IF(FD47&gt;0,FE47,"")</f>
        <v/>
      </c>
      <c r="ES47" s="16" t="str">
        <f>IF(FD47&gt;0, (P47+AA47+T47+AE47), "")</f>
        <v/>
      </c>
      <c r="ET47" s="16">
        <f>FO47+FP47+FQ47+FR47+FS47+FT47+FU47</f>
        <v>0</v>
      </c>
      <c r="EU47" s="13"/>
      <c r="EV47" s="12" t="b">
        <f t="shared" si="290"/>
        <v>1</v>
      </c>
      <c r="EW47" s="3" t="b">
        <f t="shared" si="291"/>
        <v>1</v>
      </c>
      <c r="EX47" s="3" t="b">
        <f t="shared" si="292"/>
        <v>1</v>
      </c>
      <c r="EY47" s="3" t="b">
        <f t="shared" si="293"/>
        <v>1</v>
      </c>
      <c r="EZ47" s="3">
        <f t="shared" si="307"/>
        <v>0</v>
      </c>
      <c r="FA47" s="3">
        <f t="shared" si="308"/>
        <v>0</v>
      </c>
      <c r="FB47" s="3">
        <f t="shared" si="309"/>
        <v>0</v>
      </c>
      <c r="FC47" s="3">
        <f t="shared" si="310"/>
        <v>0</v>
      </c>
      <c r="FD47" s="3">
        <f t="shared" si="311"/>
        <v>0</v>
      </c>
      <c r="FE47" s="3" t="e">
        <f t="shared" si="312"/>
        <v>#VALUE!</v>
      </c>
      <c r="FF47" s="3">
        <f t="shared" si="294"/>
        <v>0</v>
      </c>
      <c r="FG47" s="3">
        <f t="shared" si="295"/>
        <v>0</v>
      </c>
      <c r="FH47" s="3" t="e">
        <f t="shared" si="12"/>
        <v>#VALUE!</v>
      </c>
      <c r="FI47" s="3" t="b">
        <f t="shared" si="296"/>
        <v>1</v>
      </c>
      <c r="FJ47" s="3" t="b">
        <f t="shared" si="297"/>
        <v>1</v>
      </c>
      <c r="FK47" s="3" t="b">
        <f t="shared" si="298"/>
        <v>1</v>
      </c>
      <c r="FL47" s="3" t="b">
        <f t="shared" si="299"/>
        <v>1</v>
      </c>
      <c r="FM47" s="3" t="b">
        <f t="shared" si="300"/>
        <v>1</v>
      </c>
      <c r="FN47" s="3" t="b">
        <f t="shared" si="301"/>
        <v>1</v>
      </c>
      <c r="FO47" s="3">
        <f t="shared" si="313"/>
        <v>0</v>
      </c>
      <c r="FP47" s="3">
        <f t="shared" si="314"/>
        <v>0</v>
      </c>
      <c r="FQ47" s="3">
        <f t="shared" si="315"/>
        <v>0</v>
      </c>
      <c r="FR47" s="3">
        <f t="shared" si="316"/>
        <v>0</v>
      </c>
      <c r="FS47" s="3">
        <f t="shared" si="317"/>
        <v>0</v>
      </c>
      <c r="FT47" s="3">
        <f t="shared" si="318"/>
        <v>0</v>
      </c>
      <c r="FU47" s="3">
        <f t="shared" si="319"/>
        <v>0</v>
      </c>
      <c r="FV47" s="21" t="b">
        <f t="shared" si="257"/>
        <v>1</v>
      </c>
      <c r="FW47" s="24">
        <f t="shared" si="302"/>
        <v>1</v>
      </c>
      <c r="FX47" s="24">
        <f t="shared" si="258"/>
        <v>0</v>
      </c>
      <c r="FY47" s="29" t="e">
        <f t="shared" si="259"/>
        <v>#VALUE!</v>
      </c>
      <c r="FZ47" s="24" t="e">
        <f t="shared" si="260"/>
        <v>#VALUE!</v>
      </c>
      <c r="GA47" s="24" t="e">
        <f t="shared" si="261"/>
        <v>#VALUE!</v>
      </c>
      <c r="GB47" s="24">
        <f t="shared" si="320"/>
        <v>1</v>
      </c>
      <c r="GC47" s="24" t="e">
        <f t="shared" si="321"/>
        <v>#VALUE!</v>
      </c>
      <c r="GD47" s="24" t="e">
        <f t="shared" si="322"/>
        <v>#VALUE!</v>
      </c>
      <c r="GE47" s="24" t="e">
        <f t="shared" si="323"/>
        <v>#VALUE!</v>
      </c>
      <c r="GF47" s="24">
        <f t="shared" si="324"/>
        <v>0</v>
      </c>
      <c r="GG47" s="24">
        <f t="shared" si="325"/>
        <v>0</v>
      </c>
      <c r="GH47" s="24">
        <f t="shared" si="326"/>
        <v>0</v>
      </c>
      <c r="GI47" s="24">
        <f t="shared" si="327"/>
        <v>0</v>
      </c>
      <c r="GJ47" s="24">
        <f t="shared" si="328"/>
        <v>2</v>
      </c>
      <c r="GK47" s="24">
        <f t="shared" si="329"/>
        <v>2</v>
      </c>
      <c r="GL47" s="24">
        <f t="shared" si="330"/>
        <v>2</v>
      </c>
      <c r="GM47" s="31">
        <f t="shared" si="331"/>
        <v>2</v>
      </c>
      <c r="GN47" s="13"/>
      <c r="GO47" s="12"/>
    </row>
    <row r="48" spans="1:197" s="3" customFormat="1">
      <c r="A48" s="123"/>
      <c r="B48" s="123"/>
      <c r="C48" s="123"/>
      <c r="D48" s="123"/>
      <c r="E48" s="123"/>
      <c r="F48" s="123"/>
      <c r="G48" s="123"/>
      <c r="H48" s="123"/>
      <c r="I48" s="123"/>
      <c r="J48" s="123"/>
      <c r="K48" s="123"/>
      <c r="L48" s="123"/>
      <c r="M48" s="56"/>
      <c r="N48" s="123"/>
      <c r="O48" s="123"/>
      <c r="P48" s="123"/>
      <c r="Q48" s="56"/>
      <c r="R48" s="123"/>
      <c r="S48" s="123"/>
      <c r="T48" s="123"/>
      <c r="U48" s="56"/>
      <c r="V48" s="123"/>
      <c r="W48" s="123"/>
      <c r="X48" s="56"/>
      <c r="Y48" s="123"/>
      <c r="Z48" s="123"/>
      <c r="AA48" s="123"/>
      <c r="AB48" s="56"/>
      <c r="AC48" s="123"/>
      <c r="AD48" s="123"/>
      <c r="AE48" s="123"/>
      <c r="AF48" s="56"/>
      <c r="AG48" s="123"/>
      <c r="AH48" s="123"/>
      <c r="AI48" s="56"/>
      <c r="AJ48" s="123"/>
      <c r="AK48" s="123"/>
      <c r="AL48" s="56"/>
      <c r="AM48" s="123"/>
      <c r="AN48" s="123"/>
      <c r="AO48" s="123"/>
      <c r="AP48" s="123"/>
      <c r="AQ48" s="123"/>
      <c r="AR48" s="56"/>
      <c r="AS48" s="123"/>
      <c r="AT48" s="123"/>
      <c r="AU48" s="123"/>
      <c r="AV48" s="123"/>
      <c r="AW48" s="123"/>
      <c r="AX48" s="123"/>
      <c r="AY48" s="56"/>
      <c r="AZ48" s="123"/>
      <c r="BA48" s="123"/>
      <c r="BB48" s="123"/>
      <c r="BC48" s="124"/>
      <c r="BD48" s="8"/>
      <c r="BE48" s="8"/>
      <c r="BP48" s="8"/>
      <c r="BQ48" s="20" t="str">
        <f t="shared" ref="BQ48:BQ53" si="334">BQ47</f>
        <v/>
      </c>
      <c r="BR48" s="20" t="str">
        <f>BS44</f>
        <v/>
      </c>
      <c r="BS48" s="20" t="str">
        <f>BS47</f>
        <v/>
      </c>
      <c r="BT48" s="22" t="str">
        <f t="shared" si="31"/>
        <v/>
      </c>
      <c r="BU48" s="20" t="str">
        <f t="shared" ref="BU48:BU53" si="335">BU47</f>
        <v/>
      </c>
      <c r="BV48" s="20" t="str">
        <f t="shared" ref="BV48:BV53" si="336">BV47</f>
        <v/>
      </c>
      <c r="BW48" s="20" t="str">
        <f t="shared" ref="BW48:BX53" si="337">BW47</f>
        <v/>
      </c>
      <c r="BX48" s="22" t="str">
        <f>IF(FV48=FALSE,J48,"")</f>
        <v/>
      </c>
      <c r="BY48" s="20" t="str">
        <f t="shared" ref="BY48:BY53" si="338">BY47</f>
        <v/>
      </c>
      <c r="BZ48" s="20" t="str">
        <f t="shared" ref="BZ48:BZ53" si="339">BZ47</f>
        <v/>
      </c>
      <c r="CA48" s="18"/>
      <c r="CB48" s="3" t="str">
        <f>CB46</f>
        <v/>
      </c>
      <c r="CC48" s="3" t="str">
        <f>CC46</f>
        <v/>
      </c>
      <c r="CD48" s="3" t="str">
        <f>CD46</f>
        <v/>
      </c>
      <c r="CE48" s="3" t="str">
        <f t="shared" ref="CE48:CG49" si="340">CE47</f>
        <v/>
      </c>
      <c r="CF48" s="3" t="str">
        <f t="shared" si="340"/>
        <v/>
      </c>
      <c r="CG48" s="3" t="str">
        <f t="shared" si="340"/>
        <v/>
      </c>
      <c r="CH48" s="3" t="str">
        <f t="shared" si="303"/>
        <v/>
      </c>
      <c r="CI48" s="8"/>
      <c r="CJ48" s="3" t="str">
        <f>CJ46</f>
        <v/>
      </c>
      <c r="CK48" s="3" t="str">
        <f>CK46</f>
        <v/>
      </c>
      <c r="CL48" s="3" t="str">
        <f>CL47</f>
        <v/>
      </c>
      <c r="CM48" s="3" t="str">
        <f>CM47</f>
        <v/>
      </c>
      <c r="CN48" s="8"/>
      <c r="CO48" s="3" t="str">
        <f>CO46</f>
        <v/>
      </c>
      <c r="CP48" s="3" t="str">
        <f>CP46</f>
        <v/>
      </c>
      <c r="CQ48" s="3" t="str">
        <f>CQ47</f>
        <v/>
      </c>
      <c r="CR48" s="3" t="str">
        <f>CR47</f>
        <v/>
      </c>
      <c r="CS48" s="8"/>
      <c r="CT48" s="3" t="str">
        <f>CT46</f>
        <v/>
      </c>
      <c r="CU48" s="3" t="str">
        <f>CU46</f>
        <v/>
      </c>
      <c r="CV48" s="3" t="str">
        <f>CV47</f>
        <v/>
      </c>
      <c r="CW48" s="3" t="str">
        <f>CW47</f>
        <v/>
      </c>
      <c r="CX48" s="8"/>
      <c r="CY48" s="3" t="str">
        <f>CY46</f>
        <v/>
      </c>
      <c r="CZ48" s="3" t="str">
        <f>CZ46</f>
        <v/>
      </c>
      <c r="DA48" s="3" t="str">
        <f>DA46</f>
        <v/>
      </c>
      <c r="DB48" s="3" t="str">
        <f t="shared" ref="DB48:DE49" si="341">DB47</f>
        <v/>
      </c>
      <c r="DC48" s="3" t="str">
        <f t="shared" si="341"/>
        <v/>
      </c>
      <c r="DD48" s="3" t="str">
        <f t="shared" si="341"/>
        <v/>
      </c>
      <c r="DE48" s="3" t="str">
        <f t="shared" si="341"/>
        <v/>
      </c>
      <c r="DF48" s="3" t="str">
        <f t="shared" si="332"/>
        <v/>
      </c>
      <c r="DG48" s="3" t="str">
        <f t="shared" si="304"/>
        <v/>
      </c>
      <c r="DH48" s="8"/>
      <c r="DI48" s="3" t="str">
        <f>DI46</f>
        <v/>
      </c>
      <c r="DJ48" s="3" t="str">
        <f>DJ46</f>
        <v/>
      </c>
      <c r="DK48" s="3" t="str">
        <f>DK46</f>
        <v/>
      </c>
      <c r="DL48" s="3" t="str">
        <f>DL46</f>
        <v/>
      </c>
      <c r="DM48" s="3" t="str">
        <f t="shared" ref="DM48:DP49" si="342">DM47</f>
        <v/>
      </c>
      <c r="DN48" s="3" t="str">
        <f t="shared" si="342"/>
        <v/>
      </c>
      <c r="DO48" s="3" t="str">
        <f t="shared" si="342"/>
        <v/>
      </c>
      <c r="DP48" s="3" t="str">
        <f t="shared" si="342"/>
        <v/>
      </c>
      <c r="DQ48" s="3" t="str">
        <f t="shared" si="333"/>
        <v/>
      </c>
      <c r="DR48" s="3" t="str">
        <f t="shared" si="333"/>
        <v/>
      </c>
      <c r="DS48" s="3" t="str">
        <f t="shared" si="305"/>
        <v/>
      </c>
      <c r="DT48" s="8"/>
      <c r="DU48" s="3" t="str">
        <f>DU46</f>
        <v/>
      </c>
      <c r="DV48" s="3" t="str">
        <f>DV46</f>
        <v/>
      </c>
      <c r="DW48" s="3" t="str">
        <f>DW46</f>
        <v/>
      </c>
      <c r="DX48" s="3" t="str">
        <f>DX46</f>
        <v/>
      </c>
      <c r="DY48" s="3" t="str">
        <f t="shared" ref="DY48:EB49" si="343">DY47</f>
        <v/>
      </c>
      <c r="DZ48" s="3" t="str">
        <f t="shared" si="343"/>
        <v/>
      </c>
      <c r="EA48" s="3" t="str">
        <f t="shared" si="343"/>
        <v/>
      </c>
      <c r="EB48" s="3" t="str">
        <f t="shared" si="343"/>
        <v/>
      </c>
      <c r="EC48" s="3" t="str">
        <f t="shared" si="306"/>
        <v/>
      </c>
      <c r="ED48" s="8"/>
      <c r="EE48" s="28" t="s">
        <v>277</v>
      </c>
      <c r="EF48" s="28" t="s">
        <v>277</v>
      </c>
      <c r="EG48" s="28" t="s">
        <v>277</v>
      </c>
      <c r="EH48" s="28" t="s">
        <v>277</v>
      </c>
      <c r="EI48" s="28" t="s">
        <v>277</v>
      </c>
      <c r="EJ48" s="28" t="s">
        <v>277</v>
      </c>
      <c r="EK48" s="28" t="s">
        <v>277</v>
      </c>
      <c r="EL48" s="28" t="s">
        <v>277</v>
      </c>
      <c r="EM48" s="28" t="s">
        <v>277</v>
      </c>
      <c r="EN48" s="28" t="s">
        <v>277</v>
      </c>
      <c r="EO48" s="8"/>
      <c r="EP48" s="9"/>
      <c r="EQ48" s="16" t="str">
        <f>IF(FD48&gt;0, (N48+Y48+R48+AC48), "")</f>
        <v/>
      </c>
      <c r="ER48" s="26" t="str">
        <f>IF(FD48&gt;0,FE48,"")</f>
        <v/>
      </c>
      <c r="ES48" s="16" t="str">
        <f>IF(FD48&gt;0, (P48+AA48+T48+AE48), "")</f>
        <v/>
      </c>
      <c r="ET48" s="16">
        <f>FO48+FP48+FQ48+FR48+FS48+FT48+FU48</f>
        <v>0</v>
      </c>
      <c r="EU48" s="13"/>
      <c r="EV48" s="12" t="b">
        <f t="shared" si="290"/>
        <v>1</v>
      </c>
      <c r="EW48" s="3" t="b">
        <f t="shared" si="291"/>
        <v>1</v>
      </c>
      <c r="EX48" s="3" t="b">
        <f t="shared" si="292"/>
        <v>1</v>
      </c>
      <c r="EY48" s="3" t="b">
        <f t="shared" si="293"/>
        <v>1</v>
      </c>
      <c r="EZ48" s="3">
        <f t="shared" si="307"/>
        <v>0</v>
      </c>
      <c r="FA48" s="3">
        <f t="shared" si="308"/>
        <v>0</v>
      </c>
      <c r="FB48" s="3">
        <f t="shared" si="309"/>
        <v>0</v>
      </c>
      <c r="FC48" s="3">
        <f t="shared" si="310"/>
        <v>0</v>
      </c>
      <c r="FD48" s="3">
        <f t="shared" si="311"/>
        <v>0</v>
      </c>
      <c r="FE48" s="3" t="e">
        <f t="shared" si="312"/>
        <v>#VALUE!</v>
      </c>
      <c r="FF48" s="3">
        <f t="shared" si="294"/>
        <v>0</v>
      </c>
      <c r="FG48" s="3">
        <f t="shared" si="295"/>
        <v>0</v>
      </c>
      <c r="FH48" s="3" t="e">
        <f t="shared" si="12"/>
        <v>#VALUE!</v>
      </c>
      <c r="FI48" s="3" t="b">
        <f t="shared" si="296"/>
        <v>1</v>
      </c>
      <c r="FJ48" s="3" t="b">
        <f t="shared" si="297"/>
        <v>1</v>
      </c>
      <c r="FK48" s="3" t="b">
        <f t="shared" si="298"/>
        <v>1</v>
      </c>
      <c r="FL48" s="3" t="b">
        <f t="shared" si="299"/>
        <v>1</v>
      </c>
      <c r="FM48" s="3" t="b">
        <f t="shared" si="300"/>
        <v>1</v>
      </c>
      <c r="FN48" s="3" t="b">
        <f t="shared" si="301"/>
        <v>1</v>
      </c>
      <c r="FO48" s="3">
        <f t="shared" si="313"/>
        <v>0</v>
      </c>
      <c r="FP48" s="3">
        <f t="shared" si="314"/>
        <v>0</v>
      </c>
      <c r="FQ48" s="3">
        <f t="shared" si="315"/>
        <v>0</v>
      </c>
      <c r="FR48" s="3">
        <f t="shared" si="316"/>
        <v>0</v>
      </c>
      <c r="FS48" s="3">
        <f t="shared" si="317"/>
        <v>0</v>
      </c>
      <c r="FT48" s="3">
        <f t="shared" si="318"/>
        <v>0</v>
      </c>
      <c r="FU48" s="3">
        <f t="shared" si="319"/>
        <v>0</v>
      </c>
      <c r="FV48" s="21" t="b">
        <f t="shared" si="257"/>
        <v>1</v>
      </c>
      <c r="FW48" s="24">
        <f t="shared" si="302"/>
        <v>1</v>
      </c>
      <c r="FX48" s="24">
        <f t="shared" si="258"/>
        <v>0</v>
      </c>
      <c r="FY48" s="29" t="e">
        <f t="shared" si="259"/>
        <v>#VALUE!</v>
      </c>
      <c r="FZ48" s="24" t="e">
        <f t="shared" si="260"/>
        <v>#VALUE!</v>
      </c>
      <c r="GA48" s="24" t="e">
        <f t="shared" si="261"/>
        <v>#VALUE!</v>
      </c>
      <c r="GB48" s="24">
        <f t="shared" si="320"/>
        <v>1</v>
      </c>
      <c r="GC48" s="24" t="e">
        <f t="shared" si="321"/>
        <v>#VALUE!</v>
      </c>
      <c r="GD48" s="24" t="e">
        <f t="shared" si="322"/>
        <v>#VALUE!</v>
      </c>
      <c r="GE48" s="24" t="e">
        <f t="shared" si="323"/>
        <v>#VALUE!</v>
      </c>
      <c r="GF48" s="24">
        <f t="shared" si="324"/>
        <v>0</v>
      </c>
      <c r="GG48" s="24">
        <f t="shared" si="325"/>
        <v>0</v>
      </c>
      <c r="GH48" s="24">
        <f t="shared" si="326"/>
        <v>0</v>
      </c>
      <c r="GI48" s="24">
        <f t="shared" si="327"/>
        <v>0</v>
      </c>
      <c r="GJ48" s="24">
        <f t="shared" si="328"/>
        <v>2</v>
      </c>
      <c r="GK48" s="24">
        <f t="shared" si="329"/>
        <v>2</v>
      </c>
      <c r="GL48" s="24">
        <f t="shared" si="330"/>
        <v>2</v>
      </c>
      <c r="GM48" s="31">
        <f t="shared" si="331"/>
        <v>2</v>
      </c>
      <c r="GN48" s="13"/>
      <c r="GO48" s="12"/>
    </row>
    <row r="49" spans="1:197" s="3" customFormat="1">
      <c r="A49" s="115" t="s">
        <v>279</v>
      </c>
      <c r="B49" s="115" t="s">
        <v>279</v>
      </c>
      <c r="C49" s="115" t="s">
        <v>279</v>
      </c>
      <c r="D49" s="115" t="s">
        <v>279</v>
      </c>
      <c r="E49" s="115" t="s">
        <v>279</v>
      </c>
      <c r="F49" s="115" t="s">
        <v>279</v>
      </c>
      <c r="G49" s="115" t="s">
        <v>279</v>
      </c>
      <c r="H49" s="115"/>
      <c r="I49" s="115"/>
      <c r="J49" s="115" t="s">
        <v>279</v>
      </c>
      <c r="K49" s="115" t="s">
        <v>279</v>
      </c>
      <c r="L49" s="115" t="s">
        <v>279</v>
      </c>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116"/>
      <c r="BD49" s="8"/>
      <c r="BE49" s="8"/>
      <c r="BP49" s="8"/>
      <c r="BQ49" s="20" t="str">
        <f t="shared" si="334"/>
        <v/>
      </c>
      <c r="BR49" s="20" t="str">
        <f>BS46</f>
        <v/>
      </c>
      <c r="BS49" s="20" t="str">
        <f>BS47</f>
        <v/>
      </c>
      <c r="BT49" s="22" t="str">
        <f t="shared" si="31"/>
        <v/>
      </c>
      <c r="BU49" s="20" t="str">
        <f t="shared" si="335"/>
        <v/>
      </c>
      <c r="BV49" s="20" t="str">
        <f t="shared" si="336"/>
        <v/>
      </c>
      <c r="BW49" s="20" t="str">
        <f t="shared" si="337"/>
        <v/>
      </c>
      <c r="BX49" s="22" t="str">
        <f>BX48</f>
        <v/>
      </c>
      <c r="BY49" s="20" t="str">
        <f t="shared" si="338"/>
        <v/>
      </c>
      <c r="BZ49" s="20" t="str">
        <f t="shared" si="339"/>
        <v/>
      </c>
      <c r="CA49" s="18"/>
      <c r="CB49" s="3" t="str">
        <f>CE45</f>
        <v/>
      </c>
      <c r="CC49" s="3" t="str">
        <f>CF45</f>
        <v/>
      </c>
      <c r="CD49" s="3" t="str">
        <f>CG45</f>
        <v/>
      </c>
      <c r="CE49" s="3" t="str">
        <f t="shared" si="340"/>
        <v/>
      </c>
      <c r="CF49" s="3" t="str">
        <f t="shared" si="340"/>
        <v/>
      </c>
      <c r="CG49" s="3" t="str">
        <f t="shared" si="340"/>
        <v/>
      </c>
      <c r="CH49" s="3" t="str">
        <f t="shared" si="303"/>
        <v/>
      </c>
      <c r="CI49" s="8"/>
      <c r="CJ49" s="3" t="str">
        <f>CL45</f>
        <v/>
      </c>
      <c r="CK49" s="3" t="str">
        <f>CM45</f>
        <v/>
      </c>
      <c r="CL49" s="3" t="str">
        <f>CL48</f>
        <v/>
      </c>
      <c r="CM49" s="3" t="str">
        <f>CM48</f>
        <v/>
      </c>
      <c r="CN49" s="8"/>
      <c r="CO49" s="3" t="str">
        <f>CQ45</f>
        <v/>
      </c>
      <c r="CP49" s="3" t="str">
        <f>CR45</f>
        <v/>
      </c>
      <c r="CQ49" s="3" t="str">
        <f>CQ48</f>
        <v/>
      </c>
      <c r="CR49" s="3" t="str">
        <f>CR48</f>
        <v/>
      </c>
      <c r="CS49" s="8"/>
      <c r="CT49" s="3" t="str">
        <f>CV45</f>
        <v/>
      </c>
      <c r="CU49" s="3" t="str">
        <f>CW45</f>
        <v/>
      </c>
      <c r="CV49" s="3" t="str">
        <f>CV48</f>
        <v/>
      </c>
      <c r="CW49" s="3" t="str">
        <f>CW48</f>
        <v/>
      </c>
      <c r="CX49" s="8"/>
      <c r="CY49" s="3" t="str">
        <f>DB45</f>
        <v/>
      </c>
      <c r="CZ49" s="3" t="str">
        <f>DC45</f>
        <v/>
      </c>
      <c r="DA49" s="3" t="str">
        <f>DD45</f>
        <v/>
      </c>
      <c r="DB49" s="3" t="str">
        <f t="shared" si="341"/>
        <v/>
      </c>
      <c r="DC49" s="3" t="str">
        <f t="shared" si="341"/>
        <v/>
      </c>
      <c r="DD49" s="3" t="str">
        <f t="shared" si="341"/>
        <v/>
      </c>
      <c r="DE49" s="3" t="str">
        <f t="shared" si="341"/>
        <v/>
      </c>
      <c r="DF49" s="3" t="str">
        <f t="shared" si="332"/>
        <v/>
      </c>
      <c r="DG49" s="3" t="str">
        <f t="shared" si="304"/>
        <v/>
      </c>
      <c r="DH49" s="8"/>
      <c r="DI49" s="3" t="str">
        <f>DM45</f>
        <v/>
      </c>
      <c r="DJ49" s="3" t="str">
        <f>DN45</f>
        <v/>
      </c>
      <c r="DK49" s="3" t="str">
        <f>DO45</f>
        <v/>
      </c>
      <c r="DL49" s="3" t="str">
        <f>DP45</f>
        <v/>
      </c>
      <c r="DM49" s="3" t="str">
        <f t="shared" si="342"/>
        <v/>
      </c>
      <c r="DN49" s="3" t="str">
        <f t="shared" si="342"/>
        <v/>
      </c>
      <c r="DO49" s="3" t="str">
        <f t="shared" si="342"/>
        <v/>
      </c>
      <c r="DP49" s="3" t="str">
        <f t="shared" si="342"/>
        <v/>
      </c>
      <c r="DQ49" s="3" t="str">
        <f t="shared" si="333"/>
        <v/>
      </c>
      <c r="DR49" s="3" t="str">
        <f t="shared" si="333"/>
        <v/>
      </c>
      <c r="DS49" s="3" t="str">
        <f t="shared" si="305"/>
        <v/>
      </c>
      <c r="DT49" s="8"/>
      <c r="DU49" s="3" t="str">
        <f>DY46</f>
        <v/>
      </c>
      <c r="DV49" s="3" t="str">
        <f>DZ46</f>
        <v/>
      </c>
      <c r="DW49" s="3" t="str">
        <f>EA46</f>
        <v/>
      </c>
      <c r="DX49" s="3" t="str">
        <f>EB46</f>
        <v/>
      </c>
      <c r="DY49" s="3" t="str">
        <f t="shared" si="343"/>
        <v/>
      </c>
      <c r="DZ49" s="3" t="str">
        <f t="shared" si="343"/>
        <v/>
      </c>
      <c r="EA49" s="3" t="str">
        <f t="shared" si="343"/>
        <v/>
      </c>
      <c r="EB49" s="3" t="str">
        <f t="shared" si="343"/>
        <v/>
      </c>
      <c r="EC49" s="3" t="str">
        <f t="shared" si="306"/>
        <v/>
      </c>
      <c r="ED49" s="8"/>
      <c r="EE49" s="28" t="s">
        <v>277</v>
      </c>
      <c r="EF49" s="28" t="s">
        <v>277</v>
      </c>
      <c r="EG49" s="28" t="s">
        <v>277</v>
      </c>
      <c r="EH49" s="28" t="s">
        <v>277</v>
      </c>
      <c r="EI49" s="28" t="s">
        <v>277</v>
      </c>
      <c r="EJ49" s="28" t="s">
        <v>277</v>
      </c>
      <c r="EK49" s="28" t="s">
        <v>277</v>
      </c>
      <c r="EL49" s="28" t="s">
        <v>277</v>
      </c>
      <c r="EM49" s="28" t="s">
        <v>277</v>
      </c>
      <c r="EN49" s="28" t="s">
        <v>277</v>
      </c>
      <c r="EO49" s="8"/>
      <c r="EP49" s="9"/>
      <c r="EQ49" s="16" t="str">
        <f>EQ48</f>
        <v/>
      </c>
      <c r="ER49" s="16" t="str">
        <f>ER48</f>
        <v/>
      </c>
      <c r="ES49" s="16" t="str">
        <f>ES48</f>
        <v/>
      </c>
      <c r="ET49" s="16">
        <f>ET48</f>
        <v>0</v>
      </c>
      <c r="EU49" s="13"/>
      <c r="EV49" s="12" t="b">
        <f t="shared" si="290"/>
        <v>1</v>
      </c>
      <c r="EW49" s="3" t="b">
        <f t="shared" si="291"/>
        <v>1</v>
      </c>
      <c r="EX49" s="3" t="b">
        <f t="shared" si="292"/>
        <v>1</v>
      </c>
      <c r="EY49" s="3" t="b">
        <f t="shared" si="293"/>
        <v>1</v>
      </c>
      <c r="EZ49" s="3">
        <f t="shared" si="307"/>
        <v>0</v>
      </c>
      <c r="FA49" s="3">
        <f t="shared" si="308"/>
        <v>0</v>
      </c>
      <c r="FB49" s="3">
        <f t="shared" si="309"/>
        <v>0</v>
      </c>
      <c r="FC49" s="3">
        <f t="shared" si="310"/>
        <v>0</v>
      </c>
      <c r="FD49" s="3">
        <f t="shared" si="311"/>
        <v>0</v>
      </c>
      <c r="FE49" s="3" t="e">
        <f t="shared" si="312"/>
        <v>#VALUE!</v>
      </c>
      <c r="FF49" s="3">
        <f t="shared" si="294"/>
        <v>0</v>
      </c>
      <c r="FG49" s="3">
        <f t="shared" si="295"/>
        <v>0</v>
      </c>
      <c r="FH49" s="3" t="e">
        <f t="shared" ref="FH49:FH98" si="344">FG49*SQRT(ES49)</f>
        <v>#VALUE!</v>
      </c>
      <c r="FI49" s="3" t="b">
        <f t="shared" si="296"/>
        <v>1</v>
      </c>
      <c r="FJ49" s="3" t="b">
        <f t="shared" si="297"/>
        <v>1</v>
      </c>
      <c r="FK49" s="3" t="b">
        <f t="shared" si="298"/>
        <v>1</v>
      </c>
      <c r="FL49" s="3" t="b">
        <f t="shared" si="299"/>
        <v>1</v>
      </c>
      <c r="FM49" s="3" t="b">
        <f t="shared" si="300"/>
        <v>1</v>
      </c>
      <c r="FN49" s="3" t="b">
        <f t="shared" si="301"/>
        <v>1</v>
      </c>
      <c r="FO49" s="3">
        <f t="shared" si="313"/>
        <v>0</v>
      </c>
      <c r="FP49" s="3">
        <f t="shared" si="314"/>
        <v>0</v>
      </c>
      <c r="FQ49" s="3">
        <f t="shared" si="315"/>
        <v>0</v>
      </c>
      <c r="FR49" s="3">
        <f t="shared" si="316"/>
        <v>0</v>
      </c>
      <c r="FS49" s="3">
        <f t="shared" si="317"/>
        <v>0</v>
      </c>
      <c r="FT49" s="3">
        <f t="shared" si="318"/>
        <v>0</v>
      </c>
      <c r="FU49" s="3">
        <f t="shared" si="319"/>
        <v>0</v>
      </c>
      <c r="FV49" s="21" t="b">
        <f t="shared" si="257"/>
        <v>0</v>
      </c>
      <c r="FW49" s="24">
        <f t="shared" si="302"/>
        <v>1</v>
      </c>
      <c r="FX49" s="24">
        <f t="shared" si="258"/>
        <v>0</v>
      </c>
      <c r="FY49" s="29" t="e">
        <f t="shared" si="259"/>
        <v>#VALUE!</v>
      </c>
      <c r="FZ49" s="24" t="e">
        <f t="shared" si="260"/>
        <v>#VALUE!</v>
      </c>
      <c r="GA49" s="24" t="e">
        <f t="shared" si="261"/>
        <v>#VALUE!</v>
      </c>
      <c r="GB49" s="24">
        <f t="shared" si="320"/>
        <v>1</v>
      </c>
      <c r="GC49" s="24" t="e">
        <f t="shared" si="321"/>
        <v>#VALUE!</v>
      </c>
      <c r="GD49" s="24" t="e">
        <f t="shared" si="322"/>
        <v>#VALUE!</v>
      </c>
      <c r="GE49" s="24" t="e">
        <f t="shared" si="323"/>
        <v>#VALUE!</v>
      </c>
      <c r="GF49" s="24">
        <f t="shared" si="324"/>
        <v>0</v>
      </c>
      <c r="GG49" s="24">
        <f t="shared" si="325"/>
        <v>0</v>
      </c>
      <c r="GH49" s="24">
        <f t="shared" si="326"/>
        <v>0</v>
      </c>
      <c r="GI49" s="24">
        <f t="shared" si="327"/>
        <v>0</v>
      </c>
      <c r="GJ49" s="24">
        <f t="shared" si="328"/>
        <v>2</v>
      </c>
      <c r="GK49" s="24">
        <f t="shared" si="329"/>
        <v>2</v>
      </c>
      <c r="GL49" s="24">
        <f t="shared" si="330"/>
        <v>2</v>
      </c>
      <c r="GM49" s="31">
        <f t="shared" si="331"/>
        <v>2</v>
      </c>
      <c r="GN49" s="13"/>
      <c r="GO49" s="12"/>
    </row>
    <row r="50" spans="1:197" s="3" customFormat="1">
      <c r="A50" s="115" t="s">
        <v>279</v>
      </c>
      <c r="B50" s="115" t="s">
        <v>279</v>
      </c>
      <c r="C50" s="115" t="s">
        <v>279</v>
      </c>
      <c r="D50" s="115" t="s">
        <v>279</v>
      </c>
      <c r="E50" s="115" t="s">
        <v>279</v>
      </c>
      <c r="F50" s="115" t="s">
        <v>279</v>
      </c>
      <c r="G50" s="115" t="s">
        <v>279</v>
      </c>
      <c r="H50" s="115"/>
      <c r="I50" s="115"/>
      <c r="J50" s="115" t="s">
        <v>279</v>
      </c>
      <c r="K50" s="115" t="s">
        <v>279</v>
      </c>
      <c r="L50" s="115" t="s">
        <v>279</v>
      </c>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116"/>
      <c r="BD50" s="8"/>
      <c r="BE50" s="8"/>
      <c r="BP50" s="8"/>
      <c r="BQ50" s="20" t="str">
        <f t="shared" si="334"/>
        <v/>
      </c>
      <c r="BR50" s="20" t="str">
        <f>BR47</f>
        <v/>
      </c>
      <c r="BS50" s="20" t="str">
        <f>IF(FV44=FALSE,C48,"")</f>
        <v/>
      </c>
      <c r="BT50" s="22" t="str">
        <f t="shared" si="31"/>
        <v/>
      </c>
      <c r="BU50" s="20" t="str">
        <f t="shared" si="335"/>
        <v/>
      </c>
      <c r="BV50" s="20" t="str">
        <f t="shared" si="336"/>
        <v/>
      </c>
      <c r="BW50" s="20" t="str">
        <f t="shared" si="337"/>
        <v/>
      </c>
      <c r="BX50" s="22" t="str">
        <f t="shared" si="337"/>
        <v/>
      </c>
      <c r="BY50" s="20" t="str">
        <f t="shared" si="338"/>
        <v/>
      </c>
      <c r="BZ50" s="20" t="str">
        <f t="shared" si="339"/>
        <v/>
      </c>
      <c r="CA50" s="18"/>
      <c r="CB50" s="3" t="str">
        <f t="shared" ref="CB50:CD52" si="345">CB47</f>
        <v/>
      </c>
      <c r="CC50" s="3" t="str">
        <f t="shared" si="345"/>
        <v/>
      </c>
      <c r="CD50" s="3" t="str">
        <f t="shared" si="345"/>
        <v/>
      </c>
      <c r="CE50" s="3" t="str">
        <f>IF(ET50=1, EQ50,"")</f>
        <v/>
      </c>
      <c r="CF50" s="3" t="str">
        <f>IF(ET50=1, ER50,"")</f>
        <v/>
      </c>
      <c r="CG50" s="3" t="str">
        <f>IF(ET50=1, ES50,"")</f>
        <v/>
      </c>
      <c r="CH50" s="3" t="str">
        <f t="shared" si="303"/>
        <v/>
      </c>
      <c r="CI50" s="8"/>
      <c r="CJ50" s="3" t="str">
        <f t="shared" ref="CJ50:CK52" si="346">CJ47</f>
        <v/>
      </c>
      <c r="CK50" s="3" t="str">
        <f t="shared" si="346"/>
        <v/>
      </c>
      <c r="CL50" s="3" t="str">
        <f>IF(ET48=2,V48,"")</f>
        <v/>
      </c>
      <c r="CM50" s="3" t="str">
        <f>IF(ET48=2,W48,"")</f>
        <v/>
      </c>
      <c r="CN50" s="8"/>
      <c r="CO50" s="3" t="str">
        <f t="shared" ref="CO50:CP52" si="347">CO47</f>
        <v/>
      </c>
      <c r="CP50" s="3" t="str">
        <f t="shared" si="347"/>
        <v/>
      </c>
      <c r="CQ50" s="3" t="str">
        <f>IF(ET48=3,AG48,"")</f>
        <v/>
      </c>
      <c r="CR50" s="3" t="str">
        <f>IF(ET48=3,AH48,"")</f>
        <v/>
      </c>
      <c r="CS50" s="8"/>
      <c r="CT50" s="3" t="str">
        <f t="shared" ref="CT50:CU52" si="348">CT47</f>
        <v/>
      </c>
      <c r="CU50" s="3" t="str">
        <f t="shared" si="348"/>
        <v/>
      </c>
      <c r="CV50" s="3" t="str">
        <f>IF(ET48=4,AJ48,"")</f>
        <v/>
      </c>
      <c r="CW50" s="3" t="str">
        <f>IF(ET48=4,AK48,"")</f>
        <v/>
      </c>
      <c r="CX50" s="8"/>
      <c r="CY50" s="3" t="str">
        <f t="shared" ref="CY50:DA52" si="349">CY47</f>
        <v/>
      </c>
      <c r="CZ50" s="3" t="str">
        <f t="shared" si="349"/>
        <v/>
      </c>
      <c r="DA50" s="3" t="str">
        <f t="shared" si="349"/>
        <v/>
      </c>
      <c r="DB50" s="3" t="str">
        <f>IF(ET48=5,AM48,"")</f>
        <v/>
      </c>
      <c r="DC50" s="3" t="str">
        <f>IF(ET48=5,AN48,"")</f>
        <v/>
      </c>
      <c r="DD50" s="3" t="str">
        <f>IF(ET48=5,AO48,"")</f>
        <v/>
      </c>
      <c r="DE50" s="3" t="str">
        <f>IF(ET48=5,AP48,"")</f>
        <v/>
      </c>
      <c r="DF50" s="3" t="str">
        <f t="shared" si="332"/>
        <v/>
      </c>
      <c r="DG50" s="3" t="str">
        <f t="shared" si="304"/>
        <v/>
      </c>
      <c r="DH50" s="8"/>
      <c r="DI50" s="3" t="str">
        <f t="shared" ref="DI50:DL52" si="350">DI47</f>
        <v/>
      </c>
      <c r="DJ50" s="3" t="str">
        <f t="shared" si="350"/>
        <v/>
      </c>
      <c r="DK50" s="3" t="str">
        <f t="shared" si="350"/>
        <v/>
      </c>
      <c r="DL50" s="3" t="str">
        <f t="shared" si="350"/>
        <v/>
      </c>
      <c r="DM50" s="3" t="str">
        <f>IF(ET48=6,AS48,"")</f>
        <v/>
      </c>
      <c r="DN50" s="3" t="str">
        <f>IF(ET48=6,AT48,"")</f>
        <v/>
      </c>
      <c r="DO50" s="3" t="str">
        <f>IF(ET48=6,AU48,"")</f>
        <v/>
      </c>
      <c r="DP50" s="3" t="str">
        <f>IF(ET48=6,AV48,"")</f>
        <v/>
      </c>
      <c r="DQ50" s="3" t="str">
        <f t="shared" ref="DQ50:DR53" si="351">DQ49</f>
        <v/>
      </c>
      <c r="DR50" s="3" t="str">
        <f t="shared" si="351"/>
        <v/>
      </c>
      <c r="DS50" s="3" t="str">
        <f t="shared" si="305"/>
        <v/>
      </c>
      <c r="DT50" s="8"/>
      <c r="DU50" s="3" t="str">
        <f t="shared" ref="DU50:DX52" si="352">DU47</f>
        <v/>
      </c>
      <c r="DV50" s="3" t="str">
        <f t="shared" si="352"/>
        <v/>
      </c>
      <c r="DW50" s="3" t="str">
        <f t="shared" si="352"/>
        <v/>
      </c>
      <c r="DX50" s="3" t="str">
        <f t="shared" si="352"/>
        <v/>
      </c>
      <c r="DY50" s="3" t="str">
        <f>IF(ET48=7,AZ48,"")</f>
        <v/>
      </c>
      <c r="DZ50" s="3" t="str">
        <f>IF(ET48=7,BA48,"")</f>
        <v/>
      </c>
      <c r="EA50" s="3" t="str">
        <f>IF(ET48=7,BB48,"")</f>
        <v/>
      </c>
      <c r="EB50" s="3" t="str">
        <f>IF(ET48=7,BC48,"")</f>
        <v/>
      </c>
      <c r="EC50" s="3" t="str">
        <f t="shared" si="306"/>
        <v/>
      </c>
      <c r="ED50" s="8"/>
      <c r="EE50" s="28" t="s">
        <v>277</v>
      </c>
      <c r="EF50" s="28" t="s">
        <v>277</v>
      </c>
      <c r="EG50" s="28" t="s">
        <v>277</v>
      </c>
      <c r="EH50" s="28" t="s">
        <v>277</v>
      </c>
      <c r="EI50" s="28" t="s">
        <v>277</v>
      </c>
      <c r="EJ50" s="28" t="s">
        <v>277</v>
      </c>
      <c r="EK50" s="28" t="s">
        <v>277</v>
      </c>
      <c r="EL50" s="28" t="s">
        <v>277</v>
      </c>
      <c r="EM50" s="28" t="s">
        <v>277</v>
      </c>
      <c r="EN50" s="28" t="s">
        <v>277</v>
      </c>
      <c r="EO50" s="8"/>
      <c r="EP50" s="9"/>
      <c r="EQ50" s="16" t="str">
        <f>IF(FD48&gt;0, (N48+Y48+R48+AC48), "")</f>
        <v/>
      </c>
      <c r="ER50" s="26" t="str">
        <f>IF(FD48&gt;0,FE48,"")</f>
        <v/>
      </c>
      <c r="ES50" s="16" t="str">
        <f>IF(FD48&gt;0, (P48+AA48+T48+AE48), "")</f>
        <v/>
      </c>
      <c r="ET50" s="16">
        <f>ET48</f>
        <v>0</v>
      </c>
      <c r="EU50" s="13"/>
      <c r="EV50" s="12" t="b">
        <f t="shared" si="290"/>
        <v>1</v>
      </c>
      <c r="EW50" s="3" t="b">
        <f t="shared" si="291"/>
        <v>1</v>
      </c>
      <c r="EX50" s="3" t="b">
        <f t="shared" si="292"/>
        <v>1</v>
      </c>
      <c r="EY50" s="3" t="b">
        <f t="shared" si="293"/>
        <v>1</v>
      </c>
      <c r="EZ50" s="3">
        <f t="shared" si="307"/>
        <v>0</v>
      </c>
      <c r="FA50" s="3">
        <f t="shared" si="308"/>
        <v>0</v>
      </c>
      <c r="FB50" s="3">
        <f t="shared" si="309"/>
        <v>0</v>
      </c>
      <c r="FC50" s="3">
        <f t="shared" si="310"/>
        <v>0</v>
      </c>
      <c r="FD50" s="3">
        <f t="shared" si="311"/>
        <v>0</v>
      </c>
      <c r="FE50" s="3" t="e">
        <f t="shared" si="312"/>
        <v>#VALUE!</v>
      </c>
      <c r="FF50" s="3">
        <f t="shared" si="294"/>
        <v>0</v>
      </c>
      <c r="FG50" s="3">
        <f t="shared" si="295"/>
        <v>0</v>
      </c>
      <c r="FH50" s="3" t="e">
        <f t="shared" si="344"/>
        <v>#VALUE!</v>
      </c>
      <c r="FI50" s="3" t="b">
        <f t="shared" si="296"/>
        <v>1</v>
      </c>
      <c r="FJ50" s="3" t="b">
        <f t="shared" si="297"/>
        <v>1</v>
      </c>
      <c r="FK50" s="3" t="b">
        <f t="shared" si="298"/>
        <v>1</v>
      </c>
      <c r="FL50" s="3" t="b">
        <f t="shared" si="299"/>
        <v>1</v>
      </c>
      <c r="FM50" s="3" t="b">
        <f t="shared" si="300"/>
        <v>1</v>
      </c>
      <c r="FN50" s="3" t="b">
        <f t="shared" si="301"/>
        <v>1</v>
      </c>
      <c r="FO50" s="3">
        <f t="shared" si="313"/>
        <v>0</v>
      </c>
      <c r="FP50" s="3">
        <f t="shared" si="314"/>
        <v>0</v>
      </c>
      <c r="FQ50" s="3">
        <f t="shared" si="315"/>
        <v>0</v>
      </c>
      <c r="FR50" s="3">
        <f t="shared" si="316"/>
        <v>0</v>
      </c>
      <c r="FS50" s="3">
        <f t="shared" si="317"/>
        <v>0</v>
      </c>
      <c r="FT50" s="3">
        <f t="shared" si="318"/>
        <v>0</v>
      </c>
      <c r="FU50" s="3">
        <f t="shared" si="319"/>
        <v>0</v>
      </c>
      <c r="FV50" s="21" t="b">
        <f t="shared" si="257"/>
        <v>0</v>
      </c>
      <c r="FW50" s="24">
        <f t="shared" si="302"/>
        <v>1</v>
      </c>
      <c r="FX50" s="24">
        <f t="shared" si="258"/>
        <v>0</v>
      </c>
      <c r="FY50" s="29" t="e">
        <f t="shared" si="259"/>
        <v>#VALUE!</v>
      </c>
      <c r="FZ50" s="24" t="e">
        <f t="shared" si="260"/>
        <v>#VALUE!</v>
      </c>
      <c r="GA50" s="24" t="e">
        <f t="shared" si="261"/>
        <v>#VALUE!</v>
      </c>
      <c r="GB50" s="24">
        <f t="shared" si="320"/>
        <v>1</v>
      </c>
      <c r="GC50" s="24" t="e">
        <f t="shared" si="321"/>
        <v>#VALUE!</v>
      </c>
      <c r="GD50" s="24" t="e">
        <f t="shared" si="322"/>
        <v>#VALUE!</v>
      </c>
      <c r="GE50" s="24" t="e">
        <f t="shared" si="323"/>
        <v>#VALUE!</v>
      </c>
      <c r="GF50" s="24">
        <f t="shared" si="324"/>
        <v>0</v>
      </c>
      <c r="GG50" s="24">
        <f t="shared" si="325"/>
        <v>0</v>
      </c>
      <c r="GH50" s="24">
        <f t="shared" si="326"/>
        <v>0</v>
      </c>
      <c r="GI50" s="24">
        <f t="shared" si="327"/>
        <v>0</v>
      </c>
      <c r="GJ50" s="24">
        <f t="shared" si="328"/>
        <v>2</v>
      </c>
      <c r="GK50" s="24">
        <f t="shared" si="329"/>
        <v>2</v>
      </c>
      <c r="GL50" s="24">
        <f t="shared" si="330"/>
        <v>2</v>
      </c>
      <c r="GM50" s="31">
        <f t="shared" si="331"/>
        <v>2</v>
      </c>
      <c r="GN50" s="13"/>
      <c r="GO50" s="12"/>
    </row>
    <row r="51" spans="1:197" s="3" customFormat="1">
      <c r="A51" s="115" t="s">
        <v>279</v>
      </c>
      <c r="B51" s="115" t="s">
        <v>279</v>
      </c>
      <c r="C51" s="115" t="s">
        <v>279</v>
      </c>
      <c r="D51" s="115" t="s">
        <v>279</v>
      </c>
      <c r="E51" s="115" t="s">
        <v>279</v>
      </c>
      <c r="F51" s="115" t="s">
        <v>279</v>
      </c>
      <c r="G51" s="115" t="s">
        <v>279</v>
      </c>
      <c r="H51" s="115"/>
      <c r="I51" s="115"/>
      <c r="J51" s="115" t="s">
        <v>279</v>
      </c>
      <c r="K51" s="115" t="s">
        <v>279</v>
      </c>
      <c r="L51" s="115" t="s">
        <v>279</v>
      </c>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116"/>
      <c r="BD51" s="8"/>
      <c r="BE51" s="8"/>
      <c r="BP51" s="8"/>
      <c r="BQ51" s="20" t="str">
        <f t="shared" si="334"/>
        <v/>
      </c>
      <c r="BR51" s="20" t="str">
        <f>BR48</f>
        <v/>
      </c>
      <c r="BS51" s="20" t="str">
        <f>BS50</f>
        <v/>
      </c>
      <c r="BT51" s="22" t="str">
        <f t="shared" si="31"/>
        <v/>
      </c>
      <c r="BU51" s="20" t="str">
        <f t="shared" si="335"/>
        <v/>
      </c>
      <c r="BV51" s="20" t="str">
        <f t="shared" si="336"/>
        <v/>
      </c>
      <c r="BW51" s="20" t="str">
        <f t="shared" si="337"/>
        <v/>
      </c>
      <c r="BX51" s="22" t="str">
        <f t="shared" si="337"/>
        <v/>
      </c>
      <c r="BY51" s="20" t="str">
        <f t="shared" si="338"/>
        <v/>
      </c>
      <c r="BZ51" s="20" t="str">
        <f t="shared" si="339"/>
        <v/>
      </c>
      <c r="CA51" s="18"/>
      <c r="CB51" s="3" t="str">
        <f t="shared" si="345"/>
        <v/>
      </c>
      <c r="CC51" s="3" t="str">
        <f t="shared" si="345"/>
        <v/>
      </c>
      <c r="CD51" s="3" t="str">
        <f t="shared" si="345"/>
        <v/>
      </c>
      <c r="CE51" s="3" t="str">
        <f t="shared" ref="CE51:CG53" si="353">CE50</f>
        <v/>
      </c>
      <c r="CF51" s="3" t="str">
        <f t="shared" si="353"/>
        <v/>
      </c>
      <c r="CG51" s="3" t="str">
        <f t="shared" si="353"/>
        <v/>
      </c>
      <c r="CH51" s="3" t="str">
        <f t="shared" si="303"/>
        <v/>
      </c>
      <c r="CI51" s="8"/>
      <c r="CJ51" s="3" t="str">
        <f t="shared" si="346"/>
        <v/>
      </c>
      <c r="CK51" s="3" t="str">
        <f t="shared" si="346"/>
        <v/>
      </c>
      <c r="CL51" s="3" t="str">
        <f t="shared" ref="CL51:CM53" si="354">CL50</f>
        <v/>
      </c>
      <c r="CM51" s="3" t="str">
        <f t="shared" si="354"/>
        <v/>
      </c>
      <c r="CN51" s="8"/>
      <c r="CO51" s="3" t="str">
        <f t="shared" si="347"/>
        <v/>
      </c>
      <c r="CP51" s="3" t="str">
        <f t="shared" si="347"/>
        <v/>
      </c>
      <c r="CQ51" s="3" t="str">
        <f t="shared" ref="CQ51:CR53" si="355">CQ50</f>
        <v/>
      </c>
      <c r="CR51" s="3" t="str">
        <f t="shared" si="355"/>
        <v/>
      </c>
      <c r="CS51" s="8"/>
      <c r="CT51" s="3" t="str">
        <f t="shared" si="348"/>
        <v/>
      </c>
      <c r="CU51" s="3" t="str">
        <f t="shared" si="348"/>
        <v/>
      </c>
      <c r="CV51" s="3" t="str">
        <f t="shared" ref="CV51:CW53" si="356">CV50</f>
        <v/>
      </c>
      <c r="CW51" s="3" t="str">
        <f t="shared" si="356"/>
        <v/>
      </c>
      <c r="CX51" s="8"/>
      <c r="CY51" s="3" t="str">
        <f t="shared" si="349"/>
        <v/>
      </c>
      <c r="CZ51" s="3" t="str">
        <f t="shared" si="349"/>
        <v/>
      </c>
      <c r="DA51" s="3" t="str">
        <f t="shared" si="349"/>
        <v/>
      </c>
      <c r="DB51" s="3" t="str">
        <f t="shared" ref="DB51:DE53" si="357">DB50</f>
        <v/>
      </c>
      <c r="DC51" s="3" t="str">
        <f t="shared" si="357"/>
        <v/>
      </c>
      <c r="DD51" s="3" t="str">
        <f t="shared" si="357"/>
        <v/>
      </c>
      <c r="DE51" s="3" t="str">
        <f t="shared" si="357"/>
        <v/>
      </c>
      <c r="DF51" s="3" t="str">
        <f t="shared" si="332"/>
        <v/>
      </c>
      <c r="DG51" s="3" t="str">
        <f t="shared" si="304"/>
        <v/>
      </c>
      <c r="DH51" s="8"/>
      <c r="DI51" s="3" t="str">
        <f t="shared" si="350"/>
        <v/>
      </c>
      <c r="DJ51" s="3" t="str">
        <f t="shared" si="350"/>
        <v/>
      </c>
      <c r="DK51" s="3" t="str">
        <f t="shared" si="350"/>
        <v/>
      </c>
      <c r="DL51" s="3" t="str">
        <f t="shared" si="350"/>
        <v/>
      </c>
      <c r="DM51" s="3" t="str">
        <f t="shared" ref="DM51:DP53" si="358">DM50</f>
        <v/>
      </c>
      <c r="DN51" s="3" t="str">
        <f t="shared" si="358"/>
        <v/>
      </c>
      <c r="DO51" s="3" t="str">
        <f t="shared" si="358"/>
        <v/>
      </c>
      <c r="DP51" s="3" t="str">
        <f t="shared" si="358"/>
        <v/>
      </c>
      <c r="DQ51" s="3" t="str">
        <f t="shared" si="351"/>
        <v/>
      </c>
      <c r="DR51" s="3" t="str">
        <f t="shared" si="351"/>
        <v/>
      </c>
      <c r="DS51" s="3" t="str">
        <f t="shared" si="305"/>
        <v/>
      </c>
      <c r="DT51" s="8"/>
      <c r="DU51" s="3" t="str">
        <f t="shared" si="352"/>
        <v/>
      </c>
      <c r="DV51" s="3" t="str">
        <f t="shared" si="352"/>
        <v/>
      </c>
      <c r="DW51" s="3" t="str">
        <f t="shared" si="352"/>
        <v/>
      </c>
      <c r="DX51" s="3" t="str">
        <f t="shared" si="352"/>
        <v/>
      </c>
      <c r="DY51" s="3" t="str">
        <f t="shared" ref="DY51:EB53" si="359">DY50</f>
        <v/>
      </c>
      <c r="DZ51" s="3" t="str">
        <f t="shared" si="359"/>
        <v/>
      </c>
      <c r="EA51" s="3" t="str">
        <f t="shared" si="359"/>
        <v/>
      </c>
      <c r="EB51" s="3" t="str">
        <f t="shared" si="359"/>
        <v/>
      </c>
      <c r="EC51" s="3" t="str">
        <f t="shared" si="306"/>
        <v/>
      </c>
      <c r="ED51" s="8"/>
      <c r="EE51" s="28" t="s">
        <v>277</v>
      </c>
      <c r="EF51" s="28" t="s">
        <v>277</v>
      </c>
      <c r="EG51" s="28" t="s">
        <v>277</v>
      </c>
      <c r="EH51" s="28" t="s">
        <v>277</v>
      </c>
      <c r="EI51" s="28" t="s">
        <v>277</v>
      </c>
      <c r="EJ51" s="28" t="s">
        <v>277</v>
      </c>
      <c r="EK51" s="28" t="s">
        <v>277</v>
      </c>
      <c r="EL51" s="28" t="s">
        <v>277</v>
      </c>
      <c r="EM51" s="28" t="s">
        <v>277</v>
      </c>
      <c r="EN51" s="28" t="s">
        <v>277</v>
      </c>
      <c r="EO51" s="8"/>
      <c r="EP51" s="9"/>
      <c r="EQ51" s="16" t="str">
        <f t="shared" ref="EQ51:ET53" si="360">EQ50</f>
        <v/>
      </c>
      <c r="ER51" s="16" t="str">
        <f t="shared" si="360"/>
        <v/>
      </c>
      <c r="ES51" s="16" t="str">
        <f t="shared" si="360"/>
        <v/>
      </c>
      <c r="ET51" s="16">
        <f t="shared" si="360"/>
        <v>0</v>
      </c>
      <c r="EU51" s="13"/>
      <c r="EV51" s="12" t="b">
        <f t="shared" si="290"/>
        <v>1</v>
      </c>
      <c r="EW51" s="3" t="b">
        <f t="shared" si="291"/>
        <v>1</v>
      </c>
      <c r="EX51" s="3" t="b">
        <f t="shared" si="292"/>
        <v>1</v>
      </c>
      <c r="EY51" s="3" t="b">
        <f t="shared" si="293"/>
        <v>1</v>
      </c>
      <c r="EZ51" s="3">
        <f t="shared" si="307"/>
        <v>0</v>
      </c>
      <c r="FA51" s="3">
        <f t="shared" si="308"/>
        <v>0</v>
      </c>
      <c r="FB51" s="3">
        <f t="shared" si="309"/>
        <v>0</v>
      </c>
      <c r="FC51" s="3">
        <f t="shared" si="310"/>
        <v>0</v>
      </c>
      <c r="FD51" s="3">
        <f t="shared" si="311"/>
        <v>0</v>
      </c>
      <c r="FE51" s="3" t="e">
        <f t="shared" si="312"/>
        <v>#VALUE!</v>
      </c>
      <c r="FF51" s="3">
        <f t="shared" si="294"/>
        <v>0</v>
      </c>
      <c r="FG51" s="3">
        <f t="shared" si="295"/>
        <v>0</v>
      </c>
      <c r="FH51" s="3" t="e">
        <f t="shared" si="344"/>
        <v>#VALUE!</v>
      </c>
      <c r="FI51" s="3" t="b">
        <f t="shared" si="296"/>
        <v>1</v>
      </c>
      <c r="FJ51" s="3" t="b">
        <f t="shared" si="297"/>
        <v>1</v>
      </c>
      <c r="FK51" s="3" t="b">
        <f t="shared" si="298"/>
        <v>1</v>
      </c>
      <c r="FL51" s="3" t="b">
        <f t="shared" si="299"/>
        <v>1</v>
      </c>
      <c r="FM51" s="3" t="b">
        <f t="shared" si="300"/>
        <v>1</v>
      </c>
      <c r="FN51" s="3" t="b">
        <f t="shared" si="301"/>
        <v>1</v>
      </c>
      <c r="FO51" s="3">
        <f t="shared" si="313"/>
        <v>0</v>
      </c>
      <c r="FP51" s="3">
        <f t="shared" si="314"/>
        <v>0</v>
      </c>
      <c r="FQ51" s="3">
        <f t="shared" si="315"/>
        <v>0</v>
      </c>
      <c r="FR51" s="3">
        <f t="shared" si="316"/>
        <v>0</v>
      </c>
      <c r="FS51" s="3">
        <f t="shared" si="317"/>
        <v>0</v>
      </c>
      <c r="FT51" s="3">
        <f t="shared" si="318"/>
        <v>0</v>
      </c>
      <c r="FU51" s="3">
        <f t="shared" si="319"/>
        <v>0</v>
      </c>
      <c r="FV51" s="21" t="b">
        <f t="shared" si="257"/>
        <v>0</v>
      </c>
      <c r="FW51" s="24">
        <f t="shared" si="302"/>
        <v>1</v>
      </c>
      <c r="FX51" s="24">
        <f t="shared" si="258"/>
        <v>0</v>
      </c>
      <c r="FY51" s="29" t="e">
        <f t="shared" si="259"/>
        <v>#VALUE!</v>
      </c>
      <c r="FZ51" s="24" t="e">
        <f t="shared" si="260"/>
        <v>#VALUE!</v>
      </c>
      <c r="GA51" s="24" t="e">
        <f t="shared" si="261"/>
        <v>#VALUE!</v>
      </c>
      <c r="GB51" s="24">
        <f t="shared" si="320"/>
        <v>1</v>
      </c>
      <c r="GC51" s="24" t="e">
        <f t="shared" si="321"/>
        <v>#VALUE!</v>
      </c>
      <c r="GD51" s="24" t="e">
        <f t="shared" si="322"/>
        <v>#VALUE!</v>
      </c>
      <c r="GE51" s="24" t="e">
        <f t="shared" si="323"/>
        <v>#VALUE!</v>
      </c>
      <c r="GF51" s="24">
        <f t="shared" si="324"/>
        <v>0</v>
      </c>
      <c r="GG51" s="24">
        <f t="shared" si="325"/>
        <v>0</v>
      </c>
      <c r="GH51" s="24">
        <f t="shared" si="326"/>
        <v>0</v>
      </c>
      <c r="GI51" s="24">
        <f t="shared" si="327"/>
        <v>0</v>
      </c>
      <c r="GJ51" s="24">
        <f t="shared" si="328"/>
        <v>2</v>
      </c>
      <c r="GK51" s="24">
        <f t="shared" si="329"/>
        <v>2</v>
      </c>
      <c r="GL51" s="24">
        <f t="shared" si="330"/>
        <v>2</v>
      </c>
      <c r="GM51" s="31">
        <f t="shared" si="331"/>
        <v>2</v>
      </c>
      <c r="GN51" s="13"/>
      <c r="GO51" s="12"/>
    </row>
    <row r="52" spans="1:197" s="3" customFormat="1">
      <c r="A52" s="115" t="s">
        <v>279</v>
      </c>
      <c r="B52" s="115" t="s">
        <v>279</v>
      </c>
      <c r="C52" s="115" t="s">
        <v>279</v>
      </c>
      <c r="D52" s="115" t="s">
        <v>279</v>
      </c>
      <c r="E52" s="115" t="s">
        <v>279</v>
      </c>
      <c r="F52" s="115" t="s">
        <v>279</v>
      </c>
      <c r="G52" s="115" t="s">
        <v>279</v>
      </c>
      <c r="H52" s="115"/>
      <c r="I52" s="115"/>
      <c r="J52" s="115" t="s">
        <v>279</v>
      </c>
      <c r="K52" s="115" t="s">
        <v>279</v>
      </c>
      <c r="L52" s="115" t="s">
        <v>279</v>
      </c>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116"/>
      <c r="BD52" s="8"/>
      <c r="BE52" s="8"/>
      <c r="BP52" s="8"/>
      <c r="BQ52" s="20" t="str">
        <f t="shared" si="334"/>
        <v/>
      </c>
      <c r="BR52" s="20" t="str">
        <f>BR49</f>
        <v/>
      </c>
      <c r="BS52" s="20" t="str">
        <f>BS51</f>
        <v/>
      </c>
      <c r="BT52" s="22" t="str">
        <f t="shared" si="31"/>
        <v/>
      </c>
      <c r="BU52" s="20" t="str">
        <f t="shared" si="335"/>
        <v/>
      </c>
      <c r="BV52" s="20" t="str">
        <f t="shared" si="336"/>
        <v/>
      </c>
      <c r="BW52" s="20" t="str">
        <f t="shared" si="337"/>
        <v/>
      </c>
      <c r="BX52" s="22" t="str">
        <f t="shared" si="337"/>
        <v/>
      </c>
      <c r="BY52" s="20" t="str">
        <f t="shared" si="338"/>
        <v/>
      </c>
      <c r="BZ52" s="20" t="str">
        <f t="shared" si="339"/>
        <v/>
      </c>
      <c r="CA52" s="18"/>
      <c r="CB52" s="3" t="str">
        <f t="shared" si="345"/>
        <v/>
      </c>
      <c r="CC52" s="3" t="str">
        <f t="shared" si="345"/>
        <v/>
      </c>
      <c r="CD52" s="3" t="str">
        <f t="shared" si="345"/>
        <v/>
      </c>
      <c r="CE52" s="3" t="str">
        <f t="shared" si="353"/>
        <v/>
      </c>
      <c r="CF52" s="3" t="str">
        <f t="shared" si="353"/>
        <v/>
      </c>
      <c r="CG52" s="3" t="str">
        <f t="shared" si="353"/>
        <v/>
      </c>
      <c r="CH52" s="3" t="str">
        <f t="shared" si="303"/>
        <v/>
      </c>
      <c r="CI52" s="8"/>
      <c r="CJ52" s="3" t="str">
        <f t="shared" si="346"/>
        <v/>
      </c>
      <c r="CK52" s="3" t="str">
        <f t="shared" si="346"/>
        <v/>
      </c>
      <c r="CL52" s="3" t="str">
        <f t="shared" si="354"/>
        <v/>
      </c>
      <c r="CM52" s="3" t="str">
        <f t="shared" si="354"/>
        <v/>
      </c>
      <c r="CN52" s="8"/>
      <c r="CO52" s="3" t="str">
        <f t="shared" si="347"/>
        <v/>
      </c>
      <c r="CP52" s="3" t="str">
        <f t="shared" si="347"/>
        <v/>
      </c>
      <c r="CQ52" s="3" t="str">
        <f t="shared" si="355"/>
        <v/>
      </c>
      <c r="CR52" s="3" t="str">
        <f t="shared" si="355"/>
        <v/>
      </c>
      <c r="CS52" s="8"/>
      <c r="CT52" s="3" t="str">
        <f t="shared" si="348"/>
        <v/>
      </c>
      <c r="CU52" s="3" t="str">
        <f t="shared" si="348"/>
        <v/>
      </c>
      <c r="CV52" s="3" t="str">
        <f t="shared" si="356"/>
        <v/>
      </c>
      <c r="CW52" s="3" t="str">
        <f t="shared" si="356"/>
        <v/>
      </c>
      <c r="CX52" s="8"/>
      <c r="CY52" s="3" t="str">
        <f t="shared" si="349"/>
        <v/>
      </c>
      <c r="CZ52" s="3" t="str">
        <f t="shared" si="349"/>
        <v/>
      </c>
      <c r="DA52" s="3" t="str">
        <f t="shared" si="349"/>
        <v/>
      </c>
      <c r="DB52" s="3" t="str">
        <f t="shared" si="357"/>
        <v/>
      </c>
      <c r="DC52" s="3" t="str">
        <f t="shared" si="357"/>
        <v/>
      </c>
      <c r="DD52" s="3" t="str">
        <f t="shared" si="357"/>
        <v/>
      </c>
      <c r="DE52" s="3" t="str">
        <f t="shared" si="357"/>
        <v/>
      </c>
      <c r="DF52" s="3" t="str">
        <f t="shared" si="332"/>
        <v/>
      </c>
      <c r="DG52" s="3" t="str">
        <f t="shared" si="304"/>
        <v/>
      </c>
      <c r="DH52" s="8"/>
      <c r="DI52" s="3" t="str">
        <f t="shared" si="350"/>
        <v/>
      </c>
      <c r="DJ52" s="3" t="str">
        <f t="shared" si="350"/>
        <v/>
      </c>
      <c r="DK52" s="3" t="str">
        <f t="shared" si="350"/>
        <v/>
      </c>
      <c r="DL52" s="3" t="str">
        <f t="shared" si="350"/>
        <v/>
      </c>
      <c r="DM52" s="3" t="str">
        <f t="shared" si="358"/>
        <v/>
      </c>
      <c r="DN52" s="3" t="str">
        <f t="shared" si="358"/>
        <v/>
      </c>
      <c r="DO52" s="3" t="str">
        <f t="shared" si="358"/>
        <v/>
      </c>
      <c r="DP52" s="3" t="str">
        <f t="shared" si="358"/>
        <v/>
      </c>
      <c r="DQ52" s="3" t="str">
        <f t="shared" si="351"/>
        <v/>
      </c>
      <c r="DR52" s="3" t="str">
        <f t="shared" si="351"/>
        <v/>
      </c>
      <c r="DS52" s="3" t="str">
        <f t="shared" si="305"/>
        <v/>
      </c>
      <c r="DT52" s="8"/>
      <c r="DU52" s="3" t="str">
        <f t="shared" si="352"/>
        <v/>
      </c>
      <c r="DV52" s="3" t="str">
        <f t="shared" si="352"/>
        <v/>
      </c>
      <c r="DW52" s="3" t="str">
        <f t="shared" si="352"/>
        <v/>
      </c>
      <c r="DX52" s="3" t="str">
        <f t="shared" si="352"/>
        <v/>
      </c>
      <c r="DY52" s="3" t="str">
        <f t="shared" si="359"/>
        <v/>
      </c>
      <c r="DZ52" s="3" t="str">
        <f t="shared" si="359"/>
        <v/>
      </c>
      <c r="EA52" s="3" t="str">
        <f t="shared" si="359"/>
        <v/>
      </c>
      <c r="EB52" s="3" t="str">
        <f t="shared" si="359"/>
        <v/>
      </c>
      <c r="EC52" s="3" t="str">
        <f t="shared" si="306"/>
        <v/>
      </c>
      <c r="ED52" s="8"/>
      <c r="EE52" s="28" t="s">
        <v>277</v>
      </c>
      <c r="EF52" s="28" t="s">
        <v>277</v>
      </c>
      <c r="EG52" s="28" t="s">
        <v>277</v>
      </c>
      <c r="EH52" s="28" t="s">
        <v>277</v>
      </c>
      <c r="EI52" s="28" t="s">
        <v>277</v>
      </c>
      <c r="EJ52" s="28" t="s">
        <v>277</v>
      </c>
      <c r="EK52" s="28" t="s">
        <v>277</v>
      </c>
      <c r="EL52" s="28" t="s">
        <v>277</v>
      </c>
      <c r="EM52" s="28" t="s">
        <v>277</v>
      </c>
      <c r="EN52" s="28" t="s">
        <v>277</v>
      </c>
      <c r="EO52" s="8"/>
      <c r="EP52" s="9"/>
      <c r="EQ52" s="16" t="str">
        <f t="shared" si="360"/>
        <v/>
      </c>
      <c r="ER52" s="16" t="str">
        <f t="shared" si="360"/>
        <v/>
      </c>
      <c r="ES52" s="16" t="str">
        <f t="shared" si="360"/>
        <v/>
      </c>
      <c r="ET52" s="16">
        <f t="shared" si="360"/>
        <v>0</v>
      </c>
      <c r="EU52" s="13"/>
      <c r="EV52" s="12" t="b">
        <f t="shared" si="290"/>
        <v>1</v>
      </c>
      <c r="EW52" s="3" t="b">
        <f t="shared" si="291"/>
        <v>1</v>
      </c>
      <c r="EX52" s="3" t="b">
        <f t="shared" si="292"/>
        <v>1</v>
      </c>
      <c r="EY52" s="3" t="b">
        <f t="shared" si="293"/>
        <v>1</v>
      </c>
      <c r="EZ52" s="3">
        <f t="shared" si="307"/>
        <v>0</v>
      </c>
      <c r="FA52" s="3">
        <f t="shared" si="308"/>
        <v>0</v>
      </c>
      <c r="FB52" s="3">
        <f t="shared" si="309"/>
        <v>0</v>
      </c>
      <c r="FC52" s="3">
        <f t="shared" si="310"/>
        <v>0</v>
      </c>
      <c r="FD52" s="3">
        <f t="shared" si="311"/>
        <v>0</v>
      </c>
      <c r="FE52" s="3" t="e">
        <f t="shared" si="312"/>
        <v>#VALUE!</v>
      </c>
      <c r="FF52" s="3">
        <f t="shared" si="294"/>
        <v>0</v>
      </c>
      <c r="FG52" s="3">
        <f t="shared" si="295"/>
        <v>0</v>
      </c>
      <c r="FH52" s="3" t="e">
        <f t="shared" si="344"/>
        <v>#VALUE!</v>
      </c>
      <c r="FI52" s="3" t="b">
        <f t="shared" si="296"/>
        <v>1</v>
      </c>
      <c r="FJ52" s="3" t="b">
        <f t="shared" si="297"/>
        <v>1</v>
      </c>
      <c r="FK52" s="3" t="b">
        <f t="shared" si="298"/>
        <v>1</v>
      </c>
      <c r="FL52" s="3" t="b">
        <f t="shared" si="299"/>
        <v>1</v>
      </c>
      <c r="FM52" s="3" t="b">
        <f t="shared" si="300"/>
        <v>1</v>
      </c>
      <c r="FN52" s="3" t="b">
        <f t="shared" si="301"/>
        <v>1</v>
      </c>
      <c r="FO52" s="3">
        <f t="shared" si="313"/>
        <v>0</v>
      </c>
      <c r="FP52" s="3">
        <f t="shared" si="314"/>
        <v>0</v>
      </c>
      <c r="FQ52" s="3">
        <f t="shared" si="315"/>
        <v>0</v>
      </c>
      <c r="FR52" s="3">
        <f t="shared" si="316"/>
        <v>0</v>
      </c>
      <c r="FS52" s="3">
        <f t="shared" si="317"/>
        <v>0</v>
      </c>
      <c r="FT52" s="3">
        <f t="shared" si="318"/>
        <v>0</v>
      </c>
      <c r="FU52" s="3">
        <f t="shared" si="319"/>
        <v>0</v>
      </c>
      <c r="FV52" s="21" t="b">
        <f t="shared" si="257"/>
        <v>0</v>
      </c>
      <c r="FW52" s="24">
        <f t="shared" si="302"/>
        <v>1</v>
      </c>
      <c r="FX52" s="24">
        <f t="shared" si="258"/>
        <v>0</v>
      </c>
      <c r="FY52" s="29" t="e">
        <f t="shared" si="259"/>
        <v>#VALUE!</v>
      </c>
      <c r="FZ52" s="24" t="e">
        <f t="shared" si="260"/>
        <v>#VALUE!</v>
      </c>
      <c r="GA52" s="24" t="e">
        <f t="shared" si="261"/>
        <v>#VALUE!</v>
      </c>
      <c r="GB52" s="24">
        <f t="shared" si="320"/>
        <v>1</v>
      </c>
      <c r="GC52" s="24" t="e">
        <f t="shared" si="321"/>
        <v>#VALUE!</v>
      </c>
      <c r="GD52" s="24" t="e">
        <f t="shared" si="322"/>
        <v>#VALUE!</v>
      </c>
      <c r="GE52" s="24" t="e">
        <f t="shared" si="323"/>
        <v>#VALUE!</v>
      </c>
      <c r="GF52" s="24">
        <f t="shared" si="324"/>
        <v>0</v>
      </c>
      <c r="GG52" s="24">
        <f t="shared" si="325"/>
        <v>0</v>
      </c>
      <c r="GH52" s="24">
        <f t="shared" si="326"/>
        <v>0</v>
      </c>
      <c r="GI52" s="24">
        <f t="shared" si="327"/>
        <v>0</v>
      </c>
      <c r="GJ52" s="24">
        <f t="shared" si="328"/>
        <v>2</v>
      </c>
      <c r="GK52" s="24">
        <f t="shared" si="329"/>
        <v>2</v>
      </c>
      <c r="GL52" s="24">
        <f t="shared" si="330"/>
        <v>2</v>
      </c>
      <c r="GM52" s="31">
        <f t="shared" si="331"/>
        <v>2</v>
      </c>
      <c r="GN52" s="13"/>
      <c r="GO52" s="12"/>
    </row>
    <row r="53" spans="1:197" s="3" customFormat="1">
      <c r="A53" s="115" t="s">
        <v>279</v>
      </c>
      <c r="B53" s="115" t="s">
        <v>279</v>
      </c>
      <c r="C53" s="115" t="s">
        <v>279</v>
      </c>
      <c r="D53" s="115" t="s">
        <v>279</v>
      </c>
      <c r="E53" s="115" t="s">
        <v>279</v>
      </c>
      <c r="F53" s="115" t="s">
        <v>279</v>
      </c>
      <c r="G53" s="115" t="s">
        <v>279</v>
      </c>
      <c r="H53" s="115"/>
      <c r="I53" s="115"/>
      <c r="J53" s="115" t="s">
        <v>279</v>
      </c>
      <c r="K53" s="115" t="s">
        <v>279</v>
      </c>
      <c r="L53" s="115" t="s">
        <v>279</v>
      </c>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116"/>
      <c r="BD53" s="8"/>
      <c r="BE53" s="8"/>
      <c r="BP53" s="8"/>
      <c r="BQ53" s="20" t="str">
        <f t="shared" si="334"/>
        <v/>
      </c>
      <c r="BR53" s="20" t="str">
        <f>BS47</f>
        <v/>
      </c>
      <c r="BS53" s="20" t="str">
        <f>BS52</f>
        <v/>
      </c>
      <c r="BT53" s="22" t="str">
        <f t="shared" si="31"/>
        <v/>
      </c>
      <c r="BU53" s="20" t="str">
        <f t="shared" si="335"/>
        <v/>
      </c>
      <c r="BV53" s="20" t="str">
        <f t="shared" si="336"/>
        <v/>
      </c>
      <c r="BW53" s="20" t="str">
        <f t="shared" si="337"/>
        <v/>
      </c>
      <c r="BX53" s="22" t="str">
        <f t="shared" si="337"/>
        <v/>
      </c>
      <c r="BY53" s="20" t="str">
        <f t="shared" si="338"/>
        <v/>
      </c>
      <c r="BZ53" s="20" t="str">
        <f t="shared" si="339"/>
        <v/>
      </c>
      <c r="CA53" s="18"/>
      <c r="CB53" s="3" t="str">
        <f>CE47</f>
        <v/>
      </c>
      <c r="CC53" s="3" t="str">
        <f>CF47</f>
        <v/>
      </c>
      <c r="CD53" s="3" t="str">
        <f>CG47</f>
        <v/>
      </c>
      <c r="CE53" s="3" t="str">
        <f t="shared" si="353"/>
        <v/>
      </c>
      <c r="CF53" s="3" t="str">
        <f t="shared" si="353"/>
        <v/>
      </c>
      <c r="CG53" s="3" t="str">
        <f t="shared" si="353"/>
        <v/>
      </c>
      <c r="CH53" s="3" t="str">
        <f t="shared" si="303"/>
        <v/>
      </c>
      <c r="CI53" s="8"/>
      <c r="CJ53" s="3" t="str">
        <f>CL47</f>
        <v/>
      </c>
      <c r="CK53" s="3" t="str">
        <f>CM47</f>
        <v/>
      </c>
      <c r="CL53" s="3" t="str">
        <f t="shared" si="354"/>
        <v/>
      </c>
      <c r="CM53" s="3" t="str">
        <f t="shared" si="354"/>
        <v/>
      </c>
      <c r="CN53" s="8"/>
      <c r="CO53" s="3" t="str">
        <f>CQ47</f>
        <v/>
      </c>
      <c r="CP53" s="3" t="str">
        <f>CR47</f>
        <v/>
      </c>
      <c r="CQ53" s="3" t="str">
        <f t="shared" si="355"/>
        <v/>
      </c>
      <c r="CR53" s="3" t="str">
        <f t="shared" si="355"/>
        <v/>
      </c>
      <c r="CS53" s="8"/>
      <c r="CT53" s="3" t="str">
        <f>CV47</f>
        <v/>
      </c>
      <c r="CU53" s="3" t="str">
        <f>CW47</f>
        <v/>
      </c>
      <c r="CV53" s="3" t="str">
        <f t="shared" si="356"/>
        <v/>
      </c>
      <c r="CW53" s="3" t="str">
        <f t="shared" si="356"/>
        <v/>
      </c>
      <c r="CX53" s="8"/>
      <c r="CY53" s="3" t="str">
        <f>DB47</f>
        <v/>
      </c>
      <c r="CZ53" s="3" t="str">
        <f>DC47</f>
        <v/>
      </c>
      <c r="DA53" s="3" t="str">
        <f>DD47</f>
        <v/>
      </c>
      <c r="DB53" s="3" t="str">
        <f t="shared" si="357"/>
        <v/>
      </c>
      <c r="DC53" s="3" t="str">
        <f t="shared" si="357"/>
        <v/>
      </c>
      <c r="DD53" s="3" t="str">
        <f t="shared" si="357"/>
        <v/>
      </c>
      <c r="DE53" s="3" t="str">
        <f t="shared" si="357"/>
        <v/>
      </c>
      <c r="DF53" s="3" t="str">
        <f t="shared" si="332"/>
        <v/>
      </c>
      <c r="DG53" s="3" t="str">
        <f t="shared" si="304"/>
        <v/>
      </c>
      <c r="DH53" s="8"/>
      <c r="DI53" s="3" t="str">
        <f>DM47</f>
        <v/>
      </c>
      <c r="DJ53" s="3" t="str">
        <f>DN47</f>
        <v/>
      </c>
      <c r="DK53" s="3" t="str">
        <f>DO47</f>
        <v/>
      </c>
      <c r="DL53" s="3" t="str">
        <f>DP47</f>
        <v/>
      </c>
      <c r="DM53" s="3" t="str">
        <f t="shared" si="358"/>
        <v/>
      </c>
      <c r="DN53" s="3" t="str">
        <f t="shared" si="358"/>
        <v/>
      </c>
      <c r="DO53" s="3" t="str">
        <f t="shared" si="358"/>
        <v/>
      </c>
      <c r="DP53" s="3" t="str">
        <f t="shared" si="358"/>
        <v/>
      </c>
      <c r="DQ53" s="3" t="str">
        <f t="shared" si="351"/>
        <v/>
      </c>
      <c r="DR53" s="3" t="str">
        <f t="shared" si="351"/>
        <v/>
      </c>
      <c r="DS53" s="3" t="str">
        <f t="shared" si="305"/>
        <v/>
      </c>
      <c r="DT53" s="8"/>
      <c r="DU53" s="3" t="str">
        <f>DY47</f>
        <v/>
      </c>
      <c r="DV53" s="3" t="str">
        <f>DZ47</f>
        <v/>
      </c>
      <c r="DW53" s="3" t="str">
        <f>EA47</f>
        <v/>
      </c>
      <c r="DX53" s="3" t="str">
        <f>EB47</f>
        <v/>
      </c>
      <c r="DY53" s="3" t="str">
        <f t="shared" si="359"/>
        <v/>
      </c>
      <c r="DZ53" s="3" t="str">
        <f t="shared" si="359"/>
        <v/>
      </c>
      <c r="EA53" s="3" t="str">
        <f t="shared" si="359"/>
        <v/>
      </c>
      <c r="EB53" s="3" t="str">
        <f t="shared" si="359"/>
        <v/>
      </c>
      <c r="EC53" s="3" t="str">
        <f t="shared" si="306"/>
        <v/>
      </c>
      <c r="ED53" s="8"/>
      <c r="EE53" s="28" t="s">
        <v>277</v>
      </c>
      <c r="EF53" s="28" t="s">
        <v>277</v>
      </c>
      <c r="EG53" s="28" t="s">
        <v>277</v>
      </c>
      <c r="EH53" s="28" t="s">
        <v>277</v>
      </c>
      <c r="EI53" s="28" t="s">
        <v>277</v>
      </c>
      <c r="EJ53" s="28" t="s">
        <v>277</v>
      </c>
      <c r="EK53" s="28" t="s">
        <v>277</v>
      </c>
      <c r="EL53" s="28" t="s">
        <v>277</v>
      </c>
      <c r="EM53" s="28" t="s">
        <v>277</v>
      </c>
      <c r="EN53" s="28" t="s">
        <v>277</v>
      </c>
      <c r="EO53" s="8"/>
      <c r="EP53" s="9"/>
      <c r="EQ53" s="16" t="str">
        <f t="shared" si="360"/>
        <v/>
      </c>
      <c r="ER53" s="16" t="str">
        <f t="shared" si="360"/>
        <v/>
      </c>
      <c r="ES53" s="16" t="str">
        <f t="shared" si="360"/>
        <v/>
      </c>
      <c r="ET53" s="16">
        <f t="shared" si="360"/>
        <v>0</v>
      </c>
      <c r="EU53" s="13"/>
      <c r="EV53" s="12" t="b">
        <f t="shared" si="290"/>
        <v>1</v>
      </c>
      <c r="EW53" s="3" t="b">
        <f t="shared" si="291"/>
        <v>1</v>
      </c>
      <c r="EX53" s="3" t="b">
        <f t="shared" si="292"/>
        <v>1</v>
      </c>
      <c r="EY53" s="3" t="b">
        <f t="shared" si="293"/>
        <v>1</v>
      </c>
      <c r="EZ53" s="3">
        <f t="shared" si="307"/>
        <v>0</v>
      </c>
      <c r="FA53" s="3">
        <f t="shared" si="308"/>
        <v>0</v>
      </c>
      <c r="FB53" s="3">
        <f t="shared" si="309"/>
        <v>0</v>
      </c>
      <c r="FC53" s="3">
        <f t="shared" si="310"/>
        <v>0</v>
      </c>
      <c r="FD53" s="3">
        <f t="shared" si="311"/>
        <v>0</v>
      </c>
      <c r="FE53" s="3" t="e">
        <f t="shared" si="312"/>
        <v>#VALUE!</v>
      </c>
      <c r="FF53" s="3">
        <f t="shared" si="294"/>
        <v>0</v>
      </c>
      <c r="FG53" s="3">
        <f t="shared" si="295"/>
        <v>0</v>
      </c>
      <c r="FH53" s="3" t="e">
        <f t="shared" si="344"/>
        <v>#VALUE!</v>
      </c>
      <c r="FI53" s="3" t="b">
        <f t="shared" si="296"/>
        <v>1</v>
      </c>
      <c r="FJ53" s="3" t="b">
        <f t="shared" si="297"/>
        <v>1</v>
      </c>
      <c r="FK53" s="3" t="b">
        <f t="shared" si="298"/>
        <v>1</v>
      </c>
      <c r="FL53" s="3" t="b">
        <f t="shared" si="299"/>
        <v>1</v>
      </c>
      <c r="FM53" s="3" t="b">
        <f t="shared" si="300"/>
        <v>1</v>
      </c>
      <c r="FN53" s="3" t="b">
        <f t="shared" si="301"/>
        <v>1</v>
      </c>
      <c r="FO53" s="3">
        <f t="shared" si="313"/>
        <v>0</v>
      </c>
      <c r="FP53" s="3">
        <f t="shared" si="314"/>
        <v>0</v>
      </c>
      <c r="FQ53" s="3">
        <f t="shared" si="315"/>
        <v>0</v>
      </c>
      <c r="FR53" s="3">
        <f t="shared" si="316"/>
        <v>0</v>
      </c>
      <c r="FS53" s="3">
        <f t="shared" si="317"/>
        <v>0</v>
      </c>
      <c r="FT53" s="3">
        <f t="shared" si="318"/>
        <v>0</v>
      </c>
      <c r="FU53" s="3">
        <f t="shared" si="319"/>
        <v>0</v>
      </c>
      <c r="FV53" s="21" t="b">
        <f t="shared" si="257"/>
        <v>0</v>
      </c>
      <c r="FW53" s="24">
        <f t="shared" si="302"/>
        <v>1</v>
      </c>
      <c r="FX53" s="24">
        <f t="shared" si="258"/>
        <v>0</v>
      </c>
      <c r="FY53" s="29" t="e">
        <f t="shared" si="259"/>
        <v>#VALUE!</v>
      </c>
      <c r="FZ53" s="24" t="e">
        <f t="shared" si="260"/>
        <v>#VALUE!</v>
      </c>
      <c r="GA53" s="24" t="e">
        <f t="shared" si="261"/>
        <v>#VALUE!</v>
      </c>
      <c r="GB53" s="24">
        <f t="shared" si="320"/>
        <v>1</v>
      </c>
      <c r="GC53" s="24" t="e">
        <f t="shared" si="321"/>
        <v>#VALUE!</v>
      </c>
      <c r="GD53" s="24" t="e">
        <f t="shared" si="322"/>
        <v>#VALUE!</v>
      </c>
      <c r="GE53" s="24" t="e">
        <f t="shared" si="323"/>
        <v>#VALUE!</v>
      </c>
      <c r="GF53" s="24">
        <f t="shared" si="324"/>
        <v>0</v>
      </c>
      <c r="GG53" s="24">
        <f t="shared" si="325"/>
        <v>0</v>
      </c>
      <c r="GH53" s="24">
        <f t="shared" si="326"/>
        <v>0</v>
      </c>
      <c r="GI53" s="24">
        <f t="shared" si="327"/>
        <v>0</v>
      </c>
      <c r="GJ53" s="24">
        <f t="shared" si="328"/>
        <v>2</v>
      </c>
      <c r="GK53" s="24">
        <f t="shared" si="329"/>
        <v>2</v>
      </c>
      <c r="GL53" s="24">
        <f t="shared" si="330"/>
        <v>2</v>
      </c>
      <c r="GM53" s="31">
        <f t="shared" si="331"/>
        <v>2</v>
      </c>
      <c r="GN53" s="13"/>
      <c r="GO53" s="12"/>
    </row>
    <row r="54" spans="1:197" s="3" customFormat="1">
      <c r="A54" s="54"/>
      <c r="B54" s="54"/>
      <c r="C54" s="54"/>
      <c r="D54" s="54"/>
      <c r="E54" s="54"/>
      <c r="F54" s="54"/>
      <c r="G54" s="54"/>
      <c r="H54" s="54"/>
      <c r="I54" s="54"/>
      <c r="J54" s="54"/>
      <c r="K54" s="54"/>
      <c r="L54" s="54"/>
      <c r="M54" s="56"/>
      <c r="N54" s="54"/>
      <c r="O54" s="54"/>
      <c r="P54" s="54"/>
      <c r="Q54" s="56"/>
      <c r="R54" s="54"/>
      <c r="S54" s="54"/>
      <c r="T54" s="54"/>
      <c r="U54" s="56"/>
      <c r="V54" s="54"/>
      <c r="W54" s="54"/>
      <c r="X54" s="56"/>
      <c r="Y54" s="54"/>
      <c r="Z54" s="54"/>
      <c r="AA54" s="54"/>
      <c r="AB54" s="56"/>
      <c r="AC54" s="54"/>
      <c r="AD54" s="54"/>
      <c r="AE54" s="54"/>
      <c r="AF54" s="56"/>
      <c r="AG54" s="54"/>
      <c r="AH54" s="54"/>
      <c r="AI54" s="56"/>
      <c r="AJ54" s="54"/>
      <c r="AK54" s="54"/>
      <c r="AL54" s="56"/>
      <c r="AM54" s="54"/>
      <c r="AN54" s="54"/>
      <c r="AO54" s="54"/>
      <c r="AP54" s="54"/>
      <c r="AQ54" s="54"/>
      <c r="AR54" s="56"/>
      <c r="AS54" s="54"/>
      <c r="AT54" s="54"/>
      <c r="AU54" s="54"/>
      <c r="AV54" s="54"/>
      <c r="AW54" s="54"/>
      <c r="AX54" s="54"/>
      <c r="AY54" s="56"/>
      <c r="AZ54" s="54"/>
      <c r="BA54" s="54"/>
      <c r="BB54" s="54"/>
      <c r="BC54" s="100"/>
      <c r="BD54" s="8"/>
      <c r="BE54" s="8"/>
      <c r="BF54" s="28" t="s">
        <v>277</v>
      </c>
      <c r="BG54" s="28" t="s">
        <v>277</v>
      </c>
      <c r="BH54" s="28" t="s">
        <v>277</v>
      </c>
      <c r="BI54" s="28" t="s">
        <v>277</v>
      </c>
      <c r="BJ54" s="28" t="s">
        <v>277</v>
      </c>
      <c r="BK54" s="28" t="s">
        <v>277</v>
      </c>
      <c r="BL54" s="28" t="s">
        <v>277</v>
      </c>
      <c r="BM54" s="28" t="s">
        <v>277</v>
      </c>
      <c r="BN54" s="28" t="s">
        <v>277</v>
      </c>
      <c r="BO54" s="28" t="s">
        <v>277</v>
      </c>
      <c r="BP54" s="8"/>
      <c r="BQ54" s="20" t="str">
        <f>IF(FV54=FALSE,B54,"")</f>
        <v/>
      </c>
      <c r="BR54" s="20" t="str">
        <f>IF(FV54=FALSE,C54,"")</f>
        <v/>
      </c>
      <c r="BS54" s="20" t="str">
        <f>BR56</f>
        <v/>
      </c>
      <c r="BT54" s="22" t="str">
        <f t="shared" si="31"/>
        <v/>
      </c>
      <c r="BU54" s="20" t="str">
        <f>IF(FV54=FALSE,E54,"")</f>
        <v/>
      </c>
      <c r="BV54" s="20" t="str">
        <f>IF(FV54=FALSE,G54,"")</f>
        <v/>
      </c>
      <c r="BW54" s="20" t="str">
        <f>IF(FV54=FALSE,F54,"")</f>
        <v/>
      </c>
      <c r="BX54" s="22" t="str">
        <f>IF(FV54=FALSE,J54,"")</f>
        <v/>
      </c>
      <c r="BY54" s="20" t="str">
        <f>IF(FV54=FALSE,K54,"")</f>
        <v/>
      </c>
      <c r="BZ54" s="20" t="str">
        <f>IF(FV54=FALSE,L54,"")</f>
        <v/>
      </c>
      <c r="CA54" s="18"/>
      <c r="CB54" s="3" t="str">
        <f>IF(ET54=1, EQ54,"")</f>
        <v/>
      </c>
      <c r="CC54" s="3" t="str">
        <f>IF(ET54=1, ER54,"")</f>
        <v/>
      </c>
      <c r="CD54" s="3" t="str">
        <f>IF(ET54=1, ES54,"")</f>
        <v/>
      </c>
      <c r="CE54" s="3" t="str">
        <f>CB56</f>
        <v/>
      </c>
      <c r="CF54" s="3" t="str">
        <f>CC56</f>
        <v/>
      </c>
      <c r="CG54" s="3" t="str">
        <f>CD56</f>
        <v/>
      </c>
      <c r="CH54" s="3" t="str">
        <f>IF(ET54=1, GJ54, "")</f>
        <v/>
      </c>
      <c r="CI54" s="8"/>
      <c r="CJ54" s="3" t="str">
        <f>IF(ET54=2,V54,"")</f>
        <v/>
      </c>
      <c r="CK54" s="3" t="str">
        <f>IF(ET54=2,W54,"")</f>
        <v/>
      </c>
      <c r="CL54" s="3" t="str">
        <f>CJ56</f>
        <v/>
      </c>
      <c r="CM54" s="3" t="str">
        <f>CK56</f>
        <v/>
      </c>
      <c r="CN54" s="8"/>
      <c r="CO54" s="3" t="str">
        <f>IF(ET54=3,AG54,"")</f>
        <v/>
      </c>
      <c r="CP54" s="3" t="str">
        <f>IF(ET54=3,AH54,"")</f>
        <v/>
      </c>
      <c r="CQ54" s="3" t="str">
        <f>CO56</f>
        <v/>
      </c>
      <c r="CR54" s="3" t="str">
        <f>CP56</f>
        <v/>
      </c>
      <c r="CS54" s="8"/>
      <c r="CT54" s="3" t="str">
        <f>IF(ET54=4,AJ54,"")</f>
        <v/>
      </c>
      <c r="CU54" s="3" t="str">
        <f>IF(ET54=4,AK54,"")</f>
        <v/>
      </c>
      <c r="CV54" s="3" t="str">
        <f>CT56</f>
        <v/>
      </c>
      <c r="CW54" s="3" t="str">
        <f>CU56</f>
        <v/>
      </c>
      <c r="CX54" s="8"/>
      <c r="CY54" s="3" t="str">
        <f>IF(ET54=5,AM54,"")</f>
        <v/>
      </c>
      <c r="CZ54" s="3" t="str">
        <f>IF(ET54=5,AN54,"")</f>
        <v/>
      </c>
      <c r="DA54" s="3" t="str">
        <f>IF(ET54=5,AO54,"")</f>
        <v/>
      </c>
      <c r="DB54" s="3" t="str">
        <f>CY56</f>
        <v/>
      </c>
      <c r="DC54" s="3" t="str">
        <f>CZ56</f>
        <v/>
      </c>
      <c r="DD54" s="3" t="str">
        <f>DA56</f>
        <v/>
      </c>
      <c r="DE54" s="3" t="str">
        <f>IF(ET54=5,AP54,"")</f>
        <v/>
      </c>
      <c r="DF54" s="3" t="str">
        <f>IF(ET54=5,AQ54,"")</f>
        <v/>
      </c>
      <c r="DG54" s="3" t="str">
        <f>IF(ET54=5,GK54,"")</f>
        <v/>
      </c>
      <c r="DH54" s="8"/>
      <c r="DI54" s="3" t="str">
        <f>IF(ET54=6,AS54,"")</f>
        <v/>
      </c>
      <c r="DJ54" s="3" t="str">
        <f>IF(ET54=6,AT54,"")</f>
        <v/>
      </c>
      <c r="DK54" s="3" t="str">
        <f>IF(ET54=6,AU54,"")</f>
        <v/>
      </c>
      <c r="DL54" s="3" t="str">
        <f>IF(ET54=6,AV54,"")</f>
        <v/>
      </c>
      <c r="DM54" s="3" t="str">
        <f>DI56</f>
        <v/>
      </c>
      <c r="DN54" s="3" t="str">
        <f>DJ56</f>
        <v/>
      </c>
      <c r="DO54" s="3" t="str">
        <f>DK56</f>
        <v/>
      </c>
      <c r="DP54" s="3" t="str">
        <f>DL56</f>
        <v/>
      </c>
      <c r="DQ54" s="3" t="str">
        <f>IF(ET54=6,AW54,"")</f>
        <v/>
      </c>
      <c r="DR54" s="3" t="str">
        <f>IF(ET54=6,AX54,"")</f>
        <v/>
      </c>
      <c r="DS54" s="3" t="str">
        <f>IF(ET54=6,GL54, "")</f>
        <v/>
      </c>
      <c r="DT54" s="8"/>
      <c r="DU54" s="3" t="str">
        <f>IF(ET54=7,AZ54,"")</f>
        <v/>
      </c>
      <c r="DV54" s="3" t="str">
        <f>IF(ET54=7,BA54,"")</f>
        <v/>
      </c>
      <c r="DW54" s="3" t="str">
        <f>IF(ET54=7,BB54,"")</f>
        <v/>
      </c>
      <c r="DX54" s="3" t="str">
        <f>IF(ET54=7,BC54,"")</f>
        <v/>
      </c>
      <c r="DY54" s="3" t="str">
        <f>DU56</f>
        <v/>
      </c>
      <c r="DZ54" s="3" t="str">
        <f>DV56</f>
        <v/>
      </c>
      <c r="EA54" s="3" t="str">
        <f>DW56</f>
        <v/>
      </c>
      <c r="EB54" s="3" t="str">
        <f>DX56</f>
        <v/>
      </c>
      <c r="EC54" s="3" t="str">
        <f>IF(ET54=7, GM54, "")</f>
        <v/>
      </c>
      <c r="ED54" s="8"/>
      <c r="EE54" s="28" t="s">
        <v>277</v>
      </c>
      <c r="EF54" s="28" t="s">
        <v>277</v>
      </c>
      <c r="EG54" s="28" t="s">
        <v>277</v>
      </c>
      <c r="EH54" s="28" t="s">
        <v>277</v>
      </c>
      <c r="EI54" s="28" t="s">
        <v>277</v>
      </c>
      <c r="EJ54" s="28" t="s">
        <v>277</v>
      </c>
      <c r="EK54" s="28" t="s">
        <v>277</v>
      </c>
      <c r="EL54" s="28" t="s">
        <v>277</v>
      </c>
      <c r="EM54" s="28" t="s">
        <v>277</v>
      </c>
      <c r="EN54" s="28" t="s">
        <v>277</v>
      </c>
      <c r="EO54" s="8"/>
      <c r="EP54" s="9"/>
      <c r="EQ54" s="16" t="str">
        <f>IF(FD54&gt;0, (N54+Y54+R54+AC54), "")</f>
        <v/>
      </c>
      <c r="ER54" s="26" t="str">
        <f>IF(FD54&gt;0,FE54,"")</f>
        <v/>
      </c>
      <c r="ES54" s="16" t="str">
        <f>IF(FD54&gt;0, (P54+AA54+T54+AE54), "")</f>
        <v/>
      </c>
      <c r="ET54" s="16">
        <f>FO54+FP54+FQ54+FR54+FS54+FT54+FU54</f>
        <v>0</v>
      </c>
      <c r="EU54" s="13"/>
      <c r="EV54" s="12" t="b">
        <f t="shared" ref="EV54:EV73" si="361">ISBLANK(N54)</f>
        <v>1</v>
      </c>
      <c r="EW54" s="3" t="b">
        <f t="shared" ref="EW54:EW73" si="362">ISBLANK(R54)</f>
        <v>1</v>
      </c>
      <c r="EX54" s="3" t="b">
        <f t="shared" ref="EX54:EX73" si="363">ISBLANK(Y54)</f>
        <v>1</v>
      </c>
      <c r="EY54" s="3" t="b">
        <f t="shared" ref="EY54:EY73" si="364">ISBLANK(AC54)</f>
        <v>1</v>
      </c>
      <c r="EZ54" s="3">
        <f t="shared" si="307"/>
        <v>0</v>
      </c>
      <c r="FA54" s="3">
        <f t="shared" si="308"/>
        <v>0</v>
      </c>
      <c r="FB54" s="3">
        <f t="shared" si="309"/>
        <v>0</v>
      </c>
      <c r="FC54" s="3">
        <f t="shared" si="310"/>
        <v>0</v>
      </c>
      <c r="FD54" s="3">
        <f t="shared" si="311"/>
        <v>0</v>
      </c>
      <c r="FE54" s="3" t="e">
        <f t="shared" si="312"/>
        <v>#VALUE!</v>
      </c>
      <c r="FF54" s="3">
        <f t="shared" ref="FF54:FF73" si="365">O54+Z54</f>
        <v>0</v>
      </c>
      <c r="FG54" s="3">
        <f t="shared" ref="FG54:FG73" si="366">S54+AD54</f>
        <v>0</v>
      </c>
      <c r="FH54" s="3" t="e">
        <f t="shared" si="344"/>
        <v>#VALUE!</v>
      </c>
      <c r="FI54" s="3" t="b">
        <f t="shared" ref="FI54:FI73" si="367">ISBLANK(V54)</f>
        <v>1</v>
      </c>
      <c r="FJ54" s="3" t="b">
        <f t="shared" ref="FJ54:FJ73" si="368">ISBLANK(AG54)</f>
        <v>1</v>
      </c>
      <c r="FK54" s="3" t="b">
        <f t="shared" ref="FK54:FK73" si="369">ISBLANK(AJ54)</f>
        <v>1</v>
      </c>
      <c r="FL54" s="3" t="b">
        <f t="shared" ref="FL54:FL73" si="370">ISBLANK(AM54)</f>
        <v>1</v>
      </c>
      <c r="FM54" s="3" t="b">
        <f t="shared" ref="FM54:FM73" si="371">ISBLANK(AS54)</f>
        <v>1</v>
      </c>
      <c r="FN54" s="3" t="b">
        <f t="shared" ref="FN54:FN73" si="372">ISBLANK(AZ54)</f>
        <v>1</v>
      </c>
      <c r="FO54" s="3">
        <f t="shared" si="313"/>
        <v>0</v>
      </c>
      <c r="FP54" s="3">
        <f t="shared" si="314"/>
        <v>0</v>
      </c>
      <c r="FQ54" s="3">
        <f t="shared" si="315"/>
        <v>0</v>
      </c>
      <c r="FR54" s="3">
        <f t="shared" si="316"/>
        <v>0</v>
      </c>
      <c r="FS54" s="3">
        <f t="shared" si="317"/>
        <v>0</v>
      </c>
      <c r="FT54" s="3">
        <f t="shared" si="318"/>
        <v>0</v>
      </c>
      <c r="FU54" s="3">
        <f t="shared" si="319"/>
        <v>0</v>
      </c>
      <c r="FV54" s="21" t="b">
        <f t="shared" si="257"/>
        <v>1</v>
      </c>
      <c r="FW54" s="24">
        <f t="shared" si="302"/>
        <v>1</v>
      </c>
      <c r="FX54" s="24">
        <f t="shared" si="258"/>
        <v>0</v>
      </c>
      <c r="FY54" s="29" t="e">
        <f t="shared" si="259"/>
        <v>#VALUE!</v>
      </c>
      <c r="FZ54" s="24" t="e">
        <f t="shared" si="260"/>
        <v>#VALUE!</v>
      </c>
      <c r="GA54" s="24" t="e">
        <f t="shared" si="261"/>
        <v>#VALUE!</v>
      </c>
      <c r="GB54" s="24">
        <f>IF(FX54&lt;0, 0,1)</f>
        <v>1</v>
      </c>
      <c r="GC54" s="24" t="e">
        <f>IF(FY54&lt;0, 0,1)</f>
        <v>#VALUE!</v>
      </c>
      <c r="GD54" s="24" t="e">
        <f>IF(FZ54&lt;0, 0,1)</f>
        <v>#VALUE!</v>
      </c>
      <c r="GE54" s="24" t="e">
        <f>IF(GA54&lt;0, 0,1)</f>
        <v>#VALUE!</v>
      </c>
      <c r="GF54" s="24">
        <f>IF(ET54=1, GB54,0)</f>
        <v>0</v>
      </c>
      <c r="GG54" s="24">
        <f>IF(ET54=5,GC54,0)</f>
        <v>0</v>
      </c>
      <c r="GH54" s="24">
        <f>IF(ET54=6,GD54,0)</f>
        <v>0</v>
      </c>
      <c r="GI54" s="24">
        <f>IF(ET54=7,GE54,0)</f>
        <v>0</v>
      </c>
      <c r="GJ54" s="24">
        <f>IF((FW54=GF54), 3,2)</f>
        <v>2</v>
      </c>
      <c r="GK54" s="24">
        <f>IF((FW54=GG54), 3,2)</f>
        <v>2</v>
      </c>
      <c r="GL54" s="24">
        <f>IF((FW54=GH54), 3,2)</f>
        <v>2</v>
      </c>
      <c r="GM54" s="31">
        <f>IF((FW54=GI54), 3,2)</f>
        <v>2</v>
      </c>
      <c r="GN54" s="13"/>
      <c r="GO54" s="12"/>
    </row>
    <row r="55" spans="1:197" s="3" customFormat="1">
      <c r="A55" s="54"/>
      <c r="B55" s="54"/>
      <c r="C55" s="54"/>
      <c r="D55" s="54"/>
      <c r="E55" s="54"/>
      <c r="F55" s="54"/>
      <c r="G55" s="54"/>
      <c r="H55" s="54"/>
      <c r="I55" s="54"/>
      <c r="J55" s="54"/>
      <c r="K55" s="54"/>
      <c r="L55" s="54"/>
      <c r="M55" s="56"/>
      <c r="N55" s="54"/>
      <c r="O55" s="54"/>
      <c r="P55" s="54"/>
      <c r="Q55" s="56"/>
      <c r="R55" s="54"/>
      <c r="S55" s="54"/>
      <c r="T55" s="54"/>
      <c r="U55" s="56"/>
      <c r="V55" s="54"/>
      <c r="W55" s="54"/>
      <c r="X55" s="56"/>
      <c r="Y55" s="54"/>
      <c r="Z55" s="54"/>
      <c r="AA55" s="54"/>
      <c r="AB55" s="56"/>
      <c r="AC55" s="54"/>
      <c r="AD55" s="54"/>
      <c r="AE55" s="54"/>
      <c r="AF55" s="56"/>
      <c r="AG55" s="54"/>
      <c r="AH55" s="54"/>
      <c r="AI55" s="56"/>
      <c r="AJ55" s="54"/>
      <c r="AK55" s="54"/>
      <c r="AL55" s="56"/>
      <c r="AM55" s="54"/>
      <c r="AN55" s="54"/>
      <c r="AO55" s="54"/>
      <c r="AP55" s="54"/>
      <c r="AQ55" s="54"/>
      <c r="AR55" s="56"/>
      <c r="AS55" s="54"/>
      <c r="AT55" s="54"/>
      <c r="AU55" s="54"/>
      <c r="AV55" s="54"/>
      <c r="AW55" s="54"/>
      <c r="AX55" s="54"/>
      <c r="AY55" s="56"/>
      <c r="AZ55" s="54"/>
      <c r="BA55" s="54"/>
      <c r="BB55" s="54"/>
      <c r="BC55" s="100"/>
      <c r="BD55" s="8"/>
      <c r="BE55" s="8"/>
      <c r="BF55" s="28" t="s">
        <v>277</v>
      </c>
      <c r="BG55" s="28" t="s">
        <v>277</v>
      </c>
      <c r="BH55" s="28" t="s">
        <v>277</v>
      </c>
      <c r="BI55" s="28" t="s">
        <v>277</v>
      </c>
      <c r="BJ55" s="28" t="s">
        <v>277</v>
      </c>
      <c r="BK55" s="28" t="s">
        <v>277</v>
      </c>
      <c r="BL55" s="28" t="s">
        <v>277</v>
      </c>
      <c r="BM55" s="28" t="s">
        <v>277</v>
      </c>
      <c r="BN55" s="28" t="s">
        <v>277</v>
      </c>
      <c r="BO55" s="28" t="s">
        <v>277</v>
      </c>
      <c r="BP55" s="8"/>
      <c r="BQ55" s="20" t="str">
        <f>IF(FV55=FALSE,B55,"")</f>
        <v/>
      </c>
      <c r="BR55" s="20" t="str">
        <f>BR54</f>
        <v/>
      </c>
      <c r="BS55" s="20" t="str">
        <f>IF(FV54=FALSE,C56,"")</f>
        <v/>
      </c>
      <c r="BT55" s="22" t="str">
        <f t="shared" si="31"/>
        <v/>
      </c>
      <c r="BU55" s="20" t="str">
        <f>IF(FV55=FALSE,E55,"")</f>
        <v/>
      </c>
      <c r="BV55" s="20" t="str">
        <f>IF(FV55=FALSE,G55,"")</f>
        <v/>
      </c>
      <c r="BW55" s="20" t="str">
        <f>IF(FV55=FALSE,F55,"")</f>
        <v/>
      </c>
      <c r="BX55" s="22" t="str">
        <f>IF(FV55=FALSE,J55,"")</f>
        <v/>
      </c>
      <c r="BY55" s="20" t="str">
        <f>IF(FV55=FALSE,K55,"")</f>
        <v/>
      </c>
      <c r="BZ55" s="20" t="str">
        <f>IF(FV55=FALSE,L55,"")</f>
        <v/>
      </c>
      <c r="CA55" s="18"/>
      <c r="CB55" s="3" t="str">
        <f>CB54</f>
        <v/>
      </c>
      <c r="CC55" s="3" t="str">
        <f>CC54</f>
        <v/>
      </c>
      <c r="CD55" s="3" t="str">
        <f>CD54</f>
        <v/>
      </c>
      <c r="CE55" s="3" t="str">
        <f>IF(ET55=1,EQ56,"")</f>
        <v/>
      </c>
      <c r="CF55" s="3" t="str">
        <f>IF(ET55=1,ER56,"")</f>
        <v/>
      </c>
      <c r="CG55" s="3" t="str">
        <f>IF(ET55=1,ES56,"")</f>
        <v/>
      </c>
      <c r="CH55" s="3" t="str">
        <f t="shared" ref="CH55:CH63" si="373">IF(ET55=1, GJ55, "")</f>
        <v/>
      </c>
      <c r="CI55" s="8"/>
      <c r="CJ55" s="3" t="str">
        <f>CJ54</f>
        <v/>
      </c>
      <c r="CK55" s="3" t="str">
        <f>CK54</f>
        <v/>
      </c>
      <c r="CL55" s="3" t="str">
        <f>IF(ET56=2,V56,"")</f>
        <v/>
      </c>
      <c r="CM55" s="3" t="str">
        <f>IF(ET56=2,W56,"")</f>
        <v/>
      </c>
      <c r="CN55" s="8"/>
      <c r="CO55" s="3" t="str">
        <f>CO54</f>
        <v/>
      </c>
      <c r="CP55" s="3" t="str">
        <f>CP54</f>
        <v/>
      </c>
      <c r="CQ55" s="3" t="str">
        <f>IF(ET55=3,AG56,"")</f>
        <v/>
      </c>
      <c r="CR55" s="3" t="str">
        <f>IF(ET55=3,AH56,"")</f>
        <v/>
      </c>
      <c r="CS55" s="8"/>
      <c r="CT55" s="3" t="str">
        <f>CT54</f>
        <v/>
      </c>
      <c r="CU55" s="3" t="str">
        <f>CU54</f>
        <v/>
      </c>
      <c r="CV55" s="3" t="str">
        <f>IF(ET55=4,AJ56,"")</f>
        <v/>
      </c>
      <c r="CW55" s="3" t="str">
        <f>IF(ET55=4,AK56,"")</f>
        <v/>
      </c>
      <c r="CX55" s="8"/>
      <c r="CY55" s="3" t="str">
        <f>CY54</f>
        <v/>
      </c>
      <c r="CZ55" s="3" t="str">
        <f>CZ54</f>
        <v/>
      </c>
      <c r="DA55" s="3" t="str">
        <f>DA54</f>
        <v/>
      </c>
      <c r="DB55" s="3" t="str">
        <f>IF(ET55=5,AM56,"")</f>
        <v/>
      </c>
      <c r="DC55" s="3" t="str">
        <f>IF(ET55=5,AN56,"")</f>
        <v/>
      </c>
      <c r="DD55" s="3" t="str">
        <f>IF(ET55=5,AO56,"")</f>
        <v/>
      </c>
      <c r="DE55" s="3" t="str">
        <f>DE54</f>
        <v/>
      </c>
      <c r="DF55" s="3" t="str">
        <f>DF54</f>
        <v/>
      </c>
      <c r="DG55" s="3" t="str">
        <f t="shared" ref="DG55:DG63" si="374">IF(ET55=5,GK55,"")</f>
        <v/>
      </c>
      <c r="DH55" s="8"/>
      <c r="DI55" s="3" t="str">
        <f>DI54</f>
        <v/>
      </c>
      <c r="DJ55" s="3" t="str">
        <f>DJ54</f>
        <v/>
      </c>
      <c r="DK55" s="3" t="str">
        <f>DK54</f>
        <v/>
      </c>
      <c r="DL55" s="3" t="str">
        <f>DL54</f>
        <v/>
      </c>
      <c r="DM55" s="3" t="str">
        <f>IF(ET54=6,AS56,"")</f>
        <v/>
      </c>
      <c r="DN55" s="3" t="str">
        <f>IF(ET54=6,AT56,"")</f>
        <v/>
      </c>
      <c r="DO55" s="3" t="str">
        <f>IF(ET54=6,AU56,"")</f>
        <v/>
      </c>
      <c r="DP55" s="3" t="str">
        <f>IF(ET54=6,AV56,"")</f>
        <v/>
      </c>
      <c r="DQ55" s="3" t="str">
        <f>DQ54</f>
        <v/>
      </c>
      <c r="DR55" s="3" t="str">
        <f>DR54</f>
        <v/>
      </c>
      <c r="DS55" s="3" t="str">
        <f t="shared" ref="DS55:DS63" si="375">IF(ET55=6,GL55, "")</f>
        <v/>
      </c>
      <c r="DT55" s="8"/>
      <c r="DU55" s="3" t="str">
        <f>DU54</f>
        <v/>
      </c>
      <c r="DV55" s="3" t="str">
        <f>DV54</f>
        <v/>
      </c>
      <c r="DW55" s="3" t="str">
        <f>DW54</f>
        <v/>
      </c>
      <c r="DX55" s="3" t="str">
        <f>DX54</f>
        <v/>
      </c>
      <c r="DY55" s="3" t="str">
        <f>IF(ET54=7,AZ56,"")</f>
        <v/>
      </c>
      <c r="DZ55" s="3" t="str">
        <f>IF(ET54=7,BA56,"")</f>
        <v/>
      </c>
      <c r="EA55" s="3" t="str">
        <f>IF(ET54=7,BB56,"")</f>
        <v/>
      </c>
      <c r="EB55" s="3" t="str">
        <f>IF(ET54=7,BC56,"")</f>
        <v/>
      </c>
      <c r="EC55" s="3" t="str">
        <f t="shared" ref="EC55:EC63" si="376">IF(ET55=7, GM55, "")</f>
        <v/>
      </c>
      <c r="ED55" s="8"/>
      <c r="EE55" s="28" t="s">
        <v>277</v>
      </c>
      <c r="EF55" s="28" t="s">
        <v>277</v>
      </c>
      <c r="EG55" s="28" t="s">
        <v>277</v>
      </c>
      <c r="EH55" s="28" t="s">
        <v>277</v>
      </c>
      <c r="EI55" s="28" t="s">
        <v>277</v>
      </c>
      <c r="EJ55" s="28" t="s">
        <v>277</v>
      </c>
      <c r="EK55" s="28" t="s">
        <v>277</v>
      </c>
      <c r="EL55" s="28" t="s">
        <v>277</v>
      </c>
      <c r="EM55" s="28" t="s">
        <v>277</v>
      </c>
      <c r="EN55" s="28" t="s">
        <v>277</v>
      </c>
      <c r="EO55" s="8"/>
      <c r="EP55" s="9"/>
      <c r="EQ55" s="16" t="str">
        <f>IF(FD55&gt;0, (N55+Y55+R55+AC55), "")</f>
        <v/>
      </c>
      <c r="ER55" s="26" t="str">
        <f>IF(FD55&gt;0,FE55,"")</f>
        <v/>
      </c>
      <c r="ES55" s="16" t="str">
        <f>IF(FD55&gt;0, (P55+AA55+T55+AE55), "")</f>
        <v/>
      </c>
      <c r="ET55" s="16">
        <f>FO55+FP55+FQ55+FR55+FS55+FT55+FU55</f>
        <v>0</v>
      </c>
      <c r="EU55" s="13"/>
      <c r="EV55" s="12" t="b">
        <f t="shared" si="361"/>
        <v>1</v>
      </c>
      <c r="EW55" s="3" t="b">
        <f t="shared" si="362"/>
        <v>1</v>
      </c>
      <c r="EX55" s="3" t="b">
        <f t="shared" si="363"/>
        <v>1</v>
      </c>
      <c r="EY55" s="3" t="b">
        <f t="shared" si="364"/>
        <v>1</v>
      </c>
      <c r="EZ55" s="3">
        <f t="shared" si="307"/>
        <v>0</v>
      </c>
      <c r="FA55" s="3">
        <f t="shared" si="308"/>
        <v>0</v>
      </c>
      <c r="FB55" s="3">
        <f t="shared" si="309"/>
        <v>0</v>
      </c>
      <c r="FC55" s="3">
        <f t="shared" si="310"/>
        <v>0</v>
      </c>
      <c r="FD55" s="3">
        <f t="shared" si="311"/>
        <v>0</v>
      </c>
      <c r="FE55" s="3" t="e">
        <f t="shared" si="312"/>
        <v>#VALUE!</v>
      </c>
      <c r="FF55" s="3">
        <f t="shared" si="365"/>
        <v>0</v>
      </c>
      <c r="FG55" s="3">
        <f t="shared" si="366"/>
        <v>0</v>
      </c>
      <c r="FH55" s="3" t="e">
        <f t="shared" si="344"/>
        <v>#VALUE!</v>
      </c>
      <c r="FI55" s="3" t="b">
        <f t="shared" si="367"/>
        <v>1</v>
      </c>
      <c r="FJ55" s="3" t="b">
        <f t="shared" si="368"/>
        <v>1</v>
      </c>
      <c r="FK55" s="3" t="b">
        <f t="shared" si="369"/>
        <v>1</v>
      </c>
      <c r="FL55" s="3" t="b">
        <f t="shared" si="370"/>
        <v>1</v>
      </c>
      <c r="FM55" s="3" t="b">
        <f t="shared" si="371"/>
        <v>1</v>
      </c>
      <c r="FN55" s="3" t="b">
        <f t="shared" si="372"/>
        <v>1</v>
      </c>
      <c r="FO55" s="3">
        <f t="shared" si="313"/>
        <v>0</v>
      </c>
      <c r="FP55" s="3">
        <f t="shared" si="314"/>
        <v>0</v>
      </c>
      <c r="FQ55" s="3">
        <f t="shared" si="315"/>
        <v>0</v>
      </c>
      <c r="FR55" s="3">
        <f t="shared" si="316"/>
        <v>0</v>
      </c>
      <c r="FS55" s="3">
        <f t="shared" si="317"/>
        <v>0</v>
      </c>
      <c r="FT55" s="3">
        <f t="shared" si="318"/>
        <v>0</v>
      </c>
      <c r="FU55" s="3">
        <f t="shared" si="319"/>
        <v>0</v>
      </c>
      <c r="FV55" s="21" t="b">
        <f t="shared" si="257"/>
        <v>1</v>
      </c>
      <c r="FW55" s="24">
        <f t="shared" si="302"/>
        <v>1</v>
      </c>
      <c r="FX55" s="24">
        <f t="shared" si="258"/>
        <v>0</v>
      </c>
      <c r="FY55" s="29" t="e">
        <f t="shared" si="259"/>
        <v>#VALUE!</v>
      </c>
      <c r="FZ55" s="24" t="e">
        <f t="shared" si="260"/>
        <v>#VALUE!</v>
      </c>
      <c r="GA55" s="24" t="e">
        <f t="shared" si="261"/>
        <v>#VALUE!</v>
      </c>
      <c r="GB55" s="24">
        <f t="shared" ref="GB55:GB63" si="377">IF(FX55&lt;0, 0,1)</f>
        <v>1</v>
      </c>
      <c r="GC55" s="24" t="e">
        <f t="shared" ref="GC55:GC63" si="378">IF(FY55&lt;0, 0,1)</f>
        <v>#VALUE!</v>
      </c>
      <c r="GD55" s="24" t="e">
        <f t="shared" ref="GD55:GD63" si="379">IF(FZ55&lt;0, 0,1)</f>
        <v>#VALUE!</v>
      </c>
      <c r="GE55" s="24" t="e">
        <f t="shared" ref="GE55:GE63" si="380">IF(GA55&lt;0, 0,1)</f>
        <v>#VALUE!</v>
      </c>
      <c r="GF55" s="24">
        <f>IF(ET55=1, GB55,0)</f>
        <v>0</v>
      </c>
      <c r="GG55" s="24">
        <f>IF(ET55=5,GC55,0)</f>
        <v>0</v>
      </c>
      <c r="GH55" s="24">
        <f>IF(ET55=6,GD55,0)</f>
        <v>0</v>
      </c>
      <c r="GI55" s="24">
        <f>IF(ET55=7,GE55,0)</f>
        <v>0</v>
      </c>
      <c r="GJ55" s="24">
        <f t="shared" ref="GJ55:GJ63" si="381">IF((FW55=GF55), 3,2)</f>
        <v>2</v>
      </c>
      <c r="GK55" s="24">
        <f t="shared" ref="GK55:GK63" si="382">IF((FW55=GG55), 3,2)</f>
        <v>2</v>
      </c>
      <c r="GL55" s="24">
        <f t="shared" ref="GL55:GL63" si="383">IF((FW55=GH55), 3,2)</f>
        <v>2</v>
      </c>
      <c r="GM55" s="31">
        <f t="shared" ref="GM55:GM63" si="384">IF((FW55=GI55), 3,2)</f>
        <v>2</v>
      </c>
      <c r="GN55" s="13"/>
      <c r="GO55" s="12"/>
    </row>
    <row r="56" spans="1:197" s="3" customFormat="1">
      <c r="A56" s="54"/>
      <c r="B56" s="54"/>
      <c r="C56" s="54"/>
      <c r="D56" s="54"/>
      <c r="E56" s="54"/>
      <c r="F56" s="54"/>
      <c r="G56" s="54"/>
      <c r="H56" s="54"/>
      <c r="I56" s="54"/>
      <c r="J56" s="54"/>
      <c r="K56" s="54"/>
      <c r="L56" s="54"/>
      <c r="M56" s="56"/>
      <c r="N56" s="54"/>
      <c r="O56" s="54"/>
      <c r="P56" s="54"/>
      <c r="Q56" s="56"/>
      <c r="R56" s="54"/>
      <c r="S56" s="54"/>
      <c r="T56" s="54"/>
      <c r="U56" s="56"/>
      <c r="V56" s="54"/>
      <c r="W56" s="54"/>
      <c r="X56" s="56"/>
      <c r="Y56" s="54"/>
      <c r="Z56" s="54"/>
      <c r="AA56" s="54"/>
      <c r="AB56" s="56"/>
      <c r="AC56" s="54"/>
      <c r="AD56" s="54"/>
      <c r="AE56" s="54"/>
      <c r="AF56" s="56"/>
      <c r="AG56" s="54"/>
      <c r="AH56" s="54"/>
      <c r="AI56" s="56"/>
      <c r="AJ56" s="54"/>
      <c r="AK56" s="54"/>
      <c r="AL56" s="56"/>
      <c r="AM56" s="54"/>
      <c r="AN56" s="54"/>
      <c r="AO56" s="54"/>
      <c r="AP56" s="54"/>
      <c r="AQ56" s="54"/>
      <c r="AR56" s="56"/>
      <c r="AS56" s="54"/>
      <c r="AT56" s="54"/>
      <c r="AU56" s="54"/>
      <c r="AV56" s="54"/>
      <c r="AW56" s="54"/>
      <c r="AX56" s="54"/>
      <c r="AY56" s="56"/>
      <c r="AZ56" s="54"/>
      <c r="BA56" s="54"/>
      <c r="BB56" s="54"/>
      <c r="BC56" s="100"/>
      <c r="BD56" s="8"/>
      <c r="BE56" s="8"/>
      <c r="BF56" s="28" t="s">
        <v>277</v>
      </c>
      <c r="BG56" s="28" t="s">
        <v>277</v>
      </c>
      <c r="BH56" s="28" t="s">
        <v>277</v>
      </c>
      <c r="BI56" s="28" t="s">
        <v>277</v>
      </c>
      <c r="BJ56" s="28" t="s">
        <v>277</v>
      </c>
      <c r="BK56" s="28" t="s">
        <v>277</v>
      </c>
      <c r="BL56" s="28" t="s">
        <v>277</v>
      </c>
      <c r="BM56" s="28" t="s">
        <v>277</v>
      </c>
      <c r="BN56" s="28" t="s">
        <v>277</v>
      </c>
      <c r="BO56" s="28" t="s">
        <v>277</v>
      </c>
      <c r="BP56" s="8"/>
      <c r="BQ56" s="20" t="str">
        <f>IF(FV56=FALSE,B56,"")</f>
        <v/>
      </c>
      <c r="BR56" s="20" t="str">
        <f>IF(FV54=FALSE,C55,"")</f>
        <v/>
      </c>
      <c r="BS56" s="20" t="str">
        <f>BS55</f>
        <v/>
      </c>
      <c r="BT56" s="22" t="str">
        <f t="shared" si="31"/>
        <v/>
      </c>
      <c r="BU56" s="20" t="str">
        <f>IF(FV56=FALSE,E56,"")</f>
        <v/>
      </c>
      <c r="BV56" s="20" t="str">
        <f>IF(FV56=FALSE,G56,"")</f>
        <v/>
      </c>
      <c r="BW56" s="20" t="str">
        <f>IF(FV56=FALSE,F56,"")</f>
        <v/>
      </c>
      <c r="BX56" s="22" t="str">
        <f>IF(FV56=FALSE,J56,"")</f>
        <v/>
      </c>
      <c r="BY56" s="20" t="str">
        <f>IF(FV56=FALSE,K56,"")</f>
        <v/>
      </c>
      <c r="BZ56" s="20" t="str">
        <f>IF(FV56=FALSE,L56,"")</f>
        <v/>
      </c>
      <c r="CA56" s="18"/>
      <c r="CB56" s="3" t="str">
        <f>IF(ET54=1, EQ55,"")</f>
        <v/>
      </c>
      <c r="CC56" s="3" t="str">
        <f>IF(ET54=1, ER55,"")</f>
        <v/>
      </c>
      <c r="CD56" s="3" t="str">
        <f>IF(ET54=1, ES55,"")</f>
        <v/>
      </c>
      <c r="CE56" s="3" t="str">
        <f>CE55</f>
        <v/>
      </c>
      <c r="CF56" s="3" t="str">
        <f>CF55</f>
        <v/>
      </c>
      <c r="CG56" s="3" t="str">
        <f>CG55</f>
        <v/>
      </c>
      <c r="CH56" s="3" t="str">
        <f t="shared" si="373"/>
        <v/>
      </c>
      <c r="CI56" s="8"/>
      <c r="CJ56" s="3" t="str">
        <f>IF(ET56=2,V55,"")</f>
        <v/>
      </c>
      <c r="CK56" s="3" t="str">
        <f>IF(ET56=2,W55,"")</f>
        <v/>
      </c>
      <c r="CL56" s="3" t="str">
        <f>CL55</f>
        <v/>
      </c>
      <c r="CM56" s="3" t="str">
        <f>CM55</f>
        <v/>
      </c>
      <c r="CN56" s="8"/>
      <c r="CO56" s="3" t="str">
        <f>IF(ET56=3,AG55,"")</f>
        <v/>
      </c>
      <c r="CP56" s="3" t="str">
        <f>IF(ET56=3,AH55,"")</f>
        <v/>
      </c>
      <c r="CQ56" s="3" t="str">
        <f>CQ55</f>
        <v/>
      </c>
      <c r="CR56" s="3" t="str">
        <f>CR55</f>
        <v/>
      </c>
      <c r="CS56" s="8"/>
      <c r="CT56" s="3" t="str">
        <f>IF(ET56=4,AJ55,"")</f>
        <v/>
      </c>
      <c r="CU56" s="3" t="str">
        <f>IF(ET56=4,AK55,"")</f>
        <v/>
      </c>
      <c r="CV56" s="3" t="str">
        <f>CV55</f>
        <v/>
      </c>
      <c r="CW56" s="3" t="str">
        <f>CW55</f>
        <v/>
      </c>
      <c r="CX56" s="8"/>
      <c r="CY56" s="3" t="str">
        <f>IF(ET56=5,AM55,"")</f>
        <v/>
      </c>
      <c r="CZ56" s="3" t="str">
        <f>IF(ET56=5,AN55,"")</f>
        <v/>
      </c>
      <c r="DA56" s="3" t="str">
        <f>IF(ET56=5,AO55,"")</f>
        <v/>
      </c>
      <c r="DB56" s="3" t="str">
        <f>DB55</f>
        <v/>
      </c>
      <c r="DC56" s="3" t="str">
        <f>DC55</f>
        <v/>
      </c>
      <c r="DD56" s="3" t="str">
        <f>DD55</f>
        <v/>
      </c>
      <c r="DE56" s="3" t="str">
        <f>DE55</f>
        <v/>
      </c>
      <c r="DF56" s="3" t="str">
        <f>DF55</f>
        <v/>
      </c>
      <c r="DG56" s="3" t="str">
        <f t="shared" si="374"/>
        <v/>
      </c>
      <c r="DH56" s="8"/>
      <c r="DI56" s="3" t="str">
        <f>IF(ET54=6,AS55,"")</f>
        <v/>
      </c>
      <c r="DJ56" s="3" t="str">
        <f>IF(ET54=6,AT55,"")</f>
        <v/>
      </c>
      <c r="DK56" s="3" t="str">
        <f>IF(ET54=6,AU55,"")</f>
        <v/>
      </c>
      <c r="DL56" s="3" t="str">
        <f>IF(ET54=6,AV55,"")</f>
        <v/>
      </c>
      <c r="DM56" s="3" t="str">
        <f>DM55</f>
        <v/>
      </c>
      <c r="DN56" s="3" t="str">
        <f>DN55</f>
        <v/>
      </c>
      <c r="DO56" s="3" t="str">
        <f>DO55</f>
        <v/>
      </c>
      <c r="DP56" s="3" t="str">
        <f>DP55</f>
        <v/>
      </c>
      <c r="DQ56" s="3" t="str">
        <f>DQ55</f>
        <v/>
      </c>
      <c r="DR56" s="3" t="str">
        <f>DR55</f>
        <v/>
      </c>
      <c r="DS56" s="3" t="str">
        <f t="shared" si="375"/>
        <v/>
      </c>
      <c r="DT56" s="8"/>
      <c r="DU56" s="3" t="str">
        <f>IF(ET54=7,AZ55,"")</f>
        <v/>
      </c>
      <c r="DV56" s="3" t="str">
        <f>IF(ET54=7,BA55,"")</f>
        <v/>
      </c>
      <c r="DW56" s="3" t="str">
        <f>IF(ET54=7,BB55,"")</f>
        <v/>
      </c>
      <c r="DX56" s="3" t="str">
        <f>IF(ET54=7,BC55,"")</f>
        <v/>
      </c>
      <c r="DY56" s="3" t="str">
        <f>DY55</f>
        <v/>
      </c>
      <c r="DZ56" s="3" t="str">
        <f>DZ55</f>
        <v/>
      </c>
      <c r="EA56" s="3" t="str">
        <f>EA55</f>
        <v/>
      </c>
      <c r="EB56" s="3" t="str">
        <f>EB55</f>
        <v/>
      </c>
      <c r="EC56" s="3" t="str">
        <f t="shared" si="376"/>
        <v/>
      </c>
      <c r="ED56" s="8"/>
      <c r="EE56" s="28" t="s">
        <v>277</v>
      </c>
      <c r="EF56" s="28" t="s">
        <v>277</v>
      </c>
      <c r="EG56" s="28" t="s">
        <v>277</v>
      </c>
      <c r="EH56" s="28" t="s">
        <v>277</v>
      </c>
      <c r="EI56" s="28" t="s">
        <v>277</v>
      </c>
      <c r="EJ56" s="28" t="s">
        <v>277</v>
      </c>
      <c r="EK56" s="28" t="s">
        <v>277</v>
      </c>
      <c r="EL56" s="28" t="s">
        <v>277</v>
      </c>
      <c r="EM56" s="28" t="s">
        <v>277</v>
      </c>
      <c r="EN56" s="28" t="s">
        <v>277</v>
      </c>
      <c r="EO56" s="8"/>
      <c r="EP56" s="9"/>
      <c r="EQ56" s="16" t="str">
        <f>IF(FD56&gt;0, (N56+Y56+R56+AC56), "")</f>
        <v/>
      </c>
      <c r="ER56" s="26" t="str">
        <f>IF(FD56&gt;0,FE56,"")</f>
        <v/>
      </c>
      <c r="ES56" s="16" t="str">
        <f>IF(FD56&gt;0, (P56+AA56+T56+AE56), "")</f>
        <v/>
      </c>
      <c r="ET56" s="16">
        <f>FO56+FP56+FQ56+FR56+FS56+FT56+FU56</f>
        <v>0</v>
      </c>
      <c r="EU56" s="13"/>
      <c r="EV56" s="12" t="b">
        <f t="shared" si="361"/>
        <v>1</v>
      </c>
      <c r="EW56" s="3" t="b">
        <f t="shared" si="362"/>
        <v>1</v>
      </c>
      <c r="EX56" s="3" t="b">
        <f t="shared" si="363"/>
        <v>1</v>
      </c>
      <c r="EY56" s="3" t="b">
        <f t="shared" si="364"/>
        <v>1</v>
      </c>
      <c r="EZ56" s="3">
        <f t="shared" si="307"/>
        <v>0</v>
      </c>
      <c r="FA56" s="3">
        <f t="shared" si="308"/>
        <v>0</v>
      </c>
      <c r="FB56" s="3">
        <f t="shared" si="309"/>
        <v>0</v>
      </c>
      <c r="FC56" s="3">
        <f t="shared" si="310"/>
        <v>0</v>
      </c>
      <c r="FD56" s="3">
        <f t="shared" si="311"/>
        <v>0</v>
      </c>
      <c r="FE56" s="3" t="e">
        <f t="shared" si="312"/>
        <v>#VALUE!</v>
      </c>
      <c r="FF56" s="3">
        <f t="shared" si="365"/>
        <v>0</v>
      </c>
      <c r="FG56" s="3">
        <f t="shared" si="366"/>
        <v>0</v>
      </c>
      <c r="FH56" s="3" t="e">
        <f t="shared" si="344"/>
        <v>#VALUE!</v>
      </c>
      <c r="FI56" s="3" t="b">
        <f t="shared" si="367"/>
        <v>1</v>
      </c>
      <c r="FJ56" s="3" t="b">
        <f t="shared" si="368"/>
        <v>1</v>
      </c>
      <c r="FK56" s="3" t="b">
        <f t="shared" si="369"/>
        <v>1</v>
      </c>
      <c r="FL56" s="3" t="b">
        <f t="shared" si="370"/>
        <v>1</v>
      </c>
      <c r="FM56" s="3" t="b">
        <f t="shared" si="371"/>
        <v>1</v>
      </c>
      <c r="FN56" s="3" t="b">
        <f t="shared" si="372"/>
        <v>1</v>
      </c>
      <c r="FO56" s="3">
        <f t="shared" si="313"/>
        <v>0</v>
      </c>
      <c r="FP56" s="3">
        <f t="shared" si="314"/>
        <v>0</v>
      </c>
      <c r="FQ56" s="3">
        <f t="shared" si="315"/>
        <v>0</v>
      </c>
      <c r="FR56" s="3">
        <f t="shared" si="316"/>
        <v>0</v>
      </c>
      <c r="FS56" s="3">
        <f t="shared" si="317"/>
        <v>0</v>
      </c>
      <c r="FT56" s="3">
        <f t="shared" si="318"/>
        <v>0</v>
      </c>
      <c r="FU56" s="3">
        <f t="shared" si="319"/>
        <v>0</v>
      </c>
      <c r="FV56" s="21" t="b">
        <f t="shared" si="257"/>
        <v>1</v>
      </c>
      <c r="FW56" s="24">
        <f t="shared" si="302"/>
        <v>1</v>
      </c>
      <c r="FX56" s="24">
        <f t="shared" si="258"/>
        <v>0</v>
      </c>
      <c r="FY56" s="29" t="e">
        <f t="shared" si="259"/>
        <v>#VALUE!</v>
      </c>
      <c r="FZ56" s="24" t="e">
        <f t="shared" si="260"/>
        <v>#VALUE!</v>
      </c>
      <c r="GA56" s="24" t="e">
        <f t="shared" si="261"/>
        <v>#VALUE!</v>
      </c>
      <c r="GB56" s="24">
        <f t="shared" si="377"/>
        <v>1</v>
      </c>
      <c r="GC56" s="24" t="e">
        <f t="shared" si="378"/>
        <v>#VALUE!</v>
      </c>
      <c r="GD56" s="24" t="e">
        <f t="shared" si="379"/>
        <v>#VALUE!</v>
      </c>
      <c r="GE56" s="24" t="e">
        <f t="shared" si="380"/>
        <v>#VALUE!</v>
      </c>
      <c r="GF56" s="24">
        <f>IF(ET56=1, GB56,0)</f>
        <v>0</v>
      </c>
      <c r="GG56" s="24">
        <f>IF(ET56=5,GC56,0)</f>
        <v>0</v>
      </c>
      <c r="GH56" s="24">
        <f>IF(ET56=6,GD56,0)</f>
        <v>0</v>
      </c>
      <c r="GI56" s="24">
        <f>IF(ET56=7,GE56,0)</f>
        <v>0</v>
      </c>
      <c r="GJ56" s="24">
        <f t="shared" si="381"/>
        <v>2</v>
      </c>
      <c r="GK56" s="24">
        <f t="shared" si="382"/>
        <v>2</v>
      </c>
      <c r="GL56" s="24">
        <f t="shared" si="383"/>
        <v>2</v>
      </c>
      <c r="GM56" s="31">
        <f t="shared" si="384"/>
        <v>2</v>
      </c>
      <c r="GN56" s="13"/>
      <c r="GO56" s="12"/>
    </row>
    <row r="57" spans="1:197" s="3" customFormat="1">
      <c r="A57" s="54"/>
      <c r="B57" s="54"/>
      <c r="C57" s="54"/>
      <c r="D57" s="54"/>
      <c r="E57" s="54"/>
      <c r="F57" s="54"/>
      <c r="G57" s="54"/>
      <c r="H57" s="54"/>
      <c r="I57" s="54"/>
      <c r="J57" s="54"/>
      <c r="K57" s="54"/>
      <c r="L57" s="54"/>
      <c r="M57" s="56"/>
      <c r="N57" s="54"/>
      <c r="O57" s="54"/>
      <c r="P57" s="54"/>
      <c r="Q57" s="56"/>
      <c r="R57" s="54"/>
      <c r="S57" s="54"/>
      <c r="T57" s="54"/>
      <c r="U57" s="56"/>
      <c r="V57" s="54"/>
      <c r="W57" s="54"/>
      <c r="X57" s="56"/>
      <c r="Y57" s="54"/>
      <c r="Z57" s="54"/>
      <c r="AA57" s="54"/>
      <c r="AB57" s="56"/>
      <c r="AC57" s="54"/>
      <c r="AD57" s="54"/>
      <c r="AE57" s="54"/>
      <c r="AF57" s="56"/>
      <c r="AG57" s="54"/>
      <c r="AH57" s="54"/>
      <c r="AI57" s="56"/>
      <c r="AJ57" s="54"/>
      <c r="AK57" s="54"/>
      <c r="AL57" s="56"/>
      <c r="AM57" s="54"/>
      <c r="AN57" s="54"/>
      <c r="AO57" s="54"/>
      <c r="AP57" s="54"/>
      <c r="AQ57" s="54"/>
      <c r="AR57" s="56"/>
      <c r="AS57" s="54"/>
      <c r="AT57" s="54"/>
      <c r="AU57" s="54"/>
      <c r="AV57" s="54"/>
      <c r="AW57" s="54"/>
      <c r="AX57" s="54"/>
      <c r="AY57" s="56"/>
      <c r="AZ57" s="54"/>
      <c r="BA57" s="54"/>
      <c r="BB57" s="54"/>
      <c r="BC57" s="100"/>
      <c r="BD57" s="8"/>
      <c r="BE57" s="8"/>
      <c r="BP57" s="8"/>
      <c r="BQ57" s="20" t="str">
        <f>IF(FV57=FALSE,B57,"")</f>
        <v/>
      </c>
      <c r="BR57" s="20" t="str">
        <f>BR54</f>
        <v/>
      </c>
      <c r="BS57" s="20" t="str">
        <f>IF(FV54=FALSE,C57,"")</f>
        <v/>
      </c>
      <c r="BT57" s="22" t="str">
        <f t="shared" si="31"/>
        <v/>
      </c>
      <c r="BU57" s="20" t="str">
        <f>IF(FV57=FALSE,E57,"")</f>
        <v/>
      </c>
      <c r="BV57" s="20" t="str">
        <f>IF(FV57=FALSE,G57,"")</f>
        <v/>
      </c>
      <c r="BW57" s="20" t="str">
        <f>IF(FV57=FALSE,F57,"")</f>
        <v/>
      </c>
      <c r="BX57" s="22" t="str">
        <f>IF(FV57=FALSE,J57,"")</f>
        <v/>
      </c>
      <c r="BY57" s="20" t="str">
        <f>IF(FV57=FALSE,K57,"")</f>
        <v/>
      </c>
      <c r="BZ57" s="20" t="str">
        <f>IF(FV57=FALSE,L57,"")</f>
        <v/>
      </c>
      <c r="CA57" s="18"/>
      <c r="CB57" s="3" t="str">
        <f>CB54</f>
        <v/>
      </c>
      <c r="CC57" s="3" t="str">
        <f>CC54</f>
        <v/>
      </c>
      <c r="CD57" s="3" t="str">
        <f>CD54</f>
        <v/>
      </c>
      <c r="CE57" s="3" t="str">
        <f>IF(ET57=1, EQ57,"")</f>
        <v/>
      </c>
      <c r="CF57" s="3" t="str">
        <f>IF(ET57=1, ER57,"")</f>
        <v/>
      </c>
      <c r="CG57" s="3" t="str">
        <f>IF(ET57=1, ES57,"")</f>
        <v/>
      </c>
      <c r="CH57" s="3" t="str">
        <f t="shared" si="373"/>
        <v/>
      </c>
      <c r="CI57" s="8"/>
      <c r="CJ57" s="3" t="str">
        <f>CJ54</f>
        <v/>
      </c>
      <c r="CK57" s="3" t="str">
        <f>CK54</f>
        <v/>
      </c>
      <c r="CL57" s="3" t="str">
        <f>IF(ET57=2,V57,"")</f>
        <v/>
      </c>
      <c r="CM57" s="3" t="str">
        <f>IF(ET57=2,W57,"")</f>
        <v/>
      </c>
      <c r="CN57" s="8"/>
      <c r="CO57" s="3" t="str">
        <f>CO55</f>
        <v/>
      </c>
      <c r="CP57" s="3" t="str">
        <f>CP55</f>
        <v/>
      </c>
      <c r="CQ57" s="3" t="str">
        <f>IF(ET57=3,AG57,"")</f>
        <v/>
      </c>
      <c r="CR57" s="3" t="str">
        <f>IF(ET57=3,AH57,"")</f>
        <v/>
      </c>
      <c r="CS57" s="8"/>
      <c r="CT57" s="3" t="str">
        <f>CT54</f>
        <v/>
      </c>
      <c r="CU57" s="3" t="str">
        <f>CU54</f>
        <v/>
      </c>
      <c r="CV57" s="3" t="str">
        <f>IF(ET56=4,AJ57,"")</f>
        <v/>
      </c>
      <c r="CW57" s="3" t="str">
        <f>IF(ET56=4,AK57,"")</f>
        <v/>
      </c>
      <c r="CX57" s="8"/>
      <c r="CY57" s="3" t="str">
        <f>CY54</f>
        <v/>
      </c>
      <c r="CZ57" s="3" t="str">
        <f>CZ54</f>
        <v/>
      </c>
      <c r="DA57" s="3" t="str">
        <f>DA54</f>
        <v/>
      </c>
      <c r="DB57" s="3" t="str">
        <f>IF(ET56=5,AM57,"")</f>
        <v/>
      </c>
      <c r="DC57" s="3" t="str">
        <f>IF(ET56=5,AN57,"")</f>
        <v/>
      </c>
      <c r="DD57" s="3" t="str">
        <f>IF(ET56=5,AO57,"")</f>
        <v/>
      </c>
      <c r="DE57" s="3" t="str">
        <f>IF(ET56=5,AP57,"")</f>
        <v/>
      </c>
      <c r="DF57" s="3" t="str">
        <f t="shared" ref="DF57:DF63" si="385">DF56</f>
        <v/>
      </c>
      <c r="DG57" s="3" t="str">
        <f t="shared" si="374"/>
        <v/>
      </c>
      <c r="DH57" s="8"/>
      <c r="DI57" s="3" t="str">
        <f>DI54</f>
        <v/>
      </c>
      <c r="DJ57" s="3" t="str">
        <f>DJ54</f>
        <v/>
      </c>
      <c r="DK57" s="3" t="str">
        <f>DK54</f>
        <v/>
      </c>
      <c r="DL57" s="3" t="str">
        <f>DL54</f>
        <v/>
      </c>
      <c r="DM57" s="3" t="str">
        <f>IF(ET57=6,AS57,"")</f>
        <v/>
      </c>
      <c r="DN57" s="3" t="str">
        <f>IF(ET57=6,AT57,"")</f>
        <v/>
      </c>
      <c r="DO57" s="3" t="str">
        <f>IF(ET57=6,AU57,"")</f>
        <v/>
      </c>
      <c r="DP57" s="3" t="str">
        <f>IF(ET57=6,AV57,"")</f>
        <v/>
      </c>
      <c r="DQ57" s="3" t="str">
        <f t="shared" ref="DQ57:DR59" si="386">DQ54</f>
        <v/>
      </c>
      <c r="DR57" s="3" t="str">
        <f t="shared" si="386"/>
        <v/>
      </c>
      <c r="DS57" s="3" t="str">
        <f t="shared" si="375"/>
        <v/>
      </c>
      <c r="DT57" s="8"/>
      <c r="DU57" s="3" t="str">
        <f>DU54</f>
        <v/>
      </c>
      <c r="DV57" s="3" t="str">
        <f>DV54</f>
        <v/>
      </c>
      <c r="DW57" s="3" t="str">
        <f>DW54</f>
        <v/>
      </c>
      <c r="DX57" s="3" t="str">
        <f>DX54</f>
        <v/>
      </c>
      <c r="DY57" s="3" t="str">
        <f>IF(ET57=7,AZ57,"")</f>
        <v/>
      </c>
      <c r="DZ57" s="3" t="str">
        <f>IF(ET57=7,BA57,"")</f>
        <v/>
      </c>
      <c r="EA57" s="3" t="str">
        <f>IF(ET57=7,BB57,"")</f>
        <v/>
      </c>
      <c r="EB57" s="3" t="str">
        <f>IF(ET57=7,BC57,"")</f>
        <v/>
      </c>
      <c r="EC57" s="3" t="str">
        <f t="shared" si="376"/>
        <v/>
      </c>
      <c r="ED57" s="8"/>
      <c r="EE57" s="28" t="s">
        <v>277</v>
      </c>
      <c r="EF57" s="28" t="s">
        <v>277</v>
      </c>
      <c r="EG57" s="28" t="s">
        <v>277</v>
      </c>
      <c r="EH57" s="28" t="s">
        <v>277</v>
      </c>
      <c r="EI57" s="28" t="s">
        <v>277</v>
      </c>
      <c r="EJ57" s="28" t="s">
        <v>277</v>
      </c>
      <c r="EK57" s="28" t="s">
        <v>277</v>
      </c>
      <c r="EL57" s="28" t="s">
        <v>277</v>
      </c>
      <c r="EM57" s="28" t="s">
        <v>277</v>
      </c>
      <c r="EN57" s="28" t="s">
        <v>277</v>
      </c>
      <c r="EO57" s="8"/>
      <c r="EP57" s="9"/>
      <c r="EQ57" s="16" t="str">
        <f>IF(FD57&gt;0, (N57+Y57+R57+AC57), "")</f>
        <v/>
      </c>
      <c r="ER57" s="26" t="str">
        <f>IF(FD57&gt;0,FE57,"")</f>
        <v/>
      </c>
      <c r="ES57" s="16" t="str">
        <f>IF(FD57&gt;0, (P57+AA57+T57+AE57), "")</f>
        <v/>
      </c>
      <c r="ET57" s="16">
        <f>FO57+FP57+FQ57+FR57+FS57+FT57+FU57</f>
        <v>0</v>
      </c>
      <c r="EU57" s="13"/>
      <c r="EV57" s="12" t="b">
        <f t="shared" si="361"/>
        <v>1</v>
      </c>
      <c r="EW57" s="3" t="b">
        <f t="shared" si="362"/>
        <v>1</v>
      </c>
      <c r="EX57" s="3" t="b">
        <f t="shared" si="363"/>
        <v>1</v>
      </c>
      <c r="EY57" s="3" t="b">
        <f t="shared" si="364"/>
        <v>1</v>
      </c>
      <c r="EZ57" s="3">
        <f t="shared" si="307"/>
        <v>0</v>
      </c>
      <c r="FA57" s="3">
        <f t="shared" si="308"/>
        <v>0</v>
      </c>
      <c r="FB57" s="3">
        <f t="shared" si="309"/>
        <v>0</v>
      </c>
      <c r="FC57" s="3">
        <f t="shared" si="310"/>
        <v>0</v>
      </c>
      <c r="FD57" s="3">
        <f t="shared" si="311"/>
        <v>0</v>
      </c>
      <c r="FE57" s="3" t="e">
        <f t="shared" si="312"/>
        <v>#VALUE!</v>
      </c>
      <c r="FF57" s="3">
        <f t="shared" si="365"/>
        <v>0</v>
      </c>
      <c r="FG57" s="3">
        <f t="shared" si="366"/>
        <v>0</v>
      </c>
      <c r="FH57" s="3" t="e">
        <f t="shared" si="344"/>
        <v>#VALUE!</v>
      </c>
      <c r="FI57" s="3" t="b">
        <f t="shared" si="367"/>
        <v>1</v>
      </c>
      <c r="FJ57" s="3" t="b">
        <f t="shared" si="368"/>
        <v>1</v>
      </c>
      <c r="FK57" s="3" t="b">
        <f t="shared" si="369"/>
        <v>1</v>
      </c>
      <c r="FL57" s="3" t="b">
        <f t="shared" si="370"/>
        <v>1</v>
      </c>
      <c r="FM57" s="3" t="b">
        <f t="shared" si="371"/>
        <v>1</v>
      </c>
      <c r="FN57" s="3" t="b">
        <f t="shared" si="372"/>
        <v>1</v>
      </c>
      <c r="FO57" s="3">
        <f t="shared" si="313"/>
        <v>0</v>
      </c>
      <c r="FP57" s="3">
        <f t="shared" si="314"/>
        <v>0</v>
      </c>
      <c r="FQ57" s="3">
        <f t="shared" si="315"/>
        <v>0</v>
      </c>
      <c r="FR57" s="3">
        <f t="shared" si="316"/>
        <v>0</v>
      </c>
      <c r="FS57" s="3">
        <f t="shared" si="317"/>
        <v>0</v>
      </c>
      <c r="FT57" s="3">
        <f t="shared" si="318"/>
        <v>0</v>
      </c>
      <c r="FU57" s="3">
        <f t="shared" si="319"/>
        <v>0</v>
      </c>
      <c r="FV57" s="21" t="b">
        <f t="shared" si="257"/>
        <v>1</v>
      </c>
      <c r="FW57" s="24">
        <f t="shared" si="302"/>
        <v>1</v>
      </c>
      <c r="FX57" s="24">
        <f t="shared" si="258"/>
        <v>0</v>
      </c>
      <c r="FY57" s="29" t="e">
        <f t="shared" si="259"/>
        <v>#VALUE!</v>
      </c>
      <c r="FZ57" s="24" t="e">
        <f t="shared" si="260"/>
        <v>#VALUE!</v>
      </c>
      <c r="GA57" s="24" t="e">
        <f t="shared" si="261"/>
        <v>#VALUE!</v>
      </c>
      <c r="GB57" s="24">
        <f t="shared" si="377"/>
        <v>1</v>
      </c>
      <c r="GC57" s="24" t="e">
        <f t="shared" si="378"/>
        <v>#VALUE!</v>
      </c>
      <c r="GD57" s="24" t="e">
        <f t="shared" si="379"/>
        <v>#VALUE!</v>
      </c>
      <c r="GE57" s="24" t="e">
        <f t="shared" si="380"/>
        <v>#VALUE!</v>
      </c>
      <c r="GF57" s="24">
        <f>IF(ET57=1, GB57,0)</f>
        <v>0</v>
      </c>
      <c r="GG57" s="24">
        <f>IF(ET57=5,GC57,0)</f>
        <v>0</v>
      </c>
      <c r="GH57" s="24">
        <f>IF(ET57=6,GD57,0)</f>
        <v>0</v>
      </c>
      <c r="GI57" s="24">
        <f>IF(ET57=7,GE57,0)</f>
        <v>0</v>
      </c>
      <c r="GJ57" s="24">
        <f t="shared" si="381"/>
        <v>2</v>
      </c>
      <c r="GK57" s="24">
        <f t="shared" si="382"/>
        <v>2</v>
      </c>
      <c r="GL57" s="24">
        <f t="shared" si="383"/>
        <v>2</v>
      </c>
      <c r="GM57" s="31">
        <f t="shared" si="384"/>
        <v>2</v>
      </c>
      <c r="GN57" s="13"/>
      <c r="GO57" s="12"/>
    </row>
    <row r="58" spans="1:197" s="3" customFormat="1">
      <c r="A58" s="123"/>
      <c r="B58" s="123"/>
      <c r="C58" s="123"/>
      <c r="D58" s="123"/>
      <c r="E58" s="123"/>
      <c r="F58" s="123"/>
      <c r="G58" s="123"/>
      <c r="H58" s="123"/>
      <c r="I58" s="123"/>
      <c r="J58" s="123"/>
      <c r="K58" s="123"/>
      <c r="L58" s="123"/>
      <c r="M58" s="56"/>
      <c r="N58" s="123"/>
      <c r="O58" s="123"/>
      <c r="P58" s="123"/>
      <c r="Q58" s="56"/>
      <c r="R58" s="123"/>
      <c r="S58" s="123"/>
      <c r="T58" s="123"/>
      <c r="U58" s="56"/>
      <c r="V58" s="123"/>
      <c r="W58" s="123"/>
      <c r="X58" s="56"/>
      <c r="Y58" s="123"/>
      <c r="Z58" s="123"/>
      <c r="AA58" s="123"/>
      <c r="AB58" s="56"/>
      <c r="AC58" s="123"/>
      <c r="AD58" s="123"/>
      <c r="AE58" s="123"/>
      <c r="AF58" s="56"/>
      <c r="AG58" s="123"/>
      <c r="AH58" s="123"/>
      <c r="AI58" s="56"/>
      <c r="AJ58" s="123"/>
      <c r="AK58" s="123"/>
      <c r="AL58" s="56"/>
      <c r="AM58" s="123"/>
      <c r="AN58" s="123"/>
      <c r="AO58" s="123"/>
      <c r="AP58" s="123"/>
      <c r="AQ58" s="123"/>
      <c r="AR58" s="56"/>
      <c r="AS58" s="123"/>
      <c r="AT58" s="123"/>
      <c r="AU58" s="123"/>
      <c r="AV58" s="123"/>
      <c r="AW58" s="123"/>
      <c r="AX58" s="123"/>
      <c r="AY58" s="56"/>
      <c r="AZ58" s="123"/>
      <c r="BA58" s="123"/>
      <c r="BB58" s="123"/>
      <c r="BC58" s="124"/>
      <c r="BD58" s="8"/>
      <c r="BE58" s="8"/>
      <c r="BP58" s="8"/>
      <c r="BQ58" s="20" t="str">
        <f t="shared" ref="BQ58:BQ63" si="387">BQ57</f>
        <v/>
      </c>
      <c r="BR58" s="20" t="str">
        <f>BS54</f>
        <v/>
      </c>
      <c r="BS58" s="20" t="str">
        <f>BS57</f>
        <v/>
      </c>
      <c r="BT58" s="22" t="str">
        <f t="shared" si="31"/>
        <v/>
      </c>
      <c r="BU58" s="20" t="str">
        <f>BU57</f>
        <v/>
      </c>
      <c r="BV58" s="20" t="str">
        <f>BV57</f>
        <v/>
      </c>
      <c r="BW58" s="20" t="str">
        <f>BW57</f>
        <v/>
      </c>
      <c r="BX58" s="22" t="str">
        <f>IF(FV58=FALSE,J58,"")</f>
        <v/>
      </c>
      <c r="BY58" s="20" t="str">
        <f t="shared" ref="BY58:BZ63" si="388">BY57</f>
        <v/>
      </c>
      <c r="BZ58" s="20" t="str">
        <f t="shared" si="388"/>
        <v/>
      </c>
      <c r="CA58" s="18"/>
      <c r="CB58" s="3" t="str">
        <f>CB56</f>
        <v/>
      </c>
      <c r="CC58" s="3" t="str">
        <f>CC56</f>
        <v/>
      </c>
      <c r="CD58" s="3" t="str">
        <f>CD56</f>
        <v/>
      </c>
      <c r="CE58" s="3" t="str">
        <f t="shared" ref="CE58:CG59" si="389">CE57</f>
        <v/>
      </c>
      <c r="CF58" s="3" t="str">
        <f t="shared" si="389"/>
        <v/>
      </c>
      <c r="CG58" s="3" t="str">
        <f t="shared" si="389"/>
        <v/>
      </c>
      <c r="CH58" s="3" t="str">
        <f t="shared" si="373"/>
        <v/>
      </c>
      <c r="CI58" s="8"/>
      <c r="CJ58" s="3" t="str">
        <f>CJ56</f>
        <v/>
      </c>
      <c r="CK58" s="3" t="str">
        <f>CK56</f>
        <v/>
      </c>
      <c r="CL58" s="3" t="str">
        <f>CL57</f>
        <v/>
      </c>
      <c r="CM58" s="3" t="str">
        <f>CM57</f>
        <v/>
      </c>
      <c r="CN58" s="8"/>
      <c r="CO58" s="3" t="str">
        <f>CO56</f>
        <v/>
      </c>
      <c r="CP58" s="3" t="str">
        <f>CP56</f>
        <v/>
      </c>
      <c r="CQ58" s="3" t="str">
        <f>CQ57</f>
        <v/>
      </c>
      <c r="CR58" s="3" t="str">
        <f>CR57</f>
        <v/>
      </c>
      <c r="CS58" s="8"/>
      <c r="CT58" s="3" t="str">
        <f>CT56</f>
        <v/>
      </c>
      <c r="CU58" s="3" t="str">
        <f>CU56</f>
        <v/>
      </c>
      <c r="CV58" s="3" t="str">
        <f>CV57</f>
        <v/>
      </c>
      <c r="CW58" s="3" t="str">
        <f>CW57</f>
        <v/>
      </c>
      <c r="CX58" s="8"/>
      <c r="CY58" s="3" t="str">
        <f>CY56</f>
        <v/>
      </c>
      <c r="CZ58" s="3" t="str">
        <f>CZ56</f>
        <v/>
      </c>
      <c r="DA58" s="3" t="str">
        <f>DA56</f>
        <v/>
      </c>
      <c r="DB58" s="3" t="str">
        <f t="shared" ref="DB58:DE59" si="390">DB57</f>
        <v/>
      </c>
      <c r="DC58" s="3" t="str">
        <f t="shared" si="390"/>
        <v/>
      </c>
      <c r="DD58" s="3" t="str">
        <f t="shared" si="390"/>
        <v/>
      </c>
      <c r="DE58" s="3" t="str">
        <f t="shared" si="390"/>
        <v/>
      </c>
      <c r="DF58" s="3" t="str">
        <f t="shared" si="385"/>
        <v/>
      </c>
      <c r="DG58" s="3" t="str">
        <f t="shared" si="374"/>
        <v/>
      </c>
      <c r="DH58" s="8"/>
      <c r="DI58" s="3" t="str">
        <f>DI56</f>
        <v/>
      </c>
      <c r="DJ58" s="3" t="str">
        <f>DJ56</f>
        <v/>
      </c>
      <c r="DK58" s="3" t="str">
        <f>DK56</f>
        <v/>
      </c>
      <c r="DL58" s="3" t="str">
        <f>DL56</f>
        <v/>
      </c>
      <c r="DM58" s="3" t="str">
        <f t="shared" ref="DM58:DP59" si="391">DM57</f>
        <v/>
      </c>
      <c r="DN58" s="3" t="str">
        <f t="shared" si="391"/>
        <v/>
      </c>
      <c r="DO58" s="3" t="str">
        <f t="shared" si="391"/>
        <v/>
      </c>
      <c r="DP58" s="3" t="str">
        <f t="shared" si="391"/>
        <v/>
      </c>
      <c r="DQ58" s="3" t="str">
        <f t="shared" si="386"/>
        <v/>
      </c>
      <c r="DR58" s="3" t="str">
        <f t="shared" si="386"/>
        <v/>
      </c>
      <c r="DS58" s="3" t="str">
        <f t="shared" si="375"/>
        <v/>
      </c>
      <c r="DT58" s="8"/>
      <c r="DU58" s="3" t="str">
        <f>DU56</f>
        <v/>
      </c>
      <c r="DV58" s="3" t="str">
        <f>DV56</f>
        <v/>
      </c>
      <c r="DW58" s="3" t="str">
        <f>DW56</f>
        <v/>
      </c>
      <c r="DX58" s="3" t="str">
        <f>DX56</f>
        <v/>
      </c>
      <c r="DY58" s="3" t="str">
        <f t="shared" ref="DY58:EB59" si="392">DY57</f>
        <v/>
      </c>
      <c r="DZ58" s="3" t="str">
        <f t="shared" si="392"/>
        <v/>
      </c>
      <c r="EA58" s="3" t="str">
        <f t="shared" si="392"/>
        <v/>
      </c>
      <c r="EB58" s="3" t="str">
        <f t="shared" si="392"/>
        <v/>
      </c>
      <c r="EC58" s="3" t="str">
        <f t="shared" si="376"/>
        <v/>
      </c>
      <c r="ED58" s="8"/>
      <c r="EE58" s="28" t="s">
        <v>277</v>
      </c>
      <c r="EF58" s="28" t="s">
        <v>277</v>
      </c>
      <c r="EG58" s="28" t="s">
        <v>277</v>
      </c>
      <c r="EH58" s="28" t="s">
        <v>277</v>
      </c>
      <c r="EI58" s="28" t="s">
        <v>277</v>
      </c>
      <c r="EJ58" s="28" t="s">
        <v>277</v>
      </c>
      <c r="EK58" s="28" t="s">
        <v>277</v>
      </c>
      <c r="EL58" s="28" t="s">
        <v>277</v>
      </c>
      <c r="EM58" s="28" t="s">
        <v>277</v>
      </c>
      <c r="EN58" s="28" t="s">
        <v>277</v>
      </c>
      <c r="EO58" s="8"/>
      <c r="EP58" s="9"/>
      <c r="EQ58" s="16" t="str">
        <f>IF(FD58&gt;0, (N58+Y58+R58+AC58), "")</f>
        <v/>
      </c>
      <c r="ER58" s="26" t="str">
        <f>IF(FD58&gt;0,FE58,"")</f>
        <v/>
      </c>
      <c r="ES58" s="16" t="str">
        <f>IF(FD58&gt;0, (P58+AA58+T58+AE58), "")</f>
        <v/>
      </c>
      <c r="ET58" s="16">
        <f>FO58+FP58+FQ58+FR58+FS58+FT58+FU58</f>
        <v>0</v>
      </c>
      <c r="EU58" s="13"/>
      <c r="EV58" s="12" t="b">
        <f t="shared" si="361"/>
        <v>1</v>
      </c>
      <c r="EW58" s="3" t="b">
        <f t="shared" si="362"/>
        <v>1</v>
      </c>
      <c r="EX58" s="3" t="b">
        <f t="shared" si="363"/>
        <v>1</v>
      </c>
      <c r="EY58" s="3" t="b">
        <f t="shared" si="364"/>
        <v>1</v>
      </c>
      <c r="EZ58" s="3">
        <f t="shared" si="307"/>
        <v>0</v>
      </c>
      <c r="FA58" s="3">
        <f t="shared" si="308"/>
        <v>0</v>
      </c>
      <c r="FB58" s="3">
        <f t="shared" si="309"/>
        <v>0</v>
      </c>
      <c r="FC58" s="3">
        <f t="shared" si="310"/>
        <v>0</v>
      </c>
      <c r="FD58" s="3">
        <f t="shared" si="311"/>
        <v>0</v>
      </c>
      <c r="FE58" s="3" t="e">
        <f t="shared" si="312"/>
        <v>#VALUE!</v>
      </c>
      <c r="FF58" s="3">
        <f t="shared" si="365"/>
        <v>0</v>
      </c>
      <c r="FG58" s="3">
        <f t="shared" si="366"/>
        <v>0</v>
      </c>
      <c r="FH58" s="3" t="e">
        <f t="shared" si="344"/>
        <v>#VALUE!</v>
      </c>
      <c r="FI58" s="3" t="b">
        <f t="shared" si="367"/>
        <v>1</v>
      </c>
      <c r="FJ58" s="3" t="b">
        <f t="shared" si="368"/>
        <v>1</v>
      </c>
      <c r="FK58" s="3" t="b">
        <f t="shared" si="369"/>
        <v>1</v>
      </c>
      <c r="FL58" s="3" t="b">
        <f t="shared" si="370"/>
        <v>1</v>
      </c>
      <c r="FM58" s="3" t="b">
        <f t="shared" si="371"/>
        <v>1</v>
      </c>
      <c r="FN58" s="3" t="b">
        <f t="shared" si="372"/>
        <v>1</v>
      </c>
      <c r="FO58" s="3">
        <f t="shared" si="313"/>
        <v>0</v>
      </c>
      <c r="FP58" s="3">
        <f t="shared" si="314"/>
        <v>0</v>
      </c>
      <c r="FQ58" s="3">
        <f t="shared" si="315"/>
        <v>0</v>
      </c>
      <c r="FR58" s="3">
        <f t="shared" si="316"/>
        <v>0</v>
      </c>
      <c r="FS58" s="3">
        <f t="shared" si="317"/>
        <v>0</v>
      </c>
      <c r="FT58" s="3">
        <f t="shared" si="318"/>
        <v>0</v>
      </c>
      <c r="FU58" s="3">
        <f t="shared" si="319"/>
        <v>0</v>
      </c>
      <c r="FV58" s="21" t="b">
        <f t="shared" si="257"/>
        <v>1</v>
      </c>
      <c r="FW58" s="24">
        <f t="shared" ref="FW58:FW63" si="393">IF(J58="Higher (more points/events)", 0, 1)</f>
        <v>1</v>
      </c>
      <c r="FX58" s="24">
        <f t="shared" si="258"/>
        <v>0</v>
      </c>
      <c r="FY58" s="29" t="e">
        <f t="shared" si="259"/>
        <v>#VALUE!</v>
      </c>
      <c r="FZ58" s="24" t="e">
        <f t="shared" si="260"/>
        <v>#VALUE!</v>
      </c>
      <c r="GA58" s="24" t="e">
        <f t="shared" si="261"/>
        <v>#VALUE!</v>
      </c>
      <c r="GB58" s="24">
        <f t="shared" si="377"/>
        <v>1</v>
      </c>
      <c r="GC58" s="24" t="e">
        <f t="shared" si="378"/>
        <v>#VALUE!</v>
      </c>
      <c r="GD58" s="24" t="e">
        <f t="shared" si="379"/>
        <v>#VALUE!</v>
      </c>
      <c r="GE58" s="24" t="e">
        <f t="shared" si="380"/>
        <v>#VALUE!</v>
      </c>
      <c r="GF58" s="24">
        <f t="shared" ref="GF58:GF63" si="394">IF(ET58=1, GB58,0)</f>
        <v>0</v>
      </c>
      <c r="GG58" s="24">
        <f t="shared" ref="GG58:GG63" si="395">IF(ET58=5,GC58,0)</f>
        <v>0</v>
      </c>
      <c r="GH58" s="24">
        <f t="shared" ref="GH58:GH63" si="396">IF(ET58=6,GD58,0)</f>
        <v>0</v>
      </c>
      <c r="GI58" s="24">
        <f t="shared" ref="GI58:GI63" si="397">IF(ET58=7,GE58,0)</f>
        <v>0</v>
      </c>
      <c r="GJ58" s="24">
        <f t="shared" si="381"/>
        <v>2</v>
      </c>
      <c r="GK58" s="24">
        <f t="shared" si="382"/>
        <v>2</v>
      </c>
      <c r="GL58" s="24">
        <f t="shared" si="383"/>
        <v>2</v>
      </c>
      <c r="GM58" s="31">
        <f t="shared" si="384"/>
        <v>2</v>
      </c>
      <c r="GN58" s="13"/>
      <c r="GO58" s="12"/>
    </row>
    <row r="59" spans="1:197" s="3" customFormat="1">
      <c r="A59" s="115" t="s">
        <v>279</v>
      </c>
      <c r="B59" s="115" t="s">
        <v>279</v>
      </c>
      <c r="C59" s="115" t="s">
        <v>279</v>
      </c>
      <c r="D59" s="115" t="s">
        <v>279</v>
      </c>
      <c r="E59" s="115" t="s">
        <v>279</v>
      </c>
      <c r="F59" s="115" t="s">
        <v>279</v>
      </c>
      <c r="G59" s="115" t="s">
        <v>279</v>
      </c>
      <c r="H59" s="115"/>
      <c r="I59" s="115"/>
      <c r="J59" s="115" t="s">
        <v>279</v>
      </c>
      <c r="K59" s="115" t="s">
        <v>279</v>
      </c>
      <c r="L59" s="115" t="s">
        <v>279</v>
      </c>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116"/>
      <c r="BD59" s="8"/>
      <c r="BE59" s="8"/>
      <c r="BP59" s="8"/>
      <c r="BQ59" s="20" t="str">
        <f t="shared" si="387"/>
        <v/>
      </c>
      <c r="BR59" s="20" t="str">
        <f>BS56</f>
        <v/>
      </c>
      <c r="BS59" s="20" t="str">
        <f>BS57</f>
        <v/>
      </c>
      <c r="BT59" s="22" t="str">
        <f t="shared" si="31"/>
        <v/>
      </c>
      <c r="BU59" s="20" t="str">
        <f t="shared" ref="BU59:BX63" si="398">BU58</f>
        <v/>
      </c>
      <c r="BV59" s="20" t="str">
        <f t="shared" si="398"/>
        <v/>
      </c>
      <c r="BW59" s="20" t="str">
        <f t="shared" si="398"/>
        <v/>
      </c>
      <c r="BX59" s="22" t="str">
        <f t="shared" si="398"/>
        <v/>
      </c>
      <c r="BY59" s="20" t="str">
        <f t="shared" si="388"/>
        <v/>
      </c>
      <c r="BZ59" s="20" t="str">
        <f t="shared" si="388"/>
        <v/>
      </c>
      <c r="CA59" s="18"/>
      <c r="CB59" s="3" t="str">
        <f>CE55</f>
        <v/>
      </c>
      <c r="CC59" s="3" t="str">
        <f>CF55</f>
        <v/>
      </c>
      <c r="CD59" s="3" t="str">
        <f>CG55</f>
        <v/>
      </c>
      <c r="CE59" s="3" t="str">
        <f t="shared" si="389"/>
        <v/>
      </c>
      <c r="CF59" s="3" t="str">
        <f t="shared" si="389"/>
        <v/>
      </c>
      <c r="CG59" s="3" t="str">
        <f t="shared" si="389"/>
        <v/>
      </c>
      <c r="CH59" s="3" t="str">
        <f t="shared" si="373"/>
        <v/>
      </c>
      <c r="CI59" s="8"/>
      <c r="CJ59" s="3" t="str">
        <f>CL55</f>
        <v/>
      </c>
      <c r="CK59" s="3" t="str">
        <f>CM55</f>
        <v/>
      </c>
      <c r="CL59" s="3" t="str">
        <f>CL58</f>
        <v/>
      </c>
      <c r="CM59" s="3" t="str">
        <f>CM58</f>
        <v/>
      </c>
      <c r="CN59" s="8"/>
      <c r="CO59" s="3" t="str">
        <f>CQ55</f>
        <v/>
      </c>
      <c r="CP59" s="3" t="str">
        <f>CR55</f>
        <v/>
      </c>
      <c r="CQ59" s="3" t="str">
        <f>CQ58</f>
        <v/>
      </c>
      <c r="CR59" s="3" t="str">
        <f>CR58</f>
        <v/>
      </c>
      <c r="CS59" s="8"/>
      <c r="CT59" s="3" t="str">
        <f>CV55</f>
        <v/>
      </c>
      <c r="CU59" s="3" t="str">
        <f>CW55</f>
        <v/>
      </c>
      <c r="CV59" s="3" t="str">
        <f>CV58</f>
        <v/>
      </c>
      <c r="CW59" s="3" t="str">
        <f>CW58</f>
        <v/>
      </c>
      <c r="CX59" s="8"/>
      <c r="CY59" s="3" t="str">
        <f>DB55</f>
        <v/>
      </c>
      <c r="CZ59" s="3" t="str">
        <f>DC55</f>
        <v/>
      </c>
      <c r="DA59" s="3" t="str">
        <f>DD55</f>
        <v/>
      </c>
      <c r="DB59" s="3" t="str">
        <f t="shared" si="390"/>
        <v/>
      </c>
      <c r="DC59" s="3" t="str">
        <f t="shared" si="390"/>
        <v/>
      </c>
      <c r="DD59" s="3" t="str">
        <f t="shared" si="390"/>
        <v/>
      </c>
      <c r="DE59" s="3" t="str">
        <f t="shared" si="390"/>
        <v/>
      </c>
      <c r="DF59" s="3" t="str">
        <f t="shared" si="385"/>
        <v/>
      </c>
      <c r="DG59" s="3" t="str">
        <f t="shared" si="374"/>
        <v/>
      </c>
      <c r="DH59" s="8"/>
      <c r="DI59" s="3" t="str">
        <f>DM55</f>
        <v/>
      </c>
      <c r="DJ59" s="3" t="str">
        <f>DN55</f>
        <v/>
      </c>
      <c r="DK59" s="3" t="str">
        <f>DO55</f>
        <v/>
      </c>
      <c r="DL59" s="3" t="str">
        <f>DP55</f>
        <v/>
      </c>
      <c r="DM59" s="3" t="str">
        <f t="shared" si="391"/>
        <v/>
      </c>
      <c r="DN59" s="3" t="str">
        <f t="shared" si="391"/>
        <v/>
      </c>
      <c r="DO59" s="3" t="str">
        <f t="shared" si="391"/>
        <v/>
      </c>
      <c r="DP59" s="3" t="str">
        <f t="shared" si="391"/>
        <v/>
      </c>
      <c r="DQ59" s="3" t="str">
        <f t="shared" si="386"/>
        <v/>
      </c>
      <c r="DR59" s="3" t="str">
        <f t="shared" si="386"/>
        <v/>
      </c>
      <c r="DS59" s="3" t="str">
        <f t="shared" si="375"/>
        <v/>
      </c>
      <c r="DT59" s="8"/>
      <c r="DU59" s="3" t="str">
        <f>DY56</f>
        <v/>
      </c>
      <c r="DV59" s="3" t="str">
        <f>DZ56</f>
        <v/>
      </c>
      <c r="DW59" s="3" t="str">
        <f>EA56</f>
        <v/>
      </c>
      <c r="DX59" s="3" t="str">
        <f>EB56</f>
        <v/>
      </c>
      <c r="DY59" s="3" t="str">
        <f t="shared" si="392"/>
        <v/>
      </c>
      <c r="DZ59" s="3" t="str">
        <f t="shared" si="392"/>
        <v/>
      </c>
      <c r="EA59" s="3" t="str">
        <f t="shared" si="392"/>
        <v/>
      </c>
      <c r="EB59" s="3" t="str">
        <f t="shared" si="392"/>
        <v/>
      </c>
      <c r="EC59" s="3" t="str">
        <f t="shared" si="376"/>
        <v/>
      </c>
      <c r="ED59" s="8"/>
      <c r="EE59" s="28" t="s">
        <v>277</v>
      </c>
      <c r="EF59" s="28" t="s">
        <v>277</v>
      </c>
      <c r="EG59" s="28" t="s">
        <v>277</v>
      </c>
      <c r="EH59" s="28" t="s">
        <v>277</v>
      </c>
      <c r="EI59" s="28" t="s">
        <v>277</v>
      </c>
      <c r="EJ59" s="28" t="s">
        <v>277</v>
      </c>
      <c r="EK59" s="28" t="s">
        <v>277</v>
      </c>
      <c r="EL59" s="28" t="s">
        <v>277</v>
      </c>
      <c r="EM59" s="28" t="s">
        <v>277</v>
      </c>
      <c r="EN59" s="28" t="s">
        <v>277</v>
      </c>
      <c r="EO59" s="8"/>
      <c r="EP59" s="9"/>
      <c r="EQ59" s="16" t="str">
        <f>EQ58</f>
        <v/>
      </c>
      <c r="ER59" s="16" t="str">
        <f>ER58</f>
        <v/>
      </c>
      <c r="ES59" s="16" t="str">
        <f>ES58</f>
        <v/>
      </c>
      <c r="ET59" s="16">
        <f>ET58</f>
        <v>0</v>
      </c>
      <c r="EU59" s="13"/>
      <c r="EV59" s="12" t="b">
        <f t="shared" si="361"/>
        <v>1</v>
      </c>
      <c r="EW59" s="3" t="b">
        <f t="shared" si="362"/>
        <v>1</v>
      </c>
      <c r="EX59" s="3" t="b">
        <f t="shared" si="363"/>
        <v>1</v>
      </c>
      <c r="EY59" s="3" t="b">
        <f t="shared" si="364"/>
        <v>1</v>
      </c>
      <c r="EZ59" s="3">
        <f t="shared" si="307"/>
        <v>0</v>
      </c>
      <c r="FA59" s="3">
        <f t="shared" si="308"/>
        <v>0</v>
      </c>
      <c r="FB59" s="3">
        <f t="shared" si="309"/>
        <v>0</v>
      </c>
      <c r="FC59" s="3">
        <f t="shared" si="310"/>
        <v>0</v>
      </c>
      <c r="FD59" s="3">
        <f t="shared" si="311"/>
        <v>0</v>
      </c>
      <c r="FE59" s="3" t="e">
        <f t="shared" si="312"/>
        <v>#VALUE!</v>
      </c>
      <c r="FF59" s="3">
        <f t="shared" si="365"/>
        <v>0</v>
      </c>
      <c r="FG59" s="3">
        <f t="shared" si="366"/>
        <v>0</v>
      </c>
      <c r="FH59" s="3" t="e">
        <f t="shared" si="344"/>
        <v>#VALUE!</v>
      </c>
      <c r="FI59" s="3" t="b">
        <f t="shared" si="367"/>
        <v>1</v>
      </c>
      <c r="FJ59" s="3" t="b">
        <f t="shared" si="368"/>
        <v>1</v>
      </c>
      <c r="FK59" s="3" t="b">
        <f t="shared" si="369"/>
        <v>1</v>
      </c>
      <c r="FL59" s="3" t="b">
        <f t="shared" si="370"/>
        <v>1</v>
      </c>
      <c r="FM59" s="3" t="b">
        <f t="shared" si="371"/>
        <v>1</v>
      </c>
      <c r="FN59" s="3" t="b">
        <f t="shared" si="372"/>
        <v>1</v>
      </c>
      <c r="FO59" s="3">
        <f t="shared" si="313"/>
        <v>0</v>
      </c>
      <c r="FP59" s="3">
        <f t="shared" si="314"/>
        <v>0</v>
      </c>
      <c r="FQ59" s="3">
        <f t="shared" si="315"/>
        <v>0</v>
      </c>
      <c r="FR59" s="3">
        <f t="shared" si="316"/>
        <v>0</v>
      </c>
      <c r="FS59" s="3">
        <f t="shared" si="317"/>
        <v>0</v>
      </c>
      <c r="FT59" s="3">
        <f t="shared" si="318"/>
        <v>0</v>
      </c>
      <c r="FU59" s="3">
        <f t="shared" si="319"/>
        <v>0</v>
      </c>
      <c r="FV59" s="21" t="b">
        <f t="shared" si="257"/>
        <v>0</v>
      </c>
      <c r="FW59" s="24">
        <f t="shared" si="393"/>
        <v>1</v>
      </c>
      <c r="FX59" s="24">
        <f t="shared" si="258"/>
        <v>0</v>
      </c>
      <c r="FY59" s="29" t="e">
        <f t="shared" si="259"/>
        <v>#VALUE!</v>
      </c>
      <c r="FZ59" s="24" t="e">
        <f t="shared" si="260"/>
        <v>#VALUE!</v>
      </c>
      <c r="GA59" s="24" t="e">
        <f t="shared" si="261"/>
        <v>#VALUE!</v>
      </c>
      <c r="GB59" s="24">
        <f t="shared" si="377"/>
        <v>1</v>
      </c>
      <c r="GC59" s="24" t="e">
        <f t="shared" si="378"/>
        <v>#VALUE!</v>
      </c>
      <c r="GD59" s="24" t="e">
        <f t="shared" si="379"/>
        <v>#VALUE!</v>
      </c>
      <c r="GE59" s="24" t="e">
        <f t="shared" si="380"/>
        <v>#VALUE!</v>
      </c>
      <c r="GF59" s="24">
        <f t="shared" si="394"/>
        <v>0</v>
      </c>
      <c r="GG59" s="24">
        <f t="shared" si="395"/>
        <v>0</v>
      </c>
      <c r="GH59" s="24">
        <f t="shared" si="396"/>
        <v>0</v>
      </c>
      <c r="GI59" s="24">
        <f t="shared" si="397"/>
        <v>0</v>
      </c>
      <c r="GJ59" s="24">
        <f t="shared" si="381"/>
        <v>2</v>
      </c>
      <c r="GK59" s="24">
        <f t="shared" si="382"/>
        <v>2</v>
      </c>
      <c r="GL59" s="24">
        <f t="shared" si="383"/>
        <v>2</v>
      </c>
      <c r="GM59" s="31">
        <f t="shared" si="384"/>
        <v>2</v>
      </c>
      <c r="GN59" s="13"/>
      <c r="GO59" s="12"/>
    </row>
    <row r="60" spans="1:197" s="3" customFormat="1">
      <c r="A60" s="115" t="s">
        <v>279</v>
      </c>
      <c r="B60" s="115" t="s">
        <v>279</v>
      </c>
      <c r="C60" s="115" t="s">
        <v>279</v>
      </c>
      <c r="D60" s="115" t="s">
        <v>279</v>
      </c>
      <c r="E60" s="115" t="s">
        <v>279</v>
      </c>
      <c r="F60" s="115" t="s">
        <v>279</v>
      </c>
      <c r="G60" s="115" t="s">
        <v>279</v>
      </c>
      <c r="H60" s="115"/>
      <c r="I60" s="115"/>
      <c r="J60" s="115" t="s">
        <v>279</v>
      </c>
      <c r="K60" s="115" t="s">
        <v>279</v>
      </c>
      <c r="L60" s="115" t="s">
        <v>279</v>
      </c>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116"/>
      <c r="BD60" s="8"/>
      <c r="BE60" s="8"/>
      <c r="BP60" s="8"/>
      <c r="BQ60" s="20" t="str">
        <f t="shared" si="387"/>
        <v/>
      </c>
      <c r="BR60" s="20" t="str">
        <f>BR57</f>
        <v/>
      </c>
      <c r="BS60" s="20" t="str">
        <f>IF(FV54=FALSE,C58,"")</f>
        <v/>
      </c>
      <c r="BT60" s="22" t="str">
        <f t="shared" si="31"/>
        <v/>
      </c>
      <c r="BU60" s="20" t="str">
        <f t="shared" si="398"/>
        <v/>
      </c>
      <c r="BV60" s="20" t="str">
        <f t="shared" si="398"/>
        <v/>
      </c>
      <c r="BW60" s="20" t="str">
        <f t="shared" si="398"/>
        <v/>
      </c>
      <c r="BX60" s="22" t="str">
        <f t="shared" si="398"/>
        <v/>
      </c>
      <c r="BY60" s="20" t="str">
        <f t="shared" si="388"/>
        <v/>
      </c>
      <c r="BZ60" s="20" t="str">
        <f t="shared" si="388"/>
        <v/>
      </c>
      <c r="CA60" s="18"/>
      <c r="CB60" s="3" t="str">
        <f t="shared" ref="CB60:CD62" si="399">CB57</f>
        <v/>
      </c>
      <c r="CC60" s="3" t="str">
        <f t="shared" si="399"/>
        <v/>
      </c>
      <c r="CD60" s="3" t="str">
        <f t="shared" si="399"/>
        <v/>
      </c>
      <c r="CE60" s="3" t="str">
        <f>IF(ET60=1, EQ60,"")</f>
        <v/>
      </c>
      <c r="CF60" s="3" t="str">
        <f>IF(ET60=1, ER60,"")</f>
        <v/>
      </c>
      <c r="CG60" s="3" t="str">
        <f>IF(ET60=1, ES60,"")</f>
        <v/>
      </c>
      <c r="CH60" s="3" t="str">
        <f t="shared" si="373"/>
        <v/>
      </c>
      <c r="CI60" s="8"/>
      <c r="CJ60" s="3" t="str">
        <f t="shared" ref="CJ60:CK62" si="400">CJ57</f>
        <v/>
      </c>
      <c r="CK60" s="3" t="str">
        <f t="shared" si="400"/>
        <v/>
      </c>
      <c r="CL60" s="3" t="str">
        <f>IF(ET58=2,V58,"")</f>
        <v/>
      </c>
      <c r="CM60" s="3" t="str">
        <f>IF(ET58=2,W58,"")</f>
        <v/>
      </c>
      <c r="CN60" s="8"/>
      <c r="CO60" s="3" t="str">
        <f t="shared" ref="CO60:CP62" si="401">CO57</f>
        <v/>
      </c>
      <c r="CP60" s="3" t="str">
        <f t="shared" si="401"/>
        <v/>
      </c>
      <c r="CQ60" s="3" t="str">
        <f>IF(ET58=3,AG58,"")</f>
        <v/>
      </c>
      <c r="CR60" s="3" t="str">
        <f>IF(ET58=3,AH58,"")</f>
        <v/>
      </c>
      <c r="CS60" s="8"/>
      <c r="CT60" s="3" t="str">
        <f t="shared" ref="CT60:CU62" si="402">CT57</f>
        <v/>
      </c>
      <c r="CU60" s="3" t="str">
        <f t="shared" si="402"/>
        <v/>
      </c>
      <c r="CV60" s="3" t="str">
        <f>IF(ET58=4,AJ58,"")</f>
        <v/>
      </c>
      <c r="CW60" s="3" t="str">
        <f>IF(ET58=4,AK58,"")</f>
        <v/>
      </c>
      <c r="CX60" s="8"/>
      <c r="CY60" s="3" t="str">
        <f t="shared" ref="CY60:DA62" si="403">CY57</f>
        <v/>
      </c>
      <c r="CZ60" s="3" t="str">
        <f t="shared" si="403"/>
        <v/>
      </c>
      <c r="DA60" s="3" t="str">
        <f t="shared" si="403"/>
        <v/>
      </c>
      <c r="DB60" s="3" t="str">
        <f>IF(ET58=5,AM58,"")</f>
        <v/>
      </c>
      <c r="DC60" s="3" t="str">
        <f>IF(ET58=5,AN58,"")</f>
        <v/>
      </c>
      <c r="DD60" s="3" t="str">
        <f>IF(ET58=5,AO58,"")</f>
        <v/>
      </c>
      <c r="DE60" s="3" t="str">
        <f>IF(ET58=5,AP58,"")</f>
        <v/>
      </c>
      <c r="DF60" s="3" t="str">
        <f t="shared" si="385"/>
        <v/>
      </c>
      <c r="DG60" s="3" t="str">
        <f t="shared" si="374"/>
        <v/>
      </c>
      <c r="DH60" s="8"/>
      <c r="DI60" s="3" t="str">
        <f t="shared" ref="DI60:DL62" si="404">DI57</f>
        <v/>
      </c>
      <c r="DJ60" s="3" t="str">
        <f t="shared" si="404"/>
        <v/>
      </c>
      <c r="DK60" s="3" t="str">
        <f t="shared" si="404"/>
        <v/>
      </c>
      <c r="DL60" s="3" t="str">
        <f t="shared" si="404"/>
        <v/>
      </c>
      <c r="DM60" s="3" t="str">
        <f>IF(ET58=6,AS58,"")</f>
        <v/>
      </c>
      <c r="DN60" s="3" t="str">
        <f>IF(ET58=6,AT58,"")</f>
        <v/>
      </c>
      <c r="DO60" s="3" t="str">
        <f>IF(ET58=6,AU58,"")</f>
        <v/>
      </c>
      <c r="DP60" s="3" t="str">
        <f>IF(ET58=6,AV58,"")</f>
        <v/>
      </c>
      <c r="DQ60" s="3" t="str">
        <f>DQ59</f>
        <v/>
      </c>
      <c r="DR60" s="3" t="str">
        <f>DR59</f>
        <v/>
      </c>
      <c r="DS60" s="3" t="str">
        <f t="shared" si="375"/>
        <v/>
      </c>
      <c r="DT60" s="8"/>
      <c r="DU60" s="3" t="str">
        <f t="shared" ref="DU60:DX62" si="405">DU57</f>
        <v/>
      </c>
      <c r="DV60" s="3" t="str">
        <f t="shared" si="405"/>
        <v/>
      </c>
      <c r="DW60" s="3" t="str">
        <f t="shared" si="405"/>
        <v/>
      </c>
      <c r="DX60" s="3" t="str">
        <f t="shared" si="405"/>
        <v/>
      </c>
      <c r="DY60" s="3" t="str">
        <f>IF(ET58=7,AZ58,"")</f>
        <v/>
      </c>
      <c r="DZ60" s="3" t="str">
        <f>IF(ET58=7,BA58,"")</f>
        <v/>
      </c>
      <c r="EA60" s="3" t="str">
        <f>IF(ET58=7,BB58,"")</f>
        <v/>
      </c>
      <c r="EB60" s="3" t="str">
        <f>IF(ET58=7,BC58,"")</f>
        <v/>
      </c>
      <c r="EC60" s="3" t="str">
        <f t="shared" si="376"/>
        <v/>
      </c>
      <c r="ED60" s="8"/>
      <c r="EE60" s="28" t="s">
        <v>277</v>
      </c>
      <c r="EF60" s="28" t="s">
        <v>277</v>
      </c>
      <c r="EG60" s="28" t="s">
        <v>277</v>
      </c>
      <c r="EH60" s="28" t="s">
        <v>277</v>
      </c>
      <c r="EI60" s="28" t="s">
        <v>277</v>
      </c>
      <c r="EJ60" s="28" t="s">
        <v>277</v>
      </c>
      <c r="EK60" s="28" t="s">
        <v>277</v>
      </c>
      <c r="EL60" s="28" t="s">
        <v>277</v>
      </c>
      <c r="EM60" s="28" t="s">
        <v>277</v>
      </c>
      <c r="EN60" s="28" t="s">
        <v>277</v>
      </c>
      <c r="EO60" s="8"/>
      <c r="EP60" s="9"/>
      <c r="EQ60" s="16" t="str">
        <f>IF(FD58&gt;0, (N58+Y58+R58+AC58), "")</f>
        <v/>
      </c>
      <c r="ER60" s="26" t="str">
        <f>IF(FD58&gt;0,FE58,"")</f>
        <v/>
      </c>
      <c r="ES60" s="16" t="str">
        <f>IF(FD58&gt;0, (P58+AA58+T58+AE58), "")</f>
        <v/>
      </c>
      <c r="ET60" s="16">
        <f>ET58</f>
        <v>0</v>
      </c>
      <c r="EU60" s="13"/>
      <c r="EV60" s="12" t="b">
        <f t="shared" si="361"/>
        <v>1</v>
      </c>
      <c r="EW60" s="3" t="b">
        <f t="shared" si="362"/>
        <v>1</v>
      </c>
      <c r="EX60" s="3" t="b">
        <f t="shared" si="363"/>
        <v>1</v>
      </c>
      <c r="EY60" s="3" t="b">
        <f t="shared" si="364"/>
        <v>1</v>
      </c>
      <c r="EZ60" s="3">
        <f t="shared" si="307"/>
        <v>0</v>
      </c>
      <c r="FA60" s="3">
        <f t="shared" si="308"/>
        <v>0</v>
      </c>
      <c r="FB60" s="3">
        <f t="shared" si="309"/>
        <v>0</v>
      </c>
      <c r="FC60" s="3">
        <f t="shared" si="310"/>
        <v>0</v>
      </c>
      <c r="FD60" s="3">
        <f t="shared" si="311"/>
        <v>0</v>
      </c>
      <c r="FE60" s="3" t="e">
        <f t="shared" si="312"/>
        <v>#VALUE!</v>
      </c>
      <c r="FF60" s="3">
        <f t="shared" si="365"/>
        <v>0</v>
      </c>
      <c r="FG60" s="3">
        <f t="shared" si="366"/>
        <v>0</v>
      </c>
      <c r="FH60" s="3" t="e">
        <f t="shared" si="344"/>
        <v>#VALUE!</v>
      </c>
      <c r="FI60" s="3" t="b">
        <f t="shared" si="367"/>
        <v>1</v>
      </c>
      <c r="FJ60" s="3" t="b">
        <f t="shared" si="368"/>
        <v>1</v>
      </c>
      <c r="FK60" s="3" t="b">
        <f t="shared" si="369"/>
        <v>1</v>
      </c>
      <c r="FL60" s="3" t="b">
        <f t="shared" si="370"/>
        <v>1</v>
      </c>
      <c r="FM60" s="3" t="b">
        <f t="shared" si="371"/>
        <v>1</v>
      </c>
      <c r="FN60" s="3" t="b">
        <f t="shared" si="372"/>
        <v>1</v>
      </c>
      <c r="FO60" s="3">
        <f t="shared" si="313"/>
        <v>0</v>
      </c>
      <c r="FP60" s="3">
        <f t="shared" si="314"/>
        <v>0</v>
      </c>
      <c r="FQ60" s="3">
        <f t="shared" si="315"/>
        <v>0</v>
      </c>
      <c r="FR60" s="3">
        <f t="shared" si="316"/>
        <v>0</v>
      </c>
      <c r="FS60" s="3">
        <f t="shared" si="317"/>
        <v>0</v>
      </c>
      <c r="FT60" s="3">
        <f t="shared" si="318"/>
        <v>0</v>
      </c>
      <c r="FU60" s="3">
        <f t="shared" si="319"/>
        <v>0</v>
      </c>
      <c r="FV60" s="21" t="b">
        <f t="shared" si="257"/>
        <v>0</v>
      </c>
      <c r="FW60" s="24">
        <f t="shared" si="393"/>
        <v>1</v>
      </c>
      <c r="FX60" s="24">
        <f t="shared" si="258"/>
        <v>0</v>
      </c>
      <c r="FY60" s="29" t="e">
        <f t="shared" si="259"/>
        <v>#VALUE!</v>
      </c>
      <c r="FZ60" s="24" t="e">
        <f t="shared" si="260"/>
        <v>#VALUE!</v>
      </c>
      <c r="GA60" s="24" t="e">
        <f t="shared" si="261"/>
        <v>#VALUE!</v>
      </c>
      <c r="GB60" s="24">
        <f t="shared" si="377"/>
        <v>1</v>
      </c>
      <c r="GC60" s="24" t="e">
        <f t="shared" si="378"/>
        <v>#VALUE!</v>
      </c>
      <c r="GD60" s="24" t="e">
        <f t="shared" si="379"/>
        <v>#VALUE!</v>
      </c>
      <c r="GE60" s="24" t="e">
        <f t="shared" si="380"/>
        <v>#VALUE!</v>
      </c>
      <c r="GF60" s="24">
        <f t="shared" si="394"/>
        <v>0</v>
      </c>
      <c r="GG60" s="24">
        <f t="shared" si="395"/>
        <v>0</v>
      </c>
      <c r="GH60" s="24">
        <f t="shared" si="396"/>
        <v>0</v>
      </c>
      <c r="GI60" s="24">
        <f t="shared" si="397"/>
        <v>0</v>
      </c>
      <c r="GJ60" s="24">
        <f t="shared" si="381"/>
        <v>2</v>
      </c>
      <c r="GK60" s="24">
        <f t="shared" si="382"/>
        <v>2</v>
      </c>
      <c r="GL60" s="24">
        <f t="shared" si="383"/>
        <v>2</v>
      </c>
      <c r="GM60" s="31">
        <f t="shared" si="384"/>
        <v>2</v>
      </c>
      <c r="GN60" s="13"/>
      <c r="GO60" s="12"/>
    </row>
    <row r="61" spans="1:197" s="3" customFormat="1">
      <c r="A61" s="115" t="s">
        <v>279</v>
      </c>
      <c r="B61" s="115" t="s">
        <v>279</v>
      </c>
      <c r="C61" s="115" t="s">
        <v>279</v>
      </c>
      <c r="D61" s="115" t="s">
        <v>279</v>
      </c>
      <c r="E61" s="115" t="s">
        <v>279</v>
      </c>
      <c r="F61" s="115" t="s">
        <v>279</v>
      </c>
      <c r="G61" s="115" t="s">
        <v>279</v>
      </c>
      <c r="H61" s="115"/>
      <c r="I61" s="115"/>
      <c r="J61" s="115" t="s">
        <v>279</v>
      </c>
      <c r="K61" s="115" t="s">
        <v>279</v>
      </c>
      <c r="L61" s="115" t="s">
        <v>279</v>
      </c>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116"/>
      <c r="BD61" s="8"/>
      <c r="BE61" s="8"/>
      <c r="BP61" s="8"/>
      <c r="BQ61" s="20" t="str">
        <f t="shared" si="387"/>
        <v/>
      </c>
      <c r="BR61" s="20" t="str">
        <f>BR58</f>
        <v/>
      </c>
      <c r="BS61" s="20" t="str">
        <f>BS60</f>
        <v/>
      </c>
      <c r="BT61" s="22" t="str">
        <f t="shared" si="31"/>
        <v/>
      </c>
      <c r="BU61" s="20" t="str">
        <f t="shared" si="398"/>
        <v/>
      </c>
      <c r="BV61" s="20" t="str">
        <f t="shared" si="398"/>
        <v/>
      </c>
      <c r="BW61" s="20" t="str">
        <f t="shared" si="398"/>
        <v/>
      </c>
      <c r="BX61" s="22" t="str">
        <f t="shared" si="398"/>
        <v/>
      </c>
      <c r="BY61" s="20" t="str">
        <f t="shared" si="388"/>
        <v/>
      </c>
      <c r="BZ61" s="20" t="str">
        <f t="shared" si="388"/>
        <v/>
      </c>
      <c r="CA61" s="18"/>
      <c r="CB61" s="3" t="str">
        <f t="shared" si="399"/>
        <v/>
      </c>
      <c r="CC61" s="3" t="str">
        <f t="shared" si="399"/>
        <v/>
      </c>
      <c r="CD61" s="3" t="str">
        <f t="shared" si="399"/>
        <v/>
      </c>
      <c r="CE61" s="3" t="str">
        <f t="shared" ref="CE61:CG63" si="406">CE60</f>
        <v/>
      </c>
      <c r="CF61" s="3" t="str">
        <f t="shared" si="406"/>
        <v/>
      </c>
      <c r="CG61" s="3" t="str">
        <f t="shared" si="406"/>
        <v/>
      </c>
      <c r="CH61" s="3" t="str">
        <f t="shared" si="373"/>
        <v/>
      </c>
      <c r="CI61" s="8"/>
      <c r="CJ61" s="3" t="str">
        <f t="shared" si="400"/>
        <v/>
      </c>
      <c r="CK61" s="3" t="str">
        <f t="shared" si="400"/>
        <v/>
      </c>
      <c r="CL61" s="3" t="str">
        <f t="shared" ref="CL61:CM63" si="407">CL60</f>
        <v/>
      </c>
      <c r="CM61" s="3" t="str">
        <f t="shared" si="407"/>
        <v/>
      </c>
      <c r="CN61" s="8"/>
      <c r="CO61" s="3" t="str">
        <f t="shared" si="401"/>
        <v/>
      </c>
      <c r="CP61" s="3" t="str">
        <f t="shared" si="401"/>
        <v/>
      </c>
      <c r="CQ61" s="3" t="str">
        <f t="shared" ref="CQ61:CR63" si="408">CQ60</f>
        <v/>
      </c>
      <c r="CR61" s="3" t="str">
        <f t="shared" si="408"/>
        <v/>
      </c>
      <c r="CS61" s="8"/>
      <c r="CT61" s="3" t="str">
        <f t="shared" si="402"/>
        <v/>
      </c>
      <c r="CU61" s="3" t="str">
        <f t="shared" si="402"/>
        <v/>
      </c>
      <c r="CV61" s="3" t="str">
        <f t="shared" ref="CV61:CW63" si="409">CV60</f>
        <v/>
      </c>
      <c r="CW61" s="3" t="str">
        <f t="shared" si="409"/>
        <v/>
      </c>
      <c r="CX61" s="8"/>
      <c r="CY61" s="3" t="str">
        <f t="shared" si="403"/>
        <v/>
      </c>
      <c r="CZ61" s="3" t="str">
        <f t="shared" si="403"/>
        <v/>
      </c>
      <c r="DA61" s="3" t="str">
        <f t="shared" si="403"/>
        <v/>
      </c>
      <c r="DB61" s="3" t="str">
        <f t="shared" ref="DB61:DE63" si="410">DB60</f>
        <v/>
      </c>
      <c r="DC61" s="3" t="str">
        <f t="shared" si="410"/>
        <v/>
      </c>
      <c r="DD61" s="3" t="str">
        <f t="shared" si="410"/>
        <v/>
      </c>
      <c r="DE61" s="3" t="str">
        <f t="shared" si="410"/>
        <v/>
      </c>
      <c r="DF61" s="3" t="str">
        <f t="shared" si="385"/>
        <v/>
      </c>
      <c r="DG61" s="3" t="str">
        <f t="shared" si="374"/>
        <v/>
      </c>
      <c r="DH61" s="8"/>
      <c r="DI61" s="3" t="str">
        <f t="shared" si="404"/>
        <v/>
      </c>
      <c r="DJ61" s="3" t="str">
        <f t="shared" si="404"/>
        <v/>
      </c>
      <c r="DK61" s="3" t="str">
        <f t="shared" si="404"/>
        <v/>
      </c>
      <c r="DL61" s="3" t="str">
        <f t="shared" si="404"/>
        <v/>
      </c>
      <c r="DM61" s="3" t="str">
        <f t="shared" ref="DM61:DR61" si="411">DM60</f>
        <v/>
      </c>
      <c r="DN61" s="3" t="str">
        <f t="shared" si="411"/>
        <v/>
      </c>
      <c r="DO61" s="3" t="str">
        <f t="shared" si="411"/>
        <v/>
      </c>
      <c r="DP61" s="3" t="str">
        <f t="shared" si="411"/>
        <v/>
      </c>
      <c r="DQ61" s="3" t="str">
        <f t="shared" si="411"/>
        <v/>
      </c>
      <c r="DR61" s="3" t="str">
        <f t="shared" si="411"/>
        <v/>
      </c>
      <c r="DS61" s="3" t="str">
        <f t="shared" si="375"/>
        <v/>
      </c>
      <c r="DT61" s="8"/>
      <c r="DU61" s="3" t="str">
        <f t="shared" si="405"/>
        <v/>
      </c>
      <c r="DV61" s="3" t="str">
        <f t="shared" si="405"/>
        <v/>
      </c>
      <c r="DW61" s="3" t="str">
        <f t="shared" si="405"/>
        <v/>
      </c>
      <c r="DX61" s="3" t="str">
        <f t="shared" si="405"/>
        <v/>
      </c>
      <c r="DY61" s="3" t="str">
        <f t="shared" ref="DY61:EB63" si="412">DY60</f>
        <v/>
      </c>
      <c r="DZ61" s="3" t="str">
        <f t="shared" si="412"/>
        <v/>
      </c>
      <c r="EA61" s="3" t="str">
        <f t="shared" si="412"/>
        <v/>
      </c>
      <c r="EB61" s="3" t="str">
        <f t="shared" si="412"/>
        <v/>
      </c>
      <c r="EC61" s="3" t="str">
        <f t="shared" si="376"/>
        <v/>
      </c>
      <c r="ED61" s="8"/>
      <c r="EE61" s="28" t="s">
        <v>277</v>
      </c>
      <c r="EF61" s="28" t="s">
        <v>277</v>
      </c>
      <c r="EG61" s="28" t="s">
        <v>277</v>
      </c>
      <c r="EH61" s="28" t="s">
        <v>277</v>
      </c>
      <c r="EI61" s="28" t="s">
        <v>277</v>
      </c>
      <c r="EJ61" s="28" t="s">
        <v>277</v>
      </c>
      <c r="EK61" s="28" t="s">
        <v>277</v>
      </c>
      <c r="EL61" s="28" t="s">
        <v>277</v>
      </c>
      <c r="EM61" s="28" t="s">
        <v>277</v>
      </c>
      <c r="EN61" s="28" t="s">
        <v>277</v>
      </c>
      <c r="EO61" s="8"/>
      <c r="EP61" s="9"/>
      <c r="EQ61" s="16" t="str">
        <f t="shared" ref="EQ61:ET63" si="413">EQ60</f>
        <v/>
      </c>
      <c r="ER61" s="16" t="str">
        <f t="shared" si="413"/>
        <v/>
      </c>
      <c r="ES61" s="16" t="str">
        <f t="shared" si="413"/>
        <v/>
      </c>
      <c r="ET61" s="16">
        <f t="shared" si="413"/>
        <v>0</v>
      </c>
      <c r="EU61" s="13"/>
      <c r="EV61" s="12" t="b">
        <f t="shared" si="361"/>
        <v>1</v>
      </c>
      <c r="EW61" s="3" t="b">
        <f t="shared" si="362"/>
        <v>1</v>
      </c>
      <c r="EX61" s="3" t="b">
        <f t="shared" si="363"/>
        <v>1</v>
      </c>
      <c r="EY61" s="3" t="b">
        <f t="shared" si="364"/>
        <v>1</v>
      </c>
      <c r="EZ61" s="3">
        <f t="shared" si="307"/>
        <v>0</v>
      </c>
      <c r="FA61" s="3">
        <f t="shared" si="308"/>
        <v>0</v>
      </c>
      <c r="FB61" s="3">
        <f t="shared" si="309"/>
        <v>0</v>
      </c>
      <c r="FC61" s="3">
        <f t="shared" si="310"/>
        <v>0</v>
      </c>
      <c r="FD61" s="3">
        <f t="shared" si="311"/>
        <v>0</v>
      </c>
      <c r="FE61" s="3" t="e">
        <f t="shared" si="312"/>
        <v>#VALUE!</v>
      </c>
      <c r="FF61" s="3">
        <f t="shared" si="365"/>
        <v>0</v>
      </c>
      <c r="FG61" s="3">
        <f t="shared" si="366"/>
        <v>0</v>
      </c>
      <c r="FH61" s="3" t="e">
        <f t="shared" si="344"/>
        <v>#VALUE!</v>
      </c>
      <c r="FI61" s="3" t="b">
        <f t="shared" si="367"/>
        <v>1</v>
      </c>
      <c r="FJ61" s="3" t="b">
        <f t="shared" si="368"/>
        <v>1</v>
      </c>
      <c r="FK61" s="3" t="b">
        <f t="shared" si="369"/>
        <v>1</v>
      </c>
      <c r="FL61" s="3" t="b">
        <f t="shared" si="370"/>
        <v>1</v>
      </c>
      <c r="FM61" s="3" t="b">
        <f t="shared" si="371"/>
        <v>1</v>
      </c>
      <c r="FN61" s="3" t="b">
        <f t="shared" si="372"/>
        <v>1</v>
      </c>
      <c r="FO61" s="3">
        <f t="shared" si="313"/>
        <v>0</v>
      </c>
      <c r="FP61" s="3">
        <f t="shared" si="314"/>
        <v>0</v>
      </c>
      <c r="FQ61" s="3">
        <f t="shared" si="315"/>
        <v>0</v>
      </c>
      <c r="FR61" s="3">
        <f t="shared" si="316"/>
        <v>0</v>
      </c>
      <c r="FS61" s="3">
        <f t="shared" si="317"/>
        <v>0</v>
      </c>
      <c r="FT61" s="3">
        <f t="shared" si="318"/>
        <v>0</v>
      </c>
      <c r="FU61" s="3">
        <f t="shared" si="319"/>
        <v>0</v>
      </c>
      <c r="FV61" s="21" t="b">
        <f t="shared" si="257"/>
        <v>0</v>
      </c>
      <c r="FW61" s="24">
        <f t="shared" si="393"/>
        <v>1</v>
      </c>
      <c r="FX61" s="24">
        <f t="shared" si="258"/>
        <v>0</v>
      </c>
      <c r="FY61" s="29" t="e">
        <f t="shared" si="259"/>
        <v>#VALUE!</v>
      </c>
      <c r="FZ61" s="24" t="e">
        <f t="shared" si="260"/>
        <v>#VALUE!</v>
      </c>
      <c r="GA61" s="24" t="e">
        <f t="shared" si="261"/>
        <v>#VALUE!</v>
      </c>
      <c r="GB61" s="24">
        <f t="shared" si="377"/>
        <v>1</v>
      </c>
      <c r="GC61" s="24" t="e">
        <f t="shared" si="378"/>
        <v>#VALUE!</v>
      </c>
      <c r="GD61" s="24" t="e">
        <f t="shared" si="379"/>
        <v>#VALUE!</v>
      </c>
      <c r="GE61" s="24" t="e">
        <f t="shared" si="380"/>
        <v>#VALUE!</v>
      </c>
      <c r="GF61" s="24">
        <f t="shared" si="394"/>
        <v>0</v>
      </c>
      <c r="GG61" s="24">
        <f t="shared" si="395"/>
        <v>0</v>
      </c>
      <c r="GH61" s="24">
        <f t="shared" si="396"/>
        <v>0</v>
      </c>
      <c r="GI61" s="24">
        <f t="shared" si="397"/>
        <v>0</v>
      </c>
      <c r="GJ61" s="24">
        <f t="shared" si="381"/>
        <v>2</v>
      </c>
      <c r="GK61" s="24">
        <f t="shared" si="382"/>
        <v>2</v>
      </c>
      <c r="GL61" s="24">
        <f t="shared" si="383"/>
        <v>2</v>
      </c>
      <c r="GM61" s="31">
        <f t="shared" si="384"/>
        <v>2</v>
      </c>
      <c r="GN61" s="13"/>
      <c r="GO61" s="12"/>
    </row>
    <row r="62" spans="1:197" s="3" customFormat="1">
      <c r="A62" s="115" t="s">
        <v>279</v>
      </c>
      <c r="B62" s="115" t="s">
        <v>279</v>
      </c>
      <c r="C62" s="115" t="s">
        <v>279</v>
      </c>
      <c r="D62" s="115" t="s">
        <v>279</v>
      </c>
      <c r="E62" s="115" t="s">
        <v>279</v>
      </c>
      <c r="F62" s="115" t="s">
        <v>279</v>
      </c>
      <c r="G62" s="115" t="s">
        <v>279</v>
      </c>
      <c r="H62" s="115"/>
      <c r="I62" s="115"/>
      <c r="J62" s="115" t="s">
        <v>279</v>
      </c>
      <c r="K62" s="115" t="s">
        <v>279</v>
      </c>
      <c r="L62" s="115" t="s">
        <v>279</v>
      </c>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116"/>
      <c r="BD62" s="8"/>
      <c r="BE62" s="8"/>
      <c r="BP62" s="8"/>
      <c r="BQ62" s="20" t="str">
        <f t="shared" si="387"/>
        <v/>
      </c>
      <c r="BR62" s="20" t="str">
        <f>BR59</f>
        <v/>
      </c>
      <c r="BS62" s="20" t="str">
        <f>BS61</f>
        <v/>
      </c>
      <c r="BT62" s="22" t="str">
        <f t="shared" si="31"/>
        <v/>
      </c>
      <c r="BU62" s="20" t="str">
        <f t="shared" si="398"/>
        <v/>
      </c>
      <c r="BV62" s="20" t="str">
        <f t="shared" si="398"/>
        <v/>
      </c>
      <c r="BW62" s="20" t="str">
        <f t="shared" si="398"/>
        <v/>
      </c>
      <c r="BX62" s="22" t="str">
        <f t="shared" si="398"/>
        <v/>
      </c>
      <c r="BY62" s="20" t="str">
        <f t="shared" si="388"/>
        <v/>
      </c>
      <c r="BZ62" s="20" t="str">
        <f t="shared" si="388"/>
        <v/>
      </c>
      <c r="CA62" s="18"/>
      <c r="CB62" s="3" t="str">
        <f t="shared" si="399"/>
        <v/>
      </c>
      <c r="CC62" s="3" t="str">
        <f t="shared" si="399"/>
        <v/>
      </c>
      <c r="CD62" s="3" t="str">
        <f t="shared" si="399"/>
        <v/>
      </c>
      <c r="CE62" s="3" t="str">
        <f t="shared" si="406"/>
        <v/>
      </c>
      <c r="CF62" s="3" t="str">
        <f t="shared" si="406"/>
        <v/>
      </c>
      <c r="CG62" s="3" t="str">
        <f t="shared" si="406"/>
        <v/>
      </c>
      <c r="CH62" s="3" t="str">
        <f t="shared" si="373"/>
        <v/>
      </c>
      <c r="CI62" s="8"/>
      <c r="CJ62" s="3" t="str">
        <f t="shared" si="400"/>
        <v/>
      </c>
      <c r="CK62" s="3" t="str">
        <f t="shared" si="400"/>
        <v/>
      </c>
      <c r="CL62" s="3" t="str">
        <f t="shared" si="407"/>
        <v/>
      </c>
      <c r="CM62" s="3" t="str">
        <f t="shared" si="407"/>
        <v/>
      </c>
      <c r="CN62" s="8"/>
      <c r="CO62" s="3" t="str">
        <f t="shared" si="401"/>
        <v/>
      </c>
      <c r="CP62" s="3" t="str">
        <f t="shared" si="401"/>
        <v/>
      </c>
      <c r="CQ62" s="3" t="str">
        <f t="shared" si="408"/>
        <v/>
      </c>
      <c r="CR62" s="3" t="str">
        <f t="shared" si="408"/>
        <v/>
      </c>
      <c r="CS62" s="8"/>
      <c r="CT62" s="3" t="str">
        <f t="shared" si="402"/>
        <v/>
      </c>
      <c r="CU62" s="3" t="str">
        <f t="shared" si="402"/>
        <v/>
      </c>
      <c r="CV62" s="3" t="str">
        <f t="shared" si="409"/>
        <v/>
      </c>
      <c r="CW62" s="3" t="str">
        <f t="shared" si="409"/>
        <v/>
      </c>
      <c r="CX62" s="8"/>
      <c r="CY62" s="3" t="str">
        <f t="shared" si="403"/>
        <v/>
      </c>
      <c r="CZ62" s="3" t="str">
        <f t="shared" si="403"/>
        <v/>
      </c>
      <c r="DA62" s="3" t="str">
        <f t="shared" si="403"/>
        <v/>
      </c>
      <c r="DB62" s="3" t="str">
        <f t="shared" si="410"/>
        <v/>
      </c>
      <c r="DC62" s="3" t="str">
        <f t="shared" si="410"/>
        <v/>
      </c>
      <c r="DD62" s="3" t="str">
        <f t="shared" si="410"/>
        <v/>
      </c>
      <c r="DE62" s="3" t="str">
        <f t="shared" si="410"/>
        <v/>
      </c>
      <c r="DF62" s="3" t="str">
        <f t="shared" si="385"/>
        <v/>
      </c>
      <c r="DG62" s="3" t="str">
        <f t="shared" si="374"/>
        <v/>
      </c>
      <c r="DH62" s="8"/>
      <c r="DI62" s="3" t="str">
        <f t="shared" si="404"/>
        <v/>
      </c>
      <c r="DJ62" s="3" t="str">
        <f t="shared" si="404"/>
        <v/>
      </c>
      <c r="DK62" s="3" t="str">
        <f t="shared" si="404"/>
        <v/>
      </c>
      <c r="DL62" s="3" t="str">
        <f t="shared" si="404"/>
        <v/>
      </c>
      <c r="DM62" s="3" t="str">
        <f t="shared" ref="DM62:DR62" si="414">DM61</f>
        <v/>
      </c>
      <c r="DN62" s="3" t="str">
        <f t="shared" si="414"/>
        <v/>
      </c>
      <c r="DO62" s="3" t="str">
        <f t="shared" si="414"/>
        <v/>
      </c>
      <c r="DP62" s="3" t="str">
        <f t="shared" si="414"/>
        <v/>
      </c>
      <c r="DQ62" s="3" t="str">
        <f t="shared" si="414"/>
        <v/>
      </c>
      <c r="DR62" s="3" t="str">
        <f t="shared" si="414"/>
        <v/>
      </c>
      <c r="DS62" s="3" t="str">
        <f t="shared" si="375"/>
        <v/>
      </c>
      <c r="DT62" s="8"/>
      <c r="DU62" s="3" t="str">
        <f t="shared" si="405"/>
        <v/>
      </c>
      <c r="DV62" s="3" t="str">
        <f t="shared" si="405"/>
        <v/>
      </c>
      <c r="DW62" s="3" t="str">
        <f t="shared" si="405"/>
        <v/>
      </c>
      <c r="DX62" s="3" t="str">
        <f t="shared" si="405"/>
        <v/>
      </c>
      <c r="DY62" s="3" t="str">
        <f t="shared" si="412"/>
        <v/>
      </c>
      <c r="DZ62" s="3" t="str">
        <f t="shared" si="412"/>
        <v/>
      </c>
      <c r="EA62" s="3" t="str">
        <f t="shared" si="412"/>
        <v/>
      </c>
      <c r="EB62" s="3" t="str">
        <f t="shared" si="412"/>
        <v/>
      </c>
      <c r="EC62" s="3" t="str">
        <f t="shared" si="376"/>
        <v/>
      </c>
      <c r="ED62" s="8"/>
      <c r="EE62" s="28" t="s">
        <v>277</v>
      </c>
      <c r="EF62" s="28" t="s">
        <v>277</v>
      </c>
      <c r="EG62" s="28" t="s">
        <v>277</v>
      </c>
      <c r="EH62" s="28" t="s">
        <v>277</v>
      </c>
      <c r="EI62" s="28" t="s">
        <v>277</v>
      </c>
      <c r="EJ62" s="28" t="s">
        <v>277</v>
      </c>
      <c r="EK62" s="28" t="s">
        <v>277</v>
      </c>
      <c r="EL62" s="28" t="s">
        <v>277</v>
      </c>
      <c r="EM62" s="28" t="s">
        <v>277</v>
      </c>
      <c r="EN62" s="28" t="s">
        <v>277</v>
      </c>
      <c r="EO62" s="8"/>
      <c r="EP62" s="9"/>
      <c r="EQ62" s="16" t="str">
        <f t="shared" si="413"/>
        <v/>
      </c>
      <c r="ER62" s="16" t="str">
        <f t="shared" si="413"/>
        <v/>
      </c>
      <c r="ES62" s="16" t="str">
        <f t="shared" si="413"/>
        <v/>
      </c>
      <c r="ET62" s="16">
        <f t="shared" si="413"/>
        <v>0</v>
      </c>
      <c r="EU62" s="13"/>
      <c r="EV62" s="12" t="b">
        <f t="shared" si="361"/>
        <v>1</v>
      </c>
      <c r="EW62" s="3" t="b">
        <f t="shared" si="362"/>
        <v>1</v>
      </c>
      <c r="EX62" s="3" t="b">
        <f t="shared" si="363"/>
        <v>1</v>
      </c>
      <c r="EY62" s="3" t="b">
        <f t="shared" si="364"/>
        <v>1</v>
      </c>
      <c r="EZ62" s="3">
        <f t="shared" si="307"/>
        <v>0</v>
      </c>
      <c r="FA62" s="3">
        <f t="shared" si="308"/>
        <v>0</v>
      </c>
      <c r="FB62" s="3">
        <f t="shared" si="309"/>
        <v>0</v>
      </c>
      <c r="FC62" s="3">
        <f t="shared" si="310"/>
        <v>0</v>
      </c>
      <c r="FD62" s="3">
        <f t="shared" si="311"/>
        <v>0</v>
      </c>
      <c r="FE62" s="3" t="e">
        <f t="shared" si="312"/>
        <v>#VALUE!</v>
      </c>
      <c r="FF62" s="3">
        <f t="shared" si="365"/>
        <v>0</v>
      </c>
      <c r="FG62" s="3">
        <f t="shared" si="366"/>
        <v>0</v>
      </c>
      <c r="FH62" s="3" t="e">
        <f t="shared" si="344"/>
        <v>#VALUE!</v>
      </c>
      <c r="FI62" s="3" t="b">
        <f t="shared" si="367"/>
        <v>1</v>
      </c>
      <c r="FJ62" s="3" t="b">
        <f t="shared" si="368"/>
        <v>1</v>
      </c>
      <c r="FK62" s="3" t="b">
        <f t="shared" si="369"/>
        <v>1</v>
      </c>
      <c r="FL62" s="3" t="b">
        <f t="shared" si="370"/>
        <v>1</v>
      </c>
      <c r="FM62" s="3" t="b">
        <f t="shared" si="371"/>
        <v>1</v>
      </c>
      <c r="FN62" s="3" t="b">
        <f t="shared" si="372"/>
        <v>1</v>
      </c>
      <c r="FO62" s="3">
        <f t="shared" si="313"/>
        <v>0</v>
      </c>
      <c r="FP62" s="3">
        <f t="shared" si="314"/>
        <v>0</v>
      </c>
      <c r="FQ62" s="3">
        <f t="shared" si="315"/>
        <v>0</v>
      </c>
      <c r="FR62" s="3">
        <f t="shared" si="316"/>
        <v>0</v>
      </c>
      <c r="FS62" s="3">
        <f t="shared" si="317"/>
        <v>0</v>
      </c>
      <c r="FT62" s="3">
        <f t="shared" si="318"/>
        <v>0</v>
      </c>
      <c r="FU62" s="3">
        <f t="shared" si="319"/>
        <v>0</v>
      </c>
      <c r="FV62" s="21" t="b">
        <f t="shared" si="257"/>
        <v>0</v>
      </c>
      <c r="FW62" s="24">
        <f t="shared" si="393"/>
        <v>1</v>
      </c>
      <c r="FX62" s="24">
        <f t="shared" si="258"/>
        <v>0</v>
      </c>
      <c r="FY62" s="29" t="e">
        <f t="shared" si="259"/>
        <v>#VALUE!</v>
      </c>
      <c r="FZ62" s="24" t="e">
        <f t="shared" si="260"/>
        <v>#VALUE!</v>
      </c>
      <c r="GA62" s="24" t="e">
        <f t="shared" si="261"/>
        <v>#VALUE!</v>
      </c>
      <c r="GB62" s="24">
        <f t="shared" si="377"/>
        <v>1</v>
      </c>
      <c r="GC62" s="24" t="e">
        <f t="shared" si="378"/>
        <v>#VALUE!</v>
      </c>
      <c r="GD62" s="24" t="e">
        <f t="shared" si="379"/>
        <v>#VALUE!</v>
      </c>
      <c r="GE62" s="24" t="e">
        <f t="shared" si="380"/>
        <v>#VALUE!</v>
      </c>
      <c r="GF62" s="24">
        <f t="shared" si="394"/>
        <v>0</v>
      </c>
      <c r="GG62" s="24">
        <f t="shared" si="395"/>
        <v>0</v>
      </c>
      <c r="GH62" s="24">
        <f t="shared" si="396"/>
        <v>0</v>
      </c>
      <c r="GI62" s="24">
        <f t="shared" si="397"/>
        <v>0</v>
      </c>
      <c r="GJ62" s="24">
        <f t="shared" si="381"/>
        <v>2</v>
      </c>
      <c r="GK62" s="24">
        <f t="shared" si="382"/>
        <v>2</v>
      </c>
      <c r="GL62" s="24">
        <f t="shared" si="383"/>
        <v>2</v>
      </c>
      <c r="GM62" s="31">
        <f t="shared" si="384"/>
        <v>2</v>
      </c>
      <c r="GN62" s="13"/>
      <c r="GO62" s="12"/>
    </row>
    <row r="63" spans="1:197" s="3" customFormat="1">
      <c r="A63" s="115" t="s">
        <v>279</v>
      </c>
      <c r="B63" s="115" t="s">
        <v>279</v>
      </c>
      <c r="C63" s="115" t="s">
        <v>279</v>
      </c>
      <c r="D63" s="115" t="s">
        <v>279</v>
      </c>
      <c r="E63" s="115" t="s">
        <v>279</v>
      </c>
      <c r="F63" s="115" t="s">
        <v>279</v>
      </c>
      <c r="G63" s="115" t="s">
        <v>279</v>
      </c>
      <c r="H63" s="115"/>
      <c r="I63" s="115"/>
      <c r="J63" s="115" t="s">
        <v>279</v>
      </c>
      <c r="K63" s="115" t="s">
        <v>279</v>
      </c>
      <c r="L63" s="115" t="s">
        <v>279</v>
      </c>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116"/>
      <c r="BD63" s="8"/>
      <c r="BE63" s="8"/>
      <c r="BP63" s="8"/>
      <c r="BQ63" s="20" t="str">
        <f t="shared" si="387"/>
        <v/>
      </c>
      <c r="BR63" s="20" t="str">
        <f>BS57</f>
        <v/>
      </c>
      <c r="BS63" s="20" t="str">
        <f>BS62</f>
        <v/>
      </c>
      <c r="BT63" s="22" t="str">
        <f t="shared" si="31"/>
        <v/>
      </c>
      <c r="BU63" s="20" t="str">
        <f t="shared" si="398"/>
        <v/>
      </c>
      <c r="BV63" s="20" t="str">
        <f t="shared" si="398"/>
        <v/>
      </c>
      <c r="BW63" s="20" t="str">
        <f t="shared" si="398"/>
        <v/>
      </c>
      <c r="BX63" s="22" t="str">
        <f t="shared" si="398"/>
        <v/>
      </c>
      <c r="BY63" s="20" t="str">
        <f t="shared" si="388"/>
        <v/>
      </c>
      <c r="BZ63" s="20" t="str">
        <f t="shared" si="388"/>
        <v/>
      </c>
      <c r="CA63" s="18"/>
      <c r="CB63" s="3" t="str">
        <f>CE57</f>
        <v/>
      </c>
      <c r="CC63" s="3" t="str">
        <f>CF57</f>
        <v/>
      </c>
      <c r="CD63" s="3" t="str">
        <f>CG57</f>
        <v/>
      </c>
      <c r="CE63" s="3" t="str">
        <f t="shared" si="406"/>
        <v/>
      </c>
      <c r="CF63" s="3" t="str">
        <f t="shared" si="406"/>
        <v/>
      </c>
      <c r="CG63" s="3" t="str">
        <f t="shared" si="406"/>
        <v/>
      </c>
      <c r="CH63" s="3" t="str">
        <f t="shared" si="373"/>
        <v/>
      </c>
      <c r="CI63" s="8"/>
      <c r="CJ63" s="3" t="str">
        <f>CL57</f>
        <v/>
      </c>
      <c r="CK63" s="3" t="str">
        <f>CM57</f>
        <v/>
      </c>
      <c r="CL63" s="3" t="str">
        <f t="shared" si="407"/>
        <v/>
      </c>
      <c r="CM63" s="3" t="str">
        <f t="shared" si="407"/>
        <v/>
      </c>
      <c r="CN63" s="8"/>
      <c r="CO63" s="3" t="str">
        <f>CQ57</f>
        <v/>
      </c>
      <c r="CP63" s="3" t="str">
        <f>CR57</f>
        <v/>
      </c>
      <c r="CQ63" s="3" t="str">
        <f t="shared" si="408"/>
        <v/>
      </c>
      <c r="CR63" s="3" t="str">
        <f t="shared" si="408"/>
        <v/>
      </c>
      <c r="CS63" s="8"/>
      <c r="CT63" s="3" t="str">
        <f>CV57</f>
        <v/>
      </c>
      <c r="CU63" s="3" t="str">
        <f>CW57</f>
        <v/>
      </c>
      <c r="CV63" s="3" t="str">
        <f t="shared" si="409"/>
        <v/>
      </c>
      <c r="CW63" s="3" t="str">
        <f t="shared" si="409"/>
        <v/>
      </c>
      <c r="CX63" s="8"/>
      <c r="CY63" s="3" t="str">
        <f>DB57</f>
        <v/>
      </c>
      <c r="CZ63" s="3" t="str">
        <f>DC57</f>
        <v/>
      </c>
      <c r="DA63" s="3" t="str">
        <f>DD57</f>
        <v/>
      </c>
      <c r="DB63" s="3" t="str">
        <f t="shared" si="410"/>
        <v/>
      </c>
      <c r="DC63" s="3" t="str">
        <f t="shared" si="410"/>
        <v/>
      </c>
      <c r="DD63" s="3" t="str">
        <f t="shared" si="410"/>
        <v/>
      </c>
      <c r="DE63" s="3" t="str">
        <f t="shared" si="410"/>
        <v/>
      </c>
      <c r="DF63" s="3" t="str">
        <f t="shared" si="385"/>
        <v/>
      </c>
      <c r="DG63" s="3" t="str">
        <f t="shared" si="374"/>
        <v/>
      </c>
      <c r="DH63" s="8"/>
      <c r="DI63" s="3" t="str">
        <f>DM57</f>
        <v/>
      </c>
      <c r="DJ63" s="3" t="str">
        <f>DN57</f>
        <v/>
      </c>
      <c r="DK63" s="3" t="str">
        <f>DO57</f>
        <v/>
      </c>
      <c r="DL63" s="3" t="str">
        <f>DP57</f>
        <v/>
      </c>
      <c r="DM63" s="3" t="str">
        <f t="shared" ref="DM63:DR63" si="415">DM62</f>
        <v/>
      </c>
      <c r="DN63" s="3" t="str">
        <f t="shared" si="415"/>
        <v/>
      </c>
      <c r="DO63" s="3" t="str">
        <f t="shared" si="415"/>
        <v/>
      </c>
      <c r="DP63" s="3" t="str">
        <f t="shared" si="415"/>
        <v/>
      </c>
      <c r="DQ63" s="3" t="str">
        <f t="shared" si="415"/>
        <v/>
      </c>
      <c r="DR63" s="3" t="str">
        <f t="shared" si="415"/>
        <v/>
      </c>
      <c r="DS63" s="3" t="str">
        <f t="shared" si="375"/>
        <v/>
      </c>
      <c r="DT63" s="8"/>
      <c r="DU63" s="3" t="str">
        <f>DY57</f>
        <v/>
      </c>
      <c r="DV63" s="3" t="str">
        <f>DZ57</f>
        <v/>
      </c>
      <c r="DW63" s="3" t="str">
        <f>EA57</f>
        <v/>
      </c>
      <c r="DX63" s="3" t="str">
        <f>EB57</f>
        <v/>
      </c>
      <c r="DY63" s="3" t="str">
        <f t="shared" si="412"/>
        <v/>
      </c>
      <c r="DZ63" s="3" t="str">
        <f t="shared" si="412"/>
        <v/>
      </c>
      <c r="EA63" s="3" t="str">
        <f t="shared" si="412"/>
        <v/>
      </c>
      <c r="EB63" s="3" t="str">
        <f t="shared" si="412"/>
        <v/>
      </c>
      <c r="EC63" s="3" t="str">
        <f t="shared" si="376"/>
        <v/>
      </c>
      <c r="ED63" s="8"/>
      <c r="EE63" s="28" t="s">
        <v>277</v>
      </c>
      <c r="EF63" s="28" t="s">
        <v>277</v>
      </c>
      <c r="EG63" s="28" t="s">
        <v>277</v>
      </c>
      <c r="EH63" s="28" t="s">
        <v>277</v>
      </c>
      <c r="EI63" s="28" t="s">
        <v>277</v>
      </c>
      <c r="EJ63" s="28" t="s">
        <v>277</v>
      </c>
      <c r="EK63" s="28" t="s">
        <v>277</v>
      </c>
      <c r="EL63" s="28" t="s">
        <v>277</v>
      </c>
      <c r="EM63" s="28" t="s">
        <v>277</v>
      </c>
      <c r="EN63" s="28" t="s">
        <v>277</v>
      </c>
      <c r="EO63" s="8"/>
      <c r="EP63" s="9"/>
      <c r="EQ63" s="16" t="str">
        <f t="shared" si="413"/>
        <v/>
      </c>
      <c r="ER63" s="16" t="str">
        <f t="shared" si="413"/>
        <v/>
      </c>
      <c r="ES63" s="16" t="str">
        <f t="shared" si="413"/>
        <v/>
      </c>
      <c r="ET63" s="16">
        <f t="shared" si="413"/>
        <v>0</v>
      </c>
      <c r="EU63" s="13"/>
      <c r="EV63" s="12" t="b">
        <f t="shared" si="361"/>
        <v>1</v>
      </c>
      <c r="EW63" s="3" t="b">
        <f t="shared" si="362"/>
        <v>1</v>
      </c>
      <c r="EX63" s="3" t="b">
        <f t="shared" si="363"/>
        <v>1</v>
      </c>
      <c r="EY63" s="3" t="b">
        <f t="shared" si="364"/>
        <v>1</v>
      </c>
      <c r="EZ63" s="3">
        <f t="shared" si="307"/>
        <v>0</v>
      </c>
      <c r="FA63" s="3">
        <f t="shared" si="308"/>
        <v>0</v>
      </c>
      <c r="FB63" s="3">
        <f t="shared" si="309"/>
        <v>0</v>
      </c>
      <c r="FC63" s="3">
        <f t="shared" si="310"/>
        <v>0</v>
      </c>
      <c r="FD63" s="3">
        <f t="shared" si="311"/>
        <v>0</v>
      </c>
      <c r="FE63" s="3" t="e">
        <f t="shared" si="312"/>
        <v>#VALUE!</v>
      </c>
      <c r="FF63" s="3">
        <f t="shared" si="365"/>
        <v>0</v>
      </c>
      <c r="FG63" s="3">
        <f t="shared" si="366"/>
        <v>0</v>
      </c>
      <c r="FH63" s="3" t="e">
        <f t="shared" si="344"/>
        <v>#VALUE!</v>
      </c>
      <c r="FI63" s="3" t="b">
        <f t="shared" si="367"/>
        <v>1</v>
      </c>
      <c r="FJ63" s="3" t="b">
        <f t="shared" si="368"/>
        <v>1</v>
      </c>
      <c r="FK63" s="3" t="b">
        <f t="shared" si="369"/>
        <v>1</v>
      </c>
      <c r="FL63" s="3" t="b">
        <f t="shared" si="370"/>
        <v>1</v>
      </c>
      <c r="FM63" s="3" t="b">
        <f t="shared" si="371"/>
        <v>1</v>
      </c>
      <c r="FN63" s="3" t="b">
        <f t="shared" si="372"/>
        <v>1</v>
      </c>
      <c r="FO63" s="3">
        <f t="shared" si="313"/>
        <v>0</v>
      </c>
      <c r="FP63" s="3">
        <f t="shared" si="314"/>
        <v>0</v>
      </c>
      <c r="FQ63" s="3">
        <f t="shared" si="315"/>
        <v>0</v>
      </c>
      <c r="FR63" s="3">
        <f t="shared" si="316"/>
        <v>0</v>
      </c>
      <c r="FS63" s="3">
        <f t="shared" si="317"/>
        <v>0</v>
      </c>
      <c r="FT63" s="3">
        <f t="shared" si="318"/>
        <v>0</v>
      </c>
      <c r="FU63" s="3">
        <f t="shared" si="319"/>
        <v>0</v>
      </c>
      <c r="FV63" s="21" t="b">
        <f t="shared" si="257"/>
        <v>0</v>
      </c>
      <c r="FW63" s="24">
        <f t="shared" si="393"/>
        <v>1</v>
      </c>
      <c r="FX63" s="24">
        <f t="shared" si="258"/>
        <v>0</v>
      </c>
      <c r="FY63" s="29" t="e">
        <f t="shared" si="259"/>
        <v>#VALUE!</v>
      </c>
      <c r="FZ63" s="24" t="e">
        <f t="shared" si="260"/>
        <v>#VALUE!</v>
      </c>
      <c r="GA63" s="24" t="e">
        <f t="shared" si="261"/>
        <v>#VALUE!</v>
      </c>
      <c r="GB63" s="24">
        <f t="shared" si="377"/>
        <v>1</v>
      </c>
      <c r="GC63" s="24" t="e">
        <f t="shared" si="378"/>
        <v>#VALUE!</v>
      </c>
      <c r="GD63" s="24" t="e">
        <f t="shared" si="379"/>
        <v>#VALUE!</v>
      </c>
      <c r="GE63" s="24" t="e">
        <f t="shared" si="380"/>
        <v>#VALUE!</v>
      </c>
      <c r="GF63" s="24">
        <f t="shared" si="394"/>
        <v>0</v>
      </c>
      <c r="GG63" s="24">
        <f t="shared" si="395"/>
        <v>0</v>
      </c>
      <c r="GH63" s="24">
        <f t="shared" si="396"/>
        <v>0</v>
      </c>
      <c r="GI63" s="24">
        <f t="shared" si="397"/>
        <v>0</v>
      </c>
      <c r="GJ63" s="24">
        <f t="shared" si="381"/>
        <v>2</v>
      </c>
      <c r="GK63" s="24">
        <f t="shared" si="382"/>
        <v>2</v>
      </c>
      <c r="GL63" s="24">
        <f t="shared" si="383"/>
        <v>2</v>
      </c>
      <c r="GM63" s="31">
        <f t="shared" si="384"/>
        <v>2</v>
      </c>
      <c r="GN63" s="13"/>
      <c r="GO63" s="12"/>
    </row>
    <row r="64" spans="1:197" s="3" customFormat="1">
      <c r="A64" s="54"/>
      <c r="B64" s="54"/>
      <c r="C64" s="54"/>
      <c r="D64" s="54"/>
      <c r="E64" s="54"/>
      <c r="F64" s="54"/>
      <c r="G64" s="54"/>
      <c r="H64" s="54"/>
      <c r="I64" s="54"/>
      <c r="J64" s="54"/>
      <c r="K64" s="54"/>
      <c r="L64" s="54"/>
      <c r="M64" s="56"/>
      <c r="N64" s="54"/>
      <c r="O64" s="54"/>
      <c r="P64" s="54"/>
      <c r="Q64" s="56"/>
      <c r="R64" s="54"/>
      <c r="S64" s="54"/>
      <c r="T64" s="54"/>
      <c r="U64" s="56"/>
      <c r="V64" s="54"/>
      <c r="W64" s="54"/>
      <c r="X64" s="56"/>
      <c r="Y64" s="54"/>
      <c r="Z64" s="54"/>
      <c r="AA64" s="54"/>
      <c r="AB64" s="56"/>
      <c r="AC64" s="54"/>
      <c r="AD64" s="54"/>
      <c r="AE64" s="54"/>
      <c r="AF64" s="56"/>
      <c r="AG64" s="54"/>
      <c r="AH64" s="54"/>
      <c r="AI64" s="56"/>
      <c r="AJ64" s="54"/>
      <c r="AK64" s="54"/>
      <c r="AL64" s="56"/>
      <c r="AM64" s="54"/>
      <c r="AN64" s="54"/>
      <c r="AO64" s="54"/>
      <c r="AP64" s="54"/>
      <c r="AQ64" s="54"/>
      <c r="AR64" s="56"/>
      <c r="AS64" s="54"/>
      <c r="AT64" s="54"/>
      <c r="AU64" s="54"/>
      <c r="AV64" s="54"/>
      <c r="AW64" s="54"/>
      <c r="AX64" s="54"/>
      <c r="AY64" s="56"/>
      <c r="AZ64" s="54"/>
      <c r="BA64" s="54"/>
      <c r="BB64" s="54"/>
      <c r="BC64" s="100"/>
      <c r="BD64" s="8"/>
      <c r="BE64" s="8"/>
      <c r="BF64" s="28" t="s">
        <v>277</v>
      </c>
      <c r="BG64" s="28" t="s">
        <v>277</v>
      </c>
      <c r="BH64" s="28" t="s">
        <v>277</v>
      </c>
      <c r="BI64" s="28" t="s">
        <v>277</v>
      </c>
      <c r="BJ64" s="28" t="s">
        <v>277</v>
      </c>
      <c r="BK64" s="28" t="s">
        <v>277</v>
      </c>
      <c r="BL64" s="28" t="s">
        <v>277</v>
      </c>
      <c r="BM64" s="28" t="s">
        <v>277</v>
      </c>
      <c r="BN64" s="28" t="s">
        <v>277</v>
      </c>
      <c r="BO64" s="28" t="s">
        <v>277</v>
      </c>
      <c r="BP64" s="8"/>
      <c r="BQ64" s="20" t="str">
        <f>IF(FV64=FALSE,B64,"")</f>
        <v/>
      </c>
      <c r="BR64" s="20" t="str">
        <f>IF(FV64=FALSE,C64,"")</f>
        <v/>
      </c>
      <c r="BS64" s="20" t="str">
        <f>BR66</f>
        <v/>
      </c>
      <c r="BT64" s="22" t="str">
        <f t="shared" si="31"/>
        <v/>
      </c>
      <c r="BU64" s="20" t="str">
        <f>IF(FV64=FALSE,E64,"")</f>
        <v/>
      </c>
      <c r="BV64" s="20" t="str">
        <f>IF(FV64=FALSE,G64,"")</f>
        <v/>
      </c>
      <c r="BW64" s="20" t="str">
        <f>IF(FV64=FALSE,F64,"")</f>
        <v/>
      </c>
      <c r="BX64" s="22" t="str">
        <f>IF(FV64=FALSE,J64,"")</f>
        <v/>
      </c>
      <c r="BY64" s="20" t="str">
        <f>IF(FV64=FALSE,K64,"")</f>
        <v/>
      </c>
      <c r="BZ64" s="20" t="str">
        <f>IF(FV64=FALSE,L64,"")</f>
        <v/>
      </c>
      <c r="CA64" s="18"/>
      <c r="CB64" s="3" t="str">
        <f>IF(ET64=1, EQ64,"")</f>
        <v/>
      </c>
      <c r="CC64" s="3" t="str">
        <f>IF(ET64=1, ER64,"")</f>
        <v/>
      </c>
      <c r="CD64" s="3" t="str">
        <f>IF(ET64=1, ES64,"")</f>
        <v/>
      </c>
      <c r="CE64" s="3" t="str">
        <f>CB66</f>
        <v/>
      </c>
      <c r="CF64" s="3" t="str">
        <f>CC66</f>
        <v/>
      </c>
      <c r="CG64" s="3" t="str">
        <f>CD66</f>
        <v/>
      </c>
      <c r="CH64" s="3" t="str">
        <f>IF(ET64=1, GJ64, "")</f>
        <v/>
      </c>
      <c r="CI64" s="8"/>
      <c r="CJ64" s="3" t="str">
        <f>IF(ET64=2,V64,"")</f>
        <v/>
      </c>
      <c r="CK64" s="3" t="str">
        <f>IF(ET64=2,W64,"")</f>
        <v/>
      </c>
      <c r="CL64" s="3" t="str">
        <f>CJ66</f>
        <v/>
      </c>
      <c r="CM64" s="3" t="str">
        <f>CK66</f>
        <v/>
      </c>
      <c r="CN64" s="8"/>
      <c r="CO64" s="3" t="str">
        <f>IF(ET64=3,AG64,"")</f>
        <v/>
      </c>
      <c r="CP64" s="3" t="str">
        <f>IF(ET64=3,AH64,"")</f>
        <v/>
      </c>
      <c r="CQ64" s="3" t="str">
        <f>CO66</f>
        <v/>
      </c>
      <c r="CR64" s="3" t="str">
        <f>CP66</f>
        <v/>
      </c>
      <c r="CS64" s="8"/>
      <c r="CT64" s="3" t="str">
        <f>IF(ET64=4,AJ64,"")</f>
        <v/>
      </c>
      <c r="CU64" s="3" t="str">
        <f>IF(ET64=4,AK64,"")</f>
        <v/>
      </c>
      <c r="CV64" s="3" t="str">
        <f>CT66</f>
        <v/>
      </c>
      <c r="CW64" s="3" t="str">
        <f>CU66</f>
        <v/>
      </c>
      <c r="CX64" s="8"/>
      <c r="CY64" s="3" t="str">
        <f>IF(ET64=5,AM64,"")</f>
        <v/>
      </c>
      <c r="CZ64" s="3" t="str">
        <f>IF(ET64=5,AN64,"")</f>
        <v/>
      </c>
      <c r="DA64" s="3" t="str">
        <f>IF(ET64=5,AO64,"")</f>
        <v/>
      </c>
      <c r="DB64" s="3" t="str">
        <f>CY66</f>
        <v/>
      </c>
      <c r="DC64" s="3" t="str">
        <f>CZ66</f>
        <v/>
      </c>
      <c r="DD64" s="3" t="str">
        <f>DA66</f>
        <v/>
      </c>
      <c r="DE64" s="3" t="str">
        <f>IF(ET64=5,AP64,"")</f>
        <v/>
      </c>
      <c r="DF64" s="3" t="str">
        <f>IF(ET64=5,AQ64,"")</f>
        <v/>
      </c>
      <c r="DG64" s="3" t="str">
        <f>IF(ET64=5,GK64,"")</f>
        <v/>
      </c>
      <c r="DH64" s="8"/>
      <c r="DI64" s="3" t="str">
        <f>IF(ET64=6,AS64,"")</f>
        <v/>
      </c>
      <c r="DJ64" s="3" t="str">
        <f>IF(ET64=6,AT64,"")</f>
        <v/>
      </c>
      <c r="DK64" s="3" t="str">
        <f>IF(ET64=6,AU64,"")</f>
        <v/>
      </c>
      <c r="DL64" s="3" t="str">
        <f>IF(ET64=6,AV64,"")</f>
        <v/>
      </c>
      <c r="DM64" s="3" t="str">
        <f>DI66</f>
        <v/>
      </c>
      <c r="DN64" s="3" t="str">
        <f>DJ66</f>
        <v/>
      </c>
      <c r="DO64" s="3" t="str">
        <f>DK66</f>
        <v/>
      </c>
      <c r="DP64" s="3" t="str">
        <f>DL66</f>
        <v/>
      </c>
      <c r="DQ64" s="3" t="str">
        <f>IF(ET64=6,AW64,"")</f>
        <v/>
      </c>
      <c r="DR64" s="3" t="str">
        <f>IF(ET64=6,AX64,"")</f>
        <v/>
      </c>
      <c r="DS64" s="3" t="str">
        <f>IF(ET64=6,GL64, "")</f>
        <v/>
      </c>
      <c r="DT64" s="8"/>
      <c r="DU64" s="3" t="str">
        <f>IF(ET64=7,AZ64,"")</f>
        <v/>
      </c>
      <c r="DV64" s="3" t="str">
        <f>IF(ET64=7,BA64,"")</f>
        <v/>
      </c>
      <c r="DW64" s="3" t="str">
        <f>IF(ET64=7,BB64,"")</f>
        <v/>
      </c>
      <c r="DX64" s="3" t="str">
        <f>IF(ET64=7,BC64,"")</f>
        <v/>
      </c>
      <c r="DY64" s="3" t="str">
        <f>DU66</f>
        <v/>
      </c>
      <c r="DZ64" s="3" t="str">
        <f>DV66</f>
        <v/>
      </c>
      <c r="EA64" s="3" t="str">
        <f>DW66</f>
        <v/>
      </c>
      <c r="EB64" s="3" t="str">
        <f>DX66</f>
        <v/>
      </c>
      <c r="EC64" s="3" t="str">
        <f>IF(ET64=7, GM64, "")</f>
        <v/>
      </c>
      <c r="ED64" s="8"/>
      <c r="EE64" s="28" t="s">
        <v>277</v>
      </c>
      <c r="EF64" s="28" t="s">
        <v>277</v>
      </c>
      <c r="EG64" s="28" t="s">
        <v>277</v>
      </c>
      <c r="EH64" s="28" t="s">
        <v>277</v>
      </c>
      <c r="EI64" s="28" t="s">
        <v>277</v>
      </c>
      <c r="EJ64" s="28" t="s">
        <v>277</v>
      </c>
      <c r="EK64" s="28" t="s">
        <v>277</v>
      </c>
      <c r="EL64" s="28" t="s">
        <v>277</v>
      </c>
      <c r="EM64" s="28" t="s">
        <v>277</v>
      </c>
      <c r="EN64" s="28" t="s">
        <v>277</v>
      </c>
      <c r="EO64" s="8"/>
      <c r="EP64" s="9"/>
      <c r="EQ64" s="16" t="str">
        <f>IF(FD64&gt;0, (N64+Y64+R64+AC64), "")</f>
        <v/>
      </c>
      <c r="ER64" s="26" t="str">
        <f>IF(FD64&gt;0,FE64,"")</f>
        <v/>
      </c>
      <c r="ES64" s="16" t="str">
        <f>IF(FD64&gt;0, (P64+AA64+T64+AE64), "")</f>
        <v/>
      </c>
      <c r="ET64" s="16">
        <f>FO64+FP64+FQ64+FR64+FS64+FT64+FU64</f>
        <v>0</v>
      </c>
      <c r="EU64" s="13"/>
      <c r="EV64" s="12" t="b">
        <f t="shared" si="361"/>
        <v>1</v>
      </c>
      <c r="EW64" s="3" t="b">
        <f t="shared" si="362"/>
        <v>1</v>
      </c>
      <c r="EX64" s="3" t="b">
        <f t="shared" si="363"/>
        <v>1</v>
      </c>
      <c r="EY64" s="3" t="b">
        <f t="shared" si="364"/>
        <v>1</v>
      </c>
      <c r="EZ64" s="3">
        <f t="shared" si="307"/>
        <v>0</v>
      </c>
      <c r="FA64" s="3">
        <f t="shared" si="308"/>
        <v>0</v>
      </c>
      <c r="FB64" s="3">
        <f t="shared" si="309"/>
        <v>0</v>
      </c>
      <c r="FC64" s="3">
        <f t="shared" si="310"/>
        <v>0</v>
      </c>
      <c r="FD64" s="3">
        <f t="shared" si="311"/>
        <v>0</v>
      </c>
      <c r="FE64" s="3" t="e">
        <f t="shared" si="312"/>
        <v>#VALUE!</v>
      </c>
      <c r="FF64" s="3">
        <f t="shared" si="365"/>
        <v>0</v>
      </c>
      <c r="FG64" s="3">
        <f t="shared" si="366"/>
        <v>0</v>
      </c>
      <c r="FH64" s="3" t="e">
        <f t="shared" si="344"/>
        <v>#VALUE!</v>
      </c>
      <c r="FI64" s="3" t="b">
        <f t="shared" si="367"/>
        <v>1</v>
      </c>
      <c r="FJ64" s="3" t="b">
        <f t="shared" si="368"/>
        <v>1</v>
      </c>
      <c r="FK64" s="3" t="b">
        <f t="shared" si="369"/>
        <v>1</v>
      </c>
      <c r="FL64" s="3" t="b">
        <f t="shared" si="370"/>
        <v>1</v>
      </c>
      <c r="FM64" s="3" t="b">
        <f t="shared" si="371"/>
        <v>1</v>
      </c>
      <c r="FN64" s="3" t="b">
        <f t="shared" si="372"/>
        <v>1</v>
      </c>
      <c r="FO64" s="3">
        <f t="shared" si="313"/>
        <v>0</v>
      </c>
      <c r="FP64" s="3">
        <f t="shared" si="314"/>
        <v>0</v>
      </c>
      <c r="FQ64" s="3">
        <f t="shared" si="315"/>
        <v>0</v>
      </c>
      <c r="FR64" s="3">
        <f t="shared" si="316"/>
        <v>0</v>
      </c>
      <c r="FS64" s="3">
        <f t="shared" si="317"/>
        <v>0</v>
      </c>
      <c r="FT64" s="3">
        <f t="shared" si="318"/>
        <v>0</v>
      </c>
      <c r="FU64" s="3">
        <f t="shared" si="319"/>
        <v>0</v>
      </c>
      <c r="FV64" s="21" t="b">
        <f t="shared" si="257"/>
        <v>1</v>
      </c>
      <c r="FW64" s="24">
        <f>IF(J64="Higher (more points/events)", 0, 1)</f>
        <v>1</v>
      </c>
      <c r="FX64" s="24">
        <f t="shared" si="258"/>
        <v>0</v>
      </c>
      <c r="FY64" s="29" t="e">
        <f t="shared" si="259"/>
        <v>#VALUE!</v>
      </c>
      <c r="FZ64" s="24" t="e">
        <f t="shared" si="260"/>
        <v>#VALUE!</v>
      </c>
      <c r="GA64" s="24" t="e">
        <f t="shared" si="261"/>
        <v>#VALUE!</v>
      </c>
      <c r="GB64" s="24">
        <f>IF(FX64&lt;0, 0,1)</f>
        <v>1</v>
      </c>
      <c r="GC64" s="24" t="e">
        <f>IF(FY64&lt;0, 0,1)</f>
        <v>#VALUE!</v>
      </c>
      <c r="GD64" s="24" t="e">
        <f>IF(FZ64&lt;0, 0,1)</f>
        <v>#VALUE!</v>
      </c>
      <c r="GE64" s="24" t="e">
        <f>IF(GA64&lt;0, 0,1)</f>
        <v>#VALUE!</v>
      </c>
      <c r="GF64" s="24">
        <f>IF(ET64=1, GB64,0)</f>
        <v>0</v>
      </c>
      <c r="GG64" s="24">
        <f>IF(ET64=5,GC64,0)</f>
        <v>0</v>
      </c>
      <c r="GH64" s="24">
        <f>IF(ET64=6,GD64,0)</f>
        <v>0</v>
      </c>
      <c r="GI64" s="24">
        <f>IF(ET64=7,GE64,0)</f>
        <v>0</v>
      </c>
      <c r="GJ64" s="24">
        <f>IF((FW64=GF64), 3,2)</f>
        <v>2</v>
      </c>
      <c r="GK64" s="24">
        <f>IF((FW64=GG64), 3,2)</f>
        <v>2</v>
      </c>
      <c r="GL64" s="24">
        <f>IF((FW64=GH64), 3,2)</f>
        <v>2</v>
      </c>
      <c r="GM64" s="31">
        <f>IF((FW64=GI64), 3,2)</f>
        <v>2</v>
      </c>
      <c r="GN64" s="13"/>
      <c r="GO64" s="12"/>
    </row>
    <row r="65" spans="1:197" s="3" customFormat="1">
      <c r="A65" s="54"/>
      <c r="B65" s="54"/>
      <c r="C65" s="54"/>
      <c r="D65" s="54"/>
      <c r="E65" s="54"/>
      <c r="F65" s="54"/>
      <c r="G65" s="54"/>
      <c r="H65" s="54"/>
      <c r="I65" s="54"/>
      <c r="J65" s="54"/>
      <c r="K65" s="54"/>
      <c r="L65" s="54"/>
      <c r="M65" s="56"/>
      <c r="N65" s="54"/>
      <c r="O65" s="54"/>
      <c r="P65" s="54"/>
      <c r="Q65" s="56"/>
      <c r="R65" s="54"/>
      <c r="S65" s="54"/>
      <c r="T65" s="54"/>
      <c r="U65" s="56"/>
      <c r="V65" s="54"/>
      <c r="W65" s="54"/>
      <c r="X65" s="56"/>
      <c r="Y65" s="54"/>
      <c r="Z65" s="54"/>
      <c r="AA65" s="54"/>
      <c r="AB65" s="56"/>
      <c r="AC65" s="54"/>
      <c r="AD65" s="54"/>
      <c r="AE65" s="54"/>
      <c r="AF65" s="56"/>
      <c r="AG65" s="54"/>
      <c r="AH65" s="54"/>
      <c r="AI65" s="56"/>
      <c r="AJ65" s="54"/>
      <c r="AK65" s="54"/>
      <c r="AL65" s="56"/>
      <c r="AM65" s="54"/>
      <c r="AN65" s="54"/>
      <c r="AO65" s="54"/>
      <c r="AP65" s="54"/>
      <c r="AQ65" s="54"/>
      <c r="AR65" s="56"/>
      <c r="AS65" s="54"/>
      <c r="AT65" s="54"/>
      <c r="AU65" s="54"/>
      <c r="AV65" s="54"/>
      <c r="AW65" s="54"/>
      <c r="AX65" s="54"/>
      <c r="AY65" s="56"/>
      <c r="AZ65" s="54"/>
      <c r="BA65" s="54"/>
      <c r="BB65" s="54"/>
      <c r="BC65" s="100"/>
      <c r="BD65" s="8"/>
      <c r="BE65" s="8"/>
      <c r="BF65" s="28" t="s">
        <v>277</v>
      </c>
      <c r="BG65" s="28" t="s">
        <v>277</v>
      </c>
      <c r="BH65" s="28" t="s">
        <v>277</v>
      </c>
      <c r="BI65" s="28" t="s">
        <v>277</v>
      </c>
      <c r="BJ65" s="28" t="s">
        <v>277</v>
      </c>
      <c r="BK65" s="28" t="s">
        <v>277</v>
      </c>
      <c r="BL65" s="28" t="s">
        <v>277</v>
      </c>
      <c r="BM65" s="28" t="s">
        <v>277</v>
      </c>
      <c r="BN65" s="28" t="s">
        <v>277</v>
      </c>
      <c r="BO65" s="28" t="s">
        <v>277</v>
      </c>
      <c r="BP65" s="8"/>
      <c r="BQ65" s="20" t="str">
        <f>IF(FV65=FALSE,B65,"")</f>
        <v/>
      </c>
      <c r="BR65" s="20" t="str">
        <f>BR64</f>
        <v/>
      </c>
      <c r="BS65" s="20" t="str">
        <f>IF(FV64=FALSE,C66,"")</f>
        <v/>
      </c>
      <c r="BT65" s="22" t="str">
        <f t="shared" si="31"/>
        <v/>
      </c>
      <c r="BU65" s="20" t="str">
        <f>IF(FV65=FALSE,E65,"")</f>
        <v/>
      </c>
      <c r="BV65" s="20" t="str">
        <f>IF(FV65=FALSE,G65,"")</f>
        <v/>
      </c>
      <c r="BW65" s="20" t="str">
        <f>IF(FV65=FALSE,F65,"")</f>
        <v/>
      </c>
      <c r="BX65" s="22" t="str">
        <f>IF(FV65=FALSE,J65,"")</f>
        <v/>
      </c>
      <c r="BY65" s="20" t="str">
        <f>IF(FV65=FALSE,K65,"")</f>
        <v/>
      </c>
      <c r="BZ65" s="20" t="str">
        <f>IF(FV65=FALSE,L65,"")</f>
        <v/>
      </c>
      <c r="CA65" s="18"/>
      <c r="CB65" s="3" t="str">
        <f>CB64</f>
        <v/>
      </c>
      <c r="CC65" s="3" t="str">
        <f>CC64</f>
        <v/>
      </c>
      <c r="CD65" s="3" t="str">
        <f>CD64</f>
        <v/>
      </c>
      <c r="CE65" s="3" t="str">
        <f>IF(ET65=1,EQ66,"")</f>
        <v/>
      </c>
      <c r="CF65" s="3" t="str">
        <f>IF(ET65=1,ER66,"")</f>
        <v/>
      </c>
      <c r="CG65" s="3" t="str">
        <f>IF(ET65=1,ES66,"")</f>
        <v/>
      </c>
      <c r="CH65" s="3" t="str">
        <f t="shared" ref="CH65:CH73" si="416">IF(ET65=1, GJ65, "")</f>
        <v/>
      </c>
      <c r="CI65" s="8"/>
      <c r="CJ65" s="3" t="str">
        <f>CJ64</f>
        <v/>
      </c>
      <c r="CK65" s="3" t="str">
        <f>CK64</f>
        <v/>
      </c>
      <c r="CL65" s="3" t="str">
        <f>IF(ET66=2,V66,"")</f>
        <v/>
      </c>
      <c r="CM65" s="3" t="str">
        <f>IF(ET66=2,W66,"")</f>
        <v/>
      </c>
      <c r="CN65" s="8"/>
      <c r="CO65" s="3" t="str">
        <f>CO64</f>
        <v/>
      </c>
      <c r="CP65" s="3" t="str">
        <f>CP64</f>
        <v/>
      </c>
      <c r="CQ65" s="3" t="str">
        <f>IF(ET65=3,AG66,"")</f>
        <v/>
      </c>
      <c r="CR65" s="3" t="str">
        <f>IF(ET65=3,AH66,"")</f>
        <v/>
      </c>
      <c r="CS65" s="8"/>
      <c r="CT65" s="3" t="str">
        <f>CT64</f>
        <v/>
      </c>
      <c r="CU65" s="3" t="str">
        <f>CU64</f>
        <v/>
      </c>
      <c r="CV65" s="3" t="str">
        <f>IF(ET65=4,AJ66,"")</f>
        <v/>
      </c>
      <c r="CW65" s="3" t="str">
        <f>IF(ET65=4,AK66,"")</f>
        <v/>
      </c>
      <c r="CX65" s="8"/>
      <c r="CY65" s="3" t="str">
        <f>CY64</f>
        <v/>
      </c>
      <c r="CZ65" s="3" t="str">
        <f>CZ64</f>
        <v/>
      </c>
      <c r="DA65" s="3" t="str">
        <f>DA64</f>
        <v/>
      </c>
      <c r="DB65" s="3" t="str">
        <f>IF(ET65=5,AM66,"")</f>
        <v/>
      </c>
      <c r="DC65" s="3" t="str">
        <f>IF(ET65=5,AN66,"")</f>
        <v/>
      </c>
      <c r="DD65" s="3" t="str">
        <f>IF(ET65=5,AO66,"")</f>
        <v/>
      </c>
      <c r="DE65" s="3" t="str">
        <f>DE64</f>
        <v/>
      </c>
      <c r="DF65" s="3" t="str">
        <f>DF64</f>
        <v/>
      </c>
      <c r="DG65" s="3" t="str">
        <f t="shared" ref="DG65:DG73" si="417">IF(ET65=5,GK65,"")</f>
        <v/>
      </c>
      <c r="DH65" s="8"/>
      <c r="DI65" s="3" t="str">
        <f>DI64</f>
        <v/>
      </c>
      <c r="DJ65" s="3" t="str">
        <f>DJ64</f>
        <v/>
      </c>
      <c r="DK65" s="3" t="str">
        <f>DK64</f>
        <v/>
      </c>
      <c r="DL65" s="3" t="str">
        <f>DL64</f>
        <v/>
      </c>
      <c r="DM65" s="3" t="str">
        <f>IF(ET64=6,AS66,"")</f>
        <v/>
      </c>
      <c r="DN65" s="3" t="str">
        <f>IF(ET64=6,AT66,"")</f>
        <v/>
      </c>
      <c r="DO65" s="3" t="str">
        <f>IF(ET64=6,AU66,"")</f>
        <v/>
      </c>
      <c r="DP65" s="3" t="str">
        <f>IF(ET64=6,AV66,"")</f>
        <v/>
      </c>
      <c r="DQ65" s="3" t="str">
        <f>DQ64</f>
        <v/>
      </c>
      <c r="DR65" s="3" t="str">
        <f>DR64</f>
        <v/>
      </c>
      <c r="DS65" s="3" t="str">
        <f t="shared" ref="DS65:DS73" si="418">IF(ET65=6,GL65, "")</f>
        <v/>
      </c>
      <c r="DT65" s="8"/>
      <c r="DU65" s="3" t="str">
        <f>DU64</f>
        <v/>
      </c>
      <c r="DV65" s="3" t="str">
        <f>DV64</f>
        <v/>
      </c>
      <c r="DW65" s="3" t="str">
        <f>DW64</f>
        <v/>
      </c>
      <c r="DX65" s="3" t="str">
        <f>DX64</f>
        <v/>
      </c>
      <c r="DY65" s="3" t="str">
        <f>IF(ET64=7,AZ66,"")</f>
        <v/>
      </c>
      <c r="DZ65" s="3" t="str">
        <f>IF(ET64=7,BA66,"")</f>
        <v/>
      </c>
      <c r="EA65" s="3" t="str">
        <f>IF(ET64=7,BB66,"")</f>
        <v/>
      </c>
      <c r="EB65" s="3" t="str">
        <f>IF(ET64=7,BC66,"")</f>
        <v/>
      </c>
      <c r="EC65" s="3" t="str">
        <f t="shared" ref="EC65:EC73" si="419">IF(ET65=7, GM65, "")</f>
        <v/>
      </c>
      <c r="ED65" s="8"/>
      <c r="EE65" s="28" t="s">
        <v>277</v>
      </c>
      <c r="EF65" s="28" t="s">
        <v>277</v>
      </c>
      <c r="EG65" s="28" t="s">
        <v>277</v>
      </c>
      <c r="EH65" s="28" t="s">
        <v>277</v>
      </c>
      <c r="EI65" s="28" t="s">
        <v>277</v>
      </c>
      <c r="EJ65" s="28" t="s">
        <v>277</v>
      </c>
      <c r="EK65" s="28" t="s">
        <v>277</v>
      </c>
      <c r="EL65" s="28" t="s">
        <v>277</v>
      </c>
      <c r="EM65" s="28" t="s">
        <v>277</v>
      </c>
      <c r="EN65" s="28" t="s">
        <v>277</v>
      </c>
      <c r="EO65" s="8"/>
      <c r="EP65" s="9"/>
      <c r="EQ65" s="16" t="str">
        <f>IF(FD65&gt;0, (N65+Y65+R65+AC65), "")</f>
        <v/>
      </c>
      <c r="ER65" s="26" t="str">
        <f>IF(FD65&gt;0,FE65,"")</f>
        <v/>
      </c>
      <c r="ES65" s="16" t="str">
        <f>IF(FD65&gt;0, (P65+AA65+T65+AE65), "")</f>
        <v/>
      </c>
      <c r="ET65" s="16">
        <f>FO65+FP65+FQ65+FR65+FS65+FT65+FU65</f>
        <v>0</v>
      </c>
      <c r="EU65" s="13"/>
      <c r="EV65" s="12" t="b">
        <f t="shared" si="361"/>
        <v>1</v>
      </c>
      <c r="EW65" s="3" t="b">
        <f t="shared" si="362"/>
        <v>1</v>
      </c>
      <c r="EX65" s="3" t="b">
        <f t="shared" si="363"/>
        <v>1</v>
      </c>
      <c r="EY65" s="3" t="b">
        <f t="shared" si="364"/>
        <v>1</v>
      </c>
      <c r="EZ65" s="3">
        <f t="shared" si="307"/>
        <v>0</v>
      </c>
      <c r="FA65" s="3">
        <f t="shared" si="308"/>
        <v>0</v>
      </c>
      <c r="FB65" s="3">
        <f t="shared" si="309"/>
        <v>0</v>
      </c>
      <c r="FC65" s="3">
        <f t="shared" si="310"/>
        <v>0</v>
      </c>
      <c r="FD65" s="3">
        <f t="shared" si="311"/>
        <v>0</v>
      </c>
      <c r="FE65" s="3" t="e">
        <f t="shared" si="312"/>
        <v>#VALUE!</v>
      </c>
      <c r="FF65" s="3">
        <f t="shared" si="365"/>
        <v>0</v>
      </c>
      <c r="FG65" s="3">
        <f t="shared" si="366"/>
        <v>0</v>
      </c>
      <c r="FH65" s="3" t="e">
        <f t="shared" si="344"/>
        <v>#VALUE!</v>
      </c>
      <c r="FI65" s="3" t="b">
        <f t="shared" si="367"/>
        <v>1</v>
      </c>
      <c r="FJ65" s="3" t="b">
        <f t="shared" si="368"/>
        <v>1</v>
      </c>
      <c r="FK65" s="3" t="b">
        <f t="shared" si="369"/>
        <v>1</v>
      </c>
      <c r="FL65" s="3" t="b">
        <f t="shared" si="370"/>
        <v>1</v>
      </c>
      <c r="FM65" s="3" t="b">
        <f t="shared" si="371"/>
        <v>1</v>
      </c>
      <c r="FN65" s="3" t="b">
        <f t="shared" si="372"/>
        <v>1</v>
      </c>
      <c r="FO65" s="3">
        <f t="shared" si="313"/>
        <v>0</v>
      </c>
      <c r="FP65" s="3">
        <f t="shared" si="314"/>
        <v>0</v>
      </c>
      <c r="FQ65" s="3">
        <f t="shared" si="315"/>
        <v>0</v>
      </c>
      <c r="FR65" s="3">
        <f t="shared" si="316"/>
        <v>0</v>
      </c>
      <c r="FS65" s="3">
        <f t="shared" si="317"/>
        <v>0</v>
      </c>
      <c r="FT65" s="3">
        <f t="shared" si="318"/>
        <v>0</v>
      </c>
      <c r="FU65" s="3">
        <f t="shared" si="319"/>
        <v>0</v>
      </c>
      <c r="FV65" s="21" t="b">
        <f t="shared" si="257"/>
        <v>1</v>
      </c>
      <c r="FW65" s="24">
        <f t="shared" ref="FW65:FW73" si="420">IF(J65="Higher (more points/events)", 0, 1)</f>
        <v>1</v>
      </c>
      <c r="FX65" s="24">
        <f t="shared" si="258"/>
        <v>0</v>
      </c>
      <c r="FY65" s="29" t="e">
        <f t="shared" si="259"/>
        <v>#VALUE!</v>
      </c>
      <c r="FZ65" s="24" t="e">
        <f t="shared" si="260"/>
        <v>#VALUE!</v>
      </c>
      <c r="GA65" s="24" t="e">
        <f t="shared" si="261"/>
        <v>#VALUE!</v>
      </c>
      <c r="GB65" s="24">
        <f t="shared" ref="GB65:GB73" si="421">IF(FX65&lt;0, 0,1)</f>
        <v>1</v>
      </c>
      <c r="GC65" s="24" t="e">
        <f t="shared" ref="GC65:GC73" si="422">IF(FY65&lt;0, 0,1)</f>
        <v>#VALUE!</v>
      </c>
      <c r="GD65" s="24" t="e">
        <f t="shared" ref="GD65:GD73" si="423">IF(FZ65&lt;0, 0,1)</f>
        <v>#VALUE!</v>
      </c>
      <c r="GE65" s="24" t="e">
        <f t="shared" ref="GE65:GE73" si="424">IF(GA65&lt;0, 0,1)</f>
        <v>#VALUE!</v>
      </c>
      <c r="GF65" s="24">
        <f t="shared" ref="GF65:GF73" si="425">IF(ET65=1, GB65,0)</f>
        <v>0</v>
      </c>
      <c r="GG65" s="24">
        <f t="shared" ref="GG65:GG73" si="426">IF(ET65=5,GC65,0)</f>
        <v>0</v>
      </c>
      <c r="GH65" s="24">
        <f t="shared" ref="GH65:GH73" si="427">IF(ET65=6,GD65,0)</f>
        <v>0</v>
      </c>
      <c r="GI65" s="24">
        <f t="shared" ref="GI65:GI73" si="428">IF(ET65=7,GE65,0)</f>
        <v>0</v>
      </c>
      <c r="GJ65" s="24">
        <f t="shared" ref="GJ65:GJ73" si="429">IF((FW65=GF65), 3,2)</f>
        <v>2</v>
      </c>
      <c r="GK65" s="24">
        <f t="shared" ref="GK65:GK73" si="430">IF((FW65=GG65), 3,2)</f>
        <v>2</v>
      </c>
      <c r="GL65" s="24">
        <f t="shared" ref="GL65:GL73" si="431">IF((FW65=GH65), 3,2)</f>
        <v>2</v>
      </c>
      <c r="GM65" s="31">
        <f t="shared" ref="GM65:GM73" si="432">IF((FW65=GI65), 3,2)</f>
        <v>2</v>
      </c>
      <c r="GN65" s="13"/>
      <c r="GO65" s="12"/>
    </row>
    <row r="66" spans="1:197" s="3" customFormat="1">
      <c r="A66" s="54"/>
      <c r="B66" s="54"/>
      <c r="C66" s="54"/>
      <c r="D66" s="54"/>
      <c r="E66" s="54"/>
      <c r="F66" s="54"/>
      <c r="G66" s="54"/>
      <c r="H66" s="54"/>
      <c r="I66" s="54"/>
      <c r="J66" s="54"/>
      <c r="K66" s="54"/>
      <c r="L66" s="54"/>
      <c r="M66" s="56"/>
      <c r="N66" s="54"/>
      <c r="O66" s="54"/>
      <c r="P66" s="54"/>
      <c r="Q66" s="56"/>
      <c r="R66" s="54"/>
      <c r="S66" s="54"/>
      <c r="T66" s="54"/>
      <c r="U66" s="56"/>
      <c r="V66" s="54"/>
      <c r="W66" s="54"/>
      <c r="X66" s="56"/>
      <c r="Y66" s="54"/>
      <c r="Z66" s="54"/>
      <c r="AA66" s="54"/>
      <c r="AB66" s="56"/>
      <c r="AC66" s="54"/>
      <c r="AD66" s="54"/>
      <c r="AE66" s="54"/>
      <c r="AF66" s="56"/>
      <c r="AG66" s="54"/>
      <c r="AH66" s="54"/>
      <c r="AI66" s="56"/>
      <c r="AJ66" s="54"/>
      <c r="AK66" s="54"/>
      <c r="AL66" s="56"/>
      <c r="AM66" s="54"/>
      <c r="AN66" s="54"/>
      <c r="AO66" s="54"/>
      <c r="AP66" s="54"/>
      <c r="AQ66" s="54"/>
      <c r="AR66" s="56"/>
      <c r="AS66" s="54"/>
      <c r="AT66" s="54"/>
      <c r="AU66" s="54"/>
      <c r="AV66" s="54"/>
      <c r="AW66" s="54"/>
      <c r="AX66" s="54"/>
      <c r="AY66" s="56"/>
      <c r="AZ66" s="54"/>
      <c r="BA66" s="54"/>
      <c r="BB66" s="54"/>
      <c r="BC66" s="100"/>
      <c r="BD66" s="8"/>
      <c r="BE66" s="8"/>
      <c r="BF66" s="28" t="s">
        <v>277</v>
      </c>
      <c r="BG66" s="28" t="s">
        <v>277</v>
      </c>
      <c r="BH66" s="28" t="s">
        <v>277</v>
      </c>
      <c r="BI66" s="28" t="s">
        <v>277</v>
      </c>
      <c r="BJ66" s="28" t="s">
        <v>277</v>
      </c>
      <c r="BK66" s="28" t="s">
        <v>277</v>
      </c>
      <c r="BL66" s="28" t="s">
        <v>277</v>
      </c>
      <c r="BM66" s="28" t="s">
        <v>277</v>
      </c>
      <c r="BN66" s="28" t="s">
        <v>277</v>
      </c>
      <c r="BO66" s="28" t="s">
        <v>277</v>
      </c>
      <c r="BP66" s="8"/>
      <c r="BQ66" s="20" t="str">
        <f>IF(FV66=FALSE,B66,"")</f>
        <v/>
      </c>
      <c r="BR66" s="20" t="str">
        <f>IF(FV64=FALSE,C65,"")</f>
        <v/>
      </c>
      <c r="BS66" s="20" t="str">
        <f>BS65</f>
        <v/>
      </c>
      <c r="BT66" s="22" t="str">
        <f t="shared" si="31"/>
        <v/>
      </c>
      <c r="BU66" s="20" t="str">
        <f>IF(FV66=FALSE,E66,"")</f>
        <v/>
      </c>
      <c r="BV66" s="20" t="str">
        <f>IF(FV66=FALSE,G66,"")</f>
        <v/>
      </c>
      <c r="BW66" s="20" t="str">
        <f>IF(FV66=FALSE,F66,"")</f>
        <v/>
      </c>
      <c r="BX66" s="22" t="str">
        <f>IF(FV66=FALSE,J66,"")</f>
        <v/>
      </c>
      <c r="BY66" s="20" t="str">
        <f>IF(FV66=FALSE,K66,"")</f>
        <v/>
      </c>
      <c r="BZ66" s="20" t="str">
        <f>IF(FV66=FALSE,L66,"")</f>
        <v/>
      </c>
      <c r="CA66" s="18"/>
      <c r="CB66" s="3" t="str">
        <f>IF(ET64=1, EQ65,"")</f>
        <v/>
      </c>
      <c r="CC66" s="3" t="str">
        <f>IF(ET64=1, ER65,"")</f>
        <v/>
      </c>
      <c r="CD66" s="3" t="str">
        <f>IF(ET64=1, ES65,"")</f>
        <v/>
      </c>
      <c r="CE66" s="3" t="str">
        <f>CE65</f>
        <v/>
      </c>
      <c r="CF66" s="3" t="str">
        <f>CF65</f>
        <v/>
      </c>
      <c r="CG66" s="3" t="str">
        <f>CG65</f>
        <v/>
      </c>
      <c r="CH66" s="3" t="str">
        <f t="shared" si="416"/>
        <v/>
      </c>
      <c r="CI66" s="8"/>
      <c r="CJ66" s="3" t="str">
        <f>IF(ET66=2,V65,"")</f>
        <v/>
      </c>
      <c r="CK66" s="3" t="str">
        <f>IF(ET66=2,W65,"")</f>
        <v/>
      </c>
      <c r="CL66" s="3" t="str">
        <f>CL65</f>
        <v/>
      </c>
      <c r="CM66" s="3" t="str">
        <f>CM65</f>
        <v/>
      </c>
      <c r="CN66" s="8"/>
      <c r="CO66" s="3" t="str">
        <f>IF(ET66=3,AG65,"")</f>
        <v/>
      </c>
      <c r="CP66" s="3" t="str">
        <f>IF(ET66=3,AH65,"")</f>
        <v/>
      </c>
      <c r="CQ66" s="3" t="str">
        <f>CQ65</f>
        <v/>
      </c>
      <c r="CR66" s="3" t="str">
        <f>CR65</f>
        <v/>
      </c>
      <c r="CS66" s="8"/>
      <c r="CT66" s="3" t="str">
        <f>IF(ET66=4,AJ65,"")</f>
        <v/>
      </c>
      <c r="CU66" s="3" t="str">
        <f>IF(ET66=4,AK65,"")</f>
        <v/>
      </c>
      <c r="CV66" s="3" t="str">
        <f>CV65</f>
        <v/>
      </c>
      <c r="CW66" s="3" t="str">
        <f>CW65</f>
        <v/>
      </c>
      <c r="CX66" s="8"/>
      <c r="CY66" s="3" t="str">
        <f>IF(ET66=5,AM65,"")</f>
        <v/>
      </c>
      <c r="CZ66" s="3" t="str">
        <f>IF(ET66=5,AN65,"")</f>
        <v/>
      </c>
      <c r="DA66" s="3" t="str">
        <f>IF(ET66=5,AO65,"")</f>
        <v/>
      </c>
      <c r="DB66" s="3" t="str">
        <f>DB65</f>
        <v/>
      </c>
      <c r="DC66" s="3" t="str">
        <f>DC65</f>
        <v/>
      </c>
      <c r="DD66" s="3" t="str">
        <f>DD65</f>
        <v/>
      </c>
      <c r="DE66" s="3" t="str">
        <f>DE65</f>
        <v/>
      </c>
      <c r="DF66" s="3" t="str">
        <f>DF65</f>
        <v/>
      </c>
      <c r="DG66" s="3" t="str">
        <f t="shared" si="417"/>
        <v/>
      </c>
      <c r="DH66" s="8"/>
      <c r="DI66" s="3" t="str">
        <f>IF(ET64=6,AS65,"")</f>
        <v/>
      </c>
      <c r="DJ66" s="3" t="str">
        <f>IF(ET64=6,AT65,"")</f>
        <v/>
      </c>
      <c r="DK66" s="3" t="str">
        <f>IF(ET64=6,AU65,"")</f>
        <v/>
      </c>
      <c r="DL66" s="3" t="str">
        <f>IF(ET64=6,AV65,"")</f>
        <v/>
      </c>
      <c r="DM66" s="3" t="str">
        <f>DM65</f>
        <v/>
      </c>
      <c r="DN66" s="3" t="str">
        <f>DN65</f>
        <v/>
      </c>
      <c r="DO66" s="3" t="str">
        <f>DO65</f>
        <v/>
      </c>
      <c r="DP66" s="3" t="str">
        <f>DP65</f>
        <v/>
      </c>
      <c r="DQ66" s="3" t="str">
        <f>DQ65</f>
        <v/>
      </c>
      <c r="DR66" s="3" t="str">
        <f>DR65</f>
        <v/>
      </c>
      <c r="DS66" s="3" t="str">
        <f t="shared" si="418"/>
        <v/>
      </c>
      <c r="DT66" s="8"/>
      <c r="DU66" s="3" t="str">
        <f>IF(ET64=7,AZ65,"")</f>
        <v/>
      </c>
      <c r="DV66" s="3" t="str">
        <f>IF(ET64=7,BA65,"")</f>
        <v/>
      </c>
      <c r="DW66" s="3" t="str">
        <f>IF(ET64=7,BB65,"")</f>
        <v/>
      </c>
      <c r="DX66" s="3" t="str">
        <f>IF(ET64=7,BC65,"")</f>
        <v/>
      </c>
      <c r="DY66" s="3" t="str">
        <f>DY65</f>
        <v/>
      </c>
      <c r="DZ66" s="3" t="str">
        <f>DZ65</f>
        <v/>
      </c>
      <c r="EA66" s="3" t="str">
        <f>EA65</f>
        <v/>
      </c>
      <c r="EB66" s="3" t="str">
        <f>EB65</f>
        <v/>
      </c>
      <c r="EC66" s="3" t="str">
        <f t="shared" si="419"/>
        <v/>
      </c>
      <c r="ED66" s="8"/>
      <c r="EE66" s="28" t="s">
        <v>277</v>
      </c>
      <c r="EF66" s="28" t="s">
        <v>277</v>
      </c>
      <c r="EG66" s="28" t="s">
        <v>277</v>
      </c>
      <c r="EH66" s="28" t="s">
        <v>277</v>
      </c>
      <c r="EI66" s="28" t="s">
        <v>277</v>
      </c>
      <c r="EJ66" s="28" t="s">
        <v>277</v>
      </c>
      <c r="EK66" s="28" t="s">
        <v>277</v>
      </c>
      <c r="EL66" s="28" t="s">
        <v>277</v>
      </c>
      <c r="EM66" s="28" t="s">
        <v>277</v>
      </c>
      <c r="EN66" s="28" t="s">
        <v>277</v>
      </c>
      <c r="EO66" s="8"/>
      <c r="EP66" s="9"/>
      <c r="EQ66" s="16" t="str">
        <f>IF(FD66&gt;0, (N66+Y66+R66+AC66), "")</f>
        <v/>
      </c>
      <c r="ER66" s="26" t="str">
        <f>IF(FD66&gt;0,FE66,"")</f>
        <v/>
      </c>
      <c r="ES66" s="16" t="str">
        <f>IF(FD66&gt;0, (P66+AA66+T66+AE66), "")</f>
        <v/>
      </c>
      <c r="ET66" s="16">
        <f>FO66+FP66+FQ66+FR66+FS66+FT66+FU66</f>
        <v>0</v>
      </c>
      <c r="EU66" s="13"/>
      <c r="EV66" s="12" t="b">
        <f t="shared" si="361"/>
        <v>1</v>
      </c>
      <c r="EW66" s="3" t="b">
        <f t="shared" si="362"/>
        <v>1</v>
      </c>
      <c r="EX66" s="3" t="b">
        <f t="shared" si="363"/>
        <v>1</v>
      </c>
      <c r="EY66" s="3" t="b">
        <f t="shared" si="364"/>
        <v>1</v>
      </c>
      <c r="EZ66" s="3">
        <f t="shared" si="307"/>
        <v>0</v>
      </c>
      <c r="FA66" s="3">
        <f t="shared" si="308"/>
        <v>0</v>
      </c>
      <c r="FB66" s="3">
        <f t="shared" si="309"/>
        <v>0</v>
      </c>
      <c r="FC66" s="3">
        <f t="shared" si="310"/>
        <v>0</v>
      </c>
      <c r="FD66" s="3">
        <f t="shared" si="311"/>
        <v>0</v>
      </c>
      <c r="FE66" s="3" t="e">
        <f t="shared" si="312"/>
        <v>#VALUE!</v>
      </c>
      <c r="FF66" s="3">
        <f t="shared" si="365"/>
        <v>0</v>
      </c>
      <c r="FG66" s="3">
        <f t="shared" si="366"/>
        <v>0</v>
      </c>
      <c r="FH66" s="3" t="e">
        <f t="shared" si="344"/>
        <v>#VALUE!</v>
      </c>
      <c r="FI66" s="3" t="b">
        <f t="shared" si="367"/>
        <v>1</v>
      </c>
      <c r="FJ66" s="3" t="b">
        <f t="shared" si="368"/>
        <v>1</v>
      </c>
      <c r="FK66" s="3" t="b">
        <f t="shared" si="369"/>
        <v>1</v>
      </c>
      <c r="FL66" s="3" t="b">
        <f t="shared" si="370"/>
        <v>1</v>
      </c>
      <c r="FM66" s="3" t="b">
        <f t="shared" si="371"/>
        <v>1</v>
      </c>
      <c r="FN66" s="3" t="b">
        <f t="shared" si="372"/>
        <v>1</v>
      </c>
      <c r="FO66" s="3">
        <f t="shared" si="313"/>
        <v>0</v>
      </c>
      <c r="FP66" s="3">
        <f t="shared" si="314"/>
        <v>0</v>
      </c>
      <c r="FQ66" s="3">
        <f t="shared" si="315"/>
        <v>0</v>
      </c>
      <c r="FR66" s="3">
        <f t="shared" si="316"/>
        <v>0</v>
      </c>
      <c r="FS66" s="3">
        <f t="shared" si="317"/>
        <v>0</v>
      </c>
      <c r="FT66" s="3">
        <f t="shared" si="318"/>
        <v>0</v>
      </c>
      <c r="FU66" s="3">
        <f t="shared" si="319"/>
        <v>0</v>
      </c>
      <c r="FV66" s="21" t="b">
        <f t="shared" si="257"/>
        <v>1</v>
      </c>
      <c r="FW66" s="24">
        <f t="shared" si="420"/>
        <v>1</v>
      </c>
      <c r="FX66" s="24">
        <f t="shared" si="258"/>
        <v>0</v>
      </c>
      <c r="FY66" s="29" t="e">
        <f t="shared" si="259"/>
        <v>#VALUE!</v>
      </c>
      <c r="FZ66" s="24" t="e">
        <f t="shared" si="260"/>
        <v>#VALUE!</v>
      </c>
      <c r="GA66" s="24" t="e">
        <f t="shared" si="261"/>
        <v>#VALUE!</v>
      </c>
      <c r="GB66" s="24">
        <f t="shared" si="421"/>
        <v>1</v>
      </c>
      <c r="GC66" s="24" t="e">
        <f t="shared" si="422"/>
        <v>#VALUE!</v>
      </c>
      <c r="GD66" s="24" t="e">
        <f t="shared" si="423"/>
        <v>#VALUE!</v>
      </c>
      <c r="GE66" s="24" t="e">
        <f t="shared" si="424"/>
        <v>#VALUE!</v>
      </c>
      <c r="GF66" s="24">
        <f t="shared" si="425"/>
        <v>0</v>
      </c>
      <c r="GG66" s="24">
        <f t="shared" si="426"/>
        <v>0</v>
      </c>
      <c r="GH66" s="24">
        <f t="shared" si="427"/>
        <v>0</v>
      </c>
      <c r="GI66" s="24">
        <f t="shared" si="428"/>
        <v>0</v>
      </c>
      <c r="GJ66" s="24">
        <f t="shared" si="429"/>
        <v>2</v>
      </c>
      <c r="GK66" s="24">
        <f t="shared" si="430"/>
        <v>2</v>
      </c>
      <c r="GL66" s="24">
        <f t="shared" si="431"/>
        <v>2</v>
      </c>
      <c r="GM66" s="31">
        <f t="shared" si="432"/>
        <v>2</v>
      </c>
      <c r="GN66" s="13"/>
      <c r="GO66" s="12"/>
    </row>
    <row r="67" spans="1:197" s="3" customFormat="1">
      <c r="A67" s="54"/>
      <c r="B67" s="54"/>
      <c r="C67" s="54"/>
      <c r="D67" s="54"/>
      <c r="E67" s="54"/>
      <c r="F67" s="54"/>
      <c r="G67" s="54"/>
      <c r="H67" s="54"/>
      <c r="I67" s="54"/>
      <c r="J67" s="54"/>
      <c r="K67" s="54"/>
      <c r="L67" s="54"/>
      <c r="M67" s="56"/>
      <c r="N67" s="54"/>
      <c r="O67" s="54"/>
      <c r="P67" s="54"/>
      <c r="Q67" s="56"/>
      <c r="R67" s="54"/>
      <c r="S67" s="54"/>
      <c r="T67" s="54"/>
      <c r="U67" s="56"/>
      <c r="V67" s="54"/>
      <c r="W67" s="54"/>
      <c r="X67" s="56"/>
      <c r="Y67" s="54"/>
      <c r="Z67" s="54"/>
      <c r="AA67" s="54"/>
      <c r="AB67" s="56"/>
      <c r="AC67" s="54"/>
      <c r="AD67" s="54"/>
      <c r="AE67" s="54"/>
      <c r="AF67" s="56"/>
      <c r="AG67" s="54"/>
      <c r="AH67" s="54"/>
      <c r="AI67" s="56"/>
      <c r="AJ67" s="54"/>
      <c r="AK67" s="54"/>
      <c r="AL67" s="56"/>
      <c r="AM67" s="54"/>
      <c r="AN67" s="54"/>
      <c r="AO67" s="54"/>
      <c r="AP67" s="54"/>
      <c r="AQ67" s="54"/>
      <c r="AR67" s="56"/>
      <c r="AS67" s="54"/>
      <c r="AT67" s="54"/>
      <c r="AU67" s="54"/>
      <c r="AV67" s="54"/>
      <c r="AW67" s="54"/>
      <c r="AX67" s="54"/>
      <c r="AY67" s="56"/>
      <c r="AZ67" s="54"/>
      <c r="BA67" s="54"/>
      <c r="BB67" s="54"/>
      <c r="BC67" s="100"/>
      <c r="BD67" s="8"/>
      <c r="BE67" s="8"/>
      <c r="BP67" s="8"/>
      <c r="BQ67" s="20" t="str">
        <f>IF(FV67=FALSE,B67,"")</f>
        <v/>
      </c>
      <c r="BR67" s="20" t="str">
        <f>BR64</f>
        <v/>
      </c>
      <c r="BS67" s="20" t="str">
        <f>IF(FV64=FALSE,C67,"")</f>
        <v/>
      </c>
      <c r="BT67" s="22" t="str">
        <f t="shared" si="31"/>
        <v/>
      </c>
      <c r="BU67" s="20" t="str">
        <f>IF(FV67=FALSE,E67,"")</f>
        <v/>
      </c>
      <c r="BV67" s="20" t="str">
        <f>IF(FV67=FALSE,G67,"")</f>
        <v/>
      </c>
      <c r="BW67" s="20" t="str">
        <f>IF(FV67=FALSE,F67,"")</f>
        <v/>
      </c>
      <c r="BX67" s="22" t="str">
        <f>IF(FV67=FALSE,J67,"")</f>
        <v/>
      </c>
      <c r="BY67" s="20" t="str">
        <f>IF(FV67=FALSE,K67,"")</f>
        <v/>
      </c>
      <c r="BZ67" s="20" t="str">
        <f>IF(FV67=FALSE,L67,"")</f>
        <v/>
      </c>
      <c r="CA67" s="18"/>
      <c r="CB67" s="3" t="str">
        <f>CB64</f>
        <v/>
      </c>
      <c r="CC67" s="3" t="str">
        <f>CC64</f>
        <v/>
      </c>
      <c r="CD67" s="3" t="str">
        <f>CD64</f>
        <v/>
      </c>
      <c r="CE67" s="3" t="str">
        <f>IF(ET67=1, EQ67,"")</f>
        <v/>
      </c>
      <c r="CF67" s="3" t="str">
        <f>IF(ET67=1, ER67,"")</f>
        <v/>
      </c>
      <c r="CG67" s="3" t="str">
        <f>IF(ET67=1, ES67,"")</f>
        <v/>
      </c>
      <c r="CH67" s="3" t="str">
        <f t="shared" si="416"/>
        <v/>
      </c>
      <c r="CI67" s="8"/>
      <c r="CJ67" s="3" t="str">
        <f>CJ64</f>
        <v/>
      </c>
      <c r="CK67" s="3" t="str">
        <f>CK64</f>
        <v/>
      </c>
      <c r="CL67" s="3" t="str">
        <f>IF(ET67=2,V67,"")</f>
        <v/>
      </c>
      <c r="CM67" s="3" t="str">
        <f>IF(ET67=2,W67,"")</f>
        <v/>
      </c>
      <c r="CN67" s="8"/>
      <c r="CO67" s="3" t="str">
        <f>CO65</f>
        <v/>
      </c>
      <c r="CP67" s="3" t="str">
        <f>CP65</f>
        <v/>
      </c>
      <c r="CQ67" s="3" t="str">
        <f>IF(ET67=3,AG67,"")</f>
        <v/>
      </c>
      <c r="CR67" s="3" t="str">
        <f>IF(ET67=3,AH67,"")</f>
        <v/>
      </c>
      <c r="CS67" s="8"/>
      <c r="CT67" s="3" t="str">
        <f>CT64</f>
        <v/>
      </c>
      <c r="CU67" s="3" t="str">
        <f>CU64</f>
        <v/>
      </c>
      <c r="CV67" s="3" t="str">
        <f>IF(ET66=4,AJ67,"")</f>
        <v/>
      </c>
      <c r="CW67" s="3" t="str">
        <f>IF(ET66=4,AK67,"")</f>
        <v/>
      </c>
      <c r="CX67" s="8"/>
      <c r="CY67" s="3" t="str">
        <f>CY64</f>
        <v/>
      </c>
      <c r="CZ67" s="3" t="str">
        <f>CZ64</f>
        <v/>
      </c>
      <c r="DA67" s="3" t="str">
        <f>DA64</f>
        <v/>
      </c>
      <c r="DB67" s="3" t="str">
        <f>IF(ET66=5,AM67,"")</f>
        <v/>
      </c>
      <c r="DC67" s="3" t="str">
        <f>IF(ET66=5,AN67,"")</f>
        <v/>
      </c>
      <c r="DD67" s="3" t="str">
        <f>IF(ET66=5,AO67,"")</f>
        <v/>
      </c>
      <c r="DE67" s="3" t="str">
        <f>IF(ET66=5,AP67,"")</f>
        <v/>
      </c>
      <c r="DF67" s="3" t="str">
        <f t="shared" ref="DF67:DF73" si="433">DF66</f>
        <v/>
      </c>
      <c r="DG67" s="3" t="str">
        <f t="shared" si="417"/>
        <v/>
      </c>
      <c r="DH67" s="8"/>
      <c r="DI67" s="3" t="str">
        <f>DI64</f>
        <v/>
      </c>
      <c r="DJ67" s="3" t="str">
        <f>DJ64</f>
        <v/>
      </c>
      <c r="DK67" s="3" t="str">
        <f>DK64</f>
        <v/>
      </c>
      <c r="DL67" s="3" t="str">
        <f>DL64</f>
        <v/>
      </c>
      <c r="DM67" s="3" t="str">
        <f>IF(ET67=6,AS67,"")</f>
        <v/>
      </c>
      <c r="DN67" s="3" t="str">
        <f>IF(ET67=6,AT67,"")</f>
        <v/>
      </c>
      <c r="DO67" s="3" t="str">
        <f>IF(ET67=6,AU67,"")</f>
        <v/>
      </c>
      <c r="DP67" s="3" t="str">
        <f>IF(ET67=6,AV67,"")</f>
        <v/>
      </c>
      <c r="DQ67" s="3" t="str">
        <f t="shared" ref="DQ67:DR69" si="434">DQ64</f>
        <v/>
      </c>
      <c r="DR67" s="3" t="str">
        <f t="shared" si="434"/>
        <v/>
      </c>
      <c r="DS67" s="3" t="str">
        <f t="shared" si="418"/>
        <v/>
      </c>
      <c r="DT67" s="8"/>
      <c r="DU67" s="3" t="str">
        <f>DU64</f>
        <v/>
      </c>
      <c r="DV67" s="3" t="str">
        <f>DV64</f>
        <v/>
      </c>
      <c r="DW67" s="3" t="str">
        <f>DW64</f>
        <v/>
      </c>
      <c r="DX67" s="3" t="str">
        <f>DX64</f>
        <v/>
      </c>
      <c r="DY67" s="3" t="str">
        <f>IF(ET67=7,AZ67,"")</f>
        <v/>
      </c>
      <c r="DZ67" s="3" t="str">
        <f>IF(ET67=7,BA67,"")</f>
        <v/>
      </c>
      <c r="EA67" s="3" t="str">
        <f>IF(ET67=7,BB67,"")</f>
        <v/>
      </c>
      <c r="EB67" s="3" t="str">
        <f>IF(ET67=7,BC67,"")</f>
        <v/>
      </c>
      <c r="EC67" s="3" t="str">
        <f t="shared" si="419"/>
        <v/>
      </c>
      <c r="ED67" s="8"/>
      <c r="EE67" s="28" t="s">
        <v>277</v>
      </c>
      <c r="EF67" s="28" t="s">
        <v>277</v>
      </c>
      <c r="EG67" s="28" t="s">
        <v>277</v>
      </c>
      <c r="EH67" s="28" t="s">
        <v>277</v>
      </c>
      <c r="EI67" s="28" t="s">
        <v>277</v>
      </c>
      <c r="EJ67" s="28" t="s">
        <v>277</v>
      </c>
      <c r="EK67" s="28" t="s">
        <v>277</v>
      </c>
      <c r="EL67" s="28" t="s">
        <v>277</v>
      </c>
      <c r="EM67" s="28" t="s">
        <v>277</v>
      </c>
      <c r="EN67" s="28" t="s">
        <v>277</v>
      </c>
      <c r="EO67" s="8"/>
      <c r="EP67" s="9"/>
      <c r="EQ67" s="16" t="str">
        <f>IF(FD67&gt;0, (N67+Y67+R67+AC67), "")</f>
        <v/>
      </c>
      <c r="ER67" s="26" t="str">
        <f>IF(FD67&gt;0,FE67,"")</f>
        <v/>
      </c>
      <c r="ES67" s="16" t="str">
        <f>IF(FD67&gt;0, (P67+AA67+T67+AE67), "")</f>
        <v/>
      </c>
      <c r="ET67" s="16">
        <f>FO67+FP67+FQ67+FR67+FS67+FT67+FU67</f>
        <v>0</v>
      </c>
      <c r="EU67" s="13"/>
      <c r="EV67" s="12" t="b">
        <f t="shared" si="361"/>
        <v>1</v>
      </c>
      <c r="EW67" s="3" t="b">
        <f t="shared" si="362"/>
        <v>1</v>
      </c>
      <c r="EX67" s="3" t="b">
        <f t="shared" si="363"/>
        <v>1</v>
      </c>
      <c r="EY67" s="3" t="b">
        <f t="shared" si="364"/>
        <v>1</v>
      </c>
      <c r="EZ67" s="3">
        <f t="shared" si="307"/>
        <v>0</v>
      </c>
      <c r="FA67" s="3">
        <f t="shared" si="308"/>
        <v>0</v>
      </c>
      <c r="FB67" s="3">
        <f t="shared" si="309"/>
        <v>0</v>
      </c>
      <c r="FC67" s="3">
        <f t="shared" si="310"/>
        <v>0</v>
      </c>
      <c r="FD67" s="3">
        <f t="shared" si="311"/>
        <v>0</v>
      </c>
      <c r="FE67" s="3" t="e">
        <f t="shared" si="312"/>
        <v>#VALUE!</v>
      </c>
      <c r="FF67" s="3">
        <f t="shared" si="365"/>
        <v>0</v>
      </c>
      <c r="FG67" s="3">
        <f t="shared" si="366"/>
        <v>0</v>
      </c>
      <c r="FH67" s="3" t="e">
        <f t="shared" si="344"/>
        <v>#VALUE!</v>
      </c>
      <c r="FI67" s="3" t="b">
        <f t="shared" si="367"/>
        <v>1</v>
      </c>
      <c r="FJ67" s="3" t="b">
        <f t="shared" si="368"/>
        <v>1</v>
      </c>
      <c r="FK67" s="3" t="b">
        <f t="shared" si="369"/>
        <v>1</v>
      </c>
      <c r="FL67" s="3" t="b">
        <f t="shared" si="370"/>
        <v>1</v>
      </c>
      <c r="FM67" s="3" t="b">
        <f t="shared" si="371"/>
        <v>1</v>
      </c>
      <c r="FN67" s="3" t="b">
        <f t="shared" si="372"/>
        <v>1</v>
      </c>
      <c r="FO67" s="3">
        <f t="shared" si="313"/>
        <v>0</v>
      </c>
      <c r="FP67" s="3">
        <f t="shared" si="314"/>
        <v>0</v>
      </c>
      <c r="FQ67" s="3">
        <f t="shared" si="315"/>
        <v>0</v>
      </c>
      <c r="FR67" s="3">
        <f t="shared" si="316"/>
        <v>0</v>
      </c>
      <c r="FS67" s="3">
        <f t="shared" si="317"/>
        <v>0</v>
      </c>
      <c r="FT67" s="3">
        <f t="shared" si="318"/>
        <v>0</v>
      </c>
      <c r="FU67" s="3">
        <f t="shared" si="319"/>
        <v>0</v>
      </c>
      <c r="FV67" s="21" t="b">
        <f t="shared" si="257"/>
        <v>1</v>
      </c>
      <c r="FW67" s="24">
        <f t="shared" si="420"/>
        <v>1</v>
      </c>
      <c r="FX67" s="24">
        <f t="shared" si="258"/>
        <v>0</v>
      </c>
      <c r="FY67" s="29" t="e">
        <f t="shared" si="259"/>
        <v>#VALUE!</v>
      </c>
      <c r="FZ67" s="24" t="e">
        <f t="shared" si="260"/>
        <v>#VALUE!</v>
      </c>
      <c r="GA67" s="24" t="e">
        <f t="shared" si="261"/>
        <v>#VALUE!</v>
      </c>
      <c r="GB67" s="24">
        <f t="shared" si="421"/>
        <v>1</v>
      </c>
      <c r="GC67" s="24" t="e">
        <f t="shared" si="422"/>
        <v>#VALUE!</v>
      </c>
      <c r="GD67" s="24" t="e">
        <f t="shared" si="423"/>
        <v>#VALUE!</v>
      </c>
      <c r="GE67" s="24" t="e">
        <f t="shared" si="424"/>
        <v>#VALUE!</v>
      </c>
      <c r="GF67" s="24">
        <f t="shared" si="425"/>
        <v>0</v>
      </c>
      <c r="GG67" s="24">
        <f t="shared" si="426"/>
        <v>0</v>
      </c>
      <c r="GH67" s="24">
        <f t="shared" si="427"/>
        <v>0</v>
      </c>
      <c r="GI67" s="24">
        <f t="shared" si="428"/>
        <v>0</v>
      </c>
      <c r="GJ67" s="24">
        <f t="shared" si="429"/>
        <v>2</v>
      </c>
      <c r="GK67" s="24">
        <f t="shared" si="430"/>
        <v>2</v>
      </c>
      <c r="GL67" s="24">
        <f t="shared" si="431"/>
        <v>2</v>
      </c>
      <c r="GM67" s="31">
        <f t="shared" si="432"/>
        <v>2</v>
      </c>
      <c r="GN67" s="13"/>
      <c r="GO67" s="12"/>
    </row>
    <row r="68" spans="1:197" s="3" customFormat="1">
      <c r="A68" s="123"/>
      <c r="B68" s="123"/>
      <c r="C68" s="123"/>
      <c r="D68" s="123"/>
      <c r="E68" s="123"/>
      <c r="F68" s="123"/>
      <c r="G68" s="123"/>
      <c r="H68" s="123"/>
      <c r="I68" s="123"/>
      <c r="J68" s="123"/>
      <c r="K68" s="123"/>
      <c r="L68" s="123"/>
      <c r="M68" s="56"/>
      <c r="N68" s="123"/>
      <c r="O68" s="123"/>
      <c r="P68" s="123"/>
      <c r="Q68" s="56"/>
      <c r="R68" s="123"/>
      <c r="S68" s="123"/>
      <c r="T68" s="123"/>
      <c r="U68" s="56"/>
      <c r="V68" s="123"/>
      <c r="W68" s="123"/>
      <c r="X68" s="56"/>
      <c r="Y68" s="123"/>
      <c r="Z68" s="123"/>
      <c r="AA68" s="123"/>
      <c r="AB68" s="56"/>
      <c r="AC68" s="123"/>
      <c r="AD68" s="123"/>
      <c r="AE68" s="123"/>
      <c r="AF68" s="56"/>
      <c r="AG68" s="123"/>
      <c r="AH68" s="123"/>
      <c r="AI68" s="56"/>
      <c r="AJ68" s="123"/>
      <c r="AK68" s="123"/>
      <c r="AL68" s="56"/>
      <c r="AM68" s="123"/>
      <c r="AN68" s="123"/>
      <c r="AO68" s="123"/>
      <c r="AP68" s="123"/>
      <c r="AQ68" s="123"/>
      <c r="AR68" s="56"/>
      <c r="AS68" s="123"/>
      <c r="AT68" s="123"/>
      <c r="AU68" s="123"/>
      <c r="AV68" s="123"/>
      <c r="AW68" s="123"/>
      <c r="AX68" s="123"/>
      <c r="AY68" s="56"/>
      <c r="AZ68" s="123"/>
      <c r="BA68" s="123"/>
      <c r="BB68" s="123"/>
      <c r="BC68" s="124"/>
      <c r="BD68" s="8"/>
      <c r="BE68" s="8"/>
      <c r="BP68" s="8"/>
      <c r="BQ68" s="20" t="str">
        <f t="shared" ref="BQ68:BQ73" si="435">BQ67</f>
        <v/>
      </c>
      <c r="BR68" s="20" t="str">
        <f>BS64</f>
        <v/>
      </c>
      <c r="BS68" s="20" t="str">
        <f>BS67</f>
        <v/>
      </c>
      <c r="BT68" s="22" t="str">
        <f t="shared" si="31"/>
        <v/>
      </c>
      <c r="BU68" s="20" t="str">
        <f t="shared" ref="BU68:BU73" si="436">BU67</f>
        <v/>
      </c>
      <c r="BV68" s="20" t="str">
        <f t="shared" ref="BV68:BX73" si="437">BV67</f>
        <v/>
      </c>
      <c r="BW68" s="20" t="str">
        <f t="shared" si="437"/>
        <v/>
      </c>
      <c r="BX68" s="22" t="str">
        <f>IF(FV68=FALSE,J68,"")</f>
        <v/>
      </c>
      <c r="BY68" s="20" t="str">
        <f t="shared" ref="BY68:BZ73" si="438">BY67</f>
        <v/>
      </c>
      <c r="BZ68" s="20" t="str">
        <f t="shared" si="438"/>
        <v/>
      </c>
      <c r="CA68" s="18"/>
      <c r="CB68" s="3" t="str">
        <f>CB66</f>
        <v/>
      </c>
      <c r="CC68" s="3" t="str">
        <f>CC66</f>
        <v/>
      </c>
      <c r="CD68" s="3" t="str">
        <f>CD66</f>
        <v/>
      </c>
      <c r="CE68" s="3" t="str">
        <f t="shared" ref="CE68:CG69" si="439">CE67</f>
        <v/>
      </c>
      <c r="CF68" s="3" t="str">
        <f t="shared" si="439"/>
        <v/>
      </c>
      <c r="CG68" s="3" t="str">
        <f t="shared" si="439"/>
        <v/>
      </c>
      <c r="CH68" s="3" t="str">
        <f t="shared" si="416"/>
        <v/>
      </c>
      <c r="CI68" s="8"/>
      <c r="CJ68" s="3" t="str">
        <f>CJ66</f>
        <v/>
      </c>
      <c r="CK68" s="3" t="str">
        <f>CK66</f>
        <v/>
      </c>
      <c r="CL68" s="3" t="str">
        <f>CL67</f>
        <v/>
      </c>
      <c r="CM68" s="3" t="str">
        <f>CM67</f>
        <v/>
      </c>
      <c r="CN68" s="8"/>
      <c r="CO68" s="3" t="str">
        <f>CO66</f>
        <v/>
      </c>
      <c r="CP68" s="3" t="str">
        <f>CP66</f>
        <v/>
      </c>
      <c r="CQ68" s="3" t="str">
        <f>CQ67</f>
        <v/>
      </c>
      <c r="CR68" s="3" t="str">
        <f>CR67</f>
        <v/>
      </c>
      <c r="CS68" s="8"/>
      <c r="CT68" s="3" t="str">
        <f>CT66</f>
        <v/>
      </c>
      <c r="CU68" s="3" t="str">
        <f>CU66</f>
        <v/>
      </c>
      <c r="CV68" s="3" t="str">
        <f>CV67</f>
        <v/>
      </c>
      <c r="CW68" s="3" t="str">
        <f>CW67</f>
        <v/>
      </c>
      <c r="CX68" s="8"/>
      <c r="CY68" s="3" t="str">
        <f>CY66</f>
        <v/>
      </c>
      <c r="CZ68" s="3" t="str">
        <f>CZ66</f>
        <v/>
      </c>
      <c r="DA68" s="3" t="str">
        <f>DA66</f>
        <v/>
      </c>
      <c r="DB68" s="3" t="str">
        <f t="shared" ref="DB68:DE69" si="440">DB67</f>
        <v/>
      </c>
      <c r="DC68" s="3" t="str">
        <f t="shared" si="440"/>
        <v/>
      </c>
      <c r="DD68" s="3" t="str">
        <f t="shared" si="440"/>
        <v/>
      </c>
      <c r="DE68" s="3" t="str">
        <f t="shared" si="440"/>
        <v/>
      </c>
      <c r="DF68" s="3" t="str">
        <f t="shared" si="433"/>
        <v/>
      </c>
      <c r="DG68" s="3" t="str">
        <f t="shared" si="417"/>
        <v/>
      </c>
      <c r="DH68" s="8"/>
      <c r="DI68" s="3" t="str">
        <f>DI66</f>
        <v/>
      </c>
      <c r="DJ68" s="3" t="str">
        <f>DJ66</f>
        <v/>
      </c>
      <c r="DK68" s="3" t="str">
        <f>DK66</f>
        <v/>
      </c>
      <c r="DL68" s="3" t="str">
        <f>DL66</f>
        <v/>
      </c>
      <c r="DM68" s="3" t="str">
        <f t="shared" ref="DM68:DP69" si="441">DM67</f>
        <v/>
      </c>
      <c r="DN68" s="3" t="str">
        <f t="shared" si="441"/>
        <v/>
      </c>
      <c r="DO68" s="3" t="str">
        <f t="shared" si="441"/>
        <v/>
      </c>
      <c r="DP68" s="3" t="str">
        <f t="shared" si="441"/>
        <v/>
      </c>
      <c r="DQ68" s="3" t="str">
        <f t="shared" si="434"/>
        <v/>
      </c>
      <c r="DR68" s="3" t="str">
        <f t="shared" si="434"/>
        <v/>
      </c>
      <c r="DS68" s="3" t="str">
        <f t="shared" si="418"/>
        <v/>
      </c>
      <c r="DT68" s="8"/>
      <c r="DU68" s="3" t="str">
        <f>DU66</f>
        <v/>
      </c>
      <c r="DV68" s="3" t="str">
        <f>DV66</f>
        <v/>
      </c>
      <c r="DW68" s="3" t="str">
        <f>DW66</f>
        <v/>
      </c>
      <c r="DX68" s="3" t="str">
        <f>DX66</f>
        <v/>
      </c>
      <c r="DY68" s="3" t="str">
        <f t="shared" ref="DY68:EB69" si="442">DY67</f>
        <v/>
      </c>
      <c r="DZ68" s="3" t="str">
        <f t="shared" si="442"/>
        <v/>
      </c>
      <c r="EA68" s="3" t="str">
        <f t="shared" si="442"/>
        <v/>
      </c>
      <c r="EB68" s="3" t="str">
        <f t="shared" si="442"/>
        <v/>
      </c>
      <c r="EC68" s="3" t="str">
        <f t="shared" si="419"/>
        <v/>
      </c>
      <c r="ED68" s="8"/>
      <c r="EE68" s="28" t="s">
        <v>277</v>
      </c>
      <c r="EF68" s="28" t="s">
        <v>277</v>
      </c>
      <c r="EG68" s="28" t="s">
        <v>277</v>
      </c>
      <c r="EH68" s="28" t="s">
        <v>277</v>
      </c>
      <c r="EI68" s="28" t="s">
        <v>277</v>
      </c>
      <c r="EJ68" s="28" t="s">
        <v>277</v>
      </c>
      <c r="EK68" s="28" t="s">
        <v>277</v>
      </c>
      <c r="EL68" s="28" t="s">
        <v>277</v>
      </c>
      <c r="EM68" s="28" t="s">
        <v>277</v>
      </c>
      <c r="EN68" s="28" t="s">
        <v>277</v>
      </c>
      <c r="EO68" s="8"/>
      <c r="EP68" s="9"/>
      <c r="EQ68" s="16" t="str">
        <f>IF(FD68&gt;0, (N68+Y68+R68+AC68), "")</f>
        <v/>
      </c>
      <c r="ER68" s="26" t="str">
        <f>IF(FD68&gt;0,FE68,"")</f>
        <v/>
      </c>
      <c r="ES68" s="16" t="str">
        <f>IF(FD68&gt;0, (P68+AA68+T68+AE68), "")</f>
        <v/>
      </c>
      <c r="ET68" s="16">
        <f>FO68+FP68+FQ68+FR68+FS68+FT68+FU68</f>
        <v>0</v>
      </c>
      <c r="EU68" s="13"/>
      <c r="EV68" s="12" t="b">
        <f t="shared" si="361"/>
        <v>1</v>
      </c>
      <c r="EW68" s="3" t="b">
        <f t="shared" si="362"/>
        <v>1</v>
      </c>
      <c r="EX68" s="3" t="b">
        <f t="shared" si="363"/>
        <v>1</v>
      </c>
      <c r="EY68" s="3" t="b">
        <f t="shared" si="364"/>
        <v>1</v>
      </c>
      <c r="EZ68" s="3">
        <f t="shared" si="307"/>
        <v>0</v>
      </c>
      <c r="FA68" s="3">
        <f t="shared" si="308"/>
        <v>0</v>
      </c>
      <c r="FB68" s="3">
        <f t="shared" si="309"/>
        <v>0</v>
      </c>
      <c r="FC68" s="3">
        <f t="shared" si="310"/>
        <v>0</v>
      </c>
      <c r="FD68" s="3">
        <f t="shared" si="311"/>
        <v>0</v>
      </c>
      <c r="FE68" s="3" t="e">
        <f t="shared" si="312"/>
        <v>#VALUE!</v>
      </c>
      <c r="FF68" s="3">
        <f t="shared" si="365"/>
        <v>0</v>
      </c>
      <c r="FG68" s="3">
        <f t="shared" si="366"/>
        <v>0</v>
      </c>
      <c r="FH68" s="3" t="e">
        <f t="shared" si="344"/>
        <v>#VALUE!</v>
      </c>
      <c r="FI68" s="3" t="b">
        <f t="shared" si="367"/>
        <v>1</v>
      </c>
      <c r="FJ68" s="3" t="b">
        <f t="shared" si="368"/>
        <v>1</v>
      </c>
      <c r="FK68" s="3" t="b">
        <f t="shared" si="369"/>
        <v>1</v>
      </c>
      <c r="FL68" s="3" t="b">
        <f t="shared" si="370"/>
        <v>1</v>
      </c>
      <c r="FM68" s="3" t="b">
        <f t="shared" si="371"/>
        <v>1</v>
      </c>
      <c r="FN68" s="3" t="b">
        <f t="shared" si="372"/>
        <v>1</v>
      </c>
      <c r="FO68" s="3">
        <f t="shared" si="313"/>
        <v>0</v>
      </c>
      <c r="FP68" s="3">
        <f t="shared" si="314"/>
        <v>0</v>
      </c>
      <c r="FQ68" s="3">
        <f t="shared" si="315"/>
        <v>0</v>
      </c>
      <c r="FR68" s="3">
        <f t="shared" si="316"/>
        <v>0</v>
      </c>
      <c r="FS68" s="3">
        <f t="shared" si="317"/>
        <v>0</v>
      </c>
      <c r="FT68" s="3">
        <f t="shared" si="318"/>
        <v>0</v>
      </c>
      <c r="FU68" s="3">
        <f t="shared" si="319"/>
        <v>0</v>
      </c>
      <c r="FV68" s="21" t="b">
        <f t="shared" ref="FV68:FV103" si="443">ISBLANK(B68)</f>
        <v>1</v>
      </c>
      <c r="FW68" s="24">
        <f t="shared" si="420"/>
        <v>1</v>
      </c>
      <c r="FX68" s="24">
        <f t="shared" si="258"/>
        <v>0</v>
      </c>
      <c r="FY68" s="29" t="e">
        <f t="shared" si="259"/>
        <v>#VALUE!</v>
      </c>
      <c r="FZ68" s="24" t="e">
        <f t="shared" si="260"/>
        <v>#VALUE!</v>
      </c>
      <c r="GA68" s="24" t="e">
        <f t="shared" si="261"/>
        <v>#VALUE!</v>
      </c>
      <c r="GB68" s="24">
        <f t="shared" si="421"/>
        <v>1</v>
      </c>
      <c r="GC68" s="24" t="e">
        <f t="shared" si="422"/>
        <v>#VALUE!</v>
      </c>
      <c r="GD68" s="24" t="e">
        <f t="shared" si="423"/>
        <v>#VALUE!</v>
      </c>
      <c r="GE68" s="24" t="e">
        <f t="shared" si="424"/>
        <v>#VALUE!</v>
      </c>
      <c r="GF68" s="24">
        <f t="shared" si="425"/>
        <v>0</v>
      </c>
      <c r="GG68" s="24">
        <f t="shared" si="426"/>
        <v>0</v>
      </c>
      <c r="GH68" s="24">
        <f t="shared" si="427"/>
        <v>0</v>
      </c>
      <c r="GI68" s="24">
        <f t="shared" si="428"/>
        <v>0</v>
      </c>
      <c r="GJ68" s="24">
        <f t="shared" si="429"/>
        <v>2</v>
      </c>
      <c r="GK68" s="24">
        <f t="shared" si="430"/>
        <v>2</v>
      </c>
      <c r="GL68" s="24">
        <f t="shared" si="431"/>
        <v>2</v>
      </c>
      <c r="GM68" s="31">
        <f t="shared" si="432"/>
        <v>2</v>
      </c>
      <c r="GN68" s="13"/>
      <c r="GO68" s="12"/>
    </row>
    <row r="69" spans="1:197" s="3" customFormat="1">
      <c r="A69" s="115" t="s">
        <v>279</v>
      </c>
      <c r="B69" s="115" t="s">
        <v>279</v>
      </c>
      <c r="C69" s="115" t="s">
        <v>279</v>
      </c>
      <c r="D69" s="115" t="s">
        <v>279</v>
      </c>
      <c r="E69" s="115" t="s">
        <v>279</v>
      </c>
      <c r="F69" s="115" t="s">
        <v>279</v>
      </c>
      <c r="G69" s="115" t="s">
        <v>279</v>
      </c>
      <c r="H69" s="115"/>
      <c r="I69" s="115"/>
      <c r="J69" s="115" t="s">
        <v>279</v>
      </c>
      <c r="K69" s="115" t="s">
        <v>279</v>
      </c>
      <c r="L69" s="115" t="s">
        <v>279</v>
      </c>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116"/>
      <c r="BD69" s="8"/>
      <c r="BE69" s="8"/>
      <c r="BP69" s="8"/>
      <c r="BQ69" s="20" t="str">
        <f t="shared" si="435"/>
        <v/>
      </c>
      <c r="BR69" s="20" t="str">
        <f>BS66</f>
        <v/>
      </c>
      <c r="BS69" s="20" t="str">
        <f>BS67</f>
        <v/>
      </c>
      <c r="BT69" s="22" t="str">
        <f t="shared" ref="BT69:BT103" si="444">IF(BR69="", "", BR69&amp;" versus "&amp;BS69)</f>
        <v/>
      </c>
      <c r="BU69" s="20" t="str">
        <f t="shared" si="436"/>
        <v/>
      </c>
      <c r="BV69" s="20" t="str">
        <f t="shared" si="437"/>
        <v/>
      </c>
      <c r="BW69" s="20" t="str">
        <f t="shared" si="437"/>
        <v/>
      </c>
      <c r="BX69" s="22" t="str">
        <f>BX68</f>
        <v/>
      </c>
      <c r="BY69" s="20" t="str">
        <f t="shared" si="438"/>
        <v/>
      </c>
      <c r="BZ69" s="20" t="str">
        <f t="shared" si="438"/>
        <v/>
      </c>
      <c r="CA69" s="18"/>
      <c r="CB69" s="3" t="str">
        <f>CE65</f>
        <v/>
      </c>
      <c r="CC69" s="3" t="str">
        <f>CF65</f>
        <v/>
      </c>
      <c r="CD69" s="3" t="str">
        <f>CG65</f>
        <v/>
      </c>
      <c r="CE69" s="3" t="str">
        <f t="shared" si="439"/>
        <v/>
      </c>
      <c r="CF69" s="3" t="str">
        <f t="shared" si="439"/>
        <v/>
      </c>
      <c r="CG69" s="3" t="str">
        <f t="shared" si="439"/>
        <v/>
      </c>
      <c r="CH69" s="3" t="str">
        <f t="shared" si="416"/>
        <v/>
      </c>
      <c r="CI69" s="8"/>
      <c r="CJ69" s="3" t="str">
        <f>CL65</f>
        <v/>
      </c>
      <c r="CK69" s="3" t="str">
        <f>CM65</f>
        <v/>
      </c>
      <c r="CL69" s="3" t="str">
        <f>CL68</f>
        <v/>
      </c>
      <c r="CM69" s="3" t="str">
        <f>CM68</f>
        <v/>
      </c>
      <c r="CN69" s="8"/>
      <c r="CO69" s="3" t="str">
        <f>CQ65</f>
        <v/>
      </c>
      <c r="CP69" s="3" t="str">
        <f>CR65</f>
        <v/>
      </c>
      <c r="CQ69" s="3" t="str">
        <f>CQ68</f>
        <v/>
      </c>
      <c r="CR69" s="3" t="str">
        <f>CR68</f>
        <v/>
      </c>
      <c r="CS69" s="8"/>
      <c r="CT69" s="3" t="str">
        <f>CV65</f>
        <v/>
      </c>
      <c r="CU69" s="3" t="str">
        <f>CW65</f>
        <v/>
      </c>
      <c r="CV69" s="3" t="str">
        <f>CV68</f>
        <v/>
      </c>
      <c r="CW69" s="3" t="str">
        <f>CW68</f>
        <v/>
      </c>
      <c r="CX69" s="8"/>
      <c r="CY69" s="3" t="str">
        <f>DB65</f>
        <v/>
      </c>
      <c r="CZ69" s="3" t="str">
        <f>DC65</f>
        <v/>
      </c>
      <c r="DA69" s="3" t="str">
        <f>DD65</f>
        <v/>
      </c>
      <c r="DB69" s="3" t="str">
        <f t="shared" si="440"/>
        <v/>
      </c>
      <c r="DC69" s="3" t="str">
        <f t="shared" si="440"/>
        <v/>
      </c>
      <c r="DD69" s="3" t="str">
        <f t="shared" si="440"/>
        <v/>
      </c>
      <c r="DE69" s="3" t="str">
        <f t="shared" si="440"/>
        <v/>
      </c>
      <c r="DF69" s="3" t="str">
        <f t="shared" si="433"/>
        <v/>
      </c>
      <c r="DG69" s="3" t="str">
        <f t="shared" si="417"/>
        <v/>
      </c>
      <c r="DH69" s="8"/>
      <c r="DI69" s="3" t="str">
        <f>DM65</f>
        <v/>
      </c>
      <c r="DJ69" s="3" t="str">
        <f>DN65</f>
        <v/>
      </c>
      <c r="DK69" s="3" t="str">
        <f>DO65</f>
        <v/>
      </c>
      <c r="DL69" s="3" t="str">
        <f>DP65</f>
        <v/>
      </c>
      <c r="DM69" s="3" t="str">
        <f t="shared" si="441"/>
        <v/>
      </c>
      <c r="DN69" s="3" t="str">
        <f t="shared" si="441"/>
        <v/>
      </c>
      <c r="DO69" s="3" t="str">
        <f t="shared" si="441"/>
        <v/>
      </c>
      <c r="DP69" s="3" t="str">
        <f t="shared" si="441"/>
        <v/>
      </c>
      <c r="DQ69" s="3" t="str">
        <f t="shared" si="434"/>
        <v/>
      </c>
      <c r="DR69" s="3" t="str">
        <f t="shared" si="434"/>
        <v/>
      </c>
      <c r="DS69" s="3" t="str">
        <f t="shared" si="418"/>
        <v/>
      </c>
      <c r="DT69" s="8"/>
      <c r="DU69" s="3" t="str">
        <f>DY66</f>
        <v/>
      </c>
      <c r="DV69" s="3" t="str">
        <f>DZ66</f>
        <v/>
      </c>
      <c r="DW69" s="3" t="str">
        <f>EA66</f>
        <v/>
      </c>
      <c r="DX69" s="3" t="str">
        <f>EB66</f>
        <v/>
      </c>
      <c r="DY69" s="3" t="str">
        <f t="shared" si="442"/>
        <v/>
      </c>
      <c r="DZ69" s="3" t="str">
        <f t="shared" si="442"/>
        <v/>
      </c>
      <c r="EA69" s="3" t="str">
        <f t="shared" si="442"/>
        <v/>
      </c>
      <c r="EB69" s="3" t="str">
        <f t="shared" si="442"/>
        <v/>
      </c>
      <c r="EC69" s="3" t="str">
        <f t="shared" si="419"/>
        <v/>
      </c>
      <c r="ED69" s="8"/>
      <c r="EE69" s="28" t="s">
        <v>277</v>
      </c>
      <c r="EF69" s="28" t="s">
        <v>277</v>
      </c>
      <c r="EG69" s="28" t="s">
        <v>277</v>
      </c>
      <c r="EH69" s="28" t="s">
        <v>277</v>
      </c>
      <c r="EI69" s="28" t="s">
        <v>277</v>
      </c>
      <c r="EJ69" s="28" t="s">
        <v>277</v>
      </c>
      <c r="EK69" s="28" t="s">
        <v>277</v>
      </c>
      <c r="EL69" s="28" t="s">
        <v>277</v>
      </c>
      <c r="EM69" s="28" t="s">
        <v>277</v>
      </c>
      <c r="EN69" s="28" t="s">
        <v>277</v>
      </c>
      <c r="EO69" s="8"/>
      <c r="EP69" s="9"/>
      <c r="EQ69" s="16" t="str">
        <f>EQ68</f>
        <v/>
      </c>
      <c r="ER69" s="16" t="str">
        <f>ER68</f>
        <v/>
      </c>
      <c r="ES69" s="16" t="str">
        <f>ES68</f>
        <v/>
      </c>
      <c r="ET69" s="16">
        <f>ET68</f>
        <v>0</v>
      </c>
      <c r="EU69" s="13"/>
      <c r="EV69" s="12" t="b">
        <f t="shared" si="361"/>
        <v>1</v>
      </c>
      <c r="EW69" s="3" t="b">
        <f t="shared" si="362"/>
        <v>1</v>
      </c>
      <c r="EX69" s="3" t="b">
        <f t="shared" si="363"/>
        <v>1</v>
      </c>
      <c r="EY69" s="3" t="b">
        <f t="shared" si="364"/>
        <v>1</v>
      </c>
      <c r="EZ69" s="3">
        <f t="shared" si="307"/>
        <v>0</v>
      </c>
      <c r="FA69" s="3">
        <f t="shared" si="308"/>
        <v>0</v>
      </c>
      <c r="FB69" s="3">
        <f t="shared" si="309"/>
        <v>0</v>
      </c>
      <c r="FC69" s="3">
        <f t="shared" si="310"/>
        <v>0</v>
      </c>
      <c r="FD69" s="3">
        <f t="shared" si="311"/>
        <v>0</v>
      </c>
      <c r="FE69" s="3" t="e">
        <f t="shared" si="312"/>
        <v>#VALUE!</v>
      </c>
      <c r="FF69" s="3">
        <f t="shared" si="365"/>
        <v>0</v>
      </c>
      <c r="FG69" s="3">
        <f t="shared" si="366"/>
        <v>0</v>
      </c>
      <c r="FH69" s="3" t="e">
        <f t="shared" si="344"/>
        <v>#VALUE!</v>
      </c>
      <c r="FI69" s="3" t="b">
        <f t="shared" si="367"/>
        <v>1</v>
      </c>
      <c r="FJ69" s="3" t="b">
        <f t="shared" si="368"/>
        <v>1</v>
      </c>
      <c r="FK69" s="3" t="b">
        <f t="shared" si="369"/>
        <v>1</v>
      </c>
      <c r="FL69" s="3" t="b">
        <f t="shared" si="370"/>
        <v>1</v>
      </c>
      <c r="FM69" s="3" t="b">
        <f t="shared" si="371"/>
        <v>1</v>
      </c>
      <c r="FN69" s="3" t="b">
        <f t="shared" si="372"/>
        <v>1</v>
      </c>
      <c r="FO69" s="3">
        <f t="shared" si="313"/>
        <v>0</v>
      </c>
      <c r="FP69" s="3">
        <f t="shared" si="314"/>
        <v>0</v>
      </c>
      <c r="FQ69" s="3">
        <f t="shared" si="315"/>
        <v>0</v>
      </c>
      <c r="FR69" s="3">
        <f t="shared" si="316"/>
        <v>0</v>
      </c>
      <c r="FS69" s="3">
        <f t="shared" si="317"/>
        <v>0</v>
      </c>
      <c r="FT69" s="3">
        <f t="shared" si="318"/>
        <v>0</v>
      </c>
      <c r="FU69" s="3">
        <f t="shared" si="319"/>
        <v>0</v>
      </c>
      <c r="FV69" s="21" t="b">
        <f t="shared" si="443"/>
        <v>0</v>
      </c>
      <c r="FW69" s="24">
        <f t="shared" si="420"/>
        <v>1</v>
      </c>
      <c r="FX69" s="24">
        <f t="shared" si="258"/>
        <v>0</v>
      </c>
      <c r="FY69" s="29" t="e">
        <f t="shared" si="259"/>
        <v>#VALUE!</v>
      </c>
      <c r="FZ69" s="24" t="e">
        <f t="shared" si="260"/>
        <v>#VALUE!</v>
      </c>
      <c r="GA69" s="24" t="e">
        <f t="shared" si="261"/>
        <v>#VALUE!</v>
      </c>
      <c r="GB69" s="24">
        <f t="shared" si="421"/>
        <v>1</v>
      </c>
      <c r="GC69" s="24" t="e">
        <f t="shared" si="422"/>
        <v>#VALUE!</v>
      </c>
      <c r="GD69" s="24" t="e">
        <f t="shared" si="423"/>
        <v>#VALUE!</v>
      </c>
      <c r="GE69" s="24" t="e">
        <f t="shared" si="424"/>
        <v>#VALUE!</v>
      </c>
      <c r="GF69" s="24">
        <f t="shared" si="425"/>
        <v>0</v>
      </c>
      <c r="GG69" s="24">
        <f t="shared" si="426"/>
        <v>0</v>
      </c>
      <c r="GH69" s="24">
        <f t="shared" si="427"/>
        <v>0</v>
      </c>
      <c r="GI69" s="24">
        <f t="shared" si="428"/>
        <v>0</v>
      </c>
      <c r="GJ69" s="24">
        <f t="shared" si="429"/>
        <v>2</v>
      </c>
      <c r="GK69" s="24">
        <f t="shared" si="430"/>
        <v>2</v>
      </c>
      <c r="GL69" s="24">
        <f t="shared" si="431"/>
        <v>2</v>
      </c>
      <c r="GM69" s="31">
        <f t="shared" si="432"/>
        <v>2</v>
      </c>
      <c r="GN69" s="13"/>
      <c r="GO69" s="12"/>
    </row>
    <row r="70" spans="1:197" s="3" customFormat="1">
      <c r="A70" s="115" t="s">
        <v>279</v>
      </c>
      <c r="B70" s="115" t="s">
        <v>279</v>
      </c>
      <c r="C70" s="115" t="s">
        <v>279</v>
      </c>
      <c r="D70" s="115" t="s">
        <v>279</v>
      </c>
      <c r="E70" s="115" t="s">
        <v>279</v>
      </c>
      <c r="F70" s="115" t="s">
        <v>279</v>
      </c>
      <c r="G70" s="115" t="s">
        <v>279</v>
      </c>
      <c r="H70" s="115"/>
      <c r="I70" s="115"/>
      <c r="J70" s="115" t="s">
        <v>279</v>
      </c>
      <c r="K70" s="115" t="s">
        <v>279</v>
      </c>
      <c r="L70" s="115" t="s">
        <v>279</v>
      </c>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116"/>
      <c r="BD70" s="8"/>
      <c r="BE70" s="8"/>
      <c r="BP70" s="8"/>
      <c r="BQ70" s="20" t="str">
        <f t="shared" si="435"/>
        <v/>
      </c>
      <c r="BR70" s="20" t="str">
        <f>BR67</f>
        <v/>
      </c>
      <c r="BS70" s="20" t="str">
        <f>IF(FV64=FALSE,C68,"")</f>
        <v/>
      </c>
      <c r="BT70" s="22" t="str">
        <f t="shared" si="444"/>
        <v/>
      </c>
      <c r="BU70" s="20" t="str">
        <f t="shared" si="436"/>
        <v/>
      </c>
      <c r="BV70" s="20" t="str">
        <f t="shared" si="437"/>
        <v/>
      </c>
      <c r="BW70" s="20" t="str">
        <f t="shared" si="437"/>
        <v/>
      </c>
      <c r="BX70" s="22" t="str">
        <f t="shared" si="437"/>
        <v/>
      </c>
      <c r="BY70" s="20" t="str">
        <f t="shared" si="438"/>
        <v/>
      </c>
      <c r="BZ70" s="20" t="str">
        <f t="shared" si="438"/>
        <v/>
      </c>
      <c r="CA70" s="18"/>
      <c r="CB70" s="3" t="str">
        <f t="shared" ref="CB70:CD72" si="445">CB67</f>
        <v/>
      </c>
      <c r="CC70" s="3" t="str">
        <f t="shared" si="445"/>
        <v/>
      </c>
      <c r="CD70" s="3" t="str">
        <f t="shared" si="445"/>
        <v/>
      </c>
      <c r="CE70" s="3" t="str">
        <f>IF(ET70=1, EQ70,"")</f>
        <v/>
      </c>
      <c r="CF70" s="3" t="str">
        <f>IF(ET70=1, ER70,"")</f>
        <v/>
      </c>
      <c r="CG70" s="3" t="str">
        <f>IF(ET70=1, ES70,"")</f>
        <v/>
      </c>
      <c r="CH70" s="3" t="str">
        <f t="shared" si="416"/>
        <v/>
      </c>
      <c r="CI70" s="8"/>
      <c r="CJ70" s="3" t="str">
        <f t="shared" ref="CJ70:CK72" si="446">CJ67</f>
        <v/>
      </c>
      <c r="CK70" s="3" t="str">
        <f t="shared" si="446"/>
        <v/>
      </c>
      <c r="CL70" s="3" t="str">
        <f>IF(ET68=2,V68,"")</f>
        <v/>
      </c>
      <c r="CM70" s="3" t="str">
        <f>IF(ET68=2,W68,"")</f>
        <v/>
      </c>
      <c r="CN70" s="8"/>
      <c r="CO70" s="3" t="str">
        <f t="shared" ref="CO70:CP72" si="447">CO67</f>
        <v/>
      </c>
      <c r="CP70" s="3" t="str">
        <f t="shared" si="447"/>
        <v/>
      </c>
      <c r="CQ70" s="3" t="str">
        <f>IF(ET68=3,AG68,"")</f>
        <v/>
      </c>
      <c r="CR70" s="3" t="str">
        <f>IF(ET68=3,AH68,"")</f>
        <v/>
      </c>
      <c r="CS70" s="8"/>
      <c r="CT70" s="3" t="str">
        <f t="shared" ref="CT70:CU72" si="448">CT67</f>
        <v/>
      </c>
      <c r="CU70" s="3" t="str">
        <f t="shared" si="448"/>
        <v/>
      </c>
      <c r="CV70" s="3" t="str">
        <f>IF(ET68=4,AJ68,"")</f>
        <v/>
      </c>
      <c r="CW70" s="3" t="str">
        <f>IF(ET68=4,AK68,"")</f>
        <v/>
      </c>
      <c r="CX70" s="8"/>
      <c r="CY70" s="3" t="str">
        <f t="shared" ref="CY70:DA72" si="449">CY67</f>
        <v/>
      </c>
      <c r="CZ70" s="3" t="str">
        <f t="shared" si="449"/>
        <v/>
      </c>
      <c r="DA70" s="3" t="str">
        <f t="shared" si="449"/>
        <v/>
      </c>
      <c r="DB70" s="3" t="str">
        <f>IF(ET68=5,AM68,"")</f>
        <v/>
      </c>
      <c r="DC70" s="3" t="str">
        <f>IF(ET68=5,AN68,"")</f>
        <v/>
      </c>
      <c r="DD70" s="3" t="str">
        <f>IF(ET68=5,AO68,"")</f>
        <v/>
      </c>
      <c r="DE70" s="3" t="str">
        <f>IF(ET68=5,AP68,"")</f>
        <v/>
      </c>
      <c r="DF70" s="3" t="str">
        <f t="shared" si="433"/>
        <v/>
      </c>
      <c r="DG70" s="3" t="str">
        <f t="shared" si="417"/>
        <v/>
      </c>
      <c r="DH70" s="8"/>
      <c r="DI70" s="3" t="str">
        <f t="shared" ref="DI70:DL72" si="450">DI67</f>
        <v/>
      </c>
      <c r="DJ70" s="3" t="str">
        <f t="shared" si="450"/>
        <v/>
      </c>
      <c r="DK70" s="3" t="str">
        <f t="shared" si="450"/>
        <v/>
      </c>
      <c r="DL70" s="3" t="str">
        <f t="shared" si="450"/>
        <v/>
      </c>
      <c r="DM70" s="3" t="str">
        <f>IF(ET68=6,AS68,"")</f>
        <v/>
      </c>
      <c r="DN70" s="3" t="str">
        <f>IF(ET68=6,AT68,"")</f>
        <v/>
      </c>
      <c r="DO70" s="3" t="str">
        <f>IF(ET68=6,AU68,"")</f>
        <v/>
      </c>
      <c r="DP70" s="3" t="str">
        <f>IF(ET68=6,AV68,"")</f>
        <v/>
      </c>
      <c r="DQ70" s="3" t="str">
        <f>DQ69</f>
        <v/>
      </c>
      <c r="DR70" s="3" t="str">
        <f>DR69</f>
        <v/>
      </c>
      <c r="DS70" s="3" t="str">
        <f t="shared" si="418"/>
        <v/>
      </c>
      <c r="DT70" s="8"/>
      <c r="DU70" s="3" t="str">
        <f t="shared" ref="DU70:DX72" si="451">DU67</f>
        <v/>
      </c>
      <c r="DV70" s="3" t="str">
        <f t="shared" si="451"/>
        <v/>
      </c>
      <c r="DW70" s="3" t="str">
        <f t="shared" si="451"/>
        <v/>
      </c>
      <c r="DX70" s="3" t="str">
        <f t="shared" si="451"/>
        <v/>
      </c>
      <c r="DY70" s="3" t="str">
        <f>IF(ET68=7,AZ68,"")</f>
        <v/>
      </c>
      <c r="DZ70" s="3" t="str">
        <f>IF(ET68=7,BA68,"")</f>
        <v/>
      </c>
      <c r="EA70" s="3" t="str">
        <f>IF(ET68=7,BB68,"")</f>
        <v/>
      </c>
      <c r="EB70" s="3" t="str">
        <f>IF(ET68=7,BC68,"")</f>
        <v/>
      </c>
      <c r="EC70" s="3" t="str">
        <f t="shared" si="419"/>
        <v/>
      </c>
      <c r="ED70" s="8"/>
      <c r="EE70" s="28" t="s">
        <v>277</v>
      </c>
      <c r="EF70" s="28" t="s">
        <v>277</v>
      </c>
      <c r="EG70" s="28" t="s">
        <v>277</v>
      </c>
      <c r="EH70" s="28" t="s">
        <v>277</v>
      </c>
      <c r="EI70" s="28" t="s">
        <v>277</v>
      </c>
      <c r="EJ70" s="28" t="s">
        <v>277</v>
      </c>
      <c r="EK70" s="28" t="s">
        <v>277</v>
      </c>
      <c r="EL70" s="28" t="s">
        <v>277</v>
      </c>
      <c r="EM70" s="28" t="s">
        <v>277</v>
      </c>
      <c r="EN70" s="28" t="s">
        <v>277</v>
      </c>
      <c r="EO70" s="8"/>
      <c r="EP70" s="9"/>
      <c r="EQ70" s="16" t="str">
        <f>IF(FD68&gt;0, (N68+Y68+R68+AC68), "")</f>
        <v/>
      </c>
      <c r="ER70" s="26" t="str">
        <f>IF(FD68&gt;0,FE68,"")</f>
        <v/>
      </c>
      <c r="ES70" s="16" t="str">
        <f>IF(FD68&gt;0, (P68+AA68+T68+AE68), "")</f>
        <v/>
      </c>
      <c r="ET70" s="16">
        <f>ET68</f>
        <v>0</v>
      </c>
      <c r="EU70" s="13"/>
      <c r="EV70" s="12" t="b">
        <f t="shared" si="361"/>
        <v>1</v>
      </c>
      <c r="EW70" s="3" t="b">
        <f t="shared" si="362"/>
        <v>1</v>
      </c>
      <c r="EX70" s="3" t="b">
        <f t="shared" si="363"/>
        <v>1</v>
      </c>
      <c r="EY70" s="3" t="b">
        <f t="shared" si="364"/>
        <v>1</v>
      </c>
      <c r="EZ70" s="3">
        <f t="shared" si="307"/>
        <v>0</v>
      </c>
      <c r="FA70" s="3">
        <f t="shared" si="308"/>
        <v>0</v>
      </c>
      <c r="FB70" s="3">
        <f t="shared" si="309"/>
        <v>0</v>
      </c>
      <c r="FC70" s="3">
        <f t="shared" si="310"/>
        <v>0</v>
      </c>
      <c r="FD70" s="3">
        <f t="shared" si="311"/>
        <v>0</v>
      </c>
      <c r="FE70" s="3" t="e">
        <f t="shared" si="312"/>
        <v>#VALUE!</v>
      </c>
      <c r="FF70" s="3">
        <f t="shared" si="365"/>
        <v>0</v>
      </c>
      <c r="FG70" s="3">
        <f t="shared" si="366"/>
        <v>0</v>
      </c>
      <c r="FH70" s="3" t="e">
        <f t="shared" si="344"/>
        <v>#VALUE!</v>
      </c>
      <c r="FI70" s="3" t="b">
        <f t="shared" si="367"/>
        <v>1</v>
      </c>
      <c r="FJ70" s="3" t="b">
        <f t="shared" si="368"/>
        <v>1</v>
      </c>
      <c r="FK70" s="3" t="b">
        <f t="shared" si="369"/>
        <v>1</v>
      </c>
      <c r="FL70" s="3" t="b">
        <f t="shared" si="370"/>
        <v>1</v>
      </c>
      <c r="FM70" s="3" t="b">
        <f t="shared" si="371"/>
        <v>1</v>
      </c>
      <c r="FN70" s="3" t="b">
        <f t="shared" si="372"/>
        <v>1</v>
      </c>
      <c r="FO70" s="3">
        <f t="shared" si="313"/>
        <v>0</v>
      </c>
      <c r="FP70" s="3">
        <f t="shared" si="314"/>
        <v>0</v>
      </c>
      <c r="FQ70" s="3">
        <f t="shared" si="315"/>
        <v>0</v>
      </c>
      <c r="FR70" s="3">
        <f t="shared" si="316"/>
        <v>0</v>
      </c>
      <c r="FS70" s="3">
        <f t="shared" si="317"/>
        <v>0</v>
      </c>
      <c r="FT70" s="3">
        <f t="shared" si="318"/>
        <v>0</v>
      </c>
      <c r="FU70" s="3">
        <f t="shared" si="319"/>
        <v>0</v>
      </c>
      <c r="FV70" s="21" t="b">
        <f t="shared" si="443"/>
        <v>0</v>
      </c>
      <c r="FW70" s="24">
        <f t="shared" si="420"/>
        <v>1</v>
      </c>
      <c r="FX70" s="24">
        <f t="shared" si="258"/>
        <v>0</v>
      </c>
      <c r="FY70" s="29" t="e">
        <f t="shared" si="259"/>
        <v>#VALUE!</v>
      </c>
      <c r="FZ70" s="24" t="e">
        <f t="shared" si="260"/>
        <v>#VALUE!</v>
      </c>
      <c r="GA70" s="24" t="e">
        <f t="shared" si="261"/>
        <v>#VALUE!</v>
      </c>
      <c r="GB70" s="24">
        <f t="shared" si="421"/>
        <v>1</v>
      </c>
      <c r="GC70" s="24" t="e">
        <f t="shared" si="422"/>
        <v>#VALUE!</v>
      </c>
      <c r="GD70" s="24" t="e">
        <f t="shared" si="423"/>
        <v>#VALUE!</v>
      </c>
      <c r="GE70" s="24" t="e">
        <f t="shared" si="424"/>
        <v>#VALUE!</v>
      </c>
      <c r="GF70" s="24">
        <f t="shared" si="425"/>
        <v>0</v>
      </c>
      <c r="GG70" s="24">
        <f t="shared" si="426"/>
        <v>0</v>
      </c>
      <c r="GH70" s="24">
        <f t="shared" si="427"/>
        <v>0</v>
      </c>
      <c r="GI70" s="24">
        <f t="shared" si="428"/>
        <v>0</v>
      </c>
      <c r="GJ70" s="24">
        <f t="shared" si="429"/>
        <v>2</v>
      </c>
      <c r="GK70" s="24">
        <f t="shared" si="430"/>
        <v>2</v>
      </c>
      <c r="GL70" s="24">
        <f t="shared" si="431"/>
        <v>2</v>
      </c>
      <c r="GM70" s="31">
        <f t="shared" si="432"/>
        <v>2</v>
      </c>
      <c r="GN70" s="13"/>
      <c r="GO70" s="12"/>
    </row>
    <row r="71" spans="1:197" s="3" customFormat="1">
      <c r="A71" s="115" t="s">
        <v>279</v>
      </c>
      <c r="B71" s="115" t="s">
        <v>279</v>
      </c>
      <c r="C71" s="115" t="s">
        <v>279</v>
      </c>
      <c r="D71" s="115" t="s">
        <v>279</v>
      </c>
      <c r="E71" s="115" t="s">
        <v>279</v>
      </c>
      <c r="F71" s="115" t="s">
        <v>279</v>
      </c>
      <c r="G71" s="115" t="s">
        <v>279</v>
      </c>
      <c r="H71" s="115"/>
      <c r="I71" s="115"/>
      <c r="J71" s="115" t="s">
        <v>279</v>
      </c>
      <c r="K71" s="115" t="s">
        <v>279</v>
      </c>
      <c r="L71" s="115" t="s">
        <v>279</v>
      </c>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116"/>
      <c r="BD71" s="8"/>
      <c r="BE71" s="8"/>
      <c r="BP71" s="8"/>
      <c r="BQ71" s="20" t="str">
        <f t="shared" si="435"/>
        <v/>
      </c>
      <c r="BR71" s="20" t="str">
        <f>BR68</f>
        <v/>
      </c>
      <c r="BS71" s="20" t="str">
        <f>BS70</f>
        <v/>
      </c>
      <c r="BT71" s="22" t="str">
        <f t="shared" si="444"/>
        <v/>
      </c>
      <c r="BU71" s="20" t="str">
        <f t="shared" si="436"/>
        <v/>
      </c>
      <c r="BV71" s="20" t="str">
        <f t="shared" si="437"/>
        <v/>
      </c>
      <c r="BW71" s="20" t="str">
        <f t="shared" si="437"/>
        <v/>
      </c>
      <c r="BX71" s="22" t="str">
        <f t="shared" si="437"/>
        <v/>
      </c>
      <c r="BY71" s="20" t="str">
        <f t="shared" si="438"/>
        <v/>
      </c>
      <c r="BZ71" s="20" t="str">
        <f t="shared" si="438"/>
        <v/>
      </c>
      <c r="CA71" s="18"/>
      <c r="CB71" s="3" t="str">
        <f t="shared" si="445"/>
        <v/>
      </c>
      <c r="CC71" s="3" t="str">
        <f t="shared" si="445"/>
        <v/>
      </c>
      <c r="CD71" s="3" t="str">
        <f t="shared" si="445"/>
        <v/>
      </c>
      <c r="CE71" s="3" t="str">
        <f t="shared" ref="CE71:CG73" si="452">CE70</f>
        <v/>
      </c>
      <c r="CF71" s="3" t="str">
        <f t="shared" si="452"/>
        <v/>
      </c>
      <c r="CG71" s="3" t="str">
        <f t="shared" si="452"/>
        <v/>
      </c>
      <c r="CH71" s="3" t="str">
        <f t="shared" si="416"/>
        <v/>
      </c>
      <c r="CI71" s="8"/>
      <c r="CJ71" s="3" t="str">
        <f t="shared" si="446"/>
        <v/>
      </c>
      <c r="CK71" s="3" t="str">
        <f t="shared" si="446"/>
        <v/>
      </c>
      <c r="CL71" s="3" t="str">
        <f t="shared" ref="CL71:CM73" si="453">CL70</f>
        <v/>
      </c>
      <c r="CM71" s="3" t="str">
        <f t="shared" si="453"/>
        <v/>
      </c>
      <c r="CN71" s="8"/>
      <c r="CO71" s="3" t="str">
        <f t="shared" si="447"/>
        <v/>
      </c>
      <c r="CP71" s="3" t="str">
        <f t="shared" si="447"/>
        <v/>
      </c>
      <c r="CQ71" s="3" t="str">
        <f t="shared" ref="CQ71:CR73" si="454">CQ70</f>
        <v/>
      </c>
      <c r="CR71" s="3" t="str">
        <f t="shared" si="454"/>
        <v/>
      </c>
      <c r="CS71" s="8"/>
      <c r="CT71" s="3" t="str">
        <f t="shared" si="448"/>
        <v/>
      </c>
      <c r="CU71" s="3" t="str">
        <f t="shared" si="448"/>
        <v/>
      </c>
      <c r="CV71" s="3" t="str">
        <f t="shared" ref="CV71:CW73" si="455">CV70</f>
        <v/>
      </c>
      <c r="CW71" s="3" t="str">
        <f t="shared" si="455"/>
        <v/>
      </c>
      <c r="CX71" s="8"/>
      <c r="CY71" s="3" t="str">
        <f t="shared" si="449"/>
        <v/>
      </c>
      <c r="CZ71" s="3" t="str">
        <f t="shared" si="449"/>
        <v/>
      </c>
      <c r="DA71" s="3" t="str">
        <f t="shared" si="449"/>
        <v/>
      </c>
      <c r="DB71" s="3" t="str">
        <f t="shared" ref="DB71:DE73" si="456">DB70</f>
        <v/>
      </c>
      <c r="DC71" s="3" t="str">
        <f t="shared" si="456"/>
        <v/>
      </c>
      <c r="DD71" s="3" t="str">
        <f t="shared" si="456"/>
        <v/>
      </c>
      <c r="DE71" s="3" t="str">
        <f t="shared" si="456"/>
        <v/>
      </c>
      <c r="DF71" s="3" t="str">
        <f t="shared" si="433"/>
        <v/>
      </c>
      <c r="DG71" s="3" t="str">
        <f t="shared" si="417"/>
        <v/>
      </c>
      <c r="DH71" s="8"/>
      <c r="DI71" s="3" t="str">
        <f t="shared" si="450"/>
        <v/>
      </c>
      <c r="DJ71" s="3" t="str">
        <f t="shared" si="450"/>
        <v/>
      </c>
      <c r="DK71" s="3" t="str">
        <f t="shared" si="450"/>
        <v/>
      </c>
      <c r="DL71" s="3" t="str">
        <f t="shared" si="450"/>
        <v/>
      </c>
      <c r="DM71" s="3" t="str">
        <f t="shared" ref="DM71:DR71" si="457">DM70</f>
        <v/>
      </c>
      <c r="DN71" s="3" t="str">
        <f t="shared" si="457"/>
        <v/>
      </c>
      <c r="DO71" s="3" t="str">
        <f t="shared" si="457"/>
        <v/>
      </c>
      <c r="DP71" s="3" t="str">
        <f t="shared" si="457"/>
        <v/>
      </c>
      <c r="DQ71" s="3" t="str">
        <f t="shared" si="457"/>
        <v/>
      </c>
      <c r="DR71" s="3" t="str">
        <f t="shared" si="457"/>
        <v/>
      </c>
      <c r="DS71" s="3" t="str">
        <f t="shared" si="418"/>
        <v/>
      </c>
      <c r="DT71" s="8"/>
      <c r="DU71" s="3" t="str">
        <f t="shared" si="451"/>
        <v/>
      </c>
      <c r="DV71" s="3" t="str">
        <f t="shared" si="451"/>
        <v/>
      </c>
      <c r="DW71" s="3" t="str">
        <f t="shared" si="451"/>
        <v/>
      </c>
      <c r="DX71" s="3" t="str">
        <f t="shared" si="451"/>
        <v/>
      </c>
      <c r="DY71" s="3" t="str">
        <f t="shared" ref="DY71:EB73" si="458">DY70</f>
        <v/>
      </c>
      <c r="DZ71" s="3" t="str">
        <f t="shared" si="458"/>
        <v/>
      </c>
      <c r="EA71" s="3" t="str">
        <f t="shared" si="458"/>
        <v/>
      </c>
      <c r="EB71" s="3" t="str">
        <f t="shared" si="458"/>
        <v/>
      </c>
      <c r="EC71" s="3" t="str">
        <f t="shared" si="419"/>
        <v/>
      </c>
      <c r="ED71" s="8"/>
      <c r="EE71" s="28" t="s">
        <v>277</v>
      </c>
      <c r="EF71" s="28" t="s">
        <v>277</v>
      </c>
      <c r="EG71" s="28" t="s">
        <v>277</v>
      </c>
      <c r="EH71" s="28" t="s">
        <v>277</v>
      </c>
      <c r="EI71" s="28" t="s">
        <v>277</v>
      </c>
      <c r="EJ71" s="28" t="s">
        <v>277</v>
      </c>
      <c r="EK71" s="28" t="s">
        <v>277</v>
      </c>
      <c r="EL71" s="28" t="s">
        <v>277</v>
      </c>
      <c r="EM71" s="28" t="s">
        <v>277</v>
      </c>
      <c r="EN71" s="28" t="s">
        <v>277</v>
      </c>
      <c r="EO71" s="8"/>
      <c r="EP71" s="9"/>
      <c r="EQ71" s="16" t="str">
        <f t="shared" ref="EQ71:ET73" si="459">EQ70</f>
        <v/>
      </c>
      <c r="ER71" s="16" t="str">
        <f t="shared" si="459"/>
        <v/>
      </c>
      <c r="ES71" s="16" t="str">
        <f t="shared" si="459"/>
        <v/>
      </c>
      <c r="ET71" s="16">
        <f t="shared" si="459"/>
        <v>0</v>
      </c>
      <c r="EU71" s="13"/>
      <c r="EV71" s="12" t="b">
        <f t="shared" si="361"/>
        <v>1</v>
      </c>
      <c r="EW71" s="3" t="b">
        <f t="shared" si="362"/>
        <v>1</v>
      </c>
      <c r="EX71" s="3" t="b">
        <f t="shared" si="363"/>
        <v>1</v>
      </c>
      <c r="EY71" s="3" t="b">
        <f t="shared" si="364"/>
        <v>1</v>
      </c>
      <c r="EZ71" s="3">
        <f t="shared" si="307"/>
        <v>0</v>
      </c>
      <c r="FA71" s="3">
        <f t="shared" si="308"/>
        <v>0</v>
      </c>
      <c r="FB71" s="3">
        <f t="shared" si="309"/>
        <v>0</v>
      </c>
      <c r="FC71" s="3">
        <f t="shared" si="310"/>
        <v>0</v>
      </c>
      <c r="FD71" s="3">
        <f t="shared" si="311"/>
        <v>0</v>
      </c>
      <c r="FE71" s="3" t="e">
        <f t="shared" si="312"/>
        <v>#VALUE!</v>
      </c>
      <c r="FF71" s="3">
        <f t="shared" si="365"/>
        <v>0</v>
      </c>
      <c r="FG71" s="3">
        <f t="shared" si="366"/>
        <v>0</v>
      </c>
      <c r="FH71" s="3" t="e">
        <f t="shared" si="344"/>
        <v>#VALUE!</v>
      </c>
      <c r="FI71" s="3" t="b">
        <f t="shared" si="367"/>
        <v>1</v>
      </c>
      <c r="FJ71" s="3" t="b">
        <f t="shared" si="368"/>
        <v>1</v>
      </c>
      <c r="FK71" s="3" t="b">
        <f t="shared" si="369"/>
        <v>1</v>
      </c>
      <c r="FL71" s="3" t="b">
        <f t="shared" si="370"/>
        <v>1</v>
      </c>
      <c r="FM71" s="3" t="b">
        <f t="shared" si="371"/>
        <v>1</v>
      </c>
      <c r="FN71" s="3" t="b">
        <f t="shared" si="372"/>
        <v>1</v>
      </c>
      <c r="FO71" s="3">
        <f t="shared" si="313"/>
        <v>0</v>
      </c>
      <c r="FP71" s="3">
        <f t="shared" si="314"/>
        <v>0</v>
      </c>
      <c r="FQ71" s="3">
        <f t="shared" si="315"/>
        <v>0</v>
      </c>
      <c r="FR71" s="3">
        <f t="shared" si="316"/>
        <v>0</v>
      </c>
      <c r="FS71" s="3">
        <f t="shared" si="317"/>
        <v>0</v>
      </c>
      <c r="FT71" s="3">
        <f t="shared" si="318"/>
        <v>0</v>
      </c>
      <c r="FU71" s="3">
        <f t="shared" si="319"/>
        <v>0</v>
      </c>
      <c r="FV71" s="21" t="b">
        <f t="shared" si="443"/>
        <v>0</v>
      </c>
      <c r="FW71" s="24">
        <f t="shared" si="420"/>
        <v>1</v>
      </c>
      <c r="FX71" s="24">
        <f t="shared" si="258"/>
        <v>0</v>
      </c>
      <c r="FY71" s="29" t="e">
        <f t="shared" si="259"/>
        <v>#VALUE!</v>
      </c>
      <c r="FZ71" s="24" t="e">
        <f t="shared" si="260"/>
        <v>#VALUE!</v>
      </c>
      <c r="GA71" s="24" t="e">
        <f t="shared" si="261"/>
        <v>#VALUE!</v>
      </c>
      <c r="GB71" s="24">
        <f t="shared" si="421"/>
        <v>1</v>
      </c>
      <c r="GC71" s="24" t="e">
        <f t="shared" si="422"/>
        <v>#VALUE!</v>
      </c>
      <c r="GD71" s="24" t="e">
        <f t="shared" si="423"/>
        <v>#VALUE!</v>
      </c>
      <c r="GE71" s="24" t="e">
        <f t="shared" si="424"/>
        <v>#VALUE!</v>
      </c>
      <c r="GF71" s="24">
        <f t="shared" si="425"/>
        <v>0</v>
      </c>
      <c r="GG71" s="24">
        <f t="shared" si="426"/>
        <v>0</v>
      </c>
      <c r="GH71" s="24">
        <f t="shared" si="427"/>
        <v>0</v>
      </c>
      <c r="GI71" s="24">
        <f t="shared" si="428"/>
        <v>0</v>
      </c>
      <c r="GJ71" s="24">
        <f t="shared" si="429"/>
        <v>2</v>
      </c>
      <c r="GK71" s="24">
        <f t="shared" si="430"/>
        <v>2</v>
      </c>
      <c r="GL71" s="24">
        <f t="shared" si="431"/>
        <v>2</v>
      </c>
      <c r="GM71" s="31">
        <f t="shared" si="432"/>
        <v>2</v>
      </c>
      <c r="GN71" s="13"/>
      <c r="GO71" s="12"/>
    </row>
    <row r="72" spans="1:197" s="3" customFormat="1">
      <c r="A72" s="115" t="s">
        <v>279</v>
      </c>
      <c r="B72" s="115" t="s">
        <v>279</v>
      </c>
      <c r="C72" s="115" t="s">
        <v>279</v>
      </c>
      <c r="D72" s="115" t="s">
        <v>279</v>
      </c>
      <c r="E72" s="115" t="s">
        <v>279</v>
      </c>
      <c r="F72" s="115" t="s">
        <v>279</v>
      </c>
      <c r="G72" s="115" t="s">
        <v>279</v>
      </c>
      <c r="H72" s="115"/>
      <c r="I72" s="115"/>
      <c r="J72" s="115" t="s">
        <v>279</v>
      </c>
      <c r="K72" s="115" t="s">
        <v>279</v>
      </c>
      <c r="L72" s="115" t="s">
        <v>279</v>
      </c>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116"/>
      <c r="BD72" s="8"/>
      <c r="BE72" s="8"/>
      <c r="BP72" s="8"/>
      <c r="BQ72" s="20" t="str">
        <f t="shared" si="435"/>
        <v/>
      </c>
      <c r="BR72" s="20" t="str">
        <f>BR69</f>
        <v/>
      </c>
      <c r="BS72" s="20" t="str">
        <f>BS71</f>
        <v/>
      </c>
      <c r="BT72" s="22" t="str">
        <f t="shared" si="444"/>
        <v/>
      </c>
      <c r="BU72" s="20" t="str">
        <f t="shared" si="436"/>
        <v/>
      </c>
      <c r="BV72" s="20" t="str">
        <f t="shared" si="437"/>
        <v/>
      </c>
      <c r="BW72" s="20" t="str">
        <f t="shared" si="437"/>
        <v/>
      </c>
      <c r="BX72" s="22" t="str">
        <f t="shared" si="437"/>
        <v/>
      </c>
      <c r="BY72" s="20" t="str">
        <f t="shared" si="438"/>
        <v/>
      </c>
      <c r="BZ72" s="20" t="str">
        <f t="shared" si="438"/>
        <v/>
      </c>
      <c r="CA72" s="18"/>
      <c r="CB72" s="3" t="str">
        <f t="shared" si="445"/>
        <v/>
      </c>
      <c r="CC72" s="3" t="str">
        <f t="shared" si="445"/>
        <v/>
      </c>
      <c r="CD72" s="3" t="str">
        <f t="shared" si="445"/>
        <v/>
      </c>
      <c r="CE72" s="3" t="str">
        <f t="shared" si="452"/>
        <v/>
      </c>
      <c r="CF72" s="3" t="str">
        <f t="shared" si="452"/>
        <v/>
      </c>
      <c r="CG72" s="3" t="str">
        <f t="shared" si="452"/>
        <v/>
      </c>
      <c r="CH72" s="3" t="str">
        <f t="shared" si="416"/>
        <v/>
      </c>
      <c r="CI72" s="8"/>
      <c r="CJ72" s="3" t="str">
        <f t="shared" si="446"/>
        <v/>
      </c>
      <c r="CK72" s="3" t="str">
        <f t="shared" si="446"/>
        <v/>
      </c>
      <c r="CL72" s="3" t="str">
        <f t="shared" si="453"/>
        <v/>
      </c>
      <c r="CM72" s="3" t="str">
        <f t="shared" si="453"/>
        <v/>
      </c>
      <c r="CN72" s="8"/>
      <c r="CO72" s="3" t="str">
        <f t="shared" si="447"/>
        <v/>
      </c>
      <c r="CP72" s="3" t="str">
        <f t="shared" si="447"/>
        <v/>
      </c>
      <c r="CQ72" s="3" t="str">
        <f t="shared" si="454"/>
        <v/>
      </c>
      <c r="CR72" s="3" t="str">
        <f t="shared" si="454"/>
        <v/>
      </c>
      <c r="CS72" s="8"/>
      <c r="CT72" s="3" t="str">
        <f t="shared" si="448"/>
        <v/>
      </c>
      <c r="CU72" s="3" t="str">
        <f t="shared" si="448"/>
        <v/>
      </c>
      <c r="CV72" s="3" t="str">
        <f t="shared" si="455"/>
        <v/>
      </c>
      <c r="CW72" s="3" t="str">
        <f t="shared" si="455"/>
        <v/>
      </c>
      <c r="CX72" s="8"/>
      <c r="CY72" s="3" t="str">
        <f t="shared" si="449"/>
        <v/>
      </c>
      <c r="CZ72" s="3" t="str">
        <f t="shared" si="449"/>
        <v/>
      </c>
      <c r="DA72" s="3" t="str">
        <f t="shared" si="449"/>
        <v/>
      </c>
      <c r="DB72" s="3" t="str">
        <f t="shared" si="456"/>
        <v/>
      </c>
      <c r="DC72" s="3" t="str">
        <f t="shared" si="456"/>
        <v/>
      </c>
      <c r="DD72" s="3" t="str">
        <f t="shared" si="456"/>
        <v/>
      </c>
      <c r="DE72" s="3" t="str">
        <f t="shared" si="456"/>
        <v/>
      </c>
      <c r="DF72" s="3" t="str">
        <f t="shared" si="433"/>
        <v/>
      </c>
      <c r="DG72" s="3" t="str">
        <f t="shared" si="417"/>
        <v/>
      </c>
      <c r="DH72" s="8"/>
      <c r="DI72" s="3" t="str">
        <f t="shared" si="450"/>
        <v/>
      </c>
      <c r="DJ72" s="3" t="str">
        <f t="shared" si="450"/>
        <v/>
      </c>
      <c r="DK72" s="3" t="str">
        <f t="shared" si="450"/>
        <v/>
      </c>
      <c r="DL72" s="3" t="str">
        <f t="shared" si="450"/>
        <v/>
      </c>
      <c r="DM72" s="3" t="str">
        <f t="shared" ref="DM72:DR72" si="460">DM71</f>
        <v/>
      </c>
      <c r="DN72" s="3" t="str">
        <f t="shared" si="460"/>
        <v/>
      </c>
      <c r="DO72" s="3" t="str">
        <f t="shared" si="460"/>
        <v/>
      </c>
      <c r="DP72" s="3" t="str">
        <f t="shared" si="460"/>
        <v/>
      </c>
      <c r="DQ72" s="3" t="str">
        <f t="shared" si="460"/>
        <v/>
      </c>
      <c r="DR72" s="3" t="str">
        <f t="shared" si="460"/>
        <v/>
      </c>
      <c r="DS72" s="3" t="str">
        <f t="shared" si="418"/>
        <v/>
      </c>
      <c r="DT72" s="8"/>
      <c r="DU72" s="3" t="str">
        <f t="shared" si="451"/>
        <v/>
      </c>
      <c r="DV72" s="3" t="str">
        <f t="shared" si="451"/>
        <v/>
      </c>
      <c r="DW72" s="3" t="str">
        <f t="shared" si="451"/>
        <v/>
      </c>
      <c r="DX72" s="3" t="str">
        <f t="shared" si="451"/>
        <v/>
      </c>
      <c r="DY72" s="3" t="str">
        <f t="shared" si="458"/>
        <v/>
      </c>
      <c r="DZ72" s="3" t="str">
        <f t="shared" si="458"/>
        <v/>
      </c>
      <c r="EA72" s="3" t="str">
        <f t="shared" si="458"/>
        <v/>
      </c>
      <c r="EB72" s="3" t="str">
        <f t="shared" si="458"/>
        <v/>
      </c>
      <c r="EC72" s="3" t="str">
        <f t="shared" si="419"/>
        <v/>
      </c>
      <c r="ED72" s="8"/>
      <c r="EE72" s="28" t="s">
        <v>277</v>
      </c>
      <c r="EF72" s="28" t="s">
        <v>277</v>
      </c>
      <c r="EG72" s="28" t="s">
        <v>277</v>
      </c>
      <c r="EH72" s="28" t="s">
        <v>277</v>
      </c>
      <c r="EI72" s="28" t="s">
        <v>277</v>
      </c>
      <c r="EJ72" s="28" t="s">
        <v>277</v>
      </c>
      <c r="EK72" s="28" t="s">
        <v>277</v>
      </c>
      <c r="EL72" s="28" t="s">
        <v>277</v>
      </c>
      <c r="EM72" s="28" t="s">
        <v>277</v>
      </c>
      <c r="EN72" s="28" t="s">
        <v>277</v>
      </c>
      <c r="EO72" s="8"/>
      <c r="EP72" s="9"/>
      <c r="EQ72" s="16" t="str">
        <f t="shared" si="459"/>
        <v/>
      </c>
      <c r="ER72" s="16" t="str">
        <f t="shared" si="459"/>
        <v/>
      </c>
      <c r="ES72" s="16" t="str">
        <f t="shared" si="459"/>
        <v/>
      </c>
      <c r="ET72" s="16">
        <f t="shared" si="459"/>
        <v>0</v>
      </c>
      <c r="EU72" s="13"/>
      <c r="EV72" s="12" t="b">
        <f t="shared" si="361"/>
        <v>1</v>
      </c>
      <c r="EW72" s="3" t="b">
        <f t="shared" si="362"/>
        <v>1</v>
      </c>
      <c r="EX72" s="3" t="b">
        <f t="shared" si="363"/>
        <v>1</v>
      </c>
      <c r="EY72" s="3" t="b">
        <f t="shared" si="364"/>
        <v>1</v>
      </c>
      <c r="EZ72" s="3">
        <f t="shared" si="307"/>
        <v>0</v>
      </c>
      <c r="FA72" s="3">
        <f t="shared" si="308"/>
        <v>0</v>
      </c>
      <c r="FB72" s="3">
        <f t="shared" si="309"/>
        <v>0</v>
      </c>
      <c r="FC72" s="3">
        <f t="shared" si="310"/>
        <v>0</v>
      </c>
      <c r="FD72" s="3">
        <f t="shared" si="311"/>
        <v>0</v>
      </c>
      <c r="FE72" s="3" t="e">
        <f t="shared" si="312"/>
        <v>#VALUE!</v>
      </c>
      <c r="FF72" s="3">
        <f t="shared" si="365"/>
        <v>0</v>
      </c>
      <c r="FG72" s="3">
        <f t="shared" si="366"/>
        <v>0</v>
      </c>
      <c r="FH72" s="3" t="e">
        <f t="shared" si="344"/>
        <v>#VALUE!</v>
      </c>
      <c r="FI72" s="3" t="b">
        <f t="shared" si="367"/>
        <v>1</v>
      </c>
      <c r="FJ72" s="3" t="b">
        <f t="shared" si="368"/>
        <v>1</v>
      </c>
      <c r="FK72" s="3" t="b">
        <f t="shared" si="369"/>
        <v>1</v>
      </c>
      <c r="FL72" s="3" t="b">
        <f t="shared" si="370"/>
        <v>1</v>
      </c>
      <c r="FM72" s="3" t="b">
        <f t="shared" si="371"/>
        <v>1</v>
      </c>
      <c r="FN72" s="3" t="b">
        <f t="shared" si="372"/>
        <v>1</v>
      </c>
      <c r="FO72" s="3">
        <f t="shared" si="313"/>
        <v>0</v>
      </c>
      <c r="FP72" s="3">
        <f t="shared" si="314"/>
        <v>0</v>
      </c>
      <c r="FQ72" s="3">
        <f t="shared" si="315"/>
        <v>0</v>
      </c>
      <c r="FR72" s="3">
        <f t="shared" si="316"/>
        <v>0</v>
      </c>
      <c r="FS72" s="3">
        <f t="shared" si="317"/>
        <v>0</v>
      </c>
      <c r="FT72" s="3">
        <f t="shared" si="318"/>
        <v>0</v>
      </c>
      <c r="FU72" s="3">
        <f t="shared" si="319"/>
        <v>0</v>
      </c>
      <c r="FV72" s="21" t="b">
        <f t="shared" si="443"/>
        <v>0</v>
      </c>
      <c r="FW72" s="24">
        <f t="shared" si="420"/>
        <v>1</v>
      </c>
      <c r="FX72" s="24">
        <f t="shared" si="258"/>
        <v>0</v>
      </c>
      <c r="FY72" s="29" t="e">
        <f t="shared" si="259"/>
        <v>#VALUE!</v>
      </c>
      <c r="FZ72" s="24" t="e">
        <f t="shared" si="260"/>
        <v>#VALUE!</v>
      </c>
      <c r="GA72" s="24" t="e">
        <f t="shared" si="261"/>
        <v>#VALUE!</v>
      </c>
      <c r="GB72" s="24">
        <f t="shared" si="421"/>
        <v>1</v>
      </c>
      <c r="GC72" s="24" t="e">
        <f t="shared" si="422"/>
        <v>#VALUE!</v>
      </c>
      <c r="GD72" s="24" t="e">
        <f t="shared" si="423"/>
        <v>#VALUE!</v>
      </c>
      <c r="GE72" s="24" t="e">
        <f t="shared" si="424"/>
        <v>#VALUE!</v>
      </c>
      <c r="GF72" s="24">
        <f t="shared" si="425"/>
        <v>0</v>
      </c>
      <c r="GG72" s="24">
        <f t="shared" si="426"/>
        <v>0</v>
      </c>
      <c r="GH72" s="24">
        <f t="shared" si="427"/>
        <v>0</v>
      </c>
      <c r="GI72" s="24">
        <f t="shared" si="428"/>
        <v>0</v>
      </c>
      <c r="GJ72" s="24">
        <f t="shared" si="429"/>
        <v>2</v>
      </c>
      <c r="GK72" s="24">
        <f t="shared" si="430"/>
        <v>2</v>
      </c>
      <c r="GL72" s="24">
        <f t="shared" si="431"/>
        <v>2</v>
      </c>
      <c r="GM72" s="31">
        <f t="shared" si="432"/>
        <v>2</v>
      </c>
      <c r="GN72" s="13"/>
      <c r="GO72" s="12"/>
    </row>
    <row r="73" spans="1:197" s="3" customFormat="1">
      <c r="A73" s="115" t="s">
        <v>279</v>
      </c>
      <c r="B73" s="115" t="s">
        <v>279</v>
      </c>
      <c r="C73" s="115" t="s">
        <v>279</v>
      </c>
      <c r="D73" s="115" t="s">
        <v>279</v>
      </c>
      <c r="E73" s="115" t="s">
        <v>279</v>
      </c>
      <c r="F73" s="115" t="s">
        <v>279</v>
      </c>
      <c r="G73" s="115" t="s">
        <v>279</v>
      </c>
      <c r="H73" s="115"/>
      <c r="I73" s="115"/>
      <c r="J73" s="115" t="s">
        <v>279</v>
      </c>
      <c r="K73" s="115" t="s">
        <v>279</v>
      </c>
      <c r="L73" s="115" t="s">
        <v>279</v>
      </c>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116"/>
      <c r="BD73" s="8"/>
      <c r="BE73" s="8"/>
      <c r="BP73" s="8"/>
      <c r="BQ73" s="20" t="str">
        <f t="shared" si="435"/>
        <v/>
      </c>
      <c r="BR73" s="20" t="str">
        <f>BS67</f>
        <v/>
      </c>
      <c r="BS73" s="20" t="str">
        <f>BS72</f>
        <v/>
      </c>
      <c r="BT73" s="22" t="str">
        <f t="shared" si="444"/>
        <v/>
      </c>
      <c r="BU73" s="20" t="str">
        <f t="shared" si="436"/>
        <v/>
      </c>
      <c r="BV73" s="20" t="str">
        <f t="shared" si="437"/>
        <v/>
      </c>
      <c r="BW73" s="20" t="str">
        <f t="shared" si="437"/>
        <v/>
      </c>
      <c r="BX73" s="22" t="str">
        <f t="shared" si="437"/>
        <v/>
      </c>
      <c r="BY73" s="20" t="str">
        <f t="shared" si="438"/>
        <v/>
      </c>
      <c r="BZ73" s="20" t="str">
        <f t="shared" si="438"/>
        <v/>
      </c>
      <c r="CA73" s="18"/>
      <c r="CB73" s="3" t="str">
        <f>CE67</f>
        <v/>
      </c>
      <c r="CC73" s="3" t="str">
        <f>CF67</f>
        <v/>
      </c>
      <c r="CD73" s="3" t="str">
        <f>CG67</f>
        <v/>
      </c>
      <c r="CE73" s="3" t="str">
        <f t="shared" si="452"/>
        <v/>
      </c>
      <c r="CF73" s="3" t="str">
        <f t="shared" si="452"/>
        <v/>
      </c>
      <c r="CG73" s="3" t="str">
        <f t="shared" si="452"/>
        <v/>
      </c>
      <c r="CH73" s="3" t="str">
        <f t="shared" si="416"/>
        <v/>
      </c>
      <c r="CI73" s="8"/>
      <c r="CJ73" s="3" t="str">
        <f>CL67</f>
        <v/>
      </c>
      <c r="CK73" s="3" t="str">
        <f>CM67</f>
        <v/>
      </c>
      <c r="CL73" s="3" t="str">
        <f t="shared" si="453"/>
        <v/>
      </c>
      <c r="CM73" s="3" t="str">
        <f t="shared" si="453"/>
        <v/>
      </c>
      <c r="CN73" s="8"/>
      <c r="CO73" s="3" t="str">
        <f>CQ67</f>
        <v/>
      </c>
      <c r="CP73" s="3" t="str">
        <f>CR67</f>
        <v/>
      </c>
      <c r="CQ73" s="3" t="str">
        <f t="shared" si="454"/>
        <v/>
      </c>
      <c r="CR73" s="3" t="str">
        <f t="shared" si="454"/>
        <v/>
      </c>
      <c r="CS73" s="8"/>
      <c r="CT73" s="3" t="str">
        <f>CV67</f>
        <v/>
      </c>
      <c r="CU73" s="3" t="str">
        <f>CW67</f>
        <v/>
      </c>
      <c r="CV73" s="3" t="str">
        <f t="shared" si="455"/>
        <v/>
      </c>
      <c r="CW73" s="3" t="str">
        <f t="shared" si="455"/>
        <v/>
      </c>
      <c r="CX73" s="8"/>
      <c r="CY73" s="3" t="str">
        <f>DB67</f>
        <v/>
      </c>
      <c r="CZ73" s="3" t="str">
        <f>DC67</f>
        <v/>
      </c>
      <c r="DA73" s="3" t="str">
        <f>DD67</f>
        <v/>
      </c>
      <c r="DB73" s="3" t="str">
        <f t="shared" si="456"/>
        <v/>
      </c>
      <c r="DC73" s="3" t="str">
        <f t="shared" si="456"/>
        <v/>
      </c>
      <c r="DD73" s="3" t="str">
        <f t="shared" si="456"/>
        <v/>
      </c>
      <c r="DE73" s="3" t="str">
        <f t="shared" si="456"/>
        <v/>
      </c>
      <c r="DF73" s="3" t="str">
        <f t="shared" si="433"/>
        <v/>
      </c>
      <c r="DG73" s="3" t="str">
        <f t="shared" si="417"/>
        <v/>
      </c>
      <c r="DH73" s="8"/>
      <c r="DI73" s="3" t="str">
        <f>DM67</f>
        <v/>
      </c>
      <c r="DJ73" s="3" t="str">
        <f>DN67</f>
        <v/>
      </c>
      <c r="DK73" s="3" t="str">
        <f>DO67</f>
        <v/>
      </c>
      <c r="DL73" s="3" t="str">
        <f>DP67</f>
        <v/>
      </c>
      <c r="DM73" s="3" t="str">
        <f t="shared" ref="DM73:DR73" si="461">DM72</f>
        <v/>
      </c>
      <c r="DN73" s="3" t="str">
        <f t="shared" si="461"/>
        <v/>
      </c>
      <c r="DO73" s="3" t="str">
        <f t="shared" si="461"/>
        <v/>
      </c>
      <c r="DP73" s="3" t="str">
        <f t="shared" si="461"/>
        <v/>
      </c>
      <c r="DQ73" s="3" t="str">
        <f t="shared" si="461"/>
        <v/>
      </c>
      <c r="DR73" s="3" t="str">
        <f t="shared" si="461"/>
        <v/>
      </c>
      <c r="DS73" s="3" t="str">
        <f t="shared" si="418"/>
        <v/>
      </c>
      <c r="DT73" s="8"/>
      <c r="DU73" s="3" t="str">
        <f>DY67</f>
        <v/>
      </c>
      <c r="DV73" s="3" t="str">
        <f>DZ67</f>
        <v/>
      </c>
      <c r="DW73" s="3" t="str">
        <f>EA67</f>
        <v/>
      </c>
      <c r="DX73" s="3" t="str">
        <f>EB67</f>
        <v/>
      </c>
      <c r="DY73" s="3" t="str">
        <f t="shared" si="458"/>
        <v/>
      </c>
      <c r="DZ73" s="3" t="str">
        <f t="shared" si="458"/>
        <v/>
      </c>
      <c r="EA73" s="3" t="str">
        <f t="shared" si="458"/>
        <v/>
      </c>
      <c r="EB73" s="3" t="str">
        <f t="shared" si="458"/>
        <v/>
      </c>
      <c r="EC73" s="3" t="str">
        <f t="shared" si="419"/>
        <v/>
      </c>
      <c r="ED73" s="8"/>
      <c r="EE73" s="28" t="s">
        <v>277</v>
      </c>
      <c r="EF73" s="28" t="s">
        <v>277</v>
      </c>
      <c r="EG73" s="28" t="s">
        <v>277</v>
      </c>
      <c r="EH73" s="28" t="s">
        <v>277</v>
      </c>
      <c r="EI73" s="28" t="s">
        <v>277</v>
      </c>
      <c r="EJ73" s="28" t="s">
        <v>277</v>
      </c>
      <c r="EK73" s="28" t="s">
        <v>277</v>
      </c>
      <c r="EL73" s="28" t="s">
        <v>277</v>
      </c>
      <c r="EM73" s="28" t="s">
        <v>277</v>
      </c>
      <c r="EN73" s="28" t="s">
        <v>277</v>
      </c>
      <c r="EO73" s="8"/>
      <c r="EP73" s="9"/>
      <c r="EQ73" s="16" t="str">
        <f t="shared" si="459"/>
        <v/>
      </c>
      <c r="ER73" s="16" t="str">
        <f t="shared" si="459"/>
        <v/>
      </c>
      <c r="ES73" s="16" t="str">
        <f t="shared" si="459"/>
        <v/>
      </c>
      <c r="ET73" s="16">
        <f t="shared" si="459"/>
        <v>0</v>
      </c>
      <c r="EU73" s="13"/>
      <c r="EV73" s="12" t="b">
        <f t="shared" si="361"/>
        <v>1</v>
      </c>
      <c r="EW73" s="3" t="b">
        <f t="shared" si="362"/>
        <v>1</v>
      </c>
      <c r="EX73" s="3" t="b">
        <f t="shared" si="363"/>
        <v>1</v>
      </c>
      <c r="EY73" s="3" t="b">
        <f t="shared" si="364"/>
        <v>1</v>
      </c>
      <c r="EZ73" s="3">
        <f t="shared" si="307"/>
        <v>0</v>
      </c>
      <c r="FA73" s="3">
        <f t="shared" si="308"/>
        <v>0</v>
      </c>
      <c r="FB73" s="3">
        <f t="shared" si="309"/>
        <v>0</v>
      </c>
      <c r="FC73" s="3">
        <f t="shared" si="310"/>
        <v>0</v>
      </c>
      <c r="FD73" s="3">
        <f t="shared" si="311"/>
        <v>0</v>
      </c>
      <c r="FE73" s="3" t="e">
        <f t="shared" si="312"/>
        <v>#VALUE!</v>
      </c>
      <c r="FF73" s="3">
        <f t="shared" si="365"/>
        <v>0</v>
      </c>
      <c r="FG73" s="3">
        <f t="shared" si="366"/>
        <v>0</v>
      </c>
      <c r="FH73" s="3" t="e">
        <f t="shared" si="344"/>
        <v>#VALUE!</v>
      </c>
      <c r="FI73" s="3" t="b">
        <f t="shared" si="367"/>
        <v>1</v>
      </c>
      <c r="FJ73" s="3" t="b">
        <f t="shared" si="368"/>
        <v>1</v>
      </c>
      <c r="FK73" s="3" t="b">
        <f t="shared" si="369"/>
        <v>1</v>
      </c>
      <c r="FL73" s="3" t="b">
        <f t="shared" si="370"/>
        <v>1</v>
      </c>
      <c r="FM73" s="3" t="b">
        <f t="shared" si="371"/>
        <v>1</v>
      </c>
      <c r="FN73" s="3" t="b">
        <f t="shared" si="372"/>
        <v>1</v>
      </c>
      <c r="FO73" s="3">
        <f t="shared" si="313"/>
        <v>0</v>
      </c>
      <c r="FP73" s="3">
        <f t="shared" si="314"/>
        <v>0</v>
      </c>
      <c r="FQ73" s="3">
        <f t="shared" si="315"/>
        <v>0</v>
      </c>
      <c r="FR73" s="3">
        <f t="shared" si="316"/>
        <v>0</v>
      </c>
      <c r="FS73" s="3">
        <f t="shared" si="317"/>
        <v>0</v>
      </c>
      <c r="FT73" s="3">
        <f t="shared" si="318"/>
        <v>0</v>
      </c>
      <c r="FU73" s="3">
        <f t="shared" si="319"/>
        <v>0</v>
      </c>
      <c r="FV73" s="21" t="b">
        <f t="shared" si="443"/>
        <v>0</v>
      </c>
      <c r="FW73" s="24">
        <f t="shared" si="420"/>
        <v>1</v>
      </c>
      <c r="FX73" s="24">
        <f t="shared" si="258"/>
        <v>0</v>
      </c>
      <c r="FY73" s="29" t="e">
        <f t="shared" si="259"/>
        <v>#VALUE!</v>
      </c>
      <c r="FZ73" s="24" t="e">
        <f t="shared" si="260"/>
        <v>#VALUE!</v>
      </c>
      <c r="GA73" s="24" t="e">
        <f t="shared" si="261"/>
        <v>#VALUE!</v>
      </c>
      <c r="GB73" s="24">
        <f t="shared" si="421"/>
        <v>1</v>
      </c>
      <c r="GC73" s="24" t="e">
        <f t="shared" si="422"/>
        <v>#VALUE!</v>
      </c>
      <c r="GD73" s="24" t="e">
        <f t="shared" si="423"/>
        <v>#VALUE!</v>
      </c>
      <c r="GE73" s="24" t="e">
        <f t="shared" si="424"/>
        <v>#VALUE!</v>
      </c>
      <c r="GF73" s="24">
        <f t="shared" si="425"/>
        <v>0</v>
      </c>
      <c r="GG73" s="24">
        <f t="shared" si="426"/>
        <v>0</v>
      </c>
      <c r="GH73" s="24">
        <f t="shared" si="427"/>
        <v>0</v>
      </c>
      <c r="GI73" s="24">
        <f t="shared" si="428"/>
        <v>0</v>
      </c>
      <c r="GJ73" s="24">
        <f t="shared" si="429"/>
        <v>2</v>
      </c>
      <c r="GK73" s="24">
        <f t="shared" si="430"/>
        <v>2</v>
      </c>
      <c r="GL73" s="24">
        <f t="shared" si="431"/>
        <v>2</v>
      </c>
      <c r="GM73" s="31">
        <f t="shared" si="432"/>
        <v>2</v>
      </c>
      <c r="GN73" s="13"/>
      <c r="GO73" s="12"/>
    </row>
    <row r="74" spans="1:197" s="3" customFormat="1">
      <c r="A74" s="54"/>
      <c r="B74" s="54"/>
      <c r="C74" s="54"/>
      <c r="D74" s="54"/>
      <c r="E74" s="54"/>
      <c r="F74" s="54"/>
      <c r="G74" s="54"/>
      <c r="H74" s="54"/>
      <c r="I74" s="54"/>
      <c r="J74" s="54"/>
      <c r="K74" s="54"/>
      <c r="L74" s="54"/>
      <c r="M74" s="56"/>
      <c r="N74" s="54"/>
      <c r="O74" s="54"/>
      <c r="P74" s="54"/>
      <c r="Q74" s="56"/>
      <c r="R74" s="54"/>
      <c r="S74" s="54"/>
      <c r="T74" s="54"/>
      <c r="U74" s="56"/>
      <c r="V74" s="54"/>
      <c r="W74" s="54"/>
      <c r="X74" s="56"/>
      <c r="Y74" s="54"/>
      <c r="Z74" s="54"/>
      <c r="AA74" s="54"/>
      <c r="AB74" s="56"/>
      <c r="AC74" s="54"/>
      <c r="AD74" s="54"/>
      <c r="AE74" s="54"/>
      <c r="AF74" s="56"/>
      <c r="AG74" s="54"/>
      <c r="AH74" s="54"/>
      <c r="AI74" s="56"/>
      <c r="AJ74" s="54"/>
      <c r="AK74" s="54"/>
      <c r="AL74" s="56"/>
      <c r="AM74" s="54"/>
      <c r="AN74" s="54"/>
      <c r="AO74" s="54"/>
      <c r="AP74" s="54"/>
      <c r="AQ74" s="54"/>
      <c r="AR74" s="56"/>
      <c r="AS74" s="54"/>
      <c r="AT74" s="54"/>
      <c r="AU74" s="54"/>
      <c r="AV74" s="54"/>
      <c r="AW74" s="54"/>
      <c r="AX74" s="54"/>
      <c r="AY74" s="56"/>
      <c r="AZ74" s="54"/>
      <c r="BA74" s="54"/>
      <c r="BB74" s="54"/>
      <c r="BC74" s="100"/>
      <c r="BD74" s="8"/>
      <c r="BE74" s="8"/>
      <c r="BF74" s="28" t="s">
        <v>277</v>
      </c>
      <c r="BG74" s="28" t="s">
        <v>277</v>
      </c>
      <c r="BH74" s="28" t="s">
        <v>277</v>
      </c>
      <c r="BI74" s="28" t="s">
        <v>277</v>
      </c>
      <c r="BJ74" s="28" t="s">
        <v>277</v>
      </c>
      <c r="BK74" s="28" t="s">
        <v>277</v>
      </c>
      <c r="BL74" s="28" t="s">
        <v>277</v>
      </c>
      <c r="BM74" s="28" t="s">
        <v>277</v>
      </c>
      <c r="BN74" s="28" t="s">
        <v>277</v>
      </c>
      <c r="BO74" s="28" t="s">
        <v>277</v>
      </c>
      <c r="BP74" s="8"/>
      <c r="BQ74" s="20" t="str">
        <f>IF(FV74=FALSE,B74,"")</f>
        <v/>
      </c>
      <c r="BR74" s="20" t="str">
        <f>IF(FV74=FALSE,C74,"")</f>
        <v/>
      </c>
      <c r="BS74" s="20" t="str">
        <f>BR76</f>
        <v/>
      </c>
      <c r="BT74" s="22" t="str">
        <f t="shared" si="444"/>
        <v/>
      </c>
      <c r="BU74" s="20" t="str">
        <f>IF(FV74=FALSE,E74,"")</f>
        <v/>
      </c>
      <c r="BV74" s="20" t="str">
        <f>IF(FV74=FALSE,G74,"")</f>
        <v/>
      </c>
      <c r="BW74" s="20" t="str">
        <f>IF(FV74=FALSE,F74,"")</f>
        <v/>
      </c>
      <c r="BX74" s="22" t="str">
        <f>IF(FV74=FALSE,J74,"")</f>
        <v/>
      </c>
      <c r="BY74" s="20" t="str">
        <f>IF(FV74=FALSE,K74,"")</f>
        <v/>
      </c>
      <c r="BZ74" s="20" t="str">
        <f>IF(FV74=FALSE,L74,"")</f>
        <v/>
      </c>
      <c r="CA74" s="18"/>
      <c r="CB74" s="3" t="str">
        <f>IF(ET74=1, EQ74,"")</f>
        <v/>
      </c>
      <c r="CC74" s="3" t="str">
        <f>IF(ET74=1, ER74,"")</f>
        <v/>
      </c>
      <c r="CD74" s="3" t="str">
        <f>IF(ET74=1, ES74,"")</f>
        <v/>
      </c>
      <c r="CE74" s="3" t="str">
        <f>CB76</f>
        <v/>
      </c>
      <c r="CF74" s="3" t="str">
        <f>CC76</f>
        <v/>
      </c>
      <c r="CG74" s="3" t="str">
        <f>CD76</f>
        <v/>
      </c>
      <c r="CH74" s="3" t="str">
        <f>IF(ET74=1, GJ74, "")</f>
        <v/>
      </c>
      <c r="CI74" s="8"/>
      <c r="CJ74" s="3" t="str">
        <f>IF(ET74=2,V74,"")</f>
        <v/>
      </c>
      <c r="CK74" s="3" t="str">
        <f>IF(ET74=2,W74,"")</f>
        <v/>
      </c>
      <c r="CL74" s="3" t="str">
        <f>CJ76</f>
        <v/>
      </c>
      <c r="CM74" s="3" t="str">
        <f>CK76</f>
        <v/>
      </c>
      <c r="CN74" s="8"/>
      <c r="CO74" s="3" t="str">
        <f>IF(ET74=3,AG74,"")</f>
        <v/>
      </c>
      <c r="CP74" s="3" t="str">
        <f>IF(ET74=3,AH74,"")</f>
        <v/>
      </c>
      <c r="CQ74" s="3" t="str">
        <f>CO76</f>
        <v/>
      </c>
      <c r="CR74" s="3" t="str">
        <f>CP76</f>
        <v/>
      </c>
      <c r="CS74" s="8"/>
      <c r="CT74" s="3" t="str">
        <f>IF(ET74=4,AJ74,"")</f>
        <v/>
      </c>
      <c r="CU74" s="3" t="str">
        <f>IF(ET74=4,AK74,"")</f>
        <v/>
      </c>
      <c r="CV74" s="3" t="str">
        <f>CT76</f>
        <v/>
      </c>
      <c r="CW74" s="3" t="str">
        <f>CU76</f>
        <v/>
      </c>
      <c r="CX74" s="8"/>
      <c r="CY74" s="3" t="str">
        <f>IF(ET74=5,AM74,"")</f>
        <v/>
      </c>
      <c r="CZ74" s="3" t="str">
        <f>IF(ET74=5,AN74,"")</f>
        <v/>
      </c>
      <c r="DA74" s="3" t="str">
        <f>IF(ET74=5,AO74,"")</f>
        <v/>
      </c>
      <c r="DB74" s="3" t="str">
        <f>CY76</f>
        <v/>
      </c>
      <c r="DC74" s="3" t="str">
        <f>CZ76</f>
        <v/>
      </c>
      <c r="DD74" s="3" t="str">
        <f>DA76</f>
        <v/>
      </c>
      <c r="DE74" s="3" t="str">
        <f>IF(ET74=5,AP74,"")</f>
        <v/>
      </c>
      <c r="DF74" s="3" t="str">
        <f>IF(ET74=5,AQ74,"")</f>
        <v/>
      </c>
      <c r="DG74" s="3" t="str">
        <f>IF(ET74=5,GK74,"")</f>
        <v/>
      </c>
      <c r="DH74" s="8"/>
      <c r="DI74" s="3" t="str">
        <f>IF(ET74=6,AS74,"")</f>
        <v/>
      </c>
      <c r="DJ74" s="3" t="str">
        <f>IF(ET74=6,AT74,"")</f>
        <v/>
      </c>
      <c r="DK74" s="3" t="str">
        <f>IF(ET74=6,AU74,"")</f>
        <v/>
      </c>
      <c r="DL74" s="3" t="str">
        <f>IF(ET74=6,AV74,"")</f>
        <v/>
      </c>
      <c r="DM74" s="3" t="str">
        <f>DI76</f>
        <v/>
      </c>
      <c r="DN74" s="3" t="str">
        <f>DJ76</f>
        <v/>
      </c>
      <c r="DO74" s="3" t="str">
        <f>DK76</f>
        <v/>
      </c>
      <c r="DP74" s="3" t="str">
        <f>DL76</f>
        <v/>
      </c>
      <c r="DQ74" s="3" t="str">
        <f>IF(ET74=6,AW74,"")</f>
        <v/>
      </c>
      <c r="DR74" s="3" t="str">
        <f>IF(ET74=6,AX74,"")</f>
        <v/>
      </c>
      <c r="DS74" s="3" t="str">
        <f>IF(ET74=6,GL74, "")</f>
        <v/>
      </c>
      <c r="DT74" s="8"/>
      <c r="DU74" s="3" t="str">
        <f>IF(ET74=7,AZ74,"")</f>
        <v/>
      </c>
      <c r="DV74" s="3" t="str">
        <f>IF(ET74=7,BA74,"")</f>
        <v/>
      </c>
      <c r="DW74" s="3" t="str">
        <f>IF(ET74=7,BB74,"")</f>
        <v/>
      </c>
      <c r="DX74" s="3" t="str">
        <f>IF(ET74=7,BC74,"")</f>
        <v/>
      </c>
      <c r="DY74" s="3" t="str">
        <f>DU76</f>
        <v/>
      </c>
      <c r="DZ74" s="3" t="str">
        <f>DV76</f>
        <v/>
      </c>
      <c r="EA74" s="3" t="str">
        <f>DW76</f>
        <v/>
      </c>
      <c r="EB74" s="3" t="str">
        <f>DX76</f>
        <v/>
      </c>
      <c r="EC74" s="3" t="str">
        <f>IF(ET74=7, GM74, "")</f>
        <v/>
      </c>
      <c r="ED74" s="8"/>
      <c r="EE74" s="28" t="s">
        <v>277</v>
      </c>
      <c r="EF74" s="28" t="s">
        <v>277</v>
      </c>
      <c r="EG74" s="28" t="s">
        <v>277</v>
      </c>
      <c r="EH74" s="28" t="s">
        <v>277</v>
      </c>
      <c r="EI74" s="28" t="s">
        <v>277</v>
      </c>
      <c r="EJ74" s="28" t="s">
        <v>277</v>
      </c>
      <c r="EK74" s="28" t="s">
        <v>277</v>
      </c>
      <c r="EL74" s="28" t="s">
        <v>277</v>
      </c>
      <c r="EM74" s="28" t="s">
        <v>277</v>
      </c>
      <c r="EN74" s="28" t="s">
        <v>277</v>
      </c>
      <c r="EO74" s="8"/>
      <c r="EP74" s="9"/>
      <c r="EQ74" s="16" t="str">
        <f>IF(FD74&gt;0, (N74+Y74+R74+AC74), "")</f>
        <v/>
      </c>
      <c r="ER74" s="26" t="str">
        <f>IF(FD74&gt;0,FE74,"")</f>
        <v/>
      </c>
      <c r="ES74" s="16" t="str">
        <f>IF(FD74&gt;0, (P74+AA74+T74+AE74), "")</f>
        <v/>
      </c>
      <c r="ET74" s="16">
        <f>FO74+FP74+FQ74+FR74+FS74+FT74+FU74</f>
        <v>0</v>
      </c>
      <c r="EU74" s="13"/>
      <c r="EV74" s="12" t="b">
        <f>ISBLANK(N74)</f>
        <v>1</v>
      </c>
      <c r="EW74" s="3" t="b">
        <f>ISBLANK(R74)</f>
        <v>1</v>
      </c>
      <c r="EX74" s="3" t="b">
        <f>ISBLANK(Y74)</f>
        <v>1</v>
      </c>
      <c r="EY74" s="3" t="b">
        <f>ISBLANK(AC74)</f>
        <v>1</v>
      </c>
      <c r="EZ74" s="3">
        <f>IF(EV74=FALSE, 1, 0)</f>
        <v>0</v>
      </c>
      <c r="FA74" s="3">
        <f>IF(EW74=FALSE, 2, 0)</f>
        <v>0</v>
      </c>
      <c r="FB74" s="3">
        <f>IF(EX74=FALSE, 1, 0)</f>
        <v>0</v>
      </c>
      <c r="FC74" s="3">
        <f>IF(EY74=FALSE, 2, 0)</f>
        <v>0</v>
      </c>
      <c r="FD74" s="3">
        <f>SUM(EZ74:FC74)</f>
        <v>0</v>
      </c>
      <c r="FE74" s="3" t="e">
        <f>FF74+FH74</f>
        <v>#VALUE!</v>
      </c>
      <c r="FF74" s="3">
        <f>O74+Z74</f>
        <v>0</v>
      </c>
      <c r="FG74" s="3">
        <f>S74+AD74</f>
        <v>0</v>
      </c>
      <c r="FH74" s="3" t="e">
        <f t="shared" si="344"/>
        <v>#VALUE!</v>
      </c>
      <c r="FI74" s="3" t="b">
        <f>ISBLANK(V74)</f>
        <v>1</v>
      </c>
      <c r="FJ74" s="3" t="b">
        <f>ISBLANK(AG74)</f>
        <v>1</v>
      </c>
      <c r="FK74" s="3" t="b">
        <f>ISBLANK(AJ74)</f>
        <v>1</v>
      </c>
      <c r="FL74" s="3" t="b">
        <f>ISBLANK(AM74)</f>
        <v>1</v>
      </c>
      <c r="FM74" s="3" t="b">
        <f>ISBLANK(AS74)</f>
        <v>1</v>
      </c>
      <c r="FN74" s="3" t="b">
        <f>ISBLANK(AZ74)</f>
        <v>1</v>
      </c>
      <c r="FO74" s="3">
        <f>IF(FD74&gt;0, 1, 0)</f>
        <v>0</v>
      </c>
      <c r="FP74" s="3">
        <f>IF(FI74=FALSE, 2, 0)</f>
        <v>0</v>
      </c>
      <c r="FQ74" s="3">
        <f>IF(FJ74=FALSE, 3, 0)</f>
        <v>0</v>
      </c>
      <c r="FR74" s="3">
        <f>IF(FK74=FALSE, 4, 0)</f>
        <v>0</v>
      </c>
      <c r="FS74" s="3">
        <f>IF(FL74=FALSE, 5, 0)</f>
        <v>0</v>
      </c>
      <c r="FT74" s="3">
        <f>IF(FM74=FALSE, 6, 0)</f>
        <v>0</v>
      </c>
      <c r="FU74" s="3">
        <f>IF(FN74=FALSE, 7, 0)</f>
        <v>0</v>
      </c>
      <c r="FV74" s="21" t="b">
        <f t="shared" si="443"/>
        <v>1</v>
      </c>
      <c r="FW74" s="24">
        <f>IF(J74="Higher (more points/events)", 0, 1)</f>
        <v>1</v>
      </c>
      <c r="FX74" s="24">
        <f t="shared" si="258"/>
        <v>0</v>
      </c>
      <c r="FY74" s="29" t="e">
        <f t="shared" si="259"/>
        <v>#VALUE!</v>
      </c>
      <c r="FZ74" s="24" t="e">
        <f t="shared" si="260"/>
        <v>#VALUE!</v>
      </c>
      <c r="GA74" s="24" t="e">
        <f t="shared" si="261"/>
        <v>#VALUE!</v>
      </c>
      <c r="GB74" s="24">
        <f>IF(FX74&lt;0, 0,1)</f>
        <v>1</v>
      </c>
      <c r="GC74" s="24" t="e">
        <f>IF(FY74&lt;0, 0,1)</f>
        <v>#VALUE!</v>
      </c>
      <c r="GD74" s="24" t="e">
        <f>IF(FZ74&lt;0, 0,1)</f>
        <v>#VALUE!</v>
      </c>
      <c r="GE74" s="24" t="e">
        <f>IF(GA74&lt;0, 0,1)</f>
        <v>#VALUE!</v>
      </c>
      <c r="GF74" s="24">
        <f>IF(ET74=1, GB74,0)</f>
        <v>0</v>
      </c>
      <c r="GG74" s="24">
        <f>IF(ET74=5,GC74,0)</f>
        <v>0</v>
      </c>
      <c r="GH74" s="24">
        <f>IF(ET74=6,GD74,0)</f>
        <v>0</v>
      </c>
      <c r="GI74" s="24">
        <f>IF(ET74=7,GE74,0)</f>
        <v>0</v>
      </c>
      <c r="GJ74" s="24">
        <f>IF((FW74=GF74), 3,2)</f>
        <v>2</v>
      </c>
      <c r="GK74" s="24">
        <f>IF((FW74=GG74), 3,2)</f>
        <v>2</v>
      </c>
      <c r="GL74" s="24">
        <f>IF((FW74=GH74), 3,2)</f>
        <v>2</v>
      </c>
      <c r="GM74" s="31">
        <f>IF((FW74=GI74), 3,2)</f>
        <v>2</v>
      </c>
      <c r="GN74" s="13"/>
      <c r="GO74" s="12"/>
    </row>
    <row r="75" spans="1:197" s="3" customFormat="1">
      <c r="A75" s="54"/>
      <c r="B75" s="54"/>
      <c r="C75" s="54"/>
      <c r="D75" s="54"/>
      <c r="E75" s="54"/>
      <c r="F75" s="54"/>
      <c r="G75" s="54"/>
      <c r="H75" s="54"/>
      <c r="I75" s="54"/>
      <c r="J75" s="54"/>
      <c r="K75" s="54"/>
      <c r="L75" s="54"/>
      <c r="M75" s="56"/>
      <c r="N75" s="54"/>
      <c r="O75" s="54"/>
      <c r="P75" s="54"/>
      <c r="Q75" s="56"/>
      <c r="R75" s="54"/>
      <c r="S75" s="54"/>
      <c r="T75" s="54"/>
      <c r="U75" s="56"/>
      <c r="V75" s="54"/>
      <c r="W75" s="54"/>
      <c r="X75" s="56"/>
      <c r="Y75" s="54"/>
      <c r="Z75" s="54"/>
      <c r="AA75" s="54"/>
      <c r="AB75" s="56"/>
      <c r="AC75" s="54"/>
      <c r="AD75" s="54"/>
      <c r="AE75" s="54"/>
      <c r="AF75" s="56"/>
      <c r="AG75" s="54"/>
      <c r="AH75" s="54"/>
      <c r="AI75" s="56"/>
      <c r="AJ75" s="54"/>
      <c r="AK75" s="54"/>
      <c r="AL75" s="56"/>
      <c r="AM75" s="54"/>
      <c r="AN75" s="54"/>
      <c r="AO75" s="54"/>
      <c r="AP75" s="54"/>
      <c r="AQ75" s="54"/>
      <c r="AR75" s="56"/>
      <c r="AS75" s="54"/>
      <c r="AT75" s="54"/>
      <c r="AU75" s="54"/>
      <c r="AV75" s="54"/>
      <c r="AW75" s="54"/>
      <c r="AX75" s="54"/>
      <c r="AY75" s="56"/>
      <c r="AZ75" s="54"/>
      <c r="BA75" s="54"/>
      <c r="BB75" s="54"/>
      <c r="BC75" s="100"/>
      <c r="BD75" s="8"/>
      <c r="BE75" s="8"/>
      <c r="BF75" s="28" t="s">
        <v>277</v>
      </c>
      <c r="BG75" s="28" t="s">
        <v>277</v>
      </c>
      <c r="BH75" s="28" t="s">
        <v>277</v>
      </c>
      <c r="BI75" s="28" t="s">
        <v>277</v>
      </c>
      <c r="BJ75" s="28" t="s">
        <v>277</v>
      </c>
      <c r="BK75" s="28" t="s">
        <v>277</v>
      </c>
      <c r="BL75" s="28" t="s">
        <v>277</v>
      </c>
      <c r="BM75" s="28" t="s">
        <v>277</v>
      </c>
      <c r="BN75" s="28" t="s">
        <v>277</v>
      </c>
      <c r="BO75" s="28" t="s">
        <v>277</v>
      </c>
      <c r="BP75" s="8"/>
      <c r="BQ75" s="20" t="str">
        <f>IF(FV75=FALSE,B75,"")</f>
        <v/>
      </c>
      <c r="BR75" s="20" t="str">
        <f>BR74</f>
        <v/>
      </c>
      <c r="BS75" s="20" t="str">
        <f>IF(FV74=FALSE,C76,"")</f>
        <v/>
      </c>
      <c r="BT75" s="22" t="str">
        <f t="shared" si="444"/>
        <v/>
      </c>
      <c r="BU75" s="20" t="str">
        <f>IF(FV75=FALSE,E75,"")</f>
        <v/>
      </c>
      <c r="BV75" s="20" t="str">
        <f>IF(FV75=FALSE,G75,"")</f>
        <v/>
      </c>
      <c r="BW75" s="20" t="str">
        <f>IF(FV75=FALSE,F75,"")</f>
        <v/>
      </c>
      <c r="BX75" s="22" t="str">
        <f>IF(FV75=FALSE,J75,"")</f>
        <v/>
      </c>
      <c r="BY75" s="20" t="str">
        <f>IF(FV75=FALSE,K75,"")</f>
        <v/>
      </c>
      <c r="BZ75" s="20" t="str">
        <f>IF(FV75=FALSE,L75,"")</f>
        <v/>
      </c>
      <c r="CA75" s="18"/>
      <c r="CB75" s="3" t="str">
        <f>CB74</f>
        <v/>
      </c>
      <c r="CC75" s="3" t="str">
        <f>CC74</f>
        <v/>
      </c>
      <c r="CD75" s="3" t="str">
        <f>CD74</f>
        <v/>
      </c>
      <c r="CE75" s="3" t="str">
        <f>IF(ET75=1,EQ76,"")</f>
        <v/>
      </c>
      <c r="CF75" s="3" t="str">
        <f>IF(ET75=1,ER76,"")</f>
        <v/>
      </c>
      <c r="CG75" s="3" t="str">
        <f>IF(ET75=1,ES76,"")</f>
        <v/>
      </c>
      <c r="CH75" s="3" t="str">
        <f t="shared" ref="CH75:CH83" si="462">IF(ET75=1, GJ75, "")</f>
        <v/>
      </c>
      <c r="CI75" s="8"/>
      <c r="CJ75" s="3" t="str">
        <f>CJ74</f>
        <v/>
      </c>
      <c r="CK75" s="3" t="str">
        <f>CK74</f>
        <v/>
      </c>
      <c r="CL75" s="3" t="str">
        <f>IF(ET76=2,V76,"")</f>
        <v/>
      </c>
      <c r="CM75" s="3" t="str">
        <f>IF(ET76=2,W76,"")</f>
        <v/>
      </c>
      <c r="CN75" s="8"/>
      <c r="CO75" s="3" t="str">
        <f>CO74</f>
        <v/>
      </c>
      <c r="CP75" s="3" t="str">
        <f>CP74</f>
        <v/>
      </c>
      <c r="CQ75" s="3" t="str">
        <f>IF(ET75=3,AG76,"")</f>
        <v/>
      </c>
      <c r="CR75" s="3" t="str">
        <f>IF(ET75=3,AH76,"")</f>
        <v/>
      </c>
      <c r="CS75" s="8"/>
      <c r="CT75" s="3" t="str">
        <f>CT74</f>
        <v/>
      </c>
      <c r="CU75" s="3" t="str">
        <f>CU74</f>
        <v/>
      </c>
      <c r="CV75" s="3" t="str">
        <f>IF(ET75=4,AJ76,"")</f>
        <v/>
      </c>
      <c r="CW75" s="3" t="str">
        <f>IF(ET75=4,AK76,"")</f>
        <v/>
      </c>
      <c r="CX75" s="8"/>
      <c r="CY75" s="3" t="str">
        <f>CY74</f>
        <v/>
      </c>
      <c r="CZ75" s="3" t="str">
        <f>CZ74</f>
        <v/>
      </c>
      <c r="DA75" s="3" t="str">
        <f>DA74</f>
        <v/>
      </c>
      <c r="DB75" s="3" t="str">
        <f>IF(ET75=5,AM76,"")</f>
        <v/>
      </c>
      <c r="DC75" s="3" t="str">
        <f>IF(ET75=5,AN76,"")</f>
        <v/>
      </c>
      <c r="DD75" s="3" t="str">
        <f>IF(ET75=5,AO76,"")</f>
        <v/>
      </c>
      <c r="DE75" s="3" t="str">
        <f>DE74</f>
        <v/>
      </c>
      <c r="DF75" s="3" t="str">
        <f>DF74</f>
        <v/>
      </c>
      <c r="DG75" s="3" t="str">
        <f t="shared" ref="DG75:DG83" si="463">IF(ET75=5,GK75,"")</f>
        <v/>
      </c>
      <c r="DH75" s="8"/>
      <c r="DI75" s="3" t="str">
        <f>DI74</f>
        <v/>
      </c>
      <c r="DJ75" s="3" t="str">
        <f>DJ74</f>
        <v/>
      </c>
      <c r="DK75" s="3" t="str">
        <f>DK74</f>
        <v/>
      </c>
      <c r="DL75" s="3" t="str">
        <f>DL74</f>
        <v/>
      </c>
      <c r="DM75" s="3" t="str">
        <f>IF(ET74=6,AS76,"")</f>
        <v/>
      </c>
      <c r="DN75" s="3" t="str">
        <f>IF(ET74=6,AT76,"")</f>
        <v/>
      </c>
      <c r="DO75" s="3" t="str">
        <f>IF(ET74=6,AU76,"")</f>
        <v/>
      </c>
      <c r="DP75" s="3" t="str">
        <f>IF(ET74=6,AV76,"")</f>
        <v/>
      </c>
      <c r="DQ75" s="3" t="str">
        <f>DQ74</f>
        <v/>
      </c>
      <c r="DR75" s="3" t="str">
        <f>DR74</f>
        <v/>
      </c>
      <c r="DS75" s="3" t="str">
        <f t="shared" ref="DS75:DS83" si="464">IF(ET75=6,GL75, "")</f>
        <v/>
      </c>
      <c r="DT75" s="8"/>
      <c r="DU75" s="3" t="str">
        <f>DU74</f>
        <v/>
      </c>
      <c r="DV75" s="3" t="str">
        <f>DV74</f>
        <v/>
      </c>
      <c r="DW75" s="3" t="str">
        <f>DW74</f>
        <v/>
      </c>
      <c r="DX75" s="3" t="str">
        <f>DX74</f>
        <v/>
      </c>
      <c r="DY75" s="3" t="str">
        <f>IF(ET74=7,AZ76,"")</f>
        <v/>
      </c>
      <c r="DZ75" s="3" t="str">
        <f>IF(ET74=7,BA76,"")</f>
        <v/>
      </c>
      <c r="EA75" s="3" t="str">
        <f>IF(ET74=7,BB76,"")</f>
        <v/>
      </c>
      <c r="EB75" s="3" t="str">
        <f>IF(ET74=7,BC76,"")</f>
        <v/>
      </c>
      <c r="EC75" s="3" t="str">
        <f t="shared" ref="EC75:EC83" si="465">IF(ET75=7, GM75, "")</f>
        <v/>
      </c>
      <c r="ED75" s="8"/>
      <c r="EE75" s="28" t="s">
        <v>277</v>
      </c>
      <c r="EF75" s="28" t="s">
        <v>277</v>
      </c>
      <c r="EG75" s="28" t="s">
        <v>277</v>
      </c>
      <c r="EH75" s="28" t="s">
        <v>277</v>
      </c>
      <c r="EI75" s="28" t="s">
        <v>277</v>
      </c>
      <c r="EJ75" s="28" t="s">
        <v>277</v>
      </c>
      <c r="EK75" s="28" t="s">
        <v>277</v>
      </c>
      <c r="EL75" s="28" t="s">
        <v>277</v>
      </c>
      <c r="EM75" s="28" t="s">
        <v>277</v>
      </c>
      <c r="EN75" s="28" t="s">
        <v>277</v>
      </c>
      <c r="EO75" s="8"/>
      <c r="EP75" s="9"/>
      <c r="EQ75" s="16" t="str">
        <f>IF(FD75&gt;0, (N75+Y75+R75+AC75), "")</f>
        <v/>
      </c>
      <c r="ER75" s="26" t="str">
        <f>IF(FD75&gt;0,FE75,"")</f>
        <v/>
      </c>
      <c r="ES75" s="16" t="str">
        <f>IF(FD75&gt;0, (P75+AA75+T75+AE75), "")</f>
        <v/>
      </c>
      <c r="ET75" s="16">
        <f>FO75+FP75+FQ75+FR75+FS75+FT75+FU75</f>
        <v>0</v>
      </c>
      <c r="EU75" s="13"/>
      <c r="EV75" s="12" t="b">
        <f t="shared" ref="EV75:EV83" si="466">ISBLANK(N75)</f>
        <v>1</v>
      </c>
      <c r="EW75" s="3" t="b">
        <f t="shared" ref="EW75:EW83" si="467">ISBLANK(R75)</f>
        <v>1</v>
      </c>
      <c r="EX75" s="3" t="b">
        <f t="shared" ref="EX75:EX83" si="468">ISBLANK(Y75)</f>
        <v>1</v>
      </c>
      <c r="EY75" s="3" t="b">
        <f t="shared" ref="EY75:EY83" si="469">ISBLANK(AC75)</f>
        <v>1</v>
      </c>
      <c r="EZ75" s="3">
        <f t="shared" ref="EZ75:EZ83" si="470">IF(EV75=FALSE, 1, 0)</f>
        <v>0</v>
      </c>
      <c r="FA75" s="3">
        <f t="shared" ref="FA75:FA83" si="471">IF(EW75=FALSE, 2, 0)</f>
        <v>0</v>
      </c>
      <c r="FB75" s="3">
        <f t="shared" ref="FB75:FB83" si="472">IF(EX75=FALSE, 1, 0)</f>
        <v>0</v>
      </c>
      <c r="FC75" s="3">
        <f t="shared" ref="FC75:FC83" si="473">IF(EY75=FALSE, 2, 0)</f>
        <v>0</v>
      </c>
      <c r="FD75" s="3">
        <f t="shared" ref="FD75:FD83" si="474">SUM(EZ75:FC75)</f>
        <v>0</v>
      </c>
      <c r="FE75" s="3" t="e">
        <f t="shared" ref="FE75:FE83" si="475">FF75+FH75</f>
        <v>#VALUE!</v>
      </c>
      <c r="FF75" s="3">
        <f t="shared" ref="FF75:FF83" si="476">O75+Z75</f>
        <v>0</v>
      </c>
      <c r="FG75" s="3">
        <f t="shared" ref="FG75:FG83" si="477">S75+AD75</f>
        <v>0</v>
      </c>
      <c r="FH75" s="3" t="e">
        <f t="shared" si="344"/>
        <v>#VALUE!</v>
      </c>
      <c r="FI75" s="3" t="b">
        <f t="shared" ref="FI75:FI83" si="478">ISBLANK(V75)</f>
        <v>1</v>
      </c>
      <c r="FJ75" s="3" t="b">
        <f t="shared" ref="FJ75:FJ83" si="479">ISBLANK(AG75)</f>
        <v>1</v>
      </c>
      <c r="FK75" s="3" t="b">
        <f t="shared" ref="FK75:FK83" si="480">ISBLANK(AJ75)</f>
        <v>1</v>
      </c>
      <c r="FL75" s="3" t="b">
        <f t="shared" ref="FL75:FL83" si="481">ISBLANK(AM75)</f>
        <v>1</v>
      </c>
      <c r="FM75" s="3" t="b">
        <f t="shared" ref="FM75:FM83" si="482">ISBLANK(AS75)</f>
        <v>1</v>
      </c>
      <c r="FN75" s="3" t="b">
        <f t="shared" ref="FN75:FN83" si="483">ISBLANK(AZ75)</f>
        <v>1</v>
      </c>
      <c r="FO75" s="3">
        <f t="shared" ref="FO75:FO83" si="484">IF(FD75&gt;0, 1, 0)</f>
        <v>0</v>
      </c>
      <c r="FP75" s="3">
        <f t="shared" ref="FP75:FP83" si="485">IF(FI75=FALSE, 2, 0)</f>
        <v>0</v>
      </c>
      <c r="FQ75" s="3">
        <f t="shared" ref="FQ75:FQ83" si="486">IF(FJ75=FALSE, 3, 0)</f>
        <v>0</v>
      </c>
      <c r="FR75" s="3">
        <f t="shared" ref="FR75:FR83" si="487">IF(FK75=FALSE, 4, 0)</f>
        <v>0</v>
      </c>
      <c r="FS75" s="3">
        <f t="shared" ref="FS75:FS83" si="488">IF(FL75=FALSE, 5, 0)</f>
        <v>0</v>
      </c>
      <c r="FT75" s="3">
        <f t="shared" ref="FT75:FT83" si="489">IF(FM75=FALSE, 6, 0)</f>
        <v>0</v>
      </c>
      <c r="FU75" s="3">
        <f t="shared" ref="FU75:FU83" si="490">IF(FN75=FALSE, 7, 0)</f>
        <v>0</v>
      </c>
      <c r="FV75" s="21" t="b">
        <f t="shared" si="443"/>
        <v>1</v>
      </c>
      <c r="FW75" s="24">
        <f t="shared" ref="FW75:FW83" si="491">IF(J75="Higher (more points/events)", 0, 1)</f>
        <v>1</v>
      </c>
      <c r="FX75" s="24">
        <f t="shared" si="258"/>
        <v>0</v>
      </c>
      <c r="FY75" s="29" t="e">
        <f t="shared" si="259"/>
        <v>#VALUE!</v>
      </c>
      <c r="FZ75" s="24" t="e">
        <f t="shared" si="260"/>
        <v>#VALUE!</v>
      </c>
      <c r="GA75" s="24" t="e">
        <f t="shared" si="261"/>
        <v>#VALUE!</v>
      </c>
      <c r="GB75" s="24">
        <f t="shared" ref="GB75:GB83" si="492">IF(FX75&lt;0, 0,1)</f>
        <v>1</v>
      </c>
      <c r="GC75" s="24" t="e">
        <f t="shared" ref="GC75:GC83" si="493">IF(FY75&lt;0, 0,1)</f>
        <v>#VALUE!</v>
      </c>
      <c r="GD75" s="24" t="e">
        <f t="shared" ref="GD75:GD83" si="494">IF(FZ75&lt;0, 0,1)</f>
        <v>#VALUE!</v>
      </c>
      <c r="GE75" s="24" t="e">
        <f t="shared" ref="GE75:GE83" si="495">IF(GA75&lt;0, 0,1)</f>
        <v>#VALUE!</v>
      </c>
      <c r="GF75" s="24">
        <f t="shared" ref="GF75:GF83" si="496">IF(ET75=1, GB75,0)</f>
        <v>0</v>
      </c>
      <c r="GG75" s="24">
        <f t="shared" ref="GG75:GG83" si="497">IF(ET75=5,GC75,0)</f>
        <v>0</v>
      </c>
      <c r="GH75" s="24">
        <f t="shared" ref="GH75:GH83" si="498">IF(ET75=6,GD75,0)</f>
        <v>0</v>
      </c>
      <c r="GI75" s="24">
        <f t="shared" ref="GI75:GI83" si="499">IF(ET75=7,GE75,0)</f>
        <v>0</v>
      </c>
      <c r="GJ75" s="24">
        <f t="shared" ref="GJ75:GJ83" si="500">IF((FW75=GF75), 3,2)</f>
        <v>2</v>
      </c>
      <c r="GK75" s="24">
        <f t="shared" ref="GK75:GK83" si="501">IF((FW75=GG75), 3,2)</f>
        <v>2</v>
      </c>
      <c r="GL75" s="24">
        <f t="shared" ref="GL75:GL83" si="502">IF((FW75=GH75), 3,2)</f>
        <v>2</v>
      </c>
      <c r="GM75" s="31">
        <f t="shared" ref="GM75:GM83" si="503">IF((FW75=GI75), 3,2)</f>
        <v>2</v>
      </c>
      <c r="GN75" s="13"/>
      <c r="GO75" s="12"/>
    </row>
    <row r="76" spans="1:197" s="3" customFormat="1">
      <c r="A76" s="54"/>
      <c r="B76" s="54"/>
      <c r="C76" s="54"/>
      <c r="D76" s="54"/>
      <c r="E76" s="54"/>
      <c r="F76" s="54"/>
      <c r="G76" s="54"/>
      <c r="H76" s="54"/>
      <c r="I76" s="54"/>
      <c r="J76" s="54"/>
      <c r="K76" s="54"/>
      <c r="L76" s="54"/>
      <c r="M76" s="56"/>
      <c r="N76" s="54"/>
      <c r="O76" s="54"/>
      <c r="P76" s="54"/>
      <c r="Q76" s="56"/>
      <c r="R76" s="54"/>
      <c r="S76" s="54"/>
      <c r="T76" s="54"/>
      <c r="U76" s="56"/>
      <c r="V76" s="54"/>
      <c r="W76" s="54"/>
      <c r="X76" s="56"/>
      <c r="Y76" s="54"/>
      <c r="Z76" s="54"/>
      <c r="AA76" s="54"/>
      <c r="AB76" s="56"/>
      <c r="AC76" s="54"/>
      <c r="AD76" s="54"/>
      <c r="AE76" s="54"/>
      <c r="AF76" s="56"/>
      <c r="AG76" s="54"/>
      <c r="AH76" s="54"/>
      <c r="AI76" s="56"/>
      <c r="AJ76" s="54"/>
      <c r="AK76" s="54"/>
      <c r="AL76" s="56"/>
      <c r="AM76" s="54"/>
      <c r="AN76" s="54"/>
      <c r="AO76" s="54"/>
      <c r="AP76" s="54"/>
      <c r="AQ76" s="54"/>
      <c r="AR76" s="56"/>
      <c r="AS76" s="54"/>
      <c r="AT76" s="54"/>
      <c r="AU76" s="54"/>
      <c r="AV76" s="54"/>
      <c r="AW76" s="54"/>
      <c r="AX76" s="54"/>
      <c r="AY76" s="56"/>
      <c r="AZ76" s="54"/>
      <c r="BA76" s="54"/>
      <c r="BB76" s="54"/>
      <c r="BC76" s="100"/>
      <c r="BD76" s="8"/>
      <c r="BE76" s="8"/>
      <c r="BF76" s="28" t="s">
        <v>277</v>
      </c>
      <c r="BG76" s="28" t="s">
        <v>277</v>
      </c>
      <c r="BH76" s="28" t="s">
        <v>277</v>
      </c>
      <c r="BI76" s="28" t="s">
        <v>277</v>
      </c>
      <c r="BJ76" s="28" t="s">
        <v>277</v>
      </c>
      <c r="BK76" s="28" t="s">
        <v>277</v>
      </c>
      <c r="BL76" s="28" t="s">
        <v>277</v>
      </c>
      <c r="BM76" s="28" t="s">
        <v>277</v>
      </c>
      <c r="BN76" s="28" t="s">
        <v>277</v>
      </c>
      <c r="BO76" s="28" t="s">
        <v>277</v>
      </c>
      <c r="BP76" s="8"/>
      <c r="BQ76" s="20" t="str">
        <f>IF(FV76=FALSE,B76,"")</f>
        <v/>
      </c>
      <c r="BR76" s="20" t="str">
        <f>IF(FV74=FALSE,C75,"")</f>
        <v/>
      </c>
      <c r="BS76" s="20" t="str">
        <f>BS75</f>
        <v/>
      </c>
      <c r="BT76" s="22" t="str">
        <f t="shared" si="444"/>
        <v/>
      </c>
      <c r="BU76" s="20" t="str">
        <f>IF(FV76=FALSE,E76,"")</f>
        <v/>
      </c>
      <c r="BV76" s="20" t="str">
        <f>IF(FV76=FALSE,G76,"")</f>
        <v/>
      </c>
      <c r="BW76" s="20" t="str">
        <f>IF(FV76=FALSE,F76,"")</f>
        <v/>
      </c>
      <c r="BX76" s="22" t="str">
        <f>IF(FV76=FALSE,J76,"")</f>
        <v/>
      </c>
      <c r="BY76" s="20" t="str">
        <f>IF(FV76=FALSE,K76,"")</f>
        <v/>
      </c>
      <c r="BZ76" s="20" t="str">
        <f>IF(FV76=FALSE,L76,"")</f>
        <v/>
      </c>
      <c r="CA76" s="18"/>
      <c r="CB76" s="3" t="str">
        <f>IF(ET74=1, EQ75,"")</f>
        <v/>
      </c>
      <c r="CC76" s="3" t="str">
        <f>IF(ET74=1, ER75,"")</f>
        <v/>
      </c>
      <c r="CD76" s="3" t="str">
        <f>IF(ET74=1, ES75,"")</f>
        <v/>
      </c>
      <c r="CE76" s="3" t="str">
        <f>CE75</f>
        <v/>
      </c>
      <c r="CF76" s="3" t="str">
        <f>CF75</f>
        <v/>
      </c>
      <c r="CG76" s="3" t="str">
        <f>CG75</f>
        <v/>
      </c>
      <c r="CH76" s="3" t="str">
        <f t="shared" si="462"/>
        <v/>
      </c>
      <c r="CI76" s="8"/>
      <c r="CJ76" s="3" t="str">
        <f>IF(ET76=2,V75,"")</f>
        <v/>
      </c>
      <c r="CK76" s="3" t="str">
        <f>IF(ET76=2,W75,"")</f>
        <v/>
      </c>
      <c r="CL76" s="3" t="str">
        <f>CL75</f>
        <v/>
      </c>
      <c r="CM76" s="3" t="str">
        <f>CM75</f>
        <v/>
      </c>
      <c r="CN76" s="8"/>
      <c r="CO76" s="3" t="str">
        <f>IF(ET76=3,AG75,"")</f>
        <v/>
      </c>
      <c r="CP76" s="3" t="str">
        <f>IF(ET76=3,AH75,"")</f>
        <v/>
      </c>
      <c r="CQ76" s="3" t="str">
        <f>CQ75</f>
        <v/>
      </c>
      <c r="CR76" s="3" t="str">
        <f>CR75</f>
        <v/>
      </c>
      <c r="CS76" s="8"/>
      <c r="CT76" s="3" t="str">
        <f>IF(ET76=4,AJ75,"")</f>
        <v/>
      </c>
      <c r="CU76" s="3" t="str">
        <f>IF(ET76=4,AK75,"")</f>
        <v/>
      </c>
      <c r="CV76" s="3" t="str">
        <f>CV75</f>
        <v/>
      </c>
      <c r="CW76" s="3" t="str">
        <f>CW75</f>
        <v/>
      </c>
      <c r="CX76" s="8"/>
      <c r="CY76" s="3" t="str">
        <f>IF(ET76=5,AM75,"")</f>
        <v/>
      </c>
      <c r="CZ76" s="3" t="str">
        <f>IF(ET76=5,AN75,"")</f>
        <v/>
      </c>
      <c r="DA76" s="3" t="str">
        <f>IF(ET76=5,AO75,"")</f>
        <v/>
      </c>
      <c r="DB76" s="3" t="str">
        <f>DB75</f>
        <v/>
      </c>
      <c r="DC76" s="3" t="str">
        <f>DC75</f>
        <v/>
      </c>
      <c r="DD76" s="3" t="str">
        <f>DD75</f>
        <v/>
      </c>
      <c r="DE76" s="3" t="str">
        <f>DE75</f>
        <v/>
      </c>
      <c r="DF76" s="3" t="str">
        <f>DF75</f>
        <v/>
      </c>
      <c r="DG76" s="3" t="str">
        <f t="shared" si="463"/>
        <v/>
      </c>
      <c r="DH76" s="8"/>
      <c r="DI76" s="3" t="str">
        <f>IF(ET74=6,AS75,"")</f>
        <v/>
      </c>
      <c r="DJ76" s="3" t="str">
        <f>IF(ET74=6,AT75,"")</f>
        <v/>
      </c>
      <c r="DK76" s="3" t="str">
        <f>IF(ET74=6,AU75,"")</f>
        <v/>
      </c>
      <c r="DL76" s="3" t="str">
        <f>IF(ET74=6,AV75,"")</f>
        <v/>
      </c>
      <c r="DM76" s="3" t="str">
        <f>DM75</f>
        <v/>
      </c>
      <c r="DN76" s="3" t="str">
        <f>DN75</f>
        <v/>
      </c>
      <c r="DO76" s="3" t="str">
        <f>DO75</f>
        <v/>
      </c>
      <c r="DP76" s="3" t="str">
        <f>DP75</f>
        <v/>
      </c>
      <c r="DQ76" s="3" t="str">
        <f>DQ75</f>
        <v/>
      </c>
      <c r="DR76" s="3" t="str">
        <f>DR75</f>
        <v/>
      </c>
      <c r="DS76" s="3" t="str">
        <f t="shared" si="464"/>
        <v/>
      </c>
      <c r="DT76" s="8"/>
      <c r="DU76" s="3" t="str">
        <f>IF(ET74=7,AZ75,"")</f>
        <v/>
      </c>
      <c r="DV76" s="3" t="str">
        <f>IF(ET74=7,BA75,"")</f>
        <v/>
      </c>
      <c r="DW76" s="3" t="str">
        <f>IF(ET74=7,BB75,"")</f>
        <v/>
      </c>
      <c r="DX76" s="3" t="str">
        <f>IF(ET74=7,BC75,"")</f>
        <v/>
      </c>
      <c r="DY76" s="3" t="str">
        <f>DY75</f>
        <v/>
      </c>
      <c r="DZ76" s="3" t="str">
        <f>DZ75</f>
        <v/>
      </c>
      <c r="EA76" s="3" t="str">
        <f>EA75</f>
        <v/>
      </c>
      <c r="EB76" s="3" t="str">
        <f>EB75</f>
        <v/>
      </c>
      <c r="EC76" s="3" t="str">
        <f t="shared" si="465"/>
        <v/>
      </c>
      <c r="ED76" s="8"/>
      <c r="EE76" s="28" t="s">
        <v>277</v>
      </c>
      <c r="EF76" s="28" t="s">
        <v>277</v>
      </c>
      <c r="EG76" s="28" t="s">
        <v>277</v>
      </c>
      <c r="EH76" s="28" t="s">
        <v>277</v>
      </c>
      <c r="EI76" s="28" t="s">
        <v>277</v>
      </c>
      <c r="EJ76" s="28" t="s">
        <v>277</v>
      </c>
      <c r="EK76" s="28" t="s">
        <v>277</v>
      </c>
      <c r="EL76" s="28" t="s">
        <v>277</v>
      </c>
      <c r="EM76" s="28" t="s">
        <v>277</v>
      </c>
      <c r="EN76" s="28" t="s">
        <v>277</v>
      </c>
      <c r="EO76" s="8"/>
      <c r="EP76" s="9"/>
      <c r="EQ76" s="16" t="str">
        <f>IF(FD76&gt;0, (N76+Y76+R76+AC76), "")</f>
        <v/>
      </c>
      <c r="ER76" s="26" t="str">
        <f>IF(FD76&gt;0,FE76,"")</f>
        <v/>
      </c>
      <c r="ES76" s="16" t="str">
        <f>IF(FD76&gt;0, (P76+AA76+T76+AE76), "")</f>
        <v/>
      </c>
      <c r="ET76" s="16">
        <f>FO76+FP76+FQ76+FR76+FS76+FT76+FU76</f>
        <v>0</v>
      </c>
      <c r="EU76" s="13"/>
      <c r="EV76" s="12" t="b">
        <f t="shared" si="466"/>
        <v>1</v>
      </c>
      <c r="EW76" s="3" t="b">
        <f t="shared" si="467"/>
        <v>1</v>
      </c>
      <c r="EX76" s="3" t="b">
        <f t="shared" si="468"/>
        <v>1</v>
      </c>
      <c r="EY76" s="3" t="b">
        <f t="shared" si="469"/>
        <v>1</v>
      </c>
      <c r="EZ76" s="3">
        <f t="shared" si="470"/>
        <v>0</v>
      </c>
      <c r="FA76" s="3">
        <f t="shared" si="471"/>
        <v>0</v>
      </c>
      <c r="FB76" s="3">
        <f t="shared" si="472"/>
        <v>0</v>
      </c>
      <c r="FC76" s="3">
        <f t="shared" si="473"/>
        <v>0</v>
      </c>
      <c r="FD76" s="3">
        <f t="shared" si="474"/>
        <v>0</v>
      </c>
      <c r="FE76" s="3" t="e">
        <f t="shared" si="475"/>
        <v>#VALUE!</v>
      </c>
      <c r="FF76" s="3">
        <f t="shared" si="476"/>
        <v>0</v>
      </c>
      <c r="FG76" s="3">
        <f t="shared" si="477"/>
        <v>0</v>
      </c>
      <c r="FH76" s="3" t="e">
        <f t="shared" si="344"/>
        <v>#VALUE!</v>
      </c>
      <c r="FI76" s="3" t="b">
        <f t="shared" si="478"/>
        <v>1</v>
      </c>
      <c r="FJ76" s="3" t="b">
        <f t="shared" si="479"/>
        <v>1</v>
      </c>
      <c r="FK76" s="3" t="b">
        <f t="shared" si="480"/>
        <v>1</v>
      </c>
      <c r="FL76" s="3" t="b">
        <f t="shared" si="481"/>
        <v>1</v>
      </c>
      <c r="FM76" s="3" t="b">
        <f t="shared" si="482"/>
        <v>1</v>
      </c>
      <c r="FN76" s="3" t="b">
        <f t="shared" si="483"/>
        <v>1</v>
      </c>
      <c r="FO76" s="3">
        <f t="shared" si="484"/>
        <v>0</v>
      </c>
      <c r="FP76" s="3">
        <f t="shared" si="485"/>
        <v>0</v>
      </c>
      <c r="FQ76" s="3">
        <f t="shared" si="486"/>
        <v>0</v>
      </c>
      <c r="FR76" s="3">
        <f t="shared" si="487"/>
        <v>0</v>
      </c>
      <c r="FS76" s="3">
        <f t="shared" si="488"/>
        <v>0</v>
      </c>
      <c r="FT76" s="3">
        <f t="shared" si="489"/>
        <v>0</v>
      </c>
      <c r="FU76" s="3">
        <f t="shared" si="490"/>
        <v>0</v>
      </c>
      <c r="FV76" s="21" t="b">
        <f t="shared" si="443"/>
        <v>1</v>
      </c>
      <c r="FW76" s="24">
        <f t="shared" si="491"/>
        <v>1</v>
      </c>
      <c r="FX76" s="24">
        <f t="shared" si="258"/>
        <v>0</v>
      </c>
      <c r="FY76" s="29" t="e">
        <f t="shared" si="259"/>
        <v>#VALUE!</v>
      </c>
      <c r="FZ76" s="24" t="e">
        <f t="shared" si="260"/>
        <v>#VALUE!</v>
      </c>
      <c r="GA76" s="24" t="e">
        <f t="shared" si="261"/>
        <v>#VALUE!</v>
      </c>
      <c r="GB76" s="24">
        <f t="shared" si="492"/>
        <v>1</v>
      </c>
      <c r="GC76" s="24" t="e">
        <f t="shared" si="493"/>
        <v>#VALUE!</v>
      </c>
      <c r="GD76" s="24" t="e">
        <f t="shared" si="494"/>
        <v>#VALUE!</v>
      </c>
      <c r="GE76" s="24" t="e">
        <f t="shared" si="495"/>
        <v>#VALUE!</v>
      </c>
      <c r="GF76" s="24">
        <f t="shared" si="496"/>
        <v>0</v>
      </c>
      <c r="GG76" s="24">
        <f t="shared" si="497"/>
        <v>0</v>
      </c>
      <c r="GH76" s="24">
        <f t="shared" si="498"/>
        <v>0</v>
      </c>
      <c r="GI76" s="24">
        <f t="shared" si="499"/>
        <v>0</v>
      </c>
      <c r="GJ76" s="24">
        <f t="shared" si="500"/>
        <v>2</v>
      </c>
      <c r="GK76" s="24">
        <f t="shared" si="501"/>
        <v>2</v>
      </c>
      <c r="GL76" s="24">
        <f t="shared" si="502"/>
        <v>2</v>
      </c>
      <c r="GM76" s="31">
        <f t="shared" si="503"/>
        <v>2</v>
      </c>
      <c r="GN76" s="13"/>
      <c r="GO76" s="12"/>
    </row>
    <row r="77" spans="1:197" s="3" customFormat="1">
      <c r="A77" s="54"/>
      <c r="B77" s="54"/>
      <c r="C77" s="54"/>
      <c r="D77" s="54"/>
      <c r="E77" s="54"/>
      <c r="F77" s="54"/>
      <c r="G77" s="54"/>
      <c r="H77" s="54"/>
      <c r="I77" s="54"/>
      <c r="J77" s="54"/>
      <c r="K77" s="54"/>
      <c r="L77" s="54"/>
      <c r="M77" s="56"/>
      <c r="N77" s="54"/>
      <c r="O77" s="54"/>
      <c r="P77" s="54"/>
      <c r="Q77" s="56"/>
      <c r="R77" s="54"/>
      <c r="S77" s="54"/>
      <c r="T77" s="54"/>
      <c r="U77" s="56"/>
      <c r="V77" s="54"/>
      <c r="W77" s="54"/>
      <c r="X77" s="56"/>
      <c r="Y77" s="54"/>
      <c r="Z77" s="54"/>
      <c r="AA77" s="54"/>
      <c r="AB77" s="56"/>
      <c r="AC77" s="54"/>
      <c r="AD77" s="54"/>
      <c r="AE77" s="54"/>
      <c r="AF77" s="56"/>
      <c r="AG77" s="54"/>
      <c r="AH77" s="54"/>
      <c r="AI77" s="56"/>
      <c r="AJ77" s="54"/>
      <c r="AK77" s="54"/>
      <c r="AL77" s="56"/>
      <c r="AM77" s="54"/>
      <c r="AN77" s="54"/>
      <c r="AO77" s="54"/>
      <c r="AP77" s="54"/>
      <c r="AQ77" s="54"/>
      <c r="AR77" s="56"/>
      <c r="AS77" s="54"/>
      <c r="AT77" s="54"/>
      <c r="AU77" s="54"/>
      <c r="AV77" s="54"/>
      <c r="AW77" s="54"/>
      <c r="AX77" s="54"/>
      <c r="AY77" s="56"/>
      <c r="AZ77" s="54"/>
      <c r="BA77" s="54"/>
      <c r="BB77" s="54"/>
      <c r="BC77" s="100"/>
      <c r="BD77" s="8"/>
      <c r="BE77" s="8"/>
      <c r="BP77" s="8"/>
      <c r="BQ77" s="20" t="str">
        <f>IF(FV77=FALSE,B77,"")</f>
        <v/>
      </c>
      <c r="BR77" s="20" t="str">
        <f>BR74</f>
        <v/>
      </c>
      <c r="BS77" s="20" t="str">
        <f>IF(FV74=FALSE,C77,"")</f>
        <v/>
      </c>
      <c r="BT77" s="22" t="str">
        <f t="shared" si="444"/>
        <v/>
      </c>
      <c r="BU77" s="20" t="str">
        <f>IF(FV77=FALSE,E77,"")</f>
        <v/>
      </c>
      <c r="BV77" s="20" t="str">
        <f>IF(FV77=FALSE,G77,"")</f>
        <v/>
      </c>
      <c r="BW77" s="20" t="str">
        <f>IF(FV77=FALSE,F77,"")</f>
        <v/>
      </c>
      <c r="BX77" s="22" t="str">
        <f>IF(FV77=FALSE,J77,"")</f>
        <v/>
      </c>
      <c r="BY77" s="20" t="str">
        <f>IF(FV77=FALSE,K77,"")</f>
        <v/>
      </c>
      <c r="BZ77" s="20" t="str">
        <f>IF(FV77=FALSE,L77,"")</f>
        <v/>
      </c>
      <c r="CA77" s="18"/>
      <c r="CB77" s="3" t="str">
        <f>CB74</f>
        <v/>
      </c>
      <c r="CC77" s="3" t="str">
        <f>CC74</f>
        <v/>
      </c>
      <c r="CD77" s="3" t="str">
        <f>CD74</f>
        <v/>
      </c>
      <c r="CE77" s="3" t="str">
        <f>IF(ET77=1, EQ77,"")</f>
        <v/>
      </c>
      <c r="CF77" s="3" t="str">
        <f>IF(ET77=1, ER77,"")</f>
        <v/>
      </c>
      <c r="CG77" s="3" t="str">
        <f>IF(ET77=1, ES77,"")</f>
        <v/>
      </c>
      <c r="CH77" s="3" t="str">
        <f t="shared" si="462"/>
        <v/>
      </c>
      <c r="CI77" s="8"/>
      <c r="CJ77" s="3" t="str">
        <f>CJ74</f>
        <v/>
      </c>
      <c r="CK77" s="3" t="str">
        <f>CK74</f>
        <v/>
      </c>
      <c r="CL77" s="3" t="str">
        <f>IF(ET77=2,V77,"")</f>
        <v/>
      </c>
      <c r="CM77" s="3" t="str">
        <f>IF(ET77=2,W77,"")</f>
        <v/>
      </c>
      <c r="CN77" s="8"/>
      <c r="CO77" s="3" t="str">
        <f>CO75</f>
        <v/>
      </c>
      <c r="CP77" s="3" t="str">
        <f>CP75</f>
        <v/>
      </c>
      <c r="CQ77" s="3" t="str">
        <f>IF(ET77=3,AG77,"")</f>
        <v/>
      </c>
      <c r="CR77" s="3" t="str">
        <f>IF(ET77=3,AH77,"")</f>
        <v/>
      </c>
      <c r="CS77" s="8"/>
      <c r="CT77" s="3" t="str">
        <f>CT74</f>
        <v/>
      </c>
      <c r="CU77" s="3" t="str">
        <f>CU74</f>
        <v/>
      </c>
      <c r="CV77" s="3" t="str">
        <f>IF(ET76=4,AJ77,"")</f>
        <v/>
      </c>
      <c r="CW77" s="3" t="str">
        <f>IF(ET76=4,AK77,"")</f>
        <v/>
      </c>
      <c r="CX77" s="8"/>
      <c r="CY77" s="3" t="str">
        <f>CY74</f>
        <v/>
      </c>
      <c r="CZ77" s="3" t="str">
        <f>CZ74</f>
        <v/>
      </c>
      <c r="DA77" s="3" t="str">
        <f>DA74</f>
        <v/>
      </c>
      <c r="DB77" s="3" t="str">
        <f>IF(ET76=5,AM77,"")</f>
        <v/>
      </c>
      <c r="DC77" s="3" t="str">
        <f>IF(ET76=5,AN77,"")</f>
        <v/>
      </c>
      <c r="DD77" s="3" t="str">
        <f>IF(ET76=5,AO77,"")</f>
        <v/>
      </c>
      <c r="DE77" s="3" t="str">
        <f>IF(ET76=5,AP77,"")</f>
        <v/>
      </c>
      <c r="DF77" s="3" t="str">
        <f t="shared" ref="DF77:DF83" si="504">DF76</f>
        <v/>
      </c>
      <c r="DG77" s="3" t="str">
        <f t="shared" si="463"/>
        <v/>
      </c>
      <c r="DH77" s="8"/>
      <c r="DI77" s="3" t="str">
        <f>DI74</f>
        <v/>
      </c>
      <c r="DJ77" s="3" t="str">
        <f>DJ74</f>
        <v/>
      </c>
      <c r="DK77" s="3" t="str">
        <f>DK74</f>
        <v/>
      </c>
      <c r="DL77" s="3" t="str">
        <f>DL74</f>
        <v/>
      </c>
      <c r="DM77" s="3" t="str">
        <f>IF(ET77=6,AS77,"")</f>
        <v/>
      </c>
      <c r="DN77" s="3" t="str">
        <f>IF(ET77=6,AT77,"")</f>
        <v/>
      </c>
      <c r="DO77" s="3" t="str">
        <f>IF(ET77=6,AU77,"")</f>
        <v/>
      </c>
      <c r="DP77" s="3" t="str">
        <f>IF(ET77=6,AV77,"")</f>
        <v/>
      </c>
      <c r="DQ77" s="3" t="str">
        <f t="shared" ref="DQ77:DR79" si="505">DQ74</f>
        <v/>
      </c>
      <c r="DR77" s="3" t="str">
        <f t="shared" si="505"/>
        <v/>
      </c>
      <c r="DS77" s="3" t="str">
        <f t="shared" si="464"/>
        <v/>
      </c>
      <c r="DT77" s="8"/>
      <c r="DU77" s="3" t="str">
        <f>DU74</f>
        <v/>
      </c>
      <c r="DV77" s="3" t="str">
        <f>DV74</f>
        <v/>
      </c>
      <c r="DW77" s="3" t="str">
        <f>DW74</f>
        <v/>
      </c>
      <c r="DX77" s="3" t="str">
        <f>DX74</f>
        <v/>
      </c>
      <c r="DY77" s="3" t="str">
        <f>IF(ET77=7,AZ77,"")</f>
        <v/>
      </c>
      <c r="DZ77" s="3" t="str">
        <f>IF(ET77=7,BA77,"")</f>
        <v/>
      </c>
      <c r="EA77" s="3" t="str">
        <f>IF(ET77=7,BB77,"")</f>
        <v/>
      </c>
      <c r="EB77" s="3" t="str">
        <f>IF(ET77=7,BC77,"")</f>
        <v/>
      </c>
      <c r="EC77" s="3" t="str">
        <f t="shared" si="465"/>
        <v/>
      </c>
      <c r="ED77" s="8"/>
      <c r="EE77" s="28" t="s">
        <v>277</v>
      </c>
      <c r="EF77" s="28" t="s">
        <v>277</v>
      </c>
      <c r="EG77" s="28" t="s">
        <v>277</v>
      </c>
      <c r="EH77" s="28" t="s">
        <v>277</v>
      </c>
      <c r="EI77" s="28" t="s">
        <v>277</v>
      </c>
      <c r="EJ77" s="28" t="s">
        <v>277</v>
      </c>
      <c r="EK77" s="28" t="s">
        <v>277</v>
      </c>
      <c r="EL77" s="28" t="s">
        <v>277</v>
      </c>
      <c r="EM77" s="28" t="s">
        <v>277</v>
      </c>
      <c r="EN77" s="28" t="s">
        <v>277</v>
      </c>
      <c r="EO77" s="8"/>
      <c r="EP77" s="9"/>
      <c r="EQ77" s="16" t="str">
        <f>IF(FD77&gt;0, (N77+Y77+R77+AC77), "")</f>
        <v/>
      </c>
      <c r="ER77" s="26" t="str">
        <f>IF(FD77&gt;0,FE77,"")</f>
        <v/>
      </c>
      <c r="ES77" s="16" t="str">
        <f>IF(FD77&gt;0, (P77+AA77+T77+AE77), "")</f>
        <v/>
      </c>
      <c r="ET77" s="16">
        <f>FO77+FP77+FQ77+FR77+FS77+FT77+FU77</f>
        <v>0</v>
      </c>
      <c r="EU77" s="13"/>
      <c r="EV77" s="12" t="b">
        <f t="shared" si="466"/>
        <v>1</v>
      </c>
      <c r="EW77" s="3" t="b">
        <f t="shared" si="467"/>
        <v>1</v>
      </c>
      <c r="EX77" s="3" t="b">
        <f t="shared" si="468"/>
        <v>1</v>
      </c>
      <c r="EY77" s="3" t="b">
        <f t="shared" si="469"/>
        <v>1</v>
      </c>
      <c r="EZ77" s="3">
        <f t="shared" si="470"/>
        <v>0</v>
      </c>
      <c r="FA77" s="3">
        <f t="shared" si="471"/>
        <v>0</v>
      </c>
      <c r="FB77" s="3">
        <f t="shared" si="472"/>
        <v>0</v>
      </c>
      <c r="FC77" s="3">
        <f t="shared" si="473"/>
        <v>0</v>
      </c>
      <c r="FD77" s="3">
        <f t="shared" si="474"/>
        <v>0</v>
      </c>
      <c r="FE77" s="3" t="e">
        <f t="shared" si="475"/>
        <v>#VALUE!</v>
      </c>
      <c r="FF77" s="3">
        <f t="shared" si="476"/>
        <v>0</v>
      </c>
      <c r="FG77" s="3">
        <f t="shared" si="477"/>
        <v>0</v>
      </c>
      <c r="FH77" s="3" t="e">
        <f t="shared" si="344"/>
        <v>#VALUE!</v>
      </c>
      <c r="FI77" s="3" t="b">
        <f t="shared" si="478"/>
        <v>1</v>
      </c>
      <c r="FJ77" s="3" t="b">
        <f t="shared" si="479"/>
        <v>1</v>
      </c>
      <c r="FK77" s="3" t="b">
        <f t="shared" si="480"/>
        <v>1</v>
      </c>
      <c r="FL77" s="3" t="b">
        <f t="shared" si="481"/>
        <v>1</v>
      </c>
      <c r="FM77" s="3" t="b">
        <f t="shared" si="482"/>
        <v>1</v>
      </c>
      <c r="FN77" s="3" t="b">
        <f t="shared" si="483"/>
        <v>1</v>
      </c>
      <c r="FO77" s="3">
        <f t="shared" si="484"/>
        <v>0</v>
      </c>
      <c r="FP77" s="3">
        <f t="shared" si="485"/>
        <v>0</v>
      </c>
      <c r="FQ77" s="3">
        <f t="shared" si="486"/>
        <v>0</v>
      </c>
      <c r="FR77" s="3">
        <f t="shared" si="487"/>
        <v>0</v>
      </c>
      <c r="FS77" s="3">
        <f t="shared" si="488"/>
        <v>0</v>
      </c>
      <c r="FT77" s="3">
        <f t="shared" si="489"/>
        <v>0</v>
      </c>
      <c r="FU77" s="3">
        <f t="shared" si="490"/>
        <v>0</v>
      </c>
      <c r="FV77" s="21" t="b">
        <f t="shared" si="443"/>
        <v>1</v>
      </c>
      <c r="FW77" s="24">
        <f t="shared" si="491"/>
        <v>1</v>
      </c>
      <c r="FX77" s="24">
        <f t="shared" si="258"/>
        <v>0</v>
      </c>
      <c r="FY77" s="29" t="e">
        <f t="shared" si="259"/>
        <v>#VALUE!</v>
      </c>
      <c r="FZ77" s="24" t="e">
        <f t="shared" si="260"/>
        <v>#VALUE!</v>
      </c>
      <c r="GA77" s="24" t="e">
        <f t="shared" si="261"/>
        <v>#VALUE!</v>
      </c>
      <c r="GB77" s="24">
        <f t="shared" si="492"/>
        <v>1</v>
      </c>
      <c r="GC77" s="24" t="e">
        <f t="shared" si="493"/>
        <v>#VALUE!</v>
      </c>
      <c r="GD77" s="24" t="e">
        <f t="shared" si="494"/>
        <v>#VALUE!</v>
      </c>
      <c r="GE77" s="24" t="e">
        <f t="shared" si="495"/>
        <v>#VALUE!</v>
      </c>
      <c r="GF77" s="24">
        <f t="shared" si="496"/>
        <v>0</v>
      </c>
      <c r="GG77" s="24">
        <f t="shared" si="497"/>
        <v>0</v>
      </c>
      <c r="GH77" s="24">
        <f t="shared" si="498"/>
        <v>0</v>
      </c>
      <c r="GI77" s="24">
        <f t="shared" si="499"/>
        <v>0</v>
      </c>
      <c r="GJ77" s="24">
        <f t="shared" si="500"/>
        <v>2</v>
      </c>
      <c r="GK77" s="24">
        <f t="shared" si="501"/>
        <v>2</v>
      </c>
      <c r="GL77" s="24">
        <f t="shared" si="502"/>
        <v>2</v>
      </c>
      <c r="GM77" s="31">
        <f t="shared" si="503"/>
        <v>2</v>
      </c>
      <c r="GN77" s="13"/>
      <c r="GO77" s="12"/>
    </row>
    <row r="78" spans="1:197" s="3" customFormat="1">
      <c r="A78" s="123"/>
      <c r="B78" s="123"/>
      <c r="C78" s="123"/>
      <c r="D78" s="123"/>
      <c r="E78" s="123"/>
      <c r="F78" s="123"/>
      <c r="G78" s="123"/>
      <c r="H78" s="123"/>
      <c r="I78" s="123"/>
      <c r="J78" s="123"/>
      <c r="K78" s="123"/>
      <c r="L78" s="123"/>
      <c r="M78" s="56"/>
      <c r="N78" s="123"/>
      <c r="O78" s="123"/>
      <c r="P78" s="123"/>
      <c r="Q78" s="56"/>
      <c r="R78" s="123"/>
      <c r="S78" s="123"/>
      <c r="T78" s="123"/>
      <c r="U78" s="56"/>
      <c r="V78" s="123"/>
      <c r="W78" s="123"/>
      <c r="X78" s="56"/>
      <c r="Y78" s="123"/>
      <c r="Z78" s="123"/>
      <c r="AA78" s="123"/>
      <c r="AB78" s="56"/>
      <c r="AC78" s="123"/>
      <c r="AD78" s="123"/>
      <c r="AE78" s="123"/>
      <c r="AF78" s="56"/>
      <c r="AG78" s="123"/>
      <c r="AH78" s="123"/>
      <c r="AI78" s="56"/>
      <c r="AJ78" s="123"/>
      <c r="AK78" s="123"/>
      <c r="AL78" s="56"/>
      <c r="AM78" s="123"/>
      <c r="AN78" s="123"/>
      <c r="AO78" s="123"/>
      <c r="AP78" s="123"/>
      <c r="AQ78" s="123"/>
      <c r="AR78" s="56"/>
      <c r="AS78" s="123"/>
      <c r="AT78" s="123"/>
      <c r="AU78" s="123"/>
      <c r="AV78" s="123"/>
      <c r="AW78" s="123"/>
      <c r="AX78" s="123"/>
      <c r="AY78" s="56"/>
      <c r="AZ78" s="123"/>
      <c r="BA78" s="123"/>
      <c r="BB78" s="123"/>
      <c r="BC78" s="124"/>
      <c r="BD78" s="8"/>
      <c r="BE78" s="8"/>
      <c r="BP78" s="8"/>
      <c r="BQ78" s="20" t="str">
        <f t="shared" ref="BQ78:BQ83" si="506">BQ77</f>
        <v/>
      </c>
      <c r="BR78" s="20" t="str">
        <f>BS74</f>
        <v/>
      </c>
      <c r="BS78" s="20" t="str">
        <f>BS77</f>
        <v/>
      </c>
      <c r="BT78" s="22" t="str">
        <f t="shared" si="444"/>
        <v/>
      </c>
      <c r="BU78" s="20" t="str">
        <f t="shared" ref="BU78:BU83" si="507">BU77</f>
        <v/>
      </c>
      <c r="BV78" s="20" t="str">
        <f t="shared" ref="BV78:BX83" si="508">BV77</f>
        <v/>
      </c>
      <c r="BW78" s="20" t="str">
        <f t="shared" si="508"/>
        <v/>
      </c>
      <c r="BX78" s="22" t="str">
        <f>IF(FV78=FALSE,J78,"")</f>
        <v/>
      </c>
      <c r="BY78" s="20" t="str">
        <f t="shared" ref="BY78:BZ83" si="509">BY77</f>
        <v/>
      </c>
      <c r="BZ78" s="20" t="str">
        <f t="shared" si="509"/>
        <v/>
      </c>
      <c r="CA78" s="18"/>
      <c r="CB78" s="3" t="str">
        <f>CB76</f>
        <v/>
      </c>
      <c r="CC78" s="3" t="str">
        <f>CC76</f>
        <v/>
      </c>
      <c r="CD78" s="3" t="str">
        <f>CD76</f>
        <v/>
      </c>
      <c r="CE78" s="3" t="str">
        <f t="shared" ref="CE78:CG79" si="510">CE77</f>
        <v/>
      </c>
      <c r="CF78" s="3" t="str">
        <f t="shared" si="510"/>
        <v/>
      </c>
      <c r="CG78" s="3" t="str">
        <f t="shared" si="510"/>
        <v/>
      </c>
      <c r="CH78" s="3" t="str">
        <f t="shared" si="462"/>
        <v/>
      </c>
      <c r="CI78" s="8"/>
      <c r="CJ78" s="3" t="str">
        <f>CJ76</f>
        <v/>
      </c>
      <c r="CK78" s="3" t="str">
        <f>CK76</f>
        <v/>
      </c>
      <c r="CL78" s="3" t="str">
        <f>CL77</f>
        <v/>
      </c>
      <c r="CM78" s="3" t="str">
        <f>CM77</f>
        <v/>
      </c>
      <c r="CN78" s="8"/>
      <c r="CO78" s="3" t="str">
        <f>CO76</f>
        <v/>
      </c>
      <c r="CP78" s="3" t="str">
        <f>CP76</f>
        <v/>
      </c>
      <c r="CQ78" s="3" t="str">
        <f>CQ77</f>
        <v/>
      </c>
      <c r="CR78" s="3" t="str">
        <f>CR77</f>
        <v/>
      </c>
      <c r="CS78" s="8"/>
      <c r="CT78" s="3" t="str">
        <f>CT76</f>
        <v/>
      </c>
      <c r="CU78" s="3" t="str">
        <f>CU76</f>
        <v/>
      </c>
      <c r="CV78" s="3" t="str">
        <f>CV77</f>
        <v/>
      </c>
      <c r="CW78" s="3" t="str">
        <f>CW77</f>
        <v/>
      </c>
      <c r="CX78" s="8"/>
      <c r="CY78" s="3" t="str">
        <f>CY76</f>
        <v/>
      </c>
      <c r="CZ78" s="3" t="str">
        <f>CZ76</f>
        <v/>
      </c>
      <c r="DA78" s="3" t="str">
        <f>DA76</f>
        <v/>
      </c>
      <c r="DB78" s="3" t="str">
        <f t="shared" ref="DB78:DE79" si="511">DB77</f>
        <v/>
      </c>
      <c r="DC78" s="3" t="str">
        <f t="shared" si="511"/>
        <v/>
      </c>
      <c r="DD78" s="3" t="str">
        <f t="shared" si="511"/>
        <v/>
      </c>
      <c r="DE78" s="3" t="str">
        <f t="shared" si="511"/>
        <v/>
      </c>
      <c r="DF78" s="3" t="str">
        <f t="shared" si="504"/>
        <v/>
      </c>
      <c r="DG78" s="3" t="str">
        <f t="shared" si="463"/>
        <v/>
      </c>
      <c r="DH78" s="8"/>
      <c r="DI78" s="3" t="str">
        <f>DI76</f>
        <v/>
      </c>
      <c r="DJ78" s="3" t="str">
        <f>DJ76</f>
        <v/>
      </c>
      <c r="DK78" s="3" t="str">
        <f>DK76</f>
        <v/>
      </c>
      <c r="DL78" s="3" t="str">
        <f>DL76</f>
        <v/>
      </c>
      <c r="DM78" s="3" t="str">
        <f t="shared" ref="DM78:DP79" si="512">DM77</f>
        <v/>
      </c>
      <c r="DN78" s="3" t="str">
        <f t="shared" si="512"/>
        <v/>
      </c>
      <c r="DO78" s="3" t="str">
        <f t="shared" si="512"/>
        <v/>
      </c>
      <c r="DP78" s="3" t="str">
        <f t="shared" si="512"/>
        <v/>
      </c>
      <c r="DQ78" s="3" t="str">
        <f t="shared" si="505"/>
        <v/>
      </c>
      <c r="DR78" s="3" t="str">
        <f t="shared" si="505"/>
        <v/>
      </c>
      <c r="DS78" s="3" t="str">
        <f t="shared" si="464"/>
        <v/>
      </c>
      <c r="DT78" s="8"/>
      <c r="DU78" s="3" t="str">
        <f>DU76</f>
        <v/>
      </c>
      <c r="DV78" s="3" t="str">
        <f>DV76</f>
        <v/>
      </c>
      <c r="DW78" s="3" t="str">
        <f>DW76</f>
        <v/>
      </c>
      <c r="DX78" s="3" t="str">
        <f>DX76</f>
        <v/>
      </c>
      <c r="DY78" s="3" t="str">
        <f t="shared" ref="DY78:EB79" si="513">DY77</f>
        <v/>
      </c>
      <c r="DZ78" s="3" t="str">
        <f t="shared" si="513"/>
        <v/>
      </c>
      <c r="EA78" s="3" t="str">
        <f t="shared" si="513"/>
        <v/>
      </c>
      <c r="EB78" s="3" t="str">
        <f t="shared" si="513"/>
        <v/>
      </c>
      <c r="EC78" s="3" t="str">
        <f t="shared" si="465"/>
        <v/>
      </c>
      <c r="ED78" s="8"/>
      <c r="EE78" s="28" t="s">
        <v>277</v>
      </c>
      <c r="EF78" s="28" t="s">
        <v>277</v>
      </c>
      <c r="EG78" s="28" t="s">
        <v>277</v>
      </c>
      <c r="EH78" s="28" t="s">
        <v>277</v>
      </c>
      <c r="EI78" s="28" t="s">
        <v>277</v>
      </c>
      <c r="EJ78" s="28" t="s">
        <v>277</v>
      </c>
      <c r="EK78" s="28" t="s">
        <v>277</v>
      </c>
      <c r="EL78" s="28" t="s">
        <v>277</v>
      </c>
      <c r="EM78" s="28" t="s">
        <v>277</v>
      </c>
      <c r="EN78" s="28" t="s">
        <v>277</v>
      </c>
      <c r="EO78" s="8"/>
      <c r="EP78" s="9"/>
      <c r="EQ78" s="16" t="str">
        <f>IF(FD78&gt;0, (N78+Y78+R78+AC78), "")</f>
        <v/>
      </c>
      <c r="ER78" s="26" t="str">
        <f>IF(FD78&gt;0,FE78,"")</f>
        <v/>
      </c>
      <c r="ES78" s="16" t="str">
        <f>IF(FD78&gt;0, (P78+AA78+T78+AE78), "")</f>
        <v/>
      </c>
      <c r="ET78" s="16">
        <f>FO78+FP78+FQ78+FR78+FS78+FT78+FU78</f>
        <v>0</v>
      </c>
      <c r="EU78" s="13"/>
      <c r="EV78" s="12" t="b">
        <f t="shared" si="466"/>
        <v>1</v>
      </c>
      <c r="EW78" s="3" t="b">
        <f t="shared" si="467"/>
        <v>1</v>
      </c>
      <c r="EX78" s="3" t="b">
        <f t="shared" si="468"/>
        <v>1</v>
      </c>
      <c r="EY78" s="3" t="b">
        <f t="shared" si="469"/>
        <v>1</v>
      </c>
      <c r="EZ78" s="3">
        <f t="shared" si="470"/>
        <v>0</v>
      </c>
      <c r="FA78" s="3">
        <f t="shared" si="471"/>
        <v>0</v>
      </c>
      <c r="FB78" s="3">
        <f t="shared" si="472"/>
        <v>0</v>
      </c>
      <c r="FC78" s="3">
        <f t="shared" si="473"/>
        <v>0</v>
      </c>
      <c r="FD78" s="3">
        <f t="shared" si="474"/>
        <v>0</v>
      </c>
      <c r="FE78" s="3" t="e">
        <f t="shared" si="475"/>
        <v>#VALUE!</v>
      </c>
      <c r="FF78" s="3">
        <f t="shared" si="476"/>
        <v>0</v>
      </c>
      <c r="FG78" s="3">
        <f t="shared" si="477"/>
        <v>0</v>
      </c>
      <c r="FH78" s="3" t="e">
        <f t="shared" si="344"/>
        <v>#VALUE!</v>
      </c>
      <c r="FI78" s="3" t="b">
        <f t="shared" si="478"/>
        <v>1</v>
      </c>
      <c r="FJ78" s="3" t="b">
        <f t="shared" si="479"/>
        <v>1</v>
      </c>
      <c r="FK78" s="3" t="b">
        <f t="shared" si="480"/>
        <v>1</v>
      </c>
      <c r="FL78" s="3" t="b">
        <f t="shared" si="481"/>
        <v>1</v>
      </c>
      <c r="FM78" s="3" t="b">
        <f t="shared" si="482"/>
        <v>1</v>
      </c>
      <c r="FN78" s="3" t="b">
        <f t="shared" si="483"/>
        <v>1</v>
      </c>
      <c r="FO78" s="3">
        <f t="shared" si="484"/>
        <v>0</v>
      </c>
      <c r="FP78" s="3">
        <f t="shared" si="485"/>
        <v>0</v>
      </c>
      <c r="FQ78" s="3">
        <f t="shared" si="486"/>
        <v>0</v>
      </c>
      <c r="FR78" s="3">
        <f t="shared" si="487"/>
        <v>0</v>
      </c>
      <c r="FS78" s="3">
        <f t="shared" si="488"/>
        <v>0</v>
      </c>
      <c r="FT78" s="3">
        <f t="shared" si="489"/>
        <v>0</v>
      </c>
      <c r="FU78" s="3">
        <f t="shared" si="490"/>
        <v>0</v>
      </c>
      <c r="FV78" s="21" t="b">
        <f t="shared" si="443"/>
        <v>1</v>
      </c>
      <c r="FW78" s="24">
        <f t="shared" si="491"/>
        <v>1</v>
      </c>
      <c r="FX78" s="24">
        <f t="shared" si="258"/>
        <v>0</v>
      </c>
      <c r="FY78" s="29" t="e">
        <f t="shared" si="259"/>
        <v>#VALUE!</v>
      </c>
      <c r="FZ78" s="24" t="e">
        <f t="shared" si="260"/>
        <v>#VALUE!</v>
      </c>
      <c r="GA78" s="24" t="e">
        <f t="shared" si="261"/>
        <v>#VALUE!</v>
      </c>
      <c r="GB78" s="24">
        <f t="shared" si="492"/>
        <v>1</v>
      </c>
      <c r="GC78" s="24" t="e">
        <f t="shared" si="493"/>
        <v>#VALUE!</v>
      </c>
      <c r="GD78" s="24" t="e">
        <f t="shared" si="494"/>
        <v>#VALUE!</v>
      </c>
      <c r="GE78" s="24" t="e">
        <f t="shared" si="495"/>
        <v>#VALUE!</v>
      </c>
      <c r="GF78" s="24">
        <f t="shared" si="496"/>
        <v>0</v>
      </c>
      <c r="GG78" s="24">
        <f t="shared" si="497"/>
        <v>0</v>
      </c>
      <c r="GH78" s="24">
        <f t="shared" si="498"/>
        <v>0</v>
      </c>
      <c r="GI78" s="24">
        <f t="shared" si="499"/>
        <v>0</v>
      </c>
      <c r="GJ78" s="24">
        <f t="shared" si="500"/>
        <v>2</v>
      </c>
      <c r="GK78" s="24">
        <f t="shared" si="501"/>
        <v>2</v>
      </c>
      <c r="GL78" s="24">
        <f t="shared" si="502"/>
        <v>2</v>
      </c>
      <c r="GM78" s="31">
        <f t="shared" si="503"/>
        <v>2</v>
      </c>
      <c r="GN78" s="13"/>
      <c r="GO78" s="12"/>
    </row>
    <row r="79" spans="1:197" s="3" customFormat="1">
      <c r="A79" s="115" t="s">
        <v>279</v>
      </c>
      <c r="B79" s="115" t="s">
        <v>279</v>
      </c>
      <c r="C79" s="115" t="s">
        <v>279</v>
      </c>
      <c r="D79" s="115" t="s">
        <v>279</v>
      </c>
      <c r="E79" s="115" t="s">
        <v>279</v>
      </c>
      <c r="F79" s="115" t="s">
        <v>279</v>
      </c>
      <c r="G79" s="115" t="s">
        <v>279</v>
      </c>
      <c r="H79" s="115"/>
      <c r="I79" s="115"/>
      <c r="J79" s="115" t="s">
        <v>279</v>
      </c>
      <c r="K79" s="115" t="s">
        <v>279</v>
      </c>
      <c r="L79" s="115" t="s">
        <v>279</v>
      </c>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116"/>
      <c r="BD79" s="8"/>
      <c r="BE79" s="8"/>
      <c r="BP79" s="8"/>
      <c r="BQ79" s="20" t="str">
        <f t="shared" si="506"/>
        <v/>
      </c>
      <c r="BR79" s="20" t="str">
        <f>BS76</f>
        <v/>
      </c>
      <c r="BS79" s="20" t="str">
        <f>BS77</f>
        <v/>
      </c>
      <c r="BT79" s="22" t="str">
        <f t="shared" si="444"/>
        <v/>
      </c>
      <c r="BU79" s="20" t="str">
        <f t="shared" si="507"/>
        <v/>
      </c>
      <c r="BV79" s="20" t="str">
        <f t="shared" si="508"/>
        <v/>
      </c>
      <c r="BW79" s="20" t="str">
        <f t="shared" si="508"/>
        <v/>
      </c>
      <c r="BX79" s="22" t="str">
        <f>BX78</f>
        <v/>
      </c>
      <c r="BY79" s="20" t="str">
        <f t="shared" si="509"/>
        <v/>
      </c>
      <c r="BZ79" s="20" t="str">
        <f t="shared" si="509"/>
        <v/>
      </c>
      <c r="CA79" s="18"/>
      <c r="CB79" s="3" t="str">
        <f>CE75</f>
        <v/>
      </c>
      <c r="CC79" s="3" t="str">
        <f>CF75</f>
        <v/>
      </c>
      <c r="CD79" s="3" t="str">
        <f>CG75</f>
        <v/>
      </c>
      <c r="CE79" s="3" t="str">
        <f t="shared" si="510"/>
        <v/>
      </c>
      <c r="CF79" s="3" t="str">
        <f t="shared" si="510"/>
        <v/>
      </c>
      <c r="CG79" s="3" t="str">
        <f t="shared" si="510"/>
        <v/>
      </c>
      <c r="CH79" s="3" t="str">
        <f t="shared" si="462"/>
        <v/>
      </c>
      <c r="CI79" s="8"/>
      <c r="CJ79" s="3" t="str">
        <f>CL75</f>
        <v/>
      </c>
      <c r="CK79" s="3" t="str">
        <f>CM75</f>
        <v/>
      </c>
      <c r="CL79" s="3" t="str">
        <f>CL78</f>
        <v/>
      </c>
      <c r="CM79" s="3" t="str">
        <f>CM78</f>
        <v/>
      </c>
      <c r="CN79" s="8"/>
      <c r="CO79" s="3" t="str">
        <f>CQ75</f>
        <v/>
      </c>
      <c r="CP79" s="3" t="str">
        <f>CR75</f>
        <v/>
      </c>
      <c r="CQ79" s="3" t="str">
        <f>CQ78</f>
        <v/>
      </c>
      <c r="CR79" s="3" t="str">
        <f>CR78</f>
        <v/>
      </c>
      <c r="CS79" s="8"/>
      <c r="CT79" s="3" t="str">
        <f>CV75</f>
        <v/>
      </c>
      <c r="CU79" s="3" t="str">
        <f>CW75</f>
        <v/>
      </c>
      <c r="CV79" s="3" t="str">
        <f>CV78</f>
        <v/>
      </c>
      <c r="CW79" s="3" t="str">
        <f>CW78</f>
        <v/>
      </c>
      <c r="CX79" s="8"/>
      <c r="CY79" s="3" t="str">
        <f>DB75</f>
        <v/>
      </c>
      <c r="CZ79" s="3" t="str">
        <f>DC75</f>
        <v/>
      </c>
      <c r="DA79" s="3" t="str">
        <f>DD75</f>
        <v/>
      </c>
      <c r="DB79" s="3" t="str">
        <f t="shared" si="511"/>
        <v/>
      </c>
      <c r="DC79" s="3" t="str">
        <f t="shared" si="511"/>
        <v/>
      </c>
      <c r="DD79" s="3" t="str">
        <f t="shared" si="511"/>
        <v/>
      </c>
      <c r="DE79" s="3" t="str">
        <f t="shared" si="511"/>
        <v/>
      </c>
      <c r="DF79" s="3" t="str">
        <f t="shared" si="504"/>
        <v/>
      </c>
      <c r="DG79" s="3" t="str">
        <f t="shared" si="463"/>
        <v/>
      </c>
      <c r="DH79" s="8"/>
      <c r="DI79" s="3" t="str">
        <f>DM75</f>
        <v/>
      </c>
      <c r="DJ79" s="3" t="str">
        <f>DN75</f>
        <v/>
      </c>
      <c r="DK79" s="3" t="str">
        <f>DO75</f>
        <v/>
      </c>
      <c r="DL79" s="3" t="str">
        <f>DP75</f>
        <v/>
      </c>
      <c r="DM79" s="3" t="str">
        <f t="shared" si="512"/>
        <v/>
      </c>
      <c r="DN79" s="3" t="str">
        <f t="shared" si="512"/>
        <v/>
      </c>
      <c r="DO79" s="3" t="str">
        <f t="shared" si="512"/>
        <v/>
      </c>
      <c r="DP79" s="3" t="str">
        <f t="shared" si="512"/>
        <v/>
      </c>
      <c r="DQ79" s="3" t="str">
        <f t="shared" si="505"/>
        <v/>
      </c>
      <c r="DR79" s="3" t="str">
        <f t="shared" si="505"/>
        <v/>
      </c>
      <c r="DS79" s="3" t="str">
        <f t="shared" si="464"/>
        <v/>
      </c>
      <c r="DT79" s="8"/>
      <c r="DU79" s="3" t="str">
        <f>DY76</f>
        <v/>
      </c>
      <c r="DV79" s="3" t="str">
        <f>DZ76</f>
        <v/>
      </c>
      <c r="DW79" s="3" t="str">
        <f>EA76</f>
        <v/>
      </c>
      <c r="DX79" s="3" t="str">
        <f>EB76</f>
        <v/>
      </c>
      <c r="DY79" s="3" t="str">
        <f t="shared" si="513"/>
        <v/>
      </c>
      <c r="DZ79" s="3" t="str">
        <f t="shared" si="513"/>
        <v/>
      </c>
      <c r="EA79" s="3" t="str">
        <f t="shared" si="513"/>
        <v/>
      </c>
      <c r="EB79" s="3" t="str">
        <f t="shared" si="513"/>
        <v/>
      </c>
      <c r="EC79" s="3" t="str">
        <f t="shared" si="465"/>
        <v/>
      </c>
      <c r="ED79" s="8"/>
      <c r="EE79" s="28" t="s">
        <v>277</v>
      </c>
      <c r="EF79" s="28" t="s">
        <v>277</v>
      </c>
      <c r="EG79" s="28" t="s">
        <v>277</v>
      </c>
      <c r="EH79" s="28" t="s">
        <v>277</v>
      </c>
      <c r="EI79" s="28" t="s">
        <v>277</v>
      </c>
      <c r="EJ79" s="28" t="s">
        <v>277</v>
      </c>
      <c r="EK79" s="28" t="s">
        <v>277</v>
      </c>
      <c r="EL79" s="28" t="s">
        <v>277</v>
      </c>
      <c r="EM79" s="28" t="s">
        <v>277</v>
      </c>
      <c r="EN79" s="28" t="s">
        <v>277</v>
      </c>
      <c r="EO79" s="8"/>
      <c r="EP79" s="9"/>
      <c r="EQ79" s="16" t="str">
        <f>EQ78</f>
        <v/>
      </c>
      <c r="ER79" s="16" t="str">
        <f>ER78</f>
        <v/>
      </c>
      <c r="ES79" s="16" t="str">
        <f>ES78</f>
        <v/>
      </c>
      <c r="ET79" s="16">
        <f>ET78</f>
        <v>0</v>
      </c>
      <c r="EU79" s="13"/>
      <c r="EV79" s="12" t="b">
        <f t="shared" si="466"/>
        <v>1</v>
      </c>
      <c r="EW79" s="3" t="b">
        <f t="shared" si="467"/>
        <v>1</v>
      </c>
      <c r="EX79" s="3" t="b">
        <f t="shared" si="468"/>
        <v>1</v>
      </c>
      <c r="EY79" s="3" t="b">
        <f t="shared" si="469"/>
        <v>1</v>
      </c>
      <c r="EZ79" s="3">
        <f t="shared" si="470"/>
        <v>0</v>
      </c>
      <c r="FA79" s="3">
        <f t="shared" si="471"/>
        <v>0</v>
      </c>
      <c r="FB79" s="3">
        <f t="shared" si="472"/>
        <v>0</v>
      </c>
      <c r="FC79" s="3">
        <f t="shared" si="473"/>
        <v>0</v>
      </c>
      <c r="FD79" s="3">
        <f t="shared" si="474"/>
        <v>0</v>
      </c>
      <c r="FE79" s="3" t="e">
        <f t="shared" si="475"/>
        <v>#VALUE!</v>
      </c>
      <c r="FF79" s="3">
        <f t="shared" si="476"/>
        <v>0</v>
      </c>
      <c r="FG79" s="3">
        <f t="shared" si="477"/>
        <v>0</v>
      </c>
      <c r="FH79" s="3" t="e">
        <f t="shared" si="344"/>
        <v>#VALUE!</v>
      </c>
      <c r="FI79" s="3" t="b">
        <f t="shared" si="478"/>
        <v>1</v>
      </c>
      <c r="FJ79" s="3" t="b">
        <f t="shared" si="479"/>
        <v>1</v>
      </c>
      <c r="FK79" s="3" t="b">
        <f t="shared" si="480"/>
        <v>1</v>
      </c>
      <c r="FL79" s="3" t="b">
        <f t="shared" si="481"/>
        <v>1</v>
      </c>
      <c r="FM79" s="3" t="b">
        <f t="shared" si="482"/>
        <v>1</v>
      </c>
      <c r="FN79" s="3" t="b">
        <f t="shared" si="483"/>
        <v>1</v>
      </c>
      <c r="FO79" s="3">
        <f t="shared" si="484"/>
        <v>0</v>
      </c>
      <c r="FP79" s="3">
        <f t="shared" si="485"/>
        <v>0</v>
      </c>
      <c r="FQ79" s="3">
        <f t="shared" si="486"/>
        <v>0</v>
      </c>
      <c r="FR79" s="3">
        <f t="shared" si="487"/>
        <v>0</v>
      </c>
      <c r="FS79" s="3">
        <f t="shared" si="488"/>
        <v>0</v>
      </c>
      <c r="FT79" s="3">
        <f t="shared" si="489"/>
        <v>0</v>
      </c>
      <c r="FU79" s="3">
        <f t="shared" si="490"/>
        <v>0</v>
      </c>
      <c r="FV79" s="21" t="b">
        <f t="shared" si="443"/>
        <v>0</v>
      </c>
      <c r="FW79" s="24">
        <f t="shared" si="491"/>
        <v>1</v>
      </c>
      <c r="FX79" s="24">
        <f t="shared" si="258"/>
        <v>0</v>
      </c>
      <c r="FY79" s="29" t="e">
        <f t="shared" si="259"/>
        <v>#VALUE!</v>
      </c>
      <c r="FZ79" s="24" t="e">
        <f t="shared" si="260"/>
        <v>#VALUE!</v>
      </c>
      <c r="GA79" s="24" t="e">
        <f t="shared" si="261"/>
        <v>#VALUE!</v>
      </c>
      <c r="GB79" s="24">
        <f t="shared" si="492"/>
        <v>1</v>
      </c>
      <c r="GC79" s="24" t="e">
        <f t="shared" si="493"/>
        <v>#VALUE!</v>
      </c>
      <c r="GD79" s="24" t="e">
        <f t="shared" si="494"/>
        <v>#VALUE!</v>
      </c>
      <c r="GE79" s="24" t="e">
        <f t="shared" si="495"/>
        <v>#VALUE!</v>
      </c>
      <c r="GF79" s="24">
        <f t="shared" si="496"/>
        <v>0</v>
      </c>
      <c r="GG79" s="24">
        <f t="shared" si="497"/>
        <v>0</v>
      </c>
      <c r="GH79" s="24">
        <f t="shared" si="498"/>
        <v>0</v>
      </c>
      <c r="GI79" s="24">
        <f t="shared" si="499"/>
        <v>0</v>
      </c>
      <c r="GJ79" s="24">
        <f t="shared" si="500"/>
        <v>2</v>
      </c>
      <c r="GK79" s="24">
        <f t="shared" si="501"/>
        <v>2</v>
      </c>
      <c r="GL79" s="24">
        <f t="shared" si="502"/>
        <v>2</v>
      </c>
      <c r="GM79" s="31">
        <f t="shared" si="503"/>
        <v>2</v>
      </c>
      <c r="GN79" s="13"/>
      <c r="GO79" s="12"/>
    </row>
    <row r="80" spans="1:197" s="3" customFormat="1">
      <c r="A80" s="115" t="s">
        <v>279</v>
      </c>
      <c r="B80" s="115" t="s">
        <v>279</v>
      </c>
      <c r="C80" s="115" t="s">
        <v>279</v>
      </c>
      <c r="D80" s="115" t="s">
        <v>279</v>
      </c>
      <c r="E80" s="115" t="s">
        <v>279</v>
      </c>
      <c r="F80" s="115" t="s">
        <v>279</v>
      </c>
      <c r="G80" s="115" t="s">
        <v>279</v>
      </c>
      <c r="H80" s="115"/>
      <c r="I80" s="115"/>
      <c r="J80" s="115" t="s">
        <v>279</v>
      </c>
      <c r="K80" s="115" t="s">
        <v>279</v>
      </c>
      <c r="L80" s="115" t="s">
        <v>279</v>
      </c>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116"/>
      <c r="BD80" s="8"/>
      <c r="BE80" s="8"/>
      <c r="BP80" s="8"/>
      <c r="BQ80" s="20" t="str">
        <f t="shared" si="506"/>
        <v/>
      </c>
      <c r="BR80" s="20" t="str">
        <f>BR77</f>
        <v/>
      </c>
      <c r="BS80" s="20" t="str">
        <f>IF(FV74=FALSE,C78,"")</f>
        <v/>
      </c>
      <c r="BT80" s="22" t="str">
        <f t="shared" si="444"/>
        <v/>
      </c>
      <c r="BU80" s="20" t="str">
        <f t="shared" si="507"/>
        <v/>
      </c>
      <c r="BV80" s="20" t="str">
        <f t="shared" si="508"/>
        <v/>
      </c>
      <c r="BW80" s="20" t="str">
        <f t="shared" si="508"/>
        <v/>
      </c>
      <c r="BX80" s="22" t="str">
        <f t="shared" si="508"/>
        <v/>
      </c>
      <c r="BY80" s="20" t="str">
        <f t="shared" si="509"/>
        <v/>
      </c>
      <c r="BZ80" s="20" t="str">
        <f t="shared" si="509"/>
        <v/>
      </c>
      <c r="CA80" s="18"/>
      <c r="CB80" s="3" t="str">
        <f t="shared" ref="CB80:CD82" si="514">CB77</f>
        <v/>
      </c>
      <c r="CC80" s="3" t="str">
        <f t="shared" si="514"/>
        <v/>
      </c>
      <c r="CD80" s="3" t="str">
        <f t="shared" si="514"/>
        <v/>
      </c>
      <c r="CE80" s="3" t="str">
        <f>IF(ET80=1, EQ80,"")</f>
        <v/>
      </c>
      <c r="CF80" s="3" t="str">
        <f>IF(ET80=1, ER80,"")</f>
        <v/>
      </c>
      <c r="CG80" s="3" t="str">
        <f>IF(ET80=1, ES80,"")</f>
        <v/>
      </c>
      <c r="CH80" s="3" t="str">
        <f t="shared" si="462"/>
        <v/>
      </c>
      <c r="CI80" s="8"/>
      <c r="CJ80" s="3" t="str">
        <f t="shared" ref="CJ80:CK82" si="515">CJ77</f>
        <v/>
      </c>
      <c r="CK80" s="3" t="str">
        <f t="shared" si="515"/>
        <v/>
      </c>
      <c r="CL80" s="3" t="str">
        <f>IF(ET78=2,V78,"")</f>
        <v/>
      </c>
      <c r="CM80" s="3" t="str">
        <f>IF(ET78=2,W78,"")</f>
        <v/>
      </c>
      <c r="CN80" s="8"/>
      <c r="CO80" s="3" t="str">
        <f t="shared" ref="CO80:CP82" si="516">CO77</f>
        <v/>
      </c>
      <c r="CP80" s="3" t="str">
        <f t="shared" si="516"/>
        <v/>
      </c>
      <c r="CQ80" s="3" t="str">
        <f>IF(ET78=3,AG78,"")</f>
        <v/>
      </c>
      <c r="CR80" s="3" t="str">
        <f>IF(ET78=3,AH78,"")</f>
        <v/>
      </c>
      <c r="CS80" s="8"/>
      <c r="CT80" s="3" t="str">
        <f t="shared" ref="CT80:CU82" si="517">CT77</f>
        <v/>
      </c>
      <c r="CU80" s="3" t="str">
        <f t="shared" si="517"/>
        <v/>
      </c>
      <c r="CV80" s="3" t="str">
        <f>IF(ET78=4,AJ78,"")</f>
        <v/>
      </c>
      <c r="CW80" s="3" t="str">
        <f>IF(ET78=4,AK78,"")</f>
        <v/>
      </c>
      <c r="CX80" s="8"/>
      <c r="CY80" s="3" t="str">
        <f t="shared" ref="CY80:DA82" si="518">CY77</f>
        <v/>
      </c>
      <c r="CZ80" s="3" t="str">
        <f t="shared" si="518"/>
        <v/>
      </c>
      <c r="DA80" s="3" t="str">
        <f t="shared" si="518"/>
        <v/>
      </c>
      <c r="DB80" s="3" t="str">
        <f>IF(ET78=5,AM78,"")</f>
        <v/>
      </c>
      <c r="DC80" s="3" t="str">
        <f>IF(ET78=5,AN78,"")</f>
        <v/>
      </c>
      <c r="DD80" s="3" t="str">
        <f>IF(ET78=5,AO78,"")</f>
        <v/>
      </c>
      <c r="DE80" s="3" t="str">
        <f>IF(ET78=5,AP78,"")</f>
        <v/>
      </c>
      <c r="DF80" s="3" t="str">
        <f t="shared" si="504"/>
        <v/>
      </c>
      <c r="DG80" s="3" t="str">
        <f t="shared" si="463"/>
        <v/>
      </c>
      <c r="DH80" s="8"/>
      <c r="DI80" s="3" t="str">
        <f t="shared" ref="DI80:DL82" si="519">DI77</f>
        <v/>
      </c>
      <c r="DJ80" s="3" t="str">
        <f t="shared" si="519"/>
        <v/>
      </c>
      <c r="DK80" s="3" t="str">
        <f t="shared" si="519"/>
        <v/>
      </c>
      <c r="DL80" s="3" t="str">
        <f t="shared" si="519"/>
        <v/>
      </c>
      <c r="DM80" s="3" t="str">
        <f>IF(ET78=6,AS78,"")</f>
        <v/>
      </c>
      <c r="DN80" s="3" t="str">
        <f>IF(ET78=6,AT78,"")</f>
        <v/>
      </c>
      <c r="DO80" s="3" t="str">
        <f>IF(ET78=6,AU78,"")</f>
        <v/>
      </c>
      <c r="DP80" s="3" t="str">
        <f>IF(ET78=6,AV78,"")</f>
        <v/>
      </c>
      <c r="DQ80" s="3" t="str">
        <f>DQ79</f>
        <v/>
      </c>
      <c r="DR80" s="3" t="str">
        <f>DR79</f>
        <v/>
      </c>
      <c r="DS80" s="3" t="str">
        <f t="shared" si="464"/>
        <v/>
      </c>
      <c r="DT80" s="8"/>
      <c r="DU80" s="3" t="str">
        <f t="shared" ref="DU80:DX82" si="520">DU77</f>
        <v/>
      </c>
      <c r="DV80" s="3" t="str">
        <f t="shared" si="520"/>
        <v/>
      </c>
      <c r="DW80" s="3" t="str">
        <f t="shared" si="520"/>
        <v/>
      </c>
      <c r="DX80" s="3" t="str">
        <f t="shared" si="520"/>
        <v/>
      </c>
      <c r="DY80" s="3" t="str">
        <f>IF(ET78=7,AZ78,"")</f>
        <v/>
      </c>
      <c r="DZ80" s="3" t="str">
        <f>IF(ET78=7,BA78,"")</f>
        <v/>
      </c>
      <c r="EA80" s="3" t="str">
        <f>IF(ET78=7,BB78,"")</f>
        <v/>
      </c>
      <c r="EB80" s="3" t="str">
        <f>IF(ET78=7,BC78,"")</f>
        <v/>
      </c>
      <c r="EC80" s="3" t="str">
        <f t="shared" si="465"/>
        <v/>
      </c>
      <c r="ED80" s="8"/>
      <c r="EE80" s="28" t="s">
        <v>277</v>
      </c>
      <c r="EF80" s="28" t="s">
        <v>277</v>
      </c>
      <c r="EG80" s="28" t="s">
        <v>277</v>
      </c>
      <c r="EH80" s="28" t="s">
        <v>277</v>
      </c>
      <c r="EI80" s="28" t="s">
        <v>277</v>
      </c>
      <c r="EJ80" s="28" t="s">
        <v>277</v>
      </c>
      <c r="EK80" s="28" t="s">
        <v>277</v>
      </c>
      <c r="EL80" s="28" t="s">
        <v>277</v>
      </c>
      <c r="EM80" s="28" t="s">
        <v>277</v>
      </c>
      <c r="EN80" s="28" t="s">
        <v>277</v>
      </c>
      <c r="EO80" s="8"/>
      <c r="EP80" s="9"/>
      <c r="EQ80" s="16" t="str">
        <f>IF(FD78&gt;0, (N78+Y78+R78+AC78), "")</f>
        <v/>
      </c>
      <c r="ER80" s="26" t="str">
        <f>IF(FD78&gt;0,FE78,"")</f>
        <v/>
      </c>
      <c r="ES80" s="16" t="str">
        <f>IF(FD78&gt;0, (P78+AA78+T78+AE78), "")</f>
        <v/>
      </c>
      <c r="ET80" s="16">
        <f>ET78</f>
        <v>0</v>
      </c>
      <c r="EU80" s="13"/>
      <c r="EV80" s="12" t="b">
        <f t="shared" si="466"/>
        <v>1</v>
      </c>
      <c r="EW80" s="3" t="b">
        <f t="shared" si="467"/>
        <v>1</v>
      </c>
      <c r="EX80" s="3" t="b">
        <f t="shared" si="468"/>
        <v>1</v>
      </c>
      <c r="EY80" s="3" t="b">
        <f t="shared" si="469"/>
        <v>1</v>
      </c>
      <c r="EZ80" s="3">
        <f t="shared" si="470"/>
        <v>0</v>
      </c>
      <c r="FA80" s="3">
        <f t="shared" si="471"/>
        <v>0</v>
      </c>
      <c r="FB80" s="3">
        <f t="shared" si="472"/>
        <v>0</v>
      </c>
      <c r="FC80" s="3">
        <f t="shared" si="473"/>
        <v>0</v>
      </c>
      <c r="FD80" s="3">
        <f t="shared" si="474"/>
        <v>0</v>
      </c>
      <c r="FE80" s="3" t="e">
        <f t="shared" si="475"/>
        <v>#VALUE!</v>
      </c>
      <c r="FF80" s="3">
        <f t="shared" si="476"/>
        <v>0</v>
      </c>
      <c r="FG80" s="3">
        <f t="shared" si="477"/>
        <v>0</v>
      </c>
      <c r="FH80" s="3" t="e">
        <f t="shared" si="344"/>
        <v>#VALUE!</v>
      </c>
      <c r="FI80" s="3" t="b">
        <f t="shared" si="478"/>
        <v>1</v>
      </c>
      <c r="FJ80" s="3" t="b">
        <f t="shared" si="479"/>
        <v>1</v>
      </c>
      <c r="FK80" s="3" t="b">
        <f t="shared" si="480"/>
        <v>1</v>
      </c>
      <c r="FL80" s="3" t="b">
        <f t="shared" si="481"/>
        <v>1</v>
      </c>
      <c r="FM80" s="3" t="b">
        <f t="shared" si="482"/>
        <v>1</v>
      </c>
      <c r="FN80" s="3" t="b">
        <f t="shared" si="483"/>
        <v>1</v>
      </c>
      <c r="FO80" s="3">
        <f t="shared" si="484"/>
        <v>0</v>
      </c>
      <c r="FP80" s="3">
        <f t="shared" si="485"/>
        <v>0</v>
      </c>
      <c r="FQ80" s="3">
        <f t="shared" si="486"/>
        <v>0</v>
      </c>
      <c r="FR80" s="3">
        <f t="shared" si="487"/>
        <v>0</v>
      </c>
      <c r="FS80" s="3">
        <f t="shared" si="488"/>
        <v>0</v>
      </c>
      <c r="FT80" s="3">
        <f t="shared" si="489"/>
        <v>0</v>
      </c>
      <c r="FU80" s="3">
        <f t="shared" si="490"/>
        <v>0</v>
      </c>
      <c r="FV80" s="21" t="b">
        <f t="shared" si="443"/>
        <v>0</v>
      </c>
      <c r="FW80" s="24">
        <f t="shared" si="491"/>
        <v>1</v>
      </c>
      <c r="FX80" s="24">
        <f t="shared" si="258"/>
        <v>0</v>
      </c>
      <c r="FY80" s="29" t="e">
        <f t="shared" si="259"/>
        <v>#VALUE!</v>
      </c>
      <c r="FZ80" s="24" t="e">
        <f t="shared" si="260"/>
        <v>#VALUE!</v>
      </c>
      <c r="GA80" s="24" t="e">
        <f t="shared" si="261"/>
        <v>#VALUE!</v>
      </c>
      <c r="GB80" s="24">
        <f t="shared" si="492"/>
        <v>1</v>
      </c>
      <c r="GC80" s="24" t="e">
        <f t="shared" si="493"/>
        <v>#VALUE!</v>
      </c>
      <c r="GD80" s="24" t="e">
        <f t="shared" si="494"/>
        <v>#VALUE!</v>
      </c>
      <c r="GE80" s="24" t="e">
        <f t="shared" si="495"/>
        <v>#VALUE!</v>
      </c>
      <c r="GF80" s="24">
        <f t="shared" si="496"/>
        <v>0</v>
      </c>
      <c r="GG80" s="24">
        <f t="shared" si="497"/>
        <v>0</v>
      </c>
      <c r="GH80" s="24">
        <f t="shared" si="498"/>
        <v>0</v>
      </c>
      <c r="GI80" s="24">
        <f t="shared" si="499"/>
        <v>0</v>
      </c>
      <c r="GJ80" s="24">
        <f t="shared" si="500"/>
        <v>2</v>
      </c>
      <c r="GK80" s="24">
        <f t="shared" si="501"/>
        <v>2</v>
      </c>
      <c r="GL80" s="24">
        <f t="shared" si="502"/>
        <v>2</v>
      </c>
      <c r="GM80" s="31">
        <f t="shared" si="503"/>
        <v>2</v>
      </c>
      <c r="GN80" s="13"/>
      <c r="GO80" s="12"/>
    </row>
    <row r="81" spans="1:197" s="3" customFormat="1">
      <c r="A81" s="115" t="s">
        <v>279</v>
      </c>
      <c r="B81" s="115" t="s">
        <v>279</v>
      </c>
      <c r="C81" s="115" t="s">
        <v>279</v>
      </c>
      <c r="D81" s="115" t="s">
        <v>279</v>
      </c>
      <c r="E81" s="115" t="s">
        <v>279</v>
      </c>
      <c r="F81" s="115" t="s">
        <v>279</v>
      </c>
      <c r="G81" s="115" t="s">
        <v>279</v>
      </c>
      <c r="H81" s="115"/>
      <c r="I81" s="115"/>
      <c r="J81" s="115" t="s">
        <v>279</v>
      </c>
      <c r="K81" s="115" t="s">
        <v>279</v>
      </c>
      <c r="L81" s="115" t="s">
        <v>279</v>
      </c>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116"/>
      <c r="BD81" s="8"/>
      <c r="BE81" s="8"/>
      <c r="BP81" s="8"/>
      <c r="BQ81" s="20" t="str">
        <f t="shared" si="506"/>
        <v/>
      </c>
      <c r="BR81" s="20" t="str">
        <f>BR78</f>
        <v/>
      </c>
      <c r="BS81" s="20" t="str">
        <f>BS80</f>
        <v/>
      </c>
      <c r="BT81" s="22" t="str">
        <f t="shared" si="444"/>
        <v/>
      </c>
      <c r="BU81" s="20" t="str">
        <f t="shared" si="507"/>
        <v/>
      </c>
      <c r="BV81" s="20" t="str">
        <f t="shared" si="508"/>
        <v/>
      </c>
      <c r="BW81" s="20" t="str">
        <f t="shared" si="508"/>
        <v/>
      </c>
      <c r="BX81" s="22" t="str">
        <f t="shared" si="508"/>
        <v/>
      </c>
      <c r="BY81" s="20" t="str">
        <f t="shared" si="509"/>
        <v/>
      </c>
      <c r="BZ81" s="20" t="str">
        <f t="shared" si="509"/>
        <v/>
      </c>
      <c r="CA81" s="18"/>
      <c r="CB81" s="3" t="str">
        <f t="shared" si="514"/>
        <v/>
      </c>
      <c r="CC81" s="3" t="str">
        <f t="shared" si="514"/>
        <v/>
      </c>
      <c r="CD81" s="3" t="str">
        <f t="shared" si="514"/>
        <v/>
      </c>
      <c r="CE81" s="3" t="str">
        <f t="shared" ref="CE81:CG83" si="521">CE80</f>
        <v/>
      </c>
      <c r="CF81" s="3" t="str">
        <f t="shared" si="521"/>
        <v/>
      </c>
      <c r="CG81" s="3" t="str">
        <f t="shared" si="521"/>
        <v/>
      </c>
      <c r="CH81" s="3" t="str">
        <f t="shared" si="462"/>
        <v/>
      </c>
      <c r="CI81" s="8"/>
      <c r="CJ81" s="3" t="str">
        <f t="shared" si="515"/>
        <v/>
      </c>
      <c r="CK81" s="3" t="str">
        <f t="shared" si="515"/>
        <v/>
      </c>
      <c r="CL81" s="3" t="str">
        <f t="shared" ref="CL81:CM83" si="522">CL80</f>
        <v/>
      </c>
      <c r="CM81" s="3" t="str">
        <f t="shared" si="522"/>
        <v/>
      </c>
      <c r="CN81" s="8"/>
      <c r="CO81" s="3" t="str">
        <f t="shared" si="516"/>
        <v/>
      </c>
      <c r="CP81" s="3" t="str">
        <f t="shared" si="516"/>
        <v/>
      </c>
      <c r="CQ81" s="3" t="str">
        <f t="shared" ref="CQ81:CR83" si="523">CQ80</f>
        <v/>
      </c>
      <c r="CR81" s="3" t="str">
        <f t="shared" si="523"/>
        <v/>
      </c>
      <c r="CS81" s="8"/>
      <c r="CT81" s="3" t="str">
        <f t="shared" si="517"/>
        <v/>
      </c>
      <c r="CU81" s="3" t="str">
        <f t="shared" si="517"/>
        <v/>
      </c>
      <c r="CV81" s="3" t="str">
        <f t="shared" ref="CV81:CW83" si="524">CV80</f>
        <v/>
      </c>
      <c r="CW81" s="3" t="str">
        <f t="shared" si="524"/>
        <v/>
      </c>
      <c r="CX81" s="8"/>
      <c r="CY81" s="3" t="str">
        <f t="shared" si="518"/>
        <v/>
      </c>
      <c r="CZ81" s="3" t="str">
        <f t="shared" si="518"/>
        <v/>
      </c>
      <c r="DA81" s="3" t="str">
        <f t="shared" si="518"/>
        <v/>
      </c>
      <c r="DB81" s="3" t="str">
        <f t="shared" ref="DB81:DE83" si="525">DB80</f>
        <v/>
      </c>
      <c r="DC81" s="3" t="str">
        <f t="shared" si="525"/>
        <v/>
      </c>
      <c r="DD81" s="3" t="str">
        <f t="shared" si="525"/>
        <v/>
      </c>
      <c r="DE81" s="3" t="str">
        <f t="shared" si="525"/>
        <v/>
      </c>
      <c r="DF81" s="3" t="str">
        <f t="shared" si="504"/>
        <v/>
      </c>
      <c r="DG81" s="3" t="str">
        <f t="shared" si="463"/>
        <v/>
      </c>
      <c r="DH81" s="8"/>
      <c r="DI81" s="3" t="str">
        <f t="shared" si="519"/>
        <v/>
      </c>
      <c r="DJ81" s="3" t="str">
        <f t="shared" si="519"/>
        <v/>
      </c>
      <c r="DK81" s="3" t="str">
        <f t="shared" si="519"/>
        <v/>
      </c>
      <c r="DL81" s="3" t="str">
        <f t="shared" si="519"/>
        <v/>
      </c>
      <c r="DM81" s="3" t="str">
        <f t="shared" ref="DM81:DR81" si="526">DM80</f>
        <v/>
      </c>
      <c r="DN81" s="3" t="str">
        <f t="shared" si="526"/>
        <v/>
      </c>
      <c r="DO81" s="3" t="str">
        <f t="shared" si="526"/>
        <v/>
      </c>
      <c r="DP81" s="3" t="str">
        <f t="shared" si="526"/>
        <v/>
      </c>
      <c r="DQ81" s="3" t="str">
        <f t="shared" si="526"/>
        <v/>
      </c>
      <c r="DR81" s="3" t="str">
        <f t="shared" si="526"/>
        <v/>
      </c>
      <c r="DS81" s="3" t="str">
        <f t="shared" si="464"/>
        <v/>
      </c>
      <c r="DT81" s="8"/>
      <c r="DU81" s="3" t="str">
        <f t="shared" si="520"/>
        <v/>
      </c>
      <c r="DV81" s="3" t="str">
        <f t="shared" si="520"/>
        <v/>
      </c>
      <c r="DW81" s="3" t="str">
        <f t="shared" si="520"/>
        <v/>
      </c>
      <c r="DX81" s="3" t="str">
        <f t="shared" si="520"/>
        <v/>
      </c>
      <c r="DY81" s="3" t="str">
        <f t="shared" ref="DY81:EB83" si="527">DY80</f>
        <v/>
      </c>
      <c r="DZ81" s="3" t="str">
        <f t="shared" si="527"/>
        <v/>
      </c>
      <c r="EA81" s="3" t="str">
        <f t="shared" si="527"/>
        <v/>
      </c>
      <c r="EB81" s="3" t="str">
        <f t="shared" si="527"/>
        <v/>
      </c>
      <c r="EC81" s="3" t="str">
        <f t="shared" si="465"/>
        <v/>
      </c>
      <c r="ED81" s="8"/>
      <c r="EE81" s="28" t="s">
        <v>277</v>
      </c>
      <c r="EF81" s="28" t="s">
        <v>277</v>
      </c>
      <c r="EG81" s="28" t="s">
        <v>277</v>
      </c>
      <c r="EH81" s="28" t="s">
        <v>277</v>
      </c>
      <c r="EI81" s="28" t="s">
        <v>277</v>
      </c>
      <c r="EJ81" s="28" t="s">
        <v>277</v>
      </c>
      <c r="EK81" s="28" t="s">
        <v>277</v>
      </c>
      <c r="EL81" s="28" t="s">
        <v>277</v>
      </c>
      <c r="EM81" s="28" t="s">
        <v>277</v>
      </c>
      <c r="EN81" s="28" t="s">
        <v>277</v>
      </c>
      <c r="EO81" s="8"/>
      <c r="EP81" s="9"/>
      <c r="EQ81" s="16" t="str">
        <f t="shared" ref="EQ81:ET83" si="528">EQ80</f>
        <v/>
      </c>
      <c r="ER81" s="16" t="str">
        <f t="shared" si="528"/>
        <v/>
      </c>
      <c r="ES81" s="16" t="str">
        <f t="shared" si="528"/>
        <v/>
      </c>
      <c r="ET81" s="16">
        <f t="shared" si="528"/>
        <v>0</v>
      </c>
      <c r="EU81" s="13"/>
      <c r="EV81" s="12" t="b">
        <f t="shared" si="466"/>
        <v>1</v>
      </c>
      <c r="EW81" s="3" t="b">
        <f t="shared" si="467"/>
        <v>1</v>
      </c>
      <c r="EX81" s="3" t="b">
        <f t="shared" si="468"/>
        <v>1</v>
      </c>
      <c r="EY81" s="3" t="b">
        <f t="shared" si="469"/>
        <v>1</v>
      </c>
      <c r="EZ81" s="3">
        <f t="shared" si="470"/>
        <v>0</v>
      </c>
      <c r="FA81" s="3">
        <f t="shared" si="471"/>
        <v>0</v>
      </c>
      <c r="FB81" s="3">
        <f t="shared" si="472"/>
        <v>0</v>
      </c>
      <c r="FC81" s="3">
        <f t="shared" si="473"/>
        <v>0</v>
      </c>
      <c r="FD81" s="3">
        <f t="shared" si="474"/>
        <v>0</v>
      </c>
      <c r="FE81" s="3" t="e">
        <f t="shared" si="475"/>
        <v>#VALUE!</v>
      </c>
      <c r="FF81" s="3">
        <f t="shared" si="476"/>
        <v>0</v>
      </c>
      <c r="FG81" s="3">
        <f t="shared" si="477"/>
        <v>0</v>
      </c>
      <c r="FH81" s="3" t="e">
        <f t="shared" si="344"/>
        <v>#VALUE!</v>
      </c>
      <c r="FI81" s="3" t="b">
        <f t="shared" si="478"/>
        <v>1</v>
      </c>
      <c r="FJ81" s="3" t="b">
        <f t="shared" si="479"/>
        <v>1</v>
      </c>
      <c r="FK81" s="3" t="b">
        <f t="shared" si="480"/>
        <v>1</v>
      </c>
      <c r="FL81" s="3" t="b">
        <f t="shared" si="481"/>
        <v>1</v>
      </c>
      <c r="FM81" s="3" t="b">
        <f t="shared" si="482"/>
        <v>1</v>
      </c>
      <c r="FN81" s="3" t="b">
        <f t="shared" si="483"/>
        <v>1</v>
      </c>
      <c r="FO81" s="3">
        <f t="shared" si="484"/>
        <v>0</v>
      </c>
      <c r="FP81" s="3">
        <f t="shared" si="485"/>
        <v>0</v>
      </c>
      <c r="FQ81" s="3">
        <f t="shared" si="486"/>
        <v>0</v>
      </c>
      <c r="FR81" s="3">
        <f t="shared" si="487"/>
        <v>0</v>
      </c>
      <c r="FS81" s="3">
        <f t="shared" si="488"/>
        <v>0</v>
      </c>
      <c r="FT81" s="3">
        <f t="shared" si="489"/>
        <v>0</v>
      </c>
      <c r="FU81" s="3">
        <f t="shared" si="490"/>
        <v>0</v>
      </c>
      <c r="FV81" s="21" t="b">
        <f t="shared" si="443"/>
        <v>0</v>
      </c>
      <c r="FW81" s="24">
        <f t="shared" si="491"/>
        <v>1</v>
      </c>
      <c r="FX81" s="24">
        <f t="shared" si="258"/>
        <v>0</v>
      </c>
      <c r="FY81" s="29" t="e">
        <f t="shared" si="259"/>
        <v>#VALUE!</v>
      </c>
      <c r="FZ81" s="24" t="e">
        <f t="shared" si="260"/>
        <v>#VALUE!</v>
      </c>
      <c r="GA81" s="24" t="e">
        <f t="shared" si="261"/>
        <v>#VALUE!</v>
      </c>
      <c r="GB81" s="24">
        <f t="shared" si="492"/>
        <v>1</v>
      </c>
      <c r="GC81" s="24" t="e">
        <f t="shared" si="493"/>
        <v>#VALUE!</v>
      </c>
      <c r="GD81" s="24" t="e">
        <f t="shared" si="494"/>
        <v>#VALUE!</v>
      </c>
      <c r="GE81" s="24" t="e">
        <f t="shared" si="495"/>
        <v>#VALUE!</v>
      </c>
      <c r="GF81" s="24">
        <f t="shared" si="496"/>
        <v>0</v>
      </c>
      <c r="GG81" s="24">
        <f t="shared" si="497"/>
        <v>0</v>
      </c>
      <c r="GH81" s="24">
        <f t="shared" si="498"/>
        <v>0</v>
      </c>
      <c r="GI81" s="24">
        <f t="shared" si="499"/>
        <v>0</v>
      </c>
      <c r="GJ81" s="24">
        <f t="shared" si="500"/>
        <v>2</v>
      </c>
      <c r="GK81" s="24">
        <f t="shared" si="501"/>
        <v>2</v>
      </c>
      <c r="GL81" s="24">
        <f t="shared" si="502"/>
        <v>2</v>
      </c>
      <c r="GM81" s="31">
        <f t="shared" si="503"/>
        <v>2</v>
      </c>
      <c r="GN81" s="13"/>
      <c r="GO81" s="12"/>
    </row>
    <row r="82" spans="1:197" s="3" customFormat="1">
      <c r="A82" s="115" t="s">
        <v>279</v>
      </c>
      <c r="B82" s="115" t="s">
        <v>279</v>
      </c>
      <c r="C82" s="115" t="s">
        <v>279</v>
      </c>
      <c r="D82" s="115" t="s">
        <v>279</v>
      </c>
      <c r="E82" s="115" t="s">
        <v>279</v>
      </c>
      <c r="F82" s="115" t="s">
        <v>279</v>
      </c>
      <c r="G82" s="115" t="s">
        <v>279</v>
      </c>
      <c r="H82" s="115"/>
      <c r="I82" s="115"/>
      <c r="J82" s="115" t="s">
        <v>279</v>
      </c>
      <c r="K82" s="115" t="s">
        <v>279</v>
      </c>
      <c r="L82" s="115" t="s">
        <v>279</v>
      </c>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116"/>
      <c r="BD82" s="8"/>
      <c r="BE82" s="8"/>
      <c r="BP82" s="8"/>
      <c r="BQ82" s="20" t="str">
        <f t="shared" si="506"/>
        <v/>
      </c>
      <c r="BR82" s="20" t="str">
        <f>BR79</f>
        <v/>
      </c>
      <c r="BS82" s="20" t="str">
        <f>BS81</f>
        <v/>
      </c>
      <c r="BT82" s="22" t="str">
        <f t="shared" si="444"/>
        <v/>
      </c>
      <c r="BU82" s="20" t="str">
        <f t="shared" si="507"/>
        <v/>
      </c>
      <c r="BV82" s="20" t="str">
        <f t="shared" si="508"/>
        <v/>
      </c>
      <c r="BW82" s="20" t="str">
        <f t="shared" si="508"/>
        <v/>
      </c>
      <c r="BX82" s="22" t="str">
        <f t="shared" si="508"/>
        <v/>
      </c>
      <c r="BY82" s="20" t="str">
        <f t="shared" si="509"/>
        <v/>
      </c>
      <c r="BZ82" s="20" t="str">
        <f t="shared" si="509"/>
        <v/>
      </c>
      <c r="CA82" s="18"/>
      <c r="CB82" s="3" t="str">
        <f t="shared" si="514"/>
        <v/>
      </c>
      <c r="CC82" s="3" t="str">
        <f t="shared" si="514"/>
        <v/>
      </c>
      <c r="CD82" s="3" t="str">
        <f t="shared" si="514"/>
        <v/>
      </c>
      <c r="CE82" s="3" t="str">
        <f t="shared" si="521"/>
        <v/>
      </c>
      <c r="CF82" s="3" t="str">
        <f t="shared" si="521"/>
        <v/>
      </c>
      <c r="CG82" s="3" t="str">
        <f t="shared" si="521"/>
        <v/>
      </c>
      <c r="CH82" s="3" t="str">
        <f t="shared" si="462"/>
        <v/>
      </c>
      <c r="CI82" s="8"/>
      <c r="CJ82" s="3" t="str">
        <f t="shared" si="515"/>
        <v/>
      </c>
      <c r="CK82" s="3" t="str">
        <f t="shared" si="515"/>
        <v/>
      </c>
      <c r="CL82" s="3" t="str">
        <f t="shared" si="522"/>
        <v/>
      </c>
      <c r="CM82" s="3" t="str">
        <f t="shared" si="522"/>
        <v/>
      </c>
      <c r="CN82" s="8"/>
      <c r="CO82" s="3" t="str">
        <f t="shared" si="516"/>
        <v/>
      </c>
      <c r="CP82" s="3" t="str">
        <f t="shared" si="516"/>
        <v/>
      </c>
      <c r="CQ82" s="3" t="str">
        <f t="shared" si="523"/>
        <v/>
      </c>
      <c r="CR82" s="3" t="str">
        <f t="shared" si="523"/>
        <v/>
      </c>
      <c r="CS82" s="8"/>
      <c r="CT82" s="3" t="str">
        <f t="shared" si="517"/>
        <v/>
      </c>
      <c r="CU82" s="3" t="str">
        <f t="shared" si="517"/>
        <v/>
      </c>
      <c r="CV82" s="3" t="str">
        <f t="shared" si="524"/>
        <v/>
      </c>
      <c r="CW82" s="3" t="str">
        <f t="shared" si="524"/>
        <v/>
      </c>
      <c r="CX82" s="8"/>
      <c r="CY82" s="3" t="str">
        <f t="shared" si="518"/>
        <v/>
      </c>
      <c r="CZ82" s="3" t="str">
        <f t="shared" si="518"/>
        <v/>
      </c>
      <c r="DA82" s="3" t="str">
        <f t="shared" si="518"/>
        <v/>
      </c>
      <c r="DB82" s="3" t="str">
        <f t="shared" si="525"/>
        <v/>
      </c>
      <c r="DC82" s="3" t="str">
        <f t="shared" si="525"/>
        <v/>
      </c>
      <c r="DD82" s="3" t="str">
        <f t="shared" si="525"/>
        <v/>
      </c>
      <c r="DE82" s="3" t="str">
        <f t="shared" si="525"/>
        <v/>
      </c>
      <c r="DF82" s="3" t="str">
        <f t="shared" si="504"/>
        <v/>
      </c>
      <c r="DG82" s="3" t="str">
        <f t="shared" si="463"/>
        <v/>
      </c>
      <c r="DH82" s="8"/>
      <c r="DI82" s="3" t="str">
        <f t="shared" si="519"/>
        <v/>
      </c>
      <c r="DJ82" s="3" t="str">
        <f t="shared" si="519"/>
        <v/>
      </c>
      <c r="DK82" s="3" t="str">
        <f t="shared" si="519"/>
        <v/>
      </c>
      <c r="DL82" s="3" t="str">
        <f t="shared" si="519"/>
        <v/>
      </c>
      <c r="DM82" s="3" t="str">
        <f t="shared" ref="DM82:DR82" si="529">DM81</f>
        <v/>
      </c>
      <c r="DN82" s="3" t="str">
        <f t="shared" si="529"/>
        <v/>
      </c>
      <c r="DO82" s="3" t="str">
        <f t="shared" si="529"/>
        <v/>
      </c>
      <c r="DP82" s="3" t="str">
        <f t="shared" si="529"/>
        <v/>
      </c>
      <c r="DQ82" s="3" t="str">
        <f t="shared" si="529"/>
        <v/>
      </c>
      <c r="DR82" s="3" t="str">
        <f t="shared" si="529"/>
        <v/>
      </c>
      <c r="DS82" s="3" t="str">
        <f t="shared" si="464"/>
        <v/>
      </c>
      <c r="DT82" s="8"/>
      <c r="DU82" s="3" t="str">
        <f t="shared" si="520"/>
        <v/>
      </c>
      <c r="DV82" s="3" t="str">
        <f t="shared" si="520"/>
        <v/>
      </c>
      <c r="DW82" s="3" t="str">
        <f t="shared" si="520"/>
        <v/>
      </c>
      <c r="DX82" s="3" t="str">
        <f t="shared" si="520"/>
        <v/>
      </c>
      <c r="DY82" s="3" t="str">
        <f t="shared" si="527"/>
        <v/>
      </c>
      <c r="DZ82" s="3" t="str">
        <f t="shared" si="527"/>
        <v/>
      </c>
      <c r="EA82" s="3" t="str">
        <f t="shared" si="527"/>
        <v/>
      </c>
      <c r="EB82" s="3" t="str">
        <f t="shared" si="527"/>
        <v/>
      </c>
      <c r="EC82" s="3" t="str">
        <f t="shared" si="465"/>
        <v/>
      </c>
      <c r="ED82" s="8"/>
      <c r="EE82" s="28" t="s">
        <v>277</v>
      </c>
      <c r="EF82" s="28" t="s">
        <v>277</v>
      </c>
      <c r="EG82" s="28" t="s">
        <v>277</v>
      </c>
      <c r="EH82" s="28" t="s">
        <v>277</v>
      </c>
      <c r="EI82" s="28" t="s">
        <v>277</v>
      </c>
      <c r="EJ82" s="28" t="s">
        <v>277</v>
      </c>
      <c r="EK82" s="28" t="s">
        <v>277</v>
      </c>
      <c r="EL82" s="28" t="s">
        <v>277</v>
      </c>
      <c r="EM82" s="28" t="s">
        <v>277</v>
      </c>
      <c r="EN82" s="28" t="s">
        <v>277</v>
      </c>
      <c r="EO82" s="8"/>
      <c r="EP82" s="9"/>
      <c r="EQ82" s="16" t="str">
        <f t="shared" si="528"/>
        <v/>
      </c>
      <c r="ER82" s="16" t="str">
        <f t="shared" si="528"/>
        <v/>
      </c>
      <c r="ES82" s="16" t="str">
        <f t="shared" si="528"/>
        <v/>
      </c>
      <c r="ET82" s="16">
        <f t="shared" si="528"/>
        <v>0</v>
      </c>
      <c r="EU82" s="13"/>
      <c r="EV82" s="12" t="b">
        <f t="shared" si="466"/>
        <v>1</v>
      </c>
      <c r="EW82" s="3" t="b">
        <f t="shared" si="467"/>
        <v>1</v>
      </c>
      <c r="EX82" s="3" t="b">
        <f t="shared" si="468"/>
        <v>1</v>
      </c>
      <c r="EY82" s="3" t="b">
        <f t="shared" si="469"/>
        <v>1</v>
      </c>
      <c r="EZ82" s="3">
        <f t="shared" si="470"/>
        <v>0</v>
      </c>
      <c r="FA82" s="3">
        <f t="shared" si="471"/>
        <v>0</v>
      </c>
      <c r="FB82" s="3">
        <f t="shared" si="472"/>
        <v>0</v>
      </c>
      <c r="FC82" s="3">
        <f t="shared" si="473"/>
        <v>0</v>
      </c>
      <c r="FD82" s="3">
        <f t="shared" si="474"/>
        <v>0</v>
      </c>
      <c r="FE82" s="3" t="e">
        <f t="shared" si="475"/>
        <v>#VALUE!</v>
      </c>
      <c r="FF82" s="3">
        <f t="shared" si="476"/>
        <v>0</v>
      </c>
      <c r="FG82" s="3">
        <f t="shared" si="477"/>
        <v>0</v>
      </c>
      <c r="FH82" s="3" t="e">
        <f t="shared" si="344"/>
        <v>#VALUE!</v>
      </c>
      <c r="FI82" s="3" t="b">
        <f t="shared" si="478"/>
        <v>1</v>
      </c>
      <c r="FJ82" s="3" t="b">
        <f t="shared" si="479"/>
        <v>1</v>
      </c>
      <c r="FK82" s="3" t="b">
        <f t="shared" si="480"/>
        <v>1</v>
      </c>
      <c r="FL82" s="3" t="b">
        <f t="shared" si="481"/>
        <v>1</v>
      </c>
      <c r="FM82" s="3" t="b">
        <f t="shared" si="482"/>
        <v>1</v>
      </c>
      <c r="FN82" s="3" t="b">
        <f t="shared" si="483"/>
        <v>1</v>
      </c>
      <c r="FO82" s="3">
        <f t="shared" si="484"/>
        <v>0</v>
      </c>
      <c r="FP82" s="3">
        <f t="shared" si="485"/>
        <v>0</v>
      </c>
      <c r="FQ82" s="3">
        <f t="shared" si="486"/>
        <v>0</v>
      </c>
      <c r="FR82" s="3">
        <f t="shared" si="487"/>
        <v>0</v>
      </c>
      <c r="FS82" s="3">
        <f t="shared" si="488"/>
        <v>0</v>
      </c>
      <c r="FT82" s="3">
        <f t="shared" si="489"/>
        <v>0</v>
      </c>
      <c r="FU82" s="3">
        <f t="shared" si="490"/>
        <v>0</v>
      </c>
      <c r="FV82" s="21" t="b">
        <f t="shared" si="443"/>
        <v>0</v>
      </c>
      <c r="FW82" s="24">
        <f t="shared" si="491"/>
        <v>1</v>
      </c>
      <c r="FX82" s="24">
        <f t="shared" si="258"/>
        <v>0</v>
      </c>
      <c r="FY82" s="29" t="e">
        <f t="shared" si="259"/>
        <v>#VALUE!</v>
      </c>
      <c r="FZ82" s="24" t="e">
        <f t="shared" si="260"/>
        <v>#VALUE!</v>
      </c>
      <c r="GA82" s="24" t="e">
        <f t="shared" si="261"/>
        <v>#VALUE!</v>
      </c>
      <c r="GB82" s="24">
        <f t="shared" si="492"/>
        <v>1</v>
      </c>
      <c r="GC82" s="24" t="e">
        <f t="shared" si="493"/>
        <v>#VALUE!</v>
      </c>
      <c r="GD82" s="24" t="e">
        <f t="shared" si="494"/>
        <v>#VALUE!</v>
      </c>
      <c r="GE82" s="24" t="e">
        <f t="shared" si="495"/>
        <v>#VALUE!</v>
      </c>
      <c r="GF82" s="24">
        <f t="shared" si="496"/>
        <v>0</v>
      </c>
      <c r="GG82" s="24">
        <f t="shared" si="497"/>
        <v>0</v>
      </c>
      <c r="GH82" s="24">
        <f t="shared" si="498"/>
        <v>0</v>
      </c>
      <c r="GI82" s="24">
        <f t="shared" si="499"/>
        <v>0</v>
      </c>
      <c r="GJ82" s="24">
        <f t="shared" si="500"/>
        <v>2</v>
      </c>
      <c r="GK82" s="24">
        <f t="shared" si="501"/>
        <v>2</v>
      </c>
      <c r="GL82" s="24">
        <f t="shared" si="502"/>
        <v>2</v>
      </c>
      <c r="GM82" s="31">
        <f t="shared" si="503"/>
        <v>2</v>
      </c>
      <c r="GN82" s="13"/>
      <c r="GO82" s="12"/>
    </row>
    <row r="83" spans="1:197" s="3" customFormat="1">
      <c r="A83" s="115" t="s">
        <v>279</v>
      </c>
      <c r="B83" s="115" t="s">
        <v>279</v>
      </c>
      <c r="C83" s="115" t="s">
        <v>279</v>
      </c>
      <c r="D83" s="115" t="s">
        <v>279</v>
      </c>
      <c r="E83" s="115" t="s">
        <v>279</v>
      </c>
      <c r="F83" s="115" t="s">
        <v>279</v>
      </c>
      <c r="G83" s="115" t="s">
        <v>279</v>
      </c>
      <c r="H83" s="115"/>
      <c r="I83" s="115"/>
      <c r="J83" s="115" t="s">
        <v>279</v>
      </c>
      <c r="K83" s="115" t="s">
        <v>279</v>
      </c>
      <c r="L83" s="115" t="s">
        <v>279</v>
      </c>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116"/>
      <c r="BD83" s="8"/>
      <c r="BE83" s="8"/>
      <c r="BP83" s="8"/>
      <c r="BQ83" s="20" t="str">
        <f t="shared" si="506"/>
        <v/>
      </c>
      <c r="BR83" s="20" t="str">
        <f>BS77</f>
        <v/>
      </c>
      <c r="BS83" s="20" t="str">
        <f>BS82</f>
        <v/>
      </c>
      <c r="BT83" s="22" t="str">
        <f t="shared" si="444"/>
        <v/>
      </c>
      <c r="BU83" s="20" t="str">
        <f t="shared" si="507"/>
        <v/>
      </c>
      <c r="BV83" s="20" t="str">
        <f t="shared" si="508"/>
        <v/>
      </c>
      <c r="BW83" s="20" t="str">
        <f t="shared" si="508"/>
        <v/>
      </c>
      <c r="BX83" s="22" t="str">
        <f t="shared" si="508"/>
        <v/>
      </c>
      <c r="BY83" s="20" t="str">
        <f t="shared" si="509"/>
        <v/>
      </c>
      <c r="BZ83" s="20" t="str">
        <f t="shared" si="509"/>
        <v/>
      </c>
      <c r="CA83" s="18"/>
      <c r="CB83" s="3" t="str">
        <f>CE77</f>
        <v/>
      </c>
      <c r="CC83" s="3" t="str">
        <f>CF77</f>
        <v/>
      </c>
      <c r="CD83" s="3" t="str">
        <f>CG77</f>
        <v/>
      </c>
      <c r="CE83" s="3" t="str">
        <f t="shared" si="521"/>
        <v/>
      </c>
      <c r="CF83" s="3" t="str">
        <f t="shared" si="521"/>
        <v/>
      </c>
      <c r="CG83" s="3" t="str">
        <f t="shared" si="521"/>
        <v/>
      </c>
      <c r="CH83" s="3" t="str">
        <f t="shared" si="462"/>
        <v/>
      </c>
      <c r="CI83" s="8"/>
      <c r="CJ83" s="3" t="str">
        <f>CL77</f>
        <v/>
      </c>
      <c r="CK83" s="3" t="str">
        <f>CM77</f>
        <v/>
      </c>
      <c r="CL83" s="3" t="str">
        <f t="shared" si="522"/>
        <v/>
      </c>
      <c r="CM83" s="3" t="str">
        <f t="shared" si="522"/>
        <v/>
      </c>
      <c r="CN83" s="8"/>
      <c r="CO83" s="3" t="str">
        <f>CQ77</f>
        <v/>
      </c>
      <c r="CP83" s="3" t="str">
        <f>CR77</f>
        <v/>
      </c>
      <c r="CQ83" s="3" t="str">
        <f t="shared" si="523"/>
        <v/>
      </c>
      <c r="CR83" s="3" t="str">
        <f t="shared" si="523"/>
        <v/>
      </c>
      <c r="CS83" s="8"/>
      <c r="CT83" s="3" t="str">
        <f>CV77</f>
        <v/>
      </c>
      <c r="CU83" s="3" t="str">
        <f>CW77</f>
        <v/>
      </c>
      <c r="CV83" s="3" t="str">
        <f t="shared" si="524"/>
        <v/>
      </c>
      <c r="CW83" s="3" t="str">
        <f t="shared" si="524"/>
        <v/>
      </c>
      <c r="CX83" s="8"/>
      <c r="CY83" s="3" t="str">
        <f>DB77</f>
        <v/>
      </c>
      <c r="CZ83" s="3" t="str">
        <f>DC77</f>
        <v/>
      </c>
      <c r="DA83" s="3" t="str">
        <f>DD77</f>
        <v/>
      </c>
      <c r="DB83" s="3" t="str">
        <f t="shared" si="525"/>
        <v/>
      </c>
      <c r="DC83" s="3" t="str">
        <f t="shared" si="525"/>
        <v/>
      </c>
      <c r="DD83" s="3" t="str">
        <f t="shared" si="525"/>
        <v/>
      </c>
      <c r="DE83" s="3" t="str">
        <f t="shared" si="525"/>
        <v/>
      </c>
      <c r="DF83" s="3" t="str">
        <f t="shared" si="504"/>
        <v/>
      </c>
      <c r="DG83" s="3" t="str">
        <f t="shared" si="463"/>
        <v/>
      </c>
      <c r="DH83" s="8"/>
      <c r="DI83" s="3" t="str">
        <f>DM77</f>
        <v/>
      </c>
      <c r="DJ83" s="3" t="str">
        <f>DN77</f>
        <v/>
      </c>
      <c r="DK83" s="3" t="str">
        <f>DO77</f>
        <v/>
      </c>
      <c r="DL83" s="3" t="str">
        <f>DP77</f>
        <v/>
      </c>
      <c r="DM83" s="3" t="str">
        <f t="shared" ref="DM83:DR83" si="530">DM82</f>
        <v/>
      </c>
      <c r="DN83" s="3" t="str">
        <f t="shared" si="530"/>
        <v/>
      </c>
      <c r="DO83" s="3" t="str">
        <f t="shared" si="530"/>
        <v/>
      </c>
      <c r="DP83" s="3" t="str">
        <f t="shared" si="530"/>
        <v/>
      </c>
      <c r="DQ83" s="3" t="str">
        <f t="shared" si="530"/>
        <v/>
      </c>
      <c r="DR83" s="3" t="str">
        <f t="shared" si="530"/>
        <v/>
      </c>
      <c r="DS83" s="3" t="str">
        <f t="shared" si="464"/>
        <v/>
      </c>
      <c r="DT83" s="8"/>
      <c r="DU83" s="3" t="str">
        <f>DY77</f>
        <v/>
      </c>
      <c r="DV83" s="3" t="str">
        <f>DZ77</f>
        <v/>
      </c>
      <c r="DW83" s="3" t="str">
        <f>EA77</f>
        <v/>
      </c>
      <c r="DX83" s="3" t="str">
        <f>EB77</f>
        <v/>
      </c>
      <c r="DY83" s="3" t="str">
        <f t="shared" si="527"/>
        <v/>
      </c>
      <c r="DZ83" s="3" t="str">
        <f t="shared" si="527"/>
        <v/>
      </c>
      <c r="EA83" s="3" t="str">
        <f t="shared" si="527"/>
        <v/>
      </c>
      <c r="EB83" s="3" t="str">
        <f t="shared" si="527"/>
        <v/>
      </c>
      <c r="EC83" s="3" t="str">
        <f t="shared" si="465"/>
        <v/>
      </c>
      <c r="ED83" s="8"/>
      <c r="EE83" s="28" t="s">
        <v>277</v>
      </c>
      <c r="EF83" s="28" t="s">
        <v>277</v>
      </c>
      <c r="EG83" s="28" t="s">
        <v>277</v>
      </c>
      <c r="EH83" s="28" t="s">
        <v>277</v>
      </c>
      <c r="EI83" s="28" t="s">
        <v>277</v>
      </c>
      <c r="EJ83" s="28" t="s">
        <v>277</v>
      </c>
      <c r="EK83" s="28" t="s">
        <v>277</v>
      </c>
      <c r="EL83" s="28" t="s">
        <v>277</v>
      </c>
      <c r="EM83" s="28" t="s">
        <v>277</v>
      </c>
      <c r="EN83" s="28" t="s">
        <v>277</v>
      </c>
      <c r="EO83" s="8"/>
      <c r="EP83" s="9"/>
      <c r="EQ83" s="16" t="str">
        <f t="shared" si="528"/>
        <v/>
      </c>
      <c r="ER83" s="16" t="str">
        <f t="shared" si="528"/>
        <v/>
      </c>
      <c r="ES83" s="16" t="str">
        <f t="shared" si="528"/>
        <v/>
      </c>
      <c r="ET83" s="16">
        <f t="shared" si="528"/>
        <v>0</v>
      </c>
      <c r="EU83" s="13"/>
      <c r="EV83" s="12" t="b">
        <f t="shared" si="466"/>
        <v>1</v>
      </c>
      <c r="EW83" s="3" t="b">
        <f t="shared" si="467"/>
        <v>1</v>
      </c>
      <c r="EX83" s="3" t="b">
        <f t="shared" si="468"/>
        <v>1</v>
      </c>
      <c r="EY83" s="3" t="b">
        <f t="shared" si="469"/>
        <v>1</v>
      </c>
      <c r="EZ83" s="3">
        <f t="shared" si="470"/>
        <v>0</v>
      </c>
      <c r="FA83" s="3">
        <f t="shared" si="471"/>
        <v>0</v>
      </c>
      <c r="FB83" s="3">
        <f t="shared" si="472"/>
        <v>0</v>
      </c>
      <c r="FC83" s="3">
        <f t="shared" si="473"/>
        <v>0</v>
      </c>
      <c r="FD83" s="3">
        <f t="shared" si="474"/>
        <v>0</v>
      </c>
      <c r="FE83" s="3" t="e">
        <f t="shared" si="475"/>
        <v>#VALUE!</v>
      </c>
      <c r="FF83" s="3">
        <f t="shared" si="476"/>
        <v>0</v>
      </c>
      <c r="FG83" s="3">
        <f t="shared" si="477"/>
        <v>0</v>
      </c>
      <c r="FH83" s="3" t="e">
        <f t="shared" si="344"/>
        <v>#VALUE!</v>
      </c>
      <c r="FI83" s="3" t="b">
        <f t="shared" si="478"/>
        <v>1</v>
      </c>
      <c r="FJ83" s="3" t="b">
        <f t="shared" si="479"/>
        <v>1</v>
      </c>
      <c r="FK83" s="3" t="b">
        <f t="shared" si="480"/>
        <v>1</v>
      </c>
      <c r="FL83" s="3" t="b">
        <f t="shared" si="481"/>
        <v>1</v>
      </c>
      <c r="FM83" s="3" t="b">
        <f t="shared" si="482"/>
        <v>1</v>
      </c>
      <c r="FN83" s="3" t="b">
        <f t="shared" si="483"/>
        <v>1</v>
      </c>
      <c r="FO83" s="3">
        <f t="shared" si="484"/>
        <v>0</v>
      </c>
      <c r="FP83" s="3">
        <f t="shared" si="485"/>
        <v>0</v>
      </c>
      <c r="FQ83" s="3">
        <f t="shared" si="486"/>
        <v>0</v>
      </c>
      <c r="FR83" s="3">
        <f t="shared" si="487"/>
        <v>0</v>
      </c>
      <c r="FS83" s="3">
        <f t="shared" si="488"/>
        <v>0</v>
      </c>
      <c r="FT83" s="3">
        <f t="shared" si="489"/>
        <v>0</v>
      </c>
      <c r="FU83" s="3">
        <f t="shared" si="490"/>
        <v>0</v>
      </c>
      <c r="FV83" s="21" t="b">
        <f t="shared" si="443"/>
        <v>0</v>
      </c>
      <c r="FW83" s="24">
        <f t="shared" si="491"/>
        <v>1</v>
      </c>
      <c r="FX83" s="24">
        <f t="shared" si="258"/>
        <v>0</v>
      </c>
      <c r="FY83" s="29" t="e">
        <f t="shared" si="259"/>
        <v>#VALUE!</v>
      </c>
      <c r="FZ83" s="24" t="e">
        <f t="shared" si="260"/>
        <v>#VALUE!</v>
      </c>
      <c r="GA83" s="24" t="e">
        <f t="shared" si="261"/>
        <v>#VALUE!</v>
      </c>
      <c r="GB83" s="24">
        <f t="shared" si="492"/>
        <v>1</v>
      </c>
      <c r="GC83" s="24" t="e">
        <f t="shared" si="493"/>
        <v>#VALUE!</v>
      </c>
      <c r="GD83" s="24" t="e">
        <f t="shared" si="494"/>
        <v>#VALUE!</v>
      </c>
      <c r="GE83" s="24" t="e">
        <f t="shared" si="495"/>
        <v>#VALUE!</v>
      </c>
      <c r="GF83" s="24">
        <f t="shared" si="496"/>
        <v>0</v>
      </c>
      <c r="GG83" s="24">
        <f t="shared" si="497"/>
        <v>0</v>
      </c>
      <c r="GH83" s="24">
        <f t="shared" si="498"/>
        <v>0</v>
      </c>
      <c r="GI83" s="24">
        <f t="shared" si="499"/>
        <v>0</v>
      </c>
      <c r="GJ83" s="24">
        <f t="shared" si="500"/>
        <v>2</v>
      </c>
      <c r="GK83" s="24">
        <f t="shared" si="501"/>
        <v>2</v>
      </c>
      <c r="GL83" s="24">
        <f t="shared" si="502"/>
        <v>2</v>
      </c>
      <c r="GM83" s="31">
        <f t="shared" si="503"/>
        <v>2</v>
      </c>
      <c r="GN83" s="13"/>
      <c r="GO83" s="12"/>
    </row>
    <row r="84" spans="1:197" s="3" customFormat="1">
      <c r="A84" s="54"/>
      <c r="B84" s="54"/>
      <c r="C84" s="54"/>
      <c r="D84" s="54"/>
      <c r="E84" s="54"/>
      <c r="F84" s="54"/>
      <c r="G84" s="54"/>
      <c r="H84" s="54"/>
      <c r="I84" s="54"/>
      <c r="J84" s="54"/>
      <c r="K84" s="54"/>
      <c r="L84" s="54"/>
      <c r="M84" s="56"/>
      <c r="N84" s="54"/>
      <c r="O84" s="54"/>
      <c r="P84" s="54"/>
      <c r="Q84" s="56"/>
      <c r="R84" s="54"/>
      <c r="S84" s="54"/>
      <c r="T84" s="54"/>
      <c r="U84" s="56"/>
      <c r="V84" s="54"/>
      <c r="W84" s="54"/>
      <c r="X84" s="56"/>
      <c r="Y84" s="54"/>
      <c r="Z84" s="54"/>
      <c r="AA84" s="54"/>
      <c r="AB84" s="56"/>
      <c r="AC84" s="54"/>
      <c r="AD84" s="54"/>
      <c r="AE84" s="54"/>
      <c r="AF84" s="56"/>
      <c r="AG84" s="54"/>
      <c r="AH84" s="54"/>
      <c r="AI84" s="56"/>
      <c r="AJ84" s="54"/>
      <c r="AK84" s="54"/>
      <c r="AL84" s="56"/>
      <c r="AM84" s="54"/>
      <c r="AN84" s="54"/>
      <c r="AO84" s="54"/>
      <c r="AP84" s="54"/>
      <c r="AQ84" s="54"/>
      <c r="AR84" s="56"/>
      <c r="AS84" s="54"/>
      <c r="AT84" s="54"/>
      <c r="AU84" s="54"/>
      <c r="AV84" s="54"/>
      <c r="AW84" s="54"/>
      <c r="AX84" s="54"/>
      <c r="AY84" s="56"/>
      <c r="AZ84" s="54"/>
      <c r="BA84" s="54"/>
      <c r="BB84" s="54"/>
      <c r="BC84" s="100"/>
      <c r="BD84" s="8"/>
      <c r="BE84" s="8"/>
      <c r="BF84" s="28" t="s">
        <v>277</v>
      </c>
      <c r="BG84" s="28" t="s">
        <v>277</v>
      </c>
      <c r="BH84" s="28" t="s">
        <v>277</v>
      </c>
      <c r="BI84" s="28" t="s">
        <v>277</v>
      </c>
      <c r="BJ84" s="28" t="s">
        <v>277</v>
      </c>
      <c r="BK84" s="28" t="s">
        <v>277</v>
      </c>
      <c r="BL84" s="28" t="s">
        <v>277</v>
      </c>
      <c r="BM84" s="28" t="s">
        <v>277</v>
      </c>
      <c r="BN84" s="28" t="s">
        <v>277</v>
      </c>
      <c r="BO84" s="28" t="s">
        <v>277</v>
      </c>
      <c r="BP84" s="8"/>
      <c r="BQ84" s="20" t="str">
        <f>IF(FV84=FALSE,B84,"")</f>
        <v/>
      </c>
      <c r="BR84" s="20" t="str">
        <f>IF(FV84=FALSE,C84,"")</f>
        <v/>
      </c>
      <c r="BS84" s="20" t="str">
        <f>BR86</f>
        <v/>
      </c>
      <c r="BT84" s="22" t="str">
        <f t="shared" si="444"/>
        <v/>
      </c>
      <c r="BU84" s="20" t="str">
        <f>IF(FV84=FALSE,E84,"")</f>
        <v/>
      </c>
      <c r="BV84" s="20" t="str">
        <f>IF(FV84=FALSE,G84,"")</f>
        <v/>
      </c>
      <c r="BW84" s="20" t="str">
        <f>IF(FV84=FALSE,F84,"")</f>
        <v/>
      </c>
      <c r="BX84" s="22" t="str">
        <f>IF(FV84=FALSE,J84,"")</f>
        <v/>
      </c>
      <c r="BY84" s="20" t="str">
        <f>IF(FV84=FALSE,K84,"")</f>
        <v/>
      </c>
      <c r="BZ84" s="20" t="str">
        <f>IF(FV84=FALSE,L84,"")</f>
        <v/>
      </c>
      <c r="CA84" s="18"/>
      <c r="CB84" s="3" t="str">
        <f>IF(ET84=1, EQ84,"")</f>
        <v/>
      </c>
      <c r="CC84" s="3" t="str">
        <f>IF(ET84=1, ER84,"")</f>
        <v/>
      </c>
      <c r="CD84" s="3" t="str">
        <f>IF(ET84=1, ES84,"")</f>
        <v/>
      </c>
      <c r="CE84" s="3" t="str">
        <f>CB86</f>
        <v/>
      </c>
      <c r="CF84" s="3" t="str">
        <f>CC86</f>
        <v/>
      </c>
      <c r="CG84" s="3" t="str">
        <f>CD86</f>
        <v/>
      </c>
      <c r="CH84" s="3" t="str">
        <f>IF(ET84=1, GJ84, "")</f>
        <v/>
      </c>
      <c r="CI84" s="8"/>
      <c r="CJ84" s="3" t="str">
        <f>IF(ET84=2,V84,"")</f>
        <v/>
      </c>
      <c r="CK84" s="3" t="str">
        <f>IF(ET84=2,W84,"")</f>
        <v/>
      </c>
      <c r="CL84" s="3" t="str">
        <f>CJ86</f>
        <v/>
      </c>
      <c r="CM84" s="3" t="str">
        <f>CK86</f>
        <v/>
      </c>
      <c r="CN84" s="8"/>
      <c r="CO84" s="3" t="str">
        <f>IF(ET84=3,AG84,"")</f>
        <v/>
      </c>
      <c r="CP84" s="3" t="str">
        <f>IF(ET84=3,AH84,"")</f>
        <v/>
      </c>
      <c r="CQ84" s="3" t="str">
        <f>CO86</f>
        <v/>
      </c>
      <c r="CR84" s="3" t="str">
        <f>CP86</f>
        <v/>
      </c>
      <c r="CS84" s="8"/>
      <c r="CT84" s="3" t="str">
        <f>IF(ET84=4,AJ84,"")</f>
        <v/>
      </c>
      <c r="CU84" s="3" t="str">
        <f>IF(ET84=4,AK84,"")</f>
        <v/>
      </c>
      <c r="CV84" s="3" t="str">
        <f>CT86</f>
        <v/>
      </c>
      <c r="CW84" s="3" t="str">
        <f>CU86</f>
        <v/>
      </c>
      <c r="CX84" s="8"/>
      <c r="CY84" s="3" t="str">
        <f>IF(ET84=5,AM84,"")</f>
        <v/>
      </c>
      <c r="CZ84" s="3" t="str">
        <f>IF(ET84=5,AN84,"")</f>
        <v/>
      </c>
      <c r="DA84" s="3" t="str">
        <f>IF(ET84=5,AO84,"")</f>
        <v/>
      </c>
      <c r="DB84" s="3" t="str">
        <f>CY86</f>
        <v/>
      </c>
      <c r="DC84" s="3" t="str">
        <f>CZ86</f>
        <v/>
      </c>
      <c r="DD84" s="3" t="str">
        <f>DA86</f>
        <v/>
      </c>
      <c r="DE84" s="3" t="str">
        <f>IF(ET84=5,AP84,"")</f>
        <v/>
      </c>
      <c r="DF84" s="3" t="str">
        <f>IF(ET84=5,AQ84,"")</f>
        <v/>
      </c>
      <c r="DG84" s="3" t="str">
        <f>IF(ET84=5,GK84,"")</f>
        <v/>
      </c>
      <c r="DH84" s="8"/>
      <c r="DI84" s="3" t="str">
        <f>IF(ET84=6,AS84,"")</f>
        <v/>
      </c>
      <c r="DJ84" s="3" t="str">
        <f>IF(ET84=6,AT84,"")</f>
        <v/>
      </c>
      <c r="DK84" s="3" t="str">
        <f>IF(ET84=6,AU84,"")</f>
        <v/>
      </c>
      <c r="DL84" s="3" t="str">
        <f>IF(ET84=6,AV84,"")</f>
        <v/>
      </c>
      <c r="DM84" s="3" t="str">
        <f>DI86</f>
        <v/>
      </c>
      <c r="DN84" s="3" t="str">
        <f>DJ86</f>
        <v/>
      </c>
      <c r="DO84" s="3" t="str">
        <f>DK86</f>
        <v/>
      </c>
      <c r="DP84" s="3" t="str">
        <f>DL86</f>
        <v/>
      </c>
      <c r="DQ84" s="3" t="str">
        <f>IF(ET84=6,AW84,"")</f>
        <v/>
      </c>
      <c r="DR84" s="3" t="str">
        <f>IF(ET84=6,AX84,"")</f>
        <v/>
      </c>
      <c r="DS84" s="3" t="str">
        <f>IF(ET84=6,GL84, "")</f>
        <v/>
      </c>
      <c r="DT84" s="8"/>
      <c r="DU84" s="3" t="str">
        <f>IF(ET84=7,AZ84,"")</f>
        <v/>
      </c>
      <c r="DV84" s="3" t="str">
        <f>IF(ET84=7,BA84,"")</f>
        <v/>
      </c>
      <c r="DW84" s="3" t="str">
        <f>IF(ET84=7,BB84,"")</f>
        <v/>
      </c>
      <c r="DX84" s="3" t="str">
        <f>IF(ET84=7,BC84,"")</f>
        <v/>
      </c>
      <c r="DY84" s="3" t="str">
        <f>DU86</f>
        <v/>
      </c>
      <c r="DZ84" s="3" t="str">
        <f>DV86</f>
        <v/>
      </c>
      <c r="EA84" s="3" t="str">
        <f>DW86</f>
        <v/>
      </c>
      <c r="EB84" s="3" t="str">
        <f>DX86</f>
        <v/>
      </c>
      <c r="EC84" s="3" t="str">
        <f>IF(ET84=7, GM84, "")</f>
        <v/>
      </c>
      <c r="ED84" s="8"/>
      <c r="EE84" s="28" t="s">
        <v>277</v>
      </c>
      <c r="EF84" s="28" t="s">
        <v>277</v>
      </c>
      <c r="EG84" s="28" t="s">
        <v>277</v>
      </c>
      <c r="EH84" s="28" t="s">
        <v>277</v>
      </c>
      <c r="EI84" s="28" t="s">
        <v>277</v>
      </c>
      <c r="EJ84" s="28" t="s">
        <v>277</v>
      </c>
      <c r="EK84" s="28" t="s">
        <v>277</v>
      </c>
      <c r="EL84" s="28" t="s">
        <v>277</v>
      </c>
      <c r="EM84" s="28" t="s">
        <v>277</v>
      </c>
      <c r="EN84" s="28" t="s">
        <v>277</v>
      </c>
      <c r="EO84" s="8"/>
      <c r="EP84" s="9"/>
      <c r="EQ84" s="16" t="str">
        <f>IF(FD84&gt;0, (N84+Y84+R84+AC84), "")</f>
        <v/>
      </c>
      <c r="ER84" s="26" t="str">
        <f>IF(FD84&gt;0,FE84,"")</f>
        <v/>
      </c>
      <c r="ES84" s="16" t="str">
        <f>IF(FD84&gt;0, (P84+AA84+T84+AE84), "")</f>
        <v/>
      </c>
      <c r="ET84" s="16">
        <f>FO84+FP84+FQ84+FR84+FS84+FT84+FU84</f>
        <v>0</v>
      </c>
      <c r="EU84" s="13"/>
      <c r="EV84" s="12" t="b">
        <f>ISBLANK(N84)</f>
        <v>1</v>
      </c>
      <c r="EW84" s="3" t="b">
        <f>ISBLANK(R84)</f>
        <v>1</v>
      </c>
      <c r="EX84" s="3" t="b">
        <f>ISBLANK(Y84)</f>
        <v>1</v>
      </c>
      <c r="EY84" s="3" t="b">
        <f>ISBLANK(AC84)</f>
        <v>1</v>
      </c>
      <c r="EZ84" s="3">
        <f>IF(EV84=FALSE, 1, 0)</f>
        <v>0</v>
      </c>
      <c r="FA84" s="3">
        <f>IF(EW84=FALSE, 2, 0)</f>
        <v>0</v>
      </c>
      <c r="FB84" s="3">
        <f>IF(EX84=FALSE, 1, 0)</f>
        <v>0</v>
      </c>
      <c r="FC84" s="3">
        <f>IF(EY84=FALSE, 2, 0)</f>
        <v>0</v>
      </c>
      <c r="FD84" s="3">
        <f>SUM(EZ84:FC84)</f>
        <v>0</v>
      </c>
      <c r="FE84" s="3" t="e">
        <f>FF84+FH84</f>
        <v>#VALUE!</v>
      </c>
      <c r="FF84" s="3">
        <f>O84+Z84</f>
        <v>0</v>
      </c>
      <c r="FG84" s="3">
        <f>S84+AD84</f>
        <v>0</v>
      </c>
      <c r="FH84" s="3" t="e">
        <f t="shared" si="344"/>
        <v>#VALUE!</v>
      </c>
      <c r="FI84" s="3" t="b">
        <f>ISBLANK(V84)</f>
        <v>1</v>
      </c>
      <c r="FJ84" s="3" t="b">
        <f>ISBLANK(AG84)</f>
        <v>1</v>
      </c>
      <c r="FK84" s="3" t="b">
        <f>ISBLANK(AJ84)</f>
        <v>1</v>
      </c>
      <c r="FL84" s="3" t="b">
        <f>ISBLANK(AM84)</f>
        <v>1</v>
      </c>
      <c r="FM84" s="3" t="b">
        <f>ISBLANK(AS84)</f>
        <v>1</v>
      </c>
      <c r="FN84" s="3" t="b">
        <f>ISBLANK(AZ84)</f>
        <v>1</v>
      </c>
      <c r="FO84" s="3">
        <f>IF(FD84&gt;0, 1, 0)</f>
        <v>0</v>
      </c>
      <c r="FP84" s="3">
        <f>IF(FI84=FALSE, 2, 0)</f>
        <v>0</v>
      </c>
      <c r="FQ84" s="3">
        <f>IF(FJ84=FALSE, 3, 0)</f>
        <v>0</v>
      </c>
      <c r="FR84" s="3">
        <f>IF(FK84=FALSE, 4, 0)</f>
        <v>0</v>
      </c>
      <c r="FS84" s="3">
        <f>IF(FL84=FALSE, 5, 0)</f>
        <v>0</v>
      </c>
      <c r="FT84" s="3">
        <f>IF(FM84=FALSE, 6, 0)</f>
        <v>0</v>
      </c>
      <c r="FU84" s="3">
        <f>IF(FN84=FALSE, 7, 0)</f>
        <v>0</v>
      </c>
      <c r="FV84" s="21" t="b">
        <f t="shared" si="443"/>
        <v>1</v>
      </c>
      <c r="FW84" s="24">
        <f>IF(J84="Higher (more points/events)", 0, 1)</f>
        <v>1</v>
      </c>
      <c r="FX84" s="24">
        <f t="shared" si="258"/>
        <v>0</v>
      </c>
      <c r="FY84" s="29" t="e">
        <f t="shared" si="259"/>
        <v>#VALUE!</v>
      </c>
      <c r="FZ84" s="24" t="e">
        <f t="shared" si="260"/>
        <v>#VALUE!</v>
      </c>
      <c r="GA84" s="24" t="e">
        <f t="shared" si="261"/>
        <v>#VALUE!</v>
      </c>
      <c r="GB84" s="24">
        <f>IF(FX84&lt;0, 0,1)</f>
        <v>1</v>
      </c>
      <c r="GC84" s="24" t="e">
        <f>IF(FY84&lt;0, 0,1)</f>
        <v>#VALUE!</v>
      </c>
      <c r="GD84" s="24" t="e">
        <f>IF(FZ84&lt;0, 0,1)</f>
        <v>#VALUE!</v>
      </c>
      <c r="GE84" s="24" t="e">
        <f>IF(GA84&lt;0, 0,1)</f>
        <v>#VALUE!</v>
      </c>
      <c r="GF84" s="24">
        <f>IF(ET84=1, GB84,0)</f>
        <v>0</v>
      </c>
      <c r="GG84" s="24">
        <f>IF(ET84=5,GC84,0)</f>
        <v>0</v>
      </c>
      <c r="GH84" s="24">
        <f>IF(ET84=6,GD84,0)</f>
        <v>0</v>
      </c>
      <c r="GI84" s="24">
        <f>IF(ET84=7,GE84,0)</f>
        <v>0</v>
      </c>
      <c r="GJ84" s="24">
        <f>IF((FW84=GF84), 3,2)</f>
        <v>2</v>
      </c>
      <c r="GK84" s="24">
        <f>IF((FW84=GG84), 3,2)</f>
        <v>2</v>
      </c>
      <c r="GL84" s="24">
        <f>IF((FW84=GH84), 3,2)</f>
        <v>2</v>
      </c>
      <c r="GM84" s="31">
        <f>IF((FW84=GI84), 3,2)</f>
        <v>2</v>
      </c>
      <c r="GN84" s="13"/>
      <c r="GO84" s="12"/>
    </row>
    <row r="85" spans="1:197" s="3" customFormat="1">
      <c r="A85" s="54"/>
      <c r="B85" s="54"/>
      <c r="C85" s="54"/>
      <c r="D85" s="54"/>
      <c r="E85" s="54"/>
      <c r="F85" s="54"/>
      <c r="G85" s="54"/>
      <c r="H85" s="54"/>
      <c r="I85" s="54"/>
      <c r="J85" s="54"/>
      <c r="K85" s="54"/>
      <c r="L85" s="54"/>
      <c r="M85" s="56"/>
      <c r="N85" s="54"/>
      <c r="O85" s="54"/>
      <c r="P85" s="54"/>
      <c r="Q85" s="56"/>
      <c r="R85" s="54"/>
      <c r="S85" s="54"/>
      <c r="T85" s="54"/>
      <c r="U85" s="56"/>
      <c r="V85" s="54"/>
      <c r="W85" s="54"/>
      <c r="X85" s="56"/>
      <c r="Y85" s="54"/>
      <c r="Z85" s="54"/>
      <c r="AA85" s="54"/>
      <c r="AB85" s="56"/>
      <c r="AC85" s="54"/>
      <c r="AD85" s="54"/>
      <c r="AE85" s="54"/>
      <c r="AF85" s="56"/>
      <c r="AG85" s="54"/>
      <c r="AH85" s="54"/>
      <c r="AI85" s="56"/>
      <c r="AJ85" s="54"/>
      <c r="AK85" s="54"/>
      <c r="AL85" s="56"/>
      <c r="AM85" s="54"/>
      <c r="AN85" s="54"/>
      <c r="AO85" s="54"/>
      <c r="AP85" s="54"/>
      <c r="AQ85" s="54"/>
      <c r="AR85" s="56"/>
      <c r="AS85" s="54"/>
      <c r="AT85" s="54"/>
      <c r="AU85" s="54"/>
      <c r="AV85" s="54"/>
      <c r="AW85" s="54"/>
      <c r="AX85" s="54"/>
      <c r="AY85" s="56"/>
      <c r="AZ85" s="54"/>
      <c r="BA85" s="54"/>
      <c r="BB85" s="54"/>
      <c r="BC85" s="100"/>
      <c r="BD85" s="8"/>
      <c r="BE85" s="8"/>
      <c r="BF85" s="28" t="s">
        <v>277</v>
      </c>
      <c r="BG85" s="28" t="s">
        <v>277</v>
      </c>
      <c r="BH85" s="28" t="s">
        <v>277</v>
      </c>
      <c r="BI85" s="28" t="s">
        <v>277</v>
      </c>
      <c r="BJ85" s="28" t="s">
        <v>277</v>
      </c>
      <c r="BK85" s="28" t="s">
        <v>277</v>
      </c>
      <c r="BL85" s="28" t="s">
        <v>277</v>
      </c>
      <c r="BM85" s="28" t="s">
        <v>277</v>
      </c>
      <c r="BN85" s="28" t="s">
        <v>277</v>
      </c>
      <c r="BO85" s="28" t="s">
        <v>277</v>
      </c>
      <c r="BP85" s="8"/>
      <c r="BQ85" s="20" t="str">
        <f>IF(FV85=FALSE,B85,"")</f>
        <v/>
      </c>
      <c r="BR85" s="20" t="str">
        <f>BR84</f>
        <v/>
      </c>
      <c r="BS85" s="20" t="str">
        <f>IF(FV84=FALSE,C86,"")</f>
        <v/>
      </c>
      <c r="BT85" s="22" t="str">
        <f t="shared" si="444"/>
        <v/>
      </c>
      <c r="BU85" s="20" t="str">
        <f>IF(FV85=FALSE,E85,"")</f>
        <v/>
      </c>
      <c r="BV85" s="20" t="str">
        <f>IF(FV85=FALSE,G85,"")</f>
        <v/>
      </c>
      <c r="BW85" s="20" t="str">
        <f>IF(FV85=FALSE,F85,"")</f>
        <v/>
      </c>
      <c r="BX85" s="22" t="str">
        <f>IF(FV85=FALSE,J85,"")</f>
        <v/>
      </c>
      <c r="BY85" s="20" t="str">
        <f>IF(FV85=FALSE,K85,"")</f>
        <v/>
      </c>
      <c r="BZ85" s="20" t="str">
        <f>IF(FV85=FALSE,L85,"")</f>
        <v/>
      </c>
      <c r="CA85" s="18"/>
      <c r="CB85" s="3" t="str">
        <f>CB84</f>
        <v/>
      </c>
      <c r="CC85" s="3" t="str">
        <f>CC84</f>
        <v/>
      </c>
      <c r="CD85" s="3" t="str">
        <f>CD84</f>
        <v/>
      </c>
      <c r="CE85" s="3" t="str">
        <f>IF(ET85=1,EQ86,"")</f>
        <v/>
      </c>
      <c r="CF85" s="3" t="str">
        <f>IF(ET85=1,ER86,"")</f>
        <v/>
      </c>
      <c r="CG85" s="3" t="str">
        <f>IF(ET85=1,ES86,"")</f>
        <v/>
      </c>
      <c r="CH85" s="3" t="str">
        <f t="shared" ref="CH85:CH93" si="531">IF(ET85=1, GJ85, "")</f>
        <v/>
      </c>
      <c r="CI85" s="8"/>
      <c r="CJ85" s="3" t="str">
        <f>CJ84</f>
        <v/>
      </c>
      <c r="CK85" s="3" t="str">
        <f>CK84</f>
        <v/>
      </c>
      <c r="CL85" s="3" t="str">
        <f>IF(ET86=2,V86,"")</f>
        <v/>
      </c>
      <c r="CM85" s="3" t="str">
        <f>IF(ET86=2,W86,"")</f>
        <v/>
      </c>
      <c r="CN85" s="8"/>
      <c r="CO85" s="3" t="str">
        <f>CO84</f>
        <v/>
      </c>
      <c r="CP85" s="3" t="str">
        <f>CP84</f>
        <v/>
      </c>
      <c r="CQ85" s="3" t="str">
        <f>IF(ET85=3,AG86,"")</f>
        <v/>
      </c>
      <c r="CR85" s="3" t="str">
        <f>IF(ET85=3,AH86,"")</f>
        <v/>
      </c>
      <c r="CS85" s="8"/>
      <c r="CT85" s="3" t="str">
        <f>CT84</f>
        <v/>
      </c>
      <c r="CU85" s="3" t="str">
        <f>CU84</f>
        <v/>
      </c>
      <c r="CV85" s="3" t="str">
        <f>IF(ET85=4,AJ86,"")</f>
        <v/>
      </c>
      <c r="CW85" s="3" t="str">
        <f>IF(ET85=4,AK86,"")</f>
        <v/>
      </c>
      <c r="CX85" s="8"/>
      <c r="CY85" s="3" t="str">
        <f>CY84</f>
        <v/>
      </c>
      <c r="CZ85" s="3" t="str">
        <f>CZ84</f>
        <v/>
      </c>
      <c r="DA85" s="3" t="str">
        <f>DA84</f>
        <v/>
      </c>
      <c r="DB85" s="3" t="str">
        <f>IF(ET85=5,AM86,"")</f>
        <v/>
      </c>
      <c r="DC85" s="3" t="str">
        <f>IF(ET85=5,AN86,"")</f>
        <v/>
      </c>
      <c r="DD85" s="3" t="str">
        <f>IF(ET85=5,AO86,"")</f>
        <v/>
      </c>
      <c r="DE85" s="3" t="str">
        <f>DE84</f>
        <v/>
      </c>
      <c r="DF85" s="3" t="str">
        <f>DF84</f>
        <v/>
      </c>
      <c r="DG85" s="3" t="str">
        <f t="shared" ref="DG85:DG93" si="532">IF(ET85=5,GK85,"")</f>
        <v/>
      </c>
      <c r="DH85" s="8"/>
      <c r="DI85" s="3" t="str">
        <f>DI84</f>
        <v/>
      </c>
      <c r="DJ85" s="3" t="str">
        <f>DJ84</f>
        <v/>
      </c>
      <c r="DK85" s="3" t="str">
        <f>DK84</f>
        <v/>
      </c>
      <c r="DL85" s="3" t="str">
        <f>DL84</f>
        <v/>
      </c>
      <c r="DM85" s="3" t="str">
        <f>IF(ET84=6,AS86,"")</f>
        <v/>
      </c>
      <c r="DN85" s="3" t="str">
        <f>IF(ET84=6,AT86,"")</f>
        <v/>
      </c>
      <c r="DO85" s="3" t="str">
        <f>IF(ET84=6,AU86,"")</f>
        <v/>
      </c>
      <c r="DP85" s="3" t="str">
        <f>IF(ET84=6,AV86,"")</f>
        <v/>
      </c>
      <c r="DQ85" s="3" t="str">
        <f>DQ84</f>
        <v/>
      </c>
      <c r="DR85" s="3" t="str">
        <f>DR84</f>
        <v/>
      </c>
      <c r="DS85" s="3" t="str">
        <f t="shared" ref="DS85:DS93" si="533">IF(ET85=6,GL85, "")</f>
        <v/>
      </c>
      <c r="DT85" s="8"/>
      <c r="DU85" s="3" t="str">
        <f>DU84</f>
        <v/>
      </c>
      <c r="DV85" s="3" t="str">
        <f>DV84</f>
        <v/>
      </c>
      <c r="DW85" s="3" t="str">
        <f>DW84</f>
        <v/>
      </c>
      <c r="DX85" s="3" t="str">
        <f>DX84</f>
        <v/>
      </c>
      <c r="DY85" s="3" t="str">
        <f>IF(ET84=7,AZ86,"")</f>
        <v/>
      </c>
      <c r="DZ85" s="3" t="str">
        <f>IF(ET84=7,BA86,"")</f>
        <v/>
      </c>
      <c r="EA85" s="3" t="str">
        <f>IF(ET84=7,BB86,"")</f>
        <v/>
      </c>
      <c r="EB85" s="3" t="str">
        <f>IF(ET84=7,BC86,"")</f>
        <v/>
      </c>
      <c r="EC85" s="3" t="str">
        <f t="shared" ref="EC85:EC93" si="534">IF(ET85=7, GM85, "")</f>
        <v/>
      </c>
      <c r="ED85" s="8"/>
      <c r="EE85" s="28" t="s">
        <v>277</v>
      </c>
      <c r="EF85" s="28" t="s">
        <v>277</v>
      </c>
      <c r="EG85" s="28" t="s">
        <v>277</v>
      </c>
      <c r="EH85" s="28" t="s">
        <v>277</v>
      </c>
      <c r="EI85" s="28" t="s">
        <v>277</v>
      </c>
      <c r="EJ85" s="28" t="s">
        <v>277</v>
      </c>
      <c r="EK85" s="28" t="s">
        <v>277</v>
      </c>
      <c r="EL85" s="28" t="s">
        <v>277</v>
      </c>
      <c r="EM85" s="28" t="s">
        <v>277</v>
      </c>
      <c r="EN85" s="28" t="s">
        <v>277</v>
      </c>
      <c r="EO85" s="8"/>
      <c r="EP85" s="9"/>
      <c r="EQ85" s="16" t="str">
        <f>IF(FD85&gt;0, (N85+Y85+R85+AC85), "")</f>
        <v/>
      </c>
      <c r="ER85" s="26" t="str">
        <f>IF(FD85&gt;0,FE85,"")</f>
        <v/>
      </c>
      <c r="ES85" s="16" t="str">
        <f>IF(FD85&gt;0, (P85+AA85+T85+AE85), "")</f>
        <v/>
      </c>
      <c r="ET85" s="16">
        <f>FO85+FP85+FQ85+FR85+FS85+FT85+FU85</f>
        <v>0</v>
      </c>
      <c r="EU85" s="13"/>
      <c r="EV85" s="12" t="b">
        <f t="shared" ref="EV85:EV93" si="535">ISBLANK(N85)</f>
        <v>1</v>
      </c>
      <c r="EW85" s="3" t="b">
        <f t="shared" ref="EW85:EW93" si="536">ISBLANK(R85)</f>
        <v>1</v>
      </c>
      <c r="EX85" s="3" t="b">
        <f t="shared" ref="EX85:EX93" si="537">ISBLANK(Y85)</f>
        <v>1</v>
      </c>
      <c r="EY85" s="3" t="b">
        <f t="shared" ref="EY85:EY93" si="538">ISBLANK(AC85)</f>
        <v>1</v>
      </c>
      <c r="EZ85" s="3">
        <f t="shared" ref="EZ85:EZ93" si="539">IF(EV85=FALSE, 1, 0)</f>
        <v>0</v>
      </c>
      <c r="FA85" s="3">
        <f t="shared" ref="FA85:FA93" si="540">IF(EW85=FALSE, 2, 0)</f>
        <v>0</v>
      </c>
      <c r="FB85" s="3">
        <f t="shared" ref="FB85:FB93" si="541">IF(EX85=FALSE, 1, 0)</f>
        <v>0</v>
      </c>
      <c r="FC85" s="3">
        <f t="shared" ref="FC85:FC93" si="542">IF(EY85=FALSE, 2, 0)</f>
        <v>0</v>
      </c>
      <c r="FD85" s="3">
        <f t="shared" ref="FD85:FD93" si="543">SUM(EZ85:FC85)</f>
        <v>0</v>
      </c>
      <c r="FE85" s="3" t="e">
        <f t="shared" ref="FE85:FE93" si="544">FF85+FH85</f>
        <v>#VALUE!</v>
      </c>
      <c r="FF85" s="3">
        <f t="shared" ref="FF85:FF93" si="545">O85+Z85</f>
        <v>0</v>
      </c>
      <c r="FG85" s="3">
        <f t="shared" ref="FG85:FG93" si="546">S85+AD85</f>
        <v>0</v>
      </c>
      <c r="FH85" s="3" t="e">
        <f t="shared" si="344"/>
        <v>#VALUE!</v>
      </c>
      <c r="FI85" s="3" t="b">
        <f t="shared" ref="FI85:FI93" si="547">ISBLANK(V85)</f>
        <v>1</v>
      </c>
      <c r="FJ85" s="3" t="b">
        <f t="shared" ref="FJ85:FJ93" si="548">ISBLANK(AG85)</f>
        <v>1</v>
      </c>
      <c r="FK85" s="3" t="b">
        <f t="shared" ref="FK85:FK93" si="549">ISBLANK(AJ85)</f>
        <v>1</v>
      </c>
      <c r="FL85" s="3" t="b">
        <f t="shared" ref="FL85:FL93" si="550">ISBLANK(AM85)</f>
        <v>1</v>
      </c>
      <c r="FM85" s="3" t="b">
        <f t="shared" ref="FM85:FM93" si="551">ISBLANK(AS85)</f>
        <v>1</v>
      </c>
      <c r="FN85" s="3" t="b">
        <f t="shared" ref="FN85:FN93" si="552">ISBLANK(AZ85)</f>
        <v>1</v>
      </c>
      <c r="FO85" s="3">
        <f t="shared" ref="FO85:FO93" si="553">IF(FD85&gt;0, 1, 0)</f>
        <v>0</v>
      </c>
      <c r="FP85" s="3">
        <f t="shared" ref="FP85:FP93" si="554">IF(FI85=FALSE, 2, 0)</f>
        <v>0</v>
      </c>
      <c r="FQ85" s="3">
        <f t="shared" ref="FQ85:FQ93" si="555">IF(FJ85=FALSE, 3, 0)</f>
        <v>0</v>
      </c>
      <c r="FR85" s="3">
        <f t="shared" ref="FR85:FR93" si="556">IF(FK85=FALSE, 4, 0)</f>
        <v>0</v>
      </c>
      <c r="FS85" s="3">
        <f t="shared" ref="FS85:FS93" si="557">IF(FL85=FALSE, 5, 0)</f>
        <v>0</v>
      </c>
      <c r="FT85" s="3">
        <f t="shared" ref="FT85:FT93" si="558">IF(FM85=FALSE, 6, 0)</f>
        <v>0</v>
      </c>
      <c r="FU85" s="3">
        <f t="shared" ref="FU85:FU93" si="559">IF(FN85=FALSE, 7, 0)</f>
        <v>0</v>
      </c>
      <c r="FV85" s="21" t="b">
        <f t="shared" si="443"/>
        <v>1</v>
      </c>
      <c r="FW85" s="24">
        <f t="shared" ref="FW85:FW93" si="560">IF(J85="Higher (more points/events)", 0, 1)</f>
        <v>1</v>
      </c>
      <c r="FX85" s="24">
        <f t="shared" si="258"/>
        <v>0</v>
      </c>
      <c r="FY85" s="29" t="e">
        <f t="shared" si="259"/>
        <v>#VALUE!</v>
      </c>
      <c r="FZ85" s="24" t="e">
        <f t="shared" si="260"/>
        <v>#VALUE!</v>
      </c>
      <c r="GA85" s="24" t="e">
        <f t="shared" si="261"/>
        <v>#VALUE!</v>
      </c>
      <c r="GB85" s="24">
        <f t="shared" ref="GB85:GB93" si="561">IF(FX85&lt;0, 0,1)</f>
        <v>1</v>
      </c>
      <c r="GC85" s="24" t="e">
        <f t="shared" ref="GC85:GC93" si="562">IF(FY85&lt;0, 0,1)</f>
        <v>#VALUE!</v>
      </c>
      <c r="GD85" s="24" t="e">
        <f t="shared" ref="GD85:GD93" si="563">IF(FZ85&lt;0, 0,1)</f>
        <v>#VALUE!</v>
      </c>
      <c r="GE85" s="24" t="e">
        <f t="shared" ref="GE85:GE93" si="564">IF(GA85&lt;0, 0,1)</f>
        <v>#VALUE!</v>
      </c>
      <c r="GF85" s="24">
        <f t="shared" ref="GF85:GF93" si="565">IF(ET85=1, GB85,0)</f>
        <v>0</v>
      </c>
      <c r="GG85" s="24">
        <f t="shared" ref="GG85:GG93" si="566">IF(ET85=5,GC85,0)</f>
        <v>0</v>
      </c>
      <c r="GH85" s="24">
        <f t="shared" ref="GH85:GH93" si="567">IF(ET85=6,GD85,0)</f>
        <v>0</v>
      </c>
      <c r="GI85" s="24">
        <f t="shared" ref="GI85:GI93" si="568">IF(ET85=7,GE85,0)</f>
        <v>0</v>
      </c>
      <c r="GJ85" s="24">
        <f t="shared" ref="GJ85:GJ93" si="569">IF((FW85=GF85), 3,2)</f>
        <v>2</v>
      </c>
      <c r="GK85" s="24">
        <f t="shared" ref="GK85:GK93" si="570">IF((FW85=GG85), 3,2)</f>
        <v>2</v>
      </c>
      <c r="GL85" s="24">
        <f t="shared" ref="GL85:GL93" si="571">IF((FW85=GH85), 3,2)</f>
        <v>2</v>
      </c>
      <c r="GM85" s="31">
        <f t="shared" ref="GM85:GM93" si="572">IF((FW85=GI85), 3,2)</f>
        <v>2</v>
      </c>
      <c r="GN85" s="13"/>
      <c r="GO85" s="12"/>
    </row>
    <row r="86" spans="1:197" s="3" customFormat="1">
      <c r="A86" s="54"/>
      <c r="B86" s="54"/>
      <c r="C86" s="54"/>
      <c r="D86" s="54"/>
      <c r="E86" s="54"/>
      <c r="F86" s="54"/>
      <c r="G86" s="54"/>
      <c r="H86" s="54"/>
      <c r="I86" s="54"/>
      <c r="J86" s="54"/>
      <c r="K86" s="54"/>
      <c r="L86" s="54"/>
      <c r="M86" s="56"/>
      <c r="N86" s="54"/>
      <c r="O86" s="54"/>
      <c r="P86" s="54"/>
      <c r="Q86" s="56"/>
      <c r="R86" s="54"/>
      <c r="S86" s="54"/>
      <c r="T86" s="54"/>
      <c r="U86" s="56"/>
      <c r="V86" s="54"/>
      <c r="W86" s="54"/>
      <c r="X86" s="56"/>
      <c r="Y86" s="54"/>
      <c r="Z86" s="54"/>
      <c r="AA86" s="54"/>
      <c r="AB86" s="56"/>
      <c r="AC86" s="54"/>
      <c r="AD86" s="54"/>
      <c r="AE86" s="54"/>
      <c r="AF86" s="56"/>
      <c r="AG86" s="54"/>
      <c r="AH86" s="54"/>
      <c r="AI86" s="56"/>
      <c r="AJ86" s="54"/>
      <c r="AK86" s="54"/>
      <c r="AL86" s="56"/>
      <c r="AM86" s="54"/>
      <c r="AN86" s="54"/>
      <c r="AO86" s="54"/>
      <c r="AP86" s="54"/>
      <c r="AQ86" s="54"/>
      <c r="AR86" s="56"/>
      <c r="AS86" s="54"/>
      <c r="AT86" s="54"/>
      <c r="AU86" s="54"/>
      <c r="AV86" s="54"/>
      <c r="AW86" s="54"/>
      <c r="AX86" s="54"/>
      <c r="AY86" s="56"/>
      <c r="AZ86" s="54"/>
      <c r="BA86" s="54"/>
      <c r="BB86" s="54"/>
      <c r="BC86" s="100"/>
      <c r="BD86" s="8"/>
      <c r="BE86" s="8"/>
      <c r="BF86" s="28" t="s">
        <v>277</v>
      </c>
      <c r="BG86" s="28" t="s">
        <v>277</v>
      </c>
      <c r="BH86" s="28" t="s">
        <v>277</v>
      </c>
      <c r="BI86" s="28" t="s">
        <v>277</v>
      </c>
      <c r="BJ86" s="28" t="s">
        <v>277</v>
      </c>
      <c r="BK86" s="28" t="s">
        <v>277</v>
      </c>
      <c r="BL86" s="28" t="s">
        <v>277</v>
      </c>
      <c r="BM86" s="28" t="s">
        <v>277</v>
      </c>
      <c r="BN86" s="28" t="s">
        <v>277</v>
      </c>
      <c r="BO86" s="28" t="s">
        <v>277</v>
      </c>
      <c r="BP86" s="8"/>
      <c r="BQ86" s="20" t="str">
        <f>IF(FV86=FALSE,B86,"")</f>
        <v/>
      </c>
      <c r="BR86" s="20" t="str">
        <f>IF(FV84=FALSE,C85,"")</f>
        <v/>
      </c>
      <c r="BS86" s="20" t="str">
        <f>BS85</f>
        <v/>
      </c>
      <c r="BT86" s="22" t="str">
        <f t="shared" si="444"/>
        <v/>
      </c>
      <c r="BU86" s="20" t="str">
        <f>IF(FV86=FALSE,E86,"")</f>
        <v/>
      </c>
      <c r="BV86" s="20" t="str">
        <f>IF(FV86=FALSE,G86,"")</f>
        <v/>
      </c>
      <c r="BW86" s="20" t="str">
        <f>IF(FV86=FALSE,F86,"")</f>
        <v/>
      </c>
      <c r="BX86" s="22" t="str">
        <f>IF(FV86=FALSE,J86,"")</f>
        <v/>
      </c>
      <c r="BY86" s="20" t="str">
        <f>IF(FV86=FALSE,K86,"")</f>
        <v/>
      </c>
      <c r="BZ86" s="20" t="str">
        <f>IF(FV86=FALSE,L86,"")</f>
        <v/>
      </c>
      <c r="CA86" s="18"/>
      <c r="CB86" s="3" t="str">
        <f>IF(ET84=1, EQ85,"")</f>
        <v/>
      </c>
      <c r="CC86" s="3" t="str">
        <f>IF(ET84=1, ER85,"")</f>
        <v/>
      </c>
      <c r="CD86" s="3" t="str">
        <f>IF(ET84=1, ES85,"")</f>
        <v/>
      </c>
      <c r="CE86" s="3" t="str">
        <f>CE85</f>
        <v/>
      </c>
      <c r="CF86" s="3" t="str">
        <f>CF85</f>
        <v/>
      </c>
      <c r="CG86" s="3" t="str">
        <f>CG85</f>
        <v/>
      </c>
      <c r="CH86" s="3" t="str">
        <f t="shared" si="531"/>
        <v/>
      </c>
      <c r="CI86" s="8"/>
      <c r="CJ86" s="3" t="str">
        <f>IF(ET86=2,V85,"")</f>
        <v/>
      </c>
      <c r="CK86" s="3" t="str">
        <f>IF(ET86=2,W85,"")</f>
        <v/>
      </c>
      <c r="CL86" s="3" t="str">
        <f>CL85</f>
        <v/>
      </c>
      <c r="CM86" s="3" t="str">
        <f>CM85</f>
        <v/>
      </c>
      <c r="CN86" s="8"/>
      <c r="CO86" s="3" t="str">
        <f>IF(ET86=3,AG85,"")</f>
        <v/>
      </c>
      <c r="CP86" s="3" t="str">
        <f>IF(ET86=3,AH85,"")</f>
        <v/>
      </c>
      <c r="CQ86" s="3" t="str">
        <f>CQ85</f>
        <v/>
      </c>
      <c r="CR86" s="3" t="str">
        <f>CR85</f>
        <v/>
      </c>
      <c r="CS86" s="8"/>
      <c r="CT86" s="3" t="str">
        <f>IF(ET86=4,AJ85,"")</f>
        <v/>
      </c>
      <c r="CU86" s="3" t="str">
        <f>IF(ET86=4,AK85,"")</f>
        <v/>
      </c>
      <c r="CV86" s="3" t="str">
        <f>CV85</f>
        <v/>
      </c>
      <c r="CW86" s="3" t="str">
        <f>CW85</f>
        <v/>
      </c>
      <c r="CX86" s="8"/>
      <c r="CY86" s="3" t="str">
        <f>IF(ET86=5,AM85,"")</f>
        <v/>
      </c>
      <c r="CZ86" s="3" t="str">
        <f>IF(ET86=5,AN85,"")</f>
        <v/>
      </c>
      <c r="DA86" s="3" t="str">
        <f>IF(ET86=5,AO85,"")</f>
        <v/>
      </c>
      <c r="DB86" s="3" t="str">
        <f>DB85</f>
        <v/>
      </c>
      <c r="DC86" s="3" t="str">
        <f>DC85</f>
        <v/>
      </c>
      <c r="DD86" s="3" t="str">
        <f>DD85</f>
        <v/>
      </c>
      <c r="DE86" s="3" t="str">
        <f>DE85</f>
        <v/>
      </c>
      <c r="DF86" s="3" t="str">
        <f>DF85</f>
        <v/>
      </c>
      <c r="DG86" s="3" t="str">
        <f t="shared" si="532"/>
        <v/>
      </c>
      <c r="DH86" s="8"/>
      <c r="DI86" s="3" t="str">
        <f>IF(ET84=6,AS85,"")</f>
        <v/>
      </c>
      <c r="DJ86" s="3" t="str">
        <f>IF(ET84=6,AT85,"")</f>
        <v/>
      </c>
      <c r="DK86" s="3" t="str">
        <f>IF(ET84=6,AU85,"")</f>
        <v/>
      </c>
      <c r="DL86" s="3" t="str">
        <f>IF(ET84=6,AV85,"")</f>
        <v/>
      </c>
      <c r="DM86" s="3" t="str">
        <f>DM85</f>
        <v/>
      </c>
      <c r="DN86" s="3" t="str">
        <f>DN85</f>
        <v/>
      </c>
      <c r="DO86" s="3" t="str">
        <f>DO85</f>
        <v/>
      </c>
      <c r="DP86" s="3" t="str">
        <f>DP85</f>
        <v/>
      </c>
      <c r="DQ86" s="3" t="str">
        <f>DQ85</f>
        <v/>
      </c>
      <c r="DR86" s="3" t="str">
        <f>DR85</f>
        <v/>
      </c>
      <c r="DS86" s="3" t="str">
        <f t="shared" si="533"/>
        <v/>
      </c>
      <c r="DT86" s="8"/>
      <c r="DU86" s="3" t="str">
        <f>IF(ET84=7,AZ85,"")</f>
        <v/>
      </c>
      <c r="DV86" s="3" t="str">
        <f>IF(ET84=7,BA85,"")</f>
        <v/>
      </c>
      <c r="DW86" s="3" t="str">
        <f>IF(ET84=7,BB85,"")</f>
        <v/>
      </c>
      <c r="DX86" s="3" t="str">
        <f>IF(ET84=7,BC85,"")</f>
        <v/>
      </c>
      <c r="DY86" s="3" t="str">
        <f>DY85</f>
        <v/>
      </c>
      <c r="DZ86" s="3" t="str">
        <f>DZ85</f>
        <v/>
      </c>
      <c r="EA86" s="3" t="str">
        <f>EA85</f>
        <v/>
      </c>
      <c r="EB86" s="3" t="str">
        <f>EB85</f>
        <v/>
      </c>
      <c r="EC86" s="3" t="str">
        <f t="shared" si="534"/>
        <v/>
      </c>
      <c r="ED86" s="8"/>
      <c r="EE86" s="28" t="s">
        <v>277</v>
      </c>
      <c r="EF86" s="28" t="s">
        <v>277</v>
      </c>
      <c r="EG86" s="28" t="s">
        <v>277</v>
      </c>
      <c r="EH86" s="28" t="s">
        <v>277</v>
      </c>
      <c r="EI86" s="28" t="s">
        <v>277</v>
      </c>
      <c r="EJ86" s="28" t="s">
        <v>277</v>
      </c>
      <c r="EK86" s="28" t="s">
        <v>277</v>
      </c>
      <c r="EL86" s="28" t="s">
        <v>277</v>
      </c>
      <c r="EM86" s="28" t="s">
        <v>277</v>
      </c>
      <c r="EN86" s="28" t="s">
        <v>277</v>
      </c>
      <c r="EO86" s="8"/>
      <c r="EP86" s="9"/>
      <c r="EQ86" s="16" t="str">
        <f>IF(FD86&gt;0, (N86+Y86+R86+AC86), "")</f>
        <v/>
      </c>
      <c r="ER86" s="26" t="str">
        <f>IF(FD86&gt;0,FE86,"")</f>
        <v/>
      </c>
      <c r="ES86" s="16" t="str">
        <f>IF(FD86&gt;0, (P86+AA86+T86+AE86), "")</f>
        <v/>
      </c>
      <c r="ET86" s="16">
        <f>FO86+FP86+FQ86+FR86+FS86+FT86+FU86</f>
        <v>0</v>
      </c>
      <c r="EU86" s="13"/>
      <c r="EV86" s="12" t="b">
        <f t="shared" si="535"/>
        <v>1</v>
      </c>
      <c r="EW86" s="3" t="b">
        <f t="shared" si="536"/>
        <v>1</v>
      </c>
      <c r="EX86" s="3" t="b">
        <f t="shared" si="537"/>
        <v>1</v>
      </c>
      <c r="EY86" s="3" t="b">
        <f t="shared" si="538"/>
        <v>1</v>
      </c>
      <c r="EZ86" s="3">
        <f t="shared" si="539"/>
        <v>0</v>
      </c>
      <c r="FA86" s="3">
        <f t="shared" si="540"/>
        <v>0</v>
      </c>
      <c r="FB86" s="3">
        <f t="shared" si="541"/>
        <v>0</v>
      </c>
      <c r="FC86" s="3">
        <f t="shared" si="542"/>
        <v>0</v>
      </c>
      <c r="FD86" s="3">
        <f t="shared" si="543"/>
        <v>0</v>
      </c>
      <c r="FE86" s="3" t="e">
        <f t="shared" si="544"/>
        <v>#VALUE!</v>
      </c>
      <c r="FF86" s="3">
        <f t="shared" si="545"/>
        <v>0</v>
      </c>
      <c r="FG86" s="3">
        <f t="shared" si="546"/>
        <v>0</v>
      </c>
      <c r="FH86" s="3" t="e">
        <f t="shared" si="344"/>
        <v>#VALUE!</v>
      </c>
      <c r="FI86" s="3" t="b">
        <f t="shared" si="547"/>
        <v>1</v>
      </c>
      <c r="FJ86" s="3" t="b">
        <f t="shared" si="548"/>
        <v>1</v>
      </c>
      <c r="FK86" s="3" t="b">
        <f t="shared" si="549"/>
        <v>1</v>
      </c>
      <c r="FL86" s="3" t="b">
        <f t="shared" si="550"/>
        <v>1</v>
      </c>
      <c r="FM86" s="3" t="b">
        <f t="shared" si="551"/>
        <v>1</v>
      </c>
      <c r="FN86" s="3" t="b">
        <f t="shared" si="552"/>
        <v>1</v>
      </c>
      <c r="FO86" s="3">
        <f t="shared" si="553"/>
        <v>0</v>
      </c>
      <c r="FP86" s="3">
        <f t="shared" si="554"/>
        <v>0</v>
      </c>
      <c r="FQ86" s="3">
        <f t="shared" si="555"/>
        <v>0</v>
      </c>
      <c r="FR86" s="3">
        <f t="shared" si="556"/>
        <v>0</v>
      </c>
      <c r="FS86" s="3">
        <f t="shared" si="557"/>
        <v>0</v>
      </c>
      <c r="FT86" s="3">
        <f t="shared" si="558"/>
        <v>0</v>
      </c>
      <c r="FU86" s="3">
        <f t="shared" si="559"/>
        <v>0</v>
      </c>
      <c r="FV86" s="21" t="b">
        <f t="shared" si="443"/>
        <v>1</v>
      </c>
      <c r="FW86" s="24">
        <f t="shared" si="560"/>
        <v>1</v>
      </c>
      <c r="FX86" s="24">
        <f t="shared" ref="FX86:FX103" si="573">IF(ET86=1, CE86-CB86,0)</f>
        <v>0</v>
      </c>
      <c r="FY86" s="29" t="e">
        <f t="shared" ref="FY86:FY103" si="574">DB86-CY86</f>
        <v>#VALUE!</v>
      </c>
      <c r="FZ86" s="24" t="e">
        <f t="shared" ref="FZ86:FZ103" si="575">(DN86-DM86)-(DJ86-DI86)</f>
        <v>#VALUE!</v>
      </c>
      <c r="GA86" s="24" t="e">
        <f t="shared" ref="GA86:GA103" si="576">DY86-DU86</f>
        <v>#VALUE!</v>
      </c>
      <c r="GB86" s="24">
        <f t="shared" si="561"/>
        <v>1</v>
      </c>
      <c r="GC86" s="24" t="e">
        <f t="shared" si="562"/>
        <v>#VALUE!</v>
      </c>
      <c r="GD86" s="24" t="e">
        <f t="shared" si="563"/>
        <v>#VALUE!</v>
      </c>
      <c r="GE86" s="24" t="e">
        <f t="shared" si="564"/>
        <v>#VALUE!</v>
      </c>
      <c r="GF86" s="24">
        <f t="shared" si="565"/>
        <v>0</v>
      </c>
      <c r="GG86" s="24">
        <f t="shared" si="566"/>
        <v>0</v>
      </c>
      <c r="GH86" s="24">
        <f t="shared" si="567"/>
        <v>0</v>
      </c>
      <c r="GI86" s="24">
        <f t="shared" si="568"/>
        <v>0</v>
      </c>
      <c r="GJ86" s="24">
        <f t="shared" si="569"/>
        <v>2</v>
      </c>
      <c r="GK86" s="24">
        <f t="shared" si="570"/>
        <v>2</v>
      </c>
      <c r="GL86" s="24">
        <f t="shared" si="571"/>
        <v>2</v>
      </c>
      <c r="GM86" s="31">
        <f t="shared" si="572"/>
        <v>2</v>
      </c>
      <c r="GN86" s="13"/>
      <c r="GO86" s="12"/>
    </row>
    <row r="87" spans="1:197" s="3" customFormat="1">
      <c r="A87" s="54"/>
      <c r="B87" s="54"/>
      <c r="C87" s="54"/>
      <c r="D87" s="54"/>
      <c r="E87" s="54"/>
      <c r="F87" s="54"/>
      <c r="G87" s="54"/>
      <c r="H87" s="54"/>
      <c r="I87" s="54"/>
      <c r="J87" s="54"/>
      <c r="K87" s="54"/>
      <c r="L87" s="54"/>
      <c r="M87" s="56"/>
      <c r="N87" s="54"/>
      <c r="O87" s="54"/>
      <c r="P87" s="54"/>
      <c r="Q87" s="56"/>
      <c r="R87" s="54"/>
      <c r="S87" s="54"/>
      <c r="T87" s="54"/>
      <c r="U87" s="56"/>
      <c r="V87" s="54"/>
      <c r="W87" s="54"/>
      <c r="X87" s="56"/>
      <c r="Y87" s="54"/>
      <c r="Z87" s="54"/>
      <c r="AA87" s="54"/>
      <c r="AB87" s="56"/>
      <c r="AC87" s="54"/>
      <c r="AD87" s="54"/>
      <c r="AE87" s="54"/>
      <c r="AF87" s="56"/>
      <c r="AG87" s="54"/>
      <c r="AH87" s="54"/>
      <c r="AI87" s="56"/>
      <c r="AJ87" s="54"/>
      <c r="AK87" s="54"/>
      <c r="AL87" s="56"/>
      <c r="AM87" s="54"/>
      <c r="AN87" s="54"/>
      <c r="AO87" s="54"/>
      <c r="AP87" s="54"/>
      <c r="AQ87" s="54"/>
      <c r="AR87" s="56"/>
      <c r="AS87" s="54"/>
      <c r="AT87" s="54"/>
      <c r="AU87" s="54"/>
      <c r="AV87" s="54"/>
      <c r="AW87" s="54"/>
      <c r="AX87" s="54"/>
      <c r="AY87" s="56"/>
      <c r="AZ87" s="54"/>
      <c r="BA87" s="54"/>
      <c r="BB87" s="54"/>
      <c r="BC87" s="100"/>
      <c r="BD87" s="8"/>
      <c r="BE87" s="8"/>
      <c r="BP87" s="8"/>
      <c r="BQ87" s="20" t="str">
        <f>IF(FV87=FALSE,B87,"")</f>
        <v/>
      </c>
      <c r="BR87" s="20" t="str">
        <f>BR84</f>
        <v/>
      </c>
      <c r="BS87" s="20" t="str">
        <f>IF(FV84=FALSE,C87,"")</f>
        <v/>
      </c>
      <c r="BT87" s="22" t="str">
        <f t="shared" si="444"/>
        <v/>
      </c>
      <c r="BU87" s="20" t="str">
        <f>IF(FV87=FALSE,E87,"")</f>
        <v/>
      </c>
      <c r="BV87" s="20" t="str">
        <f>IF(FV87=FALSE,G87,"")</f>
        <v/>
      </c>
      <c r="BW87" s="20" t="str">
        <f>IF(FV87=FALSE,F87,"")</f>
        <v/>
      </c>
      <c r="BX87" s="22" t="str">
        <f>IF(FV87=FALSE,J87,"")</f>
        <v/>
      </c>
      <c r="BY87" s="20" t="str">
        <f>IF(FV87=FALSE,K87,"")</f>
        <v/>
      </c>
      <c r="BZ87" s="20" t="str">
        <f>IF(FV87=FALSE,L87,"")</f>
        <v/>
      </c>
      <c r="CA87" s="18"/>
      <c r="CB87" s="3" t="str">
        <f>CB84</f>
        <v/>
      </c>
      <c r="CC87" s="3" t="str">
        <f>CC84</f>
        <v/>
      </c>
      <c r="CD87" s="3" t="str">
        <f>CD84</f>
        <v/>
      </c>
      <c r="CE87" s="3" t="str">
        <f>IF(ET87=1, EQ87,"")</f>
        <v/>
      </c>
      <c r="CF87" s="3" t="str">
        <f>IF(ET87=1, ER87,"")</f>
        <v/>
      </c>
      <c r="CG87" s="3" t="str">
        <f>IF(ET87=1, ES87,"")</f>
        <v/>
      </c>
      <c r="CH87" s="3" t="str">
        <f t="shared" si="531"/>
        <v/>
      </c>
      <c r="CI87" s="8"/>
      <c r="CJ87" s="3" t="str">
        <f>CJ84</f>
        <v/>
      </c>
      <c r="CK87" s="3" t="str">
        <f>CK84</f>
        <v/>
      </c>
      <c r="CL87" s="3" t="str">
        <f>IF(ET87=2,V87,"")</f>
        <v/>
      </c>
      <c r="CM87" s="3" t="str">
        <f>IF(ET87=2,W87,"")</f>
        <v/>
      </c>
      <c r="CN87" s="8"/>
      <c r="CO87" s="3" t="str">
        <f>CO85</f>
        <v/>
      </c>
      <c r="CP87" s="3" t="str">
        <f>CP85</f>
        <v/>
      </c>
      <c r="CQ87" s="3" t="str">
        <f>IF(ET87=3,AG87,"")</f>
        <v/>
      </c>
      <c r="CR87" s="3" t="str">
        <f>IF(ET87=3,AH87,"")</f>
        <v/>
      </c>
      <c r="CS87" s="8"/>
      <c r="CT87" s="3" t="str">
        <f>CT84</f>
        <v/>
      </c>
      <c r="CU87" s="3" t="str">
        <f>CU84</f>
        <v/>
      </c>
      <c r="CV87" s="3" t="str">
        <f>IF(ET86=4,AJ87,"")</f>
        <v/>
      </c>
      <c r="CW87" s="3" t="str">
        <f>IF(ET86=4,AK87,"")</f>
        <v/>
      </c>
      <c r="CX87" s="8"/>
      <c r="CY87" s="3" t="str">
        <f>CY84</f>
        <v/>
      </c>
      <c r="CZ87" s="3" t="str">
        <f>CZ84</f>
        <v/>
      </c>
      <c r="DA87" s="3" t="str">
        <f>DA84</f>
        <v/>
      </c>
      <c r="DB87" s="3" t="str">
        <f>IF(ET86=5,AM87,"")</f>
        <v/>
      </c>
      <c r="DC87" s="3" t="str">
        <f>IF(ET86=5,AN87,"")</f>
        <v/>
      </c>
      <c r="DD87" s="3" t="str">
        <f>IF(ET86=5,AO87,"")</f>
        <v/>
      </c>
      <c r="DE87" s="3" t="str">
        <f>IF(ET86=5,AP87,"")</f>
        <v/>
      </c>
      <c r="DF87" s="3" t="str">
        <f t="shared" ref="DF87:DF93" si="577">DF86</f>
        <v/>
      </c>
      <c r="DG87" s="3" t="str">
        <f t="shared" si="532"/>
        <v/>
      </c>
      <c r="DH87" s="8"/>
      <c r="DI87" s="3" t="str">
        <f>DI84</f>
        <v/>
      </c>
      <c r="DJ87" s="3" t="str">
        <f>DJ84</f>
        <v/>
      </c>
      <c r="DK87" s="3" t="str">
        <f>DK84</f>
        <v/>
      </c>
      <c r="DL87" s="3" t="str">
        <f>DL84</f>
        <v/>
      </c>
      <c r="DM87" s="3" t="str">
        <f>IF(ET87=6,AS87,"")</f>
        <v/>
      </c>
      <c r="DN87" s="3" t="str">
        <f>IF(ET87=6,AT87,"")</f>
        <v/>
      </c>
      <c r="DO87" s="3" t="str">
        <f>IF(ET87=6,AU87,"")</f>
        <v/>
      </c>
      <c r="DP87" s="3" t="str">
        <f>IF(ET87=6,AV87,"")</f>
        <v/>
      </c>
      <c r="DQ87" s="3" t="str">
        <f t="shared" ref="DQ87:DR89" si="578">DQ84</f>
        <v/>
      </c>
      <c r="DR87" s="3" t="str">
        <f t="shared" si="578"/>
        <v/>
      </c>
      <c r="DS87" s="3" t="str">
        <f t="shared" si="533"/>
        <v/>
      </c>
      <c r="DT87" s="8"/>
      <c r="DU87" s="3" t="str">
        <f>DU84</f>
        <v/>
      </c>
      <c r="DV87" s="3" t="str">
        <f>DV84</f>
        <v/>
      </c>
      <c r="DW87" s="3" t="str">
        <f>DW84</f>
        <v/>
      </c>
      <c r="DX87" s="3" t="str">
        <f>DX84</f>
        <v/>
      </c>
      <c r="DY87" s="3" t="str">
        <f>IF(ET87=7,AZ87,"")</f>
        <v/>
      </c>
      <c r="DZ87" s="3" t="str">
        <f>IF(ET87=7,BA87,"")</f>
        <v/>
      </c>
      <c r="EA87" s="3" t="str">
        <f>IF(ET87=7,BB87,"")</f>
        <v/>
      </c>
      <c r="EB87" s="3" t="str">
        <f>IF(ET87=7,BC87,"")</f>
        <v/>
      </c>
      <c r="EC87" s="3" t="str">
        <f t="shared" si="534"/>
        <v/>
      </c>
      <c r="ED87" s="8"/>
      <c r="EE87" s="28" t="s">
        <v>277</v>
      </c>
      <c r="EF87" s="28" t="s">
        <v>277</v>
      </c>
      <c r="EG87" s="28" t="s">
        <v>277</v>
      </c>
      <c r="EH87" s="28" t="s">
        <v>277</v>
      </c>
      <c r="EI87" s="28" t="s">
        <v>277</v>
      </c>
      <c r="EJ87" s="28" t="s">
        <v>277</v>
      </c>
      <c r="EK87" s="28" t="s">
        <v>277</v>
      </c>
      <c r="EL87" s="28" t="s">
        <v>277</v>
      </c>
      <c r="EM87" s="28" t="s">
        <v>277</v>
      </c>
      <c r="EN87" s="28" t="s">
        <v>277</v>
      </c>
      <c r="EO87" s="8"/>
      <c r="EP87" s="9"/>
      <c r="EQ87" s="16" t="str">
        <f>IF(FD87&gt;0, (N87+Y87+R87+AC87), "")</f>
        <v/>
      </c>
      <c r="ER87" s="26" t="str">
        <f>IF(FD87&gt;0,FE87,"")</f>
        <v/>
      </c>
      <c r="ES87" s="16" t="str">
        <f>IF(FD87&gt;0, (P87+AA87+T87+AE87), "")</f>
        <v/>
      </c>
      <c r="ET87" s="16">
        <f>FO87+FP87+FQ87+FR87+FS87+FT87+FU87</f>
        <v>0</v>
      </c>
      <c r="EU87" s="13"/>
      <c r="EV87" s="12" t="b">
        <f t="shared" si="535"/>
        <v>1</v>
      </c>
      <c r="EW87" s="3" t="b">
        <f t="shared" si="536"/>
        <v>1</v>
      </c>
      <c r="EX87" s="3" t="b">
        <f t="shared" si="537"/>
        <v>1</v>
      </c>
      <c r="EY87" s="3" t="b">
        <f t="shared" si="538"/>
        <v>1</v>
      </c>
      <c r="EZ87" s="3">
        <f t="shared" si="539"/>
        <v>0</v>
      </c>
      <c r="FA87" s="3">
        <f t="shared" si="540"/>
        <v>0</v>
      </c>
      <c r="FB87" s="3">
        <f t="shared" si="541"/>
        <v>0</v>
      </c>
      <c r="FC87" s="3">
        <f t="shared" si="542"/>
        <v>0</v>
      </c>
      <c r="FD87" s="3">
        <f t="shared" si="543"/>
        <v>0</v>
      </c>
      <c r="FE87" s="3" t="e">
        <f t="shared" si="544"/>
        <v>#VALUE!</v>
      </c>
      <c r="FF87" s="3">
        <f t="shared" si="545"/>
        <v>0</v>
      </c>
      <c r="FG87" s="3">
        <f t="shared" si="546"/>
        <v>0</v>
      </c>
      <c r="FH87" s="3" t="e">
        <f t="shared" si="344"/>
        <v>#VALUE!</v>
      </c>
      <c r="FI87" s="3" t="b">
        <f t="shared" si="547"/>
        <v>1</v>
      </c>
      <c r="FJ87" s="3" t="b">
        <f t="shared" si="548"/>
        <v>1</v>
      </c>
      <c r="FK87" s="3" t="b">
        <f t="shared" si="549"/>
        <v>1</v>
      </c>
      <c r="FL87" s="3" t="b">
        <f t="shared" si="550"/>
        <v>1</v>
      </c>
      <c r="FM87" s="3" t="b">
        <f t="shared" si="551"/>
        <v>1</v>
      </c>
      <c r="FN87" s="3" t="b">
        <f t="shared" si="552"/>
        <v>1</v>
      </c>
      <c r="FO87" s="3">
        <f t="shared" si="553"/>
        <v>0</v>
      </c>
      <c r="FP87" s="3">
        <f t="shared" si="554"/>
        <v>0</v>
      </c>
      <c r="FQ87" s="3">
        <f t="shared" si="555"/>
        <v>0</v>
      </c>
      <c r="FR87" s="3">
        <f t="shared" si="556"/>
        <v>0</v>
      </c>
      <c r="FS87" s="3">
        <f t="shared" si="557"/>
        <v>0</v>
      </c>
      <c r="FT87" s="3">
        <f t="shared" si="558"/>
        <v>0</v>
      </c>
      <c r="FU87" s="3">
        <f t="shared" si="559"/>
        <v>0</v>
      </c>
      <c r="FV87" s="21" t="b">
        <f t="shared" si="443"/>
        <v>1</v>
      </c>
      <c r="FW87" s="24">
        <f t="shared" si="560"/>
        <v>1</v>
      </c>
      <c r="FX87" s="24">
        <f t="shared" si="573"/>
        <v>0</v>
      </c>
      <c r="FY87" s="29" t="e">
        <f t="shared" si="574"/>
        <v>#VALUE!</v>
      </c>
      <c r="FZ87" s="24" t="e">
        <f t="shared" si="575"/>
        <v>#VALUE!</v>
      </c>
      <c r="GA87" s="24" t="e">
        <f t="shared" si="576"/>
        <v>#VALUE!</v>
      </c>
      <c r="GB87" s="24">
        <f t="shared" si="561"/>
        <v>1</v>
      </c>
      <c r="GC87" s="24" t="e">
        <f t="shared" si="562"/>
        <v>#VALUE!</v>
      </c>
      <c r="GD87" s="24" t="e">
        <f t="shared" si="563"/>
        <v>#VALUE!</v>
      </c>
      <c r="GE87" s="24" t="e">
        <f t="shared" si="564"/>
        <v>#VALUE!</v>
      </c>
      <c r="GF87" s="24">
        <f t="shared" si="565"/>
        <v>0</v>
      </c>
      <c r="GG87" s="24">
        <f t="shared" si="566"/>
        <v>0</v>
      </c>
      <c r="GH87" s="24">
        <f t="shared" si="567"/>
        <v>0</v>
      </c>
      <c r="GI87" s="24">
        <f t="shared" si="568"/>
        <v>0</v>
      </c>
      <c r="GJ87" s="24">
        <f t="shared" si="569"/>
        <v>2</v>
      </c>
      <c r="GK87" s="24">
        <f t="shared" si="570"/>
        <v>2</v>
      </c>
      <c r="GL87" s="24">
        <f t="shared" si="571"/>
        <v>2</v>
      </c>
      <c r="GM87" s="31">
        <f t="shared" si="572"/>
        <v>2</v>
      </c>
      <c r="GN87" s="13"/>
      <c r="GO87" s="12"/>
    </row>
    <row r="88" spans="1:197" s="3" customFormat="1">
      <c r="A88" s="123"/>
      <c r="B88" s="123"/>
      <c r="C88" s="123"/>
      <c r="D88" s="123"/>
      <c r="E88" s="123"/>
      <c r="F88" s="123"/>
      <c r="G88" s="123"/>
      <c r="H88" s="123"/>
      <c r="I88" s="123"/>
      <c r="J88" s="123"/>
      <c r="K88" s="123"/>
      <c r="L88" s="123"/>
      <c r="M88" s="56"/>
      <c r="N88" s="123"/>
      <c r="O88" s="123"/>
      <c r="P88" s="123"/>
      <c r="Q88" s="56"/>
      <c r="R88" s="123"/>
      <c r="S88" s="123"/>
      <c r="T88" s="123"/>
      <c r="U88" s="56"/>
      <c r="V88" s="123"/>
      <c r="W88" s="123"/>
      <c r="X88" s="56"/>
      <c r="Y88" s="123"/>
      <c r="Z88" s="123"/>
      <c r="AA88" s="123"/>
      <c r="AB88" s="56"/>
      <c r="AC88" s="123"/>
      <c r="AD88" s="123"/>
      <c r="AE88" s="123"/>
      <c r="AF88" s="56"/>
      <c r="AG88" s="123"/>
      <c r="AH88" s="123"/>
      <c r="AI88" s="56"/>
      <c r="AJ88" s="123"/>
      <c r="AK88" s="123"/>
      <c r="AL88" s="56"/>
      <c r="AM88" s="123"/>
      <c r="AN88" s="123"/>
      <c r="AO88" s="123"/>
      <c r="AP88" s="123"/>
      <c r="AQ88" s="123"/>
      <c r="AR88" s="56"/>
      <c r="AS88" s="123"/>
      <c r="AT88" s="123"/>
      <c r="AU88" s="123"/>
      <c r="AV88" s="123"/>
      <c r="AW88" s="123"/>
      <c r="AX88" s="123"/>
      <c r="AY88" s="56"/>
      <c r="AZ88" s="123"/>
      <c r="BA88" s="123"/>
      <c r="BB88" s="123"/>
      <c r="BC88" s="124"/>
      <c r="BD88" s="8"/>
      <c r="BE88" s="8"/>
      <c r="BP88" s="8"/>
      <c r="BQ88" s="20" t="str">
        <f t="shared" ref="BQ88:BQ93" si="579">BQ87</f>
        <v/>
      </c>
      <c r="BR88" s="20" t="str">
        <f>BS84</f>
        <v/>
      </c>
      <c r="BS88" s="20" t="str">
        <f>BS87</f>
        <v/>
      </c>
      <c r="BT88" s="22" t="str">
        <f t="shared" si="444"/>
        <v/>
      </c>
      <c r="BU88" s="20" t="str">
        <f t="shared" ref="BU88:BU93" si="580">BU87</f>
        <v/>
      </c>
      <c r="BV88" s="20" t="str">
        <f t="shared" ref="BV88:BX93" si="581">BV87</f>
        <v/>
      </c>
      <c r="BW88" s="20" t="str">
        <f t="shared" si="581"/>
        <v/>
      </c>
      <c r="BX88" s="22" t="str">
        <f>IF(FV88=FALSE,J88,"")</f>
        <v/>
      </c>
      <c r="BY88" s="20" t="str">
        <f t="shared" ref="BY88:BZ93" si="582">BY87</f>
        <v/>
      </c>
      <c r="BZ88" s="20" t="str">
        <f t="shared" si="582"/>
        <v/>
      </c>
      <c r="CA88" s="18"/>
      <c r="CB88" s="3" t="str">
        <f>CB86</f>
        <v/>
      </c>
      <c r="CC88" s="3" t="str">
        <f>CC86</f>
        <v/>
      </c>
      <c r="CD88" s="3" t="str">
        <f>CD86</f>
        <v/>
      </c>
      <c r="CE88" s="3" t="str">
        <f t="shared" ref="CE88:CG89" si="583">CE87</f>
        <v/>
      </c>
      <c r="CF88" s="3" t="str">
        <f t="shared" si="583"/>
        <v/>
      </c>
      <c r="CG88" s="3" t="str">
        <f t="shared" si="583"/>
        <v/>
      </c>
      <c r="CH88" s="3" t="str">
        <f t="shared" si="531"/>
        <v/>
      </c>
      <c r="CI88" s="8"/>
      <c r="CJ88" s="3" t="str">
        <f>CJ86</f>
        <v/>
      </c>
      <c r="CK88" s="3" t="str">
        <f>CK86</f>
        <v/>
      </c>
      <c r="CL88" s="3" t="str">
        <f>CL87</f>
        <v/>
      </c>
      <c r="CM88" s="3" t="str">
        <f>CM87</f>
        <v/>
      </c>
      <c r="CN88" s="8"/>
      <c r="CO88" s="3" t="str">
        <f>CO86</f>
        <v/>
      </c>
      <c r="CP88" s="3" t="str">
        <f>CP86</f>
        <v/>
      </c>
      <c r="CQ88" s="3" t="str">
        <f>CQ87</f>
        <v/>
      </c>
      <c r="CR88" s="3" t="str">
        <f>CR87</f>
        <v/>
      </c>
      <c r="CS88" s="8"/>
      <c r="CT88" s="3" t="str">
        <f>CT86</f>
        <v/>
      </c>
      <c r="CU88" s="3" t="str">
        <f>CU86</f>
        <v/>
      </c>
      <c r="CV88" s="3" t="str">
        <f>CV87</f>
        <v/>
      </c>
      <c r="CW88" s="3" t="str">
        <f>CW87</f>
        <v/>
      </c>
      <c r="CX88" s="8"/>
      <c r="CY88" s="3" t="str">
        <f>CY86</f>
        <v/>
      </c>
      <c r="CZ88" s="3" t="str">
        <f>CZ86</f>
        <v/>
      </c>
      <c r="DA88" s="3" t="str">
        <f>DA86</f>
        <v/>
      </c>
      <c r="DB88" s="3" t="str">
        <f t="shared" ref="DB88:DE89" si="584">DB87</f>
        <v/>
      </c>
      <c r="DC88" s="3" t="str">
        <f t="shared" si="584"/>
        <v/>
      </c>
      <c r="DD88" s="3" t="str">
        <f t="shared" si="584"/>
        <v/>
      </c>
      <c r="DE88" s="3" t="str">
        <f t="shared" si="584"/>
        <v/>
      </c>
      <c r="DF88" s="3" t="str">
        <f t="shared" si="577"/>
        <v/>
      </c>
      <c r="DG88" s="3" t="str">
        <f t="shared" si="532"/>
        <v/>
      </c>
      <c r="DH88" s="8"/>
      <c r="DI88" s="3" t="str">
        <f>DI86</f>
        <v/>
      </c>
      <c r="DJ88" s="3" t="str">
        <f>DJ86</f>
        <v/>
      </c>
      <c r="DK88" s="3" t="str">
        <f>DK86</f>
        <v/>
      </c>
      <c r="DL88" s="3" t="str">
        <f>DL86</f>
        <v/>
      </c>
      <c r="DM88" s="3" t="str">
        <f t="shared" ref="DM88:DP89" si="585">DM87</f>
        <v/>
      </c>
      <c r="DN88" s="3" t="str">
        <f t="shared" si="585"/>
        <v/>
      </c>
      <c r="DO88" s="3" t="str">
        <f t="shared" si="585"/>
        <v/>
      </c>
      <c r="DP88" s="3" t="str">
        <f t="shared" si="585"/>
        <v/>
      </c>
      <c r="DQ88" s="3" t="str">
        <f t="shared" si="578"/>
        <v/>
      </c>
      <c r="DR88" s="3" t="str">
        <f t="shared" si="578"/>
        <v/>
      </c>
      <c r="DS88" s="3" t="str">
        <f t="shared" si="533"/>
        <v/>
      </c>
      <c r="DT88" s="8"/>
      <c r="DU88" s="3" t="str">
        <f>DU86</f>
        <v/>
      </c>
      <c r="DV88" s="3" t="str">
        <f>DV86</f>
        <v/>
      </c>
      <c r="DW88" s="3" t="str">
        <f>DW86</f>
        <v/>
      </c>
      <c r="DX88" s="3" t="str">
        <f>DX86</f>
        <v/>
      </c>
      <c r="DY88" s="3" t="str">
        <f t="shared" ref="DY88:EB89" si="586">DY87</f>
        <v/>
      </c>
      <c r="DZ88" s="3" t="str">
        <f t="shared" si="586"/>
        <v/>
      </c>
      <c r="EA88" s="3" t="str">
        <f t="shared" si="586"/>
        <v/>
      </c>
      <c r="EB88" s="3" t="str">
        <f t="shared" si="586"/>
        <v/>
      </c>
      <c r="EC88" s="3" t="str">
        <f t="shared" si="534"/>
        <v/>
      </c>
      <c r="ED88" s="8"/>
      <c r="EE88" s="28" t="s">
        <v>277</v>
      </c>
      <c r="EF88" s="28" t="s">
        <v>277</v>
      </c>
      <c r="EG88" s="28" t="s">
        <v>277</v>
      </c>
      <c r="EH88" s="28" t="s">
        <v>277</v>
      </c>
      <c r="EI88" s="28" t="s">
        <v>277</v>
      </c>
      <c r="EJ88" s="28" t="s">
        <v>277</v>
      </c>
      <c r="EK88" s="28" t="s">
        <v>277</v>
      </c>
      <c r="EL88" s="28" t="s">
        <v>277</v>
      </c>
      <c r="EM88" s="28" t="s">
        <v>277</v>
      </c>
      <c r="EN88" s="28" t="s">
        <v>277</v>
      </c>
      <c r="EO88" s="8"/>
      <c r="EP88" s="9"/>
      <c r="EQ88" s="16" t="str">
        <f>IF(FD88&gt;0, (N88+Y88+R88+AC88), "")</f>
        <v/>
      </c>
      <c r="ER88" s="26" t="str">
        <f>IF(FD88&gt;0,FE88,"")</f>
        <v/>
      </c>
      <c r="ES88" s="16" t="str">
        <f>IF(FD88&gt;0, (P88+AA88+T88+AE88), "")</f>
        <v/>
      </c>
      <c r="ET88" s="16">
        <f>FO88+FP88+FQ88+FR88+FS88+FT88+FU88</f>
        <v>0</v>
      </c>
      <c r="EU88" s="13"/>
      <c r="EV88" s="12" t="b">
        <f t="shared" si="535"/>
        <v>1</v>
      </c>
      <c r="EW88" s="3" t="b">
        <f t="shared" si="536"/>
        <v>1</v>
      </c>
      <c r="EX88" s="3" t="b">
        <f t="shared" si="537"/>
        <v>1</v>
      </c>
      <c r="EY88" s="3" t="b">
        <f t="shared" si="538"/>
        <v>1</v>
      </c>
      <c r="EZ88" s="3">
        <f t="shared" si="539"/>
        <v>0</v>
      </c>
      <c r="FA88" s="3">
        <f t="shared" si="540"/>
        <v>0</v>
      </c>
      <c r="FB88" s="3">
        <f t="shared" si="541"/>
        <v>0</v>
      </c>
      <c r="FC88" s="3">
        <f t="shared" si="542"/>
        <v>0</v>
      </c>
      <c r="FD88" s="3">
        <f t="shared" si="543"/>
        <v>0</v>
      </c>
      <c r="FE88" s="3" t="e">
        <f t="shared" si="544"/>
        <v>#VALUE!</v>
      </c>
      <c r="FF88" s="3">
        <f t="shared" si="545"/>
        <v>0</v>
      </c>
      <c r="FG88" s="3">
        <f t="shared" si="546"/>
        <v>0</v>
      </c>
      <c r="FH88" s="3" t="e">
        <f t="shared" si="344"/>
        <v>#VALUE!</v>
      </c>
      <c r="FI88" s="3" t="b">
        <f t="shared" si="547"/>
        <v>1</v>
      </c>
      <c r="FJ88" s="3" t="b">
        <f t="shared" si="548"/>
        <v>1</v>
      </c>
      <c r="FK88" s="3" t="b">
        <f t="shared" si="549"/>
        <v>1</v>
      </c>
      <c r="FL88" s="3" t="b">
        <f t="shared" si="550"/>
        <v>1</v>
      </c>
      <c r="FM88" s="3" t="b">
        <f t="shared" si="551"/>
        <v>1</v>
      </c>
      <c r="FN88" s="3" t="b">
        <f t="shared" si="552"/>
        <v>1</v>
      </c>
      <c r="FO88" s="3">
        <f t="shared" si="553"/>
        <v>0</v>
      </c>
      <c r="FP88" s="3">
        <f t="shared" si="554"/>
        <v>0</v>
      </c>
      <c r="FQ88" s="3">
        <f t="shared" si="555"/>
        <v>0</v>
      </c>
      <c r="FR88" s="3">
        <f t="shared" si="556"/>
        <v>0</v>
      </c>
      <c r="FS88" s="3">
        <f t="shared" si="557"/>
        <v>0</v>
      </c>
      <c r="FT88" s="3">
        <f t="shared" si="558"/>
        <v>0</v>
      </c>
      <c r="FU88" s="3">
        <f t="shared" si="559"/>
        <v>0</v>
      </c>
      <c r="FV88" s="21" t="b">
        <f t="shared" si="443"/>
        <v>1</v>
      </c>
      <c r="FW88" s="24">
        <f t="shared" si="560"/>
        <v>1</v>
      </c>
      <c r="FX88" s="24">
        <f t="shared" si="573"/>
        <v>0</v>
      </c>
      <c r="FY88" s="29" t="e">
        <f t="shared" si="574"/>
        <v>#VALUE!</v>
      </c>
      <c r="FZ88" s="24" t="e">
        <f t="shared" si="575"/>
        <v>#VALUE!</v>
      </c>
      <c r="GA88" s="24" t="e">
        <f t="shared" si="576"/>
        <v>#VALUE!</v>
      </c>
      <c r="GB88" s="24">
        <f t="shared" si="561"/>
        <v>1</v>
      </c>
      <c r="GC88" s="24" t="e">
        <f t="shared" si="562"/>
        <v>#VALUE!</v>
      </c>
      <c r="GD88" s="24" t="e">
        <f t="shared" si="563"/>
        <v>#VALUE!</v>
      </c>
      <c r="GE88" s="24" t="e">
        <f t="shared" si="564"/>
        <v>#VALUE!</v>
      </c>
      <c r="GF88" s="24">
        <f t="shared" si="565"/>
        <v>0</v>
      </c>
      <c r="GG88" s="24">
        <f t="shared" si="566"/>
        <v>0</v>
      </c>
      <c r="GH88" s="24">
        <f t="shared" si="567"/>
        <v>0</v>
      </c>
      <c r="GI88" s="24">
        <f t="shared" si="568"/>
        <v>0</v>
      </c>
      <c r="GJ88" s="24">
        <f t="shared" si="569"/>
        <v>2</v>
      </c>
      <c r="GK88" s="24">
        <f t="shared" si="570"/>
        <v>2</v>
      </c>
      <c r="GL88" s="24">
        <f t="shared" si="571"/>
        <v>2</v>
      </c>
      <c r="GM88" s="31">
        <f t="shared" si="572"/>
        <v>2</v>
      </c>
      <c r="GN88" s="13"/>
      <c r="GO88" s="12"/>
    </row>
    <row r="89" spans="1:197" s="3" customFormat="1">
      <c r="A89" s="115" t="s">
        <v>279</v>
      </c>
      <c r="B89" s="115" t="s">
        <v>279</v>
      </c>
      <c r="C89" s="115" t="s">
        <v>279</v>
      </c>
      <c r="D89" s="115" t="s">
        <v>279</v>
      </c>
      <c r="E89" s="115" t="s">
        <v>279</v>
      </c>
      <c r="F89" s="115" t="s">
        <v>279</v>
      </c>
      <c r="G89" s="115" t="s">
        <v>279</v>
      </c>
      <c r="H89" s="115"/>
      <c r="I89" s="115"/>
      <c r="J89" s="115" t="s">
        <v>279</v>
      </c>
      <c r="K89" s="115" t="s">
        <v>279</v>
      </c>
      <c r="L89" s="115" t="s">
        <v>279</v>
      </c>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116"/>
      <c r="BD89" s="8"/>
      <c r="BE89" s="8"/>
      <c r="BP89" s="8"/>
      <c r="BQ89" s="20" t="str">
        <f t="shared" si="579"/>
        <v/>
      </c>
      <c r="BR89" s="20" t="str">
        <f>BS86</f>
        <v/>
      </c>
      <c r="BS89" s="20" t="str">
        <f>BS87</f>
        <v/>
      </c>
      <c r="BT89" s="22" t="str">
        <f t="shared" si="444"/>
        <v/>
      </c>
      <c r="BU89" s="20" t="str">
        <f t="shared" si="580"/>
        <v/>
      </c>
      <c r="BV89" s="20" t="str">
        <f t="shared" si="581"/>
        <v/>
      </c>
      <c r="BW89" s="20" t="str">
        <f t="shared" si="581"/>
        <v/>
      </c>
      <c r="BX89" s="22" t="str">
        <f>BX88</f>
        <v/>
      </c>
      <c r="BY89" s="20" t="str">
        <f t="shared" si="582"/>
        <v/>
      </c>
      <c r="BZ89" s="20" t="str">
        <f t="shared" si="582"/>
        <v/>
      </c>
      <c r="CA89" s="18"/>
      <c r="CB89" s="3" t="str">
        <f>CE85</f>
        <v/>
      </c>
      <c r="CC89" s="3" t="str">
        <f>CF85</f>
        <v/>
      </c>
      <c r="CD89" s="3" t="str">
        <f>CG85</f>
        <v/>
      </c>
      <c r="CE89" s="3" t="str">
        <f t="shared" si="583"/>
        <v/>
      </c>
      <c r="CF89" s="3" t="str">
        <f t="shared" si="583"/>
        <v/>
      </c>
      <c r="CG89" s="3" t="str">
        <f t="shared" si="583"/>
        <v/>
      </c>
      <c r="CH89" s="3" t="str">
        <f t="shared" si="531"/>
        <v/>
      </c>
      <c r="CI89" s="8"/>
      <c r="CJ89" s="3" t="str">
        <f>CL85</f>
        <v/>
      </c>
      <c r="CK89" s="3" t="str">
        <f>CM85</f>
        <v/>
      </c>
      <c r="CL89" s="3" t="str">
        <f>CL88</f>
        <v/>
      </c>
      <c r="CM89" s="3" t="str">
        <f>CM88</f>
        <v/>
      </c>
      <c r="CN89" s="8"/>
      <c r="CO89" s="3" t="str">
        <f>CQ85</f>
        <v/>
      </c>
      <c r="CP89" s="3" t="str">
        <f>CR85</f>
        <v/>
      </c>
      <c r="CQ89" s="3" t="str">
        <f>CQ88</f>
        <v/>
      </c>
      <c r="CR89" s="3" t="str">
        <f>CR88</f>
        <v/>
      </c>
      <c r="CS89" s="8"/>
      <c r="CT89" s="3" t="str">
        <f>CV85</f>
        <v/>
      </c>
      <c r="CU89" s="3" t="str">
        <f>CW85</f>
        <v/>
      </c>
      <c r="CV89" s="3" t="str">
        <f>CV88</f>
        <v/>
      </c>
      <c r="CW89" s="3" t="str">
        <f>CW88</f>
        <v/>
      </c>
      <c r="CX89" s="8"/>
      <c r="CY89" s="3" t="str">
        <f>DB85</f>
        <v/>
      </c>
      <c r="CZ89" s="3" t="str">
        <f>DC85</f>
        <v/>
      </c>
      <c r="DA89" s="3" t="str">
        <f>DD85</f>
        <v/>
      </c>
      <c r="DB89" s="3" t="str">
        <f t="shared" si="584"/>
        <v/>
      </c>
      <c r="DC89" s="3" t="str">
        <f t="shared" si="584"/>
        <v/>
      </c>
      <c r="DD89" s="3" t="str">
        <f t="shared" si="584"/>
        <v/>
      </c>
      <c r="DE89" s="3" t="str">
        <f t="shared" si="584"/>
        <v/>
      </c>
      <c r="DF89" s="3" t="str">
        <f t="shared" si="577"/>
        <v/>
      </c>
      <c r="DG89" s="3" t="str">
        <f t="shared" si="532"/>
        <v/>
      </c>
      <c r="DH89" s="8"/>
      <c r="DI89" s="3" t="str">
        <f>DM85</f>
        <v/>
      </c>
      <c r="DJ89" s="3" t="str">
        <f>DN85</f>
        <v/>
      </c>
      <c r="DK89" s="3" t="str">
        <f>DO85</f>
        <v/>
      </c>
      <c r="DL89" s="3" t="str">
        <f>DP85</f>
        <v/>
      </c>
      <c r="DM89" s="3" t="str">
        <f t="shared" si="585"/>
        <v/>
      </c>
      <c r="DN89" s="3" t="str">
        <f t="shared" si="585"/>
        <v/>
      </c>
      <c r="DO89" s="3" t="str">
        <f t="shared" si="585"/>
        <v/>
      </c>
      <c r="DP89" s="3" t="str">
        <f t="shared" si="585"/>
        <v/>
      </c>
      <c r="DQ89" s="3" t="str">
        <f t="shared" si="578"/>
        <v/>
      </c>
      <c r="DR89" s="3" t="str">
        <f t="shared" si="578"/>
        <v/>
      </c>
      <c r="DS89" s="3" t="str">
        <f t="shared" si="533"/>
        <v/>
      </c>
      <c r="DT89" s="8"/>
      <c r="DU89" s="3" t="str">
        <f>DY86</f>
        <v/>
      </c>
      <c r="DV89" s="3" t="str">
        <f>DZ86</f>
        <v/>
      </c>
      <c r="DW89" s="3" t="str">
        <f>EA86</f>
        <v/>
      </c>
      <c r="DX89" s="3" t="str">
        <f>EB86</f>
        <v/>
      </c>
      <c r="DY89" s="3" t="str">
        <f t="shared" si="586"/>
        <v/>
      </c>
      <c r="DZ89" s="3" t="str">
        <f t="shared" si="586"/>
        <v/>
      </c>
      <c r="EA89" s="3" t="str">
        <f t="shared" si="586"/>
        <v/>
      </c>
      <c r="EB89" s="3" t="str">
        <f t="shared" si="586"/>
        <v/>
      </c>
      <c r="EC89" s="3" t="str">
        <f t="shared" si="534"/>
        <v/>
      </c>
      <c r="ED89" s="8"/>
      <c r="EE89" s="28" t="s">
        <v>277</v>
      </c>
      <c r="EF89" s="28" t="s">
        <v>277</v>
      </c>
      <c r="EG89" s="28" t="s">
        <v>277</v>
      </c>
      <c r="EH89" s="28" t="s">
        <v>277</v>
      </c>
      <c r="EI89" s="28" t="s">
        <v>277</v>
      </c>
      <c r="EJ89" s="28" t="s">
        <v>277</v>
      </c>
      <c r="EK89" s="28" t="s">
        <v>277</v>
      </c>
      <c r="EL89" s="28" t="s">
        <v>277</v>
      </c>
      <c r="EM89" s="28" t="s">
        <v>277</v>
      </c>
      <c r="EN89" s="28" t="s">
        <v>277</v>
      </c>
      <c r="EO89" s="8"/>
      <c r="EP89" s="9"/>
      <c r="EQ89" s="16" t="str">
        <f>EQ88</f>
        <v/>
      </c>
      <c r="ER89" s="16" t="str">
        <f>ER88</f>
        <v/>
      </c>
      <c r="ES89" s="16" t="str">
        <f>ES88</f>
        <v/>
      </c>
      <c r="ET89" s="16">
        <f>ET88</f>
        <v>0</v>
      </c>
      <c r="EU89" s="13"/>
      <c r="EV89" s="12" t="b">
        <f t="shared" si="535"/>
        <v>1</v>
      </c>
      <c r="EW89" s="3" t="b">
        <f t="shared" si="536"/>
        <v>1</v>
      </c>
      <c r="EX89" s="3" t="b">
        <f t="shared" si="537"/>
        <v>1</v>
      </c>
      <c r="EY89" s="3" t="b">
        <f t="shared" si="538"/>
        <v>1</v>
      </c>
      <c r="EZ89" s="3">
        <f t="shared" si="539"/>
        <v>0</v>
      </c>
      <c r="FA89" s="3">
        <f t="shared" si="540"/>
        <v>0</v>
      </c>
      <c r="FB89" s="3">
        <f t="shared" si="541"/>
        <v>0</v>
      </c>
      <c r="FC89" s="3">
        <f t="shared" si="542"/>
        <v>0</v>
      </c>
      <c r="FD89" s="3">
        <f t="shared" si="543"/>
        <v>0</v>
      </c>
      <c r="FE89" s="3" t="e">
        <f t="shared" si="544"/>
        <v>#VALUE!</v>
      </c>
      <c r="FF89" s="3">
        <f t="shared" si="545"/>
        <v>0</v>
      </c>
      <c r="FG89" s="3">
        <f t="shared" si="546"/>
        <v>0</v>
      </c>
      <c r="FH89" s="3" t="e">
        <f t="shared" si="344"/>
        <v>#VALUE!</v>
      </c>
      <c r="FI89" s="3" t="b">
        <f t="shared" si="547"/>
        <v>1</v>
      </c>
      <c r="FJ89" s="3" t="b">
        <f t="shared" si="548"/>
        <v>1</v>
      </c>
      <c r="FK89" s="3" t="b">
        <f t="shared" si="549"/>
        <v>1</v>
      </c>
      <c r="FL89" s="3" t="b">
        <f t="shared" si="550"/>
        <v>1</v>
      </c>
      <c r="FM89" s="3" t="b">
        <f t="shared" si="551"/>
        <v>1</v>
      </c>
      <c r="FN89" s="3" t="b">
        <f t="shared" si="552"/>
        <v>1</v>
      </c>
      <c r="FO89" s="3">
        <f t="shared" si="553"/>
        <v>0</v>
      </c>
      <c r="FP89" s="3">
        <f t="shared" si="554"/>
        <v>0</v>
      </c>
      <c r="FQ89" s="3">
        <f t="shared" si="555"/>
        <v>0</v>
      </c>
      <c r="FR89" s="3">
        <f t="shared" si="556"/>
        <v>0</v>
      </c>
      <c r="FS89" s="3">
        <f t="shared" si="557"/>
        <v>0</v>
      </c>
      <c r="FT89" s="3">
        <f t="shared" si="558"/>
        <v>0</v>
      </c>
      <c r="FU89" s="3">
        <f t="shared" si="559"/>
        <v>0</v>
      </c>
      <c r="FV89" s="21" t="b">
        <f t="shared" si="443"/>
        <v>0</v>
      </c>
      <c r="FW89" s="24">
        <f t="shared" si="560"/>
        <v>1</v>
      </c>
      <c r="FX89" s="24">
        <f t="shared" si="573"/>
        <v>0</v>
      </c>
      <c r="FY89" s="29" t="e">
        <f t="shared" si="574"/>
        <v>#VALUE!</v>
      </c>
      <c r="FZ89" s="24" t="e">
        <f t="shared" si="575"/>
        <v>#VALUE!</v>
      </c>
      <c r="GA89" s="24" t="e">
        <f t="shared" si="576"/>
        <v>#VALUE!</v>
      </c>
      <c r="GB89" s="24">
        <f t="shared" si="561"/>
        <v>1</v>
      </c>
      <c r="GC89" s="24" t="e">
        <f t="shared" si="562"/>
        <v>#VALUE!</v>
      </c>
      <c r="GD89" s="24" t="e">
        <f t="shared" si="563"/>
        <v>#VALUE!</v>
      </c>
      <c r="GE89" s="24" t="e">
        <f t="shared" si="564"/>
        <v>#VALUE!</v>
      </c>
      <c r="GF89" s="24">
        <f t="shared" si="565"/>
        <v>0</v>
      </c>
      <c r="GG89" s="24">
        <f t="shared" si="566"/>
        <v>0</v>
      </c>
      <c r="GH89" s="24">
        <f t="shared" si="567"/>
        <v>0</v>
      </c>
      <c r="GI89" s="24">
        <f t="shared" si="568"/>
        <v>0</v>
      </c>
      <c r="GJ89" s="24">
        <f t="shared" si="569"/>
        <v>2</v>
      </c>
      <c r="GK89" s="24">
        <f t="shared" si="570"/>
        <v>2</v>
      </c>
      <c r="GL89" s="24">
        <f t="shared" si="571"/>
        <v>2</v>
      </c>
      <c r="GM89" s="31">
        <f t="shared" si="572"/>
        <v>2</v>
      </c>
      <c r="GN89" s="13"/>
      <c r="GO89" s="12"/>
    </row>
    <row r="90" spans="1:197" s="3" customFormat="1">
      <c r="A90" s="115" t="s">
        <v>279</v>
      </c>
      <c r="B90" s="115" t="s">
        <v>279</v>
      </c>
      <c r="C90" s="115" t="s">
        <v>279</v>
      </c>
      <c r="D90" s="115" t="s">
        <v>279</v>
      </c>
      <c r="E90" s="115" t="s">
        <v>279</v>
      </c>
      <c r="F90" s="115" t="s">
        <v>279</v>
      </c>
      <c r="G90" s="115" t="s">
        <v>279</v>
      </c>
      <c r="H90" s="115"/>
      <c r="I90" s="115"/>
      <c r="J90" s="115" t="s">
        <v>279</v>
      </c>
      <c r="K90" s="115" t="s">
        <v>279</v>
      </c>
      <c r="L90" s="115" t="s">
        <v>279</v>
      </c>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116"/>
      <c r="BD90" s="8"/>
      <c r="BE90" s="8"/>
      <c r="BP90" s="8"/>
      <c r="BQ90" s="20" t="str">
        <f t="shared" si="579"/>
        <v/>
      </c>
      <c r="BR90" s="20" t="str">
        <f>BR87</f>
        <v/>
      </c>
      <c r="BS90" s="20" t="str">
        <f>IF(FV84=FALSE,C88,"")</f>
        <v/>
      </c>
      <c r="BT90" s="22" t="str">
        <f t="shared" si="444"/>
        <v/>
      </c>
      <c r="BU90" s="20" t="str">
        <f t="shared" si="580"/>
        <v/>
      </c>
      <c r="BV90" s="20" t="str">
        <f t="shared" si="581"/>
        <v/>
      </c>
      <c r="BW90" s="20" t="str">
        <f t="shared" si="581"/>
        <v/>
      </c>
      <c r="BX90" s="22" t="str">
        <f t="shared" si="581"/>
        <v/>
      </c>
      <c r="BY90" s="20" t="str">
        <f t="shared" si="582"/>
        <v/>
      </c>
      <c r="BZ90" s="20" t="str">
        <f t="shared" si="582"/>
        <v/>
      </c>
      <c r="CA90" s="18"/>
      <c r="CB90" s="3" t="str">
        <f t="shared" ref="CB90:CD92" si="587">CB87</f>
        <v/>
      </c>
      <c r="CC90" s="3" t="str">
        <f t="shared" si="587"/>
        <v/>
      </c>
      <c r="CD90" s="3" t="str">
        <f t="shared" si="587"/>
        <v/>
      </c>
      <c r="CE90" s="3" t="str">
        <f>IF(ET90=1, EQ90,"")</f>
        <v/>
      </c>
      <c r="CF90" s="3" t="str">
        <f>IF(ET90=1, ER90,"")</f>
        <v/>
      </c>
      <c r="CG90" s="3" t="str">
        <f>IF(ET90=1, ES90,"")</f>
        <v/>
      </c>
      <c r="CH90" s="3" t="str">
        <f t="shared" si="531"/>
        <v/>
      </c>
      <c r="CI90" s="8"/>
      <c r="CJ90" s="3" t="str">
        <f t="shared" ref="CJ90:CK92" si="588">CJ87</f>
        <v/>
      </c>
      <c r="CK90" s="3" t="str">
        <f t="shared" si="588"/>
        <v/>
      </c>
      <c r="CL90" s="3" t="str">
        <f>IF(ET88=2,V88,"")</f>
        <v/>
      </c>
      <c r="CM90" s="3" t="str">
        <f>IF(ET88=2,W88,"")</f>
        <v/>
      </c>
      <c r="CN90" s="8"/>
      <c r="CO90" s="3" t="str">
        <f t="shared" ref="CO90:CP92" si="589">CO87</f>
        <v/>
      </c>
      <c r="CP90" s="3" t="str">
        <f t="shared" si="589"/>
        <v/>
      </c>
      <c r="CQ90" s="3" t="str">
        <f>IF(ET88=3,AG88,"")</f>
        <v/>
      </c>
      <c r="CR90" s="3" t="str">
        <f>IF(ET88=3,AH88,"")</f>
        <v/>
      </c>
      <c r="CS90" s="8"/>
      <c r="CT90" s="3" t="str">
        <f t="shared" ref="CT90:CU92" si="590">CT87</f>
        <v/>
      </c>
      <c r="CU90" s="3" t="str">
        <f t="shared" si="590"/>
        <v/>
      </c>
      <c r="CV90" s="3" t="str">
        <f>IF(ET88=4,AJ88,"")</f>
        <v/>
      </c>
      <c r="CW90" s="3" t="str">
        <f>IF(ET88=4,AK88,"")</f>
        <v/>
      </c>
      <c r="CX90" s="8"/>
      <c r="CY90" s="3" t="str">
        <f t="shared" ref="CY90:DA92" si="591">CY87</f>
        <v/>
      </c>
      <c r="CZ90" s="3" t="str">
        <f t="shared" si="591"/>
        <v/>
      </c>
      <c r="DA90" s="3" t="str">
        <f t="shared" si="591"/>
        <v/>
      </c>
      <c r="DB90" s="3" t="str">
        <f>IF(ET88=5,AM88,"")</f>
        <v/>
      </c>
      <c r="DC90" s="3" t="str">
        <f>IF(ET88=5,AN88,"")</f>
        <v/>
      </c>
      <c r="DD90" s="3" t="str">
        <f>IF(ET88=5,AO88,"")</f>
        <v/>
      </c>
      <c r="DE90" s="3" t="str">
        <f>IF(ET88=5,AP88,"")</f>
        <v/>
      </c>
      <c r="DF90" s="3" t="str">
        <f t="shared" si="577"/>
        <v/>
      </c>
      <c r="DG90" s="3" t="str">
        <f t="shared" si="532"/>
        <v/>
      </c>
      <c r="DH90" s="8"/>
      <c r="DI90" s="3" t="str">
        <f t="shared" ref="DI90:DL92" si="592">DI87</f>
        <v/>
      </c>
      <c r="DJ90" s="3" t="str">
        <f t="shared" si="592"/>
        <v/>
      </c>
      <c r="DK90" s="3" t="str">
        <f t="shared" si="592"/>
        <v/>
      </c>
      <c r="DL90" s="3" t="str">
        <f t="shared" si="592"/>
        <v/>
      </c>
      <c r="DM90" s="3" t="str">
        <f>IF(ET88=6,AS88,"")</f>
        <v/>
      </c>
      <c r="DN90" s="3" t="str">
        <f>IF(ET88=6,AT88,"")</f>
        <v/>
      </c>
      <c r="DO90" s="3" t="str">
        <f>IF(ET88=6,AU88,"")</f>
        <v/>
      </c>
      <c r="DP90" s="3" t="str">
        <f>IF(ET88=6,AV88,"")</f>
        <v/>
      </c>
      <c r="DQ90" s="3" t="str">
        <f>DQ89</f>
        <v/>
      </c>
      <c r="DR90" s="3" t="str">
        <f>DR89</f>
        <v/>
      </c>
      <c r="DS90" s="3" t="str">
        <f t="shared" si="533"/>
        <v/>
      </c>
      <c r="DT90" s="8"/>
      <c r="DU90" s="3" t="str">
        <f t="shared" ref="DU90:DX92" si="593">DU87</f>
        <v/>
      </c>
      <c r="DV90" s="3" t="str">
        <f t="shared" si="593"/>
        <v/>
      </c>
      <c r="DW90" s="3" t="str">
        <f t="shared" si="593"/>
        <v/>
      </c>
      <c r="DX90" s="3" t="str">
        <f t="shared" si="593"/>
        <v/>
      </c>
      <c r="DY90" s="3" t="str">
        <f>IF(ET88=7,AZ88,"")</f>
        <v/>
      </c>
      <c r="DZ90" s="3" t="str">
        <f>IF(ET88=7,BA88,"")</f>
        <v/>
      </c>
      <c r="EA90" s="3" t="str">
        <f>IF(ET88=7,BB88,"")</f>
        <v/>
      </c>
      <c r="EB90" s="3" t="str">
        <f>IF(ET88=7,BC88,"")</f>
        <v/>
      </c>
      <c r="EC90" s="3" t="str">
        <f t="shared" si="534"/>
        <v/>
      </c>
      <c r="ED90" s="8"/>
      <c r="EE90" s="28" t="s">
        <v>277</v>
      </c>
      <c r="EF90" s="28" t="s">
        <v>277</v>
      </c>
      <c r="EG90" s="28" t="s">
        <v>277</v>
      </c>
      <c r="EH90" s="28" t="s">
        <v>277</v>
      </c>
      <c r="EI90" s="28" t="s">
        <v>277</v>
      </c>
      <c r="EJ90" s="28" t="s">
        <v>277</v>
      </c>
      <c r="EK90" s="28" t="s">
        <v>277</v>
      </c>
      <c r="EL90" s="28" t="s">
        <v>277</v>
      </c>
      <c r="EM90" s="28" t="s">
        <v>277</v>
      </c>
      <c r="EN90" s="28" t="s">
        <v>277</v>
      </c>
      <c r="EO90" s="8"/>
      <c r="EP90" s="9"/>
      <c r="EQ90" s="16" t="str">
        <f>IF(FD88&gt;0, (N88+Y88+R88+AC88), "")</f>
        <v/>
      </c>
      <c r="ER90" s="26" t="str">
        <f>IF(FD88&gt;0,FE88,"")</f>
        <v/>
      </c>
      <c r="ES90" s="16" t="str">
        <f>IF(FD88&gt;0, (P88+AA88+T88+AE88), "")</f>
        <v/>
      </c>
      <c r="ET90" s="16">
        <f>ET88</f>
        <v>0</v>
      </c>
      <c r="EU90" s="13"/>
      <c r="EV90" s="12" t="b">
        <f t="shared" si="535"/>
        <v>1</v>
      </c>
      <c r="EW90" s="3" t="b">
        <f t="shared" si="536"/>
        <v>1</v>
      </c>
      <c r="EX90" s="3" t="b">
        <f t="shared" si="537"/>
        <v>1</v>
      </c>
      <c r="EY90" s="3" t="b">
        <f t="shared" si="538"/>
        <v>1</v>
      </c>
      <c r="EZ90" s="3">
        <f t="shared" si="539"/>
        <v>0</v>
      </c>
      <c r="FA90" s="3">
        <f t="shared" si="540"/>
        <v>0</v>
      </c>
      <c r="FB90" s="3">
        <f t="shared" si="541"/>
        <v>0</v>
      </c>
      <c r="FC90" s="3">
        <f t="shared" si="542"/>
        <v>0</v>
      </c>
      <c r="FD90" s="3">
        <f t="shared" si="543"/>
        <v>0</v>
      </c>
      <c r="FE90" s="3" t="e">
        <f t="shared" si="544"/>
        <v>#VALUE!</v>
      </c>
      <c r="FF90" s="3">
        <f t="shared" si="545"/>
        <v>0</v>
      </c>
      <c r="FG90" s="3">
        <f t="shared" si="546"/>
        <v>0</v>
      </c>
      <c r="FH90" s="3" t="e">
        <f t="shared" si="344"/>
        <v>#VALUE!</v>
      </c>
      <c r="FI90" s="3" t="b">
        <f t="shared" si="547"/>
        <v>1</v>
      </c>
      <c r="FJ90" s="3" t="b">
        <f t="shared" si="548"/>
        <v>1</v>
      </c>
      <c r="FK90" s="3" t="b">
        <f t="shared" si="549"/>
        <v>1</v>
      </c>
      <c r="FL90" s="3" t="b">
        <f t="shared" si="550"/>
        <v>1</v>
      </c>
      <c r="FM90" s="3" t="b">
        <f t="shared" si="551"/>
        <v>1</v>
      </c>
      <c r="FN90" s="3" t="b">
        <f t="shared" si="552"/>
        <v>1</v>
      </c>
      <c r="FO90" s="3">
        <f t="shared" si="553"/>
        <v>0</v>
      </c>
      <c r="FP90" s="3">
        <f t="shared" si="554"/>
        <v>0</v>
      </c>
      <c r="FQ90" s="3">
        <f t="shared" si="555"/>
        <v>0</v>
      </c>
      <c r="FR90" s="3">
        <f t="shared" si="556"/>
        <v>0</v>
      </c>
      <c r="FS90" s="3">
        <f t="shared" si="557"/>
        <v>0</v>
      </c>
      <c r="FT90" s="3">
        <f t="shared" si="558"/>
        <v>0</v>
      </c>
      <c r="FU90" s="3">
        <f t="shared" si="559"/>
        <v>0</v>
      </c>
      <c r="FV90" s="21" t="b">
        <f t="shared" si="443"/>
        <v>0</v>
      </c>
      <c r="FW90" s="24">
        <f t="shared" si="560"/>
        <v>1</v>
      </c>
      <c r="FX90" s="24">
        <f t="shared" si="573"/>
        <v>0</v>
      </c>
      <c r="FY90" s="29" t="e">
        <f t="shared" si="574"/>
        <v>#VALUE!</v>
      </c>
      <c r="FZ90" s="24" t="e">
        <f t="shared" si="575"/>
        <v>#VALUE!</v>
      </c>
      <c r="GA90" s="24" t="e">
        <f t="shared" si="576"/>
        <v>#VALUE!</v>
      </c>
      <c r="GB90" s="24">
        <f t="shared" si="561"/>
        <v>1</v>
      </c>
      <c r="GC90" s="24" t="e">
        <f t="shared" si="562"/>
        <v>#VALUE!</v>
      </c>
      <c r="GD90" s="24" t="e">
        <f t="shared" si="563"/>
        <v>#VALUE!</v>
      </c>
      <c r="GE90" s="24" t="e">
        <f t="shared" si="564"/>
        <v>#VALUE!</v>
      </c>
      <c r="GF90" s="24">
        <f t="shared" si="565"/>
        <v>0</v>
      </c>
      <c r="GG90" s="24">
        <f t="shared" si="566"/>
        <v>0</v>
      </c>
      <c r="GH90" s="24">
        <f t="shared" si="567"/>
        <v>0</v>
      </c>
      <c r="GI90" s="24">
        <f t="shared" si="568"/>
        <v>0</v>
      </c>
      <c r="GJ90" s="24">
        <f t="shared" si="569"/>
        <v>2</v>
      </c>
      <c r="GK90" s="24">
        <f t="shared" si="570"/>
        <v>2</v>
      </c>
      <c r="GL90" s="24">
        <f t="shared" si="571"/>
        <v>2</v>
      </c>
      <c r="GM90" s="31">
        <f t="shared" si="572"/>
        <v>2</v>
      </c>
      <c r="GN90" s="13"/>
      <c r="GO90" s="12"/>
    </row>
    <row r="91" spans="1:197" s="3" customFormat="1">
      <c r="A91" s="115" t="s">
        <v>279</v>
      </c>
      <c r="B91" s="115" t="s">
        <v>279</v>
      </c>
      <c r="C91" s="115" t="s">
        <v>279</v>
      </c>
      <c r="D91" s="115" t="s">
        <v>279</v>
      </c>
      <c r="E91" s="115" t="s">
        <v>279</v>
      </c>
      <c r="F91" s="115" t="s">
        <v>279</v>
      </c>
      <c r="G91" s="115" t="s">
        <v>279</v>
      </c>
      <c r="H91" s="115"/>
      <c r="I91" s="115"/>
      <c r="J91" s="115" t="s">
        <v>279</v>
      </c>
      <c r="K91" s="115" t="s">
        <v>279</v>
      </c>
      <c r="L91" s="115" t="s">
        <v>279</v>
      </c>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116"/>
      <c r="BD91" s="8"/>
      <c r="BE91" s="8"/>
      <c r="BP91" s="8"/>
      <c r="BQ91" s="20" t="str">
        <f t="shared" si="579"/>
        <v/>
      </c>
      <c r="BR91" s="20" t="str">
        <f>BR88</f>
        <v/>
      </c>
      <c r="BS91" s="20" t="str">
        <f>BS90</f>
        <v/>
      </c>
      <c r="BT91" s="22" t="str">
        <f t="shared" si="444"/>
        <v/>
      </c>
      <c r="BU91" s="20" t="str">
        <f t="shared" si="580"/>
        <v/>
      </c>
      <c r="BV91" s="20" t="str">
        <f t="shared" si="581"/>
        <v/>
      </c>
      <c r="BW91" s="20" t="str">
        <f t="shared" si="581"/>
        <v/>
      </c>
      <c r="BX91" s="22" t="str">
        <f t="shared" si="581"/>
        <v/>
      </c>
      <c r="BY91" s="20" t="str">
        <f t="shared" si="582"/>
        <v/>
      </c>
      <c r="BZ91" s="20" t="str">
        <f t="shared" si="582"/>
        <v/>
      </c>
      <c r="CA91" s="18"/>
      <c r="CB91" s="3" t="str">
        <f t="shared" si="587"/>
        <v/>
      </c>
      <c r="CC91" s="3" t="str">
        <f t="shared" si="587"/>
        <v/>
      </c>
      <c r="CD91" s="3" t="str">
        <f t="shared" si="587"/>
        <v/>
      </c>
      <c r="CE91" s="3" t="str">
        <f t="shared" ref="CE91:CG93" si="594">CE90</f>
        <v/>
      </c>
      <c r="CF91" s="3" t="str">
        <f t="shared" si="594"/>
        <v/>
      </c>
      <c r="CG91" s="3" t="str">
        <f t="shared" si="594"/>
        <v/>
      </c>
      <c r="CH91" s="3" t="str">
        <f t="shared" si="531"/>
        <v/>
      </c>
      <c r="CI91" s="8"/>
      <c r="CJ91" s="3" t="str">
        <f t="shared" si="588"/>
        <v/>
      </c>
      <c r="CK91" s="3" t="str">
        <f t="shared" si="588"/>
        <v/>
      </c>
      <c r="CL91" s="3" t="str">
        <f t="shared" ref="CL91:CM93" si="595">CL90</f>
        <v/>
      </c>
      <c r="CM91" s="3" t="str">
        <f t="shared" si="595"/>
        <v/>
      </c>
      <c r="CN91" s="8"/>
      <c r="CO91" s="3" t="str">
        <f t="shared" si="589"/>
        <v/>
      </c>
      <c r="CP91" s="3" t="str">
        <f t="shared" si="589"/>
        <v/>
      </c>
      <c r="CQ91" s="3" t="str">
        <f t="shared" ref="CQ91:CR93" si="596">CQ90</f>
        <v/>
      </c>
      <c r="CR91" s="3" t="str">
        <f t="shared" si="596"/>
        <v/>
      </c>
      <c r="CS91" s="8"/>
      <c r="CT91" s="3" t="str">
        <f t="shared" si="590"/>
        <v/>
      </c>
      <c r="CU91" s="3" t="str">
        <f t="shared" si="590"/>
        <v/>
      </c>
      <c r="CV91" s="3" t="str">
        <f t="shared" ref="CV91:CW93" si="597">CV90</f>
        <v/>
      </c>
      <c r="CW91" s="3" t="str">
        <f t="shared" si="597"/>
        <v/>
      </c>
      <c r="CX91" s="8"/>
      <c r="CY91" s="3" t="str">
        <f t="shared" si="591"/>
        <v/>
      </c>
      <c r="CZ91" s="3" t="str">
        <f t="shared" si="591"/>
        <v/>
      </c>
      <c r="DA91" s="3" t="str">
        <f t="shared" si="591"/>
        <v/>
      </c>
      <c r="DB91" s="3" t="str">
        <f t="shared" ref="DB91:DE93" si="598">DB90</f>
        <v/>
      </c>
      <c r="DC91" s="3" t="str">
        <f t="shared" si="598"/>
        <v/>
      </c>
      <c r="DD91" s="3" t="str">
        <f t="shared" si="598"/>
        <v/>
      </c>
      <c r="DE91" s="3" t="str">
        <f t="shared" si="598"/>
        <v/>
      </c>
      <c r="DF91" s="3" t="str">
        <f t="shared" si="577"/>
        <v/>
      </c>
      <c r="DG91" s="3" t="str">
        <f t="shared" si="532"/>
        <v/>
      </c>
      <c r="DH91" s="8"/>
      <c r="DI91" s="3" t="str">
        <f t="shared" si="592"/>
        <v/>
      </c>
      <c r="DJ91" s="3" t="str">
        <f t="shared" si="592"/>
        <v/>
      </c>
      <c r="DK91" s="3" t="str">
        <f t="shared" si="592"/>
        <v/>
      </c>
      <c r="DL91" s="3" t="str">
        <f t="shared" si="592"/>
        <v/>
      </c>
      <c r="DM91" s="3" t="str">
        <f t="shared" ref="DM91:DR91" si="599">DM90</f>
        <v/>
      </c>
      <c r="DN91" s="3" t="str">
        <f t="shared" si="599"/>
        <v/>
      </c>
      <c r="DO91" s="3" t="str">
        <f t="shared" si="599"/>
        <v/>
      </c>
      <c r="DP91" s="3" t="str">
        <f t="shared" si="599"/>
        <v/>
      </c>
      <c r="DQ91" s="3" t="str">
        <f t="shared" si="599"/>
        <v/>
      </c>
      <c r="DR91" s="3" t="str">
        <f t="shared" si="599"/>
        <v/>
      </c>
      <c r="DS91" s="3" t="str">
        <f t="shared" si="533"/>
        <v/>
      </c>
      <c r="DT91" s="8"/>
      <c r="DU91" s="3" t="str">
        <f t="shared" si="593"/>
        <v/>
      </c>
      <c r="DV91" s="3" t="str">
        <f t="shared" si="593"/>
        <v/>
      </c>
      <c r="DW91" s="3" t="str">
        <f t="shared" si="593"/>
        <v/>
      </c>
      <c r="DX91" s="3" t="str">
        <f t="shared" si="593"/>
        <v/>
      </c>
      <c r="DY91" s="3" t="str">
        <f t="shared" ref="DY91:EB93" si="600">DY90</f>
        <v/>
      </c>
      <c r="DZ91" s="3" t="str">
        <f t="shared" si="600"/>
        <v/>
      </c>
      <c r="EA91" s="3" t="str">
        <f t="shared" si="600"/>
        <v/>
      </c>
      <c r="EB91" s="3" t="str">
        <f t="shared" si="600"/>
        <v/>
      </c>
      <c r="EC91" s="3" t="str">
        <f t="shared" si="534"/>
        <v/>
      </c>
      <c r="ED91" s="8"/>
      <c r="EE91" s="28" t="s">
        <v>277</v>
      </c>
      <c r="EF91" s="28" t="s">
        <v>277</v>
      </c>
      <c r="EG91" s="28" t="s">
        <v>277</v>
      </c>
      <c r="EH91" s="28" t="s">
        <v>277</v>
      </c>
      <c r="EI91" s="28" t="s">
        <v>277</v>
      </c>
      <c r="EJ91" s="28" t="s">
        <v>277</v>
      </c>
      <c r="EK91" s="28" t="s">
        <v>277</v>
      </c>
      <c r="EL91" s="28" t="s">
        <v>277</v>
      </c>
      <c r="EM91" s="28" t="s">
        <v>277</v>
      </c>
      <c r="EN91" s="28" t="s">
        <v>277</v>
      </c>
      <c r="EO91" s="8"/>
      <c r="EP91" s="9"/>
      <c r="EQ91" s="16" t="str">
        <f t="shared" ref="EQ91:ET93" si="601">EQ90</f>
        <v/>
      </c>
      <c r="ER91" s="16" t="str">
        <f t="shared" si="601"/>
        <v/>
      </c>
      <c r="ES91" s="16" t="str">
        <f t="shared" si="601"/>
        <v/>
      </c>
      <c r="ET91" s="16">
        <f t="shared" si="601"/>
        <v>0</v>
      </c>
      <c r="EU91" s="13"/>
      <c r="EV91" s="12" t="b">
        <f t="shared" si="535"/>
        <v>1</v>
      </c>
      <c r="EW91" s="3" t="b">
        <f t="shared" si="536"/>
        <v>1</v>
      </c>
      <c r="EX91" s="3" t="b">
        <f t="shared" si="537"/>
        <v>1</v>
      </c>
      <c r="EY91" s="3" t="b">
        <f t="shared" si="538"/>
        <v>1</v>
      </c>
      <c r="EZ91" s="3">
        <f t="shared" si="539"/>
        <v>0</v>
      </c>
      <c r="FA91" s="3">
        <f t="shared" si="540"/>
        <v>0</v>
      </c>
      <c r="FB91" s="3">
        <f t="shared" si="541"/>
        <v>0</v>
      </c>
      <c r="FC91" s="3">
        <f t="shared" si="542"/>
        <v>0</v>
      </c>
      <c r="FD91" s="3">
        <f t="shared" si="543"/>
        <v>0</v>
      </c>
      <c r="FE91" s="3" t="e">
        <f t="shared" si="544"/>
        <v>#VALUE!</v>
      </c>
      <c r="FF91" s="3">
        <f t="shared" si="545"/>
        <v>0</v>
      </c>
      <c r="FG91" s="3">
        <f t="shared" si="546"/>
        <v>0</v>
      </c>
      <c r="FH91" s="3" t="e">
        <f t="shared" si="344"/>
        <v>#VALUE!</v>
      </c>
      <c r="FI91" s="3" t="b">
        <f t="shared" si="547"/>
        <v>1</v>
      </c>
      <c r="FJ91" s="3" t="b">
        <f t="shared" si="548"/>
        <v>1</v>
      </c>
      <c r="FK91" s="3" t="b">
        <f t="shared" si="549"/>
        <v>1</v>
      </c>
      <c r="FL91" s="3" t="b">
        <f t="shared" si="550"/>
        <v>1</v>
      </c>
      <c r="FM91" s="3" t="b">
        <f t="shared" si="551"/>
        <v>1</v>
      </c>
      <c r="FN91" s="3" t="b">
        <f t="shared" si="552"/>
        <v>1</v>
      </c>
      <c r="FO91" s="3">
        <f t="shared" si="553"/>
        <v>0</v>
      </c>
      <c r="FP91" s="3">
        <f t="shared" si="554"/>
        <v>0</v>
      </c>
      <c r="FQ91" s="3">
        <f t="shared" si="555"/>
        <v>0</v>
      </c>
      <c r="FR91" s="3">
        <f t="shared" si="556"/>
        <v>0</v>
      </c>
      <c r="FS91" s="3">
        <f t="shared" si="557"/>
        <v>0</v>
      </c>
      <c r="FT91" s="3">
        <f t="shared" si="558"/>
        <v>0</v>
      </c>
      <c r="FU91" s="3">
        <f t="shared" si="559"/>
        <v>0</v>
      </c>
      <c r="FV91" s="21" t="b">
        <f t="shared" si="443"/>
        <v>0</v>
      </c>
      <c r="FW91" s="24">
        <f t="shared" si="560"/>
        <v>1</v>
      </c>
      <c r="FX91" s="24">
        <f t="shared" si="573"/>
        <v>0</v>
      </c>
      <c r="FY91" s="29" t="e">
        <f t="shared" si="574"/>
        <v>#VALUE!</v>
      </c>
      <c r="FZ91" s="24" t="e">
        <f t="shared" si="575"/>
        <v>#VALUE!</v>
      </c>
      <c r="GA91" s="24" t="e">
        <f t="shared" si="576"/>
        <v>#VALUE!</v>
      </c>
      <c r="GB91" s="24">
        <f t="shared" si="561"/>
        <v>1</v>
      </c>
      <c r="GC91" s="24" t="e">
        <f t="shared" si="562"/>
        <v>#VALUE!</v>
      </c>
      <c r="GD91" s="24" t="e">
        <f t="shared" si="563"/>
        <v>#VALUE!</v>
      </c>
      <c r="GE91" s="24" t="e">
        <f t="shared" si="564"/>
        <v>#VALUE!</v>
      </c>
      <c r="GF91" s="24">
        <f t="shared" si="565"/>
        <v>0</v>
      </c>
      <c r="GG91" s="24">
        <f t="shared" si="566"/>
        <v>0</v>
      </c>
      <c r="GH91" s="24">
        <f t="shared" si="567"/>
        <v>0</v>
      </c>
      <c r="GI91" s="24">
        <f t="shared" si="568"/>
        <v>0</v>
      </c>
      <c r="GJ91" s="24">
        <f t="shared" si="569"/>
        <v>2</v>
      </c>
      <c r="GK91" s="24">
        <f t="shared" si="570"/>
        <v>2</v>
      </c>
      <c r="GL91" s="24">
        <f t="shared" si="571"/>
        <v>2</v>
      </c>
      <c r="GM91" s="31">
        <f t="shared" si="572"/>
        <v>2</v>
      </c>
      <c r="GN91" s="13"/>
      <c r="GO91" s="12"/>
    </row>
    <row r="92" spans="1:197" s="3" customFormat="1">
      <c r="A92" s="115" t="s">
        <v>279</v>
      </c>
      <c r="B92" s="115" t="s">
        <v>279</v>
      </c>
      <c r="C92" s="115" t="s">
        <v>279</v>
      </c>
      <c r="D92" s="115" t="s">
        <v>279</v>
      </c>
      <c r="E92" s="115" t="s">
        <v>279</v>
      </c>
      <c r="F92" s="115" t="s">
        <v>279</v>
      </c>
      <c r="G92" s="115" t="s">
        <v>279</v>
      </c>
      <c r="H92" s="115"/>
      <c r="I92" s="115"/>
      <c r="J92" s="115" t="s">
        <v>279</v>
      </c>
      <c r="K92" s="115" t="s">
        <v>279</v>
      </c>
      <c r="L92" s="115" t="s">
        <v>279</v>
      </c>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116"/>
      <c r="BD92" s="8"/>
      <c r="BE92" s="8"/>
      <c r="BP92" s="8"/>
      <c r="BQ92" s="20" t="str">
        <f t="shared" si="579"/>
        <v/>
      </c>
      <c r="BR92" s="20" t="str">
        <f>BR89</f>
        <v/>
      </c>
      <c r="BS92" s="20" t="str">
        <f>BS91</f>
        <v/>
      </c>
      <c r="BT92" s="22" t="str">
        <f t="shared" si="444"/>
        <v/>
      </c>
      <c r="BU92" s="20" t="str">
        <f t="shared" si="580"/>
        <v/>
      </c>
      <c r="BV92" s="20" t="str">
        <f t="shared" si="581"/>
        <v/>
      </c>
      <c r="BW92" s="20" t="str">
        <f t="shared" si="581"/>
        <v/>
      </c>
      <c r="BX92" s="22" t="str">
        <f t="shared" si="581"/>
        <v/>
      </c>
      <c r="BY92" s="20" t="str">
        <f t="shared" si="582"/>
        <v/>
      </c>
      <c r="BZ92" s="20" t="str">
        <f t="shared" si="582"/>
        <v/>
      </c>
      <c r="CA92" s="18"/>
      <c r="CB92" s="3" t="str">
        <f t="shared" si="587"/>
        <v/>
      </c>
      <c r="CC92" s="3" t="str">
        <f t="shared" si="587"/>
        <v/>
      </c>
      <c r="CD92" s="3" t="str">
        <f t="shared" si="587"/>
        <v/>
      </c>
      <c r="CE92" s="3" t="str">
        <f t="shared" si="594"/>
        <v/>
      </c>
      <c r="CF92" s="3" t="str">
        <f t="shared" si="594"/>
        <v/>
      </c>
      <c r="CG92" s="3" t="str">
        <f t="shared" si="594"/>
        <v/>
      </c>
      <c r="CH92" s="3" t="str">
        <f t="shared" si="531"/>
        <v/>
      </c>
      <c r="CI92" s="8"/>
      <c r="CJ92" s="3" t="str">
        <f t="shared" si="588"/>
        <v/>
      </c>
      <c r="CK92" s="3" t="str">
        <f t="shared" si="588"/>
        <v/>
      </c>
      <c r="CL92" s="3" t="str">
        <f t="shared" si="595"/>
        <v/>
      </c>
      <c r="CM92" s="3" t="str">
        <f t="shared" si="595"/>
        <v/>
      </c>
      <c r="CN92" s="8"/>
      <c r="CO92" s="3" t="str">
        <f t="shared" si="589"/>
        <v/>
      </c>
      <c r="CP92" s="3" t="str">
        <f t="shared" si="589"/>
        <v/>
      </c>
      <c r="CQ92" s="3" t="str">
        <f t="shared" si="596"/>
        <v/>
      </c>
      <c r="CR92" s="3" t="str">
        <f t="shared" si="596"/>
        <v/>
      </c>
      <c r="CS92" s="8"/>
      <c r="CT92" s="3" t="str">
        <f t="shared" si="590"/>
        <v/>
      </c>
      <c r="CU92" s="3" t="str">
        <f t="shared" si="590"/>
        <v/>
      </c>
      <c r="CV92" s="3" t="str">
        <f t="shared" si="597"/>
        <v/>
      </c>
      <c r="CW92" s="3" t="str">
        <f t="shared" si="597"/>
        <v/>
      </c>
      <c r="CX92" s="8"/>
      <c r="CY92" s="3" t="str">
        <f t="shared" si="591"/>
        <v/>
      </c>
      <c r="CZ92" s="3" t="str">
        <f t="shared" si="591"/>
        <v/>
      </c>
      <c r="DA92" s="3" t="str">
        <f t="shared" si="591"/>
        <v/>
      </c>
      <c r="DB92" s="3" t="str">
        <f t="shared" si="598"/>
        <v/>
      </c>
      <c r="DC92" s="3" t="str">
        <f t="shared" si="598"/>
        <v/>
      </c>
      <c r="DD92" s="3" t="str">
        <f t="shared" si="598"/>
        <v/>
      </c>
      <c r="DE92" s="3" t="str">
        <f t="shared" si="598"/>
        <v/>
      </c>
      <c r="DF92" s="3" t="str">
        <f t="shared" si="577"/>
        <v/>
      </c>
      <c r="DG92" s="3" t="str">
        <f t="shared" si="532"/>
        <v/>
      </c>
      <c r="DH92" s="8"/>
      <c r="DI92" s="3" t="str">
        <f t="shared" si="592"/>
        <v/>
      </c>
      <c r="DJ92" s="3" t="str">
        <f t="shared" si="592"/>
        <v/>
      </c>
      <c r="DK92" s="3" t="str">
        <f t="shared" si="592"/>
        <v/>
      </c>
      <c r="DL92" s="3" t="str">
        <f t="shared" si="592"/>
        <v/>
      </c>
      <c r="DM92" s="3" t="str">
        <f t="shared" ref="DM92:DR92" si="602">DM91</f>
        <v/>
      </c>
      <c r="DN92" s="3" t="str">
        <f t="shared" si="602"/>
        <v/>
      </c>
      <c r="DO92" s="3" t="str">
        <f t="shared" si="602"/>
        <v/>
      </c>
      <c r="DP92" s="3" t="str">
        <f t="shared" si="602"/>
        <v/>
      </c>
      <c r="DQ92" s="3" t="str">
        <f t="shared" si="602"/>
        <v/>
      </c>
      <c r="DR92" s="3" t="str">
        <f t="shared" si="602"/>
        <v/>
      </c>
      <c r="DS92" s="3" t="str">
        <f t="shared" si="533"/>
        <v/>
      </c>
      <c r="DT92" s="8"/>
      <c r="DU92" s="3" t="str">
        <f t="shared" si="593"/>
        <v/>
      </c>
      <c r="DV92" s="3" t="str">
        <f t="shared" si="593"/>
        <v/>
      </c>
      <c r="DW92" s="3" t="str">
        <f t="shared" si="593"/>
        <v/>
      </c>
      <c r="DX92" s="3" t="str">
        <f t="shared" si="593"/>
        <v/>
      </c>
      <c r="DY92" s="3" t="str">
        <f t="shared" si="600"/>
        <v/>
      </c>
      <c r="DZ92" s="3" t="str">
        <f t="shared" si="600"/>
        <v/>
      </c>
      <c r="EA92" s="3" t="str">
        <f t="shared" si="600"/>
        <v/>
      </c>
      <c r="EB92" s="3" t="str">
        <f t="shared" si="600"/>
        <v/>
      </c>
      <c r="EC92" s="3" t="str">
        <f t="shared" si="534"/>
        <v/>
      </c>
      <c r="ED92" s="8"/>
      <c r="EE92" s="28" t="s">
        <v>277</v>
      </c>
      <c r="EF92" s="28" t="s">
        <v>277</v>
      </c>
      <c r="EG92" s="28" t="s">
        <v>277</v>
      </c>
      <c r="EH92" s="28" t="s">
        <v>277</v>
      </c>
      <c r="EI92" s="28" t="s">
        <v>277</v>
      </c>
      <c r="EJ92" s="28" t="s">
        <v>277</v>
      </c>
      <c r="EK92" s="28" t="s">
        <v>277</v>
      </c>
      <c r="EL92" s="28" t="s">
        <v>277</v>
      </c>
      <c r="EM92" s="28" t="s">
        <v>277</v>
      </c>
      <c r="EN92" s="28" t="s">
        <v>277</v>
      </c>
      <c r="EO92" s="8"/>
      <c r="EP92" s="9"/>
      <c r="EQ92" s="16" t="str">
        <f t="shared" si="601"/>
        <v/>
      </c>
      <c r="ER92" s="16" t="str">
        <f t="shared" si="601"/>
        <v/>
      </c>
      <c r="ES92" s="16" t="str">
        <f t="shared" si="601"/>
        <v/>
      </c>
      <c r="ET92" s="16">
        <f t="shared" si="601"/>
        <v>0</v>
      </c>
      <c r="EU92" s="13"/>
      <c r="EV92" s="12" t="b">
        <f t="shared" si="535"/>
        <v>1</v>
      </c>
      <c r="EW92" s="3" t="b">
        <f t="shared" si="536"/>
        <v>1</v>
      </c>
      <c r="EX92" s="3" t="b">
        <f t="shared" si="537"/>
        <v>1</v>
      </c>
      <c r="EY92" s="3" t="b">
        <f t="shared" si="538"/>
        <v>1</v>
      </c>
      <c r="EZ92" s="3">
        <f t="shared" si="539"/>
        <v>0</v>
      </c>
      <c r="FA92" s="3">
        <f t="shared" si="540"/>
        <v>0</v>
      </c>
      <c r="FB92" s="3">
        <f t="shared" si="541"/>
        <v>0</v>
      </c>
      <c r="FC92" s="3">
        <f t="shared" si="542"/>
        <v>0</v>
      </c>
      <c r="FD92" s="3">
        <f t="shared" si="543"/>
        <v>0</v>
      </c>
      <c r="FE92" s="3" t="e">
        <f t="shared" si="544"/>
        <v>#VALUE!</v>
      </c>
      <c r="FF92" s="3">
        <f t="shared" si="545"/>
        <v>0</v>
      </c>
      <c r="FG92" s="3">
        <f t="shared" si="546"/>
        <v>0</v>
      </c>
      <c r="FH92" s="3" t="e">
        <f t="shared" si="344"/>
        <v>#VALUE!</v>
      </c>
      <c r="FI92" s="3" t="b">
        <f t="shared" si="547"/>
        <v>1</v>
      </c>
      <c r="FJ92" s="3" t="b">
        <f t="shared" si="548"/>
        <v>1</v>
      </c>
      <c r="FK92" s="3" t="b">
        <f t="shared" si="549"/>
        <v>1</v>
      </c>
      <c r="FL92" s="3" t="b">
        <f t="shared" si="550"/>
        <v>1</v>
      </c>
      <c r="FM92" s="3" t="b">
        <f t="shared" si="551"/>
        <v>1</v>
      </c>
      <c r="FN92" s="3" t="b">
        <f t="shared" si="552"/>
        <v>1</v>
      </c>
      <c r="FO92" s="3">
        <f t="shared" si="553"/>
        <v>0</v>
      </c>
      <c r="FP92" s="3">
        <f t="shared" si="554"/>
        <v>0</v>
      </c>
      <c r="FQ92" s="3">
        <f t="shared" si="555"/>
        <v>0</v>
      </c>
      <c r="FR92" s="3">
        <f t="shared" si="556"/>
        <v>0</v>
      </c>
      <c r="FS92" s="3">
        <f t="shared" si="557"/>
        <v>0</v>
      </c>
      <c r="FT92" s="3">
        <f t="shared" si="558"/>
        <v>0</v>
      </c>
      <c r="FU92" s="3">
        <f t="shared" si="559"/>
        <v>0</v>
      </c>
      <c r="FV92" s="21" t="b">
        <f t="shared" si="443"/>
        <v>0</v>
      </c>
      <c r="FW92" s="24">
        <f t="shared" si="560"/>
        <v>1</v>
      </c>
      <c r="FX92" s="24">
        <f t="shared" si="573"/>
        <v>0</v>
      </c>
      <c r="FY92" s="29" t="e">
        <f t="shared" si="574"/>
        <v>#VALUE!</v>
      </c>
      <c r="FZ92" s="24" t="e">
        <f t="shared" si="575"/>
        <v>#VALUE!</v>
      </c>
      <c r="GA92" s="24" t="e">
        <f t="shared" si="576"/>
        <v>#VALUE!</v>
      </c>
      <c r="GB92" s="24">
        <f t="shared" si="561"/>
        <v>1</v>
      </c>
      <c r="GC92" s="24" t="e">
        <f t="shared" si="562"/>
        <v>#VALUE!</v>
      </c>
      <c r="GD92" s="24" t="e">
        <f t="shared" si="563"/>
        <v>#VALUE!</v>
      </c>
      <c r="GE92" s="24" t="e">
        <f t="shared" si="564"/>
        <v>#VALUE!</v>
      </c>
      <c r="GF92" s="24">
        <f t="shared" si="565"/>
        <v>0</v>
      </c>
      <c r="GG92" s="24">
        <f t="shared" si="566"/>
        <v>0</v>
      </c>
      <c r="GH92" s="24">
        <f t="shared" si="567"/>
        <v>0</v>
      </c>
      <c r="GI92" s="24">
        <f t="shared" si="568"/>
        <v>0</v>
      </c>
      <c r="GJ92" s="24">
        <f t="shared" si="569"/>
        <v>2</v>
      </c>
      <c r="GK92" s="24">
        <f t="shared" si="570"/>
        <v>2</v>
      </c>
      <c r="GL92" s="24">
        <f t="shared" si="571"/>
        <v>2</v>
      </c>
      <c r="GM92" s="31">
        <f t="shared" si="572"/>
        <v>2</v>
      </c>
      <c r="GN92" s="13"/>
      <c r="GO92" s="12"/>
    </row>
    <row r="93" spans="1:197" s="3" customFormat="1">
      <c r="A93" s="115" t="s">
        <v>279</v>
      </c>
      <c r="B93" s="115" t="s">
        <v>279</v>
      </c>
      <c r="C93" s="115" t="s">
        <v>279</v>
      </c>
      <c r="D93" s="115" t="s">
        <v>279</v>
      </c>
      <c r="E93" s="115" t="s">
        <v>279</v>
      </c>
      <c r="F93" s="115" t="s">
        <v>279</v>
      </c>
      <c r="G93" s="115" t="s">
        <v>279</v>
      </c>
      <c r="H93" s="115"/>
      <c r="I93" s="115"/>
      <c r="J93" s="115" t="s">
        <v>279</v>
      </c>
      <c r="K93" s="115" t="s">
        <v>279</v>
      </c>
      <c r="L93" s="115" t="s">
        <v>279</v>
      </c>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116"/>
      <c r="BD93" s="8"/>
      <c r="BE93" s="8"/>
      <c r="BP93" s="8"/>
      <c r="BQ93" s="20" t="str">
        <f t="shared" si="579"/>
        <v/>
      </c>
      <c r="BR93" s="20" t="str">
        <f>BS87</f>
        <v/>
      </c>
      <c r="BS93" s="20" t="str">
        <f>BS92</f>
        <v/>
      </c>
      <c r="BT93" s="22" t="str">
        <f t="shared" si="444"/>
        <v/>
      </c>
      <c r="BU93" s="20" t="str">
        <f t="shared" si="580"/>
        <v/>
      </c>
      <c r="BV93" s="20" t="str">
        <f t="shared" si="581"/>
        <v/>
      </c>
      <c r="BW93" s="20" t="str">
        <f t="shared" si="581"/>
        <v/>
      </c>
      <c r="BX93" s="22" t="str">
        <f t="shared" si="581"/>
        <v/>
      </c>
      <c r="BY93" s="20" t="str">
        <f t="shared" si="582"/>
        <v/>
      </c>
      <c r="BZ93" s="20" t="str">
        <f t="shared" si="582"/>
        <v/>
      </c>
      <c r="CA93" s="18"/>
      <c r="CB93" s="3" t="str">
        <f>CE87</f>
        <v/>
      </c>
      <c r="CC93" s="3" t="str">
        <f>CF87</f>
        <v/>
      </c>
      <c r="CD93" s="3" t="str">
        <f>CG87</f>
        <v/>
      </c>
      <c r="CE93" s="3" t="str">
        <f t="shared" si="594"/>
        <v/>
      </c>
      <c r="CF93" s="3" t="str">
        <f t="shared" si="594"/>
        <v/>
      </c>
      <c r="CG93" s="3" t="str">
        <f t="shared" si="594"/>
        <v/>
      </c>
      <c r="CH93" s="3" t="str">
        <f t="shared" si="531"/>
        <v/>
      </c>
      <c r="CI93" s="8"/>
      <c r="CJ93" s="3" t="str">
        <f>CL87</f>
        <v/>
      </c>
      <c r="CK93" s="3" t="str">
        <f>CM87</f>
        <v/>
      </c>
      <c r="CL93" s="3" t="str">
        <f t="shared" si="595"/>
        <v/>
      </c>
      <c r="CM93" s="3" t="str">
        <f t="shared" si="595"/>
        <v/>
      </c>
      <c r="CN93" s="8"/>
      <c r="CO93" s="3" t="str">
        <f>CQ87</f>
        <v/>
      </c>
      <c r="CP93" s="3" t="str">
        <f>CR87</f>
        <v/>
      </c>
      <c r="CQ93" s="3" t="str">
        <f t="shared" si="596"/>
        <v/>
      </c>
      <c r="CR93" s="3" t="str">
        <f t="shared" si="596"/>
        <v/>
      </c>
      <c r="CS93" s="8"/>
      <c r="CT93" s="3" t="str">
        <f>CV87</f>
        <v/>
      </c>
      <c r="CU93" s="3" t="str">
        <f>CW87</f>
        <v/>
      </c>
      <c r="CV93" s="3" t="str">
        <f t="shared" si="597"/>
        <v/>
      </c>
      <c r="CW93" s="3" t="str">
        <f t="shared" si="597"/>
        <v/>
      </c>
      <c r="CX93" s="8"/>
      <c r="CY93" s="3" t="str">
        <f>DB87</f>
        <v/>
      </c>
      <c r="CZ93" s="3" t="str">
        <f>DC87</f>
        <v/>
      </c>
      <c r="DA93" s="3" t="str">
        <f>DD87</f>
        <v/>
      </c>
      <c r="DB93" s="3" t="str">
        <f t="shared" si="598"/>
        <v/>
      </c>
      <c r="DC93" s="3" t="str">
        <f t="shared" si="598"/>
        <v/>
      </c>
      <c r="DD93" s="3" t="str">
        <f t="shared" si="598"/>
        <v/>
      </c>
      <c r="DE93" s="3" t="str">
        <f t="shared" si="598"/>
        <v/>
      </c>
      <c r="DF93" s="3" t="str">
        <f t="shared" si="577"/>
        <v/>
      </c>
      <c r="DG93" s="3" t="str">
        <f t="shared" si="532"/>
        <v/>
      </c>
      <c r="DH93" s="8"/>
      <c r="DI93" s="3" t="str">
        <f>DM87</f>
        <v/>
      </c>
      <c r="DJ93" s="3" t="str">
        <f>DN87</f>
        <v/>
      </c>
      <c r="DK93" s="3" t="str">
        <f>DO87</f>
        <v/>
      </c>
      <c r="DL93" s="3" t="str">
        <f>DP87</f>
        <v/>
      </c>
      <c r="DM93" s="3" t="str">
        <f t="shared" ref="DM93:DR93" si="603">DM92</f>
        <v/>
      </c>
      <c r="DN93" s="3" t="str">
        <f t="shared" si="603"/>
        <v/>
      </c>
      <c r="DO93" s="3" t="str">
        <f t="shared" si="603"/>
        <v/>
      </c>
      <c r="DP93" s="3" t="str">
        <f t="shared" si="603"/>
        <v/>
      </c>
      <c r="DQ93" s="3" t="str">
        <f t="shared" si="603"/>
        <v/>
      </c>
      <c r="DR93" s="3" t="str">
        <f t="shared" si="603"/>
        <v/>
      </c>
      <c r="DS93" s="3" t="str">
        <f t="shared" si="533"/>
        <v/>
      </c>
      <c r="DT93" s="8"/>
      <c r="DU93" s="3" t="str">
        <f>DY87</f>
        <v/>
      </c>
      <c r="DV93" s="3" t="str">
        <f>DZ87</f>
        <v/>
      </c>
      <c r="DW93" s="3" t="str">
        <f>EA87</f>
        <v/>
      </c>
      <c r="DX93" s="3" t="str">
        <f>EB87</f>
        <v/>
      </c>
      <c r="DY93" s="3" t="str">
        <f t="shared" si="600"/>
        <v/>
      </c>
      <c r="DZ93" s="3" t="str">
        <f t="shared" si="600"/>
        <v/>
      </c>
      <c r="EA93" s="3" t="str">
        <f t="shared" si="600"/>
        <v/>
      </c>
      <c r="EB93" s="3" t="str">
        <f t="shared" si="600"/>
        <v/>
      </c>
      <c r="EC93" s="3" t="str">
        <f t="shared" si="534"/>
        <v/>
      </c>
      <c r="ED93" s="8"/>
      <c r="EE93" s="28" t="s">
        <v>277</v>
      </c>
      <c r="EF93" s="28" t="s">
        <v>277</v>
      </c>
      <c r="EG93" s="28" t="s">
        <v>277</v>
      </c>
      <c r="EH93" s="28" t="s">
        <v>277</v>
      </c>
      <c r="EI93" s="28" t="s">
        <v>277</v>
      </c>
      <c r="EJ93" s="28" t="s">
        <v>277</v>
      </c>
      <c r="EK93" s="28" t="s">
        <v>277</v>
      </c>
      <c r="EL93" s="28" t="s">
        <v>277</v>
      </c>
      <c r="EM93" s="28" t="s">
        <v>277</v>
      </c>
      <c r="EN93" s="28" t="s">
        <v>277</v>
      </c>
      <c r="EO93" s="8"/>
      <c r="EP93" s="9"/>
      <c r="EQ93" s="16" t="str">
        <f t="shared" si="601"/>
        <v/>
      </c>
      <c r="ER93" s="16" t="str">
        <f t="shared" si="601"/>
        <v/>
      </c>
      <c r="ES93" s="16" t="str">
        <f t="shared" si="601"/>
        <v/>
      </c>
      <c r="ET93" s="16">
        <f t="shared" si="601"/>
        <v>0</v>
      </c>
      <c r="EU93" s="13"/>
      <c r="EV93" s="12" t="b">
        <f t="shared" si="535"/>
        <v>1</v>
      </c>
      <c r="EW93" s="3" t="b">
        <f t="shared" si="536"/>
        <v>1</v>
      </c>
      <c r="EX93" s="3" t="b">
        <f t="shared" si="537"/>
        <v>1</v>
      </c>
      <c r="EY93" s="3" t="b">
        <f t="shared" si="538"/>
        <v>1</v>
      </c>
      <c r="EZ93" s="3">
        <f t="shared" si="539"/>
        <v>0</v>
      </c>
      <c r="FA93" s="3">
        <f t="shared" si="540"/>
        <v>0</v>
      </c>
      <c r="FB93" s="3">
        <f t="shared" si="541"/>
        <v>0</v>
      </c>
      <c r="FC93" s="3">
        <f t="shared" si="542"/>
        <v>0</v>
      </c>
      <c r="FD93" s="3">
        <f t="shared" si="543"/>
        <v>0</v>
      </c>
      <c r="FE93" s="3" t="e">
        <f t="shared" si="544"/>
        <v>#VALUE!</v>
      </c>
      <c r="FF93" s="3">
        <f t="shared" si="545"/>
        <v>0</v>
      </c>
      <c r="FG93" s="3">
        <f t="shared" si="546"/>
        <v>0</v>
      </c>
      <c r="FH93" s="3" t="e">
        <f t="shared" si="344"/>
        <v>#VALUE!</v>
      </c>
      <c r="FI93" s="3" t="b">
        <f t="shared" si="547"/>
        <v>1</v>
      </c>
      <c r="FJ93" s="3" t="b">
        <f t="shared" si="548"/>
        <v>1</v>
      </c>
      <c r="FK93" s="3" t="b">
        <f t="shared" si="549"/>
        <v>1</v>
      </c>
      <c r="FL93" s="3" t="b">
        <f t="shared" si="550"/>
        <v>1</v>
      </c>
      <c r="FM93" s="3" t="b">
        <f t="shared" si="551"/>
        <v>1</v>
      </c>
      <c r="FN93" s="3" t="b">
        <f t="shared" si="552"/>
        <v>1</v>
      </c>
      <c r="FO93" s="3">
        <f t="shared" si="553"/>
        <v>0</v>
      </c>
      <c r="FP93" s="3">
        <f t="shared" si="554"/>
        <v>0</v>
      </c>
      <c r="FQ93" s="3">
        <f t="shared" si="555"/>
        <v>0</v>
      </c>
      <c r="FR93" s="3">
        <f t="shared" si="556"/>
        <v>0</v>
      </c>
      <c r="FS93" s="3">
        <f t="shared" si="557"/>
        <v>0</v>
      </c>
      <c r="FT93" s="3">
        <f t="shared" si="558"/>
        <v>0</v>
      </c>
      <c r="FU93" s="3">
        <f t="shared" si="559"/>
        <v>0</v>
      </c>
      <c r="FV93" s="21" t="b">
        <f t="shared" si="443"/>
        <v>0</v>
      </c>
      <c r="FW93" s="24">
        <f t="shared" si="560"/>
        <v>1</v>
      </c>
      <c r="FX93" s="24">
        <f t="shared" si="573"/>
        <v>0</v>
      </c>
      <c r="FY93" s="29" t="e">
        <f t="shared" si="574"/>
        <v>#VALUE!</v>
      </c>
      <c r="FZ93" s="24" t="e">
        <f t="shared" si="575"/>
        <v>#VALUE!</v>
      </c>
      <c r="GA93" s="24" t="e">
        <f t="shared" si="576"/>
        <v>#VALUE!</v>
      </c>
      <c r="GB93" s="24">
        <f t="shared" si="561"/>
        <v>1</v>
      </c>
      <c r="GC93" s="24" t="e">
        <f t="shared" si="562"/>
        <v>#VALUE!</v>
      </c>
      <c r="GD93" s="24" t="e">
        <f t="shared" si="563"/>
        <v>#VALUE!</v>
      </c>
      <c r="GE93" s="24" t="e">
        <f t="shared" si="564"/>
        <v>#VALUE!</v>
      </c>
      <c r="GF93" s="24">
        <f t="shared" si="565"/>
        <v>0</v>
      </c>
      <c r="GG93" s="24">
        <f t="shared" si="566"/>
        <v>0</v>
      </c>
      <c r="GH93" s="24">
        <f t="shared" si="567"/>
        <v>0</v>
      </c>
      <c r="GI93" s="24">
        <f t="shared" si="568"/>
        <v>0</v>
      </c>
      <c r="GJ93" s="24">
        <f t="shared" si="569"/>
        <v>2</v>
      </c>
      <c r="GK93" s="24">
        <f t="shared" si="570"/>
        <v>2</v>
      </c>
      <c r="GL93" s="24">
        <f t="shared" si="571"/>
        <v>2</v>
      </c>
      <c r="GM93" s="31">
        <f t="shared" si="572"/>
        <v>2</v>
      </c>
      <c r="GN93" s="13"/>
      <c r="GO93" s="12"/>
    </row>
    <row r="94" spans="1:197" s="3" customFormat="1">
      <c r="A94" s="54"/>
      <c r="B94" s="54"/>
      <c r="C94" s="54"/>
      <c r="D94" s="54"/>
      <c r="E94" s="54"/>
      <c r="F94" s="54"/>
      <c r="G94" s="54"/>
      <c r="H94" s="54"/>
      <c r="I94" s="54"/>
      <c r="J94" s="54"/>
      <c r="K94" s="54"/>
      <c r="L94" s="54"/>
      <c r="M94" s="56"/>
      <c r="N94" s="54"/>
      <c r="O94" s="54"/>
      <c r="P94" s="54"/>
      <c r="Q94" s="56"/>
      <c r="R94" s="54"/>
      <c r="S94" s="54"/>
      <c r="T94" s="54"/>
      <c r="U94" s="56"/>
      <c r="V94" s="54"/>
      <c r="W94" s="54"/>
      <c r="X94" s="56"/>
      <c r="Y94" s="54"/>
      <c r="Z94" s="54"/>
      <c r="AA94" s="54"/>
      <c r="AB94" s="56"/>
      <c r="AC94" s="54"/>
      <c r="AD94" s="54"/>
      <c r="AE94" s="54"/>
      <c r="AF94" s="56"/>
      <c r="AG94" s="54"/>
      <c r="AH94" s="54"/>
      <c r="AI94" s="56"/>
      <c r="AJ94" s="54"/>
      <c r="AK94" s="54"/>
      <c r="AL94" s="56"/>
      <c r="AM94" s="54"/>
      <c r="AN94" s="54"/>
      <c r="AO94" s="54"/>
      <c r="AP94" s="54"/>
      <c r="AQ94" s="54"/>
      <c r="AR94" s="56"/>
      <c r="AS94" s="54"/>
      <c r="AT94" s="54"/>
      <c r="AU94" s="54"/>
      <c r="AV94" s="54"/>
      <c r="AW94" s="54"/>
      <c r="AX94" s="54"/>
      <c r="AY94" s="56"/>
      <c r="AZ94" s="54"/>
      <c r="BA94" s="54"/>
      <c r="BB94" s="54"/>
      <c r="BC94" s="100"/>
      <c r="BD94" s="8"/>
      <c r="BE94" s="8"/>
      <c r="BF94" s="28" t="s">
        <v>277</v>
      </c>
      <c r="BG94" s="28" t="s">
        <v>277</v>
      </c>
      <c r="BH94" s="28" t="s">
        <v>277</v>
      </c>
      <c r="BI94" s="28" t="s">
        <v>277</v>
      </c>
      <c r="BJ94" s="28" t="s">
        <v>277</v>
      </c>
      <c r="BK94" s="28" t="s">
        <v>277</v>
      </c>
      <c r="BL94" s="28" t="s">
        <v>277</v>
      </c>
      <c r="BM94" s="28" t="s">
        <v>277</v>
      </c>
      <c r="BN94" s="28" t="s">
        <v>277</v>
      </c>
      <c r="BO94" s="28" t="s">
        <v>277</v>
      </c>
      <c r="BP94" s="8"/>
      <c r="BQ94" s="20" t="str">
        <f>IF(FV94=FALSE,B94,"")</f>
        <v/>
      </c>
      <c r="BR94" s="20" t="str">
        <f>IF(FV94=FALSE,C94,"")</f>
        <v/>
      </c>
      <c r="BS94" s="20" t="str">
        <f>BR96</f>
        <v/>
      </c>
      <c r="BT94" s="22" t="str">
        <f t="shared" si="444"/>
        <v/>
      </c>
      <c r="BU94" s="20" t="str">
        <f>IF(FV94=FALSE,E94,"")</f>
        <v/>
      </c>
      <c r="BV94" s="20" t="str">
        <f>IF(FV94=FALSE,G94,"")</f>
        <v/>
      </c>
      <c r="BW94" s="20" t="str">
        <f>IF(FV94=FALSE,F94,"")</f>
        <v/>
      </c>
      <c r="BX94" s="22" t="str">
        <f>IF(FV94=FALSE,J94,"")</f>
        <v/>
      </c>
      <c r="BY94" s="20" t="str">
        <f>IF(FV94=FALSE,K94,"")</f>
        <v/>
      </c>
      <c r="BZ94" s="20" t="str">
        <f>IF(FV94=FALSE,L94,"")</f>
        <v/>
      </c>
      <c r="CA94" s="18"/>
      <c r="CB94" s="3" t="str">
        <f>IF(ET94=1, EQ94,"")</f>
        <v/>
      </c>
      <c r="CC94" s="3" t="str">
        <f>IF(ET94=1, ER94,"")</f>
        <v/>
      </c>
      <c r="CD94" s="3" t="str">
        <f>IF(ET94=1, ES94,"")</f>
        <v/>
      </c>
      <c r="CE94" s="3" t="str">
        <f>CB96</f>
        <v/>
      </c>
      <c r="CF94" s="3" t="str">
        <f>CC96</f>
        <v/>
      </c>
      <c r="CG94" s="3" t="str">
        <f>CD96</f>
        <v/>
      </c>
      <c r="CH94" s="3" t="str">
        <f>IF(ET94=1, GJ94, "")</f>
        <v/>
      </c>
      <c r="CI94" s="8"/>
      <c r="CJ94" s="3" t="str">
        <f>IF(ET94=2,V94,"")</f>
        <v/>
      </c>
      <c r="CK94" s="3" t="str">
        <f>IF(ET94=2,W94,"")</f>
        <v/>
      </c>
      <c r="CL94" s="3" t="str">
        <f>CJ96</f>
        <v/>
      </c>
      <c r="CM94" s="3" t="str">
        <f>CK96</f>
        <v/>
      </c>
      <c r="CN94" s="8"/>
      <c r="CO94" s="3" t="str">
        <f>IF(ET94=3,AG94,"")</f>
        <v/>
      </c>
      <c r="CP94" s="3" t="str">
        <f>IF(ET94=3,AH94,"")</f>
        <v/>
      </c>
      <c r="CQ94" s="3" t="str">
        <f>CO96</f>
        <v/>
      </c>
      <c r="CR94" s="3" t="str">
        <f>CP96</f>
        <v/>
      </c>
      <c r="CS94" s="8"/>
      <c r="CT94" s="3" t="str">
        <f>IF(ET94=4,AJ94,"")</f>
        <v/>
      </c>
      <c r="CU94" s="3" t="str">
        <f>IF(ET94=4,AK94,"")</f>
        <v/>
      </c>
      <c r="CV94" s="3" t="str">
        <f>CT96</f>
        <v/>
      </c>
      <c r="CW94" s="3" t="str">
        <f>CU96</f>
        <v/>
      </c>
      <c r="CX94" s="8"/>
      <c r="CY94" s="3" t="str">
        <f>IF(ET94=5,AM94,"")</f>
        <v/>
      </c>
      <c r="CZ94" s="3" t="str">
        <f>IF(ET94=5,AN94,"")</f>
        <v/>
      </c>
      <c r="DA94" s="3" t="str">
        <f>IF(ET94=5,AO94,"")</f>
        <v/>
      </c>
      <c r="DB94" s="3" t="str">
        <f>CY96</f>
        <v/>
      </c>
      <c r="DC94" s="3" t="str">
        <f>CZ96</f>
        <v/>
      </c>
      <c r="DD94" s="3" t="str">
        <f>DA96</f>
        <v/>
      </c>
      <c r="DE94" s="3" t="str">
        <f>IF(ET94=5,AP94,"")</f>
        <v/>
      </c>
      <c r="DF94" s="3" t="str">
        <f>IF(ET94=5,AQ94,"")</f>
        <v/>
      </c>
      <c r="DG94" s="3" t="str">
        <f>IF(ET94=5,GK94,"")</f>
        <v/>
      </c>
      <c r="DH94" s="8"/>
      <c r="DI94" s="3" t="str">
        <f>IF(ET94=6,AS94,"")</f>
        <v/>
      </c>
      <c r="DJ94" s="3" t="str">
        <f>IF(ET94=6,AT94,"")</f>
        <v/>
      </c>
      <c r="DK94" s="3" t="str">
        <f>IF(ET94=6,AU94,"")</f>
        <v/>
      </c>
      <c r="DL94" s="3" t="str">
        <f>IF(ET94=6,AV94,"")</f>
        <v/>
      </c>
      <c r="DM94" s="3" t="str">
        <f>DI96</f>
        <v/>
      </c>
      <c r="DN94" s="3" t="str">
        <f>DJ96</f>
        <v/>
      </c>
      <c r="DO94" s="3" t="str">
        <f>DK96</f>
        <v/>
      </c>
      <c r="DP94" s="3" t="str">
        <f>DL96</f>
        <v/>
      </c>
      <c r="DQ94" s="3" t="str">
        <f>IF(ET94=6,AW94,"")</f>
        <v/>
      </c>
      <c r="DR94" s="3" t="str">
        <f>IF(ET94=6,AX94,"")</f>
        <v/>
      </c>
      <c r="DS94" s="3" t="str">
        <f>IF(ET94=6,GL94, "")</f>
        <v/>
      </c>
      <c r="DT94" s="8"/>
      <c r="DU94" s="3" t="str">
        <f>IF(ET94=7,AZ94,"")</f>
        <v/>
      </c>
      <c r="DV94" s="3" t="str">
        <f>IF(ET94=7,BA94,"")</f>
        <v/>
      </c>
      <c r="DW94" s="3" t="str">
        <f>IF(ET94=7,BB94,"")</f>
        <v/>
      </c>
      <c r="DX94" s="3" t="str">
        <f>IF(ET94=7,BC94,"")</f>
        <v/>
      </c>
      <c r="DY94" s="3" t="str">
        <f>DU96</f>
        <v/>
      </c>
      <c r="DZ94" s="3" t="str">
        <f>DV96</f>
        <v/>
      </c>
      <c r="EA94" s="3" t="str">
        <f>DW96</f>
        <v/>
      </c>
      <c r="EB94" s="3" t="str">
        <f>DX96</f>
        <v/>
      </c>
      <c r="EC94" s="3" t="str">
        <f>IF(ET94=7, GM94, "")</f>
        <v/>
      </c>
      <c r="ED94" s="8"/>
      <c r="EE94" s="28" t="s">
        <v>277</v>
      </c>
      <c r="EF94" s="28" t="s">
        <v>277</v>
      </c>
      <c r="EG94" s="28" t="s">
        <v>277</v>
      </c>
      <c r="EH94" s="28" t="s">
        <v>277</v>
      </c>
      <c r="EI94" s="28" t="s">
        <v>277</v>
      </c>
      <c r="EJ94" s="28" t="s">
        <v>277</v>
      </c>
      <c r="EK94" s="28" t="s">
        <v>277</v>
      </c>
      <c r="EL94" s="28" t="s">
        <v>277</v>
      </c>
      <c r="EM94" s="28" t="s">
        <v>277</v>
      </c>
      <c r="EN94" s="28" t="s">
        <v>277</v>
      </c>
      <c r="EO94" s="8"/>
      <c r="EP94" s="9"/>
      <c r="EQ94" s="16" t="str">
        <f>IF(FD94&gt;0, (N94+Y94+R94+AC94), "")</f>
        <v/>
      </c>
      <c r="ER94" s="26" t="str">
        <f>IF(FD94&gt;0,FE94,"")</f>
        <v/>
      </c>
      <c r="ES94" s="16" t="str">
        <f>IF(FD94&gt;0, (P94+AA94+T94+AE94), "")</f>
        <v/>
      </c>
      <c r="ET94" s="16">
        <f>FO94+FP94+FQ94+FR94+FS94+FT94+FU94</f>
        <v>0</v>
      </c>
      <c r="EU94" s="13"/>
      <c r="EV94" s="12" t="b">
        <f t="shared" ref="EV94:EV103" si="604">ISBLANK(N94)</f>
        <v>1</v>
      </c>
      <c r="EW94" s="3" t="b">
        <f t="shared" ref="EW94:EW103" si="605">ISBLANK(R94)</f>
        <v>1</v>
      </c>
      <c r="EX94" s="3" t="b">
        <f t="shared" ref="EX94:EX103" si="606">ISBLANK(Y94)</f>
        <v>1</v>
      </c>
      <c r="EY94" s="3" t="b">
        <f t="shared" ref="EY94:EY103" si="607">ISBLANK(AC94)</f>
        <v>1</v>
      </c>
      <c r="EZ94" s="3">
        <f>IF(EV94=FALSE, 1, 0)</f>
        <v>0</v>
      </c>
      <c r="FA94" s="3">
        <f>IF(EW94=FALSE, 2, 0)</f>
        <v>0</v>
      </c>
      <c r="FB94" s="3">
        <f>IF(EX94=FALSE, 1, 0)</f>
        <v>0</v>
      </c>
      <c r="FC94" s="3">
        <f>IF(EY94=FALSE, 2, 0)</f>
        <v>0</v>
      </c>
      <c r="FD94" s="3">
        <f>SUM(EZ94:FC94)</f>
        <v>0</v>
      </c>
      <c r="FE94" s="3" t="e">
        <f>FF94+FH94</f>
        <v>#VALUE!</v>
      </c>
      <c r="FF94" s="3">
        <f t="shared" ref="FF94:FF103" si="608">O94+Z94</f>
        <v>0</v>
      </c>
      <c r="FG94" s="3">
        <f t="shared" ref="FG94:FG103" si="609">S94+AD94</f>
        <v>0</v>
      </c>
      <c r="FH94" s="3" t="e">
        <f t="shared" si="344"/>
        <v>#VALUE!</v>
      </c>
      <c r="FI94" s="3" t="b">
        <f t="shared" ref="FI94:FI103" si="610">ISBLANK(V94)</f>
        <v>1</v>
      </c>
      <c r="FJ94" s="3" t="b">
        <f t="shared" ref="FJ94:FJ103" si="611">ISBLANK(AG94)</f>
        <v>1</v>
      </c>
      <c r="FK94" s="3" t="b">
        <f t="shared" ref="FK94:FK103" si="612">ISBLANK(AJ94)</f>
        <v>1</v>
      </c>
      <c r="FL94" s="3" t="b">
        <f t="shared" ref="FL94:FL103" si="613">ISBLANK(AM94)</f>
        <v>1</v>
      </c>
      <c r="FM94" s="3" t="b">
        <f t="shared" ref="FM94:FM103" si="614">ISBLANK(AS94)</f>
        <v>1</v>
      </c>
      <c r="FN94" s="3" t="b">
        <f t="shared" ref="FN94:FN103" si="615">ISBLANK(AZ94)</f>
        <v>1</v>
      </c>
      <c r="FO94" s="3">
        <f>IF(FD94&gt;0, 1, 0)</f>
        <v>0</v>
      </c>
      <c r="FP94" s="3">
        <f>IF(FI94=FALSE, 2, 0)</f>
        <v>0</v>
      </c>
      <c r="FQ94" s="3">
        <f>IF(FJ94=FALSE, 3, 0)</f>
        <v>0</v>
      </c>
      <c r="FR94" s="3">
        <f>IF(FK94=FALSE, 4, 0)</f>
        <v>0</v>
      </c>
      <c r="FS94" s="3">
        <f>IF(FL94=FALSE, 5, 0)</f>
        <v>0</v>
      </c>
      <c r="FT94" s="3">
        <f>IF(FM94=FALSE, 6, 0)</f>
        <v>0</v>
      </c>
      <c r="FU94" s="3">
        <f>IF(FN94=FALSE, 7, 0)</f>
        <v>0</v>
      </c>
      <c r="FV94" s="21" t="b">
        <f t="shared" si="443"/>
        <v>1</v>
      </c>
      <c r="FW94" s="24">
        <f t="shared" ref="FW94:FW103" si="616">IF(J94="Higher (more points/events)", 0, 1)</f>
        <v>1</v>
      </c>
      <c r="FX94" s="24">
        <f t="shared" si="573"/>
        <v>0</v>
      </c>
      <c r="FY94" s="29" t="e">
        <f t="shared" si="574"/>
        <v>#VALUE!</v>
      </c>
      <c r="FZ94" s="24" t="e">
        <f t="shared" si="575"/>
        <v>#VALUE!</v>
      </c>
      <c r="GA94" s="24" t="e">
        <f t="shared" si="576"/>
        <v>#VALUE!</v>
      </c>
      <c r="GB94" s="24">
        <f>IF(FX94&lt;0, 0,1)</f>
        <v>1</v>
      </c>
      <c r="GC94" s="24" t="e">
        <f>IF(FY94&lt;0, 0,1)</f>
        <v>#VALUE!</v>
      </c>
      <c r="GD94" s="24" t="e">
        <f>IF(FZ94&lt;0, 0,1)</f>
        <v>#VALUE!</v>
      </c>
      <c r="GE94" s="24" t="e">
        <f>IF(GA94&lt;0, 0,1)</f>
        <v>#VALUE!</v>
      </c>
      <c r="GF94" s="24">
        <f>IF(ET94=1, GB94,0)</f>
        <v>0</v>
      </c>
      <c r="GG94" s="24">
        <f>IF(ET94=5,GC94,0)</f>
        <v>0</v>
      </c>
      <c r="GH94" s="24">
        <f>IF(ET94=6,GD94,0)</f>
        <v>0</v>
      </c>
      <c r="GI94" s="24">
        <f>IF(ET94=7,GE94,0)</f>
        <v>0</v>
      </c>
      <c r="GJ94" s="24">
        <f>IF((FW94=GF94), 3,2)</f>
        <v>2</v>
      </c>
      <c r="GK94" s="24">
        <f>IF((FW94=GG94), 3,2)</f>
        <v>2</v>
      </c>
      <c r="GL94" s="24">
        <f>IF((FW94=GH94), 3,2)</f>
        <v>2</v>
      </c>
      <c r="GM94" s="31">
        <f>IF((FW94=GI94), 3,2)</f>
        <v>2</v>
      </c>
      <c r="GN94" s="13"/>
      <c r="GO94" s="12"/>
    </row>
    <row r="95" spans="1:197" s="3" customFormat="1">
      <c r="A95" s="54"/>
      <c r="B95" s="54"/>
      <c r="C95" s="54"/>
      <c r="D95" s="54"/>
      <c r="E95" s="54"/>
      <c r="F95" s="54"/>
      <c r="G95" s="54"/>
      <c r="H95" s="54"/>
      <c r="I95" s="54"/>
      <c r="J95" s="54"/>
      <c r="K95" s="54"/>
      <c r="L95" s="54"/>
      <c r="M95" s="56"/>
      <c r="N95" s="54"/>
      <c r="O95" s="54"/>
      <c r="P95" s="54"/>
      <c r="Q95" s="56"/>
      <c r="R95" s="54"/>
      <c r="S95" s="54"/>
      <c r="T95" s="54"/>
      <c r="U95" s="56"/>
      <c r="V95" s="54"/>
      <c r="W95" s="54"/>
      <c r="X95" s="56"/>
      <c r="Y95" s="54"/>
      <c r="Z95" s="54"/>
      <c r="AA95" s="54"/>
      <c r="AB95" s="56"/>
      <c r="AC95" s="54"/>
      <c r="AD95" s="54"/>
      <c r="AE95" s="54"/>
      <c r="AF95" s="56"/>
      <c r="AG95" s="54"/>
      <c r="AH95" s="54"/>
      <c r="AI95" s="56"/>
      <c r="AJ95" s="54"/>
      <c r="AK95" s="54"/>
      <c r="AL95" s="56"/>
      <c r="AM95" s="54"/>
      <c r="AN95" s="54"/>
      <c r="AO95" s="54"/>
      <c r="AP95" s="54"/>
      <c r="AQ95" s="54"/>
      <c r="AR95" s="56"/>
      <c r="AS95" s="54"/>
      <c r="AT95" s="54"/>
      <c r="AU95" s="54"/>
      <c r="AV95" s="54"/>
      <c r="AW95" s="54"/>
      <c r="AX95" s="54"/>
      <c r="AY95" s="56"/>
      <c r="AZ95" s="54"/>
      <c r="BA95" s="54"/>
      <c r="BB95" s="54"/>
      <c r="BC95" s="100"/>
      <c r="BD95" s="8"/>
      <c r="BE95" s="8"/>
      <c r="BF95" s="28" t="s">
        <v>277</v>
      </c>
      <c r="BG95" s="28" t="s">
        <v>277</v>
      </c>
      <c r="BH95" s="28" t="s">
        <v>277</v>
      </c>
      <c r="BI95" s="28" t="s">
        <v>277</v>
      </c>
      <c r="BJ95" s="28" t="s">
        <v>277</v>
      </c>
      <c r="BK95" s="28" t="s">
        <v>277</v>
      </c>
      <c r="BL95" s="28" t="s">
        <v>277</v>
      </c>
      <c r="BM95" s="28" t="s">
        <v>277</v>
      </c>
      <c r="BN95" s="28" t="s">
        <v>277</v>
      </c>
      <c r="BO95" s="28" t="s">
        <v>277</v>
      </c>
      <c r="BP95" s="8"/>
      <c r="BQ95" s="20" t="str">
        <f>IF(FV95=FALSE,B95,"")</f>
        <v/>
      </c>
      <c r="BR95" s="20" t="str">
        <f>BR94</f>
        <v/>
      </c>
      <c r="BS95" s="20" t="str">
        <f>IF(FV94=FALSE,C96,"")</f>
        <v/>
      </c>
      <c r="BT95" s="22" t="str">
        <f t="shared" si="444"/>
        <v/>
      </c>
      <c r="BU95" s="20" t="str">
        <f>IF(FV95=FALSE,E95,"")</f>
        <v/>
      </c>
      <c r="BV95" s="20" t="str">
        <f>IF(FV95=FALSE,G95,"")</f>
        <v/>
      </c>
      <c r="BW95" s="20" t="str">
        <f>IF(FV95=FALSE,F95,"")</f>
        <v/>
      </c>
      <c r="BX95" s="22" t="str">
        <f>IF(FV95=FALSE,J95,"")</f>
        <v/>
      </c>
      <c r="BY95" s="20" t="str">
        <f>IF(FV95=FALSE,K95,"")</f>
        <v/>
      </c>
      <c r="BZ95" s="20" t="str">
        <f>IF(FV95=FALSE,L95,"")</f>
        <v/>
      </c>
      <c r="CA95" s="18"/>
      <c r="CB95" s="3" t="str">
        <f>CB94</f>
        <v/>
      </c>
      <c r="CC95" s="3" t="str">
        <f>CC94</f>
        <v/>
      </c>
      <c r="CD95" s="3" t="str">
        <f>CD94</f>
        <v/>
      </c>
      <c r="CE95" s="3" t="str">
        <f>IF(ET95=1,EQ96,"")</f>
        <v/>
      </c>
      <c r="CF95" s="3" t="str">
        <f>IF(ET95=1,ER96,"")</f>
        <v/>
      </c>
      <c r="CG95" s="3" t="str">
        <f>IF(ET95=1,ES96,"")</f>
        <v/>
      </c>
      <c r="CH95" s="3" t="str">
        <f t="shared" ref="CH95:CH103" si="617">IF(ET95=1, GJ95, "")</f>
        <v/>
      </c>
      <c r="CI95" s="8"/>
      <c r="CJ95" s="3" t="str">
        <f>CJ94</f>
        <v/>
      </c>
      <c r="CK95" s="3" t="str">
        <f>CK94</f>
        <v/>
      </c>
      <c r="CL95" s="3" t="str">
        <f>IF(ET96=2,V96,"")</f>
        <v/>
      </c>
      <c r="CM95" s="3" t="str">
        <f>IF(ET96=2,W96,"")</f>
        <v/>
      </c>
      <c r="CN95" s="8"/>
      <c r="CO95" s="3" t="str">
        <f>CO94</f>
        <v/>
      </c>
      <c r="CP95" s="3" t="str">
        <f>CP94</f>
        <v/>
      </c>
      <c r="CQ95" s="3" t="str">
        <f>IF(ET95=3,AG96,"")</f>
        <v/>
      </c>
      <c r="CR95" s="3" t="str">
        <f>IF(ET95=3,AH96,"")</f>
        <v/>
      </c>
      <c r="CS95" s="8"/>
      <c r="CT95" s="3" t="str">
        <f>CT94</f>
        <v/>
      </c>
      <c r="CU95" s="3" t="str">
        <f>CU94</f>
        <v/>
      </c>
      <c r="CV95" s="3" t="str">
        <f>IF(ET95=4,AJ96,"")</f>
        <v/>
      </c>
      <c r="CW95" s="3" t="str">
        <f>IF(ET95=4,AK96,"")</f>
        <v/>
      </c>
      <c r="CX95" s="8"/>
      <c r="CY95" s="3" t="str">
        <f>CY94</f>
        <v/>
      </c>
      <c r="CZ95" s="3" t="str">
        <f>CZ94</f>
        <v/>
      </c>
      <c r="DA95" s="3" t="str">
        <f>DA94</f>
        <v/>
      </c>
      <c r="DB95" s="3" t="str">
        <f>IF(ET95=5,AM96,"")</f>
        <v/>
      </c>
      <c r="DC95" s="3" t="str">
        <f>IF(ET95=5,AN96,"")</f>
        <v/>
      </c>
      <c r="DD95" s="3" t="str">
        <f>IF(ET95=5,AO96,"")</f>
        <v/>
      </c>
      <c r="DE95" s="3" t="str">
        <f>DE94</f>
        <v/>
      </c>
      <c r="DF95" s="3" t="str">
        <f>DF94</f>
        <v/>
      </c>
      <c r="DG95" s="3" t="str">
        <f t="shared" ref="DG95:DG103" si="618">IF(ET95=5,GK95,"")</f>
        <v/>
      </c>
      <c r="DH95" s="8"/>
      <c r="DI95" s="3" t="str">
        <f>DI94</f>
        <v/>
      </c>
      <c r="DJ95" s="3" t="str">
        <f>DJ94</f>
        <v/>
      </c>
      <c r="DK95" s="3" t="str">
        <f>DK94</f>
        <v/>
      </c>
      <c r="DL95" s="3" t="str">
        <f>DL94</f>
        <v/>
      </c>
      <c r="DM95" s="3" t="str">
        <f>IF(ET94=6,AS96,"")</f>
        <v/>
      </c>
      <c r="DN95" s="3" t="str">
        <f>IF(ET94=6,AT96,"")</f>
        <v/>
      </c>
      <c r="DO95" s="3" t="str">
        <f>IF(ET94=6,AU96,"")</f>
        <v/>
      </c>
      <c r="DP95" s="3" t="str">
        <f>IF(ET94=6,AV96,"")</f>
        <v/>
      </c>
      <c r="DQ95" s="3" t="str">
        <f>DQ94</f>
        <v/>
      </c>
      <c r="DR95" s="3" t="str">
        <f>DR94</f>
        <v/>
      </c>
      <c r="DS95" s="3" t="str">
        <f t="shared" ref="DS95:DS103" si="619">IF(ET95=6,GL95, "")</f>
        <v/>
      </c>
      <c r="DT95" s="8"/>
      <c r="DU95" s="3" t="str">
        <f>DU94</f>
        <v/>
      </c>
      <c r="DV95" s="3" t="str">
        <f>DV94</f>
        <v/>
      </c>
      <c r="DW95" s="3" t="str">
        <f>DW94</f>
        <v/>
      </c>
      <c r="DX95" s="3" t="str">
        <f>DX94</f>
        <v/>
      </c>
      <c r="DY95" s="3" t="str">
        <f>IF(ET94=7,AZ96,"")</f>
        <v/>
      </c>
      <c r="DZ95" s="3" t="str">
        <f>IF(ET94=7,BA96,"")</f>
        <v/>
      </c>
      <c r="EA95" s="3" t="str">
        <f>IF(ET94=7,BB96,"")</f>
        <v/>
      </c>
      <c r="EB95" s="3" t="str">
        <f>IF(ET94=7,BC96,"")</f>
        <v/>
      </c>
      <c r="EC95" s="3" t="str">
        <f t="shared" ref="EC95:EC103" si="620">IF(ET95=7, GM95, "")</f>
        <v/>
      </c>
      <c r="ED95" s="8"/>
      <c r="EE95" s="28" t="s">
        <v>277</v>
      </c>
      <c r="EF95" s="28" t="s">
        <v>277</v>
      </c>
      <c r="EG95" s="28" t="s">
        <v>277</v>
      </c>
      <c r="EH95" s="28" t="s">
        <v>277</v>
      </c>
      <c r="EI95" s="28" t="s">
        <v>277</v>
      </c>
      <c r="EJ95" s="28" t="s">
        <v>277</v>
      </c>
      <c r="EK95" s="28" t="s">
        <v>277</v>
      </c>
      <c r="EL95" s="28" t="s">
        <v>277</v>
      </c>
      <c r="EM95" s="28" t="s">
        <v>277</v>
      </c>
      <c r="EN95" s="28" t="s">
        <v>277</v>
      </c>
      <c r="EO95" s="8"/>
      <c r="EP95" s="9"/>
      <c r="EQ95" s="16" t="str">
        <f>IF(FD95&gt;0, (N95+Y95+R95+AC95), "")</f>
        <v/>
      </c>
      <c r="ER95" s="26" t="str">
        <f>IF(FD95&gt;0,FE95,"")</f>
        <v/>
      </c>
      <c r="ES95" s="16" t="str">
        <f>IF(FD95&gt;0, (P95+AA95+T95+AE95), "")</f>
        <v/>
      </c>
      <c r="ET95" s="16">
        <f>FO95+FP95+FQ95+FR95+FS95+FT95+FU95</f>
        <v>0</v>
      </c>
      <c r="EU95" s="13"/>
      <c r="EV95" s="12" t="b">
        <f t="shared" si="604"/>
        <v>1</v>
      </c>
      <c r="EW95" s="3" t="b">
        <f t="shared" si="605"/>
        <v>1</v>
      </c>
      <c r="EX95" s="3" t="b">
        <f t="shared" si="606"/>
        <v>1</v>
      </c>
      <c r="EY95" s="3" t="b">
        <f t="shared" si="607"/>
        <v>1</v>
      </c>
      <c r="EZ95" s="3">
        <f t="shared" ref="EZ95:EZ103" si="621">IF(EV95=FALSE, 1, 0)</f>
        <v>0</v>
      </c>
      <c r="FA95" s="3">
        <f t="shared" ref="FA95:FA103" si="622">IF(EW95=FALSE, 2, 0)</f>
        <v>0</v>
      </c>
      <c r="FB95" s="3">
        <f t="shared" ref="FB95:FB103" si="623">IF(EX95=FALSE, 1, 0)</f>
        <v>0</v>
      </c>
      <c r="FC95" s="3">
        <f t="shared" ref="FC95:FC103" si="624">IF(EY95=FALSE, 2, 0)</f>
        <v>0</v>
      </c>
      <c r="FD95" s="3">
        <f t="shared" ref="FD95:FD103" si="625">SUM(EZ95:FC95)</f>
        <v>0</v>
      </c>
      <c r="FE95" s="3" t="e">
        <f t="shared" ref="FE95:FE103" si="626">FF95+FH95</f>
        <v>#VALUE!</v>
      </c>
      <c r="FF95" s="3">
        <f t="shared" si="608"/>
        <v>0</v>
      </c>
      <c r="FG95" s="3">
        <f t="shared" si="609"/>
        <v>0</v>
      </c>
      <c r="FH95" s="3" t="e">
        <f t="shared" si="344"/>
        <v>#VALUE!</v>
      </c>
      <c r="FI95" s="3" t="b">
        <f t="shared" si="610"/>
        <v>1</v>
      </c>
      <c r="FJ95" s="3" t="b">
        <f t="shared" si="611"/>
        <v>1</v>
      </c>
      <c r="FK95" s="3" t="b">
        <f t="shared" si="612"/>
        <v>1</v>
      </c>
      <c r="FL95" s="3" t="b">
        <f t="shared" si="613"/>
        <v>1</v>
      </c>
      <c r="FM95" s="3" t="b">
        <f t="shared" si="614"/>
        <v>1</v>
      </c>
      <c r="FN95" s="3" t="b">
        <f t="shared" si="615"/>
        <v>1</v>
      </c>
      <c r="FO95" s="3">
        <f t="shared" ref="FO95:FO103" si="627">IF(FD95&gt;0, 1, 0)</f>
        <v>0</v>
      </c>
      <c r="FP95" s="3">
        <f t="shared" ref="FP95:FP103" si="628">IF(FI95=FALSE, 2, 0)</f>
        <v>0</v>
      </c>
      <c r="FQ95" s="3">
        <f t="shared" ref="FQ95:FQ103" si="629">IF(FJ95=FALSE, 3, 0)</f>
        <v>0</v>
      </c>
      <c r="FR95" s="3">
        <f t="shared" ref="FR95:FR103" si="630">IF(FK95=FALSE, 4, 0)</f>
        <v>0</v>
      </c>
      <c r="FS95" s="3">
        <f t="shared" ref="FS95:FS103" si="631">IF(FL95=FALSE, 5, 0)</f>
        <v>0</v>
      </c>
      <c r="FT95" s="3">
        <f t="shared" ref="FT95:FT103" si="632">IF(FM95=FALSE, 6, 0)</f>
        <v>0</v>
      </c>
      <c r="FU95" s="3">
        <f t="shared" ref="FU95:FU103" si="633">IF(FN95=FALSE, 7, 0)</f>
        <v>0</v>
      </c>
      <c r="FV95" s="21" t="b">
        <f t="shared" si="443"/>
        <v>1</v>
      </c>
      <c r="FW95" s="24">
        <f t="shared" si="616"/>
        <v>1</v>
      </c>
      <c r="FX95" s="24">
        <f t="shared" si="573"/>
        <v>0</v>
      </c>
      <c r="FY95" s="29" t="e">
        <f t="shared" si="574"/>
        <v>#VALUE!</v>
      </c>
      <c r="FZ95" s="24" t="e">
        <f t="shared" si="575"/>
        <v>#VALUE!</v>
      </c>
      <c r="GA95" s="24" t="e">
        <f t="shared" si="576"/>
        <v>#VALUE!</v>
      </c>
      <c r="GB95" s="24">
        <f t="shared" ref="GB95:GB103" si="634">IF(FX95&lt;0, 0,1)</f>
        <v>1</v>
      </c>
      <c r="GC95" s="24" t="e">
        <f t="shared" ref="GC95:GC103" si="635">IF(FY95&lt;0, 0,1)</f>
        <v>#VALUE!</v>
      </c>
      <c r="GD95" s="24" t="e">
        <f t="shared" ref="GD95:GD103" si="636">IF(FZ95&lt;0, 0,1)</f>
        <v>#VALUE!</v>
      </c>
      <c r="GE95" s="24" t="e">
        <f t="shared" ref="GE95:GE103" si="637">IF(GA95&lt;0, 0,1)</f>
        <v>#VALUE!</v>
      </c>
      <c r="GF95" s="24">
        <f t="shared" ref="GF95:GF103" si="638">IF(ET95=1, GB95,0)</f>
        <v>0</v>
      </c>
      <c r="GG95" s="24">
        <f t="shared" ref="GG95:GG103" si="639">IF(ET95=5,GC95,0)</f>
        <v>0</v>
      </c>
      <c r="GH95" s="24">
        <f t="shared" ref="GH95:GH103" si="640">IF(ET95=6,GD95,0)</f>
        <v>0</v>
      </c>
      <c r="GI95" s="24">
        <f t="shared" ref="GI95:GI103" si="641">IF(ET95=7,GE95,0)</f>
        <v>0</v>
      </c>
      <c r="GJ95" s="24">
        <f t="shared" ref="GJ95:GJ103" si="642">IF((FW95=GF95), 3,2)</f>
        <v>2</v>
      </c>
      <c r="GK95" s="24">
        <f t="shared" ref="GK95:GK103" si="643">IF((FW95=GG95), 3,2)</f>
        <v>2</v>
      </c>
      <c r="GL95" s="24">
        <f t="shared" ref="GL95:GL103" si="644">IF((FW95=GH95), 3,2)</f>
        <v>2</v>
      </c>
      <c r="GM95" s="31">
        <f t="shared" ref="GM95:GM103" si="645">IF((FW95=GI95), 3,2)</f>
        <v>2</v>
      </c>
      <c r="GN95" s="13"/>
      <c r="GO95" s="12"/>
    </row>
    <row r="96" spans="1:197" s="3" customFormat="1">
      <c r="A96" s="54"/>
      <c r="B96" s="54"/>
      <c r="C96" s="54"/>
      <c r="D96" s="54"/>
      <c r="E96" s="54"/>
      <c r="F96" s="54"/>
      <c r="G96" s="54"/>
      <c r="H96" s="54"/>
      <c r="I96" s="54"/>
      <c r="J96" s="54"/>
      <c r="K96" s="54"/>
      <c r="L96" s="54"/>
      <c r="M96" s="56"/>
      <c r="N96" s="54"/>
      <c r="O96" s="54"/>
      <c r="P96" s="54"/>
      <c r="Q96" s="56"/>
      <c r="R96" s="54"/>
      <c r="S96" s="54"/>
      <c r="T96" s="54"/>
      <c r="U96" s="56"/>
      <c r="V96" s="54"/>
      <c r="W96" s="54"/>
      <c r="X96" s="56"/>
      <c r="Y96" s="54"/>
      <c r="Z96" s="54"/>
      <c r="AA96" s="54"/>
      <c r="AB96" s="56"/>
      <c r="AC96" s="54"/>
      <c r="AD96" s="54"/>
      <c r="AE96" s="54"/>
      <c r="AF96" s="56"/>
      <c r="AG96" s="54"/>
      <c r="AH96" s="54"/>
      <c r="AI96" s="56"/>
      <c r="AJ96" s="54"/>
      <c r="AK96" s="54"/>
      <c r="AL96" s="56"/>
      <c r="AM96" s="54"/>
      <c r="AN96" s="54"/>
      <c r="AO96" s="54"/>
      <c r="AP96" s="54"/>
      <c r="AQ96" s="54"/>
      <c r="AR96" s="56"/>
      <c r="AS96" s="54"/>
      <c r="AT96" s="54"/>
      <c r="AU96" s="54"/>
      <c r="AV96" s="54"/>
      <c r="AW96" s="54"/>
      <c r="AX96" s="54"/>
      <c r="AY96" s="56"/>
      <c r="AZ96" s="54"/>
      <c r="BA96" s="54"/>
      <c r="BB96" s="54"/>
      <c r="BC96" s="100"/>
      <c r="BD96" s="8"/>
      <c r="BE96" s="8"/>
      <c r="BF96" s="28" t="s">
        <v>277</v>
      </c>
      <c r="BG96" s="28" t="s">
        <v>277</v>
      </c>
      <c r="BH96" s="28" t="s">
        <v>277</v>
      </c>
      <c r="BI96" s="28" t="s">
        <v>277</v>
      </c>
      <c r="BJ96" s="28" t="s">
        <v>277</v>
      </c>
      <c r="BK96" s="28" t="s">
        <v>277</v>
      </c>
      <c r="BL96" s="28" t="s">
        <v>277</v>
      </c>
      <c r="BM96" s="28" t="s">
        <v>277</v>
      </c>
      <c r="BN96" s="28" t="s">
        <v>277</v>
      </c>
      <c r="BO96" s="28" t="s">
        <v>277</v>
      </c>
      <c r="BP96" s="8"/>
      <c r="BQ96" s="20" t="str">
        <f>IF(FV96=FALSE,B96,"")</f>
        <v/>
      </c>
      <c r="BR96" s="20" t="str">
        <f>IF(FV94=FALSE,C95,"")</f>
        <v/>
      </c>
      <c r="BS96" s="20" t="str">
        <f>BS95</f>
        <v/>
      </c>
      <c r="BT96" s="22" t="str">
        <f t="shared" si="444"/>
        <v/>
      </c>
      <c r="BU96" s="20" t="str">
        <f>IF(FV96=FALSE,E96,"")</f>
        <v/>
      </c>
      <c r="BV96" s="20" t="str">
        <f>IF(FV96=FALSE,G96,"")</f>
        <v/>
      </c>
      <c r="BW96" s="20" t="str">
        <f>IF(FV96=FALSE,F96,"")</f>
        <v/>
      </c>
      <c r="BX96" s="22" t="str">
        <f>IF(FV96=FALSE,J96,"")</f>
        <v/>
      </c>
      <c r="BY96" s="20" t="str">
        <f>IF(FV96=FALSE,K96,"")</f>
        <v/>
      </c>
      <c r="BZ96" s="20" t="str">
        <f>IF(FV96=FALSE,L96,"")</f>
        <v/>
      </c>
      <c r="CA96" s="18"/>
      <c r="CB96" s="3" t="str">
        <f>IF(ET94=1, EQ95,"")</f>
        <v/>
      </c>
      <c r="CC96" s="3" t="str">
        <f>IF(ET94=1, ER95,"")</f>
        <v/>
      </c>
      <c r="CD96" s="3" t="str">
        <f>IF(ET94=1, ES95,"")</f>
        <v/>
      </c>
      <c r="CE96" s="3" t="str">
        <f>CE95</f>
        <v/>
      </c>
      <c r="CF96" s="3" t="str">
        <f>CF95</f>
        <v/>
      </c>
      <c r="CG96" s="3" t="str">
        <f>CG95</f>
        <v/>
      </c>
      <c r="CH96" s="3" t="str">
        <f t="shared" si="617"/>
        <v/>
      </c>
      <c r="CI96" s="8"/>
      <c r="CJ96" s="3" t="str">
        <f>IF(ET96=2,V95,"")</f>
        <v/>
      </c>
      <c r="CK96" s="3" t="str">
        <f>IF(ET96=2,W95,"")</f>
        <v/>
      </c>
      <c r="CL96" s="3" t="str">
        <f>CL95</f>
        <v/>
      </c>
      <c r="CM96" s="3" t="str">
        <f>CM95</f>
        <v/>
      </c>
      <c r="CN96" s="8"/>
      <c r="CO96" s="3" t="str">
        <f>IF(ET96=3,AG95,"")</f>
        <v/>
      </c>
      <c r="CP96" s="3" t="str">
        <f>IF(ET96=3,AH95,"")</f>
        <v/>
      </c>
      <c r="CQ96" s="3" t="str">
        <f>CQ95</f>
        <v/>
      </c>
      <c r="CR96" s="3" t="str">
        <f>CR95</f>
        <v/>
      </c>
      <c r="CS96" s="8"/>
      <c r="CT96" s="3" t="str">
        <f>IF(ET96=4,AJ95,"")</f>
        <v/>
      </c>
      <c r="CU96" s="3" t="str">
        <f>IF(ET96=4,AK95,"")</f>
        <v/>
      </c>
      <c r="CV96" s="3" t="str">
        <f>CV95</f>
        <v/>
      </c>
      <c r="CW96" s="3" t="str">
        <f>CW95</f>
        <v/>
      </c>
      <c r="CX96" s="8"/>
      <c r="CY96" s="3" t="str">
        <f>IF(ET96=5,AM95,"")</f>
        <v/>
      </c>
      <c r="CZ96" s="3" t="str">
        <f>IF(ET96=5,AN95,"")</f>
        <v/>
      </c>
      <c r="DA96" s="3" t="str">
        <f>IF(ET96=5,AO95,"")</f>
        <v/>
      </c>
      <c r="DB96" s="3" t="str">
        <f>DB95</f>
        <v/>
      </c>
      <c r="DC96" s="3" t="str">
        <f>DC95</f>
        <v/>
      </c>
      <c r="DD96" s="3" t="str">
        <f>DD95</f>
        <v/>
      </c>
      <c r="DE96" s="3" t="str">
        <f>DE95</f>
        <v/>
      </c>
      <c r="DF96" s="3" t="str">
        <f>DF95</f>
        <v/>
      </c>
      <c r="DG96" s="3" t="str">
        <f t="shared" si="618"/>
        <v/>
      </c>
      <c r="DH96" s="8"/>
      <c r="DI96" s="3" t="str">
        <f>IF(ET94=6,AS95,"")</f>
        <v/>
      </c>
      <c r="DJ96" s="3" t="str">
        <f>IF(ET94=6,AT95,"")</f>
        <v/>
      </c>
      <c r="DK96" s="3" t="str">
        <f>IF(ET94=6,AU95,"")</f>
        <v/>
      </c>
      <c r="DL96" s="3" t="str">
        <f>IF(ET94=6,AV95,"")</f>
        <v/>
      </c>
      <c r="DM96" s="3" t="str">
        <f>DM95</f>
        <v/>
      </c>
      <c r="DN96" s="3" t="str">
        <f>DN95</f>
        <v/>
      </c>
      <c r="DO96" s="3" t="str">
        <f>DO95</f>
        <v/>
      </c>
      <c r="DP96" s="3" t="str">
        <f>DP95</f>
        <v/>
      </c>
      <c r="DQ96" s="3" t="str">
        <f>DQ95</f>
        <v/>
      </c>
      <c r="DR96" s="3" t="str">
        <f>DR95</f>
        <v/>
      </c>
      <c r="DS96" s="3" t="str">
        <f t="shared" si="619"/>
        <v/>
      </c>
      <c r="DT96" s="8"/>
      <c r="DU96" s="3" t="str">
        <f>IF(ET94=7,AZ95,"")</f>
        <v/>
      </c>
      <c r="DV96" s="3" t="str">
        <f>IF(ET94=7,BA95,"")</f>
        <v/>
      </c>
      <c r="DW96" s="3" t="str">
        <f>IF(ET94=7,BB95,"")</f>
        <v/>
      </c>
      <c r="DX96" s="3" t="str">
        <f>IF(ET94=7,BC95,"")</f>
        <v/>
      </c>
      <c r="DY96" s="3" t="str">
        <f>DY95</f>
        <v/>
      </c>
      <c r="DZ96" s="3" t="str">
        <f>DZ95</f>
        <v/>
      </c>
      <c r="EA96" s="3" t="str">
        <f>EA95</f>
        <v/>
      </c>
      <c r="EB96" s="3" t="str">
        <f>EB95</f>
        <v/>
      </c>
      <c r="EC96" s="3" t="str">
        <f t="shared" si="620"/>
        <v/>
      </c>
      <c r="ED96" s="8"/>
      <c r="EE96" s="28" t="s">
        <v>277</v>
      </c>
      <c r="EF96" s="28" t="s">
        <v>277</v>
      </c>
      <c r="EG96" s="28" t="s">
        <v>277</v>
      </c>
      <c r="EH96" s="28" t="s">
        <v>277</v>
      </c>
      <c r="EI96" s="28" t="s">
        <v>277</v>
      </c>
      <c r="EJ96" s="28" t="s">
        <v>277</v>
      </c>
      <c r="EK96" s="28" t="s">
        <v>277</v>
      </c>
      <c r="EL96" s="28" t="s">
        <v>277</v>
      </c>
      <c r="EM96" s="28" t="s">
        <v>277</v>
      </c>
      <c r="EN96" s="28" t="s">
        <v>277</v>
      </c>
      <c r="EO96" s="8"/>
      <c r="EP96" s="9"/>
      <c r="EQ96" s="16" t="str">
        <f>IF(FD96&gt;0, (N96+Y96+R96+AC96), "")</f>
        <v/>
      </c>
      <c r="ER96" s="26" t="str">
        <f>IF(FD96&gt;0,FE96,"")</f>
        <v/>
      </c>
      <c r="ES96" s="16" t="str">
        <f>IF(FD96&gt;0, (P96+AA96+T96+AE96), "")</f>
        <v/>
      </c>
      <c r="ET96" s="16">
        <f>FO96+FP96+FQ96+FR96+FS96+FT96+FU96</f>
        <v>0</v>
      </c>
      <c r="EU96" s="13"/>
      <c r="EV96" s="12" t="b">
        <f t="shared" si="604"/>
        <v>1</v>
      </c>
      <c r="EW96" s="3" t="b">
        <f t="shared" si="605"/>
        <v>1</v>
      </c>
      <c r="EX96" s="3" t="b">
        <f t="shared" si="606"/>
        <v>1</v>
      </c>
      <c r="EY96" s="3" t="b">
        <f t="shared" si="607"/>
        <v>1</v>
      </c>
      <c r="EZ96" s="3">
        <f t="shared" si="621"/>
        <v>0</v>
      </c>
      <c r="FA96" s="3">
        <f t="shared" si="622"/>
        <v>0</v>
      </c>
      <c r="FB96" s="3">
        <f t="shared" si="623"/>
        <v>0</v>
      </c>
      <c r="FC96" s="3">
        <f t="shared" si="624"/>
        <v>0</v>
      </c>
      <c r="FD96" s="3">
        <f t="shared" si="625"/>
        <v>0</v>
      </c>
      <c r="FE96" s="3" t="e">
        <f t="shared" si="626"/>
        <v>#VALUE!</v>
      </c>
      <c r="FF96" s="3">
        <f t="shared" si="608"/>
        <v>0</v>
      </c>
      <c r="FG96" s="3">
        <f t="shared" si="609"/>
        <v>0</v>
      </c>
      <c r="FH96" s="3" t="e">
        <f t="shared" si="344"/>
        <v>#VALUE!</v>
      </c>
      <c r="FI96" s="3" t="b">
        <f t="shared" si="610"/>
        <v>1</v>
      </c>
      <c r="FJ96" s="3" t="b">
        <f t="shared" si="611"/>
        <v>1</v>
      </c>
      <c r="FK96" s="3" t="b">
        <f t="shared" si="612"/>
        <v>1</v>
      </c>
      <c r="FL96" s="3" t="b">
        <f t="shared" si="613"/>
        <v>1</v>
      </c>
      <c r="FM96" s="3" t="b">
        <f t="shared" si="614"/>
        <v>1</v>
      </c>
      <c r="FN96" s="3" t="b">
        <f t="shared" si="615"/>
        <v>1</v>
      </c>
      <c r="FO96" s="3">
        <f t="shared" si="627"/>
        <v>0</v>
      </c>
      <c r="FP96" s="3">
        <f t="shared" si="628"/>
        <v>0</v>
      </c>
      <c r="FQ96" s="3">
        <f t="shared" si="629"/>
        <v>0</v>
      </c>
      <c r="FR96" s="3">
        <f t="shared" si="630"/>
        <v>0</v>
      </c>
      <c r="FS96" s="3">
        <f t="shared" si="631"/>
        <v>0</v>
      </c>
      <c r="FT96" s="3">
        <f t="shared" si="632"/>
        <v>0</v>
      </c>
      <c r="FU96" s="3">
        <f t="shared" si="633"/>
        <v>0</v>
      </c>
      <c r="FV96" s="21" t="b">
        <f t="shared" si="443"/>
        <v>1</v>
      </c>
      <c r="FW96" s="24">
        <f t="shared" si="616"/>
        <v>1</v>
      </c>
      <c r="FX96" s="24">
        <f t="shared" si="573"/>
        <v>0</v>
      </c>
      <c r="FY96" s="29" t="e">
        <f t="shared" si="574"/>
        <v>#VALUE!</v>
      </c>
      <c r="FZ96" s="24" t="e">
        <f t="shared" si="575"/>
        <v>#VALUE!</v>
      </c>
      <c r="GA96" s="24" t="e">
        <f t="shared" si="576"/>
        <v>#VALUE!</v>
      </c>
      <c r="GB96" s="24">
        <f t="shared" si="634"/>
        <v>1</v>
      </c>
      <c r="GC96" s="24" t="e">
        <f t="shared" si="635"/>
        <v>#VALUE!</v>
      </c>
      <c r="GD96" s="24" t="e">
        <f t="shared" si="636"/>
        <v>#VALUE!</v>
      </c>
      <c r="GE96" s="24" t="e">
        <f t="shared" si="637"/>
        <v>#VALUE!</v>
      </c>
      <c r="GF96" s="24">
        <f t="shared" si="638"/>
        <v>0</v>
      </c>
      <c r="GG96" s="24">
        <f t="shared" si="639"/>
        <v>0</v>
      </c>
      <c r="GH96" s="24">
        <f t="shared" si="640"/>
        <v>0</v>
      </c>
      <c r="GI96" s="24">
        <f t="shared" si="641"/>
        <v>0</v>
      </c>
      <c r="GJ96" s="24">
        <f t="shared" si="642"/>
        <v>2</v>
      </c>
      <c r="GK96" s="24">
        <f t="shared" si="643"/>
        <v>2</v>
      </c>
      <c r="GL96" s="24">
        <f t="shared" si="644"/>
        <v>2</v>
      </c>
      <c r="GM96" s="31">
        <f t="shared" si="645"/>
        <v>2</v>
      </c>
      <c r="GN96" s="13"/>
      <c r="GO96" s="12"/>
    </row>
    <row r="97" spans="1:197" s="3" customFormat="1">
      <c r="A97" s="54"/>
      <c r="B97" s="54"/>
      <c r="C97" s="54"/>
      <c r="D97" s="54"/>
      <c r="E97" s="54"/>
      <c r="F97" s="54"/>
      <c r="G97" s="54"/>
      <c r="H97" s="54"/>
      <c r="I97" s="54"/>
      <c r="J97" s="54"/>
      <c r="K97" s="54"/>
      <c r="L97" s="54"/>
      <c r="M97" s="56"/>
      <c r="N97" s="54"/>
      <c r="O97" s="54"/>
      <c r="P97" s="54"/>
      <c r="Q97" s="56"/>
      <c r="R97" s="54"/>
      <c r="S97" s="54"/>
      <c r="T97" s="54"/>
      <c r="U97" s="56"/>
      <c r="V97" s="54"/>
      <c r="W97" s="54"/>
      <c r="X97" s="56"/>
      <c r="Y97" s="54"/>
      <c r="Z97" s="54"/>
      <c r="AA97" s="54"/>
      <c r="AB97" s="56"/>
      <c r="AC97" s="54"/>
      <c r="AD97" s="54"/>
      <c r="AE97" s="54"/>
      <c r="AF97" s="56"/>
      <c r="AG97" s="54"/>
      <c r="AH97" s="54"/>
      <c r="AI97" s="56"/>
      <c r="AJ97" s="54"/>
      <c r="AK97" s="54"/>
      <c r="AL97" s="56"/>
      <c r="AM97" s="54"/>
      <c r="AN97" s="54"/>
      <c r="AO97" s="54"/>
      <c r="AP97" s="54"/>
      <c r="AQ97" s="54"/>
      <c r="AR97" s="56"/>
      <c r="AS97" s="54"/>
      <c r="AT97" s="54"/>
      <c r="AU97" s="54"/>
      <c r="AV97" s="54"/>
      <c r="AW97" s="54"/>
      <c r="AX97" s="54"/>
      <c r="AY97" s="56"/>
      <c r="AZ97" s="54"/>
      <c r="BA97" s="54"/>
      <c r="BB97" s="54"/>
      <c r="BC97" s="100"/>
      <c r="BD97" s="8"/>
      <c r="BE97" s="8"/>
      <c r="BP97" s="8"/>
      <c r="BQ97" s="20" t="str">
        <f>IF(FV97=FALSE,B97,"")</f>
        <v/>
      </c>
      <c r="BR97" s="20" t="str">
        <f>BR94</f>
        <v/>
      </c>
      <c r="BS97" s="20" t="str">
        <f>IF(FV94=FALSE,C97,"")</f>
        <v/>
      </c>
      <c r="BT97" s="22" t="str">
        <f t="shared" si="444"/>
        <v/>
      </c>
      <c r="BU97" s="20" t="str">
        <f>IF(FV97=FALSE,E97,"")</f>
        <v/>
      </c>
      <c r="BV97" s="20" t="str">
        <f>IF(FV97=FALSE,G97,"")</f>
        <v/>
      </c>
      <c r="BW97" s="20" t="str">
        <f>IF(FV97=FALSE,F97,"")</f>
        <v/>
      </c>
      <c r="BX97" s="22" t="str">
        <f>IF(FV97=FALSE,J97,"")</f>
        <v/>
      </c>
      <c r="BY97" s="20" t="str">
        <f>IF(FV97=FALSE,K97,"")</f>
        <v/>
      </c>
      <c r="BZ97" s="20" t="str">
        <f>IF(FV97=FALSE,L97,"")</f>
        <v/>
      </c>
      <c r="CA97" s="18"/>
      <c r="CB97" s="3" t="str">
        <f>CB94</f>
        <v/>
      </c>
      <c r="CC97" s="3" t="str">
        <f>CC94</f>
        <v/>
      </c>
      <c r="CD97" s="3" t="str">
        <f>CD94</f>
        <v/>
      </c>
      <c r="CE97" s="3" t="str">
        <f>IF(ET97=1, EQ97,"")</f>
        <v/>
      </c>
      <c r="CF97" s="3" t="str">
        <f>IF(ET97=1, ER97,"")</f>
        <v/>
      </c>
      <c r="CG97" s="3" t="str">
        <f>IF(ET97=1, ES97,"")</f>
        <v/>
      </c>
      <c r="CH97" s="3" t="str">
        <f t="shared" si="617"/>
        <v/>
      </c>
      <c r="CI97" s="8"/>
      <c r="CJ97" s="3" t="str">
        <f>CJ94</f>
        <v/>
      </c>
      <c r="CK97" s="3" t="str">
        <f>CK94</f>
        <v/>
      </c>
      <c r="CL97" s="3" t="str">
        <f>IF(ET97=2,V97,"")</f>
        <v/>
      </c>
      <c r="CM97" s="3" t="str">
        <f>IF(ET97=2,W97,"")</f>
        <v/>
      </c>
      <c r="CN97" s="8"/>
      <c r="CO97" s="3" t="str">
        <f>CO95</f>
        <v/>
      </c>
      <c r="CP97" s="3" t="str">
        <f>CP95</f>
        <v/>
      </c>
      <c r="CQ97" s="3" t="str">
        <f>IF(ET97=3,AG97,"")</f>
        <v/>
      </c>
      <c r="CR97" s="3" t="str">
        <f>IF(ET97=3,AH97,"")</f>
        <v/>
      </c>
      <c r="CS97" s="8"/>
      <c r="CT97" s="3" t="str">
        <f>CT94</f>
        <v/>
      </c>
      <c r="CU97" s="3" t="str">
        <f>CU94</f>
        <v/>
      </c>
      <c r="CV97" s="3" t="str">
        <f>IF(ET96=4,AJ97,"")</f>
        <v/>
      </c>
      <c r="CW97" s="3" t="str">
        <f>IF(ET96=4,AK97,"")</f>
        <v/>
      </c>
      <c r="CX97" s="8"/>
      <c r="CY97" s="3" t="str">
        <f>CY94</f>
        <v/>
      </c>
      <c r="CZ97" s="3" t="str">
        <f>CZ94</f>
        <v/>
      </c>
      <c r="DA97" s="3" t="str">
        <f>DA94</f>
        <v/>
      </c>
      <c r="DB97" s="3" t="str">
        <f>IF(ET96=5,AM97,"")</f>
        <v/>
      </c>
      <c r="DC97" s="3" t="str">
        <f>IF(ET96=5,AN97,"")</f>
        <v/>
      </c>
      <c r="DD97" s="3" t="str">
        <f>IF(ET96=5,AO97,"")</f>
        <v/>
      </c>
      <c r="DE97" s="3" t="str">
        <f>IF(ET96=5,AP97,"")</f>
        <v/>
      </c>
      <c r="DF97" s="3" t="str">
        <f t="shared" ref="DF97:DF103" si="646">DF96</f>
        <v/>
      </c>
      <c r="DG97" s="3" t="str">
        <f t="shared" si="618"/>
        <v/>
      </c>
      <c r="DH97" s="8"/>
      <c r="DI97" s="3" t="str">
        <f>DI94</f>
        <v/>
      </c>
      <c r="DJ97" s="3" t="str">
        <f>DJ94</f>
        <v/>
      </c>
      <c r="DK97" s="3" t="str">
        <f>DK94</f>
        <v/>
      </c>
      <c r="DL97" s="3" t="str">
        <f>DL94</f>
        <v/>
      </c>
      <c r="DM97" s="3" t="str">
        <f>IF(ET97=6,AS97,"")</f>
        <v/>
      </c>
      <c r="DN97" s="3" t="str">
        <f>IF(ET97=6,AT97,"")</f>
        <v/>
      </c>
      <c r="DO97" s="3" t="str">
        <f>IF(ET97=6,AU97,"")</f>
        <v/>
      </c>
      <c r="DP97" s="3" t="str">
        <f>IF(ET97=6,AV97,"")</f>
        <v/>
      </c>
      <c r="DQ97" s="3" t="str">
        <f t="shared" ref="DQ97:DR99" si="647">DQ94</f>
        <v/>
      </c>
      <c r="DR97" s="3" t="str">
        <f t="shared" si="647"/>
        <v/>
      </c>
      <c r="DS97" s="3" t="str">
        <f t="shared" si="619"/>
        <v/>
      </c>
      <c r="DT97" s="8"/>
      <c r="DU97" s="3" t="str">
        <f>DU94</f>
        <v/>
      </c>
      <c r="DV97" s="3" t="str">
        <f>DV94</f>
        <v/>
      </c>
      <c r="DW97" s="3" t="str">
        <f>DW94</f>
        <v/>
      </c>
      <c r="DX97" s="3" t="str">
        <f>DX94</f>
        <v/>
      </c>
      <c r="DY97" s="3" t="str">
        <f>IF(ET97=7,AZ97,"")</f>
        <v/>
      </c>
      <c r="DZ97" s="3" t="str">
        <f>IF(ET97=7,BA97,"")</f>
        <v/>
      </c>
      <c r="EA97" s="3" t="str">
        <f>IF(ET97=7,BB97,"")</f>
        <v/>
      </c>
      <c r="EB97" s="3" t="str">
        <f>IF(ET97=7,BC97,"")</f>
        <v/>
      </c>
      <c r="EC97" s="3" t="str">
        <f t="shared" si="620"/>
        <v/>
      </c>
      <c r="ED97" s="8"/>
      <c r="EE97" s="28" t="s">
        <v>277</v>
      </c>
      <c r="EF97" s="28" t="s">
        <v>277</v>
      </c>
      <c r="EG97" s="28" t="s">
        <v>277</v>
      </c>
      <c r="EH97" s="28" t="s">
        <v>277</v>
      </c>
      <c r="EI97" s="28" t="s">
        <v>277</v>
      </c>
      <c r="EJ97" s="28" t="s">
        <v>277</v>
      </c>
      <c r="EK97" s="28" t="s">
        <v>277</v>
      </c>
      <c r="EL97" s="28" t="s">
        <v>277</v>
      </c>
      <c r="EM97" s="28" t="s">
        <v>277</v>
      </c>
      <c r="EN97" s="28" t="s">
        <v>277</v>
      </c>
      <c r="EO97" s="8"/>
      <c r="EP97" s="9"/>
      <c r="EQ97" s="16" t="str">
        <f>IF(FD97&gt;0, (N97+Y97+R97+AC97), "")</f>
        <v/>
      </c>
      <c r="ER97" s="26" t="str">
        <f>IF(FD97&gt;0,FE97,"")</f>
        <v/>
      </c>
      <c r="ES97" s="16" t="str">
        <f>IF(FD97&gt;0, (P97+AA97+T97+AE97), "")</f>
        <v/>
      </c>
      <c r="ET97" s="16">
        <f>FO97+FP97+FQ97+FR97+FS97+FT97+FU97</f>
        <v>0</v>
      </c>
      <c r="EU97" s="13"/>
      <c r="EV97" s="12" t="b">
        <f t="shared" si="604"/>
        <v>1</v>
      </c>
      <c r="EW97" s="3" t="b">
        <f t="shared" si="605"/>
        <v>1</v>
      </c>
      <c r="EX97" s="3" t="b">
        <f t="shared" si="606"/>
        <v>1</v>
      </c>
      <c r="EY97" s="3" t="b">
        <f t="shared" si="607"/>
        <v>1</v>
      </c>
      <c r="EZ97" s="3">
        <f t="shared" si="621"/>
        <v>0</v>
      </c>
      <c r="FA97" s="3">
        <f t="shared" si="622"/>
        <v>0</v>
      </c>
      <c r="FB97" s="3">
        <f t="shared" si="623"/>
        <v>0</v>
      </c>
      <c r="FC97" s="3">
        <f t="shared" si="624"/>
        <v>0</v>
      </c>
      <c r="FD97" s="3">
        <f t="shared" si="625"/>
        <v>0</v>
      </c>
      <c r="FE97" s="3" t="e">
        <f t="shared" si="626"/>
        <v>#VALUE!</v>
      </c>
      <c r="FF97" s="3">
        <f t="shared" si="608"/>
        <v>0</v>
      </c>
      <c r="FG97" s="3">
        <f t="shared" si="609"/>
        <v>0</v>
      </c>
      <c r="FH97" s="3" t="e">
        <f t="shared" si="344"/>
        <v>#VALUE!</v>
      </c>
      <c r="FI97" s="3" t="b">
        <f t="shared" si="610"/>
        <v>1</v>
      </c>
      <c r="FJ97" s="3" t="b">
        <f t="shared" si="611"/>
        <v>1</v>
      </c>
      <c r="FK97" s="3" t="b">
        <f t="shared" si="612"/>
        <v>1</v>
      </c>
      <c r="FL97" s="3" t="b">
        <f t="shared" si="613"/>
        <v>1</v>
      </c>
      <c r="FM97" s="3" t="b">
        <f t="shared" si="614"/>
        <v>1</v>
      </c>
      <c r="FN97" s="3" t="b">
        <f t="shared" si="615"/>
        <v>1</v>
      </c>
      <c r="FO97" s="3">
        <f t="shared" si="627"/>
        <v>0</v>
      </c>
      <c r="FP97" s="3">
        <f t="shared" si="628"/>
        <v>0</v>
      </c>
      <c r="FQ97" s="3">
        <f t="shared" si="629"/>
        <v>0</v>
      </c>
      <c r="FR97" s="3">
        <f t="shared" si="630"/>
        <v>0</v>
      </c>
      <c r="FS97" s="3">
        <f t="shared" si="631"/>
        <v>0</v>
      </c>
      <c r="FT97" s="3">
        <f t="shared" si="632"/>
        <v>0</v>
      </c>
      <c r="FU97" s="3">
        <f t="shared" si="633"/>
        <v>0</v>
      </c>
      <c r="FV97" s="21" t="b">
        <f t="shared" si="443"/>
        <v>1</v>
      </c>
      <c r="FW97" s="24">
        <f t="shared" si="616"/>
        <v>1</v>
      </c>
      <c r="FX97" s="24">
        <f t="shared" si="573"/>
        <v>0</v>
      </c>
      <c r="FY97" s="29" t="e">
        <f t="shared" si="574"/>
        <v>#VALUE!</v>
      </c>
      <c r="FZ97" s="24" t="e">
        <f t="shared" si="575"/>
        <v>#VALUE!</v>
      </c>
      <c r="GA97" s="24" t="e">
        <f t="shared" si="576"/>
        <v>#VALUE!</v>
      </c>
      <c r="GB97" s="24">
        <f t="shared" si="634"/>
        <v>1</v>
      </c>
      <c r="GC97" s="24" t="e">
        <f t="shared" si="635"/>
        <v>#VALUE!</v>
      </c>
      <c r="GD97" s="24" t="e">
        <f t="shared" si="636"/>
        <v>#VALUE!</v>
      </c>
      <c r="GE97" s="24" t="e">
        <f t="shared" si="637"/>
        <v>#VALUE!</v>
      </c>
      <c r="GF97" s="24">
        <f t="shared" si="638"/>
        <v>0</v>
      </c>
      <c r="GG97" s="24">
        <f t="shared" si="639"/>
        <v>0</v>
      </c>
      <c r="GH97" s="24">
        <f t="shared" si="640"/>
        <v>0</v>
      </c>
      <c r="GI97" s="24">
        <f t="shared" si="641"/>
        <v>0</v>
      </c>
      <c r="GJ97" s="24">
        <f t="shared" si="642"/>
        <v>2</v>
      </c>
      <c r="GK97" s="24">
        <f t="shared" si="643"/>
        <v>2</v>
      </c>
      <c r="GL97" s="24">
        <f t="shared" si="644"/>
        <v>2</v>
      </c>
      <c r="GM97" s="31">
        <f t="shared" si="645"/>
        <v>2</v>
      </c>
      <c r="GN97" s="13"/>
      <c r="GO97" s="12"/>
    </row>
    <row r="98" spans="1:197" s="3" customFormat="1">
      <c r="A98" s="123"/>
      <c r="B98" s="123"/>
      <c r="C98" s="123"/>
      <c r="D98" s="123"/>
      <c r="E98" s="123"/>
      <c r="F98" s="123"/>
      <c r="G98" s="123"/>
      <c r="H98" s="123"/>
      <c r="I98" s="123"/>
      <c r="J98" s="123"/>
      <c r="K98" s="123"/>
      <c r="L98" s="123"/>
      <c r="M98" s="56"/>
      <c r="N98" s="123"/>
      <c r="O98" s="123"/>
      <c r="P98" s="123"/>
      <c r="Q98" s="56"/>
      <c r="R98" s="123"/>
      <c r="S98" s="123"/>
      <c r="T98" s="123"/>
      <c r="U98" s="56"/>
      <c r="V98" s="123"/>
      <c r="W98" s="123"/>
      <c r="X98" s="56"/>
      <c r="Y98" s="123"/>
      <c r="Z98" s="123"/>
      <c r="AA98" s="123"/>
      <c r="AB98" s="56"/>
      <c r="AC98" s="123"/>
      <c r="AD98" s="123"/>
      <c r="AE98" s="123"/>
      <c r="AF98" s="56"/>
      <c r="AG98" s="123"/>
      <c r="AH98" s="123"/>
      <c r="AI98" s="56"/>
      <c r="AJ98" s="123"/>
      <c r="AK98" s="123"/>
      <c r="AL98" s="56"/>
      <c r="AM98" s="123"/>
      <c r="AN98" s="123"/>
      <c r="AO98" s="123"/>
      <c r="AP98" s="123"/>
      <c r="AQ98" s="123"/>
      <c r="AR98" s="56"/>
      <c r="AS98" s="123"/>
      <c r="AT98" s="123"/>
      <c r="AU98" s="123"/>
      <c r="AV98" s="123"/>
      <c r="AW98" s="123"/>
      <c r="AX98" s="123"/>
      <c r="AY98" s="56"/>
      <c r="AZ98" s="123"/>
      <c r="BA98" s="123"/>
      <c r="BB98" s="123"/>
      <c r="BC98" s="124"/>
      <c r="BD98" s="8"/>
      <c r="BE98" s="8"/>
      <c r="BP98" s="8"/>
      <c r="BQ98" s="20" t="str">
        <f t="shared" ref="BQ98:BQ103" si="648">BQ97</f>
        <v/>
      </c>
      <c r="BR98" s="20" t="str">
        <f>BS94</f>
        <v/>
      </c>
      <c r="BS98" s="20" t="str">
        <f>BS97</f>
        <v/>
      </c>
      <c r="BT98" s="22" t="str">
        <f t="shared" si="444"/>
        <v/>
      </c>
      <c r="BU98" s="20" t="str">
        <f t="shared" ref="BU98:BU103" si="649">BU97</f>
        <v/>
      </c>
      <c r="BV98" s="20" t="str">
        <f t="shared" ref="BV98:BX103" si="650">BV97</f>
        <v/>
      </c>
      <c r="BW98" s="20" t="str">
        <f t="shared" si="650"/>
        <v/>
      </c>
      <c r="BX98" s="22" t="str">
        <f>IF(FV98=FALSE,J98,"")</f>
        <v/>
      </c>
      <c r="BY98" s="20" t="str">
        <f t="shared" ref="BY98:BZ103" si="651">BY97</f>
        <v/>
      </c>
      <c r="BZ98" s="20" t="str">
        <f t="shared" si="651"/>
        <v/>
      </c>
      <c r="CA98" s="18"/>
      <c r="CB98" s="3" t="str">
        <f>CB96</f>
        <v/>
      </c>
      <c r="CC98" s="3" t="str">
        <f>CC96</f>
        <v/>
      </c>
      <c r="CD98" s="3" t="str">
        <f>CD96</f>
        <v/>
      </c>
      <c r="CE98" s="3" t="str">
        <f t="shared" ref="CE98:CG99" si="652">CE97</f>
        <v/>
      </c>
      <c r="CF98" s="3" t="str">
        <f t="shared" si="652"/>
        <v/>
      </c>
      <c r="CG98" s="3" t="str">
        <f t="shared" si="652"/>
        <v/>
      </c>
      <c r="CH98" s="3" t="str">
        <f t="shared" si="617"/>
        <v/>
      </c>
      <c r="CI98" s="8"/>
      <c r="CJ98" s="3" t="str">
        <f>CJ96</f>
        <v/>
      </c>
      <c r="CK98" s="3" t="str">
        <f>CK96</f>
        <v/>
      </c>
      <c r="CL98" s="3" t="str">
        <f>CL97</f>
        <v/>
      </c>
      <c r="CM98" s="3" t="str">
        <f>CM97</f>
        <v/>
      </c>
      <c r="CN98" s="8"/>
      <c r="CO98" s="3" t="str">
        <f>CO96</f>
        <v/>
      </c>
      <c r="CP98" s="3" t="str">
        <f>CP96</f>
        <v/>
      </c>
      <c r="CQ98" s="3" t="str">
        <f>CQ97</f>
        <v/>
      </c>
      <c r="CR98" s="3" t="str">
        <f>CR97</f>
        <v/>
      </c>
      <c r="CS98" s="8"/>
      <c r="CT98" s="3" t="str">
        <f>CT96</f>
        <v/>
      </c>
      <c r="CU98" s="3" t="str">
        <f>CU96</f>
        <v/>
      </c>
      <c r="CV98" s="3" t="str">
        <f>CV97</f>
        <v/>
      </c>
      <c r="CW98" s="3" t="str">
        <f>CW97</f>
        <v/>
      </c>
      <c r="CX98" s="8"/>
      <c r="CY98" s="3" t="str">
        <f>CY96</f>
        <v/>
      </c>
      <c r="CZ98" s="3" t="str">
        <f>CZ96</f>
        <v/>
      </c>
      <c r="DA98" s="3" t="str">
        <f>DA96</f>
        <v/>
      </c>
      <c r="DB98" s="3" t="str">
        <f t="shared" ref="DB98:DE99" si="653">DB97</f>
        <v/>
      </c>
      <c r="DC98" s="3" t="str">
        <f t="shared" si="653"/>
        <v/>
      </c>
      <c r="DD98" s="3" t="str">
        <f t="shared" si="653"/>
        <v/>
      </c>
      <c r="DE98" s="3" t="str">
        <f t="shared" si="653"/>
        <v/>
      </c>
      <c r="DF98" s="3" t="str">
        <f t="shared" si="646"/>
        <v/>
      </c>
      <c r="DG98" s="3" t="str">
        <f t="shared" si="618"/>
        <v/>
      </c>
      <c r="DH98" s="8"/>
      <c r="DI98" s="3" t="str">
        <f>DI96</f>
        <v/>
      </c>
      <c r="DJ98" s="3" t="str">
        <f>DJ96</f>
        <v/>
      </c>
      <c r="DK98" s="3" t="str">
        <f>DK96</f>
        <v/>
      </c>
      <c r="DL98" s="3" t="str">
        <f>DL96</f>
        <v/>
      </c>
      <c r="DM98" s="3" t="str">
        <f t="shared" ref="DM98:DP99" si="654">DM97</f>
        <v/>
      </c>
      <c r="DN98" s="3" t="str">
        <f t="shared" si="654"/>
        <v/>
      </c>
      <c r="DO98" s="3" t="str">
        <f t="shared" si="654"/>
        <v/>
      </c>
      <c r="DP98" s="3" t="str">
        <f t="shared" si="654"/>
        <v/>
      </c>
      <c r="DQ98" s="3" t="str">
        <f t="shared" si="647"/>
        <v/>
      </c>
      <c r="DR98" s="3" t="str">
        <f t="shared" si="647"/>
        <v/>
      </c>
      <c r="DS98" s="3" t="str">
        <f t="shared" si="619"/>
        <v/>
      </c>
      <c r="DT98" s="8"/>
      <c r="DU98" s="3" t="str">
        <f>DU96</f>
        <v/>
      </c>
      <c r="DV98" s="3" t="str">
        <f>DV96</f>
        <v/>
      </c>
      <c r="DW98" s="3" t="str">
        <f>DW96</f>
        <v/>
      </c>
      <c r="DX98" s="3" t="str">
        <f>DX96</f>
        <v/>
      </c>
      <c r="DY98" s="3" t="str">
        <f t="shared" ref="DY98:EB99" si="655">DY97</f>
        <v/>
      </c>
      <c r="DZ98" s="3" t="str">
        <f t="shared" si="655"/>
        <v/>
      </c>
      <c r="EA98" s="3" t="str">
        <f t="shared" si="655"/>
        <v/>
      </c>
      <c r="EB98" s="3" t="str">
        <f t="shared" si="655"/>
        <v/>
      </c>
      <c r="EC98" s="3" t="str">
        <f t="shared" si="620"/>
        <v/>
      </c>
      <c r="ED98" s="8"/>
      <c r="EE98" s="28" t="s">
        <v>277</v>
      </c>
      <c r="EF98" s="28" t="s">
        <v>277</v>
      </c>
      <c r="EG98" s="28" t="s">
        <v>277</v>
      </c>
      <c r="EH98" s="28" t="s">
        <v>277</v>
      </c>
      <c r="EI98" s="28" t="s">
        <v>277</v>
      </c>
      <c r="EJ98" s="28" t="s">
        <v>277</v>
      </c>
      <c r="EK98" s="28" t="s">
        <v>277</v>
      </c>
      <c r="EL98" s="28" t="s">
        <v>277</v>
      </c>
      <c r="EM98" s="28" t="s">
        <v>277</v>
      </c>
      <c r="EN98" s="28" t="s">
        <v>277</v>
      </c>
      <c r="EO98" s="8"/>
      <c r="EP98" s="9"/>
      <c r="EQ98" s="16" t="str">
        <f>IF(FD98&gt;0, (N98+Y98+R98+AC98), "")</f>
        <v/>
      </c>
      <c r="ER98" s="26" t="str">
        <f>IF(FD98&gt;0,FE98,"")</f>
        <v/>
      </c>
      <c r="ES98" s="16" t="str">
        <f>IF(FD98&gt;0, (P98+AA98+T98+AE98), "")</f>
        <v/>
      </c>
      <c r="ET98" s="16">
        <f>FO98+FP98+FQ98+FR98+FS98+FT98+FU98</f>
        <v>0</v>
      </c>
      <c r="EU98" s="13"/>
      <c r="EV98" s="12" t="b">
        <f t="shared" si="604"/>
        <v>1</v>
      </c>
      <c r="EW98" s="3" t="b">
        <f t="shared" si="605"/>
        <v>1</v>
      </c>
      <c r="EX98" s="3" t="b">
        <f t="shared" si="606"/>
        <v>1</v>
      </c>
      <c r="EY98" s="3" t="b">
        <f t="shared" si="607"/>
        <v>1</v>
      </c>
      <c r="EZ98" s="3">
        <f t="shared" si="621"/>
        <v>0</v>
      </c>
      <c r="FA98" s="3">
        <f t="shared" si="622"/>
        <v>0</v>
      </c>
      <c r="FB98" s="3">
        <f t="shared" si="623"/>
        <v>0</v>
      </c>
      <c r="FC98" s="3">
        <f t="shared" si="624"/>
        <v>0</v>
      </c>
      <c r="FD98" s="3">
        <f t="shared" si="625"/>
        <v>0</v>
      </c>
      <c r="FE98" s="3" t="e">
        <f t="shared" si="626"/>
        <v>#VALUE!</v>
      </c>
      <c r="FF98" s="3">
        <f t="shared" si="608"/>
        <v>0</v>
      </c>
      <c r="FG98" s="3">
        <f t="shared" si="609"/>
        <v>0</v>
      </c>
      <c r="FH98" s="3" t="e">
        <f t="shared" si="344"/>
        <v>#VALUE!</v>
      </c>
      <c r="FI98" s="3" t="b">
        <f t="shared" si="610"/>
        <v>1</v>
      </c>
      <c r="FJ98" s="3" t="b">
        <f t="shared" si="611"/>
        <v>1</v>
      </c>
      <c r="FK98" s="3" t="b">
        <f t="shared" si="612"/>
        <v>1</v>
      </c>
      <c r="FL98" s="3" t="b">
        <f t="shared" si="613"/>
        <v>1</v>
      </c>
      <c r="FM98" s="3" t="b">
        <f t="shared" si="614"/>
        <v>1</v>
      </c>
      <c r="FN98" s="3" t="b">
        <f t="shared" si="615"/>
        <v>1</v>
      </c>
      <c r="FO98" s="3">
        <f t="shared" si="627"/>
        <v>0</v>
      </c>
      <c r="FP98" s="3">
        <f t="shared" si="628"/>
        <v>0</v>
      </c>
      <c r="FQ98" s="3">
        <f t="shared" si="629"/>
        <v>0</v>
      </c>
      <c r="FR98" s="3">
        <f t="shared" si="630"/>
        <v>0</v>
      </c>
      <c r="FS98" s="3">
        <f t="shared" si="631"/>
        <v>0</v>
      </c>
      <c r="FT98" s="3">
        <f t="shared" si="632"/>
        <v>0</v>
      </c>
      <c r="FU98" s="3">
        <f t="shared" si="633"/>
        <v>0</v>
      </c>
      <c r="FV98" s="21" t="b">
        <f t="shared" si="443"/>
        <v>1</v>
      </c>
      <c r="FW98" s="24">
        <f t="shared" si="616"/>
        <v>1</v>
      </c>
      <c r="FX98" s="24">
        <f t="shared" si="573"/>
        <v>0</v>
      </c>
      <c r="FY98" s="29" t="e">
        <f t="shared" si="574"/>
        <v>#VALUE!</v>
      </c>
      <c r="FZ98" s="24" t="e">
        <f t="shared" si="575"/>
        <v>#VALUE!</v>
      </c>
      <c r="GA98" s="24" t="e">
        <f t="shared" si="576"/>
        <v>#VALUE!</v>
      </c>
      <c r="GB98" s="24">
        <f t="shared" si="634"/>
        <v>1</v>
      </c>
      <c r="GC98" s="24" t="e">
        <f t="shared" si="635"/>
        <v>#VALUE!</v>
      </c>
      <c r="GD98" s="24" t="e">
        <f t="shared" si="636"/>
        <v>#VALUE!</v>
      </c>
      <c r="GE98" s="24" t="e">
        <f t="shared" si="637"/>
        <v>#VALUE!</v>
      </c>
      <c r="GF98" s="24">
        <f t="shared" si="638"/>
        <v>0</v>
      </c>
      <c r="GG98" s="24">
        <f t="shared" si="639"/>
        <v>0</v>
      </c>
      <c r="GH98" s="24">
        <f t="shared" si="640"/>
        <v>0</v>
      </c>
      <c r="GI98" s="24">
        <f t="shared" si="641"/>
        <v>0</v>
      </c>
      <c r="GJ98" s="24">
        <f t="shared" si="642"/>
        <v>2</v>
      </c>
      <c r="GK98" s="24">
        <f t="shared" si="643"/>
        <v>2</v>
      </c>
      <c r="GL98" s="24">
        <f t="shared" si="644"/>
        <v>2</v>
      </c>
      <c r="GM98" s="31">
        <f t="shared" si="645"/>
        <v>2</v>
      </c>
      <c r="GN98" s="13"/>
      <c r="GO98" s="12"/>
    </row>
    <row r="99" spans="1:197" s="3" customFormat="1">
      <c r="A99" s="115" t="s">
        <v>279</v>
      </c>
      <c r="B99" s="115" t="s">
        <v>279</v>
      </c>
      <c r="C99" s="115" t="s">
        <v>279</v>
      </c>
      <c r="D99" s="115" t="s">
        <v>279</v>
      </c>
      <c r="E99" s="115" t="s">
        <v>279</v>
      </c>
      <c r="F99" s="115" t="s">
        <v>279</v>
      </c>
      <c r="G99" s="115" t="s">
        <v>279</v>
      </c>
      <c r="H99" s="115"/>
      <c r="I99" s="115"/>
      <c r="J99" s="115" t="s">
        <v>279</v>
      </c>
      <c r="K99" s="115" t="s">
        <v>279</v>
      </c>
      <c r="L99" s="115" t="s">
        <v>279</v>
      </c>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116"/>
      <c r="BD99" s="8"/>
      <c r="BE99" s="8"/>
      <c r="BP99" s="8"/>
      <c r="BQ99" s="20" t="str">
        <f t="shared" si="648"/>
        <v/>
      </c>
      <c r="BR99" s="20" t="str">
        <f>BS96</f>
        <v/>
      </c>
      <c r="BS99" s="20" t="str">
        <f>BS97</f>
        <v/>
      </c>
      <c r="BT99" s="22" t="str">
        <f t="shared" si="444"/>
        <v/>
      </c>
      <c r="BU99" s="20" t="str">
        <f t="shared" si="649"/>
        <v/>
      </c>
      <c r="BV99" s="20" t="str">
        <f t="shared" si="650"/>
        <v/>
      </c>
      <c r="BW99" s="20" t="str">
        <f t="shared" si="650"/>
        <v/>
      </c>
      <c r="BX99" s="22" t="str">
        <f>BX98</f>
        <v/>
      </c>
      <c r="BY99" s="20" t="str">
        <f t="shared" si="651"/>
        <v/>
      </c>
      <c r="BZ99" s="20" t="str">
        <f t="shared" si="651"/>
        <v/>
      </c>
      <c r="CA99" s="18"/>
      <c r="CB99" s="3" t="str">
        <f>CE95</f>
        <v/>
      </c>
      <c r="CC99" s="3" t="str">
        <f>CF95</f>
        <v/>
      </c>
      <c r="CD99" s="3" t="str">
        <f>CG95</f>
        <v/>
      </c>
      <c r="CE99" s="3" t="str">
        <f t="shared" si="652"/>
        <v/>
      </c>
      <c r="CF99" s="3" t="str">
        <f t="shared" si="652"/>
        <v/>
      </c>
      <c r="CG99" s="3" t="str">
        <f t="shared" si="652"/>
        <v/>
      </c>
      <c r="CH99" s="3" t="str">
        <f t="shared" si="617"/>
        <v/>
      </c>
      <c r="CI99" s="8"/>
      <c r="CJ99" s="3" t="str">
        <f>CL95</f>
        <v/>
      </c>
      <c r="CK99" s="3" t="str">
        <f>CM95</f>
        <v/>
      </c>
      <c r="CL99" s="3" t="str">
        <f>CL98</f>
        <v/>
      </c>
      <c r="CM99" s="3" t="str">
        <f>CM98</f>
        <v/>
      </c>
      <c r="CN99" s="8"/>
      <c r="CO99" s="3" t="str">
        <f>CQ95</f>
        <v/>
      </c>
      <c r="CP99" s="3" t="str">
        <f>CR95</f>
        <v/>
      </c>
      <c r="CQ99" s="3" t="str">
        <f>CQ98</f>
        <v/>
      </c>
      <c r="CR99" s="3" t="str">
        <f>CR98</f>
        <v/>
      </c>
      <c r="CS99" s="8"/>
      <c r="CT99" s="3" t="str">
        <f>CV95</f>
        <v/>
      </c>
      <c r="CU99" s="3" t="str">
        <f>CW95</f>
        <v/>
      </c>
      <c r="CV99" s="3" t="str">
        <f>CV98</f>
        <v/>
      </c>
      <c r="CW99" s="3" t="str">
        <f>CW98</f>
        <v/>
      </c>
      <c r="CX99" s="8"/>
      <c r="CY99" s="3" t="str">
        <f>DB95</f>
        <v/>
      </c>
      <c r="CZ99" s="3" t="str">
        <f>DC95</f>
        <v/>
      </c>
      <c r="DA99" s="3" t="str">
        <f>DD95</f>
        <v/>
      </c>
      <c r="DB99" s="3" t="str">
        <f t="shared" si="653"/>
        <v/>
      </c>
      <c r="DC99" s="3" t="str">
        <f t="shared" si="653"/>
        <v/>
      </c>
      <c r="DD99" s="3" t="str">
        <f t="shared" si="653"/>
        <v/>
      </c>
      <c r="DE99" s="3" t="str">
        <f t="shared" si="653"/>
        <v/>
      </c>
      <c r="DF99" s="3" t="str">
        <f t="shared" si="646"/>
        <v/>
      </c>
      <c r="DG99" s="3" t="str">
        <f t="shared" si="618"/>
        <v/>
      </c>
      <c r="DH99" s="8"/>
      <c r="DI99" s="3" t="str">
        <f>DM95</f>
        <v/>
      </c>
      <c r="DJ99" s="3" t="str">
        <f>DN95</f>
        <v/>
      </c>
      <c r="DK99" s="3" t="str">
        <f>DO95</f>
        <v/>
      </c>
      <c r="DL99" s="3" t="str">
        <f>DP95</f>
        <v/>
      </c>
      <c r="DM99" s="3" t="str">
        <f t="shared" si="654"/>
        <v/>
      </c>
      <c r="DN99" s="3" t="str">
        <f t="shared" si="654"/>
        <v/>
      </c>
      <c r="DO99" s="3" t="str">
        <f t="shared" si="654"/>
        <v/>
      </c>
      <c r="DP99" s="3" t="str">
        <f t="shared" si="654"/>
        <v/>
      </c>
      <c r="DQ99" s="3" t="str">
        <f t="shared" si="647"/>
        <v/>
      </c>
      <c r="DR99" s="3" t="str">
        <f t="shared" si="647"/>
        <v/>
      </c>
      <c r="DS99" s="3" t="str">
        <f t="shared" si="619"/>
        <v/>
      </c>
      <c r="DT99" s="8"/>
      <c r="DU99" s="3" t="str">
        <f>DY96</f>
        <v/>
      </c>
      <c r="DV99" s="3" t="str">
        <f>DZ96</f>
        <v/>
      </c>
      <c r="DW99" s="3" t="str">
        <f>EA96</f>
        <v/>
      </c>
      <c r="DX99" s="3" t="str">
        <f>EB96</f>
        <v/>
      </c>
      <c r="DY99" s="3" t="str">
        <f t="shared" si="655"/>
        <v/>
      </c>
      <c r="DZ99" s="3" t="str">
        <f t="shared" si="655"/>
        <v/>
      </c>
      <c r="EA99" s="3" t="str">
        <f t="shared" si="655"/>
        <v/>
      </c>
      <c r="EB99" s="3" t="str">
        <f t="shared" si="655"/>
        <v/>
      </c>
      <c r="EC99" s="3" t="str">
        <f t="shared" si="620"/>
        <v/>
      </c>
      <c r="ED99" s="8"/>
      <c r="EE99" s="28" t="s">
        <v>277</v>
      </c>
      <c r="EF99" s="28" t="s">
        <v>277</v>
      </c>
      <c r="EG99" s="28" t="s">
        <v>277</v>
      </c>
      <c r="EH99" s="28" t="s">
        <v>277</v>
      </c>
      <c r="EI99" s="28" t="s">
        <v>277</v>
      </c>
      <c r="EJ99" s="28" t="s">
        <v>277</v>
      </c>
      <c r="EK99" s="28" t="s">
        <v>277</v>
      </c>
      <c r="EL99" s="28" t="s">
        <v>277</v>
      </c>
      <c r="EM99" s="28" t="s">
        <v>277</v>
      </c>
      <c r="EN99" s="28" t="s">
        <v>277</v>
      </c>
      <c r="EO99" s="8"/>
      <c r="EP99" s="9"/>
      <c r="EQ99" s="16" t="str">
        <f>EQ98</f>
        <v/>
      </c>
      <c r="ER99" s="16" t="str">
        <f>ER98</f>
        <v/>
      </c>
      <c r="ES99" s="16" t="str">
        <f>ES98</f>
        <v/>
      </c>
      <c r="ET99" s="16">
        <f>ET98</f>
        <v>0</v>
      </c>
      <c r="EU99" s="13"/>
      <c r="EV99" s="12" t="b">
        <f t="shared" si="604"/>
        <v>1</v>
      </c>
      <c r="EW99" s="3" t="b">
        <f t="shared" si="605"/>
        <v>1</v>
      </c>
      <c r="EX99" s="3" t="b">
        <f t="shared" si="606"/>
        <v>1</v>
      </c>
      <c r="EY99" s="3" t="b">
        <f t="shared" si="607"/>
        <v>1</v>
      </c>
      <c r="EZ99" s="3">
        <f t="shared" si="621"/>
        <v>0</v>
      </c>
      <c r="FA99" s="3">
        <f t="shared" si="622"/>
        <v>0</v>
      </c>
      <c r="FB99" s="3">
        <f t="shared" si="623"/>
        <v>0</v>
      </c>
      <c r="FC99" s="3">
        <f t="shared" si="624"/>
        <v>0</v>
      </c>
      <c r="FD99" s="3">
        <f t="shared" si="625"/>
        <v>0</v>
      </c>
      <c r="FE99" s="3" t="e">
        <f t="shared" si="626"/>
        <v>#VALUE!</v>
      </c>
      <c r="FF99" s="3">
        <f t="shared" si="608"/>
        <v>0</v>
      </c>
      <c r="FG99" s="3">
        <f t="shared" si="609"/>
        <v>0</v>
      </c>
      <c r="FH99" s="3" t="e">
        <f>FG99*SQRT(ES99)</f>
        <v>#VALUE!</v>
      </c>
      <c r="FI99" s="3" t="b">
        <f t="shared" si="610"/>
        <v>1</v>
      </c>
      <c r="FJ99" s="3" t="b">
        <f t="shared" si="611"/>
        <v>1</v>
      </c>
      <c r="FK99" s="3" t="b">
        <f t="shared" si="612"/>
        <v>1</v>
      </c>
      <c r="FL99" s="3" t="b">
        <f t="shared" si="613"/>
        <v>1</v>
      </c>
      <c r="FM99" s="3" t="b">
        <f t="shared" si="614"/>
        <v>1</v>
      </c>
      <c r="FN99" s="3" t="b">
        <f t="shared" si="615"/>
        <v>1</v>
      </c>
      <c r="FO99" s="3">
        <f t="shared" si="627"/>
        <v>0</v>
      </c>
      <c r="FP99" s="3">
        <f t="shared" si="628"/>
        <v>0</v>
      </c>
      <c r="FQ99" s="3">
        <f t="shared" si="629"/>
        <v>0</v>
      </c>
      <c r="FR99" s="3">
        <f t="shared" si="630"/>
        <v>0</v>
      </c>
      <c r="FS99" s="3">
        <f t="shared" si="631"/>
        <v>0</v>
      </c>
      <c r="FT99" s="3">
        <f t="shared" si="632"/>
        <v>0</v>
      </c>
      <c r="FU99" s="3">
        <f t="shared" si="633"/>
        <v>0</v>
      </c>
      <c r="FV99" s="21" t="b">
        <f t="shared" si="443"/>
        <v>0</v>
      </c>
      <c r="FW99" s="24">
        <f t="shared" si="616"/>
        <v>1</v>
      </c>
      <c r="FX99" s="24">
        <f t="shared" si="573"/>
        <v>0</v>
      </c>
      <c r="FY99" s="29" t="e">
        <f t="shared" si="574"/>
        <v>#VALUE!</v>
      </c>
      <c r="FZ99" s="24" t="e">
        <f t="shared" si="575"/>
        <v>#VALUE!</v>
      </c>
      <c r="GA99" s="24" t="e">
        <f t="shared" si="576"/>
        <v>#VALUE!</v>
      </c>
      <c r="GB99" s="24">
        <f t="shared" si="634"/>
        <v>1</v>
      </c>
      <c r="GC99" s="24" t="e">
        <f t="shared" si="635"/>
        <v>#VALUE!</v>
      </c>
      <c r="GD99" s="24" t="e">
        <f t="shared" si="636"/>
        <v>#VALUE!</v>
      </c>
      <c r="GE99" s="24" t="e">
        <f t="shared" si="637"/>
        <v>#VALUE!</v>
      </c>
      <c r="GF99" s="24">
        <f t="shared" si="638"/>
        <v>0</v>
      </c>
      <c r="GG99" s="24">
        <f t="shared" si="639"/>
        <v>0</v>
      </c>
      <c r="GH99" s="24">
        <f t="shared" si="640"/>
        <v>0</v>
      </c>
      <c r="GI99" s="24">
        <f t="shared" si="641"/>
        <v>0</v>
      </c>
      <c r="GJ99" s="24">
        <f t="shared" si="642"/>
        <v>2</v>
      </c>
      <c r="GK99" s="24">
        <f t="shared" si="643"/>
        <v>2</v>
      </c>
      <c r="GL99" s="24">
        <f t="shared" si="644"/>
        <v>2</v>
      </c>
      <c r="GM99" s="31">
        <f t="shared" si="645"/>
        <v>2</v>
      </c>
      <c r="GN99" s="13"/>
      <c r="GO99" s="12"/>
    </row>
    <row r="100" spans="1:197" s="3" customFormat="1">
      <c r="A100" s="115" t="s">
        <v>279</v>
      </c>
      <c r="B100" s="115" t="s">
        <v>279</v>
      </c>
      <c r="C100" s="115" t="s">
        <v>279</v>
      </c>
      <c r="D100" s="115" t="s">
        <v>279</v>
      </c>
      <c r="E100" s="115" t="s">
        <v>279</v>
      </c>
      <c r="F100" s="115" t="s">
        <v>279</v>
      </c>
      <c r="G100" s="115" t="s">
        <v>279</v>
      </c>
      <c r="H100" s="115"/>
      <c r="I100" s="115"/>
      <c r="J100" s="115" t="s">
        <v>279</v>
      </c>
      <c r="K100" s="115" t="s">
        <v>279</v>
      </c>
      <c r="L100" s="115" t="s">
        <v>279</v>
      </c>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116"/>
      <c r="BD100" s="8"/>
      <c r="BE100" s="8"/>
      <c r="BP100" s="8"/>
      <c r="BQ100" s="20" t="str">
        <f t="shared" si="648"/>
        <v/>
      </c>
      <c r="BR100" s="20" t="str">
        <f>BR97</f>
        <v/>
      </c>
      <c r="BS100" s="20" t="str">
        <f>IF(FV94=FALSE,C98,"")</f>
        <v/>
      </c>
      <c r="BT100" s="22" t="str">
        <f t="shared" si="444"/>
        <v/>
      </c>
      <c r="BU100" s="20" t="str">
        <f t="shared" si="649"/>
        <v/>
      </c>
      <c r="BV100" s="20" t="str">
        <f t="shared" si="650"/>
        <v/>
      </c>
      <c r="BW100" s="20" t="str">
        <f t="shared" si="650"/>
        <v/>
      </c>
      <c r="BX100" s="22" t="str">
        <f t="shared" si="650"/>
        <v/>
      </c>
      <c r="BY100" s="20" t="str">
        <f t="shared" si="651"/>
        <v/>
      </c>
      <c r="BZ100" s="20" t="str">
        <f t="shared" si="651"/>
        <v/>
      </c>
      <c r="CA100" s="18"/>
      <c r="CB100" s="3" t="str">
        <f t="shared" ref="CB100:CD102" si="656">CB97</f>
        <v/>
      </c>
      <c r="CC100" s="3" t="str">
        <f t="shared" si="656"/>
        <v/>
      </c>
      <c r="CD100" s="3" t="str">
        <f t="shared" si="656"/>
        <v/>
      </c>
      <c r="CE100" s="3" t="str">
        <f>IF(ET100=1, EQ100,"")</f>
        <v/>
      </c>
      <c r="CF100" s="3" t="str">
        <f>IF(ET100=1, ER100,"")</f>
        <v/>
      </c>
      <c r="CG100" s="3" t="str">
        <f>IF(ET100=1, ES100,"")</f>
        <v/>
      </c>
      <c r="CH100" s="3" t="str">
        <f t="shared" si="617"/>
        <v/>
      </c>
      <c r="CI100" s="8"/>
      <c r="CJ100" s="3" t="str">
        <f t="shared" ref="CJ100:CK102" si="657">CJ97</f>
        <v/>
      </c>
      <c r="CK100" s="3" t="str">
        <f t="shared" si="657"/>
        <v/>
      </c>
      <c r="CL100" s="3" t="str">
        <f>IF(ET98=2,V98,"")</f>
        <v/>
      </c>
      <c r="CM100" s="3" t="str">
        <f>IF(ET98=2,W98,"")</f>
        <v/>
      </c>
      <c r="CN100" s="8"/>
      <c r="CO100" s="3" t="str">
        <f t="shared" ref="CO100:CP102" si="658">CO97</f>
        <v/>
      </c>
      <c r="CP100" s="3" t="str">
        <f t="shared" si="658"/>
        <v/>
      </c>
      <c r="CQ100" s="3" t="str">
        <f>IF(ET98=3,AG98,"")</f>
        <v/>
      </c>
      <c r="CR100" s="3" t="str">
        <f>IF(ET98=3,AH98,"")</f>
        <v/>
      </c>
      <c r="CS100" s="8"/>
      <c r="CT100" s="3" t="str">
        <f t="shared" ref="CT100:CU102" si="659">CT97</f>
        <v/>
      </c>
      <c r="CU100" s="3" t="str">
        <f t="shared" si="659"/>
        <v/>
      </c>
      <c r="CV100" s="3" t="str">
        <f>IF(ET98=4,AJ98,"")</f>
        <v/>
      </c>
      <c r="CW100" s="3" t="str">
        <f>IF(ET98=4,AK98,"")</f>
        <v/>
      </c>
      <c r="CX100" s="8"/>
      <c r="CY100" s="3" t="str">
        <f t="shared" ref="CY100:DA102" si="660">CY97</f>
        <v/>
      </c>
      <c r="CZ100" s="3" t="str">
        <f t="shared" si="660"/>
        <v/>
      </c>
      <c r="DA100" s="3" t="str">
        <f t="shared" si="660"/>
        <v/>
      </c>
      <c r="DB100" s="3" t="str">
        <f>IF(ET98=5,AM98,"")</f>
        <v/>
      </c>
      <c r="DC100" s="3" t="str">
        <f>IF(ET98=5,AN98,"")</f>
        <v/>
      </c>
      <c r="DD100" s="3" t="str">
        <f>IF(ET98=5,AO98,"")</f>
        <v/>
      </c>
      <c r="DE100" s="3" t="str">
        <f>IF(ET98=5,AP98,"")</f>
        <v/>
      </c>
      <c r="DF100" s="3" t="str">
        <f t="shared" si="646"/>
        <v/>
      </c>
      <c r="DG100" s="3" t="str">
        <f t="shared" si="618"/>
        <v/>
      </c>
      <c r="DH100" s="8"/>
      <c r="DI100" s="3" t="str">
        <f t="shared" ref="DI100:DL102" si="661">DI97</f>
        <v/>
      </c>
      <c r="DJ100" s="3" t="str">
        <f t="shared" si="661"/>
        <v/>
      </c>
      <c r="DK100" s="3" t="str">
        <f t="shared" si="661"/>
        <v/>
      </c>
      <c r="DL100" s="3" t="str">
        <f t="shared" si="661"/>
        <v/>
      </c>
      <c r="DM100" s="3" t="str">
        <f>IF(ET98=6,AS98,"")</f>
        <v/>
      </c>
      <c r="DN100" s="3" t="str">
        <f>IF(ET98=6,AT98,"")</f>
        <v/>
      </c>
      <c r="DO100" s="3" t="str">
        <f>IF(ET98=6,AU98,"")</f>
        <v/>
      </c>
      <c r="DP100" s="3" t="str">
        <f>IF(ET98=6,AV98,"")</f>
        <v/>
      </c>
      <c r="DQ100" s="3" t="str">
        <f>DQ99</f>
        <v/>
      </c>
      <c r="DR100" s="3" t="str">
        <f>DR99</f>
        <v/>
      </c>
      <c r="DS100" s="3" t="str">
        <f t="shared" si="619"/>
        <v/>
      </c>
      <c r="DT100" s="8"/>
      <c r="DU100" s="3" t="str">
        <f t="shared" ref="DU100:DX102" si="662">DU97</f>
        <v/>
      </c>
      <c r="DV100" s="3" t="str">
        <f t="shared" si="662"/>
        <v/>
      </c>
      <c r="DW100" s="3" t="str">
        <f t="shared" si="662"/>
        <v/>
      </c>
      <c r="DX100" s="3" t="str">
        <f t="shared" si="662"/>
        <v/>
      </c>
      <c r="DY100" s="3" t="str">
        <f>IF(ET98=7,AZ98,"")</f>
        <v/>
      </c>
      <c r="DZ100" s="3" t="str">
        <f>IF(ET98=7,BA98,"")</f>
        <v/>
      </c>
      <c r="EA100" s="3" t="str">
        <f>IF(ET98=7,BB98,"")</f>
        <v/>
      </c>
      <c r="EB100" s="3" t="str">
        <f>IF(ET98=7,BC98,"")</f>
        <v/>
      </c>
      <c r="EC100" s="3" t="str">
        <f t="shared" si="620"/>
        <v/>
      </c>
      <c r="ED100" s="8"/>
      <c r="EE100" s="28" t="s">
        <v>277</v>
      </c>
      <c r="EF100" s="28" t="s">
        <v>277</v>
      </c>
      <c r="EG100" s="28" t="s">
        <v>277</v>
      </c>
      <c r="EH100" s="28" t="s">
        <v>277</v>
      </c>
      <c r="EI100" s="28" t="s">
        <v>277</v>
      </c>
      <c r="EJ100" s="28" t="s">
        <v>277</v>
      </c>
      <c r="EK100" s="28" t="s">
        <v>277</v>
      </c>
      <c r="EL100" s="28" t="s">
        <v>277</v>
      </c>
      <c r="EM100" s="28" t="s">
        <v>277</v>
      </c>
      <c r="EN100" s="28" t="s">
        <v>277</v>
      </c>
      <c r="EO100" s="8"/>
      <c r="EP100" s="9"/>
      <c r="EQ100" s="16" t="str">
        <f>IF(FD98&gt;0, (N98+Y98+R98+AC98), "")</f>
        <v/>
      </c>
      <c r="ER100" s="26" t="str">
        <f>IF(FD98&gt;0,FE98,"")</f>
        <v/>
      </c>
      <c r="ES100" s="16" t="str">
        <f>IF(FD98&gt;0, (P98+AA98+T98+AE98), "")</f>
        <v/>
      </c>
      <c r="ET100" s="16">
        <f>ET98</f>
        <v>0</v>
      </c>
      <c r="EU100" s="13"/>
      <c r="EV100" s="12" t="b">
        <f t="shared" si="604"/>
        <v>1</v>
      </c>
      <c r="EW100" s="3" t="b">
        <f t="shared" si="605"/>
        <v>1</v>
      </c>
      <c r="EX100" s="3" t="b">
        <f t="shared" si="606"/>
        <v>1</v>
      </c>
      <c r="EY100" s="3" t="b">
        <f t="shared" si="607"/>
        <v>1</v>
      </c>
      <c r="EZ100" s="3">
        <f t="shared" si="621"/>
        <v>0</v>
      </c>
      <c r="FA100" s="3">
        <f t="shared" si="622"/>
        <v>0</v>
      </c>
      <c r="FB100" s="3">
        <f t="shared" si="623"/>
        <v>0</v>
      </c>
      <c r="FC100" s="3">
        <f t="shared" si="624"/>
        <v>0</v>
      </c>
      <c r="FD100" s="3">
        <f t="shared" si="625"/>
        <v>0</v>
      </c>
      <c r="FE100" s="3" t="e">
        <f t="shared" si="626"/>
        <v>#VALUE!</v>
      </c>
      <c r="FF100" s="3">
        <f t="shared" si="608"/>
        <v>0</v>
      </c>
      <c r="FG100" s="3">
        <f t="shared" si="609"/>
        <v>0</v>
      </c>
      <c r="FH100" s="3" t="e">
        <f>FG100*SQRT(ES100)</f>
        <v>#VALUE!</v>
      </c>
      <c r="FI100" s="3" t="b">
        <f t="shared" si="610"/>
        <v>1</v>
      </c>
      <c r="FJ100" s="3" t="b">
        <f t="shared" si="611"/>
        <v>1</v>
      </c>
      <c r="FK100" s="3" t="b">
        <f t="shared" si="612"/>
        <v>1</v>
      </c>
      <c r="FL100" s="3" t="b">
        <f t="shared" si="613"/>
        <v>1</v>
      </c>
      <c r="FM100" s="3" t="b">
        <f t="shared" si="614"/>
        <v>1</v>
      </c>
      <c r="FN100" s="3" t="b">
        <f t="shared" si="615"/>
        <v>1</v>
      </c>
      <c r="FO100" s="3">
        <f t="shared" si="627"/>
        <v>0</v>
      </c>
      <c r="FP100" s="3">
        <f t="shared" si="628"/>
        <v>0</v>
      </c>
      <c r="FQ100" s="3">
        <f t="shared" si="629"/>
        <v>0</v>
      </c>
      <c r="FR100" s="3">
        <f t="shared" si="630"/>
        <v>0</v>
      </c>
      <c r="FS100" s="3">
        <f t="shared" si="631"/>
        <v>0</v>
      </c>
      <c r="FT100" s="3">
        <f t="shared" si="632"/>
        <v>0</v>
      </c>
      <c r="FU100" s="3">
        <f t="shared" si="633"/>
        <v>0</v>
      </c>
      <c r="FV100" s="21" t="b">
        <f t="shared" si="443"/>
        <v>0</v>
      </c>
      <c r="FW100" s="24">
        <f t="shared" si="616"/>
        <v>1</v>
      </c>
      <c r="FX100" s="24">
        <f t="shared" si="573"/>
        <v>0</v>
      </c>
      <c r="FY100" s="29" t="e">
        <f t="shared" si="574"/>
        <v>#VALUE!</v>
      </c>
      <c r="FZ100" s="24" t="e">
        <f t="shared" si="575"/>
        <v>#VALUE!</v>
      </c>
      <c r="GA100" s="24" t="e">
        <f t="shared" si="576"/>
        <v>#VALUE!</v>
      </c>
      <c r="GB100" s="24">
        <f t="shared" si="634"/>
        <v>1</v>
      </c>
      <c r="GC100" s="24" t="e">
        <f t="shared" si="635"/>
        <v>#VALUE!</v>
      </c>
      <c r="GD100" s="24" t="e">
        <f t="shared" si="636"/>
        <v>#VALUE!</v>
      </c>
      <c r="GE100" s="24" t="e">
        <f t="shared" si="637"/>
        <v>#VALUE!</v>
      </c>
      <c r="GF100" s="24">
        <f t="shared" si="638"/>
        <v>0</v>
      </c>
      <c r="GG100" s="24">
        <f t="shared" si="639"/>
        <v>0</v>
      </c>
      <c r="GH100" s="24">
        <f t="shared" si="640"/>
        <v>0</v>
      </c>
      <c r="GI100" s="24">
        <f t="shared" si="641"/>
        <v>0</v>
      </c>
      <c r="GJ100" s="24">
        <f t="shared" si="642"/>
        <v>2</v>
      </c>
      <c r="GK100" s="24">
        <f t="shared" si="643"/>
        <v>2</v>
      </c>
      <c r="GL100" s="24">
        <f t="shared" si="644"/>
        <v>2</v>
      </c>
      <c r="GM100" s="31">
        <f t="shared" si="645"/>
        <v>2</v>
      </c>
      <c r="GN100" s="13"/>
      <c r="GO100" s="12"/>
    </row>
    <row r="101" spans="1:197" s="3" customFormat="1">
      <c r="A101" s="115" t="s">
        <v>279</v>
      </c>
      <c r="B101" s="115" t="s">
        <v>279</v>
      </c>
      <c r="C101" s="115" t="s">
        <v>279</v>
      </c>
      <c r="D101" s="115" t="s">
        <v>279</v>
      </c>
      <c r="E101" s="115" t="s">
        <v>279</v>
      </c>
      <c r="F101" s="115" t="s">
        <v>279</v>
      </c>
      <c r="G101" s="115" t="s">
        <v>279</v>
      </c>
      <c r="H101" s="115"/>
      <c r="I101" s="115"/>
      <c r="J101" s="115" t="s">
        <v>279</v>
      </c>
      <c r="K101" s="115" t="s">
        <v>279</v>
      </c>
      <c r="L101" s="115" t="s">
        <v>279</v>
      </c>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116"/>
      <c r="BD101" s="8"/>
      <c r="BE101" s="8"/>
      <c r="BP101" s="8"/>
      <c r="BQ101" s="20" t="str">
        <f t="shared" si="648"/>
        <v/>
      </c>
      <c r="BR101" s="20" t="str">
        <f>BR98</f>
        <v/>
      </c>
      <c r="BS101" s="20" t="str">
        <f>BS100</f>
        <v/>
      </c>
      <c r="BT101" s="22" t="str">
        <f t="shared" si="444"/>
        <v/>
      </c>
      <c r="BU101" s="20" t="str">
        <f t="shared" si="649"/>
        <v/>
      </c>
      <c r="BV101" s="20" t="str">
        <f t="shared" si="650"/>
        <v/>
      </c>
      <c r="BW101" s="20" t="str">
        <f t="shared" si="650"/>
        <v/>
      </c>
      <c r="BX101" s="22" t="str">
        <f t="shared" si="650"/>
        <v/>
      </c>
      <c r="BY101" s="20" t="str">
        <f t="shared" si="651"/>
        <v/>
      </c>
      <c r="BZ101" s="20" t="str">
        <f t="shared" si="651"/>
        <v/>
      </c>
      <c r="CA101" s="18"/>
      <c r="CB101" s="3" t="str">
        <f t="shared" si="656"/>
        <v/>
      </c>
      <c r="CC101" s="3" t="str">
        <f t="shared" si="656"/>
        <v/>
      </c>
      <c r="CD101" s="3" t="str">
        <f t="shared" si="656"/>
        <v/>
      </c>
      <c r="CE101" s="3" t="str">
        <f t="shared" ref="CE101:CG103" si="663">CE100</f>
        <v/>
      </c>
      <c r="CF101" s="3" t="str">
        <f t="shared" si="663"/>
        <v/>
      </c>
      <c r="CG101" s="3" t="str">
        <f t="shared" si="663"/>
        <v/>
      </c>
      <c r="CH101" s="3" t="str">
        <f t="shared" si="617"/>
        <v/>
      </c>
      <c r="CI101" s="8"/>
      <c r="CJ101" s="3" t="str">
        <f t="shared" si="657"/>
        <v/>
      </c>
      <c r="CK101" s="3" t="str">
        <f t="shared" si="657"/>
        <v/>
      </c>
      <c r="CL101" s="3" t="str">
        <f t="shared" ref="CL101:CM103" si="664">CL100</f>
        <v/>
      </c>
      <c r="CM101" s="3" t="str">
        <f t="shared" si="664"/>
        <v/>
      </c>
      <c r="CN101" s="8"/>
      <c r="CO101" s="3" t="str">
        <f t="shared" si="658"/>
        <v/>
      </c>
      <c r="CP101" s="3" t="str">
        <f t="shared" si="658"/>
        <v/>
      </c>
      <c r="CQ101" s="3" t="str">
        <f t="shared" ref="CQ101:CR103" si="665">CQ100</f>
        <v/>
      </c>
      <c r="CR101" s="3" t="str">
        <f t="shared" si="665"/>
        <v/>
      </c>
      <c r="CS101" s="8"/>
      <c r="CT101" s="3" t="str">
        <f t="shared" si="659"/>
        <v/>
      </c>
      <c r="CU101" s="3" t="str">
        <f t="shared" si="659"/>
        <v/>
      </c>
      <c r="CV101" s="3" t="str">
        <f t="shared" ref="CV101:CW103" si="666">CV100</f>
        <v/>
      </c>
      <c r="CW101" s="3" t="str">
        <f t="shared" si="666"/>
        <v/>
      </c>
      <c r="CX101" s="8"/>
      <c r="CY101" s="3" t="str">
        <f t="shared" si="660"/>
        <v/>
      </c>
      <c r="CZ101" s="3" t="str">
        <f t="shared" si="660"/>
        <v/>
      </c>
      <c r="DA101" s="3" t="str">
        <f t="shared" si="660"/>
        <v/>
      </c>
      <c r="DB101" s="3" t="str">
        <f t="shared" ref="DB101:DE103" si="667">DB100</f>
        <v/>
      </c>
      <c r="DC101" s="3" t="str">
        <f t="shared" si="667"/>
        <v/>
      </c>
      <c r="DD101" s="3" t="str">
        <f t="shared" si="667"/>
        <v/>
      </c>
      <c r="DE101" s="3" t="str">
        <f t="shared" si="667"/>
        <v/>
      </c>
      <c r="DF101" s="3" t="str">
        <f t="shared" si="646"/>
        <v/>
      </c>
      <c r="DG101" s="3" t="str">
        <f t="shared" si="618"/>
        <v/>
      </c>
      <c r="DH101" s="8"/>
      <c r="DI101" s="3" t="str">
        <f t="shared" si="661"/>
        <v/>
      </c>
      <c r="DJ101" s="3" t="str">
        <f t="shared" si="661"/>
        <v/>
      </c>
      <c r="DK101" s="3" t="str">
        <f t="shared" si="661"/>
        <v/>
      </c>
      <c r="DL101" s="3" t="str">
        <f t="shared" si="661"/>
        <v/>
      </c>
      <c r="DM101" s="3" t="str">
        <f t="shared" ref="DM101:DR101" si="668">DM100</f>
        <v/>
      </c>
      <c r="DN101" s="3" t="str">
        <f t="shared" si="668"/>
        <v/>
      </c>
      <c r="DO101" s="3" t="str">
        <f t="shared" si="668"/>
        <v/>
      </c>
      <c r="DP101" s="3" t="str">
        <f t="shared" si="668"/>
        <v/>
      </c>
      <c r="DQ101" s="3" t="str">
        <f t="shared" si="668"/>
        <v/>
      </c>
      <c r="DR101" s="3" t="str">
        <f t="shared" si="668"/>
        <v/>
      </c>
      <c r="DS101" s="3" t="str">
        <f t="shared" si="619"/>
        <v/>
      </c>
      <c r="DT101" s="8"/>
      <c r="DU101" s="3" t="str">
        <f t="shared" si="662"/>
        <v/>
      </c>
      <c r="DV101" s="3" t="str">
        <f t="shared" si="662"/>
        <v/>
      </c>
      <c r="DW101" s="3" t="str">
        <f t="shared" si="662"/>
        <v/>
      </c>
      <c r="DX101" s="3" t="str">
        <f t="shared" si="662"/>
        <v/>
      </c>
      <c r="DY101" s="3" t="str">
        <f t="shared" ref="DY101:EB103" si="669">DY100</f>
        <v/>
      </c>
      <c r="DZ101" s="3" t="str">
        <f t="shared" si="669"/>
        <v/>
      </c>
      <c r="EA101" s="3" t="str">
        <f t="shared" si="669"/>
        <v/>
      </c>
      <c r="EB101" s="3" t="str">
        <f t="shared" si="669"/>
        <v/>
      </c>
      <c r="EC101" s="3" t="str">
        <f t="shared" si="620"/>
        <v/>
      </c>
      <c r="ED101" s="8"/>
      <c r="EE101" s="28" t="s">
        <v>277</v>
      </c>
      <c r="EF101" s="28" t="s">
        <v>277</v>
      </c>
      <c r="EG101" s="28" t="s">
        <v>277</v>
      </c>
      <c r="EH101" s="28" t="s">
        <v>277</v>
      </c>
      <c r="EI101" s="28" t="s">
        <v>277</v>
      </c>
      <c r="EJ101" s="28" t="s">
        <v>277</v>
      </c>
      <c r="EK101" s="28" t="s">
        <v>277</v>
      </c>
      <c r="EL101" s="28" t="s">
        <v>277</v>
      </c>
      <c r="EM101" s="28" t="s">
        <v>277</v>
      </c>
      <c r="EN101" s="28" t="s">
        <v>277</v>
      </c>
      <c r="EO101" s="8"/>
      <c r="EP101" s="9"/>
      <c r="EQ101" s="16" t="str">
        <f t="shared" ref="EQ101:ET103" si="670">EQ100</f>
        <v/>
      </c>
      <c r="ER101" s="16" t="str">
        <f t="shared" si="670"/>
        <v/>
      </c>
      <c r="ES101" s="16" t="str">
        <f t="shared" si="670"/>
        <v/>
      </c>
      <c r="ET101" s="16">
        <f t="shared" si="670"/>
        <v>0</v>
      </c>
      <c r="EU101" s="13"/>
      <c r="EV101" s="12" t="b">
        <f t="shared" si="604"/>
        <v>1</v>
      </c>
      <c r="EW101" s="3" t="b">
        <f t="shared" si="605"/>
        <v>1</v>
      </c>
      <c r="EX101" s="3" t="b">
        <f t="shared" si="606"/>
        <v>1</v>
      </c>
      <c r="EY101" s="3" t="b">
        <f t="shared" si="607"/>
        <v>1</v>
      </c>
      <c r="EZ101" s="3">
        <f t="shared" si="621"/>
        <v>0</v>
      </c>
      <c r="FA101" s="3">
        <f t="shared" si="622"/>
        <v>0</v>
      </c>
      <c r="FB101" s="3">
        <f t="shared" si="623"/>
        <v>0</v>
      </c>
      <c r="FC101" s="3">
        <f t="shared" si="624"/>
        <v>0</v>
      </c>
      <c r="FD101" s="3">
        <f t="shared" si="625"/>
        <v>0</v>
      </c>
      <c r="FE101" s="3" t="e">
        <f t="shared" si="626"/>
        <v>#VALUE!</v>
      </c>
      <c r="FF101" s="3">
        <f t="shared" si="608"/>
        <v>0</v>
      </c>
      <c r="FG101" s="3">
        <f t="shared" si="609"/>
        <v>0</v>
      </c>
      <c r="FH101" s="3" t="e">
        <f>FG101*SQRT(ES101)</f>
        <v>#VALUE!</v>
      </c>
      <c r="FI101" s="3" t="b">
        <f t="shared" si="610"/>
        <v>1</v>
      </c>
      <c r="FJ101" s="3" t="b">
        <f t="shared" si="611"/>
        <v>1</v>
      </c>
      <c r="FK101" s="3" t="b">
        <f t="shared" si="612"/>
        <v>1</v>
      </c>
      <c r="FL101" s="3" t="b">
        <f t="shared" si="613"/>
        <v>1</v>
      </c>
      <c r="FM101" s="3" t="b">
        <f t="shared" si="614"/>
        <v>1</v>
      </c>
      <c r="FN101" s="3" t="b">
        <f t="shared" si="615"/>
        <v>1</v>
      </c>
      <c r="FO101" s="3">
        <f t="shared" si="627"/>
        <v>0</v>
      </c>
      <c r="FP101" s="3">
        <f t="shared" si="628"/>
        <v>0</v>
      </c>
      <c r="FQ101" s="3">
        <f t="shared" si="629"/>
        <v>0</v>
      </c>
      <c r="FR101" s="3">
        <f t="shared" si="630"/>
        <v>0</v>
      </c>
      <c r="FS101" s="3">
        <f t="shared" si="631"/>
        <v>0</v>
      </c>
      <c r="FT101" s="3">
        <f t="shared" si="632"/>
        <v>0</v>
      </c>
      <c r="FU101" s="3">
        <f t="shared" si="633"/>
        <v>0</v>
      </c>
      <c r="FV101" s="21" t="b">
        <f t="shared" si="443"/>
        <v>0</v>
      </c>
      <c r="FW101" s="24">
        <f t="shared" si="616"/>
        <v>1</v>
      </c>
      <c r="FX101" s="24">
        <f t="shared" si="573"/>
        <v>0</v>
      </c>
      <c r="FY101" s="29" t="e">
        <f t="shared" si="574"/>
        <v>#VALUE!</v>
      </c>
      <c r="FZ101" s="24" t="e">
        <f t="shared" si="575"/>
        <v>#VALUE!</v>
      </c>
      <c r="GA101" s="24" t="e">
        <f t="shared" si="576"/>
        <v>#VALUE!</v>
      </c>
      <c r="GB101" s="24">
        <f t="shared" si="634"/>
        <v>1</v>
      </c>
      <c r="GC101" s="24" t="e">
        <f t="shared" si="635"/>
        <v>#VALUE!</v>
      </c>
      <c r="GD101" s="24" t="e">
        <f t="shared" si="636"/>
        <v>#VALUE!</v>
      </c>
      <c r="GE101" s="24" t="e">
        <f t="shared" si="637"/>
        <v>#VALUE!</v>
      </c>
      <c r="GF101" s="24">
        <f t="shared" si="638"/>
        <v>0</v>
      </c>
      <c r="GG101" s="24">
        <f t="shared" si="639"/>
        <v>0</v>
      </c>
      <c r="GH101" s="24">
        <f t="shared" si="640"/>
        <v>0</v>
      </c>
      <c r="GI101" s="24">
        <f t="shared" si="641"/>
        <v>0</v>
      </c>
      <c r="GJ101" s="24">
        <f t="shared" si="642"/>
        <v>2</v>
      </c>
      <c r="GK101" s="24">
        <f t="shared" si="643"/>
        <v>2</v>
      </c>
      <c r="GL101" s="24">
        <f t="shared" si="644"/>
        <v>2</v>
      </c>
      <c r="GM101" s="31">
        <f t="shared" si="645"/>
        <v>2</v>
      </c>
      <c r="GN101" s="13"/>
      <c r="GO101" s="12"/>
    </row>
    <row r="102" spans="1:197" s="3" customFormat="1">
      <c r="A102" s="115" t="s">
        <v>279</v>
      </c>
      <c r="B102" s="115" t="s">
        <v>279</v>
      </c>
      <c r="C102" s="115" t="s">
        <v>279</v>
      </c>
      <c r="D102" s="115" t="s">
        <v>279</v>
      </c>
      <c r="E102" s="115" t="s">
        <v>279</v>
      </c>
      <c r="F102" s="115" t="s">
        <v>279</v>
      </c>
      <c r="G102" s="115" t="s">
        <v>279</v>
      </c>
      <c r="H102" s="115"/>
      <c r="I102" s="115"/>
      <c r="J102" s="115" t="s">
        <v>279</v>
      </c>
      <c r="K102" s="115" t="s">
        <v>279</v>
      </c>
      <c r="L102" s="115" t="s">
        <v>279</v>
      </c>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116"/>
      <c r="BD102" s="8"/>
      <c r="BE102" s="8"/>
      <c r="BP102" s="8"/>
      <c r="BQ102" s="20" t="str">
        <f t="shared" si="648"/>
        <v/>
      </c>
      <c r="BR102" s="20" t="str">
        <f>BR99</f>
        <v/>
      </c>
      <c r="BS102" s="20" t="str">
        <f>BS101</f>
        <v/>
      </c>
      <c r="BT102" s="22" t="str">
        <f t="shared" si="444"/>
        <v/>
      </c>
      <c r="BU102" s="20" t="str">
        <f t="shared" si="649"/>
        <v/>
      </c>
      <c r="BV102" s="20" t="str">
        <f t="shared" si="650"/>
        <v/>
      </c>
      <c r="BW102" s="20" t="str">
        <f t="shared" si="650"/>
        <v/>
      </c>
      <c r="BX102" s="22" t="str">
        <f t="shared" si="650"/>
        <v/>
      </c>
      <c r="BY102" s="20" t="str">
        <f t="shared" si="651"/>
        <v/>
      </c>
      <c r="BZ102" s="20" t="str">
        <f t="shared" si="651"/>
        <v/>
      </c>
      <c r="CA102" s="18"/>
      <c r="CB102" s="3" t="str">
        <f t="shared" si="656"/>
        <v/>
      </c>
      <c r="CC102" s="3" t="str">
        <f t="shared" si="656"/>
        <v/>
      </c>
      <c r="CD102" s="3" t="str">
        <f t="shared" si="656"/>
        <v/>
      </c>
      <c r="CE102" s="3" t="str">
        <f t="shared" si="663"/>
        <v/>
      </c>
      <c r="CF102" s="3" t="str">
        <f t="shared" si="663"/>
        <v/>
      </c>
      <c r="CG102" s="3" t="str">
        <f t="shared" si="663"/>
        <v/>
      </c>
      <c r="CH102" s="3" t="str">
        <f t="shared" si="617"/>
        <v/>
      </c>
      <c r="CI102" s="8"/>
      <c r="CJ102" s="3" t="str">
        <f t="shared" si="657"/>
        <v/>
      </c>
      <c r="CK102" s="3" t="str">
        <f t="shared" si="657"/>
        <v/>
      </c>
      <c r="CL102" s="3" t="str">
        <f t="shared" si="664"/>
        <v/>
      </c>
      <c r="CM102" s="3" t="str">
        <f t="shared" si="664"/>
        <v/>
      </c>
      <c r="CN102" s="8"/>
      <c r="CO102" s="3" t="str">
        <f t="shared" si="658"/>
        <v/>
      </c>
      <c r="CP102" s="3" t="str">
        <f t="shared" si="658"/>
        <v/>
      </c>
      <c r="CQ102" s="3" t="str">
        <f t="shared" si="665"/>
        <v/>
      </c>
      <c r="CR102" s="3" t="str">
        <f t="shared" si="665"/>
        <v/>
      </c>
      <c r="CS102" s="8"/>
      <c r="CT102" s="3" t="str">
        <f t="shared" si="659"/>
        <v/>
      </c>
      <c r="CU102" s="3" t="str">
        <f t="shared" si="659"/>
        <v/>
      </c>
      <c r="CV102" s="3" t="str">
        <f t="shared" si="666"/>
        <v/>
      </c>
      <c r="CW102" s="3" t="str">
        <f t="shared" si="666"/>
        <v/>
      </c>
      <c r="CX102" s="8"/>
      <c r="CY102" s="3" t="str">
        <f t="shared" si="660"/>
        <v/>
      </c>
      <c r="CZ102" s="3" t="str">
        <f t="shared" si="660"/>
        <v/>
      </c>
      <c r="DA102" s="3" t="str">
        <f t="shared" si="660"/>
        <v/>
      </c>
      <c r="DB102" s="3" t="str">
        <f t="shared" si="667"/>
        <v/>
      </c>
      <c r="DC102" s="3" t="str">
        <f t="shared" si="667"/>
        <v/>
      </c>
      <c r="DD102" s="3" t="str">
        <f t="shared" si="667"/>
        <v/>
      </c>
      <c r="DE102" s="3" t="str">
        <f t="shared" si="667"/>
        <v/>
      </c>
      <c r="DF102" s="3" t="str">
        <f t="shared" si="646"/>
        <v/>
      </c>
      <c r="DG102" s="3" t="str">
        <f t="shared" si="618"/>
        <v/>
      </c>
      <c r="DH102" s="8"/>
      <c r="DI102" s="3" t="str">
        <f t="shared" si="661"/>
        <v/>
      </c>
      <c r="DJ102" s="3" t="str">
        <f t="shared" si="661"/>
        <v/>
      </c>
      <c r="DK102" s="3" t="str">
        <f t="shared" si="661"/>
        <v/>
      </c>
      <c r="DL102" s="3" t="str">
        <f t="shared" si="661"/>
        <v/>
      </c>
      <c r="DM102" s="3" t="str">
        <f t="shared" ref="DM102:DR102" si="671">DM101</f>
        <v/>
      </c>
      <c r="DN102" s="3" t="str">
        <f t="shared" si="671"/>
        <v/>
      </c>
      <c r="DO102" s="3" t="str">
        <f t="shared" si="671"/>
        <v/>
      </c>
      <c r="DP102" s="3" t="str">
        <f t="shared" si="671"/>
        <v/>
      </c>
      <c r="DQ102" s="3" t="str">
        <f t="shared" si="671"/>
        <v/>
      </c>
      <c r="DR102" s="3" t="str">
        <f t="shared" si="671"/>
        <v/>
      </c>
      <c r="DS102" s="3" t="str">
        <f t="shared" si="619"/>
        <v/>
      </c>
      <c r="DT102" s="8"/>
      <c r="DU102" s="3" t="str">
        <f t="shared" si="662"/>
        <v/>
      </c>
      <c r="DV102" s="3" t="str">
        <f t="shared" si="662"/>
        <v/>
      </c>
      <c r="DW102" s="3" t="str">
        <f t="shared" si="662"/>
        <v/>
      </c>
      <c r="DX102" s="3" t="str">
        <f t="shared" si="662"/>
        <v/>
      </c>
      <c r="DY102" s="3" t="str">
        <f t="shared" si="669"/>
        <v/>
      </c>
      <c r="DZ102" s="3" t="str">
        <f t="shared" si="669"/>
        <v/>
      </c>
      <c r="EA102" s="3" t="str">
        <f t="shared" si="669"/>
        <v/>
      </c>
      <c r="EB102" s="3" t="str">
        <f t="shared" si="669"/>
        <v/>
      </c>
      <c r="EC102" s="3" t="str">
        <f t="shared" si="620"/>
        <v/>
      </c>
      <c r="ED102" s="8"/>
      <c r="EE102" s="28" t="s">
        <v>277</v>
      </c>
      <c r="EF102" s="28" t="s">
        <v>277</v>
      </c>
      <c r="EG102" s="28" t="s">
        <v>277</v>
      </c>
      <c r="EH102" s="28" t="s">
        <v>277</v>
      </c>
      <c r="EI102" s="28" t="s">
        <v>277</v>
      </c>
      <c r="EJ102" s="28" t="s">
        <v>277</v>
      </c>
      <c r="EK102" s="28" t="s">
        <v>277</v>
      </c>
      <c r="EL102" s="28" t="s">
        <v>277</v>
      </c>
      <c r="EM102" s="28" t="s">
        <v>277</v>
      </c>
      <c r="EN102" s="28" t="s">
        <v>277</v>
      </c>
      <c r="EO102" s="8"/>
      <c r="EP102" s="9"/>
      <c r="EQ102" s="16" t="str">
        <f t="shared" si="670"/>
        <v/>
      </c>
      <c r="ER102" s="16" t="str">
        <f t="shared" si="670"/>
        <v/>
      </c>
      <c r="ES102" s="16" t="str">
        <f t="shared" si="670"/>
        <v/>
      </c>
      <c r="ET102" s="16">
        <f t="shared" si="670"/>
        <v>0</v>
      </c>
      <c r="EU102" s="13"/>
      <c r="EV102" s="12" t="b">
        <f t="shared" si="604"/>
        <v>1</v>
      </c>
      <c r="EW102" s="3" t="b">
        <f t="shared" si="605"/>
        <v>1</v>
      </c>
      <c r="EX102" s="3" t="b">
        <f t="shared" si="606"/>
        <v>1</v>
      </c>
      <c r="EY102" s="3" t="b">
        <f t="shared" si="607"/>
        <v>1</v>
      </c>
      <c r="EZ102" s="3">
        <f t="shared" si="621"/>
        <v>0</v>
      </c>
      <c r="FA102" s="3">
        <f t="shared" si="622"/>
        <v>0</v>
      </c>
      <c r="FB102" s="3">
        <f t="shared" si="623"/>
        <v>0</v>
      </c>
      <c r="FC102" s="3">
        <f t="shared" si="624"/>
        <v>0</v>
      </c>
      <c r="FD102" s="3">
        <f t="shared" si="625"/>
        <v>0</v>
      </c>
      <c r="FE102" s="3" t="e">
        <f t="shared" si="626"/>
        <v>#VALUE!</v>
      </c>
      <c r="FF102" s="3">
        <f t="shared" si="608"/>
        <v>0</v>
      </c>
      <c r="FG102" s="3">
        <f t="shared" si="609"/>
        <v>0</v>
      </c>
      <c r="FH102" s="3" t="e">
        <f>FG102*SQRT(ES102)</f>
        <v>#VALUE!</v>
      </c>
      <c r="FI102" s="3" t="b">
        <f t="shared" si="610"/>
        <v>1</v>
      </c>
      <c r="FJ102" s="3" t="b">
        <f t="shared" si="611"/>
        <v>1</v>
      </c>
      <c r="FK102" s="3" t="b">
        <f t="shared" si="612"/>
        <v>1</v>
      </c>
      <c r="FL102" s="3" t="b">
        <f t="shared" si="613"/>
        <v>1</v>
      </c>
      <c r="FM102" s="3" t="b">
        <f t="shared" si="614"/>
        <v>1</v>
      </c>
      <c r="FN102" s="3" t="b">
        <f t="shared" si="615"/>
        <v>1</v>
      </c>
      <c r="FO102" s="3">
        <f t="shared" si="627"/>
        <v>0</v>
      </c>
      <c r="FP102" s="3">
        <f t="shared" si="628"/>
        <v>0</v>
      </c>
      <c r="FQ102" s="3">
        <f t="shared" si="629"/>
        <v>0</v>
      </c>
      <c r="FR102" s="3">
        <f t="shared" si="630"/>
        <v>0</v>
      </c>
      <c r="FS102" s="3">
        <f t="shared" si="631"/>
        <v>0</v>
      </c>
      <c r="FT102" s="3">
        <f t="shared" si="632"/>
        <v>0</v>
      </c>
      <c r="FU102" s="3">
        <f t="shared" si="633"/>
        <v>0</v>
      </c>
      <c r="FV102" s="21" t="b">
        <f t="shared" si="443"/>
        <v>0</v>
      </c>
      <c r="FW102" s="24">
        <f t="shared" si="616"/>
        <v>1</v>
      </c>
      <c r="FX102" s="24">
        <f t="shared" si="573"/>
        <v>0</v>
      </c>
      <c r="FY102" s="29" t="e">
        <f t="shared" si="574"/>
        <v>#VALUE!</v>
      </c>
      <c r="FZ102" s="24" t="e">
        <f t="shared" si="575"/>
        <v>#VALUE!</v>
      </c>
      <c r="GA102" s="24" t="e">
        <f t="shared" si="576"/>
        <v>#VALUE!</v>
      </c>
      <c r="GB102" s="24">
        <f t="shared" si="634"/>
        <v>1</v>
      </c>
      <c r="GC102" s="24" t="e">
        <f t="shared" si="635"/>
        <v>#VALUE!</v>
      </c>
      <c r="GD102" s="24" t="e">
        <f t="shared" si="636"/>
        <v>#VALUE!</v>
      </c>
      <c r="GE102" s="24" t="e">
        <f t="shared" si="637"/>
        <v>#VALUE!</v>
      </c>
      <c r="GF102" s="24">
        <f t="shared" si="638"/>
        <v>0</v>
      </c>
      <c r="GG102" s="24">
        <f t="shared" si="639"/>
        <v>0</v>
      </c>
      <c r="GH102" s="24">
        <f t="shared" si="640"/>
        <v>0</v>
      </c>
      <c r="GI102" s="24">
        <f t="shared" si="641"/>
        <v>0</v>
      </c>
      <c r="GJ102" s="24">
        <f t="shared" si="642"/>
        <v>2</v>
      </c>
      <c r="GK102" s="24">
        <f t="shared" si="643"/>
        <v>2</v>
      </c>
      <c r="GL102" s="24">
        <f t="shared" si="644"/>
        <v>2</v>
      </c>
      <c r="GM102" s="31">
        <f t="shared" si="645"/>
        <v>2</v>
      </c>
      <c r="GN102" s="13"/>
      <c r="GO102" s="12"/>
    </row>
    <row r="103" spans="1:197" s="35" customFormat="1">
      <c r="A103" s="117" t="s">
        <v>279</v>
      </c>
      <c r="B103" s="117" t="s">
        <v>279</v>
      </c>
      <c r="C103" s="117" t="s">
        <v>279</v>
      </c>
      <c r="D103" s="117" t="s">
        <v>279</v>
      </c>
      <c r="E103" s="117" t="s">
        <v>279</v>
      </c>
      <c r="F103" s="117" t="s">
        <v>279</v>
      </c>
      <c r="G103" s="117" t="s">
        <v>279</v>
      </c>
      <c r="H103" s="117"/>
      <c r="I103" s="117"/>
      <c r="J103" s="117" t="s">
        <v>279</v>
      </c>
      <c r="K103" s="117" t="s">
        <v>279</v>
      </c>
      <c r="L103" s="117" t="s">
        <v>279</v>
      </c>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9"/>
      <c r="BD103" s="32"/>
      <c r="BE103" s="32"/>
      <c r="BP103" s="32"/>
      <c r="BQ103" s="47" t="str">
        <f t="shared" si="648"/>
        <v/>
      </c>
      <c r="BR103" s="47" t="str">
        <f>BS97</f>
        <v/>
      </c>
      <c r="BS103" s="47" t="str">
        <f>BS102</f>
        <v/>
      </c>
      <c r="BT103" s="33" t="str">
        <f t="shared" si="444"/>
        <v/>
      </c>
      <c r="BU103" s="47" t="str">
        <f t="shared" si="649"/>
        <v/>
      </c>
      <c r="BV103" s="47" t="str">
        <f t="shared" si="650"/>
        <v/>
      </c>
      <c r="BW103" s="47" t="str">
        <f t="shared" si="650"/>
        <v/>
      </c>
      <c r="BX103" s="33" t="str">
        <f t="shared" si="650"/>
        <v/>
      </c>
      <c r="BY103" s="47" t="str">
        <f t="shared" si="651"/>
        <v/>
      </c>
      <c r="BZ103" s="47" t="str">
        <f t="shared" si="651"/>
        <v/>
      </c>
      <c r="CA103" s="34"/>
      <c r="CB103" s="35" t="str">
        <f>CE97</f>
        <v/>
      </c>
      <c r="CC103" s="35" t="str">
        <f>CF97</f>
        <v/>
      </c>
      <c r="CD103" s="35" t="str">
        <f>CG97</f>
        <v/>
      </c>
      <c r="CE103" s="35" t="str">
        <f t="shared" si="663"/>
        <v/>
      </c>
      <c r="CF103" s="35" t="str">
        <f t="shared" si="663"/>
        <v/>
      </c>
      <c r="CG103" s="35" t="str">
        <f t="shared" si="663"/>
        <v/>
      </c>
      <c r="CH103" s="35" t="str">
        <f t="shared" si="617"/>
        <v/>
      </c>
      <c r="CI103" s="32"/>
      <c r="CJ103" s="35" t="str">
        <f>CL97</f>
        <v/>
      </c>
      <c r="CK103" s="35" t="str">
        <f>CM97</f>
        <v/>
      </c>
      <c r="CL103" s="35" t="str">
        <f t="shared" si="664"/>
        <v/>
      </c>
      <c r="CM103" s="35" t="str">
        <f t="shared" si="664"/>
        <v/>
      </c>
      <c r="CN103" s="32"/>
      <c r="CO103" s="35" t="str">
        <f>CQ97</f>
        <v/>
      </c>
      <c r="CP103" s="35" t="str">
        <f>CR97</f>
        <v/>
      </c>
      <c r="CQ103" s="35" t="str">
        <f t="shared" si="665"/>
        <v/>
      </c>
      <c r="CR103" s="35" t="str">
        <f t="shared" si="665"/>
        <v/>
      </c>
      <c r="CS103" s="32"/>
      <c r="CT103" s="35" t="str">
        <f>CV97</f>
        <v/>
      </c>
      <c r="CU103" s="35" t="str">
        <f>CW97</f>
        <v/>
      </c>
      <c r="CV103" s="35" t="str">
        <f t="shared" si="666"/>
        <v/>
      </c>
      <c r="CW103" s="35" t="str">
        <f t="shared" si="666"/>
        <v/>
      </c>
      <c r="CX103" s="32"/>
      <c r="CY103" s="35" t="str">
        <f>DB97</f>
        <v/>
      </c>
      <c r="CZ103" s="35" t="str">
        <f>DC97</f>
        <v/>
      </c>
      <c r="DA103" s="35" t="str">
        <f>DD97</f>
        <v/>
      </c>
      <c r="DB103" s="35" t="str">
        <f t="shared" si="667"/>
        <v/>
      </c>
      <c r="DC103" s="35" t="str">
        <f t="shared" si="667"/>
        <v/>
      </c>
      <c r="DD103" s="35" t="str">
        <f t="shared" si="667"/>
        <v/>
      </c>
      <c r="DE103" s="35" t="str">
        <f t="shared" si="667"/>
        <v/>
      </c>
      <c r="DF103" s="35" t="str">
        <f t="shared" si="646"/>
        <v/>
      </c>
      <c r="DG103" s="35" t="str">
        <f t="shared" si="618"/>
        <v/>
      </c>
      <c r="DH103" s="32"/>
      <c r="DI103" s="35" t="str">
        <f>DM97</f>
        <v/>
      </c>
      <c r="DJ103" s="35" t="str">
        <f>DN97</f>
        <v/>
      </c>
      <c r="DK103" s="35" t="str">
        <f>DO97</f>
        <v/>
      </c>
      <c r="DL103" s="35" t="str">
        <f>DP97</f>
        <v/>
      </c>
      <c r="DM103" s="35" t="str">
        <f t="shared" ref="DM103:DR103" si="672">DM102</f>
        <v/>
      </c>
      <c r="DN103" s="35" t="str">
        <f t="shared" si="672"/>
        <v/>
      </c>
      <c r="DO103" s="35" t="str">
        <f t="shared" si="672"/>
        <v/>
      </c>
      <c r="DP103" s="35" t="str">
        <f t="shared" si="672"/>
        <v/>
      </c>
      <c r="DQ103" s="35" t="str">
        <f t="shared" si="672"/>
        <v/>
      </c>
      <c r="DR103" s="35" t="str">
        <f t="shared" si="672"/>
        <v/>
      </c>
      <c r="DS103" s="35" t="str">
        <f t="shared" si="619"/>
        <v/>
      </c>
      <c r="DT103" s="32"/>
      <c r="DU103" s="35" t="str">
        <f>DY97</f>
        <v/>
      </c>
      <c r="DV103" s="35" t="str">
        <f>DZ97</f>
        <v/>
      </c>
      <c r="DW103" s="35" t="str">
        <f>EA97</f>
        <v/>
      </c>
      <c r="DX103" s="35" t="str">
        <f>EB97</f>
        <v/>
      </c>
      <c r="DY103" s="35" t="str">
        <f t="shared" si="669"/>
        <v/>
      </c>
      <c r="DZ103" s="35" t="str">
        <f t="shared" si="669"/>
        <v/>
      </c>
      <c r="EA103" s="35" t="str">
        <f t="shared" si="669"/>
        <v/>
      </c>
      <c r="EB103" s="35" t="str">
        <f t="shared" si="669"/>
        <v/>
      </c>
      <c r="EC103" s="35" t="str">
        <f t="shared" si="620"/>
        <v/>
      </c>
      <c r="ED103" s="32"/>
      <c r="EE103" s="28" t="s">
        <v>277</v>
      </c>
      <c r="EF103" s="28" t="s">
        <v>277</v>
      </c>
      <c r="EG103" s="28" t="s">
        <v>277</v>
      </c>
      <c r="EH103" s="28" t="s">
        <v>277</v>
      </c>
      <c r="EI103" s="28" t="s">
        <v>277</v>
      </c>
      <c r="EJ103" s="28" t="s">
        <v>277</v>
      </c>
      <c r="EK103" s="28" t="s">
        <v>277</v>
      </c>
      <c r="EL103" s="28" t="s">
        <v>277</v>
      </c>
      <c r="EM103" s="28" t="s">
        <v>277</v>
      </c>
      <c r="EN103" s="28" t="s">
        <v>277</v>
      </c>
      <c r="EO103" s="32"/>
      <c r="EP103" s="9"/>
      <c r="EQ103" s="48" t="str">
        <f t="shared" si="670"/>
        <v/>
      </c>
      <c r="ER103" s="48" t="str">
        <f t="shared" si="670"/>
        <v/>
      </c>
      <c r="ES103" s="48" t="str">
        <f t="shared" si="670"/>
        <v/>
      </c>
      <c r="ET103" s="48">
        <f t="shared" si="670"/>
        <v>0</v>
      </c>
      <c r="EU103" s="37"/>
      <c r="EV103" s="38" t="b">
        <f t="shared" si="604"/>
        <v>1</v>
      </c>
      <c r="EW103" s="35" t="b">
        <f t="shared" si="605"/>
        <v>1</v>
      </c>
      <c r="EX103" s="35" t="b">
        <f t="shared" si="606"/>
        <v>1</v>
      </c>
      <c r="EY103" s="35" t="b">
        <f t="shared" si="607"/>
        <v>1</v>
      </c>
      <c r="EZ103" s="35">
        <f t="shared" si="621"/>
        <v>0</v>
      </c>
      <c r="FA103" s="35">
        <f t="shared" si="622"/>
        <v>0</v>
      </c>
      <c r="FB103" s="35">
        <f t="shared" si="623"/>
        <v>0</v>
      </c>
      <c r="FC103" s="35">
        <f t="shared" si="624"/>
        <v>0</v>
      </c>
      <c r="FD103" s="35">
        <f t="shared" si="625"/>
        <v>0</v>
      </c>
      <c r="FE103" s="35" t="e">
        <f t="shared" si="626"/>
        <v>#VALUE!</v>
      </c>
      <c r="FF103" s="35">
        <f t="shared" si="608"/>
        <v>0</v>
      </c>
      <c r="FG103" s="35">
        <f t="shared" si="609"/>
        <v>0</v>
      </c>
      <c r="FH103" s="35" t="e">
        <f>FG103*SQRT(ES103)</f>
        <v>#VALUE!</v>
      </c>
      <c r="FI103" s="35" t="b">
        <f t="shared" si="610"/>
        <v>1</v>
      </c>
      <c r="FJ103" s="35" t="b">
        <f t="shared" si="611"/>
        <v>1</v>
      </c>
      <c r="FK103" s="35" t="b">
        <f t="shared" si="612"/>
        <v>1</v>
      </c>
      <c r="FL103" s="35" t="b">
        <f t="shared" si="613"/>
        <v>1</v>
      </c>
      <c r="FM103" s="35" t="b">
        <f t="shared" si="614"/>
        <v>1</v>
      </c>
      <c r="FN103" s="35" t="b">
        <f t="shared" si="615"/>
        <v>1</v>
      </c>
      <c r="FO103" s="35">
        <f t="shared" si="627"/>
        <v>0</v>
      </c>
      <c r="FP103" s="35">
        <f t="shared" si="628"/>
        <v>0</v>
      </c>
      <c r="FQ103" s="35">
        <f t="shared" si="629"/>
        <v>0</v>
      </c>
      <c r="FR103" s="35">
        <f t="shared" si="630"/>
        <v>0</v>
      </c>
      <c r="FS103" s="35">
        <f t="shared" si="631"/>
        <v>0</v>
      </c>
      <c r="FT103" s="35">
        <f t="shared" si="632"/>
        <v>0</v>
      </c>
      <c r="FU103" s="35">
        <f t="shared" si="633"/>
        <v>0</v>
      </c>
      <c r="FV103" s="39" t="b">
        <f t="shared" si="443"/>
        <v>0</v>
      </c>
      <c r="FW103" s="40">
        <f t="shared" si="616"/>
        <v>1</v>
      </c>
      <c r="FX103" s="40">
        <f t="shared" si="573"/>
        <v>0</v>
      </c>
      <c r="FY103" s="49" t="e">
        <f t="shared" si="574"/>
        <v>#VALUE!</v>
      </c>
      <c r="FZ103" s="40" t="e">
        <f t="shared" si="575"/>
        <v>#VALUE!</v>
      </c>
      <c r="GA103" s="40" t="e">
        <f t="shared" si="576"/>
        <v>#VALUE!</v>
      </c>
      <c r="GB103" s="40">
        <f t="shared" si="634"/>
        <v>1</v>
      </c>
      <c r="GC103" s="40" t="e">
        <f t="shared" si="635"/>
        <v>#VALUE!</v>
      </c>
      <c r="GD103" s="40" t="e">
        <f t="shared" si="636"/>
        <v>#VALUE!</v>
      </c>
      <c r="GE103" s="40" t="e">
        <f t="shared" si="637"/>
        <v>#VALUE!</v>
      </c>
      <c r="GF103" s="40">
        <f t="shared" si="638"/>
        <v>0</v>
      </c>
      <c r="GG103" s="40">
        <f t="shared" si="639"/>
        <v>0</v>
      </c>
      <c r="GH103" s="40">
        <f t="shared" si="640"/>
        <v>0</v>
      </c>
      <c r="GI103" s="40">
        <f t="shared" si="641"/>
        <v>0</v>
      </c>
      <c r="GJ103" s="40">
        <f t="shared" si="642"/>
        <v>2</v>
      </c>
      <c r="GK103" s="40">
        <f t="shared" si="643"/>
        <v>2</v>
      </c>
      <c r="GL103" s="40">
        <f t="shared" si="644"/>
        <v>2</v>
      </c>
      <c r="GM103" s="42">
        <f t="shared" si="645"/>
        <v>2</v>
      </c>
      <c r="GN103" s="37"/>
      <c r="GO103" s="38"/>
    </row>
    <row r="104" spans="1:197" s="44" customFormat="1">
      <c r="A104" s="120"/>
      <c r="B104" s="120"/>
      <c r="C104" s="120"/>
      <c r="D104" s="120"/>
      <c r="E104" s="120"/>
      <c r="F104" s="120"/>
      <c r="G104" s="120"/>
      <c r="H104" s="120"/>
      <c r="I104" s="120"/>
      <c r="J104" s="120"/>
      <c r="K104" s="120"/>
      <c r="L104" s="120"/>
      <c r="M104" s="87"/>
      <c r="N104" s="120"/>
      <c r="O104" s="120"/>
      <c r="P104" s="120"/>
      <c r="Q104" s="87"/>
      <c r="R104" s="120"/>
      <c r="S104" s="120"/>
      <c r="T104" s="120"/>
      <c r="U104" s="87"/>
      <c r="V104" s="120"/>
      <c r="W104" s="120"/>
      <c r="X104" s="87"/>
      <c r="Y104" s="120"/>
      <c r="Z104" s="120"/>
      <c r="AA104" s="120"/>
      <c r="AB104" s="87"/>
      <c r="AC104" s="120"/>
      <c r="AD104" s="120"/>
      <c r="AE104" s="120"/>
      <c r="AF104" s="87"/>
      <c r="AG104" s="120"/>
      <c r="AH104" s="120"/>
      <c r="AI104" s="87"/>
      <c r="AJ104" s="120"/>
      <c r="AK104" s="120"/>
      <c r="AL104" s="87"/>
      <c r="AM104" s="120"/>
      <c r="AN104" s="120"/>
      <c r="AO104" s="120"/>
      <c r="AP104" s="120"/>
      <c r="AQ104" s="120"/>
      <c r="AR104" s="87"/>
      <c r="AS104" s="120"/>
      <c r="AT104" s="120"/>
      <c r="AU104" s="120"/>
      <c r="AV104" s="120"/>
      <c r="AW104" s="120"/>
      <c r="AX104" s="120"/>
      <c r="AY104" s="87"/>
      <c r="AZ104" s="120"/>
      <c r="BA104" s="120"/>
      <c r="BB104" s="120"/>
      <c r="BC104" s="120"/>
      <c r="BD104" s="17"/>
      <c r="BE104" s="17"/>
      <c r="BP104" s="17"/>
      <c r="BQ104" s="19"/>
      <c r="BR104" s="19"/>
      <c r="BS104" s="19"/>
      <c r="BT104" s="23"/>
      <c r="BU104" s="19"/>
      <c r="BV104" s="19"/>
      <c r="BW104" s="19"/>
      <c r="BX104" s="19"/>
      <c r="BY104" s="19"/>
      <c r="BZ104" s="19"/>
      <c r="CA104" s="27"/>
      <c r="CI104" s="17"/>
      <c r="CN104" s="17"/>
      <c r="CS104" s="17"/>
      <c r="CX104" s="17"/>
      <c r="DH104" s="17"/>
      <c r="DT104" s="17"/>
      <c r="ED104" s="17"/>
      <c r="EO104" s="17"/>
      <c r="EP104" s="45"/>
      <c r="EQ104" s="6"/>
      <c r="ER104" s="6"/>
      <c r="ES104" s="6"/>
      <c r="ET104" s="6"/>
      <c r="EU104" s="46"/>
      <c r="FV104" s="19"/>
      <c r="FW104" s="23"/>
      <c r="FX104" s="23"/>
      <c r="FZ104" s="23"/>
      <c r="GA104" s="23"/>
      <c r="GB104" s="23"/>
      <c r="GC104" s="23"/>
      <c r="GD104" s="23"/>
      <c r="GE104" s="23"/>
      <c r="GF104" s="23"/>
      <c r="GG104" s="23"/>
      <c r="GH104" s="23"/>
      <c r="GI104" s="23"/>
      <c r="GJ104" s="23"/>
      <c r="GK104" s="23"/>
      <c r="GL104" s="23"/>
      <c r="GM104" s="23"/>
      <c r="GN104" s="46"/>
    </row>
    <row r="105" spans="1:197" s="44" customFormat="1">
      <c r="A105" s="120"/>
      <c r="B105" s="120"/>
      <c r="C105" s="120"/>
      <c r="D105" s="120"/>
      <c r="E105" s="120"/>
      <c r="F105" s="120"/>
      <c r="G105" s="120"/>
      <c r="H105" s="120"/>
      <c r="I105" s="120"/>
      <c r="J105" s="120"/>
      <c r="K105" s="120"/>
      <c r="L105" s="120"/>
      <c r="M105" s="87"/>
      <c r="N105" s="120"/>
      <c r="O105" s="120"/>
      <c r="P105" s="120"/>
      <c r="Q105" s="87"/>
      <c r="R105" s="120"/>
      <c r="S105" s="120"/>
      <c r="T105" s="120"/>
      <c r="U105" s="87"/>
      <c r="V105" s="120"/>
      <c r="W105" s="120"/>
      <c r="X105" s="87"/>
      <c r="Y105" s="120"/>
      <c r="Z105" s="120"/>
      <c r="AA105" s="120"/>
      <c r="AB105" s="87"/>
      <c r="AC105" s="120"/>
      <c r="AD105" s="120"/>
      <c r="AE105" s="120"/>
      <c r="AF105" s="87"/>
      <c r="AG105" s="120"/>
      <c r="AH105" s="120"/>
      <c r="AI105" s="87"/>
      <c r="AJ105" s="120"/>
      <c r="AK105" s="120"/>
      <c r="AL105" s="87"/>
      <c r="AM105" s="120"/>
      <c r="AN105" s="120"/>
      <c r="AO105" s="120"/>
      <c r="AP105" s="120"/>
      <c r="AQ105" s="120"/>
      <c r="AR105" s="87"/>
      <c r="AS105" s="120"/>
      <c r="AT105" s="120"/>
      <c r="AU105" s="120"/>
      <c r="AV105" s="120"/>
      <c r="AW105" s="120"/>
      <c r="AX105" s="120"/>
      <c r="AY105" s="87"/>
      <c r="AZ105" s="120"/>
      <c r="BA105" s="120"/>
      <c r="BB105" s="120"/>
      <c r="BC105" s="120"/>
      <c r="BD105" s="17"/>
      <c r="BE105" s="17"/>
      <c r="BP105" s="17"/>
      <c r="BQ105" s="19"/>
      <c r="BR105" s="19"/>
      <c r="BS105" s="19"/>
      <c r="BT105" s="23"/>
      <c r="BU105" s="19"/>
      <c r="BV105" s="19"/>
      <c r="BW105" s="19"/>
      <c r="BX105" s="19"/>
      <c r="BY105" s="19"/>
      <c r="BZ105" s="19"/>
      <c r="CA105" s="27"/>
      <c r="CI105" s="17"/>
      <c r="CN105" s="17"/>
      <c r="CS105" s="17"/>
      <c r="CX105" s="17"/>
      <c r="DH105" s="17"/>
      <c r="DT105" s="17"/>
      <c r="ED105" s="17"/>
      <c r="EO105" s="17"/>
      <c r="EP105" s="45"/>
      <c r="EQ105" s="6"/>
      <c r="ER105" s="6"/>
      <c r="ES105" s="6"/>
      <c r="ET105" s="6"/>
      <c r="EU105" s="46"/>
      <c r="FV105" s="19"/>
      <c r="FW105" s="23"/>
      <c r="FX105" s="23"/>
      <c r="FZ105" s="23"/>
      <c r="GA105" s="23"/>
      <c r="GB105" s="23"/>
      <c r="GC105" s="23"/>
      <c r="GD105" s="23"/>
      <c r="GE105" s="23"/>
      <c r="GF105" s="23"/>
      <c r="GG105" s="23"/>
      <c r="GH105" s="23"/>
      <c r="GI105" s="23"/>
      <c r="GJ105" s="23"/>
      <c r="GK105" s="23"/>
      <c r="GL105" s="23"/>
      <c r="GM105" s="23"/>
      <c r="GN105" s="46"/>
    </row>
    <row r="106" spans="1:197" s="44" customFormat="1">
      <c r="A106" s="120"/>
      <c r="B106" s="120"/>
      <c r="C106" s="120"/>
      <c r="D106" s="120"/>
      <c r="E106" s="120"/>
      <c r="F106" s="120"/>
      <c r="G106" s="120"/>
      <c r="H106" s="120"/>
      <c r="I106" s="120"/>
      <c r="J106" s="120"/>
      <c r="K106" s="120"/>
      <c r="L106" s="120"/>
      <c r="M106" s="87"/>
      <c r="N106" s="120"/>
      <c r="O106" s="120"/>
      <c r="P106" s="120"/>
      <c r="Q106" s="87"/>
      <c r="R106" s="120"/>
      <c r="S106" s="120"/>
      <c r="T106" s="120"/>
      <c r="U106" s="87"/>
      <c r="V106" s="120"/>
      <c r="W106" s="120"/>
      <c r="X106" s="87"/>
      <c r="Y106" s="120"/>
      <c r="Z106" s="120"/>
      <c r="AA106" s="120"/>
      <c r="AB106" s="87"/>
      <c r="AC106" s="120"/>
      <c r="AD106" s="120"/>
      <c r="AE106" s="120"/>
      <c r="AF106" s="87"/>
      <c r="AG106" s="120"/>
      <c r="AH106" s="120"/>
      <c r="AI106" s="87"/>
      <c r="AJ106" s="120"/>
      <c r="AK106" s="120"/>
      <c r="AL106" s="87"/>
      <c r="AM106" s="120"/>
      <c r="AN106" s="120"/>
      <c r="AO106" s="120"/>
      <c r="AP106" s="120"/>
      <c r="AQ106" s="120"/>
      <c r="AR106" s="87"/>
      <c r="AS106" s="120"/>
      <c r="AT106" s="120"/>
      <c r="AU106" s="120"/>
      <c r="AV106" s="120"/>
      <c r="AW106" s="120"/>
      <c r="AX106" s="120"/>
      <c r="AY106" s="87"/>
      <c r="AZ106" s="120"/>
      <c r="BA106" s="120"/>
      <c r="BB106" s="120"/>
      <c r="BC106" s="120"/>
      <c r="BD106" s="17"/>
      <c r="BE106" s="17"/>
      <c r="BP106" s="17"/>
      <c r="BQ106" s="19"/>
      <c r="BR106" s="19"/>
      <c r="BS106" s="19"/>
      <c r="BT106" s="23"/>
      <c r="BU106" s="19"/>
      <c r="BV106" s="19"/>
      <c r="BW106" s="19"/>
      <c r="BX106" s="19"/>
      <c r="BY106" s="19"/>
      <c r="BZ106" s="19"/>
      <c r="CA106" s="27"/>
      <c r="CI106" s="17"/>
      <c r="CN106" s="17"/>
      <c r="CS106" s="17"/>
      <c r="CX106" s="17"/>
      <c r="DH106" s="17"/>
      <c r="DT106" s="17"/>
      <c r="ED106" s="17"/>
      <c r="EO106" s="17"/>
      <c r="EP106" s="45"/>
      <c r="EQ106" s="6"/>
      <c r="ER106" s="6"/>
      <c r="ES106" s="6"/>
      <c r="ET106" s="6"/>
      <c r="EU106" s="46"/>
      <c r="FV106" s="19"/>
      <c r="FW106" s="23"/>
      <c r="FX106" s="23"/>
      <c r="FZ106" s="23"/>
      <c r="GA106" s="23"/>
      <c r="GB106" s="23"/>
      <c r="GC106" s="23"/>
      <c r="GD106" s="23"/>
      <c r="GE106" s="23"/>
      <c r="GF106" s="23"/>
      <c r="GG106" s="23"/>
      <c r="GH106" s="23"/>
      <c r="GI106" s="23"/>
      <c r="GJ106" s="23"/>
      <c r="GK106" s="23"/>
      <c r="GL106" s="23"/>
      <c r="GM106" s="23"/>
      <c r="GN106" s="46"/>
    </row>
    <row r="107" spans="1:197" s="44" customFormat="1">
      <c r="A107" s="120"/>
      <c r="B107" s="120"/>
      <c r="C107" s="120"/>
      <c r="D107" s="120"/>
      <c r="E107" s="120"/>
      <c r="F107" s="120"/>
      <c r="G107" s="120"/>
      <c r="H107" s="120"/>
      <c r="I107" s="120"/>
      <c r="J107" s="120"/>
      <c r="K107" s="120"/>
      <c r="L107" s="120"/>
      <c r="M107" s="87"/>
      <c r="N107" s="120"/>
      <c r="O107" s="120"/>
      <c r="P107" s="120"/>
      <c r="Q107" s="87"/>
      <c r="R107" s="120"/>
      <c r="S107" s="120"/>
      <c r="T107" s="120"/>
      <c r="U107" s="87"/>
      <c r="V107" s="120"/>
      <c r="W107" s="120"/>
      <c r="X107" s="87"/>
      <c r="Y107" s="120"/>
      <c r="Z107" s="120"/>
      <c r="AA107" s="120"/>
      <c r="AB107" s="87"/>
      <c r="AC107" s="120"/>
      <c r="AD107" s="120"/>
      <c r="AE107" s="120"/>
      <c r="AF107" s="87"/>
      <c r="AG107" s="120"/>
      <c r="AH107" s="120"/>
      <c r="AI107" s="87"/>
      <c r="AJ107" s="120"/>
      <c r="AK107" s="120"/>
      <c r="AL107" s="87"/>
      <c r="AM107" s="120"/>
      <c r="AN107" s="120"/>
      <c r="AO107" s="120"/>
      <c r="AP107" s="120"/>
      <c r="AQ107" s="120"/>
      <c r="AR107" s="87"/>
      <c r="AS107" s="120"/>
      <c r="AT107" s="120"/>
      <c r="AU107" s="120"/>
      <c r="AV107" s="120"/>
      <c r="AW107" s="120"/>
      <c r="AX107" s="120"/>
      <c r="AY107" s="87"/>
      <c r="AZ107" s="120"/>
      <c r="BA107" s="120"/>
      <c r="BB107" s="120"/>
      <c r="BC107" s="120"/>
      <c r="BD107" s="17"/>
      <c r="BE107" s="17"/>
      <c r="BP107" s="17"/>
      <c r="BQ107" s="19"/>
      <c r="BR107" s="19"/>
      <c r="BS107" s="19"/>
      <c r="BT107" s="23"/>
      <c r="BU107" s="19"/>
      <c r="BV107" s="19"/>
      <c r="BW107" s="19"/>
      <c r="BX107" s="19"/>
      <c r="BY107" s="19"/>
      <c r="BZ107" s="19"/>
      <c r="CA107" s="27"/>
      <c r="CI107" s="17"/>
      <c r="CN107" s="17"/>
      <c r="CS107" s="17"/>
      <c r="CX107" s="17"/>
      <c r="DH107" s="17"/>
      <c r="DT107" s="17"/>
      <c r="ED107" s="17"/>
      <c r="EO107" s="17"/>
      <c r="EP107" s="45"/>
      <c r="EQ107" s="6"/>
      <c r="ER107" s="6"/>
      <c r="ES107" s="6"/>
      <c r="ET107" s="6"/>
      <c r="EU107" s="46"/>
      <c r="FV107" s="19"/>
      <c r="FW107" s="23"/>
      <c r="FX107" s="23"/>
      <c r="FZ107" s="23"/>
      <c r="GA107" s="23"/>
      <c r="GB107" s="23"/>
      <c r="GC107" s="23"/>
      <c r="GD107" s="23"/>
      <c r="GE107" s="23"/>
      <c r="GF107" s="23"/>
      <c r="GG107" s="23"/>
      <c r="GH107" s="23"/>
      <c r="GI107" s="23"/>
      <c r="GJ107" s="23"/>
      <c r="GK107" s="23"/>
      <c r="GL107" s="23"/>
      <c r="GM107" s="23"/>
      <c r="GN107" s="46"/>
    </row>
    <row r="108" spans="1:197" s="44" customFormat="1">
      <c r="A108" s="120"/>
      <c r="B108" s="120"/>
      <c r="C108" s="120"/>
      <c r="D108" s="120"/>
      <c r="E108" s="120"/>
      <c r="F108" s="120"/>
      <c r="G108" s="120"/>
      <c r="H108" s="120"/>
      <c r="I108" s="120"/>
      <c r="J108" s="120"/>
      <c r="K108" s="120"/>
      <c r="L108" s="120"/>
      <c r="M108" s="87"/>
      <c r="N108" s="120"/>
      <c r="O108" s="120"/>
      <c r="P108" s="120"/>
      <c r="Q108" s="87"/>
      <c r="R108" s="120"/>
      <c r="S108" s="120"/>
      <c r="T108" s="120"/>
      <c r="U108" s="87"/>
      <c r="V108" s="120"/>
      <c r="W108" s="120"/>
      <c r="X108" s="87"/>
      <c r="Y108" s="120"/>
      <c r="Z108" s="120"/>
      <c r="AA108" s="120"/>
      <c r="AB108" s="87"/>
      <c r="AC108" s="120"/>
      <c r="AD108" s="120"/>
      <c r="AE108" s="120"/>
      <c r="AF108" s="87"/>
      <c r="AG108" s="120"/>
      <c r="AH108" s="120"/>
      <c r="AI108" s="87"/>
      <c r="AJ108" s="120"/>
      <c r="AK108" s="120"/>
      <c r="AL108" s="87"/>
      <c r="AM108" s="120"/>
      <c r="AN108" s="120"/>
      <c r="AO108" s="120"/>
      <c r="AP108" s="120"/>
      <c r="AQ108" s="120"/>
      <c r="AR108" s="87"/>
      <c r="AS108" s="120"/>
      <c r="AT108" s="120"/>
      <c r="AU108" s="120"/>
      <c r="AV108" s="120"/>
      <c r="AW108" s="120"/>
      <c r="AX108" s="120"/>
      <c r="AY108" s="87"/>
      <c r="AZ108" s="120"/>
      <c r="BA108" s="120"/>
      <c r="BB108" s="120"/>
      <c r="BC108" s="120"/>
      <c r="BD108" s="17"/>
      <c r="BE108" s="17"/>
      <c r="BP108" s="17"/>
      <c r="BQ108" s="19"/>
      <c r="BR108" s="19"/>
      <c r="BS108" s="19"/>
      <c r="BT108" s="23"/>
      <c r="BU108" s="19"/>
      <c r="BV108" s="19"/>
      <c r="BW108" s="19"/>
      <c r="BX108" s="19"/>
      <c r="BY108" s="19"/>
      <c r="BZ108" s="19"/>
      <c r="CA108" s="27"/>
      <c r="CI108" s="17"/>
      <c r="CN108" s="17"/>
      <c r="CS108" s="17"/>
      <c r="CX108" s="17"/>
      <c r="DH108" s="17"/>
      <c r="DT108" s="17"/>
      <c r="ED108" s="17"/>
      <c r="EO108" s="17"/>
      <c r="EP108" s="45"/>
      <c r="EQ108" s="6"/>
      <c r="ER108" s="6"/>
      <c r="ES108" s="6"/>
      <c r="ET108" s="6"/>
      <c r="EU108" s="46"/>
      <c r="FV108" s="19"/>
      <c r="FW108" s="23"/>
      <c r="FX108" s="23"/>
      <c r="FZ108" s="23"/>
      <c r="GA108" s="23"/>
      <c r="GB108" s="23"/>
      <c r="GC108" s="23"/>
      <c r="GD108" s="23"/>
      <c r="GE108" s="23"/>
      <c r="GF108" s="23"/>
      <c r="GG108" s="23"/>
      <c r="GH108" s="23"/>
      <c r="GI108" s="23"/>
      <c r="GJ108" s="23"/>
      <c r="GK108" s="23"/>
      <c r="GL108" s="23"/>
      <c r="GM108" s="23"/>
      <c r="GN108" s="46"/>
    </row>
    <row r="109" spans="1:197" s="44" customFormat="1">
      <c r="A109" s="120"/>
      <c r="B109" s="120"/>
      <c r="C109" s="120"/>
      <c r="D109" s="120"/>
      <c r="E109" s="120"/>
      <c r="F109" s="120"/>
      <c r="G109" s="120"/>
      <c r="H109" s="120"/>
      <c r="I109" s="120"/>
      <c r="J109" s="120"/>
      <c r="K109" s="120"/>
      <c r="L109" s="120"/>
      <c r="M109" s="87"/>
      <c r="N109" s="120"/>
      <c r="O109" s="120"/>
      <c r="P109" s="120"/>
      <c r="Q109" s="87"/>
      <c r="R109" s="120"/>
      <c r="S109" s="120"/>
      <c r="T109" s="120"/>
      <c r="U109" s="87"/>
      <c r="V109" s="120"/>
      <c r="W109" s="120"/>
      <c r="X109" s="87"/>
      <c r="Y109" s="120"/>
      <c r="Z109" s="120"/>
      <c r="AA109" s="120"/>
      <c r="AB109" s="87"/>
      <c r="AC109" s="120"/>
      <c r="AD109" s="120"/>
      <c r="AE109" s="120"/>
      <c r="AF109" s="87"/>
      <c r="AG109" s="120"/>
      <c r="AH109" s="120"/>
      <c r="AI109" s="87"/>
      <c r="AJ109" s="120"/>
      <c r="AK109" s="120"/>
      <c r="AL109" s="87"/>
      <c r="AM109" s="120"/>
      <c r="AN109" s="120"/>
      <c r="AO109" s="120"/>
      <c r="AP109" s="120"/>
      <c r="AQ109" s="120"/>
      <c r="AR109" s="87"/>
      <c r="AS109" s="120"/>
      <c r="AT109" s="120"/>
      <c r="AU109" s="120"/>
      <c r="AV109" s="120"/>
      <c r="AW109" s="120"/>
      <c r="AX109" s="120"/>
      <c r="AY109" s="87"/>
      <c r="AZ109" s="120"/>
      <c r="BA109" s="120"/>
      <c r="BB109" s="120"/>
      <c r="BC109" s="120"/>
      <c r="BD109" s="17"/>
      <c r="BE109" s="17"/>
      <c r="BP109" s="17"/>
      <c r="BQ109" s="19"/>
      <c r="BR109" s="19"/>
      <c r="BS109" s="19"/>
      <c r="BT109" s="23"/>
      <c r="BU109" s="19"/>
      <c r="BV109" s="19"/>
      <c r="BW109" s="19"/>
      <c r="BX109" s="19"/>
      <c r="BY109" s="19"/>
      <c r="BZ109" s="19"/>
      <c r="CA109" s="27"/>
      <c r="CI109" s="17"/>
      <c r="CN109" s="17"/>
      <c r="CS109" s="17"/>
      <c r="CX109" s="17"/>
      <c r="DH109" s="17"/>
      <c r="DT109" s="17"/>
      <c r="ED109" s="17"/>
      <c r="EO109" s="17"/>
      <c r="EP109" s="45"/>
      <c r="EQ109" s="6"/>
      <c r="ER109" s="6"/>
      <c r="ES109" s="6"/>
      <c r="ET109" s="6"/>
      <c r="EU109" s="46"/>
      <c r="FV109" s="19"/>
      <c r="FW109" s="23"/>
      <c r="FX109" s="23"/>
      <c r="FZ109" s="23"/>
      <c r="GA109" s="23"/>
      <c r="GB109" s="23"/>
      <c r="GC109" s="23"/>
      <c r="GD109" s="23"/>
      <c r="GE109" s="23"/>
      <c r="GF109" s="23"/>
      <c r="GG109" s="23"/>
      <c r="GH109" s="23"/>
      <c r="GI109" s="23"/>
      <c r="GJ109" s="23"/>
      <c r="GK109" s="23"/>
      <c r="GL109" s="23"/>
      <c r="GM109" s="23"/>
      <c r="GN109" s="46"/>
    </row>
    <row r="110" spans="1:197" s="44" customFormat="1">
      <c r="A110" s="120"/>
      <c r="B110" s="120"/>
      <c r="C110" s="120"/>
      <c r="D110" s="120"/>
      <c r="E110" s="120"/>
      <c r="F110" s="120"/>
      <c r="G110" s="120"/>
      <c r="H110" s="120"/>
      <c r="I110" s="120"/>
      <c r="J110" s="120"/>
      <c r="K110" s="120"/>
      <c r="L110" s="120"/>
      <c r="M110" s="87"/>
      <c r="N110" s="120"/>
      <c r="O110" s="120"/>
      <c r="P110" s="120"/>
      <c r="Q110" s="87"/>
      <c r="R110" s="120"/>
      <c r="S110" s="120"/>
      <c r="T110" s="120"/>
      <c r="U110" s="87"/>
      <c r="V110" s="120"/>
      <c r="W110" s="120"/>
      <c r="X110" s="87"/>
      <c r="Y110" s="120"/>
      <c r="Z110" s="120"/>
      <c r="AA110" s="120"/>
      <c r="AB110" s="87"/>
      <c r="AC110" s="120"/>
      <c r="AD110" s="120"/>
      <c r="AE110" s="120"/>
      <c r="AF110" s="87"/>
      <c r="AG110" s="120"/>
      <c r="AH110" s="120"/>
      <c r="AI110" s="87"/>
      <c r="AJ110" s="120"/>
      <c r="AK110" s="120"/>
      <c r="AL110" s="87"/>
      <c r="AM110" s="120"/>
      <c r="AN110" s="120"/>
      <c r="AO110" s="120"/>
      <c r="AP110" s="120"/>
      <c r="AQ110" s="120"/>
      <c r="AR110" s="87"/>
      <c r="AS110" s="120"/>
      <c r="AT110" s="120"/>
      <c r="AU110" s="120"/>
      <c r="AV110" s="120"/>
      <c r="AW110" s="120"/>
      <c r="AX110" s="120"/>
      <c r="AY110" s="87"/>
      <c r="AZ110" s="120"/>
      <c r="BA110" s="120"/>
      <c r="BB110" s="120"/>
      <c r="BC110" s="120"/>
      <c r="BD110" s="17"/>
      <c r="BE110" s="17"/>
      <c r="BP110" s="17"/>
      <c r="BQ110" s="19"/>
      <c r="BR110" s="19"/>
      <c r="BS110" s="19"/>
      <c r="BT110" s="23"/>
      <c r="BU110" s="19"/>
      <c r="BV110" s="19"/>
      <c r="BW110" s="19"/>
      <c r="BX110" s="19"/>
      <c r="BY110" s="19"/>
      <c r="BZ110" s="19"/>
      <c r="CA110" s="27"/>
      <c r="CI110" s="17"/>
      <c r="CN110" s="17"/>
      <c r="CS110" s="17"/>
      <c r="CX110" s="17"/>
      <c r="DH110" s="17"/>
      <c r="DT110" s="17"/>
      <c r="ED110" s="17"/>
      <c r="EO110" s="17"/>
      <c r="EP110" s="45"/>
      <c r="EQ110" s="6"/>
      <c r="ER110" s="6"/>
      <c r="ES110" s="6"/>
      <c r="ET110" s="6"/>
      <c r="EU110" s="46"/>
      <c r="FV110" s="19"/>
      <c r="FW110" s="23"/>
      <c r="FX110" s="23"/>
      <c r="FZ110" s="23"/>
      <c r="GA110" s="23"/>
      <c r="GB110" s="23"/>
      <c r="GC110" s="23"/>
      <c r="GD110" s="23"/>
      <c r="GE110" s="23"/>
      <c r="GF110" s="23"/>
      <c r="GG110" s="23"/>
      <c r="GH110" s="23"/>
      <c r="GI110" s="23"/>
      <c r="GJ110" s="23"/>
      <c r="GK110" s="23"/>
      <c r="GL110" s="23"/>
      <c r="GM110" s="23"/>
      <c r="GN110" s="46"/>
    </row>
    <row r="111" spans="1:197" s="44" customFormat="1">
      <c r="A111" s="120"/>
      <c r="B111" s="120"/>
      <c r="C111" s="120"/>
      <c r="D111" s="120"/>
      <c r="E111" s="120"/>
      <c r="F111" s="120"/>
      <c r="G111" s="120"/>
      <c r="H111" s="120"/>
      <c r="I111" s="120"/>
      <c r="J111" s="120"/>
      <c r="K111" s="120"/>
      <c r="L111" s="120"/>
      <c r="M111" s="87"/>
      <c r="N111" s="120"/>
      <c r="O111" s="120"/>
      <c r="P111" s="120"/>
      <c r="Q111" s="87"/>
      <c r="R111" s="120"/>
      <c r="S111" s="120"/>
      <c r="T111" s="120"/>
      <c r="U111" s="87"/>
      <c r="V111" s="120"/>
      <c r="W111" s="120"/>
      <c r="X111" s="87"/>
      <c r="Y111" s="120"/>
      <c r="Z111" s="120"/>
      <c r="AA111" s="120"/>
      <c r="AB111" s="87"/>
      <c r="AC111" s="120"/>
      <c r="AD111" s="120"/>
      <c r="AE111" s="120"/>
      <c r="AF111" s="87"/>
      <c r="AG111" s="120"/>
      <c r="AH111" s="120"/>
      <c r="AI111" s="87"/>
      <c r="AJ111" s="120"/>
      <c r="AK111" s="120"/>
      <c r="AL111" s="87"/>
      <c r="AM111" s="120"/>
      <c r="AN111" s="120"/>
      <c r="AO111" s="120"/>
      <c r="AP111" s="120"/>
      <c r="AQ111" s="120"/>
      <c r="AR111" s="87"/>
      <c r="AS111" s="120"/>
      <c r="AT111" s="120"/>
      <c r="AU111" s="120"/>
      <c r="AV111" s="120"/>
      <c r="AW111" s="120"/>
      <c r="AX111" s="120"/>
      <c r="AY111" s="87"/>
      <c r="AZ111" s="120"/>
      <c r="BA111" s="120"/>
      <c r="BB111" s="120"/>
      <c r="BC111" s="120"/>
      <c r="BD111" s="17"/>
      <c r="BE111" s="17"/>
      <c r="BP111" s="17"/>
      <c r="BQ111" s="19"/>
      <c r="BR111" s="19"/>
      <c r="BS111" s="19"/>
      <c r="BT111" s="23"/>
      <c r="BU111" s="19"/>
      <c r="BV111" s="19"/>
      <c r="BW111" s="19"/>
      <c r="BX111" s="19"/>
      <c r="BY111" s="19"/>
      <c r="BZ111" s="19"/>
      <c r="CA111" s="27"/>
      <c r="CI111" s="17"/>
      <c r="CN111" s="17"/>
      <c r="CS111" s="17"/>
      <c r="CX111" s="17"/>
      <c r="DH111" s="17"/>
      <c r="DT111" s="17"/>
      <c r="ED111" s="17"/>
      <c r="EO111" s="17"/>
      <c r="EP111" s="45"/>
      <c r="EQ111" s="6"/>
      <c r="ER111" s="6"/>
      <c r="ES111" s="6"/>
      <c r="ET111" s="6"/>
      <c r="EU111" s="46"/>
      <c r="FV111" s="19"/>
      <c r="FW111" s="23"/>
      <c r="FX111" s="23"/>
      <c r="FZ111" s="23"/>
      <c r="GA111" s="23"/>
      <c r="GB111" s="23"/>
      <c r="GC111" s="23"/>
      <c r="GD111" s="23"/>
      <c r="GE111" s="23"/>
      <c r="GF111" s="23"/>
      <c r="GG111" s="23"/>
      <c r="GH111" s="23"/>
      <c r="GI111" s="23"/>
      <c r="GJ111" s="23"/>
      <c r="GK111" s="23"/>
      <c r="GL111" s="23"/>
      <c r="GM111" s="23"/>
      <c r="GN111" s="46"/>
    </row>
    <row r="112" spans="1:197" s="44" customFormat="1">
      <c r="A112" s="120"/>
      <c r="B112" s="120"/>
      <c r="C112" s="120"/>
      <c r="D112" s="120"/>
      <c r="E112" s="120"/>
      <c r="F112" s="120"/>
      <c r="G112" s="120"/>
      <c r="H112" s="120"/>
      <c r="I112" s="120"/>
      <c r="J112" s="120"/>
      <c r="K112" s="120"/>
      <c r="L112" s="120"/>
      <c r="M112" s="87"/>
      <c r="N112" s="120"/>
      <c r="O112" s="120"/>
      <c r="P112" s="120"/>
      <c r="Q112" s="87"/>
      <c r="R112" s="120"/>
      <c r="S112" s="120"/>
      <c r="T112" s="120"/>
      <c r="U112" s="87"/>
      <c r="V112" s="120"/>
      <c r="W112" s="120"/>
      <c r="X112" s="87"/>
      <c r="Y112" s="120"/>
      <c r="Z112" s="120"/>
      <c r="AA112" s="120"/>
      <c r="AB112" s="87"/>
      <c r="AC112" s="120"/>
      <c r="AD112" s="120"/>
      <c r="AE112" s="120"/>
      <c r="AF112" s="87"/>
      <c r="AG112" s="120"/>
      <c r="AH112" s="120"/>
      <c r="AI112" s="87"/>
      <c r="AJ112" s="120"/>
      <c r="AK112" s="120"/>
      <c r="AL112" s="87"/>
      <c r="AM112" s="120"/>
      <c r="AN112" s="120"/>
      <c r="AO112" s="120"/>
      <c r="AP112" s="120"/>
      <c r="AQ112" s="120"/>
      <c r="AR112" s="87"/>
      <c r="AS112" s="120"/>
      <c r="AT112" s="120"/>
      <c r="AU112" s="120"/>
      <c r="AV112" s="120"/>
      <c r="AW112" s="120"/>
      <c r="AX112" s="120"/>
      <c r="AY112" s="87"/>
      <c r="AZ112" s="120"/>
      <c r="BA112" s="120"/>
      <c r="BB112" s="120"/>
      <c r="BC112" s="120"/>
      <c r="BD112" s="17"/>
      <c r="BE112" s="17"/>
      <c r="BP112" s="17"/>
      <c r="BQ112" s="19"/>
      <c r="BR112" s="19"/>
      <c r="BS112" s="19"/>
      <c r="BT112" s="23"/>
      <c r="BU112" s="19"/>
      <c r="BV112" s="19"/>
      <c r="BW112" s="19"/>
      <c r="BX112" s="19"/>
      <c r="BY112" s="19"/>
      <c r="BZ112" s="19"/>
      <c r="CA112" s="27"/>
      <c r="CI112" s="17"/>
      <c r="CN112" s="17"/>
      <c r="CS112" s="17"/>
      <c r="CX112" s="17"/>
      <c r="DH112" s="17"/>
      <c r="DT112" s="17"/>
      <c r="ED112" s="17"/>
      <c r="EO112" s="17"/>
      <c r="EP112" s="45"/>
      <c r="EQ112" s="6"/>
      <c r="ER112" s="6"/>
      <c r="ES112" s="6"/>
      <c r="ET112" s="6"/>
      <c r="EU112" s="46"/>
      <c r="FV112" s="19"/>
      <c r="FW112" s="23"/>
      <c r="FX112" s="23"/>
      <c r="FZ112" s="23"/>
      <c r="GA112" s="23"/>
      <c r="GB112" s="23"/>
      <c r="GC112" s="23"/>
      <c r="GD112" s="23"/>
      <c r="GE112" s="23"/>
      <c r="GF112" s="23"/>
      <c r="GG112" s="23"/>
      <c r="GH112" s="23"/>
      <c r="GI112" s="23"/>
      <c r="GJ112" s="23"/>
      <c r="GK112" s="23"/>
      <c r="GL112" s="23"/>
      <c r="GM112" s="23"/>
      <c r="GN112" s="46"/>
    </row>
    <row r="113" spans="1:196" s="44" customFormat="1">
      <c r="A113" s="120"/>
      <c r="B113" s="120"/>
      <c r="C113" s="120"/>
      <c r="D113" s="120"/>
      <c r="E113" s="120"/>
      <c r="F113" s="120"/>
      <c r="G113" s="120"/>
      <c r="H113" s="120"/>
      <c r="I113" s="120"/>
      <c r="J113" s="120"/>
      <c r="K113" s="120"/>
      <c r="L113" s="120"/>
      <c r="M113" s="87"/>
      <c r="N113" s="120"/>
      <c r="O113" s="120"/>
      <c r="P113" s="120"/>
      <c r="Q113" s="87"/>
      <c r="R113" s="120"/>
      <c r="S113" s="120"/>
      <c r="T113" s="120"/>
      <c r="U113" s="87"/>
      <c r="V113" s="120"/>
      <c r="W113" s="120"/>
      <c r="X113" s="87"/>
      <c r="Y113" s="120"/>
      <c r="Z113" s="120"/>
      <c r="AA113" s="120"/>
      <c r="AB113" s="87"/>
      <c r="AC113" s="120"/>
      <c r="AD113" s="120"/>
      <c r="AE113" s="120"/>
      <c r="AF113" s="87"/>
      <c r="AG113" s="120"/>
      <c r="AH113" s="120"/>
      <c r="AI113" s="87"/>
      <c r="AJ113" s="120"/>
      <c r="AK113" s="120"/>
      <c r="AL113" s="87"/>
      <c r="AM113" s="120"/>
      <c r="AN113" s="120"/>
      <c r="AO113" s="120"/>
      <c r="AP113" s="120"/>
      <c r="AQ113" s="120"/>
      <c r="AR113" s="87"/>
      <c r="AS113" s="120"/>
      <c r="AT113" s="120"/>
      <c r="AU113" s="120"/>
      <c r="AV113" s="120"/>
      <c r="AW113" s="120"/>
      <c r="AX113" s="120"/>
      <c r="AY113" s="87"/>
      <c r="AZ113" s="120"/>
      <c r="BA113" s="120"/>
      <c r="BB113" s="120"/>
      <c r="BC113" s="120"/>
      <c r="BD113" s="17"/>
      <c r="BE113" s="17"/>
      <c r="BP113" s="17"/>
      <c r="BQ113" s="19"/>
      <c r="BR113" s="19"/>
      <c r="BS113" s="19"/>
      <c r="BT113" s="23"/>
      <c r="BU113" s="19"/>
      <c r="BV113" s="19"/>
      <c r="BW113" s="19"/>
      <c r="BX113" s="19"/>
      <c r="BY113" s="19"/>
      <c r="BZ113" s="19"/>
      <c r="CA113" s="27"/>
      <c r="CI113" s="17"/>
      <c r="CN113" s="17"/>
      <c r="CS113" s="17"/>
      <c r="CX113" s="17"/>
      <c r="DH113" s="17"/>
      <c r="DT113" s="17"/>
      <c r="ED113" s="17"/>
      <c r="EO113" s="17"/>
      <c r="EP113" s="45"/>
      <c r="EQ113" s="6"/>
      <c r="ER113" s="6"/>
      <c r="ES113" s="6"/>
      <c r="ET113" s="6"/>
      <c r="EU113" s="46"/>
      <c r="FV113" s="19"/>
      <c r="FW113" s="23"/>
      <c r="FX113" s="23"/>
      <c r="FZ113" s="23"/>
      <c r="GA113" s="23"/>
      <c r="GB113" s="23"/>
      <c r="GC113" s="23"/>
      <c r="GD113" s="23"/>
      <c r="GE113" s="23"/>
      <c r="GF113" s="23"/>
      <c r="GG113" s="23"/>
      <c r="GH113" s="23"/>
      <c r="GI113" s="23"/>
      <c r="GJ113" s="23"/>
      <c r="GK113" s="23"/>
      <c r="GL113" s="23"/>
      <c r="GM113" s="23"/>
      <c r="GN113" s="46"/>
    </row>
    <row r="114" spans="1:196" s="44" customFormat="1">
      <c r="A114" s="120"/>
      <c r="B114" s="120"/>
      <c r="C114" s="120"/>
      <c r="D114" s="120"/>
      <c r="E114" s="120"/>
      <c r="F114" s="120"/>
      <c r="G114" s="120"/>
      <c r="H114" s="120"/>
      <c r="I114" s="120"/>
      <c r="J114" s="120"/>
      <c r="K114" s="120"/>
      <c r="L114" s="120"/>
      <c r="M114" s="87"/>
      <c r="N114" s="120"/>
      <c r="O114" s="120"/>
      <c r="P114" s="120"/>
      <c r="Q114" s="87"/>
      <c r="R114" s="120"/>
      <c r="S114" s="120"/>
      <c r="T114" s="120"/>
      <c r="U114" s="87"/>
      <c r="V114" s="120"/>
      <c r="W114" s="120"/>
      <c r="X114" s="87"/>
      <c r="Y114" s="120"/>
      <c r="Z114" s="120"/>
      <c r="AA114" s="120"/>
      <c r="AB114" s="87"/>
      <c r="AC114" s="120"/>
      <c r="AD114" s="120"/>
      <c r="AE114" s="120"/>
      <c r="AF114" s="87"/>
      <c r="AG114" s="120"/>
      <c r="AH114" s="120"/>
      <c r="AI114" s="87"/>
      <c r="AJ114" s="120"/>
      <c r="AK114" s="120"/>
      <c r="AL114" s="87"/>
      <c r="AM114" s="120"/>
      <c r="AN114" s="120"/>
      <c r="AO114" s="120"/>
      <c r="AP114" s="120"/>
      <c r="AQ114" s="120"/>
      <c r="AR114" s="87"/>
      <c r="AS114" s="120"/>
      <c r="AT114" s="120"/>
      <c r="AU114" s="120"/>
      <c r="AV114" s="120"/>
      <c r="AW114" s="120"/>
      <c r="AX114" s="120"/>
      <c r="AY114" s="87"/>
      <c r="AZ114" s="120"/>
      <c r="BA114" s="120"/>
      <c r="BB114" s="120"/>
      <c r="BC114" s="120"/>
      <c r="BD114" s="17"/>
      <c r="BE114" s="17"/>
      <c r="BP114" s="17"/>
      <c r="BQ114" s="19"/>
      <c r="BR114" s="19"/>
      <c r="BS114" s="19"/>
      <c r="BT114" s="23"/>
      <c r="BU114" s="19"/>
      <c r="BV114" s="19"/>
      <c r="BW114" s="19"/>
      <c r="BX114" s="19"/>
      <c r="BY114" s="19"/>
      <c r="BZ114" s="19"/>
      <c r="CA114" s="27"/>
      <c r="CI114" s="17"/>
      <c r="CN114" s="17"/>
      <c r="CS114" s="17"/>
      <c r="CX114" s="17"/>
      <c r="DH114" s="17"/>
      <c r="DT114" s="17"/>
      <c r="ED114" s="17"/>
      <c r="EO114" s="17"/>
      <c r="EP114" s="45"/>
      <c r="EQ114" s="6"/>
      <c r="ER114" s="6"/>
      <c r="ES114" s="6"/>
      <c r="ET114" s="6"/>
      <c r="EU114" s="46"/>
      <c r="FV114" s="19"/>
      <c r="FW114" s="23"/>
      <c r="FX114" s="23"/>
      <c r="FZ114" s="23"/>
      <c r="GA114" s="23"/>
      <c r="GB114" s="23"/>
      <c r="GC114" s="23"/>
      <c r="GD114" s="23"/>
      <c r="GE114" s="23"/>
      <c r="GF114" s="23"/>
      <c r="GG114" s="23"/>
      <c r="GH114" s="23"/>
      <c r="GI114" s="23"/>
      <c r="GJ114" s="23"/>
      <c r="GK114" s="23"/>
      <c r="GL114" s="23"/>
      <c r="GM114" s="23"/>
      <c r="GN114" s="46"/>
    </row>
    <row r="115" spans="1:196" s="44" customFormat="1">
      <c r="A115" s="120"/>
      <c r="B115" s="120"/>
      <c r="C115" s="120"/>
      <c r="D115" s="120"/>
      <c r="E115" s="120"/>
      <c r="F115" s="120"/>
      <c r="G115" s="120"/>
      <c r="H115" s="120"/>
      <c r="I115" s="120"/>
      <c r="J115" s="120"/>
      <c r="K115" s="120"/>
      <c r="L115" s="120"/>
      <c r="M115" s="87"/>
      <c r="N115" s="120"/>
      <c r="O115" s="120"/>
      <c r="P115" s="120"/>
      <c r="Q115" s="87"/>
      <c r="R115" s="120"/>
      <c r="S115" s="120"/>
      <c r="T115" s="120"/>
      <c r="U115" s="87"/>
      <c r="V115" s="120"/>
      <c r="W115" s="120"/>
      <c r="X115" s="87"/>
      <c r="Y115" s="120"/>
      <c r="Z115" s="120"/>
      <c r="AA115" s="120"/>
      <c r="AB115" s="87"/>
      <c r="AC115" s="120"/>
      <c r="AD115" s="120"/>
      <c r="AE115" s="120"/>
      <c r="AF115" s="87"/>
      <c r="AG115" s="120"/>
      <c r="AH115" s="120"/>
      <c r="AI115" s="87"/>
      <c r="AJ115" s="120"/>
      <c r="AK115" s="120"/>
      <c r="AL115" s="87"/>
      <c r="AM115" s="120"/>
      <c r="AN115" s="120"/>
      <c r="AO115" s="120"/>
      <c r="AP115" s="120"/>
      <c r="AQ115" s="120"/>
      <c r="AR115" s="87"/>
      <c r="AS115" s="120"/>
      <c r="AT115" s="120"/>
      <c r="AU115" s="120"/>
      <c r="AV115" s="120"/>
      <c r="AW115" s="120"/>
      <c r="AX115" s="120"/>
      <c r="AY115" s="87"/>
      <c r="AZ115" s="120"/>
      <c r="BA115" s="120"/>
      <c r="BB115" s="120"/>
      <c r="BC115" s="120"/>
      <c r="BD115" s="17"/>
      <c r="BE115" s="17"/>
      <c r="BP115" s="17"/>
      <c r="BQ115" s="19"/>
      <c r="BR115" s="19"/>
      <c r="BS115" s="19"/>
      <c r="BT115" s="23"/>
      <c r="BU115" s="19"/>
      <c r="BV115" s="19"/>
      <c r="BW115" s="19"/>
      <c r="BX115" s="19"/>
      <c r="BY115" s="19"/>
      <c r="BZ115" s="19"/>
      <c r="CA115" s="27"/>
      <c r="CI115" s="17"/>
      <c r="CN115" s="17"/>
      <c r="CS115" s="17"/>
      <c r="CX115" s="17"/>
      <c r="DH115" s="17"/>
      <c r="DT115" s="17"/>
      <c r="ED115" s="17"/>
      <c r="EO115" s="17"/>
      <c r="EP115" s="45"/>
      <c r="EQ115" s="6"/>
      <c r="ER115" s="6"/>
      <c r="ES115" s="6"/>
      <c r="ET115" s="6"/>
      <c r="EU115" s="46"/>
      <c r="FV115" s="19"/>
      <c r="FW115" s="23"/>
      <c r="FX115" s="23"/>
      <c r="FZ115" s="23"/>
      <c r="GA115" s="23"/>
      <c r="GB115" s="23"/>
      <c r="GC115" s="23"/>
      <c r="GD115" s="23"/>
      <c r="GE115" s="23"/>
      <c r="GF115" s="23"/>
      <c r="GG115" s="23"/>
      <c r="GH115" s="23"/>
      <c r="GI115" s="23"/>
      <c r="GJ115" s="23"/>
      <c r="GK115" s="23"/>
      <c r="GL115" s="23"/>
      <c r="GM115" s="23"/>
      <c r="GN115" s="46"/>
    </row>
    <row r="116" spans="1:196" s="44" customFormat="1">
      <c r="A116" s="120"/>
      <c r="B116" s="120"/>
      <c r="C116" s="120"/>
      <c r="D116" s="120"/>
      <c r="E116" s="120"/>
      <c r="F116" s="120"/>
      <c r="G116" s="120"/>
      <c r="H116" s="120"/>
      <c r="I116" s="120"/>
      <c r="J116" s="120"/>
      <c r="K116" s="120"/>
      <c r="L116" s="120"/>
      <c r="M116" s="87"/>
      <c r="N116" s="120"/>
      <c r="O116" s="120"/>
      <c r="P116" s="120"/>
      <c r="Q116" s="87"/>
      <c r="R116" s="120"/>
      <c r="S116" s="120"/>
      <c r="T116" s="120"/>
      <c r="U116" s="87"/>
      <c r="V116" s="120"/>
      <c r="W116" s="120"/>
      <c r="X116" s="87"/>
      <c r="Y116" s="120"/>
      <c r="Z116" s="120"/>
      <c r="AA116" s="120"/>
      <c r="AB116" s="87"/>
      <c r="AC116" s="120"/>
      <c r="AD116" s="120"/>
      <c r="AE116" s="120"/>
      <c r="AF116" s="87"/>
      <c r="AG116" s="120"/>
      <c r="AH116" s="120"/>
      <c r="AI116" s="87"/>
      <c r="AJ116" s="120"/>
      <c r="AK116" s="120"/>
      <c r="AL116" s="87"/>
      <c r="AM116" s="120"/>
      <c r="AN116" s="120"/>
      <c r="AO116" s="120"/>
      <c r="AP116" s="120"/>
      <c r="AQ116" s="120"/>
      <c r="AR116" s="87"/>
      <c r="AS116" s="120"/>
      <c r="AT116" s="120"/>
      <c r="AU116" s="120"/>
      <c r="AV116" s="120"/>
      <c r="AW116" s="120"/>
      <c r="AX116" s="120"/>
      <c r="AY116" s="87"/>
      <c r="AZ116" s="120"/>
      <c r="BA116" s="120"/>
      <c r="BB116" s="120"/>
      <c r="BC116" s="120"/>
      <c r="BD116" s="17"/>
      <c r="BE116" s="17"/>
      <c r="BP116" s="17"/>
      <c r="BQ116" s="19"/>
      <c r="BR116" s="19"/>
      <c r="BS116" s="19"/>
      <c r="BT116" s="23"/>
      <c r="BU116" s="19"/>
      <c r="BV116" s="19"/>
      <c r="BW116" s="19"/>
      <c r="BX116" s="19"/>
      <c r="BY116" s="19"/>
      <c r="BZ116" s="19"/>
      <c r="CA116" s="27"/>
      <c r="CI116" s="17"/>
      <c r="CN116" s="17"/>
      <c r="CS116" s="17"/>
      <c r="CX116" s="17"/>
      <c r="DH116" s="17"/>
      <c r="DT116" s="17"/>
      <c r="ED116" s="17"/>
      <c r="EO116" s="17"/>
      <c r="EP116" s="45"/>
      <c r="EQ116" s="6"/>
      <c r="ER116" s="6"/>
      <c r="ES116" s="6"/>
      <c r="ET116" s="6"/>
      <c r="EU116" s="46"/>
      <c r="FV116" s="19"/>
      <c r="FW116" s="23"/>
      <c r="FX116" s="23"/>
      <c r="FZ116" s="23"/>
      <c r="GA116" s="23"/>
      <c r="GB116" s="23"/>
      <c r="GC116" s="23"/>
      <c r="GD116" s="23"/>
      <c r="GE116" s="23"/>
      <c r="GF116" s="23"/>
      <c r="GG116" s="23"/>
      <c r="GH116" s="23"/>
      <c r="GI116" s="23"/>
      <c r="GJ116" s="23"/>
      <c r="GK116" s="23"/>
      <c r="GL116" s="23"/>
      <c r="GM116" s="23"/>
      <c r="GN116" s="46"/>
    </row>
    <row r="117" spans="1:196" s="44" customFormat="1">
      <c r="A117" s="120"/>
      <c r="B117" s="120"/>
      <c r="C117" s="120"/>
      <c r="D117" s="120"/>
      <c r="E117" s="120"/>
      <c r="F117" s="120"/>
      <c r="G117" s="120"/>
      <c r="H117" s="120"/>
      <c r="I117" s="120"/>
      <c r="J117" s="120"/>
      <c r="K117" s="120"/>
      <c r="L117" s="120"/>
      <c r="M117" s="87"/>
      <c r="N117" s="120"/>
      <c r="O117" s="120"/>
      <c r="P117" s="120"/>
      <c r="Q117" s="87"/>
      <c r="R117" s="120"/>
      <c r="S117" s="120"/>
      <c r="T117" s="120"/>
      <c r="U117" s="87"/>
      <c r="V117" s="120"/>
      <c r="W117" s="120"/>
      <c r="X117" s="87"/>
      <c r="Y117" s="120"/>
      <c r="Z117" s="120"/>
      <c r="AA117" s="120"/>
      <c r="AB117" s="87"/>
      <c r="AC117" s="120"/>
      <c r="AD117" s="120"/>
      <c r="AE117" s="120"/>
      <c r="AF117" s="87"/>
      <c r="AG117" s="120"/>
      <c r="AH117" s="120"/>
      <c r="AI117" s="87"/>
      <c r="AJ117" s="120"/>
      <c r="AK117" s="120"/>
      <c r="AL117" s="87"/>
      <c r="AM117" s="120"/>
      <c r="AN117" s="120"/>
      <c r="AO117" s="120"/>
      <c r="AP117" s="120"/>
      <c r="AQ117" s="120"/>
      <c r="AR117" s="87"/>
      <c r="AS117" s="120"/>
      <c r="AT117" s="120"/>
      <c r="AU117" s="120"/>
      <c r="AV117" s="120"/>
      <c r="AW117" s="120"/>
      <c r="AX117" s="120"/>
      <c r="AY117" s="87"/>
      <c r="AZ117" s="120"/>
      <c r="BA117" s="120"/>
      <c r="BB117" s="120"/>
      <c r="BC117" s="120"/>
      <c r="BD117" s="17"/>
      <c r="BE117" s="17"/>
      <c r="BP117" s="17"/>
      <c r="BQ117" s="19"/>
      <c r="BR117" s="19"/>
      <c r="BS117" s="19"/>
      <c r="BT117" s="23"/>
      <c r="BU117" s="19"/>
      <c r="BV117" s="19"/>
      <c r="BW117" s="19"/>
      <c r="BX117" s="19"/>
      <c r="BY117" s="19"/>
      <c r="BZ117" s="19"/>
      <c r="CA117" s="27"/>
      <c r="CI117" s="17"/>
      <c r="CN117" s="17"/>
      <c r="CS117" s="17"/>
      <c r="CX117" s="17"/>
      <c r="DH117" s="17"/>
      <c r="DT117" s="17"/>
      <c r="ED117" s="17"/>
      <c r="EO117" s="17"/>
      <c r="EP117" s="45"/>
      <c r="EQ117" s="6"/>
      <c r="ER117" s="6"/>
      <c r="ES117" s="6"/>
      <c r="ET117" s="6"/>
      <c r="EU117" s="46"/>
      <c r="FV117" s="19"/>
      <c r="FW117" s="23"/>
      <c r="FX117" s="23"/>
      <c r="FZ117" s="23"/>
      <c r="GA117" s="23"/>
      <c r="GB117" s="23"/>
      <c r="GC117" s="23"/>
      <c r="GD117" s="23"/>
      <c r="GE117" s="23"/>
      <c r="GF117" s="23"/>
      <c r="GG117" s="23"/>
      <c r="GH117" s="23"/>
      <c r="GI117" s="23"/>
      <c r="GJ117" s="23"/>
      <c r="GK117" s="23"/>
      <c r="GL117" s="23"/>
      <c r="GM117" s="23"/>
      <c r="GN117" s="46"/>
    </row>
    <row r="118" spans="1:196" s="44" customFormat="1">
      <c r="A118" s="120"/>
      <c r="B118" s="120"/>
      <c r="C118" s="120"/>
      <c r="D118" s="120"/>
      <c r="E118" s="120"/>
      <c r="F118" s="120"/>
      <c r="G118" s="120"/>
      <c r="H118" s="120"/>
      <c r="I118" s="120"/>
      <c r="J118" s="120"/>
      <c r="K118" s="120"/>
      <c r="L118" s="120"/>
      <c r="M118" s="87"/>
      <c r="N118" s="120"/>
      <c r="O118" s="120"/>
      <c r="P118" s="120"/>
      <c r="Q118" s="87"/>
      <c r="R118" s="120"/>
      <c r="S118" s="120"/>
      <c r="T118" s="120"/>
      <c r="U118" s="87"/>
      <c r="V118" s="120"/>
      <c r="W118" s="120"/>
      <c r="X118" s="87"/>
      <c r="Y118" s="120"/>
      <c r="Z118" s="120"/>
      <c r="AA118" s="120"/>
      <c r="AB118" s="87"/>
      <c r="AC118" s="120"/>
      <c r="AD118" s="120"/>
      <c r="AE118" s="120"/>
      <c r="AF118" s="87"/>
      <c r="AG118" s="120"/>
      <c r="AH118" s="120"/>
      <c r="AI118" s="87"/>
      <c r="AJ118" s="120"/>
      <c r="AK118" s="120"/>
      <c r="AL118" s="87"/>
      <c r="AM118" s="120"/>
      <c r="AN118" s="120"/>
      <c r="AO118" s="120"/>
      <c r="AP118" s="120"/>
      <c r="AQ118" s="120"/>
      <c r="AR118" s="87"/>
      <c r="AS118" s="120"/>
      <c r="AT118" s="120"/>
      <c r="AU118" s="120"/>
      <c r="AV118" s="120"/>
      <c r="AW118" s="120"/>
      <c r="AX118" s="120"/>
      <c r="AY118" s="87"/>
      <c r="AZ118" s="120"/>
      <c r="BA118" s="120"/>
      <c r="BB118" s="120"/>
      <c r="BC118" s="120"/>
      <c r="BD118" s="17"/>
      <c r="BE118" s="17"/>
      <c r="BP118" s="17"/>
      <c r="BQ118" s="19"/>
      <c r="BR118" s="19"/>
      <c r="BS118" s="19"/>
      <c r="BT118" s="23"/>
      <c r="BU118" s="19"/>
      <c r="BV118" s="19"/>
      <c r="BW118" s="19"/>
      <c r="BX118" s="19"/>
      <c r="BY118" s="19"/>
      <c r="BZ118" s="19"/>
      <c r="CA118" s="27"/>
      <c r="CI118" s="17"/>
      <c r="CN118" s="17"/>
      <c r="CS118" s="17"/>
      <c r="CX118" s="17"/>
      <c r="DH118" s="17"/>
      <c r="DT118" s="17"/>
      <c r="ED118" s="17"/>
      <c r="EO118" s="17"/>
      <c r="EP118" s="45"/>
      <c r="EQ118" s="6"/>
      <c r="ER118" s="6"/>
      <c r="ES118" s="6"/>
      <c r="ET118" s="6"/>
      <c r="EU118" s="46"/>
      <c r="FV118" s="19"/>
      <c r="FW118" s="23"/>
      <c r="FX118" s="23"/>
      <c r="FZ118" s="23"/>
      <c r="GA118" s="23"/>
      <c r="GB118" s="23"/>
      <c r="GC118" s="23"/>
      <c r="GD118" s="23"/>
      <c r="GE118" s="23"/>
      <c r="GF118" s="23"/>
      <c r="GG118" s="23"/>
      <c r="GH118" s="23"/>
      <c r="GI118" s="23"/>
      <c r="GJ118" s="23"/>
      <c r="GK118" s="23"/>
      <c r="GL118" s="23"/>
      <c r="GM118" s="23"/>
      <c r="GN118" s="46"/>
    </row>
    <row r="119" spans="1:196" s="44" customFormat="1">
      <c r="A119" s="120"/>
      <c r="B119" s="120"/>
      <c r="C119" s="120"/>
      <c r="D119" s="120"/>
      <c r="E119" s="120"/>
      <c r="F119" s="120"/>
      <c r="G119" s="120"/>
      <c r="H119" s="120"/>
      <c r="I119" s="120"/>
      <c r="J119" s="120"/>
      <c r="K119" s="120"/>
      <c r="L119" s="120"/>
      <c r="M119" s="87"/>
      <c r="N119" s="120"/>
      <c r="O119" s="120"/>
      <c r="P119" s="120"/>
      <c r="Q119" s="87"/>
      <c r="R119" s="120"/>
      <c r="S119" s="120"/>
      <c r="T119" s="120"/>
      <c r="U119" s="87"/>
      <c r="V119" s="120"/>
      <c r="W119" s="120"/>
      <c r="X119" s="87"/>
      <c r="Y119" s="120"/>
      <c r="Z119" s="120"/>
      <c r="AA119" s="120"/>
      <c r="AB119" s="87"/>
      <c r="AC119" s="120"/>
      <c r="AD119" s="120"/>
      <c r="AE119" s="120"/>
      <c r="AF119" s="87"/>
      <c r="AG119" s="120"/>
      <c r="AH119" s="120"/>
      <c r="AI119" s="87"/>
      <c r="AJ119" s="120"/>
      <c r="AK119" s="120"/>
      <c r="AL119" s="87"/>
      <c r="AM119" s="120"/>
      <c r="AN119" s="120"/>
      <c r="AO119" s="120"/>
      <c r="AP119" s="120"/>
      <c r="AQ119" s="120"/>
      <c r="AR119" s="87"/>
      <c r="AS119" s="120"/>
      <c r="AT119" s="120"/>
      <c r="AU119" s="120"/>
      <c r="AV119" s="120"/>
      <c r="AW119" s="120"/>
      <c r="AX119" s="120"/>
      <c r="AY119" s="87"/>
      <c r="AZ119" s="120"/>
      <c r="BA119" s="120"/>
      <c r="BB119" s="120"/>
      <c r="BC119" s="120"/>
      <c r="BD119" s="17"/>
      <c r="BE119" s="17"/>
      <c r="BP119" s="17"/>
      <c r="BQ119" s="19"/>
      <c r="BR119" s="19"/>
      <c r="BS119" s="19"/>
      <c r="BT119" s="23"/>
      <c r="BU119" s="19"/>
      <c r="BV119" s="19"/>
      <c r="BW119" s="19"/>
      <c r="BX119" s="19"/>
      <c r="BY119" s="19"/>
      <c r="BZ119" s="19"/>
      <c r="CA119" s="27"/>
      <c r="CI119" s="17"/>
      <c r="CN119" s="17"/>
      <c r="CS119" s="17"/>
      <c r="CX119" s="17"/>
      <c r="DH119" s="17"/>
      <c r="DT119" s="17"/>
      <c r="ED119" s="17"/>
      <c r="EO119" s="17"/>
      <c r="EP119" s="45"/>
      <c r="EQ119" s="6"/>
      <c r="ER119" s="6"/>
      <c r="ES119" s="6"/>
      <c r="ET119" s="6"/>
      <c r="EU119" s="46"/>
      <c r="FV119" s="19"/>
      <c r="FW119" s="23"/>
      <c r="FX119" s="23"/>
      <c r="FZ119" s="23"/>
      <c r="GA119" s="23"/>
      <c r="GB119" s="23"/>
      <c r="GC119" s="23"/>
      <c r="GD119" s="23"/>
      <c r="GE119" s="23"/>
      <c r="GF119" s="23"/>
      <c r="GG119" s="23"/>
      <c r="GH119" s="23"/>
      <c r="GI119" s="23"/>
      <c r="GJ119" s="23"/>
      <c r="GK119" s="23"/>
      <c r="GL119" s="23"/>
      <c r="GM119" s="23"/>
      <c r="GN119" s="46"/>
    </row>
    <row r="120" spans="1:196" s="44" customFormat="1">
      <c r="A120" s="120"/>
      <c r="B120" s="120"/>
      <c r="C120" s="120"/>
      <c r="D120" s="120"/>
      <c r="E120" s="120"/>
      <c r="F120" s="120"/>
      <c r="G120" s="120"/>
      <c r="H120" s="120"/>
      <c r="I120" s="120"/>
      <c r="J120" s="120"/>
      <c r="K120" s="120"/>
      <c r="L120" s="120"/>
      <c r="M120" s="87"/>
      <c r="N120" s="120"/>
      <c r="O120" s="120"/>
      <c r="P120" s="120"/>
      <c r="Q120" s="87"/>
      <c r="R120" s="120"/>
      <c r="S120" s="120"/>
      <c r="T120" s="120"/>
      <c r="U120" s="87"/>
      <c r="V120" s="120"/>
      <c r="W120" s="120"/>
      <c r="X120" s="87"/>
      <c r="Y120" s="120"/>
      <c r="Z120" s="120"/>
      <c r="AA120" s="120"/>
      <c r="AB120" s="87"/>
      <c r="AC120" s="120"/>
      <c r="AD120" s="120"/>
      <c r="AE120" s="120"/>
      <c r="AF120" s="87"/>
      <c r="AG120" s="120"/>
      <c r="AH120" s="120"/>
      <c r="AI120" s="87"/>
      <c r="AJ120" s="120"/>
      <c r="AK120" s="120"/>
      <c r="AL120" s="87"/>
      <c r="AM120" s="120"/>
      <c r="AN120" s="120"/>
      <c r="AO120" s="120"/>
      <c r="AP120" s="120"/>
      <c r="AQ120" s="120"/>
      <c r="AR120" s="87"/>
      <c r="AS120" s="120"/>
      <c r="AT120" s="120"/>
      <c r="AU120" s="120"/>
      <c r="AV120" s="120"/>
      <c r="AW120" s="120"/>
      <c r="AX120" s="120"/>
      <c r="AY120" s="87"/>
      <c r="AZ120" s="120"/>
      <c r="BA120" s="120"/>
      <c r="BB120" s="120"/>
      <c r="BC120" s="120"/>
      <c r="BD120" s="17"/>
      <c r="BE120" s="17"/>
      <c r="BP120" s="17"/>
      <c r="BQ120" s="19"/>
      <c r="BR120" s="19"/>
      <c r="BS120" s="19"/>
      <c r="BT120" s="23"/>
      <c r="BU120" s="19"/>
      <c r="BV120" s="19"/>
      <c r="BW120" s="19"/>
      <c r="BX120" s="19"/>
      <c r="BY120" s="19"/>
      <c r="BZ120" s="19"/>
      <c r="CA120" s="27"/>
      <c r="CI120" s="17"/>
      <c r="CN120" s="17"/>
      <c r="CS120" s="17"/>
      <c r="CX120" s="17"/>
      <c r="DH120" s="17"/>
      <c r="DT120" s="17"/>
      <c r="ED120" s="17"/>
      <c r="EO120" s="17"/>
      <c r="EP120" s="45"/>
      <c r="EQ120" s="6"/>
      <c r="ER120" s="6"/>
      <c r="ES120" s="6"/>
      <c r="ET120" s="6"/>
      <c r="EU120" s="46"/>
      <c r="FV120" s="19"/>
      <c r="FW120" s="23"/>
      <c r="FX120" s="23"/>
      <c r="FZ120" s="23"/>
      <c r="GA120" s="23"/>
      <c r="GB120" s="23"/>
      <c r="GC120" s="23"/>
      <c r="GD120" s="23"/>
      <c r="GE120" s="23"/>
      <c r="GF120" s="23"/>
      <c r="GG120" s="23"/>
      <c r="GH120" s="23"/>
      <c r="GI120" s="23"/>
      <c r="GJ120" s="23"/>
      <c r="GK120" s="23"/>
      <c r="GL120" s="23"/>
      <c r="GM120" s="23"/>
      <c r="GN120" s="46"/>
    </row>
    <row r="121" spans="1:196" s="44" customFormat="1">
      <c r="A121" s="120"/>
      <c r="B121" s="120"/>
      <c r="C121" s="120"/>
      <c r="D121" s="120"/>
      <c r="E121" s="120"/>
      <c r="F121" s="120"/>
      <c r="G121" s="120"/>
      <c r="H121" s="120"/>
      <c r="I121" s="120"/>
      <c r="J121" s="120"/>
      <c r="K121" s="120"/>
      <c r="L121" s="120"/>
      <c r="M121" s="87"/>
      <c r="N121" s="120"/>
      <c r="O121" s="120"/>
      <c r="P121" s="120"/>
      <c r="Q121" s="87"/>
      <c r="R121" s="120"/>
      <c r="S121" s="120"/>
      <c r="T121" s="120"/>
      <c r="U121" s="87"/>
      <c r="V121" s="120"/>
      <c r="W121" s="120"/>
      <c r="X121" s="87"/>
      <c r="Y121" s="120"/>
      <c r="Z121" s="120"/>
      <c r="AA121" s="120"/>
      <c r="AB121" s="87"/>
      <c r="AC121" s="120"/>
      <c r="AD121" s="120"/>
      <c r="AE121" s="120"/>
      <c r="AF121" s="87"/>
      <c r="AG121" s="120"/>
      <c r="AH121" s="120"/>
      <c r="AI121" s="87"/>
      <c r="AJ121" s="120"/>
      <c r="AK121" s="120"/>
      <c r="AL121" s="87"/>
      <c r="AM121" s="120"/>
      <c r="AN121" s="120"/>
      <c r="AO121" s="120"/>
      <c r="AP121" s="120"/>
      <c r="AQ121" s="120"/>
      <c r="AR121" s="87"/>
      <c r="AS121" s="120"/>
      <c r="AT121" s="120"/>
      <c r="AU121" s="120"/>
      <c r="AV121" s="120"/>
      <c r="AW121" s="120"/>
      <c r="AX121" s="120"/>
      <c r="AY121" s="87"/>
      <c r="AZ121" s="120"/>
      <c r="BA121" s="120"/>
      <c r="BB121" s="120"/>
      <c r="BC121" s="120"/>
      <c r="BD121" s="17"/>
      <c r="BE121" s="17"/>
      <c r="BP121" s="17"/>
      <c r="BQ121" s="19"/>
      <c r="BR121" s="19"/>
      <c r="BS121" s="19"/>
      <c r="BT121" s="23"/>
      <c r="BU121" s="19"/>
      <c r="BV121" s="19"/>
      <c r="BW121" s="19"/>
      <c r="BX121" s="19"/>
      <c r="BY121" s="19"/>
      <c r="BZ121" s="19"/>
      <c r="CA121" s="27"/>
      <c r="CI121" s="17"/>
      <c r="CN121" s="17"/>
      <c r="CS121" s="17"/>
      <c r="CX121" s="17"/>
      <c r="DH121" s="17"/>
      <c r="DT121" s="17"/>
      <c r="ED121" s="17"/>
      <c r="EO121" s="17"/>
      <c r="EP121" s="45"/>
      <c r="EQ121" s="6"/>
      <c r="ER121" s="6"/>
      <c r="ES121" s="6"/>
      <c r="ET121" s="6"/>
      <c r="EU121" s="46"/>
      <c r="FV121" s="19"/>
      <c r="FW121" s="23"/>
      <c r="FX121" s="23"/>
      <c r="FZ121" s="23"/>
      <c r="GA121" s="23"/>
      <c r="GB121" s="23"/>
      <c r="GC121" s="23"/>
      <c r="GD121" s="23"/>
      <c r="GE121" s="23"/>
      <c r="GF121" s="23"/>
      <c r="GG121" s="23"/>
      <c r="GH121" s="23"/>
      <c r="GI121" s="23"/>
      <c r="GJ121" s="23"/>
      <c r="GK121" s="23"/>
      <c r="GL121" s="23"/>
      <c r="GM121" s="23"/>
      <c r="GN121" s="46"/>
    </row>
    <row r="122" spans="1:196" s="44" customFormat="1">
      <c r="A122" s="120"/>
      <c r="B122" s="120"/>
      <c r="C122" s="120"/>
      <c r="D122" s="120"/>
      <c r="E122" s="120"/>
      <c r="F122" s="120"/>
      <c r="G122" s="120"/>
      <c r="H122" s="120"/>
      <c r="I122" s="120"/>
      <c r="J122" s="120"/>
      <c r="K122" s="120"/>
      <c r="L122" s="120"/>
      <c r="M122" s="87"/>
      <c r="N122" s="120"/>
      <c r="O122" s="120"/>
      <c r="P122" s="120"/>
      <c r="Q122" s="87"/>
      <c r="R122" s="120"/>
      <c r="S122" s="120"/>
      <c r="T122" s="120"/>
      <c r="U122" s="87"/>
      <c r="V122" s="120"/>
      <c r="W122" s="120"/>
      <c r="X122" s="87"/>
      <c r="Y122" s="120"/>
      <c r="Z122" s="120"/>
      <c r="AA122" s="120"/>
      <c r="AB122" s="87"/>
      <c r="AC122" s="120"/>
      <c r="AD122" s="120"/>
      <c r="AE122" s="120"/>
      <c r="AF122" s="87"/>
      <c r="AG122" s="120"/>
      <c r="AH122" s="120"/>
      <c r="AI122" s="87"/>
      <c r="AJ122" s="120"/>
      <c r="AK122" s="120"/>
      <c r="AL122" s="87"/>
      <c r="AM122" s="120"/>
      <c r="AN122" s="120"/>
      <c r="AO122" s="120"/>
      <c r="AP122" s="120"/>
      <c r="AQ122" s="120"/>
      <c r="AR122" s="87"/>
      <c r="AS122" s="120"/>
      <c r="AT122" s="120"/>
      <c r="AU122" s="120"/>
      <c r="AV122" s="120"/>
      <c r="AW122" s="120"/>
      <c r="AX122" s="120"/>
      <c r="AY122" s="87"/>
      <c r="AZ122" s="120"/>
      <c r="BA122" s="120"/>
      <c r="BB122" s="120"/>
      <c r="BC122" s="120"/>
      <c r="BD122" s="17"/>
      <c r="BE122" s="17"/>
      <c r="BP122" s="17"/>
      <c r="BQ122" s="19"/>
      <c r="BR122" s="19"/>
      <c r="BS122" s="19"/>
      <c r="BT122" s="23"/>
      <c r="BU122" s="19"/>
      <c r="BV122" s="19"/>
      <c r="BW122" s="19"/>
      <c r="BX122" s="19"/>
      <c r="BY122" s="19"/>
      <c r="BZ122" s="19"/>
      <c r="CA122" s="27"/>
      <c r="CI122" s="17"/>
      <c r="CN122" s="17"/>
      <c r="CS122" s="17"/>
      <c r="CX122" s="17"/>
      <c r="DH122" s="17"/>
      <c r="DT122" s="17"/>
      <c r="ED122" s="17"/>
      <c r="EO122" s="17"/>
      <c r="EP122" s="45"/>
      <c r="EQ122" s="6"/>
      <c r="ER122" s="6"/>
      <c r="ES122" s="6"/>
      <c r="ET122" s="6"/>
      <c r="EU122" s="46"/>
      <c r="FV122" s="19"/>
      <c r="FW122" s="23"/>
      <c r="FX122" s="23"/>
      <c r="FZ122" s="23"/>
      <c r="GA122" s="23"/>
      <c r="GB122" s="23"/>
      <c r="GC122" s="23"/>
      <c r="GD122" s="23"/>
      <c r="GE122" s="23"/>
      <c r="GF122" s="23"/>
      <c r="GG122" s="23"/>
      <c r="GH122" s="23"/>
      <c r="GI122" s="23"/>
      <c r="GJ122" s="23"/>
      <c r="GK122" s="23"/>
      <c r="GL122" s="23"/>
      <c r="GM122" s="23"/>
      <c r="GN122" s="46"/>
    </row>
    <row r="123" spans="1:196" s="44" customFormat="1">
      <c r="A123" s="120"/>
      <c r="B123" s="120"/>
      <c r="C123" s="120"/>
      <c r="D123" s="120"/>
      <c r="E123" s="120"/>
      <c r="F123" s="120"/>
      <c r="G123" s="120"/>
      <c r="H123" s="120"/>
      <c r="I123" s="120"/>
      <c r="J123" s="120"/>
      <c r="K123" s="120"/>
      <c r="L123" s="120"/>
      <c r="M123" s="87"/>
      <c r="N123" s="120"/>
      <c r="O123" s="120"/>
      <c r="P123" s="120"/>
      <c r="Q123" s="87"/>
      <c r="R123" s="120"/>
      <c r="S123" s="120"/>
      <c r="T123" s="120"/>
      <c r="U123" s="87"/>
      <c r="V123" s="120"/>
      <c r="W123" s="120"/>
      <c r="X123" s="87"/>
      <c r="Y123" s="120"/>
      <c r="Z123" s="120"/>
      <c r="AA123" s="120"/>
      <c r="AB123" s="87"/>
      <c r="AC123" s="120"/>
      <c r="AD123" s="120"/>
      <c r="AE123" s="120"/>
      <c r="AF123" s="87"/>
      <c r="AG123" s="120"/>
      <c r="AH123" s="120"/>
      <c r="AI123" s="87"/>
      <c r="AJ123" s="120"/>
      <c r="AK123" s="120"/>
      <c r="AL123" s="87"/>
      <c r="AM123" s="120"/>
      <c r="AN123" s="120"/>
      <c r="AO123" s="120"/>
      <c r="AP123" s="120"/>
      <c r="AQ123" s="120"/>
      <c r="AR123" s="87"/>
      <c r="AS123" s="120"/>
      <c r="AT123" s="120"/>
      <c r="AU123" s="120"/>
      <c r="AV123" s="120"/>
      <c r="AW123" s="120"/>
      <c r="AX123" s="120"/>
      <c r="AY123" s="87"/>
      <c r="AZ123" s="120"/>
      <c r="BA123" s="120"/>
      <c r="BB123" s="120"/>
      <c r="BC123" s="120"/>
      <c r="BD123" s="17"/>
      <c r="BE123" s="17"/>
      <c r="BP123" s="17"/>
      <c r="BQ123" s="19"/>
      <c r="BR123" s="19"/>
      <c r="BS123" s="19"/>
      <c r="BT123" s="23"/>
      <c r="BU123" s="19"/>
      <c r="BV123" s="19"/>
      <c r="BW123" s="19"/>
      <c r="BX123" s="19"/>
      <c r="BY123" s="19"/>
      <c r="BZ123" s="19"/>
      <c r="CA123" s="27"/>
      <c r="CI123" s="17"/>
      <c r="CN123" s="17"/>
      <c r="CS123" s="17"/>
      <c r="CX123" s="17"/>
      <c r="DH123" s="17"/>
      <c r="DT123" s="17"/>
      <c r="ED123" s="17"/>
      <c r="EO123" s="17"/>
      <c r="EP123" s="45"/>
      <c r="EQ123" s="6"/>
      <c r="ER123" s="6"/>
      <c r="ES123" s="6"/>
      <c r="ET123" s="6"/>
      <c r="EU123" s="46"/>
      <c r="FV123" s="19"/>
      <c r="FW123" s="23"/>
      <c r="FX123" s="23"/>
      <c r="FZ123" s="23"/>
      <c r="GA123" s="23"/>
      <c r="GB123" s="23"/>
      <c r="GC123" s="23"/>
      <c r="GD123" s="23"/>
      <c r="GE123" s="23"/>
      <c r="GF123" s="23"/>
      <c r="GG123" s="23"/>
      <c r="GH123" s="23"/>
      <c r="GI123" s="23"/>
      <c r="GJ123" s="23"/>
      <c r="GK123" s="23"/>
      <c r="GL123" s="23"/>
      <c r="GM123" s="23"/>
      <c r="GN123" s="46"/>
    </row>
    <row r="124" spans="1:196" s="44" customFormat="1">
      <c r="A124" s="120"/>
      <c r="B124" s="120"/>
      <c r="C124" s="120"/>
      <c r="D124" s="120"/>
      <c r="E124" s="120"/>
      <c r="F124" s="120"/>
      <c r="G124" s="120"/>
      <c r="H124" s="120"/>
      <c r="I124" s="120"/>
      <c r="J124" s="120"/>
      <c r="K124" s="120"/>
      <c r="L124" s="120"/>
      <c r="M124" s="87"/>
      <c r="N124" s="120"/>
      <c r="O124" s="120"/>
      <c r="P124" s="120"/>
      <c r="Q124" s="87"/>
      <c r="R124" s="120"/>
      <c r="S124" s="120"/>
      <c r="T124" s="120"/>
      <c r="U124" s="87"/>
      <c r="V124" s="120"/>
      <c r="W124" s="120"/>
      <c r="X124" s="87"/>
      <c r="Y124" s="120"/>
      <c r="Z124" s="120"/>
      <c r="AA124" s="120"/>
      <c r="AB124" s="87"/>
      <c r="AC124" s="120"/>
      <c r="AD124" s="120"/>
      <c r="AE124" s="120"/>
      <c r="AF124" s="87"/>
      <c r="AG124" s="120"/>
      <c r="AH124" s="120"/>
      <c r="AI124" s="87"/>
      <c r="AJ124" s="120"/>
      <c r="AK124" s="120"/>
      <c r="AL124" s="87"/>
      <c r="AM124" s="120"/>
      <c r="AN124" s="120"/>
      <c r="AO124" s="120"/>
      <c r="AP124" s="120"/>
      <c r="AQ124" s="120"/>
      <c r="AR124" s="87"/>
      <c r="AS124" s="120"/>
      <c r="AT124" s="120"/>
      <c r="AU124" s="120"/>
      <c r="AV124" s="120"/>
      <c r="AW124" s="120"/>
      <c r="AX124" s="120"/>
      <c r="AY124" s="87"/>
      <c r="AZ124" s="120"/>
      <c r="BA124" s="120"/>
      <c r="BB124" s="120"/>
      <c r="BC124" s="120"/>
      <c r="BD124" s="17"/>
      <c r="BE124" s="17"/>
      <c r="BP124" s="17"/>
      <c r="BQ124" s="19"/>
      <c r="BR124" s="19"/>
      <c r="BS124" s="19"/>
      <c r="BT124" s="23"/>
      <c r="BU124" s="19"/>
      <c r="BV124" s="19"/>
      <c r="BW124" s="19"/>
      <c r="BX124" s="19"/>
      <c r="BY124" s="19"/>
      <c r="BZ124" s="19"/>
      <c r="CA124" s="27"/>
      <c r="CI124" s="17"/>
      <c r="CN124" s="17"/>
      <c r="CS124" s="17"/>
      <c r="CX124" s="17"/>
      <c r="DH124" s="17"/>
      <c r="DT124" s="17"/>
      <c r="ED124" s="17"/>
      <c r="EO124" s="17"/>
      <c r="EP124" s="45"/>
      <c r="EQ124" s="6"/>
      <c r="ER124" s="6"/>
      <c r="ES124" s="6"/>
      <c r="ET124" s="6"/>
      <c r="EU124" s="46"/>
      <c r="FV124" s="19"/>
      <c r="FW124" s="23"/>
      <c r="FX124" s="23"/>
      <c r="FZ124" s="23"/>
      <c r="GA124" s="23"/>
      <c r="GB124" s="23"/>
      <c r="GC124" s="23"/>
      <c r="GD124" s="23"/>
      <c r="GE124" s="23"/>
      <c r="GF124" s="23"/>
      <c r="GG124" s="23"/>
      <c r="GH124" s="23"/>
      <c r="GI124" s="23"/>
      <c r="GJ124" s="23"/>
      <c r="GK124" s="23"/>
      <c r="GL124" s="23"/>
      <c r="GM124" s="23"/>
      <c r="GN124" s="46"/>
    </row>
    <row r="125" spans="1:196" s="44" customFormat="1">
      <c r="A125" s="120"/>
      <c r="B125" s="120"/>
      <c r="C125" s="120"/>
      <c r="D125" s="120"/>
      <c r="E125" s="120"/>
      <c r="F125" s="120"/>
      <c r="G125" s="120"/>
      <c r="H125" s="120"/>
      <c r="I125" s="120"/>
      <c r="J125" s="120"/>
      <c r="K125" s="120"/>
      <c r="L125" s="120"/>
      <c r="M125" s="87"/>
      <c r="N125" s="120"/>
      <c r="O125" s="120"/>
      <c r="P125" s="120"/>
      <c r="Q125" s="87"/>
      <c r="R125" s="120"/>
      <c r="S125" s="120"/>
      <c r="T125" s="120"/>
      <c r="U125" s="87"/>
      <c r="V125" s="120"/>
      <c r="W125" s="120"/>
      <c r="X125" s="87"/>
      <c r="Y125" s="120"/>
      <c r="Z125" s="120"/>
      <c r="AA125" s="120"/>
      <c r="AB125" s="87"/>
      <c r="AC125" s="120"/>
      <c r="AD125" s="120"/>
      <c r="AE125" s="120"/>
      <c r="AF125" s="87"/>
      <c r="AG125" s="120"/>
      <c r="AH125" s="120"/>
      <c r="AI125" s="87"/>
      <c r="AJ125" s="120"/>
      <c r="AK125" s="120"/>
      <c r="AL125" s="87"/>
      <c r="AM125" s="120"/>
      <c r="AN125" s="120"/>
      <c r="AO125" s="120"/>
      <c r="AP125" s="120"/>
      <c r="AQ125" s="120"/>
      <c r="AR125" s="87"/>
      <c r="AS125" s="120"/>
      <c r="AT125" s="120"/>
      <c r="AU125" s="120"/>
      <c r="AV125" s="120"/>
      <c r="AW125" s="120"/>
      <c r="AX125" s="120"/>
      <c r="AY125" s="87"/>
      <c r="AZ125" s="120"/>
      <c r="BA125" s="120"/>
      <c r="BB125" s="120"/>
      <c r="BC125" s="120"/>
      <c r="BD125" s="17"/>
      <c r="BE125" s="17"/>
      <c r="BP125" s="17"/>
      <c r="BQ125" s="19"/>
      <c r="BR125" s="19"/>
      <c r="BS125" s="19"/>
      <c r="BT125" s="23"/>
      <c r="BU125" s="19"/>
      <c r="BV125" s="19"/>
      <c r="BW125" s="19"/>
      <c r="BX125" s="19"/>
      <c r="BY125" s="19"/>
      <c r="BZ125" s="19"/>
      <c r="CA125" s="27"/>
      <c r="CI125" s="17"/>
      <c r="CN125" s="17"/>
      <c r="CS125" s="17"/>
      <c r="CX125" s="17"/>
      <c r="DH125" s="17"/>
      <c r="DT125" s="17"/>
      <c r="ED125" s="17"/>
      <c r="EO125" s="17"/>
      <c r="EP125" s="45"/>
      <c r="EQ125" s="6"/>
      <c r="ER125" s="6"/>
      <c r="ES125" s="6"/>
      <c r="ET125" s="6"/>
      <c r="EU125" s="46"/>
      <c r="FV125" s="19"/>
      <c r="FW125" s="23"/>
      <c r="FX125" s="23"/>
      <c r="FZ125" s="23"/>
      <c r="GA125" s="23"/>
      <c r="GB125" s="23"/>
      <c r="GC125" s="23"/>
      <c r="GD125" s="23"/>
      <c r="GE125" s="23"/>
      <c r="GF125" s="23"/>
      <c r="GG125" s="23"/>
      <c r="GH125" s="23"/>
      <c r="GI125" s="23"/>
      <c r="GJ125" s="23"/>
      <c r="GK125" s="23"/>
      <c r="GL125" s="23"/>
      <c r="GM125" s="23"/>
      <c r="GN125" s="46"/>
    </row>
    <row r="126" spans="1:196" s="44" customFormat="1">
      <c r="A126" s="120"/>
      <c r="B126" s="120"/>
      <c r="C126" s="120"/>
      <c r="D126" s="120"/>
      <c r="E126" s="120"/>
      <c r="F126" s="120"/>
      <c r="G126" s="120"/>
      <c r="H126" s="120"/>
      <c r="I126" s="120"/>
      <c r="J126" s="120"/>
      <c r="K126" s="120"/>
      <c r="L126" s="120"/>
      <c r="M126" s="87"/>
      <c r="N126" s="120"/>
      <c r="O126" s="120"/>
      <c r="P126" s="120"/>
      <c r="Q126" s="87"/>
      <c r="R126" s="120"/>
      <c r="S126" s="120"/>
      <c r="T126" s="120"/>
      <c r="U126" s="87"/>
      <c r="V126" s="120"/>
      <c r="W126" s="120"/>
      <c r="X126" s="87"/>
      <c r="Y126" s="120"/>
      <c r="Z126" s="120"/>
      <c r="AA126" s="120"/>
      <c r="AB126" s="87"/>
      <c r="AC126" s="120"/>
      <c r="AD126" s="120"/>
      <c r="AE126" s="120"/>
      <c r="AF126" s="87"/>
      <c r="AG126" s="120"/>
      <c r="AH126" s="120"/>
      <c r="AI126" s="87"/>
      <c r="AJ126" s="120"/>
      <c r="AK126" s="120"/>
      <c r="AL126" s="87"/>
      <c r="AM126" s="120"/>
      <c r="AN126" s="120"/>
      <c r="AO126" s="120"/>
      <c r="AP126" s="120"/>
      <c r="AQ126" s="120"/>
      <c r="AR126" s="87"/>
      <c r="AS126" s="120"/>
      <c r="AT126" s="120"/>
      <c r="AU126" s="120"/>
      <c r="AV126" s="120"/>
      <c r="AW126" s="120"/>
      <c r="AX126" s="120"/>
      <c r="AY126" s="87"/>
      <c r="AZ126" s="120"/>
      <c r="BA126" s="120"/>
      <c r="BB126" s="120"/>
      <c r="BC126" s="120"/>
      <c r="BD126" s="17"/>
      <c r="BE126" s="17"/>
      <c r="BP126" s="17"/>
      <c r="BQ126" s="19"/>
      <c r="BR126" s="19"/>
      <c r="BS126" s="19"/>
      <c r="BT126" s="23"/>
      <c r="BU126" s="19"/>
      <c r="BV126" s="19"/>
      <c r="BW126" s="19"/>
      <c r="BX126" s="19"/>
      <c r="BY126" s="19"/>
      <c r="BZ126" s="19"/>
      <c r="CA126" s="27"/>
      <c r="CI126" s="17"/>
      <c r="CN126" s="17"/>
      <c r="CS126" s="17"/>
      <c r="CX126" s="17"/>
      <c r="DH126" s="17"/>
      <c r="DT126" s="17"/>
      <c r="ED126" s="17"/>
      <c r="EO126" s="17"/>
      <c r="EP126" s="45"/>
      <c r="EQ126" s="6"/>
      <c r="ER126" s="6"/>
      <c r="ES126" s="6"/>
      <c r="ET126" s="6"/>
      <c r="EU126" s="46"/>
      <c r="FV126" s="19"/>
      <c r="FW126" s="23"/>
      <c r="FX126" s="23"/>
      <c r="FZ126" s="23"/>
      <c r="GA126" s="23"/>
      <c r="GB126" s="23"/>
      <c r="GC126" s="23"/>
      <c r="GD126" s="23"/>
      <c r="GE126" s="23"/>
      <c r="GF126" s="23"/>
      <c r="GG126" s="23"/>
      <c r="GH126" s="23"/>
      <c r="GI126" s="23"/>
      <c r="GJ126" s="23"/>
      <c r="GK126" s="23"/>
      <c r="GL126" s="23"/>
      <c r="GM126" s="23"/>
      <c r="GN126" s="46"/>
    </row>
    <row r="127" spans="1:196" s="44" customFormat="1">
      <c r="A127" s="120"/>
      <c r="B127" s="120"/>
      <c r="C127" s="120"/>
      <c r="D127" s="120"/>
      <c r="E127" s="120"/>
      <c r="F127" s="120"/>
      <c r="G127" s="120"/>
      <c r="H127" s="120"/>
      <c r="I127" s="120"/>
      <c r="J127" s="120"/>
      <c r="K127" s="120"/>
      <c r="L127" s="120"/>
      <c r="M127" s="87"/>
      <c r="N127" s="120"/>
      <c r="O127" s="120"/>
      <c r="P127" s="120"/>
      <c r="Q127" s="87"/>
      <c r="R127" s="120"/>
      <c r="S127" s="120"/>
      <c r="T127" s="120"/>
      <c r="U127" s="87"/>
      <c r="V127" s="120"/>
      <c r="W127" s="120"/>
      <c r="X127" s="87"/>
      <c r="Y127" s="120"/>
      <c r="Z127" s="120"/>
      <c r="AA127" s="120"/>
      <c r="AB127" s="87"/>
      <c r="AC127" s="120"/>
      <c r="AD127" s="120"/>
      <c r="AE127" s="120"/>
      <c r="AF127" s="87"/>
      <c r="AG127" s="120"/>
      <c r="AH127" s="120"/>
      <c r="AI127" s="87"/>
      <c r="AJ127" s="120"/>
      <c r="AK127" s="120"/>
      <c r="AL127" s="87"/>
      <c r="AM127" s="120"/>
      <c r="AN127" s="120"/>
      <c r="AO127" s="120"/>
      <c r="AP127" s="120"/>
      <c r="AQ127" s="120"/>
      <c r="AR127" s="87"/>
      <c r="AS127" s="120"/>
      <c r="AT127" s="120"/>
      <c r="AU127" s="120"/>
      <c r="AV127" s="120"/>
      <c r="AW127" s="120"/>
      <c r="AX127" s="120"/>
      <c r="AY127" s="87"/>
      <c r="AZ127" s="120"/>
      <c r="BA127" s="120"/>
      <c r="BB127" s="120"/>
      <c r="BC127" s="120"/>
      <c r="BD127" s="17"/>
      <c r="BE127" s="17"/>
      <c r="BP127" s="17"/>
      <c r="BQ127" s="19"/>
      <c r="BR127" s="19"/>
      <c r="BS127" s="19"/>
      <c r="BT127" s="23"/>
      <c r="BU127" s="19"/>
      <c r="BV127" s="19"/>
      <c r="BW127" s="19"/>
      <c r="BX127" s="19"/>
      <c r="BY127" s="19"/>
      <c r="BZ127" s="19"/>
      <c r="CA127" s="27"/>
      <c r="CI127" s="17"/>
      <c r="CN127" s="17"/>
      <c r="CS127" s="17"/>
      <c r="CX127" s="17"/>
      <c r="DH127" s="17"/>
      <c r="DT127" s="17"/>
      <c r="ED127" s="17"/>
      <c r="EO127" s="17"/>
      <c r="EP127" s="45"/>
      <c r="EQ127" s="6"/>
      <c r="ER127" s="6"/>
      <c r="ES127" s="6"/>
      <c r="ET127" s="6"/>
      <c r="EU127" s="46"/>
      <c r="FV127" s="19"/>
      <c r="FW127" s="23"/>
      <c r="FX127" s="23"/>
      <c r="FZ127" s="23"/>
      <c r="GA127" s="23"/>
      <c r="GB127" s="23"/>
      <c r="GC127" s="23"/>
      <c r="GD127" s="23"/>
      <c r="GE127" s="23"/>
      <c r="GF127" s="23"/>
      <c r="GG127" s="23"/>
      <c r="GH127" s="23"/>
      <c r="GI127" s="23"/>
      <c r="GJ127" s="23"/>
      <c r="GK127" s="23"/>
      <c r="GL127" s="23"/>
      <c r="GM127" s="23"/>
      <c r="GN127" s="46"/>
    </row>
    <row r="128" spans="1:196" s="44" customFormat="1">
      <c r="A128" s="120"/>
      <c r="B128" s="120"/>
      <c r="C128" s="120"/>
      <c r="D128" s="120"/>
      <c r="E128" s="120"/>
      <c r="F128" s="120"/>
      <c r="G128" s="120"/>
      <c r="H128" s="120"/>
      <c r="I128" s="120"/>
      <c r="J128" s="120"/>
      <c r="K128" s="120"/>
      <c r="L128" s="120"/>
      <c r="M128" s="87"/>
      <c r="N128" s="120"/>
      <c r="O128" s="120"/>
      <c r="P128" s="120"/>
      <c r="Q128" s="87"/>
      <c r="R128" s="120"/>
      <c r="S128" s="120"/>
      <c r="T128" s="120"/>
      <c r="U128" s="87"/>
      <c r="V128" s="120"/>
      <c r="W128" s="120"/>
      <c r="X128" s="87"/>
      <c r="Y128" s="120"/>
      <c r="Z128" s="120"/>
      <c r="AA128" s="120"/>
      <c r="AB128" s="87"/>
      <c r="AC128" s="120"/>
      <c r="AD128" s="120"/>
      <c r="AE128" s="120"/>
      <c r="AF128" s="87"/>
      <c r="AG128" s="120"/>
      <c r="AH128" s="120"/>
      <c r="AI128" s="87"/>
      <c r="AJ128" s="120"/>
      <c r="AK128" s="120"/>
      <c r="AL128" s="87"/>
      <c r="AM128" s="120"/>
      <c r="AN128" s="120"/>
      <c r="AO128" s="120"/>
      <c r="AP128" s="120"/>
      <c r="AQ128" s="120"/>
      <c r="AR128" s="87"/>
      <c r="AS128" s="120"/>
      <c r="AT128" s="120"/>
      <c r="AU128" s="120"/>
      <c r="AV128" s="120"/>
      <c r="AW128" s="120"/>
      <c r="AX128" s="120"/>
      <c r="AY128" s="87"/>
      <c r="AZ128" s="120"/>
      <c r="BA128" s="120"/>
      <c r="BB128" s="120"/>
      <c r="BC128" s="120"/>
      <c r="BD128" s="17"/>
      <c r="BE128" s="17"/>
      <c r="BP128" s="17"/>
      <c r="BQ128" s="19"/>
      <c r="BR128" s="19"/>
      <c r="BS128" s="19"/>
      <c r="BT128" s="23"/>
      <c r="BU128" s="19"/>
      <c r="BV128" s="19"/>
      <c r="BW128" s="19"/>
      <c r="BX128" s="19"/>
      <c r="BY128" s="19"/>
      <c r="BZ128" s="19"/>
      <c r="CA128" s="27"/>
      <c r="CI128" s="17"/>
      <c r="CN128" s="17"/>
      <c r="CS128" s="17"/>
      <c r="CX128" s="17"/>
      <c r="DH128" s="17"/>
      <c r="DT128" s="17"/>
      <c r="ED128" s="17"/>
      <c r="EO128" s="17"/>
      <c r="EP128" s="45"/>
      <c r="EQ128" s="6"/>
      <c r="ER128" s="6"/>
      <c r="ES128" s="6"/>
      <c r="ET128" s="6"/>
      <c r="EU128" s="46"/>
      <c r="FV128" s="19"/>
      <c r="FW128" s="23"/>
      <c r="FX128" s="23"/>
      <c r="FZ128" s="23"/>
      <c r="GA128" s="23"/>
      <c r="GB128" s="23"/>
      <c r="GC128" s="23"/>
      <c r="GD128" s="23"/>
      <c r="GE128" s="23"/>
      <c r="GF128" s="23"/>
      <c r="GG128" s="23"/>
      <c r="GH128" s="23"/>
      <c r="GI128" s="23"/>
      <c r="GJ128" s="23"/>
      <c r="GK128" s="23"/>
      <c r="GL128" s="23"/>
      <c r="GM128" s="23"/>
      <c r="GN128" s="46"/>
    </row>
    <row r="129" spans="1:196" s="44" customFormat="1">
      <c r="A129" s="120"/>
      <c r="B129" s="120"/>
      <c r="C129" s="120"/>
      <c r="D129" s="120"/>
      <c r="E129" s="120"/>
      <c r="F129" s="120"/>
      <c r="G129" s="120"/>
      <c r="H129" s="120"/>
      <c r="I129" s="120"/>
      <c r="J129" s="120"/>
      <c r="K129" s="120"/>
      <c r="L129" s="120"/>
      <c r="M129" s="87"/>
      <c r="N129" s="120"/>
      <c r="O129" s="120"/>
      <c r="P129" s="120"/>
      <c r="Q129" s="87"/>
      <c r="R129" s="120"/>
      <c r="S129" s="120"/>
      <c r="T129" s="120"/>
      <c r="U129" s="87"/>
      <c r="V129" s="120"/>
      <c r="W129" s="120"/>
      <c r="X129" s="87"/>
      <c r="Y129" s="120"/>
      <c r="Z129" s="120"/>
      <c r="AA129" s="120"/>
      <c r="AB129" s="87"/>
      <c r="AC129" s="120"/>
      <c r="AD129" s="120"/>
      <c r="AE129" s="120"/>
      <c r="AF129" s="87"/>
      <c r="AG129" s="120"/>
      <c r="AH129" s="120"/>
      <c r="AI129" s="87"/>
      <c r="AJ129" s="120"/>
      <c r="AK129" s="120"/>
      <c r="AL129" s="87"/>
      <c r="AM129" s="120"/>
      <c r="AN129" s="120"/>
      <c r="AO129" s="120"/>
      <c r="AP129" s="120"/>
      <c r="AQ129" s="120"/>
      <c r="AR129" s="87"/>
      <c r="AS129" s="120"/>
      <c r="AT129" s="120"/>
      <c r="AU129" s="120"/>
      <c r="AV129" s="120"/>
      <c r="AW129" s="120"/>
      <c r="AX129" s="120"/>
      <c r="AY129" s="87"/>
      <c r="AZ129" s="120"/>
      <c r="BA129" s="120"/>
      <c r="BB129" s="120"/>
      <c r="BC129" s="120"/>
      <c r="BD129" s="17"/>
      <c r="BE129" s="17"/>
      <c r="BP129" s="17"/>
      <c r="BQ129" s="19"/>
      <c r="BR129" s="19"/>
      <c r="BS129" s="19"/>
      <c r="BT129" s="23"/>
      <c r="BU129" s="19"/>
      <c r="BV129" s="19"/>
      <c r="BW129" s="19"/>
      <c r="BX129" s="19"/>
      <c r="BY129" s="19"/>
      <c r="BZ129" s="19"/>
      <c r="CA129" s="27"/>
      <c r="CI129" s="17"/>
      <c r="CN129" s="17"/>
      <c r="CS129" s="17"/>
      <c r="CX129" s="17"/>
      <c r="DH129" s="17"/>
      <c r="DT129" s="17"/>
      <c r="ED129" s="17"/>
      <c r="EO129" s="17"/>
      <c r="EP129" s="45"/>
      <c r="EQ129" s="6"/>
      <c r="ER129" s="6"/>
      <c r="ES129" s="6"/>
      <c r="ET129" s="6"/>
      <c r="EU129" s="46"/>
      <c r="FV129" s="19"/>
      <c r="FW129" s="23"/>
      <c r="FX129" s="23"/>
      <c r="FZ129" s="23"/>
      <c r="GA129" s="23"/>
      <c r="GB129" s="23"/>
      <c r="GC129" s="23"/>
      <c r="GD129" s="23"/>
      <c r="GE129" s="23"/>
      <c r="GF129" s="23"/>
      <c r="GG129" s="23"/>
      <c r="GH129" s="23"/>
      <c r="GI129" s="23"/>
      <c r="GJ129" s="23"/>
      <c r="GK129" s="23"/>
      <c r="GL129" s="23"/>
      <c r="GM129" s="23"/>
      <c r="GN129" s="46"/>
    </row>
    <row r="130" spans="1:196" s="44" customFormat="1">
      <c r="A130" s="120"/>
      <c r="B130" s="120"/>
      <c r="C130" s="120"/>
      <c r="D130" s="120"/>
      <c r="E130" s="120"/>
      <c r="F130" s="120"/>
      <c r="G130" s="120"/>
      <c r="H130" s="120"/>
      <c r="I130" s="120"/>
      <c r="J130" s="120"/>
      <c r="K130" s="120"/>
      <c r="L130" s="120"/>
      <c r="M130" s="87"/>
      <c r="N130" s="120"/>
      <c r="O130" s="120"/>
      <c r="P130" s="120"/>
      <c r="Q130" s="87"/>
      <c r="R130" s="120"/>
      <c r="S130" s="120"/>
      <c r="T130" s="120"/>
      <c r="U130" s="87"/>
      <c r="V130" s="120"/>
      <c r="W130" s="120"/>
      <c r="X130" s="87"/>
      <c r="Y130" s="120"/>
      <c r="Z130" s="120"/>
      <c r="AA130" s="120"/>
      <c r="AB130" s="87"/>
      <c r="AC130" s="120"/>
      <c r="AD130" s="120"/>
      <c r="AE130" s="120"/>
      <c r="AF130" s="87"/>
      <c r="AG130" s="120"/>
      <c r="AH130" s="120"/>
      <c r="AI130" s="87"/>
      <c r="AJ130" s="120"/>
      <c r="AK130" s="120"/>
      <c r="AL130" s="87"/>
      <c r="AM130" s="120"/>
      <c r="AN130" s="120"/>
      <c r="AO130" s="120"/>
      <c r="AP130" s="120"/>
      <c r="AQ130" s="120"/>
      <c r="AR130" s="87"/>
      <c r="AS130" s="120"/>
      <c r="AT130" s="120"/>
      <c r="AU130" s="120"/>
      <c r="AV130" s="120"/>
      <c r="AW130" s="120"/>
      <c r="AX130" s="120"/>
      <c r="AY130" s="87"/>
      <c r="AZ130" s="120"/>
      <c r="BA130" s="120"/>
      <c r="BB130" s="120"/>
      <c r="BC130" s="120"/>
      <c r="BD130" s="17"/>
      <c r="BE130" s="17"/>
      <c r="BP130" s="17"/>
      <c r="BQ130" s="19"/>
      <c r="BR130" s="19"/>
      <c r="BS130" s="19"/>
      <c r="BT130" s="23"/>
      <c r="BU130" s="19"/>
      <c r="BV130" s="19"/>
      <c r="BW130" s="19"/>
      <c r="BX130" s="19"/>
      <c r="BY130" s="19"/>
      <c r="BZ130" s="19"/>
      <c r="CA130" s="27"/>
      <c r="CI130" s="17"/>
      <c r="CN130" s="17"/>
      <c r="CS130" s="17"/>
      <c r="CX130" s="17"/>
      <c r="DH130" s="17"/>
      <c r="DT130" s="17"/>
      <c r="ED130" s="17"/>
      <c r="EO130" s="17"/>
      <c r="EP130" s="45"/>
      <c r="EQ130" s="6"/>
      <c r="ER130" s="6"/>
      <c r="ES130" s="6"/>
      <c r="ET130" s="6"/>
      <c r="EU130" s="46"/>
      <c r="FV130" s="19"/>
      <c r="FW130" s="23"/>
      <c r="FX130" s="23"/>
      <c r="FZ130" s="23"/>
      <c r="GA130" s="23"/>
      <c r="GB130" s="23"/>
      <c r="GC130" s="23"/>
      <c r="GD130" s="23"/>
      <c r="GE130" s="23"/>
      <c r="GF130" s="23"/>
      <c r="GG130" s="23"/>
      <c r="GH130" s="23"/>
      <c r="GI130" s="23"/>
      <c r="GJ130" s="23"/>
      <c r="GK130" s="23"/>
      <c r="GL130" s="23"/>
      <c r="GM130" s="23"/>
      <c r="GN130" s="46"/>
    </row>
    <row r="131" spans="1:196" s="44" customFormat="1">
      <c r="A131" s="120"/>
      <c r="B131" s="120"/>
      <c r="C131" s="120"/>
      <c r="D131" s="120"/>
      <c r="E131" s="120"/>
      <c r="F131" s="120"/>
      <c r="G131" s="120"/>
      <c r="H131" s="120"/>
      <c r="I131" s="120"/>
      <c r="J131" s="120"/>
      <c r="K131" s="120"/>
      <c r="L131" s="120"/>
      <c r="M131" s="87"/>
      <c r="N131" s="120"/>
      <c r="O131" s="120"/>
      <c r="P131" s="120"/>
      <c r="Q131" s="87"/>
      <c r="R131" s="120"/>
      <c r="S131" s="120"/>
      <c r="T131" s="120"/>
      <c r="U131" s="87"/>
      <c r="V131" s="120"/>
      <c r="W131" s="120"/>
      <c r="X131" s="87"/>
      <c r="Y131" s="120"/>
      <c r="Z131" s="120"/>
      <c r="AA131" s="120"/>
      <c r="AB131" s="87"/>
      <c r="AC131" s="120"/>
      <c r="AD131" s="120"/>
      <c r="AE131" s="120"/>
      <c r="AF131" s="87"/>
      <c r="AG131" s="120"/>
      <c r="AH131" s="120"/>
      <c r="AI131" s="87"/>
      <c r="AJ131" s="120"/>
      <c r="AK131" s="120"/>
      <c r="AL131" s="87"/>
      <c r="AM131" s="120"/>
      <c r="AN131" s="120"/>
      <c r="AO131" s="120"/>
      <c r="AP131" s="120"/>
      <c r="AQ131" s="120"/>
      <c r="AR131" s="87"/>
      <c r="AS131" s="120"/>
      <c r="AT131" s="120"/>
      <c r="AU131" s="120"/>
      <c r="AV131" s="120"/>
      <c r="AW131" s="120"/>
      <c r="AX131" s="120"/>
      <c r="AY131" s="87"/>
      <c r="AZ131" s="120"/>
      <c r="BA131" s="120"/>
      <c r="BB131" s="120"/>
      <c r="BC131" s="120"/>
      <c r="BD131" s="17"/>
      <c r="BE131" s="17"/>
      <c r="BP131" s="17"/>
      <c r="BQ131" s="19"/>
      <c r="BR131" s="19"/>
      <c r="BS131" s="19"/>
      <c r="BT131" s="23"/>
      <c r="BU131" s="19"/>
      <c r="BV131" s="19"/>
      <c r="BW131" s="19"/>
      <c r="BX131" s="19"/>
      <c r="BY131" s="19"/>
      <c r="BZ131" s="19"/>
      <c r="CA131" s="27"/>
      <c r="CI131" s="17"/>
      <c r="CN131" s="17"/>
      <c r="CS131" s="17"/>
      <c r="CX131" s="17"/>
      <c r="DH131" s="17"/>
      <c r="DT131" s="17"/>
      <c r="ED131" s="17"/>
      <c r="EO131" s="17"/>
      <c r="EP131" s="45"/>
      <c r="EQ131" s="6"/>
      <c r="ER131" s="6"/>
      <c r="ES131" s="6"/>
      <c r="ET131" s="6"/>
      <c r="EU131" s="46"/>
      <c r="FV131" s="19"/>
      <c r="FW131" s="23"/>
      <c r="FX131" s="23"/>
      <c r="FZ131" s="23"/>
      <c r="GA131" s="23"/>
      <c r="GB131" s="23"/>
      <c r="GC131" s="23"/>
      <c r="GD131" s="23"/>
      <c r="GE131" s="23"/>
      <c r="GF131" s="23"/>
      <c r="GG131" s="23"/>
      <c r="GH131" s="23"/>
      <c r="GI131" s="23"/>
      <c r="GJ131" s="23"/>
      <c r="GK131" s="23"/>
      <c r="GL131" s="23"/>
      <c r="GM131" s="23"/>
      <c r="GN131" s="46"/>
    </row>
    <row r="132" spans="1:196" s="44" customFormat="1">
      <c r="A132" s="120"/>
      <c r="B132" s="120"/>
      <c r="C132" s="120"/>
      <c r="D132" s="120"/>
      <c r="E132" s="120"/>
      <c r="F132" s="120"/>
      <c r="G132" s="120"/>
      <c r="H132" s="120"/>
      <c r="I132" s="120"/>
      <c r="J132" s="120"/>
      <c r="K132" s="120"/>
      <c r="L132" s="120"/>
      <c r="M132" s="87"/>
      <c r="N132" s="120"/>
      <c r="O132" s="120"/>
      <c r="P132" s="120"/>
      <c r="Q132" s="87"/>
      <c r="R132" s="120"/>
      <c r="S132" s="120"/>
      <c r="T132" s="120"/>
      <c r="U132" s="87"/>
      <c r="V132" s="120"/>
      <c r="W132" s="120"/>
      <c r="X132" s="87"/>
      <c r="Y132" s="120"/>
      <c r="Z132" s="120"/>
      <c r="AA132" s="120"/>
      <c r="AB132" s="87"/>
      <c r="AC132" s="120"/>
      <c r="AD132" s="120"/>
      <c r="AE132" s="120"/>
      <c r="AF132" s="87"/>
      <c r="AG132" s="120"/>
      <c r="AH132" s="120"/>
      <c r="AI132" s="87"/>
      <c r="AJ132" s="120"/>
      <c r="AK132" s="120"/>
      <c r="AL132" s="87"/>
      <c r="AM132" s="120"/>
      <c r="AN132" s="120"/>
      <c r="AO132" s="120"/>
      <c r="AP132" s="120"/>
      <c r="AQ132" s="120"/>
      <c r="AR132" s="87"/>
      <c r="AS132" s="120"/>
      <c r="AT132" s="120"/>
      <c r="AU132" s="120"/>
      <c r="AV132" s="120"/>
      <c r="AW132" s="120"/>
      <c r="AX132" s="120"/>
      <c r="AY132" s="87"/>
      <c r="AZ132" s="120"/>
      <c r="BA132" s="120"/>
      <c r="BB132" s="120"/>
      <c r="BC132" s="120"/>
      <c r="BD132" s="17"/>
      <c r="BE132" s="17"/>
      <c r="BP132" s="17"/>
      <c r="BQ132" s="19"/>
      <c r="BR132" s="19"/>
      <c r="BS132" s="19"/>
      <c r="BT132" s="23"/>
      <c r="BU132" s="19"/>
      <c r="BV132" s="19"/>
      <c r="BW132" s="19"/>
      <c r="BX132" s="19"/>
      <c r="BY132" s="19"/>
      <c r="BZ132" s="19"/>
      <c r="CA132" s="27"/>
      <c r="CI132" s="17"/>
      <c r="CN132" s="17"/>
      <c r="CS132" s="17"/>
      <c r="CX132" s="17"/>
      <c r="DH132" s="17"/>
      <c r="DT132" s="17"/>
      <c r="ED132" s="17"/>
      <c r="EO132" s="17"/>
      <c r="EP132" s="45"/>
      <c r="EQ132" s="6"/>
      <c r="ER132" s="6"/>
      <c r="ES132" s="6"/>
      <c r="ET132" s="6"/>
      <c r="EU132" s="46"/>
      <c r="FV132" s="19"/>
      <c r="FW132" s="23"/>
      <c r="FX132" s="23"/>
      <c r="FZ132" s="23"/>
      <c r="GA132" s="23"/>
      <c r="GB132" s="23"/>
      <c r="GC132" s="23"/>
      <c r="GD132" s="23"/>
      <c r="GE132" s="23"/>
      <c r="GF132" s="23"/>
      <c r="GG132" s="23"/>
      <c r="GH132" s="23"/>
      <c r="GI132" s="23"/>
      <c r="GJ132" s="23"/>
      <c r="GK132" s="23"/>
      <c r="GL132" s="23"/>
      <c r="GM132" s="23"/>
      <c r="GN132" s="46"/>
    </row>
    <row r="133" spans="1:196" s="44" customFormat="1">
      <c r="A133" s="120"/>
      <c r="B133" s="120"/>
      <c r="C133" s="120"/>
      <c r="D133" s="120"/>
      <c r="E133" s="120"/>
      <c r="F133" s="120"/>
      <c r="G133" s="120"/>
      <c r="H133" s="120"/>
      <c r="I133" s="120"/>
      <c r="J133" s="120"/>
      <c r="K133" s="120"/>
      <c r="L133" s="120"/>
      <c r="M133" s="87"/>
      <c r="N133" s="120"/>
      <c r="O133" s="120"/>
      <c r="P133" s="120"/>
      <c r="Q133" s="87"/>
      <c r="R133" s="120"/>
      <c r="S133" s="120"/>
      <c r="T133" s="120"/>
      <c r="U133" s="87"/>
      <c r="V133" s="120"/>
      <c r="W133" s="120"/>
      <c r="X133" s="87"/>
      <c r="Y133" s="120"/>
      <c r="Z133" s="120"/>
      <c r="AA133" s="120"/>
      <c r="AB133" s="87"/>
      <c r="AC133" s="120"/>
      <c r="AD133" s="120"/>
      <c r="AE133" s="120"/>
      <c r="AF133" s="87"/>
      <c r="AG133" s="120"/>
      <c r="AH133" s="120"/>
      <c r="AI133" s="87"/>
      <c r="AJ133" s="120"/>
      <c r="AK133" s="120"/>
      <c r="AL133" s="87"/>
      <c r="AM133" s="120"/>
      <c r="AN133" s="120"/>
      <c r="AO133" s="120"/>
      <c r="AP133" s="120"/>
      <c r="AQ133" s="120"/>
      <c r="AR133" s="87"/>
      <c r="AS133" s="120"/>
      <c r="AT133" s="120"/>
      <c r="AU133" s="120"/>
      <c r="AV133" s="120"/>
      <c r="AW133" s="120"/>
      <c r="AX133" s="120"/>
      <c r="AY133" s="87"/>
      <c r="AZ133" s="120"/>
      <c r="BA133" s="120"/>
      <c r="BB133" s="120"/>
      <c r="BC133" s="120"/>
      <c r="BD133" s="17"/>
      <c r="BE133" s="17"/>
      <c r="BP133" s="17"/>
      <c r="BQ133" s="19"/>
      <c r="BR133" s="19"/>
      <c r="BS133" s="19"/>
      <c r="BT133" s="23"/>
      <c r="BU133" s="19"/>
      <c r="BV133" s="19"/>
      <c r="BW133" s="19"/>
      <c r="BX133" s="19"/>
      <c r="BY133" s="19"/>
      <c r="BZ133" s="19"/>
      <c r="CA133" s="27"/>
      <c r="CI133" s="17"/>
      <c r="CN133" s="17"/>
      <c r="CS133" s="17"/>
      <c r="CX133" s="17"/>
      <c r="DH133" s="17"/>
      <c r="DT133" s="17"/>
      <c r="ED133" s="17"/>
      <c r="EO133" s="17"/>
      <c r="EP133" s="45"/>
      <c r="EQ133" s="6"/>
      <c r="ER133" s="6"/>
      <c r="ES133" s="6"/>
      <c r="ET133" s="6"/>
      <c r="EU133" s="46"/>
      <c r="FV133" s="19"/>
      <c r="FW133" s="23"/>
      <c r="FX133" s="23"/>
      <c r="FZ133" s="23"/>
      <c r="GA133" s="23"/>
      <c r="GB133" s="23"/>
      <c r="GC133" s="23"/>
      <c r="GD133" s="23"/>
      <c r="GE133" s="23"/>
      <c r="GF133" s="23"/>
      <c r="GG133" s="23"/>
      <c r="GH133" s="23"/>
      <c r="GI133" s="23"/>
      <c r="GJ133" s="23"/>
      <c r="GK133" s="23"/>
      <c r="GL133" s="23"/>
      <c r="GM133" s="23"/>
      <c r="GN133" s="46"/>
    </row>
    <row r="134" spans="1:196" s="44" customFormat="1">
      <c r="A134" s="120"/>
      <c r="B134" s="120"/>
      <c r="C134" s="120"/>
      <c r="D134" s="120"/>
      <c r="E134" s="120"/>
      <c r="F134" s="120"/>
      <c r="G134" s="120"/>
      <c r="H134" s="120"/>
      <c r="I134" s="120"/>
      <c r="J134" s="120"/>
      <c r="K134" s="120"/>
      <c r="L134" s="120"/>
      <c r="M134" s="87"/>
      <c r="N134" s="120"/>
      <c r="O134" s="120"/>
      <c r="P134" s="120"/>
      <c r="Q134" s="87"/>
      <c r="R134" s="120"/>
      <c r="S134" s="120"/>
      <c r="T134" s="120"/>
      <c r="U134" s="87"/>
      <c r="V134" s="120"/>
      <c r="W134" s="120"/>
      <c r="X134" s="87"/>
      <c r="Y134" s="120"/>
      <c r="Z134" s="120"/>
      <c r="AA134" s="120"/>
      <c r="AB134" s="87"/>
      <c r="AC134" s="120"/>
      <c r="AD134" s="120"/>
      <c r="AE134" s="120"/>
      <c r="AF134" s="87"/>
      <c r="AG134" s="120"/>
      <c r="AH134" s="120"/>
      <c r="AI134" s="87"/>
      <c r="AJ134" s="120"/>
      <c r="AK134" s="120"/>
      <c r="AL134" s="87"/>
      <c r="AM134" s="120"/>
      <c r="AN134" s="120"/>
      <c r="AO134" s="120"/>
      <c r="AP134" s="120"/>
      <c r="AQ134" s="120"/>
      <c r="AR134" s="87"/>
      <c r="AS134" s="120"/>
      <c r="AT134" s="120"/>
      <c r="AU134" s="120"/>
      <c r="AV134" s="120"/>
      <c r="AW134" s="120"/>
      <c r="AX134" s="120"/>
      <c r="AY134" s="87"/>
      <c r="AZ134" s="120"/>
      <c r="BA134" s="120"/>
      <c r="BB134" s="120"/>
      <c r="BC134" s="120"/>
      <c r="BD134" s="17"/>
      <c r="BE134" s="17"/>
      <c r="BP134" s="17"/>
      <c r="BQ134" s="19"/>
      <c r="BR134" s="19"/>
      <c r="BS134" s="19"/>
      <c r="BT134" s="23"/>
      <c r="BU134" s="19"/>
      <c r="BV134" s="19"/>
      <c r="BW134" s="19"/>
      <c r="BX134" s="19"/>
      <c r="BY134" s="19"/>
      <c r="BZ134" s="19"/>
      <c r="CA134" s="27"/>
      <c r="CI134" s="17"/>
      <c r="CN134" s="17"/>
      <c r="CS134" s="17"/>
      <c r="CX134" s="17"/>
      <c r="DH134" s="17"/>
      <c r="DT134" s="17"/>
      <c r="ED134" s="17"/>
      <c r="EO134" s="17"/>
      <c r="EP134" s="45"/>
      <c r="EQ134" s="6"/>
      <c r="ER134" s="6"/>
      <c r="ES134" s="6"/>
      <c r="ET134" s="6"/>
      <c r="EU134" s="46"/>
      <c r="FV134" s="19"/>
      <c r="FW134" s="23"/>
      <c r="FX134" s="23"/>
      <c r="FZ134" s="23"/>
      <c r="GA134" s="23"/>
      <c r="GB134" s="23"/>
      <c r="GC134" s="23"/>
      <c r="GD134" s="23"/>
      <c r="GE134" s="23"/>
      <c r="GF134" s="23"/>
      <c r="GG134" s="23"/>
      <c r="GH134" s="23"/>
      <c r="GI134" s="23"/>
      <c r="GJ134" s="23"/>
      <c r="GK134" s="23"/>
      <c r="GL134" s="23"/>
      <c r="GM134" s="23"/>
      <c r="GN134" s="46"/>
    </row>
    <row r="135" spans="1:196" s="44" customFormat="1">
      <c r="A135" s="120"/>
      <c r="B135" s="120"/>
      <c r="C135" s="120"/>
      <c r="D135" s="120"/>
      <c r="E135" s="120"/>
      <c r="F135" s="120"/>
      <c r="G135" s="120"/>
      <c r="H135" s="120"/>
      <c r="I135" s="120"/>
      <c r="J135" s="120"/>
      <c r="K135" s="120"/>
      <c r="L135" s="120"/>
      <c r="M135" s="87"/>
      <c r="N135" s="120"/>
      <c r="O135" s="120"/>
      <c r="P135" s="120"/>
      <c r="Q135" s="87"/>
      <c r="R135" s="120"/>
      <c r="S135" s="120"/>
      <c r="T135" s="120"/>
      <c r="U135" s="87"/>
      <c r="V135" s="120"/>
      <c r="W135" s="120"/>
      <c r="X135" s="87"/>
      <c r="Y135" s="120"/>
      <c r="Z135" s="120"/>
      <c r="AA135" s="120"/>
      <c r="AB135" s="87"/>
      <c r="AC135" s="120"/>
      <c r="AD135" s="120"/>
      <c r="AE135" s="120"/>
      <c r="AF135" s="87"/>
      <c r="AG135" s="120"/>
      <c r="AH135" s="120"/>
      <c r="AI135" s="87"/>
      <c r="AJ135" s="120"/>
      <c r="AK135" s="120"/>
      <c r="AL135" s="87"/>
      <c r="AM135" s="120"/>
      <c r="AN135" s="120"/>
      <c r="AO135" s="120"/>
      <c r="AP135" s="120"/>
      <c r="AQ135" s="120"/>
      <c r="AR135" s="87"/>
      <c r="AS135" s="120"/>
      <c r="AT135" s="120"/>
      <c r="AU135" s="120"/>
      <c r="AV135" s="120"/>
      <c r="AW135" s="120"/>
      <c r="AX135" s="120"/>
      <c r="AY135" s="87"/>
      <c r="AZ135" s="120"/>
      <c r="BA135" s="120"/>
      <c r="BB135" s="120"/>
      <c r="BC135" s="120"/>
      <c r="BD135" s="17"/>
      <c r="BE135" s="17"/>
      <c r="BP135" s="17"/>
      <c r="BQ135" s="19"/>
      <c r="BR135" s="19"/>
      <c r="BS135" s="19"/>
      <c r="BT135" s="23"/>
      <c r="BU135" s="19"/>
      <c r="BV135" s="19"/>
      <c r="BW135" s="19"/>
      <c r="BX135" s="19"/>
      <c r="BY135" s="19"/>
      <c r="BZ135" s="19"/>
      <c r="CA135" s="27"/>
      <c r="CI135" s="17"/>
      <c r="CN135" s="17"/>
      <c r="CS135" s="17"/>
      <c r="CX135" s="17"/>
      <c r="DH135" s="17"/>
      <c r="DT135" s="17"/>
      <c r="ED135" s="17"/>
      <c r="EO135" s="17"/>
      <c r="EP135" s="45"/>
      <c r="EQ135" s="6"/>
      <c r="ER135" s="6"/>
      <c r="ES135" s="6"/>
      <c r="ET135" s="6"/>
      <c r="EU135" s="46"/>
      <c r="FV135" s="19"/>
      <c r="FW135" s="23"/>
      <c r="FX135" s="23"/>
      <c r="FZ135" s="23"/>
      <c r="GA135" s="23"/>
      <c r="GB135" s="23"/>
      <c r="GC135" s="23"/>
      <c r="GD135" s="23"/>
      <c r="GE135" s="23"/>
      <c r="GF135" s="23"/>
      <c r="GG135" s="23"/>
      <c r="GH135" s="23"/>
      <c r="GI135" s="23"/>
      <c r="GJ135" s="23"/>
      <c r="GK135" s="23"/>
      <c r="GL135" s="23"/>
      <c r="GM135" s="23"/>
      <c r="GN135" s="46"/>
    </row>
    <row r="136" spans="1:196" s="44" customFormat="1">
      <c r="A136" s="120"/>
      <c r="B136" s="120"/>
      <c r="C136" s="120"/>
      <c r="D136" s="120"/>
      <c r="E136" s="120"/>
      <c r="F136" s="120"/>
      <c r="G136" s="120"/>
      <c r="H136" s="120"/>
      <c r="I136" s="120"/>
      <c r="J136" s="120"/>
      <c r="K136" s="120"/>
      <c r="L136" s="120"/>
      <c r="M136" s="87"/>
      <c r="N136" s="120"/>
      <c r="O136" s="120"/>
      <c r="P136" s="120"/>
      <c r="Q136" s="87"/>
      <c r="R136" s="120"/>
      <c r="S136" s="120"/>
      <c r="T136" s="120"/>
      <c r="U136" s="87"/>
      <c r="V136" s="120"/>
      <c r="W136" s="120"/>
      <c r="X136" s="87"/>
      <c r="Y136" s="120"/>
      <c r="Z136" s="120"/>
      <c r="AA136" s="120"/>
      <c r="AB136" s="87"/>
      <c r="AC136" s="120"/>
      <c r="AD136" s="120"/>
      <c r="AE136" s="120"/>
      <c r="AF136" s="87"/>
      <c r="AG136" s="120"/>
      <c r="AH136" s="120"/>
      <c r="AI136" s="87"/>
      <c r="AJ136" s="120"/>
      <c r="AK136" s="120"/>
      <c r="AL136" s="87"/>
      <c r="AM136" s="120"/>
      <c r="AN136" s="120"/>
      <c r="AO136" s="120"/>
      <c r="AP136" s="120"/>
      <c r="AQ136" s="120"/>
      <c r="AR136" s="87"/>
      <c r="AS136" s="120"/>
      <c r="AT136" s="120"/>
      <c r="AU136" s="120"/>
      <c r="AV136" s="120"/>
      <c r="AW136" s="120"/>
      <c r="AX136" s="120"/>
      <c r="AY136" s="87"/>
      <c r="AZ136" s="120"/>
      <c r="BA136" s="120"/>
      <c r="BB136" s="120"/>
      <c r="BC136" s="120"/>
      <c r="BD136" s="17"/>
      <c r="BE136" s="17"/>
      <c r="BP136" s="17"/>
      <c r="BQ136" s="19"/>
      <c r="BR136" s="19"/>
      <c r="BS136" s="19"/>
      <c r="BT136" s="23"/>
      <c r="BU136" s="19"/>
      <c r="BV136" s="19"/>
      <c r="BW136" s="19"/>
      <c r="BX136" s="19"/>
      <c r="BY136" s="19"/>
      <c r="BZ136" s="19"/>
      <c r="CA136" s="27"/>
      <c r="CI136" s="17"/>
      <c r="CN136" s="17"/>
      <c r="CS136" s="17"/>
      <c r="CX136" s="17"/>
      <c r="DH136" s="17"/>
      <c r="DT136" s="17"/>
      <c r="ED136" s="17"/>
      <c r="EO136" s="17"/>
      <c r="EP136" s="45"/>
      <c r="EQ136" s="6"/>
      <c r="ER136" s="6"/>
      <c r="ES136" s="6"/>
      <c r="ET136" s="6"/>
      <c r="EU136" s="46"/>
      <c r="FV136" s="19"/>
      <c r="FW136" s="23"/>
      <c r="FX136" s="23"/>
      <c r="FZ136" s="23"/>
      <c r="GA136" s="23"/>
      <c r="GB136" s="23"/>
      <c r="GC136" s="23"/>
      <c r="GD136" s="23"/>
      <c r="GE136" s="23"/>
      <c r="GF136" s="23"/>
      <c r="GG136" s="23"/>
      <c r="GH136" s="23"/>
      <c r="GI136" s="23"/>
      <c r="GJ136" s="23"/>
      <c r="GK136" s="23"/>
      <c r="GL136" s="23"/>
      <c r="GM136" s="23"/>
      <c r="GN136" s="46"/>
    </row>
    <row r="137" spans="1:196" s="44" customFormat="1">
      <c r="A137" s="120"/>
      <c r="B137" s="120"/>
      <c r="C137" s="120"/>
      <c r="D137" s="120"/>
      <c r="E137" s="120"/>
      <c r="F137" s="120"/>
      <c r="G137" s="120"/>
      <c r="H137" s="120"/>
      <c r="I137" s="120"/>
      <c r="J137" s="120"/>
      <c r="K137" s="120"/>
      <c r="L137" s="120"/>
      <c r="M137" s="87"/>
      <c r="N137" s="120"/>
      <c r="O137" s="120"/>
      <c r="P137" s="120"/>
      <c r="Q137" s="87"/>
      <c r="R137" s="120"/>
      <c r="S137" s="120"/>
      <c r="T137" s="120"/>
      <c r="U137" s="87"/>
      <c r="V137" s="120"/>
      <c r="W137" s="120"/>
      <c r="X137" s="87"/>
      <c r="Y137" s="120"/>
      <c r="Z137" s="120"/>
      <c r="AA137" s="120"/>
      <c r="AB137" s="87"/>
      <c r="AC137" s="120"/>
      <c r="AD137" s="120"/>
      <c r="AE137" s="120"/>
      <c r="AF137" s="87"/>
      <c r="AG137" s="120"/>
      <c r="AH137" s="120"/>
      <c r="AI137" s="87"/>
      <c r="AJ137" s="120"/>
      <c r="AK137" s="120"/>
      <c r="AL137" s="87"/>
      <c r="AM137" s="120"/>
      <c r="AN137" s="120"/>
      <c r="AO137" s="120"/>
      <c r="AP137" s="120"/>
      <c r="AQ137" s="120"/>
      <c r="AR137" s="87"/>
      <c r="AS137" s="120"/>
      <c r="AT137" s="120"/>
      <c r="AU137" s="120"/>
      <c r="AV137" s="120"/>
      <c r="AW137" s="120"/>
      <c r="AX137" s="120"/>
      <c r="AY137" s="87"/>
      <c r="AZ137" s="120"/>
      <c r="BA137" s="120"/>
      <c r="BB137" s="120"/>
      <c r="BC137" s="120"/>
      <c r="BD137" s="17"/>
      <c r="BE137" s="17"/>
      <c r="BP137" s="17"/>
      <c r="BQ137" s="19"/>
      <c r="BR137" s="19"/>
      <c r="BS137" s="19"/>
      <c r="BT137" s="23"/>
      <c r="BU137" s="19"/>
      <c r="BV137" s="19"/>
      <c r="BW137" s="19"/>
      <c r="BX137" s="19"/>
      <c r="BY137" s="19"/>
      <c r="BZ137" s="19"/>
      <c r="CA137" s="27"/>
      <c r="CI137" s="17"/>
      <c r="CN137" s="17"/>
      <c r="CS137" s="17"/>
      <c r="CX137" s="17"/>
      <c r="DH137" s="17"/>
      <c r="DT137" s="17"/>
      <c r="ED137" s="17"/>
      <c r="EO137" s="17"/>
      <c r="EP137" s="45"/>
      <c r="EQ137" s="6"/>
      <c r="ER137" s="6"/>
      <c r="ES137" s="6"/>
      <c r="ET137" s="6"/>
      <c r="EU137" s="46"/>
      <c r="FV137" s="19"/>
      <c r="FW137" s="23"/>
      <c r="FX137" s="23"/>
      <c r="FZ137" s="23"/>
      <c r="GA137" s="23"/>
      <c r="GB137" s="23"/>
      <c r="GC137" s="23"/>
      <c r="GD137" s="23"/>
      <c r="GE137" s="23"/>
      <c r="GF137" s="23"/>
      <c r="GG137" s="23"/>
      <c r="GH137" s="23"/>
      <c r="GI137" s="23"/>
      <c r="GJ137" s="23"/>
      <c r="GK137" s="23"/>
      <c r="GL137" s="23"/>
      <c r="GM137" s="23"/>
      <c r="GN137" s="46"/>
    </row>
    <row r="138" spans="1:196" s="44" customFormat="1">
      <c r="A138" s="120"/>
      <c r="B138" s="120"/>
      <c r="C138" s="120"/>
      <c r="D138" s="120"/>
      <c r="E138" s="120"/>
      <c r="F138" s="120"/>
      <c r="G138" s="120"/>
      <c r="H138" s="120"/>
      <c r="I138" s="120"/>
      <c r="J138" s="120"/>
      <c r="K138" s="120"/>
      <c r="L138" s="120"/>
      <c r="M138" s="87"/>
      <c r="N138" s="120"/>
      <c r="O138" s="120"/>
      <c r="P138" s="120"/>
      <c r="Q138" s="87"/>
      <c r="R138" s="120"/>
      <c r="S138" s="120"/>
      <c r="T138" s="120"/>
      <c r="U138" s="87"/>
      <c r="V138" s="120"/>
      <c r="W138" s="120"/>
      <c r="X138" s="87"/>
      <c r="Y138" s="120"/>
      <c r="Z138" s="120"/>
      <c r="AA138" s="120"/>
      <c r="AB138" s="87"/>
      <c r="AC138" s="120"/>
      <c r="AD138" s="120"/>
      <c r="AE138" s="120"/>
      <c r="AF138" s="87"/>
      <c r="AG138" s="120"/>
      <c r="AH138" s="120"/>
      <c r="AI138" s="87"/>
      <c r="AJ138" s="120"/>
      <c r="AK138" s="120"/>
      <c r="AL138" s="87"/>
      <c r="AM138" s="120"/>
      <c r="AN138" s="120"/>
      <c r="AO138" s="120"/>
      <c r="AP138" s="120"/>
      <c r="AQ138" s="120"/>
      <c r="AR138" s="87"/>
      <c r="AS138" s="120"/>
      <c r="AT138" s="120"/>
      <c r="AU138" s="120"/>
      <c r="AV138" s="120"/>
      <c r="AW138" s="120"/>
      <c r="AX138" s="120"/>
      <c r="AY138" s="87"/>
      <c r="AZ138" s="120"/>
      <c r="BA138" s="120"/>
      <c r="BB138" s="120"/>
      <c r="BC138" s="120"/>
      <c r="BD138" s="17"/>
      <c r="BE138" s="17"/>
      <c r="BP138" s="17"/>
      <c r="BQ138" s="19"/>
      <c r="BR138" s="19"/>
      <c r="BS138" s="19"/>
      <c r="BT138" s="23"/>
      <c r="BU138" s="19"/>
      <c r="BV138" s="19"/>
      <c r="BW138" s="19"/>
      <c r="BX138" s="19"/>
      <c r="BY138" s="19"/>
      <c r="BZ138" s="19"/>
      <c r="CA138" s="27"/>
      <c r="CI138" s="17"/>
      <c r="CN138" s="17"/>
      <c r="CS138" s="17"/>
      <c r="CX138" s="17"/>
      <c r="DH138" s="17"/>
      <c r="DT138" s="17"/>
      <c r="ED138" s="17"/>
      <c r="EO138" s="17"/>
      <c r="EP138" s="45"/>
      <c r="EQ138" s="6"/>
      <c r="ER138" s="6"/>
      <c r="ES138" s="6"/>
      <c r="ET138" s="6"/>
      <c r="EU138" s="46"/>
      <c r="FV138" s="19"/>
      <c r="FW138" s="23"/>
      <c r="FX138" s="23"/>
      <c r="FZ138" s="23"/>
      <c r="GA138" s="23"/>
      <c r="GB138" s="23"/>
      <c r="GC138" s="23"/>
      <c r="GD138" s="23"/>
      <c r="GE138" s="23"/>
      <c r="GF138" s="23"/>
      <c r="GG138" s="23"/>
      <c r="GH138" s="23"/>
      <c r="GI138" s="23"/>
      <c r="GJ138" s="23"/>
      <c r="GK138" s="23"/>
      <c r="GL138" s="23"/>
      <c r="GM138" s="23"/>
      <c r="GN138" s="46"/>
    </row>
    <row r="139" spans="1:196" s="44" customFormat="1">
      <c r="A139" s="120"/>
      <c r="B139" s="120"/>
      <c r="C139" s="120"/>
      <c r="D139" s="120"/>
      <c r="E139" s="120"/>
      <c r="F139" s="120"/>
      <c r="G139" s="120"/>
      <c r="H139" s="120"/>
      <c r="I139" s="120"/>
      <c r="J139" s="120"/>
      <c r="K139" s="120"/>
      <c r="L139" s="120"/>
      <c r="M139" s="87"/>
      <c r="N139" s="120"/>
      <c r="O139" s="120"/>
      <c r="P139" s="120"/>
      <c r="Q139" s="87"/>
      <c r="R139" s="120"/>
      <c r="S139" s="120"/>
      <c r="T139" s="120"/>
      <c r="U139" s="87"/>
      <c r="V139" s="120"/>
      <c r="W139" s="120"/>
      <c r="X139" s="87"/>
      <c r="Y139" s="120"/>
      <c r="Z139" s="120"/>
      <c r="AA139" s="120"/>
      <c r="AB139" s="87"/>
      <c r="AC139" s="120"/>
      <c r="AD139" s="120"/>
      <c r="AE139" s="120"/>
      <c r="AF139" s="87"/>
      <c r="AG139" s="120"/>
      <c r="AH139" s="120"/>
      <c r="AI139" s="87"/>
      <c r="AJ139" s="120"/>
      <c r="AK139" s="120"/>
      <c r="AL139" s="87"/>
      <c r="AM139" s="120"/>
      <c r="AN139" s="120"/>
      <c r="AO139" s="120"/>
      <c r="AP139" s="120"/>
      <c r="AQ139" s="120"/>
      <c r="AR139" s="87"/>
      <c r="AS139" s="120"/>
      <c r="AT139" s="120"/>
      <c r="AU139" s="120"/>
      <c r="AV139" s="120"/>
      <c r="AW139" s="120"/>
      <c r="AX139" s="120"/>
      <c r="AY139" s="87"/>
      <c r="AZ139" s="120"/>
      <c r="BA139" s="120"/>
      <c r="BB139" s="120"/>
      <c r="BC139" s="120"/>
      <c r="BD139" s="17"/>
      <c r="BE139" s="17"/>
      <c r="BP139" s="17"/>
      <c r="BQ139" s="19"/>
      <c r="BR139" s="19"/>
      <c r="BS139" s="19"/>
      <c r="BT139" s="23"/>
      <c r="BU139" s="19"/>
      <c r="BV139" s="19"/>
      <c r="BW139" s="19"/>
      <c r="BX139" s="19"/>
      <c r="BY139" s="19"/>
      <c r="BZ139" s="19"/>
      <c r="CA139" s="27"/>
      <c r="CI139" s="17"/>
      <c r="CN139" s="17"/>
      <c r="CS139" s="17"/>
      <c r="CX139" s="17"/>
      <c r="DH139" s="17"/>
      <c r="DT139" s="17"/>
      <c r="ED139" s="17"/>
      <c r="EO139" s="17"/>
      <c r="EP139" s="45"/>
      <c r="EQ139" s="6"/>
      <c r="ER139" s="6"/>
      <c r="ES139" s="6"/>
      <c r="ET139" s="6"/>
      <c r="EU139" s="46"/>
      <c r="FV139" s="19"/>
      <c r="FW139" s="23"/>
      <c r="FX139" s="23"/>
      <c r="FZ139" s="23"/>
      <c r="GA139" s="23"/>
      <c r="GB139" s="23"/>
      <c r="GC139" s="23"/>
      <c r="GD139" s="23"/>
      <c r="GE139" s="23"/>
      <c r="GF139" s="23"/>
      <c r="GG139" s="23"/>
      <c r="GH139" s="23"/>
      <c r="GI139" s="23"/>
      <c r="GJ139" s="23"/>
      <c r="GK139" s="23"/>
      <c r="GL139" s="23"/>
      <c r="GM139" s="23"/>
      <c r="GN139" s="46"/>
    </row>
    <row r="140" spans="1:196" s="44" customFormat="1">
      <c r="A140" s="120"/>
      <c r="B140" s="120"/>
      <c r="C140" s="120"/>
      <c r="D140" s="120"/>
      <c r="E140" s="120"/>
      <c r="F140" s="120"/>
      <c r="G140" s="120"/>
      <c r="H140" s="120"/>
      <c r="I140" s="120"/>
      <c r="J140" s="120"/>
      <c r="K140" s="120"/>
      <c r="L140" s="120"/>
      <c r="M140" s="87"/>
      <c r="N140" s="120"/>
      <c r="O140" s="120"/>
      <c r="P140" s="120"/>
      <c r="Q140" s="87"/>
      <c r="R140" s="120"/>
      <c r="S140" s="120"/>
      <c r="T140" s="120"/>
      <c r="U140" s="87"/>
      <c r="V140" s="120"/>
      <c r="W140" s="120"/>
      <c r="X140" s="87"/>
      <c r="Y140" s="120"/>
      <c r="Z140" s="120"/>
      <c r="AA140" s="120"/>
      <c r="AB140" s="87"/>
      <c r="AC140" s="120"/>
      <c r="AD140" s="120"/>
      <c r="AE140" s="120"/>
      <c r="AF140" s="87"/>
      <c r="AG140" s="120"/>
      <c r="AH140" s="120"/>
      <c r="AI140" s="87"/>
      <c r="AJ140" s="120"/>
      <c r="AK140" s="120"/>
      <c r="AL140" s="87"/>
      <c r="AM140" s="120"/>
      <c r="AN140" s="120"/>
      <c r="AO140" s="120"/>
      <c r="AP140" s="120"/>
      <c r="AQ140" s="120"/>
      <c r="AR140" s="87"/>
      <c r="AS140" s="120"/>
      <c r="AT140" s="120"/>
      <c r="AU140" s="120"/>
      <c r="AV140" s="120"/>
      <c r="AW140" s="120"/>
      <c r="AX140" s="120"/>
      <c r="AY140" s="87"/>
      <c r="AZ140" s="120"/>
      <c r="BA140" s="120"/>
      <c r="BB140" s="120"/>
      <c r="BC140" s="120"/>
      <c r="BD140" s="17"/>
      <c r="BE140" s="17"/>
      <c r="BP140" s="17"/>
      <c r="BQ140" s="19"/>
      <c r="BR140" s="19"/>
      <c r="BS140" s="19"/>
      <c r="BT140" s="23"/>
      <c r="BU140" s="19"/>
      <c r="BV140" s="19"/>
      <c r="BW140" s="19"/>
      <c r="BX140" s="19"/>
      <c r="BY140" s="19"/>
      <c r="BZ140" s="19"/>
      <c r="CA140" s="27"/>
      <c r="CI140" s="17"/>
      <c r="CN140" s="17"/>
      <c r="CS140" s="17"/>
      <c r="CX140" s="17"/>
      <c r="DH140" s="17"/>
      <c r="DT140" s="17"/>
      <c r="ED140" s="17"/>
      <c r="EO140" s="17"/>
      <c r="EP140" s="45"/>
      <c r="EQ140" s="6"/>
      <c r="ER140" s="6"/>
      <c r="ES140" s="6"/>
      <c r="ET140" s="6"/>
      <c r="EU140" s="46"/>
      <c r="FV140" s="19"/>
      <c r="FW140" s="23"/>
      <c r="FX140" s="23"/>
      <c r="FZ140" s="23"/>
      <c r="GA140" s="23"/>
      <c r="GB140" s="23"/>
      <c r="GC140" s="23"/>
      <c r="GD140" s="23"/>
      <c r="GE140" s="23"/>
      <c r="GF140" s="23"/>
      <c r="GG140" s="23"/>
      <c r="GH140" s="23"/>
      <c r="GI140" s="23"/>
      <c r="GJ140" s="23"/>
      <c r="GK140" s="23"/>
      <c r="GL140" s="23"/>
      <c r="GM140" s="23"/>
      <c r="GN140" s="46"/>
    </row>
    <row r="141" spans="1:196" s="44" customFormat="1">
      <c r="A141" s="120"/>
      <c r="B141" s="120"/>
      <c r="C141" s="120"/>
      <c r="D141" s="120"/>
      <c r="E141" s="120"/>
      <c r="F141" s="120"/>
      <c r="G141" s="120"/>
      <c r="H141" s="120"/>
      <c r="I141" s="120"/>
      <c r="J141" s="120"/>
      <c r="K141" s="120"/>
      <c r="L141" s="120"/>
      <c r="M141" s="87"/>
      <c r="N141" s="120"/>
      <c r="O141" s="120"/>
      <c r="P141" s="120"/>
      <c r="Q141" s="87"/>
      <c r="R141" s="120"/>
      <c r="S141" s="120"/>
      <c r="T141" s="120"/>
      <c r="U141" s="87"/>
      <c r="V141" s="120"/>
      <c r="W141" s="120"/>
      <c r="X141" s="87"/>
      <c r="Y141" s="120"/>
      <c r="Z141" s="120"/>
      <c r="AA141" s="120"/>
      <c r="AB141" s="87"/>
      <c r="AC141" s="120"/>
      <c r="AD141" s="120"/>
      <c r="AE141" s="120"/>
      <c r="AF141" s="87"/>
      <c r="AG141" s="120"/>
      <c r="AH141" s="120"/>
      <c r="AI141" s="87"/>
      <c r="AJ141" s="120"/>
      <c r="AK141" s="120"/>
      <c r="AL141" s="87"/>
      <c r="AM141" s="120"/>
      <c r="AN141" s="120"/>
      <c r="AO141" s="120"/>
      <c r="AP141" s="120"/>
      <c r="AQ141" s="120"/>
      <c r="AR141" s="87"/>
      <c r="AS141" s="120"/>
      <c r="AT141" s="120"/>
      <c r="AU141" s="120"/>
      <c r="AV141" s="120"/>
      <c r="AW141" s="120"/>
      <c r="AX141" s="120"/>
      <c r="AY141" s="87"/>
      <c r="AZ141" s="120"/>
      <c r="BA141" s="120"/>
      <c r="BB141" s="120"/>
      <c r="BC141" s="120"/>
      <c r="BD141" s="17"/>
      <c r="BE141" s="17"/>
      <c r="BP141" s="17"/>
      <c r="BQ141" s="19"/>
      <c r="BR141" s="19"/>
      <c r="BS141" s="19"/>
      <c r="BT141" s="23"/>
      <c r="BU141" s="19"/>
      <c r="BV141" s="19"/>
      <c r="BW141" s="19"/>
      <c r="BX141" s="19"/>
      <c r="BY141" s="19"/>
      <c r="BZ141" s="19"/>
      <c r="CA141" s="27"/>
      <c r="CI141" s="17"/>
      <c r="CN141" s="17"/>
      <c r="CS141" s="17"/>
      <c r="CX141" s="17"/>
      <c r="DH141" s="17"/>
      <c r="DT141" s="17"/>
      <c r="ED141" s="17"/>
      <c r="EO141" s="17"/>
      <c r="EP141" s="45"/>
      <c r="EQ141" s="6"/>
      <c r="ER141" s="6"/>
      <c r="ES141" s="6"/>
      <c r="ET141" s="6"/>
      <c r="EU141" s="46"/>
      <c r="FV141" s="19"/>
      <c r="FW141" s="23"/>
      <c r="FX141" s="23"/>
      <c r="FZ141" s="23"/>
      <c r="GA141" s="23"/>
      <c r="GB141" s="23"/>
      <c r="GC141" s="23"/>
      <c r="GD141" s="23"/>
      <c r="GE141" s="23"/>
      <c r="GF141" s="23"/>
      <c r="GG141" s="23"/>
      <c r="GH141" s="23"/>
      <c r="GI141" s="23"/>
      <c r="GJ141" s="23"/>
      <c r="GK141" s="23"/>
      <c r="GL141" s="23"/>
      <c r="GM141" s="23"/>
      <c r="GN141" s="46"/>
    </row>
    <row r="142" spans="1:196" s="44" customFormat="1">
      <c r="A142" s="120"/>
      <c r="B142" s="120"/>
      <c r="C142" s="120"/>
      <c r="D142" s="120"/>
      <c r="E142" s="120"/>
      <c r="F142" s="120"/>
      <c r="G142" s="120"/>
      <c r="H142" s="120"/>
      <c r="I142" s="120"/>
      <c r="J142" s="120"/>
      <c r="K142" s="120"/>
      <c r="L142" s="120"/>
      <c r="M142" s="87"/>
      <c r="N142" s="120"/>
      <c r="O142" s="120"/>
      <c r="P142" s="120"/>
      <c r="Q142" s="87"/>
      <c r="R142" s="120"/>
      <c r="S142" s="120"/>
      <c r="T142" s="120"/>
      <c r="U142" s="87"/>
      <c r="V142" s="120"/>
      <c r="W142" s="120"/>
      <c r="X142" s="87"/>
      <c r="Y142" s="120"/>
      <c r="Z142" s="120"/>
      <c r="AA142" s="120"/>
      <c r="AB142" s="87"/>
      <c r="AC142" s="120"/>
      <c r="AD142" s="120"/>
      <c r="AE142" s="120"/>
      <c r="AF142" s="87"/>
      <c r="AG142" s="120"/>
      <c r="AH142" s="120"/>
      <c r="AI142" s="87"/>
      <c r="AJ142" s="120"/>
      <c r="AK142" s="120"/>
      <c r="AL142" s="87"/>
      <c r="AM142" s="120"/>
      <c r="AN142" s="120"/>
      <c r="AO142" s="120"/>
      <c r="AP142" s="120"/>
      <c r="AQ142" s="120"/>
      <c r="AR142" s="87"/>
      <c r="AS142" s="120"/>
      <c r="AT142" s="120"/>
      <c r="AU142" s="120"/>
      <c r="AV142" s="120"/>
      <c r="AW142" s="120"/>
      <c r="AX142" s="120"/>
      <c r="AY142" s="87"/>
      <c r="AZ142" s="120"/>
      <c r="BA142" s="120"/>
      <c r="BB142" s="120"/>
      <c r="BC142" s="120"/>
      <c r="BD142" s="17"/>
      <c r="BE142" s="17"/>
      <c r="BP142" s="17"/>
      <c r="BQ142" s="19"/>
      <c r="BR142" s="19"/>
      <c r="BS142" s="19"/>
      <c r="BT142" s="23"/>
      <c r="BU142" s="19"/>
      <c r="BV142" s="19"/>
      <c r="BW142" s="19"/>
      <c r="BX142" s="19"/>
      <c r="BY142" s="19"/>
      <c r="BZ142" s="19"/>
      <c r="CA142" s="27"/>
      <c r="CI142" s="17"/>
      <c r="CN142" s="17"/>
      <c r="CS142" s="17"/>
      <c r="CX142" s="17"/>
      <c r="DH142" s="17"/>
      <c r="DT142" s="17"/>
      <c r="ED142" s="17"/>
      <c r="EO142" s="17"/>
      <c r="EP142" s="45"/>
      <c r="EQ142" s="6"/>
      <c r="ER142" s="6"/>
      <c r="ES142" s="6"/>
      <c r="ET142" s="6"/>
      <c r="EU142" s="46"/>
      <c r="FV142" s="19"/>
      <c r="FW142" s="23"/>
      <c r="FX142" s="23"/>
      <c r="FZ142" s="23"/>
      <c r="GA142" s="23"/>
      <c r="GB142" s="23"/>
      <c r="GC142" s="23"/>
      <c r="GD142" s="23"/>
      <c r="GE142" s="23"/>
      <c r="GF142" s="23"/>
      <c r="GG142" s="23"/>
      <c r="GH142" s="23"/>
      <c r="GI142" s="23"/>
      <c r="GJ142" s="23"/>
      <c r="GK142" s="23"/>
      <c r="GL142" s="23"/>
      <c r="GM142" s="23"/>
      <c r="GN142" s="46"/>
    </row>
    <row r="143" spans="1:196" s="44" customFormat="1">
      <c r="A143" s="120"/>
      <c r="B143" s="120"/>
      <c r="C143" s="120"/>
      <c r="D143" s="120"/>
      <c r="E143" s="120"/>
      <c r="F143" s="120"/>
      <c r="G143" s="120"/>
      <c r="H143" s="120"/>
      <c r="I143" s="120"/>
      <c r="J143" s="120"/>
      <c r="K143" s="120"/>
      <c r="L143" s="120"/>
      <c r="M143" s="87"/>
      <c r="N143" s="120"/>
      <c r="O143" s="120"/>
      <c r="P143" s="120"/>
      <c r="Q143" s="87"/>
      <c r="R143" s="120"/>
      <c r="S143" s="120"/>
      <c r="T143" s="120"/>
      <c r="U143" s="87"/>
      <c r="V143" s="120"/>
      <c r="W143" s="120"/>
      <c r="X143" s="87"/>
      <c r="Y143" s="120"/>
      <c r="Z143" s="120"/>
      <c r="AA143" s="120"/>
      <c r="AB143" s="87"/>
      <c r="AC143" s="120"/>
      <c r="AD143" s="120"/>
      <c r="AE143" s="120"/>
      <c r="AF143" s="87"/>
      <c r="AG143" s="120"/>
      <c r="AH143" s="120"/>
      <c r="AI143" s="87"/>
      <c r="AJ143" s="120"/>
      <c r="AK143" s="120"/>
      <c r="AL143" s="87"/>
      <c r="AM143" s="120"/>
      <c r="AN143" s="120"/>
      <c r="AO143" s="120"/>
      <c r="AP143" s="120"/>
      <c r="AQ143" s="120"/>
      <c r="AR143" s="87"/>
      <c r="AS143" s="120"/>
      <c r="AT143" s="120"/>
      <c r="AU143" s="120"/>
      <c r="AV143" s="120"/>
      <c r="AW143" s="120"/>
      <c r="AX143" s="120"/>
      <c r="AY143" s="87"/>
      <c r="AZ143" s="120"/>
      <c r="BA143" s="120"/>
      <c r="BB143" s="120"/>
      <c r="BC143" s="120"/>
      <c r="BD143" s="17"/>
      <c r="BE143" s="17"/>
      <c r="BP143" s="17"/>
      <c r="BQ143" s="19"/>
      <c r="BR143" s="19"/>
      <c r="BS143" s="19"/>
      <c r="BT143" s="23"/>
      <c r="BU143" s="19"/>
      <c r="BV143" s="19"/>
      <c r="BW143" s="19"/>
      <c r="BX143" s="19"/>
      <c r="BY143" s="19"/>
      <c r="BZ143" s="19"/>
      <c r="CA143" s="27"/>
      <c r="CI143" s="17"/>
      <c r="CN143" s="17"/>
      <c r="CS143" s="17"/>
      <c r="CX143" s="17"/>
      <c r="DH143" s="17"/>
      <c r="DT143" s="17"/>
      <c r="ED143" s="17"/>
      <c r="EO143" s="17"/>
      <c r="EP143" s="45"/>
      <c r="EQ143" s="6"/>
      <c r="ER143" s="6"/>
      <c r="ES143" s="6"/>
      <c r="ET143" s="6"/>
      <c r="EU143" s="46"/>
      <c r="FV143" s="19"/>
      <c r="FW143" s="23"/>
      <c r="FX143" s="23"/>
      <c r="FZ143" s="23"/>
      <c r="GA143" s="23"/>
      <c r="GB143" s="23"/>
      <c r="GC143" s="23"/>
      <c r="GD143" s="23"/>
      <c r="GE143" s="23"/>
      <c r="GF143" s="23"/>
      <c r="GG143" s="23"/>
      <c r="GH143" s="23"/>
      <c r="GI143" s="23"/>
      <c r="GJ143" s="23"/>
      <c r="GK143" s="23"/>
      <c r="GL143" s="23"/>
      <c r="GM143" s="23"/>
      <c r="GN143" s="46"/>
    </row>
    <row r="144" spans="1:196" s="44" customFormat="1">
      <c r="A144" s="120"/>
      <c r="B144" s="120"/>
      <c r="C144" s="120"/>
      <c r="D144" s="120"/>
      <c r="E144" s="120"/>
      <c r="F144" s="120"/>
      <c r="G144" s="120"/>
      <c r="H144" s="120"/>
      <c r="I144" s="120"/>
      <c r="J144" s="120"/>
      <c r="K144" s="120"/>
      <c r="L144" s="120"/>
      <c r="M144" s="87"/>
      <c r="N144" s="120"/>
      <c r="O144" s="120"/>
      <c r="P144" s="120"/>
      <c r="Q144" s="87"/>
      <c r="R144" s="120"/>
      <c r="S144" s="120"/>
      <c r="T144" s="120"/>
      <c r="U144" s="87"/>
      <c r="V144" s="120"/>
      <c r="W144" s="120"/>
      <c r="X144" s="87"/>
      <c r="Y144" s="120"/>
      <c r="Z144" s="120"/>
      <c r="AA144" s="120"/>
      <c r="AB144" s="87"/>
      <c r="AC144" s="120"/>
      <c r="AD144" s="120"/>
      <c r="AE144" s="120"/>
      <c r="AF144" s="87"/>
      <c r="AG144" s="120"/>
      <c r="AH144" s="120"/>
      <c r="AI144" s="87"/>
      <c r="AJ144" s="120"/>
      <c r="AK144" s="120"/>
      <c r="AL144" s="87"/>
      <c r="AM144" s="120"/>
      <c r="AN144" s="120"/>
      <c r="AO144" s="120"/>
      <c r="AP144" s="120"/>
      <c r="AQ144" s="120"/>
      <c r="AR144" s="87"/>
      <c r="AS144" s="120"/>
      <c r="AT144" s="120"/>
      <c r="AU144" s="120"/>
      <c r="AV144" s="120"/>
      <c r="AW144" s="120"/>
      <c r="AX144" s="120"/>
      <c r="AY144" s="87"/>
      <c r="AZ144" s="120"/>
      <c r="BA144" s="120"/>
      <c r="BB144" s="120"/>
      <c r="BC144" s="120"/>
      <c r="BD144" s="17"/>
      <c r="BE144" s="17"/>
      <c r="BP144" s="17"/>
      <c r="BQ144" s="19"/>
      <c r="BR144" s="19"/>
      <c r="BS144" s="19"/>
      <c r="BT144" s="23"/>
      <c r="BU144" s="19"/>
      <c r="BV144" s="19"/>
      <c r="BW144" s="19"/>
      <c r="BX144" s="19"/>
      <c r="BY144" s="19"/>
      <c r="BZ144" s="19"/>
      <c r="CA144" s="27"/>
      <c r="CI144" s="17"/>
      <c r="CN144" s="17"/>
      <c r="CS144" s="17"/>
      <c r="CX144" s="17"/>
      <c r="DH144" s="17"/>
      <c r="DT144" s="17"/>
      <c r="ED144" s="17"/>
      <c r="EO144" s="17"/>
      <c r="EP144" s="45"/>
      <c r="EQ144" s="6"/>
      <c r="ER144" s="6"/>
      <c r="ES144" s="6"/>
      <c r="ET144" s="6"/>
      <c r="EU144" s="46"/>
      <c r="FV144" s="19"/>
      <c r="FW144" s="23"/>
      <c r="FX144" s="23"/>
      <c r="FZ144" s="23"/>
      <c r="GA144" s="23"/>
      <c r="GB144" s="23"/>
      <c r="GC144" s="23"/>
      <c r="GD144" s="23"/>
      <c r="GE144" s="23"/>
      <c r="GF144" s="23"/>
      <c r="GG144" s="23"/>
      <c r="GH144" s="23"/>
      <c r="GI144" s="23"/>
      <c r="GJ144" s="23"/>
      <c r="GK144" s="23"/>
      <c r="GL144" s="23"/>
      <c r="GM144" s="23"/>
      <c r="GN144" s="46"/>
    </row>
    <row r="145" spans="1:196" s="44" customFormat="1">
      <c r="A145" s="120"/>
      <c r="B145" s="120"/>
      <c r="C145" s="120"/>
      <c r="D145" s="120"/>
      <c r="E145" s="120"/>
      <c r="F145" s="120"/>
      <c r="G145" s="120"/>
      <c r="H145" s="120"/>
      <c r="I145" s="120"/>
      <c r="J145" s="120"/>
      <c r="K145" s="120"/>
      <c r="L145" s="120"/>
      <c r="M145" s="87"/>
      <c r="N145" s="120"/>
      <c r="O145" s="120"/>
      <c r="P145" s="120"/>
      <c r="Q145" s="87"/>
      <c r="R145" s="120"/>
      <c r="S145" s="120"/>
      <c r="T145" s="120"/>
      <c r="U145" s="87"/>
      <c r="V145" s="120"/>
      <c r="W145" s="120"/>
      <c r="X145" s="87"/>
      <c r="Y145" s="120"/>
      <c r="Z145" s="120"/>
      <c r="AA145" s="120"/>
      <c r="AB145" s="87"/>
      <c r="AC145" s="120"/>
      <c r="AD145" s="120"/>
      <c r="AE145" s="120"/>
      <c r="AF145" s="87"/>
      <c r="AG145" s="120"/>
      <c r="AH145" s="120"/>
      <c r="AI145" s="87"/>
      <c r="AJ145" s="120"/>
      <c r="AK145" s="120"/>
      <c r="AL145" s="87"/>
      <c r="AM145" s="120"/>
      <c r="AN145" s="120"/>
      <c r="AO145" s="120"/>
      <c r="AP145" s="120"/>
      <c r="AQ145" s="120"/>
      <c r="AR145" s="87"/>
      <c r="AS145" s="120"/>
      <c r="AT145" s="120"/>
      <c r="AU145" s="120"/>
      <c r="AV145" s="120"/>
      <c r="AW145" s="120"/>
      <c r="AX145" s="120"/>
      <c r="AY145" s="87"/>
      <c r="AZ145" s="120"/>
      <c r="BA145" s="120"/>
      <c r="BB145" s="120"/>
      <c r="BC145" s="120"/>
      <c r="BD145" s="17"/>
      <c r="BE145" s="17"/>
      <c r="BP145" s="17"/>
      <c r="BQ145" s="19"/>
      <c r="BR145" s="19"/>
      <c r="BS145" s="19"/>
      <c r="BT145" s="23"/>
      <c r="BU145" s="19"/>
      <c r="BV145" s="19"/>
      <c r="BW145" s="19"/>
      <c r="BX145" s="19"/>
      <c r="BY145" s="19"/>
      <c r="BZ145" s="19"/>
      <c r="CA145" s="27"/>
      <c r="CI145" s="17"/>
      <c r="CN145" s="17"/>
      <c r="CS145" s="17"/>
      <c r="CX145" s="17"/>
      <c r="DH145" s="17"/>
      <c r="DT145" s="17"/>
      <c r="ED145" s="17"/>
      <c r="EO145" s="17"/>
      <c r="EP145" s="45"/>
      <c r="EQ145" s="6"/>
      <c r="ER145" s="6"/>
      <c r="ES145" s="6"/>
      <c r="ET145" s="6"/>
      <c r="EU145" s="46"/>
      <c r="FV145" s="19"/>
      <c r="FW145" s="23"/>
      <c r="FX145" s="23"/>
      <c r="FZ145" s="23"/>
      <c r="GA145" s="23"/>
      <c r="GB145" s="23"/>
      <c r="GC145" s="23"/>
      <c r="GD145" s="23"/>
      <c r="GE145" s="23"/>
      <c r="GF145" s="23"/>
      <c r="GG145" s="23"/>
      <c r="GH145" s="23"/>
      <c r="GI145" s="23"/>
      <c r="GJ145" s="23"/>
      <c r="GK145" s="23"/>
      <c r="GL145" s="23"/>
      <c r="GM145" s="23"/>
      <c r="GN145" s="46"/>
    </row>
    <row r="146" spans="1:196" s="44" customFormat="1">
      <c r="A146" s="120"/>
      <c r="B146" s="120"/>
      <c r="C146" s="120"/>
      <c r="D146" s="120"/>
      <c r="E146" s="120"/>
      <c r="F146" s="120"/>
      <c r="G146" s="120"/>
      <c r="H146" s="120"/>
      <c r="I146" s="120"/>
      <c r="J146" s="120"/>
      <c r="K146" s="120"/>
      <c r="L146" s="120"/>
      <c r="M146" s="87"/>
      <c r="N146" s="120"/>
      <c r="O146" s="120"/>
      <c r="P146" s="120"/>
      <c r="Q146" s="87"/>
      <c r="R146" s="120"/>
      <c r="S146" s="120"/>
      <c r="T146" s="120"/>
      <c r="U146" s="87"/>
      <c r="V146" s="120"/>
      <c r="W146" s="120"/>
      <c r="X146" s="87"/>
      <c r="Y146" s="120"/>
      <c r="Z146" s="120"/>
      <c r="AA146" s="120"/>
      <c r="AB146" s="87"/>
      <c r="AC146" s="120"/>
      <c r="AD146" s="120"/>
      <c r="AE146" s="120"/>
      <c r="AF146" s="87"/>
      <c r="AG146" s="120"/>
      <c r="AH146" s="120"/>
      <c r="AI146" s="87"/>
      <c r="AJ146" s="120"/>
      <c r="AK146" s="120"/>
      <c r="AL146" s="87"/>
      <c r="AM146" s="120"/>
      <c r="AN146" s="120"/>
      <c r="AO146" s="120"/>
      <c r="AP146" s="120"/>
      <c r="AQ146" s="120"/>
      <c r="AR146" s="87"/>
      <c r="AS146" s="120"/>
      <c r="AT146" s="120"/>
      <c r="AU146" s="120"/>
      <c r="AV146" s="120"/>
      <c r="AW146" s="120"/>
      <c r="AX146" s="120"/>
      <c r="AY146" s="87"/>
      <c r="AZ146" s="120"/>
      <c r="BA146" s="120"/>
      <c r="BB146" s="120"/>
      <c r="BC146" s="120"/>
      <c r="BD146" s="17"/>
      <c r="BE146" s="17"/>
      <c r="BP146" s="17"/>
      <c r="BQ146" s="19"/>
      <c r="BR146" s="19"/>
      <c r="BS146" s="19"/>
      <c r="BT146" s="23"/>
      <c r="BU146" s="19"/>
      <c r="BV146" s="19"/>
      <c r="BW146" s="19"/>
      <c r="BX146" s="19"/>
      <c r="BY146" s="19"/>
      <c r="BZ146" s="19"/>
      <c r="CA146" s="27"/>
      <c r="CI146" s="17"/>
      <c r="CN146" s="17"/>
      <c r="CS146" s="17"/>
      <c r="CX146" s="17"/>
      <c r="DH146" s="17"/>
      <c r="DT146" s="17"/>
      <c r="ED146" s="17"/>
      <c r="EO146" s="17"/>
      <c r="EP146" s="45"/>
      <c r="EQ146" s="6"/>
      <c r="ER146" s="6"/>
      <c r="ES146" s="6"/>
      <c r="ET146" s="6"/>
      <c r="EU146" s="46"/>
      <c r="FV146" s="19"/>
      <c r="FW146" s="23"/>
      <c r="FX146" s="23"/>
      <c r="FZ146" s="23"/>
      <c r="GA146" s="23"/>
      <c r="GB146" s="23"/>
      <c r="GC146" s="23"/>
      <c r="GD146" s="23"/>
      <c r="GE146" s="23"/>
      <c r="GF146" s="23"/>
      <c r="GG146" s="23"/>
      <c r="GH146" s="23"/>
      <c r="GI146" s="23"/>
      <c r="GJ146" s="23"/>
      <c r="GK146" s="23"/>
      <c r="GL146" s="23"/>
      <c r="GM146" s="23"/>
      <c r="GN146" s="46"/>
    </row>
    <row r="147" spans="1:196" s="44" customFormat="1">
      <c r="A147" s="120"/>
      <c r="B147" s="120"/>
      <c r="C147" s="120"/>
      <c r="D147" s="120"/>
      <c r="E147" s="120"/>
      <c r="F147" s="120"/>
      <c r="G147" s="120"/>
      <c r="H147" s="120"/>
      <c r="I147" s="120"/>
      <c r="J147" s="120"/>
      <c r="K147" s="120"/>
      <c r="L147" s="120"/>
      <c r="M147" s="87"/>
      <c r="N147" s="120"/>
      <c r="O147" s="120"/>
      <c r="P147" s="120"/>
      <c r="Q147" s="87"/>
      <c r="R147" s="120"/>
      <c r="S147" s="120"/>
      <c r="T147" s="120"/>
      <c r="U147" s="87"/>
      <c r="V147" s="120"/>
      <c r="W147" s="120"/>
      <c r="X147" s="87"/>
      <c r="Y147" s="120"/>
      <c r="Z147" s="120"/>
      <c r="AA147" s="120"/>
      <c r="AB147" s="87"/>
      <c r="AC147" s="120"/>
      <c r="AD147" s="120"/>
      <c r="AE147" s="120"/>
      <c r="AF147" s="87"/>
      <c r="AG147" s="120"/>
      <c r="AH147" s="120"/>
      <c r="AI147" s="87"/>
      <c r="AJ147" s="120"/>
      <c r="AK147" s="120"/>
      <c r="AL147" s="87"/>
      <c r="AM147" s="120"/>
      <c r="AN147" s="120"/>
      <c r="AO147" s="120"/>
      <c r="AP147" s="120"/>
      <c r="AQ147" s="120"/>
      <c r="AR147" s="87"/>
      <c r="AS147" s="120"/>
      <c r="AT147" s="120"/>
      <c r="AU147" s="120"/>
      <c r="AV147" s="120"/>
      <c r="AW147" s="120"/>
      <c r="AX147" s="120"/>
      <c r="AY147" s="87"/>
      <c r="AZ147" s="120"/>
      <c r="BA147" s="120"/>
      <c r="BB147" s="120"/>
      <c r="BC147" s="120"/>
      <c r="BD147" s="17"/>
      <c r="BE147" s="17"/>
      <c r="BP147" s="17"/>
      <c r="BQ147" s="19"/>
      <c r="BR147" s="19"/>
      <c r="BS147" s="19"/>
      <c r="BT147" s="23"/>
      <c r="BU147" s="19"/>
      <c r="BV147" s="19"/>
      <c r="BW147" s="19"/>
      <c r="BX147" s="19"/>
      <c r="BY147" s="19"/>
      <c r="BZ147" s="19"/>
      <c r="CA147" s="27"/>
      <c r="CI147" s="17"/>
      <c r="CN147" s="17"/>
      <c r="CS147" s="17"/>
      <c r="CX147" s="17"/>
      <c r="DH147" s="17"/>
      <c r="DT147" s="17"/>
      <c r="ED147" s="17"/>
      <c r="EO147" s="17"/>
      <c r="EP147" s="45"/>
      <c r="EQ147" s="6"/>
      <c r="ER147" s="6"/>
      <c r="ES147" s="6"/>
      <c r="ET147" s="6"/>
      <c r="EU147" s="46"/>
      <c r="FV147" s="19"/>
      <c r="FW147" s="23"/>
      <c r="FX147" s="23"/>
      <c r="FZ147" s="23"/>
      <c r="GA147" s="23"/>
      <c r="GB147" s="23"/>
      <c r="GC147" s="23"/>
      <c r="GD147" s="23"/>
      <c r="GE147" s="23"/>
      <c r="GF147" s="23"/>
      <c r="GG147" s="23"/>
      <c r="GH147" s="23"/>
      <c r="GI147" s="23"/>
      <c r="GJ147" s="23"/>
      <c r="GK147" s="23"/>
      <c r="GL147" s="23"/>
      <c r="GM147" s="23"/>
      <c r="GN147" s="46"/>
    </row>
    <row r="148" spans="1:196" s="44" customFormat="1">
      <c r="A148" s="120"/>
      <c r="B148" s="120"/>
      <c r="C148" s="120"/>
      <c r="D148" s="120"/>
      <c r="E148" s="120"/>
      <c r="F148" s="120"/>
      <c r="G148" s="120"/>
      <c r="H148" s="120"/>
      <c r="I148" s="120"/>
      <c r="J148" s="120"/>
      <c r="K148" s="120"/>
      <c r="L148" s="120"/>
      <c r="M148" s="87"/>
      <c r="N148" s="120"/>
      <c r="O148" s="120"/>
      <c r="P148" s="120"/>
      <c r="Q148" s="87"/>
      <c r="R148" s="120"/>
      <c r="S148" s="120"/>
      <c r="T148" s="120"/>
      <c r="U148" s="87"/>
      <c r="V148" s="120"/>
      <c r="W148" s="120"/>
      <c r="X148" s="87"/>
      <c r="Y148" s="120"/>
      <c r="Z148" s="120"/>
      <c r="AA148" s="120"/>
      <c r="AB148" s="87"/>
      <c r="AC148" s="120"/>
      <c r="AD148" s="120"/>
      <c r="AE148" s="120"/>
      <c r="AF148" s="87"/>
      <c r="AG148" s="120"/>
      <c r="AH148" s="120"/>
      <c r="AI148" s="87"/>
      <c r="AJ148" s="120"/>
      <c r="AK148" s="120"/>
      <c r="AL148" s="87"/>
      <c r="AM148" s="120"/>
      <c r="AN148" s="120"/>
      <c r="AO148" s="120"/>
      <c r="AP148" s="120"/>
      <c r="AQ148" s="120"/>
      <c r="AR148" s="87"/>
      <c r="AS148" s="120"/>
      <c r="AT148" s="120"/>
      <c r="AU148" s="120"/>
      <c r="AV148" s="120"/>
      <c r="AW148" s="120"/>
      <c r="AX148" s="120"/>
      <c r="AY148" s="87"/>
      <c r="AZ148" s="120"/>
      <c r="BA148" s="120"/>
      <c r="BB148" s="120"/>
      <c r="BC148" s="120"/>
      <c r="BD148" s="17"/>
      <c r="BE148" s="17"/>
      <c r="BP148" s="17"/>
      <c r="BQ148" s="19"/>
      <c r="BR148" s="19"/>
      <c r="BS148" s="19"/>
      <c r="BT148" s="23"/>
      <c r="BU148" s="19"/>
      <c r="BV148" s="19"/>
      <c r="BW148" s="19"/>
      <c r="BX148" s="19"/>
      <c r="BY148" s="19"/>
      <c r="BZ148" s="19"/>
      <c r="CA148" s="27"/>
      <c r="CI148" s="17"/>
      <c r="CN148" s="17"/>
      <c r="CS148" s="17"/>
      <c r="CX148" s="17"/>
      <c r="DH148" s="17"/>
      <c r="DT148" s="17"/>
      <c r="ED148" s="17"/>
      <c r="EO148" s="17"/>
      <c r="EP148" s="45"/>
      <c r="EQ148" s="6"/>
      <c r="ER148" s="6"/>
      <c r="ES148" s="6"/>
      <c r="ET148" s="6"/>
      <c r="EU148" s="46"/>
      <c r="FV148" s="19"/>
      <c r="FW148" s="23"/>
      <c r="FX148" s="23"/>
      <c r="FZ148" s="23"/>
      <c r="GA148" s="23"/>
      <c r="GB148" s="23"/>
      <c r="GC148" s="23"/>
      <c r="GD148" s="23"/>
      <c r="GE148" s="23"/>
      <c r="GF148" s="23"/>
      <c r="GG148" s="23"/>
      <c r="GH148" s="23"/>
      <c r="GI148" s="23"/>
      <c r="GJ148" s="23"/>
      <c r="GK148" s="23"/>
      <c r="GL148" s="23"/>
      <c r="GM148" s="23"/>
      <c r="GN148" s="46"/>
    </row>
    <row r="149" spans="1:196" s="44" customFormat="1">
      <c r="A149" s="120"/>
      <c r="B149" s="120"/>
      <c r="C149" s="120"/>
      <c r="D149" s="120"/>
      <c r="E149" s="120"/>
      <c r="F149" s="120"/>
      <c r="G149" s="120"/>
      <c r="H149" s="120"/>
      <c r="I149" s="120"/>
      <c r="J149" s="120"/>
      <c r="K149" s="120"/>
      <c r="L149" s="120"/>
      <c r="M149" s="87"/>
      <c r="N149" s="120"/>
      <c r="O149" s="120"/>
      <c r="P149" s="120"/>
      <c r="Q149" s="87"/>
      <c r="R149" s="120"/>
      <c r="S149" s="120"/>
      <c r="T149" s="120"/>
      <c r="U149" s="87"/>
      <c r="V149" s="120"/>
      <c r="W149" s="120"/>
      <c r="X149" s="87"/>
      <c r="Y149" s="120"/>
      <c r="Z149" s="120"/>
      <c r="AA149" s="120"/>
      <c r="AB149" s="87"/>
      <c r="AC149" s="120"/>
      <c r="AD149" s="120"/>
      <c r="AE149" s="120"/>
      <c r="AF149" s="87"/>
      <c r="AG149" s="120"/>
      <c r="AH149" s="120"/>
      <c r="AI149" s="87"/>
      <c r="AJ149" s="120"/>
      <c r="AK149" s="120"/>
      <c r="AL149" s="87"/>
      <c r="AM149" s="120"/>
      <c r="AN149" s="120"/>
      <c r="AO149" s="120"/>
      <c r="AP149" s="120"/>
      <c r="AQ149" s="120"/>
      <c r="AR149" s="87"/>
      <c r="AS149" s="120"/>
      <c r="AT149" s="120"/>
      <c r="AU149" s="120"/>
      <c r="AV149" s="120"/>
      <c r="AW149" s="120"/>
      <c r="AX149" s="120"/>
      <c r="AY149" s="87"/>
      <c r="AZ149" s="120"/>
      <c r="BA149" s="120"/>
      <c r="BB149" s="120"/>
      <c r="BC149" s="120"/>
      <c r="BD149" s="17"/>
      <c r="BE149" s="17"/>
      <c r="BP149" s="17"/>
      <c r="BQ149" s="19"/>
      <c r="BR149" s="19"/>
      <c r="BS149" s="19"/>
      <c r="BT149" s="23"/>
      <c r="BU149" s="19"/>
      <c r="BV149" s="19"/>
      <c r="BW149" s="19"/>
      <c r="BX149" s="19"/>
      <c r="BY149" s="19"/>
      <c r="BZ149" s="19"/>
      <c r="CA149" s="27"/>
      <c r="CI149" s="17"/>
      <c r="CN149" s="17"/>
      <c r="CS149" s="17"/>
      <c r="CX149" s="17"/>
      <c r="DH149" s="17"/>
      <c r="DT149" s="17"/>
      <c r="ED149" s="17"/>
      <c r="EO149" s="17"/>
      <c r="EP149" s="45"/>
      <c r="EQ149" s="6"/>
      <c r="ER149" s="6"/>
      <c r="ES149" s="6"/>
      <c r="ET149" s="6"/>
      <c r="EU149" s="46"/>
      <c r="FV149" s="19"/>
      <c r="FW149" s="23"/>
      <c r="FX149" s="23"/>
      <c r="FZ149" s="23"/>
      <c r="GA149" s="23"/>
      <c r="GB149" s="23"/>
      <c r="GC149" s="23"/>
      <c r="GD149" s="23"/>
      <c r="GE149" s="23"/>
      <c r="GF149" s="23"/>
      <c r="GG149" s="23"/>
      <c r="GH149" s="23"/>
      <c r="GI149" s="23"/>
      <c r="GJ149" s="23"/>
      <c r="GK149" s="23"/>
      <c r="GL149" s="23"/>
      <c r="GM149" s="23"/>
      <c r="GN149" s="46"/>
    </row>
    <row r="150" spans="1:196" s="44" customFormat="1">
      <c r="A150" s="120"/>
      <c r="B150" s="120"/>
      <c r="C150" s="120"/>
      <c r="D150" s="120"/>
      <c r="E150" s="120"/>
      <c r="F150" s="120"/>
      <c r="G150" s="120"/>
      <c r="H150" s="120"/>
      <c r="I150" s="120"/>
      <c r="J150" s="120"/>
      <c r="K150" s="120"/>
      <c r="L150" s="120"/>
      <c r="M150" s="87"/>
      <c r="N150" s="120"/>
      <c r="O150" s="120"/>
      <c r="P150" s="120"/>
      <c r="Q150" s="87"/>
      <c r="R150" s="120"/>
      <c r="S150" s="120"/>
      <c r="T150" s="120"/>
      <c r="U150" s="87"/>
      <c r="V150" s="120"/>
      <c r="W150" s="120"/>
      <c r="X150" s="87"/>
      <c r="Y150" s="120"/>
      <c r="Z150" s="120"/>
      <c r="AA150" s="120"/>
      <c r="AB150" s="87"/>
      <c r="AC150" s="120"/>
      <c r="AD150" s="120"/>
      <c r="AE150" s="120"/>
      <c r="AF150" s="87"/>
      <c r="AG150" s="120"/>
      <c r="AH150" s="120"/>
      <c r="AI150" s="87"/>
      <c r="AJ150" s="120"/>
      <c r="AK150" s="120"/>
      <c r="AL150" s="87"/>
      <c r="AM150" s="120"/>
      <c r="AN150" s="120"/>
      <c r="AO150" s="120"/>
      <c r="AP150" s="120"/>
      <c r="AQ150" s="120"/>
      <c r="AR150" s="87"/>
      <c r="AS150" s="120"/>
      <c r="AT150" s="120"/>
      <c r="AU150" s="120"/>
      <c r="AV150" s="120"/>
      <c r="AW150" s="120"/>
      <c r="AX150" s="120"/>
      <c r="AY150" s="87"/>
      <c r="AZ150" s="120"/>
      <c r="BA150" s="120"/>
      <c r="BB150" s="120"/>
      <c r="BC150" s="120"/>
      <c r="BD150" s="17"/>
      <c r="BE150" s="17"/>
      <c r="BP150" s="17"/>
      <c r="BQ150" s="19"/>
      <c r="BR150" s="19"/>
      <c r="BS150" s="19"/>
      <c r="BT150" s="23"/>
      <c r="BU150" s="19"/>
      <c r="BV150" s="19"/>
      <c r="BW150" s="19"/>
      <c r="BX150" s="19"/>
      <c r="BY150" s="19"/>
      <c r="BZ150" s="19"/>
      <c r="CA150" s="27"/>
      <c r="CI150" s="17"/>
      <c r="CN150" s="17"/>
      <c r="CS150" s="17"/>
      <c r="CX150" s="17"/>
      <c r="DH150" s="17"/>
      <c r="DT150" s="17"/>
      <c r="ED150" s="17"/>
      <c r="EO150" s="17"/>
      <c r="EP150" s="45"/>
      <c r="EQ150" s="6"/>
      <c r="ER150" s="6"/>
      <c r="ES150" s="6"/>
      <c r="ET150" s="6"/>
      <c r="EU150" s="46"/>
      <c r="FV150" s="19"/>
      <c r="FW150" s="23"/>
      <c r="FX150" s="23"/>
      <c r="FZ150" s="23"/>
      <c r="GA150" s="23"/>
      <c r="GB150" s="23"/>
      <c r="GC150" s="23"/>
      <c r="GD150" s="23"/>
      <c r="GE150" s="23"/>
      <c r="GF150" s="23"/>
      <c r="GG150" s="23"/>
      <c r="GH150" s="23"/>
      <c r="GI150" s="23"/>
      <c r="GJ150" s="23"/>
      <c r="GK150" s="23"/>
      <c r="GL150" s="23"/>
      <c r="GM150" s="23"/>
      <c r="GN150" s="46"/>
    </row>
    <row r="151" spans="1:196" s="44" customFormat="1">
      <c r="A151" s="120"/>
      <c r="B151" s="120"/>
      <c r="C151" s="120"/>
      <c r="D151" s="120"/>
      <c r="E151" s="120"/>
      <c r="F151" s="120"/>
      <c r="G151" s="120"/>
      <c r="H151" s="120"/>
      <c r="I151" s="120"/>
      <c r="J151" s="120"/>
      <c r="K151" s="120"/>
      <c r="L151" s="120"/>
      <c r="M151" s="87"/>
      <c r="N151" s="120"/>
      <c r="O151" s="120"/>
      <c r="P151" s="120"/>
      <c r="Q151" s="87"/>
      <c r="R151" s="120"/>
      <c r="S151" s="120"/>
      <c r="T151" s="120"/>
      <c r="U151" s="87"/>
      <c r="V151" s="120"/>
      <c r="W151" s="120"/>
      <c r="X151" s="87"/>
      <c r="Y151" s="120"/>
      <c r="Z151" s="120"/>
      <c r="AA151" s="120"/>
      <c r="AB151" s="87"/>
      <c r="AC151" s="120"/>
      <c r="AD151" s="120"/>
      <c r="AE151" s="120"/>
      <c r="AF151" s="87"/>
      <c r="AG151" s="120"/>
      <c r="AH151" s="120"/>
      <c r="AI151" s="87"/>
      <c r="AJ151" s="120"/>
      <c r="AK151" s="120"/>
      <c r="AL151" s="87"/>
      <c r="AM151" s="120"/>
      <c r="AN151" s="120"/>
      <c r="AO151" s="120"/>
      <c r="AP151" s="120"/>
      <c r="AQ151" s="120"/>
      <c r="AR151" s="87"/>
      <c r="AS151" s="120"/>
      <c r="AT151" s="120"/>
      <c r="AU151" s="120"/>
      <c r="AV151" s="120"/>
      <c r="AW151" s="120"/>
      <c r="AX151" s="120"/>
      <c r="AY151" s="87"/>
      <c r="AZ151" s="120"/>
      <c r="BA151" s="120"/>
      <c r="BB151" s="120"/>
      <c r="BC151" s="120"/>
      <c r="BD151" s="17"/>
      <c r="BE151" s="17"/>
      <c r="BP151" s="17"/>
      <c r="BQ151" s="19"/>
      <c r="BR151" s="19"/>
      <c r="BS151" s="19"/>
      <c r="BT151" s="23"/>
      <c r="BU151" s="19"/>
      <c r="BV151" s="19"/>
      <c r="BW151" s="19"/>
      <c r="BX151" s="19"/>
      <c r="BY151" s="19"/>
      <c r="BZ151" s="19"/>
      <c r="CA151" s="27"/>
      <c r="CI151" s="17"/>
      <c r="CN151" s="17"/>
      <c r="CS151" s="17"/>
      <c r="CX151" s="17"/>
      <c r="DH151" s="17"/>
      <c r="DT151" s="17"/>
      <c r="ED151" s="17"/>
      <c r="EO151" s="17"/>
      <c r="EP151" s="45"/>
      <c r="EQ151" s="6"/>
      <c r="ER151" s="6"/>
      <c r="ES151" s="6"/>
      <c r="ET151" s="6"/>
      <c r="EU151" s="46"/>
      <c r="FV151" s="19"/>
      <c r="FW151" s="23"/>
      <c r="FX151" s="23"/>
      <c r="FZ151" s="23"/>
      <c r="GA151" s="23"/>
      <c r="GB151" s="23"/>
      <c r="GC151" s="23"/>
      <c r="GD151" s="23"/>
      <c r="GE151" s="23"/>
      <c r="GF151" s="23"/>
      <c r="GG151" s="23"/>
      <c r="GH151" s="23"/>
      <c r="GI151" s="23"/>
      <c r="GJ151" s="23"/>
      <c r="GK151" s="23"/>
      <c r="GL151" s="23"/>
      <c r="GM151" s="23"/>
      <c r="GN151" s="46"/>
    </row>
    <row r="152" spans="1:196" s="44" customFormat="1">
      <c r="A152" s="120"/>
      <c r="B152" s="120"/>
      <c r="C152" s="120"/>
      <c r="D152" s="120"/>
      <c r="E152" s="120"/>
      <c r="F152" s="120"/>
      <c r="G152" s="120"/>
      <c r="H152" s="120"/>
      <c r="I152" s="120"/>
      <c r="J152" s="120"/>
      <c r="K152" s="120"/>
      <c r="L152" s="120"/>
      <c r="M152" s="87"/>
      <c r="N152" s="120"/>
      <c r="O152" s="120"/>
      <c r="P152" s="120"/>
      <c r="Q152" s="87"/>
      <c r="R152" s="120"/>
      <c r="S152" s="120"/>
      <c r="T152" s="120"/>
      <c r="U152" s="87"/>
      <c r="V152" s="120"/>
      <c r="W152" s="120"/>
      <c r="X152" s="87"/>
      <c r="Y152" s="120"/>
      <c r="Z152" s="120"/>
      <c r="AA152" s="120"/>
      <c r="AB152" s="87"/>
      <c r="AC152" s="120"/>
      <c r="AD152" s="120"/>
      <c r="AE152" s="120"/>
      <c r="AF152" s="87"/>
      <c r="AG152" s="120"/>
      <c r="AH152" s="120"/>
      <c r="AI152" s="87"/>
      <c r="AJ152" s="120"/>
      <c r="AK152" s="120"/>
      <c r="AL152" s="87"/>
      <c r="AM152" s="120"/>
      <c r="AN152" s="120"/>
      <c r="AO152" s="120"/>
      <c r="AP152" s="120"/>
      <c r="AQ152" s="120"/>
      <c r="AR152" s="87"/>
      <c r="AS152" s="120"/>
      <c r="AT152" s="120"/>
      <c r="AU152" s="120"/>
      <c r="AV152" s="120"/>
      <c r="AW152" s="120"/>
      <c r="AX152" s="120"/>
      <c r="AY152" s="87"/>
      <c r="AZ152" s="120"/>
      <c r="BA152" s="120"/>
      <c r="BB152" s="120"/>
      <c r="BC152" s="120"/>
      <c r="BD152" s="17"/>
      <c r="BE152" s="17"/>
      <c r="BP152" s="17"/>
      <c r="BQ152" s="19"/>
      <c r="BR152" s="19"/>
      <c r="BS152" s="19"/>
      <c r="BT152" s="23"/>
      <c r="BU152" s="19"/>
      <c r="BV152" s="19"/>
      <c r="BW152" s="19"/>
      <c r="BX152" s="19"/>
      <c r="BY152" s="19"/>
      <c r="BZ152" s="19"/>
      <c r="CA152" s="27"/>
      <c r="CI152" s="17"/>
      <c r="CN152" s="17"/>
      <c r="CS152" s="17"/>
      <c r="CX152" s="17"/>
      <c r="DH152" s="17"/>
      <c r="DT152" s="17"/>
      <c r="ED152" s="17"/>
      <c r="EO152" s="17"/>
      <c r="EP152" s="45"/>
      <c r="EQ152" s="6"/>
      <c r="ER152" s="6"/>
      <c r="ES152" s="6"/>
      <c r="ET152" s="6"/>
      <c r="EU152" s="46"/>
      <c r="FV152" s="19"/>
      <c r="FW152" s="23"/>
      <c r="FX152" s="23"/>
      <c r="FZ152" s="23"/>
      <c r="GA152" s="23"/>
      <c r="GB152" s="23"/>
      <c r="GC152" s="23"/>
      <c r="GD152" s="23"/>
      <c r="GE152" s="23"/>
      <c r="GF152" s="23"/>
      <c r="GG152" s="23"/>
      <c r="GH152" s="23"/>
      <c r="GI152" s="23"/>
      <c r="GJ152" s="23"/>
      <c r="GK152" s="23"/>
      <c r="GL152" s="23"/>
      <c r="GM152" s="23"/>
      <c r="GN152" s="46"/>
    </row>
    <row r="153" spans="1:196" s="44" customFormat="1">
      <c r="A153" s="120"/>
      <c r="B153" s="120"/>
      <c r="C153" s="120"/>
      <c r="D153" s="120"/>
      <c r="E153" s="120"/>
      <c r="F153" s="120"/>
      <c r="G153" s="120"/>
      <c r="H153" s="120"/>
      <c r="I153" s="120"/>
      <c r="J153" s="120"/>
      <c r="K153" s="120"/>
      <c r="L153" s="120"/>
      <c r="M153" s="87"/>
      <c r="N153" s="120"/>
      <c r="O153" s="120"/>
      <c r="P153" s="120"/>
      <c r="Q153" s="87"/>
      <c r="R153" s="120"/>
      <c r="S153" s="120"/>
      <c r="T153" s="120"/>
      <c r="U153" s="87"/>
      <c r="V153" s="120"/>
      <c r="W153" s="120"/>
      <c r="X153" s="87"/>
      <c r="Y153" s="120"/>
      <c r="Z153" s="120"/>
      <c r="AA153" s="120"/>
      <c r="AB153" s="87"/>
      <c r="AC153" s="120"/>
      <c r="AD153" s="120"/>
      <c r="AE153" s="120"/>
      <c r="AF153" s="87"/>
      <c r="AG153" s="120"/>
      <c r="AH153" s="120"/>
      <c r="AI153" s="87"/>
      <c r="AJ153" s="120"/>
      <c r="AK153" s="120"/>
      <c r="AL153" s="87"/>
      <c r="AM153" s="120"/>
      <c r="AN153" s="120"/>
      <c r="AO153" s="120"/>
      <c r="AP153" s="120"/>
      <c r="AQ153" s="120"/>
      <c r="AR153" s="87"/>
      <c r="AS153" s="120"/>
      <c r="AT153" s="120"/>
      <c r="AU153" s="120"/>
      <c r="AV153" s="120"/>
      <c r="AW153" s="120"/>
      <c r="AX153" s="120"/>
      <c r="AY153" s="87"/>
      <c r="AZ153" s="120"/>
      <c r="BA153" s="120"/>
      <c r="BB153" s="120"/>
      <c r="BC153" s="120"/>
      <c r="BD153" s="17"/>
      <c r="BE153" s="17"/>
      <c r="BP153" s="17"/>
      <c r="BQ153" s="19"/>
      <c r="BR153" s="19"/>
      <c r="BS153" s="19"/>
      <c r="BT153" s="23"/>
      <c r="BU153" s="19"/>
      <c r="BV153" s="19"/>
      <c r="BW153" s="19"/>
      <c r="BX153" s="19"/>
      <c r="BY153" s="19"/>
      <c r="BZ153" s="19"/>
      <c r="CA153" s="27"/>
      <c r="CI153" s="17"/>
      <c r="CN153" s="17"/>
      <c r="CS153" s="17"/>
      <c r="CX153" s="17"/>
      <c r="DH153" s="17"/>
      <c r="DT153" s="17"/>
      <c r="ED153" s="17"/>
      <c r="EO153" s="17"/>
      <c r="EP153" s="45"/>
      <c r="EQ153" s="6"/>
      <c r="ER153" s="6"/>
      <c r="ES153" s="6"/>
      <c r="ET153" s="6"/>
      <c r="EU153" s="46"/>
      <c r="FV153" s="19"/>
      <c r="FW153" s="23"/>
      <c r="FX153" s="23"/>
      <c r="FZ153" s="23"/>
      <c r="GA153" s="23"/>
      <c r="GB153" s="23"/>
      <c r="GC153" s="23"/>
      <c r="GD153" s="23"/>
      <c r="GE153" s="23"/>
      <c r="GF153" s="23"/>
      <c r="GG153" s="23"/>
      <c r="GH153" s="23"/>
      <c r="GI153" s="23"/>
      <c r="GJ153" s="23"/>
      <c r="GK153" s="23"/>
      <c r="GL153" s="23"/>
      <c r="GM153" s="23"/>
      <c r="GN153" s="46"/>
    </row>
    <row r="154" spans="1:196" s="44" customFormat="1">
      <c r="A154" s="120"/>
      <c r="B154" s="120"/>
      <c r="C154" s="120"/>
      <c r="D154" s="120"/>
      <c r="E154" s="120"/>
      <c r="F154" s="120"/>
      <c r="G154" s="120"/>
      <c r="H154" s="120"/>
      <c r="I154" s="120"/>
      <c r="J154" s="120"/>
      <c r="K154" s="120"/>
      <c r="L154" s="120"/>
      <c r="M154" s="87"/>
      <c r="N154" s="120"/>
      <c r="O154" s="120"/>
      <c r="P154" s="120"/>
      <c r="Q154" s="87"/>
      <c r="R154" s="120"/>
      <c r="S154" s="120"/>
      <c r="T154" s="120"/>
      <c r="U154" s="87"/>
      <c r="V154" s="120"/>
      <c r="W154" s="120"/>
      <c r="X154" s="87"/>
      <c r="Y154" s="120"/>
      <c r="Z154" s="120"/>
      <c r="AA154" s="120"/>
      <c r="AB154" s="87"/>
      <c r="AC154" s="120"/>
      <c r="AD154" s="120"/>
      <c r="AE154" s="120"/>
      <c r="AF154" s="87"/>
      <c r="AG154" s="120"/>
      <c r="AH154" s="120"/>
      <c r="AI154" s="87"/>
      <c r="AJ154" s="120"/>
      <c r="AK154" s="120"/>
      <c r="AL154" s="87"/>
      <c r="AM154" s="120"/>
      <c r="AN154" s="120"/>
      <c r="AO154" s="120"/>
      <c r="AP154" s="120"/>
      <c r="AQ154" s="120"/>
      <c r="AR154" s="87"/>
      <c r="AS154" s="120"/>
      <c r="AT154" s="120"/>
      <c r="AU154" s="120"/>
      <c r="AV154" s="120"/>
      <c r="AW154" s="120"/>
      <c r="AX154" s="120"/>
      <c r="AY154" s="87"/>
      <c r="AZ154" s="120"/>
      <c r="BA154" s="120"/>
      <c r="BB154" s="120"/>
      <c r="BC154" s="120"/>
      <c r="BD154" s="17"/>
      <c r="BE154" s="17"/>
      <c r="BP154" s="17"/>
      <c r="BQ154" s="19"/>
      <c r="BR154" s="19"/>
      <c r="BS154" s="19"/>
      <c r="BT154" s="23"/>
      <c r="BU154" s="19"/>
      <c r="BV154" s="19"/>
      <c r="BW154" s="19"/>
      <c r="BX154" s="19"/>
      <c r="BY154" s="19"/>
      <c r="BZ154" s="19"/>
      <c r="CA154" s="27"/>
      <c r="CI154" s="17"/>
      <c r="CN154" s="17"/>
      <c r="CS154" s="17"/>
      <c r="CX154" s="17"/>
      <c r="DH154" s="17"/>
      <c r="DT154" s="17"/>
      <c r="ED154" s="17"/>
      <c r="EO154" s="17"/>
      <c r="EP154" s="45"/>
      <c r="EQ154" s="6"/>
      <c r="ER154" s="6"/>
      <c r="ES154" s="6"/>
      <c r="ET154" s="6"/>
      <c r="EU154" s="46"/>
      <c r="FV154" s="19"/>
      <c r="FW154" s="23"/>
      <c r="FX154" s="23"/>
      <c r="FZ154" s="23"/>
      <c r="GA154" s="23"/>
      <c r="GB154" s="23"/>
      <c r="GC154" s="23"/>
      <c r="GD154" s="23"/>
      <c r="GE154" s="23"/>
      <c r="GF154" s="23"/>
      <c r="GG154" s="23"/>
      <c r="GH154" s="23"/>
      <c r="GI154" s="23"/>
      <c r="GJ154" s="23"/>
      <c r="GK154" s="23"/>
      <c r="GL154" s="23"/>
      <c r="GM154" s="23"/>
      <c r="GN154" s="46"/>
    </row>
    <row r="155" spans="1:196" s="44" customFormat="1">
      <c r="A155" s="120"/>
      <c r="B155" s="120"/>
      <c r="C155" s="120"/>
      <c r="D155" s="120"/>
      <c r="E155" s="120"/>
      <c r="F155" s="120"/>
      <c r="G155" s="120"/>
      <c r="H155" s="120"/>
      <c r="I155" s="120"/>
      <c r="J155" s="120"/>
      <c r="K155" s="120"/>
      <c r="L155" s="120"/>
      <c r="M155" s="87"/>
      <c r="N155" s="120"/>
      <c r="O155" s="120"/>
      <c r="P155" s="120"/>
      <c r="Q155" s="87"/>
      <c r="R155" s="120"/>
      <c r="S155" s="120"/>
      <c r="T155" s="120"/>
      <c r="U155" s="87"/>
      <c r="V155" s="120"/>
      <c r="W155" s="120"/>
      <c r="X155" s="87"/>
      <c r="Y155" s="120"/>
      <c r="Z155" s="120"/>
      <c r="AA155" s="120"/>
      <c r="AB155" s="87"/>
      <c r="AC155" s="120"/>
      <c r="AD155" s="120"/>
      <c r="AE155" s="120"/>
      <c r="AF155" s="87"/>
      <c r="AG155" s="120"/>
      <c r="AH155" s="120"/>
      <c r="AI155" s="87"/>
      <c r="AJ155" s="120"/>
      <c r="AK155" s="120"/>
      <c r="AL155" s="87"/>
      <c r="AM155" s="120"/>
      <c r="AN155" s="120"/>
      <c r="AO155" s="120"/>
      <c r="AP155" s="120"/>
      <c r="AQ155" s="120"/>
      <c r="AR155" s="87"/>
      <c r="AS155" s="120"/>
      <c r="AT155" s="120"/>
      <c r="AU155" s="120"/>
      <c r="AV155" s="120"/>
      <c r="AW155" s="120"/>
      <c r="AX155" s="120"/>
      <c r="AY155" s="87"/>
      <c r="AZ155" s="120"/>
      <c r="BA155" s="120"/>
      <c r="BB155" s="120"/>
      <c r="BC155" s="120"/>
      <c r="BD155" s="17"/>
      <c r="BE155" s="17"/>
      <c r="BP155" s="17"/>
      <c r="BQ155" s="19"/>
      <c r="BR155" s="19"/>
      <c r="BS155" s="19"/>
      <c r="BT155" s="23"/>
      <c r="BU155" s="19"/>
      <c r="BV155" s="19"/>
      <c r="BW155" s="19"/>
      <c r="BX155" s="19"/>
      <c r="BY155" s="19"/>
      <c r="BZ155" s="19"/>
      <c r="CA155" s="27"/>
      <c r="CI155" s="17"/>
      <c r="CN155" s="17"/>
      <c r="CS155" s="17"/>
      <c r="CX155" s="17"/>
      <c r="DH155" s="17"/>
      <c r="DT155" s="17"/>
      <c r="ED155" s="17"/>
      <c r="EO155" s="17"/>
      <c r="EP155" s="45"/>
      <c r="EQ155" s="6"/>
      <c r="ER155" s="6"/>
      <c r="ES155" s="6"/>
      <c r="ET155" s="6"/>
      <c r="EU155" s="46"/>
      <c r="FV155" s="19"/>
      <c r="FW155" s="23"/>
      <c r="FX155" s="23"/>
      <c r="FZ155" s="23"/>
      <c r="GA155" s="23"/>
      <c r="GB155" s="23"/>
      <c r="GC155" s="23"/>
      <c r="GD155" s="23"/>
      <c r="GE155" s="23"/>
      <c r="GF155" s="23"/>
      <c r="GG155" s="23"/>
      <c r="GH155" s="23"/>
      <c r="GI155" s="23"/>
      <c r="GJ155" s="23"/>
      <c r="GK155" s="23"/>
      <c r="GL155" s="23"/>
      <c r="GM155" s="23"/>
      <c r="GN155" s="46"/>
    </row>
    <row r="156" spans="1:196" s="44" customFormat="1">
      <c r="A156" s="120"/>
      <c r="B156" s="120"/>
      <c r="C156" s="120"/>
      <c r="D156" s="120"/>
      <c r="E156" s="120"/>
      <c r="F156" s="120"/>
      <c r="G156" s="120"/>
      <c r="H156" s="120"/>
      <c r="I156" s="120"/>
      <c r="J156" s="120"/>
      <c r="K156" s="120"/>
      <c r="L156" s="120"/>
      <c r="M156" s="87"/>
      <c r="N156" s="120"/>
      <c r="O156" s="120"/>
      <c r="P156" s="120"/>
      <c r="Q156" s="87"/>
      <c r="R156" s="120"/>
      <c r="S156" s="120"/>
      <c r="T156" s="120"/>
      <c r="U156" s="87"/>
      <c r="V156" s="120"/>
      <c r="W156" s="120"/>
      <c r="X156" s="87"/>
      <c r="Y156" s="120"/>
      <c r="Z156" s="120"/>
      <c r="AA156" s="120"/>
      <c r="AB156" s="87"/>
      <c r="AC156" s="120"/>
      <c r="AD156" s="120"/>
      <c r="AE156" s="120"/>
      <c r="AF156" s="87"/>
      <c r="AG156" s="120"/>
      <c r="AH156" s="120"/>
      <c r="AI156" s="87"/>
      <c r="AJ156" s="120"/>
      <c r="AK156" s="120"/>
      <c r="AL156" s="87"/>
      <c r="AM156" s="120"/>
      <c r="AN156" s="120"/>
      <c r="AO156" s="120"/>
      <c r="AP156" s="120"/>
      <c r="AQ156" s="120"/>
      <c r="AR156" s="87"/>
      <c r="AS156" s="120"/>
      <c r="AT156" s="120"/>
      <c r="AU156" s="120"/>
      <c r="AV156" s="120"/>
      <c r="AW156" s="120"/>
      <c r="AX156" s="120"/>
      <c r="AY156" s="87"/>
      <c r="AZ156" s="120"/>
      <c r="BA156" s="120"/>
      <c r="BB156" s="120"/>
      <c r="BC156" s="120"/>
      <c r="BD156" s="17"/>
      <c r="BE156" s="17"/>
      <c r="BP156" s="17"/>
      <c r="BQ156" s="19"/>
      <c r="BR156" s="19"/>
      <c r="BS156" s="19"/>
      <c r="BT156" s="23"/>
      <c r="BU156" s="19"/>
      <c r="BV156" s="19"/>
      <c r="BW156" s="19"/>
      <c r="BX156" s="19"/>
      <c r="BY156" s="19"/>
      <c r="BZ156" s="19"/>
      <c r="CA156" s="27"/>
      <c r="CI156" s="17"/>
      <c r="CN156" s="17"/>
      <c r="CS156" s="17"/>
      <c r="CX156" s="17"/>
      <c r="DH156" s="17"/>
      <c r="DT156" s="17"/>
      <c r="ED156" s="17"/>
      <c r="EO156" s="17"/>
      <c r="EP156" s="45"/>
      <c r="EQ156" s="6"/>
      <c r="ER156" s="6"/>
      <c r="ES156" s="6"/>
      <c r="ET156" s="6"/>
      <c r="EU156" s="46"/>
      <c r="FV156" s="19"/>
      <c r="FW156" s="23"/>
      <c r="FX156" s="23"/>
      <c r="FZ156" s="23"/>
      <c r="GA156" s="23"/>
      <c r="GB156" s="23"/>
      <c r="GC156" s="23"/>
      <c r="GD156" s="23"/>
      <c r="GE156" s="23"/>
      <c r="GF156" s="23"/>
      <c r="GG156" s="23"/>
      <c r="GH156" s="23"/>
      <c r="GI156" s="23"/>
      <c r="GJ156" s="23"/>
      <c r="GK156" s="23"/>
      <c r="GL156" s="23"/>
      <c r="GM156" s="23"/>
      <c r="GN156" s="46"/>
    </row>
    <row r="157" spans="1:196" s="44" customFormat="1">
      <c r="A157" s="120"/>
      <c r="B157" s="120"/>
      <c r="C157" s="120"/>
      <c r="D157" s="120"/>
      <c r="E157" s="120"/>
      <c r="F157" s="120"/>
      <c r="G157" s="120"/>
      <c r="H157" s="120"/>
      <c r="I157" s="120"/>
      <c r="J157" s="120"/>
      <c r="K157" s="120"/>
      <c r="L157" s="120"/>
      <c r="M157" s="87"/>
      <c r="N157" s="120"/>
      <c r="O157" s="120"/>
      <c r="P157" s="120"/>
      <c r="Q157" s="87"/>
      <c r="R157" s="120"/>
      <c r="S157" s="120"/>
      <c r="T157" s="120"/>
      <c r="U157" s="87"/>
      <c r="V157" s="120"/>
      <c r="W157" s="120"/>
      <c r="X157" s="87"/>
      <c r="Y157" s="120"/>
      <c r="Z157" s="120"/>
      <c r="AA157" s="120"/>
      <c r="AB157" s="87"/>
      <c r="AC157" s="120"/>
      <c r="AD157" s="120"/>
      <c r="AE157" s="120"/>
      <c r="AF157" s="87"/>
      <c r="AG157" s="120"/>
      <c r="AH157" s="120"/>
      <c r="AI157" s="87"/>
      <c r="AJ157" s="120"/>
      <c r="AK157" s="120"/>
      <c r="AL157" s="87"/>
      <c r="AM157" s="120"/>
      <c r="AN157" s="120"/>
      <c r="AO157" s="120"/>
      <c r="AP157" s="120"/>
      <c r="AQ157" s="120"/>
      <c r="AR157" s="87"/>
      <c r="AS157" s="120"/>
      <c r="AT157" s="120"/>
      <c r="AU157" s="120"/>
      <c r="AV157" s="120"/>
      <c r="AW157" s="120"/>
      <c r="AX157" s="120"/>
      <c r="AY157" s="87"/>
      <c r="AZ157" s="120"/>
      <c r="BA157" s="120"/>
      <c r="BB157" s="120"/>
      <c r="BC157" s="120"/>
      <c r="BD157" s="17"/>
      <c r="BE157" s="17"/>
      <c r="BP157" s="17"/>
      <c r="BQ157" s="19"/>
      <c r="BR157" s="19"/>
      <c r="BS157" s="19"/>
      <c r="BT157" s="23"/>
      <c r="BU157" s="19"/>
      <c r="BV157" s="19"/>
      <c r="BW157" s="19"/>
      <c r="BX157" s="19"/>
      <c r="BY157" s="19"/>
      <c r="BZ157" s="19"/>
      <c r="CA157" s="27"/>
      <c r="CI157" s="17"/>
      <c r="CN157" s="17"/>
      <c r="CS157" s="17"/>
      <c r="CX157" s="17"/>
      <c r="DH157" s="17"/>
      <c r="DT157" s="17"/>
      <c r="ED157" s="17"/>
      <c r="EO157" s="17"/>
      <c r="EP157" s="45"/>
      <c r="EQ157" s="6"/>
      <c r="ER157" s="6"/>
      <c r="ES157" s="6"/>
      <c r="ET157" s="6"/>
      <c r="EU157" s="46"/>
      <c r="FV157" s="19"/>
      <c r="FW157" s="23"/>
      <c r="FX157" s="23"/>
      <c r="FZ157" s="23"/>
      <c r="GA157" s="23"/>
      <c r="GB157" s="23"/>
      <c r="GC157" s="23"/>
      <c r="GD157" s="23"/>
      <c r="GE157" s="23"/>
      <c r="GF157" s="23"/>
      <c r="GG157" s="23"/>
      <c r="GH157" s="23"/>
      <c r="GI157" s="23"/>
      <c r="GJ157" s="23"/>
      <c r="GK157" s="23"/>
      <c r="GL157" s="23"/>
      <c r="GM157" s="23"/>
      <c r="GN157" s="46"/>
    </row>
    <row r="158" spans="1:196" s="44" customFormat="1">
      <c r="A158" s="120"/>
      <c r="B158" s="120"/>
      <c r="C158" s="120"/>
      <c r="D158" s="120"/>
      <c r="E158" s="120"/>
      <c r="F158" s="120"/>
      <c r="G158" s="120"/>
      <c r="H158" s="120"/>
      <c r="I158" s="120"/>
      <c r="J158" s="120"/>
      <c r="K158" s="120"/>
      <c r="L158" s="120"/>
      <c r="M158" s="87"/>
      <c r="N158" s="120"/>
      <c r="O158" s="120"/>
      <c r="P158" s="120"/>
      <c r="Q158" s="87"/>
      <c r="R158" s="120"/>
      <c r="S158" s="120"/>
      <c r="T158" s="120"/>
      <c r="U158" s="87"/>
      <c r="V158" s="120"/>
      <c r="W158" s="120"/>
      <c r="X158" s="87"/>
      <c r="Y158" s="120"/>
      <c r="Z158" s="120"/>
      <c r="AA158" s="120"/>
      <c r="AB158" s="87"/>
      <c r="AC158" s="120"/>
      <c r="AD158" s="120"/>
      <c r="AE158" s="120"/>
      <c r="AF158" s="87"/>
      <c r="AG158" s="120"/>
      <c r="AH158" s="120"/>
      <c r="AI158" s="87"/>
      <c r="AJ158" s="120"/>
      <c r="AK158" s="120"/>
      <c r="AL158" s="87"/>
      <c r="AM158" s="120"/>
      <c r="AN158" s="120"/>
      <c r="AO158" s="120"/>
      <c r="AP158" s="120"/>
      <c r="AQ158" s="120"/>
      <c r="AR158" s="87"/>
      <c r="AS158" s="120"/>
      <c r="AT158" s="120"/>
      <c r="AU158" s="120"/>
      <c r="AV158" s="120"/>
      <c r="AW158" s="120"/>
      <c r="AX158" s="120"/>
      <c r="AY158" s="87"/>
      <c r="AZ158" s="120"/>
      <c r="BA158" s="120"/>
      <c r="BB158" s="120"/>
      <c r="BC158" s="120"/>
      <c r="BD158" s="17"/>
      <c r="BE158" s="17"/>
      <c r="BP158" s="17"/>
      <c r="BQ158" s="19"/>
      <c r="BR158" s="19"/>
      <c r="BS158" s="19"/>
      <c r="BT158" s="23"/>
      <c r="BU158" s="19"/>
      <c r="BV158" s="19"/>
      <c r="BW158" s="19"/>
      <c r="BX158" s="19"/>
      <c r="BY158" s="19"/>
      <c r="BZ158" s="19"/>
      <c r="CA158" s="27"/>
      <c r="CI158" s="17"/>
      <c r="CN158" s="17"/>
      <c r="CS158" s="17"/>
      <c r="CX158" s="17"/>
      <c r="DH158" s="17"/>
      <c r="DT158" s="17"/>
      <c r="ED158" s="17"/>
      <c r="EO158" s="17"/>
      <c r="EP158" s="45"/>
      <c r="EQ158" s="6"/>
      <c r="ER158" s="6"/>
      <c r="ES158" s="6"/>
      <c r="ET158" s="6"/>
      <c r="EU158" s="46"/>
      <c r="FV158" s="19"/>
      <c r="FW158" s="23"/>
      <c r="FX158" s="23"/>
      <c r="FZ158" s="23"/>
      <c r="GA158" s="23"/>
      <c r="GB158" s="23"/>
      <c r="GC158" s="23"/>
      <c r="GD158" s="23"/>
      <c r="GE158" s="23"/>
      <c r="GF158" s="23"/>
      <c r="GG158" s="23"/>
      <c r="GH158" s="23"/>
      <c r="GI158" s="23"/>
      <c r="GJ158" s="23"/>
      <c r="GK158" s="23"/>
      <c r="GL158" s="23"/>
      <c r="GM158" s="23"/>
      <c r="GN158" s="46"/>
    </row>
    <row r="159" spans="1:196" s="44" customFormat="1">
      <c r="A159" s="120"/>
      <c r="B159" s="120"/>
      <c r="C159" s="120"/>
      <c r="D159" s="120"/>
      <c r="E159" s="120"/>
      <c r="F159" s="120"/>
      <c r="G159" s="120"/>
      <c r="H159" s="120"/>
      <c r="I159" s="120"/>
      <c r="J159" s="120"/>
      <c r="K159" s="120"/>
      <c r="L159" s="120"/>
      <c r="M159" s="87"/>
      <c r="N159" s="120"/>
      <c r="O159" s="120"/>
      <c r="P159" s="120"/>
      <c r="Q159" s="87"/>
      <c r="R159" s="120"/>
      <c r="S159" s="120"/>
      <c r="T159" s="120"/>
      <c r="U159" s="87"/>
      <c r="V159" s="120"/>
      <c r="W159" s="120"/>
      <c r="X159" s="87"/>
      <c r="Y159" s="120"/>
      <c r="Z159" s="120"/>
      <c r="AA159" s="120"/>
      <c r="AB159" s="87"/>
      <c r="AC159" s="120"/>
      <c r="AD159" s="120"/>
      <c r="AE159" s="120"/>
      <c r="AF159" s="87"/>
      <c r="AG159" s="120"/>
      <c r="AH159" s="120"/>
      <c r="AI159" s="87"/>
      <c r="AJ159" s="120"/>
      <c r="AK159" s="120"/>
      <c r="AL159" s="87"/>
      <c r="AM159" s="120"/>
      <c r="AN159" s="120"/>
      <c r="AO159" s="120"/>
      <c r="AP159" s="120"/>
      <c r="AQ159" s="120"/>
      <c r="AR159" s="87"/>
      <c r="AS159" s="120"/>
      <c r="AT159" s="120"/>
      <c r="AU159" s="120"/>
      <c r="AV159" s="120"/>
      <c r="AW159" s="120"/>
      <c r="AX159" s="120"/>
      <c r="AY159" s="87"/>
      <c r="AZ159" s="120"/>
      <c r="BA159" s="120"/>
      <c r="BB159" s="120"/>
      <c r="BC159" s="120"/>
      <c r="BD159" s="17"/>
      <c r="BE159" s="17"/>
      <c r="BP159" s="17"/>
      <c r="BQ159" s="19"/>
      <c r="BR159" s="19"/>
      <c r="BS159" s="19"/>
      <c r="BT159" s="23"/>
      <c r="BU159" s="19"/>
      <c r="BV159" s="19"/>
      <c r="BW159" s="19"/>
      <c r="BX159" s="19"/>
      <c r="BY159" s="19"/>
      <c r="BZ159" s="19"/>
      <c r="CA159" s="27"/>
      <c r="CI159" s="17"/>
      <c r="CN159" s="17"/>
      <c r="CS159" s="17"/>
      <c r="CX159" s="17"/>
      <c r="DH159" s="17"/>
      <c r="DT159" s="17"/>
      <c r="ED159" s="17"/>
      <c r="EO159" s="17"/>
      <c r="EP159" s="45"/>
      <c r="EQ159" s="6"/>
      <c r="ER159" s="6"/>
      <c r="ES159" s="6"/>
      <c r="ET159" s="6"/>
      <c r="EU159" s="46"/>
      <c r="FV159" s="19"/>
      <c r="FW159" s="23"/>
      <c r="FX159" s="23"/>
      <c r="FZ159" s="23"/>
      <c r="GA159" s="23"/>
      <c r="GB159" s="23"/>
      <c r="GC159" s="23"/>
      <c r="GD159" s="23"/>
      <c r="GE159" s="23"/>
      <c r="GF159" s="23"/>
      <c r="GG159" s="23"/>
      <c r="GH159" s="23"/>
      <c r="GI159" s="23"/>
      <c r="GJ159" s="23"/>
      <c r="GK159" s="23"/>
      <c r="GL159" s="23"/>
      <c r="GM159" s="23"/>
      <c r="GN159" s="46"/>
    </row>
    <row r="160" spans="1:196" s="44" customFormat="1">
      <c r="A160" s="120"/>
      <c r="B160" s="120"/>
      <c r="C160" s="120"/>
      <c r="D160" s="120"/>
      <c r="E160" s="120"/>
      <c r="F160" s="120"/>
      <c r="G160" s="120"/>
      <c r="H160" s="120"/>
      <c r="I160" s="120"/>
      <c r="J160" s="120"/>
      <c r="K160" s="120"/>
      <c r="L160" s="120"/>
      <c r="M160" s="87"/>
      <c r="N160" s="120"/>
      <c r="O160" s="120"/>
      <c r="P160" s="120"/>
      <c r="Q160" s="87"/>
      <c r="R160" s="120"/>
      <c r="S160" s="120"/>
      <c r="T160" s="120"/>
      <c r="U160" s="87"/>
      <c r="V160" s="120"/>
      <c r="W160" s="120"/>
      <c r="X160" s="87"/>
      <c r="Y160" s="120"/>
      <c r="Z160" s="120"/>
      <c r="AA160" s="120"/>
      <c r="AB160" s="87"/>
      <c r="AC160" s="120"/>
      <c r="AD160" s="120"/>
      <c r="AE160" s="120"/>
      <c r="AF160" s="87"/>
      <c r="AG160" s="120"/>
      <c r="AH160" s="120"/>
      <c r="AI160" s="87"/>
      <c r="AJ160" s="120"/>
      <c r="AK160" s="120"/>
      <c r="AL160" s="87"/>
      <c r="AM160" s="120"/>
      <c r="AN160" s="120"/>
      <c r="AO160" s="120"/>
      <c r="AP160" s="120"/>
      <c r="AQ160" s="120"/>
      <c r="AR160" s="87"/>
      <c r="AS160" s="120"/>
      <c r="AT160" s="120"/>
      <c r="AU160" s="120"/>
      <c r="AV160" s="120"/>
      <c r="AW160" s="120"/>
      <c r="AX160" s="120"/>
      <c r="AY160" s="87"/>
      <c r="AZ160" s="120"/>
      <c r="BA160" s="120"/>
      <c r="BB160" s="120"/>
      <c r="BC160" s="120"/>
      <c r="BD160" s="17"/>
      <c r="BE160" s="17"/>
      <c r="BP160" s="17"/>
      <c r="BQ160" s="19"/>
      <c r="BR160" s="19"/>
      <c r="BS160" s="19"/>
      <c r="BT160" s="23"/>
      <c r="BU160" s="19"/>
      <c r="BV160" s="19"/>
      <c r="BW160" s="19"/>
      <c r="BX160" s="19"/>
      <c r="BY160" s="19"/>
      <c r="BZ160" s="19"/>
      <c r="CA160" s="27"/>
      <c r="CI160" s="17"/>
      <c r="CN160" s="17"/>
      <c r="CS160" s="17"/>
      <c r="CX160" s="17"/>
      <c r="DH160" s="17"/>
      <c r="DT160" s="17"/>
      <c r="ED160" s="17"/>
      <c r="EO160" s="17"/>
      <c r="EP160" s="45"/>
      <c r="EQ160" s="6"/>
      <c r="ER160" s="6"/>
      <c r="ES160" s="6"/>
      <c r="ET160" s="6"/>
      <c r="EU160" s="46"/>
      <c r="FV160" s="19"/>
      <c r="FW160" s="23"/>
      <c r="FX160" s="23"/>
      <c r="FZ160" s="23"/>
      <c r="GA160" s="23"/>
      <c r="GB160" s="23"/>
      <c r="GC160" s="23"/>
      <c r="GD160" s="23"/>
      <c r="GE160" s="23"/>
      <c r="GF160" s="23"/>
      <c r="GG160" s="23"/>
      <c r="GH160" s="23"/>
      <c r="GI160" s="23"/>
      <c r="GJ160" s="23"/>
      <c r="GK160" s="23"/>
      <c r="GL160" s="23"/>
      <c r="GM160" s="23"/>
      <c r="GN160" s="46"/>
    </row>
    <row r="161" spans="1:196" s="44" customFormat="1">
      <c r="A161" s="120"/>
      <c r="B161" s="120"/>
      <c r="C161" s="120"/>
      <c r="D161" s="120"/>
      <c r="E161" s="120"/>
      <c r="F161" s="120"/>
      <c r="G161" s="120"/>
      <c r="H161" s="120"/>
      <c r="I161" s="120"/>
      <c r="J161" s="120"/>
      <c r="K161" s="120"/>
      <c r="L161" s="120"/>
      <c r="M161" s="87"/>
      <c r="N161" s="120"/>
      <c r="O161" s="120"/>
      <c r="P161" s="120"/>
      <c r="Q161" s="87"/>
      <c r="R161" s="120"/>
      <c r="S161" s="120"/>
      <c r="T161" s="120"/>
      <c r="U161" s="87"/>
      <c r="V161" s="120"/>
      <c r="W161" s="120"/>
      <c r="X161" s="87"/>
      <c r="Y161" s="120"/>
      <c r="Z161" s="120"/>
      <c r="AA161" s="120"/>
      <c r="AB161" s="87"/>
      <c r="AC161" s="120"/>
      <c r="AD161" s="120"/>
      <c r="AE161" s="120"/>
      <c r="AF161" s="87"/>
      <c r="AG161" s="120"/>
      <c r="AH161" s="120"/>
      <c r="AI161" s="87"/>
      <c r="AJ161" s="120"/>
      <c r="AK161" s="120"/>
      <c r="AL161" s="87"/>
      <c r="AM161" s="120"/>
      <c r="AN161" s="120"/>
      <c r="AO161" s="120"/>
      <c r="AP161" s="120"/>
      <c r="AQ161" s="120"/>
      <c r="AR161" s="87"/>
      <c r="AS161" s="120"/>
      <c r="AT161" s="120"/>
      <c r="AU161" s="120"/>
      <c r="AV161" s="120"/>
      <c r="AW161" s="120"/>
      <c r="AX161" s="120"/>
      <c r="AY161" s="87"/>
      <c r="AZ161" s="120"/>
      <c r="BA161" s="120"/>
      <c r="BB161" s="120"/>
      <c r="BC161" s="120"/>
      <c r="BD161" s="17"/>
      <c r="BE161" s="17"/>
      <c r="BP161" s="17"/>
      <c r="BQ161" s="19"/>
      <c r="BR161" s="19"/>
      <c r="BS161" s="19"/>
      <c r="BT161" s="23"/>
      <c r="BU161" s="19"/>
      <c r="BV161" s="19"/>
      <c r="BW161" s="19"/>
      <c r="BX161" s="19"/>
      <c r="BY161" s="19"/>
      <c r="BZ161" s="19"/>
      <c r="CA161" s="27"/>
      <c r="CI161" s="17"/>
      <c r="CN161" s="17"/>
      <c r="CS161" s="17"/>
      <c r="CX161" s="17"/>
      <c r="DH161" s="17"/>
      <c r="DT161" s="17"/>
      <c r="ED161" s="17"/>
      <c r="EO161" s="17"/>
      <c r="EP161" s="45"/>
      <c r="EQ161" s="6"/>
      <c r="ER161" s="6"/>
      <c r="ES161" s="6"/>
      <c r="ET161" s="6"/>
      <c r="EU161" s="46"/>
      <c r="FV161" s="19"/>
      <c r="FW161" s="23"/>
      <c r="FX161" s="23"/>
      <c r="FZ161" s="23"/>
      <c r="GA161" s="23"/>
      <c r="GB161" s="23"/>
      <c r="GC161" s="23"/>
      <c r="GD161" s="23"/>
      <c r="GE161" s="23"/>
      <c r="GF161" s="23"/>
      <c r="GG161" s="23"/>
      <c r="GH161" s="23"/>
      <c r="GI161" s="23"/>
      <c r="GJ161" s="23"/>
      <c r="GK161" s="23"/>
      <c r="GL161" s="23"/>
      <c r="GM161" s="23"/>
      <c r="GN161" s="46"/>
    </row>
    <row r="162" spans="1:196" s="44" customFormat="1">
      <c r="A162" s="120"/>
      <c r="B162" s="120"/>
      <c r="C162" s="120"/>
      <c r="D162" s="120"/>
      <c r="E162" s="120"/>
      <c r="F162" s="120"/>
      <c r="G162" s="120"/>
      <c r="H162" s="120"/>
      <c r="I162" s="120"/>
      <c r="J162" s="120"/>
      <c r="K162" s="120"/>
      <c r="L162" s="120"/>
      <c r="M162" s="87"/>
      <c r="N162" s="120"/>
      <c r="O162" s="120"/>
      <c r="P162" s="120"/>
      <c r="Q162" s="87"/>
      <c r="R162" s="120"/>
      <c r="S162" s="120"/>
      <c r="T162" s="120"/>
      <c r="U162" s="87"/>
      <c r="V162" s="120"/>
      <c r="W162" s="120"/>
      <c r="X162" s="87"/>
      <c r="Y162" s="120"/>
      <c r="Z162" s="120"/>
      <c r="AA162" s="120"/>
      <c r="AB162" s="87"/>
      <c r="AC162" s="120"/>
      <c r="AD162" s="120"/>
      <c r="AE162" s="120"/>
      <c r="AF162" s="87"/>
      <c r="AG162" s="120"/>
      <c r="AH162" s="120"/>
      <c r="AI162" s="87"/>
      <c r="AJ162" s="120"/>
      <c r="AK162" s="120"/>
      <c r="AL162" s="87"/>
      <c r="AM162" s="120"/>
      <c r="AN162" s="120"/>
      <c r="AO162" s="120"/>
      <c r="AP162" s="120"/>
      <c r="AQ162" s="120"/>
      <c r="AR162" s="87"/>
      <c r="AS162" s="120"/>
      <c r="AT162" s="120"/>
      <c r="AU162" s="120"/>
      <c r="AV162" s="120"/>
      <c r="AW162" s="120"/>
      <c r="AX162" s="120"/>
      <c r="AY162" s="87"/>
      <c r="AZ162" s="120"/>
      <c r="BA162" s="120"/>
      <c r="BB162" s="120"/>
      <c r="BC162" s="120"/>
      <c r="BD162" s="17"/>
      <c r="BE162" s="17"/>
      <c r="BP162" s="17"/>
      <c r="BQ162" s="19"/>
      <c r="BR162" s="19"/>
      <c r="BS162" s="19"/>
      <c r="BT162" s="23"/>
      <c r="BU162" s="19"/>
      <c r="BV162" s="19"/>
      <c r="BW162" s="19"/>
      <c r="BX162" s="19"/>
      <c r="BY162" s="19"/>
      <c r="BZ162" s="19"/>
      <c r="CA162" s="27"/>
      <c r="CI162" s="17"/>
      <c r="CN162" s="17"/>
      <c r="CS162" s="17"/>
      <c r="CX162" s="17"/>
      <c r="DH162" s="17"/>
      <c r="DT162" s="17"/>
      <c r="ED162" s="17"/>
      <c r="EO162" s="17"/>
      <c r="EP162" s="45"/>
      <c r="EQ162" s="6"/>
      <c r="ER162" s="6"/>
      <c r="ES162" s="6"/>
      <c r="ET162" s="6"/>
      <c r="EU162" s="46"/>
      <c r="FV162" s="19"/>
      <c r="FW162" s="23"/>
      <c r="FX162" s="23"/>
      <c r="FZ162" s="23"/>
      <c r="GA162" s="23"/>
      <c r="GB162" s="23"/>
      <c r="GC162" s="23"/>
      <c r="GD162" s="23"/>
      <c r="GE162" s="23"/>
      <c r="GF162" s="23"/>
      <c r="GG162" s="23"/>
      <c r="GH162" s="23"/>
      <c r="GI162" s="23"/>
      <c r="GJ162" s="23"/>
      <c r="GK162" s="23"/>
      <c r="GL162" s="23"/>
      <c r="GM162" s="23"/>
      <c r="GN162" s="46"/>
    </row>
    <row r="163" spans="1:196" s="44" customFormat="1">
      <c r="A163" s="120"/>
      <c r="B163" s="120"/>
      <c r="C163" s="120"/>
      <c r="D163" s="120"/>
      <c r="E163" s="120"/>
      <c r="F163" s="120"/>
      <c r="G163" s="120"/>
      <c r="H163" s="120"/>
      <c r="I163" s="120"/>
      <c r="J163" s="120"/>
      <c r="K163" s="120"/>
      <c r="L163" s="120"/>
      <c r="M163" s="87"/>
      <c r="N163" s="120"/>
      <c r="O163" s="120"/>
      <c r="P163" s="120"/>
      <c r="Q163" s="87"/>
      <c r="R163" s="120"/>
      <c r="S163" s="120"/>
      <c r="T163" s="120"/>
      <c r="U163" s="87"/>
      <c r="V163" s="120"/>
      <c r="W163" s="120"/>
      <c r="X163" s="87"/>
      <c r="Y163" s="120"/>
      <c r="Z163" s="120"/>
      <c r="AA163" s="120"/>
      <c r="AB163" s="87"/>
      <c r="AC163" s="120"/>
      <c r="AD163" s="120"/>
      <c r="AE163" s="120"/>
      <c r="AF163" s="87"/>
      <c r="AG163" s="120"/>
      <c r="AH163" s="120"/>
      <c r="AI163" s="87"/>
      <c r="AJ163" s="120"/>
      <c r="AK163" s="120"/>
      <c r="AL163" s="87"/>
      <c r="AM163" s="120"/>
      <c r="AN163" s="120"/>
      <c r="AO163" s="120"/>
      <c r="AP163" s="120"/>
      <c r="AQ163" s="120"/>
      <c r="AR163" s="87"/>
      <c r="AS163" s="120"/>
      <c r="AT163" s="120"/>
      <c r="AU163" s="120"/>
      <c r="AV163" s="120"/>
      <c r="AW163" s="120"/>
      <c r="AX163" s="120"/>
      <c r="AY163" s="87"/>
      <c r="AZ163" s="120"/>
      <c r="BA163" s="120"/>
      <c r="BB163" s="120"/>
      <c r="BC163" s="120"/>
      <c r="BD163" s="17"/>
      <c r="BE163" s="17"/>
      <c r="BP163" s="17"/>
      <c r="BQ163" s="19"/>
      <c r="BR163" s="19"/>
      <c r="BS163" s="19"/>
      <c r="BT163" s="23"/>
      <c r="BU163" s="19"/>
      <c r="BV163" s="19"/>
      <c r="BW163" s="19"/>
      <c r="BX163" s="19"/>
      <c r="BY163" s="19"/>
      <c r="BZ163" s="19"/>
      <c r="CA163" s="27"/>
      <c r="CI163" s="17"/>
      <c r="CN163" s="17"/>
      <c r="CS163" s="17"/>
      <c r="CX163" s="17"/>
      <c r="DH163" s="17"/>
      <c r="DT163" s="17"/>
      <c r="ED163" s="17"/>
      <c r="EO163" s="17"/>
      <c r="EP163" s="45"/>
      <c r="EQ163" s="6"/>
      <c r="ER163" s="6"/>
      <c r="ES163" s="6"/>
      <c r="ET163" s="6"/>
      <c r="EU163" s="46"/>
      <c r="FV163" s="19"/>
      <c r="FW163" s="23"/>
      <c r="FX163" s="23"/>
      <c r="FZ163" s="23"/>
      <c r="GA163" s="23"/>
      <c r="GB163" s="23"/>
      <c r="GC163" s="23"/>
      <c r="GD163" s="23"/>
      <c r="GE163" s="23"/>
      <c r="GF163" s="23"/>
      <c r="GG163" s="23"/>
      <c r="GH163" s="23"/>
      <c r="GI163" s="23"/>
      <c r="GJ163" s="23"/>
      <c r="GK163" s="23"/>
      <c r="GL163" s="23"/>
      <c r="GM163" s="23"/>
      <c r="GN163" s="46"/>
    </row>
    <row r="164" spans="1:196" s="44" customFormat="1">
      <c r="A164" s="120"/>
      <c r="B164" s="120"/>
      <c r="C164" s="120"/>
      <c r="D164" s="120"/>
      <c r="E164" s="120"/>
      <c r="F164" s="120"/>
      <c r="G164" s="120"/>
      <c r="H164" s="120"/>
      <c r="I164" s="120"/>
      <c r="J164" s="120"/>
      <c r="K164" s="120"/>
      <c r="L164" s="120"/>
      <c r="M164" s="87"/>
      <c r="N164" s="120"/>
      <c r="O164" s="120"/>
      <c r="P164" s="120"/>
      <c r="Q164" s="87"/>
      <c r="R164" s="120"/>
      <c r="S164" s="120"/>
      <c r="T164" s="120"/>
      <c r="U164" s="87"/>
      <c r="V164" s="120"/>
      <c r="W164" s="120"/>
      <c r="X164" s="87"/>
      <c r="Y164" s="120"/>
      <c r="Z164" s="120"/>
      <c r="AA164" s="120"/>
      <c r="AB164" s="87"/>
      <c r="AC164" s="120"/>
      <c r="AD164" s="120"/>
      <c r="AE164" s="120"/>
      <c r="AF164" s="87"/>
      <c r="AG164" s="120"/>
      <c r="AH164" s="120"/>
      <c r="AI164" s="87"/>
      <c r="AJ164" s="120"/>
      <c r="AK164" s="120"/>
      <c r="AL164" s="87"/>
      <c r="AM164" s="120"/>
      <c r="AN164" s="120"/>
      <c r="AO164" s="120"/>
      <c r="AP164" s="120"/>
      <c r="AQ164" s="120"/>
      <c r="AR164" s="87"/>
      <c r="AS164" s="120"/>
      <c r="AT164" s="120"/>
      <c r="AU164" s="120"/>
      <c r="AV164" s="120"/>
      <c r="AW164" s="120"/>
      <c r="AX164" s="120"/>
      <c r="AY164" s="87"/>
      <c r="AZ164" s="120"/>
      <c r="BA164" s="120"/>
      <c r="BB164" s="120"/>
      <c r="BC164" s="120"/>
      <c r="BD164" s="17"/>
      <c r="BE164" s="17"/>
      <c r="BP164" s="17"/>
      <c r="BQ164" s="19"/>
      <c r="BR164" s="19"/>
      <c r="BS164" s="19"/>
      <c r="BT164" s="23"/>
      <c r="BU164" s="19"/>
      <c r="BV164" s="19"/>
      <c r="BW164" s="19"/>
      <c r="BX164" s="19"/>
      <c r="BY164" s="19"/>
      <c r="BZ164" s="19"/>
      <c r="CA164" s="27"/>
      <c r="CI164" s="17"/>
      <c r="CN164" s="17"/>
      <c r="CS164" s="17"/>
      <c r="CX164" s="17"/>
      <c r="DH164" s="17"/>
      <c r="DT164" s="17"/>
      <c r="ED164" s="17"/>
      <c r="EO164" s="17"/>
      <c r="EP164" s="45"/>
      <c r="EQ164" s="6"/>
      <c r="ER164" s="6"/>
      <c r="ES164" s="6"/>
      <c r="ET164" s="6"/>
      <c r="EU164" s="46"/>
      <c r="FV164" s="19"/>
      <c r="FW164" s="23"/>
      <c r="FX164" s="23"/>
      <c r="FZ164" s="23"/>
      <c r="GA164" s="23"/>
      <c r="GB164" s="23"/>
      <c r="GC164" s="23"/>
      <c r="GD164" s="23"/>
      <c r="GE164" s="23"/>
      <c r="GF164" s="23"/>
      <c r="GG164" s="23"/>
      <c r="GH164" s="23"/>
      <c r="GI164" s="23"/>
      <c r="GJ164" s="23"/>
      <c r="GK164" s="23"/>
      <c r="GL164" s="23"/>
      <c r="GM164" s="23"/>
      <c r="GN164" s="46"/>
    </row>
    <row r="165" spans="1:196" s="44" customFormat="1">
      <c r="A165" s="120"/>
      <c r="B165" s="120"/>
      <c r="C165" s="120"/>
      <c r="D165" s="120"/>
      <c r="E165" s="120"/>
      <c r="F165" s="120"/>
      <c r="G165" s="120"/>
      <c r="H165" s="120"/>
      <c r="I165" s="120"/>
      <c r="J165" s="120"/>
      <c r="K165" s="120"/>
      <c r="L165" s="120"/>
      <c r="M165" s="87"/>
      <c r="N165" s="120"/>
      <c r="O165" s="120"/>
      <c r="P165" s="120"/>
      <c r="Q165" s="87"/>
      <c r="R165" s="120"/>
      <c r="S165" s="120"/>
      <c r="T165" s="120"/>
      <c r="U165" s="87"/>
      <c r="V165" s="120"/>
      <c r="W165" s="120"/>
      <c r="X165" s="87"/>
      <c r="Y165" s="120"/>
      <c r="Z165" s="120"/>
      <c r="AA165" s="120"/>
      <c r="AB165" s="87"/>
      <c r="AC165" s="120"/>
      <c r="AD165" s="120"/>
      <c r="AE165" s="120"/>
      <c r="AF165" s="87"/>
      <c r="AG165" s="120"/>
      <c r="AH165" s="120"/>
      <c r="AI165" s="87"/>
      <c r="AJ165" s="120"/>
      <c r="AK165" s="120"/>
      <c r="AL165" s="87"/>
      <c r="AM165" s="120"/>
      <c r="AN165" s="120"/>
      <c r="AO165" s="120"/>
      <c r="AP165" s="120"/>
      <c r="AQ165" s="120"/>
      <c r="AR165" s="87"/>
      <c r="AS165" s="120"/>
      <c r="AT165" s="120"/>
      <c r="AU165" s="120"/>
      <c r="AV165" s="120"/>
      <c r="AW165" s="120"/>
      <c r="AX165" s="120"/>
      <c r="AY165" s="87"/>
      <c r="AZ165" s="120"/>
      <c r="BA165" s="120"/>
      <c r="BB165" s="120"/>
      <c r="BC165" s="120"/>
      <c r="BD165" s="17"/>
      <c r="BE165" s="17"/>
      <c r="BP165" s="17"/>
      <c r="BQ165" s="19"/>
      <c r="BR165" s="19"/>
      <c r="BS165" s="19"/>
      <c r="BT165" s="23"/>
      <c r="BU165" s="19"/>
      <c r="BV165" s="19"/>
      <c r="BW165" s="19"/>
      <c r="BX165" s="19"/>
      <c r="BY165" s="19"/>
      <c r="BZ165" s="19"/>
      <c r="CA165" s="27"/>
      <c r="CI165" s="17"/>
      <c r="CN165" s="17"/>
      <c r="CS165" s="17"/>
      <c r="CX165" s="17"/>
      <c r="DH165" s="17"/>
      <c r="DT165" s="17"/>
      <c r="ED165" s="17"/>
      <c r="EO165" s="17"/>
      <c r="EP165" s="45"/>
      <c r="EQ165" s="6"/>
      <c r="ER165" s="6"/>
      <c r="ES165" s="6"/>
      <c r="ET165" s="6"/>
      <c r="EU165" s="46"/>
      <c r="FV165" s="19"/>
      <c r="FW165" s="23"/>
      <c r="FX165" s="23"/>
      <c r="FZ165" s="23"/>
      <c r="GA165" s="23"/>
      <c r="GB165" s="23"/>
      <c r="GC165" s="23"/>
      <c r="GD165" s="23"/>
      <c r="GE165" s="23"/>
      <c r="GF165" s="23"/>
      <c r="GG165" s="23"/>
      <c r="GH165" s="23"/>
      <c r="GI165" s="23"/>
      <c r="GJ165" s="23"/>
      <c r="GK165" s="23"/>
      <c r="GL165" s="23"/>
      <c r="GM165" s="23"/>
      <c r="GN165" s="46"/>
    </row>
    <row r="166" spans="1:196" s="44" customFormat="1">
      <c r="A166" s="120"/>
      <c r="B166" s="120"/>
      <c r="C166" s="120"/>
      <c r="D166" s="120"/>
      <c r="E166" s="120"/>
      <c r="F166" s="120"/>
      <c r="G166" s="120"/>
      <c r="H166" s="120"/>
      <c r="I166" s="120"/>
      <c r="J166" s="120"/>
      <c r="K166" s="120"/>
      <c r="L166" s="120"/>
      <c r="M166" s="87"/>
      <c r="N166" s="120"/>
      <c r="O166" s="120"/>
      <c r="P166" s="120"/>
      <c r="Q166" s="87"/>
      <c r="R166" s="120"/>
      <c r="S166" s="120"/>
      <c r="T166" s="120"/>
      <c r="U166" s="87"/>
      <c r="V166" s="120"/>
      <c r="W166" s="120"/>
      <c r="X166" s="87"/>
      <c r="Y166" s="120"/>
      <c r="Z166" s="120"/>
      <c r="AA166" s="120"/>
      <c r="AB166" s="87"/>
      <c r="AC166" s="120"/>
      <c r="AD166" s="120"/>
      <c r="AE166" s="120"/>
      <c r="AF166" s="87"/>
      <c r="AG166" s="120"/>
      <c r="AH166" s="120"/>
      <c r="AI166" s="87"/>
      <c r="AJ166" s="120"/>
      <c r="AK166" s="120"/>
      <c r="AL166" s="87"/>
      <c r="AM166" s="120"/>
      <c r="AN166" s="120"/>
      <c r="AO166" s="120"/>
      <c r="AP166" s="120"/>
      <c r="AQ166" s="120"/>
      <c r="AR166" s="87"/>
      <c r="AS166" s="120"/>
      <c r="AT166" s="120"/>
      <c r="AU166" s="120"/>
      <c r="AV166" s="120"/>
      <c r="AW166" s="120"/>
      <c r="AX166" s="120"/>
      <c r="AY166" s="87"/>
      <c r="AZ166" s="120"/>
      <c r="BA166" s="120"/>
      <c r="BB166" s="120"/>
      <c r="BC166" s="120"/>
      <c r="BD166" s="17"/>
      <c r="BE166" s="17"/>
      <c r="BP166" s="17"/>
      <c r="BQ166" s="19"/>
      <c r="BR166" s="19"/>
      <c r="BS166" s="19"/>
      <c r="BT166" s="23"/>
      <c r="BU166" s="19"/>
      <c r="BV166" s="19"/>
      <c r="BW166" s="19"/>
      <c r="BX166" s="19"/>
      <c r="BY166" s="19"/>
      <c r="BZ166" s="19"/>
      <c r="CA166" s="27"/>
      <c r="CI166" s="17"/>
      <c r="CN166" s="17"/>
      <c r="CS166" s="17"/>
      <c r="CX166" s="17"/>
      <c r="DH166" s="17"/>
      <c r="DT166" s="17"/>
      <c r="ED166" s="17"/>
      <c r="EO166" s="17"/>
      <c r="EP166" s="45"/>
      <c r="EQ166" s="6"/>
      <c r="ER166" s="6"/>
      <c r="ES166" s="6"/>
      <c r="ET166" s="6"/>
      <c r="EU166" s="46"/>
      <c r="FV166" s="19"/>
      <c r="FW166" s="23"/>
      <c r="FX166" s="23"/>
      <c r="FZ166" s="23"/>
      <c r="GA166" s="23"/>
      <c r="GB166" s="23"/>
      <c r="GC166" s="23"/>
      <c r="GD166" s="23"/>
      <c r="GE166" s="23"/>
      <c r="GF166" s="23"/>
      <c r="GG166" s="23"/>
      <c r="GH166" s="23"/>
      <c r="GI166" s="23"/>
      <c r="GJ166" s="23"/>
      <c r="GK166" s="23"/>
      <c r="GL166" s="23"/>
      <c r="GM166" s="23"/>
      <c r="GN166" s="46"/>
    </row>
    <row r="167" spans="1:196" s="44" customFormat="1">
      <c r="A167" s="120"/>
      <c r="B167" s="120"/>
      <c r="C167" s="120"/>
      <c r="D167" s="120"/>
      <c r="E167" s="120"/>
      <c r="F167" s="120"/>
      <c r="G167" s="120"/>
      <c r="H167" s="120"/>
      <c r="I167" s="120"/>
      <c r="J167" s="120"/>
      <c r="K167" s="120"/>
      <c r="L167" s="120"/>
      <c r="M167" s="87"/>
      <c r="N167" s="120"/>
      <c r="O167" s="120"/>
      <c r="P167" s="120"/>
      <c r="Q167" s="87"/>
      <c r="R167" s="120"/>
      <c r="S167" s="120"/>
      <c r="T167" s="120"/>
      <c r="U167" s="87"/>
      <c r="V167" s="120"/>
      <c r="W167" s="120"/>
      <c r="X167" s="87"/>
      <c r="Y167" s="120"/>
      <c r="Z167" s="120"/>
      <c r="AA167" s="120"/>
      <c r="AB167" s="87"/>
      <c r="AC167" s="120"/>
      <c r="AD167" s="120"/>
      <c r="AE167" s="120"/>
      <c r="AF167" s="87"/>
      <c r="AG167" s="120"/>
      <c r="AH167" s="120"/>
      <c r="AI167" s="87"/>
      <c r="AJ167" s="120"/>
      <c r="AK167" s="120"/>
      <c r="AL167" s="87"/>
      <c r="AM167" s="120"/>
      <c r="AN167" s="120"/>
      <c r="AO167" s="120"/>
      <c r="AP167" s="120"/>
      <c r="AQ167" s="120"/>
      <c r="AR167" s="87"/>
      <c r="AS167" s="120"/>
      <c r="AT167" s="120"/>
      <c r="AU167" s="120"/>
      <c r="AV167" s="120"/>
      <c r="AW167" s="120"/>
      <c r="AX167" s="120"/>
      <c r="AY167" s="87"/>
      <c r="AZ167" s="120"/>
      <c r="BA167" s="120"/>
      <c r="BB167" s="120"/>
      <c r="BC167" s="120"/>
      <c r="BD167" s="17"/>
      <c r="BE167" s="17"/>
      <c r="BP167" s="17"/>
      <c r="BQ167" s="19"/>
      <c r="BR167" s="19"/>
      <c r="BS167" s="19"/>
      <c r="BT167" s="23"/>
      <c r="BU167" s="19"/>
      <c r="BV167" s="19"/>
      <c r="BW167" s="19"/>
      <c r="BX167" s="19"/>
      <c r="BY167" s="19"/>
      <c r="BZ167" s="19"/>
      <c r="CA167" s="27"/>
      <c r="CI167" s="17"/>
      <c r="CN167" s="17"/>
      <c r="CS167" s="17"/>
      <c r="CX167" s="17"/>
      <c r="DH167" s="17"/>
      <c r="DT167" s="17"/>
      <c r="ED167" s="17"/>
      <c r="EO167" s="17"/>
      <c r="EP167" s="45"/>
      <c r="EQ167" s="6"/>
      <c r="ER167" s="6"/>
      <c r="ES167" s="6"/>
      <c r="ET167" s="6"/>
      <c r="EU167" s="46"/>
      <c r="FV167" s="19"/>
      <c r="FW167" s="23"/>
      <c r="FX167" s="23"/>
      <c r="FZ167" s="23"/>
      <c r="GA167" s="23"/>
      <c r="GB167" s="23"/>
      <c r="GC167" s="23"/>
      <c r="GD167" s="23"/>
      <c r="GE167" s="23"/>
      <c r="GF167" s="23"/>
      <c r="GG167" s="23"/>
      <c r="GH167" s="23"/>
      <c r="GI167" s="23"/>
      <c r="GJ167" s="23"/>
      <c r="GK167" s="23"/>
      <c r="GL167" s="23"/>
      <c r="GM167" s="23"/>
      <c r="GN167" s="46"/>
    </row>
    <row r="168" spans="1:196" s="44" customFormat="1">
      <c r="A168" s="120"/>
      <c r="B168" s="120"/>
      <c r="C168" s="120"/>
      <c r="D168" s="120"/>
      <c r="E168" s="120"/>
      <c r="F168" s="120"/>
      <c r="G168" s="120"/>
      <c r="H168" s="120"/>
      <c r="I168" s="120"/>
      <c r="J168" s="120"/>
      <c r="K168" s="120"/>
      <c r="L168" s="120"/>
      <c r="M168" s="87"/>
      <c r="N168" s="120"/>
      <c r="O168" s="120"/>
      <c r="P168" s="120"/>
      <c r="Q168" s="87"/>
      <c r="R168" s="120"/>
      <c r="S168" s="120"/>
      <c r="T168" s="120"/>
      <c r="U168" s="87"/>
      <c r="V168" s="120"/>
      <c r="W168" s="120"/>
      <c r="X168" s="87"/>
      <c r="Y168" s="120"/>
      <c r="Z168" s="120"/>
      <c r="AA168" s="120"/>
      <c r="AB168" s="87"/>
      <c r="AC168" s="120"/>
      <c r="AD168" s="120"/>
      <c r="AE168" s="120"/>
      <c r="AF168" s="87"/>
      <c r="AG168" s="120"/>
      <c r="AH168" s="120"/>
      <c r="AI168" s="87"/>
      <c r="AJ168" s="120"/>
      <c r="AK168" s="120"/>
      <c r="AL168" s="87"/>
      <c r="AM168" s="120"/>
      <c r="AN168" s="120"/>
      <c r="AO168" s="120"/>
      <c r="AP168" s="120"/>
      <c r="AQ168" s="120"/>
      <c r="AR168" s="87"/>
      <c r="AS168" s="120"/>
      <c r="AT168" s="120"/>
      <c r="AU168" s="120"/>
      <c r="AV168" s="120"/>
      <c r="AW168" s="120"/>
      <c r="AX168" s="120"/>
      <c r="AY168" s="87"/>
      <c r="AZ168" s="120"/>
      <c r="BA168" s="120"/>
      <c r="BB168" s="120"/>
      <c r="BC168" s="120"/>
      <c r="BD168" s="17"/>
      <c r="BE168" s="17"/>
      <c r="BP168" s="17"/>
      <c r="BQ168" s="19"/>
      <c r="BR168" s="19"/>
      <c r="BS168" s="19"/>
      <c r="BT168" s="23"/>
      <c r="BU168" s="19"/>
      <c r="BV168" s="19"/>
      <c r="BW168" s="19"/>
      <c r="BX168" s="19"/>
      <c r="BY168" s="19"/>
      <c r="BZ168" s="19"/>
      <c r="CA168" s="27"/>
      <c r="CI168" s="17"/>
      <c r="CN168" s="17"/>
      <c r="CS168" s="17"/>
      <c r="CX168" s="17"/>
      <c r="DH168" s="17"/>
      <c r="DT168" s="17"/>
      <c r="ED168" s="17"/>
      <c r="EO168" s="17"/>
      <c r="EP168" s="45"/>
      <c r="EQ168" s="6"/>
      <c r="ER168" s="6"/>
      <c r="ES168" s="6"/>
      <c r="ET168" s="6"/>
      <c r="EU168" s="46"/>
      <c r="FV168" s="19"/>
      <c r="FW168" s="23"/>
      <c r="FX168" s="23"/>
      <c r="FZ168" s="23"/>
      <c r="GA168" s="23"/>
      <c r="GB168" s="23"/>
      <c r="GC168" s="23"/>
      <c r="GD168" s="23"/>
      <c r="GE168" s="23"/>
      <c r="GF168" s="23"/>
      <c r="GG168" s="23"/>
      <c r="GH168" s="23"/>
      <c r="GI168" s="23"/>
      <c r="GJ168" s="23"/>
      <c r="GK168" s="23"/>
      <c r="GL168" s="23"/>
      <c r="GM168" s="23"/>
      <c r="GN168" s="46"/>
    </row>
    <row r="169" spans="1:196" s="44" customFormat="1">
      <c r="A169" s="120"/>
      <c r="B169" s="120"/>
      <c r="C169" s="120"/>
      <c r="D169" s="120"/>
      <c r="E169" s="120"/>
      <c r="F169" s="120"/>
      <c r="G169" s="120"/>
      <c r="H169" s="120"/>
      <c r="I169" s="120"/>
      <c r="J169" s="120"/>
      <c r="K169" s="120"/>
      <c r="L169" s="120"/>
      <c r="M169" s="87"/>
      <c r="N169" s="120"/>
      <c r="O169" s="120"/>
      <c r="P169" s="120"/>
      <c r="Q169" s="87"/>
      <c r="R169" s="120"/>
      <c r="S169" s="120"/>
      <c r="T169" s="120"/>
      <c r="U169" s="87"/>
      <c r="V169" s="120"/>
      <c r="W169" s="120"/>
      <c r="X169" s="87"/>
      <c r="Y169" s="120"/>
      <c r="Z169" s="120"/>
      <c r="AA169" s="120"/>
      <c r="AB169" s="87"/>
      <c r="AC169" s="120"/>
      <c r="AD169" s="120"/>
      <c r="AE169" s="120"/>
      <c r="AF169" s="87"/>
      <c r="AG169" s="120"/>
      <c r="AH169" s="120"/>
      <c r="AI169" s="87"/>
      <c r="AJ169" s="120"/>
      <c r="AK169" s="120"/>
      <c r="AL169" s="87"/>
      <c r="AM169" s="120"/>
      <c r="AN169" s="120"/>
      <c r="AO169" s="120"/>
      <c r="AP169" s="120"/>
      <c r="AQ169" s="120"/>
      <c r="AR169" s="87"/>
      <c r="AS169" s="120"/>
      <c r="AT169" s="120"/>
      <c r="AU169" s="120"/>
      <c r="AV169" s="120"/>
      <c r="AW169" s="120"/>
      <c r="AX169" s="120"/>
      <c r="AY169" s="87"/>
      <c r="AZ169" s="120"/>
      <c r="BA169" s="120"/>
      <c r="BB169" s="120"/>
      <c r="BC169" s="120"/>
      <c r="BD169" s="17"/>
      <c r="BE169" s="17"/>
      <c r="BP169" s="17"/>
      <c r="BQ169" s="19"/>
      <c r="BR169" s="19"/>
      <c r="BS169" s="19"/>
      <c r="BT169" s="23"/>
      <c r="BU169" s="19"/>
      <c r="BV169" s="19"/>
      <c r="BW169" s="19"/>
      <c r="BX169" s="19"/>
      <c r="BY169" s="19"/>
      <c r="BZ169" s="19"/>
      <c r="CA169" s="27"/>
      <c r="CI169" s="17"/>
      <c r="CN169" s="17"/>
      <c r="CS169" s="17"/>
      <c r="CX169" s="17"/>
      <c r="DH169" s="17"/>
      <c r="DT169" s="17"/>
      <c r="ED169" s="17"/>
      <c r="EO169" s="17"/>
      <c r="EP169" s="45"/>
      <c r="EQ169" s="6"/>
      <c r="ER169" s="6"/>
      <c r="ES169" s="6"/>
      <c r="ET169" s="6"/>
      <c r="EU169" s="46"/>
      <c r="FV169" s="19"/>
      <c r="FW169" s="23"/>
      <c r="FX169" s="23"/>
      <c r="FZ169" s="23"/>
      <c r="GA169" s="23"/>
      <c r="GB169" s="23"/>
      <c r="GC169" s="23"/>
      <c r="GD169" s="23"/>
      <c r="GE169" s="23"/>
      <c r="GF169" s="23"/>
      <c r="GG169" s="23"/>
      <c r="GH169" s="23"/>
      <c r="GI169" s="23"/>
      <c r="GJ169" s="23"/>
      <c r="GK169" s="23"/>
      <c r="GL169" s="23"/>
      <c r="GM169" s="23"/>
      <c r="GN169" s="46"/>
    </row>
    <row r="170" spans="1:196" s="44" customFormat="1">
      <c r="A170" s="120"/>
      <c r="B170" s="120"/>
      <c r="C170" s="120"/>
      <c r="D170" s="120"/>
      <c r="E170" s="120"/>
      <c r="F170" s="120"/>
      <c r="G170" s="120"/>
      <c r="H170" s="120"/>
      <c r="I170" s="120"/>
      <c r="J170" s="120"/>
      <c r="K170" s="120"/>
      <c r="L170" s="120"/>
      <c r="M170" s="87"/>
      <c r="N170" s="120"/>
      <c r="O170" s="120"/>
      <c r="P170" s="120"/>
      <c r="Q170" s="87"/>
      <c r="R170" s="120"/>
      <c r="S170" s="120"/>
      <c r="T170" s="120"/>
      <c r="U170" s="87"/>
      <c r="V170" s="120"/>
      <c r="W170" s="120"/>
      <c r="X170" s="87"/>
      <c r="Y170" s="120"/>
      <c r="Z170" s="120"/>
      <c r="AA170" s="120"/>
      <c r="AB170" s="87"/>
      <c r="AC170" s="120"/>
      <c r="AD170" s="120"/>
      <c r="AE170" s="120"/>
      <c r="AF170" s="87"/>
      <c r="AG170" s="120"/>
      <c r="AH170" s="120"/>
      <c r="AI170" s="87"/>
      <c r="AJ170" s="120"/>
      <c r="AK170" s="120"/>
      <c r="AL170" s="87"/>
      <c r="AM170" s="120"/>
      <c r="AN170" s="120"/>
      <c r="AO170" s="120"/>
      <c r="AP170" s="120"/>
      <c r="AQ170" s="120"/>
      <c r="AR170" s="87"/>
      <c r="AS170" s="120"/>
      <c r="AT170" s="120"/>
      <c r="AU170" s="120"/>
      <c r="AV170" s="120"/>
      <c r="AW170" s="120"/>
      <c r="AX170" s="120"/>
      <c r="AY170" s="87"/>
      <c r="AZ170" s="120"/>
      <c r="BA170" s="120"/>
      <c r="BB170" s="120"/>
      <c r="BC170" s="120"/>
      <c r="BD170" s="17"/>
      <c r="BE170" s="17"/>
      <c r="BP170" s="17"/>
      <c r="BQ170" s="19"/>
      <c r="BR170" s="19"/>
      <c r="BS170" s="19"/>
      <c r="BT170" s="23"/>
      <c r="BU170" s="19"/>
      <c r="BV170" s="19"/>
      <c r="BW170" s="19"/>
      <c r="BX170" s="19"/>
      <c r="BY170" s="19"/>
      <c r="BZ170" s="19"/>
      <c r="CA170" s="27"/>
      <c r="CI170" s="17"/>
      <c r="CN170" s="17"/>
      <c r="CS170" s="17"/>
      <c r="CX170" s="17"/>
      <c r="DH170" s="17"/>
      <c r="DT170" s="17"/>
      <c r="ED170" s="17"/>
      <c r="EO170" s="17"/>
      <c r="EP170" s="45"/>
      <c r="EQ170" s="6"/>
      <c r="ER170" s="6"/>
      <c r="ES170" s="6"/>
      <c r="ET170" s="6"/>
      <c r="EU170" s="46"/>
      <c r="FV170" s="19"/>
      <c r="FW170" s="23"/>
      <c r="FX170" s="23"/>
      <c r="FZ170" s="23"/>
      <c r="GA170" s="23"/>
      <c r="GB170" s="23"/>
      <c r="GC170" s="23"/>
      <c r="GD170" s="23"/>
      <c r="GE170" s="23"/>
      <c r="GF170" s="23"/>
      <c r="GG170" s="23"/>
      <c r="GH170" s="23"/>
      <c r="GI170" s="23"/>
      <c r="GJ170" s="23"/>
      <c r="GK170" s="23"/>
      <c r="GL170" s="23"/>
      <c r="GM170" s="23"/>
      <c r="GN170" s="46"/>
    </row>
    <row r="171" spans="1:196" s="44" customFormat="1">
      <c r="A171" s="120"/>
      <c r="B171" s="120"/>
      <c r="C171" s="120"/>
      <c r="D171" s="120"/>
      <c r="E171" s="120"/>
      <c r="F171" s="120"/>
      <c r="G171" s="120"/>
      <c r="H171" s="120"/>
      <c r="I171" s="120"/>
      <c r="J171" s="120"/>
      <c r="K171" s="120"/>
      <c r="L171" s="120"/>
      <c r="M171" s="87"/>
      <c r="N171" s="120"/>
      <c r="O171" s="120"/>
      <c r="P171" s="120"/>
      <c r="Q171" s="87"/>
      <c r="R171" s="120"/>
      <c r="S171" s="120"/>
      <c r="T171" s="120"/>
      <c r="U171" s="87"/>
      <c r="V171" s="120"/>
      <c r="W171" s="120"/>
      <c r="X171" s="87"/>
      <c r="Y171" s="120"/>
      <c r="Z171" s="120"/>
      <c r="AA171" s="120"/>
      <c r="AB171" s="87"/>
      <c r="AC171" s="120"/>
      <c r="AD171" s="120"/>
      <c r="AE171" s="120"/>
      <c r="AF171" s="87"/>
      <c r="AG171" s="120"/>
      <c r="AH171" s="120"/>
      <c r="AI171" s="87"/>
      <c r="AJ171" s="120"/>
      <c r="AK171" s="120"/>
      <c r="AL171" s="87"/>
      <c r="AM171" s="120"/>
      <c r="AN171" s="120"/>
      <c r="AO171" s="120"/>
      <c r="AP171" s="120"/>
      <c r="AQ171" s="120"/>
      <c r="AR171" s="87"/>
      <c r="AS171" s="120"/>
      <c r="AT171" s="120"/>
      <c r="AU171" s="120"/>
      <c r="AV171" s="120"/>
      <c r="AW171" s="120"/>
      <c r="AX171" s="120"/>
      <c r="AY171" s="87"/>
      <c r="AZ171" s="120"/>
      <c r="BA171" s="120"/>
      <c r="BB171" s="120"/>
      <c r="BC171" s="120"/>
      <c r="BD171" s="17"/>
      <c r="BE171" s="17"/>
      <c r="BP171" s="17"/>
      <c r="BQ171" s="19"/>
      <c r="BR171" s="19"/>
      <c r="BS171" s="19"/>
      <c r="BT171" s="23"/>
      <c r="BU171" s="19"/>
      <c r="BV171" s="19"/>
      <c r="BW171" s="19"/>
      <c r="BX171" s="19"/>
      <c r="BY171" s="19"/>
      <c r="BZ171" s="19"/>
      <c r="CA171" s="27"/>
      <c r="CI171" s="17"/>
      <c r="CN171" s="17"/>
      <c r="CS171" s="17"/>
      <c r="CX171" s="17"/>
      <c r="DH171" s="17"/>
      <c r="DT171" s="17"/>
      <c r="ED171" s="17"/>
      <c r="EO171" s="17"/>
      <c r="EP171" s="45"/>
      <c r="EQ171" s="6"/>
      <c r="ER171" s="6"/>
      <c r="ES171" s="6"/>
      <c r="ET171" s="6"/>
      <c r="EU171" s="46"/>
      <c r="FV171" s="19"/>
      <c r="FW171" s="23"/>
      <c r="FX171" s="23"/>
      <c r="FZ171" s="23"/>
      <c r="GA171" s="23"/>
      <c r="GB171" s="23"/>
      <c r="GC171" s="23"/>
      <c r="GD171" s="23"/>
      <c r="GE171" s="23"/>
      <c r="GF171" s="23"/>
      <c r="GG171" s="23"/>
      <c r="GH171" s="23"/>
      <c r="GI171" s="23"/>
      <c r="GJ171" s="23"/>
      <c r="GK171" s="23"/>
      <c r="GL171" s="23"/>
      <c r="GM171" s="23"/>
      <c r="GN171" s="46"/>
    </row>
    <row r="172" spans="1:196" s="44" customFormat="1">
      <c r="A172" s="120"/>
      <c r="B172" s="120"/>
      <c r="C172" s="120"/>
      <c r="D172" s="120"/>
      <c r="E172" s="120"/>
      <c r="F172" s="120"/>
      <c r="G172" s="120"/>
      <c r="H172" s="120"/>
      <c r="I172" s="120"/>
      <c r="J172" s="120"/>
      <c r="K172" s="120"/>
      <c r="L172" s="120"/>
      <c r="M172" s="87"/>
      <c r="N172" s="120"/>
      <c r="O172" s="120"/>
      <c r="P172" s="120"/>
      <c r="Q172" s="87"/>
      <c r="R172" s="120"/>
      <c r="S172" s="120"/>
      <c r="T172" s="120"/>
      <c r="U172" s="87"/>
      <c r="V172" s="120"/>
      <c r="W172" s="120"/>
      <c r="X172" s="87"/>
      <c r="Y172" s="120"/>
      <c r="Z172" s="120"/>
      <c r="AA172" s="120"/>
      <c r="AB172" s="87"/>
      <c r="AC172" s="120"/>
      <c r="AD172" s="120"/>
      <c r="AE172" s="120"/>
      <c r="AF172" s="87"/>
      <c r="AG172" s="120"/>
      <c r="AH172" s="120"/>
      <c r="AI172" s="87"/>
      <c r="AJ172" s="120"/>
      <c r="AK172" s="120"/>
      <c r="AL172" s="87"/>
      <c r="AM172" s="120"/>
      <c r="AN172" s="120"/>
      <c r="AO172" s="120"/>
      <c r="AP172" s="120"/>
      <c r="AQ172" s="120"/>
      <c r="AR172" s="87"/>
      <c r="AS172" s="120"/>
      <c r="AT172" s="120"/>
      <c r="AU172" s="120"/>
      <c r="AV172" s="120"/>
      <c r="AW172" s="120"/>
      <c r="AX172" s="120"/>
      <c r="AY172" s="87"/>
      <c r="AZ172" s="120"/>
      <c r="BA172" s="120"/>
      <c r="BB172" s="120"/>
      <c r="BC172" s="120"/>
      <c r="BD172" s="17"/>
      <c r="BE172" s="17"/>
      <c r="BP172" s="17"/>
      <c r="BQ172" s="19"/>
      <c r="BR172" s="19"/>
      <c r="BS172" s="19"/>
      <c r="BT172" s="23"/>
      <c r="BU172" s="19"/>
      <c r="BV172" s="19"/>
      <c r="BW172" s="19"/>
      <c r="BX172" s="19"/>
      <c r="BY172" s="19"/>
      <c r="BZ172" s="19"/>
      <c r="CA172" s="27"/>
      <c r="CI172" s="17"/>
      <c r="CN172" s="17"/>
      <c r="CS172" s="17"/>
      <c r="CX172" s="17"/>
      <c r="DH172" s="17"/>
      <c r="DT172" s="17"/>
      <c r="ED172" s="17"/>
      <c r="EO172" s="17"/>
      <c r="EP172" s="45"/>
      <c r="EQ172" s="6"/>
      <c r="ER172" s="6"/>
      <c r="ES172" s="6"/>
      <c r="ET172" s="6"/>
      <c r="EU172" s="46"/>
      <c r="FV172" s="19"/>
      <c r="FW172" s="23"/>
      <c r="FX172" s="23"/>
      <c r="FZ172" s="23"/>
      <c r="GA172" s="23"/>
      <c r="GB172" s="23"/>
      <c r="GC172" s="23"/>
      <c r="GD172" s="23"/>
      <c r="GE172" s="23"/>
      <c r="GF172" s="23"/>
      <c r="GG172" s="23"/>
      <c r="GH172" s="23"/>
      <c r="GI172" s="23"/>
      <c r="GJ172" s="23"/>
      <c r="GK172" s="23"/>
      <c r="GL172" s="23"/>
      <c r="GM172" s="23"/>
      <c r="GN172" s="46"/>
    </row>
    <row r="173" spans="1:196" s="44" customFormat="1">
      <c r="A173" s="120"/>
      <c r="B173" s="120"/>
      <c r="C173" s="120"/>
      <c r="D173" s="120"/>
      <c r="E173" s="120"/>
      <c r="F173" s="120"/>
      <c r="G173" s="120"/>
      <c r="H173" s="120"/>
      <c r="I173" s="120"/>
      <c r="J173" s="120"/>
      <c r="K173" s="120"/>
      <c r="L173" s="120"/>
      <c r="M173" s="87"/>
      <c r="N173" s="120"/>
      <c r="O173" s="120"/>
      <c r="P173" s="120"/>
      <c r="Q173" s="87"/>
      <c r="R173" s="120"/>
      <c r="S173" s="120"/>
      <c r="T173" s="120"/>
      <c r="U173" s="87"/>
      <c r="V173" s="120"/>
      <c r="W173" s="120"/>
      <c r="X173" s="87"/>
      <c r="Y173" s="120"/>
      <c r="Z173" s="120"/>
      <c r="AA173" s="120"/>
      <c r="AB173" s="87"/>
      <c r="AC173" s="120"/>
      <c r="AD173" s="120"/>
      <c r="AE173" s="120"/>
      <c r="AF173" s="87"/>
      <c r="AG173" s="120"/>
      <c r="AH173" s="120"/>
      <c r="AI173" s="87"/>
      <c r="AJ173" s="120"/>
      <c r="AK173" s="120"/>
      <c r="AL173" s="87"/>
      <c r="AM173" s="120"/>
      <c r="AN173" s="120"/>
      <c r="AO173" s="120"/>
      <c r="AP173" s="120"/>
      <c r="AQ173" s="120"/>
      <c r="AR173" s="87"/>
      <c r="AS173" s="120"/>
      <c r="AT173" s="120"/>
      <c r="AU173" s="120"/>
      <c r="AV173" s="120"/>
      <c r="AW173" s="120"/>
      <c r="AX173" s="120"/>
      <c r="AY173" s="87"/>
      <c r="AZ173" s="120"/>
      <c r="BA173" s="120"/>
      <c r="BB173" s="120"/>
      <c r="BC173" s="120"/>
      <c r="BD173" s="17"/>
      <c r="BE173" s="17"/>
      <c r="BP173" s="17"/>
      <c r="BQ173" s="19"/>
      <c r="BR173" s="19"/>
      <c r="BS173" s="19"/>
      <c r="BT173" s="23"/>
      <c r="BU173" s="19"/>
      <c r="BV173" s="19"/>
      <c r="BW173" s="19"/>
      <c r="BX173" s="19"/>
      <c r="BY173" s="19"/>
      <c r="BZ173" s="19"/>
      <c r="CA173" s="27"/>
      <c r="CI173" s="17"/>
      <c r="CN173" s="17"/>
      <c r="CS173" s="17"/>
      <c r="CX173" s="17"/>
      <c r="DH173" s="17"/>
      <c r="DT173" s="17"/>
      <c r="ED173" s="17"/>
      <c r="EO173" s="17"/>
      <c r="EP173" s="45"/>
      <c r="EQ173" s="6"/>
      <c r="ER173" s="6"/>
      <c r="ES173" s="6"/>
      <c r="ET173" s="6"/>
      <c r="EU173" s="46"/>
      <c r="FV173" s="19"/>
      <c r="FW173" s="23"/>
      <c r="FX173" s="23"/>
      <c r="FZ173" s="23"/>
      <c r="GA173" s="23"/>
      <c r="GB173" s="23"/>
      <c r="GC173" s="23"/>
      <c r="GD173" s="23"/>
      <c r="GE173" s="23"/>
      <c r="GF173" s="23"/>
      <c r="GG173" s="23"/>
      <c r="GH173" s="23"/>
      <c r="GI173" s="23"/>
      <c r="GJ173" s="23"/>
      <c r="GK173" s="23"/>
      <c r="GL173" s="23"/>
      <c r="GM173" s="23"/>
      <c r="GN173" s="46"/>
    </row>
    <row r="174" spans="1:196" s="44" customFormat="1">
      <c r="A174" s="120"/>
      <c r="B174" s="120"/>
      <c r="C174" s="120"/>
      <c r="D174" s="120"/>
      <c r="E174" s="120"/>
      <c r="F174" s="120"/>
      <c r="G174" s="120"/>
      <c r="H174" s="120"/>
      <c r="I174" s="120"/>
      <c r="J174" s="120"/>
      <c r="K174" s="120"/>
      <c r="L174" s="120"/>
      <c r="M174" s="87"/>
      <c r="N174" s="120"/>
      <c r="O174" s="120"/>
      <c r="P174" s="120"/>
      <c r="Q174" s="87"/>
      <c r="R174" s="120"/>
      <c r="S174" s="120"/>
      <c r="T174" s="120"/>
      <c r="U174" s="87"/>
      <c r="V174" s="120"/>
      <c r="W174" s="120"/>
      <c r="X174" s="87"/>
      <c r="Y174" s="120"/>
      <c r="Z174" s="120"/>
      <c r="AA174" s="120"/>
      <c r="AB174" s="87"/>
      <c r="AC174" s="120"/>
      <c r="AD174" s="120"/>
      <c r="AE174" s="120"/>
      <c r="AF174" s="87"/>
      <c r="AG174" s="120"/>
      <c r="AH174" s="120"/>
      <c r="AI174" s="87"/>
      <c r="AJ174" s="120"/>
      <c r="AK174" s="120"/>
      <c r="AL174" s="87"/>
      <c r="AM174" s="120"/>
      <c r="AN174" s="120"/>
      <c r="AO174" s="120"/>
      <c r="AP174" s="120"/>
      <c r="AQ174" s="120"/>
      <c r="AR174" s="87"/>
      <c r="AS174" s="120"/>
      <c r="AT174" s="120"/>
      <c r="AU174" s="120"/>
      <c r="AV174" s="120"/>
      <c r="AW174" s="120"/>
      <c r="AX174" s="120"/>
      <c r="AY174" s="87"/>
      <c r="AZ174" s="120"/>
      <c r="BA174" s="120"/>
      <c r="BB174" s="120"/>
      <c r="BC174" s="120"/>
      <c r="BD174" s="17"/>
      <c r="BE174" s="17"/>
      <c r="BP174" s="17"/>
      <c r="BQ174" s="19"/>
      <c r="BR174" s="19"/>
      <c r="BS174" s="19"/>
      <c r="BT174" s="23"/>
      <c r="BU174" s="19"/>
      <c r="BV174" s="19"/>
      <c r="BW174" s="19"/>
      <c r="BX174" s="19"/>
      <c r="BY174" s="19"/>
      <c r="BZ174" s="19"/>
      <c r="CA174" s="27"/>
      <c r="CI174" s="17"/>
      <c r="CN174" s="17"/>
      <c r="CS174" s="17"/>
      <c r="CX174" s="17"/>
      <c r="DH174" s="17"/>
      <c r="DT174" s="17"/>
      <c r="ED174" s="17"/>
      <c r="EO174" s="17"/>
      <c r="EP174" s="45"/>
      <c r="EQ174" s="6"/>
      <c r="ER174" s="6"/>
      <c r="ES174" s="6"/>
      <c r="ET174" s="6"/>
      <c r="EU174" s="46"/>
      <c r="FV174" s="19"/>
      <c r="FW174" s="23"/>
      <c r="FX174" s="23"/>
      <c r="FZ174" s="23"/>
      <c r="GA174" s="23"/>
      <c r="GB174" s="23"/>
      <c r="GC174" s="23"/>
      <c r="GD174" s="23"/>
      <c r="GE174" s="23"/>
      <c r="GF174" s="23"/>
      <c r="GG174" s="23"/>
      <c r="GH174" s="23"/>
      <c r="GI174" s="23"/>
      <c r="GJ174" s="23"/>
      <c r="GK174" s="23"/>
      <c r="GL174" s="23"/>
      <c r="GM174" s="23"/>
      <c r="GN174" s="46"/>
    </row>
    <row r="175" spans="1:196" s="44" customFormat="1">
      <c r="A175" s="120"/>
      <c r="B175" s="120"/>
      <c r="C175" s="120"/>
      <c r="D175" s="120"/>
      <c r="E175" s="120"/>
      <c r="F175" s="120"/>
      <c r="G175" s="120"/>
      <c r="H175" s="120"/>
      <c r="I175" s="120"/>
      <c r="J175" s="120"/>
      <c r="K175" s="120"/>
      <c r="L175" s="120"/>
      <c r="M175" s="87"/>
      <c r="N175" s="120"/>
      <c r="O175" s="120"/>
      <c r="P175" s="120"/>
      <c r="Q175" s="87"/>
      <c r="R175" s="120"/>
      <c r="S175" s="120"/>
      <c r="T175" s="120"/>
      <c r="U175" s="87"/>
      <c r="V175" s="120"/>
      <c r="W175" s="120"/>
      <c r="X175" s="87"/>
      <c r="Y175" s="120"/>
      <c r="Z175" s="120"/>
      <c r="AA175" s="120"/>
      <c r="AB175" s="87"/>
      <c r="AC175" s="120"/>
      <c r="AD175" s="120"/>
      <c r="AE175" s="120"/>
      <c r="AF175" s="87"/>
      <c r="AG175" s="120"/>
      <c r="AH175" s="120"/>
      <c r="AI175" s="87"/>
      <c r="AJ175" s="120"/>
      <c r="AK175" s="120"/>
      <c r="AL175" s="87"/>
      <c r="AM175" s="120"/>
      <c r="AN175" s="120"/>
      <c r="AO175" s="120"/>
      <c r="AP175" s="120"/>
      <c r="AQ175" s="120"/>
      <c r="AR175" s="87"/>
      <c r="AS175" s="120"/>
      <c r="AT175" s="120"/>
      <c r="AU175" s="120"/>
      <c r="AV175" s="120"/>
      <c r="AW175" s="120"/>
      <c r="AX175" s="120"/>
      <c r="AY175" s="87"/>
      <c r="AZ175" s="120"/>
      <c r="BA175" s="120"/>
      <c r="BB175" s="120"/>
      <c r="BC175" s="120"/>
      <c r="BD175" s="17"/>
      <c r="BE175" s="17"/>
      <c r="BP175" s="17"/>
      <c r="BQ175" s="19"/>
      <c r="BR175" s="19"/>
      <c r="BS175" s="19"/>
      <c r="BT175" s="23"/>
      <c r="BU175" s="19"/>
      <c r="BV175" s="19"/>
      <c r="BW175" s="19"/>
      <c r="BX175" s="19"/>
      <c r="BY175" s="19"/>
      <c r="BZ175" s="19"/>
      <c r="CA175" s="27"/>
      <c r="CI175" s="17"/>
      <c r="CN175" s="17"/>
      <c r="CS175" s="17"/>
      <c r="CX175" s="17"/>
      <c r="DH175" s="17"/>
      <c r="DT175" s="17"/>
      <c r="ED175" s="17"/>
      <c r="EO175" s="17"/>
      <c r="EP175" s="45"/>
      <c r="EQ175" s="6"/>
      <c r="ER175" s="6"/>
      <c r="ES175" s="6"/>
      <c r="ET175" s="6"/>
      <c r="EU175" s="46"/>
      <c r="FV175" s="19"/>
      <c r="FW175" s="23"/>
      <c r="FX175" s="23"/>
      <c r="FZ175" s="23"/>
      <c r="GA175" s="23"/>
      <c r="GB175" s="23"/>
      <c r="GC175" s="23"/>
      <c r="GD175" s="23"/>
      <c r="GE175" s="23"/>
      <c r="GF175" s="23"/>
      <c r="GG175" s="23"/>
      <c r="GH175" s="23"/>
      <c r="GI175" s="23"/>
      <c r="GJ175" s="23"/>
      <c r="GK175" s="23"/>
      <c r="GL175" s="23"/>
      <c r="GM175" s="23"/>
      <c r="GN175" s="46"/>
    </row>
    <row r="176" spans="1:196" s="44" customFormat="1">
      <c r="A176" s="120"/>
      <c r="B176" s="120"/>
      <c r="C176" s="120"/>
      <c r="D176" s="120"/>
      <c r="E176" s="120"/>
      <c r="F176" s="120"/>
      <c r="G176" s="120"/>
      <c r="H176" s="120"/>
      <c r="I176" s="120"/>
      <c r="J176" s="120"/>
      <c r="K176" s="120"/>
      <c r="L176" s="120"/>
      <c r="M176" s="87"/>
      <c r="N176" s="120"/>
      <c r="O176" s="120"/>
      <c r="P176" s="120"/>
      <c r="Q176" s="87"/>
      <c r="R176" s="120"/>
      <c r="S176" s="120"/>
      <c r="T176" s="120"/>
      <c r="U176" s="87"/>
      <c r="V176" s="120"/>
      <c r="W176" s="120"/>
      <c r="X176" s="87"/>
      <c r="Y176" s="120"/>
      <c r="Z176" s="120"/>
      <c r="AA176" s="120"/>
      <c r="AB176" s="87"/>
      <c r="AC176" s="120"/>
      <c r="AD176" s="120"/>
      <c r="AE176" s="120"/>
      <c r="AF176" s="87"/>
      <c r="AG176" s="120"/>
      <c r="AH176" s="120"/>
      <c r="AI176" s="87"/>
      <c r="AJ176" s="120"/>
      <c r="AK176" s="120"/>
      <c r="AL176" s="87"/>
      <c r="AM176" s="120"/>
      <c r="AN176" s="120"/>
      <c r="AO176" s="120"/>
      <c r="AP176" s="120"/>
      <c r="AQ176" s="120"/>
      <c r="AR176" s="87"/>
      <c r="AS176" s="120"/>
      <c r="AT176" s="120"/>
      <c r="AU176" s="120"/>
      <c r="AV176" s="120"/>
      <c r="AW176" s="120"/>
      <c r="AX176" s="120"/>
      <c r="AY176" s="87"/>
      <c r="AZ176" s="120"/>
      <c r="BA176" s="120"/>
      <c r="BB176" s="120"/>
      <c r="BC176" s="120"/>
      <c r="BD176" s="17"/>
      <c r="BE176" s="17"/>
      <c r="BP176" s="17"/>
      <c r="BQ176" s="19"/>
      <c r="BR176" s="19"/>
      <c r="BS176" s="19"/>
      <c r="BT176" s="23"/>
      <c r="BU176" s="19"/>
      <c r="BV176" s="19"/>
      <c r="BW176" s="19"/>
      <c r="BX176" s="19"/>
      <c r="BY176" s="19"/>
      <c r="BZ176" s="19"/>
      <c r="CA176" s="27"/>
      <c r="CI176" s="17"/>
      <c r="CN176" s="17"/>
      <c r="CS176" s="17"/>
      <c r="CX176" s="17"/>
      <c r="DH176" s="17"/>
      <c r="DT176" s="17"/>
      <c r="ED176" s="17"/>
      <c r="EO176" s="17"/>
      <c r="EP176" s="45"/>
      <c r="EQ176" s="6"/>
      <c r="ER176" s="6"/>
      <c r="ES176" s="6"/>
      <c r="ET176" s="6"/>
      <c r="EU176" s="46"/>
      <c r="FV176" s="19"/>
      <c r="FW176" s="23"/>
      <c r="FX176" s="23"/>
      <c r="FZ176" s="23"/>
      <c r="GA176" s="23"/>
      <c r="GB176" s="23"/>
      <c r="GC176" s="23"/>
      <c r="GD176" s="23"/>
      <c r="GE176" s="23"/>
      <c r="GF176" s="23"/>
      <c r="GG176" s="23"/>
      <c r="GH176" s="23"/>
      <c r="GI176" s="23"/>
      <c r="GJ176" s="23"/>
      <c r="GK176" s="23"/>
      <c r="GL176" s="23"/>
      <c r="GM176" s="23"/>
      <c r="GN176" s="46"/>
    </row>
    <row r="177" spans="1:196" s="44" customFormat="1">
      <c r="A177" s="120"/>
      <c r="B177" s="120"/>
      <c r="C177" s="120"/>
      <c r="D177" s="120"/>
      <c r="E177" s="120"/>
      <c r="F177" s="120"/>
      <c r="G177" s="120"/>
      <c r="H177" s="120"/>
      <c r="I177" s="120"/>
      <c r="J177" s="120"/>
      <c r="K177" s="120"/>
      <c r="L177" s="120"/>
      <c r="M177" s="87"/>
      <c r="N177" s="120"/>
      <c r="O177" s="120"/>
      <c r="P177" s="120"/>
      <c r="Q177" s="87"/>
      <c r="R177" s="120"/>
      <c r="S177" s="120"/>
      <c r="T177" s="120"/>
      <c r="U177" s="87"/>
      <c r="V177" s="120"/>
      <c r="W177" s="120"/>
      <c r="X177" s="87"/>
      <c r="Y177" s="120"/>
      <c r="Z177" s="120"/>
      <c r="AA177" s="120"/>
      <c r="AB177" s="87"/>
      <c r="AC177" s="120"/>
      <c r="AD177" s="120"/>
      <c r="AE177" s="120"/>
      <c r="AF177" s="87"/>
      <c r="AG177" s="120"/>
      <c r="AH177" s="120"/>
      <c r="AI177" s="87"/>
      <c r="AJ177" s="120"/>
      <c r="AK177" s="120"/>
      <c r="AL177" s="87"/>
      <c r="AM177" s="120"/>
      <c r="AN177" s="120"/>
      <c r="AO177" s="120"/>
      <c r="AP177" s="120"/>
      <c r="AQ177" s="120"/>
      <c r="AR177" s="87"/>
      <c r="AS177" s="120"/>
      <c r="AT177" s="120"/>
      <c r="AU177" s="120"/>
      <c r="AV177" s="120"/>
      <c r="AW177" s="120"/>
      <c r="AX177" s="120"/>
      <c r="AY177" s="87"/>
      <c r="AZ177" s="120"/>
      <c r="BA177" s="120"/>
      <c r="BB177" s="120"/>
      <c r="BC177" s="120"/>
      <c r="BD177" s="17"/>
      <c r="BE177" s="17"/>
      <c r="BP177" s="17"/>
      <c r="BQ177" s="19"/>
      <c r="BR177" s="19"/>
      <c r="BS177" s="19"/>
      <c r="BT177" s="23"/>
      <c r="BU177" s="19"/>
      <c r="BV177" s="19"/>
      <c r="BW177" s="19"/>
      <c r="BX177" s="19"/>
      <c r="BY177" s="19"/>
      <c r="BZ177" s="19"/>
      <c r="CA177" s="27"/>
      <c r="CI177" s="17"/>
      <c r="CN177" s="17"/>
      <c r="CS177" s="17"/>
      <c r="CX177" s="17"/>
      <c r="DH177" s="17"/>
      <c r="DT177" s="17"/>
      <c r="ED177" s="17"/>
      <c r="EO177" s="17"/>
      <c r="EP177" s="45"/>
      <c r="EQ177" s="6"/>
      <c r="ER177" s="6"/>
      <c r="ES177" s="6"/>
      <c r="ET177" s="6"/>
      <c r="EU177" s="46"/>
      <c r="FV177" s="19"/>
      <c r="FW177" s="23"/>
      <c r="FX177" s="23"/>
      <c r="FZ177" s="23"/>
      <c r="GA177" s="23"/>
      <c r="GB177" s="23"/>
      <c r="GC177" s="23"/>
      <c r="GD177" s="23"/>
      <c r="GE177" s="23"/>
      <c r="GF177" s="23"/>
      <c r="GG177" s="23"/>
      <c r="GH177" s="23"/>
      <c r="GI177" s="23"/>
      <c r="GJ177" s="23"/>
      <c r="GK177" s="23"/>
      <c r="GL177" s="23"/>
      <c r="GM177" s="23"/>
      <c r="GN177" s="46"/>
    </row>
    <row r="178" spans="1:196" s="44" customFormat="1">
      <c r="A178" s="120"/>
      <c r="B178" s="120"/>
      <c r="C178" s="120"/>
      <c r="D178" s="120"/>
      <c r="E178" s="120"/>
      <c r="F178" s="120"/>
      <c r="G178" s="120"/>
      <c r="H178" s="120"/>
      <c r="I178" s="120"/>
      <c r="J178" s="120"/>
      <c r="K178" s="120"/>
      <c r="L178" s="120"/>
      <c r="M178" s="87"/>
      <c r="N178" s="120"/>
      <c r="O178" s="120"/>
      <c r="P178" s="120"/>
      <c r="Q178" s="87"/>
      <c r="R178" s="120"/>
      <c r="S178" s="120"/>
      <c r="T178" s="120"/>
      <c r="U178" s="87"/>
      <c r="V178" s="120"/>
      <c r="W178" s="120"/>
      <c r="X178" s="87"/>
      <c r="Y178" s="120"/>
      <c r="Z178" s="120"/>
      <c r="AA178" s="120"/>
      <c r="AB178" s="87"/>
      <c r="AC178" s="120"/>
      <c r="AD178" s="120"/>
      <c r="AE178" s="120"/>
      <c r="AF178" s="87"/>
      <c r="AG178" s="120"/>
      <c r="AH178" s="120"/>
      <c r="AI178" s="87"/>
      <c r="AJ178" s="120"/>
      <c r="AK178" s="120"/>
      <c r="AL178" s="87"/>
      <c r="AM178" s="120"/>
      <c r="AN178" s="120"/>
      <c r="AO178" s="120"/>
      <c r="AP178" s="120"/>
      <c r="AQ178" s="120"/>
      <c r="AR178" s="87"/>
      <c r="AS178" s="120"/>
      <c r="AT178" s="120"/>
      <c r="AU178" s="120"/>
      <c r="AV178" s="120"/>
      <c r="AW178" s="120"/>
      <c r="AX178" s="120"/>
      <c r="AY178" s="87"/>
      <c r="AZ178" s="120"/>
      <c r="BA178" s="120"/>
      <c r="BB178" s="120"/>
      <c r="BC178" s="120"/>
      <c r="BD178" s="17"/>
      <c r="BE178" s="17"/>
      <c r="BP178" s="17"/>
      <c r="BQ178" s="19"/>
      <c r="BR178" s="19"/>
      <c r="BS178" s="19"/>
      <c r="BT178" s="23"/>
      <c r="BU178" s="19"/>
      <c r="BV178" s="19"/>
      <c r="BW178" s="19"/>
      <c r="BX178" s="19"/>
      <c r="BY178" s="19"/>
      <c r="BZ178" s="19"/>
      <c r="CA178" s="27"/>
      <c r="CI178" s="17"/>
      <c r="CN178" s="17"/>
      <c r="CS178" s="17"/>
      <c r="CX178" s="17"/>
      <c r="DH178" s="17"/>
      <c r="DT178" s="17"/>
      <c r="ED178" s="17"/>
      <c r="EO178" s="17"/>
      <c r="EP178" s="45"/>
      <c r="EQ178" s="6"/>
      <c r="ER178" s="6"/>
      <c r="ES178" s="6"/>
      <c r="ET178" s="6"/>
      <c r="EU178" s="46"/>
      <c r="FV178" s="19"/>
      <c r="FW178" s="23"/>
      <c r="FX178" s="23"/>
      <c r="FZ178" s="23"/>
      <c r="GA178" s="23"/>
      <c r="GB178" s="23"/>
      <c r="GC178" s="23"/>
      <c r="GD178" s="23"/>
      <c r="GE178" s="23"/>
      <c r="GF178" s="23"/>
      <c r="GG178" s="23"/>
      <c r="GH178" s="23"/>
      <c r="GI178" s="23"/>
      <c r="GJ178" s="23"/>
      <c r="GK178" s="23"/>
      <c r="GL178" s="23"/>
      <c r="GM178" s="23"/>
      <c r="GN178" s="46"/>
    </row>
    <row r="179" spans="1:196" s="44" customFormat="1">
      <c r="A179" s="120"/>
      <c r="B179" s="120"/>
      <c r="C179" s="120"/>
      <c r="D179" s="120"/>
      <c r="E179" s="120"/>
      <c r="F179" s="120"/>
      <c r="G179" s="120"/>
      <c r="H179" s="120"/>
      <c r="I179" s="120"/>
      <c r="J179" s="120"/>
      <c r="K179" s="120"/>
      <c r="L179" s="120"/>
      <c r="M179" s="87"/>
      <c r="N179" s="120"/>
      <c r="O179" s="120"/>
      <c r="P179" s="120"/>
      <c r="Q179" s="87"/>
      <c r="R179" s="120"/>
      <c r="S179" s="120"/>
      <c r="T179" s="120"/>
      <c r="U179" s="87"/>
      <c r="V179" s="120"/>
      <c r="W179" s="120"/>
      <c r="X179" s="87"/>
      <c r="Y179" s="120"/>
      <c r="Z179" s="120"/>
      <c r="AA179" s="120"/>
      <c r="AB179" s="87"/>
      <c r="AC179" s="120"/>
      <c r="AD179" s="120"/>
      <c r="AE179" s="120"/>
      <c r="AF179" s="87"/>
      <c r="AG179" s="120"/>
      <c r="AH179" s="120"/>
      <c r="AI179" s="87"/>
      <c r="AJ179" s="120"/>
      <c r="AK179" s="120"/>
      <c r="AL179" s="87"/>
      <c r="AM179" s="120"/>
      <c r="AN179" s="120"/>
      <c r="AO179" s="120"/>
      <c r="AP179" s="120"/>
      <c r="AQ179" s="120"/>
      <c r="AR179" s="87"/>
      <c r="AS179" s="120"/>
      <c r="AT179" s="120"/>
      <c r="AU179" s="120"/>
      <c r="AV179" s="120"/>
      <c r="AW179" s="120"/>
      <c r="AX179" s="120"/>
      <c r="AY179" s="87"/>
      <c r="AZ179" s="120"/>
      <c r="BA179" s="120"/>
      <c r="BB179" s="120"/>
      <c r="BC179" s="120"/>
      <c r="BD179" s="17"/>
      <c r="BE179" s="17"/>
      <c r="BP179" s="17"/>
      <c r="BQ179" s="19"/>
      <c r="BR179" s="19"/>
      <c r="BS179" s="19"/>
      <c r="BT179" s="23"/>
      <c r="BU179" s="19"/>
      <c r="BV179" s="19"/>
      <c r="BW179" s="19"/>
      <c r="BX179" s="19"/>
      <c r="BY179" s="19"/>
      <c r="BZ179" s="19"/>
      <c r="CA179" s="27"/>
      <c r="CI179" s="17"/>
      <c r="CN179" s="17"/>
      <c r="CS179" s="17"/>
      <c r="CX179" s="17"/>
      <c r="DH179" s="17"/>
      <c r="DT179" s="17"/>
      <c r="ED179" s="17"/>
      <c r="EO179" s="17"/>
      <c r="EP179" s="45"/>
      <c r="EQ179" s="6"/>
      <c r="ER179" s="6"/>
      <c r="ES179" s="6"/>
      <c r="ET179" s="6"/>
      <c r="EU179" s="46"/>
      <c r="FV179" s="19"/>
      <c r="FW179" s="23"/>
      <c r="FX179" s="23"/>
      <c r="FZ179" s="23"/>
      <c r="GA179" s="23"/>
      <c r="GB179" s="23"/>
      <c r="GC179" s="23"/>
      <c r="GD179" s="23"/>
      <c r="GE179" s="23"/>
      <c r="GF179" s="23"/>
      <c r="GG179" s="23"/>
      <c r="GH179" s="23"/>
      <c r="GI179" s="23"/>
      <c r="GJ179" s="23"/>
      <c r="GK179" s="23"/>
      <c r="GL179" s="23"/>
      <c r="GM179" s="23"/>
      <c r="GN179" s="46"/>
    </row>
    <row r="180" spans="1:196" s="44" customFormat="1">
      <c r="A180" s="120"/>
      <c r="B180" s="120"/>
      <c r="C180" s="120"/>
      <c r="D180" s="120"/>
      <c r="E180" s="120"/>
      <c r="F180" s="120"/>
      <c r="G180" s="120"/>
      <c r="H180" s="120"/>
      <c r="I180" s="120"/>
      <c r="J180" s="120"/>
      <c r="K180" s="120"/>
      <c r="L180" s="120"/>
      <c r="M180" s="87"/>
      <c r="N180" s="120"/>
      <c r="O180" s="120"/>
      <c r="P180" s="120"/>
      <c r="Q180" s="87"/>
      <c r="R180" s="120"/>
      <c r="S180" s="120"/>
      <c r="T180" s="120"/>
      <c r="U180" s="87"/>
      <c r="V180" s="120"/>
      <c r="W180" s="120"/>
      <c r="X180" s="87"/>
      <c r="Y180" s="120"/>
      <c r="Z180" s="120"/>
      <c r="AA180" s="120"/>
      <c r="AB180" s="87"/>
      <c r="AC180" s="120"/>
      <c r="AD180" s="120"/>
      <c r="AE180" s="120"/>
      <c r="AF180" s="87"/>
      <c r="AG180" s="120"/>
      <c r="AH180" s="120"/>
      <c r="AI180" s="87"/>
      <c r="AJ180" s="120"/>
      <c r="AK180" s="120"/>
      <c r="AL180" s="87"/>
      <c r="AM180" s="120"/>
      <c r="AN180" s="120"/>
      <c r="AO180" s="120"/>
      <c r="AP180" s="120"/>
      <c r="AQ180" s="120"/>
      <c r="AR180" s="87"/>
      <c r="AS180" s="120"/>
      <c r="AT180" s="120"/>
      <c r="AU180" s="120"/>
      <c r="AV180" s="120"/>
      <c r="AW180" s="120"/>
      <c r="AX180" s="120"/>
      <c r="AY180" s="87"/>
      <c r="AZ180" s="120"/>
      <c r="BA180" s="120"/>
      <c r="BB180" s="120"/>
      <c r="BC180" s="120"/>
      <c r="BD180" s="17"/>
      <c r="BE180" s="17"/>
      <c r="BP180" s="17"/>
      <c r="BQ180" s="19"/>
      <c r="BR180" s="19"/>
      <c r="BS180" s="19"/>
      <c r="BT180" s="23"/>
      <c r="BU180" s="19"/>
      <c r="BV180" s="19"/>
      <c r="BW180" s="19"/>
      <c r="BX180" s="19"/>
      <c r="BY180" s="19"/>
      <c r="BZ180" s="19"/>
      <c r="CA180" s="27"/>
      <c r="CI180" s="17"/>
      <c r="CN180" s="17"/>
      <c r="CS180" s="17"/>
      <c r="CX180" s="17"/>
      <c r="DH180" s="17"/>
      <c r="DT180" s="17"/>
      <c r="ED180" s="17"/>
      <c r="EO180" s="17"/>
      <c r="EP180" s="45"/>
      <c r="EQ180" s="6"/>
      <c r="ER180" s="6"/>
      <c r="ES180" s="6"/>
      <c r="ET180" s="6"/>
      <c r="EU180" s="46"/>
      <c r="FV180" s="19"/>
      <c r="FW180" s="23"/>
      <c r="FX180" s="23"/>
      <c r="FZ180" s="23"/>
      <c r="GA180" s="23"/>
      <c r="GB180" s="23"/>
      <c r="GC180" s="23"/>
      <c r="GD180" s="23"/>
      <c r="GE180" s="23"/>
      <c r="GF180" s="23"/>
      <c r="GG180" s="23"/>
      <c r="GH180" s="23"/>
      <c r="GI180" s="23"/>
      <c r="GJ180" s="23"/>
      <c r="GK180" s="23"/>
      <c r="GL180" s="23"/>
      <c r="GM180" s="23"/>
      <c r="GN180" s="46"/>
    </row>
    <row r="181" spans="1:196" s="44" customFormat="1">
      <c r="A181" s="120"/>
      <c r="B181" s="120"/>
      <c r="C181" s="120"/>
      <c r="D181" s="120"/>
      <c r="E181" s="120"/>
      <c r="F181" s="120"/>
      <c r="G181" s="120"/>
      <c r="H181" s="120"/>
      <c r="I181" s="120"/>
      <c r="J181" s="120"/>
      <c r="K181" s="120"/>
      <c r="L181" s="120"/>
      <c r="M181" s="87"/>
      <c r="N181" s="120"/>
      <c r="O181" s="120"/>
      <c r="P181" s="120"/>
      <c r="Q181" s="87"/>
      <c r="R181" s="120"/>
      <c r="S181" s="120"/>
      <c r="T181" s="120"/>
      <c r="U181" s="87"/>
      <c r="V181" s="120"/>
      <c r="W181" s="120"/>
      <c r="X181" s="87"/>
      <c r="Y181" s="120"/>
      <c r="Z181" s="120"/>
      <c r="AA181" s="120"/>
      <c r="AB181" s="87"/>
      <c r="AC181" s="120"/>
      <c r="AD181" s="120"/>
      <c r="AE181" s="120"/>
      <c r="AF181" s="87"/>
      <c r="AG181" s="120"/>
      <c r="AH181" s="120"/>
      <c r="AI181" s="87"/>
      <c r="AJ181" s="120"/>
      <c r="AK181" s="120"/>
      <c r="AL181" s="87"/>
      <c r="AM181" s="120"/>
      <c r="AN181" s="120"/>
      <c r="AO181" s="120"/>
      <c r="AP181" s="120"/>
      <c r="AQ181" s="120"/>
      <c r="AR181" s="87"/>
      <c r="AS181" s="120"/>
      <c r="AT181" s="120"/>
      <c r="AU181" s="120"/>
      <c r="AV181" s="120"/>
      <c r="AW181" s="120"/>
      <c r="AX181" s="120"/>
      <c r="AY181" s="87"/>
      <c r="AZ181" s="120"/>
      <c r="BA181" s="120"/>
      <c r="BB181" s="120"/>
      <c r="BC181" s="120"/>
      <c r="BD181" s="17"/>
      <c r="BE181" s="17"/>
      <c r="BP181" s="17"/>
      <c r="BQ181" s="19"/>
      <c r="BR181" s="19"/>
      <c r="BS181" s="19"/>
      <c r="BT181" s="23"/>
      <c r="BU181" s="19"/>
      <c r="BV181" s="19"/>
      <c r="BW181" s="19"/>
      <c r="BX181" s="19"/>
      <c r="BY181" s="19"/>
      <c r="BZ181" s="19"/>
      <c r="CA181" s="27"/>
      <c r="CI181" s="17"/>
      <c r="CN181" s="17"/>
      <c r="CS181" s="17"/>
      <c r="CX181" s="17"/>
      <c r="DH181" s="17"/>
      <c r="DT181" s="17"/>
      <c r="ED181" s="17"/>
      <c r="EO181" s="17"/>
      <c r="EP181" s="45"/>
      <c r="EQ181" s="6"/>
      <c r="ER181" s="6"/>
      <c r="ES181" s="6"/>
      <c r="ET181" s="6"/>
      <c r="EU181" s="46"/>
      <c r="FV181" s="19"/>
      <c r="FW181" s="23"/>
      <c r="FX181" s="23"/>
      <c r="FZ181" s="23"/>
      <c r="GA181" s="23"/>
      <c r="GB181" s="23"/>
      <c r="GC181" s="23"/>
      <c r="GD181" s="23"/>
      <c r="GE181" s="23"/>
      <c r="GF181" s="23"/>
      <c r="GG181" s="23"/>
      <c r="GH181" s="23"/>
      <c r="GI181" s="23"/>
      <c r="GJ181" s="23"/>
      <c r="GK181" s="23"/>
      <c r="GL181" s="23"/>
      <c r="GM181" s="23"/>
      <c r="GN181" s="46"/>
    </row>
    <row r="182" spans="1:196" s="44" customFormat="1">
      <c r="A182" s="120"/>
      <c r="B182" s="120"/>
      <c r="C182" s="120"/>
      <c r="D182" s="120"/>
      <c r="E182" s="120"/>
      <c r="F182" s="120"/>
      <c r="G182" s="120"/>
      <c r="H182" s="120"/>
      <c r="I182" s="120"/>
      <c r="J182" s="120"/>
      <c r="K182" s="120"/>
      <c r="L182" s="120"/>
      <c r="M182" s="87"/>
      <c r="N182" s="120"/>
      <c r="O182" s="120"/>
      <c r="P182" s="120"/>
      <c r="Q182" s="87"/>
      <c r="R182" s="120"/>
      <c r="S182" s="120"/>
      <c r="T182" s="120"/>
      <c r="U182" s="87"/>
      <c r="V182" s="120"/>
      <c r="W182" s="120"/>
      <c r="X182" s="87"/>
      <c r="Y182" s="120"/>
      <c r="Z182" s="120"/>
      <c r="AA182" s="120"/>
      <c r="AB182" s="87"/>
      <c r="AC182" s="120"/>
      <c r="AD182" s="120"/>
      <c r="AE182" s="120"/>
      <c r="AF182" s="87"/>
      <c r="AG182" s="120"/>
      <c r="AH182" s="120"/>
      <c r="AI182" s="87"/>
      <c r="AJ182" s="120"/>
      <c r="AK182" s="120"/>
      <c r="AL182" s="87"/>
      <c r="AM182" s="120"/>
      <c r="AN182" s="120"/>
      <c r="AO182" s="120"/>
      <c r="AP182" s="120"/>
      <c r="AQ182" s="120"/>
      <c r="AR182" s="87"/>
      <c r="AS182" s="120"/>
      <c r="AT182" s="120"/>
      <c r="AU182" s="120"/>
      <c r="AV182" s="120"/>
      <c r="AW182" s="120"/>
      <c r="AX182" s="120"/>
      <c r="AY182" s="87"/>
      <c r="AZ182" s="120"/>
      <c r="BA182" s="120"/>
      <c r="BB182" s="120"/>
      <c r="BC182" s="120"/>
      <c r="BD182" s="17"/>
      <c r="BE182" s="17"/>
      <c r="BP182" s="17"/>
      <c r="BQ182" s="19"/>
      <c r="BR182" s="19"/>
      <c r="BS182" s="19"/>
      <c r="BT182" s="23"/>
      <c r="BU182" s="19"/>
      <c r="BV182" s="19"/>
      <c r="BW182" s="19"/>
      <c r="BX182" s="19"/>
      <c r="BY182" s="19"/>
      <c r="BZ182" s="19"/>
      <c r="CA182" s="27"/>
      <c r="CI182" s="17"/>
      <c r="CN182" s="17"/>
      <c r="CS182" s="17"/>
      <c r="CX182" s="17"/>
      <c r="DH182" s="17"/>
      <c r="DT182" s="17"/>
      <c r="ED182" s="17"/>
      <c r="EO182" s="17"/>
      <c r="EP182" s="45"/>
      <c r="EQ182" s="6"/>
      <c r="ER182" s="6"/>
      <c r="ES182" s="6"/>
      <c r="ET182" s="6"/>
      <c r="EU182" s="46"/>
      <c r="FV182" s="19"/>
      <c r="FW182" s="23"/>
      <c r="FX182" s="23"/>
      <c r="FZ182" s="23"/>
      <c r="GA182" s="23"/>
      <c r="GB182" s="23"/>
      <c r="GC182" s="23"/>
      <c r="GD182" s="23"/>
      <c r="GE182" s="23"/>
      <c r="GF182" s="23"/>
      <c r="GG182" s="23"/>
      <c r="GH182" s="23"/>
      <c r="GI182" s="23"/>
      <c r="GJ182" s="23"/>
      <c r="GK182" s="23"/>
      <c r="GL182" s="23"/>
      <c r="GM182" s="23"/>
      <c r="GN182" s="46"/>
    </row>
    <row r="183" spans="1:196" s="44" customFormat="1">
      <c r="A183" s="120"/>
      <c r="B183" s="120"/>
      <c r="C183" s="120"/>
      <c r="D183" s="120"/>
      <c r="E183" s="120"/>
      <c r="F183" s="120"/>
      <c r="G183" s="120"/>
      <c r="H183" s="120"/>
      <c r="I183" s="120"/>
      <c r="J183" s="120"/>
      <c r="K183" s="120"/>
      <c r="L183" s="120"/>
      <c r="M183" s="87"/>
      <c r="N183" s="120"/>
      <c r="O183" s="120"/>
      <c r="P183" s="120"/>
      <c r="Q183" s="87"/>
      <c r="R183" s="120"/>
      <c r="S183" s="120"/>
      <c r="T183" s="120"/>
      <c r="U183" s="87"/>
      <c r="V183" s="120"/>
      <c r="W183" s="120"/>
      <c r="X183" s="87"/>
      <c r="Y183" s="120"/>
      <c r="Z183" s="120"/>
      <c r="AA183" s="120"/>
      <c r="AB183" s="87"/>
      <c r="AC183" s="120"/>
      <c r="AD183" s="120"/>
      <c r="AE183" s="120"/>
      <c r="AF183" s="87"/>
      <c r="AG183" s="120"/>
      <c r="AH183" s="120"/>
      <c r="AI183" s="87"/>
      <c r="AJ183" s="120"/>
      <c r="AK183" s="120"/>
      <c r="AL183" s="87"/>
      <c r="AM183" s="120"/>
      <c r="AN183" s="120"/>
      <c r="AO183" s="120"/>
      <c r="AP183" s="120"/>
      <c r="AQ183" s="120"/>
      <c r="AR183" s="87"/>
      <c r="AS183" s="120"/>
      <c r="AT183" s="120"/>
      <c r="AU183" s="120"/>
      <c r="AV183" s="120"/>
      <c r="AW183" s="120"/>
      <c r="AX183" s="120"/>
      <c r="AY183" s="87"/>
      <c r="AZ183" s="120"/>
      <c r="BA183" s="120"/>
      <c r="BB183" s="120"/>
      <c r="BC183" s="120"/>
      <c r="BD183" s="17"/>
      <c r="BE183" s="17"/>
      <c r="BP183" s="17"/>
      <c r="BQ183" s="19"/>
      <c r="BR183" s="19"/>
      <c r="BS183" s="19"/>
      <c r="BT183" s="23"/>
      <c r="BU183" s="19"/>
      <c r="BV183" s="19"/>
      <c r="BW183" s="19"/>
      <c r="BX183" s="19"/>
      <c r="BY183" s="19"/>
      <c r="BZ183" s="19"/>
      <c r="CA183" s="27"/>
      <c r="CI183" s="17"/>
      <c r="CN183" s="17"/>
      <c r="CS183" s="17"/>
      <c r="CX183" s="17"/>
      <c r="DH183" s="17"/>
      <c r="DT183" s="17"/>
      <c r="ED183" s="17"/>
      <c r="EO183" s="17"/>
      <c r="EP183" s="45"/>
      <c r="EQ183" s="6"/>
      <c r="ER183" s="6"/>
      <c r="ES183" s="6"/>
      <c r="ET183" s="6"/>
      <c r="EU183" s="46"/>
      <c r="FV183" s="19"/>
      <c r="FW183" s="23"/>
      <c r="FX183" s="23"/>
      <c r="FZ183" s="23"/>
      <c r="GA183" s="23"/>
      <c r="GB183" s="23"/>
      <c r="GC183" s="23"/>
      <c r="GD183" s="23"/>
      <c r="GE183" s="23"/>
      <c r="GF183" s="23"/>
      <c r="GG183" s="23"/>
      <c r="GH183" s="23"/>
      <c r="GI183" s="23"/>
      <c r="GJ183" s="23"/>
      <c r="GK183" s="23"/>
      <c r="GL183" s="23"/>
      <c r="GM183" s="23"/>
      <c r="GN183" s="46"/>
    </row>
    <row r="184" spans="1:196" s="44" customFormat="1">
      <c r="A184" s="120"/>
      <c r="B184" s="120"/>
      <c r="C184" s="120"/>
      <c r="D184" s="120"/>
      <c r="E184" s="120"/>
      <c r="F184" s="120"/>
      <c r="G184" s="120"/>
      <c r="H184" s="120"/>
      <c r="I184" s="120"/>
      <c r="J184" s="120"/>
      <c r="K184" s="120"/>
      <c r="L184" s="120"/>
      <c r="M184" s="87"/>
      <c r="N184" s="120"/>
      <c r="O184" s="120"/>
      <c r="P184" s="120"/>
      <c r="Q184" s="87"/>
      <c r="R184" s="120"/>
      <c r="S184" s="120"/>
      <c r="T184" s="120"/>
      <c r="U184" s="87"/>
      <c r="V184" s="120"/>
      <c r="W184" s="120"/>
      <c r="X184" s="87"/>
      <c r="Y184" s="120"/>
      <c r="Z184" s="120"/>
      <c r="AA184" s="120"/>
      <c r="AB184" s="87"/>
      <c r="AC184" s="120"/>
      <c r="AD184" s="120"/>
      <c r="AE184" s="120"/>
      <c r="AF184" s="87"/>
      <c r="AG184" s="120"/>
      <c r="AH184" s="120"/>
      <c r="AI184" s="87"/>
      <c r="AJ184" s="120"/>
      <c r="AK184" s="120"/>
      <c r="AL184" s="87"/>
      <c r="AM184" s="120"/>
      <c r="AN184" s="120"/>
      <c r="AO184" s="120"/>
      <c r="AP184" s="120"/>
      <c r="AQ184" s="120"/>
      <c r="AR184" s="87"/>
      <c r="AS184" s="120"/>
      <c r="AT184" s="120"/>
      <c r="AU184" s="120"/>
      <c r="AV184" s="120"/>
      <c r="AW184" s="120"/>
      <c r="AX184" s="120"/>
      <c r="AY184" s="87"/>
      <c r="AZ184" s="120"/>
      <c r="BA184" s="120"/>
      <c r="BB184" s="120"/>
      <c r="BC184" s="120"/>
      <c r="BD184" s="17"/>
      <c r="BE184" s="17"/>
      <c r="BP184" s="17"/>
      <c r="BQ184" s="19"/>
      <c r="BR184" s="19"/>
      <c r="BS184" s="19"/>
      <c r="BT184" s="23"/>
      <c r="BU184" s="19"/>
      <c r="BV184" s="19"/>
      <c r="BW184" s="19"/>
      <c r="BX184" s="19"/>
      <c r="BY184" s="19"/>
      <c r="BZ184" s="19"/>
      <c r="CA184" s="27"/>
      <c r="CI184" s="17"/>
      <c r="CN184" s="17"/>
      <c r="CS184" s="17"/>
      <c r="CX184" s="17"/>
      <c r="DH184" s="17"/>
      <c r="DT184" s="17"/>
      <c r="ED184" s="17"/>
      <c r="EO184" s="17"/>
      <c r="EP184" s="45"/>
      <c r="EQ184" s="6"/>
      <c r="ER184" s="6"/>
      <c r="ES184" s="6"/>
      <c r="ET184" s="6"/>
      <c r="EU184" s="46"/>
      <c r="FV184" s="19"/>
      <c r="FW184" s="23"/>
      <c r="FX184" s="23"/>
      <c r="FZ184" s="23"/>
      <c r="GA184" s="23"/>
      <c r="GB184" s="23"/>
      <c r="GC184" s="23"/>
      <c r="GD184" s="23"/>
      <c r="GE184" s="23"/>
      <c r="GF184" s="23"/>
      <c r="GG184" s="23"/>
      <c r="GH184" s="23"/>
      <c r="GI184" s="23"/>
      <c r="GJ184" s="23"/>
      <c r="GK184" s="23"/>
      <c r="GL184" s="23"/>
      <c r="GM184" s="23"/>
      <c r="GN184" s="46"/>
    </row>
    <row r="185" spans="1:196" s="44" customFormat="1">
      <c r="A185" s="120"/>
      <c r="B185" s="120"/>
      <c r="C185" s="120"/>
      <c r="D185" s="120"/>
      <c r="E185" s="120"/>
      <c r="F185" s="120"/>
      <c r="G185" s="120"/>
      <c r="H185" s="120"/>
      <c r="I185" s="120"/>
      <c r="J185" s="120"/>
      <c r="K185" s="120"/>
      <c r="L185" s="120"/>
      <c r="M185" s="87"/>
      <c r="N185" s="120"/>
      <c r="O185" s="120"/>
      <c r="P185" s="120"/>
      <c r="Q185" s="87"/>
      <c r="R185" s="120"/>
      <c r="S185" s="120"/>
      <c r="T185" s="120"/>
      <c r="U185" s="87"/>
      <c r="V185" s="120"/>
      <c r="W185" s="120"/>
      <c r="X185" s="87"/>
      <c r="Y185" s="120"/>
      <c r="Z185" s="120"/>
      <c r="AA185" s="120"/>
      <c r="AB185" s="87"/>
      <c r="AC185" s="120"/>
      <c r="AD185" s="120"/>
      <c r="AE185" s="120"/>
      <c r="AF185" s="87"/>
      <c r="AG185" s="120"/>
      <c r="AH185" s="120"/>
      <c r="AI185" s="87"/>
      <c r="AJ185" s="120"/>
      <c r="AK185" s="120"/>
      <c r="AL185" s="87"/>
      <c r="AM185" s="120"/>
      <c r="AN185" s="120"/>
      <c r="AO185" s="120"/>
      <c r="AP185" s="120"/>
      <c r="AQ185" s="120"/>
      <c r="AR185" s="87"/>
      <c r="AS185" s="120"/>
      <c r="AT185" s="120"/>
      <c r="AU185" s="120"/>
      <c r="AV185" s="120"/>
      <c r="AW185" s="120"/>
      <c r="AX185" s="120"/>
      <c r="AY185" s="87"/>
      <c r="AZ185" s="120"/>
      <c r="BA185" s="120"/>
      <c r="BB185" s="120"/>
      <c r="BC185" s="120"/>
      <c r="BD185" s="17"/>
      <c r="BE185" s="17"/>
      <c r="BP185" s="17"/>
      <c r="BQ185" s="19"/>
      <c r="BR185" s="19"/>
      <c r="BS185" s="19"/>
      <c r="BT185" s="23"/>
      <c r="BU185" s="19"/>
      <c r="BV185" s="19"/>
      <c r="BW185" s="19"/>
      <c r="BX185" s="19"/>
      <c r="BY185" s="19"/>
      <c r="BZ185" s="19"/>
      <c r="CA185" s="27"/>
      <c r="CI185" s="17"/>
      <c r="CN185" s="17"/>
      <c r="CS185" s="17"/>
      <c r="CX185" s="17"/>
      <c r="DH185" s="17"/>
      <c r="DT185" s="17"/>
      <c r="ED185" s="17"/>
      <c r="EO185" s="17"/>
      <c r="EP185" s="45"/>
      <c r="EQ185" s="6"/>
      <c r="ER185" s="6"/>
      <c r="ES185" s="6"/>
      <c r="ET185" s="6"/>
      <c r="EU185" s="46"/>
      <c r="FV185" s="19"/>
      <c r="FW185" s="23"/>
      <c r="FX185" s="23"/>
      <c r="FZ185" s="23"/>
      <c r="GA185" s="23"/>
      <c r="GB185" s="23"/>
      <c r="GC185" s="23"/>
      <c r="GD185" s="23"/>
      <c r="GE185" s="23"/>
      <c r="GF185" s="23"/>
      <c r="GG185" s="23"/>
      <c r="GH185" s="23"/>
      <c r="GI185" s="23"/>
      <c r="GJ185" s="23"/>
      <c r="GK185" s="23"/>
      <c r="GL185" s="23"/>
      <c r="GM185" s="23"/>
      <c r="GN185" s="46"/>
    </row>
    <row r="186" spans="1:196" s="44" customFormat="1">
      <c r="A186" s="120"/>
      <c r="B186" s="120"/>
      <c r="C186" s="120"/>
      <c r="D186" s="120"/>
      <c r="E186" s="120"/>
      <c r="F186" s="120"/>
      <c r="G186" s="120"/>
      <c r="H186" s="120"/>
      <c r="I186" s="120"/>
      <c r="J186" s="120"/>
      <c r="K186" s="120"/>
      <c r="L186" s="120"/>
      <c r="M186" s="87"/>
      <c r="N186" s="120"/>
      <c r="O186" s="120"/>
      <c r="P186" s="120"/>
      <c r="Q186" s="87"/>
      <c r="R186" s="120"/>
      <c r="S186" s="120"/>
      <c r="T186" s="120"/>
      <c r="U186" s="87"/>
      <c r="V186" s="120"/>
      <c r="W186" s="120"/>
      <c r="X186" s="87"/>
      <c r="Y186" s="120"/>
      <c r="Z186" s="120"/>
      <c r="AA186" s="120"/>
      <c r="AB186" s="87"/>
      <c r="AC186" s="120"/>
      <c r="AD186" s="120"/>
      <c r="AE186" s="120"/>
      <c r="AF186" s="87"/>
      <c r="AG186" s="120"/>
      <c r="AH186" s="120"/>
      <c r="AI186" s="87"/>
      <c r="AJ186" s="120"/>
      <c r="AK186" s="120"/>
      <c r="AL186" s="87"/>
      <c r="AM186" s="120"/>
      <c r="AN186" s="120"/>
      <c r="AO186" s="120"/>
      <c r="AP186" s="120"/>
      <c r="AQ186" s="120"/>
      <c r="AR186" s="87"/>
      <c r="AS186" s="120"/>
      <c r="AT186" s="120"/>
      <c r="AU186" s="120"/>
      <c r="AV186" s="120"/>
      <c r="AW186" s="120"/>
      <c r="AX186" s="120"/>
      <c r="AY186" s="87"/>
      <c r="AZ186" s="120"/>
      <c r="BA186" s="120"/>
      <c r="BB186" s="120"/>
      <c r="BC186" s="120"/>
      <c r="BD186" s="17"/>
      <c r="BE186" s="17"/>
      <c r="BP186" s="17"/>
      <c r="BQ186" s="19"/>
      <c r="BR186" s="19"/>
      <c r="BS186" s="19"/>
      <c r="BT186" s="23"/>
      <c r="BU186" s="19"/>
      <c r="BV186" s="19"/>
      <c r="BW186" s="19"/>
      <c r="BX186" s="19"/>
      <c r="BY186" s="19"/>
      <c r="BZ186" s="19"/>
      <c r="CA186" s="27"/>
      <c r="CI186" s="17"/>
      <c r="CN186" s="17"/>
      <c r="CS186" s="17"/>
      <c r="CX186" s="17"/>
      <c r="DH186" s="17"/>
      <c r="DT186" s="17"/>
      <c r="ED186" s="17"/>
      <c r="EO186" s="17"/>
      <c r="EP186" s="45"/>
      <c r="EQ186" s="6"/>
      <c r="ER186" s="6"/>
      <c r="ES186" s="6"/>
      <c r="ET186" s="6"/>
      <c r="EU186" s="46"/>
      <c r="FV186" s="19"/>
      <c r="FW186" s="23"/>
      <c r="FX186" s="23"/>
      <c r="FZ186" s="23"/>
      <c r="GA186" s="23"/>
      <c r="GB186" s="23"/>
      <c r="GC186" s="23"/>
      <c r="GD186" s="23"/>
      <c r="GE186" s="23"/>
      <c r="GF186" s="23"/>
      <c r="GG186" s="23"/>
      <c r="GH186" s="23"/>
      <c r="GI186" s="23"/>
      <c r="GJ186" s="23"/>
      <c r="GK186" s="23"/>
      <c r="GL186" s="23"/>
      <c r="GM186" s="23"/>
      <c r="GN186" s="46"/>
    </row>
    <row r="187" spans="1:196" s="44" customFormat="1">
      <c r="A187" s="120"/>
      <c r="B187" s="120"/>
      <c r="C187" s="120"/>
      <c r="D187" s="120"/>
      <c r="E187" s="120"/>
      <c r="F187" s="120"/>
      <c r="G187" s="120"/>
      <c r="H187" s="120"/>
      <c r="I187" s="120"/>
      <c r="J187" s="120"/>
      <c r="K187" s="120"/>
      <c r="L187" s="120"/>
      <c r="M187" s="87"/>
      <c r="N187" s="120"/>
      <c r="O187" s="120"/>
      <c r="P187" s="120"/>
      <c r="Q187" s="87"/>
      <c r="R187" s="120"/>
      <c r="S187" s="120"/>
      <c r="T187" s="120"/>
      <c r="U187" s="87"/>
      <c r="V187" s="120"/>
      <c r="W187" s="120"/>
      <c r="X187" s="87"/>
      <c r="Y187" s="120"/>
      <c r="Z187" s="120"/>
      <c r="AA187" s="120"/>
      <c r="AB187" s="87"/>
      <c r="AC187" s="120"/>
      <c r="AD187" s="120"/>
      <c r="AE187" s="120"/>
      <c r="AF187" s="87"/>
      <c r="AG187" s="120"/>
      <c r="AH187" s="120"/>
      <c r="AI187" s="87"/>
      <c r="AJ187" s="120"/>
      <c r="AK187" s="120"/>
      <c r="AL187" s="87"/>
      <c r="AM187" s="120"/>
      <c r="AN187" s="120"/>
      <c r="AO187" s="120"/>
      <c r="AP187" s="120"/>
      <c r="AQ187" s="120"/>
      <c r="AR187" s="87"/>
      <c r="AS187" s="120"/>
      <c r="AT187" s="120"/>
      <c r="AU187" s="120"/>
      <c r="AV187" s="120"/>
      <c r="AW187" s="120"/>
      <c r="AX187" s="120"/>
      <c r="AY187" s="87"/>
      <c r="AZ187" s="120"/>
      <c r="BA187" s="120"/>
      <c r="BB187" s="120"/>
      <c r="BC187" s="120"/>
      <c r="BD187" s="17"/>
      <c r="BE187" s="17"/>
      <c r="BP187" s="17"/>
      <c r="BQ187" s="19"/>
      <c r="BR187" s="19"/>
      <c r="BS187" s="19"/>
      <c r="BT187" s="23"/>
      <c r="BU187" s="19"/>
      <c r="BV187" s="19"/>
      <c r="BW187" s="19"/>
      <c r="BX187" s="19"/>
      <c r="BY187" s="19"/>
      <c r="BZ187" s="19"/>
      <c r="CA187" s="27"/>
      <c r="CI187" s="17"/>
      <c r="CN187" s="17"/>
      <c r="CS187" s="17"/>
      <c r="CX187" s="17"/>
      <c r="DH187" s="17"/>
      <c r="DT187" s="17"/>
      <c r="ED187" s="17"/>
      <c r="EO187" s="17"/>
      <c r="EP187" s="45"/>
      <c r="EQ187" s="6"/>
      <c r="ER187" s="6"/>
      <c r="ES187" s="6"/>
      <c r="ET187" s="6"/>
      <c r="EU187" s="46"/>
      <c r="FV187" s="19"/>
      <c r="FW187" s="23"/>
      <c r="FX187" s="23"/>
      <c r="FZ187" s="23"/>
      <c r="GA187" s="23"/>
      <c r="GB187" s="23"/>
      <c r="GC187" s="23"/>
      <c r="GD187" s="23"/>
      <c r="GE187" s="23"/>
      <c r="GF187" s="23"/>
      <c r="GG187" s="23"/>
      <c r="GH187" s="23"/>
      <c r="GI187" s="23"/>
      <c r="GJ187" s="23"/>
      <c r="GK187" s="23"/>
      <c r="GL187" s="23"/>
      <c r="GM187" s="23"/>
      <c r="GN187" s="46"/>
    </row>
    <row r="188" spans="1:196" s="44" customFormat="1">
      <c r="A188" s="120"/>
      <c r="B188" s="120"/>
      <c r="C188" s="120"/>
      <c r="D188" s="120"/>
      <c r="E188" s="120"/>
      <c r="F188" s="120"/>
      <c r="G188" s="120"/>
      <c r="H188" s="120"/>
      <c r="I188" s="120"/>
      <c r="J188" s="120"/>
      <c r="K188" s="120"/>
      <c r="L188" s="120"/>
      <c r="M188" s="87"/>
      <c r="N188" s="120"/>
      <c r="O188" s="120"/>
      <c r="P188" s="120"/>
      <c r="Q188" s="87"/>
      <c r="R188" s="120"/>
      <c r="S188" s="120"/>
      <c r="T188" s="120"/>
      <c r="U188" s="87"/>
      <c r="V188" s="120"/>
      <c r="W188" s="120"/>
      <c r="X188" s="87"/>
      <c r="Y188" s="120"/>
      <c r="Z188" s="120"/>
      <c r="AA188" s="120"/>
      <c r="AB188" s="87"/>
      <c r="AC188" s="120"/>
      <c r="AD188" s="120"/>
      <c r="AE188" s="120"/>
      <c r="AF188" s="87"/>
      <c r="AG188" s="120"/>
      <c r="AH188" s="120"/>
      <c r="AI188" s="87"/>
      <c r="AJ188" s="120"/>
      <c r="AK188" s="120"/>
      <c r="AL188" s="87"/>
      <c r="AM188" s="120"/>
      <c r="AN188" s="120"/>
      <c r="AO188" s="120"/>
      <c r="AP188" s="120"/>
      <c r="AQ188" s="120"/>
      <c r="AR188" s="87"/>
      <c r="AS188" s="120"/>
      <c r="AT188" s="120"/>
      <c r="AU188" s="120"/>
      <c r="AV188" s="120"/>
      <c r="AW188" s="120"/>
      <c r="AX188" s="120"/>
      <c r="AY188" s="87"/>
      <c r="AZ188" s="120"/>
      <c r="BA188" s="120"/>
      <c r="BB188" s="120"/>
      <c r="BC188" s="120"/>
      <c r="BD188" s="17"/>
      <c r="BE188" s="17"/>
      <c r="BP188" s="17"/>
      <c r="BQ188" s="19"/>
      <c r="BR188" s="19"/>
      <c r="BS188" s="19"/>
      <c r="BT188" s="23"/>
      <c r="BU188" s="19"/>
      <c r="BV188" s="19"/>
      <c r="BW188" s="19"/>
      <c r="BX188" s="19"/>
      <c r="BY188" s="19"/>
      <c r="BZ188" s="19"/>
      <c r="CA188" s="27"/>
      <c r="CI188" s="17"/>
      <c r="CN188" s="17"/>
      <c r="CS188" s="17"/>
      <c r="CX188" s="17"/>
      <c r="DH188" s="17"/>
      <c r="DT188" s="17"/>
      <c r="ED188" s="17"/>
      <c r="EO188" s="17"/>
      <c r="EP188" s="45"/>
      <c r="EQ188" s="6"/>
      <c r="ER188" s="6"/>
      <c r="ES188" s="6"/>
      <c r="ET188" s="6"/>
      <c r="EU188" s="46"/>
      <c r="FV188" s="19"/>
      <c r="FW188" s="23"/>
      <c r="FX188" s="23"/>
      <c r="FZ188" s="23"/>
      <c r="GA188" s="23"/>
      <c r="GB188" s="23"/>
      <c r="GC188" s="23"/>
      <c r="GD188" s="23"/>
      <c r="GE188" s="23"/>
      <c r="GF188" s="23"/>
      <c r="GG188" s="23"/>
      <c r="GH188" s="23"/>
      <c r="GI188" s="23"/>
      <c r="GJ188" s="23"/>
      <c r="GK188" s="23"/>
      <c r="GL188" s="23"/>
      <c r="GM188" s="23"/>
      <c r="GN188" s="46"/>
    </row>
    <row r="189" spans="1:196" s="44" customFormat="1">
      <c r="A189" s="120"/>
      <c r="B189" s="120"/>
      <c r="C189" s="120"/>
      <c r="D189" s="120"/>
      <c r="E189" s="120"/>
      <c r="F189" s="120"/>
      <c r="G189" s="120"/>
      <c r="H189" s="120"/>
      <c r="I189" s="120"/>
      <c r="J189" s="120"/>
      <c r="K189" s="120"/>
      <c r="L189" s="120"/>
      <c r="M189" s="87"/>
      <c r="N189" s="120"/>
      <c r="O189" s="120"/>
      <c r="P189" s="120"/>
      <c r="Q189" s="87"/>
      <c r="R189" s="120"/>
      <c r="S189" s="120"/>
      <c r="T189" s="120"/>
      <c r="U189" s="87"/>
      <c r="V189" s="120"/>
      <c r="W189" s="120"/>
      <c r="X189" s="87"/>
      <c r="Y189" s="120"/>
      <c r="Z189" s="120"/>
      <c r="AA189" s="120"/>
      <c r="AB189" s="87"/>
      <c r="AC189" s="120"/>
      <c r="AD189" s="120"/>
      <c r="AE189" s="120"/>
      <c r="AF189" s="87"/>
      <c r="AG189" s="120"/>
      <c r="AH189" s="120"/>
      <c r="AI189" s="87"/>
      <c r="AJ189" s="120"/>
      <c r="AK189" s="120"/>
      <c r="AL189" s="87"/>
      <c r="AM189" s="120"/>
      <c r="AN189" s="120"/>
      <c r="AO189" s="120"/>
      <c r="AP189" s="120"/>
      <c r="AQ189" s="120"/>
      <c r="AR189" s="87"/>
      <c r="AS189" s="120"/>
      <c r="AT189" s="120"/>
      <c r="AU189" s="120"/>
      <c r="AV189" s="120"/>
      <c r="AW189" s="120"/>
      <c r="AX189" s="120"/>
      <c r="AY189" s="87"/>
      <c r="AZ189" s="120"/>
      <c r="BA189" s="120"/>
      <c r="BB189" s="120"/>
      <c r="BC189" s="120"/>
      <c r="BD189" s="17"/>
      <c r="BE189" s="17"/>
      <c r="BP189" s="17"/>
      <c r="BQ189" s="19"/>
      <c r="BR189" s="19"/>
      <c r="BS189" s="19"/>
      <c r="BT189" s="23"/>
      <c r="BU189" s="19"/>
      <c r="BV189" s="19"/>
      <c r="BW189" s="19"/>
      <c r="BX189" s="19"/>
      <c r="BY189" s="19"/>
      <c r="BZ189" s="19"/>
      <c r="CA189" s="27"/>
      <c r="CI189" s="17"/>
      <c r="CN189" s="17"/>
      <c r="CS189" s="17"/>
      <c r="CX189" s="17"/>
      <c r="DH189" s="17"/>
      <c r="DT189" s="17"/>
      <c r="ED189" s="17"/>
      <c r="EO189" s="17"/>
      <c r="EP189" s="45"/>
      <c r="EQ189" s="6"/>
      <c r="ER189" s="6"/>
      <c r="ES189" s="6"/>
      <c r="ET189" s="6"/>
      <c r="EU189" s="46"/>
      <c r="FV189" s="19"/>
      <c r="FW189" s="23"/>
      <c r="FX189" s="23"/>
      <c r="FZ189" s="23"/>
      <c r="GA189" s="23"/>
      <c r="GB189" s="23"/>
      <c r="GC189" s="23"/>
      <c r="GD189" s="23"/>
      <c r="GE189" s="23"/>
      <c r="GF189" s="23"/>
      <c r="GG189" s="23"/>
      <c r="GH189" s="23"/>
      <c r="GI189" s="23"/>
      <c r="GJ189" s="23"/>
      <c r="GK189" s="23"/>
      <c r="GL189" s="23"/>
      <c r="GM189" s="23"/>
      <c r="GN189" s="46"/>
    </row>
    <row r="190" spans="1:196" s="44" customFormat="1">
      <c r="A190" s="120"/>
      <c r="B190" s="120"/>
      <c r="C190" s="120"/>
      <c r="D190" s="120"/>
      <c r="E190" s="120"/>
      <c r="F190" s="120"/>
      <c r="G190" s="120"/>
      <c r="H190" s="120"/>
      <c r="I190" s="120"/>
      <c r="J190" s="120"/>
      <c r="K190" s="120"/>
      <c r="L190" s="120"/>
      <c r="M190" s="87"/>
      <c r="N190" s="120"/>
      <c r="O190" s="120"/>
      <c r="P190" s="120"/>
      <c r="Q190" s="87"/>
      <c r="R190" s="120"/>
      <c r="S190" s="120"/>
      <c r="T190" s="120"/>
      <c r="U190" s="87"/>
      <c r="V190" s="120"/>
      <c r="W190" s="120"/>
      <c r="X190" s="87"/>
      <c r="Y190" s="120"/>
      <c r="Z190" s="120"/>
      <c r="AA190" s="120"/>
      <c r="AB190" s="87"/>
      <c r="AC190" s="120"/>
      <c r="AD190" s="120"/>
      <c r="AE190" s="120"/>
      <c r="AF190" s="87"/>
      <c r="AG190" s="120"/>
      <c r="AH190" s="120"/>
      <c r="AI190" s="87"/>
      <c r="AJ190" s="120"/>
      <c r="AK190" s="120"/>
      <c r="AL190" s="87"/>
      <c r="AM190" s="120"/>
      <c r="AN190" s="120"/>
      <c r="AO190" s="120"/>
      <c r="AP190" s="120"/>
      <c r="AQ190" s="120"/>
      <c r="AR190" s="87"/>
      <c r="AS190" s="120"/>
      <c r="AT190" s="120"/>
      <c r="AU190" s="120"/>
      <c r="AV190" s="120"/>
      <c r="AW190" s="120"/>
      <c r="AX190" s="120"/>
      <c r="AY190" s="87"/>
      <c r="AZ190" s="120"/>
      <c r="BA190" s="120"/>
      <c r="BB190" s="120"/>
      <c r="BC190" s="120"/>
      <c r="BD190" s="17"/>
      <c r="BE190" s="17"/>
      <c r="BP190" s="17"/>
      <c r="BQ190" s="19"/>
      <c r="BR190" s="19"/>
      <c r="BS190" s="19"/>
      <c r="BT190" s="23"/>
      <c r="BU190" s="19"/>
      <c r="BV190" s="19"/>
      <c r="BW190" s="19"/>
      <c r="BX190" s="19"/>
      <c r="BY190" s="19"/>
      <c r="BZ190" s="19"/>
      <c r="CA190" s="27"/>
      <c r="CI190" s="17"/>
      <c r="CN190" s="17"/>
      <c r="CS190" s="17"/>
      <c r="CX190" s="17"/>
      <c r="DH190" s="17"/>
      <c r="DT190" s="17"/>
      <c r="ED190" s="17"/>
      <c r="EO190" s="17"/>
      <c r="EP190" s="45"/>
      <c r="EQ190" s="6"/>
      <c r="ER190" s="6"/>
      <c r="ES190" s="6"/>
      <c r="ET190" s="6"/>
      <c r="EU190" s="46"/>
      <c r="FV190" s="19"/>
      <c r="FW190" s="23"/>
      <c r="FX190" s="23"/>
      <c r="FZ190" s="23"/>
      <c r="GA190" s="23"/>
      <c r="GB190" s="23"/>
      <c r="GC190" s="23"/>
      <c r="GD190" s="23"/>
      <c r="GE190" s="23"/>
      <c r="GF190" s="23"/>
      <c r="GG190" s="23"/>
      <c r="GH190" s="23"/>
      <c r="GI190" s="23"/>
      <c r="GJ190" s="23"/>
      <c r="GK190" s="23"/>
      <c r="GL190" s="23"/>
      <c r="GM190" s="23"/>
      <c r="GN190" s="46"/>
    </row>
    <row r="191" spans="1:196" s="44" customFormat="1">
      <c r="A191" s="120"/>
      <c r="B191" s="120"/>
      <c r="C191" s="120"/>
      <c r="D191" s="120"/>
      <c r="E191" s="120"/>
      <c r="F191" s="120"/>
      <c r="G191" s="120"/>
      <c r="H191" s="120"/>
      <c r="I191" s="120"/>
      <c r="J191" s="120"/>
      <c r="K191" s="120"/>
      <c r="L191" s="120"/>
      <c r="M191" s="87"/>
      <c r="N191" s="120"/>
      <c r="O191" s="120"/>
      <c r="P191" s="120"/>
      <c r="Q191" s="87"/>
      <c r="R191" s="120"/>
      <c r="S191" s="120"/>
      <c r="T191" s="120"/>
      <c r="U191" s="87"/>
      <c r="V191" s="120"/>
      <c r="W191" s="120"/>
      <c r="X191" s="87"/>
      <c r="Y191" s="120"/>
      <c r="Z191" s="120"/>
      <c r="AA191" s="120"/>
      <c r="AB191" s="87"/>
      <c r="AC191" s="120"/>
      <c r="AD191" s="120"/>
      <c r="AE191" s="120"/>
      <c r="AF191" s="87"/>
      <c r="AG191" s="120"/>
      <c r="AH191" s="120"/>
      <c r="AI191" s="87"/>
      <c r="AJ191" s="120"/>
      <c r="AK191" s="120"/>
      <c r="AL191" s="87"/>
      <c r="AM191" s="120"/>
      <c r="AN191" s="120"/>
      <c r="AO191" s="120"/>
      <c r="AP191" s="120"/>
      <c r="AQ191" s="120"/>
      <c r="AR191" s="87"/>
      <c r="AS191" s="120"/>
      <c r="AT191" s="120"/>
      <c r="AU191" s="120"/>
      <c r="AV191" s="120"/>
      <c r="AW191" s="120"/>
      <c r="AX191" s="120"/>
      <c r="AY191" s="87"/>
      <c r="AZ191" s="120"/>
      <c r="BA191" s="120"/>
      <c r="BB191" s="120"/>
      <c r="BC191" s="120"/>
      <c r="BD191" s="17"/>
      <c r="BE191" s="17"/>
      <c r="BP191" s="17"/>
      <c r="BQ191" s="19"/>
      <c r="BR191" s="19"/>
      <c r="BS191" s="19"/>
      <c r="BT191" s="23"/>
      <c r="BU191" s="19"/>
      <c r="BV191" s="19"/>
      <c r="BW191" s="19"/>
      <c r="BX191" s="19"/>
      <c r="BY191" s="19"/>
      <c r="BZ191" s="19"/>
      <c r="CA191" s="27"/>
      <c r="CI191" s="17"/>
      <c r="CN191" s="17"/>
      <c r="CS191" s="17"/>
      <c r="CX191" s="17"/>
      <c r="DH191" s="17"/>
      <c r="DT191" s="17"/>
      <c r="ED191" s="17"/>
      <c r="EO191" s="17"/>
      <c r="EP191" s="45"/>
      <c r="EQ191" s="6"/>
      <c r="ER191" s="6"/>
      <c r="ES191" s="6"/>
      <c r="ET191" s="6"/>
      <c r="EU191" s="46"/>
      <c r="FV191" s="19"/>
      <c r="FW191" s="23"/>
      <c r="FX191" s="23"/>
      <c r="FZ191" s="23"/>
      <c r="GA191" s="23"/>
      <c r="GB191" s="23"/>
      <c r="GC191" s="23"/>
      <c r="GD191" s="23"/>
      <c r="GE191" s="23"/>
      <c r="GF191" s="23"/>
      <c r="GG191" s="23"/>
      <c r="GH191" s="23"/>
      <c r="GI191" s="23"/>
      <c r="GJ191" s="23"/>
      <c r="GK191" s="23"/>
      <c r="GL191" s="23"/>
      <c r="GM191" s="23"/>
      <c r="GN191" s="46"/>
    </row>
    <row r="192" spans="1:196" s="44" customFormat="1">
      <c r="A192" s="120"/>
      <c r="B192" s="120"/>
      <c r="C192" s="120"/>
      <c r="D192" s="120"/>
      <c r="E192" s="120"/>
      <c r="F192" s="120"/>
      <c r="G192" s="120"/>
      <c r="H192" s="120"/>
      <c r="I192" s="120"/>
      <c r="J192" s="120"/>
      <c r="K192" s="120"/>
      <c r="L192" s="120"/>
      <c r="M192" s="87"/>
      <c r="N192" s="120"/>
      <c r="O192" s="120"/>
      <c r="P192" s="120"/>
      <c r="Q192" s="87"/>
      <c r="R192" s="120"/>
      <c r="S192" s="120"/>
      <c r="T192" s="120"/>
      <c r="U192" s="87"/>
      <c r="V192" s="120"/>
      <c r="W192" s="120"/>
      <c r="X192" s="87"/>
      <c r="Y192" s="120"/>
      <c r="Z192" s="120"/>
      <c r="AA192" s="120"/>
      <c r="AB192" s="87"/>
      <c r="AC192" s="120"/>
      <c r="AD192" s="120"/>
      <c r="AE192" s="120"/>
      <c r="AF192" s="87"/>
      <c r="AG192" s="120"/>
      <c r="AH192" s="120"/>
      <c r="AI192" s="87"/>
      <c r="AJ192" s="120"/>
      <c r="AK192" s="120"/>
      <c r="AL192" s="87"/>
      <c r="AM192" s="120"/>
      <c r="AN192" s="120"/>
      <c r="AO192" s="120"/>
      <c r="AP192" s="120"/>
      <c r="AQ192" s="120"/>
      <c r="AR192" s="87"/>
      <c r="AS192" s="120"/>
      <c r="AT192" s="120"/>
      <c r="AU192" s="120"/>
      <c r="AV192" s="120"/>
      <c r="AW192" s="120"/>
      <c r="AX192" s="120"/>
      <c r="AY192" s="87"/>
      <c r="AZ192" s="120"/>
      <c r="BA192" s="120"/>
      <c r="BB192" s="120"/>
      <c r="BC192" s="120"/>
      <c r="BD192" s="17"/>
      <c r="BE192" s="17"/>
      <c r="BP192" s="17"/>
      <c r="BQ192" s="19"/>
      <c r="BR192" s="19"/>
      <c r="BS192" s="19"/>
      <c r="BT192" s="23"/>
      <c r="BU192" s="19"/>
      <c r="BV192" s="19"/>
      <c r="BW192" s="19"/>
      <c r="BX192" s="19"/>
      <c r="BY192" s="19"/>
      <c r="BZ192" s="19"/>
      <c r="CA192" s="27"/>
      <c r="CI192" s="17"/>
      <c r="CN192" s="17"/>
      <c r="CS192" s="17"/>
      <c r="CX192" s="17"/>
      <c r="DH192" s="17"/>
      <c r="DT192" s="17"/>
      <c r="ED192" s="17"/>
      <c r="EO192" s="17"/>
      <c r="EP192" s="45"/>
      <c r="EQ192" s="6"/>
      <c r="ER192" s="6"/>
      <c r="ES192" s="6"/>
      <c r="ET192" s="6"/>
      <c r="EU192" s="46"/>
      <c r="FV192" s="19"/>
      <c r="FW192" s="23"/>
      <c r="FX192" s="23"/>
      <c r="FZ192" s="23"/>
      <c r="GA192" s="23"/>
      <c r="GB192" s="23"/>
      <c r="GC192" s="23"/>
      <c r="GD192" s="23"/>
      <c r="GE192" s="23"/>
      <c r="GF192" s="23"/>
      <c r="GG192" s="23"/>
      <c r="GH192" s="23"/>
      <c r="GI192" s="23"/>
      <c r="GJ192" s="23"/>
      <c r="GK192" s="23"/>
      <c r="GL192" s="23"/>
      <c r="GM192" s="23"/>
      <c r="GN192" s="46"/>
    </row>
    <row r="193" spans="1:196" s="44" customFormat="1">
      <c r="A193" s="120"/>
      <c r="B193" s="120"/>
      <c r="C193" s="120"/>
      <c r="D193" s="120"/>
      <c r="E193" s="120"/>
      <c r="F193" s="120"/>
      <c r="G193" s="120"/>
      <c r="H193" s="120"/>
      <c r="I193" s="120"/>
      <c r="J193" s="120"/>
      <c r="K193" s="120"/>
      <c r="L193" s="120"/>
      <c r="M193" s="87"/>
      <c r="N193" s="120"/>
      <c r="O193" s="120"/>
      <c r="P193" s="120"/>
      <c r="Q193" s="87"/>
      <c r="R193" s="120"/>
      <c r="S193" s="120"/>
      <c r="T193" s="120"/>
      <c r="U193" s="87"/>
      <c r="V193" s="120"/>
      <c r="W193" s="120"/>
      <c r="X193" s="87"/>
      <c r="Y193" s="120"/>
      <c r="Z193" s="120"/>
      <c r="AA193" s="120"/>
      <c r="AB193" s="87"/>
      <c r="AC193" s="120"/>
      <c r="AD193" s="120"/>
      <c r="AE193" s="120"/>
      <c r="AF193" s="87"/>
      <c r="AG193" s="120"/>
      <c r="AH193" s="120"/>
      <c r="AI193" s="87"/>
      <c r="AJ193" s="120"/>
      <c r="AK193" s="120"/>
      <c r="AL193" s="87"/>
      <c r="AM193" s="120"/>
      <c r="AN193" s="120"/>
      <c r="AO193" s="120"/>
      <c r="AP193" s="120"/>
      <c r="AQ193" s="120"/>
      <c r="AR193" s="87"/>
      <c r="AS193" s="120"/>
      <c r="AT193" s="120"/>
      <c r="AU193" s="120"/>
      <c r="AV193" s="120"/>
      <c r="AW193" s="120"/>
      <c r="AX193" s="120"/>
      <c r="AY193" s="87"/>
      <c r="AZ193" s="120"/>
      <c r="BA193" s="120"/>
      <c r="BB193" s="120"/>
      <c r="BC193" s="120"/>
      <c r="BD193" s="17"/>
      <c r="BE193" s="17"/>
      <c r="BP193" s="17"/>
      <c r="BQ193" s="19"/>
      <c r="BR193" s="19"/>
      <c r="BS193" s="19"/>
      <c r="BT193" s="23"/>
      <c r="BU193" s="19"/>
      <c r="BV193" s="19"/>
      <c r="BW193" s="19"/>
      <c r="BX193" s="19"/>
      <c r="BY193" s="19"/>
      <c r="BZ193" s="19"/>
      <c r="CA193" s="27"/>
      <c r="CI193" s="17"/>
      <c r="CN193" s="17"/>
      <c r="CS193" s="17"/>
      <c r="CX193" s="17"/>
      <c r="DH193" s="17"/>
      <c r="DT193" s="17"/>
      <c r="ED193" s="17"/>
      <c r="EO193" s="17"/>
      <c r="EP193" s="45"/>
      <c r="EQ193" s="6"/>
      <c r="ER193" s="6"/>
      <c r="ES193" s="6"/>
      <c r="ET193" s="6"/>
      <c r="EU193" s="46"/>
      <c r="FV193" s="19"/>
      <c r="FW193" s="23"/>
      <c r="FX193" s="23"/>
      <c r="FZ193" s="23"/>
      <c r="GA193" s="23"/>
      <c r="GB193" s="23"/>
      <c r="GC193" s="23"/>
      <c r="GD193" s="23"/>
      <c r="GE193" s="23"/>
      <c r="GF193" s="23"/>
      <c r="GG193" s="23"/>
      <c r="GH193" s="23"/>
      <c r="GI193" s="23"/>
      <c r="GJ193" s="23"/>
      <c r="GK193" s="23"/>
      <c r="GL193" s="23"/>
      <c r="GM193" s="23"/>
      <c r="GN193" s="46"/>
    </row>
    <row r="194" spans="1:196" s="44" customFormat="1">
      <c r="A194" s="120"/>
      <c r="B194" s="120"/>
      <c r="C194" s="120"/>
      <c r="D194" s="120"/>
      <c r="E194" s="120"/>
      <c r="F194" s="120"/>
      <c r="G194" s="120"/>
      <c r="H194" s="120"/>
      <c r="I194" s="120"/>
      <c r="J194" s="120"/>
      <c r="K194" s="120"/>
      <c r="L194" s="120"/>
      <c r="M194" s="87"/>
      <c r="N194" s="120"/>
      <c r="O194" s="120"/>
      <c r="P194" s="120"/>
      <c r="Q194" s="87"/>
      <c r="R194" s="120"/>
      <c r="S194" s="120"/>
      <c r="T194" s="120"/>
      <c r="U194" s="87"/>
      <c r="V194" s="120"/>
      <c r="W194" s="120"/>
      <c r="X194" s="87"/>
      <c r="Y194" s="120"/>
      <c r="Z194" s="120"/>
      <c r="AA194" s="120"/>
      <c r="AB194" s="87"/>
      <c r="AC194" s="120"/>
      <c r="AD194" s="120"/>
      <c r="AE194" s="120"/>
      <c r="AF194" s="87"/>
      <c r="AG194" s="120"/>
      <c r="AH194" s="120"/>
      <c r="AI194" s="87"/>
      <c r="AJ194" s="120"/>
      <c r="AK194" s="120"/>
      <c r="AL194" s="87"/>
      <c r="AM194" s="120"/>
      <c r="AN194" s="120"/>
      <c r="AO194" s="120"/>
      <c r="AP194" s="120"/>
      <c r="AQ194" s="120"/>
      <c r="AR194" s="87"/>
      <c r="AS194" s="120"/>
      <c r="AT194" s="120"/>
      <c r="AU194" s="120"/>
      <c r="AV194" s="120"/>
      <c r="AW194" s="120"/>
      <c r="AX194" s="120"/>
      <c r="AY194" s="87"/>
      <c r="AZ194" s="120"/>
      <c r="BA194" s="120"/>
      <c r="BB194" s="120"/>
      <c r="BC194" s="120"/>
      <c r="BD194" s="17"/>
      <c r="BE194" s="17"/>
      <c r="BP194" s="17"/>
      <c r="BQ194" s="19"/>
      <c r="BR194" s="19"/>
      <c r="BS194" s="19"/>
      <c r="BT194" s="23"/>
      <c r="BU194" s="19"/>
      <c r="BV194" s="19"/>
      <c r="BW194" s="19"/>
      <c r="BX194" s="19"/>
      <c r="BY194" s="19"/>
      <c r="BZ194" s="19"/>
      <c r="CA194" s="27"/>
      <c r="CI194" s="17"/>
      <c r="CN194" s="17"/>
      <c r="CS194" s="17"/>
      <c r="CX194" s="17"/>
      <c r="DH194" s="17"/>
      <c r="DT194" s="17"/>
      <c r="ED194" s="17"/>
      <c r="EO194" s="17"/>
      <c r="EP194" s="45"/>
      <c r="EQ194" s="6"/>
      <c r="ER194" s="6"/>
      <c r="ES194" s="6"/>
      <c r="ET194" s="6"/>
      <c r="EU194" s="46"/>
      <c r="FV194" s="19"/>
      <c r="FW194" s="23"/>
      <c r="FX194" s="23"/>
      <c r="FZ194" s="23"/>
      <c r="GA194" s="23"/>
      <c r="GB194" s="23"/>
      <c r="GC194" s="23"/>
      <c r="GD194" s="23"/>
      <c r="GE194" s="23"/>
      <c r="GF194" s="23"/>
      <c r="GG194" s="23"/>
      <c r="GH194" s="23"/>
      <c r="GI194" s="23"/>
      <c r="GJ194" s="23"/>
      <c r="GK194" s="23"/>
      <c r="GL194" s="23"/>
      <c r="GM194" s="23"/>
      <c r="GN194" s="46"/>
    </row>
    <row r="195" spans="1:196" s="44" customFormat="1">
      <c r="A195" s="120"/>
      <c r="B195" s="120"/>
      <c r="C195" s="120"/>
      <c r="D195" s="120"/>
      <c r="E195" s="120"/>
      <c r="F195" s="120"/>
      <c r="G195" s="120"/>
      <c r="H195" s="120"/>
      <c r="I195" s="120"/>
      <c r="J195" s="120"/>
      <c r="K195" s="120"/>
      <c r="L195" s="120"/>
      <c r="M195" s="87"/>
      <c r="N195" s="120"/>
      <c r="O195" s="120"/>
      <c r="P195" s="120"/>
      <c r="Q195" s="87"/>
      <c r="R195" s="120"/>
      <c r="S195" s="120"/>
      <c r="T195" s="120"/>
      <c r="U195" s="87"/>
      <c r="V195" s="120"/>
      <c r="W195" s="120"/>
      <c r="X195" s="87"/>
      <c r="Y195" s="120"/>
      <c r="Z195" s="120"/>
      <c r="AA195" s="120"/>
      <c r="AB195" s="87"/>
      <c r="AC195" s="120"/>
      <c r="AD195" s="120"/>
      <c r="AE195" s="120"/>
      <c r="AF195" s="87"/>
      <c r="AG195" s="120"/>
      <c r="AH195" s="120"/>
      <c r="AI195" s="87"/>
      <c r="AJ195" s="120"/>
      <c r="AK195" s="120"/>
      <c r="AL195" s="87"/>
      <c r="AM195" s="120"/>
      <c r="AN195" s="120"/>
      <c r="AO195" s="120"/>
      <c r="AP195" s="120"/>
      <c r="AQ195" s="120"/>
      <c r="AR195" s="87"/>
      <c r="AS195" s="120"/>
      <c r="AT195" s="120"/>
      <c r="AU195" s="120"/>
      <c r="AV195" s="120"/>
      <c r="AW195" s="120"/>
      <c r="AX195" s="120"/>
      <c r="AY195" s="87"/>
      <c r="AZ195" s="120"/>
      <c r="BA195" s="120"/>
      <c r="BB195" s="120"/>
      <c r="BC195" s="120"/>
      <c r="BD195" s="17"/>
      <c r="BE195" s="17"/>
      <c r="BP195" s="17"/>
      <c r="BQ195" s="19"/>
      <c r="BR195" s="19"/>
      <c r="BS195" s="19"/>
      <c r="BT195" s="23"/>
      <c r="BU195" s="19"/>
      <c r="BV195" s="19"/>
      <c r="BW195" s="19"/>
      <c r="BX195" s="19"/>
      <c r="BY195" s="19"/>
      <c r="BZ195" s="19"/>
      <c r="CA195" s="27"/>
      <c r="CI195" s="17"/>
      <c r="CN195" s="17"/>
      <c r="CS195" s="17"/>
      <c r="CX195" s="17"/>
      <c r="DH195" s="17"/>
      <c r="DT195" s="17"/>
      <c r="ED195" s="17"/>
      <c r="EO195" s="17"/>
      <c r="EP195" s="45"/>
      <c r="EQ195" s="6"/>
      <c r="ER195" s="6"/>
      <c r="ES195" s="6"/>
      <c r="ET195" s="6"/>
      <c r="EU195" s="46"/>
      <c r="FV195" s="19"/>
      <c r="FW195" s="23"/>
      <c r="FX195" s="23"/>
      <c r="FZ195" s="23"/>
      <c r="GA195" s="23"/>
      <c r="GB195" s="23"/>
      <c r="GC195" s="23"/>
      <c r="GD195" s="23"/>
      <c r="GE195" s="23"/>
      <c r="GF195" s="23"/>
      <c r="GG195" s="23"/>
      <c r="GH195" s="23"/>
      <c r="GI195" s="23"/>
      <c r="GJ195" s="23"/>
      <c r="GK195" s="23"/>
      <c r="GL195" s="23"/>
      <c r="GM195" s="23"/>
      <c r="GN195" s="46"/>
    </row>
    <row r="196" spans="1:196" s="44" customFormat="1">
      <c r="A196" s="120"/>
      <c r="B196" s="120"/>
      <c r="C196" s="120"/>
      <c r="D196" s="120"/>
      <c r="E196" s="120"/>
      <c r="F196" s="120"/>
      <c r="G196" s="120"/>
      <c r="H196" s="120"/>
      <c r="I196" s="120"/>
      <c r="J196" s="120"/>
      <c r="K196" s="120"/>
      <c r="L196" s="120"/>
      <c r="M196" s="87"/>
      <c r="N196" s="120"/>
      <c r="O196" s="120"/>
      <c r="P196" s="120"/>
      <c r="Q196" s="87"/>
      <c r="R196" s="120"/>
      <c r="S196" s="120"/>
      <c r="T196" s="120"/>
      <c r="U196" s="87"/>
      <c r="V196" s="120"/>
      <c r="W196" s="120"/>
      <c r="X196" s="87"/>
      <c r="Y196" s="120"/>
      <c r="Z196" s="120"/>
      <c r="AA196" s="120"/>
      <c r="AB196" s="87"/>
      <c r="AC196" s="120"/>
      <c r="AD196" s="120"/>
      <c r="AE196" s="120"/>
      <c r="AF196" s="87"/>
      <c r="AG196" s="120"/>
      <c r="AH196" s="120"/>
      <c r="AI196" s="87"/>
      <c r="AJ196" s="120"/>
      <c r="AK196" s="120"/>
      <c r="AL196" s="87"/>
      <c r="AM196" s="120"/>
      <c r="AN196" s="120"/>
      <c r="AO196" s="120"/>
      <c r="AP196" s="120"/>
      <c r="AQ196" s="120"/>
      <c r="AR196" s="87"/>
      <c r="AS196" s="120"/>
      <c r="AT196" s="120"/>
      <c r="AU196" s="120"/>
      <c r="AV196" s="120"/>
      <c r="AW196" s="120"/>
      <c r="AX196" s="120"/>
      <c r="AY196" s="87"/>
      <c r="AZ196" s="120"/>
      <c r="BA196" s="120"/>
      <c r="BB196" s="120"/>
      <c r="BC196" s="120"/>
      <c r="BD196" s="17"/>
      <c r="BE196" s="17"/>
      <c r="BP196" s="17"/>
      <c r="BQ196" s="19"/>
      <c r="BR196" s="19"/>
      <c r="BS196" s="19"/>
      <c r="BT196" s="23"/>
      <c r="BU196" s="19"/>
      <c r="BV196" s="19"/>
      <c r="BW196" s="19"/>
      <c r="BX196" s="19"/>
      <c r="BY196" s="19"/>
      <c r="BZ196" s="19"/>
      <c r="CA196" s="27"/>
      <c r="CI196" s="17"/>
      <c r="CN196" s="17"/>
      <c r="CS196" s="17"/>
      <c r="CX196" s="17"/>
      <c r="DH196" s="17"/>
      <c r="DT196" s="17"/>
      <c r="ED196" s="17"/>
      <c r="EO196" s="17"/>
      <c r="EP196" s="45"/>
      <c r="EQ196" s="6"/>
      <c r="ER196" s="6"/>
      <c r="ES196" s="6"/>
      <c r="ET196" s="6"/>
      <c r="EU196" s="46"/>
      <c r="FV196" s="19"/>
      <c r="FW196" s="23"/>
      <c r="FX196" s="23"/>
      <c r="FZ196" s="23"/>
      <c r="GA196" s="23"/>
      <c r="GB196" s="23"/>
      <c r="GC196" s="23"/>
      <c r="GD196" s="23"/>
      <c r="GE196" s="23"/>
      <c r="GF196" s="23"/>
      <c r="GG196" s="23"/>
      <c r="GH196" s="23"/>
      <c r="GI196" s="23"/>
      <c r="GJ196" s="23"/>
      <c r="GK196" s="23"/>
      <c r="GL196" s="23"/>
      <c r="GM196" s="23"/>
      <c r="GN196" s="46"/>
    </row>
    <row r="197" spans="1:196" s="44" customFormat="1">
      <c r="A197" s="120"/>
      <c r="B197" s="120"/>
      <c r="C197" s="120"/>
      <c r="D197" s="120"/>
      <c r="E197" s="120"/>
      <c r="F197" s="120"/>
      <c r="G197" s="120"/>
      <c r="H197" s="120"/>
      <c r="I197" s="120"/>
      <c r="J197" s="120"/>
      <c r="K197" s="120"/>
      <c r="L197" s="120"/>
      <c r="M197" s="87"/>
      <c r="N197" s="120"/>
      <c r="O197" s="120"/>
      <c r="P197" s="120"/>
      <c r="Q197" s="87"/>
      <c r="R197" s="120"/>
      <c r="S197" s="120"/>
      <c r="T197" s="120"/>
      <c r="U197" s="87"/>
      <c r="V197" s="120"/>
      <c r="W197" s="120"/>
      <c r="X197" s="87"/>
      <c r="Y197" s="120"/>
      <c r="Z197" s="120"/>
      <c r="AA197" s="120"/>
      <c r="AB197" s="87"/>
      <c r="AC197" s="120"/>
      <c r="AD197" s="120"/>
      <c r="AE197" s="120"/>
      <c r="AF197" s="87"/>
      <c r="AG197" s="120"/>
      <c r="AH197" s="120"/>
      <c r="AI197" s="87"/>
      <c r="AJ197" s="120"/>
      <c r="AK197" s="120"/>
      <c r="AL197" s="87"/>
      <c r="AM197" s="120"/>
      <c r="AN197" s="120"/>
      <c r="AO197" s="120"/>
      <c r="AP197" s="120"/>
      <c r="AQ197" s="120"/>
      <c r="AR197" s="87"/>
      <c r="AS197" s="120"/>
      <c r="AT197" s="120"/>
      <c r="AU197" s="120"/>
      <c r="AV197" s="120"/>
      <c r="AW197" s="120"/>
      <c r="AX197" s="120"/>
      <c r="AY197" s="87"/>
      <c r="AZ197" s="120"/>
      <c r="BA197" s="120"/>
      <c r="BB197" s="120"/>
      <c r="BC197" s="120"/>
      <c r="BD197" s="17"/>
      <c r="BE197" s="17"/>
      <c r="BP197" s="17"/>
      <c r="BQ197" s="19"/>
      <c r="BR197" s="19"/>
      <c r="BS197" s="19"/>
      <c r="BT197" s="23"/>
      <c r="BU197" s="19"/>
      <c r="BV197" s="19"/>
      <c r="BW197" s="19"/>
      <c r="BX197" s="19"/>
      <c r="BY197" s="19"/>
      <c r="BZ197" s="19"/>
      <c r="CA197" s="27"/>
      <c r="CI197" s="17"/>
      <c r="CN197" s="17"/>
      <c r="CS197" s="17"/>
      <c r="CX197" s="17"/>
      <c r="DH197" s="17"/>
      <c r="DT197" s="17"/>
      <c r="ED197" s="17"/>
      <c r="EO197" s="17"/>
      <c r="EP197" s="45"/>
      <c r="EQ197" s="6"/>
      <c r="ER197" s="6"/>
      <c r="ES197" s="6"/>
      <c r="ET197" s="6"/>
      <c r="EU197" s="46"/>
      <c r="FV197" s="19"/>
      <c r="FW197" s="23"/>
      <c r="FX197" s="23"/>
      <c r="FZ197" s="23"/>
      <c r="GA197" s="23"/>
      <c r="GB197" s="23"/>
      <c r="GC197" s="23"/>
      <c r="GD197" s="23"/>
      <c r="GE197" s="23"/>
      <c r="GF197" s="23"/>
      <c r="GG197" s="23"/>
      <c r="GH197" s="23"/>
      <c r="GI197" s="23"/>
      <c r="GJ197" s="23"/>
      <c r="GK197" s="23"/>
      <c r="GL197" s="23"/>
      <c r="GM197" s="23"/>
      <c r="GN197" s="46"/>
    </row>
    <row r="198" spans="1:196" s="44" customFormat="1">
      <c r="A198" s="120"/>
      <c r="B198" s="120"/>
      <c r="C198" s="120"/>
      <c r="D198" s="120"/>
      <c r="E198" s="120"/>
      <c r="F198" s="120"/>
      <c r="G198" s="120"/>
      <c r="H198" s="120"/>
      <c r="I198" s="120"/>
      <c r="J198" s="120"/>
      <c r="K198" s="120"/>
      <c r="L198" s="120"/>
      <c r="M198" s="87"/>
      <c r="N198" s="120"/>
      <c r="O198" s="120"/>
      <c r="P198" s="120"/>
      <c r="Q198" s="87"/>
      <c r="R198" s="120"/>
      <c r="S198" s="120"/>
      <c r="T198" s="120"/>
      <c r="U198" s="87"/>
      <c r="V198" s="120"/>
      <c r="W198" s="120"/>
      <c r="X198" s="87"/>
      <c r="Y198" s="120"/>
      <c r="Z198" s="120"/>
      <c r="AA198" s="120"/>
      <c r="AB198" s="87"/>
      <c r="AC198" s="120"/>
      <c r="AD198" s="120"/>
      <c r="AE198" s="120"/>
      <c r="AF198" s="87"/>
      <c r="AG198" s="120"/>
      <c r="AH198" s="120"/>
      <c r="AI198" s="87"/>
      <c r="AJ198" s="120"/>
      <c r="AK198" s="120"/>
      <c r="AL198" s="87"/>
      <c r="AM198" s="120"/>
      <c r="AN198" s="120"/>
      <c r="AO198" s="120"/>
      <c r="AP198" s="120"/>
      <c r="AQ198" s="120"/>
      <c r="AR198" s="87"/>
      <c r="AS198" s="120"/>
      <c r="AT198" s="120"/>
      <c r="AU198" s="120"/>
      <c r="AV198" s="120"/>
      <c r="AW198" s="120"/>
      <c r="AX198" s="120"/>
      <c r="AY198" s="87"/>
      <c r="AZ198" s="120"/>
      <c r="BA198" s="120"/>
      <c r="BB198" s="120"/>
      <c r="BC198" s="120"/>
      <c r="BD198" s="17"/>
      <c r="BE198" s="17"/>
      <c r="BP198" s="17"/>
      <c r="BQ198" s="19"/>
      <c r="BR198" s="19"/>
      <c r="BS198" s="19"/>
      <c r="BT198" s="23"/>
      <c r="BU198" s="19"/>
      <c r="BV198" s="19"/>
      <c r="BW198" s="19"/>
      <c r="BX198" s="19"/>
      <c r="BY198" s="19"/>
      <c r="BZ198" s="19"/>
      <c r="CA198" s="27"/>
      <c r="CI198" s="17"/>
      <c r="CN198" s="17"/>
      <c r="CS198" s="17"/>
      <c r="CX198" s="17"/>
      <c r="DH198" s="17"/>
      <c r="DT198" s="17"/>
      <c r="ED198" s="17"/>
      <c r="EO198" s="17"/>
      <c r="EP198" s="45"/>
      <c r="EQ198" s="6"/>
      <c r="ER198" s="6"/>
      <c r="ES198" s="6"/>
      <c r="ET198" s="6"/>
      <c r="EU198" s="46"/>
      <c r="FV198" s="19"/>
      <c r="FW198" s="23"/>
      <c r="FX198" s="23"/>
      <c r="FZ198" s="23"/>
      <c r="GA198" s="23"/>
      <c r="GB198" s="23"/>
      <c r="GC198" s="23"/>
      <c r="GD198" s="23"/>
      <c r="GE198" s="23"/>
      <c r="GF198" s="23"/>
      <c r="GG198" s="23"/>
      <c r="GH198" s="23"/>
      <c r="GI198" s="23"/>
      <c r="GJ198" s="23"/>
      <c r="GK198" s="23"/>
      <c r="GL198" s="23"/>
      <c r="GM198" s="23"/>
      <c r="GN198" s="46"/>
    </row>
    <row r="199" spans="1:196" s="44" customFormat="1">
      <c r="A199" s="120"/>
      <c r="B199" s="120"/>
      <c r="C199" s="120"/>
      <c r="D199" s="120"/>
      <c r="E199" s="120"/>
      <c r="F199" s="120"/>
      <c r="G199" s="120"/>
      <c r="H199" s="120"/>
      <c r="I199" s="120"/>
      <c r="J199" s="120"/>
      <c r="K199" s="120"/>
      <c r="L199" s="120"/>
      <c r="M199" s="87"/>
      <c r="N199" s="120"/>
      <c r="O199" s="120"/>
      <c r="P199" s="120"/>
      <c r="Q199" s="87"/>
      <c r="R199" s="120"/>
      <c r="S199" s="120"/>
      <c r="T199" s="120"/>
      <c r="U199" s="87"/>
      <c r="V199" s="120"/>
      <c r="W199" s="120"/>
      <c r="X199" s="87"/>
      <c r="Y199" s="120"/>
      <c r="Z199" s="120"/>
      <c r="AA199" s="120"/>
      <c r="AB199" s="87"/>
      <c r="AC199" s="120"/>
      <c r="AD199" s="120"/>
      <c r="AE199" s="120"/>
      <c r="AF199" s="87"/>
      <c r="AG199" s="120"/>
      <c r="AH199" s="120"/>
      <c r="AI199" s="87"/>
      <c r="AJ199" s="120"/>
      <c r="AK199" s="120"/>
      <c r="AL199" s="87"/>
      <c r="AM199" s="120"/>
      <c r="AN199" s="120"/>
      <c r="AO199" s="120"/>
      <c r="AP199" s="120"/>
      <c r="AQ199" s="120"/>
      <c r="AR199" s="87"/>
      <c r="AS199" s="120"/>
      <c r="AT199" s="120"/>
      <c r="AU199" s="120"/>
      <c r="AV199" s="120"/>
      <c r="AW199" s="120"/>
      <c r="AX199" s="120"/>
      <c r="AY199" s="87"/>
      <c r="AZ199" s="120"/>
      <c r="BA199" s="120"/>
      <c r="BB199" s="120"/>
      <c r="BC199" s="120"/>
      <c r="BD199" s="17"/>
      <c r="BE199" s="17"/>
      <c r="BP199" s="17"/>
      <c r="BQ199" s="19"/>
      <c r="BR199" s="19"/>
      <c r="BS199" s="19"/>
      <c r="BT199" s="23"/>
      <c r="BU199" s="19"/>
      <c r="BV199" s="19"/>
      <c r="BW199" s="19"/>
      <c r="BX199" s="19"/>
      <c r="BY199" s="19"/>
      <c r="BZ199" s="19"/>
      <c r="CA199" s="27"/>
      <c r="CI199" s="17"/>
      <c r="CN199" s="17"/>
      <c r="CS199" s="17"/>
      <c r="CX199" s="17"/>
      <c r="DH199" s="17"/>
      <c r="DT199" s="17"/>
      <c r="ED199" s="17"/>
      <c r="EO199" s="17"/>
      <c r="EP199" s="45"/>
      <c r="EQ199" s="6"/>
      <c r="ER199" s="6"/>
      <c r="ES199" s="6"/>
      <c r="ET199" s="6"/>
      <c r="EU199" s="46"/>
      <c r="FV199" s="19"/>
      <c r="FW199" s="23"/>
      <c r="FX199" s="23"/>
      <c r="FZ199" s="23"/>
      <c r="GA199" s="23"/>
      <c r="GB199" s="23"/>
      <c r="GC199" s="23"/>
      <c r="GD199" s="23"/>
      <c r="GE199" s="23"/>
      <c r="GF199" s="23"/>
      <c r="GG199" s="23"/>
      <c r="GH199" s="23"/>
      <c r="GI199" s="23"/>
      <c r="GJ199" s="23"/>
      <c r="GK199" s="23"/>
      <c r="GL199" s="23"/>
      <c r="GM199" s="23"/>
      <c r="GN199" s="46"/>
    </row>
    <row r="200" spans="1:196" s="44" customFormat="1">
      <c r="A200" s="120"/>
      <c r="B200" s="120"/>
      <c r="C200" s="120"/>
      <c r="D200" s="120"/>
      <c r="E200" s="120"/>
      <c r="F200" s="120"/>
      <c r="G200" s="120"/>
      <c r="H200" s="120"/>
      <c r="I200" s="120"/>
      <c r="J200" s="120"/>
      <c r="K200" s="120"/>
      <c r="L200" s="120"/>
      <c r="M200" s="87"/>
      <c r="N200" s="120"/>
      <c r="O200" s="120"/>
      <c r="P200" s="120"/>
      <c r="Q200" s="87"/>
      <c r="R200" s="120"/>
      <c r="S200" s="120"/>
      <c r="T200" s="120"/>
      <c r="U200" s="87"/>
      <c r="V200" s="120"/>
      <c r="W200" s="120"/>
      <c r="X200" s="87"/>
      <c r="Y200" s="120"/>
      <c r="Z200" s="120"/>
      <c r="AA200" s="120"/>
      <c r="AB200" s="87"/>
      <c r="AC200" s="120"/>
      <c r="AD200" s="120"/>
      <c r="AE200" s="120"/>
      <c r="AF200" s="87"/>
      <c r="AG200" s="120"/>
      <c r="AH200" s="120"/>
      <c r="AI200" s="87"/>
      <c r="AJ200" s="120"/>
      <c r="AK200" s="120"/>
      <c r="AL200" s="87"/>
      <c r="AM200" s="120"/>
      <c r="AN200" s="120"/>
      <c r="AO200" s="120"/>
      <c r="AP200" s="120"/>
      <c r="AQ200" s="120"/>
      <c r="AR200" s="87"/>
      <c r="AS200" s="120"/>
      <c r="AT200" s="120"/>
      <c r="AU200" s="120"/>
      <c r="AV200" s="120"/>
      <c r="AW200" s="120"/>
      <c r="AX200" s="120"/>
      <c r="AY200" s="87"/>
      <c r="AZ200" s="120"/>
      <c r="BA200" s="120"/>
      <c r="BB200" s="120"/>
      <c r="BC200" s="120"/>
      <c r="BD200" s="17"/>
      <c r="BE200" s="17"/>
      <c r="BP200" s="17"/>
      <c r="BQ200" s="19"/>
      <c r="BR200" s="19"/>
      <c r="BS200" s="19"/>
      <c r="BT200" s="23"/>
      <c r="BU200" s="19"/>
      <c r="BV200" s="19"/>
      <c r="BW200" s="19"/>
      <c r="BX200" s="19"/>
      <c r="BY200" s="19"/>
      <c r="BZ200" s="19"/>
      <c r="CA200" s="27"/>
      <c r="CI200" s="17"/>
      <c r="CN200" s="17"/>
      <c r="CS200" s="17"/>
      <c r="CX200" s="17"/>
      <c r="DH200" s="17"/>
      <c r="DT200" s="17"/>
      <c r="ED200" s="17"/>
      <c r="EO200" s="17"/>
      <c r="EP200" s="45"/>
      <c r="EQ200" s="6"/>
      <c r="ER200" s="6"/>
      <c r="ES200" s="6"/>
      <c r="ET200" s="6"/>
      <c r="EU200" s="46"/>
      <c r="FV200" s="19"/>
      <c r="FW200" s="23"/>
      <c r="FX200" s="23"/>
      <c r="FZ200" s="23"/>
      <c r="GA200" s="23"/>
      <c r="GB200" s="23"/>
      <c r="GC200" s="23"/>
      <c r="GD200" s="23"/>
      <c r="GE200" s="23"/>
      <c r="GF200" s="23"/>
      <c r="GG200" s="23"/>
      <c r="GH200" s="23"/>
      <c r="GI200" s="23"/>
      <c r="GJ200" s="23"/>
      <c r="GK200" s="23"/>
      <c r="GL200" s="23"/>
      <c r="GM200" s="23"/>
      <c r="GN200" s="46"/>
    </row>
    <row r="201" spans="1:196" s="44" customFormat="1">
      <c r="A201" s="120"/>
      <c r="B201" s="120"/>
      <c r="C201" s="120"/>
      <c r="D201" s="120"/>
      <c r="E201" s="120"/>
      <c r="F201" s="120"/>
      <c r="G201" s="120"/>
      <c r="H201" s="120"/>
      <c r="I201" s="120"/>
      <c r="J201" s="120"/>
      <c r="K201" s="120"/>
      <c r="L201" s="120"/>
      <c r="M201" s="87"/>
      <c r="N201" s="120"/>
      <c r="O201" s="120"/>
      <c r="P201" s="120"/>
      <c r="Q201" s="87"/>
      <c r="R201" s="120"/>
      <c r="S201" s="120"/>
      <c r="T201" s="120"/>
      <c r="U201" s="87"/>
      <c r="V201" s="120"/>
      <c r="W201" s="120"/>
      <c r="X201" s="87"/>
      <c r="Y201" s="120"/>
      <c r="Z201" s="120"/>
      <c r="AA201" s="120"/>
      <c r="AB201" s="87"/>
      <c r="AC201" s="120"/>
      <c r="AD201" s="120"/>
      <c r="AE201" s="120"/>
      <c r="AF201" s="87"/>
      <c r="AG201" s="120"/>
      <c r="AH201" s="120"/>
      <c r="AI201" s="87"/>
      <c r="AJ201" s="120"/>
      <c r="AK201" s="120"/>
      <c r="AL201" s="87"/>
      <c r="AM201" s="120"/>
      <c r="AN201" s="120"/>
      <c r="AO201" s="120"/>
      <c r="AP201" s="120"/>
      <c r="AQ201" s="120"/>
      <c r="AR201" s="87"/>
      <c r="AS201" s="120"/>
      <c r="AT201" s="120"/>
      <c r="AU201" s="120"/>
      <c r="AV201" s="120"/>
      <c r="AW201" s="120"/>
      <c r="AX201" s="120"/>
      <c r="AY201" s="87"/>
      <c r="AZ201" s="120"/>
      <c r="BA201" s="120"/>
      <c r="BB201" s="120"/>
      <c r="BC201" s="120"/>
      <c r="BD201" s="17"/>
      <c r="BE201" s="17"/>
      <c r="BP201" s="17"/>
      <c r="BQ201" s="19"/>
      <c r="BR201" s="19"/>
      <c r="BS201" s="19"/>
      <c r="BT201" s="23"/>
      <c r="BU201" s="19"/>
      <c r="BV201" s="19"/>
      <c r="BW201" s="19"/>
      <c r="BX201" s="19"/>
      <c r="BY201" s="19"/>
      <c r="BZ201" s="19"/>
      <c r="CA201" s="27"/>
      <c r="CI201" s="17"/>
      <c r="CN201" s="17"/>
      <c r="CS201" s="17"/>
      <c r="CX201" s="17"/>
      <c r="DH201" s="17"/>
      <c r="DT201" s="17"/>
      <c r="ED201" s="17"/>
      <c r="EO201" s="17"/>
      <c r="EP201" s="45"/>
      <c r="EQ201" s="6"/>
      <c r="ER201" s="6"/>
      <c r="ES201" s="6"/>
      <c r="ET201" s="6"/>
      <c r="EU201" s="46"/>
      <c r="FV201" s="19"/>
      <c r="FW201" s="23"/>
      <c r="FX201" s="23"/>
      <c r="FZ201" s="23"/>
      <c r="GA201" s="23"/>
      <c r="GB201" s="23"/>
      <c r="GC201" s="23"/>
      <c r="GD201" s="23"/>
      <c r="GE201" s="23"/>
      <c r="GF201" s="23"/>
      <c r="GG201" s="23"/>
      <c r="GH201" s="23"/>
      <c r="GI201" s="23"/>
      <c r="GJ201" s="23"/>
      <c r="GK201" s="23"/>
      <c r="GL201" s="23"/>
      <c r="GM201" s="23"/>
      <c r="GN201" s="46"/>
    </row>
    <row r="202" spans="1:196" s="44" customFormat="1">
      <c r="A202" s="120"/>
      <c r="B202" s="120"/>
      <c r="C202" s="120"/>
      <c r="D202" s="120"/>
      <c r="E202" s="120"/>
      <c r="F202" s="120"/>
      <c r="G202" s="120"/>
      <c r="H202" s="120"/>
      <c r="I202" s="120"/>
      <c r="J202" s="120"/>
      <c r="K202" s="120"/>
      <c r="L202" s="120"/>
      <c r="M202" s="87"/>
      <c r="N202" s="120"/>
      <c r="O202" s="120"/>
      <c r="P202" s="120"/>
      <c r="Q202" s="87"/>
      <c r="R202" s="120"/>
      <c r="S202" s="120"/>
      <c r="T202" s="120"/>
      <c r="U202" s="87"/>
      <c r="V202" s="120"/>
      <c r="W202" s="120"/>
      <c r="X202" s="87"/>
      <c r="Y202" s="120"/>
      <c r="Z202" s="120"/>
      <c r="AA202" s="120"/>
      <c r="AB202" s="87"/>
      <c r="AC202" s="120"/>
      <c r="AD202" s="120"/>
      <c r="AE202" s="120"/>
      <c r="AF202" s="87"/>
      <c r="AG202" s="120"/>
      <c r="AH202" s="120"/>
      <c r="AI202" s="87"/>
      <c r="AJ202" s="120"/>
      <c r="AK202" s="120"/>
      <c r="AL202" s="87"/>
      <c r="AM202" s="120"/>
      <c r="AN202" s="120"/>
      <c r="AO202" s="120"/>
      <c r="AP202" s="120"/>
      <c r="AQ202" s="120"/>
      <c r="AR202" s="87"/>
      <c r="AS202" s="120"/>
      <c r="AT202" s="120"/>
      <c r="AU202" s="120"/>
      <c r="AV202" s="120"/>
      <c r="AW202" s="120"/>
      <c r="AX202" s="120"/>
      <c r="AY202" s="87"/>
      <c r="AZ202" s="120"/>
      <c r="BA202" s="120"/>
      <c r="BB202" s="120"/>
      <c r="BC202" s="120"/>
      <c r="BD202" s="17"/>
      <c r="BE202" s="17"/>
      <c r="BP202" s="17"/>
      <c r="BQ202" s="19"/>
      <c r="BR202" s="19"/>
      <c r="BS202" s="19"/>
      <c r="BT202" s="23"/>
      <c r="BU202" s="19"/>
      <c r="BV202" s="19"/>
      <c r="BW202" s="19"/>
      <c r="BX202" s="19"/>
      <c r="BY202" s="19"/>
      <c r="BZ202" s="19"/>
      <c r="CA202" s="27"/>
      <c r="CI202" s="17"/>
      <c r="CN202" s="17"/>
      <c r="CS202" s="17"/>
      <c r="CX202" s="17"/>
      <c r="DH202" s="17"/>
      <c r="DT202" s="17"/>
      <c r="ED202" s="17"/>
      <c r="EO202" s="17"/>
      <c r="EP202" s="45"/>
      <c r="EQ202" s="6"/>
      <c r="ER202" s="6"/>
      <c r="ES202" s="6"/>
      <c r="ET202" s="6"/>
      <c r="EU202" s="46"/>
      <c r="FV202" s="19"/>
      <c r="FW202" s="23"/>
      <c r="FX202" s="23"/>
      <c r="FZ202" s="23"/>
      <c r="GA202" s="23"/>
      <c r="GB202" s="23"/>
      <c r="GC202" s="23"/>
      <c r="GD202" s="23"/>
      <c r="GE202" s="23"/>
      <c r="GF202" s="23"/>
      <c r="GG202" s="23"/>
      <c r="GH202" s="23"/>
      <c r="GI202" s="23"/>
      <c r="GJ202" s="23"/>
      <c r="GK202" s="23"/>
      <c r="GL202" s="23"/>
      <c r="GM202" s="23"/>
      <c r="GN202" s="46"/>
    </row>
    <row r="203" spans="1:196" s="44" customFormat="1">
      <c r="A203" s="120"/>
      <c r="B203" s="120"/>
      <c r="C203" s="120"/>
      <c r="D203" s="120"/>
      <c r="E203" s="120"/>
      <c r="F203" s="120"/>
      <c r="G203" s="120"/>
      <c r="H203" s="120"/>
      <c r="I203" s="120"/>
      <c r="J203" s="120"/>
      <c r="K203" s="120"/>
      <c r="L203" s="120"/>
      <c r="M203" s="87"/>
      <c r="N203" s="120"/>
      <c r="O203" s="120"/>
      <c r="P203" s="120"/>
      <c r="Q203" s="87"/>
      <c r="R203" s="120"/>
      <c r="S203" s="120"/>
      <c r="T203" s="120"/>
      <c r="U203" s="87"/>
      <c r="V203" s="120"/>
      <c r="W203" s="120"/>
      <c r="X203" s="87"/>
      <c r="Y203" s="120"/>
      <c r="Z203" s="120"/>
      <c r="AA203" s="120"/>
      <c r="AB203" s="87"/>
      <c r="AC203" s="120"/>
      <c r="AD203" s="120"/>
      <c r="AE203" s="120"/>
      <c r="AF203" s="87"/>
      <c r="AG203" s="120"/>
      <c r="AH203" s="120"/>
      <c r="AI203" s="87"/>
      <c r="AJ203" s="120"/>
      <c r="AK203" s="120"/>
      <c r="AL203" s="87"/>
      <c r="AM203" s="120"/>
      <c r="AN203" s="120"/>
      <c r="AO203" s="120"/>
      <c r="AP203" s="120"/>
      <c r="AQ203" s="120"/>
      <c r="AR203" s="87"/>
      <c r="AS203" s="120"/>
      <c r="AT203" s="120"/>
      <c r="AU203" s="120"/>
      <c r="AV203" s="120"/>
      <c r="AW203" s="120"/>
      <c r="AX203" s="120"/>
      <c r="AY203" s="87"/>
      <c r="AZ203" s="120"/>
      <c r="BA203" s="120"/>
      <c r="BB203" s="120"/>
      <c r="BC203" s="120"/>
      <c r="BD203" s="17"/>
      <c r="BE203" s="17"/>
      <c r="BP203" s="17"/>
      <c r="BQ203" s="19"/>
      <c r="BR203" s="19"/>
      <c r="BS203" s="19"/>
      <c r="BT203" s="23"/>
      <c r="BU203" s="19"/>
      <c r="BV203" s="19"/>
      <c r="BW203" s="19"/>
      <c r="BX203" s="19"/>
      <c r="BY203" s="19"/>
      <c r="BZ203" s="19"/>
      <c r="CA203" s="27"/>
      <c r="CI203" s="17"/>
      <c r="CN203" s="17"/>
      <c r="CS203" s="17"/>
      <c r="CX203" s="17"/>
      <c r="DH203" s="17"/>
      <c r="DT203" s="17"/>
      <c r="ED203" s="17"/>
      <c r="EO203" s="17"/>
      <c r="EP203" s="45"/>
      <c r="EQ203" s="6"/>
      <c r="ER203" s="6"/>
      <c r="ES203" s="6"/>
      <c r="ET203" s="6"/>
      <c r="EU203" s="46"/>
      <c r="FV203" s="19"/>
      <c r="FW203" s="23"/>
      <c r="FX203" s="23"/>
      <c r="FZ203" s="23"/>
      <c r="GA203" s="23"/>
      <c r="GB203" s="23"/>
      <c r="GC203" s="23"/>
      <c r="GD203" s="23"/>
      <c r="GE203" s="23"/>
      <c r="GF203" s="23"/>
      <c r="GG203" s="23"/>
      <c r="GH203" s="23"/>
      <c r="GI203" s="23"/>
      <c r="GJ203" s="23"/>
      <c r="GK203" s="23"/>
      <c r="GL203" s="23"/>
      <c r="GM203" s="23"/>
      <c r="GN203" s="46"/>
    </row>
    <row r="204" spans="1:196" s="44" customFormat="1">
      <c r="A204" s="120"/>
      <c r="B204" s="120"/>
      <c r="C204" s="120"/>
      <c r="D204" s="120"/>
      <c r="E204" s="120"/>
      <c r="F204" s="120"/>
      <c r="G204" s="120"/>
      <c r="H204" s="120"/>
      <c r="I204" s="120"/>
      <c r="J204" s="120"/>
      <c r="K204" s="120"/>
      <c r="L204" s="120"/>
      <c r="M204" s="87"/>
      <c r="N204" s="120"/>
      <c r="O204" s="120"/>
      <c r="P204" s="120"/>
      <c r="Q204" s="87"/>
      <c r="R204" s="120"/>
      <c r="S204" s="120"/>
      <c r="T204" s="120"/>
      <c r="U204" s="87"/>
      <c r="V204" s="120"/>
      <c r="W204" s="120"/>
      <c r="X204" s="87"/>
      <c r="Y204" s="120"/>
      <c r="Z204" s="120"/>
      <c r="AA204" s="120"/>
      <c r="AB204" s="87"/>
      <c r="AC204" s="120"/>
      <c r="AD204" s="120"/>
      <c r="AE204" s="120"/>
      <c r="AF204" s="87"/>
      <c r="AG204" s="120"/>
      <c r="AH204" s="120"/>
      <c r="AI204" s="87"/>
      <c r="AJ204" s="120"/>
      <c r="AK204" s="120"/>
      <c r="AL204" s="87"/>
      <c r="AM204" s="120"/>
      <c r="AN204" s="120"/>
      <c r="AO204" s="120"/>
      <c r="AP204" s="120"/>
      <c r="AQ204" s="120"/>
      <c r="AR204" s="87"/>
      <c r="AS204" s="120"/>
      <c r="AT204" s="120"/>
      <c r="AU204" s="120"/>
      <c r="AV204" s="120"/>
      <c r="AW204" s="120"/>
      <c r="AX204" s="120"/>
      <c r="AY204" s="87"/>
      <c r="AZ204" s="120"/>
      <c r="BA204" s="120"/>
      <c r="BB204" s="120"/>
      <c r="BC204" s="120"/>
      <c r="BD204" s="17"/>
      <c r="BE204" s="17"/>
      <c r="BP204" s="17"/>
      <c r="BQ204" s="19"/>
      <c r="BR204" s="19"/>
      <c r="BS204" s="19"/>
      <c r="BT204" s="23"/>
      <c r="BU204" s="19"/>
      <c r="BV204" s="19"/>
      <c r="BW204" s="19"/>
      <c r="BX204" s="19"/>
      <c r="BY204" s="19"/>
      <c r="BZ204" s="19"/>
      <c r="CA204" s="27"/>
      <c r="CI204" s="17"/>
      <c r="CN204" s="17"/>
      <c r="CS204" s="17"/>
      <c r="CX204" s="17"/>
      <c r="DH204" s="17"/>
      <c r="DT204" s="17"/>
      <c r="ED204" s="17"/>
      <c r="EO204" s="17"/>
      <c r="EP204" s="45"/>
      <c r="EQ204" s="6"/>
      <c r="ER204" s="6"/>
      <c r="ES204" s="6"/>
      <c r="ET204" s="6"/>
      <c r="EU204" s="46"/>
      <c r="FV204" s="19"/>
      <c r="FW204" s="23"/>
      <c r="FX204" s="23"/>
      <c r="FZ204" s="23"/>
      <c r="GA204" s="23"/>
      <c r="GB204" s="23"/>
      <c r="GC204" s="23"/>
      <c r="GD204" s="23"/>
      <c r="GE204" s="23"/>
      <c r="GF204" s="23"/>
      <c r="GG204" s="23"/>
      <c r="GH204" s="23"/>
      <c r="GI204" s="23"/>
      <c r="GJ204" s="23"/>
      <c r="GK204" s="23"/>
      <c r="GL204" s="23"/>
      <c r="GM204" s="23"/>
      <c r="GN204" s="46"/>
    </row>
    <row r="205" spans="1:196" s="44" customFormat="1">
      <c r="A205" s="120"/>
      <c r="B205" s="120"/>
      <c r="C205" s="120"/>
      <c r="D205" s="120"/>
      <c r="E205" s="120"/>
      <c r="F205" s="120"/>
      <c r="G205" s="120"/>
      <c r="H205" s="120"/>
      <c r="I205" s="120"/>
      <c r="J205" s="120"/>
      <c r="K205" s="120"/>
      <c r="L205" s="120"/>
      <c r="M205" s="87"/>
      <c r="N205" s="120"/>
      <c r="O205" s="120"/>
      <c r="P205" s="120"/>
      <c r="Q205" s="87"/>
      <c r="R205" s="120"/>
      <c r="S205" s="120"/>
      <c r="T205" s="120"/>
      <c r="U205" s="87"/>
      <c r="V205" s="120"/>
      <c r="W205" s="120"/>
      <c r="X205" s="87"/>
      <c r="Y205" s="120"/>
      <c r="Z205" s="120"/>
      <c r="AA205" s="120"/>
      <c r="AB205" s="87"/>
      <c r="AC205" s="120"/>
      <c r="AD205" s="120"/>
      <c r="AE205" s="120"/>
      <c r="AF205" s="87"/>
      <c r="AG205" s="120"/>
      <c r="AH205" s="120"/>
      <c r="AI205" s="87"/>
      <c r="AJ205" s="120"/>
      <c r="AK205" s="120"/>
      <c r="AL205" s="87"/>
      <c r="AM205" s="120"/>
      <c r="AN205" s="120"/>
      <c r="AO205" s="120"/>
      <c r="AP205" s="120"/>
      <c r="AQ205" s="120"/>
      <c r="AR205" s="87"/>
      <c r="AS205" s="120"/>
      <c r="AT205" s="120"/>
      <c r="AU205" s="120"/>
      <c r="AV205" s="120"/>
      <c r="AW205" s="120"/>
      <c r="AX205" s="120"/>
      <c r="AY205" s="87"/>
      <c r="AZ205" s="120"/>
      <c r="BA205" s="120"/>
      <c r="BB205" s="120"/>
      <c r="BC205" s="120"/>
      <c r="BD205" s="17"/>
      <c r="BE205" s="17"/>
      <c r="BP205" s="17"/>
      <c r="BQ205" s="19"/>
      <c r="BR205" s="19"/>
      <c r="BS205" s="19"/>
      <c r="BT205" s="23"/>
      <c r="BU205" s="19"/>
      <c r="BV205" s="19"/>
      <c r="BW205" s="19"/>
      <c r="BX205" s="19"/>
      <c r="BY205" s="19"/>
      <c r="BZ205" s="19"/>
      <c r="CA205" s="27"/>
      <c r="CI205" s="17"/>
      <c r="CN205" s="17"/>
      <c r="CS205" s="17"/>
      <c r="CX205" s="17"/>
      <c r="DH205" s="17"/>
      <c r="DT205" s="17"/>
      <c r="ED205" s="17"/>
      <c r="EO205" s="17"/>
      <c r="EP205" s="45"/>
      <c r="EQ205" s="6"/>
      <c r="ER205" s="6"/>
      <c r="ES205" s="6"/>
      <c r="ET205" s="6"/>
      <c r="EU205" s="46"/>
      <c r="FV205" s="19"/>
      <c r="FW205" s="23"/>
      <c r="FX205" s="23"/>
      <c r="FZ205" s="23"/>
      <c r="GA205" s="23"/>
      <c r="GB205" s="23"/>
      <c r="GC205" s="23"/>
      <c r="GD205" s="23"/>
      <c r="GE205" s="23"/>
      <c r="GF205" s="23"/>
      <c r="GG205" s="23"/>
      <c r="GH205" s="23"/>
      <c r="GI205" s="23"/>
      <c r="GJ205" s="23"/>
      <c r="GK205" s="23"/>
      <c r="GL205" s="23"/>
      <c r="GM205" s="23"/>
      <c r="GN205" s="46"/>
    </row>
    <row r="206" spans="1:196" s="44" customFormat="1">
      <c r="A206" s="120"/>
      <c r="B206" s="120"/>
      <c r="C206" s="120"/>
      <c r="D206" s="120"/>
      <c r="E206" s="120"/>
      <c r="F206" s="120"/>
      <c r="G206" s="120"/>
      <c r="H206" s="120"/>
      <c r="I206" s="120"/>
      <c r="J206" s="120"/>
      <c r="K206" s="120"/>
      <c r="L206" s="120"/>
      <c r="M206" s="87"/>
      <c r="N206" s="120"/>
      <c r="O206" s="120"/>
      <c r="P206" s="120"/>
      <c r="Q206" s="87"/>
      <c r="R206" s="120"/>
      <c r="S206" s="120"/>
      <c r="T206" s="120"/>
      <c r="U206" s="87"/>
      <c r="V206" s="120"/>
      <c r="W206" s="120"/>
      <c r="X206" s="87"/>
      <c r="Y206" s="120"/>
      <c r="Z206" s="120"/>
      <c r="AA206" s="120"/>
      <c r="AB206" s="87"/>
      <c r="AC206" s="120"/>
      <c r="AD206" s="120"/>
      <c r="AE206" s="120"/>
      <c r="AF206" s="87"/>
      <c r="AG206" s="120"/>
      <c r="AH206" s="120"/>
      <c r="AI206" s="87"/>
      <c r="AJ206" s="120"/>
      <c r="AK206" s="120"/>
      <c r="AL206" s="87"/>
      <c r="AM206" s="120"/>
      <c r="AN206" s="120"/>
      <c r="AO206" s="120"/>
      <c r="AP206" s="120"/>
      <c r="AQ206" s="120"/>
      <c r="AR206" s="87"/>
      <c r="AS206" s="120"/>
      <c r="AT206" s="120"/>
      <c r="AU206" s="120"/>
      <c r="AV206" s="120"/>
      <c r="AW206" s="120"/>
      <c r="AX206" s="120"/>
      <c r="AY206" s="87"/>
      <c r="AZ206" s="120"/>
      <c r="BA206" s="120"/>
      <c r="BB206" s="120"/>
      <c r="BC206" s="120"/>
      <c r="BD206" s="17"/>
      <c r="BE206" s="17"/>
      <c r="BP206" s="17"/>
      <c r="BQ206" s="19"/>
      <c r="BR206" s="19"/>
      <c r="BS206" s="19"/>
      <c r="BT206" s="23"/>
      <c r="BU206" s="19"/>
      <c r="BV206" s="19"/>
      <c r="BW206" s="19"/>
      <c r="BX206" s="19"/>
      <c r="BY206" s="19"/>
      <c r="BZ206" s="19"/>
      <c r="CA206" s="27"/>
      <c r="CI206" s="17"/>
      <c r="CN206" s="17"/>
      <c r="CS206" s="17"/>
      <c r="CX206" s="17"/>
      <c r="DH206" s="17"/>
      <c r="DT206" s="17"/>
      <c r="ED206" s="17"/>
      <c r="EO206" s="17"/>
      <c r="EP206" s="45"/>
      <c r="EQ206" s="6"/>
      <c r="ER206" s="6"/>
      <c r="ES206" s="6"/>
      <c r="ET206" s="6"/>
      <c r="EU206" s="46"/>
      <c r="FV206" s="19"/>
      <c r="FW206" s="23"/>
      <c r="FX206" s="23"/>
      <c r="FZ206" s="23"/>
      <c r="GA206" s="23"/>
      <c r="GB206" s="23"/>
      <c r="GC206" s="23"/>
      <c r="GD206" s="23"/>
      <c r="GE206" s="23"/>
      <c r="GF206" s="23"/>
      <c r="GG206" s="23"/>
      <c r="GH206" s="23"/>
      <c r="GI206" s="23"/>
      <c r="GJ206" s="23"/>
      <c r="GK206" s="23"/>
      <c r="GL206" s="23"/>
      <c r="GM206" s="23"/>
      <c r="GN206" s="46"/>
    </row>
    <row r="207" spans="1:196" s="44" customFormat="1">
      <c r="A207" s="120"/>
      <c r="B207" s="120"/>
      <c r="C207" s="120"/>
      <c r="D207" s="120"/>
      <c r="E207" s="120"/>
      <c r="F207" s="120"/>
      <c r="G207" s="120"/>
      <c r="H207" s="120"/>
      <c r="I207" s="120"/>
      <c r="J207" s="120"/>
      <c r="K207" s="120"/>
      <c r="L207" s="120"/>
      <c r="M207" s="87"/>
      <c r="N207" s="120"/>
      <c r="O207" s="120"/>
      <c r="P207" s="120"/>
      <c r="Q207" s="87"/>
      <c r="R207" s="120"/>
      <c r="S207" s="120"/>
      <c r="T207" s="120"/>
      <c r="U207" s="87"/>
      <c r="V207" s="120"/>
      <c r="W207" s="120"/>
      <c r="X207" s="87"/>
      <c r="Y207" s="120"/>
      <c r="Z207" s="120"/>
      <c r="AA207" s="120"/>
      <c r="AB207" s="87"/>
      <c r="AC207" s="120"/>
      <c r="AD207" s="120"/>
      <c r="AE207" s="120"/>
      <c r="AF207" s="87"/>
      <c r="AG207" s="120"/>
      <c r="AH207" s="120"/>
      <c r="AI207" s="87"/>
      <c r="AJ207" s="120"/>
      <c r="AK207" s="120"/>
      <c r="AL207" s="87"/>
      <c r="AM207" s="120"/>
      <c r="AN207" s="120"/>
      <c r="AO207" s="120"/>
      <c r="AP207" s="120"/>
      <c r="AQ207" s="120"/>
      <c r="AR207" s="87"/>
      <c r="AS207" s="120"/>
      <c r="AT207" s="120"/>
      <c r="AU207" s="120"/>
      <c r="AV207" s="120"/>
      <c r="AW207" s="120"/>
      <c r="AX207" s="120"/>
      <c r="AY207" s="87"/>
      <c r="AZ207" s="120"/>
      <c r="BA207" s="120"/>
      <c r="BB207" s="120"/>
      <c r="BC207" s="120"/>
      <c r="BD207" s="17"/>
      <c r="BE207" s="17"/>
      <c r="BP207" s="17"/>
      <c r="BQ207" s="19"/>
      <c r="BR207" s="19"/>
      <c r="BS207" s="19"/>
      <c r="BT207" s="23"/>
      <c r="BU207" s="19"/>
      <c r="BV207" s="19"/>
      <c r="BW207" s="19"/>
      <c r="BX207" s="19"/>
      <c r="BY207" s="19"/>
      <c r="BZ207" s="19"/>
      <c r="CA207" s="27"/>
      <c r="CI207" s="17"/>
      <c r="CN207" s="17"/>
      <c r="CS207" s="17"/>
      <c r="CX207" s="17"/>
      <c r="DH207" s="17"/>
      <c r="DT207" s="17"/>
      <c r="ED207" s="17"/>
      <c r="EO207" s="17"/>
      <c r="EP207" s="45"/>
      <c r="EQ207" s="6"/>
      <c r="ER207" s="6"/>
      <c r="ES207" s="6"/>
      <c r="ET207" s="6"/>
      <c r="EU207" s="46"/>
      <c r="FV207" s="19"/>
      <c r="FW207" s="23"/>
      <c r="FX207" s="23"/>
      <c r="FZ207" s="23"/>
      <c r="GA207" s="23"/>
      <c r="GB207" s="23"/>
      <c r="GC207" s="23"/>
      <c r="GD207" s="23"/>
      <c r="GE207" s="23"/>
      <c r="GF207" s="23"/>
      <c r="GG207" s="23"/>
      <c r="GH207" s="23"/>
      <c r="GI207" s="23"/>
      <c r="GJ207" s="23"/>
      <c r="GK207" s="23"/>
      <c r="GL207" s="23"/>
      <c r="GM207" s="23"/>
      <c r="GN207" s="46"/>
    </row>
    <row r="208" spans="1:196" s="44" customFormat="1">
      <c r="A208" s="120"/>
      <c r="B208" s="120"/>
      <c r="C208" s="120"/>
      <c r="D208" s="120"/>
      <c r="E208" s="120"/>
      <c r="F208" s="120"/>
      <c r="G208" s="120"/>
      <c r="H208" s="120"/>
      <c r="I208" s="120"/>
      <c r="J208" s="120"/>
      <c r="K208" s="120"/>
      <c r="L208" s="120"/>
      <c r="M208" s="87"/>
      <c r="N208" s="120"/>
      <c r="O208" s="120"/>
      <c r="P208" s="120"/>
      <c r="Q208" s="87"/>
      <c r="R208" s="120"/>
      <c r="S208" s="120"/>
      <c r="T208" s="120"/>
      <c r="U208" s="87"/>
      <c r="V208" s="120"/>
      <c r="W208" s="120"/>
      <c r="X208" s="87"/>
      <c r="Y208" s="120"/>
      <c r="Z208" s="120"/>
      <c r="AA208" s="120"/>
      <c r="AB208" s="87"/>
      <c r="AC208" s="120"/>
      <c r="AD208" s="120"/>
      <c r="AE208" s="120"/>
      <c r="AF208" s="87"/>
      <c r="AG208" s="120"/>
      <c r="AH208" s="120"/>
      <c r="AI208" s="87"/>
      <c r="AJ208" s="120"/>
      <c r="AK208" s="120"/>
      <c r="AL208" s="87"/>
      <c r="AM208" s="120"/>
      <c r="AN208" s="120"/>
      <c r="AO208" s="120"/>
      <c r="AP208" s="120"/>
      <c r="AQ208" s="120"/>
      <c r="AR208" s="87"/>
      <c r="AS208" s="120"/>
      <c r="AT208" s="120"/>
      <c r="AU208" s="120"/>
      <c r="AV208" s="120"/>
      <c r="AW208" s="120"/>
      <c r="AX208" s="120"/>
      <c r="AY208" s="87"/>
      <c r="AZ208" s="120"/>
      <c r="BA208" s="120"/>
      <c r="BB208" s="120"/>
      <c r="BC208" s="120"/>
      <c r="BD208" s="17"/>
      <c r="BE208" s="17"/>
      <c r="BP208" s="17"/>
      <c r="BQ208" s="19"/>
      <c r="BR208" s="19"/>
      <c r="BS208" s="19"/>
      <c r="BT208" s="23"/>
      <c r="BU208" s="19"/>
      <c r="BV208" s="19"/>
      <c r="BW208" s="19"/>
      <c r="BX208" s="19"/>
      <c r="BY208" s="19"/>
      <c r="BZ208" s="19"/>
      <c r="CA208" s="27"/>
      <c r="CI208" s="17"/>
      <c r="CN208" s="17"/>
      <c r="CS208" s="17"/>
      <c r="CX208" s="17"/>
      <c r="DH208" s="17"/>
      <c r="DT208" s="17"/>
      <c r="ED208" s="17"/>
      <c r="EO208" s="17"/>
      <c r="EP208" s="45"/>
      <c r="EQ208" s="6"/>
      <c r="ER208" s="6"/>
      <c r="ES208" s="6"/>
      <c r="ET208" s="6"/>
      <c r="EU208" s="46"/>
      <c r="FV208" s="19"/>
      <c r="FW208" s="23"/>
      <c r="FX208" s="23"/>
      <c r="FZ208" s="23"/>
      <c r="GA208" s="23"/>
      <c r="GB208" s="23"/>
      <c r="GC208" s="23"/>
      <c r="GD208" s="23"/>
      <c r="GE208" s="23"/>
      <c r="GF208" s="23"/>
      <c r="GG208" s="23"/>
      <c r="GH208" s="23"/>
      <c r="GI208" s="23"/>
      <c r="GJ208" s="23"/>
      <c r="GK208" s="23"/>
      <c r="GL208" s="23"/>
      <c r="GM208" s="23"/>
      <c r="GN208" s="46"/>
    </row>
    <row r="209" spans="1:196" s="44" customFormat="1">
      <c r="A209" s="120"/>
      <c r="B209" s="120"/>
      <c r="C209" s="120"/>
      <c r="D209" s="120"/>
      <c r="E209" s="120"/>
      <c r="F209" s="120"/>
      <c r="G209" s="120"/>
      <c r="H209" s="120"/>
      <c r="I209" s="120"/>
      <c r="J209" s="120"/>
      <c r="K209" s="120"/>
      <c r="L209" s="120"/>
      <c r="M209" s="87"/>
      <c r="N209" s="120"/>
      <c r="O209" s="120"/>
      <c r="P209" s="120"/>
      <c r="Q209" s="87"/>
      <c r="R209" s="120"/>
      <c r="S209" s="120"/>
      <c r="T209" s="120"/>
      <c r="U209" s="87"/>
      <c r="V209" s="120"/>
      <c r="W209" s="120"/>
      <c r="X209" s="87"/>
      <c r="Y209" s="120"/>
      <c r="Z209" s="120"/>
      <c r="AA209" s="120"/>
      <c r="AB209" s="87"/>
      <c r="AC209" s="120"/>
      <c r="AD209" s="120"/>
      <c r="AE209" s="120"/>
      <c r="AF209" s="87"/>
      <c r="AG209" s="120"/>
      <c r="AH209" s="120"/>
      <c r="AI209" s="87"/>
      <c r="AJ209" s="120"/>
      <c r="AK209" s="120"/>
      <c r="AL209" s="87"/>
      <c r="AM209" s="120"/>
      <c r="AN209" s="120"/>
      <c r="AO209" s="120"/>
      <c r="AP209" s="120"/>
      <c r="AQ209" s="120"/>
      <c r="AR209" s="87"/>
      <c r="AS209" s="120"/>
      <c r="AT209" s="120"/>
      <c r="AU209" s="120"/>
      <c r="AV209" s="120"/>
      <c r="AW209" s="120"/>
      <c r="AX209" s="120"/>
      <c r="AY209" s="87"/>
      <c r="AZ209" s="120"/>
      <c r="BA209" s="120"/>
      <c r="BB209" s="120"/>
      <c r="BC209" s="120"/>
      <c r="BD209" s="17"/>
      <c r="BE209" s="17"/>
      <c r="BP209" s="17"/>
      <c r="BQ209" s="19"/>
      <c r="BR209" s="19"/>
      <c r="BS209" s="19"/>
      <c r="BT209" s="23"/>
      <c r="BU209" s="19"/>
      <c r="BV209" s="19"/>
      <c r="BW209" s="19"/>
      <c r="BX209" s="19"/>
      <c r="BY209" s="19"/>
      <c r="BZ209" s="19"/>
      <c r="CA209" s="27"/>
      <c r="CI209" s="17"/>
      <c r="CN209" s="17"/>
      <c r="CS209" s="17"/>
      <c r="CX209" s="17"/>
      <c r="DH209" s="17"/>
      <c r="DT209" s="17"/>
      <c r="ED209" s="17"/>
      <c r="EO209" s="17"/>
      <c r="EP209" s="45"/>
      <c r="EQ209" s="6"/>
      <c r="ER209" s="6"/>
      <c r="ES209" s="6"/>
      <c r="ET209" s="6"/>
      <c r="EU209" s="46"/>
      <c r="FV209" s="19"/>
      <c r="FW209" s="23"/>
      <c r="FX209" s="23"/>
      <c r="FZ209" s="23"/>
      <c r="GA209" s="23"/>
      <c r="GB209" s="23"/>
      <c r="GC209" s="23"/>
      <c r="GD209" s="23"/>
      <c r="GE209" s="23"/>
      <c r="GF209" s="23"/>
      <c r="GG209" s="23"/>
      <c r="GH209" s="23"/>
      <c r="GI209" s="23"/>
      <c r="GJ209" s="23"/>
      <c r="GK209" s="23"/>
      <c r="GL209" s="23"/>
      <c r="GM209" s="23"/>
      <c r="GN209" s="46"/>
    </row>
    <row r="210" spans="1:196" s="44" customFormat="1">
      <c r="A210" s="120"/>
      <c r="B210" s="120"/>
      <c r="C210" s="120"/>
      <c r="D210" s="120"/>
      <c r="E210" s="120"/>
      <c r="F210" s="120"/>
      <c r="G210" s="120"/>
      <c r="H210" s="120"/>
      <c r="I210" s="120"/>
      <c r="J210" s="120"/>
      <c r="K210" s="120"/>
      <c r="L210" s="120"/>
      <c r="M210" s="87"/>
      <c r="N210" s="120"/>
      <c r="O210" s="120"/>
      <c r="P210" s="120"/>
      <c r="Q210" s="87"/>
      <c r="R210" s="120"/>
      <c r="S210" s="120"/>
      <c r="T210" s="120"/>
      <c r="U210" s="87"/>
      <c r="V210" s="120"/>
      <c r="W210" s="120"/>
      <c r="X210" s="87"/>
      <c r="Y210" s="120"/>
      <c r="Z210" s="120"/>
      <c r="AA210" s="120"/>
      <c r="AB210" s="87"/>
      <c r="AC210" s="120"/>
      <c r="AD210" s="120"/>
      <c r="AE210" s="120"/>
      <c r="AF210" s="87"/>
      <c r="AG210" s="120"/>
      <c r="AH210" s="120"/>
      <c r="AI210" s="87"/>
      <c r="AJ210" s="120"/>
      <c r="AK210" s="120"/>
      <c r="AL210" s="87"/>
      <c r="AM210" s="120"/>
      <c r="AN210" s="120"/>
      <c r="AO210" s="120"/>
      <c r="AP210" s="120"/>
      <c r="AQ210" s="120"/>
      <c r="AR210" s="87"/>
      <c r="AS210" s="120"/>
      <c r="AT210" s="120"/>
      <c r="AU210" s="120"/>
      <c r="AV210" s="120"/>
      <c r="AW210" s="120"/>
      <c r="AX210" s="120"/>
      <c r="AY210" s="87"/>
      <c r="AZ210" s="120"/>
      <c r="BA210" s="120"/>
      <c r="BB210" s="120"/>
      <c r="BC210" s="120"/>
      <c r="BD210" s="17"/>
      <c r="BE210" s="17"/>
      <c r="BP210" s="17"/>
      <c r="BQ210" s="19"/>
      <c r="BR210" s="19"/>
      <c r="BS210" s="19"/>
      <c r="BT210" s="23"/>
      <c r="BU210" s="19"/>
      <c r="BV210" s="19"/>
      <c r="BW210" s="19"/>
      <c r="BX210" s="19"/>
      <c r="BY210" s="19"/>
      <c r="BZ210" s="19"/>
      <c r="CA210" s="27"/>
      <c r="CI210" s="17"/>
      <c r="CN210" s="17"/>
      <c r="CS210" s="17"/>
      <c r="CX210" s="17"/>
      <c r="DH210" s="17"/>
      <c r="DT210" s="17"/>
      <c r="ED210" s="17"/>
      <c r="EO210" s="17"/>
      <c r="EP210" s="45"/>
      <c r="EQ210" s="6"/>
      <c r="ER210" s="6"/>
      <c r="ES210" s="6"/>
      <c r="ET210" s="6"/>
      <c r="EU210" s="46"/>
      <c r="FV210" s="19"/>
      <c r="FW210" s="23"/>
      <c r="FX210" s="23"/>
      <c r="FZ210" s="23"/>
      <c r="GA210" s="23"/>
      <c r="GB210" s="23"/>
      <c r="GC210" s="23"/>
      <c r="GD210" s="23"/>
      <c r="GE210" s="23"/>
      <c r="GF210" s="23"/>
      <c r="GG210" s="23"/>
      <c r="GH210" s="23"/>
      <c r="GI210" s="23"/>
      <c r="GJ210" s="23"/>
      <c r="GK210" s="23"/>
      <c r="GL210" s="23"/>
      <c r="GM210" s="23"/>
      <c r="GN210" s="46"/>
    </row>
    <row r="211" spans="1:196" s="44" customFormat="1">
      <c r="A211" s="120"/>
      <c r="B211" s="120"/>
      <c r="C211" s="120"/>
      <c r="D211" s="120"/>
      <c r="E211" s="120"/>
      <c r="F211" s="120"/>
      <c r="G211" s="120"/>
      <c r="H211" s="120"/>
      <c r="I211" s="120"/>
      <c r="J211" s="120"/>
      <c r="K211" s="120"/>
      <c r="L211" s="120"/>
      <c r="M211" s="87"/>
      <c r="N211" s="120"/>
      <c r="O211" s="120"/>
      <c r="P211" s="120"/>
      <c r="Q211" s="87"/>
      <c r="R211" s="120"/>
      <c r="S211" s="120"/>
      <c r="T211" s="120"/>
      <c r="U211" s="87"/>
      <c r="V211" s="120"/>
      <c r="W211" s="120"/>
      <c r="X211" s="87"/>
      <c r="Y211" s="120"/>
      <c r="Z211" s="120"/>
      <c r="AA211" s="120"/>
      <c r="AB211" s="87"/>
      <c r="AC211" s="120"/>
      <c r="AD211" s="120"/>
      <c r="AE211" s="120"/>
      <c r="AF211" s="87"/>
      <c r="AG211" s="120"/>
      <c r="AH211" s="120"/>
      <c r="AI211" s="87"/>
      <c r="AJ211" s="120"/>
      <c r="AK211" s="120"/>
      <c r="AL211" s="87"/>
      <c r="AM211" s="120"/>
      <c r="AN211" s="120"/>
      <c r="AO211" s="120"/>
      <c r="AP211" s="120"/>
      <c r="AQ211" s="120"/>
      <c r="AR211" s="87"/>
      <c r="AS211" s="120"/>
      <c r="AT211" s="120"/>
      <c r="AU211" s="120"/>
      <c r="AV211" s="120"/>
      <c r="AW211" s="120"/>
      <c r="AX211" s="120"/>
      <c r="AY211" s="87"/>
      <c r="AZ211" s="120"/>
      <c r="BA211" s="120"/>
      <c r="BB211" s="120"/>
      <c r="BC211" s="120"/>
      <c r="BD211" s="17"/>
      <c r="BE211" s="17"/>
      <c r="BP211" s="17"/>
      <c r="BQ211" s="19"/>
      <c r="BR211" s="19"/>
      <c r="BS211" s="19"/>
      <c r="BT211" s="23"/>
      <c r="BU211" s="19"/>
      <c r="BV211" s="19"/>
      <c r="BW211" s="19"/>
      <c r="BX211" s="19"/>
      <c r="BY211" s="19"/>
      <c r="BZ211" s="19"/>
      <c r="CA211" s="27"/>
      <c r="CI211" s="17"/>
      <c r="CN211" s="17"/>
      <c r="CS211" s="17"/>
      <c r="CX211" s="17"/>
      <c r="DH211" s="17"/>
      <c r="DT211" s="17"/>
      <c r="ED211" s="17"/>
      <c r="EO211" s="17"/>
      <c r="EP211" s="45"/>
      <c r="EQ211" s="6"/>
      <c r="ER211" s="6"/>
      <c r="ES211" s="6"/>
      <c r="ET211" s="6"/>
      <c r="EU211" s="46"/>
      <c r="FV211" s="19"/>
      <c r="FW211" s="23"/>
      <c r="FX211" s="23"/>
      <c r="FZ211" s="23"/>
      <c r="GA211" s="23"/>
      <c r="GB211" s="23"/>
      <c r="GC211" s="23"/>
      <c r="GD211" s="23"/>
      <c r="GE211" s="23"/>
      <c r="GF211" s="23"/>
      <c r="GG211" s="23"/>
      <c r="GH211" s="23"/>
      <c r="GI211" s="23"/>
      <c r="GJ211" s="23"/>
      <c r="GK211" s="23"/>
      <c r="GL211" s="23"/>
      <c r="GM211" s="23"/>
      <c r="GN211" s="46"/>
    </row>
    <row r="212" spans="1:196" s="44" customFormat="1">
      <c r="A212" s="120"/>
      <c r="B212" s="120"/>
      <c r="C212" s="120"/>
      <c r="D212" s="120"/>
      <c r="E212" s="120"/>
      <c r="F212" s="120"/>
      <c r="G212" s="120"/>
      <c r="H212" s="120"/>
      <c r="I212" s="120"/>
      <c r="J212" s="120"/>
      <c r="K212" s="120"/>
      <c r="L212" s="120"/>
      <c r="M212" s="87"/>
      <c r="N212" s="120"/>
      <c r="O212" s="120"/>
      <c r="P212" s="120"/>
      <c r="Q212" s="87"/>
      <c r="R212" s="120"/>
      <c r="S212" s="120"/>
      <c r="T212" s="120"/>
      <c r="U212" s="87"/>
      <c r="V212" s="120"/>
      <c r="W212" s="120"/>
      <c r="X212" s="87"/>
      <c r="Y212" s="120"/>
      <c r="Z212" s="120"/>
      <c r="AA212" s="120"/>
      <c r="AB212" s="87"/>
      <c r="AC212" s="120"/>
      <c r="AD212" s="120"/>
      <c r="AE212" s="120"/>
      <c r="AF212" s="87"/>
      <c r="AG212" s="120"/>
      <c r="AH212" s="120"/>
      <c r="AI212" s="87"/>
      <c r="AJ212" s="120"/>
      <c r="AK212" s="120"/>
      <c r="AL212" s="87"/>
      <c r="AM212" s="120"/>
      <c r="AN212" s="120"/>
      <c r="AO212" s="120"/>
      <c r="AP212" s="120"/>
      <c r="AQ212" s="120"/>
      <c r="AR212" s="87"/>
      <c r="AS212" s="120"/>
      <c r="AT212" s="120"/>
      <c r="AU212" s="120"/>
      <c r="AV212" s="120"/>
      <c r="AW212" s="120"/>
      <c r="AX212" s="120"/>
      <c r="AY212" s="87"/>
      <c r="AZ212" s="120"/>
      <c r="BA212" s="120"/>
      <c r="BB212" s="120"/>
      <c r="BC212" s="120"/>
      <c r="BD212" s="17"/>
      <c r="BE212" s="17"/>
      <c r="BP212" s="17"/>
      <c r="BQ212" s="19"/>
      <c r="BR212" s="19"/>
      <c r="BS212" s="19"/>
      <c r="BT212" s="23"/>
      <c r="BU212" s="19"/>
      <c r="BV212" s="19"/>
      <c r="BW212" s="19"/>
      <c r="BX212" s="19"/>
      <c r="BY212" s="19"/>
      <c r="BZ212" s="19"/>
      <c r="CA212" s="27"/>
      <c r="CI212" s="17"/>
      <c r="CN212" s="17"/>
      <c r="CS212" s="17"/>
      <c r="CX212" s="17"/>
      <c r="DH212" s="17"/>
      <c r="DT212" s="17"/>
      <c r="ED212" s="17"/>
      <c r="EO212" s="17"/>
      <c r="EP212" s="45"/>
      <c r="EQ212" s="6"/>
      <c r="ER212" s="6"/>
      <c r="ES212" s="6"/>
      <c r="ET212" s="6"/>
      <c r="EU212" s="46"/>
      <c r="FV212" s="19"/>
      <c r="FW212" s="23"/>
      <c r="FX212" s="23"/>
      <c r="FZ212" s="23"/>
      <c r="GA212" s="23"/>
      <c r="GB212" s="23"/>
      <c r="GC212" s="23"/>
      <c r="GD212" s="23"/>
      <c r="GE212" s="23"/>
      <c r="GF212" s="23"/>
      <c r="GG212" s="23"/>
      <c r="GH212" s="23"/>
      <c r="GI212" s="23"/>
      <c r="GJ212" s="23"/>
      <c r="GK212" s="23"/>
      <c r="GL212" s="23"/>
      <c r="GM212" s="23"/>
      <c r="GN212" s="46"/>
    </row>
    <row r="213" spans="1:196" s="44" customFormat="1">
      <c r="A213" s="120"/>
      <c r="B213" s="120"/>
      <c r="C213" s="120"/>
      <c r="D213" s="120"/>
      <c r="E213" s="120"/>
      <c r="F213" s="120"/>
      <c r="G213" s="120"/>
      <c r="H213" s="120"/>
      <c r="I213" s="120"/>
      <c r="J213" s="120"/>
      <c r="K213" s="120"/>
      <c r="L213" s="120"/>
      <c r="M213" s="87"/>
      <c r="N213" s="120"/>
      <c r="O213" s="120"/>
      <c r="P213" s="120"/>
      <c r="Q213" s="87"/>
      <c r="R213" s="120"/>
      <c r="S213" s="120"/>
      <c r="T213" s="120"/>
      <c r="U213" s="87"/>
      <c r="V213" s="120"/>
      <c r="W213" s="120"/>
      <c r="X213" s="87"/>
      <c r="Y213" s="120"/>
      <c r="Z213" s="120"/>
      <c r="AA213" s="120"/>
      <c r="AB213" s="87"/>
      <c r="AC213" s="120"/>
      <c r="AD213" s="120"/>
      <c r="AE213" s="120"/>
      <c r="AF213" s="87"/>
      <c r="AG213" s="120"/>
      <c r="AH213" s="120"/>
      <c r="AI213" s="87"/>
      <c r="AJ213" s="120"/>
      <c r="AK213" s="120"/>
      <c r="AL213" s="87"/>
      <c r="AM213" s="120"/>
      <c r="AN213" s="120"/>
      <c r="AO213" s="120"/>
      <c r="AP213" s="120"/>
      <c r="AQ213" s="120"/>
      <c r="AR213" s="87"/>
      <c r="AS213" s="120"/>
      <c r="AT213" s="120"/>
      <c r="AU213" s="120"/>
      <c r="AV213" s="120"/>
      <c r="AW213" s="120"/>
      <c r="AX213" s="120"/>
      <c r="AY213" s="87"/>
      <c r="AZ213" s="120"/>
      <c r="BA213" s="120"/>
      <c r="BB213" s="120"/>
      <c r="BC213" s="120"/>
      <c r="BD213" s="17"/>
      <c r="BE213" s="17"/>
      <c r="BP213" s="17"/>
      <c r="BQ213" s="19"/>
      <c r="BR213" s="19"/>
      <c r="BS213" s="19"/>
      <c r="BT213" s="23"/>
      <c r="BU213" s="19"/>
      <c r="BV213" s="19"/>
      <c r="BW213" s="19"/>
      <c r="BX213" s="19"/>
      <c r="BY213" s="19"/>
      <c r="BZ213" s="19"/>
      <c r="CA213" s="27"/>
      <c r="CI213" s="17"/>
      <c r="CN213" s="17"/>
      <c r="CS213" s="17"/>
      <c r="CX213" s="17"/>
      <c r="DH213" s="17"/>
      <c r="DT213" s="17"/>
      <c r="ED213" s="17"/>
      <c r="EO213" s="17"/>
      <c r="EP213" s="45"/>
      <c r="EQ213" s="6"/>
      <c r="ER213" s="6"/>
      <c r="ES213" s="6"/>
      <c r="ET213" s="6"/>
      <c r="EU213" s="46"/>
      <c r="FV213" s="19"/>
      <c r="FW213" s="23"/>
      <c r="FX213" s="23"/>
      <c r="FZ213" s="23"/>
      <c r="GA213" s="23"/>
      <c r="GB213" s="23"/>
      <c r="GC213" s="23"/>
      <c r="GD213" s="23"/>
      <c r="GE213" s="23"/>
      <c r="GF213" s="23"/>
      <c r="GG213" s="23"/>
      <c r="GH213" s="23"/>
      <c r="GI213" s="23"/>
      <c r="GJ213" s="23"/>
      <c r="GK213" s="23"/>
      <c r="GL213" s="23"/>
      <c r="GM213" s="23"/>
      <c r="GN213" s="46"/>
    </row>
    <row r="214" spans="1:196" s="44" customFormat="1">
      <c r="A214" s="120"/>
      <c r="B214" s="120"/>
      <c r="C214" s="120"/>
      <c r="D214" s="120"/>
      <c r="E214" s="120"/>
      <c r="F214" s="120"/>
      <c r="G214" s="120"/>
      <c r="H214" s="120"/>
      <c r="I214" s="120"/>
      <c r="J214" s="120"/>
      <c r="K214" s="120"/>
      <c r="L214" s="120"/>
      <c r="M214" s="87"/>
      <c r="N214" s="120"/>
      <c r="O214" s="120"/>
      <c r="P214" s="120"/>
      <c r="Q214" s="87"/>
      <c r="R214" s="120"/>
      <c r="S214" s="120"/>
      <c r="T214" s="120"/>
      <c r="U214" s="87"/>
      <c r="V214" s="120"/>
      <c r="W214" s="120"/>
      <c r="X214" s="87"/>
      <c r="Y214" s="120"/>
      <c r="Z214" s="120"/>
      <c r="AA214" s="120"/>
      <c r="AB214" s="87"/>
      <c r="AC214" s="120"/>
      <c r="AD214" s="120"/>
      <c r="AE214" s="120"/>
      <c r="AF214" s="87"/>
      <c r="AG214" s="120"/>
      <c r="AH214" s="120"/>
      <c r="AI214" s="87"/>
      <c r="AJ214" s="120"/>
      <c r="AK214" s="120"/>
      <c r="AL214" s="87"/>
      <c r="AM214" s="120"/>
      <c r="AN214" s="120"/>
      <c r="AO214" s="120"/>
      <c r="AP214" s="120"/>
      <c r="AQ214" s="120"/>
      <c r="AR214" s="87"/>
      <c r="AS214" s="120"/>
      <c r="AT214" s="120"/>
      <c r="AU214" s="120"/>
      <c r="AV214" s="120"/>
      <c r="AW214" s="120"/>
      <c r="AX214" s="120"/>
      <c r="AY214" s="87"/>
      <c r="AZ214" s="120"/>
      <c r="BA214" s="120"/>
      <c r="BB214" s="120"/>
      <c r="BC214" s="120"/>
      <c r="BD214" s="17"/>
      <c r="BE214" s="17"/>
      <c r="BP214" s="17"/>
      <c r="BQ214" s="19"/>
      <c r="BR214" s="19"/>
      <c r="BS214" s="19"/>
      <c r="BT214" s="23"/>
      <c r="BU214" s="19"/>
      <c r="BV214" s="19"/>
      <c r="BW214" s="19"/>
      <c r="BX214" s="19"/>
      <c r="BY214" s="19"/>
      <c r="BZ214" s="19"/>
      <c r="CA214" s="27"/>
      <c r="CI214" s="17"/>
      <c r="CN214" s="17"/>
      <c r="CS214" s="17"/>
      <c r="CX214" s="17"/>
      <c r="DH214" s="17"/>
      <c r="DT214" s="17"/>
      <c r="ED214" s="17"/>
      <c r="EO214" s="17"/>
      <c r="EP214" s="45"/>
      <c r="EQ214" s="6"/>
      <c r="ER214" s="6"/>
      <c r="ES214" s="6"/>
      <c r="ET214" s="6"/>
      <c r="EU214" s="46"/>
      <c r="FV214" s="19"/>
      <c r="FW214" s="23"/>
      <c r="FX214" s="23"/>
      <c r="FZ214" s="23"/>
      <c r="GA214" s="23"/>
      <c r="GB214" s="23"/>
      <c r="GC214" s="23"/>
      <c r="GD214" s="23"/>
      <c r="GE214" s="23"/>
      <c r="GF214" s="23"/>
      <c r="GG214" s="23"/>
      <c r="GH214" s="23"/>
      <c r="GI214" s="23"/>
      <c r="GJ214" s="23"/>
      <c r="GK214" s="23"/>
      <c r="GL214" s="23"/>
      <c r="GM214" s="23"/>
      <c r="GN214" s="46"/>
    </row>
    <row r="215" spans="1:196" s="44" customFormat="1">
      <c r="A215" s="120"/>
      <c r="B215" s="120"/>
      <c r="C215" s="120"/>
      <c r="D215" s="120"/>
      <c r="E215" s="120"/>
      <c r="F215" s="120"/>
      <c r="G215" s="120"/>
      <c r="H215" s="120"/>
      <c r="I215" s="120"/>
      <c r="J215" s="120"/>
      <c r="K215" s="120"/>
      <c r="L215" s="120"/>
      <c r="M215" s="87"/>
      <c r="N215" s="120"/>
      <c r="O215" s="120"/>
      <c r="P215" s="120"/>
      <c r="Q215" s="87"/>
      <c r="R215" s="120"/>
      <c r="S215" s="120"/>
      <c r="T215" s="120"/>
      <c r="U215" s="87"/>
      <c r="V215" s="120"/>
      <c r="W215" s="120"/>
      <c r="X215" s="87"/>
      <c r="Y215" s="120"/>
      <c r="Z215" s="120"/>
      <c r="AA215" s="120"/>
      <c r="AB215" s="87"/>
      <c r="AC215" s="120"/>
      <c r="AD215" s="120"/>
      <c r="AE215" s="120"/>
      <c r="AF215" s="87"/>
      <c r="AG215" s="120"/>
      <c r="AH215" s="120"/>
      <c r="AI215" s="87"/>
      <c r="AJ215" s="120"/>
      <c r="AK215" s="120"/>
      <c r="AL215" s="87"/>
      <c r="AM215" s="120"/>
      <c r="AN215" s="120"/>
      <c r="AO215" s="120"/>
      <c r="AP215" s="120"/>
      <c r="AQ215" s="120"/>
      <c r="AR215" s="87"/>
      <c r="AS215" s="120"/>
      <c r="AT215" s="120"/>
      <c r="AU215" s="120"/>
      <c r="AV215" s="120"/>
      <c r="AW215" s="120"/>
      <c r="AX215" s="120"/>
      <c r="AY215" s="87"/>
      <c r="AZ215" s="120"/>
      <c r="BA215" s="120"/>
      <c r="BB215" s="120"/>
      <c r="BC215" s="120"/>
      <c r="BD215" s="17"/>
      <c r="BE215" s="17"/>
      <c r="BP215" s="17"/>
      <c r="BQ215" s="19"/>
      <c r="BR215" s="19"/>
      <c r="BS215" s="19"/>
      <c r="BT215" s="23"/>
      <c r="BU215" s="19"/>
      <c r="BV215" s="19"/>
      <c r="BW215" s="19"/>
      <c r="BX215" s="19"/>
      <c r="BY215" s="19"/>
      <c r="BZ215" s="19"/>
      <c r="CA215" s="27"/>
      <c r="CI215" s="17"/>
      <c r="CN215" s="17"/>
      <c r="CS215" s="17"/>
      <c r="CX215" s="17"/>
      <c r="DH215" s="17"/>
      <c r="DT215" s="17"/>
      <c r="ED215" s="17"/>
      <c r="EO215" s="17"/>
      <c r="EP215" s="45"/>
      <c r="EQ215" s="6"/>
      <c r="ER215" s="6"/>
      <c r="ES215" s="6"/>
      <c r="ET215" s="6"/>
      <c r="EU215" s="46"/>
      <c r="FV215" s="19"/>
      <c r="FW215" s="23"/>
      <c r="FX215" s="23"/>
      <c r="FZ215" s="23"/>
      <c r="GA215" s="23"/>
      <c r="GB215" s="23"/>
      <c r="GC215" s="23"/>
      <c r="GD215" s="23"/>
      <c r="GE215" s="23"/>
      <c r="GF215" s="23"/>
      <c r="GG215" s="23"/>
      <c r="GH215" s="23"/>
      <c r="GI215" s="23"/>
      <c r="GJ215" s="23"/>
      <c r="GK215" s="23"/>
      <c r="GL215" s="23"/>
      <c r="GM215" s="23"/>
      <c r="GN215" s="46"/>
    </row>
    <row r="216" spans="1:196" s="44" customFormat="1">
      <c r="A216" s="120"/>
      <c r="B216" s="120"/>
      <c r="C216" s="120"/>
      <c r="D216" s="120"/>
      <c r="E216" s="120"/>
      <c r="F216" s="120"/>
      <c r="G216" s="120"/>
      <c r="H216" s="120"/>
      <c r="I216" s="120"/>
      <c r="J216" s="120"/>
      <c r="K216" s="120"/>
      <c r="L216" s="120"/>
      <c r="M216" s="87"/>
      <c r="N216" s="120"/>
      <c r="O216" s="120"/>
      <c r="P216" s="120"/>
      <c r="Q216" s="87"/>
      <c r="R216" s="120"/>
      <c r="S216" s="120"/>
      <c r="T216" s="120"/>
      <c r="U216" s="87"/>
      <c r="V216" s="120"/>
      <c r="W216" s="120"/>
      <c r="X216" s="87"/>
      <c r="Y216" s="120"/>
      <c r="Z216" s="120"/>
      <c r="AA216" s="120"/>
      <c r="AB216" s="87"/>
      <c r="AC216" s="120"/>
      <c r="AD216" s="120"/>
      <c r="AE216" s="120"/>
      <c r="AF216" s="87"/>
      <c r="AG216" s="120"/>
      <c r="AH216" s="120"/>
      <c r="AI216" s="87"/>
      <c r="AJ216" s="120"/>
      <c r="AK216" s="120"/>
      <c r="AL216" s="87"/>
      <c r="AM216" s="120"/>
      <c r="AN216" s="120"/>
      <c r="AO216" s="120"/>
      <c r="AP216" s="120"/>
      <c r="AQ216" s="120"/>
      <c r="AR216" s="87"/>
      <c r="AS216" s="120"/>
      <c r="AT216" s="120"/>
      <c r="AU216" s="120"/>
      <c r="AV216" s="120"/>
      <c r="AW216" s="120"/>
      <c r="AX216" s="120"/>
      <c r="AY216" s="87"/>
      <c r="AZ216" s="120"/>
      <c r="BA216" s="120"/>
      <c r="BB216" s="120"/>
      <c r="BC216" s="120"/>
      <c r="BD216" s="17"/>
      <c r="BE216" s="17"/>
      <c r="BP216" s="17"/>
      <c r="BQ216" s="19"/>
      <c r="BR216" s="19"/>
      <c r="BS216" s="19"/>
      <c r="BT216" s="23"/>
      <c r="BU216" s="19"/>
      <c r="BV216" s="19"/>
      <c r="BW216" s="19"/>
      <c r="BX216" s="19"/>
      <c r="BY216" s="19"/>
      <c r="BZ216" s="19"/>
      <c r="CA216" s="27"/>
      <c r="CI216" s="17"/>
      <c r="CN216" s="17"/>
      <c r="CS216" s="17"/>
      <c r="CX216" s="17"/>
      <c r="DH216" s="17"/>
      <c r="DT216" s="17"/>
      <c r="ED216" s="17"/>
      <c r="EO216" s="17"/>
      <c r="EP216" s="45"/>
      <c r="EQ216" s="6"/>
      <c r="ER216" s="6"/>
      <c r="ES216" s="6"/>
      <c r="ET216" s="6"/>
      <c r="EU216" s="46"/>
      <c r="FV216" s="19"/>
      <c r="FW216" s="23"/>
      <c r="FX216" s="23"/>
      <c r="FZ216" s="23"/>
      <c r="GA216" s="23"/>
      <c r="GB216" s="23"/>
      <c r="GC216" s="23"/>
      <c r="GD216" s="23"/>
      <c r="GE216" s="23"/>
      <c r="GF216" s="23"/>
      <c r="GG216" s="23"/>
      <c r="GH216" s="23"/>
      <c r="GI216" s="23"/>
      <c r="GJ216" s="23"/>
      <c r="GK216" s="23"/>
      <c r="GL216" s="23"/>
      <c r="GM216" s="23"/>
      <c r="GN216" s="46"/>
    </row>
    <row r="217" spans="1:196" s="44" customFormat="1">
      <c r="A217" s="120"/>
      <c r="B217" s="120"/>
      <c r="C217" s="120"/>
      <c r="D217" s="120"/>
      <c r="E217" s="120"/>
      <c r="F217" s="120"/>
      <c r="G217" s="120"/>
      <c r="H217" s="120"/>
      <c r="I217" s="120"/>
      <c r="J217" s="120"/>
      <c r="K217" s="120"/>
      <c r="L217" s="120"/>
      <c r="M217" s="87"/>
      <c r="N217" s="120"/>
      <c r="O217" s="120"/>
      <c r="P217" s="120"/>
      <c r="Q217" s="87"/>
      <c r="R217" s="120"/>
      <c r="S217" s="120"/>
      <c r="T217" s="120"/>
      <c r="U217" s="87"/>
      <c r="V217" s="120"/>
      <c r="W217" s="120"/>
      <c r="X217" s="87"/>
      <c r="Y217" s="120"/>
      <c r="Z217" s="120"/>
      <c r="AA217" s="120"/>
      <c r="AB217" s="87"/>
      <c r="AC217" s="120"/>
      <c r="AD217" s="120"/>
      <c r="AE217" s="120"/>
      <c r="AF217" s="87"/>
      <c r="AG217" s="120"/>
      <c r="AH217" s="120"/>
      <c r="AI217" s="87"/>
      <c r="AJ217" s="120"/>
      <c r="AK217" s="120"/>
      <c r="AL217" s="87"/>
      <c r="AM217" s="120"/>
      <c r="AN217" s="120"/>
      <c r="AO217" s="120"/>
      <c r="AP217" s="120"/>
      <c r="AQ217" s="120"/>
      <c r="AR217" s="87"/>
      <c r="AS217" s="120"/>
      <c r="AT217" s="120"/>
      <c r="AU217" s="120"/>
      <c r="AV217" s="120"/>
      <c r="AW217" s="120"/>
      <c r="AX217" s="120"/>
      <c r="AY217" s="87"/>
      <c r="AZ217" s="120"/>
      <c r="BA217" s="120"/>
      <c r="BB217" s="120"/>
      <c r="BC217" s="120"/>
      <c r="BD217" s="17"/>
      <c r="BE217" s="17"/>
      <c r="BP217" s="17"/>
      <c r="BQ217" s="19"/>
      <c r="BR217" s="19"/>
      <c r="BS217" s="19"/>
      <c r="BT217" s="23"/>
      <c r="BU217" s="19"/>
      <c r="BV217" s="19"/>
      <c r="BW217" s="19"/>
      <c r="BX217" s="19"/>
      <c r="BY217" s="19"/>
      <c r="BZ217" s="19"/>
      <c r="CA217" s="27"/>
      <c r="CI217" s="17"/>
      <c r="CN217" s="17"/>
      <c r="CS217" s="17"/>
      <c r="CX217" s="17"/>
      <c r="DH217" s="17"/>
      <c r="DT217" s="17"/>
      <c r="ED217" s="17"/>
      <c r="EO217" s="17"/>
      <c r="EP217" s="45"/>
      <c r="EQ217" s="6"/>
      <c r="ER217" s="6"/>
      <c r="ES217" s="6"/>
      <c r="ET217" s="6"/>
      <c r="EU217" s="46"/>
      <c r="FV217" s="19"/>
      <c r="FW217" s="23"/>
      <c r="FX217" s="23"/>
      <c r="FZ217" s="23"/>
      <c r="GA217" s="23"/>
      <c r="GB217" s="23"/>
      <c r="GC217" s="23"/>
      <c r="GD217" s="23"/>
      <c r="GE217" s="23"/>
      <c r="GF217" s="23"/>
      <c r="GG217" s="23"/>
      <c r="GH217" s="23"/>
      <c r="GI217" s="23"/>
      <c r="GJ217" s="23"/>
      <c r="GK217" s="23"/>
      <c r="GL217" s="23"/>
      <c r="GM217" s="23"/>
      <c r="GN217" s="46"/>
    </row>
    <row r="218" spans="1:196" s="44" customFormat="1">
      <c r="A218" s="120"/>
      <c r="B218" s="120"/>
      <c r="C218" s="120"/>
      <c r="D218" s="120"/>
      <c r="E218" s="120"/>
      <c r="F218" s="120"/>
      <c r="G218" s="120"/>
      <c r="H218" s="120"/>
      <c r="I218" s="120"/>
      <c r="J218" s="120"/>
      <c r="K218" s="120"/>
      <c r="L218" s="120"/>
      <c r="M218" s="87"/>
      <c r="N218" s="120"/>
      <c r="O218" s="120"/>
      <c r="P218" s="120"/>
      <c r="Q218" s="87"/>
      <c r="R218" s="120"/>
      <c r="S218" s="120"/>
      <c r="T218" s="120"/>
      <c r="U218" s="87"/>
      <c r="V218" s="120"/>
      <c r="W218" s="120"/>
      <c r="X218" s="87"/>
      <c r="Y218" s="120"/>
      <c r="Z218" s="120"/>
      <c r="AA218" s="120"/>
      <c r="AB218" s="87"/>
      <c r="AC218" s="120"/>
      <c r="AD218" s="120"/>
      <c r="AE218" s="120"/>
      <c r="AF218" s="87"/>
      <c r="AG218" s="120"/>
      <c r="AH218" s="120"/>
      <c r="AI218" s="87"/>
      <c r="AJ218" s="120"/>
      <c r="AK218" s="120"/>
      <c r="AL218" s="87"/>
      <c r="AM218" s="120"/>
      <c r="AN218" s="120"/>
      <c r="AO218" s="120"/>
      <c r="AP218" s="120"/>
      <c r="AQ218" s="120"/>
      <c r="AR218" s="87"/>
      <c r="AS218" s="120"/>
      <c r="AT218" s="120"/>
      <c r="AU218" s="120"/>
      <c r="AV218" s="120"/>
      <c r="AW218" s="120"/>
      <c r="AX218" s="120"/>
      <c r="AY218" s="87"/>
      <c r="AZ218" s="120"/>
      <c r="BA218" s="120"/>
      <c r="BB218" s="120"/>
      <c r="BC218" s="120"/>
      <c r="BD218" s="17"/>
      <c r="BE218" s="17"/>
      <c r="BP218" s="17"/>
      <c r="BQ218" s="19"/>
      <c r="BR218" s="19"/>
      <c r="BS218" s="19"/>
      <c r="BT218" s="23"/>
      <c r="BU218" s="19"/>
      <c r="BV218" s="19"/>
      <c r="BW218" s="19"/>
      <c r="BX218" s="19"/>
      <c r="BY218" s="19"/>
      <c r="BZ218" s="19"/>
      <c r="CA218" s="27"/>
      <c r="CI218" s="17"/>
      <c r="CN218" s="17"/>
      <c r="CS218" s="17"/>
      <c r="CX218" s="17"/>
      <c r="DH218" s="17"/>
      <c r="DT218" s="17"/>
      <c r="ED218" s="17"/>
      <c r="EO218" s="17"/>
      <c r="EP218" s="45"/>
      <c r="EQ218" s="6"/>
      <c r="ER218" s="6"/>
      <c r="ES218" s="6"/>
      <c r="ET218" s="6"/>
      <c r="EU218" s="46"/>
      <c r="FV218" s="19"/>
      <c r="FW218" s="23"/>
      <c r="FX218" s="23"/>
      <c r="FZ218" s="23"/>
      <c r="GA218" s="23"/>
      <c r="GB218" s="23"/>
      <c r="GC218" s="23"/>
      <c r="GD218" s="23"/>
      <c r="GE218" s="23"/>
      <c r="GF218" s="23"/>
      <c r="GG218" s="23"/>
      <c r="GH218" s="23"/>
      <c r="GI218" s="23"/>
      <c r="GJ218" s="23"/>
      <c r="GK218" s="23"/>
      <c r="GL218" s="23"/>
      <c r="GM218" s="23"/>
      <c r="GN218" s="46"/>
    </row>
    <row r="219" spans="1:196" s="44" customFormat="1">
      <c r="A219" s="120"/>
      <c r="B219" s="120"/>
      <c r="C219" s="120"/>
      <c r="D219" s="120"/>
      <c r="E219" s="120"/>
      <c r="F219" s="120"/>
      <c r="G219" s="120"/>
      <c r="H219" s="120"/>
      <c r="I219" s="120"/>
      <c r="J219" s="120"/>
      <c r="K219" s="120"/>
      <c r="L219" s="120"/>
      <c r="M219" s="87"/>
      <c r="N219" s="120"/>
      <c r="O219" s="120"/>
      <c r="P219" s="120"/>
      <c r="Q219" s="87"/>
      <c r="R219" s="120"/>
      <c r="S219" s="120"/>
      <c r="T219" s="120"/>
      <c r="U219" s="87"/>
      <c r="V219" s="120"/>
      <c r="W219" s="120"/>
      <c r="X219" s="87"/>
      <c r="Y219" s="120"/>
      <c r="Z219" s="120"/>
      <c r="AA219" s="120"/>
      <c r="AB219" s="87"/>
      <c r="AC219" s="120"/>
      <c r="AD219" s="120"/>
      <c r="AE219" s="120"/>
      <c r="AF219" s="87"/>
      <c r="AG219" s="120"/>
      <c r="AH219" s="120"/>
      <c r="AI219" s="87"/>
      <c r="AJ219" s="120"/>
      <c r="AK219" s="120"/>
      <c r="AL219" s="87"/>
      <c r="AM219" s="120"/>
      <c r="AN219" s="120"/>
      <c r="AO219" s="120"/>
      <c r="AP219" s="120"/>
      <c r="AQ219" s="120"/>
      <c r="AR219" s="87"/>
      <c r="AS219" s="120"/>
      <c r="AT219" s="120"/>
      <c r="AU219" s="120"/>
      <c r="AV219" s="120"/>
      <c r="AW219" s="120"/>
      <c r="AX219" s="120"/>
      <c r="AY219" s="87"/>
      <c r="AZ219" s="120"/>
      <c r="BA219" s="120"/>
      <c r="BB219" s="120"/>
      <c r="BC219" s="120"/>
      <c r="BD219" s="17"/>
      <c r="BE219" s="17"/>
      <c r="BP219" s="17"/>
      <c r="BQ219" s="19"/>
      <c r="BR219" s="19"/>
      <c r="BS219" s="19"/>
      <c r="BT219" s="23"/>
      <c r="BU219" s="19"/>
      <c r="BV219" s="19"/>
      <c r="BW219" s="19"/>
      <c r="BX219" s="19"/>
      <c r="BY219" s="19"/>
      <c r="BZ219" s="19"/>
      <c r="CA219" s="27"/>
      <c r="CI219" s="17"/>
      <c r="CN219" s="17"/>
      <c r="CS219" s="17"/>
      <c r="CX219" s="17"/>
      <c r="DH219" s="17"/>
      <c r="DT219" s="17"/>
      <c r="ED219" s="17"/>
      <c r="EO219" s="17"/>
      <c r="EP219" s="45"/>
      <c r="EQ219" s="6"/>
      <c r="ER219" s="6"/>
      <c r="ES219" s="6"/>
      <c r="ET219" s="6"/>
      <c r="EU219" s="46"/>
      <c r="FV219" s="19"/>
      <c r="FW219" s="23"/>
      <c r="FX219" s="23"/>
      <c r="FZ219" s="23"/>
      <c r="GA219" s="23"/>
      <c r="GB219" s="23"/>
      <c r="GC219" s="23"/>
      <c r="GD219" s="23"/>
      <c r="GE219" s="23"/>
      <c r="GF219" s="23"/>
      <c r="GG219" s="23"/>
      <c r="GH219" s="23"/>
      <c r="GI219" s="23"/>
      <c r="GJ219" s="23"/>
      <c r="GK219" s="23"/>
      <c r="GL219" s="23"/>
      <c r="GM219" s="23"/>
      <c r="GN219" s="46"/>
    </row>
    <row r="220" spans="1:196" s="44" customFormat="1">
      <c r="A220" s="120"/>
      <c r="B220" s="120"/>
      <c r="C220" s="120"/>
      <c r="D220" s="120"/>
      <c r="E220" s="120"/>
      <c r="F220" s="120"/>
      <c r="G220" s="120"/>
      <c r="H220" s="120"/>
      <c r="I220" s="120"/>
      <c r="J220" s="120"/>
      <c r="K220" s="120"/>
      <c r="L220" s="120"/>
      <c r="M220" s="87"/>
      <c r="N220" s="120"/>
      <c r="O220" s="120"/>
      <c r="P220" s="120"/>
      <c r="Q220" s="87"/>
      <c r="R220" s="120"/>
      <c r="S220" s="120"/>
      <c r="T220" s="120"/>
      <c r="U220" s="87"/>
      <c r="V220" s="120"/>
      <c r="W220" s="120"/>
      <c r="X220" s="87"/>
      <c r="Y220" s="120"/>
      <c r="Z220" s="120"/>
      <c r="AA220" s="120"/>
      <c r="AB220" s="87"/>
      <c r="AC220" s="120"/>
      <c r="AD220" s="120"/>
      <c r="AE220" s="120"/>
      <c r="AF220" s="87"/>
      <c r="AG220" s="120"/>
      <c r="AH220" s="120"/>
      <c r="AI220" s="87"/>
      <c r="AJ220" s="120"/>
      <c r="AK220" s="120"/>
      <c r="AL220" s="87"/>
      <c r="AM220" s="120"/>
      <c r="AN220" s="120"/>
      <c r="AO220" s="120"/>
      <c r="AP220" s="120"/>
      <c r="AQ220" s="120"/>
      <c r="AR220" s="87"/>
      <c r="AS220" s="120"/>
      <c r="AT220" s="120"/>
      <c r="AU220" s="120"/>
      <c r="AV220" s="120"/>
      <c r="AW220" s="120"/>
      <c r="AX220" s="120"/>
      <c r="AY220" s="87"/>
      <c r="AZ220" s="120"/>
      <c r="BA220" s="120"/>
      <c r="BB220" s="120"/>
      <c r="BC220" s="120"/>
      <c r="BD220" s="17"/>
      <c r="BE220" s="17"/>
      <c r="BP220" s="17"/>
      <c r="BQ220" s="19"/>
      <c r="BR220" s="19"/>
      <c r="BS220" s="19"/>
      <c r="BT220" s="19"/>
      <c r="BU220" s="19"/>
      <c r="BV220" s="19"/>
      <c r="BW220" s="19"/>
      <c r="BX220" s="19"/>
      <c r="BY220" s="19"/>
      <c r="BZ220" s="19"/>
      <c r="CA220" s="27"/>
      <c r="CI220" s="17"/>
      <c r="CN220" s="17"/>
      <c r="CS220" s="17"/>
      <c r="CX220" s="17"/>
      <c r="DH220" s="17"/>
      <c r="DT220" s="17"/>
      <c r="ED220" s="17"/>
      <c r="EO220" s="17"/>
      <c r="EP220" s="45"/>
      <c r="EQ220" s="6"/>
      <c r="ER220" s="6"/>
      <c r="ES220" s="6"/>
      <c r="ET220" s="6"/>
      <c r="EU220" s="46"/>
      <c r="FV220" s="19"/>
      <c r="FW220" s="23"/>
      <c r="FX220" s="23"/>
      <c r="FZ220" s="23"/>
      <c r="GA220" s="23"/>
      <c r="GB220" s="23"/>
      <c r="GC220" s="23"/>
      <c r="GD220" s="23"/>
      <c r="GE220" s="23"/>
      <c r="GF220" s="23"/>
      <c r="GG220" s="23"/>
      <c r="GH220" s="23"/>
      <c r="GI220" s="23"/>
      <c r="GJ220" s="23"/>
      <c r="GK220" s="23"/>
      <c r="GL220" s="23"/>
      <c r="GM220" s="23"/>
      <c r="GN220" s="46"/>
    </row>
    <row r="221" spans="1:196" s="44" customFormat="1">
      <c r="A221" s="120"/>
      <c r="B221" s="120"/>
      <c r="C221" s="120"/>
      <c r="D221" s="120"/>
      <c r="E221" s="120"/>
      <c r="F221" s="120"/>
      <c r="G221" s="120"/>
      <c r="H221" s="120"/>
      <c r="I221" s="120"/>
      <c r="J221" s="120"/>
      <c r="K221" s="120"/>
      <c r="L221" s="120"/>
      <c r="M221" s="87"/>
      <c r="N221" s="120"/>
      <c r="O221" s="120"/>
      <c r="P221" s="120"/>
      <c r="Q221" s="87"/>
      <c r="R221" s="120"/>
      <c r="S221" s="120"/>
      <c r="T221" s="120"/>
      <c r="U221" s="87"/>
      <c r="V221" s="120"/>
      <c r="W221" s="120"/>
      <c r="X221" s="87"/>
      <c r="Y221" s="120"/>
      <c r="Z221" s="120"/>
      <c r="AA221" s="120"/>
      <c r="AB221" s="87"/>
      <c r="AC221" s="120"/>
      <c r="AD221" s="120"/>
      <c r="AE221" s="120"/>
      <c r="AF221" s="87"/>
      <c r="AG221" s="120"/>
      <c r="AH221" s="120"/>
      <c r="AI221" s="87"/>
      <c r="AJ221" s="120"/>
      <c r="AK221" s="120"/>
      <c r="AL221" s="87"/>
      <c r="AM221" s="120"/>
      <c r="AN221" s="120"/>
      <c r="AO221" s="120"/>
      <c r="AP221" s="120"/>
      <c r="AQ221" s="120"/>
      <c r="AR221" s="87"/>
      <c r="AS221" s="120"/>
      <c r="AT221" s="120"/>
      <c r="AU221" s="120"/>
      <c r="AV221" s="120"/>
      <c r="AW221" s="120"/>
      <c r="AX221" s="120"/>
      <c r="AY221" s="87"/>
      <c r="AZ221" s="120"/>
      <c r="BA221" s="120"/>
      <c r="BB221" s="120"/>
      <c r="BC221" s="120"/>
      <c r="BD221" s="17"/>
      <c r="BE221" s="17"/>
      <c r="BP221" s="17"/>
      <c r="BQ221" s="19"/>
      <c r="BR221" s="19"/>
      <c r="BS221" s="19"/>
      <c r="BT221" s="19"/>
      <c r="BU221" s="19"/>
      <c r="BV221" s="19"/>
      <c r="BW221" s="19"/>
      <c r="BX221" s="19"/>
      <c r="BY221" s="19"/>
      <c r="BZ221" s="19"/>
      <c r="CA221" s="27"/>
      <c r="CI221" s="17"/>
      <c r="CN221" s="17"/>
      <c r="CS221" s="17"/>
      <c r="CX221" s="17"/>
      <c r="DH221" s="17"/>
      <c r="DT221" s="17"/>
      <c r="ED221" s="17"/>
      <c r="EO221" s="17"/>
      <c r="EP221" s="45"/>
      <c r="EQ221" s="6"/>
      <c r="ER221" s="6"/>
      <c r="ES221" s="6"/>
      <c r="ET221" s="6"/>
      <c r="EU221" s="46"/>
      <c r="FV221" s="19"/>
      <c r="FW221" s="23"/>
      <c r="FX221" s="23"/>
      <c r="FZ221" s="23"/>
      <c r="GA221" s="23"/>
      <c r="GB221" s="23"/>
      <c r="GC221" s="23"/>
      <c r="GD221" s="23"/>
      <c r="GE221" s="23"/>
      <c r="GF221" s="23"/>
      <c r="GG221" s="23"/>
      <c r="GH221" s="23"/>
      <c r="GI221" s="23"/>
      <c r="GJ221" s="23"/>
      <c r="GK221" s="23"/>
      <c r="GL221" s="23"/>
      <c r="GM221" s="23"/>
      <c r="GN221" s="46"/>
    </row>
    <row r="222" spans="1:196" s="44" customFormat="1">
      <c r="A222" s="120"/>
      <c r="B222" s="120"/>
      <c r="C222" s="120"/>
      <c r="D222" s="120"/>
      <c r="E222" s="120"/>
      <c r="F222" s="120"/>
      <c r="G222" s="120"/>
      <c r="H222" s="120"/>
      <c r="I222" s="120"/>
      <c r="J222" s="120"/>
      <c r="K222" s="120"/>
      <c r="L222" s="120"/>
      <c r="M222" s="87"/>
      <c r="N222" s="120"/>
      <c r="O222" s="120"/>
      <c r="P222" s="120"/>
      <c r="Q222" s="87"/>
      <c r="R222" s="120"/>
      <c r="S222" s="120"/>
      <c r="T222" s="120"/>
      <c r="U222" s="87"/>
      <c r="V222" s="120"/>
      <c r="W222" s="120"/>
      <c r="X222" s="87"/>
      <c r="Y222" s="120"/>
      <c r="Z222" s="120"/>
      <c r="AA222" s="120"/>
      <c r="AB222" s="87"/>
      <c r="AC222" s="120"/>
      <c r="AD222" s="120"/>
      <c r="AE222" s="120"/>
      <c r="AF222" s="87"/>
      <c r="AG222" s="120"/>
      <c r="AH222" s="120"/>
      <c r="AI222" s="87"/>
      <c r="AJ222" s="120"/>
      <c r="AK222" s="120"/>
      <c r="AL222" s="87"/>
      <c r="AM222" s="120"/>
      <c r="AN222" s="120"/>
      <c r="AO222" s="120"/>
      <c r="AP222" s="120"/>
      <c r="AQ222" s="120"/>
      <c r="AR222" s="87"/>
      <c r="AS222" s="120"/>
      <c r="AT222" s="120"/>
      <c r="AU222" s="120"/>
      <c r="AV222" s="120"/>
      <c r="AW222" s="120"/>
      <c r="AX222" s="120"/>
      <c r="AY222" s="87"/>
      <c r="AZ222" s="120"/>
      <c r="BA222" s="120"/>
      <c r="BB222" s="120"/>
      <c r="BC222" s="120"/>
      <c r="BD222" s="17"/>
      <c r="BE222" s="17"/>
      <c r="BP222" s="17"/>
      <c r="BQ222" s="19"/>
      <c r="BR222" s="19"/>
      <c r="BS222" s="19"/>
      <c r="BT222" s="19"/>
      <c r="BU222" s="19"/>
      <c r="BV222" s="19"/>
      <c r="BW222" s="19"/>
      <c r="BX222" s="19"/>
      <c r="BY222" s="19"/>
      <c r="BZ222" s="19"/>
      <c r="CA222" s="27"/>
      <c r="CI222" s="17"/>
      <c r="CN222" s="17"/>
      <c r="CS222" s="17"/>
      <c r="CX222" s="17"/>
      <c r="DH222" s="17"/>
      <c r="DT222" s="17"/>
      <c r="ED222" s="17"/>
      <c r="EO222" s="17"/>
      <c r="EP222" s="45"/>
      <c r="EQ222" s="6"/>
      <c r="ER222" s="6"/>
      <c r="ES222" s="6"/>
      <c r="ET222" s="6"/>
      <c r="EU222" s="46"/>
      <c r="FV222" s="19"/>
      <c r="FW222" s="23"/>
      <c r="FX222" s="23"/>
      <c r="FZ222" s="23"/>
      <c r="GA222" s="23"/>
      <c r="GB222" s="23"/>
      <c r="GC222" s="23"/>
      <c r="GD222" s="23"/>
      <c r="GE222" s="23"/>
      <c r="GF222" s="23"/>
      <c r="GG222" s="23"/>
      <c r="GH222" s="23"/>
      <c r="GI222" s="23"/>
      <c r="GJ222" s="23"/>
      <c r="GK222" s="23"/>
      <c r="GL222" s="23"/>
      <c r="GM222" s="23"/>
      <c r="GN222" s="46"/>
    </row>
    <row r="223" spans="1:196" s="44" customFormat="1">
      <c r="A223" s="120"/>
      <c r="B223" s="120"/>
      <c r="C223" s="120"/>
      <c r="D223" s="120"/>
      <c r="E223" s="120"/>
      <c r="F223" s="120"/>
      <c r="G223" s="120"/>
      <c r="H223" s="120"/>
      <c r="I223" s="120"/>
      <c r="J223" s="120"/>
      <c r="K223" s="120"/>
      <c r="L223" s="120"/>
      <c r="M223" s="87"/>
      <c r="N223" s="120"/>
      <c r="O223" s="120"/>
      <c r="P223" s="120"/>
      <c r="Q223" s="87"/>
      <c r="R223" s="120"/>
      <c r="S223" s="120"/>
      <c r="T223" s="120"/>
      <c r="U223" s="87"/>
      <c r="V223" s="120"/>
      <c r="W223" s="120"/>
      <c r="X223" s="87"/>
      <c r="Y223" s="120"/>
      <c r="Z223" s="120"/>
      <c r="AA223" s="120"/>
      <c r="AB223" s="87"/>
      <c r="AC223" s="120"/>
      <c r="AD223" s="120"/>
      <c r="AE223" s="120"/>
      <c r="AF223" s="87"/>
      <c r="AG223" s="120"/>
      <c r="AH223" s="120"/>
      <c r="AI223" s="87"/>
      <c r="AJ223" s="120"/>
      <c r="AK223" s="120"/>
      <c r="AL223" s="87"/>
      <c r="AM223" s="120"/>
      <c r="AN223" s="120"/>
      <c r="AO223" s="120"/>
      <c r="AP223" s="120"/>
      <c r="AQ223" s="120"/>
      <c r="AR223" s="87"/>
      <c r="AS223" s="120"/>
      <c r="AT223" s="120"/>
      <c r="AU223" s="120"/>
      <c r="AV223" s="120"/>
      <c r="AW223" s="120"/>
      <c r="AX223" s="120"/>
      <c r="AY223" s="87"/>
      <c r="AZ223" s="120"/>
      <c r="BA223" s="120"/>
      <c r="BB223" s="120"/>
      <c r="BC223" s="120"/>
      <c r="BD223" s="17"/>
      <c r="BE223" s="17"/>
      <c r="BP223" s="17"/>
      <c r="BQ223" s="19"/>
      <c r="BR223" s="19"/>
      <c r="BS223" s="19"/>
      <c r="BT223" s="19"/>
      <c r="BU223" s="19"/>
      <c r="BV223" s="19"/>
      <c r="BW223" s="19"/>
      <c r="BX223" s="19"/>
      <c r="BY223" s="19"/>
      <c r="BZ223" s="19"/>
      <c r="CA223" s="27"/>
      <c r="CI223" s="17"/>
      <c r="CN223" s="17"/>
      <c r="CS223" s="17"/>
      <c r="CX223" s="17"/>
      <c r="DH223" s="17"/>
      <c r="DT223" s="17"/>
      <c r="ED223" s="17"/>
      <c r="EO223" s="17"/>
      <c r="EP223" s="45"/>
      <c r="EQ223" s="6"/>
      <c r="ER223" s="6"/>
      <c r="ES223" s="6"/>
      <c r="ET223" s="6"/>
      <c r="EU223" s="46"/>
      <c r="FV223" s="19"/>
      <c r="FW223" s="23"/>
      <c r="FX223" s="23"/>
      <c r="FZ223" s="23"/>
      <c r="GA223" s="23"/>
      <c r="GB223" s="23"/>
      <c r="GC223" s="23"/>
      <c r="GD223" s="23"/>
      <c r="GE223" s="23"/>
      <c r="GF223" s="23"/>
      <c r="GG223" s="23"/>
      <c r="GH223" s="23"/>
      <c r="GI223" s="23"/>
      <c r="GJ223" s="23"/>
      <c r="GK223" s="23"/>
      <c r="GL223" s="23"/>
      <c r="GM223" s="23"/>
      <c r="GN223" s="46"/>
    </row>
    <row r="224" spans="1:196" s="44" customFormat="1">
      <c r="A224" s="120"/>
      <c r="B224" s="120"/>
      <c r="C224" s="120"/>
      <c r="D224" s="120"/>
      <c r="E224" s="120"/>
      <c r="F224" s="120"/>
      <c r="G224" s="120"/>
      <c r="H224" s="120"/>
      <c r="I224" s="120"/>
      <c r="J224" s="120"/>
      <c r="K224" s="120"/>
      <c r="L224" s="120"/>
      <c r="M224" s="87"/>
      <c r="N224" s="120"/>
      <c r="O224" s="120"/>
      <c r="P224" s="120"/>
      <c r="Q224" s="87"/>
      <c r="R224" s="120"/>
      <c r="S224" s="120"/>
      <c r="T224" s="120"/>
      <c r="U224" s="87"/>
      <c r="V224" s="120"/>
      <c r="W224" s="120"/>
      <c r="X224" s="87"/>
      <c r="Y224" s="120"/>
      <c r="Z224" s="120"/>
      <c r="AA224" s="120"/>
      <c r="AB224" s="87"/>
      <c r="AC224" s="120"/>
      <c r="AD224" s="120"/>
      <c r="AE224" s="120"/>
      <c r="AF224" s="87"/>
      <c r="AG224" s="120"/>
      <c r="AH224" s="120"/>
      <c r="AI224" s="87"/>
      <c r="AJ224" s="120"/>
      <c r="AK224" s="120"/>
      <c r="AL224" s="87"/>
      <c r="AM224" s="120"/>
      <c r="AN224" s="120"/>
      <c r="AO224" s="120"/>
      <c r="AP224" s="120"/>
      <c r="AQ224" s="120"/>
      <c r="AR224" s="87"/>
      <c r="AS224" s="120"/>
      <c r="AT224" s="120"/>
      <c r="AU224" s="120"/>
      <c r="AV224" s="120"/>
      <c r="AW224" s="120"/>
      <c r="AX224" s="120"/>
      <c r="AY224" s="87"/>
      <c r="AZ224" s="120"/>
      <c r="BA224" s="120"/>
      <c r="BB224" s="120"/>
      <c r="BC224" s="120"/>
      <c r="BD224" s="17"/>
      <c r="BE224" s="17"/>
      <c r="BP224" s="17"/>
      <c r="BQ224" s="19"/>
      <c r="BR224" s="19"/>
      <c r="BS224" s="19"/>
      <c r="BT224" s="19"/>
      <c r="BU224" s="19"/>
      <c r="BV224" s="19"/>
      <c r="BW224" s="19"/>
      <c r="BX224" s="19"/>
      <c r="BY224" s="19"/>
      <c r="BZ224" s="19"/>
      <c r="CA224" s="27"/>
      <c r="CI224" s="17"/>
      <c r="CN224" s="17"/>
      <c r="CS224" s="17"/>
      <c r="CX224" s="17"/>
      <c r="DH224" s="17"/>
      <c r="DT224" s="17"/>
      <c r="ED224" s="17"/>
      <c r="EO224" s="17"/>
      <c r="EP224" s="45"/>
      <c r="EQ224" s="6"/>
      <c r="ER224" s="6"/>
      <c r="ES224" s="6"/>
      <c r="ET224" s="6"/>
      <c r="EU224" s="46"/>
      <c r="FV224" s="19"/>
      <c r="FW224" s="23"/>
      <c r="FX224" s="23"/>
      <c r="FZ224" s="23"/>
      <c r="GA224" s="23"/>
      <c r="GB224" s="23"/>
      <c r="GC224" s="23"/>
      <c r="GD224" s="23"/>
      <c r="GE224" s="23"/>
      <c r="GF224" s="23"/>
      <c r="GG224" s="23"/>
      <c r="GH224" s="23"/>
      <c r="GI224" s="23"/>
      <c r="GJ224" s="23"/>
      <c r="GK224" s="23"/>
      <c r="GL224" s="23"/>
      <c r="GM224" s="23"/>
      <c r="GN224" s="46"/>
    </row>
    <row r="225" spans="1:196" s="44" customFormat="1">
      <c r="A225" s="120"/>
      <c r="B225" s="120"/>
      <c r="C225" s="120"/>
      <c r="D225" s="120"/>
      <c r="E225" s="120"/>
      <c r="F225" s="120"/>
      <c r="G225" s="120"/>
      <c r="H225" s="120"/>
      <c r="I225" s="120"/>
      <c r="J225" s="120"/>
      <c r="K225" s="120"/>
      <c r="L225" s="120"/>
      <c r="M225" s="87"/>
      <c r="N225" s="120"/>
      <c r="O225" s="120"/>
      <c r="P225" s="120"/>
      <c r="Q225" s="87"/>
      <c r="R225" s="120"/>
      <c r="S225" s="120"/>
      <c r="T225" s="120"/>
      <c r="U225" s="87"/>
      <c r="V225" s="120"/>
      <c r="W225" s="120"/>
      <c r="X225" s="87"/>
      <c r="Y225" s="120"/>
      <c r="Z225" s="120"/>
      <c r="AA225" s="120"/>
      <c r="AB225" s="87"/>
      <c r="AC225" s="120"/>
      <c r="AD225" s="120"/>
      <c r="AE225" s="120"/>
      <c r="AF225" s="87"/>
      <c r="AG225" s="120"/>
      <c r="AH225" s="120"/>
      <c r="AI225" s="87"/>
      <c r="AJ225" s="120"/>
      <c r="AK225" s="120"/>
      <c r="AL225" s="87"/>
      <c r="AM225" s="120"/>
      <c r="AN225" s="120"/>
      <c r="AO225" s="120"/>
      <c r="AP225" s="120"/>
      <c r="AQ225" s="120"/>
      <c r="AR225" s="87"/>
      <c r="AS225" s="120"/>
      <c r="AT225" s="120"/>
      <c r="AU225" s="120"/>
      <c r="AV225" s="120"/>
      <c r="AW225" s="120"/>
      <c r="AX225" s="120"/>
      <c r="AY225" s="87"/>
      <c r="AZ225" s="120"/>
      <c r="BA225" s="120"/>
      <c r="BB225" s="120"/>
      <c r="BC225" s="120"/>
      <c r="BD225" s="17"/>
      <c r="BE225" s="17"/>
      <c r="BP225" s="17"/>
      <c r="BQ225" s="19"/>
      <c r="BR225" s="19"/>
      <c r="BS225" s="19"/>
      <c r="BT225" s="19"/>
      <c r="BU225" s="19"/>
      <c r="BV225" s="19"/>
      <c r="BW225" s="19"/>
      <c r="BX225" s="19"/>
      <c r="BY225" s="19"/>
      <c r="BZ225" s="19"/>
      <c r="CA225" s="27"/>
      <c r="CI225" s="17"/>
      <c r="CN225" s="17"/>
      <c r="CS225" s="17"/>
      <c r="CX225" s="17"/>
      <c r="DH225" s="17"/>
      <c r="DT225" s="17"/>
      <c r="ED225" s="17"/>
      <c r="EO225" s="17"/>
      <c r="EP225" s="45"/>
      <c r="EQ225" s="6"/>
      <c r="ER225" s="6"/>
      <c r="ES225" s="6"/>
      <c r="ET225" s="6"/>
      <c r="EU225" s="46"/>
      <c r="FV225" s="19"/>
      <c r="FW225" s="23"/>
      <c r="FX225" s="23"/>
      <c r="FZ225" s="23"/>
      <c r="GA225" s="23"/>
      <c r="GB225" s="23"/>
      <c r="GC225" s="23"/>
      <c r="GD225" s="23"/>
      <c r="GE225" s="23"/>
      <c r="GF225" s="23"/>
      <c r="GG225" s="23"/>
      <c r="GH225" s="23"/>
      <c r="GI225" s="23"/>
      <c r="GJ225" s="23"/>
      <c r="GK225" s="23"/>
      <c r="GL225" s="23"/>
      <c r="GM225" s="23"/>
      <c r="GN225" s="46"/>
    </row>
    <row r="226" spans="1:196" s="44" customFormat="1">
      <c r="A226" s="120"/>
      <c r="B226" s="120"/>
      <c r="C226" s="120"/>
      <c r="D226" s="120"/>
      <c r="E226" s="120"/>
      <c r="F226" s="120"/>
      <c r="G226" s="120"/>
      <c r="H226" s="120"/>
      <c r="I226" s="120"/>
      <c r="J226" s="120"/>
      <c r="K226" s="120"/>
      <c r="L226" s="120"/>
      <c r="M226" s="87"/>
      <c r="N226" s="120"/>
      <c r="O226" s="120"/>
      <c r="P226" s="120"/>
      <c r="Q226" s="87"/>
      <c r="R226" s="120"/>
      <c r="S226" s="120"/>
      <c r="T226" s="120"/>
      <c r="U226" s="87"/>
      <c r="V226" s="120"/>
      <c r="W226" s="120"/>
      <c r="X226" s="87"/>
      <c r="Y226" s="120"/>
      <c r="Z226" s="120"/>
      <c r="AA226" s="120"/>
      <c r="AB226" s="87"/>
      <c r="AC226" s="120"/>
      <c r="AD226" s="120"/>
      <c r="AE226" s="120"/>
      <c r="AF226" s="87"/>
      <c r="AG226" s="120"/>
      <c r="AH226" s="120"/>
      <c r="AI226" s="87"/>
      <c r="AJ226" s="120"/>
      <c r="AK226" s="120"/>
      <c r="AL226" s="87"/>
      <c r="AM226" s="120"/>
      <c r="AN226" s="120"/>
      <c r="AO226" s="120"/>
      <c r="AP226" s="120"/>
      <c r="AQ226" s="120"/>
      <c r="AR226" s="87"/>
      <c r="AS226" s="120"/>
      <c r="AT226" s="120"/>
      <c r="AU226" s="120"/>
      <c r="AV226" s="120"/>
      <c r="AW226" s="120"/>
      <c r="AX226" s="120"/>
      <c r="AY226" s="87"/>
      <c r="AZ226" s="120"/>
      <c r="BA226" s="120"/>
      <c r="BB226" s="120"/>
      <c r="BC226" s="120"/>
      <c r="BD226" s="17"/>
      <c r="BE226" s="17"/>
      <c r="BP226" s="17"/>
      <c r="BQ226" s="19"/>
      <c r="BR226" s="19"/>
      <c r="BS226" s="19"/>
      <c r="BT226" s="19"/>
      <c r="BU226" s="19"/>
      <c r="BV226" s="19"/>
      <c r="BW226" s="19"/>
      <c r="BX226" s="19"/>
      <c r="BY226" s="19"/>
      <c r="BZ226" s="19"/>
      <c r="CA226" s="27"/>
      <c r="CI226" s="17"/>
      <c r="CN226" s="17"/>
      <c r="CS226" s="17"/>
      <c r="CX226" s="17"/>
      <c r="DH226" s="17"/>
      <c r="DT226" s="17"/>
      <c r="ED226" s="17"/>
      <c r="EO226" s="17"/>
      <c r="EP226" s="45"/>
      <c r="EQ226" s="6"/>
      <c r="ER226" s="6"/>
      <c r="ES226" s="6"/>
      <c r="ET226" s="6"/>
      <c r="EU226" s="46"/>
      <c r="FV226" s="19"/>
      <c r="FW226" s="23"/>
      <c r="FX226" s="23"/>
      <c r="FZ226" s="23"/>
      <c r="GA226" s="23"/>
      <c r="GB226" s="23"/>
      <c r="GC226" s="23"/>
      <c r="GD226" s="23"/>
      <c r="GE226" s="23"/>
      <c r="GF226" s="23"/>
      <c r="GG226" s="23"/>
      <c r="GH226" s="23"/>
      <c r="GI226" s="23"/>
      <c r="GJ226" s="23"/>
      <c r="GK226" s="23"/>
      <c r="GL226" s="23"/>
      <c r="GM226" s="23"/>
      <c r="GN226" s="46"/>
    </row>
    <row r="227" spans="1:196" s="44" customFormat="1">
      <c r="A227" s="120"/>
      <c r="B227" s="120"/>
      <c r="C227" s="120"/>
      <c r="D227" s="120"/>
      <c r="E227" s="120"/>
      <c r="F227" s="120"/>
      <c r="G227" s="120"/>
      <c r="H227" s="120"/>
      <c r="I227" s="120"/>
      <c r="J227" s="120"/>
      <c r="K227" s="120"/>
      <c r="L227" s="120"/>
      <c r="M227" s="87"/>
      <c r="N227" s="120"/>
      <c r="O227" s="120"/>
      <c r="P227" s="120"/>
      <c r="Q227" s="87"/>
      <c r="R227" s="120"/>
      <c r="S227" s="120"/>
      <c r="T227" s="120"/>
      <c r="U227" s="87"/>
      <c r="V227" s="120"/>
      <c r="W227" s="120"/>
      <c r="X227" s="87"/>
      <c r="Y227" s="120"/>
      <c r="Z227" s="120"/>
      <c r="AA227" s="120"/>
      <c r="AB227" s="87"/>
      <c r="AC227" s="120"/>
      <c r="AD227" s="120"/>
      <c r="AE227" s="120"/>
      <c r="AF227" s="87"/>
      <c r="AG227" s="120"/>
      <c r="AH227" s="120"/>
      <c r="AI227" s="87"/>
      <c r="AJ227" s="120"/>
      <c r="AK227" s="120"/>
      <c r="AL227" s="87"/>
      <c r="AM227" s="120"/>
      <c r="AN227" s="120"/>
      <c r="AO227" s="120"/>
      <c r="AP227" s="120"/>
      <c r="AQ227" s="120"/>
      <c r="AR227" s="87"/>
      <c r="AS227" s="120"/>
      <c r="AT227" s="120"/>
      <c r="AU227" s="120"/>
      <c r="AV227" s="120"/>
      <c r="AW227" s="120"/>
      <c r="AX227" s="120"/>
      <c r="AY227" s="87"/>
      <c r="AZ227" s="120"/>
      <c r="BA227" s="120"/>
      <c r="BB227" s="120"/>
      <c r="BC227" s="120"/>
      <c r="BD227" s="17"/>
      <c r="BE227" s="17"/>
      <c r="BP227" s="17"/>
      <c r="BQ227" s="19"/>
      <c r="BR227" s="19"/>
      <c r="BS227" s="19"/>
      <c r="BT227" s="19"/>
      <c r="BU227" s="19"/>
      <c r="BV227" s="19"/>
      <c r="BW227" s="19"/>
      <c r="BX227" s="19"/>
      <c r="BY227" s="19"/>
      <c r="BZ227" s="19"/>
      <c r="CA227" s="27"/>
      <c r="CI227" s="17"/>
      <c r="CN227" s="17"/>
      <c r="CS227" s="17"/>
      <c r="CX227" s="17"/>
      <c r="DH227" s="17"/>
      <c r="DT227" s="17"/>
      <c r="ED227" s="17"/>
      <c r="EO227" s="17"/>
      <c r="EP227" s="45"/>
      <c r="EQ227" s="6"/>
      <c r="ER227" s="6"/>
      <c r="ES227" s="6"/>
      <c r="ET227" s="6"/>
      <c r="EU227" s="46"/>
      <c r="FV227" s="19"/>
      <c r="FW227" s="23"/>
      <c r="FX227" s="23"/>
      <c r="FZ227" s="23"/>
      <c r="GA227" s="23"/>
      <c r="GB227" s="23"/>
      <c r="GC227" s="23"/>
      <c r="GD227" s="23"/>
      <c r="GE227" s="23"/>
      <c r="GF227" s="23"/>
      <c r="GG227" s="23"/>
      <c r="GH227" s="23"/>
      <c r="GI227" s="23"/>
      <c r="GJ227" s="23"/>
      <c r="GK227" s="23"/>
      <c r="GL227" s="23"/>
      <c r="GM227" s="23"/>
      <c r="GN227" s="46"/>
    </row>
    <row r="228" spans="1:196" s="44" customFormat="1">
      <c r="A228" s="120"/>
      <c r="B228" s="120"/>
      <c r="C228" s="120"/>
      <c r="D228" s="120"/>
      <c r="E228" s="120"/>
      <c r="F228" s="120"/>
      <c r="G228" s="120"/>
      <c r="H228" s="120"/>
      <c r="I228" s="120"/>
      <c r="J228" s="120"/>
      <c r="K228" s="120"/>
      <c r="L228" s="120"/>
      <c r="M228" s="87"/>
      <c r="N228" s="120"/>
      <c r="O228" s="120"/>
      <c r="P228" s="120"/>
      <c r="Q228" s="87"/>
      <c r="R228" s="120"/>
      <c r="S228" s="120"/>
      <c r="T228" s="120"/>
      <c r="U228" s="87"/>
      <c r="V228" s="120"/>
      <c r="W228" s="120"/>
      <c r="X228" s="87"/>
      <c r="Y228" s="120"/>
      <c r="Z228" s="120"/>
      <c r="AA228" s="120"/>
      <c r="AB228" s="87"/>
      <c r="AC228" s="120"/>
      <c r="AD228" s="120"/>
      <c r="AE228" s="120"/>
      <c r="AF228" s="87"/>
      <c r="AG228" s="120"/>
      <c r="AH228" s="120"/>
      <c r="AI228" s="87"/>
      <c r="AJ228" s="120"/>
      <c r="AK228" s="120"/>
      <c r="AL228" s="87"/>
      <c r="AM228" s="120"/>
      <c r="AN228" s="120"/>
      <c r="AO228" s="120"/>
      <c r="AP228" s="120"/>
      <c r="AQ228" s="120"/>
      <c r="AR228" s="87"/>
      <c r="AS228" s="120"/>
      <c r="AT228" s="120"/>
      <c r="AU228" s="120"/>
      <c r="AV228" s="120"/>
      <c r="AW228" s="120"/>
      <c r="AX228" s="120"/>
      <c r="AY228" s="87"/>
      <c r="AZ228" s="120"/>
      <c r="BA228" s="120"/>
      <c r="BB228" s="120"/>
      <c r="BC228" s="120"/>
      <c r="BD228" s="17"/>
      <c r="BE228" s="17"/>
      <c r="BP228" s="17"/>
      <c r="BQ228" s="19"/>
      <c r="BR228" s="19"/>
      <c r="BS228" s="19"/>
      <c r="BT228" s="19"/>
      <c r="BU228" s="19"/>
      <c r="BV228" s="19"/>
      <c r="BW228" s="19"/>
      <c r="BX228" s="19"/>
      <c r="BY228" s="19"/>
      <c r="BZ228" s="19"/>
      <c r="CA228" s="27"/>
      <c r="CI228" s="17"/>
      <c r="CN228" s="17"/>
      <c r="CS228" s="17"/>
      <c r="CX228" s="17"/>
      <c r="DH228" s="17"/>
      <c r="DT228" s="17"/>
      <c r="ED228" s="17"/>
      <c r="EO228" s="17"/>
      <c r="EP228" s="45"/>
      <c r="EQ228" s="6"/>
      <c r="ER228" s="6"/>
      <c r="ES228" s="6"/>
      <c r="ET228" s="6"/>
      <c r="EU228" s="46"/>
      <c r="FV228" s="19"/>
      <c r="FW228" s="23"/>
      <c r="FX228" s="23"/>
      <c r="FZ228" s="23"/>
      <c r="GA228" s="23"/>
      <c r="GB228" s="23"/>
      <c r="GC228" s="23"/>
      <c r="GD228" s="23"/>
      <c r="GE228" s="23"/>
      <c r="GF228" s="23"/>
      <c r="GG228" s="23"/>
      <c r="GH228" s="23"/>
      <c r="GI228" s="23"/>
      <c r="GJ228" s="23"/>
      <c r="GK228" s="23"/>
      <c r="GL228" s="23"/>
      <c r="GM228" s="23"/>
      <c r="GN228" s="46"/>
    </row>
    <row r="229" spans="1:196" s="44" customFormat="1">
      <c r="A229" s="120"/>
      <c r="B229" s="120"/>
      <c r="C229" s="120"/>
      <c r="D229" s="120"/>
      <c r="E229" s="120"/>
      <c r="F229" s="120"/>
      <c r="G229" s="120"/>
      <c r="H229" s="120"/>
      <c r="I229" s="120"/>
      <c r="J229" s="120"/>
      <c r="K229" s="120"/>
      <c r="L229" s="120"/>
      <c r="M229" s="87"/>
      <c r="N229" s="120"/>
      <c r="O229" s="120"/>
      <c r="P229" s="120"/>
      <c r="Q229" s="87"/>
      <c r="R229" s="120"/>
      <c r="S229" s="120"/>
      <c r="T229" s="120"/>
      <c r="U229" s="87"/>
      <c r="V229" s="120"/>
      <c r="W229" s="120"/>
      <c r="X229" s="87"/>
      <c r="Y229" s="120"/>
      <c r="Z229" s="120"/>
      <c r="AA229" s="120"/>
      <c r="AB229" s="87"/>
      <c r="AC229" s="120"/>
      <c r="AD229" s="120"/>
      <c r="AE229" s="120"/>
      <c r="AF229" s="87"/>
      <c r="AG229" s="120"/>
      <c r="AH229" s="120"/>
      <c r="AI229" s="87"/>
      <c r="AJ229" s="120"/>
      <c r="AK229" s="120"/>
      <c r="AL229" s="87"/>
      <c r="AM229" s="120"/>
      <c r="AN229" s="120"/>
      <c r="AO229" s="120"/>
      <c r="AP229" s="120"/>
      <c r="AQ229" s="120"/>
      <c r="AR229" s="87"/>
      <c r="AS229" s="120"/>
      <c r="AT229" s="120"/>
      <c r="AU229" s="120"/>
      <c r="AV229" s="120"/>
      <c r="AW229" s="120"/>
      <c r="AX229" s="120"/>
      <c r="AY229" s="87"/>
      <c r="AZ229" s="120"/>
      <c r="BA229" s="120"/>
      <c r="BB229" s="120"/>
      <c r="BC229" s="120"/>
      <c r="BD229" s="17"/>
      <c r="BE229" s="17"/>
      <c r="BP229" s="17"/>
      <c r="BQ229" s="19"/>
      <c r="BR229" s="19"/>
      <c r="BS229" s="19"/>
      <c r="BT229" s="19"/>
      <c r="BU229" s="19"/>
      <c r="BV229" s="19"/>
      <c r="BW229" s="19"/>
      <c r="BX229" s="19"/>
      <c r="BY229" s="19"/>
      <c r="BZ229" s="19"/>
      <c r="CA229" s="27"/>
      <c r="CI229" s="17"/>
      <c r="CN229" s="17"/>
      <c r="CS229" s="17"/>
      <c r="CX229" s="17"/>
      <c r="DH229" s="17"/>
      <c r="DT229" s="17"/>
      <c r="ED229" s="17"/>
      <c r="EO229" s="17"/>
      <c r="EP229" s="45"/>
      <c r="EQ229" s="6"/>
      <c r="ER229" s="6"/>
      <c r="ES229" s="6"/>
      <c r="ET229" s="6"/>
      <c r="EU229" s="46"/>
      <c r="FV229" s="19"/>
      <c r="FW229" s="23"/>
      <c r="FX229" s="23"/>
      <c r="FZ229" s="23"/>
      <c r="GA229" s="23"/>
      <c r="GB229" s="23"/>
      <c r="GC229" s="23"/>
      <c r="GD229" s="23"/>
      <c r="GE229" s="23"/>
      <c r="GF229" s="23"/>
      <c r="GG229" s="23"/>
      <c r="GH229" s="23"/>
      <c r="GI229" s="23"/>
      <c r="GJ229" s="23"/>
      <c r="GK229" s="23"/>
      <c r="GL229" s="23"/>
      <c r="GM229" s="23"/>
      <c r="GN229" s="46"/>
    </row>
    <row r="230" spans="1:196" s="44" customFormat="1">
      <c r="A230" s="120"/>
      <c r="B230" s="120"/>
      <c r="C230" s="120"/>
      <c r="D230" s="120"/>
      <c r="E230" s="120"/>
      <c r="F230" s="120"/>
      <c r="G230" s="120"/>
      <c r="H230" s="120"/>
      <c r="I230" s="120"/>
      <c r="J230" s="120"/>
      <c r="K230" s="120"/>
      <c r="L230" s="120"/>
      <c r="M230" s="87"/>
      <c r="N230" s="120"/>
      <c r="O230" s="120"/>
      <c r="P230" s="120"/>
      <c r="Q230" s="87"/>
      <c r="R230" s="120"/>
      <c r="S230" s="120"/>
      <c r="T230" s="120"/>
      <c r="U230" s="87"/>
      <c r="V230" s="120"/>
      <c r="W230" s="120"/>
      <c r="X230" s="87"/>
      <c r="Y230" s="120"/>
      <c r="Z230" s="120"/>
      <c r="AA230" s="120"/>
      <c r="AB230" s="87"/>
      <c r="AC230" s="120"/>
      <c r="AD230" s="120"/>
      <c r="AE230" s="120"/>
      <c r="AF230" s="87"/>
      <c r="AG230" s="120"/>
      <c r="AH230" s="120"/>
      <c r="AI230" s="87"/>
      <c r="AJ230" s="120"/>
      <c r="AK230" s="120"/>
      <c r="AL230" s="87"/>
      <c r="AM230" s="120"/>
      <c r="AN230" s="120"/>
      <c r="AO230" s="120"/>
      <c r="AP230" s="120"/>
      <c r="AQ230" s="120"/>
      <c r="AR230" s="87"/>
      <c r="AS230" s="120"/>
      <c r="AT230" s="120"/>
      <c r="AU230" s="120"/>
      <c r="AV230" s="120"/>
      <c r="AW230" s="120"/>
      <c r="AX230" s="120"/>
      <c r="AY230" s="87"/>
      <c r="AZ230" s="120"/>
      <c r="BA230" s="120"/>
      <c r="BB230" s="120"/>
      <c r="BC230" s="120"/>
      <c r="BD230" s="17"/>
      <c r="BE230" s="17"/>
      <c r="BP230" s="17"/>
      <c r="BQ230" s="19"/>
      <c r="BR230" s="19"/>
      <c r="BS230" s="19"/>
      <c r="BT230" s="19"/>
      <c r="BU230" s="19"/>
      <c r="BV230" s="19"/>
      <c r="BW230" s="19"/>
      <c r="BX230" s="19"/>
      <c r="BY230" s="19"/>
      <c r="BZ230" s="19"/>
      <c r="CA230" s="27"/>
      <c r="CI230" s="17"/>
      <c r="CN230" s="17"/>
      <c r="CS230" s="17"/>
      <c r="CX230" s="17"/>
      <c r="DH230" s="17"/>
      <c r="DT230" s="17"/>
      <c r="ED230" s="17"/>
      <c r="EO230" s="17"/>
      <c r="EP230" s="45"/>
      <c r="EQ230" s="6"/>
      <c r="ER230" s="6"/>
      <c r="ES230" s="6"/>
      <c r="ET230" s="6"/>
      <c r="EU230" s="46"/>
      <c r="FV230" s="19"/>
      <c r="FW230" s="23"/>
      <c r="FX230" s="23"/>
      <c r="FZ230" s="23"/>
      <c r="GA230" s="23"/>
      <c r="GB230" s="23"/>
      <c r="GC230" s="23"/>
      <c r="GD230" s="23"/>
      <c r="GE230" s="23"/>
      <c r="GF230" s="23"/>
      <c r="GG230" s="23"/>
      <c r="GH230" s="23"/>
      <c r="GI230" s="23"/>
      <c r="GJ230" s="23"/>
      <c r="GK230" s="23"/>
      <c r="GL230" s="23"/>
      <c r="GM230" s="23"/>
      <c r="GN230" s="46"/>
    </row>
    <row r="231" spans="1:196" s="44" customFormat="1">
      <c r="A231" s="120"/>
      <c r="B231" s="120"/>
      <c r="C231" s="120"/>
      <c r="D231" s="120"/>
      <c r="E231" s="120"/>
      <c r="F231" s="120"/>
      <c r="G231" s="120"/>
      <c r="H231" s="120"/>
      <c r="I231" s="120"/>
      <c r="J231" s="120"/>
      <c r="K231" s="120"/>
      <c r="L231" s="120"/>
      <c r="M231" s="87"/>
      <c r="N231" s="120"/>
      <c r="O231" s="120"/>
      <c r="P231" s="120"/>
      <c r="Q231" s="87"/>
      <c r="R231" s="120"/>
      <c r="S231" s="120"/>
      <c r="T231" s="120"/>
      <c r="U231" s="87"/>
      <c r="V231" s="120"/>
      <c r="W231" s="120"/>
      <c r="X231" s="87"/>
      <c r="Y231" s="120"/>
      <c r="Z231" s="120"/>
      <c r="AA231" s="120"/>
      <c r="AB231" s="87"/>
      <c r="AC231" s="120"/>
      <c r="AD231" s="120"/>
      <c r="AE231" s="120"/>
      <c r="AF231" s="87"/>
      <c r="AG231" s="120"/>
      <c r="AH231" s="120"/>
      <c r="AI231" s="87"/>
      <c r="AJ231" s="120"/>
      <c r="AK231" s="120"/>
      <c r="AL231" s="87"/>
      <c r="AM231" s="120"/>
      <c r="AN231" s="120"/>
      <c r="AO231" s="120"/>
      <c r="AP231" s="120"/>
      <c r="AQ231" s="120"/>
      <c r="AR231" s="87"/>
      <c r="AS231" s="120"/>
      <c r="AT231" s="120"/>
      <c r="AU231" s="120"/>
      <c r="AV231" s="120"/>
      <c r="AW231" s="120"/>
      <c r="AX231" s="120"/>
      <c r="AY231" s="87"/>
      <c r="AZ231" s="120"/>
      <c r="BA231" s="120"/>
      <c r="BB231" s="120"/>
      <c r="BC231" s="120"/>
      <c r="BD231" s="17"/>
      <c r="BE231" s="17"/>
      <c r="BP231" s="17"/>
      <c r="BQ231" s="19"/>
      <c r="BR231" s="19"/>
      <c r="BS231" s="19"/>
      <c r="BT231" s="19"/>
      <c r="BU231" s="19"/>
      <c r="BV231" s="19"/>
      <c r="BW231" s="19"/>
      <c r="BX231" s="19"/>
      <c r="BY231" s="19"/>
      <c r="BZ231" s="19"/>
      <c r="CA231" s="27"/>
      <c r="CI231" s="17"/>
      <c r="CN231" s="17"/>
      <c r="CS231" s="17"/>
      <c r="CX231" s="17"/>
      <c r="DH231" s="17"/>
      <c r="DT231" s="17"/>
      <c r="ED231" s="17"/>
      <c r="EO231" s="17"/>
      <c r="EP231" s="45"/>
      <c r="EQ231" s="6"/>
      <c r="ER231" s="6"/>
      <c r="ES231" s="6"/>
      <c r="ET231" s="6"/>
      <c r="EU231" s="46"/>
      <c r="FV231" s="19"/>
      <c r="FW231" s="23"/>
      <c r="FX231" s="23"/>
      <c r="FZ231" s="23"/>
      <c r="GA231" s="23"/>
      <c r="GB231" s="23"/>
      <c r="GC231" s="23"/>
      <c r="GD231" s="23"/>
      <c r="GE231" s="23"/>
      <c r="GF231" s="23"/>
      <c r="GG231" s="23"/>
      <c r="GH231" s="23"/>
      <c r="GI231" s="23"/>
      <c r="GJ231" s="23"/>
      <c r="GK231" s="23"/>
      <c r="GL231" s="23"/>
      <c r="GM231" s="23"/>
      <c r="GN231" s="46"/>
    </row>
    <row r="232" spans="1:196" s="44" customFormat="1">
      <c r="A232" s="120"/>
      <c r="B232" s="120"/>
      <c r="C232" s="120"/>
      <c r="D232" s="120"/>
      <c r="E232" s="120"/>
      <c r="F232" s="120"/>
      <c r="G232" s="120"/>
      <c r="H232" s="120"/>
      <c r="I232" s="120"/>
      <c r="J232" s="120"/>
      <c r="K232" s="120"/>
      <c r="L232" s="120"/>
      <c r="M232" s="87"/>
      <c r="N232" s="120"/>
      <c r="O232" s="120"/>
      <c r="P232" s="120"/>
      <c r="Q232" s="87"/>
      <c r="R232" s="120"/>
      <c r="S232" s="120"/>
      <c r="T232" s="120"/>
      <c r="U232" s="87"/>
      <c r="V232" s="120"/>
      <c r="W232" s="120"/>
      <c r="X232" s="87"/>
      <c r="Y232" s="120"/>
      <c r="Z232" s="120"/>
      <c r="AA232" s="120"/>
      <c r="AB232" s="87"/>
      <c r="AC232" s="120"/>
      <c r="AD232" s="120"/>
      <c r="AE232" s="120"/>
      <c r="AF232" s="87"/>
      <c r="AG232" s="120"/>
      <c r="AH232" s="120"/>
      <c r="AI232" s="87"/>
      <c r="AJ232" s="120"/>
      <c r="AK232" s="120"/>
      <c r="AL232" s="87"/>
      <c r="AM232" s="120"/>
      <c r="AN232" s="120"/>
      <c r="AO232" s="120"/>
      <c r="AP232" s="120"/>
      <c r="AQ232" s="120"/>
      <c r="AR232" s="87"/>
      <c r="AS232" s="120"/>
      <c r="AT232" s="120"/>
      <c r="AU232" s="120"/>
      <c r="AV232" s="120"/>
      <c r="AW232" s="120"/>
      <c r="AX232" s="120"/>
      <c r="AY232" s="87"/>
      <c r="AZ232" s="120"/>
      <c r="BA232" s="120"/>
      <c r="BB232" s="120"/>
      <c r="BC232" s="120"/>
      <c r="BD232" s="17"/>
      <c r="BE232" s="17"/>
      <c r="BP232" s="17"/>
      <c r="BQ232" s="19"/>
      <c r="BR232" s="19"/>
      <c r="BS232" s="19"/>
      <c r="BT232" s="19"/>
      <c r="BU232" s="19"/>
      <c r="BV232" s="19"/>
      <c r="BW232" s="19"/>
      <c r="BX232" s="19"/>
      <c r="BY232" s="19"/>
      <c r="BZ232" s="19"/>
      <c r="CA232" s="27"/>
      <c r="CI232" s="17"/>
      <c r="CN232" s="17"/>
      <c r="CS232" s="17"/>
      <c r="CX232" s="17"/>
      <c r="DH232" s="17"/>
      <c r="DT232" s="17"/>
      <c r="ED232" s="17"/>
      <c r="EO232" s="17"/>
      <c r="EP232" s="45"/>
      <c r="EQ232" s="6"/>
      <c r="ER232" s="6"/>
      <c r="ES232" s="6"/>
      <c r="ET232" s="6"/>
      <c r="EU232" s="46"/>
      <c r="FV232" s="19"/>
      <c r="FW232" s="23"/>
      <c r="FX232" s="23"/>
      <c r="FZ232" s="23"/>
      <c r="GA232" s="23"/>
      <c r="GB232" s="23"/>
      <c r="GC232" s="23"/>
      <c r="GD232" s="23"/>
      <c r="GE232" s="23"/>
      <c r="GF232" s="23"/>
      <c r="GG232" s="23"/>
      <c r="GH232" s="23"/>
      <c r="GI232" s="23"/>
      <c r="GJ232" s="23"/>
      <c r="GK232" s="23"/>
      <c r="GL232" s="23"/>
      <c r="GM232" s="23"/>
      <c r="GN232" s="46"/>
    </row>
    <row r="233" spans="1:196" s="44" customFormat="1">
      <c r="A233" s="120"/>
      <c r="B233" s="120"/>
      <c r="C233" s="120"/>
      <c r="D233" s="120"/>
      <c r="E233" s="120"/>
      <c r="F233" s="120"/>
      <c r="G233" s="120"/>
      <c r="H233" s="120"/>
      <c r="I233" s="120"/>
      <c r="J233" s="120"/>
      <c r="K233" s="120"/>
      <c r="L233" s="120"/>
      <c r="M233" s="87"/>
      <c r="N233" s="120"/>
      <c r="O233" s="120"/>
      <c r="P233" s="120"/>
      <c r="Q233" s="87"/>
      <c r="R233" s="120"/>
      <c r="S233" s="120"/>
      <c r="T233" s="120"/>
      <c r="U233" s="87"/>
      <c r="V233" s="120"/>
      <c r="W233" s="120"/>
      <c r="X233" s="87"/>
      <c r="Y233" s="120"/>
      <c r="Z233" s="120"/>
      <c r="AA233" s="120"/>
      <c r="AB233" s="87"/>
      <c r="AC233" s="120"/>
      <c r="AD233" s="120"/>
      <c r="AE233" s="120"/>
      <c r="AF233" s="87"/>
      <c r="AG233" s="120"/>
      <c r="AH233" s="120"/>
      <c r="AI233" s="87"/>
      <c r="AJ233" s="120"/>
      <c r="AK233" s="120"/>
      <c r="AL233" s="87"/>
      <c r="AM233" s="120"/>
      <c r="AN233" s="120"/>
      <c r="AO233" s="120"/>
      <c r="AP233" s="120"/>
      <c r="AQ233" s="120"/>
      <c r="AR233" s="87"/>
      <c r="AS233" s="120"/>
      <c r="AT233" s="120"/>
      <c r="AU233" s="120"/>
      <c r="AV233" s="120"/>
      <c r="AW233" s="120"/>
      <c r="AX233" s="120"/>
      <c r="AY233" s="87"/>
      <c r="AZ233" s="120"/>
      <c r="BA233" s="120"/>
      <c r="BB233" s="120"/>
      <c r="BC233" s="120"/>
      <c r="BD233" s="17"/>
      <c r="BE233" s="17"/>
      <c r="BP233" s="17"/>
      <c r="BQ233" s="19"/>
      <c r="BR233" s="19"/>
      <c r="BS233" s="19"/>
      <c r="BT233" s="19"/>
      <c r="BU233" s="19"/>
      <c r="BV233" s="19"/>
      <c r="BW233" s="19"/>
      <c r="BX233" s="19"/>
      <c r="BY233" s="19"/>
      <c r="BZ233" s="19"/>
      <c r="CA233" s="27"/>
      <c r="CI233" s="17"/>
      <c r="CN233" s="17"/>
      <c r="CS233" s="17"/>
      <c r="CX233" s="17"/>
      <c r="DH233" s="17"/>
      <c r="DT233" s="17"/>
      <c r="ED233" s="17"/>
      <c r="EO233" s="17"/>
      <c r="EP233" s="45"/>
      <c r="EQ233" s="6"/>
      <c r="ER233" s="6"/>
      <c r="ES233" s="6"/>
      <c r="ET233" s="6"/>
      <c r="EU233" s="46"/>
      <c r="FV233" s="19"/>
      <c r="FW233" s="23"/>
      <c r="FX233" s="23"/>
      <c r="FZ233" s="23"/>
      <c r="GA233" s="23"/>
      <c r="GB233" s="23"/>
      <c r="GC233" s="23"/>
      <c r="GD233" s="23"/>
      <c r="GE233" s="23"/>
      <c r="GF233" s="23"/>
      <c r="GG233" s="23"/>
      <c r="GH233" s="23"/>
      <c r="GI233" s="23"/>
      <c r="GJ233" s="23"/>
      <c r="GK233" s="23"/>
      <c r="GL233" s="23"/>
      <c r="GM233" s="23"/>
      <c r="GN233" s="46"/>
    </row>
    <row r="234" spans="1:196" s="44" customFormat="1">
      <c r="A234" s="120"/>
      <c r="B234" s="120"/>
      <c r="C234" s="120"/>
      <c r="D234" s="120"/>
      <c r="E234" s="120"/>
      <c r="F234" s="120"/>
      <c r="G234" s="120"/>
      <c r="H234" s="120"/>
      <c r="I234" s="120"/>
      <c r="J234" s="120"/>
      <c r="K234" s="120"/>
      <c r="L234" s="120"/>
      <c r="M234" s="87"/>
      <c r="N234" s="120"/>
      <c r="O234" s="120"/>
      <c r="P234" s="120"/>
      <c r="Q234" s="87"/>
      <c r="R234" s="120"/>
      <c r="S234" s="120"/>
      <c r="T234" s="120"/>
      <c r="U234" s="87"/>
      <c r="V234" s="120"/>
      <c r="W234" s="120"/>
      <c r="X234" s="87"/>
      <c r="Y234" s="120"/>
      <c r="Z234" s="120"/>
      <c r="AA234" s="120"/>
      <c r="AB234" s="87"/>
      <c r="AC234" s="120"/>
      <c r="AD234" s="120"/>
      <c r="AE234" s="120"/>
      <c r="AF234" s="87"/>
      <c r="AG234" s="120"/>
      <c r="AH234" s="120"/>
      <c r="AI234" s="87"/>
      <c r="AJ234" s="120"/>
      <c r="AK234" s="120"/>
      <c r="AL234" s="87"/>
      <c r="AM234" s="120"/>
      <c r="AN234" s="120"/>
      <c r="AO234" s="120"/>
      <c r="AP234" s="120"/>
      <c r="AQ234" s="120"/>
      <c r="AR234" s="87"/>
      <c r="AS234" s="120"/>
      <c r="AT234" s="120"/>
      <c r="AU234" s="120"/>
      <c r="AV234" s="120"/>
      <c r="AW234" s="120"/>
      <c r="AX234" s="120"/>
      <c r="AY234" s="87"/>
      <c r="AZ234" s="120"/>
      <c r="BA234" s="120"/>
      <c r="BB234" s="120"/>
      <c r="BC234" s="120"/>
      <c r="BD234" s="17"/>
      <c r="BE234" s="17"/>
      <c r="BP234" s="17"/>
      <c r="BQ234" s="19"/>
      <c r="BR234" s="19"/>
      <c r="BS234" s="19"/>
      <c r="BT234" s="19"/>
      <c r="BU234" s="19"/>
      <c r="BV234" s="19"/>
      <c r="BW234" s="19"/>
      <c r="BX234" s="19"/>
      <c r="BY234" s="19"/>
      <c r="BZ234" s="19"/>
      <c r="CA234" s="27"/>
      <c r="CI234" s="17"/>
      <c r="CN234" s="17"/>
      <c r="CS234" s="17"/>
      <c r="CX234" s="17"/>
      <c r="DH234" s="17"/>
      <c r="DT234" s="17"/>
      <c r="ED234" s="17"/>
      <c r="EO234" s="17"/>
      <c r="EP234" s="45"/>
      <c r="EQ234" s="6"/>
      <c r="ER234" s="6"/>
      <c r="ES234" s="6"/>
      <c r="ET234" s="6"/>
      <c r="EU234" s="46"/>
      <c r="FV234" s="19"/>
      <c r="FW234" s="23"/>
      <c r="FX234" s="23"/>
      <c r="FZ234" s="23"/>
      <c r="GA234" s="23"/>
      <c r="GB234" s="23"/>
      <c r="GC234" s="23"/>
      <c r="GD234" s="23"/>
      <c r="GE234" s="23"/>
      <c r="GF234" s="23"/>
      <c r="GG234" s="23"/>
      <c r="GH234" s="23"/>
      <c r="GI234" s="23"/>
      <c r="GJ234" s="23"/>
      <c r="GK234" s="23"/>
      <c r="GL234" s="23"/>
      <c r="GM234" s="23"/>
      <c r="GN234" s="46"/>
    </row>
    <row r="235" spans="1:196" s="44" customFormat="1">
      <c r="A235" s="120"/>
      <c r="B235" s="120"/>
      <c r="C235" s="120"/>
      <c r="D235" s="120"/>
      <c r="E235" s="120"/>
      <c r="F235" s="120"/>
      <c r="G235" s="120"/>
      <c r="H235" s="120"/>
      <c r="I235" s="120"/>
      <c r="J235" s="120"/>
      <c r="K235" s="120"/>
      <c r="L235" s="120"/>
      <c r="M235" s="87"/>
      <c r="N235" s="120"/>
      <c r="O235" s="120"/>
      <c r="P235" s="120"/>
      <c r="Q235" s="87"/>
      <c r="R235" s="120"/>
      <c r="S235" s="120"/>
      <c r="T235" s="120"/>
      <c r="U235" s="87"/>
      <c r="V235" s="120"/>
      <c r="W235" s="120"/>
      <c r="X235" s="87"/>
      <c r="Y235" s="120"/>
      <c r="Z235" s="120"/>
      <c r="AA235" s="120"/>
      <c r="AB235" s="87"/>
      <c r="AC235" s="120"/>
      <c r="AD235" s="120"/>
      <c r="AE235" s="120"/>
      <c r="AF235" s="87"/>
      <c r="AG235" s="120"/>
      <c r="AH235" s="120"/>
      <c r="AI235" s="87"/>
      <c r="AJ235" s="120"/>
      <c r="AK235" s="120"/>
      <c r="AL235" s="87"/>
      <c r="AM235" s="120"/>
      <c r="AN235" s="120"/>
      <c r="AO235" s="120"/>
      <c r="AP235" s="120"/>
      <c r="AQ235" s="120"/>
      <c r="AR235" s="87"/>
      <c r="AS235" s="120"/>
      <c r="AT235" s="120"/>
      <c r="AU235" s="120"/>
      <c r="AV235" s="120"/>
      <c r="AW235" s="120"/>
      <c r="AX235" s="120"/>
      <c r="AY235" s="87"/>
      <c r="AZ235" s="120"/>
      <c r="BA235" s="120"/>
      <c r="BB235" s="120"/>
      <c r="BC235" s="120"/>
      <c r="BD235" s="17"/>
      <c r="BE235" s="17"/>
      <c r="BP235" s="17"/>
      <c r="BQ235" s="19"/>
      <c r="BR235" s="19"/>
      <c r="BS235" s="19"/>
      <c r="BT235" s="19"/>
      <c r="BU235" s="19"/>
      <c r="BV235" s="19"/>
      <c r="BW235" s="19"/>
      <c r="BX235" s="19"/>
      <c r="BY235" s="19"/>
      <c r="BZ235" s="19"/>
      <c r="CA235" s="27"/>
      <c r="CI235" s="17"/>
      <c r="CN235" s="17"/>
      <c r="CS235" s="17"/>
      <c r="CX235" s="17"/>
      <c r="DH235" s="17"/>
      <c r="DT235" s="17"/>
      <c r="ED235" s="17"/>
      <c r="EO235" s="17"/>
      <c r="EP235" s="45"/>
      <c r="EQ235" s="6"/>
      <c r="ER235" s="6"/>
      <c r="ES235" s="6"/>
      <c r="ET235" s="6"/>
      <c r="EU235" s="46"/>
      <c r="FV235" s="19"/>
      <c r="FW235" s="23"/>
      <c r="FX235" s="23"/>
      <c r="FZ235" s="23"/>
      <c r="GA235" s="23"/>
      <c r="GB235" s="23"/>
      <c r="GC235" s="23"/>
      <c r="GD235" s="23"/>
      <c r="GE235" s="23"/>
      <c r="GF235" s="23"/>
      <c r="GG235" s="23"/>
      <c r="GH235" s="23"/>
      <c r="GI235" s="23"/>
      <c r="GJ235" s="23"/>
      <c r="GK235" s="23"/>
      <c r="GL235" s="23"/>
      <c r="GM235" s="23"/>
      <c r="GN235" s="46"/>
    </row>
    <row r="236" spans="1:196" s="44" customFormat="1">
      <c r="A236" s="120"/>
      <c r="B236" s="120"/>
      <c r="C236" s="120"/>
      <c r="D236" s="120"/>
      <c r="E236" s="120"/>
      <c r="F236" s="120"/>
      <c r="G236" s="120"/>
      <c r="H236" s="120"/>
      <c r="I236" s="120"/>
      <c r="J236" s="120"/>
      <c r="K236" s="120"/>
      <c r="L236" s="120"/>
      <c r="M236" s="87"/>
      <c r="N236" s="120"/>
      <c r="O236" s="120"/>
      <c r="P236" s="120"/>
      <c r="Q236" s="87"/>
      <c r="R236" s="120"/>
      <c r="S236" s="120"/>
      <c r="T236" s="120"/>
      <c r="U236" s="87"/>
      <c r="V236" s="120"/>
      <c r="W236" s="120"/>
      <c r="X236" s="87"/>
      <c r="Y236" s="120"/>
      <c r="Z236" s="120"/>
      <c r="AA236" s="120"/>
      <c r="AB236" s="87"/>
      <c r="AC236" s="120"/>
      <c r="AD236" s="120"/>
      <c r="AE236" s="120"/>
      <c r="AF236" s="87"/>
      <c r="AG236" s="120"/>
      <c r="AH236" s="120"/>
      <c r="AI236" s="87"/>
      <c r="AJ236" s="120"/>
      <c r="AK236" s="120"/>
      <c r="AL236" s="87"/>
      <c r="AM236" s="120"/>
      <c r="AN236" s="120"/>
      <c r="AO236" s="120"/>
      <c r="AP236" s="120"/>
      <c r="AQ236" s="120"/>
      <c r="AR236" s="87"/>
      <c r="AS236" s="120"/>
      <c r="AT236" s="120"/>
      <c r="AU236" s="120"/>
      <c r="AV236" s="120"/>
      <c r="AW236" s="120"/>
      <c r="AX236" s="120"/>
      <c r="AY236" s="87"/>
      <c r="AZ236" s="120"/>
      <c r="BA236" s="120"/>
      <c r="BB236" s="120"/>
      <c r="BC236" s="120"/>
      <c r="BD236" s="17"/>
      <c r="BE236" s="17"/>
      <c r="BP236" s="17"/>
      <c r="BQ236" s="19"/>
      <c r="BR236" s="19"/>
      <c r="BS236" s="19"/>
      <c r="BT236" s="19"/>
      <c r="BU236" s="19"/>
      <c r="BV236" s="19"/>
      <c r="BW236" s="19"/>
      <c r="BX236" s="19"/>
      <c r="BY236" s="19"/>
      <c r="BZ236" s="19"/>
      <c r="CA236" s="27"/>
      <c r="CI236" s="17"/>
      <c r="CN236" s="17"/>
      <c r="CS236" s="17"/>
      <c r="CX236" s="17"/>
      <c r="DH236" s="17"/>
      <c r="DT236" s="17"/>
      <c r="ED236" s="17"/>
      <c r="EO236" s="17"/>
      <c r="EP236" s="45"/>
      <c r="EQ236" s="6"/>
      <c r="ER236" s="6"/>
      <c r="ES236" s="6"/>
      <c r="ET236" s="6"/>
      <c r="EU236" s="46"/>
      <c r="FV236" s="19"/>
      <c r="FW236" s="23"/>
      <c r="FX236" s="23"/>
      <c r="FZ236" s="23"/>
      <c r="GA236" s="23"/>
      <c r="GB236" s="23"/>
      <c r="GC236" s="23"/>
      <c r="GD236" s="23"/>
      <c r="GE236" s="23"/>
      <c r="GF236" s="23"/>
      <c r="GG236" s="23"/>
      <c r="GH236" s="23"/>
      <c r="GI236" s="23"/>
      <c r="GJ236" s="23"/>
      <c r="GK236" s="23"/>
      <c r="GL236" s="23"/>
      <c r="GM236" s="23"/>
      <c r="GN236" s="46"/>
    </row>
    <row r="237" spans="1:196" s="44" customFormat="1">
      <c r="A237" s="120"/>
      <c r="B237" s="120"/>
      <c r="C237" s="120"/>
      <c r="D237" s="120"/>
      <c r="E237" s="120"/>
      <c r="F237" s="120"/>
      <c r="G237" s="120"/>
      <c r="H237" s="120"/>
      <c r="I237" s="120"/>
      <c r="J237" s="120"/>
      <c r="K237" s="120"/>
      <c r="L237" s="120"/>
      <c r="M237" s="87"/>
      <c r="N237" s="120"/>
      <c r="O237" s="120"/>
      <c r="P237" s="120"/>
      <c r="Q237" s="87"/>
      <c r="R237" s="120"/>
      <c r="S237" s="120"/>
      <c r="T237" s="120"/>
      <c r="U237" s="87"/>
      <c r="V237" s="120"/>
      <c r="W237" s="120"/>
      <c r="X237" s="87"/>
      <c r="Y237" s="120"/>
      <c r="Z237" s="120"/>
      <c r="AA237" s="120"/>
      <c r="AB237" s="87"/>
      <c r="AC237" s="120"/>
      <c r="AD237" s="120"/>
      <c r="AE237" s="120"/>
      <c r="AF237" s="87"/>
      <c r="AG237" s="120"/>
      <c r="AH237" s="120"/>
      <c r="AI237" s="87"/>
      <c r="AJ237" s="120"/>
      <c r="AK237" s="120"/>
      <c r="AL237" s="87"/>
      <c r="AM237" s="120"/>
      <c r="AN237" s="120"/>
      <c r="AO237" s="120"/>
      <c r="AP237" s="120"/>
      <c r="AQ237" s="120"/>
      <c r="AR237" s="87"/>
      <c r="AS237" s="120"/>
      <c r="AT237" s="120"/>
      <c r="AU237" s="120"/>
      <c r="AV237" s="120"/>
      <c r="AW237" s="120"/>
      <c r="AX237" s="120"/>
      <c r="AY237" s="87"/>
      <c r="AZ237" s="120"/>
      <c r="BA237" s="120"/>
      <c r="BB237" s="120"/>
      <c r="BC237" s="120"/>
      <c r="BD237" s="17"/>
      <c r="BE237" s="17"/>
      <c r="BP237" s="17"/>
      <c r="BQ237" s="19"/>
      <c r="BR237" s="19"/>
      <c r="BS237" s="19"/>
      <c r="BT237" s="19"/>
      <c r="BU237" s="19"/>
      <c r="BV237" s="19"/>
      <c r="BW237" s="19"/>
      <c r="BX237" s="19"/>
      <c r="BY237" s="19"/>
      <c r="BZ237" s="19"/>
      <c r="CA237" s="27"/>
      <c r="CI237" s="17"/>
      <c r="CN237" s="17"/>
      <c r="CS237" s="17"/>
      <c r="CX237" s="17"/>
      <c r="DH237" s="17"/>
      <c r="DT237" s="17"/>
      <c r="ED237" s="17"/>
      <c r="EO237" s="17"/>
      <c r="EP237" s="45"/>
      <c r="EQ237" s="6"/>
      <c r="ER237" s="6"/>
      <c r="ES237" s="6"/>
      <c r="ET237" s="6"/>
      <c r="EU237" s="46"/>
      <c r="FV237" s="19"/>
      <c r="FW237" s="23"/>
      <c r="FX237" s="23"/>
      <c r="FZ237" s="23"/>
      <c r="GA237" s="23"/>
      <c r="GB237" s="23"/>
      <c r="GC237" s="23"/>
      <c r="GD237" s="23"/>
      <c r="GE237" s="23"/>
      <c r="GF237" s="23"/>
      <c r="GG237" s="23"/>
      <c r="GH237" s="23"/>
      <c r="GI237" s="23"/>
      <c r="GJ237" s="23"/>
      <c r="GK237" s="23"/>
      <c r="GL237" s="23"/>
      <c r="GM237" s="23"/>
      <c r="GN237" s="46"/>
    </row>
    <row r="238" spans="1:196" s="44" customFormat="1">
      <c r="A238" s="120"/>
      <c r="B238" s="120"/>
      <c r="C238" s="120"/>
      <c r="D238" s="120"/>
      <c r="E238" s="120"/>
      <c r="F238" s="120"/>
      <c r="G238" s="120"/>
      <c r="H238" s="120"/>
      <c r="I238" s="120"/>
      <c r="J238" s="120"/>
      <c r="K238" s="120"/>
      <c r="L238" s="120"/>
      <c r="M238" s="87"/>
      <c r="N238" s="120"/>
      <c r="O238" s="120"/>
      <c r="P238" s="120"/>
      <c r="Q238" s="87"/>
      <c r="R238" s="120"/>
      <c r="S238" s="120"/>
      <c r="T238" s="120"/>
      <c r="U238" s="87"/>
      <c r="V238" s="120"/>
      <c r="W238" s="120"/>
      <c r="X238" s="87"/>
      <c r="Y238" s="120"/>
      <c r="Z238" s="120"/>
      <c r="AA238" s="120"/>
      <c r="AB238" s="87"/>
      <c r="AC238" s="120"/>
      <c r="AD238" s="120"/>
      <c r="AE238" s="120"/>
      <c r="AF238" s="87"/>
      <c r="AG238" s="120"/>
      <c r="AH238" s="120"/>
      <c r="AI238" s="87"/>
      <c r="AJ238" s="120"/>
      <c r="AK238" s="120"/>
      <c r="AL238" s="87"/>
      <c r="AM238" s="120"/>
      <c r="AN238" s="120"/>
      <c r="AO238" s="120"/>
      <c r="AP238" s="120"/>
      <c r="AQ238" s="120"/>
      <c r="AR238" s="87"/>
      <c r="AS238" s="120"/>
      <c r="AT238" s="120"/>
      <c r="AU238" s="120"/>
      <c r="AV238" s="120"/>
      <c r="AW238" s="120"/>
      <c r="AX238" s="120"/>
      <c r="AY238" s="87"/>
      <c r="AZ238" s="120"/>
      <c r="BA238" s="120"/>
      <c r="BB238" s="120"/>
      <c r="BC238" s="120"/>
      <c r="BD238" s="17"/>
      <c r="BE238" s="17"/>
      <c r="BP238" s="17"/>
      <c r="BQ238" s="19"/>
      <c r="BR238" s="19"/>
      <c r="BS238" s="19"/>
      <c r="BT238" s="19"/>
      <c r="BU238" s="19"/>
      <c r="BV238" s="19"/>
      <c r="BW238" s="19"/>
      <c r="BX238" s="19"/>
      <c r="BY238" s="19"/>
      <c r="BZ238" s="19"/>
      <c r="CA238" s="27"/>
      <c r="CI238" s="17"/>
      <c r="CN238" s="17"/>
      <c r="CS238" s="17"/>
      <c r="CX238" s="17"/>
      <c r="DH238" s="17"/>
      <c r="DT238" s="17"/>
      <c r="ED238" s="17"/>
      <c r="EO238" s="17"/>
      <c r="EP238" s="45"/>
      <c r="EQ238" s="6"/>
      <c r="ER238" s="6"/>
      <c r="ES238" s="6"/>
      <c r="ET238" s="6"/>
      <c r="EU238" s="46"/>
      <c r="FV238" s="19"/>
      <c r="FW238" s="23"/>
      <c r="FX238" s="23"/>
      <c r="FZ238" s="23"/>
      <c r="GA238" s="23"/>
      <c r="GB238" s="23"/>
      <c r="GC238" s="23"/>
      <c r="GD238" s="23"/>
      <c r="GE238" s="23"/>
      <c r="GF238" s="23"/>
      <c r="GG238" s="23"/>
      <c r="GH238" s="23"/>
      <c r="GI238" s="23"/>
      <c r="GJ238" s="23"/>
      <c r="GK238" s="23"/>
      <c r="GL238" s="23"/>
      <c r="GM238" s="23"/>
      <c r="GN238" s="46"/>
    </row>
    <row r="239" spans="1:196" s="44" customFormat="1">
      <c r="A239" s="120"/>
      <c r="B239" s="120"/>
      <c r="C239" s="120"/>
      <c r="D239" s="120"/>
      <c r="E239" s="120"/>
      <c r="F239" s="120"/>
      <c r="G239" s="120"/>
      <c r="H239" s="120"/>
      <c r="I239" s="120"/>
      <c r="J239" s="120"/>
      <c r="K239" s="120"/>
      <c r="L239" s="120"/>
      <c r="M239" s="87"/>
      <c r="N239" s="120"/>
      <c r="O239" s="120"/>
      <c r="P239" s="120"/>
      <c r="Q239" s="87"/>
      <c r="R239" s="120"/>
      <c r="S239" s="120"/>
      <c r="T239" s="120"/>
      <c r="U239" s="87"/>
      <c r="V239" s="120"/>
      <c r="W239" s="120"/>
      <c r="X239" s="87"/>
      <c r="Y239" s="120"/>
      <c r="Z239" s="120"/>
      <c r="AA239" s="120"/>
      <c r="AB239" s="87"/>
      <c r="AC239" s="120"/>
      <c r="AD239" s="120"/>
      <c r="AE239" s="120"/>
      <c r="AF239" s="87"/>
      <c r="AG239" s="120"/>
      <c r="AH239" s="120"/>
      <c r="AI239" s="87"/>
      <c r="AJ239" s="120"/>
      <c r="AK239" s="120"/>
      <c r="AL239" s="87"/>
      <c r="AM239" s="120"/>
      <c r="AN239" s="120"/>
      <c r="AO239" s="120"/>
      <c r="AP239" s="120"/>
      <c r="AQ239" s="120"/>
      <c r="AR239" s="87"/>
      <c r="AS239" s="120"/>
      <c r="AT239" s="120"/>
      <c r="AU239" s="120"/>
      <c r="AV239" s="120"/>
      <c r="AW239" s="120"/>
      <c r="AX239" s="120"/>
      <c r="AY239" s="87"/>
      <c r="AZ239" s="120"/>
      <c r="BA239" s="120"/>
      <c r="BB239" s="120"/>
      <c r="BC239" s="120"/>
      <c r="BD239" s="17"/>
      <c r="BE239" s="17"/>
      <c r="BP239" s="17"/>
      <c r="BQ239" s="19"/>
      <c r="BR239" s="19"/>
      <c r="BS239" s="19"/>
      <c r="BT239" s="19"/>
      <c r="BU239" s="19"/>
      <c r="BV239" s="19"/>
      <c r="BW239" s="19"/>
      <c r="BX239" s="19"/>
      <c r="BY239" s="19"/>
      <c r="BZ239" s="19"/>
      <c r="CA239" s="27"/>
      <c r="CI239" s="17"/>
      <c r="CN239" s="17"/>
      <c r="CS239" s="17"/>
      <c r="CX239" s="17"/>
      <c r="DH239" s="17"/>
      <c r="DT239" s="17"/>
      <c r="ED239" s="17"/>
      <c r="EO239" s="17"/>
      <c r="EP239" s="45"/>
      <c r="EQ239" s="6"/>
      <c r="ER239" s="6"/>
      <c r="ES239" s="6"/>
      <c r="ET239" s="6"/>
      <c r="EU239" s="46"/>
      <c r="FV239" s="19"/>
      <c r="FW239" s="23"/>
      <c r="FX239" s="23"/>
      <c r="FZ239" s="23"/>
      <c r="GA239" s="23"/>
      <c r="GB239" s="23"/>
      <c r="GC239" s="23"/>
      <c r="GD239" s="23"/>
      <c r="GE239" s="23"/>
      <c r="GF239" s="23"/>
      <c r="GG239" s="23"/>
      <c r="GH239" s="23"/>
      <c r="GI239" s="23"/>
      <c r="GJ239" s="23"/>
      <c r="GK239" s="23"/>
      <c r="GL239" s="23"/>
      <c r="GM239" s="23"/>
      <c r="GN239" s="46"/>
    </row>
    <row r="240" spans="1:196" s="44" customFormat="1">
      <c r="A240" s="120"/>
      <c r="B240" s="120"/>
      <c r="C240" s="120"/>
      <c r="D240" s="120"/>
      <c r="E240" s="120"/>
      <c r="F240" s="120"/>
      <c r="G240" s="120"/>
      <c r="H240" s="120"/>
      <c r="I240" s="120"/>
      <c r="J240" s="120"/>
      <c r="K240" s="120"/>
      <c r="L240" s="120"/>
      <c r="M240" s="87"/>
      <c r="N240" s="120"/>
      <c r="O240" s="120"/>
      <c r="P240" s="120"/>
      <c r="Q240" s="87"/>
      <c r="R240" s="120"/>
      <c r="S240" s="120"/>
      <c r="T240" s="120"/>
      <c r="U240" s="87"/>
      <c r="V240" s="120"/>
      <c r="W240" s="120"/>
      <c r="X240" s="87"/>
      <c r="Y240" s="120"/>
      <c r="Z240" s="120"/>
      <c r="AA240" s="120"/>
      <c r="AB240" s="87"/>
      <c r="AC240" s="120"/>
      <c r="AD240" s="120"/>
      <c r="AE240" s="120"/>
      <c r="AF240" s="87"/>
      <c r="AG240" s="120"/>
      <c r="AH240" s="120"/>
      <c r="AI240" s="87"/>
      <c r="AJ240" s="120"/>
      <c r="AK240" s="120"/>
      <c r="AL240" s="87"/>
      <c r="AM240" s="120"/>
      <c r="AN240" s="120"/>
      <c r="AO240" s="120"/>
      <c r="AP240" s="120"/>
      <c r="AQ240" s="120"/>
      <c r="AR240" s="87"/>
      <c r="AS240" s="120"/>
      <c r="AT240" s="120"/>
      <c r="AU240" s="120"/>
      <c r="AV240" s="120"/>
      <c r="AW240" s="120"/>
      <c r="AX240" s="120"/>
      <c r="AY240" s="87"/>
      <c r="AZ240" s="120"/>
      <c r="BA240" s="120"/>
      <c r="BB240" s="120"/>
      <c r="BC240" s="120"/>
      <c r="BD240" s="17"/>
      <c r="BE240" s="17"/>
      <c r="BP240" s="17"/>
      <c r="BQ240" s="19"/>
      <c r="BR240" s="19"/>
      <c r="BS240" s="19"/>
      <c r="BT240" s="19"/>
      <c r="BU240" s="19"/>
      <c r="BV240" s="19"/>
      <c r="BW240" s="19"/>
      <c r="BX240" s="19"/>
      <c r="BY240" s="19"/>
      <c r="BZ240" s="19"/>
      <c r="CA240" s="27"/>
      <c r="CI240" s="17"/>
      <c r="CN240" s="17"/>
      <c r="CS240" s="17"/>
      <c r="CX240" s="17"/>
      <c r="DH240" s="17"/>
      <c r="DT240" s="17"/>
      <c r="ED240" s="17"/>
      <c r="EO240" s="17"/>
      <c r="EP240" s="45"/>
      <c r="EQ240" s="6"/>
      <c r="ER240" s="6"/>
      <c r="ES240" s="6"/>
      <c r="ET240" s="6"/>
      <c r="EU240" s="46"/>
      <c r="FV240" s="19"/>
      <c r="FW240" s="23"/>
      <c r="FX240" s="23"/>
      <c r="FZ240" s="23"/>
      <c r="GA240" s="23"/>
      <c r="GB240" s="23"/>
      <c r="GC240" s="23"/>
      <c r="GD240" s="23"/>
      <c r="GE240" s="23"/>
      <c r="GF240" s="23"/>
      <c r="GG240" s="23"/>
      <c r="GH240" s="23"/>
      <c r="GI240" s="23"/>
      <c r="GJ240" s="23"/>
      <c r="GK240" s="23"/>
      <c r="GL240" s="23"/>
      <c r="GM240" s="23"/>
      <c r="GN240" s="46"/>
    </row>
    <row r="241" spans="1:196" s="44" customFormat="1">
      <c r="A241" s="120"/>
      <c r="B241" s="120"/>
      <c r="C241" s="120"/>
      <c r="D241" s="120"/>
      <c r="E241" s="120"/>
      <c r="F241" s="120"/>
      <c r="G241" s="120"/>
      <c r="H241" s="120"/>
      <c r="I241" s="120"/>
      <c r="J241" s="120"/>
      <c r="K241" s="120"/>
      <c r="L241" s="120"/>
      <c r="M241" s="87"/>
      <c r="N241" s="120"/>
      <c r="O241" s="120"/>
      <c r="P241" s="120"/>
      <c r="Q241" s="87"/>
      <c r="R241" s="120"/>
      <c r="S241" s="120"/>
      <c r="T241" s="120"/>
      <c r="U241" s="87"/>
      <c r="V241" s="120"/>
      <c r="W241" s="120"/>
      <c r="X241" s="87"/>
      <c r="Y241" s="120"/>
      <c r="Z241" s="120"/>
      <c r="AA241" s="120"/>
      <c r="AB241" s="87"/>
      <c r="AC241" s="120"/>
      <c r="AD241" s="120"/>
      <c r="AE241" s="120"/>
      <c r="AF241" s="87"/>
      <c r="AG241" s="120"/>
      <c r="AH241" s="120"/>
      <c r="AI241" s="87"/>
      <c r="AJ241" s="120"/>
      <c r="AK241" s="120"/>
      <c r="AL241" s="87"/>
      <c r="AM241" s="120"/>
      <c r="AN241" s="120"/>
      <c r="AO241" s="120"/>
      <c r="AP241" s="120"/>
      <c r="AQ241" s="120"/>
      <c r="AR241" s="87"/>
      <c r="AS241" s="120"/>
      <c r="AT241" s="120"/>
      <c r="AU241" s="120"/>
      <c r="AV241" s="120"/>
      <c r="AW241" s="120"/>
      <c r="AX241" s="120"/>
      <c r="AY241" s="87"/>
      <c r="AZ241" s="120"/>
      <c r="BA241" s="120"/>
      <c r="BB241" s="120"/>
      <c r="BC241" s="120"/>
      <c r="BD241" s="17"/>
      <c r="BE241" s="17"/>
      <c r="BP241" s="17"/>
      <c r="BQ241" s="19"/>
      <c r="BR241" s="19"/>
      <c r="BS241" s="19"/>
      <c r="BT241" s="19"/>
      <c r="BU241" s="19"/>
      <c r="BV241" s="19"/>
      <c r="BW241" s="19"/>
      <c r="BX241" s="19"/>
      <c r="BY241" s="19"/>
      <c r="BZ241" s="19"/>
      <c r="CA241" s="27"/>
      <c r="CI241" s="17"/>
      <c r="CN241" s="17"/>
      <c r="CS241" s="17"/>
      <c r="CX241" s="17"/>
      <c r="DH241" s="17"/>
      <c r="DT241" s="17"/>
      <c r="ED241" s="17"/>
      <c r="EO241" s="17"/>
      <c r="EP241" s="45"/>
      <c r="EQ241" s="6"/>
      <c r="ER241" s="6"/>
      <c r="ES241" s="6"/>
      <c r="ET241" s="6"/>
      <c r="EU241" s="46"/>
      <c r="FV241" s="19"/>
      <c r="FW241" s="23"/>
      <c r="FX241" s="23"/>
      <c r="FZ241" s="23"/>
      <c r="GA241" s="23"/>
      <c r="GB241" s="23"/>
      <c r="GC241" s="23"/>
      <c r="GD241" s="23"/>
      <c r="GE241" s="23"/>
      <c r="GF241" s="23"/>
      <c r="GG241" s="23"/>
      <c r="GH241" s="23"/>
      <c r="GI241" s="23"/>
      <c r="GJ241" s="23"/>
      <c r="GK241" s="23"/>
      <c r="GL241" s="23"/>
      <c r="GM241" s="23"/>
      <c r="GN241" s="46"/>
    </row>
    <row r="242" spans="1:196" s="44" customFormat="1">
      <c r="A242" s="120"/>
      <c r="B242" s="120"/>
      <c r="C242" s="120"/>
      <c r="D242" s="120"/>
      <c r="E242" s="120"/>
      <c r="F242" s="120"/>
      <c r="G242" s="120"/>
      <c r="H242" s="120"/>
      <c r="I242" s="120"/>
      <c r="J242" s="120"/>
      <c r="K242" s="120"/>
      <c r="L242" s="120"/>
      <c r="M242" s="87"/>
      <c r="N242" s="120"/>
      <c r="O242" s="120"/>
      <c r="P242" s="120"/>
      <c r="Q242" s="87"/>
      <c r="R242" s="120"/>
      <c r="S242" s="120"/>
      <c r="T242" s="120"/>
      <c r="U242" s="87"/>
      <c r="V242" s="120"/>
      <c r="W242" s="120"/>
      <c r="X242" s="87"/>
      <c r="Y242" s="120"/>
      <c r="Z242" s="120"/>
      <c r="AA242" s="120"/>
      <c r="AB242" s="87"/>
      <c r="AC242" s="120"/>
      <c r="AD242" s="120"/>
      <c r="AE242" s="120"/>
      <c r="AF242" s="87"/>
      <c r="AG242" s="120"/>
      <c r="AH242" s="120"/>
      <c r="AI242" s="87"/>
      <c r="AJ242" s="120"/>
      <c r="AK242" s="120"/>
      <c r="AL242" s="87"/>
      <c r="AM242" s="120"/>
      <c r="AN242" s="120"/>
      <c r="AO242" s="120"/>
      <c r="AP242" s="120"/>
      <c r="AQ242" s="120"/>
      <c r="AR242" s="87"/>
      <c r="AS242" s="120"/>
      <c r="AT242" s="120"/>
      <c r="AU242" s="120"/>
      <c r="AV242" s="120"/>
      <c r="AW242" s="120"/>
      <c r="AX242" s="120"/>
      <c r="AY242" s="87"/>
      <c r="AZ242" s="120"/>
      <c r="BA242" s="120"/>
      <c r="BB242" s="120"/>
      <c r="BC242" s="120"/>
      <c r="BD242" s="17"/>
      <c r="BE242" s="17"/>
      <c r="BP242" s="17"/>
      <c r="BQ242" s="19"/>
      <c r="BR242" s="19"/>
      <c r="BS242" s="19"/>
      <c r="BT242" s="19"/>
      <c r="BU242" s="19"/>
      <c r="BV242" s="19"/>
      <c r="BW242" s="19"/>
      <c r="BX242" s="19"/>
      <c r="BY242" s="19"/>
      <c r="BZ242" s="19"/>
      <c r="CA242" s="27"/>
      <c r="CI242" s="17"/>
      <c r="CN242" s="17"/>
      <c r="CS242" s="17"/>
      <c r="CX242" s="17"/>
      <c r="DH242" s="17"/>
      <c r="DT242" s="17"/>
      <c r="ED242" s="17"/>
      <c r="EO242" s="17"/>
      <c r="EP242" s="45"/>
      <c r="EQ242" s="6"/>
      <c r="ER242" s="6"/>
      <c r="ES242" s="6"/>
      <c r="ET242" s="6"/>
      <c r="EU242" s="46"/>
      <c r="FV242" s="19"/>
      <c r="FW242" s="23"/>
      <c r="FX242" s="23"/>
      <c r="FZ242" s="23"/>
      <c r="GA242" s="23"/>
      <c r="GB242" s="23"/>
      <c r="GC242" s="23"/>
      <c r="GD242" s="23"/>
      <c r="GE242" s="23"/>
      <c r="GF242" s="23"/>
      <c r="GG242" s="23"/>
      <c r="GH242" s="23"/>
      <c r="GI242" s="23"/>
      <c r="GJ242" s="23"/>
      <c r="GK242" s="23"/>
      <c r="GL242" s="23"/>
      <c r="GM242" s="23"/>
      <c r="GN242" s="46"/>
    </row>
    <row r="243" spans="1:196" s="44" customFormat="1">
      <c r="A243" s="120"/>
      <c r="B243" s="120"/>
      <c r="C243" s="120"/>
      <c r="D243" s="120"/>
      <c r="E243" s="120"/>
      <c r="F243" s="120"/>
      <c r="G243" s="120"/>
      <c r="H243" s="120"/>
      <c r="I243" s="120"/>
      <c r="J243" s="120"/>
      <c r="K243" s="120"/>
      <c r="L243" s="120"/>
      <c r="M243" s="87"/>
      <c r="N243" s="120"/>
      <c r="O243" s="120"/>
      <c r="P243" s="120"/>
      <c r="Q243" s="87"/>
      <c r="R243" s="120"/>
      <c r="S243" s="120"/>
      <c r="T243" s="120"/>
      <c r="U243" s="87"/>
      <c r="V243" s="120"/>
      <c r="W243" s="120"/>
      <c r="X243" s="87"/>
      <c r="Y243" s="120"/>
      <c r="Z243" s="120"/>
      <c r="AA243" s="120"/>
      <c r="AB243" s="87"/>
      <c r="AC243" s="120"/>
      <c r="AD243" s="120"/>
      <c r="AE243" s="120"/>
      <c r="AF243" s="87"/>
      <c r="AG243" s="120"/>
      <c r="AH243" s="120"/>
      <c r="AI243" s="87"/>
      <c r="AJ243" s="120"/>
      <c r="AK243" s="120"/>
      <c r="AL243" s="87"/>
      <c r="AM243" s="120"/>
      <c r="AN243" s="120"/>
      <c r="AO243" s="120"/>
      <c r="AP243" s="120"/>
      <c r="AQ243" s="120"/>
      <c r="AR243" s="87"/>
      <c r="AS243" s="120"/>
      <c r="AT243" s="120"/>
      <c r="AU243" s="120"/>
      <c r="AV243" s="120"/>
      <c r="AW243" s="120"/>
      <c r="AX243" s="120"/>
      <c r="AY243" s="87"/>
      <c r="AZ243" s="120"/>
      <c r="BA243" s="120"/>
      <c r="BB243" s="120"/>
      <c r="BC243" s="120"/>
      <c r="BD243" s="17"/>
      <c r="BE243" s="17"/>
      <c r="BP243" s="17"/>
      <c r="BQ243" s="19"/>
      <c r="BR243" s="19"/>
      <c r="BS243" s="19"/>
      <c r="BT243" s="19"/>
      <c r="BU243" s="19"/>
      <c r="BV243" s="19"/>
      <c r="BW243" s="19"/>
      <c r="BX243" s="19"/>
      <c r="BY243" s="19"/>
      <c r="BZ243" s="19"/>
      <c r="CA243" s="27"/>
      <c r="CI243" s="17"/>
      <c r="CN243" s="17"/>
      <c r="CS243" s="17"/>
      <c r="CX243" s="17"/>
      <c r="DH243" s="17"/>
      <c r="DT243" s="17"/>
      <c r="ED243" s="17"/>
      <c r="EO243" s="17"/>
      <c r="EP243" s="45"/>
      <c r="EQ243" s="6"/>
      <c r="ER243" s="6"/>
      <c r="ES243" s="6"/>
      <c r="ET243" s="6"/>
      <c r="EU243" s="46"/>
      <c r="FV243" s="19"/>
      <c r="FW243" s="23"/>
      <c r="FX243" s="23"/>
      <c r="FZ243" s="23"/>
      <c r="GA243" s="23"/>
      <c r="GB243" s="23"/>
      <c r="GC243" s="23"/>
      <c r="GD243" s="23"/>
      <c r="GE243" s="23"/>
      <c r="GF243" s="23"/>
      <c r="GG243" s="23"/>
      <c r="GH243" s="23"/>
      <c r="GI243" s="23"/>
      <c r="GJ243" s="23"/>
      <c r="GK243" s="23"/>
      <c r="GL243" s="23"/>
      <c r="GM243" s="23"/>
      <c r="GN243" s="46"/>
    </row>
    <row r="244" spans="1:196" s="44" customFormat="1">
      <c r="A244" s="120"/>
      <c r="B244" s="120"/>
      <c r="C244" s="120"/>
      <c r="D244" s="120"/>
      <c r="E244" s="120"/>
      <c r="F244" s="120"/>
      <c r="G244" s="120"/>
      <c r="H244" s="120"/>
      <c r="I244" s="120"/>
      <c r="J244" s="120"/>
      <c r="K244" s="120"/>
      <c r="L244" s="120"/>
      <c r="M244" s="87"/>
      <c r="N244" s="120"/>
      <c r="O244" s="120"/>
      <c r="P244" s="120"/>
      <c r="Q244" s="87"/>
      <c r="R244" s="120"/>
      <c r="S244" s="120"/>
      <c r="T244" s="120"/>
      <c r="U244" s="87"/>
      <c r="V244" s="120"/>
      <c r="W244" s="120"/>
      <c r="X244" s="87"/>
      <c r="Y244" s="120"/>
      <c r="Z244" s="120"/>
      <c r="AA244" s="120"/>
      <c r="AB244" s="87"/>
      <c r="AC244" s="120"/>
      <c r="AD244" s="120"/>
      <c r="AE244" s="120"/>
      <c r="AF244" s="87"/>
      <c r="AG244" s="120"/>
      <c r="AH244" s="120"/>
      <c r="AI244" s="87"/>
      <c r="AJ244" s="120"/>
      <c r="AK244" s="120"/>
      <c r="AL244" s="87"/>
      <c r="AM244" s="120"/>
      <c r="AN244" s="120"/>
      <c r="AO244" s="120"/>
      <c r="AP244" s="120"/>
      <c r="AQ244" s="120"/>
      <c r="AR244" s="87"/>
      <c r="AS244" s="120"/>
      <c r="AT244" s="120"/>
      <c r="AU244" s="120"/>
      <c r="AV244" s="120"/>
      <c r="AW244" s="120"/>
      <c r="AX244" s="120"/>
      <c r="AY244" s="87"/>
      <c r="AZ244" s="120"/>
      <c r="BA244" s="120"/>
      <c r="BB244" s="120"/>
      <c r="BC244" s="120"/>
      <c r="BD244" s="17"/>
      <c r="BE244" s="17"/>
      <c r="BP244" s="17"/>
      <c r="BQ244" s="19"/>
      <c r="BR244" s="19"/>
      <c r="BS244" s="19"/>
      <c r="BT244" s="19"/>
      <c r="BU244" s="19"/>
      <c r="BV244" s="19"/>
      <c r="BW244" s="19"/>
      <c r="BX244" s="19"/>
      <c r="BY244" s="19"/>
      <c r="BZ244" s="19"/>
      <c r="CA244" s="27"/>
      <c r="CI244" s="17"/>
      <c r="CN244" s="17"/>
      <c r="CS244" s="17"/>
      <c r="CX244" s="17"/>
      <c r="DH244" s="17"/>
      <c r="DT244" s="17"/>
      <c r="ED244" s="17"/>
      <c r="EO244" s="17"/>
      <c r="EP244" s="45"/>
      <c r="EQ244" s="6"/>
      <c r="ER244" s="6"/>
      <c r="ES244" s="6"/>
      <c r="ET244" s="6"/>
      <c r="EU244" s="46"/>
      <c r="FV244" s="19"/>
      <c r="FW244" s="23"/>
      <c r="FX244" s="23"/>
      <c r="FZ244" s="23"/>
      <c r="GA244" s="23"/>
      <c r="GB244" s="23"/>
      <c r="GC244" s="23"/>
      <c r="GD244" s="23"/>
      <c r="GE244" s="23"/>
      <c r="GF244" s="23"/>
      <c r="GG244" s="23"/>
      <c r="GH244" s="23"/>
      <c r="GI244" s="23"/>
      <c r="GJ244" s="23"/>
      <c r="GK244" s="23"/>
      <c r="GL244" s="23"/>
      <c r="GM244" s="23"/>
      <c r="GN244" s="46"/>
    </row>
    <row r="245" spans="1:196" s="44" customFormat="1">
      <c r="A245" s="120"/>
      <c r="B245" s="120"/>
      <c r="C245" s="120"/>
      <c r="D245" s="120"/>
      <c r="E245" s="120"/>
      <c r="F245" s="120"/>
      <c r="G245" s="120"/>
      <c r="H245" s="120"/>
      <c r="I245" s="120"/>
      <c r="J245" s="120"/>
      <c r="K245" s="120"/>
      <c r="L245" s="120"/>
      <c r="M245" s="87"/>
      <c r="N245" s="120"/>
      <c r="O245" s="120"/>
      <c r="P245" s="120"/>
      <c r="Q245" s="87"/>
      <c r="R245" s="120"/>
      <c r="S245" s="120"/>
      <c r="T245" s="120"/>
      <c r="U245" s="87"/>
      <c r="V245" s="120"/>
      <c r="W245" s="120"/>
      <c r="X245" s="87"/>
      <c r="Y245" s="120"/>
      <c r="Z245" s="120"/>
      <c r="AA245" s="120"/>
      <c r="AB245" s="87"/>
      <c r="AC245" s="120"/>
      <c r="AD245" s="120"/>
      <c r="AE245" s="120"/>
      <c r="AF245" s="87"/>
      <c r="AG245" s="120"/>
      <c r="AH245" s="120"/>
      <c r="AI245" s="87"/>
      <c r="AJ245" s="120"/>
      <c r="AK245" s="120"/>
      <c r="AL245" s="87"/>
      <c r="AM245" s="120"/>
      <c r="AN245" s="120"/>
      <c r="AO245" s="120"/>
      <c r="AP245" s="120"/>
      <c r="AQ245" s="120"/>
      <c r="AR245" s="87"/>
      <c r="AS245" s="120"/>
      <c r="AT245" s="120"/>
      <c r="AU245" s="120"/>
      <c r="AV245" s="120"/>
      <c r="AW245" s="120"/>
      <c r="AX245" s="120"/>
      <c r="AY245" s="87"/>
      <c r="AZ245" s="120"/>
      <c r="BA245" s="120"/>
      <c r="BB245" s="120"/>
      <c r="BC245" s="120"/>
      <c r="BD245" s="17"/>
      <c r="BE245" s="17"/>
      <c r="BP245" s="17"/>
      <c r="BQ245" s="19"/>
      <c r="BR245" s="19"/>
      <c r="BS245" s="19"/>
      <c r="BT245" s="19"/>
      <c r="BU245" s="19"/>
      <c r="BV245" s="19"/>
      <c r="BW245" s="19"/>
      <c r="BX245" s="19"/>
      <c r="BY245" s="19"/>
      <c r="BZ245" s="19"/>
      <c r="CA245" s="27"/>
      <c r="CI245" s="17"/>
      <c r="CN245" s="17"/>
      <c r="CS245" s="17"/>
      <c r="CX245" s="17"/>
      <c r="DH245" s="17"/>
      <c r="DT245" s="17"/>
      <c r="ED245" s="17"/>
      <c r="EO245" s="17"/>
      <c r="EP245" s="45"/>
      <c r="EQ245" s="6"/>
      <c r="ER245" s="6"/>
      <c r="ES245" s="6"/>
      <c r="ET245" s="6"/>
      <c r="EU245" s="46"/>
      <c r="FV245" s="19"/>
      <c r="FW245" s="23"/>
      <c r="FX245" s="23"/>
      <c r="FZ245" s="23"/>
      <c r="GA245" s="23"/>
      <c r="GB245" s="23"/>
      <c r="GC245" s="23"/>
      <c r="GD245" s="23"/>
      <c r="GE245" s="23"/>
      <c r="GF245" s="23"/>
      <c r="GG245" s="23"/>
      <c r="GH245" s="23"/>
      <c r="GI245" s="23"/>
      <c r="GJ245" s="23"/>
      <c r="GK245" s="23"/>
      <c r="GL245" s="23"/>
      <c r="GM245" s="23"/>
      <c r="GN245" s="46"/>
    </row>
    <row r="246" spans="1:196" s="44" customFormat="1">
      <c r="A246" s="120"/>
      <c r="B246" s="120"/>
      <c r="C246" s="120"/>
      <c r="D246" s="120"/>
      <c r="E246" s="120"/>
      <c r="F246" s="120"/>
      <c r="G246" s="120"/>
      <c r="H246" s="120"/>
      <c r="I246" s="120"/>
      <c r="J246" s="120"/>
      <c r="K246" s="120"/>
      <c r="L246" s="120"/>
      <c r="M246" s="87"/>
      <c r="N246" s="120"/>
      <c r="O246" s="120"/>
      <c r="P246" s="120"/>
      <c r="Q246" s="87"/>
      <c r="R246" s="120"/>
      <c r="S246" s="120"/>
      <c r="T246" s="120"/>
      <c r="U246" s="87"/>
      <c r="V246" s="120"/>
      <c r="W246" s="120"/>
      <c r="X246" s="87"/>
      <c r="Y246" s="120"/>
      <c r="Z246" s="120"/>
      <c r="AA246" s="120"/>
      <c r="AB246" s="87"/>
      <c r="AC246" s="120"/>
      <c r="AD246" s="120"/>
      <c r="AE246" s="120"/>
      <c r="AF246" s="87"/>
      <c r="AG246" s="120"/>
      <c r="AH246" s="120"/>
      <c r="AI246" s="87"/>
      <c r="AJ246" s="120"/>
      <c r="AK246" s="120"/>
      <c r="AL246" s="87"/>
      <c r="AM246" s="120"/>
      <c r="AN246" s="120"/>
      <c r="AO246" s="120"/>
      <c r="AP246" s="120"/>
      <c r="AQ246" s="120"/>
      <c r="AR246" s="87"/>
      <c r="AS246" s="120"/>
      <c r="AT246" s="120"/>
      <c r="AU246" s="120"/>
      <c r="AV246" s="120"/>
      <c r="AW246" s="120"/>
      <c r="AX246" s="120"/>
      <c r="AY246" s="87"/>
      <c r="AZ246" s="120"/>
      <c r="BA246" s="120"/>
      <c r="BB246" s="120"/>
      <c r="BC246" s="120"/>
      <c r="BD246" s="17"/>
      <c r="BE246" s="17"/>
      <c r="BP246" s="17"/>
      <c r="BQ246" s="19"/>
      <c r="BR246" s="19"/>
      <c r="BS246" s="19"/>
      <c r="BT246" s="19"/>
      <c r="BU246" s="19"/>
      <c r="BV246" s="19"/>
      <c r="BW246" s="19"/>
      <c r="BX246" s="19"/>
      <c r="BY246" s="19"/>
      <c r="BZ246" s="19"/>
      <c r="CA246" s="27"/>
      <c r="CI246" s="17"/>
      <c r="CN246" s="17"/>
      <c r="CS246" s="17"/>
      <c r="CX246" s="17"/>
      <c r="DH246" s="17"/>
      <c r="DT246" s="17"/>
      <c r="ED246" s="17"/>
      <c r="EO246" s="17"/>
      <c r="EP246" s="45"/>
      <c r="EQ246" s="6"/>
      <c r="ER246" s="6"/>
      <c r="ES246" s="6"/>
      <c r="ET246" s="6"/>
      <c r="EU246" s="46"/>
      <c r="FV246" s="19"/>
      <c r="FW246" s="23"/>
      <c r="FX246" s="23"/>
      <c r="FZ246" s="23"/>
      <c r="GA246" s="23"/>
      <c r="GB246" s="23"/>
      <c r="GC246" s="23"/>
      <c r="GD246" s="23"/>
      <c r="GE246" s="23"/>
      <c r="GF246" s="23"/>
      <c r="GG246" s="23"/>
      <c r="GH246" s="23"/>
      <c r="GI246" s="23"/>
      <c r="GJ246" s="23"/>
      <c r="GK246" s="23"/>
      <c r="GL246" s="23"/>
      <c r="GM246" s="23"/>
      <c r="GN246" s="46"/>
    </row>
    <row r="247" spans="1:196" s="44" customFormat="1">
      <c r="A247" s="120"/>
      <c r="B247" s="120"/>
      <c r="C247" s="120"/>
      <c r="D247" s="120"/>
      <c r="E247" s="120"/>
      <c r="F247" s="120"/>
      <c r="G247" s="120"/>
      <c r="H247" s="120"/>
      <c r="I247" s="120"/>
      <c r="J247" s="120"/>
      <c r="K247" s="120"/>
      <c r="L247" s="120"/>
      <c r="M247" s="87"/>
      <c r="N247" s="120"/>
      <c r="O247" s="120"/>
      <c r="P247" s="120"/>
      <c r="Q247" s="87"/>
      <c r="R247" s="120"/>
      <c r="S247" s="120"/>
      <c r="T247" s="120"/>
      <c r="U247" s="87"/>
      <c r="V247" s="120"/>
      <c r="W247" s="120"/>
      <c r="X247" s="87"/>
      <c r="Y247" s="120"/>
      <c r="Z247" s="120"/>
      <c r="AA247" s="120"/>
      <c r="AB247" s="87"/>
      <c r="AC247" s="120"/>
      <c r="AD247" s="120"/>
      <c r="AE247" s="120"/>
      <c r="AF247" s="87"/>
      <c r="AG247" s="120"/>
      <c r="AH247" s="120"/>
      <c r="AI247" s="87"/>
      <c r="AJ247" s="120"/>
      <c r="AK247" s="120"/>
      <c r="AL247" s="87"/>
      <c r="AM247" s="120"/>
      <c r="AN247" s="120"/>
      <c r="AO247" s="120"/>
      <c r="AP247" s="120"/>
      <c r="AQ247" s="120"/>
      <c r="AR247" s="87"/>
      <c r="AS247" s="120"/>
      <c r="AT247" s="120"/>
      <c r="AU247" s="120"/>
      <c r="AV247" s="120"/>
      <c r="AW247" s="120"/>
      <c r="AX247" s="120"/>
      <c r="AY247" s="87"/>
      <c r="AZ247" s="120"/>
      <c r="BA247" s="120"/>
      <c r="BB247" s="120"/>
      <c r="BC247" s="120"/>
      <c r="BD247" s="17"/>
      <c r="BE247" s="17"/>
      <c r="BP247" s="17"/>
      <c r="BQ247" s="19"/>
      <c r="BR247" s="19"/>
      <c r="BS247" s="19"/>
      <c r="BT247" s="19"/>
      <c r="BU247" s="19"/>
      <c r="BV247" s="19"/>
      <c r="BW247" s="19"/>
      <c r="BX247" s="19"/>
      <c r="BY247" s="19"/>
      <c r="BZ247" s="19"/>
      <c r="CA247" s="27"/>
      <c r="CI247" s="17"/>
      <c r="CN247" s="17"/>
      <c r="CS247" s="17"/>
      <c r="CX247" s="17"/>
      <c r="DH247" s="17"/>
      <c r="DT247" s="17"/>
      <c r="ED247" s="17"/>
      <c r="EO247" s="17"/>
      <c r="EP247" s="45"/>
      <c r="EQ247" s="6"/>
      <c r="ER247" s="6"/>
      <c r="ES247" s="6"/>
      <c r="ET247" s="6"/>
      <c r="EU247" s="46"/>
      <c r="FV247" s="19"/>
      <c r="FW247" s="23"/>
      <c r="FX247" s="23"/>
      <c r="FZ247" s="23"/>
      <c r="GA247" s="23"/>
      <c r="GB247" s="23"/>
      <c r="GC247" s="23"/>
      <c r="GD247" s="23"/>
      <c r="GE247" s="23"/>
      <c r="GF247" s="23"/>
      <c r="GG247" s="23"/>
      <c r="GH247" s="23"/>
      <c r="GI247" s="23"/>
      <c r="GJ247" s="23"/>
      <c r="GK247" s="23"/>
      <c r="GL247" s="23"/>
      <c r="GM247" s="23"/>
      <c r="GN247" s="46"/>
    </row>
    <row r="248" spans="1:196" s="44" customFormat="1">
      <c r="A248" s="120"/>
      <c r="B248" s="120"/>
      <c r="C248" s="120"/>
      <c r="D248" s="120"/>
      <c r="E248" s="120"/>
      <c r="F248" s="120"/>
      <c r="G248" s="120"/>
      <c r="H248" s="120"/>
      <c r="I248" s="120"/>
      <c r="J248" s="120"/>
      <c r="K248" s="120"/>
      <c r="L248" s="120"/>
      <c r="M248" s="87"/>
      <c r="N248" s="120"/>
      <c r="O248" s="120"/>
      <c r="P248" s="120"/>
      <c r="Q248" s="87"/>
      <c r="R248" s="120"/>
      <c r="S248" s="120"/>
      <c r="T248" s="120"/>
      <c r="U248" s="87"/>
      <c r="V248" s="120"/>
      <c r="W248" s="120"/>
      <c r="X248" s="87"/>
      <c r="Y248" s="120"/>
      <c r="Z248" s="120"/>
      <c r="AA248" s="120"/>
      <c r="AB248" s="87"/>
      <c r="AC248" s="120"/>
      <c r="AD248" s="120"/>
      <c r="AE248" s="120"/>
      <c r="AF248" s="87"/>
      <c r="AG248" s="120"/>
      <c r="AH248" s="120"/>
      <c r="AI248" s="87"/>
      <c r="AJ248" s="120"/>
      <c r="AK248" s="120"/>
      <c r="AL248" s="87"/>
      <c r="AM248" s="120"/>
      <c r="AN248" s="120"/>
      <c r="AO248" s="120"/>
      <c r="AP248" s="120"/>
      <c r="AQ248" s="120"/>
      <c r="AR248" s="87"/>
      <c r="AS248" s="120"/>
      <c r="AT248" s="120"/>
      <c r="AU248" s="120"/>
      <c r="AV248" s="120"/>
      <c r="AW248" s="120"/>
      <c r="AX248" s="120"/>
      <c r="AY248" s="87"/>
      <c r="AZ248" s="120"/>
      <c r="BA248" s="120"/>
      <c r="BB248" s="120"/>
      <c r="BC248" s="120"/>
      <c r="BD248" s="17"/>
      <c r="BE248" s="17"/>
      <c r="BP248" s="17"/>
      <c r="BQ248" s="19"/>
      <c r="BR248" s="19"/>
      <c r="BS248" s="19"/>
      <c r="BT248" s="19"/>
      <c r="BU248" s="19"/>
      <c r="BV248" s="19"/>
      <c r="BW248" s="19"/>
      <c r="BX248" s="19"/>
      <c r="BY248" s="19"/>
      <c r="BZ248" s="19"/>
      <c r="CA248" s="27"/>
      <c r="CI248" s="17"/>
      <c r="CN248" s="17"/>
      <c r="CS248" s="17"/>
      <c r="CX248" s="17"/>
      <c r="DH248" s="17"/>
      <c r="DT248" s="17"/>
      <c r="ED248" s="17"/>
      <c r="EO248" s="17"/>
      <c r="EP248" s="45"/>
      <c r="EQ248" s="6"/>
      <c r="ER248" s="6"/>
      <c r="ES248" s="6"/>
      <c r="ET248" s="6"/>
      <c r="EU248" s="46"/>
      <c r="FV248" s="19"/>
      <c r="FW248" s="23"/>
      <c r="FX248" s="23"/>
      <c r="FZ248" s="23"/>
      <c r="GA248" s="23"/>
      <c r="GB248" s="23"/>
      <c r="GC248" s="23"/>
      <c r="GD248" s="23"/>
      <c r="GE248" s="23"/>
      <c r="GF248" s="23"/>
      <c r="GG248" s="23"/>
      <c r="GH248" s="23"/>
      <c r="GI248" s="23"/>
      <c r="GJ248" s="23"/>
      <c r="GK248" s="23"/>
      <c r="GL248" s="23"/>
      <c r="GM248" s="23"/>
      <c r="GN248" s="46"/>
    </row>
    <row r="249" spans="1:196">
      <c r="BD249" s="50"/>
      <c r="BE249" s="50"/>
      <c r="BF249" s="51"/>
      <c r="BG249" s="51"/>
      <c r="BH249" s="51"/>
      <c r="BI249" s="51"/>
      <c r="BJ249" s="51"/>
      <c r="BK249" s="51"/>
      <c r="BL249" s="51"/>
      <c r="BM249" s="51"/>
      <c r="BN249" s="51"/>
      <c r="BO249" s="51"/>
      <c r="BP249" s="50"/>
      <c r="BQ249" s="19"/>
      <c r="BR249" s="19"/>
      <c r="BS249" s="19"/>
      <c r="BT249" s="19"/>
      <c r="BU249" s="19"/>
      <c r="BV249" s="19"/>
      <c r="BW249" s="19"/>
      <c r="BX249" s="19"/>
      <c r="BY249" s="19"/>
      <c r="BZ249" s="19"/>
      <c r="CA249" s="27"/>
      <c r="EP249" s="9"/>
      <c r="EQ249" s="4"/>
      <c r="ER249" s="4"/>
      <c r="ES249" s="4"/>
      <c r="ET249" s="4"/>
      <c r="EU249" s="43"/>
      <c r="FV249" s="19"/>
      <c r="FW249" s="23"/>
      <c r="FX249" s="23"/>
      <c r="FZ249" s="23"/>
      <c r="GA249" s="23"/>
      <c r="GB249" s="23"/>
      <c r="GC249" s="23"/>
      <c r="GD249" s="23"/>
      <c r="GE249" s="23"/>
      <c r="GF249" s="23"/>
      <c r="GG249" s="23"/>
      <c r="GH249" s="23"/>
      <c r="GI249" s="23"/>
      <c r="GJ249" s="23"/>
      <c r="GK249" s="23"/>
      <c r="GL249" s="23"/>
      <c r="GM249" s="23"/>
      <c r="GN249" s="43"/>
    </row>
    <row r="250" spans="1:196">
      <c r="BD250" s="8"/>
      <c r="BE250" s="8"/>
      <c r="BF250" s="3"/>
      <c r="BG250" s="3"/>
      <c r="BH250" s="3"/>
      <c r="BI250" s="3"/>
      <c r="BJ250" s="3"/>
      <c r="BK250" s="3"/>
      <c r="BL250" s="3"/>
      <c r="BM250" s="3"/>
      <c r="BN250" s="3"/>
      <c r="BO250" s="3"/>
      <c r="BP250" s="8"/>
      <c r="BQ250" s="19"/>
      <c r="BR250" s="19"/>
      <c r="BS250" s="19"/>
      <c r="BT250" s="19"/>
      <c r="BU250" s="19"/>
      <c r="BV250" s="19"/>
      <c r="BW250" s="19"/>
      <c r="BX250" s="19"/>
      <c r="BY250" s="19"/>
      <c r="BZ250" s="19"/>
      <c r="CA250" s="27"/>
      <c r="EP250" s="9"/>
      <c r="EQ250" s="4"/>
      <c r="ER250" s="4"/>
      <c r="ES250" s="4"/>
      <c r="ET250" s="4"/>
      <c r="EU250" s="13"/>
      <c r="FV250" s="19"/>
      <c r="FW250" s="23"/>
      <c r="FX250" s="23"/>
      <c r="FZ250" s="23"/>
      <c r="GA250" s="23"/>
      <c r="GB250" s="23"/>
      <c r="GC250" s="23"/>
      <c r="GD250" s="23"/>
      <c r="GE250" s="23"/>
      <c r="GF250" s="23"/>
      <c r="GG250" s="23"/>
      <c r="GH250" s="23"/>
      <c r="GI250" s="23"/>
      <c r="GJ250" s="23"/>
      <c r="GK250" s="23"/>
      <c r="GL250" s="23"/>
      <c r="GM250" s="23"/>
      <c r="GN250" s="13"/>
    </row>
    <row r="251" spans="1:196">
      <c r="BD251" s="8"/>
      <c r="BE251" s="8"/>
      <c r="BF251" s="3"/>
      <c r="BG251" s="3"/>
      <c r="BH251" s="3"/>
      <c r="BI251" s="3"/>
      <c r="BJ251" s="3"/>
      <c r="BK251" s="3"/>
      <c r="BL251" s="3"/>
      <c r="BM251" s="3"/>
      <c r="BN251" s="3"/>
      <c r="BO251" s="3"/>
      <c r="BP251" s="8"/>
      <c r="BQ251" s="19"/>
      <c r="BR251" s="19"/>
      <c r="BS251" s="19"/>
      <c r="BT251" s="19"/>
      <c r="BU251" s="19"/>
      <c r="BV251" s="19"/>
      <c r="BW251" s="19"/>
      <c r="BX251" s="19"/>
      <c r="BY251" s="19"/>
      <c r="BZ251" s="19"/>
      <c r="CA251" s="27"/>
      <c r="EP251" s="9"/>
      <c r="EQ251" s="4"/>
      <c r="ER251" s="4"/>
      <c r="ES251" s="4"/>
      <c r="ET251" s="4"/>
      <c r="EU251" s="13"/>
      <c r="FV251" s="19"/>
      <c r="FW251" s="23"/>
      <c r="FX251" s="23"/>
      <c r="FZ251" s="23"/>
      <c r="GA251" s="23"/>
      <c r="GB251" s="23"/>
      <c r="GC251" s="23"/>
      <c r="GD251" s="23"/>
      <c r="GE251" s="23"/>
      <c r="GF251" s="23"/>
      <c r="GG251" s="23"/>
      <c r="GH251" s="23"/>
      <c r="GI251" s="23"/>
      <c r="GJ251" s="23"/>
      <c r="GK251" s="23"/>
      <c r="GL251" s="23"/>
      <c r="GM251" s="23"/>
      <c r="GN251" s="13"/>
    </row>
    <row r="252" spans="1:196">
      <c r="BD252" s="8"/>
      <c r="BE252" s="8"/>
      <c r="BF252" s="3"/>
      <c r="BG252" s="3"/>
      <c r="BH252" s="3"/>
      <c r="BI252" s="3"/>
      <c r="BJ252" s="3"/>
      <c r="BK252" s="3"/>
      <c r="BL252" s="3"/>
      <c r="BM252" s="3"/>
      <c r="BN252" s="3"/>
      <c r="BO252" s="3"/>
      <c r="BP252" s="8"/>
      <c r="BQ252" s="19"/>
      <c r="BR252" s="19"/>
      <c r="BS252" s="19"/>
      <c r="BT252" s="19"/>
      <c r="BU252" s="19"/>
      <c r="BV252" s="19"/>
      <c r="BW252" s="19"/>
      <c r="BX252" s="19"/>
      <c r="BY252" s="19"/>
      <c r="BZ252" s="19"/>
      <c r="CA252" s="27"/>
      <c r="EP252" s="9"/>
      <c r="EQ252" s="4"/>
      <c r="ER252" s="4"/>
      <c r="ES252" s="4"/>
      <c r="ET252" s="4"/>
      <c r="EU252" s="13"/>
      <c r="FV252" s="19"/>
      <c r="FW252" s="23"/>
      <c r="FX252" s="23"/>
      <c r="FZ252" s="23"/>
      <c r="GA252" s="23"/>
      <c r="GB252" s="23"/>
      <c r="GC252" s="23"/>
      <c r="GD252" s="23"/>
      <c r="GE252" s="23"/>
      <c r="GF252" s="23"/>
      <c r="GG252" s="23"/>
      <c r="GH252" s="23"/>
      <c r="GI252" s="23"/>
      <c r="GJ252" s="23"/>
      <c r="GK252" s="23"/>
      <c r="GL252" s="23"/>
      <c r="GM252" s="23"/>
      <c r="GN252" s="13"/>
    </row>
    <row r="253" spans="1:196">
      <c r="BD253" s="8"/>
      <c r="BE253" s="8"/>
      <c r="BF253" s="3"/>
      <c r="BG253" s="3"/>
      <c r="BH253" s="3"/>
      <c r="BI253" s="3"/>
      <c r="BJ253" s="3"/>
      <c r="BK253" s="3"/>
      <c r="BL253" s="3"/>
      <c r="BM253" s="3"/>
      <c r="BN253" s="3"/>
      <c r="BO253" s="3"/>
      <c r="BP253" s="8"/>
      <c r="BQ253" s="19"/>
      <c r="BR253" s="19"/>
      <c r="BS253" s="19"/>
      <c r="BT253" s="19"/>
      <c r="BU253" s="19"/>
      <c r="BV253" s="19"/>
      <c r="BW253" s="19"/>
      <c r="BX253" s="19"/>
      <c r="BY253" s="19"/>
      <c r="BZ253" s="19"/>
      <c r="CA253" s="27"/>
      <c r="EP253" s="9"/>
      <c r="EQ253" s="4"/>
      <c r="ER253" s="4"/>
      <c r="ES253" s="4"/>
      <c r="ET253" s="4"/>
      <c r="EU253" s="13"/>
      <c r="FV253" s="19"/>
      <c r="FW253" s="23"/>
      <c r="FX253" s="23"/>
      <c r="FZ253" s="23"/>
      <c r="GA253" s="23"/>
      <c r="GB253" s="23"/>
      <c r="GC253" s="23"/>
      <c r="GD253" s="23"/>
      <c r="GE253" s="23"/>
      <c r="GF253" s="23"/>
      <c r="GG253" s="23"/>
      <c r="GH253" s="23"/>
      <c r="GI253" s="23"/>
      <c r="GJ253" s="23"/>
      <c r="GK253" s="23"/>
      <c r="GL253" s="23"/>
      <c r="GM253" s="23"/>
      <c r="GN253" s="13"/>
    </row>
    <row r="254" spans="1:196">
      <c r="BD254" s="8"/>
      <c r="BE254" s="8"/>
      <c r="BF254" s="3"/>
      <c r="BG254" s="3"/>
      <c r="BH254" s="3"/>
      <c r="BI254" s="3"/>
      <c r="BJ254" s="3"/>
      <c r="BK254" s="3"/>
      <c r="BL254" s="3"/>
      <c r="BM254" s="3"/>
      <c r="BN254" s="3"/>
      <c r="BO254" s="3"/>
      <c r="BP254" s="8"/>
      <c r="BQ254" s="19"/>
      <c r="BR254" s="19"/>
      <c r="BS254" s="19"/>
      <c r="BT254" s="19"/>
      <c r="BU254" s="19"/>
      <c r="BV254" s="19"/>
      <c r="BW254" s="19"/>
      <c r="BX254" s="19"/>
      <c r="BY254" s="19"/>
      <c r="BZ254" s="19"/>
      <c r="CA254" s="27"/>
      <c r="EP254" s="9"/>
      <c r="EQ254" s="4"/>
      <c r="ER254" s="4"/>
      <c r="ES254" s="4"/>
      <c r="ET254" s="4"/>
      <c r="EU254" s="13"/>
      <c r="FV254" s="19"/>
      <c r="FW254" s="23"/>
      <c r="FX254" s="23"/>
      <c r="FZ254" s="23"/>
      <c r="GA254" s="23"/>
      <c r="GB254" s="23"/>
      <c r="GC254" s="23"/>
      <c r="GD254" s="23"/>
      <c r="GE254" s="23"/>
      <c r="GF254" s="23"/>
      <c r="GG254" s="23"/>
      <c r="GH254" s="23"/>
      <c r="GI254" s="23"/>
      <c r="GJ254" s="23"/>
      <c r="GK254" s="23"/>
      <c r="GL254" s="23"/>
      <c r="GM254" s="23"/>
      <c r="GN254" s="13"/>
    </row>
    <row r="255" spans="1:196">
      <c r="BD255" s="8"/>
      <c r="BE255" s="8"/>
      <c r="BF255" s="3"/>
      <c r="BG255" s="3"/>
      <c r="BH255" s="3"/>
      <c r="BI255" s="3"/>
      <c r="BJ255" s="3"/>
      <c r="BK255" s="3"/>
      <c r="BL255" s="3"/>
      <c r="BM255" s="3"/>
      <c r="BN255" s="3"/>
      <c r="BO255" s="3"/>
      <c r="BP255" s="8"/>
      <c r="BQ255" s="19"/>
      <c r="BR255" s="19"/>
      <c r="BS255" s="19"/>
      <c r="BT255" s="19"/>
      <c r="BU255" s="19"/>
      <c r="BV255" s="19"/>
      <c r="BW255" s="19"/>
      <c r="BX255" s="19"/>
      <c r="BY255" s="19"/>
      <c r="BZ255" s="19"/>
      <c r="CA255" s="27"/>
      <c r="EP255" s="9"/>
      <c r="EQ255" s="4"/>
      <c r="ER255" s="4"/>
      <c r="ES255" s="4"/>
      <c r="ET255" s="4"/>
      <c r="EU255" s="13"/>
      <c r="FV255" s="19"/>
      <c r="FW255" s="23"/>
      <c r="FX255" s="23"/>
      <c r="FZ255" s="23"/>
      <c r="GA255" s="23"/>
      <c r="GB255" s="23"/>
      <c r="GC255" s="23"/>
      <c r="GD255" s="23"/>
      <c r="GE255" s="23"/>
      <c r="GF255" s="23"/>
      <c r="GG255" s="23"/>
      <c r="GH255" s="23"/>
      <c r="GI255" s="23"/>
      <c r="GJ255" s="23"/>
      <c r="GK255" s="23"/>
      <c r="GL255" s="23"/>
      <c r="GM255" s="23"/>
      <c r="GN255" s="13"/>
    </row>
    <row r="256" spans="1:196">
      <c r="BD256" s="8"/>
      <c r="BE256" s="8"/>
      <c r="BF256" s="3"/>
      <c r="BG256" s="3"/>
      <c r="BH256" s="3"/>
      <c r="BI256" s="3"/>
      <c r="BJ256" s="3"/>
      <c r="BK256" s="3"/>
      <c r="BL256" s="3"/>
      <c r="BM256" s="3"/>
      <c r="BN256" s="3"/>
      <c r="BO256" s="3"/>
      <c r="BP256" s="8"/>
      <c r="BQ256" s="19"/>
      <c r="BR256" s="19"/>
      <c r="BS256" s="19"/>
      <c r="BT256" s="19"/>
      <c r="BU256" s="19"/>
      <c r="BV256" s="19"/>
      <c r="BW256" s="19"/>
      <c r="BX256" s="19"/>
      <c r="BY256" s="19"/>
      <c r="BZ256" s="19"/>
      <c r="CA256" s="27"/>
      <c r="EP256" s="9"/>
      <c r="EQ256" s="4"/>
      <c r="ER256" s="4"/>
      <c r="ES256" s="4"/>
      <c r="ET256" s="4"/>
      <c r="EU256" s="13"/>
      <c r="FV256" s="19"/>
      <c r="FW256" s="23"/>
      <c r="FX256" s="23"/>
      <c r="FZ256" s="23"/>
      <c r="GA256" s="23"/>
      <c r="GB256" s="23"/>
      <c r="GC256" s="23"/>
      <c r="GD256" s="23"/>
      <c r="GE256" s="23"/>
      <c r="GF256" s="23"/>
      <c r="GG256" s="23"/>
      <c r="GH256" s="23"/>
      <c r="GI256" s="23"/>
      <c r="GJ256" s="23"/>
      <c r="GK256" s="23"/>
      <c r="GL256" s="23"/>
      <c r="GM256" s="23"/>
      <c r="GN256" s="13"/>
    </row>
    <row r="257" spans="56:196">
      <c r="BD257" s="8"/>
      <c r="BE257" s="8"/>
      <c r="BF257" s="3"/>
      <c r="BG257" s="3"/>
      <c r="BH257" s="3"/>
      <c r="BI257" s="3"/>
      <c r="BJ257" s="3"/>
      <c r="BK257" s="3"/>
      <c r="BL257" s="3"/>
      <c r="BM257" s="3"/>
      <c r="BN257" s="3"/>
      <c r="BO257" s="3"/>
      <c r="BP257" s="8"/>
      <c r="BQ257" s="19"/>
      <c r="BR257" s="19"/>
      <c r="BS257" s="19"/>
      <c r="BT257" s="19"/>
      <c r="BU257" s="19"/>
      <c r="BV257" s="19"/>
      <c r="BW257" s="19"/>
      <c r="BX257" s="19"/>
      <c r="BY257" s="19"/>
      <c r="BZ257" s="19"/>
      <c r="CA257" s="27"/>
      <c r="EP257" s="9"/>
      <c r="EQ257" s="4"/>
      <c r="ER257" s="4"/>
      <c r="ES257" s="4"/>
      <c r="ET257" s="4"/>
      <c r="EU257" s="13"/>
      <c r="FV257" s="19"/>
      <c r="FW257" s="23"/>
      <c r="FX257" s="23"/>
      <c r="FZ257" s="23"/>
      <c r="GA257" s="23"/>
      <c r="GB257" s="23"/>
      <c r="GC257" s="23"/>
      <c r="GD257" s="23"/>
      <c r="GE257" s="23"/>
      <c r="GF257" s="23"/>
      <c r="GG257" s="23"/>
      <c r="GH257" s="23"/>
      <c r="GI257" s="23"/>
      <c r="GJ257" s="23"/>
      <c r="GK257" s="23"/>
      <c r="GL257" s="23"/>
      <c r="GM257" s="23"/>
      <c r="GN257" s="13"/>
    </row>
    <row r="258" spans="56:196">
      <c r="BD258" s="8"/>
      <c r="BE258" s="8"/>
      <c r="BF258" s="3"/>
      <c r="BG258" s="3"/>
      <c r="BH258" s="3"/>
      <c r="BI258" s="3"/>
      <c r="BJ258" s="3"/>
      <c r="BK258" s="3"/>
      <c r="BL258" s="3"/>
      <c r="BM258" s="3"/>
      <c r="BN258" s="3"/>
      <c r="BO258" s="3"/>
      <c r="BP258" s="8"/>
      <c r="BQ258" s="19"/>
      <c r="BR258" s="19"/>
      <c r="BS258" s="19"/>
      <c r="BT258" s="19"/>
      <c r="BU258" s="19"/>
      <c r="BV258" s="19"/>
      <c r="BW258" s="19"/>
      <c r="BX258" s="19"/>
      <c r="BY258" s="19"/>
      <c r="BZ258" s="19"/>
      <c r="CA258" s="27"/>
      <c r="EP258" s="9"/>
      <c r="EQ258" s="4"/>
      <c r="ER258" s="4"/>
      <c r="ES258" s="4"/>
      <c r="ET258" s="4"/>
      <c r="EU258" s="13"/>
      <c r="FV258" s="19"/>
      <c r="FW258" s="23"/>
      <c r="FX258" s="23"/>
      <c r="FZ258" s="23"/>
      <c r="GA258" s="23"/>
      <c r="GB258" s="23"/>
      <c r="GC258" s="23"/>
      <c r="GD258" s="23"/>
      <c r="GE258" s="23"/>
      <c r="GF258" s="23"/>
      <c r="GG258" s="23"/>
      <c r="GH258" s="23"/>
      <c r="GI258" s="23"/>
      <c r="GJ258" s="23"/>
      <c r="GK258" s="23"/>
      <c r="GL258" s="23"/>
      <c r="GM258" s="23"/>
      <c r="GN258" s="13"/>
    </row>
    <row r="259" spans="56:196">
      <c r="BD259" s="8"/>
      <c r="BE259" s="8"/>
      <c r="BF259" s="3"/>
      <c r="BG259" s="3"/>
      <c r="BH259" s="3"/>
      <c r="BI259" s="3"/>
      <c r="BJ259" s="3"/>
      <c r="BK259" s="3"/>
      <c r="BL259" s="3"/>
      <c r="BM259" s="3"/>
      <c r="BN259" s="3"/>
      <c r="BO259" s="3"/>
      <c r="BP259" s="8"/>
      <c r="BQ259" s="19"/>
      <c r="BR259" s="19"/>
      <c r="BS259" s="19"/>
      <c r="BT259" s="19"/>
      <c r="BU259" s="19"/>
      <c r="BV259" s="19"/>
      <c r="BW259" s="19"/>
      <c r="BX259" s="19"/>
      <c r="BY259" s="19"/>
      <c r="BZ259" s="19"/>
      <c r="CA259" s="27"/>
      <c r="EP259" s="9"/>
      <c r="EQ259" s="4"/>
      <c r="ER259" s="4"/>
      <c r="ES259" s="4"/>
      <c r="ET259" s="4"/>
      <c r="EU259" s="13"/>
      <c r="FV259" s="19"/>
      <c r="FW259" s="23"/>
      <c r="FX259" s="23"/>
      <c r="FZ259" s="23"/>
      <c r="GA259" s="23"/>
      <c r="GB259" s="23"/>
      <c r="GC259" s="23"/>
      <c r="GD259" s="23"/>
      <c r="GE259" s="23"/>
      <c r="GF259" s="23"/>
      <c r="GG259" s="23"/>
      <c r="GH259" s="23"/>
      <c r="GI259" s="23"/>
      <c r="GJ259" s="23"/>
      <c r="GK259" s="23"/>
      <c r="GL259" s="23"/>
      <c r="GM259" s="23"/>
      <c r="GN259" s="13"/>
    </row>
    <row r="260" spans="56:196">
      <c r="BD260" s="8"/>
      <c r="BE260" s="8"/>
      <c r="BF260" s="3"/>
      <c r="BG260" s="3"/>
      <c r="BH260" s="3"/>
      <c r="BI260" s="3"/>
      <c r="BJ260" s="3"/>
      <c r="BK260" s="3"/>
      <c r="BL260" s="3"/>
      <c r="BM260" s="3"/>
      <c r="BN260" s="3"/>
      <c r="BO260" s="3"/>
      <c r="BP260" s="8"/>
      <c r="BQ260" s="19"/>
      <c r="BR260" s="19"/>
      <c r="BS260" s="19"/>
      <c r="BT260" s="19"/>
      <c r="BU260" s="19"/>
      <c r="BV260" s="19"/>
      <c r="BW260" s="19"/>
      <c r="BX260" s="19"/>
      <c r="BY260" s="19"/>
      <c r="BZ260" s="19"/>
      <c r="CA260" s="27"/>
      <c r="EP260" s="9"/>
      <c r="EQ260" s="4"/>
      <c r="ER260" s="4"/>
      <c r="ES260" s="4"/>
      <c r="ET260" s="4"/>
      <c r="EU260" s="13"/>
      <c r="FV260" s="19"/>
      <c r="FW260" s="23"/>
      <c r="FX260" s="23"/>
      <c r="FZ260" s="23"/>
      <c r="GA260" s="23"/>
      <c r="GB260" s="23"/>
      <c r="GC260" s="23"/>
      <c r="GD260" s="23"/>
      <c r="GE260" s="23"/>
      <c r="GF260" s="23"/>
      <c r="GG260" s="23"/>
      <c r="GH260" s="23"/>
      <c r="GI260" s="23"/>
      <c r="GJ260" s="23"/>
      <c r="GK260" s="23"/>
      <c r="GL260" s="23"/>
      <c r="GM260" s="23"/>
      <c r="GN260" s="13"/>
    </row>
    <row r="261" spans="56:196">
      <c r="BD261" s="8"/>
      <c r="BE261" s="8"/>
      <c r="BF261" s="3"/>
      <c r="BG261" s="3"/>
      <c r="BH261" s="3"/>
      <c r="BI261" s="3"/>
      <c r="BJ261" s="3"/>
      <c r="BK261" s="3"/>
      <c r="BL261" s="3"/>
      <c r="BM261" s="3"/>
      <c r="BN261" s="3"/>
      <c r="BO261" s="3"/>
      <c r="BP261" s="8"/>
      <c r="BQ261" s="19"/>
      <c r="BR261" s="19"/>
      <c r="BS261" s="19"/>
      <c r="BT261" s="19"/>
      <c r="BU261" s="19"/>
      <c r="BV261" s="19"/>
      <c r="BW261" s="19"/>
      <c r="BX261" s="19"/>
      <c r="BY261" s="19"/>
      <c r="BZ261" s="19"/>
      <c r="CA261" s="27"/>
      <c r="EP261" s="9"/>
      <c r="EQ261" s="4"/>
      <c r="ER261" s="4"/>
      <c r="ES261" s="4"/>
      <c r="ET261" s="4"/>
      <c r="EU261" s="13"/>
      <c r="FV261" s="19"/>
      <c r="FW261" s="23"/>
      <c r="FX261" s="23"/>
      <c r="FZ261" s="23"/>
      <c r="GA261" s="23"/>
      <c r="GB261" s="23"/>
      <c r="GC261" s="23"/>
      <c r="GD261" s="23"/>
      <c r="GE261" s="23"/>
      <c r="GF261" s="23"/>
      <c r="GG261" s="23"/>
      <c r="GH261" s="23"/>
      <c r="GI261" s="23"/>
      <c r="GJ261" s="23"/>
      <c r="GK261" s="23"/>
      <c r="GL261" s="23"/>
      <c r="GM261" s="23"/>
      <c r="GN261" s="13"/>
    </row>
    <row r="262" spans="56:196">
      <c r="BD262" s="8"/>
      <c r="BE262" s="8"/>
      <c r="BF262" s="3"/>
      <c r="BG262" s="3"/>
      <c r="BH262" s="3"/>
      <c r="BI262" s="3"/>
      <c r="BJ262" s="3"/>
      <c r="BK262" s="3"/>
      <c r="BL262" s="3"/>
      <c r="BM262" s="3"/>
      <c r="BN262" s="3"/>
      <c r="BO262" s="3"/>
      <c r="BP262" s="8"/>
      <c r="BQ262" s="19"/>
      <c r="BR262" s="19"/>
      <c r="BS262" s="19"/>
      <c r="BT262" s="19"/>
      <c r="BU262" s="19"/>
      <c r="BV262" s="19"/>
      <c r="BW262" s="19"/>
      <c r="BX262" s="19"/>
      <c r="BY262" s="19"/>
      <c r="BZ262" s="19"/>
      <c r="CA262" s="27"/>
      <c r="EP262" s="9"/>
      <c r="EQ262" s="4"/>
      <c r="ER262" s="4"/>
      <c r="ES262" s="4"/>
      <c r="ET262" s="4"/>
      <c r="EU262" s="13"/>
      <c r="FV262" s="19"/>
      <c r="FW262" s="23"/>
      <c r="FX262" s="23"/>
      <c r="FZ262" s="23"/>
      <c r="GA262" s="23"/>
      <c r="GB262" s="23"/>
      <c r="GC262" s="23"/>
      <c r="GD262" s="23"/>
      <c r="GE262" s="23"/>
      <c r="GF262" s="23"/>
      <c r="GG262" s="23"/>
      <c r="GH262" s="23"/>
      <c r="GI262" s="23"/>
      <c r="GJ262" s="23"/>
      <c r="GK262" s="23"/>
      <c r="GL262" s="23"/>
      <c r="GM262" s="23"/>
      <c r="GN262" s="13"/>
    </row>
    <row r="263" spans="56:196">
      <c r="BD263" s="8"/>
      <c r="BE263" s="8"/>
      <c r="BF263" s="3"/>
      <c r="BG263" s="3"/>
      <c r="BH263" s="3"/>
      <c r="BI263" s="3"/>
      <c r="BJ263" s="3"/>
      <c r="BK263" s="3"/>
      <c r="BL263" s="3"/>
      <c r="BM263" s="3"/>
      <c r="BN263" s="3"/>
      <c r="BO263" s="3"/>
      <c r="BP263" s="8"/>
      <c r="BQ263" s="19"/>
      <c r="BR263" s="19"/>
      <c r="BS263" s="19"/>
      <c r="BT263" s="19"/>
      <c r="BU263" s="19"/>
      <c r="BV263" s="19"/>
      <c r="BW263" s="19"/>
      <c r="BX263" s="19"/>
      <c r="BY263" s="19"/>
      <c r="BZ263" s="19"/>
      <c r="CA263" s="27"/>
      <c r="EP263" s="9"/>
      <c r="EQ263" s="4"/>
      <c r="ER263" s="4"/>
      <c r="ES263" s="4"/>
      <c r="ET263" s="4"/>
      <c r="EU263" s="13"/>
      <c r="FV263" s="19"/>
      <c r="FW263" s="23"/>
      <c r="FX263" s="23"/>
      <c r="FZ263" s="23"/>
      <c r="GA263" s="23"/>
      <c r="GB263" s="23"/>
      <c r="GC263" s="23"/>
      <c r="GD263" s="23"/>
      <c r="GE263" s="23"/>
      <c r="GF263" s="23"/>
      <c r="GG263" s="23"/>
      <c r="GH263" s="23"/>
      <c r="GI263" s="23"/>
      <c r="GJ263" s="23"/>
      <c r="GK263" s="23"/>
      <c r="GL263" s="23"/>
      <c r="GM263" s="23"/>
      <c r="GN263" s="13"/>
    </row>
    <row r="264" spans="56:196">
      <c r="BD264" s="8"/>
      <c r="BE264" s="8"/>
      <c r="BF264" s="3"/>
      <c r="BG264" s="3"/>
      <c r="BH264" s="3"/>
      <c r="BI264" s="3"/>
      <c r="BJ264" s="3"/>
      <c r="BK264" s="3"/>
      <c r="BL264" s="3"/>
      <c r="BM264" s="3"/>
      <c r="BN264" s="3"/>
      <c r="BO264" s="3"/>
      <c r="BP264" s="8"/>
      <c r="BQ264" s="19"/>
      <c r="BR264" s="19"/>
      <c r="BS264" s="19"/>
      <c r="BT264" s="19"/>
      <c r="BU264" s="19"/>
      <c r="BV264" s="19"/>
      <c r="BW264" s="19"/>
      <c r="BX264" s="19"/>
      <c r="BY264" s="19"/>
      <c r="BZ264" s="19"/>
      <c r="CA264" s="27"/>
      <c r="EP264" s="9"/>
      <c r="EQ264" s="4"/>
      <c r="ER264" s="4"/>
      <c r="ES264" s="4"/>
      <c r="ET264" s="4"/>
      <c r="EU264" s="13"/>
      <c r="FV264" s="19"/>
      <c r="FW264" s="23"/>
      <c r="FX264" s="23"/>
      <c r="FZ264" s="23"/>
      <c r="GA264" s="23"/>
      <c r="GB264" s="23"/>
      <c r="GC264" s="23"/>
      <c r="GD264" s="23"/>
      <c r="GE264" s="23"/>
      <c r="GF264" s="23"/>
      <c r="GG264" s="23"/>
      <c r="GH264" s="23"/>
      <c r="GI264" s="23"/>
      <c r="GJ264" s="23"/>
      <c r="GK264" s="23"/>
      <c r="GL264" s="23"/>
      <c r="GM264" s="23"/>
      <c r="GN264" s="13"/>
    </row>
    <row r="265" spans="56:196">
      <c r="BD265" s="8"/>
      <c r="BE265" s="8"/>
      <c r="BF265" s="3"/>
      <c r="BG265" s="3"/>
      <c r="BH265" s="3"/>
      <c r="BI265" s="3"/>
      <c r="BJ265" s="3"/>
      <c r="BK265" s="3"/>
      <c r="BL265" s="3"/>
      <c r="BM265" s="3"/>
      <c r="BN265" s="3"/>
      <c r="BO265" s="3"/>
      <c r="BP265" s="8"/>
      <c r="BQ265" s="19"/>
      <c r="BR265" s="19"/>
      <c r="BS265" s="19"/>
      <c r="BT265" s="19"/>
      <c r="BU265" s="19"/>
      <c r="BV265" s="19"/>
      <c r="BW265" s="19"/>
      <c r="BX265" s="19"/>
      <c r="BY265" s="19"/>
      <c r="BZ265" s="19"/>
      <c r="CA265" s="27"/>
      <c r="EP265" s="9"/>
      <c r="EQ265" s="4"/>
      <c r="ER265" s="4"/>
      <c r="ES265" s="4"/>
      <c r="ET265" s="4"/>
      <c r="EU265" s="13"/>
      <c r="FV265" s="19"/>
      <c r="FW265" s="23"/>
      <c r="FX265" s="23"/>
      <c r="FZ265" s="23"/>
      <c r="GA265" s="23"/>
      <c r="GB265" s="23"/>
      <c r="GC265" s="23"/>
      <c r="GD265" s="23"/>
      <c r="GE265" s="23"/>
      <c r="GF265" s="23"/>
      <c r="GG265" s="23"/>
      <c r="GH265" s="23"/>
      <c r="GI265" s="23"/>
      <c r="GJ265" s="23"/>
      <c r="GK265" s="23"/>
      <c r="GL265" s="23"/>
      <c r="GM265" s="23"/>
      <c r="GN265" s="13"/>
    </row>
    <row r="266" spans="56:196">
      <c r="BD266" s="8"/>
      <c r="BE266" s="8"/>
      <c r="BF266" s="3"/>
      <c r="BG266" s="3"/>
      <c r="BH266" s="3"/>
      <c r="BI266" s="3"/>
      <c r="BJ266" s="3"/>
      <c r="BK266" s="3"/>
      <c r="BL266" s="3"/>
      <c r="BM266" s="3"/>
      <c r="BN266" s="3"/>
      <c r="BO266" s="3"/>
      <c r="BP266" s="8"/>
      <c r="BQ266" s="19"/>
      <c r="BR266" s="19"/>
      <c r="BS266" s="19"/>
      <c r="BT266" s="19"/>
      <c r="BU266" s="19"/>
      <c r="BV266" s="19"/>
      <c r="BW266" s="19"/>
      <c r="BX266" s="19"/>
      <c r="BY266" s="19"/>
      <c r="BZ266" s="19"/>
      <c r="CA266" s="27"/>
      <c r="EP266" s="9"/>
      <c r="EQ266" s="4"/>
      <c r="ER266" s="4"/>
      <c r="ES266" s="4"/>
      <c r="ET266" s="4"/>
      <c r="EU266" s="13"/>
      <c r="FV266" s="19"/>
      <c r="FW266" s="23"/>
      <c r="FX266" s="23"/>
      <c r="FZ266" s="23"/>
      <c r="GA266" s="23"/>
      <c r="GB266" s="23"/>
      <c r="GC266" s="23"/>
      <c r="GD266" s="23"/>
      <c r="GE266" s="23"/>
      <c r="GF266" s="23"/>
      <c r="GG266" s="23"/>
      <c r="GH266" s="23"/>
      <c r="GI266" s="23"/>
      <c r="GJ266" s="23"/>
      <c r="GK266" s="23"/>
      <c r="GL266" s="23"/>
      <c r="GM266" s="23"/>
      <c r="GN266" s="13"/>
    </row>
    <row r="267" spans="56:196">
      <c r="BD267" s="8"/>
      <c r="BE267" s="8"/>
      <c r="BF267" s="3"/>
      <c r="BG267" s="3"/>
      <c r="BH267" s="3"/>
      <c r="BI267" s="3"/>
      <c r="BJ267" s="3"/>
      <c r="BK267" s="3"/>
      <c r="BL267" s="3"/>
      <c r="BM267" s="3"/>
      <c r="BN267" s="3"/>
      <c r="BO267" s="3"/>
      <c r="BP267" s="8"/>
      <c r="BQ267" s="19"/>
      <c r="BR267" s="19"/>
      <c r="BS267" s="19"/>
      <c r="BT267" s="19"/>
      <c r="BU267" s="19"/>
      <c r="BV267" s="19"/>
      <c r="BW267" s="19"/>
      <c r="BX267" s="19"/>
      <c r="BY267" s="19"/>
      <c r="BZ267" s="19"/>
      <c r="CA267" s="27"/>
      <c r="EP267" s="9"/>
      <c r="EQ267" s="4"/>
      <c r="ER267" s="4"/>
      <c r="ES267" s="4"/>
      <c r="ET267" s="4"/>
      <c r="EU267" s="13"/>
      <c r="FV267" s="19"/>
      <c r="FW267" s="23"/>
      <c r="FX267" s="23"/>
      <c r="FZ267" s="23"/>
      <c r="GA267" s="23"/>
      <c r="GB267" s="23"/>
      <c r="GC267" s="23"/>
      <c r="GD267" s="23"/>
      <c r="GE267" s="23"/>
      <c r="GF267" s="23"/>
      <c r="GG267" s="23"/>
      <c r="GH267" s="23"/>
      <c r="GI267" s="23"/>
      <c r="GJ267" s="23"/>
      <c r="GK267" s="23"/>
      <c r="GL267" s="23"/>
      <c r="GM267" s="23"/>
      <c r="GN267" s="13"/>
    </row>
    <row r="268" spans="56:196">
      <c r="BD268" s="8"/>
      <c r="BE268" s="8"/>
      <c r="BF268" s="3"/>
      <c r="BG268" s="3"/>
      <c r="BH268" s="3"/>
      <c r="BI268" s="3"/>
      <c r="BJ268" s="3"/>
      <c r="BK268" s="3"/>
      <c r="BL268" s="3"/>
      <c r="BM268" s="3"/>
      <c r="BN268" s="3"/>
      <c r="BO268" s="3"/>
      <c r="BP268" s="8"/>
      <c r="BQ268" s="19"/>
      <c r="BR268" s="19"/>
      <c r="BS268" s="19"/>
      <c r="BT268" s="19"/>
      <c r="BU268" s="19"/>
      <c r="BV268" s="19"/>
      <c r="BW268" s="19"/>
      <c r="BX268" s="19"/>
      <c r="BY268" s="19"/>
      <c r="BZ268" s="19"/>
      <c r="CA268" s="27"/>
      <c r="EP268" s="9"/>
      <c r="EQ268" s="4"/>
      <c r="ER268" s="4"/>
      <c r="ES268" s="4"/>
      <c r="ET268" s="4"/>
      <c r="EU268" s="13"/>
      <c r="FV268" s="19"/>
      <c r="FW268" s="23"/>
      <c r="FX268" s="23"/>
      <c r="FZ268" s="23"/>
      <c r="GA268" s="23"/>
      <c r="GB268" s="23"/>
      <c r="GC268" s="23"/>
      <c r="GD268" s="23"/>
      <c r="GE268" s="23"/>
      <c r="GF268" s="23"/>
      <c r="GG268" s="23"/>
      <c r="GH268" s="23"/>
      <c r="GI268" s="23"/>
      <c r="GJ268" s="23"/>
      <c r="GK268" s="23"/>
      <c r="GL268" s="23"/>
      <c r="GM268" s="23"/>
      <c r="GN268" s="13"/>
    </row>
    <row r="269" spans="56:196">
      <c r="BD269" s="8"/>
      <c r="BE269" s="8"/>
      <c r="BF269" s="3"/>
      <c r="BG269" s="3"/>
      <c r="BH269" s="3"/>
      <c r="BI269" s="3"/>
      <c r="BJ269" s="3"/>
      <c r="BK269" s="3"/>
      <c r="BL269" s="3"/>
      <c r="BM269" s="3"/>
      <c r="BN269" s="3"/>
      <c r="BO269" s="3"/>
      <c r="BP269" s="8"/>
      <c r="BQ269" s="19"/>
      <c r="BR269" s="19"/>
      <c r="BS269" s="19"/>
      <c r="BT269" s="19"/>
      <c r="BU269" s="19"/>
      <c r="BV269" s="19"/>
      <c r="BW269" s="19"/>
      <c r="BX269" s="19"/>
      <c r="BY269" s="19"/>
      <c r="BZ269" s="19"/>
      <c r="CA269" s="27"/>
      <c r="EP269" s="9"/>
      <c r="EQ269" s="4"/>
      <c r="ER269" s="4"/>
      <c r="ES269" s="4"/>
      <c r="ET269" s="4"/>
      <c r="EU269" s="13"/>
      <c r="FV269" s="19"/>
      <c r="FW269" s="23"/>
      <c r="FX269" s="23"/>
      <c r="FZ269" s="23"/>
      <c r="GA269" s="23"/>
      <c r="GB269" s="23"/>
      <c r="GC269" s="23"/>
      <c r="GD269" s="23"/>
      <c r="GE269" s="23"/>
      <c r="GF269" s="23"/>
      <c r="GG269" s="23"/>
      <c r="GH269" s="23"/>
      <c r="GI269" s="23"/>
      <c r="GJ269" s="23"/>
      <c r="GK269" s="23"/>
      <c r="GL269" s="23"/>
      <c r="GM269" s="23"/>
      <c r="GN269" s="13"/>
    </row>
    <row r="270" spans="56:196">
      <c r="BD270" s="8"/>
      <c r="BE270" s="8"/>
      <c r="BF270" s="3"/>
      <c r="BG270" s="3"/>
      <c r="BH270" s="3"/>
      <c r="BI270" s="3"/>
      <c r="BJ270" s="3"/>
      <c r="BK270" s="3"/>
      <c r="BL270" s="3"/>
      <c r="BM270" s="3"/>
      <c r="BN270" s="3"/>
      <c r="BO270" s="3"/>
      <c r="BP270" s="8"/>
      <c r="BQ270" s="19"/>
      <c r="BR270" s="19"/>
      <c r="BS270" s="19"/>
      <c r="BT270" s="19"/>
      <c r="BU270" s="19"/>
      <c r="BV270" s="19"/>
      <c r="BW270" s="19"/>
      <c r="BX270" s="19"/>
      <c r="BY270" s="19"/>
      <c r="BZ270" s="19"/>
      <c r="CA270" s="27"/>
      <c r="EP270" s="9"/>
      <c r="EQ270" s="4"/>
      <c r="ER270" s="4"/>
      <c r="ES270" s="4"/>
      <c r="ET270" s="4"/>
      <c r="EU270" s="13"/>
      <c r="FV270" s="19"/>
      <c r="FW270" s="23"/>
      <c r="FX270" s="23"/>
      <c r="FZ270" s="23"/>
      <c r="GA270" s="23"/>
      <c r="GB270" s="23"/>
      <c r="GC270" s="23"/>
      <c r="GD270" s="23"/>
      <c r="GE270" s="23"/>
      <c r="GF270" s="23"/>
      <c r="GG270" s="23"/>
      <c r="GH270" s="23"/>
      <c r="GI270" s="23"/>
      <c r="GJ270" s="23"/>
      <c r="GK270" s="23"/>
      <c r="GL270" s="23"/>
      <c r="GM270" s="23"/>
      <c r="GN270" s="13"/>
    </row>
    <row r="271" spans="56:196">
      <c r="BD271" s="8"/>
      <c r="BE271" s="8"/>
      <c r="BF271" s="3"/>
      <c r="BG271" s="3"/>
      <c r="BH271" s="3"/>
      <c r="BI271" s="3"/>
      <c r="BJ271" s="3"/>
      <c r="BK271" s="3"/>
      <c r="BL271" s="3"/>
      <c r="BM271" s="3"/>
      <c r="BN271" s="3"/>
      <c r="BO271" s="3"/>
      <c r="BP271" s="8"/>
      <c r="BQ271" s="19"/>
      <c r="BR271" s="19"/>
      <c r="BS271" s="19"/>
      <c r="BT271" s="19"/>
      <c r="BU271" s="19"/>
      <c r="BV271" s="19"/>
      <c r="BW271" s="19"/>
      <c r="BX271" s="19"/>
      <c r="BY271" s="19"/>
      <c r="BZ271" s="19"/>
      <c r="CA271" s="27"/>
      <c r="EP271" s="9"/>
      <c r="EQ271" s="4"/>
      <c r="ER271" s="4"/>
      <c r="ES271" s="4"/>
      <c r="ET271" s="4"/>
      <c r="EU271" s="13"/>
      <c r="FV271" s="19"/>
      <c r="FW271" s="23"/>
      <c r="FX271" s="23"/>
      <c r="FZ271" s="23"/>
      <c r="GA271" s="23"/>
      <c r="GB271" s="23"/>
      <c r="GC271" s="23"/>
      <c r="GD271" s="23"/>
      <c r="GE271" s="23"/>
      <c r="GF271" s="23"/>
      <c r="GG271" s="23"/>
      <c r="GH271" s="23"/>
      <c r="GI271" s="23"/>
      <c r="GJ271" s="23"/>
      <c r="GK271" s="23"/>
      <c r="GL271" s="23"/>
      <c r="GM271" s="23"/>
      <c r="GN271" s="13"/>
    </row>
    <row r="272" spans="56:196">
      <c r="BD272" s="8"/>
      <c r="BE272" s="8"/>
      <c r="BF272" s="3"/>
      <c r="BG272" s="3"/>
      <c r="BH272" s="3"/>
      <c r="BI272" s="3"/>
      <c r="BJ272" s="3"/>
      <c r="BK272" s="3"/>
      <c r="BL272" s="3"/>
      <c r="BM272" s="3"/>
      <c r="BN272" s="3"/>
      <c r="BO272" s="3"/>
      <c r="BP272" s="8"/>
      <c r="BQ272" s="19"/>
      <c r="BR272" s="19"/>
      <c r="BS272" s="19"/>
      <c r="BT272" s="19"/>
      <c r="BU272" s="19"/>
      <c r="BV272" s="19"/>
      <c r="BW272" s="19"/>
      <c r="BX272" s="19"/>
      <c r="BY272" s="19"/>
      <c r="BZ272" s="19"/>
      <c r="CA272" s="27"/>
      <c r="EP272" s="9"/>
      <c r="EQ272" s="4"/>
      <c r="ER272" s="4"/>
      <c r="ES272" s="4"/>
      <c r="ET272" s="4"/>
      <c r="EU272" s="13"/>
      <c r="FV272" s="19"/>
      <c r="FW272" s="23"/>
      <c r="FX272" s="23"/>
      <c r="FZ272" s="23"/>
      <c r="GA272" s="23"/>
      <c r="GB272" s="23"/>
      <c r="GC272" s="23"/>
      <c r="GD272" s="23"/>
      <c r="GE272" s="23"/>
      <c r="GF272" s="23"/>
      <c r="GG272" s="23"/>
      <c r="GH272" s="23"/>
      <c r="GI272" s="23"/>
      <c r="GJ272" s="23"/>
      <c r="GK272" s="23"/>
      <c r="GL272" s="23"/>
      <c r="GM272" s="23"/>
      <c r="GN272" s="13"/>
    </row>
    <row r="273" spans="56:196">
      <c r="BD273" s="8"/>
      <c r="BE273" s="8"/>
      <c r="BF273" s="3"/>
      <c r="BG273" s="3"/>
      <c r="BH273" s="3"/>
      <c r="BI273" s="3"/>
      <c r="BJ273" s="3"/>
      <c r="BK273" s="3"/>
      <c r="BL273" s="3"/>
      <c r="BM273" s="3"/>
      <c r="BN273" s="3"/>
      <c r="BO273" s="3"/>
      <c r="BP273" s="8"/>
      <c r="BQ273" s="19"/>
      <c r="BR273" s="19"/>
      <c r="BS273" s="19"/>
      <c r="BT273" s="19"/>
      <c r="BU273" s="19"/>
      <c r="BV273" s="19"/>
      <c r="BW273" s="19"/>
      <c r="BX273" s="19"/>
      <c r="BY273" s="19"/>
      <c r="BZ273" s="19"/>
      <c r="CA273" s="27"/>
      <c r="EP273" s="9"/>
      <c r="EQ273" s="4"/>
      <c r="ER273" s="4"/>
      <c r="ES273" s="4"/>
      <c r="ET273" s="4"/>
      <c r="EU273" s="13"/>
      <c r="FV273" s="19"/>
      <c r="FW273" s="23"/>
      <c r="FX273" s="23"/>
      <c r="FZ273" s="23"/>
      <c r="GA273" s="23"/>
      <c r="GB273" s="23"/>
      <c r="GC273" s="23"/>
      <c r="GD273" s="23"/>
      <c r="GE273" s="23"/>
      <c r="GF273" s="23"/>
      <c r="GG273" s="23"/>
      <c r="GH273" s="23"/>
      <c r="GI273" s="23"/>
      <c r="GJ273" s="23"/>
      <c r="GK273" s="23"/>
      <c r="GL273" s="23"/>
      <c r="GM273" s="23"/>
      <c r="GN273" s="13"/>
    </row>
    <row r="274" spans="56:196">
      <c r="BD274" s="8"/>
      <c r="BE274" s="8"/>
      <c r="BF274" s="3"/>
      <c r="BG274" s="3"/>
      <c r="BH274" s="3"/>
      <c r="BI274" s="3"/>
      <c r="BJ274" s="3"/>
      <c r="BK274" s="3"/>
      <c r="BL274" s="3"/>
      <c r="BM274" s="3"/>
      <c r="BN274" s="3"/>
      <c r="BO274" s="3"/>
      <c r="BP274" s="8"/>
      <c r="BQ274" s="19"/>
      <c r="BR274" s="19"/>
      <c r="BS274" s="19"/>
      <c r="BT274" s="19"/>
      <c r="BU274" s="19"/>
      <c r="BV274" s="19"/>
      <c r="BW274" s="19"/>
      <c r="BX274" s="19"/>
      <c r="BY274" s="19"/>
      <c r="BZ274" s="19"/>
      <c r="CA274" s="27"/>
      <c r="EP274" s="9"/>
      <c r="EQ274" s="4"/>
      <c r="ER274" s="4"/>
      <c r="ES274" s="4"/>
      <c r="ET274" s="4"/>
      <c r="EU274" s="13"/>
      <c r="FV274" s="19"/>
      <c r="FW274" s="23"/>
      <c r="FX274" s="23"/>
      <c r="FZ274" s="23"/>
      <c r="GA274" s="23"/>
      <c r="GB274" s="23"/>
      <c r="GC274" s="23"/>
      <c r="GD274" s="23"/>
      <c r="GE274" s="23"/>
      <c r="GF274" s="23"/>
      <c r="GG274" s="23"/>
      <c r="GH274" s="23"/>
      <c r="GI274" s="23"/>
      <c r="GJ274" s="23"/>
      <c r="GK274" s="23"/>
      <c r="GL274" s="23"/>
      <c r="GM274" s="23"/>
      <c r="GN274" s="13"/>
    </row>
    <row r="275" spans="56:196">
      <c r="BD275" s="8"/>
      <c r="BE275" s="8"/>
      <c r="BF275" s="3"/>
      <c r="BG275" s="3"/>
      <c r="BH275" s="3"/>
      <c r="BI275" s="3"/>
      <c r="BJ275" s="3"/>
      <c r="BK275" s="3"/>
      <c r="BL275" s="3"/>
      <c r="BM275" s="3"/>
      <c r="BN275" s="3"/>
      <c r="BO275" s="3"/>
      <c r="BP275" s="8"/>
      <c r="BQ275" s="19"/>
      <c r="BR275" s="19"/>
      <c r="BS275" s="19"/>
      <c r="BT275" s="19"/>
      <c r="BU275" s="19"/>
      <c r="BV275" s="19"/>
      <c r="BW275" s="19"/>
      <c r="BX275" s="19"/>
      <c r="BY275" s="19"/>
      <c r="BZ275" s="19"/>
      <c r="CA275" s="27"/>
      <c r="EP275" s="9"/>
      <c r="EQ275" s="4"/>
      <c r="ER275" s="4"/>
      <c r="ES275" s="4"/>
      <c r="ET275" s="4"/>
      <c r="EU275" s="13"/>
      <c r="FV275" s="19"/>
      <c r="FW275" s="23"/>
      <c r="FX275" s="23"/>
      <c r="FZ275" s="23"/>
      <c r="GA275" s="23"/>
      <c r="GB275" s="23"/>
      <c r="GC275" s="23"/>
      <c r="GD275" s="23"/>
      <c r="GE275" s="23"/>
      <c r="GF275" s="23"/>
      <c r="GG275" s="23"/>
      <c r="GH275" s="23"/>
      <c r="GI275" s="23"/>
      <c r="GJ275" s="23"/>
      <c r="GK275" s="23"/>
      <c r="GL275" s="23"/>
      <c r="GM275" s="23"/>
      <c r="GN275" s="13"/>
    </row>
    <row r="276" spans="56:196">
      <c r="BD276" s="8"/>
      <c r="BE276" s="8"/>
      <c r="BF276" s="3"/>
      <c r="BG276" s="3"/>
      <c r="BH276" s="3"/>
      <c r="BI276" s="3"/>
      <c r="BJ276" s="3"/>
      <c r="BK276" s="3"/>
      <c r="BL276" s="3"/>
      <c r="BM276" s="3"/>
      <c r="BN276" s="3"/>
      <c r="BO276" s="3"/>
      <c r="BP276" s="8"/>
      <c r="BQ276" s="19"/>
      <c r="BR276" s="19"/>
      <c r="BS276" s="19"/>
      <c r="BT276" s="19"/>
      <c r="BU276" s="19"/>
      <c r="BV276" s="19"/>
      <c r="BW276" s="19"/>
      <c r="BX276" s="19"/>
      <c r="BY276" s="19"/>
      <c r="BZ276" s="19"/>
      <c r="CA276" s="27"/>
      <c r="EP276" s="9"/>
      <c r="EQ276" s="4"/>
      <c r="ER276" s="4"/>
      <c r="ES276" s="4"/>
      <c r="ET276" s="4"/>
      <c r="EU276" s="13"/>
      <c r="FV276" s="19"/>
      <c r="FW276" s="23"/>
      <c r="FX276" s="23"/>
      <c r="FZ276" s="23"/>
      <c r="GA276" s="23"/>
      <c r="GB276" s="23"/>
      <c r="GC276" s="23"/>
      <c r="GD276" s="23"/>
      <c r="GE276" s="23"/>
      <c r="GF276" s="23"/>
      <c r="GG276" s="23"/>
      <c r="GH276" s="23"/>
      <c r="GI276" s="23"/>
      <c r="GJ276" s="23"/>
      <c r="GK276" s="23"/>
      <c r="GL276" s="23"/>
      <c r="GM276" s="23"/>
      <c r="GN276" s="13"/>
    </row>
    <row r="277" spans="56:196">
      <c r="BD277" s="8"/>
      <c r="BE277" s="8"/>
      <c r="BF277" s="3"/>
      <c r="BG277" s="3"/>
      <c r="BH277" s="3"/>
      <c r="BI277" s="3"/>
      <c r="BJ277" s="3"/>
      <c r="BK277" s="3"/>
      <c r="BL277" s="3"/>
      <c r="BM277" s="3"/>
      <c r="BN277" s="3"/>
      <c r="BO277" s="3"/>
      <c r="BP277" s="8"/>
      <c r="BQ277" s="19"/>
      <c r="BR277" s="19"/>
      <c r="BS277" s="19"/>
      <c r="BT277" s="19"/>
      <c r="BU277" s="19"/>
      <c r="BV277" s="19"/>
      <c r="BW277" s="19"/>
      <c r="BX277" s="19"/>
      <c r="BY277" s="19"/>
      <c r="BZ277" s="19"/>
      <c r="CA277" s="27"/>
      <c r="EP277" s="9"/>
      <c r="EQ277" s="4"/>
      <c r="ER277" s="4"/>
      <c r="ES277" s="4"/>
      <c r="ET277" s="4"/>
      <c r="EU277" s="13"/>
      <c r="FV277" s="19"/>
      <c r="FW277" s="23"/>
      <c r="FX277" s="23"/>
      <c r="FZ277" s="23"/>
      <c r="GA277" s="23"/>
      <c r="GB277" s="23"/>
      <c r="GC277" s="23"/>
      <c r="GD277" s="23"/>
      <c r="GE277" s="23"/>
      <c r="GF277" s="23"/>
      <c r="GG277" s="23"/>
      <c r="GH277" s="23"/>
      <c r="GI277" s="23"/>
      <c r="GJ277" s="23"/>
      <c r="GK277" s="23"/>
      <c r="GL277" s="23"/>
      <c r="GM277" s="23"/>
      <c r="GN277" s="13"/>
    </row>
    <row r="278" spans="56:196">
      <c r="BD278" s="8"/>
      <c r="BE278" s="8"/>
      <c r="BF278" s="3"/>
      <c r="BG278" s="3"/>
      <c r="BH278" s="3"/>
      <c r="BI278" s="3"/>
      <c r="BJ278" s="3"/>
      <c r="BK278" s="3"/>
      <c r="BL278" s="3"/>
      <c r="BM278" s="3"/>
      <c r="BN278" s="3"/>
      <c r="BO278" s="3"/>
      <c r="BP278" s="8"/>
      <c r="BQ278" s="19"/>
      <c r="BR278" s="19"/>
      <c r="BS278" s="19"/>
      <c r="BT278" s="19"/>
      <c r="BU278" s="19"/>
      <c r="BV278" s="19"/>
      <c r="BW278" s="19"/>
      <c r="BX278" s="19"/>
      <c r="BY278" s="19"/>
      <c r="BZ278" s="19"/>
      <c r="CA278" s="27"/>
      <c r="EP278" s="9"/>
      <c r="EQ278" s="4"/>
      <c r="ER278" s="4"/>
      <c r="ES278" s="4"/>
      <c r="ET278" s="4"/>
      <c r="EU278" s="13"/>
      <c r="FV278" s="19"/>
      <c r="FW278" s="23"/>
      <c r="FX278" s="23"/>
      <c r="FZ278" s="23"/>
      <c r="GA278" s="23"/>
      <c r="GB278" s="23"/>
      <c r="GC278" s="23"/>
      <c r="GD278" s="23"/>
      <c r="GE278" s="23"/>
      <c r="GF278" s="23"/>
      <c r="GG278" s="23"/>
      <c r="GH278" s="23"/>
      <c r="GI278" s="23"/>
      <c r="GJ278" s="23"/>
      <c r="GK278" s="23"/>
      <c r="GL278" s="23"/>
      <c r="GM278" s="23"/>
      <c r="GN278" s="13"/>
    </row>
    <row r="279" spans="56:196">
      <c r="BD279" s="8"/>
      <c r="BE279" s="8"/>
      <c r="BF279" s="3"/>
      <c r="BG279" s="3"/>
      <c r="BH279" s="3"/>
      <c r="BI279" s="3"/>
      <c r="BJ279" s="3"/>
      <c r="BK279" s="3"/>
      <c r="BL279" s="3"/>
      <c r="BM279" s="3"/>
      <c r="BN279" s="3"/>
      <c r="BO279" s="3"/>
      <c r="BP279" s="8"/>
      <c r="BQ279" s="19"/>
      <c r="BR279" s="19"/>
      <c r="BS279" s="19"/>
      <c r="BT279" s="19"/>
      <c r="BU279" s="19"/>
      <c r="BV279" s="19"/>
      <c r="BW279" s="19"/>
      <c r="BX279" s="19"/>
      <c r="BY279" s="19"/>
      <c r="BZ279" s="19"/>
      <c r="CA279" s="27"/>
      <c r="EP279" s="9"/>
      <c r="EQ279" s="4"/>
      <c r="ER279" s="4"/>
      <c r="ES279" s="4"/>
      <c r="ET279" s="4"/>
      <c r="EU279" s="13"/>
      <c r="FV279" s="19"/>
      <c r="FW279" s="23"/>
      <c r="FX279" s="23"/>
      <c r="FZ279" s="23"/>
      <c r="GA279" s="23"/>
      <c r="GB279" s="23"/>
      <c r="GC279" s="23"/>
      <c r="GD279" s="23"/>
      <c r="GE279" s="23"/>
      <c r="GF279" s="23"/>
      <c r="GG279" s="23"/>
      <c r="GH279" s="23"/>
      <c r="GI279" s="23"/>
      <c r="GJ279" s="23"/>
      <c r="GK279" s="23"/>
      <c r="GL279" s="23"/>
      <c r="GM279" s="23"/>
      <c r="GN279" s="13"/>
    </row>
    <row r="280" spans="56:196">
      <c r="BD280" s="8"/>
      <c r="BE280" s="8"/>
      <c r="BF280" s="3"/>
      <c r="BG280" s="3"/>
      <c r="BH280" s="3"/>
      <c r="BI280" s="3"/>
      <c r="BJ280" s="3"/>
      <c r="BK280" s="3"/>
      <c r="BL280" s="3"/>
      <c r="BM280" s="3"/>
      <c r="BN280" s="3"/>
      <c r="BO280" s="3"/>
      <c r="BP280" s="8"/>
      <c r="BQ280" s="19"/>
      <c r="BR280" s="19"/>
      <c r="BS280" s="19"/>
      <c r="BT280" s="19"/>
      <c r="BU280" s="19"/>
      <c r="BV280" s="19"/>
      <c r="BW280" s="19"/>
      <c r="BX280" s="19"/>
      <c r="BY280" s="19"/>
      <c r="BZ280" s="19"/>
      <c r="CA280" s="27"/>
      <c r="EP280" s="9"/>
      <c r="EQ280" s="4"/>
      <c r="ER280" s="4"/>
      <c r="ES280" s="4"/>
      <c r="ET280" s="4"/>
      <c r="EU280" s="13"/>
      <c r="FV280" s="19"/>
      <c r="FW280" s="23"/>
      <c r="FX280" s="23"/>
      <c r="FZ280" s="23"/>
      <c r="GA280" s="23"/>
      <c r="GB280" s="23"/>
      <c r="GC280" s="23"/>
      <c r="GD280" s="23"/>
      <c r="GE280" s="23"/>
      <c r="GF280" s="23"/>
      <c r="GG280" s="23"/>
      <c r="GH280" s="23"/>
      <c r="GI280" s="23"/>
      <c r="GJ280" s="23"/>
      <c r="GK280" s="23"/>
      <c r="GL280" s="23"/>
      <c r="GM280" s="23"/>
      <c r="GN280" s="13"/>
    </row>
    <row r="281" spans="56:196">
      <c r="BD281" s="8"/>
      <c r="BE281" s="8"/>
      <c r="BF281" s="3"/>
      <c r="BG281" s="3"/>
      <c r="BH281" s="3"/>
      <c r="BI281" s="3"/>
      <c r="BJ281" s="3"/>
      <c r="BK281" s="3"/>
      <c r="BL281" s="3"/>
      <c r="BM281" s="3"/>
      <c r="BN281" s="3"/>
      <c r="BO281" s="3"/>
      <c r="BP281" s="8"/>
      <c r="BQ281" s="19"/>
      <c r="BR281" s="19"/>
      <c r="BS281" s="19"/>
      <c r="BT281" s="19"/>
      <c r="BU281" s="19"/>
      <c r="BV281" s="19"/>
      <c r="BW281" s="19"/>
      <c r="BX281" s="19"/>
      <c r="BY281" s="19"/>
      <c r="BZ281" s="19"/>
      <c r="CA281" s="27"/>
      <c r="EP281" s="9"/>
      <c r="EQ281" s="4"/>
      <c r="ER281" s="4"/>
      <c r="ES281" s="4"/>
      <c r="ET281" s="4"/>
      <c r="EU281" s="13"/>
      <c r="FV281" s="19"/>
      <c r="FW281" s="23"/>
      <c r="FX281" s="23"/>
      <c r="FZ281" s="23"/>
      <c r="GA281" s="23"/>
      <c r="GB281" s="23"/>
      <c r="GC281" s="23"/>
      <c r="GD281" s="23"/>
      <c r="GE281" s="23"/>
      <c r="GF281" s="23"/>
      <c r="GG281" s="23"/>
      <c r="GH281" s="23"/>
      <c r="GI281" s="23"/>
      <c r="GJ281" s="23"/>
      <c r="GK281" s="23"/>
      <c r="GL281" s="23"/>
      <c r="GM281" s="23"/>
      <c r="GN281" s="13"/>
    </row>
    <row r="282" spans="56:196">
      <c r="BD282" s="8"/>
      <c r="BE282" s="8"/>
      <c r="BF282" s="3"/>
      <c r="BG282" s="3"/>
      <c r="BH282" s="3"/>
      <c r="BI282" s="3"/>
      <c r="BJ282" s="3"/>
      <c r="BK282" s="3"/>
      <c r="BL282" s="3"/>
      <c r="BM282" s="3"/>
      <c r="BN282" s="3"/>
      <c r="BO282" s="3"/>
      <c r="BP282" s="8"/>
      <c r="BQ282" s="19"/>
      <c r="BR282" s="19"/>
      <c r="BS282" s="19"/>
      <c r="BT282" s="19"/>
      <c r="BU282" s="19"/>
      <c r="BV282" s="19"/>
      <c r="BW282" s="19"/>
      <c r="BX282" s="19"/>
      <c r="BY282" s="19"/>
      <c r="BZ282" s="19"/>
      <c r="CA282" s="27"/>
      <c r="EP282" s="9"/>
      <c r="EQ282" s="4"/>
      <c r="ER282" s="4"/>
      <c r="ES282" s="4"/>
      <c r="ET282" s="4"/>
      <c r="EU282" s="13"/>
      <c r="FV282" s="19"/>
      <c r="FW282" s="23"/>
      <c r="FX282" s="23"/>
      <c r="FZ282" s="23"/>
      <c r="GA282" s="23"/>
      <c r="GB282" s="23"/>
      <c r="GC282" s="23"/>
      <c r="GD282" s="23"/>
      <c r="GE282" s="23"/>
      <c r="GF282" s="23"/>
      <c r="GG282" s="23"/>
      <c r="GH282" s="23"/>
      <c r="GI282" s="23"/>
      <c r="GJ282" s="23"/>
      <c r="GK282" s="23"/>
      <c r="GL282" s="23"/>
      <c r="GM282" s="23"/>
      <c r="GN282" s="13"/>
    </row>
    <row r="283" spans="56:196">
      <c r="BD283" s="8"/>
      <c r="BE283" s="8"/>
      <c r="BF283" s="3"/>
      <c r="BG283" s="3"/>
      <c r="BH283" s="3"/>
      <c r="BI283" s="3"/>
      <c r="BJ283" s="3"/>
      <c r="BK283" s="3"/>
      <c r="BL283" s="3"/>
      <c r="BM283" s="3"/>
      <c r="BN283" s="3"/>
      <c r="BO283" s="3"/>
      <c r="BP283" s="8"/>
      <c r="BQ283" s="19"/>
      <c r="BR283" s="19"/>
      <c r="BS283" s="19"/>
      <c r="BT283" s="19"/>
      <c r="BU283" s="19"/>
      <c r="BV283" s="19"/>
      <c r="BW283" s="19"/>
      <c r="BX283" s="19"/>
      <c r="BY283" s="19"/>
      <c r="BZ283" s="19"/>
      <c r="CA283" s="27"/>
      <c r="EP283" s="9"/>
      <c r="EQ283" s="4"/>
      <c r="ER283" s="4"/>
      <c r="ES283" s="4"/>
      <c r="ET283" s="4"/>
      <c r="EU283" s="13"/>
      <c r="FV283" s="19"/>
      <c r="FW283" s="23"/>
      <c r="FX283" s="23"/>
      <c r="FZ283" s="23"/>
      <c r="GA283" s="23"/>
      <c r="GB283" s="23"/>
      <c r="GC283" s="23"/>
      <c r="GD283" s="23"/>
      <c r="GE283" s="23"/>
      <c r="GF283" s="23"/>
      <c r="GG283" s="23"/>
      <c r="GH283" s="23"/>
      <c r="GI283" s="23"/>
      <c r="GJ283" s="23"/>
      <c r="GK283" s="23"/>
      <c r="GL283" s="23"/>
      <c r="GM283" s="23"/>
      <c r="GN283" s="13"/>
    </row>
    <row r="284" spans="56:196">
      <c r="BD284" s="8"/>
      <c r="BE284" s="8"/>
      <c r="BF284" s="3"/>
      <c r="BG284" s="3"/>
      <c r="BH284" s="3"/>
      <c r="BI284" s="3"/>
      <c r="BJ284" s="3"/>
      <c r="BK284" s="3"/>
      <c r="BL284" s="3"/>
      <c r="BM284" s="3"/>
      <c r="BN284" s="3"/>
      <c r="BO284" s="3"/>
      <c r="BP284" s="8"/>
      <c r="BQ284" s="19"/>
      <c r="BR284" s="19"/>
      <c r="BS284" s="19"/>
      <c r="BT284" s="19"/>
      <c r="BU284" s="19"/>
      <c r="BV284" s="19"/>
      <c r="BW284" s="19"/>
      <c r="BX284" s="19"/>
      <c r="BY284" s="19"/>
      <c r="BZ284" s="19"/>
      <c r="CA284" s="27"/>
      <c r="EP284" s="9"/>
      <c r="EQ284" s="4"/>
      <c r="ER284" s="4"/>
      <c r="ES284" s="4"/>
      <c r="ET284" s="4"/>
      <c r="EU284" s="13"/>
      <c r="FV284" s="19"/>
      <c r="FW284" s="23"/>
      <c r="FX284" s="23"/>
      <c r="FZ284" s="23"/>
      <c r="GA284" s="23"/>
      <c r="GB284" s="23"/>
      <c r="GC284" s="23"/>
      <c r="GD284" s="23"/>
      <c r="GE284" s="23"/>
      <c r="GF284" s="23"/>
      <c r="GG284" s="23"/>
      <c r="GH284" s="23"/>
      <c r="GI284" s="23"/>
      <c r="GJ284" s="23"/>
      <c r="GK284" s="23"/>
      <c r="GL284" s="23"/>
      <c r="GM284" s="23"/>
      <c r="GN284" s="13"/>
    </row>
    <row r="285" spans="56:196">
      <c r="BD285" s="8"/>
      <c r="BE285" s="8"/>
      <c r="BF285" s="3"/>
      <c r="BG285" s="3"/>
      <c r="BH285" s="3"/>
      <c r="BI285" s="3"/>
      <c r="BJ285" s="3"/>
      <c r="BK285" s="3"/>
      <c r="BL285" s="3"/>
      <c r="BM285" s="3"/>
      <c r="BN285" s="3"/>
      <c r="BO285" s="3"/>
      <c r="BP285" s="8"/>
      <c r="BQ285" s="19"/>
      <c r="BR285" s="19"/>
      <c r="BS285" s="19"/>
      <c r="BT285" s="19"/>
      <c r="BU285" s="19"/>
      <c r="BV285" s="19"/>
      <c r="BW285" s="19"/>
      <c r="BX285" s="19"/>
      <c r="BY285" s="19"/>
      <c r="BZ285" s="19"/>
      <c r="CA285" s="27"/>
      <c r="EP285" s="9"/>
      <c r="EQ285" s="4"/>
      <c r="ER285" s="4"/>
      <c r="ES285" s="4"/>
      <c r="ET285" s="4"/>
      <c r="EU285" s="13"/>
      <c r="FV285" s="19"/>
      <c r="FW285" s="23"/>
      <c r="FX285" s="23"/>
      <c r="FZ285" s="23"/>
      <c r="GA285" s="23"/>
      <c r="GB285" s="23"/>
      <c r="GC285" s="23"/>
      <c r="GD285" s="23"/>
      <c r="GE285" s="23"/>
      <c r="GF285" s="23"/>
      <c r="GG285" s="23"/>
      <c r="GH285" s="23"/>
      <c r="GI285" s="23"/>
      <c r="GJ285" s="23"/>
      <c r="GK285" s="23"/>
      <c r="GL285" s="23"/>
      <c r="GM285" s="23"/>
      <c r="GN285" s="13"/>
    </row>
    <row r="286" spans="56:196">
      <c r="BD286" s="8"/>
      <c r="BE286" s="8"/>
      <c r="BF286" s="3"/>
      <c r="BG286" s="3"/>
      <c r="BH286" s="3"/>
      <c r="BI286" s="3"/>
      <c r="BJ286" s="3"/>
      <c r="BK286" s="3"/>
      <c r="BL286" s="3"/>
      <c r="BM286" s="3"/>
      <c r="BN286" s="3"/>
      <c r="BO286" s="3"/>
      <c r="BP286" s="8"/>
      <c r="BQ286" s="19"/>
      <c r="BR286" s="19"/>
      <c r="BS286" s="19"/>
      <c r="BT286" s="19"/>
      <c r="BU286" s="19"/>
      <c r="BV286" s="19"/>
      <c r="BW286" s="19"/>
      <c r="BX286" s="19"/>
      <c r="BY286" s="19"/>
      <c r="BZ286" s="19"/>
      <c r="CA286" s="27"/>
      <c r="EP286" s="9"/>
      <c r="EQ286" s="4"/>
      <c r="ER286" s="4"/>
      <c r="ES286" s="4"/>
      <c r="ET286" s="4"/>
      <c r="EU286" s="13"/>
      <c r="FV286" s="19"/>
      <c r="FW286" s="23"/>
      <c r="FX286" s="23"/>
      <c r="FZ286" s="23"/>
      <c r="GA286" s="23"/>
      <c r="GB286" s="23"/>
      <c r="GC286" s="23"/>
      <c r="GD286" s="23"/>
      <c r="GE286" s="23"/>
      <c r="GF286" s="23"/>
      <c r="GG286" s="23"/>
      <c r="GH286" s="23"/>
      <c r="GI286" s="23"/>
      <c r="GJ286" s="23"/>
      <c r="GK286" s="23"/>
      <c r="GL286" s="23"/>
      <c r="GM286" s="23"/>
      <c r="GN286" s="13"/>
    </row>
    <row r="287" spans="56:196">
      <c r="BD287" s="8"/>
      <c r="BE287" s="8"/>
      <c r="BF287" s="3"/>
      <c r="BG287" s="3"/>
      <c r="BH287" s="3"/>
      <c r="BI287" s="3"/>
      <c r="BJ287" s="3"/>
      <c r="BK287" s="3"/>
      <c r="BL287" s="3"/>
      <c r="BM287" s="3"/>
      <c r="BN287" s="3"/>
      <c r="BO287" s="3"/>
      <c r="BP287" s="8"/>
      <c r="BQ287" s="19"/>
      <c r="BR287" s="19"/>
      <c r="BS287" s="19"/>
      <c r="BT287" s="19"/>
      <c r="BU287" s="19"/>
      <c r="BV287" s="19"/>
      <c r="BW287" s="19"/>
      <c r="BX287" s="19"/>
      <c r="BY287" s="19"/>
      <c r="BZ287" s="19"/>
      <c r="CA287" s="27"/>
      <c r="EP287" s="9"/>
      <c r="EQ287" s="4"/>
      <c r="ER287" s="4"/>
      <c r="ES287" s="4"/>
      <c r="ET287" s="4"/>
      <c r="EU287" s="13"/>
      <c r="FV287" s="19"/>
      <c r="FW287" s="23"/>
      <c r="FX287" s="23"/>
      <c r="FZ287" s="23"/>
      <c r="GA287" s="23"/>
      <c r="GB287" s="23"/>
      <c r="GC287" s="23"/>
      <c r="GD287" s="23"/>
      <c r="GE287" s="23"/>
      <c r="GF287" s="23"/>
      <c r="GG287" s="23"/>
      <c r="GH287" s="23"/>
      <c r="GI287" s="23"/>
      <c r="GJ287" s="23"/>
      <c r="GK287" s="23"/>
      <c r="GL287" s="23"/>
      <c r="GM287" s="23"/>
      <c r="GN287" s="13"/>
    </row>
    <row r="288" spans="56:196">
      <c r="BD288" s="8"/>
      <c r="BE288" s="8"/>
      <c r="BF288" s="3"/>
      <c r="BG288" s="3"/>
      <c r="BH288" s="3"/>
      <c r="BI288" s="3"/>
      <c r="BJ288" s="3"/>
      <c r="BK288" s="3"/>
      <c r="BL288" s="3"/>
      <c r="BM288" s="3"/>
      <c r="BN288" s="3"/>
      <c r="BO288" s="3"/>
      <c r="BP288" s="8"/>
      <c r="BQ288" s="19"/>
      <c r="BR288" s="19"/>
      <c r="BS288" s="19"/>
      <c r="BT288" s="19"/>
      <c r="BU288" s="19"/>
      <c r="BV288" s="19"/>
      <c r="BW288" s="19"/>
      <c r="BX288" s="19"/>
      <c r="BY288" s="19"/>
      <c r="BZ288" s="19"/>
      <c r="CA288" s="27"/>
      <c r="EP288" s="9"/>
      <c r="EQ288" s="4"/>
      <c r="ER288" s="4"/>
      <c r="ES288" s="4"/>
      <c r="ET288" s="4"/>
      <c r="EU288" s="13"/>
      <c r="FV288" s="19"/>
      <c r="FW288" s="23"/>
      <c r="FX288" s="23"/>
      <c r="FZ288" s="23"/>
      <c r="GA288" s="23"/>
      <c r="GB288" s="23"/>
      <c r="GC288" s="23"/>
      <c r="GD288" s="23"/>
      <c r="GE288" s="23"/>
      <c r="GF288" s="23"/>
      <c r="GG288" s="23"/>
      <c r="GH288" s="23"/>
      <c r="GI288" s="23"/>
      <c r="GJ288" s="23"/>
      <c r="GK288" s="23"/>
      <c r="GL288" s="23"/>
      <c r="GM288" s="23"/>
      <c r="GN288" s="13"/>
    </row>
    <row r="289" spans="56:196">
      <c r="BD289" s="8"/>
      <c r="BE289" s="8"/>
      <c r="BF289" s="3"/>
      <c r="BG289" s="3"/>
      <c r="BH289" s="3"/>
      <c r="BI289" s="3"/>
      <c r="BJ289" s="3"/>
      <c r="BK289" s="3"/>
      <c r="BL289" s="3"/>
      <c r="BM289" s="3"/>
      <c r="BN289" s="3"/>
      <c r="BO289" s="3"/>
      <c r="BP289" s="8"/>
      <c r="BQ289" s="19"/>
      <c r="BR289" s="19"/>
      <c r="BS289" s="19"/>
      <c r="BT289" s="19"/>
      <c r="BU289" s="19"/>
      <c r="BV289" s="19"/>
      <c r="BW289" s="19"/>
      <c r="BX289" s="19"/>
      <c r="BY289" s="19"/>
      <c r="BZ289" s="19"/>
      <c r="CA289" s="27"/>
      <c r="EP289" s="9"/>
      <c r="EQ289" s="4"/>
      <c r="ER289" s="4"/>
      <c r="ES289" s="4"/>
      <c r="ET289" s="4"/>
      <c r="EU289" s="13"/>
      <c r="FV289" s="19"/>
      <c r="FW289" s="23"/>
      <c r="FX289" s="23"/>
      <c r="FZ289" s="23"/>
      <c r="GA289" s="23"/>
      <c r="GB289" s="23"/>
      <c r="GC289" s="23"/>
      <c r="GD289" s="23"/>
      <c r="GE289" s="23"/>
      <c r="GF289" s="23"/>
      <c r="GG289" s="23"/>
      <c r="GH289" s="23"/>
      <c r="GI289" s="23"/>
      <c r="GJ289" s="23"/>
      <c r="GK289" s="23"/>
      <c r="GL289" s="23"/>
      <c r="GM289" s="23"/>
      <c r="GN289" s="13"/>
    </row>
    <row r="290" spans="56:196">
      <c r="BD290" s="8"/>
      <c r="BE290" s="8"/>
      <c r="BF290" s="3"/>
      <c r="BG290" s="3"/>
      <c r="BH290" s="3"/>
      <c r="BI290" s="3"/>
      <c r="BJ290" s="3"/>
      <c r="BK290" s="3"/>
      <c r="BL290" s="3"/>
      <c r="BM290" s="3"/>
      <c r="BN290" s="3"/>
      <c r="BO290" s="3"/>
      <c r="BP290" s="8"/>
      <c r="BQ290" s="19"/>
      <c r="BR290" s="19"/>
      <c r="BS290" s="19"/>
      <c r="BT290" s="19"/>
      <c r="BU290" s="19"/>
      <c r="BV290" s="19"/>
      <c r="BW290" s="19"/>
      <c r="BX290" s="19"/>
      <c r="BY290" s="19"/>
      <c r="BZ290" s="19"/>
      <c r="CA290" s="27"/>
      <c r="EP290" s="9"/>
      <c r="EQ290" s="4"/>
      <c r="ER290" s="4"/>
      <c r="ES290" s="4"/>
      <c r="ET290" s="4"/>
      <c r="EU290" s="13"/>
      <c r="FV290" s="19"/>
      <c r="FW290" s="23"/>
      <c r="FX290" s="23"/>
      <c r="FZ290" s="23"/>
      <c r="GA290" s="23"/>
      <c r="GB290" s="23"/>
      <c r="GC290" s="23"/>
      <c r="GD290" s="23"/>
      <c r="GE290" s="23"/>
      <c r="GF290" s="23"/>
      <c r="GG290" s="23"/>
      <c r="GH290" s="23"/>
      <c r="GI290" s="23"/>
      <c r="GJ290" s="23"/>
      <c r="GK290" s="23"/>
      <c r="GL290" s="23"/>
      <c r="GM290" s="23"/>
      <c r="GN290" s="13"/>
    </row>
    <row r="291" spans="56:196">
      <c r="BD291" s="8"/>
      <c r="BE291" s="8"/>
      <c r="BF291" s="3"/>
      <c r="BG291" s="3"/>
      <c r="BH291" s="3"/>
      <c r="BI291" s="3"/>
      <c r="BJ291" s="3"/>
      <c r="BK291" s="3"/>
      <c r="BL291" s="3"/>
      <c r="BM291" s="3"/>
      <c r="BN291" s="3"/>
      <c r="BO291" s="3"/>
      <c r="BP291" s="8"/>
      <c r="BQ291" s="19"/>
      <c r="BR291" s="19"/>
      <c r="BS291" s="19"/>
      <c r="BT291" s="19"/>
      <c r="BU291" s="19"/>
      <c r="BV291" s="19"/>
      <c r="BW291" s="19"/>
      <c r="BX291" s="19"/>
      <c r="BY291" s="19"/>
      <c r="BZ291" s="19"/>
      <c r="CA291" s="27"/>
      <c r="EP291" s="9"/>
      <c r="EQ291" s="4"/>
      <c r="ER291" s="4"/>
      <c r="ES291" s="4"/>
      <c r="ET291" s="4"/>
      <c r="EU291" s="13"/>
      <c r="FV291" s="19"/>
      <c r="FW291" s="23"/>
      <c r="FX291" s="23"/>
      <c r="FZ291" s="23"/>
      <c r="GA291" s="23"/>
      <c r="GB291" s="23"/>
      <c r="GC291" s="23"/>
      <c r="GD291" s="23"/>
      <c r="GE291" s="23"/>
      <c r="GF291" s="23"/>
      <c r="GG291" s="23"/>
      <c r="GH291" s="23"/>
      <c r="GI291" s="23"/>
      <c r="GJ291" s="23"/>
      <c r="GK291" s="23"/>
      <c r="GL291" s="23"/>
      <c r="GM291" s="23"/>
      <c r="GN291" s="13"/>
    </row>
    <row r="292" spans="56:196">
      <c r="BD292" s="8"/>
      <c r="BE292" s="8"/>
      <c r="BF292" s="3"/>
      <c r="BG292" s="3"/>
      <c r="BH292" s="3"/>
      <c r="BI292" s="3"/>
      <c r="BJ292" s="3"/>
      <c r="BK292" s="3"/>
      <c r="BL292" s="3"/>
      <c r="BM292" s="3"/>
      <c r="BN292" s="3"/>
      <c r="BO292" s="3"/>
      <c r="BP292" s="8"/>
      <c r="BQ292" s="19"/>
      <c r="BR292" s="19"/>
      <c r="BS292" s="19"/>
      <c r="BT292" s="19"/>
      <c r="BU292" s="19"/>
      <c r="BV292" s="19"/>
      <c r="BW292" s="19"/>
      <c r="BX292" s="19"/>
      <c r="BY292" s="19"/>
      <c r="BZ292" s="19"/>
      <c r="CA292" s="27"/>
      <c r="EP292" s="9"/>
      <c r="EQ292" s="4"/>
      <c r="ER292" s="4"/>
      <c r="ES292" s="4"/>
      <c r="ET292" s="4"/>
      <c r="EU292" s="13"/>
      <c r="FV292" s="19"/>
      <c r="FW292" s="23"/>
      <c r="FX292" s="23"/>
      <c r="FZ292" s="23"/>
      <c r="GA292" s="23"/>
      <c r="GB292" s="23"/>
      <c r="GC292" s="23"/>
      <c r="GD292" s="23"/>
      <c r="GE292" s="23"/>
      <c r="GF292" s="23"/>
      <c r="GG292" s="23"/>
      <c r="GH292" s="23"/>
      <c r="GI292" s="23"/>
      <c r="GJ292" s="23"/>
      <c r="GK292" s="23"/>
      <c r="GL292" s="23"/>
      <c r="GM292" s="23"/>
      <c r="GN292" s="13"/>
    </row>
    <row r="293" spans="56:196">
      <c r="BD293" s="8"/>
      <c r="BE293" s="8"/>
      <c r="BF293" s="3"/>
      <c r="BG293" s="3"/>
      <c r="BH293" s="3"/>
      <c r="BI293" s="3"/>
      <c r="BJ293" s="3"/>
      <c r="BK293" s="3"/>
      <c r="BL293" s="3"/>
      <c r="BM293" s="3"/>
      <c r="BN293" s="3"/>
      <c r="BO293" s="3"/>
      <c r="BP293" s="8"/>
      <c r="BQ293" s="19"/>
      <c r="BR293" s="19"/>
      <c r="BS293" s="19"/>
      <c r="BT293" s="19"/>
      <c r="BU293" s="19"/>
      <c r="BV293" s="19"/>
      <c r="BW293" s="19"/>
      <c r="BX293" s="19"/>
      <c r="BY293" s="19"/>
      <c r="BZ293" s="19"/>
      <c r="CA293" s="27"/>
      <c r="EP293" s="9"/>
      <c r="EQ293" s="4"/>
      <c r="ER293" s="4"/>
      <c r="ES293" s="4"/>
      <c r="ET293" s="4"/>
      <c r="EU293" s="13"/>
      <c r="FV293" s="19"/>
      <c r="FW293" s="23"/>
      <c r="FX293" s="23"/>
      <c r="FZ293" s="23"/>
      <c r="GA293" s="23"/>
      <c r="GB293" s="23"/>
      <c r="GC293" s="23"/>
      <c r="GD293" s="23"/>
      <c r="GE293" s="23"/>
      <c r="GF293" s="23"/>
      <c r="GG293" s="23"/>
      <c r="GH293" s="23"/>
      <c r="GI293" s="23"/>
      <c r="GJ293" s="23"/>
      <c r="GK293" s="23"/>
      <c r="GL293" s="23"/>
      <c r="GM293" s="23"/>
      <c r="GN293" s="13"/>
    </row>
    <row r="294" spans="56:196">
      <c r="BD294" s="8"/>
      <c r="BE294" s="8"/>
      <c r="BF294" s="3"/>
      <c r="BG294" s="3"/>
      <c r="BH294" s="3"/>
      <c r="BI294" s="3"/>
      <c r="BJ294" s="3"/>
      <c r="BK294" s="3"/>
      <c r="BL294" s="3"/>
      <c r="BM294" s="3"/>
      <c r="BN294" s="3"/>
      <c r="BO294" s="3"/>
      <c r="BP294" s="8"/>
      <c r="BQ294" s="19"/>
      <c r="BR294" s="19"/>
      <c r="BS294" s="19"/>
      <c r="BT294" s="19"/>
      <c r="BU294" s="19"/>
      <c r="BV294" s="19"/>
      <c r="BW294" s="19"/>
      <c r="BX294" s="19"/>
      <c r="BY294" s="19"/>
      <c r="BZ294" s="19"/>
      <c r="CA294" s="27"/>
      <c r="EP294" s="9"/>
      <c r="EQ294" s="4"/>
      <c r="ER294" s="4"/>
      <c r="ES294" s="4"/>
      <c r="ET294" s="4"/>
      <c r="EU294" s="13"/>
      <c r="FV294" s="19"/>
      <c r="FW294" s="23"/>
      <c r="FX294" s="23"/>
      <c r="FZ294" s="23"/>
      <c r="GA294" s="23"/>
      <c r="GB294" s="23"/>
      <c r="GC294" s="23"/>
      <c r="GD294" s="23"/>
      <c r="GE294" s="23"/>
      <c r="GF294" s="23"/>
      <c r="GG294" s="23"/>
      <c r="GH294" s="23"/>
      <c r="GI294" s="23"/>
      <c r="GJ294" s="23"/>
      <c r="GK294" s="23"/>
      <c r="GL294" s="23"/>
      <c r="GM294" s="23"/>
      <c r="GN294" s="13"/>
    </row>
    <row r="295" spans="56:196">
      <c r="BD295" s="8"/>
      <c r="BE295" s="8"/>
      <c r="BF295" s="3"/>
      <c r="BG295" s="3"/>
      <c r="BH295" s="3"/>
      <c r="BI295" s="3"/>
      <c r="BJ295" s="3"/>
      <c r="BK295" s="3"/>
      <c r="BL295" s="3"/>
      <c r="BM295" s="3"/>
      <c r="BN295" s="3"/>
      <c r="BO295" s="3"/>
      <c r="BP295" s="8"/>
      <c r="BQ295" s="19"/>
      <c r="BR295" s="19"/>
      <c r="BS295" s="19"/>
      <c r="BT295" s="19"/>
      <c r="BU295" s="19"/>
      <c r="BV295" s="19"/>
      <c r="BW295" s="19"/>
      <c r="BX295" s="19"/>
      <c r="BY295" s="19"/>
      <c r="BZ295" s="19"/>
      <c r="CA295" s="27"/>
      <c r="EP295" s="9"/>
      <c r="EQ295" s="4"/>
      <c r="ER295" s="4"/>
      <c r="ES295" s="4"/>
      <c r="ET295" s="4"/>
      <c r="EU295" s="13"/>
      <c r="FV295" s="19"/>
      <c r="FW295" s="23"/>
      <c r="FX295" s="23"/>
      <c r="FZ295" s="23"/>
      <c r="GA295" s="23"/>
      <c r="GB295" s="23"/>
      <c r="GC295" s="23"/>
      <c r="GD295" s="23"/>
      <c r="GE295" s="23"/>
      <c r="GF295" s="23"/>
      <c r="GG295" s="23"/>
      <c r="GH295" s="23"/>
      <c r="GI295" s="23"/>
      <c r="GJ295" s="23"/>
      <c r="GK295" s="23"/>
      <c r="GL295" s="23"/>
      <c r="GM295" s="23"/>
      <c r="GN295" s="13"/>
    </row>
    <row r="296" spans="56:196">
      <c r="BD296" s="8"/>
      <c r="BE296" s="8"/>
      <c r="BF296" s="3"/>
      <c r="BG296" s="3"/>
      <c r="BH296" s="3"/>
      <c r="BI296" s="3"/>
      <c r="BJ296" s="3"/>
      <c r="BK296" s="3"/>
      <c r="BL296" s="3"/>
      <c r="BM296" s="3"/>
      <c r="BN296" s="3"/>
      <c r="BO296" s="3"/>
      <c r="BP296" s="8"/>
      <c r="BQ296" s="19"/>
      <c r="BR296" s="19"/>
      <c r="BS296" s="19"/>
      <c r="BT296" s="19"/>
      <c r="BU296" s="19"/>
      <c r="BV296" s="19"/>
      <c r="BW296" s="19"/>
      <c r="BX296" s="19"/>
      <c r="BY296" s="19"/>
      <c r="BZ296" s="19"/>
      <c r="CA296" s="27"/>
      <c r="EP296" s="9"/>
      <c r="EQ296" s="4"/>
      <c r="ER296" s="4"/>
      <c r="ES296" s="4"/>
      <c r="ET296" s="4"/>
      <c r="EU296" s="13"/>
      <c r="FV296" s="19"/>
      <c r="FW296" s="23"/>
      <c r="FX296" s="23"/>
      <c r="FZ296" s="23"/>
      <c r="GA296" s="23"/>
      <c r="GB296" s="23"/>
      <c r="GC296" s="23"/>
      <c r="GD296" s="23"/>
      <c r="GE296" s="23"/>
      <c r="GF296" s="23"/>
      <c r="GG296" s="23"/>
      <c r="GH296" s="23"/>
      <c r="GI296" s="23"/>
      <c r="GJ296" s="23"/>
      <c r="GK296" s="23"/>
      <c r="GL296" s="23"/>
      <c r="GM296" s="23"/>
      <c r="GN296" s="13"/>
    </row>
    <row r="297" spans="56:196">
      <c r="BD297" s="8"/>
      <c r="BE297" s="8"/>
      <c r="BF297" s="3"/>
      <c r="BG297" s="3"/>
      <c r="BH297" s="3"/>
      <c r="BI297" s="3"/>
      <c r="BJ297" s="3"/>
      <c r="BK297" s="3"/>
      <c r="BL297" s="3"/>
      <c r="BM297" s="3"/>
      <c r="BN297" s="3"/>
      <c r="BO297" s="3"/>
      <c r="BP297" s="8"/>
      <c r="BQ297" s="19"/>
      <c r="BR297" s="19"/>
      <c r="BS297" s="19"/>
      <c r="BT297" s="19"/>
      <c r="BU297" s="19"/>
      <c r="BV297" s="19"/>
      <c r="BW297" s="19"/>
      <c r="BX297" s="19"/>
      <c r="BY297" s="19"/>
      <c r="BZ297" s="19"/>
      <c r="CA297" s="27"/>
      <c r="EP297" s="9"/>
      <c r="EQ297" s="4"/>
      <c r="ER297" s="4"/>
      <c r="ES297" s="4"/>
      <c r="ET297" s="4"/>
      <c r="EU297" s="13"/>
      <c r="FV297" s="19"/>
      <c r="FW297" s="23"/>
      <c r="FX297" s="23"/>
      <c r="FZ297" s="23"/>
      <c r="GA297" s="23"/>
      <c r="GB297" s="23"/>
      <c r="GC297" s="23"/>
      <c r="GD297" s="23"/>
      <c r="GE297" s="23"/>
      <c r="GF297" s="23"/>
      <c r="GG297" s="23"/>
      <c r="GH297" s="23"/>
      <c r="GI297" s="23"/>
      <c r="GJ297" s="23"/>
      <c r="GK297" s="23"/>
      <c r="GL297" s="23"/>
      <c r="GM297" s="23"/>
      <c r="GN297" s="13"/>
    </row>
    <row r="298" spans="56:196">
      <c r="BD298" s="8"/>
      <c r="BE298" s="8"/>
      <c r="BF298" s="3"/>
      <c r="BG298" s="3"/>
      <c r="BH298" s="3"/>
      <c r="BI298" s="3"/>
      <c r="BJ298" s="3"/>
      <c r="BK298" s="3"/>
      <c r="BL298" s="3"/>
      <c r="BM298" s="3"/>
      <c r="BN298" s="3"/>
      <c r="BO298" s="3"/>
      <c r="BP298" s="8"/>
      <c r="BQ298" s="19"/>
      <c r="BR298" s="19"/>
      <c r="BS298" s="19"/>
      <c r="BT298" s="19"/>
      <c r="BU298" s="19"/>
      <c r="BV298" s="19"/>
      <c r="BW298" s="19"/>
      <c r="BX298" s="19"/>
      <c r="BY298" s="19"/>
      <c r="BZ298" s="19"/>
      <c r="CA298" s="27"/>
      <c r="EP298" s="9"/>
      <c r="EQ298" s="4"/>
      <c r="ER298" s="4"/>
      <c r="ES298" s="4"/>
      <c r="ET298" s="4"/>
      <c r="EU298" s="13"/>
      <c r="FV298" s="19"/>
      <c r="FW298" s="23"/>
      <c r="FX298" s="23"/>
      <c r="FZ298" s="23"/>
      <c r="GA298" s="23"/>
      <c r="GB298" s="23"/>
      <c r="GC298" s="23"/>
      <c r="GD298" s="23"/>
      <c r="GE298" s="23"/>
      <c r="GF298" s="23"/>
      <c r="GG298" s="23"/>
      <c r="GH298" s="23"/>
      <c r="GI298" s="23"/>
      <c r="GJ298" s="23"/>
      <c r="GK298" s="23"/>
      <c r="GL298" s="23"/>
      <c r="GM298" s="23"/>
      <c r="GN298" s="13"/>
    </row>
    <row r="299" spans="56:196">
      <c r="BD299" s="8"/>
      <c r="BE299" s="8"/>
      <c r="BF299" s="3"/>
      <c r="BG299" s="3"/>
      <c r="BH299" s="3"/>
      <c r="BI299" s="3"/>
      <c r="BJ299" s="3"/>
      <c r="BK299" s="3"/>
      <c r="BL299" s="3"/>
      <c r="BM299" s="3"/>
      <c r="BN299" s="3"/>
      <c r="BO299" s="3"/>
      <c r="BP299" s="8"/>
      <c r="BQ299" s="19"/>
      <c r="BR299" s="19"/>
      <c r="BS299" s="19"/>
      <c r="BT299" s="19"/>
      <c r="BU299" s="19"/>
      <c r="BV299" s="19"/>
      <c r="BW299" s="19"/>
      <c r="BX299" s="19"/>
      <c r="BY299" s="19"/>
      <c r="BZ299" s="19"/>
      <c r="CA299" s="27"/>
      <c r="EP299" s="9"/>
      <c r="EQ299" s="4"/>
      <c r="ER299" s="4"/>
      <c r="ES299" s="4"/>
      <c r="ET299" s="4"/>
      <c r="EU299" s="13"/>
      <c r="FV299" s="19"/>
      <c r="FW299" s="23"/>
      <c r="FX299" s="23"/>
      <c r="FZ299" s="23"/>
      <c r="GA299" s="23"/>
      <c r="GB299" s="23"/>
      <c r="GC299" s="23"/>
      <c r="GD299" s="23"/>
      <c r="GE299" s="23"/>
      <c r="GF299" s="23"/>
      <c r="GG299" s="23"/>
      <c r="GH299" s="23"/>
      <c r="GI299" s="23"/>
      <c r="GJ299" s="23"/>
      <c r="GK299" s="23"/>
      <c r="GL299" s="23"/>
      <c r="GM299" s="23"/>
      <c r="GN299" s="13"/>
    </row>
    <row r="300" spans="56:196">
      <c r="BD300" s="8"/>
      <c r="BE300" s="8"/>
      <c r="BF300" s="3"/>
      <c r="BG300" s="3"/>
      <c r="BH300" s="3"/>
      <c r="BI300" s="3"/>
      <c r="BJ300" s="3"/>
      <c r="BK300" s="3"/>
      <c r="BL300" s="3"/>
      <c r="BM300" s="3"/>
      <c r="BN300" s="3"/>
      <c r="BO300" s="3"/>
      <c r="BP300" s="8"/>
      <c r="BQ300" s="19"/>
      <c r="BR300" s="19"/>
      <c r="BS300" s="19"/>
      <c r="BT300" s="19"/>
      <c r="BU300" s="19"/>
      <c r="BV300" s="19"/>
      <c r="BW300" s="19"/>
      <c r="BX300" s="19"/>
      <c r="BY300" s="19"/>
      <c r="BZ300" s="19"/>
      <c r="CA300" s="27"/>
      <c r="EP300" s="9"/>
      <c r="EQ300" s="4"/>
      <c r="ER300" s="4"/>
      <c r="ES300" s="4"/>
      <c r="ET300" s="4"/>
      <c r="EU300" s="13"/>
      <c r="FV300" s="19"/>
      <c r="FW300" s="23"/>
      <c r="FX300" s="23"/>
      <c r="FZ300" s="23"/>
      <c r="GA300" s="23"/>
      <c r="GB300" s="23"/>
      <c r="GC300" s="23"/>
      <c r="GD300" s="23"/>
      <c r="GE300" s="23"/>
      <c r="GF300" s="23"/>
      <c r="GG300" s="23"/>
      <c r="GH300" s="23"/>
      <c r="GI300" s="23"/>
      <c r="GJ300" s="23"/>
      <c r="GK300" s="23"/>
      <c r="GL300" s="23"/>
      <c r="GM300" s="23"/>
      <c r="GN300" s="13"/>
    </row>
    <row r="301" spans="56:196">
      <c r="BD301" s="8"/>
      <c r="BE301" s="8"/>
      <c r="BF301" s="3"/>
      <c r="BG301" s="3"/>
      <c r="BH301" s="3"/>
      <c r="BI301" s="3"/>
      <c r="BJ301" s="3"/>
      <c r="BK301" s="3"/>
      <c r="BL301" s="3"/>
      <c r="BM301" s="3"/>
      <c r="BN301" s="3"/>
      <c r="BO301" s="3"/>
      <c r="BP301" s="8"/>
      <c r="BQ301" s="19"/>
      <c r="BR301" s="19"/>
      <c r="BS301" s="19"/>
      <c r="BT301" s="19"/>
      <c r="BU301" s="19"/>
      <c r="BV301" s="19"/>
      <c r="BW301" s="19"/>
      <c r="BX301" s="19"/>
      <c r="BY301" s="19"/>
      <c r="BZ301" s="19"/>
      <c r="CA301" s="27"/>
      <c r="EP301" s="9"/>
      <c r="EQ301" s="4"/>
      <c r="ER301" s="4"/>
      <c r="ES301" s="4"/>
      <c r="ET301" s="4"/>
      <c r="EU301" s="13"/>
      <c r="FV301" s="19"/>
      <c r="FW301" s="23"/>
      <c r="FX301" s="23"/>
      <c r="FZ301" s="23"/>
      <c r="GA301" s="23"/>
      <c r="GB301" s="23"/>
      <c r="GC301" s="23"/>
      <c r="GD301" s="23"/>
      <c r="GE301" s="23"/>
      <c r="GF301" s="23"/>
      <c r="GG301" s="23"/>
      <c r="GH301" s="23"/>
      <c r="GI301" s="23"/>
      <c r="GJ301" s="23"/>
      <c r="GK301" s="23"/>
      <c r="GL301" s="23"/>
      <c r="GM301" s="23"/>
      <c r="GN301" s="13"/>
    </row>
    <row r="302" spans="56:196">
      <c r="BD302" s="8"/>
      <c r="BE302" s="8"/>
      <c r="BF302" s="3"/>
      <c r="BG302" s="3"/>
      <c r="BH302" s="3"/>
      <c r="BI302" s="3"/>
      <c r="BJ302" s="3"/>
      <c r="BK302" s="3"/>
      <c r="BL302" s="3"/>
      <c r="BM302" s="3"/>
      <c r="BN302" s="3"/>
      <c r="BO302" s="3"/>
      <c r="BP302" s="8"/>
      <c r="BQ302" s="19"/>
      <c r="BR302" s="19"/>
      <c r="BS302" s="19"/>
      <c r="BT302" s="19"/>
      <c r="BU302" s="19"/>
      <c r="BV302" s="19"/>
      <c r="BW302" s="19"/>
      <c r="BX302" s="19"/>
      <c r="BY302" s="19"/>
      <c r="BZ302" s="19"/>
      <c r="CA302" s="27"/>
      <c r="EP302" s="9"/>
      <c r="EQ302" s="4"/>
      <c r="ER302" s="4"/>
      <c r="ES302" s="4"/>
      <c r="ET302" s="4"/>
      <c r="EU302" s="13"/>
      <c r="FV302" s="19"/>
      <c r="FW302" s="23"/>
      <c r="FX302" s="23"/>
      <c r="FZ302" s="23"/>
      <c r="GA302" s="23"/>
      <c r="GB302" s="23"/>
      <c r="GC302" s="23"/>
      <c r="GD302" s="23"/>
      <c r="GE302" s="23"/>
      <c r="GF302" s="23"/>
      <c r="GG302" s="23"/>
      <c r="GH302" s="23"/>
      <c r="GI302" s="23"/>
      <c r="GJ302" s="23"/>
      <c r="GK302" s="23"/>
      <c r="GL302" s="23"/>
      <c r="GM302" s="23"/>
      <c r="GN302" s="13"/>
    </row>
    <row r="303" spans="56:196">
      <c r="BD303" s="8"/>
      <c r="BE303" s="8"/>
      <c r="BF303" s="3"/>
      <c r="BG303" s="3"/>
      <c r="BH303" s="3"/>
      <c r="BI303" s="3"/>
      <c r="BJ303" s="3"/>
      <c r="BK303" s="3"/>
      <c r="BL303" s="3"/>
      <c r="BM303" s="3"/>
      <c r="BN303" s="3"/>
      <c r="BO303" s="3"/>
      <c r="BP303" s="8"/>
      <c r="BQ303" s="19"/>
      <c r="BR303" s="19"/>
      <c r="BS303" s="19"/>
      <c r="BT303" s="19"/>
      <c r="BU303" s="19"/>
      <c r="BV303" s="19"/>
      <c r="BW303" s="19"/>
      <c r="BX303" s="19"/>
      <c r="BY303" s="19"/>
      <c r="BZ303" s="19"/>
      <c r="CA303" s="27"/>
      <c r="EP303" s="9"/>
      <c r="EQ303" s="4"/>
      <c r="ER303" s="4"/>
      <c r="ES303" s="4"/>
      <c r="ET303" s="4"/>
      <c r="EU303" s="13"/>
      <c r="FV303" s="19"/>
      <c r="FW303" s="23"/>
      <c r="FX303" s="23"/>
      <c r="FZ303" s="23"/>
      <c r="GA303" s="23"/>
      <c r="GB303" s="23"/>
      <c r="GC303" s="23"/>
      <c r="GD303" s="23"/>
      <c r="GE303" s="23"/>
      <c r="GF303" s="23"/>
      <c r="GG303" s="23"/>
      <c r="GH303" s="23"/>
      <c r="GI303" s="23"/>
      <c r="GJ303" s="23"/>
      <c r="GK303" s="23"/>
      <c r="GL303" s="23"/>
      <c r="GM303" s="23"/>
      <c r="GN303" s="13"/>
    </row>
    <row r="304" spans="56:196">
      <c r="BD304" s="8"/>
      <c r="BE304" s="8"/>
      <c r="BF304" s="3"/>
      <c r="BG304" s="3"/>
      <c r="BH304" s="3"/>
      <c r="BI304" s="3"/>
      <c r="BJ304" s="3"/>
      <c r="BK304" s="3"/>
      <c r="BL304" s="3"/>
      <c r="BM304" s="3"/>
      <c r="BN304" s="3"/>
      <c r="BO304" s="3"/>
      <c r="BP304" s="8"/>
      <c r="BQ304" s="19"/>
      <c r="BR304" s="19"/>
      <c r="BS304" s="19"/>
      <c r="BT304" s="19"/>
      <c r="BU304" s="19"/>
      <c r="BV304" s="19"/>
      <c r="BW304" s="19"/>
      <c r="BX304" s="19"/>
      <c r="BY304" s="19"/>
      <c r="BZ304" s="19"/>
      <c r="CA304" s="27"/>
      <c r="EP304" s="9"/>
      <c r="EQ304" s="4"/>
      <c r="ER304" s="4"/>
      <c r="ES304" s="4"/>
      <c r="ET304" s="4"/>
      <c r="EU304" s="13"/>
      <c r="FV304" s="19"/>
      <c r="FW304" s="23"/>
      <c r="FX304" s="23"/>
      <c r="FZ304" s="23"/>
      <c r="GA304" s="23"/>
      <c r="GB304" s="23"/>
      <c r="GC304" s="23"/>
      <c r="GD304" s="23"/>
      <c r="GE304" s="23"/>
      <c r="GF304" s="23"/>
      <c r="GG304" s="23"/>
      <c r="GH304" s="23"/>
      <c r="GI304" s="23"/>
      <c r="GJ304" s="23"/>
      <c r="GK304" s="23"/>
      <c r="GL304" s="23"/>
      <c r="GM304" s="23"/>
      <c r="GN304" s="13"/>
    </row>
    <row r="305" spans="56:196">
      <c r="BD305" s="8"/>
      <c r="BE305" s="8"/>
      <c r="BF305" s="3"/>
      <c r="BG305" s="3"/>
      <c r="BH305" s="3"/>
      <c r="BI305" s="3"/>
      <c r="BJ305" s="3"/>
      <c r="BK305" s="3"/>
      <c r="BL305" s="3"/>
      <c r="BM305" s="3"/>
      <c r="BN305" s="3"/>
      <c r="BO305" s="3"/>
      <c r="BP305" s="8"/>
      <c r="BQ305" s="19"/>
      <c r="BR305" s="19"/>
      <c r="BS305" s="19"/>
      <c r="BT305" s="19"/>
      <c r="BU305" s="19"/>
      <c r="BV305" s="19"/>
      <c r="BW305" s="19"/>
      <c r="BX305" s="19"/>
      <c r="BY305" s="19"/>
      <c r="BZ305" s="19"/>
      <c r="CA305" s="27"/>
      <c r="EP305" s="9"/>
      <c r="EQ305" s="4"/>
      <c r="ER305" s="4"/>
      <c r="ES305" s="4"/>
      <c r="ET305" s="4"/>
      <c r="EU305" s="13"/>
      <c r="FV305" s="19"/>
      <c r="FW305" s="23"/>
      <c r="FX305" s="23"/>
      <c r="FZ305" s="23"/>
      <c r="GA305" s="23"/>
      <c r="GB305" s="23"/>
      <c r="GC305" s="23"/>
      <c r="GD305" s="23"/>
      <c r="GE305" s="23"/>
      <c r="GF305" s="23"/>
      <c r="GG305" s="23"/>
      <c r="GH305" s="23"/>
      <c r="GI305" s="23"/>
      <c r="GJ305" s="23"/>
      <c r="GK305" s="23"/>
      <c r="GL305" s="23"/>
      <c r="GM305" s="23"/>
      <c r="GN305" s="13"/>
    </row>
    <row r="306" spans="56:196">
      <c r="BD306" s="8"/>
      <c r="BE306" s="8"/>
      <c r="BF306" s="3"/>
      <c r="BG306" s="3"/>
      <c r="BH306" s="3"/>
      <c r="BI306" s="3"/>
      <c r="BJ306" s="3"/>
      <c r="BK306" s="3"/>
      <c r="BL306" s="3"/>
      <c r="BM306" s="3"/>
      <c r="BN306" s="3"/>
      <c r="BO306" s="3"/>
      <c r="BP306" s="8"/>
      <c r="BQ306" s="19"/>
      <c r="BR306" s="19"/>
      <c r="BS306" s="19"/>
      <c r="BT306" s="19"/>
      <c r="BU306" s="19"/>
      <c r="BV306" s="19"/>
      <c r="BW306" s="19"/>
      <c r="BX306" s="19"/>
      <c r="BY306" s="19"/>
      <c r="BZ306" s="19"/>
      <c r="CA306" s="27"/>
      <c r="EP306" s="9"/>
      <c r="EQ306" s="4"/>
      <c r="ER306" s="4"/>
      <c r="ES306" s="4"/>
      <c r="ET306" s="4"/>
      <c r="EU306" s="13"/>
      <c r="FV306" s="19"/>
      <c r="FW306" s="23"/>
      <c r="FX306" s="23"/>
      <c r="FZ306" s="23"/>
      <c r="GA306" s="23"/>
      <c r="GB306" s="23"/>
      <c r="GC306" s="23"/>
      <c r="GD306" s="23"/>
      <c r="GE306" s="23"/>
      <c r="GF306" s="23"/>
      <c r="GG306" s="23"/>
      <c r="GH306" s="23"/>
      <c r="GI306" s="23"/>
      <c r="GJ306" s="23"/>
      <c r="GK306" s="23"/>
      <c r="GL306" s="23"/>
      <c r="GM306" s="23"/>
      <c r="GN306" s="13"/>
    </row>
    <row r="307" spans="56:196">
      <c r="BD307" s="8"/>
      <c r="BE307" s="8"/>
      <c r="BF307" s="3"/>
      <c r="BG307" s="3"/>
      <c r="BH307" s="3"/>
      <c r="BI307" s="3"/>
      <c r="BJ307" s="3"/>
      <c r="BK307" s="3"/>
      <c r="BL307" s="3"/>
      <c r="BM307" s="3"/>
      <c r="BN307" s="3"/>
      <c r="BO307" s="3"/>
      <c r="BP307" s="8"/>
      <c r="BQ307" s="19"/>
      <c r="BR307" s="19"/>
      <c r="BS307" s="19"/>
      <c r="BT307" s="19"/>
      <c r="BU307" s="19"/>
      <c r="BV307" s="19"/>
      <c r="BW307" s="19"/>
      <c r="BX307" s="19"/>
      <c r="BY307" s="19"/>
      <c r="BZ307" s="19"/>
      <c r="CA307" s="27"/>
      <c r="EP307" s="9"/>
      <c r="EQ307" s="4"/>
      <c r="ER307" s="4"/>
      <c r="ES307" s="4"/>
      <c r="ET307" s="4"/>
      <c r="EU307" s="13"/>
      <c r="FV307" s="19"/>
      <c r="FW307" s="23"/>
      <c r="FX307" s="23"/>
      <c r="FZ307" s="23"/>
      <c r="GA307" s="23"/>
      <c r="GB307" s="23"/>
      <c r="GC307" s="23"/>
      <c r="GD307" s="23"/>
      <c r="GE307" s="23"/>
      <c r="GF307" s="23"/>
      <c r="GG307" s="23"/>
      <c r="GH307" s="23"/>
      <c r="GI307" s="23"/>
      <c r="GJ307" s="23"/>
      <c r="GK307" s="23"/>
      <c r="GL307" s="23"/>
      <c r="GM307" s="23"/>
      <c r="GN307" s="13"/>
    </row>
    <row r="308" spans="56:196">
      <c r="BD308" s="8"/>
      <c r="BE308" s="8"/>
      <c r="BF308" s="3"/>
      <c r="BG308" s="3"/>
      <c r="BH308" s="3"/>
      <c r="BI308" s="3"/>
      <c r="BJ308" s="3"/>
      <c r="BK308" s="3"/>
      <c r="BL308" s="3"/>
      <c r="BM308" s="3"/>
      <c r="BN308" s="3"/>
      <c r="BO308" s="3"/>
      <c r="BP308" s="8"/>
      <c r="BQ308" s="19"/>
      <c r="BR308" s="19"/>
      <c r="BS308" s="19"/>
      <c r="BT308" s="19"/>
      <c r="BU308" s="19"/>
      <c r="BV308" s="19"/>
      <c r="BW308" s="19"/>
      <c r="BX308" s="19"/>
      <c r="BY308" s="19"/>
      <c r="BZ308" s="19"/>
      <c r="CA308" s="27"/>
      <c r="EP308" s="9"/>
      <c r="EQ308" s="4"/>
      <c r="ER308" s="4"/>
      <c r="ES308" s="4"/>
      <c r="ET308" s="4"/>
      <c r="EU308" s="13"/>
      <c r="FV308" s="19"/>
      <c r="FW308" s="23"/>
      <c r="FX308" s="23"/>
      <c r="FZ308" s="23"/>
      <c r="GA308" s="23"/>
      <c r="GB308" s="23"/>
      <c r="GC308" s="23"/>
      <c r="GD308" s="23"/>
      <c r="GE308" s="23"/>
      <c r="GF308" s="23"/>
      <c r="GG308" s="23"/>
      <c r="GH308" s="23"/>
      <c r="GI308" s="23"/>
      <c r="GJ308" s="23"/>
      <c r="GK308" s="23"/>
      <c r="GL308" s="23"/>
      <c r="GM308" s="23"/>
      <c r="GN308" s="13"/>
    </row>
    <row r="309" spans="56:196">
      <c r="BD309" s="8"/>
      <c r="BE309" s="8"/>
      <c r="BF309" s="3"/>
      <c r="BG309" s="3"/>
      <c r="BH309" s="3"/>
      <c r="BI309" s="3"/>
      <c r="BJ309" s="3"/>
      <c r="BK309" s="3"/>
      <c r="BL309" s="3"/>
      <c r="BM309" s="3"/>
      <c r="BN309" s="3"/>
      <c r="BO309" s="3"/>
      <c r="BP309" s="8"/>
      <c r="BQ309" s="19"/>
      <c r="BR309" s="19"/>
      <c r="BS309" s="19"/>
      <c r="BT309" s="19"/>
      <c r="BU309" s="19"/>
      <c r="BV309" s="19"/>
      <c r="BW309" s="19"/>
      <c r="BX309" s="19"/>
      <c r="BY309" s="19"/>
      <c r="BZ309" s="19"/>
      <c r="CA309" s="27"/>
      <c r="EP309" s="9"/>
      <c r="EQ309" s="4"/>
      <c r="ER309" s="4"/>
      <c r="ES309" s="4"/>
      <c r="ET309" s="4"/>
      <c r="EU309" s="13"/>
      <c r="FV309" s="19"/>
      <c r="FW309" s="23"/>
      <c r="FX309" s="23"/>
      <c r="FZ309" s="23"/>
      <c r="GA309" s="23"/>
      <c r="GB309" s="23"/>
      <c r="GC309" s="23"/>
      <c r="GD309" s="23"/>
      <c r="GE309" s="23"/>
      <c r="GF309" s="23"/>
      <c r="GG309" s="23"/>
      <c r="GH309" s="23"/>
      <c r="GI309" s="23"/>
      <c r="GJ309" s="23"/>
      <c r="GK309" s="23"/>
      <c r="GL309" s="23"/>
      <c r="GM309" s="23"/>
      <c r="GN309" s="13"/>
    </row>
    <row r="310" spans="56:196">
      <c r="BD310" s="8"/>
      <c r="BE310" s="8"/>
      <c r="BF310" s="3"/>
      <c r="BG310" s="3"/>
      <c r="BH310" s="3"/>
      <c r="BI310" s="3"/>
      <c r="BJ310" s="3"/>
      <c r="BK310" s="3"/>
      <c r="BL310" s="3"/>
      <c r="BM310" s="3"/>
      <c r="BN310" s="3"/>
      <c r="BO310" s="3"/>
      <c r="BP310" s="8"/>
      <c r="BQ310" s="19"/>
      <c r="BR310" s="19"/>
      <c r="BS310" s="19"/>
      <c r="BT310" s="19"/>
      <c r="BU310" s="19"/>
      <c r="BV310" s="19"/>
      <c r="BW310" s="19"/>
      <c r="BX310" s="19"/>
      <c r="BY310" s="19"/>
      <c r="BZ310" s="19"/>
      <c r="CA310" s="27"/>
      <c r="EP310" s="9"/>
      <c r="EQ310" s="4"/>
      <c r="ER310" s="4"/>
      <c r="ES310" s="4"/>
      <c r="ET310" s="4"/>
      <c r="EU310" s="13"/>
      <c r="FV310" s="19"/>
      <c r="FW310" s="23"/>
      <c r="FX310" s="23"/>
      <c r="FZ310" s="23"/>
      <c r="GA310" s="23"/>
      <c r="GB310" s="23"/>
      <c r="GC310" s="23"/>
      <c r="GD310" s="23"/>
      <c r="GE310" s="23"/>
      <c r="GF310" s="23"/>
      <c r="GG310" s="23"/>
      <c r="GH310" s="23"/>
      <c r="GI310" s="23"/>
      <c r="GJ310" s="23"/>
      <c r="GK310" s="23"/>
      <c r="GL310" s="23"/>
      <c r="GM310" s="23"/>
      <c r="GN310" s="13"/>
    </row>
    <row r="311" spans="56:196">
      <c r="BD311" s="8"/>
      <c r="BE311" s="8"/>
      <c r="BF311" s="3"/>
      <c r="BG311" s="3"/>
      <c r="BH311" s="3"/>
      <c r="BI311" s="3"/>
      <c r="BJ311" s="3"/>
      <c r="BK311" s="3"/>
      <c r="BL311" s="3"/>
      <c r="BM311" s="3"/>
      <c r="BN311" s="3"/>
      <c r="BO311" s="3"/>
      <c r="BP311" s="8"/>
      <c r="BQ311" s="19"/>
      <c r="BR311" s="19"/>
      <c r="BS311" s="19"/>
      <c r="BT311" s="19"/>
      <c r="BU311" s="19"/>
      <c r="BV311" s="19"/>
      <c r="BW311" s="19"/>
      <c r="BX311" s="19"/>
      <c r="BY311" s="19"/>
      <c r="BZ311" s="19"/>
      <c r="CA311" s="27"/>
      <c r="EP311" s="9"/>
      <c r="EQ311" s="4"/>
      <c r="ER311" s="4"/>
      <c r="ES311" s="4"/>
      <c r="ET311" s="4"/>
      <c r="EU311" s="13"/>
      <c r="FV311" s="19"/>
      <c r="FW311" s="23"/>
      <c r="FX311" s="23"/>
      <c r="FZ311" s="23"/>
      <c r="GA311" s="23"/>
      <c r="GB311" s="23"/>
      <c r="GC311" s="23"/>
      <c r="GD311" s="23"/>
      <c r="GE311" s="23"/>
      <c r="GF311" s="23"/>
      <c r="GG311" s="23"/>
      <c r="GH311" s="23"/>
      <c r="GI311" s="23"/>
      <c r="GJ311" s="23"/>
      <c r="GK311" s="23"/>
      <c r="GL311" s="23"/>
      <c r="GM311" s="23"/>
      <c r="GN311" s="13"/>
    </row>
    <row r="312" spans="56:196">
      <c r="BD312" s="8"/>
      <c r="BE312" s="8"/>
      <c r="BF312" s="3"/>
      <c r="BG312" s="3"/>
      <c r="BH312" s="3"/>
      <c r="BI312" s="3"/>
      <c r="BJ312" s="3"/>
      <c r="BK312" s="3"/>
      <c r="BL312" s="3"/>
      <c r="BM312" s="3"/>
      <c r="BN312" s="3"/>
      <c r="BO312" s="3"/>
      <c r="BP312" s="8"/>
      <c r="BQ312" s="19"/>
      <c r="BR312" s="19"/>
      <c r="BS312" s="19"/>
      <c r="BT312" s="19"/>
      <c r="BU312" s="19"/>
      <c r="BV312" s="19"/>
      <c r="BW312" s="19"/>
      <c r="BX312" s="19"/>
      <c r="BY312" s="19"/>
      <c r="BZ312" s="19"/>
      <c r="CA312" s="27"/>
      <c r="EP312" s="9"/>
      <c r="EQ312" s="4"/>
      <c r="ER312" s="4"/>
      <c r="ES312" s="4"/>
      <c r="ET312" s="4"/>
      <c r="EU312" s="13"/>
      <c r="FV312" s="19"/>
      <c r="FW312" s="23"/>
      <c r="FX312" s="23"/>
      <c r="FZ312" s="23"/>
      <c r="GA312" s="23"/>
      <c r="GB312" s="23"/>
      <c r="GC312" s="23"/>
      <c r="GD312" s="23"/>
      <c r="GE312" s="23"/>
      <c r="GF312" s="23"/>
      <c r="GG312" s="23"/>
      <c r="GH312" s="23"/>
      <c r="GI312" s="23"/>
      <c r="GJ312" s="23"/>
      <c r="GK312" s="23"/>
      <c r="GL312" s="23"/>
      <c r="GM312" s="23"/>
      <c r="GN312" s="13"/>
    </row>
    <row r="313" spans="56:196">
      <c r="BD313" s="8"/>
      <c r="BE313" s="8"/>
      <c r="BF313" s="3"/>
      <c r="BG313" s="3"/>
      <c r="BH313" s="3"/>
      <c r="BI313" s="3"/>
      <c r="BJ313" s="3"/>
      <c r="BK313" s="3"/>
      <c r="BL313" s="3"/>
      <c r="BM313" s="3"/>
      <c r="BN313" s="3"/>
      <c r="BO313" s="3"/>
      <c r="BP313" s="8"/>
      <c r="BQ313" s="19"/>
      <c r="BR313" s="19"/>
      <c r="BS313" s="19"/>
      <c r="BT313" s="19"/>
      <c r="BU313" s="19"/>
      <c r="BV313" s="19"/>
      <c r="BW313" s="19"/>
      <c r="BX313" s="19"/>
      <c r="BY313" s="19"/>
      <c r="BZ313" s="19"/>
      <c r="CA313" s="27"/>
      <c r="EP313" s="9"/>
      <c r="EQ313" s="4"/>
      <c r="ER313" s="4"/>
      <c r="ES313" s="4"/>
      <c r="ET313" s="4"/>
      <c r="EU313" s="13"/>
      <c r="FV313" s="19"/>
      <c r="FW313" s="23"/>
      <c r="FX313" s="23"/>
      <c r="FZ313" s="23"/>
      <c r="GA313" s="23"/>
      <c r="GB313" s="23"/>
      <c r="GC313" s="23"/>
      <c r="GD313" s="23"/>
      <c r="GE313" s="23"/>
      <c r="GF313" s="23"/>
      <c r="GG313" s="23"/>
      <c r="GH313" s="23"/>
      <c r="GI313" s="23"/>
      <c r="GJ313" s="23"/>
      <c r="GK313" s="23"/>
      <c r="GL313" s="23"/>
      <c r="GM313" s="23"/>
      <c r="GN313" s="13"/>
    </row>
    <row r="314" spans="56:196">
      <c r="BD314" s="8"/>
      <c r="BE314" s="8"/>
      <c r="BF314" s="3"/>
      <c r="BG314" s="3"/>
      <c r="BH314" s="3"/>
      <c r="BI314" s="3"/>
      <c r="BJ314" s="3"/>
      <c r="BK314" s="3"/>
      <c r="BL314" s="3"/>
      <c r="BM314" s="3"/>
      <c r="BN314" s="3"/>
      <c r="BO314" s="3"/>
      <c r="BP314" s="8"/>
      <c r="BQ314" s="19"/>
      <c r="BR314" s="19"/>
      <c r="BS314" s="19"/>
      <c r="BT314" s="19"/>
      <c r="BU314" s="19"/>
      <c r="BV314" s="19"/>
      <c r="BW314" s="19"/>
      <c r="BX314" s="19"/>
      <c r="BY314" s="19"/>
      <c r="BZ314" s="19"/>
      <c r="CA314" s="27"/>
      <c r="EP314" s="9"/>
      <c r="EQ314" s="4"/>
      <c r="ER314" s="4"/>
      <c r="ES314" s="4"/>
      <c r="ET314" s="4"/>
      <c r="EU314" s="13"/>
      <c r="FV314" s="19"/>
      <c r="FW314" s="23"/>
      <c r="FX314" s="23"/>
      <c r="FZ314" s="23"/>
      <c r="GA314" s="23"/>
      <c r="GB314" s="23"/>
      <c r="GC314" s="23"/>
      <c r="GD314" s="23"/>
      <c r="GE314" s="23"/>
      <c r="GF314" s="23"/>
      <c r="GG314" s="23"/>
      <c r="GH314" s="23"/>
      <c r="GI314" s="23"/>
      <c r="GJ314" s="23"/>
      <c r="GK314" s="23"/>
      <c r="GL314" s="23"/>
      <c r="GM314" s="23"/>
      <c r="GN314" s="13"/>
    </row>
    <row r="315" spans="56:196">
      <c r="BD315" s="8"/>
      <c r="BE315" s="8"/>
      <c r="BF315" s="3"/>
      <c r="BG315" s="3"/>
      <c r="BH315" s="3"/>
      <c r="BI315" s="3"/>
      <c r="BJ315" s="3"/>
      <c r="BK315" s="3"/>
      <c r="BL315" s="3"/>
      <c r="BM315" s="3"/>
      <c r="BN315" s="3"/>
      <c r="BO315" s="3"/>
      <c r="BP315" s="8"/>
      <c r="BQ315" s="19"/>
      <c r="BR315" s="19"/>
      <c r="BS315" s="19"/>
      <c r="BT315" s="19"/>
      <c r="BU315" s="19"/>
      <c r="BV315" s="19"/>
      <c r="BW315" s="19"/>
      <c r="BX315" s="19"/>
      <c r="BY315" s="19"/>
      <c r="BZ315" s="19"/>
      <c r="CA315" s="27"/>
      <c r="EP315" s="9"/>
      <c r="EQ315" s="4"/>
      <c r="ER315" s="4"/>
      <c r="ES315" s="4"/>
      <c r="ET315" s="4"/>
      <c r="EU315" s="13"/>
      <c r="FV315" s="19"/>
      <c r="FW315" s="23"/>
      <c r="FX315" s="23"/>
      <c r="FZ315" s="23"/>
      <c r="GA315" s="23"/>
      <c r="GB315" s="23"/>
      <c r="GC315" s="23"/>
      <c r="GD315" s="23"/>
      <c r="GE315" s="23"/>
      <c r="GF315" s="23"/>
      <c r="GG315" s="23"/>
      <c r="GH315" s="23"/>
      <c r="GI315" s="23"/>
      <c r="GJ315" s="23"/>
      <c r="GK315" s="23"/>
      <c r="GL315" s="23"/>
      <c r="GM315" s="23"/>
      <c r="GN315" s="13"/>
    </row>
    <row r="316" spans="56:196">
      <c r="BD316" s="8"/>
      <c r="BE316" s="8"/>
      <c r="BF316" s="3"/>
      <c r="BG316" s="3"/>
      <c r="BH316" s="3"/>
      <c r="BI316" s="3"/>
      <c r="BJ316" s="3"/>
      <c r="BK316" s="3"/>
      <c r="BL316" s="3"/>
      <c r="BM316" s="3"/>
      <c r="BN316" s="3"/>
      <c r="BO316" s="3"/>
      <c r="BP316" s="8"/>
      <c r="BQ316" s="19"/>
      <c r="BR316" s="19"/>
      <c r="BS316" s="19"/>
      <c r="BT316" s="19"/>
      <c r="BU316" s="19"/>
      <c r="BV316" s="19"/>
      <c r="BW316" s="19"/>
      <c r="BX316" s="19"/>
      <c r="BY316" s="19"/>
      <c r="BZ316" s="19"/>
      <c r="CA316" s="27"/>
      <c r="EP316" s="9"/>
      <c r="EQ316" s="4"/>
      <c r="ER316" s="4"/>
      <c r="ES316" s="4"/>
      <c r="ET316" s="4"/>
      <c r="EU316" s="13"/>
      <c r="FV316" s="19"/>
      <c r="FW316" s="23"/>
      <c r="FX316" s="23"/>
      <c r="FZ316" s="23"/>
      <c r="GA316" s="23"/>
      <c r="GB316" s="23"/>
      <c r="GC316" s="23"/>
      <c r="GD316" s="23"/>
      <c r="GE316" s="23"/>
      <c r="GF316" s="23"/>
      <c r="GG316" s="23"/>
      <c r="GH316" s="23"/>
      <c r="GI316" s="23"/>
      <c r="GJ316" s="23"/>
      <c r="GK316" s="23"/>
      <c r="GL316" s="23"/>
      <c r="GM316" s="23"/>
      <c r="GN316" s="13"/>
    </row>
    <row r="317" spans="56:196">
      <c r="BD317" s="8"/>
      <c r="BE317" s="8"/>
      <c r="BF317" s="3"/>
      <c r="BG317" s="3"/>
      <c r="BH317" s="3"/>
      <c r="BI317" s="3"/>
      <c r="BJ317" s="3"/>
      <c r="BK317" s="3"/>
      <c r="BL317" s="3"/>
      <c r="BM317" s="3"/>
      <c r="BN317" s="3"/>
      <c r="BO317" s="3"/>
      <c r="BP317" s="8"/>
      <c r="BQ317" s="19"/>
      <c r="BR317" s="19"/>
      <c r="BS317" s="19"/>
      <c r="BT317" s="19"/>
      <c r="BU317" s="19"/>
      <c r="BV317" s="19"/>
      <c r="BW317" s="19"/>
      <c r="BX317" s="19"/>
      <c r="BY317" s="19"/>
      <c r="BZ317" s="19"/>
      <c r="CA317" s="27"/>
      <c r="EP317" s="9"/>
      <c r="EQ317" s="4"/>
      <c r="ER317" s="4"/>
      <c r="ES317" s="4"/>
      <c r="ET317" s="4"/>
      <c r="EU317" s="13"/>
      <c r="FV317" s="19"/>
      <c r="FW317" s="23"/>
      <c r="FX317" s="23"/>
      <c r="FZ317" s="23"/>
      <c r="GA317" s="23"/>
      <c r="GB317" s="23"/>
      <c r="GC317" s="23"/>
      <c r="GD317" s="23"/>
      <c r="GE317" s="23"/>
      <c r="GF317" s="23"/>
      <c r="GG317" s="23"/>
      <c r="GH317" s="23"/>
      <c r="GI317" s="23"/>
      <c r="GJ317" s="23"/>
      <c r="GK317" s="23"/>
      <c r="GL317" s="23"/>
      <c r="GM317" s="23"/>
      <c r="GN317" s="13"/>
    </row>
    <row r="318" spans="56:196">
      <c r="BD318" s="8"/>
      <c r="BE318" s="8"/>
      <c r="BF318" s="3"/>
      <c r="BG318" s="3"/>
      <c r="BH318" s="3"/>
      <c r="BI318" s="3"/>
      <c r="BJ318" s="3"/>
      <c r="BK318" s="3"/>
      <c r="BL318" s="3"/>
      <c r="BM318" s="3"/>
      <c r="BN318" s="3"/>
      <c r="BO318" s="3"/>
      <c r="BP318" s="8"/>
      <c r="BQ318" s="19"/>
      <c r="BR318" s="19"/>
      <c r="BS318" s="19"/>
      <c r="BT318" s="19"/>
      <c r="BU318" s="19"/>
      <c r="BV318" s="19"/>
      <c r="BW318" s="19"/>
      <c r="BX318" s="19"/>
      <c r="BY318" s="19"/>
      <c r="BZ318" s="19"/>
      <c r="CA318" s="27"/>
      <c r="EP318" s="9"/>
      <c r="EQ318" s="4"/>
      <c r="ER318" s="4"/>
      <c r="ES318" s="4"/>
      <c r="ET318" s="4"/>
      <c r="EU318" s="13"/>
      <c r="FV318" s="19"/>
      <c r="FW318" s="23"/>
      <c r="FX318" s="23"/>
      <c r="FZ318" s="23"/>
      <c r="GA318" s="23"/>
      <c r="GB318" s="23"/>
      <c r="GC318" s="23"/>
      <c r="GD318" s="23"/>
      <c r="GE318" s="23"/>
      <c r="GF318" s="23"/>
      <c r="GG318" s="23"/>
      <c r="GH318" s="23"/>
      <c r="GI318" s="23"/>
      <c r="GJ318" s="23"/>
      <c r="GK318" s="23"/>
      <c r="GL318" s="23"/>
      <c r="GM318" s="23"/>
      <c r="GN318" s="13"/>
    </row>
    <row r="319" spans="56:196">
      <c r="BD319" s="8"/>
      <c r="BE319" s="8"/>
      <c r="BF319" s="3"/>
      <c r="BG319" s="3"/>
      <c r="BH319" s="3"/>
      <c r="BI319" s="3"/>
      <c r="BJ319" s="3"/>
      <c r="BK319" s="3"/>
      <c r="BL319" s="3"/>
      <c r="BM319" s="3"/>
      <c r="BN319" s="3"/>
      <c r="BO319" s="3"/>
      <c r="BP319" s="8"/>
      <c r="BQ319" s="19"/>
      <c r="BR319" s="19"/>
      <c r="BS319" s="19"/>
      <c r="BT319" s="19"/>
      <c r="BU319" s="19"/>
      <c r="BV319" s="19"/>
      <c r="BW319" s="19"/>
      <c r="BX319" s="19"/>
      <c r="BY319" s="19"/>
      <c r="BZ319" s="19"/>
      <c r="CA319" s="27"/>
      <c r="EP319" s="9"/>
      <c r="EQ319" s="4"/>
      <c r="ER319" s="4"/>
      <c r="ES319" s="4"/>
      <c r="ET319" s="4"/>
      <c r="EU319" s="13"/>
      <c r="FV319" s="19"/>
      <c r="FW319" s="23"/>
      <c r="FX319" s="23"/>
      <c r="FZ319" s="23"/>
      <c r="GA319" s="23"/>
      <c r="GB319" s="23"/>
      <c r="GC319" s="23"/>
      <c r="GD319" s="23"/>
      <c r="GE319" s="23"/>
      <c r="GF319" s="23"/>
      <c r="GG319" s="23"/>
      <c r="GH319" s="23"/>
      <c r="GI319" s="23"/>
      <c r="GJ319" s="23"/>
      <c r="GK319" s="23"/>
      <c r="GL319" s="23"/>
      <c r="GM319" s="23"/>
      <c r="GN319" s="13"/>
    </row>
    <row r="320" spans="56:196">
      <c r="BD320" s="8"/>
      <c r="BE320" s="8"/>
      <c r="BF320" s="3"/>
      <c r="BG320" s="3"/>
      <c r="BH320" s="3"/>
      <c r="BI320" s="3"/>
      <c r="BJ320" s="3"/>
      <c r="BK320" s="3"/>
      <c r="BL320" s="3"/>
      <c r="BM320" s="3"/>
      <c r="BN320" s="3"/>
      <c r="BO320" s="3"/>
      <c r="BP320" s="8"/>
      <c r="BQ320" s="19"/>
      <c r="BR320" s="19"/>
      <c r="BS320" s="19"/>
      <c r="BT320" s="19"/>
      <c r="BU320" s="19"/>
      <c r="BV320" s="19"/>
      <c r="BW320" s="19"/>
      <c r="BX320" s="19"/>
      <c r="BY320" s="19"/>
      <c r="BZ320" s="19"/>
      <c r="CA320" s="27"/>
      <c r="EP320" s="9"/>
      <c r="EQ320" s="4"/>
      <c r="ER320" s="4"/>
      <c r="ES320" s="4"/>
      <c r="ET320" s="4"/>
      <c r="EU320" s="13"/>
      <c r="FV320" s="19"/>
      <c r="FW320" s="23"/>
      <c r="FX320" s="23"/>
      <c r="FZ320" s="23"/>
      <c r="GA320" s="23"/>
      <c r="GB320" s="23"/>
      <c r="GC320" s="23"/>
      <c r="GD320" s="23"/>
      <c r="GE320" s="23"/>
      <c r="GF320" s="23"/>
      <c r="GG320" s="23"/>
      <c r="GH320" s="23"/>
      <c r="GI320" s="23"/>
      <c r="GJ320" s="23"/>
      <c r="GK320" s="23"/>
      <c r="GL320" s="23"/>
      <c r="GM320" s="23"/>
      <c r="GN320" s="13"/>
    </row>
    <row r="321" spans="56:196">
      <c r="BD321" s="8"/>
      <c r="BE321" s="8"/>
      <c r="BF321" s="3"/>
      <c r="BG321" s="3"/>
      <c r="BH321" s="3"/>
      <c r="BI321" s="3"/>
      <c r="BJ321" s="3"/>
      <c r="BK321" s="3"/>
      <c r="BL321" s="3"/>
      <c r="BM321" s="3"/>
      <c r="BN321" s="3"/>
      <c r="BO321" s="3"/>
      <c r="BP321" s="8"/>
      <c r="BQ321" s="19"/>
      <c r="BR321" s="19"/>
      <c r="BS321" s="19"/>
      <c r="BT321" s="19"/>
      <c r="BU321" s="19"/>
      <c r="BV321" s="19"/>
      <c r="BW321" s="19"/>
      <c r="BX321" s="19"/>
      <c r="BY321" s="19"/>
      <c r="BZ321" s="19"/>
      <c r="CA321" s="27"/>
      <c r="EP321" s="9"/>
      <c r="EQ321" s="4"/>
      <c r="ER321" s="4"/>
      <c r="ES321" s="4"/>
      <c r="ET321" s="4"/>
      <c r="EU321" s="13"/>
      <c r="FV321" s="19"/>
      <c r="FW321" s="23"/>
      <c r="FX321" s="23"/>
      <c r="FZ321" s="23"/>
      <c r="GA321" s="23"/>
      <c r="GB321" s="23"/>
      <c r="GC321" s="23"/>
      <c r="GD321" s="23"/>
      <c r="GE321" s="23"/>
      <c r="GF321" s="23"/>
      <c r="GG321" s="23"/>
      <c r="GH321" s="23"/>
      <c r="GI321" s="23"/>
      <c r="GJ321" s="23"/>
      <c r="GK321" s="23"/>
      <c r="GL321" s="23"/>
      <c r="GM321" s="23"/>
      <c r="GN321" s="13"/>
    </row>
    <row r="322" spans="56:196">
      <c r="BD322" s="8"/>
      <c r="BE322" s="8"/>
      <c r="BF322" s="3"/>
      <c r="BG322" s="3"/>
      <c r="BH322" s="3"/>
      <c r="BI322" s="3"/>
      <c r="BJ322" s="3"/>
      <c r="BK322" s="3"/>
      <c r="BL322" s="3"/>
      <c r="BM322" s="3"/>
      <c r="BN322" s="3"/>
      <c r="BO322" s="3"/>
      <c r="BP322" s="8"/>
      <c r="BQ322" s="19"/>
      <c r="BR322" s="19"/>
      <c r="BS322" s="19"/>
      <c r="BT322" s="19"/>
      <c r="BU322" s="19"/>
      <c r="BV322" s="19"/>
      <c r="BW322" s="19"/>
      <c r="BX322" s="19"/>
      <c r="BY322" s="19"/>
      <c r="BZ322" s="19"/>
      <c r="CA322" s="27"/>
      <c r="EP322" s="9"/>
      <c r="EQ322" s="4"/>
      <c r="ER322" s="4"/>
      <c r="ES322" s="4"/>
      <c r="ET322" s="4"/>
      <c r="EU322" s="13"/>
      <c r="FV322" s="19"/>
      <c r="FW322" s="23"/>
      <c r="FX322" s="23"/>
      <c r="FZ322" s="23"/>
      <c r="GA322" s="23"/>
      <c r="GB322" s="23"/>
      <c r="GC322" s="23"/>
      <c r="GD322" s="23"/>
      <c r="GE322" s="23"/>
      <c r="GF322" s="23"/>
      <c r="GG322" s="23"/>
      <c r="GH322" s="23"/>
      <c r="GI322" s="23"/>
      <c r="GJ322" s="23"/>
      <c r="GK322" s="23"/>
      <c r="GL322" s="23"/>
      <c r="GM322" s="23"/>
      <c r="GN322" s="13"/>
    </row>
    <row r="323" spans="56:196">
      <c r="BD323" s="8"/>
      <c r="BE323" s="8"/>
      <c r="BF323" s="3"/>
      <c r="BG323" s="3"/>
      <c r="BH323" s="3"/>
      <c r="BI323" s="3"/>
      <c r="BJ323" s="3"/>
      <c r="BK323" s="3"/>
      <c r="BL323" s="3"/>
      <c r="BM323" s="3"/>
      <c r="BN323" s="3"/>
      <c r="BO323" s="3"/>
      <c r="BP323" s="8"/>
      <c r="BQ323" s="19"/>
      <c r="BR323" s="19"/>
      <c r="BS323" s="19"/>
      <c r="BT323" s="19"/>
      <c r="BU323" s="19"/>
      <c r="BV323" s="19"/>
      <c r="BW323" s="19"/>
      <c r="BX323" s="19"/>
      <c r="BY323" s="19"/>
      <c r="BZ323" s="19"/>
      <c r="CA323" s="27"/>
      <c r="EP323" s="9"/>
      <c r="EQ323" s="4"/>
      <c r="ER323" s="4"/>
      <c r="ES323" s="4"/>
      <c r="ET323" s="4"/>
      <c r="EU323" s="13"/>
      <c r="FV323" s="19"/>
      <c r="FW323" s="23"/>
      <c r="FX323" s="23"/>
      <c r="FZ323" s="23"/>
      <c r="GA323" s="23"/>
      <c r="GB323" s="23"/>
      <c r="GC323" s="23"/>
      <c r="GD323" s="23"/>
      <c r="GE323" s="23"/>
      <c r="GF323" s="23"/>
      <c r="GG323" s="23"/>
      <c r="GH323" s="23"/>
      <c r="GI323" s="23"/>
      <c r="GJ323" s="23"/>
      <c r="GK323" s="23"/>
      <c r="GL323" s="23"/>
      <c r="GM323" s="23"/>
      <c r="GN323" s="13"/>
    </row>
    <row r="324" spans="56:196">
      <c r="BD324" s="8"/>
      <c r="BE324" s="8"/>
      <c r="BF324" s="3"/>
      <c r="BG324" s="3"/>
      <c r="BH324" s="3"/>
      <c r="BI324" s="3"/>
      <c r="BJ324" s="3"/>
      <c r="BK324" s="3"/>
      <c r="BL324" s="3"/>
      <c r="BM324" s="3"/>
      <c r="BN324" s="3"/>
      <c r="BO324" s="3"/>
      <c r="BP324" s="8"/>
      <c r="BQ324" s="19"/>
      <c r="BR324" s="19"/>
      <c r="BS324" s="19"/>
      <c r="BT324" s="19"/>
      <c r="BU324" s="19"/>
      <c r="BV324" s="19"/>
      <c r="BW324" s="19"/>
      <c r="BX324" s="19"/>
      <c r="BY324" s="19"/>
      <c r="BZ324" s="19"/>
      <c r="CA324" s="27"/>
      <c r="EP324" s="9"/>
      <c r="EQ324" s="4"/>
      <c r="ER324" s="4"/>
      <c r="ES324" s="4"/>
      <c r="ET324" s="4"/>
      <c r="EU324" s="13"/>
      <c r="FV324" s="19"/>
      <c r="FW324" s="23"/>
      <c r="FX324" s="23"/>
      <c r="FZ324" s="23"/>
      <c r="GA324" s="23"/>
      <c r="GB324" s="23"/>
      <c r="GC324" s="23"/>
      <c r="GD324" s="23"/>
      <c r="GE324" s="23"/>
      <c r="GF324" s="23"/>
      <c r="GG324" s="23"/>
      <c r="GH324" s="23"/>
      <c r="GI324" s="23"/>
      <c r="GJ324" s="23"/>
      <c r="GK324" s="23"/>
      <c r="GL324" s="23"/>
      <c r="GM324" s="23"/>
      <c r="GN324" s="13"/>
    </row>
    <row r="325" spans="56:196">
      <c r="BD325" s="8"/>
      <c r="BE325" s="8"/>
      <c r="BF325" s="3"/>
      <c r="BG325" s="3"/>
      <c r="BH325" s="3"/>
      <c r="BI325" s="3"/>
      <c r="BJ325" s="3"/>
      <c r="BK325" s="3"/>
      <c r="BL325" s="3"/>
      <c r="BM325" s="3"/>
      <c r="BN325" s="3"/>
      <c r="BO325" s="3"/>
      <c r="BP325" s="8"/>
      <c r="BQ325" s="19"/>
      <c r="BR325" s="19"/>
      <c r="BS325" s="19"/>
      <c r="BT325" s="19"/>
      <c r="BU325" s="19"/>
      <c r="BV325" s="19"/>
      <c r="BW325" s="19"/>
      <c r="BX325" s="19"/>
      <c r="BY325" s="19"/>
      <c r="BZ325" s="19"/>
      <c r="CA325" s="27"/>
      <c r="EP325" s="9"/>
      <c r="EQ325" s="4"/>
      <c r="ER325" s="4"/>
      <c r="ES325" s="4"/>
      <c r="ET325" s="4"/>
      <c r="EU325" s="13"/>
      <c r="FV325" s="19"/>
      <c r="FW325" s="23"/>
      <c r="FX325" s="23"/>
      <c r="FZ325" s="23"/>
      <c r="GA325" s="23"/>
      <c r="GB325" s="23"/>
      <c r="GC325" s="23"/>
      <c r="GD325" s="23"/>
      <c r="GE325" s="23"/>
      <c r="GF325" s="23"/>
      <c r="GG325" s="23"/>
      <c r="GH325" s="23"/>
      <c r="GI325" s="23"/>
      <c r="GJ325" s="23"/>
      <c r="GK325" s="23"/>
      <c r="GL325" s="23"/>
      <c r="GM325" s="23"/>
      <c r="GN325" s="13"/>
    </row>
    <row r="326" spans="56:196">
      <c r="BD326" s="8"/>
      <c r="BE326" s="8"/>
      <c r="BF326" s="3"/>
      <c r="BG326" s="3"/>
      <c r="BH326" s="3"/>
      <c r="BI326" s="3"/>
      <c r="BJ326" s="3"/>
      <c r="BK326" s="3"/>
      <c r="BL326" s="3"/>
      <c r="BM326" s="3"/>
      <c r="BN326" s="3"/>
      <c r="BO326" s="3"/>
      <c r="BP326" s="8"/>
      <c r="BQ326" s="19"/>
      <c r="BR326" s="19"/>
      <c r="BS326" s="19"/>
      <c r="BT326" s="19"/>
      <c r="BU326" s="19"/>
      <c r="BV326" s="19"/>
      <c r="BW326" s="19"/>
      <c r="BX326" s="19"/>
      <c r="BY326" s="19"/>
      <c r="BZ326" s="19"/>
      <c r="CA326" s="27"/>
      <c r="EP326" s="9"/>
      <c r="EQ326" s="4"/>
      <c r="ER326" s="4"/>
      <c r="ES326" s="4"/>
      <c r="ET326" s="4"/>
      <c r="EU326" s="13"/>
      <c r="FV326" s="19"/>
      <c r="FW326" s="23"/>
      <c r="FX326" s="23"/>
      <c r="FZ326" s="23"/>
      <c r="GA326" s="23"/>
      <c r="GB326" s="23"/>
      <c r="GC326" s="23"/>
      <c r="GD326" s="23"/>
      <c r="GE326" s="23"/>
      <c r="GF326" s="23"/>
      <c r="GG326" s="23"/>
      <c r="GH326" s="23"/>
      <c r="GI326" s="23"/>
      <c r="GJ326" s="23"/>
      <c r="GK326" s="23"/>
      <c r="GL326" s="23"/>
      <c r="GM326" s="23"/>
      <c r="GN326" s="13"/>
    </row>
    <row r="327" spans="56:196">
      <c r="BD327" s="8"/>
      <c r="BE327" s="8"/>
      <c r="BF327" s="3"/>
      <c r="BG327" s="3"/>
      <c r="BH327" s="3"/>
      <c r="BI327" s="3"/>
      <c r="BJ327" s="3"/>
      <c r="BK327" s="3"/>
      <c r="BL327" s="3"/>
      <c r="BM327" s="3"/>
      <c r="BN327" s="3"/>
      <c r="BO327" s="3"/>
      <c r="BP327" s="8"/>
      <c r="BQ327" s="19"/>
      <c r="BR327" s="19"/>
      <c r="BS327" s="19"/>
      <c r="BT327" s="19"/>
      <c r="BU327" s="19"/>
      <c r="BV327" s="19"/>
      <c r="BW327" s="19"/>
      <c r="BX327" s="19"/>
      <c r="BY327" s="19"/>
      <c r="BZ327" s="19"/>
      <c r="CA327" s="27"/>
      <c r="EP327" s="9"/>
      <c r="EQ327" s="4"/>
      <c r="ER327" s="4"/>
      <c r="ES327" s="4"/>
      <c r="ET327" s="4"/>
      <c r="EU327" s="13"/>
      <c r="FV327" s="19"/>
      <c r="FW327" s="23"/>
      <c r="FX327" s="23"/>
      <c r="FZ327" s="23"/>
      <c r="GA327" s="23"/>
      <c r="GB327" s="23"/>
      <c r="GC327" s="23"/>
      <c r="GD327" s="23"/>
      <c r="GE327" s="23"/>
      <c r="GF327" s="23"/>
      <c r="GG327" s="23"/>
      <c r="GH327" s="23"/>
      <c r="GI327" s="23"/>
      <c r="GJ327" s="23"/>
      <c r="GK327" s="23"/>
      <c r="GL327" s="23"/>
      <c r="GM327" s="23"/>
      <c r="GN327" s="13"/>
    </row>
    <row r="328" spans="56:196">
      <c r="BD328" s="8"/>
      <c r="BE328" s="8"/>
      <c r="BF328" s="3"/>
      <c r="BG328" s="3"/>
      <c r="BH328" s="3"/>
      <c r="BI328" s="3"/>
      <c r="BJ328" s="3"/>
      <c r="BK328" s="3"/>
      <c r="BL328" s="3"/>
      <c r="BM328" s="3"/>
      <c r="BN328" s="3"/>
      <c r="BO328" s="3"/>
      <c r="BP328" s="8"/>
      <c r="BQ328" s="19"/>
      <c r="BR328" s="19"/>
      <c r="BS328" s="19"/>
      <c r="BT328" s="19"/>
      <c r="BU328" s="19"/>
      <c r="BV328" s="19"/>
      <c r="BW328" s="19"/>
      <c r="BX328" s="19"/>
      <c r="BY328" s="19"/>
      <c r="BZ328" s="19"/>
      <c r="CA328" s="27"/>
      <c r="EP328" s="9"/>
      <c r="EQ328" s="4"/>
      <c r="ER328" s="4"/>
      <c r="ES328" s="4"/>
      <c r="ET328" s="4"/>
      <c r="EU328" s="13"/>
      <c r="FV328" s="19"/>
      <c r="FW328" s="23"/>
      <c r="FX328" s="23"/>
      <c r="FZ328" s="23"/>
      <c r="GA328" s="23"/>
      <c r="GB328" s="23"/>
      <c r="GC328" s="23"/>
      <c r="GD328" s="23"/>
      <c r="GE328" s="23"/>
      <c r="GF328" s="23"/>
      <c r="GG328" s="23"/>
      <c r="GH328" s="23"/>
      <c r="GI328" s="23"/>
      <c r="GJ328" s="23"/>
      <c r="GK328" s="23"/>
      <c r="GL328" s="23"/>
      <c r="GM328" s="23"/>
      <c r="GN328" s="13"/>
    </row>
    <row r="329" spans="56:196">
      <c r="BD329" s="8"/>
      <c r="BE329" s="8"/>
      <c r="BF329" s="3"/>
      <c r="BG329" s="3"/>
      <c r="BH329" s="3"/>
      <c r="BI329" s="3"/>
      <c r="BJ329" s="3"/>
      <c r="BK329" s="3"/>
      <c r="BL329" s="3"/>
      <c r="BM329" s="3"/>
      <c r="BN329" s="3"/>
      <c r="BO329" s="3"/>
      <c r="BP329" s="8"/>
      <c r="BQ329" s="19"/>
      <c r="BR329" s="19"/>
      <c r="BS329" s="19"/>
      <c r="BT329" s="19"/>
      <c r="BU329" s="19"/>
      <c r="BV329" s="19"/>
      <c r="BW329" s="19"/>
      <c r="BX329" s="19"/>
      <c r="BY329" s="19"/>
      <c r="BZ329" s="19"/>
      <c r="CA329" s="27"/>
      <c r="EP329" s="9"/>
      <c r="EQ329" s="4"/>
      <c r="ER329" s="4"/>
      <c r="ES329" s="4"/>
      <c r="ET329" s="4"/>
      <c r="EU329" s="13"/>
      <c r="FV329" s="19"/>
      <c r="FW329" s="23"/>
      <c r="FX329" s="23"/>
      <c r="FZ329" s="23"/>
      <c r="GA329" s="23"/>
      <c r="GB329" s="23"/>
      <c r="GC329" s="23"/>
      <c r="GD329" s="23"/>
      <c r="GE329" s="23"/>
      <c r="GF329" s="23"/>
      <c r="GG329" s="23"/>
      <c r="GH329" s="23"/>
      <c r="GI329" s="23"/>
      <c r="GJ329" s="23"/>
      <c r="GK329" s="23"/>
      <c r="GL329" s="23"/>
      <c r="GM329" s="23"/>
      <c r="GN329" s="13"/>
    </row>
    <row r="330" spans="56:196">
      <c r="BD330" s="8"/>
      <c r="BE330" s="8"/>
      <c r="BF330" s="3"/>
      <c r="BG330" s="3"/>
      <c r="BH330" s="3"/>
      <c r="BI330" s="3"/>
      <c r="BJ330" s="3"/>
      <c r="BK330" s="3"/>
      <c r="BL330" s="3"/>
      <c r="BM330" s="3"/>
      <c r="BN330" s="3"/>
      <c r="BO330" s="3"/>
      <c r="BP330" s="8"/>
      <c r="BQ330" s="19"/>
      <c r="BR330" s="19"/>
      <c r="BS330" s="19"/>
      <c r="BT330" s="19"/>
      <c r="BU330" s="19"/>
      <c r="BV330" s="19"/>
      <c r="BW330" s="19"/>
      <c r="BX330" s="19"/>
      <c r="BY330" s="19"/>
      <c r="BZ330" s="19"/>
      <c r="CA330" s="27"/>
      <c r="EP330" s="9"/>
      <c r="EQ330" s="4"/>
      <c r="ER330" s="4"/>
      <c r="ES330" s="4"/>
      <c r="ET330" s="4"/>
      <c r="EU330" s="13"/>
      <c r="FV330" s="19"/>
      <c r="FW330" s="23"/>
      <c r="FX330" s="23"/>
      <c r="FZ330" s="23"/>
      <c r="GA330" s="23"/>
      <c r="GB330" s="23"/>
      <c r="GC330" s="23"/>
      <c r="GD330" s="23"/>
      <c r="GE330" s="23"/>
      <c r="GF330" s="23"/>
      <c r="GG330" s="23"/>
      <c r="GH330" s="23"/>
      <c r="GI330" s="23"/>
      <c r="GJ330" s="23"/>
      <c r="GK330" s="23"/>
      <c r="GL330" s="23"/>
      <c r="GM330" s="23"/>
      <c r="GN330" s="13"/>
    </row>
    <row r="331" spans="56:196">
      <c r="BD331" s="8"/>
      <c r="BE331" s="8"/>
      <c r="BF331" s="3"/>
      <c r="BG331" s="3"/>
      <c r="BH331" s="3"/>
      <c r="BI331" s="3"/>
      <c r="BJ331" s="3"/>
      <c r="BK331" s="3"/>
      <c r="BL331" s="3"/>
      <c r="BM331" s="3"/>
      <c r="BN331" s="3"/>
      <c r="BO331" s="3"/>
      <c r="BP331" s="8"/>
      <c r="BQ331" s="19"/>
      <c r="BR331" s="19"/>
      <c r="BS331" s="19"/>
      <c r="BT331" s="19"/>
      <c r="BU331" s="19"/>
      <c r="BV331" s="19"/>
      <c r="BW331" s="19"/>
      <c r="BX331" s="19"/>
      <c r="BY331" s="19"/>
      <c r="BZ331" s="19"/>
      <c r="CA331" s="27"/>
      <c r="EP331" s="9"/>
      <c r="EQ331" s="4"/>
      <c r="ER331" s="4"/>
      <c r="ES331" s="4"/>
      <c r="ET331" s="4"/>
      <c r="EU331" s="13"/>
      <c r="FV331" s="19"/>
      <c r="FW331" s="23"/>
      <c r="FX331" s="23"/>
      <c r="FZ331" s="23"/>
      <c r="GA331" s="23"/>
      <c r="GB331" s="23"/>
      <c r="GC331" s="23"/>
      <c r="GD331" s="23"/>
      <c r="GE331" s="23"/>
      <c r="GF331" s="23"/>
      <c r="GG331" s="23"/>
      <c r="GH331" s="23"/>
      <c r="GI331" s="23"/>
      <c r="GJ331" s="23"/>
      <c r="GK331" s="23"/>
      <c r="GL331" s="23"/>
      <c r="GM331" s="23"/>
      <c r="GN331" s="13"/>
    </row>
    <row r="332" spans="56:196">
      <c r="BD332" s="8"/>
      <c r="BE332" s="8"/>
      <c r="BF332" s="3"/>
      <c r="BG332" s="3"/>
      <c r="BH332" s="3"/>
      <c r="BI332" s="3"/>
      <c r="BJ332" s="3"/>
      <c r="BK332" s="3"/>
      <c r="BL332" s="3"/>
      <c r="BM332" s="3"/>
      <c r="BN332" s="3"/>
      <c r="BO332" s="3"/>
      <c r="BP332" s="8"/>
      <c r="BQ332" s="19"/>
      <c r="BR332" s="19"/>
      <c r="BS332" s="19"/>
      <c r="BT332" s="19"/>
      <c r="BU332" s="19"/>
      <c r="BV332" s="19"/>
      <c r="BW332" s="19"/>
      <c r="BX332" s="19"/>
      <c r="BY332" s="19"/>
      <c r="BZ332" s="19"/>
      <c r="CA332" s="27"/>
      <c r="EP332" s="9"/>
      <c r="EQ332" s="4"/>
      <c r="ER332" s="4"/>
      <c r="ES332" s="4"/>
      <c r="ET332" s="4"/>
      <c r="EU332" s="13"/>
      <c r="FV332" s="19"/>
      <c r="FW332" s="23"/>
      <c r="FX332" s="23"/>
      <c r="FZ332" s="23"/>
      <c r="GA332" s="23"/>
      <c r="GB332" s="23"/>
      <c r="GC332" s="23"/>
      <c r="GD332" s="23"/>
      <c r="GE332" s="23"/>
      <c r="GF332" s="23"/>
      <c r="GG332" s="23"/>
      <c r="GH332" s="23"/>
      <c r="GI332" s="23"/>
      <c r="GJ332" s="23"/>
      <c r="GK332" s="23"/>
      <c r="GL332" s="23"/>
      <c r="GM332" s="23"/>
      <c r="GN332" s="13"/>
    </row>
    <row r="333" spans="56:196">
      <c r="BD333" s="8"/>
      <c r="BE333" s="8"/>
      <c r="BF333" s="3"/>
      <c r="BG333" s="3"/>
      <c r="BH333" s="3"/>
      <c r="BI333" s="3"/>
      <c r="BJ333" s="3"/>
      <c r="BK333" s="3"/>
      <c r="BL333" s="3"/>
      <c r="BM333" s="3"/>
      <c r="BN333" s="3"/>
      <c r="BO333" s="3"/>
      <c r="BP333" s="8"/>
      <c r="BQ333" s="19"/>
      <c r="BR333" s="19"/>
      <c r="BS333" s="19"/>
      <c r="BT333" s="19"/>
      <c r="BU333" s="19"/>
      <c r="BV333" s="19"/>
      <c r="BW333" s="19"/>
      <c r="BX333" s="19"/>
      <c r="BY333" s="19"/>
      <c r="BZ333" s="19"/>
      <c r="CA333" s="27"/>
      <c r="EP333" s="9"/>
      <c r="EQ333" s="4"/>
      <c r="ER333" s="4"/>
      <c r="ES333" s="4"/>
      <c r="ET333" s="4"/>
      <c r="EU333" s="13"/>
      <c r="FV333" s="19"/>
      <c r="FW333" s="23"/>
      <c r="FX333" s="23"/>
      <c r="FZ333" s="23"/>
      <c r="GA333" s="23"/>
      <c r="GB333" s="23"/>
      <c r="GC333" s="23"/>
      <c r="GD333" s="23"/>
      <c r="GE333" s="23"/>
      <c r="GF333" s="23"/>
      <c r="GG333" s="23"/>
      <c r="GH333" s="23"/>
      <c r="GI333" s="23"/>
      <c r="GJ333" s="23"/>
      <c r="GK333" s="23"/>
      <c r="GL333" s="23"/>
      <c r="GM333" s="23"/>
      <c r="GN333" s="13"/>
    </row>
    <row r="334" spans="56:196">
      <c r="BD334" s="8"/>
      <c r="BE334" s="8"/>
      <c r="BF334" s="3"/>
      <c r="BG334" s="3"/>
      <c r="BH334" s="3"/>
      <c r="BI334" s="3"/>
      <c r="BJ334" s="3"/>
      <c r="BK334" s="3"/>
      <c r="BL334" s="3"/>
      <c r="BM334" s="3"/>
      <c r="BN334" s="3"/>
      <c r="BO334" s="3"/>
      <c r="BP334" s="8"/>
      <c r="BQ334" s="19"/>
      <c r="BR334" s="19"/>
      <c r="BS334" s="19"/>
      <c r="BT334" s="19"/>
      <c r="BU334" s="19"/>
      <c r="BV334" s="19"/>
      <c r="BW334" s="19"/>
      <c r="BX334" s="19"/>
      <c r="BY334" s="19"/>
      <c r="BZ334" s="19"/>
      <c r="CA334" s="27"/>
      <c r="EP334" s="9"/>
      <c r="EQ334" s="4"/>
      <c r="ER334" s="4"/>
      <c r="ES334" s="4"/>
      <c r="ET334" s="4"/>
      <c r="EU334" s="13"/>
      <c r="FV334" s="19"/>
      <c r="FW334" s="23"/>
      <c r="FX334" s="23"/>
      <c r="FZ334" s="23"/>
      <c r="GA334" s="23"/>
      <c r="GB334" s="23"/>
      <c r="GC334" s="23"/>
      <c r="GD334" s="23"/>
      <c r="GE334" s="23"/>
      <c r="GF334" s="23"/>
      <c r="GG334" s="23"/>
      <c r="GH334" s="23"/>
      <c r="GI334" s="23"/>
      <c r="GJ334" s="23"/>
      <c r="GK334" s="23"/>
      <c r="GL334" s="23"/>
      <c r="GM334" s="23"/>
      <c r="GN334" s="13"/>
    </row>
    <row r="335" spans="56:196">
      <c r="BD335" s="8"/>
      <c r="BE335" s="8"/>
      <c r="BF335" s="3"/>
      <c r="BG335" s="3"/>
      <c r="BH335" s="3"/>
      <c r="BI335" s="3"/>
      <c r="BJ335" s="3"/>
      <c r="BK335" s="3"/>
      <c r="BL335" s="3"/>
      <c r="BM335" s="3"/>
      <c r="BN335" s="3"/>
      <c r="BO335" s="3"/>
      <c r="BP335" s="8"/>
      <c r="BQ335" s="19"/>
      <c r="BR335" s="19"/>
      <c r="BS335" s="19"/>
      <c r="BT335" s="19"/>
      <c r="BU335" s="19"/>
      <c r="BV335" s="19"/>
      <c r="BW335" s="19"/>
      <c r="BX335" s="19"/>
      <c r="BY335" s="19"/>
      <c r="BZ335" s="19"/>
      <c r="CA335" s="27"/>
      <c r="EP335" s="9"/>
      <c r="EQ335" s="4"/>
      <c r="ER335" s="4"/>
      <c r="ES335" s="4"/>
      <c r="ET335" s="4"/>
      <c r="EU335" s="13"/>
      <c r="FV335" s="19"/>
      <c r="FW335" s="23"/>
      <c r="FX335" s="23"/>
      <c r="FZ335" s="23"/>
      <c r="GA335" s="23"/>
      <c r="GB335" s="23"/>
      <c r="GC335" s="23"/>
      <c r="GD335" s="23"/>
      <c r="GE335" s="23"/>
      <c r="GF335" s="23"/>
      <c r="GG335" s="23"/>
      <c r="GH335" s="23"/>
      <c r="GI335" s="23"/>
      <c r="GJ335" s="23"/>
      <c r="GK335" s="23"/>
      <c r="GL335" s="23"/>
      <c r="GM335" s="23"/>
      <c r="GN335" s="13"/>
    </row>
    <row r="336" spans="56:196">
      <c r="BD336" s="8"/>
      <c r="BE336" s="8"/>
      <c r="BF336" s="3"/>
      <c r="BG336" s="3"/>
      <c r="BH336" s="3"/>
      <c r="BI336" s="3"/>
      <c r="BJ336" s="3"/>
      <c r="BK336" s="3"/>
      <c r="BL336" s="3"/>
      <c r="BM336" s="3"/>
      <c r="BN336" s="3"/>
      <c r="BO336" s="3"/>
      <c r="BP336" s="8"/>
      <c r="BQ336" s="19"/>
      <c r="BR336" s="19"/>
      <c r="BS336" s="19"/>
      <c r="BT336" s="19"/>
      <c r="BU336" s="19"/>
      <c r="BV336" s="19"/>
      <c r="BW336" s="19"/>
      <c r="BX336" s="19"/>
      <c r="BY336" s="19"/>
      <c r="BZ336" s="19"/>
      <c r="CA336" s="27"/>
      <c r="EP336" s="9"/>
      <c r="EQ336" s="4"/>
      <c r="ER336" s="4"/>
      <c r="ES336" s="4"/>
      <c r="ET336" s="4"/>
      <c r="EU336" s="13"/>
      <c r="FV336" s="19"/>
      <c r="FW336" s="23"/>
      <c r="FX336" s="23"/>
      <c r="FZ336" s="23"/>
      <c r="GA336" s="23"/>
      <c r="GB336" s="23"/>
      <c r="GC336" s="23"/>
      <c r="GD336" s="23"/>
      <c r="GE336" s="23"/>
      <c r="GF336" s="23"/>
      <c r="GG336" s="23"/>
      <c r="GH336" s="23"/>
      <c r="GI336" s="23"/>
      <c r="GJ336" s="23"/>
      <c r="GK336" s="23"/>
      <c r="GL336" s="23"/>
      <c r="GM336" s="23"/>
      <c r="GN336" s="13"/>
    </row>
    <row r="337" spans="56:196">
      <c r="BD337" s="8"/>
      <c r="BE337" s="8"/>
      <c r="BF337" s="3"/>
      <c r="BG337" s="3"/>
      <c r="BH337" s="3"/>
      <c r="BI337" s="3"/>
      <c r="BJ337" s="3"/>
      <c r="BK337" s="3"/>
      <c r="BL337" s="3"/>
      <c r="BM337" s="3"/>
      <c r="BN337" s="3"/>
      <c r="BO337" s="3"/>
      <c r="BP337" s="8"/>
      <c r="BQ337" s="19"/>
      <c r="BR337" s="19"/>
      <c r="BS337" s="19"/>
      <c r="BT337" s="19"/>
      <c r="BU337" s="19"/>
      <c r="BV337" s="19"/>
      <c r="BW337" s="19"/>
      <c r="BX337" s="19"/>
      <c r="BY337" s="19"/>
      <c r="BZ337" s="19"/>
      <c r="CA337" s="27"/>
      <c r="EP337" s="9"/>
      <c r="EQ337" s="4"/>
      <c r="ER337" s="4"/>
      <c r="ES337" s="4"/>
      <c r="ET337" s="4"/>
      <c r="EU337" s="13"/>
      <c r="FV337" s="19"/>
      <c r="FW337" s="23"/>
      <c r="FX337" s="23"/>
      <c r="FZ337" s="23"/>
      <c r="GA337" s="23"/>
      <c r="GB337" s="23"/>
      <c r="GC337" s="23"/>
      <c r="GD337" s="23"/>
      <c r="GE337" s="23"/>
      <c r="GF337" s="23"/>
      <c r="GG337" s="23"/>
      <c r="GH337" s="23"/>
      <c r="GI337" s="23"/>
      <c r="GJ337" s="23"/>
      <c r="GK337" s="23"/>
      <c r="GL337" s="23"/>
      <c r="GM337" s="23"/>
      <c r="GN337" s="13"/>
    </row>
    <row r="338" spans="56:196">
      <c r="BD338" s="8"/>
      <c r="BE338" s="8"/>
      <c r="BF338" s="3"/>
      <c r="BG338" s="3"/>
      <c r="BH338" s="3"/>
      <c r="BI338" s="3"/>
      <c r="BJ338" s="3"/>
      <c r="BK338" s="3"/>
      <c r="BL338" s="3"/>
      <c r="BM338" s="3"/>
      <c r="BN338" s="3"/>
      <c r="BO338" s="3"/>
      <c r="BP338" s="8"/>
      <c r="BQ338" s="19"/>
      <c r="BR338" s="19"/>
      <c r="BS338" s="19"/>
      <c r="BT338" s="19"/>
      <c r="BU338" s="19"/>
      <c r="BV338" s="19"/>
      <c r="BW338" s="19"/>
      <c r="BX338" s="19"/>
      <c r="BY338" s="19"/>
      <c r="BZ338" s="19"/>
      <c r="CA338" s="27"/>
      <c r="EP338" s="9"/>
      <c r="EQ338" s="4"/>
      <c r="ER338" s="4"/>
      <c r="ES338" s="4"/>
      <c r="ET338" s="4"/>
      <c r="EU338" s="13"/>
      <c r="FV338" s="19"/>
      <c r="FW338" s="23"/>
      <c r="FX338" s="23"/>
      <c r="FZ338" s="23"/>
      <c r="GA338" s="23"/>
      <c r="GB338" s="23"/>
      <c r="GC338" s="23"/>
      <c r="GD338" s="23"/>
      <c r="GE338" s="23"/>
      <c r="GF338" s="23"/>
      <c r="GG338" s="23"/>
      <c r="GH338" s="23"/>
      <c r="GI338" s="23"/>
      <c r="GJ338" s="23"/>
      <c r="GK338" s="23"/>
      <c r="GL338" s="23"/>
      <c r="GM338" s="23"/>
      <c r="GN338" s="13"/>
    </row>
    <row r="339" spans="56:196">
      <c r="BD339" s="8"/>
      <c r="BE339" s="8"/>
      <c r="BF339" s="3"/>
      <c r="BG339" s="3"/>
      <c r="BH339" s="3"/>
      <c r="BI339" s="3"/>
      <c r="BJ339" s="3"/>
      <c r="BK339" s="3"/>
      <c r="BL339" s="3"/>
      <c r="BM339" s="3"/>
      <c r="BN339" s="3"/>
      <c r="BO339" s="3"/>
      <c r="BP339" s="8"/>
      <c r="BQ339" s="19"/>
      <c r="BR339" s="19"/>
      <c r="BS339" s="19"/>
      <c r="BT339" s="19"/>
      <c r="BU339" s="19"/>
      <c r="BV339" s="19"/>
      <c r="BW339" s="19"/>
      <c r="BX339" s="19"/>
      <c r="BY339" s="19"/>
      <c r="BZ339" s="19"/>
      <c r="CA339" s="27"/>
      <c r="EP339" s="9"/>
      <c r="EQ339" s="4"/>
      <c r="ER339" s="4"/>
      <c r="ES339" s="4"/>
      <c r="ET339" s="4"/>
      <c r="EU339" s="13"/>
      <c r="FV339" s="19"/>
      <c r="FW339" s="23"/>
      <c r="FX339" s="23"/>
      <c r="FZ339" s="23"/>
      <c r="GA339" s="23"/>
      <c r="GB339" s="23"/>
      <c r="GC339" s="23"/>
      <c r="GD339" s="23"/>
      <c r="GE339" s="23"/>
      <c r="GF339" s="23"/>
      <c r="GG339" s="23"/>
      <c r="GH339" s="23"/>
      <c r="GI339" s="23"/>
      <c r="GJ339" s="23"/>
      <c r="GK339" s="23"/>
      <c r="GL339" s="23"/>
      <c r="GM339" s="23"/>
      <c r="GN339" s="13"/>
    </row>
    <row r="340" spans="56:196">
      <c r="BD340" s="8"/>
      <c r="BE340" s="8"/>
      <c r="BF340" s="3"/>
      <c r="BG340" s="3"/>
      <c r="BH340" s="3"/>
      <c r="BI340" s="3"/>
      <c r="BJ340" s="3"/>
      <c r="BK340" s="3"/>
      <c r="BL340" s="3"/>
      <c r="BM340" s="3"/>
      <c r="BN340" s="3"/>
      <c r="BO340" s="3"/>
      <c r="BP340" s="8"/>
      <c r="BQ340" s="19"/>
      <c r="BR340" s="19"/>
      <c r="BS340" s="19"/>
      <c r="BT340" s="19"/>
      <c r="BU340" s="19"/>
      <c r="BV340" s="19"/>
      <c r="BW340" s="19"/>
      <c r="BX340" s="19"/>
      <c r="BY340" s="19"/>
      <c r="BZ340" s="19"/>
      <c r="CA340" s="27"/>
      <c r="EP340" s="9"/>
      <c r="EQ340" s="4"/>
      <c r="ER340" s="4"/>
      <c r="ES340" s="4"/>
      <c r="ET340" s="4"/>
      <c r="EU340" s="13"/>
      <c r="FV340" s="19"/>
      <c r="FW340" s="23"/>
      <c r="FX340" s="23"/>
      <c r="FZ340" s="23"/>
      <c r="GA340" s="23"/>
      <c r="GB340" s="23"/>
      <c r="GC340" s="23"/>
      <c r="GD340" s="23"/>
      <c r="GE340" s="23"/>
      <c r="GF340" s="23"/>
      <c r="GG340" s="23"/>
      <c r="GH340" s="23"/>
      <c r="GI340" s="23"/>
      <c r="GJ340" s="23"/>
      <c r="GK340" s="23"/>
      <c r="GL340" s="23"/>
      <c r="GM340" s="23"/>
      <c r="GN340" s="13"/>
    </row>
    <row r="341" spans="56:196">
      <c r="BD341" s="8"/>
      <c r="BE341" s="8"/>
      <c r="BF341" s="3"/>
      <c r="BG341" s="3"/>
      <c r="BH341" s="3"/>
      <c r="BI341" s="3"/>
      <c r="BJ341" s="3"/>
      <c r="BK341" s="3"/>
      <c r="BL341" s="3"/>
      <c r="BM341" s="3"/>
      <c r="BN341" s="3"/>
      <c r="BO341" s="3"/>
      <c r="BP341" s="8"/>
      <c r="BQ341" s="19"/>
      <c r="BR341" s="19"/>
      <c r="BS341" s="19"/>
      <c r="BT341" s="19"/>
      <c r="BU341" s="19"/>
      <c r="BV341" s="19"/>
      <c r="BW341" s="19"/>
      <c r="BX341" s="19"/>
      <c r="BY341" s="19"/>
      <c r="BZ341" s="19"/>
      <c r="CA341" s="27"/>
      <c r="EP341" s="9"/>
      <c r="EQ341" s="4"/>
      <c r="ER341" s="4"/>
      <c r="ES341" s="4"/>
      <c r="ET341" s="4"/>
      <c r="EU341" s="13"/>
      <c r="FV341" s="19"/>
      <c r="FW341" s="23"/>
      <c r="FX341" s="23"/>
      <c r="FZ341" s="23"/>
      <c r="GA341" s="23"/>
      <c r="GB341" s="23"/>
      <c r="GC341" s="23"/>
      <c r="GD341" s="23"/>
      <c r="GE341" s="23"/>
      <c r="GF341" s="23"/>
      <c r="GG341" s="23"/>
      <c r="GH341" s="23"/>
      <c r="GI341" s="23"/>
      <c r="GJ341" s="23"/>
      <c r="GK341" s="23"/>
      <c r="GL341" s="23"/>
      <c r="GM341" s="23"/>
      <c r="GN341" s="13"/>
    </row>
    <row r="342" spans="56:196">
      <c r="BD342" s="8"/>
      <c r="BE342" s="8"/>
      <c r="BF342" s="3"/>
      <c r="BG342" s="3"/>
      <c r="BH342" s="3"/>
      <c r="BI342" s="3"/>
      <c r="BJ342" s="3"/>
      <c r="BK342" s="3"/>
      <c r="BL342" s="3"/>
      <c r="BM342" s="3"/>
      <c r="BN342" s="3"/>
      <c r="BO342" s="3"/>
      <c r="BP342" s="8"/>
      <c r="BQ342" s="19"/>
      <c r="BR342" s="19"/>
      <c r="BS342" s="19"/>
      <c r="BT342" s="19"/>
      <c r="BU342" s="19"/>
      <c r="BV342" s="19"/>
      <c r="BW342" s="19"/>
      <c r="BX342" s="19"/>
      <c r="BY342" s="19"/>
      <c r="BZ342" s="19"/>
      <c r="CA342" s="27"/>
      <c r="EP342" s="9"/>
      <c r="EQ342" s="4"/>
      <c r="ER342" s="4"/>
      <c r="ES342" s="4"/>
      <c r="ET342" s="4"/>
      <c r="EU342" s="13"/>
      <c r="FV342" s="19"/>
      <c r="FW342" s="23"/>
      <c r="FX342" s="23"/>
      <c r="FZ342" s="23"/>
      <c r="GA342" s="23"/>
      <c r="GB342" s="23"/>
      <c r="GC342" s="23"/>
      <c r="GD342" s="23"/>
      <c r="GE342" s="23"/>
      <c r="GF342" s="23"/>
      <c r="GG342" s="23"/>
      <c r="GH342" s="23"/>
      <c r="GI342" s="23"/>
      <c r="GJ342" s="23"/>
      <c r="GK342" s="23"/>
      <c r="GL342" s="23"/>
      <c r="GM342" s="23"/>
      <c r="GN342" s="13"/>
    </row>
    <row r="343" spans="56:196">
      <c r="BD343" s="8"/>
      <c r="BE343" s="8"/>
      <c r="BF343" s="3"/>
      <c r="BG343" s="3"/>
      <c r="BH343" s="3"/>
      <c r="BI343" s="3"/>
      <c r="BJ343" s="3"/>
      <c r="BK343" s="3"/>
      <c r="BL343" s="3"/>
      <c r="BM343" s="3"/>
      <c r="BN343" s="3"/>
      <c r="BO343" s="3"/>
      <c r="BP343" s="8"/>
      <c r="BQ343" s="19"/>
      <c r="BR343" s="19"/>
      <c r="BS343" s="19"/>
      <c r="BT343" s="19"/>
      <c r="BU343" s="19"/>
      <c r="BV343" s="19"/>
      <c r="BW343" s="19"/>
      <c r="BX343" s="19"/>
      <c r="BY343" s="19"/>
      <c r="BZ343" s="19"/>
      <c r="CA343" s="27"/>
      <c r="EP343" s="9"/>
      <c r="EQ343" s="4"/>
      <c r="ER343" s="4"/>
      <c r="ES343" s="4"/>
      <c r="ET343" s="4"/>
      <c r="EU343" s="13"/>
      <c r="FV343" s="19"/>
      <c r="FW343" s="23"/>
      <c r="FX343" s="23"/>
      <c r="FZ343" s="23"/>
      <c r="GA343" s="23"/>
      <c r="GB343" s="23"/>
      <c r="GC343" s="23"/>
      <c r="GD343" s="23"/>
      <c r="GE343" s="23"/>
      <c r="GF343" s="23"/>
      <c r="GG343" s="23"/>
      <c r="GH343" s="23"/>
      <c r="GI343" s="23"/>
      <c r="GJ343" s="23"/>
      <c r="GK343" s="23"/>
      <c r="GL343" s="23"/>
      <c r="GM343" s="23"/>
      <c r="GN343" s="13"/>
    </row>
    <row r="344" spans="56:196">
      <c r="BD344" s="8"/>
      <c r="BE344" s="8"/>
      <c r="BF344" s="3"/>
      <c r="BG344" s="3"/>
      <c r="BH344" s="3"/>
      <c r="BI344" s="3"/>
      <c r="BJ344" s="3"/>
      <c r="BK344" s="3"/>
      <c r="BL344" s="3"/>
      <c r="BM344" s="3"/>
      <c r="BN344" s="3"/>
      <c r="BO344" s="3"/>
      <c r="BP344" s="8"/>
      <c r="BQ344" s="19"/>
      <c r="BR344" s="19"/>
      <c r="BS344" s="19"/>
      <c r="BT344" s="19"/>
      <c r="BU344" s="19"/>
      <c r="BV344" s="19"/>
      <c r="BW344" s="19"/>
      <c r="BX344" s="19"/>
      <c r="BY344" s="19"/>
      <c r="BZ344" s="19"/>
      <c r="CA344" s="27"/>
      <c r="EP344" s="9"/>
      <c r="EQ344" s="4"/>
      <c r="ER344" s="4"/>
      <c r="ES344" s="4"/>
      <c r="ET344" s="4"/>
      <c r="EU344" s="13"/>
      <c r="FV344" s="19"/>
      <c r="FW344" s="23"/>
      <c r="FX344" s="23"/>
      <c r="FZ344" s="23"/>
      <c r="GA344" s="23"/>
      <c r="GB344" s="23"/>
      <c r="GC344" s="23"/>
      <c r="GD344" s="23"/>
      <c r="GE344" s="23"/>
      <c r="GF344" s="23"/>
      <c r="GG344" s="23"/>
      <c r="GH344" s="23"/>
      <c r="GI344" s="23"/>
      <c r="GJ344" s="23"/>
      <c r="GK344" s="23"/>
      <c r="GL344" s="23"/>
      <c r="GM344" s="23"/>
      <c r="GN344" s="13"/>
    </row>
    <row r="345" spans="56:196">
      <c r="BD345" s="8"/>
      <c r="BE345" s="8"/>
      <c r="BF345" s="3"/>
      <c r="BG345" s="3"/>
      <c r="BH345" s="3"/>
      <c r="BI345" s="3"/>
      <c r="BJ345" s="3"/>
      <c r="BK345" s="3"/>
      <c r="BL345" s="3"/>
      <c r="BM345" s="3"/>
      <c r="BN345" s="3"/>
      <c r="BO345" s="3"/>
      <c r="BP345" s="8"/>
      <c r="BQ345" s="19"/>
      <c r="BR345" s="19"/>
      <c r="BS345" s="19"/>
      <c r="BT345" s="19"/>
      <c r="BU345" s="19"/>
      <c r="BV345" s="19"/>
      <c r="BW345" s="19"/>
      <c r="BX345" s="19"/>
      <c r="BY345" s="19"/>
      <c r="BZ345" s="19"/>
      <c r="CA345" s="27"/>
      <c r="EP345" s="9"/>
      <c r="EQ345" s="4"/>
      <c r="ER345" s="4"/>
      <c r="ES345" s="4"/>
      <c r="ET345" s="4"/>
      <c r="EU345" s="13"/>
      <c r="FV345" s="19"/>
      <c r="FW345" s="23"/>
      <c r="FX345" s="23"/>
      <c r="FZ345" s="23"/>
      <c r="GA345" s="23"/>
      <c r="GB345" s="23"/>
      <c r="GC345" s="23"/>
      <c r="GD345" s="23"/>
      <c r="GE345" s="23"/>
      <c r="GF345" s="23"/>
      <c r="GG345" s="23"/>
      <c r="GH345" s="23"/>
      <c r="GI345" s="23"/>
      <c r="GJ345" s="23"/>
      <c r="GK345" s="23"/>
      <c r="GL345" s="23"/>
      <c r="GM345" s="23"/>
      <c r="GN345" s="13"/>
    </row>
    <row r="346" spans="56:196">
      <c r="BD346" s="8"/>
      <c r="BE346" s="8"/>
      <c r="BF346" s="3"/>
      <c r="BG346" s="3"/>
      <c r="BH346" s="3"/>
      <c r="BI346" s="3"/>
      <c r="BJ346" s="3"/>
      <c r="BK346" s="3"/>
      <c r="BL346" s="3"/>
      <c r="BM346" s="3"/>
      <c r="BN346" s="3"/>
      <c r="BO346" s="3"/>
      <c r="BP346" s="8"/>
      <c r="BQ346" s="19"/>
      <c r="BR346" s="19"/>
      <c r="BS346" s="19"/>
      <c r="BT346" s="19"/>
      <c r="BU346" s="19"/>
      <c r="BV346" s="19"/>
      <c r="BW346" s="19"/>
      <c r="BX346" s="19"/>
      <c r="BY346" s="19"/>
      <c r="BZ346" s="19"/>
      <c r="CA346" s="27"/>
      <c r="EP346" s="9"/>
      <c r="EQ346" s="4"/>
      <c r="ER346" s="4"/>
      <c r="ES346" s="4"/>
      <c r="ET346" s="4"/>
      <c r="EU346" s="13"/>
      <c r="FV346" s="19"/>
      <c r="FW346" s="23"/>
      <c r="FX346" s="23"/>
      <c r="FZ346" s="23"/>
      <c r="GA346" s="23"/>
      <c r="GB346" s="23"/>
      <c r="GC346" s="23"/>
      <c r="GD346" s="23"/>
      <c r="GE346" s="23"/>
      <c r="GF346" s="23"/>
      <c r="GG346" s="23"/>
      <c r="GH346" s="23"/>
      <c r="GI346" s="23"/>
      <c r="GJ346" s="23"/>
      <c r="GK346" s="23"/>
      <c r="GL346" s="23"/>
      <c r="GM346" s="23"/>
      <c r="GN346" s="13"/>
    </row>
    <row r="347" spans="56:196">
      <c r="BD347" s="8"/>
      <c r="BE347" s="8"/>
      <c r="BF347" s="3"/>
      <c r="BG347" s="3"/>
      <c r="BH347" s="3"/>
      <c r="BI347" s="3"/>
      <c r="BJ347" s="3"/>
      <c r="BK347" s="3"/>
      <c r="BL347" s="3"/>
      <c r="BM347" s="3"/>
      <c r="BN347" s="3"/>
      <c r="BO347" s="3"/>
      <c r="BP347" s="8"/>
      <c r="BQ347" s="19"/>
      <c r="BR347" s="19"/>
      <c r="BS347" s="19"/>
      <c r="BT347" s="19"/>
      <c r="BU347" s="19"/>
      <c r="BV347" s="19"/>
      <c r="BW347" s="19"/>
      <c r="BX347" s="19"/>
      <c r="BY347" s="19"/>
      <c r="BZ347" s="19"/>
      <c r="CA347" s="27"/>
      <c r="EP347" s="9"/>
      <c r="EQ347" s="4"/>
      <c r="ER347" s="4"/>
      <c r="ES347" s="4"/>
      <c r="ET347" s="4"/>
      <c r="EU347" s="13"/>
      <c r="FV347" s="19"/>
      <c r="FW347" s="23"/>
      <c r="FX347" s="23"/>
      <c r="FZ347" s="23"/>
      <c r="GA347" s="23"/>
      <c r="GB347" s="23"/>
      <c r="GC347" s="23"/>
      <c r="GD347" s="23"/>
      <c r="GE347" s="23"/>
      <c r="GF347" s="23"/>
      <c r="GG347" s="23"/>
      <c r="GH347" s="23"/>
      <c r="GI347" s="23"/>
      <c r="GJ347" s="23"/>
      <c r="GK347" s="23"/>
      <c r="GL347" s="23"/>
      <c r="GM347" s="23"/>
      <c r="GN347" s="13"/>
    </row>
    <row r="348" spans="56:196">
      <c r="BD348" s="8"/>
      <c r="BE348" s="8"/>
      <c r="BF348" s="3"/>
      <c r="BG348" s="3"/>
      <c r="BH348" s="3"/>
      <c r="BI348" s="3"/>
      <c r="BJ348" s="3"/>
      <c r="BK348" s="3"/>
      <c r="BL348" s="3"/>
      <c r="BM348" s="3"/>
      <c r="BN348" s="3"/>
      <c r="BO348" s="3"/>
      <c r="BP348" s="8"/>
      <c r="BQ348" s="19"/>
      <c r="BR348" s="19"/>
      <c r="BS348" s="19"/>
      <c r="BT348" s="19"/>
      <c r="BU348" s="19"/>
      <c r="BV348" s="19"/>
      <c r="BW348" s="19"/>
      <c r="BX348" s="19"/>
      <c r="BY348" s="19"/>
      <c r="BZ348" s="19"/>
      <c r="CA348" s="27"/>
      <c r="EP348" s="9"/>
      <c r="EQ348" s="4"/>
      <c r="ER348" s="4"/>
      <c r="ES348" s="4"/>
      <c r="ET348" s="4"/>
      <c r="EU348" s="13"/>
      <c r="FV348" s="19"/>
      <c r="FW348" s="23"/>
      <c r="FX348" s="23"/>
      <c r="FZ348" s="23"/>
      <c r="GA348" s="23"/>
      <c r="GB348" s="23"/>
      <c r="GC348" s="23"/>
      <c r="GD348" s="23"/>
      <c r="GE348" s="23"/>
      <c r="GF348" s="23"/>
      <c r="GG348" s="23"/>
      <c r="GH348" s="23"/>
      <c r="GI348" s="23"/>
      <c r="GJ348" s="23"/>
      <c r="GK348" s="23"/>
      <c r="GL348" s="23"/>
      <c r="GM348" s="23"/>
      <c r="GN348" s="13"/>
    </row>
    <row r="349" spans="56:196">
      <c r="BD349" s="8"/>
      <c r="BE349" s="8"/>
      <c r="BF349" s="3"/>
      <c r="BG349" s="3"/>
      <c r="BH349" s="3"/>
      <c r="BI349" s="3"/>
      <c r="BJ349" s="3"/>
      <c r="BK349" s="3"/>
      <c r="BL349" s="3"/>
      <c r="BM349" s="3"/>
      <c r="BN349" s="3"/>
      <c r="BO349" s="3"/>
      <c r="BP349" s="8"/>
      <c r="BQ349" s="19"/>
      <c r="BR349" s="19"/>
      <c r="BS349" s="19"/>
      <c r="BT349" s="19"/>
      <c r="BU349" s="19"/>
      <c r="BV349" s="19"/>
      <c r="BW349" s="19"/>
      <c r="BX349" s="19"/>
      <c r="BY349" s="19"/>
      <c r="BZ349" s="19"/>
      <c r="CA349" s="27"/>
      <c r="EP349" s="9"/>
      <c r="EQ349" s="4"/>
      <c r="ER349" s="4"/>
      <c r="ES349" s="4"/>
      <c r="ET349" s="4"/>
      <c r="EU349" s="13"/>
      <c r="FV349" s="19"/>
      <c r="FW349" s="23"/>
      <c r="FX349" s="23"/>
      <c r="FZ349" s="23"/>
      <c r="GA349" s="23"/>
      <c r="GB349" s="23"/>
      <c r="GC349" s="23"/>
      <c r="GD349" s="23"/>
      <c r="GE349" s="23"/>
      <c r="GF349" s="23"/>
      <c r="GG349" s="23"/>
      <c r="GH349" s="23"/>
      <c r="GI349" s="23"/>
      <c r="GJ349" s="23"/>
      <c r="GK349" s="23"/>
      <c r="GL349" s="23"/>
      <c r="GM349" s="23"/>
      <c r="GN349" s="13"/>
    </row>
    <row r="350" spans="56:196">
      <c r="BD350" s="8"/>
      <c r="BE350" s="8"/>
      <c r="BF350" s="3"/>
      <c r="BG350" s="3"/>
      <c r="BH350" s="3"/>
      <c r="BI350" s="3"/>
      <c r="BJ350" s="3"/>
      <c r="BK350" s="3"/>
      <c r="BL350" s="3"/>
      <c r="BM350" s="3"/>
      <c r="BN350" s="3"/>
      <c r="BO350" s="3"/>
      <c r="BP350" s="8"/>
      <c r="BQ350" s="19"/>
      <c r="BR350" s="19"/>
      <c r="BS350" s="19"/>
      <c r="BT350" s="19"/>
      <c r="BU350" s="19"/>
      <c r="BV350" s="19"/>
      <c r="BW350" s="19"/>
      <c r="BX350" s="19"/>
      <c r="BY350" s="19"/>
      <c r="BZ350" s="19"/>
      <c r="CA350" s="27"/>
      <c r="EP350" s="9"/>
      <c r="EQ350" s="4"/>
      <c r="ER350" s="4"/>
      <c r="ES350" s="4"/>
      <c r="ET350" s="4"/>
      <c r="EU350" s="13"/>
      <c r="FV350" s="19"/>
      <c r="FW350" s="23"/>
      <c r="FX350" s="23"/>
      <c r="FZ350" s="23"/>
      <c r="GA350" s="23"/>
      <c r="GB350" s="23"/>
      <c r="GC350" s="23"/>
      <c r="GD350" s="23"/>
      <c r="GE350" s="23"/>
      <c r="GF350" s="23"/>
      <c r="GG350" s="23"/>
      <c r="GH350" s="23"/>
      <c r="GI350" s="23"/>
      <c r="GJ350" s="23"/>
      <c r="GK350" s="23"/>
      <c r="GL350" s="23"/>
      <c r="GM350" s="23"/>
      <c r="GN350" s="13"/>
    </row>
    <row r="351" spans="56:196">
      <c r="BD351" s="8"/>
      <c r="BE351" s="8"/>
      <c r="BF351" s="3"/>
      <c r="BG351" s="3"/>
      <c r="BH351" s="3"/>
      <c r="BI351" s="3"/>
      <c r="BJ351" s="3"/>
      <c r="BK351" s="3"/>
      <c r="BL351" s="3"/>
      <c r="BM351" s="3"/>
      <c r="BN351" s="3"/>
      <c r="BO351" s="3"/>
      <c r="BP351" s="8"/>
      <c r="BQ351" s="19"/>
      <c r="BR351" s="19"/>
      <c r="BS351" s="19"/>
      <c r="BT351" s="19"/>
      <c r="BU351" s="19"/>
      <c r="BV351" s="19"/>
      <c r="BW351" s="19"/>
      <c r="BX351" s="19"/>
      <c r="BY351" s="19"/>
      <c r="BZ351" s="19"/>
      <c r="CA351" s="27"/>
      <c r="EP351" s="9"/>
      <c r="EQ351" s="4"/>
      <c r="ER351" s="4"/>
      <c r="ES351" s="4"/>
      <c r="ET351" s="4"/>
      <c r="EU351" s="13"/>
      <c r="FV351" s="19"/>
      <c r="FW351" s="23"/>
      <c r="FX351" s="23"/>
      <c r="FZ351" s="23"/>
      <c r="GA351" s="23"/>
      <c r="GB351" s="23"/>
      <c r="GC351" s="23"/>
      <c r="GD351" s="23"/>
      <c r="GE351" s="23"/>
      <c r="GF351" s="23"/>
      <c r="GG351" s="23"/>
      <c r="GH351" s="23"/>
      <c r="GI351" s="23"/>
      <c r="GJ351" s="23"/>
      <c r="GK351" s="23"/>
      <c r="GL351" s="23"/>
      <c r="GM351" s="23"/>
      <c r="GN351" s="13"/>
    </row>
    <row r="352" spans="56:196">
      <c r="BD352" s="8"/>
      <c r="BE352" s="8"/>
      <c r="BF352" s="3"/>
      <c r="BG352" s="3"/>
      <c r="BH352" s="3"/>
      <c r="BI352" s="3"/>
      <c r="BJ352" s="3"/>
      <c r="BK352" s="3"/>
      <c r="BL352" s="3"/>
      <c r="BM352" s="3"/>
      <c r="BN352" s="3"/>
      <c r="BO352" s="3"/>
      <c r="BP352" s="8"/>
      <c r="BQ352" s="19"/>
      <c r="BR352" s="19"/>
      <c r="BS352" s="19"/>
      <c r="BT352" s="19"/>
      <c r="BU352" s="19"/>
      <c r="BV352" s="19"/>
      <c r="BW352" s="19"/>
      <c r="BX352" s="19"/>
      <c r="BY352" s="19"/>
      <c r="BZ352" s="19"/>
      <c r="CA352" s="27"/>
      <c r="EP352" s="9"/>
      <c r="EQ352" s="4"/>
      <c r="ER352" s="4"/>
      <c r="ES352" s="4"/>
      <c r="ET352" s="4"/>
      <c r="EU352" s="13"/>
      <c r="FV352" s="19"/>
      <c r="FW352" s="23"/>
      <c r="FX352" s="23"/>
      <c r="FZ352" s="23"/>
      <c r="GA352" s="23"/>
      <c r="GB352" s="23"/>
      <c r="GC352" s="23"/>
      <c r="GD352" s="23"/>
      <c r="GE352" s="23"/>
      <c r="GF352" s="23"/>
      <c r="GG352" s="23"/>
      <c r="GH352" s="23"/>
      <c r="GI352" s="23"/>
      <c r="GJ352" s="23"/>
      <c r="GK352" s="23"/>
      <c r="GL352" s="23"/>
      <c r="GM352" s="23"/>
      <c r="GN352" s="13"/>
    </row>
    <row r="353" spans="56:196">
      <c r="BD353" s="8"/>
      <c r="BE353" s="8"/>
      <c r="BF353" s="3"/>
      <c r="BG353" s="3"/>
      <c r="BH353" s="3"/>
      <c r="BI353" s="3"/>
      <c r="BJ353" s="3"/>
      <c r="BK353" s="3"/>
      <c r="BL353" s="3"/>
      <c r="BM353" s="3"/>
      <c r="BN353" s="3"/>
      <c r="BO353" s="3"/>
      <c r="BP353" s="8"/>
      <c r="BQ353" s="19"/>
      <c r="BR353" s="19"/>
      <c r="BS353" s="19"/>
      <c r="BT353" s="19"/>
      <c r="BU353" s="19"/>
      <c r="BV353" s="19"/>
      <c r="BW353" s="19"/>
      <c r="BX353" s="19"/>
      <c r="BY353" s="19"/>
      <c r="BZ353" s="19"/>
      <c r="CA353" s="27"/>
      <c r="EP353" s="9"/>
      <c r="EQ353" s="4"/>
      <c r="ER353" s="4"/>
      <c r="ES353" s="4"/>
      <c r="ET353" s="4"/>
      <c r="EU353" s="13"/>
      <c r="FV353" s="19"/>
      <c r="FW353" s="23"/>
      <c r="FX353" s="23"/>
      <c r="FZ353" s="23"/>
      <c r="GA353" s="23"/>
      <c r="GB353" s="23"/>
      <c r="GC353" s="23"/>
      <c r="GD353" s="23"/>
      <c r="GE353" s="23"/>
      <c r="GF353" s="23"/>
      <c r="GG353" s="23"/>
      <c r="GH353" s="23"/>
      <c r="GI353" s="23"/>
      <c r="GJ353" s="23"/>
      <c r="GK353" s="23"/>
      <c r="GL353" s="23"/>
      <c r="GM353" s="23"/>
      <c r="GN353" s="13"/>
    </row>
    <row r="354" spans="56:196">
      <c r="BD354" s="8"/>
      <c r="BE354" s="8"/>
      <c r="BF354" s="3"/>
      <c r="BG354" s="3"/>
      <c r="BH354" s="3"/>
      <c r="BI354" s="3"/>
      <c r="BJ354" s="3"/>
      <c r="BK354" s="3"/>
      <c r="BL354" s="3"/>
      <c r="BM354" s="3"/>
      <c r="BN354" s="3"/>
      <c r="BO354" s="3"/>
      <c r="BP354" s="8"/>
      <c r="BQ354" s="19"/>
      <c r="BR354" s="19"/>
      <c r="BS354" s="19"/>
      <c r="BT354" s="19"/>
      <c r="BU354" s="19"/>
      <c r="BV354" s="19"/>
      <c r="BW354" s="19"/>
      <c r="BX354" s="19"/>
      <c r="BY354" s="19"/>
      <c r="BZ354" s="19"/>
      <c r="CA354" s="27"/>
      <c r="EP354" s="9"/>
      <c r="EQ354" s="4"/>
      <c r="ER354" s="4"/>
      <c r="ES354" s="4"/>
      <c r="ET354" s="4"/>
      <c r="EU354" s="13"/>
      <c r="FV354" s="19"/>
      <c r="FW354" s="23"/>
      <c r="FX354" s="23"/>
      <c r="FZ354" s="23"/>
      <c r="GA354" s="23"/>
      <c r="GB354" s="23"/>
      <c r="GC354" s="23"/>
      <c r="GD354" s="23"/>
      <c r="GE354" s="23"/>
      <c r="GF354" s="23"/>
      <c r="GG354" s="23"/>
      <c r="GH354" s="23"/>
      <c r="GI354" s="23"/>
      <c r="GJ354" s="23"/>
      <c r="GK354" s="23"/>
      <c r="GL354" s="23"/>
      <c r="GM354" s="23"/>
      <c r="GN354" s="13"/>
    </row>
    <row r="355" spans="56:196">
      <c r="BD355" s="8"/>
      <c r="BE355" s="8"/>
      <c r="BF355" s="3"/>
      <c r="BG355" s="3"/>
      <c r="BH355" s="3"/>
      <c r="BI355" s="3"/>
      <c r="BJ355" s="3"/>
      <c r="BK355" s="3"/>
      <c r="BL355" s="3"/>
      <c r="BM355" s="3"/>
      <c r="BN355" s="3"/>
      <c r="BO355" s="3"/>
      <c r="BP355" s="8"/>
      <c r="BQ355" s="19"/>
      <c r="BR355" s="19"/>
      <c r="BS355" s="19"/>
      <c r="BT355" s="19"/>
      <c r="BU355" s="19"/>
      <c r="BV355" s="19"/>
      <c r="BW355" s="19"/>
      <c r="BX355" s="19"/>
      <c r="BY355" s="19"/>
      <c r="BZ355" s="19"/>
      <c r="CA355" s="27"/>
      <c r="EP355" s="9"/>
      <c r="EQ355" s="4"/>
      <c r="ER355" s="4"/>
      <c r="ES355" s="4"/>
      <c r="ET355" s="4"/>
      <c r="EU355" s="13"/>
      <c r="FV355" s="19"/>
      <c r="FW355" s="23"/>
      <c r="FX355" s="23"/>
      <c r="FZ355" s="23"/>
      <c r="GA355" s="23"/>
      <c r="GB355" s="23"/>
      <c r="GC355" s="23"/>
      <c r="GD355" s="23"/>
      <c r="GE355" s="23"/>
      <c r="GF355" s="23"/>
      <c r="GG355" s="23"/>
      <c r="GH355" s="23"/>
      <c r="GI355" s="23"/>
      <c r="GJ355" s="23"/>
      <c r="GK355" s="23"/>
      <c r="GL355" s="23"/>
      <c r="GM355" s="23"/>
      <c r="GN355" s="13"/>
    </row>
    <row r="356" spans="56:196">
      <c r="BD356" s="8"/>
      <c r="BE356" s="8"/>
      <c r="BF356" s="3"/>
      <c r="BG356" s="3"/>
      <c r="BH356" s="3"/>
      <c r="BI356" s="3"/>
      <c r="BJ356" s="3"/>
      <c r="BK356" s="3"/>
      <c r="BL356" s="3"/>
      <c r="BM356" s="3"/>
      <c r="BN356" s="3"/>
      <c r="BO356" s="3"/>
      <c r="BP356" s="8"/>
      <c r="BQ356" s="19"/>
      <c r="BR356" s="19"/>
      <c r="BS356" s="19"/>
      <c r="BT356" s="19"/>
      <c r="BU356" s="19"/>
      <c r="BV356" s="19"/>
      <c r="BW356" s="19"/>
      <c r="BX356" s="19"/>
      <c r="BY356" s="19"/>
      <c r="BZ356" s="19"/>
      <c r="CA356" s="27"/>
      <c r="EP356" s="9"/>
      <c r="EQ356" s="4"/>
      <c r="ER356" s="4"/>
      <c r="ES356" s="4"/>
      <c r="ET356" s="4"/>
      <c r="EU356" s="13"/>
      <c r="FV356" s="19"/>
      <c r="FW356" s="23"/>
      <c r="FX356" s="23"/>
      <c r="FZ356" s="23"/>
      <c r="GA356" s="23"/>
      <c r="GB356" s="23"/>
      <c r="GC356" s="23"/>
      <c r="GD356" s="23"/>
      <c r="GE356" s="23"/>
      <c r="GF356" s="23"/>
      <c r="GG356" s="23"/>
      <c r="GH356" s="23"/>
      <c r="GI356" s="23"/>
      <c r="GJ356" s="23"/>
      <c r="GK356" s="23"/>
      <c r="GL356" s="23"/>
      <c r="GM356" s="23"/>
      <c r="GN356" s="13"/>
    </row>
    <row r="357" spans="56:196">
      <c r="BD357" s="8"/>
      <c r="BE357" s="8"/>
      <c r="BF357" s="3"/>
      <c r="BG357" s="3"/>
      <c r="BH357" s="3"/>
      <c r="BI357" s="3"/>
      <c r="BJ357" s="3"/>
      <c r="BK357" s="3"/>
      <c r="BL357" s="3"/>
      <c r="BM357" s="3"/>
      <c r="BN357" s="3"/>
      <c r="BO357" s="3"/>
      <c r="BP357" s="8"/>
      <c r="BQ357" s="19"/>
      <c r="BR357" s="19"/>
      <c r="BS357" s="19"/>
      <c r="BT357" s="19"/>
      <c r="BU357" s="19"/>
      <c r="BV357" s="19"/>
      <c r="BW357" s="19"/>
      <c r="BX357" s="19"/>
      <c r="BY357" s="19"/>
      <c r="BZ357" s="19"/>
      <c r="CA357" s="27"/>
      <c r="EP357" s="9"/>
      <c r="EQ357" s="4"/>
      <c r="ER357" s="4"/>
      <c r="ES357" s="4"/>
      <c r="ET357" s="4"/>
      <c r="EU357" s="13"/>
      <c r="FV357" s="19"/>
      <c r="FW357" s="23"/>
      <c r="FX357" s="23"/>
      <c r="FZ357" s="23"/>
      <c r="GA357" s="23"/>
      <c r="GB357" s="23"/>
      <c r="GC357" s="23"/>
      <c r="GD357" s="23"/>
      <c r="GE357" s="23"/>
      <c r="GF357" s="23"/>
      <c r="GG357" s="23"/>
      <c r="GH357" s="23"/>
      <c r="GI357" s="23"/>
      <c r="GJ357" s="23"/>
      <c r="GK357" s="23"/>
      <c r="GL357" s="23"/>
      <c r="GM357" s="23"/>
      <c r="GN357" s="13"/>
    </row>
    <row r="358" spans="56:196">
      <c r="BD358" s="8"/>
      <c r="BE358" s="8"/>
      <c r="BF358" s="3"/>
      <c r="BG358" s="3"/>
      <c r="BH358" s="3"/>
      <c r="BI358" s="3"/>
      <c r="BJ358" s="3"/>
      <c r="BK358" s="3"/>
      <c r="BL358" s="3"/>
      <c r="BM358" s="3"/>
      <c r="BN358" s="3"/>
      <c r="BO358" s="3"/>
      <c r="BP358" s="8"/>
      <c r="BQ358" s="19"/>
      <c r="BR358" s="19"/>
      <c r="BS358" s="19"/>
      <c r="BT358" s="19"/>
      <c r="BU358" s="19"/>
      <c r="BV358" s="19"/>
      <c r="BW358" s="19"/>
      <c r="BX358" s="19"/>
      <c r="BY358" s="19"/>
      <c r="BZ358" s="19"/>
      <c r="CA358" s="27"/>
      <c r="EP358" s="9"/>
      <c r="EQ358" s="4"/>
      <c r="ER358" s="4"/>
      <c r="ES358" s="4"/>
      <c r="ET358" s="4"/>
      <c r="EU358" s="13"/>
      <c r="FV358" s="19"/>
      <c r="FW358" s="23"/>
      <c r="FX358" s="23"/>
      <c r="FZ358" s="23"/>
      <c r="GA358" s="23"/>
      <c r="GB358" s="23"/>
      <c r="GC358" s="23"/>
      <c r="GD358" s="23"/>
      <c r="GE358" s="23"/>
      <c r="GF358" s="23"/>
      <c r="GG358" s="23"/>
      <c r="GH358" s="23"/>
      <c r="GI358" s="23"/>
      <c r="GJ358" s="23"/>
      <c r="GK358" s="23"/>
      <c r="GL358" s="23"/>
      <c r="GM358" s="23"/>
      <c r="GN358" s="13"/>
    </row>
    <row r="359" spans="56:196">
      <c r="BD359" s="8"/>
      <c r="BE359" s="8"/>
      <c r="BF359" s="3"/>
      <c r="BG359" s="3"/>
      <c r="BH359" s="3"/>
      <c r="BI359" s="3"/>
      <c r="BJ359" s="3"/>
      <c r="BK359" s="3"/>
      <c r="BL359" s="3"/>
      <c r="BM359" s="3"/>
      <c r="BN359" s="3"/>
      <c r="BO359" s="3"/>
      <c r="BP359" s="8"/>
      <c r="BQ359" s="19"/>
      <c r="BR359" s="19"/>
      <c r="BS359" s="19"/>
      <c r="BT359" s="19"/>
      <c r="BU359" s="19"/>
      <c r="BV359" s="19"/>
      <c r="BW359" s="19"/>
      <c r="BX359" s="19"/>
      <c r="BY359" s="19"/>
      <c r="BZ359" s="19"/>
      <c r="CA359" s="27"/>
      <c r="EP359" s="9"/>
      <c r="EQ359" s="4"/>
      <c r="ER359" s="4"/>
      <c r="ES359" s="4"/>
      <c r="ET359" s="4"/>
      <c r="EU359" s="13"/>
      <c r="FV359" s="19"/>
      <c r="FW359" s="23"/>
      <c r="FX359" s="23"/>
      <c r="FZ359" s="23"/>
      <c r="GA359" s="23"/>
      <c r="GB359" s="23"/>
      <c r="GC359" s="23"/>
      <c r="GD359" s="23"/>
      <c r="GE359" s="23"/>
      <c r="GF359" s="23"/>
      <c r="GG359" s="23"/>
      <c r="GH359" s="23"/>
      <c r="GI359" s="23"/>
      <c r="GJ359" s="23"/>
      <c r="GK359" s="23"/>
      <c r="GL359" s="23"/>
      <c r="GM359" s="23"/>
      <c r="GN359" s="13"/>
    </row>
    <row r="360" spans="56:196">
      <c r="BD360" s="8"/>
      <c r="BE360" s="8"/>
      <c r="BF360" s="3"/>
      <c r="BG360" s="3"/>
      <c r="BH360" s="3"/>
      <c r="BI360" s="3"/>
      <c r="BJ360" s="3"/>
      <c r="BK360" s="3"/>
      <c r="BL360" s="3"/>
      <c r="BM360" s="3"/>
      <c r="BN360" s="3"/>
      <c r="BO360" s="3"/>
      <c r="BP360" s="8"/>
      <c r="BQ360" s="19"/>
      <c r="BR360" s="19"/>
      <c r="BS360" s="19"/>
      <c r="BT360" s="19"/>
      <c r="BU360" s="19"/>
      <c r="BV360" s="19"/>
      <c r="BW360" s="19"/>
      <c r="BX360" s="19"/>
      <c r="BY360" s="19"/>
      <c r="BZ360" s="19"/>
      <c r="CA360" s="27"/>
      <c r="EP360" s="9"/>
      <c r="EQ360" s="4"/>
      <c r="ER360" s="4"/>
      <c r="ES360" s="4"/>
      <c r="ET360" s="4"/>
      <c r="EU360" s="13"/>
      <c r="FV360" s="19"/>
      <c r="FW360" s="23"/>
      <c r="FX360" s="23"/>
      <c r="FZ360" s="23"/>
      <c r="GA360" s="23"/>
      <c r="GB360" s="23"/>
      <c r="GC360" s="23"/>
      <c r="GD360" s="23"/>
      <c r="GE360" s="23"/>
      <c r="GF360" s="23"/>
      <c r="GG360" s="23"/>
      <c r="GH360" s="23"/>
      <c r="GI360" s="23"/>
      <c r="GJ360" s="23"/>
      <c r="GK360" s="23"/>
      <c r="GL360" s="23"/>
      <c r="GM360" s="23"/>
      <c r="GN360" s="13"/>
    </row>
    <row r="361" spans="56:196">
      <c r="BD361" s="8"/>
      <c r="BE361" s="8"/>
      <c r="BF361" s="3"/>
      <c r="BG361" s="3"/>
      <c r="BH361" s="3"/>
      <c r="BI361" s="3"/>
      <c r="BJ361" s="3"/>
      <c r="BK361" s="3"/>
      <c r="BL361" s="3"/>
      <c r="BM361" s="3"/>
      <c r="BN361" s="3"/>
      <c r="BO361" s="3"/>
      <c r="BP361" s="8"/>
      <c r="BQ361" s="19"/>
      <c r="BR361" s="19"/>
      <c r="BS361" s="19"/>
      <c r="BT361" s="19"/>
      <c r="BU361" s="19"/>
      <c r="BV361" s="19"/>
      <c r="BW361" s="19"/>
      <c r="BX361" s="19"/>
      <c r="BY361" s="19"/>
      <c r="BZ361" s="19"/>
      <c r="CA361" s="27"/>
      <c r="EP361" s="9"/>
      <c r="EQ361" s="4"/>
      <c r="ER361" s="4"/>
      <c r="ES361" s="4"/>
      <c r="ET361" s="4"/>
      <c r="EU361" s="13"/>
      <c r="FV361" s="19"/>
      <c r="FW361" s="23"/>
      <c r="FX361" s="23"/>
      <c r="FZ361" s="23"/>
      <c r="GA361" s="23"/>
      <c r="GB361" s="23"/>
      <c r="GC361" s="23"/>
      <c r="GD361" s="23"/>
      <c r="GE361" s="23"/>
      <c r="GF361" s="23"/>
      <c r="GG361" s="23"/>
      <c r="GH361" s="23"/>
      <c r="GI361" s="23"/>
      <c r="GJ361" s="23"/>
      <c r="GK361" s="23"/>
      <c r="GL361" s="23"/>
      <c r="GM361" s="23"/>
      <c r="GN361" s="13"/>
    </row>
    <row r="362" spans="56:196">
      <c r="BD362" s="8"/>
      <c r="BE362" s="8"/>
      <c r="BF362" s="3"/>
      <c r="BG362" s="3"/>
      <c r="BH362" s="3"/>
      <c r="BI362" s="3"/>
      <c r="BJ362" s="3"/>
      <c r="BK362" s="3"/>
      <c r="BL362" s="3"/>
      <c r="BM362" s="3"/>
      <c r="BN362" s="3"/>
      <c r="BO362" s="3"/>
      <c r="BP362" s="8"/>
      <c r="BQ362" s="19"/>
      <c r="BR362" s="19"/>
      <c r="BS362" s="19"/>
      <c r="BT362" s="19"/>
      <c r="BU362" s="19"/>
      <c r="BV362" s="19"/>
      <c r="BW362" s="19"/>
      <c r="BX362" s="19"/>
      <c r="BY362" s="19"/>
      <c r="BZ362" s="19"/>
      <c r="CA362" s="27"/>
      <c r="EP362" s="9"/>
      <c r="EQ362" s="4"/>
      <c r="ER362" s="4"/>
      <c r="ES362" s="4"/>
      <c r="ET362" s="4"/>
      <c r="EU362" s="13"/>
      <c r="FV362" s="19"/>
      <c r="FW362" s="23"/>
      <c r="FX362" s="23"/>
      <c r="FZ362" s="23"/>
      <c r="GA362" s="23"/>
      <c r="GB362" s="23"/>
      <c r="GC362" s="23"/>
      <c r="GD362" s="23"/>
      <c r="GE362" s="23"/>
      <c r="GF362" s="23"/>
      <c r="GG362" s="23"/>
      <c r="GH362" s="23"/>
      <c r="GI362" s="23"/>
      <c r="GJ362" s="23"/>
      <c r="GK362" s="23"/>
      <c r="GL362" s="23"/>
      <c r="GM362" s="23"/>
      <c r="GN362" s="13"/>
    </row>
    <row r="363" spans="56:196">
      <c r="BD363" s="8"/>
      <c r="BE363" s="8"/>
      <c r="BF363" s="3"/>
      <c r="BG363" s="3"/>
      <c r="BH363" s="3"/>
      <c r="BI363" s="3"/>
      <c r="BJ363" s="3"/>
      <c r="BK363" s="3"/>
      <c r="BL363" s="3"/>
      <c r="BM363" s="3"/>
      <c r="BN363" s="3"/>
      <c r="BO363" s="3"/>
      <c r="BP363" s="8"/>
      <c r="BQ363" s="19"/>
      <c r="BR363" s="19"/>
      <c r="BS363" s="19"/>
      <c r="BT363" s="19"/>
      <c r="BU363" s="19"/>
      <c r="BV363" s="19"/>
      <c r="BW363" s="19"/>
      <c r="BX363" s="19"/>
      <c r="BY363" s="19"/>
      <c r="BZ363" s="19"/>
      <c r="CA363" s="27"/>
      <c r="EP363" s="9"/>
      <c r="EQ363" s="4"/>
      <c r="ER363" s="4"/>
      <c r="ES363" s="4"/>
      <c r="ET363" s="4"/>
      <c r="EU363" s="13"/>
      <c r="FV363" s="19"/>
      <c r="FW363" s="23"/>
      <c r="FX363" s="23"/>
      <c r="FZ363" s="23"/>
      <c r="GA363" s="23"/>
      <c r="GB363" s="23"/>
      <c r="GC363" s="23"/>
      <c r="GD363" s="23"/>
      <c r="GE363" s="23"/>
      <c r="GF363" s="23"/>
      <c r="GG363" s="23"/>
      <c r="GH363" s="23"/>
      <c r="GI363" s="23"/>
      <c r="GJ363" s="23"/>
      <c r="GK363" s="23"/>
      <c r="GL363" s="23"/>
      <c r="GM363" s="23"/>
      <c r="GN363" s="13"/>
    </row>
    <row r="364" spans="56:196">
      <c r="BD364" s="8"/>
      <c r="BE364" s="8"/>
      <c r="BF364" s="3"/>
      <c r="BG364" s="3"/>
      <c r="BH364" s="3"/>
      <c r="BI364" s="3"/>
      <c r="BJ364" s="3"/>
      <c r="BK364" s="3"/>
      <c r="BL364" s="3"/>
      <c r="BM364" s="3"/>
      <c r="BN364" s="3"/>
      <c r="BO364" s="3"/>
      <c r="BP364" s="8"/>
      <c r="BQ364" s="19"/>
      <c r="BR364" s="19"/>
      <c r="BS364" s="19"/>
      <c r="BT364" s="19"/>
      <c r="BU364" s="19"/>
      <c r="BV364" s="19"/>
      <c r="BW364" s="19"/>
      <c r="BX364" s="19"/>
      <c r="BY364" s="19"/>
      <c r="BZ364" s="19"/>
      <c r="CA364" s="27"/>
      <c r="EP364" s="9"/>
      <c r="EQ364" s="4"/>
      <c r="ER364" s="4"/>
      <c r="ES364" s="4"/>
      <c r="ET364" s="4"/>
      <c r="EU364" s="13"/>
      <c r="FV364" s="19"/>
      <c r="FW364" s="23"/>
      <c r="FX364" s="23"/>
      <c r="FZ364" s="23"/>
      <c r="GA364" s="23"/>
      <c r="GB364" s="23"/>
      <c r="GC364" s="23"/>
      <c r="GD364" s="23"/>
      <c r="GE364" s="23"/>
      <c r="GF364" s="23"/>
      <c r="GG364" s="23"/>
      <c r="GH364" s="23"/>
      <c r="GI364" s="23"/>
      <c r="GJ364" s="23"/>
      <c r="GK364" s="23"/>
      <c r="GL364" s="23"/>
      <c r="GM364" s="23"/>
      <c r="GN364" s="13"/>
    </row>
    <row r="365" spans="56:196">
      <c r="BD365" s="8"/>
      <c r="BE365" s="8"/>
      <c r="BF365" s="3"/>
      <c r="BG365" s="3"/>
      <c r="BH365" s="3"/>
      <c r="BI365" s="3"/>
      <c r="BJ365" s="3"/>
      <c r="BK365" s="3"/>
      <c r="BL365" s="3"/>
      <c r="BM365" s="3"/>
      <c r="BN365" s="3"/>
      <c r="BO365" s="3"/>
      <c r="BP365" s="8"/>
      <c r="BQ365" s="19"/>
      <c r="BR365" s="19"/>
      <c r="BS365" s="19"/>
      <c r="BT365" s="19"/>
      <c r="BU365" s="19"/>
      <c r="BV365" s="19"/>
      <c r="BW365" s="19"/>
      <c r="BX365" s="19"/>
      <c r="BY365" s="19"/>
      <c r="BZ365" s="19"/>
      <c r="CA365" s="27"/>
      <c r="EP365" s="9"/>
      <c r="EQ365" s="4"/>
      <c r="ER365" s="4"/>
      <c r="ES365" s="4"/>
      <c r="ET365" s="4"/>
      <c r="EU365" s="13"/>
      <c r="FV365" s="19"/>
      <c r="FW365" s="23"/>
      <c r="FX365" s="23"/>
      <c r="FZ365" s="23"/>
      <c r="GA365" s="23"/>
      <c r="GB365" s="23"/>
      <c r="GC365" s="23"/>
      <c r="GD365" s="23"/>
      <c r="GE365" s="23"/>
      <c r="GF365" s="23"/>
      <c r="GG365" s="23"/>
      <c r="GH365" s="23"/>
      <c r="GI365" s="23"/>
      <c r="GJ365" s="23"/>
      <c r="GK365" s="23"/>
      <c r="GL365" s="23"/>
      <c r="GM365" s="23"/>
      <c r="GN365" s="13"/>
    </row>
    <row r="366" spans="56:196">
      <c r="BD366" s="8"/>
      <c r="BE366" s="8"/>
      <c r="BF366" s="3"/>
      <c r="BG366" s="3"/>
      <c r="BH366" s="3"/>
      <c r="BI366" s="3"/>
      <c r="BJ366" s="3"/>
      <c r="BK366" s="3"/>
      <c r="BL366" s="3"/>
      <c r="BM366" s="3"/>
      <c r="BN366" s="3"/>
      <c r="BO366" s="3"/>
      <c r="BP366" s="8"/>
      <c r="BQ366" s="19"/>
      <c r="BR366" s="19"/>
      <c r="BS366" s="19"/>
      <c r="BT366" s="19"/>
      <c r="BU366" s="19"/>
      <c r="BV366" s="19"/>
      <c r="BW366" s="19"/>
      <c r="BX366" s="19"/>
      <c r="BY366" s="19"/>
      <c r="BZ366" s="19"/>
      <c r="CA366" s="27"/>
      <c r="EP366" s="9"/>
      <c r="EQ366" s="4"/>
      <c r="ER366" s="4"/>
      <c r="ES366" s="4"/>
      <c r="ET366" s="4"/>
      <c r="EU366" s="13"/>
      <c r="FV366" s="19"/>
      <c r="FW366" s="23"/>
      <c r="FX366" s="23"/>
      <c r="FZ366" s="23"/>
      <c r="GA366" s="23"/>
      <c r="GB366" s="23"/>
      <c r="GC366" s="23"/>
      <c r="GD366" s="23"/>
      <c r="GE366" s="23"/>
      <c r="GF366" s="23"/>
      <c r="GG366" s="23"/>
      <c r="GH366" s="23"/>
      <c r="GI366" s="23"/>
      <c r="GJ366" s="23"/>
      <c r="GK366" s="23"/>
      <c r="GL366" s="23"/>
      <c r="GM366" s="23"/>
      <c r="GN366" s="13"/>
    </row>
    <row r="367" spans="56:196">
      <c r="BD367" s="8"/>
      <c r="BE367" s="8"/>
      <c r="BF367" s="3"/>
      <c r="BG367" s="3"/>
      <c r="BH367" s="3"/>
      <c r="BI367" s="3"/>
      <c r="BJ367" s="3"/>
      <c r="BK367" s="3"/>
      <c r="BL367" s="3"/>
      <c r="BM367" s="3"/>
      <c r="BN367" s="3"/>
      <c r="BO367" s="3"/>
      <c r="BP367" s="8"/>
      <c r="BQ367" s="19"/>
      <c r="BR367" s="19"/>
      <c r="BS367" s="19"/>
      <c r="BT367" s="19"/>
      <c r="BU367" s="19"/>
      <c r="BV367" s="19"/>
      <c r="BW367" s="19"/>
      <c r="BX367" s="19"/>
      <c r="BY367" s="19"/>
      <c r="BZ367" s="19"/>
      <c r="CA367" s="27"/>
      <c r="EP367" s="9"/>
      <c r="EQ367" s="4"/>
      <c r="ER367" s="4"/>
      <c r="ES367" s="4"/>
      <c r="ET367" s="4"/>
      <c r="EU367" s="13"/>
      <c r="FV367" s="19"/>
      <c r="FW367" s="23"/>
      <c r="FX367" s="23"/>
      <c r="FZ367" s="23"/>
      <c r="GA367" s="23"/>
      <c r="GB367" s="23"/>
      <c r="GC367" s="23"/>
      <c r="GD367" s="23"/>
      <c r="GE367" s="23"/>
      <c r="GF367" s="23"/>
      <c r="GG367" s="23"/>
      <c r="GH367" s="23"/>
      <c r="GI367" s="23"/>
      <c r="GJ367" s="23"/>
      <c r="GK367" s="23"/>
      <c r="GL367" s="23"/>
      <c r="GM367" s="23"/>
      <c r="GN367" s="13"/>
    </row>
    <row r="368" spans="56:196">
      <c r="BD368" s="8"/>
      <c r="BE368" s="8"/>
      <c r="BF368" s="3"/>
      <c r="BG368" s="3"/>
      <c r="BH368" s="3"/>
      <c r="BI368" s="3"/>
      <c r="BJ368" s="3"/>
      <c r="BK368" s="3"/>
      <c r="BL368" s="3"/>
      <c r="BM368" s="3"/>
      <c r="BN368" s="3"/>
      <c r="BO368" s="3"/>
      <c r="BP368" s="8"/>
      <c r="BQ368" s="19"/>
      <c r="BR368" s="19"/>
      <c r="BS368" s="19"/>
      <c r="BT368" s="19"/>
      <c r="BU368" s="19"/>
      <c r="BV368" s="19"/>
      <c r="BW368" s="19"/>
      <c r="BX368" s="19"/>
      <c r="BY368" s="19"/>
      <c r="BZ368" s="19"/>
      <c r="CA368" s="27"/>
      <c r="EP368" s="9"/>
      <c r="EQ368" s="4"/>
      <c r="ER368" s="4"/>
      <c r="ES368" s="4"/>
      <c r="ET368" s="4"/>
      <c r="EU368" s="13"/>
      <c r="FV368" s="19"/>
      <c r="FW368" s="23"/>
      <c r="FX368" s="23"/>
      <c r="FZ368" s="23"/>
      <c r="GA368" s="23"/>
      <c r="GB368" s="23"/>
      <c r="GC368" s="23"/>
      <c r="GD368" s="23"/>
      <c r="GE368" s="23"/>
      <c r="GF368" s="23"/>
      <c r="GG368" s="23"/>
      <c r="GH368" s="23"/>
      <c r="GI368" s="23"/>
      <c r="GJ368" s="23"/>
      <c r="GK368" s="23"/>
      <c r="GL368" s="23"/>
      <c r="GM368" s="23"/>
      <c r="GN368" s="13"/>
    </row>
    <row r="369" spans="56:196">
      <c r="BD369" s="8"/>
      <c r="BE369" s="8"/>
      <c r="BF369" s="3"/>
      <c r="BG369" s="3"/>
      <c r="BH369" s="3"/>
      <c r="BI369" s="3"/>
      <c r="BJ369" s="3"/>
      <c r="BK369" s="3"/>
      <c r="BL369" s="3"/>
      <c r="BM369" s="3"/>
      <c r="BN369" s="3"/>
      <c r="BO369" s="3"/>
      <c r="BP369" s="8"/>
      <c r="BQ369" s="19"/>
      <c r="BR369" s="19"/>
      <c r="BS369" s="19"/>
      <c r="BT369" s="19"/>
      <c r="BU369" s="19"/>
      <c r="BV369" s="19"/>
      <c r="BW369" s="19"/>
      <c r="BX369" s="19"/>
      <c r="BY369" s="19"/>
      <c r="BZ369" s="19"/>
      <c r="CA369" s="27"/>
      <c r="EP369" s="9"/>
      <c r="EQ369" s="4"/>
      <c r="ER369" s="4"/>
      <c r="ES369" s="4"/>
      <c r="ET369" s="4"/>
      <c r="EU369" s="13"/>
      <c r="FV369" s="19"/>
      <c r="FW369" s="23"/>
      <c r="FX369" s="23"/>
      <c r="FZ369" s="23"/>
      <c r="GA369" s="23"/>
      <c r="GB369" s="23"/>
      <c r="GC369" s="23"/>
      <c r="GD369" s="23"/>
      <c r="GE369" s="23"/>
      <c r="GF369" s="23"/>
      <c r="GG369" s="23"/>
      <c r="GH369" s="23"/>
      <c r="GI369" s="23"/>
      <c r="GJ369" s="23"/>
      <c r="GK369" s="23"/>
      <c r="GL369" s="23"/>
      <c r="GM369" s="23"/>
      <c r="GN369" s="13"/>
    </row>
    <row r="370" spans="56:196">
      <c r="BD370" s="8"/>
      <c r="BE370" s="8"/>
      <c r="BF370" s="3"/>
      <c r="BG370" s="3"/>
      <c r="BH370" s="3"/>
      <c r="BI370" s="3"/>
      <c r="BJ370" s="3"/>
      <c r="BK370" s="3"/>
      <c r="BL370" s="3"/>
      <c r="BM370" s="3"/>
      <c r="BN370" s="3"/>
      <c r="BO370" s="3"/>
      <c r="BP370" s="8"/>
      <c r="BQ370" s="19"/>
      <c r="BR370" s="19"/>
      <c r="BS370" s="19"/>
      <c r="BT370" s="19"/>
      <c r="BU370" s="19"/>
      <c r="BV370" s="19"/>
      <c r="BW370" s="19"/>
      <c r="BX370" s="19"/>
      <c r="BY370" s="19"/>
      <c r="BZ370" s="19"/>
      <c r="CA370" s="27"/>
      <c r="EP370" s="9"/>
      <c r="EQ370" s="4"/>
      <c r="ER370" s="4"/>
      <c r="ES370" s="4"/>
      <c r="ET370" s="4"/>
      <c r="EU370" s="13"/>
      <c r="FV370" s="19"/>
      <c r="FW370" s="23"/>
      <c r="FX370" s="23"/>
      <c r="FZ370" s="23"/>
      <c r="GA370" s="23"/>
      <c r="GB370" s="23"/>
      <c r="GC370" s="23"/>
      <c r="GD370" s="23"/>
      <c r="GE370" s="23"/>
      <c r="GF370" s="23"/>
      <c r="GG370" s="23"/>
      <c r="GH370" s="23"/>
      <c r="GI370" s="23"/>
      <c r="GJ370" s="23"/>
      <c r="GK370" s="23"/>
      <c r="GL370" s="23"/>
      <c r="GM370" s="23"/>
      <c r="GN370" s="13"/>
    </row>
    <row r="371" spans="56:196">
      <c r="BD371" s="8"/>
      <c r="BE371" s="8"/>
      <c r="BF371" s="3"/>
      <c r="BG371" s="3"/>
      <c r="BH371" s="3"/>
      <c r="BI371" s="3"/>
      <c r="BJ371" s="3"/>
      <c r="BK371" s="3"/>
      <c r="BL371" s="3"/>
      <c r="BM371" s="3"/>
      <c r="BN371" s="3"/>
      <c r="BO371" s="3"/>
      <c r="BP371" s="8"/>
      <c r="BQ371" s="19"/>
      <c r="BR371" s="19"/>
      <c r="BS371" s="19"/>
      <c r="BT371" s="19"/>
      <c r="BU371" s="19"/>
      <c r="BV371" s="19"/>
      <c r="BW371" s="19"/>
      <c r="BX371" s="19"/>
      <c r="BY371" s="19"/>
      <c r="BZ371" s="19"/>
      <c r="CA371" s="27"/>
      <c r="EP371" s="9"/>
      <c r="EQ371" s="4"/>
      <c r="ER371" s="4"/>
      <c r="ES371" s="4"/>
      <c r="ET371" s="4"/>
      <c r="EU371" s="13"/>
      <c r="FV371" s="19"/>
      <c r="FW371" s="23"/>
      <c r="FX371" s="23"/>
      <c r="FZ371" s="23"/>
      <c r="GA371" s="23"/>
      <c r="GB371" s="23"/>
      <c r="GC371" s="23"/>
      <c r="GD371" s="23"/>
      <c r="GE371" s="23"/>
      <c r="GF371" s="23"/>
      <c r="GG371" s="23"/>
      <c r="GH371" s="23"/>
      <c r="GI371" s="23"/>
      <c r="GJ371" s="23"/>
      <c r="GK371" s="23"/>
      <c r="GL371" s="23"/>
      <c r="GM371" s="23"/>
      <c r="GN371" s="13"/>
    </row>
    <row r="372" spans="56:196">
      <c r="BD372" s="8"/>
      <c r="BE372" s="8"/>
      <c r="BF372" s="3"/>
      <c r="BG372" s="3"/>
      <c r="BH372" s="3"/>
      <c r="BI372" s="3"/>
      <c r="BJ372" s="3"/>
      <c r="BK372" s="3"/>
      <c r="BL372" s="3"/>
      <c r="BM372" s="3"/>
      <c r="BN372" s="3"/>
      <c r="BO372" s="3"/>
      <c r="BP372" s="8"/>
      <c r="BQ372" s="19"/>
      <c r="BR372" s="19"/>
      <c r="BS372" s="19"/>
      <c r="BT372" s="19"/>
      <c r="BU372" s="19"/>
      <c r="BV372" s="19"/>
      <c r="BW372" s="19"/>
      <c r="BX372" s="19"/>
      <c r="BY372" s="19"/>
      <c r="BZ372" s="19"/>
      <c r="CA372" s="27"/>
      <c r="EP372" s="9"/>
      <c r="EQ372" s="4"/>
      <c r="ER372" s="4"/>
      <c r="ES372" s="4"/>
      <c r="ET372" s="4"/>
      <c r="EU372" s="13"/>
      <c r="FV372" s="19"/>
      <c r="FW372" s="23"/>
      <c r="FX372" s="23"/>
      <c r="FZ372" s="23"/>
      <c r="GA372" s="23"/>
      <c r="GB372" s="23"/>
      <c r="GC372" s="23"/>
      <c r="GD372" s="23"/>
      <c r="GE372" s="23"/>
      <c r="GF372" s="23"/>
      <c r="GG372" s="23"/>
      <c r="GH372" s="23"/>
      <c r="GI372" s="23"/>
      <c r="GJ372" s="23"/>
      <c r="GK372" s="23"/>
      <c r="GL372" s="23"/>
      <c r="GM372" s="23"/>
      <c r="GN372" s="13"/>
    </row>
    <row r="373" spans="56:196">
      <c r="BD373" s="8"/>
      <c r="BE373" s="8"/>
      <c r="BF373" s="3"/>
      <c r="BG373" s="3"/>
      <c r="BH373" s="3"/>
      <c r="BI373" s="3"/>
      <c r="BJ373" s="3"/>
      <c r="BK373" s="3"/>
      <c r="BL373" s="3"/>
      <c r="BM373" s="3"/>
      <c r="BN373" s="3"/>
      <c r="BO373" s="3"/>
      <c r="BP373" s="8"/>
      <c r="BQ373" s="19"/>
      <c r="BR373" s="19"/>
      <c r="BS373" s="19"/>
      <c r="BT373" s="19"/>
      <c r="BU373" s="19"/>
      <c r="BV373" s="19"/>
      <c r="BW373" s="19"/>
      <c r="BX373" s="19"/>
      <c r="BY373" s="19"/>
      <c r="BZ373" s="19"/>
      <c r="CA373" s="27"/>
      <c r="EP373" s="9"/>
      <c r="EQ373" s="4"/>
      <c r="ER373" s="4"/>
      <c r="ES373" s="4"/>
      <c r="ET373" s="4"/>
      <c r="EU373" s="13"/>
      <c r="FV373" s="19"/>
      <c r="FW373" s="23"/>
      <c r="FX373" s="23"/>
      <c r="FZ373" s="23"/>
      <c r="GA373" s="23"/>
      <c r="GB373" s="23"/>
      <c r="GC373" s="23"/>
      <c r="GD373" s="23"/>
      <c r="GE373" s="23"/>
      <c r="GF373" s="23"/>
      <c r="GG373" s="23"/>
      <c r="GH373" s="23"/>
      <c r="GI373" s="23"/>
      <c r="GJ373" s="23"/>
      <c r="GK373" s="23"/>
      <c r="GL373" s="23"/>
      <c r="GM373" s="23"/>
      <c r="GN373" s="13"/>
    </row>
    <row r="374" spans="56:196">
      <c r="BD374" s="8"/>
      <c r="BE374" s="8"/>
      <c r="BF374" s="3"/>
      <c r="BG374" s="3"/>
      <c r="BH374" s="3"/>
      <c r="BI374" s="3"/>
      <c r="BJ374" s="3"/>
      <c r="BK374" s="3"/>
      <c r="BL374" s="3"/>
      <c r="BM374" s="3"/>
      <c r="BN374" s="3"/>
      <c r="BO374" s="3"/>
      <c r="BP374" s="8"/>
      <c r="BQ374" s="19"/>
      <c r="BR374" s="19"/>
      <c r="BS374" s="19"/>
      <c r="BT374" s="19"/>
      <c r="BU374" s="19"/>
      <c r="BV374" s="19"/>
      <c r="BW374" s="19"/>
      <c r="BX374" s="19"/>
      <c r="BY374" s="19"/>
      <c r="BZ374" s="19"/>
      <c r="CA374" s="27"/>
      <c r="EP374" s="9"/>
      <c r="EQ374" s="4"/>
      <c r="ER374" s="4"/>
      <c r="ES374" s="4"/>
      <c r="ET374" s="4"/>
      <c r="EU374" s="13"/>
      <c r="FV374" s="19"/>
      <c r="FW374" s="23"/>
      <c r="FX374" s="23"/>
      <c r="FZ374" s="23"/>
      <c r="GA374" s="23"/>
      <c r="GB374" s="23"/>
      <c r="GC374" s="23"/>
      <c r="GD374" s="23"/>
      <c r="GE374" s="23"/>
      <c r="GF374" s="23"/>
      <c r="GG374" s="23"/>
      <c r="GH374" s="23"/>
      <c r="GI374" s="23"/>
      <c r="GJ374" s="23"/>
      <c r="GK374" s="23"/>
      <c r="GL374" s="23"/>
      <c r="GM374" s="23"/>
      <c r="GN374" s="13"/>
    </row>
    <row r="375" spans="56:196">
      <c r="BD375" s="8"/>
      <c r="BE375" s="8"/>
      <c r="BF375" s="3"/>
      <c r="BG375" s="3"/>
      <c r="BH375" s="3"/>
      <c r="BI375" s="3"/>
      <c r="BJ375" s="3"/>
      <c r="BK375" s="3"/>
      <c r="BL375" s="3"/>
      <c r="BM375" s="3"/>
      <c r="BN375" s="3"/>
      <c r="BO375" s="3"/>
      <c r="BP375" s="8"/>
      <c r="BQ375" s="19"/>
      <c r="BR375" s="19"/>
      <c r="BS375" s="19"/>
      <c r="BT375" s="19"/>
      <c r="BU375" s="19"/>
      <c r="BV375" s="19"/>
      <c r="BW375" s="19"/>
      <c r="BX375" s="19"/>
      <c r="BY375" s="19"/>
      <c r="BZ375" s="19"/>
      <c r="CA375" s="27"/>
      <c r="EP375" s="9"/>
      <c r="EQ375" s="4"/>
      <c r="ER375" s="4"/>
      <c r="ES375" s="4"/>
      <c r="ET375" s="4"/>
      <c r="EU375" s="13"/>
      <c r="FV375" s="19"/>
      <c r="FW375" s="23"/>
      <c r="FX375" s="23"/>
      <c r="FZ375" s="23"/>
      <c r="GA375" s="23"/>
      <c r="GB375" s="23"/>
      <c r="GC375" s="23"/>
      <c r="GD375" s="23"/>
      <c r="GE375" s="23"/>
      <c r="GF375" s="23"/>
      <c r="GG375" s="23"/>
      <c r="GH375" s="23"/>
      <c r="GI375" s="23"/>
      <c r="GJ375" s="23"/>
      <c r="GK375" s="23"/>
      <c r="GL375" s="23"/>
      <c r="GM375" s="23"/>
      <c r="GN375" s="13"/>
    </row>
    <row r="376" spans="56:196">
      <c r="BD376" s="8"/>
      <c r="BE376" s="8"/>
      <c r="BF376" s="3"/>
      <c r="BG376" s="3"/>
      <c r="BH376" s="3"/>
      <c r="BI376" s="3"/>
      <c r="BJ376" s="3"/>
      <c r="BK376" s="3"/>
      <c r="BL376" s="3"/>
      <c r="BM376" s="3"/>
      <c r="BN376" s="3"/>
      <c r="BO376" s="3"/>
      <c r="BP376" s="8"/>
      <c r="BQ376" s="19"/>
      <c r="BR376" s="19"/>
      <c r="BS376" s="19"/>
      <c r="BT376" s="19"/>
      <c r="BU376" s="19"/>
      <c r="BV376" s="19"/>
      <c r="BW376" s="19"/>
      <c r="BX376" s="19"/>
      <c r="BY376" s="19"/>
      <c r="BZ376" s="19"/>
      <c r="CA376" s="27"/>
      <c r="EP376" s="9"/>
      <c r="EQ376" s="4"/>
      <c r="ER376" s="4"/>
      <c r="ES376" s="4"/>
      <c r="ET376" s="4"/>
      <c r="EU376" s="13"/>
      <c r="FV376" s="19"/>
      <c r="FW376" s="23"/>
      <c r="FX376" s="23"/>
      <c r="FZ376" s="23"/>
      <c r="GA376" s="23"/>
      <c r="GB376" s="23"/>
      <c r="GC376" s="23"/>
      <c r="GD376" s="23"/>
      <c r="GE376" s="23"/>
      <c r="GF376" s="23"/>
      <c r="GG376" s="23"/>
      <c r="GH376" s="23"/>
      <c r="GI376" s="23"/>
      <c r="GJ376" s="23"/>
      <c r="GK376" s="23"/>
      <c r="GL376" s="23"/>
      <c r="GM376" s="23"/>
      <c r="GN376" s="13"/>
    </row>
    <row r="377" spans="56:196">
      <c r="BD377" s="8"/>
      <c r="BE377" s="8"/>
      <c r="BF377" s="3"/>
      <c r="BG377" s="3"/>
      <c r="BH377" s="3"/>
      <c r="BI377" s="3"/>
      <c r="BJ377" s="3"/>
      <c r="BK377" s="3"/>
      <c r="BL377" s="3"/>
      <c r="BM377" s="3"/>
      <c r="BN377" s="3"/>
      <c r="BO377" s="3"/>
      <c r="BP377" s="8"/>
      <c r="BQ377" s="19"/>
      <c r="BR377" s="19"/>
      <c r="BS377" s="19"/>
      <c r="BT377" s="19"/>
      <c r="BU377" s="19"/>
      <c r="BV377" s="19"/>
      <c r="BW377" s="19"/>
      <c r="BX377" s="19"/>
      <c r="BY377" s="19"/>
      <c r="BZ377" s="19"/>
      <c r="CA377" s="27"/>
      <c r="EP377" s="9"/>
      <c r="EQ377" s="4"/>
      <c r="ER377" s="4"/>
      <c r="ES377" s="4"/>
      <c r="ET377" s="4"/>
      <c r="EU377" s="13"/>
      <c r="FV377" s="19"/>
      <c r="FW377" s="23"/>
      <c r="FX377" s="23"/>
      <c r="FZ377" s="23"/>
      <c r="GA377" s="23"/>
      <c r="GB377" s="23"/>
      <c r="GC377" s="23"/>
      <c r="GD377" s="23"/>
      <c r="GE377" s="23"/>
      <c r="GF377" s="23"/>
      <c r="GG377" s="23"/>
      <c r="GH377" s="23"/>
      <c r="GI377" s="23"/>
      <c r="GJ377" s="23"/>
      <c r="GK377" s="23"/>
      <c r="GL377" s="23"/>
      <c r="GM377" s="23"/>
      <c r="GN377" s="13"/>
    </row>
    <row r="378" spans="56:196">
      <c r="BD378" s="8"/>
      <c r="BE378" s="8"/>
      <c r="BF378" s="3"/>
      <c r="BG378" s="3"/>
      <c r="BH378" s="3"/>
      <c r="BI378" s="3"/>
      <c r="BJ378" s="3"/>
      <c r="BK378" s="3"/>
      <c r="BL378" s="3"/>
      <c r="BM378" s="3"/>
      <c r="BN378" s="3"/>
      <c r="BO378" s="3"/>
      <c r="BP378" s="8"/>
      <c r="BQ378" s="19"/>
      <c r="BR378" s="19"/>
      <c r="BS378" s="19"/>
      <c r="BT378" s="19"/>
      <c r="BU378" s="19"/>
      <c r="BV378" s="19"/>
      <c r="BW378" s="19"/>
      <c r="BX378" s="19"/>
      <c r="BY378" s="19"/>
      <c r="BZ378" s="19"/>
      <c r="CA378" s="27"/>
      <c r="EP378" s="9"/>
      <c r="EU378" s="13"/>
      <c r="FV378" s="19"/>
      <c r="FW378" s="23"/>
      <c r="FX378" s="23"/>
      <c r="FZ378" s="23"/>
      <c r="GA378" s="23"/>
      <c r="GB378" s="23"/>
      <c r="GC378" s="23"/>
      <c r="GD378" s="23"/>
      <c r="GE378" s="23"/>
      <c r="GF378" s="23"/>
      <c r="GG378" s="23"/>
      <c r="GH378" s="23"/>
      <c r="GI378" s="23"/>
      <c r="GJ378" s="23"/>
      <c r="GK378" s="23"/>
      <c r="GL378" s="23"/>
      <c r="GM378" s="23"/>
      <c r="GN378" s="13"/>
    </row>
    <row r="379" spans="56:196">
      <c r="BD379" s="8"/>
      <c r="BE379" s="8"/>
      <c r="BF379" s="3"/>
      <c r="BG379" s="3"/>
      <c r="BH379" s="3"/>
      <c r="BI379" s="3"/>
      <c r="BJ379" s="3"/>
      <c r="BK379" s="3"/>
      <c r="BL379" s="3"/>
      <c r="BM379" s="3"/>
      <c r="BN379" s="3"/>
      <c r="BO379" s="3"/>
      <c r="BP379" s="8"/>
      <c r="BQ379" s="19"/>
      <c r="BR379" s="19"/>
      <c r="BS379" s="19"/>
      <c r="BT379" s="19"/>
      <c r="BU379" s="19"/>
      <c r="BV379" s="19"/>
      <c r="BW379" s="19"/>
      <c r="BX379" s="19"/>
      <c r="BY379" s="19"/>
      <c r="BZ379" s="19"/>
      <c r="CA379" s="27"/>
      <c r="EP379" s="9"/>
      <c r="EU379" s="13"/>
      <c r="FV379" s="19"/>
      <c r="FW379" s="23"/>
      <c r="FX379" s="23"/>
      <c r="FZ379" s="23"/>
      <c r="GA379" s="23"/>
      <c r="GB379" s="23"/>
      <c r="GC379" s="23"/>
      <c r="GD379" s="23"/>
      <c r="GE379" s="23"/>
      <c r="GF379" s="23"/>
      <c r="GG379" s="23"/>
      <c r="GH379" s="23"/>
      <c r="GI379" s="23"/>
      <c r="GJ379" s="23"/>
      <c r="GK379" s="23"/>
      <c r="GL379" s="23"/>
      <c r="GM379" s="23"/>
      <c r="GN379" s="13"/>
    </row>
    <row r="380" spans="56:196">
      <c r="BD380" s="8"/>
      <c r="BE380" s="8"/>
      <c r="BF380" s="3"/>
      <c r="BG380" s="3"/>
      <c r="BH380" s="3"/>
      <c r="BI380" s="3"/>
      <c r="BJ380" s="3"/>
      <c r="BK380" s="3"/>
      <c r="BL380" s="3"/>
      <c r="BM380" s="3"/>
      <c r="BN380" s="3"/>
      <c r="BO380" s="3"/>
      <c r="BP380" s="8"/>
      <c r="BQ380" s="19"/>
      <c r="BR380" s="19"/>
      <c r="BS380" s="19"/>
      <c r="BT380" s="19"/>
      <c r="BU380" s="19"/>
      <c r="BV380" s="19"/>
      <c r="BW380" s="19"/>
      <c r="BX380" s="19"/>
      <c r="BY380" s="19"/>
      <c r="BZ380" s="19"/>
      <c r="CA380" s="27"/>
      <c r="EP380" s="9"/>
      <c r="EU380" s="13"/>
      <c r="FV380" s="19"/>
      <c r="FW380" s="23"/>
      <c r="FX380" s="23"/>
      <c r="FZ380" s="23"/>
      <c r="GA380" s="23"/>
      <c r="GB380" s="23"/>
      <c r="GC380" s="23"/>
      <c r="GD380" s="23"/>
      <c r="GE380" s="23"/>
      <c r="GF380" s="23"/>
      <c r="GG380" s="23"/>
      <c r="GH380" s="23"/>
      <c r="GI380" s="23"/>
      <c r="GJ380" s="23"/>
      <c r="GK380" s="23"/>
      <c r="GL380" s="23"/>
      <c r="GM380" s="23"/>
      <c r="GN380" s="13"/>
    </row>
    <row r="381" spans="56:196">
      <c r="BD381" s="8"/>
      <c r="BE381" s="8"/>
      <c r="BF381" s="3"/>
      <c r="BG381" s="3"/>
      <c r="BH381" s="3"/>
      <c r="BI381" s="3"/>
      <c r="BJ381" s="3"/>
      <c r="BK381" s="3"/>
      <c r="BL381" s="3"/>
      <c r="BM381" s="3"/>
      <c r="BN381" s="3"/>
      <c r="BO381" s="3"/>
      <c r="BP381" s="8"/>
      <c r="BQ381" s="19"/>
      <c r="BR381" s="19"/>
      <c r="BS381" s="19"/>
      <c r="BT381" s="19"/>
      <c r="BU381" s="19"/>
      <c r="BV381" s="19"/>
      <c r="BW381" s="19"/>
      <c r="BX381" s="19"/>
      <c r="BY381" s="19"/>
      <c r="BZ381" s="19"/>
      <c r="CA381" s="27"/>
      <c r="EP381" s="9"/>
      <c r="EU381" s="13"/>
      <c r="FV381" s="19"/>
      <c r="FW381" s="23"/>
      <c r="FX381" s="23"/>
      <c r="FZ381" s="23"/>
      <c r="GA381" s="23"/>
      <c r="GB381" s="23"/>
      <c r="GC381" s="23"/>
      <c r="GD381" s="23"/>
      <c r="GE381" s="23"/>
      <c r="GF381" s="23"/>
      <c r="GG381" s="23"/>
      <c r="GH381" s="23"/>
      <c r="GI381" s="23"/>
      <c r="GJ381" s="23"/>
      <c r="GK381" s="23"/>
      <c r="GL381" s="23"/>
      <c r="GM381" s="23"/>
      <c r="GN381" s="13"/>
    </row>
    <row r="382" spans="56:196">
      <c r="BD382" s="8"/>
      <c r="BE382" s="8"/>
      <c r="BF382" s="3"/>
      <c r="BG382" s="3"/>
      <c r="BH382" s="3"/>
      <c r="BI382" s="3"/>
      <c r="BJ382" s="3"/>
      <c r="BK382" s="3"/>
      <c r="BL382" s="3"/>
      <c r="BM382" s="3"/>
      <c r="BN382" s="3"/>
      <c r="BO382" s="3"/>
      <c r="BP382" s="8"/>
      <c r="BQ382" s="19"/>
      <c r="BR382" s="19"/>
      <c r="BS382" s="19"/>
      <c r="BT382" s="19"/>
      <c r="BU382" s="19"/>
      <c r="BV382" s="19"/>
      <c r="BW382" s="19"/>
      <c r="BX382" s="19"/>
      <c r="BY382" s="19"/>
      <c r="BZ382" s="19"/>
      <c r="CA382" s="27"/>
      <c r="EP382" s="9"/>
      <c r="EU382" s="13"/>
      <c r="FV382" s="19"/>
      <c r="FW382" s="23"/>
      <c r="FX382" s="23"/>
      <c r="FZ382" s="23"/>
      <c r="GA382" s="23"/>
      <c r="GB382" s="23"/>
      <c r="GC382" s="23"/>
      <c r="GD382" s="23"/>
      <c r="GE382" s="23"/>
      <c r="GF382" s="23"/>
      <c r="GG382" s="23"/>
      <c r="GH382" s="23"/>
      <c r="GI382" s="23"/>
      <c r="GJ382" s="23"/>
      <c r="GK382" s="23"/>
      <c r="GL382" s="23"/>
      <c r="GM382" s="23"/>
      <c r="GN382" s="13"/>
    </row>
    <row r="383" spans="56:196">
      <c r="BD383" s="8"/>
      <c r="BE383" s="8"/>
      <c r="BF383" s="3"/>
      <c r="BG383" s="3"/>
      <c r="BH383" s="3"/>
      <c r="BI383" s="3"/>
      <c r="BJ383" s="3"/>
      <c r="BK383" s="3"/>
      <c r="BL383" s="3"/>
      <c r="BM383" s="3"/>
      <c r="BN383" s="3"/>
      <c r="BO383" s="3"/>
      <c r="BP383" s="8"/>
      <c r="BQ383" s="19"/>
      <c r="BR383" s="19"/>
      <c r="BS383" s="19"/>
      <c r="BT383" s="19"/>
      <c r="BU383" s="19"/>
      <c r="BV383" s="19"/>
      <c r="BW383" s="19"/>
      <c r="BX383" s="19"/>
      <c r="BY383" s="19"/>
      <c r="BZ383" s="19"/>
      <c r="CA383" s="27"/>
      <c r="EP383" s="9"/>
      <c r="EU383" s="13"/>
      <c r="FV383" s="19"/>
      <c r="FW383" s="23"/>
      <c r="FX383" s="23"/>
      <c r="FZ383" s="23"/>
      <c r="GA383" s="23"/>
      <c r="GB383" s="23"/>
      <c r="GC383" s="23"/>
      <c r="GD383" s="23"/>
      <c r="GE383" s="23"/>
      <c r="GF383" s="23"/>
      <c r="GG383" s="23"/>
      <c r="GH383" s="23"/>
      <c r="GI383" s="23"/>
      <c r="GJ383" s="23"/>
      <c r="GK383" s="23"/>
      <c r="GL383" s="23"/>
      <c r="GM383" s="23"/>
      <c r="GN383" s="13"/>
    </row>
    <row r="384" spans="56:196">
      <c r="BD384" s="8"/>
      <c r="BE384" s="8"/>
      <c r="BF384" s="3"/>
      <c r="BG384" s="3"/>
      <c r="BH384" s="3"/>
      <c r="BI384" s="3"/>
      <c r="BJ384" s="3"/>
      <c r="BK384" s="3"/>
      <c r="BL384" s="3"/>
      <c r="BM384" s="3"/>
      <c r="BN384" s="3"/>
      <c r="BO384" s="3"/>
      <c r="BP384" s="8"/>
      <c r="BQ384" s="19"/>
      <c r="BR384" s="19"/>
      <c r="BS384" s="19"/>
      <c r="BT384" s="19"/>
      <c r="BU384" s="19"/>
      <c r="BV384" s="19"/>
      <c r="BW384" s="19"/>
      <c r="BX384" s="19"/>
      <c r="BY384" s="19"/>
      <c r="BZ384" s="19"/>
      <c r="CA384" s="27"/>
      <c r="EP384" s="9"/>
      <c r="EU384" s="13"/>
      <c r="FV384" s="19"/>
      <c r="FW384" s="23"/>
      <c r="FX384" s="23"/>
      <c r="FZ384" s="23"/>
      <c r="GA384" s="23"/>
      <c r="GB384" s="23"/>
      <c r="GC384" s="23"/>
      <c r="GD384" s="23"/>
      <c r="GE384" s="23"/>
      <c r="GF384" s="23"/>
      <c r="GG384" s="23"/>
      <c r="GH384" s="23"/>
      <c r="GI384" s="23"/>
      <c r="GJ384" s="23"/>
      <c r="GK384" s="23"/>
      <c r="GL384" s="23"/>
      <c r="GM384" s="23"/>
      <c r="GN384" s="13"/>
    </row>
    <row r="385" spans="56:196">
      <c r="BD385" s="8"/>
      <c r="BE385" s="8"/>
      <c r="BF385" s="3"/>
      <c r="BG385" s="3"/>
      <c r="BH385" s="3"/>
      <c r="BI385" s="3"/>
      <c r="BJ385" s="3"/>
      <c r="BK385" s="3"/>
      <c r="BL385" s="3"/>
      <c r="BM385" s="3"/>
      <c r="BN385" s="3"/>
      <c r="BO385" s="3"/>
      <c r="BP385" s="8"/>
      <c r="BQ385" s="19"/>
      <c r="BR385" s="19"/>
      <c r="BS385" s="19"/>
      <c r="BT385" s="19"/>
      <c r="BU385" s="19"/>
      <c r="BV385" s="19"/>
      <c r="BW385" s="19"/>
      <c r="BX385" s="19"/>
      <c r="BY385" s="19"/>
      <c r="BZ385" s="19"/>
      <c r="CA385" s="27"/>
      <c r="EP385" s="9"/>
      <c r="EU385" s="13"/>
      <c r="FV385" s="19"/>
      <c r="FW385" s="23"/>
      <c r="FX385" s="23"/>
      <c r="FZ385" s="23"/>
      <c r="GA385" s="23"/>
      <c r="GB385" s="23"/>
      <c r="GC385" s="23"/>
      <c r="GD385" s="23"/>
      <c r="GE385" s="23"/>
      <c r="GF385" s="23"/>
      <c r="GG385" s="23"/>
      <c r="GH385" s="23"/>
      <c r="GI385" s="23"/>
      <c r="GJ385" s="23"/>
      <c r="GK385" s="23"/>
      <c r="GL385" s="23"/>
      <c r="GM385" s="23"/>
      <c r="GN385" s="13"/>
    </row>
    <row r="386" spans="56:196">
      <c r="BD386" s="8"/>
      <c r="BE386" s="8"/>
      <c r="BF386" s="3"/>
      <c r="BG386" s="3"/>
      <c r="BH386" s="3"/>
      <c r="BI386" s="3"/>
      <c r="BJ386" s="3"/>
      <c r="BK386" s="3"/>
      <c r="BL386" s="3"/>
      <c r="BM386" s="3"/>
      <c r="BN386" s="3"/>
      <c r="BO386" s="3"/>
      <c r="BP386" s="8"/>
      <c r="BQ386" s="19"/>
      <c r="BR386" s="19"/>
      <c r="BS386" s="19"/>
      <c r="BT386" s="19"/>
      <c r="BU386" s="19"/>
      <c r="BV386" s="19"/>
      <c r="BW386" s="19"/>
      <c r="BX386" s="19"/>
      <c r="BY386" s="19"/>
      <c r="BZ386" s="19"/>
      <c r="CA386" s="27"/>
      <c r="EP386" s="9"/>
      <c r="EU386" s="13"/>
      <c r="FV386" s="19"/>
      <c r="FW386" s="23"/>
      <c r="FX386" s="23"/>
      <c r="FZ386" s="23"/>
      <c r="GA386" s="23"/>
      <c r="GB386" s="23"/>
      <c r="GC386" s="23"/>
      <c r="GD386" s="23"/>
      <c r="GE386" s="23"/>
      <c r="GF386" s="23"/>
      <c r="GG386" s="23"/>
      <c r="GH386" s="23"/>
      <c r="GI386" s="23"/>
      <c r="GJ386" s="23"/>
      <c r="GK386" s="23"/>
      <c r="GL386" s="23"/>
      <c r="GM386" s="23"/>
      <c r="GN386" s="13"/>
    </row>
    <row r="387" spans="56:196">
      <c r="BD387" s="8"/>
      <c r="BE387" s="8"/>
      <c r="BF387" s="3"/>
      <c r="BG387" s="3"/>
      <c r="BH387" s="3"/>
      <c r="BI387" s="3"/>
      <c r="BJ387" s="3"/>
      <c r="BK387" s="3"/>
      <c r="BL387" s="3"/>
      <c r="BM387" s="3"/>
      <c r="BN387" s="3"/>
      <c r="BO387" s="3"/>
      <c r="BP387" s="8"/>
      <c r="BQ387" s="19"/>
      <c r="BR387" s="19"/>
      <c r="BS387" s="19"/>
      <c r="BT387" s="19"/>
      <c r="BU387" s="19"/>
      <c r="BV387" s="19"/>
      <c r="BW387" s="19"/>
      <c r="BX387" s="19"/>
      <c r="BY387" s="19"/>
      <c r="BZ387" s="19"/>
      <c r="CA387" s="27"/>
      <c r="EP387" s="9"/>
      <c r="EU387" s="13"/>
      <c r="FV387" s="19"/>
      <c r="FW387" s="23"/>
      <c r="FX387" s="23"/>
      <c r="FZ387" s="23"/>
      <c r="GA387" s="23"/>
      <c r="GB387" s="23"/>
      <c r="GC387" s="23"/>
      <c r="GD387" s="23"/>
      <c r="GE387" s="23"/>
      <c r="GF387" s="23"/>
      <c r="GG387" s="23"/>
      <c r="GH387" s="23"/>
      <c r="GI387" s="23"/>
      <c r="GJ387" s="23"/>
      <c r="GK387" s="23"/>
      <c r="GL387" s="23"/>
      <c r="GM387" s="23"/>
      <c r="GN387" s="13"/>
    </row>
    <row r="388" spans="56:196">
      <c r="BD388" s="8"/>
      <c r="BE388" s="8"/>
      <c r="BF388" s="3"/>
      <c r="BG388" s="3"/>
      <c r="BH388" s="3"/>
      <c r="BI388" s="3"/>
      <c r="BJ388" s="3"/>
      <c r="BK388" s="3"/>
      <c r="BL388" s="3"/>
      <c r="BM388" s="3"/>
      <c r="BN388" s="3"/>
      <c r="BO388" s="3"/>
      <c r="BP388" s="8"/>
      <c r="BQ388" s="19"/>
      <c r="BR388" s="19"/>
      <c r="BS388" s="19"/>
      <c r="BT388" s="19"/>
      <c r="BU388" s="19"/>
      <c r="BV388" s="19"/>
      <c r="BW388" s="19"/>
      <c r="BX388" s="19"/>
      <c r="BY388" s="19"/>
      <c r="BZ388" s="19"/>
      <c r="CA388" s="27"/>
      <c r="EP388" s="9"/>
      <c r="EU388" s="13"/>
      <c r="FV388" s="19"/>
      <c r="FW388" s="23"/>
      <c r="FX388" s="23"/>
      <c r="FZ388" s="23"/>
      <c r="GA388" s="23"/>
      <c r="GB388" s="23"/>
      <c r="GC388" s="23"/>
      <c r="GD388" s="23"/>
      <c r="GE388" s="23"/>
      <c r="GF388" s="23"/>
      <c r="GG388" s="23"/>
      <c r="GH388" s="23"/>
      <c r="GI388" s="23"/>
      <c r="GJ388" s="23"/>
      <c r="GK388" s="23"/>
      <c r="GL388" s="23"/>
      <c r="GM388" s="23"/>
      <c r="GN388" s="13"/>
    </row>
    <row r="389" spans="56:196">
      <c r="BD389" s="8"/>
      <c r="BE389" s="8"/>
      <c r="BF389" s="3"/>
      <c r="BG389" s="3"/>
      <c r="BH389" s="3"/>
      <c r="BI389" s="3"/>
      <c r="BJ389" s="3"/>
      <c r="BK389" s="3"/>
      <c r="BL389" s="3"/>
      <c r="BM389" s="3"/>
      <c r="BN389" s="3"/>
      <c r="BO389" s="3"/>
      <c r="BP389" s="8"/>
      <c r="BQ389" s="19"/>
      <c r="BR389" s="19"/>
      <c r="BS389" s="19"/>
      <c r="BT389" s="19"/>
      <c r="BU389" s="19"/>
      <c r="BV389" s="19"/>
      <c r="BW389" s="19"/>
      <c r="BX389" s="19"/>
      <c r="BY389" s="19"/>
      <c r="BZ389" s="19"/>
      <c r="CA389" s="27"/>
      <c r="EP389" s="9"/>
      <c r="EU389" s="13"/>
      <c r="FV389" s="19"/>
      <c r="FW389" s="23"/>
      <c r="FX389" s="23"/>
      <c r="FZ389" s="23"/>
      <c r="GA389" s="23"/>
      <c r="GB389" s="23"/>
      <c r="GC389" s="23"/>
      <c r="GD389" s="23"/>
      <c r="GE389" s="23"/>
      <c r="GF389" s="23"/>
      <c r="GG389" s="23"/>
      <c r="GH389" s="23"/>
      <c r="GI389" s="23"/>
      <c r="GJ389" s="23"/>
      <c r="GK389" s="23"/>
      <c r="GL389" s="23"/>
      <c r="GM389" s="23"/>
      <c r="GN389" s="13"/>
    </row>
    <row r="390" spans="56:196">
      <c r="BD390" s="8"/>
      <c r="BE390" s="8"/>
      <c r="BF390" s="3"/>
      <c r="BG390" s="3"/>
      <c r="BH390" s="3"/>
      <c r="BI390" s="3"/>
      <c r="BJ390" s="3"/>
      <c r="BK390" s="3"/>
      <c r="BL390" s="3"/>
      <c r="BM390" s="3"/>
      <c r="BN390" s="3"/>
      <c r="BO390" s="3"/>
      <c r="BP390" s="8"/>
      <c r="BQ390" s="19"/>
      <c r="BR390" s="19"/>
      <c r="BS390" s="19"/>
      <c r="BT390" s="19"/>
      <c r="BU390" s="19"/>
      <c r="BV390" s="19"/>
      <c r="BW390" s="19"/>
      <c r="BX390" s="19"/>
      <c r="BY390" s="19"/>
      <c r="BZ390" s="19"/>
      <c r="CA390" s="27"/>
      <c r="EP390" s="9"/>
      <c r="EU390" s="13"/>
      <c r="FV390" s="19"/>
      <c r="FW390" s="23"/>
      <c r="FX390" s="23"/>
      <c r="FZ390" s="23"/>
      <c r="GA390" s="23"/>
      <c r="GB390" s="23"/>
      <c r="GC390" s="23"/>
      <c r="GD390" s="23"/>
      <c r="GE390" s="23"/>
      <c r="GF390" s="23"/>
      <c r="GG390" s="23"/>
      <c r="GH390" s="23"/>
      <c r="GI390" s="23"/>
      <c r="GJ390" s="23"/>
      <c r="GK390" s="23"/>
      <c r="GL390" s="23"/>
      <c r="GM390" s="23"/>
      <c r="GN390" s="13"/>
    </row>
    <row r="391" spans="56:196">
      <c r="BD391" s="8"/>
      <c r="BE391" s="8"/>
      <c r="BF391" s="3"/>
      <c r="BG391" s="3"/>
      <c r="BH391" s="3"/>
      <c r="BI391" s="3"/>
      <c r="BJ391" s="3"/>
      <c r="BK391" s="3"/>
      <c r="BL391" s="3"/>
      <c r="BM391" s="3"/>
      <c r="BN391" s="3"/>
      <c r="BO391" s="3"/>
      <c r="BP391" s="8"/>
      <c r="BQ391" s="19"/>
      <c r="BR391" s="19"/>
      <c r="BS391" s="19"/>
      <c r="BT391" s="19"/>
      <c r="BU391" s="19"/>
      <c r="BV391" s="19"/>
      <c r="BW391" s="19"/>
      <c r="BX391" s="19"/>
      <c r="BY391" s="19"/>
      <c r="BZ391" s="19"/>
      <c r="CA391" s="27"/>
      <c r="EP391" s="9"/>
      <c r="EU391" s="13"/>
      <c r="FV391" s="19"/>
      <c r="FW391" s="23"/>
      <c r="FX391" s="23"/>
      <c r="FZ391" s="23"/>
      <c r="GA391" s="23"/>
      <c r="GB391" s="23"/>
      <c r="GC391" s="23"/>
      <c r="GD391" s="23"/>
      <c r="GE391" s="23"/>
      <c r="GF391" s="23"/>
      <c r="GG391" s="23"/>
      <c r="GH391" s="23"/>
      <c r="GI391" s="23"/>
      <c r="GJ391" s="23"/>
      <c r="GK391" s="23"/>
      <c r="GL391" s="23"/>
      <c r="GM391" s="23"/>
      <c r="GN391" s="13"/>
    </row>
    <row r="392" spans="56:196">
      <c r="BD392" s="8"/>
      <c r="BE392" s="8"/>
      <c r="BF392" s="3"/>
      <c r="BG392" s="3"/>
      <c r="BH392" s="3"/>
      <c r="BI392" s="3"/>
      <c r="BJ392" s="3"/>
      <c r="BK392" s="3"/>
      <c r="BL392" s="3"/>
      <c r="BM392" s="3"/>
      <c r="BN392" s="3"/>
      <c r="BO392" s="3"/>
      <c r="BP392" s="8"/>
      <c r="BQ392" s="19"/>
      <c r="BR392" s="19"/>
      <c r="BS392" s="19"/>
      <c r="BT392" s="19"/>
      <c r="BU392" s="19"/>
      <c r="BV392" s="19"/>
      <c r="BW392" s="19"/>
      <c r="BX392" s="19"/>
      <c r="BY392" s="19"/>
      <c r="BZ392" s="19"/>
      <c r="CA392" s="27"/>
      <c r="EP392" s="9"/>
      <c r="EU392" s="13"/>
      <c r="FV392" s="19"/>
      <c r="FW392" s="23"/>
      <c r="FX392" s="23"/>
      <c r="FZ392" s="23"/>
      <c r="GA392" s="23"/>
      <c r="GB392" s="23"/>
      <c r="GC392" s="23"/>
      <c r="GD392" s="23"/>
      <c r="GE392" s="23"/>
      <c r="GF392" s="23"/>
      <c r="GG392" s="23"/>
      <c r="GH392" s="23"/>
      <c r="GI392" s="23"/>
      <c r="GJ392" s="23"/>
      <c r="GK392" s="23"/>
      <c r="GL392" s="23"/>
      <c r="GM392" s="23"/>
      <c r="GN392" s="13"/>
    </row>
    <row r="393" spans="56:196">
      <c r="BD393" s="8"/>
      <c r="BE393" s="8"/>
      <c r="BF393" s="3"/>
      <c r="BG393" s="3"/>
      <c r="BH393" s="3"/>
      <c r="BI393" s="3"/>
      <c r="BJ393" s="3"/>
      <c r="BK393" s="3"/>
      <c r="BL393" s="3"/>
      <c r="BM393" s="3"/>
      <c r="BN393" s="3"/>
      <c r="BO393" s="3"/>
      <c r="BP393" s="8"/>
      <c r="BQ393" s="19"/>
      <c r="BR393" s="19"/>
      <c r="BS393" s="19"/>
      <c r="BT393" s="19"/>
      <c r="BU393" s="19"/>
      <c r="BV393" s="19"/>
      <c r="BW393" s="19"/>
      <c r="BX393" s="19"/>
      <c r="BY393" s="19"/>
      <c r="BZ393" s="19"/>
      <c r="CA393" s="27"/>
      <c r="EP393" s="9"/>
      <c r="EU393" s="13"/>
      <c r="FV393" s="19"/>
      <c r="FW393" s="23"/>
      <c r="FX393" s="23"/>
      <c r="FZ393" s="23"/>
      <c r="GA393" s="23"/>
      <c r="GB393" s="23"/>
      <c r="GC393" s="23"/>
      <c r="GD393" s="23"/>
      <c r="GE393" s="23"/>
      <c r="GF393" s="23"/>
      <c r="GG393" s="23"/>
      <c r="GH393" s="23"/>
      <c r="GI393" s="23"/>
      <c r="GJ393" s="23"/>
      <c r="GK393" s="23"/>
      <c r="GL393" s="23"/>
      <c r="GM393" s="23"/>
      <c r="GN393" s="13"/>
    </row>
    <row r="394" spans="56:196">
      <c r="BD394" s="8"/>
      <c r="BE394" s="8"/>
      <c r="BF394" s="3"/>
      <c r="BG394" s="3"/>
      <c r="BH394" s="3"/>
      <c r="BI394" s="3"/>
      <c r="BJ394" s="3"/>
      <c r="BK394" s="3"/>
      <c r="BL394" s="3"/>
      <c r="BM394" s="3"/>
      <c r="BN394" s="3"/>
      <c r="BO394" s="3"/>
      <c r="BP394" s="8"/>
      <c r="BQ394" s="19"/>
      <c r="BR394" s="19"/>
      <c r="BS394" s="19"/>
      <c r="BT394" s="19"/>
      <c r="BU394" s="19"/>
      <c r="BV394" s="19"/>
      <c r="BW394" s="19"/>
      <c r="BX394" s="19"/>
      <c r="BY394" s="19"/>
      <c r="BZ394" s="19"/>
      <c r="CA394" s="27"/>
      <c r="EP394" s="9"/>
      <c r="EU394" s="13"/>
      <c r="FV394" s="19"/>
      <c r="FW394" s="23"/>
      <c r="FX394" s="23"/>
      <c r="FZ394" s="23"/>
      <c r="GA394" s="23"/>
      <c r="GB394" s="23"/>
      <c r="GC394" s="23"/>
      <c r="GD394" s="23"/>
      <c r="GE394" s="23"/>
      <c r="GF394" s="23"/>
      <c r="GG394" s="23"/>
      <c r="GH394" s="23"/>
      <c r="GI394" s="23"/>
      <c r="GJ394" s="23"/>
      <c r="GK394" s="23"/>
      <c r="GL394" s="23"/>
      <c r="GM394" s="23"/>
      <c r="GN394" s="13"/>
    </row>
    <row r="395" spans="56:196">
      <c r="BD395" s="8"/>
      <c r="BE395" s="8"/>
      <c r="BF395" s="3"/>
      <c r="BG395" s="3"/>
      <c r="BH395" s="3"/>
      <c r="BI395" s="3"/>
      <c r="BJ395" s="3"/>
      <c r="BK395" s="3"/>
      <c r="BL395" s="3"/>
      <c r="BM395" s="3"/>
      <c r="BN395" s="3"/>
      <c r="BO395" s="3"/>
      <c r="BP395" s="8"/>
      <c r="BQ395" s="19"/>
      <c r="BR395" s="19"/>
      <c r="BS395" s="19"/>
      <c r="BT395" s="19"/>
      <c r="BU395" s="19"/>
      <c r="BV395" s="19"/>
      <c r="BW395" s="19"/>
      <c r="BX395" s="19"/>
      <c r="BY395" s="19"/>
      <c r="BZ395" s="19"/>
      <c r="CA395" s="27"/>
      <c r="EP395" s="9"/>
      <c r="EU395" s="13"/>
      <c r="FV395" s="19"/>
      <c r="FW395" s="23"/>
      <c r="FX395" s="23"/>
      <c r="FZ395" s="23"/>
      <c r="GA395" s="23"/>
      <c r="GB395" s="23"/>
      <c r="GC395" s="23"/>
      <c r="GD395" s="23"/>
      <c r="GE395" s="23"/>
      <c r="GF395" s="23"/>
      <c r="GG395" s="23"/>
      <c r="GH395" s="23"/>
      <c r="GI395" s="23"/>
      <c r="GJ395" s="23"/>
      <c r="GK395" s="23"/>
      <c r="GL395" s="23"/>
      <c r="GM395" s="23"/>
      <c r="GN395" s="13"/>
    </row>
    <row r="396" spans="56:196">
      <c r="BD396" s="8"/>
      <c r="BE396" s="8"/>
      <c r="BF396" s="3"/>
      <c r="BG396" s="3"/>
      <c r="BH396" s="3"/>
      <c r="BI396" s="3"/>
      <c r="BJ396" s="3"/>
      <c r="BK396" s="3"/>
      <c r="BL396" s="3"/>
      <c r="BM396" s="3"/>
      <c r="BN396" s="3"/>
      <c r="BO396" s="3"/>
      <c r="BP396" s="8"/>
      <c r="BQ396" s="19"/>
      <c r="BR396" s="19"/>
      <c r="BS396" s="19"/>
      <c r="BT396" s="19"/>
      <c r="BU396" s="19"/>
      <c r="BV396" s="19"/>
      <c r="BW396" s="19"/>
      <c r="BX396" s="19"/>
      <c r="BY396" s="19"/>
      <c r="BZ396" s="19"/>
      <c r="CA396" s="27"/>
      <c r="EP396" s="9"/>
      <c r="EU396" s="13"/>
      <c r="FV396" s="19"/>
      <c r="FW396" s="23"/>
      <c r="FX396" s="23"/>
      <c r="FZ396" s="23"/>
      <c r="GA396" s="23"/>
      <c r="GB396" s="23"/>
      <c r="GC396" s="23"/>
      <c r="GD396" s="23"/>
      <c r="GE396" s="23"/>
      <c r="GF396" s="23"/>
      <c r="GG396" s="23"/>
      <c r="GH396" s="23"/>
      <c r="GI396" s="23"/>
      <c r="GJ396" s="23"/>
      <c r="GK396" s="23"/>
      <c r="GL396" s="23"/>
      <c r="GM396" s="23"/>
      <c r="GN396" s="13"/>
    </row>
    <row r="397" spans="56:196">
      <c r="BD397" s="8"/>
      <c r="BE397" s="8"/>
      <c r="BF397" s="3"/>
      <c r="BG397" s="3"/>
      <c r="BH397" s="3"/>
      <c r="BI397" s="3"/>
      <c r="BJ397" s="3"/>
      <c r="BK397" s="3"/>
      <c r="BL397" s="3"/>
      <c r="BM397" s="3"/>
      <c r="BN397" s="3"/>
      <c r="BO397" s="3"/>
      <c r="BP397" s="8"/>
      <c r="BQ397" s="19"/>
      <c r="BR397" s="19"/>
      <c r="BS397" s="19"/>
      <c r="BT397" s="19"/>
      <c r="BU397" s="19"/>
      <c r="BV397" s="19"/>
      <c r="BW397" s="19"/>
      <c r="BX397" s="19"/>
      <c r="BY397" s="19"/>
      <c r="BZ397" s="19"/>
      <c r="CA397" s="27"/>
      <c r="EP397" s="9"/>
      <c r="EU397" s="13"/>
      <c r="FV397" s="19"/>
      <c r="FW397" s="23"/>
      <c r="FX397" s="23"/>
      <c r="FZ397" s="23"/>
      <c r="GA397" s="23"/>
      <c r="GB397" s="23"/>
      <c r="GC397" s="23"/>
      <c r="GD397" s="23"/>
      <c r="GE397" s="23"/>
      <c r="GF397" s="23"/>
      <c r="GG397" s="23"/>
      <c r="GH397" s="23"/>
      <c r="GI397" s="23"/>
      <c r="GJ397" s="23"/>
      <c r="GK397" s="23"/>
      <c r="GL397" s="23"/>
      <c r="GM397" s="23"/>
      <c r="GN397" s="13"/>
    </row>
    <row r="398" spans="56:196">
      <c r="BD398" s="8"/>
      <c r="BE398" s="8"/>
      <c r="BF398" s="3"/>
      <c r="BG398" s="3"/>
      <c r="BH398" s="3"/>
      <c r="BI398" s="3"/>
      <c r="BJ398" s="3"/>
      <c r="BK398" s="3"/>
      <c r="BL398" s="3"/>
      <c r="BM398" s="3"/>
      <c r="BN398" s="3"/>
      <c r="BO398" s="3"/>
      <c r="BP398" s="8"/>
      <c r="BQ398" s="19"/>
      <c r="BR398" s="19"/>
      <c r="BS398" s="19"/>
      <c r="BT398" s="19"/>
      <c r="BU398" s="19"/>
      <c r="BV398" s="19"/>
      <c r="BW398" s="19"/>
      <c r="BX398" s="19"/>
      <c r="BY398" s="19"/>
      <c r="BZ398" s="19"/>
      <c r="CA398" s="27"/>
      <c r="EP398" s="9"/>
      <c r="EU398" s="13"/>
      <c r="FV398" s="19"/>
      <c r="FW398" s="23"/>
      <c r="FX398" s="23"/>
      <c r="FZ398" s="23"/>
      <c r="GA398" s="23"/>
      <c r="GB398" s="23"/>
      <c r="GC398" s="23"/>
      <c r="GD398" s="23"/>
      <c r="GE398" s="23"/>
      <c r="GF398" s="23"/>
      <c r="GG398" s="23"/>
      <c r="GH398" s="23"/>
      <c r="GI398" s="23"/>
      <c r="GJ398" s="23"/>
      <c r="GK398" s="23"/>
      <c r="GL398" s="23"/>
      <c r="GM398" s="23"/>
      <c r="GN398" s="13"/>
    </row>
    <row r="399" spans="56:196">
      <c r="BD399" s="8"/>
      <c r="BE399" s="8"/>
      <c r="BF399" s="3"/>
      <c r="BG399" s="3"/>
      <c r="BH399" s="3"/>
      <c r="BI399" s="3"/>
      <c r="BJ399" s="3"/>
      <c r="BK399" s="3"/>
      <c r="BL399" s="3"/>
      <c r="BM399" s="3"/>
      <c r="BN399" s="3"/>
      <c r="BO399" s="3"/>
      <c r="BP399" s="8"/>
      <c r="BQ399" s="19"/>
      <c r="BR399" s="19"/>
      <c r="BS399" s="19"/>
      <c r="BT399" s="19"/>
      <c r="BU399" s="19"/>
      <c r="BV399" s="19"/>
      <c r="BW399" s="19"/>
      <c r="BX399" s="19"/>
      <c r="BY399" s="19"/>
      <c r="BZ399" s="19"/>
      <c r="CA399" s="27"/>
      <c r="EP399" s="9"/>
      <c r="EU399" s="13"/>
      <c r="FV399" s="19"/>
      <c r="FW399" s="23"/>
      <c r="FX399" s="23"/>
      <c r="FZ399" s="23"/>
      <c r="GA399" s="23"/>
      <c r="GB399" s="23"/>
      <c r="GC399" s="23"/>
      <c r="GD399" s="23"/>
      <c r="GE399" s="23"/>
      <c r="GF399" s="23"/>
      <c r="GG399" s="23"/>
      <c r="GH399" s="23"/>
      <c r="GI399" s="23"/>
      <c r="GJ399" s="23"/>
      <c r="GK399" s="23"/>
      <c r="GL399" s="23"/>
      <c r="GM399" s="23"/>
      <c r="GN399" s="13"/>
    </row>
    <row r="400" spans="56:196">
      <c r="BD400" s="8"/>
      <c r="BE400" s="8"/>
      <c r="BF400" s="3"/>
      <c r="BG400" s="3"/>
      <c r="BH400" s="3"/>
      <c r="BI400" s="3"/>
      <c r="BJ400" s="3"/>
      <c r="BK400" s="3"/>
      <c r="BL400" s="3"/>
      <c r="BM400" s="3"/>
      <c r="BN400" s="3"/>
      <c r="BO400" s="3"/>
      <c r="BP400" s="8"/>
      <c r="BQ400" s="19"/>
      <c r="BR400" s="19"/>
      <c r="BS400" s="19"/>
      <c r="BT400" s="19"/>
      <c r="BU400" s="19"/>
      <c r="BV400" s="19"/>
      <c r="BW400" s="19"/>
      <c r="BX400" s="19"/>
      <c r="BY400" s="19"/>
      <c r="BZ400" s="19"/>
      <c r="CA400" s="27"/>
      <c r="EP400" s="9"/>
      <c r="EU400" s="13"/>
      <c r="FV400" s="19"/>
      <c r="FW400" s="23"/>
      <c r="FX400" s="23"/>
      <c r="FZ400" s="23"/>
      <c r="GA400" s="23"/>
      <c r="GB400" s="23"/>
      <c r="GC400" s="23"/>
      <c r="GD400" s="23"/>
      <c r="GE400" s="23"/>
      <c r="GF400" s="23"/>
      <c r="GG400" s="23"/>
      <c r="GH400" s="23"/>
      <c r="GI400" s="23"/>
      <c r="GJ400" s="23"/>
      <c r="GK400" s="23"/>
      <c r="GL400" s="23"/>
      <c r="GM400" s="23"/>
      <c r="GN400" s="13"/>
    </row>
    <row r="401" spans="56:196">
      <c r="BD401" s="8"/>
      <c r="BE401" s="8"/>
      <c r="BF401" s="3"/>
      <c r="BG401" s="3"/>
      <c r="BH401" s="3"/>
      <c r="BI401" s="3"/>
      <c r="BJ401" s="3"/>
      <c r="BK401" s="3"/>
      <c r="BL401" s="3"/>
      <c r="BM401" s="3"/>
      <c r="BN401" s="3"/>
      <c r="BO401" s="3"/>
      <c r="BP401" s="8"/>
      <c r="BQ401" s="19"/>
      <c r="BR401" s="19"/>
      <c r="BS401" s="19"/>
      <c r="BT401" s="19"/>
      <c r="BU401" s="19"/>
      <c r="BV401" s="19"/>
      <c r="BW401" s="19"/>
      <c r="BX401" s="19"/>
      <c r="BY401" s="19"/>
      <c r="BZ401" s="19"/>
      <c r="CA401" s="27"/>
      <c r="EP401" s="9"/>
      <c r="EU401" s="13"/>
      <c r="FV401" s="19"/>
      <c r="FW401" s="23"/>
      <c r="FX401" s="23"/>
      <c r="FZ401" s="23"/>
      <c r="GA401" s="23"/>
      <c r="GB401" s="23"/>
      <c r="GC401" s="23"/>
      <c r="GD401" s="23"/>
      <c r="GE401" s="23"/>
      <c r="GF401" s="23"/>
      <c r="GG401" s="23"/>
      <c r="GH401" s="23"/>
      <c r="GI401" s="23"/>
      <c r="GJ401" s="23"/>
      <c r="GK401" s="23"/>
      <c r="GL401" s="23"/>
      <c r="GM401" s="23"/>
      <c r="GN401" s="13"/>
    </row>
    <row r="402" spans="56:196">
      <c r="BD402" s="8"/>
      <c r="BE402" s="8"/>
      <c r="BF402" s="3"/>
      <c r="BG402" s="3"/>
      <c r="BH402" s="3"/>
      <c r="BI402" s="3"/>
      <c r="BJ402" s="3"/>
      <c r="BK402" s="3"/>
      <c r="BL402" s="3"/>
      <c r="BM402" s="3"/>
      <c r="BN402" s="3"/>
      <c r="BO402" s="3"/>
      <c r="BP402" s="8"/>
      <c r="BQ402" s="19"/>
      <c r="BR402" s="19"/>
      <c r="BS402" s="19"/>
      <c r="BT402" s="19"/>
      <c r="BU402" s="19"/>
      <c r="BV402" s="19"/>
      <c r="BW402" s="19"/>
      <c r="BX402" s="19"/>
      <c r="BY402" s="19"/>
      <c r="BZ402" s="19"/>
      <c r="CA402" s="27"/>
      <c r="EP402" s="9"/>
      <c r="EU402" s="13"/>
      <c r="FV402" s="19"/>
      <c r="FW402" s="23"/>
      <c r="FX402" s="23"/>
      <c r="FZ402" s="23"/>
      <c r="GA402" s="23"/>
      <c r="GB402" s="23"/>
      <c r="GC402" s="23"/>
      <c r="GD402" s="23"/>
      <c r="GE402" s="23"/>
      <c r="GF402" s="23"/>
      <c r="GG402" s="23"/>
      <c r="GH402" s="23"/>
      <c r="GI402" s="23"/>
      <c r="GJ402" s="23"/>
      <c r="GK402" s="23"/>
      <c r="GL402" s="23"/>
      <c r="GM402" s="23"/>
      <c r="GN402" s="13"/>
    </row>
    <row r="403" spans="56:196">
      <c r="BD403" s="8"/>
      <c r="BE403" s="8"/>
      <c r="BF403" s="3"/>
      <c r="BG403" s="3"/>
      <c r="BH403" s="3"/>
      <c r="BI403" s="3"/>
      <c r="BJ403" s="3"/>
      <c r="BK403" s="3"/>
      <c r="BL403" s="3"/>
      <c r="BM403" s="3"/>
      <c r="BN403" s="3"/>
      <c r="BO403" s="3"/>
      <c r="BP403" s="8"/>
      <c r="BQ403" s="19"/>
      <c r="BR403" s="19"/>
      <c r="BS403" s="19"/>
      <c r="BT403" s="19"/>
      <c r="BU403" s="19"/>
      <c r="BV403" s="19"/>
      <c r="BW403" s="19"/>
      <c r="BX403" s="19"/>
      <c r="BY403" s="19"/>
      <c r="BZ403" s="19"/>
      <c r="CA403" s="27"/>
      <c r="EP403" s="9"/>
      <c r="EU403" s="13"/>
      <c r="FV403" s="19"/>
      <c r="FW403" s="23"/>
      <c r="FX403" s="23"/>
      <c r="FZ403" s="23"/>
      <c r="GA403" s="23"/>
      <c r="GB403" s="23"/>
      <c r="GC403" s="23"/>
      <c r="GD403" s="23"/>
      <c r="GE403" s="23"/>
      <c r="GF403" s="23"/>
      <c r="GG403" s="23"/>
      <c r="GH403" s="23"/>
      <c r="GI403" s="23"/>
      <c r="GJ403" s="23"/>
      <c r="GK403" s="23"/>
      <c r="GL403" s="23"/>
      <c r="GM403" s="23"/>
      <c r="GN403" s="13"/>
    </row>
    <row r="404" spans="56:196">
      <c r="BD404" s="8"/>
      <c r="BE404" s="8"/>
      <c r="BF404" s="3"/>
      <c r="BG404" s="3"/>
      <c r="BH404" s="3"/>
      <c r="BI404" s="3"/>
      <c r="BJ404" s="3"/>
      <c r="BK404" s="3"/>
      <c r="BL404" s="3"/>
      <c r="BM404" s="3"/>
      <c r="BN404" s="3"/>
      <c r="BO404" s="3"/>
      <c r="BP404" s="8"/>
      <c r="BQ404" s="19"/>
      <c r="BR404" s="19"/>
      <c r="BS404" s="19"/>
      <c r="BT404" s="19"/>
      <c r="BU404" s="19"/>
      <c r="BV404" s="19"/>
      <c r="BW404" s="19"/>
      <c r="BX404" s="19"/>
      <c r="BY404" s="19"/>
      <c r="BZ404" s="19"/>
      <c r="CA404" s="27"/>
      <c r="EP404" s="9"/>
      <c r="EU404" s="13"/>
      <c r="FV404" s="19"/>
      <c r="FW404" s="23"/>
      <c r="FX404" s="23"/>
      <c r="FZ404" s="23"/>
      <c r="GA404" s="23"/>
      <c r="GB404" s="23"/>
      <c r="GC404" s="23"/>
      <c r="GD404" s="23"/>
      <c r="GE404" s="23"/>
      <c r="GF404" s="23"/>
      <c r="GG404" s="23"/>
      <c r="GH404" s="23"/>
      <c r="GI404" s="23"/>
      <c r="GJ404" s="23"/>
      <c r="GK404" s="23"/>
      <c r="GL404" s="23"/>
      <c r="GM404" s="23"/>
      <c r="GN404" s="13"/>
    </row>
    <row r="405" spans="56:196">
      <c r="BD405" s="8"/>
      <c r="BE405" s="8"/>
      <c r="BF405" s="3"/>
      <c r="BG405" s="3"/>
      <c r="BH405" s="3"/>
      <c r="BI405" s="3"/>
      <c r="BJ405" s="3"/>
      <c r="BK405" s="3"/>
      <c r="BL405" s="3"/>
      <c r="BM405" s="3"/>
      <c r="BN405" s="3"/>
      <c r="BO405" s="3"/>
      <c r="BP405" s="8"/>
      <c r="BQ405" s="19"/>
      <c r="BR405" s="19"/>
      <c r="BS405" s="19"/>
      <c r="BT405" s="19"/>
      <c r="BU405" s="19"/>
      <c r="BV405" s="19"/>
      <c r="BW405" s="19"/>
      <c r="BX405" s="19"/>
      <c r="BY405" s="19"/>
      <c r="BZ405" s="19"/>
      <c r="CA405" s="27"/>
      <c r="EP405" s="9"/>
      <c r="EU405" s="13"/>
      <c r="FV405" s="19"/>
      <c r="FW405" s="23"/>
      <c r="FX405" s="23"/>
      <c r="FZ405" s="23"/>
      <c r="GA405" s="23"/>
      <c r="GB405" s="23"/>
      <c r="GC405" s="23"/>
      <c r="GD405" s="23"/>
      <c r="GE405" s="23"/>
      <c r="GF405" s="23"/>
      <c r="GG405" s="23"/>
      <c r="GH405" s="23"/>
      <c r="GI405" s="23"/>
      <c r="GJ405" s="23"/>
      <c r="GK405" s="23"/>
      <c r="GL405" s="23"/>
      <c r="GM405" s="23"/>
      <c r="GN405" s="13"/>
    </row>
    <row r="406" spans="56:196">
      <c r="BD406" s="8"/>
      <c r="BE406" s="8"/>
      <c r="BF406" s="3"/>
      <c r="BG406" s="3"/>
      <c r="BH406" s="3"/>
      <c r="BI406" s="3"/>
      <c r="BJ406" s="3"/>
      <c r="BK406" s="3"/>
      <c r="BL406" s="3"/>
      <c r="BM406" s="3"/>
      <c r="BN406" s="3"/>
      <c r="BO406" s="3"/>
      <c r="BP406" s="8"/>
      <c r="BQ406" s="19"/>
      <c r="BR406" s="19"/>
      <c r="BS406" s="19"/>
      <c r="BT406" s="19"/>
      <c r="BU406" s="19"/>
      <c r="BV406" s="19"/>
      <c r="BW406" s="19"/>
      <c r="BX406" s="19"/>
      <c r="BY406" s="19"/>
      <c r="BZ406" s="19"/>
      <c r="CA406" s="27"/>
      <c r="EP406" s="9"/>
      <c r="EU406" s="13"/>
      <c r="FV406" s="19"/>
      <c r="FW406" s="23"/>
      <c r="FX406" s="23"/>
      <c r="FZ406" s="23"/>
      <c r="GA406" s="23"/>
      <c r="GB406" s="23"/>
      <c r="GC406" s="23"/>
      <c r="GD406" s="23"/>
      <c r="GE406" s="23"/>
      <c r="GF406" s="23"/>
      <c r="GG406" s="23"/>
      <c r="GH406" s="23"/>
      <c r="GI406" s="23"/>
      <c r="GJ406" s="23"/>
      <c r="GK406" s="23"/>
      <c r="GL406" s="23"/>
      <c r="GM406" s="23"/>
      <c r="GN406" s="13"/>
    </row>
    <row r="407" spans="56:196">
      <c r="BD407" s="8"/>
      <c r="BE407" s="8"/>
      <c r="BF407" s="3"/>
      <c r="BG407" s="3"/>
      <c r="BH407" s="3"/>
      <c r="BI407" s="3"/>
      <c r="BJ407" s="3"/>
      <c r="BK407" s="3"/>
      <c r="BL407" s="3"/>
      <c r="BM407" s="3"/>
      <c r="BN407" s="3"/>
      <c r="BO407" s="3"/>
      <c r="BP407" s="8"/>
      <c r="BQ407" s="19"/>
      <c r="BR407" s="19"/>
      <c r="BS407" s="19"/>
      <c r="BT407" s="19"/>
      <c r="BU407" s="19"/>
      <c r="BV407" s="19"/>
      <c r="BW407" s="19"/>
      <c r="BX407" s="19"/>
      <c r="BY407" s="19"/>
      <c r="BZ407" s="19"/>
      <c r="CA407" s="27"/>
      <c r="EP407" s="9"/>
      <c r="EU407" s="13"/>
      <c r="FV407" s="19"/>
      <c r="FW407" s="23"/>
      <c r="FX407" s="23"/>
      <c r="FZ407" s="23"/>
      <c r="GA407" s="23"/>
      <c r="GB407" s="23"/>
      <c r="GC407" s="23"/>
      <c r="GD407" s="23"/>
      <c r="GE407" s="23"/>
      <c r="GF407" s="23"/>
      <c r="GG407" s="23"/>
      <c r="GH407" s="23"/>
      <c r="GI407" s="23"/>
      <c r="GJ407" s="23"/>
      <c r="GK407" s="23"/>
      <c r="GL407" s="23"/>
      <c r="GM407" s="23"/>
      <c r="GN407" s="13"/>
    </row>
    <row r="408" spans="56:196">
      <c r="BD408" s="8"/>
      <c r="BE408" s="8"/>
      <c r="BF408" s="3"/>
      <c r="BG408" s="3"/>
      <c r="BH408" s="3"/>
      <c r="BI408" s="3"/>
      <c r="BJ408" s="3"/>
      <c r="BK408" s="3"/>
      <c r="BL408" s="3"/>
      <c r="BM408" s="3"/>
      <c r="BN408" s="3"/>
      <c r="BO408" s="3"/>
      <c r="BP408" s="8"/>
      <c r="BQ408" s="19"/>
      <c r="BR408" s="19"/>
      <c r="BS408" s="19"/>
      <c r="BT408" s="19"/>
      <c r="BU408" s="19"/>
      <c r="BV408" s="19"/>
      <c r="BW408" s="19"/>
      <c r="BX408" s="19"/>
      <c r="BY408" s="19"/>
      <c r="BZ408" s="19"/>
      <c r="CA408" s="27"/>
      <c r="EP408" s="9"/>
      <c r="EU408" s="13"/>
      <c r="FV408" s="19"/>
      <c r="FW408" s="23"/>
      <c r="FX408" s="23"/>
      <c r="FZ408" s="23"/>
      <c r="GA408" s="23"/>
      <c r="GB408" s="23"/>
      <c r="GC408" s="23"/>
      <c r="GD408" s="23"/>
      <c r="GE408" s="23"/>
      <c r="GF408" s="23"/>
      <c r="GG408" s="23"/>
      <c r="GH408" s="23"/>
      <c r="GI408" s="23"/>
      <c r="GJ408" s="23"/>
      <c r="GK408" s="23"/>
      <c r="GL408" s="23"/>
      <c r="GM408" s="23"/>
      <c r="GN408" s="13"/>
    </row>
    <row r="409" spans="56:196">
      <c r="BD409" s="8"/>
      <c r="BE409" s="8"/>
      <c r="BF409" s="3"/>
      <c r="BG409" s="3"/>
      <c r="BH409" s="3"/>
      <c r="BI409" s="3"/>
      <c r="BJ409" s="3"/>
      <c r="BK409" s="3"/>
      <c r="BL409" s="3"/>
      <c r="BM409" s="3"/>
      <c r="BN409" s="3"/>
      <c r="BO409" s="3"/>
      <c r="BP409" s="8"/>
      <c r="BQ409" s="19"/>
      <c r="BR409" s="19"/>
      <c r="BS409" s="19"/>
      <c r="BT409" s="19"/>
      <c r="BU409" s="19"/>
      <c r="BV409" s="19"/>
      <c r="BW409" s="19"/>
      <c r="BX409" s="19"/>
      <c r="BY409" s="19"/>
      <c r="BZ409" s="19"/>
      <c r="CA409" s="27"/>
      <c r="EP409" s="9"/>
      <c r="EU409" s="13"/>
      <c r="FV409" s="19"/>
      <c r="FW409" s="23"/>
      <c r="FX409" s="23"/>
      <c r="FZ409" s="23"/>
      <c r="GA409" s="23"/>
      <c r="GB409" s="23"/>
      <c r="GC409" s="23"/>
      <c r="GD409" s="23"/>
      <c r="GE409" s="23"/>
      <c r="GF409" s="23"/>
      <c r="GG409" s="23"/>
      <c r="GH409" s="23"/>
      <c r="GI409" s="23"/>
      <c r="GJ409" s="23"/>
      <c r="GK409" s="23"/>
      <c r="GL409" s="23"/>
      <c r="GM409" s="23"/>
      <c r="GN409" s="13"/>
    </row>
    <row r="410" spans="56:196">
      <c r="BD410" s="8"/>
      <c r="BE410" s="8"/>
      <c r="BF410" s="3"/>
      <c r="BG410" s="3"/>
      <c r="BH410" s="3"/>
      <c r="BI410" s="3"/>
      <c r="BJ410" s="3"/>
      <c r="BK410" s="3"/>
      <c r="BL410" s="3"/>
      <c r="BM410" s="3"/>
      <c r="BN410" s="3"/>
      <c r="BO410" s="3"/>
      <c r="BP410" s="8"/>
      <c r="BQ410" s="19"/>
      <c r="BR410" s="19"/>
      <c r="BS410" s="19"/>
      <c r="BT410" s="19"/>
      <c r="BU410" s="19"/>
      <c r="BV410" s="19"/>
      <c r="BW410" s="19"/>
      <c r="BX410" s="19"/>
      <c r="BY410" s="19"/>
      <c r="BZ410" s="19"/>
      <c r="CA410" s="27"/>
      <c r="EP410" s="9"/>
      <c r="EU410" s="13"/>
      <c r="FV410" s="19"/>
      <c r="FW410" s="23"/>
      <c r="FX410" s="23"/>
      <c r="FZ410" s="23"/>
      <c r="GA410" s="23"/>
      <c r="GB410" s="23"/>
      <c r="GC410" s="23"/>
      <c r="GD410" s="23"/>
      <c r="GE410" s="23"/>
      <c r="GF410" s="23"/>
      <c r="GG410" s="23"/>
      <c r="GH410" s="23"/>
      <c r="GI410" s="23"/>
      <c r="GJ410" s="23"/>
      <c r="GK410" s="23"/>
      <c r="GL410" s="23"/>
      <c r="GM410" s="23"/>
      <c r="GN410" s="13"/>
    </row>
    <row r="411" spans="56:196">
      <c r="BD411" s="8"/>
      <c r="BE411" s="8"/>
      <c r="BF411" s="3"/>
      <c r="BG411" s="3"/>
      <c r="BH411" s="3"/>
      <c r="BI411" s="3"/>
      <c r="BJ411" s="3"/>
      <c r="BK411" s="3"/>
      <c r="BL411" s="3"/>
      <c r="BM411" s="3"/>
      <c r="BN411" s="3"/>
      <c r="BO411" s="3"/>
      <c r="BP411" s="8"/>
      <c r="BQ411" s="19"/>
      <c r="BR411" s="19"/>
      <c r="BS411" s="19"/>
      <c r="BT411" s="19"/>
      <c r="BU411" s="19"/>
      <c r="BV411" s="19"/>
      <c r="BW411" s="19"/>
      <c r="BX411" s="19"/>
      <c r="BY411" s="19"/>
      <c r="BZ411" s="19"/>
      <c r="CA411" s="27"/>
      <c r="EP411" s="9"/>
      <c r="EU411" s="13"/>
      <c r="FV411" s="19"/>
      <c r="FW411" s="23"/>
      <c r="FX411" s="23"/>
      <c r="FZ411" s="23"/>
      <c r="GA411" s="23"/>
      <c r="GB411" s="23"/>
      <c r="GC411" s="23"/>
      <c r="GD411" s="23"/>
      <c r="GE411" s="23"/>
      <c r="GF411" s="23"/>
      <c r="GG411" s="23"/>
      <c r="GH411" s="23"/>
      <c r="GI411" s="23"/>
      <c r="GJ411" s="23"/>
      <c r="GK411" s="23"/>
      <c r="GL411" s="23"/>
      <c r="GM411" s="23"/>
      <c r="GN411" s="13"/>
    </row>
    <row r="412" spans="56:196">
      <c r="BD412" s="8"/>
      <c r="BE412" s="8"/>
      <c r="BF412" s="3"/>
      <c r="BG412" s="3"/>
      <c r="BH412" s="3"/>
      <c r="BI412" s="3"/>
      <c r="BJ412" s="3"/>
      <c r="BK412" s="3"/>
      <c r="BL412" s="3"/>
      <c r="BM412" s="3"/>
      <c r="BN412" s="3"/>
      <c r="BO412" s="3"/>
      <c r="BP412" s="8"/>
      <c r="BQ412" s="19"/>
      <c r="BR412" s="19"/>
      <c r="BS412" s="19"/>
      <c r="BT412" s="19"/>
      <c r="BU412" s="19"/>
      <c r="BV412" s="19"/>
      <c r="BW412" s="19"/>
      <c r="BX412" s="19"/>
      <c r="BY412" s="19"/>
      <c r="BZ412" s="19"/>
      <c r="CA412" s="27"/>
      <c r="EP412" s="9"/>
      <c r="EU412" s="13"/>
      <c r="FV412" s="19"/>
      <c r="FW412" s="23"/>
      <c r="FX412" s="23"/>
      <c r="FZ412" s="23"/>
      <c r="GA412" s="23"/>
      <c r="GB412" s="23"/>
      <c r="GC412" s="23"/>
      <c r="GD412" s="23"/>
      <c r="GE412" s="23"/>
      <c r="GF412" s="23"/>
      <c r="GG412" s="23"/>
      <c r="GH412" s="23"/>
      <c r="GI412" s="23"/>
      <c r="GJ412" s="23"/>
      <c r="GK412" s="23"/>
      <c r="GL412" s="23"/>
      <c r="GM412" s="23"/>
      <c r="GN412" s="13"/>
    </row>
    <row r="413" spans="56:196">
      <c r="BD413" s="8"/>
      <c r="BE413" s="8"/>
      <c r="BF413" s="3"/>
      <c r="BG413" s="3"/>
      <c r="BH413" s="3"/>
      <c r="BI413" s="3"/>
      <c r="BJ413" s="3"/>
      <c r="BK413" s="3"/>
      <c r="BL413" s="3"/>
      <c r="BM413" s="3"/>
      <c r="BN413" s="3"/>
      <c r="BO413" s="3"/>
      <c r="BP413" s="8"/>
      <c r="BQ413" s="19"/>
      <c r="BR413" s="19"/>
      <c r="BS413" s="19"/>
      <c r="BT413" s="19"/>
      <c r="BU413" s="19"/>
      <c r="BV413" s="19"/>
      <c r="BW413" s="19"/>
      <c r="BX413" s="19"/>
      <c r="BY413" s="19"/>
      <c r="BZ413" s="19"/>
      <c r="CA413" s="27"/>
      <c r="EP413" s="9"/>
      <c r="EU413" s="13"/>
      <c r="FV413" s="19"/>
      <c r="FW413" s="23"/>
      <c r="FX413" s="23"/>
      <c r="FZ413" s="23"/>
      <c r="GA413" s="23"/>
      <c r="GB413" s="23"/>
      <c r="GC413" s="23"/>
      <c r="GD413" s="23"/>
      <c r="GE413" s="23"/>
      <c r="GF413" s="23"/>
      <c r="GG413" s="23"/>
      <c r="GH413" s="23"/>
      <c r="GI413" s="23"/>
      <c r="GJ413" s="23"/>
      <c r="GK413" s="23"/>
      <c r="GL413" s="23"/>
      <c r="GM413" s="23"/>
      <c r="GN413" s="13"/>
    </row>
    <row r="414" spans="56:196">
      <c r="BD414" s="8"/>
      <c r="BE414" s="8"/>
      <c r="BF414" s="3"/>
      <c r="BG414" s="3"/>
      <c r="BH414" s="3"/>
      <c r="BI414" s="3"/>
      <c r="BJ414" s="3"/>
      <c r="BK414" s="3"/>
      <c r="BL414" s="3"/>
      <c r="BM414" s="3"/>
      <c r="BN414" s="3"/>
      <c r="BO414" s="3"/>
      <c r="BP414" s="8"/>
      <c r="BQ414" s="19"/>
      <c r="BR414" s="19"/>
      <c r="BS414" s="19"/>
      <c r="BT414" s="19"/>
      <c r="BU414" s="19"/>
      <c r="BV414" s="19"/>
      <c r="BW414" s="19"/>
      <c r="BX414" s="19"/>
      <c r="BY414" s="19"/>
      <c r="BZ414" s="19"/>
      <c r="CA414" s="27"/>
      <c r="EP414" s="9"/>
      <c r="EU414" s="13"/>
      <c r="FV414" s="19"/>
      <c r="FW414" s="23"/>
      <c r="FX414" s="23"/>
      <c r="FZ414" s="23"/>
      <c r="GA414" s="23"/>
      <c r="GB414" s="23"/>
      <c r="GC414" s="23"/>
      <c r="GD414" s="23"/>
      <c r="GE414" s="23"/>
      <c r="GF414" s="23"/>
      <c r="GG414" s="23"/>
      <c r="GH414" s="23"/>
      <c r="GI414" s="23"/>
      <c r="GJ414" s="23"/>
      <c r="GK414" s="23"/>
      <c r="GL414" s="23"/>
      <c r="GM414" s="23"/>
      <c r="GN414" s="13"/>
    </row>
    <row r="415" spans="56:196">
      <c r="BD415" s="8"/>
      <c r="BE415" s="8"/>
      <c r="BF415" s="3"/>
      <c r="BG415" s="3"/>
      <c r="BH415" s="3"/>
      <c r="BI415" s="3"/>
      <c r="BJ415" s="3"/>
      <c r="BK415" s="3"/>
      <c r="BL415" s="3"/>
      <c r="BM415" s="3"/>
      <c r="BN415" s="3"/>
      <c r="BO415" s="3"/>
      <c r="BP415" s="8"/>
      <c r="BQ415" s="19"/>
      <c r="BR415" s="19"/>
      <c r="BS415" s="19"/>
      <c r="BT415" s="19"/>
      <c r="BU415" s="19"/>
      <c r="BV415" s="19"/>
      <c r="BW415" s="19"/>
      <c r="BX415" s="19"/>
      <c r="BY415" s="19"/>
      <c r="BZ415" s="19"/>
      <c r="CA415" s="27"/>
      <c r="EP415" s="9"/>
      <c r="EU415" s="13"/>
      <c r="FV415" s="19"/>
      <c r="FW415" s="23"/>
      <c r="FX415" s="23"/>
      <c r="FZ415" s="23"/>
      <c r="GA415" s="23"/>
      <c r="GB415" s="23"/>
      <c r="GC415" s="23"/>
      <c r="GD415" s="23"/>
      <c r="GE415" s="23"/>
      <c r="GF415" s="23"/>
      <c r="GG415" s="23"/>
      <c r="GH415" s="23"/>
      <c r="GI415" s="23"/>
      <c r="GJ415" s="23"/>
      <c r="GK415" s="23"/>
      <c r="GL415" s="23"/>
      <c r="GM415" s="23"/>
      <c r="GN415" s="13"/>
    </row>
    <row r="416" spans="56:196">
      <c r="BD416" s="8"/>
      <c r="BE416" s="8"/>
      <c r="BF416" s="3"/>
      <c r="BG416" s="3"/>
      <c r="BH416" s="3"/>
      <c r="BI416" s="3"/>
      <c r="BJ416" s="3"/>
      <c r="BK416" s="3"/>
      <c r="BL416" s="3"/>
      <c r="BM416" s="3"/>
      <c r="BN416" s="3"/>
      <c r="BO416" s="3"/>
      <c r="BP416" s="8"/>
      <c r="BQ416" s="19"/>
      <c r="BR416" s="19"/>
      <c r="BS416" s="19"/>
      <c r="BT416" s="19"/>
      <c r="BU416" s="19"/>
      <c r="BV416" s="19"/>
      <c r="BW416" s="19"/>
      <c r="BX416" s="19"/>
      <c r="BY416" s="19"/>
      <c r="BZ416" s="19"/>
      <c r="CA416" s="27"/>
      <c r="EP416" s="9"/>
      <c r="EU416" s="13"/>
      <c r="FV416" s="19"/>
      <c r="FW416" s="23"/>
      <c r="FX416" s="23"/>
      <c r="FZ416" s="23"/>
      <c r="GA416" s="23"/>
      <c r="GB416" s="23"/>
      <c r="GC416" s="23"/>
      <c r="GD416" s="23"/>
      <c r="GE416" s="23"/>
      <c r="GF416" s="23"/>
      <c r="GG416" s="23"/>
      <c r="GH416" s="23"/>
      <c r="GI416" s="23"/>
      <c r="GJ416" s="23"/>
      <c r="GK416" s="23"/>
      <c r="GL416" s="23"/>
      <c r="GM416" s="23"/>
      <c r="GN416" s="13"/>
    </row>
    <row r="417" spans="56:196">
      <c r="BD417" s="8"/>
      <c r="BE417" s="8"/>
      <c r="BF417" s="3"/>
      <c r="BG417" s="3"/>
      <c r="BH417" s="3"/>
      <c r="BI417" s="3"/>
      <c r="BJ417" s="3"/>
      <c r="BK417" s="3"/>
      <c r="BL417" s="3"/>
      <c r="BM417" s="3"/>
      <c r="BN417" s="3"/>
      <c r="BO417" s="3"/>
      <c r="BP417" s="8"/>
      <c r="BQ417" s="19"/>
      <c r="BR417" s="19"/>
      <c r="BS417" s="19"/>
      <c r="BT417" s="19"/>
      <c r="BU417" s="19"/>
      <c r="BV417" s="19"/>
      <c r="BW417" s="19"/>
      <c r="BX417" s="19"/>
      <c r="BY417" s="19"/>
      <c r="BZ417" s="19"/>
      <c r="CA417" s="27"/>
      <c r="EP417" s="9"/>
      <c r="EU417" s="13"/>
      <c r="FV417" s="19"/>
      <c r="FW417" s="23"/>
      <c r="FX417" s="23"/>
      <c r="FZ417" s="23"/>
      <c r="GA417" s="23"/>
      <c r="GB417" s="23"/>
      <c r="GC417" s="23"/>
      <c r="GD417" s="23"/>
      <c r="GE417" s="23"/>
      <c r="GF417" s="23"/>
      <c r="GG417" s="23"/>
      <c r="GH417" s="23"/>
      <c r="GI417" s="23"/>
      <c r="GJ417" s="23"/>
      <c r="GK417" s="23"/>
      <c r="GL417" s="23"/>
      <c r="GM417" s="23"/>
      <c r="GN417" s="13"/>
    </row>
    <row r="418" spans="56:196">
      <c r="BD418" s="8"/>
      <c r="BE418" s="8"/>
      <c r="BF418" s="3"/>
      <c r="BG418" s="3"/>
      <c r="BH418" s="3"/>
      <c r="BI418" s="3"/>
      <c r="BJ418" s="3"/>
      <c r="BK418" s="3"/>
      <c r="BL418" s="3"/>
      <c r="BM418" s="3"/>
      <c r="BN418" s="3"/>
      <c r="BO418" s="3"/>
      <c r="BP418" s="8"/>
      <c r="BQ418" s="19"/>
      <c r="BR418" s="19"/>
      <c r="BS418" s="19"/>
      <c r="BT418" s="19"/>
      <c r="BU418" s="19"/>
      <c r="BV418" s="19"/>
      <c r="BW418" s="19"/>
      <c r="BX418" s="19"/>
      <c r="BY418" s="19"/>
      <c r="BZ418" s="19"/>
      <c r="CA418" s="27"/>
      <c r="EP418" s="9"/>
      <c r="EU418" s="13"/>
      <c r="FV418" s="19"/>
      <c r="FW418" s="23"/>
      <c r="FX418" s="23"/>
      <c r="FZ418" s="23"/>
      <c r="GA418" s="23"/>
      <c r="GB418" s="23"/>
      <c r="GC418" s="23"/>
      <c r="GD418" s="23"/>
      <c r="GE418" s="23"/>
      <c r="GF418" s="23"/>
      <c r="GG418" s="23"/>
      <c r="GH418" s="23"/>
      <c r="GI418" s="23"/>
      <c r="GJ418" s="23"/>
      <c r="GK418" s="23"/>
      <c r="GL418" s="23"/>
      <c r="GM418" s="23"/>
      <c r="GN418" s="13"/>
    </row>
    <row r="419" spans="56:196">
      <c r="BD419" s="8"/>
      <c r="BE419" s="8"/>
      <c r="BF419" s="3"/>
      <c r="BG419" s="3"/>
      <c r="BH419" s="3"/>
      <c r="BI419" s="3"/>
      <c r="BJ419" s="3"/>
      <c r="BK419" s="3"/>
      <c r="BL419" s="3"/>
      <c r="BM419" s="3"/>
      <c r="BN419" s="3"/>
      <c r="BO419" s="3"/>
      <c r="BP419" s="8"/>
      <c r="BQ419" s="19"/>
      <c r="BR419" s="19"/>
      <c r="BS419" s="19"/>
      <c r="BT419" s="19"/>
      <c r="BU419" s="19"/>
      <c r="BV419" s="19"/>
      <c r="BW419" s="19"/>
      <c r="BX419" s="19"/>
      <c r="BY419" s="19"/>
      <c r="BZ419" s="19"/>
      <c r="CA419" s="27"/>
      <c r="EP419" s="9"/>
      <c r="EU419" s="13"/>
      <c r="FV419" s="19"/>
      <c r="FW419" s="23"/>
      <c r="FX419" s="23"/>
      <c r="FZ419" s="23"/>
      <c r="GA419" s="23"/>
      <c r="GB419" s="23"/>
      <c r="GC419" s="23"/>
      <c r="GD419" s="23"/>
      <c r="GE419" s="23"/>
      <c r="GF419" s="23"/>
      <c r="GG419" s="23"/>
      <c r="GH419" s="23"/>
      <c r="GI419" s="23"/>
      <c r="GJ419" s="23"/>
      <c r="GK419" s="23"/>
      <c r="GL419" s="23"/>
      <c r="GM419" s="23"/>
      <c r="GN419" s="13"/>
    </row>
    <row r="420" spans="56:196">
      <c r="BD420" s="8"/>
      <c r="BE420" s="8"/>
      <c r="BF420" s="3"/>
      <c r="BG420" s="3"/>
      <c r="BH420" s="3"/>
      <c r="BI420" s="3"/>
      <c r="BJ420" s="3"/>
      <c r="BK420" s="3"/>
      <c r="BL420" s="3"/>
      <c r="BM420" s="3"/>
      <c r="BN420" s="3"/>
      <c r="BO420" s="3"/>
      <c r="BP420" s="8"/>
      <c r="BQ420" s="19"/>
      <c r="BR420" s="19"/>
      <c r="BS420" s="19"/>
      <c r="BT420" s="19"/>
      <c r="BU420" s="19"/>
      <c r="BV420" s="19"/>
      <c r="BW420" s="19"/>
      <c r="BX420" s="19"/>
      <c r="BY420" s="19"/>
      <c r="BZ420" s="19"/>
      <c r="CA420" s="27"/>
      <c r="EP420" s="9"/>
      <c r="EU420" s="13"/>
      <c r="FV420" s="19"/>
      <c r="FW420" s="23"/>
      <c r="FX420" s="23"/>
      <c r="FZ420" s="23"/>
      <c r="GA420" s="23"/>
      <c r="GB420" s="23"/>
      <c r="GC420" s="23"/>
      <c r="GD420" s="23"/>
      <c r="GE420" s="23"/>
      <c r="GF420" s="23"/>
      <c r="GG420" s="23"/>
      <c r="GH420" s="23"/>
      <c r="GI420" s="23"/>
      <c r="GJ420" s="23"/>
      <c r="GK420" s="23"/>
      <c r="GL420" s="23"/>
      <c r="GM420" s="23"/>
      <c r="GN420" s="13"/>
    </row>
    <row r="421" spans="56:196">
      <c r="BD421" s="8"/>
      <c r="BE421" s="8"/>
      <c r="BF421" s="3"/>
      <c r="BG421" s="3"/>
      <c r="BH421" s="3"/>
      <c r="BI421" s="3"/>
      <c r="BJ421" s="3"/>
      <c r="BK421" s="3"/>
      <c r="BL421" s="3"/>
      <c r="BM421" s="3"/>
      <c r="BN421" s="3"/>
      <c r="BO421" s="3"/>
      <c r="BP421" s="8"/>
      <c r="BQ421" s="19"/>
      <c r="BR421" s="19"/>
      <c r="BS421" s="19"/>
      <c r="BT421" s="19"/>
      <c r="BU421" s="19"/>
      <c r="BV421" s="19"/>
      <c r="BW421" s="19"/>
      <c r="BX421" s="19"/>
      <c r="BY421" s="19"/>
      <c r="BZ421" s="19"/>
      <c r="CA421" s="27"/>
      <c r="EP421" s="9"/>
      <c r="EU421" s="13"/>
      <c r="FV421" s="19"/>
      <c r="FW421" s="23"/>
      <c r="FX421" s="23"/>
      <c r="FZ421" s="23"/>
      <c r="GA421" s="23"/>
      <c r="GB421" s="23"/>
      <c r="GC421" s="23"/>
      <c r="GD421" s="23"/>
      <c r="GE421" s="23"/>
      <c r="GF421" s="23"/>
      <c r="GG421" s="23"/>
      <c r="GH421" s="23"/>
      <c r="GI421" s="23"/>
      <c r="GJ421" s="23"/>
      <c r="GK421" s="23"/>
      <c r="GL421" s="23"/>
      <c r="GM421" s="23"/>
      <c r="GN421" s="13"/>
    </row>
    <row r="422" spans="56:196">
      <c r="BD422" s="8"/>
      <c r="BE422" s="8"/>
      <c r="BF422" s="3"/>
      <c r="BG422" s="3"/>
      <c r="BH422" s="3"/>
      <c r="BI422" s="3"/>
      <c r="BJ422" s="3"/>
      <c r="BK422" s="3"/>
      <c r="BL422" s="3"/>
      <c r="BM422" s="3"/>
      <c r="BN422" s="3"/>
      <c r="BO422" s="3"/>
      <c r="BP422" s="8"/>
      <c r="BQ422" s="19"/>
      <c r="BR422" s="19"/>
      <c r="BS422" s="19"/>
      <c r="BT422" s="19"/>
      <c r="BU422" s="19"/>
      <c r="BV422" s="19"/>
      <c r="BW422" s="19"/>
      <c r="BX422" s="19"/>
      <c r="BY422" s="19"/>
      <c r="BZ422" s="19"/>
      <c r="CA422" s="27"/>
      <c r="EP422" s="9"/>
      <c r="EU422" s="13"/>
      <c r="FV422" s="19"/>
      <c r="FW422" s="23"/>
      <c r="FX422" s="23"/>
      <c r="FZ422" s="23"/>
      <c r="GA422" s="23"/>
      <c r="GB422" s="23"/>
      <c r="GC422" s="23"/>
      <c r="GD422" s="23"/>
      <c r="GE422" s="23"/>
      <c r="GF422" s="23"/>
      <c r="GG422" s="23"/>
      <c r="GH422" s="23"/>
      <c r="GI422" s="23"/>
      <c r="GJ422" s="23"/>
      <c r="GK422" s="23"/>
      <c r="GL422" s="23"/>
      <c r="GM422" s="23"/>
      <c r="GN422" s="13"/>
    </row>
    <row r="423" spans="56:196">
      <c r="BD423" s="8"/>
      <c r="BE423" s="8"/>
      <c r="BF423" s="3"/>
      <c r="BG423" s="3"/>
      <c r="BH423" s="3"/>
      <c r="BI423" s="3"/>
      <c r="BJ423" s="3"/>
      <c r="BK423" s="3"/>
      <c r="BL423" s="3"/>
      <c r="BM423" s="3"/>
      <c r="BN423" s="3"/>
      <c r="BO423" s="3"/>
      <c r="BP423" s="8"/>
      <c r="BQ423" s="19"/>
      <c r="BR423" s="19"/>
      <c r="BS423" s="19"/>
      <c r="BT423" s="19"/>
      <c r="BU423" s="19"/>
      <c r="BV423" s="19"/>
      <c r="BW423" s="19"/>
      <c r="BX423" s="19"/>
      <c r="BY423" s="19"/>
      <c r="BZ423" s="19"/>
      <c r="CA423" s="27"/>
      <c r="EP423" s="9"/>
      <c r="EU423" s="13"/>
      <c r="FV423" s="19"/>
      <c r="FW423" s="23"/>
      <c r="FX423" s="23"/>
      <c r="FZ423" s="23"/>
      <c r="GA423" s="23"/>
      <c r="GB423" s="23"/>
      <c r="GC423" s="23"/>
      <c r="GD423" s="23"/>
      <c r="GE423" s="23"/>
      <c r="GF423" s="23"/>
      <c r="GG423" s="23"/>
      <c r="GH423" s="23"/>
      <c r="GI423" s="23"/>
      <c r="GJ423" s="23"/>
      <c r="GK423" s="23"/>
      <c r="GL423" s="23"/>
      <c r="GM423" s="23"/>
      <c r="GN423" s="13"/>
    </row>
    <row r="424" spans="56:196">
      <c r="BD424" s="8"/>
      <c r="BE424" s="8"/>
      <c r="BF424" s="3"/>
      <c r="BG424" s="3"/>
      <c r="BH424" s="3"/>
      <c r="BI424" s="3"/>
      <c r="BJ424" s="3"/>
      <c r="BK424" s="3"/>
      <c r="BL424" s="3"/>
      <c r="BM424" s="3"/>
      <c r="BN424" s="3"/>
      <c r="BO424" s="3"/>
      <c r="BP424" s="8"/>
      <c r="BQ424" s="19"/>
      <c r="BR424" s="19"/>
      <c r="BS424" s="19"/>
      <c r="BT424" s="19"/>
      <c r="BU424" s="19"/>
      <c r="BV424" s="19"/>
      <c r="BW424" s="19"/>
      <c r="BX424" s="19"/>
      <c r="BY424" s="19"/>
      <c r="BZ424" s="19"/>
      <c r="CA424" s="27"/>
      <c r="EP424" s="9"/>
      <c r="EU424" s="13"/>
      <c r="FV424" s="19"/>
      <c r="FW424" s="23"/>
      <c r="FX424" s="23"/>
      <c r="FZ424" s="23"/>
      <c r="GA424" s="23"/>
      <c r="GB424" s="23"/>
      <c r="GC424" s="23"/>
      <c r="GD424" s="23"/>
      <c r="GE424" s="23"/>
      <c r="GF424" s="23"/>
      <c r="GG424" s="23"/>
      <c r="GH424" s="23"/>
      <c r="GI424" s="23"/>
      <c r="GJ424" s="23"/>
      <c r="GK424" s="23"/>
      <c r="GL424" s="23"/>
      <c r="GM424" s="23"/>
      <c r="GN424" s="13"/>
    </row>
    <row r="425" spans="56:196">
      <c r="BD425" s="8"/>
      <c r="BE425" s="8"/>
      <c r="BF425" s="3"/>
      <c r="BG425" s="3"/>
      <c r="BH425" s="3"/>
      <c r="BI425" s="3"/>
      <c r="BJ425" s="3"/>
      <c r="BK425" s="3"/>
      <c r="BL425" s="3"/>
      <c r="BM425" s="3"/>
      <c r="BN425" s="3"/>
      <c r="BO425" s="3"/>
      <c r="BP425" s="8"/>
      <c r="BQ425" s="19"/>
      <c r="BR425" s="19"/>
      <c r="BS425" s="19"/>
      <c r="BT425" s="19"/>
      <c r="BU425" s="19"/>
      <c r="BV425" s="19"/>
      <c r="BW425" s="19"/>
      <c r="BX425" s="19"/>
      <c r="BY425" s="19"/>
      <c r="BZ425" s="19"/>
      <c r="CA425" s="27"/>
      <c r="EP425" s="9"/>
      <c r="EU425" s="13"/>
      <c r="FV425" s="19"/>
      <c r="FW425" s="23"/>
      <c r="FX425" s="23"/>
      <c r="FZ425" s="23"/>
      <c r="GA425" s="23"/>
      <c r="GB425" s="23"/>
      <c r="GC425" s="23"/>
      <c r="GD425" s="23"/>
      <c r="GE425" s="23"/>
      <c r="GF425" s="23"/>
      <c r="GG425" s="23"/>
      <c r="GH425" s="23"/>
      <c r="GI425" s="23"/>
      <c r="GJ425" s="23"/>
      <c r="GK425" s="23"/>
      <c r="GL425" s="23"/>
      <c r="GM425" s="23"/>
      <c r="GN425" s="13"/>
    </row>
    <row r="426" spans="56:196">
      <c r="BQ426" s="19"/>
      <c r="BR426" s="19"/>
      <c r="BS426" s="19"/>
      <c r="BT426" s="19"/>
      <c r="BU426" s="19"/>
      <c r="BV426" s="19"/>
      <c r="BW426" s="19"/>
      <c r="BX426" s="19"/>
      <c r="BY426" s="19"/>
      <c r="BZ426" s="19"/>
      <c r="CA426" s="27"/>
      <c r="EP426" s="9"/>
      <c r="EU426" s="13"/>
      <c r="FV426" s="19"/>
      <c r="FW426" s="23"/>
      <c r="FX426" s="23"/>
      <c r="FZ426" s="23"/>
      <c r="GA426" s="23"/>
      <c r="GB426" s="23"/>
      <c r="GC426" s="23"/>
      <c r="GD426" s="23"/>
      <c r="GE426" s="23"/>
      <c r="GF426" s="23"/>
      <c r="GG426" s="23"/>
      <c r="GH426" s="23"/>
      <c r="GI426" s="23"/>
      <c r="GJ426" s="23"/>
      <c r="GK426" s="23"/>
      <c r="GL426" s="23"/>
      <c r="GM426" s="23"/>
      <c r="GN426" s="13"/>
    </row>
    <row r="427" spans="56:196">
      <c r="BQ427" s="19"/>
      <c r="BR427" s="19"/>
      <c r="BS427" s="19"/>
      <c r="BT427" s="19"/>
      <c r="BU427" s="19"/>
      <c r="BV427" s="19"/>
      <c r="BW427" s="19"/>
      <c r="BX427" s="19"/>
      <c r="BY427" s="19"/>
      <c r="BZ427" s="19"/>
      <c r="CA427" s="27"/>
      <c r="EP427" s="9"/>
      <c r="EU427" s="13"/>
      <c r="FV427" s="19"/>
      <c r="FW427" s="23"/>
      <c r="FX427" s="23"/>
      <c r="FZ427" s="23"/>
      <c r="GA427" s="23"/>
      <c r="GB427" s="23"/>
      <c r="GC427" s="23"/>
      <c r="GD427" s="23"/>
      <c r="GE427" s="23"/>
      <c r="GF427" s="23"/>
      <c r="GG427" s="23"/>
      <c r="GH427" s="23"/>
      <c r="GI427" s="23"/>
      <c r="GJ427" s="23"/>
      <c r="GK427" s="23"/>
      <c r="GL427" s="23"/>
      <c r="GM427" s="23"/>
      <c r="GN427" s="13"/>
    </row>
    <row r="428" spans="56:196">
      <c r="BQ428" s="19"/>
      <c r="BR428" s="19"/>
      <c r="BS428" s="19"/>
      <c r="BT428" s="19"/>
      <c r="BU428" s="19"/>
      <c r="BV428" s="19"/>
      <c r="BW428" s="19"/>
      <c r="BX428" s="19"/>
      <c r="BY428" s="19"/>
      <c r="BZ428" s="19"/>
      <c r="CA428" s="27"/>
      <c r="EP428" s="9"/>
      <c r="EU428" s="13"/>
      <c r="FV428" s="19"/>
      <c r="FW428" s="23"/>
      <c r="FX428" s="23"/>
      <c r="FZ428" s="23"/>
      <c r="GA428" s="23"/>
      <c r="GB428" s="23"/>
      <c r="GC428" s="23"/>
      <c r="GD428" s="23"/>
      <c r="GE428" s="23"/>
      <c r="GF428" s="23"/>
      <c r="GG428" s="23"/>
      <c r="GH428" s="23"/>
      <c r="GI428" s="23"/>
      <c r="GJ428" s="23"/>
      <c r="GK428" s="23"/>
      <c r="GL428" s="23"/>
      <c r="GM428" s="23"/>
      <c r="GN428" s="13"/>
    </row>
    <row r="429" spans="56:196">
      <c r="BQ429" s="19"/>
      <c r="BR429" s="19"/>
      <c r="BS429" s="19"/>
      <c r="BT429" s="19"/>
      <c r="BU429" s="19"/>
      <c r="BV429" s="19"/>
      <c r="BW429" s="19"/>
      <c r="BX429" s="19"/>
      <c r="BY429" s="19"/>
      <c r="BZ429" s="19"/>
      <c r="CA429" s="27"/>
      <c r="EP429" s="9"/>
      <c r="EU429" s="13"/>
      <c r="FV429" s="19"/>
      <c r="FW429" s="23"/>
      <c r="FX429" s="23"/>
      <c r="FZ429" s="23"/>
      <c r="GA429" s="23"/>
      <c r="GB429" s="23"/>
      <c r="GC429" s="23"/>
      <c r="GD429" s="23"/>
      <c r="GE429" s="23"/>
      <c r="GF429" s="23"/>
      <c r="GG429" s="23"/>
      <c r="GH429" s="23"/>
      <c r="GI429" s="23"/>
      <c r="GJ429" s="23"/>
      <c r="GK429" s="23"/>
      <c r="GL429" s="23"/>
      <c r="GM429" s="23"/>
      <c r="GN429" s="13"/>
    </row>
    <row r="430" spans="56:196">
      <c r="BQ430" s="19"/>
      <c r="BR430" s="19"/>
      <c r="BS430" s="19"/>
      <c r="BT430" s="19"/>
      <c r="BU430" s="19"/>
      <c r="BV430" s="19"/>
      <c r="BW430" s="19"/>
      <c r="BX430" s="19"/>
      <c r="BY430" s="19"/>
      <c r="BZ430" s="19"/>
      <c r="CA430" s="27"/>
      <c r="EP430" s="9"/>
      <c r="EU430" s="13"/>
      <c r="FV430" s="19"/>
      <c r="FW430" s="23"/>
      <c r="FX430" s="23"/>
      <c r="FZ430" s="23"/>
      <c r="GA430" s="23"/>
      <c r="GB430" s="23"/>
      <c r="GC430" s="23"/>
      <c r="GD430" s="23"/>
      <c r="GE430" s="23"/>
      <c r="GF430" s="23"/>
      <c r="GG430" s="23"/>
      <c r="GH430" s="23"/>
      <c r="GI430" s="23"/>
      <c r="GJ430" s="23"/>
      <c r="GK430" s="23"/>
      <c r="GL430" s="23"/>
      <c r="GM430" s="23"/>
      <c r="GN430" s="13"/>
    </row>
    <row r="431" spans="56:196">
      <c r="BQ431" s="19"/>
      <c r="BR431" s="19"/>
      <c r="BS431" s="19"/>
      <c r="BT431" s="19"/>
      <c r="BU431" s="19"/>
      <c r="BV431" s="19"/>
      <c r="BW431" s="19"/>
      <c r="BX431" s="19"/>
      <c r="BY431" s="19"/>
      <c r="BZ431" s="19"/>
      <c r="CA431" s="27"/>
      <c r="EP431" s="9"/>
      <c r="EU431" s="13"/>
      <c r="FV431" s="19"/>
      <c r="FW431" s="23"/>
      <c r="FX431" s="23"/>
      <c r="FZ431" s="23"/>
      <c r="GA431" s="23"/>
      <c r="GB431" s="23"/>
      <c r="GC431" s="23"/>
      <c r="GD431" s="23"/>
      <c r="GE431" s="23"/>
      <c r="GF431" s="23"/>
      <c r="GG431" s="23"/>
      <c r="GH431" s="23"/>
      <c r="GI431" s="23"/>
      <c r="GJ431" s="23"/>
      <c r="GK431" s="23"/>
      <c r="GL431" s="23"/>
      <c r="GM431" s="23"/>
      <c r="GN431" s="13"/>
    </row>
    <row r="432" spans="56:196">
      <c r="BQ432" s="19"/>
      <c r="BR432" s="19"/>
      <c r="BS432" s="19"/>
      <c r="BT432" s="19"/>
      <c r="BU432" s="19"/>
      <c r="BV432" s="19"/>
      <c r="BW432" s="19"/>
      <c r="BX432" s="19"/>
      <c r="BY432" s="19"/>
      <c r="BZ432" s="19"/>
      <c r="CA432" s="27"/>
      <c r="EP432" s="9"/>
      <c r="EU432" s="13"/>
      <c r="FV432" s="19"/>
      <c r="FW432" s="23"/>
      <c r="FX432" s="23"/>
      <c r="FZ432" s="23"/>
      <c r="GA432" s="23"/>
      <c r="GB432" s="23"/>
      <c r="GC432" s="23"/>
      <c r="GD432" s="23"/>
      <c r="GE432" s="23"/>
      <c r="GF432" s="23"/>
      <c r="GG432" s="23"/>
      <c r="GH432" s="23"/>
      <c r="GI432" s="23"/>
      <c r="GJ432" s="23"/>
      <c r="GK432" s="23"/>
      <c r="GL432" s="23"/>
      <c r="GM432" s="23"/>
      <c r="GN432" s="13"/>
    </row>
    <row r="433" spans="69:196">
      <c r="BQ433" s="19"/>
      <c r="BR433" s="19"/>
      <c r="BS433" s="19"/>
      <c r="BT433" s="19"/>
      <c r="BU433" s="19"/>
      <c r="BV433" s="19"/>
      <c r="BW433" s="19"/>
      <c r="BX433" s="19"/>
      <c r="BY433" s="19"/>
      <c r="BZ433" s="19"/>
      <c r="CA433" s="27"/>
      <c r="EP433" s="9"/>
      <c r="EU433" s="13"/>
      <c r="FV433" s="19"/>
      <c r="FW433" s="23"/>
      <c r="FX433" s="23"/>
      <c r="FZ433" s="23"/>
      <c r="GA433" s="23"/>
      <c r="GB433" s="23"/>
      <c r="GC433" s="23"/>
      <c r="GD433" s="23"/>
      <c r="GE433" s="23"/>
      <c r="GF433" s="23"/>
      <c r="GG433" s="23"/>
      <c r="GH433" s="23"/>
      <c r="GI433" s="23"/>
      <c r="GJ433" s="23"/>
      <c r="GK433" s="23"/>
      <c r="GL433" s="23"/>
      <c r="GM433" s="23"/>
      <c r="GN433" s="13"/>
    </row>
    <row r="434" spans="69:196">
      <c r="BQ434" s="19"/>
      <c r="BR434" s="19"/>
      <c r="BS434" s="19"/>
      <c r="BT434" s="19"/>
      <c r="BU434" s="19"/>
      <c r="BV434" s="19"/>
      <c r="BW434" s="19"/>
      <c r="BX434" s="19"/>
      <c r="BY434" s="19"/>
      <c r="BZ434" s="19"/>
      <c r="CA434" s="27"/>
      <c r="EP434" s="9"/>
      <c r="EU434" s="13"/>
      <c r="FV434" s="19"/>
      <c r="FW434" s="23"/>
      <c r="FX434" s="23"/>
      <c r="FZ434" s="23"/>
      <c r="GA434" s="23"/>
      <c r="GB434" s="23"/>
      <c r="GC434" s="23"/>
      <c r="GD434" s="23"/>
      <c r="GE434" s="23"/>
      <c r="GF434" s="23"/>
      <c r="GG434" s="23"/>
      <c r="GH434" s="23"/>
      <c r="GI434" s="23"/>
      <c r="GJ434" s="23"/>
      <c r="GK434" s="23"/>
      <c r="GL434" s="23"/>
      <c r="GM434" s="23"/>
      <c r="GN434" s="13"/>
    </row>
    <row r="435" spans="69:196">
      <c r="BQ435" s="19"/>
      <c r="BR435" s="19"/>
      <c r="BS435" s="19"/>
      <c r="BT435" s="19"/>
      <c r="BU435" s="19"/>
      <c r="BV435" s="19"/>
      <c r="BW435" s="19"/>
      <c r="BX435" s="19"/>
      <c r="BY435" s="19"/>
      <c r="BZ435" s="19"/>
      <c r="CA435" s="27"/>
      <c r="EP435" s="9"/>
      <c r="EU435" s="13"/>
      <c r="FV435" s="19"/>
      <c r="FW435" s="23"/>
      <c r="FX435" s="23"/>
      <c r="FZ435" s="23"/>
      <c r="GA435" s="23"/>
      <c r="GB435" s="23"/>
      <c r="GC435" s="23"/>
      <c r="GD435" s="23"/>
      <c r="GE435" s="23"/>
      <c r="GF435" s="23"/>
      <c r="GG435" s="23"/>
      <c r="GH435" s="23"/>
      <c r="GI435" s="23"/>
      <c r="GJ435" s="23"/>
      <c r="GK435" s="23"/>
      <c r="GL435" s="23"/>
      <c r="GM435" s="23"/>
      <c r="GN435" s="13"/>
    </row>
    <row r="436" spans="69:196">
      <c r="BQ436" s="19"/>
      <c r="BR436" s="19"/>
      <c r="BS436" s="19"/>
      <c r="BT436" s="19"/>
      <c r="BU436" s="19"/>
      <c r="BV436" s="19"/>
      <c r="BW436" s="19"/>
      <c r="BX436" s="19"/>
      <c r="BY436" s="19"/>
      <c r="BZ436" s="19"/>
      <c r="CA436" s="27"/>
      <c r="EP436" s="9"/>
      <c r="EU436" s="13"/>
      <c r="FV436" s="19"/>
      <c r="FW436" s="23"/>
      <c r="FX436" s="23"/>
      <c r="FZ436" s="23"/>
      <c r="GA436" s="23"/>
      <c r="GB436" s="23"/>
      <c r="GC436" s="23"/>
      <c r="GD436" s="23"/>
      <c r="GE436" s="23"/>
      <c r="GF436" s="23"/>
      <c r="GG436" s="23"/>
      <c r="GH436" s="23"/>
      <c r="GI436" s="23"/>
      <c r="GJ436" s="23"/>
      <c r="GK436" s="23"/>
      <c r="GL436" s="23"/>
      <c r="GM436" s="23"/>
      <c r="GN436" s="13"/>
    </row>
    <row r="437" spans="69:196">
      <c r="BQ437" s="19"/>
      <c r="BR437" s="19"/>
      <c r="BS437" s="19"/>
      <c r="BT437" s="19"/>
      <c r="BU437" s="19"/>
      <c r="BV437" s="19"/>
      <c r="BW437" s="19"/>
      <c r="BX437" s="19"/>
      <c r="BY437" s="19"/>
      <c r="BZ437" s="19"/>
      <c r="CA437" s="27"/>
      <c r="EP437" s="9"/>
      <c r="EU437" s="13"/>
      <c r="FV437" s="19"/>
      <c r="FW437" s="23"/>
      <c r="FX437" s="23"/>
      <c r="FZ437" s="23"/>
      <c r="GA437" s="23"/>
      <c r="GB437" s="23"/>
      <c r="GC437" s="23"/>
      <c r="GD437" s="23"/>
      <c r="GE437" s="23"/>
      <c r="GF437" s="23"/>
      <c r="GG437" s="23"/>
      <c r="GH437" s="23"/>
      <c r="GI437" s="23"/>
      <c r="GJ437" s="23"/>
      <c r="GK437" s="23"/>
      <c r="GL437" s="23"/>
      <c r="GM437" s="23"/>
      <c r="GN437" s="13"/>
    </row>
    <row r="438" spans="69:196">
      <c r="BQ438" s="19"/>
      <c r="BR438" s="19"/>
      <c r="BS438" s="19"/>
      <c r="BT438" s="19"/>
      <c r="BU438" s="19"/>
      <c r="BV438" s="19"/>
      <c r="BW438" s="19"/>
      <c r="BX438" s="19"/>
      <c r="BY438" s="19"/>
      <c r="BZ438" s="19"/>
      <c r="CA438" s="27"/>
      <c r="EP438" s="9"/>
      <c r="EU438" s="13"/>
      <c r="FV438" s="19"/>
      <c r="FW438" s="23"/>
      <c r="FX438" s="23"/>
      <c r="FZ438" s="23"/>
      <c r="GA438" s="23"/>
      <c r="GB438" s="23"/>
      <c r="GC438" s="23"/>
      <c r="GD438" s="23"/>
      <c r="GE438" s="23"/>
      <c r="GF438" s="23"/>
      <c r="GG438" s="23"/>
      <c r="GH438" s="23"/>
      <c r="GI438" s="23"/>
      <c r="GJ438" s="23"/>
      <c r="GK438" s="23"/>
      <c r="GL438" s="23"/>
      <c r="GM438" s="23"/>
      <c r="GN438" s="13"/>
    </row>
    <row r="439" spans="69:196">
      <c r="BQ439" s="19"/>
      <c r="BR439" s="19"/>
      <c r="BS439" s="19"/>
      <c r="BT439" s="19"/>
      <c r="BU439" s="19"/>
      <c r="BV439" s="19"/>
      <c r="BW439" s="19"/>
      <c r="BX439" s="19"/>
      <c r="BY439" s="19"/>
      <c r="BZ439" s="19"/>
      <c r="CA439" s="27"/>
      <c r="EP439" s="9"/>
      <c r="EU439" s="13"/>
      <c r="FV439" s="19"/>
      <c r="FW439" s="23"/>
      <c r="FX439" s="23"/>
      <c r="FZ439" s="23"/>
      <c r="GA439" s="23"/>
      <c r="GB439" s="23"/>
      <c r="GC439" s="23"/>
      <c r="GD439" s="23"/>
      <c r="GE439" s="23"/>
      <c r="GF439" s="23"/>
      <c r="GG439" s="23"/>
      <c r="GH439" s="23"/>
      <c r="GI439" s="23"/>
      <c r="GJ439" s="23"/>
      <c r="GK439" s="23"/>
      <c r="GL439" s="23"/>
      <c r="GM439" s="23"/>
      <c r="GN439" s="13"/>
    </row>
    <row r="440" spans="69:196">
      <c r="BQ440" s="19"/>
      <c r="BR440" s="19"/>
      <c r="BS440" s="19"/>
      <c r="BT440" s="19"/>
      <c r="BU440" s="19"/>
      <c r="BV440" s="19"/>
      <c r="BW440" s="19"/>
      <c r="BX440" s="19"/>
      <c r="BY440" s="19"/>
      <c r="BZ440" s="19"/>
      <c r="CA440" s="27"/>
      <c r="EP440" s="9"/>
      <c r="EU440" s="13"/>
      <c r="FV440" s="19"/>
      <c r="FW440" s="23"/>
      <c r="FX440" s="23"/>
      <c r="FZ440" s="23"/>
      <c r="GA440" s="23"/>
      <c r="GB440" s="23"/>
      <c r="GC440" s="23"/>
      <c r="GD440" s="23"/>
      <c r="GE440" s="23"/>
      <c r="GF440" s="23"/>
      <c r="GG440" s="23"/>
      <c r="GH440" s="23"/>
      <c r="GI440" s="23"/>
      <c r="GJ440" s="23"/>
      <c r="GK440" s="23"/>
      <c r="GL440" s="23"/>
      <c r="GM440" s="23"/>
      <c r="GN440" s="13"/>
    </row>
    <row r="441" spans="69:196">
      <c r="BQ441" s="19"/>
      <c r="BR441" s="19"/>
      <c r="BS441" s="19"/>
      <c r="BT441" s="19"/>
      <c r="BU441" s="19"/>
      <c r="BV441" s="19"/>
      <c r="BW441" s="19"/>
      <c r="BX441" s="19"/>
      <c r="BY441" s="19"/>
      <c r="BZ441" s="19"/>
      <c r="CA441" s="27"/>
      <c r="EP441" s="9"/>
      <c r="EU441" s="13"/>
      <c r="FV441" s="19"/>
      <c r="FW441" s="23"/>
      <c r="FX441" s="23"/>
      <c r="FZ441" s="23"/>
      <c r="GA441" s="23"/>
      <c r="GB441" s="23"/>
      <c r="GC441" s="23"/>
      <c r="GD441" s="23"/>
      <c r="GE441" s="23"/>
      <c r="GF441" s="23"/>
      <c r="GG441" s="23"/>
      <c r="GH441" s="23"/>
      <c r="GI441" s="23"/>
      <c r="GJ441" s="23"/>
      <c r="GK441" s="23"/>
      <c r="GL441" s="23"/>
      <c r="GM441" s="23"/>
      <c r="GN441" s="13"/>
    </row>
    <row r="442" spans="69:196">
      <c r="BQ442" s="19"/>
      <c r="BR442" s="19"/>
      <c r="BS442" s="19"/>
      <c r="BT442" s="19"/>
      <c r="BU442" s="19"/>
      <c r="BV442" s="19"/>
      <c r="BW442" s="19"/>
      <c r="BX442" s="19"/>
      <c r="BY442" s="19"/>
      <c r="BZ442" s="19"/>
      <c r="CA442" s="27"/>
      <c r="EP442" s="9"/>
      <c r="EU442" s="13"/>
      <c r="FV442" s="19"/>
      <c r="FW442" s="23"/>
      <c r="FX442" s="23"/>
      <c r="FZ442" s="23"/>
      <c r="GA442" s="23"/>
      <c r="GB442" s="23"/>
      <c r="GC442" s="23"/>
      <c r="GD442" s="23"/>
      <c r="GE442" s="23"/>
      <c r="GF442" s="23"/>
      <c r="GG442" s="23"/>
      <c r="GH442" s="23"/>
      <c r="GI442" s="23"/>
      <c r="GJ442" s="23"/>
      <c r="GK442" s="23"/>
      <c r="GL442" s="23"/>
      <c r="GM442" s="23"/>
      <c r="GN442" s="13"/>
    </row>
    <row r="443" spans="69:196">
      <c r="BQ443" s="19"/>
      <c r="BR443" s="19"/>
      <c r="BS443" s="19"/>
      <c r="BT443" s="19"/>
      <c r="BU443" s="19"/>
      <c r="BV443" s="19"/>
      <c r="BW443" s="19"/>
      <c r="BX443" s="19"/>
      <c r="BY443" s="19"/>
      <c r="BZ443" s="19"/>
      <c r="CA443" s="27"/>
      <c r="EP443" s="9"/>
      <c r="EU443" s="13"/>
      <c r="FV443" s="19"/>
      <c r="FW443" s="23"/>
      <c r="FX443" s="23"/>
      <c r="FZ443" s="23"/>
      <c r="GA443" s="23"/>
      <c r="GB443" s="23"/>
      <c r="GC443" s="23"/>
      <c r="GD443" s="23"/>
      <c r="GE443" s="23"/>
      <c r="GF443" s="23"/>
      <c r="GG443" s="23"/>
      <c r="GH443" s="23"/>
      <c r="GI443" s="23"/>
      <c r="GJ443" s="23"/>
      <c r="GK443" s="23"/>
      <c r="GL443" s="23"/>
      <c r="GM443" s="23"/>
      <c r="GN443" s="13"/>
    </row>
    <row r="444" spans="69:196">
      <c r="BQ444" s="19"/>
      <c r="BR444" s="19"/>
      <c r="BS444" s="19"/>
      <c r="BT444" s="19"/>
      <c r="BU444" s="19"/>
      <c r="BV444" s="19"/>
      <c r="BW444" s="19"/>
      <c r="BX444" s="19"/>
      <c r="BY444" s="19"/>
      <c r="BZ444" s="19"/>
      <c r="CA444" s="27"/>
      <c r="EP444" s="9"/>
      <c r="EU444" s="13"/>
      <c r="FV444" s="19"/>
      <c r="FW444" s="23"/>
      <c r="FX444" s="23"/>
      <c r="FZ444" s="23"/>
      <c r="GA444" s="23"/>
      <c r="GB444" s="23"/>
      <c r="GC444" s="23"/>
      <c r="GD444" s="23"/>
      <c r="GE444" s="23"/>
      <c r="GF444" s="23"/>
      <c r="GG444" s="23"/>
      <c r="GH444" s="23"/>
      <c r="GI444" s="23"/>
      <c r="GJ444" s="23"/>
      <c r="GK444" s="23"/>
      <c r="GL444" s="23"/>
      <c r="GM444" s="23"/>
      <c r="GN444" s="13"/>
    </row>
    <row r="445" spans="69:196">
      <c r="BQ445" s="19"/>
      <c r="BR445" s="19"/>
      <c r="BS445" s="19"/>
      <c r="BT445" s="19"/>
      <c r="BU445" s="19"/>
      <c r="BV445" s="19"/>
      <c r="BW445" s="19"/>
      <c r="BX445" s="19"/>
      <c r="BY445" s="19"/>
      <c r="BZ445" s="19"/>
      <c r="CA445" s="27"/>
      <c r="EP445" s="9"/>
      <c r="EU445" s="13"/>
      <c r="FV445" s="19"/>
      <c r="FW445" s="23"/>
      <c r="FX445" s="23"/>
      <c r="FZ445" s="23"/>
      <c r="GA445" s="23"/>
      <c r="GB445" s="23"/>
      <c r="GC445" s="23"/>
      <c r="GD445" s="23"/>
      <c r="GE445" s="23"/>
      <c r="GF445" s="23"/>
      <c r="GG445" s="23"/>
      <c r="GH445" s="23"/>
      <c r="GI445" s="23"/>
      <c r="GJ445" s="23"/>
      <c r="GK445" s="23"/>
      <c r="GL445" s="23"/>
      <c r="GM445" s="23"/>
      <c r="GN445" s="13"/>
    </row>
    <row r="446" spans="69:196">
      <c r="BQ446" s="19"/>
      <c r="BR446" s="19"/>
      <c r="BS446" s="19"/>
      <c r="BT446" s="19"/>
      <c r="BU446" s="19"/>
      <c r="BV446" s="19"/>
      <c r="BW446" s="19"/>
      <c r="BX446" s="19"/>
      <c r="BY446" s="19"/>
      <c r="BZ446" s="19"/>
      <c r="CA446" s="27"/>
      <c r="EP446" s="9"/>
      <c r="EU446" s="13"/>
      <c r="FV446" s="19"/>
      <c r="FW446" s="23"/>
      <c r="FX446" s="23"/>
      <c r="FZ446" s="23"/>
      <c r="GA446" s="23"/>
      <c r="GB446" s="23"/>
      <c r="GC446" s="23"/>
      <c r="GD446" s="23"/>
      <c r="GE446" s="23"/>
      <c r="GF446" s="23"/>
      <c r="GG446" s="23"/>
      <c r="GH446" s="23"/>
      <c r="GI446" s="23"/>
      <c r="GJ446" s="23"/>
      <c r="GK446" s="23"/>
      <c r="GL446" s="23"/>
      <c r="GM446" s="23"/>
      <c r="GN446" s="13"/>
    </row>
    <row r="447" spans="69:196">
      <c r="BQ447" s="19"/>
      <c r="BR447" s="19"/>
      <c r="BS447" s="19"/>
      <c r="BT447" s="19"/>
      <c r="BU447" s="19"/>
      <c r="BV447" s="19"/>
      <c r="BW447" s="19"/>
      <c r="BX447" s="19"/>
      <c r="BY447" s="19"/>
      <c r="BZ447" s="19"/>
      <c r="CA447" s="27"/>
      <c r="EP447" s="9"/>
      <c r="EU447" s="13"/>
      <c r="FV447" s="19"/>
      <c r="FW447" s="23"/>
      <c r="FX447" s="23"/>
      <c r="FZ447" s="23"/>
      <c r="GA447" s="23"/>
      <c r="GB447" s="23"/>
      <c r="GC447" s="23"/>
      <c r="GD447" s="23"/>
      <c r="GE447" s="23"/>
      <c r="GF447" s="23"/>
      <c r="GG447" s="23"/>
      <c r="GH447" s="23"/>
      <c r="GI447" s="23"/>
      <c r="GJ447" s="23"/>
      <c r="GK447" s="23"/>
      <c r="GL447" s="23"/>
      <c r="GM447" s="23"/>
      <c r="GN447" s="13"/>
    </row>
    <row r="448" spans="69:196">
      <c r="BQ448" s="19"/>
      <c r="BR448" s="19"/>
      <c r="BS448" s="19"/>
      <c r="BT448" s="19"/>
      <c r="BU448" s="19"/>
      <c r="BV448" s="19"/>
      <c r="BW448" s="19"/>
      <c r="BX448" s="19"/>
      <c r="BY448" s="19"/>
      <c r="BZ448" s="19"/>
      <c r="CA448" s="27"/>
      <c r="EP448" s="9"/>
      <c r="EU448" s="13"/>
      <c r="FV448" s="19"/>
      <c r="FW448" s="23"/>
      <c r="FX448" s="23"/>
      <c r="FZ448" s="23"/>
      <c r="GA448" s="23"/>
      <c r="GB448" s="23"/>
      <c r="GC448" s="23"/>
      <c r="GD448" s="23"/>
      <c r="GE448" s="23"/>
      <c r="GF448" s="23"/>
      <c r="GG448" s="23"/>
      <c r="GH448" s="23"/>
      <c r="GI448" s="23"/>
      <c r="GJ448" s="23"/>
      <c r="GK448" s="23"/>
      <c r="GL448" s="23"/>
      <c r="GM448" s="23"/>
      <c r="GN448" s="13"/>
    </row>
    <row r="449" spans="69:196">
      <c r="BQ449" s="19"/>
      <c r="BR449" s="19"/>
      <c r="BS449" s="19"/>
      <c r="BT449" s="19"/>
      <c r="BU449" s="19"/>
      <c r="BV449" s="19"/>
      <c r="BW449" s="19"/>
      <c r="BX449" s="19"/>
      <c r="BY449" s="19"/>
      <c r="BZ449" s="19"/>
      <c r="CA449" s="27"/>
      <c r="EP449" s="9"/>
      <c r="EU449" s="13"/>
      <c r="FV449" s="19"/>
      <c r="FW449" s="23"/>
      <c r="FX449" s="23"/>
      <c r="FZ449" s="23"/>
      <c r="GA449" s="23"/>
      <c r="GB449" s="23"/>
      <c r="GC449" s="23"/>
      <c r="GD449" s="23"/>
      <c r="GE449" s="23"/>
      <c r="GF449" s="23"/>
      <c r="GG449" s="23"/>
      <c r="GH449" s="23"/>
      <c r="GI449" s="23"/>
      <c r="GJ449" s="23"/>
      <c r="GK449" s="23"/>
      <c r="GL449" s="23"/>
      <c r="GM449" s="23"/>
      <c r="GN449" s="13"/>
    </row>
    <row r="450" spans="69:196">
      <c r="BQ450" s="19"/>
      <c r="BR450" s="19"/>
      <c r="BS450" s="19"/>
      <c r="BT450" s="19"/>
      <c r="BU450" s="19"/>
      <c r="BV450" s="19"/>
      <c r="BW450" s="19"/>
      <c r="BX450" s="19"/>
      <c r="BY450" s="19"/>
      <c r="BZ450" s="19"/>
      <c r="CA450" s="27"/>
      <c r="EP450" s="9"/>
      <c r="EU450" s="13"/>
      <c r="FV450" s="19"/>
      <c r="FW450" s="23"/>
      <c r="FX450" s="23"/>
      <c r="FZ450" s="23"/>
      <c r="GA450" s="23"/>
      <c r="GB450" s="23"/>
      <c r="GC450" s="23"/>
      <c r="GD450" s="23"/>
      <c r="GE450" s="23"/>
      <c r="GF450" s="23"/>
      <c r="GG450" s="23"/>
      <c r="GH450" s="23"/>
      <c r="GI450" s="23"/>
      <c r="GJ450" s="23"/>
      <c r="GK450" s="23"/>
      <c r="GL450" s="23"/>
      <c r="GM450" s="23"/>
      <c r="GN450" s="13"/>
    </row>
    <row r="451" spans="69:196">
      <c r="BQ451" s="19"/>
      <c r="BR451" s="19"/>
      <c r="BS451" s="19"/>
      <c r="BT451" s="19"/>
      <c r="BU451" s="19"/>
      <c r="BV451" s="19"/>
      <c r="BW451" s="19"/>
      <c r="BX451" s="19"/>
      <c r="BY451" s="19"/>
      <c r="BZ451" s="19"/>
      <c r="CA451" s="27"/>
      <c r="EP451" s="9"/>
      <c r="EU451" s="13"/>
      <c r="FV451" s="19"/>
      <c r="FW451" s="23"/>
      <c r="FX451" s="23"/>
      <c r="FZ451" s="23"/>
      <c r="GA451" s="23"/>
      <c r="GB451" s="23"/>
      <c r="GC451" s="23"/>
      <c r="GD451" s="23"/>
      <c r="GE451" s="23"/>
      <c r="GF451" s="23"/>
      <c r="GG451" s="23"/>
      <c r="GH451" s="23"/>
      <c r="GI451" s="23"/>
      <c r="GJ451" s="23"/>
      <c r="GK451" s="23"/>
      <c r="GL451" s="23"/>
      <c r="GM451" s="23"/>
      <c r="GN451" s="13"/>
    </row>
    <row r="452" spans="69:196">
      <c r="BQ452" s="19"/>
      <c r="BR452" s="19"/>
      <c r="BS452" s="19"/>
      <c r="BT452" s="19"/>
      <c r="BU452" s="19"/>
      <c r="BV452" s="19"/>
      <c r="BW452" s="19"/>
      <c r="BX452" s="19"/>
      <c r="BY452" s="19"/>
      <c r="BZ452" s="19"/>
      <c r="CA452" s="27"/>
      <c r="EP452" s="9"/>
      <c r="EU452" s="13"/>
      <c r="FV452" s="19"/>
      <c r="FW452" s="19"/>
      <c r="FX452" s="19"/>
      <c r="FZ452" s="19"/>
      <c r="GA452" s="19"/>
      <c r="GB452" s="19"/>
      <c r="GC452" s="19"/>
      <c r="GD452" s="19"/>
      <c r="GE452" s="19"/>
      <c r="GF452" s="19"/>
      <c r="GG452" s="19"/>
      <c r="GH452" s="19"/>
      <c r="GI452" s="19"/>
      <c r="GJ452" s="19"/>
      <c r="GK452" s="19"/>
      <c r="GL452" s="19"/>
      <c r="GM452" s="19"/>
      <c r="GN452" s="13"/>
    </row>
    <row r="453" spans="69:196">
      <c r="BQ453" s="19"/>
      <c r="BR453" s="19"/>
      <c r="BS453" s="19"/>
      <c r="BT453" s="19"/>
      <c r="BU453" s="19"/>
      <c r="BV453" s="19"/>
      <c r="BW453" s="19"/>
      <c r="BX453" s="19"/>
      <c r="BY453" s="19"/>
      <c r="BZ453" s="19"/>
      <c r="CA453" s="27"/>
      <c r="EP453" s="9"/>
      <c r="EU453" s="13"/>
      <c r="FV453" s="19"/>
      <c r="FW453" s="19"/>
      <c r="FX453" s="19"/>
      <c r="FZ453" s="19"/>
      <c r="GA453" s="19"/>
      <c r="GB453" s="19"/>
      <c r="GC453" s="19"/>
      <c r="GD453" s="19"/>
      <c r="GE453" s="19"/>
      <c r="GF453" s="19"/>
      <c r="GG453" s="19"/>
      <c r="GH453" s="19"/>
      <c r="GI453" s="19"/>
      <c r="GJ453" s="19"/>
      <c r="GK453" s="19"/>
      <c r="GL453" s="19"/>
      <c r="GM453" s="19"/>
      <c r="GN453" s="13"/>
    </row>
    <row r="454" spans="69:196">
      <c r="BQ454" s="19"/>
      <c r="BR454" s="19"/>
      <c r="BS454" s="19"/>
      <c r="BT454" s="19"/>
      <c r="BU454" s="19"/>
      <c r="BV454" s="19"/>
      <c r="BW454" s="19"/>
      <c r="BX454" s="19"/>
      <c r="BY454" s="19"/>
      <c r="BZ454" s="19"/>
      <c r="CA454" s="27"/>
      <c r="EP454" s="9"/>
      <c r="EU454" s="13"/>
      <c r="FV454" s="19"/>
      <c r="FW454" s="19"/>
      <c r="FX454" s="19"/>
      <c r="FZ454" s="19"/>
      <c r="GA454" s="19"/>
      <c r="GB454" s="19"/>
      <c r="GC454" s="19"/>
      <c r="GD454" s="19"/>
      <c r="GE454" s="19"/>
      <c r="GF454" s="19"/>
      <c r="GG454" s="19"/>
      <c r="GH454" s="19"/>
      <c r="GI454" s="19"/>
      <c r="GJ454" s="19"/>
      <c r="GK454" s="19"/>
      <c r="GL454" s="19"/>
      <c r="GM454" s="19"/>
      <c r="GN454" s="13"/>
    </row>
    <row r="455" spans="69:196">
      <c r="BQ455" s="19"/>
      <c r="BR455" s="19"/>
      <c r="BS455" s="19"/>
      <c r="BT455" s="19"/>
      <c r="BU455" s="19"/>
      <c r="BV455" s="19"/>
      <c r="BW455" s="19"/>
      <c r="BX455" s="19"/>
      <c r="BY455" s="19"/>
      <c r="BZ455" s="19"/>
      <c r="CA455" s="27"/>
      <c r="EP455" s="9"/>
      <c r="EU455" s="13"/>
      <c r="FV455" s="19"/>
      <c r="FW455" s="19"/>
      <c r="FX455" s="19"/>
      <c r="FZ455" s="19"/>
      <c r="GA455" s="19"/>
      <c r="GB455" s="19"/>
      <c r="GC455" s="19"/>
      <c r="GD455" s="19"/>
      <c r="GE455" s="19"/>
      <c r="GF455" s="19"/>
      <c r="GG455" s="19"/>
      <c r="GH455" s="19"/>
      <c r="GI455" s="19"/>
      <c r="GJ455" s="19"/>
      <c r="GK455" s="19"/>
      <c r="GL455" s="19"/>
      <c r="GM455" s="19"/>
      <c r="GN455" s="13"/>
    </row>
    <row r="456" spans="69:196">
      <c r="BQ456" s="19"/>
      <c r="BR456" s="19"/>
      <c r="BS456" s="19"/>
      <c r="BT456" s="19"/>
      <c r="BU456" s="19"/>
      <c r="BV456" s="19"/>
      <c r="BW456" s="19"/>
      <c r="BX456" s="19"/>
      <c r="BY456" s="19"/>
      <c r="BZ456" s="19"/>
      <c r="CA456" s="27"/>
      <c r="EP456" s="9"/>
      <c r="EU456" s="13"/>
      <c r="FV456" s="19"/>
      <c r="FW456" s="19"/>
      <c r="FX456" s="19"/>
      <c r="FZ456" s="19"/>
      <c r="GA456" s="19"/>
      <c r="GB456" s="19"/>
      <c r="GC456" s="19"/>
      <c r="GD456" s="19"/>
      <c r="GE456" s="19"/>
      <c r="GF456" s="19"/>
      <c r="GG456" s="19"/>
      <c r="GH456" s="19"/>
      <c r="GI456" s="19"/>
      <c r="GJ456" s="19"/>
      <c r="GK456" s="19"/>
      <c r="GL456" s="19"/>
      <c r="GM456" s="19"/>
      <c r="GN456" s="13"/>
    </row>
    <row r="457" spans="69:196">
      <c r="BQ457" s="19"/>
      <c r="BR457" s="19"/>
      <c r="BS457" s="19"/>
      <c r="BT457" s="19"/>
      <c r="BU457" s="19"/>
      <c r="BV457" s="19"/>
      <c r="BW457" s="19"/>
      <c r="BX457" s="19"/>
      <c r="BY457" s="19"/>
      <c r="BZ457" s="19"/>
      <c r="CA457" s="27"/>
      <c r="EP457" s="9"/>
      <c r="EU457" s="13"/>
      <c r="FV457" s="19"/>
      <c r="FW457" s="19"/>
      <c r="FX457" s="19"/>
      <c r="FZ457" s="19"/>
      <c r="GA457" s="19"/>
      <c r="GB457" s="19"/>
      <c r="GC457" s="19"/>
      <c r="GD457" s="19"/>
      <c r="GE457" s="19"/>
      <c r="GF457" s="19"/>
      <c r="GG457" s="19"/>
      <c r="GH457" s="19"/>
      <c r="GI457" s="19"/>
      <c r="GJ457" s="19"/>
      <c r="GK457" s="19"/>
      <c r="GL457" s="19"/>
      <c r="GM457" s="19"/>
      <c r="GN457" s="13"/>
    </row>
    <row r="458" spans="69:196">
      <c r="BQ458" s="19"/>
      <c r="BR458" s="19"/>
      <c r="BS458" s="19"/>
      <c r="BT458" s="19"/>
      <c r="BU458" s="19"/>
      <c r="BV458" s="19"/>
      <c r="BW458" s="19"/>
      <c r="BX458" s="19"/>
      <c r="BY458" s="19"/>
      <c r="BZ458" s="19"/>
      <c r="CA458" s="27"/>
      <c r="EP458" s="9"/>
      <c r="EU458" s="13"/>
      <c r="FV458" s="19"/>
      <c r="FW458" s="19"/>
      <c r="FX458" s="19"/>
      <c r="FZ458" s="19"/>
      <c r="GA458" s="19"/>
      <c r="GB458" s="19"/>
      <c r="GC458" s="19"/>
      <c r="GD458" s="19"/>
      <c r="GE458" s="19"/>
      <c r="GF458" s="19"/>
      <c r="GG458" s="19"/>
      <c r="GH458" s="19"/>
      <c r="GI458" s="19"/>
      <c r="GJ458" s="19"/>
      <c r="GK458" s="19"/>
      <c r="GL458" s="19"/>
      <c r="GM458" s="19"/>
      <c r="GN458" s="13"/>
    </row>
    <row r="459" spans="69:196">
      <c r="BQ459" s="19"/>
      <c r="BR459" s="19"/>
      <c r="BS459" s="19"/>
      <c r="BT459" s="19"/>
      <c r="BU459" s="19"/>
      <c r="BV459" s="19"/>
      <c r="BW459" s="19"/>
      <c r="BX459" s="19"/>
      <c r="BY459" s="19"/>
      <c r="BZ459" s="19"/>
      <c r="CA459" s="27"/>
      <c r="EP459" s="9"/>
      <c r="EU459" s="13"/>
      <c r="FV459" s="19"/>
      <c r="FW459" s="19"/>
      <c r="FX459" s="19"/>
      <c r="FZ459" s="19"/>
      <c r="GA459" s="19"/>
      <c r="GB459" s="19"/>
      <c r="GC459" s="19"/>
      <c r="GD459" s="19"/>
      <c r="GE459" s="19"/>
      <c r="GF459" s="19"/>
      <c r="GG459" s="19"/>
      <c r="GH459" s="19"/>
      <c r="GI459" s="19"/>
      <c r="GJ459" s="19"/>
      <c r="GK459" s="19"/>
      <c r="GL459" s="19"/>
      <c r="GM459" s="19"/>
      <c r="GN459" s="13"/>
    </row>
    <row r="460" spans="69:196">
      <c r="BQ460" s="19"/>
      <c r="BR460" s="19"/>
      <c r="BS460" s="19"/>
      <c r="BT460" s="19"/>
      <c r="BU460" s="19"/>
      <c r="BV460" s="19"/>
      <c r="BW460" s="19"/>
      <c r="BX460" s="19"/>
      <c r="BY460" s="19"/>
      <c r="BZ460" s="19"/>
      <c r="CA460" s="27"/>
      <c r="EP460" s="9"/>
      <c r="EU460" s="13"/>
      <c r="FV460" s="19"/>
      <c r="FW460" s="19"/>
      <c r="FX460" s="19"/>
      <c r="FZ460" s="19"/>
      <c r="GA460" s="19"/>
      <c r="GB460" s="19"/>
      <c r="GC460" s="19"/>
      <c r="GD460" s="19"/>
      <c r="GE460" s="19"/>
      <c r="GF460" s="19"/>
      <c r="GG460" s="19"/>
      <c r="GH460" s="19"/>
      <c r="GI460" s="19"/>
      <c r="GJ460" s="19"/>
      <c r="GK460" s="19"/>
      <c r="GL460" s="19"/>
      <c r="GM460" s="19"/>
      <c r="GN460" s="13"/>
    </row>
    <row r="461" spans="69:196">
      <c r="BQ461" s="19"/>
      <c r="BR461" s="19"/>
      <c r="BS461" s="19"/>
      <c r="BT461" s="19"/>
      <c r="BU461" s="19"/>
      <c r="BV461" s="19"/>
      <c r="BW461" s="19"/>
      <c r="BX461" s="19"/>
      <c r="BY461" s="19"/>
      <c r="BZ461" s="19"/>
      <c r="CA461" s="27"/>
      <c r="EP461" s="9"/>
      <c r="EU461" s="13"/>
      <c r="FV461" s="19"/>
      <c r="FW461" s="19"/>
      <c r="FX461" s="19"/>
      <c r="FZ461" s="19"/>
      <c r="GA461" s="19"/>
      <c r="GB461" s="19"/>
      <c r="GC461" s="19"/>
      <c r="GD461" s="19"/>
      <c r="GE461" s="19"/>
      <c r="GF461" s="19"/>
      <c r="GG461" s="19"/>
      <c r="GH461" s="19"/>
      <c r="GI461" s="19"/>
      <c r="GJ461" s="19"/>
      <c r="GK461" s="19"/>
      <c r="GL461" s="19"/>
      <c r="GM461" s="19"/>
      <c r="GN461" s="13"/>
    </row>
    <row r="462" spans="69:196">
      <c r="BQ462" s="19"/>
      <c r="BR462" s="19"/>
      <c r="BS462" s="19"/>
      <c r="BT462" s="19"/>
      <c r="BU462" s="19"/>
      <c r="BV462" s="19"/>
      <c r="BW462" s="19"/>
      <c r="BX462" s="19"/>
      <c r="BY462" s="19"/>
      <c r="BZ462" s="19"/>
      <c r="CA462" s="27"/>
      <c r="EP462" s="9"/>
      <c r="EU462" s="13"/>
      <c r="FV462" s="19"/>
      <c r="FW462" s="19"/>
      <c r="FX462" s="19"/>
      <c r="FZ462" s="19"/>
      <c r="GA462" s="19"/>
      <c r="GB462" s="19"/>
      <c r="GC462" s="19"/>
      <c r="GD462" s="19"/>
      <c r="GE462" s="19"/>
      <c r="GF462" s="19"/>
      <c r="GG462" s="19"/>
      <c r="GH462" s="19"/>
      <c r="GI462" s="19"/>
      <c r="GJ462" s="19"/>
      <c r="GK462" s="19"/>
      <c r="GL462" s="19"/>
      <c r="GM462" s="19"/>
      <c r="GN462" s="13"/>
    </row>
    <row r="463" spans="69:196">
      <c r="BQ463" s="19"/>
      <c r="BR463" s="19"/>
      <c r="BS463" s="19"/>
      <c r="BT463" s="19"/>
      <c r="BU463" s="19"/>
      <c r="BV463" s="19"/>
      <c r="BW463" s="19"/>
      <c r="BX463" s="19"/>
      <c r="BY463" s="19"/>
      <c r="BZ463" s="19"/>
      <c r="CA463" s="27"/>
      <c r="EP463" s="9"/>
      <c r="EU463" s="13"/>
      <c r="FV463" s="19"/>
      <c r="FW463" s="19"/>
      <c r="FX463" s="19"/>
      <c r="FZ463" s="19"/>
      <c r="GA463" s="19"/>
      <c r="GB463" s="19"/>
      <c r="GC463" s="19"/>
      <c r="GD463" s="19"/>
      <c r="GE463" s="19"/>
      <c r="GF463" s="19"/>
      <c r="GG463" s="19"/>
      <c r="GH463" s="19"/>
      <c r="GI463" s="19"/>
      <c r="GJ463" s="19"/>
      <c r="GK463" s="19"/>
      <c r="GL463" s="19"/>
      <c r="GM463" s="19"/>
      <c r="GN463" s="13"/>
    </row>
    <row r="464" spans="69:196">
      <c r="BQ464" s="19"/>
      <c r="BR464" s="19"/>
      <c r="BS464" s="19"/>
      <c r="BT464" s="19"/>
      <c r="BU464" s="19"/>
      <c r="BV464" s="19"/>
      <c r="BW464" s="19"/>
      <c r="BX464" s="19"/>
      <c r="BY464" s="19"/>
      <c r="BZ464" s="19"/>
      <c r="CA464" s="27"/>
      <c r="EP464" s="9"/>
      <c r="EU464" s="13"/>
      <c r="FV464" s="19"/>
      <c r="FW464" s="19"/>
      <c r="FX464" s="19"/>
      <c r="FZ464" s="19"/>
      <c r="GA464" s="19"/>
      <c r="GB464" s="19"/>
      <c r="GC464" s="19"/>
      <c r="GD464" s="19"/>
      <c r="GE464" s="19"/>
      <c r="GF464" s="19"/>
      <c r="GG464" s="19"/>
      <c r="GH464" s="19"/>
      <c r="GI464" s="19"/>
      <c r="GJ464" s="19"/>
      <c r="GK464" s="19"/>
      <c r="GL464" s="19"/>
      <c r="GM464" s="19"/>
      <c r="GN464" s="13"/>
    </row>
    <row r="465" spans="69:196">
      <c r="BQ465" s="19"/>
      <c r="BR465" s="19"/>
      <c r="BS465" s="19"/>
      <c r="BT465" s="19"/>
      <c r="BU465" s="19"/>
      <c r="BV465" s="19"/>
      <c r="BW465" s="19"/>
      <c r="BX465" s="19"/>
      <c r="BY465" s="19"/>
      <c r="BZ465" s="19"/>
      <c r="CA465" s="27"/>
      <c r="EP465" s="9"/>
      <c r="EU465" s="13"/>
      <c r="FV465" s="19"/>
      <c r="FW465" s="19"/>
      <c r="FX465" s="19"/>
      <c r="FZ465" s="19"/>
      <c r="GA465" s="19"/>
      <c r="GB465" s="19"/>
      <c r="GC465" s="19"/>
      <c r="GD465" s="19"/>
      <c r="GE465" s="19"/>
      <c r="GF465" s="19"/>
      <c r="GG465" s="19"/>
      <c r="GH465" s="19"/>
      <c r="GI465" s="19"/>
      <c r="GJ465" s="19"/>
      <c r="GK465" s="19"/>
      <c r="GL465" s="19"/>
      <c r="GM465" s="19"/>
      <c r="GN465" s="13"/>
    </row>
    <row r="466" spans="69:196">
      <c r="BQ466" s="19"/>
      <c r="BR466" s="19"/>
      <c r="BS466" s="19"/>
      <c r="BT466" s="19"/>
      <c r="BU466" s="19"/>
      <c r="BV466" s="19"/>
      <c r="BW466" s="19"/>
      <c r="BX466" s="19"/>
      <c r="BY466" s="19"/>
      <c r="BZ466" s="19"/>
      <c r="CA466" s="27"/>
      <c r="EP466" s="9"/>
      <c r="EU466" s="13"/>
      <c r="FV466" s="19"/>
      <c r="FW466" s="19"/>
      <c r="FX466" s="19"/>
      <c r="FZ466" s="19"/>
      <c r="GA466" s="19"/>
      <c r="GB466" s="19"/>
      <c r="GC466" s="19"/>
      <c r="GD466" s="19"/>
      <c r="GE466" s="19"/>
      <c r="GF466" s="19"/>
      <c r="GG466" s="19"/>
      <c r="GH466" s="19"/>
      <c r="GI466" s="19"/>
      <c r="GJ466" s="19"/>
      <c r="GK466" s="19"/>
      <c r="GL466" s="19"/>
      <c r="GM466" s="19"/>
      <c r="GN466" s="13"/>
    </row>
    <row r="467" spans="69:196">
      <c r="BQ467" s="19"/>
      <c r="BR467" s="19"/>
      <c r="BS467" s="19"/>
      <c r="BT467" s="19"/>
      <c r="BU467" s="19"/>
      <c r="BV467" s="19"/>
      <c r="BW467" s="19"/>
      <c r="BX467" s="19"/>
      <c r="BY467" s="19"/>
      <c r="BZ467" s="19"/>
      <c r="CA467" s="27"/>
      <c r="EP467" s="9"/>
      <c r="EU467" s="13"/>
      <c r="FV467" s="19"/>
      <c r="FW467" s="19"/>
      <c r="FX467" s="19"/>
      <c r="FZ467" s="19"/>
      <c r="GA467" s="19"/>
      <c r="GB467" s="19"/>
      <c r="GC467" s="19"/>
      <c r="GD467" s="19"/>
      <c r="GE467" s="19"/>
      <c r="GF467" s="19"/>
      <c r="GG467" s="19"/>
      <c r="GH467" s="19"/>
      <c r="GI467" s="19"/>
      <c r="GJ467" s="19"/>
      <c r="GK467" s="19"/>
      <c r="GL467" s="19"/>
      <c r="GM467" s="19"/>
      <c r="GN467" s="13"/>
    </row>
    <row r="468" spans="69:196">
      <c r="BQ468" s="19"/>
      <c r="BR468" s="19"/>
      <c r="BS468" s="19"/>
      <c r="BT468" s="19"/>
      <c r="BU468" s="19"/>
      <c r="BV468" s="19"/>
      <c r="BW468" s="19"/>
      <c r="BX468" s="19"/>
      <c r="BY468" s="19"/>
      <c r="BZ468" s="19"/>
      <c r="CA468" s="27"/>
      <c r="EP468" s="9"/>
      <c r="EU468" s="13"/>
      <c r="FV468" s="19"/>
      <c r="FW468" s="19"/>
      <c r="FX468" s="19"/>
      <c r="FZ468" s="19"/>
      <c r="GA468" s="19"/>
      <c r="GB468" s="19"/>
      <c r="GC468" s="19"/>
      <c r="GD468" s="19"/>
      <c r="GE468" s="19"/>
      <c r="GF468" s="19"/>
      <c r="GG468" s="19"/>
      <c r="GH468" s="19"/>
      <c r="GI468" s="19"/>
      <c r="GJ468" s="19"/>
      <c r="GK468" s="19"/>
      <c r="GL468" s="19"/>
      <c r="GM468" s="19"/>
      <c r="GN468" s="13"/>
    </row>
    <row r="469" spans="69:196">
      <c r="BQ469" s="19"/>
      <c r="BR469" s="19"/>
      <c r="BS469" s="19"/>
      <c r="BT469" s="19"/>
      <c r="BU469" s="19"/>
      <c r="BV469" s="19"/>
      <c r="BW469" s="19"/>
      <c r="BX469" s="19"/>
      <c r="BY469" s="19"/>
      <c r="BZ469" s="19"/>
      <c r="CA469" s="27"/>
      <c r="EP469" s="9"/>
      <c r="EU469" s="13"/>
      <c r="FV469" s="19"/>
      <c r="FW469" s="19"/>
      <c r="FX469" s="19"/>
      <c r="FZ469" s="19"/>
      <c r="GA469" s="19"/>
      <c r="GB469" s="19"/>
      <c r="GC469" s="19"/>
      <c r="GD469" s="19"/>
      <c r="GE469" s="19"/>
      <c r="GF469" s="19"/>
      <c r="GG469" s="19"/>
      <c r="GH469" s="19"/>
      <c r="GI469" s="19"/>
      <c r="GJ469" s="19"/>
      <c r="GK469" s="19"/>
      <c r="GL469" s="19"/>
      <c r="GM469" s="19"/>
      <c r="GN469" s="13"/>
    </row>
    <row r="470" spans="69:196">
      <c r="BQ470" s="19"/>
      <c r="BR470" s="19"/>
      <c r="BS470" s="19"/>
      <c r="BT470" s="19"/>
      <c r="BU470" s="19"/>
      <c r="BV470" s="19"/>
      <c r="BW470" s="19"/>
      <c r="BX470" s="19"/>
      <c r="BY470" s="19"/>
      <c r="BZ470" s="19"/>
      <c r="CA470" s="27"/>
      <c r="EP470" s="9"/>
      <c r="EU470" s="13"/>
      <c r="FV470" s="19"/>
      <c r="FW470" s="19"/>
      <c r="FX470" s="19"/>
      <c r="FZ470" s="19"/>
      <c r="GA470" s="19"/>
      <c r="GB470" s="19"/>
      <c r="GC470" s="19"/>
      <c r="GD470" s="19"/>
      <c r="GE470" s="19"/>
      <c r="GF470" s="19"/>
      <c r="GG470" s="19"/>
      <c r="GH470" s="19"/>
      <c r="GI470" s="19"/>
      <c r="GJ470" s="19"/>
      <c r="GK470" s="19"/>
      <c r="GL470" s="19"/>
      <c r="GM470" s="19"/>
      <c r="GN470" s="13"/>
    </row>
    <row r="471" spans="69:196">
      <c r="BQ471" s="19"/>
      <c r="BR471" s="19"/>
      <c r="BS471" s="19"/>
      <c r="BT471" s="19"/>
      <c r="BU471" s="19"/>
      <c r="BV471" s="19"/>
      <c r="BW471" s="19"/>
      <c r="BX471" s="19"/>
      <c r="BY471" s="19"/>
      <c r="BZ471" s="19"/>
      <c r="CA471" s="27"/>
      <c r="EP471" s="9"/>
      <c r="EU471" s="13"/>
      <c r="FV471" s="19"/>
      <c r="FW471" s="19"/>
      <c r="FX471" s="19"/>
      <c r="FZ471" s="19"/>
      <c r="GA471" s="19"/>
      <c r="GB471" s="19"/>
      <c r="GC471" s="19"/>
      <c r="GD471" s="19"/>
      <c r="GE471" s="19"/>
      <c r="GF471" s="19"/>
      <c r="GG471" s="19"/>
      <c r="GH471" s="19"/>
      <c r="GI471" s="19"/>
      <c r="GJ471" s="19"/>
      <c r="GK471" s="19"/>
      <c r="GL471" s="19"/>
      <c r="GM471" s="19"/>
      <c r="GN471" s="13"/>
    </row>
    <row r="472" spans="69:196">
      <c r="BQ472" s="19"/>
      <c r="BR472" s="19"/>
      <c r="BS472" s="19"/>
      <c r="BT472" s="19"/>
      <c r="BU472" s="19"/>
      <c r="BV472" s="19"/>
      <c r="BW472" s="19"/>
      <c r="BX472" s="19"/>
      <c r="BY472" s="19"/>
      <c r="BZ472" s="19"/>
      <c r="CA472" s="27"/>
      <c r="EP472" s="9"/>
      <c r="EU472" s="13"/>
      <c r="FV472" s="19"/>
      <c r="FW472" s="19"/>
      <c r="FX472" s="19"/>
      <c r="FZ472" s="19"/>
      <c r="GA472" s="19"/>
      <c r="GB472" s="19"/>
      <c r="GC472" s="19"/>
      <c r="GD472" s="19"/>
      <c r="GE472" s="19"/>
      <c r="GF472" s="19"/>
      <c r="GG472" s="19"/>
      <c r="GH472" s="19"/>
      <c r="GI472" s="19"/>
      <c r="GJ472" s="19"/>
      <c r="GK472" s="19"/>
      <c r="GL472" s="19"/>
      <c r="GM472" s="19"/>
      <c r="GN472" s="13"/>
    </row>
    <row r="473" spans="69:196">
      <c r="BQ473" s="19"/>
      <c r="BR473" s="19"/>
      <c r="BS473" s="19"/>
      <c r="BT473" s="19"/>
      <c r="BU473" s="19"/>
      <c r="BV473" s="19"/>
      <c r="BW473" s="19"/>
      <c r="BX473" s="19"/>
      <c r="BY473" s="19"/>
      <c r="BZ473" s="19"/>
      <c r="CA473" s="27"/>
      <c r="EP473" s="9"/>
      <c r="EU473" s="13"/>
      <c r="FV473" s="19"/>
      <c r="FW473" s="19"/>
      <c r="FX473" s="19"/>
      <c r="FZ473" s="19"/>
      <c r="GA473" s="19"/>
      <c r="GB473" s="19"/>
      <c r="GC473" s="19"/>
      <c r="GD473" s="19"/>
      <c r="GE473" s="19"/>
      <c r="GF473" s="19"/>
      <c r="GG473" s="19"/>
      <c r="GH473" s="19"/>
      <c r="GI473" s="19"/>
      <c r="GJ473" s="19"/>
      <c r="GK473" s="19"/>
      <c r="GL473" s="19"/>
      <c r="GM473" s="19"/>
      <c r="GN473" s="13"/>
    </row>
    <row r="474" spans="69:196">
      <c r="BQ474" s="19"/>
      <c r="BR474" s="19"/>
      <c r="BS474" s="19"/>
      <c r="BT474" s="19"/>
      <c r="BU474" s="19"/>
      <c r="BV474" s="19"/>
      <c r="BW474" s="19"/>
      <c r="BX474" s="19"/>
      <c r="BY474" s="19"/>
      <c r="BZ474" s="19"/>
      <c r="CA474" s="27"/>
      <c r="EP474" s="9"/>
      <c r="EU474" s="13"/>
      <c r="FV474" s="19"/>
      <c r="FW474" s="19"/>
      <c r="FX474" s="19"/>
      <c r="FZ474" s="19"/>
      <c r="GA474" s="19"/>
      <c r="GB474" s="19"/>
      <c r="GC474" s="19"/>
      <c r="GD474" s="19"/>
      <c r="GE474" s="19"/>
      <c r="GF474" s="19"/>
      <c r="GG474" s="19"/>
      <c r="GH474" s="19"/>
      <c r="GI474" s="19"/>
      <c r="GJ474" s="19"/>
      <c r="GK474" s="19"/>
      <c r="GL474" s="19"/>
      <c r="GM474" s="19"/>
      <c r="GN474" s="13"/>
    </row>
    <row r="475" spans="69:196">
      <c r="BQ475" s="19"/>
      <c r="BR475" s="19"/>
      <c r="BS475" s="19"/>
      <c r="BT475" s="19"/>
      <c r="BU475" s="19"/>
      <c r="BV475" s="19"/>
      <c r="BW475" s="19"/>
      <c r="BX475" s="19"/>
      <c r="BY475" s="19"/>
      <c r="BZ475" s="19"/>
      <c r="CA475" s="27"/>
      <c r="EP475" s="9"/>
      <c r="EU475" s="13"/>
      <c r="FV475" s="19"/>
      <c r="FW475" s="19"/>
      <c r="FX475" s="19"/>
      <c r="FZ475" s="19"/>
      <c r="GA475" s="19"/>
      <c r="GB475" s="19"/>
      <c r="GC475" s="19"/>
      <c r="GD475" s="19"/>
      <c r="GE475" s="19"/>
      <c r="GF475" s="19"/>
      <c r="GG475" s="19"/>
      <c r="GH475" s="19"/>
      <c r="GI475" s="19"/>
      <c r="GJ475" s="19"/>
      <c r="GK475" s="19"/>
      <c r="GL475" s="19"/>
      <c r="GM475" s="19"/>
      <c r="GN475" s="13"/>
    </row>
    <row r="476" spans="69:196">
      <c r="BQ476" s="19"/>
      <c r="BR476" s="19"/>
      <c r="BS476" s="19"/>
      <c r="BT476" s="19"/>
      <c r="BU476" s="19"/>
      <c r="BV476" s="19"/>
      <c r="BW476" s="19"/>
      <c r="BX476" s="19"/>
      <c r="BY476" s="19"/>
      <c r="BZ476" s="19"/>
      <c r="CA476" s="27"/>
      <c r="EP476" s="9"/>
      <c r="EU476" s="13"/>
      <c r="FV476" s="19"/>
      <c r="FW476" s="19"/>
      <c r="FX476" s="19"/>
      <c r="FZ476" s="19"/>
      <c r="GA476" s="19"/>
      <c r="GB476" s="19"/>
      <c r="GC476" s="19"/>
      <c r="GD476" s="19"/>
      <c r="GE476" s="19"/>
      <c r="GF476" s="19"/>
      <c r="GG476" s="19"/>
      <c r="GH476" s="19"/>
      <c r="GI476" s="19"/>
      <c r="GJ476" s="19"/>
      <c r="GK476" s="19"/>
      <c r="GL476" s="19"/>
      <c r="GM476" s="19"/>
      <c r="GN476" s="13"/>
    </row>
    <row r="477" spans="69:196">
      <c r="BQ477" s="19"/>
      <c r="BR477" s="19"/>
      <c r="BS477" s="19"/>
      <c r="BT477" s="19"/>
      <c r="BU477" s="19"/>
      <c r="BV477" s="19"/>
      <c r="BW477" s="19"/>
      <c r="BX477" s="19"/>
      <c r="BY477" s="19"/>
      <c r="BZ477" s="19"/>
      <c r="CA477" s="27"/>
      <c r="EP477" s="9"/>
      <c r="EU477" s="13"/>
      <c r="FV477" s="19"/>
      <c r="FW477" s="19"/>
      <c r="FX477" s="19"/>
      <c r="FZ477" s="19"/>
      <c r="GA477" s="19"/>
      <c r="GB477" s="19"/>
      <c r="GC477" s="19"/>
      <c r="GD477" s="19"/>
      <c r="GE477" s="19"/>
      <c r="GF477" s="19"/>
      <c r="GG477" s="19"/>
      <c r="GH477" s="19"/>
      <c r="GI477" s="19"/>
      <c r="GJ477" s="19"/>
      <c r="GK477" s="19"/>
      <c r="GL477" s="19"/>
      <c r="GM477" s="19"/>
      <c r="GN477" s="13"/>
    </row>
    <row r="478" spans="69:196">
      <c r="BQ478" s="19"/>
      <c r="BR478" s="19"/>
      <c r="BS478" s="19"/>
      <c r="BT478" s="19"/>
      <c r="BU478" s="19"/>
      <c r="BV478" s="19"/>
      <c r="BW478" s="19"/>
      <c r="BX478" s="19"/>
      <c r="BY478" s="19"/>
      <c r="BZ478" s="19"/>
      <c r="CA478" s="27"/>
      <c r="EP478" s="9"/>
      <c r="EU478" s="13"/>
      <c r="FV478" s="19"/>
      <c r="FW478" s="19"/>
      <c r="FX478" s="19"/>
      <c r="FZ478" s="19"/>
      <c r="GA478" s="19"/>
      <c r="GB478" s="19"/>
      <c r="GC478" s="19"/>
      <c r="GD478" s="19"/>
      <c r="GE478" s="19"/>
      <c r="GF478" s="19"/>
      <c r="GG478" s="19"/>
      <c r="GH478" s="19"/>
      <c r="GI478" s="19"/>
      <c r="GJ478" s="19"/>
      <c r="GK478" s="19"/>
      <c r="GL478" s="19"/>
      <c r="GM478" s="19"/>
      <c r="GN478" s="13"/>
    </row>
    <row r="479" spans="69:196">
      <c r="BQ479" s="19"/>
      <c r="BR479" s="19"/>
      <c r="BS479" s="19"/>
      <c r="BT479" s="19"/>
      <c r="BU479" s="19"/>
      <c r="BV479" s="19"/>
      <c r="BW479" s="19"/>
      <c r="BX479" s="19"/>
      <c r="BY479" s="19"/>
      <c r="BZ479" s="19"/>
      <c r="CA479" s="27"/>
      <c r="EP479" s="9"/>
      <c r="EU479" s="13"/>
      <c r="FV479" s="19"/>
      <c r="FW479" s="19"/>
      <c r="FX479" s="19"/>
      <c r="FZ479" s="19"/>
      <c r="GA479" s="19"/>
      <c r="GB479" s="19"/>
      <c r="GC479" s="19"/>
      <c r="GD479" s="19"/>
      <c r="GE479" s="19"/>
      <c r="GF479" s="19"/>
      <c r="GG479" s="19"/>
      <c r="GH479" s="19"/>
      <c r="GI479" s="19"/>
      <c r="GJ479" s="19"/>
      <c r="GK479" s="19"/>
      <c r="GL479" s="19"/>
      <c r="GM479" s="19"/>
      <c r="GN479" s="13"/>
    </row>
    <row r="480" spans="69:196">
      <c r="BQ480" s="19"/>
      <c r="BR480" s="19"/>
      <c r="BS480" s="19"/>
      <c r="BT480" s="19"/>
      <c r="BU480" s="19"/>
      <c r="BV480" s="19"/>
      <c r="BW480" s="19"/>
      <c r="BX480" s="19"/>
      <c r="BY480" s="19"/>
      <c r="BZ480" s="19"/>
      <c r="CA480" s="27"/>
      <c r="EP480" s="9"/>
      <c r="EU480" s="13"/>
      <c r="FV480" s="19"/>
      <c r="FW480" s="19"/>
      <c r="FX480" s="19"/>
      <c r="FZ480" s="19"/>
      <c r="GA480" s="19"/>
      <c r="GB480" s="19"/>
      <c r="GC480" s="19"/>
      <c r="GD480" s="19"/>
      <c r="GE480" s="19"/>
      <c r="GF480" s="19"/>
      <c r="GG480" s="19"/>
      <c r="GH480" s="19"/>
      <c r="GI480" s="19"/>
      <c r="GJ480" s="19"/>
      <c r="GK480" s="19"/>
      <c r="GL480" s="19"/>
      <c r="GM480" s="19"/>
      <c r="GN480" s="13"/>
    </row>
    <row r="481" spans="69:196">
      <c r="BQ481" s="19"/>
      <c r="BR481" s="19"/>
      <c r="BS481" s="19"/>
      <c r="BT481" s="19"/>
      <c r="BU481" s="19"/>
      <c r="BV481" s="19"/>
      <c r="BW481" s="19"/>
      <c r="BX481" s="19"/>
      <c r="BY481" s="19"/>
      <c r="BZ481" s="19"/>
      <c r="CA481" s="27"/>
      <c r="EP481" s="9"/>
      <c r="EU481" s="13"/>
      <c r="FV481" s="19"/>
      <c r="FW481" s="19"/>
      <c r="FX481" s="19"/>
      <c r="FZ481" s="19"/>
      <c r="GA481" s="19"/>
      <c r="GB481" s="19"/>
      <c r="GC481" s="19"/>
      <c r="GD481" s="19"/>
      <c r="GE481" s="19"/>
      <c r="GF481" s="19"/>
      <c r="GG481" s="19"/>
      <c r="GH481" s="19"/>
      <c r="GI481" s="19"/>
      <c r="GJ481" s="19"/>
      <c r="GK481" s="19"/>
      <c r="GL481" s="19"/>
      <c r="GM481" s="19"/>
      <c r="GN481" s="13"/>
    </row>
    <row r="482" spans="69:196">
      <c r="BQ482" s="19"/>
      <c r="BR482" s="19"/>
      <c r="BS482" s="19"/>
      <c r="BT482" s="19"/>
      <c r="BU482" s="19"/>
      <c r="BV482" s="19"/>
      <c r="BW482" s="19"/>
      <c r="BX482" s="19"/>
      <c r="BY482" s="19"/>
      <c r="BZ482" s="19"/>
      <c r="CA482" s="27"/>
      <c r="EP482" s="9"/>
      <c r="EU482" s="13"/>
      <c r="FV482" s="19"/>
      <c r="FW482" s="19"/>
      <c r="FX482" s="19"/>
      <c r="FZ482" s="19"/>
      <c r="GA482" s="19"/>
      <c r="GB482" s="19"/>
      <c r="GC482" s="19"/>
      <c r="GD482" s="19"/>
      <c r="GE482" s="19"/>
      <c r="GF482" s="19"/>
      <c r="GG482" s="19"/>
      <c r="GH482" s="19"/>
      <c r="GI482" s="19"/>
      <c r="GJ482" s="19"/>
      <c r="GK482" s="19"/>
      <c r="GL482" s="19"/>
      <c r="GM482" s="19"/>
      <c r="GN482" s="13"/>
    </row>
    <row r="483" spans="69:196">
      <c r="BQ483" s="19"/>
      <c r="BR483" s="19"/>
      <c r="BS483" s="19"/>
      <c r="BT483" s="19"/>
      <c r="BU483" s="19"/>
      <c r="BV483" s="19"/>
      <c r="BW483" s="19"/>
      <c r="BX483" s="19"/>
      <c r="BY483" s="19"/>
      <c r="BZ483" s="19"/>
      <c r="CA483" s="27"/>
      <c r="EP483" s="9"/>
      <c r="EU483" s="13"/>
      <c r="FV483" s="19"/>
      <c r="FW483" s="19"/>
      <c r="FX483" s="19"/>
      <c r="FZ483" s="19"/>
      <c r="GA483" s="19"/>
      <c r="GB483" s="19"/>
      <c r="GC483" s="19"/>
      <c r="GD483" s="19"/>
      <c r="GE483" s="19"/>
      <c r="GF483" s="19"/>
      <c r="GG483" s="19"/>
      <c r="GH483" s="19"/>
      <c r="GI483" s="19"/>
      <c r="GJ483" s="19"/>
      <c r="GK483" s="19"/>
      <c r="GL483" s="19"/>
      <c r="GM483" s="19"/>
      <c r="GN483" s="13"/>
    </row>
    <row r="484" spans="69:196">
      <c r="BQ484" s="19"/>
      <c r="BR484" s="19"/>
      <c r="BS484" s="19"/>
      <c r="BT484" s="19"/>
      <c r="BU484" s="19"/>
      <c r="BV484" s="19"/>
      <c r="BW484" s="19"/>
      <c r="BX484" s="19"/>
      <c r="BY484" s="19"/>
      <c r="BZ484" s="19"/>
      <c r="CA484" s="27"/>
      <c r="EP484" s="9"/>
      <c r="EU484" s="13"/>
      <c r="FV484" s="19"/>
      <c r="FW484" s="19"/>
      <c r="FX484" s="19"/>
      <c r="FZ484" s="19"/>
      <c r="GA484" s="19"/>
      <c r="GB484" s="19"/>
      <c r="GC484" s="19"/>
      <c r="GD484" s="19"/>
      <c r="GE484" s="19"/>
      <c r="GF484" s="19"/>
      <c r="GG484" s="19"/>
      <c r="GH484" s="19"/>
      <c r="GI484" s="19"/>
      <c r="GJ484" s="19"/>
      <c r="GK484" s="19"/>
      <c r="GL484" s="19"/>
      <c r="GM484" s="19"/>
      <c r="GN484" s="13"/>
    </row>
    <row r="485" spans="69:196">
      <c r="BQ485" s="19"/>
      <c r="BR485" s="19"/>
      <c r="BS485" s="19"/>
      <c r="BT485" s="19"/>
      <c r="BU485" s="19"/>
      <c r="BV485" s="19"/>
      <c r="BW485" s="19"/>
      <c r="BX485" s="19"/>
      <c r="BY485" s="19"/>
      <c r="BZ485" s="19"/>
      <c r="CA485" s="27"/>
      <c r="EP485" s="9"/>
      <c r="EU485" s="13"/>
      <c r="FV485" s="19"/>
      <c r="FW485" s="19"/>
      <c r="FX485" s="19"/>
      <c r="FZ485" s="19"/>
      <c r="GA485" s="19"/>
      <c r="GB485" s="19"/>
      <c r="GC485" s="19"/>
      <c r="GD485" s="19"/>
      <c r="GE485" s="19"/>
      <c r="GF485" s="19"/>
      <c r="GG485" s="19"/>
      <c r="GH485" s="19"/>
      <c r="GI485" s="19"/>
      <c r="GJ485" s="19"/>
      <c r="GK485" s="19"/>
      <c r="GL485" s="19"/>
      <c r="GM485" s="19"/>
      <c r="GN485" s="13"/>
    </row>
    <row r="486" spans="69:196">
      <c r="BQ486" s="19"/>
      <c r="BR486" s="19"/>
      <c r="BS486" s="19"/>
      <c r="BT486" s="19"/>
      <c r="BU486" s="19"/>
      <c r="BV486" s="19"/>
      <c r="BW486" s="19"/>
      <c r="BX486" s="19"/>
      <c r="BY486" s="19"/>
      <c r="BZ486" s="19"/>
      <c r="CA486" s="27"/>
      <c r="EP486" s="9"/>
      <c r="EU486" s="13"/>
      <c r="FV486" s="19"/>
      <c r="FW486" s="19"/>
      <c r="FX486" s="19"/>
      <c r="FZ486" s="19"/>
      <c r="GA486" s="19"/>
      <c r="GB486" s="19"/>
      <c r="GC486" s="19"/>
      <c r="GD486" s="19"/>
      <c r="GE486" s="19"/>
      <c r="GF486" s="19"/>
      <c r="GG486" s="19"/>
      <c r="GH486" s="19"/>
      <c r="GI486" s="19"/>
      <c r="GJ486" s="19"/>
      <c r="GK486" s="19"/>
      <c r="GL486" s="19"/>
      <c r="GM486" s="19"/>
      <c r="GN486" s="13"/>
    </row>
    <row r="487" spans="69:196">
      <c r="BQ487" s="19"/>
      <c r="BR487" s="19"/>
      <c r="BS487" s="19"/>
      <c r="BT487" s="19"/>
      <c r="BU487" s="19"/>
      <c r="BV487" s="19"/>
      <c r="BW487" s="19"/>
      <c r="BX487" s="19"/>
      <c r="BY487" s="19"/>
      <c r="BZ487" s="19"/>
      <c r="CA487" s="27"/>
      <c r="EP487" s="9"/>
      <c r="EU487" s="13"/>
      <c r="FV487" s="19"/>
      <c r="FW487" s="19"/>
      <c r="FX487" s="19"/>
      <c r="FZ487" s="19"/>
      <c r="GA487" s="19"/>
      <c r="GB487" s="19"/>
      <c r="GC487" s="19"/>
      <c r="GD487" s="19"/>
      <c r="GE487" s="19"/>
      <c r="GF487" s="19"/>
      <c r="GG487" s="19"/>
      <c r="GH487" s="19"/>
      <c r="GI487" s="19"/>
      <c r="GJ487" s="19"/>
      <c r="GK487" s="19"/>
      <c r="GL487" s="19"/>
      <c r="GM487" s="19"/>
      <c r="GN487" s="13"/>
    </row>
    <row r="488" spans="69:196">
      <c r="BQ488" s="19"/>
      <c r="BR488" s="19"/>
      <c r="BS488" s="19"/>
      <c r="BT488" s="19"/>
      <c r="BU488" s="19"/>
      <c r="BV488" s="19"/>
      <c r="BW488" s="19"/>
      <c r="BX488" s="19"/>
      <c r="BY488" s="19"/>
      <c r="BZ488" s="19"/>
      <c r="CA488" s="27"/>
      <c r="EP488" s="9"/>
      <c r="EU488" s="13"/>
      <c r="FV488" s="19"/>
      <c r="FW488" s="19"/>
      <c r="FX488" s="19"/>
      <c r="FZ488" s="19"/>
      <c r="GA488" s="19"/>
      <c r="GB488" s="19"/>
      <c r="GC488" s="19"/>
      <c r="GD488" s="19"/>
      <c r="GE488" s="19"/>
      <c r="GF488" s="19"/>
      <c r="GG488" s="19"/>
      <c r="GH488" s="19"/>
      <c r="GI488" s="19"/>
      <c r="GJ488" s="19"/>
      <c r="GK488" s="19"/>
      <c r="GL488" s="19"/>
      <c r="GM488" s="19"/>
      <c r="GN488" s="13"/>
    </row>
    <row r="489" spans="69:196">
      <c r="BQ489" s="19"/>
      <c r="BR489" s="19"/>
      <c r="BS489" s="19"/>
      <c r="BT489" s="19"/>
      <c r="BU489" s="19"/>
      <c r="BV489" s="19"/>
      <c r="BW489" s="19"/>
      <c r="BX489" s="19"/>
      <c r="BY489" s="19"/>
      <c r="BZ489" s="19"/>
      <c r="CA489" s="27"/>
      <c r="EP489" s="9"/>
      <c r="EU489" s="13"/>
      <c r="FV489" s="19"/>
      <c r="FW489" s="19"/>
      <c r="FX489" s="19"/>
      <c r="FZ489" s="19"/>
      <c r="GA489" s="19"/>
      <c r="GB489" s="19"/>
      <c r="GC489" s="19"/>
      <c r="GD489" s="19"/>
      <c r="GE489" s="19"/>
      <c r="GF489" s="19"/>
      <c r="GG489" s="19"/>
      <c r="GH489" s="19"/>
      <c r="GI489" s="19"/>
      <c r="GJ489" s="19"/>
      <c r="GK489" s="19"/>
      <c r="GL489" s="19"/>
      <c r="GM489" s="19"/>
      <c r="GN489" s="13"/>
    </row>
    <row r="490" spans="69:196">
      <c r="BQ490" s="19"/>
      <c r="BR490" s="19"/>
      <c r="BS490" s="19"/>
      <c r="BT490" s="19"/>
      <c r="BU490" s="19"/>
      <c r="BV490" s="19"/>
      <c r="BW490" s="19"/>
      <c r="BX490" s="19"/>
      <c r="BY490" s="19"/>
      <c r="BZ490" s="19"/>
      <c r="CA490" s="27"/>
      <c r="EP490" s="9"/>
      <c r="EU490" s="13"/>
      <c r="FV490" s="19"/>
      <c r="FW490" s="19"/>
      <c r="FX490" s="19"/>
      <c r="FZ490" s="19"/>
      <c r="GA490" s="19"/>
      <c r="GB490" s="19"/>
      <c r="GC490" s="19"/>
      <c r="GD490" s="19"/>
      <c r="GE490" s="19"/>
      <c r="GF490" s="19"/>
      <c r="GG490" s="19"/>
      <c r="GH490" s="19"/>
      <c r="GI490" s="19"/>
      <c r="GJ490" s="19"/>
      <c r="GK490" s="19"/>
      <c r="GL490" s="19"/>
      <c r="GM490" s="19"/>
      <c r="GN490" s="13"/>
    </row>
    <row r="491" spans="69:196">
      <c r="BQ491" s="19"/>
      <c r="BR491" s="19"/>
      <c r="BS491" s="19"/>
      <c r="BT491" s="19"/>
      <c r="BU491" s="19"/>
      <c r="BV491" s="19"/>
      <c r="BW491" s="19"/>
      <c r="BX491" s="19"/>
      <c r="BY491" s="19"/>
      <c r="BZ491" s="19"/>
      <c r="CA491" s="27"/>
      <c r="EP491" s="9"/>
      <c r="EU491" s="13"/>
      <c r="FV491" s="19"/>
      <c r="FW491" s="19"/>
      <c r="FX491" s="19"/>
      <c r="FZ491" s="19"/>
      <c r="GA491" s="19"/>
      <c r="GB491" s="19"/>
      <c r="GC491" s="19"/>
      <c r="GD491" s="19"/>
      <c r="GE491" s="19"/>
      <c r="GF491" s="19"/>
      <c r="GG491" s="19"/>
      <c r="GH491" s="19"/>
      <c r="GI491" s="19"/>
      <c r="GJ491" s="19"/>
      <c r="GK491" s="19"/>
      <c r="GL491" s="19"/>
      <c r="GM491" s="19"/>
      <c r="GN491" s="13"/>
    </row>
    <row r="492" spans="69:196">
      <c r="BQ492" s="19"/>
      <c r="BR492" s="19"/>
      <c r="BS492" s="19"/>
      <c r="BT492" s="19"/>
      <c r="BU492" s="19"/>
      <c r="BV492" s="19"/>
      <c r="BW492" s="19"/>
      <c r="BX492" s="19"/>
      <c r="BY492" s="19"/>
      <c r="BZ492" s="19"/>
      <c r="CA492" s="27"/>
      <c r="EP492" s="9"/>
      <c r="EU492" s="13"/>
      <c r="FV492" s="19"/>
      <c r="FW492" s="19"/>
      <c r="FX492" s="19"/>
      <c r="FZ492" s="19"/>
      <c r="GA492" s="19"/>
      <c r="GB492" s="19"/>
      <c r="GC492" s="19"/>
      <c r="GD492" s="19"/>
      <c r="GE492" s="19"/>
      <c r="GF492" s="19"/>
      <c r="GG492" s="19"/>
      <c r="GH492" s="19"/>
      <c r="GI492" s="19"/>
      <c r="GJ492" s="19"/>
      <c r="GK492" s="19"/>
      <c r="GL492" s="19"/>
      <c r="GM492" s="19"/>
      <c r="GN492" s="13"/>
    </row>
    <row r="493" spans="69:196">
      <c r="BQ493" s="19"/>
      <c r="BR493" s="19"/>
      <c r="BS493" s="19"/>
      <c r="BT493" s="19"/>
      <c r="BU493" s="19"/>
      <c r="BV493" s="19"/>
      <c r="BW493" s="19"/>
      <c r="BX493" s="19"/>
      <c r="BY493" s="19"/>
      <c r="BZ493" s="19"/>
      <c r="CA493" s="27"/>
      <c r="EP493" s="9"/>
      <c r="EU493" s="13"/>
      <c r="FV493" s="19"/>
      <c r="FW493" s="19"/>
      <c r="FX493" s="19"/>
      <c r="FZ493" s="19"/>
      <c r="GA493" s="19"/>
      <c r="GB493" s="19"/>
      <c r="GC493" s="19"/>
      <c r="GD493" s="19"/>
      <c r="GE493" s="19"/>
      <c r="GF493" s="19"/>
      <c r="GG493" s="19"/>
      <c r="GH493" s="19"/>
      <c r="GI493" s="19"/>
      <c r="GJ493" s="19"/>
      <c r="GK493" s="19"/>
      <c r="GL493" s="19"/>
      <c r="GM493" s="19"/>
      <c r="GN493" s="13"/>
    </row>
    <row r="494" spans="69:196">
      <c r="BQ494" s="19"/>
      <c r="BR494" s="19"/>
      <c r="BS494" s="19"/>
      <c r="BT494" s="19"/>
      <c r="BU494" s="19"/>
      <c r="BV494" s="19"/>
      <c r="BW494" s="19"/>
      <c r="BX494" s="19"/>
      <c r="BY494" s="19"/>
      <c r="BZ494" s="19"/>
      <c r="CA494" s="27"/>
      <c r="EP494" s="9"/>
      <c r="EU494" s="13"/>
      <c r="FV494" s="19"/>
      <c r="FW494" s="19"/>
      <c r="FX494" s="19"/>
      <c r="FZ494" s="19"/>
      <c r="GA494" s="19"/>
      <c r="GB494" s="19"/>
      <c r="GC494" s="19"/>
      <c r="GD494" s="19"/>
      <c r="GE494" s="19"/>
      <c r="GF494" s="19"/>
      <c r="GG494" s="19"/>
      <c r="GH494" s="19"/>
      <c r="GI494" s="19"/>
      <c r="GJ494" s="19"/>
      <c r="GK494" s="19"/>
      <c r="GL494" s="19"/>
      <c r="GM494" s="19"/>
      <c r="GN494" s="13"/>
    </row>
    <row r="495" spans="69:196">
      <c r="BQ495" s="19"/>
      <c r="BR495" s="19"/>
      <c r="BS495" s="19"/>
      <c r="BT495" s="19"/>
      <c r="BU495" s="19"/>
      <c r="BV495" s="19"/>
      <c r="BW495" s="19"/>
      <c r="BX495" s="19"/>
      <c r="BY495" s="19"/>
      <c r="BZ495" s="19"/>
      <c r="CA495" s="27"/>
      <c r="EP495" s="9"/>
      <c r="EU495" s="13"/>
      <c r="FV495" s="19"/>
      <c r="FW495" s="19"/>
      <c r="FX495" s="19"/>
      <c r="FZ495" s="19"/>
      <c r="GA495" s="19"/>
      <c r="GB495" s="19"/>
      <c r="GC495" s="19"/>
      <c r="GD495" s="19"/>
      <c r="GE495" s="19"/>
      <c r="GF495" s="19"/>
      <c r="GG495" s="19"/>
      <c r="GH495" s="19"/>
      <c r="GI495" s="19"/>
      <c r="GJ495" s="19"/>
      <c r="GK495" s="19"/>
      <c r="GL495" s="19"/>
      <c r="GM495" s="19"/>
      <c r="GN495" s="13"/>
    </row>
    <row r="496" spans="69:196">
      <c r="BQ496" s="19"/>
      <c r="BR496" s="19"/>
      <c r="BS496" s="19"/>
      <c r="BT496" s="19"/>
      <c r="BU496" s="19"/>
      <c r="BV496" s="19"/>
      <c r="BW496" s="19"/>
      <c r="BX496" s="19"/>
      <c r="BY496" s="19"/>
      <c r="BZ496" s="19"/>
      <c r="CA496" s="27"/>
      <c r="EP496" s="9"/>
      <c r="EU496" s="13"/>
      <c r="FV496" s="19"/>
      <c r="FW496" s="19"/>
      <c r="FX496" s="19"/>
      <c r="FZ496" s="19"/>
      <c r="GA496" s="19"/>
      <c r="GB496" s="19"/>
      <c r="GC496" s="19"/>
      <c r="GD496" s="19"/>
      <c r="GE496" s="19"/>
      <c r="GF496" s="19"/>
      <c r="GG496" s="19"/>
      <c r="GH496" s="19"/>
      <c r="GI496" s="19"/>
      <c r="GJ496" s="19"/>
      <c r="GK496" s="19"/>
      <c r="GL496" s="19"/>
      <c r="GM496" s="19"/>
      <c r="GN496" s="13"/>
    </row>
    <row r="497" spans="69:196">
      <c r="BQ497" s="19"/>
      <c r="BR497" s="19"/>
      <c r="BS497" s="19"/>
      <c r="BT497" s="19"/>
      <c r="BU497" s="19"/>
      <c r="BV497" s="19"/>
      <c r="BW497" s="19"/>
      <c r="BX497" s="19"/>
      <c r="BY497" s="19"/>
      <c r="BZ497" s="19"/>
      <c r="CA497" s="27"/>
      <c r="EP497" s="9"/>
      <c r="EU497" s="13"/>
      <c r="FV497" s="19"/>
      <c r="FW497" s="19"/>
      <c r="FX497" s="19"/>
      <c r="FZ497" s="19"/>
      <c r="GA497" s="19"/>
      <c r="GB497" s="19"/>
      <c r="GC497" s="19"/>
      <c r="GD497" s="19"/>
      <c r="GE497" s="19"/>
      <c r="GF497" s="19"/>
      <c r="GG497" s="19"/>
      <c r="GH497" s="19"/>
      <c r="GI497" s="19"/>
      <c r="GJ497" s="19"/>
      <c r="GK497" s="19"/>
      <c r="GL497" s="19"/>
      <c r="GM497" s="19"/>
      <c r="GN497" s="13"/>
    </row>
    <row r="498" spans="69:196">
      <c r="BQ498" s="19"/>
      <c r="BR498" s="19"/>
      <c r="BS498" s="19"/>
      <c r="BT498" s="19"/>
      <c r="BU498" s="19"/>
      <c r="BV498" s="19"/>
      <c r="BW498" s="19"/>
      <c r="BX498" s="19"/>
      <c r="BY498" s="19"/>
      <c r="BZ498" s="19"/>
      <c r="CA498" s="27"/>
      <c r="EP498" s="9"/>
      <c r="EU498" s="13"/>
      <c r="FV498" s="19"/>
      <c r="FW498" s="19"/>
      <c r="FX498" s="19"/>
      <c r="FZ498" s="19"/>
      <c r="GA498" s="19"/>
      <c r="GB498" s="19"/>
      <c r="GC498" s="19"/>
      <c r="GD498" s="19"/>
      <c r="GE498" s="19"/>
      <c r="GF498" s="19"/>
      <c r="GG498" s="19"/>
      <c r="GH498" s="19"/>
      <c r="GI498" s="19"/>
      <c r="GJ498" s="19"/>
      <c r="GK498" s="19"/>
      <c r="GL498" s="19"/>
      <c r="GM498" s="19"/>
      <c r="GN498" s="13"/>
    </row>
    <row r="499" spans="69:196">
      <c r="BQ499" s="19"/>
      <c r="BR499" s="19"/>
      <c r="BS499" s="19"/>
      <c r="BT499" s="19"/>
      <c r="BU499" s="19"/>
      <c r="BV499" s="19"/>
      <c r="BW499" s="19"/>
      <c r="BX499" s="19"/>
      <c r="BY499" s="19"/>
      <c r="BZ499" s="19"/>
      <c r="CA499" s="27"/>
      <c r="EP499" s="9"/>
      <c r="EU499" s="13"/>
      <c r="FV499" s="19"/>
      <c r="FW499" s="19"/>
      <c r="FX499" s="19"/>
      <c r="FZ499" s="19"/>
      <c r="GA499" s="19"/>
      <c r="GB499" s="19"/>
      <c r="GC499" s="19"/>
      <c r="GD499" s="19"/>
      <c r="GE499" s="19"/>
      <c r="GF499" s="19"/>
      <c r="GG499" s="19"/>
      <c r="GH499" s="19"/>
      <c r="GI499" s="19"/>
      <c r="GJ499" s="19"/>
      <c r="GK499" s="19"/>
      <c r="GL499" s="19"/>
      <c r="GM499" s="19"/>
      <c r="GN499" s="13"/>
    </row>
    <row r="500" spans="69:196">
      <c r="BQ500" s="19"/>
      <c r="BR500" s="19"/>
      <c r="BS500" s="19"/>
      <c r="BT500" s="19"/>
      <c r="BU500" s="19"/>
      <c r="BV500" s="19"/>
      <c r="BW500" s="19"/>
      <c r="BX500" s="19"/>
      <c r="BY500" s="19"/>
      <c r="BZ500" s="19"/>
      <c r="CA500" s="27"/>
      <c r="EP500" s="9"/>
      <c r="EU500" s="13"/>
      <c r="FV500" s="19"/>
      <c r="FW500" s="19"/>
      <c r="FX500" s="19"/>
      <c r="FZ500" s="19"/>
      <c r="GA500" s="19"/>
      <c r="GB500" s="19"/>
      <c r="GC500" s="19"/>
      <c r="GD500" s="19"/>
      <c r="GE500" s="19"/>
      <c r="GF500" s="19"/>
      <c r="GG500" s="19"/>
      <c r="GH500" s="19"/>
      <c r="GI500" s="19"/>
      <c r="GJ500" s="19"/>
      <c r="GK500" s="19"/>
      <c r="GL500" s="19"/>
      <c r="GM500" s="19"/>
      <c r="GN500" s="13"/>
    </row>
    <row r="501" spans="69:196">
      <c r="BQ501" s="19"/>
      <c r="BR501" s="19"/>
      <c r="BS501" s="19"/>
      <c r="BT501" s="19"/>
      <c r="BU501" s="19"/>
      <c r="BV501" s="19"/>
      <c r="BW501" s="19"/>
      <c r="BX501" s="19"/>
      <c r="BY501" s="19"/>
      <c r="BZ501" s="19"/>
      <c r="CA501" s="27"/>
      <c r="EP501" s="9"/>
      <c r="EU501" s="13"/>
      <c r="FV501" s="19"/>
      <c r="FW501" s="19"/>
      <c r="FX501" s="19"/>
      <c r="FZ501" s="19"/>
      <c r="GA501" s="19"/>
      <c r="GB501" s="19"/>
      <c r="GC501" s="19"/>
      <c r="GD501" s="19"/>
      <c r="GE501" s="19"/>
      <c r="GF501" s="19"/>
      <c r="GG501" s="19"/>
      <c r="GH501" s="19"/>
      <c r="GI501" s="19"/>
      <c r="GJ501" s="19"/>
      <c r="GK501" s="19"/>
      <c r="GL501" s="19"/>
      <c r="GM501" s="19"/>
      <c r="GN501" s="13"/>
    </row>
    <row r="502" spans="69:196">
      <c r="BQ502" s="19"/>
      <c r="BR502" s="19"/>
      <c r="BS502" s="19"/>
      <c r="BT502" s="19"/>
      <c r="BU502" s="19"/>
      <c r="BV502" s="19"/>
      <c r="BW502" s="19"/>
      <c r="BX502" s="19"/>
      <c r="BY502" s="19"/>
      <c r="BZ502" s="19"/>
      <c r="CA502" s="27"/>
      <c r="EP502" s="9"/>
      <c r="EU502" s="13"/>
      <c r="FV502" s="19"/>
      <c r="FW502" s="19"/>
      <c r="FX502" s="19"/>
      <c r="FZ502" s="19"/>
      <c r="GA502" s="19"/>
      <c r="GB502" s="19"/>
      <c r="GC502" s="19"/>
      <c r="GD502" s="19"/>
      <c r="GE502" s="19"/>
      <c r="GF502" s="19"/>
      <c r="GG502" s="19"/>
      <c r="GH502" s="19"/>
      <c r="GI502" s="19"/>
      <c r="GJ502" s="19"/>
      <c r="GK502" s="19"/>
      <c r="GL502" s="19"/>
      <c r="GM502" s="19"/>
      <c r="GN502" s="13"/>
    </row>
    <row r="503" spans="69:196">
      <c r="BQ503" s="19"/>
      <c r="BR503" s="19"/>
      <c r="BS503" s="19"/>
      <c r="BT503" s="19"/>
      <c r="BU503" s="19"/>
      <c r="BV503" s="19"/>
      <c r="BW503" s="19"/>
      <c r="BX503" s="19"/>
      <c r="BY503" s="19"/>
      <c r="BZ503" s="19"/>
      <c r="CA503" s="27"/>
      <c r="EP503" s="9"/>
      <c r="EU503" s="13"/>
      <c r="FV503" s="19"/>
      <c r="FW503" s="19"/>
      <c r="FX503" s="19"/>
      <c r="FZ503" s="19"/>
      <c r="GA503" s="19"/>
      <c r="GB503" s="19"/>
      <c r="GC503" s="19"/>
      <c r="GD503" s="19"/>
      <c r="GE503" s="19"/>
      <c r="GF503" s="19"/>
      <c r="GG503" s="19"/>
      <c r="GH503" s="19"/>
      <c r="GI503" s="19"/>
      <c r="GJ503" s="19"/>
      <c r="GK503" s="19"/>
      <c r="GL503" s="19"/>
      <c r="GM503" s="19"/>
      <c r="GN503" s="13"/>
    </row>
    <row r="504" spans="69:196">
      <c r="BQ504" s="19"/>
      <c r="BR504" s="19"/>
      <c r="BS504" s="19"/>
      <c r="BT504" s="19"/>
      <c r="BU504" s="19"/>
      <c r="BV504" s="19"/>
      <c r="BW504" s="19"/>
      <c r="BX504" s="19"/>
      <c r="BY504" s="19"/>
      <c r="BZ504" s="19"/>
      <c r="CA504" s="27"/>
      <c r="EP504" s="9"/>
      <c r="EU504" s="13"/>
      <c r="FV504" s="19"/>
      <c r="FW504" s="19"/>
      <c r="FX504" s="19"/>
      <c r="FZ504" s="19"/>
      <c r="GA504" s="19"/>
      <c r="GB504" s="19"/>
      <c r="GC504" s="19"/>
      <c r="GD504" s="19"/>
      <c r="GE504" s="19"/>
      <c r="GF504" s="19"/>
      <c r="GG504" s="19"/>
      <c r="GH504" s="19"/>
      <c r="GI504" s="19"/>
      <c r="GJ504" s="19"/>
      <c r="GK504" s="19"/>
      <c r="GL504" s="19"/>
      <c r="GM504" s="19"/>
      <c r="GN504" s="13"/>
    </row>
    <row r="505" spans="69:196">
      <c r="BQ505" s="19"/>
      <c r="BR505" s="19"/>
      <c r="BS505" s="19"/>
      <c r="BT505" s="19"/>
      <c r="BU505" s="19"/>
      <c r="BV505" s="19"/>
      <c r="BW505" s="19"/>
      <c r="BX505" s="19"/>
      <c r="BY505" s="19"/>
      <c r="BZ505" s="19"/>
      <c r="CA505" s="27"/>
      <c r="EP505" s="9"/>
      <c r="EU505" s="13"/>
      <c r="FV505" s="19"/>
      <c r="FW505" s="19"/>
      <c r="FX505" s="19"/>
      <c r="FZ505" s="19"/>
      <c r="GA505" s="19"/>
      <c r="GB505" s="19"/>
      <c r="GC505" s="19"/>
      <c r="GD505" s="19"/>
      <c r="GE505" s="19"/>
      <c r="GF505" s="19"/>
      <c r="GG505" s="19"/>
      <c r="GH505" s="19"/>
      <c r="GI505" s="19"/>
      <c r="GJ505" s="19"/>
      <c r="GK505" s="19"/>
      <c r="GL505" s="19"/>
      <c r="GM505" s="19"/>
      <c r="GN505" s="13"/>
    </row>
    <row r="506" spans="69:196">
      <c r="BQ506" s="19"/>
      <c r="BR506" s="19"/>
      <c r="BS506" s="19"/>
      <c r="BT506" s="19"/>
      <c r="BU506" s="19"/>
      <c r="BV506" s="19"/>
      <c r="BW506" s="19"/>
      <c r="BX506" s="19"/>
      <c r="BY506" s="19"/>
      <c r="BZ506" s="19"/>
      <c r="CA506" s="27"/>
      <c r="EP506" s="9"/>
      <c r="EU506" s="13"/>
      <c r="FV506" s="19"/>
      <c r="FW506" s="19"/>
      <c r="FX506" s="19"/>
      <c r="FZ506" s="19"/>
      <c r="GA506" s="19"/>
      <c r="GB506" s="19"/>
      <c r="GC506" s="19"/>
      <c r="GD506" s="19"/>
      <c r="GE506" s="19"/>
      <c r="GF506" s="19"/>
      <c r="GG506" s="19"/>
      <c r="GH506" s="19"/>
      <c r="GI506" s="19"/>
      <c r="GJ506" s="19"/>
      <c r="GK506" s="19"/>
      <c r="GL506" s="19"/>
      <c r="GM506" s="19"/>
      <c r="GN506" s="13"/>
    </row>
    <row r="507" spans="69:196">
      <c r="BQ507" s="19"/>
      <c r="BR507" s="19"/>
      <c r="BS507" s="19"/>
      <c r="BT507" s="19"/>
      <c r="BU507" s="19"/>
      <c r="BV507" s="19"/>
      <c r="BW507" s="19"/>
      <c r="BX507" s="19"/>
      <c r="BY507" s="19"/>
      <c r="BZ507" s="19"/>
      <c r="CA507" s="27"/>
      <c r="EP507" s="9"/>
      <c r="EU507" s="13"/>
      <c r="FV507" s="19"/>
      <c r="FW507" s="19"/>
      <c r="FX507" s="19"/>
      <c r="FZ507" s="19"/>
      <c r="GA507" s="19"/>
      <c r="GB507" s="19"/>
      <c r="GC507" s="19"/>
      <c r="GD507" s="19"/>
      <c r="GE507" s="19"/>
      <c r="GF507" s="19"/>
      <c r="GG507" s="19"/>
      <c r="GH507" s="19"/>
      <c r="GI507" s="19"/>
      <c r="GJ507" s="19"/>
      <c r="GK507" s="19"/>
      <c r="GL507" s="19"/>
      <c r="GM507" s="19"/>
      <c r="GN507" s="13"/>
    </row>
    <row r="508" spans="69:196">
      <c r="BQ508" s="19"/>
      <c r="BR508" s="19"/>
      <c r="BS508" s="19"/>
      <c r="BT508" s="19"/>
      <c r="BU508" s="19"/>
      <c r="BV508" s="19"/>
      <c r="BW508" s="19"/>
      <c r="BX508" s="19"/>
      <c r="BY508" s="19"/>
      <c r="BZ508" s="19"/>
      <c r="CA508" s="27"/>
      <c r="EP508" s="9"/>
      <c r="EU508" s="13"/>
      <c r="FV508" s="19"/>
      <c r="FW508" s="19"/>
      <c r="FX508" s="19"/>
      <c r="FZ508" s="19"/>
      <c r="GA508" s="19"/>
      <c r="GB508" s="19"/>
      <c r="GC508" s="19"/>
      <c r="GD508" s="19"/>
      <c r="GE508" s="19"/>
      <c r="GF508" s="19"/>
      <c r="GG508" s="19"/>
      <c r="GH508" s="19"/>
      <c r="GI508" s="19"/>
      <c r="GJ508" s="19"/>
      <c r="GK508" s="19"/>
      <c r="GL508" s="19"/>
      <c r="GM508" s="19"/>
      <c r="GN508" s="13"/>
    </row>
    <row r="509" spans="69:196">
      <c r="BQ509" s="19"/>
      <c r="BR509" s="19"/>
      <c r="BS509" s="19"/>
      <c r="BT509" s="19"/>
      <c r="BU509" s="19"/>
      <c r="BV509" s="19"/>
      <c r="BW509" s="19"/>
      <c r="BX509" s="19"/>
      <c r="BY509" s="19"/>
      <c r="BZ509" s="19"/>
      <c r="CA509" s="27"/>
      <c r="EP509" s="9"/>
      <c r="EU509" s="13"/>
      <c r="FV509" s="19"/>
      <c r="FW509" s="19"/>
      <c r="FX509" s="19"/>
      <c r="FZ509" s="19"/>
      <c r="GA509" s="19"/>
      <c r="GB509" s="19"/>
      <c r="GC509" s="19"/>
      <c r="GD509" s="19"/>
      <c r="GE509" s="19"/>
      <c r="GF509" s="19"/>
      <c r="GG509" s="19"/>
      <c r="GH509" s="19"/>
      <c r="GI509" s="19"/>
      <c r="GJ509" s="19"/>
      <c r="GK509" s="19"/>
      <c r="GL509" s="19"/>
      <c r="GM509" s="19"/>
      <c r="GN509" s="13"/>
    </row>
    <row r="510" spans="69:196">
      <c r="BQ510" s="19"/>
      <c r="BR510" s="19"/>
      <c r="BS510" s="19"/>
      <c r="BT510" s="19"/>
      <c r="BU510" s="19"/>
      <c r="BV510" s="19"/>
      <c r="BW510" s="19"/>
      <c r="BX510" s="19"/>
      <c r="BY510" s="19"/>
      <c r="BZ510" s="19"/>
      <c r="CA510" s="27"/>
      <c r="EP510" s="9"/>
      <c r="EU510" s="13"/>
      <c r="FV510" s="19"/>
      <c r="FW510" s="19"/>
      <c r="FX510" s="19"/>
      <c r="FZ510" s="19"/>
      <c r="GA510" s="19"/>
      <c r="GB510" s="19"/>
      <c r="GC510" s="19"/>
      <c r="GD510" s="19"/>
      <c r="GE510" s="19"/>
      <c r="GF510" s="19"/>
      <c r="GG510" s="19"/>
      <c r="GH510" s="19"/>
      <c r="GI510" s="19"/>
      <c r="GJ510" s="19"/>
      <c r="GK510" s="19"/>
      <c r="GL510" s="19"/>
      <c r="GM510" s="19"/>
      <c r="GN510" s="13"/>
    </row>
    <row r="511" spans="69:196">
      <c r="BQ511" s="19"/>
      <c r="BR511" s="19"/>
      <c r="BS511" s="19"/>
      <c r="BT511" s="19"/>
      <c r="BU511" s="19"/>
      <c r="BV511" s="19"/>
      <c r="BW511" s="19"/>
      <c r="BX511" s="19"/>
      <c r="BY511" s="19"/>
      <c r="BZ511" s="19"/>
      <c r="CA511" s="27"/>
      <c r="EP511" s="9"/>
      <c r="EU511" s="13"/>
      <c r="FV511" s="19"/>
      <c r="FW511" s="19"/>
      <c r="FX511" s="19"/>
      <c r="FZ511" s="19"/>
      <c r="GA511" s="19"/>
      <c r="GB511" s="19"/>
      <c r="GC511" s="19"/>
      <c r="GD511" s="19"/>
      <c r="GE511" s="19"/>
      <c r="GF511" s="19"/>
      <c r="GG511" s="19"/>
      <c r="GH511" s="19"/>
      <c r="GI511" s="19"/>
      <c r="GJ511" s="19"/>
      <c r="GK511" s="19"/>
      <c r="GL511" s="19"/>
      <c r="GM511" s="19"/>
      <c r="GN511" s="13"/>
    </row>
    <row r="512" spans="69:196">
      <c r="BQ512" s="19"/>
      <c r="BR512" s="19"/>
      <c r="BS512" s="19"/>
      <c r="BT512" s="19"/>
      <c r="BU512" s="19"/>
      <c r="BV512" s="19"/>
      <c r="BW512" s="19"/>
      <c r="BX512" s="19"/>
      <c r="BY512" s="19"/>
      <c r="BZ512" s="19"/>
      <c r="CA512" s="27"/>
      <c r="EP512" s="9"/>
      <c r="EU512" s="13"/>
      <c r="FV512" s="19"/>
      <c r="FW512" s="19"/>
      <c r="FX512" s="19"/>
      <c r="FZ512" s="19"/>
      <c r="GA512" s="19"/>
      <c r="GB512" s="19"/>
      <c r="GC512" s="19"/>
      <c r="GD512" s="19"/>
      <c r="GE512" s="19"/>
      <c r="GF512" s="19"/>
      <c r="GG512" s="19"/>
      <c r="GH512" s="19"/>
      <c r="GI512" s="19"/>
      <c r="GJ512" s="19"/>
      <c r="GK512" s="19"/>
      <c r="GL512" s="19"/>
      <c r="GM512" s="19"/>
      <c r="GN512" s="13"/>
    </row>
    <row r="513" spans="69:196">
      <c r="BQ513" s="19"/>
      <c r="BR513" s="19"/>
      <c r="BS513" s="19"/>
      <c r="BT513" s="19"/>
      <c r="BU513" s="19"/>
      <c r="BV513" s="19"/>
      <c r="BW513" s="19"/>
      <c r="BX513" s="19"/>
      <c r="BY513" s="19"/>
      <c r="BZ513" s="19"/>
      <c r="CA513" s="27"/>
      <c r="EP513" s="9"/>
      <c r="EU513" s="13"/>
      <c r="FV513" s="19"/>
      <c r="FW513" s="19"/>
      <c r="FX513" s="19"/>
      <c r="FZ513" s="19"/>
      <c r="GA513" s="19"/>
      <c r="GB513" s="19"/>
      <c r="GC513" s="19"/>
      <c r="GD513" s="19"/>
      <c r="GE513" s="19"/>
      <c r="GF513" s="19"/>
      <c r="GG513" s="19"/>
      <c r="GH513" s="19"/>
      <c r="GI513" s="19"/>
      <c r="GJ513" s="19"/>
      <c r="GK513" s="19"/>
      <c r="GL513" s="19"/>
      <c r="GM513" s="19"/>
      <c r="GN513" s="13"/>
    </row>
    <row r="514" spans="69:196">
      <c r="BQ514" s="19"/>
      <c r="BR514" s="19"/>
      <c r="BS514" s="19"/>
      <c r="BT514" s="19"/>
      <c r="BU514" s="19"/>
      <c r="BV514" s="19"/>
      <c r="BW514" s="19"/>
      <c r="BX514" s="19"/>
      <c r="BY514" s="19"/>
      <c r="BZ514" s="19"/>
      <c r="CA514" s="27"/>
      <c r="EP514" s="9"/>
      <c r="EU514" s="13"/>
      <c r="FV514" s="19"/>
      <c r="FW514" s="19"/>
      <c r="FX514" s="19"/>
      <c r="FZ514" s="19"/>
      <c r="GA514" s="19"/>
      <c r="GB514" s="19"/>
      <c r="GC514" s="19"/>
      <c r="GD514" s="19"/>
      <c r="GE514" s="19"/>
      <c r="GF514" s="19"/>
      <c r="GG514" s="19"/>
      <c r="GH514" s="19"/>
      <c r="GI514" s="19"/>
      <c r="GJ514" s="19"/>
      <c r="GK514" s="19"/>
      <c r="GL514" s="19"/>
      <c r="GM514" s="19"/>
      <c r="GN514" s="13"/>
    </row>
    <row r="515" spans="69:196">
      <c r="BQ515" s="19"/>
      <c r="BR515" s="19"/>
      <c r="BS515" s="19"/>
      <c r="BT515" s="19"/>
      <c r="BU515" s="19"/>
      <c r="BV515" s="19"/>
      <c r="BW515" s="19"/>
      <c r="BX515" s="19"/>
      <c r="BY515" s="19"/>
      <c r="BZ515" s="19"/>
      <c r="CA515" s="27"/>
      <c r="EP515" s="9"/>
      <c r="EU515" s="13"/>
      <c r="FV515" s="19"/>
      <c r="FW515" s="19"/>
      <c r="FX515" s="19"/>
      <c r="FZ515" s="19"/>
      <c r="GA515" s="19"/>
      <c r="GB515" s="19"/>
      <c r="GC515" s="19"/>
      <c r="GD515" s="19"/>
      <c r="GE515" s="19"/>
      <c r="GF515" s="19"/>
      <c r="GG515" s="19"/>
      <c r="GH515" s="19"/>
      <c r="GI515" s="19"/>
      <c r="GJ515" s="19"/>
      <c r="GK515" s="19"/>
      <c r="GL515" s="19"/>
      <c r="GM515" s="19"/>
      <c r="GN515" s="13"/>
    </row>
    <row r="516" spans="69:196">
      <c r="BQ516" s="19"/>
      <c r="BR516" s="19"/>
      <c r="BS516" s="19"/>
      <c r="BT516" s="19"/>
      <c r="BU516" s="19"/>
      <c r="BV516" s="19"/>
      <c r="BW516" s="19"/>
      <c r="BX516" s="19"/>
      <c r="BY516" s="19"/>
      <c r="BZ516" s="19"/>
      <c r="CA516" s="27"/>
      <c r="EP516" s="9"/>
      <c r="EU516" s="13"/>
      <c r="FV516" s="19"/>
      <c r="FW516" s="19"/>
      <c r="FX516" s="19"/>
      <c r="FZ516" s="19"/>
      <c r="GA516" s="19"/>
      <c r="GB516" s="19"/>
      <c r="GC516" s="19"/>
      <c r="GD516" s="19"/>
      <c r="GE516" s="19"/>
      <c r="GF516" s="19"/>
      <c r="GG516" s="19"/>
      <c r="GH516" s="19"/>
      <c r="GI516" s="19"/>
      <c r="GJ516" s="19"/>
      <c r="GK516" s="19"/>
      <c r="GL516" s="19"/>
      <c r="GM516" s="19"/>
      <c r="GN516" s="13"/>
    </row>
    <row r="517" spans="69:196">
      <c r="BQ517" s="19"/>
      <c r="BR517" s="19"/>
      <c r="BS517" s="19"/>
      <c r="BT517" s="19"/>
      <c r="BU517" s="19"/>
      <c r="BV517" s="19"/>
      <c r="BW517" s="19"/>
      <c r="BX517" s="19"/>
      <c r="BY517" s="19"/>
      <c r="BZ517" s="19"/>
      <c r="CA517" s="27"/>
      <c r="EP517" s="9"/>
      <c r="EU517" s="13"/>
      <c r="FV517" s="19"/>
      <c r="FW517" s="19"/>
      <c r="FX517" s="19"/>
      <c r="FZ517" s="19"/>
      <c r="GA517" s="19"/>
      <c r="GB517" s="19"/>
      <c r="GC517" s="19"/>
      <c r="GD517" s="19"/>
      <c r="GE517" s="19"/>
      <c r="GF517" s="19"/>
      <c r="GG517" s="19"/>
      <c r="GH517" s="19"/>
      <c r="GI517" s="19"/>
      <c r="GJ517" s="19"/>
      <c r="GK517" s="19"/>
      <c r="GL517" s="19"/>
      <c r="GM517" s="19"/>
      <c r="GN517" s="13"/>
    </row>
    <row r="518" spans="69:196">
      <c r="BQ518" s="19"/>
      <c r="BR518" s="19"/>
      <c r="BS518" s="19"/>
      <c r="BT518" s="19"/>
      <c r="BU518" s="19"/>
      <c r="BV518" s="19"/>
      <c r="BW518" s="19"/>
      <c r="BX518" s="19"/>
      <c r="BY518" s="19"/>
      <c r="BZ518" s="19"/>
      <c r="CA518" s="27"/>
      <c r="EP518" s="9"/>
      <c r="EU518" s="13"/>
      <c r="FV518" s="19"/>
      <c r="FW518" s="19"/>
      <c r="FX518" s="19"/>
      <c r="FZ518" s="19"/>
      <c r="GA518" s="19"/>
      <c r="GB518" s="19"/>
      <c r="GC518" s="19"/>
      <c r="GD518" s="19"/>
      <c r="GE518" s="19"/>
      <c r="GF518" s="19"/>
      <c r="GG518" s="19"/>
      <c r="GH518" s="19"/>
      <c r="GI518" s="19"/>
      <c r="GJ518" s="19"/>
      <c r="GK518" s="19"/>
      <c r="GL518" s="19"/>
      <c r="GM518" s="19"/>
      <c r="GN518" s="13"/>
    </row>
    <row r="519" spans="69:196">
      <c r="BQ519" s="19"/>
      <c r="BR519" s="19"/>
      <c r="BS519" s="19"/>
      <c r="BT519" s="19"/>
      <c r="BU519" s="19"/>
      <c r="BV519" s="19"/>
      <c r="BW519" s="19"/>
      <c r="BX519" s="19"/>
      <c r="BY519" s="19"/>
      <c r="BZ519" s="19"/>
      <c r="CA519" s="27"/>
      <c r="EP519" s="9"/>
      <c r="EU519" s="13"/>
      <c r="FV519" s="19"/>
      <c r="FW519" s="19"/>
      <c r="FX519" s="19"/>
      <c r="FZ519" s="19"/>
      <c r="GA519" s="19"/>
      <c r="GB519" s="19"/>
      <c r="GC519" s="19"/>
      <c r="GD519" s="19"/>
      <c r="GE519" s="19"/>
      <c r="GF519" s="19"/>
      <c r="GG519" s="19"/>
      <c r="GH519" s="19"/>
      <c r="GI519" s="19"/>
      <c r="GJ519" s="19"/>
      <c r="GK519" s="19"/>
      <c r="GL519" s="19"/>
      <c r="GM519" s="19"/>
      <c r="GN519" s="13"/>
    </row>
    <row r="520" spans="69:196">
      <c r="BQ520" s="19"/>
      <c r="BR520" s="19"/>
      <c r="BS520" s="19"/>
      <c r="BT520" s="19"/>
      <c r="BU520" s="19"/>
      <c r="BV520" s="19"/>
      <c r="BW520" s="19"/>
      <c r="BX520" s="19"/>
      <c r="BY520" s="19"/>
      <c r="BZ520" s="19"/>
      <c r="CA520" s="27"/>
      <c r="EP520" s="9"/>
      <c r="EU520" s="13"/>
      <c r="FV520" s="19"/>
      <c r="FW520" s="19"/>
      <c r="FX520" s="19"/>
      <c r="FZ520" s="19"/>
      <c r="GA520" s="19"/>
      <c r="GB520" s="19"/>
      <c r="GC520" s="19"/>
      <c r="GD520" s="19"/>
      <c r="GE520" s="19"/>
      <c r="GF520" s="19"/>
      <c r="GG520" s="19"/>
      <c r="GH520" s="19"/>
      <c r="GI520" s="19"/>
      <c r="GJ520" s="19"/>
      <c r="GK520" s="19"/>
      <c r="GL520" s="19"/>
      <c r="GM520" s="19"/>
      <c r="GN520" s="13"/>
    </row>
    <row r="521" spans="69:196">
      <c r="BQ521" s="19"/>
      <c r="BR521" s="19"/>
      <c r="BS521" s="19"/>
      <c r="BT521" s="19"/>
      <c r="BU521" s="19"/>
      <c r="BV521" s="19"/>
      <c r="BW521" s="19"/>
      <c r="BX521" s="19"/>
      <c r="BY521" s="19"/>
      <c r="BZ521" s="19"/>
      <c r="CA521" s="27"/>
      <c r="EP521" s="9"/>
      <c r="EU521" s="13"/>
      <c r="FV521" s="19"/>
      <c r="FW521" s="19"/>
      <c r="FX521" s="19"/>
      <c r="FZ521" s="19"/>
      <c r="GA521" s="19"/>
      <c r="GB521" s="19"/>
      <c r="GC521" s="19"/>
      <c r="GD521" s="19"/>
      <c r="GE521" s="19"/>
      <c r="GF521" s="19"/>
      <c r="GG521" s="19"/>
      <c r="GH521" s="19"/>
      <c r="GI521" s="19"/>
      <c r="GJ521" s="19"/>
      <c r="GK521" s="19"/>
      <c r="GL521" s="19"/>
      <c r="GM521" s="19"/>
      <c r="GN521" s="13"/>
    </row>
    <row r="522" spans="69:196">
      <c r="BQ522" s="19"/>
      <c r="BR522" s="19"/>
      <c r="BS522" s="19"/>
      <c r="BT522" s="19"/>
      <c r="BU522" s="19"/>
      <c r="BV522" s="19"/>
      <c r="BW522" s="19"/>
      <c r="BX522" s="19"/>
      <c r="BY522" s="19"/>
      <c r="BZ522" s="19"/>
      <c r="CA522" s="27"/>
      <c r="EP522" s="9"/>
      <c r="EU522" s="13"/>
      <c r="FV522" s="19"/>
      <c r="FW522" s="19"/>
      <c r="FX522" s="19"/>
      <c r="FZ522" s="19"/>
      <c r="GA522" s="19"/>
      <c r="GB522" s="19"/>
      <c r="GC522" s="19"/>
      <c r="GD522" s="19"/>
      <c r="GE522" s="19"/>
      <c r="GF522" s="19"/>
      <c r="GG522" s="19"/>
      <c r="GH522" s="19"/>
      <c r="GI522" s="19"/>
      <c r="GJ522" s="19"/>
      <c r="GK522" s="19"/>
      <c r="GL522" s="19"/>
      <c r="GM522" s="19"/>
      <c r="GN522" s="13"/>
    </row>
    <row r="523" spans="69:196">
      <c r="BQ523" s="19"/>
      <c r="BR523" s="19"/>
      <c r="BS523" s="19"/>
      <c r="BT523" s="19"/>
      <c r="BU523" s="19"/>
      <c r="BV523" s="19"/>
      <c r="BW523" s="19"/>
      <c r="BX523" s="19"/>
      <c r="BY523" s="19"/>
      <c r="BZ523" s="19"/>
      <c r="CA523" s="27"/>
      <c r="EP523" s="9"/>
      <c r="EU523" s="13"/>
      <c r="FV523" s="19"/>
      <c r="FW523" s="19"/>
      <c r="FX523" s="19"/>
      <c r="FZ523" s="19"/>
      <c r="GA523" s="19"/>
      <c r="GB523" s="19"/>
      <c r="GC523" s="19"/>
      <c r="GD523" s="19"/>
      <c r="GE523" s="19"/>
      <c r="GF523" s="19"/>
      <c r="GG523" s="19"/>
      <c r="GH523" s="19"/>
      <c r="GI523" s="19"/>
      <c r="GJ523" s="19"/>
      <c r="GK523" s="19"/>
      <c r="GL523" s="19"/>
      <c r="GM523" s="19"/>
      <c r="GN523" s="13"/>
    </row>
    <row r="524" spans="69:196">
      <c r="BQ524" s="19"/>
      <c r="BR524" s="19"/>
      <c r="BS524" s="19"/>
      <c r="BT524" s="19"/>
      <c r="BU524" s="19"/>
      <c r="BV524" s="19"/>
      <c r="BW524" s="19"/>
      <c r="BX524" s="19"/>
      <c r="BY524" s="19"/>
      <c r="BZ524" s="19"/>
      <c r="CA524" s="27"/>
      <c r="EP524" s="9"/>
      <c r="EU524" s="13"/>
      <c r="FV524" s="19"/>
      <c r="FW524" s="19"/>
      <c r="FX524" s="19"/>
      <c r="FZ524" s="19"/>
      <c r="GA524" s="19"/>
      <c r="GB524" s="19"/>
      <c r="GC524" s="19"/>
      <c r="GD524" s="19"/>
      <c r="GE524" s="19"/>
      <c r="GF524" s="19"/>
      <c r="GG524" s="19"/>
      <c r="GH524" s="19"/>
      <c r="GI524" s="19"/>
      <c r="GJ524" s="19"/>
      <c r="GK524" s="19"/>
      <c r="GL524" s="19"/>
      <c r="GM524" s="19"/>
      <c r="GN524" s="13"/>
    </row>
    <row r="525" spans="69:196">
      <c r="BQ525" s="19"/>
      <c r="BR525" s="19"/>
      <c r="BS525" s="19"/>
      <c r="BT525" s="19"/>
      <c r="BU525" s="19"/>
      <c r="BV525" s="19"/>
      <c r="BW525" s="19"/>
      <c r="BX525" s="19"/>
      <c r="BY525" s="19"/>
      <c r="BZ525" s="19"/>
      <c r="CA525" s="27"/>
      <c r="EP525" s="9"/>
      <c r="EU525" s="13"/>
      <c r="FV525" s="19"/>
      <c r="FW525" s="19"/>
      <c r="FX525" s="19"/>
      <c r="FZ525" s="19"/>
      <c r="GA525" s="19"/>
      <c r="GB525" s="19"/>
      <c r="GC525" s="19"/>
      <c r="GD525" s="19"/>
      <c r="GE525" s="19"/>
      <c r="GF525" s="19"/>
      <c r="GG525" s="19"/>
      <c r="GH525" s="19"/>
      <c r="GI525" s="19"/>
      <c r="GJ525" s="19"/>
      <c r="GK525" s="19"/>
      <c r="GL525" s="19"/>
      <c r="GM525" s="19"/>
      <c r="GN525" s="13"/>
    </row>
    <row r="526" spans="69:196">
      <c r="BQ526" s="19"/>
      <c r="BR526" s="19"/>
      <c r="BS526" s="19"/>
      <c r="BT526" s="19"/>
      <c r="BU526" s="19"/>
      <c r="BV526" s="19"/>
      <c r="BW526" s="19"/>
      <c r="BX526" s="19"/>
      <c r="BY526" s="19"/>
      <c r="BZ526" s="19"/>
      <c r="CA526" s="27"/>
      <c r="EP526" s="9"/>
      <c r="EU526" s="13"/>
      <c r="FV526" s="19"/>
      <c r="FW526" s="19"/>
      <c r="FX526" s="19"/>
      <c r="FZ526" s="19"/>
      <c r="GA526" s="19"/>
      <c r="GB526" s="19"/>
      <c r="GC526" s="19"/>
      <c r="GD526" s="19"/>
      <c r="GE526" s="19"/>
      <c r="GF526" s="19"/>
      <c r="GG526" s="19"/>
      <c r="GH526" s="19"/>
      <c r="GI526" s="19"/>
      <c r="GJ526" s="19"/>
      <c r="GK526" s="19"/>
      <c r="GL526" s="19"/>
      <c r="GM526" s="19"/>
      <c r="GN526" s="13"/>
    </row>
    <row r="527" spans="69:196">
      <c r="BQ527" s="19"/>
      <c r="BR527" s="19"/>
      <c r="BS527" s="19"/>
      <c r="BT527" s="19"/>
      <c r="BU527" s="19"/>
      <c r="BV527" s="19"/>
      <c r="BW527" s="19"/>
      <c r="BX527" s="19"/>
      <c r="BY527" s="19"/>
      <c r="BZ527" s="19"/>
      <c r="CA527" s="27"/>
      <c r="EP527" s="9"/>
      <c r="EU527" s="13"/>
      <c r="FV527" s="19"/>
      <c r="FW527" s="19"/>
      <c r="FX527" s="19"/>
      <c r="FZ527" s="19"/>
      <c r="GA527" s="19"/>
      <c r="GB527" s="19"/>
      <c r="GC527" s="19"/>
      <c r="GD527" s="19"/>
      <c r="GE527" s="19"/>
      <c r="GF527" s="19"/>
      <c r="GG527" s="19"/>
      <c r="GH527" s="19"/>
      <c r="GI527" s="19"/>
      <c r="GJ527" s="19"/>
      <c r="GK527" s="19"/>
      <c r="GL527" s="19"/>
      <c r="GM527" s="19"/>
      <c r="GN527" s="13"/>
    </row>
    <row r="528" spans="69:196">
      <c r="BQ528" s="19"/>
      <c r="BR528" s="19"/>
      <c r="BS528" s="19"/>
      <c r="BT528" s="19"/>
      <c r="BU528" s="19"/>
      <c r="BV528" s="19"/>
      <c r="BW528" s="19"/>
      <c r="BX528" s="19"/>
      <c r="BY528" s="19"/>
      <c r="BZ528" s="19"/>
      <c r="CA528" s="27"/>
      <c r="EP528" s="9"/>
      <c r="EU528" s="13"/>
      <c r="FV528" s="19"/>
      <c r="FW528" s="19"/>
      <c r="FX528" s="19"/>
      <c r="FZ528" s="19"/>
      <c r="GA528" s="19"/>
      <c r="GB528" s="19"/>
      <c r="GC528" s="19"/>
      <c r="GD528" s="19"/>
      <c r="GE528" s="19"/>
      <c r="GF528" s="19"/>
      <c r="GG528" s="19"/>
      <c r="GH528" s="19"/>
      <c r="GI528" s="19"/>
      <c r="GJ528" s="19"/>
      <c r="GK528" s="19"/>
      <c r="GL528" s="19"/>
      <c r="GM528" s="19"/>
      <c r="GN528" s="13"/>
    </row>
    <row r="529" spans="69:196">
      <c r="BQ529" s="19"/>
      <c r="BR529" s="19"/>
      <c r="BS529" s="19"/>
      <c r="BT529" s="19"/>
      <c r="BU529" s="19"/>
      <c r="BV529" s="19"/>
      <c r="BW529" s="19"/>
      <c r="BX529" s="19"/>
      <c r="BY529" s="19"/>
      <c r="BZ529" s="19"/>
      <c r="CA529" s="27"/>
      <c r="EP529" s="9"/>
      <c r="EU529" s="13"/>
      <c r="FV529" s="19"/>
      <c r="FW529" s="19"/>
      <c r="FX529" s="19"/>
      <c r="FZ529" s="19"/>
      <c r="GA529" s="19"/>
      <c r="GB529" s="19"/>
      <c r="GC529" s="19"/>
      <c r="GD529" s="19"/>
      <c r="GE529" s="19"/>
      <c r="GF529" s="19"/>
      <c r="GG529" s="19"/>
      <c r="GH529" s="19"/>
      <c r="GI529" s="19"/>
      <c r="GJ529" s="19"/>
      <c r="GK529" s="19"/>
      <c r="GL529" s="19"/>
      <c r="GM529" s="19"/>
      <c r="GN529" s="13"/>
    </row>
    <row r="530" spans="69:196">
      <c r="BQ530" s="19"/>
      <c r="BR530" s="19"/>
      <c r="BS530" s="19"/>
      <c r="BT530" s="19"/>
      <c r="BU530" s="19"/>
      <c r="BV530" s="19"/>
      <c r="BW530" s="19"/>
      <c r="BX530" s="19"/>
      <c r="BY530" s="19"/>
      <c r="BZ530" s="19"/>
      <c r="CA530" s="27"/>
      <c r="EP530" s="9"/>
      <c r="EU530" s="13"/>
      <c r="FV530" s="19"/>
      <c r="FW530" s="19"/>
      <c r="FX530" s="19"/>
      <c r="FZ530" s="19"/>
      <c r="GA530" s="19"/>
      <c r="GB530" s="19"/>
      <c r="GC530" s="19"/>
      <c r="GD530" s="19"/>
      <c r="GE530" s="19"/>
      <c r="GF530" s="19"/>
      <c r="GG530" s="19"/>
      <c r="GH530" s="19"/>
      <c r="GI530" s="19"/>
      <c r="GJ530" s="19"/>
      <c r="GK530" s="19"/>
      <c r="GL530" s="19"/>
      <c r="GM530" s="19"/>
      <c r="GN530" s="13"/>
    </row>
    <row r="531" spans="69:196">
      <c r="BQ531" s="19"/>
      <c r="BR531" s="19"/>
      <c r="BS531" s="19"/>
      <c r="BT531" s="19"/>
      <c r="BU531" s="19"/>
      <c r="BV531" s="19"/>
      <c r="BW531" s="19"/>
      <c r="BX531" s="19"/>
      <c r="BY531" s="19"/>
      <c r="BZ531" s="19"/>
      <c r="CA531" s="27"/>
      <c r="EP531" s="9"/>
      <c r="EU531" s="13"/>
      <c r="FV531" s="19"/>
      <c r="FW531" s="19"/>
      <c r="FX531" s="19"/>
      <c r="FZ531" s="19"/>
      <c r="GA531" s="19"/>
      <c r="GB531" s="19"/>
      <c r="GC531" s="19"/>
      <c r="GD531" s="19"/>
      <c r="GE531" s="19"/>
      <c r="GF531" s="19"/>
      <c r="GG531" s="19"/>
      <c r="GH531" s="19"/>
      <c r="GI531" s="19"/>
      <c r="GJ531" s="19"/>
      <c r="GK531" s="19"/>
      <c r="GL531" s="19"/>
      <c r="GM531" s="19"/>
      <c r="GN531" s="13"/>
    </row>
    <row r="532" spans="69:196">
      <c r="BQ532" s="19"/>
      <c r="BR532" s="19"/>
      <c r="BS532" s="19"/>
      <c r="BT532" s="19"/>
      <c r="BU532" s="19"/>
      <c r="BV532" s="19"/>
      <c r="BW532" s="19"/>
      <c r="BX532" s="19"/>
      <c r="BY532" s="19"/>
      <c r="BZ532" s="19"/>
      <c r="CA532" s="27"/>
      <c r="EP532" s="9"/>
      <c r="EU532" s="13"/>
      <c r="FV532" s="19"/>
      <c r="FW532" s="19"/>
      <c r="FX532" s="19"/>
      <c r="FZ532" s="19"/>
      <c r="GA532" s="19"/>
      <c r="GB532" s="19"/>
      <c r="GC532" s="19"/>
      <c r="GD532" s="19"/>
      <c r="GE532" s="19"/>
      <c r="GF532" s="19"/>
      <c r="GG532" s="19"/>
      <c r="GH532" s="19"/>
      <c r="GI532" s="19"/>
      <c r="GJ532" s="19"/>
      <c r="GK532" s="19"/>
      <c r="GL532" s="19"/>
      <c r="GM532" s="19"/>
      <c r="GN532" s="13"/>
    </row>
    <row r="533" spans="69:196">
      <c r="BQ533" s="19"/>
      <c r="BR533" s="19"/>
      <c r="BS533" s="19"/>
      <c r="BT533" s="19"/>
      <c r="BU533" s="19"/>
      <c r="BV533" s="19"/>
      <c r="BW533" s="19"/>
      <c r="BX533" s="19"/>
      <c r="BY533" s="19"/>
      <c r="BZ533" s="19"/>
      <c r="CA533" s="27"/>
      <c r="EP533" s="9"/>
      <c r="EU533" s="13"/>
      <c r="FV533" s="19"/>
      <c r="FW533" s="19"/>
      <c r="FX533" s="19"/>
      <c r="FZ533" s="19"/>
      <c r="GA533" s="19"/>
      <c r="GB533" s="19"/>
      <c r="GC533" s="19"/>
      <c r="GD533" s="19"/>
      <c r="GE533" s="19"/>
      <c r="GF533" s="19"/>
      <c r="GG533" s="19"/>
      <c r="GH533" s="19"/>
      <c r="GI533" s="19"/>
      <c r="GJ533" s="19"/>
      <c r="GK533" s="19"/>
      <c r="GL533" s="19"/>
      <c r="GM533" s="19"/>
      <c r="GN533" s="13"/>
    </row>
    <row r="534" spans="69:196">
      <c r="BQ534" s="19"/>
      <c r="BR534" s="19"/>
      <c r="BS534" s="19"/>
      <c r="BT534" s="19"/>
      <c r="BU534" s="19"/>
      <c r="BV534" s="19"/>
      <c r="BW534" s="19"/>
      <c r="BX534" s="19"/>
      <c r="BY534" s="19"/>
      <c r="BZ534" s="19"/>
      <c r="CA534" s="27"/>
      <c r="EP534" s="9"/>
      <c r="EU534" s="13"/>
      <c r="FV534" s="19"/>
      <c r="FW534" s="19"/>
      <c r="FX534" s="19"/>
      <c r="FZ534" s="19"/>
      <c r="GA534" s="19"/>
      <c r="GB534" s="19"/>
      <c r="GC534" s="19"/>
      <c r="GD534" s="19"/>
      <c r="GE534" s="19"/>
      <c r="GF534" s="19"/>
      <c r="GG534" s="19"/>
      <c r="GH534" s="19"/>
      <c r="GI534" s="19"/>
      <c r="GJ534" s="19"/>
      <c r="GK534" s="19"/>
      <c r="GL534" s="19"/>
      <c r="GM534" s="19"/>
      <c r="GN534" s="13"/>
    </row>
    <row r="535" spans="69:196">
      <c r="BQ535" s="19"/>
      <c r="BR535" s="19"/>
      <c r="BS535" s="19"/>
      <c r="BT535" s="19"/>
      <c r="BU535" s="19"/>
      <c r="BV535" s="19"/>
      <c r="BW535" s="19"/>
      <c r="BX535" s="19"/>
      <c r="BY535" s="19"/>
      <c r="BZ535" s="19"/>
      <c r="CA535" s="27"/>
      <c r="EP535" s="9"/>
      <c r="EU535" s="13"/>
      <c r="FV535" s="19"/>
      <c r="FW535" s="19"/>
      <c r="FX535" s="19"/>
      <c r="FZ535" s="19"/>
      <c r="GA535" s="19"/>
      <c r="GB535" s="19"/>
      <c r="GC535" s="19"/>
      <c r="GD535" s="19"/>
      <c r="GE535" s="19"/>
      <c r="GF535" s="19"/>
      <c r="GG535" s="19"/>
      <c r="GH535" s="19"/>
      <c r="GI535" s="19"/>
      <c r="GJ535" s="19"/>
      <c r="GK535" s="19"/>
      <c r="GL535" s="19"/>
      <c r="GM535" s="19"/>
      <c r="GN535" s="13"/>
    </row>
    <row r="536" spans="69:196">
      <c r="BQ536" s="19"/>
      <c r="BR536" s="19"/>
      <c r="BS536" s="19"/>
      <c r="BT536" s="19"/>
      <c r="BU536" s="19"/>
      <c r="BV536" s="19"/>
      <c r="BW536" s="19"/>
      <c r="BX536" s="19"/>
      <c r="BY536" s="19"/>
      <c r="BZ536" s="19"/>
      <c r="CA536" s="27"/>
      <c r="EP536" s="9"/>
      <c r="EU536" s="13"/>
      <c r="FV536" s="19"/>
      <c r="FW536" s="19"/>
      <c r="FX536" s="19"/>
      <c r="FZ536" s="19"/>
      <c r="GA536" s="19"/>
      <c r="GB536" s="19"/>
      <c r="GC536" s="19"/>
      <c r="GD536" s="19"/>
      <c r="GE536" s="19"/>
      <c r="GF536" s="19"/>
      <c r="GG536" s="19"/>
      <c r="GH536" s="19"/>
      <c r="GI536" s="19"/>
      <c r="GJ536" s="19"/>
      <c r="GK536" s="19"/>
      <c r="GL536" s="19"/>
      <c r="GM536" s="19"/>
      <c r="GN536" s="13"/>
    </row>
    <row r="537" spans="69:196">
      <c r="BQ537" s="19"/>
      <c r="BR537" s="19"/>
      <c r="BS537" s="19"/>
      <c r="BT537" s="19"/>
      <c r="BU537" s="19"/>
      <c r="BV537" s="19"/>
      <c r="BW537" s="19"/>
      <c r="BX537" s="19"/>
      <c r="BY537" s="19"/>
      <c r="BZ537" s="19"/>
      <c r="CA537" s="27"/>
      <c r="EP537" s="9"/>
      <c r="EU537" s="13"/>
      <c r="FV537" s="19"/>
      <c r="FW537" s="19"/>
      <c r="FX537" s="19"/>
      <c r="FZ537" s="19"/>
      <c r="GA537" s="19"/>
      <c r="GB537" s="19"/>
      <c r="GC537" s="19"/>
      <c r="GD537" s="19"/>
      <c r="GE537" s="19"/>
      <c r="GF537" s="19"/>
      <c r="GG537" s="19"/>
      <c r="GH537" s="19"/>
      <c r="GI537" s="19"/>
      <c r="GJ537" s="19"/>
      <c r="GK537" s="19"/>
      <c r="GL537" s="19"/>
      <c r="GM537" s="19"/>
      <c r="GN537" s="13"/>
    </row>
    <row r="538" spans="69:196">
      <c r="BQ538" s="19"/>
      <c r="BR538" s="19"/>
      <c r="BS538" s="19"/>
      <c r="BT538" s="19"/>
      <c r="BU538" s="19"/>
      <c r="BV538" s="19"/>
      <c r="BW538" s="19"/>
      <c r="BX538" s="19"/>
      <c r="BY538" s="19"/>
      <c r="BZ538" s="19"/>
      <c r="CA538" s="27"/>
      <c r="EP538" s="9"/>
      <c r="EU538" s="13"/>
      <c r="FV538" s="19"/>
      <c r="FW538" s="19"/>
      <c r="FX538" s="19"/>
      <c r="FZ538" s="19"/>
      <c r="GA538" s="19"/>
      <c r="GB538" s="19"/>
      <c r="GC538" s="19"/>
      <c r="GD538" s="19"/>
      <c r="GE538" s="19"/>
      <c r="GF538" s="19"/>
      <c r="GG538" s="19"/>
      <c r="GH538" s="19"/>
      <c r="GI538" s="19"/>
      <c r="GJ538" s="19"/>
      <c r="GK538" s="19"/>
      <c r="GL538" s="19"/>
      <c r="GM538" s="19"/>
      <c r="GN538" s="13"/>
    </row>
    <row r="539" spans="69:196">
      <c r="BQ539" s="19"/>
      <c r="BR539" s="19"/>
      <c r="BS539" s="19"/>
      <c r="BT539" s="19"/>
      <c r="BU539" s="19"/>
      <c r="BV539" s="19"/>
      <c r="BW539" s="19"/>
      <c r="BX539" s="19"/>
      <c r="BY539" s="19"/>
      <c r="BZ539" s="19"/>
      <c r="CA539" s="27"/>
      <c r="EP539" s="9"/>
      <c r="EU539" s="13"/>
      <c r="FV539" s="19"/>
      <c r="FW539" s="19"/>
      <c r="FX539" s="19"/>
      <c r="FZ539" s="19"/>
      <c r="GA539" s="19"/>
      <c r="GB539" s="19"/>
      <c r="GC539" s="19"/>
      <c r="GD539" s="19"/>
      <c r="GE539" s="19"/>
      <c r="GF539" s="19"/>
      <c r="GG539" s="19"/>
      <c r="GH539" s="19"/>
      <c r="GI539" s="19"/>
      <c r="GJ539" s="19"/>
      <c r="GK539" s="19"/>
      <c r="GL539" s="19"/>
      <c r="GM539" s="19"/>
      <c r="GN539" s="13"/>
    </row>
    <row r="540" spans="69:196">
      <c r="BQ540" s="19"/>
      <c r="BR540" s="19"/>
      <c r="BS540" s="19"/>
      <c r="BT540" s="19"/>
      <c r="BU540" s="19"/>
      <c r="BV540" s="19"/>
      <c r="BW540" s="19"/>
      <c r="BX540" s="19"/>
      <c r="BY540" s="19"/>
      <c r="BZ540" s="19"/>
      <c r="CA540" s="27"/>
      <c r="EP540" s="9"/>
      <c r="EU540" s="13"/>
      <c r="FV540" s="19"/>
      <c r="FW540" s="19"/>
      <c r="FX540" s="19"/>
      <c r="FZ540" s="19"/>
      <c r="GA540" s="19"/>
      <c r="GB540" s="19"/>
      <c r="GC540" s="19"/>
      <c r="GD540" s="19"/>
      <c r="GE540" s="19"/>
      <c r="GF540" s="19"/>
      <c r="GG540" s="19"/>
      <c r="GH540" s="19"/>
      <c r="GI540" s="19"/>
      <c r="GJ540" s="19"/>
      <c r="GK540" s="19"/>
      <c r="GL540" s="19"/>
      <c r="GM540" s="19"/>
      <c r="GN540" s="13"/>
    </row>
    <row r="541" spans="69:196">
      <c r="BQ541" s="19"/>
      <c r="BR541" s="19"/>
      <c r="BS541" s="19"/>
      <c r="BT541" s="19"/>
      <c r="BU541" s="19"/>
      <c r="BV541" s="19"/>
      <c r="BW541" s="19"/>
      <c r="BX541" s="19"/>
      <c r="BY541" s="19"/>
      <c r="BZ541" s="19"/>
      <c r="CA541" s="27"/>
      <c r="EP541" s="9"/>
      <c r="EU541" s="13"/>
      <c r="FV541" s="19"/>
      <c r="FW541" s="19"/>
      <c r="FX541" s="19"/>
      <c r="FZ541" s="19"/>
      <c r="GA541" s="19"/>
      <c r="GB541" s="19"/>
      <c r="GC541" s="19"/>
      <c r="GD541" s="19"/>
      <c r="GE541" s="19"/>
      <c r="GF541" s="19"/>
      <c r="GG541" s="19"/>
      <c r="GH541" s="19"/>
      <c r="GI541" s="19"/>
      <c r="GJ541" s="19"/>
      <c r="GK541" s="19"/>
      <c r="GL541" s="19"/>
      <c r="GM541" s="19"/>
      <c r="GN541" s="13"/>
    </row>
    <row r="542" spans="69:196">
      <c r="BQ542" s="19"/>
      <c r="BR542" s="19"/>
      <c r="BS542" s="19"/>
      <c r="BT542" s="19"/>
      <c r="BU542" s="19"/>
      <c r="BV542" s="19"/>
      <c r="BW542" s="19"/>
      <c r="BX542" s="19"/>
      <c r="BY542" s="19"/>
      <c r="BZ542" s="19"/>
      <c r="CA542" s="27"/>
      <c r="EP542" s="9"/>
      <c r="EU542" s="13"/>
      <c r="FV542" s="19"/>
      <c r="FW542" s="19"/>
      <c r="FX542" s="19"/>
      <c r="FZ542" s="19"/>
      <c r="GA542" s="19"/>
      <c r="GB542" s="19"/>
      <c r="GC542" s="19"/>
      <c r="GD542" s="19"/>
      <c r="GE542" s="19"/>
      <c r="GF542" s="19"/>
      <c r="GG542" s="19"/>
      <c r="GH542" s="19"/>
      <c r="GI542" s="19"/>
      <c r="GJ542" s="19"/>
      <c r="GK542" s="19"/>
      <c r="GL542" s="19"/>
      <c r="GM542" s="19"/>
      <c r="GN542" s="13"/>
    </row>
    <row r="543" spans="69:196">
      <c r="BQ543" s="19"/>
      <c r="BR543" s="19"/>
      <c r="BS543" s="19"/>
      <c r="BT543" s="19"/>
      <c r="BU543" s="19"/>
      <c r="BV543" s="19"/>
      <c r="BW543" s="19"/>
      <c r="BX543" s="19"/>
      <c r="BY543" s="19"/>
      <c r="BZ543" s="19"/>
      <c r="CA543" s="27"/>
      <c r="EP543" s="9"/>
      <c r="EU543" s="13"/>
      <c r="FV543" s="19"/>
      <c r="FW543" s="19"/>
      <c r="FX543" s="19"/>
      <c r="FZ543" s="19"/>
      <c r="GA543" s="19"/>
      <c r="GB543" s="19"/>
      <c r="GC543" s="19"/>
      <c r="GD543" s="19"/>
      <c r="GE543" s="19"/>
      <c r="GF543" s="19"/>
      <c r="GG543" s="19"/>
      <c r="GH543" s="19"/>
      <c r="GI543" s="19"/>
      <c r="GJ543" s="19"/>
      <c r="GK543" s="19"/>
      <c r="GL543" s="19"/>
      <c r="GM543" s="19"/>
      <c r="GN543" s="13"/>
    </row>
    <row r="544" spans="69:196">
      <c r="BQ544" s="19"/>
      <c r="BR544" s="19"/>
      <c r="BS544" s="19"/>
      <c r="BT544" s="19"/>
      <c r="BU544" s="19"/>
      <c r="BV544" s="19"/>
      <c r="BW544" s="19"/>
      <c r="BX544" s="19"/>
      <c r="BY544" s="19"/>
      <c r="BZ544" s="19"/>
      <c r="CA544" s="27"/>
      <c r="EP544" s="9"/>
      <c r="EU544" s="13"/>
      <c r="FV544" s="19"/>
      <c r="FW544" s="19"/>
      <c r="FX544" s="19"/>
      <c r="FZ544" s="19"/>
      <c r="GA544" s="19"/>
      <c r="GB544" s="19"/>
      <c r="GC544" s="19"/>
      <c r="GD544" s="19"/>
      <c r="GE544" s="19"/>
      <c r="GF544" s="19"/>
      <c r="GG544" s="19"/>
      <c r="GH544" s="19"/>
      <c r="GI544" s="19"/>
      <c r="GJ544" s="19"/>
      <c r="GK544" s="19"/>
      <c r="GL544" s="19"/>
      <c r="GM544" s="19"/>
      <c r="GN544" s="13"/>
    </row>
    <row r="545" spans="69:196">
      <c r="BQ545" s="19"/>
      <c r="BR545" s="19"/>
      <c r="BS545" s="19"/>
      <c r="BT545" s="19"/>
      <c r="BU545" s="19"/>
      <c r="BV545" s="19"/>
      <c r="BW545" s="19"/>
      <c r="BX545" s="19"/>
      <c r="BY545" s="19"/>
      <c r="BZ545" s="19"/>
      <c r="CA545" s="27"/>
      <c r="EP545" s="9"/>
      <c r="EU545" s="13"/>
      <c r="FV545" s="19"/>
      <c r="FW545" s="19"/>
      <c r="FX545" s="19"/>
      <c r="FZ545" s="19"/>
      <c r="GA545" s="19"/>
      <c r="GB545" s="19"/>
      <c r="GC545" s="19"/>
      <c r="GD545" s="19"/>
      <c r="GE545" s="19"/>
      <c r="GF545" s="19"/>
      <c r="GG545" s="19"/>
      <c r="GH545" s="19"/>
      <c r="GI545" s="19"/>
      <c r="GJ545" s="19"/>
      <c r="GK545" s="19"/>
      <c r="GL545" s="19"/>
      <c r="GM545" s="19"/>
      <c r="GN545" s="13"/>
    </row>
    <row r="546" spans="69:196">
      <c r="BQ546" s="19"/>
      <c r="BR546" s="19"/>
      <c r="BS546" s="19"/>
      <c r="BT546" s="19"/>
      <c r="BU546" s="19"/>
      <c r="BV546" s="19"/>
      <c r="BW546" s="19"/>
      <c r="BX546" s="19"/>
      <c r="BY546" s="19"/>
      <c r="BZ546" s="19"/>
      <c r="CA546" s="27"/>
      <c r="EP546" s="9"/>
      <c r="EU546" s="13"/>
      <c r="FV546" s="19"/>
      <c r="FW546" s="19"/>
      <c r="FX546" s="19"/>
      <c r="FZ546" s="19"/>
      <c r="GA546" s="19"/>
      <c r="GB546" s="19"/>
      <c r="GC546" s="19"/>
      <c r="GD546" s="19"/>
      <c r="GE546" s="19"/>
      <c r="GF546" s="19"/>
      <c r="GG546" s="19"/>
      <c r="GH546" s="19"/>
      <c r="GI546" s="19"/>
      <c r="GJ546" s="19"/>
      <c r="GK546" s="19"/>
      <c r="GL546" s="19"/>
      <c r="GM546" s="19"/>
      <c r="GN546" s="13"/>
    </row>
    <row r="547" spans="69:196">
      <c r="BQ547" s="19"/>
      <c r="BR547" s="19"/>
      <c r="BS547" s="19"/>
      <c r="BT547" s="19"/>
      <c r="BU547" s="19"/>
      <c r="BV547" s="19"/>
      <c r="BW547" s="19"/>
      <c r="BX547" s="19"/>
      <c r="BY547" s="19"/>
      <c r="BZ547" s="19"/>
      <c r="CA547" s="27"/>
      <c r="EP547" s="9"/>
      <c r="EU547" s="13"/>
      <c r="FV547" s="19"/>
      <c r="FW547" s="19"/>
      <c r="FX547" s="19"/>
      <c r="FZ547" s="19"/>
      <c r="GA547" s="19"/>
      <c r="GB547" s="19"/>
      <c r="GC547" s="19"/>
      <c r="GD547" s="19"/>
      <c r="GE547" s="19"/>
      <c r="GF547" s="19"/>
      <c r="GG547" s="19"/>
      <c r="GH547" s="19"/>
      <c r="GI547" s="19"/>
      <c r="GJ547" s="19"/>
      <c r="GK547" s="19"/>
      <c r="GL547" s="19"/>
      <c r="GM547" s="19"/>
      <c r="GN547" s="13"/>
    </row>
    <row r="548" spans="69:196">
      <c r="BQ548" s="19"/>
      <c r="BR548" s="19"/>
      <c r="BS548" s="19"/>
      <c r="BT548" s="19"/>
      <c r="BU548" s="19"/>
      <c r="BV548" s="19"/>
      <c r="BW548" s="19"/>
      <c r="BX548" s="19"/>
      <c r="BY548" s="19"/>
      <c r="BZ548" s="19"/>
      <c r="CA548" s="27"/>
      <c r="EP548" s="9"/>
      <c r="EU548" s="13"/>
      <c r="FV548" s="19"/>
      <c r="FW548" s="19"/>
      <c r="FX548" s="19"/>
      <c r="FZ548" s="19"/>
      <c r="GA548" s="19"/>
      <c r="GB548" s="19"/>
      <c r="GC548" s="19"/>
      <c r="GD548" s="19"/>
      <c r="GE548" s="19"/>
      <c r="GF548" s="19"/>
      <c r="GG548" s="19"/>
      <c r="GH548" s="19"/>
      <c r="GI548" s="19"/>
      <c r="GJ548" s="19"/>
      <c r="GK548" s="19"/>
      <c r="GL548" s="19"/>
      <c r="GM548" s="19"/>
      <c r="GN548" s="13"/>
    </row>
    <row r="549" spans="69:196">
      <c r="BQ549" s="19"/>
      <c r="BR549" s="19"/>
      <c r="BS549" s="19"/>
      <c r="BT549" s="19"/>
      <c r="BU549" s="19"/>
      <c r="BV549" s="19"/>
      <c r="BW549" s="19"/>
      <c r="BX549" s="19"/>
      <c r="BY549" s="19"/>
      <c r="BZ549" s="19"/>
      <c r="CA549" s="27"/>
      <c r="EP549" s="9"/>
      <c r="EU549" s="13"/>
      <c r="FV549" s="19"/>
      <c r="FW549" s="19"/>
      <c r="FX549" s="19"/>
      <c r="FZ549" s="19"/>
      <c r="GA549" s="19"/>
      <c r="GB549" s="19"/>
      <c r="GC549" s="19"/>
      <c r="GD549" s="19"/>
      <c r="GE549" s="19"/>
      <c r="GF549" s="19"/>
      <c r="GG549" s="19"/>
      <c r="GH549" s="19"/>
      <c r="GI549" s="19"/>
      <c r="GJ549" s="19"/>
      <c r="GK549" s="19"/>
      <c r="GL549" s="19"/>
      <c r="GM549" s="19"/>
      <c r="GN549" s="13"/>
    </row>
    <row r="550" spans="69:196">
      <c r="BQ550" s="19"/>
      <c r="BR550" s="19"/>
      <c r="BS550" s="19"/>
      <c r="BT550" s="19"/>
      <c r="BU550" s="19"/>
      <c r="BV550" s="19"/>
      <c r="BW550" s="19"/>
      <c r="BX550" s="19"/>
      <c r="BY550" s="19"/>
      <c r="BZ550" s="19"/>
      <c r="CA550" s="27"/>
      <c r="EP550" s="9"/>
      <c r="EU550" s="13"/>
      <c r="FV550" s="19"/>
      <c r="FW550" s="19"/>
      <c r="FX550" s="19"/>
      <c r="FZ550" s="19"/>
      <c r="GA550" s="19"/>
      <c r="GB550" s="19"/>
      <c r="GC550" s="19"/>
      <c r="GD550" s="19"/>
      <c r="GE550" s="19"/>
      <c r="GF550" s="19"/>
      <c r="GG550" s="19"/>
      <c r="GH550" s="19"/>
      <c r="GI550" s="19"/>
      <c r="GJ550" s="19"/>
      <c r="GK550" s="19"/>
      <c r="GL550" s="19"/>
      <c r="GM550" s="19"/>
      <c r="GN550" s="13"/>
    </row>
    <row r="551" spans="69:196">
      <c r="BQ551" s="19"/>
      <c r="BR551" s="19"/>
      <c r="BS551" s="19"/>
      <c r="BT551" s="19"/>
      <c r="BU551" s="19"/>
      <c r="BV551" s="19"/>
      <c r="BW551" s="19"/>
      <c r="BX551" s="19"/>
      <c r="BY551" s="19"/>
      <c r="BZ551" s="19"/>
      <c r="CA551" s="27"/>
      <c r="EP551" s="9"/>
      <c r="EU551" s="13"/>
      <c r="FV551" s="19"/>
      <c r="FW551" s="19"/>
      <c r="FX551" s="19"/>
      <c r="FZ551" s="19"/>
      <c r="GA551" s="19"/>
      <c r="GB551" s="19"/>
      <c r="GC551" s="19"/>
      <c r="GD551" s="19"/>
      <c r="GE551" s="19"/>
      <c r="GF551" s="19"/>
      <c r="GG551" s="19"/>
      <c r="GH551" s="19"/>
      <c r="GI551" s="19"/>
      <c r="GJ551" s="19"/>
      <c r="GK551" s="19"/>
      <c r="GL551" s="19"/>
      <c r="GM551" s="19"/>
      <c r="GN551" s="13"/>
    </row>
    <row r="552" spans="69:196">
      <c r="BQ552" s="19"/>
      <c r="BR552" s="19"/>
      <c r="BS552" s="19"/>
      <c r="BT552" s="19"/>
      <c r="BU552" s="19"/>
      <c r="BV552" s="19"/>
      <c r="BW552" s="19"/>
      <c r="BX552" s="19"/>
      <c r="BY552" s="19"/>
      <c r="BZ552" s="19"/>
      <c r="CA552" s="27"/>
      <c r="EP552" s="9"/>
      <c r="EU552" s="13"/>
      <c r="FV552" s="19"/>
      <c r="FW552" s="19"/>
      <c r="FX552" s="19"/>
      <c r="FZ552" s="19"/>
      <c r="GA552" s="19"/>
      <c r="GB552" s="19"/>
      <c r="GC552" s="19"/>
      <c r="GD552" s="19"/>
      <c r="GE552" s="19"/>
      <c r="GF552" s="19"/>
      <c r="GG552" s="19"/>
      <c r="GH552" s="19"/>
      <c r="GI552" s="19"/>
      <c r="GJ552" s="19"/>
      <c r="GK552" s="19"/>
      <c r="GL552" s="19"/>
      <c r="GM552" s="19"/>
      <c r="GN552" s="13"/>
    </row>
    <row r="553" spans="69:196">
      <c r="BQ553" s="19"/>
      <c r="BR553" s="19"/>
      <c r="BS553" s="19"/>
      <c r="BT553" s="19"/>
      <c r="BU553" s="19"/>
      <c r="BV553" s="19"/>
      <c r="BW553" s="19"/>
      <c r="BX553" s="19"/>
      <c r="BY553" s="19"/>
      <c r="BZ553" s="19"/>
      <c r="CA553" s="27"/>
      <c r="EP553" s="9"/>
      <c r="EU553" s="13"/>
      <c r="FV553" s="19"/>
      <c r="FW553" s="19"/>
      <c r="FX553" s="19"/>
      <c r="FZ553" s="19"/>
      <c r="GA553" s="19"/>
      <c r="GB553" s="19"/>
      <c r="GC553" s="19"/>
      <c r="GD553" s="19"/>
      <c r="GE553" s="19"/>
      <c r="GF553" s="19"/>
      <c r="GG553" s="19"/>
      <c r="GH553" s="19"/>
      <c r="GI553" s="19"/>
      <c r="GJ553" s="19"/>
      <c r="GK553" s="19"/>
      <c r="GL553" s="19"/>
      <c r="GM553" s="19"/>
      <c r="GN553" s="13"/>
    </row>
    <row r="554" spans="69:196">
      <c r="BQ554" s="19"/>
      <c r="BR554" s="19"/>
      <c r="BS554" s="19"/>
      <c r="BT554" s="19"/>
      <c r="BU554" s="19"/>
      <c r="BV554" s="19"/>
      <c r="BW554" s="19"/>
      <c r="BX554" s="19"/>
      <c r="BY554" s="19"/>
      <c r="BZ554" s="19"/>
      <c r="CA554" s="27"/>
      <c r="EP554" s="9"/>
      <c r="EU554" s="13"/>
      <c r="FV554" s="19"/>
      <c r="FW554" s="19"/>
      <c r="FX554" s="19"/>
      <c r="FZ554" s="19"/>
      <c r="GA554" s="19"/>
      <c r="GB554" s="19"/>
      <c r="GC554" s="19"/>
      <c r="GD554" s="19"/>
      <c r="GE554" s="19"/>
      <c r="GF554" s="19"/>
      <c r="GG554" s="19"/>
      <c r="GH554" s="19"/>
      <c r="GI554" s="19"/>
      <c r="GJ554" s="19"/>
      <c r="GK554" s="19"/>
      <c r="GL554" s="19"/>
      <c r="GM554" s="19"/>
      <c r="GN554" s="13"/>
    </row>
    <row r="555" spans="69:196">
      <c r="BQ555" s="19"/>
      <c r="BR555" s="19"/>
      <c r="BS555" s="19"/>
      <c r="BT555" s="19"/>
      <c r="BU555" s="19"/>
      <c r="BV555" s="19"/>
      <c r="BW555" s="19"/>
      <c r="BX555" s="19"/>
      <c r="BY555" s="19"/>
      <c r="BZ555" s="19"/>
      <c r="CA555" s="27"/>
      <c r="EP555" s="9"/>
      <c r="EU555" s="13"/>
      <c r="FV555" s="19"/>
      <c r="FW555" s="19"/>
      <c r="FX555" s="19"/>
      <c r="FZ555" s="19"/>
      <c r="GA555" s="19"/>
      <c r="GB555" s="19"/>
      <c r="GC555" s="19"/>
      <c r="GD555" s="19"/>
      <c r="GE555" s="19"/>
      <c r="GF555" s="19"/>
      <c r="GG555" s="19"/>
      <c r="GH555" s="19"/>
      <c r="GI555" s="19"/>
      <c r="GJ555" s="19"/>
      <c r="GK555" s="19"/>
      <c r="GL555" s="19"/>
      <c r="GM555" s="19"/>
      <c r="GN555" s="13"/>
    </row>
    <row r="556" spans="69:196">
      <c r="BQ556" s="19"/>
      <c r="BR556" s="19"/>
      <c r="BS556" s="19"/>
      <c r="BT556" s="19"/>
      <c r="BU556" s="19"/>
      <c r="BV556" s="19"/>
      <c r="BW556" s="19"/>
      <c r="BX556" s="19"/>
      <c r="BY556" s="19"/>
      <c r="BZ556" s="19"/>
      <c r="CA556" s="27"/>
      <c r="EP556" s="9"/>
      <c r="EU556" s="13"/>
      <c r="FV556" s="19"/>
      <c r="FW556" s="19"/>
      <c r="FX556" s="19"/>
      <c r="FZ556" s="19"/>
      <c r="GA556" s="19"/>
      <c r="GB556" s="19"/>
      <c r="GC556" s="19"/>
      <c r="GD556" s="19"/>
      <c r="GE556" s="19"/>
      <c r="GF556" s="19"/>
      <c r="GG556" s="19"/>
      <c r="GH556" s="19"/>
      <c r="GI556" s="19"/>
      <c r="GJ556" s="19"/>
      <c r="GK556" s="19"/>
      <c r="GL556" s="19"/>
      <c r="GM556" s="19"/>
      <c r="GN556" s="13"/>
    </row>
    <row r="557" spans="69:196">
      <c r="BQ557" s="19"/>
      <c r="BR557" s="19"/>
      <c r="BS557" s="19"/>
      <c r="BT557" s="19"/>
      <c r="BU557" s="19"/>
      <c r="BV557" s="19"/>
      <c r="BW557" s="19"/>
      <c r="BX557" s="19"/>
      <c r="BY557" s="19"/>
      <c r="BZ557" s="19"/>
      <c r="CA557" s="27"/>
      <c r="EP557" s="9"/>
      <c r="EU557" s="13"/>
      <c r="FV557" s="19"/>
      <c r="FW557" s="19"/>
      <c r="FX557" s="19"/>
      <c r="FZ557" s="19"/>
      <c r="GA557" s="19"/>
      <c r="GB557" s="19"/>
      <c r="GC557" s="19"/>
      <c r="GD557" s="19"/>
      <c r="GE557" s="19"/>
      <c r="GF557" s="19"/>
      <c r="GG557" s="19"/>
      <c r="GH557" s="19"/>
      <c r="GI557" s="19"/>
      <c r="GJ557" s="19"/>
      <c r="GK557" s="19"/>
      <c r="GL557" s="19"/>
      <c r="GM557" s="19"/>
      <c r="GN557" s="13"/>
    </row>
    <row r="558" spans="69:196">
      <c r="BQ558" s="19"/>
      <c r="BR558" s="19"/>
      <c r="BS558" s="19"/>
      <c r="BT558" s="19"/>
      <c r="BU558" s="19"/>
      <c r="BV558" s="19"/>
      <c r="BW558" s="19"/>
      <c r="BX558" s="19"/>
      <c r="BY558" s="19"/>
      <c r="BZ558" s="19"/>
      <c r="CA558" s="27"/>
      <c r="EP558" s="9"/>
      <c r="EU558" s="13"/>
      <c r="FV558" s="19"/>
      <c r="FW558" s="19"/>
      <c r="FX558" s="19"/>
      <c r="FZ558" s="19"/>
      <c r="GA558" s="19"/>
      <c r="GB558" s="19"/>
      <c r="GC558" s="19"/>
      <c r="GD558" s="19"/>
      <c r="GE558" s="19"/>
      <c r="GF558" s="19"/>
      <c r="GG558" s="19"/>
      <c r="GH558" s="19"/>
      <c r="GI558" s="19"/>
      <c r="GJ558" s="19"/>
      <c r="GK558" s="19"/>
      <c r="GL558" s="19"/>
      <c r="GM558" s="19"/>
      <c r="GN558" s="13"/>
    </row>
    <row r="559" spans="69:196">
      <c r="BQ559" s="19"/>
      <c r="BR559" s="19"/>
      <c r="BS559" s="19"/>
      <c r="BT559" s="19"/>
      <c r="BU559" s="19"/>
      <c r="BV559" s="19"/>
      <c r="BW559" s="19"/>
      <c r="BX559" s="19"/>
      <c r="BY559" s="19"/>
      <c r="BZ559" s="19"/>
      <c r="CA559" s="27"/>
      <c r="EP559" s="9"/>
      <c r="EU559" s="13"/>
      <c r="FV559" s="19"/>
      <c r="FW559" s="19"/>
      <c r="FX559" s="19"/>
      <c r="FZ559" s="19"/>
      <c r="GA559" s="19"/>
      <c r="GB559" s="19"/>
      <c r="GC559" s="19"/>
      <c r="GD559" s="19"/>
      <c r="GE559" s="19"/>
      <c r="GF559" s="19"/>
      <c r="GG559" s="19"/>
      <c r="GH559" s="19"/>
      <c r="GI559" s="19"/>
      <c r="GJ559" s="19"/>
      <c r="GK559" s="19"/>
      <c r="GL559" s="19"/>
      <c r="GM559" s="19"/>
      <c r="GN559" s="13"/>
    </row>
    <row r="560" spans="69:196">
      <c r="BQ560" s="19"/>
      <c r="BR560" s="19"/>
      <c r="BS560" s="19"/>
      <c r="BT560" s="19"/>
      <c r="BU560" s="19"/>
      <c r="BV560" s="19"/>
      <c r="BW560" s="19"/>
      <c r="BX560" s="19"/>
      <c r="BY560" s="19"/>
      <c r="BZ560" s="19"/>
      <c r="CA560" s="27"/>
      <c r="EP560" s="9"/>
      <c r="EU560" s="13"/>
      <c r="FV560" s="19"/>
      <c r="FW560" s="19"/>
      <c r="FX560" s="19"/>
      <c r="FZ560" s="19"/>
      <c r="GA560" s="19"/>
      <c r="GB560" s="19"/>
      <c r="GC560" s="19"/>
      <c r="GD560" s="19"/>
      <c r="GE560" s="19"/>
      <c r="GF560" s="19"/>
      <c r="GG560" s="19"/>
      <c r="GH560" s="19"/>
      <c r="GI560" s="19"/>
      <c r="GJ560" s="19"/>
      <c r="GK560" s="19"/>
      <c r="GL560" s="19"/>
      <c r="GM560" s="19"/>
      <c r="GN560" s="13"/>
    </row>
    <row r="561" spans="69:196">
      <c r="BQ561" s="19"/>
      <c r="BR561" s="19"/>
      <c r="BS561" s="19"/>
      <c r="BT561" s="19"/>
      <c r="BU561" s="19"/>
      <c r="BV561" s="19"/>
      <c r="BW561" s="19"/>
      <c r="BX561" s="19"/>
      <c r="BY561" s="19"/>
      <c r="BZ561" s="19"/>
      <c r="CA561" s="27"/>
      <c r="EP561" s="9"/>
      <c r="EU561" s="13"/>
      <c r="FV561" s="19"/>
      <c r="FW561" s="19"/>
      <c r="FX561" s="19"/>
      <c r="FZ561" s="19"/>
      <c r="GA561" s="19"/>
      <c r="GB561" s="19"/>
      <c r="GC561" s="19"/>
      <c r="GD561" s="19"/>
      <c r="GE561" s="19"/>
      <c r="GF561" s="19"/>
      <c r="GG561" s="19"/>
      <c r="GH561" s="19"/>
      <c r="GI561" s="19"/>
      <c r="GJ561" s="19"/>
      <c r="GK561" s="19"/>
      <c r="GL561" s="19"/>
      <c r="GM561" s="19"/>
      <c r="GN561" s="13"/>
    </row>
    <row r="562" spans="69:196">
      <c r="BQ562" s="19"/>
      <c r="BR562" s="19"/>
      <c r="BS562" s="19"/>
      <c r="BT562" s="19"/>
      <c r="BU562" s="19"/>
      <c r="BV562" s="19"/>
      <c r="BW562" s="19"/>
      <c r="BX562" s="19"/>
      <c r="BY562" s="19"/>
      <c r="BZ562" s="19"/>
      <c r="CA562" s="27"/>
      <c r="EP562" s="9"/>
      <c r="EU562" s="13"/>
      <c r="FV562" s="19"/>
      <c r="FW562" s="19"/>
      <c r="FX562" s="19"/>
      <c r="FZ562" s="19"/>
      <c r="GA562" s="19"/>
      <c r="GB562" s="19"/>
      <c r="GC562" s="19"/>
      <c r="GD562" s="19"/>
      <c r="GE562" s="19"/>
      <c r="GF562" s="19"/>
      <c r="GG562" s="19"/>
      <c r="GH562" s="19"/>
      <c r="GI562" s="19"/>
      <c r="GJ562" s="19"/>
      <c r="GK562" s="19"/>
      <c r="GL562" s="19"/>
      <c r="GM562" s="19"/>
      <c r="GN562" s="13"/>
    </row>
    <row r="563" spans="69:196">
      <c r="BQ563" s="19"/>
      <c r="BR563" s="19"/>
      <c r="BS563" s="19"/>
      <c r="BT563" s="19"/>
      <c r="BU563" s="19"/>
      <c r="BV563" s="19"/>
      <c r="BW563" s="19"/>
      <c r="BX563" s="19"/>
      <c r="BY563" s="19"/>
      <c r="BZ563" s="19"/>
      <c r="CA563" s="27"/>
      <c r="EP563" s="9"/>
      <c r="EU563" s="13"/>
      <c r="FV563" s="19"/>
      <c r="FW563" s="19"/>
      <c r="FX563" s="19"/>
      <c r="FZ563" s="19"/>
      <c r="GA563" s="19"/>
      <c r="GB563" s="19"/>
      <c r="GC563" s="19"/>
      <c r="GD563" s="19"/>
      <c r="GE563" s="19"/>
      <c r="GF563" s="19"/>
      <c r="GG563" s="19"/>
      <c r="GH563" s="19"/>
      <c r="GI563" s="19"/>
      <c r="GJ563" s="19"/>
      <c r="GK563" s="19"/>
      <c r="GL563" s="19"/>
      <c r="GM563" s="19"/>
      <c r="GN563" s="13"/>
    </row>
    <row r="564" spans="69:196">
      <c r="BQ564" s="19"/>
      <c r="BR564" s="19"/>
      <c r="BS564" s="19"/>
      <c r="BT564" s="19"/>
      <c r="BU564" s="19"/>
      <c r="BV564" s="19"/>
      <c r="BW564" s="19"/>
      <c r="BX564" s="19"/>
      <c r="BY564" s="19"/>
      <c r="BZ564" s="19"/>
      <c r="CA564" s="27"/>
      <c r="EP564" s="9"/>
      <c r="EU564" s="13"/>
      <c r="FV564" s="19"/>
      <c r="FW564" s="19"/>
      <c r="FX564" s="19"/>
      <c r="FZ564" s="19"/>
      <c r="GA564" s="19"/>
      <c r="GB564" s="19"/>
      <c r="GC564" s="19"/>
      <c r="GD564" s="19"/>
      <c r="GE564" s="19"/>
      <c r="GF564" s="19"/>
      <c r="GG564" s="19"/>
      <c r="GH564" s="19"/>
      <c r="GI564" s="19"/>
      <c r="GJ564" s="19"/>
      <c r="GK564" s="19"/>
      <c r="GL564" s="19"/>
      <c r="GM564" s="19"/>
      <c r="GN564" s="13"/>
    </row>
    <row r="565" spans="69:196">
      <c r="BQ565" s="19"/>
      <c r="BR565" s="19"/>
      <c r="BS565" s="19"/>
      <c r="BT565" s="19"/>
      <c r="BU565" s="19"/>
      <c r="BV565" s="19"/>
      <c r="BW565" s="19"/>
      <c r="BX565" s="19"/>
      <c r="BY565" s="19"/>
      <c r="BZ565" s="19"/>
      <c r="CA565" s="27"/>
      <c r="EP565" s="9"/>
      <c r="EU565" s="13"/>
      <c r="FV565" s="19"/>
      <c r="FW565" s="19"/>
      <c r="FX565" s="19"/>
      <c r="FZ565" s="19"/>
      <c r="GA565" s="19"/>
      <c r="GB565" s="19"/>
      <c r="GC565" s="19"/>
      <c r="GD565" s="19"/>
      <c r="GE565" s="19"/>
      <c r="GF565" s="19"/>
      <c r="GG565" s="19"/>
      <c r="GH565" s="19"/>
      <c r="GI565" s="19"/>
      <c r="GJ565" s="19"/>
      <c r="GK565" s="19"/>
      <c r="GL565" s="19"/>
      <c r="GM565" s="19"/>
      <c r="GN565" s="13"/>
    </row>
    <row r="566" spans="69:196">
      <c r="BQ566" s="19"/>
      <c r="BR566" s="19"/>
      <c r="BS566" s="19"/>
      <c r="BT566" s="19"/>
      <c r="BU566" s="19"/>
      <c r="BV566" s="19"/>
      <c r="BW566" s="19"/>
      <c r="BX566" s="19"/>
      <c r="BY566" s="19"/>
      <c r="BZ566" s="19"/>
      <c r="CA566" s="27"/>
      <c r="EP566" s="9"/>
      <c r="EU566" s="13"/>
      <c r="FV566" s="19"/>
      <c r="FW566" s="19"/>
      <c r="FX566" s="19"/>
      <c r="FZ566" s="19"/>
      <c r="GA566" s="19"/>
      <c r="GB566" s="19"/>
      <c r="GC566" s="19"/>
      <c r="GD566" s="19"/>
      <c r="GE566" s="19"/>
      <c r="GF566" s="19"/>
      <c r="GG566" s="19"/>
      <c r="GH566" s="19"/>
      <c r="GI566" s="19"/>
      <c r="GJ566" s="19"/>
      <c r="GK566" s="19"/>
      <c r="GL566" s="19"/>
      <c r="GM566" s="19"/>
      <c r="GN566" s="13"/>
    </row>
    <row r="567" spans="69:196">
      <c r="BQ567" s="19"/>
      <c r="BR567" s="19"/>
      <c r="BS567" s="19"/>
      <c r="BT567" s="19"/>
      <c r="BU567" s="19"/>
      <c r="BV567" s="19"/>
      <c r="BW567" s="19"/>
      <c r="BX567" s="19"/>
      <c r="BY567" s="19"/>
      <c r="BZ567" s="19"/>
      <c r="CA567" s="27"/>
      <c r="EP567" s="9"/>
      <c r="EU567" s="13"/>
      <c r="FV567" s="19"/>
      <c r="FW567" s="19"/>
      <c r="FX567" s="19"/>
      <c r="FZ567" s="19"/>
      <c r="GA567" s="19"/>
      <c r="GB567" s="19"/>
      <c r="GC567" s="19"/>
      <c r="GD567" s="19"/>
      <c r="GE567" s="19"/>
      <c r="GF567" s="19"/>
      <c r="GG567" s="19"/>
      <c r="GH567" s="19"/>
      <c r="GI567" s="19"/>
      <c r="GJ567" s="19"/>
      <c r="GK567" s="19"/>
      <c r="GL567" s="19"/>
      <c r="GM567" s="19"/>
      <c r="GN567" s="13"/>
    </row>
    <row r="568" spans="69:196">
      <c r="BQ568" s="19"/>
      <c r="BR568" s="19"/>
      <c r="BS568" s="19"/>
      <c r="BT568" s="19"/>
      <c r="BU568" s="19"/>
      <c r="BV568" s="19"/>
      <c r="BW568" s="19"/>
      <c r="BX568" s="19"/>
      <c r="BY568" s="19"/>
      <c r="BZ568" s="19"/>
      <c r="CA568" s="27"/>
      <c r="EP568" s="9"/>
      <c r="EU568" s="13"/>
      <c r="FV568" s="19"/>
      <c r="FW568" s="19"/>
      <c r="FX568" s="19"/>
      <c r="FZ568" s="19"/>
      <c r="GA568" s="19"/>
      <c r="GB568" s="19"/>
      <c r="GC568" s="19"/>
      <c r="GD568" s="19"/>
      <c r="GE568" s="19"/>
      <c r="GF568" s="19"/>
      <c r="GG568" s="19"/>
      <c r="GH568" s="19"/>
      <c r="GI568" s="19"/>
      <c r="GJ568" s="19"/>
      <c r="GK568" s="19"/>
      <c r="GL568" s="19"/>
      <c r="GM568" s="19"/>
      <c r="GN568" s="13"/>
    </row>
    <row r="569" spans="69:196">
      <c r="BQ569" s="19"/>
      <c r="BR569" s="19"/>
      <c r="BS569" s="19"/>
      <c r="BT569" s="19"/>
      <c r="BU569" s="19"/>
      <c r="BV569" s="19"/>
      <c r="BW569" s="19"/>
      <c r="BX569" s="19"/>
      <c r="BY569" s="19"/>
      <c r="BZ569" s="19"/>
      <c r="CA569" s="27"/>
      <c r="EP569" s="9"/>
      <c r="EU569" s="13"/>
      <c r="FV569" s="19"/>
      <c r="FW569" s="19"/>
      <c r="FX569" s="19"/>
      <c r="FZ569" s="19"/>
      <c r="GA569" s="19"/>
      <c r="GB569" s="19"/>
      <c r="GC569" s="19"/>
      <c r="GD569" s="19"/>
      <c r="GE569" s="19"/>
      <c r="GF569" s="19"/>
      <c r="GG569" s="19"/>
      <c r="GH569" s="19"/>
      <c r="GI569" s="19"/>
      <c r="GJ569" s="19"/>
      <c r="GK569" s="19"/>
      <c r="GL569" s="19"/>
      <c r="GM569" s="19"/>
      <c r="GN569" s="13"/>
    </row>
    <row r="570" spans="69:196">
      <c r="BQ570" s="19"/>
      <c r="BR570" s="19"/>
      <c r="BS570" s="19"/>
      <c r="BT570" s="19"/>
      <c r="BU570" s="19"/>
      <c r="BV570" s="19"/>
      <c r="BW570" s="19"/>
      <c r="BX570" s="19"/>
      <c r="BY570" s="19"/>
      <c r="BZ570" s="19"/>
      <c r="CA570" s="27"/>
      <c r="EP570" s="9"/>
      <c r="EU570" s="13"/>
      <c r="FV570" s="19"/>
      <c r="FW570" s="19"/>
      <c r="FX570" s="19"/>
      <c r="FZ570" s="19"/>
      <c r="GA570" s="19"/>
      <c r="GB570" s="19"/>
      <c r="GC570" s="19"/>
      <c r="GD570" s="19"/>
      <c r="GE570" s="19"/>
      <c r="GF570" s="19"/>
      <c r="GG570" s="19"/>
      <c r="GH570" s="19"/>
      <c r="GI570" s="19"/>
      <c r="GJ570" s="19"/>
      <c r="GK570" s="19"/>
      <c r="GL570" s="19"/>
      <c r="GM570" s="19"/>
      <c r="GN570" s="13"/>
    </row>
    <row r="571" spans="69:196">
      <c r="BQ571" s="19"/>
      <c r="BR571" s="19"/>
      <c r="BS571" s="19"/>
      <c r="BT571" s="19"/>
      <c r="BU571" s="19"/>
      <c r="BV571" s="19"/>
      <c r="BW571" s="19"/>
      <c r="BX571" s="19"/>
      <c r="BY571" s="19"/>
      <c r="BZ571" s="19"/>
      <c r="CA571" s="27"/>
      <c r="EP571" s="9"/>
      <c r="EU571" s="13"/>
      <c r="FV571" s="19"/>
      <c r="FW571" s="19"/>
      <c r="FX571" s="19"/>
      <c r="FZ571" s="19"/>
      <c r="GA571" s="19"/>
      <c r="GB571" s="19"/>
      <c r="GC571" s="19"/>
      <c r="GD571" s="19"/>
      <c r="GE571" s="19"/>
      <c r="GF571" s="19"/>
      <c r="GG571" s="19"/>
      <c r="GH571" s="19"/>
      <c r="GI571" s="19"/>
      <c r="GJ571" s="19"/>
      <c r="GK571" s="19"/>
      <c r="GL571" s="19"/>
      <c r="GM571" s="19"/>
      <c r="GN571" s="13"/>
    </row>
    <row r="572" spans="69:196">
      <c r="BQ572" s="19"/>
      <c r="BR572" s="19"/>
      <c r="BS572" s="19"/>
      <c r="BT572" s="19"/>
      <c r="BU572" s="19"/>
      <c r="BV572" s="19"/>
      <c r="BW572" s="19"/>
      <c r="BX572" s="19"/>
      <c r="BY572" s="19"/>
      <c r="BZ572" s="19"/>
      <c r="CA572" s="27"/>
      <c r="EP572" s="9"/>
      <c r="EU572" s="13"/>
      <c r="FV572" s="19"/>
      <c r="FW572" s="19"/>
      <c r="FX572" s="19"/>
      <c r="FZ572" s="19"/>
      <c r="GA572" s="19"/>
      <c r="GB572" s="19"/>
      <c r="GC572" s="19"/>
      <c r="GD572" s="19"/>
      <c r="GE572" s="19"/>
      <c r="GF572" s="19"/>
      <c r="GG572" s="19"/>
      <c r="GH572" s="19"/>
      <c r="GI572" s="19"/>
      <c r="GJ572" s="19"/>
      <c r="GK572" s="19"/>
      <c r="GL572" s="19"/>
      <c r="GM572" s="19"/>
      <c r="GN572" s="13"/>
    </row>
    <row r="573" spans="69:196">
      <c r="BQ573" s="19"/>
      <c r="BR573" s="19"/>
      <c r="BS573" s="19"/>
      <c r="BT573" s="19"/>
      <c r="BU573" s="19"/>
      <c r="BV573" s="19"/>
      <c r="BW573" s="19"/>
      <c r="BX573" s="19"/>
      <c r="BY573" s="19"/>
      <c r="BZ573" s="19"/>
      <c r="CA573" s="27"/>
      <c r="EP573" s="9"/>
      <c r="EU573" s="13"/>
      <c r="FV573" s="19"/>
      <c r="FW573" s="19"/>
      <c r="FX573" s="19"/>
      <c r="FZ573" s="19"/>
      <c r="GA573" s="19"/>
      <c r="GB573" s="19"/>
      <c r="GC573" s="19"/>
      <c r="GD573" s="19"/>
      <c r="GE573" s="19"/>
      <c r="GF573" s="19"/>
      <c r="GG573" s="19"/>
      <c r="GH573" s="19"/>
      <c r="GI573" s="19"/>
      <c r="GJ573" s="19"/>
      <c r="GK573" s="19"/>
      <c r="GL573" s="19"/>
      <c r="GM573" s="19"/>
      <c r="GN573" s="13"/>
    </row>
    <row r="574" spans="69:196">
      <c r="BQ574" s="19"/>
      <c r="BR574" s="19"/>
      <c r="BS574" s="19"/>
      <c r="BT574" s="19"/>
      <c r="BU574" s="19"/>
      <c r="BV574" s="19"/>
      <c r="BW574" s="19"/>
      <c r="BX574" s="19"/>
      <c r="BY574" s="19"/>
      <c r="BZ574" s="19"/>
      <c r="CA574" s="27"/>
      <c r="EP574" s="9"/>
      <c r="EU574" s="13"/>
      <c r="FV574" s="19"/>
      <c r="FW574" s="19"/>
      <c r="FX574" s="19"/>
      <c r="FZ574" s="19"/>
      <c r="GA574" s="19"/>
      <c r="GB574" s="19"/>
      <c r="GC574" s="19"/>
      <c r="GD574" s="19"/>
      <c r="GE574" s="19"/>
      <c r="GF574" s="19"/>
      <c r="GG574" s="19"/>
      <c r="GH574" s="19"/>
      <c r="GI574" s="19"/>
      <c r="GJ574" s="19"/>
      <c r="GK574" s="19"/>
      <c r="GL574" s="19"/>
      <c r="GM574" s="19"/>
      <c r="GN574" s="13"/>
    </row>
    <row r="575" spans="69:196">
      <c r="BQ575" s="19"/>
      <c r="BR575" s="19"/>
      <c r="BS575" s="19"/>
      <c r="BT575" s="19"/>
      <c r="BU575" s="19"/>
      <c r="BV575" s="19"/>
      <c r="BW575" s="19"/>
      <c r="BX575" s="19"/>
      <c r="BY575" s="19"/>
      <c r="BZ575" s="19"/>
      <c r="CA575" s="27"/>
      <c r="EP575" s="9"/>
      <c r="EU575" s="13"/>
      <c r="FV575" s="19"/>
      <c r="FW575" s="19"/>
      <c r="FX575" s="19"/>
      <c r="FZ575" s="19"/>
      <c r="GA575" s="19"/>
      <c r="GB575" s="19"/>
      <c r="GC575" s="19"/>
      <c r="GD575" s="19"/>
      <c r="GE575" s="19"/>
      <c r="GF575" s="19"/>
      <c r="GG575" s="19"/>
      <c r="GH575" s="19"/>
      <c r="GI575" s="19"/>
      <c r="GJ575" s="19"/>
      <c r="GK575" s="19"/>
      <c r="GL575" s="19"/>
      <c r="GM575" s="19"/>
      <c r="GN575" s="13"/>
    </row>
    <row r="576" spans="69:196">
      <c r="BQ576" s="19"/>
      <c r="BR576" s="19"/>
      <c r="BS576" s="19"/>
      <c r="BT576" s="19"/>
      <c r="BU576" s="19"/>
      <c r="BV576" s="19"/>
      <c r="BW576" s="19"/>
      <c r="BX576" s="19"/>
      <c r="BY576" s="19"/>
      <c r="BZ576" s="19"/>
      <c r="CA576" s="27"/>
      <c r="EP576" s="9"/>
      <c r="EU576" s="13"/>
      <c r="FV576" s="19"/>
      <c r="FW576" s="19"/>
      <c r="FX576" s="19"/>
      <c r="FZ576" s="19"/>
      <c r="GA576" s="19"/>
      <c r="GB576" s="19"/>
      <c r="GC576" s="19"/>
      <c r="GD576" s="19"/>
      <c r="GE576" s="19"/>
      <c r="GF576" s="19"/>
      <c r="GG576" s="19"/>
      <c r="GH576" s="19"/>
      <c r="GI576" s="19"/>
      <c r="GJ576" s="19"/>
      <c r="GK576" s="19"/>
      <c r="GL576" s="19"/>
      <c r="GM576" s="19"/>
      <c r="GN576" s="13"/>
    </row>
    <row r="577" spans="69:196">
      <c r="BQ577" s="19"/>
      <c r="BR577" s="19"/>
      <c r="BS577" s="19"/>
      <c r="BT577" s="19"/>
      <c r="BU577" s="19"/>
      <c r="BV577" s="19"/>
      <c r="BW577" s="19"/>
      <c r="BX577" s="19"/>
      <c r="BY577" s="19"/>
      <c r="BZ577" s="19"/>
      <c r="CA577" s="27"/>
      <c r="EP577" s="9"/>
      <c r="EU577" s="13"/>
      <c r="FV577" s="19"/>
      <c r="FW577" s="19"/>
      <c r="FX577" s="19"/>
      <c r="FZ577" s="19"/>
      <c r="GA577" s="19"/>
      <c r="GB577" s="19"/>
      <c r="GC577" s="19"/>
      <c r="GD577" s="19"/>
      <c r="GE577" s="19"/>
      <c r="GF577" s="19"/>
      <c r="GG577" s="19"/>
      <c r="GH577" s="19"/>
      <c r="GI577" s="19"/>
      <c r="GJ577" s="19"/>
      <c r="GK577" s="19"/>
      <c r="GL577" s="19"/>
      <c r="GM577" s="19"/>
      <c r="GN577" s="13"/>
    </row>
    <row r="578" spans="69:196">
      <c r="BQ578" s="19"/>
      <c r="BR578" s="19"/>
      <c r="BS578" s="19"/>
      <c r="BT578" s="19"/>
      <c r="BU578" s="19"/>
      <c r="BV578" s="19"/>
      <c r="BW578" s="19"/>
      <c r="BX578" s="19"/>
      <c r="BY578" s="19"/>
      <c r="BZ578" s="19"/>
      <c r="CA578" s="27"/>
      <c r="EP578" s="9"/>
      <c r="EU578" s="13"/>
      <c r="FV578" s="19"/>
      <c r="FW578" s="19"/>
      <c r="FX578" s="19"/>
      <c r="FZ578" s="19"/>
      <c r="GA578" s="19"/>
      <c r="GB578" s="19"/>
      <c r="GC578" s="19"/>
      <c r="GD578" s="19"/>
      <c r="GE578" s="19"/>
      <c r="GF578" s="19"/>
      <c r="GG578" s="19"/>
      <c r="GH578" s="19"/>
      <c r="GI578" s="19"/>
      <c r="GJ578" s="19"/>
      <c r="GK578" s="19"/>
      <c r="GL578" s="19"/>
      <c r="GM578" s="19"/>
      <c r="GN578" s="13"/>
    </row>
    <row r="579" spans="69:196">
      <c r="BQ579" s="19"/>
      <c r="BR579" s="19"/>
      <c r="BS579" s="19"/>
      <c r="BT579" s="19"/>
      <c r="BU579" s="19"/>
      <c r="BV579" s="19"/>
      <c r="BW579" s="19"/>
      <c r="BX579" s="19"/>
      <c r="BY579" s="19"/>
      <c r="BZ579" s="19"/>
      <c r="CA579" s="27"/>
      <c r="EP579" s="9"/>
      <c r="EU579" s="13"/>
      <c r="FV579" s="19"/>
      <c r="FW579" s="19"/>
      <c r="FX579" s="19"/>
      <c r="FZ579" s="19"/>
      <c r="GA579" s="19"/>
      <c r="GB579" s="19"/>
      <c r="GC579" s="19"/>
      <c r="GD579" s="19"/>
      <c r="GE579" s="19"/>
      <c r="GF579" s="19"/>
      <c r="GG579" s="19"/>
      <c r="GH579" s="19"/>
      <c r="GI579" s="19"/>
      <c r="GJ579" s="19"/>
      <c r="GK579" s="19"/>
      <c r="GL579" s="19"/>
      <c r="GM579" s="19"/>
      <c r="GN579" s="13"/>
    </row>
    <row r="580" spans="69:196">
      <c r="BQ580" s="19"/>
      <c r="BR580" s="19"/>
      <c r="BS580" s="19"/>
      <c r="BT580" s="19"/>
      <c r="BU580" s="19"/>
      <c r="BV580" s="19"/>
      <c r="BW580" s="19"/>
      <c r="BX580" s="19"/>
      <c r="BY580" s="19"/>
      <c r="BZ580" s="19"/>
      <c r="CA580" s="27"/>
      <c r="EP580" s="9"/>
      <c r="EU580" s="13"/>
      <c r="FV580" s="19"/>
      <c r="FW580" s="19"/>
      <c r="FX580" s="19"/>
      <c r="FZ580" s="19"/>
      <c r="GA580" s="19"/>
      <c r="GB580" s="19"/>
      <c r="GC580" s="19"/>
      <c r="GD580" s="19"/>
      <c r="GE580" s="19"/>
      <c r="GF580" s="19"/>
      <c r="GG580" s="19"/>
      <c r="GH580" s="19"/>
      <c r="GI580" s="19"/>
      <c r="GJ580" s="19"/>
      <c r="GK580" s="19"/>
      <c r="GL580" s="19"/>
      <c r="GM580" s="19"/>
      <c r="GN580" s="13"/>
    </row>
    <row r="581" spans="69:196">
      <c r="BQ581" s="19"/>
      <c r="BR581" s="19"/>
      <c r="BS581" s="19"/>
      <c r="BT581" s="19"/>
      <c r="BU581" s="19"/>
      <c r="BV581" s="19"/>
      <c r="BW581" s="19"/>
      <c r="BX581" s="19"/>
      <c r="BY581" s="19"/>
      <c r="BZ581" s="19"/>
      <c r="CA581" s="27"/>
      <c r="EP581" s="9"/>
      <c r="EU581" s="13"/>
      <c r="FV581" s="19"/>
      <c r="FW581" s="19"/>
      <c r="FX581" s="19"/>
      <c r="FZ581" s="19"/>
      <c r="GA581" s="19"/>
      <c r="GB581" s="19"/>
      <c r="GC581" s="19"/>
      <c r="GD581" s="19"/>
      <c r="GE581" s="19"/>
      <c r="GF581" s="19"/>
      <c r="GG581" s="19"/>
      <c r="GH581" s="19"/>
      <c r="GI581" s="19"/>
      <c r="GJ581" s="19"/>
      <c r="GK581" s="19"/>
      <c r="GL581" s="19"/>
      <c r="GM581" s="19"/>
      <c r="GN581" s="13"/>
    </row>
    <row r="582" spans="69:196">
      <c r="BQ582" s="19"/>
      <c r="BR582" s="19"/>
      <c r="BS582" s="19"/>
      <c r="BT582" s="19"/>
      <c r="BU582" s="19"/>
      <c r="BV582" s="19"/>
      <c r="BW582" s="19"/>
      <c r="BX582" s="19"/>
      <c r="BY582" s="19"/>
      <c r="BZ582" s="19"/>
      <c r="CA582" s="27"/>
      <c r="EP582" s="9"/>
      <c r="EU582" s="13"/>
      <c r="FV582" s="19"/>
      <c r="FW582" s="19"/>
      <c r="FX582" s="19"/>
      <c r="FZ582" s="19"/>
      <c r="GA582" s="19"/>
      <c r="GB582" s="19"/>
      <c r="GC582" s="19"/>
      <c r="GD582" s="19"/>
      <c r="GE582" s="19"/>
      <c r="GF582" s="19"/>
      <c r="GG582" s="19"/>
      <c r="GH582" s="19"/>
      <c r="GI582" s="19"/>
      <c r="GJ582" s="19"/>
      <c r="GK582" s="19"/>
      <c r="GL582" s="19"/>
      <c r="GM582" s="19"/>
      <c r="GN582" s="13"/>
    </row>
    <row r="583" spans="69:196">
      <c r="BQ583" s="19"/>
      <c r="BR583" s="19"/>
      <c r="BS583" s="19"/>
      <c r="BT583" s="19"/>
      <c r="BU583" s="19"/>
      <c r="BV583" s="19"/>
      <c r="BW583" s="19"/>
      <c r="BX583" s="19"/>
      <c r="BY583" s="19"/>
      <c r="BZ583" s="19"/>
      <c r="CA583" s="27"/>
      <c r="EP583" s="9"/>
      <c r="EU583" s="13"/>
      <c r="FV583" s="19"/>
      <c r="FW583" s="19"/>
      <c r="FX583" s="19"/>
      <c r="FZ583" s="19"/>
      <c r="GA583" s="19"/>
      <c r="GB583" s="19"/>
      <c r="GC583" s="19"/>
      <c r="GD583" s="19"/>
      <c r="GE583" s="19"/>
      <c r="GF583" s="19"/>
      <c r="GG583" s="19"/>
      <c r="GH583" s="19"/>
      <c r="GI583" s="19"/>
      <c r="GJ583" s="19"/>
      <c r="GK583" s="19"/>
      <c r="GL583" s="19"/>
      <c r="GM583" s="19"/>
      <c r="GN583" s="13"/>
    </row>
    <row r="584" spans="69:196">
      <c r="BQ584" s="19"/>
      <c r="BR584" s="19"/>
      <c r="BS584" s="19"/>
      <c r="BT584" s="19"/>
      <c r="BU584" s="19"/>
      <c r="BV584" s="19"/>
      <c r="BW584" s="19"/>
      <c r="BX584" s="19"/>
      <c r="BY584" s="19"/>
      <c r="BZ584" s="19"/>
      <c r="CA584" s="27"/>
      <c r="EP584" s="9"/>
      <c r="EU584" s="13"/>
      <c r="FV584" s="19"/>
      <c r="FW584" s="19"/>
      <c r="FX584" s="19"/>
      <c r="FZ584" s="19"/>
      <c r="GA584" s="19"/>
      <c r="GB584" s="19"/>
      <c r="GC584" s="19"/>
      <c r="GD584" s="19"/>
      <c r="GE584" s="19"/>
      <c r="GF584" s="19"/>
      <c r="GG584" s="19"/>
      <c r="GH584" s="19"/>
      <c r="GI584" s="19"/>
      <c r="GJ584" s="19"/>
      <c r="GK584" s="19"/>
      <c r="GL584" s="19"/>
      <c r="GM584" s="19"/>
      <c r="GN584" s="13"/>
    </row>
    <row r="585" spans="69:196">
      <c r="BQ585" s="19"/>
      <c r="BR585" s="19"/>
      <c r="BS585" s="19"/>
      <c r="BT585" s="19"/>
      <c r="BU585" s="19"/>
      <c r="BV585" s="19"/>
      <c r="BW585" s="19"/>
      <c r="BX585" s="19"/>
      <c r="BY585" s="19"/>
      <c r="BZ585" s="19"/>
      <c r="CA585" s="27"/>
      <c r="EP585" s="9"/>
      <c r="EU585" s="13"/>
      <c r="FV585" s="19"/>
      <c r="FW585" s="19"/>
      <c r="FX585" s="19"/>
      <c r="FZ585" s="19"/>
      <c r="GA585" s="19"/>
      <c r="GB585" s="19"/>
      <c r="GC585" s="19"/>
      <c r="GD585" s="19"/>
      <c r="GE585" s="19"/>
      <c r="GF585" s="19"/>
      <c r="GG585" s="19"/>
      <c r="GH585" s="19"/>
      <c r="GI585" s="19"/>
      <c r="GJ585" s="19"/>
      <c r="GK585" s="19"/>
      <c r="GL585" s="19"/>
      <c r="GM585" s="19"/>
      <c r="GN585" s="13"/>
    </row>
    <row r="586" spans="69:196">
      <c r="BQ586" s="19"/>
      <c r="BR586" s="19"/>
      <c r="BS586" s="19"/>
      <c r="BT586" s="19"/>
      <c r="BU586" s="19"/>
      <c r="BV586" s="19"/>
      <c r="BW586" s="19"/>
      <c r="BX586" s="19"/>
      <c r="BY586" s="19"/>
      <c r="BZ586" s="19"/>
      <c r="CA586" s="27"/>
      <c r="EP586" s="9"/>
      <c r="EU586" s="13"/>
      <c r="FV586" s="19"/>
      <c r="FW586" s="19"/>
      <c r="FX586" s="19"/>
      <c r="FZ586" s="19"/>
      <c r="GA586" s="19"/>
      <c r="GB586" s="19"/>
      <c r="GC586" s="19"/>
      <c r="GD586" s="19"/>
      <c r="GE586" s="19"/>
      <c r="GF586" s="19"/>
      <c r="GG586" s="19"/>
      <c r="GH586" s="19"/>
      <c r="GI586" s="19"/>
      <c r="GJ586" s="19"/>
      <c r="GK586" s="19"/>
      <c r="GL586" s="19"/>
      <c r="GM586" s="19"/>
      <c r="GN586" s="13"/>
    </row>
    <row r="587" spans="69:196">
      <c r="BQ587" s="19"/>
      <c r="BR587" s="19"/>
      <c r="BS587" s="19"/>
      <c r="BT587" s="19"/>
      <c r="BU587" s="19"/>
      <c r="BV587" s="19"/>
      <c r="BW587" s="19"/>
      <c r="BX587" s="19"/>
      <c r="BY587" s="19"/>
      <c r="BZ587" s="19"/>
      <c r="CA587" s="27"/>
      <c r="EP587" s="9"/>
      <c r="EU587" s="13"/>
      <c r="FV587" s="19"/>
      <c r="FW587" s="19"/>
      <c r="FX587" s="19"/>
      <c r="FZ587" s="19"/>
      <c r="GA587" s="19"/>
      <c r="GB587" s="19"/>
      <c r="GC587" s="19"/>
      <c r="GD587" s="19"/>
      <c r="GE587" s="19"/>
      <c r="GF587" s="19"/>
      <c r="GG587" s="19"/>
      <c r="GH587" s="19"/>
      <c r="GI587" s="19"/>
      <c r="GJ587" s="19"/>
      <c r="GK587" s="19"/>
      <c r="GL587" s="19"/>
      <c r="GM587" s="19"/>
      <c r="GN587" s="13"/>
    </row>
    <row r="588" spans="69:196">
      <c r="BQ588" s="19"/>
      <c r="BR588" s="19"/>
      <c r="BS588" s="19"/>
      <c r="BT588" s="19"/>
      <c r="BU588" s="19"/>
      <c r="BV588" s="19"/>
      <c r="BW588" s="19"/>
      <c r="BX588" s="19"/>
      <c r="BY588" s="19"/>
      <c r="BZ588" s="19"/>
      <c r="CA588" s="27"/>
      <c r="EP588" s="9"/>
      <c r="EU588" s="13"/>
      <c r="FV588" s="19"/>
      <c r="FW588" s="19"/>
      <c r="FX588" s="19"/>
      <c r="FZ588" s="19"/>
      <c r="GA588" s="19"/>
      <c r="GB588" s="19"/>
      <c r="GC588" s="19"/>
      <c r="GD588" s="19"/>
      <c r="GE588" s="19"/>
      <c r="GF588" s="19"/>
      <c r="GG588" s="19"/>
      <c r="GH588" s="19"/>
      <c r="GI588" s="19"/>
      <c r="GJ588" s="19"/>
      <c r="GK588" s="19"/>
      <c r="GL588" s="19"/>
      <c r="GM588" s="19"/>
      <c r="GN588" s="13"/>
    </row>
    <row r="589" spans="69:196">
      <c r="BQ589" s="19"/>
      <c r="BR589" s="19"/>
      <c r="BS589" s="19"/>
      <c r="BT589" s="19"/>
      <c r="BU589" s="19"/>
      <c r="BV589" s="19"/>
      <c r="BW589" s="19"/>
      <c r="BX589" s="19"/>
      <c r="BY589" s="19"/>
      <c r="BZ589" s="19"/>
      <c r="CA589" s="27"/>
      <c r="EP589" s="9"/>
      <c r="EU589" s="13"/>
      <c r="FV589" s="19"/>
      <c r="FW589" s="19"/>
      <c r="FX589" s="19"/>
      <c r="FZ589" s="19"/>
      <c r="GA589" s="19"/>
      <c r="GB589" s="19"/>
      <c r="GC589" s="19"/>
      <c r="GD589" s="19"/>
      <c r="GE589" s="19"/>
      <c r="GF589" s="19"/>
      <c r="GG589" s="19"/>
      <c r="GH589" s="19"/>
      <c r="GI589" s="19"/>
      <c r="GJ589" s="19"/>
      <c r="GK589" s="19"/>
      <c r="GL589" s="19"/>
      <c r="GM589" s="19"/>
      <c r="GN589" s="13"/>
    </row>
    <row r="590" spans="69:196">
      <c r="BQ590" s="19"/>
      <c r="BR590" s="19"/>
      <c r="BS590" s="19"/>
      <c r="BT590" s="19"/>
      <c r="BU590" s="19"/>
      <c r="BV590" s="19"/>
      <c r="BW590" s="19"/>
      <c r="BX590" s="19"/>
      <c r="BY590" s="19"/>
      <c r="BZ590" s="19"/>
      <c r="CA590" s="27"/>
      <c r="EP590" s="9"/>
      <c r="EU590" s="13"/>
      <c r="FV590" s="19"/>
      <c r="FW590" s="19"/>
      <c r="FX590" s="19"/>
      <c r="FZ590" s="19"/>
      <c r="GA590" s="19"/>
      <c r="GB590" s="19"/>
      <c r="GC590" s="19"/>
      <c r="GD590" s="19"/>
      <c r="GE590" s="19"/>
      <c r="GF590" s="19"/>
      <c r="GG590" s="19"/>
      <c r="GH590" s="19"/>
      <c r="GI590" s="19"/>
      <c r="GJ590" s="19"/>
      <c r="GK590" s="19"/>
      <c r="GL590" s="19"/>
      <c r="GM590" s="19"/>
      <c r="GN590" s="13"/>
    </row>
    <row r="591" spans="69:196">
      <c r="BQ591" s="19"/>
      <c r="BR591" s="19"/>
      <c r="BS591" s="19"/>
      <c r="BT591" s="19"/>
      <c r="BU591" s="19"/>
      <c r="BV591" s="19"/>
      <c r="BW591" s="19"/>
      <c r="BX591" s="19"/>
      <c r="BY591" s="19"/>
      <c r="BZ591" s="19"/>
      <c r="CA591" s="27"/>
      <c r="EP591" s="9"/>
      <c r="EU591" s="13"/>
      <c r="FV591" s="19"/>
      <c r="FW591" s="19"/>
      <c r="FX591" s="19"/>
      <c r="FZ591" s="19"/>
      <c r="GA591" s="19"/>
      <c r="GB591" s="19"/>
      <c r="GC591" s="19"/>
      <c r="GD591" s="19"/>
      <c r="GE591" s="19"/>
      <c r="GF591" s="19"/>
      <c r="GG591" s="19"/>
      <c r="GH591" s="19"/>
      <c r="GI591" s="19"/>
      <c r="GJ591" s="19"/>
      <c r="GK591" s="19"/>
      <c r="GL591" s="19"/>
      <c r="GM591" s="19"/>
      <c r="GN591" s="13"/>
    </row>
    <row r="592" spans="69:196">
      <c r="BQ592" s="19"/>
      <c r="BR592" s="19"/>
      <c r="BS592" s="19"/>
      <c r="BT592" s="19"/>
      <c r="BU592" s="19"/>
      <c r="BV592" s="19"/>
      <c r="BW592" s="19"/>
      <c r="BX592" s="19"/>
      <c r="BY592" s="19"/>
      <c r="BZ592" s="19"/>
      <c r="CA592" s="27"/>
      <c r="EP592" s="9"/>
      <c r="EU592" s="13"/>
      <c r="FV592" s="19"/>
      <c r="FW592" s="19"/>
      <c r="FX592" s="19"/>
      <c r="FZ592" s="19"/>
      <c r="GA592" s="19"/>
      <c r="GB592" s="19"/>
      <c r="GC592" s="19"/>
      <c r="GD592" s="19"/>
      <c r="GE592" s="19"/>
      <c r="GF592" s="19"/>
      <c r="GG592" s="19"/>
      <c r="GH592" s="19"/>
      <c r="GI592" s="19"/>
      <c r="GJ592" s="19"/>
      <c r="GK592" s="19"/>
      <c r="GL592" s="19"/>
      <c r="GM592" s="19"/>
      <c r="GN592" s="13"/>
    </row>
    <row r="593" spans="69:196">
      <c r="BQ593" s="19"/>
      <c r="BR593" s="19"/>
      <c r="BS593" s="19"/>
      <c r="BT593" s="19"/>
      <c r="BU593" s="19"/>
      <c r="BV593" s="19"/>
      <c r="BW593" s="19"/>
      <c r="BX593" s="19"/>
      <c r="BY593" s="19"/>
      <c r="BZ593" s="19"/>
      <c r="CA593" s="27"/>
      <c r="EP593" s="9"/>
      <c r="EU593" s="13"/>
      <c r="FV593" s="19"/>
      <c r="FW593" s="19"/>
      <c r="FX593" s="19"/>
      <c r="FZ593" s="19"/>
      <c r="GA593" s="19"/>
      <c r="GB593" s="19"/>
      <c r="GC593" s="19"/>
      <c r="GD593" s="19"/>
      <c r="GE593" s="19"/>
      <c r="GF593" s="19"/>
      <c r="GG593" s="19"/>
      <c r="GH593" s="19"/>
      <c r="GI593" s="19"/>
      <c r="GJ593" s="19"/>
      <c r="GK593" s="19"/>
      <c r="GL593" s="19"/>
      <c r="GM593" s="19"/>
      <c r="GN593" s="13"/>
    </row>
    <row r="594" spans="69:196">
      <c r="BQ594" s="19"/>
      <c r="BR594" s="19"/>
      <c r="BS594" s="19"/>
      <c r="BT594" s="19"/>
      <c r="BU594" s="19"/>
      <c r="BV594" s="19"/>
      <c r="BW594" s="19"/>
      <c r="BX594" s="19"/>
      <c r="BY594" s="19"/>
      <c r="BZ594" s="19"/>
      <c r="CA594" s="27"/>
      <c r="EP594" s="9"/>
      <c r="EU594" s="13"/>
      <c r="FV594" s="19"/>
      <c r="FW594" s="19"/>
      <c r="FX594" s="19"/>
      <c r="FZ594" s="19"/>
      <c r="GA594" s="19"/>
      <c r="GB594" s="19"/>
      <c r="GC594" s="19"/>
      <c r="GD594" s="19"/>
      <c r="GE594" s="19"/>
      <c r="GF594" s="19"/>
      <c r="GG594" s="19"/>
      <c r="GH594" s="19"/>
      <c r="GI594" s="19"/>
      <c r="GJ594" s="19"/>
      <c r="GK594" s="19"/>
      <c r="GL594" s="19"/>
      <c r="GM594" s="19"/>
      <c r="GN594" s="13"/>
    </row>
    <row r="595" spans="69:196">
      <c r="BQ595" s="19"/>
      <c r="BR595" s="19"/>
      <c r="BS595" s="19"/>
      <c r="BT595" s="19"/>
      <c r="BU595" s="19"/>
      <c r="BV595" s="19"/>
      <c r="BW595" s="19"/>
      <c r="BX595" s="19"/>
      <c r="BY595" s="19"/>
      <c r="BZ595" s="19"/>
      <c r="CA595" s="27"/>
      <c r="EP595" s="9"/>
      <c r="EU595" s="13"/>
      <c r="FV595" s="19"/>
      <c r="FW595" s="19"/>
      <c r="FX595" s="19"/>
      <c r="FZ595" s="19"/>
      <c r="GA595" s="19"/>
      <c r="GB595" s="19"/>
      <c r="GC595" s="19"/>
      <c r="GD595" s="19"/>
      <c r="GE595" s="19"/>
      <c r="GF595" s="19"/>
      <c r="GG595" s="19"/>
      <c r="GH595" s="19"/>
      <c r="GI595" s="19"/>
      <c r="GJ595" s="19"/>
      <c r="GK595" s="19"/>
      <c r="GL595" s="19"/>
      <c r="GM595" s="19"/>
      <c r="GN595" s="13"/>
    </row>
    <row r="596" spans="69:196">
      <c r="BQ596" s="19"/>
      <c r="BR596" s="19"/>
      <c r="BS596" s="19"/>
      <c r="BT596" s="19"/>
      <c r="BU596" s="19"/>
      <c r="BV596" s="19"/>
      <c r="BW596" s="19"/>
      <c r="BX596" s="19"/>
      <c r="BY596" s="19"/>
      <c r="BZ596" s="19"/>
      <c r="CA596" s="27"/>
      <c r="EP596" s="9"/>
      <c r="EU596" s="13"/>
      <c r="FV596" s="19"/>
      <c r="FW596" s="19"/>
      <c r="FX596" s="19"/>
      <c r="FZ596" s="19"/>
      <c r="GA596" s="19"/>
      <c r="GB596" s="19"/>
      <c r="GC596" s="19"/>
      <c r="GD596" s="19"/>
      <c r="GE596" s="19"/>
      <c r="GF596" s="19"/>
      <c r="GG596" s="19"/>
      <c r="GH596" s="19"/>
      <c r="GI596" s="19"/>
      <c r="GJ596" s="19"/>
      <c r="GK596" s="19"/>
      <c r="GL596" s="19"/>
      <c r="GM596" s="19"/>
      <c r="GN596" s="13"/>
    </row>
    <row r="597" spans="69:196">
      <c r="BQ597" s="19"/>
      <c r="BR597" s="19"/>
      <c r="BS597" s="19"/>
      <c r="BT597" s="19"/>
      <c r="BU597" s="19"/>
      <c r="BV597" s="19"/>
      <c r="BW597" s="19"/>
      <c r="BX597" s="19"/>
      <c r="BY597" s="19"/>
      <c r="BZ597" s="19"/>
      <c r="CA597" s="27"/>
      <c r="EP597" s="9"/>
      <c r="EU597" s="13"/>
      <c r="FV597" s="19"/>
      <c r="FW597" s="19"/>
      <c r="FX597" s="19"/>
      <c r="FZ597" s="19"/>
      <c r="GA597" s="19"/>
      <c r="GB597" s="19"/>
      <c r="GC597" s="19"/>
      <c r="GD597" s="19"/>
      <c r="GE597" s="19"/>
      <c r="GF597" s="19"/>
      <c r="GG597" s="19"/>
      <c r="GH597" s="19"/>
      <c r="GI597" s="19"/>
      <c r="GJ597" s="19"/>
      <c r="GK597" s="19"/>
      <c r="GL597" s="19"/>
      <c r="GM597" s="19"/>
      <c r="GN597" s="13"/>
    </row>
    <row r="598" spans="69:196">
      <c r="BQ598" s="19"/>
      <c r="BR598" s="19"/>
      <c r="BS598" s="19"/>
      <c r="BT598" s="19"/>
      <c r="BU598" s="19"/>
      <c r="BV598" s="19"/>
      <c r="BW598" s="19"/>
      <c r="BX598" s="19"/>
      <c r="BY598" s="19"/>
      <c r="BZ598" s="19"/>
      <c r="CA598" s="27"/>
      <c r="EP598" s="9"/>
      <c r="EU598" s="13"/>
      <c r="FV598" s="19"/>
      <c r="FW598" s="19"/>
      <c r="FX598" s="19"/>
      <c r="FZ598" s="19"/>
      <c r="GA598" s="19"/>
      <c r="GB598" s="19"/>
      <c r="GC598" s="19"/>
      <c r="GD598" s="19"/>
      <c r="GE598" s="19"/>
      <c r="GF598" s="19"/>
      <c r="GG598" s="19"/>
      <c r="GH598" s="19"/>
      <c r="GI598" s="19"/>
      <c r="GJ598" s="19"/>
      <c r="GK598" s="19"/>
      <c r="GL598" s="19"/>
      <c r="GM598" s="19"/>
      <c r="GN598" s="13"/>
    </row>
    <row r="599" spans="69:196">
      <c r="BQ599" s="19"/>
      <c r="BR599" s="19"/>
      <c r="BS599" s="19"/>
      <c r="BT599" s="19"/>
      <c r="BU599" s="19"/>
      <c r="BV599" s="19"/>
      <c r="BW599" s="19"/>
      <c r="BX599" s="19"/>
      <c r="BY599" s="19"/>
      <c r="BZ599" s="19"/>
      <c r="CA599" s="27"/>
      <c r="EP599" s="9"/>
      <c r="EU599" s="13"/>
      <c r="FV599" s="19"/>
      <c r="FW599" s="19"/>
      <c r="FX599" s="19"/>
      <c r="FZ599" s="19"/>
      <c r="GA599" s="19"/>
      <c r="GB599" s="19"/>
      <c r="GC599" s="19"/>
      <c r="GD599" s="19"/>
      <c r="GE599" s="19"/>
      <c r="GF599" s="19"/>
      <c r="GG599" s="19"/>
      <c r="GH599" s="19"/>
      <c r="GI599" s="19"/>
      <c r="GJ599" s="19"/>
      <c r="GK599" s="19"/>
      <c r="GL599" s="19"/>
      <c r="GM599" s="19"/>
      <c r="GN599" s="13"/>
    </row>
    <row r="600" spans="69:196">
      <c r="BQ600" s="19"/>
      <c r="BR600" s="19"/>
      <c r="BS600" s="19"/>
      <c r="BT600" s="19"/>
      <c r="BU600" s="19"/>
      <c r="BV600" s="19"/>
      <c r="BW600" s="19"/>
      <c r="BX600" s="19"/>
      <c r="BY600" s="19"/>
      <c r="BZ600" s="19"/>
      <c r="CA600" s="27"/>
      <c r="EP600" s="9"/>
      <c r="EU600" s="13"/>
      <c r="FV600" s="19"/>
      <c r="FW600" s="19"/>
      <c r="FX600" s="19"/>
      <c r="FZ600" s="19"/>
      <c r="GA600" s="19"/>
      <c r="GB600" s="19"/>
      <c r="GC600" s="19"/>
      <c r="GD600" s="19"/>
      <c r="GE600" s="19"/>
      <c r="GF600" s="19"/>
      <c r="GG600" s="19"/>
      <c r="GH600" s="19"/>
      <c r="GI600" s="19"/>
      <c r="GJ600" s="19"/>
      <c r="GK600" s="19"/>
      <c r="GL600" s="19"/>
      <c r="GM600" s="19"/>
      <c r="GN600" s="13"/>
    </row>
    <row r="601" spans="69:196">
      <c r="BQ601" s="19"/>
      <c r="BR601" s="19"/>
      <c r="BS601" s="19"/>
      <c r="BT601" s="19"/>
      <c r="BU601" s="19"/>
      <c r="BV601" s="19"/>
      <c r="BW601" s="19"/>
      <c r="BX601" s="19"/>
      <c r="BY601" s="19"/>
      <c r="BZ601" s="19"/>
      <c r="CA601" s="27"/>
      <c r="EP601" s="9"/>
      <c r="EU601" s="13"/>
      <c r="FV601" s="19"/>
      <c r="FW601" s="19"/>
      <c r="FX601" s="19"/>
      <c r="FZ601" s="19"/>
      <c r="GA601" s="19"/>
      <c r="GB601" s="19"/>
      <c r="GC601" s="19"/>
      <c r="GD601" s="19"/>
      <c r="GE601" s="19"/>
      <c r="GF601" s="19"/>
      <c r="GG601" s="19"/>
      <c r="GH601" s="19"/>
      <c r="GI601" s="19"/>
      <c r="GJ601" s="19"/>
      <c r="GK601" s="19"/>
      <c r="GL601" s="19"/>
      <c r="GM601" s="19"/>
      <c r="GN601" s="13"/>
    </row>
    <row r="602" spans="69:196">
      <c r="BQ602" s="19"/>
      <c r="BR602" s="19"/>
      <c r="BS602" s="19"/>
      <c r="BT602" s="19"/>
      <c r="BU602" s="19"/>
      <c r="BV602" s="19"/>
      <c r="BW602" s="19"/>
      <c r="BX602" s="19"/>
      <c r="BY602" s="19"/>
      <c r="BZ602" s="19"/>
      <c r="CA602" s="27"/>
      <c r="EP602" s="9"/>
      <c r="EU602" s="13"/>
      <c r="FV602" s="19"/>
      <c r="FW602" s="19"/>
      <c r="FX602" s="19"/>
      <c r="FZ602" s="19"/>
      <c r="GA602" s="19"/>
      <c r="GB602" s="19"/>
      <c r="GC602" s="19"/>
      <c r="GD602" s="19"/>
      <c r="GE602" s="19"/>
      <c r="GF602" s="19"/>
      <c r="GG602" s="19"/>
      <c r="GH602" s="19"/>
      <c r="GI602" s="19"/>
      <c r="GJ602" s="19"/>
      <c r="GK602" s="19"/>
      <c r="GL602" s="19"/>
      <c r="GM602" s="19"/>
      <c r="GN602" s="13"/>
    </row>
    <row r="603" spans="69:196">
      <c r="BQ603" s="19"/>
      <c r="BR603" s="19"/>
      <c r="BS603" s="19"/>
      <c r="BT603" s="19"/>
      <c r="BU603" s="19"/>
      <c r="BV603" s="19"/>
      <c r="BW603" s="19"/>
      <c r="BX603" s="19"/>
      <c r="BY603" s="19"/>
      <c r="BZ603" s="19"/>
      <c r="CA603" s="27"/>
      <c r="EP603" s="9"/>
      <c r="EU603" s="13"/>
      <c r="FV603" s="19"/>
      <c r="FW603" s="19"/>
      <c r="FX603" s="19"/>
      <c r="FZ603" s="19"/>
      <c r="GA603" s="19"/>
      <c r="GB603" s="19"/>
      <c r="GC603" s="19"/>
      <c r="GD603" s="19"/>
      <c r="GE603" s="19"/>
      <c r="GF603" s="19"/>
      <c r="GG603" s="19"/>
      <c r="GH603" s="19"/>
      <c r="GI603" s="19"/>
      <c r="GJ603" s="19"/>
      <c r="GK603" s="19"/>
      <c r="GL603" s="19"/>
      <c r="GM603" s="19"/>
      <c r="GN603" s="13"/>
    </row>
    <row r="604" spans="69:196">
      <c r="BQ604" s="19"/>
      <c r="BR604" s="19"/>
      <c r="BS604" s="19"/>
      <c r="BT604" s="19"/>
      <c r="BU604" s="19"/>
      <c r="BV604" s="19"/>
      <c r="BW604" s="19"/>
      <c r="BX604" s="19"/>
      <c r="BY604" s="19"/>
      <c r="BZ604" s="19"/>
      <c r="CA604" s="27"/>
      <c r="EP604" s="9"/>
      <c r="EU604" s="13"/>
      <c r="FV604" s="19"/>
      <c r="FW604" s="19"/>
      <c r="FX604" s="19"/>
      <c r="FZ604" s="19"/>
      <c r="GA604" s="19"/>
      <c r="GB604" s="19"/>
      <c r="GC604" s="19"/>
      <c r="GD604" s="19"/>
      <c r="GE604" s="19"/>
      <c r="GF604" s="19"/>
      <c r="GG604" s="19"/>
      <c r="GH604" s="19"/>
      <c r="GI604" s="19"/>
      <c r="GJ604" s="19"/>
      <c r="GK604" s="19"/>
      <c r="GL604" s="19"/>
      <c r="GM604" s="19"/>
      <c r="GN604" s="13"/>
    </row>
    <row r="605" spans="69:196">
      <c r="BQ605" s="19"/>
      <c r="BR605" s="19"/>
      <c r="BS605" s="19"/>
      <c r="BT605" s="19"/>
      <c r="BU605" s="19"/>
      <c r="BV605" s="19"/>
      <c r="BW605" s="19"/>
      <c r="BX605" s="19"/>
      <c r="BY605" s="19"/>
      <c r="BZ605" s="19"/>
      <c r="CA605" s="27"/>
      <c r="EP605" s="9"/>
      <c r="EU605" s="13"/>
      <c r="FV605" s="19"/>
      <c r="FW605" s="19"/>
      <c r="FX605" s="19"/>
      <c r="FZ605" s="19"/>
      <c r="GA605" s="19"/>
      <c r="GB605" s="19"/>
      <c r="GC605" s="19"/>
      <c r="GD605" s="19"/>
      <c r="GE605" s="19"/>
      <c r="GF605" s="19"/>
      <c r="GG605" s="19"/>
      <c r="GH605" s="19"/>
      <c r="GI605" s="19"/>
      <c r="GJ605" s="19"/>
      <c r="GK605" s="19"/>
      <c r="GL605" s="19"/>
      <c r="GM605" s="19"/>
      <c r="GN605" s="13"/>
    </row>
    <row r="606" spans="69:196">
      <c r="BQ606" s="19"/>
      <c r="BR606" s="19"/>
      <c r="BS606" s="19"/>
      <c r="BT606" s="19"/>
      <c r="BU606" s="19"/>
      <c r="BV606" s="19"/>
      <c r="BW606" s="19"/>
      <c r="BX606" s="19"/>
      <c r="BY606" s="19"/>
      <c r="BZ606" s="19"/>
      <c r="CA606" s="27"/>
      <c r="EP606" s="9"/>
      <c r="EU606" s="13"/>
      <c r="FV606" s="19"/>
      <c r="FW606" s="19"/>
      <c r="FX606" s="19"/>
      <c r="FZ606" s="19"/>
      <c r="GA606" s="19"/>
      <c r="GB606" s="19"/>
      <c r="GC606" s="19"/>
      <c r="GD606" s="19"/>
      <c r="GE606" s="19"/>
      <c r="GF606" s="19"/>
      <c r="GG606" s="19"/>
      <c r="GH606" s="19"/>
      <c r="GI606" s="19"/>
      <c r="GJ606" s="19"/>
      <c r="GK606" s="19"/>
      <c r="GL606" s="19"/>
      <c r="GM606" s="19"/>
      <c r="GN606" s="13"/>
    </row>
    <row r="607" spans="69:196">
      <c r="BQ607" s="19"/>
      <c r="BR607" s="19"/>
      <c r="BS607" s="19"/>
      <c r="BT607" s="19"/>
      <c r="BU607" s="19"/>
      <c r="BV607" s="19"/>
      <c r="BW607" s="19"/>
      <c r="BX607" s="19"/>
      <c r="BY607" s="19"/>
      <c r="BZ607" s="19"/>
      <c r="CA607" s="27"/>
      <c r="EP607" s="9"/>
      <c r="EU607" s="13"/>
      <c r="FV607" s="19"/>
      <c r="FW607" s="19"/>
      <c r="FX607" s="19"/>
      <c r="FZ607" s="19"/>
      <c r="GA607" s="19"/>
      <c r="GB607" s="19"/>
      <c r="GC607" s="19"/>
      <c r="GD607" s="19"/>
      <c r="GE607" s="19"/>
      <c r="GF607" s="19"/>
      <c r="GG607" s="19"/>
      <c r="GH607" s="19"/>
      <c r="GI607" s="19"/>
      <c r="GJ607" s="19"/>
      <c r="GK607" s="19"/>
      <c r="GL607" s="19"/>
      <c r="GM607" s="19"/>
      <c r="GN607" s="13"/>
    </row>
    <row r="608" spans="69:196">
      <c r="BQ608" s="19"/>
      <c r="BR608" s="19"/>
      <c r="BS608" s="19"/>
      <c r="BU608" s="19"/>
      <c r="BV608" s="19"/>
      <c r="BW608" s="19"/>
      <c r="BX608" s="19"/>
      <c r="BY608" s="19"/>
      <c r="BZ608" s="19"/>
      <c r="CA608" s="27"/>
      <c r="EP608" s="9"/>
      <c r="EU608" s="13"/>
      <c r="FV608" s="19"/>
      <c r="FW608" s="19"/>
      <c r="FX608" s="19"/>
      <c r="FZ608" s="19"/>
      <c r="GA608" s="19"/>
      <c r="GB608" s="19"/>
      <c r="GC608" s="19"/>
      <c r="GD608" s="19"/>
      <c r="GE608" s="19"/>
      <c r="GF608" s="19"/>
      <c r="GG608" s="19"/>
      <c r="GH608" s="19"/>
      <c r="GI608" s="19"/>
      <c r="GJ608" s="19"/>
      <c r="GK608" s="19"/>
      <c r="GL608" s="19"/>
      <c r="GM608" s="19"/>
      <c r="GN608" s="13"/>
    </row>
    <row r="609" spans="69:196">
      <c r="BQ609" s="19"/>
      <c r="BR609" s="19"/>
      <c r="BS609" s="19"/>
      <c r="BU609" s="19"/>
      <c r="BV609" s="19"/>
      <c r="BW609" s="19"/>
      <c r="BX609" s="19"/>
      <c r="BY609" s="19"/>
      <c r="BZ609" s="19"/>
      <c r="CA609" s="27"/>
      <c r="EP609" s="9"/>
      <c r="EU609" s="13"/>
      <c r="FV609" s="19"/>
      <c r="FW609" s="19"/>
      <c r="FX609" s="19"/>
      <c r="FZ609" s="19"/>
      <c r="GA609" s="19"/>
      <c r="GB609" s="19"/>
      <c r="GC609" s="19"/>
      <c r="GD609" s="19"/>
      <c r="GE609" s="19"/>
      <c r="GF609" s="19"/>
      <c r="GG609" s="19"/>
      <c r="GH609" s="19"/>
      <c r="GI609" s="19"/>
      <c r="GJ609" s="19"/>
      <c r="GK609" s="19"/>
      <c r="GL609" s="19"/>
      <c r="GM609" s="19"/>
      <c r="GN609" s="13"/>
    </row>
    <row r="610" spans="69:196">
      <c r="BQ610" s="19"/>
      <c r="BR610" s="19"/>
      <c r="BS610" s="19"/>
      <c r="BU610" s="19"/>
      <c r="BV610" s="19"/>
      <c r="BW610" s="19"/>
      <c r="BX610" s="19"/>
      <c r="BY610" s="19"/>
      <c r="BZ610" s="19"/>
      <c r="CA610" s="27"/>
      <c r="EP610" s="9"/>
      <c r="EU610" s="13"/>
      <c r="FV610" s="19"/>
      <c r="FW610" s="19"/>
      <c r="FX610" s="19"/>
      <c r="FZ610" s="19"/>
      <c r="GA610" s="19"/>
      <c r="GB610" s="19"/>
      <c r="GC610" s="19"/>
      <c r="GD610" s="19"/>
      <c r="GE610" s="19"/>
      <c r="GF610" s="19"/>
      <c r="GG610" s="19"/>
      <c r="GH610" s="19"/>
      <c r="GI610" s="19"/>
      <c r="GJ610" s="19"/>
      <c r="GK610" s="19"/>
      <c r="GL610" s="19"/>
      <c r="GM610" s="19"/>
      <c r="GN610" s="13"/>
    </row>
    <row r="611" spans="69:196">
      <c r="BQ611" s="19"/>
      <c r="BR611" s="19"/>
      <c r="BS611" s="19"/>
      <c r="BU611" s="19"/>
      <c r="BV611" s="19"/>
      <c r="BW611" s="19"/>
      <c r="BX611" s="19"/>
      <c r="BY611" s="19"/>
      <c r="BZ611" s="19"/>
      <c r="CA611" s="27"/>
      <c r="EP611" s="9"/>
      <c r="EU611" s="13"/>
      <c r="FV611" s="19"/>
      <c r="FW611" s="19"/>
      <c r="FX611" s="19"/>
      <c r="FZ611" s="19"/>
      <c r="GA611" s="19"/>
      <c r="GB611" s="19"/>
      <c r="GC611" s="19"/>
      <c r="GD611" s="19"/>
      <c r="GE611" s="19"/>
      <c r="GF611" s="19"/>
      <c r="GG611" s="19"/>
      <c r="GH611" s="19"/>
      <c r="GI611" s="19"/>
      <c r="GJ611" s="19"/>
      <c r="GK611" s="19"/>
      <c r="GL611" s="19"/>
      <c r="GM611" s="19"/>
      <c r="GN611" s="13"/>
    </row>
    <row r="612" spans="69:196">
      <c r="BQ612" s="19"/>
      <c r="BR612" s="19"/>
      <c r="BS612" s="19"/>
      <c r="BU612" s="19"/>
      <c r="BV612" s="19"/>
      <c r="BW612" s="19"/>
      <c r="BX612" s="19"/>
      <c r="BY612" s="19"/>
      <c r="BZ612" s="19"/>
      <c r="CA612" s="27"/>
      <c r="EP612" s="9"/>
      <c r="EU612" s="13"/>
      <c r="FV612" s="19"/>
      <c r="FW612" s="19"/>
      <c r="FX612" s="19"/>
      <c r="FZ612" s="19"/>
      <c r="GA612" s="19"/>
      <c r="GB612" s="19"/>
      <c r="GC612" s="19"/>
      <c r="GD612" s="19"/>
      <c r="GE612" s="19"/>
      <c r="GF612" s="19"/>
      <c r="GG612" s="19"/>
      <c r="GH612" s="19"/>
      <c r="GI612" s="19"/>
      <c r="GJ612" s="19"/>
      <c r="GK612" s="19"/>
      <c r="GL612" s="19"/>
      <c r="GM612" s="19"/>
      <c r="GN612" s="13"/>
    </row>
    <row r="613" spans="69:196">
      <c r="BQ613" s="19"/>
      <c r="BR613" s="19"/>
      <c r="BS613" s="19"/>
      <c r="BU613" s="19"/>
      <c r="BV613" s="19"/>
      <c r="BW613" s="19"/>
      <c r="BX613" s="19"/>
      <c r="BY613" s="19"/>
      <c r="BZ613" s="19"/>
      <c r="CA613" s="27"/>
      <c r="EP613" s="9"/>
      <c r="EU613" s="13"/>
      <c r="FV613" s="19"/>
      <c r="FW613" s="19"/>
      <c r="FX613" s="19"/>
      <c r="FZ613" s="19"/>
      <c r="GA613" s="19"/>
      <c r="GB613" s="19"/>
      <c r="GC613" s="19"/>
      <c r="GD613" s="19"/>
      <c r="GE613" s="19"/>
      <c r="GF613" s="19"/>
      <c r="GG613" s="19"/>
      <c r="GH613" s="19"/>
      <c r="GI613" s="19"/>
      <c r="GJ613" s="19"/>
      <c r="GK613" s="19"/>
      <c r="GL613" s="19"/>
      <c r="GM613" s="19"/>
      <c r="GN613" s="13"/>
    </row>
    <row r="614" spans="69:196">
      <c r="BQ614" s="19"/>
      <c r="BR614" s="19"/>
      <c r="BS614" s="19"/>
      <c r="BU614" s="19"/>
      <c r="BV614" s="19"/>
      <c r="BW614" s="19"/>
      <c r="BX614" s="19"/>
      <c r="BY614" s="19"/>
      <c r="BZ614" s="19"/>
      <c r="CA614" s="27"/>
      <c r="EP614" s="9"/>
      <c r="EU614" s="13"/>
      <c r="FV614" s="19"/>
      <c r="FW614" s="19"/>
      <c r="FX614" s="19"/>
      <c r="FZ614" s="19"/>
      <c r="GA614" s="19"/>
      <c r="GB614" s="19"/>
      <c r="GC614" s="19"/>
      <c r="GD614" s="19"/>
      <c r="GE614" s="19"/>
      <c r="GF614" s="19"/>
      <c r="GG614" s="19"/>
      <c r="GH614" s="19"/>
      <c r="GI614" s="19"/>
      <c r="GJ614" s="19"/>
      <c r="GK614" s="19"/>
      <c r="GL614" s="19"/>
      <c r="GM614" s="19"/>
      <c r="GN614" s="13"/>
    </row>
    <row r="615" spans="69:196">
      <c r="BQ615" s="19"/>
      <c r="BR615" s="19"/>
      <c r="BS615" s="19"/>
      <c r="BU615" s="19"/>
      <c r="BV615" s="19"/>
      <c r="BW615" s="19"/>
      <c r="BX615" s="19"/>
      <c r="BY615" s="19"/>
      <c r="BZ615" s="19"/>
      <c r="CA615" s="27"/>
      <c r="EP615" s="9"/>
      <c r="EU615" s="13"/>
      <c r="FV615" s="19"/>
      <c r="FW615" s="19"/>
      <c r="FX615" s="19"/>
      <c r="FZ615" s="19"/>
      <c r="GA615" s="19"/>
      <c r="GB615" s="19"/>
      <c r="GC615" s="19"/>
      <c r="GD615" s="19"/>
      <c r="GE615" s="19"/>
      <c r="GF615" s="19"/>
      <c r="GG615" s="19"/>
      <c r="GH615" s="19"/>
      <c r="GI615" s="19"/>
      <c r="GJ615" s="19"/>
      <c r="GK615" s="19"/>
      <c r="GL615" s="19"/>
      <c r="GM615" s="19"/>
      <c r="GN615" s="13"/>
    </row>
    <row r="616" spans="69:196">
      <c r="BQ616" s="19"/>
      <c r="BR616" s="19"/>
      <c r="BS616" s="19"/>
      <c r="BU616" s="19"/>
      <c r="BV616" s="19"/>
      <c r="BW616" s="19"/>
      <c r="BX616" s="19"/>
      <c r="BY616" s="19"/>
      <c r="BZ616" s="19"/>
      <c r="CA616" s="27"/>
      <c r="EP616" s="9"/>
      <c r="EU616" s="13"/>
      <c r="FV616" s="19"/>
      <c r="FW616" s="19"/>
      <c r="FX616" s="19"/>
      <c r="FZ616" s="19"/>
      <c r="GA616" s="19"/>
      <c r="GB616" s="19"/>
      <c r="GC616" s="19"/>
      <c r="GD616" s="19"/>
      <c r="GE616" s="19"/>
      <c r="GF616" s="19"/>
      <c r="GG616" s="19"/>
      <c r="GH616" s="19"/>
      <c r="GI616" s="19"/>
      <c r="GJ616" s="19"/>
      <c r="GK616" s="19"/>
      <c r="GL616" s="19"/>
      <c r="GM616" s="19"/>
      <c r="GN616" s="13"/>
    </row>
    <row r="617" spans="69:196">
      <c r="BQ617" s="19"/>
      <c r="BR617" s="19"/>
      <c r="BS617" s="19"/>
      <c r="BU617" s="19"/>
      <c r="BV617" s="19"/>
      <c r="BW617" s="19"/>
      <c r="BX617" s="19"/>
      <c r="BY617" s="19"/>
      <c r="BZ617" s="19"/>
      <c r="CA617" s="27"/>
      <c r="EP617" s="9"/>
      <c r="EU617" s="13"/>
      <c r="FV617" s="19"/>
      <c r="FW617" s="19"/>
      <c r="FX617" s="19"/>
      <c r="FZ617" s="19"/>
      <c r="GA617" s="19"/>
      <c r="GB617" s="19"/>
      <c r="GC617" s="19"/>
      <c r="GD617" s="19"/>
      <c r="GE617" s="19"/>
      <c r="GF617" s="19"/>
      <c r="GG617" s="19"/>
      <c r="GH617" s="19"/>
      <c r="GI617" s="19"/>
      <c r="GJ617" s="19"/>
      <c r="GK617" s="19"/>
      <c r="GL617" s="19"/>
      <c r="GM617" s="19"/>
      <c r="GN617" s="13"/>
    </row>
    <row r="618" spans="69:196">
      <c r="BQ618" s="19"/>
      <c r="BR618" s="19"/>
      <c r="BS618" s="19"/>
      <c r="BU618" s="19"/>
      <c r="BV618" s="19"/>
      <c r="BW618" s="19"/>
      <c r="BX618" s="19"/>
      <c r="BY618" s="19"/>
      <c r="BZ618" s="19"/>
      <c r="CA618" s="27"/>
      <c r="EP618" s="9"/>
      <c r="EU618" s="13"/>
      <c r="FV618" s="19"/>
      <c r="FW618" s="19"/>
      <c r="FX618" s="19"/>
      <c r="FZ618" s="19"/>
      <c r="GA618" s="19"/>
      <c r="GB618" s="19"/>
      <c r="GC618" s="19"/>
      <c r="GD618" s="19"/>
      <c r="GE618" s="19"/>
      <c r="GF618" s="19"/>
      <c r="GG618" s="19"/>
      <c r="GH618" s="19"/>
      <c r="GI618" s="19"/>
      <c r="GJ618" s="19"/>
      <c r="GK618" s="19"/>
      <c r="GL618" s="19"/>
      <c r="GM618" s="19"/>
      <c r="GN618" s="13"/>
    </row>
    <row r="619" spans="69:196">
      <c r="BQ619" s="19"/>
      <c r="BR619" s="19"/>
      <c r="BS619" s="19"/>
      <c r="BU619" s="19"/>
      <c r="BV619" s="19"/>
      <c r="BW619" s="19"/>
      <c r="BX619" s="19"/>
      <c r="BY619" s="19"/>
      <c r="BZ619" s="19"/>
      <c r="CA619" s="27"/>
      <c r="EP619" s="9"/>
      <c r="EU619" s="13"/>
      <c r="FV619" s="19"/>
      <c r="FW619" s="19"/>
      <c r="FX619" s="19"/>
      <c r="FZ619" s="19"/>
      <c r="GA619" s="19"/>
      <c r="GB619" s="19"/>
      <c r="GC619" s="19"/>
      <c r="GD619" s="19"/>
      <c r="GE619" s="19"/>
      <c r="GF619" s="19"/>
      <c r="GG619" s="19"/>
      <c r="GH619" s="19"/>
      <c r="GI619" s="19"/>
      <c r="GJ619" s="19"/>
      <c r="GK619" s="19"/>
      <c r="GL619" s="19"/>
      <c r="GM619" s="19"/>
      <c r="GN619" s="13"/>
    </row>
    <row r="620" spans="69:196">
      <c r="BQ620" s="19"/>
      <c r="BR620" s="19"/>
      <c r="BS620" s="19"/>
      <c r="BU620" s="19"/>
      <c r="BV620" s="19"/>
      <c r="BW620" s="19"/>
      <c r="BX620" s="19"/>
      <c r="BY620" s="19"/>
      <c r="BZ620" s="19"/>
      <c r="CA620" s="27"/>
      <c r="EP620" s="9"/>
      <c r="EU620" s="13"/>
      <c r="FV620" s="19"/>
      <c r="FW620" s="19"/>
      <c r="FX620" s="19"/>
      <c r="FZ620" s="19"/>
      <c r="GA620" s="19"/>
      <c r="GB620" s="19"/>
      <c r="GC620" s="19"/>
      <c r="GD620" s="19"/>
      <c r="GE620" s="19"/>
      <c r="GF620" s="19"/>
      <c r="GG620" s="19"/>
      <c r="GH620" s="19"/>
      <c r="GI620" s="19"/>
      <c r="GJ620" s="19"/>
      <c r="GK620" s="19"/>
      <c r="GL620" s="19"/>
      <c r="GM620" s="19"/>
      <c r="GN620" s="13"/>
    </row>
    <row r="621" spans="69:196">
      <c r="BQ621" s="19"/>
      <c r="BR621" s="19"/>
      <c r="BS621" s="19"/>
      <c r="BU621" s="19"/>
      <c r="BV621" s="19"/>
      <c r="BW621" s="19"/>
      <c r="BX621" s="19"/>
      <c r="BY621" s="19"/>
      <c r="BZ621" s="19"/>
      <c r="CA621" s="27"/>
      <c r="EP621" s="9"/>
      <c r="EU621" s="13"/>
      <c r="FV621" s="19"/>
      <c r="FW621" s="19"/>
      <c r="FX621" s="19"/>
      <c r="FZ621" s="19"/>
      <c r="GA621" s="19"/>
      <c r="GB621" s="19"/>
      <c r="GC621" s="19"/>
      <c r="GD621" s="19"/>
      <c r="GE621" s="19"/>
      <c r="GF621" s="19"/>
      <c r="GG621" s="19"/>
      <c r="GH621" s="19"/>
      <c r="GI621" s="19"/>
      <c r="GJ621" s="19"/>
      <c r="GK621" s="19"/>
      <c r="GL621" s="19"/>
      <c r="GM621" s="19"/>
      <c r="GN621" s="13"/>
    </row>
    <row r="622" spans="69:196">
      <c r="BQ622" s="19"/>
      <c r="BR622" s="19"/>
      <c r="BS622" s="19"/>
      <c r="BU622" s="19"/>
      <c r="BV622" s="19"/>
      <c r="BW622" s="19"/>
      <c r="BX622" s="19"/>
      <c r="BY622" s="19"/>
      <c r="BZ622" s="19"/>
      <c r="CA622" s="27"/>
      <c r="EP622" s="9"/>
      <c r="EU622" s="13"/>
      <c r="FV622" s="19"/>
      <c r="FW622" s="19"/>
      <c r="FX622" s="19"/>
      <c r="FZ622" s="19"/>
      <c r="GA622" s="19"/>
      <c r="GB622" s="19"/>
      <c r="GC622" s="19"/>
      <c r="GD622" s="19"/>
      <c r="GE622" s="19"/>
      <c r="GF622" s="19"/>
      <c r="GG622" s="19"/>
      <c r="GH622" s="19"/>
      <c r="GI622" s="19"/>
      <c r="GJ622" s="19"/>
      <c r="GK622" s="19"/>
      <c r="GL622" s="19"/>
      <c r="GM622" s="19"/>
      <c r="GN622" s="13"/>
    </row>
    <row r="623" spans="69:196">
      <c r="BQ623" s="19"/>
      <c r="BR623" s="19"/>
      <c r="BS623" s="19"/>
      <c r="BU623" s="19"/>
      <c r="BV623" s="19"/>
      <c r="BW623" s="19"/>
      <c r="BX623" s="19"/>
      <c r="BY623" s="19"/>
      <c r="BZ623" s="19"/>
      <c r="CA623" s="27"/>
      <c r="EP623" s="9"/>
      <c r="EU623" s="13"/>
      <c r="FV623" s="19"/>
      <c r="FW623" s="19"/>
      <c r="FX623" s="19"/>
      <c r="FZ623" s="19"/>
      <c r="GA623" s="19"/>
      <c r="GB623" s="19"/>
      <c r="GC623" s="19"/>
      <c r="GD623" s="19"/>
      <c r="GE623" s="19"/>
      <c r="GF623" s="19"/>
      <c r="GG623" s="19"/>
      <c r="GH623" s="19"/>
      <c r="GI623" s="19"/>
      <c r="GJ623" s="19"/>
      <c r="GK623" s="19"/>
      <c r="GL623" s="19"/>
      <c r="GM623" s="19"/>
      <c r="GN623" s="13"/>
    </row>
    <row r="624" spans="69:196">
      <c r="BQ624" s="19"/>
      <c r="BR624" s="19"/>
      <c r="BS624" s="19"/>
      <c r="BU624" s="19"/>
      <c r="BV624" s="19"/>
      <c r="BW624" s="19"/>
      <c r="BX624" s="19"/>
      <c r="BY624" s="19"/>
      <c r="BZ624" s="19"/>
      <c r="CA624" s="27"/>
      <c r="EP624" s="9"/>
      <c r="EU624" s="13"/>
      <c r="FV624" s="19"/>
      <c r="FW624" s="19"/>
      <c r="FX624" s="19"/>
      <c r="FZ624" s="19"/>
      <c r="GA624" s="19"/>
      <c r="GB624" s="19"/>
      <c r="GC624" s="19"/>
      <c r="GD624" s="19"/>
      <c r="GE624" s="19"/>
      <c r="GF624" s="19"/>
      <c r="GG624" s="19"/>
      <c r="GH624" s="19"/>
      <c r="GI624" s="19"/>
      <c r="GJ624" s="19"/>
      <c r="GK624" s="19"/>
      <c r="GL624" s="19"/>
      <c r="GM624" s="19"/>
      <c r="GN624" s="13"/>
    </row>
    <row r="625" spans="69:196">
      <c r="BQ625" s="19"/>
      <c r="BR625" s="19"/>
      <c r="BS625" s="19"/>
      <c r="BU625" s="19"/>
      <c r="BV625" s="19"/>
      <c r="BW625" s="19"/>
      <c r="BX625" s="19"/>
      <c r="BY625" s="19"/>
      <c r="BZ625" s="19"/>
      <c r="CA625" s="27"/>
      <c r="EP625" s="9"/>
      <c r="EU625" s="13"/>
      <c r="FV625" s="19"/>
      <c r="FW625" s="19"/>
      <c r="FX625" s="19"/>
      <c r="FZ625" s="19"/>
      <c r="GA625" s="19"/>
      <c r="GB625" s="19"/>
      <c r="GC625" s="19"/>
      <c r="GD625" s="19"/>
      <c r="GE625" s="19"/>
      <c r="GF625" s="19"/>
      <c r="GG625" s="19"/>
      <c r="GH625" s="19"/>
      <c r="GI625" s="19"/>
      <c r="GJ625" s="19"/>
      <c r="GK625" s="19"/>
      <c r="GL625" s="19"/>
      <c r="GM625" s="19"/>
      <c r="GN625" s="13"/>
    </row>
    <row r="626" spans="69:196">
      <c r="BQ626" s="19"/>
      <c r="BR626" s="19"/>
      <c r="BS626" s="19"/>
      <c r="BU626" s="19"/>
      <c r="BV626" s="19"/>
      <c r="BW626" s="19"/>
      <c r="BX626" s="19"/>
      <c r="BY626" s="19"/>
      <c r="BZ626" s="19"/>
      <c r="CA626" s="27"/>
      <c r="EP626" s="9"/>
      <c r="EU626" s="13"/>
      <c r="FV626" s="19"/>
      <c r="FW626" s="19"/>
      <c r="FX626" s="19"/>
      <c r="FZ626" s="19"/>
      <c r="GA626" s="19"/>
      <c r="GB626" s="19"/>
      <c r="GC626" s="19"/>
      <c r="GD626" s="19"/>
      <c r="GE626" s="19"/>
      <c r="GF626" s="19"/>
      <c r="GG626" s="19"/>
      <c r="GH626" s="19"/>
      <c r="GI626" s="19"/>
      <c r="GJ626" s="19"/>
      <c r="GK626" s="19"/>
      <c r="GL626" s="19"/>
      <c r="GM626" s="19"/>
      <c r="GN626" s="13"/>
    </row>
    <row r="627" spans="69:196">
      <c r="BQ627" s="19"/>
      <c r="BR627" s="19"/>
      <c r="BS627" s="19"/>
      <c r="BU627" s="19"/>
      <c r="BV627" s="19"/>
      <c r="BW627" s="19"/>
      <c r="BX627" s="19"/>
      <c r="BY627" s="19"/>
      <c r="BZ627" s="19"/>
      <c r="CA627" s="27"/>
      <c r="EP627" s="9"/>
      <c r="EU627" s="13"/>
      <c r="FV627" s="19"/>
      <c r="FW627" s="19"/>
      <c r="FX627" s="19"/>
      <c r="FZ627" s="19"/>
      <c r="GA627" s="19"/>
      <c r="GB627" s="19"/>
      <c r="GC627" s="19"/>
      <c r="GD627" s="19"/>
      <c r="GE627" s="19"/>
      <c r="GF627" s="19"/>
      <c r="GG627" s="19"/>
      <c r="GH627" s="19"/>
      <c r="GI627" s="19"/>
      <c r="GJ627" s="19"/>
      <c r="GK627" s="19"/>
      <c r="GL627" s="19"/>
      <c r="GM627" s="19"/>
      <c r="GN627" s="13"/>
    </row>
    <row r="628" spans="69:196">
      <c r="BQ628" s="19"/>
      <c r="BR628" s="19"/>
      <c r="BS628" s="19"/>
      <c r="BU628" s="19"/>
      <c r="BV628" s="19"/>
      <c r="BW628" s="19"/>
      <c r="BX628" s="19"/>
      <c r="BY628" s="19"/>
      <c r="BZ628" s="19"/>
      <c r="CA628" s="27"/>
      <c r="EP628" s="9"/>
      <c r="EU628" s="13"/>
      <c r="FV628" s="19"/>
      <c r="FW628" s="19"/>
      <c r="FX628" s="19"/>
      <c r="FZ628" s="19"/>
      <c r="GA628" s="19"/>
      <c r="GB628" s="19"/>
      <c r="GC628" s="19"/>
      <c r="GD628" s="19"/>
      <c r="GE628" s="19"/>
      <c r="GF628" s="19"/>
      <c r="GG628" s="19"/>
      <c r="GH628" s="19"/>
      <c r="GI628" s="19"/>
      <c r="GJ628" s="19"/>
      <c r="GK628" s="19"/>
      <c r="GL628" s="19"/>
      <c r="GM628" s="19"/>
      <c r="GN628" s="13"/>
    </row>
    <row r="629" spans="69:196">
      <c r="BQ629" s="19"/>
      <c r="BR629" s="19"/>
      <c r="BS629" s="19"/>
      <c r="BU629" s="19"/>
      <c r="BV629" s="19"/>
      <c r="BW629" s="19"/>
      <c r="BX629" s="19"/>
      <c r="BY629" s="19"/>
      <c r="BZ629" s="19"/>
      <c r="CA629" s="27"/>
      <c r="EP629" s="9"/>
      <c r="EU629" s="13"/>
      <c r="FV629" s="19"/>
      <c r="FW629" s="19"/>
      <c r="FX629" s="19"/>
      <c r="FZ629" s="19"/>
      <c r="GA629" s="19"/>
      <c r="GB629" s="19"/>
      <c r="GC629" s="19"/>
      <c r="GD629" s="19"/>
      <c r="GE629" s="19"/>
      <c r="GF629" s="19"/>
      <c r="GG629" s="19"/>
      <c r="GH629" s="19"/>
      <c r="GI629" s="19"/>
      <c r="GJ629" s="19"/>
      <c r="GK629" s="19"/>
      <c r="GL629" s="19"/>
      <c r="GM629" s="19"/>
      <c r="GN629" s="13"/>
    </row>
    <row r="630" spans="69:196">
      <c r="BQ630" s="19"/>
      <c r="BR630" s="19"/>
      <c r="BS630" s="19"/>
      <c r="BU630" s="19"/>
      <c r="BV630" s="19"/>
      <c r="BW630" s="19"/>
      <c r="BX630" s="19"/>
      <c r="BY630" s="19"/>
      <c r="BZ630" s="19"/>
      <c r="CA630" s="27"/>
      <c r="EP630" s="9"/>
      <c r="EU630" s="13"/>
      <c r="FV630" s="19"/>
      <c r="FW630" s="19"/>
      <c r="FX630" s="19"/>
      <c r="FZ630" s="19"/>
      <c r="GA630" s="19"/>
      <c r="GB630" s="19"/>
      <c r="GC630" s="19"/>
      <c r="GD630" s="19"/>
      <c r="GE630" s="19"/>
      <c r="GF630" s="19"/>
      <c r="GG630" s="19"/>
      <c r="GH630" s="19"/>
      <c r="GI630" s="19"/>
      <c r="GJ630" s="19"/>
      <c r="GK630" s="19"/>
      <c r="GL630" s="19"/>
      <c r="GM630" s="19"/>
      <c r="GN630" s="13"/>
    </row>
    <row r="631" spans="69:196">
      <c r="BQ631" s="19"/>
      <c r="BR631" s="19"/>
      <c r="BS631" s="19"/>
      <c r="BU631" s="19"/>
      <c r="BV631" s="19"/>
      <c r="BW631" s="19"/>
      <c r="BX631" s="19"/>
      <c r="BY631" s="19"/>
      <c r="BZ631" s="19"/>
      <c r="CA631" s="27"/>
      <c r="EP631" s="9"/>
      <c r="EU631" s="13"/>
      <c r="FV631" s="19"/>
      <c r="FW631" s="19"/>
      <c r="FX631" s="19"/>
      <c r="FZ631" s="19"/>
      <c r="GA631" s="19"/>
      <c r="GB631" s="19"/>
      <c r="GC631" s="19"/>
      <c r="GD631" s="19"/>
      <c r="GE631" s="19"/>
      <c r="GF631" s="19"/>
      <c r="GG631" s="19"/>
      <c r="GH631" s="19"/>
      <c r="GI631" s="19"/>
      <c r="GJ631" s="19"/>
      <c r="GK631" s="19"/>
      <c r="GL631" s="19"/>
      <c r="GM631" s="19"/>
      <c r="GN631" s="13"/>
    </row>
    <row r="632" spans="69:196">
      <c r="BQ632" s="19"/>
      <c r="BR632" s="19"/>
      <c r="BS632" s="19"/>
      <c r="BU632" s="19"/>
      <c r="BV632" s="19"/>
      <c r="BW632" s="19"/>
      <c r="BX632" s="19"/>
      <c r="BY632" s="19"/>
      <c r="BZ632" s="19"/>
      <c r="CA632" s="27"/>
      <c r="EP632" s="9"/>
      <c r="EU632" s="13"/>
      <c r="FV632" s="19"/>
      <c r="FW632" s="19"/>
      <c r="FX632" s="19"/>
      <c r="FZ632" s="19"/>
      <c r="GA632" s="19"/>
      <c r="GB632" s="19"/>
      <c r="GC632" s="19"/>
      <c r="GD632" s="19"/>
      <c r="GE632" s="19"/>
      <c r="GF632" s="19"/>
      <c r="GG632" s="19"/>
      <c r="GH632" s="19"/>
      <c r="GI632" s="19"/>
      <c r="GJ632" s="19"/>
      <c r="GK632" s="19"/>
      <c r="GL632" s="19"/>
      <c r="GM632" s="19"/>
      <c r="GN632" s="13"/>
    </row>
    <row r="633" spans="69:196">
      <c r="BQ633" s="19"/>
      <c r="BR633" s="19"/>
      <c r="BS633" s="19"/>
      <c r="BU633" s="19"/>
      <c r="BV633" s="19"/>
      <c r="BW633" s="19"/>
      <c r="BX633" s="19"/>
      <c r="BY633" s="19"/>
      <c r="BZ633" s="19"/>
      <c r="CA633" s="27"/>
      <c r="EP633" s="9"/>
      <c r="EU633" s="13"/>
      <c r="FV633" s="19"/>
      <c r="FW633" s="19"/>
      <c r="FX633" s="19"/>
      <c r="FZ633" s="19"/>
      <c r="GA633" s="19"/>
      <c r="GB633" s="19"/>
      <c r="GC633" s="19"/>
      <c r="GD633" s="19"/>
      <c r="GE633" s="19"/>
      <c r="GF633" s="19"/>
      <c r="GG633" s="19"/>
      <c r="GH633" s="19"/>
      <c r="GI633" s="19"/>
      <c r="GJ633" s="19"/>
      <c r="GK633" s="19"/>
      <c r="GL633" s="19"/>
      <c r="GM633" s="19"/>
      <c r="GN633" s="13"/>
    </row>
    <row r="634" spans="69:196">
      <c r="BQ634" s="19"/>
      <c r="BR634" s="19"/>
      <c r="BS634" s="19"/>
      <c r="BU634" s="19"/>
      <c r="BV634" s="19"/>
      <c r="BW634" s="19"/>
      <c r="BX634" s="19"/>
      <c r="BY634" s="19"/>
      <c r="BZ634" s="19"/>
      <c r="CA634" s="27"/>
      <c r="EP634" s="9"/>
      <c r="EU634" s="13"/>
      <c r="FV634" s="19"/>
      <c r="FW634" s="19"/>
      <c r="FX634" s="19"/>
      <c r="FZ634" s="19"/>
      <c r="GA634" s="19"/>
      <c r="GB634" s="19"/>
      <c r="GC634" s="19"/>
      <c r="GD634" s="19"/>
      <c r="GE634" s="19"/>
      <c r="GF634" s="19"/>
      <c r="GG634" s="19"/>
      <c r="GH634" s="19"/>
      <c r="GI634" s="19"/>
      <c r="GJ634" s="19"/>
      <c r="GK634" s="19"/>
      <c r="GL634" s="19"/>
      <c r="GM634" s="19"/>
      <c r="GN634" s="13"/>
    </row>
    <row r="635" spans="69:196">
      <c r="BQ635" s="19"/>
      <c r="BR635" s="19"/>
      <c r="BS635" s="19"/>
      <c r="BU635" s="19"/>
      <c r="BV635" s="19"/>
      <c r="BW635" s="19"/>
      <c r="BX635" s="19"/>
      <c r="BY635" s="19"/>
      <c r="BZ635" s="19"/>
      <c r="CA635" s="27"/>
      <c r="EP635" s="9"/>
      <c r="EU635" s="13"/>
      <c r="FV635" s="19"/>
      <c r="FW635" s="19"/>
      <c r="FX635" s="19"/>
      <c r="FZ635" s="19"/>
      <c r="GA635" s="19"/>
      <c r="GB635" s="19"/>
      <c r="GC635" s="19"/>
      <c r="GD635" s="19"/>
      <c r="GE635" s="19"/>
      <c r="GF635" s="19"/>
      <c r="GG635" s="19"/>
      <c r="GH635" s="19"/>
      <c r="GI635" s="19"/>
      <c r="GJ635" s="19"/>
      <c r="GK635" s="19"/>
      <c r="GL635" s="19"/>
      <c r="GM635" s="19"/>
      <c r="GN635" s="13"/>
    </row>
    <row r="636" spans="69:196">
      <c r="BQ636" s="19"/>
      <c r="BR636" s="19"/>
      <c r="BS636" s="19"/>
      <c r="BU636" s="19"/>
      <c r="BV636" s="19"/>
      <c r="BW636" s="19"/>
      <c r="BX636" s="19"/>
      <c r="BY636" s="19"/>
      <c r="BZ636" s="19"/>
      <c r="CA636" s="27"/>
      <c r="EP636" s="9"/>
      <c r="EU636" s="13"/>
      <c r="FV636" s="19"/>
      <c r="FW636" s="19"/>
      <c r="FX636" s="19"/>
      <c r="FZ636" s="19"/>
      <c r="GA636" s="19"/>
      <c r="GB636" s="19"/>
      <c r="GC636" s="19"/>
      <c r="GD636" s="19"/>
      <c r="GE636" s="19"/>
      <c r="GF636" s="19"/>
      <c r="GG636" s="19"/>
      <c r="GH636" s="19"/>
      <c r="GI636" s="19"/>
      <c r="GJ636" s="19"/>
      <c r="GK636" s="19"/>
      <c r="GL636" s="19"/>
      <c r="GM636" s="19"/>
      <c r="GN636" s="13"/>
    </row>
    <row r="637" spans="69:196">
      <c r="BQ637" s="19"/>
      <c r="BR637" s="19"/>
      <c r="BS637" s="19"/>
      <c r="BU637" s="19"/>
      <c r="BV637" s="19"/>
      <c r="BW637" s="19"/>
      <c r="BX637" s="19"/>
      <c r="BY637" s="19"/>
      <c r="BZ637" s="19"/>
      <c r="CA637" s="27"/>
      <c r="EP637" s="9"/>
      <c r="EU637" s="13"/>
      <c r="FV637" s="19"/>
      <c r="FW637" s="19"/>
      <c r="FX637" s="19"/>
      <c r="FZ637" s="19"/>
      <c r="GA637" s="19"/>
      <c r="GB637" s="19"/>
      <c r="GC637" s="19"/>
      <c r="GD637" s="19"/>
      <c r="GE637" s="19"/>
      <c r="GF637" s="19"/>
      <c r="GG637" s="19"/>
      <c r="GH637" s="19"/>
      <c r="GI637" s="19"/>
      <c r="GJ637" s="19"/>
      <c r="GK637" s="19"/>
      <c r="GL637" s="19"/>
      <c r="GM637" s="19"/>
      <c r="GN637" s="13"/>
    </row>
    <row r="638" spans="69:196">
      <c r="BQ638" s="19"/>
      <c r="BR638" s="19"/>
      <c r="BS638" s="19"/>
      <c r="BU638" s="19"/>
      <c r="BV638" s="19"/>
      <c r="BW638" s="19"/>
      <c r="BX638" s="19"/>
      <c r="BY638" s="19"/>
      <c r="BZ638" s="19"/>
      <c r="CA638" s="27"/>
      <c r="EP638" s="9"/>
      <c r="EU638" s="13"/>
      <c r="FV638" s="19"/>
      <c r="FW638" s="19"/>
      <c r="FX638" s="19"/>
      <c r="FZ638" s="19"/>
      <c r="GA638" s="19"/>
      <c r="GB638" s="19"/>
      <c r="GC638" s="19"/>
      <c r="GD638" s="19"/>
      <c r="GE638" s="19"/>
      <c r="GF638" s="19"/>
      <c r="GG638" s="19"/>
      <c r="GH638" s="19"/>
      <c r="GI638" s="19"/>
      <c r="GJ638" s="19"/>
      <c r="GK638" s="19"/>
      <c r="GL638" s="19"/>
      <c r="GM638" s="19"/>
      <c r="GN638" s="13"/>
    </row>
    <row r="639" spans="69:196">
      <c r="BQ639" s="19"/>
      <c r="BR639" s="19"/>
      <c r="BS639" s="19"/>
      <c r="BU639" s="19"/>
      <c r="BV639" s="19"/>
      <c r="BW639" s="19"/>
      <c r="BX639" s="19"/>
      <c r="BY639" s="19"/>
      <c r="BZ639" s="19"/>
      <c r="CA639" s="27"/>
      <c r="EP639" s="9"/>
      <c r="EU639" s="13"/>
      <c r="FV639" s="19"/>
      <c r="FW639" s="19"/>
      <c r="FX639" s="19"/>
      <c r="FZ639" s="19"/>
      <c r="GA639" s="19"/>
      <c r="GB639" s="19"/>
      <c r="GC639" s="19"/>
      <c r="GD639" s="19"/>
      <c r="GE639" s="19"/>
      <c r="GF639" s="19"/>
      <c r="GG639" s="19"/>
      <c r="GH639" s="19"/>
      <c r="GI639" s="19"/>
      <c r="GJ639" s="19"/>
      <c r="GK639" s="19"/>
      <c r="GL639" s="19"/>
      <c r="GM639" s="19"/>
      <c r="GN639" s="13"/>
    </row>
    <row r="640" spans="69:196">
      <c r="BQ640" s="19"/>
      <c r="BR640" s="19"/>
      <c r="BS640" s="19"/>
      <c r="BU640" s="19"/>
      <c r="BV640" s="19"/>
      <c r="BW640" s="19"/>
      <c r="BX640" s="19"/>
      <c r="BY640" s="19"/>
      <c r="BZ640" s="19"/>
      <c r="CA640" s="27"/>
      <c r="EP640" s="9"/>
      <c r="EU640" s="13"/>
      <c r="FV640" s="19"/>
      <c r="FW640" s="19"/>
      <c r="FX640" s="19"/>
      <c r="FZ640" s="19"/>
      <c r="GA640" s="19"/>
      <c r="GB640" s="19"/>
      <c r="GC640" s="19"/>
      <c r="GD640" s="19"/>
      <c r="GE640" s="19"/>
      <c r="GF640" s="19"/>
      <c r="GG640" s="19"/>
      <c r="GH640" s="19"/>
      <c r="GI640" s="19"/>
      <c r="GJ640" s="19"/>
      <c r="GK640" s="19"/>
      <c r="GL640" s="19"/>
      <c r="GM640" s="19"/>
      <c r="GN640" s="13"/>
    </row>
    <row r="641" spans="69:196">
      <c r="BQ641" s="19"/>
      <c r="BR641" s="19"/>
      <c r="BS641" s="19"/>
      <c r="BU641" s="19"/>
      <c r="BV641" s="19"/>
      <c r="BW641" s="19"/>
      <c r="BX641" s="19"/>
      <c r="BY641" s="19"/>
      <c r="BZ641" s="19"/>
      <c r="CA641" s="27"/>
      <c r="EP641" s="9"/>
      <c r="EU641" s="13"/>
      <c r="FV641" s="19"/>
      <c r="FW641" s="19"/>
      <c r="FX641" s="19"/>
      <c r="FZ641" s="19"/>
      <c r="GA641" s="19"/>
      <c r="GB641" s="19"/>
      <c r="GC641" s="19"/>
      <c r="GD641" s="19"/>
      <c r="GE641" s="19"/>
      <c r="GF641" s="19"/>
      <c r="GG641" s="19"/>
      <c r="GH641" s="19"/>
      <c r="GI641" s="19"/>
      <c r="GJ641" s="19"/>
      <c r="GK641" s="19"/>
      <c r="GL641" s="19"/>
      <c r="GM641" s="19"/>
      <c r="GN641" s="13"/>
    </row>
    <row r="642" spans="69:196">
      <c r="BQ642" s="19"/>
      <c r="BR642" s="19"/>
      <c r="BS642" s="19"/>
      <c r="BU642" s="19"/>
      <c r="BV642" s="19"/>
      <c r="BW642" s="19"/>
      <c r="BX642" s="19"/>
      <c r="BY642" s="19"/>
      <c r="BZ642" s="19"/>
      <c r="CA642" s="27"/>
      <c r="EP642" s="9"/>
      <c r="EU642" s="13"/>
      <c r="FV642" s="19"/>
      <c r="FW642" s="19"/>
      <c r="FX642" s="19"/>
      <c r="FZ642" s="19"/>
      <c r="GA642" s="19"/>
      <c r="GB642" s="19"/>
      <c r="GC642" s="19"/>
      <c r="GD642" s="19"/>
      <c r="GE642" s="19"/>
      <c r="GF642" s="19"/>
      <c r="GG642" s="19"/>
      <c r="GH642" s="19"/>
      <c r="GI642" s="19"/>
      <c r="GJ642" s="19"/>
      <c r="GK642" s="19"/>
      <c r="GL642" s="19"/>
      <c r="GM642" s="19"/>
      <c r="GN642" s="13"/>
    </row>
    <row r="643" spans="69:196">
      <c r="BQ643" s="19"/>
      <c r="BR643" s="19"/>
      <c r="BS643" s="19"/>
      <c r="BU643" s="19"/>
      <c r="BV643" s="19"/>
      <c r="BW643" s="19"/>
      <c r="BX643" s="19"/>
      <c r="BY643" s="19"/>
      <c r="BZ643" s="19"/>
      <c r="CA643" s="27"/>
      <c r="EP643" s="9"/>
      <c r="EU643" s="13"/>
      <c r="FV643" s="19"/>
      <c r="FW643" s="19"/>
      <c r="FX643" s="19"/>
      <c r="FZ643" s="19"/>
      <c r="GA643" s="19"/>
      <c r="GB643" s="19"/>
      <c r="GC643" s="19"/>
      <c r="GD643" s="19"/>
      <c r="GE643" s="19"/>
      <c r="GF643" s="19"/>
      <c r="GG643" s="19"/>
      <c r="GH643" s="19"/>
      <c r="GI643" s="19"/>
      <c r="GJ643" s="19"/>
      <c r="GK643" s="19"/>
      <c r="GL643" s="19"/>
      <c r="GM643" s="19"/>
      <c r="GN643" s="13"/>
    </row>
    <row r="644" spans="69:196">
      <c r="BQ644" s="19"/>
      <c r="BR644" s="19"/>
      <c r="BS644" s="19"/>
      <c r="BU644" s="19"/>
      <c r="BV644" s="19"/>
      <c r="BW644" s="19"/>
      <c r="BX644" s="19"/>
      <c r="BY644" s="19"/>
      <c r="BZ644" s="19"/>
      <c r="CA644" s="27"/>
      <c r="EP644" s="9"/>
      <c r="EU644" s="13"/>
      <c r="FV644" s="19"/>
      <c r="FW644" s="19"/>
      <c r="FX644" s="19"/>
      <c r="FZ644" s="19"/>
      <c r="GA644" s="19"/>
      <c r="GB644" s="19"/>
      <c r="GC644" s="19"/>
      <c r="GD644" s="19"/>
      <c r="GE644" s="19"/>
      <c r="GF644" s="19"/>
      <c r="GG644" s="19"/>
      <c r="GH644" s="19"/>
      <c r="GI644" s="19"/>
      <c r="GJ644" s="19"/>
      <c r="GK644" s="19"/>
      <c r="GL644" s="19"/>
      <c r="GM644" s="19"/>
      <c r="GN644" s="13"/>
    </row>
    <row r="645" spans="69:196">
      <c r="BQ645" s="19"/>
      <c r="BR645" s="19"/>
      <c r="BS645" s="19"/>
      <c r="BU645" s="19"/>
      <c r="BV645" s="19"/>
      <c r="BW645" s="19"/>
      <c r="BX645" s="19"/>
      <c r="BY645" s="19"/>
      <c r="BZ645" s="19"/>
      <c r="CA645" s="27"/>
      <c r="EP645" s="9"/>
      <c r="EU645" s="13"/>
      <c r="FV645" s="19"/>
      <c r="FW645" s="19"/>
      <c r="FX645" s="19"/>
      <c r="FZ645" s="19"/>
      <c r="GA645" s="19"/>
      <c r="GB645" s="19"/>
      <c r="GC645" s="19"/>
      <c r="GD645" s="19"/>
      <c r="GE645" s="19"/>
      <c r="GF645" s="19"/>
      <c r="GG645" s="19"/>
      <c r="GH645" s="19"/>
      <c r="GI645" s="19"/>
      <c r="GJ645" s="19"/>
      <c r="GK645" s="19"/>
      <c r="GL645" s="19"/>
      <c r="GM645" s="19"/>
      <c r="GN645" s="13"/>
    </row>
    <row r="646" spans="69:196">
      <c r="BQ646" s="19"/>
      <c r="BR646" s="19"/>
      <c r="BS646" s="19"/>
      <c r="BU646" s="19"/>
      <c r="BV646" s="19"/>
      <c r="BW646" s="19"/>
      <c r="BX646" s="19"/>
      <c r="BY646" s="19"/>
      <c r="BZ646" s="19"/>
      <c r="CA646" s="27"/>
      <c r="EP646" s="9"/>
      <c r="EU646" s="13"/>
      <c r="FV646" s="19"/>
      <c r="FW646" s="19"/>
      <c r="FX646" s="19"/>
      <c r="FZ646" s="19"/>
      <c r="GA646" s="19"/>
      <c r="GB646" s="19"/>
      <c r="GC646" s="19"/>
      <c r="GD646" s="19"/>
      <c r="GE646" s="19"/>
      <c r="GF646" s="19"/>
      <c r="GG646" s="19"/>
      <c r="GH646" s="19"/>
      <c r="GI646" s="19"/>
      <c r="GJ646" s="19"/>
      <c r="GK646" s="19"/>
      <c r="GL646" s="19"/>
      <c r="GM646" s="19"/>
      <c r="GN646" s="13"/>
    </row>
    <row r="647" spans="69:196">
      <c r="BQ647" s="19"/>
      <c r="BR647" s="19"/>
      <c r="BS647" s="19"/>
      <c r="BU647" s="19"/>
      <c r="BV647" s="19"/>
      <c r="BW647" s="19"/>
      <c r="BX647" s="19"/>
      <c r="BY647" s="19"/>
      <c r="BZ647" s="19"/>
      <c r="CA647" s="27"/>
      <c r="EP647" s="9"/>
      <c r="EU647" s="13"/>
      <c r="FV647" s="19"/>
      <c r="FW647" s="19"/>
      <c r="FX647" s="19"/>
      <c r="FZ647" s="19"/>
      <c r="GA647" s="19"/>
      <c r="GB647" s="19"/>
      <c r="GC647" s="19"/>
      <c r="GD647" s="19"/>
      <c r="GE647" s="19"/>
      <c r="GF647" s="19"/>
      <c r="GG647" s="19"/>
      <c r="GH647" s="19"/>
      <c r="GI647" s="19"/>
      <c r="GJ647" s="19"/>
      <c r="GK647" s="19"/>
      <c r="GL647" s="19"/>
      <c r="GM647" s="19"/>
      <c r="GN647" s="13"/>
    </row>
    <row r="648" spans="69:196">
      <c r="BQ648" s="19"/>
      <c r="BR648" s="19"/>
      <c r="BS648" s="19"/>
      <c r="BU648" s="19"/>
      <c r="BV648" s="19"/>
      <c r="BW648" s="19"/>
      <c r="BX648" s="19"/>
      <c r="BY648" s="19"/>
      <c r="BZ648" s="19"/>
      <c r="CA648" s="27"/>
      <c r="EP648" s="9"/>
      <c r="EU648" s="13"/>
      <c r="FV648" s="19"/>
      <c r="FW648" s="19"/>
      <c r="FX648" s="19"/>
      <c r="FZ648" s="19"/>
      <c r="GA648" s="19"/>
      <c r="GB648" s="19"/>
      <c r="GC648" s="19"/>
      <c r="GD648" s="19"/>
      <c r="GE648" s="19"/>
      <c r="GF648" s="19"/>
      <c r="GG648" s="19"/>
      <c r="GH648" s="19"/>
      <c r="GI648" s="19"/>
      <c r="GJ648" s="19"/>
      <c r="GK648" s="19"/>
      <c r="GL648" s="19"/>
      <c r="GM648" s="19"/>
      <c r="GN648" s="13"/>
    </row>
    <row r="649" spans="69:196">
      <c r="BQ649" s="19"/>
      <c r="BR649" s="19"/>
      <c r="BS649" s="19"/>
      <c r="BU649" s="19"/>
      <c r="BV649" s="19"/>
      <c r="BW649" s="19"/>
      <c r="BX649" s="19"/>
      <c r="BY649" s="19"/>
      <c r="BZ649" s="19"/>
      <c r="CA649" s="27"/>
      <c r="EP649" s="9"/>
      <c r="EU649" s="13"/>
      <c r="FV649" s="19"/>
      <c r="FW649" s="19"/>
      <c r="FX649" s="19"/>
      <c r="FZ649" s="19"/>
      <c r="GA649" s="19"/>
      <c r="GB649" s="19"/>
      <c r="GC649" s="19"/>
      <c r="GD649" s="19"/>
      <c r="GE649" s="19"/>
      <c r="GF649" s="19"/>
      <c r="GG649" s="19"/>
      <c r="GH649" s="19"/>
      <c r="GI649" s="19"/>
      <c r="GJ649" s="19"/>
      <c r="GK649" s="19"/>
      <c r="GL649" s="19"/>
      <c r="GM649" s="19"/>
      <c r="GN649" s="13"/>
    </row>
    <row r="650" spans="69:196">
      <c r="BQ650" s="19"/>
      <c r="BR650" s="19"/>
      <c r="BS650" s="19"/>
      <c r="BU650" s="19"/>
      <c r="BV650" s="19"/>
      <c r="BW650" s="19"/>
      <c r="BX650" s="19"/>
      <c r="BY650" s="19"/>
      <c r="BZ650" s="19"/>
      <c r="CA650" s="27"/>
      <c r="EP650" s="9"/>
      <c r="EU650" s="13"/>
      <c r="FV650" s="19"/>
      <c r="FW650" s="19"/>
      <c r="FX650" s="19"/>
      <c r="FZ650" s="19"/>
      <c r="GA650" s="19"/>
      <c r="GB650" s="19"/>
      <c r="GC650" s="19"/>
      <c r="GD650" s="19"/>
      <c r="GE650" s="19"/>
      <c r="GF650" s="19"/>
      <c r="GG650" s="19"/>
      <c r="GH650" s="19"/>
      <c r="GI650" s="19"/>
      <c r="GJ650" s="19"/>
      <c r="GK650" s="19"/>
      <c r="GL650" s="19"/>
      <c r="GM650" s="19"/>
      <c r="GN650" s="13"/>
    </row>
    <row r="651" spans="69:196">
      <c r="BQ651" s="19"/>
      <c r="BR651" s="19"/>
      <c r="BS651" s="19"/>
      <c r="BU651" s="19"/>
      <c r="BV651" s="19"/>
      <c r="BW651" s="19"/>
      <c r="BX651" s="19"/>
      <c r="BY651" s="19"/>
      <c r="BZ651" s="19"/>
      <c r="CA651" s="27"/>
      <c r="EP651" s="9"/>
      <c r="EU651" s="13"/>
      <c r="FV651" s="19"/>
      <c r="FW651" s="19"/>
      <c r="FX651" s="19"/>
      <c r="FZ651" s="19"/>
      <c r="GA651" s="19"/>
      <c r="GB651" s="19"/>
      <c r="GC651" s="19"/>
      <c r="GD651" s="19"/>
      <c r="GE651" s="19"/>
      <c r="GF651" s="19"/>
      <c r="GG651" s="19"/>
      <c r="GH651" s="19"/>
      <c r="GI651" s="19"/>
      <c r="GJ651" s="19"/>
      <c r="GK651" s="19"/>
      <c r="GL651" s="19"/>
      <c r="GM651" s="19"/>
      <c r="GN651" s="13"/>
    </row>
    <row r="652" spans="69:196">
      <c r="BQ652" s="19"/>
      <c r="BR652" s="19"/>
      <c r="BS652" s="19"/>
      <c r="BU652" s="19"/>
      <c r="BV652" s="19"/>
      <c r="BW652" s="19"/>
      <c r="BX652" s="19"/>
      <c r="BY652" s="19"/>
      <c r="BZ652" s="19"/>
      <c r="CA652" s="27"/>
      <c r="EP652" s="9"/>
      <c r="EU652" s="13"/>
      <c r="FV652" s="19"/>
      <c r="FW652" s="19"/>
      <c r="FX652" s="19"/>
      <c r="FZ652" s="19"/>
      <c r="GA652" s="19"/>
      <c r="GB652" s="19"/>
      <c r="GC652" s="19"/>
      <c r="GD652" s="19"/>
      <c r="GE652" s="19"/>
      <c r="GF652" s="19"/>
      <c r="GG652" s="19"/>
      <c r="GH652" s="19"/>
      <c r="GI652" s="19"/>
      <c r="GJ652" s="19"/>
      <c r="GK652" s="19"/>
      <c r="GL652" s="19"/>
      <c r="GM652" s="19"/>
      <c r="GN652" s="13"/>
    </row>
    <row r="653" spans="69:196">
      <c r="BQ653" s="19"/>
      <c r="BR653" s="19"/>
      <c r="BS653" s="19"/>
      <c r="BU653" s="19"/>
      <c r="BV653" s="19"/>
      <c r="BW653" s="19"/>
      <c r="BX653" s="19"/>
      <c r="BY653" s="19"/>
      <c r="BZ653" s="19"/>
      <c r="CA653" s="27"/>
      <c r="EP653" s="9"/>
      <c r="EU653" s="13"/>
      <c r="FV653" s="19"/>
      <c r="FW653" s="19"/>
      <c r="FX653" s="19"/>
      <c r="FZ653" s="19"/>
      <c r="GA653" s="19"/>
      <c r="GB653" s="19"/>
      <c r="GC653" s="19"/>
      <c r="GD653" s="19"/>
      <c r="GE653" s="19"/>
      <c r="GF653" s="19"/>
      <c r="GG653" s="19"/>
      <c r="GH653" s="19"/>
      <c r="GI653" s="19"/>
      <c r="GJ653" s="19"/>
      <c r="GK653" s="19"/>
      <c r="GL653" s="19"/>
      <c r="GM653" s="19"/>
      <c r="GN653" s="13"/>
    </row>
    <row r="654" spans="69:196">
      <c r="BQ654" s="19"/>
      <c r="BR654" s="19"/>
      <c r="BS654" s="19"/>
      <c r="BU654" s="19"/>
      <c r="BV654" s="19"/>
      <c r="BW654" s="19"/>
      <c r="BX654" s="19"/>
      <c r="BY654" s="19"/>
      <c r="BZ654" s="19"/>
      <c r="CA654" s="27"/>
      <c r="EP654" s="9"/>
      <c r="EU654" s="13"/>
      <c r="FV654" s="19"/>
      <c r="FW654" s="19"/>
      <c r="FX654" s="19"/>
      <c r="FZ654" s="19"/>
      <c r="GA654" s="19"/>
      <c r="GB654" s="19"/>
      <c r="GC654" s="19"/>
      <c r="GD654" s="19"/>
      <c r="GE654" s="19"/>
      <c r="GF654" s="19"/>
      <c r="GG654" s="19"/>
      <c r="GH654" s="19"/>
      <c r="GI654" s="19"/>
      <c r="GJ654" s="19"/>
      <c r="GK654" s="19"/>
      <c r="GL654" s="19"/>
      <c r="GM654" s="19"/>
      <c r="GN654" s="13"/>
    </row>
    <row r="655" spans="69:196">
      <c r="BQ655" s="19"/>
      <c r="BR655" s="19"/>
      <c r="BS655" s="19"/>
      <c r="BU655" s="19"/>
      <c r="BV655" s="19"/>
      <c r="BW655" s="19"/>
      <c r="BX655" s="19"/>
      <c r="BY655" s="19"/>
      <c r="BZ655" s="19"/>
      <c r="CA655" s="27"/>
      <c r="EP655" s="9"/>
      <c r="EU655" s="13"/>
      <c r="FV655" s="19"/>
      <c r="FW655" s="19"/>
      <c r="FX655" s="19"/>
      <c r="FZ655" s="19"/>
      <c r="GA655" s="19"/>
      <c r="GB655" s="19"/>
      <c r="GC655" s="19"/>
      <c r="GD655" s="19"/>
      <c r="GE655" s="19"/>
      <c r="GF655" s="19"/>
      <c r="GG655" s="19"/>
      <c r="GH655" s="19"/>
      <c r="GI655" s="19"/>
      <c r="GJ655" s="19"/>
      <c r="GK655" s="19"/>
      <c r="GL655" s="19"/>
      <c r="GM655" s="19"/>
      <c r="GN655" s="13"/>
    </row>
    <row r="656" spans="69:196">
      <c r="BQ656" s="19"/>
      <c r="BR656" s="19"/>
      <c r="BS656" s="19"/>
      <c r="BU656" s="19"/>
      <c r="BV656" s="19"/>
      <c r="BW656" s="19"/>
      <c r="BX656" s="19"/>
      <c r="BY656" s="19"/>
      <c r="BZ656" s="19"/>
      <c r="CA656" s="27"/>
      <c r="EP656" s="9"/>
      <c r="EU656" s="13"/>
      <c r="FV656" s="19"/>
      <c r="FW656" s="19"/>
      <c r="FX656" s="19"/>
      <c r="FZ656" s="19"/>
      <c r="GA656" s="19"/>
      <c r="GB656" s="19"/>
      <c r="GC656" s="19"/>
      <c r="GD656" s="19"/>
      <c r="GE656" s="19"/>
      <c r="GF656" s="19"/>
      <c r="GG656" s="19"/>
      <c r="GH656" s="19"/>
      <c r="GI656" s="19"/>
      <c r="GJ656" s="19"/>
      <c r="GK656" s="19"/>
      <c r="GL656" s="19"/>
      <c r="GM656" s="19"/>
      <c r="GN656" s="13"/>
    </row>
    <row r="657" spans="69:196">
      <c r="BQ657" s="19"/>
      <c r="BR657" s="19"/>
      <c r="BS657" s="19"/>
      <c r="BU657" s="19"/>
      <c r="BV657" s="19"/>
      <c r="BW657" s="19"/>
      <c r="BX657" s="19"/>
      <c r="BY657" s="19"/>
      <c r="BZ657" s="19"/>
      <c r="CA657" s="27"/>
      <c r="EP657" s="9"/>
      <c r="EU657" s="13"/>
      <c r="FV657" s="19"/>
      <c r="FW657" s="19"/>
      <c r="FX657" s="19"/>
      <c r="FZ657" s="19"/>
      <c r="GA657" s="19"/>
      <c r="GB657" s="19"/>
      <c r="GC657" s="19"/>
      <c r="GD657" s="19"/>
      <c r="GE657" s="19"/>
      <c r="GF657" s="19"/>
      <c r="GG657" s="19"/>
      <c r="GH657" s="19"/>
      <c r="GI657" s="19"/>
      <c r="GJ657" s="19"/>
      <c r="GK657" s="19"/>
      <c r="GL657" s="19"/>
      <c r="GM657" s="19"/>
      <c r="GN657" s="13"/>
    </row>
    <row r="658" spans="69:196">
      <c r="BQ658" s="19"/>
      <c r="BR658" s="19"/>
      <c r="BS658" s="19"/>
      <c r="BU658" s="19"/>
      <c r="BV658" s="19"/>
      <c r="BW658" s="19"/>
      <c r="BX658" s="19"/>
      <c r="BY658" s="19"/>
      <c r="BZ658" s="19"/>
      <c r="CA658" s="27"/>
      <c r="EP658" s="9"/>
      <c r="EU658" s="13"/>
      <c r="FV658" s="19"/>
      <c r="FW658" s="19"/>
      <c r="FX658" s="19"/>
      <c r="FZ658" s="19"/>
      <c r="GA658" s="19"/>
      <c r="GB658" s="19"/>
      <c r="GC658" s="19"/>
      <c r="GD658" s="19"/>
      <c r="GE658" s="19"/>
      <c r="GF658" s="19"/>
      <c r="GG658" s="19"/>
      <c r="GH658" s="19"/>
      <c r="GI658" s="19"/>
      <c r="GJ658" s="19"/>
      <c r="GK658" s="19"/>
      <c r="GL658" s="19"/>
      <c r="GM658" s="19"/>
      <c r="GN658" s="13"/>
    </row>
    <row r="659" spans="69:196">
      <c r="BQ659" s="19"/>
      <c r="BR659" s="19"/>
      <c r="BS659" s="19"/>
      <c r="BU659" s="19"/>
      <c r="BV659" s="19"/>
      <c r="BW659" s="19"/>
      <c r="BX659" s="19"/>
      <c r="BY659" s="19"/>
      <c r="BZ659" s="19"/>
      <c r="CA659" s="27"/>
      <c r="EP659" s="9"/>
      <c r="EU659" s="13"/>
      <c r="FV659" s="19"/>
      <c r="FW659" s="19"/>
      <c r="FX659" s="19"/>
      <c r="FZ659" s="19"/>
      <c r="GA659" s="19"/>
      <c r="GB659" s="19"/>
      <c r="GC659" s="19"/>
      <c r="GD659" s="19"/>
      <c r="GE659" s="19"/>
      <c r="GF659" s="19"/>
      <c r="GG659" s="19"/>
      <c r="GH659" s="19"/>
      <c r="GI659" s="19"/>
      <c r="GJ659" s="19"/>
      <c r="GK659" s="19"/>
      <c r="GL659" s="19"/>
      <c r="GM659" s="19"/>
      <c r="GN659" s="13"/>
    </row>
    <row r="660" spans="69:196">
      <c r="BQ660" s="19"/>
      <c r="BR660" s="19"/>
      <c r="BS660" s="19"/>
      <c r="BU660" s="19"/>
      <c r="BV660" s="19"/>
      <c r="BW660" s="19"/>
      <c r="BX660" s="19"/>
      <c r="BY660" s="19"/>
      <c r="BZ660" s="19"/>
      <c r="CA660" s="27"/>
      <c r="EP660" s="9"/>
      <c r="EU660" s="13"/>
      <c r="FV660" s="19"/>
      <c r="FW660" s="19"/>
      <c r="FX660" s="19"/>
      <c r="FZ660" s="19"/>
      <c r="GA660" s="19"/>
      <c r="GB660" s="19"/>
      <c r="GC660" s="19"/>
      <c r="GD660" s="19"/>
      <c r="GE660" s="19"/>
      <c r="GF660" s="19"/>
      <c r="GG660" s="19"/>
      <c r="GH660" s="19"/>
      <c r="GI660" s="19"/>
      <c r="GJ660" s="19"/>
      <c r="GK660" s="19"/>
      <c r="GL660" s="19"/>
      <c r="GM660" s="19"/>
      <c r="GN660" s="13"/>
    </row>
    <row r="661" spans="69:196">
      <c r="BQ661" s="19"/>
      <c r="BR661" s="19"/>
      <c r="BS661" s="19"/>
      <c r="BU661" s="19"/>
      <c r="BV661" s="19"/>
      <c r="BW661" s="19"/>
      <c r="BX661" s="19"/>
      <c r="BY661" s="19"/>
      <c r="BZ661" s="19"/>
      <c r="CA661" s="27"/>
      <c r="EP661" s="9"/>
      <c r="EU661" s="13"/>
      <c r="FV661" s="19"/>
      <c r="FW661" s="19"/>
      <c r="FX661" s="19"/>
      <c r="FZ661" s="19"/>
      <c r="GA661" s="19"/>
      <c r="GB661" s="19"/>
      <c r="GC661" s="19"/>
      <c r="GD661" s="19"/>
      <c r="GE661" s="19"/>
      <c r="GF661" s="19"/>
      <c r="GG661" s="19"/>
      <c r="GH661" s="19"/>
      <c r="GI661" s="19"/>
      <c r="GJ661" s="19"/>
      <c r="GK661" s="19"/>
      <c r="GL661" s="19"/>
      <c r="GM661" s="19"/>
      <c r="GN661" s="13"/>
    </row>
    <row r="662" spans="69:196">
      <c r="BQ662" s="19"/>
      <c r="BR662" s="19"/>
      <c r="BS662" s="19"/>
      <c r="BU662" s="19"/>
      <c r="BV662" s="19"/>
      <c r="BW662" s="19"/>
      <c r="BX662" s="19"/>
      <c r="BY662" s="19"/>
      <c r="BZ662" s="19"/>
      <c r="CA662" s="27"/>
      <c r="EP662" s="9"/>
      <c r="EU662" s="13"/>
      <c r="FV662" s="19"/>
      <c r="FW662" s="19"/>
      <c r="FX662" s="19"/>
      <c r="FZ662" s="19"/>
      <c r="GA662" s="19"/>
      <c r="GB662" s="19"/>
      <c r="GC662" s="19"/>
      <c r="GD662" s="19"/>
      <c r="GE662" s="19"/>
      <c r="GF662" s="19"/>
      <c r="GG662" s="19"/>
      <c r="GH662" s="19"/>
      <c r="GI662" s="19"/>
      <c r="GJ662" s="19"/>
      <c r="GK662" s="19"/>
      <c r="GL662" s="19"/>
      <c r="GM662" s="19"/>
      <c r="GN662" s="13"/>
    </row>
    <row r="663" spans="69:196">
      <c r="BQ663" s="19"/>
      <c r="BR663" s="19"/>
      <c r="BS663" s="19"/>
      <c r="BU663" s="19"/>
      <c r="BV663" s="19"/>
      <c r="BW663" s="19"/>
      <c r="BX663" s="19"/>
      <c r="BY663" s="19"/>
      <c r="BZ663" s="19"/>
      <c r="CA663" s="27"/>
      <c r="EP663" s="9"/>
      <c r="EU663" s="13"/>
      <c r="FV663" s="19"/>
      <c r="FW663" s="19"/>
      <c r="FX663" s="19"/>
      <c r="FZ663" s="19"/>
      <c r="GA663" s="19"/>
      <c r="GB663" s="19"/>
      <c r="GC663" s="19"/>
      <c r="GD663" s="19"/>
      <c r="GE663" s="19"/>
      <c r="GF663" s="19"/>
      <c r="GG663" s="19"/>
      <c r="GH663" s="19"/>
      <c r="GI663" s="19"/>
      <c r="GJ663" s="19"/>
      <c r="GK663" s="19"/>
      <c r="GL663" s="19"/>
      <c r="GM663" s="19"/>
      <c r="GN663" s="13"/>
    </row>
    <row r="664" spans="69:196">
      <c r="BQ664" s="19"/>
      <c r="BR664" s="19"/>
      <c r="BS664" s="19"/>
      <c r="BU664" s="19"/>
      <c r="BV664" s="19"/>
      <c r="BW664" s="19"/>
      <c r="BX664" s="19"/>
      <c r="BY664" s="19"/>
      <c r="BZ664" s="19"/>
      <c r="CA664" s="27"/>
      <c r="EP664" s="9"/>
      <c r="EU664" s="13"/>
      <c r="FV664" s="19"/>
      <c r="FW664" s="19"/>
      <c r="FX664" s="19"/>
      <c r="FZ664" s="19"/>
      <c r="GA664" s="19"/>
      <c r="GB664" s="19"/>
      <c r="GC664" s="19"/>
      <c r="GD664" s="19"/>
      <c r="GE664" s="19"/>
      <c r="GF664" s="19"/>
      <c r="GG664" s="19"/>
      <c r="GH664" s="19"/>
      <c r="GI664" s="19"/>
      <c r="GJ664" s="19"/>
      <c r="GK664" s="19"/>
      <c r="GL664" s="19"/>
      <c r="GM664" s="19"/>
      <c r="GN664" s="13"/>
    </row>
    <row r="665" spans="69:196">
      <c r="BQ665" s="19"/>
      <c r="BR665" s="19"/>
      <c r="BS665" s="19"/>
      <c r="BU665" s="19"/>
      <c r="BV665" s="19"/>
      <c r="BW665" s="19"/>
      <c r="BX665" s="19"/>
      <c r="BY665" s="19"/>
      <c r="BZ665" s="19"/>
      <c r="CA665" s="27"/>
      <c r="EP665" s="9"/>
      <c r="EU665" s="13"/>
      <c r="FV665" s="19"/>
      <c r="FW665" s="19"/>
      <c r="FX665" s="19"/>
      <c r="FZ665" s="19"/>
      <c r="GA665" s="19"/>
      <c r="GB665" s="19"/>
      <c r="GC665" s="19"/>
      <c r="GD665" s="19"/>
      <c r="GE665" s="19"/>
      <c r="GF665" s="19"/>
      <c r="GG665" s="19"/>
      <c r="GH665" s="19"/>
      <c r="GI665" s="19"/>
      <c r="GJ665" s="19"/>
      <c r="GK665" s="19"/>
      <c r="GL665" s="19"/>
      <c r="GM665" s="19"/>
      <c r="GN665" s="13"/>
    </row>
    <row r="666" spans="69:196">
      <c r="BQ666" s="19"/>
      <c r="BR666" s="19"/>
      <c r="BS666" s="19"/>
      <c r="BU666" s="19"/>
      <c r="BV666" s="19"/>
      <c r="BW666" s="19"/>
      <c r="BX666" s="19"/>
      <c r="BY666" s="19"/>
      <c r="BZ666" s="19"/>
      <c r="CA666" s="27"/>
      <c r="EP666" s="9"/>
      <c r="EU666" s="13"/>
      <c r="FV666" s="19"/>
      <c r="FW666" s="19"/>
      <c r="FX666" s="19"/>
      <c r="FZ666" s="19"/>
      <c r="GA666" s="19"/>
      <c r="GB666" s="19"/>
      <c r="GC666" s="19"/>
      <c r="GD666" s="19"/>
      <c r="GE666" s="19"/>
      <c r="GF666" s="19"/>
      <c r="GG666" s="19"/>
      <c r="GH666" s="19"/>
      <c r="GI666" s="19"/>
      <c r="GJ666" s="19"/>
      <c r="GK666" s="19"/>
      <c r="GL666" s="19"/>
      <c r="GM666" s="19"/>
      <c r="GN666" s="13"/>
    </row>
    <row r="667" spans="69:196">
      <c r="BQ667" s="19"/>
      <c r="BR667" s="19"/>
      <c r="BS667" s="19"/>
      <c r="BU667" s="19"/>
      <c r="BV667" s="19"/>
      <c r="BW667" s="19"/>
      <c r="BX667" s="19"/>
      <c r="BY667" s="19"/>
      <c r="BZ667" s="19"/>
      <c r="CA667" s="27"/>
      <c r="EP667" s="9"/>
      <c r="EU667" s="13"/>
      <c r="FV667" s="19"/>
      <c r="FW667" s="19"/>
      <c r="FX667" s="19"/>
      <c r="FZ667" s="19"/>
      <c r="GA667" s="19"/>
      <c r="GB667" s="19"/>
      <c r="GC667" s="19"/>
      <c r="GD667" s="19"/>
      <c r="GE667" s="19"/>
      <c r="GF667" s="19"/>
      <c r="GG667" s="19"/>
      <c r="GH667" s="19"/>
      <c r="GI667" s="19"/>
      <c r="GJ667" s="19"/>
      <c r="GK667" s="19"/>
      <c r="GL667" s="19"/>
      <c r="GM667" s="19"/>
      <c r="GN667" s="13"/>
    </row>
    <row r="668" spans="69:196">
      <c r="BQ668" s="19"/>
      <c r="BR668" s="19"/>
      <c r="BS668" s="19"/>
      <c r="BU668" s="19"/>
      <c r="BV668" s="19"/>
      <c r="BW668" s="19"/>
      <c r="BX668" s="19"/>
      <c r="BY668" s="19"/>
      <c r="BZ668" s="19"/>
      <c r="CA668" s="27"/>
      <c r="EP668" s="9"/>
      <c r="EU668" s="13"/>
      <c r="FV668" s="19"/>
      <c r="FW668" s="19"/>
      <c r="FX668" s="19"/>
      <c r="FZ668" s="19"/>
      <c r="GA668" s="19"/>
      <c r="GB668" s="19"/>
      <c r="GC668" s="19"/>
      <c r="GD668" s="19"/>
      <c r="GE668" s="19"/>
      <c r="GF668" s="19"/>
      <c r="GG668" s="19"/>
      <c r="GH668" s="19"/>
      <c r="GI668" s="19"/>
      <c r="GJ668" s="19"/>
      <c r="GK668" s="19"/>
      <c r="GL668" s="19"/>
      <c r="GM668" s="19"/>
      <c r="GN668" s="13"/>
    </row>
    <row r="669" spans="69:196">
      <c r="BQ669" s="19"/>
      <c r="BR669" s="19"/>
      <c r="BS669" s="19"/>
      <c r="BU669" s="19"/>
      <c r="BV669" s="19"/>
      <c r="BW669" s="19"/>
      <c r="BX669" s="19"/>
      <c r="BY669" s="19"/>
      <c r="BZ669" s="19"/>
      <c r="CA669" s="27"/>
      <c r="EP669" s="9"/>
      <c r="EU669" s="13"/>
      <c r="FV669" s="19"/>
      <c r="FW669" s="19"/>
      <c r="FX669" s="19"/>
      <c r="FZ669" s="19"/>
      <c r="GA669" s="19"/>
      <c r="GB669" s="19"/>
      <c r="GC669" s="19"/>
      <c r="GD669" s="19"/>
      <c r="GE669" s="19"/>
      <c r="GF669" s="19"/>
      <c r="GG669" s="19"/>
      <c r="GH669" s="19"/>
      <c r="GI669" s="19"/>
      <c r="GJ669" s="19"/>
      <c r="GK669" s="19"/>
      <c r="GL669" s="19"/>
      <c r="GM669" s="19"/>
      <c r="GN669" s="13"/>
    </row>
    <row r="670" spans="69:196">
      <c r="BQ670" s="19"/>
      <c r="BR670" s="19"/>
      <c r="BS670" s="19"/>
      <c r="BU670" s="19"/>
      <c r="BV670" s="19"/>
      <c r="BW670" s="19"/>
      <c r="BX670" s="19"/>
      <c r="BY670" s="19"/>
      <c r="BZ670" s="19"/>
      <c r="CA670" s="27"/>
      <c r="EP670" s="9"/>
      <c r="EU670" s="13"/>
      <c r="FV670" s="19"/>
      <c r="FW670" s="19"/>
      <c r="FX670" s="19"/>
      <c r="FZ670" s="19"/>
      <c r="GA670" s="19"/>
      <c r="GB670" s="19"/>
      <c r="GC670" s="19"/>
      <c r="GD670" s="19"/>
      <c r="GE670" s="19"/>
      <c r="GF670" s="19"/>
      <c r="GG670" s="19"/>
      <c r="GH670" s="19"/>
      <c r="GI670" s="19"/>
      <c r="GJ670" s="19"/>
      <c r="GK670" s="19"/>
      <c r="GL670" s="19"/>
      <c r="GM670" s="19"/>
      <c r="GN670" s="13"/>
    </row>
    <row r="671" spans="69:196">
      <c r="BQ671" s="19"/>
      <c r="BR671" s="19"/>
      <c r="BS671" s="19"/>
      <c r="BU671" s="19"/>
      <c r="BV671" s="19"/>
      <c r="BW671" s="19"/>
      <c r="BX671" s="19"/>
      <c r="BY671" s="19"/>
      <c r="BZ671" s="19"/>
      <c r="CA671" s="27"/>
      <c r="EP671" s="9"/>
      <c r="EU671" s="13"/>
      <c r="FV671" s="19"/>
      <c r="FW671" s="19"/>
      <c r="FX671" s="19"/>
      <c r="FZ671" s="19"/>
      <c r="GA671" s="19"/>
      <c r="GB671" s="19"/>
      <c r="GC671" s="19"/>
      <c r="GD671" s="19"/>
      <c r="GE671" s="19"/>
      <c r="GF671" s="19"/>
      <c r="GG671" s="19"/>
      <c r="GH671" s="19"/>
      <c r="GI671" s="19"/>
      <c r="GJ671" s="19"/>
      <c r="GK671" s="19"/>
      <c r="GL671" s="19"/>
      <c r="GM671" s="19"/>
      <c r="GN671" s="13"/>
    </row>
    <row r="672" spans="69:196">
      <c r="BQ672" s="19"/>
      <c r="BR672" s="19"/>
      <c r="BS672" s="19"/>
      <c r="BU672" s="19"/>
      <c r="BV672" s="19"/>
      <c r="BW672" s="19"/>
      <c r="BX672" s="19"/>
      <c r="BY672" s="19"/>
      <c r="BZ672" s="19"/>
      <c r="CA672" s="27"/>
      <c r="EP672" s="9"/>
      <c r="EU672" s="13"/>
      <c r="FV672" s="19"/>
      <c r="FW672" s="19"/>
      <c r="FX672" s="19"/>
      <c r="FZ672" s="19"/>
      <c r="GA672" s="19"/>
      <c r="GB672" s="19"/>
      <c r="GC672" s="19"/>
      <c r="GD672" s="19"/>
      <c r="GE672" s="19"/>
      <c r="GF672" s="19"/>
      <c r="GG672" s="19"/>
      <c r="GH672" s="19"/>
      <c r="GI672" s="19"/>
      <c r="GJ672" s="19"/>
      <c r="GK672" s="19"/>
      <c r="GL672" s="19"/>
      <c r="GM672" s="19"/>
      <c r="GN672" s="13"/>
    </row>
    <row r="673" spans="69:196">
      <c r="BQ673" s="19"/>
      <c r="BR673" s="19"/>
      <c r="BS673" s="19"/>
      <c r="BU673" s="19"/>
      <c r="BV673" s="19"/>
      <c r="BW673" s="19"/>
      <c r="BX673" s="19"/>
      <c r="BY673" s="19"/>
      <c r="BZ673" s="19"/>
      <c r="CA673" s="27"/>
      <c r="EP673" s="9"/>
      <c r="EU673" s="13"/>
      <c r="FV673" s="19"/>
      <c r="FW673" s="19"/>
      <c r="FX673" s="19"/>
      <c r="FZ673" s="19"/>
      <c r="GA673" s="19"/>
      <c r="GB673" s="19"/>
      <c r="GC673" s="19"/>
      <c r="GD673" s="19"/>
      <c r="GE673" s="19"/>
      <c r="GF673" s="19"/>
      <c r="GG673" s="19"/>
      <c r="GH673" s="19"/>
      <c r="GI673" s="19"/>
      <c r="GJ673" s="19"/>
      <c r="GK673" s="19"/>
      <c r="GL673" s="19"/>
      <c r="GM673" s="19"/>
      <c r="GN673" s="13"/>
    </row>
    <row r="674" spans="69:196">
      <c r="BQ674" s="19"/>
      <c r="BR674" s="19"/>
      <c r="BS674" s="19"/>
      <c r="BU674" s="19"/>
      <c r="BV674" s="19"/>
      <c r="BW674" s="19"/>
      <c r="BX674" s="19"/>
      <c r="BY674" s="19"/>
      <c r="BZ674" s="19"/>
      <c r="CA674" s="27"/>
      <c r="EP674" s="9"/>
      <c r="EU674" s="13"/>
      <c r="FV674" s="19"/>
      <c r="FW674" s="19"/>
      <c r="FX674" s="19"/>
      <c r="FZ674" s="19"/>
      <c r="GA674" s="19"/>
      <c r="GB674" s="19"/>
      <c r="GC674" s="19"/>
      <c r="GD674" s="19"/>
      <c r="GE674" s="19"/>
      <c r="GF674" s="19"/>
      <c r="GG674" s="19"/>
      <c r="GH674" s="19"/>
      <c r="GI674" s="19"/>
      <c r="GJ674" s="19"/>
      <c r="GK674" s="19"/>
      <c r="GL674" s="19"/>
      <c r="GM674" s="19"/>
      <c r="GN674" s="13"/>
    </row>
    <row r="675" spans="69:196">
      <c r="BQ675" s="19"/>
      <c r="BR675" s="19"/>
      <c r="BS675" s="19"/>
      <c r="BU675" s="19"/>
      <c r="BV675" s="19"/>
      <c r="BW675" s="19"/>
      <c r="BX675" s="19"/>
      <c r="BY675" s="19"/>
      <c r="BZ675" s="19"/>
      <c r="CA675" s="27"/>
      <c r="EP675" s="9"/>
      <c r="EU675" s="13"/>
      <c r="FV675" s="19"/>
      <c r="FW675" s="19"/>
      <c r="FX675" s="19"/>
      <c r="FZ675" s="19"/>
      <c r="GA675" s="19"/>
      <c r="GB675" s="19"/>
      <c r="GC675" s="19"/>
      <c r="GD675" s="19"/>
      <c r="GE675" s="19"/>
      <c r="GF675" s="19"/>
      <c r="GG675" s="19"/>
      <c r="GH675" s="19"/>
      <c r="GI675" s="19"/>
      <c r="GJ675" s="19"/>
      <c r="GK675" s="19"/>
      <c r="GL675" s="19"/>
      <c r="GM675" s="19"/>
      <c r="GN675" s="13"/>
    </row>
    <row r="676" spans="69:196">
      <c r="BQ676" s="19"/>
      <c r="BR676" s="19"/>
      <c r="BS676" s="19"/>
      <c r="BU676" s="19"/>
      <c r="BV676" s="19"/>
      <c r="BW676" s="19"/>
      <c r="BX676" s="19"/>
      <c r="BY676" s="19"/>
      <c r="BZ676" s="19"/>
      <c r="CA676" s="27"/>
      <c r="EP676" s="9"/>
      <c r="EU676" s="13"/>
      <c r="FV676" s="19"/>
      <c r="FW676" s="19"/>
      <c r="FX676" s="19"/>
      <c r="FZ676" s="19"/>
      <c r="GA676" s="19"/>
      <c r="GB676" s="19"/>
      <c r="GC676" s="19"/>
      <c r="GD676" s="19"/>
      <c r="GE676" s="19"/>
      <c r="GF676" s="19"/>
      <c r="GG676" s="19"/>
      <c r="GH676" s="19"/>
      <c r="GI676" s="19"/>
      <c r="GJ676" s="19"/>
      <c r="GK676" s="19"/>
      <c r="GL676" s="19"/>
      <c r="GM676" s="19"/>
      <c r="GN676" s="13"/>
    </row>
    <row r="677" spans="69:196">
      <c r="BQ677" s="19"/>
      <c r="BR677" s="19"/>
      <c r="BS677" s="19"/>
      <c r="BU677" s="19"/>
      <c r="BV677" s="19"/>
      <c r="BW677" s="19"/>
      <c r="BX677" s="19"/>
      <c r="BY677" s="19"/>
      <c r="BZ677" s="19"/>
      <c r="CA677" s="27"/>
      <c r="EP677" s="9"/>
      <c r="EU677" s="13"/>
      <c r="FV677" s="19"/>
      <c r="FW677" s="19"/>
      <c r="FX677" s="19"/>
      <c r="FZ677" s="19"/>
      <c r="GA677" s="19"/>
      <c r="GB677" s="19"/>
      <c r="GC677" s="19"/>
      <c r="GD677" s="19"/>
      <c r="GE677" s="19"/>
      <c r="GF677" s="19"/>
      <c r="GG677" s="19"/>
      <c r="GH677" s="19"/>
      <c r="GI677" s="19"/>
      <c r="GJ677" s="19"/>
      <c r="GK677" s="19"/>
      <c r="GL677" s="19"/>
      <c r="GM677" s="19"/>
      <c r="GN677" s="13"/>
    </row>
    <row r="678" spans="69:196">
      <c r="BQ678" s="19"/>
      <c r="BR678" s="19"/>
      <c r="BS678" s="19"/>
      <c r="BU678" s="19"/>
      <c r="BV678" s="19"/>
      <c r="BW678" s="19"/>
      <c r="BX678" s="19"/>
      <c r="BY678" s="19"/>
      <c r="BZ678" s="19"/>
      <c r="CA678" s="27"/>
      <c r="EP678" s="9"/>
      <c r="EU678" s="13"/>
      <c r="FV678" s="19"/>
      <c r="FW678" s="19"/>
      <c r="FX678" s="19"/>
      <c r="FZ678" s="19"/>
      <c r="GA678" s="19"/>
      <c r="GB678" s="19"/>
      <c r="GC678" s="19"/>
      <c r="GD678" s="19"/>
      <c r="GE678" s="19"/>
      <c r="GF678" s="19"/>
      <c r="GG678" s="19"/>
      <c r="GH678" s="19"/>
      <c r="GI678" s="19"/>
      <c r="GJ678" s="19"/>
      <c r="GK678" s="19"/>
      <c r="GL678" s="19"/>
      <c r="GM678" s="19"/>
      <c r="GN678" s="13"/>
    </row>
    <row r="679" spans="69:196">
      <c r="BQ679" s="19"/>
      <c r="BR679" s="19"/>
      <c r="BS679" s="19"/>
      <c r="BU679" s="19"/>
      <c r="BV679" s="19"/>
      <c r="BW679" s="19"/>
      <c r="BX679" s="19"/>
      <c r="BY679" s="19"/>
      <c r="BZ679" s="19"/>
      <c r="CA679" s="27"/>
      <c r="EP679" s="9"/>
      <c r="EU679" s="13"/>
      <c r="FV679" s="19"/>
      <c r="FW679" s="19"/>
      <c r="FX679" s="19"/>
      <c r="FZ679" s="19"/>
      <c r="GA679" s="19"/>
      <c r="GB679" s="19"/>
      <c r="GC679" s="19"/>
      <c r="GD679" s="19"/>
      <c r="GE679" s="19"/>
      <c r="GF679" s="19"/>
      <c r="GG679" s="19"/>
      <c r="GH679" s="19"/>
      <c r="GI679" s="19"/>
      <c r="GJ679" s="19"/>
      <c r="GK679" s="19"/>
      <c r="GL679" s="19"/>
      <c r="GM679" s="19"/>
      <c r="GN679" s="13"/>
    </row>
    <row r="680" spans="69:196">
      <c r="BQ680" s="19"/>
      <c r="BR680" s="19"/>
      <c r="BS680" s="19"/>
      <c r="BU680" s="19"/>
      <c r="BV680" s="19"/>
      <c r="BW680" s="19"/>
      <c r="BX680" s="19"/>
      <c r="BY680" s="19"/>
      <c r="BZ680" s="19"/>
      <c r="CA680" s="27"/>
      <c r="EP680" s="9"/>
      <c r="EU680" s="13"/>
      <c r="FV680" s="19"/>
      <c r="FW680" s="19"/>
      <c r="FX680" s="19"/>
      <c r="FZ680" s="19"/>
      <c r="GA680" s="19"/>
      <c r="GB680" s="19"/>
      <c r="GC680" s="19"/>
      <c r="GD680" s="19"/>
      <c r="GE680" s="19"/>
      <c r="GF680" s="19"/>
      <c r="GG680" s="19"/>
      <c r="GH680" s="19"/>
      <c r="GI680" s="19"/>
      <c r="GJ680" s="19"/>
      <c r="GK680" s="19"/>
      <c r="GL680" s="19"/>
      <c r="GM680" s="19"/>
      <c r="GN680" s="13"/>
    </row>
    <row r="681" spans="69:196">
      <c r="BQ681" s="19"/>
      <c r="BR681" s="19"/>
      <c r="BS681" s="19"/>
      <c r="BU681" s="19"/>
      <c r="BV681" s="19"/>
      <c r="BW681" s="19"/>
      <c r="BX681" s="19"/>
      <c r="BY681" s="19"/>
      <c r="BZ681" s="19"/>
      <c r="CA681" s="27"/>
      <c r="EP681" s="9"/>
      <c r="EU681" s="13"/>
      <c r="FV681" s="19"/>
      <c r="FW681" s="19"/>
      <c r="FX681" s="19"/>
      <c r="FZ681" s="19"/>
      <c r="GA681" s="19"/>
      <c r="GB681" s="19"/>
      <c r="GC681" s="19"/>
      <c r="GD681" s="19"/>
      <c r="GE681" s="19"/>
      <c r="GF681" s="19"/>
      <c r="GG681" s="19"/>
      <c r="GH681" s="19"/>
      <c r="GI681" s="19"/>
      <c r="GJ681" s="19"/>
      <c r="GK681" s="19"/>
      <c r="GL681" s="19"/>
      <c r="GM681" s="19"/>
      <c r="GN681" s="13"/>
    </row>
    <row r="682" spans="69:196">
      <c r="BQ682" s="19"/>
      <c r="BR682" s="19"/>
      <c r="BS682" s="19"/>
      <c r="BU682" s="19"/>
      <c r="BV682" s="19"/>
      <c r="BW682" s="19"/>
      <c r="BX682" s="19"/>
      <c r="BY682" s="19"/>
      <c r="BZ682" s="19"/>
      <c r="CA682" s="27"/>
      <c r="EP682" s="9"/>
      <c r="EU682" s="13"/>
      <c r="FV682" s="19"/>
      <c r="FW682" s="19"/>
      <c r="FX682" s="19"/>
      <c r="FZ682" s="19"/>
      <c r="GA682" s="19"/>
      <c r="GB682" s="19"/>
      <c r="GC682" s="19"/>
      <c r="GD682" s="19"/>
      <c r="GE682" s="19"/>
      <c r="GF682" s="19"/>
      <c r="GG682" s="19"/>
      <c r="GH682" s="19"/>
      <c r="GI682" s="19"/>
      <c r="GJ682" s="19"/>
      <c r="GK682" s="19"/>
      <c r="GL682" s="19"/>
      <c r="GM682" s="19"/>
      <c r="GN682" s="13"/>
    </row>
    <row r="683" spans="69:196">
      <c r="BQ683" s="19"/>
      <c r="BR683" s="19"/>
      <c r="BS683" s="19"/>
      <c r="BU683" s="19"/>
      <c r="BV683" s="19"/>
      <c r="BW683" s="19"/>
      <c r="BX683" s="19"/>
      <c r="BY683" s="19"/>
      <c r="BZ683" s="19"/>
      <c r="CA683" s="27"/>
      <c r="EP683" s="9"/>
      <c r="EU683" s="13"/>
      <c r="FV683" s="19"/>
      <c r="FW683" s="19"/>
      <c r="FX683" s="19"/>
      <c r="FZ683" s="19"/>
      <c r="GA683" s="19"/>
      <c r="GB683" s="19"/>
      <c r="GC683" s="19"/>
      <c r="GD683" s="19"/>
      <c r="GE683" s="19"/>
      <c r="GF683" s="19"/>
      <c r="GG683" s="19"/>
      <c r="GH683" s="19"/>
      <c r="GI683" s="19"/>
      <c r="GJ683" s="19"/>
      <c r="GK683" s="19"/>
      <c r="GL683" s="19"/>
      <c r="GM683" s="19"/>
      <c r="GN683" s="13"/>
    </row>
    <row r="684" spans="69:196">
      <c r="BQ684" s="19"/>
      <c r="BR684" s="19"/>
      <c r="BS684" s="19"/>
      <c r="BU684" s="19"/>
      <c r="BV684" s="19"/>
      <c r="BW684" s="19"/>
      <c r="BX684" s="19"/>
      <c r="BY684" s="19"/>
      <c r="BZ684" s="19"/>
      <c r="CA684" s="27"/>
      <c r="EP684" s="9"/>
      <c r="EU684" s="13"/>
      <c r="FV684" s="19"/>
      <c r="FW684" s="19"/>
      <c r="FX684" s="19"/>
      <c r="FZ684" s="19"/>
      <c r="GA684" s="19"/>
      <c r="GB684" s="19"/>
      <c r="GC684" s="19"/>
      <c r="GD684" s="19"/>
      <c r="GE684" s="19"/>
      <c r="GF684" s="19"/>
      <c r="GG684" s="19"/>
      <c r="GH684" s="19"/>
      <c r="GI684" s="19"/>
      <c r="GJ684" s="19"/>
      <c r="GK684" s="19"/>
      <c r="GL684" s="19"/>
      <c r="GM684" s="19"/>
      <c r="GN684" s="13"/>
    </row>
    <row r="685" spans="69:196">
      <c r="BQ685" s="19"/>
      <c r="BR685" s="19"/>
      <c r="BS685" s="19"/>
      <c r="BU685" s="19"/>
      <c r="BV685" s="19"/>
      <c r="BW685" s="19"/>
      <c r="BX685" s="19"/>
      <c r="BY685" s="19"/>
      <c r="BZ685" s="19"/>
      <c r="CA685" s="27"/>
      <c r="EP685" s="9"/>
      <c r="EU685" s="13"/>
      <c r="FV685" s="19"/>
      <c r="FW685" s="19"/>
      <c r="FX685" s="19"/>
      <c r="FZ685" s="19"/>
      <c r="GA685" s="19"/>
      <c r="GB685" s="19"/>
      <c r="GC685" s="19"/>
      <c r="GD685" s="19"/>
      <c r="GE685" s="19"/>
      <c r="GF685" s="19"/>
      <c r="GG685" s="19"/>
      <c r="GH685" s="19"/>
      <c r="GI685" s="19"/>
      <c r="GJ685" s="19"/>
      <c r="GK685" s="19"/>
      <c r="GL685" s="19"/>
      <c r="GM685" s="19"/>
      <c r="GN685" s="13"/>
    </row>
    <row r="686" spans="69:196">
      <c r="BQ686" s="19"/>
      <c r="BR686" s="19"/>
      <c r="BS686" s="19"/>
      <c r="BU686" s="19"/>
      <c r="BV686" s="19"/>
      <c r="BW686" s="19"/>
      <c r="BX686" s="19"/>
      <c r="BY686" s="19"/>
      <c r="BZ686" s="19"/>
      <c r="CA686" s="27"/>
      <c r="EP686" s="9"/>
      <c r="EU686" s="13"/>
      <c r="FV686" s="19"/>
      <c r="FW686" s="19"/>
      <c r="FX686" s="19"/>
      <c r="FZ686" s="19"/>
      <c r="GA686" s="19"/>
      <c r="GB686" s="19"/>
      <c r="GC686" s="19"/>
      <c r="GD686" s="19"/>
      <c r="GE686" s="19"/>
      <c r="GF686" s="19"/>
      <c r="GG686" s="19"/>
      <c r="GH686" s="19"/>
      <c r="GI686" s="19"/>
      <c r="GJ686" s="19"/>
      <c r="GK686" s="19"/>
      <c r="GL686" s="19"/>
      <c r="GM686" s="19"/>
      <c r="GN686" s="13"/>
    </row>
    <row r="687" spans="69:196">
      <c r="BQ687" s="19"/>
      <c r="BR687" s="19"/>
      <c r="BS687" s="19"/>
      <c r="BU687" s="19"/>
      <c r="BV687" s="19"/>
      <c r="BW687" s="19"/>
      <c r="BX687" s="19"/>
      <c r="BY687" s="19"/>
      <c r="BZ687" s="19"/>
      <c r="CA687" s="27"/>
      <c r="EP687" s="9"/>
      <c r="EU687" s="13"/>
      <c r="FV687" s="19"/>
      <c r="FW687" s="19"/>
      <c r="FX687" s="19"/>
      <c r="FZ687" s="19"/>
      <c r="GA687" s="19"/>
      <c r="GB687" s="19"/>
      <c r="GC687" s="19"/>
      <c r="GD687" s="19"/>
      <c r="GE687" s="19"/>
      <c r="GF687" s="19"/>
      <c r="GG687" s="19"/>
      <c r="GH687" s="19"/>
      <c r="GI687" s="19"/>
      <c r="GJ687" s="19"/>
      <c r="GK687" s="19"/>
      <c r="GL687" s="19"/>
      <c r="GM687" s="19"/>
      <c r="GN687" s="13"/>
    </row>
    <row r="688" spans="69:196">
      <c r="BQ688" s="19"/>
      <c r="BR688" s="19"/>
      <c r="BS688" s="19"/>
      <c r="BU688" s="19"/>
      <c r="BV688" s="19"/>
      <c r="BW688" s="19"/>
      <c r="BX688" s="19"/>
      <c r="BY688" s="19"/>
      <c r="BZ688" s="19"/>
      <c r="CA688" s="27"/>
      <c r="EP688" s="9"/>
      <c r="EU688" s="13"/>
      <c r="FV688" s="19"/>
      <c r="FW688" s="19"/>
      <c r="FX688" s="19"/>
      <c r="FZ688" s="19"/>
      <c r="GA688" s="19"/>
      <c r="GB688" s="19"/>
      <c r="GC688" s="19"/>
      <c r="GD688" s="19"/>
      <c r="GE688" s="19"/>
      <c r="GF688" s="19"/>
      <c r="GG688" s="19"/>
      <c r="GH688" s="19"/>
      <c r="GI688" s="19"/>
      <c r="GJ688" s="19"/>
      <c r="GK688" s="19"/>
      <c r="GL688" s="19"/>
      <c r="GM688" s="19"/>
      <c r="GN688" s="13"/>
    </row>
    <row r="689" spans="69:196">
      <c r="BQ689" s="19"/>
      <c r="BR689" s="19"/>
      <c r="BS689" s="19"/>
      <c r="BU689" s="19"/>
      <c r="BV689" s="19"/>
      <c r="BW689" s="19"/>
      <c r="BX689" s="19"/>
      <c r="BY689" s="19"/>
      <c r="BZ689" s="19"/>
      <c r="CA689" s="27"/>
      <c r="EP689" s="9"/>
      <c r="EU689" s="13"/>
      <c r="FV689" s="19"/>
      <c r="FW689" s="19"/>
      <c r="FX689" s="19"/>
      <c r="FZ689" s="19"/>
      <c r="GA689" s="19"/>
      <c r="GB689" s="19"/>
      <c r="GC689" s="19"/>
      <c r="GD689" s="19"/>
      <c r="GE689" s="19"/>
      <c r="GF689" s="19"/>
      <c r="GG689" s="19"/>
      <c r="GH689" s="19"/>
      <c r="GI689" s="19"/>
      <c r="GJ689" s="19"/>
      <c r="GK689" s="19"/>
      <c r="GL689" s="19"/>
      <c r="GM689" s="19"/>
      <c r="GN689" s="13"/>
    </row>
    <row r="690" spans="69:196">
      <c r="BQ690" s="19"/>
      <c r="BR690" s="19"/>
      <c r="BS690" s="19"/>
      <c r="BU690" s="19"/>
      <c r="BV690" s="19"/>
      <c r="BW690" s="19"/>
      <c r="BX690" s="19"/>
      <c r="BY690" s="19"/>
      <c r="BZ690" s="19"/>
      <c r="CA690" s="27"/>
      <c r="EP690" s="9"/>
      <c r="EU690" s="13"/>
      <c r="FV690" s="19"/>
      <c r="FW690" s="19"/>
      <c r="FX690" s="19"/>
      <c r="FZ690" s="19"/>
      <c r="GA690" s="19"/>
      <c r="GB690" s="19"/>
      <c r="GC690" s="19"/>
      <c r="GD690" s="19"/>
      <c r="GE690" s="19"/>
      <c r="GF690" s="19"/>
      <c r="GG690" s="19"/>
      <c r="GH690" s="19"/>
      <c r="GI690" s="19"/>
      <c r="GJ690" s="19"/>
      <c r="GK690" s="19"/>
      <c r="GL690" s="19"/>
      <c r="GM690" s="19"/>
      <c r="GN690" s="13"/>
    </row>
    <row r="691" spans="69:196">
      <c r="BQ691" s="19"/>
      <c r="BR691" s="19"/>
      <c r="BS691" s="19"/>
      <c r="BU691" s="19"/>
      <c r="BV691" s="19"/>
      <c r="BW691" s="19"/>
      <c r="BX691" s="19"/>
      <c r="BY691" s="19"/>
      <c r="BZ691" s="19"/>
      <c r="CA691" s="27"/>
      <c r="EP691" s="9"/>
      <c r="EU691" s="13"/>
      <c r="FV691" s="19"/>
      <c r="FW691" s="19"/>
      <c r="FX691" s="19"/>
      <c r="FZ691" s="19"/>
      <c r="GA691" s="19"/>
      <c r="GB691" s="19"/>
      <c r="GC691" s="19"/>
      <c r="GD691" s="19"/>
      <c r="GE691" s="19"/>
      <c r="GF691" s="19"/>
      <c r="GG691" s="19"/>
      <c r="GH691" s="19"/>
      <c r="GI691" s="19"/>
      <c r="GJ691" s="19"/>
      <c r="GK691" s="19"/>
      <c r="GL691" s="19"/>
      <c r="GM691" s="19"/>
      <c r="GN691" s="13"/>
    </row>
    <row r="692" spans="69:196">
      <c r="BQ692" s="19"/>
      <c r="BR692" s="19"/>
      <c r="BS692" s="19"/>
      <c r="BU692" s="19"/>
      <c r="BV692" s="19"/>
      <c r="BW692" s="19"/>
      <c r="BX692" s="19"/>
      <c r="BY692" s="19"/>
      <c r="BZ692" s="19"/>
      <c r="CA692" s="27"/>
      <c r="EP692" s="9"/>
      <c r="EU692" s="13"/>
      <c r="FV692" s="19"/>
      <c r="FW692" s="19"/>
      <c r="FX692" s="19"/>
      <c r="FZ692" s="19"/>
      <c r="GA692" s="19"/>
      <c r="GB692" s="19"/>
      <c r="GC692" s="19"/>
      <c r="GD692" s="19"/>
      <c r="GE692" s="19"/>
      <c r="GF692" s="19"/>
      <c r="GG692" s="19"/>
      <c r="GH692" s="19"/>
      <c r="GI692" s="19"/>
      <c r="GJ692" s="19"/>
      <c r="GK692" s="19"/>
      <c r="GL692" s="19"/>
      <c r="GM692" s="19"/>
      <c r="GN692" s="13"/>
    </row>
    <row r="693" spans="69:196">
      <c r="BQ693" s="19"/>
      <c r="BR693" s="19"/>
      <c r="BS693" s="19"/>
      <c r="BU693" s="19"/>
      <c r="BV693" s="19"/>
      <c r="BW693" s="19"/>
      <c r="BX693" s="19"/>
      <c r="BY693" s="19"/>
      <c r="BZ693" s="19"/>
      <c r="CA693" s="27"/>
      <c r="EP693" s="9"/>
      <c r="EU693" s="13"/>
      <c r="FV693" s="19"/>
      <c r="FW693" s="19"/>
      <c r="FX693" s="19"/>
      <c r="FZ693" s="19"/>
      <c r="GA693" s="19"/>
      <c r="GB693" s="19"/>
      <c r="GC693" s="19"/>
      <c r="GD693" s="19"/>
      <c r="GE693" s="19"/>
      <c r="GF693" s="19"/>
      <c r="GG693" s="19"/>
      <c r="GH693" s="19"/>
      <c r="GI693" s="19"/>
      <c r="GJ693" s="19"/>
      <c r="GK693" s="19"/>
      <c r="GL693" s="19"/>
      <c r="GM693" s="19"/>
      <c r="GN693" s="13"/>
    </row>
    <row r="694" spans="69:196">
      <c r="BQ694" s="19"/>
      <c r="BR694" s="19"/>
      <c r="BS694" s="19"/>
      <c r="BU694" s="19"/>
      <c r="BV694" s="19"/>
      <c r="BW694" s="19"/>
      <c r="BX694" s="19"/>
      <c r="BY694" s="19"/>
      <c r="BZ694" s="19"/>
      <c r="CA694" s="27"/>
      <c r="EP694" s="9"/>
      <c r="EU694" s="13"/>
      <c r="FV694" s="19"/>
      <c r="FW694" s="19"/>
      <c r="FX694" s="19"/>
      <c r="FZ694" s="19"/>
      <c r="GA694" s="19"/>
      <c r="GB694" s="19"/>
      <c r="GC694" s="19"/>
      <c r="GD694" s="19"/>
      <c r="GE694" s="19"/>
      <c r="GF694" s="19"/>
      <c r="GG694" s="19"/>
      <c r="GH694" s="19"/>
      <c r="GI694" s="19"/>
      <c r="GJ694" s="19"/>
      <c r="GK694" s="19"/>
      <c r="GL694" s="19"/>
      <c r="GM694" s="19"/>
      <c r="GN694" s="13"/>
    </row>
    <row r="695" spans="69:196">
      <c r="BQ695" s="19"/>
      <c r="BR695" s="19"/>
      <c r="BS695" s="19"/>
      <c r="BU695" s="19"/>
      <c r="BV695" s="19"/>
      <c r="BW695" s="19"/>
      <c r="BX695" s="19"/>
      <c r="BY695" s="19"/>
      <c r="BZ695" s="19"/>
      <c r="CA695" s="27"/>
      <c r="EP695" s="9"/>
      <c r="EU695" s="13"/>
      <c r="FV695" s="19"/>
      <c r="FW695" s="19"/>
      <c r="FX695" s="19"/>
      <c r="FZ695" s="19"/>
      <c r="GA695" s="19"/>
      <c r="GB695" s="19"/>
      <c r="GC695" s="19"/>
      <c r="GD695" s="19"/>
      <c r="GE695" s="19"/>
      <c r="GF695" s="19"/>
      <c r="GG695" s="19"/>
      <c r="GH695" s="19"/>
      <c r="GI695" s="19"/>
      <c r="GJ695" s="19"/>
      <c r="GK695" s="19"/>
      <c r="GL695" s="19"/>
      <c r="GM695" s="19"/>
      <c r="GN695" s="13"/>
    </row>
    <row r="696" spans="69:196">
      <c r="BQ696" s="19"/>
      <c r="BR696" s="19"/>
      <c r="BS696" s="19"/>
      <c r="BU696" s="19"/>
      <c r="BV696" s="19"/>
      <c r="BW696" s="19"/>
      <c r="BX696" s="19"/>
      <c r="BY696" s="19"/>
      <c r="BZ696" s="19"/>
      <c r="CA696" s="27"/>
      <c r="EP696" s="9"/>
      <c r="EU696" s="13"/>
      <c r="FV696" s="19"/>
      <c r="FW696" s="19"/>
      <c r="FX696" s="19"/>
      <c r="FZ696" s="19"/>
      <c r="GA696" s="19"/>
      <c r="GB696" s="19"/>
      <c r="GC696" s="19"/>
      <c r="GD696" s="19"/>
      <c r="GE696" s="19"/>
      <c r="GF696" s="19"/>
      <c r="GG696" s="19"/>
      <c r="GH696" s="19"/>
      <c r="GI696" s="19"/>
      <c r="GJ696" s="19"/>
      <c r="GK696" s="19"/>
      <c r="GL696" s="19"/>
      <c r="GM696" s="19"/>
      <c r="GN696" s="13"/>
    </row>
    <row r="697" spans="69:196">
      <c r="BQ697" s="19"/>
      <c r="BR697" s="19"/>
      <c r="BS697" s="19"/>
      <c r="BU697" s="19"/>
      <c r="BV697" s="19"/>
      <c r="BW697" s="19"/>
      <c r="BX697" s="19"/>
      <c r="BY697" s="19"/>
      <c r="BZ697" s="19"/>
      <c r="CA697" s="27"/>
      <c r="EP697" s="9"/>
      <c r="EU697" s="13"/>
      <c r="FV697" s="19"/>
      <c r="FW697" s="19"/>
      <c r="FX697" s="19"/>
      <c r="FZ697" s="19"/>
      <c r="GA697" s="19"/>
      <c r="GB697" s="19"/>
      <c r="GC697" s="19"/>
      <c r="GD697" s="19"/>
      <c r="GE697" s="19"/>
      <c r="GF697" s="19"/>
      <c r="GG697" s="19"/>
      <c r="GH697" s="19"/>
      <c r="GI697" s="19"/>
      <c r="GJ697" s="19"/>
      <c r="GK697" s="19"/>
      <c r="GL697" s="19"/>
      <c r="GM697" s="19"/>
      <c r="GN697" s="13"/>
    </row>
    <row r="698" spans="69:196">
      <c r="BQ698" s="19"/>
      <c r="BR698" s="19"/>
      <c r="BS698" s="19"/>
      <c r="BU698" s="19"/>
      <c r="BV698" s="19"/>
      <c r="BW698" s="19"/>
      <c r="BX698" s="19"/>
      <c r="BY698" s="19"/>
      <c r="BZ698" s="19"/>
      <c r="CA698" s="27"/>
      <c r="EP698" s="9"/>
      <c r="EU698" s="13"/>
      <c r="FV698" s="19"/>
      <c r="FW698" s="19"/>
      <c r="FX698" s="19"/>
      <c r="FZ698" s="19"/>
      <c r="GA698" s="19"/>
      <c r="GB698" s="19"/>
      <c r="GC698" s="19"/>
      <c r="GD698" s="19"/>
      <c r="GE698" s="19"/>
      <c r="GF698" s="19"/>
      <c r="GG698" s="19"/>
      <c r="GH698" s="19"/>
      <c r="GI698" s="19"/>
      <c r="GJ698" s="19"/>
      <c r="GK698" s="19"/>
      <c r="GL698" s="19"/>
      <c r="GM698" s="19"/>
      <c r="GN698" s="13"/>
    </row>
    <row r="699" spans="69:196">
      <c r="BQ699" s="19"/>
      <c r="BR699" s="19"/>
      <c r="BS699" s="19"/>
      <c r="BU699" s="19"/>
      <c r="BV699" s="19"/>
      <c r="BW699" s="19"/>
      <c r="BX699" s="19"/>
      <c r="BY699" s="19"/>
      <c r="BZ699" s="19"/>
      <c r="CA699" s="27"/>
      <c r="EP699" s="9"/>
      <c r="EU699" s="13"/>
      <c r="FV699" s="19"/>
      <c r="FW699" s="19"/>
      <c r="FX699" s="19"/>
      <c r="FZ699" s="19"/>
      <c r="GA699" s="19"/>
      <c r="GB699" s="19"/>
      <c r="GC699" s="19"/>
      <c r="GD699" s="19"/>
      <c r="GE699" s="19"/>
      <c r="GF699" s="19"/>
      <c r="GG699" s="19"/>
      <c r="GH699" s="19"/>
      <c r="GI699" s="19"/>
      <c r="GJ699" s="19"/>
      <c r="GK699" s="19"/>
      <c r="GL699" s="19"/>
      <c r="GM699" s="19"/>
      <c r="GN699" s="13"/>
    </row>
    <row r="700" spans="69:196">
      <c r="BQ700" s="19"/>
      <c r="BR700" s="19"/>
      <c r="BS700" s="19"/>
      <c r="BU700" s="19"/>
      <c r="BV700" s="19"/>
      <c r="BW700" s="19"/>
      <c r="BX700" s="19"/>
      <c r="BY700" s="19"/>
      <c r="BZ700" s="19"/>
      <c r="CA700" s="27"/>
      <c r="EP700" s="9"/>
      <c r="EU700" s="13"/>
      <c r="FV700" s="19"/>
      <c r="FW700" s="19"/>
      <c r="FX700" s="19"/>
      <c r="FZ700" s="19"/>
      <c r="GA700" s="19"/>
      <c r="GB700" s="19"/>
      <c r="GC700" s="19"/>
      <c r="GD700" s="19"/>
      <c r="GE700" s="19"/>
      <c r="GF700" s="19"/>
      <c r="GG700" s="19"/>
      <c r="GH700" s="19"/>
      <c r="GI700" s="19"/>
      <c r="GJ700" s="19"/>
      <c r="GK700" s="19"/>
      <c r="GL700" s="19"/>
      <c r="GM700" s="19"/>
      <c r="GN700" s="13"/>
    </row>
    <row r="701" spans="69:196">
      <c r="BQ701" s="19"/>
      <c r="BR701" s="19"/>
      <c r="BS701" s="19"/>
      <c r="BU701" s="19"/>
      <c r="BV701" s="19"/>
      <c r="BW701" s="19"/>
      <c r="BX701" s="19"/>
      <c r="BY701" s="19"/>
      <c r="BZ701" s="19"/>
      <c r="CA701" s="27"/>
      <c r="EP701" s="9"/>
      <c r="EU701" s="13"/>
      <c r="FV701" s="19"/>
      <c r="FW701" s="19"/>
      <c r="FX701" s="19"/>
      <c r="FZ701" s="19"/>
      <c r="GA701" s="19"/>
      <c r="GB701" s="19"/>
      <c r="GC701" s="19"/>
      <c r="GD701" s="19"/>
      <c r="GE701" s="19"/>
      <c r="GF701" s="19"/>
      <c r="GG701" s="19"/>
      <c r="GH701" s="19"/>
      <c r="GI701" s="19"/>
      <c r="GJ701" s="19"/>
      <c r="GK701" s="19"/>
      <c r="GL701" s="19"/>
      <c r="GM701" s="19"/>
      <c r="GN701" s="13"/>
    </row>
    <row r="702" spans="69:196">
      <c r="BQ702" s="19"/>
      <c r="BR702" s="19"/>
      <c r="BS702" s="19"/>
      <c r="BU702" s="19"/>
      <c r="BV702" s="19"/>
      <c r="BW702" s="19"/>
      <c r="BX702" s="19"/>
      <c r="BY702" s="19"/>
      <c r="BZ702" s="19"/>
      <c r="CA702" s="27"/>
      <c r="EP702" s="9"/>
      <c r="EU702" s="13"/>
      <c r="FV702" s="19"/>
      <c r="FW702" s="19"/>
      <c r="FX702" s="19"/>
      <c r="FZ702" s="19"/>
      <c r="GA702" s="19"/>
      <c r="GB702" s="19"/>
      <c r="GC702" s="19"/>
      <c r="GD702" s="19"/>
      <c r="GE702" s="19"/>
      <c r="GF702" s="19"/>
      <c r="GG702" s="19"/>
      <c r="GH702" s="19"/>
      <c r="GI702" s="19"/>
      <c r="GJ702" s="19"/>
      <c r="GK702" s="19"/>
      <c r="GL702" s="19"/>
      <c r="GM702" s="19"/>
      <c r="GN702" s="13"/>
    </row>
    <row r="703" spans="69:196">
      <c r="BQ703" s="19"/>
      <c r="BR703" s="19"/>
      <c r="BS703" s="19"/>
      <c r="BU703" s="19"/>
      <c r="BV703" s="19"/>
      <c r="BW703" s="19"/>
      <c r="BX703" s="19"/>
      <c r="BY703" s="19"/>
      <c r="BZ703" s="19"/>
      <c r="CA703" s="27"/>
      <c r="EP703" s="9"/>
      <c r="EU703" s="13"/>
      <c r="FV703" s="19"/>
      <c r="FW703" s="19"/>
      <c r="FX703" s="19"/>
      <c r="FZ703" s="19"/>
      <c r="GA703" s="19"/>
      <c r="GB703" s="19"/>
      <c r="GC703" s="19"/>
      <c r="GD703" s="19"/>
      <c r="GE703" s="19"/>
      <c r="GF703" s="19"/>
      <c r="GG703" s="19"/>
      <c r="GH703" s="19"/>
      <c r="GI703" s="19"/>
      <c r="GJ703" s="19"/>
      <c r="GK703" s="19"/>
      <c r="GL703" s="19"/>
      <c r="GM703" s="19"/>
      <c r="GN703" s="13"/>
    </row>
    <row r="704" spans="69:196">
      <c r="BQ704" s="19"/>
      <c r="BR704" s="19"/>
      <c r="BS704" s="19"/>
      <c r="BU704" s="19"/>
      <c r="BV704" s="19"/>
      <c r="BW704" s="19"/>
      <c r="BX704" s="19"/>
      <c r="BY704" s="19"/>
      <c r="BZ704" s="19"/>
      <c r="CA704" s="27"/>
      <c r="EP704" s="9"/>
      <c r="EU704" s="13"/>
      <c r="FV704" s="19"/>
      <c r="FW704" s="19"/>
      <c r="FX704" s="19"/>
      <c r="FZ704" s="19"/>
      <c r="GA704" s="19"/>
      <c r="GB704" s="19"/>
      <c r="GC704" s="19"/>
      <c r="GD704" s="19"/>
      <c r="GE704" s="19"/>
      <c r="GF704" s="19"/>
      <c r="GG704" s="19"/>
      <c r="GH704" s="19"/>
      <c r="GI704" s="19"/>
      <c r="GJ704" s="19"/>
      <c r="GK704" s="19"/>
      <c r="GL704" s="19"/>
      <c r="GM704" s="19"/>
      <c r="GN704" s="13"/>
    </row>
    <row r="705" spans="69:196">
      <c r="BQ705" s="19"/>
      <c r="BR705" s="19"/>
      <c r="BS705" s="19"/>
      <c r="BU705" s="19"/>
      <c r="BV705" s="19"/>
      <c r="BW705" s="19"/>
      <c r="BX705" s="19"/>
      <c r="BY705" s="19"/>
      <c r="BZ705" s="19"/>
      <c r="CA705" s="27"/>
      <c r="EP705" s="9"/>
      <c r="EU705" s="13"/>
      <c r="FV705" s="19"/>
      <c r="FW705" s="19"/>
      <c r="FX705" s="19"/>
      <c r="FZ705" s="19"/>
      <c r="GA705" s="19"/>
      <c r="GB705" s="19"/>
      <c r="GC705" s="19"/>
      <c r="GD705" s="19"/>
      <c r="GE705" s="19"/>
      <c r="GF705" s="19"/>
      <c r="GG705" s="19"/>
      <c r="GH705" s="19"/>
      <c r="GI705" s="19"/>
      <c r="GJ705" s="19"/>
      <c r="GK705" s="19"/>
      <c r="GL705" s="19"/>
      <c r="GM705" s="19"/>
      <c r="GN705" s="13"/>
    </row>
    <row r="706" spans="69:196">
      <c r="BQ706" s="19"/>
      <c r="BR706" s="19"/>
      <c r="BS706" s="19"/>
      <c r="BU706" s="19"/>
      <c r="BV706" s="19"/>
      <c r="BW706" s="19"/>
      <c r="BX706" s="19"/>
      <c r="BY706" s="19"/>
      <c r="BZ706" s="19"/>
      <c r="CA706" s="27"/>
      <c r="EP706" s="9"/>
      <c r="EU706" s="13"/>
      <c r="FV706" s="19"/>
      <c r="FW706" s="19"/>
      <c r="FX706" s="19"/>
      <c r="FZ706" s="19"/>
      <c r="GA706" s="19"/>
      <c r="GB706" s="19"/>
      <c r="GC706" s="19"/>
      <c r="GD706" s="19"/>
      <c r="GE706" s="19"/>
      <c r="GF706" s="19"/>
      <c r="GG706" s="19"/>
      <c r="GH706" s="19"/>
      <c r="GI706" s="19"/>
      <c r="GJ706" s="19"/>
      <c r="GK706" s="19"/>
      <c r="GL706" s="19"/>
      <c r="GM706" s="19"/>
      <c r="GN706" s="13"/>
    </row>
    <row r="707" spans="69:196">
      <c r="BQ707" s="19"/>
      <c r="BR707" s="19"/>
      <c r="BS707" s="19"/>
      <c r="BU707" s="19"/>
      <c r="BV707" s="19"/>
      <c r="BW707" s="19"/>
      <c r="BX707" s="19"/>
      <c r="BY707" s="19"/>
      <c r="BZ707" s="19"/>
      <c r="CA707" s="27"/>
      <c r="EP707" s="9"/>
      <c r="EU707" s="13"/>
      <c r="FV707" s="19"/>
      <c r="FW707" s="19"/>
      <c r="FX707" s="19"/>
      <c r="FZ707" s="19"/>
      <c r="GA707" s="19"/>
      <c r="GB707" s="19"/>
      <c r="GC707" s="19"/>
      <c r="GD707" s="19"/>
      <c r="GE707" s="19"/>
      <c r="GF707" s="19"/>
      <c r="GG707" s="19"/>
      <c r="GH707" s="19"/>
      <c r="GI707" s="19"/>
      <c r="GJ707" s="19"/>
      <c r="GK707" s="19"/>
      <c r="GL707" s="19"/>
      <c r="GM707" s="19"/>
      <c r="GN707" s="13"/>
    </row>
    <row r="708" spans="69:196">
      <c r="BQ708" s="19"/>
      <c r="BR708" s="19"/>
      <c r="BS708" s="19"/>
      <c r="BU708" s="19"/>
      <c r="BV708" s="19"/>
      <c r="BW708" s="19"/>
      <c r="BX708" s="19"/>
      <c r="BY708" s="19"/>
      <c r="BZ708" s="19"/>
      <c r="CA708" s="27"/>
      <c r="EP708" s="9"/>
      <c r="EU708" s="13"/>
      <c r="FV708" s="19"/>
      <c r="FW708" s="19"/>
      <c r="FX708" s="19"/>
      <c r="FZ708" s="19"/>
      <c r="GA708" s="19"/>
      <c r="GB708" s="19"/>
      <c r="GC708" s="19"/>
      <c r="GD708" s="19"/>
      <c r="GE708" s="19"/>
      <c r="GF708" s="19"/>
      <c r="GG708" s="19"/>
      <c r="GH708" s="19"/>
      <c r="GI708" s="19"/>
      <c r="GJ708" s="19"/>
      <c r="GK708" s="19"/>
      <c r="GL708" s="19"/>
      <c r="GM708" s="19"/>
      <c r="GN708" s="13"/>
    </row>
    <row r="709" spans="69:196">
      <c r="BQ709" s="19"/>
      <c r="BR709" s="19"/>
      <c r="BS709" s="19"/>
      <c r="BU709" s="19"/>
      <c r="BV709" s="19"/>
      <c r="BW709" s="19"/>
      <c r="BX709" s="19"/>
      <c r="BY709" s="19"/>
      <c r="BZ709" s="19"/>
      <c r="CA709" s="27"/>
      <c r="EP709" s="9"/>
      <c r="EU709" s="13"/>
      <c r="FV709" s="19"/>
      <c r="FW709" s="19"/>
      <c r="FX709" s="19"/>
      <c r="FZ709" s="19"/>
      <c r="GA709" s="19"/>
      <c r="GB709" s="19"/>
      <c r="GC709" s="19"/>
      <c r="GD709" s="19"/>
      <c r="GE709" s="19"/>
      <c r="GF709" s="19"/>
      <c r="GG709" s="19"/>
      <c r="GH709" s="19"/>
      <c r="GI709" s="19"/>
      <c r="GJ709" s="19"/>
      <c r="GK709" s="19"/>
      <c r="GL709" s="19"/>
      <c r="GM709" s="19"/>
      <c r="GN709" s="13"/>
    </row>
    <row r="710" spans="69:196">
      <c r="BQ710" s="19"/>
      <c r="BR710" s="19"/>
      <c r="BS710" s="19"/>
      <c r="BU710" s="19"/>
      <c r="BV710" s="19"/>
      <c r="BW710" s="19"/>
      <c r="BX710" s="19"/>
      <c r="BY710" s="19"/>
      <c r="BZ710" s="19"/>
      <c r="CA710" s="27"/>
      <c r="EP710" s="9"/>
      <c r="EU710" s="13"/>
      <c r="FV710" s="19"/>
      <c r="FW710" s="19"/>
      <c r="FX710" s="19"/>
      <c r="FZ710" s="19"/>
      <c r="GA710" s="19"/>
      <c r="GB710" s="19"/>
      <c r="GC710" s="19"/>
      <c r="GD710" s="19"/>
      <c r="GE710" s="19"/>
      <c r="GF710" s="19"/>
      <c r="GG710" s="19"/>
      <c r="GH710" s="19"/>
      <c r="GI710" s="19"/>
      <c r="GJ710" s="19"/>
      <c r="GK710" s="19"/>
      <c r="GL710" s="19"/>
      <c r="GM710" s="19"/>
      <c r="GN710" s="13"/>
    </row>
    <row r="711" spans="69:196">
      <c r="BQ711" s="19"/>
      <c r="BR711" s="19"/>
      <c r="BS711" s="19"/>
      <c r="BU711" s="19"/>
      <c r="BV711" s="19"/>
      <c r="BW711" s="19"/>
      <c r="BX711" s="19"/>
      <c r="BY711" s="19"/>
      <c r="BZ711" s="19"/>
      <c r="CA711" s="27"/>
      <c r="EP711" s="9"/>
      <c r="EU711" s="13"/>
      <c r="FV711" s="19"/>
      <c r="FW711" s="19"/>
      <c r="FX711" s="19"/>
      <c r="FZ711" s="19"/>
      <c r="GA711" s="19"/>
      <c r="GB711" s="19"/>
      <c r="GC711" s="19"/>
      <c r="GD711" s="19"/>
      <c r="GE711" s="19"/>
      <c r="GF711" s="19"/>
      <c r="GG711" s="19"/>
      <c r="GH711" s="19"/>
      <c r="GI711" s="19"/>
      <c r="GJ711" s="19"/>
      <c r="GK711" s="19"/>
      <c r="GL711" s="19"/>
      <c r="GM711" s="19"/>
      <c r="GN711" s="13"/>
    </row>
    <row r="712" spans="69:196">
      <c r="BQ712" s="19"/>
      <c r="BR712" s="19"/>
      <c r="BS712" s="19"/>
      <c r="BU712" s="19"/>
      <c r="BV712" s="19"/>
      <c r="BW712" s="19"/>
      <c r="BX712" s="19"/>
      <c r="BY712" s="19"/>
      <c r="BZ712" s="19"/>
      <c r="CA712" s="27"/>
      <c r="EP712" s="9"/>
      <c r="EU712" s="13"/>
      <c r="FV712" s="19"/>
      <c r="FW712" s="19"/>
      <c r="FX712" s="19"/>
      <c r="FZ712" s="19"/>
      <c r="GA712" s="19"/>
      <c r="GB712" s="19"/>
      <c r="GC712" s="19"/>
      <c r="GD712" s="19"/>
      <c r="GE712" s="19"/>
      <c r="GF712" s="19"/>
      <c r="GG712" s="19"/>
      <c r="GH712" s="19"/>
      <c r="GI712" s="19"/>
      <c r="GJ712" s="19"/>
      <c r="GK712" s="19"/>
      <c r="GL712" s="19"/>
      <c r="GM712" s="19"/>
      <c r="GN712" s="13"/>
    </row>
    <row r="713" spans="69:196">
      <c r="BQ713" s="19"/>
      <c r="BR713" s="19"/>
      <c r="BS713" s="19"/>
      <c r="BU713" s="19"/>
      <c r="BV713" s="19"/>
      <c r="BW713" s="19"/>
      <c r="BX713" s="19"/>
      <c r="BY713" s="19"/>
      <c r="BZ713" s="19"/>
      <c r="CA713" s="27"/>
      <c r="EP713" s="9"/>
      <c r="EU713" s="13"/>
      <c r="FV713" s="19"/>
      <c r="FW713" s="19"/>
      <c r="FX713" s="19"/>
      <c r="FZ713" s="19"/>
      <c r="GA713" s="19"/>
      <c r="GB713" s="19"/>
      <c r="GC713" s="19"/>
      <c r="GD713" s="19"/>
      <c r="GE713" s="19"/>
      <c r="GF713" s="19"/>
      <c r="GG713" s="19"/>
      <c r="GH713" s="19"/>
      <c r="GI713" s="19"/>
      <c r="GJ713" s="19"/>
      <c r="GK713" s="19"/>
      <c r="GL713" s="19"/>
      <c r="GM713" s="19"/>
      <c r="GN713" s="13"/>
    </row>
    <row r="714" spans="69:196">
      <c r="BQ714" s="19"/>
      <c r="BR714" s="19"/>
      <c r="BS714" s="19"/>
      <c r="BU714" s="19"/>
      <c r="BV714" s="19"/>
      <c r="BW714" s="19"/>
      <c r="BX714" s="19"/>
      <c r="BY714" s="19"/>
      <c r="BZ714" s="19"/>
      <c r="CA714" s="27"/>
      <c r="EP714" s="9"/>
      <c r="EU714" s="13"/>
      <c r="FV714" s="19"/>
      <c r="FW714" s="19"/>
      <c r="FX714" s="19"/>
      <c r="FZ714" s="19"/>
      <c r="GA714" s="19"/>
      <c r="GB714" s="19"/>
      <c r="GC714" s="19"/>
      <c r="GD714" s="19"/>
      <c r="GE714" s="19"/>
      <c r="GF714" s="19"/>
      <c r="GG714" s="19"/>
      <c r="GH714" s="19"/>
      <c r="GI714" s="19"/>
      <c r="GJ714" s="19"/>
      <c r="GK714" s="19"/>
      <c r="GL714" s="19"/>
      <c r="GM714" s="19"/>
      <c r="GN714" s="13"/>
    </row>
    <row r="715" spans="69:196">
      <c r="BQ715" s="19"/>
      <c r="BR715" s="19"/>
      <c r="BS715" s="19"/>
      <c r="BU715" s="19"/>
      <c r="BV715" s="19"/>
      <c r="BW715" s="19"/>
      <c r="BX715" s="19"/>
      <c r="BY715" s="19"/>
      <c r="BZ715" s="19"/>
      <c r="CA715" s="27"/>
      <c r="EP715" s="9"/>
      <c r="EU715" s="13"/>
      <c r="FV715" s="19"/>
      <c r="FW715" s="19"/>
      <c r="FX715" s="19"/>
      <c r="FZ715" s="19"/>
      <c r="GA715" s="19"/>
      <c r="GB715" s="19"/>
      <c r="GC715" s="19"/>
      <c r="GD715" s="19"/>
      <c r="GE715" s="19"/>
      <c r="GF715" s="19"/>
      <c r="GG715" s="19"/>
      <c r="GH715" s="19"/>
      <c r="GI715" s="19"/>
      <c r="GJ715" s="19"/>
      <c r="GK715" s="19"/>
      <c r="GL715" s="19"/>
      <c r="GM715" s="19"/>
      <c r="GN715" s="13"/>
    </row>
    <row r="716" spans="69:196">
      <c r="BQ716" s="19"/>
      <c r="BR716" s="19"/>
      <c r="BS716" s="19"/>
      <c r="BU716" s="19"/>
      <c r="BV716" s="19"/>
      <c r="BW716" s="19"/>
      <c r="BX716" s="19"/>
      <c r="BY716" s="19"/>
      <c r="BZ716" s="19"/>
      <c r="CA716" s="27"/>
      <c r="EP716" s="9"/>
      <c r="EU716" s="13"/>
      <c r="FV716" s="19"/>
      <c r="FW716" s="19"/>
      <c r="FX716" s="19"/>
      <c r="FZ716" s="19"/>
      <c r="GA716" s="19"/>
      <c r="GB716" s="19"/>
      <c r="GC716" s="19"/>
      <c r="GD716" s="19"/>
      <c r="GE716" s="19"/>
      <c r="GF716" s="19"/>
      <c r="GG716" s="19"/>
      <c r="GH716" s="19"/>
      <c r="GI716" s="19"/>
      <c r="GJ716" s="19"/>
      <c r="GK716" s="19"/>
      <c r="GL716" s="19"/>
      <c r="GM716" s="19"/>
      <c r="GN716" s="13"/>
    </row>
    <row r="717" spans="69:196">
      <c r="BQ717" s="19"/>
      <c r="BR717" s="19"/>
      <c r="BS717" s="19"/>
      <c r="BU717" s="19"/>
      <c r="BV717" s="19"/>
      <c r="BW717" s="19"/>
      <c r="BX717" s="19"/>
      <c r="BY717" s="19"/>
      <c r="BZ717" s="19"/>
      <c r="CA717" s="27"/>
      <c r="EP717" s="9"/>
      <c r="EU717" s="13"/>
      <c r="FV717" s="19"/>
      <c r="FW717" s="19"/>
      <c r="FX717" s="19"/>
      <c r="FZ717" s="19"/>
      <c r="GA717" s="19"/>
      <c r="GB717" s="19"/>
      <c r="GC717" s="19"/>
      <c r="GD717" s="19"/>
      <c r="GE717" s="19"/>
      <c r="GF717" s="19"/>
      <c r="GG717" s="19"/>
      <c r="GH717" s="19"/>
      <c r="GI717" s="19"/>
      <c r="GJ717" s="19"/>
      <c r="GK717" s="19"/>
      <c r="GL717" s="19"/>
      <c r="GM717" s="19"/>
      <c r="GN717" s="13"/>
    </row>
    <row r="718" spans="69:196">
      <c r="BQ718" s="19"/>
      <c r="BR718" s="19"/>
      <c r="BS718" s="19"/>
      <c r="BU718" s="19"/>
      <c r="BV718" s="19"/>
      <c r="BW718" s="19"/>
      <c r="BX718" s="19"/>
      <c r="BY718" s="19"/>
      <c r="BZ718" s="19"/>
      <c r="CA718" s="27"/>
      <c r="EP718" s="9"/>
      <c r="EU718" s="13"/>
      <c r="FV718" s="19"/>
      <c r="FW718" s="19"/>
      <c r="FX718" s="19"/>
      <c r="FZ718" s="19"/>
      <c r="GA718" s="19"/>
      <c r="GB718" s="19"/>
      <c r="GC718" s="19"/>
      <c r="GD718" s="19"/>
      <c r="GE718" s="19"/>
      <c r="GF718" s="19"/>
      <c r="GG718" s="19"/>
      <c r="GH718" s="19"/>
      <c r="GI718" s="19"/>
      <c r="GJ718" s="19"/>
      <c r="GK718" s="19"/>
      <c r="GL718" s="19"/>
      <c r="GM718" s="19"/>
      <c r="GN718" s="13"/>
    </row>
    <row r="719" spans="69:196">
      <c r="BQ719" s="19"/>
      <c r="BR719" s="19"/>
      <c r="BS719" s="19"/>
      <c r="BU719" s="19"/>
      <c r="BV719" s="19"/>
      <c r="BW719" s="19"/>
      <c r="BX719" s="19"/>
      <c r="BY719" s="19"/>
      <c r="BZ719" s="19"/>
      <c r="CA719" s="27"/>
      <c r="EP719" s="9"/>
      <c r="EU719" s="13"/>
      <c r="FV719" s="19"/>
      <c r="FW719" s="19"/>
      <c r="FX719" s="19"/>
      <c r="FZ719" s="19"/>
      <c r="GA719" s="19"/>
      <c r="GB719" s="19"/>
      <c r="GC719" s="19"/>
      <c r="GD719" s="19"/>
      <c r="GE719" s="19"/>
      <c r="GF719" s="19"/>
      <c r="GG719" s="19"/>
      <c r="GH719" s="19"/>
      <c r="GI719" s="19"/>
      <c r="GJ719" s="19"/>
      <c r="GK719" s="19"/>
      <c r="GL719" s="19"/>
      <c r="GM719" s="19"/>
      <c r="GN719" s="13"/>
    </row>
    <row r="720" spans="69:196">
      <c r="BQ720" s="19"/>
      <c r="BR720" s="19"/>
      <c r="BS720" s="19"/>
      <c r="BU720" s="19"/>
      <c r="BV720" s="19"/>
      <c r="BW720" s="19"/>
      <c r="BX720" s="19"/>
      <c r="BY720" s="19"/>
      <c r="BZ720" s="19"/>
      <c r="CA720" s="27"/>
      <c r="EP720" s="9"/>
      <c r="EU720" s="13"/>
      <c r="FV720" s="19"/>
      <c r="FW720" s="19"/>
      <c r="FX720" s="19"/>
      <c r="FZ720" s="19"/>
      <c r="GA720" s="19"/>
      <c r="GB720" s="19"/>
      <c r="GC720" s="19"/>
      <c r="GD720" s="19"/>
      <c r="GE720" s="19"/>
      <c r="GF720" s="19"/>
      <c r="GG720" s="19"/>
      <c r="GH720" s="19"/>
      <c r="GI720" s="19"/>
      <c r="GJ720" s="19"/>
      <c r="GK720" s="19"/>
      <c r="GL720" s="19"/>
      <c r="GM720" s="19"/>
      <c r="GN720" s="13"/>
    </row>
    <row r="721" spans="69:196">
      <c r="BQ721" s="19"/>
      <c r="BR721" s="19"/>
      <c r="BS721" s="19"/>
      <c r="BU721" s="19"/>
      <c r="BV721" s="19"/>
      <c r="BW721" s="19"/>
      <c r="BX721" s="19"/>
      <c r="BY721" s="19"/>
      <c r="BZ721" s="19"/>
      <c r="CA721" s="27"/>
      <c r="EP721" s="9"/>
      <c r="EU721" s="13"/>
      <c r="FV721" s="19"/>
      <c r="FW721" s="19"/>
      <c r="FX721" s="19"/>
      <c r="FZ721" s="19"/>
      <c r="GA721" s="19"/>
      <c r="GB721" s="19"/>
      <c r="GC721" s="19"/>
      <c r="GD721" s="19"/>
      <c r="GE721" s="19"/>
      <c r="GF721" s="19"/>
      <c r="GG721" s="19"/>
      <c r="GH721" s="19"/>
      <c r="GI721" s="19"/>
      <c r="GJ721" s="19"/>
      <c r="GK721" s="19"/>
      <c r="GL721" s="19"/>
      <c r="GM721" s="19"/>
      <c r="GN721" s="13"/>
    </row>
    <row r="722" spans="69:196">
      <c r="BQ722" s="19"/>
      <c r="BR722" s="19"/>
      <c r="BS722" s="19"/>
      <c r="BU722" s="19"/>
      <c r="BV722" s="19"/>
      <c r="BW722" s="19"/>
      <c r="BX722" s="19"/>
      <c r="BY722" s="19"/>
      <c r="BZ722" s="19"/>
      <c r="CA722" s="27"/>
      <c r="EP722" s="9"/>
      <c r="EU722" s="13"/>
      <c r="FV722" s="19"/>
      <c r="FW722" s="19"/>
      <c r="FX722" s="19"/>
      <c r="FZ722" s="19"/>
      <c r="GA722" s="19"/>
      <c r="GB722" s="19"/>
      <c r="GC722" s="19"/>
      <c r="GD722" s="19"/>
      <c r="GE722" s="19"/>
      <c r="GF722" s="19"/>
      <c r="GG722" s="19"/>
      <c r="GH722" s="19"/>
      <c r="GI722" s="19"/>
      <c r="GJ722" s="19"/>
      <c r="GK722" s="19"/>
      <c r="GL722" s="19"/>
      <c r="GM722" s="19"/>
      <c r="GN722" s="13"/>
    </row>
    <row r="723" spans="69:196">
      <c r="BQ723" s="19"/>
      <c r="BR723" s="19"/>
      <c r="BS723" s="19"/>
      <c r="BU723" s="19"/>
      <c r="BV723" s="19"/>
      <c r="BW723" s="19"/>
      <c r="BX723" s="19"/>
      <c r="BY723" s="19"/>
      <c r="BZ723" s="19"/>
      <c r="CA723" s="27"/>
      <c r="EP723" s="9"/>
      <c r="EU723" s="13"/>
      <c r="FV723" s="19"/>
      <c r="FW723" s="19"/>
      <c r="FX723" s="19"/>
      <c r="FZ723" s="19"/>
      <c r="GA723" s="19"/>
      <c r="GB723" s="19"/>
      <c r="GC723" s="19"/>
      <c r="GD723" s="19"/>
      <c r="GE723" s="19"/>
      <c r="GF723" s="19"/>
      <c r="GG723" s="19"/>
      <c r="GH723" s="19"/>
      <c r="GI723" s="19"/>
      <c r="GJ723" s="19"/>
      <c r="GK723" s="19"/>
      <c r="GL723" s="19"/>
      <c r="GM723" s="19"/>
      <c r="GN723" s="13"/>
    </row>
    <row r="724" spans="69:196">
      <c r="BQ724" s="19"/>
      <c r="BR724" s="19"/>
      <c r="BS724" s="19"/>
      <c r="BU724" s="19"/>
      <c r="BV724" s="19"/>
      <c r="BW724" s="19"/>
      <c r="BX724" s="19"/>
      <c r="BY724" s="19"/>
      <c r="BZ724" s="19"/>
      <c r="CA724" s="27"/>
      <c r="EP724" s="9"/>
      <c r="EU724" s="13"/>
      <c r="FV724" s="19"/>
      <c r="FW724" s="19"/>
      <c r="FX724" s="19"/>
      <c r="FZ724" s="19"/>
      <c r="GA724" s="19"/>
      <c r="GB724" s="19"/>
      <c r="GC724" s="19"/>
      <c r="GD724" s="19"/>
      <c r="GE724" s="19"/>
      <c r="GF724" s="19"/>
      <c r="GG724" s="19"/>
      <c r="GH724" s="19"/>
      <c r="GI724" s="19"/>
      <c r="GJ724" s="19"/>
      <c r="GK724" s="19"/>
      <c r="GL724" s="19"/>
      <c r="GM724" s="19"/>
      <c r="GN724" s="13"/>
    </row>
    <row r="725" spans="69:196">
      <c r="BQ725" s="19"/>
      <c r="BR725" s="19"/>
      <c r="BS725" s="19"/>
      <c r="BU725" s="19"/>
      <c r="BV725" s="19"/>
      <c r="BW725" s="19"/>
      <c r="BX725" s="19"/>
      <c r="BY725" s="19"/>
      <c r="BZ725" s="19"/>
      <c r="CA725" s="27"/>
      <c r="EP725" s="9"/>
      <c r="EU725" s="13"/>
      <c r="FV725" s="19"/>
      <c r="FW725" s="19"/>
      <c r="FX725" s="19"/>
      <c r="FZ725" s="19"/>
      <c r="GA725" s="19"/>
      <c r="GB725" s="19"/>
      <c r="GC725" s="19"/>
      <c r="GD725" s="19"/>
      <c r="GE725" s="19"/>
      <c r="GF725" s="19"/>
      <c r="GG725" s="19"/>
      <c r="GH725" s="19"/>
      <c r="GI725" s="19"/>
      <c r="GJ725" s="19"/>
      <c r="GK725" s="19"/>
      <c r="GL725" s="19"/>
      <c r="GM725" s="19"/>
      <c r="GN725" s="13"/>
    </row>
    <row r="726" spans="69:196">
      <c r="BQ726" s="19"/>
      <c r="BR726" s="19"/>
      <c r="BS726" s="19"/>
      <c r="BU726" s="19"/>
      <c r="BV726" s="19"/>
      <c r="BW726" s="19"/>
      <c r="BX726" s="19"/>
      <c r="BY726" s="19"/>
      <c r="BZ726" s="19"/>
      <c r="CA726" s="27"/>
      <c r="EP726" s="9"/>
      <c r="EU726" s="13"/>
      <c r="FV726" s="19"/>
      <c r="FW726" s="19"/>
      <c r="FX726" s="19"/>
      <c r="FZ726" s="19"/>
      <c r="GA726" s="19"/>
      <c r="GB726" s="19"/>
      <c r="GC726" s="19"/>
      <c r="GD726" s="19"/>
      <c r="GE726" s="19"/>
      <c r="GF726" s="19"/>
      <c r="GG726" s="19"/>
      <c r="GH726" s="19"/>
      <c r="GI726" s="19"/>
      <c r="GJ726" s="19"/>
      <c r="GK726" s="19"/>
      <c r="GL726" s="19"/>
      <c r="GM726" s="19"/>
      <c r="GN726" s="13"/>
    </row>
    <row r="727" spans="69:196">
      <c r="BQ727" s="19"/>
      <c r="BR727" s="19"/>
      <c r="BS727" s="19"/>
      <c r="BU727" s="19"/>
      <c r="BV727" s="19"/>
      <c r="BW727" s="19"/>
      <c r="BX727" s="19"/>
      <c r="BY727" s="19"/>
      <c r="BZ727" s="19"/>
      <c r="CA727" s="27"/>
      <c r="EP727" s="9"/>
      <c r="EU727" s="13"/>
      <c r="FV727" s="19"/>
      <c r="FW727" s="19"/>
      <c r="FX727" s="19"/>
      <c r="FZ727" s="19"/>
      <c r="GA727" s="19"/>
      <c r="GB727" s="19"/>
      <c r="GC727" s="19"/>
      <c r="GD727" s="19"/>
      <c r="GE727" s="19"/>
      <c r="GF727" s="19"/>
      <c r="GG727" s="19"/>
      <c r="GH727" s="19"/>
      <c r="GI727" s="19"/>
      <c r="GJ727" s="19"/>
      <c r="GK727" s="19"/>
      <c r="GL727" s="19"/>
      <c r="GM727" s="19"/>
      <c r="GN727" s="13"/>
    </row>
    <row r="728" spans="69:196">
      <c r="BQ728" s="19"/>
      <c r="BR728" s="19"/>
      <c r="BS728" s="19"/>
      <c r="BU728" s="19"/>
      <c r="BV728" s="19"/>
      <c r="BW728" s="19"/>
      <c r="BX728" s="19"/>
      <c r="BY728" s="19"/>
      <c r="BZ728" s="19"/>
      <c r="CA728" s="27"/>
      <c r="EP728" s="9"/>
      <c r="EU728" s="13"/>
      <c r="FV728" s="19"/>
      <c r="FW728" s="19"/>
      <c r="FX728" s="19"/>
      <c r="FZ728" s="19"/>
      <c r="GA728" s="19"/>
      <c r="GB728" s="19"/>
      <c r="GC728" s="19"/>
      <c r="GD728" s="19"/>
      <c r="GE728" s="19"/>
      <c r="GF728" s="19"/>
      <c r="GG728" s="19"/>
      <c r="GH728" s="19"/>
      <c r="GI728" s="19"/>
      <c r="GJ728" s="19"/>
      <c r="GK728" s="19"/>
      <c r="GL728" s="19"/>
      <c r="GM728" s="19"/>
      <c r="GN728" s="13"/>
    </row>
    <row r="729" spans="69:196">
      <c r="BQ729" s="19"/>
      <c r="BR729" s="19"/>
      <c r="BS729" s="19"/>
      <c r="BU729" s="19"/>
      <c r="BV729" s="19"/>
      <c r="BW729" s="19"/>
      <c r="BX729" s="19"/>
      <c r="BY729" s="19"/>
      <c r="BZ729" s="19"/>
      <c r="CA729" s="27"/>
      <c r="EP729" s="9"/>
      <c r="EU729" s="13"/>
      <c r="FV729" s="19"/>
      <c r="FW729" s="19"/>
      <c r="FX729" s="19"/>
      <c r="FZ729" s="19"/>
      <c r="GA729" s="19"/>
      <c r="GB729" s="19"/>
      <c r="GC729" s="19"/>
      <c r="GD729" s="19"/>
      <c r="GE729" s="19"/>
      <c r="GF729" s="19"/>
      <c r="GG729" s="19"/>
      <c r="GH729" s="19"/>
      <c r="GI729" s="19"/>
      <c r="GJ729" s="19"/>
      <c r="GK729" s="19"/>
      <c r="GL729" s="19"/>
      <c r="GM729" s="19"/>
      <c r="GN729" s="13"/>
    </row>
    <row r="730" spans="69:196">
      <c r="BQ730" s="19"/>
      <c r="BR730" s="19"/>
      <c r="BS730" s="19"/>
      <c r="BU730" s="19"/>
      <c r="BV730" s="19"/>
      <c r="BW730" s="19"/>
      <c r="BX730" s="19"/>
      <c r="BY730" s="19"/>
      <c r="BZ730" s="19"/>
      <c r="CA730" s="27"/>
      <c r="EP730" s="9"/>
      <c r="EU730" s="13"/>
      <c r="FV730" s="19"/>
      <c r="FW730" s="19"/>
      <c r="FX730" s="19"/>
      <c r="FZ730" s="19"/>
      <c r="GA730" s="19"/>
      <c r="GB730" s="19"/>
      <c r="GC730" s="19"/>
      <c r="GD730" s="19"/>
      <c r="GE730" s="19"/>
      <c r="GF730" s="19"/>
      <c r="GG730" s="19"/>
      <c r="GH730" s="19"/>
      <c r="GI730" s="19"/>
      <c r="GJ730" s="19"/>
      <c r="GK730" s="19"/>
      <c r="GL730" s="19"/>
      <c r="GM730" s="19"/>
      <c r="GN730" s="13"/>
    </row>
    <row r="731" spans="69:196">
      <c r="BQ731" s="19"/>
      <c r="BR731" s="19"/>
      <c r="BS731" s="19"/>
      <c r="BU731" s="19"/>
      <c r="BV731" s="19"/>
      <c r="BW731" s="19"/>
      <c r="BX731" s="19"/>
      <c r="BY731" s="19"/>
      <c r="BZ731" s="19"/>
      <c r="CA731" s="27"/>
      <c r="EP731" s="9"/>
      <c r="EU731" s="13"/>
      <c r="FV731" s="19"/>
      <c r="FW731" s="19"/>
      <c r="FX731" s="19"/>
      <c r="FZ731" s="19"/>
      <c r="GA731" s="19"/>
      <c r="GB731" s="19"/>
      <c r="GC731" s="19"/>
      <c r="GD731" s="19"/>
      <c r="GE731" s="19"/>
      <c r="GF731" s="19"/>
      <c r="GG731" s="19"/>
      <c r="GH731" s="19"/>
      <c r="GI731" s="19"/>
      <c r="GJ731" s="19"/>
      <c r="GK731" s="19"/>
      <c r="GL731" s="19"/>
      <c r="GM731" s="19"/>
      <c r="GN731" s="13"/>
    </row>
    <row r="732" spans="69:196">
      <c r="BQ732" s="19"/>
      <c r="BR732" s="19"/>
      <c r="BS732" s="19"/>
      <c r="BU732" s="19"/>
      <c r="BV732" s="19"/>
      <c r="BW732" s="19"/>
      <c r="BX732" s="19"/>
      <c r="BY732" s="19"/>
      <c r="BZ732" s="19"/>
      <c r="CA732" s="27"/>
      <c r="EP732" s="9"/>
      <c r="EU732" s="13"/>
      <c r="FV732" s="19"/>
      <c r="FW732" s="19"/>
      <c r="FX732" s="19"/>
      <c r="FZ732" s="19"/>
      <c r="GA732" s="19"/>
      <c r="GB732" s="19"/>
      <c r="GC732" s="19"/>
      <c r="GD732" s="19"/>
      <c r="GE732" s="19"/>
      <c r="GF732" s="19"/>
      <c r="GG732" s="19"/>
      <c r="GH732" s="19"/>
      <c r="GI732" s="19"/>
      <c r="GJ732" s="19"/>
      <c r="GK732" s="19"/>
      <c r="GL732" s="19"/>
      <c r="GM732" s="19"/>
      <c r="GN732" s="13"/>
    </row>
    <row r="733" spans="69:196">
      <c r="BQ733" s="19"/>
      <c r="BR733" s="19"/>
      <c r="BS733" s="19"/>
      <c r="BU733" s="19"/>
      <c r="BV733" s="19"/>
      <c r="BW733" s="19"/>
      <c r="BX733" s="19"/>
      <c r="BY733" s="19"/>
      <c r="BZ733" s="19"/>
      <c r="CA733" s="27"/>
      <c r="EP733" s="9"/>
      <c r="EU733" s="13"/>
      <c r="FV733" s="19"/>
      <c r="FW733" s="19"/>
      <c r="FX733" s="19"/>
      <c r="FZ733" s="19"/>
      <c r="GA733" s="19"/>
      <c r="GB733" s="19"/>
      <c r="GC733" s="19"/>
      <c r="GD733" s="19"/>
      <c r="GE733" s="19"/>
      <c r="GF733" s="19"/>
      <c r="GG733" s="19"/>
      <c r="GH733" s="19"/>
      <c r="GI733" s="19"/>
      <c r="GJ733" s="19"/>
      <c r="GK733" s="19"/>
      <c r="GL733" s="19"/>
      <c r="GM733" s="19"/>
      <c r="GN733" s="13"/>
    </row>
    <row r="734" spans="69:196">
      <c r="BQ734" s="19"/>
      <c r="BR734" s="19"/>
      <c r="BS734" s="19"/>
      <c r="BU734" s="19"/>
      <c r="BV734" s="19"/>
      <c r="BW734" s="19"/>
      <c r="BX734" s="19"/>
      <c r="BY734" s="19"/>
      <c r="BZ734" s="19"/>
      <c r="CA734" s="27"/>
      <c r="EP734" s="9"/>
      <c r="EU734" s="13"/>
      <c r="FV734" s="19"/>
      <c r="FW734" s="19"/>
      <c r="FX734" s="19"/>
      <c r="FZ734" s="19"/>
      <c r="GA734" s="19"/>
      <c r="GB734" s="19"/>
      <c r="GC734" s="19"/>
      <c r="GD734" s="19"/>
      <c r="GE734" s="19"/>
      <c r="GF734" s="19"/>
      <c r="GG734" s="19"/>
      <c r="GH734" s="19"/>
      <c r="GI734" s="19"/>
      <c r="GJ734" s="19"/>
      <c r="GK734" s="19"/>
      <c r="GL734" s="19"/>
      <c r="GM734" s="19"/>
      <c r="GN734" s="13"/>
    </row>
    <row r="735" spans="69:196">
      <c r="BQ735" s="19"/>
      <c r="BR735" s="19"/>
      <c r="BS735" s="19"/>
      <c r="BU735" s="19"/>
      <c r="BV735" s="19"/>
      <c r="BW735" s="19"/>
      <c r="BX735" s="19"/>
      <c r="BY735" s="19"/>
      <c r="BZ735" s="19"/>
      <c r="CA735" s="27"/>
      <c r="EP735" s="9"/>
      <c r="EU735" s="13"/>
      <c r="FV735" s="19"/>
      <c r="FW735" s="19"/>
      <c r="FX735" s="19"/>
      <c r="FZ735" s="19"/>
      <c r="GA735" s="19"/>
      <c r="GB735" s="19"/>
      <c r="GC735" s="19"/>
      <c r="GD735" s="19"/>
      <c r="GE735" s="19"/>
      <c r="GF735" s="19"/>
      <c r="GG735" s="19"/>
      <c r="GH735" s="19"/>
      <c r="GI735" s="19"/>
      <c r="GJ735" s="19"/>
      <c r="GK735" s="19"/>
      <c r="GL735" s="19"/>
      <c r="GM735" s="19"/>
      <c r="GN735" s="13"/>
    </row>
    <row r="736" spans="69:196">
      <c r="BQ736" s="19"/>
      <c r="BR736" s="19"/>
      <c r="BS736" s="19"/>
      <c r="BU736" s="19"/>
      <c r="BV736" s="19"/>
      <c r="BW736" s="19"/>
      <c r="BX736" s="19"/>
      <c r="BY736" s="19"/>
      <c r="BZ736" s="19"/>
      <c r="CA736" s="27"/>
      <c r="EP736" s="9"/>
      <c r="EU736" s="13"/>
      <c r="FV736" s="19"/>
      <c r="FW736" s="19"/>
      <c r="FX736" s="19"/>
      <c r="FZ736" s="19"/>
      <c r="GA736" s="19"/>
      <c r="GB736" s="19"/>
      <c r="GC736" s="19"/>
      <c r="GD736" s="19"/>
      <c r="GE736" s="19"/>
      <c r="GF736" s="19"/>
      <c r="GG736" s="19"/>
      <c r="GH736" s="19"/>
      <c r="GI736" s="19"/>
      <c r="GJ736" s="19"/>
      <c r="GK736" s="19"/>
      <c r="GL736" s="19"/>
      <c r="GM736" s="19"/>
      <c r="GN736" s="13"/>
    </row>
    <row r="737" spans="69:196">
      <c r="BQ737" s="19"/>
      <c r="BR737" s="19"/>
      <c r="BS737" s="19"/>
      <c r="BU737" s="19"/>
      <c r="BV737" s="19"/>
      <c r="BW737" s="19"/>
      <c r="BX737" s="19"/>
      <c r="BY737" s="19"/>
      <c r="BZ737" s="19"/>
      <c r="CA737" s="27"/>
      <c r="EP737" s="9"/>
      <c r="EU737" s="13"/>
      <c r="FV737" s="19"/>
      <c r="FW737" s="19"/>
      <c r="FX737" s="19"/>
      <c r="FZ737" s="19"/>
      <c r="GA737" s="19"/>
      <c r="GB737" s="19"/>
      <c r="GC737" s="19"/>
      <c r="GD737" s="19"/>
      <c r="GE737" s="19"/>
      <c r="GF737" s="19"/>
      <c r="GG737" s="19"/>
      <c r="GH737" s="19"/>
      <c r="GI737" s="19"/>
      <c r="GJ737" s="19"/>
      <c r="GK737" s="19"/>
      <c r="GL737" s="19"/>
      <c r="GM737" s="19"/>
      <c r="GN737" s="13"/>
    </row>
    <row r="738" spans="69:196">
      <c r="BQ738" s="19"/>
      <c r="BR738" s="19"/>
      <c r="BS738" s="19"/>
      <c r="BU738" s="19"/>
      <c r="BV738" s="19"/>
      <c r="BW738" s="19"/>
      <c r="BX738" s="19"/>
      <c r="BY738" s="19"/>
      <c r="BZ738" s="19"/>
      <c r="CA738" s="27"/>
      <c r="EP738" s="9"/>
      <c r="EU738" s="13"/>
      <c r="FV738" s="19"/>
      <c r="FW738" s="19"/>
      <c r="FX738" s="19"/>
      <c r="FZ738" s="19"/>
      <c r="GA738" s="19"/>
      <c r="GB738" s="19"/>
      <c r="GC738" s="19"/>
      <c r="GD738" s="19"/>
      <c r="GE738" s="19"/>
      <c r="GF738" s="19"/>
      <c r="GG738" s="19"/>
      <c r="GH738" s="19"/>
      <c r="GI738" s="19"/>
      <c r="GJ738" s="19"/>
      <c r="GK738" s="19"/>
      <c r="GL738" s="19"/>
      <c r="GM738" s="19"/>
      <c r="GN738" s="13"/>
    </row>
    <row r="739" spans="69:196">
      <c r="BQ739" s="19"/>
      <c r="BR739" s="19"/>
      <c r="BS739" s="19"/>
      <c r="BU739" s="19"/>
      <c r="BV739" s="19"/>
      <c r="BW739" s="19"/>
      <c r="BX739" s="19"/>
      <c r="BY739" s="19"/>
      <c r="BZ739" s="19"/>
      <c r="CA739" s="27"/>
      <c r="EP739" s="9"/>
      <c r="EU739" s="13"/>
      <c r="FV739" s="19"/>
      <c r="FW739" s="19"/>
      <c r="FX739" s="19"/>
      <c r="FZ739" s="19"/>
      <c r="GA739" s="19"/>
      <c r="GB739" s="19"/>
      <c r="GC739" s="19"/>
      <c r="GD739" s="19"/>
      <c r="GE739" s="19"/>
      <c r="GF739" s="19"/>
      <c r="GG739" s="19"/>
      <c r="GH739" s="19"/>
      <c r="GI739" s="19"/>
      <c r="GJ739" s="19"/>
      <c r="GK739" s="19"/>
      <c r="GL739" s="19"/>
      <c r="GM739" s="19"/>
      <c r="GN739" s="13"/>
    </row>
    <row r="740" spans="69:196">
      <c r="BQ740" s="19"/>
      <c r="BR740" s="19"/>
      <c r="BS740" s="19"/>
      <c r="BU740" s="19"/>
      <c r="BV740" s="19"/>
      <c r="BW740" s="19"/>
      <c r="BX740" s="19"/>
      <c r="BY740" s="19"/>
      <c r="BZ740" s="19"/>
      <c r="CA740" s="27"/>
      <c r="EP740" s="9"/>
      <c r="EU740" s="13"/>
      <c r="FV740" s="19"/>
      <c r="FW740" s="19"/>
      <c r="FX740" s="19"/>
      <c r="FZ740" s="19"/>
      <c r="GA740" s="19"/>
      <c r="GB740" s="19"/>
      <c r="GC740" s="19"/>
      <c r="GD740" s="19"/>
      <c r="GE740" s="19"/>
      <c r="GF740" s="19"/>
      <c r="GG740" s="19"/>
      <c r="GH740" s="19"/>
      <c r="GI740" s="19"/>
      <c r="GJ740" s="19"/>
      <c r="GK740" s="19"/>
      <c r="GL740" s="19"/>
      <c r="GM740" s="19"/>
      <c r="GN740" s="13"/>
    </row>
    <row r="741" spans="69:196">
      <c r="BQ741" s="19"/>
      <c r="BR741" s="19"/>
      <c r="BS741" s="19"/>
      <c r="BU741" s="19"/>
      <c r="BV741" s="19"/>
      <c r="BW741" s="19"/>
      <c r="BX741" s="19"/>
      <c r="BY741" s="19"/>
      <c r="BZ741" s="19"/>
      <c r="CA741" s="27"/>
      <c r="EP741" s="9"/>
      <c r="EU741" s="13"/>
      <c r="FV741" s="19"/>
      <c r="FW741" s="19"/>
      <c r="FX741" s="19"/>
      <c r="FZ741" s="19"/>
      <c r="GA741" s="19"/>
      <c r="GB741" s="19"/>
      <c r="GC741" s="19"/>
      <c r="GD741" s="19"/>
      <c r="GE741" s="19"/>
      <c r="GF741" s="19"/>
      <c r="GG741" s="19"/>
      <c r="GH741" s="19"/>
      <c r="GI741" s="19"/>
      <c r="GJ741" s="19"/>
      <c r="GK741" s="19"/>
      <c r="GL741" s="19"/>
      <c r="GM741" s="19"/>
      <c r="GN741" s="13"/>
    </row>
    <row r="742" spans="69:196">
      <c r="BQ742" s="19"/>
      <c r="BR742" s="19"/>
      <c r="BS742" s="19"/>
      <c r="BU742" s="19"/>
      <c r="BV742" s="19"/>
      <c r="BW742" s="19"/>
      <c r="BX742" s="19"/>
      <c r="BY742" s="19"/>
      <c r="BZ742" s="19"/>
      <c r="CA742" s="27"/>
      <c r="EP742" s="9"/>
      <c r="EU742" s="13"/>
      <c r="FV742" s="19"/>
      <c r="FW742" s="19"/>
      <c r="FX742" s="19"/>
      <c r="FZ742" s="19"/>
      <c r="GA742" s="19"/>
      <c r="GB742" s="19"/>
      <c r="GC742" s="19"/>
      <c r="GD742" s="19"/>
      <c r="GE742" s="19"/>
      <c r="GF742" s="19"/>
      <c r="GG742" s="19"/>
      <c r="GH742" s="19"/>
      <c r="GI742" s="19"/>
      <c r="GJ742" s="19"/>
      <c r="GK742" s="19"/>
      <c r="GL742" s="19"/>
      <c r="GM742" s="19"/>
      <c r="GN742" s="13"/>
    </row>
    <row r="743" spans="69:196">
      <c r="BQ743" s="19"/>
      <c r="BR743" s="19"/>
      <c r="BS743" s="19"/>
      <c r="BU743" s="19"/>
      <c r="BV743" s="19"/>
      <c r="BW743" s="19"/>
      <c r="BX743" s="19"/>
      <c r="BY743" s="19"/>
      <c r="BZ743" s="19"/>
      <c r="CA743" s="27"/>
      <c r="EP743" s="9"/>
      <c r="EU743" s="13"/>
      <c r="FV743" s="19"/>
      <c r="FW743" s="19"/>
      <c r="FX743" s="19"/>
      <c r="FZ743" s="19"/>
      <c r="GA743" s="19"/>
      <c r="GB743" s="19"/>
      <c r="GC743" s="19"/>
      <c r="GD743" s="19"/>
      <c r="GE743" s="19"/>
      <c r="GF743" s="19"/>
      <c r="GG743" s="19"/>
      <c r="GH743" s="19"/>
      <c r="GI743" s="19"/>
      <c r="GJ743" s="19"/>
      <c r="GK743" s="19"/>
      <c r="GL743" s="19"/>
      <c r="GM743" s="19"/>
      <c r="GN743" s="13"/>
    </row>
    <row r="744" spans="69:196">
      <c r="BQ744" s="19"/>
      <c r="BR744" s="19"/>
      <c r="BS744" s="19"/>
      <c r="BU744" s="19"/>
      <c r="BV744" s="19"/>
      <c r="BW744" s="19"/>
      <c r="BX744" s="19"/>
      <c r="BY744" s="19"/>
      <c r="BZ744" s="19"/>
      <c r="CA744" s="27"/>
      <c r="EP744" s="9"/>
      <c r="EU744" s="13"/>
      <c r="FV744" s="19"/>
      <c r="FW744" s="19"/>
      <c r="FX744" s="19"/>
      <c r="FZ744" s="19"/>
      <c r="GA744" s="19"/>
      <c r="GB744" s="19"/>
      <c r="GC744" s="19"/>
      <c r="GD744" s="19"/>
      <c r="GE744" s="19"/>
      <c r="GF744" s="19"/>
      <c r="GG744" s="19"/>
      <c r="GH744" s="19"/>
      <c r="GI744" s="19"/>
      <c r="GJ744" s="19"/>
      <c r="GK744" s="19"/>
      <c r="GL744" s="19"/>
      <c r="GM744" s="19"/>
      <c r="GN744" s="13"/>
    </row>
    <row r="745" spans="69:196">
      <c r="BQ745" s="19"/>
      <c r="BR745" s="19"/>
      <c r="BS745" s="19"/>
      <c r="BU745" s="19"/>
      <c r="BV745" s="19"/>
      <c r="BW745" s="19"/>
      <c r="BX745" s="19"/>
      <c r="BY745" s="19"/>
      <c r="BZ745" s="19"/>
      <c r="CA745" s="27"/>
      <c r="EP745" s="9"/>
      <c r="EU745" s="13"/>
      <c r="FV745" s="19"/>
      <c r="FW745" s="19"/>
      <c r="FX745" s="19"/>
      <c r="FZ745" s="19"/>
      <c r="GA745" s="19"/>
      <c r="GB745" s="19"/>
      <c r="GC745" s="19"/>
      <c r="GD745" s="19"/>
      <c r="GE745" s="19"/>
      <c r="GF745" s="19"/>
      <c r="GG745" s="19"/>
      <c r="GH745" s="19"/>
      <c r="GI745" s="19"/>
      <c r="GJ745" s="19"/>
      <c r="GK745" s="19"/>
      <c r="GL745" s="19"/>
      <c r="GM745" s="19"/>
      <c r="GN745" s="13"/>
    </row>
    <row r="746" spans="69:196">
      <c r="BQ746" s="19"/>
      <c r="BR746" s="19"/>
      <c r="BS746" s="19"/>
      <c r="BU746" s="19"/>
      <c r="BV746" s="19"/>
      <c r="BW746" s="19"/>
      <c r="BX746" s="19"/>
      <c r="BY746" s="19"/>
      <c r="BZ746" s="19"/>
      <c r="CA746" s="27"/>
      <c r="EP746" s="9"/>
      <c r="EU746" s="13"/>
      <c r="FV746" s="19"/>
      <c r="FW746" s="19"/>
      <c r="FX746" s="19"/>
      <c r="FZ746" s="19"/>
      <c r="GA746" s="19"/>
      <c r="GB746" s="19"/>
      <c r="GC746" s="19"/>
      <c r="GD746" s="19"/>
      <c r="GE746" s="19"/>
      <c r="GF746" s="19"/>
      <c r="GG746" s="19"/>
      <c r="GH746" s="19"/>
      <c r="GI746" s="19"/>
      <c r="GJ746" s="19"/>
      <c r="GK746" s="19"/>
      <c r="GL746" s="19"/>
      <c r="GM746" s="19"/>
      <c r="GN746" s="13"/>
    </row>
    <row r="747" spans="69:196">
      <c r="BQ747" s="19"/>
      <c r="BR747" s="19"/>
      <c r="BS747" s="19"/>
      <c r="BU747" s="19"/>
      <c r="BV747" s="19"/>
      <c r="BW747" s="19"/>
      <c r="BX747" s="19"/>
      <c r="BY747" s="19"/>
      <c r="BZ747" s="19"/>
      <c r="CA747" s="27"/>
      <c r="EU747" s="13"/>
      <c r="FV747" s="19"/>
      <c r="FW747" s="19"/>
      <c r="FX747" s="19"/>
      <c r="FZ747" s="19"/>
      <c r="GA747" s="19"/>
      <c r="GB747" s="19"/>
      <c r="GC747" s="19"/>
      <c r="GD747" s="19"/>
      <c r="GE747" s="19"/>
      <c r="GF747" s="19"/>
      <c r="GG747" s="19"/>
      <c r="GH747" s="19"/>
      <c r="GI747" s="19"/>
      <c r="GJ747" s="19"/>
      <c r="GK747" s="19"/>
      <c r="GL747" s="19"/>
      <c r="GM747" s="19"/>
      <c r="GN747" s="13"/>
    </row>
    <row r="748" spans="69:196">
      <c r="BQ748" s="19"/>
      <c r="BR748" s="19"/>
      <c r="BS748" s="19"/>
      <c r="BU748" s="19"/>
      <c r="BV748" s="19"/>
      <c r="BW748" s="19"/>
      <c r="BX748" s="19"/>
      <c r="BY748" s="19"/>
      <c r="BZ748" s="19"/>
      <c r="CA748" s="27"/>
      <c r="EU748" s="13"/>
      <c r="FV748" s="19"/>
      <c r="FW748" s="19"/>
      <c r="FX748" s="19"/>
      <c r="FZ748" s="19"/>
      <c r="GA748" s="19"/>
      <c r="GB748" s="19"/>
      <c r="GC748" s="19"/>
      <c r="GD748" s="19"/>
      <c r="GE748" s="19"/>
      <c r="GF748" s="19"/>
      <c r="GG748" s="19"/>
      <c r="GH748" s="19"/>
      <c r="GI748" s="19"/>
      <c r="GJ748" s="19"/>
      <c r="GK748" s="19"/>
      <c r="GL748" s="19"/>
      <c r="GM748" s="19"/>
      <c r="GN748" s="13"/>
    </row>
    <row r="749" spans="69:196">
      <c r="BQ749" s="19"/>
      <c r="BR749" s="19"/>
      <c r="BS749" s="19"/>
      <c r="BU749" s="19"/>
      <c r="BV749" s="19"/>
      <c r="BW749" s="19"/>
      <c r="BX749" s="19"/>
      <c r="BY749" s="19"/>
      <c r="BZ749" s="19"/>
      <c r="CA749" s="27"/>
      <c r="EU749" s="13"/>
      <c r="FV749" s="19"/>
      <c r="FW749" s="19"/>
      <c r="FX749" s="19"/>
      <c r="FZ749" s="19"/>
      <c r="GA749" s="19"/>
      <c r="GB749" s="19"/>
      <c r="GC749" s="19"/>
      <c r="GD749" s="19"/>
      <c r="GE749" s="19"/>
      <c r="GF749" s="19"/>
      <c r="GG749" s="19"/>
      <c r="GH749" s="19"/>
      <c r="GI749" s="19"/>
      <c r="GJ749" s="19"/>
      <c r="GK749" s="19"/>
      <c r="GL749" s="19"/>
      <c r="GM749" s="19"/>
      <c r="GN749" s="13"/>
    </row>
    <row r="750" spans="69:196">
      <c r="BQ750" s="19"/>
      <c r="BR750" s="19"/>
      <c r="BS750" s="19"/>
      <c r="BU750" s="19"/>
      <c r="BV750" s="19"/>
      <c r="BW750" s="19"/>
      <c r="BX750" s="19"/>
      <c r="BY750" s="19"/>
      <c r="BZ750" s="19"/>
      <c r="CA750" s="27"/>
      <c r="EU750" s="13"/>
      <c r="FV750" s="19"/>
      <c r="FW750" s="19"/>
      <c r="FX750" s="19"/>
      <c r="FZ750" s="19"/>
      <c r="GA750" s="19"/>
      <c r="GB750" s="19"/>
      <c r="GC750" s="19"/>
      <c r="GD750" s="19"/>
      <c r="GE750" s="19"/>
      <c r="GF750" s="19"/>
      <c r="GG750" s="19"/>
      <c r="GH750" s="19"/>
      <c r="GI750" s="19"/>
      <c r="GJ750" s="19"/>
      <c r="GK750" s="19"/>
      <c r="GL750" s="19"/>
      <c r="GM750" s="19"/>
      <c r="GN750" s="13"/>
    </row>
    <row r="751" spans="69:196">
      <c r="BQ751" s="19"/>
      <c r="BR751" s="19"/>
      <c r="BS751" s="19"/>
      <c r="BU751" s="19"/>
      <c r="BV751" s="19"/>
      <c r="BW751" s="19"/>
      <c r="BX751" s="19"/>
      <c r="BY751" s="19"/>
      <c r="BZ751" s="19"/>
      <c r="CA751" s="27"/>
      <c r="EU751" s="13"/>
      <c r="FV751" s="19"/>
      <c r="FW751" s="19"/>
      <c r="FX751" s="19"/>
      <c r="FZ751" s="19"/>
      <c r="GA751" s="19"/>
      <c r="GB751" s="19"/>
      <c r="GC751" s="19"/>
      <c r="GD751" s="19"/>
      <c r="GE751" s="19"/>
      <c r="GF751" s="19"/>
      <c r="GG751" s="19"/>
      <c r="GH751" s="19"/>
      <c r="GI751" s="19"/>
      <c r="GJ751" s="19"/>
      <c r="GK751" s="19"/>
      <c r="GL751" s="19"/>
      <c r="GM751" s="19"/>
      <c r="GN751" s="13"/>
    </row>
    <row r="752" spans="69:196">
      <c r="BQ752" s="19"/>
      <c r="BR752" s="19"/>
      <c r="BS752" s="19"/>
      <c r="BU752" s="19"/>
      <c r="BV752" s="19"/>
      <c r="BW752" s="19"/>
      <c r="BX752" s="19"/>
      <c r="BY752" s="19"/>
      <c r="BZ752" s="19"/>
      <c r="CA752" s="27"/>
      <c r="EU752" s="13"/>
      <c r="FV752" s="19"/>
      <c r="FW752" s="19"/>
      <c r="FX752" s="19"/>
      <c r="FZ752" s="19"/>
      <c r="GA752" s="19"/>
      <c r="GB752" s="19"/>
      <c r="GC752" s="19"/>
      <c r="GD752" s="19"/>
      <c r="GE752" s="19"/>
      <c r="GF752" s="19"/>
      <c r="GG752" s="19"/>
      <c r="GH752" s="19"/>
      <c r="GI752" s="19"/>
      <c r="GJ752" s="19"/>
      <c r="GK752" s="19"/>
      <c r="GL752" s="19"/>
      <c r="GM752" s="19"/>
      <c r="GN752" s="13"/>
    </row>
    <row r="753" spans="69:196">
      <c r="BQ753" s="19"/>
      <c r="BR753" s="19"/>
      <c r="BS753" s="19"/>
      <c r="BU753" s="19"/>
      <c r="BV753" s="19"/>
      <c r="BW753" s="19"/>
      <c r="BX753" s="19"/>
      <c r="BY753" s="19"/>
      <c r="BZ753" s="19"/>
      <c r="CA753" s="27"/>
      <c r="EU753" s="13"/>
      <c r="FV753" s="19"/>
      <c r="FW753" s="19"/>
      <c r="FX753" s="19"/>
      <c r="FZ753" s="19"/>
      <c r="GA753" s="19"/>
      <c r="GB753" s="19"/>
      <c r="GC753" s="19"/>
      <c r="GD753" s="19"/>
      <c r="GE753" s="19"/>
      <c r="GF753" s="19"/>
      <c r="GG753" s="19"/>
      <c r="GH753" s="19"/>
      <c r="GI753" s="19"/>
      <c r="GJ753" s="19"/>
      <c r="GK753" s="19"/>
      <c r="GL753" s="19"/>
      <c r="GM753" s="19"/>
      <c r="GN753" s="13"/>
    </row>
    <row r="754" spans="69:196">
      <c r="BQ754" s="19"/>
      <c r="BR754" s="19"/>
      <c r="BS754" s="19"/>
      <c r="BU754" s="19"/>
      <c r="BV754" s="19"/>
      <c r="BW754" s="19"/>
      <c r="BX754" s="19"/>
      <c r="BY754" s="19"/>
      <c r="BZ754" s="19"/>
      <c r="CA754" s="27"/>
      <c r="EU754" s="13"/>
      <c r="FV754" s="19"/>
      <c r="FW754" s="19"/>
      <c r="FX754" s="19"/>
      <c r="FZ754" s="19"/>
      <c r="GA754" s="19"/>
      <c r="GB754" s="19"/>
      <c r="GC754" s="19"/>
      <c r="GD754" s="19"/>
      <c r="GE754" s="19"/>
      <c r="GF754" s="19"/>
      <c r="GG754" s="19"/>
      <c r="GH754" s="19"/>
      <c r="GI754" s="19"/>
      <c r="GJ754" s="19"/>
      <c r="GK754" s="19"/>
      <c r="GL754" s="19"/>
      <c r="GM754" s="19"/>
      <c r="GN754" s="13"/>
    </row>
    <row r="755" spans="69:196">
      <c r="BQ755" s="19"/>
      <c r="BR755" s="19"/>
      <c r="BS755" s="19"/>
      <c r="BU755" s="19"/>
      <c r="BV755" s="19"/>
      <c r="BW755" s="19"/>
      <c r="BX755" s="19"/>
      <c r="BY755" s="19"/>
      <c r="BZ755" s="19"/>
      <c r="CA755" s="27"/>
      <c r="EU755" s="13"/>
      <c r="FV755" s="19"/>
      <c r="FW755" s="19"/>
      <c r="FX755" s="19"/>
      <c r="FZ755" s="19"/>
      <c r="GA755" s="19"/>
      <c r="GB755" s="19"/>
      <c r="GC755" s="19"/>
      <c r="GD755" s="19"/>
      <c r="GE755" s="19"/>
      <c r="GF755" s="19"/>
      <c r="GG755" s="19"/>
      <c r="GH755" s="19"/>
      <c r="GI755" s="19"/>
      <c r="GJ755" s="19"/>
      <c r="GK755" s="19"/>
      <c r="GL755" s="19"/>
      <c r="GM755" s="19"/>
      <c r="GN755" s="13"/>
    </row>
    <row r="756" spans="69:196">
      <c r="BQ756" s="19"/>
      <c r="BR756" s="19"/>
      <c r="BS756" s="19"/>
      <c r="BU756" s="19"/>
      <c r="BV756" s="19"/>
      <c r="BW756" s="19"/>
      <c r="BX756" s="19"/>
      <c r="BY756" s="19"/>
      <c r="BZ756" s="19"/>
      <c r="CA756" s="27"/>
      <c r="EU756" s="13"/>
      <c r="FV756" s="19"/>
      <c r="FW756" s="19"/>
      <c r="FX756" s="19"/>
      <c r="FZ756" s="19"/>
      <c r="GA756" s="19"/>
      <c r="GB756" s="19"/>
      <c r="GC756" s="19"/>
      <c r="GD756" s="19"/>
      <c r="GE756" s="19"/>
      <c r="GF756" s="19"/>
      <c r="GG756" s="19"/>
      <c r="GH756" s="19"/>
      <c r="GI756" s="19"/>
      <c r="GJ756" s="19"/>
      <c r="GK756" s="19"/>
      <c r="GL756" s="19"/>
      <c r="GM756" s="19"/>
      <c r="GN756" s="13"/>
    </row>
    <row r="757" spans="69:196">
      <c r="BQ757" s="19"/>
      <c r="BR757" s="19"/>
      <c r="BS757" s="19"/>
      <c r="BU757" s="19"/>
      <c r="BV757" s="19"/>
      <c r="BW757" s="19"/>
      <c r="BX757" s="19"/>
      <c r="BY757" s="19"/>
      <c r="BZ757" s="19"/>
      <c r="CA757" s="27"/>
      <c r="EU757" s="13"/>
      <c r="FV757" s="19"/>
      <c r="FW757" s="19"/>
      <c r="FX757" s="19"/>
      <c r="FZ757" s="19"/>
      <c r="GA757" s="19"/>
      <c r="GB757" s="19"/>
      <c r="GC757" s="19"/>
      <c r="GD757" s="19"/>
      <c r="GE757" s="19"/>
      <c r="GF757" s="19"/>
      <c r="GG757" s="19"/>
      <c r="GH757" s="19"/>
      <c r="GI757" s="19"/>
      <c r="GJ757" s="19"/>
      <c r="GK757" s="19"/>
      <c r="GL757" s="19"/>
      <c r="GM757" s="19"/>
      <c r="GN757" s="13"/>
    </row>
    <row r="758" spans="69:196">
      <c r="BQ758" s="19"/>
      <c r="BR758" s="19"/>
      <c r="BS758" s="19"/>
      <c r="BU758" s="19"/>
      <c r="BV758" s="19"/>
      <c r="BW758" s="19"/>
      <c r="BX758" s="19"/>
      <c r="BY758" s="19"/>
      <c r="BZ758" s="19"/>
      <c r="CA758" s="27"/>
      <c r="EU758" s="13"/>
      <c r="FV758" s="19"/>
      <c r="FW758" s="19"/>
      <c r="FX758" s="19"/>
      <c r="FZ758" s="19"/>
      <c r="GA758" s="19"/>
      <c r="GB758" s="19"/>
      <c r="GC758" s="19"/>
      <c r="GD758" s="19"/>
      <c r="GE758" s="19"/>
      <c r="GF758" s="19"/>
      <c r="GG758" s="19"/>
      <c r="GH758" s="19"/>
      <c r="GI758" s="19"/>
      <c r="GJ758" s="19"/>
      <c r="GK758" s="19"/>
      <c r="GL758" s="19"/>
      <c r="GM758" s="19"/>
      <c r="GN758" s="13"/>
    </row>
    <row r="759" spans="69:196">
      <c r="BQ759" s="19"/>
      <c r="BR759" s="19"/>
      <c r="BS759" s="19"/>
      <c r="BU759" s="19"/>
      <c r="BV759" s="19"/>
      <c r="BW759" s="19"/>
      <c r="BX759" s="19"/>
      <c r="BY759" s="19"/>
      <c r="BZ759" s="19"/>
      <c r="CA759" s="27"/>
      <c r="EU759" s="13"/>
      <c r="FV759" s="19"/>
      <c r="FW759" s="19"/>
      <c r="FX759" s="19"/>
      <c r="FZ759" s="19"/>
      <c r="GA759" s="19"/>
      <c r="GB759" s="19"/>
      <c r="GC759" s="19"/>
      <c r="GD759" s="19"/>
      <c r="GE759" s="19"/>
      <c r="GF759" s="19"/>
      <c r="GG759" s="19"/>
      <c r="GH759" s="19"/>
      <c r="GI759" s="19"/>
      <c r="GJ759" s="19"/>
      <c r="GK759" s="19"/>
      <c r="GL759" s="19"/>
      <c r="GM759" s="19"/>
      <c r="GN759" s="13"/>
    </row>
    <row r="760" spans="69:196">
      <c r="BQ760" s="19"/>
      <c r="BR760" s="19"/>
      <c r="BS760" s="19"/>
      <c r="BU760" s="19"/>
      <c r="BV760" s="19"/>
      <c r="BW760" s="19"/>
      <c r="BX760" s="19"/>
      <c r="BY760" s="19"/>
      <c r="BZ760" s="19"/>
      <c r="CA760" s="27"/>
      <c r="EU760" s="13"/>
      <c r="FV760" s="19"/>
      <c r="FW760" s="19"/>
      <c r="FX760" s="19"/>
      <c r="FZ760" s="19"/>
      <c r="GA760" s="19"/>
      <c r="GB760" s="19"/>
      <c r="GC760" s="19"/>
      <c r="GD760" s="19"/>
      <c r="GE760" s="19"/>
      <c r="GF760" s="19"/>
      <c r="GG760" s="19"/>
      <c r="GH760" s="19"/>
      <c r="GI760" s="19"/>
      <c r="GJ760" s="19"/>
      <c r="GK760" s="19"/>
      <c r="GL760" s="19"/>
      <c r="GM760" s="19"/>
      <c r="GN760" s="13"/>
    </row>
    <row r="761" spans="69:196">
      <c r="BQ761" s="19"/>
      <c r="BR761" s="19"/>
      <c r="BS761" s="19"/>
      <c r="BU761" s="19"/>
      <c r="BV761" s="19"/>
      <c r="BW761" s="19"/>
      <c r="BX761" s="19"/>
      <c r="BY761" s="19"/>
      <c r="BZ761" s="19"/>
      <c r="CA761" s="27"/>
      <c r="EU761" s="13"/>
      <c r="FV761" s="19"/>
      <c r="FW761" s="19"/>
      <c r="FX761" s="19"/>
      <c r="FZ761" s="19"/>
      <c r="GA761" s="19"/>
      <c r="GB761" s="19"/>
      <c r="GC761" s="19"/>
      <c r="GD761" s="19"/>
      <c r="GE761" s="19"/>
      <c r="GF761" s="19"/>
      <c r="GG761" s="19"/>
      <c r="GH761" s="19"/>
      <c r="GI761" s="19"/>
      <c r="GJ761" s="19"/>
      <c r="GK761" s="19"/>
      <c r="GL761" s="19"/>
      <c r="GM761" s="19"/>
      <c r="GN761" s="13"/>
    </row>
    <row r="762" spans="69:196">
      <c r="BQ762" s="19"/>
      <c r="BR762" s="19"/>
      <c r="BS762" s="19"/>
      <c r="BU762" s="19"/>
      <c r="BV762" s="19"/>
      <c r="BW762" s="19"/>
      <c r="BX762" s="19"/>
      <c r="BY762" s="19"/>
      <c r="BZ762" s="19"/>
      <c r="CA762" s="27"/>
      <c r="EU762" s="13"/>
      <c r="FV762" s="19"/>
      <c r="FW762" s="19"/>
      <c r="FX762" s="19"/>
      <c r="FZ762" s="19"/>
      <c r="GA762" s="19"/>
      <c r="GB762" s="19"/>
      <c r="GC762" s="19"/>
      <c r="GD762" s="19"/>
      <c r="GE762" s="19"/>
      <c r="GF762" s="19"/>
      <c r="GG762" s="19"/>
      <c r="GH762" s="19"/>
      <c r="GI762" s="19"/>
      <c r="GJ762" s="19"/>
      <c r="GK762" s="19"/>
      <c r="GL762" s="19"/>
      <c r="GM762" s="19"/>
      <c r="GN762" s="13"/>
    </row>
    <row r="763" spans="69:196">
      <c r="BQ763" s="19"/>
      <c r="BR763" s="19"/>
      <c r="BS763" s="19"/>
      <c r="BU763" s="19"/>
      <c r="BV763" s="19"/>
      <c r="BW763" s="19"/>
      <c r="BX763" s="19"/>
      <c r="BY763" s="19"/>
      <c r="BZ763" s="19"/>
      <c r="CA763" s="27"/>
      <c r="EU763" s="13"/>
      <c r="FV763" s="19"/>
      <c r="FW763" s="19"/>
      <c r="FX763" s="19"/>
      <c r="FZ763" s="19"/>
      <c r="GA763" s="19"/>
      <c r="GB763" s="19"/>
      <c r="GC763" s="19"/>
      <c r="GD763" s="19"/>
      <c r="GE763" s="19"/>
      <c r="GF763" s="19"/>
      <c r="GG763" s="19"/>
      <c r="GH763" s="19"/>
      <c r="GI763" s="19"/>
      <c r="GJ763" s="19"/>
      <c r="GK763" s="19"/>
      <c r="GL763" s="19"/>
      <c r="GM763" s="19"/>
      <c r="GN763" s="13"/>
    </row>
    <row r="764" spans="69:196">
      <c r="BQ764" s="19"/>
      <c r="BR764" s="19"/>
      <c r="BS764" s="19"/>
      <c r="BU764" s="19"/>
      <c r="BV764" s="19"/>
      <c r="BW764" s="19"/>
      <c r="BX764" s="19"/>
      <c r="BY764" s="19"/>
      <c r="BZ764" s="19"/>
      <c r="CA764" s="27"/>
      <c r="EU764" s="13"/>
      <c r="FV764" s="19"/>
      <c r="FW764" s="19"/>
      <c r="FX764" s="19"/>
      <c r="FZ764" s="19"/>
      <c r="GA764" s="19"/>
      <c r="GB764" s="19"/>
      <c r="GC764" s="19"/>
      <c r="GD764" s="19"/>
      <c r="GE764" s="19"/>
      <c r="GF764" s="19"/>
      <c r="GG764" s="19"/>
      <c r="GH764" s="19"/>
      <c r="GI764" s="19"/>
      <c r="GJ764" s="19"/>
      <c r="GK764" s="19"/>
      <c r="GL764" s="19"/>
      <c r="GM764" s="19"/>
      <c r="GN764" s="13"/>
    </row>
    <row r="765" spans="69:196">
      <c r="BQ765" s="19"/>
      <c r="BR765" s="19"/>
      <c r="BS765" s="19"/>
      <c r="BU765" s="19"/>
      <c r="BV765" s="19"/>
      <c r="BW765" s="19"/>
      <c r="BX765" s="19"/>
      <c r="BY765" s="19"/>
      <c r="BZ765" s="19"/>
      <c r="CA765" s="27"/>
      <c r="EU765" s="13"/>
      <c r="FV765" s="19"/>
      <c r="FW765" s="19"/>
      <c r="FX765" s="19"/>
      <c r="FZ765" s="19"/>
      <c r="GA765" s="19"/>
      <c r="GB765" s="19"/>
      <c r="GC765" s="19"/>
      <c r="GD765" s="19"/>
      <c r="GE765" s="19"/>
      <c r="GF765" s="19"/>
      <c r="GG765" s="19"/>
      <c r="GH765" s="19"/>
      <c r="GI765" s="19"/>
      <c r="GJ765" s="19"/>
      <c r="GK765" s="19"/>
      <c r="GL765" s="19"/>
      <c r="GM765" s="19"/>
      <c r="GN765" s="13"/>
    </row>
    <row r="766" spans="69:196">
      <c r="BQ766" s="19"/>
      <c r="BR766" s="19"/>
      <c r="BS766" s="19"/>
      <c r="BU766" s="19"/>
      <c r="BV766" s="19"/>
      <c r="BW766" s="19"/>
      <c r="BX766" s="19"/>
      <c r="BY766" s="19"/>
      <c r="BZ766" s="19"/>
      <c r="CA766" s="27"/>
      <c r="EU766" s="13"/>
      <c r="FV766" s="19"/>
      <c r="FW766" s="19"/>
      <c r="FX766" s="19"/>
      <c r="FZ766" s="19"/>
      <c r="GA766" s="19"/>
      <c r="GB766" s="19"/>
      <c r="GC766" s="19"/>
      <c r="GD766" s="19"/>
      <c r="GE766" s="19"/>
      <c r="GF766" s="19"/>
      <c r="GG766" s="19"/>
      <c r="GH766" s="19"/>
      <c r="GI766" s="19"/>
      <c r="GJ766" s="19"/>
      <c r="GK766" s="19"/>
      <c r="GL766" s="19"/>
      <c r="GM766" s="19"/>
      <c r="GN766" s="13"/>
    </row>
    <row r="767" spans="69:196">
      <c r="BQ767" s="19"/>
      <c r="BR767" s="19"/>
      <c r="BS767" s="19"/>
      <c r="BU767" s="19"/>
      <c r="BV767" s="19"/>
      <c r="BW767" s="19"/>
      <c r="BX767" s="19"/>
      <c r="BY767" s="19"/>
      <c r="BZ767" s="19"/>
      <c r="CA767" s="27"/>
      <c r="EU767" s="13"/>
      <c r="FV767" s="19"/>
      <c r="FW767" s="19"/>
      <c r="FX767" s="19"/>
      <c r="FZ767" s="19"/>
      <c r="GA767" s="19"/>
      <c r="GB767" s="19"/>
      <c r="GC767" s="19"/>
      <c r="GD767" s="19"/>
      <c r="GE767" s="19"/>
      <c r="GF767" s="19"/>
      <c r="GG767" s="19"/>
      <c r="GH767" s="19"/>
      <c r="GI767" s="19"/>
      <c r="GJ767" s="19"/>
      <c r="GK767" s="19"/>
      <c r="GL767" s="19"/>
      <c r="GM767" s="19"/>
      <c r="GN767" s="13"/>
    </row>
    <row r="768" spans="69:196">
      <c r="BQ768" s="19"/>
      <c r="BR768" s="19"/>
      <c r="BS768" s="19"/>
      <c r="BU768" s="19"/>
      <c r="BV768" s="19"/>
      <c r="BW768" s="19"/>
      <c r="BX768" s="19"/>
      <c r="BY768" s="19"/>
      <c r="BZ768" s="19"/>
      <c r="CA768" s="27"/>
      <c r="EU768" s="13"/>
      <c r="FV768" s="19"/>
      <c r="FW768" s="19"/>
      <c r="FX768" s="19"/>
      <c r="FZ768" s="19"/>
      <c r="GA768" s="19"/>
      <c r="GB768" s="19"/>
      <c r="GC768" s="19"/>
      <c r="GD768" s="19"/>
      <c r="GE768" s="19"/>
      <c r="GF768" s="19"/>
      <c r="GG768" s="19"/>
      <c r="GH768" s="19"/>
      <c r="GI768" s="19"/>
      <c r="GJ768" s="19"/>
      <c r="GK768" s="19"/>
      <c r="GL768" s="19"/>
      <c r="GM768" s="19"/>
      <c r="GN768" s="13"/>
    </row>
    <row r="769" spans="69:196">
      <c r="BQ769" s="19"/>
      <c r="BR769" s="19"/>
      <c r="BS769" s="19"/>
      <c r="BU769" s="19"/>
      <c r="BV769" s="19"/>
      <c r="BW769" s="19"/>
      <c r="BX769" s="19"/>
      <c r="BY769" s="19"/>
      <c r="BZ769" s="19"/>
      <c r="CA769" s="27"/>
      <c r="EU769" s="13"/>
      <c r="FV769" s="19"/>
      <c r="FW769" s="19"/>
      <c r="FX769" s="19"/>
      <c r="FZ769" s="19"/>
      <c r="GA769" s="19"/>
      <c r="GB769" s="19"/>
      <c r="GC769" s="19"/>
      <c r="GD769" s="19"/>
      <c r="GE769" s="19"/>
      <c r="GF769" s="19"/>
      <c r="GG769" s="19"/>
      <c r="GH769" s="19"/>
      <c r="GI769" s="19"/>
      <c r="GJ769" s="19"/>
      <c r="GK769" s="19"/>
      <c r="GL769" s="19"/>
      <c r="GM769" s="19"/>
      <c r="GN769" s="13"/>
    </row>
    <row r="770" spans="69:196">
      <c r="BQ770" s="19"/>
      <c r="BR770" s="19"/>
      <c r="BS770" s="19"/>
      <c r="BU770" s="19"/>
      <c r="BV770" s="19"/>
      <c r="BW770" s="19"/>
      <c r="BX770" s="19"/>
      <c r="BY770" s="19"/>
      <c r="BZ770" s="19"/>
      <c r="CA770" s="27"/>
      <c r="EU770" s="13"/>
      <c r="FV770" s="19"/>
      <c r="FW770" s="19"/>
      <c r="FX770" s="19"/>
      <c r="FZ770" s="19"/>
      <c r="GA770" s="19"/>
      <c r="GB770" s="19"/>
      <c r="GC770" s="19"/>
      <c r="GD770" s="19"/>
      <c r="GE770" s="19"/>
      <c r="GF770" s="19"/>
      <c r="GG770" s="19"/>
      <c r="GH770" s="19"/>
      <c r="GI770" s="19"/>
      <c r="GJ770" s="19"/>
      <c r="GK770" s="19"/>
      <c r="GL770" s="19"/>
      <c r="GM770" s="19"/>
      <c r="GN770" s="13"/>
    </row>
    <row r="771" spans="69:196">
      <c r="BQ771" s="19"/>
      <c r="BR771" s="19"/>
      <c r="BS771" s="19"/>
      <c r="BU771" s="19"/>
      <c r="BV771" s="19"/>
      <c r="BW771" s="19"/>
      <c r="BX771" s="19"/>
      <c r="BY771" s="19"/>
      <c r="BZ771" s="19"/>
      <c r="CA771" s="27"/>
      <c r="EU771" s="13"/>
      <c r="FV771" s="19"/>
      <c r="FW771" s="19"/>
      <c r="FX771" s="19"/>
      <c r="FZ771" s="19"/>
      <c r="GA771" s="19"/>
      <c r="GB771" s="19"/>
      <c r="GC771" s="19"/>
      <c r="GD771" s="19"/>
      <c r="GE771" s="19"/>
      <c r="GF771" s="19"/>
      <c r="GG771" s="19"/>
      <c r="GH771" s="19"/>
      <c r="GI771" s="19"/>
      <c r="GJ771" s="19"/>
      <c r="GK771" s="19"/>
      <c r="GL771" s="19"/>
      <c r="GM771" s="19"/>
      <c r="GN771" s="13"/>
    </row>
    <row r="772" spans="69:196">
      <c r="BQ772" s="19"/>
      <c r="BR772" s="19"/>
      <c r="BS772" s="19"/>
      <c r="BU772" s="19"/>
      <c r="BV772" s="19"/>
      <c r="BW772" s="19"/>
      <c r="BX772" s="19"/>
      <c r="BY772" s="19"/>
      <c r="BZ772" s="19"/>
      <c r="CA772" s="27"/>
      <c r="EU772" s="13"/>
      <c r="FV772" s="19"/>
      <c r="FW772" s="19"/>
      <c r="FX772" s="19"/>
      <c r="FZ772" s="19"/>
      <c r="GA772" s="19"/>
      <c r="GB772" s="19"/>
      <c r="GC772" s="19"/>
      <c r="GD772" s="19"/>
      <c r="GE772" s="19"/>
      <c r="GF772" s="19"/>
      <c r="GG772" s="19"/>
      <c r="GH772" s="19"/>
      <c r="GI772" s="19"/>
      <c r="GJ772" s="19"/>
      <c r="GK772" s="19"/>
      <c r="GL772" s="19"/>
      <c r="GM772" s="19"/>
      <c r="GN772" s="13"/>
    </row>
    <row r="773" spans="69:196">
      <c r="BQ773" s="19"/>
      <c r="BR773" s="19"/>
      <c r="BS773" s="19"/>
      <c r="BU773" s="19"/>
      <c r="BV773" s="19"/>
      <c r="BW773" s="19"/>
      <c r="BX773" s="19"/>
      <c r="BY773" s="19"/>
      <c r="BZ773" s="19"/>
      <c r="CA773" s="27"/>
      <c r="EU773" s="13"/>
      <c r="FV773" s="19"/>
      <c r="FW773" s="19"/>
      <c r="FX773" s="19"/>
      <c r="FZ773" s="19"/>
      <c r="GA773" s="19"/>
      <c r="GB773" s="19"/>
      <c r="GC773" s="19"/>
      <c r="GD773" s="19"/>
      <c r="GE773" s="19"/>
      <c r="GF773" s="19"/>
      <c r="GG773" s="19"/>
      <c r="GH773" s="19"/>
      <c r="GI773" s="19"/>
      <c r="GJ773" s="19"/>
      <c r="GK773" s="19"/>
      <c r="GL773" s="19"/>
      <c r="GM773" s="19"/>
      <c r="GN773" s="13"/>
    </row>
    <row r="774" spans="69:196">
      <c r="BQ774" s="19"/>
      <c r="BR774" s="19"/>
      <c r="BS774" s="19"/>
      <c r="BU774" s="19"/>
      <c r="BV774" s="19"/>
      <c r="BW774" s="19"/>
      <c r="BX774" s="19"/>
      <c r="BY774" s="19"/>
      <c r="BZ774" s="19"/>
      <c r="CA774" s="27"/>
      <c r="EU774" s="13"/>
      <c r="FV774" s="19"/>
      <c r="FW774" s="19"/>
      <c r="FX774" s="19"/>
      <c r="FZ774" s="19"/>
      <c r="GA774" s="19"/>
      <c r="GB774" s="19"/>
      <c r="GC774" s="19"/>
      <c r="GD774" s="19"/>
      <c r="GE774" s="19"/>
      <c r="GF774" s="19"/>
      <c r="GG774" s="19"/>
      <c r="GH774" s="19"/>
      <c r="GI774" s="19"/>
      <c r="GJ774" s="19"/>
      <c r="GK774" s="19"/>
      <c r="GL774" s="19"/>
      <c r="GM774" s="19"/>
      <c r="GN774" s="13"/>
    </row>
    <row r="775" spans="69:196">
      <c r="BQ775" s="19"/>
      <c r="BR775" s="19"/>
      <c r="BS775" s="19"/>
      <c r="BU775" s="19"/>
      <c r="BV775" s="19"/>
      <c r="BW775" s="19"/>
      <c r="BX775" s="19"/>
      <c r="BY775" s="19"/>
      <c r="BZ775" s="19"/>
      <c r="CA775" s="27"/>
      <c r="EU775" s="13"/>
      <c r="FV775" s="19"/>
      <c r="FW775" s="19"/>
      <c r="FX775" s="19"/>
      <c r="FZ775" s="19"/>
      <c r="GA775" s="19"/>
      <c r="GB775" s="19"/>
      <c r="GC775" s="19"/>
      <c r="GD775" s="19"/>
      <c r="GE775" s="19"/>
      <c r="GF775" s="19"/>
      <c r="GG775" s="19"/>
      <c r="GH775" s="19"/>
      <c r="GI775" s="19"/>
      <c r="GJ775" s="19"/>
      <c r="GK775" s="19"/>
      <c r="GL775" s="19"/>
      <c r="GM775" s="19"/>
      <c r="GN775" s="13"/>
    </row>
    <row r="776" spans="69:196">
      <c r="BQ776" s="19"/>
      <c r="BR776" s="19"/>
      <c r="BS776" s="19"/>
      <c r="BU776" s="19"/>
      <c r="BV776" s="19"/>
      <c r="BW776" s="19"/>
      <c r="BX776" s="19"/>
      <c r="BY776" s="19"/>
      <c r="BZ776" s="19"/>
      <c r="CA776" s="27"/>
      <c r="EU776" s="13"/>
      <c r="FV776" s="19"/>
      <c r="FW776" s="19"/>
      <c r="FX776" s="19"/>
      <c r="FZ776" s="19"/>
      <c r="GA776" s="19"/>
      <c r="GB776" s="19"/>
      <c r="GC776" s="19"/>
      <c r="GD776" s="19"/>
      <c r="GE776" s="19"/>
      <c r="GF776" s="19"/>
      <c r="GG776" s="19"/>
      <c r="GH776" s="19"/>
      <c r="GI776" s="19"/>
      <c r="GJ776" s="19"/>
      <c r="GK776" s="19"/>
      <c r="GL776" s="19"/>
      <c r="GM776" s="19"/>
      <c r="GN776" s="13"/>
    </row>
    <row r="777" spans="69:196">
      <c r="BQ777" s="19"/>
      <c r="BR777" s="19"/>
      <c r="BS777" s="19"/>
      <c r="BU777" s="19"/>
      <c r="BV777" s="19"/>
      <c r="BW777" s="19"/>
      <c r="BX777" s="19"/>
      <c r="BY777" s="19"/>
      <c r="BZ777" s="19"/>
      <c r="CA777" s="27"/>
      <c r="EU777" s="13"/>
      <c r="FV777" s="19"/>
      <c r="FW777" s="19"/>
      <c r="FX777" s="19"/>
      <c r="FZ777" s="19"/>
      <c r="GA777" s="19"/>
      <c r="GB777" s="19"/>
      <c r="GC777" s="19"/>
      <c r="GD777" s="19"/>
      <c r="GE777" s="19"/>
      <c r="GF777" s="19"/>
      <c r="GG777" s="19"/>
      <c r="GH777" s="19"/>
      <c r="GI777" s="19"/>
      <c r="GJ777" s="19"/>
      <c r="GK777" s="19"/>
      <c r="GL777" s="19"/>
      <c r="GM777" s="19"/>
      <c r="GN777" s="13"/>
    </row>
    <row r="778" spans="69:196">
      <c r="BQ778" s="19"/>
      <c r="BR778" s="19"/>
      <c r="BS778" s="19"/>
      <c r="BU778" s="19"/>
      <c r="BV778" s="19"/>
      <c r="BW778" s="19"/>
      <c r="BX778" s="19"/>
      <c r="BY778" s="19"/>
      <c r="BZ778" s="19"/>
      <c r="CA778" s="27"/>
      <c r="EU778" s="13"/>
      <c r="FV778" s="19"/>
      <c r="FW778" s="19"/>
      <c r="FX778" s="19"/>
      <c r="FZ778" s="19"/>
      <c r="GA778" s="19"/>
      <c r="GB778" s="19"/>
      <c r="GC778" s="19"/>
      <c r="GD778" s="19"/>
      <c r="GE778" s="19"/>
      <c r="GF778" s="19"/>
      <c r="GG778" s="19"/>
      <c r="GH778" s="19"/>
      <c r="GI778" s="19"/>
      <c r="GJ778" s="19"/>
      <c r="GK778" s="19"/>
      <c r="GL778" s="19"/>
      <c r="GM778" s="19"/>
      <c r="GN778" s="13"/>
    </row>
    <row r="779" spans="69:196">
      <c r="BQ779" s="19"/>
      <c r="BR779" s="19"/>
      <c r="BS779" s="19"/>
      <c r="BU779" s="19"/>
      <c r="BV779" s="19"/>
      <c r="BW779" s="19"/>
      <c r="BX779" s="19"/>
      <c r="BY779" s="19"/>
      <c r="BZ779" s="19"/>
      <c r="CA779" s="27"/>
      <c r="EU779" s="13"/>
      <c r="FV779" s="19"/>
      <c r="FW779" s="19"/>
      <c r="FX779" s="19"/>
      <c r="FZ779" s="19"/>
      <c r="GA779" s="19"/>
      <c r="GB779" s="19"/>
      <c r="GC779" s="19"/>
      <c r="GD779" s="19"/>
      <c r="GE779" s="19"/>
      <c r="GF779" s="19"/>
      <c r="GG779" s="19"/>
      <c r="GH779" s="19"/>
      <c r="GI779" s="19"/>
      <c r="GJ779" s="19"/>
      <c r="GK779" s="19"/>
      <c r="GL779" s="19"/>
      <c r="GM779" s="19"/>
      <c r="GN779" s="13"/>
    </row>
    <row r="780" spans="69:196">
      <c r="BQ780" s="19"/>
      <c r="BR780" s="19"/>
      <c r="BS780" s="19"/>
      <c r="BU780" s="19"/>
      <c r="BV780" s="19"/>
      <c r="BW780" s="19"/>
      <c r="BX780" s="19"/>
      <c r="BY780" s="19"/>
      <c r="BZ780" s="19"/>
      <c r="CA780" s="27"/>
      <c r="EU780" s="13"/>
      <c r="FV780" s="19"/>
      <c r="FW780" s="19"/>
      <c r="FX780" s="19"/>
      <c r="FZ780" s="19"/>
      <c r="GA780" s="19"/>
      <c r="GB780" s="19"/>
      <c r="GC780" s="19"/>
      <c r="GD780" s="19"/>
      <c r="GE780" s="19"/>
      <c r="GF780" s="19"/>
      <c r="GG780" s="19"/>
      <c r="GH780" s="19"/>
      <c r="GI780" s="19"/>
      <c r="GJ780" s="19"/>
      <c r="GK780" s="19"/>
      <c r="GL780" s="19"/>
      <c r="GM780" s="19"/>
      <c r="GN780" s="13"/>
    </row>
    <row r="781" spans="69:196">
      <c r="BQ781" s="19"/>
      <c r="BR781" s="19"/>
      <c r="BS781" s="19"/>
      <c r="BU781" s="19"/>
      <c r="BV781" s="19"/>
      <c r="BW781" s="19"/>
      <c r="BX781" s="19"/>
      <c r="BY781" s="19"/>
      <c r="BZ781" s="19"/>
      <c r="CA781" s="27"/>
      <c r="EU781" s="13"/>
      <c r="FV781" s="19"/>
      <c r="FW781" s="19"/>
      <c r="FX781" s="19"/>
      <c r="FZ781" s="19"/>
      <c r="GA781" s="19"/>
      <c r="GB781" s="19"/>
      <c r="GC781" s="19"/>
      <c r="GD781" s="19"/>
      <c r="GE781" s="19"/>
      <c r="GF781" s="19"/>
      <c r="GG781" s="19"/>
      <c r="GH781" s="19"/>
      <c r="GI781" s="19"/>
      <c r="GJ781" s="19"/>
      <c r="GK781" s="19"/>
      <c r="GL781" s="19"/>
      <c r="GM781" s="19"/>
      <c r="GN781" s="13"/>
    </row>
    <row r="782" spans="69:196">
      <c r="BQ782" s="19"/>
      <c r="BR782" s="19"/>
      <c r="BS782" s="19"/>
      <c r="BU782" s="19"/>
      <c r="BV782" s="19"/>
      <c r="BW782" s="19"/>
      <c r="BX782" s="19"/>
      <c r="BY782" s="19"/>
      <c r="BZ782" s="19"/>
      <c r="CA782" s="27"/>
      <c r="EU782" s="13"/>
      <c r="FV782" s="19"/>
      <c r="FW782" s="19"/>
      <c r="FX782" s="19"/>
      <c r="FZ782" s="19"/>
      <c r="GA782" s="19"/>
      <c r="GB782" s="19"/>
      <c r="GC782" s="19"/>
      <c r="GD782" s="19"/>
      <c r="GE782" s="19"/>
      <c r="GF782" s="19"/>
      <c r="GG782" s="19"/>
      <c r="GH782" s="19"/>
      <c r="GI782" s="19"/>
      <c r="GJ782" s="19"/>
      <c r="GK782" s="19"/>
      <c r="GL782" s="19"/>
      <c r="GM782" s="19"/>
      <c r="GN782" s="13"/>
    </row>
    <row r="783" spans="69:196">
      <c r="BQ783" s="19"/>
      <c r="BR783" s="19"/>
      <c r="BS783" s="19"/>
      <c r="BU783" s="19"/>
      <c r="BV783" s="19"/>
      <c r="BW783" s="19"/>
      <c r="BX783" s="19"/>
      <c r="BY783" s="19"/>
      <c r="BZ783" s="19"/>
      <c r="CA783" s="27"/>
      <c r="EU783" s="13"/>
      <c r="FV783" s="19"/>
      <c r="FW783" s="19"/>
      <c r="FX783" s="19"/>
      <c r="FZ783" s="19"/>
      <c r="GA783" s="19"/>
      <c r="GB783" s="19"/>
      <c r="GC783" s="19"/>
      <c r="GD783" s="19"/>
      <c r="GE783" s="19"/>
      <c r="GF783" s="19"/>
      <c r="GG783" s="19"/>
      <c r="GH783" s="19"/>
      <c r="GI783" s="19"/>
      <c r="GJ783" s="19"/>
      <c r="GK783" s="19"/>
      <c r="GL783" s="19"/>
      <c r="GM783" s="19"/>
      <c r="GN783" s="13"/>
    </row>
    <row r="784" spans="69:196">
      <c r="BQ784" s="19"/>
      <c r="BR784" s="19"/>
      <c r="BS784" s="19"/>
      <c r="BU784" s="19"/>
      <c r="BV784" s="19"/>
      <c r="BW784" s="19"/>
      <c r="BX784" s="19"/>
      <c r="BY784" s="19"/>
      <c r="BZ784" s="19"/>
      <c r="CA784" s="27"/>
      <c r="EU784" s="13"/>
      <c r="FV784" s="19"/>
      <c r="FW784" s="19"/>
      <c r="FX784" s="19"/>
      <c r="FZ784" s="19"/>
      <c r="GA784" s="19"/>
      <c r="GB784" s="19"/>
      <c r="GC784" s="19"/>
      <c r="GD784" s="19"/>
      <c r="GE784" s="19"/>
      <c r="GF784" s="19"/>
      <c r="GG784" s="19"/>
      <c r="GH784" s="19"/>
      <c r="GI784" s="19"/>
      <c r="GJ784" s="19"/>
      <c r="GK784" s="19"/>
      <c r="GL784" s="19"/>
      <c r="GM784" s="19"/>
      <c r="GN784" s="13"/>
    </row>
    <row r="785" spans="69:196">
      <c r="BQ785" s="19"/>
      <c r="BR785" s="19"/>
      <c r="BS785" s="19"/>
      <c r="BU785" s="19"/>
      <c r="BV785" s="19"/>
      <c r="BW785" s="19"/>
      <c r="BX785" s="19"/>
      <c r="BY785" s="19"/>
      <c r="BZ785" s="19"/>
      <c r="CA785" s="27"/>
      <c r="EU785" s="13"/>
      <c r="FV785" s="19"/>
      <c r="FW785" s="19"/>
      <c r="FX785" s="19"/>
      <c r="FZ785" s="19"/>
      <c r="GA785" s="19"/>
      <c r="GB785" s="19"/>
      <c r="GC785" s="19"/>
      <c r="GD785" s="19"/>
      <c r="GE785" s="19"/>
      <c r="GF785" s="19"/>
      <c r="GG785" s="19"/>
      <c r="GH785" s="19"/>
      <c r="GI785" s="19"/>
      <c r="GJ785" s="19"/>
      <c r="GK785" s="19"/>
      <c r="GL785" s="19"/>
      <c r="GM785" s="19"/>
      <c r="GN785" s="13"/>
    </row>
    <row r="786" spans="69:196">
      <c r="BQ786" s="19"/>
      <c r="BR786" s="19"/>
      <c r="BS786" s="19"/>
      <c r="BU786" s="19"/>
      <c r="BV786" s="19"/>
      <c r="BW786" s="19"/>
      <c r="BX786" s="19"/>
      <c r="BY786" s="19"/>
      <c r="BZ786" s="19"/>
      <c r="CA786" s="27"/>
      <c r="EU786" s="13"/>
      <c r="FV786" s="19"/>
      <c r="FW786" s="19"/>
      <c r="FX786" s="19"/>
      <c r="FZ786" s="19"/>
      <c r="GA786" s="19"/>
      <c r="GB786" s="19"/>
      <c r="GC786" s="19"/>
      <c r="GD786" s="19"/>
      <c r="GE786" s="19"/>
      <c r="GF786" s="19"/>
      <c r="GG786" s="19"/>
      <c r="GH786" s="19"/>
      <c r="GI786" s="19"/>
      <c r="GJ786" s="19"/>
      <c r="GK786" s="19"/>
      <c r="GL786" s="19"/>
      <c r="GM786" s="19"/>
      <c r="GN786" s="13"/>
    </row>
    <row r="787" spans="69:196">
      <c r="BQ787" s="19"/>
      <c r="BR787" s="19"/>
      <c r="BS787" s="19"/>
      <c r="BU787" s="19"/>
      <c r="BV787" s="19"/>
      <c r="BW787" s="19"/>
      <c r="BX787" s="19"/>
      <c r="BY787" s="19"/>
      <c r="BZ787" s="19"/>
      <c r="CA787" s="27"/>
      <c r="EU787" s="13"/>
      <c r="FV787" s="19"/>
      <c r="FW787" s="19"/>
      <c r="FX787" s="19"/>
      <c r="FZ787" s="19"/>
      <c r="GA787" s="19"/>
      <c r="GB787" s="19"/>
      <c r="GC787" s="19"/>
      <c r="GD787" s="19"/>
      <c r="GE787" s="19"/>
      <c r="GF787" s="19"/>
      <c r="GG787" s="19"/>
      <c r="GH787" s="19"/>
      <c r="GI787" s="19"/>
      <c r="GJ787" s="19"/>
      <c r="GK787" s="19"/>
      <c r="GL787" s="19"/>
      <c r="GM787" s="19"/>
      <c r="GN787" s="13"/>
    </row>
    <row r="788" spans="69:196">
      <c r="BQ788" s="19"/>
      <c r="BR788" s="19"/>
      <c r="BS788" s="19"/>
      <c r="BU788" s="19"/>
      <c r="BV788" s="19"/>
      <c r="BW788" s="19"/>
      <c r="BX788" s="19"/>
      <c r="BY788" s="19"/>
      <c r="BZ788" s="19"/>
      <c r="CA788" s="27"/>
      <c r="EU788" s="13"/>
      <c r="FV788" s="19"/>
      <c r="FW788" s="19"/>
      <c r="FX788" s="19"/>
      <c r="FZ788" s="19"/>
      <c r="GA788" s="19"/>
      <c r="GB788" s="19"/>
      <c r="GC788" s="19"/>
      <c r="GD788" s="19"/>
      <c r="GE788" s="19"/>
      <c r="GF788" s="19"/>
      <c r="GG788" s="19"/>
      <c r="GH788" s="19"/>
      <c r="GI788" s="19"/>
      <c r="GJ788" s="19"/>
      <c r="GK788" s="19"/>
      <c r="GL788" s="19"/>
      <c r="GM788" s="19"/>
      <c r="GN788" s="13"/>
    </row>
    <row r="789" spans="69:196">
      <c r="BQ789" s="19"/>
      <c r="BR789" s="19"/>
      <c r="BS789" s="19"/>
      <c r="BU789" s="19"/>
      <c r="BV789" s="19"/>
      <c r="BW789" s="19"/>
      <c r="BX789" s="19"/>
      <c r="BY789" s="19"/>
      <c r="BZ789" s="19"/>
      <c r="CA789" s="27"/>
      <c r="EU789" s="13"/>
      <c r="FV789" s="19"/>
      <c r="FW789" s="19"/>
      <c r="FX789" s="19"/>
      <c r="FZ789" s="19"/>
      <c r="GA789" s="19"/>
      <c r="GB789" s="19"/>
      <c r="GC789" s="19"/>
      <c r="GD789" s="19"/>
      <c r="GE789" s="19"/>
      <c r="GF789" s="19"/>
      <c r="GG789" s="19"/>
      <c r="GH789" s="19"/>
      <c r="GI789" s="19"/>
      <c r="GJ789" s="19"/>
      <c r="GK789" s="19"/>
      <c r="GL789" s="19"/>
      <c r="GM789" s="19"/>
      <c r="GN789" s="13"/>
    </row>
    <row r="790" spans="69:196">
      <c r="BQ790" s="19"/>
      <c r="BR790" s="19"/>
      <c r="BS790" s="19"/>
      <c r="BU790" s="19"/>
      <c r="BV790" s="19"/>
      <c r="BW790" s="19"/>
      <c r="BX790" s="19"/>
      <c r="BY790" s="19"/>
      <c r="BZ790" s="19"/>
      <c r="CA790" s="27"/>
      <c r="EU790" s="13"/>
      <c r="FV790" s="19"/>
      <c r="FW790" s="19"/>
      <c r="FX790" s="19"/>
      <c r="FZ790" s="19"/>
      <c r="GA790" s="19"/>
      <c r="GB790" s="19"/>
      <c r="GC790" s="19"/>
      <c r="GD790" s="19"/>
      <c r="GE790" s="19"/>
      <c r="GF790" s="19"/>
      <c r="GG790" s="19"/>
      <c r="GH790" s="19"/>
      <c r="GI790" s="19"/>
      <c r="GJ790" s="19"/>
      <c r="GK790" s="19"/>
      <c r="GL790" s="19"/>
      <c r="GM790" s="19"/>
      <c r="GN790" s="13"/>
    </row>
    <row r="791" spans="69:196">
      <c r="BQ791" s="19"/>
      <c r="BR791" s="19"/>
      <c r="BS791" s="19"/>
      <c r="BU791" s="19"/>
      <c r="BV791" s="19"/>
      <c r="BW791" s="19"/>
      <c r="BX791" s="19"/>
      <c r="BY791" s="19"/>
      <c r="BZ791" s="19"/>
      <c r="CA791" s="27"/>
      <c r="EU791" s="13"/>
      <c r="FV791" s="19"/>
      <c r="FW791" s="19"/>
      <c r="FX791" s="19"/>
      <c r="FZ791" s="19"/>
      <c r="GA791" s="19"/>
      <c r="GB791" s="19"/>
      <c r="GC791" s="19"/>
      <c r="GD791" s="19"/>
      <c r="GE791" s="19"/>
      <c r="GF791" s="19"/>
      <c r="GG791" s="19"/>
      <c r="GH791" s="19"/>
      <c r="GI791" s="19"/>
      <c r="GJ791" s="19"/>
      <c r="GK791" s="19"/>
      <c r="GL791" s="19"/>
      <c r="GM791" s="19"/>
      <c r="GN791" s="13"/>
    </row>
    <row r="792" spans="69:196">
      <c r="BQ792" s="19"/>
      <c r="BR792" s="19"/>
      <c r="BS792" s="19"/>
      <c r="BU792" s="19"/>
      <c r="BV792" s="19"/>
      <c r="BW792" s="19"/>
      <c r="BX792" s="19"/>
      <c r="BY792" s="19"/>
      <c r="BZ792" s="19"/>
      <c r="CA792" s="27"/>
      <c r="EU792" s="13"/>
      <c r="FV792" s="19"/>
      <c r="FW792" s="19"/>
      <c r="FX792" s="19"/>
      <c r="FZ792" s="19"/>
      <c r="GA792" s="19"/>
      <c r="GB792" s="19"/>
      <c r="GC792" s="19"/>
      <c r="GD792" s="19"/>
      <c r="GE792" s="19"/>
      <c r="GF792" s="19"/>
      <c r="GG792" s="19"/>
      <c r="GH792" s="19"/>
      <c r="GI792" s="19"/>
      <c r="GJ792" s="19"/>
      <c r="GK792" s="19"/>
      <c r="GL792" s="19"/>
      <c r="GM792" s="19"/>
      <c r="GN792" s="13"/>
    </row>
    <row r="793" spans="69:196">
      <c r="BQ793" s="19"/>
      <c r="BR793" s="19"/>
      <c r="BS793" s="19"/>
      <c r="BU793" s="19"/>
      <c r="BV793" s="19"/>
      <c r="BW793" s="19"/>
      <c r="BX793" s="19"/>
      <c r="BY793" s="19"/>
      <c r="BZ793" s="19"/>
      <c r="CA793" s="27"/>
      <c r="EU793" s="13"/>
      <c r="FV793" s="19"/>
      <c r="FW793" s="19"/>
      <c r="FX793" s="19"/>
      <c r="FZ793" s="19"/>
      <c r="GA793" s="19"/>
      <c r="GB793" s="19"/>
      <c r="GC793" s="19"/>
      <c r="GD793" s="19"/>
      <c r="GE793" s="19"/>
      <c r="GF793" s="19"/>
      <c r="GG793" s="19"/>
      <c r="GH793" s="19"/>
      <c r="GI793" s="19"/>
      <c r="GJ793" s="19"/>
      <c r="GK793" s="19"/>
      <c r="GL793" s="19"/>
      <c r="GM793" s="19"/>
      <c r="GN793" s="13"/>
    </row>
    <row r="794" spans="69:196">
      <c r="BQ794" s="19"/>
      <c r="BR794" s="19"/>
      <c r="BS794" s="19"/>
      <c r="BU794" s="19"/>
      <c r="BV794" s="19"/>
      <c r="BW794" s="19"/>
      <c r="BX794" s="19"/>
      <c r="BY794" s="19"/>
      <c r="BZ794" s="19"/>
      <c r="CA794" s="27"/>
      <c r="EU794" s="13"/>
      <c r="FV794" s="19"/>
      <c r="FW794" s="19"/>
      <c r="FX794" s="19"/>
      <c r="FZ794" s="19"/>
      <c r="GA794" s="19"/>
      <c r="GB794" s="19"/>
      <c r="GC794" s="19"/>
      <c r="GD794" s="19"/>
      <c r="GE794" s="19"/>
      <c r="GF794" s="19"/>
      <c r="GG794" s="19"/>
      <c r="GH794" s="19"/>
      <c r="GI794" s="19"/>
      <c r="GJ794" s="19"/>
      <c r="GK794" s="19"/>
      <c r="GL794" s="19"/>
      <c r="GM794" s="19"/>
      <c r="GN794" s="13"/>
    </row>
    <row r="795" spans="69:196">
      <c r="BQ795" s="19"/>
      <c r="BR795" s="19"/>
      <c r="BS795" s="19"/>
      <c r="BU795" s="19"/>
      <c r="BV795" s="19"/>
      <c r="BW795" s="19"/>
      <c r="BX795" s="19"/>
      <c r="BY795" s="19"/>
      <c r="BZ795" s="19"/>
      <c r="CA795" s="27"/>
      <c r="EU795" s="13"/>
      <c r="FV795" s="19"/>
      <c r="FW795" s="19"/>
      <c r="FX795" s="19"/>
      <c r="FZ795" s="19"/>
      <c r="GA795" s="19"/>
      <c r="GB795" s="19"/>
      <c r="GC795" s="19"/>
      <c r="GD795" s="19"/>
      <c r="GE795" s="19"/>
      <c r="GF795" s="19"/>
      <c r="GG795" s="19"/>
      <c r="GH795" s="19"/>
      <c r="GI795" s="19"/>
      <c r="GJ795" s="19"/>
      <c r="GK795" s="19"/>
      <c r="GL795" s="19"/>
      <c r="GM795" s="19"/>
      <c r="GN795" s="13"/>
    </row>
    <row r="796" spans="69:196">
      <c r="BQ796" s="19"/>
      <c r="BR796" s="19"/>
      <c r="BS796" s="19"/>
      <c r="BU796" s="19"/>
      <c r="BV796" s="19"/>
      <c r="BW796" s="19"/>
      <c r="BX796" s="19"/>
      <c r="BY796" s="19"/>
      <c r="BZ796" s="19"/>
      <c r="CA796" s="27"/>
      <c r="EU796" s="13"/>
      <c r="FV796" s="19"/>
      <c r="FW796" s="19"/>
      <c r="FX796" s="19"/>
      <c r="FZ796" s="19"/>
      <c r="GA796" s="19"/>
      <c r="GB796" s="19"/>
      <c r="GC796" s="19"/>
      <c r="GD796" s="19"/>
      <c r="GE796" s="19"/>
      <c r="GF796" s="19"/>
      <c r="GG796" s="19"/>
      <c r="GH796" s="19"/>
      <c r="GI796" s="19"/>
      <c r="GJ796" s="19"/>
      <c r="GK796" s="19"/>
      <c r="GL796" s="19"/>
      <c r="GM796" s="19"/>
      <c r="GN796" s="13"/>
    </row>
    <row r="797" spans="69:196">
      <c r="BQ797" s="19"/>
      <c r="BR797" s="19"/>
      <c r="BS797" s="19"/>
      <c r="BU797" s="19"/>
      <c r="BV797" s="19"/>
      <c r="BW797" s="19"/>
      <c r="BX797" s="19"/>
      <c r="BY797" s="19"/>
      <c r="BZ797" s="19"/>
      <c r="CA797" s="27"/>
      <c r="EU797" s="13"/>
      <c r="FV797" s="19"/>
      <c r="FW797" s="19"/>
      <c r="FX797" s="19"/>
      <c r="FZ797" s="19"/>
      <c r="GA797" s="19"/>
      <c r="GB797" s="19"/>
      <c r="GC797" s="19"/>
      <c r="GD797" s="19"/>
      <c r="GE797" s="19"/>
      <c r="GF797" s="19"/>
      <c r="GG797" s="19"/>
      <c r="GH797" s="19"/>
      <c r="GI797" s="19"/>
      <c r="GJ797" s="19"/>
      <c r="GK797" s="19"/>
      <c r="GL797" s="19"/>
      <c r="GM797" s="19"/>
      <c r="GN797" s="13"/>
    </row>
    <row r="798" spans="69:196">
      <c r="BQ798" s="19"/>
      <c r="BR798" s="19"/>
      <c r="BS798" s="19"/>
      <c r="BU798" s="19"/>
      <c r="BV798" s="19"/>
      <c r="BW798" s="19"/>
      <c r="BX798" s="19"/>
      <c r="BY798" s="19"/>
      <c r="BZ798" s="19"/>
      <c r="CA798" s="27"/>
      <c r="EU798" s="13"/>
      <c r="FV798" s="19"/>
      <c r="FW798" s="19"/>
      <c r="FX798" s="19"/>
      <c r="FZ798" s="19"/>
      <c r="GA798" s="19"/>
      <c r="GB798" s="19"/>
      <c r="GC798" s="19"/>
      <c r="GD798" s="19"/>
      <c r="GE798" s="19"/>
      <c r="GF798" s="19"/>
      <c r="GG798" s="19"/>
      <c r="GH798" s="19"/>
      <c r="GI798" s="19"/>
      <c r="GJ798" s="19"/>
      <c r="GK798" s="19"/>
      <c r="GL798" s="19"/>
      <c r="GM798" s="19"/>
      <c r="GN798" s="13"/>
    </row>
    <row r="799" spans="69:196">
      <c r="BQ799" s="19"/>
      <c r="BR799" s="19"/>
      <c r="BS799" s="19"/>
      <c r="BU799" s="19"/>
      <c r="BV799" s="19"/>
      <c r="BW799" s="19"/>
      <c r="BX799" s="19"/>
      <c r="BY799" s="19"/>
      <c r="BZ799" s="19"/>
      <c r="CA799" s="27"/>
      <c r="EU799" s="13"/>
      <c r="FV799" s="19"/>
      <c r="FW799" s="19"/>
      <c r="FX799" s="19"/>
      <c r="FZ799" s="19"/>
      <c r="GA799" s="19"/>
      <c r="GB799" s="19"/>
      <c r="GC799" s="19"/>
      <c r="GD799" s="19"/>
      <c r="GE799" s="19"/>
      <c r="GF799" s="19"/>
      <c r="GG799" s="19"/>
      <c r="GH799" s="19"/>
      <c r="GI799" s="19"/>
      <c r="GJ799" s="19"/>
      <c r="GK799" s="19"/>
      <c r="GL799" s="19"/>
      <c r="GM799" s="19"/>
      <c r="GN799" s="13"/>
    </row>
    <row r="800" spans="69:196">
      <c r="BQ800" s="19"/>
      <c r="BR800" s="19"/>
      <c r="BS800" s="19"/>
      <c r="BU800" s="19"/>
      <c r="BV800" s="19"/>
      <c r="BW800" s="19"/>
      <c r="BX800" s="19"/>
      <c r="BY800" s="19"/>
      <c r="BZ800" s="19"/>
      <c r="CA800" s="27"/>
      <c r="EU800" s="13"/>
      <c r="FV800" s="19"/>
      <c r="FW800" s="19"/>
      <c r="FX800" s="19"/>
      <c r="FZ800" s="19"/>
      <c r="GA800" s="19"/>
      <c r="GB800" s="19"/>
      <c r="GC800" s="19"/>
      <c r="GD800" s="19"/>
      <c r="GE800" s="19"/>
      <c r="GF800" s="19"/>
      <c r="GG800" s="19"/>
      <c r="GH800" s="19"/>
      <c r="GI800" s="19"/>
      <c r="GJ800" s="19"/>
      <c r="GK800" s="19"/>
      <c r="GL800" s="19"/>
      <c r="GM800" s="19"/>
      <c r="GN800" s="13"/>
    </row>
    <row r="801" spans="69:196">
      <c r="BQ801" s="19"/>
      <c r="BR801" s="19"/>
      <c r="BS801" s="19"/>
      <c r="BU801" s="19"/>
      <c r="BV801" s="19"/>
      <c r="BW801" s="19"/>
      <c r="BX801" s="19"/>
      <c r="BY801" s="19"/>
      <c r="BZ801" s="19"/>
      <c r="CA801" s="27"/>
      <c r="EU801" s="13"/>
      <c r="FV801" s="19"/>
      <c r="FW801" s="19"/>
      <c r="FX801" s="19"/>
      <c r="FZ801" s="19"/>
      <c r="GA801" s="19"/>
      <c r="GB801" s="19"/>
      <c r="GC801" s="19"/>
      <c r="GD801" s="19"/>
      <c r="GE801" s="19"/>
      <c r="GF801" s="19"/>
      <c r="GG801" s="19"/>
      <c r="GH801" s="19"/>
      <c r="GI801" s="19"/>
      <c r="GJ801" s="19"/>
      <c r="GK801" s="19"/>
      <c r="GL801" s="19"/>
      <c r="GM801" s="19"/>
      <c r="GN801" s="13"/>
    </row>
    <row r="802" spans="69:196">
      <c r="BQ802" s="19"/>
      <c r="BR802" s="19"/>
      <c r="BS802" s="19"/>
      <c r="BU802" s="19"/>
      <c r="BV802" s="19"/>
      <c r="BW802" s="19"/>
      <c r="BX802" s="19"/>
      <c r="BY802" s="19"/>
      <c r="BZ802" s="19"/>
      <c r="CA802" s="27"/>
      <c r="EU802" s="13"/>
      <c r="FV802" s="19"/>
      <c r="FW802" s="19"/>
      <c r="FX802" s="19"/>
      <c r="FZ802" s="19"/>
      <c r="GA802" s="19"/>
      <c r="GB802" s="19"/>
      <c r="GC802" s="19"/>
      <c r="GD802" s="19"/>
      <c r="GE802" s="19"/>
      <c r="GF802" s="19"/>
      <c r="GG802" s="19"/>
      <c r="GH802" s="19"/>
      <c r="GI802" s="19"/>
      <c r="GJ802" s="19"/>
      <c r="GK802" s="19"/>
      <c r="GL802" s="19"/>
      <c r="GM802" s="19"/>
      <c r="GN802" s="13"/>
    </row>
    <row r="803" spans="69:196">
      <c r="BQ803" s="19"/>
      <c r="BR803" s="19"/>
      <c r="BS803" s="19"/>
      <c r="BU803" s="19"/>
      <c r="BV803" s="19"/>
      <c r="BW803" s="19"/>
      <c r="BX803" s="19"/>
      <c r="BY803" s="19"/>
      <c r="BZ803" s="19"/>
      <c r="CA803" s="27"/>
      <c r="EU803" s="13"/>
      <c r="FV803" s="19"/>
      <c r="FW803" s="19"/>
      <c r="FX803" s="19"/>
      <c r="FZ803" s="19"/>
      <c r="GA803" s="19"/>
      <c r="GB803" s="19"/>
      <c r="GC803" s="19"/>
      <c r="GD803" s="19"/>
      <c r="GE803" s="19"/>
      <c r="GF803" s="19"/>
      <c r="GG803" s="19"/>
      <c r="GH803" s="19"/>
      <c r="GI803" s="19"/>
      <c r="GJ803" s="19"/>
      <c r="GK803" s="19"/>
      <c r="GL803" s="19"/>
      <c r="GM803" s="19"/>
      <c r="GN803" s="13"/>
    </row>
    <row r="804" spans="69:196">
      <c r="BQ804" s="19"/>
      <c r="BR804" s="19"/>
      <c r="BS804" s="19"/>
      <c r="BU804" s="19"/>
      <c r="BV804" s="19"/>
      <c r="BW804" s="19"/>
      <c r="BX804" s="19"/>
      <c r="BY804" s="19"/>
      <c r="BZ804" s="19"/>
      <c r="CA804" s="27"/>
      <c r="EU804" s="13"/>
      <c r="FV804" s="19"/>
      <c r="FW804" s="19"/>
      <c r="FX804" s="19"/>
      <c r="FZ804" s="19"/>
      <c r="GA804" s="19"/>
      <c r="GB804" s="19"/>
      <c r="GC804" s="19"/>
      <c r="GD804" s="19"/>
      <c r="GE804" s="19"/>
      <c r="GF804" s="19"/>
      <c r="GG804" s="19"/>
      <c r="GH804" s="19"/>
      <c r="GI804" s="19"/>
      <c r="GJ804" s="19"/>
      <c r="GK804" s="19"/>
      <c r="GL804" s="19"/>
      <c r="GM804" s="19"/>
      <c r="GN804" s="13"/>
    </row>
    <row r="805" spans="69:196">
      <c r="BQ805" s="19"/>
      <c r="BR805" s="19"/>
      <c r="BS805" s="19"/>
      <c r="BU805" s="19"/>
      <c r="BV805" s="19"/>
      <c r="BW805" s="19"/>
      <c r="BX805" s="19"/>
      <c r="BY805" s="19"/>
      <c r="BZ805" s="19"/>
      <c r="CA805" s="27"/>
      <c r="EU805" s="13"/>
      <c r="FV805" s="19"/>
      <c r="FW805" s="19"/>
      <c r="FX805" s="19"/>
      <c r="FZ805" s="19"/>
      <c r="GA805" s="19"/>
      <c r="GB805" s="19"/>
      <c r="GC805" s="19"/>
      <c r="GD805" s="19"/>
      <c r="GE805" s="19"/>
      <c r="GF805" s="19"/>
      <c r="GG805" s="19"/>
      <c r="GH805" s="19"/>
      <c r="GI805" s="19"/>
      <c r="GJ805" s="19"/>
      <c r="GK805" s="19"/>
      <c r="GL805" s="19"/>
      <c r="GM805" s="19"/>
      <c r="GN805" s="13"/>
    </row>
    <row r="806" spans="69:196">
      <c r="BQ806" s="19"/>
      <c r="BR806" s="19"/>
      <c r="BS806" s="19"/>
      <c r="BU806" s="19"/>
      <c r="BV806" s="19"/>
      <c r="BW806" s="19"/>
      <c r="BX806" s="19"/>
      <c r="BY806" s="19"/>
      <c r="BZ806" s="19"/>
      <c r="CA806" s="27"/>
      <c r="EU806" s="13"/>
      <c r="FV806" s="19"/>
      <c r="FW806" s="19"/>
      <c r="FX806" s="19"/>
      <c r="FZ806" s="19"/>
      <c r="GA806" s="19"/>
      <c r="GB806" s="19"/>
      <c r="GC806" s="19"/>
      <c r="GD806" s="19"/>
      <c r="GE806" s="19"/>
      <c r="GF806" s="19"/>
      <c r="GG806" s="19"/>
      <c r="GH806" s="19"/>
      <c r="GI806" s="19"/>
      <c r="GJ806" s="19"/>
      <c r="GK806" s="19"/>
      <c r="GL806" s="19"/>
      <c r="GM806" s="19"/>
      <c r="GN806" s="13"/>
    </row>
    <row r="807" spans="69:196">
      <c r="BQ807" s="19"/>
      <c r="BR807" s="19"/>
      <c r="BS807" s="19"/>
      <c r="BU807" s="19"/>
      <c r="BV807" s="19"/>
      <c r="BW807" s="19"/>
      <c r="BX807" s="19"/>
      <c r="BY807" s="19"/>
      <c r="BZ807" s="19"/>
      <c r="CA807" s="27"/>
      <c r="EU807" s="13"/>
      <c r="FV807" s="19"/>
      <c r="FW807" s="19"/>
      <c r="FX807" s="19"/>
      <c r="FZ807" s="19"/>
      <c r="GA807" s="19"/>
      <c r="GB807" s="19"/>
      <c r="GC807" s="19"/>
      <c r="GD807" s="19"/>
      <c r="GE807" s="19"/>
      <c r="GF807" s="19"/>
      <c r="GG807" s="19"/>
      <c r="GH807" s="19"/>
      <c r="GI807" s="19"/>
      <c r="GJ807" s="19"/>
      <c r="GK807" s="19"/>
      <c r="GL807" s="19"/>
      <c r="GM807" s="19"/>
      <c r="GN807" s="13"/>
    </row>
    <row r="808" spans="69:196">
      <c r="BQ808" s="19"/>
      <c r="BR808" s="19"/>
      <c r="BS808" s="19"/>
      <c r="BU808" s="19"/>
      <c r="BV808" s="19"/>
      <c r="BW808" s="19"/>
      <c r="BX808" s="19"/>
      <c r="BY808" s="19"/>
      <c r="BZ808" s="19"/>
      <c r="CA808" s="27"/>
      <c r="EU808" s="13"/>
      <c r="FV808" s="19"/>
      <c r="FW808" s="19"/>
      <c r="FX808" s="19"/>
      <c r="FZ808" s="19"/>
      <c r="GA808" s="19"/>
      <c r="GB808" s="19"/>
      <c r="GC808" s="19"/>
      <c r="GD808" s="19"/>
      <c r="GE808" s="19"/>
      <c r="GF808" s="19"/>
      <c r="GG808" s="19"/>
      <c r="GH808" s="19"/>
      <c r="GI808" s="19"/>
      <c r="GJ808" s="19"/>
      <c r="GK808" s="19"/>
      <c r="GL808" s="19"/>
      <c r="GM808" s="19"/>
      <c r="GN808" s="13"/>
    </row>
    <row r="809" spans="69:196">
      <c r="BQ809" s="19"/>
      <c r="BR809" s="19"/>
      <c r="BS809" s="19"/>
      <c r="BU809" s="19"/>
      <c r="BV809" s="19"/>
      <c r="BW809" s="19"/>
      <c r="BX809" s="19"/>
      <c r="BY809" s="19"/>
      <c r="BZ809" s="19"/>
      <c r="CA809" s="27"/>
      <c r="EU809" s="13"/>
      <c r="FV809" s="19"/>
      <c r="FW809" s="19"/>
      <c r="FX809" s="19"/>
      <c r="FZ809" s="19"/>
      <c r="GA809" s="19"/>
      <c r="GB809" s="19"/>
      <c r="GC809" s="19"/>
      <c r="GD809" s="19"/>
      <c r="GE809" s="19"/>
      <c r="GF809" s="19"/>
      <c r="GG809" s="19"/>
      <c r="GH809" s="19"/>
      <c r="GI809" s="19"/>
      <c r="GJ809" s="19"/>
      <c r="GK809" s="19"/>
      <c r="GL809" s="19"/>
      <c r="GM809" s="19"/>
      <c r="GN809" s="13"/>
    </row>
    <row r="810" spans="69:196">
      <c r="BQ810" s="19"/>
      <c r="BR810" s="19"/>
      <c r="BS810" s="19"/>
      <c r="BU810" s="19"/>
      <c r="BV810" s="19"/>
      <c r="BW810" s="19"/>
      <c r="BX810" s="19"/>
      <c r="BY810" s="19"/>
      <c r="BZ810" s="19"/>
      <c r="CA810" s="27"/>
      <c r="EU810" s="13"/>
      <c r="FV810" s="19"/>
      <c r="FW810" s="19"/>
      <c r="FX810" s="19"/>
      <c r="FZ810" s="19"/>
      <c r="GA810" s="19"/>
      <c r="GB810" s="19"/>
      <c r="GC810" s="19"/>
      <c r="GD810" s="19"/>
      <c r="GE810" s="19"/>
      <c r="GF810" s="19"/>
      <c r="GG810" s="19"/>
      <c r="GH810" s="19"/>
      <c r="GI810" s="19"/>
      <c r="GJ810" s="19"/>
      <c r="GK810" s="19"/>
      <c r="GL810" s="19"/>
      <c r="GM810" s="19"/>
      <c r="GN810" s="13"/>
    </row>
    <row r="811" spans="69:196">
      <c r="BQ811" s="19"/>
      <c r="BR811" s="19"/>
      <c r="BS811" s="19"/>
      <c r="BU811" s="19"/>
      <c r="BV811" s="19"/>
      <c r="BW811" s="19"/>
      <c r="BX811" s="19"/>
      <c r="BY811" s="19"/>
      <c r="BZ811" s="19"/>
      <c r="CA811" s="27"/>
      <c r="EU811" s="13"/>
      <c r="FV811" s="19"/>
      <c r="FW811" s="19"/>
      <c r="FX811" s="19"/>
      <c r="FZ811" s="19"/>
      <c r="GA811" s="19"/>
      <c r="GB811" s="19"/>
      <c r="GC811" s="19"/>
      <c r="GD811" s="19"/>
      <c r="GE811" s="19"/>
      <c r="GF811" s="19"/>
      <c r="GG811" s="19"/>
      <c r="GH811" s="19"/>
      <c r="GI811" s="19"/>
      <c r="GJ811" s="19"/>
      <c r="GK811" s="19"/>
      <c r="GL811" s="19"/>
      <c r="GM811" s="19"/>
      <c r="GN811" s="13"/>
    </row>
    <row r="812" spans="69:196">
      <c r="BQ812" s="19"/>
      <c r="BR812" s="19"/>
      <c r="BS812" s="19"/>
      <c r="BU812" s="19"/>
      <c r="BV812" s="19"/>
      <c r="BW812" s="19"/>
      <c r="BX812" s="19"/>
      <c r="BY812" s="19"/>
      <c r="BZ812" s="19"/>
      <c r="CA812" s="27"/>
      <c r="EU812" s="13"/>
      <c r="FV812" s="19"/>
      <c r="FW812" s="19"/>
      <c r="FX812" s="19"/>
      <c r="FZ812" s="19"/>
      <c r="GA812" s="19"/>
      <c r="GB812" s="19"/>
      <c r="GC812" s="19"/>
      <c r="GD812" s="19"/>
      <c r="GE812" s="19"/>
      <c r="GF812" s="19"/>
      <c r="GG812" s="19"/>
      <c r="GH812" s="19"/>
      <c r="GI812" s="19"/>
      <c r="GJ812" s="19"/>
      <c r="GK812" s="19"/>
      <c r="GL812" s="19"/>
      <c r="GM812" s="19"/>
      <c r="GN812" s="13"/>
    </row>
    <row r="813" spans="69:196">
      <c r="BQ813" s="19"/>
      <c r="BR813" s="19"/>
      <c r="BS813" s="19"/>
      <c r="BU813" s="19"/>
      <c r="BV813" s="19"/>
      <c r="BW813" s="19"/>
      <c r="BX813" s="19"/>
      <c r="BY813" s="19"/>
      <c r="BZ813" s="19"/>
      <c r="CA813" s="27"/>
      <c r="EU813" s="13"/>
      <c r="FV813" s="19"/>
      <c r="FW813" s="19"/>
      <c r="FX813" s="19"/>
      <c r="FZ813" s="19"/>
      <c r="GA813" s="19"/>
      <c r="GB813" s="19"/>
      <c r="GC813" s="19"/>
      <c r="GD813" s="19"/>
      <c r="GE813" s="19"/>
      <c r="GF813" s="19"/>
      <c r="GG813" s="19"/>
      <c r="GH813" s="19"/>
      <c r="GI813" s="19"/>
      <c r="GJ813" s="19"/>
      <c r="GK813" s="19"/>
      <c r="GL813" s="19"/>
      <c r="GM813" s="19"/>
      <c r="GN813" s="13"/>
    </row>
    <row r="814" spans="69:196">
      <c r="BQ814" s="19"/>
      <c r="BR814" s="19"/>
      <c r="BS814" s="19"/>
      <c r="BU814" s="19"/>
      <c r="BV814" s="19"/>
      <c r="BW814" s="19"/>
      <c r="BX814" s="19"/>
      <c r="BY814" s="19"/>
      <c r="BZ814" s="19"/>
      <c r="CA814" s="27"/>
      <c r="EU814" s="13"/>
      <c r="FV814" s="19"/>
      <c r="FW814" s="19"/>
      <c r="FX814" s="19"/>
      <c r="FZ814" s="19"/>
      <c r="GA814" s="19"/>
      <c r="GB814" s="19"/>
      <c r="GC814" s="19"/>
      <c r="GD814" s="19"/>
      <c r="GE814" s="19"/>
      <c r="GF814" s="19"/>
      <c r="GG814" s="19"/>
      <c r="GH814" s="19"/>
      <c r="GI814" s="19"/>
      <c r="GJ814" s="19"/>
      <c r="GK814" s="19"/>
      <c r="GL814" s="19"/>
      <c r="GM814" s="19"/>
      <c r="GN814" s="13"/>
    </row>
    <row r="815" spans="69:196">
      <c r="BQ815" s="19"/>
      <c r="BR815" s="19"/>
      <c r="BS815" s="19"/>
      <c r="BU815" s="19"/>
      <c r="BV815" s="19"/>
      <c r="BW815" s="19"/>
      <c r="BX815" s="19"/>
      <c r="BY815" s="19"/>
      <c r="BZ815" s="19"/>
      <c r="CA815" s="27"/>
      <c r="EU815" s="13"/>
      <c r="FV815" s="19"/>
      <c r="FW815" s="19"/>
      <c r="FX815" s="19"/>
      <c r="FZ815" s="19"/>
      <c r="GA815" s="19"/>
      <c r="GB815" s="19"/>
      <c r="GC815" s="19"/>
      <c r="GD815" s="19"/>
      <c r="GE815" s="19"/>
      <c r="GF815" s="19"/>
      <c r="GG815" s="19"/>
      <c r="GH815" s="19"/>
      <c r="GI815" s="19"/>
      <c r="GJ815" s="19"/>
      <c r="GK815" s="19"/>
      <c r="GL815" s="19"/>
      <c r="GM815" s="19"/>
      <c r="GN815" s="13"/>
    </row>
    <row r="816" spans="69:196">
      <c r="BQ816" s="19"/>
      <c r="BR816" s="19"/>
      <c r="BS816" s="19"/>
      <c r="BU816" s="19"/>
      <c r="BV816" s="19"/>
      <c r="BW816" s="19"/>
      <c r="BX816" s="19"/>
      <c r="BY816" s="19"/>
      <c r="BZ816" s="19"/>
      <c r="CA816" s="27"/>
      <c r="EU816" s="13"/>
      <c r="FV816" s="19"/>
      <c r="FW816" s="19"/>
      <c r="FX816" s="19"/>
      <c r="FZ816" s="19"/>
      <c r="GA816" s="19"/>
      <c r="GB816" s="19"/>
      <c r="GC816" s="19"/>
      <c r="GD816" s="19"/>
      <c r="GE816" s="19"/>
      <c r="GF816" s="19"/>
      <c r="GG816" s="19"/>
      <c r="GH816" s="19"/>
      <c r="GI816" s="19"/>
      <c r="GJ816" s="19"/>
      <c r="GK816" s="19"/>
      <c r="GL816" s="19"/>
      <c r="GM816" s="19"/>
      <c r="GN816" s="13"/>
    </row>
    <row r="817" spans="69:196">
      <c r="BQ817" s="19"/>
      <c r="BR817" s="19"/>
      <c r="BS817" s="19"/>
      <c r="BU817" s="19"/>
      <c r="BV817" s="19"/>
      <c r="BW817" s="19"/>
      <c r="BX817" s="19"/>
      <c r="BY817" s="19"/>
      <c r="BZ817" s="19"/>
      <c r="CA817" s="27"/>
      <c r="EU817" s="13"/>
      <c r="FV817" s="19"/>
      <c r="FW817" s="19"/>
      <c r="FX817" s="19"/>
      <c r="FZ817" s="19"/>
      <c r="GA817" s="19"/>
      <c r="GB817" s="19"/>
      <c r="GC817" s="19"/>
      <c r="GD817" s="19"/>
      <c r="GE817" s="19"/>
      <c r="GF817" s="19"/>
      <c r="GG817" s="19"/>
      <c r="GH817" s="19"/>
      <c r="GI817" s="19"/>
      <c r="GJ817" s="19"/>
      <c r="GK817" s="19"/>
      <c r="GL817" s="19"/>
      <c r="GM817" s="19"/>
      <c r="GN817" s="13"/>
    </row>
    <row r="818" spans="69:196">
      <c r="BQ818" s="19"/>
      <c r="BR818" s="19"/>
      <c r="BS818" s="19"/>
      <c r="BU818" s="19"/>
      <c r="BV818" s="19"/>
      <c r="BW818" s="19"/>
      <c r="BX818" s="19"/>
      <c r="BY818" s="19"/>
      <c r="BZ818" s="19"/>
      <c r="CA818" s="27"/>
      <c r="EU818" s="13"/>
      <c r="FV818" s="19"/>
      <c r="FW818" s="19"/>
      <c r="FX818" s="19"/>
      <c r="FZ818" s="19"/>
      <c r="GA818" s="19"/>
      <c r="GB818" s="19"/>
      <c r="GC818" s="19"/>
      <c r="GD818" s="19"/>
      <c r="GE818" s="19"/>
      <c r="GF818" s="19"/>
      <c r="GG818" s="19"/>
      <c r="GH818" s="19"/>
      <c r="GI818" s="19"/>
      <c r="GJ818" s="19"/>
      <c r="GK818" s="19"/>
      <c r="GL818" s="19"/>
      <c r="GM818" s="19"/>
      <c r="GN818" s="13"/>
    </row>
    <row r="819" spans="69:196">
      <c r="BQ819" s="19"/>
      <c r="BR819" s="19"/>
      <c r="BS819" s="19"/>
      <c r="BU819" s="19"/>
      <c r="BV819" s="19"/>
      <c r="BW819" s="19"/>
      <c r="BX819" s="19"/>
      <c r="BY819" s="19"/>
      <c r="BZ819" s="19"/>
      <c r="CA819" s="27"/>
      <c r="EU819" s="13"/>
      <c r="FV819" s="19"/>
      <c r="FW819" s="19"/>
      <c r="FX819" s="19"/>
      <c r="FZ819" s="19"/>
      <c r="GA819" s="19"/>
      <c r="GB819" s="19"/>
      <c r="GC819" s="19"/>
      <c r="GD819" s="19"/>
      <c r="GE819" s="19"/>
      <c r="GF819" s="19"/>
      <c r="GG819" s="19"/>
      <c r="GH819" s="19"/>
      <c r="GI819" s="19"/>
      <c r="GJ819" s="19"/>
      <c r="GK819" s="19"/>
      <c r="GL819" s="19"/>
      <c r="GM819" s="19"/>
      <c r="GN819" s="13"/>
    </row>
    <row r="820" spans="69:196">
      <c r="BQ820" s="19"/>
      <c r="BR820" s="19"/>
      <c r="BS820" s="19"/>
      <c r="BU820" s="19"/>
      <c r="BV820" s="19"/>
      <c r="BW820" s="19"/>
      <c r="BX820" s="19"/>
      <c r="BY820" s="19"/>
      <c r="BZ820" s="19"/>
      <c r="CA820" s="27"/>
      <c r="EU820" s="13"/>
      <c r="FV820" s="19"/>
      <c r="FW820" s="19"/>
      <c r="FX820" s="19"/>
      <c r="FZ820" s="19"/>
      <c r="GA820" s="19"/>
      <c r="GB820" s="19"/>
      <c r="GC820" s="19"/>
      <c r="GD820" s="19"/>
      <c r="GE820" s="19"/>
      <c r="GF820" s="19"/>
      <c r="GG820" s="19"/>
      <c r="GH820" s="19"/>
      <c r="GI820" s="19"/>
      <c r="GJ820" s="19"/>
      <c r="GK820" s="19"/>
      <c r="GL820" s="19"/>
      <c r="GM820" s="19"/>
      <c r="GN820" s="13"/>
    </row>
    <row r="821" spans="69:196">
      <c r="BQ821" s="19"/>
      <c r="BR821" s="19"/>
      <c r="BS821" s="19"/>
      <c r="BU821" s="19"/>
      <c r="BV821" s="19"/>
      <c r="BW821" s="19"/>
      <c r="BX821" s="19"/>
      <c r="BY821" s="19"/>
      <c r="BZ821" s="19"/>
      <c r="CA821" s="27"/>
      <c r="EU821" s="13"/>
      <c r="FV821" s="19"/>
      <c r="FW821" s="19"/>
      <c r="FX821" s="19"/>
      <c r="FZ821" s="19"/>
      <c r="GA821" s="19"/>
      <c r="GB821" s="19"/>
      <c r="GC821" s="19"/>
      <c r="GD821" s="19"/>
      <c r="GE821" s="19"/>
      <c r="GF821" s="19"/>
      <c r="GG821" s="19"/>
      <c r="GH821" s="19"/>
      <c r="GI821" s="19"/>
      <c r="GJ821" s="19"/>
      <c r="GK821" s="19"/>
      <c r="GL821" s="19"/>
      <c r="GM821" s="19"/>
      <c r="GN821" s="13"/>
    </row>
    <row r="822" spans="69:196">
      <c r="BQ822" s="19"/>
      <c r="BR822" s="19"/>
      <c r="BS822" s="19"/>
      <c r="BU822" s="19"/>
      <c r="BV822" s="19"/>
      <c r="BW822" s="19"/>
      <c r="BX822" s="19"/>
      <c r="BY822" s="19"/>
      <c r="BZ822" s="19"/>
      <c r="CA822" s="27"/>
      <c r="EU822" s="13"/>
      <c r="FV822" s="19"/>
      <c r="FW822" s="19"/>
      <c r="FX822" s="19"/>
      <c r="FZ822" s="19"/>
      <c r="GA822" s="19"/>
      <c r="GB822" s="19"/>
      <c r="GC822" s="19"/>
      <c r="GD822" s="19"/>
      <c r="GE822" s="19"/>
      <c r="GF822" s="19"/>
      <c r="GG822" s="19"/>
      <c r="GH822" s="19"/>
      <c r="GI822" s="19"/>
      <c r="GJ822" s="19"/>
      <c r="GK822" s="19"/>
      <c r="GL822" s="19"/>
      <c r="GM822" s="19"/>
      <c r="GN822" s="13"/>
    </row>
    <row r="823" spans="69:196">
      <c r="BQ823" s="19"/>
      <c r="BR823" s="19"/>
      <c r="BS823" s="19"/>
      <c r="BU823" s="19"/>
      <c r="BV823" s="19"/>
      <c r="BW823" s="19"/>
      <c r="BX823" s="19"/>
      <c r="BY823" s="19"/>
      <c r="BZ823" s="19"/>
      <c r="CA823" s="27"/>
      <c r="EU823" s="13"/>
      <c r="FV823" s="19"/>
      <c r="FW823" s="19"/>
      <c r="FX823" s="19"/>
      <c r="FZ823" s="19"/>
      <c r="GA823" s="19"/>
      <c r="GB823" s="19"/>
      <c r="GC823" s="19"/>
      <c r="GD823" s="19"/>
      <c r="GE823" s="19"/>
      <c r="GF823" s="19"/>
      <c r="GG823" s="19"/>
      <c r="GH823" s="19"/>
      <c r="GI823" s="19"/>
      <c r="GJ823" s="19"/>
      <c r="GK823" s="19"/>
      <c r="GL823" s="19"/>
      <c r="GM823" s="19"/>
      <c r="GN823" s="13"/>
    </row>
    <row r="824" spans="69:196">
      <c r="BQ824" s="19"/>
      <c r="BR824" s="19"/>
      <c r="BS824" s="19"/>
      <c r="BU824" s="19"/>
      <c r="BV824" s="19"/>
      <c r="BW824" s="19"/>
      <c r="BX824" s="19"/>
      <c r="BY824" s="19"/>
      <c r="BZ824" s="19"/>
      <c r="CA824" s="27"/>
      <c r="EU824" s="13"/>
      <c r="FV824" s="19"/>
      <c r="FW824" s="19"/>
      <c r="FX824" s="19"/>
      <c r="FZ824" s="19"/>
      <c r="GA824" s="19"/>
      <c r="GB824" s="19"/>
      <c r="GC824" s="19"/>
      <c r="GD824" s="19"/>
      <c r="GE824" s="19"/>
      <c r="GF824" s="19"/>
      <c r="GG824" s="19"/>
      <c r="GH824" s="19"/>
      <c r="GI824" s="19"/>
      <c r="GJ824" s="19"/>
      <c r="GK824" s="19"/>
      <c r="GL824" s="19"/>
      <c r="GM824" s="19"/>
      <c r="GN824" s="13"/>
    </row>
    <row r="825" spans="69:196">
      <c r="BQ825" s="19"/>
      <c r="BR825" s="19"/>
      <c r="BS825" s="19"/>
      <c r="BU825" s="19"/>
      <c r="BV825" s="19"/>
      <c r="BW825" s="19"/>
      <c r="BX825" s="19"/>
      <c r="BY825" s="19"/>
      <c r="BZ825" s="19"/>
      <c r="CA825" s="27"/>
      <c r="EU825" s="13"/>
      <c r="FV825" s="19"/>
      <c r="FW825" s="19"/>
      <c r="FX825" s="19"/>
      <c r="FZ825" s="19"/>
      <c r="GA825" s="19"/>
      <c r="GB825" s="19"/>
      <c r="GC825" s="19"/>
      <c r="GD825" s="19"/>
      <c r="GE825" s="19"/>
      <c r="GF825" s="19"/>
      <c r="GG825" s="19"/>
      <c r="GH825" s="19"/>
      <c r="GI825" s="19"/>
      <c r="GJ825" s="19"/>
      <c r="GK825" s="19"/>
      <c r="GL825" s="19"/>
      <c r="GM825" s="19"/>
      <c r="GN825" s="13"/>
    </row>
    <row r="826" spans="69:196">
      <c r="BQ826" s="19"/>
      <c r="BR826" s="19"/>
      <c r="BS826" s="19"/>
      <c r="BU826" s="19"/>
      <c r="BV826" s="19"/>
      <c r="BW826" s="19"/>
      <c r="BX826" s="19"/>
      <c r="BY826" s="19"/>
      <c r="BZ826" s="19"/>
      <c r="CA826" s="27"/>
      <c r="EU826" s="13"/>
      <c r="FV826" s="19"/>
      <c r="FW826" s="19"/>
      <c r="FX826" s="19"/>
      <c r="FZ826" s="19"/>
      <c r="GA826" s="19"/>
      <c r="GB826" s="19"/>
      <c r="GC826" s="19"/>
      <c r="GD826" s="19"/>
      <c r="GE826" s="19"/>
      <c r="GF826" s="19"/>
      <c r="GG826" s="19"/>
      <c r="GH826" s="19"/>
      <c r="GI826" s="19"/>
      <c r="GJ826" s="19"/>
      <c r="GK826" s="19"/>
      <c r="GL826" s="19"/>
      <c r="GM826" s="19"/>
      <c r="GN826" s="13"/>
    </row>
    <row r="827" spans="69:196">
      <c r="BQ827" s="19"/>
      <c r="BR827" s="19"/>
      <c r="BS827" s="19"/>
      <c r="BU827" s="19"/>
      <c r="BV827" s="19"/>
      <c r="BW827" s="19"/>
      <c r="BX827" s="19"/>
      <c r="BY827" s="19"/>
      <c r="BZ827" s="19"/>
      <c r="CA827" s="27"/>
      <c r="EU827" s="13"/>
      <c r="FV827" s="19"/>
      <c r="FW827" s="19"/>
      <c r="FX827" s="19"/>
      <c r="FZ827" s="19"/>
      <c r="GA827" s="19"/>
      <c r="GB827" s="19"/>
      <c r="GC827" s="19"/>
      <c r="GD827" s="19"/>
      <c r="GE827" s="19"/>
      <c r="GF827" s="19"/>
      <c r="GG827" s="19"/>
      <c r="GH827" s="19"/>
      <c r="GI827" s="19"/>
      <c r="GJ827" s="19"/>
      <c r="GK827" s="19"/>
      <c r="GL827" s="19"/>
      <c r="GM827" s="19"/>
      <c r="GN827" s="13"/>
    </row>
    <row r="828" spans="69:196">
      <c r="BQ828" s="19"/>
      <c r="BR828" s="19"/>
      <c r="BS828" s="19"/>
      <c r="BU828" s="19"/>
      <c r="BV828" s="19"/>
      <c r="BW828" s="19"/>
      <c r="BX828" s="19"/>
      <c r="BY828" s="19"/>
      <c r="BZ828" s="19"/>
      <c r="CA828" s="27"/>
      <c r="EU828" s="13"/>
      <c r="FV828" s="19"/>
      <c r="FW828" s="19"/>
      <c r="FX828" s="19"/>
      <c r="FZ828" s="19"/>
      <c r="GA828" s="19"/>
      <c r="GB828" s="19"/>
      <c r="GC828" s="19"/>
      <c r="GD828" s="19"/>
      <c r="GE828" s="19"/>
      <c r="GF828" s="19"/>
      <c r="GG828" s="19"/>
      <c r="GH828" s="19"/>
      <c r="GI828" s="19"/>
      <c r="GJ828" s="19"/>
      <c r="GK828" s="19"/>
      <c r="GL828" s="19"/>
      <c r="GM828" s="19"/>
      <c r="GN828" s="13"/>
    </row>
    <row r="829" spans="69:196">
      <c r="BQ829" s="19"/>
      <c r="BR829" s="19"/>
      <c r="BS829" s="19"/>
      <c r="BU829" s="19"/>
      <c r="BV829" s="19"/>
      <c r="BW829" s="19"/>
      <c r="BX829" s="19"/>
      <c r="BY829" s="19"/>
      <c r="BZ829" s="19"/>
      <c r="CA829" s="27"/>
      <c r="EU829" s="13"/>
      <c r="FV829" s="19"/>
      <c r="FW829" s="19"/>
      <c r="FX829" s="19"/>
      <c r="FZ829" s="19"/>
      <c r="GA829" s="19"/>
      <c r="GB829" s="19"/>
      <c r="GC829" s="19"/>
      <c r="GD829" s="19"/>
      <c r="GE829" s="19"/>
      <c r="GF829" s="19"/>
      <c r="GG829" s="19"/>
      <c r="GH829" s="19"/>
      <c r="GI829" s="19"/>
      <c r="GJ829" s="19"/>
      <c r="GK829" s="19"/>
      <c r="GL829" s="19"/>
      <c r="GM829" s="19"/>
      <c r="GN829" s="13"/>
    </row>
    <row r="830" spans="69:196">
      <c r="BQ830" s="19"/>
      <c r="BR830" s="19"/>
      <c r="BS830" s="19"/>
      <c r="BU830" s="19"/>
      <c r="BV830" s="19"/>
      <c r="BW830" s="19"/>
      <c r="BX830" s="19"/>
      <c r="BY830" s="19"/>
      <c r="BZ830" s="19"/>
      <c r="CA830" s="27"/>
      <c r="EU830" s="13"/>
      <c r="FV830" s="19"/>
      <c r="FW830" s="19"/>
      <c r="FX830" s="19"/>
      <c r="FZ830" s="19"/>
      <c r="GA830" s="19"/>
      <c r="GB830" s="19"/>
      <c r="GC830" s="19"/>
      <c r="GD830" s="19"/>
      <c r="GE830" s="19"/>
      <c r="GF830" s="19"/>
      <c r="GG830" s="19"/>
      <c r="GH830" s="19"/>
      <c r="GI830" s="19"/>
      <c r="GJ830" s="19"/>
      <c r="GK830" s="19"/>
      <c r="GL830" s="19"/>
      <c r="GM830" s="19"/>
      <c r="GN830" s="13"/>
    </row>
    <row r="831" spans="69:196">
      <c r="BQ831" s="19"/>
      <c r="BR831" s="19"/>
      <c r="BS831" s="19"/>
      <c r="BU831" s="19"/>
      <c r="BV831" s="19"/>
      <c r="BW831" s="19"/>
      <c r="BX831" s="19"/>
      <c r="BY831" s="19"/>
      <c r="BZ831" s="19"/>
      <c r="CA831" s="27"/>
      <c r="EU831" s="13"/>
      <c r="FV831" s="19"/>
      <c r="FW831" s="19"/>
      <c r="FX831" s="19"/>
      <c r="FZ831" s="19"/>
      <c r="GA831" s="19"/>
      <c r="GB831" s="19"/>
      <c r="GC831" s="19"/>
      <c r="GD831" s="19"/>
      <c r="GE831" s="19"/>
      <c r="GF831" s="19"/>
      <c r="GG831" s="19"/>
      <c r="GH831" s="19"/>
      <c r="GI831" s="19"/>
      <c r="GJ831" s="19"/>
      <c r="GK831" s="19"/>
      <c r="GL831" s="19"/>
      <c r="GM831" s="19"/>
      <c r="GN831" s="13"/>
    </row>
    <row r="832" spans="69:196">
      <c r="BQ832" s="19"/>
      <c r="BR832" s="19"/>
      <c r="BS832" s="19"/>
      <c r="BU832" s="19"/>
      <c r="BV832" s="19"/>
      <c r="BW832" s="19"/>
      <c r="BX832" s="19"/>
      <c r="BY832" s="19"/>
      <c r="BZ832" s="19"/>
      <c r="CA832" s="27"/>
      <c r="EU832" s="13" t="s">
        <v>225</v>
      </c>
      <c r="FV832" s="19"/>
      <c r="FW832" s="19"/>
      <c r="FX832" s="19"/>
      <c r="FZ832" s="19"/>
      <c r="GA832" s="19"/>
      <c r="GB832" s="19"/>
      <c r="GC832" s="19"/>
      <c r="GD832" s="19"/>
      <c r="GE832" s="19"/>
      <c r="GF832" s="19"/>
      <c r="GG832" s="19"/>
      <c r="GH832" s="19"/>
      <c r="GI832" s="19"/>
      <c r="GJ832" s="19"/>
      <c r="GK832" s="19"/>
      <c r="GL832" s="19"/>
      <c r="GM832" s="19"/>
      <c r="GN832" s="13"/>
    </row>
    <row r="833" spans="69:196">
      <c r="BQ833" s="19"/>
      <c r="BR833" s="19"/>
      <c r="BS833" s="19"/>
      <c r="BU833" s="19"/>
      <c r="BV833" s="19"/>
      <c r="BW833" s="19"/>
      <c r="BX833" s="19"/>
      <c r="BY833" s="19"/>
      <c r="BZ833" s="19"/>
      <c r="CA833" s="27"/>
      <c r="EU833" s="13" t="s">
        <v>225</v>
      </c>
      <c r="FV833" s="19"/>
      <c r="FW833" s="19"/>
      <c r="FX833" s="19"/>
      <c r="FZ833" s="19"/>
      <c r="GA833" s="19"/>
      <c r="GB833" s="19"/>
      <c r="GC833" s="19"/>
      <c r="GD833" s="19"/>
      <c r="GE833" s="19"/>
      <c r="GF833" s="19"/>
      <c r="GG833" s="19"/>
      <c r="GH833" s="19"/>
      <c r="GI833" s="19"/>
      <c r="GJ833" s="19"/>
      <c r="GK833" s="19"/>
      <c r="GL833" s="19"/>
      <c r="GM833" s="19"/>
      <c r="GN833" s="13"/>
    </row>
    <row r="834" spans="69:196">
      <c r="BQ834" s="19"/>
      <c r="BR834" s="19"/>
      <c r="BS834" s="19"/>
      <c r="BU834" s="19"/>
      <c r="BV834" s="19"/>
      <c r="BW834" s="19"/>
      <c r="BX834" s="19"/>
      <c r="BY834" s="19"/>
      <c r="BZ834" s="19"/>
      <c r="CA834" s="27"/>
      <c r="EU834" s="13" t="s">
        <v>225</v>
      </c>
      <c r="FV834" s="19"/>
      <c r="FW834" s="19"/>
      <c r="FX834" s="19"/>
      <c r="FZ834" s="19"/>
      <c r="GA834" s="19"/>
      <c r="GB834" s="19"/>
      <c r="GC834" s="19"/>
      <c r="GD834" s="19"/>
      <c r="GE834" s="19"/>
      <c r="GF834" s="19"/>
      <c r="GG834" s="19"/>
      <c r="GH834" s="19"/>
      <c r="GI834" s="19"/>
      <c r="GJ834" s="19"/>
      <c r="GK834" s="19"/>
      <c r="GL834" s="19"/>
      <c r="GM834" s="19"/>
      <c r="GN834" s="13"/>
    </row>
    <row r="835" spans="69:196">
      <c r="BQ835" s="19"/>
      <c r="BR835" s="19"/>
      <c r="BS835" s="19"/>
      <c r="BU835" s="19"/>
      <c r="BV835" s="19"/>
      <c r="BW835" s="19"/>
      <c r="BX835" s="19"/>
      <c r="BY835" s="19"/>
      <c r="BZ835" s="19"/>
      <c r="CA835" s="27"/>
      <c r="EU835" s="13" t="s">
        <v>225</v>
      </c>
      <c r="FV835" s="19"/>
      <c r="FW835" s="19"/>
      <c r="FX835" s="19"/>
      <c r="FZ835" s="19"/>
      <c r="GA835" s="19"/>
      <c r="GB835" s="19"/>
      <c r="GC835" s="19"/>
      <c r="GD835" s="19"/>
      <c r="GE835" s="19"/>
      <c r="GF835" s="19"/>
      <c r="GG835" s="19"/>
      <c r="GH835" s="19"/>
      <c r="GI835" s="19"/>
      <c r="GJ835" s="19"/>
      <c r="GK835" s="19"/>
      <c r="GL835" s="19"/>
      <c r="GM835" s="19"/>
      <c r="GN835" s="13"/>
    </row>
    <row r="836" spans="69:196">
      <c r="BQ836" s="19"/>
      <c r="BR836" s="19"/>
      <c r="BS836" s="19"/>
      <c r="BU836" s="19"/>
      <c r="BV836" s="19"/>
      <c r="BW836" s="19"/>
      <c r="BX836" s="19"/>
      <c r="BY836" s="19"/>
      <c r="BZ836" s="19"/>
      <c r="CA836" s="27"/>
      <c r="EU836" s="13" t="s">
        <v>225</v>
      </c>
      <c r="FV836" s="19"/>
      <c r="FW836" s="19"/>
      <c r="FX836" s="19"/>
      <c r="FZ836" s="19"/>
      <c r="GA836" s="19"/>
      <c r="GB836" s="19"/>
      <c r="GC836" s="19"/>
      <c r="GD836" s="19"/>
      <c r="GE836" s="19"/>
      <c r="GF836" s="19"/>
      <c r="GG836" s="19"/>
      <c r="GH836" s="19"/>
      <c r="GI836" s="19"/>
      <c r="GJ836" s="19"/>
      <c r="GK836" s="19"/>
      <c r="GL836" s="19"/>
      <c r="GM836" s="19"/>
      <c r="GN836" s="13"/>
    </row>
    <row r="837" spans="69:196">
      <c r="BQ837" s="19"/>
      <c r="BR837" s="19"/>
      <c r="BS837" s="19"/>
      <c r="BU837" s="19"/>
      <c r="BV837" s="19"/>
      <c r="BW837" s="19"/>
      <c r="BX837" s="19"/>
      <c r="BY837" s="19"/>
      <c r="BZ837" s="19"/>
      <c r="CA837" s="27"/>
      <c r="EU837" s="13" t="s">
        <v>225</v>
      </c>
      <c r="FV837" s="19"/>
      <c r="FW837" s="19"/>
      <c r="FX837" s="19"/>
      <c r="FZ837" s="19"/>
      <c r="GA837" s="19"/>
      <c r="GB837" s="19"/>
      <c r="GC837" s="19"/>
      <c r="GD837" s="19"/>
      <c r="GE837" s="19"/>
      <c r="GF837" s="19"/>
      <c r="GG837" s="19"/>
      <c r="GH837" s="19"/>
      <c r="GI837" s="19"/>
      <c r="GJ837" s="19"/>
      <c r="GK837" s="19"/>
      <c r="GL837" s="19"/>
      <c r="GM837" s="19"/>
      <c r="GN837" s="13"/>
    </row>
    <row r="838" spans="69:196">
      <c r="BQ838" s="19"/>
      <c r="BR838" s="19"/>
      <c r="BS838" s="19"/>
      <c r="BU838" s="19"/>
      <c r="BV838" s="19"/>
      <c r="BW838" s="19"/>
      <c r="BX838" s="19"/>
      <c r="BY838" s="19"/>
      <c r="BZ838" s="19"/>
      <c r="CA838" s="27"/>
      <c r="EU838" s="13" t="s">
        <v>225</v>
      </c>
      <c r="FV838" s="19"/>
      <c r="FW838" s="19"/>
      <c r="FX838" s="19"/>
      <c r="FZ838" s="19"/>
      <c r="GA838" s="19"/>
      <c r="GB838" s="19"/>
      <c r="GC838" s="19"/>
      <c r="GD838" s="19"/>
      <c r="GE838" s="19"/>
      <c r="GF838" s="19"/>
      <c r="GG838" s="19"/>
      <c r="GH838" s="19"/>
      <c r="GI838" s="19"/>
      <c r="GJ838" s="19"/>
      <c r="GK838" s="19"/>
      <c r="GL838" s="19"/>
      <c r="GM838" s="19"/>
      <c r="GN838" s="13"/>
    </row>
    <row r="839" spans="69:196">
      <c r="BQ839" s="19"/>
      <c r="BR839" s="19"/>
      <c r="BS839" s="19"/>
      <c r="BU839" s="19"/>
      <c r="BV839" s="19"/>
      <c r="BW839" s="19"/>
      <c r="BX839" s="19"/>
      <c r="BY839" s="19"/>
      <c r="BZ839" s="19"/>
      <c r="CA839" s="27"/>
      <c r="EU839" s="13" t="s">
        <v>225</v>
      </c>
      <c r="FV839" s="19"/>
      <c r="FW839" s="19"/>
      <c r="FX839" s="19"/>
      <c r="FZ839" s="19"/>
      <c r="GA839" s="19"/>
      <c r="GB839" s="19"/>
      <c r="GC839" s="19"/>
      <c r="GD839" s="19"/>
      <c r="GE839" s="19"/>
      <c r="GF839" s="19"/>
      <c r="GG839" s="19"/>
      <c r="GH839" s="19"/>
      <c r="GI839" s="19"/>
      <c r="GJ839" s="19"/>
      <c r="GK839" s="19"/>
      <c r="GL839" s="19"/>
      <c r="GM839" s="19"/>
      <c r="GN839" s="13"/>
    </row>
    <row r="840" spans="69:196">
      <c r="BQ840" s="19"/>
      <c r="BR840" s="19"/>
      <c r="BS840" s="19"/>
      <c r="BU840" s="19"/>
      <c r="BV840" s="19"/>
      <c r="BW840" s="19"/>
      <c r="BX840" s="19"/>
      <c r="BY840" s="19"/>
      <c r="BZ840" s="19"/>
      <c r="CA840" s="27"/>
      <c r="EU840" s="13" t="s">
        <v>225</v>
      </c>
      <c r="FV840" s="19"/>
      <c r="FW840" s="19"/>
      <c r="FX840" s="19"/>
      <c r="FZ840" s="19"/>
      <c r="GA840" s="19"/>
      <c r="GB840" s="19"/>
      <c r="GC840" s="19"/>
      <c r="GD840" s="19"/>
      <c r="GE840" s="19"/>
      <c r="GF840" s="19"/>
      <c r="GG840" s="19"/>
      <c r="GH840" s="19"/>
      <c r="GI840" s="19"/>
      <c r="GJ840" s="19"/>
      <c r="GK840" s="19"/>
      <c r="GL840" s="19"/>
      <c r="GM840" s="19"/>
      <c r="GN840" s="13"/>
    </row>
    <row r="841" spans="69:196">
      <c r="BQ841" s="19"/>
      <c r="BR841" s="19"/>
      <c r="BS841" s="19"/>
      <c r="BU841" s="19"/>
      <c r="BV841" s="19"/>
      <c r="BW841" s="19"/>
      <c r="BX841" s="19"/>
      <c r="BY841" s="19"/>
      <c r="BZ841" s="19"/>
      <c r="CA841" s="27"/>
      <c r="EU841" s="13" t="s">
        <v>225</v>
      </c>
      <c r="FV841" s="19"/>
      <c r="FW841" s="19"/>
      <c r="FX841" s="19"/>
      <c r="FZ841" s="19"/>
      <c r="GA841" s="19"/>
      <c r="GB841" s="19"/>
      <c r="GC841" s="19"/>
      <c r="GD841" s="19"/>
      <c r="GE841" s="19"/>
      <c r="GF841" s="19"/>
      <c r="GG841" s="19"/>
      <c r="GH841" s="19"/>
      <c r="GI841" s="19"/>
      <c r="GJ841" s="19"/>
      <c r="GK841" s="19"/>
      <c r="GL841" s="19"/>
      <c r="GM841" s="19"/>
      <c r="GN841" s="13"/>
    </row>
    <row r="842" spans="69:196">
      <c r="BQ842" s="19"/>
      <c r="BR842" s="19"/>
      <c r="BS842" s="19"/>
      <c r="BU842" s="19"/>
      <c r="BV842" s="19"/>
      <c r="BW842" s="19"/>
      <c r="BX842" s="19"/>
      <c r="BY842" s="19"/>
      <c r="BZ842" s="19"/>
      <c r="CA842" s="27"/>
      <c r="EU842" s="13" t="s">
        <v>225</v>
      </c>
      <c r="FV842" s="19"/>
      <c r="FW842" s="19"/>
      <c r="FX842" s="19"/>
      <c r="FZ842" s="19"/>
      <c r="GA842" s="19"/>
      <c r="GB842" s="19"/>
      <c r="GC842" s="19"/>
      <c r="GD842" s="19"/>
      <c r="GE842" s="19"/>
      <c r="GF842" s="19"/>
      <c r="GG842" s="19"/>
      <c r="GH842" s="19"/>
      <c r="GI842" s="19"/>
      <c r="GJ842" s="19"/>
      <c r="GK842" s="19"/>
      <c r="GL842" s="19"/>
      <c r="GM842" s="19"/>
      <c r="GN842" s="13"/>
    </row>
    <row r="843" spans="69:196">
      <c r="BQ843" s="19"/>
      <c r="BR843" s="19"/>
      <c r="BS843" s="19"/>
      <c r="BU843" s="19"/>
      <c r="BV843" s="19"/>
      <c r="BW843" s="19"/>
      <c r="BX843" s="19"/>
      <c r="BY843" s="19"/>
      <c r="BZ843" s="19"/>
      <c r="CA843" s="27"/>
      <c r="EU843" s="13" t="s">
        <v>225</v>
      </c>
      <c r="FV843" s="19"/>
      <c r="FW843" s="19"/>
      <c r="FX843" s="19"/>
      <c r="FZ843" s="19"/>
      <c r="GA843" s="19"/>
      <c r="GB843" s="19"/>
      <c r="GC843" s="19"/>
      <c r="GD843" s="19"/>
      <c r="GE843" s="19"/>
      <c r="GF843" s="19"/>
      <c r="GG843" s="19"/>
      <c r="GH843" s="19"/>
      <c r="GI843" s="19"/>
      <c r="GJ843" s="19"/>
      <c r="GK843" s="19"/>
      <c r="GL843" s="19"/>
      <c r="GM843" s="19"/>
      <c r="GN843" s="13"/>
    </row>
    <row r="844" spans="69:196">
      <c r="BQ844" s="19"/>
      <c r="BR844" s="19"/>
      <c r="BS844" s="19"/>
      <c r="BU844" s="19"/>
      <c r="BV844" s="19"/>
      <c r="BW844" s="19"/>
      <c r="BX844" s="19"/>
      <c r="BY844" s="19"/>
      <c r="BZ844" s="19"/>
      <c r="CA844" s="27"/>
      <c r="EU844" s="13" t="s">
        <v>225</v>
      </c>
      <c r="FV844" s="19"/>
      <c r="FW844" s="19"/>
      <c r="FX844" s="19"/>
      <c r="FZ844" s="19"/>
      <c r="GA844" s="19"/>
      <c r="GB844" s="19"/>
      <c r="GC844" s="19"/>
      <c r="GD844" s="19"/>
      <c r="GE844" s="19"/>
      <c r="GF844" s="19"/>
      <c r="GG844" s="19"/>
      <c r="GH844" s="19"/>
      <c r="GI844" s="19"/>
      <c r="GJ844" s="19"/>
      <c r="GK844" s="19"/>
      <c r="GL844" s="19"/>
      <c r="GM844" s="19"/>
      <c r="GN844" s="13"/>
    </row>
    <row r="845" spans="69:196">
      <c r="BQ845" s="19"/>
      <c r="BR845" s="19"/>
      <c r="BS845" s="19"/>
      <c r="BU845" s="19"/>
      <c r="BV845" s="19"/>
      <c r="BW845" s="19"/>
      <c r="BX845" s="19"/>
      <c r="BY845" s="19"/>
      <c r="BZ845" s="19"/>
      <c r="CA845" s="27"/>
      <c r="EU845" s="13" t="s">
        <v>225</v>
      </c>
      <c r="FV845" s="19"/>
      <c r="FW845" s="19"/>
      <c r="FX845" s="19"/>
      <c r="FZ845" s="19"/>
      <c r="GA845" s="19"/>
      <c r="GB845" s="19"/>
      <c r="GC845" s="19"/>
      <c r="GD845" s="19"/>
      <c r="GE845" s="19"/>
      <c r="GF845" s="19"/>
      <c r="GG845" s="19"/>
      <c r="GH845" s="19"/>
      <c r="GI845" s="19"/>
      <c r="GJ845" s="19"/>
      <c r="GK845" s="19"/>
      <c r="GL845" s="19"/>
      <c r="GM845" s="19"/>
      <c r="GN845" s="13"/>
    </row>
    <row r="846" spans="69:196">
      <c r="BQ846" s="19"/>
      <c r="BR846" s="19"/>
      <c r="BS846" s="19"/>
      <c r="BU846" s="19"/>
      <c r="BV846" s="19"/>
      <c r="BW846" s="19"/>
      <c r="BX846" s="19"/>
      <c r="BY846" s="19"/>
      <c r="BZ846" s="19"/>
      <c r="CA846" s="27"/>
      <c r="EU846" s="13" t="s">
        <v>225</v>
      </c>
      <c r="FV846" s="19"/>
      <c r="FW846" s="19"/>
      <c r="FX846" s="19"/>
      <c r="FZ846" s="19"/>
      <c r="GA846" s="19"/>
      <c r="GB846" s="19"/>
      <c r="GC846" s="19"/>
      <c r="GD846" s="19"/>
      <c r="GE846" s="19"/>
      <c r="GF846" s="19"/>
      <c r="GG846" s="19"/>
      <c r="GH846" s="19"/>
      <c r="GI846" s="19"/>
      <c r="GJ846" s="19"/>
      <c r="GK846" s="19"/>
      <c r="GL846" s="19"/>
      <c r="GM846" s="19"/>
      <c r="GN846" s="13"/>
    </row>
    <row r="847" spans="69:196">
      <c r="BQ847" s="19"/>
      <c r="BR847" s="19"/>
      <c r="BS847" s="19"/>
      <c r="BU847" s="19"/>
      <c r="BV847" s="19"/>
      <c r="BW847" s="19"/>
      <c r="BX847" s="19"/>
      <c r="BY847" s="19"/>
      <c r="BZ847" s="19"/>
      <c r="CA847" s="27"/>
      <c r="EU847" s="13" t="s">
        <v>225</v>
      </c>
      <c r="FV847" s="19"/>
      <c r="FW847" s="19"/>
      <c r="FX847" s="19"/>
      <c r="FZ847" s="19"/>
      <c r="GA847" s="19"/>
      <c r="GB847" s="19"/>
      <c r="GC847" s="19"/>
      <c r="GD847" s="19"/>
      <c r="GE847" s="19"/>
      <c r="GF847" s="19"/>
      <c r="GG847" s="19"/>
      <c r="GH847" s="19"/>
      <c r="GI847" s="19"/>
      <c r="GJ847" s="19"/>
      <c r="GK847" s="19"/>
      <c r="GL847" s="19"/>
      <c r="GM847" s="19"/>
      <c r="GN847" s="13"/>
    </row>
    <row r="848" spans="69:196">
      <c r="BQ848" s="19"/>
      <c r="BR848" s="19"/>
      <c r="BS848" s="19"/>
      <c r="BU848" s="19"/>
      <c r="BV848" s="19"/>
      <c r="BW848" s="19"/>
      <c r="BX848" s="19"/>
      <c r="BY848" s="19"/>
      <c r="BZ848" s="19"/>
      <c r="CA848" s="27"/>
      <c r="EU848" s="13" t="s">
        <v>225</v>
      </c>
      <c r="FV848" s="19"/>
      <c r="FW848" s="19"/>
      <c r="FX848" s="19"/>
      <c r="FZ848" s="19"/>
      <c r="GA848" s="19"/>
      <c r="GB848" s="19"/>
      <c r="GC848" s="19"/>
      <c r="GD848" s="19"/>
      <c r="GE848" s="19"/>
      <c r="GF848" s="19"/>
      <c r="GG848" s="19"/>
      <c r="GH848" s="19"/>
      <c r="GI848" s="19"/>
      <c r="GJ848" s="19"/>
      <c r="GK848" s="19"/>
      <c r="GL848" s="19"/>
      <c r="GM848" s="19"/>
      <c r="GN848" s="13"/>
    </row>
    <row r="849" spans="69:196">
      <c r="BQ849" s="19"/>
      <c r="BR849" s="19"/>
      <c r="BS849" s="19"/>
      <c r="BU849" s="19"/>
      <c r="BV849" s="19"/>
      <c r="BW849" s="19"/>
      <c r="BX849" s="19"/>
      <c r="BY849" s="19"/>
      <c r="BZ849" s="19"/>
      <c r="CA849" s="27"/>
      <c r="EU849" s="13" t="s">
        <v>225</v>
      </c>
      <c r="FV849" s="19"/>
      <c r="FW849" s="19"/>
      <c r="FX849" s="19"/>
      <c r="FZ849" s="19"/>
      <c r="GA849" s="19"/>
      <c r="GB849" s="19"/>
      <c r="GC849" s="19"/>
      <c r="GD849" s="19"/>
      <c r="GE849" s="19"/>
      <c r="GF849" s="19"/>
      <c r="GG849" s="19"/>
      <c r="GH849" s="19"/>
      <c r="GI849" s="19"/>
      <c r="GJ849" s="19"/>
      <c r="GK849" s="19"/>
      <c r="GL849" s="19"/>
      <c r="GM849" s="19"/>
      <c r="GN849" s="13"/>
    </row>
    <row r="850" spans="69:196">
      <c r="BQ850" s="19"/>
      <c r="BR850" s="19"/>
      <c r="BS850" s="19"/>
      <c r="BU850" s="19"/>
      <c r="BV850" s="19"/>
      <c r="BW850" s="19"/>
      <c r="BX850" s="19"/>
      <c r="BY850" s="19"/>
      <c r="BZ850" s="19"/>
      <c r="CA850" s="27"/>
      <c r="EU850" s="13" t="s">
        <v>225</v>
      </c>
      <c r="FV850" s="19"/>
      <c r="FW850" s="19"/>
      <c r="FX850" s="19"/>
      <c r="FZ850" s="19"/>
      <c r="GA850" s="19"/>
      <c r="GB850" s="19"/>
      <c r="GC850" s="19"/>
      <c r="GD850" s="19"/>
      <c r="GE850" s="19"/>
      <c r="GF850" s="19"/>
      <c r="GG850" s="19"/>
      <c r="GH850" s="19"/>
      <c r="GI850" s="19"/>
      <c r="GJ850" s="19"/>
      <c r="GK850" s="19"/>
      <c r="GL850" s="19"/>
      <c r="GM850" s="19"/>
      <c r="GN850" s="13"/>
    </row>
    <row r="851" spans="69:196">
      <c r="BQ851" s="19"/>
      <c r="BR851" s="19"/>
      <c r="BS851" s="19"/>
      <c r="BU851" s="19"/>
      <c r="BV851" s="19"/>
      <c r="BW851" s="19"/>
      <c r="BX851" s="19"/>
      <c r="BY851" s="19"/>
      <c r="BZ851" s="19"/>
      <c r="CA851" s="27"/>
      <c r="EU851" s="13" t="s">
        <v>225</v>
      </c>
      <c r="FV851" s="19"/>
      <c r="FW851" s="19"/>
      <c r="FX851" s="19"/>
      <c r="FZ851" s="19"/>
      <c r="GA851" s="19"/>
      <c r="GB851" s="19"/>
      <c r="GC851" s="19"/>
      <c r="GD851" s="19"/>
      <c r="GE851" s="19"/>
      <c r="GF851" s="19"/>
      <c r="GG851" s="19"/>
      <c r="GH851" s="19"/>
      <c r="GI851" s="19"/>
      <c r="GJ851" s="19"/>
      <c r="GK851" s="19"/>
      <c r="GL851" s="19"/>
      <c r="GM851" s="19"/>
      <c r="GN851" s="13"/>
    </row>
    <row r="852" spans="69:196">
      <c r="BQ852" s="19"/>
      <c r="BR852" s="19"/>
      <c r="BS852" s="19"/>
      <c r="BU852" s="19"/>
      <c r="BV852" s="19"/>
      <c r="BW852" s="19"/>
      <c r="BX852" s="19"/>
      <c r="BY852" s="19"/>
      <c r="BZ852" s="19"/>
      <c r="CA852" s="27"/>
      <c r="EU852" s="13" t="s">
        <v>225</v>
      </c>
      <c r="FV852" s="19"/>
      <c r="FW852" s="19"/>
      <c r="FX852" s="19"/>
      <c r="FZ852" s="19"/>
      <c r="GA852" s="19"/>
      <c r="GB852" s="19"/>
      <c r="GC852" s="19"/>
      <c r="GD852" s="19"/>
      <c r="GE852" s="19"/>
      <c r="GF852" s="19"/>
      <c r="GG852" s="19"/>
      <c r="GH852" s="19"/>
      <c r="GI852" s="19"/>
      <c r="GJ852" s="19"/>
      <c r="GK852" s="19"/>
      <c r="GL852" s="19"/>
      <c r="GM852" s="19"/>
      <c r="GN852" s="13"/>
    </row>
    <row r="853" spans="69:196">
      <c r="BQ853" s="19"/>
      <c r="BR853" s="19"/>
      <c r="BS853" s="19"/>
      <c r="BU853" s="19"/>
      <c r="BV853" s="19"/>
      <c r="BW853" s="19"/>
      <c r="BX853" s="19"/>
      <c r="BY853" s="19"/>
      <c r="BZ853" s="19"/>
      <c r="CA853" s="27"/>
      <c r="EU853" s="13" t="s">
        <v>225</v>
      </c>
      <c r="FV853" s="19"/>
      <c r="FW853" s="19"/>
      <c r="FX853" s="19"/>
      <c r="FZ853" s="19"/>
      <c r="GA853" s="19"/>
      <c r="GB853" s="19"/>
      <c r="GC853" s="19"/>
      <c r="GD853" s="19"/>
      <c r="GE853" s="19"/>
      <c r="GF853" s="19"/>
      <c r="GG853" s="19"/>
      <c r="GH853" s="19"/>
      <c r="GI853" s="19"/>
      <c r="GJ853" s="19"/>
      <c r="GK853" s="19"/>
      <c r="GL853" s="19"/>
      <c r="GM853" s="19"/>
      <c r="GN853" s="13"/>
    </row>
    <row r="854" spans="69:196">
      <c r="BQ854" s="19"/>
      <c r="BR854" s="19"/>
      <c r="BS854" s="19"/>
      <c r="BU854" s="19"/>
      <c r="BV854" s="19"/>
      <c r="BW854" s="19"/>
      <c r="BX854" s="19"/>
      <c r="BY854" s="19"/>
      <c r="BZ854" s="19"/>
      <c r="CA854" s="27"/>
      <c r="EU854" s="13" t="s">
        <v>225</v>
      </c>
      <c r="FV854" s="19"/>
      <c r="FW854" s="19"/>
      <c r="FX854" s="19"/>
      <c r="FZ854" s="19"/>
      <c r="GA854" s="19"/>
      <c r="GB854" s="19"/>
      <c r="GC854" s="19"/>
      <c r="GD854" s="19"/>
      <c r="GE854" s="19"/>
      <c r="GF854" s="19"/>
      <c r="GG854" s="19"/>
      <c r="GH854" s="19"/>
      <c r="GI854" s="19"/>
      <c r="GJ854" s="19"/>
      <c r="GK854" s="19"/>
      <c r="GL854" s="19"/>
      <c r="GM854" s="19"/>
      <c r="GN854" s="13"/>
    </row>
    <row r="855" spans="69:196">
      <c r="BQ855" s="19"/>
      <c r="BR855" s="19"/>
      <c r="BS855" s="19"/>
      <c r="BU855" s="19"/>
      <c r="BV855" s="19"/>
      <c r="BW855" s="19"/>
      <c r="BX855" s="19"/>
      <c r="BY855" s="19"/>
      <c r="BZ855" s="19"/>
      <c r="CA855" s="27"/>
      <c r="EU855" s="13" t="s">
        <v>225</v>
      </c>
      <c r="FV855" s="19"/>
      <c r="FW855" s="19"/>
      <c r="FX855" s="19"/>
      <c r="FZ855" s="19"/>
      <c r="GA855" s="19"/>
      <c r="GB855" s="19"/>
      <c r="GC855" s="19"/>
      <c r="GD855" s="19"/>
      <c r="GE855" s="19"/>
      <c r="GF855" s="19"/>
      <c r="GG855" s="19"/>
      <c r="GH855" s="19"/>
      <c r="GI855" s="19"/>
      <c r="GJ855" s="19"/>
      <c r="GK855" s="19"/>
      <c r="GL855" s="19"/>
      <c r="GM855" s="19"/>
      <c r="GN855" s="13"/>
    </row>
  </sheetData>
  <sheetProtection formatCells="0" formatRows="0" insertRows="0"/>
  <mergeCells count="40">
    <mergeCell ref="AS2:AX2"/>
    <mergeCell ref="R2:T2"/>
    <mergeCell ref="V2:W2"/>
    <mergeCell ref="A2:A3"/>
    <mergeCell ref="B2:B3"/>
    <mergeCell ref="C2:C3"/>
    <mergeCell ref="K2:L2"/>
    <mergeCell ref="N2:P2"/>
    <mergeCell ref="D2:J2"/>
    <mergeCell ref="Y2:AA2"/>
    <mergeCell ref="AC2:AE2"/>
    <mergeCell ref="AG2:AH2"/>
    <mergeCell ref="AJ2:AK2"/>
    <mergeCell ref="AM2:AQ2"/>
    <mergeCell ref="GJ2:GM2"/>
    <mergeCell ref="EV2:EY2"/>
    <mergeCell ref="EZ2:FC2"/>
    <mergeCell ref="FI2:FN2"/>
    <mergeCell ref="FO2:FU2"/>
    <mergeCell ref="AZ2:BC2"/>
    <mergeCell ref="EQ2:ES2"/>
    <mergeCell ref="FX2:GA2"/>
    <mergeCell ref="GB2:GE2"/>
    <mergeCell ref="GF2:GI2"/>
    <mergeCell ref="FH1:FU1"/>
    <mergeCell ref="EQ1:FG1"/>
    <mergeCell ref="BQ1:EC1"/>
    <mergeCell ref="CJ2:CM2"/>
    <mergeCell ref="CO2:CR2"/>
    <mergeCell ref="CT2:CW2"/>
    <mergeCell ref="CY2:DG2"/>
    <mergeCell ref="DI2:DS2"/>
    <mergeCell ref="DU2:EC2"/>
    <mergeCell ref="BQ2:BQ3"/>
    <mergeCell ref="BR2:BR3"/>
    <mergeCell ref="BS2:BS3"/>
    <mergeCell ref="BU2:BW2"/>
    <mergeCell ref="BY2:BZ2"/>
    <mergeCell ref="CB2:CH2"/>
    <mergeCell ref="BT2:BT3"/>
  </mergeCells>
  <dataValidations count="1">
    <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 sqref="I3">
      <formula1>Mthd_Analy</formula1>
    </dataValidation>
  </dataValidation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N1219"/>
  <sheetViews>
    <sheetView workbookViewId="0">
      <pane xSplit="12" ySplit="3" topLeftCell="M4" activePane="bottomRight" state="frozen"/>
      <selection pane="topRight" activeCell="J1" sqref="J1"/>
      <selection pane="bottomLeft" activeCell="A3" sqref="A3"/>
      <selection pane="bottomRight" activeCell="D2" sqref="D2:J2"/>
    </sheetView>
  </sheetViews>
  <sheetFormatPr baseColWidth="10" defaultColWidth="11" defaultRowHeight="15" x14ac:dyDescent="0"/>
  <cols>
    <col min="1" max="1" width="13.1640625" style="55" customWidth="1"/>
    <col min="2" max="2" width="16.5" style="55" bestFit="1" customWidth="1"/>
    <col min="3" max="3" width="11" style="55"/>
    <col min="4" max="4" width="13.1640625" style="55" customWidth="1"/>
    <col min="5" max="5" width="25.33203125" style="55" customWidth="1"/>
    <col min="6" max="6" width="22.5" style="55" customWidth="1"/>
    <col min="7" max="9" width="8.33203125" style="55" customWidth="1"/>
    <col min="10" max="10" width="9.5" style="55" customWidth="1"/>
    <col min="11" max="11" width="12.33203125" style="55" bestFit="1" customWidth="1"/>
    <col min="12" max="12" width="11" style="55"/>
    <col min="13" max="13" width="1.5" style="57" customWidth="1"/>
    <col min="14" max="16" width="9.5" style="55" customWidth="1"/>
    <col min="17" max="17" width="1.5" style="57" customWidth="1"/>
    <col min="18" max="20" width="9.5" style="55" customWidth="1"/>
    <col min="21" max="21" width="1.5" style="57" customWidth="1"/>
    <col min="22" max="23" width="9.5" style="55" customWidth="1"/>
    <col min="24" max="24" width="1.5" style="57" customWidth="1"/>
    <col min="25" max="27" width="9.5" style="55" customWidth="1"/>
    <col min="28" max="28" width="1.5" style="57" customWidth="1"/>
    <col min="29" max="31" width="9.5" style="55" customWidth="1"/>
    <col min="32" max="32" width="1.5" style="57" customWidth="1"/>
    <col min="33" max="33" width="11" style="55" customWidth="1"/>
    <col min="34" max="34" width="11.83203125" style="55" customWidth="1"/>
    <col min="35" max="35" width="1.5" style="57" customWidth="1"/>
    <col min="36" max="37" width="9.5" style="55" customWidth="1"/>
    <col min="38" max="38" width="1.5" style="57" customWidth="1"/>
    <col min="39" max="43" width="9.5" style="55" customWidth="1"/>
    <col min="44" max="44" width="1.5" style="57" customWidth="1"/>
    <col min="45" max="50" width="9.5" style="55" customWidth="1"/>
    <col min="51" max="51" width="1.5" style="57" customWidth="1"/>
    <col min="52" max="55" width="9.5" style="55" customWidth="1"/>
    <col min="56" max="56" width="2.5" style="1" customWidth="1"/>
    <col min="57" max="57" width="2.5" style="1" hidden="1" customWidth="1"/>
    <col min="58" max="67" width="11" hidden="1" customWidth="1"/>
    <col min="68" max="68" width="2.5" style="1" hidden="1" customWidth="1"/>
    <col min="69" max="69" width="6.83203125" style="6" bestFit="1" customWidth="1"/>
    <col min="70" max="71" width="8.83203125" style="6" bestFit="1" customWidth="1"/>
    <col min="72" max="72" width="11.1640625" style="6" bestFit="1" customWidth="1"/>
    <col min="73" max="73" width="14.83203125" style="6" bestFit="1" customWidth="1"/>
    <col min="74" max="74" width="5.83203125" style="6" bestFit="1" customWidth="1"/>
    <col min="75" max="75" width="14" style="6" bestFit="1" customWidth="1"/>
    <col min="76" max="76" width="14" style="6" customWidth="1"/>
    <col min="77" max="77" width="12.6640625" style="6" bestFit="1" customWidth="1"/>
    <col min="78" max="78" width="6.1640625" style="6" bestFit="1" customWidth="1"/>
    <col min="79" max="79" width="2.83203125" style="17" customWidth="1"/>
    <col min="80" max="86" width="11" customWidth="1"/>
    <col min="87" max="87" width="2.33203125" style="1" customWidth="1"/>
    <col min="88" max="91" width="11" customWidth="1"/>
    <col min="92" max="92" width="2.33203125" style="1" customWidth="1"/>
    <col min="93" max="96" width="11" customWidth="1"/>
    <col min="97" max="97" width="2.33203125" style="1" customWidth="1"/>
    <col min="98" max="101" width="11" customWidth="1"/>
    <col min="102" max="102" width="2.33203125" style="1" customWidth="1"/>
    <col min="103" max="111" width="11" customWidth="1"/>
    <col min="112" max="112" width="2.33203125" style="1" customWidth="1"/>
    <col min="113" max="123" width="11" customWidth="1"/>
    <col min="124" max="124" width="2.33203125" style="1" customWidth="1"/>
    <col min="134" max="134" width="2.33203125" style="1" hidden="1" customWidth="1"/>
    <col min="135" max="144" width="11" hidden="1" customWidth="1"/>
    <col min="145" max="145" width="2.33203125" style="1" hidden="1" customWidth="1"/>
    <col min="146" max="146" width="2" style="15" hidden="1" customWidth="1"/>
    <col min="147" max="150" width="11" hidden="1" customWidth="1"/>
    <col min="151" max="151" width="4.83203125" style="14" hidden="1" customWidth="1"/>
    <col min="152" max="152" width="12.33203125" hidden="1" customWidth="1"/>
    <col min="153" max="153" width="12" hidden="1" customWidth="1"/>
    <col min="154" max="154" width="18.33203125" hidden="1" customWidth="1"/>
    <col min="155" max="155" width="18" hidden="1" customWidth="1"/>
    <col min="156" max="156" width="12.33203125" hidden="1" customWidth="1"/>
    <col min="157" max="157" width="12" hidden="1" customWidth="1"/>
    <col min="158" max="158" width="18.33203125" hidden="1" customWidth="1"/>
    <col min="159" max="159" width="18" hidden="1" customWidth="1"/>
    <col min="160" max="160" width="27.83203125" hidden="1" customWidth="1"/>
    <col min="161" max="161" width="23.5" hidden="1" customWidth="1"/>
    <col min="162" max="162" width="11.6640625" hidden="1" customWidth="1"/>
    <col min="163" max="163" width="11" hidden="1" customWidth="1"/>
    <col min="164" max="164" width="12.6640625" hidden="1" customWidth="1"/>
    <col min="165" max="165" width="14.1640625" hidden="1" customWidth="1"/>
    <col min="166" max="166" width="19.1640625" hidden="1" customWidth="1"/>
    <col min="167" max="167" width="17.5" hidden="1" customWidth="1"/>
    <col min="168" max="168" width="30" hidden="1" customWidth="1"/>
    <col min="169" max="169" width="25.1640625" hidden="1" customWidth="1"/>
    <col min="170" max="170" width="27.83203125" hidden="1" customWidth="1"/>
    <col min="171" max="171" width="12.33203125" hidden="1" customWidth="1"/>
    <col min="172" max="172" width="14.1640625" hidden="1" customWidth="1"/>
    <col min="173" max="173" width="19.1640625" hidden="1" customWidth="1"/>
    <col min="174" max="174" width="17.5" hidden="1" customWidth="1"/>
    <col min="175" max="175" width="30" hidden="1" customWidth="1"/>
    <col min="176" max="176" width="25.1640625" hidden="1" customWidth="1"/>
    <col min="177" max="177" width="27.83203125" hidden="1" customWidth="1"/>
    <col min="178" max="178" width="12.5" style="6" hidden="1" customWidth="1"/>
    <col min="179" max="179" width="23.5" style="6" hidden="1" customWidth="1"/>
    <col min="180" max="180" width="19.1640625" style="6" hidden="1" customWidth="1"/>
    <col min="181" max="181" width="38.5" hidden="1" customWidth="1"/>
    <col min="182" max="182" width="24" style="6" hidden="1" customWidth="1"/>
    <col min="183" max="183" width="13.83203125" style="6" hidden="1" customWidth="1"/>
    <col min="184" max="185" width="19.1640625" style="6" hidden="1" customWidth="1"/>
    <col min="186" max="186" width="24" style="6" hidden="1" customWidth="1"/>
    <col min="187" max="195" width="19.1640625" style="6" hidden="1" customWidth="1"/>
    <col min="196" max="196" width="4.83203125" style="14" customWidth="1"/>
  </cols>
  <sheetData>
    <row r="1" spans="1:196" s="102" customFormat="1">
      <c r="A1" s="221" t="s">
        <v>271</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125"/>
      <c r="BE1" s="101"/>
      <c r="BF1" s="102" t="s">
        <v>277</v>
      </c>
      <c r="BG1" s="102" t="s">
        <v>277</v>
      </c>
      <c r="BH1" s="102" t="s">
        <v>277</v>
      </c>
      <c r="BI1" s="102" t="s">
        <v>277</v>
      </c>
      <c r="BJ1" s="102" t="s">
        <v>277</v>
      </c>
      <c r="BK1" s="102" t="s">
        <v>277</v>
      </c>
      <c r="BL1" s="102" t="s">
        <v>277</v>
      </c>
      <c r="BM1" s="102" t="s">
        <v>277</v>
      </c>
      <c r="BN1" s="102" t="s">
        <v>277</v>
      </c>
      <c r="BO1" s="102" t="s">
        <v>277</v>
      </c>
      <c r="BP1" s="101"/>
      <c r="BQ1" s="383" t="s">
        <v>278</v>
      </c>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383"/>
      <c r="DK1" s="383"/>
      <c r="DL1" s="383"/>
      <c r="DM1" s="383"/>
      <c r="DN1" s="383"/>
      <c r="DO1" s="383"/>
      <c r="DP1" s="383"/>
      <c r="DQ1" s="383"/>
      <c r="DR1" s="383"/>
      <c r="DS1" s="383"/>
      <c r="DT1" s="383"/>
      <c r="DU1" s="383"/>
      <c r="DV1" s="383"/>
      <c r="DW1" s="383"/>
      <c r="DX1" s="383"/>
      <c r="DY1" s="383"/>
      <c r="DZ1" s="383"/>
      <c r="EA1" s="383"/>
      <c r="EB1" s="383"/>
      <c r="EC1" s="383"/>
      <c r="ED1" s="121"/>
      <c r="EE1" s="102" t="s">
        <v>277</v>
      </c>
      <c r="EF1" s="102" t="s">
        <v>277</v>
      </c>
      <c r="EG1" s="102" t="s">
        <v>277</v>
      </c>
      <c r="EH1" s="102" t="s">
        <v>277</v>
      </c>
      <c r="EI1" s="102" t="s">
        <v>277</v>
      </c>
      <c r="EJ1" s="102" t="s">
        <v>277</v>
      </c>
      <c r="EK1" s="102" t="s">
        <v>277</v>
      </c>
      <c r="EL1" s="102" t="s">
        <v>277</v>
      </c>
      <c r="EM1" s="102" t="s">
        <v>277</v>
      </c>
      <c r="EN1" s="102" t="s">
        <v>277</v>
      </c>
      <c r="EO1" s="121"/>
      <c r="EP1" s="122"/>
      <c r="EQ1" s="382" t="s">
        <v>275</v>
      </c>
      <c r="ER1" s="382"/>
      <c r="ES1" s="382"/>
      <c r="ET1" s="382"/>
      <c r="EU1" s="382"/>
      <c r="EV1" s="382"/>
      <c r="EW1" s="382"/>
      <c r="EX1" s="382"/>
      <c r="EY1" s="382"/>
      <c r="EZ1" s="382"/>
      <c r="FA1" s="382"/>
      <c r="FB1" s="382"/>
      <c r="FC1" s="382"/>
      <c r="FD1" s="382"/>
      <c r="FE1" s="382"/>
      <c r="FF1" s="382"/>
      <c r="FG1" s="382"/>
      <c r="FH1" s="384" t="s">
        <v>276</v>
      </c>
      <c r="FI1" s="384"/>
      <c r="FJ1" s="384"/>
      <c r="FK1" s="384"/>
      <c r="FL1" s="384"/>
      <c r="FM1" s="384"/>
      <c r="FN1" s="384"/>
      <c r="FO1" s="384"/>
      <c r="FP1" s="384"/>
      <c r="FQ1" s="384"/>
      <c r="FR1" s="384"/>
      <c r="FS1" s="384"/>
      <c r="FT1" s="384"/>
      <c r="FU1" s="384"/>
      <c r="FV1" s="104"/>
      <c r="FW1" s="105"/>
      <c r="FX1" s="105"/>
      <c r="FZ1" s="105"/>
      <c r="GA1" s="105"/>
      <c r="GB1" s="105"/>
      <c r="GC1" s="105"/>
      <c r="GD1" s="105"/>
      <c r="GE1" s="105"/>
      <c r="GF1" s="105"/>
      <c r="GG1" s="105"/>
      <c r="GH1" s="105"/>
      <c r="GI1" s="105"/>
      <c r="GJ1" s="105"/>
      <c r="GK1" s="105"/>
      <c r="GL1" s="105"/>
      <c r="GM1" s="105"/>
      <c r="GN1" s="106"/>
    </row>
    <row r="2" spans="1:196" s="64" customFormat="1">
      <c r="A2" s="366" t="s">
        <v>158</v>
      </c>
      <c r="B2" s="366" t="s">
        <v>59</v>
      </c>
      <c r="C2" s="366" t="s">
        <v>196</v>
      </c>
      <c r="D2" s="376" t="s">
        <v>149</v>
      </c>
      <c r="E2" s="376"/>
      <c r="F2" s="376"/>
      <c r="G2" s="376"/>
      <c r="H2" s="376"/>
      <c r="I2" s="376"/>
      <c r="J2" s="376"/>
      <c r="K2" s="377" t="s">
        <v>150</v>
      </c>
      <c r="L2" s="377"/>
      <c r="M2" s="59"/>
      <c r="N2" s="368" t="s">
        <v>206</v>
      </c>
      <c r="O2" s="368"/>
      <c r="P2" s="368"/>
      <c r="Q2" s="59"/>
      <c r="R2" s="365" t="s">
        <v>210</v>
      </c>
      <c r="S2" s="365"/>
      <c r="T2" s="365"/>
      <c r="U2" s="59"/>
      <c r="V2" s="368" t="s">
        <v>207</v>
      </c>
      <c r="W2" s="368"/>
      <c r="X2" s="59"/>
      <c r="Y2" s="365" t="s">
        <v>211</v>
      </c>
      <c r="Z2" s="365"/>
      <c r="AA2" s="365"/>
      <c r="AB2" s="59"/>
      <c r="AC2" s="368" t="s">
        <v>212</v>
      </c>
      <c r="AD2" s="368"/>
      <c r="AE2" s="368"/>
      <c r="AF2" s="59"/>
      <c r="AG2" s="365" t="s">
        <v>208</v>
      </c>
      <c r="AH2" s="365"/>
      <c r="AI2" s="59"/>
      <c r="AJ2" s="368" t="s">
        <v>209</v>
      </c>
      <c r="AK2" s="368"/>
      <c r="AL2" s="59"/>
      <c r="AM2" s="365" t="s">
        <v>62</v>
      </c>
      <c r="AN2" s="365"/>
      <c r="AO2" s="365"/>
      <c r="AP2" s="365"/>
      <c r="AQ2" s="365"/>
      <c r="AR2" s="59"/>
      <c r="AS2" s="381" t="s">
        <v>205</v>
      </c>
      <c r="AT2" s="381"/>
      <c r="AU2" s="381"/>
      <c r="AV2" s="381"/>
      <c r="AW2" s="381"/>
      <c r="AX2" s="381"/>
      <c r="AY2" s="59"/>
      <c r="AZ2" s="365" t="s">
        <v>194</v>
      </c>
      <c r="BA2" s="365"/>
      <c r="BB2" s="365"/>
      <c r="BC2" s="365"/>
      <c r="BD2" s="59"/>
      <c r="BE2" s="59"/>
      <c r="BF2" s="102" t="s">
        <v>277</v>
      </c>
      <c r="BG2" s="102" t="s">
        <v>277</v>
      </c>
      <c r="BH2" s="102" t="s">
        <v>277</v>
      </c>
      <c r="BI2" s="102" t="s">
        <v>277</v>
      </c>
      <c r="BJ2" s="102" t="s">
        <v>277</v>
      </c>
      <c r="BK2" s="102" t="s">
        <v>277</v>
      </c>
      <c r="BL2" s="102" t="s">
        <v>277</v>
      </c>
      <c r="BM2" s="102" t="s">
        <v>277</v>
      </c>
      <c r="BN2" s="102" t="s">
        <v>277</v>
      </c>
      <c r="BO2" s="102" t="s">
        <v>277</v>
      </c>
      <c r="BP2" s="59"/>
      <c r="BQ2" s="366" t="s">
        <v>59</v>
      </c>
      <c r="BR2" s="366" t="s">
        <v>134</v>
      </c>
      <c r="BS2" s="366" t="s">
        <v>135</v>
      </c>
      <c r="BT2" s="366" t="s">
        <v>280</v>
      </c>
      <c r="BU2" s="376"/>
      <c r="BV2" s="376"/>
      <c r="BW2" s="376"/>
      <c r="BX2" s="58"/>
      <c r="BY2" s="377" t="s">
        <v>150</v>
      </c>
      <c r="BZ2" s="377"/>
      <c r="CA2" s="107"/>
      <c r="CB2" s="368" t="s">
        <v>206</v>
      </c>
      <c r="CC2" s="368"/>
      <c r="CD2" s="368"/>
      <c r="CE2" s="368"/>
      <c r="CF2" s="368"/>
      <c r="CG2" s="368"/>
      <c r="CH2" s="368"/>
      <c r="CI2" s="59"/>
      <c r="CJ2" s="365" t="s">
        <v>207</v>
      </c>
      <c r="CK2" s="365"/>
      <c r="CL2" s="365"/>
      <c r="CM2" s="365"/>
      <c r="CN2" s="59"/>
      <c r="CO2" s="368" t="s">
        <v>208</v>
      </c>
      <c r="CP2" s="368"/>
      <c r="CQ2" s="368"/>
      <c r="CR2" s="368"/>
      <c r="CS2" s="59"/>
      <c r="CT2" s="365" t="s">
        <v>209</v>
      </c>
      <c r="CU2" s="365"/>
      <c r="CV2" s="365"/>
      <c r="CW2" s="365"/>
      <c r="CX2" s="59"/>
      <c r="CY2" s="368" t="s">
        <v>62</v>
      </c>
      <c r="CZ2" s="368"/>
      <c r="DA2" s="368"/>
      <c r="DB2" s="368"/>
      <c r="DC2" s="368"/>
      <c r="DD2" s="368"/>
      <c r="DE2" s="368"/>
      <c r="DF2" s="368"/>
      <c r="DG2" s="368"/>
      <c r="DH2" s="59"/>
      <c r="DI2" s="365" t="s">
        <v>205</v>
      </c>
      <c r="DJ2" s="365"/>
      <c r="DK2" s="365"/>
      <c r="DL2" s="365"/>
      <c r="DM2" s="365"/>
      <c r="DN2" s="365"/>
      <c r="DO2" s="365"/>
      <c r="DP2" s="365"/>
      <c r="DQ2" s="365"/>
      <c r="DR2" s="365"/>
      <c r="DS2" s="365"/>
      <c r="DT2" s="59"/>
      <c r="DU2" s="368" t="s">
        <v>194</v>
      </c>
      <c r="DV2" s="368"/>
      <c r="DW2" s="368"/>
      <c r="DX2" s="368"/>
      <c r="DY2" s="368"/>
      <c r="DZ2" s="368"/>
      <c r="EA2" s="368"/>
      <c r="EB2" s="368"/>
      <c r="EC2" s="368"/>
      <c r="ED2" s="59"/>
      <c r="EE2" s="102" t="s">
        <v>277</v>
      </c>
      <c r="EF2" s="102" t="s">
        <v>277</v>
      </c>
      <c r="EG2" s="102" t="s">
        <v>277</v>
      </c>
      <c r="EH2" s="102" t="s">
        <v>277</v>
      </c>
      <c r="EI2" s="102" t="s">
        <v>277</v>
      </c>
      <c r="EJ2" s="102" t="s">
        <v>277</v>
      </c>
      <c r="EK2" s="102" t="s">
        <v>277</v>
      </c>
      <c r="EL2" s="102" t="s">
        <v>277</v>
      </c>
      <c r="EM2" s="102" t="s">
        <v>277</v>
      </c>
      <c r="EN2" s="102" t="s">
        <v>277</v>
      </c>
      <c r="EO2" s="59"/>
      <c r="EP2" s="60"/>
      <c r="EQ2" s="373" t="s">
        <v>206</v>
      </c>
      <c r="ER2" s="374"/>
      <c r="ES2" s="375"/>
      <c r="ET2" s="61" t="s">
        <v>61</v>
      </c>
      <c r="EU2" s="108"/>
      <c r="EV2" s="379" t="s">
        <v>219</v>
      </c>
      <c r="EW2" s="379"/>
      <c r="EX2" s="379"/>
      <c r="EY2" s="379"/>
      <c r="EZ2" s="372" t="s">
        <v>220</v>
      </c>
      <c r="FA2" s="372"/>
      <c r="FB2" s="372"/>
      <c r="FC2" s="372"/>
      <c r="FD2" s="62"/>
      <c r="FE2" s="63"/>
      <c r="FF2" s="63"/>
      <c r="FG2" s="63"/>
      <c r="FH2" s="63"/>
      <c r="FI2" s="380" t="s">
        <v>226</v>
      </c>
      <c r="FJ2" s="380"/>
      <c r="FK2" s="380"/>
      <c r="FL2" s="380"/>
      <c r="FM2" s="380"/>
      <c r="FN2" s="380"/>
      <c r="FO2" s="372" t="s">
        <v>227</v>
      </c>
      <c r="FP2" s="372"/>
      <c r="FQ2" s="372"/>
      <c r="FR2" s="372"/>
      <c r="FS2" s="372"/>
      <c r="FT2" s="372"/>
      <c r="FU2" s="372"/>
      <c r="FV2" s="109"/>
      <c r="FW2" s="110" t="s">
        <v>249</v>
      </c>
      <c r="FX2" s="370" t="s">
        <v>264</v>
      </c>
      <c r="FY2" s="370"/>
      <c r="FZ2" s="370"/>
      <c r="GA2" s="370"/>
      <c r="GB2" s="364" t="s">
        <v>266</v>
      </c>
      <c r="GC2" s="364"/>
      <c r="GD2" s="364"/>
      <c r="GE2" s="364"/>
      <c r="GF2" s="378" t="s">
        <v>267</v>
      </c>
      <c r="GG2" s="378"/>
      <c r="GH2" s="378"/>
      <c r="GI2" s="378"/>
      <c r="GJ2" s="364" t="s">
        <v>270</v>
      </c>
      <c r="GK2" s="364"/>
      <c r="GL2" s="364"/>
      <c r="GM2" s="364"/>
      <c r="GN2" s="108"/>
    </row>
    <row r="3" spans="1:196" s="64" customFormat="1">
      <c r="A3" s="367"/>
      <c r="B3" s="367"/>
      <c r="C3" s="367"/>
      <c r="D3" s="88" t="s">
        <v>217</v>
      </c>
      <c r="E3" s="65" t="s">
        <v>65</v>
      </c>
      <c r="F3" s="65" t="s">
        <v>66</v>
      </c>
      <c r="G3" s="65" t="s">
        <v>8</v>
      </c>
      <c r="H3" s="65" t="s">
        <v>343</v>
      </c>
      <c r="I3" s="220" t="s">
        <v>342</v>
      </c>
      <c r="J3" s="65" t="s">
        <v>10</v>
      </c>
      <c r="K3" s="66" t="s">
        <v>67</v>
      </c>
      <c r="L3" s="66" t="s">
        <v>68</v>
      </c>
      <c r="M3" s="59"/>
      <c r="N3" s="67" t="s">
        <v>114</v>
      </c>
      <c r="O3" s="67" t="s">
        <v>123</v>
      </c>
      <c r="P3" s="67" t="s">
        <v>113</v>
      </c>
      <c r="Q3" s="59"/>
      <c r="R3" s="68" t="s">
        <v>114</v>
      </c>
      <c r="S3" s="68" t="s">
        <v>156</v>
      </c>
      <c r="T3" s="68" t="s">
        <v>113</v>
      </c>
      <c r="U3" s="59"/>
      <c r="V3" s="67" t="s">
        <v>197</v>
      </c>
      <c r="W3" s="67" t="s">
        <v>113</v>
      </c>
      <c r="X3" s="59"/>
      <c r="Y3" s="68" t="s">
        <v>72</v>
      </c>
      <c r="Z3" s="68" t="s">
        <v>123</v>
      </c>
      <c r="AA3" s="68" t="s">
        <v>113</v>
      </c>
      <c r="AB3" s="59"/>
      <c r="AC3" s="67" t="s">
        <v>72</v>
      </c>
      <c r="AD3" s="67" t="s">
        <v>156</v>
      </c>
      <c r="AE3" s="67" t="s">
        <v>113</v>
      </c>
      <c r="AF3" s="59"/>
      <c r="AG3" s="68" t="s">
        <v>197</v>
      </c>
      <c r="AH3" s="68" t="s">
        <v>198</v>
      </c>
      <c r="AI3" s="59"/>
      <c r="AJ3" s="67" t="s">
        <v>199</v>
      </c>
      <c r="AK3" s="67" t="s">
        <v>198</v>
      </c>
      <c r="AL3" s="59"/>
      <c r="AM3" s="68" t="s">
        <v>72</v>
      </c>
      <c r="AN3" s="68" t="s">
        <v>73</v>
      </c>
      <c r="AO3" s="68" t="s">
        <v>113</v>
      </c>
      <c r="AP3" s="68" t="s">
        <v>74</v>
      </c>
      <c r="AQ3" s="68" t="s">
        <v>75</v>
      </c>
      <c r="AR3" s="59"/>
      <c r="AS3" s="69" t="s">
        <v>200</v>
      </c>
      <c r="AT3" s="69" t="s">
        <v>201</v>
      </c>
      <c r="AU3" s="69" t="s">
        <v>73</v>
      </c>
      <c r="AV3" s="69" t="s">
        <v>113</v>
      </c>
      <c r="AW3" s="69" t="s">
        <v>74</v>
      </c>
      <c r="AX3" s="69" t="s">
        <v>75</v>
      </c>
      <c r="AY3" s="59"/>
      <c r="AZ3" s="68" t="s">
        <v>202</v>
      </c>
      <c r="BA3" s="68" t="s">
        <v>203</v>
      </c>
      <c r="BB3" s="68" t="s">
        <v>204</v>
      </c>
      <c r="BC3" s="68" t="s">
        <v>113</v>
      </c>
      <c r="BD3" s="59"/>
      <c r="BE3" s="59"/>
      <c r="BF3" s="102" t="s">
        <v>277</v>
      </c>
      <c r="BG3" s="102" t="s">
        <v>277</v>
      </c>
      <c r="BH3" s="102" t="s">
        <v>277</v>
      </c>
      <c r="BI3" s="102" t="s">
        <v>277</v>
      </c>
      <c r="BJ3" s="102" t="s">
        <v>277</v>
      </c>
      <c r="BK3" s="102" t="s">
        <v>277</v>
      </c>
      <c r="BL3" s="102" t="s">
        <v>277</v>
      </c>
      <c r="BM3" s="102" t="s">
        <v>277</v>
      </c>
      <c r="BN3" s="102" t="s">
        <v>277</v>
      </c>
      <c r="BO3" s="102" t="s">
        <v>277</v>
      </c>
      <c r="BP3" s="59"/>
      <c r="BQ3" s="367"/>
      <c r="BR3" s="367"/>
      <c r="BS3" s="367"/>
      <c r="BT3" s="367"/>
      <c r="BU3" s="65" t="s">
        <v>65</v>
      </c>
      <c r="BV3" s="65" t="s">
        <v>8</v>
      </c>
      <c r="BW3" s="65" t="s">
        <v>66</v>
      </c>
      <c r="BX3" s="65" t="s">
        <v>10</v>
      </c>
      <c r="BY3" s="66" t="s">
        <v>67</v>
      </c>
      <c r="BZ3" s="66" t="s">
        <v>68</v>
      </c>
      <c r="CA3" s="59"/>
      <c r="CB3" s="67" t="s">
        <v>230</v>
      </c>
      <c r="CC3" s="67" t="s">
        <v>229</v>
      </c>
      <c r="CD3" s="67" t="s">
        <v>228</v>
      </c>
      <c r="CE3" s="67" t="s">
        <v>231</v>
      </c>
      <c r="CF3" s="67" t="s">
        <v>232</v>
      </c>
      <c r="CG3" s="67" t="s">
        <v>233</v>
      </c>
      <c r="CH3" s="67" t="s">
        <v>10</v>
      </c>
      <c r="CI3" s="59"/>
      <c r="CJ3" s="68" t="s">
        <v>234</v>
      </c>
      <c r="CK3" s="68" t="s">
        <v>228</v>
      </c>
      <c r="CL3" s="68" t="s">
        <v>235</v>
      </c>
      <c r="CM3" s="68" t="s">
        <v>233</v>
      </c>
      <c r="CN3" s="59"/>
      <c r="CO3" s="67" t="s">
        <v>234</v>
      </c>
      <c r="CP3" s="67" t="s">
        <v>238</v>
      </c>
      <c r="CQ3" s="67" t="s">
        <v>235</v>
      </c>
      <c r="CR3" s="67" t="s">
        <v>239</v>
      </c>
      <c r="CS3" s="59"/>
      <c r="CT3" s="68" t="s">
        <v>240</v>
      </c>
      <c r="CU3" s="68" t="s">
        <v>238</v>
      </c>
      <c r="CV3" s="68" t="s">
        <v>241</v>
      </c>
      <c r="CW3" s="68" t="s">
        <v>239</v>
      </c>
      <c r="CX3" s="59"/>
      <c r="CY3" s="67" t="s">
        <v>236</v>
      </c>
      <c r="CZ3" s="67" t="s">
        <v>242</v>
      </c>
      <c r="DA3" s="67" t="s">
        <v>228</v>
      </c>
      <c r="DB3" s="67" t="s">
        <v>237</v>
      </c>
      <c r="DC3" s="67" t="s">
        <v>243</v>
      </c>
      <c r="DD3" s="67" t="s">
        <v>233</v>
      </c>
      <c r="DE3" s="67" t="s">
        <v>74</v>
      </c>
      <c r="DF3" s="67" t="s">
        <v>75</v>
      </c>
      <c r="DG3" s="67" t="s">
        <v>10</v>
      </c>
      <c r="DH3" s="59"/>
      <c r="DI3" s="68" t="s">
        <v>246</v>
      </c>
      <c r="DJ3" s="68" t="s">
        <v>247</v>
      </c>
      <c r="DK3" s="68" t="s">
        <v>242</v>
      </c>
      <c r="DL3" s="68" t="s">
        <v>228</v>
      </c>
      <c r="DM3" s="68" t="s">
        <v>244</v>
      </c>
      <c r="DN3" s="68" t="s">
        <v>245</v>
      </c>
      <c r="DO3" s="68" t="s">
        <v>243</v>
      </c>
      <c r="DP3" s="68" t="s">
        <v>233</v>
      </c>
      <c r="DQ3" s="68" t="s">
        <v>74</v>
      </c>
      <c r="DR3" s="68" t="s">
        <v>75</v>
      </c>
      <c r="DS3" s="68" t="s">
        <v>10</v>
      </c>
      <c r="DT3" s="59"/>
      <c r="DU3" s="67" t="s">
        <v>258</v>
      </c>
      <c r="DV3" s="67" t="s">
        <v>261</v>
      </c>
      <c r="DW3" s="67" t="s">
        <v>262</v>
      </c>
      <c r="DX3" s="67" t="s">
        <v>228</v>
      </c>
      <c r="DY3" s="67" t="s">
        <v>259</v>
      </c>
      <c r="DZ3" s="67" t="s">
        <v>260</v>
      </c>
      <c r="EA3" s="67" t="s">
        <v>263</v>
      </c>
      <c r="EB3" s="67" t="s">
        <v>233</v>
      </c>
      <c r="EC3" s="67" t="s">
        <v>10</v>
      </c>
      <c r="ED3" s="59"/>
      <c r="EE3" s="102" t="s">
        <v>277</v>
      </c>
      <c r="EF3" s="102" t="s">
        <v>277</v>
      </c>
      <c r="EG3" s="102" t="s">
        <v>277</v>
      </c>
      <c r="EH3" s="102" t="s">
        <v>277</v>
      </c>
      <c r="EI3" s="102" t="s">
        <v>277</v>
      </c>
      <c r="EJ3" s="102" t="s">
        <v>277</v>
      </c>
      <c r="EK3" s="102" t="s">
        <v>277</v>
      </c>
      <c r="EL3" s="102" t="s">
        <v>277</v>
      </c>
      <c r="EM3" s="102" t="s">
        <v>277</v>
      </c>
      <c r="EN3" s="102" t="s">
        <v>277</v>
      </c>
      <c r="EO3" s="59"/>
      <c r="EP3" s="60"/>
      <c r="EQ3" s="126" t="s">
        <v>114</v>
      </c>
      <c r="ER3" s="127" t="s">
        <v>123</v>
      </c>
      <c r="ES3" s="128" t="s">
        <v>113</v>
      </c>
      <c r="ET3" s="129"/>
      <c r="EU3" s="130"/>
      <c r="EV3" s="74" t="s">
        <v>206</v>
      </c>
      <c r="EW3" s="74" t="s">
        <v>210</v>
      </c>
      <c r="EX3" s="74" t="s">
        <v>211</v>
      </c>
      <c r="EY3" s="74" t="s">
        <v>212</v>
      </c>
      <c r="EZ3" s="63" t="s">
        <v>206</v>
      </c>
      <c r="FA3" s="63" t="s">
        <v>210</v>
      </c>
      <c r="FB3" s="63" t="s">
        <v>211</v>
      </c>
      <c r="FC3" s="63" t="s">
        <v>212</v>
      </c>
      <c r="FD3" s="131" t="s">
        <v>218</v>
      </c>
      <c r="FE3" s="76" t="s">
        <v>222</v>
      </c>
      <c r="FF3" s="76" t="s">
        <v>221</v>
      </c>
      <c r="FG3" s="76" t="s">
        <v>224</v>
      </c>
      <c r="FH3" s="76" t="s">
        <v>223</v>
      </c>
      <c r="FI3" s="77" t="s">
        <v>207</v>
      </c>
      <c r="FJ3" s="78" t="s">
        <v>208</v>
      </c>
      <c r="FK3" s="77" t="s">
        <v>209</v>
      </c>
      <c r="FL3" s="79" t="s">
        <v>62</v>
      </c>
      <c r="FM3" s="80" t="s">
        <v>205</v>
      </c>
      <c r="FN3" s="79" t="s">
        <v>194</v>
      </c>
      <c r="FO3" s="81" t="s">
        <v>206</v>
      </c>
      <c r="FP3" s="77" t="s">
        <v>207</v>
      </c>
      <c r="FQ3" s="78" t="s">
        <v>208</v>
      </c>
      <c r="FR3" s="77" t="s">
        <v>209</v>
      </c>
      <c r="FS3" s="79" t="s">
        <v>62</v>
      </c>
      <c r="FT3" s="80" t="s">
        <v>205</v>
      </c>
      <c r="FU3" s="79" t="s">
        <v>194</v>
      </c>
      <c r="FV3" s="109" t="s">
        <v>272</v>
      </c>
      <c r="FW3" s="111" t="s">
        <v>248</v>
      </c>
      <c r="FX3" s="109" t="s">
        <v>251</v>
      </c>
      <c r="FY3" s="109" t="s">
        <v>252</v>
      </c>
      <c r="FZ3" s="112" t="s">
        <v>255</v>
      </c>
      <c r="GA3" s="113" t="s">
        <v>257</v>
      </c>
      <c r="GB3" s="114" t="s">
        <v>250</v>
      </c>
      <c r="GC3" s="114" t="s">
        <v>253</v>
      </c>
      <c r="GD3" s="114" t="s">
        <v>254</v>
      </c>
      <c r="GE3" s="114" t="s">
        <v>265</v>
      </c>
      <c r="GF3" s="113" t="s">
        <v>250</v>
      </c>
      <c r="GG3" s="113" t="s">
        <v>253</v>
      </c>
      <c r="GH3" s="113" t="s">
        <v>254</v>
      </c>
      <c r="GI3" s="113" t="s">
        <v>265</v>
      </c>
      <c r="GJ3" s="110" t="s">
        <v>274</v>
      </c>
      <c r="GK3" s="110" t="s">
        <v>268</v>
      </c>
      <c r="GL3" s="110" t="s">
        <v>269</v>
      </c>
      <c r="GM3" s="110" t="s">
        <v>256</v>
      </c>
      <c r="GN3" s="130"/>
    </row>
    <row r="4" spans="1:196" s="3" customFormat="1">
      <c r="A4" s="54"/>
      <c r="B4" s="54"/>
      <c r="C4" s="54"/>
      <c r="D4" s="54"/>
      <c r="E4" s="54"/>
      <c r="F4" s="54"/>
      <c r="G4" s="54"/>
      <c r="H4" s="54"/>
      <c r="I4" s="54"/>
      <c r="J4" s="54"/>
      <c r="K4" s="54"/>
      <c r="L4" s="54"/>
      <c r="M4" s="56"/>
      <c r="N4" s="54"/>
      <c r="O4" s="54"/>
      <c r="P4" s="54"/>
      <c r="Q4" s="56"/>
      <c r="R4" s="54"/>
      <c r="S4" s="54"/>
      <c r="T4" s="54"/>
      <c r="U4" s="56"/>
      <c r="V4" s="54"/>
      <c r="W4" s="54"/>
      <c r="X4" s="56"/>
      <c r="Y4" s="54"/>
      <c r="Z4" s="54"/>
      <c r="AA4" s="54"/>
      <c r="AB4" s="56"/>
      <c r="AC4" s="54"/>
      <c r="AD4" s="54"/>
      <c r="AE4" s="54"/>
      <c r="AF4" s="56"/>
      <c r="AG4" s="54"/>
      <c r="AH4" s="54"/>
      <c r="AI4" s="56"/>
      <c r="AJ4" s="54"/>
      <c r="AK4" s="54"/>
      <c r="AL4" s="56"/>
      <c r="AM4" s="54"/>
      <c r="AN4" s="54"/>
      <c r="AO4" s="54"/>
      <c r="AP4" s="54"/>
      <c r="AQ4" s="54"/>
      <c r="AR4" s="56"/>
      <c r="AS4" s="54"/>
      <c r="AT4" s="54"/>
      <c r="AU4" s="54"/>
      <c r="AV4" s="54"/>
      <c r="AW4" s="54"/>
      <c r="AX4" s="54"/>
      <c r="AY4" s="56"/>
      <c r="AZ4" s="54"/>
      <c r="BA4" s="54"/>
      <c r="BB4" s="54"/>
      <c r="BC4" s="54"/>
      <c r="BD4" s="8"/>
      <c r="BE4" s="8"/>
      <c r="BF4" s="52" t="s">
        <v>277</v>
      </c>
      <c r="BG4" s="52" t="s">
        <v>277</v>
      </c>
      <c r="BH4" s="52" t="s">
        <v>277</v>
      </c>
      <c r="BI4" s="52" t="s">
        <v>277</v>
      </c>
      <c r="BJ4" s="52" t="s">
        <v>277</v>
      </c>
      <c r="BK4" s="52" t="s">
        <v>277</v>
      </c>
      <c r="BL4" s="52" t="s">
        <v>277</v>
      </c>
      <c r="BM4" s="52" t="s">
        <v>277</v>
      </c>
      <c r="BN4" s="52" t="s">
        <v>277</v>
      </c>
      <c r="BO4" s="52" t="s">
        <v>277</v>
      </c>
      <c r="BP4" s="8"/>
      <c r="BQ4" s="22" t="str">
        <f>IF(FV4=FALSE,B4,"")</f>
        <v/>
      </c>
      <c r="BR4" s="22" t="str">
        <f>IF(FV4=FALSE,C4,"")</f>
        <v/>
      </c>
      <c r="BS4" s="22" t="str">
        <f>BR6</f>
        <v/>
      </c>
      <c r="BT4" s="22" t="str">
        <f>IF(BR4="", "", BR4&amp;" versus "&amp;BS4)</f>
        <v/>
      </c>
      <c r="BU4" s="22" t="str">
        <f>IF(FV4=FALSE,E4,"")</f>
        <v/>
      </c>
      <c r="BV4" s="22" t="str">
        <f>IF(FV4=FALSE,G4,"")</f>
        <v/>
      </c>
      <c r="BW4" s="22" t="str">
        <f>IF(FV4=FALSE,F4,"")</f>
        <v/>
      </c>
      <c r="BX4" s="22" t="str">
        <f t="shared" ref="BX4:BX9" si="0">IF(FV4=FALSE,J4,"")</f>
        <v/>
      </c>
      <c r="BY4" s="22" t="str">
        <f>IF(FV4=FALSE,K4,"")</f>
        <v/>
      </c>
      <c r="BZ4" s="22" t="str">
        <f>IF(FV4=FALSE,L4,"")</f>
        <v/>
      </c>
      <c r="CA4" s="18"/>
      <c r="CB4" s="3" t="str">
        <f>IF(ET4=1, EQ4,"")</f>
        <v/>
      </c>
      <c r="CC4" s="3" t="str">
        <f>IF(ET4=1, ER4,"")</f>
        <v/>
      </c>
      <c r="CD4" s="3" t="str">
        <f>IF(ET4=1, ES4,"")</f>
        <v/>
      </c>
      <c r="CE4" s="3" t="str">
        <f>CB6</f>
        <v/>
      </c>
      <c r="CF4" s="3" t="str">
        <f>CC6</f>
        <v/>
      </c>
      <c r="CG4" s="3" t="str">
        <f>CD6</f>
        <v/>
      </c>
      <c r="CH4" s="3" t="str">
        <f>IF(ET4=1, GJ4, "")</f>
        <v/>
      </c>
      <c r="CI4" s="8"/>
      <c r="CJ4" s="3" t="str">
        <f>IF(ET4=2,V4,"")</f>
        <v/>
      </c>
      <c r="CK4" s="3" t="str">
        <f>IF(ET4=2,W4,"")</f>
        <v/>
      </c>
      <c r="CL4" s="3" t="str">
        <f>CJ6</f>
        <v/>
      </c>
      <c r="CM4" s="3" t="str">
        <f>CK6</f>
        <v/>
      </c>
      <c r="CN4" s="8"/>
      <c r="CO4" s="3" t="str">
        <f>IF(ET4=3,AG4,"")</f>
        <v/>
      </c>
      <c r="CP4" s="3" t="str">
        <f>IF(ET4=3,AH4,"")</f>
        <v/>
      </c>
      <c r="CQ4" s="3" t="str">
        <f>CO6</f>
        <v/>
      </c>
      <c r="CR4" s="3" t="str">
        <f>CP6</f>
        <v/>
      </c>
      <c r="CS4" s="8"/>
      <c r="CT4" s="3" t="str">
        <f>IF(ET4=4,AJ4,"")</f>
        <v/>
      </c>
      <c r="CU4" s="3" t="str">
        <f>IF(ET4=4,AK4,"")</f>
        <v/>
      </c>
      <c r="CV4" s="3" t="str">
        <f>CT6</f>
        <v/>
      </c>
      <c r="CW4" s="3" t="str">
        <f>CU6</f>
        <v/>
      </c>
      <c r="CX4" s="8"/>
      <c r="CY4" s="3" t="str">
        <f>IF(ET4=5,AM4,"")</f>
        <v/>
      </c>
      <c r="CZ4" s="3" t="str">
        <f>IF(ET4=5,AN4,"")</f>
        <v/>
      </c>
      <c r="DA4" s="3" t="str">
        <f>IF(ET4=5,AO4,"")</f>
        <v/>
      </c>
      <c r="DB4" s="3" t="str">
        <f>CY6</f>
        <v/>
      </c>
      <c r="DC4" s="3" t="str">
        <f>CZ6</f>
        <v/>
      </c>
      <c r="DD4" s="3" t="str">
        <f>DA6</f>
        <v/>
      </c>
      <c r="DE4" s="3" t="str">
        <f>IF(ET4=5,AP4,"")</f>
        <v/>
      </c>
      <c r="DF4" s="3" t="str">
        <f>IF(ET4=5,AQ4,"")</f>
        <v/>
      </c>
      <c r="DG4" s="3" t="str">
        <f>IF(ET4=5,GK4,"")</f>
        <v/>
      </c>
      <c r="DH4" s="8"/>
      <c r="DI4" s="3" t="str">
        <f>IF(ET4=6,AS4,"")</f>
        <v/>
      </c>
      <c r="DJ4" s="3" t="str">
        <f>IF(ET4=6,AT4,"")</f>
        <v/>
      </c>
      <c r="DK4" s="3" t="str">
        <f>IF(ET4=6,AU4,"")</f>
        <v/>
      </c>
      <c r="DL4" s="3" t="str">
        <f>IF(ET4=6,AV4,"")</f>
        <v/>
      </c>
      <c r="DM4" s="3" t="str">
        <f>DI6</f>
        <v/>
      </c>
      <c r="DN4" s="3" t="str">
        <f>DJ6</f>
        <v/>
      </c>
      <c r="DO4" s="3" t="str">
        <f>DK6</f>
        <v/>
      </c>
      <c r="DP4" s="3" t="str">
        <f>DL6</f>
        <v/>
      </c>
      <c r="DQ4" s="3" t="str">
        <f>IF(ET4=6,AW4,"")</f>
        <v/>
      </c>
      <c r="DR4" s="3" t="str">
        <f>IF(ET4=6,AX4,"")</f>
        <v/>
      </c>
      <c r="DS4" s="3" t="str">
        <f>IF(ET4=6,GL4, "")</f>
        <v/>
      </c>
      <c r="DT4" s="8"/>
      <c r="DU4" s="3" t="str">
        <f>IF(ET4=7,AZ4,"")</f>
        <v/>
      </c>
      <c r="DV4" s="3" t="str">
        <f>IF(ET4=7,BA4,"")</f>
        <v/>
      </c>
      <c r="DW4" s="3" t="str">
        <f>IF(ET4=7,BB4,"")</f>
        <v/>
      </c>
      <c r="DX4" s="3" t="str">
        <f>IF(ET4=7,BC4,"")</f>
        <v/>
      </c>
      <c r="DY4" s="3" t="str">
        <f>DU6</f>
        <v/>
      </c>
      <c r="DZ4" s="3" t="str">
        <f>DV6</f>
        <v/>
      </c>
      <c r="EA4" s="3" t="str">
        <f>DW6</f>
        <v/>
      </c>
      <c r="EB4" s="3" t="str">
        <f>DX6</f>
        <v/>
      </c>
      <c r="EC4" s="3" t="str">
        <f>IF(ET4=7, GM4, "")</f>
        <v/>
      </c>
      <c r="ED4" s="8"/>
      <c r="EE4" s="52" t="s">
        <v>277</v>
      </c>
      <c r="EF4" s="52" t="s">
        <v>277</v>
      </c>
      <c r="EG4" s="52" t="s">
        <v>277</v>
      </c>
      <c r="EH4" s="52" t="s">
        <v>277</v>
      </c>
      <c r="EI4" s="52" t="s">
        <v>277</v>
      </c>
      <c r="EJ4" s="52" t="s">
        <v>277</v>
      </c>
      <c r="EK4" s="52" t="s">
        <v>277</v>
      </c>
      <c r="EL4" s="52" t="s">
        <v>277</v>
      </c>
      <c r="EM4" s="52" t="s">
        <v>277</v>
      </c>
      <c r="EN4" s="52" t="s">
        <v>277</v>
      </c>
      <c r="EO4" s="8"/>
      <c r="EP4" s="53"/>
      <c r="EQ4" s="16" t="str">
        <f>IF(FD4&gt;0, (N4+Y4+R4+AC4), "")</f>
        <v/>
      </c>
      <c r="ER4" s="16" t="str">
        <f>IF(FD4&gt;0,FE4,"")</f>
        <v/>
      </c>
      <c r="ES4" s="16" t="str">
        <f>IF(FD4&gt;0, (P4+AA4+T4+AE4), "")</f>
        <v/>
      </c>
      <c r="ET4" s="16">
        <f>FO4+FP4+FQ4+FR4+FS4+FT4+FU4</f>
        <v>0</v>
      </c>
      <c r="EU4" s="13"/>
      <c r="EV4" s="3" t="b">
        <f t="shared" ref="EV4:EV24" si="1">ISBLANK(N4)</f>
        <v>1</v>
      </c>
      <c r="EW4" s="3" t="b">
        <f t="shared" ref="EW4:EW24" si="2">ISBLANK(R4)</f>
        <v>1</v>
      </c>
      <c r="EX4" s="3" t="b">
        <f>ISBLANK(Y4)</f>
        <v>1</v>
      </c>
      <c r="EY4" s="3" t="b">
        <f>ISBLANK(AC4)</f>
        <v>1</v>
      </c>
      <c r="EZ4" s="3">
        <f>IF(EV4=FALSE, 1, 0)</f>
        <v>0</v>
      </c>
      <c r="FA4" s="3">
        <f>IF(EW4=FALSE, 2, 0)</f>
        <v>0</v>
      </c>
      <c r="FB4" s="3">
        <f>IF(EX4=FALSE, 1, 0)</f>
        <v>0</v>
      </c>
      <c r="FC4" s="3">
        <f>IF(EY4=FALSE, 2, 0)</f>
        <v>0</v>
      </c>
      <c r="FD4" s="3">
        <f>SUM(EZ4:FC4)</f>
        <v>0</v>
      </c>
      <c r="FE4" s="3" t="e">
        <f>FF4+FH4</f>
        <v>#VALUE!</v>
      </c>
      <c r="FF4" s="3">
        <f t="shared" ref="FF4:FF24" si="3">O4+Z4</f>
        <v>0</v>
      </c>
      <c r="FG4" s="3">
        <f t="shared" ref="FG4:FG24" si="4">S4+AD4</f>
        <v>0</v>
      </c>
      <c r="FH4" s="3" t="e">
        <f>FG4*SQRT(ES4)</f>
        <v>#VALUE!</v>
      </c>
      <c r="FI4" s="3" t="b">
        <f>ISBLANK(V4)</f>
        <v>1</v>
      </c>
      <c r="FJ4" s="3" t="b">
        <f>ISBLANK(AG4)</f>
        <v>1</v>
      </c>
      <c r="FK4" s="3" t="b">
        <f>ISBLANK(AJ4)</f>
        <v>1</v>
      </c>
      <c r="FL4" s="3" t="b">
        <f>ISBLANK(AM4)</f>
        <v>1</v>
      </c>
      <c r="FM4" s="3" t="b">
        <f>ISBLANK(AS4)</f>
        <v>1</v>
      </c>
      <c r="FN4" s="3" t="b">
        <f>ISBLANK(AZ4)</f>
        <v>1</v>
      </c>
      <c r="FO4" s="3">
        <f>IF(FD4&gt;0, 1, 0)</f>
        <v>0</v>
      </c>
      <c r="FP4" s="3">
        <f>IF(FI4=FALSE, 2, 0)</f>
        <v>0</v>
      </c>
      <c r="FQ4" s="3">
        <f>IF(FJ4=FALSE, 3, 0)</f>
        <v>0</v>
      </c>
      <c r="FR4" s="3">
        <f>IF(FK4=FALSE, 4, 0)</f>
        <v>0</v>
      </c>
      <c r="FS4" s="3">
        <f>IF(FL4=FALSE, 5, 0)</f>
        <v>0</v>
      </c>
      <c r="FT4" s="3">
        <f>IF(FM4=FALSE, 6, 0)</f>
        <v>0</v>
      </c>
      <c r="FU4" s="3">
        <f>IF(FN4=FALSE, 7, 0)</f>
        <v>0</v>
      </c>
      <c r="FV4" s="21" t="b">
        <f t="shared" ref="FV4:FV35" si="5">ISBLANK(B4)</f>
        <v>1</v>
      </c>
      <c r="FW4" s="24">
        <f>IF(J4="Higher (more points/events)", 0, 1)</f>
        <v>1</v>
      </c>
      <c r="FX4" s="24">
        <f t="shared" ref="FX4:FX35" si="6">IF(ET4=1, CE4-CB4,0)</f>
        <v>0</v>
      </c>
      <c r="FY4" s="29" t="e">
        <f t="shared" ref="FY4:FY35" si="7">DB4-CY4</f>
        <v>#VALUE!</v>
      </c>
      <c r="FZ4" s="24" t="e">
        <f t="shared" ref="FZ4:FZ35" si="8">(DN4-DM4)-(DJ4-DI4)</f>
        <v>#VALUE!</v>
      </c>
      <c r="GA4" s="24" t="e">
        <f t="shared" ref="GA4:GA35" si="9">DY4-DU4</f>
        <v>#VALUE!</v>
      </c>
      <c r="GB4" s="24">
        <f>IF(FX4&lt;0, 0,1)</f>
        <v>1</v>
      </c>
      <c r="GC4" s="24" t="e">
        <f>IF(FY4&lt;0, 0,1)</f>
        <v>#VALUE!</v>
      </c>
      <c r="GD4" s="24" t="e">
        <f>IF(FZ4&lt;0, 0,1)</f>
        <v>#VALUE!</v>
      </c>
      <c r="GE4" s="24" t="e">
        <f>IF(GA4&lt;0, 0,1)</f>
        <v>#VALUE!</v>
      </c>
      <c r="GF4" s="24">
        <f>IF(ET4=1, GB4,0)</f>
        <v>0</v>
      </c>
      <c r="GG4" s="24">
        <f>IF(ET4=5,GC4,0)</f>
        <v>0</v>
      </c>
      <c r="GH4" s="24">
        <f>IF(ET4=6,GD4,0)</f>
        <v>0</v>
      </c>
      <c r="GI4" s="24">
        <f>IF(ET4=7,GE4,0)</f>
        <v>0</v>
      </c>
      <c r="GJ4" s="24">
        <f>IF((FW4=GF4), 3,2)</f>
        <v>2</v>
      </c>
      <c r="GK4" s="24">
        <f>IF((FW4=GG4), 3,2)</f>
        <v>2</v>
      </c>
      <c r="GL4" s="24">
        <f>IF((FW4=GH4), 3,2)</f>
        <v>2</v>
      </c>
      <c r="GM4" s="24">
        <f>IF((FW4=GI4), 3,2)</f>
        <v>2</v>
      </c>
      <c r="GN4" s="13"/>
    </row>
    <row r="5" spans="1:196" s="3" customFormat="1">
      <c r="A5" s="54"/>
      <c r="B5" s="54"/>
      <c r="C5" s="54"/>
      <c r="D5" s="54"/>
      <c r="E5" s="54"/>
      <c r="F5" s="54"/>
      <c r="G5" s="54"/>
      <c r="H5" s="54"/>
      <c r="I5" s="54"/>
      <c r="J5" s="54"/>
      <c r="K5" s="54"/>
      <c r="L5" s="54"/>
      <c r="M5" s="56"/>
      <c r="N5" s="54"/>
      <c r="O5" s="54"/>
      <c r="P5" s="54"/>
      <c r="Q5" s="56"/>
      <c r="R5" s="54"/>
      <c r="S5" s="54"/>
      <c r="T5" s="54"/>
      <c r="U5" s="56"/>
      <c r="V5" s="54"/>
      <c r="W5" s="54"/>
      <c r="X5" s="56"/>
      <c r="Y5" s="54"/>
      <c r="Z5" s="54"/>
      <c r="AA5" s="54"/>
      <c r="AB5" s="56"/>
      <c r="AC5" s="54"/>
      <c r="AD5" s="54"/>
      <c r="AE5" s="54"/>
      <c r="AF5" s="56"/>
      <c r="AG5" s="54"/>
      <c r="AH5" s="54"/>
      <c r="AI5" s="56"/>
      <c r="AJ5" s="54"/>
      <c r="AK5" s="54"/>
      <c r="AL5" s="56"/>
      <c r="AM5" s="54"/>
      <c r="AN5" s="54"/>
      <c r="AO5" s="54"/>
      <c r="AP5" s="54"/>
      <c r="AQ5" s="54"/>
      <c r="AR5" s="56"/>
      <c r="AS5" s="54"/>
      <c r="AT5" s="54"/>
      <c r="AU5" s="54"/>
      <c r="AV5" s="54"/>
      <c r="AW5" s="54"/>
      <c r="AX5" s="54"/>
      <c r="AY5" s="56"/>
      <c r="AZ5" s="54"/>
      <c r="BA5" s="54"/>
      <c r="BB5" s="54"/>
      <c r="BC5" s="54"/>
      <c r="BD5" s="8"/>
      <c r="BE5" s="8"/>
      <c r="BF5" s="52" t="s">
        <v>277</v>
      </c>
      <c r="BG5" s="52" t="s">
        <v>277</v>
      </c>
      <c r="BH5" s="52" t="s">
        <v>277</v>
      </c>
      <c r="BI5" s="52" t="s">
        <v>277</v>
      </c>
      <c r="BJ5" s="52" t="s">
        <v>277</v>
      </c>
      <c r="BK5" s="52" t="s">
        <v>277</v>
      </c>
      <c r="BL5" s="52" t="s">
        <v>277</v>
      </c>
      <c r="BM5" s="52" t="s">
        <v>277</v>
      </c>
      <c r="BN5" s="52" t="s">
        <v>277</v>
      </c>
      <c r="BO5" s="52" t="s">
        <v>277</v>
      </c>
      <c r="BP5" s="8"/>
      <c r="BQ5" s="22" t="str">
        <f>IF(FV5=FALSE,B5,"")</f>
        <v/>
      </c>
      <c r="BR5" s="22" t="str">
        <f>BR4</f>
        <v/>
      </c>
      <c r="BS5" s="22" t="str">
        <f>IF(FV4=FALSE,C6,"")</f>
        <v/>
      </c>
      <c r="BT5" s="22" t="str">
        <f t="shared" ref="BT5:BT68" si="10">IF(BR5="", "", BR5&amp;" versus "&amp;BS5)</f>
        <v/>
      </c>
      <c r="BU5" s="22" t="str">
        <f>IF(FV5=FALSE,E5,"")</f>
        <v/>
      </c>
      <c r="BV5" s="22" t="str">
        <f>IF(FV5=FALSE,G5,"")</f>
        <v/>
      </c>
      <c r="BW5" s="22" t="str">
        <f>IF(FV5=FALSE,F5,"")</f>
        <v/>
      </c>
      <c r="BX5" s="22" t="str">
        <f t="shared" si="0"/>
        <v/>
      </c>
      <c r="BY5" s="22" t="str">
        <f>IF(FV5=FALSE,K5,"")</f>
        <v/>
      </c>
      <c r="BZ5" s="22" t="str">
        <f>IF(FV5=FALSE,L5,"")</f>
        <v/>
      </c>
      <c r="CA5" s="18"/>
      <c r="CB5" s="3" t="str">
        <f>CB4</f>
        <v/>
      </c>
      <c r="CC5" s="3" t="str">
        <f>CC4</f>
        <v/>
      </c>
      <c r="CD5" s="3" t="str">
        <f>CD4</f>
        <v/>
      </c>
      <c r="CE5" s="3" t="str">
        <f>IF(ET5=1,EQ6,"")</f>
        <v/>
      </c>
      <c r="CF5" s="3" t="str">
        <f>IF(ET5=1,ER6,"")</f>
        <v/>
      </c>
      <c r="CG5" s="3" t="str">
        <f>IF(ET5=1,ES6,"")</f>
        <v/>
      </c>
      <c r="CH5" s="3" t="str">
        <f t="shared" ref="CH5:CH18" si="11">IF(ET5=1, GJ5, "")</f>
        <v/>
      </c>
      <c r="CI5" s="8"/>
      <c r="CJ5" s="3" t="str">
        <f>CJ4</f>
        <v/>
      </c>
      <c r="CK5" s="3" t="str">
        <f>CK4</f>
        <v/>
      </c>
      <c r="CL5" s="3" t="str">
        <f>IF(ET6=2,V6,"")</f>
        <v/>
      </c>
      <c r="CM5" s="3" t="str">
        <f>IF(ET6=2,W6,"")</f>
        <v/>
      </c>
      <c r="CN5" s="8"/>
      <c r="CO5" s="3" t="str">
        <f>CO4</f>
        <v/>
      </c>
      <c r="CP5" s="3" t="str">
        <f>CP4</f>
        <v/>
      </c>
      <c r="CQ5" s="3" t="str">
        <f>IF(ET5=3,AG6,"")</f>
        <v/>
      </c>
      <c r="CR5" s="3" t="str">
        <f>IF(ET5=3,AH6,"")</f>
        <v/>
      </c>
      <c r="CS5" s="8"/>
      <c r="CT5" s="3" t="str">
        <f>CT4</f>
        <v/>
      </c>
      <c r="CU5" s="3" t="str">
        <f>CU4</f>
        <v/>
      </c>
      <c r="CV5" s="3" t="str">
        <f>IF(ET5=4,AJ6,"")</f>
        <v/>
      </c>
      <c r="CW5" s="3" t="str">
        <f>IF(ET5=4,AK6,"")</f>
        <v/>
      </c>
      <c r="CX5" s="8"/>
      <c r="CY5" s="3" t="str">
        <f>CY4</f>
        <v/>
      </c>
      <c r="CZ5" s="3" t="str">
        <f>CZ4</f>
        <v/>
      </c>
      <c r="DA5" s="3" t="str">
        <f>DA4</f>
        <v/>
      </c>
      <c r="DB5" s="3" t="str">
        <f>IF(ET5=5,AM6,"")</f>
        <v/>
      </c>
      <c r="DC5" s="3" t="str">
        <f>IF(ET5=5,AN6,"")</f>
        <v/>
      </c>
      <c r="DD5" s="3" t="str">
        <f>IF(ET5=5,AO6,"")</f>
        <v/>
      </c>
      <c r="DE5" s="3" t="str">
        <f>DE4</f>
        <v/>
      </c>
      <c r="DF5" s="3" t="str">
        <f>DF4</f>
        <v/>
      </c>
      <c r="DG5" s="3" t="str">
        <f t="shared" ref="DG5:DG18" si="12">IF(ET5=5,GK5,"")</f>
        <v/>
      </c>
      <c r="DH5" s="8"/>
      <c r="DI5" s="3" t="str">
        <f>DI4</f>
        <v/>
      </c>
      <c r="DJ5" s="3" t="str">
        <f>DJ4</f>
        <v/>
      </c>
      <c r="DK5" s="3" t="str">
        <f>DK4</f>
        <v/>
      </c>
      <c r="DL5" s="3" t="str">
        <f>DL4</f>
        <v/>
      </c>
      <c r="DM5" s="3" t="str">
        <f>IF(ET4=6,AS6,"")</f>
        <v/>
      </c>
      <c r="DN5" s="3" t="str">
        <f>IF(ET4=6,AT6,"")</f>
        <v/>
      </c>
      <c r="DO5" s="3" t="str">
        <f>IF(ET4=6,AU6,"")</f>
        <v/>
      </c>
      <c r="DP5" s="3" t="str">
        <f>IF(ET4=6,AV6,"")</f>
        <v/>
      </c>
      <c r="DQ5" s="3" t="str">
        <f>DQ4</f>
        <v/>
      </c>
      <c r="DR5" s="3" t="str">
        <f>DR4</f>
        <v/>
      </c>
      <c r="DS5" s="3" t="str">
        <f t="shared" ref="DS5:DS18" si="13">IF(ET5=6,GL5, "")</f>
        <v/>
      </c>
      <c r="DT5" s="8"/>
      <c r="DU5" s="3" t="str">
        <f>DU4</f>
        <v/>
      </c>
      <c r="DV5" s="3" t="str">
        <f>DV4</f>
        <v/>
      </c>
      <c r="DW5" s="3" t="str">
        <f>DW4</f>
        <v/>
      </c>
      <c r="DX5" s="3" t="str">
        <f>DX4</f>
        <v/>
      </c>
      <c r="DY5" s="3" t="str">
        <f>IF(ET4=7,AZ6,"")</f>
        <v/>
      </c>
      <c r="DZ5" s="3" t="str">
        <f>IF(ET4=7,BA6,"")</f>
        <v/>
      </c>
      <c r="EA5" s="3" t="str">
        <f>IF(ET4=7,BB6,"")</f>
        <v/>
      </c>
      <c r="EB5" s="3" t="str">
        <f>IF(ET4=7,BC6,"")</f>
        <v/>
      </c>
      <c r="EC5" s="3" t="str">
        <f t="shared" ref="EC5:EC18" si="14">IF(ET5=7, GM5, "")</f>
        <v/>
      </c>
      <c r="ED5" s="8"/>
      <c r="EE5" s="52" t="s">
        <v>277</v>
      </c>
      <c r="EF5" s="52" t="s">
        <v>277</v>
      </c>
      <c r="EG5" s="52" t="s">
        <v>277</v>
      </c>
      <c r="EH5" s="52" t="s">
        <v>277</v>
      </c>
      <c r="EI5" s="52" t="s">
        <v>277</v>
      </c>
      <c r="EJ5" s="52" t="s">
        <v>277</v>
      </c>
      <c r="EK5" s="52" t="s">
        <v>277</v>
      </c>
      <c r="EL5" s="52" t="s">
        <v>277</v>
      </c>
      <c r="EM5" s="52" t="s">
        <v>277</v>
      </c>
      <c r="EN5" s="52" t="s">
        <v>277</v>
      </c>
      <c r="EO5" s="8"/>
      <c r="EP5" s="53"/>
      <c r="EQ5" s="16" t="str">
        <f>IF(FD5&gt;0, (N5+Y5+R5+AC5), "")</f>
        <v/>
      </c>
      <c r="ER5" s="16" t="str">
        <f>IF(FD5&gt;0,FE5,"")</f>
        <v/>
      </c>
      <c r="ES5" s="16" t="str">
        <f>IF(FD5&gt;0, (P5+AA5+T5+AE5), "")</f>
        <v/>
      </c>
      <c r="ET5" s="16">
        <f>FO5+FP5+FQ5+FR5+FS5+FT5+FU5</f>
        <v>0</v>
      </c>
      <c r="EU5" s="13"/>
      <c r="EV5" s="3" t="b">
        <f t="shared" si="1"/>
        <v>1</v>
      </c>
      <c r="EW5" s="3" t="b">
        <f t="shared" si="2"/>
        <v>1</v>
      </c>
      <c r="EX5" s="3" t="b">
        <f t="shared" ref="EX5:EX13" si="15">ISBLANK(Y5)</f>
        <v>1</v>
      </c>
      <c r="EY5" s="3" t="b">
        <f t="shared" ref="EY5:EY13" si="16">ISBLANK(AC5)</f>
        <v>1</v>
      </c>
      <c r="EZ5" s="3">
        <f t="shared" ref="EZ5:EZ13" si="17">IF(EV5=FALSE, 1, 0)</f>
        <v>0</v>
      </c>
      <c r="FA5" s="3">
        <f t="shared" ref="FA5:FA13" si="18">IF(EW5=FALSE, 2, 0)</f>
        <v>0</v>
      </c>
      <c r="FB5" s="3">
        <f t="shared" ref="FB5:FB13" si="19">IF(EX5=FALSE, 1, 0)</f>
        <v>0</v>
      </c>
      <c r="FC5" s="3">
        <f t="shared" ref="FC5:FC13" si="20">IF(EY5=FALSE, 2, 0)</f>
        <v>0</v>
      </c>
      <c r="FD5" s="3">
        <f t="shared" ref="FD5:FD13" si="21">SUM(EZ5:FC5)</f>
        <v>0</v>
      </c>
      <c r="FE5" s="3" t="e">
        <f t="shared" ref="FE5:FE13" si="22">FF5+FH5</f>
        <v>#VALUE!</v>
      </c>
      <c r="FF5" s="3">
        <f t="shared" si="3"/>
        <v>0</v>
      </c>
      <c r="FG5" s="3">
        <f t="shared" si="4"/>
        <v>0</v>
      </c>
      <c r="FH5" s="3" t="e">
        <f t="shared" ref="FH5:FH13" si="23">FG5*SQRT(ES5)</f>
        <v>#VALUE!</v>
      </c>
      <c r="FI5" s="3" t="b">
        <f t="shared" ref="FI5:FI13" si="24">ISBLANK(V5)</f>
        <v>1</v>
      </c>
      <c r="FJ5" s="3" t="b">
        <f t="shared" ref="FJ5:FJ13" si="25">ISBLANK(AG5)</f>
        <v>1</v>
      </c>
      <c r="FK5" s="3" t="b">
        <f t="shared" ref="FK5:FK13" si="26">ISBLANK(AJ5)</f>
        <v>1</v>
      </c>
      <c r="FL5" s="3" t="b">
        <f t="shared" ref="FL5:FL13" si="27">ISBLANK(AM5)</f>
        <v>1</v>
      </c>
      <c r="FM5" s="3" t="b">
        <f t="shared" ref="FM5:FM13" si="28">ISBLANK(AS5)</f>
        <v>1</v>
      </c>
      <c r="FN5" s="3" t="b">
        <f t="shared" ref="FN5:FN13" si="29">ISBLANK(AZ5)</f>
        <v>1</v>
      </c>
      <c r="FO5" s="3">
        <f t="shared" ref="FO5:FO13" si="30">IF(FD5&gt;0, 1, 0)</f>
        <v>0</v>
      </c>
      <c r="FP5" s="3">
        <f t="shared" ref="FP5:FP13" si="31">IF(FI5=FALSE, 2, 0)</f>
        <v>0</v>
      </c>
      <c r="FQ5" s="3">
        <f t="shared" ref="FQ5:FQ13" si="32">IF(FJ5=FALSE, 3, 0)</f>
        <v>0</v>
      </c>
      <c r="FR5" s="3">
        <f t="shared" ref="FR5:FR13" si="33">IF(FK5=FALSE, 4, 0)</f>
        <v>0</v>
      </c>
      <c r="FS5" s="3">
        <f t="shared" ref="FS5:FS13" si="34">IF(FL5=FALSE, 5, 0)</f>
        <v>0</v>
      </c>
      <c r="FT5" s="3">
        <f t="shared" ref="FT5:FT13" si="35">IF(FM5=FALSE, 6, 0)</f>
        <v>0</v>
      </c>
      <c r="FU5" s="3">
        <f t="shared" ref="FU5:FU13" si="36">IF(FN5=FALSE, 7, 0)</f>
        <v>0</v>
      </c>
      <c r="FV5" s="21" t="b">
        <f t="shared" si="5"/>
        <v>1</v>
      </c>
      <c r="FW5" s="24">
        <f>IF(J5="Higher (more points/events)", 0, 1)</f>
        <v>1</v>
      </c>
      <c r="FX5" s="24">
        <f t="shared" si="6"/>
        <v>0</v>
      </c>
      <c r="FY5" s="29" t="e">
        <f t="shared" si="7"/>
        <v>#VALUE!</v>
      </c>
      <c r="FZ5" s="24" t="e">
        <f t="shared" si="8"/>
        <v>#VALUE!</v>
      </c>
      <c r="GA5" s="24" t="e">
        <f t="shared" si="9"/>
        <v>#VALUE!</v>
      </c>
      <c r="GB5" s="24">
        <f t="shared" ref="GB5:GE13" si="37">IF(FX5&lt;0, 0,1)</f>
        <v>1</v>
      </c>
      <c r="GC5" s="24" t="e">
        <f t="shared" si="37"/>
        <v>#VALUE!</v>
      </c>
      <c r="GD5" s="24" t="e">
        <f t="shared" si="37"/>
        <v>#VALUE!</v>
      </c>
      <c r="GE5" s="24" t="e">
        <f t="shared" si="37"/>
        <v>#VALUE!</v>
      </c>
      <c r="GF5" s="24">
        <f t="shared" ref="GF5:GF13" si="38">IF(ET5=1, GB5,0)</f>
        <v>0</v>
      </c>
      <c r="GG5" s="24">
        <f t="shared" ref="GG5:GG13" si="39">IF(ET5=5,GC5,0)</f>
        <v>0</v>
      </c>
      <c r="GH5" s="24">
        <f t="shared" ref="GH5:GH13" si="40">IF(ET5=6,GD5,0)</f>
        <v>0</v>
      </c>
      <c r="GI5" s="24">
        <f t="shared" ref="GI5:GI13" si="41">IF(ET5=7,GE5,0)</f>
        <v>0</v>
      </c>
      <c r="GJ5" s="24">
        <f t="shared" ref="GJ5:GJ18" si="42">IF((FW5=GF5), 3,2)</f>
        <v>2</v>
      </c>
      <c r="GK5" s="24">
        <f t="shared" ref="GK5:GK18" si="43">IF((FW5=GG5), 3,2)</f>
        <v>2</v>
      </c>
      <c r="GL5" s="24">
        <f t="shared" ref="GL5:GL18" si="44">IF((FW5=GH5), 3,2)</f>
        <v>2</v>
      </c>
      <c r="GM5" s="24">
        <f t="shared" ref="GM5:GM18" si="45">IF((FW5=GI5), 3,2)</f>
        <v>2</v>
      </c>
      <c r="GN5" s="13"/>
    </row>
    <row r="6" spans="1:196" s="3" customFormat="1">
      <c r="A6" s="54"/>
      <c r="B6" s="54"/>
      <c r="C6" s="54"/>
      <c r="D6" s="54"/>
      <c r="E6" s="54"/>
      <c r="F6" s="54"/>
      <c r="G6" s="54"/>
      <c r="H6" s="54"/>
      <c r="I6" s="54"/>
      <c r="J6" s="54"/>
      <c r="K6" s="54"/>
      <c r="L6" s="54"/>
      <c r="M6" s="56"/>
      <c r="N6" s="54"/>
      <c r="O6" s="54"/>
      <c r="P6" s="54"/>
      <c r="Q6" s="56"/>
      <c r="R6" s="54"/>
      <c r="S6" s="54"/>
      <c r="T6" s="54"/>
      <c r="U6" s="56"/>
      <c r="V6" s="54"/>
      <c r="W6" s="54"/>
      <c r="X6" s="56"/>
      <c r="Y6" s="54"/>
      <c r="Z6" s="54"/>
      <c r="AA6" s="54"/>
      <c r="AB6" s="56"/>
      <c r="AC6" s="54"/>
      <c r="AD6" s="54"/>
      <c r="AE6" s="54"/>
      <c r="AF6" s="56"/>
      <c r="AG6" s="54"/>
      <c r="AH6" s="54"/>
      <c r="AI6" s="56"/>
      <c r="AJ6" s="54"/>
      <c r="AK6" s="54"/>
      <c r="AL6" s="56"/>
      <c r="AM6" s="54"/>
      <c r="AN6" s="54"/>
      <c r="AO6" s="54"/>
      <c r="AP6" s="54"/>
      <c r="AQ6" s="54"/>
      <c r="AR6" s="56"/>
      <c r="AS6" s="54"/>
      <c r="AT6" s="54"/>
      <c r="AU6" s="54"/>
      <c r="AV6" s="54"/>
      <c r="AW6" s="54"/>
      <c r="AX6" s="54"/>
      <c r="AY6" s="56"/>
      <c r="AZ6" s="54"/>
      <c r="BA6" s="54"/>
      <c r="BB6" s="54"/>
      <c r="BC6" s="54"/>
      <c r="BD6" s="8"/>
      <c r="BE6" s="8"/>
      <c r="BF6" s="52" t="s">
        <v>277</v>
      </c>
      <c r="BG6" s="52" t="s">
        <v>277</v>
      </c>
      <c r="BH6" s="52" t="s">
        <v>277</v>
      </c>
      <c r="BI6" s="52" t="s">
        <v>277</v>
      </c>
      <c r="BJ6" s="52" t="s">
        <v>277</v>
      </c>
      <c r="BK6" s="52" t="s">
        <v>277</v>
      </c>
      <c r="BL6" s="52" t="s">
        <v>277</v>
      </c>
      <c r="BM6" s="52" t="s">
        <v>277</v>
      </c>
      <c r="BN6" s="52" t="s">
        <v>277</v>
      </c>
      <c r="BO6" s="52" t="s">
        <v>277</v>
      </c>
      <c r="BP6" s="8"/>
      <c r="BQ6" s="22" t="str">
        <f>IF(FV6=FALSE,B6,"")</f>
        <v/>
      </c>
      <c r="BR6" s="22" t="str">
        <f>IF(FV4=FALSE,C5,"")</f>
        <v/>
      </c>
      <c r="BS6" s="22" t="str">
        <f>BS5</f>
        <v/>
      </c>
      <c r="BT6" s="22" t="str">
        <f t="shared" si="10"/>
        <v/>
      </c>
      <c r="BU6" s="22" t="str">
        <f>IF(FV6=FALSE,E6,"")</f>
        <v/>
      </c>
      <c r="BV6" s="22" t="str">
        <f>IF(FV6=FALSE,G6,"")</f>
        <v/>
      </c>
      <c r="BW6" s="22" t="str">
        <f>IF(FV6=FALSE,F6,"")</f>
        <v/>
      </c>
      <c r="BX6" s="22" t="str">
        <f t="shared" si="0"/>
        <v/>
      </c>
      <c r="BY6" s="22" t="str">
        <f>IF(FV6=FALSE,K6,"")</f>
        <v/>
      </c>
      <c r="BZ6" s="22" t="str">
        <f>IF(FV6=FALSE,L6,"")</f>
        <v/>
      </c>
      <c r="CA6" s="18"/>
      <c r="CB6" s="3" t="str">
        <f>IF(ET4=1, EQ5,"")</f>
        <v/>
      </c>
      <c r="CC6" s="3" t="str">
        <f>IF(ET4=1, ER5,"")</f>
        <v/>
      </c>
      <c r="CD6" s="3" t="str">
        <f>IF(ET4=1, ES5,"")</f>
        <v/>
      </c>
      <c r="CE6" s="3" t="str">
        <f>CE5</f>
        <v/>
      </c>
      <c r="CF6" s="3" t="str">
        <f>CF5</f>
        <v/>
      </c>
      <c r="CG6" s="3" t="str">
        <f>CG5</f>
        <v/>
      </c>
      <c r="CH6" s="3" t="str">
        <f t="shared" si="11"/>
        <v/>
      </c>
      <c r="CI6" s="8"/>
      <c r="CJ6" s="3" t="str">
        <f>IF(ET6=2,V5,"")</f>
        <v/>
      </c>
      <c r="CK6" s="3" t="str">
        <f>IF(ET6=2,W5,"")</f>
        <v/>
      </c>
      <c r="CL6" s="3" t="str">
        <f>CL5</f>
        <v/>
      </c>
      <c r="CM6" s="3" t="str">
        <f>CM5</f>
        <v/>
      </c>
      <c r="CN6" s="8"/>
      <c r="CO6" s="3" t="str">
        <f>IF(ET6=3,AG5,"")</f>
        <v/>
      </c>
      <c r="CP6" s="3" t="str">
        <f>IF(ET6=3,AH5,"")</f>
        <v/>
      </c>
      <c r="CQ6" s="3" t="str">
        <f>CQ5</f>
        <v/>
      </c>
      <c r="CR6" s="3" t="str">
        <f>CR5</f>
        <v/>
      </c>
      <c r="CS6" s="8"/>
      <c r="CT6" s="3" t="str">
        <f>IF(ET6=4,AJ5,"")</f>
        <v/>
      </c>
      <c r="CU6" s="3" t="str">
        <f>IF(ET6=4,AK5,"")</f>
        <v/>
      </c>
      <c r="CV6" s="3" t="str">
        <f>CV5</f>
        <v/>
      </c>
      <c r="CW6" s="3" t="str">
        <f>CW5</f>
        <v/>
      </c>
      <c r="CX6" s="8"/>
      <c r="CY6" s="3" t="str">
        <f>IF(ET6=5,AM5,"")</f>
        <v/>
      </c>
      <c r="CZ6" s="3" t="str">
        <f>IF(ET6=5,AN5,"")</f>
        <v/>
      </c>
      <c r="DA6" s="3" t="str">
        <f>IF(ET6=5,AO5,"")</f>
        <v/>
      </c>
      <c r="DB6" s="3" t="str">
        <f>DB5</f>
        <v/>
      </c>
      <c r="DC6" s="3" t="str">
        <f>DC5</f>
        <v/>
      </c>
      <c r="DD6" s="3" t="str">
        <f>DD5</f>
        <v/>
      </c>
      <c r="DE6" s="3" t="str">
        <f>DE5</f>
        <v/>
      </c>
      <c r="DF6" s="3" t="str">
        <f>DF5</f>
        <v/>
      </c>
      <c r="DG6" s="3" t="str">
        <f t="shared" si="12"/>
        <v/>
      </c>
      <c r="DH6" s="8"/>
      <c r="DI6" s="3" t="str">
        <f>IF(ET4=6,AS5,"")</f>
        <v/>
      </c>
      <c r="DJ6" s="3" t="str">
        <f>IF(ET4=6,AT5,"")</f>
        <v/>
      </c>
      <c r="DK6" s="3" t="str">
        <f>IF(ET4=6,AU5,"")</f>
        <v/>
      </c>
      <c r="DL6" s="3" t="str">
        <f>IF(ET4=6,AV5,"")</f>
        <v/>
      </c>
      <c r="DM6" s="3" t="str">
        <f>DM5</f>
        <v/>
      </c>
      <c r="DN6" s="3" t="str">
        <f>DN5</f>
        <v/>
      </c>
      <c r="DO6" s="3" t="str">
        <f>DO5</f>
        <v/>
      </c>
      <c r="DP6" s="3" t="str">
        <f>DP5</f>
        <v/>
      </c>
      <c r="DQ6" s="3" t="str">
        <f>DQ5</f>
        <v/>
      </c>
      <c r="DR6" s="3" t="str">
        <f>DR5</f>
        <v/>
      </c>
      <c r="DS6" s="3" t="str">
        <f t="shared" si="13"/>
        <v/>
      </c>
      <c r="DT6" s="8"/>
      <c r="DU6" s="3" t="str">
        <f>IF(ET4=7,AZ5,"")</f>
        <v/>
      </c>
      <c r="DV6" s="3" t="str">
        <f>IF(ET4=7,BA5,"")</f>
        <v/>
      </c>
      <c r="DW6" s="3" t="str">
        <f>IF(ET4=7,BB5,"")</f>
        <v/>
      </c>
      <c r="DX6" s="3" t="str">
        <f>IF(ET4=7,BC5,"")</f>
        <v/>
      </c>
      <c r="DY6" s="3" t="str">
        <f>DY5</f>
        <v/>
      </c>
      <c r="DZ6" s="3" t="str">
        <f>DZ5</f>
        <v/>
      </c>
      <c r="EA6" s="3" t="str">
        <f>EA5</f>
        <v/>
      </c>
      <c r="EB6" s="3" t="str">
        <f>EB5</f>
        <v/>
      </c>
      <c r="EC6" s="3" t="str">
        <f t="shared" si="14"/>
        <v/>
      </c>
      <c r="ED6" s="8"/>
      <c r="EE6" s="52" t="s">
        <v>277</v>
      </c>
      <c r="EF6" s="52" t="s">
        <v>277</v>
      </c>
      <c r="EG6" s="52" t="s">
        <v>277</v>
      </c>
      <c r="EH6" s="52" t="s">
        <v>277</v>
      </c>
      <c r="EI6" s="52" t="s">
        <v>277</v>
      </c>
      <c r="EJ6" s="52" t="s">
        <v>277</v>
      </c>
      <c r="EK6" s="52" t="s">
        <v>277</v>
      </c>
      <c r="EL6" s="52" t="s">
        <v>277</v>
      </c>
      <c r="EM6" s="52" t="s">
        <v>277</v>
      </c>
      <c r="EN6" s="52" t="s">
        <v>277</v>
      </c>
      <c r="EO6" s="8"/>
      <c r="EP6" s="53"/>
      <c r="EQ6" s="16" t="str">
        <f>IF(FD6&gt;0, (N6+Y6+R6+AC6), "")</f>
        <v/>
      </c>
      <c r="ER6" s="16" t="str">
        <f>IF(FD6&gt;0,FE6,"")</f>
        <v/>
      </c>
      <c r="ES6" s="16" t="str">
        <f>IF(FD6&gt;0, (P6+AA6+T6+AE6), "")</f>
        <v/>
      </c>
      <c r="ET6" s="16">
        <f>FO6+FP6+FQ6+FR6+FS6+FT6+FU6</f>
        <v>0</v>
      </c>
      <c r="EU6" s="13"/>
      <c r="EV6" s="3" t="b">
        <f t="shared" si="1"/>
        <v>1</v>
      </c>
      <c r="EW6" s="3" t="b">
        <f t="shared" si="2"/>
        <v>1</v>
      </c>
      <c r="EX6" s="3" t="b">
        <f t="shared" si="15"/>
        <v>1</v>
      </c>
      <c r="EY6" s="3" t="b">
        <f t="shared" si="16"/>
        <v>1</v>
      </c>
      <c r="EZ6" s="3">
        <f t="shared" si="17"/>
        <v>0</v>
      </c>
      <c r="FA6" s="3">
        <f t="shared" si="18"/>
        <v>0</v>
      </c>
      <c r="FB6" s="3">
        <f t="shared" si="19"/>
        <v>0</v>
      </c>
      <c r="FC6" s="3">
        <f t="shared" si="20"/>
        <v>0</v>
      </c>
      <c r="FD6" s="3">
        <f t="shared" si="21"/>
        <v>0</v>
      </c>
      <c r="FE6" s="3" t="e">
        <f t="shared" si="22"/>
        <v>#VALUE!</v>
      </c>
      <c r="FF6" s="3">
        <f t="shared" si="3"/>
        <v>0</v>
      </c>
      <c r="FG6" s="3">
        <f t="shared" si="4"/>
        <v>0</v>
      </c>
      <c r="FH6" s="3" t="e">
        <f t="shared" si="23"/>
        <v>#VALUE!</v>
      </c>
      <c r="FI6" s="3" t="b">
        <f t="shared" si="24"/>
        <v>1</v>
      </c>
      <c r="FJ6" s="3" t="b">
        <f t="shared" si="25"/>
        <v>1</v>
      </c>
      <c r="FK6" s="3" t="b">
        <f t="shared" si="26"/>
        <v>1</v>
      </c>
      <c r="FL6" s="3" t="b">
        <f t="shared" si="27"/>
        <v>1</v>
      </c>
      <c r="FM6" s="3" t="b">
        <f t="shared" si="28"/>
        <v>1</v>
      </c>
      <c r="FN6" s="3" t="b">
        <f t="shared" si="29"/>
        <v>1</v>
      </c>
      <c r="FO6" s="3">
        <f t="shared" si="30"/>
        <v>0</v>
      </c>
      <c r="FP6" s="3">
        <f t="shared" si="31"/>
        <v>0</v>
      </c>
      <c r="FQ6" s="3">
        <f t="shared" si="32"/>
        <v>0</v>
      </c>
      <c r="FR6" s="3">
        <f t="shared" si="33"/>
        <v>0</v>
      </c>
      <c r="FS6" s="3">
        <f t="shared" si="34"/>
        <v>0</v>
      </c>
      <c r="FT6" s="3">
        <f t="shared" si="35"/>
        <v>0</v>
      </c>
      <c r="FU6" s="3">
        <f t="shared" si="36"/>
        <v>0</v>
      </c>
      <c r="FV6" s="21" t="b">
        <f t="shared" si="5"/>
        <v>1</v>
      </c>
      <c r="FW6" s="24">
        <f t="shared" ref="FW6:FW13" si="46">IF(J6="Higher (more points/events)", 0, 1)</f>
        <v>1</v>
      </c>
      <c r="FX6" s="24">
        <f t="shared" si="6"/>
        <v>0</v>
      </c>
      <c r="FY6" s="29" t="e">
        <f t="shared" si="7"/>
        <v>#VALUE!</v>
      </c>
      <c r="FZ6" s="24" t="e">
        <f t="shared" si="8"/>
        <v>#VALUE!</v>
      </c>
      <c r="GA6" s="24" t="e">
        <f t="shared" si="9"/>
        <v>#VALUE!</v>
      </c>
      <c r="GB6" s="24">
        <f t="shared" si="37"/>
        <v>1</v>
      </c>
      <c r="GC6" s="24" t="e">
        <f t="shared" si="37"/>
        <v>#VALUE!</v>
      </c>
      <c r="GD6" s="24" t="e">
        <f t="shared" si="37"/>
        <v>#VALUE!</v>
      </c>
      <c r="GE6" s="24" t="e">
        <f t="shared" si="37"/>
        <v>#VALUE!</v>
      </c>
      <c r="GF6" s="24">
        <f t="shared" si="38"/>
        <v>0</v>
      </c>
      <c r="GG6" s="24">
        <f t="shared" si="39"/>
        <v>0</v>
      </c>
      <c r="GH6" s="24">
        <f t="shared" si="40"/>
        <v>0</v>
      </c>
      <c r="GI6" s="24">
        <f t="shared" si="41"/>
        <v>0</v>
      </c>
      <c r="GJ6" s="24">
        <f t="shared" si="42"/>
        <v>2</v>
      </c>
      <c r="GK6" s="24">
        <f t="shared" si="43"/>
        <v>2</v>
      </c>
      <c r="GL6" s="24">
        <f t="shared" si="44"/>
        <v>2</v>
      </c>
      <c r="GM6" s="24">
        <f t="shared" si="45"/>
        <v>2</v>
      </c>
      <c r="GN6" s="13"/>
    </row>
    <row r="7" spans="1:196" s="3" customFormat="1">
      <c r="A7" s="54"/>
      <c r="B7" s="54"/>
      <c r="C7" s="54"/>
      <c r="D7" s="54"/>
      <c r="E7" s="54"/>
      <c r="F7" s="54"/>
      <c r="G7" s="54"/>
      <c r="H7" s="54"/>
      <c r="I7" s="54"/>
      <c r="J7" s="54"/>
      <c r="K7" s="54"/>
      <c r="L7" s="54"/>
      <c r="M7" s="56"/>
      <c r="N7" s="54"/>
      <c r="O7" s="54"/>
      <c r="P7" s="54"/>
      <c r="Q7" s="56"/>
      <c r="R7" s="54"/>
      <c r="S7" s="54"/>
      <c r="T7" s="54"/>
      <c r="U7" s="56"/>
      <c r="V7" s="54"/>
      <c r="W7" s="54"/>
      <c r="X7" s="56"/>
      <c r="Y7" s="54"/>
      <c r="Z7" s="54"/>
      <c r="AA7" s="54"/>
      <c r="AB7" s="56"/>
      <c r="AC7" s="54"/>
      <c r="AD7" s="54"/>
      <c r="AE7" s="54"/>
      <c r="AF7" s="56"/>
      <c r="AG7" s="54"/>
      <c r="AH7" s="54"/>
      <c r="AI7" s="56"/>
      <c r="AJ7" s="54"/>
      <c r="AK7" s="54"/>
      <c r="AL7" s="56"/>
      <c r="AM7" s="54"/>
      <c r="AN7" s="54"/>
      <c r="AO7" s="54"/>
      <c r="AP7" s="54"/>
      <c r="AQ7" s="54"/>
      <c r="AR7" s="56"/>
      <c r="AS7" s="54"/>
      <c r="AT7" s="54"/>
      <c r="AU7" s="54"/>
      <c r="AV7" s="54"/>
      <c r="AW7" s="54"/>
      <c r="AX7" s="54"/>
      <c r="AY7" s="56"/>
      <c r="AZ7" s="54"/>
      <c r="BA7" s="54"/>
      <c r="BB7" s="54"/>
      <c r="BC7" s="54"/>
      <c r="BD7" s="8"/>
      <c r="BE7" s="8"/>
      <c r="BF7" s="52" t="s">
        <v>277</v>
      </c>
      <c r="BG7" s="52" t="s">
        <v>277</v>
      </c>
      <c r="BH7" s="52" t="s">
        <v>277</v>
      </c>
      <c r="BI7" s="52" t="s">
        <v>277</v>
      </c>
      <c r="BJ7" s="52" t="s">
        <v>277</v>
      </c>
      <c r="BK7" s="52" t="s">
        <v>277</v>
      </c>
      <c r="BL7" s="52" t="s">
        <v>277</v>
      </c>
      <c r="BM7" s="52" t="s">
        <v>277</v>
      </c>
      <c r="BN7" s="52" t="s">
        <v>277</v>
      </c>
      <c r="BO7" s="52" t="s">
        <v>277</v>
      </c>
      <c r="BP7" s="8"/>
      <c r="BQ7" s="22" t="str">
        <f>IF(FV7=FALSE,B7,"")</f>
        <v/>
      </c>
      <c r="BR7" s="22" t="str">
        <f>BR4</f>
        <v/>
      </c>
      <c r="BS7" s="22" t="str">
        <f>IF(FV4=FALSE,C7,"")</f>
        <v/>
      </c>
      <c r="BT7" s="22" t="str">
        <f t="shared" si="10"/>
        <v/>
      </c>
      <c r="BU7" s="22" t="str">
        <f>IF(FV7=FALSE,E7,"")</f>
        <v/>
      </c>
      <c r="BV7" s="22" t="str">
        <f>IF(FV7=FALSE,G7,"")</f>
        <v/>
      </c>
      <c r="BW7" s="22" t="str">
        <f>IF(FV7=FALSE,F7,"")</f>
        <v/>
      </c>
      <c r="BX7" s="22" t="str">
        <f t="shared" si="0"/>
        <v/>
      </c>
      <c r="BY7" s="22" t="str">
        <f>IF(FV7=FALSE,K7,"")</f>
        <v/>
      </c>
      <c r="BZ7" s="22" t="str">
        <f>IF(FV7=FALSE,L7,"")</f>
        <v/>
      </c>
      <c r="CA7" s="18"/>
      <c r="CB7" s="3" t="str">
        <f>CB4</f>
        <v/>
      </c>
      <c r="CC7" s="3" t="str">
        <f>CC4</f>
        <v/>
      </c>
      <c r="CD7" s="3" t="str">
        <f>CD4</f>
        <v/>
      </c>
      <c r="CE7" s="3" t="str">
        <f>IF(ET7=1, EQ7,"")</f>
        <v/>
      </c>
      <c r="CF7" s="3" t="str">
        <f>IF(ET7=1, ER7,"")</f>
        <v/>
      </c>
      <c r="CG7" s="3" t="str">
        <f>IF(ET7=1, ES7,"")</f>
        <v/>
      </c>
      <c r="CH7" s="3" t="str">
        <f t="shared" si="11"/>
        <v/>
      </c>
      <c r="CI7" s="8"/>
      <c r="CJ7" s="3" t="str">
        <f>CJ4</f>
        <v/>
      </c>
      <c r="CK7" s="3" t="str">
        <f>CK4</f>
        <v/>
      </c>
      <c r="CL7" s="3" t="str">
        <f>IF(ET7=2,V7,"")</f>
        <v/>
      </c>
      <c r="CM7" s="3" t="str">
        <f>IF(ET7=2,W7,"")</f>
        <v/>
      </c>
      <c r="CN7" s="8"/>
      <c r="CO7" s="3" t="str">
        <f>CO5</f>
        <v/>
      </c>
      <c r="CP7" s="3" t="str">
        <f>CP5</f>
        <v/>
      </c>
      <c r="CQ7" s="3" t="str">
        <f>IF(ET7=3,AG7,"")</f>
        <v/>
      </c>
      <c r="CR7" s="3" t="str">
        <f>IF(ET7=3,AH7,"")</f>
        <v/>
      </c>
      <c r="CS7" s="8"/>
      <c r="CT7" s="3" t="str">
        <f>CT4</f>
        <v/>
      </c>
      <c r="CU7" s="3" t="str">
        <f>CU4</f>
        <v/>
      </c>
      <c r="CV7" s="3" t="str">
        <f>IF(ET6=4,AJ7,"")</f>
        <v/>
      </c>
      <c r="CW7" s="3" t="str">
        <f>IF(ET6=4,AK7,"")</f>
        <v/>
      </c>
      <c r="CX7" s="8"/>
      <c r="CY7" s="3" t="str">
        <f>CY4</f>
        <v/>
      </c>
      <c r="CZ7" s="3" t="str">
        <f>CZ4</f>
        <v/>
      </c>
      <c r="DA7" s="3" t="str">
        <f>DA4</f>
        <v/>
      </c>
      <c r="DB7" s="3" t="str">
        <f>IF(ET6=5,AM7,"")</f>
        <v/>
      </c>
      <c r="DC7" s="3" t="str">
        <f>IF(ET6=5,AN7,"")</f>
        <v/>
      </c>
      <c r="DD7" s="3" t="str">
        <f>IF(ET6=5,AO7,"")</f>
        <v/>
      </c>
      <c r="DE7" s="3" t="str">
        <f>IF(ET6=5,AP7,"")</f>
        <v/>
      </c>
      <c r="DF7" s="3" t="str">
        <f>DF6</f>
        <v/>
      </c>
      <c r="DG7" s="3" t="str">
        <f t="shared" si="12"/>
        <v/>
      </c>
      <c r="DH7" s="8"/>
      <c r="DI7" s="3" t="str">
        <f>DI4</f>
        <v/>
      </c>
      <c r="DJ7" s="3" t="str">
        <f>DJ4</f>
        <v/>
      </c>
      <c r="DK7" s="3" t="str">
        <f>DK4</f>
        <v/>
      </c>
      <c r="DL7" s="3" t="str">
        <f>DL4</f>
        <v/>
      </c>
      <c r="DM7" s="3" t="str">
        <f>IF(ET7=6,AS7,"")</f>
        <v/>
      </c>
      <c r="DN7" s="3" t="str">
        <f>IF(ET7=6,AT7,"")</f>
        <v/>
      </c>
      <c r="DO7" s="3" t="str">
        <f>IF(ET7=6,AU7,"")</f>
        <v/>
      </c>
      <c r="DP7" s="3" t="str">
        <f>IF(ET7=6,AV7,"")</f>
        <v/>
      </c>
      <c r="DQ7" s="3" t="str">
        <f t="shared" ref="DQ7:DR9" si="47">DQ4</f>
        <v/>
      </c>
      <c r="DR7" s="3" t="str">
        <f t="shared" si="47"/>
        <v/>
      </c>
      <c r="DS7" s="3" t="str">
        <f t="shared" si="13"/>
        <v/>
      </c>
      <c r="DT7" s="8"/>
      <c r="DU7" s="3" t="str">
        <f>DU4</f>
        <v/>
      </c>
      <c r="DV7" s="3" t="str">
        <f>DV4</f>
        <v/>
      </c>
      <c r="DW7" s="3" t="str">
        <f>DW4</f>
        <v/>
      </c>
      <c r="DX7" s="3" t="str">
        <f>DX4</f>
        <v/>
      </c>
      <c r="DY7" s="3" t="str">
        <f>IF(ET7=7,AZ7,"")</f>
        <v/>
      </c>
      <c r="DZ7" s="3" t="str">
        <f>IF(ET7=7,BA7,"")</f>
        <v/>
      </c>
      <c r="EA7" s="3" t="str">
        <f>IF(ET7=7,BB7,"")</f>
        <v/>
      </c>
      <c r="EB7" s="3" t="str">
        <f>IF(ET7=7,BC7,"")</f>
        <v/>
      </c>
      <c r="EC7" s="3" t="str">
        <f t="shared" si="14"/>
        <v/>
      </c>
      <c r="ED7" s="8"/>
      <c r="EE7" s="52" t="s">
        <v>277</v>
      </c>
      <c r="EF7" s="52" t="s">
        <v>277</v>
      </c>
      <c r="EG7" s="52" t="s">
        <v>277</v>
      </c>
      <c r="EH7" s="52" t="s">
        <v>277</v>
      </c>
      <c r="EI7" s="52" t="s">
        <v>277</v>
      </c>
      <c r="EJ7" s="52" t="s">
        <v>277</v>
      </c>
      <c r="EK7" s="52" t="s">
        <v>277</v>
      </c>
      <c r="EL7" s="52" t="s">
        <v>277</v>
      </c>
      <c r="EM7" s="52" t="s">
        <v>277</v>
      </c>
      <c r="EN7" s="52" t="s">
        <v>277</v>
      </c>
      <c r="EO7" s="8"/>
      <c r="EP7" s="53"/>
      <c r="EQ7" s="16" t="str">
        <f>IF(FD7&gt;0, (N7+Y7+R7+AC7), "")</f>
        <v/>
      </c>
      <c r="ER7" s="16" t="str">
        <f>IF(FD7&gt;0,FE7,"")</f>
        <v/>
      </c>
      <c r="ES7" s="16" t="str">
        <f>IF(FD7&gt;0, (P7+AA7+T7+AE7), "")</f>
        <v/>
      </c>
      <c r="ET7" s="16">
        <f>FO7+FP7+FQ7+FR7+FS7+FT7+FU7</f>
        <v>0</v>
      </c>
      <c r="EU7" s="13"/>
      <c r="EV7" s="3" t="b">
        <f t="shared" si="1"/>
        <v>1</v>
      </c>
      <c r="EW7" s="3" t="b">
        <f t="shared" si="2"/>
        <v>1</v>
      </c>
      <c r="EX7" s="3" t="b">
        <f t="shared" si="15"/>
        <v>1</v>
      </c>
      <c r="EY7" s="3" t="b">
        <f t="shared" si="16"/>
        <v>1</v>
      </c>
      <c r="EZ7" s="3">
        <f t="shared" si="17"/>
        <v>0</v>
      </c>
      <c r="FA7" s="3">
        <f t="shared" si="18"/>
        <v>0</v>
      </c>
      <c r="FB7" s="3">
        <f t="shared" si="19"/>
        <v>0</v>
      </c>
      <c r="FC7" s="3">
        <f t="shared" si="20"/>
        <v>0</v>
      </c>
      <c r="FD7" s="3">
        <f t="shared" si="21"/>
        <v>0</v>
      </c>
      <c r="FE7" s="3" t="e">
        <f t="shared" si="22"/>
        <v>#VALUE!</v>
      </c>
      <c r="FF7" s="3">
        <f t="shared" si="3"/>
        <v>0</v>
      </c>
      <c r="FG7" s="3">
        <f t="shared" si="4"/>
        <v>0</v>
      </c>
      <c r="FH7" s="3" t="e">
        <f t="shared" si="23"/>
        <v>#VALUE!</v>
      </c>
      <c r="FI7" s="3" t="b">
        <f t="shared" si="24"/>
        <v>1</v>
      </c>
      <c r="FJ7" s="3" t="b">
        <f t="shared" si="25"/>
        <v>1</v>
      </c>
      <c r="FK7" s="3" t="b">
        <f t="shared" si="26"/>
        <v>1</v>
      </c>
      <c r="FL7" s="3" t="b">
        <f t="shared" si="27"/>
        <v>1</v>
      </c>
      <c r="FM7" s="3" t="b">
        <f t="shared" si="28"/>
        <v>1</v>
      </c>
      <c r="FN7" s="3" t="b">
        <f t="shared" si="29"/>
        <v>1</v>
      </c>
      <c r="FO7" s="3">
        <f t="shared" si="30"/>
        <v>0</v>
      </c>
      <c r="FP7" s="3">
        <f t="shared" si="31"/>
        <v>0</v>
      </c>
      <c r="FQ7" s="3">
        <f t="shared" si="32"/>
        <v>0</v>
      </c>
      <c r="FR7" s="3">
        <f t="shared" si="33"/>
        <v>0</v>
      </c>
      <c r="FS7" s="3">
        <f t="shared" si="34"/>
        <v>0</v>
      </c>
      <c r="FT7" s="3">
        <f t="shared" si="35"/>
        <v>0</v>
      </c>
      <c r="FU7" s="3">
        <f t="shared" si="36"/>
        <v>0</v>
      </c>
      <c r="FV7" s="21" t="b">
        <f t="shared" si="5"/>
        <v>1</v>
      </c>
      <c r="FW7" s="24">
        <f t="shared" si="46"/>
        <v>1</v>
      </c>
      <c r="FX7" s="24">
        <f t="shared" si="6"/>
        <v>0</v>
      </c>
      <c r="FY7" s="29" t="e">
        <f t="shared" si="7"/>
        <v>#VALUE!</v>
      </c>
      <c r="FZ7" s="24" t="e">
        <f t="shared" si="8"/>
        <v>#VALUE!</v>
      </c>
      <c r="GA7" s="24" t="e">
        <f t="shared" si="9"/>
        <v>#VALUE!</v>
      </c>
      <c r="GB7" s="24">
        <f t="shared" si="37"/>
        <v>1</v>
      </c>
      <c r="GC7" s="24" t="e">
        <f t="shared" si="37"/>
        <v>#VALUE!</v>
      </c>
      <c r="GD7" s="24" t="e">
        <f t="shared" si="37"/>
        <v>#VALUE!</v>
      </c>
      <c r="GE7" s="24" t="e">
        <f t="shared" si="37"/>
        <v>#VALUE!</v>
      </c>
      <c r="GF7" s="24">
        <f t="shared" si="38"/>
        <v>0</v>
      </c>
      <c r="GG7" s="24">
        <f t="shared" si="39"/>
        <v>0</v>
      </c>
      <c r="GH7" s="24">
        <f t="shared" si="40"/>
        <v>0</v>
      </c>
      <c r="GI7" s="24">
        <f t="shared" si="41"/>
        <v>0</v>
      </c>
      <c r="GJ7" s="24">
        <f t="shared" si="42"/>
        <v>2</v>
      </c>
      <c r="GK7" s="24">
        <f t="shared" si="43"/>
        <v>2</v>
      </c>
      <c r="GL7" s="24">
        <f t="shared" si="44"/>
        <v>2</v>
      </c>
      <c r="GM7" s="24">
        <f t="shared" si="45"/>
        <v>2</v>
      </c>
      <c r="GN7" s="13"/>
    </row>
    <row r="8" spans="1:196" s="3" customFormat="1">
      <c r="A8" s="123"/>
      <c r="B8" s="123"/>
      <c r="C8" s="123"/>
      <c r="D8" s="123"/>
      <c r="E8" s="123"/>
      <c r="F8" s="123"/>
      <c r="G8" s="123"/>
      <c r="H8" s="123"/>
      <c r="I8" s="123"/>
      <c r="J8" s="123"/>
      <c r="K8" s="123"/>
      <c r="L8" s="123"/>
      <c r="M8" s="56"/>
      <c r="N8" s="123"/>
      <c r="O8" s="123"/>
      <c r="P8" s="123"/>
      <c r="Q8" s="56"/>
      <c r="R8" s="123"/>
      <c r="S8" s="123"/>
      <c r="T8" s="123"/>
      <c r="U8" s="56"/>
      <c r="V8" s="123"/>
      <c r="W8" s="123"/>
      <c r="X8" s="56"/>
      <c r="Y8" s="123"/>
      <c r="Z8" s="123"/>
      <c r="AA8" s="123"/>
      <c r="AB8" s="56"/>
      <c r="AC8" s="123"/>
      <c r="AD8" s="123"/>
      <c r="AE8" s="123"/>
      <c r="AF8" s="56"/>
      <c r="AG8" s="123"/>
      <c r="AH8" s="123"/>
      <c r="AI8" s="56"/>
      <c r="AJ8" s="123"/>
      <c r="AK8" s="123"/>
      <c r="AL8" s="56"/>
      <c r="AM8" s="123"/>
      <c r="AN8" s="123"/>
      <c r="AO8" s="123"/>
      <c r="AP8" s="123"/>
      <c r="AQ8" s="123"/>
      <c r="AR8" s="56"/>
      <c r="AS8" s="123"/>
      <c r="AT8" s="123"/>
      <c r="AU8" s="123"/>
      <c r="AV8" s="123"/>
      <c r="AW8" s="123"/>
      <c r="AX8" s="123"/>
      <c r="AY8" s="56"/>
      <c r="AZ8" s="123"/>
      <c r="BA8" s="123"/>
      <c r="BB8" s="123"/>
      <c r="BC8" s="123"/>
      <c r="BD8" s="8"/>
      <c r="BE8" s="8"/>
      <c r="BF8" s="52" t="s">
        <v>277</v>
      </c>
      <c r="BG8" s="52" t="s">
        <v>277</v>
      </c>
      <c r="BH8" s="52" t="s">
        <v>277</v>
      </c>
      <c r="BI8" s="52" t="s">
        <v>277</v>
      </c>
      <c r="BJ8" s="52" t="s">
        <v>277</v>
      </c>
      <c r="BK8" s="52" t="s">
        <v>277</v>
      </c>
      <c r="BL8" s="52" t="s">
        <v>277</v>
      </c>
      <c r="BM8" s="52" t="s">
        <v>277</v>
      </c>
      <c r="BN8" s="52" t="s">
        <v>277</v>
      </c>
      <c r="BO8" s="52" t="s">
        <v>277</v>
      </c>
      <c r="BP8" s="8"/>
      <c r="BQ8" s="22" t="str">
        <f t="shared" ref="BQ8:BQ18" si="48">BQ7</f>
        <v/>
      </c>
      <c r="BR8" s="22" t="str">
        <f>BS4</f>
        <v/>
      </c>
      <c r="BS8" s="22" t="str">
        <f>BS7</f>
        <v/>
      </c>
      <c r="BT8" s="22" t="str">
        <f t="shared" si="10"/>
        <v/>
      </c>
      <c r="BU8" s="22" t="str">
        <f>BU7</f>
        <v/>
      </c>
      <c r="BV8" s="22" t="str">
        <f t="shared" ref="BV8:BZ13" si="49">BV7</f>
        <v/>
      </c>
      <c r="BW8" s="22" t="str">
        <f t="shared" si="49"/>
        <v/>
      </c>
      <c r="BX8" s="22" t="str">
        <f t="shared" si="0"/>
        <v/>
      </c>
      <c r="BY8" s="22" t="str">
        <f t="shared" si="49"/>
        <v/>
      </c>
      <c r="BZ8" s="22" t="str">
        <f t="shared" si="49"/>
        <v/>
      </c>
      <c r="CA8" s="18"/>
      <c r="CB8" s="3" t="str">
        <f>CB6</f>
        <v/>
      </c>
      <c r="CC8" s="3" t="str">
        <f>CC6</f>
        <v/>
      </c>
      <c r="CD8" s="3" t="str">
        <f>CD6</f>
        <v/>
      </c>
      <c r="CE8" s="3" t="str">
        <f t="shared" ref="CE8:CG9" si="50">CE7</f>
        <v/>
      </c>
      <c r="CF8" s="3" t="str">
        <f t="shared" si="50"/>
        <v/>
      </c>
      <c r="CG8" s="3" t="str">
        <f t="shared" si="50"/>
        <v/>
      </c>
      <c r="CH8" s="3" t="str">
        <f t="shared" si="11"/>
        <v/>
      </c>
      <c r="CI8" s="8"/>
      <c r="CJ8" s="3" t="str">
        <f>CJ6</f>
        <v/>
      </c>
      <c r="CK8" s="3" t="str">
        <f>CK6</f>
        <v/>
      </c>
      <c r="CL8" s="3" t="str">
        <f>CL7</f>
        <v/>
      </c>
      <c r="CM8" s="3" t="str">
        <f>CM7</f>
        <v/>
      </c>
      <c r="CN8" s="8"/>
      <c r="CO8" s="3" t="str">
        <f>CO6</f>
        <v/>
      </c>
      <c r="CP8" s="3" t="str">
        <f>CP6</f>
        <v/>
      </c>
      <c r="CQ8" s="3" t="str">
        <f>CQ7</f>
        <v/>
      </c>
      <c r="CR8" s="3" t="str">
        <f>CR7</f>
        <v/>
      </c>
      <c r="CS8" s="8"/>
      <c r="CT8" s="3" t="str">
        <f>CT6</f>
        <v/>
      </c>
      <c r="CU8" s="3" t="str">
        <f>CU6</f>
        <v/>
      </c>
      <c r="CV8" s="3" t="str">
        <f>CV7</f>
        <v/>
      </c>
      <c r="CW8" s="3" t="str">
        <f>CW7</f>
        <v/>
      </c>
      <c r="CX8" s="8"/>
      <c r="CY8" s="3" t="str">
        <f>CY6</f>
        <v/>
      </c>
      <c r="CZ8" s="3" t="str">
        <f>CZ6</f>
        <v/>
      </c>
      <c r="DA8" s="3" t="str">
        <f>DA6</f>
        <v/>
      </c>
      <c r="DB8" s="3" t="str">
        <f>DB7</f>
        <v/>
      </c>
      <c r="DC8" s="3" t="str">
        <f t="shared" ref="DC8:DF9" si="51">DC7</f>
        <v/>
      </c>
      <c r="DD8" s="3" t="str">
        <f t="shared" si="51"/>
        <v/>
      </c>
      <c r="DE8" s="3" t="str">
        <f t="shared" si="51"/>
        <v/>
      </c>
      <c r="DF8" s="3" t="str">
        <f t="shared" si="51"/>
        <v/>
      </c>
      <c r="DG8" s="3" t="str">
        <f t="shared" si="12"/>
        <v/>
      </c>
      <c r="DH8" s="8"/>
      <c r="DI8" s="3" t="str">
        <f>DI6</f>
        <v/>
      </c>
      <c r="DJ8" s="3" t="str">
        <f>DJ6</f>
        <v/>
      </c>
      <c r="DK8" s="3" t="str">
        <f>DK6</f>
        <v/>
      </c>
      <c r="DL8" s="3" t="str">
        <f>DL6</f>
        <v/>
      </c>
      <c r="DM8" s="3" t="str">
        <f>DM7</f>
        <v/>
      </c>
      <c r="DN8" s="3" t="str">
        <f t="shared" ref="DN8:DP9" si="52">DN7</f>
        <v/>
      </c>
      <c r="DO8" s="3" t="str">
        <f t="shared" si="52"/>
        <v/>
      </c>
      <c r="DP8" s="3" t="str">
        <f t="shared" si="52"/>
        <v/>
      </c>
      <c r="DQ8" s="3" t="str">
        <f t="shared" si="47"/>
        <v/>
      </c>
      <c r="DR8" s="3" t="str">
        <f t="shared" si="47"/>
        <v/>
      </c>
      <c r="DS8" s="3" t="str">
        <f t="shared" si="13"/>
        <v/>
      </c>
      <c r="DT8" s="8"/>
      <c r="DU8" s="3" t="str">
        <f>DU6</f>
        <v/>
      </c>
      <c r="DV8" s="3" t="str">
        <f>DV6</f>
        <v/>
      </c>
      <c r="DW8" s="3" t="str">
        <f>DW6</f>
        <v/>
      </c>
      <c r="DX8" s="3" t="str">
        <f>DX6</f>
        <v/>
      </c>
      <c r="DY8" s="3" t="str">
        <f>DY7</f>
        <v/>
      </c>
      <c r="DZ8" s="3" t="str">
        <f t="shared" ref="DZ8:EB9" si="53">DZ7</f>
        <v/>
      </c>
      <c r="EA8" s="3" t="str">
        <f t="shared" si="53"/>
        <v/>
      </c>
      <c r="EB8" s="3" t="str">
        <f t="shared" si="53"/>
        <v/>
      </c>
      <c r="EC8" s="3" t="str">
        <f t="shared" si="14"/>
        <v/>
      </c>
      <c r="ED8" s="8"/>
      <c r="EE8" s="52" t="s">
        <v>277</v>
      </c>
      <c r="EF8" s="52" t="s">
        <v>277</v>
      </c>
      <c r="EG8" s="52" t="s">
        <v>277</v>
      </c>
      <c r="EH8" s="52" t="s">
        <v>277</v>
      </c>
      <c r="EI8" s="52" t="s">
        <v>277</v>
      </c>
      <c r="EJ8" s="52" t="s">
        <v>277</v>
      </c>
      <c r="EK8" s="52" t="s">
        <v>277</v>
      </c>
      <c r="EL8" s="52" t="s">
        <v>277</v>
      </c>
      <c r="EM8" s="52" t="s">
        <v>277</v>
      </c>
      <c r="EN8" s="52" t="s">
        <v>277</v>
      </c>
      <c r="EO8" s="8"/>
      <c r="EP8" s="53"/>
      <c r="EQ8" s="16" t="str">
        <f>IF(FD8&gt;0, (N8+Y8+R8+AC8), "")</f>
        <v/>
      </c>
      <c r="ER8" s="16" t="str">
        <f>IF(FD8&gt;0,FE8,"")</f>
        <v/>
      </c>
      <c r="ES8" s="16" t="str">
        <f>IF(FD8&gt;0, (P8+AA8+T8+AE8), "")</f>
        <v/>
      </c>
      <c r="ET8" s="16">
        <f>FO8+FP8+FQ8+FR8+FS8+FT8+FU8</f>
        <v>0</v>
      </c>
      <c r="EU8" s="13"/>
      <c r="EV8" s="3" t="b">
        <f t="shared" si="1"/>
        <v>1</v>
      </c>
      <c r="EW8" s="3" t="b">
        <f t="shared" si="2"/>
        <v>1</v>
      </c>
      <c r="EX8" s="3" t="b">
        <f t="shared" si="15"/>
        <v>1</v>
      </c>
      <c r="EY8" s="3" t="b">
        <f t="shared" si="16"/>
        <v>1</v>
      </c>
      <c r="EZ8" s="3">
        <f t="shared" si="17"/>
        <v>0</v>
      </c>
      <c r="FA8" s="3">
        <f t="shared" si="18"/>
        <v>0</v>
      </c>
      <c r="FB8" s="3">
        <f t="shared" si="19"/>
        <v>0</v>
      </c>
      <c r="FC8" s="3">
        <f t="shared" si="20"/>
        <v>0</v>
      </c>
      <c r="FD8" s="3">
        <f t="shared" si="21"/>
        <v>0</v>
      </c>
      <c r="FE8" s="3" t="e">
        <f t="shared" si="22"/>
        <v>#VALUE!</v>
      </c>
      <c r="FF8" s="3">
        <f t="shared" si="3"/>
        <v>0</v>
      </c>
      <c r="FG8" s="3">
        <f t="shared" si="4"/>
        <v>0</v>
      </c>
      <c r="FH8" s="3" t="e">
        <f>FG8*SQRT(ES8)</f>
        <v>#VALUE!</v>
      </c>
      <c r="FI8" s="3" t="b">
        <f t="shared" si="24"/>
        <v>1</v>
      </c>
      <c r="FJ8" s="3" t="b">
        <f t="shared" si="25"/>
        <v>1</v>
      </c>
      <c r="FK8" s="3" t="b">
        <f t="shared" si="26"/>
        <v>1</v>
      </c>
      <c r="FL8" s="3" t="b">
        <f t="shared" si="27"/>
        <v>1</v>
      </c>
      <c r="FM8" s="3" t="b">
        <f t="shared" si="28"/>
        <v>1</v>
      </c>
      <c r="FN8" s="3" t="b">
        <f t="shared" si="29"/>
        <v>1</v>
      </c>
      <c r="FO8" s="3">
        <f t="shared" si="30"/>
        <v>0</v>
      </c>
      <c r="FP8" s="3">
        <f t="shared" si="31"/>
        <v>0</v>
      </c>
      <c r="FQ8" s="3">
        <f t="shared" si="32"/>
        <v>0</v>
      </c>
      <c r="FR8" s="3">
        <f t="shared" si="33"/>
        <v>0</v>
      </c>
      <c r="FS8" s="3">
        <f t="shared" si="34"/>
        <v>0</v>
      </c>
      <c r="FT8" s="3">
        <f t="shared" si="35"/>
        <v>0</v>
      </c>
      <c r="FU8" s="3">
        <f t="shared" si="36"/>
        <v>0</v>
      </c>
      <c r="FV8" s="21" t="b">
        <f t="shared" si="5"/>
        <v>1</v>
      </c>
      <c r="FW8" s="24">
        <f t="shared" si="46"/>
        <v>1</v>
      </c>
      <c r="FX8" s="24">
        <f t="shared" si="6"/>
        <v>0</v>
      </c>
      <c r="FY8" s="29" t="e">
        <f t="shared" si="7"/>
        <v>#VALUE!</v>
      </c>
      <c r="FZ8" s="24" t="e">
        <f t="shared" si="8"/>
        <v>#VALUE!</v>
      </c>
      <c r="GA8" s="24" t="e">
        <f t="shared" si="9"/>
        <v>#VALUE!</v>
      </c>
      <c r="GB8" s="24">
        <f t="shared" si="37"/>
        <v>1</v>
      </c>
      <c r="GC8" s="24" t="e">
        <f t="shared" si="37"/>
        <v>#VALUE!</v>
      </c>
      <c r="GD8" s="24" t="e">
        <f t="shared" si="37"/>
        <v>#VALUE!</v>
      </c>
      <c r="GE8" s="24" t="e">
        <f t="shared" si="37"/>
        <v>#VALUE!</v>
      </c>
      <c r="GF8" s="24">
        <f t="shared" si="38"/>
        <v>0</v>
      </c>
      <c r="GG8" s="24">
        <f t="shared" si="39"/>
        <v>0</v>
      </c>
      <c r="GH8" s="24">
        <f t="shared" si="40"/>
        <v>0</v>
      </c>
      <c r="GI8" s="24">
        <f t="shared" si="41"/>
        <v>0</v>
      </c>
      <c r="GJ8" s="24">
        <f t="shared" si="42"/>
        <v>2</v>
      </c>
      <c r="GK8" s="24">
        <f t="shared" si="43"/>
        <v>2</v>
      </c>
      <c r="GL8" s="24">
        <f t="shared" si="44"/>
        <v>2</v>
      </c>
      <c r="GM8" s="24">
        <f t="shared" si="45"/>
        <v>2</v>
      </c>
      <c r="GN8" s="13"/>
    </row>
    <row r="9" spans="1:196" s="3" customFormat="1">
      <c r="A9" s="123"/>
      <c r="B9" s="123"/>
      <c r="C9" s="123"/>
      <c r="D9" s="123"/>
      <c r="E9" s="123"/>
      <c r="F9" s="123"/>
      <c r="G9" s="123"/>
      <c r="H9" s="123"/>
      <c r="I9" s="123"/>
      <c r="J9" s="123"/>
      <c r="K9" s="123"/>
      <c r="L9" s="123"/>
      <c r="M9" s="56"/>
      <c r="N9" s="123"/>
      <c r="O9" s="123"/>
      <c r="P9" s="123"/>
      <c r="Q9" s="56"/>
      <c r="R9" s="123"/>
      <c r="S9" s="123"/>
      <c r="T9" s="123"/>
      <c r="U9" s="56"/>
      <c r="V9" s="123"/>
      <c r="W9" s="123"/>
      <c r="X9" s="56"/>
      <c r="Y9" s="123"/>
      <c r="Z9" s="123"/>
      <c r="AA9" s="123"/>
      <c r="AB9" s="56"/>
      <c r="AC9" s="123"/>
      <c r="AD9" s="123"/>
      <c r="AE9" s="123"/>
      <c r="AF9" s="56"/>
      <c r="AG9" s="123"/>
      <c r="AH9" s="123"/>
      <c r="AI9" s="56"/>
      <c r="AJ9" s="123"/>
      <c r="AK9" s="123"/>
      <c r="AL9" s="56"/>
      <c r="AM9" s="123"/>
      <c r="AN9" s="123"/>
      <c r="AO9" s="123"/>
      <c r="AP9" s="123"/>
      <c r="AQ9" s="123"/>
      <c r="AR9" s="56"/>
      <c r="AS9" s="123"/>
      <c r="AT9" s="123"/>
      <c r="AU9" s="123"/>
      <c r="AV9" s="123"/>
      <c r="AW9" s="123"/>
      <c r="AX9" s="123"/>
      <c r="AY9" s="56"/>
      <c r="AZ9" s="123"/>
      <c r="BA9" s="123"/>
      <c r="BB9" s="123"/>
      <c r="BC9" s="123"/>
      <c r="BD9" s="8"/>
      <c r="BE9" s="8"/>
      <c r="BF9" s="52" t="s">
        <v>277</v>
      </c>
      <c r="BG9" s="52" t="s">
        <v>277</v>
      </c>
      <c r="BH9" s="52" t="s">
        <v>277</v>
      </c>
      <c r="BI9" s="52" t="s">
        <v>277</v>
      </c>
      <c r="BJ9" s="52" t="s">
        <v>277</v>
      </c>
      <c r="BK9" s="52" t="s">
        <v>277</v>
      </c>
      <c r="BL9" s="52" t="s">
        <v>277</v>
      </c>
      <c r="BM9" s="52" t="s">
        <v>277</v>
      </c>
      <c r="BN9" s="52" t="s">
        <v>277</v>
      </c>
      <c r="BO9" s="52" t="s">
        <v>277</v>
      </c>
      <c r="BP9" s="8"/>
      <c r="BQ9" s="22" t="str">
        <f t="shared" si="48"/>
        <v/>
      </c>
      <c r="BR9" s="22" t="str">
        <f>BS6</f>
        <v/>
      </c>
      <c r="BS9" s="22" t="str">
        <f>BS7</f>
        <v/>
      </c>
      <c r="BT9" s="22" t="str">
        <f t="shared" si="10"/>
        <v/>
      </c>
      <c r="BU9" s="22" t="str">
        <f t="shared" ref="BU9:BU18" si="54">BU8</f>
        <v/>
      </c>
      <c r="BV9" s="22" t="str">
        <f t="shared" si="49"/>
        <v/>
      </c>
      <c r="BW9" s="22" t="str">
        <f t="shared" si="49"/>
        <v/>
      </c>
      <c r="BX9" s="22" t="str">
        <f t="shared" si="0"/>
        <v/>
      </c>
      <c r="BY9" s="22" t="str">
        <f t="shared" si="49"/>
        <v/>
      </c>
      <c r="BZ9" s="22" t="str">
        <f t="shared" si="49"/>
        <v/>
      </c>
      <c r="CA9" s="18"/>
      <c r="CB9" s="3" t="str">
        <f>CE5</f>
        <v/>
      </c>
      <c r="CC9" s="3" t="str">
        <f>CF5</f>
        <v/>
      </c>
      <c r="CD9" s="3" t="str">
        <f>CG5</f>
        <v/>
      </c>
      <c r="CE9" s="3" t="str">
        <f t="shared" si="50"/>
        <v/>
      </c>
      <c r="CF9" s="3" t="str">
        <f t="shared" si="50"/>
        <v/>
      </c>
      <c r="CG9" s="3" t="str">
        <f t="shared" si="50"/>
        <v/>
      </c>
      <c r="CH9" s="3" t="str">
        <f t="shared" si="11"/>
        <v/>
      </c>
      <c r="CI9" s="8"/>
      <c r="CJ9" s="3" t="str">
        <f>CL5</f>
        <v/>
      </c>
      <c r="CK9" s="3" t="str">
        <f>CM5</f>
        <v/>
      </c>
      <c r="CL9" s="3" t="str">
        <f>CL8</f>
        <v/>
      </c>
      <c r="CM9" s="3" t="str">
        <f>CM8</f>
        <v/>
      </c>
      <c r="CN9" s="8"/>
      <c r="CO9" s="3" t="str">
        <f>CQ5</f>
        <v/>
      </c>
      <c r="CP9" s="3" t="str">
        <f>CR5</f>
        <v/>
      </c>
      <c r="CQ9" s="3" t="str">
        <f>CQ8</f>
        <v/>
      </c>
      <c r="CR9" s="3" t="str">
        <f>CR8</f>
        <v/>
      </c>
      <c r="CS9" s="8"/>
      <c r="CT9" s="3" t="str">
        <f>CV5</f>
        <v/>
      </c>
      <c r="CU9" s="3" t="str">
        <f>CW5</f>
        <v/>
      </c>
      <c r="CV9" s="3" t="str">
        <f>CV8</f>
        <v/>
      </c>
      <c r="CW9" s="3" t="str">
        <f>CW8</f>
        <v/>
      </c>
      <c r="CX9" s="8"/>
      <c r="CY9" s="3" t="str">
        <f>DB5</f>
        <v/>
      </c>
      <c r="CZ9" s="3" t="str">
        <f>DC5</f>
        <v/>
      </c>
      <c r="DA9" s="3" t="str">
        <f>DD5</f>
        <v/>
      </c>
      <c r="DB9" s="3" t="str">
        <f>DB8</f>
        <v/>
      </c>
      <c r="DC9" s="3" t="str">
        <f t="shared" si="51"/>
        <v/>
      </c>
      <c r="DD9" s="3" t="str">
        <f t="shared" si="51"/>
        <v/>
      </c>
      <c r="DE9" s="3" t="str">
        <f t="shared" si="51"/>
        <v/>
      </c>
      <c r="DF9" s="3" t="str">
        <f t="shared" si="51"/>
        <v/>
      </c>
      <c r="DG9" s="3" t="str">
        <f t="shared" si="12"/>
        <v/>
      </c>
      <c r="DH9" s="8"/>
      <c r="DI9" s="3" t="str">
        <f>DM5</f>
        <v/>
      </c>
      <c r="DJ9" s="3" t="str">
        <f>DN5</f>
        <v/>
      </c>
      <c r="DK9" s="3" t="str">
        <f>DO5</f>
        <v/>
      </c>
      <c r="DL9" s="3" t="str">
        <f>DP5</f>
        <v/>
      </c>
      <c r="DM9" s="3" t="str">
        <f>DM8</f>
        <v/>
      </c>
      <c r="DN9" s="3" t="str">
        <f t="shared" si="52"/>
        <v/>
      </c>
      <c r="DO9" s="3" t="str">
        <f t="shared" si="52"/>
        <v/>
      </c>
      <c r="DP9" s="3" t="str">
        <f t="shared" si="52"/>
        <v/>
      </c>
      <c r="DQ9" s="3" t="str">
        <f t="shared" si="47"/>
        <v/>
      </c>
      <c r="DR9" s="3" t="str">
        <f t="shared" si="47"/>
        <v/>
      </c>
      <c r="DS9" s="3" t="str">
        <f t="shared" si="13"/>
        <v/>
      </c>
      <c r="DT9" s="8"/>
      <c r="DU9" s="3" t="str">
        <f>DY6</f>
        <v/>
      </c>
      <c r="DV9" s="3" t="str">
        <f>DZ6</f>
        <v/>
      </c>
      <c r="DW9" s="3" t="str">
        <f>EA6</f>
        <v/>
      </c>
      <c r="DX9" s="3" t="str">
        <f>EB6</f>
        <v/>
      </c>
      <c r="DY9" s="3" t="str">
        <f>DY8</f>
        <v/>
      </c>
      <c r="DZ9" s="3" t="str">
        <f t="shared" si="53"/>
        <v/>
      </c>
      <c r="EA9" s="3" t="str">
        <f t="shared" si="53"/>
        <v/>
      </c>
      <c r="EB9" s="3" t="str">
        <f t="shared" si="53"/>
        <v/>
      </c>
      <c r="EC9" s="3" t="str">
        <f t="shared" si="14"/>
        <v/>
      </c>
      <c r="ED9" s="8"/>
      <c r="EE9" s="52" t="s">
        <v>277</v>
      </c>
      <c r="EF9" s="52" t="s">
        <v>277</v>
      </c>
      <c r="EG9" s="52" t="s">
        <v>277</v>
      </c>
      <c r="EH9" s="52" t="s">
        <v>277</v>
      </c>
      <c r="EI9" s="52" t="s">
        <v>277</v>
      </c>
      <c r="EJ9" s="52" t="s">
        <v>277</v>
      </c>
      <c r="EK9" s="52" t="s">
        <v>277</v>
      </c>
      <c r="EL9" s="52" t="s">
        <v>277</v>
      </c>
      <c r="EM9" s="52" t="s">
        <v>277</v>
      </c>
      <c r="EN9" s="52" t="s">
        <v>277</v>
      </c>
      <c r="EO9" s="8"/>
      <c r="EP9" s="53"/>
      <c r="EQ9" s="16" t="str">
        <f>EQ8</f>
        <v/>
      </c>
      <c r="ER9" s="16" t="str">
        <f>ER8</f>
        <v/>
      </c>
      <c r="ES9" s="16" t="str">
        <f>ES8</f>
        <v/>
      </c>
      <c r="ET9" s="16">
        <f>ET8</f>
        <v>0</v>
      </c>
      <c r="EU9" s="13"/>
      <c r="EV9" s="3" t="b">
        <f t="shared" si="1"/>
        <v>1</v>
      </c>
      <c r="EW9" s="3" t="b">
        <f t="shared" si="2"/>
        <v>1</v>
      </c>
      <c r="EX9" s="3" t="b">
        <f t="shared" si="15"/>
        <v>1</v>
      </c>
      <c r="EY9" s="3" t="b">
        <f t="shared" si="16"/>
        <v>1</v>
      </c>
      <c r="EZ9" s="3">
        <f t="shared" si="17"/>
        <v>0</v>
      </c>
      <c r="FA9" s="3">
        <f t="shared" si="18"/>
        <v>0</v>
      </c>
      <c r="FB9" s="3">
        <f t="shared" si="19"/>
        <v>0</v>
      </c>
      <c r="FC9" s="3">
        <f t="shared" si="20"/>
        <v>0</v>
      </c>
      <c r="FD9" s="3">
        <f t="shared" si="21"/>
        <v>0</v>
      </c>
      <c r="FE9" s="3" t="e">
        <f t="shared" si="22"/>
        <v>#VALUE!</v>
      </c>
      <c r="FF9" s="3">
        <f t="shared" si="3"/>
        <v>0</v>
      </c>
      <c r="FG9" s="3">
        <f t="shared" si="4"/>
        <v>0</v>
      </c>
      <c r="FH9" s="3" t="e">
        <f t="shared" si="23"/>
        <v>#VALUE!</v>
      </c>
      <c r="FI9" s="3" t="b">
        <f t="shared" si="24"/>
        <v>1</v>
      </c>
      <c r="FJ9" s="3" t="b">
        <f t="shared" si="25"/>
        <v>1</v>
      </c>
      <c r="FK9" s="3" t="b">
        <f t="shared" si="26"/>
        <v>1</v>
      </c>
      <c r="FL9" s="3" t="b">
        <f t="shared" si="27"/>
        <v>1</v>
      </c>
      <c r="FM9" s="3" t="b">
        <f t="shared" si="28"/>
        <v>1</v>
      </c>
      <c r="FN9" s="3" t="b">
        <f t="shared" si="29"/>
        <v>1</v>
      </c>
      <c r="FO9" s="3">
        <f t="shared" si="30"/>
        <v>0</v>
      </c>
      <c r="FP9" s="3">
        <f t="shared" si="31"/>
        <v>0</v>
      </c>
      <c r="FQ9" s="3">
        <f t="shared" si="32"/>
        <v>0</v>
      </c>
      <c r="FR9" s="3">
        <f t="shared" si="33"/>
        <v>0</v>
      </c>
      <c r="FS9" s="3">
        <f t="shared" si="34"/>
        <v>0</v>
      </c>
      <c r="FT9" s="3">
        <f t="shared" si="35"/>
        <v>0</v>
      </c>
      <c r="FU9" s="3">
        <f t="shared" si="36"/>
        <v>0</v>
      </c>
      <c r="FV9" s="21" t="b">
        <f t="shared" si="5"/>
        <v>1</v>
      </c>
      <c r="FW9" s="24">
        <f t="shared" si="46"/>
        <v>1</v>
      </c>
      <c r="FX9" s="24">
        <f t="shared" si="6"/>
        <v>0</v>
      </c>
      <c r="FY9" s="29" t="e">
        <f t="shared" si="7"/>
        <v>#VALUE!</v>
      </c>
      <c r="FZ9" s="24" t="e">
        <f t="shared" si="8"/>
        <v>#VALUE!</v>
      </c>
      <c r="GA9" s="24" t="e">
        <f t="shared" si="9"/>
        <v>#VALUE!</v>
      </c>
      <c r="GB9" s="24">
        <f t="shared" si="37"/>
        <v>1</v>
      </c>
      <c r="GC9" s="24" t="e">
        <f t="shared" si="37"/>
        <v>#VALUE!</v>
      </c>
      <c r="GD9" s="24" t="e">
        <f t="shared" si="37"/>
        <v>#VALUE!</v>
      </c>
      <c r="GE9" s="24" t="e">
        <f t="shared" si="37"/>
        <v>#VALUE!</v>
      </c>
      <c r="GF9" s="24">
        <f t="shared" si="38"/>
        <v>0</v>
      </c>
      <c r="GG9" s="24">
        <f t="shared" si="39"/>
        <v>0</v>
      </c>
      <c r="GH9" s="24">
        <f t="shared" si="40"/>
        <v>0</v>
      </c>
      <c r="GI9" s="24">
        <f t="shared" si="41"/>
        <v>0</v>
      </c>
      <c r="GJ9" s="24">
        <f t="shared" si="42"/>
        <v>2</v>
      </c>
      <c r="GK9" s="24">
        <f t="shared" si="43"/>
        <v>2</v>
      </c>
      <c r="GL9" s="24">
        <f t="shared" si="44"/>
        <v>2</v>
      </c>
      <c r="GM9" s="24">
        <f t="shared" si="45"/>
        <v>2</v>
      </c>
      <c r="GN9" s="13"/>
    </row>
    <row r="10" spans="1:196" s="3" customFormat="1">
      <c r="A10" s="115" t="s">
        <v>279</v>
      </c>
      <c r="B10" s="115" t="s">
        <v>279</v>
      </c>
      <c r="C10" s="115" t="s">
        <v>279</v>
      </c>
      <c r="D10" s="115" t="s">
        <v>279</v>
      </c>
      <c r="E10" s="115" t="s">
        <v>279</v>
      </c>
      <c r="F10" s="115" t="s">
        <v>279</v>
      </c>
      <c r="G10" s="115" t="s">
        <v>279</v>
      </c>
      <c r="H10" s="115"/>
      <c r="I10" s="115"/>
      <c r="J10" s="115" t="s">
        <v>279</v>
      </c>
      <c r="K10" s="115" t="s">
        <v>279</v>
      </c>
      <c r="L10" s="115" t="s">
        <v>279</v>
      </c>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8"/>
      <c r="BE10" s="8"/>
      <c r="BF10" s="52" t="s">
        <v>277</v>
      </c>
      <c r="BG10" s="52" t="s">
        <v>277</v>
      </c>
      <c r="BH10" s="52" t="s">
        <v>277</v>
      </c>
      <c r="BI10" s="52" t="s">
        <v>277</v>
      </c>
      <c r="BJ10" s="52" t="s">
        <v>277</v>
      </c>
      <c r="BK10" s="52" t="s">
        <v>277</v>
      </c>
      <c r="BL10" s="52" t="s">
        <v>277</v>
      </c>
      <c r="BM10" s="52" t="s">
        <v>277</v>
      </c>
      <c r="BN10" s="52" t="s">
        <v>277</v>
      </c>
      <c r="BO10" s="52" t="s">
        <v>277</v>
      </c>
      <c r="BP10" s="8"/>
      <c r="BQ10" s="22" t="str">
        <f t="shared" si="48"/>
        <v/>
      </c>
      <c r="BR10" s="22" t="str">
        <f>BR7</f>
        <v/>
      </c>
      <c r="BS10" s="22" t="str">
        <f>IF(FV4=FALSE,C8,"")</f>
        <v/>
      </c>
      <c r="BT10" s="22" t="str">
        <f t="shared" si="10"/>
        <v/>
      </c>
      <c r="BU10" s="22" t="str">
        <f t="shared" si="54"/>
        <v/>
      </c>
      <c r="BV10" s="22" t="str">
        <f t="shared" si="49"/>
        <v/>
      </c>
      <c r="BW10" s="22" t="str">
        <f t="shared" si="49"/>
        <v/>
      </c>
      <c r="BX10" s="22" t="str">
        <f>BX9</f>
        <v/>
      </c>
      <c r="BY10" s="22" t="str">
        <f t="shared" si="49"/>
        <v/>
      </c>
      <c r="BZ10" s="22" t="str">
        <f t="shared" si="49"/>
        <v/>
      </c>
      <c r="CA10" s="18"/>
      <c r="CB10" s="3" t="str">
        <f>CB7</f>
        <v/>
      </c>
      <c r="CC10" s="3" t="str">
        <f>CC7</f>
        <v/>
      </c>
      <c r="CD10" s="3" t="str">
        <f>CD7</f>
        <v/>
      </c>
      <c r="CE10" s="3" t="str">
        <f>IF(ET10=1, EQ10,"")</f>
        <v/>
      </c>
      <c r="CF10" s="3" t="str">
        <f>IF(ET10=1, ER10,"")</f>
        <v/>
      </c>
      <c r="CG10" s="3" t="str">
        <f>IF(ET10=1, ES10,"")</f>
        <v/>
      </c>
      <c r="CH10" s="3" t="str">
        <f t="shared" si="11"/>
        <v/>
      </c>
      <c r="CI10" s="8"/>
      <c r="CJ10" s="3" t="str">
        <f t="shared" ref="CJ10:CK12" si="55">CJ7</f>
        <v/>
      </c>
      <c r="CK10" s="3" t="str">
        <f t="shared" si="55"/>
        <v/>
      </c>
      <c r="CL10" s="3" t="str">
        <f>IF(ET8=2,V8,"")</f>
        <v/>
      </c>
      <c r="CM10" s="3" t="str">
        <f>IF(ET8=2,W8,"")</f>
        <v/>
      </c>
      <c r="CN10" s="8"/>
      <c r="CO10" s="3" t="str">
        <f t="shared" ref="CO10:CP12" si="56">CO7</f>
        <v/>
      </c>
      <c r="CP10" s="3" t="str">
        <f t="shared" si="56"/>
        <v/>
      </c>
      <c r="CQ10" s="3" t="str">
        <f>IF(ET8=3,AG8,"")</f>
        <v/>
      </c>
      <c r="CR10" s="3" t="str">
        <f>IF(ET8=3,AH8,"")</f>
        <v/>
      </c>
      <c r="CS10" s="8"/>
      <c r="CT10" s="3" t="str">
        <f t="shared" ref="CT10:CU12" si="57">CT7</f>
        <v/>
      </c>
      <c r="CU10" s="3" t="str">
        <f t="shared" si="57"/>
        <v/>
      </c>
      <c r="CV10" s="3" t="str">
        <f>IF(ET8=4,AJ8,"")</f>
        <v/>
      </c>
      <c r="CW10" s="3" t="str">
        <f>IF(ET8=4,AK8,"")</f>
        <v/>
      </c>
      <c r="CX10" s="8"/>
      <c r="CY10" s="3" t="str">
        <f>CY7</f>
        <v/>
      </c>
      <c r="CZ10" s="3" t="str">
        <f>CZ7</f>
        <v/>
      </c>
      <c r="DA10" s="3" t="str">
        <f>DA7</f>
        <v/>
      </c>
      <c r="DB10" s="3" t="str">
        <f>IF(ET8=5,AM8,"")</f>
        <v/>
      </c>
      <c r="DC10" s="3" t="str">
        <f>IF(ET8=5,AN8,"")</f>
        <v/>
      </c>
      <c r="DD10" s="3" t="str">
        <f>IF(ET8=5,AO8,"")</f>
        <v/>
      </c>
      <c r="DE10" s="3" t="str">
        <f>IF(ET8=5,AP8,"")</f>
        <v/>
      </c>
      <c r="DF10" s="3" t="str">
        <f>DF9</f>
        <v/>
      </c>
      <c r="DG10" s="3" t="str">
        <f t="shared" si="12"/>
        <v/>
      </c>
      <c r="DH10" s="8"/>
      <c r="DI10" s="3" t="str">
        <f>DI7</f>
        <v/>
      </c>
      <c r="DJ10" s="3" t="str">
        <f>DJ7</f>
        <v/>
      </c>
      <c r="DK10" s="3" t="str">
        <f>DK7</f>
        <v/>
      </c>
      <c r="DL10" s="3" t="str">
        <f>DL7</f>
        <v/>
      </c>
      <c r="DM10" s="3" t="str">
        <f>IF(ET8=6,AS8,"")</f>
        <v/>
      </c>
      <c r="DN10" s="3" t="str">
        <f>IF(ET8=6,AT8,"")</f>
        <v/>
      </c>
      <c r="DO10" s="3" t="str">
        <f>IF(ET8=6,AU8,"")</f>
        <v/>
      </c>
      <c r="DP10" s="3" t="str">
        <f>IF(ET8=6,AV8,"")</f>
        <v/>
      </c>
      <c r="DQ10" s="3" t="str">
        <f>DQ9</f>
        <v/>
      </c>
      <c r="DR10" s="3" t="str">
        <f>DR9</f>
        <v/>
      </c>
      <c r="DS10" s="3" t="str">
        <f t="shared" si="13"/>
        <v/>
      </c>
      <c r="DT10" s="8"/>
      <c r="DU10" s="3" t="str">
        <f>DU7</f>
        <v/>
      </c>
      <c r="DV10" s="3" t="str">
        <f>DV7</f>
        <v/>
      </c>
      <c r="DW10" s="3" t="str">
        <f>DW7</f>
        <v/>
      </c>
      <c r="DX10" s="3" t="str">
        <f>DX7</f>
        <v/>
      </c>
      <c r="DY10" s="3" t="str">
        <f>IF(ET8=7,AZ8,"")</f>
        <v/>
      </c>
      <c r="DZ10" s="3" t="str">
        <f>IF(ET8=7,BA8,"")</f>
        <v/>
      </c>
      <c r="EA10" s="3" t="str">
        <f>IF(ET8=7,BB8,"")</f>
        <v/>
      </c>
      <c r="EB10" s="3" t="str">
        <f>IF(ET8=7,BC8,"")</f>
        <v/>
      </c>
      <c r="EC10" s="3" t="str">
        <f t="shared" si="14"/>
        <v/>
      </c>
      <c r="ED10" s="8"/>
      <c r="EE10" s="52" t="s">
        <v>277</v>
      </c>
      <c r="EF10" s="52" t="s">
        <v>277</v>
      </c>
      <c r="EG10" s="52" t="s">
        <v>277</v>
      </c>
      <c r="EH10" s="52" t="s">
        <v>277</v>
      </c>
      <c r="EI10" s="52" t="s">
        <v>277</v>
      </c>
      <c r="EJ10" s="52" t="s">
        <v>277</v>
      </c>
      <c r="EK10" s="52" t="s">
        <v>277</v>
      </c>
      <c r="EL10" s="52" t="s">
        <v>277</v>
      </c>
      <c r="EM10" s="52" t="s">
        <v>277</v>
      </c>
      <c r="EN10" s="52" t="s">
        <v>277</v>
      </c>
      <c r="EO10" s="8"/>
      <c r="EP10" s="53"/>
      <c r="EQ10" s="16" t="str">
        <f>IF(FD8&gt;0, (N8+Y8+R8+AC8), "")</f>
        <v/>
      </c>
      <c r="ER10" s="16" t="str">
        <f>IF(FD8&gt;0,FE8,"")</f>
        <v/>
      </c>
      <c r="ES10" s="16" t="str">
        <f>IF(FD8&gt;0, (P8+AA8+T8+AE8), "")</f>
        <v/>
      </c>
      <c r="ET10" s="16">
        <f>ET8</f>
        <v>0</v>
      </c>
      <c r="EU10" s="13"/>
      <c r="EV10" s="3" t="b">
        <f t="shared" si="1"/>
        <v>1</v>
      </c>
      <c r="EW10" s="3" t="b">
        <f t="shared" si="2"/>
        <v>1</v>
      </c>
      <c r="EX10" s="3" t="b">
        <f t="shared" si="15"/>
        <v>1</v>
      </c>
      <c r="EY10" s="3" t="b">
        <f t="shared" si="16"/>
        <v>1</v>
      </c>
      <c r="EZ10" s="3">
        <f t="shared" si="17"/>
        <v>0</v>
      </c>
      <c r="FA10" s="3">
        <f t="shared" si="18"/>
        <v>0</v>
      </c>
      <c r="FB10" s="3">
        <f t="shared" si="19"/>
        <v>0</v>
      </c>
      <c r="FC10" s="3">
        <f t="shared" si="20"/>
        <v>0</v>
      </c>
      <c r="FD10" s="3">
        <f t="shared" si="21"/>
        <v>0</v>
      </c>
      <c r="FE10" s="3" t="e">
        <f t="shared" si="22"/>
        <v>#VALUE!</v>
      </c>
      <c r="FF10" s="3">
        <f t="shared" si="3"/>
        <v>0</v>
      </c>
      <c r="FG10" s="3">
        <f t="shared" si="4"/>
        <v>0</v>
      </c>
      <c r="FH10" s="3" t="e">
        <f t="shared" si="23"/>
        <v>#VALUE!</v>
      </c>
      <c r="FI10" s="3" t="b">
        <f t="shared" si="24"/>
        <v>1</v>
      </c>
      <c r="FJ10" s="3" t="b">
        <f t="shared" si="25"/>
        <v>1</v>
      </c>
      <c r="FK10" s="3" t="b">
        <f t="shared" si="26"/>
        <v>1</v>
      </c>
      <c r="FL10" s="3" t="b">
        <f t="shared" si="27"/>
        <v>1</v>
      </c>
      <c r="FM10" s="3" t="b">
        <f t="shared" si="28"/>
        <v>1</v>
      </c>
      <c r="FN10" s="3" t="b">
        <f t="shared" si="29"/>
        <v>1</v>
      </c>
      <c r="FO10" s="3">
        <f t="shared" si="30"/>
        <v>0</v>
      </c>
      <c r="FP10" s="3">
        <f t="shared" si="31"/>
        <v>0</v>
      </c>
      <c r="FQ10" s="3">
        <f t="shared" si="32"/>
        <v>0</v>
      </c>
      <c r="FR10" s="3">
        <f t="shared" si="33"/>
        <v>0</v>
      </c>
      <c r="FS10" s="3">
        <f t="shared" si="34"/>
        <v>0</v>
      </c>
      <c r="FT10" s="3">
        <f t="shared" si="35"/>
        <v>0</v>
      </c>
      <c r="FU10" s="3">
        <f t="shared" si="36"/>
        <v>0</v>
      </c>
      <c r="FV10" s="21" t="b">
        <f t="shared" si="5"/>
        <v>0</v>
      </c>
      <c r="FW10" s="24">
        <f t="shared" si="46"/>
        <v>1</v>
      </c>
      <c r="FX10" s="24">
        <f t="shared" si="6"/>
        <v>0</v>
      </c>
      <c r="FY10" s="29" t="e">
        <f t="shared" si="7"/>
        <v>#VALUE!</v>
      </c>
      <c r="FZ10" s="24" t="e">
        <f t="shared" si="8"/>
        <v>#VALUE!</v>
      </c>
      <c r="GA10" s="24" t="e">
        <f t="shared" si="9"/>
        <v>#VALUE!</v>
      </c>
      <c r="GB10" s="24">
        <f t="shared" si="37"/>
        <v>1</v>
      </c>
      <c r="GC10" s="24" t="e">
        <f t="shared" si="37"/>
        <v>#VALUE!</v>
      </c>
      <c r="GD10" s="24" t="e">
        <f t="shared" si="37"/>
        <v>#VALUE!</v>
      </c>
      <c r="GE10" s="24" t="e">
        <f t="shared" si="37"/>
        <v>#VALUE!</v>
      </c>
      <c r="GF10" s="24">
        <f t="shared" si="38"/>
        <v>0</v>
      </c>
      <c r="GG10" s="24">
        <f t="shared" si="39"/>
        <v>0</v>
      </c>
      <c r="GH10" s="24">
        <f t="shared" si="40"/>
        <v>0</v>
      </c>
      <c r="GI10" s="24">
        <f t="shared" si="41"/>
        <v>0</v>
      </c>
      <c r="GJ10" s="24">
        <f t="shared" si="42"/>
        <v>2</v>
      </c>
      <c r="GK10" s="24">
        <f t="shared" si="43"/>
        <v>2</v>
      </c>
      <c r="GL10" s="24">
        <f t="shared" si="44"/>
        <v>2</v>
      </c>
      <c r="GM10" s="24">
        <f t="shared" si="45"/>
        <v>2</v>
      </c>
      <c r="GN10" s="13"/>
    </row>
    <row r="11" spans="1:196" s="3" customFormat="1">
      <c r="A11" s="115" t="s">
        <v>279</v>
      </c>
      <c r="B11" s="115" t="s">
        <v>279</v>
      </c>
      <c r="C11" s="115" t="s">
        <v>279</v>
      </c>
      <c r="D11" s="115" t="s">
        <v>279</v>
      </c>
      <c r="E11" s="115" t="s">
        <v>279</v>
      </c>
      <c r="F11" s="115" t="s">
        <v>279</v>
      </c>
      <c r="G11" s="115" t="s">
        <v>279</v>
      </c>
      <c r="H11" s="115"/>
      <c r="I11" s="115"/>
      <c r="J11" s="115" t="s">
        <v>279</v>
      </c>
      <c r="K11" s="115" t="s">
        <v>279</v>
      </c>
      <c r="L11" s="115" t="s">
        <v>279</v>
      </c>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8"/>
      <c r="BE11" s="8"/>
      <c r="BF11" s="52" t="s">
        <v>277</v>
      </c>
      <c r="BG11" s="52" t="s">
        <v>277</v>
      </c>
      <c r="BH11" s="52" t="s">
        <v>277</v>
      </c>
      <c r="BI11" s="52" t="s">
        <v>277</v>
      </c>
      <c r="BJ11" s="52" t="s">
        <v>277</v>
      </c>
      <c r="BK11" s="52" t="s">
        <v>277</v>
      </c>
      <c r="BL11" s="52" t="s">
        <v>277</v>
      </c>
      <c r="BM11" s="52" t="s">
        <v>277</v>
      </c>
      <c r="BN11" s="52" t="s">
        <v>277</v>
      </c>
      <c r="BO11" s="52" t="s">
        <v>277</v>
      </c>
      <c r="BP11" s="8"/>
      <c r="BQ11" s="22" t="str">
        <f t="shared" si="48"/>
        <v/>
      </c>
      <c r="BR11" s="22" t="str">
        <f>BR8</f>
        <v/>
      </c>
      <c r="BS11" s="22" t="str">
        <f>BS10</f>
        <v/>
      </c>
      <c r="BT11" s="22" t="str">
        <f t="shared" si="10"/>
        <v/>
      </c>
      <c r="BU11" s="22" t="str">
        <f t="shared" si="54"/>
        <v/>
      </c>
      <c r="BV11" s="22" t="str">
        <f t="shared" si="49"/>
        <v/>
      </c>
      <c r="BW11" s="22" t="str">
        <f t="shared" si="49"/>
        <v/>
      </c>
      <c r="BX11" s="22" t="str">
        <f t="shared" si="49"/>
        <v/>
      </c>
      <c r="BY11" s="22" t="str">
        <f t="shared" si="49"/>
        <v/>
      </c>
      <c r="BZ11" s="22" t="str">
        <f t="shared" si="49"/>
        <v/>
      </c>
      <c r="CA11" s="18"/>
      <c r="CB11" s="3" t="str">
        <f t="shared" ref="CB11:CD12" si="58">CB8</f>
        <v/>
      </c>
      <c r="CC11" s="3" t="str">
        <f t="shared" si="58"/>
        <v/>
      </c>
      <c r="CD11" s="3" t="str">
        <f t="shared" si="58"/>
        <v/>
      </c>
      <c r="CE11" s="3" t="str">
        <f>CE10</f>
        <v/>
      </c>
      <c r="CF11" s="3" t="str">
        <f t="shared" ref="CF11:CG13" si="59">CF10</f>
        <v/>
      </c>
      <c r="CG11" s="3" t="str">
        <f t="shared" si="59"/>
        <v/>
      </c>
      <c r="CH11" s="3" t="str">
        <f t="shared" si="11"/>
        <v/>
      </c>
      <c r="CI11" s="8"/>
      <c r="CJ11" s="3" t="str">
        <f t="shared" si="55"/>
        <v/>
      </c>
      <c r="CK11" s="3" t="str">
        <f t="shared" si="55"/>
        <v/>
      </c>
      <c r="CL11" s="3" t="str">
        <f t="shared" ref="CL11:CM13" si="60">CL10</f>
        <v/>
      </c>
      <c r="CM11" s="3" t="str">
        <f t="shared" si="60"/>
        <v/>
      </c>
      <c r="CN11" s="8"/>
      <c r="CO11" s="3" t="str">
        <f t="shared" si="56"/>
        <v/>
      </c>
      <c r="CP11" s="3" t="str">
        <f t="shared" si="56"/>
        <v/>
      </c>
      <c r="CQ11" s="3" t="str">
        <f t="shared" ref="CQ11:CR13" si="61">CQ10</f>
        <v/>
      </c>
      <c r="CR11" s="3" t="str">
        <f t="shared" si="61"/>
        <v/>
      </c>
      <c r="CS11" s="8"/>
      <c r="CT11" s="3" t="str">
        <f t="shared" si="57"/>
        <v/>
      </c>
      <c r="CU11" s="3" t="str">
        <f t="shared" si="57"/>
        <v/>
      </c>
      <c r="CV11" s="3" t="str">
        <f t="shared" ref="CV11:CW13" si="62">CV10</f>
        <v/>
      </c>
      <c r="CW11" s="3" t="str">
        <f t="shared" si="62"/>
        <v/>
      </c>
      <c r="CX11" s="8"/>
      <c r="CY11" s="3" t="str">
        <f t="shared" ref="CY11:DA12" si="63">CY8</f>
        <v/>
      </c>
      <c r="CZ11" s="3" t="str">
        <f t="shared" si="63"/>
        <v/>
      </c>
      <c r="DA11" s="3" t="str">
        <f t="shared" si="63"/>
        <v/>
      </c>
      <c r="DB11" s="3" t="str">
        <f>DB10</f>
        <v/>
      </c>
      <c r="DC11" s="3" t="str">
        <f t="shared" ref="DC11:DF13" si="64">DC10</f>
        <v/>
      </c>
      <c r="DD11" s="3" t="str">
        <f t="shared" si="64"/>
        <v/>
      </c>
      <c r="DE11" s="3" t="str">
        <f t="shared" si="64"/>
        <v/>
      </c>
      <c r="DF11" s="3" t="str">
        <f t="shared" si="64"/>
        <v/>
      </c>
      <c r="DG11" s="3" t="str">
        <f t="shared" si="12"/>
        <v/>
      </c>
      <c r="DH11" s="8"/>
      <c r="DI11" s="3" t="str">
        <f t="shared" ref="DI11:DL12" si="65">DI8</f>
        <v/>
      </c>
      <c r="DJ11" s="3" t="str">
        <f t="shared" si="65"/>
        <v/>
      </c>
      <c r="DK11" s="3" t="str">
        <f t="shared" si="65"/>
        <v/>
      </c>
      <c r="DL11" s="3" t="str">
        <f t="shared" si="65"/>
        <v/>
      </c>
      <c r="DM11" s="3" t="str">
        <f>DM10</f>
        <v/>
      </c>
      <c r="DN11" s="3" t="str">
        <f t="shared" ref="DN11:DR13" si="66">DN10</f>
        <v/>
      </c>
      <c r="DO11" s="3" t="str">
        <f t="shared" si="66"/>
        <v/>
      </c>
      <c r="DP11" s="3" t="str">
        <f t="shared" si="66"/>
        <v/>
      </c>
      <c r="DQ11" s="3" t="str">
        <f t="shared" si="66"/>
        <v/>
      </c>
      <c r="DR11" s="3" t="str">
        <f t="shared" si="66"/>
        <v/>
      </c>
      <c r="DS11" s="3" t="str">
        <f t="shared" si="13"/>
        <v/>
      </c>
      <c r="DT11" s="8"/>
      <c r="DU11" s="3" t="str">
        <f t="shared" ref="DU11:DX12" si="67">DU8</f>
        <v/>
      </c>
      <c r="DV11" s="3" t="str">
        <f t="shared" si="67"/>
        <v/>
      </c>
      <c r="DW11" s="3" t="str">
        <f t="shared" si="67"/>
        <v/>
      </c>
      <c r="DX11" s="3" t="str">
        <f t="shared" si="67"/>
        <v/>
      </c>
      <c r="DY11" s="3" t="str">
        <f>DY10</f>
        <v/>
      </c>
      <c r="DZ11" s="3" t="str">
        <f t="shared" ref="DZ11:EB13" si="68">DZ10</f>
        <v/>
      </c>
      <c r="EA11" s="3" t="str">
        <f t="shared" si="68"/>
        <v/>
      </c>
      <c r="EB11" s="3" t="str">
        <f t="shared" si="68"/>
        <v/>
      </c>
      <c r="EC11" s="3" t="str">
        <f t="shared" si="14"/>
        <v/>
      </c>
      <c r="ED11" s="8"/>
      <c r="EE11" s="52" t="s">
        <v>277</v>
      </c>
      <c r="EF11" s="52" t="s">
        <v>277</v>
      </c>
      <c r="EG11" s="52" t="s">
        <v>277</v>
      </c>
      <c r="EH11" s="52" t="s">
        <v>277</v>
      </c>
      <c r="EI11" s="52" t="s">
        <v>277</v>
      </c>
      <c r="EJ11" s="52" t="s">
        <v>277</v>
      </c>
      <c r="EK11" s="52" t="s">
        <v>277</v>
      </c>
      <c r="EL11" s="52" t="s">
        <v>277</v>
      </c>
      <c r="EM11" s="52" t="s">
        <v>277</v>
      </c>
      <c r="EN11" s="52" t="s">
        <v>277</v>
      </c>
      <c r="EO11" s="8"/>
      <c r="EP11" s="53"/>
      <c r="EQ11" s="16" t="str">
        <f>EQ10</f>
        <v/>
      </c>
      <c r="ER11" s="16" t="str">
        <f t="shared" ref="ER11:ET12" si="69">ER10</f>
        <v/>
      </c>
      <c r="ES11" s="16" t="str">
        <f t="shared" si="69"/>
        <v/>
      </c>
      <c r="ET11" s="16">
        <f t="shared" si="69"/>
        <v>0</v>
      </c>
      <c r="EU11" s="13"/>
      <c r="EV11" s="3" t="b">
        <f t="shared" si="1"/>
        <v>1</v>
      </c>
      <c r="EW11" s="3" t="b">
        <f t="shared" si="2"/>
        <v>1</v>
      </c>
      <c r="EX11" s="3" t="b">
        <f t="shared" si="15"/>
        <v>1</v>
      </c>
      <c r="EY11" s="3" t="b">
        <f t="shared" si="16"/>
        <v>1</v>
      </c>
      <c r="EZ11" s="3">
        <f t="shared" si="17"/>
        <v>0</v>
      </c>
      <c r="FA11" s="3">
        <f t="shared" si="18"/>
        <v>0</v>
      </c>
      <c r="FB11" s="3">
        <f t="shared" si="19"/>
        <v>0</v>
      </c>
      <c r="FC11" s="3">
        <f t="shared" si="20"/>
        <v>0</v>
      </c>
      <c r="FD11" s="3">
        <f t="shared" si="21"/>
        <v>0</v>
      </c>
      <c r="FE11" s="3" t="e">
        <f t="shared" si="22"/>
        <v>#VALUE!</v>
      </c>
      <c r="FF11" s="3">
        <f t="shared" si="3"/>
        <v>0</v>
      </c>
      <c r="FG11" s="3">
        <f t="shared" si="4"/>
        <v>0</v>
      </c>
      <c r="FH11" s="3" t="e">
        <f t="shared" si="23"/>
        <v>#VALUE!</v>
      </c>
      <c r="FI11" s="3" t="b">
        <f t="shared" si="24"/>
        <v>1</v>
      </c>
      <c r="FJ11" s="3" t="b">
        <f t="shared" si="25"/>
        <v>1</v>
      </c>
      <c r="FK11" s="3" t="b">
        <f t="shared" si="26"/>
        <v>1</v>
      </c>
      <c r="FL11" s="3" t="b">
        <f t="shared" si="27"/>
        <v>1</v>
      </c>
      <c r="FM11" s="3" t="b">
        <f t="shared" si="28"/>
        <v>1</v>
      </c>
      <c r="FN11" s="3" t="b">
        <f t="shared" si="29"/>
        <v>1</v>
      </c>
      <c r="FO11" s="3">
        <f t="shared" si="30"/>
        <v>0</v>
      </c>
      <c r="FP11" s="3">
        <f t="shared" si="31"/>
        <v>0</v>
      </c>
      <c r="FQ11" s="3">
        <f t="shared" si="32"/>
        <v>0</v>
      </c>
      <c r="FR11" s="3">
        <f t="shared" si="33"/>
        <v>0</v>
      </c>
      <c r="FS11" s="3">
        <f t="shared" si="34"/>
        <v>0</v>
      </c>
      <c r="FT11" s="3">
        <f t="shared" si="35"/>
        <v>0</v>
      </c>
      <c r="FU11" s="3">
        <f t="shared" si="36"/>
        <v>0</v>
      </c>
      <c r="FV11" s="21" t="b">
        <f t="shared" si="5"/>
        <v>0</v>
      </c>
      <c r="FW11" s="24">
        <f t="shared" si="46"/>
        <v>1</v>
      </c>
      <c r="FX11" s="24">
        <f t="shared" si="6"/>
        <v>0</v>
      </c>
      <c r="FY11" s="29" t="e">
        <f t="shared" si="7"/>
        <v>#VALUE!</v>
      </c>
      <c r="FZ11" s="24" t="e">
        <f t="shared" si="8"/>
        <v>#VALUE!</v>
      </c>
      <c r="GA11" s="24" t="e">
        <f t="shared" si="9"/>
        <v>#VALUE!</v>
      </c>
      <c r="GB11" s="24">
        <f t="shared" si="37"/>
        <v>1</v>
      </c>
      <c r="GC11" s="24" t="e">
        <f t="shared" si="37"/>
        <v>#VALUE!</v>
      </c>
      <c r="GD11" s="24" t="e">
        <f t="shared" si="37"/>
        <v>#VALUE!</v>
      </c>
      <c r="GE11" s="24" t="e">
        <f t="shared" si="37"/>
        <v>#VALUE!</v>
      </c>
      <c r="GF11" s="24">
        <f t="shared" si="38"/>
        <v>0</v>
      </c>
      <c r="GG11" s="24">
        <f t="shared" si="39"/>
        <v>0</v>
      </c>
      <c r="GH11" s="24">
        <f t="shared" si="40"/>
        <v>0</v>
      </c>
      <c r="GI11" s="24">
        <f t="shared" si="41"/>
        <v>0</v>
      </c>
      <c r="GJ11" s="24">
        <f t="shared" si="42"/>
        <v>2</v>
      </c>
      <c r="GK11" s="24">
        <f t="shared" si="43"/>
        <v>2</v>
      </c>
      <c r="GL11" s="24">
        <f t="shared" si="44"/>
        <v>2</v>
      </c>
      <c r="GM11" s="24">
        <f t="shared" si="45"/>
        <v>2</v>
      </c>
      <c r="GN11" s="13"/>
    </row>
    <row r="12" spans="1:196" s="3" customFormat="1">
      <c r="A12" s="115" t="s">
        <v>279</v>
      </c>
      <c r="B12" s="115" t="s">
        <v>279</v>
      </c>
      <c r="C12" s="115" t="s">
        <v>279</v>
      </c>
      <c r="D12" s="115" t="s">
        <v>279</v>
      </c>
      <c r="E12" s="115" t="s">
        <v>279</v>
      </c>
      <c r="F12" s="115" t="s">
        <v>279</v>
      </c>
      <c r="G12" s="115" t="s">
        <v>279</v>
      </c>
      <c r="H12" s="115"/>
      <c r="I12" s="115"/>
      <c r="J12" s="115" t="s">
        <v>279</v>
      </c>
      <c r="K12" s="115" t="s">
        <v>279</v>
      </c>
      <c r="L12" s="115" t="s">
        <v>279</v>
      </c>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8"/>
      <c r="BE12" s="8"/>
      <c r="BF12" s="52" t="s">
        <v>277</v>
      </c>
      <c r="BG12" s="52" t="s">
        <v>277</v>
      </c>
      <c r="BH12" s="52" t="s">
        <v>277</v>
      </c>
      <c r="BI12" s="52" t="s">
        <v>277</v>
      </c>
      <c r="BJ12" s="52" t="s">
        <v>277</v>
      </c>
      <c r="BK12" s="52" t="s">
        <v>277</v>
      </c>
      <c r="BL12" s="52" t="s">
        <v>277</v>
      </c>
      <c r="BM12" s="52" t="s">
        <v>277</v>
      </c>
      <c r="BN12" s="52" t="s">
        <v>277</v>
      </c>
      <c r="BO12" s="52" t="s">
        <v>277</v>
      </c>
      <c r="BP12" s="8"/>
      <c r="BQ12" s="22" t="str">
        <f t="shared" si="48"/>
        <v/>
      </c>
      <c r="BR12" s="22" t="str">
        <f>BR9</f>
        <v/>
      </c>
      <c r="BS12" s="22" t="str">
        <f>BS11</f>
        <v/>
      </c>
      <c r="BT12" s="22" t="str">
        <f t="shared" si="10"/>
        <v/>
      </c>
      <c r="BU12" s="22" t="str">
        <f t="shared" si="54"/>
        <v/>
      </c>
      <c r="BV12" s="22" t="str">
        <f t="shared" si="49"/>
        <v/>
      </c>
      <c r="BW12" s="22" t="str">
        <f t="shared" si="49"/>
        <v/>
      </c>
      <c r="BX12" s="22" t="str">
        <f t="shared" si="49"/>
        <v/>
      </c>
      <c r="BY12" s="22" t="str">
        <f t="shared" si="49"/>
        <v/>
      </c>
      <c r="BZ12" s="22" t="str">
        <f t="shared" si="49"/>
        <v/>
      </c>
      <c r="CA12" s="18"/>
      <c r="CB12" s="3" t="str">
        <f t="shared" si="58"/>
        <v/>
      </c>
      <c r="CC12" s="3" t="str">
        <f t="shared" si="58"/>
        <v/>
      </c>
      <c r="CD12" s="3" t="str">
        <f t="shared" si="58"/>
        <v/>
      </c>
      <c r="CE12" s="3" t="str">
        <f>CE11</f>
        <v/>
      </c>
      <c r="CF12" s="3" t="str">
        <f t="shared" si="59"/>
        <v/>
      </c>
      <c r="CG12" s="3" t="str">
        <f t="shared" si="59"/>
        <v/>
      </c>
      <c r="CH12" s="3" t="str">
        <f t="shared" si="11"/>
        <v/>
      </c>
      <c r="CI12" s="8"/>
      <c r="CJ12" s="3" t="str">
        <f t="shared" si="55"/>
        <v/>
      </c>
      <c r="CK12" s="3" t="str">
        <f t="shared" si="55"/>
        <v/>
      </c>
      <c r="CL12" s="3" t="str">
        <f t="shared" si="60"/>
        <v/>
      </c>
      <c r="CM12" s="3" t="str">
        <f t="shared" si="60"/>
        <v/>
      </c>
      <c r="CN12" s="8"/>
      <c r="CO12" s="3" t="str">
        <f t="shared" si="56"/>
        <v/>
      </c>
      <c r="CP12" s="3" t="str">
        <f t="shared" si="56"/>
        <v/>
      </c>
      <c r="CQ12" s="3" t="str">
        <f t="shared" si="61"/>
        <v/>
      </c>
      <c r="CR12" s="3" t="str">
        <f t="shared" si="61"/>
        <v/>
      </c>
      <c r="CS12" s="8"/>
      <c r="CT12" s="3" t="str">
        <f t="shared" si="57"/>
        <v/>
      </c>
      <c r="CU12" s="3" t="str">
        <f t="shared" si="57"/>
        <v/>
      </c>
      <c r="CV12" s="3" t="str">
        <f t="shared" si="62"/>
        <v/>
      </c>
      <c r="CW12" s="3" t="str">
        <f t="shared" si="62"/>
        <v/>
      </c>
      <c r="CX12" s="8"/>
      <c r="CY12" s="3" t="str">
        <f t="shared" si="63"/>
        <v/>
      </c>
      <c r="CZ12" s="3" t="str">
        <f t="shared" si="63"/>
        <v/>
      </c>
      <c r="DA12" s="3" t="str">
        <f t="shared" si="63"/>
        <v/>
      </c>
      <c r="DB12" s="3" t="str">
        <f>DB11</f>
        <v/>
      </c>
      <c r="DC12" s="3" t="str">
        <f t="shared" si="64"/>
        <v/>
      </c>
      <c r="DD12" s="3" t="str">
        <f t="shared" si="64"/>
        <v/>
      </c>
      <c r="DE12" s="3" t="str">
        <f t="shared" si="64"/>
        <v/>
      </c>
      <c r="DF12" s="3" t="str">
        <f t="shared" si="64"/>
        <v/>
      </c>
      <c r="DG12" s="3" t="str">
        <f t="shared" si="12"/>
        <v/>
      </c>
      <c r="DH12" s="8"/>
      <c r="DI12" s="3" t="str">
        <f t="shared" si="65"/>
        <v/>
      </c>
      <c r="DJ12" s="3" t="str">
        <f t="shared" si="65"/>
        <v/>
      </c>
      <c r="DK12" s="3" t="str">
        <f t="shared" si="65"/>
        <v/>
      </c>
      <c r="DL12" s="3" t="str">
        <f t="shared" si="65"/>
        <v/>
      </c>
      <c r="DM12" s="3" t="str">
        <f>DM11</f>
        <v/>
      </c>
      <c r="DN12" s="3" t="str">
        <f t="shared" si="66"/>
        <v/>
      </c>
      <c r="DO12" s="3" t="str">
        <f t="shared" si="66"/>
        <v/>
      </c>
      <c r="DP12" s="3" t="str">
        <f t="shared" si="66"/>
        <v/>
      </c>
      <c r="DQ12" s="3" t="str">
        <f t="shared" si="66"/>
        <v/>
      </c>
      <c r="DR12" s="3" t="str">
        <f t="shared" si="66"/>
        <v/>
      </c>
      <c r="DS12" s="3" t="str">
        <f t="shared" si="13"/>
        <v/>
      </c>
      <c r="DT12" s="8"/>
      <c r="DU12" s="3" t="str">
        <f t="shared" si="67"/>
        <v/>
      </c>
      <c r="DV12" s="3" t="str">
        <f t="shared" si="67"/>
        <v/>
      </c>
      <c r="DW12" s="3" t="str">
        <f t="shared" si="67"/>
        <v/>
      </c>
      <c r="DX12" s="3" t="str">
        <f t="shared" si="67"/>
        <v/>
      </c>
      <c r="DY12" s="3" t="str">
        <f>DY11</f>
        <v/>
      </c>
      <c r="DZ12" s="3" t="str">
        <f t="shared" si="68"/>
        <v/>
      </c>
      <c r="EA12" s="3" t="str">
        <f t="shared" si="68"/>
        <v/>
      </c>
      <c r="EB12" s="3" t="str">
        <f t="shared" si="68"/>
        <v/>
      </c>
      <c r="EC12" s="3" t="str">
        <f t="shared" si="14"/>
        <v/>
      </c>
      <c r="ED12" s="8"/>
      <c r="EE12" s="52" t="s">
        <v>277</v>
      </c>
      <c r="EF12" s="52" t="s">
        <v>277</v>
      </c>
      <c r="EG12" s="52" t="s">
        <v>277</v>
      </c>
      <c r="EH12" s="52" t="s">
        <v>277</v>
      </c>
      <c r="EI12" s="52" t="s">
        <v>277</v>
      </c>
      <c r="EJ12" s="52" t="s">
        <v>277</v>
      </c>
      <c r="EK12" s="52" t="s">
        <v>277</v>
      </c>
      <c r="EL12" s="52" t="s">
        <v>277</v>
      </c>
      <c r="EM12" s="52" t="s">
        <v>277</v>
      </c>
      <c r="EN12" s="52" t="s">
        <v>277</v>
      </c>
      <c r="EO12" s="8"/>
      <c r="EP12" s="53"/>
      <c r="EQ12" s="16" t="str">
        <f>EQ11</f>
        <v/>
      </c>
      <c r="ER12" s="16" t="str">
        <f t="shared" si="69"/>
        <v/>
      </c>
      <c r="ES12" s="16" t="str">
        <f t="shared" si="69"/>
        <v/>
      </c>
      <c r="ET12" s="16">
        <f t="shared" si="69"/>
        <v>0</v>
      </c>
      <c r="EU12" s="13"/>
      <c r="EV12" s="3" t="b">
        <f t="shared" si="1"/>
        <v>1</v>
      </c>
      <c r="EW12" s="3" t="b">
        <f t="shared" si="2"/>
        <v>1</v>
      </c>
      <c r="EX12" s="3" t="b">
        <f t="shared" si="15"/>
        <v>1</v>
      </c>
      <c r="EY12" s="3" t="b">
        <f t="shared" si="16"/>
        <v>1</v>
      </c>
      <c r="EZ12" s="3">
        <f t="shared" si="17"/>
        <v>0</v>
      </c>
      <c r="FA12" s="3">
        <f t="shared" si="18"/>
        <v>0</v>
      </c>
      <c r="FB12" s="3">
        <f t="shared" si="19"/>
        <v>0</v>
      </c>
      <c r="FC12" s="3">
        <f t="shared" si="20"/>
        <v>0</v>
      </c>
      <c r="FD12" s="3">
        <f t="shared" si="21"/>
        <v>0</v>
      </c>
      <c r="FE12" s="3" t="e">
        <f t="shared" si="22"/>
        <v>#VALUE!</v>
      </c>
      <c r="FF12" s="3">
        <f t="shared" si="3"/>
        <v>0</v>
      </c>
      <c r="FG12" s="3">
        <f t="shared" si="4"/>
        <v>0</v>
      </c>
      <c r="FH12" s="3" t="e">
        <f t="shared" si="23"/>
        <v>#VALUE!</v>
      </c>
      <c r="FI12" s="3" t="b">
        <f t="shared" si="24"/>
        <v>1</v>
      </c>
      <c r="FJ12" s="3" t="b">
        <f t="shared" si="25"/>
        <v>1</v>
      </c>
      <c r="FK12" s="3" t="b">
        <f t="shared" si="26"/>
        <v>1</v>
      </c>
      <c r="FL12" s="3" t="b">
        <f t="shared" si="27"/>
        <v>1</v>
      </c>
      <c r="FM12" s="3" t="b">
        <f t="shared" si="28"/>
        <v>1</v>
      </c>
      <c r="FN12" s="3" t="b">
        <f t="shared" si="29"/>
        <v>1</v>
      </c>
      <c r="FO12" s="3">
        <f t="shared" si="30"/>
        <v>0</v>
      </c>
      <c r="FP12" s="3">
        <f t="shared" si="31"/>
        <v>0</v>
      </c>
      <c r="FQ12" s="3">
        <f t="shared" si="32"/>
        <v>0</v>
      </c>
      <c r="FR12" s="3">
        <f t="shared" si="33"/>
        <v>0</v>
      </c>
      <c r="FS12" s="3">
        <f t="shared" si="34"/>
        <v>0</v>
      </c>
      <c r="FT12" s="3">
        <f t="shared" si="35"/>
        <v>0</v>
      </c>
      <c r="FU12" s="3">
        <f t="shared" si="36"/>
        <v>0</v>
      </c>
      <c r="FV12" s="21" t="b">
        <f t="shared" si="5"/>
        <v>0</v>
      </c>
      <c r="FW12" s="24">
        <f t="shared" si="46"/>
        <v>1</v>
      </c>
      <c r="FX12" s="24">
        <f t="shared" si="6"/>
        <v>0</v>
      </c>
      <c r="FY12" s="29" t="e">
        <f t="shared" si="7"/>
        <v>#VALUE!</v>
      </c>
      <c r="FZ12" s="24" t="e">
        <f t="shared" si="8"/>
        <v>#VALUE!</v>
      </c>
      <c r="GA12" s="24" t="e">
        <f t="shared" si="9"/>
        <v>#VALUE!</v>
      </c>
      <c r="GB12" s="24">
        <f t="shared" si="37"/>
        <v>1</v>
      </c>
      <c r="GC12" s="24" t="e">
        <f t="shared" si="37"/>
        <v>#VALUE!</v>
      </c>
      <c r="GD12" s="24" t="e">
        <f t="shared" si="37"/>
        <v>#VALUE!</v>
      </c>
      <c r="GE12" s="24" t="e">
        <f t="shared" si="37"/>
        <v>#VALUE!</v>
      </c>
      <c r="GF12" s="24">
        <f t="shared" si="38"/>
        <v>0</v>
      </c>
      <c r="GG12" s="24">
        <f t="shared" si="39"/>
        <v>0</v>
      </c>
      <c r="GH12" s="24">
        <f t="shared" si="40"/>
        <v>0</v>
      </c>
      <c r="GI12" s="24">
        <f t="shared" si="41"/>
        <v>0</v>
      </c>
      <c r="GJ12" s="24">
        <f t="shared" si="42"/>
        <v>2</v>
      </c>
      <c r="GK12" s="24">
        <f t="shared" si="43"/>
        <v>2</v>
      </c>
      <c r="GL12" s="24">
        <f t="shared" si="44"/>
        <v>2</v>
      </c>
      <c r="GM12" s="24">
        <f t="shared" si="45"/>
        <v>2</v>
      </c>
      <c r="GN12" s="13"/>
    </row>
    <row r="13" spans="1:196" s="3" customFormat="1">
      <c r="A13" s="115" t="s">
        <v>279</v>
      </c>
      <c r="B13" s="115" t="s">
        <v>279</v>
      </c>
      <c r="C13" s="115" t="s">
        <v>279</v>
      </c>
      <c r="D13" s="115" t="s">
        <v>279</v>
      </c>
      <c r="E13" s="115" t="s">
        <v>279</v>
      </c>
      <c r="F13" s="115" t="s">
        <v>279</v>
      </c>
      <c r="G13" s="115" t="s">
        <v>279</v>
      </c>
      <c r="H13" s="115"/>
      <c r="I13" s="115"/>
      <c r="J13" s="115" t="s">
        <v>279</v>
      </c>
      <c r="K13" s="115" t="s">
        <v>279</v>
      </c>
      <c r="L13" s="115" t="s">
        <v>279</v>
      </c>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8"/>
      <c r="BE13" s="8"/>
      <c r="BF13" s="52" t="s">
        <v>277</v>
      </c>
      <c r="BG13" s="52" t="s">
        <v>277</v>
      </c>
      <c r="BH13" s="52" t="s">
        <v>277</v>
      </c>
      <c r="BI13" s="52" t="s">
        <v>277</v>
      </c>
      <c r="BJ13" s="52" t="s">
        <v>277</v>
      </c>
      <c r="BK13" s="52" t="s">
        <v>277</v>
      </c>
      <c r="BL13" s="52" t="s">
        <v>277</v>
      </c>
      <c r="BM13" s="52" t="s">
        <v>277</v>
      </c>
      <c r="BN13" s="52" t="s">
        <v>277</v>
      </c>
      <c r="BO13" s="52" t="s">
        <v>277</v>
      </c>
      <c r="BP13" s="8"/>
      <c r="BQ13" s="22" t="str">
        <f t="shared" si="48"/>
        <v/>
      </c>
      <c r="BR13" s="22" t="str">
        <f>BS7</f>
        <v/>
      </c>
      <c r="BS13" s="22" t="str">
        <f>BS12</f>
        <v/>
      </c>
      <c r="BT13" s="22" t="str">
        <f t="shared" si="10"/>
        <v/>
      </c>
      <c r="BU13" s="22" t="str">
        <f t="shared" si="54"/>
        <v/>
      </c>
      <c r="BV13" s="22" t="str">
        <f t="shared" si="49"/>
        <v/>
      </c>
      <c r="BW13" s="22" t="str">
        <f t="shared" si="49"/>
        <v/>
      </c>
      <c r="BX13" s="22" t="str">
        <f t="shared" si="49"/>
        <v/>
      </c>
      <c r="BY13" s="22" t="str">
        <f t="shared" si="49"/>
        <v/>
      </c>
      <c r="BZ13" s="22" t="str">
        <f t="shared" si="49"/>
        <v/>
      </c>
      <c r="CA13" s="18"/>
      <c r="CB13" s="3" t="str">
        <f>CE7</f>
        <v/>
      </c>
      <c r="CC13" s="3" t="str">
        <f>CF7</f>
        <v/>
      </c>
      <c r="CD13" s="3" t="str">
        <f>CG7</f>
        <v/>
      </c>
      <c r="CE13" s="3" t="str">
        <f>CE12</f>
        <v/>
      </c>
      <c r="CF13" s="3" t="str">
        <f t="shared" si="59"/>
        <v/>
      </c>
      <c r="CG13" s="3" t="str">
        <f t="shared" si="59"/>
        <v/>
      </c>
      <c r="CH13" s="3" t="str">
        <f t="shared" si="11"/>
        <v/>
      </c>
      <c r="CI13" s="8"/>
      <c r="CJ13" s="3" t="str">
        <f>CL7</f>
        <v/>
      </c>
      <c r="CK13" s="3" t="str">
        <f>CM7</f>
        <v/>
      </c>
      <c r="CL13" s="3" t="str">
        <f t="shared" si="60"/>
        <v/>
      </c>
      <c r="CM13" s="3" t="str">
        <f t="shared" si="60"/>
        <v/>
      </c>
      <c r="CN13" s="8"/>
      <c r="CO13" s="3" t="str">
        <f>CQ7</f>
        <v/>
      </c>
      <c r="CP13" s="3" t="str">
        <f>CR7</f>
        <v/>
      </c>
      <c r="CQ13" s="3" t="str">
        <f t="shared" si="61"/>
        <v/>
      </c>
      <c r="CR13" s="3" t="str">
        <f t="shared" si="61"/>
        <v/>
      </c>
      <c r="CS13" s="8"/>
      <c r="CT13" s="3" t="str">
        <f>CV7</f>
        <v/>
      </c>
      <c r="CU13" s="3" t="str">
        <f>CW7</f>
        <v/>
      </c>
      <c r="CV13" s="3" t="str">
        <f t="shared" si="62"/>
        <v/>
      </c>
      <c r="CW13" s="3" t="str">
        <f t="shared" si="62"/>
        <v/>
      </c>
      <c r="CX13" s="8"/>
      <c r="CY13" s="3" t="str">
        <f>DB7</f>
        <v/>
      </c>
      <c r="CZ13" s="3" t="str">
        <f>DC7</f>
        <v/>
      </c>
      <c r="DA13" s="3" t="str">
        <f>DD7</f>
        <v/>
      </c>
      <c r="DB13" s="3" t="str">
        <f>DB12</f>
        <v/>
      </c>
      <c r="DC13" s="3" t="str">
        <f t="shared" si="64"/>
        <v/>
      </c>
      <c r="DD13" s="3" t="str">
        <f t="shared" si="64"/>
        <v/>
      </c>
      <c r="DE13" s="3" t="str">
        <f t="shared" si="64"/>
        <v/>
      </c>
      <c r="DF13" s="3" t="str">
        <f t="shared" si="64"/>
        <v/>
      </c>
      <c r="DG13" s="3" t="str">
        <f t="shared" si="12"/>
        <v/>
      </c>
      <c r="DH13" s="8"/>
      <c r="DI13" s="3" t="str">
        <f>DM7</f>
        <v/>
      </c>
      <c r="DJ13" s="3" t="str">
        <f>DN7</f>
        <v/>
      </c>
      <c r="DK13" s="3" t="str">
        <f>DO7</f>
        <v/>
      </c>
      <c r="DL13" s="3" t="str">
        <f>DP7</f>
        <v/>
      </c>
      <c r="DM13" s="3" t="str">
        <f>DM12</f>
        <v/>
      </c>
      <c r="DN13" s="3" t="str">
        <f t="shared" si="66"/>
        <v/>
      </c>
      <c r="DO13" s="3" t="str">
        <f t="shared" si="66"/>
        <v/>
      </c>
      <c r="DP13" s="3" t="str">
        <f t="shared" si="66"/>
        <v/>
      </c>
      <c r="DQ13" s="3" t="str">
        <f t="shared" si="66"/>
        <v/>
      </c>
      <c r="DR13" s="3" t="str">
        <f t="shared" si="66"/>
        <v/>
      </c>
      <c r="DS13" s="3" t="str">
        <f t="shared" si="13"/>
        <v/>
      </c>
      <c r="DT13" s="8"/>
      <c r="DU13" s="3" t="str">
        <f>DY7</f>
        <v/>
      </c>
      <c r="DV13" s="3" t="str">
        <f>DZ7</f>
        <v/>
      </c>
      <c r="DW13" s="3" t="str">
        <f>EA7</f>
        <v/>
      </c>
      <c r="DX13" s="3" t="str">
        <f>EB7</f>
        <v/>
      </c>
      <c r="DY13" s="3" t="str">
        <f>DY12</f>
        <v/>
      </c>
      <c r="DZ13" s="3" t="str">
        <f t="shared" si="68"/>
        <v/>
      </c>
      <c r="EA13" s="3" t="str">
        <f t="shared" si="68"/>
        <v/>
      </c>
      <c r="EB13" s="3" t="str">
        <f t="shared" si="68"/>
        <v/>
      </c>
      <c r="EC13" s="3" t="str">
        <f t="shared" si="14"/>
        <v/>
      </c>
      <c r="ED13" s="8"/>
      <c r="EE13" s="52" t="s">
        <v>277</v>
      </c>
      <c r="EF13" s="52" t="s">
        <v>277</v>
      </c>
      <c r="EG13" s="52" t="s">
        <v>277</v>
      </c>
      <c r="EH13" s="52" t="s">
        <v>277</v>
      </c>
      <c r="EI13" s="52" t="s">
        <v>277</v>
      </c>
      <c r="EJ13" s="52" t="s">
        <v>277</v>
      </c>
      <c r="EK13" s="52" t="s">
        <v>277</v>
      </c>
      <c r="EL13" s="52" t="s">
        <v>277</v>
      </c>
      <c r="EM13" s="52" t="s">
        <v>277</v>
      </c>
      <c r="EN13" s="52" t="s">
        <v>277</v>
      </c>
      <c r="EO13" s="8"/>
      <c r="EP13" s="53"/>
      <c r="EQ13" s="16" t="str">
        <f>IF(FD9&gt;0, (N9+Y9+R9+AC9), "")</f>
        <v/>
      </c>
      <c r="ER13" s="16" t="str">
        <f>IF(FD9&gt;0,FE9,"")</f>
        <v/>
      </c>
      <c r="ES13" s="16" t="str">
        <f>IF(FD9&gt;0, (P9+AA9+T9+AE9), "")</f>
        <v/>
      </c>
      <c r="ET13" s="16">
        <f t="shared" ref="ET13:ET18" si="70">ET12</f>
        <v>0</v>
      </c>
      <c r="EU13" s="13"/>
      <c r="EV13" s="3" t="b">
        <f t="shared" si="1"/>
        <v>1</v>
      </c>
      <c r="EW13" s="3" t="b">
        <f t="shared" si="2"/>
        <v>1</v>
      </c>
      <c r="EX13" s="3" t="b">
        <f t="shared" si="15"/>
        <v>1</v>
      </c>
      <c r="EY13" s="3" t="b">
        <f t="shared" si="16"/>
        <v>1</v>
      </c>
      <c r="EZ13" s="3">
        <f t="shared" si="17"/>
        <v>0</v>
      </c>
      <c r="FA13" s="3">
        <f t="shared" si="18"/>
        <v>0</v>
      </c>
      <c r="FB13" s="3">
        <f t="shared" si="19"/>
        <v>0</v>
      </c>
      <c r="FC13" s="3">
        <f t="shared" si="20"/>
        <v>0</v>
      </c>
      <c r="FD13" s="3">
        <f t="shared" si="21"/>
        <v>0</v>
      </c>
      <c r="FE13" s="3" t="e">
        <f t="shared" si="22"/>
        <v>#VALUE!</v>
      </c>
      <c r="FF13" s="3">
        <f t="shared" si="3"/>
        <v>0</v>
      </c>
      <c r="FG13" s="3">
        <f t="shared" si="4"/>
        <v>0</v>
      </c>
      <c r="FH13" s="3" t="e">
        <f t="shared" si="23"/>
        <v>#VALUE!</v>
      </c>
      <c r="FI13" s="3" t="b">
        <f t="shared" si="24"/>
        <v>1</v>
      </c>
      <c r="FJ13" s="3" t="b">
        <f t="shared" si="25"/>
        <v>1</v>
      </c>
      <c r="FK13" s="3" t="b">
        <f t="shared" si="26"/>
        <v>1</v>
      </c>
      <c r="FL13" s="3" t="b">
        <f t="shared" si="27"/>
        <v>1</v>
      </c>
      <c r="FM13" s="3" t="b">
        <f t="shared" si="28"/>
        <v>1</v>
      </c>
      <c r="FN13" s="3" t="b">
        <f t="shared" si="29"/>
        <v>1</v>
      </c>
      <c r="FO13" s="3">
        <f t="shared" si="30"/>
        <v>0</v>
      </c>
      <c r="FP13" s="3">
        <f t="shared" si="31"/>
        <v>0</v>
      </c>
      <c r="FQ13" s="3">
        <f t="shared" si="32"/>
        <v>0</v>
      </c>
      <c r="FR13" s="3">
        <f t="shared" si="33"/>
        <v>0</v>
      </c>
      <c r="FS13" s="3">
        <f t="shared" si="34"/>
        <v>0</v>
      </c>
      <c r="FT13" s="3">
        <f t="shared" si="35"/>
        <v>0</v>
      </c>
      <c r="FU13" s="3">
        <f t="shared" si="36"/>
        <v>0</v>
      </c>
      <c r="FV13" s="21" t="b">
        <f t="shared" si="5"/>
        <v>0</v>
      </c>
      <c r="FW13" s="24">
        <f t="shared" si="46"/>
        <v>1</v>
      </c>
      <c r="FX13" s="24">
        <f t="shared" si="6"/>
        <v>0</v>
      </c>
      <c r="FY13" s="29" t="e">
        <f t="shared" si="7"/>
        <v>#VALUE!</v>
      </c>
      <c r="FZ13" s="24" t="e">
        <f t="shared" si="8"/>
        <v>#VALUE!</v>
      </c>
      <c r="GA13" s="24" t="e">
        <f t="shared" si="9"/>
        <v>#VALUE!</v>
      </c>
      <c r="GB13" s="24">
        <f t="shared" si="37"/>
        <v>1</v>
      </c>
      <c r="GC13" s="24" t="e">
        <f t="shared" si="37"/>
        <v>#VALUE!</v>
      </c>
      <c r="GD13" s="24" t="e">
        <f t="shared" si="37"/>
        <v>#VALUE!</v>
      </c>
      <c r="GE13" s="24" t="e">
        <f t="shared" si="37"/>
        <v>#VALUE!</v>
      </c>
      <c r="GF13" s="24">
        <f t="shared" si="38"/>
        <v>0</v>
      </c>
      <c r="GG13" s="24">
        <f t="shared" si="39"/>
        <v>0</v>
      </c>
      <c r="GH13" s="24">
        <f t="shared" si="40"/>
        <v>0</v>
      </c>
      <c r="GI13" s="24">
        <f t="shared" si="41"/>
        <v>0</v>
      </c>
      <c r="GJ13" s="24">
        <f t="shared" si="42"/>
        <v>2</v>
      </c>
      <c r="GK13" s="24">
        <f t="shared" si="43"/>
        <v>2</v>
      </c>
      <c r="GL13" s="24">
        <f t="shared" si="44"/>
        <v>2</v>
      </c>
      <c r="GM13" s="24">
        <f t="shared" si="45"/>
        <v>2</v>
      </c>
      <c r="GN13" s="13"/>
    </row>
    <row r="14" spans="1:196" s="3" customFormat="1">
      <c r="A14" s="115" t="s">
        <v>279</v>
      </c>
      <c r="B14" s="115" t="s">
        <v>279</v>
      </c>
      <c r="C14" s="115" t="s">
        <v>279</v>
      </c>
      <c r="D14" s="115" t="s">
        <v>279</v>
      </c>
      <c r="E14" s="115" t="s">
        <v>279</v>
      </c>
      <c r="F14" s="115" t="s">
        <v>279</v>
      </c>
      <c r="G14" s="115" t="s">
        <v>279</v>
      </c>
      <c r="H14" s="115"/>
      <c r="I14" s="115"/>
      <c r="J14" s="115" t="s">
        <v>279</v>
      </c>
      <c r="K14" s="115" t="s">
        <v>279</v>
      </c>
      <c r="L14" s="115" t="s">
        <v>279</v>
      </c>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8"/>
      <c r="BE14" s="8"/>
      <c r="BF14" s="52" t="s">
        <v>277</v>
      </c>
      <c r="BG14" s="52" t="s">
        <v>277</v>
      </c>
      <c r="BH14" s="52" t="s">
        <v>277</v>
      </c>
      <c r="BI14" s="52" t="s">
        <v>277</v>
      </c>
      <c r="BJ14" s="52" t="s">
        <v>277</v>
      </c>
      <c r="BK14" s="52" t="s">
        <v>277</v>
      </c>
      <c r="BL14" s="52" t="s">
        <v>277</v>
      </c>
      <c r="BM14" s="52" t="s">
        <v>277</v>
      </c>
      <c r="BN14" s="52" t="s">
        <v>277</v>
      </c>
      <c r="BO14" s="52" t="s">
        <v>277</v>
      </c>
      <c r="BP14" s="8"/>
      <c r="BQ14" s="22" t="str">
        <f t="shared" si="48"/>
        <v/>
      </c>
      <c r="BR14" s="22" t="str">
        <f>BR10</f>
        <v/>
      </c>
      <c r="BS14" s="22" t="str">
        <f>IF(FV4=FALSE,C9,"")</f>
        <v/>
      </c>
      <c r="BT14" s="22" t="str">
        <f t="shared" si="10"/>
        <v/>
      </c>
      <c r="BU14" s="22" t="str">
        <f t="shared" si="54"/>
        <v/>
      </c>
      <c r="BV14" s="22" t="str">
        <f t="shared" ref="BV14:BZ18" si="71">BV13</f>
        <v/>
      </c>
      <c r="BW14" s="22" t="str">
        <f t="shared" si="71"/>
        <v/>
      </c>
      <c r="BX14" s="22" t="str">
        <f t="shared" si="71"/>
        <v/>
      </c>
      <c r="BY14" s="22" t="str">
        <f t="shared" si="71"/>
        <v/>
      </c>
      <c r="BZ14" s="22" t="str">
        <f t="shared" si="71"/>
        <v/>
      </c>
      <c r="CA14" s="18"/>
      <c r="CB14" s="3" t="str">
        <f>CB10</f>
        <v/>
      </c>
      <c r="CC14" s="3" t="str">
        <f>CC10</f>
        <v/>
      </c>
      <c r="CD14" s="3" t="str">
        <f>CD10</f>
        <v/>
      </c>
      <c r="CE14" s="3" t="str">
        <f>IF(ET13=1, EQ13,"")</f>
        <v/>
      </c>
      <c r="CF14" s="3" t="str">
        <f>IF(ET13=1, ER13,"")</f>
        <v/>
      </c>
      <c r="CG14" s="3" t="str">
        <f>IF(ET13=1, ES13,"")</f>
        <v/>
      </c>
      <c r="CH14" s="3" t="str">
        <f t="shared" si="11"/>
        <v/>
      </c>
      <c r="CI14" s="8"/>
      <c r="CJ14" s="3" t="str">
        <f>CJ10</f>
        <v/>
      </c>
      <c r="CK14" s="3" t="str">
        <f>CK10</f>
        <v/>
      </c>
      <c r="CL14" s="3" t="str">
        <f>IF(ET9=2,V9,"")</f>
        <v/>
      </c>
      <c r="CM14" s="3" t="str">
        <f>IF(ET9=2,W9,"")</f>
        <v/>
      </c>
      <c r="CN14" s="8"/>
      <c r="CO14" s="3" t="str">
        <f>CO10</f>
        <v/>
      </c>
      <c r="CP14" s="3" t="str">
        <f>CP10</f>
        <v/>
      </c>
      <c r="CQ14" s="3" t="str">
        <f>IF(ET9=3,AG9,"")</f>
        <v/>
      </c>
      <c r="CR14" s="3" t="str">
        <f>IF(ET9=3,AH9,"")</f>
        <v/>
      </c>
      <c r="CS14" s="8"/>
      <c r="CT14" s="3" t="str">
        <f>CT10</f>
        <v/>
      </c>
      <c r="CU14" s="3" t="str">
        <f>CU10</f>
        <v/>
      </c>
      <c r="CV14" s="3" t="str">
        <f>IF(ET9=4,AJ9,"")</f>
        <v/>
      </c>
      <c r="CW14" s="3" t="str">
        <f>IF(ET9=4,AK9,"")</f>
        <v/>
      </c>
      <c r="CX14" s="8"/>
      <c r="CY14" s="3" t="str">
        <f>CY10</f>
        <v/>
      </c>
      <c r="CZ14" s="3" t="str">
        <f>CZ10</f>
        <v/>
      </c>
      <c r="DA14" s="3" t="str">
        <f>DA10</f>
        <v/>
      </c>
      <c r="DB14" s="3" t="str">
        <f>IF(ET9=5,AM9,"")</f>
        <v/>
      </c>
      <c r="DC14" s="3" t="str">
        <f>IF(ET9=5,AN9,"")</f>
        <v/>
      </c>
      <c r="DD14" s="3" t="str">
        <f>IF(ET9=5,AO9,"")</f>
        <v/>
      </c>
      <c r="DE14" s="3" t="str">
        <f t="shared" ref="DE14:DF18" si="72">DE13</f>
        <v/>
      </c>
      <c r="DF14" s="3" t="str">
        <f t="shared" si="72"/>
        <v/>
      </c>
      <c r="DG14" s="3" t="str">
        <f t="shared" si="12"/>
        <v/>
      </c>
      <c r="DH14" s="8"/>
      <c r="DI14" s="3" t="str">
        <f>DI10</f>
        <v/>
      </c>
      <c r="DJ14" s="3" t="str">
        <f>DJ10</f>
        <v/>
      </c>
      <c r="DK14" s="3" t="str">
        <f>DK10</f>
        <v/>
      </c>
      <c r="DL14" s="3" t="str">
        <f>DL10</f>
        <v/>
      </c>
      <c r="DM14" s="3" t="str">
        <f>IF(ET9=6,AS9,"")</f>
        <v/>
      </c>
      <c r="DN14" s="3" t="str">
        <f>IF(ET9=6,AT9,"")</f>
        <v/>
      </c>
      <c r="DO14" s="3" t="str">
        <f>IF(ET9=6,AU9,"")</f>
        <v/>
      </c>
      <c r="DP14" s="3" t="str">
        <f>IF(ET9=6,AV9,"")</f>
        <v/>
      </c>
      <c r="DQ14" s="3" t="str">
        <f>DQ13</f>
        <v/>
      </c>
      <c r="DR14" s="3" t="str">
        <f>DR13</f>
        <v/>
      </c>
      <c r="DS14" s="3" t="str">
        <f t="shared" si="13"/>
        <v/>
      </c>
      <c r="DT14" s="8"/>
      <c r="DU14" s="3" t="str">
        <f>DU10</f>
        <v/>
      </c>
      <c r="DV14" s="3" t="str">
        <f>DV10</f>
        <v/>
      </c>
      <c r="DW14" s="3" t="str">
        <f>DW10</f>
        <v/>
      </c>
      <c r="DX14" s="3" t="str">
        <f>DX10</f>
        <v/>
      </c>
      <c r="DY14" s="3" t="str">
        <f>IF(ET9=7,AZ9,"")</f>
        <v/>
      </c>
      <c r="DZ14" s="3" t="str">
        <f>IF(ET9=7,BA9,"")</f>
        <v/>
      </c>
      <c r="EA14" s="3" t="str">
        <f>IF(ET9=7,BB9,"")</f>
        <v/>
      </c>
      <c r="EB14" s="3" t="str">
        <f>IF(ET9=7,BC9,"")</f>
        <v/>
      </c>
      <c r="EC14" s="3" t="str">
        <f t="shared" si="14"/>
        <v/>
      </c>
      <c r="ED14" s="8"/>
      <c r="EE14" s="52" t="s">
        <v>277</v>
      </c>
      <c r="EF14" s="52" t="s">
        <v>277</v>
      </c>
      <c r="EG14" s="52" t="s">
        <v>277</v>
      </c>
      <c r="EH14" s="52" t="s">
        <v>277</v>
      </c>
      <c r="EI14" s="52" t="s">
        <v>277</v>
      </c>
      <c r="EJ14" s="52" t="s">
        <v>277</v>
      </c>
      <c r="EK14" s="52" t="s">
        <v>277</v>
      </c>
      <c r="EL14" s="52" t="s">
        <v>277</v>
      </c>
      <c r="EM14" s="52" t="s">
        <v>277</v>
      </c>
      <c r="EN14" s="52" t="s">
        <v>277</v>
      </c>
      <c r="EO14" s="8"/>
      <c r="EP14" s="53"/>
      <c r="EQ14" s="16" t="str">
        <f t="shared" ref="EQ14:ES18" si="73">EQ13</f>
        <v/>
      </c>
      <c r="ER14" s="16" t="str">
        <f t="shared" si="73"/>
        <v/>
      </c>
      <c r="ES14" s="16" t="str">
        <f t="shared" si="73"/>
        <v/>
      </c>
      <c r="ET14" s="16">
        <f t="shared" si="70"/>
        <v>0</v>
      </c>
      <c r="EU14" s="13"/>
      <c r="EV14" s="3" t="b">
        <f t="shared" si="1"/>
        <v>1</v>
      </c>
      <c r="EW14" s="3" t="b">
        <f t="shared" si="2"/>
        <v>1</v>
      </c>
      <c r="EX14" s="3" t="b">
        <f t="shared" ref="EX14:EX19" si="74">ISBLANK(Y14)</f>
        <v>1</v>
      </c>
      <c r="EY14" s="3" t="b">
        <f t="shared" ref="EY14:EY19" si="75">ISBLANK(AC14)</f>
        <v>1</v>
      </c>
      <c r="EZ14" s="3">
        <f t="shared" ref="EZ14:EZ19" si="76">IF(EV14=FALSE, 1, 0)</f>
        <v>0</v>
      </c>
      <c r="FA14" s="3">
        <f t="shared" ref="FA14:FA19" si="77">IF(EW14=FALSE, 2, 0)</f>
        <v>0</v>
      </c>
      <c r="FB14" s="3">
        <f t="shared" ref="FB14:FB19" si="78">IF(EX14=FALSE, 1, 0)</f>
        <v>0</v>
      </c>
      <c r="FC14" s="3">
        <f t="shared" ref="FC14:FC19" si="79">IF(EY14=FALSE, 2, 0)</f>
        <v>0</v>
      </c>
      <c r="FD14" s="3">
        <f t="shared" ref="FD14:FD19" si="80">SUM(EZ14:FC14)</f>
        <v>0</v>
      </c>
      <c r="FE14" s="3" t="e">
        <f t="shared" ref="FE14:FE19" si="81">FF14+FH14</f>
        <v>#VALUE!</v>
      </c>
      <c r="FF14" s="3">
        <f t="shared" si="3"/>
        <v>0</v>
      </c>
      <c r="FG14" s="3">
        <f t="shared" si="4"/>
        <v>0</v>
      </c>
      <c r="FH14" s="3" t="e">
        <f t="shared" ref="FH14:FH23" si="82">FG14*SQRT(ES14)</f>
        <v>#VALUE!</v>
      </c>
      <c r="FI14" s="3" t="b">
        <f t="shared" ref="FI14:FI19" si="83">ISBLANK(V14)</f>
        <v>1</v>
      </c>
      <c r="FJ14" s="3" t="b">
        <f t="shared" ref="FJ14:FJ19" si="84">ISBLANK(AG14)</f>
        <v>1</v>
      </c>
      <c r="FK14" s="3" t="b">
        <f t="shared" ref="FK14:FK19" si="85">ISBLANK(AJ14)</f>
        <v>1</v>
      </c>
      <c r="FL14" s="3" t="b">
        <f t="shared" ref="FL14:FL19" si="86">ISBLANK(AM14)</f>
        <v>1</v>
      </c>
      <c r="FM14" s="3" t="b">
        <f t="shared" ref="FM14:FM19" si="87">ISBLANK(AS14)</f>
        <v>1</v>
      </c>
      <c r="FN14" s="3" t="b">
        <f t="shared" ref="FN14:FN19" si="88">ISBLANK(AZ14)</f>
        <v>1</v>
      </c>
      <c r="FO14" s="3">
        <f t="shared" ref="FO14:FO19" si="89">IF(FD14&gt;0, 1, 0)</f>
        <v>0</v>
      </c>
      <c r="FP14" s="3">
        <f t="shared" ref="FP14:FP19" si="90">IF(FI14=FALSE, 2, 0)</f>
        <v>0</v>
      </c>
      <c r="FQ14" s="3">
        <f t="shared" ref="FQ14:FQ19" si="91">IF(FJ14=FALSE, 3, 0)</f>
        <v>0</v>
      </c>
      <c r="FR14" s="3">
        <f t="shared" ref="FR14:FR19" si="92">IF(FK14=FALSE, 4, 0)</f>
        <v>0</v>
      </c>
      <c r="FS14" s="3">
        <f t="shared" ref="FS14:FS19" si="93">IF(FL14=FALSE, 5, 0)</f>
        <v>0</v>
      </c>
      <c r="FT14" s="3">
        <f t="shared" ref="FT14:FT19" si="94">IF(FM14=FALSE, 6, 0)</f>
        <v>0</v>
      </c>
      <c r="FU14" s="3">
        <f t="shared" ref="FU14:FU19" si="95">IF(FN14=FALSE, 7, 0)</f>
        <v>0</v>
      </c>
      <c r="FV14" s="21" t="b">
        <f t="shared" si="5"/>
        <v>0</v>
      </c>
      <c r="FW14" s="24">
        <f t="shared" ref="FW14:FW20" si="96">IF(J14="Higher (more points/events)", 0, 1)</f>
        <v>1</v>
      </c>
      <c r="FX14" s="24">
        <f t="shared" si="6"/>
        <v>0</v>
      </c>
      <c r="FY14" s="29" t="e">
        <f t="shared" si="7"/>
        <v>#VALUE!</v>
      </c>
      <c r="FZ14" s="24" t="e">
        <f t="shared" si="8"/>
        <v>#VALUE!</v>
      </c>
      <c r="GA14" s="24" t="e">
        <f t="shared" si="9"/>
        <v>#VALUE!</v>
      </c>
      <c r="GB14" s="24">
        <f t="shared" ref="GB14:GE19" si="97">IF(FX14&lt;0, 0,1)</f>
        <v>1</v>
      </c>
      <c r="GC14" s="24" t="e">
        <f t="shared" si="97"/>
        <v>#VALUE!</v>
      </c>
      <c r="GD14" s="24" t="e">
        <f t="shared" si="97"/>
        <v>#VALUE!</v>
      </c>
      <c r="GE14" s="24" t="e">
        <f t="shared" si="97"/>
        <v>#VALUE!</v>
      </c>
      <c r="GF14" s="24">
        <f t="shared" ref="GF14:GF19" si="98">IF(ET14=1, GB14,0)</f>
        <v>0</v>
      </c>
      <c r="GG14" s="24">
        <f t="shared" ref="GG14:GG19" si="99">IF(ET14=5,GC14,0)</f>
        <v>0</v>
      </c>
      <c r="GH14" s="24">
        <f t="shared" ref="GH14:GH19" si="100">IF(ET14=6,GD14,0)</f>
        <v>0</v>
      </c>
      <c r="GI14" s="24">
        <f t="shared" ref="GI14:GI19" si="101">IF(ET14=7,GE14,0)</f>
        <v>0</v>
      </c>
      <c r="GJ14" s="24">
        <f t="shared" si="42"/>
        <v>2</v>
      </c>
      <c r="GK14" s="24">
        <f t="shared" si="43"/>
        <v>2</v>
      </c>
      <c r="GL14" s="24">
        <f t="shared" si="44"/>
        <v>2</v>
      </c>
      <c r="GM14" s="24">
        <f t="shared" si="45"/>
        <v>2</v>
      </c>
      <c r="GN14" s="13"/>
    </row>
    <row r="15" spans="1:196" s="3" customFormat="1">
      <c r="A15" s="115" t="s">
        <v>279</v>
      </c>
      <c r="B15" s="115" t="s">
        <v>279</v>
      </c>
      <c r="C15" s="115" t="s">
        <v>279</v>
      </c>
      <c r="D15" s="115" t="s">
        <v>279</v>
      </c>
      <c r="E15" s="115" t="s">
        <v>279</v>
      </c>
      <c r="F15" s="115" t="s">
        <v>279</v>
      </c>
      <c r="G15" s="115" t="s">
        <v>279</v>
      </c>
      <c r="H15" s="115"/>
      <c r="I15" s="115"/>
      <c r="J15" s="115" t="s">
        <v>279</v>
      </c>
      <c r="K15" s="115" t="s">
        <v>279</v>
      </c>
      <c r="L15" s="115" t="s">
        <v>279</v>
      </c>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8"/>
      <c r="BE15" s="8"/>
      <c r="BF15" s="52" t="s">
        <v>277</v>
      </c>
      <c r="BG15" s="52" t="s">
        <v>277</v>
      </c>
      <c r="BH15" s="52" t="s">
        <v>277</v>
      </c>
      <c r="BI15" s="52" t="s">
        <v>277</v>
      </c>
      <c r="BJ15" s="52" t="s">
        <v>277</v>
      </c>
      <c r="BK15" s="52" t="s">
        <v>277</v>
      </c>
      <c r="BL15" s="52" t="s">
        <v>277</v>
      </c>
      <c r="BM15" s="52" t="s">
        <v>277</v>
      </c>
      <c r="BN15" s="52" t="s">
        <v>277</v>
      </c>
      <c r="BO15" s="52" t="s">
        <v>277</v>
      </c>
      <c r="BP15" s="8"/>
      <c r="BQ15" s="22" t="str">
        <f t="shared" si="48"/>
        <v/>
      </c>
      <c r="BR15" s="22" t="str">
        <f>BR11</f>
        <v/>
      </c>
      <c r="BS15" s="22" t="str">
        <f>BS14</f>
        <v/>
      </c>
      <c r="BT15" s="22" t="str">
        <f t="shared" si="10"/>
        <v/>
      </c>
      <c r="BU15" s="22" t="str">
        <f t="shared" si="54"/>
        <v/>
      </c>
      <c r="BV15" s="22" t="str">
        <f t="shared" si="71"/>
        <v/>
      </c>
      <c r="BW15" s="22" t="str">
        <f t="shared" si="71"/>
        <v/>
      </c>
      <c r="BX15" s="22" t="str">
        <f t="shared" si="71"/>
        <v/>
      </c>
      <c r="BY15" s="22" t="str">
        <f t="shared" si="71"/>
        <v/>
      </c>
      <c r="BZ15" s="22" t="str">
        <f t="shared" si="71"/>
        <v/>
      </c>
      <c r="CA15" s="18"/>
      <c r="CB15" s="3" t="str">
        <f t="shared" ref="CB15:CD17" si="102">CB11</f>
        <v/>
      </c>
      <c r="CC15" s="3" t="str">
        <f t="shared" si="102"/>
        <v/>
      </c>
      <c r="CD15" s="3" t="str">
        <f t="shared" si="102"/>
        <v/>
      </c>
      <c r="CE15" s="3" t="str">
        <f t="shared" ref="CE15:CG18" si="103">CE14</f>
        <v/>
      </c>
      <c r="CF15" s="3" t="str">
        <f t="shared" si="103"/>
        <v/>
      </c>
      <c r="CG15" s="3" t="str">
        <f t="shared" si="103"/>
        <v/>
      </c>
      <c r="CH15" s="3" t="str">
        <f t="shared" si="11"/>
        <v/>
      </c>
      <c r="CI15" s="8"/>
      <c r="CJ15" s="3" t="str">
        <f t="shared" ref="CJ15:CK17" si="104">CJ11</f>
        <v/>
      </c>
      <c r="CK15" s="3" t="str">
        <f t="shared" si="104"/>
        <v/>
      </c>
      <c r="CL15" s="3" t="str">
        <f t="shared" ref="CL15:CM18" si="105">CL14</f>
        <v/>
      </c>
      <c r="CM15" s="3" t="str">
        <f t="shared" si="105"/>
        <v/>
      </c>
      <c r="CN15" s="8"/>
      <c r="CO15" s="3" t="str">
        <f t="shared" ref="CO15:CP17" si="106">CO11</f>
        <v/>
      </c>
      <c r="CP15" s="3" t="str">
        <f t="shared" si="106"/>
        <v/>
      </c>
      <c r="CQ15" s="3" t="str">
        <f t="shared" ref="CQ15:CR18" si="107">CQ14</f>
        <v/>
      </c>
      <c r="CR15" s="3" t="str">
        <f t="shared" si="107"/>
        <v/>
      </c>
      <c r="CS15" s="8"/>
      <c r="CT15" s="3" t="str">
        <f t="shared" ref="CT15:CU17" si="108">CT11</f>
        <v/>
      </c>
      <c r="CU15" s="3" t="str">
        <f t="shared" si="108"/>
        <v/>
      </c>
      <c r="CV15" s="3" t="str">
        <f t="shared" ref="CV15:CW18" si="109">CV14</f>
        <v/>
      </c>
      <c r="CW15" s="3" t="str">
        <f t="shared" si="109"/>
        <v/>
      </c>
      <c r="CX15" s="8"/>
      <c r="CY15" s="3" t="str">
        <f t="shared" ref="CY15:DA17" si="110">CY11</f>
        <v/>
      </c>
      <c r="CZ15" s="3" t="str">
        <f t="shared" si="110"/>
        <v/>
      </c>
      <c r="DA15" s="3" t="str">
        <f t="shared" si="110"/>
        <v/>
      </c>
      <c r="DB15" s="3" t="str">
        <f t="shared" ref="DB15:DD18" si="111">DB14</f>
        <v/>
      </c>
      <c r="DC15" s="3" t="str">
        <f t="shared" si="111"/>
        <v/>
      </c>
      <c r="DD15" s="3" t="str">
        <f t="shared" si="111"/>
        <v/>
      </c>
      <c r="DE15" s="3" t="str">
        <f t="shared" si="72"/>
        <v/>
      </c>
      <c r="DF15" s="3" t="str">
        <f t="shared" si="72"/>
        <v/>
      </c>
      <c r="DG15" s="3" t="str">
        <f t="shared" si="12"/>
        <v/>
      </c>
      <c r="DH15" s="8"/>
      <c r="DI15" s="3" t="str">
        <f t="shared" ref="DI15:DL17" si="112">DI11</f>
        <v/>
      </c>
      <c r="DJ15" s="3" t="str">
        <f t="shared" si="112"/>
        <v/>
      </c>
      <c r="DK15" s="3" t="str">
        <f t="shared" si="112"/>
        <v/>
      </c>
      <c r="DL15" s="3" t="str">
        <f t="shared" si="112"/>
        <v/>
      </c>
      <c r="DM15" s="3" t="str">
        <f>DM14</f>
        <v/>
      </c>
      <c r="DN15" s="3" t="str">
        <f t="shared" ref="DN15:DR18" si="113">DN14</f>
        <v/>
      </c>
      <c r="DO15" s="3" t="str">
        <f t="shared" si="113"/>
        <v/>
      </c>
      <c r="DP15" s="3" t="str">
        <f t="shared" si="113"/>
        <v/>
      </c>
      <c r="DQ15" s="3" t="str">
        <f t="shared" si="113"/>
        <v/>
      </c>
      <c r="DR15" s="3" t="str">
        <f t="shared" si="113"/>
        <v/>
      </c>
      <c r="DS15" s="3" t="str">
        <f t="shared" si="13"/>
        <v/>
      </c>
      <c r="DT15" s="8"/>
      <c r="DU15" s="3" t="str">
        <f t="shared" ref="DU15:DX17" si="114">DU11</f>
        <v/>
      </c>
      <c r="DV15" s="3" t="str">
        <f t="shared" si="114"/>
        <v/>
      </c>
      <c r="DW15" s="3" t="str">
        <f t="shared" si="114"/>
        <v/>
      </c>
      <c r="DX15" s="3" t="str">
        <f t="shared" si="114"/>
        <v/>
      </c>
      <c r="DY15" s="3" t="str">
        <f t="shared" ref="DY15:EB18" si="115">DY14</f>
        <v/>
      </c>
      <c r="DZ15" s="3" t="str">
        <f t="shared" si="115"/>
        <v/>
      </c>
      <c r="EA15" s="3" t="str">
        <f t="shared" si="115"/>
        <v/>
      </c>
      <c r="EB15" s="3" t="str">
        <f t="shared" si="115"/>
        <v/>
      </c>
      <c r="EC15" s="3" t="str">
        <f t="shared" si="14"/>
        <v/>
      </c>
      <c r="ED15" s="8"/>
      <c r="EE15" s="52" t="s">
        <v>277</v>
      </c>
      <c r="EF15" s="52" t="s">
        <v>277</v>
      </c>
      <c r="EG15" s="52" t="s">
        <v>277</v>
      </c>
      <c r="EH15" s="52" t="s">
        <v>277</v>
      </c>
      <c r="EI15" s="52" t="s">
        <v>277</v>
      </c>
      <c r="EJ15" s="52" t="s">
        <v>277</v>
      </c>
      <c r="EK15" s="52" t="s">
        <v>277</v>
      </c>
      <c r="EL15" s="52" t="s">
        <v>277</v>
      </c>
      <c r="EM15" s="52" t="s">
        <v>277</v>
      </c>
      <c r="EN15" s="52" t="s">
        <v>277</v>
      </c>
      <c r="EO15" s="8"/>
      <c r="EP15" s="53"/>
      <c r="EQ15" s="16" t="str">
        <f t="shared" si="73"/>
        <v/>
      </c>
      <c r="ER15" s="16" t="str">
        <f t="shared" si="73"/>
        <v/>
      </c>
      <c r="ES15" s="16" t="str">
        <f t="shared" si="73"/>
        <v/>
      </c>
      <c r="ET15" s="16">
        <f t="shared" si="70"/>
        <v>0</v>
      </c>
      <c r="EU15" s="13"/>
      <c r="EV15" s="3" t="b">
        <f t="shared" si="1"/>
        <v>1</v>
      </c>
      <c r="EW15" s="3" t="b">
        <f t="shared" si="2"/>
        <v>1</v>
      </c>
      <c r="EX15" s="3" t="b">
        <f t="shared" si="74"/>
        <v>1</v>
      </c>
      <c r="EY15" s="3" t="b">
        <f t="shared" si="75"/>
        <v>1</v>
      </c>
      <c r="EZ15" s="3">
        <f t="shared" si="76"/>
        <v>0</v>
      </c>
      <c r="FA15" s="3">
        <f t="shared" si="77"/>
        <v>0</v>
      </c>
      <c r="FB15" s="3">
        <f t="shared" si="78"/>
        <v>0</v>
      </c>
      <c r="FC15" s="3">
        <f t="shared" si="79"/>
        <v>0</v>
      </c>
      <c r="FD15" s="3">
        <f t="shared" si="80"/>
        <v>0</v>
      </c>
      <c r="FE15" s="3" t="e">
        <f t="shared" si="81"/>
        <v>#VALUE!</v>
      </c>
      <c r="FF15" s="3">
        <f t="shared" si="3"/>
        <v>0</v>
      </c>
      <c r="FG15" s="3">
        <f t="shared" si="4"/>
        <v>0</v>
      </c>
      <c r="FH15" s="3" t="e">
        <f t="shared" si="82"/>
        <v>#VALUE!</v>
      </c>
      <c r="FI15" s="3" t="b">
        <f t="shared" si="83"/>
        <v>1</v>
      </c>
      <c r="FJ15" s="3" t="b">
        <f t="shared" si="84"/>
        <v>1</v>
      </c>
      <c r="FK15" s="3" t="b">
        <f t="shared" si="85"/>
        <v>1</v>
      </c>
      <c r="FL15" s="3" t="b">
        <f t="shared" si="86"/>
        <v>1</v>
      </c>
      <c r="FM15" s="3" t="b">
        <f t="shared" si="87"/>
        <v>1</v>
      </c>
      <c r="FN15" s="3" t="b">
        <f t="shared" si="88"/>
        <v>1</v>
      </c>
      <c r="FO15" s="3">
        <f t="shared" si="89"/>
        <v>0</v>
      </c>
      <c r="FP15" s="3">
        <f t="shared" si="90"/>
        <v>0</v>
      </c>
      <c r="FQ15" s="3">
        <f t="shared" si="91"/>
        <v>0</v>
      </c>
      <c r="FR15" s="3">
        <f t="shared" si="92"/>
        <v>0</v>
      </c>
      <c r="FS15" s="3">
        <f t="shared" si="93"/>
        <v>0</v>
      </c>
      <c r="FT15" s="3">
        <f t="shared" si="94"/>
        <v>0</v>
      </c>
      <c r="FU15" s="3">
        <f t="shared" si="95"/>
        <v>0</v>
      </c>
      <c r="FV15" s="21" t="b">
        <f t="shared" si="5"/>
        <v>0</v>
      </c>
      <c r="FW15" s="24">
        <f t="shared" si="96"/>
        <v>1</v>
      </c>
      <c r="FX15" s="24">
        <f t="shared" si="6"/>
        <v>0</v>
      </c>
      <c r="FY15" s="29" t="e">
        <f t="shared" si="7"/>
        <v>#VALUE!</v>
      </c>
      <c r="FZ15" s="24" t="e">
        <f t="shared" si="8"/>
        <v>#VALUE!</v>
      </c>
      <c r="GA15" s="24" t="e">
        <f t="shared" si="9"/>
        <v>#VALUE!</v>
      </c>
      <c r="GB15" s="24">
        <f t="shared" si="97"/>
        <v>1</v>
      </c>
      <c r="GC15" s="24" t="e">
        <f t="shared" si="97"/>
        <v>#VALUE!</v>
      </c>
      <c r="GD15" s="24" t="e">
        <f t="shared" si="97"/>
        <v>#VALUE!</v>
      </c>
      <c r="GE15" s="24" t="e">
        <f t="shared" si="97"/>
        <v>#VALUE!</v>
      </c>
      <c r="GF15" s="24">
        <f t="shared" si="98"/>
        <v>0</v>
      </c>
      <c r="GG15" s="24">
        <f t="shared" si="99"/>
        <v>0</v>
      </c>
      <c r="GH15" s="24">
        <f t="shared" si="100"/>
        <v>0</v>
      </c>
      <c r="GI15" s="24">
        <f t="shared" si="101"/>
        <v>0</v>
      </c>
      <c r="GJ15" s="24">
        <f t="shared" si="42"/>
        <v>2</v>
      </c>
      <c r="GK15" s="24">
        <f t="shared" si="43"/>
        <v>2</v>
      </c>
      <c r="GL15" s="24">
        <f t="shared" si="44"/>
        <v>2</v>
      </c>
      <c r="GM15" s="24">
        <f t="shared" si="45"/>
        <v>2</v>
      </c>
      <c r="GN15" s="13"/>
    </row>
    <row r="16" spans="1:196" s="3" customFormat="1">
      <c r="A16" s="115" t="s">
        <v>279</v>
      </c>
      <c r="B16" s="115" t="s">
        <v>279</v>
      </c>
      <c r="C16" s="115" t="s">
        <v>279</v>
      </c>
      <c r="D16" s="115" t="s">
        <v>279</v>
      </c>
      <c r="E16" s="115" t="s">
        <v>279</v>
      </c>
      <c r="F16" s="115" t="s">
        <v>279</v>
      </c>
      <c r="G16" s="115" t="s">
        <v>279</v>
      </c>
      <c r="H16" s="115"/>
      <c r="I16" s="115"/>
      <c r="J16" s="115" t="s">
        <v>279</v>
      </c>
      <c r="K16" s="115" t="s">
        <v>279</v>
      </c>
      <c r="L16" s="115" t="s">
        <v>279</v>
      </c>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8"/>
      <c r="BE16" s="8"/>
      <c r="BF16" s="52" t="s">
        <v>277</v>
      </c>
      <c r="BG16" s="52" t="s">
        <v>277</v>
      </c>
      <c r="BH16" s="52" t="s">
        <v>277</v>
      </c>
      <c r="BI16" s="52" t="s">
        <v>277</v>
      </c>
      <c r="BJ16" s="52" t="s">
        <v>277</v>
      </c>
      <c r="BK16" s="52" t="s">
        <v>277</v>
      </c>
      <c r="BL16" s="52" t="s">
        <v>277</v>
      </c>
      <c r="BM16" s="52" t="s">
        <v>277</v>
      </c>
      <c r="BN16" s="52" t="s">
        <v>277</v>
      </c>
      <c r="BO16" s="52" t="s">
        <v>277</v>
      </c>
      <c r="BP16" s="8"/>
      <c r="BQ16" s="22" t="str">
        <f t="shared" si="48"/>
        <v/>
      </c>
      <c r="BR16" s="22" t="str">
        <f>BR12</f>
        <v/>
      </c>
      <c r="BS16" s="22" t="str">
        <f>BS15</f>
        <v/>
      </c>
      <c r="BT16" s="22" t="str">
        <f t="shared" si="10"/>
        <v/>
      </c>
      <c r="BU16" s="22" t="str">
        <f t="shared" si="54"/>
        <v/>
      </c>
      <c r="BV16" s="22" t="str">
        <f t="shared" si="71"/>
        <v/>
      </c>
      <c r="BW16" s="22" t="str">
        <f t="shared" si="71"/>
        <v/>
      </c>
      <c r="BX16" s="22" t="str">
        <f t="shared" si="71"/>
        <v/>
      </c>
      <c r="BY16" s="22" t="str">
        <f t="shared" si="71"/>
        <v/>
      </c>
      <c r="BZ16" s="22" t="str">
        <f t="shared" si="71"/>
        <v/>
      </c>
      <c r="CA16" s="18"/>
      <c r="CB16" s="3" t="str">
        <f t="shared" si="102"/>
        <v/>
      </c>
      <c r="CC16" s="3" t="str">
        <f t="shared" si="102"/>
        <v/>
      </c>
      <c r="CD16" s="3" t="str">
        <f t="shared" si="102"/>
        <v/>
      </c>
      <c r="CE16" s="3" t="str">
        <f t="shared" si="103"/>
        <v/>
      </c>
      <c r="CF16" s="3" t="str">
        <f t="shared" si="103"/>
        <v/>
      </c>
      <c r="CG16" s="3" t="str">
        <f t="shared" si="103"/>
        <v/>
      </c>
      <c r="CH16" s="3" t="str">
        <f t="shared" si="11"/>
        <v/>
      </c>
      <c r="CI16" s="8"/>
      <c r="CJ16" s="3" t="str">
        <f t="shared" si="104"/>
        <v/>
      </c>
      <c r="CK16" s="3" t="str">
        <f t="shared" si="104"/>
        <v/>
      </c>
      <c r="CL16" s="3" t="str">
        <f t="shared" si="105"/>
        <v/>
      </c>
      <c r="CM16" s="3" t="str">
        <f t="shared" si="105"/>
        <v/>
      </c>
      <c r="CN16" s="8"/>
      <c r="CO16" s="3" t="str">
        <f t="shared" si="106"/>
        <v/>
      </c>
      <c r="CP16" s="3" t="str">
        <f t="shared" si="106"/>
        <v/>
      </c>
      <c r="CQ16" s="3" t="str">
        <f t="shared" si="107"/>
        <v/>
      </c>
      <c r="CR16" s="3" t="str">
        <f t="shared" si="107"/>
        <v/>
      </c>
      <c r="CS16" s="8"/>
      <c r="CT16" s="3" t="str">
        <f t="shared" si="108"/>
        <v/>
      </c>
      <c r="CU16" s="3" t="str">
        <f t="shared" si="108"/>
        <v/>
      </c>
      <c r="CV16" s="3" t="str">
        <f t="shared" si="109"/>
        <v/>
      </c>
      <c r="CW16" s="3" t="str">
        <f t="shared" si="109"/>
        <v/>
      </c>
      <c r="CX16" s="8"/>
      <c r="CY16" s="3" t="str">
        <f t="shared" si="110"/>
        <v/>
      </c>
      <c r="CZ16" s="3" t="str">
        <f t="shared" si="110"/>
        <v/>
      </c>
      <c r="DA16" s="3" t="str">
        <f t="shared" si="110"/>
        <v/>
      </c>
      <c r="DB16" s="3" t="str">
        <f t="shared" si="111"/>
        <v/>
      </c>
      <c r="DC16" s="3" t="str">
        <f t="shared" si="111"/>
        <v/>
      </c>
      <c r="DD16" s="3" t="str">
        <f t="shared" si="111"/>
        <v/>
      </c>
      <c r="DE16" s="3" t="str">
        <f t="shared" si="72"/>
        <v/>
      </c>
      <c r="DF16" s="3" t="str">
        <f t="shared" si="72"/>
        <v/>
      </c>
      <c r="DG16" s="3" t="str">
        <f t="shared" si="12"/>
        <v/>
      </c>
      <c r="DH16" s="8"/>
      <c r="DI16" s="3" t="str">
        <f t="shared" si="112"/>
        <v/>
      </c>
      <c r="DJ16" s="3" t="str">
        <f t="shared" si="112"/>
        <v/>
      </c>
      <c r="DK16" s="3" t="str">
        <f t="shared" si="112"/>
        <v/>
      </c>
      <c r="DL16" s="3" t="str">
        <f t="shared" si="112"/>
        <v/>
      </c>
      <c r="DM16" s="3" t="str">
        <f>DM15</f>
        <v/>
      </c>
      <c r="DN16" s="3" t="str">
        <f t="shared" ref="DN16:DP18" si="116">DN15</f>
        <v/>
      </c>
      <c r="DO16" s="3" t="str">
        <f t="shared" si="116"/>
        <v/>
      </c>
      <c r="DP16" s="3" t="str">
        <f t="shared" si="116"/>
        <v/>
      </c>
      <c r="DQ16" s="3" t="str">
        <f t="shared" si="113"/>
        <v/>
      </c>
      <c r="DR16" s="3" t="str">
        <f t="shared" si="113"/>
        <v/>
      </c>
      <c r="DS16" s="3" t="str">
        <f t="shared" si="13"/>
        <v/>
      </c>
      <c r="DT16" s="8"/>
      <c r="DU16" s="3" t="str">
        <f t="shared" si="114"/>
        <v/>
      </c>
      <c r="DV16" s="3" t="str">
        <f t="shared" si="114"/>
        <v/>
      </c>
      <c r="DW16" s="3" t="str">
        <f t="shared" si="114"/>
        <v/>
      </c>
      <c r="DX16" s="3" t="str">
        <f t="shared" si="114"/>
        <v/>
      </c>
      <c r="DY16" s="3" t="str">
        <f t="shared" si="115"/>
        <v/>
      </c>
      <c r="DZ16" s="3" t="str">
        <f t="shared" si="115"/>
        <v/>
      </c>
      <c r="EA16" s="3" t="str">
        <f t="shared" si="115"/>
        <v/>
      </c>
      <c r="EB16" s="3" t="str">
        <f t="shared" si="115"/>
        <v/>
      </c>
      <c r="EC16" s="3" t="str">
        <f t="shared" si="14"/>
        <v/>
      </c>
      <c r="ED16" s="8"/>
      <c r="EE16" s="52" t="s">
        <v>277</v>
      </c>
      <c r="EF16" s="52" t="s">
        <v>277</v>
      </c>
      <c r="EG16" s="52" t="s">
        <v>277</v>
      </c>
      <c r="EH16" s="52" t="s">
        <v>277</v>
      </c>
      <c r="EI16" s="52" t="s">
        <v>277</v>
      </c>
      <c r="EJ16" s="52" t="s">
        <v>277</v>
      </c>
      <c r="EK16" s="52" t="s">
        <v>277</v>
      </c>
      <c r="EL16" s="52" t="s">
        <v>277</v>
      </c>
      <c r="EM16" s="52" t="s">
        <v>277</v>
      </c>
      <c r="EN16" s="52" t="s">
        <v>277</v>
      </c>
      <c r="EO16" s="8"/>
      <c r="EP16" s="53"/>
      <c r="EQ16" s="16" t="str">
        <f t="shared" si="73"/>
        <v/>
      </c>
      <c r="ER16" s="16" t="str">
        <f t="shared" si="73"/>
        <v/>
      </c>
      <c r="ES16" s="16" t="str">
        <f t="shared" si="73"/>
        <v/>
      </c>
      <c r="ET16" s="16">
        <f t="shared" si="70"/>
        <v>0</v>
      </c>
      <c r="EU16" s="13"/>
      <c r="EV16" s="3" t="b">
        <f t="shared" si="1"/>
        <v>1</v>
      </c>
      <c r="EW16" s="3" t="b">
        <f t="shared" si="2"/>
        <v>1</v>
      </c>
      <c r="EX16" s="3" t="b">
        <f t="shared" si="74"/>
        <v>1</v>
      </c>
      <c r="EY16" s="3" t="b">
        <f t="shared" si="75"/>
        <v>1</v>
      </c>
      <c r="EZ16" s="3">
        <f t="shared" si="76"/>
        <v>0</v>
      </c>
      <c r="FA16" s="3">
        <f t="shared" si="77"/>
        <v>0</v>
      </c>
      <c r="FB16" s="3">
        <f t="shared" si="78"/>
        <v>0</v>
      </c>
      <c r="FC16" s="3">
        <f t="shared" si="79"/>
        <v>0</v>
      </c>
      <c r="FD16" s="3">
        <f t="shared" si="80"/>
        <v>0</v>
      </c>
      <c r="FE16" s="3" t="e">
        <f t="shared" si="81"/>
        <v>#VALUE!</v>
      </c>
      <c r="FF16" s="3">
        <f t="shared" si="3"/>
        <v>0</v>
      </c>
      <c r="FG16" s="3">
        <f t="shared" si="4"/>
        <v>0</v>
      </c>
      <c r="FH16" s="3" t="e">
        <f t="shared" si="82"/>
        <v>#VALUE!</v>
      </c>
      <c r="FI16" s="3" t="b">
        <f t="shared" si="83"/>
        <v>1</v>
      </c>
      <c r="FJ16" s="3" t="b">
        <f t="shared" si="84"/>
        <v>1</v>
      </c>
      <c r="FK16" s="3" t="b">
        <f t="shared" si="85"/>
        <v>1</v>
      </c>
      <c r="FL16" s="3" t="b">
        <f t="shared" si="86"/>
        <v>1</v>
      </c>
      <c r="FM16" s="3" t="b">
        <f t="shared" si="87"/>
        <v>1</v>
      </c>
      <c r="FN16" s="3" t="b">
        <f t="shared" si="88"/>
        <v>1</v>
      </c>
      <c r="FO16" s="3">
        <f t="shared" si="89"/>
        <v>0</v>
      </c>
      <c r="FP16" s="3">
        <f t="shared" si="90"/>
        <v>0</v>
      </c>
      <c r="FQ16" s="3">
        <f t="shared" si="91"/>
        <v>0</v>
      </c>
      <c r="FR16" s="3">
        <f t="shared" si="92"/>
        <v>0</v>
      </c>
      <c r="FS16" s="3">
        <f t="shared" si="93"/>
        <v>0</v>
      </c>
      <c r="FT16" s="3">
        <f t="shared" si="94"/>
        <v>0</v>
      </c>
      <c r="FU16" s="3">
        <f t="shared" si="95"/>
        <v>0</v>
      </c>
      <c r="FV16" s="21" t="b">
        <f t="shared" si="5"/>
        <v>0</v>
      </c>
      <c r="FW16" s="24">
        <f t="shared" si="96"/>
        <v>1</v>
      </c>
      <c r="FX16" s="24">
        <f t="shared" si="6"/>
        <v>0</v>
      </c>
      <c r="FY16" s="29" t="e">
        <f t="shared" si="7"/>
        <v>#VALUE!</v>
      </c>
      <c r="FZ16" s="24" t="e">
        <f t="shared" si="8"/>
        <v>#VALUE!</v>
      </c>
      <c r="GA16" s="24" t="e">
        <f t="shared" si="9"/>
        <v>#VALUE!</v>
      </c>
      <c r="GB16" s="24">
        <f t="shared" si="97"/>
        <v>1</v>
      </c>
      <c r="GC16" s="24" t="e">
        <f t="shared" si="97"/>
        <v>#VALUE!</v>
      </c>
      <c r="GD16" s="24" t="e">
        <f t="shared" si="97"/>
        <v>#VALUE!</v>
      </c>
      <c r="GE16" s="24" t="e">
        <f t="shared" si="97"/>
        <v>#VALUE!</v>
      </c>
      <c r="GF16" s="24">
        <f t="shared" si="98"/>
        <v>0</v>
      </c>
      <c r="GG16" s="24">
        <f t="shared" si="99"/>
        <v>0</v>
      </c>
      <c r="GH16" s="24">
        <f t="shared" si="100"/>
        <v>0</v>
      </c>
      <c r="GI16" s="24">
        <f t="shared" si="101"/>
        <v>0</v>
      </c>
      <c r="GJ16" s="24">
        <f t="shared" si="42"/>
        <v>2</v>
      </c>
      <c r="GK16" s="24">
        <f t="shared" si="43"/>
        <v>2</v>
      </c>
      <c r="GL16" s="24">
        <f t="shared" si="44"/>
        <v>2</v>
      </c>
      <c r="GM16" s="24">
        <f t="shared" si="45"/>
        <v>2</v>
      </c>
      <c r="GN16" s="13"/>
    </row>
    <row r="17" spans="1:196" s="3" customFormat="1">
      <c r="A17" s="115" t="s">
        <v>279</v>
      </c>
      <c r="B17" s="115" t="s">
        <v>279</v>
      </c>
      <c r="C17" s="115" t="s">
        <v>279</v>
      </c>
      <c r="D17" s="115" t="s">
        <v>279</v>
      </c>
      <c r="E17" s="115" t="s">
        <v>279</v>
      </c>
      <c r="F17" s="115" t="s">
        <v>279</v>
      </c>
      <c r="G17" s="115" t="s">
        <v>279</v>
      </c>
      <c r="H17" s="115"/>
      <c r="I17" s="115"/>
      <c r="J17" s="115" t="s">
        <v>279</v>
      </c>
      <c r="K17" s="115" t="s">
        <v>279</v>
      </c>
      <c r="L17" s="115" t="s">
        <v>279</v>
      </c>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8"/>
      <c r="BE17" s="8"/>
      <c r="BF17" s="52" t="s">
        <v>277</v>
      </c>
      <c r="BG17" s="52" t="s">
        <v>277</v>
      </c>
      <c r="BH17" s="52" t="s">
        <v>277</v>
      </c>
      <c r="BI17" s="52" t="s">
        <v>277</v>
      </c>
      <c r="BJ17" s="52" t="s">
        <v>277</v>
      </c>
      <c r="BK17" s="52" t="s">
        <v>277</v>
      </c>
      <c r="BL17" s="52" t="s">
        <v>277</v>
      </c>
      <c r="BM17" s="52" t="s">
        <v>277</v>
      </c>
      <c r="BN17" s="52" t="s">
        <v>277</v>
      </c>
      <c r="BO17" s="52" t="s">
        <v>277</v>
      </c>
      <c r="BP17" s="8"/>
      <c r="BQ17" s="22" t="str">
        <f t="shared" si="48"/>
        <v/>
      </c>
      <c r="BR17" s="22" t="str">
        <f>BR13</f>
        <v/>
      </c>
      <c r="BS17" s="22" t="str">
        <f>BS16</f>
        <v/>
      </c>
      <c r="BT17" s="22" t="str">
        <f t="shared" si="10"/>
        <v/>
      </c>
      <c r="BU17" s="22" t="str">
        <f t="shared" si="54"/>
        <v/>
      </c>
      <c r="BV17" s="22" t="str">
        <f t="shared" si="71"/>
        <v/>
      </c>
      <c r="BW17" s="22" t="str">
        <f t="shared" si="71"/>
        <v/>
      </c>
      <c r="BX17" s="22" t="str">
        <f t="shared" si="71"/>
        <v/>
      </c>
      <c r="BY17" s="22" t="str">
        <f t="shared" si="71"/>
        <v/>
      </c>
      <c r="BZ17" s="22" t="str">
        <f t="shared" si="71"/>
        <v/>
      </c>
      <c r="CA17" s="18"/>
      <c r="CB17" s="3" t="str">
        <f t="shared" si="102"/>
        <v/>
      </c>
      <c r="CC17" s="3" t="str">
        <f t="shared" si="102"/>
        <v/>
      </c>
      <c r="CD17" s="3" t="str">
        <f t="shared" si="102"/>
        <v/>
      </c>
      <c r="CE17" s="3" t="str">
        <f t="shared" si="103"/>
        <v/>
      </c>
      <c r="CF17" s="3" t="str">
        <f t="shared" si="103"/>
        <v/>
      </c>
      <c r="CG17" s="3" t="str">
        <f t="shared" si="103"/>
        <v/>
      </c>
      <c r="CH17" s="3" t="str">
        <f t="shared" si="11"/>
        <v/>
      </c>
      <c r="CI17" s="8"/>
      <c r="CJ17" s="3" t="str">
        <f t="shared" si="104"/>
        <v/>
      </c>
      <c r="CK17" s="3" t="str">
        <f t="shared" si="104"/>
        <v/>
      </c>
      <c r="CL17" s="3" t="str">
        <f t="shared" si="105"/>
        <v/>
      </c>
      <c r="CM17" s="3" t="str">
        <f t="shared" si="105"/>
        <v/>
      </c>
      <c r="CN17" s="8"/>
      <c r="CO17" s="3" t="str">
        <f t="shared" si="106"/>
        <v/>
      </c>
      <c r="CP17" s="3" t="str">
        <f t="shared" si="106"/>
        <v/>
      </c>
      <c r="CQ17" s="3" t="str">
        <f t="shared" si="107"/>
        <v/>
      </c>
      <c r="CR17" s="3" t="str">
        <f t="shared" si="107"/>
        <v/>
      </c>
      <c r="CS17" s="8"/>
      <c r="CT17" s="3" t="str">
        <f t="shared" si="108"/>
        <v/>
      </c>
      <c r="CU17" s="3" t="str">
        <f t="shared" si="108"/>
        <v/>
      </c>
      <c r="CV17" s="3" t="str">
        <f t="shared" si="109"/>
        <v/>
      </c>
      <c r="CW17" s="3" t="str">
        <f t="shared" si="109"/>
        <v/>
      </c>
      <c r="CX17" s="8"/>
      <c r="CY17" s="3" t="str">
        <f t="shared" si="110"/>
        <v/>
      </c>
      <c r="CZ17" s="3" t="str">
        <f t="shared" si="110"/>
        <v/>
      </c>
      <c r="DA17" s="3" t="str">
        <f t="shared" si="110"/>
        <v/>
      </c>
      <c r="DB17" s="3" t="str">
        <f t="shared" si="111"/>
        <v/>
      </c>
      <c r="DC17" s="3" t="str">
        <f t="shared" si="111"/>
        <v/>
      </c>
      <c r="DD17" s="3" t="str">
        <f t="shared" si="111"/>
        <v/>
      </c>
      <c r="DE17" s="3" t="str">
        <f t="shared" si="72"/>
        <v/>
      </c>
      <c r="DF17" s="3" t="str">
        <f t="shared" si="72"/>
        <v/>
      </c>
      <c r="DG17" s="3" t="str">
        <f t="shared" si="12"/>
        <v/>
      </c>
      <c r="DH17" s="8"/>
      <c r="DI17" s="3" t="str">
        <f t="shared" si="112"/>
        <v/>
      </c>
      <c r="DJ17" s="3" t="str">
        <f t="shared" si="112"/>
        <v/>
      </c>
      <c r="DK17" s="3" t="str">
        <f t="shared" si="112"/>
        <v/>
      </c>
      <c r="DL17" s="3" t="str">
        <f t="shared" si="112"/>
        <v/>
      </c>
      <c r="DM17" s="3" t="str">
        <f>DM16</f>
        <v/>
      </c>
      <c r="DN17" s="3" t="str">
        <f t="shared" si="116"/>
        <v/>
      </c>
      <c r="DO17" s="3" t="str">
        <f t="shared" si="116"/>
        <v/>
      </c>
      <c r="DP17" s="3" t="str">
        <f t="shared" si="116"/>
        <v/>
      </c>
      <c r="DQ17" s="3" t="str">
        <f t="shared" si="113"/>
        <v/>
      </c>
      <c r="DR17" s="3" t="str">
        <f t="shared" si="113"/>
        <v/>
      </c>
      <c r="DS17" s="3" t="str">
        <f t="shared" si="13"/>
        <v/>
      </c>
      <c r="DT17" s="8"/>
      <c r="DU17" s="3" t="str">
        <f t="shared" si="114"/>
        <v/>
      </c>
      <c r="DV17" s="3" t="str">
        <f t="shared" si="114"/>
        <v/>
      </c>
      <c r="DW17" s="3" t="str">
        <f t="shared" si="114"/>
        <v/>
      </c>
      <c r="DX17" s="3" t="str">
        <f t="shared" si="114"/>
        <v/>
      </c>
      <c r="DY17" s="3" t="str">
        <f t="shared" si="115"/>
        <v/>
      </c>
      <c r="DZ17" s="3" t="str">
        <f t="shared" si="115"/>
        <v/>
      </c>
      <c r="EA17" s="3" t="str">
        <f t="shared" si="115"/>
        <v/>
      </c>
      <c r="EB17" s="3" t="str">
        <f t="shared" si="115"/>
        <v/>
      </c>
      <c r="EC17" s="3" t="str">
        <f t="shared" si="14"/>
        <v/>
      </c>
      <c r="ED17" s="8"/>
      <c r="EE17" s="52" t="s">
        <v>277</v>
      </c>
      <c r="EF17" s="52" t="s">
        <v>277</v>
      </c>
      <c r="EG17" s="52" t="s">
        <v>277</v>
      </c>
      <c r="EH17" s="52" t="s">
        <v>277</v>
      </c>
      <c r="EI17" s="52" t="s">
        <v>277</v>
      </c>
      <c r="EJ17" s="52" t="s">
        <v>277</v>
      </c>
      <c r="EK17" s="52" t="s">
        <v>277</v>
      </c>
      <c r="EL17" s="52" t="s">
        <v>277</v>
      </c>
      <c r="EM17" s="52" t="s">
        <v>277</v>
      </c>
      <c r="EN17" s="52" t="s">
        <v>277</v>
      </c>
      <c r="EO17" s="8"/>
      <c r="EP17" s="53"/>
      <c r="EQ17" s="16" t="str">
        <f t="shared" si="73"/>
        <v/>
      </c>
      <c r="ER17" s="16" t="str">
        <f t="shared" si="73"/>
        <v/>
      </c>
      <c r="ES17" s="16" t="str">
        <f t="shared" si="73"/>
        <v/>
      </c>
      <c r="ET17" s="16">
        <f t="shared" si="70"/>
        <v>0</v>
      </c>
      <c r="EU17" s="13"/>
      <c r="EV17" s="3" t="b">
        <f t="shared" si="1"/>
        <v>1</v>
      </c>
      <c r="EW17" s="3" t="b">
        <f t="shared" si="2"/>
        <v>1</v>
      </c>
      <c r="EX17" s="3" t="b">
        <f t="shared" si="74"/>
        <v>1</v>
      </c>
      <c r="EY17" s="3" t="b">
        <f t="shared" si="75"/>
        <v>1</v>
      </c>
      <c r="EZ17" s="3">
        <f t="shared" si="76"/>
        <v>0</v>
      </c>
      <c r="FA17" s="3">
        <f t="shared" si="77"/>
        <v>0</v>
      </c>
      <c r="FB17" s="3">
        <f t="shared" si="78"/>
        <v>0</v>
      </c>
      <c r="FC17" s="3">
        <f t="shared" si="79"/>
        <v>0</v>
      </c>
      <c r="FD17" s="3">
        <f t="shared" si="80"/>
        <v>0</v>
      </c>
      <c r="FE17" s="3" t="e">
        <f t="shared" si="81"/>
        <v>#VALUE!</v>
      </c>
      <c r="FF17" s="3">
        <f t="shared" si="3"/>
        <v>0</v>
      </c>
      <c r="FG17" s="3">
        <f t="shared" si="4"/>
        <v>0</v>
      </c>
      <c r="FH17" s="3" t="e">
        <f t="shared" si="82"/>
        <v>#VALUE!</v>
      </c>
      <c r="FI17" s="3" t="b">
        <f t="shared" si="83"/>
        <v>1</v>
      </c>
      <c r="FJ17" s="3" t="b">
        <f t="shared" si="84"/>
        <v>1</v>
      </c>
      <c r="FK17" s="3" t="b">
        <f t="shared" si="85"/>
        <v>1</v>
      </c>
      <c r="FL17" s="3" t="b">
        <f t="shared" si="86"/>
        <v>1</v>
      </c>
      <c r="FM17" s="3" t="b">
        <f t="shared" si="87"/>
        <v>1</v>
      </c>
      <c r="FN17" s="3" t="b">
        <f t="shared" si="88"/>
        <v>1</v>
      </c>
      <c r="FO17" s="3">
        <f t="shared" si="89"/>
        <v>0</v>
      </c>
      <c r="FP17" s="3">
        <f t="shared" si="90"/>
        <v>0</v>
      </c>
      <c r="FQ17" s="3">
        <f t="shared" si="91"/>
        <v>0</v>
      </c>
      <c r="FR17" s="3">
        <f t="shared" si="92"/>
        <v>0</v>
      </c>
      <c r="FS17" s="3">
        <f t="shared" si="93"/>
        <v>0</v>
      </c>
      <c r="FT17" s="3">
        <f t="shared" si="94"/>
        <v>0</v>
      </c>
      <c r="FU17" s="3">
        <f t="shared" si="95"/>
        <v>0</v>
      </c>
      <c r="FV17" s="21" t="b">
        <f t="shared" si="5"/>
        <v>0</v>
      </c>
      <c r="FW17" s="24">
        <f t="shared" si="96"/>
        <v>1</v>
      </c>
      <c r="FX17" s="24">
        <f t="shared" si="6"/>
        <v>0</v>
      </c>
      <c r="FY17" s="29" t="e">
        <f t="shared" si="7"/>
        <v>#VALUE!</v>
      </c>
      <c r="FZ17" s="24" t="e">
        <f t="shared" si="8"/>
        <v>#VALUE!</v>
      </c>
      <c r="GA17" s="24" t="e">
        <f t="shared" si="9"/>
        <v>#VALUE!</v>
      </c>
      <c r="GB17" s="24">
        <f t="shared" si="97"/>
        <v>1</v>
      </c>
      <c r="GC17" s="24" t="e">
        <f t="shared" si="97"/>
        <v>#VALUE!</v>
      </c>
      <c r="GD17" s="24" t="e">
        <f t="shared" si="97"/>
        <v>#VALUE!</v>
      </c>
      <c r="GE17" s="24" t="e">
        <f t="shared" si="97"/>
        <v>#VALUE!</v>
      </c>
      <c r="GF17" s="24">
        <f t="shared" si="98"/>
        <v>0</v>
      </c>
      <c r="GG17" s="24">
        <f t="shared" si="99"/>
        <v>0</v>
      </c>
      <c r="GH17" s="24">
        <f t="shared" si="100"/>
        <v>0</v>
      </c>
      <c r="GI17" s="24">
        <f t="shared" si="101"/>
        <v>0</v>
      </c>
      <c r="GJ17" s="24">
        <f t="shared" si="42"/>
        <v>2</v>
      </c>
      <c r="GK17" s="24">
        <f t="shared" si="43"/>
        <v>2</v>
      </c>
      <c r="GL17" s="24">
        <f t="shared" si="44"/>
        <v>2</v>
      </c>
      <c r="GM17" s="24">
        <f t="shared" si="45"/>
        <v>2</v>
      </c>
      <c r="GN17" s="13"/>
    </row>
    <row r="18" spans="1:196" s="3" customFormat="1">
      <c r="A18" s="115" t="s">
        <v>279</v>
      </c>
      <c r="B18" s="115" t="s">
        <v>279</v>
      </c>
      <c r="C18" s="115" t="s">
        <v>279</v>
      </c>
      <c r="D18" s="115" t="s">
        <v>279</v>
      </c>
      <c r="E18" s="115" t="s">
        <v>279</v>
      </c>
      <c r="F18" s="115" t="s">
        <v>279</v>
      </c>
      <c r="G18" s="115" t="s">
        <v>279</v>
      </c>
      <c r="H18" s="115"/>
      <c r="I18" s="115"/>
      <c r="J18" s="115" t="s">
        <v>279</v>
      </c>
      <c r="K18" s="115" t="s">
        <v>279</v>
      </c>
      <c r="L18" s="115" t="s">
        <v>279</v>
      </c>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8"/>
      <c r="BE18" s="8"/>
      <c r="BF18" s="52" t="s">
        <v>277</v>
      </c>
      <c r="BG18" s="52" t="s">
        <v>277</v>
      </c>
      <c r="BH18" s="52" t="s">
        <v>277</v>
      </c>
      <c r="BI18" s="52" t="s">
        <v>277</v>
      </c>
      <c r="BJ18" s="52" t="s">
        <v>277</v>
      </c>
      <c r="BK18" s="52" t="s">
        <v>277</v>
      </c>
      <c r="BL18" s="52" t="s">
        <v>277</v>
      </c>
      <c r="BM18" s="52" t="s">
        <v>277</v>
      </c>
      <c r="BN18" s="52" t="s">
        <v>277</v>
      </c>
      <c r="BO18" s="52" t="s">
        <v>277</v>
      </c>
      <c r="BP18" s="8"/>
      <c r="BQ18" s="22" t="str">
        <f t="shared" si="48"/>
        <v/>
      </c>
      <c r="BR18" s="22" t="str">
        <f>BS10</f>
        <v/>
      </c>
      <c r="BS18" s="22" t="str">
        <f>BS17</f>
        <v/>
      </c>
      <c r="BT18" s="22" t="str">
        <f t="shared" si="10"/>
        <v/>
      </c>
      <c r="BU18" s="22" t="str">
        <f t="shared" si="54"/>
        <v/>
      </c>
      <c r="BV18" s="22" t="str">
        <f t="shared" si="71"/>
        <v/>
      </c>
      <c r="BW18" s="22" t="str">
        <f t="shared" si="71"/>
        <v/>
      </c>
      <c r="BX18" s="22" t="str">
        <f t="shared" si="71"/>
        <v/>
      </c>
      <c r="BY18" s="22" t="str">
        <f t="shared" si="71"/>
        <v/>
      </c>
      <c r="BZ18" s="22" t="str">
        <f t="shared" si="71"/>
        <v/>
      </c>
      <c r="CA18" s="18"/>
      <c r="CB18" s="3" t="str">
        <f>CE10</f>
        <v/>
      </c>
      <c r="CC18" s="3" t="str">
        <f>CF10</f>
        <v/>
      </c>
      <c r="CD18" s="3" t="str">
        <f>CG10</f>
        <v/>
      </c>
      <c r="CE18" s="3" t="str">
        <f t="shared" si="103"/>
        <v/>
      </c>
      <c r="CF18" s="3" t="str">
        <f t="shared" si="103"/>
        <v/>
      </c>
      <c r="CG18" s="3" t="str">
        <f t="shared" si="103"/>
        <v/>
      </c>
      <c r="CH18" s="3" t="str">
        <f t="shared" si="11"/>
        <v/>
      </c>
      <c r="CI18" s="8"/>
      <c r="CJ18" s="3" t="str">
        <f>CL10</f>
        <v/>
      </c>
      <c r="CK18" s="3" t="str">
        <f>CM10</f>
        <v/>
      </c>
      <c r="CL18" s="3" t="str">
        <f t="shared" si="105"/>
        <v/>
      </c>
      <c r="CM18" s="3" t="str">
        <f t="shared" si="105"/>
        <v/>
      </c>
      <c r="CN18" s="8"/>
      <c r="CO18" s="3" t="str">
        <f>CQ10</f>
        <v/>
      </c>
      <c r="CP18" s="3" t="str">
        <f>CR10</f>
        <v/>
      </c>
      <c r="CQ18" s="3" t="str">
        <f t="shared" si="107"/>
        <v/>
      </c>
      <c r="CR18" s="3" t="str">
        <f t="shared" si="107"/>
        <v/>
      </c>
      <c r="CS18" s="8"/>
      <c r="CT18" s="3" t="str">
        <f>CV10</f>
        <v/>
      </c>
      <c r="CU18" s="3" t="str">
        <f>CW10</f>
        <v/>
      </c>
      <c r="CV18" s="3" t="str">
        <f t="shared" si="109"/>
        <v/>
      </c>
      <c r="CW18" s="3" t="str">
        <f t="shared" si="109"/>
        <v/>
      </c>
      <c r="CX18" s="8"/>
      <c r="CY18" s="3" t="str">
        <f>DB10</f>
        <v/>
      </c>
      <c r="CZ18" s="3" t="str">
        <f>DC10</f>
        <v/>
      </c>
      <c r="DA18" s="3" t="str">
        <f>DD10</f>
        <v/>
      </c>
      <c r="DB18" s="3" t="str">
        <f t="shared" si="111"/>
        <v/>
      </c>
      <c r="DC18" s="3" t="str">
        <f t="shared" si="111"/>
        <v/>
      </c>
      <c r="DD18" s="3" t="str">
        <f t="shared" si="111"/>
        <v/>
      </c>
      <c r="DE18" s="3" t="str">
        <f t="shared" si="72"/>
        <v/>
      </c>
      <c r="DF18" s="3" t="str">
        <f t="shared" si="72"/>
        <v/>
      </c>
      <c r="DG18" s="3" t="str">
        <f t="shared" si="12"/>
        <v/>
      </c>
      <c r="DH18" s="8"/>
      <c r="DI18" s="3" t="str">
        <f>DM10</f>
        <v/>
      </c>
      <c r="DJ18" s="3" t="str">
        <f>DN10</f>
        <v/>
      </c>
      <c r="DK18" s="3" t="str">
        <f>DO10</f>
        <v/>
      </c>
      <c r="DL18" s="3" t="str">
        <f>DP10</f>
        <v/>
      </c>
      <c r="DM18" s="3" t="str">
        <f>DM17</f>
        <v/>
      </c>
      <c r="DN18" s="3" t="str">
        <f t="shared" si="116"/>
        <v/>
      </c>
      <c r="DO18" s="3" t="str">
        <f t="shared" si="116"/>
        <v/>
      </c>
      <c r="DP18" s="3" t="str">
        <f t="shared" si="116"/>
        <v/>
      </c>
      <c r="DQ18" s="3" t="str">
        <f t="shared" si="113"/>
        <v/>
      </c>
      <c r="DR18" s="3" t="str">
        <f t="shared" si="113"/>
        <v/>
      </c>
      <c r="DS18" s="3" t="str">
        <f t="shared" si="13"/>
        <v/>
      </c>
      <c r="DT18" s="8"/>
      <c r="DU18" s="3" t="str">
        <f>DY10</f>
        <v/>
      </c>
      <c r="DV18" s="3" t="str">
        <f>DZ10</f>
        <v/>
      </c>
      <c r="DW18" s="3" t="str">
        <f>EA10</f>
        <v/>
      </c>
      <c r="DX18" s="3" t="str">
        <f>EB10</f>
        <v/>
      </c>
      <c r="DY18" s="3" t="str">
        <f t="shared" si="115"/>
        <v/>
      </c>
      <c r="DZ18" s="3" t="str">
        <f t="shared" si="115"/>
        <v/>
      </c>
      <c r="EA18" s="3" t="str">
        <f t="shared" si="115"/>
        <v/>
      </c>
      <c r="EB18" s="3" t="str">
        <f t="shared" si="115"/>
        <v/>
      </c>
      <c r="EC18" s="3" t="str">
        <f t="shared" si="14"/>
        <v/>
      </c>
      <c r="ED18" s="8"/>
      <c r="EE18" s="52" t="s">
        <v>277</v>
      </c>
      <c r="EF18" s="52" t="s">
        <v>277</v>
      </c>
      <c r="EG18" s="52" t="s">
        <v>277</v>
      </c>
      <c r="EH18" s="52" t="s">
        <v>277</v>
      </c>
      <c r="EI18" s="52" t="s">
        <v>277</v>
      </c>
      <c r="EJ18" s="52" t="s">
        <v>277</v>
      </c>
      <c r="EK18" s="52" t="s">
        <v>277</v>
      </c>
      <c r="EL18" s="52" t="s">
        <v>277</v>
      </c>
      <c r="EM18" s="52" t="s">
        <v>277</v>
      </c>
      <c r="EN18" s="52" t="s">
        <v>277</v>
      </c>
      <c r="EO18" s="8"/>
      <c r="EP18" s="53"/>
      <c r="EQ18" s="16" t="str">
        <f t="shared" si="73"/>
        <v/>
      </c>
      <c r="ER18" s="16" t="str">
        <f t="shared" si="73"/>
        <v/>
      </c>
      <c r="ES18" s="16" t="str">
        <f t="shared" si="73"/>
        <v/>
      </c>
      <c r="ET18" s="16">
        <f t="shared" si="70"/>
        <v>0</v>
      </c>
      <c r="EU18" s="13"/>
      <c r="EV18" s="3" t="b">
        <f t="shared" si="1"/>
        <v>1</v>
      </c>
      <c r="EW18" s="3" t="b">
        <f t="shared" si="2"/>
        <v>1</v>
      </c>
      <c r="EX18" s="3" t="b">
        <f t="shared" si="74"/>
        <v>1</v>
      </c>
      <c r="EY18" s="3" t="b">
        <f t="shared" si="75"/>
        <v>1</v>
      </c>
      <c r="EZ18" s="3">
        <f t="shared" si="76"/>
        <v>0</v>
      </c>
      <c r="FA18" s="3">
        <f t="shared" si="77"/>
        <v>0</v>
      </c>
      <c r="FB18" s="3">
        <f t="shared" si="78"/>
        <v>0</v>
      </c>
      <c r="FC18" s="3">
        <f t="shared" si="79"/>
        <v>0</v>
      </c>
      <c r="FD18" s="3">
        <f t="shared" si="80"/>
        <v>0</v>
      </c>
      <c r="FE18" s="3" t="e">
        <f t="shared" si="81"/>
        <v>#VALUE!</v>
      </c>
      <c r="FF18" s="3">
        <f t="shared" si="3"/>
        <v>0</v>
      </c>
      <c r="FG18" s="3">
        <f t="shared" si="4"/>
        <v>0</v>
      </c>
      <c r="FH18" s="3" t="e">
        <f t="shared" si="82"/>
        <v>#VALUE!</v>
      </c>
      <c r="FI18" s="3" t="b">
        <f t="shared" si="83"/>
        <v>1</v>
      </c>
      <c r="FJ18" s="3" t="b">
        <f t="shared" si="84"/>
        <v>1</v>
      </c>
      <c r="FK18" s="3" t="b">
        <f t="shared" si="85"/>
        <v>1</v>
      </c>
      <c r="FL18" s="3" t="b">
        <f t="shared" si="86"/>
        <v>1</v>
      </c>
      <c r="FM18" s="3" t="b">
        <f t="shared" si="87"/>
        <v>1</v>
      </c>
      <c r="FN18" s="3" t="b">
        <f t="shared" si="88"/>
        <v>1</v>
      </c>
      <c r="FO18" s="3">
        <f t="shared" si="89"/>
        <v>0</v>
      </c>
      <c r="FP18" s="3">
        <f t="shared" si="90"/>
        <v>0</v>
      </c>
      <c r="FQ18" s="3">
        <f t="shared" si="91"/>
        <v>0</v>
      </c>
      <c r="FR18" s="3">
        <f t="shared" si="92"/>
        <v>0</v>
      </c>
      <c r="FS18" s="3">
        <f t="shared" si="93"/>
        <v>0</v>
      </c>
      <c r="FT18" s="3">
        <f t="shared" si="94"/>
        <v>0</v>
      </c>
      <c r="FU18" s="3">
        <f t="shared" si="95"/>
        <v>0</v>
      </c>
      <c r="FV18" s="21" t="b">
        <f t="shared" si="5"/>
        <v>0</v>
      </c>
      <c r="FW18" s="24">
        <f t="shared" si="96"/>
        <v>1</v>
      </c>
      <c r="FX18" s="24">
        <f t="shared" si="6"/>
        <v>0</v>
      </c>
      <c r="FY18" s="29" t="e">
        <f t="shared" si="7"/>
        <v>#VALUE!</v>
      </c>
      <c r="FZ18" s="24" t="e">
        <f t="shared" si="8"/>
        <v>#VALUE!</v>
      </c>
      <c r="GA18" s="24" t="e">
        <f t="shared" si="9"/>
        <v>#VALUE!</v>
      </c>
      <c r="GB18" s="24">
        <f t="shared" si="97"/>
        <v>1</v>
      </c>
      <c r="GC18" s="24" t="e">
        <f t="shared" si="97"/>
        <v>#VALUE!</v>
      </c>
      <c r="GD18" s="24" t="e">
        <f t="shared" si="97"/>
        <v>#VALUE!</v>
      </c>
      <c r="GE18" s="24" t="e">
        <f t="shared" si="97"/>
        <v>#VALUE!</v>
      </c>
      <c r="GF18" s="24">
        <f t="shared" si="98"/>
        <v>0</v>
      </c>
      <c r="GG18" s="24">
        <f t="shared" si="99"/>
        <v>0</v>
      </c>
      <c r="GH18" s="24">
        <f t="shared" si="100"/>
        <v>0</v>
      </c>
      <c r="GI18" s="24">
        <f t="shared" si="101"/>
        <v>0</v>
      </c>
      <c r="GJ18" s="24">
        <f t="shared" si="42"/>
        <v>2</v>
      </c>
      <c r="GK18" s="24">
        <f t="shared" si="43"/>
        <v>2</v>
      </c>
      <c r="GL18" s="24">
        <f t="shared" si="44"/>
        <v>2</v>
      </c>
      <c r="GM18" s="24">
        <f t="shared" si="45"/>
        <v>2</v>
      </c>
      <c r="GN18" s="13"/>
    </row>
    <row r="19" spans="1:196" s="3" customFormat="1">
      <c r="A19" s="54"/>
      <c r="B19" s="54"/>
      <c r="C19" s="54"/>
      <c r="D19" s="54"/>
      <c r="E19" s="54"/>
      <c r="F19" s="54"/>
      <c r="G19" s="54"/>
      <c r="H19" s="54"/>
      <c r="I19" s="54"/>
      <c r="J19" s="54"/>
      <c r="K19" s="54"/>
      <c r="L19" s="54"/>
      <c r="M19" s="56"/>
      <c r="N19" s="54"/>
      <c r="O19" s="54"/>
      <c r="P19" s="54"/>
      <c r="Q19" s="56"/>
      <c r="R19" s="54"/>
      <c r="S19" s="54"/>
      <c r="T19" s="54"/>
      <c r="U19" s="56"/>
      <c r="V19" s="54"/>
      <c r="W19" s="54"/>
      <c r="X19" s="56"/>
      <c r="Y19" s="54"/>
      <c r="Z19" s="54"/>
      <c r="AA19" s="54"/>
      <c r="AB19" s="56"/>
      <c r="AC19" s="54"/>
      <c r="AD19" s="54"/>
      <c r="AE19" s="54"/>
      <c r="AF19" s="56"/>
      <c r="AG19" s="54"/>
      <c r="AH19" s="54"/>
      <c r="AI19" s="56"/>
      <c r="AJ19" s="54"/>
      <c r="AK19" s="54"/>
      <c r="AL19" s="56"/>
      <c r="AM19" s="54"/>
      <c r="AN19" s="54"/>
      <c r="AO19" s="54"/>
      <c r="AP19" s="54"/>
      <c r="AQ19" s="54"/>
      <c r="AR19" s="56"/>
      <c r="AS19" s="54"/>
      <c r="AT19" s="54"/>
      <c r="AU19" s="54"/>
      <c r="AV19" s="54"/>
      <c r="AW19" s="54"/>
      <c r="AX19" s="54"/>
      <c r="AY19" s="56"/>
      <c r="AZ19" s="54"/>
      <c r="BA19" s="54"/>
      <c r="BB19" s="54"/>
      <c r="BC19" s="54"/>
      <c r="BD19" s="8"/>
      <c r="BE19" s="8"/>
      <c r="BF19" s="52" t="s">
        <v>277</v>
      </c>
      <c r="BG19" s="52" t="s">
        <v>277</v>
      </c>
      <c r="BH19" s="52" t="s">
        <v>277</v>
      </c>
      <c r="BI19" s="52" t="s">
        <v>277</v>
      </c>
      <c r="BJ19" s="52" t="s">
        <v>277</v>
      </c>
      <c r="BK19" s="52" t="s">
        <v>277</v>
      </c>
      <c r="BL19" s="52" t="s">
        <v>277</v>
      </c>
      <c r="BM19" s="52" t="s">
        <v>277</v>
      </c>
      <c r="BN19" s="52" t="s">
        <v>277</v>
      </c>
      <c r="BO19" s="52" t="s">
        <v>277</v>
      </c>
      <c r="BP19" s="8"/>
      <c r="BQ19" s="22" t="str">
        <f>IF(FV19=FALSE,B19,"")</f>
        <v/>
      </c>
      <c r="BR19" s="22" t="str">
        <f>IF(FV19=FALSE,C19,"")</f>
        <v/>
      </c>
      <c r="BS19" s="22" t="str">
        <f>BR21</f>
        <v/>
      </c>
      <c r="BT19" s="22" t="str">
        <f t="shared" si="10"/>
        <v/>
      </c>
      <c r="BU19" s="22" t="str">
        <f>IF(FV19=FALSE,E19,"")</f>
        <v/>
      </c>
      <c r="BV19" s="22" t="str">
        <f>IF(FV19=FALSE,G19,"")</f>
        <v/>
      </c>
      <c r="BW19" s="22" t="str">
        <f>IF(FV19=FALSE,F19,"")</f>
        <v/>
      </c>
      <c r="BX19" s="22" t="str">
        <f t="shared" ref="BX19:BX24" si="117">IF(FV19=FALSE,J19,"")</f>
        <v/>
      </c>
      <c r="BY19" s="22" t="str">
        <f>IF(FV19=FALSE,K19,"")</f>
        <v/>
      </c>
      <c r="BZ19" s="22" t="str">
        <f>IF(FV19=FALSE,L19,"")</f>
        <v/>
      </c>
      <c r="CA19" s="18"/>
      <c r="CB19" s="3" t="str">
        <f>IF(ET19=1, EQ19,"")</f>
        <v/>
      </c>
      <c r="CC19" s="3" t="str">
        <f>IF(ET19=1, ER19,"")</f>
        <v/>
      </c>
      <c r="CD19" s="3" t="str">
        <f>IF(ET19=1, ES19,"")</f>
        <v/>
      </c>
      <c r="CE19" s="3" t="str">
        <f>CB21</f>
        <v/>
      </c>
      <c r="CF19" s="3" t="str">
        <f>CC21</f>
        <v/>
      </c>
      <c r="CG19" s="3" t="str">
        <f>CD21</f>
        <v/>
      </c>
      <c r="CH19" s="3" t="str">
        <f>IF(ET19=1, GJ19, "")</f>
        <v/>
      </c>
      <c r="CI19" s="8"/>
      <c r="CJ19" s="3" t="str">
        <f>IF(ET19=2,V19,"")</f>
        <v/>
      </c>
      <c r="CK19" s="3" t="str">
        <f>IF(ET19=2,W19,"")</f>
        <v/>
      </c>
      <c r="CL19" s="3" t="str">
        <f>CJ21</f>
        <v/>
      </c>
      <c r="CM19" s="3" t="str">
        <f>CK21</f>
        <v/>
      </c>
      <c r="CN19" s="8"/>
      <c r="CO19" s="3" t="str">
        <f>IF(ET19=3,AG19,"")</f>
        <v/>
      </c>
      <c r="CP19" s="3" t="str">
        <f>IF(ET19=3,AH19,"")</f>
        <v/>
      </c>
      <c r="CQ19" s="3" t="str">
        <f>CO21</f>
        <v/>
      </c>
      <c r="CR19" s="3" t="str">
        <f>CP21</f>
        <v/>
      </c>
      <c r="CS19" s="8"/>
      <c r="CT19" s="3" t="str">
        <f>IF(ET19=4,AJ19,"")</f>
        <v/>
      </c>
      <c r="CU19" s="3" t="str">
        <f>IF(ET19=4,AK19,"")</f>
        <v/>
      </c>
      <c r="CV19" s="3" t="str">
        <f>CT21</f>
        <v/>
      </c>
      <c r="CW19" s="3" t="str">
        <f>CU21</f>
        <v/>
      </c>
      <c r="CX19" s="8"/>
      <c r="CY19" s="3" t="str">
        <f>IF(ET19=5,AM19,"")</f>
        <v/>
      </c>
      <c r="CZ19" s="3" t="str">
        <f>IF(ET19=5,AN19,"")</f>
        <v/>
      </c>
      <c r="DA19" s="3" t="str">
        <f>IF(ET19=5,AO19,"")</f>
        <v/>
      </c>
      <c r="DB19" s="3" t="str">
        <f>CY21</f>
        <v/>
      </c>
      <c r="DC19" s="3" t="str">
        <f>CZ21</f>
        <v/>
      </c>
      <c r="DD19" s="3" t="str">
        <f>DA21</f>
        <v/>
      </c>
      <c r="DE19" s="3" t="str">
        <f>IF(ET19=5,AP19,"")</f>
        <v/>
      </c>
      <c r="DF19" s="3" t="str">
        <f>IF(ET19=5,AQ19,"")</f>
        <v/>
      </c>
      <c r="DG19" s="3" t="str">
        <f>IF(ET19=5,GK19,"")</f>
        <v/>
      </c>
      <c r="DH19" s="8"/>
      <c r="DI19" s="3" t="str">
        <f>IF(ET19=6,AS19,"")</f>
        <v/>
      </c>
      <c r="DJ19" s="3" t="str">
        <f>IF(ET19=6,AT19,"")</f>
        <v/>
      </c>
      <c r="DK19" s="3" t="str">
        <f>IF(ET19=6,AU19,"")</f>
        <v/>
      </c>
      <c r="DL19" s="3" t="str">
        <f>IF(ET19=6,AV19,"")</f>
        <v/>
      </c>
      <c r="DM19" s="3" t="str">
        <f>DI21</f>
        <v/>
      </c>
      <c r="DN19" s="3" t="str">
        <f>DJ21</f>
        <v/>
      </c>
      <c r="DO19" s="3" t="str">
        <f>DK21</f>
        <v/>
      </c>
      <c r="DP19" s="3" t="str">
        <f>DL21</f>
        <v/>
      </c>
      <c r="DQ19" s="3" t="str">
        <f>IF(ET19=6,AW19,"")</f>
        <v/>
      </c>
      <c r="DR19" s="3" t="str">
        <f>IF(ET19=6,AX19,"")</f>
        <v/>
      </c>
      <c r="DS19" s="3" t="str">
        <f>IF(ET19=6,GL19, "")</f>
        <v/>
      </c>
      <c r="DT19" s="8"/>
      <c r="DU19" s="3" t="str">
        <f>IF(ET19=7,AZ19,"")</f>
        <v/>
      </c>
      <c r="DV19" s="3" t="str">
        <f>IF(ET19=7,BA19,"")</f>
        <v/>
      </c>
      <c r="DW19" s="3" t="str">
        <f>IF(ET19=7,BB19,"")</f>
        <v/>
      </c>
      <c r="DX19" s="3" t="str">
        <f>IF(ET19=7,BC19,"")</f>
        <v/>
      </c>
      <c r="DY19" s="3" t="str">
        <f>DU21</f>
        <v/>
      </c>
      <c r="DZ19" s="3" t="str">
        <f>DV21</f>
        <v/>
      </c>
      <c r="EA19" s="3" t="str">
        <f>DW21</f>
        <v/>
      </c>
      <c r="EB19" s="3" t="str">
        <f>DX21</f>
        <v/>
      </c>
      <c r="EC19" s="3" t="str">
        <f>IF(ET19=7, GM19, "")</f>
        <v/>
      </c>
      <c r="ED19" s="8"/>
      <c r="EE19" s="52" t="s">
        <v>277</v>
      </c>
      <c r="EF19" s="52" t="s">
        <v>277</v>
      </c>
      <c r="EG19" s="52" t="s">
        <v>277</v>
      </c>
      <c r="EH19" s="52" t="s">
        <v>277</v>
      </c>
      <c r="EI19" s="52" t="s">
        <v>277</v>
      </c>
      <c r="EJ19" s="52" t="s">
        <v>277</v>
      </c>
      <c r="EK19" s="52" t="s">
        <v>277</v>
      </c>
      <c r="EL19" s="52" t="s">
        <v>277</v>
      </c>
      <c r="EM19" s="52" t="s">
        <v>277</v>
      </c>
      <c r="EN19" s="52" t="s">
        <v>277</v>
      </c>
      <c r="EO19" s="8"/>
      <c r="EP19" s="53"/>
      <c r="EQ19" s="16" t="str">
        <f>IF(FD19&gt;0, (N19+Y19+R19+AC19), "")</f>
        <v/>
      </c>
      <c r="ER19" s="16" t="str">
        <f>IF(FD19&gt;0,FE19,"")</f>
        <v/>
      </c>
      <c r="ES19" s="16" t="str">
        <f>IF(FD19&gt;0, (P19+AA19+T19+AE19), "")</f>
        <v/>
      </c>
      <c r="ET19" s="16">
        <f>FO19+FP19+FQ19+FR19+FS19+FT19+FU19</f>
        <v>0</v>
      </c>
      <c r="EU19" s="13"/>
      <c r="EV19" s="3" t="b">
        <f t="shared" si="1"/>
        <v>1</v>
      </c>
      <c r="EW19" s="3" t="b">
        <f t="shared" si="2"/>
        <v>1</v>
      </c>
      <c r="EX19" s="3" t="b">
        <f t="shared" si="74"/>
        <v>1</v>
      </c>
      <c r="EY19" s="3" t="b">
        <f t="shared" si="75"/>
        <v>1</v>
      </c>
      <c r="EZ19" s="3">
        <f t="shared" si="76"/>
        <v>0</v>
      </c>
      <c r="FA19" s="3">
        <f t="shared" si="77"/>
        <v>0</v>
      </c>
      <c r="FB19" s="3">
        <f t="shared" si="78"/>
        <v>0</v>
      </c>
      <c r="FC19" s="3">
        <f t="shared" si="79"/>
        <v>0</v>
      </c>
      <c r="FD19" s="3">
        <f t="shared" si="80"/>
        <v>0</v>
      </c>
      <c r="FE19" s="3" t="e">
        <f t="shared" si="81"/>
        <v>#VALUE!</v>
      </c>
      <c r="FF19" s="3">
        <f t="shared" si="3"/>
        <v>0</v>
      </c>
      <c r="FG19" s="3">
        <f t="shared" si="4"/>
        <v>0</v>
      </c>
      <c r="FH19" s="3" t="e">
        <f t="shared" si="82"/>
        <v>#VALUE!</v>
      </c>
      <c r="FI19" s="3" t="b">
        <f t="shared" si="83"/>
        <v>1</v>
      </c>
      <c r="FJ19" s="3" t="b">
        <f t="shared" si="84"/>
        <v>1</v>
      </c>
      <c r="FK19" s="3" t="b">
        <f t="shared" si="85"/>
        <v>1</v>
      </c>
      <c r="FL19" s="3" t="b">
        <f t="shared" si="86"/>
        <v>1</v>
      </c>
      <c r="FM19" s="3" t="b">
        <f t="shared" si="87"/>
        <v>1</v>
      </c>
      <c r="FN19" s="3" t="b">
        <f t="shared" si="88"/>
        <v>1</v>
      </c>
      <c r="FO19" s="3">
        <f t="shared" si="89"/>
        <v>0</v>
      </c>
      <c r="FP19" s="3">
        <f t="shared" si="90"/>
        <v>0</v>
      </c>
      <c r="FQ19" s="3">
        <f t="shared" si="91"/>
        <v>0</v>
      </c>
      <c r="FR19" s="3">
        <f t="shared" si="92"/>
        <v>0</v>
      </c>
      <c r="FS19" s="3">
        <f t="shared" si="93"/>
        <v>0</v>
      </c>
      <c r="FT19" s="3">
        <f t="shared" si="94"/>
        <v>0</v>
      </c>
      <c r="FU19" s="3">
        <f t="shared" si="95"/>
        <v>0</v>
      </c>
      <c r="FV19" s="21" t="b">
        <f t="shared" si="5"/>
        <v>1</v>
      </c>
      <c r="FW19" s="24">
        <f t="shared" si="96"/>
        <v>1</v>
      </c>
      <c r="FX19" s="24">
        <f t="shared" si="6"/>
        <v>0</v>
      </c>
      <c r="FY19" s="29" t="e">
        <f t="shared" si="7"/>
        <v>#VALUE!</v>
      </c>
      <c r="FZ19" s="24" t="e">
        <f t="shared" si="8"/>
        <v>#VALUE!</v>
      </c>
      <c r="GA19" s="24" t="e">
        <f t="shared" si="9"/>
        <v>#VALUE!</v>
      </c>
      <c r="GB19" s="24">
        <f t="shared" si="97"/>
        <v>1</v>
      </c>
      <c r="GC19" s="24" t="e">
        <f t="shared" si="97"/>
        <v>#VALUE!</v>
      </c>
      <c r="GD19" s="24" t="e">
        <f t="shared" si="97"/>
        <v>#VALUE!</v>
      </c>
      <c r="GE19" s="24" t="e">
        <f t="shared" si="97"/>
        <v>#VALUE!</v>
      </c>
      <c r="GF19" s="24">
        <f t="shared" si="98"/>
        <v>0</v>
      </c>
      <c r="GG19" s="24">
        <f t="shared" si="99"/>
        <v>0</v>
      </c>
      <c r="GH19" s="24">
        <f t="shared" si="100"/>
        <v>0</v>
      </c>
      <c r="GI19" s="24">
        <f t="shared" si="101"/>
        <v>0</v>
      </c>
      <c r="GJ19" s="24">
        <f>IF((FW19=GF19), 3,2)</f>
        <v>2</v>
      </c>
      <c r="GK19" s="24">
        <f>IF((FW19=GG19), 3,2)</f>
        <v>2</v>
      </c>
      <c r="GL19" s="24">
        <f>IF((FW19=GH19), 3,2)</f>
        <v>2</v>
      </c>
      <c r="GM19" s="24">
        <f>IF((FW19=GI19), 3,2)</f>
        <v>2</v>
      </c>
      <c r="GN19" s="13"/>
    </row>
    <row r="20" spans="1:196" s="3" customFormat="1">
      <c r="A20" s="54"/>
      <c r="B20" s="54"/>
      <c r="C20" s="54"/>
      <c r="D20" s="54"/>
      <c r="E20" s="54"/>
      <c r="F20" s="54"/>
      <c r="G20" s="54"/>
      <c r="H20" s="54"/>
      <c r="I20" s="54"/>
      <c r="J20" s="54"/>
      <c r="K20" s="54"/>
      <c r="L20" s="54"/>
      <c r="M20" s="56"/>
      <c r="N20" s="54"/>
      <c r="O20" s="54"/>
      <c r="P20" s="54"/>
      <c r="Q20" s="56"/>
      <c r="R20" s="54"/>
      <c r="S20" s="54"/>
      <c r="T20" s="54"/>
      <c r="U20" s="56"/>
      <c r="V20" s="54"/>
      <c r="W20" s="54"/>
      <c r="X20" s="56"/>
      <c r="Y20" s="54"/>
      <c r="Z20" s="54"/>
      <c r="AA20" s="54"/>
      <c r="AB20" s="56"/>
      <c r="AC20" s="54"/>
      <c r="AD20" s="54"/>
      <c r="AE20" s="54"/>
      <c r="AF20" s="56"/>
      <c r="AG20" s="54"/>
      <c r="AH20" s="54"/>
      <c r="AI20" s="56"/>
      <c r="AJ20" s="54"/>
      <c r="AK20" s="54"/>
      <c r="AL20" s="56"/>
      <c r="AM20" s="54"/>
      <c r="AN20" s="54"/>
      <c r="AO20" s="54"/>
      <c r="AP20" s="54"/>
      <c r="AQ20" s="54"/>
      <c r="AR20" s="56"/>
      <c r="AS20" s="54"/>
      <c r="AT20" s="54"/>
      <c r="AU20" s="54"/>
      <c r="AV20" s="54"/>
      <c r="AW20" s="54"/>
      <c r="AX20" s="54"/>
      <c r="AY20" s="56"/>
      <c r="AZ20" s="54"/>
      <c r="BA20" s="54"/>
      <c r="BB20" s="54"/>
      <c r="BC20" s="54"/>
      <c r="BD20" s="8"/>
      <c r="BE20" s="8"/>
      <c r="BF20" s="52" t="s">
        <v>277</v>
      </c>
      <c r="BG20" s="52" t="s">
        <v>277</v>
      </c>
      <c r="BH20" s="52" t="s">
        <v>277</v>
      </c>
      <c r="BI20" s="52" t="s">
        <v>277</v>
      </c>
      <c r="BJ20" s="52" t="s">
        <v>277</v>
      </c>
      <c r="BK20" s="52" t="s">
        <v>277</v>
      </c>
      <c r="BL20" s="52" t="s">
        <v>277</v>
      </c>
      <c r="BM20" s="52" t="s">
        <v>277</v>
      </c>
      <c r="BN20" s="52" t="s">
        <v>277</v>
      </c>
      <c r="BO20" s="52" t="s">
        <v>277</v>
      </c>
      <c r="BP20" s="8"/>
      <c r="BQ20" s="22" t="str">
        <f>IF(FV20=FALSE,B20,"")</f>
        <v/>
      </c>
      <c r="BR20" s="22" t="str">
        <f>BR19</f>
        <v/>
      </c>
      <c r="BS20" s="22" t="str">
        <f>IF(FV19=FALSE,C21,"")</f>
        <v/>
      </c>
      <c r="BT20" s="22" t="str">
        <f t="shared" si="10"/>
        <v/>
      </c>
      <c r="BU20" s="22" t="str">
        <f>IF(FV20=FALSE,E20,"")</f>
        <v/>
      </c>
      <c r="BV20" s="22" t="str">
        <f>IF(FV20=FALSE,G20,"")</f>
        <v/>
      </c>
      <c r="BW20" s="22" t="str">
        <f>IF(FV20=FALSE,F20,"")</f>
        <v/>
      </c>
      <c r="BX20" s="22" t="str">
        <f t="shared" si="117"/>
        <v/>
      </c>
      <c r="BY20" s="22" t="str">
        <f>IF(FV20=FALSE,K20,"")</f>
        <v/>
      </c>
      <c r="BZ20" s="22" t="str">
        <f>IF(FV20=FALSE,L20,"")</f>
        <v/>
      </c>
      <c r="CA20" s="18"/>
      <c r="CB20" s="3" t="str">
        <f>CB19</f>
        <v/>
      </c>
      <c r="CC20" s="3" t="str">
        <f>CC19</f>
        <v/>
      </c>
      <c r="CD20" s="3" t="str">
        <f>CD19</f>
        <v/>
      </c>
      <c r="CE20" s="3" t="str">
        <f>IF(ET20=1,EQ21,"")</f>
        <v/>
      </c>
      <c r="CF20" s="3" t="str">
        <f>IF(ET20=1,ER21,"")</f>
        <v/>
      </c>
      <c r="CG20" s="3" t="str">
        <f>IF(ET20=1,ES21,"")</f>
        <v/>
      </c>
      <c r="CH20" s="3" t="str">
        <f t="shared" ref="CH20:CH33" si="118">IF(ET20=1, GJ20, "")</f>
        <v/>
      </c>
      <c r="CI20" s="8"/>
      <c r="CJ20" s="3" t="str">
        <f>CJ19</f>
        <v/>
      </c>
      <c r="CK20" s="3" t="str">
        <f>CK19</f>
        <v/>
      </c>
      <c r="CL20" s="3" t="str">
        <f>IF(ET21=2,V21,"")</f>
        <v/>
      </c>
      <c r="CM20" s="3" t="str">
        <f>IF(ET21=2,W21,"")</f>
        <v/>
      </c>
      <c r="CN20" s="8"/>
      <c r="CO20" s="3" t="str">
        <f>CO19</f>
        <v/>
      </c>
      <c r="CP20" s="3" t="str">
        <f>CP19</f>
        <v/>
      </c>
      <c r="CQ20" s="3" t="str">
        <f>IF(ET20=3,AG21,"")</f>
        <v/>
      </c>
      <c r="CR20" s="3" t="str">
        <f>IF(ET20=3,AH21,"")</f>
        <v/>
      </c>
      <c r="CS20" s="8"/>
      <c r="CT20" s="3" t="str">
        <f>CT19</f>
        <v/>
      </c>
      <c r="CU20" s="3" t="str">
        <f>CU19</f>
        <v/>
      </c>
      <c r="CV20" s="3" t="str">
        <f>IF(ET20=4,AJ21,"")</f>
        <v/>
      </c>
      <c r="CW20" s="3" t="str">
        <f>IF(ET20=4,AK21,"")</f>
        <v/>
      </c>
      <c r="CX20" s="8"/>
      <c r="CY20" s="3" t="str">
        <f>CY19</f>
        <v/>
      </c>
      <c r="CZ20" s="3" t="str">
        <f>CZ19</f>
        <v/>
      </c>
      <c r="DA20" s="3" t="str">
        <f>DA19</f>
        <v/>
      </c>
      <c r="DB20" s="3" t="str">
        <f>IF(ET20=5,AM21,"")</f>
        <v/>
      </c>
      <c r="DC20" s="3" t="str">
        <f>IF(ET20=5,AN21,"")</f>
        <v/>
      </c>
      <c r="DD20" s="3" t="str">
        <f>IF(ET20=5,AO21,"")</f>
        <v/>
      </c>
      <c r="DE20" s="3" t="str">
        <f>DE19</f>
        <v/>
      </c>
      <c r="DF20" s="3" t="str">
        <f>DF19</f>
        <v/>
      </c>
      <c r="DG20" s="3" t="str">
        <f t="shared" ref="DG20:DG33" si="119">IF(ET20=5,GK20,"")</f>
        <v/>
      </c>
      <c r="DH20" s="8"/>
      <c r="DI20" s="3" t="str">
        <f>DI19</f>
        <v/>
      </c>
      <c r="DJ20" s="3" t="str">
        <f>DJ19</f>
        <v/>
      </c>
      <c r="DK20" s="3" t="str">
        <f>DK19</f>
        <v/>
      </c>
      <c r="DL20" s="3" t="str">
        <f>DL19</f>
        <v/>
      </c>
      <c r="DM20" s="3" t="str">
        <f>IF(ET19=6,AS21,"")</f>
        <v/>
      </c>
      <c r="DN20" s="3" t="str">
        <f>IF(ET19=6,AT21,"")</f>
        <v/>
      </c>
      <c r="DO20" s="3" t="str">
        <f>IF(ET19=6,AU21,"")</f>
        <v/>
      </c>
      <c r="DP20" s="3" t="str">
        <f>IF(ET19=6,AV21,"")</f>
        <v/>
      </c>
      <c r="DQ20" s="3" t="str">
        <f>DQ19</f>
        <v/>
      </c>
      <c r="DR20" s="3" t="str">
        <f>DR19</f>
        <v/>
      </c>
      <c r="DS20" s="3" t="str">
        <f t="shared" ref="DS20:DS33" si="120">IF(ET20=6,GL20, "")</f>
        <v/>
      </c>
      <c r="DT20" s="8"/>
      <c r="DU20" s="3" t="str">
        <f>DU19</f>
        <v/>
      </c>
      <c r="DV20" s="3" t="str">
        <f>DV19</f>
        <v/>
      </c>
      <c r="DW20" s="3" t="str">
        <f>DW19</f>
        <v/>
      </c>
      <c r="DX20" s="3" t="str">
        <f>DX19</f>
        <v/>
      </c>
      <c r="DY20" s="3" t="str">
        <f>IF(ET19=7,AZ21,"")</f>
        <v/>
      </c>
      <c r="DZ20" s="3" t="str">
        <f>IF(ET19=7,BA21,"")</f>
        <v/>
      </c>
      <c r="EA20" s="3" t="str">
        <f>IF(ET19=7,BB21,"")</f>
        <v/>
      </c>
      <c r="EB20" s="3" t="str">
        <f>IF(ET19=7,BC21,"")</f>
        <v/>
      </c>
      <c r="EC20" s="3" t="str">
        <f t="shared" ref="EC20:EC33" si="121">IF(ET20=7, GM20, "")</f>
        <v/>
      </c>
      <c r="ED20" s="8"/>
      <c r="EE20" s="52" t="s">
        <v>277</v>
      </c>
      <c r="EF20" s="52" t="s">
        <v>277</v>
      </c>
      <c r="EG20" s="52" t="s">
        <v>277</v>
      </c>
      <c r="EH20" s="52" t="s">
        <v>277</v>
      </c>
      <c r="EI20" s="52" t="s">
        <v>277</v>
      </c>
      <c r="EJ20" s="52" t="s">
        <v>277</v>
      </c>
      <c r="EK20" s="52" t="s">
        <v>277</v>
      </c>
      <c r="EL20" s="52" t="s">
        <v>277</v>
      </c>
      <c r="EM20" s="52" t="s">
        <v>277</v>
      </c>
      <c r="EN20" s="52" t="s">
        <v>277</v>
      </c>
      <c r="EO20" s="8"/>
      <c r="EP20" s="53"/>
      <c r="EQ20" s="16" t="str">
        <f>IF(FD20&gt;0, (N20+Y20+R20+AC20), "")</f>
        <v/>
      </c>
      <c r="ER20" s="16" t="str">
        <f>IF(FD20&gt;0,FE20,"")</f>
        <v/>
      </c>
      <c r="ES20" s="16" t="str">
        <f>IF(FD20&gt;0, (P20+AA20+T20+AE20), "")</f>
        <v/>
      </c>
      <c r="ET20" s="16">
        <f>FO20+FP20+FQ20+FR20+FS20+FT20+FU20</f>
        <v>0</v>
      </c>
      <c r="EU20" s="13"/>
      <c r="EV20" s="3" t="b">
        <f t="shared" si="1"/>
        <v>1</v>
      </c>
      <c r="EW20" s="3" t="b">
        <f t="shared" si="2"/>
        <v>1</v>
      </c>
      <c r="EX20" s="3" t="b">
        <f t="shared" ref="EX20:EX33" si="122">ISBLANK(Y20)</f>
        <v>1</v>
      </c>
      <c r="EY20" s="3" t="b">
        <f t="shared" ref="EY20:EY33" si="123">ISBLANK(AC20)</f>
        <v>1</v>
      </c>
      <c r="EZ20" s="3">
        <f t="shared" ref="EZ20:EZ33" si="124">IF(EV20=FALSE, 1, 0)</f>
        <v>0</v>
      </c>
      <c r="FA20" s="3">
        <f t="shared" ref="FA20:FA33" si="125">IF(EW20=FALSE, 2, 0)</f>
        <v>0</v>
      </c>
      <c r="FB20" s="3">
        <f t="shared" ref="FB20:FB33" si="126">IF(EX20=FALSE, 1, 0)</f>
        <v>0</v>
      </c>
      <c r="FC20" s="3">
        <f t="shared" ref="FC20:FC33" si="127">IF(EY20=FALSE, 2, 0)</f>
        <v>0</v>
      </c>
      <c r="FD20" s="3">
        <f t="shared" ref="FD20:FD33" si="128">SUM(EZ20:FC20)</f>
        <v>0</v>
      </c>
      <c r="FE20" s="3" t="e">
        <f t="shared" ref="FE20:FE33" si="129">FF20+FH20</f>
        <v>#VALUE!</v>
      </c>
      <c r="FF20" s="3">
        <f t="shared" si="3"/>
        <v>0</v>
      </c>
      <c r="FG20" s="3">
        <f t="shared" si="4"/>
        <v>0</v>
      </c>
      <c r="FH20" s="3" t="e">
        <f t="shared" si="82"/>
        <v>#VALUE!</v>
      </c>
      <c r="FI20" s="3" t="b">
        <f t="shared" ref="FI20:FI33" si="130">ISBLANK(V20)</f>
        <v>1</v>
      </c>
      <c r="FJ20" s="3" t="b">
        <f t="shared" ref="FJ20:FJ33" si="131">ISBLANK(AG20)</f>
        <v>1</v>
      </c>
      <c r="FK20" s="3" t="b">
        <f t="shared" ref="FK20:FK33" si="132">ISBLANK(AJ20)</f>
        <v>1</v>
      </c>
      <c r="FL20" s="3" t="b">
        <f t="shared" ref="FL20:FL33" si="133">ISBLANK(AM20)</f>
        <v>1</v>
      </c>
      <c r="FM20" s="3" t="b">
        <f t="shared" ref="FM20:FM33" si="134">ISBLANK(AS20)</f>
        <v>1</v>
      </c>
      <c r="FN20" s="3" t="b">
        <f t="shared" ref="FN20:FN33" si="135">ISBLANK(AZ20)</f>
        <v>1</v>
      </c>
      <c r="FO20" s="3">
        <f t="shared" ref="FO20:FO33" si="136">IF(FD20&gt;0, 1, 0)</f>
        <v>0</v>
      </c>
      <c r="FP20" s="3">
        <f t="shared" ref="FP20:FP33" si="137">IF(FI20=FALSE, 2, 0)</f>
        <v>0</v>
      </c>
      <c r="FQ20" s="3">
        <f t="shared" ref="FQ20:FQ33" si="138">IF(FJ20=FALSE, 3, 0)</f>
        <v>0</v>
      </c>
      <c r="FR20" s="3">
        <f t="shared" ref="FR20:FR33" si="139">IF(FK20=FALSE, 4, 0)</f>
        <v>0</v>
      </c>
      <c r="FS20" s="3">
        <f t="shared" ref="FS20:FS33" si="140">IF(FL20=FALSE, 5, 0)</f>
        <v>0</v>
      </c>
      <c r="FT20" s="3">
        <f t="shared" ref="FT20:FT33" si="141">IF(FM20=FALSE, 6, 0)</f>
        <v>0</v>
      </c>
      <c r="FU20" s="3">
        <f t="shared" ref="FU20:FU33" si="142">IF(FN20=FALSE, 7, 0)</f>
        <v>0</v>
      </c>
      <c r="FV20" s="21" t="b">
        <f t="shared" si="5"/>
        <v>1</v>
      </c>
      <c r="FW20" s="24">
        <f t="shared" si="96"/>
        <v>1</v>
      </c>
      <c r="FX20" s="24">
        <f t="shared" si="6"/>
        <v>0</v>
      </c>
      <c r="FY20" s="29" t="e">
        <f t="shared" si="7"/>
        <v>#VALUE!</v>
      </c>
      <c r="FZ20" s="24" t="e">
        <f t="shared" si="8"/>
        <v>#VALUE!</v>
      </c>
      <c r="GA20" s="24" t="e">
        <f t="shared" si="9"/>
        <v>#VALUE!</v>
      </c>
      <c r="GB20" s="24">
        <f t="shared" ref="GB20:GB33" si="143">IF(FX20&lt;0, 0,1)</f>
        <v>1</v>
      </c>
      <c r="GC20" s="24" t="e">
        <f t="shared" ref="GC20:GC33" si="144">IF(FY20&lt;0, 0,1)</f>
        <v>#VALUE!</v>
      </c>
      <c r="GD20" s="24" t="e">
        <f t="shared" ref="GD20:GD33" si="145">IF(FZ20&lt;0, 0,1)</f>
        <v>#VALUE!</v>
      </c>
      <c r="GE20" s="24" t="e">
        <f t="shared" ref="GE20:GE33" si="146">IF(GA20&lt;0, 0,1)</f>
        <v>#VALUE!</v>
      </c>
      <c r="GF20" s="24">
        <f t="shared" ref="GF20:GF33" si="147">IF(ET20=1, GB20,0)</f>
        <v>0</v>
      </c>
      <c r="GG20" s="24">
        <f t="shared" ref="GG20:GG33" si="148">IF(ET20=5,GC20,0)</f>
        <v>0</v>
      </c>
      <c r="GH20" s="24">
        <f t="shared" ref="GH20:GH33" si="149">IF(ET20=6,GD20,0)</f>
        <v>0</v>
      </c>
      <c r="GI20" s="24">
        <f t="shared" ref="GI20:GI33" si="150">IF(ET20=7,GE20,0)</f>
        <v>0</v>
      </c>
      <c r="GJ20" s="24">
        <f t="shared" ref="GJ20:GJ33" si="151">IF((FW20=GF20), 3,2)</f>
        <v>2</v>
      </c>
      <c r="GK20" s="24">
        <f t="shared" ref="GK20:GK33" si="152">IF((FW20=GG20), 3,2)</f>
        <v>2</v>
      </c>
      <c r="GL20" s="24">
        <f t="shared" ref="GL20:GL33" si="153">IF((FW20=GH20), 3,2)</f>
        <v>2</v>
      </c>
      <c r="GM20" s="24">
        <f t="shared" ref="GM20:GM33" si="154">IF((FW20=GI20), 3,2)</f>
        <v>2</v>
      </c>
      <c r="GN20" s="13"/>
    </row>
    <row r="21" spans="1:196" s="3" customFormat="1">
      <c r="A21" s="54"/>
      <c r="B21" s="54"/>
      <c r="C21" s="54"/>
      <c r="D21" s="54"/>
      <c r="E21" s="54"/>
      <c r="F21" s="54"/>
      <c r="G21" s="54"/>
      <c r="H21" s="54"/>
      <c r="I21" s="54"/>
      <c r="J21" s="54"/>
      <c r="K21" s="54"/>
      <c r="L21" s="54"/>
      <c r="M21" s="56"/>
      <c r="N21" s="54"/>
      <c r="O21" s="54"/>
      <c r="P21" s="54"/>
      <c r="Q21" s="56"/>
      <c r="R21" s="54"/>
      <c r="S21" s="54"/>
      <c r="T21" s="54"/>
      <c r="U21" s="56"/>
      <c r="V21" s="54"/>
      <c r="W21" s="54"/>
      <c r="X21" s="56"/>
      <c r="Y21" s="54"/>
      <c r="Z21" s="54"/>
      <c r="AA21" s="54"/>
      <c r="AB21" s="56"/>
      <c r="AC21" s="54"/>
      <c r="AD21" s="54"/>
      <c r="AE21" s="54"/>
      <c r="AF21" s="56"/>
      <c r="AG21" s="54"/>
      <c r="AH21" s="54"/>
      <c r="AI21" s="56"/>
      <c r="AJ21" s="54"/>
      <c r="AK21" s="54"/>
      <c r="AL21" s="56"/>
      <c r="AM21" s="54"/>
      <c r="AN21" s="54"/>
      <c r="AO21" s="54"/>
      <c r="AP21" s="54"/>
      <c r="AQ21" s="54"/>
      <c r="AR21" s="56"/>
      <c r="AS21" s="54"/>
      <c r="AT21" s="54"/>
      <c r="AU21" s="54"/>
      <c r="AV21" s="54"/>
      <c r="AW21" s="54"/>
      <c r="AX21" s="54"/>
      <c r="AY21" s="56"/>
      <c r="AZ21" s="54"/>
      <c r="BA21" s="54"/>
      <c r="BB21" s="54"/>
      <c r="BC21" s="54"/>
      <c r="BD21" s="8"/>
      <c r="BE21" s="8"/>
      <c r="BF21" s="52" t="s">
        <v>277</v>
      </c>
      <c r="BG21" s="52" t="s">
        <v>277</v>
      </c>
      <c r="BH21" s="52" t="s">
        <v>277</v>
      </c>
      <c r="BI21" s="52" t="s">
        <v>277</v>
      </c>
      <c r="BJ21" s="52" t="s">
        <v>277</v>
      </c>
      <c r="BK21" s="52" t="s">
        <v>277</v>
      </c>
      <c r="BL21" s="52" t="s">
        <v>277</v>
      </c>
      <c r="BM21" s="52" t="s">
        <v>277</v>
      </c>
      <c r="BN21" s="52" t="s">
        <v>277</v>
      </c>
      <c r="BO21" s="52" t="s">
        <v>277</v>
      </c>
      <c r="BP21" s="8"/>
      <c r="BQ21" s="22" t="str">
        <f>IF(FV21=FALSE,B21,"")</f>
        <v/>
      </c>
      <c r="BR21" s="22" t="str">
        <f>IF(FV19=FALSE,C20,"")</f>
        <v/>
      </c>
      <c r="BS21" s="22" t="str">
        <f>BS20</f>
        <v/>
      </c>
      <c r="BT21" s="22" t="str">
        <f t="shared" si="10"/>
        <v/>
      </c>
      <c r="BU21" s="22" t="str">
        <f>IF(FV21=FALSE,E21,"")</f>
        <v/>
      </c>
      <c r="BV21" s="22" t="str">
        <f>IF(FV21=FALSE,G21,"")</f>
        <v/>
      </c>
      <c r="BW21" s="22" t="str">
        <f>IF(FV21=FALSE,F21,"")</f>
        <v/>
      </c>
      <c r="BX21" s="22" t="str">
        <f t="shared" si="117"/>
        <v/>
      </c>
      <c r="BY21" s="22" t="str">
        <f>IF(FV21=FALSE,K21,"")</f>
        <v/>
      </c>
      <c r="BZ21" s="22" t="str">
        <f>IF(FV21=FALSE,L21,"")</f>
        <v/>
      </c>
      <c r="CA21" s="18"/>
      <c r="CB21" s="3" t="str">
        <f>IF(ET19=1, EQ20,"")</f>
        <v/>
      </c>
      <c r="CC21" s="3" t="str">
        <f>IF(ET19=1, ER20,"")</f>
        <v/>
      </c>
      <c r="CD21" s="3" t="str">
        <f>IF(ET19=1, ES20,"")</f>
        <v/>
      </c>
      <c r="CE21" s="3" t="str">
        <f>CE20</f>
        <v/>
      </c>
      <c r="CF21" s="3" t="str">
        <f>CF20</f>
        <v/>
      </c>
      <c r="CG21" s="3" t="str">
        <f>CG20</f>
        <v/>
      </c>
      <c r="CH21" s="3" t="str">
        <f t="shared" si="118"/>
        <v/>
      </c>
      <c r="CI21" s="8"/>
      <c r="CJ21" s="3" t="str">
        <f>IF(ET21=2,V20,"")</f>
        <v/>
      </c>
      <c r="CK21" s="3" t="str">
        <f>IF(ET21=2,W20,"")</f>
        <v/>
      </c>
      <c r="CL21" s="3" t="str">
        <f>CL20</f>
        <v/>
      </c>
      <c r="CM21" s="3" t="str">
        <f>CM20</f>
        <v/>
      </c>
      <c r="CN21" s="8"/>
      <c r="CO21" s="3" t="str">
        <f>IF(ET21=3,AG20,"")</f>
        <v/>
      </c>
      <c r="CP21" s="3" t="str">
        <f>IF(ET21=3,AH20,"")</f>
        <v/>
      </c>
      <c r="CQ21" s="3" t="str">
        <f>CQ20</f>
        <v/>
      </c>
      <c r="CR21" s="3" t="str">
        <f>CR20</f>
        <v/>
      </c>
      <c r="CS21" s="8"/>
      <c r="CT21" s="3" t="str">
        <f>IF(ET21=4,AJ20,"")</f>
        <v/>
      </c>
      <c r="CU21" s="3" t="str">
        <f>IF(ET21=4,AK20,"")</f>
        <v/>
      </c>
      <c r="CV21" s="3" t="str">
        <f>CV20</f>
        <v/>
      </c>
      <c r="CW21" s="3" t="str">
        <f>CW20</f>
        <v/>
      </c>
      <c r="CX21" s="8"/>
      <c r="CY21" s="3" t="str">
        <f>IF(ET21=5,AM20,"")</f>
        <v/>
      </c>
      <c r="CZ21" s="3" t="str">
        <f>IF(ET21=5,AN20,"")</f>
        <v/>
      </c>
      <c r="DA21" s="3" t="str">
        <f>IF(ET21=5,AO20,"")</f>
        <v/>
      </c>
      <c r="DB21" s="3" t="str">
        <f>DB20</f>
        <v/>
      </c>
      <c r="DC21" s="3" t="str">
        <f>DC20</f>
        <v/>
      </c>
      <c r="DD21" s="3" t="str">
        <f>DD20</f>
        <v/>
      </c>
      <c r="DE21" s="3" t="str">
        <f>DE20</f>
        <v/>
      </c>
      <c r="DF21" s="3" t="str">
        <f>DF20</f>
        <v/>
      </c>
      <c r="DG21" s="3" t="str">
        <f t="shared" si="119"/>
        <v/>
      </c>
      <c r="DH21" s="8"/>
      <c r="DI21" s="3" t="str">
        <f>IF(ET19=6,AS20,"")</f>
        <v/>
      </c>
      <c r="DJ21" s="3" t="str">
        <f>IF(ET19=6,AT20,"")</f>
        <v/>
      </c>
      <c r="DK21" s="3" t="str">
        <f>IF(ET19=6,AU20,"")</f>
        <v/>
      </c>
      <c r="DL21" s="3" t="str">
        <f>IF(ET19=6,AV20,"")</f>
        <v/>
      </c>
      <c r="DM21" s="3" t="str">
        <f>DM20</f>
        <v/>
      </c>
      <c r="DN21" s="3" t="str">
        <f>DN20</f>
        <v/>
      </c>
      <c r="DO21" s="3" t="str">
        <f>DO20</f>
        <v/>
      </c>
      <c r="DP21" s="3" t="str">
        <f>DP20</f>
        <v/>
      </c>
      <c r="DQ21" s="3" t="str">
        <f>DQ20</f>
        <v/>
      </c>
      <c r="DR21" s="3" t="str">
        <f>DR20</f>
        <v/>
      </c>
      <c r="DS21" s="3" t="str">
        <f t="shared" si="120"/>
        <v/>
      </c>
      <c r="DT21" s="8"/>
      <c r="DU21" s="3" t="str">
        <f>IF(ET19=7,AZ20,"")</f>
        <v/>
      </c>
      <c r="DV21" s="3" t="str">
        <f>IF(ET19=7,BA20,"")</f>
        <v/>
      </c>
      <c r="DW21" s="3" t="str">
        <f>IF(ET19=7,BB20,"")</f>
        <v/>
      </c>
      <c r="DX21" s="3" t="str">
        <f>IF(ET19=7,BC20,"")</f>
        <v/>
      </c>
      <c r="DY21" s="3" t="str">
        <f>DY20</f>
        <v/>
      </c>
      <c r="DZ21" s="3" t="str">
        <f>DZ20</f>
        <v/>
      </c>
      <c r="EA21" s="3" t="str">
        <f>EA20</f>
        <v/>
      </c>
      <c r="EB21" s="3" t="str">
        <f>EB20</f>
        <v/>
      </c>
      <c r="EC21" s="3" t="str">
        <f t="shared" si="121"/>
        <v/>
      </c>
      <c r="ED21" s="8"/>
      <c r="EE21" s="52" t="s">
        <v>277</v>
      </c>
      <c r="EF21" s="52" t="s">
        <v>277</v>
      </c>
      <c r="EG21" s="52" t="s">
        <v>277</v>
      </c>
      <c r="EH21" s="52" t="s">
        <v>277</v>
      </c>
      <c r="EI21" s="52" t="s">
        <v>277</v>
      </c>
      <c r="EJ21" s="52" t="s">
        <v>277</v>
      </c>
      <c r="EK21" s="52" t="s">
        <v>277</v>
      </c>
      <c r="EL21" s="52" t="s">
        <v>277</v>
      </c>
      <c r="EM21" s="52" t="s">
        <v>277</v>
      </c>
      <c r="EN21" s="52" t="s">
        <v>277</v>
      </c>
      <c r="EO21" s="8"/>
      <c r="EP21" s="53"/>
      <c r="EQ21" s="16" t="str">
        <f>IF(FD21&gt;0, (N21+Y21+R21+AC21), "")</f>
        <v/>
      </c>
      <c r="ER21" s="16" t="str">
        <f>IF(FD21&gt;0,FE21,"")</f>
        <v/>
      </c>
      <c r="ES21" s="16" t="str">
        <f>IF(FD21&gt;0, (P21+AA21+T21+AE21), "")</f>
        <v/>
      </c>
      <c r="ET21" s="16">
        <f>FO21+FP21+FQ21+FR21+FS21+FT21+FU21</f>
        <v>0</v>
      </c>
      <c r="EU21" s="13"/>
      <c r="EV21" s="3" t="b">
        <f t="shared" si="1"/>
        <v>1</v>
      </c>
      <c r="EW21" s="3" t="b">
        <f t="shared" si="2"/>
        <v>1</v>
      </c>
      <c r="EX21" s="3" t="b">
        <f t="shared" si="122"/>
        <v>1</v>
      </c>
      <c r="EY21" s="3" t="b">
        <f t="shared" si="123"/>
        <v>1</v>
      </c>
      <c r="EZ21" s="3">
        <f t="shared" si="124"/>
        <v>0</v>
      </c>
      <c r="FA21" s="3">
        <f t="shared" si="125"/>
        <v>0</v>
      </c>
      <c r="FB21" s="3">
        <f t="shared" si="126"/>
        <v>0</v>
      </c>
      <c r="FC21" s="3">
        <f t="shared" si="127"/>
        <v>0</v>
      </c>
      <c r="FD21" s="3">
        <f t="shared" si="128"/>
        <v>0</v>
      </c>
      <c r="FE21" s="3" t="e">
        <f t="shared" si="129"/>
        <v>#VALUE!</v>
      </c>
      <c r="FF21" s="3">
        <f t="shared" si="3"/>
        <v>0</v>
      </c>
      <c r="FG21" s="3">
        <f t="shared" si="4"/>
        <v>0</v>
      </c>
      <c r="FH21" s="3" t="e">
        <f t="shared" si="82"/>
        <v>#VALUE!</v>
      </c>
      <c r="FI21" s="3" t="b">
        <f t="shared" si="130"/>
        <v>1</v>
      </c>
      <c r="FJ21" s="3" t="b">
        <f t="shared" si="131"/>
        <v>1</v>
      </c>
      <c r="FK21" s="3" t="b">
        <f t="shared" si="132"/>
        <v>1</v>
      </c>
      <c r="FL21" s="3" t="b">
        <f t="shared" si="133"/>
        <v>1</v>
      </c>
      <c r="FM21" s="3" t="b">
        <f t="shared" si="134"/>
        <v>1</v>
      </c>
      <c r="FN21" s="3" t="b">
        <f t="shared" si="135"/>
        <v>1</v>
      </c>
      <c r="FO21" s="3">
        <f t="shared" si="136"/>
        <v>0</v>
      </c>
      <c r="FP21" s="3">
        <f t="shared" si="137"/>
        <v>0</v>
      </c>
      <c r="FQ21" s="3">
        <f t="shared" si="138"/>
        <v>0</v>
      </c>
      <c r="FR21" s="3">
        <f t="shared" si="139"/>
        <v>0</v>
      </c>
      <c r="FS21" s="3">
        <f t="shared" si="140"/>
        <v>0</v>
      </c>
      <c r="FT21" s="3">
        <f t="shared" si="141"/>
        <v>0</v>
      </c>
      <c r="FU21" s="3">
        <f t="shared" si="142"/>
        <v>0</v>
      </c>
      <c r="FV21" s="21" t="b">
        <f t="shared" si="5"/>
        <v>1</v>
      </c>
      <c r="FW21" s="24">
        <f t="shared" ref="FW21:FW33" si="155">IF(J21="Higher (more points/events)", 0, 1)</f>
        <v>1</v>
      </c>
      <c r="FX21" s="24">
        <f t="shared" si="6"/>
        <v>0</v>
      </c>
      <c r="FY21" s="29" t="e">
        <f t="shared" si="7"/>
        <v>#VALUE!</v>
      </c>
      <c r="FZ21" s="24" t="e">
        <f t="shared" si="8"/>
        <v>#VALUE!</v>
      </c>
      <c r="GA21" s="24" t="e">
        <f t="shared" si="9"/>
        <v>#VALUE!</v>
      </c>
      <c r="GB21" s="24">
        <f t="shared" si="143"/>
        <v>1</v>
      </c>
      <c r="GC21" s="24" t="e">
        <f t="shared" si="144"/>
        <v>#VALUE!</v>
      </c>
      <c r="GD21" s="24" t="e">
        <f t="shared" si="145"/>
        <v>#VALUE!</v>
      </c>
      <c r="GE21" s="24" t="e">
        <f t="shared" si="146"/>
        <v>#VALUE!</v>
      </c>
      <c r="GF21" s="24">
        <f t="shared" si="147"/>
        <v>0</v>
      </c>
      <c r="GG21" s="24">
        <f t="shared" si="148"/>
        <v>0</v>
      </c>
      <c r="GH21" s="24">
        <f t="shared" si="149"/>
        <v>0</v>
      </c>
      <c r="GI21" s="24">
        <f t="shared" si="150"/>
        <v>0</v>
      </c>
      <c r="GJ21" s="24">
        <f t="shared" si="151"/>
        <v>2</v>
      </c>
      <c r="GK21" s="24">
        <f t="shared" si="152"/>
        <v>2</v>
      </c>
      <c r="GL21" s="24">
        <f t="shared" si="153"/>
        <v>2</v>
      </c>
      <c r="GM21" s="24">
        <f t="shared" si="154"/>
        <v>2</v>
      </c>
      <c r="GN21" s="13"/>
    </row>
    <row r="22" spans="1:196" s="3" customFormat="1">
      <c r="A22" s="54"/>
      <c r="B22" s="54"/>
      <c r="C22" s="54"/>
      <c r="D22" s="54"/>
      <c r="E22" s="54"/>
      <c r="F22" s="54"/>
      <c r="G22" s="54"/>
      <c r="H22" s="54"/>
      <c r="I22" s="54"/>
      <c r="J22" s="54"/>
      <c r="K22" s="54"/>
      <c r="L22" s="54"/>
      <c r="M22" s="56"/>
      <c r="N22" s="54"/>
      <c r="O22" s="54"/>
      <c r="P22" s="54"/>
      <c r="Q22" s="56"/>
      <c r="R22" s="54"/>
      <c r="S22" s="54"/>
      <c r="T22" s="54"/>
      <c r="U22" s="56"/>
      <c r="V22" s="54"/>
      <c r="W22" s="54"/>
      <c r="X22" s="56"/>
      <c r="Y22" s="54"/>
      <c r="Z22" s="54"/>
      <c r="AA22" s="54"/>
      <c r="AB22" s="56"/>
      <c r="AC22" s="54"/>
      <c r="AD22" s="54"/>
      <c r="AE22" s="54"/>
      <c r="AF22" s="56"/>
      <c r="AG22" s="54"/>
      <c r="AH22" s="54"/>
      <c r="AI22" s="56"/>
      <c r="AJ22" s="54"/>
      <c r="AK22" s="54"/>
      <c r="AL22" s="56"/>
      <c r="AM22" s="54"/>
      <c r="AN22" s="54"/>
      <c r="AO22" s="54"/>
      <c r="AP22" s="54"/>
      <c r="AQ22" s="54"/>
      <c r="AR22" s="56"/>
      <c r="AS22" s="54"/>
      <c r="AT22" s="54"/>
      <c r="AU22" s="54"/>
      <c r="AV22" s="54"/>
      <c r="AW22" s="54"/>
      <c r="AX22" s="54"/>
      <c r="AY22" s="56"/>
      <c r="AZ22" s="54"/>
      <c r="BA22" s="54"/>
      <c r="BB22" s="54"/>
      <c r="BC22" s="54"/>
      <c r="BD22" s="8"/>
      <c r="BE22" s="8"/>
      <c r="BF22" s="52" t="s">
        <v>277</v>
      </c>
      <c r="BG22" s="52" t="s">
        <v>277</v>
      </c>
      <c r="BH22" s="52" t="s">
        <v>277</v>
      </c>
      <c r="BI22" s="52" t="s">
        <v>277</v>
      </c>
      <c r="BJ22" s="52" t="s">
        <v>277</v>
      </c>
      <c r="BK22" s="52" t="s">
        <v>277</v>
      </c>
      <c r="BL22" s="52" t="s">
        <v>277</v>
      </c>
      <c r="BM22" s="52" t="s">
        <v>277</v>
      </c>
      <c r="BN22" s="52" t="s">
        <v>277</v>
      </c>
      <c r="BO22" s="52" t="s">
        <v>277</v>
      </c>
      <c r="BP22" s="8"/>
      <c r="BQ22" s="22" t="str">
        <f>IF(FV22=FALSE,B22,"")</f>
        <v/>
      </c>
      <c r="BR22" s="22" t="str">
        <f>BR19</f>
        <v/>
      </c>
      <c r="BS22" s="22" t="str">
        <f>IF(FV19=FALSE,C22,"")</f>
        <v/>
      </c>
      <c r="BT22" s="22" t="str">
        <f t="shared" si="10"/>
        <v/>
      </c>
      <c r="BU22" s="22" t="str">
        <f>IF(FV22=FALSE,E22,"")</f>
        <v/>
      </c>
      <c r="BV22" s="22" t="str">
        <f>IF(FV22=FALSE,G22,"")</f>
        <v/>
      </c>
      <c r="BW22" s="22" t="str">
        <f>IF(FV22=FALSE,F22,"")</f>
        <v/>
      </c>
      <c r="BX22" s="22" t="str">
        <f t="shared" si="117"/>
        <v/>
      </c>
      <c r="BY22" s="22" t="str">
        <f>IF(FV22=FALSE,K22,"")</f>
        <v/>
      </c>
      <c r="BZ22" s="22" t="str">
        <f>IF(FV22=FALSE,L22,"")</f>
        <v/>
      </c>
      <c r="CA22" s="18"/>
      <c r="CB22" s="3" t="str">
        <f>CB19</f>
        <v/>
      </c>
      <c r="CC22" s="3" t="str">
        <f>CC19</f>
        <v/>
      </c>
      <c r="CD22" s="3" t="str">
        <f>CD19</f>
        <v/>
      </c>
      <c r="CE22" s="3" t="str">
        <f>IF(ET22=1, EQ22,"")</f>
        <v/>
      </c>
      <c r="CF22" s="3" t="str">
        <f>IF(ET22=1, ER22,"")</f>
        <v/>
      </c>
      <c r="CG22" s="3" t="str">
        <f>IF(ET22=1, ES22,"")</f>
        <v/>
      </c>
      <c r="CH22" s="3" t="str">
        <f t="shared" si="118"/>
        <v/>
      </c>
      <c r="CI22" s="8"/>
      <c r="CJ22" s="3" t="str">
        <f>CJ19</f>
        <v/>
      </c>
      <c r="CK22" s="3" t="str">
        <f>CK19</f>
        <v/>
      </c>
      <c r="CL22" s="3" t="str">
        <f>IF(ET22=2,V22,"")</f>
        <v/>
      </c>
      <c r="CM22" s="3" t="str">
        <f>IF(ET22=2,W22,"")</f>
        <v/>
      </c>
      <c r="CN22" s="8"/>
      <c r="CO22" s="3" t="str">
        <f>CO20</f>
        <v/>
      </c>
      <c r="CP22" s="3" t="str">
        <f>CP20</f>
        <v/>
      </c>
      <c r="CQ22" s="3" t="str">
        <f>IF(ET22=3,AG22,"")</f>
        <v/>
      </c>
      <c r="CR22" s="3" t="str">
        <f>IF(ET22=3,AH22,"")</f>
        <v/>
      </c>
      <c r="CS22" s="8"/>
      <c r="CT22" s="3" t="str">
        <f>CT19</f>
        <v/>
      </c>
      <c r="CU22" s="3" t="str">
        <f>CU19</f>
        <v/>
      </c>
      <c r="CV22" s="3" t="str">
        <f>IF(ET21=4,AJ22,"")</f>
        <v/>
      </c>
      <c r="CW22" s="3" t="str">
        <f>IF(ET21=4,AK22,"")</f>
        <v/>
      </c>
      <c r="CX22" s="8"/>
      <c r="CY22" s="3" t="str">
        <f>CY19</f>
        <v/>
      </c>
      <c r="CZ22" s="3" t="str">
        <f>CZ19</f>
        <v/>
      </c>
      <c r="DA22" s="3" t="str">
        <f>DA19</f>
        <v/>
      </c>
      <c r="DB22" s="3" t="str">
        <f>IF(ET21=5,AM22,"")</f>
        <v/>
      </c>
      <c r="DC22" s="3" t="str">
        <f>IF(ET21=5,AN22,"")</f>
        <v/>
      </c>
      <c r="DD22" s="3" t="str">
        <f>IF(ET21=5,AO22,"")</f>
        <v/>
      </c>
      <c r="DE22" s="3" t="str">
        <f>IF(ET21=5,AP22,"")</f>
        <v/>
      </c>
      <c r="DF22" s="3" t="str">
        <f t="shared" ref="DF22:DF33" si="156">DF21</f>
        <v/>
      </c>
      <c r="DG22" s="3" t="str">
        <f t="shared" si="119"/>
        <v/>
      </c>
      <c r="DH22" s="8"/>
      <c r="DI22" s="3" t="str">
        <f>DI19</f>
        <v/>
      </c>
      <c r="DJ22" s="3" t="str">
        <f>DJ19</f>
        <v/>
      </c>
      <c r="DK22" s="3" t="str">
        <f>DK19</f>
        <v/>
      </c>
      <c r="DL22" s="3" t="str">
        <f>DL19</f>
        <v/>
      </c>
      <c r="DM22" s="3" t="str">
        <f>IF(ET22=6,AS22,"")</f>
        <v/>
      </c>
      <c r="DN22" s="3" t="str">
        <f>IF(ET22=6,AT22,"")</f>
        <v/>
      </c>
      <c r="DO22" s="3" t="str">
        <f>IF(ET22=6,AU22,"")</f>
        <v/>
      </c>
      <c r="DP22" s="3" t="str">
        <f>IF(ET22=6,AV22,"")</f>
        <v/>
      </c>
      <c r="DQ22" s="3" t="str">
        <f t="shared" ref="DQ22:DR24" si="157">DQ19</f>
        <v/>
      </c>
      <c r="DR22" s="3" t="str">
        <f t="shared" si="157"/>
        <v/>
      </c>
      <c r="DS22" s="3" t="str">
        <f t="shared" si="120"/>
        <v/>
      </c>
      <c r="DT22" s="8"/>
      <c r="DU22" s="3" t="str">
        <f>DU19</f>
        <v/>
      </c>
      <c r="DV22" s="3" t="str">
        <f>DV19</f>
        <v/>
      </c>
      <c r="DW22" s="3" t="str">
        <f>DW19</f>
        <v/>
      </c>
      <c r="DX22" s="3" t="str">
        <f>DX19</f>
        <v/>
      </c>
      <c r="DY22" s="3" t="str">
        <f>IF(ET22=7,AZ22,"")</f>
        <v/>
      </c>
      <c r="DZ22" s="3" t="str">
        <f>IF(ET22=7,BA22,"")</f>
        <v/>
      </c>
      <c r="EA22" s="3" t="str">
        <f>IF(ET22=7,BB22,"")</f>
        <v/>
      </c>
      <c r="EB22" s="3" t="str">
        <f>IF(ET22=7,BC22,"")</f>
        <v/>
      </c>
      <c r="EC22" s="3" t="str">
        <f t="shared" si="121"/>
        <v/>
      </c>
      <c r="ED22" s="8"/>
      <c r="EE22" s="52" t="s">
        <v>277</v>
      </c>
      <c r="EF22" s="52" t="s">
        <v>277</v>
      </c>
      <c r="EG22" s="52" t="s">
        <v>277</v>
      </c>
      <c r="EH22" s="52" t="s">
        <v>277</v>
      </c>
      <c r="EI22" s="52" t="s">
        <v>277</v>
      </c>
      <c r="EJ22" s="52" t="s">
        <v>277</v>
      </c>
      <c r="EK22" s="52" t="s">
        <v>277</v>
      </c>
      <c r="EL22" s="52" t="s">
        <v>277</v>
      </c>
      <c r="EM22" s="52" t="s">
        <v>277</v>
      </c>
      <c r="EN22" s="52" t="s">
        <v>277</v>
      </c>
      <c r="EO22" s="8"/>
      <c r="EP22" s="53"/>
      <c r="EQ22" s="16" t="str">
        <f>IF(FD22&gt;0, (N22+Y22+R22+AC22), "")</f>
        <v/>
      </c>
      <c r="ER22" s="16" t="str">
        <f>IF(FD22&gt;0,FE22,"")</f>
        <v/>
      </c>
      <c r="ES22" s="16" t="str">
        <f>IF(FD22&gt;0, (P22+AA22+T22+AE22), "")</f>
        <v/>
      </c>
      <c r="ET22" s="16">
        <f>FO22+FP22+FQ22+FR22+FS22+FT22+FU22</f>
        <v>0</v>
      </c>
      <c r="EU22" s="13"/>
      <c r="EV22" s="3" t="b">
        <f t="shared" si="1"/>
        <v>1</v>
      </c>
      <c r="EW22" s="3" t="b">
        <f t="shared" si="2"/>
        <v>1</v>
      </c>
      <c r="EX22" s="3" t="b">
        <f t="shared" si="122"/>
        <v>1</v>
      </c>
      <c r="EY22" s="3" t="b">
        <f t="shared" si="123"/>
        <v>1</v>
      </c>
      <c r="EZ22" s="3">
        <f t="shared" si="124"/>
        <v>0</v>
      </c>
      <c r="FA22" s="3">
        <f t="shared" si="125"/>
        <v>0</v>
      </c>
      <c r="FB22" s="3">
        <f t="shared" si="126"/>
        <v>0</v>
      </c>
      <c r="FC22" s="3">
        <f t="shared" si="127"/>
        <v>0</v>
      </c>
      <c r="FD22" s="3">
        <f t="shared" si="128"/>
        <v>0</v>
      </c>
      <c r="FE22" s="3" t="e">
        <f t="shared" si="129"/>
        <v>#VALUE!</v>
      </c>
      <c r="FF22" s="3">
        <f t="shared" si="3"/>
        <v>0</v>
      </c>
      <c r="FG22" s="3">
        <f t="shared" si="4"/>
        <v>0</v>
      </c>
      <c r="FH22" s="3" t="e">
        <f t="shared" si="82"/>
        <v>#VALUE!</v>
      </c>
      <c r="FI22" s="3" t="b">
        <f t="shared" si="130"/>
        <v>1</v>
      </c>
      <c r="FJ22" s="3" t="b">
        <f t="shared" si="131"/>
        <v>1</v>
      </c>
      <c r="FK22" s="3" t="b">
        <f t="shared" si="132"/>
        <v>1</v>
      </c>
      <c r="FL22" s="3" t="b">
        <f t="shared" si="133"/>
        <v>1</v>
      </c>
      <c r="FM22" s="3" t="b">
        <f t="shared" si="134"/>
        <v>1</v>
      </c>
      <c r="FN22" s="3" t="b">
        <f t="shared" si="135"/>
        <v>1</v>
      </c>
      <c r="FO22" s="3">
        <f t="shared" si="136"/>
        <v>0</v>
      </c>
      <c r="FP22" s="3">
        <f t="shared" si="137"/>
        <v>0</v>
      </c>
      <c r="FQ22" s="3">
        <f t="shared" si="138"/>
        <v>0</v>
      </c>
      <c r="FR22" s="3">
        <f t="shared" si="139"/>
        <v>0</v>
      </c>
      <c r="FS22" s="3">
        <f t="shared" si="140"/>
        <v>0</v>
      </c>
      <c r="FT22" s="3">
        <f t="shared" si="141"/>
        <v>0</v>
      </c>
      <c r="FU22" s="3">
        <f t="shared" si="142"/>
        <v>0</v>
      </c>
      <c r="FV22" s="21" t="b">
        <f t="shared" si="5"/>
        <v>1</v>
      </c>
      <c r="FW22" s="24">
        <f t="shared" si="155"/>
        <v>1</v>
      </c>
      <c r="FX22" s="24">
        <f t="shared" si="6"/>
        <v>0</v>
      </c>
      <c r="FY22" s="29" t="e">
        <f t="shared" si="7"/>
        <v>#VALUE!</v>
      </c>
      <c r="FZ22" s="24" t="e">
        <f t="shared" si="8"/>
        <v>#VALUE!</v>
      </c>
      <c r="GA22" s="24" t="e">
        <f t="shared" si="9"/>
        <v>#VALUE!</v>
      </c>
      <c r="GB22" s="24">
        <f t="shared" si="143"/>
        <v>1</v>
      </c>
      <c r="GC22" s="24" t="e">
        <f t="shared" si="144"/>
        <v>#VALUE!</v>
      </c>
      <c r="GD22" s="24" t="e">
        <f t="shared" si="145"/>
        <v>#VALUE!</v>
      </c>
      <c r="GE22" s="24" t="e">
        <f t="shared" si="146"/>
        <v>#VALUE!</v>
      </c>
      <c r="GF22" s="24">
        <f t="shared" si="147"/>
        <v>0</v>
      </c>
      <c r="GG22" s="24">
        <f t="shared" si="148"/>
        <v>0</v>
      </c>
      <c r="GH22" s="24">
        <f t="shared" si="149"/>
        <v>0</v>
      </c>
      <c r="GI22" s="24">
        <f t="shared" si="150"/>
        <v>0</v>
      </c>
      <c r="GJ22" s="24">
        <f t="shared" si="151"/>
        <v>2</v>
      </c>
      <c r="GK22" s="24">
        <f t="shared" si="152"/>
        <v>2</v>
      </c>
      <c r="GL22" s="24">
        <f t="shared" si="153"/>
        <v>2</v>
      </c>
      <c r="GM22" s="24">
        <f t="shared" si="154"/>
        <v>2</v>
      </c>
      <c r="GN22" s="13"/>
    </row>
    <row r="23" spans="1:196" s="3" customFormat="1">
      <c r="A23" s="123"/>
      <c r="B23" s="123"/>
      <c r="C23" s="123"/>
      <c r="D23" s="123"/>
      <c r="E23" s="123"/>
      <c r="F23" s="123"/>
      <c r="G23" s="123"/>
      <c r="H23" s="123"/>
      <c r="I23" s="123"/>
      <c r="J23" s="123"/>
      <c r="K23" s="123"/>
      <c r="L23" s="123"/>
      <c r="M23" s="56"/>
      <c r="N23" s="123"/>
      <c r="O23" s="123"/>
      <c r="P23" s="123"/>
      <c r="Q23" s="56"/>
      <c r="R23" s="123"/>
      <c r="S23" s="123"/>
      <c r="T23" s="123"/>
      <c r="U23" s="56"/>
      <c r="V23" s="123"/>
      <c r="W23" s="123"/>
      <c r="X23" s="56"/>
      <c r="Y23" s="123"/>
      <c r="Z23" s="123"/>
      <c r="AA23" s="123"/>
      <c r="AB23" s="56"/>
      <c r="AC23" s="123"/>
      <c r="AD23" s="123"/>
      <c r="AE23" s="123"/>
      <c r="AF23" s="56"/>
      <c r="AG23" s="123"/>
      <c r="AH23" s="123"/>
      <c r="AI23" s="56"/>
      <c r="AJ23" s="123"/>
      <c r="AK23" s="123"/>
      <c r="AL23" s="56"/>
      <c r="AM23" s="123"/>
      <c r="AN23" s="123"/>
      <c r="AO23" s="123"/>
      <c r="AP23" s="123"/>
      <c r="AQ23" s="123"/>
      <c r="AR23" s="56"/>
      <c r="AS23" s="123"/>
      <c r="AT23" s="123"/>
      <c r="AU23" s="123"/>
      <c r="AV23" s="123"/>
      <c r="AW23" s="123"/>
      <c r="AX23" s="123"/>
      <c r="AY23" s="56"/>
      <c r="AZ23" s="123"/>
      <c r="BA23" s="123"/>
      <c r="BB23" s="123"/>
      <c r="BC23" s="123"/>
      <c r="BD23" s="8"/>
      <c r="BE23" s="8"/>
      <c r="BF23" s="52" t="s">
        <v>277</v>
      </c>
      <c r="BG23" s="52" t="s">
        <v>277</v>
      </c>
      <c r="BH23" s="52" t="s">
        <v>277</v>
      </c>
      <c r="BI23" s="52" t="s">
        <v>277</v>
      </c>
      <c r="BJ23" s="52" t="s">
        <v>277</v>
      </c>
      <c r="BK23" s="52" t="s">
        <v>277</v>
      </c>
      <c r="BL23" s="52" t="s">
        <v>277</v>
      </c>
      <c r="BM23" s="52" t="s">
        <v>277</v>
      </c>
      <c r="BN23" s="52" t="s">
        <v>277</v>
      </c>
      <c r="BO23" s="52" t="s">
        <v>277</v>
      </c>
      <c r="BP23" s="8"/>
      <c r="BQ23" s="22" t="str">
        <f t="shared" ref="BQ23:BQ33" si="158">BQ22</f>
        <v/>
      </c>
      <c r="BR23" s="22" t="str">
        <f>BS19</f>
        <v/>
      </c>
      <c r="BS23" s="22" t="str">
        <f>BS22</f>
        <v/>
      </c>
      <c r="BT23" s="22" t="str">
        <f t="shared" si="10"/>
        <v/>
      </c>
      <c r="BU23" s="22" t="str">
        <f>BU22</f>
        <v/>
      </c>
      <c r="BV23" s="22" t="str">
        <f t="shared" ref="BV23:BV33" si="159">BV22</f>
        <v/>
      </c>
      <c r="BW23" s="22" t="str">
        <f t="shared" ref="BW23:BX33" si="160">BW22</f>
        <v/>
      </c>
      <c r="BX23" s="22" t="str">
        <f t="shared" si="117"/>
        <v/>
      </c>
      <c r="BY23" s="22" t="str">
        <f t="shared" ref="BY23:BY33" si="161">BY22</f>
        <v/>
      </c>
      <c r="BZ23" s="22" t="str">
        <f t="shared" ref="BZ23:BZ33" si="162">BZ22</f>
        <v/>
      </c>
      <c r="CA23" s="18"/>
      <c r="CB23" s="3" t="str">
        <f>CB21</f>
        <v/>
      </c>
      <c r="CC23" s="3" t="str">
        <f>CC21</f>
        <v/>
      </c>
      <c r="CD23" s="3" t="str">
        <f>CD21</f>
        <v/>
      </c>
      <c r="CE23" s="3" t="str">
        <f t="shared" ref="CE23:CG24" si="163">CE22</f>
        <v/>
      </c>
      <c r="CF23" s="3" t="str">
        <f t="shared" si="163"/>
        <v/>
      </c>
      <c r="CG23" s="3" t="str">
        <f t="shared" si="163"/>
        <v/>
      </c>
      <c r="CH23" s="3" t="str">
        <f t="shared" si="118"/>
        <v/>
      </c>
      <c r="CI23" s="8"/>
      <c r="CJ23" s="3" t="str">
        <f>CJ21</f>
        <v/>
      </c>
      <c r="CK23" s="3" t="str">
        <f>CK21</f>
        <v/>
      </c>
      <c r="CL23" s="3" t="str">
        <f>CL22</f>
        <v/>
      </c>
      <c r="CM23" s="3" t="str">
        <f>CM22</f>
        <v/>
      </c>
      <c r="CN23" s="8"/>
      <c r="CO23" s="3" t="str">
        <f>CO21</f>
        <v/>
      </c>
      <c r="CP23" s="3" t="str">
        <f>CP21</f>
        <v/>
      </c>
      <c r="CQ23" s="3" t="str">
        <f>CQ22</f>
        <v/>
      </c>
      <c r="CR23" s="3" t="str">
        <f>CR22</f>
        <v/>
      </c>
      <c r="CS23" s="8"/>
      <c r="CT23" s="3" t="str">
        <f>CT21</f>
        <v/>
      </c>
      <c r="CU23" s="3" t="str">
        <f>CU21</f>
        <v/>
      </c>
      <c r="CV23" s="3" t="str">
        <f>CV22</f>
        <v/>
      </c>
      <c r="CW23" s="3" t="str">
        <f>CW22</f>
        <v/>
      </c>
      <c r="CX23" s="8"/>
      <c r="CY23" s="3" t="str">
        <f>CY21</f>
        <v/>
      </c>
      <c r="CZ23" s="3" t="str">
        <f>CZ21</f>
        <v/>
      </c>
      <c r="DA23" s="3" t="str">
        <f>DA21</f>
        <v/>
      </c>
      <c r="DB23" s="3" t="str">
        <f t="shared" ref="DB23:DE24" si="164">DB22</f>
        <v/>
      </c>
      <c r="DC23" s="3" t="str">
        <f t="shared" si="164"/>
        <v/>
      </c>
      <c r="DD23" s="3" t="str">
        <f t="shared" si="164"/>
        <v/>
      </c>
      <c r="DE23" s="3" t="str">
        <f t="shared" si="164"/>
        <v/>
      </c>
      <c r="DF23" s="3" t="str">
        <f t="shared" si="156"/>
        <v/>
      </c>
      <c r="DG23" s="3" t="str">
        <f t="shared" si="119"/>
        <v/>
      </c>
      <c r="DH23" s="8"/>
      <c r="DI23" s="3" t="str">
        <f>DI21</f>
        <v/>
      </c>
      <c r="DJ23" s="3" t="str">
        <f>DJ21</f>
        <v/>
      </c>
      <c r="DK23" s="3" t="str">
        <f>DK21</f>
        <v/>
      </c>
      <c r="DL23" s="3" t="str">
        <f>DL21</f>
        <v/>
      </c>
      <c r="DM23" s="3" t="str">
        <f t="shared" ref="DM23:DP24" si="165">DM22</f>
        <v/>
      </c>
      <c r="DN23" s="3" t="str">
        <f t="shared" si="165"/>
        <v/>
      </c>
      <c r="DO23" s="3" t="str">
        <f t="shared" si="165"/>
        <v/>
      </c>
      <c r="DP23" s="3" t="str">
        <f t="shared" si="165"/>
        <v/>
      </c>
      <c r="DQ23" s="3" t="str">
        <f t="shared" si="157"/>
        <v/>
      </c>
      <c r="DR23" s="3" t="str">
        <f t="shared" si="157"/>
        <v/>
      </c>
      <c r="DS23" s="3" t="str">
        <f t="shared" si="120"/>
        <v/>
      </c>
      <c r="DT23" s="8"/>
      <c r="DU23" s="3" t="str">
        <f>DU21</f>
        <v/>
      </c>
      <c r="DV23" s="3" t="str">
        <f>DV21</f>
        <v/>
      </c>
      <c r="DW23" s="3" t="str">
        <f>DW21</f>
        <v/>
      </c>
      <c r="DX23" s="3" t="str">
        <f>DX21</f>
        <v/>
      </c>
      <c r="DY23" s="3" t="str">
        <f t="shared" ref="DY23:EB24" si="166">DY22</f>
        <v/>
      </c>
      <c r="DZ23" s="3" t="str">
        <f t="shared" si="166"/>
        <v/>
      </c>
      <c r="EA23" s="3" t="str">
        <f t="shared" si="166"/>
        <v/>
      </c>
      <c r="EB23" s="3" t="str">
        <f t="shared" si="166"/>
        <v/>
      </c>
      <c r="EC23" s="3" t="str">
        <f t="shared" si="121"/>
        <v/>
      </c>
      <c r="ED23" s="8"/>
      <c r="EE23" s="52" t="s">
        <v>277</v>
      </c>
      <c r="EF23" s="52" t="s">
        <v>277</v>
      </c>
      <c r="EG23" s="52" t="s">
        <v>277</v>
      </c>
      <c r="EH23" s="52" t="s">
        <v>277</v>
      </c>
      <c r="EI23" s="52" t="s">
        <v>277</v>
      </c>
      <c r="EJ23" s="52" t="s">
        <v>277</v>
      </c>
      <c r="EK23" s="52" t="s">
        <v>277</v>
      </c>
      <c r="EL23" s="52" t="s">
        <v>277</v>
      </c>
      <c r="EM23" s="52" t="s">
        <v>277</v>
      </c>
      <c r="EN23" s="52" t="s">
        <v>277</v>
      </c>
      <c r="EO23" s="8"/>
      <c r="EP23" s="53"/>
      <c r="EQ23" s="16" t="str">
        <f>IF(FD23&gt;0, (N23+Y23+R23+AC23), "")</f>
        <v/>
      </c>
      <c r="ER23" s="16" t="str">
        <f>IF(FD23&gt;0,FE23,"")</f>
        <v/>
      </c>
      <c r="ES23" s="16" t="str">
        <f>IF(FD23&gt;0, (P23+AA23+T23+AE23), "")</f>
        <v/>
      </c>
      <c r="ET23" s="16">
        <f>FO23+FP23+FQ23+FR23+FS23+FT23+FU23</f>
        <v>0</v>
      </c>
      <c r="EU23" s="13"/>
      <c r="EV23" s="3" t="b">
        <f t="shared" si="1"/>
        <v>1</v>
      </c>
      <c r="EW23" s="3" t="b">
        <f t="shared" si="2"/>
        <v>1</v>
      </c>
      <c r="EX23" s="3" t="b">
        <f t="shared" si="122"/>
        <v>1</v>
      </c>
      <c r="EY23" s="3" t="b">
        <f t="shared" si="123"/>
        <v>1</v>
      </c>
      <c r="EZ23" s="3">
        <f t="shared" si="124"/>
        <v>0</v>
      </c>
      <c r="FA23" s="3">
        <f t="shared" si="125"/>
        <v>0</v>
      </c>
      <c r="FB23" s="3">
        <f t="shared" si="126"/>
        <v>0</v>
      </c>
      <c r="FC23" s="3">
        <f t="shared" si="127"/>
        <v>0</v>
      </c>
      <c r="FD23" s="3">
        <f t="shared" si="128"/>
        <v>0</v>
      </c>
      <c r="FE23" s="3" t="e">
        <f t="shared" si="129"/>
        <v>#VALUE!</v>
      </c>
      <c r="FF23" s="3">
        <f t="shared" si="3"/>
        <v>0</v>
      </c>
      <c r="FG23" s="3">
        <f t="shared" si="4"/>
        <v>0</v>
      </c>
      <c r="FH23" s="3" t="e">
        <f t="shared" si="82"/>
        <v>#VALUE!</v>
      </c>
      <c r="FI23" s="3" t="b">
        <f t="shared" si="130"/>
        <v>1</v>
      </c>
      <c r="FJ23" s="3" t="b">
        <f t="shared" si="131"/>
        <v>1</v>
      </c>
      <c r="FK23" s="3" t="b">
        <f t="shared" si="132"/>
        <v>1</v>
      </c>
      <c r="FL23" s="3" t="b">
        <f t="shared" si="133"/>
        <v>1</v>
      </c>
      <c r="FM23" s="3" t="b">
        <f t="shared" si="134"/>
        <v>1</v>
      </c>
      <c r="FN23" s="3" t="b">
        <f t="shared" si="135"/>
        <v>1</v>
      </c>
      <c r="FO23" s="3">
        <f t="shared" si="136"/>
        <v>0</v>
      </c>
      <c r="FP23" s="3">
        <f t="shared" si="137"/>
        <v>0</v>
      </c>
      <c r="FQ23" s="3">
        <f t="shared" si="138"/>
        <v>0</v>
      </c>
      <c r="FR23" s="3">
        <f t="shared" si="139"/>
        <v>0</v>
      </c>
      <c r="FS23" s="3">
        <f t="shared" si="140"/>
        <v>0</v>
      </c>
      <c r="FT23" s="3">
        <f t="shared" si="141"/>
        <v>0</v>
      </c>
      <c r="FU23" s="3">
        <f t="shared" si="142"/>
        <v>0</v>
      </c>
      <c r="FV23" s="21" t="b">
        <f t="shared" si="5"/>
        <v>1</v>
      </c>
      <c r="FW23" s="24">
        <f t="shared" si="155"/>
        <v>1</v>
      </c>
      <c r="FX23" s="24">
        <f t="shared" si="6"/>
        <v>0</v>
      </c>
      <c r="FY23" s="29" t="e">
        <f t="shared" si="7"/>
        <v>#VALUE!</v>
      </c>
      <c r="FZ23" s="24" t="e">
        <f t="shared" si="8"/>
        <v>#VALUE!</v>
      </c>
      <c r="GA23" s="24" t="e">
        <f t="shared" si="9"/>
        <v>#VALUE!</v>
      </c>
      <c r="GB23" s="24">
        <f t="shared" si="143"/>
        <v>1</v>
      </c>
      <c r="GC23" s="24" t="e">
        <f t="shared" si="144"/>
        <v>#VALUE!</v>
      </c>
      <c r="GD23" s="24" t="e">
        <f t="shared" si="145"/>
        <v>#VALUE!</v>
      </c>
      <c r="GE23" s="24" t="e">
        <f t="shared" si="146"/>
        <v>#VALUE!</v>
      </c>
      <c r="GF23" s="24">
        <f t="shared" si="147"/>
        <v>0</v>
      </c>
      <c r="GG23" s="24">
        <f t="shared" si="148"/>
        <v>0</v>
      </c>
      <c r="GH23" s="24">
        <f t="shared" si="149"/>
        <v>0</v>
      </c>
      <c r="GI23" s="24">
        <f t="shared" si="150"/>
        <v>0</v>
      </c>
      <c r="GJ23" s="24">
        <f t="shared" si="151"/>
        <v>2</v>
      </c>
      <c r="GK23" s="24">
        <f t="shared" si="152"/>
        <v>2</v>
      </c>
      <c r="GL23" s="24">
        <f t="shared" si="153"/>
        <v>2</v>
      </c>
      <c r="GM23" s="24">
        <f t="shared" si="154"/>
        <v>2</v>
      </c>
      <c r="GN23" s="13"/>
    </row>
    <row r="24" spans="1:196" s="3" customFormat="1">
      <c r="A24" s="123"/>
      <c r="B24" s="123"/>
      <c r="C24" s="123"/>
      <c r="D24" s="123"/>
      <c r="E24" s="123"/>
      <c r="F24" s="123"/>
      <c r="G24" s="123"/>
      <c r="H24" s="123"/>
      <c r="I24" s="123"/>
      <c r="J24" s="123"/>
      <c r="K24" s="123"/>
      <c r="L24" s="123"/>
      <c r="M24" s="56"/>
      <c r="N24" s="123"/>
      <c r="O24" s="123"/>
      <c r="P24" s="123"/>
      <c r="Q24" s="56"/>
      <c r="R24" s="123"/>
      <c r="S24" s="123"/>
      <c r="T24" s="123"/>
      <c r="U24" s="56"/>
      <c r="V24" s="123"/>
      <c r="W24" s="123"/>
      <c r="X24" s="56"/>
      <c r="Y24" s="123"/>
      <c r="Z24" s="123"/>
      <c r="AA24" s="123"/>
      <c r="AB24" s="56"/>
      <c r="AC24" s="123"/>
      <c r="AD24" s="123"/>
      <c r="AE24" s="123"/>
      <c r="AF24" s="56"/>
      <c r="AG24" s="123"/>
      <c r="AH24" s="123"/>
      <c r="AI24" s="56"/>
      <c r="AJ24" s="123"/>
      <c r="AK24" s="123"/>
      <c r="AL24" s="56"/>
      <c r="AM24" s="123"/>
      <c r="AN24" s="123"/>
      <c r="AO24" s="123"/>
      <c r="AP24" s="123"/>
      <c r="AQ24" s="123"/>
      <c r="AR24" s="56"/>
      <c r="AS24" s="123"/>
      <c r="AT24" s="123"/>
      <c r="AU24" s="123"/>
      <c r="AV24" s="123"/>
      <c r="AW24" s="123"/>
      <c r="AX24" s="123"/>
      <c r="AY24" s="56"/>
      <c r="AZ24" s="123"/>
      <c r="BA24" s="123"/>
      <c r="BB24" s="123"/>
      <c r="BC24" s="123"/>
      <c r="BD24" s="8"/>
      <c r="BE24" s="8"/>
      <c r="BF24" s="52" t="s">
        <v>277</v>
      </c>
      <c r="BG24" s="52" t="s">
        <v>277</v>
      </c>
      <c r="BH24" s="52" t="s">
        <v>277</v>
      </c>
      <c r="BI24" s="52" t="s">
        <v>277</v>
      </c>
      <c r="BJ24" s="52" t="s">
        <v>277</v>
      </c>
      <c r="BK24" s="52" t="s">
        <v>277</v>
      </c>
      <c r="BL24" s="52" t="s">
        <v>277</v>
      </c>
      <c r="BM24" s="52" t="s">
        <v>277</v>
      </c>
      <c r="BN24" s="52" t="s">
        <v>277</v>
      </c>
      <c r="BO24" s="52" t="s">
        <v>277</v>
      </c>
      <c r="BP24" s="8"/>
      <c r="BQ24" s="22" t="str">
        <f t="shared" si="158"/>
        <v/>
      </c>
      <c r="BR24" s="22" t="str">
        <f>BS21</f>
        <v/>
      </c>
      <c r="BS24" s="22" t="str">
        <f>BS22</f>
        <v/>
      </c>
      <c r="BT24" s="22" t="str">
        <f t="shared" si="10"/>
        <v/>
      </c>
      <c r="BU24" s="22" t="str">
        <f>BU23</f>
        <v/>
      </c>
      <c r="BV24" s="22" t="str">
        <f t="shared" si="159"/>
        <v/>
      </c>
      <c r="BW24" s="22" t="str">
        <f t="shared" si="160"/>
        <v/>
      </c>
      <c r="BX24" s="22" t="str">
        <f t="shared" si="117"/>
        <v/>
      </c>
      <c r="BY24" s="22" t="str">
        <f t="shared" si="161"/>
        <v/>
      </c>
      <c r="BZ24" s="22" t="str">
        <f t="shared" si="162"/>
        <v/>
      </c>
      <c r="CA24" s="18"/>
      <c r="CB24" s="3" t="str">
        <f>CE20</f>
        <v/>
      </c>
      <c r="CC24" s="3" t="str">
        <f>CF20</f>
        <v/>
      </c>
      <c r="CD24" s="3" t="str">
        <f>CG20</f>
        <v/>
      </c>
      <c r="CE24" s="3" t="str">
        <f t="shared" si="163"/>
        <v/>
      </c>
      <c r="CF24" s="3" t="str">
        <f t="shared" si="163"/>
        <v/>
      </c>
      <c r="CG24" s="3" t="str">
        <f t="shared" si="163"/>
        <v/>
      </c>
      <c r="CH24" s="3" t="str">
        <f t="shared" si="118"/>
        <v/>
      </c>
      <c r="CI24" s="8"/>
      <c r="CJ24" s="3" t="str">
        <f>CL20</f>
        <v/>
      </c>
      <c r="CK24" s="3" t="str">
        <f>CM20</f>
        <v/>
      </c>
      <c r="CL24" s="3" t="str">
        <f>CL23</f>
        <v/>
      </c>
      <c r="CM24" s="3" t="str">
        <f>CM23</f>
        <v/>
      </c>
      <c r="CN24" s="8"/>
      <c r="CO24" s="3" t="str">
        <f>CQ20</f>
        <v/>
      </c>
      <c r="CP24" s="3" t="str">
        <f>CR20</f>
        <v/>
      </c>
      <c r="CQ24" s="3" t="str">
        <f>CQ23</f>
        <v/>
      </c>
      <c r="CR24" s="3" t="str">
        <f>CR23</f>
        <v/>
      </c>
      <c r="CS24" s="8"/>
      <c r="CT24" s="3" t="str">
        <f>CV20</f>
        <v/>
      </c>
      <c r="CU24" s="3" t="str">
        <f>CW20</f>
        <v/>
      </c>
      <c r="CV24" s="3" t="str">
        <f>CV23</f>
        <v/>
      </c>
      <c r="CW24" s="3" t="str">
        <f>CW23</f>
        <v/>
      </c>
      <c r="CX24" s="8"/>
      <c r="CY24" s="3" t="str">
        <f>DB20</f>
        <v/>
      </c>
      <c r="CZ24" s="3" t="str">
        <f>DC20</f>
        <v/>
      </c>
      <c r="DA24" s="3" t="str">
        <f>DD20</f>
        <v/>
      </c>
      <c r="DB24" s="3" t="str">
        <f t="shared" si="164"/>
        <v/>
      </c>
      <c r="DC24" s="3" t="str">
        <f t="shared" si="164"/>
        <v/>
      </c>
      <c r="DD24" s="3" t="str">
        <f t="shared" si="164"/>
        <v/>
      </c>
      <c r="DE24" s="3" t="str">
        <f t="shared" si="164"/>
        <v/>
      </c>
      <c r="DF24" s="3" t="str">
        <f t="shared" si="156"/>
        <v/>
      </c>
      <c r="DG24" s="3" t="str">
        <f t="shared" si="119"/>
        <v/>
      </c>
      <c r="DH24" s="8"/>
      <c r="DI24" s="3" t="str">
        <f>DM20</f>
        <v/>
      </c>
      <c r="DJ24" s="3" t="str">
        <f>DN20</f>
        <v/>
      </c>
      <c r="DK24" s="3" t="str">
        <f>DO20</f>
        <v/>
      </c>
      <c r="DL24" s="3" t="str">
        <f>DP20</f>
        <v/>
      </c>
      <c r="DM24" s="3" t="str">
        <f t="shared" si="165"/>
        <v/>
      </c>
      <c r="DN24" s="3" t="str">
        <f t="shared" si="165"/>
        <v/>
      </c>
      <c r="DO24" s="3" t="str">
        <f t="shared" si="165"/>
        <v/>
      </c>
      <c r="DP24" s="3" t="str">
        <f t="shared" si="165"/>
        <v/>
      </c>
      <c r="DQ24" s="3" t="str">
        <f t="shared" si="157"/>
        <v/>
      </c>
      <c r="DR24" s="3" t="str">
        <f t="shared" si="157"/>
        <v/>
      </c>
      <c r="DS24" s="3" t="str">
        <f t="shared" si="120"/>
        <v/>
      </c>
      <c r="DT24" s="8"/>
      <c r="DU24" s="3" t="str">
        <f>DY21</f>
        <v/>
      </c>
      <c r="DV24" s="3" t="str">
        <f>DZ21</f>
        <v/>
      </c>
      <c r="DW24" s="3" t="str">
        <f>EA21</f>
        <v/>
      </c>
      <c r="DX24" s="3" t="str">
        <f>EB21</f>
        <v/>
      </c>
      <c r="DY24" s="3" t="str">
        <f t="shared" si="166"/>
        <v/>
      </c>
      <c r="DZ24" s="3" t="str">
        <f t="shared" si="166"/>
        <v/>
      </c>
      <c r="EA24" s="3" t="str">
        <f t="shared" si="166"/>
        <v/>
      </c>
      <c r="EB24" s="3" t="str">
        <f t="shared" si="166"/>
        <v/>
      </c>
      <c r="EC24" s="3" t="str">
        <f t="shared" si="121"/>
        <v/>
      </c>
      <c r="ED24" s="8"/>
      <c r="EE24" s="52" t="s">
        <v>277</v>
      </c>
      <c r="EF24" s="52" t="s">
        <v>277</v>
      </c>
      <c r="EG24" s="52" t="s">
        <v>277</v>
      </c>
      <c r="EH24" s="52" t="s">
        <v>277</v>
      </c>
      <c r="EI24" s="52" t="s">
        <v>277</v>
      </c>
      <c r="EJ24" s="52" t="s">
        <v>277</v>
      </c>
      <c r="EK24" s="52" t="s">
        <v>277</v>
      </c>
      <c r="EL24" s="52" t="s">
        <v>277</v>
      </c>
      <c r="EM24" s="52" t="s">
        <v>277</v>
      </c>
      <c r="EN24" s="52" t="s">
        <v>277</v>
      </c>
      <c r="EO24" s="8"/>
      <c r="EP24" s="53"/>
      <c r="EQ24" s="16" t="str">
        <f>EQ23</f>
        <v/>
      </c>
      <c r="ER24" s="16" t="str">
        <f>ER23</f>
        <v/>
      </c>
      <c r="ES24" s="16" t="str">
        <f>ES23</f>
        <v/>
      </c>
      <c r="ET24" s="16">
        <f>ET23</f>
        <v>0</v>
      </c>
      <c r="EU24" s="13"/>
      <c r="EV24" s="3" t="b">
        <f t="shared" si="1"/>
        <v>1</v>
      </c>
      <c r="EW24" s="3" t="b">
        <f t="shared" si="2"/>
        <v>1</v>
      </c>
      <c r="EX24" s="3" t="b">
        <f t="shared" si="122"/>
        <v>1</v>
      </c>
      <c r="EY24" s="3" t="b">
        <f t="shared" si="123"/>
        <v>1</v>
      </c>
      <c r="EZ24" s="3">
        <f t="shared" si="124"/>
        <v>0</v>
      </c>
      <c r="FA24" s="3">
        <f t="shared" si="125"/>
        <v>0</v>
      </c>
      <c r="FB24" s="3">
        <f t="shared" si="126"/>
        <v>0</v>
      </c>
      <c r="FC24" s="3">
        <f t="shared" si="127"/>
        <v>0</v>
      </c>
      <c r="FD24" s="3">
        <f t="shared" si="128"/>
        <v>0</v>
      </c>
      <c r="FE24" s="3" t="e">
        <f t="shared" si="129"/>
        <v>#VALUE!</v>
      </c>
      <c r="FF24" s="3">
        <f t="shared" si="3"/>
        <v>0</v>
      </c>
      <c r="FG24" s="3">
        <f t="shared" si="4"/>
        <v>0</v>
      </c>
      <c r="FH24" s="3" t="e">
        <f t="shared" ref="FH24:FH33" si="167">FG24*SQRT(ES24)</f>
        <v>#VALUE!</v>
      </c>
      <c r="FI24" s="3" t="b">
        <f t="shared" si="130"/>
        <v>1</v>
      </c>
      <c r="FJ24" s="3" t="b">
        <f t="shared" si="131"/>
        <v>1</v>
      </c>
      <c r="FK24" s="3" t="b">
        <f t="shared" si="132"/>
        <v>1</v>
      </c>
      <c r="FL24" s="3" t="b">
        <f t="shared" si="133"/>
        <v>1</v>
      </c>
      <c r="FM24" s="3" t="b">
        <f t="shared" si="134"/>
        <v>1</v>
      </c>
      <c r="FN24" s="3" t="b">
        <f t="shared" si="135"/>
        <v>1</v>
      </c>
      <c r="FO24" s="3">
        <f t="shared" si="136"/>
        <v>0</v>
      </c>
      <c r="FP24" s="3">
        <f t="shared" si="137"/>
        <v>0</v>
      </c>
      <c r="FQ24" s="3">
        <f t="shared" si="138"/>
        <v>0</v>
      </c>
      <c r="FR24" s="3">
        <f t="shared" si="139"/>
        <v>0</v>
      </c>
      <c r="FS24" s="3">
        <f t="shared" si="140"/>
        <v>0</v>
      </c>
      <c r="FT24" s="3">
        <f t="shared" si="141"/>
        <v>0</v>
      </c>
      <c r="FU24" s="3">
        <f t="shared" si="142"/>
        <v>0</v>
      </c>
      <c r="FV24" s="21" t="b">
        <f t="shared" si="5"/>
        <v>1</v>
      </c>
      <c r="FW24" s="24">
        <f t="shared" si="155"/>
        <v>1</v>
      </c>
      <c r="FX24" s="24">
        <f t="shared" si="6"/>
        <v>0</v>
      </c>
      <c r="FY24" s="29" t="e">
        <f t="shared" si="7"/>
        <v>#VALUE!</v>
      </c>
      <c r="FZ24" s="24" t="e">
        <f t="shared" si="8"/>
        <v>#VALUE!</v>
      </c>
      <c r="GA24" s="24" t="e">
        <f t="shared" si="9"/>
        <v>#VALUE!</v>
      </c>
      <c r="GB24" s="24">
        <f t="shared" si="143"/>
        <v>1</v>
      </c>
      <c r="GC24" s="24" t="e">
        <f t="shared" si="144"/>
        <v>#VALUE!</v>
      </c>
      <c r="GD24" s="24" t="e">
        <f t="shared" si="145"/>
        <v>#VALUE!</v>
      </c>
      <c r="GE24" s="24" t="e">
        <f t="shared" si="146"/>
        <v>#VALUE!</v>
      </c>
      <c r="GF24" s="24">
        <f t="shared" si="147"/>
        <v>0</v>
      </c>
      <c r="GG24" s="24">
        <f t="shared" si="148"/>
        <v>0</v>
      </c>
      <c r="GH24" s="24">
        <f t="shared" si="149"/>
        <v>0</v>
      </c>
      <c r="GI24" s="24">
        <f t="shared" si="150"/>
        <v>0</v>
      </c>
      <c r="GJ24" s="24">
        <f t="shared" si="151"/>
        <v>2</v>
      </c>
      <c r="GK24" s="24">
        <f t="shared" si="152"/>
        <v>2</v>
      </c>
      <c r="GL24" s="24">
        <f t="shared" si="153"/>
        <v>2</v>
      </c>
      <c r="GM24" s="24">
        <f t="shared" si="154"/>
        <v>2</v>
      </c>
      <c r="GN24" s="13"/>
    </row>
    <row r="25" spans="1:196" s="3" customFormat="1">
      <c r="A25" s="115" t="s">
        <v>279</v>
      </c>
      <c r="B25" s="115" t="s">
        <v>279</v>
      </c>
      <c r="C25" s="115" t="s">
        <v>279</v>
      </c>
      <c r="D25" s="115" t="s">
        <v>279</v>
      </c>
      <c r="E25" s="115" t="s">
        <v>279</v>
      </c>
      <c r="F25" s="115" t="s">
        <v>279</v>
      </c>
      <c r="G25" s="115" t="s">
        <v>279</v>
      </c>
      <c r="H25" s="115"/>
      <c r="I25" s="115"/>
      <c r="J25" s="115" t="s">
        <v>279</v>
      </c>
      <c r="K25" s="115" t="s">
        <v>279</v>
      </c>
      <c r="L25" s="115" t="s">
        <v>279</v>
      </c>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8"/>
      <c r="BE25" s="8"/>
      <c r="BF25" s="52" t="s">
        <v>277</v>
      </c>
      <c r="BG25" s="52" t="s">
        <v>277</v>
      </c>
      <c r="BH25" s="52" t="s">
        <v>277</v>
      </c>
      <c r="BI25" s="52" t="s">
        <v>277</v>
      </c>
      <c r="BJ25" s="52" t="s">
        <v>277</v>
      </c>
      <c r="BK25" s="52" t="s">
        <v>277</v>
      </c>
      <c r="BL25" s="52" t="s">
        <v>277</v>
      </c>
      <c r="BM25" s="52" t="s">
        <v>277</v>
      </c>
      <c r="BN25" s="52" t="s">
        <v>277</v>
      </c>
      <c r="BO25" s="52" t="s">
        <v>277</v>
      </c>
      <c r="BP25" s="8"/>
      <c r="BQ25" s="22" t="str">
        <f t="shared" si="158"/>
        <v/>
      </c>
      <c r="BR25" s="22" t="str">
        <f>BR22</f>
        <v/>
      </c>
      <c r="BS25" s="22" t="str">
        <f>IF(FV19=FALSE,C23,"")</f>
        <v/>
      </c>
      <c r="BT25" s="22" t="str">
        <f t="shared" si="10"/>
        <v/>
      </c>
      <c r="BU25" s="22" t="str">
        <f>BU24</f>
        <v/>
      </c>
      <c r="BV25" s="22" t="str">
        <f t="shared" si="159"/>
        <v/>
      </c>
      <c r="BW25" s="22" t="str">
        <f t="shared" si="160"/>
        <v/>
      </c>
      <c r="BX25" s="22" t="str">
        <f>BX24</f>
        <v/>
      </c>
      <c r="BY25" s="22" t="str">
        <f t="shared" si="161"/>
        <v/>
      </c>
      <c r="BZ25" s="22" t="str">
        <f t="shared" si="162"/>
        <v/>
      </c>
      <c r="CA25" s="18"/>
      <c r="CB25" s="3" t="str">
        <f t="shared" ref="CB25:CD27" si="168">CB22</f>
        <v/>
      </c>
      <c r="CC25" s="3" t="str">
        <f t="shared" si="168"/>
        <v/>
      </c>
      <c r="CD25" s="3" t="str">
        <f t="shared" si="168"/>
        <v/>
      </c>
      <c r="CE25" s="3" t="str">
        <f>IF(ET25=1, EQ25,"")</f>
        <v/>
      </c>
      <c r="CF25" s="3" t="str">
        <f>IF(ET25=1, ER25,"")</f>
        <v/>
      </c>
      <c r="CG25" s="3" t="str">
        <f>IF(ET25=1, ES25,"")</f>
        <v/>
      </c>
      <c r="CH25" s="3" t="str">
        <f t="shared" si="118"/>
        <v/>
      </c>
      <c r="CI25" s="8"/>
      <c r="CJ25" s="3" t="str">
        <f t="shared" ref="CJ25:CK27" si="169">CJ22</f>
        <v/>
      </c>
      <c r="CK25" s="3" t="str">
        <f t="shared" si="169"/>
        <v/>
      </c>
      <c r="CL25" s="3" t="str">
        <f>IF(ET23=2,V23,"")</f>
        <v/>
      </c>
      <c r="CM25" s="3" t="str">
        <f>IF(ET23=2,W23,"")</f>
        <v/>
      </c>
      <c r="CN25" s="8"/>
      <c r="CO25" s="3" t="str">
        <f t="shared" ref="CO25:CP27" si="170">CO22</f>
        <v/>
      </c>
      <c r="CP25" s="3" t="str">
        <f t="shared" si="170"/>
        <v/>
      </c>
      <c r="CQ25" s="3" t="str">
        <f>IF(ET23=3,AG23,"")</f>
        <v/>
      </c>
      <c r="CR25" s="3" t="str">
        <f>IF(ET23=3,AH23,"")</f>
        <v/>
      </c>
      <c r="CS25" s="8"/>
      <c r="CT25" s="3" t="str">
        <f t="shared" ref="CT25:CU27" si="171">CT22</f>
        <v/>
      </c>
      <c r="CU25" s="3" t="str">
        <f t="shared" si="171"/>
        <v/>
      </c>
      <c r="CV25" s="3" t="str">
        <f>IF(ET23=4,AJ23,"")</f>
        <v/>
      </c>
      <c r="CW25" s="3" t="str">
        <f>IF(ET23=4,AK23,"")</f>
        <v/>
      </c>
      <c r="CX25" s="8"/>
      <c r="CY25" s="3" t="str">
        <f t="shared" ref="CY25:DA27" si="172">CY22</f>
        <v/>
      </c>
      <c r="CZ25" s="3" t="str">
        <f t="shared" si="172"/>
        <v/>
      </c>
      <c r="DA25" s="3" t="str">
        <f t="shared" si="172"/>
        <v/>
      </c>
      <c r="DB25" s="3" t="str">
        <f>IF(ET23=5,AM23,"")</f>
        <v/>
      </c>
      <c r="DC25" s="3" t="str">
        <f>IF(ET23=5,AN23,"")</f>
        <v/>
      </c>
      <c r="DD25" s="3" t="str">
        <f>IF(ET23=5,AO23,"")</f>
        <v/>
      </c>
      <c r="DE25" s="3" t="str">
        <f>IF(ET23=5,AP23,"")</f>
        <v/>
      </c>
      <c r="DF25" s="3" t="str">
        <f t="shared" si="156"/>
        <v/>
      </c>
      <c r="DG25" s="3" t="str">
        <f t="shared" si="119"/>
        <v/>
      </c>
      <c r="DH25" s="8"/>
      <c r="DI25" s="3" t="str">
        <f t="shared" ref="DI25:DL27" si="173">DI22</f>
        <v/>
      </c>
      <c r="DJ25" s="3" t="str">
        <f t="shared" si="173"/>
        <v/>
      </c>
      <c r="DK25" s="3" t="str">
        <f t="shared" si="173"/>
        <v/>
      </c>
      <c r="DL25" s="3" t="str">
        <f t="shared" si="173"/>
        <v/>
      </c>
      <c r="DM25" s="3" t="str">
        <f>IF(ET23=6,AS23,"")</f>
        <v/>
      </c>
      <c r="DN25" s="3" t="str">
        <f>IF(ET23=6,AT23,"")</f>
        <v/>
      </c>
      <c r="DO25" s="3" t="str">
        <f>IF(ET23=6,AU23,"")</f>
        <v/>
      </c>
      <c r="DP25" s="3" t="str">
        <f>IF(ET23=6,AV23,"")</f>
        <v/>
      </c>
      <c r="DQ25" s="3" t="str">
        <f t="shared" ref="DQ25:DQ33" si="174">DQ24</f>
        <v/>
      </c>
      <c r="DR25" s="3" t="str">
        <f t="shared" ref="DR25:DR33" si="175">DR24</f>
        <v/>
      </c>
      <c r="DS25" s="3" t="str">
        <f t="shared" si="120"/>
        <v/>
      </c>
      <c r="DT25" s="8"/>
      <c r="DU25" s="3" t="str">
        <f t="shared" ref="DU25:DX27" si="176">DU22</f>
        <v/>
      </c>
      <c r="DV25" s="3" t="str">
        <f t="shared" si="176"/>
        <v/>
      </c>
      <c r="DW25" s="3" t="str">
        <f t="shared" si="176"/>
        <v/>
      </c>
      <c r="DX25" s="3" t="str">
        <f t="shared" si="176"/>
        <v/>
      </c>
      <c r="DY25" s="3" t="str">
        <f>IF(ET23=7,AZ23,"")</f>
        <v/>
      </c>
      <c r="DZ25" s="3" t="str">
        <f>IF(ET23=7,BA23,"")</f>
        <v/>
      </c>
      <c r="EA25" s="3" t="str">
        <f>IF(ET23=7,BB23,"")</f>
        <v/>
      </c>
      <c r="EB25" s="3" t="str">
        <f>IF(ET23=7,BC23,"")</f>
        <v/>
      </c>
      <c r="EC25" s="3" t="str">
        <f t="shared" si="121"/>
        <v/>
      </c>
      <c r="ED25" s="8"/>
      <c r="EE25" s="52" t="s">
        <v>277</v>
      </c>
      <c r="EF25" s="52" t="s">
        <v>277</v>
      </c>
      <c r="EG25" s="52" t="s">
        <v>277</v>
      </c>
      <c r="EH25" s="52" t="s">
        <v>277</v>
      </c>
      <c r="EI25" s="52" t="s">
        <v>277</v>
      </c>
      <c r="EJ25" s="52" t="s">
        <v>277</v>
      </c>
      <c r="EK25" s="52" t="s">
        <v>277</v>
      </c>
      <c r="EL25" s="52" t="s">
        <v>277</v>
      </c>
      <c r="EM25" s="52" t="s">
        <v>277</v>
      </c>
      <c r="EN25" s="52" t="s">
        <v>277</v>
      </c>
      <c r="EO25" s="8"/>
      <c r="EP25" s="53"/>
      <c r="EQ25" s="16" t="str">
        <f>IF(FD23&gt;0, (N23+Y23+R23+AC23), "")</f>
        <v/>
      </c>
      <c r="ER25" s="16" t="str">
        <f>IF(FD23&gt;0,FE23,"")</f>
        <v/>
      </c>
      <c r="ES25" s="16" t="str">
        <f>IF(FD23&gt;0, (P23+AA23+T23+AE23), "")</f>
        <v/>
      </c>
      <c r="ET25" s="16">
        <f>ET23</f>
        <v>0</v>
      </c>
      <c r="EU25" s="13"/>
      <c r="EV25" s="3" t="b">
        <f t="shared" ref="EV25:EV33" si="177">ISBLANK(N25)</f>
        <v>1</v>
      </c>
      <c r="EW25" s="3" t="b">
        <f t="shared" ref="EW25:EW33" si="178">ISBLANK(R25)</f>
        <v>1</v>
      </c>
      <c r="EX25" s="3" t="b">
        <f t="shared" si="122"/>
        <v>1</v>
      </c>
      <c r="EY25" s="3" t="b">
        <f t="shared" si="123"/>
        <v>1</v>
      </c>
      <c r="EZ25" s="3">
        <f t="shared" si="124"/>
        <v>0</v>
      </c>
      <c r="FA25" s="3">
        <f t="shared" si="125"/>
        <v>0</v>
      </c>
      <c r="FB25" s="3">
        <f t="shared" si="126"/>
        <v>0</v>
      </c>
      <c r="FC25" s="3">
        <f t="shared" si="127"/>
        <v>0</v>
      </c>
      <c r="FD25" s="3">
        <f t="shared" si="128"/>
        <v>0</v>
      </c>
      <c r="FE25" s="3" t="e">
        <f t="shared" si="129"/>
        <v>#VALUE!</v>
      </c>
      <c r="FF25" s="3">
        <f t="shared" ref="FF25:FF33" si="179">O25+Z25</f>
        <v>0</v>
      </c>
      <c r="FG25" s="3">
        <f t="shared" ref="FG25:FG33" si="180">S25+AD25</f>
        <v>0</v>
      </c>
      <c r="FH25" s="3" t="e">
        <f t="shared" si="167"/>
        <v>#VALUE!</v>
      </c>
      <c r="FI25" s="3" t="b">
        <f t="shared" si="130"/>
        <v>1</v>
      </c>
      <c r="FJ25" s="3" t="b">
        <f t="shared" si="131"/>
        <v>1</v>
      </c>
      <c r="FK25" s="3" t="b">
        <f t="shared" si="132"/>
        <v>1</v>
      </c>
      <c r="FL25" s="3" t="b">
        <f t="shared" si="133"/>
        <v>1</v>
      </c>
      <c r="FM25" s="3" t="b">
        <f t="shared" si="134"/>
        <v>1</v>
      </c>
      <c r="FN25" s="3" t="b">
        <f t="shared" si="135"/>
        <v>1</v>
      </c>
      <c r="FO25" s="3">
        <f t="shared" si="136"/>
        <v>0</v>
      </c>
      <c r="FP25" s="3">
        <f t="shared" si="137"/>
        <v>0</v>
      </c>
      <c r="FQ25" s="3">
        <f t="shared" si="138"/>
        <v>0</v>
      </c>
      <c r="FR25" s="3">
        <f t="shared" si="139"/>
        <v>0</v>
      </c>
      <c r="FS25" s="3">
        <f t="shared" si="140"/>
        <v>0</v>
      </c>
      <c r="FT25" s="3">
        <f t="shared" si="141"/>
        <v>0</v>
      </c>
      <c r="FU25" s="3">
        <f t="shared" si="142"/>
        <v>0</v>
      </c>
      <c r="FV25" s="21" t="b">
        <f t="shared" si="5"/>
        <v>0</v>
      </c>
      <c r="FW25" s="24">
        <f t="shared" si="155"/>
        <v>1</v>
      </c>
      <c r="FX25" s="24">
        <f t="shared" si="6"/>
        <v>0</v>
      </c>
      <c r="FY25" s="29" t="e">
        <f t="shared" si="7"/>
        <v>#VALUE!</v>
      </c>
      <c r="FZ25" s="24" t="e">
        <f t="shared" si="8"/>
        <v>#VALUE!</v>
      </c>
      <c r="GA25" s="24" t="e">
        <f t="shared" si="9"/>
        <v>#VALUE!</v>
      </c>
      <c r="GB25" s="24">
        <f t="shared" si="143"/>
        <v>1</v>
      </c>
      <c r="GC25" s="24" t="e">
        <f t="shared" si="144"/>
        <v>#VALUE!</v>
      </c>
      <c r="GD25" s="24" t="e">
        <f t="shared" si="145"/>
        <v>#VALUE!</v>
      </c>
      <c r="GE25" s="24" t="e">
        <f t="shared" si="146"/>
        <v>#VALUE!</v>
      </c>
      <c r="GF25" s="24">
        <f t="shared" si="147"/>
        <v>0</v>
      </c>
      <c r="GG25" s="24">
        <f t="shared" si="148"/>
        <v>0</v>
      </c>
      <c r="GH25" s="24">
        <f t="shared" si="149"/>
        <v>0</v>
      </c>
      <c r="GI25" s="24">
        <f t="shared" si="150"/>
        <v>0</v>
      </c>
      <c r="GJ25" s="24">
        <f t="shared" si="151"/>
        <v>2</v>
      </c>
      <c r="GK25" s="24">
        <f t="shared" si="152"/>
        <v>2</v>
      </c>
      <c r="GL25" s="24">
        <f t="shared" si="153"/>
        <v>2</v>
      </c>
      <c r="GM25" s="24">
        <f t="shared" si="154"/>
        <v>2</v>
      </c>
      <c r="GN25" s="13"/>
    </row>
    <row r="26" spans="1:196" s="3" customFormat="1">
      <c r="A26" s="115" t="s">
        <v>279</v>
      </c>
      <c r="B26" s="115" t="s">
        <v>279</v>
      </c>
      <c r="C26" s="115" t="s">
        <v>279</v>
      </c>
      <c r="D26" s="115" t="s">
        <v>279</v>
      </c>
      <c r="E26" s="115" t="s">
        <v>279</v>
      </c>
      <c r="F26" s="115" t="s">
        <v>279</v>
      </c>
      <c r="G26" s="115" t="s">
        <v>279</v>
      </c>
      <c r="H26" s="115"/>
      <c r="I26" s="115"/>
      <c r="J26" s="115" t="s">
        <v>279</v>
      </c>
      <c r="K26" s="115" t="s">
        <v>279</v>
      </c>
      <c r="L26" s="115" t="s">
        <v>279</v>
      </c>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8"/>
      <c r="BE26" s="8"/>
      <c r="BF26" s="52" t="s">
        <v>277</v>
      </c>
      <c r="BG26" s="52" t="s">
        <v>277</v>
      </c>
      <c r="BH26" s="52" t="s">
        <v>277</v>
      </c>
      <c r="BI26" s="52" t="s">
        <v>277</v>
      </c>
      <c r="BJ26" s="52" t="s">
        <v>277</v>
      </c>
      <c r="BK26" s="52" t="s">
        <v>277</v>
      </c>
      <c r="BL26" s="52" t="s">
        <v>277</v>
      </c>
      <c r="BM26" s="52" t="s">
        <v>277</v>
      </c>
      <c r="BN26" s="52" t="s">
        <v>277</v>
      </c>
      <c r="BO26" s="52" t="s">
        <v>277</v>
      </c>
      <c r="BP26" s="8"/>
      <c r="BQ26" s="22" t="str">
        <f t="shared" si="158"/>
        <v/>
      </c>
      <c r="BR26" s="22" t="str">
        <f>BR23</f>
        <v/>
      </c>
      <c r="BS26" s="22" t="str">
        <f>BS25</f>
        <v/>
      </c>
      <c r="BT26" s="22" t="str">
        <f t="shared" si="10"/>
        <v/>
      </c>
      <c r="BU26" s="22" t="str">
        <f t="shared" ref="BU26:BU33" si="181">BU25</f>
        <v/>
      </c>
      <c r="BV26" s="22" t="str">
        <f t="shared" si="159"/>
        <v/>
      </c>
      <c r="BW26" s="22" t="str">
        <f t="shared" si="160"/>
        <v/>
      </c>
      <c r="BX26" s="22" t="str">
        <f t="shared" si="160"/>
        <v/>
      </c>
      <c r="BY26" s="22" t="str">
        <f t="shared" si="161"/>
        <v/>
      </c>
      <c r="BZ26" s="22" t="str">
        <f t="shared" si="162"/>
        <v/>
      </c>
      <c r="CA26" s="18"/>
      <c r="CB26" s="3" t="str">
        <f t="shared" si="168"/>
        <v/>
      </c>
      <c r="CC26" s="3" t="str">
        <f t="shared" si="168"/>
        <v/>
      </c>
      <c r="CD26" s="3" t="str">
        <f t="shared" si="168"/>
        <v/>
      </c>
      <c r="CE26" s="3" t="str">
        <f t="shared" ref="CE26:CG28" si="182">CE25</f>
        <v/>
      </c>
      <c r="CF26" s="3" t="str">
        <f t="shared" si="182"/>
        <v/>
      </c>
      <c r="CG26" s="3" t="str">
        <f t="shared" si="182"/>
        <v/>
      </c>
      <c r="CH26" s="3" t="str">
        <f t="shared" si="118"/>
        <v/>
      </c>
      <c r="CI26" s="8"/>
      <c r="CJ26" s="3" t="str">
        <f t="shared" si="169"/>
        <v/>
      </c>
      <c r="CK26" s="3" t="str">
        <f t="shared" si="169"/>
        <v/>
      </c>
      <c r="CL26" s="3" t="str">
        <f t="shared" ref="CL26:CM28" si="183">CL25</f>
        <v/>
      </c>
      <c r="CM26" s="3" t="str">
        <f t="shared" si="183"/>
        <v/>
      </c>
      <c r="CN26" s="8"/>
      <c r="CO26" s="3" t="str">
        <f t="shared" si="170"/>
        <v/>
      </c>
      <c r="CP26" s="3" t="str">
        <f t="shared" si="170"/>
        <v/>
      </c>
      <c r="CQ26" s="3" t="str">
        <f t="shared" ref="CQ26:CR28" si="184">CQ25</f>
        <v/>
      </c>
      <c r="CR26" s="3" t="str">
        <f t="shared" si="184"/>
        <v/>
      </c>
      <c r="CS26" s="8"/>
      <c r="CT26" s="3" t="str">
        <f t="shared" si="171"/>
        <v/>
      </c>
      <c r="CU26" s="3" t="str">
        <f t="shared" si="171"/>
        <v/>
      </c>
      <c r="CV26" s="3" t="str">
        <f t="shared" ref="CV26:CW28" si="185">CV25</f>
        <v/>
      </c>
      <c r="CW26" s="3" t="str">
        <f t="shared" si="185"/>
        <v/>
      </c>
      <c r="CX26" s="8"/>
      <c r="CY26" s="3" t="str">
        <f t="shared" si="172"/>
        <v/>
      </c>
      <c r="CZ26" s="3" t="str">
        <f t="shared" si="172"/>
        <v/>
      </c>
      <c r="DA26" s="3" t="str">
        <f t="shared" si="172"/>
        <v/>
      </c>
      <c r="DB26" s="3" t="str">
        <f t="shared" ref="DB26:DE28" si="186">DB25</f>
        <v/>
      </c>
      <c r="DC26" s="3" t="str">
        <f t="shared" si="186"/>
        <v/>
      </c>
      <c r="DD26" s="3" t="str">
        <f t="shared" si="186"/>
        <v/>
      </c>
      <c r="DE26" s="3" t="str">
        <f t="shared" si="186"/>
        <v/>
      </c>
      <c r="DF26" s="3" t="str">
        <f t="shared" si="156"/>
        <v/>
      </c>
      <c r="DG26" s="3" t="str">
        <f t="shared" si="119"/>
        <v/>
      </c>
      <c r="DH26" s="8"/>
      <c r="DI26" s="3" t="str">
        <f t="shared" si="173"/>
        <v/>
      </c>
      <c r="DJ26" s="3" t="str">
        <f t="shared" si="173"/>
        <v/>
      </c>
      <c r="DK26" s="3" t="str">
        <f t="shared" si="173"/>
        <v/>
      </c>
      <c r="DL26" s="3" t="str">
        <f t="shared" si="173"/>
        <v/>
      </c>
      <c r="DM26" s="3" t="str">
        <f t="shared" ref="DM26:DP28" si="187">DM25</f>
        <v/>
      </c>
      <c r="DN26" s="3" t="str">
        <f t="shared" si="187"/>
        <v/>
      </c>
      <c r="DO26" s="3" t="str">
        <f t="shared" si="187"/>
        <v/>
      </c>
      <c r="DP26" s="3" t="str">
        <f t="shared" si="187"/>
        <v/>
      </c>
      <c r="DQ26" s="3" t="str">
        <f t="shared" si="174"/>
        <v/>
      </c>
      <c r="DR26" s="3" t="str">
        <f t="shared" si="175"/>
        <v/>
      </c>
      <c r="DS26" s="3" t="str">
        <f t="shared" si="120"/>
        <v/>
      </c>
      <c r="DT26" s="8"/>
      <c r="DU26" s="3" t="str">
        <f t="shared" si="176"/>
        <v/>
      </c>
      <c r="DV26" s="3" t="str">
        <f t="shared" si="176"/>
        <v/>
      </c>
      <c r="DW26" s="3" t="str">
        <f t="shared" si="176"/>
        <v/>
      </c>
      <c r="DX26" s="3" t="str">
        <f t="shared" si="176"/>
        <v/>
      </c>
      <c r="DY26" s="3" t="str">
        <f t="shared" ref="DY26:EB28" si="188">DY25</f>
        <v/>
      </c>
      <c r="DZ26" s="3" t="str">
        <f t="shared" si="188"/>
        <v/>
      </c>
      <c r="EA26" s="3" t="str">
        <f t="shared" si="188"/>
        <v/>
      </c>
      <c r="EB26" s="3" t="str">
        <f t="shared" si="188"/>
        <v/>
      </c>
      <c r="EC26" s="3" t="str">
        <f t="shared" si="121"/>
        <v/>
      </c>
      <c r="ED26" s="8"/>
      <c r="EE26" s="52" t="s">
        <v>277</v>
      </c>
      <c r="EF26" s="52" t="s">
        <v>277</v>
      </c>
      <c r="EG26" s="52" t="s">
        <v>277</v>
      </c>
      <c r="EH26" s="52" t="s">
        <v>277</v>
      </c>
      <c r="EI26" s="52" t="s">
        <v>277</v>
      </c>
      <c r="EJ26" s="52" t="s">
        <v>277</v>
      </c>
      <c r="EK26" s="52" t="s">
        <v>277</v>
      </c>
      <c r="EL26" s="52" t="s">
        <v>277</v>
      </c>
      <c r="EM26" s="52" t="s">
        <v>277</v>
      </c>
      <c r="EN26" s="52" t="s">
        <v>277</v>
      </c>
      <c r="EO26" s="8"/>
      <c r="EP26" s="53"/>
      <c r="EQ26" s="16" t="str">
        <f t="shared" ref="EQ26:ET27" si="189">EQ25</f>
        <v/>
      </c>
      <c r="ER26" s="16" t="str">
        <f t="shared" si="189"/>
        <v/>
      </c>
      <c r="ES26" s="16" t="str">
        <f t="shared" si="189"/>
        <v/>
      </c>
      <c r="ET26" s="16">
        <f t="shared" si="189"/>
        <v>0</v>
      </c>
      <c r="EU26" s="13"/>
      <c r="EV26" s="3" t="b">
        <f t="shared" si="177"/>
        <v>1</v>
      </c>
      <c r="EW26" s="3" t="b">
        <f t="shared" si="178"/>
        <v>1</v>
      </c>
      <c r="EX26" s="3" t="b">
        <f t="shared" si="122"/>
        <v>1</v>
      </c>
      <c r="EY26" s="3" t="b">
        <f t="shared" si="123"/>
        <v>1</v>
      </c>
      <c r="EZ26" s="3">
        <f t="shared" si="124"/>
        <v>0</v>
      </c>
      <c r="FA26" s="3">
        <f t="shared" si="125"/>
        <v>0</v>
      </c>
      <c r="FB26" s="3">
        <f t="shared" si="126"/>
        <v>0</v>
      </c>
      <c r="FC26" s="3">
        <f t="shared" si="127"/>
        <v>0</v>
      </c>
      <c r="FD26" s="3">
        <f t="shared" si="128"/>
        <v>0</v>
      </c>
      <c r="FE26" s="3" t="e">
        <f t="shared" si="129"/>
        <v>#VALUE!</v>
      </c>
      <c r="FF26" s="3">
        <f t="shared" si="179"/>
        <v>0</v>
      </c>
      <c r="FG26" s="3">
        <f t="shared" si="180"/>
        <v>0</v>
      </c>
      <c r="FH26" s="3" t="e">
        <f t="shared" si="167"/>
        <v>#VALUE!</v>
      </c>
      <c r="FI26" s="3" t="b">
        <f t="shared" si="130"/>
        <v>1</v>
      </c>
      <c r="FJ26" s="3" t="b">
        <f t="shared" si="131"/>
        <v>1</v>
      </c>
      <c r="FK26" s="3" t="b">
        <f t="shared" si="132"/>
        <v>1</v>
      </c>
      <c r="FL26" s="3" t="b">
        <f t="shared" si="133"/>
        <v>1</v>
      </c>
      <c r="FM26" s="3" t="b">
        <f t="shared" si="134"/>
        <v>1</v>
      </c>
      <c r="FN26" s="3" t="b">
        <f t="shared" si="135"/>
        <v>1</v>
      </c>
      <c r="FO26" s="3">
        <f t="shared" si="136"/>
        <v>0</v>
      </c>
      <c r="FP26" s="3">
        <f t="shared" si="137"/>
        <v>0</v>
      </c>
      <c r="FQ26" s="3">
        <f t="shared" si="138"/>
        <v>0</v>
      </c>
      <c r="FR26" s="3">
        <f t="shared" si="139"/>
        <v>0</v>
      </c>
      <c r="FS26" s="3">
        <f t="shared" si="140"/>
        <v>0</v>
      </c>
      <c r="FT26" s="3">
        <f t="shared" si="141"/>
        <v>0</v>
      </c>
      <c r="FU26" s="3">
        <f t="shared" si="142"/>
        <v>0</v>
      </c>
      <c r="FV26" s="21" t="b">
        <f t="shared" si="5"/>
        <v>0</v>
      </c>
      <c r="FW26" s="24">
        <f t="shared" si="155"/>
        <v>1</v>
      </c>
      <c r="FX26" s="24">
        <f t="shared" si="6"/>
        <v>0</v>
      </c>
      <c r="FY26" s="29" t="e">
        <f t="shared" si="7"/>
        <v>#VALUE!</v>
      </c>
      <c r="FZ26" s="24" t="e">
        <f t="shared" si="8"/>
        <v>#VALUE!</v>
      </c>
      <c r="GA26" s="24" t="e">
        <f t="shared" si="9"/>
        <v>#VALUE!</v>
      </c>
      <c r="GB26" s="24">
        <f t="shared" si="143"/>
        <v>1</v>
      </c>
      <c r="GC26" s="24" t="e">
        <f t="shared" si="144"/>
        <v>#VALUE!</v>
      </c>
      <c r="GD26" s="24" t="e">
        <f t="shared" si="145"/>
        <v>#VALUE!</v>
      </c>
      <c r="GE26" s="24" t="e">
        <f t="shared" si="146"/>
        <v>#VALUE!</v>
      </c>
      <c r="GF26" s="24">
        <f t="shared" si="147"/>
        <v>0</v>
      </c>
      <c r="GG26" s="24">
        <f t="shared" si="148"/>
        <v>0</v>
      </c>
      <c r="GH26" s="24">
        <f t="shared" si="149"/>
        <v>0</v>
      </c>
      <c r="GI26" s="24">
        <f t="shared" si="150"/>
        <v>0</v>
      </c>
      <c r="GJ26" s="24">
        <f t="shared" si="151"/>
        <v>2</v>
      </c>
      <c r="GK26" s="24">
        <f t="shared" si="152"/>
        <v>2</v>
      </c>
      <c r="GL26" s="24">
        <f t="shared" si="153"/>
        <v>2</v>
      </c>
      <c r="GM26" s="24">
        <f t="shared" si="154"/>
        <v>2</v>
      </c>
      <c r="GN26" s="13"/>
    </row>
    <row r="27" spans="1:196" s="3" customFormat="1">
      <c r="A27" s="115" t="s">
        <v>279</v>
      </c>
      <c r="B27" s="115" t="s">
        <v>279</v>
      </c>
      <c r="C27" s="115" t="s">
        <v>279</v>
      </c>
      <c r="D27" s="115" t="s">
        <v>279</v>
      </c>
      <c r="E27" s="115" t="s">
        <v>279</v>
      </c>
      <c r="F27" s="115" t="s">
        <v>279</v>
      </c>
      <c r="G27" s="115" t="s">
        <v>279</v>
      </c>
      <c r="H27" s="115"/>
      <c r="I27" s="115"/>
      <c r="J27" s="115" t="s">
        <v>279</v>
      </c>
      <c r="K27" s="115" t="s">
        <v>279</v>
      </c>
      <c r="L27" s="115" t="s">
        <v>279</v>
      </c>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8"/>
      <c r="BE27" s="8"/>
      <c r="BF27" s="52" t="s">
        <v>277</v>
      </c>
      <c r="BG27" s="52" t="s">
        <v>277</v>
      </c>
      <c r="BH27" s="52" t="s">
        <v>277</v>
      </c>
      <c r="BI27" s="52" t="s">
        <v>277</v>
      </c>
      <c r="BJ27" s="52" t="s">
        <v>277</v>
      </c>
      <c r="BK27" s="52" t="s">
        <v>277</v>
      </c>
      <c r="BL27" s="52" t="s">
        <v>277</v>
      </c>
      <c r="BM27" s="52" t="s">
        <v>277</v>
      </c>
      <c r="BN27" s="52" t="s">
        <v>277</v>
      </c>
      <c r="BO27" s="52" t="s">
        <v>277</v>
      </c>
      <c r="BP27" s="8"/>
      <c r="BQ27" s="22" t="str">
        <f t="shared" si="158"/>
        <v/>
      </c>
      <c r="BR27" s="22" t="str">
        <f>BR24</f>
        <v/>
      </c>
      <c r="BS27" s="22" t="str">
        <f>BS26</f>
        <v/>
      </c>
      <c r="BT27" s="22" t="str">
        <f t="shared" si="10"/>
        <v/>
      </c>
      <c r="BU27" s="22" t="str">
        <f t="shared" si="181"/>
        <v/>
      </c>
      <c r="BV27" s="22" t="str">
        <f t="shared" si="159"/>
        <v/>
      </c>
      <c r="BW27" s="22" t="str">
        <f t="shared" si="160"/>
        <v/>
      </c>
      <c r="BX27" s="22" t="str">
        <f t="shared" si="160"/>
        <v/>
      </c>
      <c r="BY27" s="22" t="str">
        <f t="shared" si="161"/>
        <v/>
      </c>
      <c r="BZ27" s="22" t="str">
        <f t="shared" si="162"/>
        <v/>
      </c>
      <c r="CA27" s="18"/>
      <c r="CB27" s="3" t="str">
        <f t="shared" si="168"/>
        <v/>
      </c>
      <c r="CC27" s="3" t="str">
        <f t="shared" si="168"/>
        <v/>
      </c>
      <c r="CD27" s="3" t="str">
        <f t="shared" si="168"/>
        <v/>
      </c>
      <c r="CE27" s="3" t="str">
        <f t="shared" si="182"/>
        <v/>
      </c>
      <c r="CF27" s="3" t="str">
        <f t="shared" si="182"/>
        <v/>
      </c>
      <c r="CG27" s="3" t="str">
        <f t="shared" si="182"/>
        <v/>
      </c>
      <c r="CH27" s="3" t="str">
        <f t="shared" si="118"/>
        <v/>
      </c>
      <c r="CI27" s="8"/>
      <c r="CJ27" s="3" t="str">
        <f t="shared" si="169"/>
        <v/>
      </c>
      <c r="CK27" s="3" t="str">
        <f t="shared" si="169"/>
        <v/>
      </c>
      <c r="CL27" s="3" t="str">
        <f t="shared" si="183"/>
        <v/>
      </c>
      <c r="CM27" s="3" t="str">
        <f t="shared" si="183"/>
        <v/>
      </c>
      <c r="CN27" s="8"/>
      <c r="CO27" s="3" t="str">
        <f t="shared" si="170"/>
        <v/>
      </c>
      <c r="CP27" s="3" t="str">
        <f t="shared" si="170"/>
        <v/>
      </c>
      <c r="CQ27" s="3" t="str">
        <f t="shared" si="184"/>
        <v/>
      </c>
      <c r="CR27" s="3" t="str">
        <f t="shared" si="184"/>
        <v/>
      </c>
      <c r="CS27" s="8"/>
      <c r="CT27" s="3" t="str">
        <f t="shared" si="171"/>
        <v/>
      </c>
      <c r="CU27" s="3" t="str">
        <f t="shared" si="171"/>
        <v/>
      </c>
      <c r="CV27" s="3" t="str">
        <f t="shared" si="185"/>
        <v/>
      </c>
      <c r="CW27" s="3" t="str">
        <f t="shared" si="185"/>
        <v/>
      </c>
      <c r="CX27" s="8"/>
      <c r="CY27" s="3" t="str">
        <f t="shared" si="172"/>
        <v/>
      </c>
      <c r="CZ27" s="3" t="str">
        <f t="shared" si="172"/>
        <v/>
      </c>
      <c r="DA27" s="3" t="str">
        <f t="shared" si="172"/>
        <v/>
      </c>
      <c r="DB27" s="3" t="str">
        <f t="shared" si="186"/>
        <v/>
      </c>
      <c r="DC27" s="3" t="str">
        <f t="shared" si="186"/>
        <v/>
      </c>
      <c r="DD27" s="3" t="str">
        <f t="shared" si="186"/>
        <v/>
      </c>
      <c r="DE27" s="3" t="str">
        <f t="shared" si="186"/>
        <v/>
      </c>
      <c r="DF27" s="3" t="str">
        <f t="shared" si="156"/>
        <v/>
      </c>
      <c r="DG27" s="3" t="str">
        <f t="shared" si="119"/>
        <v/>
      </c>
      <c r="DH27" s="8"/>
      <c r="DI27" s="3" t="str">
        <f t="shared" si="173"/>
        <v/>
      </c>
      <c r="DJ27" s="3" t="str">
        <f t="shared" si="173"/>
        <v/>
      </c>
      <c r="DK27" s="3" t="str">
        <f t="shared" si="173"/>
        <v/>
      </c>
      <c r="DL27" s="3" t="str">
        <f t="shared" si="173"/>
        <v/>
      </c>
      <c r="DM27" s="3" t="str">
        <f t="shared" si="187"/>
        <v/>
      </c>
      <c r="DN27" s="3" t="str">
        <f t="shared" si="187"/>
        <v/>
      </c>
      <c r="DO27" s="3" t="str">
        <f t="shared" si="187"/>
        <v/>
      </c>
      <c r="DP27" s="3" t="str">
        <f t="shared" si="187"/>
        <v/>
      </c>
      <c r="DQ27" s="3" t="str">
        <f t="shared" si="174"/>
        <v/>
      </c>
      <c r="DR27" s="3" t="str">
        <f t="shared" si="175"/>
        <v/>
      </c>
      <c r="DS27" s="3" t="str">
        <f t="shared" si="120"/>
        <v/>
      </c>
      <c r="DT27" s="8"/>
      <c r="DU27" s="3" t="str">
        <f t="shared" si="176"/>
        <v/>
      </c>
      <c r="DV27" s="3" t="str">
        <f t="shared" si="176"/>
        <v/>
      </c>
      <c r="DW27" s="3" t="str">
        <f t="shared" si="176"/>
        <v/>
      </c>
      <c r="DX27" s="3" t="str">
        <f t="shared" si="176"/>
        <v/>
      </c>
      <c r="DY27" s="3" t="str">
        <f t="shared" si="188"/>
        <v/>
      </c>
      <c r="DZ27" s="3" t="str">
        <f t="shared" si="188"/>
        <v/>
      </c>
      <c r="EA27" s="3" t="str">
        <f t="shared" si="188"/>
        <v/>
      </c>
      <c r="EB27" s="3" t="str">
        <f t="shared" si="188"/>
        <v/>
      </c>
      <c r="EC27" s="3" t="str">
        <f t="shared" si="121"/>
        <v/>
      </c>
      <c r="ED27" s="8"/>
      <c r="EE27" s="52" t="s">
        <v>277</v>
      </c>
      <c r="EF27" s="52" t="s">
        <v>277</v>
      </c>
      <c r="EG27" s="52" t="s">
        <v>277</v>
      </c>
      <c r="EH27" s="52" t="s">
        <v>277</v>
      </c>
      <c r="EI27" s="52" t="s">
        <v>277</v>
      </c>
      <c r="EJ27" s="52" t="s">
        <v>277</v>
      </c>
      <c r="EK27" s="52" t="s">
        <v>277</v>
      </c>
      <c r="EL27" s="52" t="s">
        <v>277</v>
      </c>
      <c r="EM27" s="52" t="s">
        <v>277</v>
      </c>
      <c r="EN27" s="52" t="s">
        <v>277</v>
      </c>
      <c r="EO27" s="8"/>
      <c r="EP27" s="53"/>
      <c r="EQ27" s="16" t="str">
        <f t="shared" si="189"/>
        <v/>
      </c>
      <c r="ER27" s="16" t="str">
        <f t="shared" si="189"/>
        <v/>
      </c>
      <c r="ES27" s="16" t="str">
        <f t="shared" si="189"/>
        <v/>
      </c>
      <c r="ET27" s="16">
        <f t="shared" si="189"/>
        <v>0</v>
      </c>
      <c r="EU27" s="13"/>
      <c r="EV27" s="3" t="b">
        <f t="shared" si="177"/>
        <v>1</v>
      </c>
      <c r="EW27" s="3" t="b">
        <f t="shared" si="178"/>
        <v>1</v>
      </c>
      <c r="EX27" s="3" t="b">
        <f t="shared" si="122"/>
        <v>1</v>
      </c>
      <c r="EY27" s="3" t="b">
        <f t="shared" si="123"/>
        <v>1</v>
      </c>
      <c r="EZ27" s="3">
        <f t="shared" si="124"/>
        <v>0</v>
      </c>
      <c r="FA27" s="3">
        <f t="shared" si="125"/>
        <v>0</v>
      </c>
      <c r="FB27" s="3">
        <f t="shared" si="126"/>
        <v>0</v>
      </c>
      <c r="FC27" s="3">
        <f t="shared" si="127"/>
        <v>0</v>
      </c>
      <c r="FD27" s="3">
        <f t="shared" si="128"/>
        <v>0</v>
      </c>
      <c r="FE27" s="3" t="e">
        <f t="shared" si="129"/>
        <v>#VALUE!</v>
      </c>
      <c r="FF27" s="3">
        <f t="shared" si="179"/>
        <v>0</v>
      </c>
      <c r="FG27" s="3">
        <f t="shared" si="180"/>
        <v>0</v>
      </c>
      <c r="FH27" s="3" t="e">
        <f t="shared" si="167"/>
        <v>#VALUE!</v>
      </c>
      <c r="FI27" s="3" t="b">
        <f t="shared" si="130"/>
        <v>1</v>
      </c>
      <c r="FJ27" s="3" t="b">
        <f t="shared" si="131"/>
        <v>1</v>
      </c>
      <c r="FK27" s="3" t="b">
        <f t="shared" si="132"/>
        <v>1</v>
      </c>
      <c r="FL27" s="3" t="b">
        <f t="shared" si="133"/>
        <v>1</v>
      </c>
      <c r="FM27" s="3" t="b">
        <f t="shared" si="134"/>
        <v>1</v>
      </c>
      <c r="FN27" s="3" t="b">
        <f t="shared" si="135"/>
        <v>1</v>
      </c>
      <c r="FO27" s="3">
        <f t="shared" si="136"/>
        <v>0</v>
      </c>
      <c r="FP27" s="3">
        <f t="shared" si="137"/>
        <v>0</v>
      </c>
      <c r="FQ27" s="3">
        <f t="shared" si="138"/>
        <v>0</v>
      </c>
      <c r="FR27" s="3">
        <f t="shared" si="139"/>
        <v>0</v>
      </c>
      <c r="FS27" s="3">
        <f t="shared" si="140"/>
        <v>0</v>
      </c>
      <c r="FT27" s="3">
        <f t="shared" si="141"/>
        <v>0</v>
      </c>
      <c r="FU27" s="3">
        <f t="shared" si="142"/>
        <v>0</v>
      </c>
      <c r="FV27" s="21" t="b">
        <f t="shared" si="5"/>
        <v>0</v>
      </c>
      <c r="FW27" s="24">
        <f t="shared" si="155"/>
        <v>1</v>
      </c>
      <c r="FX27" s="24">
        <f t="shared" si="6"/>
        <v>0</v>
      </c>
      <c r="FY27" s="29" t="e">
        <f t="shared" si="7"/>
        <v>#VALUE!</v>
      </c>
      <c r="FZ27" s="24" t="e">
        <f t="shared" si="8"/>
        <v>#VALUE!</v>
      </c>
      <c r="GA27" s="24" t="e">
        <f t="shared" si="9"/>
        <v>#VALUE!</v>
      </c>
      <c r="GB27" s="24">
        <f t="shared" si="143"/>
        <v>1</v>
      </c>
      <c r="GC27" s="24" t="e">
        <f t="shared" si="144"/>
        <v>#VALUE!</v>
      </c>
      <c r="GD27" s="24" t="e">
        <f t="shared" si="145"/>
        <v>#VALUE!</v>
      </c>
      <c r="GE27" s="24" t="e">
        <f t="shared" si="146"/>
        <v>#VALUE!</v>
      </c>
      <c r="GF27" s="24">
        <f t="shared" si="147"/>
        <v>0</v>
      </c>
      <c r="GG27" s="24">
        <f t="shared" si="148"/>
        <v>0</v>
      </c>
      <c r="GH27" s="24">
        <f t="shared" si="149"/>
        <v>0</v>
      </c>
      <c r="GI27" s="24">
        <f t="shared" si="150"/>
        <v>0</v>
      </c>
      <c r="GJ27" s="24">
        <f t="shared" si="151"/>
        <v>2</v>
      </c>
      <c r="GK27" s="24">
        <f t="shared" si="152"/>
        <v>2</v>
      </c>
      <c r="GL27" s="24">
        <f t="shared" si="153"/>
        <v>2</v>
      </c>
      <c r="GM27" s="24">
        <f t="shared" si="154"/>
        <v>2</v>
      </c>
      <c r="GN27" s="13"/>
    </row>
    <row r="28" spans="1:196" s="3" customFormat="1">
      <c r="A28" s="115" t="s">
        <v>279</v>
      </c>
      <c r="B28" s="115" t="s">
        <v>279</v>
      </c>
      <c r="C28" s="115" t="s">
        <v>279</v>
      </c>
      <c r="D28" s="115" t="s">
        <v>279</v>
      </c>
      <c r="E28" s="115" t="s">
        <v>279</v>
      </c>
      <c r="F28" s="115" t="s">
        <v>279</v>
      </c>
      <c r="G28" s="115" t="s">
        <v>279</v>
      </c>
      <c r="H28" s="115"/>
      <c r="I28" s="115"/>
      <c r="J28" s="115" t="s">
        <v>279</v>
      </c>
      <c r="K28" s="115" t="s">
        <v>279</v>
      </c>
      <c r="L28" s="115" t="s">
        <v>279</v>
      </c>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8"/>
      <c r="BE28" s="8"/>
      <c r="BF28" s="52" t="s">
        <v>277</v>
      </c>
      <c r="BG28" s="52" t="s">
        <v>277</v>
      </c>
      <c r="BH28" s="52" t="s">
        <v>277</v>
      </c>
      <c r="BI28" s="52" t="s">
        <v>277</v>
      </c>
      <c r="BJ28" s="52" t="s">
        <v>277</v>
      </c>
      <c r="BK28" s="52" t="s">
        <v>277</v>
      </c>
      <c r="BL28" s="52" t="s">
        <v>277</v>
      </c>
      <c r="BM28" s="52" t="s">
        <v>277</v>
      </c>
      <c r="BN28" s="52" t="s">
        <v>277</v>
      </c>
      <c r="BO28" s="52" t="s">
        <v>277</v>
      </c>
      <c r="BP28" s="8"/>
      <c r="BQ28" s="22" t="str">
        <f t="shared" si="158"/>
        <v/>
      </c>
      <c r="BR28" s="22" t="str">
        <f>BS22</f>
        <v/>
      </c>
      <c r="BS28" s="22" t="str">
        <f>BS27</f>
        <v/>
      </c>
      <c r="BT28" s="22" t="str">
        <f t="shared" si="10"/>
        <v/>
      </c>
      <c r="BU28" s="22" t="str">
        <f t="shared" si="181"/>
        <v/>
      </c>
      <c r="BV28" s="22" t="str">
        <f t="shared" si="159"/>
        <v/>
      </c>
      <c r="BW28" s="22" t="str">
        <f t="shared" si="160"/>
        <v/>
      </c>
      <c r="BX28" s="22" t="str">
        <f t="shared" si="160"/>
        <v/>
      </c>
      <c r="BY28" s="22" t="str">
        <f t="shared" si="161"/>
        <v/>
      </c>
      <c r="BZ28" s="22" t="str">
        <f t="shared" si="162"/>
        <v/>
      </c>
      <c r="CA28" s="18"/>
      <c r="CB28" s="3" t="str">
        <f>CE22</f>
        <v/>
      </c>
      <c r="CC28" s="3" t="str">
        <f>CF22</f>
        <v/>
      </c>
      <c r="CD28" s="3" t="str">
        <f>CG22</f>
        <v/>
      </c>
      <c r="CE28" s="3" t="str">
        <f t="shared" si="182"/>
        <v/>
      </c>
      <c r="CF28" s="3" t="str">
        <f t="shared" si="182"/>
        <v/>
      </c>
      <c r="CG28" s="3" t="str">
        <f t="shared" si="182"/>
        <v/>
      </c>
      <c r="CH28" s="3" t="str">
        <f t="shared" si="118"/>
        <v/>
      </c>
      <c r="CI28" s="8"/>
      <c r="CJ28" s="3" t="str">
        <f>CL22</f>
        <v/>
      </c>
      <c r="CK28" s="3" t="str">
        <f>CM22</f>
        <v/>
      </c>
      <c r="CL28" s="3" t="str">
        <f t="shared" si="183"/>
        <v/>
      </c>
      <c r="CM28" s="3" t="str">
        <f t="shared" si="183"/>
        <v/>
      </c>
      <c r="CN28" s="8"/>
      <c r="CO28" s="3" t="str">
        <f>CQ22</f>
        <v/>
      </c>
      <c r="CP28" s="3" t="str">
        <f>CR22</f>
        <v/>
      </c>
      <c r="CQ28" s="3" t="str">
        <f t="shared" si="184"/>
        <v/>
      </c>
      <c r="CR28" s="3" t="str">
        <f t="shared" si="184"/>
        <v/>
      </c>
      <c r="CS28" s="8"/>
      <c r="CT28" s="3" t="str">
        <f>CV22</f>
        <v/>
      </c>
      <c r="CU28" s="3" t="str">
        <f>CW22</f>
        <v/>
      </c>
      <c r="CV28" s="3" t="str">
        <f t="shared" si="185"/>
        <v/>
      </c>
      <c r="CW28" s="3" t="str">
        <f t="shared" si="185"/>
        <v/>
      </c>
      <c r="CX28" s="8"/>
      <c r="CY28" s="3" t="str">
        <f>DB22</f>
        <v/>
      </c>
      <c r="CZ28" s="3" t="str">
        <f>DC22</f>
        <v/>
      </c>
      <c r="DA28" s="3" t="str">
        <f>DD22</f>
        <v/>
      </c>
      <c r="DB28" s="3" t="str">
        <f t="shared" si="186"/>
        <v/>
      </c>
      <c r="DC28" s="3" t="str">
        <f t="shared" si="186"/>
        <v/>
      </c>
      <c r="DD28" s="3" t="str">
        <f t="shared" si="186"/>
        <v/>
      </c>
      <c r="DE28" s="3" t="str">
        <f t="shared" si="186"/>
        <v/>
      </c>
      <c r="DF28" s="3" t="str">
        <f t="shared" si="156"/>
        <v/>
      </c>
      <c r="DG28" s="3" t="str">
        <f t="shared" si="119"/>
        <v/>
      </c>
      <c r="DH28" s="8"/>
      <c r="DI28" s="3" t="str">
        <f>DM22</f>
        <v/>
      </c>
      <c r="DJ28" s="3" t="str">
        <f>DN22</f>
        <v/>
      </c>
      <c r="DK28" s="3" t="str">
        <f>DO22</f>
        <v/>
      </c>
      <c r="DL28" s="3" t="str">
        <f>DP22</f>
        <v/>
      </c>
      <c r="DM28" s="3" t="str">
        <f t="shared" si="187"/>
        <v/>
      </c>
      <c r="DN28" s="3" t="str">
        <f t="shared" si="187"/>
        <v/>
      </c>
      <c r="DO28" s="3" t="str">
        <f t="shared" si="187"/>
        <v/>
      </c>
      <c r="DP28" s="3" t="str">
        <f t="shared" si="187"/>
        <v/>
      </c>
      <c r="DQ28" s="3" t="str">
        <f t="shared" si="174"/>
        <v/>
      </c>
      <c r="DR28" s="3" t="str">
        <f t="shared" si="175"/>
        <v/>
      </c>
      <c r="DS28" s="3" t="str">
        <f t="shared" si="120"/>
        <v/>
      </c>
      <c r="DT28" s="8"/>
      <c r="DU28" s="3" t="str">
        <f>DY22</f>
        <v/>
      </c>
      <c r="DV28" s="3" t="str">
        <f>DZ22</f>
        <v/>
      </c>
      <c r="DW28" s="3" t="str">
        <f>EA22</f>
        <v/>
      </c>
      <c r="DX28" s="3" t="str">
        <f>EB22</f>
        <v/>
      </c>
      <c r="DY28" s="3" t="str">
        <f t="shared" si="188"/>
        <v/>
      </c>
      <c r="DZ28" s="3" t="str">
        <f t="shared" si="188"/>
        <v/>
      </c>
      <c r="EA28" s="3" t="str">
        <f t="shared" si="188"/>
        <v/>
      </c>
      <c r="EB28" s="3" t="str">
        <f t="shared" si="188"/>
        <v/>
      </c>
      <c r="EC28" s="3" t="str">
        <f t="shared" si="121"/>
        <v/>
      </c>
      <c r="ED28" s="8"/>
      <c r="EE28" s="52" t="s">
        <v>277</v>
      </c>
      <c r="EF28" s="52" t="s">
        <v>277</v>
      </c>
      <c r="EG28" s="52" t="s">
        <v>277</v>
      </c>
      <c r="EH28" s="52" t="s">
        <v>277</v>
      </c>
      <c r="EI28" s="52" t="s">
        <v>277</v>
      </c>
      <c r="EJ28" s="52" t="s">
        <v>277</v>
      </c>
      <c r="EK28" s="52" t="s">
        <v>277</v>
      </c>
      <c r="EL28" s="52" t="s">
        <v>277</v>
      </c>
      <c r="EM28" s="52" t="s">
        <v>277</v>
      </c>
      <c r="EN28" s="52" t="s">
        <v>277</v>
      </c>
      <c r="EO28" s="8"/>
      <c r="EP28" s="53"/>
      <c r="EQ28" s="16" t="str">
        <f>IF(FD24&gt;0, (N24+Y24+R24+AC24), "")</f>
        <v/>
      </c>
      <c r="ER28" s="16" t="str">
        <f>IF(FD24&gt;0,FE24,"")</f>
        <v/>
      </c>
      <c r="ES28" s="16" t="str">
        <f>IF(FD24&gt;0, (P24+AA24+T24+AE24), "")</f>
        <v/>
      </c>
      <c r="ET28" s="16">
        <f t="shared" ref="ET28:ET33" si="190">ET27</f>
        <v>0</v>
      </c>
      <c r="EU28" s="13"/>
      <c r="EV28" s="3" t="b">
        <f t="shared" si="177"/>
        <v>1</v>
      </c>
      <c r="EW28" s="3" t="b">
        <f t="shared" si="178"/>
        <v>1</v>
      </c>
      <c r="EX28" s="3" t="b">
        <f t="shared" si="122"/>
        <v>1</v>
      </c>
      <c r="EY28" s="3" t="b">
        <f t="shared" si="123"/>
        <v>1</v>
      </c>
      <c r="EZ28" s="3">
        <f t="shared" si="124"/>
        <v>0</v>
      </c>
      <c r="FA28" s="3">
        <f t="shared" si="125"/>
        <v>0</v>
      </c>
      <c r="FB28" s="3">
        <f t="shared" si="126"/>
        <v>0</v>
      </c>
      <c r="FC28" s="3">
        <f t="shared" si="127"/>
        <v>0</v>
      </c>
      <c r="FD28" s="3">
        <f t="shared" si="128"/>
        <v>0</v>
      </c>
      <c r="FE28" s="3" t="e">
        <f t="shared" si="129"/>
        <v>#VALUE!</v>
      </c>
      <c r="FF28" s="3">
        <f t="shared" si="179"/>
        <v>0</v>
      </c>
      <c r="FG28" s="3">
        <f t="shared" si="180"/>
        <v>0</v>
      </c>
      <c r="FH28" s="3" t="e">
        <f t="shared" si="167"/>
        <v>#VALUE!</v>
      </c>
      <c r="FI28" s="3" t="b">
        <f t="shared" si="130"/>
        <v>1</v>
      </c>
      <c r="FJ28" s="3" t="b">
        <f t="shared" si="131"/>
        <v>1</v>
      </c>
      <c r="FK28" s="3" t="b">
        <f t="shared" si="132"/>
        <v>1</v>
      </c>
      <c r="FL28" s="3" t="b">
        <f t="shared" si="133"/>
        <v>1</v>
      </c>
      <c r="FM28" s="3" t="b">
        <f t="shared" si="134"/>
        <v>1</v>
      </c>
      <c r="FN28" s="3" t="b">
        <f t="shared" si="135"/>
        <v>1</v>
      </c>
      <c r="FO28" s="3">
        <f t="shared" si="136"/>
        <v>0</v>
      </c>
      <c r="FP28" s="3">
        <f t="shared" si="137"/>
        <v>0</v>
      </c>
      <c r="FQ28" s="3">
        <f t="shared" si="138"/>
        <v>0</v>
      </c>
      <c r="FR28" s="3">
        <f t="shared" si="139"/>
        <v>0</v>
      </c>
      <c r="FS28" s="3">
        <f t="shared" si="140"/>
        <v>0</v>
      </c>
      <c r="FT28" s="3">
        <f t="shared" si="141"/>
        <v>0</v>
      </c>
      <c r="FU28" s="3">
        <f t="shared" si="142"/>
        <v>0</v>
      </c>
      <c r="FV28" s="21" t="b">
        <f t="shared" si="5"/>
        <v>0</v>
      </c>
      <c r="FW28" s="24">
        <f t="shared" si="155"/>
        <v>1</v>
      </c>
      <c r="FX28" s="24">
        <f t="shared" si="6"/>
        <v>0</v>
      </c>
      <c r="FY28" s="29" t="e">
        <f t="shared" si="7"/>
        <v>#VALUE!</v>
      </c>
      <c r="FZ28" s="24" t="e">
        <f t="shared" si="8"/>
        <v>#VALUE!</v>
      </c>
      <c r="GA28" s="24" t="e">
        <f t="shared" si="9"/>
        <v>#VALUE!</v>
      </c>
      <c r="GB28" s="24">
        <f t="shared" si="143"/>
        <v>1</v>
      </c>
      <c r="GC28" s="24" t="e">
        <f t="shared" si="144"/>
        <v>#VALUE!</v>
      </c>
      <c r="GD28" s="24" t="e">
        <f t="shared" si="145"/>
        <v>#VALUE!</v>
      </c>
      <c r="GE28" s="24" t="e">
        <f t="shared" si="146"/>
        <v>#VALUE!</v>
      </c>
      <c r="GF28" s="24">
        <f t="shared" si="147"/>
        <v>0</v>
      </c>
      <c r="GG28" s="24">
        <f t="shared" si="148"/>
        <v>0</v>
      </c>
      <c r="GH28" s="24">
        <f t="shared" si="149"/>
        <v>0</v>
      </c>
      <c r="GI28" s="24">
        <f t="shared" si="150"/>
        <v>0</v>
      </c>
      <c r="GJ28" s="24">
        <f t="shared" si="151"/>
        <v>2</v>
      </c>
      <c r="GK28" s="24">
        <f t="shared" si="152"/>
        <v>2</v>
      </c>
      <c r="GL28" s="24">
        <f t="shared" si="153"/>
        <v>2</v>
      </c>
      <c r="GM28" s="24">
        <f t="shared" si="154"/>
        <v>2</v>
      </c>
      <c r="GN28" s="13"/>
    </row>
    <row r="29" spans="1:196" s="3" customFormat="1">
      <c r="A29" s="115" t="s">
        <v>279</v>
      </c>
      <c r="B29" s="115" t="s">
        <v>279</v>
      </c>
      <c r="C29" s="115" t="s">
        <v>279</v>
      </c>
      <c r="D29" s="115" t="s">
        <v>279</v>
      </c>
      <c r="E29" s="115" t="s">
        <v>279</v>
      </c>
      <c r="F29" s="115" t="s">
        <v>279</v>
      </c>
      <c r="G29" s="115" t="s">
        <v>279</v>
      </c>
      <c r="H29" s="115"/>
      <c r="I29" s="115"/>
      <c r="J29" s="115" t="s">
        <v>279</v>
      </c>
      <c r="K29" s="115" t="s">
        <v>279</v>
      </c>
      <c r="L29" s="115" t="s">
        <v>279</v>
      </c>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8"/>
      <c r="BE29" s="8"/>
      <c r="BF29" s="52" t="s">
        <v>277</v>
      </c>
      <c r="BG29" s="52" t="s">
        <v>277</v>
      </c>
      <c r="BH29" s="52" t="s">
        <v>277</v>
      </c>
      <c r="BI29" s="52" t="s">
        <v>277</v>
      </c>
      <c r="BJ29" s="52" t="s">
        <v>277</v>
      </c>
      <c r="BK29" s="52" t="s">
        <v>277</v>
      </c>
      <c r="BL29" s="52" t="s">
        <v>277</v>
      </c>
      <c r="BM29" s="52" t="s">
        <v>277</v>
      </c>
      <c r="BN29" s="52" t="s">
        <v>277</v>
      </c>
      <c r="BO29" s="52" t="s">
        <v>277</v>
      </c>
      <c r="BP29" s="8"/>
      <c r="BQ29" s="22" t="str">
        <f t="shared" si="158"/>
        <v/>
      </c>
      <c r="BR29" s="22" t="str">
        <f>BR25</f>
        <v/>
      </c>
      <c r="BS29" s="22" t="str">
        <f>IF(FV19=FALSE,C24,"")</f>
        <v/>
      </c>
      <c r="BT29" s="22" t="str">
        <f t="shared" si="10"/>
        <v/>
      </c>
      <c r="BU29" s="22" t="str">
        <f t="shared" si="181"/>
        <v/>
      </c>
      <c r="BV29" s="22" t="str">
        <f t="shared" si="159"/>
        <v/>
      </c>
      <c r="BW29" s="22" t="str">
        <f t="shared" si="160"/>
        <v/>
      </c>
      <c r="BX29" s="22" t="str">
        <f t="shared" si="160"/>
        <v/>
      </c>
      <c r="BY29" s="22" t="str">
        <f t="shared" si="161"/>
        <v/>
      </c>
      <c r="BZ29" s="22" t="str">
        <f t="shared" si="162"/>
        <v/>
      </c>
      <c r="CA29" s="18"/>
      <c r="CB29" s="3" t="str">
        <f t="shared" ref="CB29:CD32" si="191">CB25</f>
        <v/>
      </c>
      <c r="CC29" s="3" t="str">
        <f t="shared" si="191"/>
        <v/>
      </c>
      <c r="CD29" s="3" t="str">
        <f t="shared" si="191"/>
        <v/>
      </c>
      <c r="CE29" s="3" t="str">
        <f>IF(ET28=1, EQ28,"")</f>
        <v/>
      </c>
      <c r="CF29" s="3" t="str">
        <f>IF(ET28=1, ER28,"")</f>
        <v/>
      </c>
      <c r="CG29" s="3" t="str">
        <f>IF(ET28=1, ES28,"")</f>
        <v/>
      </c>
      <c r="CH29" s="3" t="str">
        <f t="shared" si="118"/>
        <v/>
      </c>
      <c r="CI29" s="8"/>
      <c r="CJ29" s="3" t="str">
        <f t="shared" ref="CJ29:CK32" si="192">CJ25</f>
        <v/>
      </c>
      <c r="CK29" s="3" t="str">
        <f t="shared" si="192"/>
        <v/>
      </c>
      <c r="CL29" s="3" t="str">
        <f>IF(ET24=2,V24,"")</f>
        <v/>
      </c>
      <c r="CM29" s="3" t="str">
        <f>IF(ET24=2,W24,"")</f>
        <v/>
      </c>
      <c r="CN29" s="8"/>
      <c r="CO29" s="3" t="str">
        <f t="shared" ref="CO29:CP32" si="193">CO25</f>
        <v/>
      </c>
      <c r="CP29" s="3" t="str">
        <f t="shared" si="193"/>
        <v/>
      </c>
      <c r="CQ29" s="3" t="str">
        <f>IF(ET24=3,AG24,"")</f>
        <v/>
      </c>
      <c r="CR29" s="3" t="str">
        <f>IF(ET24=3,AH24,"")</f>
        <v/>
      </c>
      <c r="CS29" s="8"/>
      <c r="CT29" s="3" t="str">
        <f t="shared" ref="CT29:CU32" si="194">CT25</f>
        <v/>
      </c>
      <c r="CU29" s="3" t="str">
        <f t="shared" si="194"/>
        <v/>
      </c>
      <c r="CV29" s="3" t="str">
        <f>IF(ET24=4,AJ24,"")</f>
        <v/>
      </c>
      <c r="CW29" s="3" t="str">
        <f>IF(ET24=4,AK24,"")</f>
        <v/>
      </c>
      <c r="CX29" s="8"/>
      <c r="CY29" s="3" t="str">
        <f t="shared" ref="CY29:DA32" si="195">CY25</f>
        <v/>
      </c>
      <c r="CZ29" s="3" t="str">
        <f t="shared" si="195"/>
        <v/>
      </c>
      <c r="DA29" s="3" t="str">
        <f t="shared" si="195"/>
        <v/>
      </c>
      <c r="DB29" s="3" t="str">
        <f>IF(ET24=5,AM24,"")</f>
        <v/>
      </c>
      <c r="DC29" s="3" t="str">
        <f>IF(ET24=5,AN24,"")</f>
        <v/>
      </c>
      <c r="DD29" s="3" t="str">
        <f>IF(ET24=5,AO24,"")</f>
        <v/>
      </c>
      <c r="DE29" s="3" t="str">
        <f>DE28</f>
        <v/>
      </c>
      <c r="DF29" s="3" t="str">
        <f t="shared" si="156"/>
        <v/>
      </c>
      <c r="DG29" s="3" t="str">
        <f t="shared" si="119"/>
        <v/>
      </c>
      <c r="DH29" s="8"/>
      <c r="DI29" s="3" t="str">
        <f t="shared" ref="DI29:DL32" si="196">DI25</f>
        <v/>
      </c>
      <c r="DJ29" s="3" t="str">
        <f t="shared" si="196"/>
        <v/>
      </c>
      <c r="DK29" s="3" t="str">
        <f t="shared" si="196"/>
        <v/>
      </c>
      <c r="DL29" s="3" t="str">
        <f t="shared" si="196"/>
        <v/>
      </c>
      <c r="DM29" s="3" t="str">
        <f>IF(ET24=6,AS24,"")</f>
        <v/>
      </c>
      <c r="DN29" s="3" t="str">
        <f>IF(ET24=6,AT24,"")</f>
        <v/>
      </c>
      <c r="DO29" s="3" t="str">
        <f>IF(ET24=6,AU24,"")</f>
        <v/>
      </c>
      <c r="DP29" s="3" t="str">
        <f>IF(ET24=6,AV24,"")</f>
        <v/>
      </c>
      <c r="DQ29" s="3" t="str">
        <f t="shared" si="174"/>
        <v/>
      </c>
      <c r="DR29" s="3" t="str">
        <f t="shared" si="175"/>
        <v/>
      </c>
      <c r="DS29" s="3" t="str">
        <f t="shared" si="120"/>
        <v/>
      </c>
      <c r="DT29" s="8"/>
      <c r="DU29" s="3" t="str">
        <f t="shared" ref="DU29:DX32" si="197">DU25</f>
        <v/>
      </c>
      <c r="DV29" s="3" t="str">
        <f t="shared" si="197"/>
        <v/>
      </c>
      <c r="DW29" s="3" t="str">
        <f t="shared" si="197"/>
        <v/>
      </c>
      <c r="DX29" s="3" t="str">
        <f t="shared" si="197"/>
        <v/>
      </c>
      <c r="DY29" s="3" t="str">
        <f>IF(ET24=7,AZ24,"")</f>
        <v/>
      </c>
      <c r="DZ29" s="3" t="str">
        <f>IF(ET24=7,BA24,"")</f>
        <v/>
      </c>
      <c r="EA29" s="3" t="str">
        <f>IF(ET24=7,BB24,"")</f>
        <v/>
      </c>
      <c r="EB29" s="3" t="str">
        <f>IF(ET24=7,BC24,"")</f>
        <v/>
      </c>
      <c r="EC29" s="3" t="str">
        <f t="shared" si="121"/>
        <v/>
      </c>
      <c r="ED29" s="8"/>
      <c r="EE29" s="52" t="s">
        <v>277</v>
      </c>
      <c r="EF29" s="52" t="s">
        <v>277</v>
      </c>
      <c r="EG29" s="52" t="s">
        <v>277</v>
      </c>
      <c r="EH29" s="52" t="s">
        <v>277</v>
      </c>
      <c r="EI29" s="52" t="s">
        <v>277</v>
      </c>
      <c r="EJ29" s="52" t="s">
        <v>277</v>
      </c>
      <c r="EK29" s="52" t="s">
        <v>277</v>
      </c>
      <c r="EL29" s="52" t="s">
        <v>277</v>
      </c>
      <c r="EM29" s="52" t="s">
        <v>277</v>
      </c>
      <c r="EN29" s="52" t="s">
        <v>277</v>
      </c>
      <c r="EO29" s="8"/>
      <c r="EP29" s="53"/>
      <c r="EQ29" s="16" t="str">
        <f t="shared" ref="EQ29:ES33" si="198">EQ28</f>
        <v/>
      </c>
      <c r="ER29" s="16" t="str">
        <f t="shared" si="198"/>
        <v/>
      </c>
      <c r="ES29" s="16" t="str">
        <f t="shared" si="198"/>
        <v/>
      </c>
      <c r="ET29" s="16">
        <f t="shared" si="190"/>
        <v>0</v>
      </c>
      <c r="EU29" s="13"/>
      <c r="EV29" s="3" t="b">
        <f t="shared" si="177"/>
        <v>1</v>
      </c>
      <c r="EW29" s="3" t="b">
        <f t="shared" si="178"/>
        <v>1</v>
      </c>
      <c r="EX29" s="3" t="b">
        <f t="shared" si="122"/>
        <v>1</v>
      </c>
      <c r="EY29" s="3" t="b">
        <f t="shared" si="123"/>
        <v>1</v>
      </c>
      <c r="EZ29" s="3">
        <f t="shared" si="124"/>
        <v>0</v>
      </c>
      <c r="FA29" s="3">
        <f t="shared" si="125"/>
        <v>0</v>
      </c>
      <c r="FB29" s="3">
        <f t="shared" si="126"/>
        <v>0</v>
      </c>
      <c r="FC29" s="3">
        <f t="shared" si="127"/>
        <v>0</v>
      </c>
      <c r="FD29" s="3">
        <f t="shared" si="128"/>
        <v>0</v>
      </c>
      <c r="FE29" s="3" t="e">
        <f t="shared" si="129"/>
        <v>#VALUE!</v>
      </c>
      <c r="FF29" s="3">
        <f t="shared" si="179"/>
        <v>0</v>
      </c>
      <c r="FG29" s="3">
        <f t="shared" si="180"/>
        <v>0</v>
      </c>
      <c r="FH29" s="3" t="e">
        <f t="shared" si="167"/>
        <v>#VALUE!</v>
      </c>
      <c r="FI29" s="3" t="b">
        <f t="shared" si="130"/>
        <v>1</v>
      </c>
      <c r="FJ29" s="3" t="b">
        <f t="shared" si="131"/>
        <v>1</v>
      </c>
      <c r="FK29" s="3" t="b">
        <f t="shared" si="132"/>
        <v>1</v>
      </c>
      <c r="FL29" s="3" t="b">
        <f t="shared" si="133"/>
        <v>1</v>
      </c>
      <c r="FM29" s="3" t="b">
        <f t="shared" si="134"/>
        <v>1</v>
      </c>
      <c r="FN29" s="3" t="b">
        <f t="shared" si="135"/>
        <v>1</v>
      </c>
      <c r="FO29" s="3">
        <f t="shared" si="136"/>
        <v>0</v>
      </c>
      <c r="FP29" s="3">
        <f t="shared" si="137"/>
        <v>0</v>
      </c>
      <c r="FQ29" s="3">
        <f t="shared" si="138"/>
        <v>0</v>
      </c>
      <c r="FR29" s="3">
        <f t="shared" si="139"/>
        <v>0</v>
      </c>
      <c r="FS29" s="3">
        <f t="shared" si="140"/>
        <v>0</v>
      </c>
      <c r="FT29" s="3">
        <f t="shared" si="141"/>
        <v>0</v>
      </c>
      <c r="FU29" s="3">
        <f t="shared" si="142"/>
        <v>0</v>
      </c>
      <c r="FV29" s="21" t="b">
        <f t="shared" si="5"/>
        <v>0</v>
      </c>
      <c r="FW29" s="24">
        <f t="shared" si="155"/>
        <v>1</v>
      </c>
      <c r="FX29" s="24">
        <f t="shared" si="6"/>
        <v>0</v>
      </c>
      <c r="FY29" s="29" t="e">
        <f t="shared" si="7"/>
        <v>#VALUE!</v>
      </c>
      <c r="FZ29" s="24" t="e">
        <f t="shared" si="8"/>
        <v>#VALUE!</v>
      </c>
      <c r="GA29" s="24" t="e">
        <f t="shared" si="9"/>
        <v>#VALUE!</v>
      </c>
      <c r="GB29" s="24">
        <f t="shared" si="143"/>
        <v>1</v>
      </c>
      <c r="GC29" s="24" t="e">
        <f t="shared" si="144"/>
        <v>#VALUE!</v>
      </c>
      <c r="GD29" s="24" t="e">
        <f t="shared" si="145"/>
        <v>#VALUE!</v>
      </c>
      <c r="GE29" s="24" t="e">
        <f t="shared" si="146"/>
        <v>#VALUE!</v>
      </c>
      <c r="GF29" s="24">
        <f t="shared" si="147"/>
        <v>0</v>
      </c>
      <c r="GG29" s="24">
        <f t="shared" si="148"/>
        <v>0</v>
      </c>
      <c r="GH29" s="24">
        <f t="shared" si="149"/>
        <v>0</v>
      </c>
      <c r="GI29" s="24">
        <f t="shared" si="150"/>
        <v>0</v>
      </c>
      <c r="GJ29" s="24">
        <f t="shared" si="151"/>
        <v>2</v>
      </c>
      <c r="GK29" s="24">
        <f t="shared" si="152"/>
        <v>2</v>
      </c>
      <c r="GL29" s="24">
        <f t="shared" si="153"/>
        <v>2</v>
      </c>
      <c r="GM29" s="24">
        <f t="shared" si="154"/>
        <v>2</v>
      </c>
      <c r="GN29" s="13"/>
    </row>
    <row r="30" spans="1:196" s="3" customFormat="1">
      <c r="A30" s="115" t="s">
        <v>279</v>
      </c>
      <c r="B30" s="115" t="s">
        <v>279</v>
      </c>
      <c r="C30" s="115" t="s">
        <v>279</v>
      </c>
      <c r="D30" s="115" t="s">
        <v>279</v>
      </c>
      <c r="E30" s="115" t="s">
        <v>279</v>
      </c>
      <c r="F30" s="115" t="s">
        <v>279</v>
      </c>
      <c r="G30" s="115" t="s">
        <v>279</v>
      </c>
      <c r="H30" s="115"/>
      <c r="I30" s="115"/>
      <c r="J30" s="115" t="s">
        <v>279</v>
      </c>
      <c r="K30" s="115" t="s">
        <v>279</v>
      </c>
      <c r="L30" s="115" t="s">
        <v>279</v>
      </c>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8"/>
      <c r="BE30" s="8"/>
      <c r="BF30" s="52" t="s">
        <v>277</v>
      </c>
      <c r="BG30" s="52" t="s">
        <v>277</v>
      </c>
      <c r="BH30" s="52" t="s">
        <v>277</v>
      </c>
      <c r="BI30" s="52" t="s">
        <v>277</v>
      </c>
      <c r="BJ30" s="52" t="s">
        <v>277</v>
      </c>
      <c r="BK30" s="52" t="s">
        <v>277</v>
      </c>
      <c r="BL30" s="52" t="s">
        <v>277</v>
      </c>
      <c r="BM30" s="52" t="s">
        <v>277</v>
      </c>
      <c r="BN30" s="52" t="s">
        <v>277</v>
      </c>
      <c r="BO30" s="52" t="s">
        <v>277</v>
      </c>
      <c r="BP30" s="8"/>
      <c r="BQ30" s="22" t="str">
        <f t="shared" si="158"/>
        <v/>
      </c>
      <c r="BR30" s="22" t="str">
        <f>BR26</f>
        <v/>
      </c>
      <c r="BS30" s="22" t="str">
        <f>BS29</f>
        <v/>
      </c>
      <c r="BT30" s="22" t="str">
        <f t="shared" si="10"/>
        <v/>
      </c>
      <c r="BU30" s="22" t="str">
        <f t="shared" si="181"/>
        <v/>
      </c>
      <c r="BV30" s="22" t="str">
        <f t="shared" si="159"/>
        <v/>
      </c>
      <c r="BW30" s="22" t="str">
        <f t="shared" si="160"/>
        <v/>
      </c>
      <c r="BX30" s="22" t="str">
        <f t="shared" si="160"/>
        <v/>
      </c>
      <c r="BY30" s="22" t="str">
        <f t="shared" si="161"/>
        <v/>
      </c>
      <c r="BZ30" s="22" t="str">
        <f t="shared" si="162"/>
        <v/>
      </c>
      <c r="CA30" s="18"/>
      <c r="CB30" s="3" t="str">
        <f t="shared" si="191"/>
        <v/>
      </c>
      <c r="CC30" s="3" t="str">
        <f t="shared" si="191"/>
        <v/>
      </c>
      <c r="CD30" s="3" t="str">
        <f t="shared" si="191"/>
        <v/>
      </c>
      <c r="CE30" s="3" t="str">
        <f t="shared" ref="CE30:CG33" si="199">CE29</f>
        <v/>
      </c>
      <c r="CF30" s="3" t="str">
        <f t="shared" si="199"/>
        <v/>
      </c>
      <c r="CG30" s="3" t="str">
        <f t="shared" si="199"/>
        <v/>
      </c>
      <c r="CH30" s="3" t="str">
        <f t="shared" si="118"/>
        <v/>
      </c>
      <c r="CI30" s="8"/>
      <c r="CJ30" s="3" t="str">
        <f t="shared" si="192"/>
        <v/>
      </c>
      <c r="CK30" s="3" t="str">
        <f t="shared" si="192"/>
        <v/>
      </c>
      <c r="CL30" s="3" t="str">
        <f t="shared" ref="CL30:CM33" si="200">CL29</f>
        <v/>
      </c>
      <c r="CM30" s="3" t="str">
        <f t="shared" si="200"/>
        <v/>
      </c>
      <c r="CN30" s="8"/>
      <c r="CO30" s="3" t="str">
        <f t="shared" si="193"/>
        <v/>
      </c>
      <c r="CP30" s="3" t="str">
        <f t="shared" si="193"/>
        <v/>
      </c>
      <c r="CQ30" s="3" t="str">
        <f t="shared" ref="CQ30:CR33" si="201">CQ29</f>
        <v/>
      </c>
      <c r="CR30" s="3" t="str">
        <f t="shared" si="201"/>
        <v/>
      </c>
      <c r="CS30" s="8"/>
      <c r="CT30" s="3" t="str">
        <f t="shared" si="194"/>
        <v/>
      </c>
      <c r="CU30" s="3" t="str">
        <f t="shared" si="194"/>
        <v/>
      </c>
      <c r="CV30" s="3" t="str">
        <f t="shared" ref="CV30:CW33" si="202">CV29</f>
        <v/>
      </c>
      <c r="CW30" s="3" t="str">
        <f t="shared" si="202"/>
        <v/>
      </c>
      <c r="CX30" s="8"/>
      <c r="CY30" s="3" t="str">
        <f t="shared" si="195"/>
        <v/>
      </c>
      <c r="CZ30" s="3" t="str">
        <f t="shared" si="195"/>
        <v/>
      </c>
      <c r="DA30" s="3" t="str">
        <f t="shared" si="195"/>
        <v/>
      </c>
      <c r="DB30" s="3" t="str">
        <f t="shared" ref="DB30:DD33" si="203">DB29</f>
        <v/>
      </c>
      <c r="DC30" s="3" t="str">
        <f t="shared" si="203"/>
        <v/>
      </c>
      <c r="DD30" s="3" t="str">
        <f t="shared" si="203"/>
        <v/>
      </c>
      <c r="DE30" s="3" t="str">
        <f>DE29</f>
        <v/>
      </c>
      <c r="DF30" s="3" t="str">
        <f t="shared" si="156"/>
        <v/>
      </c>
      <c r="DG30" s="3" t="str">
        <f t="shared" si="119"/>
        <v/>
      </c>
      <c r="DH30" s="8"/>
      <c r="DI30" s="3" t="str">
        <f t="shared" si="196"/>
        <v/>
      </c>
      <c r="DJ30" s="3" t="str">
        <f t="shared" si="196"/>
        <v/>
      </c>
      <c r="DK30" s="3" t="str">
        <f t="shared" si="196"/>
        <v/>
      </c>
      <c r="DL30" s="3" t="str">
        <f t="shared" si="196"/>
        <v/>
      </c>
      <c r="DM30" s="3" t="str">
        <f t="shared" ref="DM30:DP33" si="204">DM29</f>
        <v/>
      </c>
      <c r="DN30" s="3" t="str">
        <f t="shared" si="204"/>
        <v/>
      </c>
      <c r="DO30" s="3" t="str">
        <f t="shared" si="204"/>
        <v/>
      </c>
      <c r="DP30" s="3" t="str">
        <f t="shared" si="204"/>
        <v/>
      </c>
      <c r="DQ30" s="3" t="str">
        <f t="shared" si="174"/>
        <v/>
      </c>
      <c r="DR30" s="3" t="str">
        <f t="shared" si="175"/>
        <v/>
      </c>
      <c r="DS30" s="3" t="str">
        <f t="shared" si="120"/>
        <v/>
      </c>
      <c r="DT30" s="8"/>
      <c r="DU30" s="3" t="str">
        <f t="shared" si="197"/>
        <v/>
      </c>
      <c r="DV30" s="3" t="str">
        <f t="shared" si="197"/>
        <v/>
      </c>
      <c r="DW30" s="3" t="str">
        <f t="shared" si="197"/>
        <v/>
      </c>
      <c r="DX30" s="3" t="str">
        <f t="shared" si="197"/>
        <v/>
      </c>
      <c r="DY30" s="3" t="str">
        <f t="shared" ref="DY30:EB33" si="205">DY29</f>
        <v/>
      </c>
      <c r="DZ30" s="3" t="str">
        <f t="shared" si="205"/>
        <v/>
      </c>
      <c r="EA30" s="3" t="str">
        <f t="shared" si="205"/>
        <v/>
      </c>
      <c r="EB30" s="3" t="str">
        <f t="shared" si="205"/>
        <v/>
      </c>
      <c r="EC30" s="3" t="str">
        <f t="shared" si="121"/>
        <v/>
      </c>
      <c r="ED30" s="8"/>
      <c r="EE30" s="52" t="s">
        <v>277</v>
      </c>
      <c r="EF30" s="52" t="s">
        <v>277</v>
      </c>
      <c r="EG30" s="52" t="s">
        <v>277</v>
      </c>
      <c r="EH30" s="52" t="s">
        <v>277</v>
      </c>
      <c r="EI30" s="52" t="s">
        <v>277</v>
      </c>
      <c r="EJ30" s="52" t="s">
        <v>277</v>
      </c>
      <c r="EK30" s="52" t="s">
        <v>277</v>
      </c>
      <c r="EL30" s="52" t="s">
        <v>277</v>
      </c>
      <c r="EM30" s="52" t="s">
        <v>277</v>
      </c>
      <c r="EN30" s="52" t="s">
        <v>277</v>
      </c>
      <c r="EO30" s="8"/>
      <c r="EP30" s="53"/>
      <c r="EQ30" s="16" t="str">
        <f t="shared" si="198"/>
        <v/>
      </c>
      <c r="ER30" s="16" t="str">
        <f t="shared" si="198"/>
        <v/>
      </c>
      <c r="ES30" s="16" t="str">
        <f t="shared" si="198"/>
        <v/>
      </c>
      <c r="ET30" s="16">
        <f t="shared" si="190"/>
        <v>0</v>
      </c>
      <c r="EU30" s="13"/>
      <c r="EV30" s="3" t="b">
        <f t="shared" si="177"/>
        <v>1</v>
      </c>
      <c r="EW30" s="3" t="b">
        <f t="shared" si="178"/>
        <v>1</v>
      </c>
      <c r="EX30" s="3" t="b">
        <f t="shared" si="122"/>
        <v>1</v>
      </c>
      <c r="EY30" s="3" t="b">
        <f t="shared" si="123"/>
        <v>1</v>
      </c>
      <c r="EZ30" s="3">
        <f t="shared" si="124"/>
        <v>0</v>
      </c>
      <c r="FA30" s="3">
        <f t="shared" si="125"/>
        <v>0</v>
      </c>
      <c r="FB30" s="3">
        <f t="shared" si="126"/>
        <v>0</v>
      </c>
      <c r="FC30" s="3">
        <f t="shared" si="127"/>
        <v>0</v>
      </c>
      <c r="FD30" s="3">
        <f t="shared" si="128"/>
        <v>0</v>
      </c>
      <c r="FE30" s="3" t="e">
        <f t="shared" si="129"/>
        <v>#VALUE!</v>
      </c>
      <c r="FF30" s="3">
        <f t="shared" si="179"/>
        <v>0</v>
      </c>
      <c r="FG30" s="3">
        <f t="shared" si="180"/>
        <v>0</v>
      </c>
      <c r="FH30" s="3" t="e">
        <f t="shared" si="167"/>
        <v>#VALUE!</v>
      </c>
      <c r="FI30" s="3" t="b">
        <f t="shared" si="130"/>
        <v>1</v>
      </c>
      <c r="FJ30" s="3" t="b">
        <f t="shared" si="131"/>
        <v>1</v>
      </c>
      <c r="FK30" s="3" t="b">
        <f t="shared" si="132"/>
        <v>1</v>
      </c>
      <c r="FL30" s="3" t="b">
        <f t="shared" si="133"/>
        <v>1</v>
      </c>
      <c r="FM30" s="3" t="b">
        <f t="shared" si="134"/>
        <v>1</v>
      </c>
      <c r="FN30" s="3" t="b">
        <f t="shared" si="135"/>
        <v>1</v>
      </c>
      <c r="FO30" s="3">
        <f t="shared" si="136"/>
        <v>0</v>
      </c>
      <c r="FP30" s="3">
        <f t="shared" si="137"/>
        <v>0</v>
      </c>
      <c r="FQ30" s="3">
        <f t="shared" si="138"/>
        <v>0</v>
      </c>
      <c r="FR30" s="3">
        <f t="shared" si="139"/>
        <v>0</v>
      </c>
      <c r="FS30" s="3">
        <f t="shared" si="140"/>
        <v>0</v>
      </c>
      <c r="FT30" s="3">
        <f t="shared" si="141"/>
        <v>0</v>
      </c>
      <c r="FU30" s="3">
        <f t="shared" si="142"/>
        <v>0</v>
      </c>
      <c r="FV30" s="21" t="b">
        <f t="shared" si="5"/>
        <v>0</v>
      </c>
      <c r="FW30" s="24">
        <f t="shared" si="155"/>
        <v>1</v>
      </c>
      <c r="FX30" s="24">
        <f t="shared" si="6"/>
        <v>0</v>
      </c>
      <c r="FY30" s="29" t="e">
        <f t="shared" si="7"/>
        <v>#VALUE!</v>
      </c>
      <c r="FZ30" s="24" t="e">
        <f t="shared" si="8"/>
        <v>#VALUE!</v>
      </c>
      <c r="GA30" s="24" t="e">
        <f t="shared" si="9"/>
        <v>#VALUE!</v>
      </c>
      <c r="GB30" s="24">
        <f t="shared" si="143"/>
        <v>1</v>
      </c>
      <c r="GC30" s="24" t="e">
        <f t="shared" si="144"/>
        <v>#VALUE!</v>
      </c>
      <c r="GD30" s="24" t="e">
        <f t="shared" si="145"/>
        <v>#VALUE!</v>
      </c>
      <c r="GE30" s="24" t="e">
        <f t="shared" si="146"/>
        <v>#VALUE!</v>
      </c>
      <c r="GF30" s="24">
        <f t="shared" si="147"/>
        <v>0</v>
      </c>
      <c r="GG30" s="24">
        <f t="shared" si="148"/>
        <v>0</v>
      </c>
      <c r="GH30" s="24">
        <f t="shared" si="149"/>
        <v>0</v>
      </c>
      <c r="GI30" s="24">
        <f t="shared" si="150"/>
        <v>0</v>
      </c>
      <c r="GJ30" s="24">
        <f t="shared" si="151"/>
        <v>2</v>
      </c>
      <c r="GK30" s="24">
        <f t="shared" si="152"/>
        <v>2</v>
      </c>
      <c r="GL30" s="24">
        <f t="shared" si="153"/>
        <v>2</v>
      </c>
      <c r="GM30" s="24">
        <f t="shared" si="154"/>
        <v>2</v>
      </c>
      <c r="GN30" s="13"/>
    </row>
    <row r="31" spans="1:196" s="3" customFormat="1">
      <c r="A31" s="115" t="s">
        <v>279</v>
      </c>
      <c r="B31" s="115" t="s">
        <v>279</v>
      </c>
      <c r="C31" s="115" t="s">
        <v>279</v>
      </c>
      <c r="D31" s="115" t="s">
        <v>279</v>
      </c>
      <c r="E31" s="115" t="s">
        <v>279</v>
      </c>
      <c r="F31" s="115" t="s">
        <v>279</v>
      </c>
      <c r="G31" s="115" t="s">
        <v>279</v>
      </c>
      <c r="H31" s="115"/>
      <c r="I31" s="115"/>
      <c r="J31" s="115" t="s">
        <v>279</v>
      </c>
      <c r="K31" s="115" t="s">
        <v>279</v>
      </c>
      <c r="L31" s="115" t="s">
        <v>279</v>
      </c>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8"/>
      <c r="BE31" s="8"/>
      <c r="BF31" s="52" t="s">
        <v>277</v>
      </c>
      <c r="BG31" s="52" t="s">
        <v>277</v>
      </c>
      <c r="BH31" s="52" t="s">
        <v>277</v>
      </c>
      <c r="BI31" s="52" t="s">
        <v>277</v>
      </c>
      <c r="BJ31" s="52" t="s">
        <v>277</v>
      </c>
      <c r="BK31" s="52" t="s">
        <v>277</v>
      </c>
      <c r="BL31" s="52" t="s">
        <v>277</v>
      </c>
      <c r="BM31" s="52" t="s">
        <v>277</v>
      </c>
      <c r="BN31" s="52" t="s">
        <v>277</v>
      </c>
      <c r="BO31" s="52" t="s">
        <v>277</v>
      </c>
      <c r="BP31" s="8"/>
      <c r="BQ31" s="22" t="str">
        <f t="shared" si="158"/>
        <v/>
      </c>
      <c r="BR31" s="22" t="str">
        <f>BR27</f>
        <v/>
      </c>
      <c r="BS31" s="22" t="str">
        <f>BS30</f>
        <v/>
      </c>
      <c r="BT31" s="22" t="str">
        <f t="shared" si="10"/>
        <v/>
      </c>
      <c r="BU31" s="22" t="str">
        <f t="shared" si="181"/>
        <v/>
      </c>
      <c r="BV31" s="22" t="str">
        <f t="shared" si="159"/>
        <v/>
      </c>
      <c r="BW31" s="22" t="str">
        <f t="shared" si="160"/>
        <v/>
      </c>
      <c r="BX31" s="22" t="str">
        <f t="shared" si="160"/>
        <v/>
      </c>
      <c r="BY31" s="22" t="str">
        <f t="shared" si="161"/>
        <v/>
      </c>
      <c r="BZ31" s="22" t="str">
        <f t="shared" si="162"/>
        <v/>
      </c>
      <c r="CA31" s="18"/>
      <c r="CB31" s="3" t="str">
        <f t="shared" si="191"/>
        <v/>
      </c>
      <c r="CC31" s="3" t="str">
        <f t="shared" si="191"/>
        <v/>
      </c>
      <c r="CD31" s="3" t="str">
        <f t="shared" si="191"/>
        <v/>
      </c>
      <c r="CE31" s="3" t="str">
        <f t="shared" si="199"/>
        <v/>
      </c>
      <c r="CF31" s="3" t="str">
        <f t="shared" si="199"/>
        <v/>
      </c>
      <c r="CG31" s="3" t="str">
        <f t="shared" si="199"/>
        <v/>
      </c>
      <c r="CH31" s="3" t="str">
        <f t="shared" si="118"/>
        <v/>
      </c>
      <c r="CI31" s="8"/>
      <c r="CJ31" s="3" t="str">
        <f t="shared" si="192"/>
        <v/>
      </c>
      <c r="CK31" s="3" t="str">
        <f t="shared" si="192"/>
        <v/>
      </c>
      <c r="CL31" s="3" t="str">
        <f t="shared" si="200"/>
        <v/>
      </c>
      <c r="CM31" s="3" t="str">
        <f t="shared" si="200"/>
        <v/>
      </c>
      <c r="CN31" s="8"/>
      <c r="CO31" s="3" t="str">
        <f t="shared" si="193"/>
        <v/>
      </c>
      <c r="CP31" s="3" t="str">
        <f t="shared" si="193"/>
        <v/>
      </c>
      <c r="CQ31" s="3" t="str">
        <f t="shared" si="201"/>
        <v/>
      </c>
      <c r="CR31" s="3" t="str">
        <f t="shared" si="201"/>
        <v/>
      </c>
      <c r="CS31" s="8"/>
      <c r="CT31" s="3" t="str">
        <f t="shared" si="194"/>
        <v/>
      </c>
      <c r="CU31" s="3" t="str">
        <f t="shared" si="194"/>
        <v/>
      </c>
      <c r="CV31" s="3" t="str">
        <f t="shared" si="202"/>
        <v/>
      </c>
      <c r="CW31" s="3" t="str">
        <f t="shared" si="202"/>
        <v/>
      </c>
      <c r="CX31" s="8"/>
      <c r="CY31" s="3" t="str">
        <f t="shared" si="195"/>
        <v/>
      </c>
      <c r="CZ31" s="3" t="str">
        <f t="shared" si="195"/>
        <v/>
      </c>
      <c r="DA31" s="3" t="str">
        <f t="shared" si="195"/>
        <v/>
      </c>
      <c r="DB31" s="3" t="str">
        <f t="shared" si="203"/>
        <v/>
      </c>
      <c r="DC31" s="3" t="str">
        <f t="shared" si="203"/>
        <v/>
      </c>
      <c r="DD31" s="3" t="str">
        <f t="shared" si="203"/>
        <v/>
      </c>
      <c r="DE31" s="3" t="str">
        <f>DE30</f>
        <v/>
      </c>
      <c r="DF31" s="3" t="str">
        <f t="shared" si="156"/>
        <v/>
      </c>
      <c r="DG31" s="3" t="str">
        <f t="shared" si="119"/>
        <v/>
      </c>
      <c r="DH31" s="8"/>
      <c r="DI31" s="3" t="str">
        <f t="shared" si="196"/>
        <v/>
      </c>
      <c r="DJ31" s="3" t="str">
        <f t="shared" si="196"/>
        <v/>
      </c>
      <c r="DK31" s="3" t="str">
        <f t="shared" si="196"/>
        <v/>
      </c>
      <c r="DL31" s="3" t="str">
        <f t="shared" si="196"/>
        <v/>
      </c>
      <c r="DM31" s="3" t="str">
        <f t="shared" si="204"/>
        <v/>
      </c>
      <c r="DN31" s="3" t="str">
        <f t="shared" si="204"/>
        <v/>
      </c>
      <c r="DO31" s="3" t="str">
        <f t="shared" si="204"/>
        <v/>
      </c>
      <c r="DP31" s="3" t="str">
        <f t="shared" si="204"/>
        <v/>
      </c>
      <c r="DQ31" s="3" t="str">
        <f t="shared" si="174"/>
        <v/>
      </c>
      <c r="DR31" s="3" t="str">
        <f t="shared" si="175"/>
        <v/>
      </c>
      <c r="DS31" s="3" t="str">
        <f t="shared" si="120"/>
        <v/>
      </c>
      <c r="DT31" s="8"/>
      <c r="DU31" s="3" t="str">
        <f t="shared" si="197"/>
        <v/>
      </c>
      <c r="DV31" s="3" t="str">
        <f t="shared" si="197"/>
        <v/>
      </c>
      <c r="DW31" s="3" t="str">
        <f t="shared" si="197"/>
        <v/>
      </c>
      <c r="DX31" s="3" t="str">
        <f t="shared" si="197"/>
        <v/>
      </c>
      <c r="DY31" s="3" t="str">
        <f t="shared" si="205"/>
        <v/>
      </c>
      <c r="DZ31" s="3" t="str">
        <f t="shared" si="205"/>
        <v/>
      </c>
      <c r="EA31" s="3" t="str">
        <f t="shared" si="205"/>
        <v/>
      </c>
      <c r="EB31" s="3" t="str">
        <f t="shared" si="205"/>
        <v/>
      </c>
      <c r="EC31" s="3" t="str">
        <f t="shared" si="121"/>
        <v/>
      </c>
      <c r="ED31" s="8"/>
      <c r="EE31" s="52" t="s">
        <v>277</v>
      </c>
      <c r="EF31" s="52" t="s">
        <v>277</v>
      </c>
      <c r="EG31" s="52" t="s">
        <v>277</v>
      </c>
      <c r="EH31" s="52" t="s">
        <v>277</v>
      </c>
      <c r="EI31" s="52" t="s">
        <v>277</v>
      </c>
      <c r="EJ31" s="52" t="s">
        <v>277</v>
      </c>
      <c r="EK31" s="52" t="s">
        <v>277</v>
      </c>
      <c r="EL31" s="52" t="s">
        <v>277</v>
      </c>
      <c r="EM31" s="52" t="s">
        <v>277</v>
      </c>
      <c r="EN31" s="52" t="s">
        <v>277</v>
      </c>
      <c r="EO31" s="8"/>
      <c r="EP31" s="53"/>
      <c r="EQ31" s="16" t="str">
        <f t="shared" si="198"/>
        <v/>
      </c>
      <c r="ER31" s="16" t="str">
        <f t="shared" si="198"/>
        <v/>
      </c>
      <c r="ES31" s="16" t="str">
        <f t="shared" si="198"/>
        <v/>
      </c>
      <c r="ET31" s="16">
        <f t="shared" si="190"/>
        <v>0</v>
      </c>
      <c r="EU31" s="13"/>
      <c r="EV31" s="3" t="b">
        <f t="shared" si="177"/>
        <v>1</v>
      </c>
      <c r="EW31" s="3" t="b">
        <f t="shared" si="178"/>
        <v>1</v>
      </c>
      <c r="EX31" s="3" t="b">
        <f t="shared" si="122"/>
        <v>1</v>
      </c>
      <c r="EY31" s="3" t="b">
        <f t="shared" si="123"/>
        <v>1</v>
      </c>
      <c r="EZ31" s="3">
        <f t="shared" si="124"/>
        <v>0</v>
      </c>
      <c r="FA31" s="3">
        <f t="shared" si="125"/>
        <v>0</v>
      </c>
      <c r="FB31" s="3">
        <f t="shared" si="126"/>
        <v>0</v>
      </c>
      <c r="FC31" s="3">
        <f t="shared" si="127"/>
        <v>0</v>
      </c>
      <c r="FD31" s="3">
        <f t="shared" si="128"/>
        <v>0</v>
      </c>
      <c r="FE31" s="3" t="e">
        <f t="shared" si="129"/>
        <v>#VALUE!</v>
      </c>
      <c r="FF31" s="3">
        <f t="shared" si="179"/>
        <v>0</v>
      </c>
      <c r="FG31" s="3">
        <f t="shared" si="180"/>
        <v>0</v>
      </c>
      <c r="FH31" s="3" t="e">
        <f t="shared" si="167"/>
        <v>#VALUE!</v>
      </c>
      <c r="FI31" s="3" t="b">
        <f t="shared" si="130"/>
        <v>1</v>
      </c>
      <c r="FJ31" s="3" t="b">
        <f t="shared" si="131"/>
        <v>1</v>
      </c>
      <c r="FK31" s="3" t="b">
        <f t="shared" si="132"/>
        <v>1</v>
      </c>
      <c r="FL31" s="3" t="b">
        <f t="shared" si="133"/>
        <v>1</v>
      </c>
      <c r="FM31" s="3" t="b">
        <f t="shared" si="134"/>
        <v>1</v>
      </c>
      <c r="FN31" s="3" t="b">
        <f t="shared" si="135"/>
        <v>1</v>
      </c>
      <c r="FO31" s="3">
        <f t="shared" si="136"/>
        <v>0</v>
      </c>
      <c r="FP31" s="3">
        <f t="shared" si="137"/>
        <v>0</v>
      </c>
      <c r="FQ31" s="3">
        <f t="shared" si="138"/>
        <v>0</v>
      </c>
      <c r="FR31" s="3">
        <f t="shared" si="139"/>
        <v>0</v>
      </c>
      <c r="FS31" s="3">
        <f t="shared" si="140"/>
        <v>0</v>
      </c>
      <c r="FT31" s="3">
        <f t="shared" si="141"/>
        <v>0</v>
      </c>
      <c r="FU31" s="3">
        <f t="shared" si="142"/>
        <v>0</v>
      </c>
      <c r="FV31" s="21" t="b">
        <f t="shared" si="5"/>
        <v>0</v>
      </c>
      <c r="FW31" s="24">
        <f t="shared" si="155"/>
        <v>1</v>
      </c>
      <c r="FX31" s="24">
        <f t="shared" si="6"/>
        <v>0</v>
      </c>
      <c r="FY31" s="29" t="e">
        <f t="shared" si="7"/>
        <v>#VALUE!</v>
      </c>
      <c r="FZ31" s="24" t="e">
        <f t="shared" si="8"/>
        <v>#VALUE!</v>
      </c>
      <c r="GA31" s="24" t="e">
        <f t="shared" si="9"/>
        <v>#VALUE!</v>
      </c>
      <c r="GB31" s="24">
        <f t="shared" si="143"/>
        <v>1</v>
      </c>
      <c r="GC31" s="24" t="e">
        <f t="shared" si="144"/>
        <v>#VALUE!</v>
      </c>
      <c r="GD31" s="24" t="e">
        <f t="shared" si="145"/>
        <v>#VALUE!</v>
      </c>
      <c r="GE31" s="24" t="e">
        <f t="shared" si="146"/>
        <v>#VALUE!</v>
      </c>
      <c r="GF31" s="24">
        <f t="shared" si="147"/>
        <v>0</v>
      </c>
      <c r="GG31" s="24">
        <f t="shared" si="148"/>
        <v>0</v>
      </c>
      <c r="GH31" s="24">
        <f t="shared" si="149"/>
        <v>0</v>
      </c>
      <c r="GI31" s="24">
        <f t="shared" si="150"/>
        <v>0</v>
      </c>
      <c r="GJ31" s="24">
        <f t="shared" si="151"/>
        <v>2</v>
      </c>
      <c r="GK31" s="24">
        <f t="shared" si="152"/>
        <v>2</v>
      </c>
      <c r="GL31" s="24">
        <f t="shared" si="153"/>
        <v>2</v>
      </c>
      <c r="GM31" s="24">
        <f t="shared" si="154"/>
        <v>2</v>
      </c>
      <c r="GN31" s="13"/>
    </row>
    <row r="32" spans="1:196" s="3" customFormat="1">
      <c r="A32" s="115" t="s">
        <v>279</v>
      </c>
      <c r="B32" s="115" t="s">
        <v>279</v>
      </c>
      <c r="C32" s="115" t="s">
        <v>279</v>
      </c>
      <c r="D32" s="115" t="s">
        <v>279</v>
      </c>
      <c r="E32" s="115" t="s">
        <v>279</v>
      </c>
      <c r="F32" s="115" t="s">
        <v>279</v>
      </c>
      <c r="G32" s="115" t="s">
        <v>279</v>
      </c>
      <c r="H32" s="115"/>
      <c r="I32" s="115"/>
      <c r="J32" s="115" t="s">
        <v>279</v>
      </c>
      <c r="K32" s="115" t="s">
        <v>279</v>
      </c>
      <c r="L32" s="115" t="s">
        <v>279</v>
      </c>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8"/>
      <c r="BE32" s="8"/>
      <c r="BF32" s="52" t="s">
        <v>277</v>
      </c>
      <c r="BG32" s="52" t="s">
        <v>277</v>
      </c>
      <c r="BH32" s="52" t="s">
        <v>277</v>
      </c>
      <c r="BI32" s="52" t="s">
        <v>277</v>
      </c>
      <c r="BJ32" s="52" t="s">
        <v>277</v>
      </c>
      <c r="BK32" s="52" t="s">
        <v>277</v>
      </c>
      <c r="BL32" s="52" t="s">
        <v>277</v>
      </c>
      <c r="BM32" s="52" t="s">
        <v>277</v>
      </c>
      <c r="BN32" s="52" t="s">
        <v>277</v>
      </c>
      <c r="BO32" s="52" t="s">
        <v>277</v>
      </c>
      <c r="BP32" s="8"/>
      <c r="BQ32" s="22" t="str">
        <f t="shared" si="158"/>
        <v/>
      </c>
      <c r="BR32" s="22" t="str">
        <f>BR28</f>
        <v/>
      </c>
      <c r="BS32" s="22" t="str">
        <f>BS31</f>
        <v/>
      </c>
      <c r="BT32" s="22" t="str">
        <f t="shared" si="10"/>
        <v/>
      </c>
      <c r="BU32" s="22" t="str">
        <f t="shared" si="181"/>
        <v/>
      </c>
      <c r="BV32" s="22" t="str">
        <f t="shared" si="159"/>
        <v/>
      </c>
      <c r="BW32" s="22" t="str">
        <f t="shared" si="160"/>
        <v/>
      </c>
      <c r="BX32" s="22" t="str">
        <f t="shared" si="160"/>
        <v/>
      </c>
      <c r="BY32" s="22" t="str">
        <f t="shared" si="161"/>
        <v/>
      </c>
      <c r="BZ32" s="22" t="str">
        <f t="shared" si="162"/>
        <v/>
      </c>
      <c r="CA32" s="18"/>
      <c r="CB32" s="3" t="str">
        <f t="shared" si="191"/>
        <v/>
      </c>
      <c r="CC32" s="3" t="str">
        <f t="shared" si="191"/>
        <v/>
      </c>
      <c r="CD32" s="3" t="str">
        <f t="shared" si="191"/>
        <v/>
      </c>
      <c r="CE32" s="3" t="str">
        <f t="shared" si="199"/>
        <v/>
      </c>
      <c r="CF32" s="3" t="str">
        <f t="shared" si="199"/>
        <v/>
      </c>
      <c r="CG32" s="3" t="str">
        <f t="shared" si="199"/>
        <v/>
      </c>
      <c r="CH32" s="3" t="str">
        <f t="shared" si="118"/>
        <v/>
      </c>
      <c r="CI32" s="8"/>
      <c r="CJ32" s="3" t="str">
        <f t="shared" si="192"/>
        <v/>
      </c>
      <c r="CK32" s="3" t="str">
        <f t="shared" si="192"/>
        <v/>
      </c>
      <c r="CL32" s="3" t="str">
        <f t="shared" si="200"/>
        <v/>
      </c>
      <c r="CM32" s="3" t="str">
        <f t="shared" si="200"/>
        <v/>
      </c>
      <c r="CN32" s="8"/>
      <c r="CO32" s="3" t="str">
        <f t="shared" si="193"/>
        <v/>
      </c>
      <c r="CP32" s="3" t="str">
        <f t="shared" si="193"/>
        <v/>
      </c>
      <c r="CQ32" s="3" t="str">
        <f t="shared" si="201"/>
        <v/>
      </c>
      <c r="CR32" s="3" t="str">
        <f t="shared" si="201"/>
        <v/>
      </c>
      <c r="CS32" s="8"/>
      <c r="CT32" s="3" t="str">
        <f t="shared" si="194"/>
        <v/>
      </c>
      <c r="CU32" s="3" t="str">
        <f t="shared" si="194"/>
        <v/>
      </c>
      <c r="CV32" s="3" t="str">
        <f t="shared" si="202"/>
        <v/>
      </c>
      <c r="CW32" s="3" t="str">
        <f t="shared" si="202"/>
        <v/>
      </c>
      <c r="CX32" s="8"/>
      <c r="CY32" s="3" t="str">
        <f t="shared" si="195"/>
        <v/>
      </c>
      <c r="CZ32" s="3" t="str">
        <f t="shared" si="195"/>
        <v/>
      </c>
      <c r="DA32" s="3" t="str">
        <f t="shared" si="195"/>
        <v/>
      </c>
      <c r="DB32" s="3" t="str">
        <f t="shared" si="203"/>
        <v/>
      </c>
      <c r="DC32" s="3" t="str">
        <f t="shared" si="203"/>
        <v/>
      </c>
      <c r="DD32" s="3" t="str">
        <f t="shared" si="203"/>
        <v/>
      </c>
      <c r="DE32" s="3" t="str">
        <f>DE31</f>
        <v/>
      </c>
      <c r="DF32" s="3" t="str">
        <f t="shared" si="156"/>
        <v/>
      </c>
      <c r="DG32" s="3" t="str">
        <f t="shared" si="119"/>
        <v/>
      </c>
      <c r="DH32" s="8"/>
      <c r="DI32" s="3" t="str">
        <f t="shared" si="196"/>
        <v/>
      </c>
      <c r="DJ32" s="3" t="str">
        <f t="shared" si="196"/>
        <v/>
      </c>
      <c r="DK32" s="3" t="str">
        <f t="shared" si="196"/>
        <v/>
      </c>
      <c r="DL32" s="3" t="str">
        <f t="shared" si="196"/>
        <v/>
      </c>
      <c r="DM32" s="3" t="str">
        <f t="shared" si="204"/>
        <v/>
      </c>
      <c r="DN32" s="3" t="str">
        <f t="shared" si="204"/>
        <v/>
      </c>
      <c r="DO32" s="3" t="str">
        <f t="shared" si="204"/>
        <v/>
      </c>
      <c r="DP32" s="3" t="str">
        <f t="shared" si="204"/>
        <v/>
      </c>
      <c r="DQ32" s="3" t="str">
        <f t="shared" si="174"/>
        <v/>
      </c>
      <c r="DR32" s="3" t="str">
        <f t="shared" si="175"/>
        <v/>
      </c>
      <c r="DS32" s="3" t="str">
        <f t="shared" si="120"/>
        <v/>
      </c>
      <c r="DT32" s="8"/>
      <c r="DU32" s="3" t="str">
        <f t="shared" si="197"/>
        <v/>
      </c>
      <c r="DV32" s="3" t="str">
        <f t="shared" si="197"/>
        <v/>
      </c>
      <c r="DW32" s="3" t="str">
        <f t="shared" si="197"/>
        <v/>
      </c>
      <c r="DX32" s="3" t="str">
        <f t="shared" si="197"/>
        <v/>
      </c>
      <c r="DY32" s="3" t="str">
        <f t="shared" si="205"/>
        <v/>
      </c>
      <c r="DZ32" s="3" t="str">
        <f t="shared" si="205"/>
        <v/>
      </c>
      <c r="EA32" s="3" t="str">
        <f t="shared" si="205"/>
        <v/>
      </c>
      <c r="EB32" s="3" t="str">
        <f t="shared" si="205"/>
        <v/>
      </c>
      <c r="EC32" s="3" t="str">
        <f t="shared" si="121"/>
        <v/>
      </c>
      <c r="ED32" s="8"/>
      <c r="EE32" s="52" t="s">
        <v>277</v>
      </c>
      <c r="EF32" s="52" t="s">
        <v>277</v>
      </c>
      <c r="EG32" s="52" t="s">
        <v>277</v>
      </c>
      <c r="EH32" s="52" t="s">
        <v>277</v>
      </c>
      <c r="EI32" s="52" t="s">
        <v>277</v>
      </c>
      <c r="EJ32" s="52" t="s">
        <v>277</v>
      </c>
      <c r="EK32" s="52" t="s">
        <v>277</v>
      </c>
      <c r="EL32" s="52" t="s">
        <v>277</v>
      </c>
      <c r="EM32" s="52" t="s">
        <v>277</v>
      </c>
      <c r="EN32" s="52" t="s">
        <v>277</v>
      </c>
      <c r="EO32" s="8"/>
      <c r="EP32" s="53"/>
      <c r="EQ32" s="16" t="str">
        <f t="shared" si="198"/>
        <v/>
      </c>
      <c r="ER32" s="16" t="str">
        <f t="shared" si="198"/>
        <v/>
      </c>
      <c r="ES32" s="16" t="str">
        <f t="shared" si="198"/>
        <v/>
      </c>
      <c r="ET32" s="16">
        <f t="shared" si="190"/>
        <v>0</v>
      </c>
      <c r="EU32" s="13"/>
      <c r="EV32" s="3" t="b">
        <f t="shared" si="177"/>
        <v>1</v>
      </c>
      <c r="EW32" s="3" t="b">
        <f t="shared" si="178"/>
        <v>1</v>
      </c>
      <c r="EX32" s="3" t="b">
        <f t="shared" si="122"/>
        <v>1</v>
      </c>
      <c r="EY32" s="3" t="b">
        <f t="shared" si="123"/>
        <v>1</v>
      </c>
      <c r="EZ32" s="3">
        <f t="shared" si="124"/>
        <v>0</v>
      </c>
      <c r="FA32" s="3">
        <f t="shared" si="125"/>
        <v>0</v>
      </c>
      <c r="FB32" s="3">
        <f t="shared" si="126"/>
        <v>0</v>
      </c>
      <c r="FC32" s="3">
        <f t="shared" si="127"/>
        <v>0</v>
      </c>
      <c r="FD32" s="3">
        <f t="shared" si="128"/>
        <v>0</v>
      </c>
      <c r="FE32" s="3" t="e">
        <f t="shared" si="129"/>
        <v>#VALUE!</v>
      </c>
      <c r="FF32" s="3">
        <f t="shared" si="179"/>
        <v>0</v>
      </c>
      <c r="FG32" s="3">
        <f t="shared" si="180"/>
        <v>0</v>
      </c>
      <c r="FH32" s="3" t="e">
        <f t="shared" si="167"/>
        <v>#VALUE!</v>
      </c>
      <c r="FI32" s="3" t="b">
        <f t="shared" si="130"/>
        <v>1</v>
      </c>
      <c r="FJ32" s="3" t="b">
        <f t="shared" si="131"/>
        <v>1</v>
      </c>
      <c r="FK32" s="3" t="b">
        <f t="shared" si="132"/>
        <v>1</v>
      </c>
      <c r="FL32" s="3" t="b">
        <f t="shared" si="133"/>
        <v>1</v>
      </c>
      <c r="FM32" s="3" t="b">
        <f t="shared" si="134"/>
        <v>1</v>
      </c>
      <c r="FN32" s="3" t="b">
        <f t="shared" si="135"/>
        <v>1</v>
      </c>
      <c r="FO32" s="3">
        <f t="shared" si="136"/>
        <v>0</v>
      </c>
      <c r="FP32" s="3">
        <f t="shared" si="137"/>
        <v>0</v>
      </c>
      <c r="FQ32" s="3">
        <f t="shared" si="138"/>
        <v>0</v>
      </c>
      <c r="FR32" s="3">
        <f t="shared" si="139"/>
        <v>0</v>
      </c>
      <c r="FS32" s="3">
        <f t="shared" si="140"/>
        <v>0</v>
      </c>
      <c r="FT32" s="3">
        <f t="shared" si="141"/>
        <v>0</v>
      </c>
      <c r="FU32" s="3">
        <f t="shared" si="142"/>
        <v>0</v>
      </c>
      <c r="FV32" s="21" t="b">
        <f t="shared" si="5"/>
        <v>0</v>
      </c>
      <c r="FW32" s="24">
        <f t="shared" si="155"/>
        <v>1</v>
      </c>
      <c r="FX32" s="24">
        <f t="shared" si="6"/>
        <v>0</v>
      </c>
      <c r="FY32" s="29" t="e">
        <f t="shared" si="7"/>
        <v>#VALUE!</v>
      </c>
      <c r="FZ32" s="24" t="e">
        <f t="shared" si="8"/>
        <v>#VALUE!</v>
      </c>
      <c r="GA32" s="24" t="e">
        <f t="shared" si="9"/>
        <v>#VALUE!</v>
      </c>
      <c r="GB32" s="24">
        <f t="shared" si="143"/>
        <v>1</v>
      </c>
      <c r="GC32" s="24" t="e">
        <f t="shared" si="144"/>
        <v>#VALUE!</v>
      </c>
      <c r="GD32" s="24" t="e">
        <f t="shared" si="145"/>
        <v>#VALUE!</v>
      </c>
      <c r="GE32" s="24" t="e">
        <f t="shared" si="146"/>
        <v>#VALUE!</v>
      </c>
      <c r="GF32" s="24">
        <f t="shared" si="147"/>
        <v>0</v>
      </c>
      <c r="GG32" s="24">
        <f t="shared" si="148"/>
        <v>0</v>
      </c>
      <c r="GH32" s="24">
        <f t="shared" si="149"/>
        <v>0</v>
      </c>
      <c r="GI32" s="24">
        <f t="shared" si="150"/>
        <v>0</v>
      </c>
      <c r="GJ32" s="24">
        <f t="shared" si="151"/>
        <v>2</v>
      </c>
      <c r="GK32" s="24">
        <f t="shared" si="152"/>
        <v>2</v>
      </c>
      <c r="GL32" s="24">
        <f t="shared" si="153"/>
        <v>2</v>
      </c>
      <c r="GM32" s="24">
        <f t="shared" si="154"/>
        <v>2</v>
      </c>
      <c r="GN32" s="13"/>
    </row>
    <row r="33" spans="1:196" s="3" customFormat="1">
      <c r="A33" s="115" t="s">
        <v>279</v>
      </c>
      <c r="B33" s="115" t="s">
        <v>279</v>
      </c>
      <c r="C33" s="115" t="s">
        <v>279</v>
      </c>
      <c r="D33" s="115" t="s">
        <v>279</v>
      </c>
      <c r="E33" s="115" t="s">
        <v>279</v>
      </c>
      <c r="F33" s="115" t="s">
        <v>279</v>
      </c>
      <c r="G33" s="115" t="s">
        <v>279</v>
      </c>
      <c r="H33" s="115"/>
      <c r="I33" s="115"/>
      <c r="J33" s="115" t="s">
        <v>279</v>
      </c>
      <c r="K33" s="115" t="s">
        <v>279</v>
      </c>
      <c r="L33" s="115" t="s">
        <v>279</v>
      </c>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8"/>
      <c r="BE33" s="8"/>
      <c r="BF33" s="52" t="s">
        <v>277</v>
      </c>
      <c r="BG33" s="52" t="s">
        <v>277</v>
      </c>
      <c r="BH33" s="52" t="s">
        <v>277</v>
      </c>
      <c r="BI33" s="52" t="s">
        <v>277</v>
      </c>
      <c r="BJ33" s="52" t="s">
        <v>277</v>
      </c>
      <c r="BK33" s="52" t="s">
        <v>277</v>
      </c>
      <c r="BL33" s="52" t="s">
        <v>277</v>
      </c>
      <c r="BM33" s="52" t="s">
        <v>277</v>
      </c>
      <c r="BN33" s="52" t="s">
        <v>277</v>
      </c>
      <c r="BO33" s="52" t="s">
        <v>277</v>
      </c>
      <c r="BP33" s="8"/>
      <c r="BQ33" s="22" t="str">
        <f t="shared" si="158"/>
        <v/>
      </c>
      <c r="BR33" s="22" t="str">
        <f>BS25</f>
        <v/>
      </c>
      <c r="BS33" s="22" t="str">
        <f>BS32</f>
        <v/>
      </c>
      <c r="BT33" s="22" t="str">
        <f t="shared" si="10"/>
        <v/>
      </c>
      <c r="BU33" s="22" t="str">
        <f t="shared" si="181"/>
        <v/>
      </c>
      <c r="BV33" s="22" t="str">
        <f t="shared" si="159"/>
        <v/>
      </c>
      <c r="BW33" s="22" t="str">
        <f t="shared" si="160"/>
        <v/>
      </c>
      <c r="BX33" s="22" t="str">
        <f t="shared" si="160"/>
        <v/>
      </c>
      <c r="BY33" s="22" t="str">
        <f t="shared" si="161"/>
        <v/>
      </c>
      <c r="BZ33" s="22" t="str">
        <f t="shared" si="162"/>
        <v/>
      </c>
      <c r="CA33" s="18"/>
      <c r="CB33" s="3" t="str">
        <f>CE25</f>
        <v/>
      </c>
      <c r="CC33" s="3" t="str">
        <f>CF25</f>
        <v/>
      </c>
      <c r="CD33" s="3" t="str">
        <f>CG25</f>
        <v/>
      </c>
      <c r="CE33" s="3" t="str">
        <f t="shared" si="199"/>
        <v/>
      </c>
      <c r="CF33" s="3" t="str">
        <f t="shared" si="199"/>
        <v/>
      </c>
      <c r="CG33" s="3" t="str">
        <f t="shared" si="199"/>
        <v/>
      </c>
      <c r="CH33" s="3" t="str">
        <f t="shared" si="118"/>
        <v/>
      </c>
      <c r="CI33" s="8"/>
      <c r="CJ33" s="3" t="str">
        <f>CL25</f>
        <v/>
      </c>
      <c r="CK33" s="3" t="str">
        <f>CM25</f>
        <v/>
      </c>
      <c r="CL33" s="3" t="str">
        <f t="shared" si="200"/>
        <v/>
      </c>
      <c r="CM33" s="3" t="str">
        <f t="shared" si="200"/>
        <v/>
      </c>
      <c r="CN33" s="8"/>
      <c r="CO33" s="3" t="str">
        <f>CQ25</f>
        <v/>
      </c>
      <c r="CP33" s="3" t="str">
        <f>CR25</f>
        <v/>
      </c>
      <c r="CQ33" s="3" t="str">
        <f t="shared" si="201"/>
        <v/>
      </c>
      <c r="CR33" s="3" t="str">
        <f t="shared" si="201"/>
        <v/>
      </c>
      <c r="CS33" s="8"/>
      <c r="CT33" s="3" t="str">
        <f>CV25</f>
        <v/>
      </c>
      <c r="CU33" s="3" t="str">
        <f>CW25</f>
        <v/>
      </c>
      <c r="CV33" s="3" t="str">
        <f t="shared" si="202"/>
        <v/>
      </c>
      <c r="CW33" s="3" t="str">
        <f t="shared" si="202"/>
        <v/>
      </c>
      <c r="CX33" s="8"/>
      <c r="CY33" s="3" t="str">
        <f>DB25</f>
        <v/>
      </c>
      <c r="CZ33" s="3" t="str">
        <f>DC25</f>
        <v/>
      </c>
      <c r="DA33" s="3" t="str">
        <f>DD25</f>
        <v/>
      </c>
      <c r="DB33" s="3" t="str">
        <f t="shared" si="203"/>
        <v/>
      </c>
      <c r="DC33" s="3" t="str">
        <f t="shared" si="203"/>
        <v/>
      </c>
      <c r="DD33" s="3" t="str">
        <f t="shared" si="203"/>
        <v/>
      </c>
      <c r="DE33" s="3" t="str">
        <f>DE32</f>
        <v/>
      </c>
      <c r="DF33" s="3" t="str">
        <f t="shared" si="156"/>
        <v/>
      </c>
      <c r="DG33" s="3" t="str">
        <f t="shared" si="119"/>
        <v/>
      </c>
      <c r="DH33" s="8"/>
      <c r="DI33" s="3" t="str">
        <f>DM25</f>
        <v/>
      </c>
      <c r="DJ33" s="3" t="str">
        <f>DN25</f>
        <v/>
      </c>
      <c r="DK33" s="3" t="str">
        <f>DO25</f>
        <v/>
      </c>
      <c r="DL33" s="3" t="str">
        <f>DP25</f>
        <v/>
      </c>
      <c r="DM33" s="3" t="str">
        <f t="shared" si="204"/>
        <v/>
      </c>
      <c r="DN33" s="3" t="str">
        <f t="shared" si="204"/>
        <v/>
      </c>
      <c r="DO33" s="3" t="str">
        <f t="shared" si="204"/>
        <v/>
      </c>
      <c r="DP33" s="3" t="str">
        <f t="shared" si="204"/>
        <v/>
      </c>
      <c r="DQ33" s="3" t="str">
        <f t="shared" si="174"/>
        <v/>
      </c>
      <c r="DR33" s="3" t="str">
        <f t="shared" si="175"/>
        <v/>
      </c>
      <c r="DS33" s="3" t="str">
        <f t="shared" si="120"/>
        <v/>
      </c>
      <c r="DT33" s="8"/>
      <c r="DU33" s="3" t="str">
        <f>DY25</f>
        <v/>
      </c>
      <c r="DV33" s="3" t="str">
        <f>DZ25</f>
        <v/>
      </c>
      <c r="DW33" s="3" t="str">
        <f>EA25</f>
        <v/>
      </c>
      <c r="DX33" s="3" t="str">
        <f>EB25</f>
        <v/>
      </c>
      <c r="DY33" s="3" t="str">
        <f t="shared" si="205"/>
        <v/>
      </c>
      <c r="DZ33" s="3" t="str">
        <f t="shared" si="205"/>
        <v/>
      </c>
      <c r="EA33" s="3" t="str">
        <f t="shared" si="205"/>
        <v/>
      </c>
      <c r="EB33" s="3" t="str">
        <f t="shared" si="205"/>
        <v/>
      </c>
      <c r="EC33" s="3" t="str">
        <f t="shared" si="121"/>
        <v/>
      </c>
      <c r="ED33" s="8"/>
      <c r="EE33" s="52" t="s">
        <v>277</v>
      </c>
      <c r="EF33" s="52" t="s">
        <v>277</v>
      </c>
      <c r="EG33" s="52" t="s">
        <v>277</v>
      </c>
      <c r="EH33" s="52" t="s">
        <v>277</v>
      </c>
      <c r="EI33" s="52" t="s">
        <v>277</v>
      </c>
      <c r="EJ33" s="52" t="s">
        <v>277</v>
      </c>
      <c r="EK33" s="52" t="s">
        <v>277</v>
      </c>
      <c r="EL33" s="52" t="s">
        <v>277</v>
      </c>
      <c r="EM33" s="52" t="s">
        <v>277</v>
      </c>
      <c r="EN33" s="52" t="s">
        <v>277</v>
      </c>
      <c r="EO33" s="8"/>
      <c r="EP33" s="53"/>
      <c r="EQ33" s="16" t="str">
        <f t="shared" si="198"/>
        <v/>
      </c>
      <c r="ER33" s="16" t="str">
        <f t="shared" si="198"/>
        <v/>
      </c>
      <c r="ES33" s="16" t="str">
        <f t="shared" si="198"/>
        <v/>
      </c>
      <c r="ET33" s="16">
        <f t="shared" si="190"/>
        <v>0</v>
      </c>
      <c r="EU33" s="13"/>
      <c r="EV33" s="3" t="b">
        <f t="shared" si="177"/>
        <v>1</v>
      </c>
      <c r="EW33" s="3" t="b">
        <f t="shared" si="178"/>
        <v>1</v>
      </c>
      <c r="EX33" s="3" t="b">
        <f t="shared" si="122"/>
        <v>1</v>
      </c>
      <c r="EY33" s="3" t="b">
        <f t="shared" si="123"/>
        <v>1</v>
      </c>
      <c r="EZ33" s="3">
        <f t="shared" si="124"/>
        <v>0</v>
      </c>
      <c r="FA33" s="3">
        <f t="shared" si="125"/>
        <v>0</v>
      </c>
      <c r="FB33" s="3">
        <f t="shared" si="126"/>
        <v>0</v>
      </c>
      <c r="FC33" s="3">
        <f t="shared" si="127"/>
        <v>0</v>
      </c>
      <c r="FD33" s="3">
        <f t="shared" si="128"/>
        <v>0</v>
      </c>
      <c r="FE33" s="3" t="e">
        <f t="shared" si="129"/>
        <v>#VALUE!</v>
      </c>
      <c r="FF33" s="3">
        <f t="shared" si="179"/>
        <v>0</v>
      </c>
      <c r="FG33" s="3">
        <f t="shared" si="180"/>
        <v>0</v>
      </c>
      <c r="FH33" s="3" t="e">
        <f t="shared" si="167"/>
        <v>#VALUE!</v>
      </c>
      <c r="FI33" s="3" t="b">
        <f t="shared" si="130"/>
        <v>1</v>
      </c>
      <c r="FJ33" s="3" t="b">
        <f t="shared" si="131"/>
        <v>1</v>
      </c>
      <c r="FK33" s="3" t="b">
        <f t="shared" si="132"/>
        <v>1</v>
      </c>
      <c r="FL33" s="3" t="b">
        <f t="shared" si="133"/>
        <v>1</v>
      </c>
      <c r="FM33" s="3" t="b">
        <f t="shared" si="134"/>
        <v>1</v>
      </c>
      <c r="FN33" s="3" t="b">
        <f t="shared" si="135"/>
        <v>1</v>
      </c>
      <c r="FO33" s="3">
        <f t="shared" si="136"/>
        <v>0</v>
      </c>
      <c r="FP33" s="3">
        <f t="shared" si="137"/>
        <v>0</v>
      </c>
      <c r="FQ33" s="3">
        <f t="shared" si="138"/>
        <v>0</v>
      </c>
      <c r="FR33" s="3">
        <f t="shared" si="139"/>
        <v>0</v>
      </c>
      <c r="FS33" s="3">
        <f t="shared" si="140"/>
        <v>0</v>
      </c>
      <c r="FT33" s="3">
        <f t="shared" si="141"/>
        <v>0</v>
      </c>
      <c r="FU33" s="3">
        <f t="shared" si="142"/>
        <v>0</v>
      </c>
      <c r="FV33" s="21" t="b">
        <f t="shared" si="5"/>
        <v>0</v>
      </c>
      <c r="FW33" s="24">
        <f t="shared" si="155"/>
        <v>1</v>
      </c>
      <c r="FX33" s="24">
        <f t="shared" si="6"/>
        <v>0</v>
      </c>
      <c r="FY33" s="29" t="e">
        <f t="shared" si="7"/>
        <v>#VALUE!</v>
      </c>
      <c r="FZ33" s="24" t="e">
        <f t="shared" si="8"/>
        <v>#VALUE!</v>
      </c>
      <c r="GA33" s="24" t="e">
        <f t="shared" si="9"/>
        <v>#VALUE!</v>
      </c>
      <c r="GB33" s="24">
        <f t="shared" si="143"/>
        <v>1</v>
      </c>
      <c r="GC33" s="24" t="e">
        <f t="shared" si="144"/>
        <v>#VALUE!</v>
      </c>
      <c r="GD33" s="24" t="e">
        <f t="shared" si="145"/>
        <v>#VALUE!</v>
      </c>
      <c r="GE33" s="24" t="e">
        <f t="shared" si="146"/>
        <v>#VALUE!</v>
      </c>
      <c r="GF33" s="24">
        <f t="shared" si="147"/>
        <v>0</v>
      </c>
      <c r="GG33" s="24">
        <f t="shared" si="148"/>
        <v>0</v>
      </c>
      <c r="GH33" s="24">
        <f t="shared" si="149"/>
        <v>0</v>
      </c>
      <c r="GI33" s="24">
        <f t="shared" si="150"/>
        <v>0</v>
      </c>
      <c r="GJ33" s="24">
        <f t="shared" si="151"/>
        <v>2</v>
      </c>
      <c r="GK33" s="24">
        <f t="shared" si="152"/>
        <v>2</v>
      </c>
      <c r="GL33" s="24">
        <f t="shared" si="153"/>
        <v>2</v>
      </c>
      <c r="GM33" s="24">
        <f t="shared" si="154"/>
        <v>2</v>
      </c>
      <c r="GN33" s="13"/>
    </row>
    <row r="34" spans="1:196" s="3" customFormat="1">
      <c r="A34" s="54"/>
      <c r="B34" s="54"/>
      <c r="C34" s="54"/>
      <c r="D34" s="54"/>
      <c r="E34" s="54"/>
      <c r="F34" s="54"/>
      <c r="G34" s="54"/>
      <c r="H34" s="54"/>
      <c r="I34" s="54"/>
      <c r="J34" s="54"/>
      <c r="K34" s="54"/>
      <c r="L34" s="54"/>
      <c r="M34" s="56"/>
      <c r="N34" s="54"/>
      <c r="O34" s="54"/>
      <c r="P34" s="54"/>
      <c r="Q34" s="56"/>
      <c r="R34" s="54"/>
      <c r="S34" s="54"/>
      <c r="T34" s="54"/>
      <c r="U34" s="56"/>
      <c r="V34" s="54"/>
      <c r="W34" s="54"/>
      <c r="X34" s="56"/>
      <c r="Y34" s="54"/>
      <c r="Z34" s="54"/>
      <c r="AA34" s="54"/>
      <c r="AB34" s="56"/>
      <c r="AC34" s="54"/>
      <c r="AD34" s="54"/>
      <c r="AE34" s="54"/>
      <c r="AF34" s="56"/>
      <c r="AG34" s="54"/>
      <c r="AH34" s="54"/>
      <c r="AI34" s="56"/>
      <c r="AJ34" s="54"/>
      <c r="AK34" s="54"/>
      <c r="AL34" s="56"/>
      <c r="AM34" s="54"/>
      <c r="AN34" s="54"/>
      <c r="AO34" s="54"/>
      <c r="AP34" s="54"/>
      <c r="AQ34" s="54"/>
      <c r="AR34" s="56"/>
      <c r="AS34" s="54"/>
      <c r="AT34" s="54"/>
      <c r="AU34" s="54"/>
      <c r="AV34" s="54"/>
      <c r="AW34" s="54"/>
      <c r="AX34" s="54"/>
      <c r="AY34" s="56"/>
      <c r="AZ34" s="54"/>
      <c r="BA34" s="54"/>
      <c r="BB34" s="54"/>
      <c r="BC34" s="54"/>
      <c r="BD34" s="8"/>
      <c r="BE34" s="8"/>
      <c r="BF34" s="52" t="s">
        <v>277</v>
      </c>
      <c r="BG34" s="52" t="s">
        <v>277</v>
      </c>
      <c r="BH34" s="52" t="s">
        <v>277</v>
      </c>
      <c r="BI34" s="52" t="s">
        <v>277</v>
      </c>
      <c r="BJ34" s="52" t="s">
        <v>277</v>
      </c>
      <c r="BK34" s="52" t="s">
        <v>277</v>
      </c>
      <c r="BL34" s="52" t="s">
        <v>277</v>
      </c>
      <c r="BM34" s="52" t="s">
        <v>277</v>
      </c>
      <c r="BN34" s="52" t="s">
        <v>277</v>
      </c>
      <c r="BO34" s="52" t="s">
        <v>277</v>
      </c>
      <c r="BP34" s="8"/>
      <c r="BQ34" s="22" t="str">
        <f>IF(FV34=FALSE,B34,"")</f>
        <v/>
      </c>
      <c r="BR34" s="22" t="str">
        <f>IF(FV34=FALSE,C34,"")</f>
        <v/>
      </c>
      <c r="BS34" s="22" t="str">
        <f>BR36</f>
        <v/>
      </c>
      <c r="BT34" s="22" t="str">
        <f t="shared" si="10"/>
        <v/>
      </c>
      <c r="BU34" s="22" t="str">
        <f>IF(FV34=FALSE,E34,"")</f>
        <v/>
      </c>
      <c r="BV34" s="22" t="str">
        <f>IF(FV34=FALSE,G34,"")</f>
        <v/>
      </c>
      <c r="BW34" s="22" t="str">
        <f>IF(FV34=FALSE,F34,"")</f>
        <v/>
      </c>
      <c r="BX34" s="22" t="str">
        <f t="shared" ref="BX34:BX39" si="206">IF(FV34=FALSE,J34,"")</f>
        <v/>
      </c>
      <c r="BY34" s="22" t="str">
        <f>IF(FV34=FALSE,K34,"")</f>
        <v/>
      </c>
      <c r="BZ34" s="22" t="str">
        <f>IF(FV34=FALSE,L34,"")</f>
        <v/>
      </c>
      <c r="CA34" s="18"/>
      <c r="CB34" s="3" t="str">
        <f>IF(ET34=1, EQ34,"")</f>
        <v/>
      </c>
      <c r="CC34" s="3" t="str">
        <f>IF(ET34=1, ER34,"")</f>
        <v/>
      </c>
      <c r="CD34" s="3" t="str">
        <f>IF(ET34=1, ES34,"")</f>
        <v/>
      </c>
      <c r="CE34" s="3" t="str">
        <f>CB36</f>
        <v/>
      </c>
      <c r="CF34" s="3" t="str">
        <f>CC36</f>
        <v/>
      </c>
      <c r="CG34" s="3" t="str">
        <f>CD36</f>
        <v/>
      </c>
      <c r="CH34" s="3" t="str">
        <f>IF(ET34=1, GJ34, "")</f>
        <v/>
      </c>
      <c r="CI34" s="8"/>
      <c r="CJ34" s="3" t="str">
        <f>IF(ET34=2,V34,"")</f>
        <v/>
      </c>
      <c r="CK34" s="3" t="str">
        <f>IF(ET34=2,W34,"")</f>
        <v/>
      </c>
      <c r="CL34" s="3" t="str">
        <f>CJ36</f>
        <v/>
      </c>
      <c r="CM34" s="3" t="str">
        <f>CK36</f>
        <v/>
      </c>
      <c r="CN34" s="8"/>
      <c r="CO34" s="3" t="str">
        <f>IF(ET34=3,AG34,"")</f>
        <v/>
      </c>
      <c r="CP34" s="3" t="str">
        <f>IF(ET34=3,AH34,"")</f>
        <v/>
      </c>
      <c r="CQ34" s="3" t="str">
        <f>CO36</f>
        <v/>
      </c>
      <c r="CR34" s="3" t="str">
        <f>CP36</f>
        <v/>
      </c>
      <c r="CS34" s="8"/>
      <c r="CT34" s="3" t="str">
        <f>IF(ET34=4,AJ34,"")</f>
        <v/>
      </c>
      <c r="CU34" s="3" t="str">
        <f>IF(ET34=4,AK34,"")</f>
        <v/>
      </c>
      <c r="CV34" s="3" t="str">
        <f>CT36</f>
        <v/>
      </c>
      <c r="CW34" s="3" t="str">
        <f>CU36</f>
        <v/>
      </c>
      <c r="CX34" s="8"/>
      <c r="CY34" s="3" t="str">
        <f>IF(ET34=5,AM34,"")</f>
        <v/>
      </c>
      <c r="CZ34" s="3" t="str">
        <f>IF(ET34=5,AN34,"")</f>
        <v/>
      </c>
      <c r="DA34" s="3" t="str">
        <f>IF(ET34=5,AO34,"")</f>
        <v/>
      </c>
      <c r="DB34" s="3" t="str">
        <f>CY36</f>
        <v/>
      </c>
      <c r="DC34" s="3" t="str">
        <f>CZ36</f>
        <v/>
      </c>
      <c r="DD34" s="3" t="str">
        <f>DA36</f>
        <v/>
      </c>
      <c r="DE34" s="3" t="str">
        <f>IF(ET34=5,AP34,"")</f>
        <v/>
      </c>
      <c r="DF34" s="3" t="str">
        <f>IF(ET34=5,AQ34,"")</f>
        <v/>
      </c>
      <c r="DG34" s="3" t="str">
        <f>IF(ET34=5,GK34,"")</f>
        <v/>
      </c>
      <c r="DH34" s="8"/>
      <c r="DI34" s="3" t="str">
        <f>IF(ET34=6,AS34,"")</f>
        <v/>
      </c>
      <c r="DJ34" s="3" t="str">
        <f>IF(ET34=6,AT34,"")</f>
        <v/>
      </c>
      <c r="DK34" s="3" t="str">
        <f>IF(ET34=6,AU34,"")</f>
        <v/>
      </c>
      <c r="DL34" s="3" t="str">
        <f>IF(ET34=6,AV34,"")</f>
        <v/>
      </c>
      <c r="DM34" s="3" t="str">
        <f>DI36</f>
        <v/>
      </c>
      <c r="DN34" s="3" t="str">
        <f>DJ36</f>
        <v/>
      </c>
      <c r="DO34" s="3" t="str">
        <f>DK36</f>
        <v/>
      </c>
      <c r="DP34" s="3" t="str">
        <f>DL36</f>
        <v/>
      </c>
      <c r="DQ34" s="3" t="str">
        <f>IF(ET34=6,AW34,"")</f>
        <v/>
      </c>
      <c r="DR34" s="3" t="str">
        <f>IF(ET34=6,AX34,"")</f>
        <v/>
      </c>
      <c r="DS34" s="3" t="str">
        <f>IF(ET34=6,GL34, "")</f>
        <v/>
      </c>
      <c r="DT34" s="8"/>
      <c r="DU34" s="3" t="str">
        <f>IF(ET34=7,AZ34,"")</f>
        <v/>
      </c>
      <c r="DV34" s="3" t="str">
        <f>IF(ET34=7,BA34,"")</f>
        <v/>
      </c>
      <c r="DW34" s="3" t="str">
        <f>IF(ET34=7,BB34,"")</f>
        <v/>
      </c>
      <c r="DX34" s="3" t="str">
        <f>IF(ET34=7,BC34,"")</f>
        <v/>
      </c>
      <c r="DY34" s="3" t="str">
        <f>DU36</f>
        <v/>
      </c>
      <c r="DZ34" s="3" t="str">
        <f>DV36</f>
        <v/>
      </c>
      <c r="EA34" s="3" t="str">
        <f>DW36</f>
        <v/>
      </c>
      <c r="EB34" s="3" t="str">
        <f>DX36</f>
        <v/>
      </c>
      <c r="EC34" s="3" t="str">
        <f>IF(ET34=7, GM34, "")</f>
        <v/>
      </c>
      <c r="ED34" s="8"/>
      <c r="EE34" s="52" t="s">
        <v>277</v>
      </c>
      <c r="EF34" s="52" t="s">
        <v>277</v>
      </c>
      <c r="EG34" s="52" t="s">
        <v>277</v>
      </c>
      <c r="EH34" s="52" t="s">
        <v>277</v>
      </c>
      <c r="EI34" s="52" t="s">
        <v>277</v>
      </c>
      <c r="EJ34" s="52" t="s">
        <v>277</v>
      </c>
      <c r="EK34" s="52" t="s">
        <v>277</v>
      </c>
      <c r="EL34" s="52" t="s">
        <v>277</v>
      </c>
      <c r="EM34" s="52" t="s">
        <v>277</v>
      </c>
      <c r="EN34" s="52" t="s">
        <v>277</v>
      </c>
      <c r="EO34" s="8"/>
      <c r="EP34" s="53"/>
      <c r="EQ34" s="16" t="str">
        <f>IF(FD34&gt;0, (N34+Y34+R34+AC34), "")</f>
        <v/>
      </c>
      <c r="ER34" s="16" t="str">
        <f>IF(FD34&gt;0,FE34,"")</f>
        <v/>
      </c>
      <c r="ES34" s="16" t="str">
        <f>IF(FD34&gt;0, (P34+AA34+T34+AE34), "")</f>
        <v/>
      </c>
      <c r="ET34" s="16">
        <f>FO34+FP34+FQ34+FR34+FS34+FT34+FU34</f>
        <v>0</v>
      </c>
      <c r="EU34" s="13"/>
      <c r="EV34" s="3" t="b">
        <f t="shared" ref="EV34:EV39" si="207">ISBLANK(N34)</f>
        <v>1</v>
      </c>
      <c r="EW34" s="3" t="b">
        <f t="shared" ref="EW34:EW39" si="208">ISBLANK(R34)</f>
        <v>1</v>
      </c>
      <c r="EX34" s="3" t="b">
        <f>ISBLANK(Y34)</f>
        <v>1</v>
      </c>
      <c r="EY34" s="3" t="b">
        <f>ISBLANK(AC34)</f>
        <v>1</v>
      </c>
      <c r="EZ34" s="3">
        <f>IF(EV34=FALSE, 1, 0)</f>
        <v>0</v>
      </c>
      <c r="FA34" s="3">
        <f>IF(EW34=FALSE, 2, 0)</f>
        <v>0</v>
      </c>
      <c r="FB34" s="3">
        <f>IF(EX34=FALSE, 1, 0)</f>
        <v>0</v>
      </c>
      <c r="FC34" s="3">
        <f>IF(EY34=FALSE, 2, 0)</f>
        <v>0</v>
      </c>
      <c r="FD34" s="3">
        <f>SUM(EZ34:FC34)</f>
        <v>0</v>
      </c>
      <c r="FE34" s="3" t="e">
        <f>FF34+FH34</f>
        <v>#VALUE!</v>
      </c>
      <c r="FF34" s="3">
        <f t="shared" ref="FF34:FF39" si="209">O34+Z34</f>
        <v>0</v>
      </c>
      <c r="FG34" s="3">
        <f t="shared" ref="FG34:FG39" si="210">S34+AD34</f>
        <v>0</v>
      </c>
      <c r="FH34" s="3" t="e">
        <f>FG34*SQRT(ES34)</f>
        <v>#VALUE!</v>
      </c>
      <c r="FI34" s="3" t="b">
        <f>ISBLANK(V34)</f>
        <v>1</v>
      </c>
      <c r="FJ34" s="3" t="b">
        <f>ISBLANK(AG34)</f>
        <v>1</v>
      </c>
      <c r="FK34" s="3" t="b">
        <f>ISBLANK(AJ34)</f>
        <v>1</v>
      </c>
      <c r="FL34" s="3" t="b">
        <f>ISBLANK(AM34)</f>
        <v>1</v>
      </c>
      <c r="FM34" s="3" t="b">
        <f>ISBLANK(AS34)</f>
        <v>1</v>
      </c>
      <c r="FN34" s="3" t="b">
        <f>ISBLANK(AZ34)</f>
        <v>1</v>
      </c>
      <c r="FO34" s="3">
        <f>IF(FD34&gt;0, 1, 0)</f>
        <v>0</v>
      </c>
      <c r="FP34" s="3">
        <f>IF(FI34=FALSE, 2, 0)</f>
        <v>0</v>
      </c>
      <c r="FQ34" s="3">
        <f>IF(FJ34=FALSE, 3, 0)</f>
        <v>0</v>
      </c>
      <c r="FR34" s="3">
        <f>IF(FK34=FALSE, 4, 0)</f>
        <v>0</v>
      </c>
      <c r="FS34" s="3">
        <f>IF(FL34=FALSE, 5, 0)</f>
        <v>0</v>
      </c>
      <c r="FT34" s="3">
        <f>IF(FM34=FALSE, 6, 0)</f>
        <v>0</v>
      </c>
      <c r="FU34" s="3">
        <f>IF(FN34=FALSE, 7, 0)</f>
        <v>0</v>
      </c>
      <c r="FV34" s="21" t="b">
        <f t="shared" si="5"/>
        <v>1</v>
      </c>
      <c r="FW34" s="24">
        <f>IF(J34="Higher (more points/events)", 0, 1)</f>
        <v>1</v>
      </c>
      <c r="FX34" s="24">
        <f t="shared" si="6"/>
        <v>0</v>
      </c>
      <c r="FY34" s="29" t="e">
        <f t="shared" si="7"/>
        <v>#VALUE!</v>
      </c>
      <c r="FZ34" s="24" t="e">
        <f t="shared" si="8"/>
        <v>#VALUE!</v>
      </c>
      <c r="GA34" s="24" t="e">
        <f t="shared" si="9"/>
        <v>#VALUE!</v>
      </c>
      <c r="GB34" s="24">
        <f>IF(FX34&lt;0, 0,1)</f>
        <v>1</v>
      </c>
      <c r="GC34" s="24" t="e">
        <f>IF(FY34&lt;0, 0,1)</f>
        <v>#VALUE!</v>
      </c>
      <c r="GD34" s="24" t="e">
        <f>IF(FZ34&lt;0, 0,1)</f>
        <v>#VALUE!</v>
      </c>
      <c r="GE34" s="24" t="e">
        <f>IF(GA34&lt;0, 0,1)</f>
        <v>#VALUE!</v>
      </c>
      <c r="GF34" s="24">
        <f>IF(ET34=1, GB34,0)</f>
        <v>0</v>
      </c>
      <c r="GG34" s="24">
        <f>IF(ET34=5,GC34,0)</f>
        <v>0</v>
      </c>
      <c r="GH34" s="24">
        <f>IF(ET34=6,GD34,0)</f>
        <v>0</v>
      </c>
      <c r="GI34" s="24">
        <f>IF(ET34=7,GE34,0)</f>
        <v>0</v>
      </c>
      <c r="GJ34" s="24">
        <f>IF((FW34=GF34), 3,2)</f>
        <v>2</v>
      </c>
      <c r="GK34" s="24">
        <f>IF((FW34=GG34), 3,2)</f>
        <v>2</v>
      </c>
      <c r="GL34" s="24">
        <f>IF((FW34=GH34), 3,2)</f>
        <v>2</v>
      </c>
      <c r="GM34" s="24">
        <f>IF((FW34=GI34), 3,2)</f>
        <v>2</v>
      </c>
      <c r="GN34" s="13"/>
    </row>
    <row r="35" spans="1:196" s="3" customFormat="1">
      <c r="A35" s="54"/>
      <c r="B35" s="54"/>
      <c r="C35" s="54"/>
      <c r="D35" s="54"/>
      <c r="E35" s="54"/>
      <c r="F35" s="54"/>
      <c r="G35" s="54"/>
      <c r="H35" s="54"/>
      <c r="I35" s="54"/>
      <c r="J35" s="54"/>
      <c r="K35" s="54"/>
      <c r="L35" s="54"/>
      <c r="M35" s="56"/>
      <c r="N35" s="54"/>
      <c r="O35" s="54"/>
      <c r="P35" s="54"/>
      <c r="Q35" s="56"/>
      <c r="R35" s="54"/>
      <c r="S35" s="54"/>
      <c r="T35" s="54"/>
      <c r="U35" s="56"/>
      <c r="V35" s="54"/>
      <c r="W35" s="54"/>
      <c r="X35" s="56"/>
      <c r="Y35" s="54"/>
      <c r="Z35" s="54"/>
      <c r="AA35" s="54"/>
      <c r="AB35" s="56"/>
      <c r="AC35" s="54"/>
      <c r="AD35" s="54"/>
      <c r="AE35" s="54"/>
      <c r="AF35" s="56"/>
      <c r="AG35" s="54"/>
      <c r="AH35" s="54"/>
      <c r="AI35" s="56"/>
      <c r="AJ35" s="54"/>
      <c r="AK35" s="54"/>
      <c r="AL35" s="56"/>
      <c r="AM35" s="54"/>
      <c r="AN35" s="54"/>
      <c r="AO35" s="54"/>
      <c r="AP35" s="54"/>
      <c r="AQ35" s="54"/>
      <c r="AR35" s="56"/>
      <c r="AS35" s="54"/>
      <c r="AT35" s="54"/>
      <c r="AU35" s="54"/>
      <c r="AV35" s="54"/>
      <c r="AW35" s="54"/>
      <c r="AX35" s="54"/>
      <c r="AY35" s="56"/>
      <c r="AZ35" s="54"/>
      <c r="BA35" s="54"/>
      <c r="BB35" s="54"/>
      <c r="BC35" s="54"/>
      <c r="BD35" s="8"/>
      <c r="BE35" s="8"/>
      <c r="BF35" s="52" t="s">
        <v>277</v>
      </c>
      <c r="BG35" s="52" t="s">
        <v>277</v>
      </c>
      <c r="BH35" s="52" t="s">
        <v>277</v>
      </c>
      <c r="BI35" s="52" t="s">
        <v>277</v>
      </c>
      <c r="BJ35" s="52" t="s">
        <v>277</v>
      </c>
      <c r="BK35" s="52" t="s">
        <v>277</v>
      </c>
      <c r="BL35" s="52" t="s">
        <v>277</v>
      </c>
      <c r="BM35" s="52" t="s">
        <v>277</v>
      </c>
      <c r="BN35" s="52" t="s">
        <v>277</v>
      </c>
      <c r="BO35" s="52" t="s">
        <v>277</v>
      </c>
      <c r="BP35" s="8"/>
      <c r="BQ35" s="22" t="str">
        <f>IF(FV35=FALSE,B35,"")</f>
        <v/>
      </c>
      <c r="BR35" s="22" t="str">
        <f>BR34</f>
        <v/>
      </c>
      <c r="BS35" s="22" t="str">
        <f>IF(FV34=FALSE,C36,"")</f>
        <v/>
      </c>
      <c r="BT35" s="22" t="str">
        <f t="shared" si="10"/>
        <v/>
      </c>
      <c r="BU35" s="22" t="str">
        <f>IF(FV35=FALSE,E35,"")</f>
        <v/>
      </c>
      <c r="BV35" s="22" t="str">
        <f>IF(FV35=FALSE,G35,"")</f>
        <v/>
      </c>
      <c r="BW35" s="22" t="str">
        <f>IF(FV35=FALSE,F35,"")</f>
        <v/>
      </c>
      <c r="BX35" s="22" t="str">
        <f t="shared" si="206"/>
        <v/>
      </c>
      <c r="BY35" s="22" t="str">
        <f>IF(FV35=FALSE,K35,"")</f>
        <v/>
      </c>
      <c r="BZ35" s="22" t="str">
        <f>IF(FV35=FALSE,L35,"")</f>
        <v/>
      </c>
      <c r="CA35" s="18"/>
      <c r="CB35" s="3" t="str">
        <f>CB34</f>
        <v/>
      </c>
      <c r="CC35" s="3" t="str">
        <f>CC34</f>
        <v/>
      </c>
      <c r="CD35" s="3" t="str">
        <f>CD34</f>
        <v/>
      </c>
      <c r="CE35" s="3" t="str">
        <f>IF(ET35=1,EQ36,"")</f>
        <v/>
      </c>
      <c r="CF35" s="3" t="str">
        <f>IF(ET35=1,ER36,"")</f>
        <v/>
      </c>
      <c r="CG35" s="3" t="str">
        <f>IF(ET35=1,ES36,"")</f>
        <v/>
      </c>
      <c r="CH35" s="3" t="str">
        <f t="shared" ref="CH35:CH48" si="211">IF(ET35=1, GJ35, "")</f>
        <v/>
      </c>
      <c r="CI35" s="8"/>
      <c r="CJ35" s="3" t="str">
        <f>CJ34</f>
        <v/>
      </c>
      <c r="CK35" s="3" t="str">
        <f>CK34</f>
        <v/>
      </c>
      <c r="CL35" s="3" t="str">
        <f>IF(ET36=2,V36,"")</f>
        <v/>
      </c>
      <c r="CM35" s="3" t="str">
        <f>IF(ET36=2,W36,"")</f>
        <v/>
      </c>
      <c r="CN35" s="8"/>
      <c r="CO35" s="3" t="str">
        <f>CO34</f>
        <v/>
      </c>
      <c r="CP35" s="3" t="str">
        <f>CP34</f>
        <v/>
      </c>
      <c r="CQ35" s="3" t="str">
        <f>IF(ET35=3,AG36,"")</f>
        <v/>
      </c>
      <c r="CR35" s="3" t="str">
        <f>IF(ET35=3,AH36,"")</f>
        <v/>
      </c>
      <c r="CS35" s="8"/>
      <c r="CT35" s="3" t="str">
        <f>CT34</f>
        <v/>
      </c>
      <c r="CU35" s="3" t="str">
        <f>CU34</f>
        <v/>
      </c>
      <c r="CV35" s="3" t="str">
        <f>IF(ET35=4,AJ36,"")</f>
        <v/>
      </c>
      <c r="CW35" s="3" t="str">
        <f>IF(ET35=4,AK36,"")</f>
        <v/>
      </c>
      <c r="CX35" s="8"/>
      <c r="CY35" s="3" t="str">
        <f>CY34</f>
        <v/>
      </c>
      <c r="CZ35" s="3" t="str">
        <f>CZ34</f>
        <v/>
      </c>
      <c r="DA35" s="3" t="str">
        <f>DA34</f>
        <v/>
      </c>
      <c r="DB35" s="3" t="str">
        <f>IF(ET35=5,AM36,"")</f>
        <v/>
      </c>
      <c r="DC35" s="3" t="str">
        <f>IF(ET35=5,AN36,"")</f>
        <v/>
      </c>
      <c r="DD35" s="3" t="str">
        <f>IF(ET35=5,AO36,"")</f>
        <v/>
      </c>
      <c r="DE35" s="3" t="str">
        <f>DE34</f>
        <v/>
      </c>
      <c r="DF35" s="3" t="str">
        <f>DF34</f>
        <v/>
      </c>
      <c r="DG35" s="3" t="str">
        <f t="shared" ref="DG35:DG48" si="212">IF(ET35=5,GK35,"")</f>
        <v/>
      </c>
      <c r="DH35" s="8"/>
      <c r="DI35" s="3" t="str">
        <f>DI34</f>
        <v/>
      </c>
      <c r="DJ35" s="3" t="str">
        <f>DJ34</f>
        <v/>
      </c>
      <c r="DK35" s="3" t="str">
        <f>DK34</f>
        <v/>
      </c>
      <c r="DL35" s="3" t="str">
        <f>DL34</f>
        <v/>
      </c>
      <c r="DM35" s="3" t="str">
        <f>IF(ET34=6,AS36,"")</f>
        <v/>
      </c>
      <c r="DN35" s="3" t="str">
        <f>IF(ET34=6,AT36,"")</f>
        <v/>
      </c>
      <c r="DO35" s="3" t="str">
        <f>IF(ET34=6,AU36,"")</f>
        <v/>
      </c>
      <c r="DP35" s="3" t="str">
        <f>IF(ET34=6,AV36,"")</f>
        <v/>
      </c>
      <c r="DQ35" s="3" t="str">
        <f>DQ34</f>
        <v/>
      </c>
      <c r="DR35" s="3" t="str">
        <f>DR34</f>
        <v/>
      </c>
      <c r="DS35" s="3" t="str">
        <f t="shared" ref="DS35:DS48" si="213">IF(ET35=6,GL35, "")</f>
        <v/>
      </c>
      <c r="DT35" s="8"/>
      <c r="DU35" s="3" t="str">
        <f>DU34</f>
        <v/>
      </c>
      <c r="DV35" s="3" t="str">
        <f>DV34</f>
        <v/>
      </c>
      <c r="DW35" s="3" t="str">
        <f>DW34</f>
        <v/>
      </c>
      <c r="DX35" s="3" t="str">
        <f>DX34</f>
        <v/>
      </c>
      <c r="DY35" s="3" t="str">
        <f>IF(ET34=7,AZ36,"")</f>
        <v/>
      </c>
      <c r="DZ35" s="3" t="str">
        <f>IF(ET34=7,BA36,"")</f>
        <v/>
      </c>
      <c r="EA35" s="3" t="str">
        <f>IF(ET34=7,BB36,"")</f>
        <v/>
      </c>
      <c r="EB35" s="3" t="str">
        <f>IF(ET34=7,BC36,"")</f>
        <v/>
      </c>
      <c r="EC35" s="3" t="str">
        <f t="shared" ref="EC35:EC48" si="214">IF(ET35=7, GM35, "")</f>
        <v/>
      </c>
      <c r="ED35" s="8"/>
      <c r="EE35" s="52" t="s">
        <v>277</v>
      </c>
      <c r="EF35" s="52" t="s">
        <v>277</v>
      </c>
      <c r="EG35" s="52" t="s">
        <v>277</v>
      </c>
      <c r="EH35" s="52" t="s">
        <v>277</v>
      </c>
      <c r="EI35" s="52" t="s">
        <v>277</v>
      </c>
      <c r="EJ35" s="52" t="s">
        <v>277</v>
      </c>
      <c r="EK35" s="52" t="s">
        <v>277</v>
      </c>
      <c r="EL35" s="52" t="s">
        <v>277</v>
      </c>
      <c r="EM35" s="52" t="s">
        <v>277</v>
      </c>
      <c r="EN35" s="52" t="s">
        <v>277</v>
      </c>
      <c r="EO35" s="8"/>
      <c r="EP35" s="53"/>
      <c r="EQ35" s="16" t="str">
        <f>IF(FD35&gt;0, (N35+Y35+R35+AC35), "")</f>
        <v/>
      </c>
      <c r="ER35" s="16" t="str">
        <f>IF(FD35&gt;0,FE35,"")</f>
        <v/>
      </c>
      <c r="ES35" s="16" t="str">
        <f>IF(FD35&gt;0, (P35+AA35+T35+AE35), "")</f>
        <v/>
      </c>
      <c r="ET35" s="16">
        <f>FO35+FP35+FQ35+FR35+FS35+FT35+FU35</f>
        <v>0</v>
      </c>
      <c r="EU35" s="13"/>
      <c r="EV35" s="3" t="b">
        <f t="shared" si="207"/>
        <v>1</v>
      </c>
      <c r="EW35" s="3" t="b">
        <f t="shared" si="208"/>
        <v>1</v>
      </c>
      <c r="EX35" s="3" t="b">
        <f t="shared" ref="EX35:EX48" si="215">ISBLANK(Y35)</f>
        <v>1</v>
      </c>
      <c r="EY35" s="3" t="b">
        <f t="shared" ref="EY35:EY48" si="216">ISBLANK(AC35)</f>
        <v>1</v>
      </c>
      <c r="EZ35" s="3">
        <f t="shared" ref="EZ35:EZ48" si="217">IF(EV35=FALSE, 1, 0)</f>
        <v>0</v>
      </c>
      <c r="FA35" s="3">
        <f t="shared" ref="FA35:FA48" si="218">IF(EW35=FALSE, 2, 0)</f>
        <v>0</v>
      </c>
      <c r="FB35" s="3">
        <f t="shared" ref="FB35:FB48" si="219">IF(EX35=FALSE, 1, 0)</f>
        <v>0</v>
      </c>
      <c r="FC35" s="3">
        <f t="shared" ref="FC35:FC48" si="220">IF(EY35=FALSE, 2, 0)</f>
        <v>0</v>
      </c>
      <c r="FD35" s="3">
        <f t="shared" ref="FD35:FD48" si="221">SUM(EZ35:FC35)</f>
        <v>0</v>
      </c>
      <c r="FE35" s="3" t="e">
        <f t="shared" ref="FE35:FE48" si="222">FF35+FH35</f>
        <v>#VALUE!</v>
      </c>
      <c r="FF35" s="3">
        <f t="shared" si="209"/>
        <v>0</v>
      </c>
      <c r="FG35" s="3">
        <f t="shared" si="210"/>
        <v>0</v>
      </c>
      <c r="FH35" s="3" t="e">
        <f>FG35*SQRT(ES35)</f>
        <v>#VALUE!</v>
      </c>
      <c r="FI35" s="3" t="b">
        <f t="shared" ref="FI35:FI48" si="223">ISBLANK(V35)</f>
        <v>1</v>
      </c>
      <c r="FJ35" s="3" t="b">
        <f t="shared" ref="FJ35:FJ48" si="224">ISBLANK(AG35)</f>
        <v>1</v>
      </c>
      <c r="FK35" s="3" t="b">
        <f t="shared" ref="FK35:FK48" si="225">ISBLANK(AJ35)</f>
        <v>1</v>
      </c>
      <c r="FL35" s="3" t="b">
        <f t="shared" ref="FL35:FL48" si="226">ISBLANK(AM35)</f>
        <v>1</v>
      </c>
      <c r="FM35" s="3" t="b">
        <f t="shared" ref="FM35:FM48" si="227">ISBLANK(AS35)</f>
        <v>1</v>
      </c>
      <c r="FN35" s="3" t="b">
        <f t="shared" ref="FN35:FN48" si="228">ISBLANK(AZ35)</f>
        <v>1</v>
      </c>
      <c r="FO35" s="3">
        <f t="shared" ref="FO35:FO48" si="229">IF(FD35&gt;0, 1, 0)</f>
        <v>0</v>
      </c>
      <c r="FP35" s="3">
        <f t="shared" ref="FP35:FP48" si="230">IF(FI35=FALSE, 2, 0)</f>
        <v>0</v>
      </c>
      <c r="FQ35" s="3">
        <f t="shared" ref="FQ35:FQ48" si="231">IF(FJ35=FALSE, 3, 0)</f>
        <v>0</v>
      </c>
      <c r="FR35" s="3">
        <f t="shared" ref="FR35:FR48" si="232">IF(FK35=FALSE, 4, 0)</f>
        <v>0</v>
      </c>
      <c r="FS35" s="3">
        <f t="shared" ref="FS35:FS48" si="233">IF(FL35=FALSE, 5, 0)</f>
        <v>0</v>
      </c>
      <c r="FT35" s="3">
        <f t="shared" ref="FT35:FT48" si="234">IF(FM35=FALSE, 6, 0)</f>
        <v>0</v>
      </c>
      <c r="FU35" s="3">
        <f t="shared" ref="FU35:FU48" si="235">IF(FN35=FALSE, 7, 0)</f>
        <v>0</v>
      </c>
      <c r="FV35" s="21" t="b">
        <f t="shared" si="5"/>
        <v>1</v>
      </c>
      <c r="FW35" s="24">
        <f>IF(J35="Higher (more points/events)", 0, 1)</f>
        <v>1</v>
      </c>
      <c r="FX35" s="24">
        <f t="shared" si="6"/>
        <v>0</v>
      </c>
      <c r="FY35" s="29" t="e">
        <f t="shared" si="7"/>
        <v>#VALUE!</v>
      </c>
      <c r="FZ35" s="24" t="e">
        <f t="shared" si="8"/>
        <v>#VALUE!</v>
      </c>
      <c r="GA35" s="24" t="e">
        <f t="shared" si="9"/>
        <v>#VALUE!</v>
      </c>
      <c r="GB35" s="24">
        <f t="shared" ref="GB35:GB48" si="236">IF(FX35&lt;0, 0,1)</f>
        <v>1</v>
      </c>
      <c r="GC35" s="24" t="e">
        <f t="shared" ref="GC35:GC48" si="237">IF(FY35&lt;0, 0,1)</f>
        <v>#VALUE!</v>
      </c>
      <c r="GD35" s="24" t="e">
        <f t="shared" ref="GD35:GD48" si="238">IF(FZ35&lt;0, 0,1)</f>
        <v>#VALUE!</v>
      </c>
      <c r="GE35" s="24" t="e">
        <f t="shared" ref="GE35:GE48" si="239">IF(GA35&lt;0, 0,1)</f>
        <v>#VALUE!</v>
      </c>
      <c r="GF35" s="24">
        <f t="shared" ref="GF35:GF48" si="240">IF(ET35=1, GB35,0)</f>
        <v>0</v>
      </c>
      <c r="GG35" s="24">
        <f t="shared" ref="GG35:GG48" si="241">IF(ET35=5,GC35,0)</f>
        <v>0</v>
      </c>
      <c r="GH35" s="24">
        <f t="shared" ref="GH35:GH48" si="242">IF(ET35=6,GD35,0)</f>
        <v>0</v>
      </c>
      <c r="GI35" s="24">
        <f t="shared" ref="GI35:GI48" si="243">IF(ET35=7,GE35,0)</f>
        <v>0</v>
      </c>
      <c r="GJ35" s="24">
        <f t="shared" ref="GJ35:GJ48" si="244">IF((FW35=GF35), 3,2)</f>
        <v>2</v>
      </c>
      <c r="GK35" s="24">
        <f t="shared" ref="GK35:GK48" si="245">IF((FW35=GG35), 3,2)</f>
        <v>2</v>
      </c>
      <c r="GL35" s="24">
        <f t="shared" ref="GL35:GL48" si="246">IF((FW35=GH35), 3,2)</f>
        <v>2</v>
      </c>
      <c r="GM35" s="24">
        <f t="shared" ref="GM35:GM48" si="247">IF((FW35=GI35), 3,2)</f>
        <v>2</v>
      </c>
      <c r="GN35" s="13"/>
    </row>
    <row r="36" spans="1:196" s="3" customFormat="1">
      <c r="A36" s="54"/>
      <c r="B36" s="54"/>
      <c r="C36" s="54"/>
      <c r="D36" s="54"/>
      <c r="E36" s="54"/>
      <c r="F36" s="54"/>
      <c r="G36" s="54"/>
      <c r="H36" s="54"/>
      <c r="I36" s="54"/>
      <c r="J36" s="54"/>
      <c r="K36" s="54"/>
      <c r="L36" s="54"/>
      <c r="M36" s="56"/>
      <c r="N36" s="54"/>
      <c r="O36" s="54"/>
      <c r="P36" s="54"/>
      <c r="Q36" s="56"/>
      <c r="R36" s="54"/>
      <c r="S36" s="54"/>
      <c r="T36" s="54"/>
      <c r="U36" s="56"/>
      <c r="V36" s="54"/>
      <c r="W36" s="54"/>
      <c r="X36" s="56"/>
      <c r="Y36" s="54"/>
      <c r="Z36" s="54"/>
      <c r="AA36" s="54"/>
      <c r="AB36" s="56"/>
      <c r="AC36" s="54"/>
      <c r="AD36" s="54"/>
      <c r="AE36" s="54"/>
      <c r="AF36" s="56"/>
      <c r="AG36" s="54"/>
      <c r="AH36" s="54"/>
      <c r="AI36" s="56"/>
      <c r="AJ36" s="54"/>
      <c r="AK36" s="54"/>
      <c r="AL36" s="56"/>
      <c r="AM36" s="54"/>
      <c r="AN36" s="54"/>
      <c r="AO36" s="54"/>
      <c r="AP36" s="54"/>
      <c r="AQ36" s="54"/>
      <c r="AR36" s="56"/>
      <c r="AS36" s="54"/>
      <c r="AT36" s="54"/>
      <c r="AU36" s="54"/>
      <c r="AV36" s="54"/>
      <c r="AW36" s="54"/>
      <c r="AX36" s="54"/>
      <c r="AY36" s="56"/>
      <c r="AZ36" s="54"/>
      <c r="BA36" s="54"/>
      <c r="BB36" s="54"/>
      <c r="BC36" s="54"/>
      <c r="BD36" s="8"/>
      <c r="BE36" s="8"/>
      <c r="BF36" s="52" t="s">
        <v>277</v>
      </c>
      <c r="BG36" s="52" t="s">
        <v>277</v>
      </c>
      <c r="BH36" s="52" t="s">
        <v>277</v>
      </c>
      <c r="BI36" s="52" t="s">
        <v>277</v>
      </c>
      <c r="BJ36" s="52" t="s">
        <v>277</v>
      </c>
      <c r="BK36" s="52" t="s">
        <v>277</v>
      </c>
      <c r="BL36" s="52" t="s">
        <v>277</v>
      </c>
      <c r="BM36" s="52" t="s">
        <v>277</v>
      </c>
      <c r="BN36" s="52" t="s">
        <v>277</v>
      </c>
      <c r="BO36" s="52" t="s">
        <v>277</v>
      </c>
      <c r="BP36" s="8"/>
      <c r="BQ36" s="22" t="str">
        <f>IF(FV36=FALSE,B36,"")</f>
        <v/>
      </c>
      <c r="BR36" s="22" t="str">
        <f>IF(FV34=FALSE,C35,"")</f>
        <v/>
      </c>
      <c r="BS36" s="22" t="str">
        <f>BS35</f>
        <v/>
      </c>
      <c r="BT36" s="22" t="str">
        <f t="shared" si="10"/>
        <v/>
      </c>
      <c r="BU36" s="22" t="str">
        <f>IF(FV36=FALSE,E36,"")</f>
        <v/>
      </c>
      <c r="BV36" s="22" t="str">
        <f>IF(FV36=FALSE,G36,"")</f>
        <v/>
      </c>
      <c r="BW36" s="22" t="str">
        <f>IF(FV36=FALSE,F36,"")</f>
        <v/>
      </c>
      <c r="BX36" s="22" t="str">
        <f t="shared" si="206"/>
        <v/>
      </c>
      <c r="BY36" s="22" t="str">
        <f>IF(FV36=FALSE,K36,"")</f>
        <v/>
      </c>
      <c r="BZ36" s="22" t="str">
        <f>IF(FV36=FALSE,L36,"")</f>
        <v/>
      </c>
      <c r="CA36" s="18"/>
      <c r="CB36" s="3" t="str">
        <f>IF(ET34=1, EQ35,"")</f>
        <v/>
      </c>
      <c r="CC36" s="3" t="str">
        <f>IF(ET34=1, ER35,"")</f>
        <v/>
      </c>
      <c r="CD36" s="3" t="str">
        <f>IF(ET34=1, ES35,"")</f>
        <v/>
      </c>
      <c r="CE36" s="3" t="str">
        <f>CE35</f>
        <v/>
      </c>
      <c r="CF36" s="3" t="str">
        <f>CF35</f>
        <v/>
      </c>
      <c r="CG36" s="3" t="str">
        <f>CG35</f>
        <v/>
      </c>
      <c r="CH36" s="3" t="str">
        <f t="shared" si="211"/>
        <v/>
      </c>
      <c r="CI36" s="8"/>
      <c r="CJ36" s="3" t="str">
        <f>IF(ET36=2,V35,"")</f>
        <v/>
      </c>
      <c r="CK36" s="3" t="str">
        <f>IF(ET36=2,W35,"")</f>
        <v/>
      </c>
      <c r="CL36" s="3" t="str">
        <f>CL35</f>
        <v/>
      </c>
      <c r="CM36" s="3" t="str">
        <f>CM35</f>
        <v/>
      </c>
      <c r="CN36" s="8"/>
      <c r="CO36" s="3" t="str">
        <f>IF(ET36=3,AG35,"")</f>
        <v/>
      </c>
      <c r="CP36" s="3" t="str">
        <f>IF(ET36=3,AH35,"")</f>
        <v/>
      </c>
      <c r="CQ36" s="3" t="str">
        <f>CQ35</f>
        <v/>
      </c>
      <c r="CR36" s="3" t="str">
        <f>CR35</f>
        <v/>
      </c>
      <c r="CS36" s="8"/>
      <c r="CT36" s="3" t="str">
        <f>IF(ET36=4,AJ35,"")</f>
        <v/>
      </c>
      <c r="CU36" s="3" t="str">
        <f>IF(ET36=4,AK35,"")</f>
        <v/>
      </c>
      <c r="CV36" s="3" t="str">
        <f>CV35</f>
        <v/>
      </c>
      <c r="CW36" s="3" t="str">
        <f>CW35</f>
        <v/>
      </c>
      <c r="CX36" s="8"/>
      <c r="CY36" s="3" t="str">
        <f>IF(ET36=5,AM35,"")</f>
        <v/>
      </c>
      <c r="CZ36" s="3" t="str">
        <f>IF(ET36=5,AN35,"")</f>
        <v/>
      </c>
      <c r="DA36" s="3" t="str">
        <f>IF(ET36=5,AO35,"")</f>
        <v/>
      </c>
      <c r="DB36" s="3" t="str">
        <f>DB35</f>
        <v/>
      </c>
      <c r="DC36" s="3" t="str">
        <f>DC35</f>
        <v/>
      </c>
      <c r="DD36" s="3" t="str">
        <f>DD35</f>
        <v/>
      </c>
      <c r="DE36" s="3" t="str">
        <f>DE35</f>
        <v/>
      </c>
      <c r="DF36" s="3" t="str">
        <f>DF35</f>
        <v/>
      </c>
      <c r="DG36" s="3" t="str">
        <f t="shared" si="212"/>
        <v/>
      </c>
      <c r="DH36" s="8"/>
      <c r="DI36" s="3" t="str">
        <f>IF(ET34=6,AS35,"")</f>
        <v/>
      </c>
      <c r="DJ36" s="3" t="str">
        <f>IF(ET34=6,AT35,"")</f>
        <v/>
      </c>
      <c r="DK36" s="3" t="str">
        <f>IF(ET34=6,AU35,"")</f>
        <v/>
      </c>
      <c r="DL36" s="3" t="str">
        <f>IF(ET34=6,AV35,"")</f>
        <v/>
      </c>
      <c r="DM36" s="3" t="str">
        <f>DM35</f>
        <v/>
      </c>
      <c r="DN36" s="3" t="str">
        <f>DN35</f>
        <v/>
      </c>
      <c r="DO36" s="3" t="str">
        <f>DO35</f>
        <v/>
      </c>
      <c r="DP36" s="3" t="str">
        <f>DP35</f>
        <v/>
      </c>
      <c r="DQ36" s="3" t="str">
        <f>DQ35</f>
        <v/>
      </c>
      <c r="DR36" s="3" t="str">
        <f>DR35</f>
        <v/>
      </c>
      <c r="DS36" s="3" t="str">
        <f t="shared" si="213"/>
        <v/>
      </c>
      <c r="DT36" s="8"/>
      <c r="DU36" s="3" t="str">
        <f>IF(ET34=7,AZ35,"")</f>
        <v/>
      </c>
      <c r="DV36" s="3" t="str">
        <f>IF(ET34=7,BA35,"")</f>
        <v/>
      </c>
      <c r="DW36" s="3" t="str">
        <f>IF(ET34=7,BB35,"")</f>
        <v/>
      </c>
      <c r="DX36" s="3" t="str">
        <f>IF(ET34=7,BC35,"")</f>
        <v/>
      </c>
      <c r="DY36" s="3" t="str">
        <f>DY35</f>
        <v/>
      </c>
      <c r="DZ36" s="3" t="str">
        <f>DZ35</f>
        <v/>
      </c>
      <c r="EA36" s="3" t="str">
        <f>EA35</f>
        <v/>
      </c>
      <c r="EB36" s="3" t="str">
        <f>EB35</f>
        <v/>
      </c>
      <c r="EC36" s="3" t="str">
        <f t="shared" si="214"/>
        <v/>
      </c>
      <c r="ED36" s="8"/>
      <c r="EE36" s="52" t="s">
        <v>277</v>
      </c>
      <c r="EF36" s="52" t="s">
        <v>277</v>
      </c>
      <c r="EG36" s="52" t="s">
        <v>277</v>
      </c>
      <c r="EH36" s="52" t="s">
        <v>277</v>
      </c>
      <c r="EI36" s="52" t="s">
        <v>277</v>
      </c>
      <c r="EJ36" s="52" t="s">
        <v>277</v>
      </c>
      <c r="EK36" s="52" t="s">
        <v>277</v>
      </c>
      <c r="EL36" s="52" t="s">
        <v>277</v>
      </c>
      <c r="EM36" s="52" t="s">
        <v>277</v>
      </c>
      <c r="EN36" s="52" t="s">
        <v>277</v>
      </c>
      <c r="EO36" s="8"/>
      <c r="EP36" s="53"/>
      <c r="EQ36" s="16" t="str">
        <f>IF(FD36&gt;0, (N36+Y36+R36+AC36), "")</f>
        <v/>
      </c>
      <c r="ER36" s="16" t="str">
        <f>IF(FD36&gt;0,FE36,"")</f>
        <v/>
      </c>
      <c r="ES36" s="16" t="str">
        <f>IF(FD36&gt;0, (P36+AA36+T36+AE36), "")</f>
        <v/>
      </c>
      <c r="ET36" s="16">
        <f>FO36+FP36+FQ36+FR36+FS36+FT36+FU36</f>
        <v>0</v>
      </c>
      <c r="EU36" s="13"/>
      <c r="EV36" s="3" t="b">
        <f t="shared" si="207"/>
        <v>1</v>
      </c>
      <c r="EW36" s="3" t="b">
        <f t="shared" si="208"/>
        <v>1</v>
      </c>
      <c r="EX36" s="3" t="b">
        <f t="shared" si="215"/>
        <v>1</v>
      </c>
      <c r="EY36" s="3" t="b">
        <f t="shared" si="216"/>
        <v>1</v>
      </c>
      <c r="EZ36" s="3">
        <f t="shared" si="217"/>
        <v>0</v>
      </c>
      <c r="FA36" s="3">
        <f t="shared" si="218"/>
        <v>0</v>
      </c>
      <c r="FB36" s="3">
        <f t="shared" si="219"/>
        <v>0</v>
      </c>
      <c r="FC36" s="3">
        <f t="shared" si="220"/>
        <v>0</v>
      </c>
      <c r="FD36" s="3">
        <f t="shared" si="221"/>
        <v>0</v>
      </c>
      <c r="FE36" s="3" t="e">
        <f t="shared" si="222"/>
        <v>#VALUE!</v>
      </c>
      <c r="FF36" s="3">
        <f t="shared" si="209"/>
        <v>0</v>
      </c>
      <c r="FG36" s="3">
        <f t="shared" si="210"/>
        <v>0</v>
      </c>
      <c r="FH36" s="3" t="e">
        <f>FG36*SQRT(ES36)</f>
        <v>#VALUE!</v>
      </c>
      <c r="FI36" s="3" t="b">
        <f t="shared" si="223"/>
        <v>1</v>
      </c>
      <c r="FJ36" s="3" t="b">
        <f t="shared" si="224"/>
        <v>1</v>
      </c>
      <c r="FK36" s="3" t="b">
        <f t="shared" si="225"/>
        <v>1</v>
      </c>
      <c r="FL36" s="3" t="b">
        <f t="shared" si="226"/>
        <v>1</v>
      </c>
      <c r="FM36" s="3" t="b">
        <f t="shared" si="227"/>
        <v>1</v>
      </c>
      <c r="FN36" s="3" t="b">
        <f t="shared" si="228"/>
        <v>1</v>
      </c>
      <c r="FO36" s="3">
        <f t="shared" si="229"/>
        <v>0</v>
      </c>
      <c r="FP36" s="3">
        <f t="shared" si="230"/>
        <v>0</v>
      </c>
      <c r="FQ36" s="3">
        <f t="shared" si="231"/>
        <v>0</v>
      </c>
      <c r="FR36" s="3">
        <f t="shared" si="232"/>
        <v>0</v>
      </c>
      <c r="FS36" s="3">
        <f t="shared" si="233"/>
        <v>0</v>
      </c>
      <c r="FT36" s="3">
        <f t="shared" si="234"/>
        <v>0</v>
      </c>
      <c r="FU36" s="3">
        <f t="shared" si="235"/>
        <v>0</v>
      </c>
      <c r="FV36" s="21" t="b">
        <f t="shared" ref="FV36:FV67" si="248">ISBLANK(B36)</f>
        <v>1</v>
      </c>
      <c r="FW36" s="24">
        <f t="shared" ref="FW36:FW48" si="249">IF(J36="Higher (more points/events)", 0, 1)</f>
        <v>1</v>
      </c>
      <c r="FX36" s="24">
        <f t="shared" ref="FX36:FX67" si="250">IF(ET36=1, CE36-CB36,0)</f>
        <v>0</v>
      </c>
      <c r="FY36" s="29" t="e">
        <f t="shared" ref="FY36:FY67" si="251">DB36-CY36</f>
        <v>#VALUE!</v>
      </c>
      <c r="FZ36" s="24" t="e">
        <f t="shared" ref="FZ36:FZ67" si="252">(DN36-DM36)-(DJ36-DI36)</f>
        <v>#VALUE!</v>
      </c>
      <c r="GA36" s="24" t="e">
        <f t="shared" ref="GA36:GA67" si="253">DY36-DU36</f>
        <v>#VALUE!</v>
      </c>
      <c r="GB36" s="24">
        <f t="shared" si="236"/>
        <v>1</v>
      </c>
      <c r="GC36" s="24" t="e">
        <f t="shared" si="237"/>
        <v>#VALUE!</v>
      </c>
      <c r="GD36" s="24" t="e">
        <f t="shared" si="238"/>
        <v>#VALUE!</v>
      </c>
      <c r="GE36" s="24" t="e">
        <f t="shared" si="239"/>
        <v>#VALUE!</v>
      </c>
      <c r="GF36" s="24">
        <f t="shared" si="240"/>
        <v>0</v>
      </c>
      <c r="GG36" s="24">
        <f t="shared" si="241"/>
        <v>0</v>
      </c>
      <c r="GH36" s="24">
        <f t="shared" si="242"/>
        <v>0</v>
      </c>
      <c r="GI36" s="24">
        <f t="shared" si="243"/>
        <v>0</v>
      </c>
      <c r="GJ36" s="24">
        <f t="shared" si="244"/>
        <v>2</v>
      </c>
      <c r="GK36" s="24">
        <f t="shared" si="245"/>
        <v>2</v>
      </c>
      <c r="GL36" s="24">
        <f t="shared" si="246"/>
        <v>2</v>
      </c>
      <c r="GM36" s="24">
        <f t="shared" si="247"/>
        <v>2</v>
      </c>
      <c r="GN36" s="13"/>
    </row>
    <row r="37" spans="1:196" s="3" customFormat="1">
      <c r="A37" s="54"/>
      <c r="B37" s="54"/>
      <c r="C37" s="54"/>
      <c r="D37" s="54"/>
      <c r="E37" s="54"/>
      <c r="F37" s="54"/>
      <c r="G37" s="54"/>
      <c r="H37" s="54"/>
      <c r="I37" s="54"/>
      <c r="J37" s="54"/>
      <c r="K37" s="54"/>
      <c r="L37" s="54"/>
      <c r="M37" s="56"/>
      <c r="N37" s="54"/>
      <c r="O37" s="54"/>
      <c r="P37" s="54"/>
      <c r="Q37" s="56"/>
      <c r="R37" s="54"/>
      <c r="S37" s="54"/>
      <c r="T37" s="54"/>
      <c r="U37" s="56"/>
      <c r="V37" s="54"/>
      <c r="W37" s="54"/>
      <c r="X37" s="56"/>
      <c r="Y37" s="54"/>
      <c r="Z37" s="54"/>
      <c r="AA37" s="54"/>
      <c r="AB37" s="56"/>
      <c r="AC37" s="54"/>
      <c r="AD37" s="54"/>
      <c r="AE37" s="54"/>
      <c r="AF37" s="56"/>
      <c r="AG37" s="54"/>
      <c r="AH37" s="54"/>
      <c r="AI37" s="56"/>
      <c r="AJ37" s="54"/>
      <c r="AK37" s="54"/>
      <c r="AL37" s="56"/>
      <c r="AM37" s="54"/>
      <c r="AN37" s="54"/>
      <c r="AO37" s="54"/>
      <c r="AP37" s="54"/>
      <c r="AQ37" s="54"/>
      <c r="AR37" s="56"/>
      <c r="AS37" s="54"/>
      <c r="AT37" s="54"/>
      <c r="AU37" s="54"/>
      <c r="AV37" s="54"/>
      <c r="AW37" s="54"/>
      <c r="AX37" s="54"/>
      <c r="AY37" s="56"/>
      <c r="AZ37" s="54"/>
      <c r="BA37" s="54"/>
      <c r="BB37" s="54"/>
      <c r="BC37" s="54"/>
      <c r="BD37" s="8"/>
      <c r="BE37" s="8"/>
      <c r="BF37" s="52" t="s">
        <v>277</v>
      </c>
      <c r="BG37" s="52" t="s">
        <v>277</v>
      </c>
      <c r="BH37" s="52" t="s">
        <v>277</v>
      </c>
      <c r="BI37" s="52" t="s">
        <v>277</v>
      </c>
      <c r="BJ37" s="52" t="s">
        <v>277</v>
      </c>
      <c r="BK37" s="52" t="s">
        <v>277</v>
      </c>
      <c r="BL37" s="52" t="s">
        <v>277</v>
      </c>
      <c r="BM37" s="52" t="s">
        <v>277</v>
      </c>
      <c r="BN37" s="52" t="s">
        <v>277</v>
      </c>
      <c r="BO37" s="52" t="s">
        <v>277</v>
      </c>
      <c r="BP37" s="8"/>
      <c r="BQ37" s="22" t="str">
        <f>IF(FV37=FALSE,B37,"")</f>
        <v/>
      </c>
      <c r="BR37" s="22" t="str">
        <f>BR34</f>
        <v/>
      </c>
      <c r="BS37" s="22" t="str">
        <f>IF(FV34=FALSE,C37,"")</f>
        <v/>
      </c>
      <c r="BT37" s="22" t="str">
        <f t="shared" si="10"/>
        <v/>
      </c>
      <c r="BU37" s="22" t="str">
        <f>IF(FV37=FALSE,E37,"")</f>
        <v/>
      </c>
      <c r="BV37" s="22" t="str">
        <f>IF(FV37=FALSE,G37,"")</f>
        <v/>
      </c>
      <c r="BW37" s="22" t="str">
        <f>IF(FV37=FALSE,F37,"")</f>
        <v/>
      </c>
      <c r="BX37" s="22" t="str">
        <f t="shared" si="206"/>
        <v/>
      </c>
      <c r="BY37" s="22" t="str">
        <f>IF(FV37=FALSE,K37,"")</f>
        <v/>
      </c>
      <c r="BZ37" s="22" t="str">
        <f>IF(FV37=FALSE,L37,"")</f>
        <v/>
      </c>
      <c r="CA37" s="18"/>
      <c r="CB37" s="3" t="str">
        <f>CB34</f>
        <v/>
      </c>
      <c r="CC37" s="3" t="str">
        <f>CC34</f>
        <v/>
      </c>
      <c r="CD37" s="3" t="str">
        <f>CD34</f>
        <v/>
      </c>
      <c r="CE37" s="3" t="str">
        <f>IF(ET37=1, EQ37,"")</f>
        <v/>
      </c>
      <c r="CF37" s="3" t="str">
        <f>IF(ET37=1, ER37,"")</f>
        <v/>
      </c>
      <c r="CG37" s="3" t="str">
        <f>IF(ET37=1, ES37,"")</f>
        <v/>
      </c>
      <c r="CH37" s="3" t="str">
        <f t="shared" si="211"/>
        <v/>
      </c>
      <c r="CI37" s="8"/>
      <c r="CJ37" s="3" t="str">
        <f>CJ34</f>
        <v/>
      </c>
      <c r="CK37" s="3" t="str">
        <f>CK34</f>
        <v/>
      </c>
      <c r="CL37" s="3" t="str">
        <f>IF(ET37=2,V37,"")</f>
        <v/>
      </c>
      <c r="CM37" s="3" t="str">
        <f>IF(ET37=2,W37,"")</f>
        <v/>
      </c>
      <c r="CN37" s="8"/>
      <c r="CO37" s="3" t="str">
        <f>CO35</f>
        <v/>
      </c>
      <c r="CP37" s="3" t="str">
        <f>CP35</f>
        <v/>
      </c>
      <c r="CQ37" s="3" t="str">
        <f>IF(ET37=3,AG37,"")</f>
        <v/>
      </c>
      <c r="CR37" s="3" t="str">
        <f>IF(ET37=3,AH37,"")</f>
        <v/>
      </c>
      <c r="CS37" s="8"/>
      <c r="CT37" s="3" t="str">
        <f>CT34</f>
        <v/>
      </c>
      <c r="CU37" s="3" t="str">
        <f>CU34</f>
        <v/>
      </c>
      <c r="CV37" s="3" t="str">
        <f>IF(ET36=4,AJ37,"")</f>
        <v/>
      </c>
      <c r="CW37" s="3" t="str">
        <f>IF(ET36=4,AK37,"")</f>
        <v/>
      </c>
      <c r="CX37" s="8"/>
      <c r="CY37" s="3" t="str">
        <f>CY34</f>
        <v/>
      </c>
      <c r="CZ37" s="3" t="str">
        <f>CZ34</f>
        <v/>
      </c>
      <c r="DA37" s="3" t="str">
        <f>DA34</f>
        <v/>
      </c>
      <c r="DB37" s="3" t="str">
        <f>IF(ET36=5,AM37,"")</f>
        <v/>
      </c>
      <c r="DC37" s="3" t="str">
        <f>IF(ET36=5,AN37,"")</f>
        <v/>
      </c>
      <c r="DD37" s="3" t="str">
        <f>IF(ET36=5,AO37,"")</f>
        <v/>
      </c>
      <c r="DE37" s="3" t="str">
        <f>IF(ET36=5,AP37,"")</f>
        <v/>
      </c>
      <c r="DF37" s="3" t="str">
        <f t="shared" ref="DF37:DF48" si="254">DF36</f>
        <v/>
      </c>
      <c r="DG37" s="3" t="str">
        <f t="shared" si="212"/>
        <v/>
      </c>
      <c r="DH37" s="8"/>
      <c r="DI37" s="3" t="str">
        <f>DI34</f>
        <v/>
      </c>
      <c r="DJ37" s="3" t="str">
        <f>DJ34</f>
        <v/>
      </c>
      <c r="DK37" s="3" t="str">
        <f>DK34</f>
        <v/>
      </c>
      <c r="DL37" s="3" t="str">
        <f>DL34</f>
        <v/>
      </c>
      <c r="DM37" s="3" t="str">
        <f>IF(ET37=6,AS37,"")</f>
        <v/>
      </c>
      <c r="DN37" s="3" t="str">
        <f>IF(ET37=6,AT37,"")</f>
        <v/>
      </c>
      <c r="DO37" s="3" t="str">
        <f>IF(ET37=6,AU37,"")</f>
        <v/>
      </c>
      <c r="DP37" s="3" t="str">
        <f>IF(ET37=6,AV37,"")</f>
        <v/>
      </c>
      <c r="DQ37" s="3" t="str">
        <f t="shared" ref="DQ37:DR39" si="255">DQ34</f>
        <v/>
      </c>
      <c r="DR37" s="3" t="str">
        <f t="shared" si="255"/>
        <v/>
      </c>
      <c r="DS37" s="3" t="str">
        <f t="shared" si="213"/>
        <v/>
      </c>
      <c r="DT37" s="8"/>
      <c r="DU37" s="3" t="str">
        <f>DU34</f>
        <v/>
      </c>
      <c r="DV37" s="3" t="str">
        <f>DV34</f>
        <v/>
      </c>
      <c r="DW37" s="3" t="str">
        <f>DW34</f>
        <v/>
      </c>
      <c r="DX37" s="3" t="str">
        <f>DX34</f>
        <v/>
      </c>
      <c r="DY37" s="3" t="str">
        <f>IF(ET37=7,AZ37,"")</f>
        <v/>
      </c>
      <c r="DZ37" s="3" t="str">
        <f>IF(ET37=7,BA37,"")</f>
        <v/>
      </c>
      <c r="EA37" s="3" t="str">
        <f>IF(ET37=7,BB37,"")</f>
        <v/>
      </c>
      <c r="EB37" s="3" t="str">
        <f>IF(ET37=7,BC37,"")</f>
        <v/>
      </c>
      <c r="EC37" s="3" t="str">
        <f t="shared" si="214"/>
        <v/>
      </c>
      <c r="ED37" s="8"/>
      <c r="EE37" s="52" t="s">
        <v>277</v>
      </c>
      <c r="EF37" s="52" t="s">
        <v>277</v>
      </c>
      <c r="EG37" s="52" t="s">
        <v>277</v>
      </c>
      <c r="EH37" s="52" t="s">
        <v>277</v>
      </c>
      <c r="EI37" s="52" t="s">
        <v>277</v>
      </c>
      <c r="EJ37" s="52" t="s">
        <v>277</v>
      </c>
      <c r="EK37" s="52" t="s">
        <v>277</v>
      </c>
      <c r="EL37" s="52" t="s">
        <v>277</v>
      </c>
      <c r="EM37" s="52" t="s">
        <v>277</v>
      </c>
      <c r="EN37" s="52" t="s">
        <v>277</v>
      </c>
      <c r="EO37" s="8"/>
      <c r="EP37" s="53"/>
      <c r="EQ37" s="16" t="str">
        <f>IF(FD37&gt;0, (N37+Y37+R37+AC37), "")</f>
        <v/>
      </c>
      <c r="ER37" s="16" t="str">
        <f>IF(FD37&gt;0,FE37,"")</f>
        <v/>
      </c>
      <c r="ES37" s="16" t="str">
        <f>IF(FD37&gt;0, (P37+AA37+T37+AE37), "")</f>
        <v/>
      </c>
      <c r="ET37" s="16">
        <f>FO37+FP37+FQ37+FR37+FS37+FT37+FU37</f>
        <v>0</v>
      </c>
      <c r="EU37" s="13"/>
      <c r="EV37" s="3" t="b">
        <f t="shared" si="207"/>
        <v>1</v>
      </c>
      <c r="EW37" s="3" t="b">
        <f t="shared" si="208"/>
        <v>1</v>
      </c>
      <c r="EX37" s="3" t="b">
        <f t="shared" si="215"/>
        <v>1</v>
      </c>
      <c r="EY37" s="3" t="b">
        <f t="shared" si="216"/>
        <v>1</v>
      </c>
      <c r="EZ37" s="3">
        <f t="shared" si="217"/>
        <v>0</v>
      </c>
      <c r="FA37" s="3">
        <f t="shared" si="218"/>
        <v>0</v>
      </c>
      <c r="FB37" s="3">
        <f t="shared" si="219"/>
        <v>0</v>
      </c>
      <c r="FC37" s="3">
        <f t="shared" si="220"/>
        <v>0</v>
      </c>
      <c r="FD37" s="3">
        <f t="shared" si="221"/>
        <v>0</v>
      </c>
      <c r="FE37" s="3" t="e">
        <f t="shared" si="222"/>
        <v>#VALUE!</v>
      </c>
      <c r="FF37" s="3">
        <f t="shared" si="209"/>
        <v>0</v>
      </c>
      <c r="FG37" s="3">
        <f t="shared" si="210"/>
        <v>0</v>
      </c>
      <c r="FH37" s="3" t="e">
        <f>FG37*SQRT(ES37)</f>
        <v>#VALUE!</v>
      </c>
      <c r="FI37" s="3" t="b">
        <f t="shared" si="223"/>
        <v>1</v>
      </c>
      <c r="FJ37" s="3" t="b">
        <f t="shared" si="224"/>
        <v>1</v>
      </c>
      <c r="FK37" s="3" t="b">
        <f t="shared" si="225"/>
        <v>1</v>
      </c>
      <c r="FL37" s="3" t="b">
        <f t="shared" si="226"/>
        <v>1</v>
      </c>
      <c r="FM37" s="3" t="b">
        <f t="shared" si="227"/>
        <v>1</v>
      </c>
      <c r="FN37" s="3" t="b">
        <f t="shared" si="228"/>
        <v>1</v>
      </c>
      <c r="FO37" s="3">
        <f t="shared" si="229"/>
        <v>0</v>
      </c>
      <c r="FP37" s="3">
        <f t="shared" si="230"/>
        <v>0</v>
      </c>
      <c r="FQ37" s="3">
        <f t="shared" si="231"/>
        <v>0</v>
      </c>
      <c r="FR37" s="3">
        <f t="shared" si="232"/>
        <v>0</v>
      </c>
      <c r="FS37" s="3">
        <f t="shared" si="233"/>
        <v>0</v>
      </c>
      <c r="FT37" s="3">
        <f t="shared" si="234"/>
        <v>0</v>
      </c>
      <c r="FU37" s="3">
        <f t="shared" si="235"/>
        <v>0</v>
      </c>
      <c r="FV37" s="21" t="b">
        <f t="shared" si="248"/>
        <v>1</v>
      </c>
      <c r="FW37" s="24">
        <f t="shared" si="249"/>
        <v>1</v>
      </c>
      <c r="FX37" s="24">
        <f t="shared" si="250"/>
        <v>0</v>
      </c>
      <c r="FY37" s="29" t="e">
        <f t="shared" si="251"/>
        <v>#VALUE!</v>
      </c>
      <c r="FZ37" s="24" t="e">
        <f t="shared" si="252"/>
        <v>#VALUE!</v>
      </c>
      <c r="GA37" s="24" t="e">
        <f t="shared" si="253"/>
        <v>#VALUE!</v>
      </c>
      <c r="GB37" s="24">
        <f t="shared" si="236"/>
        <v>1</v>
      </c>
      <c r="GC37" s="24" t="e">
        <f t="shared" si="237"/>
        <v>#VALUE!</v>
      </c>
      <c r="GD37" s="24" t="e">
        <f t="shared" si="238"/>
        <v>#VALUE!</v>
      </c>
      <c r="GE37" s="24" t="e">
        <f t="shared" si="239"/>
        <v>#VALUE!</v>
      </c>
      <c r="GF37" s="24">
        <f t="shared" si="240"/>
        <v>0</v>
      </c>
      <c r="GG37" s="24">
        <f t="shared" si="241"/>
        <v>0</v>
      </c>
      <c r="GH37" s="24">
        <f t="shared" si="242"/>
        <v>0</v>
      </c>
      <c r="GI37" s="24">
        <f t="shared" si="243"/>
        <v>0</v>
      </c>
      <c r="GJ37" s="24">
        <f t="shared" si="244"/>
        <v>2</v>
      </c>
      <c r="GK37" s="24">
        <f t="shared" si="245"/>
        <v>2</v>
      </c>
      <c r="GL37" s="24">
        <f t="shared" si="246"/>
        <v>2</v>
      </c>
      <c r="GM37" s="24">
        <f t="shared" si="247"/>
        <v>2</v>
      </c>
      <c r="GN37" s="13"/>
    </row>
    <row r="38" spans="1:196" s="3" customFormat="1">
      <c r="A38" s="123"/>
      <c r="B38" s="123"/>
      <c r="C38" s="123"/>
      <c r="D38" s="123"/>
      <c r="E38" s="123"/>
      <c r="F38" s="123"/>
      <c r="G38" s="123"/>
      <c r="H38" s="123"/>
      <c r="I38" s="123"/>
      <c r="J38" s="123"/>
      <c r="K38" s="123"/>
      <c r="L38" s="123"/>
      <c r="M38" s="56"/>
      <c r="N38" s="123"/>
      <c r="O38" s="123"/>
      <c r="P38" s="123"/>
      <c r="Q38" s="56"/>
      <c r="R38" s="123"/>
      <c r="S38" s="123"/>
      <c r="T38" s="123"/>
      <c r="U38" s="56"/>
      <c r="V38" s="123"/>
      <c r="W38" s="123"/>
      <c r="X38" s="56"/>
      <c r="Y38" s="123"/>
      <c r="Z38" s="123"/>
      <c r="AA38" s="123"/>
      <c r="AB38" s="56"/>
      <c r="AC38" s="123"/>
      <c r="AD38" s="123"/>
      <c r="AE38" s="123"/>
      <c r="AF38" s="56"/>
      <c r="AG38" s="123"/>
      <c r="AH38" s="123"/>
      <c r="AI38" s="56"/>
      <c r="AJ38" s="123"/>
      <c r="AK38" s="123"/>
      <c r="AL38" s="56"/>
      <c r="AM38" s="123"/>
      <c r="AN38" s="123"/>
      <c r="AO38" s="123"/>
      <c r="AP38" s="123"/>
      <c r="AQ38" s="123"/>
      <c r="AR38" s="56"/>
      <c r="AS38" s="123"/>
      <c r="AT38" s="123"/>
      <c r="AU38" s="123"/>
      <c r="AV38" s="123"/>
      <c r="AW38" s="123"/>
      <c r="AX38" s="123"/>
      <c r="AY38" s="56"/>
      <c r="AZ38" s="123"/>
      <c r="BA38" s="123"/>
      <c r="BB38" s="123"/>
      <c r="BC38" s="123"/>
      <c r="BD38" s="8"/>
      <c r="BE38" s="8"/>
      <c r="BF38" s="52" t="s">
        <v>277</v>
      </c>
      <c r="BG38" s="52" t="s">
        <v>277</v>
      </c>
      <c r="BH38" s="52" t="s">
        <v>277</v>
      </c>
      <c r="BI38" s="52" t="s">
        <v>277</v>
      </c>
      <c r="BJ38" s="52" t="s">
        <v>277</v>
      </c>
      <c r="BK38" s="52" t="s">
        <v>277</v>
      </c>
      <c r="BL38" s="52" t="s">
        <v>277</v>
      </c>
      <c r="BM38" s="52" t="s">
        <v>277</v>
      </c>
      <c r="BN38" s="52" t="s">
        <v>277</v>
      </c>
      <c r="BO38" s="52" t="s">
        <v>277</v>
      </c>
      <c r="BP38" s="8"/>
      <c r="BQ38" s="22" t="str">
        <f t="shared" ref="BQ38:BQ48" si="256">BQ37</f>
        <v/>
      </c>
      <c r="BR38" s="22" t="str">
        <f>BS34</f>
        <v/>
      </c>
      <c r="BS38" s="22" t="str">
        <f>BS37</f>
        <v/>
      </c>
      <c r="BT38" s="22" t="str">
        <f t="shared" si="10"/>
        <v/>
      </c>
      <c r="BU38" s="22" t="str">
        <f>BU37</f>
        <v/>
      </c>
      <c r="BV38" s="22" t="str">
        <f t="shared" ref="BV38:BV48" si="257">BV37</f>
        <v/>
      </c>
      <c r="BW38" s="22" t="str">
        <f t="shared" ref="BW38:BX48" si="258">BW37</f>
        <v/>
      </c>
      <c r="BX38" s="22" t="str">
        <f t="shared" si="206"/>
        <v/>
      </c>
      <c r="BY38" s="22" t="str">
        <f t="shared" ref="BY38:BY48" si="259">BY37</f>
        <v/>
      </c>
      <c r="BZ38" s="22" t="str">
        <f t="shared" ref="BZ38:BZ48" si="260">BZ37</f>
        <v/>
      </c>
      <c r="CA38" s="18"/>
      <c r="CB38" s="3" t="str">
        <f>CB36</f>
        <v/>
      </c>
      <c r="CC38" s="3" t="str">
        <f>CC36</f>
        <v/>
      </c>
      <c r="CD38" s="3" t="str">
        <f>CD36</f>
        <v/>
      </c>
      <c r="CE38" s="3" t="str">
        <f t="shared" ref="CE38:CG39" si="261">CE37</f>
        <v/>
      </c>
      <c r="CF38" s="3" t="str">
        <f t="shared" si="261"/>
        <v/>
      </c>
      <c r="CG38" s="3" t="str">
        <f t="shared" si="261"/>
        <v/>
      </c>
      <c r="CH38" s="3" t="str">
        <f t="shared" si="211"/>
        <v/>
      </c>
      <c r="CI38" s="8"/>
      <c r="CJ38" s="3" t="str">
        <f>CJ36</f>
        <v/>
      </c>
      <c r="CK38" s="3" t="str">
        <f>CK36</f>
        <v/>
      </c>
      <c r="CL38" s="3" t="str">
        <f>CL37</f>
        <v/>
      </c>
      <c r="CM38" s="3" t="str">
        <f>CM37</f>
        <v/>
      </c>
      <c r="CN38" s="8"/>
      <c r="CO38" s="3" t="str">
        <f>CO36</f>
        <v/>
      </c>
      <c r="CP38" s="3" t="str">
        <f>CP36</f>
        <v/>
      </c>
      <c r="CQ38" s="3" t="str">
        <f>CQ37</f>
        <v/>
      </c>
      <c r="CR38" s="3" t="str">
        <f>CR37</f>
        <v/>
      </c>
      <c r="CS38" s="8"/>
      <c r="CT38" s="3" t="str">
        <f>CT36</f>
        <v/>
      </c>
      <c r="CU38" s="3" t="str">
        <f>CU36</f>
        <v/>
      </c>
      <c r="CV38" s="3" t="str">
        <f>CV37</f>
        <v/>
      </c>
      <c r="CW38" s="3" t="str">
        <f>CW37</f>
        <v/>
      </c>
      <c r="CX38" s="8"/>
      <c r="CY38" s="3" t="str">
        <f>CY36</f>
        <v/>
      </c>
      <c r="CZ38" s="3" t="str">
        <f>CZ36</f>
        <v/>
      </c>
      <c r="DA38" s="3" t="str">
        <f>DA36</f>
        <v/>
      </c>
      <c r="DB38" s="3" t="str">
        <f t="shared" ref="DB38:DE39" si="262">DB37</f>
        <v/>
      </c>
      <c r="DC38" s="3" t="str">
        <f t="shared" si="262"/>
        <v/>
      </c>
      <c r="DD38" s="3" t="str">
        <f t="shared" si="262"/>
        <v/>
      </c>
      <c r="DE38" s="3" t="str">
        <f t="shared" si="262"/>
        <v/>
      </c>
      <c r="DF38" s="3" t="str">
        <f t="shared" si="254"/>
        <v/>
      </c>
      <c r="DG38" s="3" t="str">
        <f t="shared" si="212"/>
        <v/>
      </c>
      <c r="DH38" s="8"/>
      <c r="DI38" s="3" t="str">
        <f>DI36</f>
        <v/>
      </c>
      <c r="DJ38" s="3" t="str">
        <f>DJ36</f>
        <v/>
      </c>
      <c r="DK38" s="3" t="str">
        <f>DK36</f>
        <v/>
      </c>
      <c r="DL38" s="3" t="str">
        <f>DL36</f>
        <v/>
      </c>
      <c r="DM38" s="3" t="str">
        <f t="shared" ref="DM38:DP39" si="263">DM37</f>
        <v/>
      </c>
      <c r="DN38" s="3" t="str">
        <f t="shared" si="263"/>
        <v/>
      </c>
      <c r="DO38" s="3" t="str">
        <f t="shared" si="263"/>
        <v/>
      </c>
      <c r="DP38" s="3" t="str">
        <f t="shared" si="263"/>
        <v/>
      </c>
      <c r="DQ38" s="3" t="str">
        <f t="shared" si="255"/>
        <v/>
      </c>
      <c r="DR38" s="3" t="str">
        <f t="shared" si="255"/>
        <v/>
      </c>
      <c r="DS38" s="3" t="str">
        <f t="shared" si="213"/>
        <v/>
      </c>
      <c r="DT38" s="8"/>
      <c r="DU38" s="3" t="str">
        <f>DU36</f>
        <v/>
      </c>
      <c r="DV38" s="3" t="str">
        <f>DV36</f>
        <v/>
      </c>
      <c r="DW38" s="3" t="str">
        <f>DW36</f>
        <v/>
      </c>
      <c r="DX38" s="3" t="str">
        <f>DX36</f>
        <v/>
      </c>
      <c r="DY38" s="3" t="str">
        <f t="shared" ref="DY38:EB39" si="264">DY37</f>
        <v/>
      </c>
      <c r="DZ38" s="3" t="str">
        <f t="shared" si="264"/>
        <v/>
      </c>
      <c r="EA38" s="3" t="str">
        <f t="shared" si="264"/>
        <v/>
      </c>
      <c r="EB38" s="3" t="str">
        <f t="shared" si="264"/>
        <v/>
      </c>
      <c r="EC38" s="3" t="str">
        <f t="shared" si="214"/>
        <v/>
      </c>
      <c r="ED38" s="8"/>
      <c r="EE38" s="52" t="s">
        <v>277</v>
      </c>
      <c r="EF38" s="52" t="s">
        <v>277</v>
      </c>
      <c r="EG38" s="52" t="s">
        <v>277</v>
      </c>
      <c r="EH38" s="52" t="s">
        <v>277</v>
      </c>
      <c r="EI38" s="52" t="s">
        <v>277</v>
      </c>
      <c r="EJ38" s="52" t="s">
        <v>277</v>
      </c>
      <c r="EK38" s="52" t="s">
        <v>277</v>
      </c>
      <c r="EL38" s="52" t="s">
        <v>277</v>
      </c>
      <c r="EM38" s="52" t="s">
        <v>277</v>
      </c>
      <c r="EN38" s="52" t="s">
        <v>277</v>
      </c>
      <c r="EO38" s="8"/>
      <c r="EP38" s="53"/>
      <c r="EQ38" s="16" t="str">
        <f>IF(FD38&gt;0, (N38+Y38+R38+AC38), "")</f>
        <v/>
      </c>
      <c r="ER38" s="16" t="str">
        <f>IF(FD38&gt;0,FE38,"")</f>
        <v/>
      </c>
      <c r="ES38" s="16" t="str">
        <f>IF(FD38&gt;0, (P38+AA38+T38+AE38), "")</f>
        <v/>
      </c>
      <c r="ET38" s="16">
        <f>FO38+FP38+FQ38+FR38+FS38+FT38+FU38</f>
        <v>0</v>
      </c>
      <c r="EU38" s="13"/>
      <c r="EV38" s="3" t="b">
        <f t="shared" si="207"/>
        <v>1</v>
      </c>
      <c r="EW38" s="3" t="b">
        <f t="shared" si="208"/>
        <v>1</v>
      </c>
      <c r="EX38" s="3" t="b">
        <f t="shared" si="215"/>
        <v>1</v>
      </c>
      <c r="EY38" s="3" t="b">
        <f t="shared" si="216"/>
        <v>1</v>
      </c>
      <c r="EZ38" s="3">
        <f t="shared" si="217"/>
        <v>0</v>
      </c>
      <c r="FA38" s="3">
        <f t="shared" si="218"/>
        <v>0</v>
      </c>
      <c r="FB38" s="3">
        <f t="shared" si="219"/>
        <v>0</v>
      </c>
      <c r="FC38" s="3">
        <f t="shared" si="220"/>
        <v>0</v>
      </c>
      <c r="FD38" s="3">
        <f t="shared" si="221"/>
        <v>0</v>
      </c>
      <c r="FE38" s="3" t="e">
        <f t="shared" si="222"/>
        <v>#VALUE!</v>
      </c>
      <c r="FF38" s="3">
        <f t="shared" si="209"/>
        <v>0</v>
      </c>
      <c r="FG38" s="3">
        <f t="shared" si="210"/>
        <v>0</v>
      </c>
      <c r="FH38" s="3" t="e">
        <f>FG38*SQRT(ES38)</f>
        <v>#VALUE!</v>
      </c>
      <c r="FI38" s="3" t="b">
        <f t="shared" si="223"/>
        <v>1</v>
      </c>
      <c r="FJ38" s="3" t="b">
        <f t="shared" si="224"/>
        <v>1</v>
      </c>
      <c r="FK38" s="3" t="b">
        <f t="shared" si="225"/>
        <v>1</v>
      </c>
      <c r="FL38" s="3" t="b">
        <f t="shared" si="226"/>
        <v>1</v>
      </c>
      <c r="FM38" s="3" t="b">
        <f t="shared" si="227"/>
        <v>1</v>
      </c>
      <c r="FN38" s="3" t="b">
        <f t="shared" si="228"/>
        <v>1</v>
      </c>
      <c r="FO38" s="3">
        <f t="shared" si="229"/>
        <v>0</v>
      </c>
      <c r="FP38" s="3">
        <f t="shared" si="230"/>
        <v>0</v>
      </c>
      <c r="FQ38" s="3">
        <f t="shared" si="231"/>
        <v>0</v>
      </c>
      <c r="FR38" s="3">
        <f t="shared" si="232"/>
        <v>0</v>
      </c>
      <c r="FS38" s="3">
        <f t="shared" si="233"/>
        <v>0</v>
      </c>
      <c r="FT38" s="3">
        <f t="shared" si="234"/>
        <v>0</v>
      </c>
      <c r="FU38" s="3">
        <f t="shared" si="235"/>
        <v>0</v>
      </c>
      <c r="FV38" s="21" t="b">
        <f t="shared" si="248"/>
        <v>1</v>
      </c>
      <c r="FW38" s="24">
        <f t="shared" si="249"/>
        <v>1</v>
      </c>
      <c r="FX38" s="24">
        <f t="shared" si="250"/>
        <v>0</v>
      </c>
      <c r="FY38" s="29" t="e">
        <f t="shared" si="251"/>
        <v>#VALUE!</v>
      </c>
      <c r="FZ38" s="24" t="e">
        <f t="shared" si="252"/>
        <v>#VALUE!</v>
      </c>
      <c r="GA38" s="24" t="e">
        <f t="shared" si="253"/>
        <v>#VALUE!</v>
      </c>
      <c r="GB38" s="24">
        <f t="shared" si="236"/>
        <v>1</v>
      </c>
      <c r="GC38" s="24" t="e">
        <f t="shared" si="237"/>
        <v>#VALUE!</v>
      </c>
      <c r="GD38" s="24" t="e">
        <f t="shared" si="238"/>
        <v>#VALUE!</v>
      </c>
      <c r="GE38" s="24" t="e">
        <f t="shared" si="239"/>
        <v>#VALUE!</v>
      </c>
      <c r="GF38" s="24">
        <f t="shared" si="240"/>
        <v>0</v>
      </c>
      <c r="GG38" s="24">
        <f t="shared" si="241"/>
        <v>0</v>
      </c>
      <c r="GH38" s="24">
        <f t="shared" si="242"/>
        <v>0</v>
      </c>
      <c r="GI38" s="24">
        <f t="shared" si="243"/>
        <v>0</v>
      </c>
      <c r="GJ38" s="24">
        <f t="shared" si="244"/>
        <v>2</v>
      </c>
      <c r="GK38" s="24">
        <f t="shared" si="245"/>
        <v>2</v>
      </c>
      <c r="GL38" s="24">
        <f t="shared" si="246"/>
        <v>2</v>
      </c>
      <c r="GM38" s="24">
        <f t="shared" si="247"/>
        <v>2</v>
      </c>
      <c r="GN38" s="13"/>
    </row>
    <row r="39" spans="1:196" s="3" customFormat="1">
      <c r="A39" s="123"/>
      <c r="B39" s="123"/>
      <c r="C39" s="123"/>
      <c r="D39" s="123"/>
      <c r="E39" s="123"/>
      <c r="F39" s="123"/>
      <c r="G39" s="123"/>
      <c r="H39" s="123"/>
      <c r="I39" s="123"/>
      <c r="J39" s="123"/>
      <c r="K39" s="123"/>
      <c r="L39" s="123"/>
      <c r="M39" s="56"/>
      <c r="N39" s="123"/>
      <c r="O39" s="123"/>
      <c r="P39" s="123"/>
      <c r="Q39" s="56"/>
      <c r="R39" s="123"/>
      <c r="S39" s="123"/>
      <c r="T39" s="123"/>
      <c r="U39" s="56"/>
      <c r="V39" s="123"/>
      <c r="W39" s="123"/>
      <c r="X39" s="56"/>
      <c r="Y39" s="123"/>
      <c r="Z39" s="123"/>
      <c r="AA39" s="123"/>
      <c r="AB39" s="56"/>
      <c r="AC39" s="123"/>
      <c r="AD39" s="123"/>
      <c r="AE39" s="123"/>
      <c r="AF39" s="56"/>
      <c r="AG39" s="123"/>
      <c r="AH39" s="123"/>
      <c r="AI39" s="56"/>
      <c r="AJ39" s="123"/>
      <c r="AK39" s="123"/>
      <c r="AL39" s="56"/>
      <c r="AM39" s="123"/>
      <c r="AN39" s="123"/>
      <c r="AO39" s="123"/>
      <c r="AP39" s="123"/>
      <c r="AQ39" s="123"/>
      <c r="AR39" s="56"/>
      <c r="AS39" s="123"/>
      <c r="AT39" s="123"/>
      <c r="AU39" s="123"/>
      <c r="AV39" s="123"/>
      <c r="AW39" s="123"/>
      <c r="AX39" s="123"/>
      <c r="AY39" s="56"/>
      <c r="AZ39" s="123"/>
      <c r="BA39" s="123"/>
      <c r="BB39" s="123"/>
      <c r="BC39" s="123"/>
      <c r="BD39" s="8"/>
      <c r="BE39" s="8"/>
      <c r="BF39" s="52" t="s">
        <v>277</v>
      </c>
      <c r="BG39" s="52" t="s">
        <v>277</v>
      </c>
      <c r="BH39" s="52" t="s">
        <v>277</v>
      </c>
      <c r="BI39" s="52" t="s">
        <v>277</v>
      </c>
      <c r="BJ39" s="52" t="s">
        <v>277</v>
      </c>
      <c r="BK39" s="52" t="s">
        <v>277</v>
      </c>
      <c r="BL39" s="52" t="s">
        <v>277</v>
      </c>
      <c r="BM39" s="52" t="s">
        <v>277</v>
      </c>
      <c r="BN39" s="52" t="s">
        <v>277</v>
      </c>
      <c r="BO39" s="52" t="s">
        <v>277</v>
      </c>
      <c r="BP39" s="8"/>
      <c r="BQ39" s="22" t="str">
        <f t="shared" si="256"/>
        <v/>
      </c>
      <c r="BR39" s="22" t="str">
        <f>BS36</f>
        <v/>
      </c>
      <c r="BS39" s="22" t="str">
        <f>BS37</f>
        <v/>
      </c>
      <c r="BT39" s="22" t="str">
        <f t="shared" si="10"/>
        <v/>
      </c>
      <c r="BU39" s="22" t="str">
        <f>BU38</f>
        <v/>
      </c>
      <c r="BV39" s="22" t="str">
        <f t="shared" si="257"/>
        <v/>
      </c>
      <c r="BW39" s="22" t="str">
        <f t="shared" si="258"/>
        <v/>
      </c>
      <c r="BX39" s="22" t="str">
        <f t="shared" si="206"/>
        <v/>
      </c>
      <c r="BY39" s="22" t="str">
        <f t="shared" si="259"/>
        <v/>
      </c>
      <c r="BZ39" s="22" t="str">
        <f t="shared" si="260"/>
        <v/>
      </c>
      <c r="CA39" s="18"/>
      <c r="CB39" s="3" t="str">
        <f>CE35</f>
        <v/>
      </c>
      <c r="CC39" s="3" t="str">
        <f>CF35</f>
        <v/>
      </c>
      <c r="CD39" s="3" t="str">
        <f>CG35</f>
        <v/>
      </c>
      <c r="CE39" s="3" t="str">
        <f t="shared" si="261"/>
        <v/>
      </c>
      <c r="CF39" s="3" t="str">
        <f t="shared" si="261"/>
        <v/>
      </c>
      <c r="CG39" s="3" t="str">
        <f t="shared" si="261"/>
        <v/>
      </c>
      <c r="CH39" s="3" t="str">
        <f t="shared" si="211"/>
        <v/>
      </c>
      <c r="CI39" s="8"/>
      <c r="CJ39" s="3" t="str">
        <f>CL35</f>
        <v/>
      </c>
      <c r="CK39" s="3" t="str">
        <f>CM35</f>
        <v/>
      </c>
      <c r="CL39" s="3" t="str">
        <f>CL38</f>
        <v/>
      </c>
      <c r="CM39" s="3" t="str">
        <f>CM38</f>
        <v/>
      </c>
      <c r="CN39" s="8"/>
      <c r="CO39" s="3" t="str">
        <f>CQ35</f>
        <v/>
      </c>
      <c r="CP39" s="3" t="str">
        <f>CR35</f>
        <v/>
      </c>
      <c r="CQ39" s="3" t="str">
        <f>CQ38</f>
        <v/>
      </c>
      <c r="CR39" s="3" t="str">
        <f>CR38</f>
        <v/>
      </c>
      <c r="CS39" s="8"/>
      <c r="CT39" s="3" t="str">
        <f>CV35</f>
        <v/>
      </c>
      <c r="CU39" s="3" t="str">
        <f>CW35</f>
        <v/>
      </c>
      <c r="CV39" s="3" t="str">
        <f>CV38</f>
        <v/>
      </c>
      <c r="CW39" s="3" t="str">
        <f>CW38</f>
        <v/>
      </c>
      <c r="CX39" s="8"/>
      <c r="CY39" s="3" t="str">
        <f>DB35</f>
        <v/>
      </c>
      <c r="CZ39" s="3" t="str">
        <f>DC35</f>
        <v/>
      </c>
      <c r="DA39" s="3" t="str">
        <f>DD35</f>
        <v/>
      </c>
      <c r="DB39" s="3" t="str">
        <f t="shared" si="262"/>
        <v/>
      </c>
      <c r="DC39" s="3" t="str">
        <f t="shared" si="262"/>
        <v/>
      </c>
      <c r="DD39" s="3" t="str">
        <f t="shared" si="262"/>
        <v/>
      </c>
      <c r="DE39" s="3" t="str">
        <f t="shared" si="262"/>
        <v/>
      </c>
      <c r="DF39" s="3" t="str">
        <f t="shared" si="254"/>
        <v/>
      </c>
      <c r="DG39" s="3" t="str">
        <f t="shared" si="212"/>
        <v/>
      </c>
      <c r="DH39" s="8"/>
      <c r="DI39" s="3" t="str">
        <f>DM35</f>
        <v/>
      </c>
      <c r="DJ39" s="3" t="str">
        <f>DN35</f>
        <v/>
      </c>
      <c r="DK39" s="3" t="str">
        <f>DO35</f>
        <v/>
      </c>
      <c r="DL39" s="3" t="str">
        <f>DP35</f>
        <v/>
      </c>
      <c r="DM39" s="3" t="str">
        <f t="shared" si="263"/>
        <v/>
      </c>
      <c r="DN39" s="3" t="str">
        <f t="shared" si="263"/>
        <v/>
      </c>
      <c r="DO39" s="3" t="str">
        <f t="shared" si="263"/>
        <v/>
      </c>
      <c r="DP39" s="3" t="str">
        <f t="shared" si="263"/>
        <v/>
      </c>
      <c r="DQ39" s="3" t="str">
        <f t="shared" si="255"/>
        <v/>
      </c>
      <c r="DR39" s="3" t="str">
        <f t="shared" si="255"/>
        <v/>
      </c>
      <c r="DS39" s="3" t="str">
        <f t="shared" si="213"/>
        <v/>
      </c>
      <c r="DT39" s="8"/>
      <c r="DU39" s="3" t="str">
        <f>DY36</f>
        <v/>
      </c>
      <c r="DV39" s="3" t="str">
        <f>DZ36</f>
        <v/>
      </c>
      <c r="DW39" s="3" t="str">
        <f>EA36</f>
        <v/>
      </c>
      <c r="DX39" s="3" t="str">
        <f>EB36</f>
        <v/>
      </c>
      <c r="DY39" s="3" t="str">
        <f t="shared" si="264"/>
        <v/>
      </c>
      <c r="DZ39" s="3" t="str">
        <f t="shared" si="264"/>
        <v/>
      </c>
      <c r="EA39" s="3" t="str">
        <f t="shared" si="264"/>
        <v/>
      </c>
      <c r="EB39" s="3" t="str">
        <f t="shared" si="264"/>
        <v/>
      </c>
      <c r="EC39" s="3" t="str">
        <f t="shared" si="214"/>
        <v/>
      </c>
      <c r="ED39" s="8"/>
      <c r="EE39" s="52" t="s">
        <v>277</v>
      </c>
      <c r="EF39" s="52" t="s">
        <v>277</v>
      </c>
      <c r="EG39" s="52" t="s">
        <v>277</v>
      </c>
      <c r="EH39" s="52" t="s">
        <v>277</v>
      </c>
      <c r="EI39" s="52" t="s">
        <v>277</v>
      </c>
      <c r="EJ39" s="52" t="s">
        <v>277</v>
      </c>
      <c r="EK39" s="52" t="s">
        <v>277</v>
      </c>
      <c r="EL39" s="52" t="s">
        <v>277</v>
      </c>
      <c r="EM39" s="52" t="s">
        <v>277</v>
      </c>
      <c r="EN39" s="52" t="s">
        <v>277</v>
      </c>
      <c r="EO39" s="8"/>
      <c r="EP39" s="53"/>
      <c r="EQ39" s="16" t="str">
        <f>EQ38</f>
        <v/>
      </c>
      <c r="ER39" s="16" t="str">
        <f>ER38</f>
        <v/>
      </c>
      <c r="ES39" s="16" t="str">
        <f>ES38</f>
        <v/>
      </c>
      <c r="ET39" s="16">
        <f>ET38</f>
        <v>0</v>
      </c>
      <c r="EU39" s="13"/>
      <c r="EV39" s="3" t="b">
        <f t="shared" si="207"/>
        <v>1</v>
      </c>
      <c r="EW39" s="3" t="b">
        <f t="shared" si="208"/>
        <v>1</v>
      </c>
      <c r="EX39" s="3" t="b">
        <f t="shared" si="215"/>
        <v>1</v>
      </c>
      <c r="EY39" s="3" t="b">
        <f t="shared" si="216"/>
        <v>1</v>
      </c>
      <c r="EZ39" s="3">
        <f t="shared" si="217"/>
        <v>0</v>
      </c>
      <c r="FA39" s="3">
        <f t="shared" si="218"/>
        <v>0</v>
      </c>
      <c r="FB39" s="3">
        <f t="shared" si="219"/>
        <v>0</v>
      </c>
      <c r="FC39" s="3">
        <f t="shared" si="220"/>
        <v>0</v>
      </c>
      <c r="FD39" s="3">
        <f t="shared" si="221"/>
        <v>0</v>
      </c>
      <c r="FE39" s="3" t="e">
        <f t="shared" si="222"/>
        <v>#VALUE!</v>
      </c>
      <c r="FF39" s="3">
        <f t="shared" si="209"/>
        <v>0</v>
      </c>
      <c r="FG39" s="3">
        <f t="shared" si="210"/>
        <v>0</v>
      </c>
      <c r="FH39" s="3" t="e">
        <f t="shared" ref="FH39:FH48" si="265">FG39*SQRT(ES39)</f>
        <v>#VALUE!</v>
      </c>
      <c r="FI39" s="3" t="b">
        <f t="shared" si="223"/>
        <v>1</v>
      </c>
      <c r="FJ39" s="3" t="b">
        <f t="shared" si="224"/>
        <v>1</v>
      </c>
      <c r="FK39" s="3" t="b">
        <f t="shared" si="225"/>
        <v>1</v>
      </c>
      <c r="FL39" s="3" t="b">
        <f t="shared" si="226"/>
        <v>1</v>
      </c>
      <c r="FM39" s="3" t="b">
        <f t="shared" si="227"/>
        <v>1</v>
      </c>
      <c r="FN39" s="3" t="b">
        <f t="shared" si="228"/>
        <v>1</v>
      </c>
      <c r="FO39" s="3">
        <f t="shared" si="229"/>
        <v>0</v>
      </c>
      <c r="FP39" s="3">
        <f t="shared" si="230"/>
        <v>0</v>
      </c>
      <c r="FQ39" s="3">
        <f t="shared" si="231"/>
        <v>0</v>
      </c>
      <c r="FR39" s="3">
        <f t="shared" si="232"/>
        <v>0</v>
      </c>
      <c r="FS39" s="3">
        <f t="shared" si="233"/>
        <v>0</v>
      </c>
      <c r="FT39" s="3">
        <f t="shared" si="234"/>
        <v>0</v>
      </c>
      <c r="FU39" s="3">
        <f t="shared" si="235"/>
        <v>0</v>
      </c>
      <c r="FV39" s="21" t="b">
        <f t="shared" si="248"/>
        <v>1</v>
      </c>
      <c r="FW39" s="24">
        <f t="shared" si="249"/>
        <v>1</v>
      </c>
      <c r="FX39" s="24">
        <f t="shared" si="250"/>
        <v>0</v>
      </c>
      <c r="FY39" s="29" t="e">
        <f t="shared" si="251"/>
        <v>#VALUE!</v>
      </c>
      <c r="FZ39" s="24" t="e">
        <f t="shared" si="252"/>
        <v>#VALUE!</v>
      </c>
      <c r="GA39" s="24" t="e">
        <f t="shared" si="253"/>
        <v>#VALUE!</v>
      </c>
      <c r="GB39" s="24">
        <f t="shared" si="236"/>
        <v>1</v>
      </c>
      <c r="GC39" s="24" t="e">
        <f t="shared" si="237"/>
        <v>#VALUE!</v>
      </c>
      <c r="GD39" s="24" t="e">
        <f t="shared" si="238"/>
        <v>#VALUE!</v>
      </c>
      <c r="GE39" s="24" t="e">
        <f t="shared" si="239"/>
        <v>#VALUE!</v>
      </c>
      <c r="GF39" s="24">
        <f t="shared" si="240"/>
        <v>0</v>
      </c>
      <c r="GG39" s="24">
        <f t="shared" si="241"/>
        <v>0</v>
      </c>
      <c r="GH39" s="24">
        <f t="shared" si="242"/>
        <v>0</v>
      </c>
      <c r="GI39" s="24">
        <f t="shared" si="243"/>
        <v>0</v>
      </c>
      <c r="GJ39" s="24">
        <f t="shared" si="244"/>
        <v>2</v>
      </c>
      <c r="GK39" s="24">
        <f t="shared" si="245"/>
        <v>2</v>
      </c>
      <c r="GL39" s="24">
        <f t="shared" si="246"/>
        <v>2</v>
      </c>
      <c r="GM39" s="24">
        <f t="shared" si="247"/>
        <v>2</v>
      </c>
      <c r="GN39" s="13"/>
    </row>
    <row r="40" spans="1:196" s="3" customFormat="1">
      <c r="A40" s="115" t="s">
        <v>279</v>
      </c>
      <c r="B40" s="115" t="s">
        <v>279</v>
      </c>
      <c r="C40" s="115" t="s">
        <v>279</v>
      </c>
      <c r="D40" s="115" t="s">
        <v>279</v>
      </c>
      <c r="E40" s="115" t="s">
        <v>279</v>
      </c>
      <c r="F40" s="115" t="s">
        <v>279</v>
      </c>
      <c r="G40" s="115" t="s">
        <v>279</v>
      </c>
      <c r="H40" s="115"/>
      <c r="I40" s="115"/>
      <c r="J40" s="115" t="s">
        <v>279</v>
      </c>
      <c r="K40" s="115" t="s">
        <v>279</v>
      </c>
      <c r="L40" s="115" t="s">
        <v>279</v>
      </c>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8"/>
      <c r="BE40" s="8"/>
      <c r="BF40" s="52" t="s">
        <v>277</v>
      </c>
      <c r="BG40" s="52" t="s">
        <v>277</v>
      </c>
      <c r="BH40" s="52" t="s">
        <v>277</v>
      </c>
      <c r="BI40" s="52" t="s">
        <v>277</v>
      </c>
      <c r="BJ40" s="52" t="s">
        <v>277</v>
      </c>
      <c r="BK40" s="52" t="s">
        <v>277</v>
      </c>
      <c r="BL40" s="52" t="s">
        <v>277</v>
      </c>
      <c r="BM40" s="52" t="s">
        <v>277</v>
      </c>
      <c r="BN40" s="52" t="s">
        <v>277</v>
      </c>
      <c r="BO40" s="52" t="s">
        <v>277</v>
      </c>
      <c r="BP40" s="8"/>
      <c r="BQ40" s="22" t="str">
        <f t="shared" si="256"/>
        <v/>
      </c>
      <c r="BR40" s="22" t="str">
        <f>BR37</f>
        <v/>
      </c>
      <c r="BS40" s="22" t="str">
        <f>IF(FV34=FALSE,C38,"")</f>
        <v/>
      </c>
      <c r="BT40" s="22" t="str">
        <f t="shared" si="10"/>
        <v/>
      </c>
      <c r="BU40" s="22" t="str">
        <f>BU39</f>
        <v/>
      </c>
      <c r="BV40" s="22" t="str">
        <f t="shared" si="257"/>
        <v/>
      </c>
      <c r="BW40" s="22" t="str">
        <f t="shared" si="258"/>
        <v/>
      </c>
      <c r="BX40" s="22" t="str">
        <f>BX39</f>
        <v/>
      </c>
      <c r="BY40" s="22" t="str">
        <f t="shared" si="259"/>
        <v/>
      </c>
      <c r="BZ40" s="22" t="str">
        <f t="shared" si="260"/>
        <v/>
      </c>
      <c r="CA40" s="18"/>
      <c r="CB40" s="3" t="str">
        <f t="shared" ref="CB40:CD42" si="266">CB37</f>
        <v/>
      </c>
      <c r="CC40" s="3" t="str">
        <f t="shared" si="266"/>
        <v/>
      </c>
      <c r="CD40" s="3" t="str">
        <f t="shared" si="266"/>
        <v/>
      </c>
      <c r="CE40" s="3" t="str">
        <f>IF(ET40=1, EQ40,"")</f>
        <v/>
      </c>
      <c r="CF40" s="3" t="str">
        <f>IF(ET40=1, ER40,"")</f>
        <v/>
      </c>
      <c r="CG40" s="3" t="str">
        <f>IF(ET40=1, ES40,"")</f>
        <v/>
      </c>
      <c r="CH40" s="3" t="str">
        <f t="shared" si="211"/>
        <v/>
      </c>
      <c r="CI40" s="8"/>
      <c r="CJ40" s="3" t="str">
        <f t="shared" ref="CJ40:CK42" si="267">CJ37</f>
        <v/>
      </c>
      <c r="CK40" s="3" t="str">
        <f t="shared" si="267"/>
        <v/>
      </c>
      <c r="CL40" s="3" t="str">
        <f>IF(ET38=2,V38,"")</f>
        <v/>
      </c>
      <c r="CM40" s="3" t="str">
        <f>IF(ET38=2,W38,"")</f>
        <v/>
      </c>
      <c r="CN40" s="8"/>
      <c r="CO40" s="3" t="str">
        <f t="shared" ref="CO40:CP42" si="268">CO37</f>
        <v/>
      </c>
      <c r="CP40" s="3" t="str">
        <f t="shared" si="268"/>
        <v/>
      </c>
      <c r="CQ40" s="3" t="str">
        <f>IF(ET38=3,AG38,"")</f>
        <v/>
      </c>
      <c r="CR40" s="3" t="str">
        <f>IF(ET38=3,AH38,"")</f>
        <v/>
      </c>
      <c r="CS40" s="8"/>
      <c r="CT40" s="3" t="str">
        <f t="shared" ref="CT40:CU42" si="269">CT37</f>
        <v/>
      </c>
      <c r="CU40" s="3" t="str">
        <f t="shared" si="269"/>
        <v/>
      </c>
      <c r="CV40" s="3" t="str">
        <f>IF(ET38=4,AJ38,"")</f>
        <v/>
      </c>
      <c r="CW40" s="3" t="str">
        <f>IF(ET38=4,AK38,"")</f>
        <v/>
      </c>
      <c r="CX40" s="8"/>
      <c r="CY40" s="3" t="str">
        <f t="shared" ref="CY40:DA42" si="270">CY37</f>
        <v/>
      </c>
      <c r="CZ40" s="3" t="str">
        <f t="shared" si="270"/>
        <v/>
      </c>
      <c r="DA40" s="3" t="str">
        <f t="shared" si="270"/>
        <v/>
      </c>
      <c r="DB40" s="3" t="str">
        <f>IF(ET38=5,AM38,"")</f>
        <v/>
      </c>
      <c r="DC40" s="3" t="str">
        <f>IF(ET38=5,AN38,"")</f>
        <v/>
      </c>
      <c r="DD40" s="3" t="str">
        <f>IF(ET38=5,AO38,"")</f>
        <v/>
      </c>
      <c r="DE40" s="3" t="str">
        <f>IF(ET38=5,AP38,"")</f>
        <v/>
      </c>
      <c r="DF40" s="3" t="str">
        <f t="shared" si="254"/>
        <v/>
      </c>
      <c r="DG40" s="3" t="str">
        <f t="shared" si="212"/>
        <v/>
      </c>
      <c r="DH40" s="8"/>
      <c r="DI40" s="3" t="str">
        <f t="shared" ref="DI40:DL42" si="271">DI37</f>
        <v/>
      </c>
      <c r="DJ40" s="3" t="str">
        <f t="shared" si="271"/>
        <v/>
      </c>
      <c r="DK40" s="3" t="str">
        <f t="shared" si="271"/>
        <v/>
      </c>
      <c r="DL40" s="3" t="str">
        <f t="shared" si="271"/>
        <v/>
      </c>
      <c r="DM40" s="3" t="str">
        <f>IF(ET38=6,AS38,"")</f>
        <v/>
      </c>
      <c r="DN40" s="3" t="str">
        <f>IF(ET38=6,AT38,"")</f>
        <v/>
      </c>
      <c r="DO40" s="3" t="str">
        <f>IF(ET38=6,AU38,"")</f>
        <v/>
      </c>
      <c r="DP40" s="3" t="str">
        <f>IF(ET38=6,AV38,"")</f>
        <v/>
      </c>
      <c r="DQ40" s="3" t="str">
        <f t="shared" ref="DQ40:DQ48" si="272">DQ39</f>
        <v/>
      </c>
      <c r="DR40" s="3" t="str">
        <f t="shared" ref="DR40:DR48" si="273">DR39</f>
        <v/>
      </c>
      <c r="DS40" s="3" t="str">
        <f t="shared" si="213"/>
        <v/>
      </c>
      <c r="DT40" s="8"/>
      <c r="DU40" s="3" t="str">
        <f t="shared" ref="DU40:DX42" si="274">DU37</f>
        <v/>
      </c>
      <c r="DV40" s="3" t="str">
        <f t="shared" si="274"/>
        <v/>
      </c>
      <c r="DW40" s="3" t="str">
        <f t="shared" si="274"/>
        <v/>
      </c>
      <c r="DX40" s="3" t="str">
        <f t="shared" si="274"/>
        <v/>
      </c>
      <c r="DY40" s="3" t="str">
        <f>IF(ET38=7,AZ38,"")</f>
        <v/>
      </c>
      <c r="DZ40" s="3" t="str">
        <f>IF(ET38=7,BA38,"")</f>
        <v/>
      </c>
      <c r="EA40" s="3" t="str">
        <f>IF(ET38=7,BB38,"")</f>
        <v/>
      </c>
      <c r="EB40" s="3" t="str">
        <f>IF(ET38=7,BC38,"")</f>
        <v/>
      </c>
      <c r="EC40" s="3" t="str">
        <f t="shared" si="214"/>
        <v/>
      </c>
      <c r="ED40" s="8"/>
      <c r="EE40" s="52" t="s">
        <v>277</v>
      </c>
      <c r="EF40" s="52" t="s">
        <v>277</v>
      </c>
      <c r="EG40" s="52" t="s">
        <v>277</v>
      </c>
      <c r="EH40" s="52" t="s">
        <v>277</v>
      </c>
      <c r="EI40" s="52" t="s">
        <v>277</v>
      </c>
      <c r="EJ40" s="52" t="s">
        <v>277</v>
      </c>
      <c r="EK40" s="52" t="s">
        <v>277</v>
      </c>
      <c r="EL40" s="52" t="s">
        <v>277</v>
      </c>
      <c r="EM40" s="52" t="s">
        <v>277</v>
      </c>
      <c r="EN40" s="52" t="s">
        <v>277</v>
      </c>
      <c r="EO40" s="8"/>
      <c r="EP40" s="53"/>
      <c r="EQ40" s="16" t="str">
        <f>IF(FD38&gt;0, (N38+Y38+R38+AC38), "")</f>
        <v/>
      </c>
      <c r="ER40" s="16" t="str">
        <f>IF(FD38&gt;0,FE38,"")</f>
        <v/>
      </c>
      <c r="ES40" s="16" t="str">
        <f>IF(FD38&gt;0, (P38+AA38+T38+AE38), "")</f>
        <v/>
      </c>
      <c r="ET40" s="16">
        <f>ET38</f>
        <v>0</v>
      </c>
      <c r="EU40" s="13"/>
      <c r="EV40" s="3" t="b">
        <f t="shared" ref="EV40:EV48" si="275">ISBLANK(N40)</f>
        <v>1</v>
      </c>
      <c r="EW40" s="3" t="b">
        <f t="shared" ref="EW40:EW48" si="276">ISBLANK(R40)</f>
        <v>1</v>
      </c>
      <c r="EX40" s="3" t="b">
        <f t="shared" si="215"/>
        <v>1</v>
      </c>
      <c r="EY40" s="3" t="b">
        <f t="shared" si="216"/>
        <v>1</v>
      </c>
      <c r="EZ40" s="3">
        <f t="shared" si="217"/>
        <v>0</v>
      </c>
      <c r="FA40" s="3">
        <f t="shared" si="218"/>
        <v>0</v>
      </c>
      <c r="FB40" s="3">
        <f t="shared" si="219"/>
        <v>0</v>
      </c>
      <c r="FC40" s="3">
        <f t="shared" si="220"/>
        <v>0</v>
      </c>
      <c r="FD40" s="3">
        <f t="shared" si="221"/>
        <v>0</v>
      </c>
      <c r="FE40" s="3" t="e">
        <f t="shared" si="222"/>
        <v>#VALUE!</v>
      </c>
      <c r="FF40" s="3">
        <f t="shared" ref="FF40:FF48" si="277">O40+Z40</f>
        <v>0</v>
      </c>
      <c r="FG40" s="3">
        <f t="shared" ref="FG40:FG48" si="278">S40+AD40</f>
        <v>0</v>
      </c>
      <c r="FH40" s="3" t="e">
        <f t="shared" si="265"/>
        <v>#VALUE!</v>
      </c>
      <c r="FI40" s="3" t="b">
        <f t="shared" si="223"/>
        <v>1</v>
      </c>
      <c r="FJ40" s="3" t="b">
        <f t="shared" si="224"/>
        <v>1</v>
      </c>
      <c r="FK40" s="3" t="b">
        <f t="shared" si="225"/>
        <v>1</v>
      </c>
      <c r="FL40" s="3" t="b">
        <f t="shared" si="226"/>
        <v>1</v>
      </c>
      <c r="FM40" s="3" t="b">
        <f t="shared" si="227"/>
        <v>1</v>
      </c>
      <c r="FN40" s="3" t="b">
        <f t="shared" si="228"/>
        <v>1</v>
      </c>
      <c r="FO40" s="3">
        <f t="shared" si="229"/>
        <v>0</v>
      </c>
      <c r="FP40" s="3">
        <f t="shared" si="230"/>
        <v>0</v>
      </c>
      <c r="FQ40" s="3">
        <f t="shared" si="231"/>
        <v>0</v>
      </c>
      <c r="FR40" s="3">
        <f t="shared" si="232"/>
        <v>0</v>
      </c>
      <c r="FS40" s="3">
        <f t="shared" si="233"/>
        <v>0</v>
      </c>
      <c r="FT40" s="3">
        <f t="shared" si="234"/>
        <v>0</v>
      </c>
      <c r="FU40" s="3">
        <f t="shared" si="235"/>
        <v>0</v>
      </c>
      <c r="FV40" s="21" t="b">
        <f t="shared" si="248"/>
        <v>0</v>
      </c>
      <c r="FW40" s="24">
        <f t="shared" si="249"/>
        <v>1</v>
      </c>
      <c r="FX40" s="24">
        <f t="shared" si="250"/>
        <v>0</v>
      </c>
      <c r="FY40" s="29" t="e">
        <f t="shared" si="251"/>
        <v>#VALUE!</v>
      </c>
      <c r="FZ40" s="24" t="e">
        <f t="shared" si="252"/>
        <v>#VALUE!</v>
      </c>
      <c r="GA40" s="24" t="e">
        <f t="shared" si="253"/>
        <v>#VALUE!</v>
      </c>
      <c r="GB40" s="24">
        <f t="shared" si="236"/>
        <v>1</v>
      </c>
      <c r="GC40" s="24" t="e">
        <f t="shared" si="237"/>
        <v>#VALUE!</v>
      </c>
      <c r="GD40" s="24" t="e">
        <f t="shared" si="238"/>
        <v>#VALUE!</v>
      </c>
      <c r="GE40" s="24" t="e">
        <f t="shared" si="239"/>
        <v>#VALUE!</v>
      </c>
      <c r="GF40" s="24">
        <f t="shared" si="240"/>
        <v>0</v>
      </c>
      <c r="GG40" s="24">
        <f t="shared" si="241"/>
        <v>0</v>
      </c>
      <c r="GH40" s="24">
        <f t="shared" si="242"/>
        <v>0</v>
      </c>
      <c r="GI40" s="24">
        <f t="shared" si="243"/>
        <v>0</v>
      </c>
      <c r="GJ40" s="24">
        <f t="shared" si="244"/>
        <v>2</v>
      </c>
      <c r="GK40" s="24">
        <f t="shared" si="245"/>
        <v>2</v>
      </c>
      <c r="GL40" s="24">
        <f t="shared" si="246"/>
        <v>2</v>
      </c>
      <c r="GM40" s="24">
        <f t="shared" si="247"/>
        <v>2</v>
      </c>
      <c r="GN40" s="13"/>
    </row>
    <row r="41" spans="1:196" s="3" customFormat="1">
      <c r="A41" s="115" t="s">
        <v>279</v>
      </c>
      <c r="B41" s="115" t="s">
        <v>279</v>
      </c>
      <c r="C41" s="115" t="s">
        <v>279</v>
      </c>
      <c r="D41" s="115" t="s">
        <v>279</v>
      </c>
      <c r="E41" s="115" t="s">
        <v>279</v>
      </c>
      <c r="F41" s="115" t="s">
        <v>279</v>
      </c>
      <c r="G41" s="115" t="s">
        <v>279</v>
      </c>
      <c r="H41" s="115"/>
      <c r="I41" s="115"/>
      <c r="J41" s="115" t="s">
        <v>279</v>
      </c>
      <c r="K41" s="115" t="s">
        <v>279</v>
      </c>
      <c r="L41" s="115" t="s">
        <v>279</v>
      </c>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8"/>
      <c r="BE41" s="8"/>
      <c r="BF41" s="52" t="s">
        <v>277</v>
      </c>
      <c r="BG41" s="52" t="s">
        <v>277</v>
      </c>
      <c r="BH41" s="52" t="s">
        <v>277</v>
      </c>
      <c r="BI41" s="52" t="s">
        <v>277</v>
      </c>
      <c r="BJ41" s="52" t="s">
        <v>277</v>
      </c>
      <c r="BK41" s="52" t="s">
        <v>277</v>
      </c>
      <c r="BL41" s="52" t="s">
        <v>277</v>
      </c>
      <c r="BM41" s="52" t="s">
        <v>277</v>
      </c>
      <c r="BN41" s="52" t="s">
        <v>277</v>
      </c>
      <c r="BO41" s="52" t="s">
        <v>277</v>
      </c>
      <c r="BP41" s="8"/>
      <c r="BQ41" s="22" t="str">
        <f t="shared" si="256"/>
        <v/>
      </c>
      <c r="BR41" s="22" t="str">
        <f>BR38</f>
        <v/>
      </c>
      <c r="BS41" s="22" t="str">
        <f>BS40</f>
        <v/>
      </c>
      <c r="BT41" s="22" t="str">
        <f t="shared" si="10"/>
        <v/>
      </c>
      <c r="BU41" s="22" t="str">
        <f t="shared" ref="BU41:BU48" si="279">BU40</f>
        <v/>
      </c>
      <c r="BV41" s="22" t="str">
        <f t="shared" si="257"/>
        <v/>
      </c>
      <c r="BW41" s="22" t="str">
        <f t="shared" si="258"/>
        <v/>
      </c>
      <c r="BX41" s="22" t="str">
        <f t="shared" si="258"/>
        <v/>
      </c>
      <c r="BY41" s="22" t="str">
        <f t="shared" si="259"/>
        <v/>
      </c>
      <c r="BZ41" s="22" t="str">
        <f t="shared" si="260"/>
        <v/>
      </c>
      <c r="CA41" s="18"/>
      <c r="CB41" s="3" t="str">
        <f t="shared" si="266"/>
        <v/>
      </c>
      <c r="CC41" s="3" t="str">
        <f t="shared" si="266"/>
        <v/>
      </c>
      <c r="CD41" s="3" t="str">
        <f t="shared" si="266"/>
        <v/>
      </c>
      <c r="CE41" s="3" t="str">
        <f t="shared" ref="CE41:CG43" si="280">CE40</f>
        <v/>
      </c>
      <c r="CF41" s="3" t="str">
        <f t="shared" si="280"/>
        <v/>
      </c>
      <c r="CG41" s="3" t="str">
        <f t="shared" si="280"/>
        <v/>
      </c>
      <c r="CH41" s="3" t="str">
        <f t="shared" si="211"/>
        <v/>
      </c>
      <c r="CI41" s="8"/>
      <c r="CJ41" s="3" t="str">
        <f t="shared" si="267"/>
        <v/>
      </c>
      <c r="CK41" s="3" t="str">
        <f t="shared" si="267"/>
        <v/>
      </c>
      <c r="CL41" s="3" t="str">
        <f t="shared" ref="CL41:CM43" si="281">CL40</f>
        <v/>
      </c>
      <c r="CM41" s="3" t="str">
        <f t="shared" si="281"/>
        <v/>
      </c>
      <c r="CN41" s="8"/>
      <c r="CO41" s="3" t="str">
        <f t="shared" si="268"/>
        <v/>
      </c>
      <c r="CP41" s="3" t="str">
        <f t="shared" si="268"/>
        <v/>
      </c>
      <c r="CQ41" s="3" t="str">
        <f t="shared" ref="CQ41:CR43" si="282">CQ40</f>
        <v/>
      </c>
      <c r="CR41" s="3" t="str">
        <f t="shared" si="282"/>
        <v/>
      </c>
      <c r="CS41" s="8"/>
      <c r="CT41" s="3" t="str">
        <f t="shared" si="269"/>
        <v/>
      </c>
      <c r="CU41" s="3" t="str">
        <f t="shared" si="269"/>
        <v/>
      </c>
      <c r="CV41" s="3" t="str">
        <f t="shared" ref="CV41:CW43" si="283">CV40</f>
        <v/>
      </c>
      <c r="CW41" s="3" t="str">
        <f t="shared" si="283"/>
        <v/>
      </c>
      <c r="CX41" s="8"/>
      <c r="CY41" s="3" t="str">
        <f t="shared" si="270"/>
        <v/>
      </c>
      <c r="CZ41" s="3" t="str">
        <f t="shared" si="270"/>
        <v/>
      </c>
      <c r="DA41" s="3" t="str">
        <f t="shared" si="270"/>
        <v/>
      </c>
      <c r="DB41" s="3" t="str">
        <f t="shared" ref="DB41:DE43" si="284">DB40</f>
        <v/>
      </c>
      <c r="DC41" s="3" t="str">
        <f t="shared" si="284"/>
        <v/>
      </c>
      <c r="DD41" s="3" t="str">
        <f t="shared" si="284"/>
        <v/>
      </c>
      <c r="DE41" s="3" t="str">
        <f t="shared" si="284"/>
        <v/>
      </c>
      <c r="DF41" s="3" t="str">
        <f t="shared" si="254"/>
        <v/>
      </c>
      <c r="DG41" s="3" t="str">
        <f t="shared" si="212"/>
        <v/>
      </c>
      <c r="DH41" s="8"/>
      <c r="DI41" s="3" t="str">
        <f t="shared" si="271"/>
        <v/>
      </c>
      <c r="DJ41" s="3" t="str">
        <f t="shared" si="271"/>
        <v/>
      </c>
      <c r="DK41" s="3" t="str">
        <f t="shared" si="271"/>
        <v/>
      </c>
      <c r="DL41" s="3" t="str">
        <f t="shared" si="271"/>
        <v/>
      </c>
      <c r="DM41" s="3" t="str">
        <f t="shared" ref="DM41:DP43" si="285">DM40</f>
        <v/>
      </c>
      <c r="DN41" s="3" t="str">
        <f t="shared" si="285"/>
        <v/>
      </c>
      <c r="DO41" s="3" t="str">
        <f t="shared" si="285"/>
        <v/>
      </c>
      <c r="DP41" s="3" t="str">
        <f t="shared" si="285"/>
        <v/>
      </c>
      <c r="DQ41" s="3" t="str">
        <f t="shared" si="272"/>
        <v/>
      </c>
      <c r="DR41" s="3" t="str">
        <f t="shared" si="273"/>
        <v/>
      </c>
      <c r="DS41" s="3" t="str">
        <f t="shared" si="213"/>
        <v/>
      </c>
      <c r="DT41" s="8"/>
      <c r="DU41" s="3" t="str">
        <f t="shared" si="274"/>
        <v/>
      </c>
      <c r="DV41" s="3" t="str">
        <f t="shared" si="274"/>
        <v/>
      </c>
      <c r="DW41" s="3" t="str">
        <f t="shared" si="274"/>
        <v/>
      </c>
      <c r="DX41" s="3" t="str">
        <f t="shared" si="274"/>
        <v/>
      </c>
      <c r="DY41" s="3" t="str">
        <f t="shared" ref="DY41:EB43" si="286">DY40</f>
        <v/>
      </c>
      <c r="DZ41" s="3" t="str">
        <f t="shared" si="286"/>
        <v/>
      </c>
      <c r="EA41" s="3" t="str">
        <f t="shared" si="286"/>
        <v/>
      </c>
      <c r="EB41" s="3" t="str">
        <f t="shared" si="286"/>
        <v/>
      </c>
      <c r="EC41" s="3" t="str">
        <f t="shared" si="214"/>
        <v/>
      </c>
      <c r="ED41" s="8"/>
      <c r="EE41" s="52" t="s">
        <v>277</v>
      </c>
      <c r="EF41" s="52" t="s">
        <v>277</v>
      </c>
      <c r="EG41" s="52" t="s">
        <v>277</v>
      </c>
      <c r="EH41" s="52" t="s">
        <v>277</v>
      </c>
      <c r="EI41" s="52" t="s">
        <v>277</v>
      </c>
      <c r="EJ41" s="52" t="s">
        <v>277</v>
      </c>
      <c r="EK41" s="52" t="s">
        <v>277</v>
      </c>
      <c r="EL41" s="52" t="s">
        <v>277</v>
      </c>
      <c r="EM41" s="52" t="s">
        <v>277</v>
      </c>
      <c r="EN41" s="52" t="s">
        <v>277</v>
      </c>
      <c r="EO41" s="8"/>
      <c r="EP41" s="53"/>
      <c r="EQ41" s="16" t="str">
        <f t="shared" ref="EQ41:ET42" si="287">EQ40</f>
        <v/>
      </c>
      <c r="ER41" s="16" t="str">
        <f t="shared" si="287"/>
        <v/>
      </c>
      <c r="ES41" s="16" t="str">
        <f t="shared" si="287"/>
        <v/>
      </c>
      <c r="ET41" s="16">
        <f t="shared" si="287"/>
        <v>0</v>
      </c>
      <c r="EU41" s="13"/>
      <c r="EV41" s="3" t="b">
        <f t="shared" si="275"/>
        <v>1</v>
      </c>
      <c r="EW41" s="3" t="b">
        <f t="shared" si="276"/>
        <v>1</v>
      </c>
      <c r="EX41" s="3" t="b">
        <f t="shared" si="215"/>
        <v>1</v>
      </c>
      <c r="EY41" s="3" t="b">
        <f t="shared" si="216"/>
        <v>1</v>
      </c>
      <c r="EZ41" s="3">
        <f t="shared" si="217"/>
        <v>0</v>
      </c>
      <c r="FA41" s="3">
        <f t="shared" si="218"/>
        <v>0</v>
      </c>
      <c r="FB41" s="3">
        <f t="shared" si="219"/>
        <v>0</v>
      </c>
      <c r="FC41" s="3">
        <f t="shared" si="220"/>
        <v>0</v>
      </c>
      <c r="FD41" s="3">
        <f t="shared" si="221"/>
        <v>0</v>
      </c>
      <c r="FE41" s="3" t="e">
        <f t="shared" si="222"/>
        <v>#VALUE!</v>
      </c>
      <c r="FF41" s="3">
        <f t="shared" si="277"/>
        <v>0</v>
      </c>
      <c r="FG41" s="3">
        <f t="shared" si="278"/>
        <v>0</v>
      </c>
      <c r="FH41" s="3" t="e">
        <f t="shared" si="265"/>
        <v>#VALUE!</v>
      </c>
      <c r="FI41" s="3" t="b">
        <f t="shared" si="223"/>
        <v>1</v>
      </c>
      <c r="FJ41" s="3" t="b">
        <f t="shared" si="224"/>
        <v>1</v>
      </c>
      <c r="FK41" s="3" t="b">
        <f t="shared" si="225"/>
        <v>1</v>
      </c>
      <c r="FL41" s="3" t="b">
        <f t="shared" si="226"/>
        <v>1</v>
      </c>
      <c r="FM41" s="3" t="b">
        <f t="shared" si="227"/>
        <v>1</v>
      </c>
      <c r="FN41" s="3" t="b">
        <f t="shared" si="228"/>
        <v>1</v>
      </c>
      <c r="FO41" s="3">
        <f t="shared" si="229"/>
        <v>0</v>
      </c>
      <c r="FP41" s="3">
        <f t="shared" si="230"/>
        <v>0</v>
      </c>
      <c r="FQ41" s="3">
        <f t="shared" si="231"/>
        <v>0</v>
      </c>
      <c r="FR41" s="3">
        <f t="shared" si="232"/>
        <v>0</v>
      </c>
      <c r="FS41" s="3">
        <f t="shared" si="233"/>
        <v>0</v>
      </c>
      <c r="FT41" s="3">
        <f t="shared" si="234"/>
        <v>0</v>
      </c>
      <c r="FU41" s="3">
        <f t="shared" si="235"/>
        <v>0</v>
      </c>
      <c r="FV41" s="21" t="b">
        <f t="shared" si="248"/>
        <v>0</v>
      </c>
      <c r="FW41" s="24">
        <f t="shared" si="249"/>
        <v>1</v>
      </c>
      <c r="FX41" s="24">
        <f t="shared" si="250"/>
        <v>0</v>
      </c>
      <c r="FY41" s="29" t="e">
        <f t="shared" si="251"/>
        <v>#VALUE!</v>
      </c>
      <c r="FZ41" s="24" t="e">
        <f t="shared" si="252"/>
        <v>#VALUE!</v>
      </c>
      <c r="GA41" s="24" t="e">
        <f t="shared" si="253"/>
        <v>#VALUE!</v>
      </c>
      <c r="GB41" s="24">
        <f t="shared" si="236"/>
        <v>1</v>
      </c>
      <c r="GC41" s="24" t="e">
        <f t="shared" si="237"/>
        <v>#VALUE!</v>
      </c>
      <c r="GD41" s="24" t="e">
        <f t="shared" si="238"/>
        <v>#VALUE!</v>
      </c>
      <c r="GE41" s="24" t="e">
        <f t="shared" si="239"/>
        <v>#VALUE!</v>
      </c>
      <c r="GF41" s="24">
        <f t="shared" si="240"/>
        <v>0</v>
      </c>
      <c r="GG41" s="24">
        <f t="shared" si="241"/>
        <v>0</v>
      </c>
      <c r="GH41" s="24">
        <f t="shared" si="242"/>
        <v>0</v>
      </c>
      <c r="GI41" s="24">
        <f t="shared" si="243"/>
        <v>0</v>
      </c>
      <c r="GJ41" s="24">
        <f t="shared" si="244"/>
        <v>2</v>
      </c>
      <c r="GK41" s="24">
        <f t="shared" si="245"/>
        <v>2</v>
      </c>
      <c r="GL41" s="24">
        <f t="shared" si="246"/>
        <v>2</v>
      </c>
      <c r="GM41" s="24">
        <f t="shared" si="247"/>
        <v>2</v>
      </c>
      <c r="GN41" s="13"/>
    </row>
    <row r="42" spans="1:196" s="3" customFormat="1">
      <c r="A42" s="115" t="s">
        <v>279</v>
      </c>
      <c r="B42" s="115" t="s">
        <v>279</v>
      </c>
      <c r="C42" s="115" t="s">
        <v>279</v>
      </c>
      <c r="D42" s="115" t="s">
        <v>279</v>
      </c>
      <c r="E42" s="115" t="s">
        <v>279</v>
      </c>
      <c r="F42" s="115" t="s">
        <v>279</v>
      </c>
      <c r="G42" s="115" t="s">
        <v>279</v>
      </c>
      <c r="H42" s="115"/>
      <c r="I42" s="115"/>
      <c r="J42" s="115" t="s">
        <v>279</v>
      </c>
      <c r="K42" s="115" t="s">
        <v>279</v>
      </c>
      <c r="L42" s="115" t="s">
        <v>279</v>
      </c>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8"/>
      <c r="BE42" s="8"/>
      <c r="BF42" s="52" t="s">
        <v>277</v>
      </c>
      <c r="BG42" s="52" t="s">
        <v>277</v>
      </c>
      <c r="BH42" s="52" t="s">
        <v>277</v>
      </c>
      <c r="BI42" s="52" t="s">
        <v>277</v>
      </c>
      <c r="BJ42" s="52" t="s">
        <v>277</v>
      </c>
      <c r="BK42" s="52" t="s">
        <v>277</v>
      </c>
      <c r="BL42" s="52" t="s">
        <v>277</v>
      </c>
      <c r="BM42" s="52" t="s">
        <v>277</v>
      </c>
      <c r="BN42" s="52" t="s">
        <v>277</v>
      </c>
      <c r="BO42" s="52" t="s">
        <v>277</v>
      </c>
      <c r="BP42" s="8"/>
      <c r="BQ42" s="22" t="str">
        <f t="shared" si="256"/>
        <v/>
      </c>
      <c r="BR42" s="22" t="str">
        <f>BR39</f>
        <v/>
      </c>
      <c r="BS42" s="22" t="str">
        <f>BS41</f>
        <v/>
      </c>
      <c r="BT42" s="22" t="str">
        <f t="shared" si="10"/>
        <v/>
      </c>
      <c r="BU42" s="22" t="str">
        <f t="shared" si="279"/>
        <v/>
      </c>
      <c r="BV42" s="22" t="str">
        <f t="shared" si="257"/>
        <v/>
      </c>
      <c r="BW42" s="22" t="str">
        <f t="shared" si="258"/>
        <v/>
      </c>
      <c r="BX42" s="22" t="str">
        <f t="shared" si="258"/>
        <v/>
      </c>
      <c r="BY42" s="22" t="str">
        <f t="shared" si="259"/>
        <v/>
      </c>
      <c r="BZ42" s="22" t="str">
        <f t="shared" si="260"/>
        <v/>
      </c>
      <c r="CA42" s="18"/>
      <c r="CB42" s="3" t="str">
        <f t="shared" si="266"/>
        <v/>
      </c>
      <c r="CC42" s="3" t="str">
        <f t="shared" si="266"/>
        <v/>
      </c>
      <c r="CD42" s="3" t="str">
        <f t="shared" si="266"/>
        <v/>
      </c>
      <c r="CE42" s="3" t="str">
        <f t="shared" si="280"/>
        <v/>
      </c>
      <c r="CF42" s="3" t="str">
        <f t="shared" si="280"/>
        <v/>
      </c>
      <c r="CG42" s="3" t="str">
        <f t="shared" si="280"/>
        <v/>
      </c>
      <c r="CH42" s="3" t="str">
        <f t="shared" si="211"/>
        <v/>
      </c>
      <c r="CI42" s="8"/>
      <c r="CJ42" s="3" t="str">
        <f t="shared" si="267"/>
        <v/>
      </c>
      <c r="CK42" s="3" t="str">
        <f t="shared" si="267"/>
        <v/>
      </c>
      <c r="CL42" s="3" t="str">
        <f t="shared" si="281"/>
        <v/>
      </c>
      <c r="CM42" s="3" t="str">
        <f t="shared" si="281"/>
        <v/>
      </c>
      <c r="CN42" s="8"/>
      <c r="CO42" s="3" t="str">
        <f t="shared" si="268"/>
        <v/>
      </c>
      <c r="CP42" s="3" t="str">
        <f t="shared" si="268"/>
        <v/>
      </c>
      <c r="CQ42" s="3" t="str">
        <f t="shared" si="282"/>
        <v/>
      </c>
      <c r="CR42" s="3" t="str">
        <f t="shared" si="282"/>
        <v/>
      </c>
      <c r="CS42" s="8"/>
      <c r="CT42" s="3" t="str">
        <f t="shared" si="269"/>
        <v/>
      </c>
      <c r="CU42" s="3" t="str">
        <f t="shared" si="269"/>
        <v/>
      </c>
      <c r="CV42" s="3" t="str">
        <f t="shared" si="283"/>
        <v/>
      </c>
      <c r="CW42" s="3" t="str">
        <f t="shared" si="283"/>
        <v/>
      </c>
      <c r="CX42" s="8"/>
      <c r="CY42" s="3" t="str">
        <f t="shared" si="270"/>
        <v/>
      </c>
      <c r="CZ42" s="3" t="str">
        <f t="shared" si="270"/>
        <v/>
      </c>
      <c r="DA42" s="3" t="str">
        <f t="shared" si="270"/>
        <v/>
      </c>
      <c r="DB42" s="3" t="str">
        <f t="shared" si="284"/>
        <v/>
      </c>
      <c r="DC42" s="3" t="str">
        <f t="shared" si="284"/>
        <v/>
      </c>
      <c r="DD42" s="3" t="str">
        <f t="shared" si="284"/>
        <v/>
      </c>
      <c r="DE42" s="3" t="str">
        <f t="shared" si="284"/>
        <v/>
      </c>
      <c r="DF42" s="3" t="str">
        <f t="shared" si="254"/>
        <v/>
      </c>
      <c r="DG42" s="3" t="str">
        <f t="shared" si="212"/>
        <v/>
      </c>
      <c r="DH42" s="8"/>
      <c r="DI42" s="3" t="str">
        <f t="shared" si="271"/>
        <v/>
      </c>
      <c r="DJ42" s="3" t="str">
        <f t="shared" si="271"/>
        <v/>
      </c>
      <c r="DK42" s="3" t="str">
        <f t="shared" si="271"/>
        <v/>
      </c>
      <c r="DL42" s="3" t="str">
        <f t="shared" si="271"/>
        <v/>
      </c>
      <c r="DM42" s="3" t="str">
        <f t="shared" si="285"/>
        <v/>
      </c>
      <c r="DN42" s="3" t="str">
        <f t="shared" si="285"/>
        <v/>
      </c>
      <c r="DO42" s="3" t="str">
        <f t="shared" si="285"/>
        <v/>
      </c>
      <c r="DP42" s="3" t="str">
        <f t="shared" si="285"/>
        <v/>
      </c>
      <c r="DQ42" s="3" t="str">
        <f t="shared" si="272"/>
        <v/>
      </c>
      <c r="DR42" s="3" t="str">
        <f t="shared" si="273"/>
        <v/>
      </c>
      <c r="DS42" s="3" t="str">
        <f t="shared" si="213"/>
        <v/>
      </c>
      <c r="DT42" s="8"/>
      <c r="DU42" s="3" t="str">
        <f t="shared" si="274"/>
        <v/>
      </c>
      <c r="DV42" s="3" t="str">
        <f t="shared" si="274"/>
        <v/>
      </c>
      <c r="DW42" s="3" t="str">
        <f t="shared" si="274"/>
        <v/>
      </c>
      <c r="DX42" s="3" t="str">
        <f t="shared" si="274"/>
        <v/>
      </c>
      <c r="DY42" s="3" t="str">
        <f t="shared" si="286"/>
        <v/>
      </c>
      <c r="DZ42" s="3" t="str">
        <f t="shared" si="286"/>
        <v/>
      </c>
      <c r="EA42" s="3" t="str">
        <f t="shared" si="286"/>
        <v/>
      </c>
      <c r="EB42" s="3" t="str">
        <f t="shared" si="286"/>
        <v/>
      </c>
      <c r="EC42" s="3" t="str">
        <f t="shared" si="214"/>
        <v/>
      </c>
      <c r="ED42" s="8"/>
      <c r="EE42" s="52" t="s">
        <v>277</v>
      </c>
      <c r="EF42" s="52" t="s">
        <v>277</v>
      </c>
      <c r="EG42" s="52" t="s">
        <v>277</v>
      </c>
      <c r="EH42" s="52" t="s">
        <v>277</v>
      </c>
      <c r="EI42" s="52" t="s">
        <v>277</v>
      </c>
      <c r="EJ42" s="52" t="s">
        <v>277</v>
      </c>
      <c r="EK42" s="52" t="s">
        <v>277</v>
      </c>
      <c r="EL42" s="52" t="s">
        <v>277</v>
      </c>
      <c r="EM42" s="52" t="s">
        <v>277</v>
      </c>
      <c r="EN42" s="52" t="s">
        <v>277</v>
      </c>
      <c r="EO42" s="8"/>
      <c r="EP42" s="53"/>
      <c r="EQ42" s="16" t="str">
        <f t="shared" si="287"/>
        <v/>
      </c>
      <c r="ER42" s="16" t="str">
        <f t="shared" si="287"/>
        <v/>
      </c>
      <c r="ES42" s="16" t="str">
        <f t="shared" si="287"/>
        <v/>
      </c>
      <c r="ET42" s="16">
        <f t="shared" si="287"/>
        <v>0</v>
      </c>
      <c r="EU42" s="13"/>
      <c r="EV42" s="3" t="b">
        <f t="shared" si="275"/>
        <v>1</v>
      </c>
      <c r="EW42" s="3" t="b">
        <f t="shared" si="276"/>
        <v>1</v>
      </c>
      <c r="EX42" s="3" t="b">
        <f t="shared" si="215"/>
        <v>1</v>
      </c>
      <c r="EY42" s="3" t="b">
        <f t="shared" si="216"/>
        <v>1</v>
      </c>
      <c r="EZ42" s="3">
        <f t="shared" si="217"/>
        <v>0</v>
      </c>
      <c r="FA42" s="3">
        <f t="shared" si="218"/>
        <v>0</v>
      </c>
      <c r="FB42" s="3">
        <f t="shared" si="219"/>
        <v>0</v>
      </c>
      <c r="FC42" s="3">
        <f t="shared" si="220"/>
        <v>0</v>
      </c>
      <c r="FD42" s="3">
        <f t="shared" si="221"/>
        <v>0</v>
      </c>
      <c r="FE42" s="3" t="e">
        <f t="shared" si="222"/>
        <v>#VALUE!</v>
      </c>
      <c r="FF42" s="3">
        <f t="shared" si="277"/>
        <v>0</v>
      </c>
      <c r="FG42" s="3">
        <f t="shared" si="278"/>
        <v>0</v>
      </c>
      <c r="FH42" s="3" t="e">
        <f t="shared" si="265"/>
        <v>#VALUE!</v>
      </c>
      <c r="FI42" s="3" t="b">
        <f t="shared" si="223"/>
        <v>1</v>
      </c>
      <c r="FJ42" s="3" t="b">
        <f t="shared" si="224"/>
        <v>1</v>
      </c>
      <c r="FK42" s="3" t="b">
        <f t="shared" si="225"/>
        <v>1</v>
      </c>
      <c r="FL42" s="3" t="b">
        <f t="shared" si="226"/>
        <v>1</v>
      </c>
      <c r="FM42" s="3" t="b">
        <f t="shared" si="227"/>
        <v>1</v>
      </c>
      <c r="FN42" s="3" t="b">
        <f t="shared" si="228"/>
        <v>1</v>
      </c>
      <c r="FO42" s="3">
        <f t="shared" si="229"/>
        <v>0</v>
      </c>
      <c r="FP42" s="3">
        <f t="shared" si="230"/>
        <v>0</v>
      </c>
      <c r="FQ42" s="3">
        <f t="shared" si="231"/>
        <v>0</v>
      </c>
      <c r="FR42" s="3">
        <f t="shared" si="232"/>
        <v>0</v>
      </c>
      <c r="FS42" s="3">
        <f t="shared" si="233"/>
        <v>0</v>
      </c>
      <c r="FT42" s="3">
        <f t="shared" si="234"/>
        <v>0</v>
      </c>
      <c r="FU42" s="3">
        <f t="shared" si="235"/>
        <v>0</v>
      </c>
      <c r="FV42" s="21" t="b">
        <f t="shared" si="248"/>
        <v>0</v>
      </c>
      <c r="FW42" s="24">
        <f t="shared" si="249"/>
        <v>1</v>
      </c>
      <c r="FX42" s="24">
        <f t="shared" si="250"/>
        <v>0</v>
      </c>
      <c r="FY42" s="29" t="e">
        <f t="shared" si="251"/>
        <v>#VALUE!</v>
      </c>
      <c r="FZ42" s="24" t="e">
        <f t="shared" si="252"/>
        <v>#VALUE!</v>
      </c>
      <c r="GA42" s="24" t="e">
        <f t="shared" si="253"/>
        <v>#VALUE!</v>
      </c>
      <c r="GB42" s="24">
        <f t="shared" si="236"/>
        <v>1</v>
      </c>
      <c r="GC42" s="24" t="e">
        <f t="shared" si="237"/>
        <v>#VALUE!</v>
      </c>
      <c r="GD42" s="24" t="e">
        <f t="shared" si="238"/>
        <v>#VALUE!</v>
      </c>
      <c r="GE42" s="24" t="e">
        <f t="shared" si="239"/>
        <v>#VALUE!</v>
      </c>
      <c r="GF42" s="24">
        <f t="shared" si="240"/>
        <v>0</v>
      </c>
      <c r="GG42" s="24">
        <f t="shared" si="241"/>
        <v>0</v>
      </c>
      <c r="GH42" s="24">
        <f t="shared" si="242"/>
        <v>0</v>
      </c>
      <c r="GI42" s="24">
        <f t="shared" si="243"/>
        <v>0</v>
      </c>
      <c r="GJ42" s="24">
        <f t="shared" si="244"/>
        <v>2</v>
      </c>
      <c r="GK42" s="24">
        <f t="shared" si="245"/>
        <v>2</v>
      </c>
      <c r="GL42" s="24">
        <f t="shared" si="246"/>
        <v>2</v>
      </c>
      <c r="GM42" s="24">
        <f t="shared" si="247"/>
        <v>2</v>
      </c>
      <c r="GN42" s="13"/>
    </row>
    <row r="43" spans="1:196" s="3" customFormat="1">
      <c r="A43" s="115" t="s">
        <v>279</v>
      </c>
      <c r="B43" s="115" t="s">
        <v>279</v>
      </c>
      <c r="C43" s="115" t="s">
        <v>279</v>
      </c>
      <c r="D43" s="115" t="s">
        <v>279</v>
      </c>
      <c r="E43" s="115" t="s">
        <v>279</v>
      </c>
      <c r="F43" s="115" t="s">
        <v>279</v>
      </c>
      <c r="G43" s="115" t="s">
        <v>279</v>
      </c>
      <c r="H43" s="115"/>
      <c r="I43" s="115"/>
      <c r="J43" s="115" t="s">
        <v>279</v>
      </c>
      <c r="K43" s="115" t="s">
        <v>279</v>
      </c>
      <c r="L43" s="115" t="s">
        <v>279</v>
      </c>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8"/>
      <c r="BE43" s="8"/>
      <c r="BF43" s="52" t="s">
        <v>277</v>
      </c>
      <c r="BG43" s="52" t="s">
        <v>277</v>
      </c>
      <c r="BH43" s="52" t="s">
        <v>277</v>
      </c>
      <c r="BI43" s="52" t="s">
        <v>277</v>
      </c>
      <c r="BJ43" s="52" t="s">
        <v>277</v>
      </c>
      <c r="BK43" s="52" t="s">
        <v>277</v>
      </c>
      <c r="BL43" s="52" t="s">
        <v>277</v>
      </c>
      <c r="BM43" s="52" t="s">
        <v>277</v>
      </c>
      <c r="BN43" s="52" t="s">
        <v>277</v>
      </c>
      <c r="BO43" s="52" t="s">
        <v>277</v>
      </c>
      <c r="BP43" s="8"/>
      <c r="BQ43" s="22" t="str">
        <f t="shared" si="256"/>
        <v/>
      </c>
      <c r="BR43" s="22" t="str">
        <f>BS37</f>
        <v/>
      </c>
      <c r="BS43" s="22" t="str">
        <f>BS42</f>
        <v/>
      </c>
      <c r="BT43" s="22" t="str">
        <f t="shared" si="10"/>
        <v/>
      </c>
      <c r="BU43" s="22" t="str">
        <f t="shared" si="279"/>
        <v/>
      </c>
      <c r="BV43" s="22" t="str">
        <f t="shared" si="257"/>
        <v/>
      </c>
      <c r="BW43" s="22" t="str">
        <f t="shared" si="258"/>
        <v/>
      </c>
      <c r="BX43" s="22" t="str">
        <f t="shared" si="258"/>
        <v/>
      </c>
      <c r="BY43" s="22" t="str">
        <f t="shared" si="259"/>
        <v/>
      </c>
      <c r="BZ43" s="22" t="str">
        <f t="shared" si="260"/>
        <v/>
      </c>
      <c r="CA43" s="18"/>
      <c r="CB43" s="3" t="str">
        <f>CE37</f>
        <v/>
      </c>
      <c r="CC43" s="3" t="str">
        <f>CF37</f>
        <v/>
      </c>
      <c r="CD43" s="3" t="str">
        <f>CG37</f>
        <v/>
      </c>
      <c r="CE43" s="3" t="str">
        <f t="shared" si="280"/>
        <v/>
      </c>
      <c r="CF43" s="3" t="str">
        <f t="shared" si="280"/>
        <v/>
      </c>
      <c r="CG43" s="3" t="str">
        <f t="shared" si="280"/>
        <v/>
      </c>
      <c r="CH43" s="3" t="str">
        <f t="shared" si="211"/>
        <v/>
      </c>
      <c r="CI43" s="8"/>
      <c r="CJ43" s="3" t="str">
        <f>CL37</f>
        <v/>
      </c>
      <c r="CK43" s="3" t="str">
        <f>CM37</f>
        <v/>
      </c>
      <c r="CL43" s="3" t="str">
        <f t="shared" si="281"/>
        <v/>
      </c>
      <c r="CM43" s="3" t="str">
        <f t="shared" si="281"/>
        <v/>
      </c>
      <c r="CN43" s="8"/>
      <c r="CO43" s="3" t="str">
        <f>CQ37</f>
        <v/>
      </c>
      <c r="CP43" s="3" t="str">
        <f>CR37</f>
        <v/>
      </c>
      <c r="CQ43" s="3" t="str">
        <f t="shared" si="282"/>
        <v/>
      </c>
      <c r="CR43" s="3" t="str">
        <f t="shared" si="282"/>
        <v/>
      </c>
      <c r="CS43" s="8"/>
      <c r="CT43" s="3" t="str">
        <f>CV37</f>
        <v/>
      </c>
      <c r="CU43" s="3" t="str">
        <f>CW37</f>
        <v/>
      </c>
      <c r="CV43" s="3" t="str">
        <f t="shared" si="283"/>
        <v/>
      </c>
      <c r="CW43" s="3" t="str">
        <f t="shared" si="283"/>
        <v/>
      </c>
      <c r="CX43" s="8"/>
      <c r="CY43" s="3" t="str">
        <f>DB37</f>
        <v/>
      </c>
      <c r="CZ43" s="3" t="str">
        <f>DC37</f>
        <v/>
      </c>
      <c r="DA43" s="3" t="str">
        <f>DD37</f>
        <v/>
      </c>
      <c r="DB43" s="3" t="str">
        <f t="shared" si="284"/>
        <v/>
      </c>
      <c r="DC43" s="3" t="str">
        <f t="shared" si="284"/>
        <v/>
      </c>
      <c r="DD43" s="3" t="str">
        <f t="shared" si="284"/>
        <v/>
      </c>
      <c r="DE43" s="3" t="str">
        <f t="shared" si="284"/>
        <v/>
      </c>
      <c r="DF43" s="3" t="str">
        <f t="shared" si="254"/>
        <v/>
      </c>
      <c r="DG43" s="3" t="str">
        <f t="shared" si="212"/>
        <v/>
      </c>
      <c r="DH43" s="8"/>
      <c r="DI43" s="3" t="str">
        <f>DM37</f>
        <v/>
      </c>
      <c r="DJ43" s="3" t="str">
        <f>DN37</f>
        <v/>
      </c>
      <c r="DK43" s="3" t="str">
        <f>DO37</f>
        <v/>
      </c>
      <c r="DL43" s="3" t="str">
        <f>DP37</f>
        <v/>
      </c>
      <c r="DM43" s="3" t="str">
        <f t="shared" si="285"/>
        <v/>
      </c>
      <c r="DN43" s="3" t="str">
        <f t="shared" si="285"/>
        <v/>
      </c>
      <c r="DO43" s="3" t="str">
        <f t="shared" si="285"/>
        <v/>
      </c>
      <c r="DP43" s="3" t="str">
        <f t="shared" si="285"/>
        <v/>
      </c>
      <c r="DQ43" s="3" t="str">
        <f t="shared" si="272"/>
        <v/>
      </c>
      <c r="DR43" s="3" t="str">
        <f t="shared" si="273"/>
        <v/>
      </c>
      <c r="DS43" s="3" t="str">
        <f t="shared" si="213"/>
        <v/>
      </c>
      <c r="DT43" s="8"/>
      <c r="DU43" s="3" t="str">
        <f>DY37</f>
        <v/>
      </c>
      <c r="DV43" s="3" t="str">
        <f>DZ37</f>
        <v/>
      </c>
      <c r="DW43" s="3" t="str">
        <f>EA37</f>
        <v/>
      </c>
      <c r="DX43" s="3" t="str">
        <f>EB37</f>
        <v/>
      </c>
      <c r="DY43" s="3" t="str">
        <f t="shared" si="286"/>
        <v/>
      </c>
      <c r="DZ43" s="3" t="str">
        <f t="shared" si="286"/>
        <v/>
      </c>
      <c r="EA43" s="3" t="str">
        <f t="shared" si="286"/>
        <v/>
      </c>
      <c r="EB43" s="3" t="str">
        <f t="shared" si="286"/>
        <v/>
      </c>
      <c r="EC43" s="3" t="str">
        <f t="shared" si="214"/>
        <v/>
      </c>
      <c r="ED43" s="8"/>
      <c r="EE43" s="52" t="s">
        <v>277</v>
      </c>
      <c r="EF43" s="52" t="s">
        <v>277</v>
      </c>
      <c r="EG43" s="52" t="s">
        <v>277</v>
      </c>
      <c r="EH43" s="52" t="s">
        <v>277</v>
      </c>
      <c r="EI43" s="52" t="s">
        <v>277</v>
      </c>
      <c r="EJ43" s="52" t="s">
        <v>277</v>
      </c>
      <c r="EK43" s="52" t="s">
        <v>277</v>
      </c>
      <c r="EL43" s="52" t="s">
        <v>277</v>
      </c>
      <c r="EM43" s="52" t="s">
        <v>277</v>
      </c>
      <c r="EN43" s="52" t="s">
        <v>277</v>
      </c>
      <c r="EO43" s="8"/>
      <c r="EP43" s="53"/>
      <c r="EQ43" s="16" t="str">
        <f>IF(FD39&gt;0, (N39+Y39+R39+AC39), "")</f>
        <v/>
      </c>
      <c r="ER43" s="16" t="str">
        <f>IF(FD39&gt;0,FE39,"")</f>
        <v/>
      </c>
      <c r="ES43" s="16" t="str">
        <f>IF(FD39&gt;0, (P39+AA39+T39+AE39), "")</f>
        <v/>
      </c>
      <c r="ET43" s="16">
        <f t="shared" ref="ET43:ET48" si="288">ET42</f>
        <v>0</v>
      </c>
      <c r="EU43" s="13"/>
      <c r="EV43" s="3" t="b">
        <f t="shared" si="275"/>
        <v>1</v>
      </c>
      <c r="EW43" s="3" t="b">
        <f t="shared" si="276"/>
        <v>1</v>
      </c>
      <c r="EX43" s="3" t="b">
        <f t="shared" si="215"/>
        <v>1</v>
      </c>
      <c r="EY43" s="3" t="b">
        <f t="shared" si="216"/>
        <v>1</v>
      </c>
      <c r="EZ43" s="3">
        <f t="shared" si="217"/>
        <v>0</v>
      </c>
      <c r="FA43" s="3">
        <f t="shared" si="218"/>
        <v>0</v>
      </c>
      <c r="FB43" s="3">
        <f t="shared" si="219"/>
        <v>0</v>
      </c>
      <c r="FC43" s="3">
        <f t="shared" si="220"/>
        <v>0</v>
      </c>
      <c r="FD43" s="3">
        <f t="shared" si="221"/>
        <v>0</v>
      </c>
      <c r="FE43" s="3" t="e">
        <f t="shared" si="222"/>
        <v>#VALUE!</v>
      </c>
      <c r="FF43" s="3">
        <f t="shared" si="277"/>
        <v>0</v>
      </c>
      <c r="FG43" s="3">
        <f t="shared" si="278"/>
        <v>0</v>
      </c>
      <c r="FH43" s="3" t="e">
        <f t="shared" si="265"/>
        <v>#VALUE!</v>
      </c>
      <c r="FI43" s="3" t="b">
        <f t="shared" si="223"/>
        <v>1</v>
      </c>
      <c r="FJ43" s="3" t="b">
        <f t="shared" si="224"/>
        <v>1</v>
      </c>
      <c r="FK43" s="3" t="b">
        <f t="shared" si="225"/>
        <v>1</v>
      </c>
      <c r="FL43" s="3" t="b">
        <f t="shared" si="226"/>
        <v>1</v>
      </c>
      <c r="FM43" s="3" t="b">
        <f t="shared" si="227"/>
        <v>1</v>
      </c>
      <c r="FN43" s="3" t="b">
        <f t="shared" si="228"/>
        <v>1</v>
      </c>
      <c r="FO43" s="3">
        <f t="shared" si="229"/>
        <v>0</v>
      </c>
      <c r="FP43" s="3">
        <f t="shared" si="230"/>
        <v>0</v>
      </c>
      <c r="FQ43" s="3">
        <f t="shared" si="231"/>
        <v>0</v>
      </c>
      <c r="FR43" s="3">
        <f t="shared" si="232"/>
        <v>0</v>
      </c>
      <c r="FS43" s="3">
        <f t="shared" si="233"/>
        <v>0</v>
      </c>
      <c r="FT43" s="3">
        <f t="shared" si="234"/>
        <v>0</v>
      </c>
      <c r="FU43" s="3">
        <f t="shared" si="235"/>
        <v>0</v>
      </c>
      <c r="FV43" s="21" t="b">
        <f t="shared" si="248"/>
        <v>0</v>
      </c>
      <c r="FW43" s="24">
        <f t="shared" si="249"/>
        <v>1</v>
      </c>
      <c r="FX43" s="24">
        <f t="shared" si="250"/>
        <v>0</v>
      </c>
      <c r="FY43" s="29" t="e">
        <f t="shared" si="251"/>
        <v>#VALUE!</v>
      </c>
      <c r="FZ43" s="24" t="e">
        <f t="shared" si="252"/>
        <v>#VALUE!</v>
      </c>
      <c r="GA43" s="24" t="e">
        <f t="shared" si="253"/>
        <v>#VALUE!</v>
      </c>
      <c r="GB43" s="24">
        <f t="shared" si="236"/>
        <v>1</v>
      </c>
      <c r="GC43" s="24" t="e">
        <f t="shared" si="237"/>
        <v>#VALUE!</v>
      </c>
      <c r="GD43" s="24" t="e">
        <f t="shared" si="238"/>
        <v>#VALUE!</v>
      </c>
      <c r="GE43" s="24" t="e">
        <f t="shared" si="239"/>
        <v>#VALUE!</v>
      </c>
      <c r="GF43" s="24">
        <f t="shared" si="240"/>
        <v>0</v>
      </c>
      <c r="GG43" s="24">
        <f t="shared" si="241"/>
        <v>0</v>
      </c>
      <c r="GH43" s="24">
        <f t="shared" si="242"/>
        <v>0</v>
      </c>
      <c r="GI43" s="24">
        <f t="shared" si="243"/>
        <v>0</v>
      </c>
      <c r="GJ43" s="24">
        <f t="shared" si="244"/>
        <v>2</v>
      </c>
      <c r="GK43" s="24">
        <f t="shared" si="245"/>
        <v>2</v>
      </c>
      <c r="GL43" s="24">
        <f t="shared" si="246"/>
        <v>2</v>
      </c>
      <c r="GM43" s="24">
        <f t="shared" si="247"/>
        <v>2</v>
      </c>
      <c r="GN43" s="13"/>
    </row>
    <row r="44" spans="1:196" s="3" customFormat="1">
      <c r="A44" s="115" t="s">
        <v>279</v>
      </c>
      <c r="B44" s="115" t="s">
        <v>279</v>
      </c>
      <c r="C44" s="115" t="s">
        <v>279</v>
      </c>
      <c r="D44" s="115" t="s">
        <v>279</v>
      </c>
      <c r="E44" s="115" t="s">
        <v>279</v>
      </c>
      <c r="F44" s="115" t="s">
        <v>279</v>
      </c>
      <c r="G44" s="115" t="s">
        <v>279</v>
      </c>
      <c r="H44" s="115"/>
      <c r="I44" s="115"/>
      <c r="J44" s="115" t="s">
        <v>279</v>
      </c>
      <c r="K44" s="115" t="s">
        <v>279</v>
      </c>
      <c r="L44" s="115" t="s">
        <v>279</v>
      </c>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8"/>
      <c r="BE44" s="8"/>
      <c r="BF44" s="52" t="s">
        <v>277</v>
      </c>
      <c r="BG44" s="52" t="s">
        <v>277</v>
      </c>
      <c r="BH44" s="52" t="s">
        <v>277</v>
      </c>
      <c r="BI44" s="52" t="s">
        <v>277</v>
      </c>
      <c r="BJ44" s="52" t="s">
        <v>277</v>
      </c>
      <c r="BK44" s="52" t="s">
        <v>277</v>
      </c>
      <c r="BL44" s="52" t="s">
        <v>277</v>
      </c>
      <c r="BM44" s="52" t="s">
        <v>277</v>
      </c>
      <c r="BN44" s="52" t="s">
        <v>277</v>
      </c>
      <c r="BO44" s="52" t="s">
        <v>277</v>
      </c>
      <c r="BP44" s="8"/>
      <c r="BQ44" s="22" t="str">
        <f t="shared" si="256"/>
        <v/>
      </c>
      <c r="BR44" s="22" t="str">
        <f>BR40</f>
        <v/>
      </c>
      <c r="BS44" s="22" t="str">
        <f>IF(FV34=FALSE,C39,"")</f>
        <v/>
      </c>
      <c r="BT44" s="22" t="str">
        <f t="shared" si="10"/>
        <v/>
      </c>
      <c r="BU44" s="22" t="str">
        <f t="shared" si="279"/>
        <v/>
      </c>
      <c r="BV44" s="22" t="str">
        <f t="shared" si="257"/>
        <v/>
      </c>
      <c r="BW44" s="22" t="str">
        <f t="shared" si="258"/>
        <v/>
      </c>
      <c r="BX44" s="22" t="str">
        <f t="shared" si="258"/>
        <v/>
      </c>
      <c r="BY44" s="22" t="str">
        <f t="shared" si="259"/>
        <v/>
      </c>
      <c r="BZ44" s="22" t="str">
        <f t="shared" si="260"/>
        <v/>
      </c>
      <c r="CA44" s="18"/>
      <c r="CB44" s="3" t="str">
        <f t="shared" ref="CB44:CD47" si="289">CB40</f>
        <v/>
      </c>
      <c r="CC44" s="3" t="str">
        <f t="shared" si="289"/>
        <v/>
      </c>
      <c r="CD44" s="3" t="str">
        <f t="shared" si="289"/>
        <v/>
      </c>
      <c r="CE44" s="3" t="str">
        <f>IF(ET43=1, EQ43,"")</f>
        <v/>
      </c>
      <c r="CF44" s="3" t="str">
        <f>IF(ET43=1, ER43,"")</f>
        <v/>
      </c>
      <c r="CG44" s="3" t="str">
        <f>IF(ET43=1, ES43,"")</f>
        <v/>
      </c>
      <c r="CH44" s="3" t="str">
        <f t="shared" si="211"/>
        <v/>
      </c>
      <c r="CI44" s="8"/>
      <c r="CJ44" s="3" t="str">
        <f t="shared" ref="CJ44:CK47" si="290">CJ40</f>
        <v/>
      </c>
      <c r="CK44" s="3" t="str">
        <f t="shared" si="290"/>
        <v/>
      </c>
      <c r="CL44" s="3" t="str">
        <f>IF(ET39=2,V39,"")</f>
        <v/>
      </c>
      <c r="CM44" s="3" t="str">
        <f>IF(ET39=2,W39,"")</f>
        <v/>
      </c>
      <c r="CN44" s="8"/>
      <c r="CO44" s="3" t="str">
        <f t="shared" ref="CO44:CP47" si="291">CO40</f>
        <v/>
      </c>
      <c r="CP44" s="3" t="str">
        <f t="shared" si="291"/>
        <v/>
      </c>
      <c r="CQ44" s="3" t="str">
        <f>IF(ET39=3,AG39,"")</f>
        <v/>
      </c>
      <c r="CR44" s="3" t="str">
        <f>IF(ET39=3,AH39,"")</f>
        <v/>
      </c>
      <c r="CS44" s="8"/>
      <c r="CT44" s="3" t="str">
        <f t="shared" ref="CT44:CU47" si="292">CT40</f>
        <v/>
      </c>
      <c r="CU44" s="3" t="str">
        <f t="shared" si="292"/>
        <v/>
      </c>
      <c r="CV44" s="3" t="str">
        <f>IF(ET39=4,AJ39,"")</f>
        <v/>
      </c>
      <c r="CW44" s="3" t="str">
        <f>IF(ET39=4,AK39,"")</f>
        <v/>
      </c>
      <c r="CX44" s="8"/>
      <c r="CY44" s="3" t="str">
        <f t="shared" ref="CY44:DA47" si="293">CY40</f>
        <v/>
      </c>
      <c r="CZ44" s="3" t="str">
        <f t="shared" si="293"/>
        <v/>
      </c>
      <c r="DA44" s="3" t="str">
        <f t="shared" si="293"/>
        <v/>
      </c>
      <c r="DB44" s="3" t="str">
        <f>IF(ET39=5,AM39,"")</f>
        <v/>
      </c>
      <c r="DC44" s="3" t="str">
        <f>IF(ET39=5,AN39,"")</f>
        <v/>
      </c>
      <c r="DD44" s="3" t="str">
        <f>IF(ET39=5,AO39,"")</f>
        <v/>
      </c>
      <c r="DE44" s="3" t="str">
        <f>DE43</f>
        <v/>
      </c>
      <c r="DF44" s="3" t="str">
        <f t="shared" si="254"/>
        <v/>
      </c>
      <c r="DG44" s="3" t="str">
        <f t="shared" si="212"/>
        <v/>
      </c>
      <c r="DH44" s="8"/>
      <c r="DI44" s="3" t="str">
        <f t="shared" ref="DI44:DL47" si="294">DI40</f>
        <v/>
      </c>
      <c r="DJ44" s="3" t="str">
        <f t="shared" si="294"/>
        <v/>
      </c>
      <c r="DK44" s="3" t="str">
        <f t="shared" si="294"/>
        <v/>
      </c>
      <c r="DL44" s="3" t="str">
        <f t="shared" si="294"/>
        <v/>
      </c>
      <c r="DM44" s="3" t="str">
        <f>IF(ET39=6,AS39,"")</f>
        <v/>
      </c>
      <c r="DN44" s="3" t="str">
        <f>IF(ET39=6,AT39,"")</f>
        <v/>
      </c>
      <c r="DO44" s="3" t="str">
        <f>IF(ET39=6,AU39,"")</f>
        <v/>
      </c>
      <c r="DP44" s="3" t="str">
        <f>IF(ET39=6,AV39,"")</f>
        <v/>
      </c>
      <c r="DQ44" s="3" t="str">
        <f t="shared" si="272"/>
        <v/>
      </c>
      <c r="DR44" s="3" t="str">
        <f t="shared" si="273"/>
        <v/>
      </c>
      <c r="DS44" s="3" t="str">
        <f t="shared" si="213"/>
        <v/>
      </c>
      <c r="DT44" s="8"/>
      <c r="DU44" s="3" t="str">
        <f t="shared" ref="DU44:DX47" si="295">DU40</f>
        <v/>
      </c>
      <c r="DV44" s="3" t="str">
        <f t="shared" si="295"/>
        <v/>
      </c>
      <c r="DW44" s="3" t="str">
        <f t="shared" si="295"/>
        <v/>
      </c>
      <c r="DX44" s="3" t="str">
        <f t="shared" si="295"/>
        <v/>
      </c>
      <c r="DY44" s="3" t="str">
        <f>IF(ET39=7,AZ39,"")</f>
        <v/>
      </c>
      <c r="DZ44" s="3" t="str">
        <f>IF(ET39=7,BA39,"")</f>
        <v/>
      </c>
      <c r="EA44" s="3" t="str">
        <f>IF(ET39=7,BB39,"")</f>
        <v/>
      </c>
      <c r="EB44" s="3" t="str">
        <f>IF(ET39=7,BC39,"")</f>
        <v/>
      </c>
      <c r="EC44" s="3" t="str">
        <f t="shared" si="214"/>
        <v/>
      </c>
      <c r="ED44" s="8"/>
      <c r="EE44" s="52" t="s">
        <v>277</v>
      </c>
      <c r="EF44" s="52" t="s">
        <v>277</v>
      </c>
      <c r="EG44" s="52" t="s">
        <v>277</v>
      </c>
      <c r="EH44" s="52" t="s">
        <v>277</v>
      </c>
      <c r="EI44" s="52" t="s">
        <v>277</v>
      </c>
      <c r="EJ44" s="52" t="s">
        <v>277</v>
      </c>
      <c r="EK44" s="52" t="s">
        <v>277</v>
      </c>
      <c r="EL44" s="52" t="s">
        <v>277</v>
      </c>
      <c r="EM44" s="52" t="s">
        <v>277</v>
      </c>
      <c r="EN44" s="52" t="s">
        <v>277</v>
      </c>
      <c r="EO44" s="8"/>
      <c r="EP44" s="53"/>
      <c r="EQ44" s="16" t="str">
        <f t="shared" ref="EQ44:ES48" si="296">EQ43</f>
        <v/>
      </c>
      <c r="ER44" s="16" t="str">
        <f t="shared" si="296"/>
        <v/>
      </c>
      <c r="ES44" s="16" t="str">
        <f t="shared" si="296"/>
        <v/>
      </c>
      <c r="ET44" s="16">
        <f t="shared" si="288"/>
        <v>0</v>
      </c>
      <c r="EU44" s="13"/>
      <c r="EV44" s="3" t="b">
        <f t="shared" si="275"/>
        <v>1</v>
      </c>
      <c r="EW44" s="3" t="b">
        <f t="shared" si="276"/>
        <v>1</v>
      </c>
      <c r="EX44" s="3" t="b">
        <f t="shared" si="215"/>
        <v>1</v>
      </c>
      <c r="EY44" s="3" t="b">
        <f t="shared" si="216"/>
        <v>1</v>
      </c>
      <c r="EZ44" s="3">
        <f t="shared" si="217"/>
        <v>0</v>
      </c>
      <c r="FA44" s="3">
        <f t="shared" si="218"/>
        <v>0</v>
      </c>
      <c r="FB44" s="3">
        <f t="shared" si="219"/>
        <v>0</v>
      </c>
      <c r="FC44" s="3">
        <f t="shared" si="220"/>
        <v>0</v>
      </c>
      <c r="FD44" s="3">
        <f t="shared" si="221"/>
        <v>0</v>
      </c>
      <c r="FE44" s="3" t="e">
        <f t="shared" si="222"/>
        <v>#VALUE!</v>
      </c>
      <c r="FF44" s="3">
        <f t="shared" si="277"/>
        <v>0</v>
      </c>
      <c r="FG44" s="3">
        <f t="shared" si="278"/>
        <v>0</v>
      </c>
      <c r="FH44" s="3" t="e">
        <f t="shared" si="265"/>
        <v>#VALUE!</v>
      </c>
      <c r="FI44" s="3" t="b">
        <f t="shared" si="223"/>
        <v>1</v>
      </c>
      <c r="FJ44" s="3" t="b">
        <f t="shared" si="224"/>
        <v>1</v>
      </c>
      <c r="FK44" s="3" t="b">
        <f t="shared" si="225"/>
        <v>1</v>
      </c>
      <c r="FL44" s="3" t="b">
        <f t="shared" si="226"/>
        <v>1</v>
      </c>
      <c r="FM44" s="3" t="b">
        <f t="shared" si="227"/>
        <v>1</v>
      </c>
      <c r="FN44" s="3" t="b">
        <f t="shared" si="228"/>
        <v>1</v>
      </c>
      <c r="FO44" s="3">
        <f t="shared" si="229"/>
        <v>0</v>
      </c>
      <c r="FP44" s="3">
        <f t="shared" si="230"/>
        <v>0</v>
      </c>
      <c r="FQ44" s="3">
        <f t="shared" si="231"/>
        <v>0</v>
      </c>
      <c r="FR44" s="3">
        <f t="shared" si="232"/>
        <v>0</v>
      </c>
      <c r="FS44" s="3">
        <f t="shared" si="233"/>
        <v>0</v>
      </c>
      <c r="FT44" s="3">
        <f t="shared" si="234"/>
        <v>0</v>
      </c>
      <c r="FU44" s="3">
        <f t="shared" si="235"/>
        <v>0</v>
      </c>
      <c r="FV44" s="21" t="b">
        <f t="shared" si="248"/>
        <v>0</v>
      </c>
      <c r="FW44" s="24">
        <f t="shared" si="249"/>
        <v>1</v>
      </c>
      <c r="FX44" s="24">
        <f t="shared" si="250"/>
        <v>0</v>
      </c>
      <c r="FY44" s="29" t="e">
        <f t="shared" si="251"/>
        <v>#VALUE!</v>
      </c>
      <c r="FZ44" s="24" t="e">
        <f t="shared" si="252"/>
        <v>#VALUE!</v>
      </c>
      <c r="GA44" s="24" t="e">
        <f t="shared" si="253"/>
        <v>#VALUE!</v>
      </c>
      <c r="GB44" s="24">
        <f t="shared" si="236"/>
        <v>1</v>
      </c>
      <c r="GC44" s="24" t="e">
        <f t="shared" si="237"/>
        <v>#VALUE!</v>
      </c>
      <c r="GD44" s="24" t="e">
        <f t="shared" si="238"/>
        <v>#VALUE!</v>
      </c>
      <c r="GE44" s="24" t="e">
        <f t="shared" si="239"/>
        <v>#VALUE!</v>
      </c>
      <c r="GF44" s="24">
        <f t="shared" si="240"/>
        <v>0</v>
      </c>
      <c r="GG44" s="24">
        <f t="shared" si="241"/>
        <v>0</v>
      </c>
      <c r="GH44" s="24">
        <f t="shared" si="242"/>
        <v>0</v>
      </c>
      <c r="GI44" s="24">
        <f t="shared" si="243"/>
        <v>0</v>
      </c>
      <c r="GJ44" s="24">
        <f t="shared" si="244"/>
        <v>2</v>
      </c>
      <c r="GK44" s="24">
        <f t="shared" si="245"/>
        <v>2</v>
      </c>
      <c r="GL44" s="24">
        <f t="shared" si="246"/>
        <v>2</v>
      </c>
      <c r="GM44" s="24">
        <f t="shared" si="247"/>
        <v>2</v>
      </c>
      <c r="GN44" s="13"/>
    </row>
    <row r="45" spans="1:196" s="3" customFormat="1">
      <c r="A45" s="115" t="s">
        <v>279</v>
      </c>
      <c r="B45" s="115" t="s">
        <v>279</v>
      </c>
      <c r="C45" s="115" t="s">
        <v>279</v>
      </c>
      <c r="D45" s="115" t="s">
        <v>279</v>
      </c>
      <c r="E45" s="115" t="s">
        <v>279</v>
      </c>
      <c r="F45" s="115" t="s">
        <v>279</v>
      </c>
      <c r="G45" s="115" t="s">
        <v>279</v>
      </c>
      <c r="H45" s="115"/>
      <c r="I45" s="115"/>
      <c r="J45" s="115" t="s">
        <v>279</v>
      </c>
      <c r="K45" s="115" t="s">
        <v>279</v>
      </c>
      <c r="L45" s="115" t="s">
        <v>279</v>
      </c>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8"/>
      <c r="BE45" s="8"/>
      <c r="BF45" s="52" t="s">
        <v>277</v>
      </c>
      <c r="BG45" s="52" t="s">
        <v>277</v>
      </c>
      <c r="BH45" s="52" t="s">
        <v>277</v>
      </c>
      <c r="BI45" s="52" t="s">
        <v>277</v>
      </c>
      <c r="BJ45" s="52" t="s">
        <v>277</v>
      </c>
      <c r="BK45" s="52" t="s">
        <v>277</v>
      </c>
      <c r="BL45" s="52" t="s">
        <v>277</v>
      </c>
      <c r="BM45" s="52" t="s">
        <v>277</v>
      </c>
      <c r="BN45" s="52" t="s">
        <v>277</v>
      </c>
      <c r="BO45" s="52" t="s">
        <v>277</v>
      </c>
      <c r="BP45" s="8"/>
      <c r="BQ45" s="22" t="str">
        <f t="shared" si="256"/>
        <v/>
      </c>
      <c r="BR45" s="22" t="str">
        <f>BR41</f>
        <v/>
      </c>
      <c r="BS45" s="22" t="str">
        <f>BS44</f>
        <v/>
      </c>
      <c r="BT45" s="22" t="str">
        <f t="shared" si="10"/>
        <v/>
      </c>
      <c r="BU45" s="22" t="str">
        <f t="shared" si="279"/>
        <v/>
      </c>
      <c r="BV45" s="22" t="str">
        <f t="shared" si="257"/>
        <v/>
      </c>
      <c r="BW45" s="22" t="str">
        <f t="shared" si="258"/>
        <v/>
      </c>
      <c r="BX45" s="22" t="str">
        <f t="shared" si="258"/>
        <v/>
      </c>
      <c r="BY45" s="22" t="str">
        <f t="shared" si="259"/>
        <v/>
      </c>
      <c r="BZ45" s="22" t="str">
        <f t="shared" si="260"/>
        <v/>
      </c>
      <c r="CA45" s="18"/>
      <c r="CB45" s="3" t="str">
        <f t="shared" si="289"/>
        <v/>
      </c>
      <c r="CC45" s="3" t="str">
        <f t="shared" si="289"/>
        <v/>
      </c>
      <c r="CD45" s="3" t="str">
        <f t="shared" si="289"/>
        <v/>
      </c>
      <c r="CE45" s="3" t="str">
        <f t="shared" ref="CE45:CG48" si="297">CE44</f>
        <v/>
      </c>
      <c r="CF45" s="3" t="str">
        <f t="shared" si="297"/>
        <v/>
      </c>
      <c r="CG45" s="3" t="str">
        <f t="shared" si="297"/>
        <v/>
      </c>
      <c r="CH45" s="3" t="str">
        <f t="shared" si="211"/>
        <v/>
      </c>
      <c r="CI45" s="8"/>
      <c r="CJ45" s="3" t="str">
        <f t="shared" si="290"/>
        <v/>
      </c>
      <c r="CK45" s="3" t="str">
        <f t="shared" si="290"/>
        <v/>
      </c>
      <c r="CL45" s="3" t="str">
        <f t="shared" ref="CL45:CM48" si="298">CL44</f>
        <v/>
      </c>
      <c r="CM45" s="3" t="str">
        <f t="shared" si="298"/>
        <v/>
      </c>
      <c r="CN45" s="8"/>
      <c r="CO45" s="3" t="str">
        <f t="shared" si="291"/>
        <v/>
      </c>
      <c r="CP45" s="3" t="str">
        <f t="shared" si="291"/>
        <v/>
      </c>
      <c r="CQ45" s="3" t="str">
        <f t="shared" ref="CQ45:CR48" si="299">CQ44</f>
        <v/>
      </c>
      <c r="CR45" s="3" t="str">
        <f t="shared" si="299"/>
        <v/>
      </c>
      <c r="CS45" s="8"/>
      <c r="CT45" s="3" t="str">
        <f t="shared" si="292"/>
        <v/>
      </c>
      <c r="CU45" s="3" t="str">
        <f t="shared" si="292"/>
        <v/>
      </c>
      <c r="CV45" s="3" t="str">
        <f t="shared" ref="CV45:CW48" si="300">CV44</f>
        <v/>
      </c>
      <c r="CW45" s="3" t="str">
        <f t="shared" si="300"/>
        <v/>
      </c>
      <c r="CX45" s="8"/>
      <c r="CY45" s="3" t="str">
        <f t="shared" si="293"/>
        <v/>
      </c>
      <c r="CZ45" s="3" t="str">
        <f t="shared" si="293"/>
        <v/>
      </c>
      <c r="DA45" s="3" t="str">
        <f t="shared" si="293"/>
        <v/>
      </c>
      <c r="DB45" s="3" t="str">
        <f t="shared" ref="DB45:DD48" si="301">DB44</f>
        <v/>
      </c>
      <c r="DC45" s="3" t="str">
        <f t="shared" si="301"/>
        <v/>
      </c>
      <c r="DD45" s="3" t="str">
        <f t="shared" si="301"/>
        <v/>
      </c>
      <c r="DE45" s="3" t="str">
        <f>DE44</f>
        <v/>
      </c>
      <c r="DF45" s="3" t="str">
        <f t="shared" si="254"/>
        <v/>
      </c>
      <c r="DG45" s="3" t="str">
        <f t="shared" si="212"/>
        <v/>
      </c>
      <c r="DH45" s="8"/>
      <c r="DI45" s="3" t="str">
        <f t="shared" si="294"/>
        <v/>
      </c>
      <c r="DJ45" s="3" t="str">
        <f t="shared" si="294"/>
        <v/>
      </c>
      <c r="DK45" s="3" t="str">
        <f t="shared" si="294"/>
        <v/>
      </c>
      <c r="DL45" s="3" t="str">
        <f t="shared" si="294"/>
        <v/>
      </c>
      <c r="DM45" s="3" t="str">
        <f t="shared" ref="DM45:DP48" si="302">DM44</f>
        <v/>
      </c>
      <c r="DN45" s="3" t="str">
        <f t="shared" si="302"/>
        <v/>
      </c>
      <c r="DO45" s="3" t="str">
        <f t="shared" si="302"/>
        <v/>
      </c>
      <c r="DP45" s="3" t="str">
        <f t="shared" si="302"/>
        <v/>
      </c>
      <c r="DQ45" s="3" t="str">
        <f t="shared" si="272"/>
        <v/>
      </c>
      <c r="DR45" s="3" t="str">
        <f t="shared" si="273"/>
        <v/>
      </c>
      <c r="DS45" s="3" t="str">
        <f t="shared" si="213"/>
        <v/>
      </c>
      <c r="DT45" s="8"/>
      <c r="DU45" s="3" t="str">
        <f t="shared" si="295"/>
        <v/>
      </c>
      <c r="DV45" s="3" t="str">
        <f t="shared" si="295"/>
        <v/>
      </c>
      <c r="DW45" s="3" t="str">
        <f t="shared" si="295"/>
        <v/>
      </c>
      <c r="DX45" s="3" t="str">
        <f t="shared" si="295"/>
        <v/>
      </c>
      <c r="DY45" s="3" t="str">
        <f t="shared" ref="DY45:EB48" si="303">DY44</f>
        <v/>
      </c>
      <c r="DZ45" s="3" t="str">
        <f t="shared" si="303"/>
        <v/>
      </c>
      <c r="EA45" s="3" t="str">
        <f t="shared" si="303"/>
        <v/>
      </c>
      <c r="EB45" s="3" t="str">
        <f t="shared" si="303"/>
        <v/>
      </c>
      <c r="EC45" s="3" t="str">
        <f t="shared" si="214"/>
        <v/>
      </c>
      <c r="ED45" s="8"/>
      <c r="EE45" s="52" t="s">
        <v>277</v>
      </c>
      <c r="EF45" s="52" t="s">
        <v>277</v>
      </c>
      <c r="EG45" s="52" t="s">
        <v>277</v>
      </c>
      <c r="EH45" s="52" t="s">
        <v>277</v>
      </c>
      <c r="EI45" s="52" t="s">
        <v>277</v>
      </c>
      <c r="EJ45" s="52" t="s">
        <v>277</v>
      </c>
      <c r="EK45" s="52" t="s">
        <v>277</v>
      </c>
      <c r="EL45" s="52" t="s">
        <v>277</v>
      </c>
      <c r="EM45" s="52" t="s">
        <v>277</v>
      </c>
      <c r="EN45" s="52" t="s">
        <v>277</v>
      </c>
      <c r="EO45" s="8"/>
      <c r="EP45" s="53"/>
      <c r="EQ45" s="16" t="str">
        <f t="shared" si="296"/>
        <v/>
      </c>
      <c r="ER45" s="16" t="str">
        <f t="shared" si="296"/>
        <v/>
      </c>
      <c r="ES45" s="16" t="str">
        <f t="shared" si="296"/>
        <v/>
      </c>
      <c r="ET45" s="16">
        <f t="shared" si="288"/>
        <v>0</v>
      </c>
      <c r="EU45" s="13"/>
      <c r="EV45" s="3" t="b">
        <f t="shared" si="275"/>
        <v>1</v>
      </c>
      <c r="EW45" s="3" t="b">
        <f t="shared" si="276"/>
        <v>1</v>
      </c>
      <c r="EX45" s="3" t="b">
        <f t="shared" si="215"/>
        <v>1</v>
      </c>
      <c r="EY45" s="3" t="b">
        <f t="shared" si="216"/>
        <v>1</v>
      </c>
      <c r="EZ45" s="3">
        <f t="shared" si="217"/>
        <v>0</v>
      </c>
      <c r="FA45" s="3">
        <f t="shared" si="218"/>
        <v>0</v>
      </c>
      <c r="FB45" s="3">
        <f t="shared" si="219"/>
        <v>0</v>
      </c>
      <c r="FC45" s="3">
        <f t="shared" si="220"/>
        <v>0</v>
      </c>
      <c r="FD45" s="3">
        <f t="shared" si="221"/>
        <v>0</v>
      </c>
      <c r="FE45" s="3" t="e">
        <f t="shared" si="222"/>
        <v>#VALUE!</v>
      </c>
      <c r="FF45" s="3">
        <f t="shared" si="277"/>
        <v>0</v>
      </c>
      <c r="FG45" s="3">
        <f t="shared" si="278"/>
        <v>0</v>
      </c>
      <c r="FH45" s="3" t="e">
        <f t="shared" si="265"/>
        <v>#VALUE!</v>
      </c>
      <c r="FI45" s="3" t="b">
        <f t="shared" si="223"/>
        <v>1</v>
      </c>
      <c r="FJ45" s="3" t="b">
        <f t="shared" si="224"/>
        <v>1</v>
      </c>
      <c r="FK45" s="3" t="b">
        <f t="shared" si="225"/>
        <v>1</v>
      </c>
      <c r="FL45" s="3" t="b">
        <f t="shared" si="226"/>
        <v>1</v>
      </c>
      <c r="FM45" s="3" t="b">
        <f t="shared" si="227"/>
        <v>1</v>
      </c>
      <c r="FN45" s="3" t="b">
        <f t="shared" si="228"/>
        <v>1</v>
      </c>
      <c r="FO45" s="3">
        <f t="shared" si="229"/>
        <v>0</v>
      </c>
      <c r="FP45" s="3">
        <f t="shared" si="230"/>
        <v>0</v>
      </c>
      <c r="FQ45" s="3">
        <f t="shared" si="231"/>
        <v>0</v>
      </c>
      <c r="FR45" s="3">
        <f t="shared" si="232"/>
        <v>0</v>
      </c>
      <c r="FS45" s="3">
        <f t="shared" si="233"/>
        <v>0</v>
      </c>
      <c r="FT45" s="3">
        <f t="shared" si="234"/>
        <v>0</v>
      </c>
      <c r="FU45" s="3">
        <f t="shared" si="235"/>
        <v>0</v>
      </c>
      <c r="FV45" s="21" t="b">
        <f t="shared" si="248"/>
        <v>0</v>
      </c>
      <c r="FW45" s="24">
        <f t="shared" si="249"/>
        <v>1</v>
      </c>
      <c r="FX45" s="24">
        <f t="shared" si="250"/>
        <v>0</v>
      </c>
      <c r="FY45" s="29" t="e">
        <f t="shared" si="251"/>
        <v>#VALUE!</v>
      </c>
      <c r="FZ45" s="24" t="e">
        <f t="shared" si="252"/>
        <v>#VALUE!</v>
      </c>
      <c r="GA45" s="24" t="e">
        <f t="shared" si="253"/>
        <v>#VALUE!</v>
      </c>
      <c r="GB45" s="24">
        <f t="shared" si="236"/>
        <v>1</v>
      </c>
      <c r="GC45" s="24" t="e">
        <f t="shared" si="237"/>
        <v>#VALUE!</v>
      </c>
      <c r="GD45" s="24" t="e">
        <f t="shared" si="238"/>
        <v>#VALUE!</v>
      </c>
      <c r="GE45" s="24" t="e">
        <f t="shared" si="239"/>
        <v>#VALUE!</v>
      </c>
      <c r="GF45" s="24">
        <f t="shared" si="240"/>
        <v>0</v>
      </c>
      <c r="GG45" s="24">
        <f t="shared" si="241"/>
        <v>0</v>
      </c>
      <c r="GH45" s="24">
        <f t="shared" si="242"/>
        <v>0</v>
      </c>
      <c r="GI45" s="24">
        <f t="shared" si="243"/>
        <v>0</v>
      </c>
      <c r="GJ45" s="24">
        <f t="shared" si="244"/>
        <v>2</v>
      </c>
      <c r="GK45" s="24">
        <f t="shared" si="245"/>
        <v>2</v>
      </c>
      <c r="GL45" s="24">
        <f t="shared" si="246"/>
        <v>2</v>
      </c>
      <c r="GM45" s="24">
        <f t="shared" si="247"/>
        <v>2</v>
      </c>
      <c r="GN45" s="13"/>
    </row>
    <row r="46" spans="1:196" s="3" customFormat="1">
      <c r="A46" s="115" t="s">
        <v>279</v>
      </c>
      <c r="B46" s="115" t="s">
        <v>279</v>
      </c>
      <c r="C46" s="115" t="s">
        <v>279</v>
      </c>
      <c r="D46" s="115" t="s">
        <v>279</v>
      </c>
      <c r="E46" s="115" t="s">
        <v>279</v>
      </c>
      <c r="F46" s="115" t="s">
        <v>279</v>
      </c>
      <c r="G46" s="115" t="s">
        <v>279</v>
      </c>
      <c r="H46" s="115"/>
      <c r="I46" s="115"/>
      <c r="J46" s="115" t="s">
        <v>279</v>
      </c>
      <c r="K46" s="115" t="s">
        <v>279</v>
      </c>
      <c r="L46" s="115" t="s">
        <v>279</v>
      </c>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8"/>
      <c r="BE46" s="8"/>
      <c r="BF46" s="52" t="s">
        <v>277</v>
      </c>
      <c r="BG46" s="52" t="s">
        <v>277</v>
      </c>
      <c r="BH46" s="52" t="s">
        <v>277</v>
      </c>
      <c r="BI46" s="52" t="s">
        <v>277</v>
      </c>
      <c r="BJ46" s="52" t="s">
        <v>277</v>
      </c>
      <c r="BK46" s="52" t="s">
        <v>277</v>
      </c>
      <c r="BL46" s="52" t="s">
        <v>277</v>
      </c>
      <c r="BM46" s="52" t="s">
        <v>277</v>
      </c>
      <c r="BN46" s="52" t="s">
        <v>277</v>
      </c>
      <c r="BO46" s="52" t="s">
        <v>277</v>
      </c>
      <c r="BP46" s="8"/>
      <c r="BQ46" s="22" t="str">
        <f t="shared" si="256"/>
        <v/>
      </c>
      <c r="BR46" s="22" t="str">
        <f>BR42</f>
        <v/>
      </c>
      <c r="BS46" s="22" t="str">
        <f>BS45</f>
        <v/>
      </c>
      <c r="BT46" s="22" t="str">
        <f t="shared" si="10"/>
        <v/>
      </c>
      <c r="BU46" s="22" t="str">
        <f t="shared" si="279"/>
        <v/>
      </c>
      <c r="BV46" s="22" t="str">
        <f t="shared" si="257"/>
        <v/>
      </c>
      <c r="BW46" s="22" t="str">
        <f t="shared" si="258"/>
        <v/>
      </c>
      <c r="BX46" s="22" t="str">
        <f t="shared" si="258"/>
        <v/>
      </c>
      <c r="BY46" s="22" t="str">
        <f t="shared" si="259"/>
        <v/>
      </c>
      <c r="BZ46" s="22" t="str">
        <f t="shared" si="260"/>
        <v/>
      </c>
      <c r="CA46" s="18"/>
      <c r="CB46" s="3" t="str">
        <f t="shared" si="289"/>
        <v/>
      </c>
      <c r="CC46" s="3" t="str">
        <f t="shared" si="289"/>
        <v/>
      </c>
      <c r="CD46" s="3" t="str">
        <f t="shared" si="289"/>
        <v/>
      </c>
      <c r="CE46" s="3" t="str">
        <f t="shared" si="297"/>
        <v/>
      </c>
      <c r="CF46" s="3" t="str">
        <f t="shared" si="297"/>
        <v/>
      </c>
      <c r="CG46" s="3" t="str">
        <f t="shared" si="297"/>
        <v/>
      </c>
      <c r="CH46" s="3" t="str">
        <f t="shared" si="211"/>
        <v/>
      </c>
      <c r="CI46" s="8"/>
      <c r="CJ46" s="3" t="str">
        <f t="shared" si="290"/>
        <v/>
      </c>
      <c r="CK46" s="3" t="str">
        <f t="shared" si="290"/>
        <v/>
      </c>
      <c r="CL46" s="3" t="str">
        <f t="shared" si="298"/>
        <v/>
      </c>
      <c r="CM46" s="3" t="str">
        <f t="shared" si="298"/>
        <v/>
      </c>
      <c r="CN46" s="8"/>
      <c r="CO46" s="3" t="str">
        <f t="shared" si="291"/>
        <v/>
      </c>
      <c r="CP46" s="3" t="str">
        <f t="shared" si="291"/>
        <v/>
      </c>
      <c r="CQ46" s="3" t="str">
        <f t="shared" si="299"/>
        <v/>
      </c>
      <c r="CR46" s="3" t="str">
        <f t="shared" si="299"/>
        <v/>
      </c>
      <c r="CS46" s="8"/>
      <c r="CT46" s="3" t="str">
        <f t="shared" si="292"/>
        <v/>
      </c>
      <c r="CU46" s="3" t="str">
        <f t="shared" si="292"/>
        <v/>
      </c>
      <c r="CV46" s="3" t="str">
        <f t="shared" si="300"/>
        <v/>
      </c>
      <c r="CW46" s="3" t="str">
        <f t="shared" si="300"/>
        <v/>
      </c>
      <c r="CX46" s="8"/>
      <c r="CY46" s="3" t="str">
        <f t="shared" si="293"/>
        <v/>
      </c>
      <c r="CZ46" s="3" t="str">
        <f t="shared" si="293"/>
        <v/>
      </c>
      <c r="DA46" s="3" t="str">
        <f t="shared" si="293"/>
        <v/>
      </c>
      <c r="DB46" s="3" t="str">
        <f t="shared" si="301"/>
        <v/>
      </c>
      <c r="DC46" s="3" t="str">
        <f t="shared" si="301"/>
        <v/>
      </c>
      <c r="DD46" s="3" t="str">
        <f t="shared" si="301"/>
        <v/>
      </c>
      <c r="DE46" s="3" t="str">
        <f>DE45</f>
        <v/>
      </c>
      <c r="DF46" s="3" t="str">
        <f t="shared" si="254"/>
        <v/>
      </c>
      <c r="DG46" s="3" t="str">
        <f t="shared" si="212"/>
        <v/>
      </c>
      <c r="DH46" s="8"/>
      <c r="DI46" s="3" t="str">
        <f t="shared" si="294"/>
        <v/>
      </c>
      <c r="DJ46" s="3" t="str">
        <f t="shared" si="294"/>
        <v/>
      </c>
      <c r="DK46" s="3" t="str">
        <f t="shared" si="294"/>
        <v/>
      </c>
      <c r="DL46" s="3" t="str">
        <f t="shared" si="294"/>
        <v/>
      </c>
      <c r="DM46" s="3" t="str">
        <f t="shared" si="302"/>
        <v/>
      </c>
      <c r="DN46" s="3" t="str">
        <f t="shared" si="302"/>
        <v/>
      </c>
      <c r="DO46" s="3" t="str">
        <f t="shared" si="302"/>
        <v/>
      </c>
      <c r="DP46" s="3" t="str">
        <f t="shared" si="302"/>
        <v/>
      </c>
      <c r="DQ46" s="3" t="str">
        <f t="shared" si="272"/>
        <v/>
      </c>
      <c r="DR46" s="3" t="str">
        <f t="shared" si="273"/>
        <v/>
      </c>
      <c r="DS46" s="3" t="str">
        <f t="shared" si="213"/>
        <v/>
      </c>
      <c r="DT46" s="8"/>
      <c r="DU46" s="3" t="str">
        <f t="shared" si="295"/>
        <v/>
      </c>
      <c r="DV46" s="3" t="str">
        <f t="shared" si="295"/>
        <v/>
      </c>
      <c r="DW46" s="3" t="str">
        <f t="shared" si="295"/>
        <v/>
      </c>
      <c r="DX46" s="3" t="str">
        <f t="shared" si="295"/>
        <v/>
      </c>
      <c r="DY46" s="3" t="str">
        <f t="shared" si="303"/>
        <v/>
      </c>
      <c r="DZ46" s="3" t="str">
        <f t="shared" si="303"/>
        <v/>
      </c>
      <c r="EA46" s="3" t="str">
        <f t="shared" si="303"/>
        <v/>
      </c>
      <c r="EB46" s="3" t="str">
        <f t="shared" si="303"/>
        <v/>
      </c>
      <c r="EC46" s="3" t="str">
        <f t="shared" si="214"/>
        <v/>
      </c>
      <c r="ED46" s="8"/>
      <c r="EE46" s="52" t="s">
        <v>277</v>
      </c>
      <c r="EF46" s="52" t="s">
        <v>277</v>
      </c>
      <c r="EG46" s="52" t="s">
        <v>277</v>
      </c>
      <c r="EH46" s="52" t="s">
        <v>277</v>
      </c>
      <c r="EI46" s="52" t="s">
        <v>277</v>
      </c>
      <c r="EJ46" s="52" t="s">
        <v>277</v>
      </c>
      <c r="EK46" s="52" t="s">
        <v>277</v>
      </c>
      <c r="EL46" s="52" t="s">
        <v>277</v>
      </c>
      <c r="EM46" s="52" t="s">
        <v>277</v>
      </c>
      <c r="EN46" s="52" t="s">
        <v>277</v>
      </c>
      <c r="EO46" s="8"/>
      <c r="EP46" s="53"/>
      <c r="EQ46" s="16" t="str">
        <f t="shared" si="296"/>
        <v/>
      </c>
      <c r="ER46" s="16" t="str">
        <f t="shared" si="296"/>
        <v/>
      </c>
      <c r="ES46" s="16" t="str">
        <f t="shared" si="296"/>
        <v/>
      </c>
      <c r="ET46" s="16">
        <f t="shared" si="288"/>
        <v>0</v>
      </c>
      <c r="EU46" s="13"/>
      <c r="EV46" s="3" t="b">
        <f t="shared" si="275"/>
        <v>1</v>
      </c>
      <c r="EW46" s="3" t="b">
        <f t="shared" si="276"/>
        <v>1</v>
      </c>
      <c r="EX46" s="3" t="b">
        <f t="shared" si="215"/>
        <v>1</v>
      </c>
      <c r="EY46" s="3" t="b">
        <f t="shared" si="216"/>
        <v>1</v>
      </c>
      <c r="EZ46" s="3">
        <f t="shared" si="217"/>
        <v>0</v>
      </c>
      <c r="FA46" s="3">
        <f t="shared" si="218"/>
        <v>0</v>
      </c>
      <c r="FB46" s="3">
        <f t="shared" si="219"/>
        <v>0</v>
      </c>
      <c r="FC46" s="3">
        <f t="shared" si="220"/>
        <v>0</v>
      </c>
      <c r="FD46" s="3">
        <f t="shared" si="221"/>
        <v>0</v>
      </c>
      <c r="FE46" s="3" t="e">
        <f t="shared" si="222"/>
        <v>#VALUE!</v>
      </c>
      <c r="FF46" s="3">
        <f t="shared" si="277"/>
        <v>0</v>
      </c>
      <c r="FG46" s="3">
        <f t="shared" si="278"/>
        <v>0</v>
      </c>
      <c r="FH46" s="3" t="e">
        <f t="shared" si="265"/>
        <v>#VALUE!</v>
      </c>
      <c r="FI46" s="3" t="b">
        <f t="shared" si="223"/>
        <v>1</v>
      </c>
      <c r="FJ46" s="3" t="b">
        <f t="shared" si="224"/>
        <v>1</v>
      </c>
      <c r="FK46" s="3" t="b">
        <f t="shared" si="225"/>
        <v>1</v>
      </c>
      <c r="FL46" s="3" t="b">
        <f t="shared" si="226"/>
        <v>1</v>
      </c>
      <c r="FM46" s="3" t="b">
        <f t="shared" si="227"/>
        <v>1</v>
      </c>
      <c r="FN46" s="3" t="b">
        <f t="shared" si="228"/>
        <v>1</v>
      </c>
      <c r="FO46" s="3">
        <f t="shared" si="229"/>
        <v>0</v>
      </c>
      <c r="FP46" s="3">
        <f t="shared" si="230"/>
        <v>0</v>
      </c>
      <c r="FQ46" s="3">
        <f t="shared" si="231"/>
        <v>0</v>
      </c>
      <c r="FR46" s="3">
        <f t="shared" si="232"/>
        <v>0</v>
      </c>
      <c r="FS46" s="3">
        <f t="shared" si="233"/>
        <v>0</v>
      </c>
      <c r="FT46" s="3">
        <f t="shared" si="234"/>
        <v>0</v>
      </c>
      <c r="FU46" s="3">
        <f t="shared" si="235"/>
        <v>0</v>
      </c>
      <c r="FV46" s="21" t="b">
        <f t="shared" si="248"/>
        <v>0</v>
      </c>
      <c r="FW46" s="24">
        <f t="shared" si="249"/>
        <v>1</v>
      </c>
      <c r="FX46" s="24">
        <f t="shared" si="250"/>
        <v>0</v>
      </c>
      <c r="FY46" s="29" t="e">
        <f t="shared" si="251"/>
        <v>#VALUE!</v>
      </c>
      <c r="FZ46" s="24" t="e">
        <f t="shared" si="252"/>
        <v>#VALUE!</v>
      </c>
      <c r="GA46" s="24" t="e">
        <f t="shared" si="253"/>
        <v>#VALUE!</v>
      </c>
      <c r="GB46" s="24">
        <f t="shared" si="236"/>
        <v>1</v>
      </c>
      <c r="GC46" s="24" t="e">
        <f t="shared" si="237"/>
        <v>#VALUE!</v>
      </c>
      <c r="GD46" s="24" t="e">
        <f t="shared" si="238"/>
        <v>#VALUE!</v>
      </c>
      <c r="GE46" s="24" t="e">
        <f t="shared" si="239"/>
        <v>#VALUE!</v>
      </c>
      <c r="GF46" s="24">
        <f t="shared" si="240"/>
        <v>0</v>
      </c>
      <c r="GG46" s="24">
        <f t="shared" si="241"/>
        <v>0</v>
      </c>
      <c r="GH46" s="24">
        <f t="shared" si="242"/>
        <v>0</v>
      </c>
      <c r="GI46" s="24">
        <f t="shared" si="243"/>
        <v>0</v>
      </c>
      <c r="GJ46" s="24">
        <f t="shared" si="244"/>
        <v>2</v>
      </c>
      <c r="GK46" s="24">
        <f t="shared" si="245"/>
        <v>2</v>
      </c>
      <c r="GL46" s="24">
        <f t="shared" si="246"/>
        <v>2</v>
      </c>
      <c r="GM46" s="24">
        <f t="shared" si="247"/>
        <v>2</v>
      </c>
      <c r="GN46" s="13"/>
    </row>
    <row r="47" spans="1:196" s="3" customFormat="1">
      <c r="A47" s="115" t="s">
        <v>279</v>
      </c>
      <c r="B47" s="115" t="s">
        <v>279</v>
      </c>
      <c r="C47" s="115" t="s">
        <v>279</v>
      </c>
      <c r="D47" s="115" t="s">
        <v>279</v>
      </c>
      <c r="E47" s="115" t="s">
        <v>279</v>
      </c>
      <c r="F47" s="115" t="s">
        <v>279</v>
      </c>
      <c r="G47" s="115" t="s">
        <v>279</v>
      </c>
      <c r="H47" s="115"/>
      <c r="I47" s="115"/>
      <c r="J47" s="115" t="s">
        <v>279</v>
      </c>
      <c r="K47" s="115" t="s">
        <v>279</v>
      </c>
      <c r="L47" s="115" t="s">
        <v>279</v>
      </c>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8"/>
      <c r="BE47" s="8"/>
      <c r="BF47" s="52" t="s">
        <v>277</v>
      </c>
      <c r="BG47" s="52" t="s">
        <v>277</v>
      </c>
      <c r="BH47" s="52" t="s">
        <v>277</v>
      </c>
      <c r="BI47" s="52" t="s">
        <v>277</v>
      </c>
      <c r="BJ47" s="52" t="s">
        <v>277</v>
      </c>
      <c r="BK47" s="52" t="s">
        <v>277</v>
      </c>
      <c r="BL47" s="52" t="s">
        <v>277</v>
      </c>
      <c r="BM47" s="52" t="s">
        <v>277</v>
      </c>
      <c r="BN47" s="52" t="s">
        <v>277</v>
      </c>
      <c r="BO47" s="52" t="s">
        <v>277</v>
      </c>
      <c r="BP47" s="8"/>
      <c r="BQ47" s="22" t="str">
        <f t="shared" si="256"/>
        <v/>
      </c>
      <c r="BR47" s="22" t="str">
        <f>BR43</f>
        <v/>
      </c>
      <c r="BS47" s="22" t="str">
        <f>BS46</f>
        <v/>
      </c>
      <c r="BT47" s="22" t="str">
        <f t="shared" si="10"/>
        <v/>
      </c>
      <c r="BU47" s="22" t="str">
        <f t="shared" si="279"/>
        <v/>
      </c>
      <c r="BV47" s="22" t="str">
        <f t="shared" si="257"/>
        <v/>
      </c>
      <c r="BW47" s="22" t="str">
        <f t="shared" si="258"/>
        <v/>
      </c>
      <c r="BX47" s="22" t="str">
        <f t="shared" si="258"/>
        <v/>
      </c>
      <c r="BY47" s="22" t="str">
        <f t="shared" si="259"/>
        <v/>
      </c>
      <c r="BZ47" s="22" t="str">
        <f t="shared" si="260"/>
        <v/>
      </c>
      <c r="CA47" s="18"/>
      <c r="CB47" s="3" t="str">
        <f t="shared" si="289"/>
        <v/>
      </c>
      <c r="CC47" s="3" t="str">
        <f t="shared" si="289"/>
        <v/>
      </c>
      <c r="CD47" s="3" t="str">
        <f t="shared" si="289"/>
        <v/>
      </c>
      <c r="CE47" s="3" t="str">
        <f t="shared" si="297"/>
        <v/>
      </c>
      <c r="CF47" s="3" t="str">
        <f t="shared" si="297"/>
        <v/>
      </c>
      <c r="CG47" s="3" t="str">
        <f t="shared" si="297"/>
        <v/>
      </c>
      <c r="CH47" s="3" t="str">
        <f t="shared" si="211"/>
        <v/>
      </c>
      <c r="CI47" s="8"/>
      <c r="CJ47" s="3" t="str">
        <f t="shared" si="290"/>
        <v/>
      </c>
      <c r="CK47" s="3" t="str">
        <f t="shared" si="290"/>
        <v/>
      </c>
      <c r="CL47" s="3" t="str">
        <f t="shared" si="298"/>
        <v/>
      </c>
      <c r="CM47" s="3" t="str">
        <f t="shared" si="298"/>
        <v/>
      </c>
      <c r="CN47" s="8"/>
      <c r="CO47" s="3" t="str">
        <f t="shared" si="291"/>
        <v/>
      </c>
      <c r="CP47" s="3" t="str">
        <f t="shared" si="291"/>
        <v/>
      </c>
      <c r="CQ47" s="3" t="str">
        <f t="shared" si="299"/>
        <v/>
      </c>
      <c r="CR47" s="3" t="str">
        <f t="shared" si="299"/>
        <v/>
      </c>
      <c r="CS47" s="8"/>
      <c r="CT47" s="3" t="str">
        <f t="shared" si="292"/>
        <v/>
      </c>
      <c r="CU47" s="3" t="str">
        <f t="shared" si="292"/>
        <v/>
      </c>
      <c r="CV47" s="3" t="str">
        <f t="shared" si="300"/>
        <v/>
      </c>
      <c r="CW47" s="3" t="str">
        <f t="shared" si="300"/>
        <v/>
      </c>
      <c r="CX47" s="8"/>
      <c r="CY47" s="3" t="str">
        <f t="shared" si="293"/>
        <v/>
      </c>
      <c r="CZ47" s="3" t="str">
        <f t="shared" si="293"/>
        <v/>
      </c>
      <c r="DA47" s="3" t="str">
        <f t="shared" si="293"/>
        <v/>
      </c>
      <c r="DB47" s="3" t="str">
        <f t="shared" si="301"/>
        <v/>
      </c>
      <c r="DC47" s="3" t="str">
        <f t="shared" si="301"/>
        <v/>
      </c>
      <c r="DD47" s="3" t="str">
        <f t="shared" si="301"/>
        <v/>
      </c>
      <c r="DE47" s="3" t="str">
        <f>DE46</f>
        <v/>
      </c>
      <c r="DF47" s="3" t="str">
        <f t="shared" si="254"/>
        <v/>
      </c>
      <c r="DG47" s="3" t="str">
        <f t="shared" si="212"/>
        <v/>
      </c>
      <c r="DH47" s="8"/>
      <c r="DI47" s="3" t="str">
        <f t="shared" si="294"/>
        <v/>
      </c>
      <c r="DJ47" s="3" t="str">
        <f t="shared" si="294"/>
        <v/>
      </c>
      <c r="DK47" s="3" t="str">
        <f t="shared" si="294"/>
        <v/>
      </c>
      <c r="DL47" s="3" t="str">
        <f t="shared" si="294"/>
        <v/>
      </c>
      <c r="DM47" s="3" t="str">
        <f t="shared" si="302"/>
        <v/>
      </c>
      <c r="DN47" s="3" t="str">
        <f t="shared" si="302"/>
        <v/>
      </c>
      <c r="DO47" s="3" t="str">
        <f t="shared" si="302"/>
        <v/>
      </c>
      <c r="DP47" s="3" t="str">
        <f t="shared" si="302"/>
        <v/>
      </c>
      <c r="DQ47" s="3" t="str">
        <f t="shared" si="272"/>
        <v/>
      </c>
      <c r="DR47" s="3" t="str">
        <f t="shared" si="273"/>
        <v/>
      </c>
      <c r="DS47" s="3" t="str">
        <f t="shared" si="213"/>
        <v/>
      </c>
      <c r="DT47" s="8"/>
      <c r="DU47" s="3" t="str">
        <f t="shared" si="295"/>
        <v/>
      </c>
      <c r="DV47" s="3" t="str">
        <f t="shared" si="295"/>
        <v/>
      </c>
      <c r="DW47" s="3" t="str">
        <f t="shared" si="295"/>
        <v/>
      </c>
      <c r="DX47" s="3" t="str">
        <f t="shared" si="295"/>
        <v/>
      </c>
      <c r="DY47" s="3" t="str">
        <f t="shared" si="303"/>
        <v/>
      </c>
      <c r="DZ47" s="3" t="str">
        <f t="shared" si="303"/>
        <v/>
      </c>
      <c r="EA47" s="3" t="str">
        <f t="shared" si="303"/>
        <v/>
      </c>
      <c r="EB47" s="3" t="str">
        <f t="shared" si="303"/>
        <v/>
      </c>
      <c r="EC47" s="3" t="str">
        <f t="shared" si="214"/>
        <v/>
      </c>
      <c r="ED47" s="8"/>
      <c r="EE47" s="52" t="s">
        <v>277</v>
      </c>
      <c r="EF47" s="52" t="s">
        <v>277</v>
      </c>
      <c r="EG47" s="52" t="s">
        <v>277</v>
      </c>
      <c r="EH47" s="52" t="s">
        <v>277</v>
      </c>
      <c r="EI47" s="52" t="s">
        <v>277</v>
      </c>
      <c r="EJ47" s="52" t="s">
        <v>277</v>
      </c>
      <c r="EK47" s="52" t="s">
        <v>277</v>
      </c>
      <c r="EL47" s="52" t="s">
        <v>277</v>
      </c>
      <c r="EM47" s="52" t="s">
        <v>277</v>
      </c>
      <c r="EN47" s="52" t="s">
        <v>277</v>
      </c>
      <c r="EO47" s="8"/>
      <c r="EP47" s="53"/>
      <c r="EQ47" s="16" t="str">
        <f t="shared" si="296"/>
        <v/>
      </c>
      <c r="ER47" s="16" t="str">
        <f t="shared" si="296"/>
        <v/>
      </c>
      <c r="ES47" s="16" t="str">
        <f t="shared" si="296"/>
        <v/>
      </c>
      <c r="ET47" s="16">
        <f t="shared" si="288"/>
        <v>0</v>
      </c>
      <c r="EU47" s="13"/>
      <c r="EV47" s="3" t="b">
        <f t="shared" si="275"/>
        <v>1</v>
      </c>
      <c r="EW47" s="3" t="b">
        <f t="shared" si="276"/>
        <v>1</v>
      </c>
      <c r="EX47" s="3" t="b">
        <f t="shared" si="215"/>
        <v>1</v>
      </c>
      <c r="EY47" s="3" t="b">
        <f t="shared" si="216"/>
        <v>1</v>
      </c>
      <c r="EZ47" s="3">
        <f t="shared" si="217"/>
        <v>0</v>
      </c>
      <c r="FA47" s="3">
        <f t="shared" si="218"/>
        <v>0</v>
      </c>
      <c r="FB47" s="3">
        <f t="shared" si="219"/>
        <v>0</v>
      </c>
      <c r="FC47" s="3">
        <f t="shared" si="220"/>
        <v>0</v>
      </c>
      <c r="FD47" s="3">
        <f t="shared" si="221"/>
        <v>0</v>
      </c>
      <c r="FE47" s="3" t="e">
        <f t="shared" si="222"/>
        <v>#VALUE!</v>
      </c>
      <c r="FF47" s="3">
        <f t="shared" si="277"/>
        <v>0</v>
      </c>
      <c r="FG47" s="3">
        <f t="shared" si="278"/>
        <v>0</v>
      </c>
      <c r="FH47" s="3" t="e">
        <f t="shared" si="265"/>
        <v>#VALUE!</v>
      </c>
      <c r="FI47" s="3" t="b">
        <f t="shared" si="223"/>
        <v>1</v>
      </c>
      <c r="FJ47" s="3" t="b">
        <f t="shared" si="224"/>
        <v>1</v>
      </c>
      <c r="FK47" s="3" t="b">
        <f t="shared" si="225"/>
        <v>1</v>
      </c>
      <c r="FL47" s="3" t="b">
        <f t="shared" si="226"/>
        <v>1</v>
      </c>
      <c r="FM47" s="3" t="b">
        <f t="shared" si="227"/>
        <v>1</v>
      </c>
      <c r="FN47" s="3" t="b">
        <f t="shared" si="228"/>
        <v>1</v>
      </c>
      <c r="FO47" s="3">
        <f t="shared" si="229"/>
        <v>0</v>
      </c>
      <c r="FP47" s="3">
        <f t="shared" si="230"/>
        <v>0</v>
      </c>
      <c r="FQ47" s="3">
        <f t="shared" si="231"/>
        <v>0</v>
      </c>
      <c r="FR47" s="3">
        <f t="shared" si="232"/>
        <v>0</v>
      </c>
      <c r="FS47" s="3">
        <f t="shared" si="233"/>
        <v>0</v>
      </c>
      <c r="FT47" s="3">
        <f t="shared" si="234"/>
        <v>0</v>
      </c>
      <c r="FU47" s="3">
        <f t="shared" si="235"/>
        <v>0</v>
      </c>
      <c r="FV47" s="21" t="b">
        <f t="shared" si="248"/>
        <v>0</v>
      </c>
      <c r="FW47" s="24">
        <f t="shared" si="249"/>
        <v>1</v>
      </c>
      <c r="FX47" s="24">
        <f t="shared" si="250"/>
        <v>0</v>
      </c>
      <c r="FY47" s="29" t="e">
        <f t="shared" si="251"/>
        <v>#VALUE!</v>
      </c>
      <c r="FZ47" s="24" t="e">
        <f t="shared" si="252"/>
        <v>#VALUE!</v>
      </c>
      <c r="GA47" s="24" t="e">
        <f t="shared" si="253"/>
        <v>#VALUE!</v>
      </c>
      <c r="GB47" s="24">
        <f t="shared" si="236"/>
        <v>1</v>
      </c>
      <c r="GC47" s="24" t="e">
        <f t="shared" si="237"/>
        <v>#VALUE!</v>
      </c>
      <c r="GD47" s="24" t="e">
        <f t="shared" si="238"/>
        <v>#VALUE!</v>
      </c>
      <c r="GE47" s="24" t="e">
        <f t="shared" si="239"/>
        <v>#VALUE!</v>
      </c>
      <c r="GF47" s="24">
        <f t="shared" si="240"/>
        <v>0</v>
      </c>
      <c r="GG47" s="24">
        <f t="shared" si="241"/>
        <v>0</v>
      </c>
      <c r="GH47" s="24">
        <f t="shared" si="242"/>
        <v>0</v>
      </c>
      <c r="GI47" s="24">
        <f t="shared" si="243"/>
        <v>0</v>
      </c>
      <c r="GJ47" s="24">
        <f t="shared" si="244"/>
        <v>2</v>
      </c>
      <c r="GK47" s="24">
        <f t="shared" si="245"/>
        <v>2</v>
      </c>
      <c r="GL47" s="24">
        <f t="shared" si="246"/>
        <v>2</v>
      </c>
      <c r="GM47" s="24">
        <f t="shared" si="247"/>
        <v>2</v>
      </c>
      <c r="GN47" s="13"/>
    </row>
    <row r="48" spans="1:196" s="3" customFormat="1">
      <c r="A48" s="115" t="s">
        <v>279</v>
      </c>
      <c r="B48" s="115" t="s">
        <v>279</v>
      </c>
      <c r="C48" s="115" t="s">
        <v>279</v>
      </c>
      <c r="D48" s="115" t="s">
        <v>279</v>
      </c>
      <c r="E48" s="115" t="s">
        <v>279</v>
      </c>
      <c r="F48" s="115" t="s">
        <v>279</v>
      </c>
      <c r="G48" s="115" t="s">
        <v>279</v>
      </c>
      <c r="H48" s="115"/>
      <c r="I48" s="115"/>
      <c r="J48" s="115" t="s">
        <v>279</v>
      </c>
      <c r="K48" s="115" t="s">
        <v>279</v>
      </c>
      <c r="L48" s="115" t="s">
        <v>279</v>
      </c>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8"/>
      <c r="BE48" s="8"/>
      <c r="BF48" s="52" t="s">
        <v>277</v>
      </c>
      <c r="BG48" s="52" t="s">
        <v>277</v>
      </c>
      <c r="BH48" s="52" t="s">
        <v>277</v>
      </c>
      <c r="BI48" s="52" t="s">
        <v>277</v>
      </c>
      <c r="BJ48" s="52" t="s">
        <v>277</v>
      </c>
      <c r="BK48" s="52" t="s">
        <v>277</v>
      </c>
      <c r="BL48" s="52" t="s">
        <v>277</v>
      </c>
      <c r="BM48" s="52" t="s">
        <v>277</v>
      </c>
      <c r="BN48" s="52" t="s">
        <v>277</v>
      </c>
      <c r="BO48" s="52" t="s">
        <v>277</v>
      </c>
      <c r="BP48" s="8"/>
      <c r="BQ48" s="22" t="str">
        <f t="shared" si="256"/>
        <v/>
      </c>
      <c r="BR48" s="22" t="str">
        <f>BS40</f>
        <v/>
      </c>
      <c r="BS48" s="22" t="str">
        <f>BS47</f>
        <v/>
      </c>
      <c r="BT48" s="22" t="str">
        <f t="shared" si="10"/>
        <v/>
      </c>
      <c r="BU48" s="22" t="str">
        <f t="shared" si="279"/>
        <v/>
      </c>
      <c r="BV48" s="22" t="str">
        <f t="shared" si="257"/>
        <v/>
      </c>
      <c r="BW48" s="22" t="str">
        <f t="shared" si="258"/>
        <v/>
      </c>
      <c r="BX48" s="22" t="str">
        <f t="shared" si="258"/>
        <v/>
      </c>
      <c r="BY48" s="22" t="str">
        <f t="shared" si="259"/>
        <v/>
      </c>
      <c r="BZ48" s="22" t="str">
        <f t="shared" si="260"/>
        <v/>
      </c>
      <c r="CA48" s="18"/>
      <c r="CB48" s="3" t="str">
        <f>CE40</f>
        <v/>
      </c>
      <c r="CC48" s="3" t="str">
        <f>CF40</f>
        <v/>
      </c>
      <c r="CD48" s="3" t="str">
        <f>CG40</f>
        <v/>
      </c>
      <c r="CE48" s="3" t="str">
        <f t="shared" si="297"/>
        <v/>
      </c>
      <c r="CF48" s="3" t="str">
        <f t="shared" si="297"/>
        <v/>
      </c>
      <c r="CG48" s="3" t="str">
        <f t="shared" si="297"/>
        <v/>
      </c>
      <c r="CH48" s="3" t="str">
        <f t="shared" si="211"/>
        <v/>
      </c>
      <c r="CI48" s="8"/>
      <c r="CJ48" s="3" t="str">
        <f>CL40</f>
        <v/>
      </c>
      <c r="CK48" s="3" t="str">
        <f>CM40</f>
        <v/>
      </c>
      <c r="CL48" s="3" t="str">
        <f t="shared" si="298"/>
        <v/>
      </c>
      <c r="CM48" s="3" t="str">
        <f t="shared" si="298"/>
        <v/>
      </c>
      <c r="CN48" s="8"/>
      <c r="CO48" s="3" t="str">
        <f>CQ40</f>
        <v/>
      </c>
      <c r="CP48" s="3" t="str">
        <f>CR40</f>
        <v/>
      </c>
      <c r="CQ48" s="3" t="str">
        <f t="shared" si="299"/>
        <v/>
      </c>
      <c r="CR48" s="3" t="str">
        <f t="shared" si="299"/>
        <v/>
      </c>
      <c r="CS48" s="8"/>
      <c r="CT48" s="3" t="str">
        <f>CV40</f>
        <v/>
      </c>
      <c r="CU48" s="3" t="str">
        <f>CW40</f>
        <v/>
      </c>
      <c r="CV48" s="3" t="str">
        <f t="shared" si="300"/>
        <v/>
      </c>
      <c r="CW48" s="3" t="str">
        <f t="shared" si="300"/>
        <v/>
      </c>
      <c r="CX48" s="8"/>
      <c r="CY48" s="3" t="str">
        <f>DB40</f>
        <v/>
      </c>
      <c r="CZ48" s="3" t="str">
        <f>DC40</f>
        <v/>
      </c>
      <c r="DA48" s="3" t="str">
        <f>DD40</f>
        <v/>
      </c>
      <c r="DB48" s="3" t="str">
        <f t="shared" si="301"/>
        <v/>
      </c>
      <c r="DC48" s="3" t="str">
        <f t="shared" si="301"/>
        <v/>
      </c>
      <c r="DD48" s="3" t="str">
        <f t="shared" si="301"/>
        <v/>
      </c>
      <c r="DE48" s="3" t="str">
        <f>DE47</f>
        <v/>
      </c>
      <c r="DF48" s="3" t="str">
        <f t="shared" si="254"/>
        <v/>
      </c>
      <c r="DG48" s="3" t="str">
        <f t="shared" si="212"/>
        <v/>
      </c>
      <c r="DH48" s="8"/>
      <c r="DI48" s="3" t="str">
        <f>DM40</f>
        <v/>
      </c>
      <c r="DJ48" s="3" t="str">
        <f>DN40</f>
        <v/>
      </c>
      <c r="DK48" s="3" t="str">
        <f>DO40</f>
        <v/>
      </c>
      <c r="DL48" s="3" t="str">
        <f>DP40</f>
        <v/>
      </c>
      <c r="DM48" s="3" t="str">
        <f t="shared" si="302"/>
        <v/>
      </c>
      <c r="DN48" s="3" t="str">
        <f t="shared" si="302"/>
        <v/>
      </c>
      <c r="DO48" s="3" t="str">
        <f t="shared" si="302"/>
        <v/>
      </c>
      <c r="DP48" s="3" t="str">
        <f t="shared" si="302"/>
        <v/>
      </c>
      <c r="DQ48" s="3" t="str">
        <f t="shared" si="272"/>
        <v/>
      </c>
      <c r="DR48" s="3" t="str">
        <f t="shared" si="273"/>
        <v/>
      </c>
      <c r="DS48" s="3" t="str">
        <f t="shared" si="213"/>
        <v/>
      </c>
      <c r="DT48" s="8"/>
      <c r="DU48" s="3" t="str">
        <f>DY40</f>
        <v/>
      </c>
      <c r="DV48" s="3" t="str">
        <f>DZ40</f>
        <v/>
      </c>
      <c r="DW48" s="3" t="str">
        <f>EA40</f>
        <v/>
      </c>
      <c r="DX48" s="3" t="str">
        <f>EB40</f>
        <v/>
      </c>
      <c r="DY48" s="3" t="str">
        <f t="shared" si="303"/>
        <v/>
      </c>
      <c r="DZ48" s="3" t="str">
        <f t="shared" si="303"/>
        <v/>
      </c>
      <c r="EA48" s="3" t="str">
        <f t="shared" si="303"/>
        <v/>
      </c>
      <c r="EB48" s="3" t="str">
        <f t="shared" si="303"/>
        <v/>
      </c>
      <c r="EC48" s="3" t="str">
        <f t="shared" si="214"/>
        <v/>
      </c>
      <c r="ED48" s="8"/>
      <c r="EE48" s="52" t="s">
        <v>277</v>
      </c>
      <c r="EF48" s="52" t="s">
        <v>277</v>
      </c>
      <c r="EG48" s="52" t="s">
        <v>277</v>
      </c>
      <c r="EH48" s="52" t="s">
        <v>277</v>
      </c>
      <c r="EI48" s="52" t="s">
        <v>277</v>
      </c>
      <c r="EJ48" s="52" t="s">
        <v>277</v>
      </c>
      <c r="EK48" s="52" t="s">
        <v>277</v>
      </c>
      <c r="EL48" s="52" t="s">
        <v>277</v>
      </c>
      <c r="EM48" s="52" t="s">
        <v>277</v>
      </c>
      <c r="EN48" s="52" t="s">
        <v>277</v>
      </c>
      <c r="EO48" s="8"/>
      <c r="EP48" s="53"/>
      <c r="EQ48" s="16" t="str">
        <f t="shared" si="296"/>
        <v/>
      </c>
      <c r="ER48" s="16" t="str">
        <f t="shared" si="296"/>
        <v/>
      </c>
      <c r="ES48" s="16" t="str">
        <f t="shared" si="296"/>
        <v/>
      </c>
      <c r="ET48" s="16">
        <f t="shared" si="288"/>
        <v>0</v>
      </c>
      <c r="EU48" s="13"/>
      <c r="EV48" s="3" t="b">
        <f t="shared" si="275"/>
        <v>1</v>
      </c>
      <c r="EW48" s="3" t="b">
        <f t="shared" si="276"/>
        <v>1</v>
      </c>
      <c r="EX48" s="3" t="b">
        <f t="shared" si="215"/>
        <v>1</v>
      </c>
      <c r="EY48" s="3" t="b">
        <f t="shared" si="216"/>
        <v>1</v>
      </c>
      <c r="EZ48" s="3">
        <f t="shared" si="217"/>
        <v>0</v>
      </c>
      <c r="FA48" s="3">
        <f t="shared" si="218"/>
        <v>0</v>
      </c>
      <c r="FB48" s="3">
        <f t="shared" si="219"/>
        <v>0</v>
      </c>
      <c r="FC48" s="3">
        <f t="shared" si="220"/>
        <v>0</v>
      </c>
      <c r="FD48" s="3">
        <f t="shared" si="221"/>
        <v>0</v>
      </c>
      <c r="FE48" s="3" t="e">
        <f t="shared" si="222"/>
        <v>#VALUE!</v>
      </c>
      <c r="FF48" s="3">
        <f t="shared" si="277"/>
        <v>0</v>
      </c>
      <c r="FG48" s="3">
        <f t="shared" si="278"/>
        <v>0</v>
      </c>
      <c r="FH48" s="3" t="e">
        <f t="shared" si="265"/>
        <v>#VALUE!</v>
      </c>
      <c r="FI48" s="3" t="b">
        <f t="shared" si="223"/>
        <v>1</v>
      </c>
      <c r="FJ48" s="3" t="b">
        <f t="shared" si="224"/>
        <v>1</v>
      </c>
      <c r="FK48" s="3" t="b">
        <f t="shared" si="225"/>
        <v>1</v>
      </c>
      <c r="FL48" s="3" t="b">
        <f t="shared" si="226"/>
        <v>1</v>
      </c>
      <c r="FM48" s="3" t="b">
        <f t="shared" si="227"/>
        <v>1</v>
      </c>
      <c r="FN48" s="3" t="b">
        <f t="shared" si="228"/>
        <v>1</v>
      </c>
      <c r="FO48" s="3">
        <f t="shared" si="229"/>
        <v>0</v>
      </c>
      <c r="FP48" s="3">
        <f t="shared" si="230"/>
        <v>0</v>
      </c>
      <c r="FQ48" s="3">
        <f t="shared" si="231"/>
        <v>0</v>
      </c>
      <c r="FR48" s="3">
        <f t="shared" si="232"/>
        <v>0</v>
      </c>
      <c r="FS48" s="3">
        <f t="shared" si="233"/>
        <v>0</v>
      </c>
      <c r="FT48" s="3">
        <f t="shared" si="234"/>
        <v>0</v>
      </c>
      <c r="FU48" s="3">
        <f t="shared" si="235"/>
        <v>0</v>
      </c>
      <c r="FV48" s="21" t="b">
        <f t="shared" si="248"/>
        <v>0</v>
      </c>
      <c r="FW48" s="24">
        <f t="shared" si="249"/>
        <v>1</v>
      </c>
      <c r="FX48" s="24">
        <f t="shared" si="250"/>
        <v>0</v>
      </c>
      <c r="FY48" s="29" t="e">
        <f t="shared" si="251"/>
        <v>#VALUE!</v>
      </c>
      <c r="FZ48" s="24" t="e">
        <f t="shared" si="252"/>
        <v>#VALUE!</v>
      </c>
      <c r="GA48" s="24" t="e">
        <f t="shared" si="253"/>
        <v>#VALUE!</v>
      </c>
      <c r="GB48" s="24">
        <f t="shared" si="236"/>
        <v>1</v>
      </c>
      <c r="GC48" s="24" t="e">
        <f t="shared" si="237"/>
        <v>#VALUE!</v>
      </c>
      <c r="GD48" s="24" t="e">
        <f t="shared" si="238"/>
        <v>#VALUE!</v>
      </c>
      <c r="GE48" s="24" t="e">
        <f t="shared" si="239"/>
        <v>#VALUE!</v>
      </c>
      <c r="GF48" s="24">
        <f t="shared" si="240"/>
        <v>0</v>
      </c>
      <c r="GG48" s="24">
        <f t="shared" si="241"/>
        <v>0</v>
      </c>
      <c r="GH48" s="24">
        <f t="shared" si="242"/>
        <v>0</v>
      </c>
      <c r="GI48" s="24">
        <f t="shared" si="243"/>
        <v>0</v>
      </c>
      <c r="GJ48" s="24">
        <f t="shared" si="244"/>
        <v>2</v>
      </c>
      <c r="GK48" s="24">
        <f t="shared" si="245"/>
        <v>2</v>
      </c>
      <c r="GL48" s="24">
        <f t="shared" si="246"/>
        <v>2</v>
      </c>
      <c r="GM48" s="24">
        <f t="shared" si="247"/>
        <v>2</v>
      </c>
      <c r="GN48" s="13"/>
    </row>
    <row r="49" spans="1:196" s="3" customFormat="1">
      <c r="A49" s="54"/>
      <c r="B49" s="54"/>
      <c r="C49" s="54"/>
      <c r="D49" s="54"/>
      <c r="E49" s="54"/>
      <c r="F49" s="54"/>
      <c r="G49" s="54"/>
      <c r="H49" s="54"/>
      <c r="I49" s="54"/>
      <c r="J49" s="54"/>
      <c r="K49" s="54"/>
      <c r="L49" s="54"/>
      <c r="M49" s="56"/>
      <c r="N49" s="54"/>
      <c r="O49" s="54"/>
      <c r="P49" s="54"/>
      <c r="Q49" s="56"/>
      <c r="R49" s="54"/>
      <c r="S49" s="54"/>
      <c r="T49" s="54"/>
      <c r="U49" s="56"/>
      <c r="V49" s="54"/>
      <c r="W49" s="54"/>
      <c r="X49" s="56"/>
      <c r="Y49" s="54"/>
      <c r="Z49" s="54"/>
      <c r="AA49" s="54"/>
      <c r="AB49" s="56"/>
      <c r="AC49" s="54"/>
      <c r="AD49" s="54"/>
      <c r="AE49" s="54"/>
      <c r="AF49" s="56"/>
      <c r="AG49" s="54"/>
      <c r="AH49" s="54"/>
      <c r="AI49" s="56"/>
      <c r="AJ49" s="54"/>
      <c r="AK49" s="54"/>
      <c r="AL49" s="56"/>
      <c r="AM49" s="54"/>
      <c r="AN49" s="54"/>
      <c r="AO49" s="54"/>
      <c r="AP49" s="54"/>
      <c r="AQ49" s="54"/>
      <c r="AR49" s="56"/>
      <c r="AS49" s="54"/>
      <c r="AT49" s="54"/>
      <c r="AU49" s="54"/>
      <c r="AV49" s="54"/>
      <c r="AW49" s="54"/>
      <c r="AX49" s="54"/>
      <c r="AY49" s="56"/>
      <c r="AZ49" s="54"/>
      <c r="BA49" s="54"/>
      <c r="BB49" s="54"/>
      <c r="BC49" s="54"/>
      <c r="BD49" s="8"/>
      <c r="BE49" s="8"/>
      <c r="BF49" s="52" t="s">
        <v>277</v>
      </c>
      <c r="BG49" s="52" t="s">
        <v>277</v>
      </c>
      <c r="BH49" s="52" t="s">
        <v>277</v>
      </c>
      <c r="BI49" s="52" t="s">
        <v>277</v>
      </c>
      <c r="BJ49" s="52" t="s">
        <v>277</v>
      </c>
      <c r="BK49" s="52" t="s">
        <v>277</v>
      </c>
      <c r="BL49" s="52" t="s">
        <v>277</v>
      </c>
      <c r="BM49" s="52" t="s">
        <v>277</v>
      </c>
      <c r="BN49" s="52" t="s">
        <v>277</v>
      </c>
      <c r="BO49" s="52" t="s">
        <v>277</v>
      </c>
      <c r="BP49" s="8"/>
      <c r="BQ49" s="22" t="str">
        <f>IF(FV49=FALSE,B49,"")</f>
        <v/>
      </c>
      <c r="BR49" s="22" t="str">
        <f>IF(FV49=FALSE,C49,"")</f>
        <v/>
      </c>
      <c r="BS49" s="22" t="str">
        <f>BR51</f>
        <v/>
      </c>
      <c r="BT49" s="22" t="str">
        <f t="shared" si="10"/>
        <v/>
      </c>
      <c r="BU49" s="22" t="str">
        <f>IF(FV49=FALSE,E49,"")</f>
        <v/>
      </c>
      <c r="BV49" s="22" t="str">
        <f>IF(FV49=FALSE,G49,"")</f>
        <v/>
      </c>
      <c r="BW49" s="22" t="str">
        <f>IF(FV49=FALSE,F49,"")</f>
        <v/>
      </c>
      <c r="BX49" s="22" t="str">
        <f t="shared" ref="BX49:BX54" si="304">IF(FV49=FALSE,J49,"")</f>
        <v/>
      </c>
      <c r="BY49" s="22" t="str">
        <f>IF(FV49=FALSE,K49,"")</f>
        <v/>
      </c>
      <c r="BZ49" s="22" t="str">
        <f>IF(FV49=FALSE,L49,"")</f>
        <v/>
      </c>
      <c r="CA49" s="18"/>
      <c r="CB49" s="3" t="str">
        <f>IF(ET49=1, EQ49,"")</f>
        <v/>
      </c>
      <c r="CC49" s="3" t="str">
        <f>IF(ET49=1, ER49,"")</f>
        <v/>
      </c>
      <c r="CD49" s="3" t="str">
        <f>IF(ET49=1, ES49,"")</f>
        <v/>
      </c>
      <c r="CE49" s="3" t="str">
        <f>CB51</f>
        <v/>
      </c>
      <c r="CF49" s="3" t="str">
        <f>CC51</f>
        <v/>
      </c>
      <c r="CG49" s="3" t="str">
        <f>CD51</f>
        <v/>
      </c>
      <c r="CH49" s="3" t="str">
        <f>IF(ET49=1, GJ49, "")</f>
        <v/>
      </c>
      <c r="CI49" s="8"/>
      <c r="CJ49" s="3" t="str">
        <f>IF(ET49=2,V49,"")</f>
        <v/>
      </c>
      <c r="CK49" s="3" t="str">
        <f>IF(ET49=2,W49,"")</f>
        <v/>
      </c>
      <c r="CL49" s="3" t="str">
        <f>CJ51</f>
        <v/>
      </c>
      <c r="CM49" s="3" t="str">
        <f>CK51</f>
        <v/>
      </c>
      <c r="CN49" s="8"/>
      <c r="CO49" s="3" t="str">
        <f>IF(ET49=3,AG49,"")</f>
        <v/>
      </c>
      <c r="CP49" s="3" t="str">
        <f>IF(ET49=3,AH49,"")</f>
        <v/>
      </c>
      <c r="CQ49" s="3" t="str">
        <f>CO51</f>
        <v/>
      </c>
      <c r="CR49" s="3" t="str">
        <f>CP51</f>
        <v/>
      </c>
      <c r="CS49" s="8"/>
      <c r="CT49" s="3" t="str">
        <f>IF(ET49=4,AJ49,"")</f>
        <v/>
      </c>
      <c r="CU49" s="3" t="str">
        <f>IF(ET49=4,AK49,"")</f>
        <v/>
      </c>
      <c r="CV49" s="3" t="str">
        <f>CT51</f>
        <v/>
      </c>
      <c r="CW49" s="3" t="str">
        <f>CU51</f>
        <v/>
      </c>
      <c r="CX49" s="8"/>
      <c r="CY49" s="3" t="str">
        <f>IF(ET49=5,AM49,"")</f>
        <v/>
      </c>
      <c r="CZ49" s="3" t="str">
        <f>IF(ET49=5,AN49,"")</f>
        <v/>
      </c>
      <c r="DA49" s="3" t="str">
        <f>IF(ET49=5,AO49,"")</f>
        <v/>
      </c>
      <c r="DB49" s="3" t="str">
        <f>CY51</f>
        <v/>
      </c>
      <c r="DC49" s="3" t="str">
        <f>CZ51</f>
        <v/>
      </c>
      <c r="DD49" s="3" t="str">
        <f>DA51</f>
        <v/>
      </c>
      <c r="DE49" s="3" t="str">
        <f>IF(ET49=5,AP49,"")</f>
        <v/>
      </c>
      <c r="DF49" s="3" t="str">
        <f>IF(ET49=5,AQ49,"")</f>
        <v/>
      </c>
      <c r="DG49" s="3" t="str">
        <f>IF(ET49=5,GK49,"")</f>
        <v/>
      </c>
      <c r="DH49" s="8"/>
      <c r="DI49" s="3" t="str">
        <f>IF(ET49=6,AS49,"")</f>
        <v/>
      </c>
      <c r="DJ49" s="3" t="str">
        <f>IF(ET49=6,AT49,"")</f>
        <v/>
      </c>
      <c r="DK49" s="3" t="str">
        <f>IF(ET49=6,AU49,"")</f>
        <v/>
      </c>
      <c r="DL49" s="3" t="str">
        <f>IF(ET49=6,AV49,"")</f>
        <v/>
      </c>
      <c r="DM49" s="3" t="str">
        <f>DI51</f>
        <v/>
      </c>
      <c r="DN49" s="3" t="str">
        <f>DJ51</f>
        <v/>
      </c>
      <c r="DO49" s="3" t="str">
        <f>DK51</f>
        <v/>
      </c>
      <c r="DP49" s="3" t="str">
        <f>DL51</f>
        <v/>
      </c>
      <c r="DQ49" s="3" t="str">
        <f>IF(ET49=6,AW49,"")</f>
        <v/>
      </c>
      <c r="DR49" s="3" t="str">
        <f>IF(ET49=6,AX49,"")</f>
        <v/>
      </c>
      <c r="DS49" s="3" t="str">
        <f>IF(ET49=6,GL49, "")</f>
        <v/>
      </c>
      <c r="DT49" s="8"/>
      <c r="DU49" s="3" t="str">
        <f>IF(ET49=7,AZ49,"")</f>
        <v/>
      </c>
      <c r="DV49" s="3" t="str">
        <f>IF(ET49=7,BA49,"")</f>
        <v/>
      </c>
      <c r="DW49" s="3" t="str">
        <f>IF(ET49=7,BB49,"")</f>
        <v/>
      </c>
      <c r="DX49" s="3" t="str">
        <f>IF(ET49=7,BC49,"")</f>
        <v/>
      </c>
      <c r="DY49" s="3" t="str">
        <f>DU51</f>
        <v/>
      </c>
      <c r="DZ49" s="3" t="str">
        <f>DV51</f>
        <v/>
      </c>
      <c r="EA49" s="3" t="str">
        <f>DW51</f>
        <v/>
      </c>
      <c r="EB49" s="3" t="str">
        <f>DX51</f>
        <v/>
      </c>
      <c r="EC49" s="3" t="str">
        <f>IF(ET49=7, GM49, "")</f>
        <v/>
      </c>
      <c r="ED49" s="8"/>
      <c r="EE49" s="52" t="s">
        <v>277</v>
      </c>
      <c r="EF49" s="52" t="s">
        <v>277</v>
      </c>
      <c r="EG49" s="52" t="s">
        <v>277</v>
      </c>
      <c r="EH49" s="52" t="s">
        <v>277</v>
      </c>
      <c r="EI49" s="52" t="s">
        <v>277</v>
      </c>
      <c r="EJ49" s="52" t="s">
        <v>277</v>
      </c>
      <c r="EK49" s="52" t="s">
        <v>277</v>
      </c>
      <c r="EL49" s="52" t="s">
        <v>277</v>
      </c>
      <c r="EM49" s="52" t="s">
        <v>277</v>
      </c>
      <c r="EN49" s="52" t="s">
        <v>277</v>
      </c>
      <c r="EO49" s="8"/>
      <c r="EP49" s="53"/>
      <c r="EQ49" s="16" t="str">
        <f>IF(FD49&gt;0, (N49+Y49+R49+AC49), "")</f>
        <v/>
      </c>
      <c r="ER49" s="16" t="str">
        <f>IF(FD49&gt;0,FE49,"")</f>
        <v/>
      </c>
      <c r="ES49" s="16" t="str">
        <f>IF(FD49&gt;0, (P49+AA49+T49+AE49), "")</f>
        <v/>
      </c>
      <c r="ET49" s="16">
        <f>FO49+FP49+FQ49+FR49+FS49+FT49+FU49</f>
        <v>0</v>
      </c>
      <c r="EU49" s="13"/>
      <c r="EV49" s="3" t="b">
        <f t="shared" ref="EV49:EV54" si="305">ISBLANK(N49)</f>
        <v>1</v>
      </c>
      <c r="EW49" s="3" t="b">
        <f t="shared" ref="EW49:EW54" si="306">ISBLANK(R49)</f>
        <v>1</v>
      </c>
      <c r="EX49" s="3" t="b">
        <f>ISBLANK(Y49)</f>
        <v>1</v>
      </c>
      <c r="EY49" s="3" t="b">
        <f>ISBLANK(AC49)</f>
        <v>1</v>
      </c>
      <c r="EZ49" s="3">
        <f>IF(EV49=FALSE, 1, 0)</f>
        <v>0</v>
      </c>
      <c r="FA49" s="3">
        <f>IF(EW49=FALSE, 2, 0)</f>
        <v>0</v>
      </c>
      <c r="FB49" s="3">
        <f>IF(EX49=FALSE, 1, 0)</f>
        <v>0</v>
      </c>
      <c r="FC49" s="3">
        <f>IF(EY49=FALSE, 2, 0)</f>
        <v>0</v>
      </c>
      <c r="FD49" s="3">
        <f>SUM(EZ49:FC49)</f>
        <v>0</v>
      </c>
      <c r="FE49" s="3" t="e">
        <f>FF49+FH49</f>
        <v>#VALUE!</v>
      </c>
      <c r="FF49" s="3">
        <f t="shared" ref="FF49:FF54" si="307">O49+Z49</f>
        <v>0</v>
      </c>
      <c r="FG49" s="3">
        <f t="shared" ref="FG49:FG54" si="308">S49+AD49</f>
        <v>0</v>
      </c>
      <c r="FH49" s="3" t="e">
        <f>FG49*SQRT(ES49)</f>
        <v>#VALUE!</v>
      </c>
      <c r="FI49" s="3" t="b">
        <f>ISBLANK(V49)</f>
        <v>1</v>
      </c>
      <c r="FJ49" s="3" t="b">
        <f>ISBLANK(AG49)</f>
        <v>1</v>
      </c>
      <c r="FK49" s="3" t="b">
        <f>ISBLANK(AJ49)</f>
        <v>1</v>
      </c>
      <c r="FL49" s="3" t="b">
        <f>ISBLANK(AM49)</f>
        <v>1</v>
      </c>
      <c r="FM49" s="3" t="b">
        <f>ISBLANK(AS49)</f>
        <v>1</v>
      </c>
      <c r="FN49" s="3" t="b">
        <f>ISBLANK(AZ49)</f>
        <v>1</v>
      </c>
      <c r="FO49" s="3">
        <f>IF(FD49&gt;0, 1, 0)</f>
        <v>0</v>
      </c>
      <c r="FP49" s="3">
        <f>IF(FI49=FALSE, 2, 0)</f>
        <v>0</v>
      </c>
      <c r="FQ49" s="3">
        <f>IF(FJ49=FALSE, 3, 0)</f>
        <v>0</v>
      </c>
      <c r="FR49" s="3">
        <f>IF(FK49=FALSE, 4, 0)</f>
        <v>0</v>
      </c>
      <c r="FS49" s="3">
        <f>IF(FL49=FALSE, 5, 0)</f>
        <v>0</v>
      </c>
      <c r="FT49" s="3">
        <f>IF(FM49=FALSE, 6, 0)</f>
        <v>0</v>
      </c>
      <c r="FU49" s="3">
        <f>IF(FN49=FALSE, 7, 0)</f>
        <v>0</v>
      </c>
      <c r="FV49" s="21" t="b">
        <f t="shared" si="248"/>
        <v>1</v>
      </c>
      <c r="FW49" s="24">
        <f>IF(J49="Higher (more points/events)", 0, 1)</f>
        <v>1</v>
      </c>
      <c r="FX49" s="24">
        <f t="shared" si="250"/>
        <v>0</v>
      </c>
      <c r="FY49" s="29" t="e">
        <f t="shared" si="251"/>
        <v>#VALUE!</v>
      </c>
      <c r="FZ49" s="24" t="e">
        <f t="shared" si="252"/>
        <v>#VALUE!</v>
      </c>
      <c r="GA49" s="24" t="e">
        <f t="shared" si="253"/>
        <v>#VALUE!</v>
      </c>
      <c r="GB49" s="24">
        <f>IF(FX49&lt;0, 0,1)</f>
        <v>1</v>
      </c>
      <c r="GC49" s="24" t="e">
        <f>IF(FY49&lt;0, 0,1)</f>
        <v>#VALUE!</v>
      </c>
      <c r="GD49" s="24" t="e">
        <f>IF(FZ49&lt;0, 0,1)</f>
        <v>#VALUE!</v>
      </c>
      <c r="GE49" s="24" t="e">
        <f>IF(GA49&lt;0, 0,1)</f>
        <v>#VALUE!</v>
      </c>
      <c r="GF49" s="24">
        <f>IF(ET49=1, GB49,0)</f>
        <v>0</v>
      </c>
      <c r="GG49" s="24">
        <f>IF(ET49=5,GC49,0)</f>
        <v>0</v>
      </c>
      <c r="GH49" s="24">
        <f>IF(ET49=6,GD49,0)</f>
        <v>0</v>
      </c>
      <c r="GI49" s="24">
        <f>IF(ET49=7,GE49,0)</f>
        <v>0</v>
      </c>
      <c r="GJ49" s="24">
        <f>IF((FW49=GF49), 3,2)</f>
        <v>2</v>
      </c>
      <c r="GK49" s="24">
        <f>IF((FW49=GG49), 3,2)</f>
        <v>2</v>
      </c>
      <c r="GL49" s="24">
        <f>IF((FW49=GH49), 3,2)</f>
        <v>2</v>
      </c>
      <c r="GM49" s="24">
        <f>IF((FW49=GI49), 3,2)</f>
        <v>2</v>
      </c>
      <c r="GN49" s="13"/>
    </row>
    <row r="50" spans="1:196" s="3" customFormat="1">
      <c r="A50" s="54"/>
      <c r="B50" s="54"/>
      <c r="C50" s="54"/>
      <c r="D50" s="54"/>
      <c r="E50" s="54"/>
      <c r="F50" s="54"/>
      <c r="G50" s="54"/>
      <c r="H50" s="54"/>
      <c r="I50" s="54"/>
      <c r="J50" s="54"/>
      <c r="K50" s="54"/>
      <c r="L50" s="54"/>
      <c r="M50" s="56"/>
      <c r="N50" s="54"/>
      <c r="O50" s="54"/>
      <c r="P50" s="54"/>
      <c r="Q50" s="56"/>
      <c r="R50" s="54"/>
      <c r="S50" s="54"/>
      <c r="T50" s="54"/>
      <c r="U50" s="56"/>
      <c r="V50" s="54"/>
      <c r="W50" s="54"/>
      <c r="X50" s="56"/>
      <c r="Y50" s="54"/>
      <c r="Z50" s="54"/>
      <c r="AA50" s="54"/>
      <c r="AB50" s="56"/>
      <c r="AC50" s="54"/>
      <c r="AD50" s="54"/>
      <c r="AE50" s="54"/>
      <c r="AF50" s="56"/>
      <c r="AG50" s="54"/>
      <c r="AH50" s="54"/>
      <c r="AI50" s="56"/>
      <c r="AJ50" s="54"/>
      <c r="AK50" s="54"/>
      <c r="AL50" s="56"/>
      <c r="AM50" s="54"/>
      <c r="AN50" s="54"/>
      <c r="AO50" s="54"/>
      <c r="AP50" s="54"/>
      <c r="AQ50" s="54"/>
      <c r="AR50" s="56"/>
      <c r="AS50" s="54"/>
      <c r="AT50" s="54"/>
      <c r="AU50" s="54"/>
      <c r="AV50" s="54"/>
      <c r="AW50" s="54"/>
      <c r="AX50" s="54"/>
      <c r="AY50" s="56"/>
      <c r="AZ50" s="54"/>
      <c r="BA50" s="54"/>
      <c r="BB50" s="54"/>
      <c r="BC50" s="54"/>
      <c r="BD50" s="8"/>
      <c r="BE50" s="8"/>
      <c r="BF50" s="52" t="s">
        <v>277</v>
      </c>
      <c r="BG50" s="52" t="s">
        <v>277</v>
      </c>
      <c r="BH50" s="52" t="s">
        <v>277</v>
      </c>
      <c r="BI50" s="52" t="s">
        <v>277</v>
      </c>
      <c r="BJ50" s="52" t="s">
        <v>277</v>
      </c>
      <c r="BK50" s="52" t="s">
        <v>277</v>
      </c>
      <c r="BL50" s="52" t="s">
        <v>277</v>
      </c>
      <c r="BM50" s="52" t="s">
        <v>277</v>
      </c>
      <c r="BN50" s="52" t="s">
        <v>277</v>
      </c>
      <c r="BO50" s="52" t="s">
        <v>277</v>
      </c>
      <c r="BP50" s="8"/>
      <c r="BQ50" s="22" t="str">
        <f>IF(FV50=FALSE,B50,"")</f>
        <v/>
      </c>
      <c r="BR50" s="22" t="str">
        <f>BR49</f>
        <v/>
      </c>
      <c r="BS50" s="22" t="str">
        <f>IF(FV49=FALSE,C51,"")</f>
        <v/>
      </c>
      <c r="BT50" s="22" t="str">
        <f t="shared" si="10"/>
        <v/>
      </c>
      <c r="BU50" s="22" t="str">
        <f>IF(FV50=FALSE,E50,"")</f>
        <v/>
      </c>
      <c r="BV50" s="22" t="str">
        <f>IF(FV50=FALSE,G50,"")</f>
        <v/>
      </c>
      <c r="BW50" s="22" t="str">
        <f>IF(FV50=FALSE,F50,"")</f>
        <v/>
      </c>
      <c r="BX50" s="22" t="str">
        <f t="shared" si="304"/>
        <v/>
      </c>
      <c r="BY50" s="22" t="str">
        <f>IF(FV50=FALSE,K50,"")</f>
        <v/>
      </c>
      <c r="BZ50" s="22" t="str">
        <f>IF(FV50=FALSE,L50,"")</f>
        <v/>
      </c>
      <c r="CA50" s="18"/>
      <c r="CB50" s="3" t="str">
        <f>CB49</f>
        <v/>
      </c>
      <c r="CC50" s="3" t="str">
        <f>CC49</f>
        <v/>
      </c>
      <c r="CD50" s="3" t="str">
        <f>CD49</f>
        <v/>
      </c>
      <c r="CE50" s="3" t="str">
        <f>IF(ET50=1,EQ51,"")</f>
        <v/>
      </c>
      <c r="CF50" s="3" t="str">
        <f>IF(ET50=1,ER51,"")</f>
        <v/>
      </c>
      <c r="CG50" s="3" t="str">
        <f>IF(ET50=1,ES51,"")</f>
        <v/>
      </c>
      <c r="CH50" s="3" t="str">
        <f t="shared" ref="CH50:CH63" si="309">IF(ET50=1, GJ50, "")</f>
        <v/>
      </c>
      <c r="CI50" s="8"/>
      <c r="CJ50" s="3" t="str">
        <f>CJ49</f>
        <v/>
      </c>
      <c r="CK50" s="3" t="str">
        <f>CK49</f>
        <v/>
      </c>
      <c r="CL50" s="3" t="str">
        <f>IF(ET51=2,V51,"")</f>
        <v/>
      </c>
      <c r="CM50" s="3" t="str">
        <f>IF(ET51=2,W51,"")</f>
        <v/>
      </c>
      <c r="CN50" s="8"/>
      <c r="CO50" s="3" t="str">
        <f>CO49</f>
        <v/>
      </c>
      <c r="CP50" s="3" t="str">
        <f>CP49</f>
        <v/>
      </c>
      <c r="CQ50" s="3" t="str">
        <f>IF(ET50=3,AG51,"")</f>
        <v/>
      </c>
      <c r="CR50" s="3" t="str">
        <f>IF(ET50=3,AH51,"")</f>
        <v/>
      </c>
      <c r="CS50" s="8"/>
      <c r="CT50" s="3" t="str">
        <f>CT49</f>
        <v/>
      </c>
      <c r="CU50" s="3" t="str">
        <f>CU49</f>
        <v/>
      </c>
      <c r="CV50" s="3" t="str">
        <f>IF(ET50=4,AJ51,"")</f>
        <v/>
      </c>
      <c r="CW50" s="3" t="str">
        <f>IF(ET50=4,AK51,"")</f>
        <v/>
      </c>
      <c r="CX50" s="8"/>
      <c r="CY50" s="3" t="str">
        <f>CY49</f>
        <v/>
      </c>
      <c r="CZ50" s="3" t="str">
        <f>CZ49</f>
        <v/>
      </c>
      <c r="DA50" s="3" t="str">
        <f>DA49</f>
        <v/>
      </c>
      <c r="DB50" s="3" t="str">
        <f>IF(ET50=5,AM51,"")</f>
        <v/>
      </c>
      <c r="DC50" s="3" t="str">
        <f>IF(ET50=5,AN51,"")</f>
        <v/>
      </c>
      <c r="DD50" s="3" t="str">
        <f>IF(ET50=5,AO51,"")</f>
        <v/>
      </c>
      <c r="DE50" s="3" t="str">
        <f>DE49</f>
        <v/>
      </c>
      <c r="DF50" s="3" t="str">
        <f>DF49</f>
        <v/>
      </c>
      <c r="DG50" s="3" t="str">
        <f t="shared" ref="DG50:DG63" si="310">IF(ET50=5,GK50,"")</f>
        <v/>
      </c>
      <c r="DH50" s="8"/>
      <c r="DI50" s="3" t="str">
        <f>DI49</f>
        <v/>
      </c>
      <c r="DJ50" s="3" t="str">
        <f>DJ49</f>
        <v/>
      </c>
      <c r="DK50" s="3" t="str">
        <f>DK49</f>
        <v/>
      </c>
      <c r="DL50" s="3" t="str">
        <f>DL49</f>
        <v/>
      </c>
      <c r="DM50" s="3" t="str">
        <f>IF(ET49=6,AS51,"")</f>
        <v/>
      </c>
      <c r="DN50" s="3" t="str">
        <f>IF(ET49=6,AT51,"")</f>
        <v/>
      </c>
      <c r="DO50" s="3" t="str">
        <f>IF(ET49=6,AU51,"")</f>
        <v/>
      </c>
      <c r="DP50" s="3" t="str">
        <f>IF(ET49=6,AV51,"")</f>
        <v/>
      </c>
      <c r="DQ50" s="3" t="str">
        <f>DQ49</f>
        <v/>
      </c>
      <c r="DR50" s="3" t="str">
        <f>DR49</f>
        <v/>
      </c>
      <c r="DS50" s="3" t="str">
        <f t="shared" ref="DS50:DS63" si="311">IF(ET50=6,GL50, "")</f>
        <v/>
      </c>
      <c r="DT50" s="8"/>
      <c r="DU50" s="3" t="str">
        <f>DU49</f>
        <v/>
      </c>
      <c r="DV50" s="3" t="str">
        <f>DV49</f>
        <v/>
      </c>
      <c r="DW50" s="3" t="str">
        <f>DW49</f>
        <v/>
      </c>
      <c r="DX50" s="3" t="str">
        <f>DX49</f>
        <v/>
      </c>
      <c r="DY50" s="3" t="str">
        <f>IF(ET49=7,AZ51,"")</f>
        <v/>
      </c>
      <c r="DZ50" s="3" t="str">
        <f>IF(ET49=7,BA51,"")</f>
        <v/>
      </c>
      <c r="EA50" s="3" t="str">
        <f>IF(ET49=7,BB51,"")</f>
        <v/>
      </c>
      <c r="EB50" s="3" t="str">
        <f>IF(ET49=7,BC51,"")</f>
        <v/>
      </c>
      <c r="EC50" s="3" t="str">
        <f t="shared" ref="EC50:EC63" si="312">IF(ET50=7, GM50, "")</f>
        <v/>
      </c>
      <c r="ED50" s="8"/>
      <c r="EE50" s="52" t="s">
        <v>277</v>
      </c>
      <c r="EF50" s="52" t="s">
        <v>277</v>
      </c>
      <c r="EG50" s="52" t="s">
        <v>277</v>
      </c>
      <c r="EH50" s="52" t="s">
        <v>277</v>
      </c>
      <c r="EI50" s="52" t="s">
        <v>277</v>
      </c>
      <c r="EJ50" s="52" t="s">
        <v>277</v>
      </c>
      <c r="EK50" s="52" t="s">
        <v>277</v>
      </c>
      <c r="EL50" s="52" t="s">
        <v>277</v>
      </c>
      <c r="EM50" s="52" t="s">
        <v>277</v>
      </c>
      <c r="EN50" s="52" t="s">
        <v>277</v>
      </c>
      <c r="EO50" s="8"/>
      <c r="EP50" s="53"/>
      <c r="EQ50" s="16" t="str">
        <f>IF(FD50&gt;0, (N50+Y50+R50+AC50), "")</f>
        <v/>
      </c>
      <c r="ER50" s="16" t="str">
        <f>IF(FD50&gt;0,FE50,"")</f>
        <v/>
      </c>
      <c r="ES50" s="16" t="str">
        <f>IF(FD50&gt;0, (P50+AA50+T50+AE50), "")</f>
        <v/>
      </c>
      <c r="ET50" s="16">
        <f>FO50+FP50+FQ50+FR50+FS50+FT50+FU50</f>
        <v>0</v>
      </c>
      <c r="EU50" s="13"/>
      <c r="EV50" s="3" t="b">
        <f t="shared" si="305"/>
        <v>1</v>
      </c>
      <c r="EW50" s="3" t="b">
        <f t="shared" si="306"/>
        <v>1</v>
      </c>
      <c r="EX50" s="3" t="b">
        <f t="shared" ref="EX50:EX63" si="313">ISBLANK(Y50)</f>
        <v>1</v>
      </c>
      <c r="EY50" s="3" t="b">
        <f t="shared" ref="EY50:EY63" si="314">ISBLANK(AC50)</f>
        <v>1</v>
      </c>
      <c r="EZ50" s="3">
        <f t="shared" ref="EZ50:EZ63" si="315">IF(EV50=FALSE, 1, 0)</f>
        <v>0</v>
      </c>
      <c r="FA50" s="3">
        <f t="shared" ref="FA50:FA63" si="316">IF(EW50=FALSE, 2, 0)</f>
        <v>0</v>
      </c>
      <c r="FB50" s="3">
        <f t="shared" ref="FB50:FB63" si="317">IF(EX50=FALSE, 1, 0)</f>
        <v>0</v>
      </c>
      <c r="FC50" s="3">
        <f t="shared" ref="FC50:FC63" si="318">IF(EY50=FALSE, 2, 0)</f>
        <v>0</v>
      </c>
      <c r="FD50" s="3">
        <f t="shared" ref="FD50:FD63" si="319">SUM(EZ50:FC50)</f>
        <v>0</v>
      </c>
      <c r="FE50" s="3" t="e">
        <f t="shared" ref="FE50:FE63" si="320">FF50+FH50</f>
        <v>#VALUE!</v>
      </c>
      <c r="FF50" s="3">
        <f t="shared" si="307"/>
        <v>0</v>
      </c>
      <c r="FG50" s="3">
        <f t="shared" si="308"/>
        <v>0</v>
      </c>
      <c r="FH50" s="3" t="e">
        <f>FG50*SQRT(ES50)</f>
        <v>#VALUE!</v>
      </c>
      <c r="FI50" s="3" t="b">
        <f t="shared" ref="FI50:FI63" si="321">ISBLANK(V50)</f>
        <v>1</v>
      </c>
      <c r="FJ50" s="3" t="b">
        <f t="shared" ref="FJ50:FJ63" si="322">ISBLANK(AG50)</f>
        <v>1</v>
      </c>
      <c r="FK50" s="3" t="b">
        <f t="shared" ref="FK50:FK63" si="323">ISBLANK(AJ50)</f>
        <v>1</v>
      </c>
      <c r="FL50" s="3" t="b">
        <f t="shared" ref="FL50:FL63" si="324">ISBLANK(AM50)</f>
        <v>1</v>
      </c>
      <c r="FM50" s="3" t="b">
        <f t="shared" ref="FM50:FM63" si="325">ISBLANK(AS50)</f>
        <v>1</v>
      </c>
      <c r="FN50" s="3" t="b">
        <f t="shared" ref="FN50:FN63" si="326">ISBLANK(AZ50)</f>
        <v>1</v>
      </c>
      <c r="FO50" s="3">
        <f t="shared" ref="FO50:FO63" si="327">IF(FD50&gt;0, 1, 0)</f>
        <v>0</v>
      </c>
      <c r="FP50" s="3">
        <f t="shared" ref="FP50:FP63" si="328">IF(FI50=FALSE, 2, 0)</f>
        <v>0</v>
      </c>
      <c r="FQ50" s="3">
        <f t="shared" ref="FQ50:FQ63" si="329">IF(FJ50=FALSE, 3, 0)</f>
        <v>0</v>
      </c>
      <c r="FR50" s="3">
        <f t="shared" ref="FR50:FR63" si="330">IF(FK50=FALSE, 4, 0)</f>
        <v>0</v>
      </c>
      <c r="FS50" s="3">
        <f t="shared" ref="FS50:FS63" si="331">IF(FL50=FALSE, 5, 0)</f>
        <v>0</v>
      </c>
      <c r="FT50" s="3">
        <f t="shared" ref="FT50:FT63" si="332">IF(FM50=FALSE, 6, 0)</f>
        <v>0</v>
      </c>
      <c r="FU50" s="3">
        <f t="shared" ref="FU50:FU63" si="333">IF(FN50=FALSE, 7, 0)</f>
        <v>0</v>
      </c>
      <c r="FV50" s="21" t="b">
        <f t="shared" si="248"/>
        <v>1</v>
      </c>
      <c r="FW50" s="24">
        <f>IF(J50="Higher (more points/events)", 0, 1)</f>
        <v>1</v>
      </c>
      <c r="FX50" s="24">
        <f t="shared" si="250"/>
        <v>0</v>
      </c>
      <c r="FY50" s="29" t="e">
        <f t="shared" si="251"/>
        <v>#VALUE!</v>
      </c>
      <c r="FZ50" s="24" t="e">
        <f t="shared" si="252"/>
        <v>#VALUE!</v>
      </c>
      <c r="GA50" s="24" t="e">
        <f t="shared" si="253"/>
        <v>#VALUE!</v>
      </c>
      <c r="GB50" s="24">
        <f t="shared" ref="GB50:GB63" si="334">IF(FX50&lt;0, 0,1)</f>
        <v>1</v>
      </c>
      <c r="GC50" s="24" t="e">
        <f t="shared" ref="GC50:GC63" si="335">IF(FY50&lt;0, 0,1)</f>
        <v>#VALUE!</v>
      </c>
      <c r="GD50" s="24" t="e">
        <f t="shared" ref="GD50:GD63" si="336">IF(FZ50&lt;0, 0,1)</f>
        <v>#VALUE!</v>
      </c>
      <c r="GE50" s="24" t="e">
        <f t="shared" ref="GE50:GE63" si="337">IF(GA50&lt;0, 0,1)</f>
        <v>#VALUE!</v>
      </c>
      <c r="GF50" s="24">
        <f t="shared" ref="GF50:GF63" si="338">IF(ET50=1, GB50,0)</f>
        <v>0</v>
      </c>
      <c r="GG50" s="24">
        <f t="shared" ref="GG50:GG63" si="339">IF(ET50=5,GC50,0)</f>
        <v>0</v>
      </c>
      <c r="GH50" s="24">
        <f t="shared" ref="GH50:GH63" si="340">IF(ET50=6,GD50,0)</f>
        <v>0</v>
      </c>
      <c r="GI50" s="24">
        <f t="shared" ref="GI50:GI63" si="341">IF(ET50=7,GE50,0)</f>
        <v>0</v>
      </c>
      <c r="GJ50" s="24">
        <f t="shared" ref="GJ50:GJ63" si="342">IF((FW50=GF50), 3,2)</f>
        <v>2</v>
      </c>
      <c r="GK50" s="24">
        <f t="shared" ref="GK50:GK63" si="343">IF((FW50=GG50), 3,2)</f>
        <v>2</v>
      </c>
      <c r="GL50" s="24">
        <f t="shared" ref="GL50:GL63" si="344">IF((FW50=GH50), 3,2)</f>
        <v>2</v>
      </c>
      <c r="GM50" s="24">
        <f t="shared" ref="GM50:GM63" si="345">IF((FW50=GI50), 3,2)</f>
        <v>2</v>
      </c>
      <c r="GN50" s="13"/>
    </row>
    <row r="51" spans="1:196" s="3" customFormat="1">
      <c r="A51" s="54"/>
      <c r="B51" s="54"/>
      <c r="C51" s="54"/>
      <c r="D51" s="54"/>
      <c r="E51" s="54"/>
      <c r="F51" s="54"/>
      <c r="G51" s="54"/>
      <c r="H51" s="54"/>
      <c r="I51" s="54"/>
      <c r="J51" s="54"/>
      <c r="K51" s="54"/>
      <c r="L51" s="54"/>
      <c r="M51" s="56"/>
      <c r="N51" s="54"/>
      <c r="O51" s="54"/>
      <c r="P51" s="54"/>
      <c r="Q51" s="56"/>
      <c r="R51" s="54"/>
      <c r="S51" s="54"/>
      <c r="T51" s="54"/>
      <c r="U51" s="56"/>
      <c r="V51" s="54"/>
      <c r="W51" s="54"/>
      <c r="X51" s="56"/>
      <c r="Y51" s="54"/>
      <c r="Z51" s="54"/>
      <c r="AA51" s="54"/>
      <c r="AB51" s="56"/>
      <c r="AC51" s="54"/>
      <c r="AD51" s="54"/>
      <c r="AE51" s="54"/>
      <c r="AF51" s="56"/>
      <c r="AG51" s="54"/>
      <c r="AH51" s="54"/>
      <c r="AI51" s="56"/>
      <c r="AJ51" s="54"/>
      <c r="AK51" s="54"/>
      <c r="AL51" s="56"/>
      <c r="AM51" s="54"/>
      <c r="AN51" s="54"/>
      <c r="AO51" s="54"/>
      <c r="AP51" s="54"/>
      <c r="AQ51" s="54"/>
      <c r="AR51" s="56"/>
      <c r="AS51" s="54"/>
      <c r="AT51" s="54"/>
      <c r="AU51" s="54"/>
      <c r="AV51" s="54"/>
      <c r="AW51" s="54"/>
      <c r="AX51" s="54"/>
      <c r="AY51" s="56"/>
      <c r="AZ51" s="54"/>
      <c r="BA51" s="54"/>
      <c r="BB51" s="54"/>
      <c r="BC51" s="54"/>
      <c r="BD51" s="8"/>
      <c r="BE51" s="8"/>
      <c r="BF51" s="52" t="s">
        <v>277</v>
      </c>
      <c r="BG51" s="52" t="s">
        <v>277</v>
      </c>
      <c r="BH51" s="52" t="s">
        <v>277</v>
      </c>
      <c r="BI51" s="52" t="s">
        <v>277</v>
      </c>
      <c r="BJ51" s="52" t="s">
        <v>277</v>
      </c>
      <c r="BK51" s="52" t="s">
        <v>277</v>
      </c>
      <c r="BL51" s="52" t="s">
        <v>277</v>
      </c>
      <c r="BM51" s="52" t="s">
        <v>277</v>
      </c>
      <c r="BN51" s="52" t="s">
        <v>277</v>
      </c>
      <c r="BO51" s="52" t="s">
        <v>277</v>
      </c>
      <c r="BP51" s="8"/>
      <c r="BQ51" s="22" t="str">
        <f>IF(FV51=FALSE,B51,"")</f>
        <v/>
      </c>
      <c r="BR51" s="22" t="str">
        <f>IF(FV49=FALSE,C50,"")</f>
        <v/>
      </c>
      <c r="BS51" s="22" t="str">
        <f>BS50</f>
        <v/>
      </c>
      <c r="BT51" s="22" t="str">
        <f t="shared" si="10"/>
        <v/>
      </c>
      <c r="BU51" s="22" t="str">
        <f>IF(FV51=FALSE,E51,"")</f>
        <v/>
      </c>
      <c r="BV51" s="22" t="str">
        <f>IF(FV51=FALSE,G51,"")</f>
        <v/>
      </c>
      <c r="BW51" s="22" t="str">
        <f>IF(FV51=FALSE,F51,"")</f>
        <v/>
      </c>
      <c r="BX51" s="22" t="str">
        <f t="shared" si="304"/>
        <v/>
      </c>
      <c r="BY51" s="22" t="str">
        <f>IF(FV51=FALSE,K51,"")</f>
        <v/>
      </c>
      <c r="BZ51" s="22" t="str">
        <f>IF(FV51=FALSE,L51,"")</f>
        <v/>
      </c>
      <c r="CA51" s="18"/>
      <c r="CB51" s="3" t="str">
        <f>IF(ET49=1, EQ50,"")</f>
        <v/>
      </c>
      <c r="CC51" s="3" t="str">
        <f>IF(ET49=1, ER50,"")</f>
        <v/>
      </c>
      <c r="CD51" s="3" t="str">
        <f>IF(ET49=1, ES50,"")</f>
        <v/>
      </c>
      <c r="CE51" s="3" t="str">
        <f>CE50</f>
        <v/>
      </c>
      <c r="CF51" s="3" t="str">
        <f>CF50</f>
        <v/>
      </c>
      <c r="CG51" s="3" t="str">
        <f>CG50</f>
        <v/>
      </c>
      <c r="CH51" s="3" t="str">
        <f t="shared" si="309"/>
        <v/>
      </c>
      <c r="CI51" s="8"/>
      <c r="CJ51" s="3" t="str">
        <f>IF(ET51=2,V50,"")</f>
        <v/>
      </c>
      <c r="CK51" s="3" t="str">
        <f>IF(ET51=2,W50,"")</f>
        <v/>
      </c>
      <c r="CL51" s="3" t="str">
        <f>CL50</f>
        <v/>
      </c>
      <c r="CM51" s="3" t="str">
        <f>CM50</f>
        <v/>
      </c>
      <c r="CN51" s="8"/>
      <c r="CO51" s="3" t="str">
        <f>IF(ET51=3,AG50,"")</f>
        <v/>
      </c>
      <c r="CP51" s="3" t="str">
        <f>IF(ET51=3,AH50,"")</f>
        <v/>
      </c>
      <c r="CQ51" s="3" t="str">
        <f>CQ50</f>
        <v/>
      </c>
      <c r="CR51" s="3" t="str">
        <f>CR50</f>
        <v/>
      </c>
      <c r="CS51" s="8"/>
      <c r="CT51" s="3" t="str">
        <f>IF(ET51=4,AJ50,"")</f>
        <v/>
      </c>
      <c r="CU51" s="3" t="str">
        <f>IF(ET51=4,AK50,"")</f>
        <v/>
      </c>
      <c r="CV51" s="3" t="str">
        <f>CV50</f>
        <v/>
      </c>
      <c r="CW51" s="3" t="str">
        <f>CW50</f>
        <v/>
      </c>
      <c r="CX51" s="8"/>
      <c r="CY51" s="3" t="str">
        <f>IF(ET51=5,AM50,"")</f>
        <v/>
      </c>
      <c r="CZ51" s="3" t="str">
        <f>IF(ET51=5,AN50,"")</f>
        <v/>
      </c>
      <c r="DA51" s="3" t="str">
        <f>IF(ET51=5,AO50,"")</f>
        <v/>
      </c>
      <c r="DB51" s="3" t="str">
        <f>DB50</f>
        <v/>
      </c>
      <c r="DC51" s="3" t="str">
        <f>DC50</f>
        <v/>
      </c>
      <c r="DD51" s="3" t="str">
        <f>DD50</f>
        <v/>
      </c>
      <c r="DE51" s="3" t="str">
        <f>DE50</f>
        <v/>
      </c>
      <c r="DF51" s="3" t="str">
        <f>DF50</f>
        <v/>
      </c>
      <c r="DG51" s="3" t="str">
        <f t="shared" si="310"/>
        <v/>
      </c>
      <c r="DH51" s="8"/>
      <c r="DI51" s="3" t="str">
        <f>IF(ET49=6,AS50,"")</f>
        <v/>
      </c>
      <c r="DJ51" s="3" t="str">
        <f>IF(ET49=6,AT50,"")</f>
        <v/>
      </c>
      <c r="DK51" s="3" t="str">
        <f>IF(ET49=6,AU50,"")</f>
        <v/>
      </c>
      <c r="DL51" s="3" t="str">
        <f>IF(ET49=6,AV50,"")</f>
        <v/>
      </c>
      <c r="DM51" s="3" t="str">
        <f>DM50</f>
        <v/>
      </c>
      <c r="DN51" s="3" t="str">
        <f>DN50</f>
        <v/>
      </c>
      <c r="DO51" s="3" t="str">
        <f>DO50</f>
        <v/>
      </c>
      <c r="DP51" s="3" t="str">
        <f>DP50</f>
        <v/>
      </c>
      <c r="DQ51" s="3" t="str">
        <f>DQ50</f>
        <v/>
      </c>
      <c r="DR51" s="3" t="str">
        <f>DR50</f>
        <v/>
      </c>
      <c r="DS51" s="3" t="str">
        <f t="shared" si="311"/>
        <v/>
      </c>
      <c r="DT51" s="8"/>
      <c r="DU51" s="3" t="str">
        <f>IF(ET49=7,AZ50,"")</f>
        <v/>
      </c>
      <c r="DV51" s="3" t="str">
        <f>IF(ET49=7,BA50,"")</f>
        <v/>
      </c>
      <c r="DW51" s="3" t="str">
        <f>IF(ET49=7,BB50,"")</f>
        <v/>
      </c>
      <c r="DX51" s="3" t="str">
        <f>IF(ET49=7,BC50,"")</f>
        <v/>
      </c>
      <c r="DY51" s="3" t="str">
        <f>DY50</f>
        <v/>
      </c>
      <c r="DZ51" s="3" t="str">
        <f>DZ50</f>
        <v/>
      </c>
      <c r="EA51" s="3" t="str">
        <f>EA50</f>
        <v/>
      </c>
      <c r="EB51" s="3" t="str">
        <f>EB50</f>
        <v/>
      </c>
      <c r="EC51" s="3" t="str">
        <f t="shared" si="312"/>
        <v/>
      </c>
      <c r="ED51" s="8"/>
      <c r="EE51" s="52" t="s">
        <v>277</v>
      </c>
      <c r="EF51" s="52" t="s">
        <v>277</v>
      </c>
      <c r="EG51" s="52" t="s">
        <v>277</v>
      </c>
      <c r="EH51" s="52" t="s">
        <v>277</v>
      </c>
      <c r="EI51" s="52" t="s">
        <v>277</v>
      </c>
      <c r="EJ51" s="52" t="s">
        <v>277</v>
      </c>
      <c r="EK51" s="52" t="s">
        <v>277</v>
      </c>
      <c r="EL51" s="52" t="s">
        <v>277</v>
      </c>
      <c r="EM51" s="52" t="s">
        <v>277</v>
      </c>
      <c r="EN51" s="52" t="s">
        <v>277</v>
      </c>
      <c r="EO51" s="8"/>
      <c r="EP51" s="53"/>
      <c r="EQ51" s="16" t="str">
        <f>IF(FD51&gt;0, (N51+Y51+R51+AC51), "")</f>
        <v/>
      </c>
      <c r="ER51" s="16" t="str">
        <f>IF(FD51&gt;0,FE51,"")</f>
        <v/>
      </c>
      <c r="ES51" s="16" t="str">
        <f>IF(FD51&gt;0, (P51+AA51+T51+AE51), "")</f>
        <v/>
      </c>
      <c r="ET51" s="16">
        <f>FO51+FP51+FQ51+FR51+FS51+FT51+FU51</f>
        <v>0</v>
      </c>
      <c r="EU51" s="13"/>
      <c r="EV51" s="3" t="b">
        <f t="shared" si="305"/>
        <v>1</v>
      </c>
      <c r="EW51" s="3" t="b">
        <f t="shared" si="306"/>
        <v>1</v>
      </c>
      <c r="EX51" s="3" t="b">
        <f t="shared" si="313"/>
        <v>1</v>
      </c>
      <c r="EY51" s="3" t="b">
        <f t="shared" si="314"/>
        <v>1</v>
      </c>
      <c r="EZ51" s="3">
        <f t="shared" si="315"/>
        <v>0</v>
      </c>
      <c r="FA51" s="3">
        <f t="shared" si="316"/>
        <v>0</v>
      </c>
      <c r="FB51" s="3">
        <f t="shared" si="317"/>
        <v>0</v>
      </c>
      <c r="FC51" s="3">
        <f t="shared" si="318"/>
        <v>0</v>
      </c>
      <c r="FD51" s="3">
        <f t="shared" si="319"/>
        <v>0</v>
      </c>
      <c r="FE51" s="3" t="e">
        <f t="shared" si="320"/>
        <v>#VALUE!</v>
      </c>
      <c r="FF51" s="3">
        <f t="shared" si="307"/>
        <v>0</v>
      </c>
      <c r="FG51" s="3">
        <f t="shared" si="308"/>
        <v>0</v>
      </c>
      <c r="FH51" s="3" t="e">
        <f>FG51*SQRT(ES51)</f>
        <v>#VALUE!</v>
      </c>
      <c r="FI51" s="3" t="b">
        <f t="shared" si="321"/>
        <v>1</v>
      </c>
      <c r="FJ51" s="3" t="b">
        <f t="shared" si="322"/>
        <v>1</v>
      </c>
      <c r="FK51" s="3" t="b">
        <f t="shared" si="323"/>
        <v>1</v>
      </c>
      <c r="FL51" s="3" t="b">
        <f t="shared" si="324"/>
        <v>1</v>
      </c>
      <c r="FM51" s="3" t="b">
        <f t="shared" si="325"/>
        <v>1</v>
      </c>
      <c r="FN51" s="3" t="b">
        <f t="shared" si="326"/>
        <v>1</v>
      </c>
      <c r="FO51" s="3">
        <f t="shared" si="327"/>
        <v>0</v>
      </c>
      <c r="FP51" s="3">
        <f t="shared" si="328"/>
        <v>0</v>
      </c>
      <c r="FQ51" s="3">
        <f t="shared" si="329"/>
        <v>0</v>
      </c>
      <c r="FR51" s="3">
        <f t="shared" si="330"/>
        <v>0</v>
      </c>
      <c r="FS51" s="3">
        <f t="shared" si="331"/>
        <v>0</v>
      </c>
      <c r="FT51" s="3">
        <f t="shared" si="332"/>
        <v>0</v>
      </c>
      <c r="FU51" s="3">
        <f t="shared" si="333"/>
        <v>0</v>
      </c>
      <c r="FV51" s="21" t="b">
        <f t="shared" si="248"/>
        <v>1</v>
      </c>
      <c r="FW51" s="24">
        <f t="shared" ref="FW51:FW63" si="346">IF(J51="Higher (more points/events)", 0, 1)</f>
        <v>1</v>
      </c>
      <c r="FX51" s="24">
        <f t="shared" si="250"/>
        <v>0</v>
      </c>
      <c r="FY51" s="29" t="e">
        <f t="shared" si="251"/>
        <v>#VALUE!</v>
      </c>
      <c r="FZ51" s="24" t="e">
        <f t="shared" si="252"/>
        <v>#VALUE!</v>
      </c>
      <c r="GA51" s="24" t="e">
        <f t="shared" si="253"/>
        <v>#VALUE!</v>
      </c>
      <c r="GB51" s="24">
        <f t="shared" si="334"/>
        <v>1</v>
      </c>
      <c r="GC51" s="24" t="e">
        <f t="shared" si="335"/>
        <v>#VALUE!</v>
      </c>
      <c r="GD51" s="24" t="e">
        <f t="shared" si="336"/>
        <v>#VALUE!</v>
      </c>
      <c r="GE51" s="24" t="e">
        <f t="shared" si="337"/>
        <v>#VALUE!</v>
      </c>
      <c r="GF51" s="24">
        <f t="shared" si="338"/>
        <v>0</v>
      </c>
      <c r="GG51" s="24">
        <f t="shared" si="339"/>
        <v>0</v>
      </c>
      <c r="GH51" s="24">
        <f t="shared" si="340"/>
        <v>0</v>
      </c>
      <c r="GI51" s="24">
        <f t="shared" si="341"/>
        <v>0</v>
      </c>
      <c r="GJ51" s="24">
        <f t="shared" si="342"/>
        <v>2</v>
      </c>
      <c r="GK51" s="24">
        <f t="shared" si="343"/>
        <v>2</v>
      </c>
      <c r="GL51" s="24">
        <f t="shared" si="344"/>
        <v>2</v>
      </c>
      <c r="GM51" s="24">
        <f t="shared" si="345"/>
        <v>2</v>
      </c>
      <c r="GN51" s="13"/>
    </row>
    <row r="52" spans="1:196" s="3" customFormat="1">
      <c r="A52" s="54"/>
      <c r="B52" s="54"/>
      <c r="C52" s="54"/>
      <c r="D52" s="54"/>
      <c r="E52" s="54"/>
      <c r="F52" s="54"/>
      <c r="G52" s="54"/>
      <c r="H52" s="54"/>
      <c r="I52" s="54"/>
      <c r="J52" s="54"/>
      <c r="K52" s="54"/>
      <c r="L52" s="54"/>
      <c r="M52" s="56"/>
      <c r="N52" s="54"/>
      <c r="O52" s="54"/>
      <c r="P52" s="54"/>
      <c r="Q52" s="56"/>
      <c r="R52" s="54"/>
      <c r="S52" s="54"/>
      <c r="T52" s="54"/>
      <c r="U52" s="56"/>
      <c r="V52" s="54"/>
      <c r="W52" s="54"/>
      <c r="X52" s="56"/>
      <c r="Y52" s="54"/>
      <c r="Z52" s="54"/>
      <c r="AA52" s="54"/>
      <c r="AB52" s="56"/>
      <c r="AC52" s="54"/>
      <c r="AD52" s="54"/>
      <c r="AE52" s="54"/>
      <c r="AF52" s="56"/>
      <c r="AG52" s="54"/>
      <c r="AH52" s="54"/>
      <c r="AI52" s="56"/>
      <c r="AJ52" s="54"/>
      <c r="AK52" s="54"/>
      <c r="AL52" s="56"/>
      <c r="AM52" s="54"/>
      <c r="AN52" s="54"/>
      <c r="AO52" s="54"/>
      <c r="AP52" s="54"/>
      <c r="AQ52" s="54"/>
      <c r="AR52" s="56"/>
      <c r="AS52" s="54"/>
      <c r="AT52" s="54"/>
      <c r="AU52" s="54"/>
      <c r="AV52" s="54"/>
      <c r="AW52" s="54"/>
      <c r="AX52" s="54"/>
      <c r="AY52" s="56"/>
      <c r="AZ52" s="54"/>
      <c r="BA52" s="54"/>
      <c r="BB52" s="54"/>
      <c r="BC52" s="54"/>
      <c r="BD52" s="8"/>
      <c r="BE52" s="8"/>
      <c r="BF52" s="52" t="s">
        <v>277</v>
      </c>
      <c r="BG52" s="52" t="s">
        <v>277</v>
      </c>
      <c r="BH52" s="52" t="s">
        <v>277</v>
      </c>
      <c r="BI52" s="52" t="s">
        <v>277</v>
      </c>
      <c r="BJ52" s="52" t="s">
        <v>277</v>
      </c>
      <c r="BK52" s="52" t="s">
        <v>277</v>
      </c>
      <c r="BL52" s="52" t="s">
        <v>277</v>
      </c>
      <c r="BM52" s="52" t="s">
        <v>277</v>
      </c>
      <c r="BN52" s="52" t="s">
        <v>277</v>
      </c>
      <c r="BO52" s="52" t="s">
        <v>277</v>
      </c>
      <c r="BP52" s="8"/>
      <c r="BQ52" s="22" t="str">
        <f>IF(FV52=FALSE,B52,"")</f>
        <v/>
      </c>
      <c r="BR52" s="22" t="str">
        <f>BR49</f>
        <v/>
      </c>
      <c r="BS52" s="22" t="str">
        <f>IF(FV49=FALSE,C52,"")</f>
        <v/>
      </c>
      <c r="BT52" s="22" t="str">
        <f t="shared" si="10"/>
        <v/>
      </c>
      <c r="BU52" s="22" t="str">
        <f>IF(FV52=FALSE,E52,"")</f>
        <v/>
      </c>
      <c r="BV52" s="22" t="str">
        <f>IF(FV52=FALSE,G52,"")</f>
        <v/>
      </c>
      <c r="BW52" s="22" t="str">
        <f>IF(FV52=FALSE,F52,"")</f>
        <v/>
      </c>
      <c r="BX52" s="22" t="str">
        <f t="shared" si="304"/>
        <v/>
      </c>
      <c r="BY52" s="22" t="str">
        <f>IF(FV52=FALSE,K52,"")</f>
        <v/>
      </c>
      <c r="BZ52" s="22" t="str">
        <f>IF(FV52=FALSE,L52,"")</f>
        <v/>
      </c>
      <c r="CA52" s="18"/>
      <c r="CB52" s="3" t="str">
        <f>CB49</f>
        <v/>
      </c>
      <c r="CC52" s="3" t="str">
        <f>CC49</f>
        <v/>
      </c>
      <c r="CD52" s="3" t="str">
        <f>CD49</f>
        <v/>
      </c>
      <c r="CE52" s="3" t="str">
        <f>IF(ET52=1, EQ52,"")</f>
        <v/>
      </c>
      <c r="CF52" s="3" t="str">
        <f>IF(ET52=1, ER52,"")</f>
        <v/>
      </c>
      <c r="CG52" s="3" t="str">
        <f>IF(ET52=1, ES52,"")</f>
        <v/>
      </c>
      <c r="CH52" s="3" t="str">
        <f t="shared" si="309"/>
        <v/>
      </c>
      <c r="CI52" s="8"/>
      <c r="CJ52" s="3" t="str">
        <f>CJ49</f>
        <v/>
      </c>
      <c r="CK52" s="3" t="str">
        <f>CK49</f>
        <v/>
      </c>
      <c r="CL52" s="3" t="str">
        <f>IF(ET52=2,V52,"")</f>
        <v/>
      </c>
      <c r="CM52" s="3" t="str">
        <f>IF(ET52=2,W52,"")</f>
        <v/>
      </c>
      <c r="CN52" s="8"/>
      <c r="CO52" s="3" t="str">
        <f>CO50</f>
        <v/>
      </c>
      <c r="CP52" s="3" t="str">
        <f>CP50</f>
        <v/>
      </c>
      <c r="CQ52" s="3" t="str">
        <f>IF(ET52=3,AG52,"")</f>
        <v/>
      </c>
      <c r="CR52" s="3" t="str">
        <f>IF(ET52=3,AH52,"")</f>
        <v/>
      </c>
      <c r="CS52" s="8"/>
      <c r="CT52" s="3" t="str">
        <f>CT49</f>
        <v/>
      </c>
      <c r="CU52" s="3" t="str">
        <f>CU49</f>
        <v/>
      </c>
      <c r="CV52" s="3" t="str">
        <f>IF(ET51=4,AJ52,"")</f>
        <v/>
      </c>
      <c r="CW52" s="3" t="str">
        <f>IF(ET51=4,AK52,"")</f>
        <v/>
      </c>
      <c r="CX52" s="8"/>
      <c r="CY52" s="3" t="str">
        <f>CY49</f>
        <v/>
      </c>
      <c r="CZ52" s="3" t="str">
        <f>CZ49</f>
        <v/>
      </c>
      <c r="DA52" s="3" t="str">
        <f>DA49</f>
        <v/>
      </c>
      <c r="DB52" s="3" t="str">
        <f>IF(ET51=5,AM52,"")</f>
        <v/>
      </c>
      <c r="DC52" s="3" t="str">
        <f>IF(ET51=5,AN52,"")</f>
        <v/>
      </c>
      <c r="DD52" s="3" t="str">
        <f>IF(ET51=5,AO52,"")</f>
        <v/>
      </c>
      <c r="DE52" s="3" t="str">
        <f>IF(ET51=5,AP52,"")</f>
        <v/>
      </c>
      <c r="DF52" s="3" t="str">
        <f t="shared" ref="DF52:DF63" si="347">DF51</f>
        <v/>
      </c>
      <c r="DG52" s="3" t="str">
        <f t="shared" si="310"/>
        <v/>
      </c>
      <c r="DH52" s="8"/>
      <c r="DI52" s="3" t="str">
        <f>DI49</f>
        <v/>
      </c>
      <c r="DJ52" s="3" t="str">
        <f>DJ49</f>
        <v/>
      </c>
      <c r="DK52" s="3" t="str">
        <f>DK49</f>
        <v/>
      </c>
      <c r="DL52" s="3" t="str">
        <f>DL49</f>
        <v/>
      </c>
      <c r="DM52" s="3" t="str">
        <f>IF(ET52=6,AS52,"")</f>
        <v/>
      </c>
      <c r="DN52" s="3" t="str">
        <f>IF(ET52=6,AT52,"")</f>
        <v/>
      </c>
      <c r="DO52" s="3" t="str">
        <f>IF(ET52=6,AU52,"")</f>
        <v/>
      </c>
      <c r="DP52" s="3" t="str">
        <f>IF(ET52=6,AV52,"")</f>
        <v/>
      </c>
      <c r="DQ52" s="3" t="str">
        <f t="shared" ref="DQ52:DR54" si="348">DQ49</f>
        <v/>
      </c>
      <c r="DR52" s="3" t="str">
        <f t="shared" si="348"/>
        <v/>
      </c>
      <c r="DS52" s="3" t="str">
        <f t="shared" si="311"/>
        <v/>
      </c>
      <c r="DT52" s="8"/>
      <c r="DU52" s="3" t="str">
        <f>DU49</f>
        <v/>
      </c>
      <c r="DV52" s="3" t="str">
        <f>DV49</f>
        <v/>
      </c>
      <c r="DW52" s="3" t="str">
        <f>DW49</f>
        <v/>
      </c>
      <c r="DX52" s="3" t="str">
        <f>DX49</f>
        <v/>
      </c>
      <c r="DY52" s="3" t="str">
        <f>IF(ET52=7,AZ52,"")</f>
        <v/>
      </c>
      <c r="DZ52" s="3" t="str">
        <f>IF(ET52=7,BA52,"")</f>
        <v/>
      </c>
      <c r="EA52" s="3" t="str">
        <f>IF(ET52=7,BB52,"")</f>
        <v/>
      </c>
      <c r="EB52" s="3" t="str">
        <f>IF(ET52=7,BC52,"")</f>
        <v/>
      </c>
      <c r="EC52" s="3" t="str">
        <f t="shared" si="312"/>
        <v/>
      </c>
      <c r="ED52" s="8"/>
      <c r="EE52" s="52" t="s">
        <v>277</v>
      </c>
      <c r="EF52" s="52" t="s">
        <v>277</v>
      </c>
      <c r="EG52" s="52" t="s">
        <v>277</v>
      </c>
      <c r="EH52" s="52" t="s">
        <v>277</v>
      </c>
      <c r="EI52" s="52" t="s">
        <v>277</v>
      </c>
      <c r="EJ52" s="52" t="s">
        <v>277</v>
      </c>
      <c r="EK52" s="52" t="s">
        <v>277</v>
      </c>
      <c r="EL52" s="52" t="s">
        <v>277</v>
      </c>
      <c r="EM52" s="52" t="s">
        <v>277</v>
      </c>
      <c r="EN52" s="52" t="s">
        <v>277</v>
      </c>
      <c r="EO52" s="8"/>
      <c r="EP52" s="53"/>
      <c r="EQ52" s="16" t="str">
        <f>IF(FD52&gt;0, (N52+Y52+R52+AC52), "")</f>
        <v/>
      </c>
      <c r="ER52" s="16" t="str">
        <f>IF(FD52&gt;0,FE52,"")</f>
        <v/>
      </c>
      <c r="ES52" s="16" t="str">
        <f>IF(FD52&gt;0, (P52+AA52+T52+AE52), "")</f>
        <v/>
      </c>
      <c r="ET52" s="16">
        <f>FO52+FP52+FQ52+FR52+FS52+FT52+FU52</f>
        <v>0</v>
      </c>
      <c r="EU52" s="13"/>
      <c r="EV52" s="3" t="b">
        <f t="shared" si="305"/>
        <v>1</v>
      </c>
      <c r="EW52" s="3" t="b">
        <f t="shared" si="306"/>
        <v>1</v>
      </c>
      <c r="EX52" s="3" t="b">
        <f t="shared" si="313"/>
        <v>1</v>
      </c>
      <c r="EY52" s="3" t="b">
        <f t="shared" si="314"/>
        <v>1</v>
      </c>
      <c r="EZ52" s="3">
        <f t="shared" si="315"/>
        <v>0</v>
      </c>
      <c r="FA52" s="3">
        <f t="shared" si="316"/>
        <v>0</v>
      </c>
      <c r="FB52" s="3">
        <f t="shared" si="317"/>
        <v>0</v>
      </c>
      <c r="FC52" s="3">
        <f t="shared" si="318"/>
        <v>0</v>
      </c>
      <c r="FD52" s="3">
        <f t="shared" si="319"/>
        <v>0</v>
      </c>
      <c r="FE52" s="3" t="e">
        <f t="shared" si="320"/>
        <v>#VALUE!</v>
      </c>
      <c r="FF52" s="3">
        <f t="shared" si="307"/>
        <v>0</v>
      </c>
      <c r="FG52" s="3">
        <f t="shared" si="308"/>
        <v>0</v>
      </c>
      <c r="FH52" s="3" t="e">
        <f>FG52*SQRT(ES52)</f>
        <v>#VALUE!</v>
      </c>
      <c r="FI52" s="3" t="b">
        <f t="shared" si="321"/>
        <v>1</v>
      </c>
      <c r="FJ52" s="3" t="b">
        <f t="shared" si="322"/>
        <v>1</v>
      </c>
      <c r="FK52" s="3" t="b">
        <f t="shared" si="323"/>
        <v>1</v>
      </c>
      <c r="FL52" s="3" t="b">
        <f t="shared" si="324"/>
        <v>1</v>
      </c>
      <c r="FM52" s="3" t="b">
        <f t="shared" si="325"/>
        <v>1</v>
      </c>
      <c r="FN52" s="3" t="b">
        <f t="shared" si="326"/>
        <v>1</v>
      </c>
      <c r="FO52" s="3">
        <f t="shared" si="327"/>
        <v>0</v>
      </c>
      <c r="FP52" s="3">
        <f t="shared" si="328"/>
        <v>0</v>
      </c>
      <c r="FQ52" s="3">
        <f t="shared" si="329"/>
        <v>0</v>
      </c>
      <c r="FR52" s="3">
        <f t="shared" si="330"/>
        <v>0</v>
      </c>
      <c r="FS52" s="3">
        <f t="shared" si="331"/>
        <v>0</v>
      </c>
      <c r="FT52" s="3">
        <f t="shared" si="332"/>
        <v>0</v>
      </c>
      <c r="FU52" s="3">
        <f t="shared" si="333"/>
        <v>0</v>
      </c>
      <c r="FV52" s="21" t="b">
        <f t="shared" si="248"/>
        <v>1</v>
      </c>
      <c r="FW52" s="24">
        <f t="shared" si="346"/>
        <v>1</v>
      </c>
      <c r="FX52" s="24">
        <f t="shared" si="250"/>
        <v>0</v>
      </c>
      <c r="FY52" s="29" t="e">
        <f t="shared" si="251"/>
        <v>#VALUE!</v>
      </c>
      <c r="FZ52" s="24" t="e">
        <f t="shared" si="252"/>
        <v>#VALUE!</v>
      </c>
      <c r="GA52" s="24" t="e">
        <f t="shared" si="253"/>
        <v>#VALUE!</v>
      </c>
      <c r="GB52" s="24">
        <f t="shared" si="334"/>
        <v>1</v>
      </c>
      <c r="GC52" s="24" t="e">
        <f t="shared" si="335"/>
        <v>#VALUE!</v>
      </c>
      <c r="GD52" s="24" t="e">
        <f t="shared" si="336"/>
        <v>#VALUE!</v>
      </c>
      <c r="GE52" s="24" t="e">
        <f t="shared" si="337"/>
        <v>#VALUE!</v>
      </c>
      <c r="GF52" s="24">
        <f t="shared" si="338"/>
        <v>0</v>
      </c>
      <c r="GG52" s="24">
        <f t="shared" si="339"/>
        <v>0</v>
      </c>
      <c r="GH52" s="24">
        <f t="shared" si="340"/>
        <v>0</v>
      </c>
      <c r="GI52" s="24">
        <f t="shared" si="341"/>
        <v>0</v>
      </c>
      <c r="GJ52" s="24">
        <f t="shared" si="342"/>
        <v>2</v>
      </c>
      <c r="GK52" s="24">
        <f t="shared" si="343"/>
        <v>2</v>
      </c>
      <c r="GL52" s="24">
        <f t="shared" si="344"/>
        <v>2</v>
      </c>
      <c r="GM52" s="24">
        <f t="shared" si="345"/>
        <v>2</v>
      </c>
      <c r="GN52" s="13"/>
    </row>
    <row r="53" spans="1:196" s="3" customFormat="1">
      <c r="A53" s="123"/>
      <c r="B53" s="123"/>
      <c r="C53" s="123"/>
      <c r="D53" s="123"/>
      <c r="E53" s="123"/>
      <c r="F53" s="123"/>
      <c r="G53" s="123"/>
      <c r="H53" s="123"/>
      <c r="I53" s="123"/>
      <c r="J53" s="123"/>
      <c r="K53" s="123"/>
      <c r="L53" s="123"/>
      <c r="M53" s="56"/>
      <c r="N53" s="123"/>
      <c r="O53" s="123"/>
      <c r="P53" s="123"/>
      <c r="Q53" s="56"/>
      <c r="R53" s="123"/>
      <c r="S53" s="123"/>
      <c r="T53" s="123"/>
      <c r="U53" s="56"/>
      <c r="V53" s="123"/>
      <c r="W53" s="123"/>
      <c r="X53" s="56"/>
      <c r="Y53" s="123"/>
      <c r="Z53" s="123"/>
      <c r="AA53" s="123"/>
      <c r="AB53" s="56"/>
      <c r="AC53" s="123"/>
      <c r="AD53" s="123"/>
      <c r="AE53" s="123"/>
      <c r="AF53" s="56"/>
      <c r="AG53" s="123"/>
      <c r="AH53" s="123"/>
      <c r="AI53" s="56"/>
      <c r="AJ53" s="123"/>
      <c r="AK53" s="123"/>
      <c r="AL53" s="56"/>
      <c r="AM53" s="123"/>
      <c r="AN53" s="123"/>
      <c r="AO53" s="123"/>
      <c r="AP53" s="123"/>
      <c r="AQ53" s="123"/>
      <c r="AR53" s="56"/>
      <c r="AS53" s="123"/>
      <c r="AT53" s="123"/>
      <c r="AU53" s="123"/>
      <c r="AV53" s="123"/>
      <c r="AW53" s="123"/>
      <c r="AX53" s="123"/>
      <c r="AY53" s="56"/>
      <c r="AZ53" s="123"/>
      <c r="BA53" s="123"/>
      <c r="BB53" s="123"/>
      <c r="BC53" s="123"/>
      <c r="BD53" s="8"/>
      <c r="BE53" s="8"/>
      <c r="BF53" s="52" t="s">
        <v>277</v>
      </c>
      <c r="BG53" s="52" t="s">
        <v>277</v>
      </c>
      <c r="BH53" s="52" t="s">
        <v>277</v>
      </c>
      <c r="BI53" s="52" t="s">
        <v>277</v>
      </c>
      <c r="BJ53" s="52" t="s">
        <v>277</v>
      </c>
      <c r="BK53" s="52" t="s">
        <v>277</v>
      </c>
      <c r="BL53" s="52" t="s">
        <v>277</v>
      </c>
      <c r="BM53" s="52" t="s">
        <v>277</v>
      </c>
      <c r="BN53" s="52" t="s">
        <v>277</v>
      </c>
      <c r="BO53" s="52" t="s">
        <v>277</v>
      </c>
      <c r="BP53" s="8"/>
      <c r="BQ53" s="22" t="str">
        <f t="shared" ref="BQ53:BQ63" si="349">BQ52</f>
        <v/>
      </c>
      <c r="BR53" s="22" t="str">
        <f>BS49</f>
        <v/>
      </c>
      <c r="BS53" s="22" t="str">
        <f>BS52</f>
        <v/>
      </c>
      <c r="BT53" s="22" t="str">
        <f t="shared" si="10"/>
        <v/>
      </c>
      <c r="BU53" s="22" t="str">
        <f>BU52</f>
        <v/>
      </c>
      <c r="BV53" s="22" t="str">
        <f t="shared" ref="BV53:BV63" si="350">BV52</f>
        <v/>
      </c>
      <c r="BW53" s="22" t="str">
        <f t="shared" ref="BW53:BX63" si="351">BW52</f>
        <v/>
      </c>
      <c r="BX53" s="22" t="str">
        <f t="shared" si="304"/>
        <v/>
      </c>
      <c r="BY53" s="22" t="str">
        <f t="shared" ref="BY53:BY63" si="352">BY52</f>
        <v/>
      </c>
      <c r="BZ53" s="22" t="str">
        <f t="shared" ref="BZ53:BZ63" si="353">BZ52</f>
        <v/>
      </c>
      <c r="CA53" s="18"/>
      <c r="CB53" s="3" t="str">
        <f>CB51</f>
        <v/>
      </c>
      <c r="CC53" s="3" t="str">
        <f>CC51</f>
        <v/>
      </c>
      <c r="CD53" s="3" t="str">
        <f>CD51</f>
        <v/>
      </c>
      <c r="CE53" s="3" t="str">
        <f t="shared" ref="CE53:CG54" si="354">CE52</f>
        <v/>
      </c>
      <c r="CF53" s="3" t="str">
        <f t="shared" si="354"/>
        <v/>
      </c>
      <c r="CG53" s="3" t="str">
        <f t="shared" si="354"/>
        <v/>
      </c>
      <c r="CH53" s="3" t="str">
        <f t="shared" si="309"/>
        <v/>
      </c>
      <c r="CI53" s="8"/>
      <c r="CJ53" s="3" t="str">
        <f>CJ51</f>
        <v/>
      </c>
      <c r="CK53" s="3" t="str">
        <f>CK51</f>
        <v/>
      </c>
      <c r="CL53" s="3" t="str">
        <f>CL52</f>
        <v/>
      </c>
      <c r="CM53" s="3" t="str">
        <f>CM52</f>
        <v/>
      </c>
      <c r="CN53" s="8"/>
      <c r="CO53" s="3" t="str">
        <f>CO51</f>
        <v/>
      </c>
      <c r="CP53" s="3" t="str">
        <f>CP51</f>
        <v/>
      </c>
      <c r="CQ53" s="3" t="str">
        <f>CQ52</f>
        <v/>
      </c>
      <c r="CR53" s="3" t="str">
        <f>CR52</f>
        <v/>
      </c>
      <c r="CS53" s="8"/>
      <c r="CT53" s="3" t="str">
        <f>CT51</f>
        <v/>
      </c>
      <c r="CU53" s="3" t="str">
        <f>CU51</f>
        <v/>
      </c>
      <c r="CV53" s="3" t="str">
        <f>CV52</f>
        <v/>
      </c>
      <c r="CW53" s="3" t="str">
        <f>CW52</f>
        <v/>
      </c>
      <c r="CX53" s="8"/>
      <c r="CY53" s="3" t="str">
        <f>CY51</f>
        <v/>
      </c>
      <c r="CZ53" s="3" t="str">
        <f>CZ51</f>
        <v/>
      </c>
      <c r="DA53" s="3" t="str">
        <f>DA51</f>
        <v/>
      </c>
      <c r="DB53" s="3" t="str">
        <f t="shared" ref="DB53:DE54" si="355">DB52</f>
        <v/>
      </c>
      <c r="DC53" s="3" t="str">
        <f t="shared" si="355"/>
        <v/>
      </c>
      <c r="DD53" s="3" t="str">
        <f t="shared" si="355"/>
        <v/>
      </c>
      <c r="DE53" s="3" t="str">
        <f t="shared" si="355"/>
        <v/>
      </c>
      <c r="DF53" s="3" t="str">
        <f t="shared" si="347"/>
        <v/>
      </c>
      <c r="DG53" s="3" t="str">
        <f t="shared" si="310"/>
        <v/>
      </c>
      <c r="DH53" s="8"/>
      <c r="DI53" s="3" t="str">
        <f>DI51</f>
        <v/>
      </c>
      <c r="DJ53" s="3" t="str">
        <f>DJ51</f>
        <v/>
      </c>
      <c r="DK53" s="3" t="str">
        <f>DK51</f>
        <v/>
      </c>
      <c r="DL53" s="3" t="str">
        <f>DL51</f>
        <v/>
      </c>
      <c r="DM53" s="3" t="str">
        <f t="shared" ref="DM53:DP54" si="356">DM52</f>
        <v/>
      </c>
      <c r="DN53" s="3" t="str">
        <f t="shared" si="356"/>
        <v/>
      </c>
      <c r="DO53" s="3" t="str">
        <f t="shared" si="356"/>
        <v/>
      </c>
      <c r="DP53" s="3" t="str">
        <f t="shared" si="356"/>
        <v/>
      </c>
      <c r="DQ53" s="3" t="str">
        <f t="shared" si="348"/>
        <v/>
      </c>
      <c r="DR53" s="3" t="str">
        <f t="shared" si="348"/>
        <v/>
      </c>
      <c r="DS53" s="3" t="str">
        <f t="shared" si="311"/>
        <v/>
      </c>
      <c r="DT53" s="8"/>
      <c r="DU53" s="3" t="str">
        <f>DU51</f>
        <v/>
      </c>
      <c r="DV53" s="3" t="str">
        <f>DV51</f>
        <v/>
      </c>
      <c r="DW53" s="3" t="str">
        <f>DW51</f>
        <v/>
      </c>
      <c r="DX53" s="3" t="str">
        <f>DX51</f>
        <v/>
      </c>
      <c r="DY53" s="3" t="str">
        <f t="shared" ref="DY53:EB54" si="357">DY52</f>
        <v/>
      </c>
      <c r="DZ53" s="3" t="str">
        <f t="shared" si="357"/>
        <v/>
      </c>
      <c r="EA53" s="3" t="str">
        <f t="shared" si="357"/>
        <v/>
      </c>
      <c r="EB53" s="3" t="str">
        <f t="shared" si="357"/>
        <v/>
      </c>
      <c r="EC53" s="3" t="str">
        <f t="shared" si="312"/>
        <v/>
      </c>
      <c r="ED53" s="8"/>
      <c r="EE53" s="52" t="s">
        <v>277</v>
      </c>
      <c r="EF53" s="52" t="s">
        <v>277</v>
      </c>
      <c r="EG53" s="52" t="s">
        <v>277</v>
      </c>
      <c r="EH53" s="52" t="s">
        <v>277</v>
      </c>
      <c r="EI53" s="52" t="s">
        <v>277</v>
      </c>
      <c r="EJ53" s="52" t="s">
        <v>277</v>
      </c>
      <c r="EK53" s="52" t="s">
        <v>277</v>
      </c>
      <c r="EL53" s="52" t="s">
        <v>277</v>
      </c>
      <c r="EM53" s="52" t="s">
        <v>277</v>
      </c>
      <c r="EN53" s="52" t="s">
        <v>277</v>
      </c>
      <c r="EO53" s="8"/>
      <c r="EP53" s="53"/>
      <c r="EQ53" s="16" t="str">
        <f>IF(FD53&gt;0, (N53+Y53+R53+AC53), "")</f>
        <v/>
      </c>
      <c r="ER53" s="16" t="str">
        <f>IF(FD53&gt;0,FE53,"")</f>
        <v/>
      </c>
      <c r="ES53" s="16" t="str">
        <f>IF(FD53&gt;0, (P53+AA53+T53+AE53), "")</f>
        <v/>
      </c>
      <c r="ET53" s="16">
        <f>FO53+FP53+FQ53+FR53+FS53+FT53+FU53</f>
        <v>0</v>
      </c>
      <c r="EU53" s="13"/>
      <c r="EV53" s="3" t="b">
        <f t="shared" si="305"/>
        <v>1</v>
      </c>
      <c r="EW53" s="3" t="b">
        <f t="shared" si="306"/>
        <v>1</v>
      </c>
      <c r="EX53" s="3" t="b">
        <f t="shared" si="313"/>
        <v>1</v>
      </c>
      <c r="EY53" s="3" t="b">
        <f t="shared" si="314"/>
        <v>1</v>
      </c>
      <c r="EZ53" s="3">
        <f t="shared" si="315"/>
        <v>0</v>
      </c>
      <c r="FA53" s="3">
        <f t="shared" si="316"/>
        <v>0</v>
      </c>
      <c r="FB53" s="3">
        <f t="shared" si="317"/>
        <v>0</v>
      </c>
      <c r="FC53" s="3">
        <f t="shared" si="318"/>
        <v>0</v>
      </c>
      <c r="FD53" s="3">
        <f t="shared" si="319"/>
        <v>0</v>
      </c>
      <c r="FE53" s="3" t="e">
        <f t="shared" si="320"/>
        <v>#VALUE!</v>
      </c>
      <c r="FF53" s="3">
        <f t="shared" si="307"/>
        <v>0</v>
      </c>
      <c r="FG53" s="3">
        <f t="shared" si="308"/>
        <v>0</v>
      </c>
      <c r="FH53" s="3" t="e">
        <f>FG53*SQRT(ES53)</f>
        <v>#VALUE!</v>
      </c>
      <c r="FI53" s="3" t="b">
        <f t="shared" si="321"/>
        <v>1</v>
      </c>
      <c r="FJ53" s="3" t="b">
        <f t="shared" si="322"/>
        <v>1</v>
      </c>
      <c r="FK53" s="3" t="b">
        <f t="shared" si="323"/>
        <v>1</v>
      </c>
      <c r="FL53" s="3" t="b">
        <f t="shared" si="324"/>
        <v>1</v>
      </c>
      <c r="FM53" s="3" t="b">
        <f t="shared" si="325"/>
        <v>1</v>
      </c>
      <c r="FN53" s="3" t="b">
        <f t="shared" si="326"/>
        <v>1</v>
      </c>
      <c r="FO53" s="3">
        <f t="shared" si="327"/>
        <v>0</v>
      </c>
      <c r="FP53" s="3">
        <f t="shared" si="328"/>
        <v>0</v>
      </c>
      <c r="FQ53" s="3">
        <f t="shared" si="329"/>
        <v>0</v>
      </c>
      <c r="FR53" s="3">
        <f t="shared" si="330"/>
        <v>0</v>
      </c>
      <c r="FS53" s="3">
        <f t="shared" si="331"/>
        <v>0</v>
      </c>
      <c r="FT53" s="3">
        <f t="shared" si="332"/>
        <v>0</v>
      </c>
      <c r="FU53" s="3">
        <f t="shared" si="333"/>
        <v>0</v>
      </c>
      <c r="FV53" s="21" t="b">
        <f t="shared" si="248"/>
        <v>1</v>
      </c>
      <c r="FW53" s="24">
        <f t="shared" si="346"/>
        <v>1</v>
      </c>
      <c r="FX53" s="24">
        <f t="shared" si="250"/>
        <v>0</v>
      </c>
      <c r="FY53" s="29" t="e">
        <f t="shared" si="251"/>
        <v>#VALUE!</v>
      </c>
      <c r="FZ53" s="24" t="e">
        <f t="shared" si="252"/>
        <v>#VALUE!</v>
      </c>
      <c r="GA53" s="24" t="e">
        <f t="shared" si="253"/>
        <v>#VALUE!</v>
      </c>
      <c r="GB53" s="24">
        <f t="shared" si="334"/>
        <v>1</v>
      </c>
      <c r="GC53" s="24" t="e">
        <f t="shared" si="335"/>
        <v>#VALUE!</v>
      </c>
      <c r="GD53" s="24" t="e">
        <f t="shared" si="336"/>
        <v>#VALUE!</v>
      </c>
      <c r="GE53" s="24" t="e">
        <f t="shared" si="337"/>
        <v>#VALUE!</v>
      </c>
      <c r="GF53" s="24">
        <f t="shared" si="338"/>
        <v>0</v>
      </c>
      <c r="GG53" s="24">
        <f t="shared" si="339"/>
        <v>0</v>
      </c>
      <c r="GH53" s="24">
        <f t="shared" si="340"/>
        <v>0</v>
      </c>
      <c r="GI53" s="24">
        <f t="shared" si="341"/>
        <v>0</v>
      </c>
      <c r="GJ53" s="24">
        <f t="shared" si="342"/>
        <v>2</v>
      </c>
      <c r="GK53" s="24">
        <f t="shared" si="343"/>
        <v>2</v>
      </c>
      <c r="GL53" s="24">
        <f t="shared" si="344"/>
        <v>2</v>
      </c>
      <c r="GM53" s="24">
        <f t="shared" si="345"/>
        <v>2</v>
      </c>
      <c r="GN53" s="13"/>
    </row>
    <row r="54" spans="1:196" s="3" customFormat="1">
      <c r="A54" s="123"/>
      <c r="B54" s="123"/>
      <c r="C54" s="123"/>
      <c r="D54" s="123"/>
      <c r="E54" s="123"/>
      <c r="F54" s="123"/>
      <c r="G54" s="123"/>
      <c r="H54" s="123"/>
      <c r="I54" s="123"/>
      <c r="J54" s="123"/>
      <c r="K54" s="123"/>
      <c r="L54" s="123"/>
      <c r="M54" s="56"/>
      <c r="N54" s="123"/>
      <c r="O54" s="123"/>
      <c r="P54" s="123"/>
      <c r="Q54" s="56"/>
      <c r="R54" s="123"/>
      <c r="S54" s="123"/>
      <c r="T54" s="123"/>
      <c r="U54" s="56"/>
      <c r="V54" s="123"/>
      <c r="W54" s="123"/>
      <c r="X54" s="56"/>
      <c r="Y54" s="123"/>
      <c r="Z54" s="123"/>
      <c r="AA54" s="123"/>
      <c r="AB54" s="56"/>
      <c r="AC54" s="123"/>
      <c r="AD54" s="123"/>
      <c r="AE54" s="123"/>
      <c r="AF54" s="56"/>
      <c r="AG54" s="123"/>
      <c r="AH54" s="123"/>
      <c r="AI54" s="56"/>
      <c r="AJ54" s="123"/>
      <c r="AK54" s="123"/>
      <c r="AL54" s="56"/>
      <c r="AM54" s="123"/>
      <c r="AN54" s="123"/>
      <c r="AO54" s="123"/>
      <c r="AP54" s="123"/>
      <c r="AQ54" s="123"/>
      <c r="AR54" s="56"/>
      <c r="AS54" s="123"/>
      <c r="AT54" s="123"/>
      <c r="AU54" s="123"/>
      <c r="AV54" s="123"/>
      <c r="AW54" s="123"/>
      <c r="AX54" s="123"/>
      <c r="AY54" s="56"/>
      <c r="AZ54" s="123"/>
      <c r="BA54" s="123"/>
      <c r="BB54" s="123"/>
      <c r="BC54" s="123"/>
      <c r="BD54" s="8"/>
      <c r="BE54" s="8"/>
      <c r="BF54" s="52" t="s">
        <v>277</v>
      </c>
      <c r="BG54" s="52" t="s">
        <v>277</v>
      </c>
      <c r="BH54" s="52" t="s">
        <v>277</v>
      </c>
      <c r="BI54" s="52" t="s">
        <v>277</v>
      </c>
      <c r="BJ54" s="52" t="s">
        <v>277</v>
      </c>
      <c r="BK54" s="52" t="s">
        <v>277</v>
      </c>
      <c r="BL54" s="52" t="s">
        <v>277</v>
      </c>
      <c r="BM54" s="52" t="s">
        <v>277</v>
      </c>
      <c r="BN54" s="52" t="s">
        <v>277</v>
      </c>
      <c r="BO54" s="52" t="s">
        <v>277</v>
      </c>
      <c r="BP54" s="8"/>
      <c r="BQ54" s="22" t="str">
        <f t="shared" si="349"/>
        <v/>
      </c>
      <c r="BR54" s="22" t="str">
        <f>BS51</f>
        <v/>
      </c>
      <c r="BS54" s="22" t="str">
        <f>BS52</f>
        <v/>
      </c>
      <c r="BT54" s="22" t="str">
        <f t="shared" si="10"/>
        <v/>
      </c>
      <c r="BU54" s="22" t="str">
        <f>BU53</f>
        <v/>
      </c>
      <c r="BV54" s="22" t="str">
        <f t="shared" si="350"/>
        <v/>
      </c>
      <c r="BW54" s="22" t="str">
        <f t="shared" si="351"/>
        <v/>
      </c>
      <c r="BX54" s="22" t="str">
        <f t="shared" si="304"/>
        <v/>
      </c>
      <c r="BY54" s="22" t="str">
        <f t="shared" si="352"/>
        <v/>
      </c>
      <c r="BZ54" s="22" t="str">
        <f t="shared" si="353"/>
        <v/>
      </c>
      <c r="CA54" s="18"/>
      <c r="CB54" s="3" t="str">
        <f>CE50</f>
        <v/>
      </c>
      <c r="CC54" s="3" t="str">
        <f>CF50</f>
        <v/>
      </c>
      <c r="CD54" s="3" t="str">
        <f>CG50</f>
        <v/>
      </c>
      <c r="CE54" s="3" t="str">
        <f t="shared" si="354"/>
        <v/>
      </c>
      <c r="CF54" s="3" t="str">
        <f t="shared" si="354"/>
        <v/>
      </c>
      <c r="CG54" s="3" t="str">
        <f t="shared" si="354"/>
        <v/>
      </c>
      <c r="CH54" s="3" t="str">
        <f t="shared" si="309"/>
        <v/>
      </c>
      <c r="CI54" s="8"/>
      <c r="CJ54" s="3" t="str">
        <f>CL50</f>
        <v/>
      </c>
      <c r="CK54" s="3" t="str">
        <f>CM50</f>
        <v/>
      </c>
      <c r="CL54" s="3" t="str">
        <f>CL53</f>
        <v/>
      </c>
      <c r="CM54" s="3" t="str">
        <f>CM53</f>
        <v/>
      </c>
      <c r="CN54" s="8"/>
      <c r="CO54" s="3" t="str">
        <f>CQ50</f>
        <v/>
      </c>
      <c r="CP54" s="3" t="str">
        <f>CR50</f>
        <v/>
      </c>
      <c r="CQ54" s="3" t="str">
        <f>CQ53</f>
        <v/>
      </c>
      <c r="CR54" s="3" t="str">
        <f>CR53</f>
        <v/>
      </c>
      <c r="CS54" s="8"/>
      <c r="CT54" s="3" t="str">
        <f>CV50</f>
        <v/>
      </c>
      <c r="CU54" s="3" t="str">
        <f>CW50</f>
        <v/>
      </c>
      <c r="CV54" s="3" t="str">
        <f>CV53</f>
        <v/>
      </c>
      <c r="CW54" s="3" t="str">
        <f>CW53</f>
        <v/>
      </c>
      <c r="CX54" s="8"/>
      <c r="CY54" s="3" t="str">
        <f>DB50</f>
        <v/>
      </c>
      <c r="CZ54" s="3" t="str">
        <f>DC50</f>
        <v/>
      </c>
      <c r="DA54" s="3" t="str">
        <f>DD50</f>
        <v/>
      </c>
      <c r="DB54" s="3" t="str">
        <f t="shared" si="355"/>
        <v/>
      </c>
      <c r="DC54" s="3" t="str">
        <f t="shared" si="355"/>
        <v/>
      </c>
      <c r="DD54" s="3" t="str">
        <f t="shared" si="355"/>
        <v/>
      </c>
      <c r="DE54" s="3" t="str">
        <f t="shared" si="355"/>
        <v/>
      </c>
      <c r="DF54" s="3" t="str">
        <f t="shared" si="347"/>
        <v/>
      </c>
      <c r="DG54" s="3" t="str">
        <f t="shared" si="310"/>
        <v/>
      </c>
      <c r="DH54" s="8"/>
      <c r="DI54" s="3" t="str">
        <f>DM50</f>
        <v/>
      </c>
      <c r="DJ54" s="3" t="str">
        <f>DN50</f>
        <v/>
      </c>
      <c r="DK54" s="3" t="str">
        <f>DO50</f>
        <v/>
      </c>
      <c r="DL54" s="3" t="str">
        <f>DP50</f>
        <v/>
      </c>
      <c r="DM54" s="3" t="str">
        <f t="shared" si="356"/>
        <v/>
      </c>
      <c r="DN54" s="3" t="str">
        <f t="shared" si="356"/>
        <v/>
      </c>
      <c r="DO54" s="3" t="str">
        <f t="shared" si="356"/>
        <v/>
      </c>
      <c r="DP54" s="3" t="str">
        <f t="shared" si="356"/>
        <v/>
      </c>
      <c r="DQ54" s="3" t="str">
        <f t="shared" si="348"/>
        <v/>
      </c>
      <c r="DR54" s="3" t="str">
        <f t="shared" si="348"/>
        <v/>
      </c>
      <c r="DS54" s="3" t="str">
        <f t="shared" si="311"/>
        <v/>
      </c>
      <c r="DT54" s="8"/>
      <c r="DU54" s="3" t="str">
        <f>DY51</f>
        <v/>
      </c>
      <c r="DV54" s="3" t="str">
        <f>DZ51</f>
        <v/>
      </c>
      <c r="DW54" s="3" t="str">
        <f>EA51</f>
        <v/>
      </c>
      <c r="DX54" s="3" t="str">
        <f>EB51</f>
        <v/>
      </c>
      <c r="DY54" s="3" t="str">
        <f t="shared" si="357"/>
        <v/>
      </c>
      <c r="DZ54" s="3" t="str">
        <f t="shared" si="357"/>
        <v/>
      </c>
      <c r="EA54" s="3" t="str">
        <f t="shared" si="357"/>
        <v/>
      </c>
      <c r="EB54" s="3" t="str">
        <f t="shared" si="357"/>
        <v/>
      </c>
      <c r="EC54" s="3" t="str">
        <f t="shared" si="312"/>
        <v/>
      </c>
      <c r="ED54" s="8"/>
      <c r="EE54" s="52" t="s">
        <v>277</v>
      </c>
      <c r="EF54" s="52" t="s">
        <v>277</v>
      </c>
      <c r="EG54" s="52" t="s">
        <v>277</v>
      </c>
      <c r="EH54" s="52" t="s">
        <v>277</v>
      </c>
      <c r="EI54" s="52" t="s">
        <v>277</v>
      </c>
      <c r="EJ54" s="52" t="s">
        <v>277</v>
      </c>
      <c r="EK54" s="52" t="s">
        <v>277</v>
      </c>
      <c r="EL54" s="52" t="s">
        <v>277</v>
      </c>
      <c r="EM54" s="52" t="s">
        <v>277</v>
      </c>
      <c r="EN54" s="52" t="s">
        <v>277</v>
      </c>
      <c r="EO54" s="8"/>
      <c r="EP54" s="53"/>
      <c r="EQ54" s="16" t="str">
        <f>EQ53</f>
        <v/>
      </c>
      <c r="ER54" s="16" t="str">
        <f>ER53</f>
        <v/>
      </c>
      <c r="ES54" s="16" t="str">
        <f>ES53</f>
        <v/>
      </c>
      <c r="ET54" s="16">
        <f>ET53</f>
        <v>0</v>
      </c>
      <c r="EU54" s="13"/>
      <c r="EV54" s="3" t="b">
        <f t="shared" si="305"/>
        <v>1</v>
      </c>
      <c r="EW54" s="3" t="b">
        <f t="shared" si="306"/>
        <v>1</v>
      </c>
      <c r="EX54" s="3" t="b">
        <f t="shared" si="313"/>
        <v>1</v>
      </c>
      <c r="EY54" s="3" t="b">
        <f t="shared" si="314"/>
        <v>1</v>
      </c>
      <c r="EZ54" s="3">
        <f t="shared" si="315"/>
        <v>0</v>
      </c>
      <c r="FA54" s="3">
        <f t="shared" si="316"/>
        <v>0</v>
      </c>
      <c r="FB54" s="3">
        <f t="shared" si="317"/>
        <v>0</v>
      </c>
      <c r="FC54" s="3">
        <f t="shared" si="318"/>
        <v>0</v>
      </c>
      <c r="FD54" s="3">
        <f t="shared" si="319"/>
        <v>0</v>
      </c>
      <c r="FE54" s="3" t="e">
        <f t="shared" si="320"/>
        <v>#VALUE!</v>
      </c>
      <c r="FF54" s="3">
        <f t="shared" si="307"/>
        <v>0</v>
      </c>
      <c r="FG54" s="3">
        <f t="shared" si="308"/>
        <v>0</v>
      </c>
      <c r="FH54" s="3" t="e">
        <f t="shared" ref="FH54:FH63" si="358">FG54*SQRT(ES54)</f>
        <v>#VALUE!</v>
      </c>
      <c r="FI54" s="3" t="b">
        <f t="shared" si="321"/>
        <v>1</v>
      </c>
      <c r="FJ54" s="3" t="b">
        <f t="shared" si="322"/>
        <v>1</v>
      </c>
      <c r="FK54" s="3" t="b">
        <f t="shared" si="323"/>
        <v>1</v>
      </c>
      <c r="FL54" s="3" t="b">
        <f t="shared" si="324"/>
        <v>1</v>
      </c>
      <c r="FM54" s="3" t="b">
        <f t="shared" si="325"/>
        <v>1</v>
      </c>
      <c r="FN54" s="3" t="b">
        <f t="shared" si="326"/>
        <v>1</v>
      </c>
      <c r="FO54" s="3">
        <f t="shared" si="327"/>
        <v>0</v>
      </c>
      <c r="FP54" s="3">
        <f t="shared" si="328"/>
        <v>0</v>
      </c>
      <c r="FQ54" s="3">
        <f t="shared" si="329"/>
        <v>0</v>
      </c>
      <c r="FR54" s="3">
        <f t="shared" si="330"/>
        <v>0</v>
      </c>
      <c r="FS54" s="3">
        <f t="shared" si="331"/>
        <v>0</v>
      </c>
      <c r="FT54" s="3">
        <f t="shared" si="332"/>
        <v>0</v>
      </c>
      <c r="FU54" s="3">
        <f t="shared" si="333"/>
        <v>0</v>
      </c>
      <c r="FV54" s="21" t="b">
        <f t="shared" si="248"/>
        <v>1</v>
      </c>
      <c r="FW54" s="24">
        <f t="shared" si="346"/>
        <v>1</v>
      </c>
      <c r="FX54" s="24">
        <f t="shared" si="250"/>
        <v>0</v>
      </c>
      <c r="FY54" s="29" t="e">
        <f t="shared" si="251"/>
        <v>#VALUE!</v>
      </c>
      <c r="FZ54" s="24" t="e">
        <f t="shared" si="252"/>
        <v>#VALUE!</v>
      </c>
      <c r="GA54" s="24" t="e">
        <f t="shared" si="253"/>
        <v>#VALUE!</v>
      </c>
      <c r="GB54" s="24">
        <f t="shared" si="334"/>
        <v>1</v>
      </c>
      <c r="GC54" s="24" t="e">
        <f t="shared" si="335"/>
        <v>#VALUE!</v>
      </c>
      <c r="GD54" s="24" t="e">
        <f t="shared" si="336"/>
        <v>#VALUE!</v>
      </c>
      <c r="GE54" s="24" t="e">
        <f t="shared" si="337"/>
        <v>#VALUE!</v>
      </c>
      <c r="GF54" s="24">
        <f t="shared" si="338"/>
        <v>0</v>
      </c>
      <c r="GG54" s="24">
        <f t="shared" si="339"/>
        <v>0</v>
      </c>
      <c r="GH54" s="24">
        <f t="shared" si="340"/>
        <v>0</v>
      </c>
      <c r="GI54" s="24">
        <f t="shared" si="341"/>
        <v>0</v>
      </c>
      <c r="GJ54" s="24">
        <f t="shared" si="342"/>
        <v>2</v>
      </c>
      <c r="GK54" s="24">
        <f t="shared" si="343"/>
        <v>2</v>
      </c>
      <c r="GL54" s="24">
        <f t="shared" si="344"/>
        <v>2</v>
      </c>
      <c r="GM54" s="24">
        <f t="shared" si="345"/>
        <v>2</v>
      </c>
      <c r="GN54" s="13"/>
    </row>
    <row r="55" spans="1:196" s="3" customFormat="1">
      <c r="A55" s="115" t="s">
        <v>279</v>
      </c>
      <c r="B55" s="115" t="s">
        <v>279</v>
      </c>
      <c r="C55" s="115" t="s">
        <v>279</v>
      </c>
      <c r="D55" s="115" t="s">
        <v>279</v>
      </c>
      <c r="E55" s="115" t="s">
        <v>279</v>
      </c>
      <c r="F55" s="115" t="s">
        <v>279</v>
      </c>
      <c r="G55" s="115" t="s">
        <v>279</v>
      </c>
      <c r="H55" s="115"/>
      <c r="I55" s="115"/>
      <c r="J55" s="115" t="s">
        <v>279</v>
      </c>
      <c r="K55" s="115" t="s">
        <v>279</v>
      </c>
      <c r="L55" s="115" t="s">
        <v>279</v>
      </c>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8"/>
      <c r="BE55" s="8"/>
      <c r="BF55" s="52" t="s">
        <v>277</v>
      </c>
      <c r="BG55" s="52" t="s">
        <v>277</v>
      </c>
      <c r="BH55" s="52" t="s">
        <v>277</v>
      </c>
      <c r="BI55" s="52" t="s">
        <v>277</v>
      </c>
      <c r="BJ55" s="52" t="s">
        <v>277</v>
      </c>
      <c r="BK55" s="52" t="s">
        <v>277</v>
      </c>
      <c r="BL55" s="52" t="s">
        <v>277</v>
      </c>
      <c r="BM55" s="52" t="s">
        <v>277</v>
      </c>
      <c r="BN55" s="52" t="s">
        <v>277</v>
      </c>
      <c r="BO55" s="52" t="s">
        <v>277</v>
      </c>
      <c r="BP55" s="8"/>
      <c r="BQ55" s="22" t="str">
        <f t="shared" si="349"/>
        <v/>
      </c>
      <c r="BR55" s="22" t="str">
        <f>BR52</f>
        <v/>
      </c>
      <c r="BS55" s="22" t="str">
        <f>IF(FV49=FALSE,C53,"")</f>
        <v/>
      </c>
      <c r="BT55" s="22" t="str">
        <f t="shared" si="10"/>
        <v/>
      </c>
      <c r="BU55" s="22" t="str">
        <f>BU54</f>
        <v/>
      </c>
      <c r="BV55" s="22" t="str">
        <f t="shared" si="350"/>
        <v/>
      </c>
      <c r="BW55" s="22" t="str">
        <f t="shared" si="351"/>
        <v/>
      </c>
      <c r="BX55" s="22" t="str">
        <f>BX54</f>
        <v/>
      </c>
      <c r="BY55" s="22" t="str">
        <f t="shared" si="352"/>
        <v/>
      </c>
      <c r="BZ55" s="22" t="str">
        <f t="shared" si="353"/>
        <v/>
      </c>
      <c r="CA55" s="18"/>
      <c r="CB55" s="3" t="str">
        <f t="shared" ref="CB55:CD57" si="359">CB52</f>
        <v/>
      </c>
      <c r="CC55" s="3" t="str">
        <f t="shared" si="359"/>
        <v/>
      </c>
      <c r="CD55" s="3" t="str">
        <f t="shared" si="359"/>
        <v/>
      </c>
      <c r="CE55" s="3" t="str">
        <f>IF(ET55=1, EQ55,"")</f>
        <v/>
      </c>
      <c r="CF55" s="3" t="str">
        <f>IF(ET55=1, ER55,"")</f>
        <v/>
      </c>
      <c r="CG55" s="3" t="str">
        <f>IF(ET55=1, ES55,"")</f>
        <v/>
      </c>
      <c r="CH55" s="3" t="str">
        <f t="shared" si="309"/>
        <v/>
      </c>
      <c r="CI55" s="8"/>
      <c r="CJ55" s="3" t="str">
        <f t="shared" ref="CJ55:CK57" si="360">CJ52</f>
        <v/>
      </c>
      <c r="CK55" s="3" t="str">
        <f t="shared" si="360"/>
        <v/>
      </c>
      <c r="CL55" s="3" t="str">
        <f>IF(ET53=2,V53,"")</f>
        <v/>
      </c>
      <c r="CM55" s="3" t="str">
        <f>IF(ET53=2,W53,"")</f>
        <v/>
      </c>
      <c r="CN55" s="8"/>
      <c r="CO55" s="3" t="str">
        <f t="shared" ref="CO55:CP57" si="361">CO52</f>
        <v/>
      </c>
      <c r="CP55" s="3" t="str">
        <f t="shared" si="361"/>
        <v/>
      </c>
      <c r="CQ55" s="3" t="str">
        <f>IF(ET53=3,AG53,"")</f>
        <v/>
      </c>
      <c r="CR55" s="3" t="str">
        <f>IF(ET53=3,AH53,"")</f>
        <v/>
      </c>
      <c r="CS55" s="8"/>
      <c r="CT55" s="3" t="str">
        <f t="shared" ref="CT55:CU57" si="362">CT52</f>
        <v/>
      </c>
      <c r="CU55" s="3" t="str">
        <f t="shared" si="362"/>
        <v/>
      </c>
      <c r="CV55" s="3" t="str">
        <f>IF(ET53=4,AJ53,"")</f>
        <v/>
      </c>
      <c r="CW55" s="3" t="str">
        <f>IF(ET53=4,AK53,"")</f>
        <v/>
      </c>
      <c r="CX55" s="8"/>
      <c r="CY55" s="3" t="str">
        <f t="shared" ref="CY55:DA57" si="363">CY52</f>
        <v/>
      </c>
      <c r="CZ55" s="3" t="str">
        <f t="shared" si="363"/>
        <v/>
      </c>
      <c r="DA55" s="3" t="str">
        <f t="shared" si="363"/>
        <v/>
      </c>
      <c r="DB55" s="3" t="str">
        <f>IF(ET53=5,AM53,"")</f>
        <v/>
      </c>
      <c r="DC55" s="3" t="str">
        <f>IF(ET53=5,AN53,"")</f>
        <v/>
      </c>
      <c r="DD55" s="3" t="str">
        <f>IF(ET53=5,AO53,"")</f>
        <v/>
      </c>
      <c r="DE55" s="3" t="str">
        <f>IF(ET53=5,AP53,"")</f>
        <v/>
      </c>
      <c r="DF55" s="3" t="str">
        <f t="shared" si="347"/>
        <v/>
      </c>
      <c r="DG55" s="3" t="str">
        <f t="shared" si="310"/>
        <v/>
      </c>
      <c r="DH55" s="8"/>
      <c r="DI55" s="3" t="str">
        <f t="shared" ref="DI55:DL57" si="364">DI52</f>
        <v/>
      </c>
      <c r="DJ55" s="3" t="str">
        <f t="shared" si="364"/>
        <v/>
      </c>
      <c r="DK55" s="3" t="str">
        <f t="shared" si="364"/>
        <v/>
      </c>
      <c r="DL55" s="3" t="str">
        <f t="shared" si="364"/>
        <v/>
      </c>
      <c r="DM55" s="3" t="str">
        <f>IF(ET53=6,AS53,"")</f>
        <v/>
      </c>
      <c r="DN55" s="3" t="str">
        <f>IF(ET53=6,AT53,"")</f>
        <v/>
      </c>
      <c r="DO55" s="3" t="str">
        <f>IF(ET53=6,AU53,"")</f>
        <v/>
      </c>
      <c r="DP55" s="3" t="str">
        <f>IF(ET53=6,AV53,"")</f>
        <v/>
      </c>
      <c r="DQ55" s="3" t="str">
        <f t="shared" ref="DQ55:DQ63" si="365">DQ54</f>
        <v/>
      </c>
      <c r="DR55" s="3" t="str">
        <f t="shared" ref="DR55:DR63" si="366">DR54</f>
        <v/>
      </c>
      <c r="DS55" s="3" t="str">
        <f t="shared" si="311"/>
        <v/>
      </c>
      <c r="DT55" s="8"/>
      <c r="DU55" s="3" t="str">
        <f t="shared" ref="DU55:DX57" si="367">DU52</f>
        <v/>
      </c>
      <c r="DV55" s="3" t="str">
        <f t="shared" si="367"/>
        <v/>
      </c>
      <c r="DW55" s="3" t="str">
        <f t="shared" si="367"/>
        <v/>
      </c>
      <c r="DX55" s="3" t="str">
        <f t="shared" si="367"/>
        <v/>
      </c>
      <c r="DY55" s="3" t="str">
        <f>IF(ET53=7,AZ53,"")</f>
        <v/>
      </c>
      <c r="DZ55" s="3" t="str">
        <f>IF(ET53=7,BA53,"")</f>
        <v/>
      </c>
      <c r="EA55" s="3" t="str">
        <f>IF(ET53=7,BB53,"")</f>
        <v/>
      </c>
      <c r="EB55" s="3" t="str">
        <f>IF(ET53=7,BC53,"")</f>
        <v/>
      </c>
      <c r="EC55" s="3" t="str">
        <f t="shared" si="312"/>
        <v/>
      </c>
      <c r="ED55" s="8"/>
      <c r="EE55" s="52" t="s">
        <v>277</v>
      </c>
      <c r="EF55" s="52" t="s">
        <v>277</v>
      </c>
      <c r="EG55" s="52" t="s">
        <v>277</v>
      </c>
      <c r="EH55" s="52" t="s">
        <v>277</v>
      </c>
      <c r="EI55" s="52" t="s">
        <v>277</v>
      </c>
      <c r="EJ55" s="52" t="s">
        <v>277</v>
      </c>
      <c r="EK55" s="52" t="s">
        <v>277</v>
      </c>
      <c r="EL55" s="52" t="s">
        <v>277</v>
      </c>
      <c r="EM55" s="52" t="s">
        <v>277</v>
      </c>
      <c r="EN55" s="52" t="s">
        <v>277</v>
      </c>
      <c r="EO55" s="8"/>
      <c r="EP55" s="53"/>
      <c r="EQ55" s="16" t="str">
        <f>IF(FD53&gt;0, (N53+Y53+R53+AC53), "")</f>
        <v/>
      </c>
      <c r="ER55" s="16" t="str">
        <f>IF(FD53&gt;0,FE53,"")</f>
        <v/>
      </c>
      <c r="ES55" s="16" t="str">
        <f>IF(FD53&gt;0, (P53+AA53+T53+AE53), "")</f>
        <v/>
      </c>
      <c r="ET55" s="16">
        <f>ET53</f>
        <v>0</v>
      </c>
      <c r="EU55" s="13"/>
      <c r="EV55" s="3" t="b">
        <f t="shared" ref="EV55:EV63" si="368">ISBLANK(N55)</f>
        <v>1</v>
      </c>
      <c r="EW55" s="3" t="b">
        <f t="shared" ref="EW55:EW63" si="369">ISBLANK(R55)</f>
        <v>1</v>
      </c>
      <c r="EX55" s="3" t="b">
        <f t="shared" si="313"/>
        <v>1</v>
      </c>
      <c r="EY55" s="3" t="b">
        <f t="shared" si="314"/>
        <v>1</v>
      </c>
      <c r="EZ55" s="3">
        <f t="shared" si="315"/>
        <v>0</v>
      </c>
      <c r="FA55" s="3">
        <f t="shared" si="316"/>
        <v>0</v>
      </c>
      <c r="FB55" s="3">
        <f t="shared" si="317"/>
        <v>0</v>
      </c>
      <c r="FC55" s="3">
        <f t="shared" si="318"/>
        <v>0</v>
      </c>
      <c r="FD55" s="3">
        <f t="shared" si="319"/>
        <v>0</v>
      </c>
      <c r="FE55" s="3" t="e">
        <f t="shared" si="320"/>
        <v>#VALUE!</v>
      </c>
      <c r="FF55" s="3">
        <f t="shared" ref="FF55:FF63" si="370">O55+Z55</f>
        <v>0</v>
      </c>
      <c r="FG55" s="3">
        <f t="shared" ref="FG55:FG63" si="371">S55+AD55</f>
        <v>0</v>
      </c>
      <c r="FH55" s="3" t="e">
        <f t="shared" si="358"/>
        <v>#VALUE!</v>
      </c>
      <c r="FI55" s="3" t="b">
        <f t="shared" si="321"/>
        <v>1</v>
      </c>
      <c r="FJ55" s="3" t="b">
        <f t="shared" si="322"/>
        <v>1</v>
      </c>
      <c r="FK55" s="3" t="b">
        <f t="shared" si="323"/>
        <v>1</v>
      </c>
      <c r="FL55" s="3" t="b">
        <f t="shared" si="324"/>
        <v>1</v>
      </c>
      <c r="FM55" s="3" t="b">
        <f t="shared" si="325"/>
        <v>1</v>
      </c>
      <c r="FN55" s="3" t="b">
        <f t="shared" si="326"/>
        <v>1</v>
      </c>
      <c r="FO55" s="3">
        <f t="shared" si="327"/>
        <v>0</v>
      </c>
      <c r="FP55" s="3">
        <f t="shared" si="328"/>
        <v>0</v>
      </c>
      <c r="FQ55" s="3">
        <f t="shared" si="329"/>
        <v>0</v>
      </c>
      <c r="FR55" s="3">
        <f t="shared" si="330"/>
        <v>0</v>
      </c>
      <c r="FS55" s="3">
        <f t="shared" si="331"/>
        <v>0</v>
      </c>
      <c r="FT55" s="3">
        <f t="shared" si="332"/>
        <v>0</v>
      </c>
      <c r="FU55" s="3">
        <f t="shared" si="333"/>
        <v>0</v>
      </c>
      <c r="FV55" s="21" t="b">
        <f t="shared" si="248"/>
        <v>0</v>
      </c>
      <c r="FW55" s="24">
        <f t="shared" si="346"/>
        <v>1</v>
      </c>
      <c r="FX55" s="24">
        <f t="shared" si="250"/>
        <v>0</v>
      </c>
      <c r="FY55" s="29" t="e">
        <f t="shared" si="251"/>
        <v>#VALUE!</v>
      </c>
      <c r="FZ55" s="24" t="e">
        <f t="shared" si="252"/>
        <v>#VALUE!</v>
      </c>
      <c r="GA55" s="24" t="e">
        <f t="shared" si="253"/>
        <v>#VALUE!</v>
      </c>
      <c r="GB55" s="24">
        <f t="shared" si="334"/>
        <v>1</v>
      </c>
      <c r="GC55" s="24" t="e">
        <f t="shared" si="335"/>
        <v>#VALUE!</v>
      </c>
      <c r="GD55" s="24" t="e">
        <f t="shared" si="336"/>
        <v>#VALUE!</v>
      </c>
      <c r="GE55" s="24" t="e">
        <f t="shared" si="337"/>
        <v>#VALUE!</v>
      </c>
      <c r="GF55" s="24">
        <f t="shared" si="338"/>
        <v>0</v>
      </c>
      <c r="GG55" s="24">
        <f t="shared" si="339"/>
        <v>0</v>
      </c>
      <c r="GH55" s="24">
        <f t="shared" si="340"/>
        <v>0</v>
      </c>
      <c r="GI55" s="24">
        <f t="shared" si="341"/>
        <v>0</v>
      </c>
      <c r="GJ55" s="24">
        <f t="shared" si="342"/>
        <v>2</v>
      </c>
      <c r="GK55" s="24">
        <f t="shared" si="343"/>
        <v>2</v>
      </c>
      <c r="GL55" s="24">
        <f t="shared" si="344"/>
        <v>2</v>
      </c>
      <c r="GM55" s="24">
        <f t="shared" si="345"/>
        <v>2</v>
      </c>
      <c r="GN55" s="13"/>
    </row>
    <row r="56" spans="1:196" s="3" customFormat="1">
      <c r="A56" s="115" t="s">
        <v>279</v>
      </c>
      <c r="B56" s="115" t="s">
        <v>279</v>
      </c>
      <c r="C56" s="115" t="s">
        <v>279</v>
      </c>
      <c r="D56" s="115" t="s">
        <v>279</v>
      </c>
      <c r="E56" s="115" t="s">
        <v>279</v>
      </c>
      <c r="F56" s="115" t="s">
        <v>279</v>
      </c>
      <c r="G56" s="115" t="s">
        <v>279</v>
      </c>
      <c r="H56" s="115"/>
      <c r="I56" s="115"/>
      <c r="J56" s="115" t="s">
        <v>279</v>
      </c>
      <c r="K56" s="115" t="s">
        <v>279</v>
      </c>
      <c r="L56" s="115" t="s">
        <v>279</v>
      </c>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8"/>
      <c r="BE56" s="8"/>
      <c r="BF56" s="52" t="s">
        <v>277</v>
      </c>
      <c r="BG56" s="52" t="s">
        <v>277</v>
      </c>
      <c r="BH56" s="52" t="s">
        <v>277</v>
      </c>
      <c r="BI56" s="52" t="s">
        <v>277</v>
      </c>
      <c r="BJ56" s="52" t="s">
        <v>277</v>
      </c>
      <c r="BK56" s="52" t="s">
        <v>277</v>
      </c>
      <c r="BL56" s="52" t="s">
        <v>277</v>
      </c>
      <c r="BM56" s="52" t="s">
        <v>277</v>
      </c>
      <c r="BN56" s="52" t="s">
        <v>277</v>
      </c>
      <c r="BO56" s="52" t="s">
        <v>277</v>
      </c>
      <c r="BP56" s="8"/>
      <c r="BQ56" s="22" t="str">
        <f t="shared" si="349"/>
        <v/>
      </c>
      <c r="BR56" s="22" t="str">
        <f>BR53</f>
        <v/>
      </c>
      <c r="BS56" s="22" t="str">
        <f>BS55</f>
        <v/>
      </c>
      <c r="BT56" s="22" t="str">
        <f t="shared" si="10"/>
        <v/>
      </c>
      <c r="BU56" s="22" t="str">
        <f t="shared" ref="BU56:BU63" si="372">BU55</f>
        <v/>
      </c>
      <c r="BV56" s="22" t="str">
        <f t="shared" si="350"/>
        <v/>
      </c>
      <c r="BW56" s="22" t="str">
        <f t="shared" si="351"/>
        <v/>
      </c>
      <c r="BX56" s="22" t="str">
        <f t="shared" si="351"/>
        <v/>
      </c>
      <c r="BY56" s="22" t="str">
        <f t="shared" si="352"/>
        <v/>
      </c>
      <c r="BZ56" s="22" t="str">
        <f t="shared" si="353"/>
        <v/>
      </c>
      <c r="CA56" s="18"/>
      <c r="CB56" s="3" t="str">
        <f t="shared" si="359"/>
        <v/>
      </c>
      <c r="CC56" s="3" t="str">
        <f t="shared" si="359"/>
        <v/>
      </c>
      <c r="CD56" s="3" t="str">
        <f t="shared" si="359"/>
        <v/>
      </c>
      <c r="CE56" s="3" t="str">
        <f t="shared" ref="CE56:CG58" si="373">CE55</f>
        <v/>
      </c>
      <c r="CF56" s="3" t="str">
        <f t="shared" si="373"/>
        <v/>
      </c>
      <c r="CG56" s="3" t="str">
        <f t="shared" si="373"/>
        <v/>
      </c>
      <c r="CH56" s="3" t="str">
        <f t="shared" si="309"/>
        <v/>
      </c>
      <c r="CI56" s="8"/>
      <c r="CJ56" s="3" t="str">
        <f t="shared" si="360"/>
        <v/>
      </c>
      <c r="CK56" s="3" t="str">
        <f t="shared" si="360"/>
        <v/>
      </c>
      <c r="CL56" s="3" t="str">
        <f t="shared" ref="CL56:CM58" si="374">CL55</f>
        <v/>
      </c>
      <c r="CM56" s="3" t="str">
        <f t="shared" si="374"/>
        <v/>
      </c>
      <c r="CN56" s="8"/>
      <c r="CO56" s="3" t="str">
        <f t="shared" si="361"/>
        <v/>
      </c>
      <c r="CP56" s="3" t="str">
        <f t="shared" si="361"/>
        <v/>
      </c>
      <c r="CQ56" s="3" t="str">
        <f t="shared" ref="CQ56:CR58" si="375">CQ55</f>
        <v/>
      </c>
      <c r="CR56" s="3" t="str">
        <f t="shared" si="375"/>
        <v/>
      </c>
      <c r="CS56" s="8"/>
      <c r="CT56" s="3" t="str">
        <f t="shared" si="362"/>
        <v/>
      </c>
      <c r="CU56" s="3" t="str">
        <f t="shared" si="362"/>
        <v/>
      </c>
      <c r="CV56" s="3" t="str">
        <f t="shared" ref="CV56:CW58" si="376">CV55</f>
        <v/>
      </c>
      <c r="CW56" s="3" t="str">
        <f t="shared" si="376"/>
        <v/>
      </c>
      <c r="CX56" s="8"/>
      <c r="CY56" s="3" t="str">
        <f t="shared" si="363"/>
        <v/>
      </c>
      <c r="CZ56" s="3" t="str">
        <f t="shared" si="363"/>
        <v/>
      </c>
      <c r="DA56" s="3" t="str">
        <f t="shared" si="363"/>
        <v/>
      </c>
      <c r="DB56" s="3" t="str">
        <f t="shared" ref="DB56:DE58" si="377">DB55</f>
        <v/>
      </c>
      <c r="DC56" s="3" t="str">
        <f t="shared" si="377"/>
        <v/>
      </c>
      <c r="DD56" s="3" t="str">
        <f t="shared" si="377"/>
        <v/>
      </c>
      <c r="DE56" s="3" t="str">
        <f t="shared" si="377"/>
        <v/>
      </c>
      <c r="DF56" s="3" t="str">
        <f t="shared" si="347"/>
        <v/>
      </c>
      <c r="DG56" s="3" t="str">
        <f t="shared" si="310"/>
        <v/>
      </c>
      <c r="DH56" s="8"/>
      <c r="DI56" s="3" t="str">
        <f t="shared" si="364"/>
        <v/>
      </c>
      <c r="DJ56" s="3" t="str">
        <f t="shared" si="364"/>
        <v/>
      </c>
      <c r="DK56" s="3" t="str">
        <f t="shared" si="364"/>
        <v/>
      </c>
      <c r="DL56" s="3" t="str">
        <f t="shared" si="364"/>
        <v/>
      </c>
      <c r="DM56" s="3" t="str">
        <f t="shared" ref="DM56:DP58" si="378">DM55</f>
        <v/>
      </c>
      <c r="DN56" s="3" t="str">
        <f t="shared" si="378"/>
        <v/>
      </c>
      <c r="DO56" s="3" t="str">
        <f t="shared" si="378"/>
        <v/>
      </c>
      <c r="DP56" s="3" t="str">
        <f t="shared" si="378"/>
        <v/>
      </c>
      <c r="DQ56" s="3" t="str">
        <f t="shared" si="365"/>
        <v/>
      </c>
      <c r="DR56" s="3" t="str">
        <f t="shared" si="366"/>
        <v/>
      </c>
      <c r="DS56" s="3" t="str">
        <f t="shared" si="311"/>
        <v/>
      </c>
      <c r="DT56" s="8"/>
      <c r="DU56" s="3" t="str">
        <f t="shared" si="367"/>
        <v/>
      </c>
      <c r="DV56" s="3" t="str">
        <f t="shared" si="367"/>
        <v/>
      </c>
      <c r="DW56" s="3" t="str">
        <f t="shared" si="367"/>
        <v/>
      </c>
      <c r="DX56" s="3" t="str">
        <f t="shared" si="367"/>
        <v/>
      </c>
      <c r="DY56" s="3" t="str">
        <f t="shared" ref="DY56:EB58" si="379">DY55</f>
        <v/>
      </c>
      <c r="DZ56" s="3" t="str">
        <f t="shared" si="379"/>
        <v/>
      </c>
      <c r="EA56" s="3" t="str">
        <f t="shared" si="379"/>
        <v/>
      </c>
      <c r="EB56" s="3" t="str">
        <f t="shared" si="379"/>
        <v/>
      </c>
      <c r="EC56" s="3" t="str">
        <f t="shared" si="312"/>
        <v/>
      </c>
      <c r="ED56" s="8"/>
      <c r="EE56" s="52" t="s">
        <v>277</v>
      </c>
      <c r="EF56" s="52" t="s">
        <v>277</v>
      </c>
      <c r="EG56" s="52" t="s">
        <v>277</v>
      </c>
      <c r="EH56" s="52" t="s">
        <v>277</v>
      </c>
      <c r="EI56" s="52" t="s">
        <v>277</v>
      </c>
      <c r="EJ56" s="52" t="s">
        <v>277</v>
      </c>
      <c r="EK56" s="52" t="s">
        <v>277</v>
      </c>
      <c r="EL56" s="52" t="s">
        <v>277</v>
      </c>
      <c r="EM56" s="52" t="s">
        <v>277</v>
      </c>
      <c r="EN56" s="52" t="s">
        <v>277</v>
      </c>
      <c r="EO56" s="8"/>
      <c r="EP56" s="53"/>
      <c r="EQ56" s="16" t="str">
        <f t="shared" ref="EQ56:ET57" si="380">EQ55</f>
        <v/>
      </c>
      <c r="ER56" s="16" t="str">
        <f t="shared" si="380"/>
        <v/>
      </c>
      <c r="ES56" s="16" t="str">
        <f t="shared" si="380"/>
        <v/>
      </c>
      <c r="ET56" s="16">
        <f t="shared" si="380"/>
        <v>0</v>
      </c>
      <c r="EU56" s="13"/>
      <c r="EV56" s="3" t="b">
        <f t="shared" si="368"/>
        <v>1</v>
      </c>
      <c r="EW56" s="3" t="b">
        <f t="shared" si="369"/>
        <v>1</v>
      </c>
      <c r="EX56" s="3" t="b">
        <f t="shared" si="313"/>
        <v>1</v>
      </c>
      <c r="EY56" s="3" t="b">
        <f t="shared" si="314"/>
        <v>1</v>
      </c>
      <c r="EZ56" s="3">
        <f t="shared" si="315"/>
        <v>0</v>
      </c>
      <c r="FA56" s="3">
        <f t="shared" si="316"/>
        <v>0</v>
      </c>
      <c r="FB56" s="3">
        <f t="shared" si="317"/>
        <v>0</v>
      </c>
      <c r="FC56" s="3">
        <f t="shared" si="318"/>
        <v>0</v>
      </c>
      <c r="FD56" s="3">
        <f t="shared" si="319"/>
        <v>0</v>
      </c>
      <c r="FE56" s="3" t="e">
        <f t="shared" si="320"/>
        <v>#VALUE!</v>
      </c>
      <c r="FF56" s="3">
        <f t="shared" si="370"/>
        <v>0</v>
      </c>
      <c r="FG56" s="3">
        <f t="shared" si="371"/>
        <v>0</v>
      </c>
      <c r="FH56" s="3" t="e">
        <f t="shared" si="358"/>
        <v>#VALUE!</v>
      </c>
      <c r="FI56" s="3" t="b">
        <f t="shared" si="321"/>
        <v>1</v>
      </c>
      <c r="FJ56" s="3" t="b">
        <f t="shared" si="322"/>
        <v>1</v>
      </c>
      <c r="FK56" s="3" t="b">
        <f t="shared" si="323"/>
        <v>1</v>
      </c>
      <c r="FL56" s="3" t="b">
        <f t="shared" si="324"/>
        <v>1</v>
      </c>
      <c r="FM56" s="3" t="b">
        <f t="shared" si="325"/>
        <v>1</v>
      </c>
      <c r="FN56" s="3" t="b">
        <f t="shared" si="326"/>
        <v>1</v>
      </c>
      <c r="FO56" s="3">
        <f t="shared" si="327"/>
        <v>0</v>
      </c>
      <c r="FP56" s="3">
        <f t="shared" si="328"/>
        <v>0</v>
      </c>
      <c r="FQ56" s="3">
        <f t="shared" si="329"/>
        <v>0</v>
      </c>
      <c r="FR56" s="3">
        <f t="shared" si="330"/>
        <v>0</v>
      </c>
      <c r="FS56" s="3">
        <f t="shared" si="331"/>
        <v>0</v>
      </c>
      <c r="FT56" s="3">
        <f t="shared" si="332"/>
        <v>0</v>
      </c>
      <c r="FU56" s="3">
        <f t="shared" si="333"/>
        <v>0</v>
      </c>
      <c r="FV56" s="21" t="b">
        <f t="shared" si="248"/>
        <v>0</v>
      </c>
      <c r="FW56" s="24">
        <f t="shared" si="346"/>
        <v>1</v>
      </c>
      <c r="FX56" s="24">
        <f t="shared" si="250"/>
        <v>0</v>
      </c>
      <c r="FY56" s="29" t="e">
        <f t="shared" si="251"/>
        <v>#VALUE!</v>
      </c>
      <c r="FZ56" s="24" t="e">
        <f t="shared" si="252"/>
        <v>#VALUE!</v>
      </c>
      <c r="GA56" s="24" t="e">
        <f t="shared" si="253"/>
        <v>#VALUE!</v>
      </c>
      <c r="GB56" s="24">
        <f t="shared" si="334"/>
        <v>1</v>
      </c>
      <c r="GC56" s="24" t="e">
        <f t="shared" si="335"/>
        <v>#VALUE!</v>
      </c>
      <c r="GD56" s="24" t="e">
        <f t="shared" si="336"/>
        <v>#VALUE!</v>
      </c>
      <c r="GE56" s="24" t="e">
        <f t="shared" si="337"/>
        <v>#VALUE!</v>
      </c>
      <c r="GF56" s="24">
        <f t="shared" si="338"/>
        <v>0</v>
      </c>
      <c r="GG56" s="24">
        <f t="shared" si="339"/>
        <v>0</v>
      </c>
      <c r="GH56" s="24">
        <f t="shared" si="340"/>
        <v>0</v>
      </c>
      <c r="GI56" s="24">
        <f t="shared" si="341"/>
        <v>0</v>
      </c>
      <c r="GJ56" s="24">
        <f t="shared" si="342"/>
        <v>2</v>
      </c>
      <c r="GK56" s="24">
        <f t="shared" si="343"/>
        <v>2</v>
      </c>
      <c r="GL56" s="24">
        <f t="shared" si="344"/>
        <v>2</v>
      </c>
      <c r="GM56" s="24">
        <f t="shared" si="345"/>
        <v>2</v>
      </c>
      <c r="GN56" s="13"/>
    </row>
    <row r="57" spans="1:196" s="3" customFormat="1">
      <c r="A57" s="115" t="s">
        <v>279</v>
      </c>
      <c r="B57" s="115" t="s">
        <v>279</v>
      </c>
      <c r="C57" s="115" t="s">
        <v>279</v>
      </c>
      <c r="D57" s="115" t="s">
        <v>279</v>
      </c>
      <c r="E57" s="115" t="s">
        <v>279</v>
      </c>
      <c r="F57" s="115" t="s">
        <v>279</v>
      </c>
      <c r="G57" s="115" t="s">
        <v>279</v>
      </c>
      <c r="H57" s="115"/>
      <c r="I57" s="115"/>
      <c r="J57" s="115" t="s">
        <v>279</v>
      </c>
      <c r="K57" s="115" t="s">
        <v>279</v>
      </c>
      <c r="L57" s="115" t="s">
        <v>279</v>
      </c>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8"/>
      <c r="BE57" s="8"/>
      <c r="BF57" s="52" t="s">
        <v>277</v>
      </c>
      <c r="BG57" s="52" t="s">
        <v>277</v>
      </c>
      <c r="BH57" s="52" t="s">
        <v>277</v>
      </c>
      <c r="BI57" s="52" t="s">
        <v>277</v>
      </c>
      <c r="BJ57" s="52" t="s">
        <v>277</v>
      </c>
      <c r="BK57" s="52" t="s">
        <v>277</v>
      </c>
      <c r="BL57" s="52" t="s">
        <v>277</v>
      </c>
      <c r="BM57" s="52" t="s">
        <v>277</v>
      </c>
      <c r="BN57" s="52" t="s">
        <v>277</v>
      </c>
      <c r="BO57" s="52" t="s">
        <v>277</v>
      </c>
      <c r="BP57" s="8"/>
      <c r="BQ57" s="22" t="str">
        <f t="shared" si="349"/>
        <v/>
      </c>
      <c r="BR57" s="22" t="str">
        <f>BR54</f>
        <v/>
      </c>
      <c r="BS57" s="22" t="str">
        <f>BS56</f>
        <v/>
      </c>
      <c r="BT57" s="22" t="str">
        <f t="shared" si="10"/>
        <v/>
      </c>
      <c r="BU57" s="22" t="str">
        <f t="shared" si="372"/>
        <v/>
      </c>
      <c r="BV57" s="22" t="str">
        <f t="shared" si="350"/>
        <v/>
      </c>
      <c r="BW57" s="22" t="str">
        <f t="shared" si="351"/>
        <v/>
      </c>
      <c r="BX57" s="22" t="str">
        <f t="shared" si="351"/>
        <v/>
      </c>
      <c r="BY57" s="22" t="str">
        <f t="shared" si="352"/>
        <v/>
      </c>
      <c r="BZ57" s="22" t="str">
        <f t="shared" si="353"/>
        <v/>
      </c>
      <c r="CA57" s="18"/>
      <c r="CB57" s="3" t="str">
        <f t="shared" si="359"/>
        <v/>
      </c>
      <c r="CC57" s="3" t="str">
        <f t="shared" si="359"/>
        <v/>
      </c>
      <c r="CD57" s="3" t="str">
        <f t="shared" si="359"/>
        <v/>
      </c>
      <c r="CE57" s="3" t="str">
        <f t="shared" si="373"/>
        <v/>
      </c>
      <c r="CF57" s="3" t="str">
        <f t="shared" si="373"/>
        <v/>
      </c>
      <c r="CG57" s="3" t="str">
        <f t="shared" si="373"/>
        <v/>
      </c>
      <c r="CH57" s="3" t="str">
        <f t="shared" si="309"/>
        <v/>
      </c>
      <c r="CI57" s="8"/>
      <c r="CJ57" s="3" t="str">
        <f t="shared" si="360"/>
        <v/>
      </c>
      <c r="CK57" s="3" t="str">
        <f t="shared" si="360"/>
        <v/>
      </c>
      <c r="CL57" s="3" t="str">
        <f t="shared" si="374"/>
        <v/>
      </c>
      <c r="CM57" s="3" t="str">
        <f t="shared" si="374"/>
        <v/>
      </c>
      <c r="CN57" s="8"/>
      <c r="CO57" s="3" t="str">
        <f t="shared" si="361"/>
        <v/>
      </c>
      <c r="CP57" s="3" t="str">
        <f t="shared" si="361"/>
        <v/>
      </c>
      <c r="CQ57" s="3" t="str">
        <f t="shared" si="375"/>
        <v/>
      </c>
      <c r="CR57" s="3" t="str">
        <f t="shared" si="375"/>
        <v/>
      </c>
      <c r="CS57" s="8"/>
      <c r="CT57" s="3" t="str">
        <f t="shared" si="362"/>
        <v/>
      </c>
      <c r="CU57" s="3" t="str">
        <f t="shared" si="362"/>
        <v/>
      </c>
      <c r="CV57" s="3" t="str">
        <f t="shared" si="376"/>
        <v/>
      </c>
      <c r="CW57" s="3" t="str">
        <f t="shared" si="376"/>
        <v/>
      </c>
      <c r="CX57" s="8"/>
      <c r="CY57" s="3" t="str">
        <f t="shared" si="363"/>
        <v/>
      </c>
      <c r="CZ57" s="3" t="str">
        <f t="shared" si="363"/>
        <v/>
      </c>
      <c r="DA57" s="3" t="str">
        <f t="shared" si="363"/>
        <v/>
      </c>
      <c r="DB57" s="3" t="str">
        <f t="shared" si="377"/>
        <v/>
      </c>
      <c r="DC57" s="3" t="str">
        <f t="shared" si="377"/>
        <v/>
      </c>
      <c r="DD57" s="3" t="str">
        <f t="shared" si="377"/>
        <v/>
      </c>
      <c r="DE57" s="3" t="str">
        <f t="shared" si="377"/>
        <v/>
      </c>
      <c r="DF57" s="3" t="str">
        <f t="shared" si="347"/>
        <v/>
      </c>
      <c r="DG57" s="3" t="str">
        <f t="shared" si="310"/>
        <v/>
      </c>
      <c r="DH57" s="8"/>
      <c r="DI57" s="3" t="str">
        <f t="shared" si="364"/>
        <v/>
      </c>
      <c r="DJ57" s="3" t="str">
        <f t="shared" si="364"/>
        <v/>
      </c>
      <c r="DK57" s="3" t="str">
        <f t="shared" si="364"/>
        <v/>
      </c>
      <c r="DL57" s="3" t="str">
        <f t="shared" si="364"/>
        <v/>
      </c>
      <c r="DM57" s="3" t="str">
        <f t="shared" si="378"/>
        <v/>
      </c>
      <c r="DN57" s="3" t="str">
        <f t="shared" si="378"/>
        <v/>
      </c>
      <c r="DO57" s="3" t="str">
        <f t="shared" si="378"/>
        <v/>
      </c>
      <c r="DP57" s="3" t="str">
        <f t="shared" si="378"/>
        <v/>
      </c>
      <c r="DQ57" s="3" t="str">
        <f t="shared" si="365"/>
        <v/>
      </c>
      <c r="DR57" s="3" t="str">
        <f t="shared" si="366"/>
        <v/>
      </c>
      <c r="DS57" s="3" t="str">
        <f t="shared" si="311"/>
        <v/>
      </c>
      <c r="DT57" s="8"/>
      <c r="DU57" s="3" t="str">
        <f t="shared" si="367"/>
        <v/>
      </c>
      <c r="DV57" s="3" t="str">
        <f t="shared" si="367"/>
        <v/>
      </c>
      <c r="DW57" s="3" t="str">
        <f t="shared" si="367"/>
        <v/>
      </c>
      <c r="DX57" s="3" t="str">
        <f t="shared" si="367"/>
        <v/>
      </c>
      <c r="DY57" s="3" t="str">
        <f t="shared" si="379"/>
        <v/>
      </c>
      <c r="DZ57" s="3" t="str">
        <f t="shared" si="379"/>
        <v/>
      </c>
      <c r="EA57" s="3" t="str">
        <f t="shared" si="379"/>
        <v/>
      </c>
      <c r="EB57" s="3" t="str">
        <f t="shared" si="379"/>
        <v/>
      </c>
      <c r="EC57" s="3" t="str">
        <f t="shared" si="312"/>
        <v/>
      </c>
      <c r="ED57" s="8"/>
      <c r="EE57" s="52" t="s">
        <v>277</v>
      </c>
      <c r="EF57" s="52" t="s">
        <v>277</v>
      </c>
      <c r="EG57" s="52" t="s">
        <v>277</v>
      </c>
      <c r="EH57" s="52" t="s">
        <v>277</v>
      </c>
      <c r="EI57" s="52" t="s">
        <v>277</v>
      </c>
      <c r="EJ57" s="52" t="s">
        <v>277</v>
      </c>
      <c r="EK57" s="52" t="s">
        <v>277</v>
      </c>
      <c r="EL57" s="52" t="s">
        <v>277</v>
      </c>
      <c r="EM57" s="52" t="s">
        <v>277</v>
      </c>
      <c r="EN57" s="52" t="s">
        <v>277</v>
      </c>
      <c r="EO57" s="8"/>
      <c r="EP57" s="53"/>
      <c r="EQ57" s="16" t="str">
        <f t="shared" si="380"/>
        <v/>
      </c>
      <c r="ER57" s="16" t="str">
        <f t="shared" si="380"/>
        <v/>
      </c>
      <c r="ES57" s="16" t="str">
        <f t="shared" si="380"/>
        <v/>
      </c>
      <c r="ET57" s="16">
        <f t="shared" si="380"/>
        <v>0</v>
      </c>
      <c r="EU57" s="13"/>
      <c r="EV57" s="3" t="b">
        <f t="shared" si="368"/>
        <v>1</v>
      </c>
      <c r="EW57" s="3" t="b">
        <f t="shared" si="369"/>
        <v>1</v>
      </c>
      <c r="EX57" s="3" t="b">
        <f t="shared" si="313"/>
        <v>1</v>
      </c>
      <c r="EY57" s="3" t="b">
        <f t="shared" si="314"/>
        <v>1</v>
      </c>
      <c r="EZ57" s="3">
        <f t="shared" si="315"/>
        <v>0</v>
      </c>
      <c r="FA57" s="3">
        <f t="shared" si="316"/>
        <v>0</v>
      </c>
      <c r="FB57" s="3">
        <f t="shared" si="317"/>
        <v>0</v>
      </c>
      <c r="FC57" s="3">
        <f t="shared" si="318"/>
        <v>0</v>
      </c>
      <c r="FD57" s="3">
        <f t="shared" si="319"/>
        <v>0</v>
      </c>
      <c r="FE57" s="3" t="e">
        <f t="shared" si="320"/>
        <v>#VALUE!</v>
      </c>
      <c r="FF57" s="3">
        <f t="shared" si="370"/>
        <v>0</v>
      </c>
      <c r="FG57" s="3">
        <f t="shared" si="371"/>
        <v>0</v>
      </c>
      <c r="FH57" s="3" t="e">
        <f t="shared" si="358"/>
        <v>#VALUE!</v>
      </c>
      <c r="FI57" s="3" t="b">
        <f t="shared" si="321"/>
        <v>1</v>
      </c>
      <c r="FJ57" s="3" t="b">
        <f t="shared" si="322"/>
        <v>1</v>
      </c>
      <c r="FK57" s="3" t="b">
        <f t="shared" si="323"/>
        <v>1</v>
      </c>
      <c r="FL57" s="3" t="b">
        <f t="shared" si="324"/>
        <v>1</v>
      </c>
      <c r="FM57" s="3" t="b">
        <f t="shared" si="325"/>
        <v>1</v>
      </c>
      <c r="FN57" s="3" t="b">
        <f t="shared" si="326"/>
        <v>1</v>
      </c>
      <c r="FO57" s="3">
        <f t="shared" si="327"/>
        <v>0</v>
      </c>
      <c r="FP57" s="3">
        <f t="shared" si="328"/>
        <v>0</v>
      </c>
      <c r="FQ57" s="3">
        <f t="shared" si="329"/>
        <v>0</v>
      </c>
      <c r="FR57" s="3">
        <f t="shared" si="330"/>
        <v>0</v>
      </c>
      <c r="FS57" s="3">
        <f t="shared" si="331"/>
        <v>0</v>
      </c>
      <c r="FT57" s="3">
        <f t="shared" si="332"/>
        <v>0</v>
      </c>
      <c r="FU57" s="3">
        <f t="shared" si="333"/>
        <v>0</v>
      </c>
      <c r="FV57" s="21" t="b">
        <f t="shared" si="248"/>
        <v>0</v>
      </c>
      <c r="FW57" s="24">
        <f t="shared" si="346"/>
        <v>1</v>
      </c>
      <c r="FX57" s="24">
        <f t="shared" si="250"/>
        <v>0</v>
      </c>
      <c r="FY57" s="29" t="e">
        <f t="shared" si="251"/>
        <v>#VALUE!</v>
      </c>
      <c r="FZ57" s="24" t="e">
        <f t="shared" si="252"/>
        <v>#VALUE!</v>
      </c>
      <c r="GA57" s="24" t="e">
        <f t="shared" si="253"/>
        <v>#VALUE!</v>
      </c>
      <c r="GB57" s="24">
        <f t="shared" si="334"/>
        <v>1</v>
      </c>
      <c r="GC57" s="24" t="e">
        <f t="shared" si="335"/>
        <v>#VALUE!</v>
      </c>
      <c r="GD57" s="24" t="e">
        <f t="shared" si="336"/>
        <v>#VALUE!</v>
      </c>
      <c r="GE57" s="24" t="e">
        <f t="shared" si="337"/>
        <v>#VALUE!</v>
      </c>
      <c r="GF57" s="24">
        <f t="shared" si="338"/>
        <v>0</v>
      </c>
      <c r="GG57" s="24">
        <f t="shared" si="339"/>
        <v>0</v>
      </c>
      <c r="GH57" s="24">
        <f t="shared" si="340"/>
        <v>0</v>
      </c>
      <c r="GI57" s="24">
        <f t="shared" si="341"/>
        <v>0</v>
      </c>
      <c r="GJ57" s="24">
        <f t="shared" si="342"/>
        <v>2</v>
      </c>
      <c r="GK57" s="24">
        <f t="shared" si="343"/>
        <v>2</v>
      </c>
      <c r="GL57" s="24">
        <f t="shared" si="344"/>
        <v>2</v>
      </c>
      <c r="GM57" s="24">
        <f t="shared" si="345"/>
        <v>2</v>
      </c>
      <c r="GN57" s="13"/>
    </row>
    <row r="58" spans="1:196" s="3" customFormat="1">
      <c r="A58" s="115" t="s">
        <v>279</v>
      </c>
      <c r="B58" s="115" t="s">
        <v>279</v>
      </c>
      <c r="C58" s="115" t="s">
        <v>279</v>
      </c>
      <c r="D58" s="115" t="s">
        <v>279</v>
      </c>
      <c r="E58" s="115" t="s">
        <v>279</v>
      </c>
      <c r="F58" s="115" t="s">
        <v>279</v>
      </c>
      <c r="G58" s="115" t="s">
        <v>279</v>
      </c>
      <c r="H58" s="115"/>
      <c r="I58" s="115"/>
      <c r="J58" s="115" t="s">
        <v>279</v>
      </c>
      <c r="K58" s="115" t="s">
        <v>279</v>
      </c>
      <c r="L58" s="115" t="s">
        <v>279</v>
      </c>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8"/>
      <c r="BE58" s="8"/>
      <c r="BF58" s="52" t="s">
        <v>277</v>
      </c>
      <c r="BG58" s="52" t="s">
        <v>277</v>
      </c>
      <c r="BH58" s="52" t="s">
        <v>277</v>
      </c>
      <c r="BI58" s="52" t="s">
        <v>277</v>
      </c>
      <c r="BJ58" s="52" t="s">
        <v>277</v>
      </c>
      <c r="BK58" s="52" t="s">
        <v>277</v>
      </c>
      <c r="BL58" s="52" t="s">
        <v>277</v>
      </c>
      <c r="BM58" s="52" t="s">
        <v>277</v>
      </c>
      <c r="BN58" s="52" t="s">
        <v>277</v>
      </c>
      <c r="BO58" s="52" t="s">
        <v>277</v>
      </c>
      <c r="BP58" s="8"/>
      <c r="BQ58" s="22" t="str">
        <f t="shared" si="349"/>
        <v/>
      </c>
      <c r="BR58" s="22" t="str">
        <f>BS52</f>
        <v/>
      </c>
      <c r="BS58" s="22" t="str">
        <f>BS57</f>
        <v/>
      </c>
      <c r="BT58" s="22" t="str">
        <f t="shared" si="10"/>
        <v/>
      </c>
      <c r="BU58" s="22" t="str">
        <f t="shared" si="372"/>
        <v/>
      </c>
      <c r="BV58" s="22" t="str">
        <f t="shared" si="350"/>
        <v/>
      </c>
      <c r="BW58" s="22" t="str">
        <f t="shared" si="351"/>
        <v/>
      </c>
      <c r="BX58" s="22" t="str">
        <f t="shared" si="351"/>
        <v/>
      </c>
      <c r="BY58" s="22" t="str">
        <f t="shared" si="352"/>
        <v/>
      </c>
      <c r="BZ58" s="22" t="str">
        <f t="shared" si="353"/>
        <v/>
      </c>
      <c r="CA58" s="18"/>
      <c r="CB58" s="3" t="str">
        <f>CE52</f>
        <v/>
      </c>
      <c r="CC58" s="3" t="str">
        <f>CF52</f>
        <v/>
      </c>
      <c r="CD58" s="3" t="str">
        <f>CG52</f>
        <v/>
      </c>
      <c r="CE58" s="3" t="str">
        <f t="shared" si="373"/>
        <v/>
      </c>
      <c r="CF58" s="3" t="str">
        <f t="shared" si="373"/>
        <v/>
      </c>
      <c r="CG58" s="3" t="str">
        <f t="shared" si="373"/>
        <v/>
      </c>
      <c r="CH58" s="3" t="str">
        <f t="shared" si="309"/>
        <v/>
      </c>
      <c r="CI58" s="8"/>
      <c r="CJ58" s="3" t="str">
        <f>CL52</f>
        <v/>
      </c>
      <c r="CK58" s="3" t="str">
        <f>CM52</f>
        <v/>
      </c>
      <c r="CL58" s="3" t="str">
        <f t="shared" si="374"/>
        <v/>
      </c>
      <c r="CM58" s="3" t="str">
        <f t="shared" si="374"/>
        <v/>
      </c>
      <c r="CN58" s="8"/>
      <c r="CO58" s="3" t="str">
        <f>CQ52</f>
        <v/>
      </c>
      <c r="CP58" s="3" t="str">
        <f>CR52</f>
        <v/>
      </c>
      <c r="CQ58" s="3" t="str">
        <f t="shared" si="375"/>
        <v/>
      </c>
      <c r="CR58" s="3" t="str">
        <f t="shared" si="375"/>
        <v/>
      </c>
      <c r="CS58" s="8"/>
      <c r="CT58" s="3" t="str">
        <f>CV52</f>
        <v/>
      </c>
      <c r="CU58" s="3" t="str">
        <f>CW52</f>
        <v/>
      </c>
      <c r="CV58" s="3" t="str">
        <f t="shared" si="376"/>
        <v/>
      </c>
      <c r="CW58" s="3" t="str">
        <f t="shared" si="376"/>
        <v/>
      </c>
      <c r="CX58" s="8"/>
      <c r="CY58" s="3" t="str">
        <f>DB52</f>
        <v/>
      </c>
      <c r="CZ58" s="3" t="str">
        <f>DC52</f>
        <v/>
      </c>
      <c r="DA58" s="3" t="str">
        <f>DD52</f>
        <v/>
      </c>
      <c r="DB58" s="3" t="str">
        <f t="shared" si="377"/>
        <v/>
      </c>
      <c r="DC58" s="3" t="str">
        <f t="shared" si="377"/>
        <v/>
      </c>
      <c r="DD58" s="3" t="str">
        <f t="shared" si="377"/>
        <v/>
      </c>
      <c r="DE58" s="3" t="str">
        <f t="shared" si="377"/>
        <v/>
      </c>
      <c r="DF58" s="3" t="str">
        <f t="shared" si="347"/>
        <v/>
      </c>
      <c r="DG58" s="3" t="str">
        <f t="shared" si="310"/>
        <v/>
      </c>
      <c r="DH58" s="8"/>
      <c r="DI58" s="3" t="str">
        <f>DM52</f>
        <v/>
      </c>
      <c r="DJ58" s="3" t="str">
        <f>DN52</f>
        <v/>
      </c>
      <c r="DK58" s="3" t="str">
        <f>DO52</f>
        <v/>
      </c>
      <c r="DL58" s="3" t="str">
        <f>DP52</f>
        <v/>
      </c>
      <c r="DM58" s="3" t="str">
        <f t="shared" si="378"/>
        <v/>
      </c>
      <c r="DN58" s="3" t="str">
        <f t="shared" si="378"/>
        <v/>
      </c>
      <c r="DO58" s="3" t="str">
        <f t="shared" si="378"/>
        <v/>
      </c>
      <c r="DP58" s="3" t="str">
        <f t="shared" si="378"/>
        <v/>
      </c>
      <c r="DQ58" s="3" t="str">
        <f t="shared" si="365"/>
        <v/>
      </c>
      <c r="DR58" s="3" t="str">
        <f t="shared" si="366"/>
        <v/>
      </c>
      <c r="DS58" s="3" t="str">
        <f t="shared" si="311"/>
        <v/>
      </c>
      <c r="DT58" s="8"/>
      <c r="DU58" s="3" t="str">
        <f>DY52</f>
        <v/>
      </c>
      <c r="DV58" s="3" t="str">
        <f>DZ52</f>
        <v/>
      </c>
      <c r="DW58" s="3" t="str">
        <f>EA52</f>
        <v/>
      </c>
      <c r="DX58" s="3" t="str">
        <f>EB52</f>
        <v/>
      </c>
      <c r="DY58" s="3" t="str">
        <f t="shared" si="379"/>
        <v/>
      </c>
      <c r="DZ58" s="3" t="str">
        <f t="shared" si="379"/>
        <v/>
      </c>
      <c r="EA58" s="3" t="str">
        <f t="shared" si="379"/>
        <v/>
      </c>
      <c r="EB58" s="3" t="str">
        <f t="shared" si="379"/>
        <v/>
      </c>
      <c r="EC58" s="3" t="str">
        <f t="shared" si="312"/>
        <v/>
      </c>
      <c r="ED58" s="8"/>
      <c r="EE58" s="52" t="s">
        <v>277</v>
      </c>
      <c r="EF58" s="52" t="s">
        <v>277</v>
      </c>
      <c r="EG58" s="52" t="s">
        <v>277</v>
      </c>
      <c r="EH58" s="52" t="s">
        <v>277</v>
      </c>
      <c r="EI58" s="52" t="s">
        <v>277</v>
      </c>
      <c r="EJ58" s="52" t="s">
        <v>277</v>
      </c>
      <c r="EK58" s="52" t="s">
        <v>277</v>
      </c>
      <c r="EL58" s="52" t="s">
        <v>277</v>
      </c>
      <c r="EM58" s="52" t="s">
        <v>277</v>
      </c>
      <c r="EN58" s="52" t="s">
        <v>277</v>
      </c>
      <c r="EO58" s="8"/>
      <c r="EP58" s="53"/>
      <c r="EQ58" s="16" t="str">
        <f>IF(FD54&gt;0, (N54+Y54+R54+AC54), "")</f>
        <v/>
      </c>
      <c r="ER58" s="16" t="str">
        <f>IF(FD54&gt;0,FE54,"")</f>
        <v/>
      </c>
      <c r="ES58" s="16" t="str">
        <f>IF(FD54&gt;0, (P54+AA54+T54+AE54), "")</f>
        <v/>
      </c>
      <c r="ET58" s="16">
        <f t="shared" ref="ET58:ET63" si="381">ET57</f>
        <v>0</v>
      </c>
      <c r="EU58" s="13"/>
      <c r="EV58" s="3" t="b">
        <f t="shared" si="368"/>
        <v>1</v>
      </c>
      <c r="EW58" s="3" t="b">
        <f t="shared" si="369"/>
        <v>1</v>
      </c>
      <c r="EX58" s="3" t="b">
        <f t="shared" si="313"/>
        <v>1</v>
      </c>
      <c r="EY58" s="3" t="b">
        <f t="shared" si="314"/>
        <v>1</v>
      </c>
      <c r="EZ58" s="3">
        <f t="shared" si="315"/>
        <v>0</v>
      </c>
      <c r="FA58" s="3">
        <f t="shared" si="316"/>
        <v>0</v>
      </c>
      <c r="FB58" s="3">
        <f t="shared" si="317"/>
        <v>0</v>
      </c>
      <c r="FC58" s="3">
        <f t="shared" si="318"/>
        <v>0</v>
      </c>
      <c r="FD58" s="3">
        <f t="shared" si="319"/>
        <v>0</v>
      </c>
      <c r="FE58" s="3" t="e">
        <f t="shared" si="320"/>
        <v>#VALUE!</v>
      </c>
      <c r="FF58" s="3">
        <f t="shared" si="370"/>
        <v>0</v>
      </c>
      <c r="FG58" s="3">
        <f t="shared" si="371"/>
        <v>0</v>
      </c>
      <c r="FH58" s="3" t="e">
        <f t="shared" si="358"/>
        <v>#VALUE!</v>
      </c>
      <c r="FI58" s="3" t="b">
        <f t="shared" si="321"/>
        <v>1</v>
      </c>
      <c r="FJ58" s="3" t="b">
        <f t="shared" si="322"/>
        <v>1</v>
      </c>
      <c r="FK58" s="3" t="b">
        <f t="shared" si="323"/>
        <v>1</v>
      </c>
      <c r="FL58" s="3" t="b">
        <f t="shared" si="324"/>
        <v>1</v>
      </c>
      <c r="FM58" s="3" t="b">
        <f t="shared" si="325"/>
        <v>1</v>
      </c>
      <c r="FN58" s="3" t="b">
        <f t="shared" si="326"/>
        <v>1</v>
      </c>
      <c r="FO58" s="3">
        <f t="shared" si="327"/>
        <v>0</v>
      </c>
      <c r="FP58" s="3">
        <f t="shared" si="328"/>
        <v>0</v>
      </c>
      <c r="FQ58" s="3">
        <f t="shared" si="329"/>
        <v>0</v>
      </c>
      <c r="FR58" s="3">
        <f t="shared" si="330"/>
        <v>0</v>
      </c>
      <c r="FS58" s="3">
        <f t="shared" si="331"/>
        <v>0</v>
      </c>
      <c r="FT58" s="3">
        <f t="shared" si="332"/>
        <v>0</v>
      </c>
      <c r="FU58" s="3">
        <f t="shared" si="333"/>
        <v>0</v>
      </c>
      <c r="FV58" s="21" t="b">
        <f t="shared" si="248"/>
        <v>0</v>
      </c>
      <c r="FW58" s="24">
        <f t="shared" si="346"/>
        <v>1</v>
      </c>
      <c r="FX58" s="24">
        <f t="shared" si="250"/>
        <v>0</v>
      </c>
      <c r="FY58" s="29" t="e">
        <f t="shared" si="251"/>
        <v>#VALUE!</v>
      </c>
      <c r="FZ58" s="24" t="e">
        <f t="shared" si="252"/>
        <v>#VALUE!</v>
      </c>
      <c r="GA58" s="24" t="e">
        <f t="shared" si="253"/>
        <v>#VALUE!</v>
      </c>
      <c r="GB58" s="24">
        <f t="shared" si="334"/>
        <v>1</v>
      </c>
      <c r="GC58" s="24" t="e">
        <f t="shared" si="335"/>
        <v>#VALUE!</v>
      </c>
      <c r="GD58" s="24" t="e">
        <f t="shared" si="336"/>
        <v>#VALUE!</v>
      </c>
      <c r="GE58" s="24" t="e">
        <f t="shared" si="337"/>
        <v>#VALUE!</v>
      </c>
      <c r="GF58" s="24">
        <f t="shared" si="338"/>
        <v>0</v>
      </c>
      <c r="GG58" s="24">
        <f t="shared" si="339"/>
        <v>0</v>
      </c>
      <c r="GH58" s="24">
        <f t="shared" si="340"/>
        <v>0</v>
      </c>
      <c r="GI58" s="24">
        <f t="shared" si="341"/>
        <v>0</v>
      </c>
      <c r="GJ58" s="24">
        <f t="shared" si="342"/>
        <v>2</v>
      </c>
      <c r="GK58" s="24">
        <f t="shared" si="343"/>
        <v>2</v>
      </c>
      <c r="GL58" s="24">
        <f t="shared" si="344"/>
        <v>2</v>
      </c>
      <c r="GM58" s="24">
        <f t="shared" si="345"/>
        <v>2</v>
      </c>
      <c r="GN58" s="13"/>
    </row>
    <row r="59" spans="1:196" s="3" customFormat="1">
      <c r="A59" s="115" t="s">
        <v>279</v>
      </c>
      <c r="B59" s="115" t="s">
        <v>279</v>
      </c>
      <c r="C59" s="115" t="s">
        <v>279</v>
      </c>
      <c r="D59" s="115" t="s">
        <v>279</v>
      </c>
      <c r="E59" s="115" t="s">
        <v>279</v>
      </c>
      <c r="F59" s="115" t="s">
        <v>279</v>
      </c>
      <c r="G59" s="115" t="s">
        <v>279</v>
      </c>
      <c r="H59" s="115"/>
      <c r="I59" s="115"/>
      <c r="J59" s="115" t="s">
        <v>279</v>
      </c>
      <c r="K59" s="115" t="s">
        <v>279</v>
      </c>
      <c r="L59" s="115" t="s">
        <v>279</v>
      </c>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8"/>
      <c r="BE59" s="8"/>
      <c r="BF59" s="52" t="s">
        <v>277</v>
      </c>
      <c r="BG59" s="52" t="s">
        <v>277</v>
      </c>
      <c r="BH59" s="52" t="s">
        <v>277</v>
      </c>
      <c r="BI59" s="52" t="s">
        <v>277</v>
      </c>
      <c r="BJ59" s="52" t="s">
        <v>277</v>
      </c>
      <c r="BK59" s="52" t="s">
        <v>277</v>
      </c>
      <c r="BL59" s="52" t="s">
        <v>277</v>
      </c>
      <c r="BM59" s="52" t="s">
        <v>277</v>
      </c>
      <c r="BN59" s="52" t="s">
        <v>277</v>
      </c>
      <c r="BO59" s="52" t="s">
        <v>277</v>
      </c>
      <c r="BP59" s="8"/>
      <c r="BQ59" s="22" t="str">
        <f t="shared" si="349"/>
        <v/>
      </c>
      <c r="BR59" s="22" t="str">
        <f>BR55</f>
        <v/>
      </c>
      <c r="BS59" s="22" t="str">
        <f>IF(FV49=FALSE,C54,"")</f>
        <v/>
      </c>
      <c r="BT59" s="22" t="str">
        <f t="shared" si="10"/>
        <v/>
      </c>
      <c r="BU59" s="22" t="str">
        <f t="shared" si="372"/>
        <v/>
      </c>
      <c r="BV59" s="22" t="str">
        <f t="shared" si="350"/>
        <v/>
      </c>
      <c r="BW59" s="22" t="str">
        <f t="shared" si="351"/>
        <v/>
      </c>
      <c r="BX59" s="22" t="str">
        <f t="shared" si="351"/>
        <v/>
      </c>
      <c r="BY59" s="22" t="str">
        <f t="shared" si="352"/>
        <v/>
      </c>
      <c r="BZ59" s="22" t="str">
        <f t="shared" si="353"/>
        <v/>
      </c>
      <c r="CA59" s="18"/>
      <c r="CB59" s="3" t="str">
        <f t="shared" ref="CB59:CD62" si="382">CB55</f>
        <v/>
      </c>
      <c r="CC59" s="3" t="str">
        <f t="shared" si="382"/>
        <v/>
      </c>
      <c r="CD59" s="3" t="str">
        <f t="shared" si="382"/>
        <v/>
      </c>
      <c r="CE59" s="3" t="str">
        <f>IF(ET58=1, EQ58,"")</f>
        <v/>
      </c>
      <c r="CF59" s="3" t="str">
        <f>IF(ET58=1, ER58,"")</f>
        <v/>
      </c>
      <c r="CG59" s="3" t="str">
        <f>IF(ET58=1, ES58,"")</f>
        <v/>
      </c>
      <c r="CH59" s="3" t="str">
        <f t="shared" si="309"/>
        <v/>
      </c>
      <c r="CI59" s="8"/>
      <c r="CJ59" s="3" t="str">
        <f t="shared" ref="CJ59:CK62" si="383">CJ55</f>
        <v/>
      </c>
      <c r="CK59" s="3" t="str">
        <f t="shared" si="383"/>
        <v/>
      </c>
      <c r="CL59" s="3" t="str">
        <f>IF(ET54=2,V54,"")</f>
        <v/>
      </c>
      <c r="CM59" s="3" t="str">
        <f>IF(ET54=2,W54,"")</f>
        <v/>
      </c>
      <c r="CN59" s="8"/>
      <c r="CO59" s="3" t="str">
        <f t="shared" ref="CO59:CP62" si="384">CO55</f>
        <v/>
      </c>
      <c r="CP59" s="3" t="str">
        <f t="shared" si="384"/>
        <v/>
      </c>
      <c r="CQ59" s="3" t="str">
        <f>IF(ET54=3,AG54,"")</f>
        <v/>
      </c>
      <c r="CR59" s="3" t="str">
        <f>IF(ET54=3,AH54,"")</f>
        <v/>
      </c>
      <c r="CS59" s="8"/>
      <c r="CT59" s="3" t="str">
        <f t="shared" ref="CT59:CU62" si="385">CT55</f>
        <v/>
      </c>
      <c r="CU59" s="3" t="str">
        <f t="shared" si="385"/>
        <v/>
      </c>
      <c r="CV59" s="3" t="str">
        <f>IF(ET54=4,AJ54,"")</f>
        <v/>
      </c>
      <c r="CW59" s="3" t="str">
        <f>IF(ET54=4,AK54,"")</f>
        <v/>
      </c>
      <c r="CX59" s="8"/>
      <c r="CY59" s="3" t="str">
        <f t="shared" ref="CY59:DA62" si="386">CY55</f>
        <v/>
      </c>
      <c r="CZ59" s="3" t="str">
        <f t="shared" si="386"/>
        <v/>
      </c>
      <c r="DA59" s="3" t="str">
        <f t="shared" si="386"/>
        <v/>
      </c>
      <c r="DB59" s="3" t="str">
        <f>IF(ET54=5,AM54,"")</f>
        <v/>
      </c>
      <c r="DC59" s="3" t="str">
        <f>IF(ET54=5,AN54,"")</f>
        <v/>
      </c>
      <c r="DD59" s="3" t="str">
        <f>IF(ET54=5,AO54,"")</f>
        <v/>
      </c>
      <c r="DE59" s="3" t="str">
        <f>DE58</f>
        <v/>
      </c>
      <c r="DF59" s="3" t="str">
        <f t="shared" si="347"/>
        <v/>
      </c>
      <c r="DG59" s="3" t="str">
        <f t="shared" si="310"/>
        <v/>
      </c>
      <c r="DH59" s="8"/>
      <c r="DI59" s="3" t="str">
        <f t="shared" ref="DI59:DL62" si="387">DI55</f>
        <v/>
      </c>
      <c r="DJ59" s="3" t="str">
        <f t="shared" si="387"/>
        <v/>
      </c>
      <c r="DK59" s="3" t="str">
        <f t="shared" si="387"/>
        <v/>
      </c>
      <c r="DL59" s="3" t="str">
        <f t="shared" si="387"/>
        <v/>
      </c>
      <c r="DM59" s="3" t="str">
        <f>IF(ET54=6,AS54,"")</f>
        <v/>
      </c>
      <c r="DN59" s="3" t="str">
        <f>IF(ET54=6,AT54,"")</f>
        <v/>
      </c>
      <c r="DO59" s="3" t="str">
        <f>IF(ET54=6,AU54,"")</f>
        <v/>
      </c>
      <c r="DP59" s="3" t="str">
        <f>IF(ET54=6,AV54,"")</f>
        <v/>
      </c>
      <c r="DQ59" s="3" t="str">
        <f t="shared" si="365"/>
        <v/>
      </c>
      <c r="DR59" s="3" t="str">
        <f t="shared" si="366"/>
        <v/>
      </c>
      <c r="DS59" s="3" t="str">
        <f t="shared" si="311"/>
        <v/>
      </c>
      <c r="DT59" s="8"/>
      <c r="DU59" s="3" t="str">
        <f t="shared" ref="DU59:DX62" si="388">DU55</f>
        <v/>
      </c>
      <c r="DV59" s="3" t="str">
        <f t="shared" si="388"/>
        <v/>
      </c>
      <c r="DW59" s="3" t="str">
        <f t="shared" si="388"/>
        <v/>
      </c>
      <c r="DX59" s="3" t="str">
        <f t="shared" si="388"/>
        <v/>
      </c>
      <c r="DY59" s="3" t="str">
        <f>IF(ET54=7,AZ54,"")</f>
        <v/>
      </c>
      <c r="DZ59" s="3" t="str">
        <f>IF(ET54=7,BA54,"")</f>
        <v/>
      </c>
      <c r="EA59" s="3" t="str">
        <f>IF(ET54=7,BB54,"")</f>
        <v/>
      </c>
      <c r="EB59" s="3" t="str">
        <f>IF(ET54=7,BC54,"")</f>
        <v/>
      </c>
      <c r="EC59" s="3" t="str">
        <f t="shared" si="312"/>
        <v/>
      </c>
      <c r="ED59" s="8"/>
      <c r="EE59" s="52" t="s">
        <v>277</v>
      </c>
      <c r="EF59" s="52" t="s">
        <v>277</v>
      </c>
      <c r="EG59" s="52" t="s">
        <v>277</v>
      </c>
      <c r="EH59" s="52" t="s">
        <v>277</v>
      </c>
      <c r="EI59" s="52" t="s">
        <v>277</v>
      </c>
      <c r="EJ59" s="52" t="s">
        <v>277</v>
      </c>
      <c r="EK59" s="52" t="s">
        <v>277</v>
      </c>
      <c r="EL59" s="52" t="s">
        <v>277</v>
      </c>
      <c r="EM59" s="52" t="s">
        <v>277</v>
      </c>
      <c r="EN59" s="52" t="s">
        <v>277</v>
      </c>
      <c r="EO59" s="8"/>
      <c r="EP59" s="53"/>
      <c r="EQ59" s="16" t="str">
        <f t="shared" ref="EQ59:ES63" si="389">EQ58</f>
        <v/>
      </c>
      <c r="ER59" s="16" t="str">
        <f t="shared" si="389"/>
        <v/>
      </c>
      <c r="ES59" s="16" t="str">
        <f t="shared" si="389"/>
        <v/>
      </c>
      <c r="ET59" s="16">
        <f t="shared" si="381"/>
        <v>0</v>
      </c>
      <c r="EU59" s="13"/>
      <c r="EV59" s="3" t="b">
        <f t="shared" si="368"/>
        <v>1</v>
      </c>
      <c r="EW59" s="3" t="b">
        <f t="shared" si="369"/>
        <v>1</v>
      </c>
      <c r="EX59" s="3" t="b">
        <f t="shared" si="313"/>
        <v>1</v>
      </c>
      <c r="EY59" s="3" t="b">
        <f t="shared" si="314"/>
        <v>1</v>
      </c>
      <c r="EZ59" s="3">
        <f t="shared" si="315"/>
        <v>0</v>
      </c>
      <c r="FA59" s="3">
        <f t="shared" si="316"/>
        <v>0</v>
      </c>
      <c r="FB59" s="3">
        <f t="shared" si="317"/>
        <v>0</v>
      </c>
      <c r="FC59" s="3">
        <f t="shared" si="318"/>
        <v>0</v>
      </c>
      <c r="FD59" s="3">
        <f t="shared" si="319"/>
        <v>0</v>
      </c>
      <c r="FE59" s="3" t="e">
        <f t="shared" si="320"/>
        <v>#VALUE!</v>
      </c>
      <c r="FF59" s="3">
        <f t="shared" si="370"/>
        <v>0</v>
      </c>
      <c r="FG59" s="3">
        <f t="shared" si="371"/>
        <v>0</v>
      </c>
      <c r="FH59" s="3" t="e">
        <f t="shared" si="358"/>
        <v>#VALUE!</v>
      </c>
      <c r="FI59" s="3" t="b">
        <f t="shared" si="321"/>
        <v>1</v>
      </c>
      <c r="FJ59" s="3" t="b">
        <f t="shared" si="322"/>
        <v>1</v>
      </c>
      <c r="FK59" s="3" t="b">
        <f t="shared" si="323"/>
        <v>1</v>
      </c>
      <c r="FL59" s="3" t="b">
        <f t="shared" si="324"/>
        <v>1</v>
      </c>
      <c r="FM59" s="3" t="b">
        <f t="shared" si="325"/>
        <v>1</v>
      </c>
      <c r="FN59" s="3" t="b">
        <f t="shared" si="326"/>
        <v>1</v>
      </c>
      <c r="FO59" s="3">
        <f t="shared" si="327"/>
        <v>0</v>
      </c>
      <c r="FP59" s="3">
        <f t="shared" si="328"/>
        <v>0</v>
      </c>
      <c r="FQ59" s="3">
        <f t="shared" si="329"/>
        <v>0</v>
      </c>
      <c r="FR59" s="3">
        <f t="shared" si="330"/>
        <v>0</v>
      </c>
      <c r="FS59" s="3">
        <f t="shared" si="331"/>
        <v>0</v>
      </c>
      <c r="FT59" s="3">
        <f t="shared" si="332"/>
        <v>0</v>
      </c>
      <c r="FU59" s="3">
        <f t="shared" si="333"/>
        <v>0</v>
      </c>
      <c r="FV59" s="21" t="b">
        <f t="shared" si="248"/>
        <v>0</v>
      </c>
      <c r="FW59" s="24">
        <f t="shared" si="346"/>
        <v>1</v>
      </c>
      <c r="FX59" s="24">
        <f t="shared" si="250"/>
        <v>0</v>
      </c>
      <c r="FY59" s="29" t="e">
        <f t="shared" si="251"/>
        <v>#VALUE!</v>
      </c>
      <c r="FZ59" s="24" t="e">
        <f t="shared" si="252"/>
        <v>#VALUE!</v>
      </c>
      <c r="GA59" s="24" t="e">
        <f t="shared" si="253"/>
        <v>#VALUE!</v>
      </c>
      <c r="GB59" s="24">
        <f t="shared" si="334"/>
        <v>1</v>
      </c>
      <c r="GC59" s="24" t="e">
        <f t="shared" si="335"/>
        <v>#VALUE!</v>
      </c>
      <c r="GD59" s="24" t="e">
        <f t="shared" si="336"/>
        <v>#VALUE!</v>
      </c>
      <c r="GE59" s="24" t="e">
        <f t="shared" si="337"/>
        <v>#VALUE!</v>
      </c>
      <c r="GF59" s="24">
        <f t="shared" si="338"/>
        <v>0</v>
      </c>
      <c r="GG59" s="24">
        <f t="shared" si="339"/>
        <v>0</v>
      </c>
      <c r="GH59" s="24">
        <f t="shared" si="340"/>
        <v>0</v>
      </c>
      <c r="GI59" s="24">
        <f t="shared" si="341"/>
        <v>0</v>
      </c>
      <c r="GJ59" s="24">
        <f t="shared" si="342"/>
        <v>2</v>
      </c>
      <c r="GK59" s="24">
        <f t="shared" si="343"/>
        <v>2</v>
      </c>
      <c r="GL59" s="24">
        <f t="shared" si="344"/>
        <v>2</v>
      </c>
      <c r="GM59" s="24">
        <f t="shared" si="345"/>
        <v>2</v>
      </c>
      <c r="GN59" s="13"/>
    </row>
    <row r="60" spans="1:196" s="3" customFormat="1">
      <c r="A60" s="115" t="s">
        <v>279</v>
      </c>
      <c r="B60" s="115" t="s">
        <v>279</v>
      </c>
      <c r="C60" s="115" t="s">
        <v>279</v>
      </c>
      <c r="D60" s="115" t="s">
        <v>279</v>
      </c>
      <c r="E60" s="115" t="s">
        <v>279</v>
      </c>
      <c r="F60" s="115" t="s">
        <v>279</v>
      </c>
      <c r="G60" s="115" t="s">
        <v>279</v>
      </c>
      <c r="H60" s="115"/>
      <c r="I60" s="115"/>
      <c r="J60" s="115" t="s">
        <v>279</v>
      </c>
      <c r="K60" s="115" t="s">
        <v>279</v>
      </c>
      <c r="L60" s="115" t="s">
        <v>279</v>
      </c>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8"/>
      <c r="BE60" s="8"/>
      <c r="BF60" s="52" t="s">
        <v>277</v>
      </c>
      <c r="BG60" s="52" t="s">
        <v>277</v>
      </c>
      <c r="BH60" s="52" t="s">
        <v>277</v>
      </c>
      <c r="BI60" s="52" t="s">
        <v>277</v>
      </c>
      <c r="BJ60" s="52" t="s">
        <v>277</v>
      </c>
      <c r="BK60" s="52" t="s">
        <v>277</v>
      </c>
      <c r="BL60" s="52" t="s">
        <v>277</v>
      </c>
      <c r="BM60" s="52" t="s">
        <v>277</v>
      </c>
      <c r="BN60" s="52" t="s">
        <v>277</v>
      </c>
      <c r="BO60" s="52" t="s">
        <v>277</v>
      </c>
      <c r="BP60" s="8"/>
      <c r="BQ60" s="22" t="str">
        <f t="shared" si="349"/>
        <v/>
      </c>
      <c r="BR60" s="22" t="str">
        <f>BR56</f>
        <v/>
      </c>
      <c r="BS60" s="22" t="str">
        <f>BS59</f>
        <v/>
      </c>
      <c r="BT60" s="22" t="str">
        <f t="shared" si="10"/>
        <v/>
      </c>
      <c r="BU60" s="22" t="str">
        <f t="shared" si="372"/>
        <v/>
      </c>
      <c r="BV60" s="22" t="str">
        <f t="shared" si="350"/>
        <v/>
      </c>
      <c r="BW60" s="22" t="str">
        <f t="shared" si="351"/>
        <v/>
      </c>
      <c r="BX60" s="22" t="str">
        <f t="shared" si="351"/>
        <v/>
      </c>
      <c r="BY60" s="22" t="str">
        <f t="shared" si="352"/>
        <v/>
      </c>
      <c r="BZ60" s="22" t="str">
        <f t="shared" si="353"/>
        <v/>
      </c>
      <c r="CA60" s="18"/>
      <c r="CB60" s="3" t="str">
        <f t="shared" si="382"/>
        <v/>
      </c>
      <c r="CC60" s="3" t="str">
        <f t="shared" si="382"/>
        <v/>
      </c>
      <c r="CD60" s="3" t="str">
        <f t="shared" si="382"/>
        <v/>
      </c>
      <c r="CE60" s="3" t="str">
        <f t="shared" ref="CE60:CG63" si="390">CE59</f>
        <v/>
      </c>
      <c r="CF60" s="3" t="str">
        <f t="shared" si="390"/>
        <v/>
      </c>
      <c r="CG60" s="3" t="str">
        <f t="shared" si="390"/>
        <v/>
      </c>
      <c r="CH60" s="3" t="str">
        <f t="shared" si="309"/>
        <v/>
      </c>
      <c r="CI60" s="8"/>
      <c r="CJ60" s="3" t="str">
        <f t="shared" si="383"/>
        <v/>
      </c>
      <c r="CK60" s="3" t="str">
        <f t="shared" si="383"/>
        <v/>
      </c>
      <c r="CL60" s="3" t="str">
        <f t="shared" ref="CL60:CM63" si="391">CL59</f>
        <v/>
      </c>
      <c r="CM60" s="3" t="str">
        <f t="shared" si="391"/>
        <v/>
      </c>
      <c r="CN60" s="8"/>
      <c r="CO60" s="3" t="str">
        <f t="shared" si="384"/>
        <v/>
      </c>
      <c r="CP60" s="3" t="str">
        <f t="shared" si="384"/>
        <v/>
      </c>
      <c r="CQ60" s="3" t="str">
        <f t="shared" ref="CQ60:CR63" si="392">CQ59</f>
        <v/>
      </c>
      <c r="CR60" s="3" t="str">
        <f t="shared" si="392"/>
        <v/>
      </c>
      <c r="CS60" s="8"/>
      <c r="CT60" s="3" t="str">
        <f t="shared" si="385"/>
        <v/>
      </c>
      <c r="CU60" s="3" t="str">
        <f t="shared" si="385"/>
        <v/>
      </c>
      <c r="CV60" s="3" t="str">
        <f t="shared" ref="CV60:CW63" si="393">CV59</f>
        <v/>
      </c>
      <c r="CW60" s="3" t="str">
        <f t="shared" si="393"/>
        <v/>
      </c>
      <c r="CX60" s="8"/>
      <c r="CY60" s="3" t="str">
        <f t="shared" si="386"/>
        <v/>
      </c>
      <c r="CZ60" s="3" t="str">
        <f t="shared" si="386"/>
        <v/>
      </c>
      <c r="DA60" s="3" t="str">
        <f t="shared" si="386"/>
        <v/>
      </c>
      <c r="DB60" s="3" t="str">
        <f t="shared" ref="DB60:DD63" si="394">DB59</f>
        <v/>
      </c>
      <c r="DC60" s="3" t="str">
        <f t="shared" si="394"/>
        <v/>
      </c>
      <c r="DD60" s="3" t="str">
        <f t="shared" si="394"/>
        <v/>
      </c>
      <c r="DE60" s="3" t="str">
        <f>DE59</f>
        <v/>
      </c>
      <c r="DF60" s="3" t="str">
        <f t="shared" si="347"/>
        <v/>
      </c>
      <c r="DG60" s="3" t="str">
        <f t="shared" si="310"/>
        <v/>
      </c>
      <c r="DH60" s="8"/>
      <c r="DI60" s="3" t="str">
        <f t="shared" si="387"/>
        <v/>
      </c>
      <c r="DJ60" s="3" t="str">
        <f t="shared" si="387"/>
        <v/>
      </c>
      <c r="DK60" s="3" t="str">
        <f t="shared" si="387"/>
        <v/>
      </c>
      <c r="DL60" s="3" t="str">
        <f t="shared" si="387"/>
        <v/>
      </c>
      <c r="DM60" s="3" t="str">
        <f t="shared" ref="DM60:DP63" si="395">DM59</f>
        <v/>
      </c>
      <c r="DN60" s="3" t="str">
        <f t="shared" si="395"/>
        <v/>
      </c>
      <c r="DO60" s="3" t="str">
        <f t="shared" si="395"/>
        <v/>
      </c>
      <c r="DP60" s="3" t="str">
        <f t="shared" si="395"/>
        <v/>
      </c>
      <c r="DQ60" s="3" t="str">
        <f t="shared" si="365"/>
        <v/>
      </c>
      <c r="DR60" s="3" t="str">
        <f t="shared" si="366"/>
        <v/>
      </c>
      <c r="DS60" s="3" t="str">
        <f t="shared" si="311"/>
        <v/>
      </c>
      <c r="DT60" s="8"/>
      <c r="DU60" s="3" t="str">
        <f t="shared" si="388"/>
        <v/>
      </c>
      <c r="DV60" s="3" t="str">
        <f t="shared" si="388"/>
        <v/>
      </c>
      <c r="DW60" s="3" t="str">
        <f t="shared" si="388"/>
        <v/>
      </c>
      <c r="DX60" s="3" t="str">
        <f t="shared" si="388"/>
        <v/>
      </c>
      <c r="DY60" s="3" t="str">
        <f t="shared" ref="DY60:EB63" si="396">DY59</f>
        <v/>
      </c>
      <c r="DZ60" s="3" t="str">
        <f t="shared" si="396"/>
        <v/>
      </c>
      <c r="EA60" s="3" t="str">
        <f t="shared" si="396"/>
        <v/>
      </c>
      <c r="EB60" s="3" t="str">
        <f t="shared" si="396"/>
        <v/>
      </c>
      <c r="EC60" s="3" t="str">
        <f t="shared" si="312"/>
        <v/>
      </c>
      <c r="ED60" s="8"/>
      <c r="EE60" s="52" t="s">
        <v>277</v>
      </c>
      <c r="EF60" s="52" t="s">
        <v>277</v>
      </c>
      <c r="EG60" s="52" t="s">
        <v>277</v>
      </c>
      <c r="EH60" s="52" t="s">
        <v>277</v>
      </c>
      <c r="EI60" s="52" t="s">
        <v>277</v>
      </c>
      <c r="EJ60" s="52" t="s">
        <v>277</v>
      </c>
      <c r="EK60" s="52" t="s">
        <v>277</v>
      </c>
      <c r="EL60" s="52" t="s">
        <v>277</v>
      </c>
      <c r="EM60" s="52" t="s">
        <v>277</v>
      </c>
      <c r="EN60" s="52" t="s">
        <v>277</v>
      </c>
      <c r="EO60" s="8"/>
      <c r="EP60" s="53"/>
      <c r="EQ60" s="16" t="str">
        <f t="shared" si="389"/>
        <v/>
      </c>
      <c r="ER60" s="16" t="str">
        <f t="shared" si="389"/>
        <v/>
      </c>
      <c r="ES60" s="16" t="str">
        <f t="shared" si="389"/>
        <v/>
      </c>
      <c r="ET60" s="16">
        <f t="shared" si="381"/>
        <v>0</v>
      </c>
      <c r="EU60" s="13"/>
      <c r="EV60" s="3" t="b">
        <f t="shared" si="368"/>
        <v>1</v>
      </c>
      <c r="EW60" s="3" t="b">
        <f t="shared" si="369"/>
        <v>1</v>
      </c>
      <c r="EX60" s="3" t="b">
        <f t="shared" si="313"/>
        <v>1</v>
      </c>
      <c r="EY60" s="3" t="b">
        <f t="shared" si="314"/>
        <v>1</v>
      </c>
      <c r="EZ60" s="3">
        <f t="shared" si="315"/>
        <v>0</v>
      </c>
      <c r="FA60" s="3">
        <f t="shared" si="316"/>
        <v>0</v>
      </c>
      <c r="FB60" s="3">
        <f t="shared" si="317"/>
        <v>0</v>
      </c>
      <c r="FC60" s="3">
        <f t="shared" si="318"/>
        <v>0</v>
      </c>
      <c r="FD60" s="3">
        <f t="shared" si="319"/>
        <v>0</v>
      </c>
      <c r="FE60" s="3" t="e">
        <f t="shared" si="320"/>
        <v>#VALUE!</v>
      </c>
      <c r="FF60" s="3">
        <f t="shared" si="370"/>
        <v>0</v>
      </c>
      <c r="FG60" s="3">
        <f t="shared" si="371"/>
        <v>0</v>
      </c>
      <c r="FH60" s="3" t="e">
        <f t="shared" si="358"/>
        <v>#VALUE!</v>
      </c>
      <c r="FI60" s="3" t="b">
        <f t="shared" si="321"/>
        <v>1</v>
      </c>
      <c r="FJ60" s="3" t="b">
        <f t="shared" si="322"/>
        <v>1</v>
      </c>
      <c r="FK60" s="3" t="b">
        <f t="shared" si="323"/>
        <v>1</v>
      </c>
      <c r="FL60" s="3" t="b">
        <f t="shared" si="324"/>
        <v>1</v>
      </c>
      <c r="FM60" s="3" t="b">
        <f t="shared" si="325"/>
        <v>1</v>
      </c>
      <c r="FN60" s="3" t="b">
        <f t="shared" si="326"/>
        <v>1</v>
      </c>
      <c r="FO60" s="3">
        <f t="shared" si="327"/>
        <v>0</v>
      </c>
      <c r="FP60" s="3">
        <f t="shared" si="328"/>
        <v>0</v>
      </c>
      <c r="FQ60" s="3">
        <f t="shared" si="329"/>
        <v>0</v>
      </c>
      <c r="FR60" s="3">
        <f t="shared" si="330"/>
        <v>0</v>
      </c>
      <c r="FS60" s="3">
        <f t="shared" si="331"/>
        <v>0</v>
      </c>
      <c r="FT60" s="3">
        <f t="shared" si="332"/>
        <v>0</v>
      </c>
      <c r="FU60" s="3">
        <f t="shared" si="333"/>
        <v>0</v>
      </c>
      <c r="FV60" s="21" t="b">
        <f t="shared" si="248"/>
        <v>0</v>
      </c>
      <c r="FW60" s="24">
        <f t="shared" si="346"/>
        <v>1</v>
      </c>
      <c r="FX60" s="24">
        <f t="shared" si="250"/>
        <v>0</v>
      </c>
      <c r="FY60" s="29" t="e">
        <f t="shared" si="251"/>
        <v>#VALUE!</v>
      </c>
      <c r="FZ60" s="24" t="e">
        <f t="shared" si="252"/>
        <v>#VALUE!</v>
      </c>
      <c r="GA60" s="24" t="e">
        <f t="shared" si="253"/>
        <v>#VALUE!</v>
      </c>
      <c r="GB60" s="24">
        <f t="shared" si="334"/>
        <v>1</v>
      </c>
      <c r="GC60" s="24" t="e">
        <f t="shared" si="335"/>
        <v>#VALUE!</v>
      </c>
      <c r="GD60" s="24" t="e">
        <f t="shared" si="336"/>
        <v>#VALUE!</v>
      </c>
      <c r="GE60" s="24" t="e">
        <f t="shared" si="337"/>
        <v>#VALUE!</v>
      </c>
      <c r="GF60" s="24">
        <f t="shared" si="338"/>
        <v>0</v>
      </c>
      <c r="GG60" s="24">
        <f t="shared" si="339"/>
        <v>0</v>
      </c>
      <c r="GH60" s="24">
        <f t="shared" si="340"/>
        <v>0</v>
      </c>
      <c r="GI60" s="24">
        <f t="shared" si="341"/>
        <v>0</v>
      </c>
      <c r="GJ60" s="24">
        <f t="shared" si="342"/>
        <v>2</v>
      </c>
      <c r="GK60" s="24">
        <f t="shared" si="343"/>
        <v>2</v>
      </c>
      <c r="GL60" s="24">
        <f t="shared" si="344"/>
        <v>2</v>
      </c>
      <c r="GM60" s="24">
        <f t="shared" si="345"/>
        <v>2</v>
      </c>
      <c r="GN60" s="13"/>
    </row>
    <row r="61" spans="1:196" s="3" customFormat="1">
      <c r="A61" s="115" t="s">
        <v>279</v>
      </c>
      <c r="B61" s="115" t="s">
        <v>279</v>
      </c>
      <c r="C61" s="115" t="s">
        <v>279</v>
      </c>
      <c r="D61" s="115" t="s">
        <v>279</v>
      </c>
      <c r="E61" s="115" t="s">
        <v>279</v>
      </c>
      <c r="F61" s="115" t="s">
        <v>279</v>
      </c>
      <c r="G61" s="115" t="s">
        <v>279</v>
      </c>
      <c r="H61" s="115"/>
      <c r="I61" s="115"/>
      <c r="J61" s="115" t="s">
        <v>279</v>
      </c>
      <c r="K61" s="115" t="s">
        <v>279</v>
      </c>
      <c r="L61" s="115" t="s">
        <v>279</v>
      </c>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8"/>
      <c r="BE61" s="8"/>
      <c r="BF61" s="52" t="s">
        <v>277</v>
      </c>
      <c r="BG61" s="52" t="s">
        <v>277</v>
      </c>
      <c r="BH61" s="52" t="s">
        <v>277</v>
      </c>
      <c r="BI61" s="52" t="s">
        <v>277</v>
      </c>
      <c r="BJ61" s="52" t="s">
        <v>277</v>
      </c>
      <c r="BK61" s="52" t="s">
        <v>277</v>
      </c>
      <c r="BL61" s="52" t="s">
        <v>277</v>
      </c>
      <c r="BM61" s="52" t="s">
        <v>277</v>
      </c>
      <c r="BN61" s="52" t="s">
        <v>277</v>
      </c>
      <c r="BO61" s="52" t="s">
        <v>277</v>
      </c>
      <c r="BP61" s="8"/>
      <c r="BQ61" s="22" t="str">
        <f t="shared" si="349"/>
        <v/>
      </c>
      <c r="BR61" s="22" t="str">
        <f>BR57</f>
        <v/>
      </c>
      <c r="BS61" s="22" t="str">
        <f>BS60</f>
        <v/>
      </c>
      <c r="BT61" s="22" t="str">
        <f t="shared" si="10"/>
        <v/>
      </c>
      <c r="BU61" s="22" t="str">
        <f t="shared" si="372"/>
        <v/>
      </c>
      <c r="BV61" s="22" t="str">
        <f t="shared" si="350"/>
        <v/>
      </c>
      <c r="BW61" s="22" t="str">
        <f t="shared" si="351"/>
        <v/>
      </c>
      <c r="BX61" s="22" t="str">
        <f t="shared" si="351"/>
        <v/>
      </c>
      <c r="BY61" s="22" t="str">
        <f t="shared" si="352"/>
        <v/>
      </c>
      <c r="BZ61" s="22" t="str">
        <f t="shared" si="353"/>
        <v/>
      </c>
      <c r="CA61" s="18"/>
      <c r="CB61" s="3" t="str">
        <f t="shared" si="382"/>
        <v/>
      </c>
      <c r="CC61" s="3" t="str">
        <f t="shared" si="382"/>
        <v/>
      </c>
      <c r="CD61" s="3" t="str">
        <f t="shared" si="382"/>
        <v/>
      </c>
      <c r="CE61" s="3" t="str">
        <f t="shared" si="390"/>
        <v/>
      </c>
      <c r="CF61" s="3" t="str">
        <f t="shared" si="390"/>
        <v/>
      </c>
      <c r="CG61" s="3" t="str">
        <f t="shared" si="390"/>
        <v/>
      </c>
      <c r="CH61" s="3" t="str">
        <f t="shared" si="309"/>
        <v/>
      </c>
      <c r="CI61" s="8"/>
      <c r="CJ61" s="3" t="str">
        <f t="shared" si="383"/>
        <v/>
      </c>
      <c r="CK61" s="3" t="str">
        <f t="shared" si="383"/>
        <v/>
      </c>
      <c r="CL61" s="3" t="str">
        <f t="shared" si="391"/>
        <v/>
      </c>
      <c r="CM61" s="3" t="str">
        <f t="shared" si="391"/>
        <v/>
      </c>
      <c r="CN61" s="8"/>
      <c r="CO61" s="3" t="str">
        <f t="shared" si="384"/>
        <v/>
      </c>
      <c r="CP61" s="3" t="str">
        <f t="shared" si="384"/>
        <v/>
      </c>
      <c r="CQ61" s="3" t="str">
        <f t="shared" si="392"/>
        <v/>
      </c>
      <c r="CR61" s="3" t="str">
        <f t="shared" si="392"/>
        <v/>
      </c>
      <c r="CS61" s="8"/>
      <c r="CT61" s="3" t="str">
        <f t="shared" si="385"/>
        <v/>
      </c>
      <c r="CU61" s="3" t="str">
        <f t="shared" si="385"/>
        <v/>
      </c>
      <c r="CV61" s="3" t="str">
        <f t="shared" si="393"/>
        <v/>
      </c>
      <c r="CW61" s="3" t="str">
        <f t="shared" si="393"/>
        <v/>
      </c>
      <c r="CX61" s="8"/>
      <c r="CY61" s="3" t="str">
        <f t="shared" si="386"/>
        <v/>
      </c>
      <c r="CZ61" s="3" t="str">
        <f t="shared" si="386"/>
        <v/>
      </c>
      <c r="DA61" s="3" t="str">
        <f t="shared" si="386"/>
        <v/>
      </c>
      <c r="DB61" s="3" t="str">
        <f t="shared" si="394"/>
        <v/>
      </c>
      <c r="DC61" s="3" t="str">
        <f t="shared" si="394"/>
        <v/>
      </c>
      <c r="DD61" s="3" t="str">
        <f t="shared" si="394"/>
        <v/>
      </c>
      <c r="DE61" s="3" t="str">
        <f>DE60</f>
        <v/>
      </c>
      <c r="DF61" s="3" t="str">
        <f t="shared" si="347"/>
        <v/>
      </c>
      <c r="DG61" s="3" t="str">
        <f t="shared" si="310"/>
        <v/>
      </c>
      <c r="DH61" s="8"/>
      <c r="DI61" s="3" t="str">
        <f t="shared" si="387"/>
        <v/>
      </c>
      <c r="DJ61" s="3" t="str">
        <f t="shared" si="387"/>
        <v/>
      </c>
      <c r="DK61" s="3" t="str">
        <f t="shared" si="387"/>
        <v/>
      </c>
      <c r="DL61" s="3" t="str">
        <f t="shared" si="387"/>
        <v/>
      </c>
      <c r="DM61" s="3" t="str">
        <f t="shared" si="395"/>
        <v/>
      </c>
      <c r="DN61" s="3" t="str">
        <f t="shared" si="395"/>
        <v/>
      </c>
      <c r="DO61" s="3" t="str">
        <f t="shared" si="395"/>
        <v/>
      </c>
      <c r="DP61" s="3" t="str">
        <f t="shared" si="395"/>
        <v/>
      </c>
      <c r="DQ61" s="3" t="str">
        <f t="shared" si="365"/>
        <v/>
      </c>
      <c r="DR61" s="3" t="str">
        <f t="shared" si="366"/>
        <v/>
      </c>
      <c r="DS61" s="3" t="str">
        <f t="shared" si="311"/>
        <v/>
      </c>
      <c r="DT61" s="8"/>
      <c r="DU61" s="3" t="str">
        <f t="shared" si="388"/>
        <v/>
      </c>
      <c r="DV61" s="3" t="str">
        <f t="shared" si="388"/>
        <v/>
      </c>
      <c r="DW61" s="3" t="str">
        <f t="shared" si="388"/>
        <v/>
      </c>
      <c r="DX61" s="3" t="str">
        <f t="shared" si="388"/>
        <v/>
      </c>
      <c r="DY61" s="3" t="str">
        <f t="shared" si="396"/>
        <v/>
      </c>
      <c r="DZ61" s="3" t="str">
        <f t="shared" si="396"/>
        <v/>
      </c>
      <c r="EA61" s="3" t="str">
        <f t="shared" si="396"/>
        <v/>
      </c>
      <c r="EB61" s="3" t="str">
        <f t="shared" si="396"/>
        <v/>
      </c>
      <c r="EC61" s="3" t="str">
        <f t="shared" si="312"/>
        <v/>
      </c>
      <c r="ED61" s="8"/>
      <c r="EE61" s="52" t="s">
        <v>277</v>
      </c>
      <c r="EF61" s="52" t="s">
        <v>277</v>
      </c>
      <c r="EG61" s="52" t="s">
        <v>277</v>
      </c>
      <c r="EH61" s="52" t="s">
        <v>277</v>
      </c>
      <c r="EI61" s="52" t="s">
        <v>277</v>
      </c>
      <c r="EJ61" s="52" t="s">
        <v>277</v>
      </c>
      <c r="EK61" s="52" t="s">
        <v>277</v>
      </c>
      <c r="EL61" s="52" t="s">
        <v>277</v>
      </c>
      <c r="EM61" s="52" t="s">
        <v>277</v>
      </c>
      <c r="EN61" s="52" t="s">
        <v>277</v>
      </c>
      <c r="EO61" s="8"/>
      <c r="EP61" s="53"/>
      <c r="EQ61" s="16" t="str">
        <f t="shared" si="389"/>
        <v/>
      </c>
      <c r="ER61" s="16" t="str">
        <f t="shared" si="389"/>
        <v/>
      </c>
      <c r="ES61" s="16" t="str">
        <f t="shared" si="389"/>
        <v/>
      </c>
      <c r="ET61" s="16">
        <f t="shared" si="381"/>
        <v>0</v>
      </c>
      <c r="EU61" s="13"/>
      <c r="EV61" s="3" t="b">
        <f t="shared" si="368"/>
        <v>1</v>
      </c>
      <c r="EW61" s="3" t="b">
        <f t="shared" si="369"/>
        <v>1</v>
      </c>
      <c r="EX61" s="3" t="b">
        <f t="shared" si="313"/>
        <v>1</v>
      </c>
      <c r="EY61" s="3" t="b">
        <f t="shared" si="314"/>
        <v>1</v>
      </c>
      <c r="EZ61" s="3">
        <f t="shared" si="315"/>
        <v>0</v>
      </c>
      <c r="FA61" s="3">
        <f t="shared" si="316"/>
        <v>0</v>
      </c>
      <c r="FB61" s="3">
        <f t="shared" si="317"/>
        <v>0</v>
      </c>
      <c r="FC61" s="3">
        <f t="shared" si="318"/>
        <v>0</v>
      </c>
      <c r="FD61" s="3">
        <f t="shared" si="319"/>
        <v>0</v>
      </c>
      <c r="FE61" s="3" t="e">
        <f t="shared" si="320"/>
        <v>#VALUE!</v>
      </c>
      <c r="FF61" s="3">
        <f t="shared" si="370"/>
        <v>0</v>
      </c>
      <c r="FG61" s="3">
        <f t="shared" si="371"/>
        <v>0</v>
      </c>
      <c r="FH61" s="3" t="e">
        <f t="shared" si="358"/>
        <v>#VALUE!</v>
      </c>
      <c r="FI61" s="3" t="b">
        <f t="shared" si="321"/>
        <v>1</v>
      </c>
      <c r="FJ61" s="3" t="b">
        <f t="shared" si="322"/>
        <v>1</v>
      </c>
      <c r="FK61" s="3" t="b">
        <f t="shared" si="323"/>
        <v>1</v>
      </c>
      <c r="FL61" s="3" t="b">
        <f t="shared" si="324"/>
        <v>1</v>
      </c>
      <c r="FM61" s="3" t="b">
        <f t="shared" si="325"/>
        <v>1</v>
      </c>
      <c r="FN61" s="3" t="b">
        <f t="shared" si="326"/>
        <v>1</v>
      </c>
      <c r="FO61" s="3">
        <f t="shared" si="327"/>
        <v>0</v>
      </c>
      <c r="FP61" s="3">
        <f t="shared" si="328"/>
        <v>0</v>
      </c>
      <c r="FQ61" s="3">
        <f t="shared" si="329"/>
        <v>0</v>
      </c>
      <c r="FR61" s="3">
        <f t="shared" si="330"/>
        <v>0</v>
      </c>
      <c r="FS61" s="3">
        <f t="shared" si="331"/>
        <v>0</v>
      </c>
      <c r="FT61" s="3">
        <f t="shared" si="332"/>
        <v>0</v>
      </c>
      <c r="FU61" s="3">
        <f t="shared" si="333"/>
        <v>0</v>
      </c>
      <c r="FV61" s="21" t="b">
        <f t="shared" si="248"/>
        <v>0</v>
      </c>
      <c r="FW61" s="24">
        <f t="shared" si="346"/>
        <v>1</v>
      </c>
      <c r="FX61" s="24">
        <f t="shared" si="250"/>
        <v>0</v>
      </c>
      <c r="FY61" s="29" t="e">
        <f t="shared" si="251"/>
        <v>#VALUE!</v>
      </c>
      <c r="FZ61" s="24" t="e">
        <f t="shared" si="252"/>
        <v>#VALUE!</v>
      </c>
      <c r="GA61" s="24" t="e">
        <f t="shared" si="253"/>
        <v>#VALUE!</v>
      </c>
      <c r="GB61" s="24">
        <f t="shared" si="334"/>
        <v>1</v>
      </c>
      <c r="GC61" s="24" t="e">
        <f t="shared" si="335"/>
        <v>#VALUE!</v>
      </c>
      <c r="GD61" s="24" t="e">
        <f t="shared" si="336"/>
        <v>#VALUE!</v>
      </c>
      <c r="GE61" s="24" t="e">
        <f t="shared" si="337"/>
        <v>#VALUE!</v>
      </c>
      <c r="GF61" s="24">
        <f t="shared" si="338"/>
        <v>0</v>
      </c>
      <c r="GG61" s="24">
        <f t="shared" si="339"/>
        <v>0</v>
      </c>
      <c r="GH61" s="24">
        <f t="shared" si="340"/>
        <v>0</v>
      </c>
      <c r="GI61" s="24">
        <f t="shared" si="341"/>
        <v>0</v>
      </c>
      <c r="GJ61" s="24">
        <f t="shared" si="342"/>
        <v>2</v>
      </c>
      <c r="GK61" s="24">
        <f t="shared" si="343"/>
        <v>2</v>
      </c>
      <c r="GL61" s="24">
        <f t="shared" si="344"/>
        <v>2</v>
      </c>
      <c r="GM61" s="24">
        <f t="shared" si="345"/>
        <v>2</v>
      </c>
      <c r="GN61" s="13"/>
    </row>
    <row r="62" spans="1:196" s="3" customFormat="1">
      <c r="A62" s="115" t="s">
        <v>279</v>
      </c>
      <c r="B62" s="115" t="s">
        <v>279</v>
      </c>
      <c r="C62" s="115" t="s">
        <v>279</v>
      </c>
      <c r="D62" s="115" t="s">
        <v>279</v>
      </c>
      <c r="E62" s="115" t="s">
        <v>279</v>
      </c>
      <c r="F62" s="115" t="s">
        <v>279</v>
      </c>
      <c r="G62" s="115" t="s">
        <v>279</v>
      </c>
      <c r="H62" s="115"/>
      <c r="I62" s="115"/>
      <c r="J62" s="115" t="s">
        <v>279</v>
      </c>
      <c r="K62" s="115" t="s">
        <v>279</v>
      </c>
      <c r="L62" s="115" t="s">
        <v>279</v>
      </c>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8"/>
      <c r="BE62" s="8"/>
      <c r="BF62" s="52" t="s">
        <v>277</v>
      </c>
      <c r="BG62" s="52" t="s">
        <v>277</v>
      </c>
      <c r="BH62" s="52" t="s">
        <v>277</v>
      </c>
      <c r="BI62" s="52" t="s">
        <v>277</v>
      </c>
      <c r="BJ62" s="52" t="s">
        <v>277</v>
      </c>
      <c r="BK62" s="52" t="s">
        <v>277</v>
      </c>
      <c r="BL62" s="52" t="s">
        <v>277</v>
      </c>
      <c r="BM62" s="52" t="s">
        <v>277</v>
      </c>
      <c r="BN62" s="52" t="s">
        <v>277</v>
      </c>
      <c r="BO62" s="52" t="s">
        <v>277</v>
      </c>
      <c r="BP62" s="8"/>
      <c r="BQ62" s="22" t="str">
        <f t="shared" si="349"/>
        <v/>
      </c>
      <c r="BR62" s="22" t="str">
        <f>BR58</f>
        <v/>
      </c>
      <c r="BS62" s="22" t="str">
        <f>BS61</f>
        <v/>
      </c>
      <c r="BT62" s="22" t="str">
        <f t="shared" si="10"/>
        <v/>
      </c>
      <c r="BU62" s="22" t="str">
        <f t="shared" si="372"/>
        <v/>
      </c>
      <c r="BV62" s="22" t="str">
        <f t="shared" si="350"/>
        <v/>
      </c>
      <c r="BW62" s="22" t="str">
        <f t="shared" si="351"/>
        <v/>
      </c>
      <c r="BX62" s="22" t="str">
        <f t="shared" si="351"/>
        <v/>
      </c>
      <c r="BY62" s="22" t="str">
        <f t="shared" si="352"/>
        <v/>
      </c>
      <c r="BZ62" s="22" t="str">
        <f t="shared" si="353"/>
        <v/>
      </c>
      <c r="CA62" s="18"/>
      <c r="CB62" s="3" t="str">
        <f t="shared" si="382"/>
        <v/>
      </c>
      <c r="CC62" s="3" t="str">
        <f t="shared" si="382"/>
        <v/>
      </c>
      <c r="CD62" s="3" t="str">
        <f t="shared" si="382"/>
        <v/>
      </c>
      <c r="CE62" s="3" t="str">
        <f t="shared" si="390"/>
        <v/>
      </c>
      <c r="CF62" s="3" t="str">
        <f t="shared" si="390"/>
        <v/>
      </c>
      <c r="CG62" s="3" t="str">
        <f t="shared" si="390"/>
        <v/>
      </c>
      <c r="CH62" s="3" t="str">
        <f t="shared" si="309"/>
        <v/>
      </c>
      <c r="CI62" s="8"/>
      <c r="CJ62" s="3" t="str">
        <f t="shared" si="383"/>
        <v/>
      </c>
      <c r="CK62" s="3" t="str">
        <f t="shared" si="383"/>
        <v/>
      </c>
      <c r="CL62" s="3" t="str">
        <f t="shared" si="391"/>
        <v/>
      </c>
      <c r="CM62" s="3" t="str">
        <f t="shared" si="391"/>
        <v/>
      </c>
      <c r="CN62" s="8"/>
      <c r="CO62" s="3" t="str">
        <f t="shared" si="384"/>
        <v/>
      </c>
      <c r="CP62" s="3" t="str">
        <f t="shared" si="384"/>
        <v/>
      </c>
      <c r="CQ62" s="3" t="str">
        <f t="shared" si="392"/>
        <v/>
      </c>
      <c r="CR62" s="3" t="str">
        <f t="shared" si="392"/>
        <v/>
      </c>
      <c r="CS62" s="8"/>
      <c r="CT62" s="3" t="str">
        <f t="shared" si="385"/>
        <v/>
      </c>
      <c r="CU62" s="3" t="str">
        <f t="shared" si="385"/>
        <v/>
      </c>
      <c r="CV62" s="3" t="str">
        <f t="shared" si="393"/>
        <v/>
      </c>
      <c r="CW62" s="3" t="str">
        <f t="shared" si="393"/>
        <v/>
      </c>
      <c r="CX62" s="8"/>
      <c r="CY62" s="3" t="str">
        <f t="shared" si="386"/>
        <v/>
      </c>
      <c r="CZ62" s="3" t="str">
        <f t="shared" si="386"/>
        <v/>
      </c>
      <c r="DA62" s="3" t="str">
        <f t="shared" si="386"/>
        <v/>
      </c>
      <c r="DB62" s="3" t="str">
        <f t="shared" si="394"/>
        <v/>
      </c>
      <c r="DC62" s="3" t="str">
        <f t="shared" si="394"/>
        <v/>
      </c>
      <c r="DD62" s="3" t="str">
        <f t="shared" si="394"/>
        <v/>
      </c>
      <c r="DE62" s="3" t="str">
        <f>DE61</f>
        <v/>
      </c>
      <c r="DF62" s="3" t="str">
        <f t="shared" si="347"/>
        <v/>
      </c>
      <c r="DG62" s="3" t="str">
        <f t="shared" si="310"/>
        <v/>
      </c>
      <c r="DH62" s="8"/>
      <c r="DI62" s="3" t="str">
        <f t="shared" si="387"/>
        <v/>
      </c>
      <c r="DJ62" s="3" t="str">
        <f t="shared" si="387"/>
        <v/>
      </c>
      <c r="DK62" s="3" t="str">
        <f t="shared" si="387"/>
        <v/>
      </c>
      <c r="DL62" s="3" t="str">
        <f t="shared" si="387"/>
        <v/>
      </c>
      <c r="DM62" s="3" t="str">
        <f t="shared" si="395"/>
        <v/>
      </c>
      <c r="DN62" s="3" t="str">
        <f t="shared" si="395"/>
        <v/>
      </c>
      <c r="DO62" s="3" t="str">
        <f t="shared" si="395"/>
        <v/>
      </c>
      <c r="DP62" s="3" t="str">
        <f t="shared" si="395"/>
        <v/>
      </c>
      <c r="DQ62" s="3" t="str">
        <f t="shared" si="365"/>
        <v/>
      </c>
      <c r="DR62" s="3" t="str">
        <f t="shared" si="366"/>
        <v/>
      </c>
      <c r="DS62" s="3" t="str">
        <f t="shared" si="311"/>
        <v/>
      </c>
      <c r="DT62" s="8"/>
      <c r="DU62" s="3" t="str">
        <f t="shared" si="388"/>
        <v/>
      </c>
      <c r="DV62" s="3" t="str">
        <f t="shared" si="388"/>
        <v/>
      </c>
      <c r="DW62" s="3" t="str">
        <f t="shared" si="388"/>
        <v/>
      </c>
      <c r="DX62" s="3" t="str">
        <f t="shared" si="388"/>
        <v/>
      </c>
      <c r="DY62" s="3" t="str">
        <f t="shared" si="396"/>
        <v/>
      </c>
      <c r="DZ62" s="3" t="str">
        <f t="shared" si="396"/>
        <v/>
      </c>
      <c r="EA62" s="3" t="str">
        <f t="shared" si="396"/>
        <v/>
      </c>
      <c r="EB62" s="3" t="str">
        <f t="shared" si="396"/>
        <v/>
      </c>
      <c r="EC62" s="3" t="str">
        <f t="shared" si="312"/>
        <v/>
      </c>
      <c r="ED62" s="8"/>
      <c r="EE62" s="52" t="s">
        <v>277</v>
      </c>
      <c r="EF62" s="52" t="s">
        <v>277</v>
      </c>
      <c r="EG62" s="52" t="s">
        <v>277</v>
      </c>
      <c r="EH62" s="52" t="s">
        <v>277</v>
      </c>
      <c r="EI62" s="52" t="s">
        <v>277</v>
      </c>
      <c r="EJ62" s="52" t="s">
        <v>277</v>
      </c>
      <c r="EK62" s="52" t="s">
        <v>277</v>
      </c>
      <c r="EL62" s="52" t="s">
        <v>277</v>
      </c>
      <c r="EM62" s="52" t="s">
        <v>277</v>
      </c>
      <c r="EN62" s="52" t="s">
        <v>277</v>
      </c>
      <c r="EO62" s="8"/>
      <c r="EP62" s="53"/>
      <c r="EQ62" s="16" t="str">
        <f t="shared" si="389"/>
        <v/>
      </c>
      <c r="ER62" s="16" t="str">
        <f t="shared" si="389"/>
        <v/>
      </c>
      <c r="ES62" s="16" t="str">
        <f t="shared" si="389"/>
        <v/>
      </c>
      <c r="ET62" s="16">
        <f t="shared" si="381"/>
        <v>0</v>
      </c>
      <c r="EU62" s="13"/>
      <c r="EV62" s="3" t="b">
        <f t="shared" si="368"/>
        <v>1</v>
      </c>
      <c r="EW62" s="3" t="b">
        <f t="shared" si="369"/>
        <v>1</v>
      </c>
      <c r="EX62" s="3" t="b">
        <f t="shared" si="313"/>
        <v>1</v>
      </c>
      <c r="EY62" s="3" t="b">
        <f t="shared" si="314"/>
        <v>1</v>
      </c>
      <c r="EZ62" s="3">
        <f t="shared" si="315"/>
        <v>0</v>
      </c>
      <c r="FA62" s="3">
        <f t="shared" si="316"/>
        <v>0</v>
      </c>
      <c r="FB62" s="3">
        <f t="shared" si="317"/>
        <v>0</v>
      </c>
      <c r="FC62" s="3">
        <f t="shared" si="318"/>
        <v>0</v>
      </c>
      <c r="FD62" s="3">
        <f t="shared" si="319"/>
        <v>0</v>
      </c>
      <c r="FE62" s="3" t="e">
        <f t="shared" si="320"/>
        <v>#VALUE!</v>
      </c>
      <c r="FF62" s="3">
        <f t="shared" si="370"/>
        <v>0</v>
      </c>
      <c r="FG62" s="3">
        <f t="shared" si="371"/>
        <v>0</v>
      </c>
      <c r="FH62" s="3" t="e">
        <f t="shared" si="358"/>
        <v>#VALUE!</v>
      </c>
      <c r="FI62" s="3" t="b">
        <f t="shared" si="321"/>
        <v>1</v>
      </c>
      <c r="FJ62" s="3" t="b">
        <f t="shared" si="322"/>
        <v>1</v>
      </c>
      <c r="FK62" s="3" t="b">
        <f t="shared" si="323"/>
        <v>1</v>
      </c>
      <c r="FL62" s="3" t="b">
        <f t="shared" si="324"/>
        <v>1</v>
      </c>
      <c r="FM62" s="3" t="b">
        <f t="shared" si="325"/>
        <v>1</v>
      </c>
      <c r="FN62" s="3" t="b">
        <f t="shared" si="326"/>
        <v>1</v>
      </c>
      <c r="FO62" s="3">
        <f t="shared" si="327"/>
        <v>0</v>
      </c>
      <c r="FP62" s="3">
        <f t="shared" si="328"/>
        <v>0</v>
      </c>
      <c r="FQ62" s="3">
        <f t="shared" si="329"/>
        <v>0</v>
      </c>
      <c r="FR62" s="3">
        <f t="shared" si="330"/>
        <v>0</v>
      </c>
      <c r="FS62" s="3">
        <f t="shared" si="331"/>
        <v>0</v>
      </c>
      <c r="FT62" s="3">
        <f t="shared" si="332"/>
        <v>0</v>
      </c>
      <c r="FU62" s="3">
        <f t="shared" si="333"/>
        <v>0</v>
      </c>
      <c r="FV62" s="21" t="b">
        <f t="shared" si="248"/>
        <v>0</v>
      </c>
      <c r="FW62" s="24">
        <f t="shared" si="346"/>
        <v>1</v>
      </c>
      <c r="FX62" s="24">
        <f t="shared" si="250"/>
        <v>0</v>
      </c>
      <c r="FY62" s="29" t="e">
        <f t="shared" si="251"/>
        <v>#VALUE!</v>
      </c>
      <c r="FZ62" s="24" t="e">
        <f t="shared" si="252"/>
        <v>#VALUE!</v>
      </c>
      <c r="GA62" s="24" t="e">
        <f t="shared" si="253"/>
        <v>#VALUE!</v>
      </c>
      <c r="GB62" s="24">
        <f t="shared" si="334"/>
        <v>1</v>
      </c>
      <c r="GC62" s="24" t="e">
        <f t="shared" si="335"/>
        <v>#VALUE!</v>
      </c>
      <c r="GD62" s="24" t="e">
        <f t="shared" si="336"/>
        <v>#VALUE!</v>
      </c>
      <c r="GE62" s="24" t="e">
        <f t="shared" si="337"/>
        <v>#VALUE!</v>
      </c>
      <c r="GF62" s="24">
        <f t="shared" si="338"/>
        <v>0</v>
      </c>
      <c r="GG62" s="24">
        <f t="shared" si="339"/>
        <v>0</v>
      </c>
      <c r="GH62" s="24">
        <f t="shared" si="340"/>
        <v>0</v>
      </c>
      <c r="GI62" s="24">
        <f t="shared" si="341"/>
        <v>0</v>
      </c>
      <c r="GJ62" s="24">
        <f t="shared" si="342"/>
        <v>2</v>
      </c>
      <c r="GK62" s="24">
        <f t="shared" si="343"/>
        <v>2</v>
      </c>
      <c r="GL62" s="24">
        <f t="shared" si="344"/>
        <v>2</v>
      </c>
      <c r="GM62" s="24">
        <f t="shared" si="345"/>
        <v>2</v>
      </c>
      <c r="GN62" s="13"/>
    </row>
    <row r="63" spans="1:196" s="3" customFormat="1">
      <c r="A63" s="115" t="s">
        <v>279</v>
      </c>
      <c r="B63" s="115" t="s">
        <v>279</v>
      </c>
      <c r="C63" s="115" t="s">
        <v>279</v>
      </c>
      <c r="D63" s="115" t="s">
        <v>279</v>
      </c>
      <c r="E63" s="115" t="s">
        <v>279</v>
      </c>
      <c r="F63" s="115" t="s">
        <v>279</v>
      </c>
      <c r="G63" s="115" t="s">
        <v>279</v>
      </c>
      <c r="H63" s="115"/>
      <c r="I63" s="115"/>
      <c r="J63" s="115" t="s">
        <v>279</v>
      </c>
      <c r="K63" s="115" t="s">
        <v>279</v>
      </c>
      <c r="L63" s="115" t="s">
        <v>279</v>
      </c>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8"/>
      <c r="BE63" s="8"/>
      <c r="BF63" s="52" t="s">
        <v>277</v>
      </c>
      <c r="BG63" s="52" t="s">
        <v>277</v>
      </c>
      <c r="BH63" s="52" t="s">
        <v>277</v>
      </c>
      <c r="BI63" s="52" t="s">
        <v>277</v>
      </c>
      <c r="BJ63" s="52" t="s">
        <v>277</v>
      </c>
      <c r="BK63" s="52" t="s">
        <v>277</v>
      </c>
      <c r="BL63" s="52" t="s">
        <v>277</v>
      </c>
      <c r="BM63" s="52" t="s">
        <v>277</v>
      </c>
      <c r="BN63" s="52" t="s">
        <v>277</v>
      </c>
      <c r="BO63" s="52" t="s">
        <v>277</v>
      </c>
      <c r="BP63" s="8"/>
      <c r="BQ63" s="22" t="str">
        <f t="shared" si="349"/>
        <v/>
      </c>
      <c r="BR63" s="22" t="str">
        <f>BS55</f>
        <v/>
      </c>
      <c r="BS63" s="22" t="str">
        <f>BS62</f>
        <v/>
      </c>
      <c r="BT63" s="22" t="str">
        <f t="shared" si="10"/>
        <v/>
      </c>
      <c r="BU63" s="22" t="str">
        <f t="shared" si="372"/>
        <v/>
      </c>
      <c r="BV63" s="22" t="str">
        <f t="shared" si="350"/>
        <v/>
      </c>
      <c r="BW63" s="22" t="str">
        <f t="shared" si="351"/>
        <v/>
      </c>
      <c r="BX63" s="22" t="str">
        <f t="shared" si="351"/>
        <v/>
      </c>
      <c r="BY63" s="22" t="str">
        <f t="shared" si="352"/>
        <v/>
      </c>
      <c r="BZ63" s="22" t="str">
        <f t="shared" si="353"/>
        <v/>
      </c>
      <c r="CA63" s="18"/>
      <c r="CB63" s="3" t="str">
        <f>CE55</f>
        <v/>
      </c>
      <c r="CC63" s="3" t="str">
        <f>CF55</f>
        <v/>
      </c>
      <c r="CD63" s="3" t="str">
        <f>CG55</f>
        <v/>
      </c>
      <c r="CE63" s="3" t="str">
        <f t="shared" si="390"/>
        <v/>
      </c>
      <c r="CF63" s="3" t="str">
        <f t="shared" si="390"/>
        <v/>
      </c>
      <c r="CG63" s="3" t="str">
        <f t="shared" si="390"/>
        <v/>
      </c>
      <c r="CH63" s="3" t="str">
        <f t="shared" si="309"/>
        <v/>
      </c>
      <c r="CI63" s="8"/>
      <c r="CJ63" s="3" t="str">
        <f>CL55</f>
        <v/>
      </c>
      <c r="CK63" s="3" t="str">
        <f>CM55</f>
        <v/>
      </c>
      <c r="CL63" s="3" t="str">
        <f t="shared" si="391"/>
        <v/>
      </c>
      <c r="CM63" s="3" t="str">
        <f t="shared" si="391"/>
        <v/>
      </c>
      <c r="CN63" s="8"/>
      <c r="CO63" s="3" t="str">
        <f>CQ55</f>
        <v/>
      </c>
      <c r="CP63" s="3" t="str">
        <f>CR55</f>
        <v/>
      </c>
      <c r="CQ63" s="3" t="str">
        <f t="shared" si="392"/>
        <v/>
      </c>
      <c r="CR63" s="3" t="str">
        <f t="shared" si="392"/>
        <v/>
      </c>
      <c r="CS63" s="8"/>
      <c r="CT63" s="3" t="str">
        <f>CV55</f>
        <v/>
      </c>
      <c r="CU63" s="3" t="str">
        <f>CW55</f>
        <v/>
      </c>
      <c r="CV63" s="3" t="str">
        <f t="shared" si="393"/>
        <v/>
      </c>
      <c r="CW63" s="3" t="str">
        <f t="shared" si="393"/>
        <v/>
      </c>
      <c r="CX63" s="8"/>
      <c r="CY63" s="3" t="str">
        <f>DB55</f>
        <v/>
      </c>
      <c r="CZ63" s="3" t="str">
        <f>DC55</f>
        <v/>
      </c>
      <c r="DA63" s="3" t="str">
        <f>DD55</f>
        <v/>
      </c>
      <c r="DB63" s="3" t="str">
        <f t="shared" si="394"/>
        <v/>
      </c>
      <c r="DC63" s="3" t="str">
        <f t="shared" si="394"/>
        <v/>
      </c>
      <c r="DD63" s="3" t="str">
        <f t="shared" si="394"/>
        <v/>
      </c>
      <c r="DE63" s="3" t="str">
        <f>DE62</f>
        <v/>
      </c>
      <c r="DF63" s="3" t="str">
        <f t="shared" si="347"/>
        <v/>
      </c>
      <c r="DG63" s="3" t="str">
        <f t="shared" si="310"/>
        <v/>
      </c>
      <c r="DH63" s="8"/>
      <c r="DI63" s="3" t="str">
        <f>DM55</f>
        <v/>
      </c>
      <c r="DJ63" s="3" t="str">
        <f>DN55</f>
        <v/>
      </c>
      <c r="DK63" s="3" t="str">
        <f>DO55</f>
        <v/>
      </c>
      <c r="DL63" s="3" t="str">
        <f>DP55</f>
        <v/>
      </c>
      <c r="DM63" s="3" t="str">
        <f t="shared" si="395"/>
        <v/>
      </c>
      <c r="DN63" s="3" t="str">
        <f t="shared" si="395"/>
        <v/>
      </c>
      <c r="DO63" s="3" t="str">
        <f t="shared" si="395"/>
        <v/>
      </c>
      <c r="DP63" s="3" t="str">
        <f t="shared" si="395"/>
        <v/>
      </c>
      <c r="DQ63" s="3" t="str">
        <f t="shared" si="365"/>
        <v/>
      </c>
      <c r="DR63" s="3" t="str">
        <f t="shared" si="366"/>
        <v/>
      </c>
      <c r="DS63" s="3" t="str">
        <f t="shared" si="311"/>
        <v/>
      </c>
      <c r="DT63" s="8"/>
      <c r="DU63" s="3" t="str">
        <f>DY55</f>
        <v/>
      </c>
      <c r="DV63" s="3" t="str">
        <f>DZ55</f>
        <v/>
      </c>
      <c r="DW63" s="3" t="str">
        <f>EA55</f>
        <v/>
      </c>
      <c r="DX63" s="3" t="str">
        <f>EB55</f>
        <v/>
      </c>
      <c r="DY63" s="3" t="str">
        <f t="shared" si="396"/>
        <v/>
      </c>
      <c r="DZ63" s="3" t="str">
        <f t="shared" si="396"/>
        <v/>
      </c>
      <c r="EA63" s="3" t="str">
        <f t="shared" si="396"/>
        <v/>
      </c>
      <c r="EB63" s="3" t="str">
        <f t="shared" si="396"/>
        <v/>
      </c>
      <c r="EC63" s="3" t="str">
        <f t="shared" si="312"/>
        <v/>
      </c>
      <c r="ED63" s="8"/>
      <c r="EE63" s="52" t="s">
        <v>277</v>
      </c>
      <c r="EF63" s="52" t="s">
        <v>277</v>
      </c>
      <c r="EG63" s="52" t="s">
        <v>277</v>
      </c>
      <c r="EH63" s="52" t="s">
        <v>277</v>
      </c>
      <c r="EI63" s="52" t="s">
        <v>277</v>
      </c>
      <c r="EJ63" s="52" t="s">
        <v>277</v>
      </c>
      <c r="EK63" s="52" t="s">
        <v>277</v>
      </c>
      <c r="EL63" s="52" t="s">
        <v>277</v>
      </c>
      <c r="EM63" s="52" t="s">
        <v>277</v>
      </c>
      <c r="EN63" s="52" t="s">
        <v>277</v>
      </c>
      <c r="EO63" s="8"/>
      <c r="EP63" s="53"/>
      <c r="EQ63" s="16" t="str">
        <f t="shared" si="389"/>
        <v/>
      </c>
      <c r="ER63" s="16" t="str">
        <f t="shared" si="389"/>
        <v/>
      </c>
      <c r="ES63" s="16" t="str">
        <f t="shared" si="389"/>
        <v/>
      </c>
      <c r="ET63" s="16">
        <f t="shared" si="381"/>
        <v>0</v>
      </c>
      <c r="EU63" s="13"/>
      <c r="EV63" s="3" t="b">
        <f t="shared" si="368"/>
        <v>1</v>
      </c>
      <c r="EW63" s="3" t="b">
        <f t="shared" si="369"/>
        <v>1</v>
      </c>
      <c r="EX63" s="3" t="b">
        <f t="shared" si="313"/>
        <v>1</v>
      </c>
      <c r="EY63" s="3" t="b">
        <f t="shared" si="314"/>
        <v>1</v>
      </c>
      <c r="EZ63" s="3">
        <f t="shared" si="315"/>
        <v>0</v>
      </c>
      <c r="FA63" s="3">
        <f t="shared" si="316"/>
        <v>0</v>
      </c>
      <c r="FB63" s="3">
        <f t="shared" si="317"/>
        <v>0</v>
      </c>
      <c r="FC63" s="3">
        <f t="shared" si="318"/>
        <v>0</v>
      </c>
      <c r="FD63" s="3">
        <f t="shared" si="319"/>
        <v>0</v>
      </c>
      <c r="FE63" s="3" t="e">
        <f t="shared" si="320"/>
        <v>#VALUE!</v>
      </c>
      <c r="FF63" s="3">
        <f t="shared" si="370"/>
        <v>0</v>
      </c>
      <c r="FG63" s="3">
        <f t="shared" si="371"/>
        <v>0</v>
      </c>
      <c r="FH63" s="3" t="e">
        <f t="shared" si="358"/>
        <v>#VALUE!</v>
      </c>
      <c r="FI63" s="3" t="b">
        <f t="shared" si="321"/>
        <v>1</v>
      </c>
      <c r="FJ63" s="3" t="b">
        <f t="shared" si="322"/>
        <v>1</v>
      </c>
      <c r="FK63" s="3" t="b">
        <f t="shared" si="323"/>
        <v>1</v>
      </c>
      <c r="FL63" s="3" t="b">
        <f t="shared" si="324"/>
        <v>1</v>
      </c>
      <c r="FM63" s="3" t="b">
        <f t="shared" si="325"/>
        <v>1</v>
      </c>
      <c r="FN63" s="3" t="b">
        <f t="shared" si="326"/>
        <v>1</v>
      </c>
      <c r="FO63" s="3">
        <f t="shared" si="327"/>
        <v>0</v>
      </c>
      <c r="FP63" s="3">
        <f t="shared" si="328"/>
        <v>0</v>
      </c>
      <c r="FQ63" s="3">
        <f t="shared" si="329"/>
        <v>0</v>
      </c>
      <c r="FR63" s="3">
        <f t="shared" si="330"/>
        <v>0</v>
      </c>
      <c r="FS63" s="3">
        <f t="shared" si="331"/>
        <v>0</v>
      </c>
      <c r="FT63" s="3">
        <f t="shared" si="332"/>
        <v>0</v>
      </c>
      <c r="FU63" s="3">
        <f t="shared" si="333"/>
        <v>0</v>
      </c>
      <c r="FV63" s="21" t="b">
        <f t="shared" si="248"/>
        <v>0</v>
      </c>
      <c r="FW63" s="24">
        <f t="shared" si="346"/>
        <v>1</v>
      </c>
      <c r="FX63" s="24">
        <f t="shared" si="250"/>
        <v>0</v>
      </c>
      <c r="FY63" s="29" t="e">
        <f t="shared" si="251"/>
        <v>#VALUE!</v>
      </c>
      <c r="FZ63" s="24" t="e">
        <f t="shared" si="252"/>
        <v>#VALUE!</v>
      </c>
      <c r="GA63" s="24" t="e">
        <f t="shared" si="253"/>
        <v>#VALUE!</v>
      </c>
      <c r="GB63" s="24">
        <f t="shared" si="334"/>
        <v>1</v>
      </c>
      <c r="GC63" s="24" t="e">
        <f t="shared" si="335"/>
        <v>#VALUE!</v>
      </c>
      <c r="GD63" s="24" t="e">
        <f t="shared" si="336"/>
        <v>#VALUE!</v>
      </c>
      <c r="GE63" s="24" t="e">
        <f t="shared" si="337"/>
        <v>#VALUE!</v>
      </c>
      <c r="GF63" s="24">
        <f t="shared" si="338"/>
        <v>0</v>
      </c>
      <c r="GG63" s="24">
        <f t="shared" si="339"/>
        <v>0</v>
      </c>
      <c r="GH63" s="24">
        <f t="shared" si="340"/>
        <v>0</v>
      </c>
      <c r="GI63" s="24">
        <f t="shared" si="341"/>
        <v>0</v>
      </c>
      <c r="GJ63" s="24">
        <f t="shared" si="342"/>
        <v>2</v>
      </c>
      <c r="GK63" s="24">
        <f t="shared" si="343"/>
        <v>2</v>
      </c>
      <c r="GL63" s="24">
        <f t="shared" si="344"/>
        <v>2</v>
      </c>
      <c r="GM63" s="24">
        <f t="shared" si="345"/>
        <v>2</v>
      </c>
      <c r="GN63" s="13"/>
    </row>
    <row r="64" spans="1:196" s="3" customFormat="1">
      <c r="A64" s="54"/>
      <c r="B64" s="54"/>
      <c r="C64" s="54"/>
      <c r="D64" s="54"/>
      <c r="E64" s="54"/>
      <c r="F64" s="54"/>
      <c r="G64" s="54"/>
      <c r="H64" s="54"/>
      <c r="I64" s="54"/>
      <c r="J64" s="54"/>
      <c r="K64" s="54"/>
      <c r="L64" s="54"/>
      <c r="M64" s="56"/>
      <c r="N64" s="54"/>
      <c r="O64" s="54"/>
      <c r="P64" s="54"/>
      <c r="Q64" s="56"/>
      <c r="R64" s="54"/>
      <c r="S64" s="54"/>
      <c r="T64" s="54"/>
      <c r="U64" s="56"/>
      <c r="V64" s="54"/>
      <c r="W64" s="54"/>
      <c r="X64" s="56"/>
      <c r="Y64" s="54"/>
      <c r="Z64" s="54"/>
      <c r="AA64" s="54"/>
      <c r="AB64" s="56"/>
      <c r="AC64" s="54"/>
      <c r="AD64" s="54"/>
      <c r="AE64" s="54"/>
      <c r="AF64" s="56"/>
      <c r="AG64" s="54"/>
      <c r="AH64" s="54"/>
      <c r="AI64" s="56"/>
      <c r="AJ64" s="54"/>
      <c r="AK64" s="54"/>
      <c r="AL64" s="56"/>
      <c r="AM64" s="54"/>
      <c r="AN64" s="54"/>
      <c r="AO64" s="54"/>
      <c r="AP64" s="54"/>
      <c r="AQ64" s="54"/>
      <c r="AR64" s="56"/>
      <c r="AS64" s="54"/>
      <c r="AT64" s="54"/>
      <c r="AU64" s="54"/>
      <c r="AV64" s="54"/>
      <c r="AW64" s="54"/>
      <c r="AX64" s="54"/>
      <c r="AY64" s="56"/>
      <c r="AZ64" s="54"/>
      <c r="BA64" s="54"/>
      <c r="BB64" s="54"/>
      <c r="BC64" s="54"/>
      <c r="BD64" s="8"/>
      <c r="BE64" s="8"/>
      <c r="BF64" s="52" t="s">
        <v>277</v>
      </c>
      <c r="BG64" s="52" t="s">
        <v>277</v>
      </c>
      <c r="BH64" s="52" t="s">
        <v>277</v>
      </c>
      <c r="BI64" s="52" t="s">
        <v>277</v>
      </c>
      <c r="BJ64" s="52" t="s">
        <v>277</v>
      </c>
      <c r="BK64" s="52" t="s">
        <v>277</v>
      </c>
      <c r="BL64" s="52" t="s">
        <v>277</v>
      </c>
      <c r="BM64" s="52" t="s">
        <v>277</v>
      </c>
      <c r="BN64" s="52" t="s">
        <v>277</v>
      </c>
      <c r="BO64" s="52" t="s">
        <v>277</v>
      </c>
      <c r="BP64" s="8"/>
      <c r="BQ64" s="22" t="str">
        <f>IF(FV64=FALSE,B64,"")</f>
        <v/>
      </c>
      <c r="BR64" s="22" t="str">
        <f>IF(FV64=FALSE,C64,"")</f>
        <v/>
      </c>
      <c r="BS64" s="22" t="str">
        <f>BR66</f>
        <v/>
      </c>
      <c r="BT64" s="22" t="str">
        <f t="shared" si="10"/>
        <v/>
      </c>
      <c r="BU64" s="22" t="str">
        <f>IF(FV64=FALSE,E64,"")</f>
        <v/>
      </c>
      <c r="BV64" s="22" t="str">
        <f>IF(FV64=FALSE,G64,"")</f>
        <v/>
      </c>
      <c r="BW64" s="22" t="str">
        <f>IF(FV64=FALSE,F64,"")</f>
        <v/>
      </c>
      <c r="BX64" s="22" t="str">
        <f t="shared" ref="BX64:BX69" si="397">IF(FV64=FALSE,J64,"")</f>
        <v/>
      </c>
      <c r="BY64" s="22" t="str">
        <f>IF(FV64=FALSE,K64,"")</f>
        <v/>
      </c>
      <c r="BZ64" s="22" t="str">
        <f>IF(FV64=FALSE,L64,"")</f>
        <v/>
      </c>
      <c r="CA64" s="18"/>
      <c r="CB64" s="3" t="str">
        <f>IF(ET64=1, EQ64,"")</f>
        <v/>
      </c>
      <c r="CC64" s="3" t="str">
        <f>IF(ET64=1, ER64,"")</f>
        <v/>
      </c>
      <c r="CD64" s="3" t="str">
        <f>IF(ET64=1, ES64,"")</f>
        <v/>
      </c>
      <c r="CE64" s="3" t="str">
        <f>CB66</f>
        <v/>
      </c>
      <c r="CF64" s="3" t="str">
        <f>CC66</f>
        <v/>
      </c>
      <c r="CG64" s="3" t="str">
        <f>CD66</f>
        <v/>
      </c>
      <c r="CH64" s="3" t="str">
        <f>IF(ET64=1, GJ64, "")</f>
        <v/>
      </c>
      <c r="CI64" s="8"/>
      <c r="CJ64" s="3" t="str">
        <f>IF(ET64=2,V64,"")</f>
        <v/>
      </c>
      <c r="CK64" s="3" t="str">
        <f>IF(ET64=2,W64,"")</f>
        <v/>
      </c>
      <c r="CL64" s="3" t="str">
        <f>CJ66</f>
        <v/>
      </c>
      <c r="CM64" s="3" t="str">
        <f>CK66</f>
        <v/>
      </c>
      <c r="CN64" s="8"/>
      <c r="CO64" s="3" t="str">
        <f>IF(ET64=3,AG64,"")</f>
        <v/>
      </c>
      <c r="CP64" s="3" t="str">
        <f>IF(ET64=3,AH64,"")</f>
        <v/>
      </c>
      <c r="CQ64" s="3" t="str">
        <f>CO66</f>
        <v/>
      </c>
      <c r="CR64" s="3" t="str">
        <f>CP66</f>
        <v/>
      </c>
      <c r="CS64" s="8"/>
      <c r="CT64" s="3" t="str">
        <f>IF(ET64=4,AJ64,"")</f>
        <v/>
      </c>
      <c r="CU64" s="3" t="str">
        <f>IF(ET64=4,AK64,"")</f>
        <v/>
      </c>
      <c r="CV64" s="3" t="str">
        <f>CT66</f>
        <v/>
      </c>
      <c r="CW64" s="3" t="str">
        <f>CU66</f>
        <v/>
      </c>
      <c r="CX64" s="8"/>
      <c r="CY64" s="3" t="str">
        <f>IF(ET64=5,AM64,"")</f>
        <v/>
      </c>
      <c r="CZ64" s="3" t="str">
        <f>IF(ET64=5,AN64,"")</f>
        <v/>
      </c>
      <c r="DA64" s="3" t="str">
        <f>IF(ET64=5,AO64,"")</f>
        <v/>
      </c>
      <c r="DB64" s="3" t="str">
        <f>CY66</f>
        <v/>
      </c>
      <c r="DC64" s="3" t="str">
        <f>CZ66</f>
        <v/>
      </c>
      <c r="DD64" s="3" t="str">
        <f>DA66</f>
        <v/>
      </c>
      <c r="DE64" s="3" t="str">
        <f>IF(ET64=5,AP64,"")</f>
        <v/>
      </c>
      <c r="DF64" s="3" t="str">
        <f>IF(ET64=5,AQ64,"")</f>
        <v/>
      </c>
      <c r="DG64" s="3" t="str">
        <f>IF(ET64=5,GK64,"")</f>
        <v/>
      </c>
      <c r="DH64" s="8"/>
      <c r="DI64" s="3" t="str">
        <f>IF(ET64=6,AS64,"")</f>
        <v/>
      </c>
      <c r="DJ64" s="3" t="str">
        <f>IF(ET64=6,AT64,"")</f>
        <v/>
      </c>
      <c r="DK64" s="3" t="str">
        <f>IF(ET64=6,AU64,"")</f>
        <v/>
      </c>
      <c r="DL64" s="3" t="str">
        <f>IF(ET64=6,AV64,"")</f>
        <v/>
      </c>
      <c r="DM64" s="3" t="str">
        <f>DI66</f>
        <v/>
      </c>
      <c r="DN64" s="3" t="str">
        <f>DJ66</f>
        <v/>
      </c>
      <c r="DO64" s="3" t="str">
        <f>DK66</f>
        <v/>
      </c>
      <c r="DP64" s="3" t="str">
        <f>DL66</f>
        <v/>
      </c>
      <c r="DQ64" s="3" t="str">
        <f>IF(ET64=6,AW64,"")</f>
        <v/>
      </c>
      <c r="DR64" s="3" t="str">
        <f>IF(ET64=6,AX64,"")</f>
        <v/>
      </c>
      <c r="DS64" s="3" t="str">
        <f>IF(ET64=6,GL64, "")</f>
        <v/>
      </c>
      <c r="DT64" s="8"/>
      <c r="DU64" s="3" t="str">
        <f>IF(ET64=7,AZ64,"")</f>
        <v/>
      </c>
      <c r="DV64" s="3" t="str">
        <f>IF(ET64=7,BA64,"")</f>
        <v/>
      </c>
      <c r="DW64" s="3" t="str">
        <f>IF(ET64=7,BB64,"")</f>
        <v/>
      </c>
      <c r="DX64" s="3" t="str">
        <f>IF(ET64=7,BC64,"")</f>
        <v/>
      </c>
      <c r="DY64" s="3" t="str">
        <f>DU66</f>
        <v/>
      </c>
      <c r="DZ64" s="3" t="str">
        <f>DV66</f>
        <v/>
      </c>
      <c r="EA64" s="3" t="str">
        <f>DW66</f>
        <v/>
      </c>
      <c r="EB64" s="3" t="str">
        <f>DX66</f>
        <v/>
      </c>
      <c r="EC64" s="3" t="str">
        <f>IF(ET64=7, GM64, "")</f>
        <v/>
      </c>
      <c r="ED64" s="8"/>
      <c r="EE64" s="52" t="s">
        <v>277</v>
      </c>
      <c r="EF64" s="52" t="s">
        <v>277</v>
      </c>
      <c r="EG64" s="52" t="s">
        <v>277</v>
      </c>
      <c r="EH64" s="52" t="s">
        <v>277</v>
      </c>
      <c r="EI64" s="52" t="s">
        <v>277</v>
      </c>
      <c r="EJ64" s="52" t="s">
        <v>277</v>
      </c>
      <c r="EK64" s="52" t="s">
        <v>277</v>
      </c>
      <c r="EL64" s="52" t="s">
        <v>277</v>
      </c>
      <c r="EM64" s="52" t="s">
        <v>277</v>
      </c>
      <c r="EN64" s="52" t="s">
        <v>277</v>
      </c>
      <c r="EO64" s="8"/>
      <c r="EP64" s="53"/>
      <c r="EQ64" s="16" t="str">
        <f>IF(FD64&gt;0, (N64+Y64+R64+AC64), "")</f>
        <v/>
      </c>
      <c r="ER64" s="16" t="str">
        <f>IF(FD64&gt;0,FE64,"")</f>
        <v/>
      </c>
      <c r="ES64" s="16" t="str">
        <f>IF(FD64&gt;0, (P64+AA64+T64+AE64), "")</f>
        <v/>
      </c>
      <c r="ET64" s="16">
        <f>FO64+FP64+FQ64+FR64+FS64+FT64+FU64</f>
        <v>0</v>
      </c>
      <c r="EU64" s="13"/>
      <c r="EV64" s="3" t="b">
        <f t="shared" ref="EV64:EV69" si="398">ISBLANK(N64)</f>
        <v>1</v>
      </c>
      <c r="EW64" s="3" t="b">
        <f t="shared" ref="EW64:EW69" si="399">ISBLANK(R64)</f>
        <v>1</v>
      </c>
      <c r="EX64" s="3" t="b">
        <f>ISBLANK(Y64)</f>
        <v>1</v>
      </c>
      <c r="EY64" s="3" t="b">
        <f>ISBLANK(AC64)</f>
        <v>1</v>
      </c>
      <c r="EZ64" s="3">
        <f>IF(EV64=FALSE, 1, 0)</f>
        <v>0</v>
      </c>
      <c r="FA64" s="3">
        <f>IF(EW64=FALSE, 2, 0)</f>
        <v>0</v>
      </c>
      <c r="FB64" s="3">
        <f>IF(EX64=FALSE, 1, 0)</f>
        <v>0</v>
      </c>
      <c r="FC64" s="3">
        <f>IF(EY64=FALSE, 2, 0)</f>
        <v>0</v>
      </c>
      <c r="FD64" s="3">
        <f>SUM(EZ64:FC64)</f>
        <v>0</v>
      </c>
      <c r="FE64" s="3" t="e">
        <f>FF64+FH64</f>
        <v>#VALUE!</v>
      </c>
      <c r="FF64" s="3">
        <f t="shared" ref="FF64:FF69" si="400">O64+Z64</f>
        <v>0</v>
      </c>
      <c r="FG64" s="3">
        <f t="shared" ref="FG64:FG69" si="401">S64+AD64</f>
        <v>0</v>
      </c>
      <c r="FH64" s="3" t="e">
        <f>FG64*SQRT(ES64)</f>
        <v>#VALUE!</v>
      </c>
      <c r="FI64" s="3" t="b">
        <f>ISBLANK(V64)</f>
        <v>1</v>
      </c>
      <c r="FJ64" s="3" t="b">
        <f>ISBLANK(AG64)</f>
        <v>1</v>
      </c>
      <c r="FK64" s="3" t="b">
        <f>ISBLANK(AJ64)</f>
        <v>1</v>
      </c>
      <c r="FL64" s="3" t="b">
        <f>ISBLANK(AM64)</f>
        <v>1</v>
      </c>
      <c r="FM64" s="3" t="b">
        <f>ISBLANK(AS64)</f>
        <v>1</v>
      </c>
      <c r="FN64" s="3" t="b">
        <f>ISBLANK(AZ64)</f>
        <v>1</v>
      </c>
      <c r="FO64" s="3">
        <f>IF(FD64&gt;0, 1, 0)</f>
        <v>0</v>
      </c>
      <c r="FP64" s="3">
        <f>IF(FI64=FALSE, 2, 0)</f>
        <v>0</v>
      </c>
      <c r="FQ64" s="3">
        <f>IF(FJ64=FALSE, 3, 0)</f>
        <v>0</v>
      </c>
      <c r="FR64" s="3">
        <f>IF(FK64=FALSE, 4, 0)</f>
        <v>0</v>
      </c>
      <c r="FS64" s="3">
        <f>IF(FL64=FALSE, 5, 0)</f>
        <v>0</v>
      </c>
      <c r="FT64" s="3">
        <f>IF(FM64=FALSE, 6, 0)</f>
        <v>0</v>
      </c>
      <c r="FU64" s="3">
        <f>IF(FN64=FALSE, 7, 0)</f>
        <v>0</v>
      </c>
      <c r="FV64" s="21" t="b">
        <f t="shared" si="248"/>
        <v>1</v>
      </c>
      <c r="FW64" s="24">
        <f>IF(J64="Higher (more points/events)", 0, 1)</f>
        <v>1</v>
      </c>
      <c r="FX64" s="24">
        <f t="shared" si="250"/>
        <v>0</v>
      </c>
      <c r="FY64" s="29" t="e">
        <f t="shared" si="251"/>
        <v>#VALUE!</v>
      </c>
      <c r="FZ64" s="24" t="e">
        <f t="shared" si="252"/>
        <v>#VALUE!</v>
      </c>
      <c r="GA64" s="24" t="e">
        <f t="shared" si="253"/>
        <v>#VALUE!</v>
      </c>
      <c r="GB64" s="24">
        <f>IF(FX64&lt;0, 0,1)</f>
        <v>1</v>
      </c>
      <c r="GC64" s="24" t="e">
        <f>IF(FY64&lt;0, 0,1)</f>
        <v>#VALUE!</v>
      </c>
      <c r="GD64" s="24" t="e">
        <f>IF(FZ64&lt;0, 0,1)</f>
        <v>#VALUE!</v>
      </c>
      <c r="GE64" s="24" t="e">
        <f>IF(GA64&lt;0, 0,1)</f>
        <v>#VALUE!</v>
      </c>
      <c r="GF64" s="24">
        <f>IF(ET64=1, GB64,0)</f>
        <v>0</v>
      </c>
      <c r="GG64" s="24">
        <f>IF(ET64=5,GC64,0)</f>
        <v>0</v>
      </c>
      <c r="GH64" s="24">
        <f>IF(ET64=6,GD64,0)</f>
        <v>0</v>
      </c>
      <c r="GI64" s="24">
        <f>IF(ET64=7,GE64,0)</f>
        <v>0</v>
      </c>
      <c r="GJ64" s="24">
        <f>IF((FW64=GF64), 3,2)</f>
        <v>2</v>
      </c>
      <c r="GK64" s="24">
        <f>IF((FW64=GG64), 3,2)</f>
        <v>2</v>
      </c>
      <c r="GL64" s="24">
        <f>IF((FW64=GH64), 3,2)</f>
        <v>2</v>
      </c>
      <c r="GM64" s="24">
        <f>IF((FW64=GI64), 3,2)</f>
        <v>2</v>
      </c>
      <c r="GN64" s="13"/>
    </row>
    <row r="65" spans="1:196" s="3" customFormat="1">
      <c r="A65" s="54"/>
      <c r="B65" s="54"/>
      <c r="C65" s="54"/>
      <c r="D65" s="54"/>
      <c r="E65" s="54"/>
      <c r="F65" s="54"/>
      <c r="G65" s="54"/>
      <c r="H65" s="54"/>
      <c r="I65" s="54"/>
      <c r="J65" s="54"/>
      <c r="K65" s="54"/>
      <c r="L65" s="54"/>
      <c r="M65" s="56"/>
      <c r="N65" s="54"/>
      <c r="O65" s="54"/>
      <c r="P65" s="54"/>
      <c r="Q65" s="56"/>
      <c r="R65" s="54"/>
      <c r="S65" s="54"/>
      <c r="T65" s="54"/>
      <c r="U65" s="56"/>
      <c r="V65" s="54"/>
      <c r="W65" s="54"/>
      <c r="X65" s="56"/>
      <c r="Y65" s="54"/>
      <c r="Z65" s="54"/>
      <c r="AA65" s="54"/>
      <c r="AB65" s="56"/>
      <c r="AC65" s="54"/>
      <c r="AD65" s="54"/>
      <c r="AE65" s="54"/>
      <c r="AF65" s="56"/>
      <c r="AG65" s="54"/>
      <c r="AH65" s="54"/>
      <c r="AI65" s="56"/>
      <c r="AJ65" s="54"/>
      <c r="AK65" s="54"/>
      <c r="AL65" s="56"/>
      <c r="AM65" s="54"/>
      <c r="AN65" s="54"/>
      <c r="AO65" s="54"/>
      <c r="AP65" s="54"/>
      <c r="AQ65" s="54"/>
      <c r="AR65" s="56"/>
      <c r="AS65" s="54"/>
      <c r="AT65" s="54"/>
      <c r="AU65" s="54"/>
      <c r="AV65" s="54"/>
      <c r="AW65" s="54"/>
      <c r="AX65" s="54"/>
      <c r="AY65" s="56"/>
      <c r="AZ65" s="54"/>
      <c r="BA65" s="54"/>
      <c r="BB65" s="54"/>
      <c r="BC65" s="54"/>
      <c r="BD65" s="8"/>
      <c r="BE65" s="8"/>
      <c r="BF65" s="52" t="s">
        <v>277</v>
      </c>
      <c r="BG65" s="52" t="s">
        <v>277</v>
      </c>
      <c r="BH65" s="52" t="s">
        <v>277</v>
      </c>
      <c r="BI65" s="52" t="s">
        <v>277</v>
      </c>
      <c r="BJ65" s="52" t="s">
        <v>277</v>
      </c>
      <c r="BK65" s="52" t="s">
        <v>277</v>
      </c>
      <c r="BL65" s="52" t="s">
        <v>277</v>
      </c>
      <c r="BM65" s="52" t="s">
        <v>277</v>
      </c>
      <c r="BN65" s="52" t="s">
        <v>277</v>
      </c>
      <c r="BO65" s="52" t="s">
        <v>277</v>
      </c>
      <c r="BP65" s="8"/>
      <c r="BQ65" s="22" t="str">
        <f>IF(FV65=FALSE,B65,"")</f>
        <v/>
      </c>
      <c r="BR65" s="22" t="str">
        <f>BR64</f>
        <v/>
      </c>
      <c r="BS65" s="22" t="str">
        <f>IF(FV64=FALSE,C66,"")</f>
        <v/>
      </c>
      <c r="BT65" s="22" t="str">
        <f t="shared" si="10"/>
        <v/>
      </c>
      <c r="BU65" s="22" t="str">
        <f>IF(FV65=FALSE,E65,"")</f>
        <v/>
      </c>
      <c r="BV65" s="22" t="str">
        <f>IF(FV65=FALSE,G65,"")</f>
        <v/>
      </c>
      <c r="BW65" s="22" t="str">
        <f>IF(FV65=FALSE,F65,"")</f>
        <v/>
      </c>
      <c r="BX65" s="22" t="str">
        <f t="shared" si="397"/>
        <v/>
      </c>
      <c r="BY65" s="22" t="str">
        <f>IF(FV65=FALSE,K65,"")</f>
        <v/>
      </c>
      <c r="BZ65" s="22" t="str">
        <f>IF(FV65=FALSE,L65,"")</f>
        <v/>
      </c>
      <c r="CA65" s="18"/>
      <c r="CB65" s="3" t="str">
        <f>CB64</f>
        <v/>
      </c>
      <c r="CC65" s="3" t="str">
        <f>CC64</f>
        <v/>
      </c>
      <c r="CD65" s="3" t="str">
        <f>CD64</f>
        <v/>
      </c>
      <c r="CE65" s="3" t="str">
        <f>IF(ET65=1,EQ66,"")</f>
        <v/>
      </c>
      <c r="CF65" s="3" t="str">
        <f>IF(ET65=1,ER66,"")</f>
        <v/>
      </c>
      <c r="CG65" s="3" t="str">
        <f>IF(ET65=1,ES66,"")</f>
        <v/>
      </c>
      <c r="CH65" s="3" t="str">
        <f t="shared" ref="CH65:CH78" si="402">IF(ET65=1, GJ65, "")</f>
        <v/>
      </c>
      <c r="CI65" s="8"/>
      <c r="CJ65" s="3" t="str">
        <f>CJ64</f>
        <v/>
      </c>
      <c r="CK65" s="3" t="str">
        <f>CK64</f>
        <v/>
      </c>
      <c r="CL65" s="3" t="str">
        <f>IF(ET66=2,V66,"")</f>
        <v/>
      </c>
      <c r="CM65" s="3" t="str">
        <f>IF(ET66=2,W66,"")</f>
        <v/>
      </c>
      <c r="CN65" s="8"/>
      <c r="CO65" s="3" t="str">
        <f>CO64</f>
        <v/>
      </c>
      <c r="CP65" s="3" t="str">
        <f>CP64</f>
        <v/>
      </c>
      <c r="CQ65" s="3" t="str">
        <f>IF(ET65=3,AG66,"")</f>
        <v/>
      </c>
      <c r="CR65" s="3" t="str">
        <f>IF(ET65=3,AH66,"")</f>
        <v/>
      </c>
      <c r="CS65" s="8"/>
      <c r="CT65" s="3" t="str">
        <f>CT64</f>
        <v/>
      </c>
      <c r="CU65" s="3" t="str">
        <f>CU64</f>
        <v/>
      </c>
      <c r="CV65" s="3" t="str">
        <f>IF(ET65=4,AJ66,"")</f>
        <v/>
      </c>
      <c r="CW65" s="3" t="str">
        <f>IF(ET65=4,AK66,"")</f>
        <v/>
      </c>
      <c r="CX65" s="8"/>
      <c r="CY65" s="3" t="str">
        <f>CY64</f>
        <v/>
      </c>
      <c r="CZ65" s="3" t="str">
        <f>CZ64</f>
        <v/>
      </c>
      <c r="DA65" s="3" t="str">
        <f>DA64</f>
        <v/>
      </c>
      <c r="DB65" s="3" t="str">
        <f>IF(ET65=5,AM66,"")</f>
        <v/>
      </c>
      <c r="DC65" s="3" t="str">
        <f>IF(ET65=5,AN66,"")</f>
        <v/>
      </c>
      <c r="DD65" s="3" t="str">
        <f>IF(ET65=5,AO66,"")</f>
        <v/>
      </c>
      <c r="DE65" s="3" t="str">
        <f>DE64</f>
        <v/>
      </c>
      <c r="DF65" s="3" t="str">
        <f>DF64</f>
        <v/>
      </c>
      <c r="DG65" s="3" t="str">
        <f t="shared" ref="DG65:DG78" si="403">IF(ET65=5,GK65,"")</f>
        <v/>
      </c>
      <c r="DH65" s="8"/>
      <c r="DI65" s="3" t="str">
        <f>DI64</f>
        <v/>
      </c>
      <c r="DJ65" s="3" t="str">
        <f>DJ64</f>
        <v/>
      </c>
      <c r="DK65" s="3" t="str">
        <f>DK64</f>
        <v/>
      </c>
      <c r="DL65" s="3" t="str">
        <f>DL64</f>
        <v/>
      </c>
      <c r="DM65" s="3" t="str">
        <f>IF(ET64=6,AS66,"")</f>
        <v/>
      </c>
      <c r="DN65" s="3" t="str">
        <f>IF(ET64=6,AT66,"")</f>
        <v/>
      </c>
      <c r="DO65" s="3" t="str">
        <f>IF(ET64=6,AU66,"")</f>
        <v/>
      </c>
      <c r="DP65" s="3" t="str">
        <f>IF(ET64=6,AV66,"")</f>
        <v/>
      </c>
      <c r="DQ65" s="3" t="str">
        <f>DQ64</f>
        <v/>
      </c>
      <c r="DR65" s="3" t="str">
        <f>DR64</f>
        <v/>
      </c>
      <c r="DS65" s="3" t="str">
        <f t="shared" ref="DS65:DS78" si="404">IF(ET65=6,GL65, "")</f>
        <v/>
      </c>
      <c r="DT65" s="8"/>
      <c r="DU65" s="3" t="str">
        <f>DU64</f>
        <v/>
      </c>
      <c r="DV65" s="3" t="str">
        <f>DV64</f>
        <v/>
      </c>
      <c r="DW65" s="3" t="str">
        <f>DW64</f>
        <v/>
      </c>
      <c r="DX65" s="3" t="str">
        <f>DX64</f>
        <v/>
      </c>
      <c r="DY65" s="3" t="str">
        <f>IF(ET64=7,AZ66,"")</f>
        <v/>
      </c>
      <c r="DZ65" s="3" t="str">
        <f>IF(ET64=7,BA66,"")</f>
        <v/>
      </c>
      <c r="EA65" s="3" t="str">
        <f>IF(ET64=7,BB66,"")</f>
        <v/>
      </c>
      <c r="EB65" s="3" t="str">
        <f>IF(ET64=7,BC66,"")</f>
        <v/>
      </c>
      <c r="EC65" s="3" t="str">
        <f t="shared" ref="EC65:EC78" si="405">IF(ET65=7, GM65, "")</f>
        <v/>
      </c>
      <c r="ED65" s="8"/>
      <c r="EE65" s="52" t="s">
        <v>277</v>
      </c>
      <c r="EF65" s="52" t="s">
        <v>277</v>
      </c>
      <c r="EG65" s="52" t="s">
        <v>277</v>
      </c>
      <c r="EH65" s="52" t="s">
        <v>277</v>
      </c>
      <c r="EI65" s="52" t="s">
        <v>277</v>
      </c>
      <c r="EJ65" s="52" t="s">
        <v>277</v>
      </c>
      <c r="EK65" s="52" t="s">
        <v>277</v>
      </c>
      <c r="EL65" s="52" t="s">
        <v>277</v>
      </c>
      <c r="EM65" s="52" t="s">
        <v>277</v>
      </c>
      <c r="EN65" s="52" t="s">
        <v>277</v>
      </c>
      <c r="EO65" s="8"/>
      <c r="EP65" s="53"/>
      <c r="EQ65" s="16" t="str">
        <f>IF(FD65&gt;0, (N65+Y65+R65+AC65), "")</f>
        <v/>
      </c>
      <c r="ER65" s="16" t="str">
        <f>IF(FD65&gt;0,FE65,"")</f>
        <v/>
      </c>
      <c r="ES65" s="16" t="str">
        <f>IF(FD65&gt;0, (P65+AA65+T65+AE65), "")</f>
        <v/>
      </c>
      <c r="ET65" s="16">
        <f>FO65+FP65+FQ65+FR65+FS65+FT65+FU65</f>
        <v>0</v>
      </c>
      <c r="EU65" s="13"/>
      <c r="EV65" s="3" t="b">
        <f t="shared" si="398"/>
        <v>1</v>
      </c>
      <c r="EW65" s="3" t="b">
        <f t="shared" si="399"/>
        <v>1</v>
      </c>
      <c r="EX65" s="3" t="b">
        <f t="shared" ref="EX65:EX78" si="406">ISBLANK(Y65)</f>
        <v>1</v>
      </c>
      <c r="EY65" s="3" t="b">
        <f t="shared" ref="EY65:EY78" si="407">ISBLANK(AC65)</f>
        <v>1</v>
      </c>
      <c r="EZ65" s="3">
        <f t="shared" ref="EZ65:EZ78" si="408">IF(EV65=FALSE, 1, 0)</f>
        <v>0</v>
      </c>
      <c r="FA65" s="3">
        <f t="shared" ref="FA65:FA78" si="409">IF(EW65=FALSE, 2, 0)</f>
        <v>0</v>
      </c>
      <c r="FB65" s="3">
        <f t="shared" ref="FB65:FB78" si="410">IF(EX65=FALSE, 1, 0)</f>
        <v>0</v>
      </c>
      <c r="FC65" s="3">
        <f t="shared" ref="FC65:FC78" si="411">IF(EY65=FALSE, 2, 0)</f>
        <v>0</v>
      </c>
      <c r="FD65" s="3">
        <f t="shared" ref="FD65:FD78" si="412">SUM(EZ65:FC65)</f>
        <v>0</v>
      </c>
      <c r="FE65" s="3" t="e">
        <f t="shared" ref="FE65:FE78" si="413">FF65+FH65</f>
        <v>#VALUE!</v>
      </c>
      <c r="FF65" s="3">
        <f t="shared" si="400"/>
        <v>0</v>
      </c>
      <c r="FG65" s="3">
        <f t="shared" si="401"/>
        <v>0</v>
      </c>
      <c r="FH65" s="3" t="e">
        <f>FG65*SQRT(ES65)</f>
        <v>#VALUE!</v>
      </c>
      <c r="FI65" s="3" t="b">
        <f t="shared" ref="FI65:FI78" si="414">ISBLANK(V65)</f>
        <v>1</v>
      </c>
      <c r="FJ65" s="3" t="b">
        <f t="shared" ref="FJ65:FJ78" si="415">ISBLANK(AG65)</f>
        <v>1</v>
      </c>
      <c r="FK65" s="3" t="b">
        <f t="shared" ref="FK65:FK78" si="416">ISBLANK(AJ65)</f>
        <v>1</v>
      </c>
      <c r="FL65" s="3" t="b">
        <f t="shared" ref="FL65:FL78" si="417">ISBLANK(AM65)</f>
        <v>1</v>
      </c>
      <c r="FM65" s="3" t="b">
        <f t="shared" ref="FM65:FM78" si="418">ISBLANK(AS65)</f>
        <v>1</v>
      </c>
      <c r="FN65" s="3" t="b">
        <f t="shared" ref="FN65:FN78" si="419">ISBLANK(AZ65)</f>
        <v>1</v>
      </c>
      <c r="FO65" s="3">
        <f t="shared" ref="FO65:FO78" si="420">IF(FD65&gt;0, 1, 0)</f>
        <v>0</v>
      </c>
      <c r="FP65" s="3">
        <f t="shared" ref="FP65:FP78" si="421">IF(FI65=FALSE, 2, 0)</f>
        <v>0</v>
      </c>
      <c r="FQ65" s="3">
        <f t="shared" ref="FQ65:FQ78" si="422">IF(FJ65=FALSE, 3, 0)</f>
        <v>0</v>
      </c>
      <c r="FR65" s="3">
        <f t="shared" ref="FR65:FR78" si="423">IF(FK65=FALSE, 4, 0)</f>
        <v>0</v>
      </c>
      <c r="FS65" s="3">
        <f t="shared" ref="FS65:FS78" si="424">IF(FL65=FALSE, 5, 0)</f>
        <v>0</v>
      </c>
      <c r="FT65" s="3">
        <f t="shared" ref="FT65:FT78" si="425">IF(FM65=FALSE, 6, 0)</f>
        <v>0</v>
      </c>
      <c r="FU65" s="3">
        <f t="shared" ref="FU65:FU78" si="426">IF(FN65=FALSE, 7, 0)</f>
        <v>0</v>
      </c>
      <c r="FV65" s="21" t="b">
        <f t="shared" si="248"/>
        <v>1</v>
      </c>
      <c r="FW65" s="24">
        <f>IF(J65="Higher (more points/events)", 0, 1)</f>
        <v>1</v>
      </c>
      <c r="FX65" s="24">
        <f t="shared" si="250"/>
        <v>0</v>
      </c>
      <c r="FY65" s="29" t="e">
        <f t="shared" si="251"/>
        <v>#VALUE!</v>
      </c>
      <c r="FZ65" s="24" t="e">
        <f t="shared" si="252"/>
        <v>#VALUE!</v>
      </c>
      <c r="GA65" s="24" t="e">
        <f t="shared" si="253"/>
        <v>#VALUE!</v>
      </c>
      <c r="GB65" s="24">
        <f t="shared" ref="GB65:GB78" si="427">IF(FX65&lt;0, 0,1)</f>
        <v>1</v>
      </c>
      <c r="GC65" s="24" t="e">
        <f t="shared" ref="GC65:GC78" si="428">IF(FY65&lt;0, 0,1)</f>
        <v>#VALUE!</v>
      </c>
      <c r="GD65" s="24" t="e">
        <f t="shared" ref="GD65:GD78" si="429">IF(FZ65&lt;0, 0,1)</f>
        <v>#VALUE!</v>
      </c>
      <c r="GE65" s="24" t="e">
        <f t="shared" ref="GE65:GE78" si="430">IF(GA65&lt;0, 0,1)</f>
        <v>#VALUE!</v>
      </c>
      <c r="GF65" s="24">
        <f t="shared" ref="GF65:GF78" si="431">IF(ET65=1, GB65,0)</f>
        <v>0</v>
      </c>
      <c r="GG65" s="24">
        <f t="shared" ref="GG65:GG78" si="432">IF(ET65=5,GC65,0)</f>
        <v>0</v>
      </c>
      <c r="GH65" s="24">
        <f t="shared" ref="GH65:GH78" si="433">IF(ET65=6,GD65,0)</f>
        <v>0</v>
      </c>
      <c r="GI65" s="24">
        <f t="shared" ref="GI65:GI78" si="434">IF(ET65=7,GE65,0)</f>
        <v>0</v>
      </c>
      <c r="GJ65" s="24">
        <f t="shared" ref="GJ65:GJ78" si="435">IF((FW65=GF65), 3,2)</f>
        <v>2</v>
      </c>
      <c r="GK65" s="24">
        <f t="shared" ref="GK65:GK78" si="436">IF((FW65=GG65), 3,2)</f>
        <v>2</v>
      </c>
      <c r="GL65" s="24">
        <f t="shared" ref="GL65:GL78" si="437">IF((FW65=GH65), 3,2)</f>
        <v>2</v>
      </c>
      <c r="GM65" s="24">
        <f t="shared" ref="GM65:GM78" si="438">IF((FW65=GI65), 3,2)</f>
        <v>2</v>
      </c>
      <c r="GN65" s="13"/>
    </row>
    <row r="66" spans="1:196" s="3" customFormat="1">
      <c r="A66" s="54"/>
      <c r="B66" s="54"/>
      <c r="C66" s="54"/>
      <c r="D66" s="54"/>
      <c r="E66" s="54"/>
      <c r="F66" s="54"/>
      <c r="G66" s="54"/>
      <c r="H66" s="54"/>
      <c r="I66" s="54"/>
      <c r="J66" s="54"/>
      <c r="K66" s="54"/>
      <c r="L66" s="54"/>
      <c r="M66" s="56"/>
      <c r="N66" s="54"/>
      <c r="O66" s="54"/>
      <c r="P66" s="54"/>
      <c r="Q66" s="56"/>
      <c r="R66" s="54"/>
      <c r="S66" s="54"/>
      <c r="T66" s="54"/>
      <c r="U66" s="56"/>
      <c r="V66" s="54"/>
      <c r="W66" s="54"/>
      <c r="X66" s="56"/>
      <c r="Y66" s="54"/>
      <c r="Z66" s="54"/>
      <c r="AA66" s="54"/>
      <c r="AB66" s="56"/>
      <c r="AC66" s="54"/>
      <c r="AD66" s="54"/>
      <c r="AE66" s="54"/>
      <c r="AF66" s="56"/>
      <c r="AG66" s="54"/>
      <c r="AH66" s="54"/>
      <c r="AI66" s="56"/>
      <c r="AJ66" s="54"/>
      <c r="AK66" s="54"/>
      <c r="AL66" s="56"/>
      <c r="AM66" s="54"/>
      <c r="AN66" s="54"/>
      <c r="AO66" s="54"/>
      <c r="AP66" s="54"/>
      <c r="AQ66" s="54"/>
      <c r="AR66" s="56"/>
      <c r="AS66" s="54"/>
      <c r="AT66" s="54"/>
      <c r="AU66" s="54"/>
      <c r="AV66" s="54"/>
      <c r="AW66" s="54"/>
      <c r="AX66" s="54"/>
      <c r="AY66" s="56"/>
      <c r="AZ66" s="54"/>
      <c r="BA66" s="54"/>
      <c r="BB66" s="54"/>
      <c r="BC66" s="54"/>
      <c r="BD66" s="8"/>
      <c r="BE66" s="8"/>
      <c r="BF66" s="52" t="s">
        <v>277</v>
      </c>
      <c r="BG66" s="52" t="s">
        <v>277</v>
      </c>
      <c r="BH66" s="52" t="s">
        <v>277</v>
      </c>
      <c r="BI66" s="52" t="s">
        <v>277</v>
      </c>
      <c r="BJ66" s="52" t="s">
        <v>277</v>
      </c>
      <c r="BK66" s="52" t="s">
        <v>277</v>
      </c>
      <c r="BL66" s="52" t="s">
        <v>277</v>
      </c>
      <c r="BM66" s="52" t="s">
        <v>277</v>
      </c>
      <c r="BN66" s="52" t="s">
        <v>277</v>
      </c>
      <c r="BO66" s="52" t="s">
        <v>277</v>
      </c>
      <c r="BP66" s="8"/>
      <c r="BQ66" s="22" t="str">
        <f>IF(FV66=FALSE,B66,"")</f>
        <v/>
      </c>
      <c r="BR66" s="22" t="str">
        <f>IF(FV64=FALSE,C65,"")</f>
        <v/>
      </c>
      <c r="BS66" s="22" t="str">
        <f>BS65</f>
        <v/>
      </c>
      <c r="BT66" s="22" t="str">
        <f t="shared" si="10"/>
        <v/>
      </c>
      <c r="BU66" s="22" t="str">
        <f>IF(FV66=FALSE,E66,"")</f>
        <v/>
      </c>
      <c r="BV66" s="22" t="str">
        <f>IF(FV66=FALSE,G66,"")</f>
        <v/>
      </c>
      <c r="BW66" s="22" t="str">
        <f>IF(FV66=FALSE,F66,"")</f>
        <v/>
      </c>
      <c r="BX66" s="22" t="str">
        <f t="shared" si="397"/>
        <v/>
      </c>
      <c r="BY66" s="22" t="str">
        <f>IF(FV66=FALSE,K66,"")</f>
        <v/>
      </c>
      <c r="BZ66" s="22" t="str">
        <f>IF(FV66=FALSE,L66,"")</f>
        <v/>
      </c>
      <c r="CA66" s="18"/>
      <c r="CB66" s="3" t="str">
        <f>IF(ET64=1, EQ65,"")</f>
        <v/>
      </c>
      <c r="CC66" s="3" t="str">
        <f>IF(ET64=1, ER65,"")</f>
        <v/>
      </c>
      <c r="CD66" s="3" t="str">
        <f>IF(ET64=1, ES65,"")</f>
        <v/>
      </c>
      <c r="CE66" s="3" t="str">
        <f>CE65</f>
        <v/>
      </c>
      <c r="CF66" s="3" t="str">
        <f>CF65</f>
        <v/>
      </c>
      <c r="CG66" s="3" t="str">
        <f>CG65</f>
        <v/>
      </c>
      <c r="CH66" s="3" t="str">
        <f t="shared" si="402"/>
        <v/>
      </c>
      <c r="CI66" s="8"/>
      <c r="CJ66" s="3" t="str">
        <f>IF(ET66=2,V65,"")</f>
        <v/>
      </c>
      <c r="CK66" s="3" t="str">
        <f>IF(ET66=2,W65,"")</f>
        <v/>
      </c>
      <c r="CL66" s="3" t="str">
        <f>CL65</f>
        <v/>
      </c>
      <c r="CM66" s="3" t="str">
        <f>CM65</f>
        <v/>
      </c>
      <c r="CN66" s="8"/>
      <c r="CO66" s="3" t="str">
        <f>IF(ET66=3,AG65,"")</f>
        <v/>
      </c>
      <c r="CP66" s="3" t="str">
        <f>IF(ET66=3,AH65,"")</f>
        <v/>
      </c>
      <c r="CQ66" s="3" t="str">
        <f>CQ65</f>
        <v/>
      </c>
      <c r="CR66" s="3" t="str">
        <f>CR65</f>
        <v/>
      </c>
      <c r="CS66" s="8"/>
      <c r="CT66" s="3" t="str">
        <f>IF(ET66=4,AJ65,"")</f>
        <v/>
      </c>
      <c r="CU66" s="3" t="str">
        <f>IF(ET66=4,AK65,"")</f>
        <v/>
      </c>
      <c r="CV66" s="3" t="str">
        <f>CV65</f>
        <v/>
      </c>
      <c r="CW66" s="3" t="str">
        <f>CW65</f>
        <v/>
      </c>
      <c r="CX66" s="8"/>
      <c r="CY66" s="3" t="str">
        <f>IF(ET66=5,AM65,"")</f>
        <v/>
      </c>
      <c r="CZ66" s="3" t="str">
        <f>IF(ET66=5,AN65,"")</f>
        <v/>
      </c>
      <c r="DA66" s="3" t="str">
        <f>IF(ET66=5,AO65,"")</f>
        <v/>
      </c>
      <c r="DB66" s="3" t="str">
        <f>DB65</f>
        <v/>
      </c>
      <c r="DC66" s="3" t="str">
        <f>DC65</f>
        <v/>
      </c>
      <c r="DD66" s="3" t="str">
        <f>DD65</f>
        <v/>
      </c>
      <c r="DE66" s="3" t="str">
        <f>DE65</f>
        <v/>
      </c>
      <c r="DF66" s="3" t="str">
        <f>DF65</f>
        <v/>
      </c>
      <c r="DG66" s="3" t="str">
        <f t="shared" si="403"/>
        <v/>
      </c>
      <c r="DH66" s="8"/>
      <c r="DI66" s="3" t="str">
        <f>IF(ET64=6,AS65,"")</f>
        <v/>
      </c>
      <c r="DJ66" s="3" t="str">
        <f>IF(ET64=6,AT65,"")</f>
        <v/>
      </c>
      <c r="DK66" s="3" t="str">
        <f>IF(ET64=6,AU65,"")</f>
        <v/>
      </c>
      <c r="DL66" s="3" t="str">
        <f>IF(ET64=6,AV65,"")</f>
        <v/>
      </c>
      <c r="DM66" s="3" t="str">
        <f>DM65</f>
        <v/>
      </c>
      <c r="DN66" s="3" t="str">
        <f>DN65</f>
        <v/>
      </c>
      <c r="DO66" s="3" t="str">
        <f>DO65</f>
        <v/>
      </c>
      <c r="DP66" s="3" t="str">
        <f>DP65</f>
        <v/>
      </c>
      <c r="DQ66" s="3" t="str">
        <f>DQ65</f>
        <v/>
      </c>
      <c r="DR66" s="3" t="str">
        <f>DR65</f>
        <v/>
      </c>
      <c r="DS66" s="3" t="str">
        <f t="shared" si="404"/>
        <v/>
      </c>
      <c r="DT66" s="8"/>
      <c r="DU66" s="3" t="str">
        <f>IF(ET64=7,AZ65,"")</f>
        <v/>
      </c>
      <c r="DV66" s="3" t="str">
        <f>IF(ET64=7,BA65,"")</f>
        <v/>
      </c>
      <c r="DW66" s="3" t="str">
        <f>IF(ET64=7,BB65,"")</f>
        <v/>
      </c>
      <c r="DX66" s="3" t="str">
        <f>IF(ET64=7,BC65,"")</f>
        <v/>
      </c>
      <c r="DY66" s="3" t="str">
        <f>DY65</f>
        <v/>
      </c>
      <c r="DZ66" s="3" t="str">
        <f>DZ65</f>
        <v/>
      </c>
      <c r="EA66" s="3" t="str">
        <f>EA65</f>
        <v/>
      </c>
      <c r="EB66" s="3" t="str">
        <f>EB65</f>
        <v/>
      </c>
      <c r="EC66" s="3" t="str">
        <f t="shared" si="405"/>
        <v/>
      </c>
      <c r="ED66" s="8"/>
      <c r="EE66" s="52" t="s">
        <v>277</v>
      </c>
      <c r="EF66" s="52" t="s">
        <v>277</v>
      </c>
      <c r="EG66" s="52" t="s">
        <v>277</v>
      </c>
      <c r="EH66" s="52" t="s">
        <v>277</v>
      </c>
      <c r="EI66" s="52" t="s">
        <v>277</v>
      </c>
      <c r="EJ66" s="52" t="s">
        <v>277</v>
      </c>
      <c r="EK66" s="52" t="s">
        <v>277</v>
      </c>
      <c r="EL66" s="52" t="s">
        <v>277</v>
      </c>
      <c r="EM66" s="52" t="s">
        <v>277</v>
      </c>
      <c r="EN66" s="52" t="s">
        <v>277</v>
      </c>
      <c r="EO66" s="8"/>
      <c r="EP66" s="53"/>
      <c r="EQ66" s="16" t="str">
        <f>IF(FD66&gt;0, (N66+Y66+R66+AC66), "")</f>
        <v/>
      </c>
      <c r="ER66" s="16" t="str">
        <f>IF(FD66&gt;0,FE66,"")</f>
        <v/>
      </c>
      <c r="ES66" s="16" t="str">
        <f>IF(FD66&gt;0, (P66+AA66+T66+AE66), "")</f>
        <v/>
      </c>
      <c r="ET66" s="16">
        <f>FO66+FP66+FQ66+FR66+FS66+FT66+FU66</f>
        <v>0</v>
      </c>
      <c r="EU66" s="13"/>
      <c r="EV66" s="3" t="b">
        <f t="shared" si="398"/>
        <v>1</v>
      </c>
      <c r="EW66" s="3" t="b">
        <f t="shared" si="399"/>
        <v>1</v>
      </c>
      <c r="EX66" s="3" t="b">
        <f t="shared" si="406"/>
        <v>1</v>
      </c>
      <c r="EY66" s="3" t="b">
        <f t="shared" si="407"/>
        <v>1</v>
      </c>
      <c r="EZ66" s="3">
        <f t="shared" si="408"/>
        <v>0</v>
      </c>
      <c r="FA66" s="3">
        <f t="shared" si="409"/>
        <v>0</v>
      </c>
      <c r="FB66" s="3">
        <f t="shared" si="410"/>
        <v>0</v>
      </c>
      <c r="FC66" s="3">
        <f t="shared" si="411"/>
        <v>0</v>
      </c>
      <c r="FD66" s="3">
        <f t="shared" si="412"/>
        <v>0</v>
      </c>
      <c r="FE66" s="3" t="e">
        <f t="shared" si="413"/>
        <v>#VALUE!</v>
      </c>
      <c r="FF66" s="3">
        <f t="shared" si="400"/>
        <v>0</v>
      </c>
      <c r="FG66" s="3">
        <f t="shared" si="401"/>
        <v>0</v>
      </c>
      <c r="FH66" s="3" t="e">
        <f>FG66*SQRT(ES66)</f>
        <v>#VALUE!</v>
      </c>
      <c r="FI66" s="3" t="b">
        <f t="shared" si="414"/>
        <v>1</v>
      </c>
      <c r="FJ66" s="3" t="b">
        <f t="shared" si="415"/>
        <v>1</v>
      </c>
      <c r="FK66" s="3" t="b">
        <f t="shared" si="416"/>
        <v>1</v>
      </c>
      <c r="FL66" s="3" t="b">
        <f t="shared" si="417"/>
        <v>1</v>
      </c>
      <c r="FM66" s="3" t="b">
        <f t="shared" si="418"/>
        <v>1</v>
      </c>
      <c r="FN66" s="3" t="b">
        <f t="shared" si="419"/>
        <v>1</v>
      </c>
      <c r="FO66" s="3">
        <f t="shared" si="420"/>
        <v>0</v>
      </c>
      <c r="FP66" s="3">
        <f t="shared" si="421"/>
        <v>0</v>
      </c>
      <c r="FQ66" s="3">
        <f t="shared" si="422"/>
        <v>0</v>
      </c>
      <c r="FR66" s="3">
        <f t="shared" si="423"/>
        <v>0</v>
      </c>
      <c r="FS66" s="3">
        <f t="shared" si="424"/>
        <v>0</v>
      </c>
      <c r="FT66" s="3">
        <f t="shared" si="425"/>
        <v>0</v>
      </c>
      <c r="FU66" s="3">
        <f t="shared" si="426"/>
        <v>0</v>
      </c>
      <c r="FV66" s="21" t="b">
        <f t="shared" si="248"/>
        <v>1</v>
      </c>
      <c r="FW66" s="24">
        <f t="shared" ref="FW66:FW78" si="439">IF(J66="Higher (more points/events)", 0, 1)</f>
        <v>1</v>
      </c>
      <c r="FX66" s="24">
        <f t="shared" si="250"/>
        <v>0</v>
      </c>
      <c r="FY66" s="29" t="e">
        <f t="shared" si="251"/>
        <v>#VALUE!</v>
      </c>
      <c r="FZ66" s="24" t="e">
        <f t="shared" si="252"/>
        <v>#VALUE!</v>
      </c>
      <c r="GA66" s="24" t="e">
        <f t="shared" si="253"/>
        <v>#VALUE!</v>
      </c>
      <c r="GB66" s="24">
        <f t="shared" si="427"/>
        <v>1</v>
      </c>
      <c r="GC66" s="24" t="e">
        <f t="shared" si="428"/>
        <v>#VALUE!</v>
      </c>
      <c r="GD66" s="24" t="e">
        <f t="shared" si="429"/>
        <v>#VALUE!</v>
      </c>
      <c r="GE66" s="24" t="e">
        <f t="shared" si="430"/>
        <v>#VALUE!</v>
      </c>
      <c r="GF66" s="24">
        <f t="shared" si="431"/>
        <v>0</v>
      </c>
      <c r="GG66" s="24">
        <f t="shared" si="432"/>
        <v>0</v>
      </c>
      <c r="GH66" s="24">
        <f t="shared" si="433"/>
        <v>0</v>
      </c>
      <c r="GI66" s="24">
        <f t="shared" si="434"/>
        <v>0</v>
      </c>
      <c r="GJ66" s="24">
        <f t="shared" si="435"/>
        <v>2</v>
      </c>
      <c r="GK66" s="24">
        <f t="shared" si="436"/>
        <v>2</v>
      </c>
      <c r="GL66" s="24">
        <f t="shared" si="437"/>
        <v>2</v>
      </c>
      <c r="GM66" s="24">
        <f t="shared" si="438"/>
        <v>2</v>
      </c>
      <c r="GN66" s="13"/>
    </row>
    <row r="67" spans="1:196" s="3" customFormat="1">
      <c r="A67" s="54"/>
      <c r="B67" s="54"/>
      <c r="C67" s="54"/>
      <c r="D67" s="54"/>
      <c r="E67" s="54"/>
      <c r="F67" s="54"/>
      <c r="G67" s="54"/>
      <c r="H67" s="54"/>
      <c r="I67" s="54"/>
      <c r="J67" s="54"/>
      <c r="K67" s="54"/>
      <c r="L67" s="54"/>
      <c r="M67" s="56"/>
      <c r="N67" s="54"/>
      <c r="O67" s="54"/>
      <c r="P67" s="54"/>
      <c r="Q67" s="56"/>
      <c r="R67" s="54"/>
      <c r="S67" s="54"/>
      <c r="T67" s="54"/>
      <c r="U67" s="56"/>
      <c r="V67" s="54"/>
      <c r="W67" s="54"/>
      <c r="X67" s="56"/>
      <c r="Y67" s="54"/>
      <c r="Z67" s="54"/>
      <c r="AA67" s="54"/>
      <c r="AB67" s="56"/>
      <c r="AC67" s="54"/>
      <c r="AD67" s="54"/>
      <c r="AE67" s="54"/>
      <c r="AF67" s="56"/>
      <c r="AG67" s="54"/>
      <c r="AH67" s="54"/>
      <c r="AI67" s="56"/>
      <c r="AJ67" s="54"/>
      <c r="AK67" s="54"/>
      <c r="AL67" s="56"/>
      <c r="AM67" s="54"/>
      <c r="AN67" s="54"/>
      <c r="AO67" s="54"/>
      <c r="AP67" s="54"/>
      <c r="AQ67" s="54"/>
      <c r="AR67" s="56"/>
      <c r="AS67" s="54"/>
      <c r="AT67" s="54"/>
      <c r="AU67" s="54"/>
      <c r="AV67" s="54"/>
      <c r="AW67" s="54"/>
      <c r="AX67" s="54"/>
      <c r="AY67" s="56"/>
      <c r="AZ67" s="54"/>
      <c r="BA67" s="54"/>
      <c r="BB67" s="54"/>
      <c r="BC67" s="54"/>
      <c r="BD67" s="8"/>
      <c r="BE67" s="8"/>
      <c r="BF67" s="52" t="s">
        <v>277</v>
      </c>
      <c r="BG67" s="52" t="s">
        <v>277</v>
      </c>
      <c r="BH67" s="52" t="s">
        <v>277</v>
      </c>
      <c r="BI67" s="52" t="s">
        <v>277</v>
      </c>
      <c r="BJ67" s="52" t="s">
        <v>277</v>
      </c>
      <c r="BK67" s="52" t="s">
        <v>277</v>
      </c>
      <c r="BL67" s="52" t="s">
        <v>277</v>
      </c>
      <c r="BM67" s="52" t="s">
        <v>277</v>
      </c>
      <c r="BN67" s="52" t="s">
        <v>277</v>
      </c>
      <c r="BO67" s="52" t="s">
        <v>277</v>
      </c>
      <c r="BP67" s="8"/>
      <c r="BQ67" s="22" t="str">
        <f>IF(FV67=FALSE,B67,"")</f>
        <v/>
      </c>
      <c r="BR67" s="22" t="str">
        <f>BR64</f>
        <v/>
      </c>
      <c r="BS67" s="22" t="str">
        <f>IF(FV64=FALSE,C67,"")</f>
        <v/>
      </c>
      <c r="BT67" s="22" t="str">
        <f t="shared" si="10"/>
        <v/>
      </c>
      <c r="BU67" s="22" t="str">
        <f>IF(FV67=FALSE,E67,"")</f>
        <v/>
      </c>
      <c r="BV67" s="22" t="str">
        <f>IF(FV67=FALSE,G67,"")</f>
        <v/>
      </c>
      <c r="BW67" s="22" t="str">
        <f>IF(FV67=FALSE,F67,"")</f>
        <v/>
      </c>
      <c r="BX67" s="22" t="str">
        <f t="shared" si="397"/>
        <v/>
      </c>
      <c r="BY67" s="22" t="str">
        <f>IF(FV67=FALSE,K67,"")</f>
        <v/>
      </c>
      <c r="BZ67" s="22" t="str">
        <f>IF(FV67=FALSE,L67,"")</f>
        <v/>
      </c>
      <c r="CA67" s="18"/>
      <c r="CB67" s="3" t="str">
        <f>CB64</f>
        <v/>
      </c>
      <c r="CC67" s="3" t="str">
        <f>CC64</f>
        <v/>
      </c>
      <c r="CD67" s="3" t="str">
        <f>CD64</f>
        <v/>
      </c>
      <c r="CE67" s="3" t="str">
        <f>IF(ET67=1, EQ67,"")</f>
        <v/>
      </c>
      <c r="CF67" s="3" t="str">
        <f>IF(ET67=1, ER67,"")</f>
        <v/>
      </c>
      <c r="CG67" s="3" t="str">
        <f>IF(ET67=1, ES67,"")</f>
        <v/>
      </c>
      <c r="CH67" s="3" t="str">
        <f t="shared" si="402"/>
        <v/>
      </c>
      <c r="CI67" s="8"/>
      <c r="CJ67" s="3" t="str">
        <f>CJ64</f>
        <v/>
      </c>
      <c r="CK67" s="3" t="str">
        <f>CK64</f>
        <v/>
      </c>
      <c r="CL67" s="3" t="str">
        <f>IF(ET67=2,V67,"")</f>
        <v/>
      </c>
      <c r="CM67" s="3" t="str">
        <f>IF(ET67=2,W67,"")</f>
        <v/>
      </c>
      <c r="CN67" s="8"/>
      <c r="CO67" s="3" t="str">
        <f>CO65</f>
        <v/>
      </c>
      <c r="CP67" s="3" t="str">
        <f>CP65</f>
        <v/>
      </c>
      <c r="CQ67" s="3" t="str">
        <f>IF(ET67=3,AG67,"")</f>
        <v/>
      </c>
      <c r="CR67" s="3" t="str">
        <f>IF(ET67=3,AH67,"")</f>
        <v/>
      </c>
      <c r="CS67" s="8"/>
      <c r="CT67" s="3" t="str">
        <f>CT64</f>
        <v/>
      </c>
      <c r="CU67" s="3" t="str">
        <f>CU64</f>
        <v/>
      </c>
      <c r="CV67" s="3" t="str">
        <f>IF(ET66=4,AJ67,"")</f>
        <v/>
      </c>
      <c r="CW67" s="3" t="str">
        <f>IF(ET66=4,AK67,"")</f>
        <v/>
      </c>
      <c r="CX67" s="8"/>
      <c r="CY67" s="3" t="str">
        <f>CY64</f>
        <v/>
      </c>
      <c r="CZ67" s="3" t="str">
        <f>CZ64</f>
        <v/>
      </c>
      <c r="DA67" s="3" t="str">
        <f>DA64</f>
        <v/>
      </c>
      <c r="DB67" s="3" t="str">
        <f>IF(ET66=5,AM67,"")</f>
        <v/>
      </c>
      <c r="DC67" s="3" t="str">
        <f>IF(ET66=5,AN67,"")</f>
        <v/>
      </c>
      <c r="DD67" s="3" t="str">
        <f>IF(ET66=5,AO67,"")</f>
        <v/>
      </c>
      <c r="DE67" s="3" t="str">
        <f>IF(ET66=5,AP67,"")</f>
        <v/>
      </c>
      <c r="DF67" s="3" t="str">
        <f t="shared" ref="DF67:DF78" si="440">DF66</f>
        <v/>
      </c>
      <c r="DG67" s="3" t="str">
        <f t="shared" si="403"/>
        <v/>
      </c>
      <c r="DH67" s="8"/>
      <c r="DI67" s="3" t="str">
        <f>DI64</f>
        <v/>
      </c>
      <c r="DJ67" s="3" t="str">
        <f>DJ64</f>
        <v/>
      </c>
      <c r="DK67" s="3" t="str">
        <f>DK64</f>
        <v/>
      </c>
      <c r="DL67" s="3" t="str">
        <f>DL64</f>
        <v/>
      </c>
      <c r="DM67" s="3" t="str">
        <f>IF(ET67=6,AS67,"")</f>
        <v/>
      </c>
      <c r="DN67" s="3" t="str">
        <f>IF(ET67=6,AT67,"")</f>
        <v/>
      </c>
      <c r="DO67" s="3" t="str">
        <f>IF(ET67=6,AU67,"")</f>
        <v/>
      </c>
      <c r="DP67" s="3" t="str">
        <f>IF(ET67=6,AV67,"")</f>
        <v/>
      </c>
      <c r="DQ67" s="3" t="str">
        <f t="shared" ref="DQ67:DR69" si="441">DQ64</f>
        <v/>
      </c>
      <c r="DR67" s="3" t="str">
        <f t="shared" si="441"/>
        <v/>
      </c>
      <c r="DS67" s="3" t="str">
        <f t="shared" si="404"/>
        <v/>
      </c>
      <c r="DT67" s="8"/>
      <c r="DU67" s="3" t="str">
        <f>DU64</f>
        <v/>
      </c>
      <c r="DV67" s="3" t="str">
        <f>DV64</f>
        <v/>
      </c>
      <c r="DW67" s="3" t="str">
        <f>DW64</f>
        <v/>
      </c>
      <c r="DX67" s="3" t="str">
        <f>DX64</f>
        <v/>
      </c>
      <c r="DY67" s="3" t="str">
        <f>IF(ET67=7,AZ67,"")</f>
        <v/>
      </c>
      <c r="DZ67" s="3" t="str">
        <f>IF(ET67=7,BA67,"")</f>
        <v/>
      </c>
      <c r="EA67" s="3" t="str">
        <f>IF(ET67=7,BB67,"")</f>
        <v/>
      </c>
      <c r="EB67" s="3" t="str">
        <f>IF(ET67=7,BC67,"")</f>
        <v/>
      </c>
      <c r="EC67" s="3" t="str">
        <f t="shared" si="405"/>
        <v/>
      </c>
      <c r="ED67" s="8"/>
      <c r="EE67" s="52" t="s">
        <v>277</v>
      </c>
      <c r="EF67" s="52" t="s">
        <v>277</v>
      </c>
      <c r="EG67" s="52" t="s">
        <v>277</v>
      </c>
      <c r="EH67" s="52" t="s">
        <v>277</v>
      </c>
      <c r="EI67" s="52" t="s">
        <v>277</v>
      </c>
      <c r="EJ67" s="52" t="s">
        <v>277</v>
      </c>
      <c r="EK67" s="52" t="s">
        <v>277</v>
      </c>
      <c r="EL67" s="52" t="s">
        <v>277</v>
      </c>
      <c r="EM67" s="52" t="s">
        <v>277</v>
      </c>
      <c r="EN67" s="52" t="s">
        <v>277</v>
      </c>
      <c r="EO67" s="8"/>
      <c r="EP67" s="53"/>
      <c r="EQ67" s="16" t="str">
        <f>IF(FD67&gt;0, (N67+Y67+R67+AC67), "")</f>
        <v/>
      </c>
      <c r="ER67" s="16" t="str">
        <f>IF(FD67&gt;0,FE67,"")</f>
        <v/>
      </c>
      <c r="ES67" s="16" t="str">
        <f>IF(FD67&gt;0, (P67+AA67+T67+AE67), "")</f>
        <v/>
      </c>
      <c r="ET67" s="16">
        <f>FO67+FP67+FQ67+FR67+FS67+FT67+FU67</f>
        <v>0</v>
      </c>
      <c r="EU67" s="13"/>
      <c r="EV67" s="3" t="b">
        <f t="shared" si="398"/>
        <v>1</v>
      </c>
      <c r="EW67" s="3" t="b">
        <f t="shared" si="399"/>
        <v>1</v>
      </c>
      <c r="EX67" s="3" t="b">
        <f t="shared" si="406"/>
        <v>1</v>
      </c>
      <c r="EY67" s="3" t="b">
        <f t="shared" si="407"/>
        <v>1</v>
      </c>
      <c r="EZ67" s="3">
        <f t="shared" si="408"/>
        <v>0</v>
      </c>
      <c r="FA67" s="3">
        <f t="shared" si="409"/>
        <v>0</v>
      </c>
      <c r="FB67" s="3">
        <f t="shared" si="410"/>
        <v>0</v>
      </c>
      <c r="FC67" s="3">
        <f t="shared" si="411"/>
        <v>0</v>
      </c>
      <c r="FD67" s="3">
        <f t="shared" si="412"/>
        <v>0</v>
      </c>
      <c r="FE67" s="3" t="e">
        <f t="shared" si="413"/>
        <v>#VALUE!</v>
      </c>
      <c r="FF67" s="3">
        <f t="shared" si="400"/>
        <v>0</v>
      </c>
      <c r="FG67" s="3">
        <f t="shared" si="401"/>
        <v>0</v>
      </c>
      <c r="FH67" s="3" t="e">
        <f>FG67*SQRT(ES67)</f>
        <v>#VALUE!</v>
      </c>
      <c r="FI67" s="3" t="b">
        <f t="shared" si="414"/>
        <v>1</v>
      </c>
      <c r="FJ67" s="3" t="b">
        <f t="shared" si="415"/>
        <v>1</v>
      </c>
      <c r="FK67" s="3" t="b">
        <f t="shared" si="416"/>
        <v>1</v>
      </c>
      <c r="FL67" s="3" t="b">
        <f t="shared" si="417"/>
        <v>1</v>
      </c>
      <c r="FM67" s="3" t="b">
        <f t="shared" si="418"/>
        <v>1</v>
      </c>
      <c r="FN67" s="3" t="b">
        <f t="shared" si="419"/>
        <v>1</v>
      </c>
      <c r="FO67" s="3">
        <f t="shared" si="420"/>
        <v>0</v>
      </c>
      <c r="FP67" s="3">
        <f t="shared" si="421"/>
        <v>0</v>
      </c>
      <c r="FQ67" s="3">
        <f t="shared" si="422"/>
        <v>0</v>
      </c>
      <c r="FR67" s="3">
        <f t="shared" si="423"/>
        <v>0</v>
      </c>
      <c r="FS67" s="3">
        <f t="shared" si="424"/>
        <v>0</v>
      </c>
      <c r="FT67" s="3">
        <f t="shared" si="425"/>
        <v>0</v>
      </c>
      <c r="FU67" s="3">
        <f t="shared" si="426"/>
        <v>0</v>
      </c>
      <c r="FV67" s="21" t="b">
        <f t="shared" si="248"/>
        <v>1</v>
      </c>
      <c r="FW67" s="24">
        <f t="shared" si="439"/>
        <v>1</v>
      </c>
      <c r="FX67" s="24">
        <f t="shared" si="250"/>
        <v>0</v>
      </c>
      <c r="FY67" s="29" t="e">
        <f t="shared" si="251"/>
        <v>#VALUE!</v>
      </c>
      <c r="FZ67" s="24" t="e">
        <f t="shared" si="252"/>
        <v>#VALUE!</v>
      </c>
      <c r="GA67" s="24" t="e">
        <f t="shared" si="253"/>
        <v>#VALUE!</v>
      </c>
      <c r="GB67" s="24">
        <f t="shared" si="427"/>
        <v>1</v>
      </c>
      <c r="GC67" s="24" t="e">
        <f t="shared" si="428"/>
        <v>#VALUE!</v>
      </c>
      <c r="GD67" s="24" t="e">
        <f t="shared" si="429"/>
        <v>#VALUE!</v>
      </c>
      <c r="GE67" s="24" t="e">
        <f t="shared" si="430"/>
        <v>#VALUE!</v>
      </c>
      <c r="GF67" s="24">
        <f t="shared" si="431"/>
        <v>0</v>
      </c>
      <c r="GG67" s="24">
        <f t="shared" si="432"/>
        <v>0</v>
      </c>
      <c r="GH67" s="24">
        <f t="shared" si="433"/>
        <v>0</v>
      </c>
      <c r="GI67" s="24">
        <f t="shared" si="434"/>
        <v>0</v>
      </c>
      <c r="GJ67" s="24">
        <f t="shared" si="435"/>
        <v>2</v>
      </c>
      <c r="GK67" s="24">
        <f t="shared" si="436"/>
        <v>2</v>
      </c>
      <c r="GL67" s="24">
        <f t="shared" si="437"/>
        <v>2</v>
      </c>
      <c r="GM67" s="24">
        <f t="shared" si="438"/>
        <v>2</v>
      </c>
      <c r="GN67" s="13"/>
    </row>
    <row r="68" spans="1:196" s="3" customFormat="1">
      <c r="A68" s="123"/>
      <c r="B68" s="123"/>
      <c r="C68" s="123"/>
      <c r="D68" s="123"/>
      <c r="E68" s="123"/>
      <c r="F68" s="123"/>
      <c r="G68" s="123"/>
      <c r="H68" s="123"/>
      <c r="I68" s="123"/>
      <c r="J68" s="123"/>
      <c r="K68" s="123"/>
      <c r="L68" s="123"/>
      <c r="M68" s="56"/>
      <c r="N68" s="123"/>
      <c r="O68" s="123"/>
      <c r="P68" s="123"/>
      <c r="Q68" s="56"/>
      <c r="R68" s="123"/>
      <c r="S68" s="123"/>
      <c r="T68" s="123"/>
      <c r="U68" s="56"/>
      <c r="V68" s="123"/>
      <c r="W68" s="123"/>
      <c r="X68" s="56"/>
      <c r="Y68" s="123"/>
      <c r="Z68" s="123"/>
      <c r="AA68" s="123"/>
      <c r="AB68" s="56"/>
      <c r="AC68" s="123"/>
      <c r="AD68" s="123"/>
      <c r="AE68" s="123"/>
      <c r="AF68" s="56"/>
      <c r="AG68" s="123"/>
      <c r="AH68" s="123"/>
      <c r="AI68" s="56"/>
      <c r="AJ68" s="123"/>
      <c r="AK68" s="123"/>
      <c r="AL68" s="56"/>
      <c r="AM68" s="123"/>
      <c r="AN68" s="123"/>
      <c r="AO68" s="123"/>
      <c r="AP68" s="123"/>
      <c r="AQ68" s="123"/>
      <c r="AR68" s="56"/>
      <c r="AS68" s="123"/>
      <c r="AT68" s="123"/>
      <c r="AU68" s="123"/>
      <c r="AV68" s="123"/>
      <c r="AW68" s="123"/>
      <c r="AX68" s="123"/>
      <c r="AY68" s="56"/>
      <c r="AZ68" s="123"/>
      <c r="BA68" s="123"/>
      <c r="BB68" s="123"/>
      <c r="BC68" s="123"/>
      <c r="BD68" s="8"/>
      <c r="BE68" s="8"/>
      <c r="BF68" s="52" t="s">
        <v>277</v>
      </c>
      <c r="BG68" s="52" t="s">
        <v>277</v>
      </c>
      <c r="BH68" s="52" t="s">
        <v>277</v>
      </c>
      <c r="BI68" s="52" t="s">
        <v>277</v>
      </c>
      <c r="BJ68" s="52" t="s">
        <v>277</v>
      </c>
      <c r="BK68" s="52" t="s">
        <v>277</v>
      </c>
      <c r="BL68" s="52" t="s">
        <v>277</v>
      </c>
      <c r="BM68" s="52" t="s">
        <v>277</v>
      </c>
      <c r="BN68" s="52" t="s">
        <v>277</v>
      </c>
      <c r="BO68" s="52" t="s">
        <v>277</v>
      </c>
      <c r="BP68" s="8"/>
      <c r="BQ68" s="22" t="str">
        <f t="shared" ref="BQ68:BQ78" si="442">BQ67</f>
        <v/>
      </c>
      <c r="BR68" s="22" t="str">
        <f>BS64</f>
        <v/>
      </c>
      <c r="BS68" s="22" t="str">
        <f>BS67</f>
        <v/>
      </c>
      <c r="BT68" s="22" t="str">
        <f t="shared" si="10"/>
        <v/>
      </c>
      <c r="BU68" s="22" t="str">
        <f>BU67</f>
        <v/>
      </c>
      <c r="BV68" s="22" t="str">
        <f t="shared" ref="BV68:BV78" si="443">BV67</f>
        <v/>
      </c>
      <c r="BW68" s="22" t="str">
        <f t="shared" ref="BW68:BX78" si="444">BW67</f>
        <v/>
      </c>
      <c r="BX68" s="22" t="str">
        <f t="shared" si="397"/>
        <v/>
      </c>
      <c r="BY68" s="22" t="str">
        <f t="shared" ref="BY68:BY78" si="445">BY67</f>
        <v/>
      </c>
      <c r="BZ68" s="22" t="str">
        <f t="shared" ref="BZ68:BZ78" si="446">BZ67</f>
        <v/>
      </c>
      <c r="CA68" s="18"/>
      <c r="CB68" s="3" t="str">
        <f>CB66</f>
        <v/>
      </c>
      <c r="CC68" s="3" t="str">
        <f>CC66</f>
        <v/>
      </c>
      <c r="CD68" s="3" t="str">
        <f>CD66</f>
        <v/>
      </c>
      <c r="CE68" s="3" t="str">
        <f t="shared" ref="CE68:CG69" si="447">CE67</f>
        <v/>
      </c>
      <c r="CF68" s="3" t="str">
        <f t="shared" si="447"/>
        <v/>
      </c>
      <c r="CG68" s="3" t="str">
        <f t="shared" si="447"/>
        <v/>
      </c>
      <c r="CH68" s="3" t="str">
        <f t="shared" si="402"/>
        <v/>
      </c>
      <c r="CI68" s="8"/>
      <c r="CJ68" s="3" t="str">
        <f>CJ66</f>
        <v/>
      </c>
      <c r="CK68" s="3" t="str">
        <f>CK66</f>
        <v/>
      </c>
      <c r="CL68" s="3" t="str">
        <f>CL67</f>
        <v/>
      </c>
      <c r="CM68" s="3" t="str">
        <f>CM67</f>
        <v/>
      </c>
      <c r="CN68" s="8"/>
      <c r="CO68" s="3" t="str">
        <f>CO66</f>
        <v/>
      </c>
      <c r="CP68" s="3" t="str">
        <f>CP66</f>
        <v/>
      </c>
      <c r="CQ68" s="3" t="str">
        <f>CQ67</f>
        <v/>
      </c>
      <c r="CR68" s="3" t="str">
        <f>CR67</f>
        <v/>
      </c>
      <c r="CS68" s="8"/>
      <c r="CT68" s="3" t="str">
        <f>CT66</f>
        <v/>
      </c>
      <c r="CU68" s="3" t="str">
        <f>CU66</f>
        <v/>
      </c>
      <c r="CV68" s="3" t="str">
        <f>CV67</f>
        <v/>
      </c>
      <c r="CW68" s="3" t="str">
        <f>CW67</f>
        <v/>
      </c>
      <c r="CX68" s="8"/>
      <c r="CY68" s="3" t="str">
        <f>CY66</f>
        <v/>
      </c>
      <c r="CZ68" s="3" t="str">
        <f>CZ66</f>
        <v/>
      </c>
      <c r="DA68" s="3" t="str">
        <f>DA66</f>
        <v/>
      </c>
      <c r="DB68" s="3" t="str">
        <f t="shared" ref="DB68:DE69" si="448">DB67</f>
        <v/>
      </c>
      <c r="DC68" s="3" t="str">
        <f t="shared" si="448"/>
        <v/>
      </c>
      <c r="DD68" s="3" t="str">
        <f t="shared" si="448"/>
        <v/>
      </c>
      <c r="DE68" s="3" t="str">
        <f t="shared" si="448"/>
        <v/>
      </c>
      <c r="DF68" s="3" t="str">
        <f t="shared" si="440"/>
        <v/>
      </c>
      <c r="DG68" s="3" t="str">
        <f t="shared" si="403"/>
        <v/>
      </c>
      <c r="DH68" s="8"/>
      <c r="DI68" s="3" t="str">
        <f>DI66</f>
        <v/>
      </c>
      <c r="DJ68" s="3" t="str">
        <f>DJ66</f>
        <v/>
      </c>
      <c r="DK68" s="3" t="str">
        <f>DK66</f>
        <v/>
      </c>
      <c r="DL68" s="3" t="str">
        <f>DL66</f>
        <v/>
      </c>
      <c r="DM68" s="3" t="str">
        <f t="shared" ref="DM68:DP69" si="449">DM67</f>
        <v/>
      </c>
      <c r="DN68" s="3" t="str">
        <f t="shared" si="449"/>
        <v/>
      </c>
      <c r="DO68" s="3" t="str">
        <f t="shared" si="449"/>
        <v/>
      </c>
      <c r="DP68" s="3" t="str">
        <f t="shared" si="449"/>
        <v/>
      </c>
      <c r="DQ68" s="3" t="str">
        <f t="shared" si="441"/>
        <v/>
      </c>
      <c r="DR68" s="3" t="str">
        <f t="shared" si="441"/>
        <v/>
      </c>
      <c r="DS68" s="3" t="str">
        <f t="shared" si="404"/>
        <v/>
      </c>
      <c r="DT68" s="8"/>
      <c r="DU68" s="3" t="str">
        <f>DU66</f>
        <v/>
      </c>
      <c r="DV68" s="3" t="str">
        <f>DV66</f>
        <v/>
      </c>
      <c r="DW68" s="3" t="str">
        <f>DW66</f>
        <v/>
      </c>
      <c r="DX68" s="3" t="str">
        <f>DX66</f>
        <v/>
      </c>
      <c r="DY68" s="3" t="str">
        <f t="shared" ref="DY68:EB69" si="450">DY67</f>
        <v/>
      </c>
      <c r="DZ68" s="3" t="str">
        <f t="shared" si="450"/>
        <v/>
      </c>
      <c r="EA68" s="3" t="str">
        <f t="shared" si="450"/>
        <v/>
      </c>
      <c r="EB68" s="3" t="str">
        <f t="shared" si="450"/>
        <v/>
      </c>
      <c r="EC68" s="3" t="str">
        <f t="shared" si="405"/>
        <v/>
      </c>
      <c r="ED68" s="8"/>
      <c r="EE68" s="52" t="s">
        <v>277</v>
      </c>
      <c r="EF68" s="52" t="s">
        <v>277</v>
      </c>
      <c r="EG68" s="52" t="s">
        <v>277</v>
      </c>
      <c r="EH68" s="52" t="s">
        <v>277</v>
      </c>
      <c r="EI68" s="52" t="s">
        <v>277</v>
      </c>
      <c r="EJ68" s="52" t="s">
        <v>277</v>
      </c>
      <c r="EK68" s="52" t="s">
        <v>277</v>
      </c>
      <c r="EL68" s="52" t="s">
        <v>277</v>
      </c>
      <c r="EM68" s="52" t="s">
        <v>277</v>
      </c>
      <c r="EN68" s="52" t="s">
        <v>277</v>
      </c>
      <c r="EO68" s="8"/>
      <c r="EP68" s="53"/>
      <c r="EQ68" s="16" t="str">
        <f>IF(FD68&gt;0, (N68+Y68+R68+AC68), "")</f>
        <v/>
      </c>
      <c r="ER68" s="16" t="str">
        <f>IF(FD68&gt;0,FE68,"")</f>
        <v/>
      </c>
      <c r="ES68" s="16" t="str">
        <f>IF(FD68&gt;0, (P68+AA68+T68+AE68), "")</f>
        <v/>
      </c>
      <c r="ET68" s="16">
        <f>FO68+FP68+FQ68+FR68+FS68+FT68+FU68</f>
        <v>0</v>
      </c>
      <c r="EU68" s="13"/>
      <c r="EV68" s="3" t="b">
        <f t="shared" si="398"/>
        <v>1</v>
      </c>
      <c r="EW68" s="3" t="b">
        <f t="shared" si="399"/>
        <v>1</v>
      </c>
      <c r="EX68" s="3" t="b">
        <f t="shared" si="406"/>
        <v>1</v>
      </c>
      <c r="EY68" s="3" t="b">
        <f t="shared" si="407"/>
        <v>1</v>
      </c>
      <c r="EZ68" s="3">
        <f t="shared" si="408"/>
        <v>0</v>
      </c>
      <c r="FA68" s="3">
        <f t="shared" si="409"/>
        <v>0</v>
      </c>
      <c r="FB68" s="3">
        <f t="shared" si="410"/>
        <v>0</v>
      </c>
      <c r="FC68" s="3">
        <f t="shared" si="411"/>
        <v>0</v>
      </c>
      <c r="FD68" s="3">
        <f t="shared" si="412"/>
        <v>0</v>
      </c>
      <c r="FE68" s="3" t="e">
        <f t="shared" si="413"/>
        <v>#VALUE!</v>
      </c>
      <c r="FF68" s="3">
        <f t="shared" si="400"/>
        <v>0</v>
      </c>
      <c r="FG68" s="3">
        <f t="shared" si="401"/>
        <v>0</v>
      </c>
      <c r="FH68" s="3" t="e">
        <f>FG68*SQRT(ES68)</f>
        <v>#VALUE!</v>
      </c>
      <c r="FI68" s="3" t="b">
        <f t="shared" si="414"/>
        <v>1</v>
      </c>
      <c r="FJ68" s="3" t="b">
        <f t="shared" si="415"/>
        <v>1</v>
      </c>
      <c r="FK68" s="3" t="b">
        <f t="shared" si="416"/>
        <v>1</v>
      </c>
      <c r="FL68" s="3" t="b">
        <f t="shared" si="417"/>
        <v>1</v>
      </c>
      <c r="FM68" s="3" t="b">
        <f t="shared" si="418"/>
        <v>1</v>
      </c>
      <c r="FN68" s="3" t="b">
        <f t="shared" si="419"/>
        <v>1</v>
      </c>
      <c r="FO68" s="3">
        <f t="shared" si="420"/>
        <v>0</v>
      </c>
      <c r="FP68" s="3">
        <f t="shared" si="421"/>
        <v>0</v>
      </c>
      <c r="FQ68" s="3">
        <f t="shared" si="422"/>
        <v>0</v>
      </c>
      <c r="FR68" s="3">
        <f t="shared" si="423"/>
        <v>0</v>
      </c>
      <c r="FS68" s="3">
        <f t="shared" si="424"/>
        <v>0</v>
      </c>
      <c r="FT68" s="3">
        <f t="shared" si="425"/>
        <v>0</v>
      </c>
      <c r="FU68" s="3">
        <f t="shared" si="426"/>
        <v>0</v>
      </c>
      <c r="FV68" s="21" t="b">
        <f t="shared" ref="FV68:FV99" si="451">ISBLANK(B68)</f>
        <v>1</v>
      </c>
      <c r="FW68" s="24">
        <f t="shared" si="439"/>
        <v>1</v>
      </c>
      <c r="FX68" s="24">
        <f t="shared" ref="FX68:FX99" si="452">IF(ET68=1, CE68-CB68,0)</f>
        <v>0</v>
      </c>
      <c r="FY68" s="29" t="e">
        <f t="shared" ref="FY68:FY99" si="453">DB68-CY68</f>
        <v>#VALUE!</v>
      </c>
      <c r="FZ68" s="24" t="e">
        <f t="shared" ref="FZ68:FZ99" si="454">(DN68-DM68)-(DJ68-DI68)</f>
        <v>#VALUE!</v>
      </c>
      <c r="GA68" s="24" t="e">
        <f t="shared" ref="GA68:GA99" si="455">DY68-DU68</f>
        <v>#VALUE!</v>
      </c>
      <c r="GB68" s="24">
        <f t="shared" si="427"/>
        <v>1</v>
      </c>
      <c r="GC68" s="24" t="e">
        <f t="shared" si="428"/>
        <v>#VALUE!</v>
      </c>
      <c r="GD68" s="24" t="e">
        <f t="shared" si="429"/>
        <v>#VALUE!</v>
      </c>
      <c r="GE68" s="24" t="e">
        <f t="shared" si="430"/>
        <v>#VALUE!</v>
      </c>
      <c r="GF68" s="24">
        <f t="shared" si="431"/>
        <v>0</v>
      </c>
      <c r="GG68" s="24">
        <f t="shared" si="432"/>
        <v>0</v>
      </c>
      <c r="GH68" s="24">
        <f t="shared" si="433"/>
        <v>0</v>
      </c>
      <c r="GI68" s="24">
        <f t="shared" si="434"/>
        <v>0</v>
      </c>
      <c r="GJ68" s="24">
        <f t="shared" si="435"/>
        <v>2</v>
      </c>
      <c r="GK68" s="24">
        <f t="shared" si="436"/>
        <v>2</v>
      </c>
      <c r="GL68" s="24">
        <f t="shared" si="437"/>
        <v>2</v>
      </c>
      <c r="GM68" s="24">
        <f t="shared" si="438"/>
        <v>2</v>
      </c>
      <c r="GN68" s="13"/>
    </row>
    <row r="69" spans="1:196" s="3" customFormat="1">
      <c r="A69" s="123"/>
      <c r="B69" s="123"/>
      <c r="C69" s="123"/>
      <c r="D69" s="123"/>
      <c r="E69" s="123"/>
      <c r="F69" s="123"/>
      <c r="G69" s="123"/>
      <c r="H69" s="123"/>
      <c r="I69" s="123"/>
      <c r="J69" s="123"/>
      <c r="K69" s="123"/>
      <c r="L69" s="123"/>
      <c r="M69" s="56"/>
      <c r="N69" s="123"/>
      <c r="O69" s="123"/>
      <c r="P69" s="123"/>
      <c r="Q69" s="56"/>
      <c r="R69" s="123"/>
      <c r="S69" s="123"/>
      <c r="T69" s="123"/>
      <c r="U69" s="56"/>
      <c r="V69" s="123"/>
      <c r="W69" s="123"/>
      <c r="X69" s="56"/>
      <c r="Y69" s="123"/>
      <c r="Z69" s="123"/>
      <c r="AA69" s="123"/>
      <c r="AB69" s="56"/>
      <c r="AC69" s="123"/>
      <c r="AD69" s="123"/>
      <c r="AE69" s="123"/>
      <c r="AF69" s="56"/>
      <c r="AG69" s="123"/>
      <c r="AH69" s="123"/>
      <c r="AI69" s="56"/>
      <c r="AJ69" s="123"/>
      <c r="AK69" s="123"/>
      <c r="AL69" s="56"/>
      <c r="AM69" s="123"/>
      <c r="AN69" s="123"/>
      <c r="AO69" s="123"/>
      <c r="AP69" s="123"/>
      <c r="AQ69" s="123"/>
      <c r="AR69" s="56"/>
      <c r="AS69" s="123"/>
      <c r="AT69" s="123"/>
      <c r="AU69" s="123"/>
      <c r="AV69" s="123"/>
      <c r="AW69" s="123"/>
      <c r="AX69" s="123"/>
      <c r="AY69" s="56"/>
      <c r="AZ69" s="123"/>
      <c r="BA69" s="123"/>
      <c r="BB69" s="123"/>
      <c r="BC69" s="123"/>
      <c r="BD69" s="8"/>
      <c r="BE69" s="8"/>
      <c r="BF69" s="52" t="s">
        <v>277</v>
      </c>
      <c r="BG69" s="52" t="s">
        <v>277</v>
      </c>
      <c r="BH69" s="52" t="s">
        <v>277</v>
      </c>
      <c r="BI69" s="52" t="s">
        <v>277</v>
      </c>
      <c r="BJ69" s="52" t="s">
        <v>277</v>
      </c>
      <c r="BK69" s="52" t="s">
        <v>277</v>
      </c>
      <c r="BL69" s="52" t="s">
        <v>277</v>
      </c>
      <c r="BM69" s="52" t="s">
        <v>277</v>
      </c>
      <c r="BN69" s="52" t="s">
        <v>277</v>
      </c>
      <c r="BO69" s="52" t="s">
        <v>277</v>
      </c>
      <c r="BP69" s="8"/>
      <c r="BQ69" s="22" t="str">
        <f t="shared" si="442"/>
        <v/>
      </c>
      <c r="BR69" s="22" t="str">
        <f>BS66</f>
        <v/>
      </c>
      <c r="BS69" s="22" t="str">
        <f>BS67</f>
        <v/>
      </c>
      <c r="BT69" s="22" t="str">
        <f t="shared" ref="BT69:BT103" si="456">IF(BR69="", "", BR69&amp;" versus "&amp;BS69)</f>
        <v/>
      </c>
      <c r="BU69" s="22" t="str">
        <f>BU68</f>
        <v/>
      </c>
      <c r="BV69" s="22" t="str">
        <f t="shared" si="443"/>
        <v/>
      </c>
      <c r="BW69" s="22" t="str">
        <f t="shared" si="444"/>
        <v/>
      </c>
      <c r="BX69" s="22" t="str">
        <f t="shared" si="397"/>
        <v/>
      </c>
      <c r="BY69" s="22" t="str">
        <f t="shared" si="445"/>
        <v/>
      </c>
      <c r="BZ69" s="22" t="str">
        <f t="shared" si="446"/>
        <v/>
      </c>
      <c r="CA69" s="18"/>
      <c r="CB69" s="3" t="str">
        <f>CE65</f>
        <v/>
      </c>
      <c r="CC69" s="3" t="str">
        <f>CF65</f>
        <v/>
      </c>
      <c r="CD69" s="3" t="str">
        <f>CG65</f>
        <v/>
      </c>
      <c r="CE69" s="3" t="str">
        <f t="shared" si="447"/>
        <v/>
      </c>
      <c r="CF69" s="3" t="str">
        <f t="shared" si="447"/>
        <v/>
      </c>
      <c r="CG69" s="3" t="str">
        <f t="shared" si="447"/>
        <v/>
      </c>
      <c r="CH69" s="3" t="str">
        <f t="shared" si="402"/>
        <v/>
      </c>
      <c r="CI69" s="8"/>
      <c r="CJ69" s="3" t="str">
        <f>CL65</f>
        <v/>
      </c>
      <c r="CK69" s="3" t="str">
        <f>CM65</f>
        <v/>
      </c>
      <c r="CL69" s="3" t="str">
        <f>CL68</f>
        <v/>
      </c>
      <c r="CM69" s="3" t="str">
        <f>CM68</f>
        <v/>
      </c>
      <c r="CN69" s="8"/>
      <c r="CO69" s="3" t="str">
        <f>CQ65</f>
        <v/>
      </c>
      <c r="CP69" s="3" t="str">
        <f>CR65</f>
        <v/>
      </c>
      <c r="CQ69" s="3" t="str">
        <f>CQ68</f>
        <v/>
      </c>
      <c r="CR69" s="3" t="str">
        <f>CR68</f>
        <v/>
      </c>
      <c r="CS69" s="8"/>
      <c r="CT69" s="3" t="str">
        <f>CV65</f>
        <v/>
      </c>
      <c r="CU69" s="3" t="str">
        <f>CW65</f>
        <v/>
      </c>
      <c r="CV69" s="3" t="str">
        <f>CV68</f>
        <v/>
      </c>
      <c r="CW69" s="3" t="str">
        <f>CW68</f>
        <v/>
      </c>
      <c r="CX69" s="8"/>
      <c r="CY69" s="3" t="str">
        <f>DB65</f>
        <v/>
      </c>
      <c r="CZ69" s="3" t="str">
        <f>DC65</f>
        <v/>
      </c>
      <c r="DA69" s="3" t="str">
        <f>DD65</f>
        <v/>
      </c>
      <c r="DB69" s="3" t="str">
        <f t="shared" si="448"/>
        <v/>
      </c>
      <c r="DC69" s="3" t="str">
        <f t="shared" si="448"/>
        <v/>
      </c>
      <c r="DD69" s="3" t="str">
        <f t="shared" si="448"/>
        <v/>
      </c>
      <c r="DE69" s="3" t="str">
        <f t="shared" si="448"/>
        <v/>
      </c>
      <c r="DF69" s="3" t="str">
        <f t="shared" si="440"/>
        <v/>
      </c>
      <c r="DG69" s="3" t="str">
        <f t="shared" si="403"/>
        <v/>
      </c>
      <c r="DH69" s="8"/>
      <c r="DI69" s="3" t="str">
        <f>DM65</f>
        <v/>
      </c>
      <c r="DJ69" s="3" t="str">
        <f>DN65</f>
        <v/>
      </c>
      <c r="DK69" s="3" t="str">
        <f>DO65</f>
        <v/>
      </c>
      <c r="DL69" s="3" t="str">
        <f>DP65</f>
        <v/>
      </c>
      <c r="DM69" s="3" t="str">
        <f t="shared" si="449"/>
        <v/>
      </c>
      <c r="DN69" s="3" t="str">
        <f t="shared" si="449"/>
        <v/>
      </c>
      <c r="DO69" s="3" t="str">
        <f t="shared" si="449"/>
        <v/>
      </c>
      <c r="DP69" s="3" t="str">
        <f t="shared" si="449"/>
        <v/>
      </c>
      <c r="DQ69" s="3" t="str">
        <f t="shared" si="441"/>
        <v/>
      </c>
      <c r="DR69" s="3" t="str">
        <f t="shared" si="441"/>
        <v/>
      </c>
      <c r="DS69" s="3" t="str">
        <f t="shared" si="404"/>
        <v/>
      </c>
      <c r="DT69" s="8"/>
      <c r="DU69" s="3" t="str">
        <f>DY66</f>
        <v/>
      </c>
      <c r="DV69" s="3" t="str">
        <f>DZ66</f>
        <v/>
      </c>
      <c r="DW69" s="3" t="str">
        <f>EA66</f>
        <v/>
      </c>
      <c r="DX69" s="3" t="str">
        <f>EB66</f>
        <v/>
      </c>
      <c r="DY69" s="3" t="str">
        <f t="shared" si="450"/>
        <v/>
      </c>
      <c r="DZ69" s="3" t="str">
        <f t="shared" si="450"/>
        <v/>
      </c>
      <c r="EA69" s="3" t="str">
        <f t="shared" si="450"/>
        <v/>
      </c>
      <c r="EB69" s="3" t="str">
        <f t="shared" si="450"/>
        <v/>
      </c>
      <c r="EC69" s="3" t="str">
        <f t="shared" si="405"/>
        <v/>
      </c>
      <c r="ED69" s="8"/>
      <c r="EE69" s="52" t="s">
        <v>277</v>
      </c>
      <c r="EF69" s="52" t="s">
        <v>277</v>
      </c>
      <c r="EG69" s="52" t="s">
        <v>277</v>
      </c>
      <c r="EH69" s="52" t="s">
        <v>277</v>
      </c>
      <c r="EI69" s="52" t="s">
        <v>277</v>
      </c>
      <c r="EJ69" s="52" t="s">
        <v>277</v>
      </c>
      <c r="EK69" s="52" t="s">
        <v>277</v>
      </c>
      <c r="EL69" s="52" t="s">
        <v>277</v>
      </c>
      <c r="EM69" s="52" t="s">
        <v>277</v>
      </c>
      <c r="EN69" s="52" t="s">
        <v>277</v>
      </c>
      <c r="EO69" s="8"/>
      <c r="EP69" s="53"/>
      <c r="EQ69" s="16" t="str">
        <f>EQ68</f>
        <v/>
      </c>
      <c r="ER69" s="16" t="str">
        <f>ER68</f>
        <v/>
      </c>
      <c r="ES69" s="16" t="str">
        <f>ES68</f>
        <v/>
      </c>
      <c r="ET69" s="16">
        <f>ET68</f>
        <v>0</v>
      </c>
      <c r="EU69" s="13"/>
      <c r="EV69" s="3" t="b">
        <f t="shared" si="398"/>
        <v>1</v>
      </c>
      <c r="EW69" s="3" t="b">
        <f t="shared" si="399"/>
        <v>1</v>
      </c>
      <c r="EX69" s="3" t="b">
        <f t="shared" si="406"/>
        <v>1</v>
      </c>
      <c r="EY69" s="3" t="b">
        <f t="shared" si="407"/>
        <v>1</v>
      </c>
      <c r="EZ69" s="3">
        <f t="shared" si="408"/>
        <v>0</v>
      </c>
      <c r="FA69" s="3">
        <f t="shared" si="409"/>
        <v>0</v>
      </c>
      <c r="FB69" s="3">
        <f t="shared" si="410"/>
        <v>0</v>
      </c>
      <c r="FC69" s="3">
        <f t="shared" si="411"/>
        <v>0</v>
      </c>
      <c r="FD69" s="3">
        <f t="shared" si="412"/>
        <v>0</v>
      </c>
      <c r="FE69" s="3" t="e">
        <f t="shared" si="413"/>
        <v>#VALUE!</v>
      </c>
      <c r="FF69" s="3">
        <f t="shared" si="400"/>
        <v>0</v>
      </c>
      <c r="FG69" s="3">
        <f t="shared" si="401"/>
        <v>0</v>
      </c>
      <c r="FH69" s="3" t="e">
        <f t="shared" ref="FH69:FH78" si="457">FG69*SQRT(ES69)</f>
        <v>#VALUE!</v>
      </c>
      <c r="FI69" s="3" t="b">
        <f t="shared" si="414"/>
        <v>1</v>
      </c>
      <c r="FJ69" s="3" t="b">
        <f t="shared" si="415"/>
        <v>1</v>
      </c>
      <c r="FK69" s="3" t="b">
        <f t="shared" si="416"/>
        <v>1</v>
      </c>
      <c r="FL69" s="3" t="b">
        <f t="shared" si="417"/>
        <v>1</v>
      </c>
      <c r="FM69" s="3" t="b">
        <f t="shared" si="418"/>
        <v>1</v>
      </c>
      <c r="FN69" s="3" t="b">
        <f t="shared" si="419"/>
        <v>1</v>
      </c>
      <c r="FO69" s="3">
        <f t="shared" si="420"/>
        <v>0</v>
      </c>
      <c r="FP69" s="3">
        <f t="shared" si="421"/>
        <v>0</v>
      </c>
      <c r="FQ69" s="3">
        <f t="shared" si="422"/>
        <v>0</v>
      </c>
      <c r="FR69" s="3">
        <f t="shared" si="423"/>
        <v>0</v>
      </c>
      <c r="FS69" s="3">
        <f t="shared" si="424"/>
        <v>0</v>
      </c>
      <c r="FT69" s="3">
        <f t="shared" si="425"/>
        <v>0</v>
      </c>
      <c r="FU69" s="3">
        <f t="shared" si="426"/>
        <v>0</v>
      </c>
      <c r="FV69" s="21" t="b">
        <f t="shared" si="451"/>
        <v>1</v>
      </c>
      <c r="FW69" s="24">
        <f t="shared" si="439"/>
        <v>1</v>
      </c>
      <c r="FX69" s="24">
        <f t="shared" si="452"/>
        <v>0</v>
      </c>
      <c r="FY69" s="29" t="e">
        <f t="shared" si="453"/>
        <v>#VALUE!</v>
      </c>
      <c r="FZ69" s="24" t="e">
        <f t="shared" si="454"/>
        <v>#VALUE!</v>
      </c>
      <c r="GA69" s="24" t="e">
        <f t="shared" si="455"/>
        <v>#VALUE!</v>
      </c>
      <c r="GB69" s="24">
        <f t="shared" si="427"/>
        <v>1</v>
      </c>
      <c r="GC69" s="24" t="e">
        <f t="shared" si="428"/>
        <v>#VALUE!</v>
      </c>
      <c r="GD69" s="24" t="e">
        <f t="shared" si="429"/>
        <v>#VALUE!</v>
      </c>
      <c r="GE69" s="24" t="e">
        <f t="shared" si="430"/>
        <v>#VALUE!</v>
      </c>
      <c r="GF69" s="24">
        <f t="shared" si="431"/>
        <v>0</v>
      </c>
      <c r="GG69" s="24">
        <f t="shared" si="432"/>
        <v>0</v>
      </c>
      <c r="GH69" s="24">
        <f t="shared" si="433"/>
        <v>0</v>
      </c>
      <c r="GI69" s="24">
        <f t="shared" si="434"/>
        <v>0</v>
      </c>
      <c r="GJ69" s="24">
        <f t="shared" si="435"/>
        <v>2</v>
      </c>
      <c r="GK69" s="24">
        <f t="shared" si="436"/>
        <v>2</v>
      </c>
      <c r="GL69" s="24">
        <f t="shared" si="437"/>
        <v>2</v>
      </c>
      <c r="GM69" s="24">
        <f t="shared" si="438"/>
        <v>2</v>
      </c>
      <c r="GN69" s="13"/>
    </row>
    <row r="70" spans="1:196" s="3" customFormat="1">
      <c r="A70" s="115" t="s">
        <v>279</v>
      </c>
      <c r="B70" s="115" t="s">
        <v>279</v>
      </c>
      <c r="C70" s="115" t="s">
        <v>279</v>
      </c>
      <c r="D70" s="115" t="s">
        <v>279</v>
      </c>
      <c r="E70" s="115" t="s">
        <v>279</v>
      </c>
      <c r="F70" s="115" t="s">
        <v>279</v>
      </c>
      <c r="G70" s="115" t="s">
        <v>279</v>
      </c>
      <c r="H70" s="115"/>
      <c r="I70" s="115"/>
      <c r="J70" s="115" t="s">
        <v>279</v>
      </c>
      <c r="K70" s="115" t="s">
        <v>279</v>
      </c>
      <c r="L70" s="115" t="s">
        <v>279</v>
      </c>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8"/>
      <c r="BE70" s="8"/>
      <c r="BF70" s="52" t="s">
        <v>277</v>
      </c>
      <c r="BG70" s="52" t="s">
        <v>277</v>
      </c>
      <c r="BH70" s="52" t="s">
        <v>277</v>
      </c>
      <c r="BI70" s="52" t="s">
        <v>277</v>
      </c>
      <c r="BJ70" s="52" t="s">
        <v>277</v>
      </c>
      <c r="BK70" s="52" t="s">
        <v>277</v>
      </c>
      <c r="BL70" s="52" t="s">
        <v>277</v>
      </c>
      <c r="BM70" s="52" t="s">
        <v>277</v>
      </c>
      <c r="BN70" s="52" t="s">
        <v>277</v>
      </c>
      <c r="BO70" s="52" t="s">
        <v>277</v>
      </c>
      <c r="BP70" s="8"/>
      <c r="BQ70" s="22" t="str">
        <f t="shared" si="442"/>
        <v/>
      </c>
      <c r="BR70" s="22" t="str">
        <f>BR67</f>
        <v/>
      </c>
      <c r="BS70" s="22" t="str">
        <f>IF(FV64=FALSE,C68,"")</f>
        <v/>
      </c>
      <c r="BT70" s="22" t="str">
        <f t="shared" si="456"/>
        <v/>
      </c>
      <c r="BU70" s="22" t="str">
        <f>BU69</f>
        <v/>
      </c>
      <c r="BV70" s="22" t="str">
        <f t="shared" si="443"/>
        <v/>
      </c>
      <c r="BW70" s="22" t="str">
        <f t="shared" si="444"/>
        <v/>
      </c>
      <c r="BX70" s="22" t="str">
        <f>BX69</f>
        <v/>
      </c>
      <c r="BY70" s="22" t="str">
        <f t="shared" si="445"/>
        <v/>
      </c>
      <c r="BZ70" s="22" t="str">
        <f t="shared" si="446"/>
        <v/>
      </c>
      <c r="CA70" s="18"/>
      <c r="CB70" s="3" t="str">
        <f t="shared" ref="CB70:CD72" si="458">CB67</f>
        <v/>
      </c>
      <c r="CC70" s="3" t="str">
        <f t="shared" si="458"/>
        <v/>
      </c>
      <c r="CD70" s="3" t="str">
        <f t="shared" si="458"/>
        <v/>
      </c>
      <c r="CE70" s="3" t="str">
        <f>IF(ET70=1, EQ70,"")</f>
        <v/>
      </c>
      <c r="CF70" s="3" t="str">
        <f>IF(ET70=1, ER70,"")</f>
        <v/>
      </c>
      <c r="CG70" s="3" t="str">
        <f>IF(ET70=1, ES70,"")</f>
        <v/>
      </c>
      <c r="CH70" s="3" t="str">
        <f t="shared" si="402"/>
        <v/>
      </c>
      <c r="CI70" s="8"/>
      <c r="CJ70" s="3" t="str">
        <f t="shared" ref="CJ70:CK72" si="459">CJ67</f>
        <v/>
      </c>
      <c r="CK70" s="3" t="str">
        <f t="shared" si="459"/>
        <v/>
      </c>
      <c r="CL70" s="3" t="str">
        <f>IF(ET68=2,V68,"")</f>
        <v/>
      </c>
      <c r="CM70" s="3" t="str">
        <f>IF(ET68=2,W68,"")</f>
        <v/>
      </c>
      <c r="CN70" s="8"/>
      <c r="CO70" s="3" t="str">
        <f t="shared" ref="CO70:CP72" si="460">CO67</f>
        <v/>
      </c>
      <c r="CP70" s="3" t="str">
        <f t="shared" si="460"/>
        <v/>
      </c>
      <c r="CQ70" s="3" t="str">
        <f>IF(ET68=3,AG68,"")</f>
        <v/>
      </c>
      <c r="CR70" s="3" t="str">
        <f>IF(ET68=3,AH68,"")</f>
        <v/>
      </c>
      <c r="CS70" s="8"/>
      <c r="CT70" s="3" t="str">
        <f t="shared" ref="CT70:CU72" si="461">CT67</f>
        <v/>
      </c>
      <c r="CU70" s="3" t="str">
        <f t="shared" si="461"/>
        <v/>
      </c>
      <c r="CV70" s="3" t="str">
        <f>IF(ET68=4,AJ68,"")</f>
        <v/>
      </c>
      <c r="CW70" s="3" t="str">
        <f>IF(ET68=4,AK68,"")</f>
        <v/>
      </c>
      <c r="CX70" s="8"/>
      <c r="CY70" s="3" t="str">
        <f t="shared" ref="CY70:DA72" si="462">CY67</f>
        <v/>
      </c>
      <c r="CZ70" s="3" t="str">
        <f t="shared" si="462"/>
        <v/>
      </c>
      <c r="DA70" s="3" t="str">
        <f t="shared" si="462"/>
        <v/>
      </c>
      <c r="DB70" s="3" t="str">
        <f>IF(ET68=5,AM68,"")</f>
        <v/>
      </c>
      <c r="DC70" s="3" t="str">
        <f>IF(ET68=5,AN68,"")</f>
        <v/>
      </c>
      <c r="DD70" s="3" t="str">
        <f>IF(ET68=5,AO68,"")</f>
        <v/>
      </c>
      <c r="DE70" s="3" t="str">
        <f>IF(ET68=5,AP68,"")</f>
        <v/>
      </c>
      <c r="DF70" s="3" t="str">
        <f t="shared" si="440"/>
        <v/>
      </c>
      <c r="DG70" s="3" t="str">
        <f t="shared" si="403"/>
        <v/>
      </c>
      <c r="DH70" s="8"/>
      <c r="DI70" s="3" t="str">
        <f t="shared" ref="DI70:DL72" si="463">DI67</f>
        <v/>
      </c>
      <c r="DJ70" s="3" t="str">
        <f t="shared" si="463"/>
        <v/>
      </c>
      <c r="DK70" s="3" t="str">
        <f t="shared" si="463"/>
        <v/>
      </c>
      <c r="DL70" s="3" t="str">
        <f t="shared" si="463"/>
        <v/>
      </c>
      <c r="DM70" s="3" t="str">
        <f>IF(ET68=6,AS68,"")</f>
        <v/>
      </c>
      <c r="DN70" s="3" t="str">
        <f>IF(ET68=6,AT68,"")</f>
        <v/>
      </c>
      <c r="DO70" s="3" t="str">
        <f>IF(ET68=6,AU68,"")</f>
        <v/>
      </c>
      <c r="DP70" s="3" t="str">
        <f>IF(ET68=6,AV68,"")</f>
        <v/>
      </c>
      <c r="DQ70" s="3" t="str">
        <f t="shared" ref="DQ70:DQ78" si="464">DQ69</f>
        <v/>
      </c>
      <c r="DR70" s="3" t="str">
        <f t="shared" ref="DR70:DR78" si="465">DR69</f>
        <v/>
      </c>
      <c r="DS70" s="3" t="str">
        <f t="shared" si="404"/>
        <v/>
      </c>
      <c r="DT70" s="8"/>
      <c r="DU70" s="3" t="str">
        <f t="shared" ref="DU70:DX72" si="466">DU67</f>
        <v/>
      </c>
      <c r="DV70" s="3" t="str">
        <f t="shared" si="466"/>
        <v/>
      </c>
      <c r="DW70" s="3" t="str">
        <f t="shared" si="466"/>
        <v/>
      </c>
      <c r="DX70" s="3" t="str">
        <f t="shared" si="466"/>
        <v/>
      </c>
      <c r="DY70" s="3" t="str">
        <f>IF(ET68=7,AZ68,"")</f>
        <v/>
      </c>
      <c r="DZ70" s="3" t="str">
        <f>IF(ET68=7,BA68,"")</f>
        <v/>
      </c>
      <c r="EA70" s="3" t="str">
        <f>IF(ET68=7,BB68,"")</f>
        <v/>
      </c>
      <c r="EB70" s="3" t="str">
        <f>IF(ET68=7,BC68,"")</f>
        <v/>
      </c>
      <c r="EC70" s="3" t="str">
        <f t="shared" si="405"/>
        <v/>
      </c>
      <c r="ED70" s="8"/>
      <c r="EE70" s="52" t="s">
        <v>277</v>
      </c>
      <c r="EF70" s="52" t="s">
        <v>277</v>
      </c>
      <c r="EG70" s="52" t="s">
        <v>277</v>
      </c>
      <c r="EH70" s="52" t="s">
        <v>277</v>
      </c>
      <c r="EI70" s="52" t="s">
        <v>277</v>
      </c>
      <c r="EJ70" s="52" t="s">
        <v>277</v>
      </c>
      <c r="EK70" s="52" t="s">
        <v>277</v>
      </c>
      <c r="EL70" s="52" t="s">
        <v>277</v>
      </c>
      <c r="EM70" s="52" t="s">
        <v>277</v>
      </c>
      <c r="EN70" s="52" t="s">
        <v>277</v>
      </c>
      <c r="EO70" s="8"/>
      <c r="EP70" s="53"/>
      <c r="EQ70" s="16" t="str">
        <f>IF(FD68&gt;0, (N68+Y68+R68+AC68), "")</f>
        <v/>
      </c>
      <c r="ER70" s="16" t="str">
        <f>IF(FD68&gt;0,FE68,"")</f>
        <v/>
      </c>
      <c r="ES70" s="16" t="str">
        <f>IF(FD68&gt;0, (P68+AA68+T68+AE68), "")</f>
        <v/>
      </c>
      <c r="ET70" s="16">
        <f>ET68</f>
        <v>0</v>
      </c>
      <c r="EU70" s="13"/>
      <c r="EV70" s="3" t="b">
        <f t="shared" ref="EV70:EV78" si="467">ISBLANK(N70)</f>
        <v>1</v>
      </c>
      <c r="EW70" s="3" t="b">
        <f t="shared" ref="EW70:EW78" si="468">ISBLANK(R70)</f>
        <v>1</v>
      </c>
      <c r="EX70" s="3" t="b">
        <f t="shared" si="406"/>
        <v>1</v>
      </c>
      <c r="EY70" s="3" t="b">
        <f t="shared" si="407"/>
        <v>1</v>
      </c>
      <c r="EZ70" s="3">
        <f t="shared" si="408"/>
        <v>0</v>
      </c>
      <c r="FA70" s="3">
        <f t="shared" si="409"/>
        <v>0</v>
      </c>
      <c r="FB70" s="3">
        <f t="shared" si="410"/>
        <v>0</v>
      </c>
      <c r="FC70" s="3">
        <f t="shared" si="411"/>
        <v>0</v>
      </c>
      <c r="FD70" s="3">
        <f t="shared" si="412"/>
        <v>0</v>
      </c>
      <c r="FE70" s="3" t="e">
        <f t="shared" si="413"/>
        <v>#VALUE!</v>
      </c>
      <c r="FF70" s="3">
        <f t="shared" ref="FF70:FF78" si="469">O70+Z70</f>
        <v>0</v>
      </c>
      <c r="FG70" s="3">
        <f t="shared" ref="FG70:FG78" si="470">S70+AD70</f>
        <v>0</v>
      </c>
      <c r="FH70" s="3" t="e">
        <f t="shared" si="457"/>
        <v>#VALUE!</v>
      </c>
      <c r="FI70" s="3" t="b">
        <f t="shared" si="414"/>
        <v>1</v>
      </c>
      <c r="FJ70" s="3" t="b">
        <f t="shared" si="415"/>
        <v>1</v>
      </c>
      <c r="FK70" s="3" t="b">
        <f t="shared" si="416"/>
        <v>1</v>
      </c>
      <c r="FL70" s="3" t="b">
        <f t="shared" si="417"/>
        <v>1</v>
      </c>
      <c r="FM70" s="3" t="b">
        <f t="shared" si="418"/>
        <v>1</v>
      </c>
      <c r="FN70" s="3" t="b">
        <f t="shared" si="419"/>
        <v>1</v>
      </c>
      <c r="FO70" s="3">
        <f t="shared" si="420"/>
        <v>0</v>
      </c>
      <c r="FP70" s="3">
        <f t="shared" si="421"/>
        <v>0</v>
      </c>
      <c r="FQ70" s="3">
        <f t="shared" si="422"/>
        <v>0</v>
      </c>
      <c r="FR70" s="3">
        <f t="shared" si="423"/>
        <v>0</v>
      </c>
      <c r="FS70" s="3">
        <f t="shared" si="424"/>
        <v>0</v>
      </c>
      <c r="FT70" s="3">
        <f t="shared" si="425"/>
        <v>0</v>
      </c>
      <c r="FU70" s="3">
        <f t="shared" si="426"/>
        <v>0</v>
      </c>
      <c r="FV70" s="21" t="b">
        <f t="shared" si="451"/>
        <v>0</v>
      </c>
      <c r="FW70" s="24">
        <f t="shared" si="439"/>
        <v>1</v>
      </c>
      <c r="FX70" s="24">
        <f t="shared" si="452"/>
        <v>0</v>
      </c>
      <c r="FY70" s="29" t="e">
        <f t="shared" si="453"/>
        <v>#VALUE!</v>
      </c>
      <c r="FZ70" s="24" t="e">
        <f t="shared" si="454"/>
        <v>#VALUE!</v>
      </c>
      <c r="GA70" s="24" t="e">
        <f t="shared" si="455"/>
        <v>#VALUE!</v>
      </c>
      <c r="GB70" s="24">
        <f t="shared" si="427"/>
        <v>1</v>
      </c>
      <c r="GC70" s="24" t="e">
        <f t="shared" si="428"/>
        <v>#VALUE!</v>
      </c>
      <c r="GD70" s="24" t="e">
        <f t="shared" si="429"/>
        <v>#VALUE!</v>
      </c>
      <c r="GE70" s="24" t="e">
        <f t="shared" si="430"/>
        <v>#VALUE!</v>
      </c>
      <c r="GF70" s="24">
        <f t="shared" si="431"/>
        <v>0</v>
      </c>
      <c r="GG70" s="24">
        <f t="shared" si="432"/>
        <v>0</v>
      </c>
      <c r="GH70" s="24">
        <f t="shared" si="433"/>
        <v>0</v>
      </c>
      <c r="GI70" s="24">
        <f t="shared" si="434"/>
        <v>0</v>
      </c>
      <c r="GJ70" s="24">
        <f t="shared" si="435"/>
        <v>2</v>
      </c>
      <c r="GK70" s="24">
        <f t="shared" si="436"/>
        <v>2</v>
      </c>
      <c r="GL70" s="24">
        <f t="shared" si="437"/>
        <v>2</v>
      </c>
      <c r="GM70" s="24">
        <f t="shared" si="438"/>
        <v>2</v>
      </c>
      <c r="GN70" s="13"/>
    </row>
    <row r="71" spans="1:196" s="3" customFormat="1">
      <c r="A71" s="115" t="s">
        <v>279</v>
      </c>
      <c r="B71" s="115" t="s">
        <v>279</v>
      </c>
      <c r="C71" s="115" t="s">
        <v>279</v>
      </c>
      <c r="D71" s="115" t="s">
        <v>279</v>
      </c>
      <c r="E71" s="115" t="s">
        <v>279</v>
      </c>
      <c r="F71" s="115" t="s">
        <v>279</v>
      </c>
      <c r="G71" s="115" t="s">
        <v>279</v>
      </c>
      <c r="H71" s="115"/>
      <c r="I71" s="115"/>
      <c r="J71" s="115" t="s">
        <v>279</v>
      </c>
      <c r="K71" s="115" t="s">
        <v>279</v>
      </c>
      <c r="L71" s="115" t="s">
        <v>279</v>
      </c>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8"/>
      <c r="BE71" s="8"/>
      <c r="BF71" s="52" t="s">
        <v>277</v>
      </c>
      <c r="BG71" s="52" t="s">
        <v>277</v>
      </c>
      <c r="BH71" s="52" t="s">
        <v>277</v>
      </c>
      <c r="BI71" s="52" t="s">
        <v>277</v>
      </c>
      <c r="BJ71" s="52" t="s">
        <v>277</v>
      </c>
      <c r="BK71" s="52" t="s">
        <v>277</v>
      </c>
      <c r="BL71" s="52" t="s">
        <v>277</v>
      </c>
      <c r="BM71" s="52" t="s">
        <v>277</v>
      </c>
      <c r="BN71" s="52" t="s">
        <v>277</v>
      </c>
      <c r="BO71" s="52" t="s">
        <v>277</v>
      </c>
      <c r="BP71" s="8"/>
      <c r="BQ71" s="22" t="str">
        <f t="shared" si="442"/>
        <v/>
      </c>
      <c r="BR71" s="22" t="str">
        <f>BR68</f>
        <v/>
      </c>
      <c r="BS71" s="22" t="str">
        <f>BS70</f>
        <v/>
      </c>
      <c r="BT71" s="22" t="str">
        <f t="shared" si="456"/>
        <v/>
      </c>
      <c r="BU71" s="22" t="str">
        <f t="shared" ref="BU71:BU78" si="471">BU70</f>
        <v/>
      </c>
      <c r="BV71" s="22" t="str">
        <f t="shared" si="443"/>
        <v/>
      </c>
      <c r="BW71" s="22" t="str">
        <f t="shared" si="444"/>
        <v/>
      </c>
      <c r="BX71" s="22" t="str">
        <f t="shared" si="444"/>
        <v/>
      </c>
      <c r="BY71" s="22" t="str">
        <f t="shared" si="445"/>
        <v/>
      </c>
      <c r="BZ71" s="22" t="str">
        <f t="shared" si="446"/>
        <v/>
      </c>
      <c r="CA71" s="18"/>
      <c r="CB71" s="3" t="str">
        <f t="shared" si="458"/>
        <v/>
      </c>
      <c r="CC71" s="3" t="str">
        <f t="shared" si="458"/>
        <v/>
      </c>
      <c r="CD71" s="3" t="str">
        <f t="shared" si="458"/>
        <v/>
      </c>
      <c r="CE71" s="3" t="str">
        <f t="shared" ref="CE71:CG73" si="472">CE70</f>
        <v/>
      </c>
      <c r="CF71" s="3" t="str">
        <f t="shared" si="472"/>
        <v/>
      </c>
      <c r="CG71" s="3" t="str">
        <f t="shared" si="472"/>
        <v/>
      </c>
      <c r="CH71" s="3" t="str">
        <f t="shared" si="402"/>
        <v/>
      </c>
      <c r="CI71" s="8"/>
      <c r="CJ71" s="3" t="str">
        <f t="shared" si="459"/>
        <v/>
      </c>
      <c r="CK71" s="3" t="str">
        <f t="shared" si="459"/>
        <v/>
      </c>
      <c r="CL71" s="3" t="str">
        <f t="shared" ref="CL71:CM73" si="473">CL70</f>
        <v/>
      </c>
      <c r="CM71" s="3" t="str">
        <f t="shared" si="473"/>
        <v/>
      </c>
      <c r="CN71" s="8"/>
      <c r="CO71" s="3" t="str">
        <f t="shared" si="460"/>
        <v/>
      </c>
      <c r="CP71" s="3" t="str">
        <f t="shared" si="460"/>
        <v/>
      </c>
      <c r="CQ71" s="3" t="str">
        <f t="shared" ref="CQ71:CR73" si="474">CQ70</f>
        <v/>
      </c>
      <c r="CR71" s="3" t="str">
        <f t="shared" si="474"/>
        <v/>
      </c>
      <c r="CS71" s="8"/>
      <c r="CT71" s="3" t="str">
        <f t="shared" si="461"/>
        <v/>
      </c>
      <c r="CU71" s="3" t="str">
        <f t="shared" si="461"/>
        <v/>
      </c>
      <c r="CV71" s="3" t="str">
        <f t="shared" ref="CV71:CW73" si="475">CV70</f>
        <v/>
      </c>
      <c r="CW71" s="3" t="str">
        <f t="shared" si="475"/>
        <v/>
      </c>
      <c r="CX71" s="8"/>
      <c r="CY71" s="3" t="str">
        <f t="shared" si="462"/>
        <v/>
      </c>
      <c r="CZ71" s="3" t="str">
        <f t="shared" si="462"/>
        <v/>
      </c>
      <c r="DA71" s="3" t="str">
        <f t="shared" si="462"/>
        <v/>
      </c>
      <c r="DB71" s="3" t="str">
        <f t="shared" ref="DB71:DE73" si="476">DB70</f>
        <v/>
      </c>
      <c r="DC71" s="3" t="str">
        <f t="shared" si="476"/>
        <v/>
      </c>
      <c r="DD71" s="3" t="str">
        <f t="shared" si="476"/>
        <v/>
      </c>
      <c r="DE71" s="3" t="str">
        <f t="shared" si="476"/>
        <v/>
      </c>
      <c r="DF71" s="3" t="str">
        <f t="shared" si="440"/>
        <v/>
      </c>
      <c r="DG71" s="3" t="str">
        <f t="shared" si="403"/>
        <v/>
      </c>
      <c r="DH71" s="8"/>
      <c r="DI71" s="3" t="str">
        <f t="shared" si="463"/>
        <v/>
      </c>
      <c r="DJ71" s="3" t="str">
        <f t="shared" si="463"/>
        <v/>
      </c>
      <c r="DK71" s="3" t="str">
        <f t="shared" si="463"/>
        <v/>
      </c>
      <c r="DL71" s="3" t="str">
        <f t="shared" si="463"/>
        <v/>
      </c>
      <c r="DM71" s="3" t="str">
        <f t="shared" ref="DM71:DP73" si="477">DM70</f>
        <v/>
      </c>
      <c r="DN71" s="3" t="str">
        <f t="shared" si="477"/>
        <v/>
      </c>
      <c r="DO71" s="3" t="str">
        <f t="shared" si="477"/>
        <v/>
      </c>
      <c r="DP71" s="3" t="str">
        <f t="shared" si="477"/>
        <v/>
      </c>
      <c r="DQ71" s="3" t="str">
        <f t="shared" si="464"/>
        <v/>
      </c>
      <c r="DR71" s="3" t="str">
        <f t="shared" si="465"/>
        <v/>
      </c>
      <c r="DS71" s="3" t="str">
        <f t="shared" si="404"/>
        <v/>
      </c>
      <c r="DT71" s="8"/>
      <c r="DU71" s="3" t="str">
        <f t="shared" si="466"/>
        <v/>
      </c>
      <c r="DV71" s="3" t="str">
        <f t="shared" si="466"/>
        <v/>
      </c>
      <c r="DW71" s="3" t="str">
        <f t="shared" si="466"/>
        <v/>
      </c>
      <c r="DX71" s="3" t="str">
        <f t="shared" si="466"/>
        <v/>
      </c>
      <c r="DY71" s="3" t="str">
        <f t="shared" ref="DY71:EB73" si="478">DY70</f>
        <v/>
      </c>
      <c r="DZ71" s="3" t="str">
        <f t="shared" si="478"/>
        <v/>
      </c>
      <c r="EA71" s="3" t="str">
        <f t="shared" si="478"/>
        <v/>
      </c>
      <c r="EB71" s="3" t="str">
        <f t="shared" si="478"/>
        <v/>
      </c>
      <c r="EC71" s="3" t="str">
        <f t="shared" si="405"/>
        <v/>
      </c>
      <c r="ED71" s="8"/>
      <c r="EE71" s="52" t="s">
        <v>277</v>
      </c>
      <c r="EF71" s="52" t="s">
        <v>277</v>
      </c>
      <c r="EG71" s="52" t="s">
        <v>277</v>
      </c>
      <c r="EH71" s="52" t="s">
        <v>277</v>
      </c>
      <c r="EI71" s="52" t="s">
        <v>277</v>
      </c>
      <c r="EJ71" s="52" t="s">
        <v>277</v>
      </c>
      <c r="EK71" s="52" t="s">
        <v>277</v>
      </c>
      <c r="EL71" s="52" t="s">
        <v>277</v>
      </c>
      <c r="EM71" s="52" t="s">
        <v>277</v>
      </c>
      <c r="EN71" s="52" t="s">
        <v>277</v>
      </c>
      <c r="EO71" s="8"/>
      <c r="EP71" s="53"/>
      <c r="EQ71" s="16" t="str">
        <f t="shared" ref="EQ71:ET72" si="479">EQ70</f>
        <v/>
      </c>
      <c r="ER71" s="16" t="str">
        <f t="shared" si="479"/>
        <v/>
      </c>
      <c r="ES71" s="16" t="str">
        <f t="shared" si="479"/>
        <v/>
      </c>
      <c r="ET71" s="16">
        <f t="shared" si="479"/>
        <v>0</v>
      </c>
      <c r="EU71" s="13"/>
      <c r="EV71" s="3" t="b">
        <f t="shared" si="467"/>
        <v>1</v>
      </c>
      <c r="EW71" s="3" t="b">
        <f t="shared" si="468"/>
        <v>1</v>
      </c>
      <c r="EX71" s="3" t="b">
        <f t="shared" si="406"/>
        <v>1</v>
      </c>
      <c r="EY71" s="3" t="b">
        <f t="shared" si="407"/>
        <v>1</v>
      </c>
      <c r="EZ71" s="3">
        <f t="shared" si="408"/>
        <v>0</v>
      </c>
      <c r="FA71" s="3">
        <f t="shared" si="409"/>
        <v>0</v>
      </c>
      <c r="FB71" s="3">
        <f t="shared" si="410"/>
        <v>0</v>
      </c>
      <c r="FC71" s="3">
        <f t="shared" si="411"/>
        <v>0</v>
      </c>
      <c r="FD71" s="3">
        <f t="shared" si="412"/>
        <v>0</v>
      </c>
      <c r="FE71" s="3" t="e">
        <f t="shared" si="413"/>
        <v>#VALUE!</v>
      </c>
      <c r="FF71" s="3">
        <f t="shared" si="469"/>
        <v>0</v>
      </c>
      <c r="FG71" s="3">
        <f t="shared" si="470"/>
        <v>0</v>
      </c>
      <c r="FH71" s="3" t="e">
        <f t="shared" si="457"/>
        <v>#VALUE!</v>
      </c>
      <c r="FI71" s="3" t="b">
        <f t="shared" si="414"/>
        <v>1</v>
      </c>
      <c r="FJ71" s="3" t="b">
        <f t="shared" si="415"/>
        <v>1</v>
      </c>
      <c r="FK71" s="3" t="b">
        <f t="shared" si="416"/>
        <v>1</v>
      </c>
      <c r="FL71" s="3" t="b">
        <f t="shared" si="417"/>
        <v>1</v>
      </c>
      <c r="FM71" s="3" t="b">
        <f t="shared" si="418"/>
        <v>1</v>
      </c>
      <c r="FN71" s="3" t="b">
        <f t="shared" si="419"/>
        <v>1</v>
      </c>
      <c r="FO71" s="3">
        <f t="shared" si="420"/>
        <v>0</v>
      </c>
      <c r="FP71" s="3">
        <f t="shared" si="421"/>
        <v>0</v>
      </c>
      <c r="FQ71" s="3">
        <f t="shared" si="422"/>
        <v>0</v>
      </c>
      <c r="FR71" s="3">
        <f t="shared" si="423"/>
        <v>0</v>
      </c>
      <c r="FS71" s="3">
        <f t="shared" si="424"/>
        <v>0</v>
      </c>
      <c r="FT71" s="3">
        <f t="shared" si="425"/>
        <v>0</v>
      </c>
      <c r="FU71" s="3">
        <f t="shared" si="426"/>
        <v>0</v>
      </c>
      <c r="FV71" s="21" t="b">
        <f t="shared" si="451"/>
        <v>0</v>
      </c>
      <c r="FW71" s="24">
        <f t="shared" si="439"/>
        <v>1</v>
      </c>
      <c r="FX71" s="24">
        <f t="shared" si="452"/>
        <v>0</v>
      </c>
      <c r="FY71" s="29" t="e">
        <f t="shared" si="453"/>
        <v>#VALUE!</v>
      </c>
      <c r="FZ71" s="24" t="e">
        <f t="shared" si="454"/>
        <v>#VALUE!</v>
      </c>
      <c r="GA71" s="24" t="e">
        <f t="shared" si="455"/>
        <v>#VALUE!</v>
      </c>
      <c r="GB71" s="24">
        <f t="shared" si="427"/>
        <v>1</v>
      </c>
      <c r="GC71" s="24" t="e">
        <f t="shared" si="428"/>
        <v>#VALUE!</v>
      </c>
      <c r="GD71" s="24" t="e">
        <f t="shared" si="429"/>
        <v>#VALUE!</v>
      </c>
      <c r="GE71" s="24" t="e">
        <f t="shared" si="430"/>
        <v>#VALUE!</v>
      </c>
      <c r="GF71" s="24">
        <f t="shared" si="431"/>
        <v>0</v>
      </c>
      <c r="GG71" s="24">
        <f t="shared" si="432"/>
        <v>0</v>
      </c>
      <c r="GH71" s="24">
        <f t="shared" si="433"/>
        <v>0</v>
      </c>
      <c r="GI71" s="24">
        <f t="shared" si="434"/>
        <v>0</v>
      </c>
      <c r="GJ71" s="24">
        <f t="shared" si="435"/>
        <v>2</v>
      </c>
      <c r="GK71" s="24">
        <f t="shared" si="436"/>
        <v>2</v>
      </c>
      <c r="GL71" s="24">
        <f t="shared" si="437"/>
        <v>2</v>
      </c>
      <c r="GM71" s="24">
        <f t="shared" si="438"/>
        <v>2</v>
      </c>
      <c r="GN71" s="13"/>
    </row>
    <row r="72" spans="1:196" s="3" customFormat="1">
      <c r="A72" s="115" t="s">
        <v>279</v>
      </c>
      <c r="B72" s="115" t="s">
        <v>279</v>
      </c>
      <c r="C72" s="115" t="s">
        <v>279</v>
      </c>
      <c r="D72" s="115" t="s">
        <v>279</v>
      </c>
      <c r="E72" s="115" t="s">
        <v>279</v>
      </c>
      <c r="F72" s="115" t="s">
        <v>279</v>
      </c>
      <c r="G72" s="115" t="s">
        <v>279</v>
      </c>
      <c r="H72" s="115"/>
      <c r="I72" s="115"/>
      <c r="J72" s="115" t="s">
        <v>279</v>
      </c>
      <c r="K72" s="115" t="s">
        <v>279</v>
      </c>
      <c r="L72" s="115" t="s">
        <v>279</v>
      </c>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8"/>
      <c r="BE72" s="8"/>
      <c r="BF72" s="52" t="s">
        <v>277</v>
      </c>
      <c r="BG72" s="52" t="s">
        <v>277</v>
      </c>
      <c r="BH72" s="52" t="s">
        <v>277</v>
      </c>
      <c r="BI72" s="52" t="s">
        <v>277</v>
      </c>
      <c r="BJ72" s="52" t="s">
        <v>277</v>
      </c>
      <c r="BK72" s="52" t="s">
        <v>277</v>
      </c>
      <c r="BL72" s="52" t="s">
        <v>277</v>
      </c>
      <c r="BM72" s="52" t="s">
        <v>277</v>
      </c>
      <c r="BN72" s="52" t="s">
        <v>277</v>
      </c>
      <c r="BO72" s="52" t="s">
        <v>277</v>
      </c>
      <c r="BP72" s="8"/>
      <c r="BQ72" s="22" t="str">
        <f t="shared" si="442"/>
        <v/>
      </c>
      <c r="BR72" s="22" t="str">
        <f>BR69</f>
        <v/>
      </c>
      <c r="BS72" s="22" t="str">
        <f>BS71</f>
        <v/>
      </c>
      <c r="BT72" s="22" t="str">
        <f t="shared" si="456"/>
        <v/>
      </c>
      <c r="BU72" s="22" t="str">
        <f t="shared" si="471"/>
        <v/>
      </c>
      <c r="BV72" s="22" t="str">
        <f t="shared" si="443"/>
        <v/>
      </c>
      <c r="BW72" s="22" t="str">
        <f t="shared" si="444"/>
        <v/>
      </c>
      <c r="BX72" s="22" t="str">
        <f t="shared" si="444"/>
        <v/>
      </c>
      <c r="BY72" s="22" t="str">
        <f t="shared" si="445"/>
        <v/>
      </c>
      <c r="BZ72" s="22" t="str">
        <f t="shared" si="446"/>
        <v/>
      </c>
      <c r="CA72" s="18"/>
      <c r="CB72" s="3" t="str">
        <f t="shared" si="458"/>
        <v/>
      </c>
      <c r="CC72" s="3" t="str">
        <f t="shared" si="458"/>
        <v/>
      </c>
      <c r="CD72" s="3" t="str">
        <f t="shared" si="458"/>
        <v/>
      </c>
      <c r="CE72" s="3" t="str">
        <f t="shared" si="472"/>
        <v/>
      </c>
      <c r="CF72" s="3" t="str">
        <f t="shared" si="472"/>
        <v/>
      </c>
      <c r="CG72" s="3" t="str">
        <f t="shared" si="472"/>
        <v/>
      </c>
      <c r="CH72" s="3" t="str">
        <f t="shared" si="402"/>
        <v/>
      </c>
      <c r="CI72" s="8"/>
      <c r="CJ72" s="3" t="str">
        <f t="shared" si="459"/>
        <v/>
      </c>
      <c r="CK72" s="3" t="str">
        <f t="shared" si="459"/>
        <v/>
      </c>
      <c r="CL72" s="3" t="str">
        <f t="shared" si="473"/>
        <v/>
      </c>
      <c r="CM72" s="3" t="str">
        <f t="shared" si="473"/>
        <v/>
      </c>
      <c r="CN72" s="8"/>
      <c r="CO72" s="3" t="str">
        <f t="shared" si="460"/>
        <v/>
      </c>
      <c r="CP72" s="3" t="str">
        <f t="shared" si="460"/>
        <v/>
      </c>
      <c r="CQ72" s="3" t="str">
        <f t="shared" si="474"/>
        <v/>
      </c>
      <c r="CR72" s="3" t="str">
        <f t="shared" si="474"/>
        <v/>
      </c>
      <c r="CS72" s="8"/>
      <c r="CT72" s="3" t="str">
        <f t="shared" si="461"/>
        <v/>
      </c>
      <c r="CU72" s="3" t="str">
        <f t="shared" si="461"/>
        <v/>
      </c>
      <c r="CV72" s="3" t="str">
        <f t="shared" si="475"/>
        <v/>
      </c>
      <c r="CW72" s="3" t="str">
        <f t="shared" si="475"/>
        <v/>
      </c>
      <c r="CX72" s="8"/>
      <c r="CY72" s="3" t="str">
        <f t="shared" si="462"/>
        <v/>
      </c>
      <c r="CZ72" s="3" t="str">
        <f t="shared" si="462"/>
        <v/>
      </c>
      <c r="DA72" s="3" t="str">
        <f t="shared" si="462"/>
        <v/>
      </c>
      <c r="DB72" s="3" t="str">
        <f t="shared" si="476"/>
        <v/>
      </c>
      <c r="DC72" s="3" t="str">
        <f t="shared" si="476"/>
        <v/>
      </c>
      <c r="DD72" s="3" t="str">
        <f t="shared" si="476"/>
        <v/>
      </c>
      <c r="DE72" s="3" t="str">
        <f t="shared" si="476"/>
        <v/>
      </c>
      <c r="DF72" s="3" t="str">
        <f t="shared" si="440"/>
        <v/>
      </c>
      <c r="DG72" s="3" t="str">
        <f t="shared" si="403"/>
        <v/>
      </c>
      <c r="DH72" s="8"/>
      <c r="DI72" s="3" t="str">
        <f t="shared" si="463"/>
        <v/>
      </c>
      <c r="DJ72" s="3" t="str">
        <f t="shared" si="463"/>
        <v/>
      </c>
      <c r="DK72" s="3" t="str">
        <f t="shared" si="463"/>
        <v/>
      </c>
      <c r="DL72" s="3" t="str">
        <f t="shared" si="463"/>
        <v/>
      </c>
      <c r="DM72" s="3" t="str">
        <f t="shared" si="477"/>
        <v/>
      </c>
      <c r="DN72" s="3" t="str">
        <f t="shared" si="477"/>
        <v/>
      </c>
      <c r="DO72" s="3" t="str">
        <f t="shared" si="477"/>
        <v/>
      </c>
      <c r="DP72" s="3" t="str">
        <f t="shared" si="477"/>
        <v/>
      </c>
      <c r="DQ72" s="3" t="str">
        <f t="shared" si="464"/>
        <v/>
      </c>
      <c r="DR72" s="3" t="str">
        <f t="shared" si="465"/>
        <v/>
      </c>
      <c r="DS72" s="3" t="str">
        <f t="shared" si="404"/>
        <v/>
      </c>
      <c r="DT72" s="8"/>
      <c r="DU72" s="3" t="str">
        <f t="shared" si="466"/>
        <v/>
      </c>
      <c r="DV72" s="3" t="str">
        <f t="shared" si="466"/>
        <v/>
      </c>
      <c r="DW72" s="3" t="str">
        <f t="shared" si="466"/>
        <v/>
      </c>
      <c r="DX72" s="3" t="str">
        <f t="shared" si="466"/>
        <v/>
      </c>
      <c r="DY72" s="3" t="str">
        <f t="shared" si="478"/>
        <v/>
      </c>
      <c r="DZ72" s="3" t="str">
        <f t="shared" si="478"/>
        <v/>
      </c>
      <c r="EA72" s="3" t="str">
        <f t="shared" si="478"/>
        <v/>
      </c>
      <c r="EB72" s="3" t="str">
        <f t="shared" si="478"/>
        <v/>
      </c>
      <c r="EC72" s="3" t="str">
        <f t="shared" si="405"/>
        <v/>
      </c>
      <c r="ED72" s="8"/>
      <c r="EE72" s="52" t="s">
        <v>277</v>
      </c>
      <c r="EF72" s="52" t="s">
        <v>277</v>
      </c>
      <c r="EG72" s="52" t="s">
        <v>277</v>
      </c>
      <c r="EH72" s="52" t="s">
        <v>277</v>
      </c>
      <c r="EI72" s="52" t="s">
        <v>277</v>
      </c>
      <c r="EJ72" s="52" t="s">
        <v>277</v>
      </c>
      <c r="EK72" s="52" t="s">
        <v>277</v>
      </c>
      <c r="EL72" s="52" t="s">
        <v>277</v>
      </c>
      <c r="EM72" s="52" t="s">
        <v>277</v>
      </c>
      <c r="EN72" s="52" t="s">
        <v>277</v>
      </c>
      <c r="EO72" s="8"/>
      <c r="EP72" s="53"/>
      <c r="EQ72" s="16" t="str">
        <f t="shared" si="479"/>
        <v/>
      </c>
      <c r="ER72" s="16" t="str">
        <f t="shared" si="479"/>
        <v/>
      </c>
      <c r="ES72" s="16" t="str">
        <f t="shared" si="479"/>
        <v/>
      </c>
      <c r="ET72" s="16">
        <f t="shared" si="479"/>
        <v>0</v>
      </c>
      <c r="EU72" s="13"/>
      <c r="EV72" s="3" t="b">
        <f t="shared" si="467"/>
        <v>1</v>
      </c>
      <c r="EW72" s="3" t="b">
        <f t="shared" si="468"/>
        <v>1</v>
      </c>
      <c r="EX72" s="3" t="b">
        <f t="shared" si="406"/>
        <v>1</v>
      </c>
      <c r="EY72" s="3" t="b">
        <f t="shared" si="407"/>
        <v>1</v>
      </c>
      <c r="EZ72" s="3">
        <f t="shared" si="408"/>
        <v>0</v>
      </c>
      <c r="FA72" s="3">
        <f t="shared" si="409"/>
        <v>0</v>
      </c>
      <c r="FB72" s="3">
        <f t="shared" si="410"/>
        <v>0</v>
      </c>
      <c r="FC72" s="3">
        <f t="shared" si="411"/>
        <v>0</v>
      </c>
      <c r="FD72" s="3">
        <f t="shared" si="412"/>
        <v>0</v>
      </c>
      <c r="FE72" s="3" t="e">
        <f t="shared" si="413"/>
        <v>#VALUE!</v>
      </c>
      <c r="FF72" s="3">
        <f t="shared" si="469"/>
        <v>0</v>
      </c>
      <c r="FG72" s="3">
        <f t="shared" si="470"/>
        <v>0</v>
      </c>
      <c r="FH72" s="3" t="e">
        <f t="shared" si="457"/>
        <v>#VALUE!</v>
      </c>
      <c r="FI72" s="3" t="b">
        <f t="shared" si="414"/>
        <v>1</v>
      </c>
      <c r="FJ72" s="3" t="b">
        <f t="shared" si="415"/>
        <v>1</v>
      </c>
      <c r="FK72" s="3" t="b">
        <f t="shared" si="416"/>
        <v>1</v>
      </c>
      <c r="FL72" s="3" t="b">
        <f t="shared" si="417"/>
        <v>1</v>
      </c>
      <c r="FM72" s="3" t="b">
        <f t="shared" si="418"/>
        <v>1</v>
      </c>
      <c r="FN72" s="3" t="b">
        <f t="shared" si="419"/>
        <v>1</v>
      </c>
      <c r="FO72" s="3">
        <f t="shared" si="420"/>
        <v>0</v>
      </c>
      <c r="FP72" s="3">
        <f t="shared" si="421"/>
        <v>0</v>
      </c>
      <c r="FQ72" s="3">
        <f t="shared" si="422"/>
        <v>0</v>
      </c>
      <c r="FR72" s="3">
        <f t="shared" si="423"/>
        <v>0</v>
      </c>
      <c r="FS72" s="3">
        <f t="shared" si="424"/>
        <v>0</v>
      </c>
      <c r="FT72" s="3">
        <f t="shared" si="425"/>
        <v>0</v>
      </c>
      <c r="FU72" s="3">
        <f t="shared" si="426"/>
        <v>0</v>
      </c>
      <c r="FV72" s="21" t="b">
        <f t="shared" si="451"/>
        <v>0</v>
      </c>
      <c r="FW72" s="24">
        <f t="shared" si="439"/>
        <v>1</v>
      </c>
      <c r="FX72" s="24">
        <f t="shared" si="452"/>
        <v>0</v>
      </c>
      <c r="FY72" s="29" t="e">
        <f t="shared" si="453"/>
        <v>#VALUE!</v>
      </c>
      <c r="FZ72" s="24" t="e">
        <f t="shared" si="454"/>
        <v>#VALUE!</v>
      </c>
      <c r="GA72" s="24" t="e">
        <f t="shared" si="455"/>
        <v>#VALUE!</v>
      </c>
      <c r="GB72" s="24">
        <f t="shared" si="427"/>
        <v>1</v>
      </c>
      <c r="GC72" s="24" t="e">
        <f t="shared" si="428"/>
        <v>#VALUE!</v>
      </c>
      <c r="GD72" s="24" t="e">
        <f t="shared" si="429"/>
        <v>#VALUE!</v>
      </c>
      <c r="GE72" s="24" t="e">
        <f t="shared" si="430"/>
        <v>#VALUE!</v>
      </c>
      <c r="GF72" s="24">
        <f t="shared" si="431"/>
        <v>0</v>
      </c>
      <c r="GG72" s="24">
        <f t="shared" si="432"/>
        <v>0</v>
      </c>
      <c r="GH72" s="24">
        <f t="shared" si="433"/>
        <v>0</v>
      </c>
      <c r="GI72" s="24">
        <f t="shared" si="434"/>
        <v>0</v>
      </c>
      <c r="GJ72" s="24">
        <f t="shared" si="435"/>
        <v>2</v>
      </c>
      <c r="GK72" s="24">
        <f t="shared" si="436"/>
        <v>2</v>
      </c>
      <c r="GL72" s="24">
        <f t="shared" si="437"/>
        <v>2</v>
      </c>
      <c r="GM72" s="24">
        <f t="shared" si="438"/>
        <v>2</v>
      </c>
      <c r="GN72" s="13"/>
    </row>
    <row r="73" spans="1:196" s="3" customFormat="1">
      <c r="A73" s="115" t="s">
        <v>279</v>
      </c>
      <c r="B73" s="115" t="s">
        <v>279</v>
      </c>
      <c r="C73" s="115" t="s">
        <v>279</v>
      </c>
      <c r="D73" s="115" t="s">
        <v>279</v>
      </c>
      <c r="E73" s="115" t="s">
        <v>279</v>
      </c>
      <c r="F73" s="115" t="s">
        <v>279</v>
      </c>
      <c r="G73" s="115" t="s">
        <v>279</v>
      </c>
      <c r="H73" s="115"/>
      <c r="I73" s="115"/>
      <c r="J73" s="115" t="s">
        <v>279</v>
      </c>
      <c r="K73" s="115" t="s">
        <v>279</v>
      </c>
      <c r="L73" s="115" t="s">
        <v>279</v>
      </c>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8"/>
      <c r="BE73" s="8"/>
      <c r="BF73" s="52" t="s">
        <v>277</v>
      </c>
      <c r="BG73" s="52" t="s">
        <v>277</v>
      </c>
      <c r="BH73" s="52" t="s">
        <v>277</v>
      </c>
      <c r="BI73" s="52" t="s">
        <v>277</v>
      </c>
      <c r="BJ73" s="52" t="s">
        <v>277</v>
      </c>
      <c r="BK73" s="52" t="s">
        <v>277</v>
      </c>
      <c r="BL73" s="52" t="s">
        <v>277</v>
      </c>
      <c r="BM73" s="52" t="s">
        <v>277</v>
      </c>
      <c r="BN73" s="52" t="s">
        <v>277</v>
      </c>
      <c r="BO73" s="52" t="s">
        <v>277</v>
      </c>
      <c r="BP73" s="8"/>
      <c r="BQ73" s="22" t="str">
        <f t="shared" si="442"/>
        <v/>
      </c>
      <c r="BR73" s="22" t="str">
        <f>BS67</f>
        <v/>
      </c>
      <c r="BS73" s="22" t="str">
        <f>BS72</f>
        <v/>
      </c>
      <c r="BT73" s="22" t="str">
        <f t="shared" si="456"/>
        <v/>
      </c>
      <c r="BU73" s="22" t="str">
        <f t="shared" si="471"/>
        <v/>
      </c>
      <c r="BV73" s="22" t="str">
        <f t="shared" si="443"/>
        <v/>
      </c>
      <c r="BW73" s="22" t="str">
        <f t="shared" si="444"/>
        <v/>
      </c>
      <c r="BX73" s="22" t="str">
        <f t="shared" si="444"/>
        <v/>
      </c>
      <c r="BY73" s="22" t="str">
        <f t="shared" si="445"/>
        <v/>
      </c>
      <c r="BZ73" s="22" t="str">
        <f t="shared" si="446"/>
        <v/>
      </c>
      <c r="CA73" s="18"/>
      <c r="CB73" s="3" t="str">
        <f>CE67</f>
        <v/>
      </c>
      <c r="CC73" s="3" t="str">
        <f>CF67</f>
        <v/>
      </c>
      <c r="CD73" s="3" t="str">
        <f>CG67</f>
        <v/>
      </c>
      <c r="CE73" s="3" t="str">
        <f t="shared" si="472"/>
        <v/>
      </c>
      <c r="CF73" s="3" t="str">
        <f t="shared" si="472"/>
        <v/>
      </c>
      <c r="CG73" s="3" t="str">
        <f t="shared" si="472"/>
        <v/>
      </c>
      <c r="CH73" s="3" t="str">
        <f t="shared" si="402"/>
        <v/>
      </c>
      <c r="CI73" s="8"/>
      <c r="CJ73" s="3" t="str">
        <f>CL67</f>
        <v/>
      </c>
      <c r="CK73" s="3" t="str">
        <f>CM67</f>
        <v/>
      </c>
      <c r="CL73" s="3" t="str">
        <f t="shared" si="473"/>
        <v/>
      </c>
      <c r="CM73" s="3" t="str">
        <f t="shared" si="473"/>
        <v/>
      </c>
      <c r="CN73" s="8"/>
      <c r="CO73" s="3" t="str">
        <f>CQ67</f>
        <v/>
      </c>
      <c r="CP73" s="3" t="str">
        <f>CR67</f>
        <v/>
      </c>
      <c r="CQ73" s="3" t="str">
        <f t="shared" si="474"/>
        <v/>
      </c>
      <c r="CR73" s="3" t="str">
        <f t="shared" si="474"/>
        <v/>
      </c>
      <c r="CS73" s="8"/>
      <c r="CT73" s="3" t="str">
        <f>CV67</f>
        <v/>
      </c>
      <c r="CU73" s="3" t="str">
        <f>CW67</f>
        <v/>
      </c>
      <c r="CV73" s="3" t="str">
        <f t="shared" si="475"/>
        <v/>
      </c>
      <c r="CW73" s="3" t="str">
        <f t="shared" si="475"/>
        <v/>
      </c>
      <c r="CX73" s="8"/>
      <c r="CY73" s="3" t="str">
        <f>DB67</f>
        <v/>
      </c>
      <c r="CZ73" s="3" t="str">
        <f>DC67</f>
        <v/>
      </c>
      <c r="DA73" s="3" t="str">
        <f>DD67</f>
        <v/>
      </c>
      <c r="DB73" s="3" t="str">
        <f t="shared" si="476"/>
        <v/>
      </c>
      <c r="DC73" s="3" t="str">
        <f t="shared" si="476"/>
        <v/>
      </c>
      <c r="DD73" s="3" t="str">
        <f t="shared" si="476"/>
        <v/>
      </c>
      <c r="DE73" s="3" t="str">
        <f t="shared" si="476"/>
        <v/>
      </c>
      <c r="DF73" s="3" t="str">
        <f t="shared" si="440"/>
        <v/>
      </c>
      <c r="DG73" s="3" t="str">
        <f t="shared" si="403"/>
        <v/>
      </c>
      <c r="DH73" s="8"/>
      <c r="DI73" s="3" t="str">
        <f>DM67</f>
        <v/>
      </c>
      <c r="DJ73" s="3" t="str">
        <f>DN67</f>
        <v/>
      </c>
      <c r="DK73" s="3" t="str">
        <f>DO67</f>
        <v/>
      </c>
      <c r="DL73" s="3" t="str">
        <f>DP67</f>
        <v/>
      </c>
      <c r="DM73" s="3" t="str">
        <f t="shared" si="477"/>
        <v/>
      </c>
      <c r="DN73" s="3" t="str">
        <f t="shared" si="477"/>
        <v/>
      </c>
      <c r="DO73" s="3" t="str">
        <f t="shared" si="477"/>
        <v/>
      </c>
      <c r="DP73" s="3" t="str">
        <f t="shared" si="477"/>
        <v/>
      </c>
      <c r="DQ73" s="3" t="str">
        <f t="shared" si="464"/>
        <v/>
      </c>
      <c r="DR73" s="3" t="str">
        <f t="shared" si="465"/>
        <v/>
      </c>
      <c r="DS73" s="3" t="str">
        <f t="shared" si="404"/>
        <v/>
      </c>
      <c r="DT73" s="8"/>
      <c r="DU73" s="3" t="str">
        <f>DY67</f>
        <v/>
      </c>
      <c r="DV73" s="3" t="str">
        <f>DZ67</f>
        <v/>
      </c>
      <c r="DW73" s="3" t="str">
        <f>EA67</f>
        <v/>
      </c>
      <c r="DX73" s="3" t="str">
        <f>EB67</f>
        <v/>
      </c>
      <c r="DY73" s="3" t="str">
        <f t="shared" si="478"/>
        <v/>
      </c>
      <c r="DZ73" s="3" t="str">
        <f t="shared" si="478"/>
        <v/>
      </c>
      <c r="EA73" s="3" t="str">
        <f t="shared" si="478"/>
        <v/>
      </c>
      <c r="EB73" s="3" t="str">
        <f t="shared" si="478"/>
        <v/>
      </c>
      <c r="EC73" s="3" t="str">
        <f t="shared" si="405"/>
        <v/>
      </c>
      <c r="ED73" s="8"/>
      <c r="EE73" s="52" t="s">
        <v>277</v>
      </c>
      <c r="EF73" s="52" t="s">
        <v>277</v>
      </c>
      <c r="EG73" s="52" t="s">
        <v>277</v>
      </c>
      <c r="EH73" s="52" t="s">
        <v>277</v>
      </c>
      <c r="EI73" s="52" t="s">
        <v>277</v>
      </c>
      <c r="EJ73" s="52" t="s">
        <v>277</v>
      </c>
      <c r="EK73" s="52" t="s">
        <v>277</v>
      </c>
      <c r="EL73" s="52" t="s">
        <v>277</v>
      </c>
      <c r="EM73" s="52" t="s">
        <v>277</v>
      </c>
      <c r="EN73" s="52" t="s">
        <v>277</v>
      </c>
      <c r="EO73" s="8"/>
      <c r="EP73" s="53"/>
      <c r="EQ73" s="16" t="str">
        <f>IF(FD69&gt;0, (N69+Y69+R69+AC69), "")</f>
        <v/>
      </c>
      <c r="ER73" s="16" t="str">
        <f>IF(FD69&gt;0,FE69,"")</f>
        <v/>
      </c>
      <c r="ES73" s="16" t="str">
        <f>IF(FD69&gt;0, (P69+AA69+T69+AE69), "")</f>
        <v/>
      </c>
      <c r="ET73" s="16">
        <f t="shared" ref="ET73:ET78" si="480">ET72</f>
        <v>0</v>
      </c>
      <c r="EU73" s="13"/>
      <c r="EV73" s="3" t="b">
        <f t="shared" si="467"/>
        <v>1</v>
      </c>
      <c r="EW73" s="3" t="b">
        <f t="shared" si="468"/>
        <v>1</v>
      </c>
      <c r="EX73" s="3" t="b">
        <f t="shared" si="406"/>
        <v>1</v>
      </c>
      <c r="EY73" s="3" t="b">
        <f t="shared" si="407"/>
        <v>1</v>
      </c>
      <c r="EZ73" s="3">
        <f t="shared" si="408"/>
        <v>0</v>
      </c>
      <c r="FA73" s="3">
        <f t="shared" si="409"/>
        <v>0</v>
      </c>
      <c r="FB73" s="3">
        <f t="shared" si="410"/>
        <v>0</v>
      </c>
      <c r="FC73" s="3">
        <f t="shared" si="411"/>
        <v>0</v>
      </c>
      <c r="FD73" s="3">
        <f t="shared" si="412"/>
        <v>0</v>
      </c>
      <c r="FE73" s="3" t="e">
        <f t="shared" si="413"/>
        <v>#VALUE!</v>
      </c>
      <c r="FF73" s="3">
        <f t="shared" si="469"/>
        <v>0</v>
      </c>
      <c r="FG73" s="3">
        <f t="shared" si="470"/>
        <v>0</v>
      </c>
      <c r="FH73" s="3" t="e">
        <f t="shared" si="457"/>
        <v>#VALUE!</v>
      </c>
      <c r="FI73" s="3" t="b">
        <f t="shared" si="414"/>
        <v>1</v>
      </c>
      <c r="FJ73" s="3" t="b">
        <f t="shared" si="415"/>
        <v>1</v>
      </c>
      <c r="FK73" s="3" t="b">
        <f t="shared" si="416"/>
        <v>1</v>
      </c>
      <c r="FL73" s="3" t="b">
        <f t="shared" si="417"/>
        <v>1</v>
      </c>
      <c r="FM73" s="3" t="b">
        <f t="shared" si="418"/>
        <v>1</v>
      </c>
      <c r="FN73" s="3" t="b">
        <f t="shared" si="419"/>
        <v>1</v>
      </c>
      <c r="FO73" s="3">
        <f t="shared" si="420"/>
        <v>0</v>
      </c>
      <c r="FP73" s="3">
        <f t="shared" si="421"/>
        <v>0</v>
      </c>
      <c r="FQ73" s="3">
        <f t="shared" si="422"/>
        <v>0</v>
      </c>
      <c r="FR73" s="3">
        <f t="shared" si="423"/>
        <v>0</v>
      </c>
      <c r="FS73" s="3">
        <f t="shared" si="424"/>
        <v>0</v>
      </c>
      <c r="FT73" s="3">
        <f t="shared" si="425"/>
        <v>0</v>
      </c>
      <c r="FU73" s="3">
        <f t="shared" si="426"/>
        <v>0</v>
      </c>
      <c r="FV73" s="21" t="b">
        <f t="shared" si="451"/>
        <v>0</v>
      </c>
      <c r="FW73" s="24">
        <f t="shared" si="439"/>
        <v>1</v>
      </c>
      <c r="FX73" s="24">
        <f t="shared" si="452"/>
        <v>0</v>
      </c>
      <c r="FY73" s="29" t="e">
        <f t="shared" si="453"/>
        <v>#VALUE!</v>
      </c>
      <c r="FZ73" s="24" t="e">
        <f t="shared" si="454"/>
        <v>#VALUE!</v>
      </c>
      <c r="GA73" s="24" t="e">
        <f t="shared" si="455"/>
        <v>#VALUE!</v>
      </c>
      <c r="GB73" s="24">
        <f t="shared" si="427"/>
        <v>1</v>
      </c>
      <c r="GC73" s="24" t="e">
        <f t="shared" si="428"/>
        <v>#VALUE!</v>
      </c>
      <c r="GD73" s="24" t="e">
        <f t="shared" si="429"/>
        <v>#VALUE!</v>
      </c>
      <c r="GE73" s="24" t="e">
        <f t="shared" si="430"/>
        <v>#VALUE!</v>
      </c>
      <c r="GF73" s="24">
        <f t="shared" si="431"/>
        <v>0</v>
      </c>
      <c r="GG73" s="24">
        <f t="shared" si="432"/>
        <v>0</v>
      </c>
      <c r="GH73" s="24">
        <f t="shared" si="433"/>
        <v>0</v>
      </c>
      <c r="GI73" s="24">
        <f t="shared" si="434"/>
        <v>0</v>
      </c>
      <c r="GJ73" s="24">
        <f t="shared" si="435"/>
        <v>2</v>
      </c>
      <c r="GK73" s="24">
        <f t="shared" si="436"/>
        <v>2</v>
      </c>
      <c r="GL73" s="24">
        <f t="shared" si="437"/>
        <v>2</v>
      </c>
      <c r="GM73" s="24">
        <f t="shared" si="438"/>
        <v>2</v>
      </c>
      <c r="GN73" s="13"/>
    </row>
    <row r="74" spans="1:196" s="3" customFormat="1">
      <c r="A74" s="115" t="s">
        <v>279</v>
      </c>
      <c r="B74" s="115" t="s">
        <v>279</v>
      </c>
      <c r="C74" s="115" t="s">
        <v>279</v>
      </c>
      <c r="D74" s="115" t="s">
        <v>279</v>
      </c>
      <c r="E74" s="115" t="s">
        <v>279</v>
      </c>
      <c r="F74" s="115" t="s">
        <v>279</v>
      </c>
      <c r="G74" s="115" t="s">
        <v>279</v>
      </c>
      <c r="H74" s="115"/>
      <c r="I74" s="115"/>
      <c r="J74" s="115" t="s">
        <v>279</v>
      </c>
      <c r="K74" s="115" t="s">
        <v>279</v>
      </c>
      <c r="L74" s="115" t="s">
        <v>279</v>
      </c>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8"/>
      <c r="BE74" s="8"/>
      <c r="BF74" s="52" t="s">
        <v>277</v>
      </c>
      <c r="BG74" s="52" t="s">
        <v>277</v>
      </c>
      <c r="BH74" s="52" t="s">
        <v>277</v>
      </c>
      <c r="BI74" s="52" t="s">
        <v>277</v>
      </c>
      <c r="BJ74" s="52" t="s">
        <v>277</v>
      </c>
      <c r="BK74" s="52" t="s">
        <v>277</v>
      </c>
      <c r="BL74" s="52" t="s">
        <v>277</v>
      </c>
      <c r="BM74" s="52" t="s">
        <v>277</v>
      </c>
      <c r="BN74" s="52" t="s">
        <v>277</v>
      </c>
      <c r="BO74" s="52" t="s">
        <v>277</v>
      </c>
      <c r="BP74" s="8"/>
      <c r="BQ74" s="22" t="str">
        <f t="shared" si="442"/>
        <v/>
      </c>
      <c r="BR74" s="22" t="str">
        <f>BR70</f>
        <v/>
      </c>
      <c r="BS74" s="22" t="str">
        <f>IF(FV64=FALSE,C69,"")</f>
        <v/>
      </c>
      <c r="BT74" s="22" t="str">
        <f t="shared" si="456"/>
        <v/>
      </c>
      <c r="BU74" s="22" t="str">
        <f t="shared" si="471"/>
        <v/>
      </c>
      <c r="BV74" s="22" t="str">
        <f t="shared" si="443"/>
        <v/>
      </c>
      <c r="BW74" s="22" t="str">
        <f t="shared" si="444"/>
        <v/>
      </c>
      <c r="BX74" s="22" t="str">
        <f t="shared" si="444"/>
        <v/>
      </c>
      <c r="BY74" s="22" t="str">
        <f t="shared" si="445"/>
        <v/>
      </c>
      <c r="BZ74" s="22" t="str">
        <f t="shared" si="446"/>
        <v/>
      </c>
      <c r="CA74" s="18"/>
      <c r="CB74" s="3" t="str">
        <f t="shared" ref="CB74:CD77" si="481">CB70</f>
        <v/>
      </c>
      <c r="CC74" s="3" t="str">
        <f t="shared" si="481"/>
        <v/>
      </c>
      <c r="CD74" s="3" t="str">
        <f t="shared" si="481"/>
        <v/>
      </c>
      <c r="CE74" s="3" t="str">
        <f>IF(ET73=1, EQ73,"")</f>
        <v/>
      </c>
      <c r="CF74" s="3" t="str">
        <f>IF(ET73=1, ER73,"")</f>
        <v/>
      </c>
      <c r="CG74" s="3" t="str">
        <f>IF(ET73=1, ES73,"")</f>
        <v/>
      </c>
      <c r="CH74" s="3" t="str">
        <f t="shared" si="402"/>
        <v/>
      </c>
      <c r="CI74" s="8"/>
      <c r="CJ74" s="3" t="str">
        <f t="shared" ref="CJ74:CK77" si="482">CJ70</f>
        <v/>
      </c>
      <c r="CK74" s="3" t="str">
        <f t="shared" si="482"/>
        <v/>
      </c>
      <c r="CL74" s="3" t="str">
        <f>IF(ET69=2,V69,"")</f>
        <v/>
      </c>
      <c r="CM74" s="3" t="str">
        <f>IF(ET69=2,W69,"")</f>
        <v/>
      </c>
      <c r="CN74" s="8"/>
      <c r="CO74" s="3" t="str">
        <f t="shared" ref="CO74:CP77" si="483">CO70</f>
        <v/>
      </c>
      <c r="CP74" s="3" t="str">
        <f t="shared" si="483"/>
        <v/>
      </c>
      <c r="CQ74" s="3" t="str">
        <f>IF(ET69=3,AG69,"")</f>
        <v/>
      </c>
      <c r="CR74" s="3" t="str">
        <f>IF(ET69=3,AH69,"")</f>
        <v/>
      </c>
      <c r="CS74" s="8"/>
      <c r="CT74" s="3" t="str">
        <f t="shared" ref="CT74:CU77" si="484">CT70</f>
        <v/>
      </c>
      <c r="CU74" s="3" t="str">
        <f t="shared" si="484"/>
        <v/>
      </c>
      <c r="CV74" s="3" t="str">
        <f>IF(ET69=4,AJ69,"")</f>
        <v/>
      </c>
      <c r="CW74" s="3" t="str">
        <f>IF(ET69=4,AK69,"")</f>
        <v/>
      </c>
      <c r="CX74" s="8"/>
      <c r="CY74" s="3" t="str">
        <f t="shared" ref="CY74:DA77" si="485">CY70</f>
        <v/>
      </c>
      <c r="CZ74" s="3" t="str">
        <f t="shared" si="485"/>
        <v/>
      </c>
      <c r="DA74" s="3" t="str">
        <f t="shared" si="485"/>
        <v/>
      </c>
      <c r="DB74" s="3" t="str">
        <f>IF(ET69=5,AM69,"")</f>
        <v/>
      </c>
      <c r="DC74" s="3" t="str">
        <f>IF(ET69=5,AN69,"")</f>
        <v/>
      </c>
      <c r="DD74" s="3" t="str">
        <f>IF(ET69=5,AO69,"")</f>
        <v/>
      </c>
      <c r="DE74" s="3" t="str">
        <f>DE73</f>
        <v/>
      </c>
      <c r="DF74" s="3" t="str">
        <f t="shared" si="440"/>
        <v/>
      </c>
      <c r="DG74" s="3" t="str">
        <f t="shared" si="403"/>
        <v/>
      </c>
      <c r="DH74" s="8"/>
      <c r="DI74" s="3" t="str">
        <f t="shared" ref="DI74:DL77" si="486">DI70</f>
        <v/>
      </c>
      <c r="DJ74" s="3" t="str">
        <f t="shared" si="486"/>
        <v/>
      </c>
      <c r="DK74" s="3" t="str">
        <f t="shared" si="486"/>
        <v/>
      </c>
      <c r="DL74" s="3" t="str">
        <f t="shared" si="486"/>
        <v/>
      </c>
      <c r="DM74" s="3" t="str">
        <f>IF(ET69=6,AS69,"")</f>
        <v/>
      </c>
      <c r="DN74" s="3" t="str">
        <f>IF(ET69=6,AT69,"")</f>
        <v/>
      </c>
      <c r="DO74" s="3" t="str">
        <f>IF(ET69=6,AU69,"")</f>
        <v/>
      </c>
      <c r="DP74" s="3" t="str">
        <f>IF(ET69=6,AV69,"")</f>
        <v/>
      </c>
      <c r="DQ74" s="3" t="str">
        <f t="shared" si="464"/>
        <v/>
      </c>
      <c r="DR74" s="3" t="str">
        <f t="shared" si="465"/>
        <v/>
      </c>
      <c r="DS74" s="3" t="str">
        <f t="shared" si="404"/>
        <v/>
      </c>
      <c r="DT74" s="8"/>
      <c r="DU74" s="3" t="str">
        <f t="shared" ref="DU74:DX77" si="487">DU70</f>
        <v/>
      </c>
      <c r="DV74" s="3" t="str">
        <f t="shared" si="487"/>
        <v/>
      </c>
      <c r="DW74" s="3" t="str">
        <f t="shared" si="487"/>
        <v/>
      </c>
      <c r="DX74" s="3" t="str">
        <f t="shared" si="487"/>
        <v/>
      </c>
      <c r="DY74" s="3" t="str">
        <f>IF(ET69=7,AZ69,"")</f>
        <v/>
      </c>
      <c r="DZ74" s="3" t="str">
        <f>IF(ET69=7,BA69,"")</f>
        <v/>
      </c>
      <c r="EA74" s="3" t="str">
        <f>IF(ET69=7,BB69,"")</f>
        <v/>
      </c>
      <c r="EB74" s="3" t="str">
        <f>IF(ET69=7,BC69,"")</f>
        <v/>
      </c>
      <c r="EC74" s="3" t="str">
        <f t="shared" si="405"/>
        <v/>
      </c>
      <c r="ED74" s="8"/>
      <c r="EE74" s="52" t="s">
        <v>277</v>
      </c>
      <c r="EF74" s="52" t="s">
        <v>277</v>
      </c>
      <c r="EG74" s="52" t="s">
        <v>277</v>
      </c>
      <c r="EH74" s="52" t="s">
        <v>277</v>
      </c>
      <c r="EI74" s="52" t="s">
        <v>277</v>
      </c>
      <c r="EJ74" s="52" t="s">
        <v>277</v>
      </c>
      <c r="EK74" s="52" t="s">
        <v>277</v>
      </c>
      <c r="EL74" s="52" t="s">
        <v>277</v>
      </c>
      <c r="EM74" s="52" t="s">
        <v>277</v>
      </c>
      <c r="EN74" s="52" t="s">
        <v>277</v>
      </c>
      <c r="EO74" s="8"/>
      <c r="EP74" s="53"/>
      <c r="EQ74" s="16" t="str">
        <f t="shared" ref="EQ74:ES78" si="488">EQ73</f>
        <v/>
      </c>
      <c r="ER74" s="16" t="str">
        <f t="shared" si="488"/>
        <v/>
      </c>
      <c r="ES74" s="16" t="str">
        <f t="shared" si="488"/>
        <v/>
      </c>
      <c r="ET74" s="16">
        <f t="shared" si="480"/>
        <v>0</v>
      </c>
      <c r="EU74" s="13"/>
      <c r="EV74" s="3" t="b">
        <f t="shared" si="467"/>
        <v>1</v>
      </c>
      <c r="EW74" s="3" t="b">
        <f t="shared" si="468"/>
        <v>1</v>
      </c>
      <c r="EX74" s="3" t="b">
        <f t="shared" si="406"/>
        <v>1</v>
      </c>
      <c r="EY74" s="3" t="b">
        <f t="shared" si="407"/>
        <v>1</v>
      </c>
      <c r="EZ74" s="3">
        <f t="shared" si="408"/>
        <v>0</v>
      </c>
      <c r="FA74" s="3">
        <f t="shared" si="409"/>
        <v>0</v>
      </c>
      <c r="FB74" s="3">
        <f t="shared" si="410"/>
        <v>0</v>
      </c>
      <c r="FC74" s="3">
        <f t="shared" si="411"/>
        <v>0</v>
      </c>
      <c r="FD74" s="3">
        <f t="shared" si="412"/>
        <v>0</v>
      </c>
      <c r="FE74" s="3" t="e">
        <f t="shared" si="413"/>
        <v>#VALUE!</v>
      </c>
      <c r="FF74" s="3">
        <f t="shared" si="469"/>
        <v>0</v>
      </c>
      <c r="FG74" s="3">
        <f t="shared" si="470"/>
        <v>0</v>
      </c>
      <c r="FH74" s="3" t="e">
        <f t="shared" si="457"/>
        <v>#VALUE!</v>
      </c>
      <c r="FI74" s="3" t="b">
        <f t="shared" si="414"/>
        <v>1</v>
      </c>
      <c r="FJ74" s="3" t="b">
        <f t="shared" si="415"/>
        <v>1</v>
      </c>
      <c r="FK74" s="3" t="b">
        <f t="shared" si="416"/>
        <v>1</v>
      </c>
      <c r="FL74" s="3" t="b">
        <f t="shared" si="417"/>
        <v>1</v>
      </c>
      <c r="FM74" s="3" t="b">
        <f t="shared" si="418"/>
        <v>1</v>
      </c>
      <c r="FN74" s="3" t="b">
        <f t="shared" si="419"/>
        <v>1</v>
      </c>
      <c r="FO74" s="3">
        <f t="shared" si="420"/>
        <v>0</v>
      </c>
      <c r="FP74" s="3">
        <f t="shared" si="421"/>
        <v>0</v>
      </c>
      <c r="FQ74" s="3">
        <f t="shared" si="422"/>
        <v>0</v>
      </c>
      <c r="FR74" s="3">
        <f t="shared" si="423"/>
        <v>0</v>
      </c>
      <c r="FS74" s="3">
        <f t="shared" si="424"/>
        <v>0</v>
      </c>
      <c r="FT74" s="3">
        <f t="shared" si="425"/>
        <v>0</v>
      </c>
      <c r="FU74" s="3">
        <f t="shared" si="426"/>
        <v>0</v>
      </c>
      <c r="FV74" s="21" t="b">
        <f t="shared" si="451"/>
        <v>0</v>
      </c>
      <c r="FW74" s="24">
        <f t="shared" si="439"/>
        <v>1</v>
      </c>
      <c r="FX74" s="24">
        <f t="shared" si="452"/>
        <v>0</v>
      </c>
      <c r="FY74" s="29" t="e">
        <f t="shared" si="453"/>
        <v>#VALUE!</v>
      </c>
      <c r="FZ74" s="24" t="e">
        <f t="shared" si="454"/>
        <v>#VALUE!</v>
      </c>
      <c r="GA74" s="24" t="e">
        <f t="shared" si="455"/>
        <v>#VALUE!</v>
      </c>
      <c r="GB74" s="24">
        <f t="shared" si="427"/>
        <v>1</v>
      </c>
      <c r="GC74" s="24" t="e">
        <f t="shared" si="428"/>
        <v>#VALUE!</v>
      </c>
      <c r="GD74" s="24" t="e">
        <f t="shared" si="429"/>
        <v>#VALUE!</v>
      </c>
      <c r="GE74" s="24" t="e">
        <f t="shared" si="430"/>
        <v>#VALUE!</v>
      </c>
      <c r="GF74" s="24">
        <f t="shared" si="431"/>
        <v>0</v>
      </c>
      <c r="GG74" s="24">
        <f t="shared" si="432"/>
        <v>0</v>
      </c>
      <c r="GH74" s="24">
        <f t="shared" si="433"/>
        <v>0</v>
      </c>
      <c r="GI74" s="24">
        <f t="shared" si="434"/>
        <v>0</v>
      </c>
      <c r="GJ74" s="24">
        <f t="shared" si="435"/>
        <v>2</v>
      </c>
      <c r="GK74" s="24">
        <f t="shared" si="436"/>
        <v>2</v>
      </c>
      <c r="GL74" s="24">
        <f t="shared" si="437"/>
        <v>2</v>
      </c>
      <c r="GM74" s="24">
        <f t="shared" si="438"/>
        <v>2</v>
      </c>
      <c r="GN74" s="13"/>
    </row>
    <row r="75" spans="1:196" s="3" customFormat="1">
      <c r="A75" s="115" t="s">
        <v>279</v>
      </c>
      <c r="B75" s="115" t="s">
        <v>279</v>
      </c>
      <c r="C75" s="115" t="s">
        <v>279</v>
      </c>
      <c r="D75" s="115" t="s">
        <v>279</v>
      </c>
      <c r="E75" s="115" t="s">
        <v>279</v>
      </c>
      <c r="F75" s="115" t="s">
        <v>279</v>
      </c>
      <c r="G75" s="115" t="s">
        <v>279</v>
      </c>
      <c r="H75" s="115"/>
      <c r="I75" s="115"/>
      <c r="J75" s="115" t="s">
        <v>279</v>
      </c>
      <c r="K75" s="115" t="s">
        <v>279</v>
      </c>
      <c r="L75" s="115" t="s">
        <v>279</v>
      </c>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8"/>
      <c r="BE75" s="8"/>
      <c r="BF75" s="52" t="s">
        <v>277</v>
      </c>
      <c r="BG75" s="52" t="s">
        <v>277</v>
      </c>
      <c r="BH75" s="52" t="s">
        <v>277</v>
      </c>
      <c r="BI75" s="52" t="s">
        <v>277</v>
      </c>
      <c r="BJ75" s="52" t="s">
        <v>277</v>
      </c>
      <c r="BK75" s="52" t="s">
        <v>277</v>
      </c>
      <c r="BL75" s="52" t="s">
        <v>277</v>
      </c>
      <c r="BM75" s="52" t="s">
        <v>277</v>
      </c>
      <c r="BN75" s="52" t="s">
        <v>277</v>
      </c>
      <c r="BO75" s="52" t="s">
        <v>277</v>
      </c>
      <c r="BP75" s="8"/>
      <c r="BQ75" s="22" t="str">
        <f t="shared" si="442"/>
        <v/>
      </c>
      <c r="BR75" s="22" t="str">
        <f>BR71</f>
        <v/>
      </c>
      <c r="BS75" s="22" t="str">
        <f>BS74</f>
        <v/>
      </c>
      <c r="BT75" s="22" t="str">
        <f t="shared" si="456"/>
        <v/>
      </c>
      <c r="BU75" s="22" t="str">
        <f t="shared" si="471"/>
        <v/>
      </c>
      <c r="BV75" s="22" t="str">
        <f t="shared" si="443"/>
        <v/>
      </c>
      <c r="BW75" s="22" t="str">
        <f t="shared" si="444"/>
        <v/>
      </c>
      <c r="BX75" s="22" t="str">
        <f t="shared" si="444"/>
        <v/>
      </c>
      <c r="BY75" s="22" t="str">
        <f t="shared" si="445"/>
        <v/>
      </c>
      <c r="BZ75" s="22" t="str">
        <f t="shared" si="446"/>
        <v/>
      </c>
      <c r="CA75" s="18"/>
      <c r="CB75" s="3" t="str">
        <f t="shared" si="481"/>
        <v/>
      </c>
      <c r="CC75" s="3" t="str">
        <f t="shared" si="481"/>
        <v/>
      </c>
      <c r="CD75" s="3" t="str">
        <f t="shared" si="481"/>
        <v/>
      </c>
      <c r="CE75" s="3" t="str">
        <f t="shared" ref="CE75:CG78" si="489">CE74</f>
        <v/>
      </c>
      <c r="CF75" s="3" t="str">
        <f t="shared" si="489"/>
        <v/>
      </c>
      <c r="CG75" s="3" t="str">
        <f t="shared" si="489"/>
        <v/>
      </c>
      <c r="CH75" s="3" t="str">
        <f t="shared" si="402"/>
        <v/>
      </c>
      <c r="CI75" s="8"/>
      <c r="CJ75" s="3" t="str">
        <f t="shared" si="482"/>
        <v/>
      </c>
      <c r="CK75" s="3" t="str">
        <f t="shared" si="482"/>
        <v/>
      </c>
      <c r="CL75" s="3" t="str">
        <f t="shared" ref="CL75:CM78" si="490">CL74</f>
        <v/>
      </c>
      <c r="CM75" s="3" t="str">
        <f t="shared" si="490"/>
        <v/>
      </c>
      <c r="CN75" s="8"/>
      <c r="CO75" s="3" t="str">
        <f t="shared" si="483"/>
        <v/>
      </c>
      <c r="CP75" s="3" t="str">
        <f t="shared" si="483"/>
        <v/>
      </c>
      <c r="CQ75" s="3" t="str">
        <f t="shared" ref="CQ75:CR78" si="491">CQ74</f>
        <v/>
      </c>
      <c r="CR75" s="3" t="str">
        <f t="shared" si="491"/>
        <v/>
      </c>
      <c r="CS75" s="8"/>
      <c r="CT75" s="3" t="str">
        <f t="shared" si="484"/>
        <v/>
      </c>
      <c r="CU75" s="3" t="str">
        <f t="shared" si="484"/>
        <v/>
      </c>
      <c r="CV75" s="3" t="str">
        <f t="shared" ref="CV75:CW78" si="492">CV74</f>
        <v/>
      </c>
      <c r="CW75" s="3" t="str">
        <f t="shared" si="492"/>
        <v/>
      </c>
      <c r="CX75" s="8"/>
      <c r="CY75" s="3" t="str">
        <f t="shared" si="485"/>
        <v/>
      </c>
      <c r="CZ75" s="3" t="str">
        <f t="shared" si="485"/>
        <v/>
      </c>
      <c r="DA75" s="3" t="str">
        <f t="shared" si="485"/>
        <v/>
      </c>
      <c r="DB75" s="3" t="str">
        <f t="shared" ref="DB75:DD78" si="493">DB74</f>
        <v/>
      </c>
      <c r="DC75" s="3" t="str">
        <f t="shared" si="493"/>
        <v/>
      </c>
      <c r="DD75" s="3" t="str">
        <f t="shared" si="493"/>
        <v/>
      </c>
      <c r="DE75" s="3" t="str">
        <f>DE74</f>
        <v/>
      </c>
      <c r="DF75" s="3" t="str">
        <f t="shared" si="440"/>
        <v/>
      </c>
      <c r="DG75" s="3" t="str">
        <f t="shared" si="403"/>
        <v/>
      </c>
      <c r="DH75" s="8"/>
      <c r="DI75" s="3" t="str">
        <f t="shared" si="486"/>
        <v/>
      </c>
      <c r="DJ75" s="3" t="str">
        <f t="shared" si="486"/>
        <v/>
      </c>
      <c r="DK75" s="3" t="str">
        <f t="shared" si="486"/>
        <v/>
      </c>
      <c r="DL75" s="3" t="str">
        <f t="shared" si="486"/>
        <v/>
      </c>
      <c r="DM75" s="3" t="str">
        <f t="shared" ref="DM75:DP78" si="494">DM74</f>
        <v/>
      </c>
      <c r="DN75" s="3" t="str">
        <f t="shared" si="494"/>
        <v/>
      </c>
      <c r="DO75" s="3" t="str">
        <f t="shared" si="494"/>
        <v/>
      </c>
      <c r="DP75" s="3" t="str">
        <f t="shared" si="494"/>
        <v/>
      </c>
      <c r="DQ75" s="3" t="str">
        <f t="shared" si="464"/>
        <v/>
      </c>
      <c r="DR75" s="3" t="str">
        <f t="shared" si="465"/>
        <v/>
      </c>
      <c r="DS75" s="3" t="str">
        <f t="shared" si="404"/>
        <v/>
      </c>
      <c r="DT75" s="8"/>
      <c r="DU75" s="3" t="str">
        <f t="shared" si="487"/>
        <v/>
      </c>
      <c r="DV75" s="3" t="str">
        <f t="shared" si="487"/>
        <v/>
      </c>
      <c r="DW75" s="3" t="str">
        <f t="shared" si="487"/>
        <v/>
      </c>
      <c r="DX75" s="3" t="str">
        <f t="shared" si="487"/>
        <v/>
      </c>
      <c r="DY75" s="3" t="str">
        <f t="shared" ref="DY75:EB78" si="495">DY74</f>
        <v/>
      </c>
      <c r="DZ75" s="3" t="str">
        <f t="shared" si="495"/>
        <v/>
      </c>
      <c r="EA75" s="3" t="str">
        <f t="shared" si="495"/>
        <v/>
      </c>
      <c r="EB75" s="3" t="str">
        <f t="shared" si="495"/>
        <v/>
      </c>
      <c r="EC75" s="3" t="str">
        <f t="shared" si="405"/>
        <v/>
      </c>
      <c r="ED75" s="8"/>
      <c r="EE75" s="52" t="s">
        <v>277</v>
      </c>
      <c r="EF75" s="52" t="s">
        <v>277</v>
      </c>
      <c r="EG75" s="52" t="s">
        <v>277</v>
      </c>
      <c r="EH75" s="52" t="s">
        <v>277</v>
      </c>
      <c r="EI75" s="52" t="s">
        <v>277</v>
      </c>
      <c r="EJ75" s="52" t="s">
        <v>277</v>
      </c>
      <c r="EK75" s="52" t="s">
        <v>277</v>
      </c>
      <c r="EL75" s="52" t="s">
        <v>277</v>
      </c>
      <c r="EM75" s="52" t="s">
        <v>277</v>
      </c>
      <c r="EN75" s="52" t="s">
        <v>277</v>
      </c>
      <c r="EO75" s="8"/>
      <c r="EP75" s="53"/>
      <c r="EQ75" s="16" t="str">
        <f t="shared" si="488"/>
        <v/>
      </c>
      <c r="ER75" s="16" t="str">
        <f t="shared" si="488"/>
        <v/>
      </c>
      <c r="ES75" s="16" t="str">
        <f t="shared" si="488"/>
        <v/>
      </c>
      <c r="ET75" s="16">
        <f t="shared" si="480"/>
        <v>0</v>
      </c>
      <c r="EU75" s="13"/>
      <c r="EV75" s="3" t="b">
        <f t="shared" si="467"/>
        <v>1</v>
      </c>
      <c r="EW75" s="3" t="b">
        <f t="shared" si="468"/>
        <v>1</v>
      </c>
      <c r="EX75" s="3" t="b">
        <f t="shared" si="406"/>
        <v>1</v>
      </c>
      <c r="EY75" s="3" t="b">
        <f t="shared" si="407"/>
        <v>1</v>
      </c>
      <c r="EZ75" s="3">
        <f t="shared" si="408"/>
        <v>0</v>
      </c>
      <c r="FA75" s="3">
        <f t="shared" si="409"/>
        <v>0</v>
      </c>
      <c r="FB75" s="3">
        <f t="shared" si="410"/>
        <v>0</v>
      </c>
      <c r="FC75" s="3">
        <f t="shared" si="411"/>
        <v>0</v>
      </c>
      <c r="FD75" s="3">
        <f t="shared" si="412"/>
        <v>0</v>
      </c>
      <c r="FE75" s="3" t="e">
        <f t="shared" si="413"/>
        <v>#VALUE!</v>
      </c>
      <c r="FF75" s="3">
        <f t="shared" si="469"/>
        <v>0</v>
      </c>
      <c r="FG75" s="3">
        <f t="shared" si="470"/>
        <v>0</v>
      </c>
      <c r="FH75" s="3" t="e">
        <f t="shared" si="457"/>
        <v>#VALUE!</v>
      </c>
      <c r="FI75" s="3" t="b">
        <f t="shared" si="414"/>
        <v>1</v>
      </c>
      <c r="FJ75" s="3" t="b">
        <f t="shared" si="415"/>
        <v>1</v>
      </c>
      <c r="FK75" s="3" t="b">
        <f t="shared" si="416"/>
        <v>1</v>
      </c>
      <c r="FL75" s="3" t="b">
        <f t="shared" si="417"/>
        <v>1</v>
      </c>
      <c r="FM75" s="3" t="b">
        <f t="shared" si="418"/>
        <v>1</v>
      </c>
      <c r="FN75" s="3" t="b">
        <f t="shared" si="419"/>
        <v>1</v>
      </c>
      <c r="FO75" s="3">
        <f t="shared" si="420"/>
        <v>0</v>
      </c>
      <c r="FP75" s="3">
        <f t="shared" si="421"/>
        <v>0</v>
      </c>
      <c r="FQ75" s="3">
        <f t="shared" si="422"/>
        <v>0</v>
      </c>
      <c r="FR75" s="3">
        <f t="shared" si="423"/>
        <v>0</v>
      </c>
      <c r="FS75" s="3">
        <f t="shared" si="424"/>
        <v>0</v>
      </c>
      <c r="FT75" s="3">
        <f t="shared" si="425"/>
        <v>0</v>
      </c>
      <c r="FU75" s="3">
        <f t="shared" si="426"/>
        <v>0</v>
      </c>
      <c r="FV75" s="21" t="b">
        <f t="shared" si="451"/>
        <v>0</v>
      </c>
      <c r="FW75" s="24">
        <f t="shared" si="439"/>
        <v>1</v>
      </c>
      <c r="FX75" s="24">
        <f t="shared" si="452"/>
        <v>0</v>
      </c>
      <c r="FY75" s="29" t="e">
        <f t="shared" si="453"/>
        <v>#VALUE!</v>
      </c>
      <c r="FZ75" s="24" t="e">
        <f t="shared" si="454"/>
        <v>#VALUE!</v>
      </c>
      <c r="GA75" s="24" t="e">
        <f t="shared" si="455"/>
        <v>#VALUE!</v>
      </c>
      <c r="GB75" s="24">
        <f t="shared" si="427"/>
        <v>1</v>
      </c>
      <c r="GC75" s="24" t="e">
        <f t="shared" si="428"/>
        <v>#VALUE!</v>
      </c>
      <c r="GD75" s="24" t="e">
        <f t="shared" si="429"/>
        <v>#VALUE!</v>
      </c>
      <c r="GE75" s="24" t="e">
        <f t="shared" si="430"/>
        <v>#VALUE!</v>
      </c>
      <c r="GF75" s="24">
        <f t="shared" si="431"/>
        <v>0</v>
      </c>
      <c r="GG75" s="24">
        <f t="shared" si="432"/>
        <v>0</v>
      </c>
      <c r="GH75" s="24">
        <f t="shared" si="433"/>
        <v>0</v>
      </c>
      <c r="GI75" s="24">
        <f t="shared" si="434"/>
        <v>0</v>
      </c>
      <c r="GJ75" s="24">
        <f t="shared" si="435"/>
        <v>2</v>
      </c>
      <c r="GK75" s="24">
        <f t="shared" si="436"/>
        <v>2</v>
      </c>
      <c r="GL75" s="24">
        <f t="shared" si="437"/>
        <v>2</v>
      </c>
      <c r="GM75" s="24">
        <f t="shared" si="438"/>
        <v>2</v>
      </c>
      <c r="GN75" s="13"/>
    </row>
    <row r="76" spans="1:196" s="3" customFormat="1">
      <c r="A76" s="115" t="s">
        <v>279</v>
      </c>
      <c r="B76" s="115" t="s">
        <v>279</v>
      </c>
      <c r="C76" s="115" t="s">
        <v>279</v>
      </c>
      <c r="D76" s="115" t="s">
        <v>279</v>
      </c>
      <c r="E76" s="115" t="s">
        <v>279</v>
      </c>
      <c r="F76" s="115" t="s">
        <v>279</v>
      </c>
      <c r="G76" s="115" t="s">
        <v>279</v>
      </c>
      <c r="H76" s="115"/>
      <c r="I76" s="115"/>
      <c r="J76" s="115" t="s">
        <v>279</v>
      </c>
      <c r="K76" s="115" t="s">
        <v>279</v>
      </c>
      <c r="L76" s="115" t="s">
        <v>279</v>
      </c>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8"/>
      <c r="BE76" s="8"/>
      <c r="BF76" s="52" t="s">
        <v>277</v>
      </c>
      <c r="BG76" s="52" t="s">
        <v>277</v>
      </c>
      <c r="BH76" s="52" t="s">
        <v>277</v>
      </c>
      <c r="BI76" s="52" t="s">
        <v>277</v>
      </c>
      <c r="BJ76" s="52" t="s">
        <v>277</v>
      </c>
      <c r="BK76" s="52" t="s">
        <v>277</v>
      </c>
      <c r="BL76" s="52" t="s">
        <v>277</v>
      </c>
      <c r="BM76" s="52" t="s">
        <v>277</v>
      </c>
      <c r="BN76" s="52" t="s">
        <v>277</v>
      </c>
      <c r="BO76" s="52" t="s">
        <v>277</v>
      </c>
      <c r="BP76" s="8"/>
      <c r="BQ76" s="22" t="str">
        <f t="shared" si="442"/>
        <v/>
      </c>
      <c r="BR76" s="22" t="str">
        <f>BR72</f>
        <v/>
      </c>
      <c r="BS76" s="22" t="str">
        <f>BS75</f>
        <v/>
      </c>
      <c r="BT76" s="22" t="str">
        <f t="shared" si="456"/>
        <v/>
      </c>
      <c r="BU76" s="22" t="str">
        <f t="shared" si="471"/>
        <v/>
      </c>
      <c r="BV76" s="22" t="str">
        <f t="shared" si="443"/>
        <v/>
      </c>
      <c r="BW76" s="22" t="str">
        <f t="shared" si="444"/>
        <v/>
      </c>
      <c r="BX76" s="22" t="str">
        <f t="shared" si="444"/>
        <v/>
      </c>
      <c r="BY76" s="22" t="str">
        <f t="shared" si="445"/>
        <v/>
      </c>
      <c r="BZ76" s="22" t="str">
        <f t="shared" si="446"/>
        <v/>
      </c>
      <c r="CA76" s="18"/>
      <c r="CB76" s="3" t="str">
        <f t="shared" si="481"/>
        <v/>
      </c>
      <c r="CC76" s="3" t="str">
        <f t="shared" si="481"/>
        <v/>
      </c>
      <c r="CD76" s="3" t="str">
        <f t="shared" si="481"/>
        <v/>
      </c>
      <c r="CE76" s="3" t="str">
        <f t="shared" si="489"/>
        <v/>
      </c>
      <c r="CF76" s="3" t="str">
        <f t="shared" si="489"/>
        <v/>
      </c>
      <c r="CG76" s="3" t="str">
        <f t="shared" si="489"/>
        <v/>
      </c>
      <c r="CH76" s="3" t="str">
        <f t="shared" si="402"/>
        <v/>
      </c>
      <c r="CI76" s="8"/>
      <c r="CJ76" s="3" t="str">
        <f t="shared" si="482"/>
        <v/>
      </c>
      <c r="CK76" s="3" t="str">
        <f t="shared" si="482"/>
        <v/>
      </c>
      <c r="CL76" s="3" t="str">
        <f t="shared" si="490"/>
        <v/>
      </c>
      <c r="CM76" s="3" t="str">
        <f t="shared" si="490"/>
        <v/>
      </c>
      <c r="CN76" s="8"/>
      <c r="CO76" s="3" t="str">
        <f t="shared" si="483"/>
        <v/>
      </c>
      <c r="CP76" s="3" t="str">
        <f t="shared" si="483"/>
        <v/>
      </c>
      <c r="CQ76" s="3" t="str">
        <f t="shared" si="491"/>
        <v/>
      </c>
      <c r="CR76" s="3" t="str">
        <f t="shared" si="491"/>
        <v/>
      </c>
      <c r="CS76" s="8"/>
      <c r="CT76" s="3" t="str">
        <f t="shared" si="484"/>
        <v/>
      </c>
      <c r="CU76" s="3" t="str">
        <f t="shared" si="484"/>
        <v/>
      </c>
      <c r="CV76" s="3" t="str">
        <f t="shared" si="492"/>
        <v/>
      </c>
      <c r="CW76" s="3" t="str">
        <f t="shared" si="492"/>
        <v/>
      </c>
      <c r="CX76" s="8"/>
      <c r="CY76" s="3" t="str">
        <f t="shared" si="485"/>
        <v/>
      </c>
      <c r="CZ76" s="3" t="str">
        <f t="shared" si="485"/>
        <v/>
      </c>
      <c r="DA76" s="3" t="str">
        <f t="shared" si="485"/>
        <v/>
      </c>
      <c r="DB76" s="3" t="str">
        <f t="shared" si="493"/>
        <v/>
      </c>
      <c r="DC76" s="3" t="str">
        <f t="shared" si="493"/>
        <v/>
      </c>
      <c r="DD76" s="3" t="str">
        <f t="shared" si="493"/>
        <v/>
      </c>
      <c r="DE76" s="3" t="str">
        <f>DE75</f>
        <v/>
      </c>
      <c r="DF76" s="3" t="str">
        <f t="shared" si="440"/>
        <v/>
      </c>
      <c r="DG76" s="3" t="str">
        <f t="shared" si="403"/>
        <v/>
      </c>
      <c r="DH76" s="8"/>
      <c r="DI76" s="3" t="str">
        <f t="shared" si="486"/>
        <v/>
      </c>
      <c r="DJ76" s="3" t="str">
        <f t="shared" si="486"/>
        <v/>
      </c>
      <c r="DK76" s="3" t="str">
        <f t="shared" si="486"/>
        <v/>
      </c>
      <c r="DL76" s="3" t="str">
        <f t="shared" si="486"/>
        <v/>
      </c>
      <c r="DM76" s="3" t="str">
        <f t="shared" si="494"/>
        <v/>
      </c>
      <c r="DN76" s="3" t="str">
        <f t="shared" si="494"/>
        <v/>
      </c>
      <c r="DO76" s="3" t="str">
        <f t="shared" si="494"/>
        <v/>
      </c>
      <c r="DP76" s="3" t="str">
        <f t="shared" si="494"/>
        <v/>
      </c>
      <c r="DQ76" s="3" t="str">
        <f t="shared" si="464"/>
        <v/>
      </c>
      <c r="DR76" s="3" t="str">
        <f t="shared" si="465"/>
        <v/>
      </c>
      <c r="DS76" s="3" t="str">
        <f t="shared" si="404"/>
        <v/>
      </c>
      <c r="DT76" s="8"/>
      <c r="DU76" s="3" t="str">
        <f t="shared" si="487"/>
        <v/>
      </c>
      <c r="DV76" s="3" t="str">
        <f t="shared" si="487"/>
        <v/>
      </c>
      <c r="DW76" s="3" t="str">
        <f t="shared" si="487"/>
        <v/>
      </c>
      <c r="DX76" s="3" t="str">
        <f t="shared" si="487"/>
        <v/>
      </c>
      <c r="DY76" s="3" t="str">
        <f t="shared" si="495"/>
        <v/>
      </c>
      <c r="DZ76" s="3" t="str">
        <f t="shared" si="495"/>
        <v/>
      </c>
      <c r="EA76" s="3" t="str">
        <f t="shared" si="495"/>
        <v/>
      </c>
      <c r="EB76" s="3" t="str">
        <f t="shared" si="495"/>
        <v/>
      </c>
      <c r="EC76" s="3" t="str">
        <f t="shared" si="405"/>
        <v/>
      </c>
      <c r="ED76" s="8"/>
      <c r="EE76" s="52" t="s">
        <v>277</v>
      </c>
      <c r="EF76" s="52" t="s">
        <v>277</v>
      </c>
      <c r="EG76" s="52" t="s">
        <v>277</v>
      </c>
      <c r="EH76" s="52" t="s">
        <v>277</v>
      </c>
      <c r="EI76" s="52" t="s">
        <v>277</v>
      </c>
      <c r="EJ76" s="52" t="s">
        <v>277</v>
      </c>
      <c r="EK76" s="52" t="s">
        <v>277</v>
      </c>
      <c r="EL76" s="52" t="s">
        <v>277</v>
      </c>
      <c r="EM76" s="52" t="s">
        <v>277</v>
      </c>
      <c r="EN76" s="52" t="s">
        <v>277</v>
      </c>
      <c r="EO76" s="8"/>
      <c r="EP76" s="53"/>
      <c r="EQ76" s="16" t="str">
        <f t="shared" si="488"/>
        <v/>
      </c>
      <c r="ER76" s="16" t="str">
        <f t="shared" si="488"/>
        <v/>
      </c>
      <c r="ES76" s="16" t="str">
        <f t="shared" si="488"/>
        <v/>
      </c>
      <c r="ET76" s="16">
        <f t="shared" si="480"/>
        <v>0</v>
      </c>
      <c r="EU76" s="13"/>
      <c r="EV76" s="3" t="b">
        <f t="shared" si="467"/>
        <v>1</v>
      </c>
      <c r="EW76" s="3" t="b">
        <f t="shared" si="468"/>
        <v>1</v>
      </c>
      <c r="EX76" s="3" t="b">
        <f t="shared" si="406"/>
        <v>1</v>
      </c>
      <c r="EY76" s="3" t="b">
        <f t="shared" si="407"/>
        <v>1</v>
      </c>
      <c r="EZ76" s="3">
        <f t="shared" si="408"/>
        <v>0</v>
      </c>
      <c r="FA76" s="3">
        <f t="shared" si="409"/>
        <v>0</v>
      </c>
      <c r="FB76" s="3">
        <f t="shared" si="410"/>
        <v>0</v>
      </c>
      <c r="FC76" s="3">
        <f t="shared" si="411"/>
        <v>0</v>
      </c>
      <c r="FD76" s="3">
        <f t="shared" si="412"/>
        <v>0</v>
      </c>
      <c r="FE76" s="3" t="e">
        <f t="shared" si="413"/>
        <v>#VALUE!</v>
      </c>
      <c r="FF76" s="3">
        <f t="shared" si="469"/>
        <v>0</v>
      </c>
      <c r="FG76" s="3">
        <f t="shared" si="470"/>
        <v>0</v>
      </c>
      <c r="FH76" s="3" t="e">
        <f t="shared" si="457"/>
        <v>#VALUE!</v>
      </c>
      <c r="FI76" s="3" t="b">
        <f t="shared" si="414"/>
        <v>1</v>
      </c>
      <c r="FJ76" s="3" t="b">
        <f t="shared" si="415"/>
        <v>1</v>
      </c>
      <c r="FK76" s="3" t="b">
        <f t="shared" si="416"/>
        <v>1</v>
      </c>
      <c r="FL76" s="3" t="b">
        <f t="shared" si="417"/>
        <v>1</v>
      </c>
      <c r="FM76" s="3" t="b">
        <f t="shared" si="418"/>
        <v>1</v>
      </c>
      <c r="FN76" s="3" t="b">
        <f t="shared" si="419"/>
        <v>1</v>
      </c>
      <c r="FO76" s="3">
        <f t="shared" si="420"/>
        <v>0</v>
      </c>
      <c r="FP76" s="3">
        <f t="shared" si="421"/>
        <v>0</v>
      </c>
      <c r="FQ76" s="3">
        <f t="shared" si="422"/>
        <v>0</v>
      </c>
      <c r="FR76" s="3">
        <f t="shared" si="423"/>
        <v>0</v>
      </c>
      <c r="FS76" s="3">
        <f t="shared" si="424"/>
        <v>0</v>
      </c>
      <c r="FT76" s="3">
        <f t="shared" si="425"/>
        <v>0</v>
      </c>
      <c r="FU76" s="3">
        <f t="shared" si="426"/>
        <v>0</v>
      </c>
      <c r="FV76" s="21" t="b">
        <f t="shared" si="451"/>
        <v>0</v>
      </c>
      <c r="FW76" s="24">
        <f t="shared" si="439"/>
        <v>1</v>
      </c>
      <c r="FX76" s="24">
        <f t="shared" si="452"/>
        <v>0</v>
      </c>
      <c r="FY76" s="29" t="e">
        <f t="shared" si="453"/>
        <v>#VALUE!</v>
      </c>
      <c r="FZ76" s="24" t="e">
        <f t="shared" si="454"/>
        <v>#VALUE!</v>
      </c>
      <c r="GA76" s="24" t="e">
        <f t="shared" si="455"/>
        <v>#VALUE!</v>
      </c>
      <c r="GB76" s="24">
        <f t="shared" si="427"/>
        <v>1</v>
      </c>
      <c r="GC76" s="24" t="e">
        <f t="shared" si="428"/>
        <v>#VALUE!</v>
      </c>
      <c r="GD76" s="24" t="e">
        <f t="shared" si="429"/>
        <v>#VALUE!</v>
      </c>
      <c r="GE76" s="24" t="e">
        <f t="shared" si="430"/>
        <v>#VALUE!</v>
      </c>
      <c r="GF76" s="24">
        <f t="shared" si="431"/>
        <v>0</v>
      </c>
      <c r="GG76" s="24">
        <f t="shared" si="432"/>
        <v>0</v>
      </c>
      <c r="GH76" s="24">
        <f t="shared" si="433"/>
        <v>0</v>
      </c>
      <c r="GI76" s="24">
        <f t="shared" si="434"/>
        <v>0</v>
      </c>
      <c r="GJ76" s="24">
        <f t="shared" si="435"/>
        <v>2</v>
      </c>
      <c r="GK76" s="24">
        <f t="shared" si="436"/>
        <v>2</v>
      </c>
      <c r="GL76" s="24">
        <f t="shared" si="437"/>
        <v>2</v>
      </c>
      <c r="GM76" s="24">
        <f t="shared" si="438"/>
        <v>2</v>
      </c>
      <c r="GN76" s="13"/>
    </row>
    <row r="77" spans="1:196" s="3" customFormat="1">
      <c r="A77" s="115" t="s">
        <v>279</v>
      </c>
      <c r="B77" s="115" t="s">
        <v>279</v>
      </c>
      <c r="C77" s="115" t="s">
        <v>279</v>
      </c>
      <c r="D77" s="115" t="s">
        <v>279</v>
      </c>
      <c r="E77" s="115" t="s">
        <v>279</v>
      </c>
      <c r="F77" s="115" t="s">
        <v>279</v>
      </c>
      <c r="G77" s="115" t="s">
        <v>279</v>
      </c>
      <c r="H77" s="115"/>
      <c r="I77" s="115"/>
      <c r="J77" s="115" t="s">
        <v>279</v>
      </c>
      <c r="K77" s="115" t="s">
        <v>279</v>
      </c>
      <c r="L77" s="115" t="s">
        <v>279</v>
      </c>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8"/>
      <c r="BE77" s="8"/>
      <c r="BF77" s="52" t="s">
        <v>277</v>
      </c>
      <c r="BG77" s="52" t="s">
        <v>277</v>
      </c>
      <c r="BH77" s="52" t="s">
        <v>277</v>
      </c>
      <c r="BI77" s="52" t="s">
        <v>277</v>
      </c>
      <c r="BJ77" s="52" t="s">
        <v>277</v>
      </c>
      <c r="BK77" s="52" t="s">
        <v>277</v>
      </c>
      <c r="BL77" s="52" t="s">
        <v>277</v>
      </c>
      <c r="BM77" s="52" t="s">
        <v>277</v>
      </c>
      <c r="BN77" s="52" t="s">
        <v>277</v>
      </c>
      <c r="BO77" s="52" t="s">
        <v>277</v>
      </c>
      <c r="BP77" s="8"/>
      <c r="BQ77" s="22" t="str">
        <f t="shared" si="442"/>
        <v/>
      </c>
      <c r="BR77" s="22" t="str">
        <f>BR73</f>
        <v/>
      </c>
      <c r="BS77" s="22" t="str">
        <f>BS76</f>
        <v/>
      </c>
      <c r="BT77" s="22" t="str">
        <f t="shared" si="456"/>
        <v/>
      </c>
      <c r="BU77" s="22" t="str">
        <f t="shared" si="471"/>
        <v/>
      </c>
      <c r="BV77" s="22" t="str">
        <f t="shared" si="443"/>
        <v/>
      </c>
      <c r="BW77" s="22" t="str">
        <f t="shared" si="444"/>
        <v/>
      </c>
      <c r="BX77" s="22" t="str">
        <f t="shared" si="444"/>
        <v/>
      </c>
      <c r="BY77" s="22" t="str">
        <f t="shared" si="445"/>
        <v/>
      </c>
      <c r="BZ77" s="22" t="str">
        <f t="shared" si="446"/>
        <v/>
      </c>
      <c r="CA77" s="18"/>
      <c r="CB77" s="3" t="str">
        <f t="shared" si="481"/>
        <v/>
      </c>
      <c r="CC77" s="3" t="str">
        <f t="shared" si="481"/>
        <v/>
      </c>
      <c r="CD77" s="3" t="str">
        <f t="shared" si="481"/>
        <v/>
      </c>
      <c r="CE77" s="3" t="str">
        <f t="shared" si="489"/>
        <v/>
      </c>
      <c r="CF77" s="3" t="str">
        <f t="shared" si="489"/>
        <v/>
      </c>
      <c r="CG77" s="3" t="str">
        <f t="shared" si="489"/>
        <v/>
      </c>
      <c r="CH77" s="3" t="str">
        <f t="shared" si="402"/>
        <v/>
      </c>
      <c r="CI77" s="8"/>
      <c r="CJ77" s="3" t="str">
        <f t="shared" si="482"/>
        <v/>
      </c>
      <c r="CK77" s="3" t="str">
        <f t="shared" si="482"/>
        <v/>
      </c>
      <c r="CL77" s="3" t="str">
        <f t="shared" si="490"/>
        <v/>
      </c>
      <c r="CM77" s="3" t="str">
        <f t="shared" si="490"/>
        <v/>
      </c>
      <c r="CN77" s="8"/>
      <c r="CO77" s="3" t="str">
        <f t="shared" si="483"/>
        <v/>
      </c>
      <c r="CP77" s="3" t="str">
        <f t="shared" si="483"/>
        <v/>
      </c>
      <c r="CQ77" s="3" t="str">
        <f t="shared" si="491"/>
        <v/>
      </c>
      <c r="CR77" s="3" t="str">
        <f t="shared" si="491"/>
        <v/>
      </c>
      <c r="CS77" s="8"/>
      <c r="CT77" s="3" t="str">
        <f t="shared" si="484"/>
        <v/>
      </c>
      <c r="CU77" s="3" t="str">
        <f t="shared" si="484"/>
        <v/>
      </c>
      <c r="CV77" s="3" t="str">
        <f t="shared" si="492"/>
        <v/>
      </c>
      <c r="CW77" s="3" t="str">
        <f t="shared" si="492"/>
        <v/>
      </c>
      <c r="CX77" s="8"/>
      <c r="CY77" s="3" t="str">
        <f t="shared" si="485"/>
        <v/>
      </c>
      <c r="CZ77" s="3" t="str">
        <f t="shared" si="485"/>
        <v/>
      </c>
      <c r="DA77" s="3" t="str">
        <f t="shared" si="485"/>
        <v/>
      </c>
      <c r="DB77" s="3" t="str">
        <f t="shared" si="493"/>
        <v/>
      </c>
      <c r="DC77" s="3" t="str">
        <f t="shared" si="493"/>
        <v/>
      </c>
      <c r="DD77" s="3" t="str">
        <f t="shared" si="493"/>
        <v/>
      </c>
      <c r="DE77" s="3" t="str">
        <f>DE76</f>
        <v/>
      </c>
      <c r="DF77" s="3" t="str">
        <f t="shared" si="440"/>
        <v/>
      </c>
      <c r="DG77" s="3" t="str">
        <f t="shared" si="403"/>
        <v/>
      </c>
      <c r="DH77" s="8"/>
      <c r="DI77" s="3" t="str">
        <f t="shared" si="486"/>
        <v/>
      </c>
      <c r="DJ77" s="3" t="str">
        <f t="shared" si="486"/>
        <v/>
      </c>
      <c r="DK77" s="3" t="str">
        <f t="shared" si="486"/>
        <v/>
      </c>
      <c r="DL77" s="3" t="str">
        <f t="shared" si="486"/>
        <v/>
      </c>
      <c r="DM77" s="3" t="str">
        <f t="shared" si="494"/>
        <v/>
      </c>
      <c r="DN77" s="3" t="str">
        <f t="shared" si="494"/>
        <v/>
      </c>
      <c r="DO77" s="3" t="str">
        <f t="shared" si="494"/>
        <v/>
      </c>
      <c r="DP77" s="3" t="str">
        <f t="shared" si="494"/>
        <v/>
      </c>
      <c r="DQ77" s="3" t="str">
        <f t="shared" si="464"/>
        <v/>
      </c>
      <c r="DR77" s="3" t="str">
        <f t="shared" si="465"/>
        <v/>
      </c>
      <c r="DS77" s="3" t="str">
        <f t="shared" si="404"/>
        <v/>
      </c>
      <c r="DT77" s="8"/>
      <c r="DU77" s="3" t="str">
        <f t="shared" si="487"/>
        <v/>
      </c>
      <c r="DV77" s="3" t="str">
        <f t="shared" si="487"/>
        <v/>
      </c>
      <c r="DW77" s="3" t="str">
        <f t="shared" si="487"/>
        <v/>
      </c>
      <c r="DX77" s="3" t="str">
        <f t="shared" si="487"/>
        <v/>
      </c>
      <c r="DY77" s="3" t="str">
        <f t="shared" si="495"/>
        <v/>
      </c>
      <c r="DZ77" s="3" t="str">
        <f t="shared" si="495"/>
        <v/>
      </c>
      <c r="EA77" s="3" t="str">
        <f t="shared" si="495"/>
        <v/>
      </c>
      <c r="EB77" s="3" t="str">
        <f t="shared" si="495"/>
        <v/>
      </c>
      <c r="EC77" s="3" t="str">
        <f t="shared" si="405"/>
        <v/>
      </c>
      <c r="ED77" s="8"/>
      <c r="EE77" s="52" t="s">
        <v>277</v>
      </c>
      <c r="EF77" s="52" t="s">
        <v>277</v>
      </c>
      <c r="EG77" s="52" t="s">
        <v>277</v>
      </c>
      <c r="EH77" s="52" t="s">
        <v>277</v>
      </c>
      <c r="EI77" s="52" t="s">
        <v>277</v>
      </c>
      <c r="EJ77" s="52" t="s">
        <v>277</v>
      </c>
      <c r="EK77" s="52" t="s">
        <v>277</v>
      </c>
      <c r="EL77" s="52" t="s">
        <v>277</v>
      </c>
      <c r="EM77" s="52" t="s">
        <v>277</v>
      </c>
      <c r="EN77" s="52" t="s">
        <v>277</v>
      </c>
      <c r="EO77" s="8"/>
      <c r="EP77" s="53"/>
      <c r="EQ77" s="16" t="str">
        <f t="shared" si="488"/>
        <v/>
      </c>
      <c r="ER77" s="16" t="str">
        <f t="shared" si="488"/>
        <v/>
      </c>
      <c r="ES77" s="16" t="str">
        <f t="shared" si="488"/>
        <v/>
      </c>
      <c r="ET77" s="16">
        <f t="shared" si="480"/>
        <v>0</v>
      </c>
      <c r="EU77" s="13"/>
      <c r="EV77" s="3" t="b">
        <f t="shared" si="467"/>
        <v>1</v>
      </c>
      <c r="EW77" s="3" t="b">
        <f t="shared" si="468"/>
        <v>1</v>
      </c>
      <c r="EX77" s="3" t="b">
        <f t="shared" si="406"/>
        <v>1</v>
      </c>
      <c r="EY77" s="3" t="b">
        <f t="shared" si="407"/>
        <v>1</v>
      </c>
      <c r="EZ77" s="3">
        <f t="shared" si="408"/>
        <v>0</v>
      </c>
      <c r="FA77" s="3">
        <f t="shared" si="409"/>
        <v>0</v>
      </c>
      <c r="FB77" s="3">
        <f t="shared" si="410"/>
        <v>0</v>
      </c>
      <c r="FC77" s="3">
        <f t="shared" si="411"/>
        <v>0</v>
      </c>
      <c r="FD77" s="3">
        <f t="shared" si="412"/>
        <v>0</v>
      </c>
      <c r="FE77" s="3" t="e">
        <f t="shared" si="413"/>
        <v>#VALUE!</v>
      </c>
      <c r="FF77" s="3">
        <f t="shared" si="469"/>
        <v>0</v>
      </c>
      <c r="FG77" s="3">
        <f t="shared" si="470"/>
        <v>0</v>
      </c>
      <c r="FH77" s="3" t="e">
        <f t="shared" si="457"/>
        <v>#VALUE!</v>
      </c>
      <c r="FI77" s="3" t="b">
        <f t="shared" si="414"/>
        <v>1</v>
      </c>
      <c r="FJ77" s="3" t="b">
        <f t="shared" si="415"/>
        <v>1</v>
      </c>
      <c r="FK77" s="3" t="b">
        <f t="shared" si="416"/>
        <v>1</v>
      </c>
      <c r="FL77" s="3" t="b">
        <f t="shared" si="417"/>
        <v>1</v>
      </c>
      <c r="FM77" s="3" t="b">
        <f t="shared" si="418"/>
        <v>1</v>
      </c>
      <c r="FN77" s="3" t="b">
        <f t="shared" si="419"/>
        <v>1</v>
      </c>
      <c r="FO77" s="3">
        <f t="shared" si="420"/>
        <v>0</v>
      </c>
      <c r="FP77" s="3">
        <f t="shared" si="421"/>
        <v>0</v>
      </c>
      <c r="FQ77" s="3">
        <f t="shared" si="422"/>
        <v>0</v>
      </c>
      <c r="FR77" s="3">
        <f t="shared" si="423"/>
        <v>0</v>
      </c>
      <c r="FS77" s="3">
        <f t="shared" si="424"/>
        <v>0</v>
      </c>
      <c r="FT77" s="3">
        <f t="shared" si="425"/>
        <v>0</v>
      </c>
      <c r="FU77" s="3">
        <f t="shared" si="426"/>
        <v>0</v>
      </c>
      <c r="FV77" s="21" t="b">
        <f t="shared" si="451"/>
        <v>0</v>
      </c>
      <c r="FW77" s="24">
        <f t="shared" si="439"/>
        <v>1</v>
      </c>
      <c r="FX77" s="24">
        <f t="shared" si="452"/>
        <v>0</v>
      </c>
      <c r="FY77" s="29" t="e">
        <f t="shared" si="453"/>
        <v>#VALUE!</v>
      </c>
      <c r="FZ77" s="24" t="e">
        <f t="shared" si="454"/>
        <v>#VALUE!</v>
      </c>
      <c r="GA77" s="24" t="e">
        <f t="shared" si="455"/>
        <v>#VALUE!</v>
      </c>
      <c r="GB77" s="24">
        <f t="shared" si="427"/>
        <v>1</v>
      </c>
      <c r="GC77" s="24" t="e">
        <f t="shared" si="428"/>
        <v>#VALUE!</v>
      </c>
      <c r="GD77" s="24" t="e">
        <f t="shared" si="429"/>
        <v>#VALUE!</v>
      </c>
      <c r="GE77" s="24" t="e">
        <f t="shared" si="430"/>
        <v>#VALUE!</v>
      </c>
      <c r="GF77" s="24">
        <f t="shared" si="431"/>
        <v>0</v>
      </c>
      <c r="GG77" s="24">
        <f t="shared" si="432"/>
        <v>0</v>
      </c>
      <c r="GH77" s="24">
        <f t="shared" si="433"/>
        <v>0</v>
      </c>
      <c r="GI77" s="24">
        <f t="shared" si="434"/>
        <v>0</v>
      </c>
      <c r="GJ77" s="24">
        <f t="shared" si="435"/>
        <v>2</v>
      </c>
      <c r="GK77" s="24">
        <f t="shared" si="436"/>
        <v>2</v>
      </c>
      <c r="GL77" s="24">
        <f t="shared" si="437"/>
        <v>2</v>
      </c>
      <c r="GM77" s="24">
        <f t="shared" si="438"/>
        <v>2</v>
      </c>
      <c r="GN77" s="13"/>
    </row>
    <row r="78" spans="1:196" s="3" customFormat="1">
      <c r="A78" s="115" t="s">
        <v>279</v>
      </c>
      <c r="B78" s="115" t="s">
        <v>279</v>
      </c>
      <c r="C78" s="115" t="s">
        <v>279</v>
      </c>
      <c r="D78" s="115" t="s">
        <v>279</v>
      </c>
      <c r="E78" s="115" t="s">
        <v>279</v>
      </c>
      <c r="F78" s="115" t="s">
        <v>279</v>
      </c>
      <c r="G78" s="115" t="s">
        <v>279</v>
      </c>
      <c r="H78" s="115"/>
      <c r="I78" s="115"/>
      <c r="J78" s="115" t="s">
        <v>279</v>
      </c>
      <c r="K78" s="115" t="s">
        <v>279</v>
      </c>
      <c r="L78" s="115" t="s">
        <v>279</v>
      </c>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8"/>
      <c r="BE78" s="8"/>
      <c r="BF78" s="52" t="s">
        <v>277</v>
      </c>
      <c r="BG78" s="52" t="s">
        <v>277</v>
      </c>
      <c r="BH78" s="52" t="s">
        <v>277</v>
      </c>
      <c r="BI78" s="52" t="s">
        <v>277</v>
      </c>
      <c r="BJ78" s="52" t="s">
        <v>277</v>
      </c>
      <c r="BK78" s="52" t="s">
        <v>277</v>
      </c>
      <c r="BL78" s="52" t="s">
        <v>277</v>
      </c>
      <c r="BM78" s="52" t="s">
        <v>277</v>
      </c>
      <c r="BN78" s="52" t="s">
        <v>277</v>
      </c>
      <c r="BO78" s="52" t="s">
        <v>277</v>
      </c>
      <c r="BP78" s="8"/>
      <c r="BQ78" s="22" t="str">
        <f t="shared" si="442"/>
        <v/>
      </c>
      <c r="BR78" s="22" t="str">
        <f>BS70</f>
        <v/>
      </c>
      <c r="BS78" s="22" t="str">
        <f>BS77</f>
        <v/>
      </c>
      <c r="BT78" s="22" t="str">
        <f t="shared" si="456"/>
        <v/>
      </c>
      <c r="BU78" s="22" t="str">
        <f t="shared" si="471"/>
        <v/>
      </c>
      <c r="BV78" s="22" t="str">
        <f t="shared" si="443"/>
        <v/>
      </c>
      <c r="BW78" s="22" t="str">
        <f t="shared" si="444"/>
        <v/>
      </c>
      <c r="BX78" s="22" t="str">
        <f t="shared" si="444"/>
        <v/>
      </c>
      <c r="BY78" s="22" t="str">
        <f t="shared" si="445"/>
        <v/>
      </c>
      <c r="BZ78" s="22" t="str">
        <f t="shared" si="446"/>
        <v/>
      </c>
      <c r="CA78" s="18"/>
      <c r="CB78" s="3" t="str">
        <f>CE70</f>
        <v/>
      </c>
      <c r="CC78" s="3" t="str">
        <f>CF70</f>
        <v/>
      </c>
      <c r="CD78" s="3" t="str">
        <f>CG70</f>
        <v/>
      </c>
      <c r="CE78" s="3" t="str">
        <f t="shared" si="489"/>
        <v/>
      </c>
      <c r="CF78" s="3" t="str">
        <f t="shared" si="489"/>
        <v/>
      </c>
      <c r="CG78" s="3" t="str">
        <f t="shared" si="489"/>
        <v/>
      </c>
      <c r="CH78" s="3" t="str">
        <f t="shared" si="402"/>
        <v/>
      </c>
      <c r="CI78" s="8"/>
      <c r="CJ78" s="3" t="str">
        <f>CL70</f>
        <v/>
      </c>
      <c r="CK78" s="3" t="str">
        <f>CM70</f>
        <v/>
      </c>
      <c r="CL78" s="3" t="str">
        <f t="shared" si="490"/>
        <v/>
      </c>
      <c r="CM78" s="3" t="str">
        <f t="shared" si="490"/>
        <v/>
      </c>
      <c r="CN78" s="8"/>
      <c r="CO78" s="3" t="str">
        <f>CQ70</f>
        <v/>
      </c>
      <c r="CP78" s="3" t="str">
        <f>CR70</f>
        <v/>
      </c>
      <c r="CQ78" s="3" t="str">
        <f t="shared" si="491"/>
        <v/>
      </c>
      <c r="CR78" s="3" t="str">
        <f t="shared" si="491"/>
        <v/>
      </c>
      <c r="CS78" s="8"/>
      <c r="CT78" s="3" t="str">
        <f>CV70</f>
        <v/>
      </c>
      <c r="CU78" s="3" t="str">
        <f>CW70</f>
        <v/>
      </c>
      <c r="CV78" s="3" t="str">
        <f t="shared" si="492"/>
        <v/>
      </c>
      <c r="CW78" s="3" t="str">
        <f t="shared" si="492"/>
        <v/>
      </c>
      <c r="CX78" s="8"/>
      <c r="CY78" s="3" t="str">
        <f>DB70</f>
        <v/>
      </c>
      <c r="CZ78" s="3" t="str">
        <f>DC70</f>
        <v/>
      </c>
      <c r="DA78" s="3" t="str">
        <f>DD70</f>
        <v/>
      </c>
      <c r="DB78" s="3" t="str">
        <f t="shared" si="493"/>
        <v/>
      </c>
      <c r="DC78" s="3" t="str">
        <f t="shared" si="493"/>
        <v/>
      </c>
      <c r="DD78" s="3" t="str">
        <f t="shared" si="493"/>
        <v/>
      </c>
      <c r="DE78" s="3" t="str">
        <f>DE77</f>
        <v/>
      </c>
      <c r="DF78" s="3" t="str">
        <f t="shared" si="440"/>
        <v/>
      </c>
      <c r="DG78" s="3" t="str">
        <f t="shared" si="403"/>
        <v/>
      </c>
      <c r="DH78" s="8"/>
      <c r="DI78" s="3" t="str">
        <f>DM70</f>
        <v/>
      </c>
      <c r="DJ78" s="3" t="str">
        <f>DN70</f>
        <v/>
      </c>
      <c r="DK78" s="3" t="str">
        <f>DO70</f>
        <v/>
      </c>
      <c r="DL78" s="3" t="str">
        <f>DP70</f>
        <v/>
      </c>
      <c r="DM78" s="3" t="str">
        <f t="shared" si="494"/>
        <v/>
      </c>
      <c r="DN78" s="3" t="str">
        <f t="shared" si="494"/>
        <v/>
      </c>
      <c r="DO78" s="3" t="str">
        <f t="shared" si="494"/>
        <v/>
      </c>
      <c r="DP78" s="3" t="str">
        <f t="shared" si="494"/>
        <v/>
      </c>
      <c r="DQ78" s="3" t="str">
        <f t="shared" si="464"/>
        <v/>
      </c>
      <c r="DR78" s="3" t="str">
        <f t="shared" si="465"/>
        <v/>
      </c>
      <c r="DS78" s="3" t="str">
        <f t="shared" si="404"/>
        <v/>
      </c>
      <c r="DT78" s="8"/>
      <c r="DU78" s="3" t="str">
        <f>DY70</f>
        <v/>
      </c>
      <c r="DV78" s="3" t="str">
        <f>DZ70</f>
        <v/>
      </c>
      <c r="DW78" s="3" t="str">
        <f>EA70</f>
        <v/>
      </c>
      <c r="DX78" s="3" t="str">
        <f>EB70</f>
        <v/>
      </c>
      <c r="DY78" s="3" t="str">
        <f t="shared" si="495"/>
        <v/>
      </c>
      <c r="DZ78" s="3" t="str">
        <f t="shared" si="495"/>
        <v/>
      </c>
      <c r="EA78" s="3" t="str">
        <f t="shared" si="495"/>
        <v/>
      </c>
      <c r="EB78" s="3" t="str">
        <f t="shared" si="495"/>
        <v/>
      </c>
      <c r="EC78" s="3" t="str">
        <f t="shared" si="405"/>
        <v/>
      </c>
      <c r="ED78" s="8"/>
      <c r="EE78" s="52" t="s">
        <v>277</v>
      </c>
      <c r="EF78" s="52" t="s">
        <v>277</v>
      </c>
      <c r="EG78" s="52" t="s">
        <v>277</v>
      </c>
      <c r="EH78" s="52" t="s">
        <v>277</v>
      </c>
      <c r="EI78" s="52" t="s">
        <v>277</v>
      </c>
      <c r="EJ78" s="52" t="s">
        <v>277</v>
      </c>
      <c r="EK78" s="52" t="s">
        <v>277</v>
      </c>
      <c r="EL78" s="52" t="s">
        <v>277</v>
      </c>
      <c r="EM78" s="52" t="s">
        <v>277</v>
      </c>
      <c r="EN78" s="52" t="s">
        <v>277</v>
      </c>
      <c r="EO78" s="8"/>
      <c r="EP78" s="53"/>
      <c r="EQ78" s="16" t="str">
        <f t="shared" si="488"/>
        <v/>
      </c>
      <c r="ER78" s="16" t="str">
        <f t="shared" si="488"/>
        <v/>
      </c>
      <c r="ES78" s="16" t="str">
        <f t="shared" si="488"/>
        <v/>
      </c>
      <c r="ET78" s="16">
        <f t="shared" si="480"/>
        <v>0</v>
      </c>
      <c r="EU78" s="13"/>
      <c r="EV78" s="3" t="b">
        <f t="shared" si="467"/>
        <v>1</v>
      </c>
      <c r="EW78" s="3" t="b">
        <f t="shared" si="468"/>
        <v>1</v>
      </c>
      <c r="EX78" s="3" t="b">
        <f t="shared" si="406"/>
        <v>1</v>
      </c>
      <c r="EY78" s="3" t="b">
        <f t="shared" si="407"/>
        <v>1</v>
      </c>
      <c r="EZ78" s="3">
        <f t="shared" si="408"/>
        <v>0</v>
      </c>
      <c r="FA78" s="3">
        <f t="shared" si="409"/>
        <v>0</v>
      </c>
      <c r="FB78" s="3">
        <f t="shared" si="410"/>
        <v>0</v>
      </c>
      <c r="FC78" s="3">
        <f t="shared" si="411"/>
        <v>0</v>
      </c>
      <c r="FD78" s="3">
        <f t="shared" si="412"/>
        <v>0</v>
      </c>
      <c r="FE78" s="3" t="e">
        <f t="shared" si="413"/>
        <v>#VALUE!</v>
      </c>
      <c r="FF78" s="3">
        <f t="shared" si="469"/>
        <v>0</v>
      </c>
      <c r="FG78" s="3">
        <f t="shared" si="470"/>
        <v>0</v>
      </c>
      <c r="FH78" s="3" t="e">
        <f t="shared" si="457"/>
        <v>#VALUE!</v>
      </c>
      <c r="FI78" s="3" t="b">
        <f t="shared" si="414"/>
        <v>1</v>
      </c>
      <c r="FJ78" s="3" t="b">
        <f t="shared" si="415"/>
        <v>1</v>
      </c>
      <c r="FK78" s="3" t="b">
        <f t="shared" si="416"/>
        <v>1</v>
      </c>
      <c r="FL78" s="3" t="b">
        <f t="shared" si="417"/>
        <v>1</v>
      </c>
      <c r="FM78" s="3" t="b">
        <f t="shared" si="418"/>
        <v>1</v>
      </c>
      <c r="FN78" s="3" t="b">
        <f t="shared" si="419"/>
        <v>1</v>
      </c>
      <c r="FO78" s="3">
        <f t="shared" si="420"/>
        <v>0</v>
      </c>
      <c r="FP78" s="3">
        <f t="shared" si="421"/>
        <v>0</v>
      </c>
      <c r="FQ78" s="3">
        <f t="shared" si="422"/>
        <v>0</v>
      </c>
      <c r="FR78" s="3">
        <f t="shared" si="423"/>
        <v>0</v>
      </c>
      <c r="FS78" s="3">
        <f t="shared" si="424"/>
        <v>0</v>
      </c>
      <c r="FT78" s="3">
        <f t="shared" si="425"/>
        <v>0</v>
      </c>
      <c r="FU78" s="3">
        <f t="shared" si="426"/>
        <v>0</v>
      </c>
      <c r="FV78" s="21" t="b">
        <f t="shared" si="451"/>
        <v>0</v>
      </c>
      <c r="FW78" s="24">
        <f t="shared" si="439"/>
        <v>1</v>
      </c>
      <c r="FX78" s="24">
        <f t="shared" si="452"/>
        <v>0</v>
      </c>
      <c r="FY78" s="29" t="e">
        <f t="shared" si="453"/>
        <v>#VALUE!</v>
      </c>
      <c r="FZ78" s="24" t="e">
        <f t="shared" si="454"/>
        <v>#VALUE!</v>
      </c>
      <c r="GA78" s="24" t="e">
        <f t="shared" si="455"/>
        <v>#VALUE!</v>
      </c>
      <c r="GB78" s="24">
        <f t="shared" si="427"/>
        <v>1</v>
      </c>
      <c r="GC78" s="24" t="e">
        <f t="shared" si="428"/>
        <v>#VALUE!</v>
      </c>
      <c r="GD78" s="24" t="e">
        <f t="shared" si="429"/>
        <v>#VALUE!</v>
      </c>
      <c r="GE78" s="24" t="e">
        <f t="shared" si="430"/>
        <v>#VALUE!</v>
      </c>
      <c r="GF78" s="24">
        <f t="shared" si="431"/>
        <v>0</v>
      </c>
      <c r="GG78" s="24">
        <f t="shared" si="432"/>
        <v>0</v>
      </c>
      <c r="GH78" s="24">
        <f t="shared" si="433"/>
        <v>0</v>
      </c>
      <c r="GI78" s="24">
        <f t="shared" si="434"/>
        <v>0</v>
      </c>
      <c r="GJ78" s="24">
        <f t="shared" si="435"/>
        <v>2</v>
      </c>
      <c r="GK78" s="24">
        <f t="shared" si="436"/>
        <v>2</v>
      </c>
      <c r="GL78" s="24">
        <f t="shared" si="437"/>
        <v>2</v>
      </c>
      <c r="GM78" s="24">
        <f t="shared" si="438"/>
        <v>2</v>
      </c>
      <c r="GN78" s="13"/>
    </row>
    <row r="79" spans="1:196" s="3" customFormat="1">
      <c r="A79" s="54"/>
      <c r="B79" s="54"/>
      <c r="C79" s="54"/>
      <c r="D79" s="54"/>
      <c r="E79" s="54"/>
      <c r="F79" s="54"/>
      <c r="G79" s="54"/>
      <c r="H79" s="54"/>
      <c r="I79" s="54"/>
      <c r="J79" s="54"/>
      <c r="K79" s="54"/>
      <c r="L79" s="54"/>
      <c r="M79" s="56"/>
      <c r="N79" s="54"/>
      <c r="O79" s="54"/>
      <c r="P79" s="54"/>
      <c r="Q79" s="56"/>
      <c r="R79" s="54"/>
      <c r="S79" s="54"/>
      <c r="T79" s="54"/>
      <c r="U79" s="56"/>
      <c r="V79" s="54"/>
      <c r="W79" s="54"/>
      <c r="X79" s="56"/>
      <c r="Y79" s="54"/>
      <c r="Z79" s="54"/>
      <c r="AA79" s="54"/>
      <c r="AB79" s="56"/>
      <c r="AC79" s="54"/>
      <c r="AD79" s="54"/>
      <c r="AE79" s="54"/>
      <c r="AF79" s="56"/>
      <c r="AG79" s="54"/>
      <c r="AH79" s="54"/>
      <c r="AI79" s="56"/>
      <c r="AJ79" s="54"/>
      <c r="AK79" s="54"/>
      <c r="AL79" s="56"/>
      <c r="AM79" s="54"/>
      <c r="AN79" s="54"/>
      <c r="AO79" s="54"/>
      <c r="AP79" s="54"/>
      <c r="AQ79" s="54"/>
      <c r="AR79" s="56"/>
      <c r="AS79" s="54"/>
      <c r="AT79" s="54"/>
      <c r="AU79" s="54"/>
      <c r="AV79" s="54"/>
      <c r="AW79" s="54"/>
      <c r="AX79" s="54"/>
      <c r="AY79" s="56"/>
      <c r="AZ79" s="54"/>
      <c r="BA79" s="54"/>
      <c r="BB79" s="54"/>
      <c r="BC79" s="54"/>
      <c r="BD79" s="8"/>
      <c r="BE79" s="8"/>
      <c r="BF79" s="52" t="s">
        <v>277</v>
      </c>
      <c r="BG79" s="52" t="s">
        <v>277</v>
      </c>
      <c r="BH79" s="52" t="s">
        <v>277</v>
      </c>
      <c r="BI79" s="52" t="s">
        <v>277</v>
      </c>
      <c r="BJ79" s="52" t="s">
        <v>277</v>
      </c>
      <c r="BK79" s="52" t="s">
        <v>277</v>
      </c>
      <c r="BL79" s="52" t="s">
        <v>277</v>
      </c>
      <c r="BM79" s="52" t="s">
        <v>277</v>
      </c>
      <c r="BN79" s="52" t="s">
        <v>277</v>
      </c>
      <c r="BO79" s="52" t="s">
        <v>277</v>
      </c>
      <c r="BP79" s="8"/>
      <c r="BQ79" s="22" t="str">
        <f>IF(FV79=FALSE,B79,"")</f>
        <v/>
      </c>
      <c r="BR79" s="22" t="str">
        <f>IF(FV79=FALSE,C79,"")</f>
        <v/>
      </c>
      <c r="BS79" s="22" t="str">
        <f>BR81</f>
        <v/>
      </c>
      <c r="BT79" s="22" t="str">
        <f t="shared" si="456"/>
        <v/>
      </c>
      <c r="BU79" s="22" t="str">
        <f>IF(FV79=FALSE,E79,"")</f>
        <v/>
      </c>
      <c r="BV79" s="22" t="str">
        <f>IF(FV79=FALSE,G79,"")</f>
        <v/>
      </c>
      <c r="BW79" s="22" t="str">
        <f>IF(FV79=FALSE,F79,"")</f>
        <v/>
      </c>
      <c r="BX79" s="22" t="str">
        <f t="shared" ref="BX79:BX84" si="496">IF(FV79=FALSE,J79,"")</f>
        <v/>
      </c>
      <c r="BY79" s="22" t="str">
        <f>IF(FV79=FALSE,K79,"")</f>
        <v/>
      </c>
      <c r="BZ79" s="22" t="str">
        <f>IF(FV79=FALSE,L79,"")</f>
        <v/>
      </c>
      <c r="CA79" s="18"/>
      <c r="CB79" s="3" t="str">
        <f>IF(ET79=1, EQ79,"")</f>
        <v/>
      </c>
      <c r="CC79" s="3" t="str">
        <f>IF(ET79=1, ER79,"")</f>
        <v/>
      </c>
      <c r="CD79" s="3" t="str">
        <f>IF(ET79=1, ES79,"")</f>
        <v/>
      </c>
      <c r="CE79" s="3" t="str">
        <f>CB81</f>
        <v/>
      </c>
      <c r="CF79" s="3" t="str">
        <f>CC81</f>
        <v/>
      </c>
      <c r="CG79" s="3" t="str">
        <f>CD81</f>
        <v/>
      </c>
      <c r="CH79" s="3" t="str">
        <f>IF(ET79=1, GJ79, "")</f>
        <v/>
      </c>
      <c r="CI79" s="8"/>
      <c r="CJ79" s="3" t="str">
        <f>IF(ET79=2,V79,"")</f>
        <v/>
      </c>
      <c r="CK79" s="3" t="str">
        <f>IF(ET79=2,W79,"")</f>
        <v/>
      </c>
      <c r="CL79" s="3" t="str">
        <f>CJ81</f>
        <v/>
      </c>
      <c r="CM79" s="3" t="str">
        <f>CK81</f>
        <v/>
      </c>
      <c r="CN79" s="8"/>
      <c r="CO79" s="3" t="str">
        <f>IF(ET79=3,AG79,"")</f>
        <v/>
      </c>
      <c r="CP79" s="3" t="str">
        <f>IF(ET79=3,AH79,"")</f>
        <v/>
      </c>
      <c r="CQ79" s="3" t="str">
        <f>CO81</f>
        <v/>
      </c>
      <c r="CR79" s="3" t="str">
        <f>CP81</f>
        <v/>
      </c>
      <c r="CS79" s="8"/>
      <c r="CT79" s="3" t="str">
        <f>IF(ET79=4,AJ79,"")</f>
        <v/>
      </c>
      <c r="CU79" s="3" t="str">
        <f>IF(ET79=4,AK79,"")</f>
        <v/>
      </c>
      <c r="CV79" s="3" t="str">
        <f>CT81</f>
        <v/>
      </c>
      <c r="CW79" s="3" t="str">
        <f>CU81</f>
        <v/>
      </c>
      <c r="CX79" s="8"/>
      <c r="CY79" s="3" t="str">
        <f>IF(ET79=5,AM79,"")</f>
        <v/>
      </c>
      <c r="CZ79" s="3" t="str">
        <f>IF(ET79=5,AN79,"")</f>
        <v/>
      </c>
      <c r="DA79" s="3" t="str">
        <f>IF(ET79=5,AO79,"")</f>
        <v/>
      </c>
      <c r="DB79" s="3" t="str">
        <f>CY81</f>
        <v/>
      </c>
      <c r="DC79" s="3" t="str">
        <f>CZ81</f>
        <v/>
      </c>
      <c r="DD79" s="3" t="str">
        <f>DA81</f>
        <v/>
      </c>
      <c r="DE79" s="3" t="str">
        <f>IF(ET79=5,AP79,"")</f>
        <v/>
      </c>
      <c r="DF79" s="3" t="str">
        <f>IF(ET79=5,AQ79,"")</f>
        <v/>
      </c>
      <c r="DG79" s="3" t="str">
        <f>IF(ET79=5,GK79,"")</f>
        <v/>
      </c>
      <c r="DH79" s="8"/>
      <c r="DI79" s="3" t="str">
        <f>IF(ET79=6,AS79,"")</f>
        <v/>
      </c>
      <c r="DJ79" s="3" t="str">
        <f>IF(ET79=6,AT79,"")</f>
        <v/>
      </c>
      <c r="DK79" s="3" t="str">
        <f>IF(ET79=6,AU79,"")</f>
        <v/>
      </c>
      <c r="DL79" s="3" t="str">
        <f>IF(ET79=6,AV79,"")</f>
        <v/>
      </c>
      <c r="DM79" s="3" t="str">
        <f>DI81</f>
        <v/>
      </c>
      <c r="DN79" s="3" t="str">
        <f>DJ81</f>
        <v/>
      </c>
      <c r="DO79" s="3" t="str">
        <f>DK81</f>
        <v/>
      </c>
      <c r="DP79" s="3" t="str">
        <f>DL81</f>
        <v/>
      </c>
      <c r="DQ79" s="3" t="str">
        <f>IF(ET79=6,AW79,"")</f>
        <v/>
      </c>
      <c r="DR79" s="3" t="str">
        <f>IF(ET79=6,AX79,"")</f>
        <v/>
      </c>
      <c r="DS79" s="3" t="str">
        <f>IF(ET79=6,GL79, "")</f>
        <v/>
      </c>
      <c r="DT79" s="8"/>
      <c r="DU79" s="3" t="str">
        <f>IF(ET79=7,AZ79,"")</f>
        <v/>
      </c>
      <c r="DV79" s="3" t="str">
        <f>IF(ET79=7,BA79,"")</f>
        <v/>
      </c>
      <c r="DW79" s="3" t="str">
        <f>IF(ET79=7,BB79,"")</f>
        <v/>
      </c>
      <c r="DX79" s="3" t="str">
        <f>IF(ET79=7,BC79,"")</f>
        <v/>
      </c>
      <c r="DY79" s="3" t="str">
        <f>DU81</f>
        <v/>
      </c>
      <c r="DZ79" s="3" t="str">
        <f>DV81</f>
        <v/>
      </c>
      <c r="EA79" s="3" t="str">
        <f>DW81</f>
        <v/>
      </c>
      <c r="EB79" s="3" t="str">
        <f>DX81</f>
        <v/>
      </c>
      <c r="EC79" s="3" t="str">
        <f>IF(ET79=7, GM79, "")</f>
        <v/>
      </c>
      <c r="ED79" s="8"/>
      <c r="EE79" s="52" t="s">
        <v>277</v>
      </c>
      <c r="EF79" s="52" t="s">
        <v>277</v>
      </c>
      <c r="EG79" s="52" t="s">
        <v>277</v>
      </c>
      <c r="EH79" s="52" t="s">
        <v>277</v>
      </c>
      <c r="EI79" s="52" t="s">
        <v>277</v>
      </c>
      <c r="EJ79" s="52" t="s">
        <v>277</v>
      </c>
      <c r="EK79" s="52" t="s">
        <v>277</v>
      </c>
      <c r="EL79" s="52" t="s">
        <v>277</v>
      </c>
      <c r="EM79" s="52" t="s">
        <v>277</v>
      </c>
      <c r="EN79" s="52" t="s">
        <v>277</v>
      </c>
      <c r="EO79" s="8"/>
      <c r="EP79" s="53"/>
      <c r="EQ79" s="16" t="str">
        <f>IF(FD79&gt;0, (N79+Y79+R79+AC79), "")</f>
        <v/>
      </c>
      <c r="ER79" s="16" t="str">
        <f>IF(FD79&gt;0,FE79,"")</f>
        <v/>
      </c>
      <c r="ES79" s="16" t="str">
        <f>IF(FD79&gt;0, (P79+AA79+T79+AE79), "")</f>
        <v/>
      </c>
      <c r="ET79" s="16">
        <f>FO79+FP79+FQ79+FR79+FS79+FT79+FU79</f>
        <v>0</v>
      </c>
      <c r="EU79" s="13"/>
      <c r="EV79" s="3" t="b">
        <f t="shared" ref="EV79:EV84" si="497">ISBLANK(N79)</f>
        <v>1</v>
      </c>
      <c r="EW79" s="3" t="b">
        <f t="shared" ref="EW79:EW84" si="498">ISBLANK(R79)</f>
        <v>1</v>
      </c>
      <c r="EX79" s="3" t="b">
        <f>ISBLANK(Y79)</f>
        <v>1</v>
      </c>
      <c r="EY79" s="3" t="b">
        <f>ISBLANK(AC79)</f>
        <v>1</v>
      </c>
      <c r="EZ79" s="3">
        <f>IF(EV79=FALSE, 1, 0)</f>
        <v>0</v>
      </c>
      <c r="FA79" s="3">
        <f>IF(EW79=FALSE, 2, 0)</f>
        <v>0</v>
      </c>
      <c r="FB79" s="3">
        <f>IF(EX79=FALSE, 1, 0)</f>
        <v>0</v>
      </c>
      <c r="FC79" s="3">
        <f>IF(EY79=FALSE, 2, 0)</f>
        <v>0</v>
      </c>
      <c r="FD79" s="3">
        <f>SUM(EZ79:FC79)</f>
        <v>0</v>
      </c>
      <c r="FE79" s="3" t="e">
        <f>FF79+FH79</f>
        <v>#VALUE!</v>
      </c>
      <c r="FF79" s="3">
        <f t="shared" ref="FF79:FF84" si="499">O79+Z79</f>
        <v>0</v>
      </c>
      <c r="FG79" s="3">
        <f t="shared" ref="FG79:FG84" si="500">S79+AD79</f>
        <v>0</v>
      </c>
      <c r="FH79" s="3" t="e">
        <f>FG79*SQRT(ES79)</f>
        <v>#VALUE!</v>
      </c>
      <c r="FI79" s="3" t="b">
        <f>ISBLANK(V79)</f>
        <v>1</v>
      </c>
      <c r="FJ79" s="3" t="b">
        <f>ISBLANK(AG79)</f>
        <v>1</v>
      </c>
      <c r="FK79" s="3" t="b">
        <f>ISBLANK(AJ79)</f>
        <v>1</v>
      </c>
      <c r="FL79" s="3" t="b">
        <f>ISBLANK(AM79)</f>
        <v>1</v>
      </c>
      <c r="FM79" s="3" t="b">
        <f>ISBLANK(AS79)</f>
        <v>1</v>
      </c>
      <c r="FN79" s="3" t="b">
        <f>ISBLANK(AZ79)</f>
        <v>1</v>
      </c>
      <c r="FO79" s="3">
        <f>IF(FD79&gt;0, 1, 0)</f>
        <v>0</v>
      </c>
      <c r="FP79" s="3">
        <f>IF(FI79=FALSE, 2, 0)</f>
        <v>0</v>
      </c>
      <c r="FQ79" s="3">
        <f>IF(FJ79=FALSE, 3, 0)</f>
        <v>0</v>
      </c>
      <c r="FR79" s="3">
        <f>IF(FK79=FALSE, 4, 0)</f>
        <v>0</v>
      </c>
      <c r="FS79" s="3">
        <f>IF(FL79=FALSE, 5, 0)</f>
        <v>0</v>
      </c>
      <c r="FT79" s="3">
        <f>IF(FM79=FALSE, 6, 0)</f>
        <v>0</v>
      </c>
      <c r="FU79" s="3">
        <f>IF(FN79=FALSE, 7, 0)</f>
        <v>0</v>
      </c>
      <c r="FV79" s="21" t="b">
        <f t="shared" si="451"/>
        <v>1</v>
      </c>
      <c r="FW79" s="24">
        <f>IF(J79="Higher (more points/events)", 0, 1)</f>
        <v>1</v>
      </c>
      <c r="FX79" s="24">
        <f t="shared" si="452"/>
        <v>0</v>
      </c>
      <c r="FY79" s="29" t="e">
        <f t="shared" si="453"/>
        <v>#VALUE!</v>
      </c>
      <c r="FZ79" s="24" t="e">
        <f t="shared" si="454"/>
        <v>#VALUE!</v>
      </c>
      <c r="GA79" s="24" t="e">
        <f t="shared" si="455"/>
        <v>#VALUE!</v>
      </c>
      <c r="GB79" s="24">
        <f>IF(FX79&lt;0, 0,1)</f>
        <v>1</v>
      </c>
      <c r="GC79" s="24" t="e">
        <f>IF(FY79&lt;0, 0,1)</f>
        <v>#VALUE!</v>
      </c>
      <c r="GD79" s="24" t="e">
        <f>IF(FZ79&lt;0, 0,1)</f>
        <v>#VALUE!</v>
      </c>
      <c r="GE79" s="24" t="e">
        <f>IF(GA79&lt;0, 0,1)</f>
        <v>#VALUE!</v>
      </c>
      <c r="GF79" s="24">
        <f>IF(ET79=1, GB79,0)</f>
        <v>0</v>
      </c>
      <c r="GG79" s="24">
        <f>IF(ET79=5,GC79,0)</f>
        <v>0</v>
      </c>
      <c r="GH79" s="24">
        <f>IF(ET79=6,GD79,0)</f>
        <v>0</v>
      </c>
      <c r="GI79" s="24">
        <f>IF(ET79=7,GE79,0)</f>
        <v>0</v>
      </c>
      <c r="GJ79" s="24">
        <f>IF((FW79=GF79), 3,2)</f>
        <v>2</v>
      </c>
      <c r="GK79" s="24">
        <f>IF((FW79=GG79), 3,2)</f>
        <v>2</v>
      </c>
      <c r="GL79" s="24">
        <f>IF((FW79=GH79), 3,2)</f>
        <v>2</v>
      </c>
      <c r="GM79" s="24">
        <f>IF((FW79=GI79), 3,2)</f>
        <v>2</v>
      </c>
      <c r="GN79" s="13"/>
    </row>
    <row r="80" spans="1:196" s="3" customFormat="1">
      <c r="A80" s="54"/>
      <c r="B80" s="54"/>
      <c r="C80" s="54"/>
      <c r="D80" s="54"/>
      <c r="E80" s="54"/>
      <c r="F80" s="54"/>
      <c r="G80" s="54"/>
      <c r="H80" s="54"/>
      <c r="I80" s="54"/>
      <c r="J80" s="54"/>
      <c r="K80" s="54"/>
      <c r="L80" s="54"/>
      <c r="M80" s="56"/>
      <c r="N80" s="54"/>
      <c r="O80" s="54"/>
      <c r="P80" s="54"/>
      <c r="Q80" s="56"/>
      <c r="R80" s="54"/>
      <c r="S80" s="54"/>
      <c r="T80" s="54"/>
      <c r="U80" s="56"/>
      <c r="V80" s="54"/>
      <c r="W80" s="54"/>
      <c r="X80" s="56"/>
      <c r="Y80" s="54"/>
      <c r="Z80" s="54"/>
      <c r="AA80" s="54"/>
      <c r="AB80" s="56"/>
      <c r="AC80" s="54"/>
      <c r="AD80" s="54"/>
      <c r="AE80" s="54"/>
      <c r="AF80" s="56"/>
      <c r="AG80" s="54"/>
      <c r="AH80" s="54"/>
      <c r="AI80" s="56"/>
      <c r="AJ80" s="54"/>
      <c r="AK80" s="54"/>
      <c r="AL80" s="56"/>
      <c r="AM80" s="54"/>
      <c r="AN80" s="54"/>
      <c r="AO80" s="54"/>
      <c r="AP80" s="54"/>
      <c r="AQ80" s="54"/>
      <c r="AR80" s="56"/>
      <c r="AS80" s="54"/>
      <c r="AT80" s="54"/>
      <c r="AU80" s="54"/>
      <c r="AV80" s="54"/>
      <c r="AW80" s="54"/>
      <c r="AX80" s="54"/>
      <c r="AY80" s="56"/>
      <c r="AZ80" s="54"/>
      <c r="BA80" s="54"/>
      <c r="BB80" s="54"/>
      <c r="BC80" s="54"/>
      <c r="BD80" s="8"/>
      <c r="BE80" s="8"/>
      <c r="BF80" s="52" t="s">
        <v>277</v>
      </c>
      <c r="BG80" s="52" t="s">
        <v>277</v>
      </c>
      <c r="BH80" s="52" t="s">
        <v>277</v>
      </c>
      <c r="BI80" s="52" t="s">
        <v>277</v>
      </c>
      <c r="BJ80" s="52" t="s">
        <v>277</v>
      </c>
      <c r="BK80" s="52" t="s">
        <v>277</v>
      </c>
      <c r="BL80" s="52" t="s">
        <v>277</v>
      </c>
      <c r="BM80" s="52" t="s">
        <v>277</v>
      </c>
      <c r="BN80" s="52" t="s">
        <v>277</v>
      </c>
      <c r="BO80" s="52" t="s">
        <v>277</v>
      </c>
      <c r="BP80" s="8"/>
      <c r="BQ80" s="22" t="str">
        <f>IF(FV80=FALSE,B80,"")</f>
        <v/>
      </c>
      <c r="BR80" s="22" t="str">
        <f>BR79</f>
        <v/>
      </c>
      <c r="BS80" s="22" t="str">
        <f>IF(FV79=FALSE,C81,"")</f>
        <v/>
      </c>
      <c r="BT80" s="22" t="str">
        <f t="shared" si="456"/>
        <v/>
      </c>
      <c r="BU80" s="22" t="str">
        <f>IF(FV80=FALSE,E80,"")</f>
        <v/>
      </c>
      <c r="BV80" s="22" t="str">
        <f>IF(FV80=FALSE,G80,"")</f>
        <v/>
      </c>
      <c r="BW80" s="22" t="str">
        <f>IF(FV80=FALSE,F80,"")</f>
        <v/>
      </c>
      <c r="BX80" s="22" t="str">
        <f t="shared" si="496"/>
        <v/>
      </c>
      <c r="BY80" s="22" t="str">
        <f>IF(FV80=FALSE,K80,"")</f>
        <v/>
      </c>
      <c r="BZ80" s="22" t="str">
        <f>IF(FV80=FALSE,L80,"")</f>
        <v/>
      </c>
      <c r="CA80" s="18"/>
      <c r="CB80" s="3" t="str">
        <f>CB79</f>
        <v/>
      </c>
      <c r="CC80" s="3" t="str">
        <f>CC79</f>
        <v/>
      </c>
      <c r="CD80" s="3" t="str">
        <f>CD79</f>
        <v/>
      </c>
      <c r="CE80" s="3" t="str">
        <f>IF(ET80=1,EQ81,"")</f>
        <v/>
      </c>
      <c r="CF80" s="3" t="str">
        <f>IF(ET80=1,ER81,"")</f>
        <v/>
      </c>
      <c r="CG80" s="3" t="str">
        <f>IF(ET80=1,ES81,"")</f>
        <v/>
      </c>
      <c r="CH80" s="3" t="str">
        <f t="shared" ref="CH80:CH93" si="501">IF(ET80=1, GJ80, "")</f>
        <v/>
      </c>
      <c r="CI80" s="8"/>
      <c r="CJ80" s="3" t="str">
        <f>CJ79</f>
        <v/>
      </c>
      <c r="CK80" s="3" t="str">
        <f>CK79</f>
        <v/>
      </c>
      <c r="CL80" s="3" t="str">
        <f>IF(ET81=2,V81,"")</f>
        <v/>
      </c>
      <c r="CM80" s="3" t="str">
        <f>IF(ET81=2,W81,"")</f>
        <v/>
      </c>
      <c r="CN80" s="8"/>
      <c r="CO80" s="3" t="str">
        <f>CO79</f>
        <v/>
      </c>
      <c r="CP80" s="3" t="str">
        <f>CP79</f>
        <v/>
      </c>
      <c r="CQ80" s="3" t="str">
        <f>IF(ET80=3,AG81,"")</f>
        <v/>
      </c>
      <c r="CR80" s="3" t="str">
        <f>IF(ET80=3,AH81,"")</f>
        <v/>
      </c>
      <c r="CS80" s="8"/>
      <c r="CT80" s="3" t="str">
        <f>CT79</f>
        <v/>
      </c>
      <c r="CU80" s="3" t="str">
        <f>CU79</f>
        <v/>
      </c>
      <c r="CV80" s="3" t="str">
        <f>IF(ET80=4,AJ81,"")</f>
        <v/>
      </c>
      <c r="CW80" s="3" t="str">
        <f>IF(ET80=4,AK81,"")</f>
        <v/>
      </c>
      <c r="CX80" s="8"/>
      <c r="CY80" s="3" t="str">
        <f>CY79</f>
        <v/>
      </c>
      <c r="CZ80" s="3" t="str">
        <f>CZ79</f>
        <v/>
      </c>
      <c r="DA80" s="3" t="str">
        <f>DA79</f>
        <v/>
      </c>
      <c r="DB80" s="3" t="str">
        <f>IF(ET80=5,AM81,"")</f>
        <v/>
      </c>
      <c r="DC80" s="3" t="str">
        <f>IF(ET80=5,AN81,"")</f>
        <v/>
      </c>
      <c r="DD80" s="3" t="str">
        <f>IF(ET80=5,AO81,"")</f>
        <v/>
      </c>
      <c r="DE80" s="3" t="str">
        <f>DE79</f>
        <v/>
      </c>
      <c r="DF80" s="3" t="str">
        <f>DF79</f>
        <v/>
      </c>
      <c r="DG80" s="3" t="str">
        <f t="shared" ref="DG80:DG93" si="502">IF(ET80=5,GK80,"")</f>
        <v/>
      </c>
      <c r="DH80" s="8"/>
      <c r="DI80" s="3" t="str">
        <f>DI79</f>
        <v/>
      </c>
      <c r="DJ80" s="3" t="str">
        <f>DJ79</f>
        <v/>
      </c>
      <c r="DK80" s="3" t="str">
        <f>DK79</f>
        <v/>
      </c>
      <c r="DL80" s="3" t="str">
        <f>DL79</f>
        <v/>
      </c>
      <c r="DM80" s="3" t="str">
        <f>IF(ET79=6,AS81,"")</f>
        <v/>
      </c>
      <c r="DN80" s="3" t="str">
        <f>IF(ET79=6,AT81,"")</f>
        <v/>
      </c>
      <c r="DO80" s="3" t="str">
        <f>IF(ET79=6,AU81,"")</f>
        <v/>
      </c>
      <c r="DP80" s="3" t="str">
        <f>IF(ET79=6,AV81,"")</f>
        <v/>
      </c>
      <c r="DQ80" s="3" t="str">
        <f>DQ79</f>
        <v/>
      </c>
      <c r="DR80" s="3" t="str">
        <f>DR79</f>
        <v/>
      </c>
      <c r="DS80" s="3" t="str">
        <f t="shared" ref="DS80:DS93" si="503">IF(ET80=6,GL80, "")</f>
        <v/>
      </c>
      <c r="DT80" s="8"/>
      <c r="DU80" s="3" t="str">
        <f>DU79</f>
        <v/>
      </c>
      <c r="DV80" s="3" t="str">
        <f>DV79</f>
        <v/>
      </c>
      <c r="DW80" s="3" t="str">
        <f>DW79</f>
        <v/>
      </c>
      <c r="DX80" s="3" t="str">
        <f>DX79</f>
        <v/>
      </c>
      <c r="DY80" s="3" t="str">
        <f>IF(ET79=7,AZ81,"")</f>
        <v/>
      </c>
      <c r="DZ80" s="3" t="str">
        <f>IF(ET79=7,BA81,"")</f>
        <v/>
      </c>
      <c r="EA80" s="3" t="str">
        <f>IF(ET79=7,BB81,"")</f>
        <v/>
      </c>
      <c r="EB80" s="3" t="str">
        <f>IF(ET79=7,BC81,"")</f>
        <v/>
      </c>
      <c r="EC80" s="3" t="str">
        <f t="shared" ref="EC80:EC93" si="504">IF(ET80=7, GM80, "")</f>
        <v/>
      </c>
      <c r="ED80" s="8"/>
      <c r="EE80" s="52" t="s">
        <v>277</v>
      </c>
      <c r="EF80" s="52" t="s">
        <v>277</v>
      </c>
      <c r="EG80" s="52" t="s">
        <v>277</v>
      </c>
      <c r="EH80" s="52" t="s">
        <v>277</v>
      </c>
      <c r="EI80" s="52" t="s">
        <v>277</v>
      </c>
      <c r="EJ80" s="52" t="s">
        <v>277</v>
      </c>
      <c r="EK80" s="52" t="s">
        <v>277</v>
      </c>
      <c r="EL80" s="52" t="s">
        <v>277</v>
      </c>
      <c r="EM80" s="52" t="s">
        <v>277</v>
      </c>
      <c r="EN80" s="52" t="s">
        <v>277</v>
      </c>
      <c r="EO80" s="8"/>
      <c r="EP80" s="53"/>
      <c r="EQ80" s="16" t="str">
        <f>IF(FD80&gt;0, (N80+Y80+R80+AC80), "")</f>
        <v/>
      </c>
      <c r="ER80" s="16" t="str">
        <f>IF(FD80&gt;0,FE80,"")</f>
        <v/>
      </c>
      <c r="ES80" s="16" t="str">
        <f>IF(FD80&gt;0, (P80+AA80+T80+AE80), "")</f>
        <v/>
      </c>
      <c r="ET80" s="16">
        <f>FO80+FP80+FQ80+FR80+FS80+FT80+FU80</f>
        <v>0</v>
      </c>
      <c r="EU80" s="13"/>
      <c r="EV80" s="3" t="b">
        <f t="shared" si="497"/>
        <v>1</v>
      </c>
      <c r="EW80" s="3" t="b">
        <f t="shared" si="498"/>
        <v>1</v>
      </c>
      <c r="EX80" s="3" t="b">
        <f t="shared" ref="EX80:EX93" si="505">ISBLANK(Y80)</f>
        <v>1</v>
      </c>
      <c r="EY80" s="3" t="b">
        <f t="shared" ref="EY80:EY93" si="506">ISBLANK(AC80)</f>
        <v>1</v>
      </c>
      <c r="EZ80" s="3">
        <f t="shared" ref="EZ80:EZ93" si="507">IF(EV80=FALSE, 1, 0)</f>
        <v>0</v>
      </c>
      <c r="FA80" s="3">
        <f t="shared" ref="FA80:FA93" si="508">IF(EW80=FALSE, 2, 0)</f>
        <v>0</v>
      </c>
      <c r="FB80" s="3">
        <f t="shared" ref="FB80:FB93" si="509">IF(EX80=FALSE, 1, 0)</f>
        <v>0</v>
      </c>
      <c r="FC80" s="3">
        <f t="shared" ref="FC80:FC93" si="510">IF(EY80=FALSE, 2, 0)</f>
        <v>0</v>
      </c>
      <c r="FD80" s="3">
        <f t="shared" ref="FD80:FD93" si="511">SUM(EZ80:FC80)</f>
        <v>0</v>
      </c>
      <c r="FE80" s="3" t="e">
        <f t="shared" ref="FE80:FE93" si="512">FF80+FH80</f>
        <v>#VALUE!</v>
      </c>
      <c r="FF80" s="3">
        <f t="shared" si="499"/>
        <v>0</v>
      </c>
      <c r="FG80" s="3">
        <f t="shared" si="500"/>
        <v>0</v>
      </c>
      <c r="FH80" s="3" t="e">
        <f>FG80*SQRT(ES80)</f>
        <v>#VALUE!</v>
      </c>
      <c r="FI80" s="3" t="b">
        <f t="shared" ref="FI80:FI93" si="513">ISBLANK(V80)</f>
        <v>1</v>
      </c>
      <c r="FJ80" s="3" t="b">
        <f t="shared" ref="FJ80:FJ93" si="514">ISBLANK(AG80)</f>
        <v>1</v>
      </c>
      <c r="FK80" s="3" t="b">
        <f t="shared" ref="FK80:FK93" si="515">ISBLANK(AJ80)</f>
        <v>1</v>
      </c>
      <c r="FL80" s="3" t="b">
        <f t="shared" ref="FL80:FL93" si="516">ISBLANK(AM80)</f>
        <v>1</v>
      </c>
      <c r="FM80" s="3" t="b">
        <f t="shared" ref="FM80:FM93" si="517">ISBLANK(AS80)</f>
        <v>1</v>
      </c>
      <c r="FN80" s="3" t="b">
        <f t="shared" ref="FN80:FN93" si="518">ISBLANK(AZ80)</f>
        <v>1</v>
      </c>
      <c r="FO80" s="3">
        <f t="shared" ref="FO80:FO93" si="519">IF(FD80&gt;0, 1, 0)</f>
        <v>0</v>
      </c>
      <c r="FP80" s="3">
        <f t="shared" ref="FP80:FP93" si="520">IF(FI80=FALSE, 2, 0)</f>
        <v>0</v>
      </c>
      <c r="FQ80" s="3">
        <f t="shared" ref="FQ80:FQ93" si="521">IF(FJ80=FALSE, 3, 0)</f>
        <v>0</v>
      </c>
      <c r="FR80" s="3">
        <f t="shared" ref="FR80:FR93" si="522">IF(FK80=FALSE, 4, 0)</f>
        <v>0</v>
      </c>
      <c r="FS80" s="3">
        <f t="shared" ref="FS80:FS93" si="523">IF(FL80=FALSE, 5, 0)</f>
        <v>0</v>
      </c>
      <c r="FT80" s="3">
        <f t="shared" ref="FT80:FT93" si="524">IF(FM80=FALSE, 6, 0)</f>
        <v>0</v>
      </c>
      <c r="FU80" s="3">
        <f t="shared" ref="FU80:FU93" si="525">IF(FN80=FALSE, 7, 0)</f>
        <v>0</v>
      </c>
      <c r="FV80" s="21" t="b">
        <f t="shared" si="451"/>
        <v>1</v>
      </c>
      <c r="FW80" s="24">
        <f>IF(J80="Higher (more points/events)", 0, 1)</f>
        <v>1</v>
      </c>
      <c r="FX80" s="24">
        <f t="shared" si="452"/>
        <v>0</v>
      </c>
      <c r="FY80" s="29" t="e">
        <f t="shared" si="453"/>
        <v>#VALUE!</v>
      </c>
      <c r="FZ80" s="24" t="e">
        <f t="shared" si="454"/>
        <v>#VALUE!</v>
      </c>
      <c r="GA80" s="24" t="e">
        <f t="shared" si="455"/>
        <v>#VALUE!</v>
      </c>
      <c r="GB80" s="24">
        <f t="shared" ref="GB80:GB93" si="526">IF(FX80&lt;0, 0,1)</f>
        <v>1</v>
      </c>
      <c r="GC80" s="24" t="e">
        <f t="shared" ref="GC80:GC93" si="527">IF(FY80&lt;0, 0,1)</f>
        <v>#VALUE!</v>
      </c>
      <c r="GD80" s="24" t="e">
        <f t="shared" ref="GD80:GD93" si="528">IF(FZ80&lt;0, 0,1)</f>
        <v>#VALUE!</v>
      </c>
      <c r="GE80" s="24" t="e">
        <f t="shared" ref="GE80:GE93" si="529">IF(GA80&lt;0, 0,1)</f>
        <v>#VALUE!</v>
      </c>
      <c r="GF80" s="24">
        <f t="shared" ref="GF80:GF93" si="530">IF(ET80=1, GB80,0)</f>
        <v>0</v>
      </c>
      <c r="GG80" s="24">
        <f t="shared" ref="GG80:GG93" si="531">IF(ET80=5,GC80,0)</f>
        <v>0</v>
      </c>
      <c r="GH80" s="24">
        <f t="shared" ref="GH80:GH93" si="532">IF(ET80=6,GD80,0)</f>
        <v>0</v>
      </c>
      <c r="GI80" s="24">
        <f t="shared" ref="GI80:GI93" si="533">IF(ET80=7,GE80,0)</f>
        <v>0</v>
      </c>
      <c r="GJ80" s="24">
        <f t="shared" ref="GJ80:GJ93" si="534">IF((FW80=GF80), 3,2)</f>
        <v>2</v>
      </c>
      <c r="GK80" s="24">
        <f t="shared" ref="GK80:GK93" si="535">IF((FW80=GG80), 3,2)</f>
        <v>2</v>
      </c>
      <c r="GL80" s="24">
        <f t="shared" ref="GL80:GL93" si="536">IF((FW80=GH80), 3,2)</f>
        <v>2</v>
      </c>
      <c r="GM80" s="24">
        <f t="shared" ref="GM80:GM93" si="537">IF((FW80=GI80), 3,2)</f>
        <v>2</v>
      </c>
      <c r="GN80" s="13"/>
    </row>
    <row r="81" spans="1:196" s="3" customFormat="1">
      <c r="A81" s="54"/>
      <c r="B81" s="54"/>
      <c r="C81" s="54"/>
      <c r="D81" s="54"/>
      <c r="E81" s="54"/>
      <c r="F81" s="54"/>
      <c r="G81" s="54"/>
      <c r="H81" s="54"/>
      <c r="I81" s="54"/>
      <c r="J81" s="54"/>
      <c r="K81" s="54"/>
      <c r="L81" s="54"/>
      <c r="M81" s="56"/>
      <c r="N81" s="54"/>
      <c r="O81" s="54"/>
      <c r="P81" s="54"/>
      <c r="Q81" s="56"/>
      <c r="R81" s="54"/>
      <c r="S81" s="54"/>
      <c r="T81" s="54"/>
      <c r="U81" s="56"/>
      <c r="V81" s="54"/>
      <c r="W81" s="54"/>
      <c r="X81" s="56"/>
      <c r="Y81" s="54"/>
      <c r="Z81" s="54"/>
      <c r="AA81" s="54"/>
      <c r="AB81" s="56"/>
      <c r="AC81" s="54"/>
      <c r="AD81" s="54"/>
      <c r="AE81" s="54"/>
      <c r="AF81" s="56"/>
      <c r="AG81" s="54"/>
      <c r="AH81" s="54"/>
      <c r="AI81" s="56"/>
      <c r="AJ81" s="54"/>
      <c r="AK81" s="54"/>
      <c r="AL81" s="56"/>
      <c r="AM81" s="54"/>
      <c r="AN81" s="54"/>
      <c r="AO81" s="54"/>
      <c r="AP81" s="54"/>
      <c r="AQ81" s="54"/>
      <c r="AR81" s="56"/>
      <c r="AS81" s="54"/>
      <c r="AT81" s="54"/>
      <c r="AU81" s="54"/>
      <c r="AV81" s="54"/>
      <c r="AW81" s="54"/>
      <c r="AX81" s="54"/>
      <c r="AY81" s="56"/>
      <c r="AZ81" s="54"/>
      <c r="BA81" s="54"/>
      <c r="BB81" s="54"/>
      <c r="BC81" s="54"/>
      <c r="BD81" s="8"/>
      <c r="BE81" s="8"/>
      <c r="BF81" s="52" t="s">
        <v>277</v>
      </c>
      <c r="BG81" s="52" t="s">
        <v>277</v>
      </c>
      <c r="BH81" s="52" t="s">
        <v>277</v>
      </c>
      <c r="BI81" s="52" t="s">
        <v>277</v>
      </c>
      <c r="BJ81" s="52" t="s">
        <v>277</v>
      </c>
      <c r="BK81" s="52" t="s">
        <v>277</v>
      </c>
      <c r="BL81" s="52" t="s">
        <v>277</v>
      </c>
      <c r="BM81" s="52" t="s">
        <v>277</v>
      </c>
      <c r="BN81" s="52" t="s">
        <v>277</v>
      </c>
      <c r="BO81" s="52" t="s">
        <v>277</v>
      </c>
      <c r="BP81" s="8"/>
      <c r="BQ81" s="22" t="str">
        <f>IF(FV81=FALSE,B81,"")</f>
        <v/>
      </c>
      <c r="BR81" s="22" t="str">
        <f>IF(FV79=FALSE,C80,"")</f>
        <v/>
      </c>
      <c r="BS81" s="22" t="str">
        <f>BS80</f>
        <v/>
      </c>
      <c r="BT81" s="22" t="str">
        <f t="shared" si="456"/>
        <v/>
      </c>
      <c r="BU81" s="22" t="str">
        <f>IF(FV81=FALSE,E81,"")</f>
        <v/>
      </c>
      <c r="BV81" s="22" t="str">
        <f>IF(FV81=FALSE,G81,"")</f>
        <v/>
      </c>
      <c r="BW81" s="22" t="str">
        <f>IF(FV81=FALSE,F81,"")</f>
        <v/>
      </c>
      <c r="BX81" s="22" t="str">
        <f t="shared" si="496"/>
        <v/>
      </c>
      <c r="BY81" s="22" t="str">
        <f>IF(FV81=FALSE,K81,"")</f>
        <v/>
      </c>
      <c r="BZ81" s="22" t="str">
        <f>IF(FV81=FALSE,L81,"")</f>
        <v/>
      </c>
      <c r="CA81" s="18"/>
      <c r="CB81" s="3" t="str">
        <f>IF(ET79=1, EQ80,"")</f>
        <v/>
      </c>
      <c r="CC81" s="3" t="str">
        <f>IF(ET79=1, ER80,"")</f>
        <v/>
      </c>
      <c r="CD81" s="3" t="str">
        <f>IF(ET79=1, ES80,"")</f>
        <v/>
      </c>
      <c r="CE81" s="3" t="str">
        <f>CE80</f>
        <v/>
      </c>
      <c r="CF81" s="3" t="str">
        <f>CF80</f>
        <v/>
      </c>
      <c r="CG81" s="3" t="str">
        <f>CG80</f>
        <v/>
      </c>
      <c r="CH81" s="3" t="str">
        <f t="shared" si="501"/>
        <v/>
      </c>
      <c r="CI81" s="8"/>
      <c r="CJ81" s="3" t="str">
        <f>IF(ET81=2,V80,"")</f>
        <v/>
      </c>
      <c r="CK81" s="3" t="str">
        <f>IF(ET81=2,W80,"")</f>
        <v/>
      </c>
      <c r="CL81" s="3" t="str">
        <f>CL80</f>
        <v/>
      </c>
      <c r="CM81" s="3" t="str">
        <f>CM80</f>
        <v/>
      </c>
      <c r="CN81" s="8"/>
      <c r="CO81" s="3" t="str">
        <f>IF(ET81=3,AG80,"")</f>
        <v/>
      </c>
      <c r="CP81" s="3" t="str">
        <f>IF(ET81=3,AH80,"")</f>
        <v/>
      </c>
      <c r="CQ81" s="3" t="str">
        <f>CQ80</f>
        <v/>
      </c>
      <c r="CR81" s="3" t="str">
        <f>CR80</f>
        <v/>
      </c>
      <c r="CS81" s="8"/>
      <c r="CT81" s="3" t="str">
        <f>IF(ET81=4,AJ80,"")</f>
        <v/>
      </c>
      <c r="CU81" s="3" t="str">
        <f>IF(ET81=4,AK80,"")</f>
        <v/>
      </c>
      <c r="CV81" s="3" t="str">
        <f>CV80</f>
        <v/>
      </c>
      <c r="CW81" s="3" t="str">
        <f>CW80</f>
        <v/>
      </c>
      <c r="CX81" s="8"/>
      <c r="CY81" s="3" t="str">
        <f>IF(ET81=5,AM80,"")</f>
        <v/>
      </c>
      <c r="CZ81" s="3" t="str">
        <f>IF(ET81=5,AN80,"")</f>
        <v/>
      </c>
      <c r="DA81" s="3" t="str">
        <f>IF(ET81=5,AO80,"")</f>
        <v/>
      </c>
      <c r="DB81" s="3" t="str">
        <f>DB80</f>
        <v/>
      </c>
      <c r="DC81" s="3" t="str">
        <f>DC80</f>
        <v/>
      </c>
      <c r="DD81" s="3" t="str">
        <f>DD80</f>
        <v/>
      </c>
      <c r="DE81" s="3" t="str">
        <f>DE80</f>
        <v/>
      </c>
      <c r="DF81" s="3" t="str">
        <f>DF80</f>
        <v/>
      </c>
      <c r="DG81" s="3" t="str">
        <f t="shared" si="502"/>
        <v/>
      </c>
      <c r="DH81" s="8"/>
      <c r="DI81" s="3" t="str">
        <f>IF(ET79=6,AS80,"")</f>
        <v/>
      </c>
      <c r="DJ81" s="3" t="str">
        <f>IF(ET79=6,AT80,"")</f>
        <v/>
      </c>
      <c r="DK81" s="3" t="str">
        <f>IF(ET79=6,AU80,"")</f>
        <v/>
      </c>
      <c r="DL81" s="3" t="str">
        <f>IF(ET79=6,AV80,"")</f>
        <v/>
      </c>
      <c r="DM81" s="3" t="str">
        <f>DM80</f>
        <v/>
      </c>
      <c r="DN81" s="3" t="str">
        <f>DN80</f>
        <v/>
      </c>
      <c r="DO81" s="3" t="str">
        <f>DO80</f>
        <v/>
      </c>
      <c r="DP81" s="3" t="str">
        <f>DP80</f>
        <v/>
      </c>
      <c r="DQ81" s="3" t="str">
        <f>DQ80</f>
        <v/>
      </c>
      <c r="DR81" s="3" t="str">
        <f>DR80</f>
        <v/>
      </c>
      <c r="DS81" s="3" t="str">
        <f t="shared" si="503"/>
        <v/>
      </c>
      <c r="DT81" s="8"/>
      <c r="DU81" s="3" t="str">
        <f>IF(ET79=7,AZ80,"")</f>
        <v/>
      </c>
      <c r="DV81" s="3" t="str">
        <f>IF(ET79=7,BA80,"")</f>
        <v/>
      </c>
      <c r="DW81" s="3" t="str">
        <f>IF(ET79=7,BB80,"")</f>
        <v/>
      </c>
      <c r="DX81" s="3" t="str">
        <f>IF(ET79=7,BC80,"")</f>
        <v/>
      </c>
      <c r="DY81" s="3" t="str">
        <f>DY80</f>
        <v/>
      </c>
      <c r="DZ81" s="3" t="str">
        <f>DZ80</f>
        <v/>
      </c>
      <c r="EA81" s="3" t="str">
        <f>EA80</f>
        <v/>
      </c>
      <c r="EB81" s="3" t="str">
        <f>EB80</f>
        <v/>
      </c>
      <c r="EC81" s="3" t="str">
        <f t="shared" si="504"/>
        <v/>
      </c>
      <c r="ED81" s="8"/>
      <c r="EE81" s="52" t="s">
        <v>277</v>
      </c>
      <c r="EF81" s="52" t="s">
        <v>277</v>
      </c>
      <c r="EG81" s="52" t="s">
        <v>277</v>
      </c>
      <c r="EH81" s="52" t="s">
        <v>277</v>
      </c>
      <c r="EI81" s="52" t="s">
        <v>277</v>
      </c>
      <c r="EJ81" s="52" t="s">
        <v>277</v>
      </c>
      <c r="EK81" s="52" t="s">
        <v>277</v>
      </c>
      <c r="EL81" s="52" t="s">
        <v>277</v>
      </c>
      <c r="EM81" s="52" t="s">
        <v>277</v>
      </c>
      <c r="EN81" s="52" t="s">
        <v>277</v>
      </c>
      <c r="EO81" s="8"/>
      <c r="EP81" s="53"/>
      <c r="EQ81" s="16" t="str">
        <f>IF(FD81&gt;0, (N81+Y81+R81+AC81), "")</f>
        <v/>
      </c>
      <c r="ER81" s="16" t="str">
        <f>IF(FD81&gt;0,FE81,"")</f>
        <v/>
      </c>
      <c r="ES81" s="16" t="str">
        <f>IF(FD81&gt;0, (P81+AA81+T81+AE81), "")</f>
        <v/>
      </c>
      <c r="ET81" s="16">
        <f>FO81+FP81+FQ81+FR81+FS81+FT81+FU81</f>
        <v>0</v>
      </c>
      <c r="EU81" s="13"/>
      <c r="EV81" s="3" t="b">
        <f t="shared" si="497"/>
        <v>1</v>
      </c>
      <c r="EW81" s="3" t="b">
        <f t="shared" si="498"/>
        <v>1</v>
      </c>
      <c r="EX81" s="3" t="b">
        <f t="shared" si="505"/>
        <v>1</v>
      </c>
      <c r="EY81" s="3" t="b">
        <f t="shared" si="506"/>
        <v>1</v>
      </c>
      <c r="EZ81" s="3">
        <f t="shared" si="507"/>
        <v>0</v>
      </c>
      <c r="FA81" s="3">
        <f t="shared" si="508"/>
        <v>0</v>
      </c>
      <c r="FB81" s="3">
        <f t="shared" si="509"/>
        <v>0</v>
      </c>
      <c r="FC81" s="3">
        <f t="shared" si="510"/>
        <v>0</v>
      </c>
      <c r="FD81" s="3">
        <f t="shared" si="511"/>
        <v>0</v>
      </c>
      <c r="FE81" s="3" t="e">
        <f t="shared" si="512"/>
        <v>#VALUE!</v>
      </c>
      <c r="FF81" s="3">
        <f t="shared" si="499"/>
        <v>0</v>
      </c>
      <c r="FG81" s="3">
        <f t="shared" si="500"/>
        <v>0</v>
      </c>
      <c r="FH81" s="3" t="e">
        <f>FG81*SQRT(ES81)</f>
        <v>#VALUE!</v>
      </c>
      <c r="FI81" s="3" t="b">
        <f t="shared" si="513"/>
        <v>1</v>
      </c>
      <c r="FJ81" s="3" t="b">
        <f t="shared" si="514"/>
        <v>1</v>
      </c>
      <c r="FK81" s="3" t="b">
        <f t="shared" si="515"/>
        <v>1</v>
      </c>
      <c r="FL81" s="3" t="b">
        <f t="shared" si="516"/>
        <v>1</v>
      </c>
      <c r="FM81" s="3" t="b">
        <f t="shared" si="517"/>
        <v>1</v>
      </c>
      <c r="FN81" s="3" t="b">
        <f t="shared" si="518"/>
        <v>1</v>
      </c>
      <c r="FO81" s="3">
        <f t="shared" si="519"/>
        <v>0</v>
      </c>
      <c r="FP81" s="3">
        <f t="shared" si="520"/>
        <v>0</v>
      </c>
      <c r="FQ81" s="3">
        <f t="shared" si="521"/>
        <v>0</v>
      </c>
      <c r="FR81" s="3">
        <f t="shared" si="522"/>
        <v>0</v>
      </c>
      <c r="FS81" s="3">
        <f t="shared" si="523"/>
        <v>0</v>
      </c>
      <c r="FT81" s="3">
        <f t="shared" si="524"/>
        <v>0</v>
      </c>
      <c r="FU81" s="3">
        <f t="shared" si="525"/>
        <v>0</v>
      </c>
      <c r="FV81" s="21" t="b">
        <f t="shared" si="451"/>
        <v>1</v>
      </c>
      <c r="FW81" s="24">
        <f t="shared" ref="FW81:FW93" si="538">IF(J81="Higher (more points/events)", 0, 1)</f>
        <v>1</v>
      </c>
      <c r="FX81" s="24">
        <f t="shared" si="452"/>
        <v>0</v>
      </c>
      <c r="FY81" s="29" t="e">
        <f t="shared" si="453"/>
        <v>#VALUE!</v>
      </c>
      <c r="FZ81" s="24" t="e">
        <f t="shared" si="454"/>
        <v>#VALUE!</v>
      </c>
      <c r="GA81" s="24" t="e">
        <f t="shared" si="455"/>
        <v>#VALUE!</v>
      </c>
      <c r="GB81" s="24">
        <f t="shared" si="526"/>
        <v>1</v>
      </c>
      <c r="GC81" s="24" t="e">
        <f t="shared" si="527"/>
        <v>#VALUE!</v>
      </c>
      <c r="GD81" s="24" t="e">
        <f t="shared" si="528"/>
        <v>#VALUE!</v>
      </c>
      <c r="GE81" s="24" t="e">
        <f t="shared" si="529"/>
        <v>#VALUE!</v>
      </c>
      <c r="GF81" s="24">
        <f t="shared" si="530"/>
        <v>0</v>
      </c>
      <c r="GG81" s="24">
        <f t="shared" si="531"/>
        <v>0</v>
      </c>
      <c r="GH81" s="24">
        <f t="shared" si="532"/>
        <v>0</v>
      </c>
      <c r="GI81" s="24">
        <f t="shared" si="533"/>
        <v>0</v>
      </c>
      <c r="GJ81" s="24">
        <f t="shared" si="534"/>
        <v>2</v>
      </c>
      <c r="GK81" s="24">
        <f t="shared" si="535"/>
        <v>2</v>
      </c>
      <c r="GL81" s="24">
        <f t="shared" si="536"/>
        <v>2</v>
      </c>
      <c r="GM81" s="24">
        <f t="shared" si="537"/>
        <v>2</v>
      </c>
      <c r="GN81" s="13"/>
    </row>
    <row r="82" spans="1:196" s="3" customFormat="1">
      <c r="A82" s="54"/>
      <c r="B82" s="54"/>
      <c r="C82" s="54"/>
      <c r="D82" s="54"/>
      <c r="E82" s="54"/>
      <c r="F82" s="54"/>
      <c r="G82" s="54"/>
      <c r="H82" s="54"/>
      <c r="I82" s="54"/>
      <c r="J82" s="54"/>
      <c r="K82" s="54"/>
      <c r="L82" s="54"/>
      <c r="M82" s="56"/>
      <c r="N82" s="54"/>
      <c r="O82" s="54"/>
      <c r="P82" s="54"/>
      <c r="Q82" s="56"/>
      <c r="R82" s="54"/>
      <c r="S82" s="54"/>
      <c r="T82" s="54"/>
      <c r="U82" s="56"/>
      <c r="V82" s="54"/>
      <c r="W82" s="54"/>
      <c r="X82" s="56"/>
      <c r="Y82" s="54"/>
      <c r="Z82" s="54"/>
      <c r="AA82" s="54"/>
      <c r="AB82" s="56"/>
      <c r="AC82" s="54"/>
      <c r="AD82" s="54"/>
      <c r="AE82" s="54"/>
      <c r="AF82" s="56"/>
      <c r="AG82" s="54"/>
      <c r="AH82" s="54"/>
      <c r="AI82" s="56"/>
      <c r="AJ82" s="54"/>
      <c r="AK82" s="54"/>
      <c r="AL82" s="56"/>
      <c r="AM82" s="54"/>
      <c r="AN82" s="54"/>
      <c r="AO82" s="54"/>
      <c r="AP82" s="54"/>
      <c r="AQ82" s="54"/>
      <c r="AR82" s="56"/>
      <c r="AS82" s="54"/>
      <c r="AT82" s="54"/>
      <c r="AU82" s="54"/>
      <c r="AV82" s="54"/>
      <c r="AW82" s="54"/>
      <c r="AX82" s="54"/>
      <c r="AY82" s="56"/>
      <c r="AZ82" s="54"/>
      <c r="BA82" s="54"/>
      <c r="BB82" s="54"/>
      <c r="BC82" s="54"/>
      <c r="BD82" s="8"/>
      <c r="BE82" s="8"/>
      <c r="BF82" s="52" t="s">
        <v>277</v>
      </c>
      <c r="BG82" s="52" t="s">
        <v>277</v>
      </c>
      <c r="BH82" s="52" t="s">
        <v>277</v>
      </c>
      <c r="BI82" s="52" t="s">
        <v>277</v>
      </c>
      <c r="BJ82" s="52" t="s">
        <v>277</v>
      </c>
      <c r="BK82" s="52" t="s">
        <v>277</v>
      </c>
      <c r="BL82" s="52" t="s">
        <v>277</v>
      </c>
      <c r="BM82" s="52" t="s">
        <v>277</v>
      </c>
      <c r="BN82" s="52" t="s">
        <v>277</v>
      </c>
      <c r="BO82" s="52" t="s">
        <v>277</v>
      </c>
      <c r="BP82" s="8"/>
      <c r="BQ82" s="22" t="str">
        <f>IF(FV82=FALSE,B82,"")</f>
        <v/>
      </c>
      <c r="BR82" s="22" t="str">
        <f>BR79</f>
        <v/>
      </c>
      <c r="BS82" s="22" t="str">
        <f>IF(FV79=FALSE,C82,"")</f>
        <v/>
      </c>
      <c r="BT82" s="22" t="str">
        <f t="shared" si="456"/>
        <v/>
      </c>
      <c r="BU82" s="22" t="str">
        <f>IF(FV82=FALSE,E82,"")</f>
        <v/>
      </c>
      <c r="BV82" s="22" t="str">
        <f>IF(FV82=FALSE,G82,"")</f>
        <v/>
      </c>
      <c r="BW82" s="22" t="str">
        <f>IF(FV82=FALSE,F82,"")</f>
        <v/>
      </c>
      <c r="BX82" s="22" t="str">
        <f t="shared" si="496"/>
        <v/>
      </c>
      <c r="BY82" s="22" t="str">
        <f>IF(FV82=FALSE,K82,"")</f>
        <v/>
      </c>
      <c r="BZ82" s="22" t="str">
        <f>IF(FV82=FALSE,L82,"")</f>
        <v/>
      </c>
      <c r="CA82" s="18"/>
      <c r="CB82" s="3" t="str">
        <f>CB79</f>
        <v/>
      </c>
      <c r="CC82" s="3" t="str">
        <f>CC79</f>
        <v/>
      </c>
      <c r="CD82" s="3" t="str">
        <f>CD79</f>
        <v/>
      </c>
      <c r="CE82" s="3" t="str">
        <f>IF(ET82=1, EQ82,"")</f>
        <v/>
      </c>
      <c r="CF82" s="3" t="str">
        <f>IF(ET82=1, ER82,"")</f>
        <v/>
      </c>
      <c r="CG82" s="3" t="str">
        <f>IF(ET82=1, ES82,"")</f>
        <v/>
      </c>
      <c r="CH82" s="3" t="str">
        <f t="shared" si="501"/>
        <v/>
      </c>
      <c r="CI82" s="8"/>
      <c r="CJ82" s="3" t="str">
        <f>CJ79</f>
        <v/>
      </c>
      <c r="CK82" s="3" t="str">
        <f>CK79</f>
        <v/>
      </c>
      <c r="CL82" s="3" t="str">
        <f>IF(ET82=2,V82,"")</f>
        <v/>
      </c>
      <c r="CM82" s="3" t="str">
        <f>IF(ET82=2,W82,"")</f>
        <v/>
      </c>
      <c r="CN82" s="8"/>
      <c r="CO82" s="3" t="str">
        <f>CO80</f>
        <v/>
      </c>
      <c r="CP82" s="3" t="str">
        <f>CP80</f>
        <v/>
      </c>
      <c r="CQ82" s="3" t="str">
        <f>IF(ET82=3,AG82,"")</f>
        <v/>
      </c>
      <c r="CR82" s="3" t="str">
        <f>IF(ET82=3,AH82,"")</f>
        <v/>
      </c>
      <c r="CS82" s="8"/>
      <c r="CT82" s="3" t="str">
        <f>CT79</f>
        <v/>
      </c>
      <c r="CU82" s="3" t="str">
        <f>CU79</f>
        <v/>
      </c>
      <c r="CV82" s="3" t="str">
        <f>IF(ET81=4,AJ82,"")</f>
        <v/>
      </c>
      <c r="CW82" s="3" t="str">
        <f>IF(ET81=4,AK82,"")</f>
        <v/>
      </c>
      <c r="CX82" s="8"/>
      <c r="CY82" s="3" t="str">
        <f>CY79</f>
        <v/>
      </c>
      <c r="CZ82" s="3" t="str">
        <f>CZ79</f>
        <v/>
      </c>
      <c r="DA82" s="3" t="str">
        <f>DA79</f>
        <v/>
      </c>
      <c r="DB82" s="3" t="str">
        <f>IF(ET81=5,AM82,"")</f>
        <v/>
      </c>
      <c r="DC82" s="3" t="str">
        <f>IF(ET81=5,AN82,"")</f>
        <v/>
      </c>
      <c r="DD82" s="3" t="str">
        <f>IF(ET81=5,AO82,"")</f>
        <v/>
      </c>
      <c r="DE82" s="3" t="str">
        <f>IF(ET81=5,AP82,"")</f>
        <v/>
      </c>
      <c r="DF82" s="3" t="str">
        <f t="shared" ref="DF82:DF93" si="539">DF81</f>
        <v/>
      </c>
      <c r="DG82" s="3" t="str">
        <f t="shared" si="502"/>
        <v/>
      </c>
      <c r="DH82" s="8"/>
      <c r="DI82" s="3" t="str">
        <f>DI79</f>
        <v/>
      </c>
      <c r="DJ82" s="3" t="str">
        <f>DJ79</f>
        <v/>
      </c>
      <c r="DK82" s="3" t="str">
        <f>DK79</f>
        <v/>
      </c>
      <c r="DL82" s="3" t="str">
        <f>DL79</f>
        <v/>
      </c>
      <c r="DM82" s="3" t="str">
        <f>IF(ET82=6,AS82,"")</f>
        <v/>
      </c>
      <c r="DN82" s="3" t="str">
        <f>IF(ET82=6,AT82,"")</f>
        <v/>
      </c>
      <c r="DO82" s="3" t="str">
        <f>IF(ET82=6,AU82,"")</f>
        <v/>
      </c>
      <c r="DP82" s="3" t="str">
        <f>IF(ET82=6,AV82,"")</f>
        <v/>
      </c>
      <c r="DQ82" s="3" t="str">
        <f t="shared" ref="DQ82:DR84" si="540">DQ79</f>
        <v/>
      </c>
      <c r="DR82" s="3" t="str">
        <f t="shared" si="540"/>
        <v/>
      </c>
      <c r="DS82" s="3" t="str">
        <f t="shared" si="503"/>
        <v/>
      </c>
      <c r="DT82" s="8"/>
      <c r="DU82" s="3" t="str">
        <f>DU79</f>
        <v/>
      </c>
      <c r="DV82" s="3" t="str">
        <f>DV79</f>
        <v/>
      </c>
      <c r="DW82" s="3" t="str">
        <f>DW79</f>
        <v/>
      </c>
      <c r="DX82" s="3" t="str">
        <f>DX79</f>
        <v/>
      </c>
      <c r="DY82" s="3" t="str">
        <f>IF(ET82=7,AZ82,"")</f>
        <v/>
      </c>
      <c r="DZ82" s="3" t="str">
        <f>IF(ET82=7,BA82,"")</f>
        <v/>
      </c>
      <c r="EA82" s="3" t="str">
        <f>IF(ET82=7,BB82,"")</f>
        <v/>
      </c>
      <c r="EB82" s="3" t="str">
        <f>IF(ET82=7,BC82,"")</f>
        <v/>
      </c>
      <c r="EC82" s="3" t="str">
        <f t="shared" si="504"/>
        <v/>
      </c>
      <c r="ED82" s="8"/>
      <c r="EE82" s="52" t="s">
        <v>277</v>
      </c>
      <c r="EF82" s="52" t="s">
        <v>277</v>
      </c>
      <c r="EG82" s="52" t="s">
        <v>277</v>
      </c>
      <c r="EH82" s="52" t="s">
        <v>277</v>
      </c>
      <c r="EI82" s="52" t="s">
        <v>277</v>
      </c>
      <c r="EJ82" s="52" t="s">
        <v>277</v>
      </c>
      <c r="EK82" s="52" t="s">
        <v>277</v>
      </c>
      <c r="EL82" s="52" t="s">
        <v>277</v>
      </c>
      <c r="EM82" s="52" t="s">
        <v>277</v>
      </c>
      <c r="EN82" s="52" t="s">
        <v>277</v>
      </c>
      <c r="EO82" s="8"/>
      <c r="EP82" s="53"/>
      <c r="EQ82" s="16" t="str">
        <f>IF(FD82&gt;0, (N82+Y82+R82+AC82), "")</f>
        <v/>
      </c>
      <c r="ER82" s="16" t="str">
        <f>IF(FD82&gt;0,FE82,"")</f>
        <v/>
      </c>
      <c r="ES82" s="16" t="str">
        <f>IF(FD82&gt;0, (P82+AA82+T82+AE82), "")</f>
        <v/>
      </c>
      <c r="ET82" s="16">
        <f>FO82+FP82+FQ82+FR82+FS82+FT82+FU82</f>
        <v>0</v>
      </c>
      <c r="EU82" s="13"/>
      <c r="EV82" s="3" t="b">
        <f t="shared" si="497"/>
        <v>1</v>
      </c>
      <c r="EW82" s="3" t="b">
        <f t="shared" si="498"/>
        <v>1</v>
      </c>
      <c r="EX82" s="3" t="b">
        <f t="shared" si="505"/>
        <v>1</v>
      </c>
      <c r="EY82" s="3" t="b">
        <f t="shared" si="506"/>
        <v>1</v>
      </c>
      <c r="EZ82" s="3">
        <f t="shared" si="507"/>
        <v>0</v>
      </c>
      <c r="FA82" s="3">
        <f t="shared" si="508"/>
        <v>0</v>
      </c>
      <c r="FB82" s="3">
        <f t="shared" si="509"/>
        <v>0</v>
      </c>
      <c r="FC82" s="3">
        <f t="shared" si="510"/>
        <v>0</v>
      </c>
      <c r="FD82" s="3">
        <f t="shared" si="511"/>
        <v>0</v>
      </c>
      <c r="FE82" s="3" t="e">
        <f t="shared" si="512"/>
        <v>#VALUE!</v>
      </c>
      <c r="FF82" s="3">
        <f t="shared" si="499"/>
        <v>0</v>
      </c>
      <c r="FG82" s="3">
        <f t="shared" si="500"/>
        <v>0</v>
      </c>
      <c r="FH82" s="3" t="e">
        <f>FG82*SQRT(ES82)</f>
        <v>#VALUE!</v>
      </c>
      <c r="FI82" s="3" t="b">
        <f t="shared" si="513"/>
        <v>1</v>
      </c>
      <c r="FJ82" s="3" t="b">
        <f t="shared" si="514"/>
        <v>1</v>
      </c>
      <c r="FK82" s="3" t="b">
        <f t="shared" si="515"/>
        <v>1</v>
      </c>
      <c r="FL82" s="3" t="b">
        <f t="shared" si="516"/>
        <v>1</v>
      </c>
      <c r="FM82" s="3" t="b">
        <f t="shared" si="517"/>
        <v>1</v>
      </c>
      <c r="FN82" s="3" t="b">
        <f t="shared" si="518"/>
        <v>1</v>
      </c>
      <c r="FO82" s="3">
        <f t="shared" si="519"/>
        <v>0</v>
      </c>
      <c r="FP82" s="3">
        <f t="shared" si="520"/>
        <v>0</v>
      </c>
      <c r="FQ82" s="3">
        <f t="shared" si="521"/>
        <v>0</v>
      </c>
      <c r="FR82" s="3">
        <f t="shared" si="522"/>
        <v>0</v>
      </c>
      <c r="FS82" s="3">
        <f t="shared" si="523"/>
        <v>0</v>
      </c>
      <c r="FT82" s="3">
        <f t="shared" si="524"/>
        <v>0</v>
      </c>
      <c r="FU82" s="3">
        <f t="shared" si="525"/>
        <v>0</v>
      </c>
      <c r="FV82" s="21" t="b">
        <f t="shared" si="451"/>
        <v>1</v>
      </c>
      <c r="FW82" s="24">
        <f t="shared" si="538"/>
        <v>1</v>
      </c>
      <c r="FX82" s="24">
        <f t="shared" si="452"/>
        <v>0</v>
      </c>
      <c r="FY82" s="29" t="e">
        <f t="shared" si="453"/>
        <v>#VALUE!</v>
      </c>
      <c r="FZ82" s="24" t="e">
        <f t="shared" si="454"/>
        <v>#VALUE!</v>
      </c>
      <c r="GA82" s="24" t="e">
        <f t="shared" si="455"/>
        <v>#VALUE!</v>
      </c>
      <c r="GB82" s="24">
        <f t="shared" si="526"/>
        <v>1</v>
      </c>
      <c r="GC82" s="24" t="e">
        <f t="shared" si="527"/>
        <v>#VALUE!</v>
      </c>
      <c r="GD82" s="24" t="e">
        <f t="shared" si="528"/>
        <v>#VALUE!</v>
      </c>
      <c r="GE82" s="24" t="e">
        <f t="shared" si="529"/>
        <v>#VALUE!</v>
      </c>
      <c r="GF82" s="24">
        <f t="shared" si="530"/>
        <v>0</v>
      </c>
      <c r="GG82" s="24">
        <f t="shared" si="531"/>
        <v>0</v>
      </c>
      <c r="GH82" s="24">
        <f t="shared" si="532"/>
        <v>0</v>
      </c>
      <c r="GI82" s="24">
        <f t="shared" si="533"/>
        <v>0</v>
      </c>
      <c r="GJ82" s="24">
        <f t="shared" si="534"/>
        <v>2</v>
      </c>
      <c r="GK82" s="24">
        <f t="shared" si="535"/>
        <v>2</v>
      </c>
      <c r="GL82" s="24">
        <f t="shared" si="536"/>
        <v>2</v>
      </c>
      <c r="GM82" s="24">
        <f t="shared" si="537"/>
        <v>2</v>
      </c>
      <c r="GN82" s="13"/>
    </row>
    <row r="83" spans="1:196" s="3" customFormat="1">
      <c r="A83" s="123"/>
      <c r="B83" s="123"/>
      <c r="C83" s="123"/>
      <c r="D83" s="123"/>
      <c r="E83" s="123"/>
      <c r="F83" s="123"/>
      <c r="G83" s="123"/>
      <c r="H83" s="123"/>
      <c r="I83" s="123"/>
      <c r="J83" s="123"/>
      <c r="K83" s="123"/>
      <c r="L83" s="123"/>
      <c r="M83" s="56"/>
      <c r="N83" s="123"/>
      <c r="O83" s="123"/>
      <c r="P83" s="123"/>
      <c r="Q83" s="56"/>
      <c r="R83" s="123"/>
      <c r="S83" s="123"/>
      <c r="T83" s="123"/>
      <c r="U83" s="56"/>
      <c r="V83" s="123"/>
      <c r="W83" s="123"/>
      <c r="X83" s="56"/>
      <c r="Y83" s="123"/>
      <c r="Z83" s="123"/>
      <c r="AA83" s="123"/>
      <c r="AB83" s="56"/>
      <c r="AC83" s="123"/>
      <c r="AD83" s="123"/>
      <c r="AE83" s="123"/>
      <c r="AF83" s="56"/>
      <c r="AG83" s="123"/>
      <c r="AH83" s="123"/>
      <c r="AI83" s="56"/>
      <c r="AJ83" s="123"/>
      <c r="AK83" s="123"/>
      <c r="AL83" s="56"/>
      <c r="AM83" s="123"/>
      <c r="AN83" s="123"/>
      <c r="AO83" s="123"/>
      <c r="AP83" s="123"/>
      <c r="AQ83" s="123"/>
      <c r="AR83" s="56"/>
      <c r="AS83" s="123"/>
      <c r="AT83" s="123"/>
      <c r="AU83" s="123"/>
      <c r="AV83" s="123"/>
      <c r="AW83" s="123"/>
      <c r="AX83" s="123"/>
      <c r="AY83" s="56"/>
      <c r="AZ83" s="123"/>
      <c r="BA83" s="123"/>
      <c r="BB83" s="123"/>
      <c r="BC83" s="123"/>
      <c r="BD83" s="8"/>
      <c r="BE83" s="8"/>
      <c r="BF83" s="52" t="s">
        <v>277</v>
      </c>
      <c r="BG83" s="52" t="s">
        <v>277</v>
      </c>
      <c r="BH83" s="52" t="s">
        <v>277</v>
      </c>
      <c r="BI83" s="52" t="s">
        <v>277</v>
      </c>
      <c r="BJ83" s="52" t="s">
        <v>277</v>
      </c>
      <c r="BK83" s="52" t="s">
        <v>277</v>
      </c>
      <c r="BL83" s="52" t="s">
        <v>277</v>
      </c>
      <c r="BM83" s="52" t="s">
        <v>277</v>
      </c>
      <c r="BN83" s="52" t="s">
        <v>277</v>
      </c>
      <c r="BO83" s="52" t="s">
        <v>277</v>
      </c>
      <c r="BP83" s="8"/>
      <c r="BQ83" s="22" t="str">
        <f t="shared" ref="BQ83:BQ93" si="541">BQ82</f>
        <v/>
      </c>
      <c r="BR83" s="22" t="str">
        <f>BS79</f>
        <v/>
      </c>
      <c r="BS83" s="22" t="str">
        <f>BS82</f>
        <v/>
      </c>
      <c r="BT83" s="22" t="str">
        <f t="shared" si="456"/>
        <v/>
      </c>
      <c r="BU83" s="22" t="str">
        <f>BU82</f>
        <v/>
      </c>
      <c r="BV83" s="22" t="str">
        <f t="shared" ref="BV83:BV93" si="542">BV82</f>
        <v/>
      </c>
      <c r="BW83" s="22" t="str">
        <f t="shared" ref="BW83:BX93" si="543">BW82</f>
        <v/>
      </c>
      <c r="BX83" s="22" t="str">
        <f t="shared" si="496"/>
        <v/>
      </c>
      <c r="BY83" s="22" t="str">
        <f t="shared" ref="BY83:BY93" si="544">BY82</f>
        <v/>
      </c>
      <c r="BZ83" s="22" t="str">
        <f t="shared" ref="BZ83:BZ93" si="545">BZ82</f>
        <v/>
      </c>
      <c r="CA83" s="18"/>
      <c r="CB83" s="3" t="str">
        <f>CB81</f>
        <v/>
      </c>
      <c r="CC83" s="3" t="str">
        <f>CC81</f>
        <v/>
      </c>
      <c r="CD83" s="3" t="str">
        <f>CD81</f>
        <v/>
      </c>
      <c r="CE83" s="3" t="str">
        <f t="shared" ref="CE83:CG84" si="546">CE82</f>
        <v/>
      </c>
      <c r="CF83" s="3" t="str">
        <f t="shared" si="546"/>
        <v/>
      </c>
      <c r="CG83" s="3" t="str">
        <f t="shared" si="546"/>
        <v/>
      </c>
      <c r="CH83" s="3" t="str">
        <f t="shared" si="501"/>
        <v/>
      </c>
      <c r="CI83" s="8"/>
      <c r="CJ83" s="3" t="str">
        <f>CJ81</f>
        <v/>
      </c>
      <c r="CK83" s="3" t="str">
        <f>CK81</f>
        <v/>
      </c>
      <c r="CL83" s="3" t="str">
        <f>CL82</f>
        <v/>
      </c>
      <c r="CM83" s="3" t="str">
        <f>CM82</f>
        <v/>
      </c>
      <c r="CN83" s="8"/>
      <c r="CO83" s="3" t="str">
        <f>CO81</f>
        <v/>
      </c>
      <c r="CP83" s="3" t="str">
        <f>CP81</f>
        <v/>
      </c>
      <c r="CQ83" s="3" t="str">
        <f>CQ82</f>
        <v/>
      </c>
      <c r="CR83" s="3" t="str">
        <f>CR82</f>
        <v/>
      </c>
      <c r="CS83" s="8"/>
      <c r="CT83" s="3" t="str">
        <f>CT81</f>
        <v/>
      </c>
      <c r="CU83" s="3" t="str">
        <f>CU81</f>
        <v/>
      </c>
      <c r="CV83" s="3" t="str">
        <f>CV82</f>
        <v/>
      </c>
      <c r="CW83" s="3" t="str">
        <f>CW82</f>
        <v/>
      </c>
      <c r="CX83" s="8"/>
      <c r="CY83" s="3" t="str">
        <f>CY81</f>
        <v/>
      </c>
      <c r="CZ83" s="3" t="str">
        <f>CZ81</f>
        <v/>
      </c>
      <c r="DA83" s="3" t="str">
        <f>DA81</f>
        <v/>
      </c>
      <c r="DB83" s="3" t="str">
        <f t="shared" ref="DB83:DE84" si="547">DB82</f>
        <v/>
      </c>
      <c r="DC83" s="3" t="str">
        <f t="shared" si="547"/>
        <v/>
      </c>
      <c r="DD83" s="3" t="str">
        <f t="shared" si="547"/>
        <v/>
      </c>
      <c r="DE83" s="3" t="str">
        <f t="shared" si="547"/>
        <v/>
      </c>
      <c r="DF83" s="3" t="str">
        <f t="shared" si="539"/>
        <v/>
      </c>
      <c r="DG83" s="3" t="str">
        <f t="shared" si="502"/>
        <v/>
      </c>
      <c r="DH83" s="8"/>
      <c r="DI83" s="3" t="str">
        <f>DI81</f>
        <v/>
      </c>
      <c r="DJ83" s="3" t="str">
        <f>DJ81</f>
        <v/>
      </c>
      <c r="DK83" s="3" t="str">
        <f>DK81</f>
        <v/>
      </c>
      <c r="DL83" s="3" t="str">
        <f>DL81</f>
        <v/>
      </c>
      <c r="DM83" s="3" t="str">
        <f t="shared" ref="DM83:DP84" si="548">DM82</f>
        <v/>
      </c>
      <c r="DN83" s="3" t="str">
        <f t="shared" si="548"/>
        <v/>
      </c>
      <c r="DO83" s="3" t="str">
        <f t="shared" si="548"/>
        <v/>
      </c>
      <c r="DP83" s="3" t="str">
        <f t="shared" si="548"/>
        <v/>
      </c>
      <c r="DQ83" s="3" t="str">
        <f t="shared" si="540"/>
        <v/>
      </c>
      <c r="DR83" s="3" t="str">
        <f t="shared" si="540"/>
        <v/>
      </c>
      <c r="DS83" s="3" t="str">
        <f t="shared" si="503"/>
        <v/>
      </c>
      <c r="DT83" s="8"/>
      <c r="DU83" s="3" t="str">
        <f>DU81</f>
        <v/>
      </c>
      <c r="DV83" s="3" t="str">
        <f>DV81</f>
        <v/>
      </c>
      <c r="DW83" s="3" t="str">
        <f>DW81</f>
        <v/>
      </c>
      <c r="DX83" s="3" t="str">
        <f>DX81</f>
        <v/>
      </c>
      <c r="DY83" s="3" t="str">
        <f t="shared" ref="DY83:EB84" si="549">DY82</f>
        <v/>
      </c>
      <c r="DZ83" s="3" t="str">
        <f t="shared" si="549"/>
        <v/>
      </c>
      <c r="EA83" s="3" t="str">
        <f t="shared" si="549"/>
        <v/>
      </c>
      <c r="EB83" s="3" t="str">
        <f t="shared" si="549"/>
        <v/>
      </c>
      <c r="EC83" s="3" t="str">
        <f t="shared" si="504"/>
        <v/>
      </c>
      <c r="ED83" s="8"/>
      <c r="EE83" s="52" t="s">
        <v>277</v>
      </c>
      <c r="EF83" s="52" t="s">
        <v>277</v>
      </c>
      <c r="EG83" s="52" t="s">
        <v>277</v>
      </c>
      <c r="EH83" s="52" t="s">
        <v>277</v>
      </c>
      <c r="EI83" s="52" t="s">
        <v>277</v>
      </c>
      <c r="EJ83" s="52" t="s">
        <v>277</v>
      </c>
      <c r="EK83" s="52" t="s">
        <v>277</v>
      </c>
      <c r="EL83" s="52" t="s">
        <v>277</v>
      </c>
      <c r="EM83" s="52" t="s">
        <v>277</v>
      </c>
      <c r="EN83" s="52" t="s">
        <v>277</v>
      </c>
      <c r="EO83" s="8"/>
      <c r="EP83" s="53"/>
      <c r="EQ83" s="16" t="str">
        <f>IF(FD83&gt;0, (N83+Y83+R83+AC83), "")</f>
        <v/>
      </c>
      <c r="ER83" s="16" t="str">
        <f>IF(FD83&gt;0,FE83,"")</f>
        <v/>
      </c>
      <c r="ES83" s="16" t="str">
        <f>IF(FD83&gt;0, (P83+AA83+T83+AE83), "")</f>
        <v/>
      </c>
      <c r="ET83" s="16">
        <f>FO83+FP83+FQ83+FR83+FS83+FT83+FU83</f>
        <v>0</v>
      </c>
      <c r="EU83" s="13"/>
      <c r="EV83" s="3" t="b">
        <f t="shared" si="497"/>
        <v>1</v>
      </c>
      <c r="EW83" s="3" t="b">
        <f t="shared" si="498"/>
        <v>1</v>
      </c>
      <c r="EX83" s="3" t="b">
        <f t="shared" si="505"/>
        <v>1</v>
      </c>
      <c r="EY83" s="3" t="b">
        <f t="shared" si="506"/>
        <v>1</v>
      </c>
      <c r="EZ83" s="3">
        <f t="shared" si="507"/>
        <v>0</v>
      </c>
      <c r="FA83" s="3">
        <f t="shared" si="508"/>
        <v>0</v>
      </c>
      <c r="FB83" s="3">
        <f t="shared" si="509"/>
        <v>0</v>
      </c>
      <c r="FC83" s="3">
        <f t="shared" si="510"/>
        <v>0</v>
      </c>
      <c r="FD83" s="3">
        <f t="shared" si="511"/>
        <v>0</v>
      </c>
      <c r="FE83" s="3" t="e">
        <f t="shared" si="512"/>
        <v>#VALUE!</v>
      </c>
      <c r="FF83" s="3">
        <f t="shared" si="499"/>
        <v>0</v>
      </c>
      <c r="FG83" s="3">
        <f t="shared" si="500"/>
        <v>0</v>
      </c>
      <c r="FH83" s="3" t="e">
        <f>FG83*SQRT(ES83)</f>
        <v>#VALUE!</v>
      </c>
      <c r="FI83" s="3" t="b">
        <f t="shared" si="513"/>
        <v>1</v>
      </c>
      <c r="FJ83" s="3" t="b">
        <f t="shared" si="514"/>
        <v>1</v>
      </c>
      <c r="FK83" s="3" t="b">
        <f t="shared" si="515"/>
        <v>1</v>
      </c>
      <c r="FL83" s="3" t="b">
        <f t="shared" si="516"/>
        <v>1</v>
      </c>
      <c r="FM83" s="3" t="b">
        <f t="shared" si="517"/>
        <v>1</v>
      </c>
      <c r="FN83" s="3" t="b">
        <f t="shared" si="518"/>
        <v>1</v>
      </c>
      <c r="FO83" s="3">
        <f t="shared" si="519"/>
        <v>0</v>
      </c>
      <c r="FP83" s="3">
        <f t="shared" si="520"/>
        <v>0</v>
      </c>
      <c r="FQ83" s="3">
        <f t="shared" si="521"/>
        <v>0</v>
      </c>
      <c r="FR83" s="3">
        <f t="shared" si="522"/>
        <v>0</v>
      </c>
      <c r="FS83" s="3">
        <f t="shared" si="523"/>
        <v>0</v>
      </c>
      <c r="FT83" s="3">
        <f t="shared" si="524"/>
        <v>0</v>
      </c>
      <c r="FU83" s="3">
        <f t="shared" si="525"/>
        <v>0</v>
      </c>
      <c r="FV83" s="21" t="b">
        <f t="shared" si="451"/>
        <v>1</v>
      </c>
      <c r="FW83" s="24">
        <f t="shared" si="538"/>
        <v>1</v>
      </c>
      <c r="FX83" s="24">
        <f t="shared" si="452"/>
        <v>0</v>
      </c>
      <c r="FY83" s="29" t="e">
        <f t="shared" si="453"/>
        <v>#VALUE!</v>
      </c>
      <c r="FZ83" s="24" t="e">
        <f t="shared" si="454"/>
        <v>#VALUE!</v>
      </c>
      <c r="GA83" s="24" t="e">
        <f t="shared" si="455"/>
        <v>#VALUE!</v>
      </c>
      <c r="GB83" s="24">
        <f t="shared" si="526"/>
        <v>1</v>
      </c>
      <c r="GC83" s="24" t="e">
        <f t="shared" si="527"/>
        <v>#VALUE!</v>
      </c>
      <c r="GD83" s="24" t="e">
        <f t="shared" si="528"/>
        <v>#VALUE!</v>
      </c>
      <c r="GE83" s="24" t="e">
        <f t="shared" si="529"/>
        <v>#VALUE!</v>
      </c>
      <c r="GF83" s="24">
        <f t="shared" si="530"/>
        <v>0</v>
      </c>
      <c r="GG83" s="24">
        <f t="shared" si="531"/>
        <v>0</v>
      </c>
      <c r="GH83" s="24">
        <f t="shared" si="532"/>
        <v>0</v>
      </c>
      <c r="GI83" s="24">
        <f t="shared" si="533"/>
        <v>0</v>
      </c>
      <c r="GJ83" s="24">
        <f t="shared" si="534"/>
        <v>2</v>
      </c>
      <c r="GK83" s="24">
        <f t="shared" si="535"/>
        <v>2</v>
      </c>
      <c r="GL83" s="24">
        <f t="shared" si="536"/>
        <v>2</v>
      </c>
      <c r="GM83" s="24">
        <f t="shared" si="537"/>
        <v>2</v>
      </c>
      <c r="GN83" s="13"/>
    </row>
    <row r="84" spans="1:196" s="3" customFormat="1">
      <c r="A84" s="123"/>
      <c r="B84" s="123"/>
      <c r="C84" s="123"/>
      <c r="D84" s="123"/>
      <c r="E84" s="123"/>
      <c r="F84" s="123"/>
      <c r="G84" s="123"/>
      <c r="H84" s="123"/>
      <c r="I84" s="123"/>
      <c r="J84" s="123"/>
      <c r="K84" s="123"/>
      <c r="L84" s="123"/>
      <c r="M84" s="56"/>
      <c r="N84" s="123"/>
      <c r="O84" s="123"/>
      <c r="P84" s="123"/>
      <c r="Q84" s="56"/>
      <c r="R84" s="123"/>
      <c r="S84" s="123"/>
      <c r="T84" s="123"/>
      <c r="U84" s="56"/>
      <c r="V84" s="123"/>
      <c r="W84" s="123"/>
      <c r="X84" s="56"/>
      <c r="Y84" s="123"/>
      <c r="Z84" s="123"/>
      <c r="AA84" s="123"/>
      <c r="AB84" s="56"/>
      <c r="AC84" s="123"/>
      <c r="AD84" s="123"/>
      <c r="AE84" s="123"/>
      <c r="AF84" s="56"/>
      <c r="AG84" s="123"/>
      <c r="AH84" s="123"/>
      <c r="AI84" s="56"/>
      <c r="AJ84" s="123"/>
      <c r="AK84" s="123"/>
      <c r="AL84" s="56"/>
      <c r="AM84" s="123"/>
      <c r="AN84" s="123"/>
      <c r="AO84" s="123"/>
      <c r="AP84" s="123"/>
      <c r="AQ84" s="123"/>
      <c r="AR84" s="56"/>
      <c r="AS84" s="123"/>
      <c r="AT84" s="123"/>
      <c r="AU84" s="123"/>
      <c r="AV84" s="123"/>
      <c r="AW84" s="123"/>
      <c r="AX84" s="123"/>
      <c r="AY84" s="56"/>
      <c r="AZ84" s="123"/>
      <c r="BA84" s="123"/>
      <c r="BB84" s="123"/>
      <c r="BC84" s="123"/>
      <c r="BD84" s="8"/>
      <c r="BE84" s="8"/>
      <c r="BF84" s="52" t="s">
        <v>277</v>
      </c>
      <c r="BG84" s="52" t="s">
        <v>277</v>
      </c>
      <c r="BH84" s="52" t="s">
        <v>277</v>
      </c>
      <c r="BI84" s="52" t="s">
        <v>277</v>
      </c>
      <c r="BJ84" s="52" t="s">
        <v>277</v>
      </c>
      <c r="BK84" s="52" t="s">
        <v>277</v>
      </c>
      <c r="BL84" s="52" t="s">
        <v>277</v>
      </c>
      <c r="BM84" s="52" t="s">
        <v>277</v>
      </c>
      <c r="BN84" s="52" t="s">
        <v>277</v>
      </c>
      <c r="BO84" s="52" t="s">
        <v>277</v>
      </c>
      <c r="BP84" s="8"/>
      <c r="BQ84" s="22" t="str">
        <f t="shared" si="541"/>
        <v/>
      </c>
      <c r="BR84" s="22" t="str">
        <f>BS81</f>
        <v/>
      </c>
      <c r="BS84" s="22" t="str">
        <f>BS82</f>
        <v/>
      </c>
      <c r="BT84" s="22" t="str">
        <f t="shared" si="456"/>
        <v/>
      </c>
      <c r="BU84" s="22" t="str">
        <f>BU83</f>
        <v/>
      </c>
      <c r="BV84" s="22" t="str">
        <f t="shared" si="542"/>
        <v/>
      </c>
      <c r="BW84" s="22" t="str">
        <f t="shared" si="543"/>
        <v/>
      </c>
      <c r="BX84" s="22" t="str">
        <f t="shared" si="496"/>
        <v/>
      </c>
      <c r="BY84" s="22" t="str">
        <f t="shared" si="544"/>
        <v/>
      </c>
      <c r="BZ84" s="22" t="str">
        <f t="shared" si="545"/>
        <v/>
      </c>
      <c r="CA84" s="18"/>
      <c r="CB84" s="3" t="str">
        <f>CE80</f>
        <v/>
      </c>
      <c r="CC84" s="3" t="str">
        <f>CF80</f>
        <v/>
      </c>
      <c r="CD84" s="3" t="str">
        <f>CG80</f>
        <v/>
      </c>
      <c r="CE84" s="3" t="str">
        <f t="shared" si="546"/>
        <v/>
      </c>
      <c r="CF84" s="3" t="str">
        <f t="shared" si="546"/>
        <v/>
      </c>
      <c r="CG84" s="3" t="str">
        <f t="shared" si="546"/>
        <v/>
      </c>
      <c r="CH84" s="3" t="str">
        <f t="shared" si="501"/>
        <v/>
      </c>
      <c r="CI84" s="8"/>
      <c r="CJ84" s="3" t="str">
        <f>CL80</f>
        <v/>
      </c>
      <c r="CK84" s="3" t="str">
        <f>CM80</f>
        <v/>
      </c>
      <c r="CL84" s="3" t="str">
        <f>CL83</f>
        <v/>
      </c>
      <c r="CM84" s="3" t="str">
        <f>CM83</f>
        <v/>
      </c>
      <c r="CN84" s="8"/>
      <c r="CO84" s="3" t="str">
        <f>CQ80</f>
        <v/>
      </c>
      <c r="CP84" s="3" t="str">
        <f>CR80</f>
        <v/>
      </c>
      <c r="CQ84" s="3" t="str">
        <f>CQ83</f>
        <v/>
      </c>
      <c r="CR84" s="3" t="str">
        <f>CR83</f>
        <v/>
      </c>
      <c r="CS84" s="8"/>
      <c r="CT84" s="3" t="str">
        <f>CV80</f>
        <v/>
      </c>
      <c r="CU84" s="3" t="str">
        <f>CW80</f>
        <v/>
      </c>
      <c r="CV84" s="3" t="str">
        <f>CV83</f>
        <v/>
      </c>
      <c r="CW84" s="3" t="str">
        <f>CW83</f>
        <v/>
      </c>
      <c r="CX84" s="8"/>
      <c r="CY84" s="3" t="str">
        <f>DB80</f>
        <v/>
      </c>
      <c r="CZ84" s="3" t="str">
        <f>DC80</f>
        <v/>
      </c>
      <c r="DA84" s="3" t="str">
        <f>DD80</f>
        <v/>
      </c>
      <c r="DB84" s="3" t="str">
        <f t="shared" si="547"/>
        <v/>
      </c>
      <c r="DC84" s="3" t="str">
        <f t="shared" si="547"/>
        <v/>
      </c>
      <c r="DD84" s="3" t="str">
        <f t="shared" si="547"/>
        <v/>
      </c>
      <c r="DE84" s="3" t="str">
        <f t="shared" si="547"/>
        <v/>
      </c>
      <c r="DF84" s="3" t="str">
        <f t="shared" si="539"/>
        <v/>
      </c>
      <c r="DG84" s="3" t="str">
        <f t="shared" si="502"/>
        <v/>
      </c>
      <c r="DH84" s="8"/>
      <c r="DI84" s="3" t="str">
        <f>DM80</f>
        <v/>
      </c>
      <c r="DJ84" s="3" t="str">
        <f>DN80</f>
        <v/>
      </c>
      <c r="DK84" s="3" t="str">
        <f>DO80</f>
        <v/>
      </c>
      <c r="DL84" s="3" t="str">
        <f>DP80</f>
        <v/>
      </c>
      <c r="DM84" s="3" t="str">
        <f t="shared" si="548"/>
        <v/>
      </c>
      <c r="DN84" s="3" t="str">
        <f t="shared" si="548"/>
        <v/>
      </c>
      <c r="DO84" s="3" t="str">
        <f t="shared" si="548"/>
        <v/>
      </c>
      <c r="DP84" s="3" t="str">
        <f t="shared" si="548"/>
        <v/>
      </c>
      <c r="DQ84" s="3" t="str">
        <f t="shared" si="540"/>
        <v/>
      </c>
      <c r="DR84" s="3" t="str">
        <f t="shared" si="540"/>
        <v/>
      </c>
      <c r="DS84" s="3" t="str">
        <f t="shared" si="503"/>
        <v/>
      </c>
      <c r="DT84" s="8"/>
      <c r="DU84" s="3" t="str">
        <f>DY81</f>
        <v/>
      </c>
      <c r="DV84" s="3" t="str">
        <f>DZ81</f>
        <v/>
      </c>
      <c r="DW84" s="3" t="str">
        <f>EA81</f>
        <v/>
      </c>
      <c r="DX84" s="3" t="str">
        <f>EB81</f>
        <v/>
      </c>
      <c r="DY84" s="3" t="str">
        <f t="shared" si="549"/>
        <v/>
      </c>
      <c r="DZ84" s="3" t="str">
        <f t="shared" si="549"/>
        <v/>
      </c>
      <c r="EA84" s="3" t="str">
        <f t="shared" si="549"/>
        <v/>
      </c>
      <c r="EB84" s="3" t="str">
        <f t="shared" si="549"/>
        <v/>
      </c>
      <c r="EC84" s="3" t="str">
        <f t="shared" si="504"/>
        <v/>
      </c>
      <c r="ED84" s="8"/>
      <c r="EE84" s="52" t="s">
        <v>277</v>
      </c>
      <c r="EF84" s="52" t="s">
        <v>277</v>
      </c>
      <c r="EG84" s="52" t="s">
        <v>277</v>
      </c>
      <c r="EH84" s="52" t="s">
        <v>277</v>
      </c>
      <c r="EI84" s="52" t="s">
        <v>277</v>
      </c>
      <c r="EJ84" s="52" t="s">
        <v>277</v>
      </c>
      <c r="EK84" s="52" t="s">
        <v>277</v>
      </c>
      <c r="EL84" s="52" t="s">
        <v>277</v>
      </c>
      <c r="EM84" s="52" t="s">
        <v>277</v>
      </c>
      <c r="EN84" s="52" t="s">
        <v>277</v>
      </c>
      <c r="EO84" s="8"/>
      <c r="EP84" s="53"/>
      <c r="EQ84" s="16" t="str">
        <f>EQ83</f>
        <v/>
      </c>
      <c r="ER84" s="16" t="str">
        <f>ER83</f>
        <v/>
      </c>
      <c r="ES84" s="16" t="str">
        <f>ES83</f>
        <v/>
      </c>
      <c r="ET84" s="16">
        <f>ET83</f>
        <v>0</v>
      </c>
      <c r="EU84" s="13"/>
      <c r="EV84" s="3" t="b">
        <f t="shared" si="497"/>
        <v>1</v>
      </c>
      <c r="EW84" s="3" t="b">
        <f t="shared" si="498"/>
        <v>1</v>
      </c>
      <c r="EX84" s="3" t="b">
        <f t="shared" si="505"/>
        <v>1</v>
      </c>
      <c r="EY84" s="3" t="b">
        <f t="shared" si="506"/>
        <v>1</v>
      </c>
      <c r="EZ84" s="3">
        <f t="shared" si="507"/>
        <v>0</v>
      </c>
      <c r="FA84" s="3">
        <f t="shared" si="508"/>
        <v>0</v>
      </c>
      <c r="FB84" s="3">
        <f t="shared" si="509"/>
        <v>0</v>
      </c>
      <c r="FC84" s="3">
        <f t="shared" si="510"/>
        <v>0</v>
      </c>
      <c r="FD84" s="3">
        <f t="shared" si="511"/>
        <v>0</v>
      </c>
      <c r="FE84" s="3" t="e">
        <f t="shared" si="512"/>
        <v>#VALUE!</v>
      </c>
      <c r="FF84" s="3">
        <f t="shared" si="499"/>
        <v>0</v>
      </c>
      <c r="FG84" s="3">
        <f t="shared" si="500"/>
        <v>0</v>
      </c>
      <c r="FH84" s="3" t="e">
        <f t="shared" ref="FH84:FH93" si="550">FG84*SQRT(ES84)</f>
        <v>#VALUE!</v>
      </c>
      <c r="FI84" s="3" t="b">
        <f t="shared" si="513"/>
        <v>1</v>
      </c>
      <c r="FJ84" s="3" t="b">
        <f t="shared" si="514"/>
        <v>1</v>
      </c>
      <c r="FK84" s="3" t="b">
        <f t="shared" si="515"/>
        <v>1</v>
      </c>
      <c r="FL84" s="3" t="b">
        <f t="shared" si="516"/>
        <v>1</v>
      </c>
      <c r="FM84" s="3" t="b">
        <f t="shared" si="517"/>
        <v>1</v>
      </c>
      <c r="FN84" s="3" t="b">
        <f t="shared" si="518"/>
        <v>1</v>
      </c>
      <c r="FO84" s="3">
        <f t="shared" si="519"/>
        <v>0</v>
      </c>
      <c r="FP84" s="3">
        <f t="shared" si="520"/>
        <v>0</v>
      </c>
      <c r="FQ84" s="3">
        <f t="shared" si="521"/>
        <v>0</v>
      </c>
      <c r="FR84" s="3">
        <f t="shared" si="522"/>
        <v>0</v>
      </c>
      <c r="FS84" s="3">
        <f t="shared" si="523"/>
        <v>0</v>
      </c>
      <c r="FT84" s="3">
        <f t="shared" si="524"/>
        <v>0</v>
      </c>
      <c r="FU84" s="3">
        <f t="shared" si="525"/>
        <v>0</v>
      </c>
      <c r="FV84" s="21" t="b">
        <f t="shared" si="451"/>
        <v>1</v>
      </c>
      <c r="FW84" s="24">
        <f t="shared" si="538"/>
        <v>1</v>
      </c>
      <c r="FX84" s="24">
        <f t="shared" si="452"/>
        <v>0</v>
      </c>
      <c r="FY84" s="29" t="e">
        <f t="shared" si="453"/>
        <v>#VALUE!</v>
      </c>
      <c r="FZ84" s="24" t="e">
        <f t="shared" si="454"/>
        <v>#VALUE!</v>
      </c>
      <c r="GA84" s="24" t="e">
        <f t="shared" si="455"/>
        <v>#VALUE!</v>
      </c>
      <c r="GB84" s="24">
        <f t="shared" si="526"/>
        <v>1</v>
      </c>
      <c r="GC84" s="24" t="e">
        <f t="shared" si="527"/>
        <v>#VALUE!</v>
      </c>
      <c r="GD84" s="24" t="e">
        <f t="shared" si="528"/>
        <v>#VALUE!</v>
      </c>
      <c r="GE84" s="24" t="e">
        <f t="shared" si="529"/>
        <v>#VALUE!</v>
      </c>
      <c r="GF84" s="24">
        <f t="shared" si="530"/>
        <v>0</v>
      </c>
      <c r="GG84" s="24">
        <f t="shared" si="531"/>
        <v>0</v>
      </c>
      <c r="GH84" s="24">
        <f t="shared" si="532"/>
        <v>0</v>
      </c>
      <c r="GI84" s="24">
        <f t="shared" si="533"/>
        <v>0</v>
      </c>
      <c r="GJ84" s="24">
        <f t="shared" si="534"/>
        <v>2</v>
      </c>
      <c r="GK84" s="24">
        <f t="shared" si="535"/>
        <v>2</v>
      </c>
      <c r="GL84" s="24">
        <f t="shared" si="536"/>
        <v>2</v>
      </c>
      <c r="GM84" s="24">
        <f t="shared" si="537"/>
        <v>2</v>
      </c>
      <c r="GN84" s="13"/>
    </row>
    <row r="85" spans="1:196" s="3" customFormat="1">
      <c r="A85" s="115" t="s">
        <v>279</v>
      </c>
      <c r="B85" s="115" t="s">
        <v>279</v>
      </c>
      <c r="C85" s="115" t="s">
        <v>279</v>
      </c>
      <c r="D85" s="115" t="s">
        <v>279</v>
      </c>
      <c r="E85" s="115" t="s">
        <v>279</v>
      </c>
      <c r="F85" s="115" t="s">
        <v>279</v>
      </c>
      <c r="G85" s="115" t="s">
        <v>279</v>
      </c>
      <c r="H85" s="115"/>
      <c r="I85" s="115"/>
      <c r="J85" s="115" t="s">
        <v>279</v>
      </c>
      <c r="K85" s="115" t="s">
        <v>279</v>
      </c>
      <c r="L85" s="115" t="s">
        <v>279</v>
      </c>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8"/>
      <c r="BE85" s="8"/>
      <c r="BF85" s="52" t="s">
        <v>277</v>
      </c>
      <c r="BG85" s="52" t="s">
        <v>277</v>
      </c>
      <c r="BH85" s="52" t="s">
        <v>277</v>
      </c>
      <c r="BI85" s="52" t="s">
        <v>277</v>
      </c>
      <c r="BJ85" s="52" t="s">
        <v>277</v>
      </c>
      <c r="BK85" s="52" t="s">
        <v>277</v>
      </c>
      <c r="BL85" s="52" t="s">
        <v>277</v>
      </c>
      <c r="BM85" s="52" t="s">
        <v>277</v>
      </c>
      <c r="BN85" s="52" t="s">
        <v>277</v>
      </c>
      <c r="BO85" s="52" t="s">
        <v>277</v>
      </c>
      <c r="BP85" s="8"/>
      <c r="BQ85" s="22" t="str">
        <f t="shared" si="541"/>
        <v/>
      </c>
      <c r="BR85" s="22" t="str">
        <f>BR82</f>
        <v/>
      </c>
      <c r="BS85" s="22" t="str">
        <f>IF(FV79=FALSE,C83,"")</f>
        <v/>
      </c>
      <c r="BT85" s="22" t="str">
        <f t="shared" si="456"/>
        <v/>
      </c>
      <c r="BU85" s="22" t="str">
        <f>BU84</f>
        <v/>
      </c>
      <c r="BV85" s="22" t="str">
        <f t="shared" si="542"/>
        <v/>
      </c>
      <c r="BW85" s="22" t="str">
        <f t="shared" si="543"/>
        <v/>
      </c>
      <c r="BX85" s="22" t="str">
        <f>BX84</f>
        <v/>
      </c>
      <c r="BY85" s="22" t="str">
        <f t="shared" si="544"/>
        <v/>
      </c>
      <c r="BZ85" s="22" t="str">
        <f t="shared" si="545"/>
        <v/>
      </c>
      <c r="CA85" s="18"/>
      <c r="CB85" s="3" t="str">
        <f t="shared" ref="CB85:CD87" si="551">CB82</f>
        <v/>
      </c>
      <c r="CC85" s="3" t="str">
        <f t="shared" si="551"/>
        <v/>
      </c>
      <c r="CD85" s="3" t="str">
        <f t="shared" si="551"/>
        <v/>
      </c>
      <c r="CE85" s="3" t="str">
        <f>IF(ET85=1, EQ85,"")</f>
        <v/>
      </c>
      <c r="CF85" s="3" t="str">
        <f>IF(ET85=1, ER85,"")</f>
        <v/>
      </c>
      <c r="CG85" s="3" t="str">
        <f>IF(ET85=1, ES85,"")</f>
        <v/>
      </c>
      <c r="CH85" s="3" t="str">
        <f t="shared" si="501"/>
        <v/>
      </c>
      <c r="CI85" s="8"/>
      <c r="CJ85" s="3" t="str">
        <f t="shared" ref="CJ85:CK87" si="552">CJ82</f>
        <v/>
      </c>
      <c r="CK85" s="3" t="str">
        <f t="shared" si="552"/>
        <v/>
      </c>
      <c r="CL85" s="3" t="str">
        <f>IF(ET83=2,V83,"")</f>
        <v/>
      </c>
      <c r="CM85" s="3" t="str">
        <f>IF(ET83=2,W83,"")</f>
        <v/>
      </c>
      <c r="CN85" s="8"/>
      <c r="CO85" s="3" t="str">
        <f t="shared" ref="CO85:CP87" si="553">CO82</f>
        <v/>
      </c>
      <c r="CP85" s="3" t="str">
        <f t="shared" si="553"/>
        <v/>
      </c>
      <c r="CQ85" s="3" t="str">
        <f>IF(ET83=3,AG83,"")</f>
        <v/>
      </c>
      <c r="CR85" s="3" t="str">
        <f>IF(ET83=3,AH83,"")</f>
        <v/>
      </c>
      <c r="CS85" s="8"/>
      <c r="CT85" s="3" t="str">
        <f t="shared" ref="CT85:CU87" si="554">CT82</f>
        <v/>
      </c>
      <c r="CU85" s="3" t="str">
        <f t="shared" si="554"/>
        <v/>
      </c>
      <c r="CV85" s="3" t="str">
        <f>IF(ET83=4,AJ83,"")</f>
        <v/>
      </c>
      <c r="CW85" s="3" t="str">
        <f>IF(ET83=4,AK83,"")</f>
        <v/>
      </c>
      <c r="CX85" s="8"/>
      <c r="CY85" s="3" t="str">
        <f t="shared" ref="CY85:DA87" si="555">CY82</f>
        <v/>
      </c>
      <c r="CZ85" s="3" t="str">
        <f t="shared" si="555"/>
        <v/>
      </c>
      <c r="DA85" s="3" t="str">
        <f t="shared" si="555"/>
        <v/>
      </c>
      <c r="DB85" s="3" t="str">
        <f>IF(ET83=5,AM83,"")</f>
        <v/>
      </c>
      <c r="DC85" s="3" t="str">
        <f>IF(ET83=5,AN83,"")</f>
        <v/>
      </c>
      <c r="DD85" s="3" t="str">
        <f>IF(ET83=5,AO83,"")</f>
        <v/>
      </c>
      <c r="DE85" s="3" t="str">
        <f>IF(ET83=5,AP83,"")</f>
        <v/>
      </c>
      <c r="DF85" s="3" t="str">
        <f t="shared" si="539"/>
        <v/>
      </c>
      <c r="DG85" s="3" t="str">
        <f t="shared" si="502"/>
        <v/>
      </c>
      <c r="DH85" s="8"/>
      <c r="DI85" s="3" t="str">
        <f t="shared" ref="DI85:DL87" si="556">DI82</f>
        <v/>
      </c>
      <c r="DJ85" s="3" t="str">
        <f t="shared" si="556"/>
        <v/>
      </c>
      <c r="DK85" s="3" t="str">
        <f t="shared" si="556"/>
        <v/>
      </c>
      <c r="DL85" s="3" t="str">
        <f t="shared" si="556"/>
        <v/>
      </c>
      <c r="DM85" s="3" t="str">
        <f>IF(ET83=6,AS83,"")</f>
        <v/>
      </c>
      <c r="DN85" s="3" t="str">
        <f>IF(ET83=6,AT83,"")</f>
        <v/>
      </c>
      <c r="DO85" s="3" t="str">
        <f>IF(ET83=6,AU83,"")</f>
        <v/>
      </c>
      <c r="DP85" s="3" t="str">
        <f>IF(ET83=6,AV83,"")</f>
        <v/>
      </c>
      <c r="DQ85" s="3" t="str">
        <f t="shared" ref="DQ85:DQ93" si="557">DQ84</f>
        <v/>
      </c>
      <c r="DR85" s="3" t="str">
        <f t="shared" ref="DR85:DR93" si="558">DR84</f>
        <v/>
      </c>
      <c r="DS85" s="3" t="str">
        <f t="shared" si="503"/>
        <v/>
      </c>
      <c r="DT85" s="8"/>
      <c r="DU85" s="3" t="str">
        <f t="shared" ref="DU85:DX87" si="559">DU82</f>
        <v/>
      </c>
      <c r="DV85" s="3" t="str">
        <f t="shared" si="559"/>
        <v/>
      </c>
      <c r="DW85" s="3" t="str">
        <f t="shared" si="559"/>
        <v/>
      </c>
      <c r="DX85" s="3" t="str">
        <f t="shared" si="559"/>
        <v/>
      </c>
      <c r="DY85" s="3" t="str">
        <f>IF(ET83=7,AZ83,"")</f>
        <v/>
      </c>
      <c r="DZ85" s="3" t="str">
        <f>IF(ET83=7,BA83,"")</f>
        <v/>
      </c>
      <c r="EA85" s="3" t="str">
        <f>IF(ET83=7,BB83,"")</f>
        <v/>
      </c>
      <c r="EB85" s="3" t="str">
        <f>IF(ET83=7,BC83,"")</f>
        <v/>
      </c>
      <c r="EC85" s="3" t="str">
        <f t="shared" si="504"/>
        <v/>
      </c>
      <c r="ED85" s="8"/>
      <c r="EE85" s="52" t="s">
        <v>277</v>
      </c>
      <c r="EF85" s="52" t="s">
        <v>277</v>
      </c>
      <c r="EG85" s="52" t="s">
        <v>277</v>
      </c>
      <c r="EH85" s="52" t="s">
        <v>277</v>
      </c>
      <c r="EI85" s="52" t="s">
        <v>277</v>
      </c>
      <c r="EJ85" s="52" t="s">
        <v>277</v>
      </c>
      <c r="EK85" s="52" t="s">
        <v>277</v>
      </c>
      <c r="EL85" s="52" t="s">
        <v>277</v>
      </c>
      <c r="EM85" s="52" t="s">
        <v>277</v>
      </c>
      <c r="EN85" s="52" t="s">
        <v>277</v>
      </c>
      <c r="EO85" s="8"/>
      <c r="EP85" s="53"/>
      <c r="EQ85" s="16" t="str">
        <f>IF(FD83&gt;0, (N83+Y83+R83+AC83), "")</f>
        <v/>
      </c>
      <c r="ER85" s="16" t="str">
        <f>IF(FD83&gt;0,FE83,"")</f>
        <v/>
      </c>
      <c r="ES85" s="16" t="str">
        <f>IF(FD83&gt;0, (P83+AA83+T83+AE83), "")</f>
        <v/>
      </c>
      <c r="ET85" s="16">
        <f>ET83</f>
        <v>0</v>
      </c>
      <c r="EU85" s="13"/>
      <c r="EV85" s="3" t="b">
        <f t="shared" ref="EV85:EV93" si="560">ISBLANK(N85)</f>
        <v>1</v>
      </c>
      <c r="EW85" s="3" t="b">
        <f t="shared" ref="EW85:EW93" si="561">ISBLANK(R85)</f>
        <v>1</v>
      </c>
      <c r="EX85" s="3" t="b">
        <f t="shared" si="505"/>
        <v>1</v>
      </c>
      <c r="EY85" s="3" t="b">
        <f t="shared" si="506"/>
        <v>1</v>
      </c>
      <c r="EZ85" s="3">
        <f t="shared" si="507"/>
        <v>0</v>
      </c>
      <c r="FA85" s="3">
        <f t="shared" si="508"/>
        <v>0</v>
      </c>
      <c r="FB85" s="3">
        <f t="shared" si="509"/>
        <v>0</v>
      </c>
      <c r="FC85" s="3">
        <f t="shared" si="510"/>
        <v>0</v>
      </c>
      <c r="FD85" s="3">
        <f t="shared" si="511"/>
        <v>0</v>
      </c>
      <c r="FE85" s="3" t="e">
        <f t="shared" si="512"/>
        <v>#VALUE!</v>
      </c>
      <c r="FF85" s="3">
        <f t="shared" ref="FF85:FF93" si="562">O85+Z85</f>
        <v>0</v>
      </c>
      <c r="FG85" s="3">
        <f t="shared" ref="FG85:FG93" si="563">S85+AD85</f>
        <v>0</v>
      </c>
      <c r="FH85" s="3" t="e">
        <f t="shared" si="550"/>
        <v>#VALUE!</v>
      </c>
      <c r="FI85" s="3" t="b">
        <f t="shared" si="513"/>
        <v>1</v>
      </c>
      <c r="FJ85" s="3" t="b">
        <f t="shared" si="514"/>
        <v>1</v>
      </c>
      <c r="FK85" s="3" t="b">
        <f t="shared" si="515"/>
        <v>1</v>
      </c>
      <c r="FL85" s="3" t="b">
        <f t="shared" si="516"/>
        <v>1</v>
      </c>
      <c r="FM85" s="3" t="b">
        <f t="shared" si="517"/>
        <v>1</v>
      </c>
      <c r="FN85" s="3" t="b">
        <f t="shared" si="518"/>
        <v>1</v>
      </c>
      <c r="FO85" s="3">
        <f t="shared" si="519"/>
        <v>0</v>
      </c>
      <c r="FP85" s="3">
        <f t="shared" si="520"/>
        <v>0</v>
      </c>
      <c r="FQ85" s="3">
        <f t="shared" si="521"/>
        <v>0</v>
      </c>
      <c r="FR85" s="3">
        <f t="shared" si="522"/>
        <v>0</v>
      </c>
      <c r="FS85" s="3">
        <f t="shared" si="523"/>
        <v>0</v>
      </c>
      <c r="FT85" s="3">
        <f t="shared" si="524"/>
        <v>0</v>
      </c>
      <c r="FU85" s="3">
        <f t="shared" si="525"/>
        <v>0</v>
      </c>
      <c r="FV85" s="21" t="b">
        <f t="shared" si="451"/>
        <v>0</v>
      </c>
      <c r="FW85" s="24">
        <f t="shared" si="538"/>
        <v>1</v>
      </c>
      <c r="FX85" s="24">
        <f t="shared" si="452"/>
        <v>0</v>
      </c>
      <c r="FY85" s="29" t="e">
        <f t="shared" si="453"/>
        <v>#VALUE!</v>
      </c>
      <c r="FZ85" s="24" t="e">
        <f t="shared" si="454"/>
        <v>#VALUE!</v>
      </c>
      <c r="GA85" s="24" t="e">
        <f t="shared" si="455"/>
        <v>#VALUE!</v>
      </c>
      <c r="GB85" s="24">
        <f t="shared" si="526"/>
        <v>1</v>
      </c>
      <c r="GC85" s="24" t="e">
        <f t="shared" si="527"/>
        <v>#VALUE!</v>
      </c>
      <c r="GD85" s="24" t="e">
        <f t="shared" si="528"/>
        <v>#VALUE!</v>
      </c>
      <c r="GE85" s="24" t="e">
        <f t="shared" si="529"/>
        <v>#VALUE!</v>
      </c>
      <c r="GF85" s="24">
        <f t="shared" si="530"/>
        <v>0</v>
      </c>
      <c r="GG85" s="24">
        <f t="shared" si="531"/>
        <v>0</v>
      </c>
      <c r="GH85" s="24">
        <f t="shared" si="532"/>
        <v>0</v>
      </c>
      <c r="GI85" s="24">
        <f t="shared" si="533"/>
        <v>0</v>
      </c>
      <c r="GJ85" s="24">
        <f t="shared" si="534"/>
        <v>2</v>
      </c>
      <c r="GK85" s="24">
        <f t="shared" si="535"/>
        <v>2</v>
      </c>
      <c r="GL85" s="24">
        <f t="shared" si="536"/>
        <v>2</v>
      </c>
      <c r="GM85" s="24">
        <f t="shared" si="537"/>
        <v>2</v>
      </c>
      <c r="GN85" s="13"/>
    </row>
    <row r="86" spans="1:196" s="3" customFormat="1">
      <c r="A86" s="115" t="s">
        <v>279</v>
      </c>
      <c r="B86" s="115" t="s">
        <v>279</v>
      </c>
      <c r="C86" s="115" t="s">
        <v>279</v>
      </c>
      <c r="D86" s="115" t="s">
        <v>279</v>
      </c>
      <c r="E86" s="115" t="s">
        <v>279</v>
      </c>
      <c r="F86" s="115" t="s">
        <v>279</v>
      </c>
      <c r="G86" s="115" t="s">
        <v>279</v>
      </c>
      <c r="H86" s="115"/>
      <c r="I86" s="115"/>
      <c r="J86" s="115" t="s">
        <v>279</v>
      </c>
      <c r="K86" s="115" t="s">
        <v>279</v>
      </c>
      <c r="L86" s="115" t="s">
        <v>279</v>
      </c>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8"/>
      <c r="BE86" s="8"/>
      <c r="BF86" s="52" t="s">
        <v>277</v>
      </c>
      <c r="BG86" s="52" t="s">
        <v>277</v>
      </c>
      <c r="BH86" s="52" t="s">
        <v>277</v>
      </c>
      <c r="BI86" s="52" t="s">
        <v>277</v>
      </c>
      <c r="BJ86" s="52" t="s">
        <v>277</v>
      </c>
      <c r="BK86" s="52" t="s">
        <v>277</v>
      </c>
      <c r="BL86" s="52" t="s">
        <v>277</v>
      </c>
      <c r="BM86" s="52" t="s">
        <v>277</v>
      </c>
      <c r="BN86" s="52" t="s">
        <v>277</v>
      </c>
      <c r="BO86" s="52" t="s">
        <v>277</v>
      </c>
      <c r="BP86" s="8"/>
      <c r="BQ86" s="22" t="str">
        <f t="shared" si="541"/>
        <v/>
      </c>
      <c r="BR86" s="22" t="str">
        <f>BR83</f>
        <v/>
      </c>
      <c r="BS86" s="22" t="str">
        <f>BS85</f>
        <v/>
      </c>
      <c r="BT86" s="22" t="str">
        <f t="shared" si="456"/>
        <v/>
      </c>
      <c r="BU86" s="22" t="str">
        <f t="shared" ref="BU86:BU93" si="564">BU85</f>
        <v/>
      </c>
      <c r="BV86" s="22" t="str">
        <f t="shared" si="542"/>
        <v/>
      </c>
      <c r="BW86" s="22" t="str">
        <f t="shared" si="543"/>
        <v/>
      </c>
      <c r="BX86" s="22" t="str">
        <f t="shared" si="543"/>
        <v/>
      </c>
      <c r="BY86" s="22" t="str">
        <f t="shared" si="544"/>
        <v/>
      </c>
      <c r="BZ86" s="22" t="str">
        <f t="shared" si="545"/>
        <v/>
      </c>
      <c r="CA86" s="18"/>
      <c r="CB86" s="3" t="str">
        <f t="shared" si="551"/>
        <v/>
      </c>
      <c r="CC86" s="3" t="str">
        <f t="shared" si="551"/>
        <v/>
      </c>
      <c r="CD86" s="3" t="str">
        <f t="shared" si="551"/>
        <v/>
      </c>
      <c r="CE86" s="3" t="str">
        <f t="shared" ref="CE86:CG88" si="565">CE85</f>
        <v/>
      </c>
      <c r="CF86" s="3" t="str">
        <f t="shared" si="565"/>
        <v/>
      </c>
      <c r="CG86" s="3" t="str">
        <f t="shared" si="565"/>
        <v/>
      </c>
      <c r="CH86" s="3" t="str">
        <f t="shared" si="501"/>
        <v/>
      </c>
      <c r="CI86" s="8"/>
      <c r="CJ86" s="3" t="str">
        <f t="shared" si="552"/>
        <v/>
      </c>
      <c r="CK86" s="3" t="str">
        <f t="shared" si="552"/>
        <v/>
      </c>
      <c r="CL86" s="3" t="str">
        <f t="shared" ref="CL86:CM88" si="566">CL85</f>
        <v/>
      </c>
      <c r="CM86" s="3" t="str">
        <f t="shared" si="566"/>
        <v/>
      </c>
      <c r="CN86" s="8"/>
      <c r="CO86" s="3" t="str">
        <f t="shared" si="553"/>
        <v/>
      </c>
      <c r="CP86" s="3" t="str">
        <f t="shared" si="553"/>
        <v/>
      </c>
      <c r="CQ86" s="3" t="str">
        <f t="shared" ref="CQ86:CR88" si="567">CQ85</f>
        <v/>
      </c>
      <c r="CR86" s="3" t="str">
        <f t="shared" si="567"/>
        <v/>
      </c>
      <c r="CS86" s="8"/>
      <c r="CT86" s="3" t="str">
        <f t="shared" si="554"/>
        <v/>
      </c>
      <c r="CU86" s="3" t="str">
        <f t="shared" si="554"/>
        <v/>
      </c>
      <c r="CV86" s="3" t="str">
        <f t="shared" ref="CV86:CW88" si="568">CV85</f>
        <v/>
      </c>
      <c r="CW86" s="3" t="str">
        <f t="shared" si="568"/>
        <v/>
      </c>
      <c r="CX86" s="8"/>
      <c r="CY86" s="3" t="str">
        <f t="shared" si="555"/>
        <v/>
      </c>
      <c r="CZ86" s="3" t="str">
        <f t="shared" si="555"/>
        <v/>
      </c>
      <c r="DA86" s="3" t="str">
        <f t="shared" si="555"/>
        <v/>
      </c>
      <c r="DB86" s="3" t="str">
        <f t="shared" ref="DB86:DE88" si="569">DB85</f>
        <v/>
      </c>
      <c r="DC86" s="3" t="str">
        <f t="shared" si="569"/>
        <v/>
      </c>
      <c r="DD86" s="3" t="str">
        <f t="shared" si="569"/>
        <v/>
      </c>
      <c r="DE86" s="3" t="str">
        <f t="shared" si="569"/>
        <v/>
      </c>
      <c r="DF86" s="3" t="str">
        <f t="shared" si="539"/>
        <v/>
      </c>
      <c r="DG86" s="3" t="str">
        <f t="shared" si="502"/>
        <v/>
      </c>
      <c r="DH86" s="8"/>
      <c r="DI86" s="3" t="str">
        <f t="shared" si="556"/>
        <v/>
      </c>
      <c r="DJ86" s="3" t="str">
        <f t="shared" si="556"/>
        <v/>
      </c>
      <c r="DK86" s="3" t="str">
        <f t="shared" si="556"/>
        <v/>
      </c>
      <c r="DL86" s="3" t="str">
        <f t="shared" si="556"/>
        <v/>
      </c>
      <c r="DM86" s="3" t="str">
        <f t="shared" ref="DM86:DP88" si="570">DM85</f>
        <v/>
      </c>
      <c r="DN86" s="3" t="str">
        <f t="shared" si="570"/>
        <v/>
      </c>
      <c r="DO86" s="3" t="str">
        <f t="shared" si="570"/>
        <v/>
      </c>
      <c r="DP86" s="3" t="str">
        <f t="shared" si="570"/>
        <v/>
      </c>
      <c r="DQ86" s="3" t="str">
        <f t="shared" si="557"/>
        <v/>
      </c>
      <c r="DR86" s="3" t="str">
        <f t="shared" si="558"/>
        <v/>
      </c>
      <c r="DS86" s="3" t="str">
        <f t="shared" si="503"/>
        <v/>
      </c>
      <c r="DT86" s="8"/>
      <c r="DU86" s="3" t="str">
        <f t="shared" si="559"/>
        <v/>
      </c>
      <c r="DV86" s="3" t="str">
        <f t="shared" si="559"/>
        <v/>
      </c>
      <c r="DW86" s="3" t="str">
        <f t="shared" si="559"/>
        <v/>
      </c>
      <c r="DX86" s="3" t="str">
        <f t="shared" si="559"/>
        <v/>
      </c>
      <c r="DY86" s="3" t="str">
        <f t="shared" ref="DY86:EB88" si="571">DY85</f>
        <v/>
      </c>
      <c r="DZ86" s="3" t="str">
        <f t="shared" si="571"/>
        <v/>
      </c>
      <c r="EA86" s="3" t="str">
        <f t="shared" si="571"/>
        <v/>
      </c>
      <c r="EB86" s="3" t="str">
        <f t="shared" si="571"/>
        <v/>
      </c>
      <c r="EC86" s="3" t="str">
        <f t="shared" si="504"/>
        <v/>
      </c>
      <c r="ED86" s="8"/>
      <c r="EE86" s="52" t="s">
        <v>277</v>
      </c>
      <c r="EF86" s="52" t="s">
        <v>277</v>
      </c>
      <c r="EG86" s="52" t="s">
        <v>277</v>
      </c>
      <c r="EH86" s="52" t="s">
        <v>277</v>
      </c>
      <c r="EI86" s="52" t="s">
        <v>277</v>
      </c>
      <c r="EJ86" s="52" t="s">
        <v>277</v>
      </c>
      <c r="EK86" s="52" t="s">
        <v>277</v>
      </c>
      <c r="EL86" s="52" t="s">
        <v>277</v>
      </c>
      <c r="EM86" s="52" t="s">
        <v>277</v>
      </c>
      <c r="EN86" s="52" t="s">
        <v>277</v>
      </c>
      <c r="EO86" s="8"/>
      <c r="EP86" s="53"/>
      <c r="EQ86" s="16" t="str">
        <f t="shared" ref="EQ86:ET87" si="572">EQ85</f>
        <v/>
      </c>
      <c r="ER86" s="16" t="str">
        <f t="shared" si="572"/>
        <v/>
      </c>
      <c r="ES86" s="16" t="str">
        <f t="shared" si="572"/>
        <v/>
      </c>
      <c r="ET86" s="16">
        <f t="shared" si="572"/>
        <v>0</v>
      </c>
      <c r="EU86" s="13"/>
      <c r="EV86" s="3" t="b">
        <f t="shared" si="560"/>
        <v>1</v>
      </c>
      <c r="EW86" s="3" t="b">
        <f t="shared" si="561"/>
        <v>1</v>
      </c>
      <c r="EX86" s="3" t="b">
        <f t="shared" si="505"/>
        <v>1</v>
      </c>
      <c r="EY86" s="3" t="b">
        <f t="shared" si="506"/>
        <v>1</v>
      </c>
      <c r="EZ86" s="3">
        <f t="shared" si="507"/>
        <v>0</v>
      </c>
      <c r="FA86" s="3">
        <f t="shared" si="508"/>
        <v>0</v>
      </c>
      <c r="FB86" s="3">
        <f t="shared" si="509"/>
        <v>0</v>
      </c>
      <c r="FC86" s="3">
        <f t="shared" si="510"/>
        <v>0</v>
      </c>
      <c r="FD86" s="3">
        <f t="shared" si="511"/>
        <v>0</v>
      </c>
      <c r="FE86" s="3" t="e">
        <f t="shared" si="512"/>
        <v>#VALUE!</v>
      </c>
      <c r="FF86" s="3">
        <f t="shared" si="562"/>
        <v>0</v>
      </c>
      <c r="FG86" s="3">
        <f t="shared" si="563"/>
        <v>0</v>
      </c>
      <c r="FH86" s="3" t="e">
        <f t="shared" si="550"/>
        <v>#VALUE!</v>
      </c>
      <c r="FI86" s="3" t="b">
        <f t="shared" si="513"/>
        <v>1</v>
      </c>
      <c r="FJ86" s="3" t="b">
        <f t="shared" si="514"/>
        <v>1</v>
      </c>
      <c r="FK86" s="3" t="b">
        <f t="shared" si="515"/>
        <v>1</v>
      </c>
      <c r="FL86" s="3" t="b">
        <f t="shared" si="516"/>
        <v>1</v>
      </c>
      <c r="FM86" s="3" t="b">
        <f t="shared" si="517"/>
        <v>1</v>
      </c>
      <c r="FN86" s="3" t="b">
        <f t="shared" si="518"/>
        <v>1</v>
      </c>
      <c r="FO86" s="3">
        <f t="shared" si="519"/>
        <v>0</v>
      </c>
      <c r="FP86" s="3">
        <f t="shared" si="520"/>
        <v>0</v>
      </c>
      <c r="FQ86" s="3">
        <f t="shared" si="521"/>
        <v>0</v>
      </c>
      <c r="FR86" s="3">
        <f t="shared" si="522"/>
        <v>0</v>
      </c>
      <c r="FS86" s="3">
        <f t="shared" si="523"/>
        <v>0</v>
      </c>
      <c r="FT86" s="3">
        <f t="shared" si="524"/>
        <v>0</v>
      </c>
      <c r="FU86" s="3">
        <f t="shared" si="525"/>
        <v>0</v>
      </c>
      <c r="FV86" s="21" t="b">
        <f t="shared" si="451"/>
        <v>0</v>
      </c>
      <c r="FW86" s="24">
        <f t="shared" si="538"/>
        <v>1</v>
      </c>
      <c r="FX86" s="24">
        <f t="shared" si="452"/>
        <v>0</v>
      </c>
      <c r="FY86" s="29" t="e">
        <f t="shared" si="453"/>
        <v>#VALUE!</v>
      </c>
      <c r="FZ86" s="24" t="e">
        <f t="shared" si="454"/>
        <v>#VALUE!</v>
      </c>
      <c r="GA86" s="24" t="e">
        <f t="shared" si="455"/>
        <v>#VALUE!</v>
      </c>
      <c r="GB86" s="24">
        <f t="shared" si="526"/>
        <v>1</v>
      </c>
      <c r="GC86" s="24" t="e">
        <f t="shared" si="527"/>
        <v>#VALUE!</v>
      </c>
      <c r="GD86" s="24" t="e">
        <f t="shared" si="528"/>
        <v>#VALUE!</v>
      </c>
      <c r="GE86" s="24" t="e">
        <f t="shared" si="529"/>
        <v>#VALUE!</v>
      </c>
      <c r="GF86" s="24">
        <f t="shared" si="530"/>
        <v>0</v>
      </c>
      <c r="GG86" s="24">
        <f t="shared" si="531"/>
        <v>0</v>
      </c>
      <c r="GH86" s="24">
        <f t="shared" si="532"/>
        <v>0</v>
      </c>
      <c r="GI86" s="24">
        <f t="shared" si="533"/>
        <v>0</v>
      </c>
      <c r="GJ86" s="24">
        <f t="shared" si="534"/>
        <v>2</v>
      </c>
      <c r="GK86" s="24">
        <f t="shared" si="535"/>
        <v>2</v>
      </c>
      <c r="GL86" s="24">
        <f t="shared" si="536"/>
        <v>2</v>
      </c>
      <c r="GM86" s="24">
        <f t="shared" si="537"/>
        <v>2</v>
      </c>
      <c r="GN86" s="13"/>
    </row>
    <row r="87" spans="1:196" s="3" customFormat="1">
      <c r="A87" s="115" t="s">
        <v>279</v>
      </c>
      <c r="B87" s="115" t="s">
        <v>279</v>
      </c>
      <c r="C87" s="115" t="s">
        <v>279</v>
      </c>
      <c r="D87" s="115" t="s">
        <v>279</v>
      </c>
      <c r="E87" s="115" t="s">
        <v>279</v>
      </c>
      <c r="F87" s="115" t="s">
        <v>279</v>
      </c>
      <c r="G87" s="115" t="s">
        <v>279</v>
      </c>
      <c r="H87" s="115"/>
      <c r="I87" s="115"/>
      <c r="J87" s="115" t="s">
        <v>279</v>
      </c>
      <c r="K87" s="115" t="s">
        <v>279</v>
      </c>
      <c r="L87" s="115" t="s">
        <v>279</v>
      </c>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8"/>
      <c r="BE87" s="8"/>
      <c r="BF87" s="52" t="s">
        <v>277</v>
      </c>
      <c r="BG87" s="52" t="s">
        <v>277</v>
      </c>
      <c r="BH87" s="52" t="s">
        <v>277</v>
      </c>
      <c r="BI87" s="52" t="s">
        <v>277</v>
      </c>
      <c r="BJ87" s="52" t="s">
        <v>277</v>
      </c>
      <c r="BK87" s="52" t="s">
        <v>277</v>
      </c>
      <c r="BL87" s="52" t="s">
        <v>277</v>
      </c>
      <c r="BM87" s="52" t="s">
        <v>277</v>
      </c>
      <c r="BN87" s="52" t="s">
        <v>277</v>
      </c>
      <c r="BO87" s="52" t="s">
        <v>277</v>
      </c>
      <c r="BP87" s="8"/>
      <c r="BQ87" s="22" t="str">
        <f t="shared" si="541"/>
        <v/>
      </c>
      <c r="BR87" s="22" t="str">
        <f>BR84</f>
        <v/>
      </c>
      <c r="BS87" s="22" t="str">
        <f>BS86</f>
        <v/>
      </c>
      <c r="BT87" s="22" t="str">
        <f t="shared" si="456"/>
        <v/>
      </c>
      <c r="BU87" s="22" t="str">
        <f t="shared" si="564"/>
        <v/>
      </c>
      <c r="BV87" s="22" t="str">
        <f t="shared" si="542"/>
        <v/>
      </c>
      <c r="BW87" s="22" t="str">
        <f t="shared" si="543"/>
        <v/>
      </c>
      <c r="BX87" s="22" t="str">
        <f t="shared" si="543"/>
        <v/>
      </c>
      <c r="BY87" s="22" t="str">
        <f t="shared" si="544"/>
        <v/>
      </c>
      <c r="BZ87" s="22" t="str">
        <f t="shared" si="545"/>
        <v/>
      </c>
      <c r="CA87" s="18"/>
      <c r="CB87" s="3" t="str">
        <f t="shared" si="551"/>
        <v/>
      </c>
      <c r="CC87" s="3" t="str">
        <f t="shared" si="551"/>
        <v/>
      </c>
      <c r="CD87" s="3" t="str">
        <f t="shared" si="551"/>
        <v/>
      </c>
      <c r="CE87" s="3" t="str">
        <f t="shared" si="565"/>
        <v/>
      </c>
      <c r="CF87" s="3" t="str">
        <f t="shared" si="565"/>
        <v/>
      </c>
      <c r="CG87" s="3" t="str">
        <f t="shared" si="565"/>
        <v/>
      </c>
      <c r="CH87" s="3" t="str">
        <f t="shared" si="501"/>
        <v/>
      </c>
      <c r="CI87" s="8"/>
      <c r="CJ87" s="3" t="str">
        <f t="shared" si="552"/>
        <v/>
      </c>
      <c r="CK87" s="3" t="str">
        <f t="shared" si="552"/>
        <v/>
      </c>
      <c r="CL87" s="3" t="str">
        <f t="shared" si="566"/>
        <v/>
      </c>
      <c r="CM87" s="3" t="str">
        <f t="shared" si="566"/>
        <v/>
      </c>
      <c r="CN87" s="8"/>
      <c r="CO87" s="3" t="str">
        <f t="shared" si="553"/>
        <v/>
      </c>
      <c r="CP87" s="3" t="str">
        <f t="shared" si="553"/>
        <v/>
      </c>
      <c r="CQ87" s="3" t="str">
        <f t="shared" si="567"/>
        <v/>
      </c>
      <c r="CR87" s="3" t="str">
        <f t="shared" si="567"/>
        <v/>
      </c>
      <c r="CS87" s="8"/>
      <c r="CT87" s="3" t="str">
        <f t="shared" si="554"/>
        <v/>
      </c>
      <c r="CU87" s="3" t="str">
        <f t="shared" si="554"/>
        <v/>
      </c>
      <c r="CV87" s="3" t="str">
        <f t="shared" si="568"/>
        <v/>
      </c>
      <c r="CW87" s="3" t="str">
        <f t="shared" si="568"/>
        <v/>
      </c>
      <c r="CX87" s="8"/>
      <c r="CY87" s="3" t="str">
        <f t="shared" si="555"/>
        <v/>
      </c>
      <c r="CZ87" s="3" t="str">
        <f t="shared" si="555"/>
        <v/>
      </c>
      <c r="DA87" s="3" t="str">
        <f t="shared" si="555"/>
        <v/>
      </c>
      <c r="DB87" s="3" t="str">
        <f t="shared" si="569"/>
        <v/>
      </c>
      <c r="DC87" s="3" t="str">
        <f t="shared" si="569"/>
        <v/>
      </c>
      <c r="DD87" s="3" t="str">
        <f t="shared" si="569"/>
        <v/>
      </c>
      <c r="DE87" s="3" t="str">
        <f t="shared" si="569"/>
        <v/>
      </c>
      <c r="DF87" s="3" t="str">
        <f t="shared" si="539"/>
        <v/>
      </c>
      <c r="DG87" s="3" t="str">
        <f t="shared" si="502"/>
        <v/>
      </c>
      <c r="DH87" s="8"/>
      <c r="DI87" s="3" t="str">
        <f t="shared" si="556"/>
        <v/>
      </c>
      <c r="DJ87" s="3" t="str">
        <f t="shared" si="556"/>
        <v/>
      </c>
      <c r="DK87" s="3" t="str">
        <f t="shared" si="556"/>
        <v/>
      </c>
      <c r="DL87" s="3" t="str">
        <f t="shared" si="556"/>
        <v/>
      </c>
      <c r="DM87" s="3" t="str">
        <f t="shared" si="570"/>
        <v/>
      </c>
      <c r="DN87" s="3" t="str">
        <f t="shared" si="570"/>
        <v/>
      </c>
      <c r="DO87" s="3" t="str">
        <f t="shared" si="570"/>
        <v/>
      </c>
      <c r="DP87" s="3" t="str">
        <f t="shared" si="570"/>
        <v/>
      </c>
      <c r="DQ87" s="3" t="str">
        <f t="shared" si="557"/>
        <v/>
      </c>
      <c r="DR87" s="3" t="str">
        <f t="shared" si="558"/>
        <v/>
      </c>
      <c r="DS87" s="3" t="str">
        <f t="shared" si="503"/>
        <v/>
      </c>
      <c r="DT87" s="8"/>
      <c r="DU87" s="3" t="str">
        <f t="shared" si="559"/>
        <v/>
      </c>
      <c r="DV87" s="3" t="str">
        <f t="shared" si="559"/>
        <v/>
      </c>
      <c r="DW87" s="3" t="str">
        <f t="shared" si="559"/>
        <v/>
      </c>
      <c r="DX87" s="3" t="str">
        <f t="shared" si="559"/>
        <v/>
      </c>
      <c r="DY87" s="3" t="str">
        <f t="shared" si="571"/>
        <v/>
      </c>
      <c r="DZ87" s="3" t="str">
        <f t="shared" si="571"/>
        <v/>
      </c>
      <c r="EA87" s="3" t="str">
        <f t="shared" si="571"/>
        <v/>
      </c>
      <c r="EB87" s="3" t="str">
        <f t="shared" si="571"/>
        <v/>
      </c>
      <c r="EC87" s="3" t="str">
        <f t="shared" si="504"/>
        <v/>
      </c>
      <c r="ED87" s="8"/>
      <c r="EE87" s="52" t="s">
        <v>277</v>
      </c>
      <c r="EF87" s="52" t="s">
        <v>277</v>
      </c>
      <c r="EG87" s="52" t="s">
        <v>277</v>
      </c>
      <c r="EH87" s="52" t="s">
        <v>277</v>
      </c>
      <c r="EI87" s="52" t="s">
        <v>277</v>
      </c>
      <c r="EJ87" s="52" t="s">
        <v>277</v>
      </c>
      <c r="EK87" s="52" t="s">
        <v>277</v>
      </c>
      <c r="EL87" s="52" t="s">
        <v>277</v>
      </c>
      <c r="EM87" s="52" t="s">
        <v>277</v>
      </c>
      <c r="EN87" s="52" t="s">
        <v>277</v>
      </c>
      <c r="EO87" s="8"/>
      <c r="EP87" s="53"/>
      <c r="EQ87" s="16" t="str">
        <f t="shared" si="572"/>
        <v/>
      </c>
      <c r="ER87" s="16" t="str">
        <f t="shared" si="572"/>
        <v/>
      </c>
      <c r="ES87" s="16" t="str">
        <f t="shared" si="572"/>
        <v/>
      </c>
      <c r="ET87" s="16">
        <f t="shared" si="572"/>
        <v>0</v>
      </c>
      <c r="EU87" s="13"/>
      <c r="EV87" s="3" t="b">
        <f t="shared" si="560"/>
        <v>1</v>
      </c>
      <c r="EW87" s="3" t="b">
        <f t="shared" si="561"/>
        <v>1</v>
      </c>
      <c r="EX87" s="3" t="b">
        <f t="shared" si="505"/>
        <v>1</v>
      </c>
      <c r="EY87" s="3" t="b">
        <f t="shared" si="506"/>
        <v>1</v>
      </c>
      <c r="EZ87" s="3">
        <f t="shared" si="507"/>
        <v>0</v>
      </c>
      <c r="FA87" s="3">
        <f t="shared" si="508"/>
        <v>0</v>
      </c>
      <c r="FB87" s="3">
        <f t="shared" si="509"/>
        <v>0</v>
      </c>
      <c r="FC87" s="3">
        <f t="shared" si="510"/>
        <v>0</v>
      </c>
      <c r="FD87" s="3">
        <f t="shared" si="511"/>
        <v>0</v>
      </c>
      <c r="FE87" s="3" t="e">
        <f t="shared" si="512"/>
        <v>#VALUE!</v>
      </c>
      <c r="FF87" s="3">
        <f t="shared" si="562"/>
        <v>0</v>
      </c>
      <c r="FG87" s="3">
        <f t="shared" si="563"/>
        <v>0</v>
      </c>
      <c r="FH87" s="3" t="e">
        <f t="shared" si="550"/>
        <v>#VALUE!</v>
      </c>
      <c r="FI87" s="3" t="b">
        <f t="shared" si="513"/>
        <v>1</v>
      </c>
      <c r="FJ87" s="3" t="b">
        <f t="shared" si="514"/>
        <v>1</v>
      </c>
      <c r="FK87" s="3" t="b">
        <f t="shared" si="515"/>
        <v>1</v>
      </c>
      <c r="FL87" s="3" t="b">
        <f t="shared" si="516"/>
        <v>1</v>
      </c>
      <c r="FM87" s="3" t="b">
        <f t="shared" si="517"/>
        <v>1</v>
      </c>
      <c r="FN87" s="3" t="b">
        <f t="shared" si="518"/>
        <v>1</v>
      </c>
      <c r="FO87" s="3">
        <f t="shared" si="519"/>
        <v>0</v>
      </c>
      <c r="FP87" s="3">
        <f t="shared" si="520"/>
        <v>0</v>
      </c>
      <c r="FQ87" s="3">
        <f t="shared" si="521"/>
        <v>0</v>
      </c>
      <c r="FR87" s="3">
        <f t="shared" si="522"/>
        <v>0</v>
      </c>
      <c r="FS87" s="3">
        <f t="shared" si="523"/>
        <v>0</v>
      </c>
      <c r="FT87" s="3">
        <f t="shared" si="524"/>
        <v>0</v>
      </c>
      <c r="FU87" s="3">
        <f t="shared" si="525"/>
        <v>0</v>
      </c>
      <c r="FV87" s="21" t="b">
        <f t="shared" si="451"/>
        <v>0</v>
      </c>
      <c r="FW87" s="24">
        <f t="shared" si="538"/>
        <v>1</v>
      </c>
      <c r="FX87" s="24">
        <f t="shared" si="452"/>
        <v>0</v>
      </c>
      <c r="FY87" s="29" t="e">
        <f t="shared" si="453"/>
        <v>#VALUE!</v>
      </c>
      <c r="FZ87" s="24" t="e">
        <f t="shared" si="454"/>
        <v>#VALUE!</v>
      </c>
      <c r="GA87" s="24" t="e">
        <f t="shared" si="455"/>
        <v>#VALUE!</v>
      </c>
      <c r="GB87" s="24">
        <f t="shared" si="526"/>
        <v>1</v>
      </c>
      <c r="GC87" s="24" t="e">
        <f t="shared" si="527"/>
        <v>#VALUE!</v>
      </c>
      <c r="GD87" s="24" t="e">
        <f t="shared" si="528"/>
        <v>#VALUE!</v>
      </c>
      <c r="GE87" s="24" t="e">
        <f t="shared" si="529"/>
        <v>#VALUE!</v>
      </c>
      <c r="GF87" s="24">
        <f t="shared" si="530"/>
        <v>0</v>
      </c>
      <c r="GG87" s="24">
        <f t="shared" si="531"/>
        <v>0</v>
      </c>
      <c r="GH87" s="24">
        <f t="shared" si="532"/>
        <v>0</v>
      </c>
      <c r="GI87" s="24">
        <f t="shared" si="533"/>
        <v>0</v>
      </c>
      <c r="GJ87" s="24">
        <f t="shared" si="534"/>
        <v>2</v>
      </c>
      <c r="GK87" s="24">
        <f t="shared" si="535"/>
        <v>2</v>
      </c>
      <c r="GL87" s="24">
        <f t="shared" si="536"/>
        <v>2</v>
      </c>
      <c r="GM87" s="24">
        <f t="shared" si="537"/>
        <v>2</v>
      </c>
      <c r="GN87" s="13"/>
    </row>
    <row r="88" spans="1:196" s="3" customFormat="1">
      <c r="A88" s="115" t="s">
        <v>279</v>
      </c>
      <c r="B88" s="115" t="s">
        <v>279</v>
      </c>
      <c r="C88" s="115" t="s">
        <v>279</v>
      </c>
      <c r="D88" s="115" t="s">
        <v>279</v>
      </c>
      <c r="E88" s="115" t="s">
        <v>279</v>
      </c>
      <c r="F88" s="115" t="s">
        <v>279</v>
      </c>
      <c r="G88" s="115" t="s">
        <v>279</v>
      </c>
      <c r="H88" s="115"/>
      <c r="I88" s="115"/>
      <c r="J88" s="115" t="s">
        <v>279</v>
      </c>
      <c r="K88" s="115" t="s">
        <v>279</v>
      </c>
      <c r="L88" s="115" t="s">
        <v>279</v>
      </c>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8"/>
      <c r="BE88" s="8"/>
      <c r="BF88" s="52" t="s">
        <v>277</v>
      </c>
      <c r="BG88" s="52" t="s">
        <v>277</v>
      </c>
      <c r="BH88" s="52" t="s">
        <v>277</v>
      </c>
      <c r="BI88" s="52" t="s">
        <v>277</v>
      </c>
      <c r="BJ88" s="52" t="s">
        <v>277</v>
      </c>
      <c r="BK88" s="52" t="s">
        <v>277</v>
      </c>
      <c r="BL88" s="52" t="s">
        <v>277</v>
      </c>
      <c r="BM88" s="52" t="s">
        <v>277</v>
      </c>
      <c r="BN88" s="52" t="s">
        <v>277</v>
      </c>
      <c r="BO88" s="52" t="s">
        <v>277</v>
      </c>
      <c r="BP88" s="8"/>
      <c r="BQ88" s="22" t="str">
        <f t="shared" si="541"/>
        <v/>
      </c>
      <c r="BR88" s="22" t="str">
        <f>BS82</f>
        <v/>
      </c>
      <c r="BS88" s="22" t="str">
        <f>BS87</f>
        <v/>
      </c>
      <c r="BT88" s="22" t="str">
        <f t="shared" si="456"/>
        <v/>
      </c>
      <c r="BU88" s="22" t="str">
        <f t="shared" si="564"/>
        <v/>
      </c>
      <c r="BV88" s="22" t="str">
        <f t="shared" si="542"/>
        <v/>
      </c>
      <c r="BW88" s="22" t="str">
        <f t="shared" si="543"/>
        <v/>
      </c>
      <c r="BX88" s="22" t="str">
        <f t="shared" si="543"/>
        <v/>
      </c>
      <c r="BY88" s="22" t="str">
        <f t="shared" si="544"/>
        <v/>
      </c>
      <c r="BZ88" s="22" t="str">
        <f t="shared" si="545"/>
        <v/>
      </c>
      <c r="CA88" s="18"/>
      <c r="CB88" s="3" t="str">
        <f>CE82</f>
        <v/>
      </c>
      <c r="CC88" s="3" t="str">
        <f>CF82</f>
        <v/>
      </c>
      <c r="CD88" s="3" t="str">
        <f>CG82</f>
        <v/>
      </c>
      <c r="CE88" s="3" t="str">
        <f t="shared" si="565"/>
        <v/>
      </c>
      <c r="CF88" s="3" t="str">
        <f t="shared" si="565"/>
        <v/>
      </c>
      <c r="CG88" s="3" t="str">
        <f t="shared" si="565"/>
        <v/>
      </c>
      <c r="CH88" s="3" t="str">
        <f t="shared" si="501"/>
        <v/>
      </c>
      <c r="CI88" s="8"/>
      <c r="CJ88" s="3" t="str">
        <f>CL82</f>
        <v/>
      </c>
      <c r="CK88" s="3" t="str">
        <f>CM82</f>
        <v/>
      </c>
      <c r="CL88" s="3" t="str">
        <f t="shared" si="566"/>
        <v/>
      </c>
      <c r="CM88" s="3" t="str">
        <f t="shared" si="566"/>
        <v/>
      </c>
      <c r="CN88" s="8"/>
      <c r="CO88" s="3" t="str">
        <f>CQ82</f>
        <v/>
      </c>
      <c r="CP88" s="3" t="str">
        <f>CR82</f>
        <v/>
      </c>
      <c r="CQ88" s="3" t="str">
        <f t="shared" si="567"/>
        <v/>
      </c>
      <c r="CR88" s="3" t="str">
        <f t="shared" si="567"/>
        <v/>
      </c>
      <c r="CS88" s="8"/>
      <c r="CT88" s="3" t="str">
        <f>CV82</f>
        <v/>
      </c>
      <c r="CU88" s="3" t="str">
        <f>CW82</f>
        <v/>
      </c>
      <c r="CV88" s="3" t="str">
        <f t="shared" si="568"/>
        <v/>
      </c>
      <c r="CW88" s="3" t="str">
        <f t="shared" si="568"/>
        <v/>
      </c>
      <c r="CX88" s="8"/>
      <c r="CY88" s="3" t="str">
        <f>DB82</f>
        <v/>
      </c>
      <c r="CZ88" s="3" t="str">
        <f>DC82</f>
        <v/>
      </c>
      <c r="DA88" s="3" t="str">
        <f>DD82</f>
        <v/>
      </c>
      <c r="DB88" s="3" t="str">
        <f t="shared" si="569"/>
        <v/>
      </c>
      <c r="DC88" s="3" t="str">
        <f t="shared" si="569"/>
        <v/>
      </c>
      <c r="DD88" s="3" t="str">
        <f t="shared" si="569"/>
        <v/>
      </c>
      <c r="DE88" s="3" t="str">
        <f t="shared" si="569"/>
        <v/>
      </c>
      <c r="DF88" s="3" t="str">
        <f t="shared" si="539"/>
        <v/>
      </c>
      <c r="DG88" s="3" t="str">
        <f t="shared" si="502"/>
        <v/>
      </c>
      <c r="DH88" s="8"/>
      <c r="DI88" s="3" t="str">
        <f>DM82</f>
        <v/>
      </c>
      <c r="DJ88" s="3" t="str">
        <f>DN82</f>
        <v/>
      </c>
      <c r="DK88" s="3" t="str">
        <f>DO82</f>
        <v/>
      </c>
      <c r="DL88" s="3" t="str">
        <f>DP82</f>
        <v/>
      </c>
      <c r="DM88" s="3" t="str">
        <f t="shared" si="570"/>
        <v/>
      </c>
      <c r="DN88" s="3" t="str">
        <f t="shared" si="570"/>
        <v/>
      </c>
      <c r="DO88" s="3" t="str">
        <f t="shared" si="570"/>
        <v/>
      </c>
      <c r="DP88" s="3" t="str">
        <f t="shared" si="570"/>
        <v/>
      </c>
      <c r="DQ88" s="3" t="str">
        <f t="shared" si="557"/>
        <v/>
      </c>
      <c r="DR88" s="3" t="str">
        <f t="shared" si="558"/>
        <v/>
      </c>
      <c r="DS88" s="3" t="str">
        <f t="shared" si="503"/>
        <v/>
      </c>
      <c r="DT88" s="8"/>
      <c r="DU88" s="3" t="str">
        <f>DY82</f>
        <v/>
      </c>
      <c r="DV88" s="3" t="str">
        <f>DZ82</f>
        <v/>
      </c>
      <c r="DW88" s="3" t="str">
        <f>EA82</f>
        <v/>
      </c>
      <c r="DX88" s="3" t="str">
        <f>EB82</f>
        <v/>
      </c>
      <c r="DY88" s="3" t="str">
        <f t="shared" si="571"/>
        <v/>
      </c>
      <c r="DZ88" s="3" t="str">
        <f t="shared" si="571"/>
        <v/>
      </c>
      <c r="EA88" s="3" t="str">
        <f t="shared" si="571"/>
        <v/>
      </c>
      <c r="EB88" s="3" t="str">
        <f t="shared" si="571"/>
        <v/>
      </c>
      <c r="EC88" s="3" t="str">
        <f t="shared" si="504"/>
        <v/>
      </c>
      <c r="ED88" s="8"/>
      <c r="EE88" s="52" t="s">
        <v>277</v>
      </c>
      <c r="EF88" s="52" t="s">
        <v>277</v>
      </c>
      <c r="EG88" s="52" t="s">
        <v>277</v>
      </c>
      <c r="EH88" s="52" t="s">
        <v>277</v>
      </c>
      <c r="EI88" s="52" t="s">
        <v>277</v>
      </c>
      <c r="EJ88" s="52" t="s">
        <v>277</v>
      </c>
      <c r="EK88" s="52" t="s">
        <v>277</v>
      </c>
      <c r="EL88" s="52" t="s">
        <v>277</v>
      </c>
      <c r="EM88" s="52" t="s">
        <v>277</v>
      </c>
      <c r="EN88" s="52" t="s">
        <v>277</v>
      </c>
      <c r="EO88" s="8"/>
      <c r="EP88" s="53"/>
      <c r="EQ88" s="16" t="str">
        <f>IF(FD84&gt;0, (N84+Y84+R84+AC84), "")</f>
        <v/>
      </c>
      <c r="ER88" s="16" t="str">
        <f>IF(FD84&gt;0,FE84,"")</f>
        <v/>
      </c>
      <c r="ES88" s="16" t="str">
        <f>IF(FD84&gt;0, (P84+AA84+T84+AE84), "")</f>
        <v/>
      </c>
      <c r="ET88" s="16">
        <f t="shared" ref="ET88:ET93" si="573">ET87</f>
        <v>0</v>
      </c>
      <c r="EU88" s="13"/>
      <c r="EV88" s="3" t="b">
        <f t="shared" si="560"/>
        <v>1</v>
      </c>
      <c r="EW88" s="3" t="b">
        <f t="shared" si="561"/>
        <v>1</v>
      </c>
      <c r="EX88" s="3" t="b">
        <f t="shared" si="505"/>
        <v>1</v>
      </c>
      <c r="EY88" s="3" t="b">
        <f t="shared" si="506"/>
        <v>1</v>
      </c>
      <c r="EZ88" s="3">
        <f t="shared" si="507"/>
        <v>0</v>
      </c>
      <c r="FA88" s="3">
        <f t="shared" si="508"/>
        <v>0</v>
      </c>
      <c r="FB88" s="3">
        <f t="shared" si="509"/>
        <v>0</v>
      </c>
      <c r="FC88" s="3">
        <f t="shared" si="510"/>
        <v>0</v>
      </c>
      <c r="FD88" s="3">
        <f t="shared" si="511"/>
        <v>0</v>
      </c>
      <c r="FE88" s="3" t="e">
        <f t="shared" si="512"/>
        <v>#VALUE!</v>
      </c>
      <c r="FF88" s="3">
        <f t="shared" si="562"/>
        <v>0</v>
      </c>
      <c r="FG88" s="3">
        <f t="shared" si="563"/>
        <v>0</v>
      </c>
      <c r="FH88" s="3" t="e">
        <f t="shared" si="550"/>
        <v>#VALUE!</v>
      </c>
      <c r="FI88" s="3" t="b">
        <f t="shared" si="513"/>
        <v>1</v>
      </c>
      <c r="FJ88" s="3" t="b">
        <f t="shared" si="514"/>
        <v>1</v>
      </c>
      <c r="FK88" s="3" t="b">
        <f t="shared" si="515"/>
        <v>1</v>
      </c>
      <c r="FL88" s="3" t="b">
        <f t="shared" si="516"/>
        <v>1</v>
      </c>
      <c r="FM88" s="3" t="b">
        <f t="shared" si="517"/>
        <v>1</v>
      </c>
      <c r="FN88" s="3" t="b">
        <f t="shared" si="518"/>
        <v>1</v>
      </c>
      <c r="FO88" s="3">
        <f t="shared" si="519"/>
        <v>0</v>
      </c>
      <c r="FP88" s="3">
        <f t="shared" si="520"/>
        <v>0</v>
      </c>
      <c r="FQ88" s="3">
        <f t="shared" si="521"/>
        <v>0</v>
      </c>
      <c r="FR88" s="3">
        <f t="shared" si="522"/>
        <v>0</v>
      </c>
      <c r="FS88" s="3">
        <f t="shared" si="523"/>
        <v>0</v>
      </c>
      <c r="FT88" s="3">
        <f t="shared" si="524"/>
        <v>0</v>
      </c>
      <c r="FU88" s="3">
        <f t="shared" si="525"/>
        <v>0</v>
      </c>
      <c r="FV88" s="21" t="b">
        <f t="shared" si="451"/>
        <v>0</v>
      </c>
      <c r="FW88" s="24">
        <f t="shared" si="538"/>
        <v>1</v>
      </c>
      <c r="FX88" s="24">
        <f t="shared" si="452"/>
        <v>0</v>
      </c>
      <c r="FY88" s="29" t="e">
        <f t="shared" si="453"/>
        <v>#VALUE!</v>
      </c>
      <c r="FZ88" s="24" t="e">
        <f t="shared" si="454"/>
        <v>#VALUE!</v>
      </c>
      <c r="GA88" s="24" t="e">
        <f t="shared" si="455"/>
        <v>#VALUE!</v>
      </c>
      <c r="GB88" s="24">
        <f t="shared" si="526"/>
        <v>1</v>
      </c>
      <c r="GC88" s="24" t="e">
        <f t="shared" si="527"/>
        <v>#VALUE!</v>
      </c>
      <c r="GD88" s="24" t="e">
        <f t="shared" si="528"/>
        <v>#VALUE!</v>
      </c>
      <c r="GE88" s="24" t="e">
        <f t="shared" si="529"/>
        <v>#VALUE!</v>
      </c>
      <c r="GF88" s="24">
        <f t="shared" si="530"/>
        <v>0</v>
      </c>
      <c r="GG88" s="24">
        <f t="shared" si="531"/>
        <v>0</v>
      </c>
      <c r="GH88" s="24">
        <f t="shared" si="532"/>
        <v>0</v>
      </c>
      <c r="GI88" s="24">
        <f t="shared" si="533"/>
        <v>0</v>
      </c>
      <c r="GJ88" s="24">
        <f t="shared" si="534"/>
        <v>2</v>
      </c>
      <c r="GK88" s="24">
        <f t="shared" si="535"/>
        <v>2</v>
      </c>
      <c r="GL88" s="24">
        <f t="shared" si="536"/>
        <v>2</v>
      </c>
      <c r="GM88" s="24">
        <f t="shared" si="537"/>
        <v>2</v>
      </c>
      <c r="GN88" s="13"/>
    </row>
    <row r="89" spans="1:196" s="3" customFormat="1">
      <c r="A89" s="115" t="s">
        <v>279</v>
      </c>
      <c r="B89" s="115" t="s">
        <v>279</v>
      </c>
      <c r="C89" s="115" t="s">
        <v>279</v>
      </c>
      <c r="D89" s="115" t="s">
        <v>279</v>
      </c>
      <c r="E89" s="115" t="s">
        <v>279</v>
      </c>
      <c r="F89" s="115" t="s">
        <v>279</v>
      </c>
      <c r="G89" s="115" t="s">
        <v>279</v>
      </c>
      <c r="H89" s="115"/>
      <c r="I89" s="115"/>
      <c r="J89" s="115" t="s">
        <v>279</v>
      </c>
      <c r="K89" s="115" t="s">
        <v>279</v>
      </c>
      <c r="L89" s="115" t="s">
        <v>279</v>
      </c>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8"/>
      <c r="BE89" s="8"/>
      <c r="BF89" s="52" t="s">
        <v>277</v>
      </c>
      <c r="BG89" s="52" t="s">
        <v>277</v>
      </c>
      <c r="BH89" s="52" t="s">
        <v>277</v>
      </c>
      <c r="BI89" s="52" t="s">
        <v>277</v>
      </c>
      <c r="BJ89" s="52" t="s">
        <v>277</v>
      </c>
      <c r="BK89" s="52" t="s">
        <v>277</v>
      </c>
      <c r="BL89" s="52" t="s">
        <v>277</v>
      </c>
      <c r="BM89" s="52" t="s">
        <v>277</v>
      </c>
      <c r="BN89" s="52" t="s">
        <v>277</v>
      </c>
      <c r="BO89" s="52" t="s">
        <v>277</v>
      </c>
      <c r="BP89" s="8"/>
      <c r="BQ89" s="22" t="str">
        <f t="shared" si="541"/>
        <v/>
      </c>
      <c r="BR89" s="22" t="str">
        <f>BR85</f>
        <v/>
      </c>
      <c r="BS89" s="22" t="str">
        <f>IF(FV79=FALSE,C84,"")</f>
        <v/>
      </c>
      <c r="BT89" s="22" t="str">
        <f t="shared" si="456"/>
        <v/>
      </c>
      <c r="BU89" s="22" t="str">
        <f t="shared" si="564"/>
        <v/>
      </c>
      <c r="BV89" s="22" t="str">
        <f t="shared" si="542"/>
        <v/>
      </c>
      <c r="BW89" s="22" t="str">
        <f t="shared" si="543"/>
        <v/>
      </c>
      <c r="BX89" s="22" t="str">
        <f t="shared" si="543"/>
        <v/>
      </c>
      <c r="BY89" s="22" t="str">
        <f t="shared" si="544"/>
        <v/>
      </c>
      <c r="BZ89" s="22" t="str">
        <f t="shared" si="545"/>
        <v/>
      </c>
      <c r="CA89" s="18"/>
      <c r="CB89" s="3" t="str">
        <f t="shared" ref="CB89:CD92" si="574">CB85</f>
        <v/>
      </c>
      <c r="CC89" s="3" t="str">
        <f t="shared" si="574"/>
        <v/>
      </c>
      <c r="CD89" s="3" t="str">
        <f t="shared" si="574"/>
        <v/>
      </c>
      <c r="CE89" s="3" t="str">
        <f>IF(ET88=1, EQ88,"")</f>
        <v/>
      </c>
      <c r="CF89" s="3" t="str">
        <f>IF(ET88=1, ER88,"")</f>
        <v/>
      </c>
      <c r="CG89" s="3" t="str">
        <f>IF(ET88=1, ES88,"")</f>
        <v/>
      </c>
      <c r="CH89" s="3" t="str">
        <f t="shared" si="501"/>
        <v/>
      </c>
      <c r="CI89" s="8"/>
      <c r="CJ89" s="3" t="str">
        <f t="shared" ref="CJ89:CK92" si="575">CJ85</f>
        <v/>
      </c>
      <c r="CK89" s="3" t="str">
        <f t="shared" si="575"/>
        <v/>
      </c>
      <c r="CL89" s="3" t="str">
        <f>IF(ET84=2,V84,"")</f>
        <v/>
      </c>
      <c r="CM89" s="3" t="str">
        <f>IF(ET84=2,W84,"")</f>
        <v/>
      </c>
      <c r="CN89" s="8"/>
      <c r="CO89" s="3" t="str">
        <f t="shared" ref="CO89:CP92" si="576">CO85</f>
        <v/>
      </c>
      <c r="CP89" s="3" t="str">
        <f t="shared" si="576"/>
        <v/>
      </c>
      <c r="CQ89" s="3" t="str">
        <f>IF(ET84=3,AG84,"")</f>
        <v/>
      </c>
      <c r="CR89" s="3" t="str">
        <f>IF(ET84=3,AH84,"")</f>
        <v/>
      </c>
      <c r="CS89" s="8"/>
      <c r="CT89" s="3" t="str">
        <f t="shared" ref="CT89:CU92" si="577">CT85</f>
        <v/>
      </c>
      <c r="CU89" s="3" t="str">
        <f t="shared" si="577"/>
        <v/>
      </c>
      <c r="CV89" s="3" t="str">
        <f>IF(ET84=4,AJ84,"")</f>
        <v/>
      </c>
      <c r="CW89" s="3" t="str">
        <f>IF(ET84=4,AK84,"")</f>
        <v/>
      </c>
      <c r="CX89" s="8"/>
      <c r="CY89" s="3" t="str">
        <f t="shared" ref="CY89:DA92" si="578">CY85</f>
        <v/>
      </c>
      <c r="CZ89" s="3" t="str">
        <f t="shared" si="578"/>
        <v/>
      </c>
      <c r="DA89" s="3" t="str">
        <f t="shared" si="578"/>
        <v/>
      </c>
      <c r="DB89" s="3" t="str">
        <f>IF(ET84=5,AM84,"")</f>
        <v/>
      </c>
      <c r="DC89" s="3" t="str">
        <f>IF(ET84=5,AN84,"")</f>
        <v/>
      </c>
      <c r="DD89" s="3" t="str">
        <f>IF(ET84=5,AO84,"")</f>
        <v/>
      </c>
      <c r="DE89" s="3" t="str">
        <f>DE88</f>
        <v/>
      </c>
      <c r="DF89" s="3" t="str">
        <f t="shared" si="539"/>
        <v/>
      </c>
      <c r="DG89" s="3" t="str">
        <f t="shared" si="502"/>
        <v/>
      </c>
      <c r="DH89" s="8"/>
      <c r="DI89" s="3" t="str">
        <f t="shared" ref="DI89:DL92" si="579">DI85</f>
        <v/>
      </c>
      <c r="DJ89" s="3" t="str">
        <f t="shared" si="579"/>
        <v/>
      </c>
      <c r="DK89" s="3" t="str">
        <f t="shared" si="579"/>
        <v/>
      </c>
      <c r="DL89" s="3" t="str">
        <f t="shared" si="579"/>
        <v/>
      </c>
      <c r="DM89" s="3" t="str">
        <f>IF(ET84=6,AS84,"")</f>
        <v/>
      </c>
      <c r="DN89" s="3" t="str">
        <f>IF(ET84=6,AT84,"")</f>
        <v/>
      </c>
      <c r="DO89" s="3" t="str">
        <f>IF(ET84=6,AU84,"")</f>
        <v/>
      </c>
      <c r="DP89" s="3" t="str">
        <f>IF(ET84=6,AV84,"")</f>
        <v/>
      </c>
      <c r="DQ89" s="3" t="str">
        <f t="shared" si="557"/>
        <v/>
      </c>
      <c r="DR89" s="3" t="str">
        <f t="shared" si="558"/>
        <v/>
      </c>
      <c r="DS89" s="3" t="str">
        <f t="shared" si="503"/>
        <v/>
      </c>
      <c r="DT89" s="8"/>
      <c r="DU89" s="3" t="str">
        <f t="shared" ref="DU89:DX92" si="580">DU85</f>
        <v/>
      </c>
      <c r="DV89" s="3" t="str">
        <f t="shared" si="580"/>
        <v/>
      </c>
      <c r="DW89" s="3" t="str">
        <f t="shared" si="580"/>
        <v/>
      </c>
      <c r="DX89" s="3" t="str">
        <f t="shared" si="580"/>
        <v/>
      </c>
      <c r="DY89" s="3" t="str">
        <f>IF(ET84=7,AZ84,"")</f>
        <v/>
      </c>
      <c r="DZ89" s="3" t="str">
        <f>IF(ET84=7,BA84,"")</f>
        <v/>
      </c>
      <c r="EA89" s="3" t="str">
        <f>IF(ET84=7,BB84,"")</f>
        <v/>
      </c>
      <c r="EB89" s="3" t="str">
        <f>IF(ET84=7,BC84,"")</f>
        <v/>
      </c>
      <c r="EC89" s="3" t="str">
        <f t="shared" si="504"/>
        <v/>
      </c>
      <c r="ED89" s="8"/>
      <c r="EE89" s="52" t="s">
        <v>277</v>
      </c>
      <c r="EF89" s="52" t="s">
        <v>277</v>
      </c>
      <c r="EG89" s="52" t="s">
        <v>277</v>
      </c>
      <c r="EH89" s="52" t="s">
        <v>277</v>
      </c>
      <c r="EI89" s="52" t="s">
        <v>277</v>
      </c>
      <c r="EJ89" s="52" t="s">
        <v>277</v>
      </c>
      <c r="EK89" s="52" t="s">
        <v>277</v>
      </c>
      <c r="EL89" s="52" t="s">
        <v>277</v>
      </c>
      <c r="EM89" s="52" t="s">
        <v>277</v>
      </c>
      <c r="EN89" s="52" t="s">
        <v>277</v>
      </c>
      <c r="EO89" s="8"/>
      <c r="EP89" s="53"/>
      <c r="EQ89" s="16" t="str">
        <f t="shared" ref="EQ89:ES93" si="581">EQ88</f>
        <v/>
      </c>
      <c r="ER89" s="16" t="str">
        <f t="shared" si="581"/>
        <v/>
      </c>
      <c r="ES89" s="16" t="str">
        <f t="shared" si="581"/>
        <v/>
      </c>
      <c r="ET89" s="16">
        <f t="shared" si="573"/>
        <v>0</v>
      </c>
      <c r="EU89" s="13"/>
      <c r="EV89" s="3" t="b">
        <f t="shared" si="560"/>
        <v>1</v>
      </c>
      <c r="EW89" s="3" t="b">
        <f t="shared" si="561"/>
        <v>1</v>
      </c>
      <c r="EX89" s="3" t="b">
        <f t="shared" si="505"/>
        <v>1</v>
      </c>
      <c r="EY89" s="3" t="b">
        <f t="shared" si="506"/>
        <v>1</v>
      </c>
      <c r="EZ89" s="3">
        <f t="shared" si="507"/>
        <v>0</v>
      </c>
      <c r="FA89" s="3">
        <f t="shared" si="508"/>
        <v>0</v>
      </c>
      <c r="FB89" s="3">
        <f t="shared" si="509"/>
        <v>0</v>
      </c>
      <c r="FC89" s="3">
        <f t="shared" si="510"/>
        <v>0</v>
      </c>
      <c r="FD89" s="3">
        <f t="shared" si="511"/>
        <v>0</v>
      </c>
      <c r="FE89" s="3" t="e">
        <f t="shared" si="512"/>
        <v>#VALUE!</v>
      </c>
      <c r="FF89" s="3">
        <f t="shared" si="562"/>
        <v>0</v>
      </c>
      <c r="FG89" s="3">
        <f t="shared" si="563"/>
        <v>0</v>
      </c>
      <c r="FH89" s="3" t="e">
        <f t="shared" si="550"/>
        <v>#VALUE!</v>
      </c>
      <c r="FI89" s="3" t="b">
        <f t="shared" si="513"/>
        <v>1</v>
      </c>
      <c r="FJ89" s="3" t="b">
        <f t="shared" si="514"/>
        <v>1</v>
      </c>
      <c r="FK89" s="3" t="b">
        <f t="shared" si="515"/>
        <v>1</v>
      </c>
      <c r="FL89" s="3" t="b">
        <f t="shared" si="516"/>
        <v>1</v>
      </c>
      <c r="FM89" s="3" t="b">
        <f t="shared" si="517"/>
        <v>1</v>
      </c>
      <c r="FN89" s="3" t="b">
        <f t="shared" si="518"/>
        <v>1</v>
      </c>
      <c r="FO89" s="3">
        <f t="shared" si="519"/>
        <v>0</v>
      </c>
      <c r="FP89" s="3">
        <f t="shared" si="520"/>
        <v>0</v>
      </c>
      <c r="FQ89" s="3">
        <f t="shared" si="521"/>
        <v>0</v>
      </c>
      <c r="FR89" s="3">
        <f t="shared" si="522"/>
        <v>0</v>
      </c>
      <c r="FS89" s="3">
        <f t="shared" si="523"/>
        <v>0</v>
      </c>
      <c r="FT89" s="3">
        <f t="shared" si="524"/>
        <v>0</v>
      </c>
      <c r="FU89" s="3">
        <f t="shared" si="525"/>
        <v>0</v>
      </c>
      <c r="FV89" s="21" t="b">
        <f t="shared" si="451"/>
        <v>0</v>
      </c>
      <c r="FW89" s="24">
        <f t="shared" si="538"/>
        <v>1</v>
      </c>
      <c r="FX89" s="24">
        <f t="shared" si="452"/>
        <v>0</v>
      </c>
      <c r="FY89" s="29" t="e">
        <f t="shared" si="453"/>
        <v>#VALUE!</v>
      </c>
      <c r="FZ89" s="24" t="e">
        <f t="shared" si="454"/>
        <v>#VALUE!</v>
      </c>
      <c r="GA89" s="24" t="e">
        <f t="shared" si="455"/>
        <v>#VALUE!</v>
      </c>
      <c r="GB89" s="24">
        <f t="shared" si="526"/>
        <v>1</v>
      </c>
      <c r="GC89" s="24" t="e">
        <f t="shared" si="527"/>
        <v>#VALUE!</v>
      </c>
      <c r="GD89" s="24" t="e">
        <f t="shared" si="528"/>
        <v>#VALUE!</v>
      </c>
      <c r="GE89" s="24" t="e">
        <f t="shared" si="529"/>
        <v>#VALUE!</v>
      </c>
      <c r="GF89" s="24">
        <f t="shared" si="530"/>
        <v>0</v>
      </c>
      <c r="GG89" s="24">
        <f t="shared" si="531"/>
        <v>0</v>
      </c>
      <c r="GH89" s="24">
        <f t="shared" si="532"/>
        <v>0</v>
      </c>
      <c r="GI89" s="24">
        <f t="shared" si="533"/>
        <v>0</v>
      </c>
      <c r="GJ89" s="24">
        <f t="shared" si="534"/>
        <v>2</v>
      </c>
      <c r="GK89" s="24">
        <f t="shared" si="535"/>
        <v>2</v>
      </c>
      <c r="GL89" s="24">
        <f t="shared" si="536"/>
        <v>2</v>
      </c>
      <c r="GM89" s="24">
        <f t="shared" si="537"/>
        <v>2</v>
      </c>
      <c r="GN89" s="13"/>
    </row>
    <row r="90" spans="1:196" s="3" customFormat="1">
      <c r="A90" s="115" t="s">
        <v>279</v>
      </c>
      <c r="B90" s="115" t="s">
        <v>279</v>
      </c>
      <c r="C90" s="115" t="s">
        <v>279</v>
      </c>
      <c r="D90" s="115" t="s">
        <v>279</v>
      </c>
      <c r="E90" s="115" t="s">
        <v>279</v>
      </c>
      <c r="F90" s="115" t="s">
        <v>279</v>
      </c>
      <c r="G90" s="115" t="s">
        <v>279</v>
      </c>
      <c r="H90" s="115"/>
      <c r="I90" s="115"/>
      <c r="J90" s="115" t="s">
        <v>279</v>
      </c>
      <c r="K90" s="115" t="s">
        <v>279</v>
      </c>
      <c r="L90" s="115" t="s">
        <v>279</v>
      </c>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8"/>
      <c r="BE90" s="8"/>
      <c r="BF90" s="52" t="s">
        <v>277</v>
      </c>
      <c r="BG90" s="52" t="s">
        <v>277</v>
      </c>
      <c r="BH90" s="52" t="s">
        <v>277</v>
      </c>
      <c r="BI90" s="52" t="s">
        <v>277</v>
      </c>
      <c r="BJ90" s="52" t="s">
        <v>277</v>
      </c>
      <c r="BK90" s="52" t="s">
        <v>277</v>
      </c>
      <c r="BL90" s="52" t="s">
        <v>277</v>
      </c>
      <c r="BM90" s="52" t="s">
        <v>277</v>
      </c>
      <c r="BN90" s="52" t="s">
        <v>277</v>
      </c>
      <c r="BO90" s="52" t="s">
        <v>277</v>
      </c>
      <c r="BP90" s="8"/>
      <c r="BQ90" s="22" t="str">
        <f t="shared" si="541"/>
        <v/>
      </c>
      <c r="BR90" s="22" t="str">
        <f>BR86</f>
        <v/>
      </c>
      <c r="BS90" s="22" t="str">
        <f>BS89</f>
        <v/>
      </c>
      <c r="BT90" s="22" t="str">
        <f t="shared" si="456"/>
        <v/>
      </c>
      <c r="BU90" s="22" t="str">
        <f t="shared" si="564"/>
        <v/>
      </c>
      <c r="BV90" s="22" t="str">
        <f t="shared" si="542"/>
        <v/>
      </c>
      <c r="BW90" s="22" t="str">
        <f t="shared" si="543"/>
        <v/>
      </c>
      <c r="BX90" s="22" t="str">
        <f t="shared" si="543"/>
        <v/>
      </c>
      <c r="BY90" s="22" t="str">
        <f t="shared" si="544"/>
        <v/>
      </c>
      <c r="BZ90" s="22" t="str">
        <f t="shared" si="545"/>
        <v/>
      </c>
      <c r="CA90" s="18"/>
      <c r="CB90" s="3" t="str">
        <f t="shared" si="574"/>
        <v/>
      </c>
      <c r="CC90" s="3" t="str">
        <f t="shared" si="574"/>
        <v/>
      </c>
      <c r="CD90" s="3" t="str">
        <f t="shared" si="574"/>
        <v/>
      </c>
      <c r="CE90" s="3" t="str">
        <f t="shared" ref="CE90:CG93" si="582">CE89</f>
        <v/>
      </c>
      <c r="CF90" s="3" t="str">
        <f t="shared" si="582"/>
        <v/>
      </c>
      <c r="CG90" s="3" t="str">
        <f t="shared" si="582"/>
        <v/>
      </c>
      <c r="CH90" s="3" t="str">
        <f t="shared" si="501"/>
        <v/>
      </c>
      <c r="CI90" s="8"/>
      <c r="CJ90" s="3" t="str">
        <f t="shared" si="575"/>
        <v/>
      </c>
      <c r="CK90" s="3" t="str">
        <f t="shared" si="575"/>
        <v/>
      </c>
      <c r="CL90" s="3" t="str">
        <f t="shared" ref="CL90:CM93" si="583">CL89</f>
        <v/>
      </c>
      <c r="CM90" s="3" t="str">
        <f t="shared" si="583"/>
        <v/>
      </c>
      <c r="CN90" s="8"/>
      <c r="CO90" s="3" t="str">
        <f t="shared" si="576"/>
        <v/>
      </c>
      <c r="CP90" s="3" t="str">
        <f t="shared" si="576"/>
        <v/>
      </c>
      <c r="CQ90" s="3" t="str">
        <f t="shared" ref="CQ90:CR93" si="584">CQ89</f>
        <v/>
      </c>
      <c r="CR90" s="3" t="str">
        <f t="shared" si="584"/>
        <v/>
      </c>
      <c r="CS90" s="8"/>
      <c r="CT90" s="3" t="str">
        <f t="shared" si="577"/>
        <v/>
      </c>
      <c r="CU90" s="3" t="str">
        <f t="shared" si="577"/>
        <v/>
      </c>
      <c r="CV90" s="3" t="str">
        <f t="shared" ref="CV90:CW93" si="585">CV89</f>
        <v/>
      </c>
      <c r="CW90" s="3" t="str">
        <f t="shared" si="585"/>
        <v/>
      </c>
      <c r="CX90" s="8"/>
      <c r="CY90" s="3" t="str">
        <f t="shared" si="578"/>
        <v/>
      </c>
      <c r="CZ90" s="3" t="str">
        <f t="shared" si="578"/>
        <v/>
      </c>
      <c r="DA90" s="3" t="str">
        <f t="shared" si="578"/>
        <v/>
      </c>
      <c r="DB90" s="3" t="str">
        <f t="shared" ref="DB90:DD93" si="586">DB89</f>
        <v/>
      </c>
      <c r="DC90" s="3" t="str">
        <f t="shared" si="586"/>
        <v/>
      </c>
      <c r="DD90" s="3" t="str">
        <f t="shared" si="586"/>
        <v/>
      </c>
      <c r="DE90" s="3" t="str">
        <f>DE89</f>
        <v/>
      </c>
      <c r="DF90" s="3" t="str">
        <f t="shared" si="539"/>
        <v/>
      </c>
      <c r="DG90" s="3" t="str">
        <f t="shared" si="502"/>
        <v/>
      </c>
      <c r="DH90" s="8"/>
      <c r="DI90" s="3" t="str">
        <f t="shared" si="579"/>
        <v/>
      </c>
      <c r="DJ90" s="3" t="str">
        <f t="shared" si="579"/>
        <v/>
      </c>
      <c r="DK90" s="3" t="str">
        <f t="shared" si="579"/>
        <v/>
      </c>
      <c r="DL90" s="3" t="str">
        <f t="shared" si="579"/>
        <v/>
      </c>
      <c r="DM90" s="3" t="str">
        <f t="shared" ref="DM90:DP93" si="587">DM89</f>
        <v/>
      </c>
      <c r="DN90" s="3" t="str">
        <f t="shared" si="587"/>
        <v/>
      </c>
      <c r="DO90" s="3" t="str">
        <f t="shared" si="587"/>
        <v/>
      </c>
      <c r="DP90" s="3" t="str">
        <f t="shared" si="587"/>
        <v/>
      </c>
      <c r="DQ90" s="3" t="str">
        <f t="shared" si="557"/>
        <v/>
      </c>
      <c r="DR90" s="3" t="str">
        <f t="shared" si="558"/>
        <v/>
      </c>
      <c r="DS90" s="3" t="str">
        <f t="shared" si="503"/>
        <v/>
      </c>
      <c r="DT90" s="8"/>
      <c r="DU90" s="3" t="str">
        <f t="shared" si="580"/>
        <v/>
      </c>
      <c r="DV90" s="3" t="str">
        <f t="shared" si="580"/>
        <v/>
      </c>
      <c r="DW90" s="3" t="str">
        <f t="shared" si="580"/>
        <v/>
      </c>
      <c r="DX90" s="3" t="str">
        <f t="shared" si="580"/>
        <v/>
      </c>
      <c r="DY90" s="3" t="str">
        <f t="shared" ref="DY90:EB93" si="588">DY89</f>
        <v/>
      </c>
      <c r="DZ90" s="3" t="str">
        <f t="shared" si="588"/>
        <v/>
      </c>
      <c r="EA90" s="3" t="str">
        <f t="shared" si="588"/>
        <v/>
      </c>
      <c r="EB90" s="3" t="str">
        <f t="shared" si="588"/>
        <v/>
      </c>
      <c r="EC90" s="3" t="str">
        <f t="shared" si="504"/>
        <v/>
      </c>
      <c r="ED90" s="8"/>
      <c r="EE90" s="52" t="s">
        <v>277</v>
      </c>
      <c r="EF90" s="52" t="s">
        <v>277</v>
      </c>
      <c r="EG90" s="52" t="s">
        <v>277</v>
      </c>
      <c r="EH90" s="52" t="s">
        <v>277</v>
      </c>
      <c r="EI90" s="52" t="s">
        <v>277</v>
      </c>
      <c r="EJ90" s="52" t="s">
        <v>277</v>
      </c>
      <c r="EK90" s="52" t="s">
        <v>277</v>
      </c>
      <c r="EL90" s="52" t="s">
        <v>277</v>
      </c>
      <c r="EM90" s="52" t="s">
        <v>277</v>
      </c>
      <c r="EN90" s="52" t="s">
        <v>277</v>
      </c>
      <c r="EO90" s="8"/>
      <c r="EP90" s="53"/>
      <c r="EQ90" s="16" t="str">
        <f t="shared" si="581"/>
        <v/>
      </c>
      <c r="ER90" s="16" t="str">
        <f t="shared" si="581"/>
        <v/>
      </c>
      <c r="ES90" s="16" t="str">
        <f t="shared" si="581"/>
        <v/>
      </c>
      <c r="ET90" s="16">
        <f t="shared" si="573"/>
        <v>0</v>
      </c>
      <c r="EU90" s="13"/>
      <c r="EV90" s="3" t="b">
        <f t="shared" si="560"/>
        <v>1</v>
      </c>
      <c r="EW90" s="3" t="b">
        <f t="shared" si="561"/>
        <v>1</v>
      </c>
      <c r="EX90" s="3" t="b">
        <f t="shared" si="505"/>
        <v>1</v>
      </c>
      <c r="EY90" s="3" t="b">
        <f t="shared" si="506"/>
        <v>1</v>
      </c>
      <c r="EZ90" s="3">
        <f t="shared" si="507"/>
        <v>0</v>
      </c>
      <c r="FA90" s="3">
        <f t="shared" si="508"/>
        <v>0</v>
      </c>
      <c r="FB90" s="3">
        <f t="shared" si="509"/>
        <v>0</v>
      </c>
      <c r="FC90" s="3">
        <f t="shared" si="510"/>
        <v>0</v>
      </c>
      <c r="FD90" s="3">
        <f t="shared" si="511"/>
        <v>0</v>
      </c>
      <c r="FE90" s="3" t="e">
        <f t="shared" si="512"/>
        <v>#VALUE!</v>
      </c>
      <c r="FF90" s="3">
        <f t="shared" si="562"/>
        <v>0</v>
      </c>
      <c r="FG90" s="3">
        <f t="shared" si="563"/>
        <v>0</v>
      </c>
      <c r="FH90" s="3" t="e">
        <f t="shared" si="550"/>
        <v>#VALUE!</v>
      </c>
      <c r="FI90" s="3" t="b">
        <f t="shared" si="513"/>
        <v>1</v>
      </c>
      <c r="FJ90" s="3" t="b">
        <f t="shared" si="514"/>
        <v>1</v>
      </c>
      <c r="FK90" s="3" t="b">
        <f t="shared" si="515"/>
        <v>1</v>
      </c>
      <c r="FL90" s="3" t="b">
        <f t="shared" si="516"/>
        <v>1</v>
      </c>
      <c r="FM90" s="3" t="b">
        <f t="shared" si="517"/>
        <v>1</v>
      </c>
      <c r="FN90" s="3" t="b">
        <f t="shared" si="518"/>
        <v>1</v>
      </c>
      <c r="FO90" s="3">
        <f t="shared" si="519"/>
        <v>0</v>
      </c>
      <c r="FP90" s="3">
        <f t="shared" si="520"/>
        <v>0</v>
      </c>
      <c r="FQ90" s="3">
        <f t="shared" si="521"/>
        <v>0</v>
      </c>
      <c r="FR90" s="3">
        <f t="shared" si="522"/>
        <v>0</v>
      </c>
      <c r="FS90" s="3">
        <f t="shared" si="523"/>
        <v>0</v>
      </c>
      <c r="FT90" s="3">
        <f t="shared" si="524"/>
        <v>0</v>
      </c>
      <c r="FU90" s="3">
        <f t="shared" si="525"/>
        <v>0</v>
      </c>
      <c r="FV90" s="21" t="b">
        <f t="shared" si="451"/>
        <v>0</v>
      </c>
      <c r="FW90" s="24">
        <f t="shared" si="538"/>
        <v>1</v>
      </c>
      <c r="FX90" s="24">
        <f t="shared" si="452"/>
        <v>0</v>
      </c>
      <c r="FY90" s="29" t="e">
        <f t="shared" si="453"/>
        <v>#VALUE!</v>
      </c>
      <c r="FZ90" s="24" t="e">
        <f t="shared" si="454"/>
        <v>#VALUE!</v>
      </c>
      <c r="GA90" s="24" t="e">
        <f t="shared" si="455"/>
        <v>#VALUE!</v>
      </c>
      <c r="GB90" s="24">
        <f t="shared" si="526"/>
        <v>1</v>
      </c>
      <c r="GC90" s="24" t="e">
        <f t="shared" si="527"/>
        <v>#VALUE!</v>
      </c>
      <c r="GD90" s="24" t="e">
        <f t="shared" si="528"/>
        <v>#VALUE!</v>
      </c>
      <c r="GE90" s="24" t="e">
        <f t="shared" si="529"/>
        <v>#VALUE!</v>
      </c>
      <c r="GF90" s="24">
        <f t="shared" si="530"/>
        <v>0</v>
      </c>
      <c r="GG90" s="24">
        <f t="shared" si="531"/>
        <v>0</v>
      </c>
      <c r="GH90" s="24">
        <f t="shared" si="532"/>
        <v>0</v>
      </c>
      <c r="GI90" s="24">
        <f t="shared" si="533"/>
        <v>0</v>
      </c>
      <c r="GJ90" s="24">
        <f t="shared" si="534"/>
        <v>2</v>
      </c>
      <c r="GK90" s="24">
        <f t="shared" si="535"/>
        <v>2</v>
      </c>
      <c r="GL90" s="24">
        <f t="shared" si="536"/>
        <v>2</v>
      </c>
      <c r="GM90" s="24">
        <f t="shared" si="537"/>
        <v>2</v>
      </c>
      <c r="GN90" s="13"/>
    </row>
    <row r="91" spans="1:196" s="3" customFormat="1">
      <c r="A91" s="115" t="s">
        <v>279</v>
      </c>
      <c r="B91" s="115" t="s">
        <v>279</v>
      </c>
      <c r="C91" s="115" t="s">
        <v>279</v>
      </c>
      <c r="D91" s="115" t="s">
        <v>279</v>
      </c>
      <c r="E91" s="115" t="s">
        <v>279</v>
      </c>
      <c r="F91" s="115" t="s">
        <v>279</v>
      </c>
      <c r="G91" s="115" t="s">
        <v>279</v>
      </c>
      <c r="H91" s="115"/>
      <c r="I91" s="115"/>
      <c r="J91" s="115" t="s">
        <v>279</v>
      </c>
      <c r="K91" s="115" t="s">
        <v>279</v>
      </c>
      <c r="L91" s="115" t="s">
        <v>279</v>
      </c>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8"/>
      <c r="BE91" s="8"/>
      <c r="BF91" s="52" t="s">
        <v>277</v>
      </c>
      <c r="BG91" s="52" t="s">
        <v>277</v>
      </c>
      <c r="BH91" s="52" t="s">
        <v>277</v>
      </c>
      <c r="BI91" s="52" t="s">
        <v>277</v>
      </c>
      <c r="BJ91" s="52" t="s">
        <v>277</v>
      </c>
      <c r="BK91" s="52" t="s">
        <v>277</v>
      </c>
      <c r="BL91" s="52" t="s">
        <v>277</v>
      </c>
      <c r="BM91" s="52" t="s">
        <v>277</v>
      </c>
      <c r="BN91" s="52" t="s">
        <v>277</v>
      </c>
      <c r="BO91" s="52" t="s">
        <v>277</v>
      </c>
      <c r="BP91" s="8"/>
      <c r="BQ91" s="22" t="str">
        <f t="shared" si="541"/>
        <v/>
      </c>
      <c r="BR91" s="22" t="str">
        <f>BR87</f>
        <v/>
      </c>
      <c r="BS91" s="22" t="str">
        <f>BS90</f>
        <v/>
      </c>
      <c r="BT91" s="22" t="str">
        <f t="shared" si="456"/>
        <v/>
      </c>
      <c r="BU91" s="22" t="str">
        <f t="shared" si="564"/>
        <v/>
      </c>
      <c r="BV91" s="22" t="str">
        <f t="shared" si="542"/>
        <v/>
      </c>
      <c r="BW91" s="22" t="str">
        <f t="shared" si="543"/>
        <v/>
      </c>
      <c r="BX91" s="22" t="str">
        <f t="shared" si="543"/>
        <v/>
      </c>
      <c r="BY91" s="22" t="str">
        <f t="shared" si="544"/>
        <v/>
      </c>
      <c r="BZ91" s="22" t="str">
        <f t="shared" si="545"/>
        <v/>
      </c>
      <c r="CA91" s="18"/>
      <c r="CB91" s="3" t="str">
        <f t="shared" si="574"/>
        <v/>
      </c>
      <c r="CC91" s="3" t="str">
        <f t="shared" si="574"/>
        <v/>
      </c>
      <c r="CD91" s="3" t="str">
        <f t="shared" si="574"/>
        <v/>
      </c>
      <c r="CE91" s="3" t="str">
        <f t="shared" si="582"/>
        <v/>
      </c>
      <c r="CF91" s="3" t="str">
        <f t="shared" si="582"/>
        <v/>
      </c>
      <c r="CG91" s="3" t="str">
        <f t="shared" si="582"/>
        <v/>
      </c>
      <c r="CH91" s="3" t="str">
        <f t="shared" si="501"/>
        <v/>
      </c>
      <c r="CI91" s="8"/>
      <c r="CJ91" s="3" t="str">
        <f t="shared" si="575"/>
        <v/>
      </c>
      <c r="CK91" s="3" t="str">
        <f t="shared" si="575"/>
        <v/>
      </c>
      <c r="CL91" s="3" t="str">
        <f t="shared" si="583"/>
        <v/>
      </c>
      <c r="CM91" s="3" t="str">
        <f t="shared" si="583"/>
        <v/>
      </c>
      <c r="CN91" s="8"/>
      <c r="CO91" s="3" t="str">
        <f t="shared" si="576"/>
        <v/>
      </c>
      <c r="CP91" s="3" t="str">
        <f t="shared" si="576"/>
        <v/>
      </c>
      <c r="CQ91" s="3" t="str">
        <f t="shared" si="584"/>
        <v/>
      </c>
      <c r="CR91" s="3" t="str">
        <f t="shared" si="584"/>
        <v/>
      </c>
      <c r="CS91" s="8"/>
      <c r="CT91" s="3" t="str">
        <f t="shared" si="577"/>
        <v/>
      </c>
      <c r="CU91" s="3" t="str">
        <f t="shared" si="577"/>
        <v/>
      </c>
      <c r="CV91" s="3" t="str">
        <f t="shared" si="585"/>
        <v/>
      </c>
      <c r="CW91" s="3" t="str">
        <f t="shared" si="585"/>
        <v/>
      </c>
      <c r="CX91" s="8"/>
      <c r="CY91" s="3" t="str">
        <f t="shared" si="578"/>
        <v/>
      </c>
      <c r="CZ91" s="3" t="str">
        <f t="shared" si="578"/>
        <v/>
      </c>
      <c r="DA91" s="3" t="str">
        <f t="shared" si="578"/>
        <v/>
      </c>
      <c r="DB91" s="3" t="str">
        <f t="shared" si="586"/>
        <v/>
      </c>
      <c r="DC91" s="3" t="str">
        <f t="shared" si="586"/>
        <v/>
      </c>
      <c r="DD91" s="3" t="str">
        <f t="shared" si="586"/>
        <v/>
      </c>
      <c r="DE91" s="3" t="str">
        <f>DE90</f>
        <v/>
      </c>
      <c r="DF91" s="3" t="str">
        <f t="shared" si="539"/>
        <v/>
      </c>
      <c r="DG91" s="3" t="str">
        <f t="shared" si="502"/>
        <v/>
      </c>
      <c r="DH91" s="8"/>
      <c r="DI91" s="3" t="str">
        <f t="shared" si="579"/>
        <v/>
      </c>
      <c r="DJ91" s="3" t="str">
        <f t="shared" si="579"/>
        <v/>
      </c>
      <c r="DK91" s="3" t="str">
        <f t="shared" si="579"/>
        <v/>
      </c>
      <c r="DL91" s="3" t="str">
        <f t="shared" si="579"/>
        <v/>
      </c>
      <c r="DM91" s="3" t="str">
        <f t="shared" si="587"/>
        <v/>
      </c>
      <c r="DN91" s="3" t="str">
        <f t="shared" si="587"/>
        <v/>
      </c>
      <c r="DO91" s="3" t="str">
        <f t="shared" si="587"/>
        <v/>
      </c>
      <c r="DP91" s="3" t="str">
        <f t="shared" si="587"/>
        <v/>
      </c>
      <c r="DQ91" s="3" t="str">
        <f t="shared" si="557"/>
        <v/>
      </c>
      <c r="DR91" s="3" t="str">
        <f t="shared" si="558"/>
        <v/>
      </c>
      <c r="DS91" s="3" t="str">
        <f t="shared" si="503"/>
        <v/>
      </c>
      <c r="DT91" s="8"/>
      <c r="DU91" s="3" t="str">
        <f t="shared" si="580"/>
        <v/>
      </c>
      <c r="DV91" s="3" t="str">
        <f t="shared" si="580"/>
        <v/>
      </c>
      <c r="DW91" s="3" t="str">
        <f t="shared" si="580"/>
        <v/>
      </c>
      <c r="DX91" s="3" t="str">
        <f t="shared" si="580"/>
        <v/>
      </c>
      <c r="DY91" s="3" t="str">
        <f t="shared" si="588"/>
        <v/>
      </c>
      <c r="DZ91" s="3" t="str">
        <f t="shared" si="588"/>
        <v/>
      </c>
      <c r="EA91" s="3" t="str">
        <f t="shared" si="588"/>
        <v/>
      </c>
      <c r="EB91" s="3" t="str">
        <f t="shared" si="588"/>
        <v/>
      </c>
      <c r="EC91" s="3" t="str">
        <f t="shared" si="504"/>
        <v/>
      </c>
      <c r="ED91" s="8"/>
      <c r="EE91" s="52" t="s">
        <v>277</v>
      </c>
      <c r="EF91" s="52" t="s">
        <v>277</v>
      </c>
      <c r="EG91" s="52" t="s">
        <v>277</v>
      </c>
      <c r="EH91" s="52" t="s">
        <v>277</v>
      </c>
      <c r="EI91" s="52" t="s">
        <v>277</v>
      </c>
      <c r="EJ91" s="52" t="s">
        <v>277</v>
      </c>
      <c r="EK91" s="52" t="s">
        <v>277</v>
      </c>
      <c r="EL91" s="52" t="s">
        <v>277</v>
      </c>
      <c r="EM91" s="52" t="s">
        <v>277</v>
      </c>
      <c r="EN91" s="52" t="s">
        <v>277</v>
      </c>
      <c r="EO91" s="8"/>
      <c r="EP91" s="53"/>
      <c r="EQ91" s="16" t="str">
        <f t="shared" si="581"/>
        <v/>
      </c>
      <c r="ER91" s="16" t="str">
        <f t="shared" si="581"/>
        <v/>
      </c>
      <c r="ES91" s="16" t="str">
        <f t="shared" si="581"/>
        <v/>
      </c>
      <c r="ET91" s="16">
        <f t="shared" si="573"/>
        <v>0</v>
      </c>
      <c r="EU91" s="13"/>
      <c r="EV91" s="3" t="b">
        <f t="shared" si="560"/>
        <v>1</v>
      </c>
      <c r="EW91" s="3" t="b">
        <f t="shared" si="561"/>
        <v>1</v>
      </c>
      <c r="EX91" s="3" t="b">
        <f t="shared" si="505"/>
        <v>1</v>
      </c>
      <c r="EY91" s="3" t="b">
        <f t="shared" si="506"/>
        <v>1</v>
      </c>
      <c r="EZ91" s="3">
        <f t="shared" si="507"/>
        <v>0</v>
      </c>
      <c r="FA91" s="3">
        <f t="shared" si="508"/>
        <v>0</v>
      </c>
      <c r="FB91" s="3">
        <f t="shared" si="509"/>
        <v>0</v>
      </c>
      <c r="FC91" s="3">
        <f t="shared" si="510"/>
        <v>0</v>
      </c>
      <c r="FD91" s="3">
        <f t="shared" si="511"/>
        <v>0</v>
      </c>
      <c r="FE91" s="3" t="e">
        <f t="shared" si="512"/>
        <v>#VALUE!</v>
      </c>
      <c r="FF91" s="3">
        <f t="shared" si="562"/>
        <v>0</v>
      </c>
      <c r="FG91" s="3">
        <f t="shared" si="563"/>
        <v>0</v>
      </c>
      <c r="FH91" s="3" t="e">
        <f t="shared" si="550"/>
        <v>#VALUE!</v>
      </c>
      <c r="FI91" s="3" t="b">
        <f t="shared" si="513"/>
        <v>1</v>
      </c>
      <c r="FJ91" s="3" t="b">
        <f t="shared" si="514"/>
        <v>1</v>
      </c>
      <c r="FK91" s="3" t="b">
        <f t="shared" si="515"/>
        <v>1</v>
      </c>
      <c r="FL91" s="3" t="b">
        <f t="shared" si="516"/>
        <v>1</v>
      </c>
      <c r="FM91" s="3" t="b">
        <f t="shared" si="517"/>
        <v>1</v>
      </c>
      <c r="FN91" s="3" t="b">
        <f t="shared" si="518"/>
        <v>1</v>
      </c>
      <c r="FO91" s="3">
        <f t="shared" si="519"/>
        <v>0</v>
      </c>
      <c r="FP91" s="3">
        <f t="shared" si="520"/>
        <v>0</v>
      </c>
      <c r="FQ91" s="3">
        <f t="shared" si="521"/>
        <v>0</v>
      </c>
      <c r="FR91" s="3">
        <f t="shared" si="522"/>
        <v>0</v>
      </c>
      <c r="FS91" s="3">
        <f t="shared" si="523"/>
        <v>0</v>
      </c>
      <c r="FT91" s="3">
        <f t="shared" si="524"/>
        <v>0</v>
      </c>
      <c r="FU91" s="3">
        <f t="shared" si="525"/>
        <v>0</v>
      </c>
      <c r="FV91" s="21" t="b">
        <f t="shared" si="451"/>
        <v>0</v>
      </c>
      <c r="FW91" s="24">
        <f t="shared" si="538"/>
        <v>1</v>
      </c>
      <c r="FX91" s="24">
        <f t="shared" si="452"/>
        <v>0</v>
      </c>
      <c r="FY91" s="29" t="e">
        <f t="shared" si="453"/>
        <v>#VALUE!</v>
      </c>
      <c r="FZ91" s="24" t="e">
        <f t="shared" si="454"/>
        <v>#VALUE!</v>
      </c>
      <c r="GA91" s="24" t="e">
        <f t="shared" si="455"/>
        <v>#VALUE!</v>
      </c>
      <c r="GB91" s="24">
        <f t="shared" si="526"/>
        <v>1</v>
      </c>
      <c r="GC91" s="24" t="e">
        <f t="shared" si="527"/>
        <v>#VALUE!</v>
      </c>
      <c r="GD91" s="24" t="e">
        <f t="shared" si="528"/>
        <v>#VALUE!</v>
      </c>
      <c r="GE91" s="24" t="e">
        <f t="shared" si="529"/>
        <v>#VALUE!</v>
      </c>
      <c r="GF91" s="24">
        <f t="shared" si="530"/>
        <v>0</v>
      </c>
      <c r="GG91" s="24">
        <f t="shared" si="531"/>
        <v>0</v>
      </c>
      <c r="GH91" s="24">
        <f t="shared" si="532"/>
        <v>0</v>
      </c>
      <c r="GI91" s="24">
        <f t="shared" si="533"/>
        <v>0</v>
      </c>
      <c r="GJ91" s="24">
        <f t="shared" si="534"/>
        <v>2</v>
      </c>
      <c r="GK91" s="24">
        <f t="shared" si="535"/>
        <v>2</v>
      </c>
      <c r="GL91" s="24">
        <f t="shared" si="536"/>
        <v>2</v>
      </c>
      <c r="GM91" s="24">
        <f t="shared" si="537"/>
        <v>2</v>
      </c>
      <c r="GN91" s="13"/>
    </row>
    <row r="92" spans="1:196" s="3" customFormat="1">
      <c r="A92" s="115" t="s">
        <v>279</v>
      </c>
      <c r="B92" s="115" t="s">
        <v>279</v>
      </c>
      <c r="C92" s="115" t="s">
        <v>279</v>
      </c>
      <c r="D92" s="115" t="s">
        <v>279</v>
      </c>
      <c r="E92" s="115" t="s">
        <v>279</v>
      </c>
      <c r="F92" s="115" t="s">
        <v>279</v>
      </c>
      <c r="G92" s="115" t="s">
        <v>279</v>
      </c>
      <c r="H92" s="115"/>
      <c r="I92" s="115"/>
      <c r="J92" s="115" t="s">
        <v>279</v>
      </c>
      <c r="K92" s="115" t="s">
        <v>279</v>
      </c>
      <c r="L92" s="115" t="s">
        <v>279</v>
      </c>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8"/>
      <c r="BE92" s="8"/>
      <c r="BF92" s="52" t="s">
        <v>277</v>
      </c>
      <c r="BG92" s="52" t="s">
        <v>277</v>
      </c>
      <c r="BH92" s="52" t="s">
        <v>277</v>
      </c>
      <c r="BI92" s="52" t="s">
        <v>277</v>
      </c>
      <c r="BJ92" s="52" t="s">
        <v>277</v>
      </c>
      <c r="BK92" s="52" t="s">
        <v>277</v>
      </c>
      <c r="BL92" s="52" t="s">
        <v>277</v>
      </c>
      <c r="BM92" s="52" t="s">
        <v>277</v>
      </c>
      <c r="BN92" s="52" t="s">
        <v>277</v>
      </c>
      <c r="BO92" s="52" t="s">
        <v>277</v>
      </c>
      <c r="BP92" s="8"/>
      <c r="BQ92" s="22" t="str">
        <f t="shared" si="541"/>
        <v/>
      </c>
      <c r="BR92" s="22" t="str">
        <f>BR88</f>
        <v/>
      </c>
      <c r="BS92" s="22" t="str">
        <f>BS91</f>
        <v/>
      </c>
      <c r="BT92" s="22" t="str">
        <f t="shared" si="456"/>
        <v/>
      </c>
      <c r="BU92" s="22" t="str">
        <f t="shared" si="564"/>
        <v/>
      </c>
      <c r="BV92" s="22" t="str">
        <f t="shared" si="542"/>
        <v/>
      </c>
      <c r="BW92" s="22" t="str">
        <f t="shared" si="543"/>
        <v/>
      </c>
      <c r="BX92" s="22" t="str">
        <f t="shared" si="543"/>
        <v/>
      </c>
      <c r="BY92" s="22" t="str">
        <f t="shared" si="544"/>
        <v/>
      </c>
      <c r="BZ92" s="22" t="str">
        <f t="shared" si="545"/>
        <v/>
      </c>
      <c r="CA92" s="18"/>
      <c r="CB92" s="3" t="str">
        <f t="shared" si="574"/>
        <v/>
      </c>
      <c r="CC92" s="3" t="str">
        <f t="shared" si="574"/>
        <v/>
      </c>
      <c r="CD92" s="3" t="str">
        <f t="shared" si="574"/>
        <v/>
      </c>
      <c r="CE92" s="3" t="str">
        <f t="shared" si="582"/>
        <v/>
      </c>
      <c r="CF92" s="3" t="str">
        <f t="shared" si="582"/>
        <v/>
      </c>
      <c r="CG92" s="3" t="str">
        <f t="shared" si="582"/>
        <v/>
      </c>
      <c r="CH92" s="3" t="str">
        <f t="shared" si="501"/>
        <v/>
      </c>
      <c r="CI92" s="8"/>
      <c r="CJ92" s="3" t="str">
        <f t="shared" si="575"/>
        <v/>
      </c>
      <c r="CK92" s="3" t="str">
        <f t="shared" si="575"/>
        <v/>
      </c>
      <c r="CL92" s="3" t="str">
        <f t="shared" si="583"/>
        <v/>
      </c>
      <c r="CM92" s="3" t="str">
        <f t="shared" si="583"/>
        <v/>
      </c>
      <c r="CN92" s="8"/>
      <c r="CO92" s="3" t="str">
        <f t="shared" si="576"/>
        <v/>
      </c>
      <c r="CP92" s="3" t="str">
        <f t="shared" si="576"/>
        <v/>
      </c>
      <c r="CQ92" s="3" t="str">
        <f t="shared" si="584"/>
        <v/>
      </c>
      <c r="CR92" s="3" t="str">
        <f t="shared" si="584"/>
        <v/>
      </c>
      <c r="CS92" s="8"/>
      <c r="CT92" s="3" t="str">
        <f t="shared" si="577"/>
        <v/>
      </c>
      <c r="CU92" s="3" t="str">
        <f t="shared" si="577"/>
        <v/>
      </c>
      <c r="CV92" s="3" t="str">
        <f t="shared" si="585"/>
        <v/>
      </c>
      <c r="CW92" s="3" t="str">
        <f t="shared" si="585"/>
        <v/>
      </c>
      <c r="CX92" s="8"/>
      <c r="CY92" s="3" t="str">
        <f t="shared" si="578"/>
        <v/>
      </c>
      <c r="CZ92" s="3" t="str">
        <f t="shared" si="578"/>
        <v/>
      </c>
      <c r="DA92" s="3" t="str">
        <f t="shared" si="578"/>
        <v/>
      </c>
      <c r="DB92" s="3" t="str">
        <f t="shared" si="586"/>
        <v/>
      </c>
      <c r="DC92" s="3" t="str">
        <f t="shared" si="586"/>
        <v/>
      </c>
      <c r="DD92" s="3" t="str">
        <f t="shared" si="586"/>
        <v/>
      </c>
      <c r="DE92" s="3" t="str">
        <f>DE91</f>
        <v/>
      </c>
      <c r="DF92" s="3" t="str">
        <f t="shared" si="539"/>
        <v/>
      </c>
      <c r="DG92" s="3" t="str">
        <f t="shared" si="502"/>
        <v/>
      </c>
      <c r="DH92" s="8"/>
      <c r="DI92" s="3" t="str">
        <f t="shared" si="579"/>
        <v/>
      </c>
      <c r="DJ92" s="3" t="str">
        <f t="shared" si="579"/>
        <v/>
      </c>
      <c r="DK92" s="3" t="str">
        <f t="shared" si="579"/>
        <v/>
      </c>
      <c r="DL92" s="3" t="str">
        <f t="shared" si="579"/>
        <v/>
      </c>
      <c r="DM92" s="3" t="str">
        <f t="shared" si="587"/>
        <v/>
      </c>
      <c r="DN92" s="3" t="str">
        <f t="shared" si="587"/>
        <v/>
      </c>
      <c r="DO92" s="3" t="str">
        <f t="shared" si="587"/>
        <v/>
      </c>
      <c r="DP92" s="3" t="str">
        <f t="shared" si="587"/>
        <v/>
      </c>
      <c r="DQ92" s="3" t="str">
        <f t="shared" si="557"/>
        <v/>
      </c>
      <c r="DR92" s="3" t="str">
        <f t="shared" si="558"/>
        <v/>
      </c>
      <c r="DS92" s="3" t="str">
        <f t="shared" si="503"/>
        <v/>
      </c>
      <c r="DT92" s="8"/>
      <c r="DU92" s="3" t="str">
        <f t="shared" si="580"/>
        <v/>
      </c>
      <c r="DV92" s="3" t="str">
        <f t="shared" si="580"/>
        <v/>
      </c>
      <c r="DW92" s="3" t="str">
        <f t="shared" si="580"/>
        <v/>
      </c>
      <c r="DX92" s="3" t="str">
        <f t="shared" si="580"/>
        <v/>
      </c>
      <c r="DY92" s="3" t="str">
        <f t="shared" si="588"/>
        <v/>
      </c>
      <c r="DZ92" s="3" t="str">
        <f t="shared" si="588"/>
        <v/>
      </c>
      <c r="EA92" s="3" t="str">
        <f t="shared" si="588"/>
        <v/>
      </c>
      <c r="EB92" s="3" t="str">
        <f t="shared" si="588"/>
        <v/>
      </c>
      <c r="EC92" s="3" t="str">
        <f t="shared" si="504"/>
        <v/>
      </c>
      <c r="ED92" s="8"/>
      <c r="EE92" s="52" t="s">
        <v>277</v>
      </c>
      <c r="EF92" s="52" t="s">
        <v>277</v>
      </c>
      <c r="EG92" s="52" t="s">
        <v>277</v>
      </c>
      <c r="EH92" s="52" t="s">
        <v>277</v>
      </c>
      <c r="EI92" s="52" t="s">
        <v>277</v>
      </c>
      <c r="EJ92" s="52" t="s">
        <v>277</v>
      </c>
      <c r="EK92" s="52" t="s">
        <v>277</v>
      </c>
      <c r="EL92" s="52" t="s">
        <v>277</v>
      </c>
      <c r="EM92" s="52" t="s">
        <v>277</v>
      </c>
      <c r="EN92" s="52" t="s">
        <v>277</v>
      </c>
      <c r="EO92" s="8"/>
      <c r="EP92" s="53"/>
      <c r="EQ92" s="16" t="str">
        <f t="shared" si="581"/>
        <v/>
      </c>
      <c r="ER92" s="16" t="str">
        <f t="shared" si="581"/>
        <v/>
      </c>
      <c r="ES92" s="16" t="str">
        <f t="shared" si="581"/>
        <v/>
      </c>
      <c r="ET92" s="16">
        <f t="shared" si="573"/>
        <v>0</v>
      </c>
      <c r="EU92" s="13"/>
      <c r="EV92" s="3" t="b">
        <f t="shared" si="560"/>
        <v>1</v>
      </c>
      <c r="EW92" s="3" t="b">
        <f t="shared" si="561"/>
        <v>1</v>
      </c>
      <c r="EX92" s="3" t="b">
        <f t="shared" si="505"/>
        <v>1</v>
      </c>
      <c r="EY92" s="3" t="b">
        <f t="shared" si="506"/>
        <v>1</v>
      </c>
      <c r="EZ92" s="3">
        <f t="shared" si="507"/>
        <v>0</v>
      </c>
      <c r="FA92" s="3">
        <f t="shared" si="508"/>
        <v>0</v>
      </c>
      <c r="FB92" s="3">
        <f t="shared" si="509"/>
        <v>0</v>
      </c>
      <c r="FC92" s="3">
        <f t="shared" si="510"/>
        <v>0</v>
      </c>
      <c r="FD92" s="3">
        <f t="shared" si="511"/>
        <v>0</v>
      </c>
      <c r="FE92" s="3" t="e">
        <f t="shared" si="512"/>
        <v>#VALUE!</v>
      </c>
      <c r="FF92" s="3">
        <f t="shared" si="562"/>
        <v>0</v>
      </c>
      <c r="FG92" s="3">
        <f t="shared" si="563"/>
        <v>0</v>
      </c>
      <c r="FH92" s="3" t="e">
        <f t="shared" si="550"/>
        <v>#VALUE!</v>
      </c>
      <c r="FI92" s="3" t="b">
        <f t="shared" si="513"/>
        <v>1</v>
      </c>
      <c r="FJ92" s="3" t="b">
        <f t="shared" si="514"/>
        <v>1</v>
      </c>
      <c r="FK92" s="3" t="b">
        <f t="shared" si="515"/>
        <v>1</v>
      </c>
      <c r="FL92" s="3" t="b">
        <f t="shared" si="516"/>
        <v>1</v>
      </c>
      <c r="FM92" s="3" t="b">
        <f t="shared" si="517"/>
        <v>1</v>
      </c>
      <c r="FN92" s="3" t="b">
        <f t="shared" si="518"/>
        <v>1</v>
      </c>
      <c r="FO92" s="3">
        <f t="shared" si="519"/>
        <v>0</v>
      </c>
      <c r="FP92" s="3">
        <f t="shared" si="520"/>
        <v>0</v>
      </c>
      <c r="FQ92" s="3">
        <f t="shared" si="521"/>
        <v>0</v>
      </c>
      <c r="FR92" s="3">
        <f t="shared" si="522"/>
        <v>0</v>
      </c>
      <c r="FS92" s="3">
        <f t="shared" si="523"/>
        <v>0</v>
      </c>
      <c r="FT92" s="3">
        <f t="shared" si="524"/>
        <v>0</v>
      </c>
      <c r="FU92" s="3">
        <f t="shared" si="525"/>
        <v>0</v>
      </c>
      <c r="FV92" s="21" t="b">
        <f t="shared" si="451"/>
        <v>0</v>
      </c>
      <c r="FW92" s="24">
        <f t="shared" si="538"/>
        <v>1</v>
      </c>
      <c r="FX92" s="24">
        <f t="shared" si="452"/>
        <v>0</v>
      </c>
      <c r="FY92" s="29" t="e">
        <f t="shared" si="453"/>
        <v>#VALUE!</v>
      </c>
      <c r="FZ92" s="24" t="e">
        <f t="shared" si="454"/>
        <v>#VALUE!</v>
      </c>
      <c r="GA92" s="24" t="e">
        <f t="shared" si="455"/>
        <v>#VALUE!</v>
      </c>
      <c r="GB92" s="24">
        <f t="shared" si="526"/>
        <v>1</v>
      </c>
      <c r="GC92" s="24" t="e">
        <f t="shared" si="527"/>
        <v>#VALUE!</v>
      </c>
      <c r="GD92" s="24" t="e">
        <f t="shared" si="528"/>
        <v>#VALUE!</v>
      </c>
      <c r="GE92" s="24" t="e">
        <f t="shared" si="529"/>
        <v>#VALUE!</v>
      </c>
      <c r="GF92" s="24">
        <f t="shared" si="530"/>
        <v>0</v>
      </c>
      <c r="GG92" s="24">
        <f t="shared" si="531"/>
        <v>0</v>
      </c>
      <c r="GH92" s="24">
        <f t="shared" si="532"/>
        <v>0</v>
      </c>
      <c r="GI92" s="24">
        <f t="shared" si="533"/>
        <v>0</v>
      </c>
      <c r="GJ92" s="24">
        <f t="shared" si="534"/>
        <v>2</v>
      </c>
      <c r="GK92" s="24">
        <f t="shared" si="535"/>
        <v>2</v>
      </c>
      <c r="GL92" s="24">
        <f t="shared" si="536"/>
        <v>2</v>
      </c>
      <c r="GM92" s="24">
        <f t="shared" si="537"/>
        <v>2</v>
      </c>
      <c r="GN92" s="13"/>
    </row>
    <row r="93" spans="1:196" s="3" customFormat="1">
      <c r="A93" s="115" t="s">
        <v>279</v>
      </c>
      <c r="B93" s="115" t="s">
        <v>279</v>
      </c>
      <c r="C93" s="115" t="s">
        <v>279</v>
      </c>
      <c r="D93" s="115" t="s">
        <v>279</v>
      </c>
      <c r="E93" s="115" t="s">
        <v>279</v>
      </c>
      <c r="F93" s="115" t="s">
        <v>279</v>
      </c>
      <c r="G93" s="115" t="s">
        <v>279</v>
      </c>
      <c r="H93" s="115"/>
      <c r="I93" s="115"/>
      <c r="J93" s="115" t="s">
        <v>279</v>
      </c>
      <c r="K93" s="115" t="s">
        <v>279</v>
      </c>
      <c r="L93" s="115" t="s">
        <v>279</v>
      </c>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8"/>
      <c r="BE93" s="8"/>
      <c r="BF93" s="52" t="s">
        <v>277</v>
      </c>
      <c r="BG93" s="52" t="s">
        <v>277</v>
      </c>
      <c r="BH93" s="52" t="s">
        <v>277</v>
      </c>
      <c r="BI93" s="52" t="s">
        <v>277</v>
      </c>
      <c r="BJ93" s="52" t="s">
        <v>277</v>
      </c>
      <c r="BK93" s="52" t="s">
        <v>277</v>
      </c>
      <c r="BL93" s="52" t="s">
        <v>277</v>
      </c>
      <c r="BM93" s="52" t="s">
        <v>277</v>
      </c>
      <c r="BN93" s="52" t="s">
        <v>277</v>
      </c>
      <c r="BO93" s="52" t="s">
        <v>277</v>
      </c>
      <c r="BP93" s="8"/>
      <c r="BQ93" s="22" t="str">
        <f t="shared" si="541"/>
        <v/>
      </c>
      <c r="BR93" s="22" t="str">
        <f>BS85</f>
        <v/>
      </c>
      <c r="BS93" s="22" t="str">
        <f>BS92</f>
        <v/>
      </c>
      <c r="BT93" s="22" t="str">
        <f t="shared" si="456"/>
        <v/>
      </c>
      <c r="BU93" s="22" t="str">
        <f t="shared" si="564"/>
        <v/>
      </c>
      <c r="BV93" s="22" t="str">
        <f t="shared" si="542"/>
        <v/>
      </c>
      <c r="BW93" s="22" t="str">
        <f t="shared" si="543"/>
        <v/>
      </c>
      <c r="BX93" s="22" t="str">
        <f t="shared" si="543"/>
        <v/>
      </c>
      <c r="BY93" s="22" t="str">
        <f t="shared" si="544"/>
        <v/>
      </c>
      <c r="BZ93" s="22" t="str">
        <f t="shared" si="545"/>
        <v/>
      </c>
      <c r="CA93" s="18"/>
      <c r="CB93" s="3" t="str">
        <f>CE85</f>
        <v/>
      </c>
      <c r="CC93" s="3" t="str">
        <f>CF85</f>
        <v/>
      </c>
      <c r="CD93" s="3" t="str">
        <f>CG85</f>
        <v/>
      </c>
      <c r="CE93" s="3" t="str">
        <f t="shared" si="582"/>
        <v/>
      </c>
      <c r="CF93" s="3" t="str">
        <f t="shared" si="582"/>
        <v/>
      </c>
      <c r="CG93" s="3" t="str">
        <f t="shared" si="582"/>
        <v/>
      </c>
      <c r="CH93" s="3" t="str">
        <f t="shared" si="501"/>
        <v/>
      </c>
      <c r="CI93" s="8"/>
      <c r="CJ93" s="3" t="str">
        <f>CL85</f>
        <v/>
      </c>
      <c r="CK93" s="3" t="str">
        <f>CM85</f>
        <v/>
      </c>
      <c r="CL93" s="3" t="str">
        <f t="shared" si="583"/>
        <v/>
      </c>
      <c r="CM93" s="3" t="str">
        <f t="shared" si="583"/>
        <v/>
      </c>
      <c r="CN93" s="8"/>
      <c r="CO93" s="3" t="str">
        <f>CQ85</f>
        <v/>
      </c>
      <c r="CP93" s="3" t="str">
        <f>CR85</f>
        <v/>
      </c>
      <c r="CQ93" s="3" t="str">
        <f t="shared" si="584"/>
        <v/>
      </c>
      <c r="CR93" s="3" t="str">
        <f t="shared" si="584"/>
        <v/>
      </c>
      <c r="CS93" s="8"/>
      <c r="CT93" s="3" t="str">
        <f>CV85</f>
        <v/>
      </c>
      <c r="CU93" s="3" t="str">
        <f>CW85</f>
        <v/>
      </c>
      <c r="CV93" s="3" t="str">
        <f t="shared" si="585"/>
        <v/>
      </c>
      <c r="CW93" s="3" t="str">
        <f t="shared" si="585"/>
        <v/>
      </c>
      <c r="CX93" s="8"/>
      <c r="CY93" s="3" t="str">
        <f>DB85</f>
        <v/>
      </c>
      <c r="CZ93" s="3" t="str">
        <f>DC85</f>
        <v/>
      </c>
      <c r="DA93" s="3" t="str">
        <f>DD85</f>
        <v/>
      </c>
      <c r="DB93" s="3" t="str">
        <f t="shared" si="586"/>
        <v/>
      </c>
      <c r="DC93" s="3" t="str">
        <f t="shared" si="586"/>
        <v/>
      </c>
      <c r="DD93" s="3" t="str">
        <f t="shared" si="586"/>
        <v/>
      </c>
      <c r="DE93" s="3" t="str">
        <f>DE92</f>
        <v/>
      </c>
      <c r="DF93" s="3" t="str">
        <f t="shared" si="539"/>
        <v/>
      </c>
      <c r="DG93" s="3" t="str">
        <f t="shared" si="502"/>
        <v/>
      </c>
      <c r="DH93" s="8"/>
      <c r="DI93" s="3" t="str">
        <f>DM85</f>
        <v/>
      </c>
      <c r="DJ93" s="3" t="str">
        <f>DN85</f>
        <v/>
      </c>
      <c r="DK93" s="3" t="str">
        <f>DO85</f>
        <v/>
      </c>
      <c r="DL93" s="3" t="str">
        <f>DP85</f>
        <v/>
      </c>
      <c r="DM93" s="3" t="str">
        <f t="shared" si="587"/>
        <v/>
      </c>
      <c r="DN93" s="3" t="str">
        <f t="shared" si="587"/>
        <v/>
      </c>
      <c r="DO93" s="3" t="str">
        <f t="shared" si="587"/>
        <v/>
      </c>
      <c r="DP93" s="3" t="str">
        <f t="shared" si="587"/>
        <v/>
      </c>
      <c r="DQ93" s="3" t="str">
        <f t="shared" si="557"/>
        <v/>
      </c>
      <c r="DR93" s="3" t="str">
        <f t="shared" si="558"/>
        <v/>
      </c>
      <c r="DS93" s="3" t="str">
        <f t="shared" si="503"/>
        <v/>
      </c>
      <c r="DT93" s="8"/>
      <c r="DU93" s="3" t="str">
        <f>DY85</f>
        <v/>
      </c>
      <c r="DV93" s="3" t="str">
        <f>DZ85</f>
        <v/>
      </c>
      <c r="DW93" s="3" t="str">
        <f>EA85</f>
        <v/>
      </c>
      <c r="DX93" s="3" t="str">
        <f>EB85</f>
        <v/>
      </c>
      <c r="DY93" s="3" t="str">
        <f t="shared" si="588"/>
        <v/>
      </c>
      <c r="DZ93" s="3" t="str">
        <f t="shared" si="588"/>
        <v/>
      </c>
      <c r="EA93" s="3" t="str">
        <f t="shared" si="588"/>
        <v/>
      </c>
      <c r="EB93" s="3" t="str">
        <f t="shared" si="588"/>
        <v/>
      </c>
      <c r="EC93" s="3" t="str">
        <f t="shared" si="504"/>
        <v/>
      </c>
      <c r="ED93" s="8"/>
      <c r="EE93" s="52" t="s">
        <v>277</v>
      </c>
      <c r="EF93" s="52" t="s">
        <v>277</v>
      </c>
      <c r="EG93" s="52" t="s">
        <v>277</v>
      </c>
      <c r="EH93" s="52" t="s">
        <v>277</v>
      </c>
      <c r="EI93" s="52" t="s">
        <v>277</v>
      </c>
      <c r="EJ93" s="52" t="s">
        <v>277</v>
      </c>
      <c r="EK93" s="52" t="s">
        <v>277</v>
      </c>
      <c r="EL93" s="52" t="s">
        <v>277</v>
      </c>
      <c r="EM93" s="52" t="s">
        <v>277</v>
      </c>
      <c r="EN93" s="52" t="s">
        <v>277</v>
      </c>
      <c r="EO93" s="8"/>
      <c r="EP93" s="53"/>
      <c r="EQ93" s="16" t="str">
        <f t="shared" si="581"/>
        <v/>
      </c>
      <c r="ER93" s="16" t="str">
        <f t="shared" si="581"/>
        <v/>
      </c>
      <c r="ES93" s="16" t="str">
        <f t="shared" si="581"/>
        <v/>
      </c>
      <c r="ET93" s="16">
        <f t="shared" si="573"/>
        <v>0</v>
      </c>
      <c r="EU93" s="13"/>
      <c r="EV93" s="3" t="b">
        <f t="shared" si="560"/>
        <v>1</v>
      </c>
      <c r="EW93" s="3" t="b">
        <f t="shared" si="561"/>
        <v>1</v>
      </c>
      <c r="EX93" s="3" t="b">
        <f t="shared" si="505"/>
        <v>1</v>
      </c>
      <c r="EY93" s="3" t="b">
        <f t="shared" si="506"/>
        <v>1</v>
      </c>
      <c r="EZ93" s="3">
        <f t="shared" si="507"/>
        <v>0</v>
      </c>
      <c r="FA93" s="3">
        <f t="shared" si="508"/>
        <v>0</v>
      </c>
      <c r="FB93" s="3">
        <f t="shared" si="509"/>
        <v>0</v>
      </c>
      <c r="FC93" s="3">
        <f t="shared" si="510"/>
        <v>0</v>
      </c>
      <c r="FD93" s="3">
        <f t="shared" si="511"/>
        <v>0</v>
      </c>
      <c r="FE93" s="3" t="e">
        <f t="shared" si="512"/>
        <v>#VALUE!</v>
      </c>
      <c r="FF93" s="3">
        <f t="shared" si="562"/>
        <v>0</v>
      </c>
      <c r="FG93" s="3">
        <f t="shared" si="563"/>
        <v>0</v>
      </c>
      <c r="FH93" s="3" t="e">
        <f t="shared" si="550"/>
        <v>#VALUE!</v>
      </c>
      <c r="FI93" s="3" t="b">
        <f t="shared" si="513"/>
        <v>1</v>
      </c>
      <c r="FJ93" s="3" t="b">
        <f t="shared" si="514"/>
        <v>1</v>
      </c>
      <c r="FK93" s="3" t="b">
        <f t="shared" si="515"/>
        <v>1</v>
      </c>
      <c r="FL93" s="3" t="b">
        <f t="shared" si="516"/>
        <v>1</v>
      </c>
      <c r="FM93" s="3" t="b">
        <f t="shared" si="517"/>
        <v>1</v>
      </c>
      <c r="FN93" s="3" t="b">
        <f t="shared" si="518"/>
        <v>1</v>
      </c>
      <c r="FO93" s="3">
        <f t="shared" si="519"/>
        <v>0</v>
      </c>
      <c r="FP93" s="3">
        <f t="shared" si="520"/>
        <v>0</v>
      </c>
      <c r="FQ93" s="3">
        <f t="shared" si="521"/>
        <v>0</v>
      </c>
      <c r="FR93" s="3">
        <f t="shared" si="522"/>
        <v>0</v>
      </c>
      <c r="FS93" s="3">
        <f t="shared" si="523"/>
        <v>0</v>
      </c>
      <c r="FT93" s="3">
        <f t="shared" si="524"/>
        <v>0</v>
      </c>
      <c r="FU93" s="3">
        <f t="shared" si="525"/>
        <v>0</v>
      </c>
      <c r="FV93" s="21" t="b">
        <f t="shared" si="451"/>
        <v>0</v>
      </c>
      <c r="FW93" s="24">
        <f t="shared" si="538"/>
        <v>1</v>
      </c>
      <c r="FX93" s="24">
        <f t="shared" si="452"/>
        <v>0</v>
      </c>
      <c r="FY93" s="29" t="e">
        <f t="shared" si="453"/>
        <v>#VALUE!</v>
      </c>
      <c r="FZ93" s="24" t="e">
        <f t="shared" si="454"/>
        <v>#VALUE!</v>
      </c>
      <c r="GA93" s="24" t="e">
        <f t="shared" si="455"/>
        <v>#VALUE!</v>
      </c>
      <c r="GB93" s="24">
        <f t="shared" si="526"/>
        <v>1</v>
      </c>
      <c r="GC93" s="24" t="e">
        <f t="shared" si="527"/>
        <v>#VALUE!</v>
      </c>
      <c r="GD93" s="24" t="e">
        <f t="shared" si="528"/>
        <v>#VALUE!</v>
      </c>
      <c r="GE93" s="24" t="e">
        <f t="shared" si="529"/>
        <v>#VALUE!</v>
      </c>
      <c r="GF93" s="24">
        <f t="shared" si="530"/>
        <v>0</v>
      </c>
      <c r="GG93" s="24">
        <f t="shared" si="531"/>
        <v>0</v>
      </c>
      <c r="GH93" s="24">
        <f t="shared" si="532"/>
        <v>0</v>
      </c>
      <c r="GI93" s="24">
        <f t="shared" si="533"/>
        <v>0</v>
      </c>
      <c r="GJ93" s="24">
        <f t="shared" si="534"/>
        <v>2</v>
      </c>
      <c r="GK93" s="24">
        <f t="shared" si="535"/>
        <v>2</v>
      </c>
      <c r="GL93" s="24">
        <f t="shared" si="536"/>
        <v>2</v>
      </c>
      <c r="GM93" s="24">
        <f t="shared" si="537"/>
        <v>2</v>
      </c>
      <c r="GN93" s="13"/>
    </row>
    <row r="94" spans="1:196" s="3" customFormat="1">
      <c r="A94" s="54"/>
      <c r="B94" s="54"/>
      <c r="C94" s="54"/>
      <c r="D94" s="54"/>
      <c r="E94" s="54"/>
      <c r="F94" s="54"/>
      <c r="G94" s="54"/>
      <c r="H94" s="54"/>
      <c r="I94" s="54"/>
      <c r="J94" s="54"/>
      <c r="K94" s="54"/>
      <c r="L94" s="54"/>
      <c r="M94" s="56"/>
      <c r="N94" s="54"/>
      <c r="O94" s="54"/>
      <c r="P94" s="54"/>
      <c r="Q94" s="56"/>
      <c r="R94" s="54"/>
      <c r="S94" s="54"/>
      <c r="T94" s="54"/>
      <c r="U94" s="56"/>
      <c r="V94" s="54"/>
      <c r="W94" s="54"/>
      <c r="X94" s="56"/>
      <c r="Y94" s="54"/>
      <c r="Z94" s="54"/>
      <c r="AA94" s="54"/>
      <c r="AB94" s="56"/>
      <c r="AC94" s="54"/>
      <c r="AD94" s="54"/>
      <c r="AE94" s="54"/>
      <c r="AF94" s="56"/>
      <c r="AG94" s="54"/>
      <c r="AH94" s="54"/>
      <c r="AI94" s="56"/>
      <c r="AJ94" s="54"/>
      <c r="AK94" s="54"/>
      <c r="AL94" s="56"/>
      <c r="AM94" s="54"/>
      <c r="AN94" s="54"/>
      <c r="AO94" s="54"/>
      <c r="AP94" s="54"/>
      <c r="AQ94" s="54"/>
      <c r="AR94" s="56"/>
      <c r="AS94" s="54"/>
      <c r="AT94" s="54"/>
      <c r="AU94" s="54"/>
      <c r="AV94" s="54"/>
      <c r="AW94" s="54"/>
      <c r="AX94" s="54"/>
      <c r="AY94" s="56"/>
      <c r="AZ94" s="54"/>
      <c r="BA94" s="54"/>
      <c r="BB94" s="54"/>
      <c r="BC94" s="54"/>
      <c r="BD94" s="8"/>
      <c r="BE94" s="8"/>
      <c r="BF94" s="52" t="s">
        <v>277</v>
      </c>
      <c r="BG94" s="52" t="s">
        <v>277</v>
      </c>
      <c r="BH94" s="52" t="s">
        <v>277</v>
      </c>
      <c r="BI94" s="52" t="s">
        <v>277</v>
      </c>
      <c r="BJ94" s="52" t="s">
        <v>277</v>
      </c>
      <c r="BK94" s="52" t="s">
        <v>277</v>
      </c>
      <c r="BL94" s="52" t="s">
        <v>277</v>
      </c>
      <c r="BM94" s="52" t="s">
        <v>277</v>
      </c>
      <c r="BN94" s="52" t="s">
        <v>277</v>
      </c>
      <c r="BO94" s="52" t="s">
        <v>277</v>
      </c>
      <c r="BP94" s="8"/>
      <c r="BQ94" s="22" t="str">
        <f>IF(FV94=FALSE,B94,"")</f>
        <v/>
      </c>
      <c r="BR94" s="22" t="str">
        <f>IF(FV94=FALSE,C94,"")</f>
        <v/>
      </c>
      <c r="BS94" s="22" t="str">
        <f>BR96</f>
        <v/>
      </c>
      <c r="BT94" s="22" t="str">
        <f t="shared" si="456"/>
        <v/>
      </c>
      <c r="BU94" s="22" t="str">
        <f>IF(FV94=FALSE,E94,"")</f>
        <v/>
      </c>
      <c r="BV94" s="22" t="str">
        <f>IF(FV94=FALSE,G94,"")</f>
        <v/>
      </c>
      <c r="BW94" s="22" t="str">
        <f>IF(FV94=FALSE,F94,"")</f>
        <v/>
      </c>
      <c r="BX94" s="22" t="str">
        <f t="shared" ref="BX94:BX99" si="589">IF(FV94=FALSE,J94,"")</f>
        <v/>
      </c>
      <c r="BY94" s="22" t="str">
        <f>IF(FV94=FALSE,K94,"")</f>
        <v/>
      </c>
      <c r="BZ94" s="22" t="str">
        <f>IF(FV94=FALSE,L94,"")</f>
        <v/>
      </c>
      <c r="CA94" s="18"/>
      <c r="CB94" s="3" t="str">
        <f>IF(ET94=1, EQ94,"")</f>
        <v/>
      </c>
      <c r="CC94" s="3" t="str">
        <f>IF(ET94=1, ER94,"")</f>
        <v/>
      </c>
      <c r="CD94" s="3" t="str">
        <f>IF(ET94=1, ES94,"")</f>
        <v/>
      </c>
      <c r="CE94" s="3" t="str">
        <f>CB96</f>
        <v/>
      </c>
      <c r="CF94" s="3" t="str">
        <f>CC96</f>
        <v/>
      </c>
      <c r="CG94" s="3" t="str">
        <f>CD96</f>
        <v/>
      </c>
      <c r="CH94" s="3" t="str">
        <f>IF(ET94=1, GJ94, "")</f>
        <v/>
      </c>
      <c r="CI94" s="8"/>
      <c r="CJ94" s="3" t="str">
        <f>IF(ET94=2,V94,"")</f>
        <v/>
      </c>
      <c r="CK94" s="3" t="str">
        <f>IF(ET94=2,W94,"")</f>
        <v/>
      </c>
      <c r="CL94" s="3" t="str">
        <f>CJ96</f>
        <v/>
      </c>
      <c r="CM94" s="3" t="str">
        <f>CK96</f>
        <v/>
      </c>
      <c r="CN94" s="8"/>
      <c r="CO94" s="3" t="str">
        <f>IF(ET94=3,AG94,"")</f>
        <v/>
      </c>
      <c r="CP94" s="3" t="str">
        <f>IF(ET94=3,AH94,"")</f>
        <v/>
      </c>
      <c r="CQ94" s="3" t="str">
        <f>CO96</f>
        <v/>
      </c>
      <c r="CR94" s="3" t="str">
        <f>CP96</f>
        <v/>
      </c>
      <c r="CS94" s="8"/>
      <c r="CT94" s="3" t="str">
        <f>IF(ET94=4,AJ94,"")</f>
        <v/>
      </c>
      <c r="CU94" s="3" t="str">
        <f>IF(ET94=4,AK94,"")</f>
        <v/>
      </c>
      <c r="CV94" s="3" t="str">
        <f>CT96</f>
        <v/>
      </c>
      <c r="CW94" s="3" t="str">
        <f>CU96</f>
        <v/>
      </c>
      <c r="CX94" s="8"/>
      <c r="CY94" s="3" t="str">
        <f>IF(ET94=5,AM94,"")</f>
        <v/>
      </c>
      <c r="CZ94" s="3" t="str">
        <f>IF(ET94=5,AN94,"")</f>
        <v/>
      </c>
      <c r="DA94" s="3" t="str">
        <f>IF(ET94=5,AO94,"")</f>
        <v/>
      </c>
      <c r="DB94" s="3" t="str">
        <f>CY96</f>
        <v/>
      </c>
      <c r="DC94" s="3" t="str">
        <f>CZ96</f>
        <v/>
      </c>
      <c r="DD94" s="3" t="str">
        <f>DA96</f>
        <v/>
      </c>
      <c r="DE94" s="3" t="str">
        <f>IF(ET94=5,AP94,"")</f>
        <v/>
      </c>
      <c r="DF94" s="3" t="str">
        <f>IF(ET94=5,AQ94,"")</f>
        <v/>
      </c>
      <c r="DG94" s="3" t="str">
        <f>IF(ET94=5,GK94,"")</f>
        <v/>
      </c>
      <c r="DH94" s="8"/>
      <c r="DI94" s="3" t="str">
        <f>IF(ET94=6,AS94,"")</f>
        <v/>
      </c>
      <c r="DJ94" s="3" t="str">
        <f>IF(ET94=6,AT94,"")</f>
        <v/>
      </c>
      <c r="DK94" s="3" t="str">
        <f>IF(ET94=6,AU94,"")</f>
        <v/>
      </c>
      <c r="DL94" s="3" t="str">
        <f>IF(ET94=6,AV94,"")</f>
        <v/>
      </c>
      <c r="DM94" s="3" t="str">
        <f>DI96</f>
        <v/>
      </c>
      <c r="DN94" s="3" t="str">
        <f>DJ96</f>
        <v/>
      </c>
      <c r="DO94" s="3" t="str">
        <f>DK96</f>
        <v/>
      </c>
      <c r="DP94" s="3" t="str">
        <f>DL96</f>
        <v/>
      </c>
      <c r="DQ94" s="3" t="str">
        <f>IF(ET94=6,AW94,"")</f>
        <v/>
      </c>
      <c r="DR94" s="3" t="str">
        <f>IF(ET94=6,AX94,"")</f>
        <v/>
      </c>
      <c r="DS94" s="3" t="str">
        <f>IF(ET94=6,GL94, "")</f>
        <v/>
      </c>
      <c r="DT94" s="8"/>
      <c r="DU94" s="3" t="str">
        <f>IF(ET94=7,AZ94,"")</f>
        <v/>
      </c>
      <c r="DV94" s="3" t="str">
        <f>IF(ET94=7,BA94,"")</f>
        <v/>
      </c>
      <c r="DW94" s="3" t="str">
        <f>IF(ET94=7,BB94,"")</f>
        <v/>
      </c>
      <c r="DX94" s="3" t="str">
        <f>IF(ET94=7,BC94,"")</f>
        <v/>
      </c>
      <c r="DY94" s="3" t="str">
        <f>DU96</f>
        <v/>
      </c>
      <c r="DZ94" s="3" t="str">
        <f>DV96</f>
        <v/>
      </c>
      <c r="EA94" s="3" t="str">
        <f>DW96</f>
        <v/>
      </c>
      <c r="EB94" s="3" t="str">
        <f>DX96</f>
        <v/>
      </c>
      <c r="EC94" s="3" t="str">
        <f>IF(ET94=7, GM94, "")</f>
        <v/>
      </c>
      <c r="ED94" s="8"/>
      <c r="EE94" s="52" t="s">
        <v>277</v>
      </c>
      <c r="EF94" s="52" t="s">
        <v>277</v>
      </c>
      <c r="EG94" s="52" t="s">
        <v>277</v>
      </c>
      <c r="EH94" s="52" t="s">
        <v>277</v>
      </c>
      <c r="EI94" s="52" t="s">
        <v>277</v>
      </c>
      <c r="EJ94" s="52" t="s">
        <v>277</v>
      </c>
      <c r="EK94" s="52" t="s">
        <v>277</v>
      </c>
      <c r="EL94" s="52" t="s">
        <v>277</v>
      </c>
      <c r="EM94" s="52" t="s">
        <v>277</v>
      </c>
      <c r="EN94" s="52" t="s">
        <v>277</v>
      </c>
      <c r="EO94" s="8"/>
      <c r="EP94" s="53"/>
      <c r="EQ94" s="16" t="str">
        <f>IF(FD94&gt;0, (N94+Y94+R94+AC94), "")</f>
        <v/>
      </c>
      <c r="ER94" s="16" t="str">
        <f>IF(FD94&gt;0,FE94,"")</f>
        <v/>
      </c>
      <c r="ES94" s="16" t="str">
        <f>IF(FD94&gt;0, (P94+AA94+T94+AE94), "")</f>
        <v/>
      </c>
      <c r="ET94" s="16">
        <f>FO94+FP94+FQ94+FR94+FS94+FT94+FU94</f>
        <v>0</v>
      </c>
      <c r="EU94" s="13"/>
      <c r="EV94" s="3" t="b">
        <f t="shared" ref="EV94:EV99" si="590">ISBLANK(N94)</f>
        <v>1</v>
      </c>
      <c r="EW94" s="3" t="b">
        <f t="shared" ref="EW94:EW99" si="591">ISBLANK(R94)</f>
        <v>1</v>
      </c>
      <c r="EX94" s="3" t="b">
        <f>ISBLANK(Y94)</f>
        <v>1</v>
      </c>
      <c r="EY94" s="3" t="b">
        <f>ISBLANK(AC94)</f>
        <v>1</v>
      </c>
      <c r="EZ94" s="3">
        <f>IF(EV94=FALSE, 1, 0)</f>
        <v>0</v>
      </c>
      <c r="FA94" s="3">
        <f>IF(EW94=FALSE, 2, 0)</f>
        <v>0</v>
      </c>
      <c r="FB94" s="3">
        <f>IF(EX94=FALSE, 1, 0)</f>
        <v>0</v>
      </c>
      <c r="FC94" s="3">
        <f>IF(EY94=FALSE, 2, 0)</f>
        <v>0</v>
      </c>
      <c r="FD94" s="3">
        <f>SUM(EZ94:FC94)</f>
        <v>0</v>
      </c>
      <c r="FE94" s="3" t="e">
        <f>FF94+FH94</f>
        <v>#VALUE!</v>
      </c>
      <c r="FF94" s="3">
        <f t="shared" ref="FF94:FF99" si="592">O94+Z94</f>
        <v>0</v>
      </c>
      <c r="FG94" s="3">
        <f t="shared" ref="FG94:FG99" si="593">S94+AD94</f>
        <v>0</v>
      </c>
      <c r="FH94" s="3" t="e">
        <f>FG94*SQRT(ES94)</f>
        <v>#VALUE!</v>
      </c>
      <c r="FI94" s="3" t="b">
        <f>ISBLANK(V94)</f>
        <v>1</v>
      </c>
      <c r="FJ94" s="3" t="b">
        <f>ISBLANK(AG94)</f>
        <v>1</v>
      </c>
      <c r="FK94" s="3" t="b">
        <f>ISBLANK(AJ94)</f>
        <v>1</v>
      </c>
      <c r="FL94" s="3" t="b">
        <f>ISBLANK(AM94)</f>
        <v>1</v>
      </c>
      <c r="FM94" s="3" t="b">
        <f>ISBLANK(AS94)</f>
        <v>1</v>
      </c>
      <c r="FN94" s="3" t="b">
        <f>ISBLANK(AZ94)</f>
        <v>1</v>
      </c>
      <c r="FO94" s="3">
        <f>IF(FD94&gt;0, 1, 0)</f>
        <v>0</v>
      </c>
      <c r="FP94" s="3">
        <f>IF(FI94=FALSE, 2, 0)</f>
        <v>0</v>
      </c>
      <c r="FQ94" s="3">
        <f>IF(FJ94=FALSE, 3, 0)</f>
        <v>0</v>
      </c>
      <c r="FR94" s="3">
        <f>IF(FK94=FALSE, 4, 0)</f>
        <v>0</v>
      </c>
      <c r="FS94" s="3">
        <f>IF(FL94=FALSE, 5, 0)</f>
        <v>0</v>
      </c>
      <c r="FT94" s="3">
        <f>IF(FM94=FALSE, 6, 0)</f>
        <v>0</v>
      </c>
      <c r="FU94" s="3">
        <f>IF(FN94=FALSE, 7, 0)</f>
        <v>0</v>
      </c>
      <c r="FV94" s="21" t="b">
        <f t="shared" si="451"/>
        <v>1</v>
      </c>
      <c r="FW94" s="24">
        <f>IF(J94="Higher (more points/events)", 0, 1)</f>
        <v>1</v>
      </c>
      <c r="FX94" s="24">
        <f t="shared" si="452"/>
        <v>0</v>
      </c>
      <c r="FY94" s="29" t="e">
        <f t="shared" si="453"/>
        <v>#VALUE!</v>
      </c>
      <c r="FZ94" s="24" t="e">
        <f t="shared" si="454"/>
        <v>#VALUE!</v>
      </c>
      <c r="GA94" s="24" t="e">
        <f t="shared" si="455"/>
        <v>#VALUE!</v>
      </c>
      <c r="GB94" s="24">
        <f>IF(FX94&lt;0, 0,1)</f>
        <v>1</v>
      </c>
      <c r="GC94" s="24" t="e">
        <f>IF(FY94&lt;0, 0,1)</f>
        <v>#VALUE!</v>
      </c>
      <c r="GD94" s="24" t="e">
        <f>IF(FZ94&lt;0, 0,1)</f>
        <v>#VALUE!</v>
      </c>
      <c r="GE94" s="24" t="e">
        <f>IF(GA94&lt;0, 0,1)</f>
        <v>#VALUE!</v>
      </c>
      <c r="GF94" s="24">
        <f>IF(ET94=1, GB94,0)</f>
        <v>0</v>
      </c>
      <c r="GG94" s="24">
        <f>IF(ET94=5,GC94,0)</f>
        <v>0</v>
      </c>
      <c r="GH94" s="24">
        <f>IF(ET94=6,GD94,0)</f>
        <v>0</v>
      </c>
      <c r="GI94" s="24">
        <f>IF(ET94=7,GE94,0)</f>
        <v>0</v>
      </c>
      <c r="GJ94" s="24">
        <f>IF((FW94=GF94), 3,2)</f>
        <v>2</v>
      </c>
      <c r="GK94" s="24">
        <f>IF((FW94=GG94), 3,2)</f>
        <v>2</v>
      </c>
      <c r="GL94" s="24">
        <f>IF((FW94=GH94), 3,2)</f>
        <v>2</v>
      </c>
      <c r="GM94" s="24">
        <f>IF((FW94=GI94), 3,2)</f>
        <v>2</v>
      </c>
      <c r="GN94" s="13"/>
    </row>
    <row r="95" spans="1:196" s="3" customFormat="1">
      <c r="A95" s="54"/>
      <c r="B95" s="54"/>
      <c r="C95" s="54"/>
      <c r="D95" s="54"/>
      <c r="E95" s="54"/>
      <c r="F95" s="54"/>
      <c r="G95" s="54"/>
      <c r="H95" s="54"/>
      <c r="I95" s="54"/>
      <c r="J95" s="54"/>
      <c r="K95" s="54"/>
      <c r="L95" s="54"/>
      <c r="M95" s="56"/>
      <c r="N95" s="54"/>
      <c r="O95" s="54"/>
      <c r="P95" s="54"/>
      <c r="Q95" s="56"/>
      <c r="R95" s="54"/>
      <c r="S95" s="54"/>
      <c r="T95" s="54"/>
      <c r="U95" s="56"/>
      <c r="V95" s="54"/>
      <c r="W95" s="54"/>
      <c r="X95" s="56"/>
      <c r="Y95" s="54"/>
      <c r="Z95" s="54"/>
      <c r="AA95" s="54"/>
      <c r="AB95" s="56"/>
      <c r="AC95" s="54"/>
      <c r="AD95" s="54"/>
      <c r="AE95" s="54"/>
      <c r="AF95" s="56"/>
      <c r="AG95" s="54"/>
      <c r="AH95" s="54"/>
      <c r="AI95" s="56"/>
      <c r="AJ95" s="54"/>
      <c r="AK95" s="54"/>
      <c r="AL95" s="56"/>
      <c r="AM95" s="54"/>
      <c r="AN95" s="54"/>
      <c r="AO95" s="54"/>
      <c r="AP95" s="54"/>
      <c r="AQ95" s="54"/>
      <c r="AR95" s="56"/>
      <c r="AS95" s="54"/>
      <c r="AT95" s="54"/>
      <c r="AU95" s="54"/>
      <c r="AV95" s="54"/>
      <c r="AW95" s="54"/>
      <c r="AX95" s="54"/>
      <c r="AY95" s="56"/>
      <c r="AZ95" s="54"/>
      <c r="BA95" s="54"/>
      <c r="BB95" s="54"/>
      <c r="BC95" s="54"/>
      <c r="BD95" s="8"/>
      <c r="BE95" s="8"/>
      <c r="BF95" s="52" t="s">
        <v>277</v>
      </c>
      <c r="BG95" s="52" t="s">
        <v>277</v>
      </c>
      <c r="BH95" s="52" t="s">
        <v>277</v>
      </c>
      <c r="BI95" s="52" t="s">
        <v>277</v>
      </c>
      <c r="BJ95" s="52" t="s">
        <v>277</v>
      </c>
      <c r="BK95" s="52" t="s">
        <v>277</v>
      </c>
      <c r="BL95" s="52" t="s">
        <v>277</v>
      </c>
      <c r="BM95" s="52" t="s">
        <v>277</v>
      </c>
      <c r="BN95" s="52" t="s">
        <v>277</v>
      </c>
      <c r="BO95" s="52" t="s">
        <v>277</v>
      </c>
      <c r="BP95" s="8"/>
      <c r="BQ95" s="22" t="str">
        <f>IF(FV95=FALSE,B95,"")</f>
        <v/>
      </c>
      <c r="BR95" s="22" t="str">
        <f>BR94</f>
        <v/>
      </c>
      <c r="BS95" s="22" t="str">
        <f>IF(FV94=FALSE,C96,"")</f>
        <v/>
      </c>
      <c r="BT95" s="22" t="str">
        <f t="shared" si="456"/>
        <v/>
      </c>
      <c r="BU95" s="22" t="str">
        <f>IF(FV95=FALSE,E95,"")</f>
        <v/>
      </c>
      <c r="BV95" s="22" t="str">
        <f>IF(FV95=FALSE,G95,"")</f>
        <v/>
      </c>
      <c r="BW95" s="22" t="str">
        <f>IF(FV95=FALSE,F95,"")</f>
        <v/>
      </c>
      <c r="BX95" s="22" t="str">
        <f t="shared" si="589"/>
        <v/>
      </c>
      <c r="BY95" s="22" t="str">
        <f>IF(FV95=FALSE,K95,"")</f>
        <v/>
      </c>
      <c r="BZ95" s="22" t="str">
        <f>IF(FV95=FALSE,L95,"")</f>
        <v/>
      </c>
      <c r="CA95" s="18"/>
      <c r="CB95" s="3" t="str">
        <f>CB94</f>
        <v/>
      </c>
      <c r="CC95" s="3" t="str">
        <f>CC94</f>
        <v/>
      </c>
      <c r="CD95" s="3" t="str">
        <f>CD94</f>
        <v/>
      </c>
      <c r="CE95" s="3" t="str">
        <f>IF(ET95=1,EQ96,"")</f>
        <v/>
      </c>
      <c r="CF95" s="3" t="str">
        <f>IF(ET95=1,ER96,"")</f>
        <v/>
      </c>
      <c r="CG95" s="3" t="str">
        <f>IF(ET95=1,ES96,"")</f>
        <v/>
      </c>
      <c r="CH95" s="3" t="str">
        <f t="shared" ref="CH95:CH108" si="594">IF(ET95=1, GJ95, "")</f>
        <v/>
      </c>
      <c r="CI95" s="8"/>
      <c r="CJ95" s="3" t="str">
        <f>CJ94</f>
        <v/>
      </c>
      <c r="CK95" s="3" t="str">
        <f>CK94</f>
        <v/>
      </c>
      <c r="CL95" s="3" t="str">
        <f>IF(ET96=2,V96,"")</f>
        <v/>
      </c>
      <c r="CM95" s="3" t="str">
        <f>IF(ET96=2,W96,"")</f>
        <v/>
      </c>
      <c r="CN95" s="8"/>
      <c r="CO95" s="3" t="str">
        <f>CO94</f>
        <v/>
      </c>
      <c r="CP95" s="3" t="str">
        <f>CP94</f>
        <v/>
      </c>
      <c r="CQ95" s="3" t="str">
        <f>IF(ET95=3,AG96,"")</f>
        <v/>
      </c>
      <c r="CR95" s="3" t="str">
        <f>IF(ET95=3,AH96,"")</f>
        <v/>
      </c>
      <c r="CS95" s="8"/>
      <c r="CT95" s="3" t="str">
        <f>CT94</f>
        <v/>
      </c>
      <c r="CU95" s="3" t="str">
        <f>CU94</f>
        <v/>
      </c>
      <c r="CV95" s="3" t="str">
        <f>IF(ET95=4,AJ96,"")</f>
        <v/>
      </c>
      <c r="CW95" s="3" t="str">
        <f>IF(ET95=4,AK96,"")</f>
        <v/>
      </c>
      <c r="CX95" s="8"/>
      <c r="CY95" s="3" t="str">
        <f>CY94</f>
        <v/>
      </c>
      <c r="CZ95" s="3" t="str">
        <f>CZ94</f>
        <v/>
      </c>
      <c r="DA95" s="3" t="str">
        <f>DA94</f>
        <v/>
      </c>
      <c r="DB95" s="3" t="str">
        <f>IF(ET95=5,AM96,"")</f>
        <v/>
      </c>
      <c r="DC95" s="3" t="str">
        <f>IF(ET95=5,AN96,"")</f>
        <v/>
      </c>
      <c r="DD95" s="3" t="str">
        <f>IF(ET95=5,AO96,"")</f>
        <v/>
      </c>
      <c r="DE95" s="3" t="str">
        <f>DE94</f>
        <v/>
      </c>
      <c r="DF95" s="3" t="str">
        <f>DF94</f>
        <v/>
      </c>
      <c r="DG95" s="3" t="str">
        <f t="shared" ref="DG95:DG108" si="595">IF(ET95=5,GK95,"")</f>
        <v/>
      </c>
      <c r="DH95" s="8"/>
      <c r="DI95" s="3" t="str">
        <f>DI94</f>
        <v/>
      </c>
      <c r="DJ95" s="3" t="str">
        <f>DJ94</f>
        <v/>
      </c>
      <c r="DK95" s="3" t="str">
        <f>DK94</f>
        <v/>
      </c>
      <c r="DL95" s="3" t="str">
        <f>DL94</f>
        <v/>
      </c>
      <c r="DM95" s="3" t="str">
        <f>IF(ET94=6,AS96,"")</f>
        <v/>
      </c>
      <c r="DN95" s="3" t="str">
        <f>IF(ET94=6,AT96,"")</f>
        <v/>
      </c>
      <c r="DO95" s="3" t="str">
        <f>IF(ET94=6,AU96,"")</f>
        <v/>
      </c>
      <c r="DP95" s="3" t="str">
        <f>IF(ET94=6,AV96,"")</f>
        <v/>
      </c>
      <c r="DQ95" s="3" t="str">
        <f>DQ94</f>
        <v/>
      </c>
      <c r="DR95" s="3" t="str">
        <f>DR94</f>
        <v/>
      </c>
      <c r="DS95" s="3" t="str">
        <f t="shared" ref="DS95:DS108" si="596">IF(ET95=6,GL95, "")</f>
        <v/>
      </c>
      <c r="DT95" s="8"/>
      <c r="DU95" s="3" t="str">
        <f>DU94</f>
        <v/>
      </c>
      <c r="DV95" s="3" t="str">
        <f>DV94</f>
        <v/>
      </c>
      <c r="DW95" s="3" t="str">
        <f>DW94</f>
        <v/>
      </c>
      <c r="DX95" s="3" t="str">
        <f>DX94</f>
        <v/>
      </c>
      <c r="DY95" s="3" t="str">
        <f>IF(ET94=7,AZ96,"")</f>
        <v/>
      </c>
      <c r="DZ95" s="3" t="str">
        <f>IF(ET94=7,BA96,"")</f>
        <v/>
      </c>
      <c r="EA95" s="3" t="str">
        <f>IF(ET94=7,BB96,"")</f>
        <v/>
      </c>
      <c r="EB95" s="3" t="str">
        <f>IF(ET94=7,BC96,"")</f>
        <v/>
      </c>
      <c r="EC95" s="3" t="str">
        <f t="shared" ref="EC95:EC108" si="597">IF(ET95=7, GM95, "")</f>
        <v/>
      </c>
      <c r="ED95" s="8"/>
      <c r="EE95" s="52" t="s">
        <v>277</v>
      </c>
      <c r="EF95" s="52" t="s">
        <v>277</v>
      </c>
      <c r="EG95" s="52" t="s">
        <v>277</v>
      </c>
      <c r="EH95" s="52" t="s">
        <v>277</v>
      </c>
      <c r="EI95" s="52" t="s">
        <v>277</v>
      </c>
      <c r="EJ95" s="52" t="s">
        <v>277</v>
      </c>
      <c r="EK95" s="52" t="s">
        <v>277</v>
      </c>
      <c r="EL95" s="52" t="s">
        <v>277</v>
      </c>
      <c r="EM95" s="52" t="s">
        <v>277</v>
      </c>
      <c r="EN95" s="52" t="s">
        <v>277</v>
      </c>
      <c r="EO95" s="8"/>
      <c r="EP95" s="53"/>
      <c r="EQ95" s="16" t="str">
        <f>IF(FD95&gt;0, (N95+Y95+R95+AC95), "")</f>
        <v/>
      </c>
      <c r="ER95" s="16" t="str">
        <f>IF(FD95&gt;0,FE95,"")</f>
        <v/>
      </c>
      <c r="ES95" s="16" t="str">
        <f>IF(FD95&gt;0, (P95+AA95+T95+AE95), "")</f>
        <v/>
      </c>
      <c r="ET95" s="16">
        <f>FO95+FP95+FQ95+FR95+FS95+FT95+FU95</f>
        <v>0</v>
      </c>
      <c r="EU95" s="13"/>
      <c r="EV95" s="3" t="b">
        <f t="shared" si="590"/>
        <v>1</v>
      </c>
      <c r="EW95" s="3" t="b">
        <f t="shared" si="591"/>
        <v>1</v>
      </c>
      <c r="EX95" s="3" t="b">
        <f t="shared" ref="EX95:EX108" si="598">ISBLANK(Y95)</f>
        <v>1</v>
      </c>
      <c r="EY95" s="3" t="b">
        <f t="shared" ref="EY95:EY108" si="599">ISBLANK(AC95)</f>
        <v>1</v>
      </c>
      <c r="EZ95" s="3">
        <f t="shared" ref="EZ95:EZ108" si="600">IF(EV95=FALSE, 1, 0)</f>
        <v>0</v>
      </c>
      <c r="FA95" s="3">
        <f t="shared" ref="FA95:FA108" si="601">IF(EW95=FALSE, 2, 0)</f>
        <v>0</v>
      </c>
      <c r="FB95" s="3">
        <f t="shared" ref="FB95:FB108" si="602">IF(EX95=FALSE, 1, 0)</f>
        <v>0</v>
      </c>
      <c r="FC95" s="3">
        <f t="shared" ref="FC95:FC108" si="603">IF(EY95=FALSE, 2, 0)</f>
        <v>0</v>
      </c>
      <c r="FD95" s="3">
        <f t="shared" ref="FD95:FD108" si="604">SUM(EZ95:FC95)</f>
        <v>0</v>
      </c>
      <c r="FE95" s="3" t="e">
        <f t="shared" ref="FE95:FE108" si="605">FF95+FH95</f>
        <v>#VALUE!</v>
      </c>
      <c r="FF95" s="3">
        <f t="shared" si="592"/>
        <v>0</v>
      </c>
      <c r="FG95" s="3">
        <f t="shared" si="593"/>
        <v>0</v>
      </c>
      <c r="FH95" s="3" t="e">
        <f>FG95*SQRT(ES95)</f>
        <v>#VALUE!</v>
      </c>
      <c r="FI95" s="3" t="b">
        <f t="shared" ref="FI95:FI108" si="606">ISBLANK(V95)</f>
        <v>1</v>
      </c>
      <c r="FJ95" s="3" t="b">
        <f t="shared" ref="FJ95:FJ108" si="607">ISBLANK(AG95)</f>
        <v>1</v>
      </c>
      <c r="FK95" s="3" t="b">
        <f t="shared" ref="FK95:FK108" si="608">ISBLANK(AJ95)</f>
        <v>1</v>
      </c>
      <c r="FL95" s="3" t="b">
        <f t="shared" ref="FL95:FL108" si="609">ISBLANK(AM95)</f>
        <v>1</v>
      </c>
      <c r="FM95" s="3" t="b">
        <f t="shared" ref="FM95:FM108" si="610">ISBLANK(AS95)</f>
        <v>1</v>
      </c>
      <c r="FN95" s="3" t="b">
        <f t="shared" ref="FN95:FN108" si="611">ISBLANK(AZ95)</f>
        <v>1</v>
      </c>
      <c r="FO95" s="3">
        <f t="shared" ref="FO95:FO108" si="612">IF(FD95&gt;0, 1, 0)</f>
        <v>0</v>
      </c>
      <c r="FP95" s="3">
        <f t="shared" ref="FP95:FP108" si="613">IF(FI95=FALSE, 2, 0)</f>
        <v>0</v>
      </c>
      <c r="FQ95" s="3">
        <f t="shared" ref="FQ95:FQ108" si="614">IF(FJ95=FALSE, 3, 0)</f>
        <v>0</v>
      </c>
      <c r="FR95" s="3">
        <f t="shared" ref="FR95:FR108" si="615">IF(FK95=FALSE, 4, 0)</f>
        <v>0</v>
      </c>
      <c r="FS95" s="3">
        <f t="shared" ref="FS95:FS108" si="616">IF(FL95=FALSE, 5, 0)</f>
        <v>0</v>
      </c>
      <c r="FT95" s="3">
        <f t="shared" ref="FT95:FT108" si="617">IF(FM95=FALSE, 6, 0)</f>
        <v>0</v>
      </c>
      <c r="FU95" s="3">
        <f t="shared" ref="FU95:FU108" si="618">IF(FN95=FALSE, 7, 0)</f>
        <v>0</v>
      </c>
      <c r="FV95" s="21" t="b">
        <f t="shared" si="451"/>
        <v>1</v>
      </c>
      <c r="FW95" s="24">
        <f>IF(J95="Higher (more points/events)", 0, 1)</f>
        <v>1</v>
      </c>
      <c r="FX95" s="24">
        <f t="shared" si="452"/>
        <v>0</v>
      </c>
      <c r="FY95" s="29" t="e">
        <f t="shared" si="453"/>
        <v>#VALUE!</v>
      </c>
      <c r="FZ95" s="24" t="e">
        <f t="shared" si="454"/>
        <v>#VALUE!</v>
      </c>
      <c r="GA95" s="24" t="e">
        <f t="shared" si="455"/>
        <v>#VALUE!</v>
      </c>
      <c r="GB95" s="24">
        <f t="shared" ref="GB95:GB108" si="619">IF(FX95&lt;0, 0,1)</f>
        <v>1</v>
      </c>
      <c r="GC95" s="24" t="e">
        <f t="shared" ref="GC95:GC108" si="620">IF(FY95&lt;0, 0,1)</f>
        <v>#VALUE!</v>
      </c>
      <c r="GD95" s="24" t="e">
        <f t="shared" ref="GD95:GD108" si="621">IF(FZ95&lt;0, 0,1)</f>
        <v>#VALUE!</v>
      </c>
      <c r="GE95" s="24" t="e">
        <f t="shared" ref="GE95:GE108" si="622">IF(GA95&lt;0, 0,1)</f>
        <v>#VALUE!</v>
      </c>
      <c r="GF95" s="24">
        <f t="shared" ref="GF95:GF108" si="623">IF(ET95=1, GB95,0)</f>
        <v>0</v>
      </c>
      <c r="GG95" s="24">
        <f t="shared" ref="GG95:GG108" si="624">IF(ET95=5,GC95,0)</f>
        <v>0</v>
      </c>
      <c r="GH95" s="24">
        <f t="shared" ref="GH95:GH108" si="625">IF(ET95=6,GD95,0)</f>
        <v>0</v>
      </c>
      <c r="GI95" s="24">
        <f t="shared" ref="GI95:GI108" si="626">IF(ET95=7,GE95,0)</f>
        <v>0</v>
      </c>
      <c r="GJ95" s="24">
        <f t="shared" ref="GJ95:GJ108" si="627">IF((FW95=GF95), 3,2)</f>
        <v>2</v>
      </c>
      <c r="GK95" s="24">
        <f t="shared" ref="GK95:GK108" si="628">IF((FW95=GG95), 3,2)</f>
        <v>2</v>
      </c>
      <c r="GL95" s="24">
        <f t="shared" ref="GL95:GL108" si="629">IF((FW95=GH95), 3,2)</f>
        <v>2</v>
      </c>
      <c r="GM95" s="24">
        <f t="shared" ref="GM95:GM108" si="630">IF((FW95=GI95), 3,2)</f>
        <v>2</v>
      </c>
      <c r="GN95" s="13"/>
    </row>
    <row r="96" spans="1:196" s="3" customFormat="1">
      <c r="A96" s="54"/>
      <c r="B96" s="54"/>
      <c r="C96" s="54"/>
      <c r="D96" s="54"/>
      <c r="E96" s="54"/>
      <c r="F96" s="54"/>
      <c r="G96" s="54"/>
      <c r="H96" s="54"/>
      <c r="I96" s="54"/>
      <c r="J96" s="54"/>
      <c r="K96" s="54"/>
      <c r="L96" s="54"/>
      <c r="M96" s="56"/>
      <c r="N96" s="54"/>
      <c r="O96" s="54"/>
      <c r="P96" s="54"/>
      <c r="Q96" s="56"/>
      <c r="R96" s="54"/>
      <c r="S96" s="54"/>
      <c r="T96" s="54"/>
      <c r="U96" s="56"/>
      <c r="V96" s="54"/>
      <c r="W96" s="54"/>
      <c r="X96" s="56"/>
      <c r="Y96" s="54"/>
      <c r="Z96" s="54"/>
      <c r="AA96" s="54"/>
      <c r="AB96" s="56"/>
      <c r="AC96" s="54"/>
      <c r="AD96" s="54"/>
      <c r="AE96" s="54"/>
      <c r="AF96" s="56"/>
      <c r="AG96" s="54"/>
      <c r="AH96" s="54"/>
      <c r="AI96" s="56"/>
      <c r="AJ96" s="54"/>
      <c r="AK96" s="54"/>
      <c r="AL96" s="56"/>
      <c r="AM96" s="54"/>
      <c r="AN96" s="54"/>
      <c r="AO96" s="54"/>
      <c r="AP96" s="54"/>
      <c r="AQ96" s="54"/>
      <c r="AR96" s="56"/>
      <c r="AS96" s="54"/>
      <c r="AT96" s="54"/>
      <c r="AU96" s="54"/>
      <c r="AV96" s="54"/>
      <c r="AW96" s="54"/>
      <c r="AX96" s="54"/>
      <c r="AY96" s="56"/>
      <c r="AZ96" s="54"/>
      <c r="BA96" s="54"/>
      <c r="BB96" s="54"/>
      <c r="BC96" s="54"/>
      <c r="BD96" s="8"/>
      <c r="BE96" s="8"/>
      <c r="BF96" s="52" t="s">
        <v>277</v>
      </c>
      <c r="BG96" s="52" t="s">
        <v>277</v>
      </c>
      <c r="BH96" s="52" t="s">
        <v>277</v>
      </c>
      <c r="BI96" s="52" t="s">
        <v>277</v>
      </c>
      <c r="BJ96" s="52" t="s">
        <v>277</v>
      </c>
      <c r="BK96" s="52" t="s">
        <v>277</v>
      </c>
      <c r="BL96" s="52" t="s">
        <v>277</v>
      </c>
      <c r="BM96" s="52" t="s">
        <v>277</v>
      </c>
      <c r="BN96" s="52" t="s">
        <v>277</v>
      </c>
      <c r="BO96" s="52" t="s">
        <v>277</v>
      </c>
      <c r="BP96" s="8"/>
      <c r="BQ96" s="22" t="str">
        <f>IF(FV96=FALSE,B96,"")</f>
        <v/>
      </c>
      <c r="BR96" s="22" t="str">
        <f>IF(FV94=FALSE,C95,"")</f>
        <v/>
      </c>
      <c r="BS96" s="22" t="str">
        <f>BS95</f>
        <v/>
      </c>
      <c r="BT96" s="22" t="str">
        <f t="shared" si="456"/>
        <v/>
      </c>
      <c r="BU96" s="22" t="str">
        <f>IF(FV96=FALSE,E96,"")</f>
        <v/>
      </c>
      <c r="BV96" s="22" t="str">
        <f>IF(FV96=FALSE,G96,"")</f>
        <v/>
      </c>
      <c r="BW96" s="22" t="str">
        <f>IF(FV96=FALSE,F96,"")</f>
        <v/>
      </c>
      <c r="BX96" s="22" t="str">
        <f t="shared" si="589"/>
        <v/>
      </c>
      <c r="BY96" s="22" t="str">
        <f>IF(FV96=FALSE,K96,"")</f>
        <v/>
      </c>
      <c r="BZ96" s="22" t="str">
        <f>IF(FV96=FALSE,L96,"")</f>
        <v/>
      </c>
      <c r="CA96" s="18"/>
      <c r="CB96" s="3" t="str">
        <f>IF(ET94=1, EQ95,"")</f>
        <v/>
      </c>
      <c r="CC96" s="3" t="str">
        <f>IF(ET94=1, ER95,"")</f>
        <v/>
      </c>
      <c r="CD96" s="3" t="str">
        <f>IF(ET94=1, ES95,"")</f>
        <v/>
      </c>
      <c r="CE96" s="3" t="str">
        <f>CE95</f>
        <v/>
      </c>
      <c r="CF96" s="3" t="str">
        <f>CF95</f>
        <v/>
      </c>
      <c r="CG96" s="3" t="str">
        <f>CG95</f>
        <v/>
      </c>
      <c r="CH96" s="3" t="str">
        <f t="shared" si="594"/>
        <v/>
      </c>
      <c r="CI96" s="8"/>
      <c r="CJ96" s="3" t="str">
        <f>IF(ET96=2,V95,"")</f>
        <v/>
      </c>
      <c r="CK96" s="3" t="str">
        <f>IF(ET96=2,W95,"")</f>
        <v/>
      </c>
      <c r="CL96" s="3" t="str">
        <f>CL95</f>
        <v/>
      </c>
      <c r="CM96" s="3" t="str">
        <f>CM95</f>
        <v/>
      </c>
      <c r="CN96" s="8"/>
      <c r="CO96" s="3" t="str">
        <f>IF(ET96=3,AG95,"")</f>
        <v/>
      </c>
      <c r="CP96" s="3" t="str">
        <f>IF(ET96=3,AH95,"")</f>
        <v/>
      </c>
      <c r="CQ96" s="3" t="str">
        <f>CQ95</f>
        <v/>
      </c>
      <c r="CR96" s="3" t="str">
        <f>CR95</f>
        <v/>
      </c>
      <c r="CS96" s="8"/>
      <c r="CT96" s="3" t="str">
        <f>IF(ET96=4,AJ95,"")</f>
        <v/>
      </c>
      <c r="CU96" s="3" t="str">
        <f>IF(ET96=4,AK95,"")</f>
        <v/>
      </c>
      <c r="CV96" s="3" t="str">
        <f>CV95</f>
        <v/>
      </c>
      <c r="CW96" s="3" t="str">
        <f>CW95</f>
        <v/>
      </c>
      <c r="CX96" s="8"/>
      <c r="CY96" s="3" t="str">
        <f>IF(ET96=5,AM95,"")</f>
        <v/>
      </c>
      <c r="CZ96" s="3" t="str">
        <f>IF(ET96=5,AN95,"")</f>
        <v/>
      </c>
      <c r="DA96" s="3" t="str">
        <f>IF(ET96=5,AO95,"")</f>
        <v/>
      </c>
      <c r="DB96" s="3" t="str">
        <f>DB95</f>
        <v/>
      </c>
      <c r="DC96" s="3" t="str">
        <f>DC95</f>
        <v/>
      </c>
      <c r="DD96" s="3" t="str">
        <f>DD95</f>
        <v/>
      </c>
      <c r="DE96" s="3" t="str">
        <f>DE95</f>
        <v/>
      </c>
      <c r="DF96" s="3" t="str">
        <f>DF95</f>
        <v/>
      </c>
      <c r="DG96" s="3" t="str">
        <f t="shared" si="595"/>
        <v/>
      </c>
      <c r="DH96" s="8"/>
      <c r="DI96" s="3" t="str">
        <f>IF(ET94=6,AS95,"")</f>
        <v/>
      </c>
      <c r="DJ96" s="3" t="str">
        <f>IF(ET94=6,AT95,"")</f>
        <v/>
      </c>
      <c r="DK96" s="3" t="str">
        <f>IF(ET94=6,AU95,"")</f>
        <v/>
      </c>
      <c r="DL96" s="3" t="str">
        <f>IF(ET94=6,AV95,"")</f>
        <v/>
      </c>
      <c r="DM96" s="3" t="str">
        <f>DM95</f>
        <v/>
      </c>
      <c r="DN96" s="3" t="str">
        <f>DN95</f>
        <v/>
      </c>
      <c r="DO96" s="3" t="str">
        <f>DO95</f>
        <v/>
      </c>
      <c r="DP96" s="3" t="str">
        <f>DP95</f>
        <v/>
      </c>
      <c r="DQ96" s="3" t="str">
        <f>DQ95</f>
        <v/>
      </c>
      <c r="DR96" s="3" t="str">
        <f>DR95</f>
        <v/>
      </c>
      <c r="DS96" s="3" t="str">
        <f t="shared" si="596"/>
        <v/>
      </c>
      <c r="DT96" s="8"/>
      <c r="DU96" s="3" t="str">
        <f>IF(ET94=7,AZ95,"")</f>
        <v/>
      </c>
      <c r="DV96" s="3" t="str">
        <f>IF(ET94=7,BA95,"")</f>
        <v/>
      </c>
      <c r="DW96" s="3" t="str">
        <f>IF(ET94=7,BB95,"")</f>
        <v/>
      </c>
      <c r="DX96" s="3" t="str">
        <f>IF(ET94=7,BC95,"")</f>
        <v/>
      </c>
      <c r="DY96" s="3" t="str">
        <f>DY95</f>
        <v/>
      </c>
      <c r="DZ96" s="3" t="str">
        <f>DZ95</f>
        <v/>
      </c>
      <c r="EA96" s="3" t="str">
        <f>EA95</f>
        <v/>
      </c>
      <c r="EB96" s="3" t="str">
        <f>EB95</f>
        <v/>
      </c>
      <c r="EC96" s="3" t="str">
        <f t="shared" si="597"/>
        <v/>
      </c>
      <c r="ED96" s="8"/>
      <c r="EE96" s="52" t="s">
        <v>277</v>
      </c>
      <c r="EF96" s="52" t="s">
        <v>277</v>
      </c>
      <c r="EG96" s="52" t="s">
        <v>277</v>
      </c>
      <c r="EH96" s="52" t="s">
        <v>277</v>
      </c>
      <c r="EI96" s="52" t="s">
        <v>277</v>
      </c>
      <c r="EJ96" s="52" t="s">
        <v>277</v>
      </c>
      <c r="EK96" s="52" t="s">
        <v>277</v>
      </c>
      <c r="EL96" s="52" t="s">
        <v>277</v>
      </c>
      <c r="EM96" s="52" t="s">
        <v>277</v>
      </c>
      <c r="EN96" s="52" t="s">
        <v>277</v>
      </c>
      <c r="EO96" s="8"/>
      <c r="EP96" s="53"/>
      <c r="EQ96" s="16" t="str">
        <f>IF(FD96&gt;0, (N96+Y96+R96+AC96), "")</f>
        <v/>
      </c>
      <c r="ER96" s="16" t="str">
        <f>IF(FD96&gt;0,FE96,"")</f>
        <v/>
      </c>
      <c r="ES96" s="16" t="str">
        <f>IF(FD96&gt;0, (P96+AA96+T96+AE96), "")</f>
        <v/>
      </c>
      <c r="ET96" s="16">
        <f>FO96+FP96+FQ96+FR96+FS96+FT96+FU96</f>
        <v>0</v>
      </c>
      <c r="EU96" s="13"/>
      <c r="EV96" s="3" t="b">
        <f t="shared" si="590"/>
        <v>1</v>
      </c>
      <c r="EW96" s="3" t="b">
        <f t="shared" si="591"/>
        <v>1</v>
      </c>
      <c r="EX96" s="3" t="b">
        <f t="shared" si="598"/>
        <v>1</v>
      </c>
      <c r="EY96" s="3" t="b">
        <f t="shared" si="599"/>
        <v>1</v>
      </c>
      <c r="EZ96" s="3">
        <f t="shared" si="600"/>
        <v>0</v>
      </c>
      <c r="FA96" s="3">
        <f t="shared" si="601"/>
        <v>0</v>
      </c>
      <c r="FB96" s="3">
        <f t="shared" si="602"/>
        <v>0</v>
      </c>
      <c r="FC96" s="3">
        <f t="shared" si="603"/>
        <v>0</v>
      </c>
      <c r="FD96" s="3">
        <f t="shared" si="604"/>
        <v>0</v>
      </c>
      <c r="FE96" s="3" t="e">
        <f t="shared" si="605"/>
        <v>#VALUE!</v>
      </c>
      <c r="FF96" s="3">
        <f t="shared" si="592"/>
        <v>0</v>
      </c>
      <c r="FG96" s="3">
        <f t="shared" si="593"/>
        <v>0</v>
      </c>
      <c r="FH96" s="3" t="e">
        <f>FG96*SQRT(ES96)</f>
        <v>#VALUE!</v>
      </c>
      <c r="FI96" s="3" t="b">
        <f t="shared" si="606"/>
        <v>1</v>
      </c>
      <c r="FJ96" s="3" t="b">
        <f t="shared" si="607"/>
        <v>1</v>
      </c>
      <c r="FK96" s="3" t="b">
        <f t="shared" si="608"/>
        <v>1</v>
      </c>
      <c r="FL96" s="3" t="b">
        <f t="shared" si="609"/>
        <v>1</v>
      </c>
      <c r="FM96" s="3" t="b">
        <f t="shared" si="610"/>
        <v>1</v>
      </c>
      <c r="FN96" s="3" t="b">
        <f t="shared" si="611"/>
        <v>1</v>
      </c>
      <c r="FO96" s="3">
        <f t="shared" si="612"/>
        <v>0</v>
      </c>
      <c r="FP96" s="3">
        <f t="shared" si="613"/>
        <v>0</v>
      </c>
      <c r="FQ96" s="3">
        <f t="shared" si="614"/>
        <v>0</v>
      </c>
      <c r="FR96" s="3">
        <f t="shared" si="615"/>
        <v>0</v>
      </c>
      <c r="FS96" s="3">
        <f t="shared" si="616"/>
        <v>0</v>
      </c>
      <c r="FT96" s="3">
        <f t="shared" si="617"/>
        <v>0</v>
      </c>
      <c r="FU96" s="3">
        <f t="shared" si="618"/>
        <v>0</v>
      </c>
      <c r="FV96" s="21" t="b">
        <f t="shared" si="451"/>
        <v>1</v>
      </c>
      <c r="FW96" s="24">
        <f t="shared" ref="FW96:FW108" si="631">IF(J96="Higher (more points/events)", 0, 1)</f>
        <v>1</v>
      </c>
      <c r="FX96" s="24">
        <f t="shared" si="452"/>
        <v>0</v>
      </c>
      <c r="FY96" s="29" t="e">
        <f t="shared" si="453"/>
        <v>#VALUE!</v>
      </c>
      <c r="FZ96" s="24" t="e">
        <f t="shared" si="454"/>
        <v>#VALUE!</v>
      </c>
      <c r="GA96" s="24" t="e">
        <f t="shared" si="455"/>
        <v>#VALUE!</v>
      </c>
      <c r="GB96" s="24">
        <f t="shared" si="619"/>
        <v>1</v>
      </c>
      <c r="GC96" s="24" t="e">
        <f t="shared" si="620"/>
        <v>#VALUE!</v>
      </c>
      <c r="GD96" s="24" t="e">
        <f t="shared" si="621"/>
        <v>#VALUE!</v>
      </c>
      <c r="GE96" s="24" t="e">
        <f t="shared" si="622"/>
        <v>#VALUE!</v>
      </c>
      <c r="GF96" s="24">
        <f t="shared" si="623"/>
        <v>0</v>
      </c>
      <c r="GG96" s="24">
        <f t="shared" si="624"/>
        <v>0</v>
      </c>
      <c r="GH96" s="24">
        <f t="shared" si="625"/>
        <v>0</v>
      </c>
      <c r="GI96" s="24">
        <f t="shared" si="626"/>
        <v>0</v>
      </c>
      <c r="GJ96" s="24">
        <f t="shared" si="627"/>
        <v>2</v>
      </c>
      <c r="GK96" s="24">
        <f t="shared" si="628"/>
        <v>2</v>
      </c>
      <c r="GL96" s="24">
        <f t="shared" si="629"/>
        <v>2</v>
      </c>
      <c r="GM96" s="24">
        <f t="shared" si="630"/>
        <v>2</v>
      </c>
      <c r="GN96" s="13"/>
    </row>
    <row r="97" spans="1:196" s="3" customFormat="1">
      <c r="A97" s="54"/>
      <c r="B97" s="54"/>
      <c r="C97" s="54"/>
      <c r="D97" s="54"/>
      <c r="E97" s="54"/>
      <c r="F97" s="54"/>
      <c r="G97" s="54"/>
      <c r="H97" s="54"/>
      <c r="I97" s="54"/>
      <c r="J97" s="54"/>
      <c r="K97" s="54"/>
      <c r="L97" s="54"/>
      <c r="M97" s="56"/>
      <c r="N97" s="54"/>
      <c r="O97" s="54"/>
      <c r="P97" s="54"/>
      <c r="Q97" s="56"/>
      <c r="R97" s="54"/>
      <c r="S97" s="54"/>
      <c r="T97" s="54"/>
      <c r="U97" s="56"/>
      <c r="V97" s="54"/>
      <c r="W97" s="54"/>
      <c r="X97" s="56"/>
      <c r="Y97" s="54"/>
      <c r="Z97" s="54"/>
      <c r="AA97" s="54"/>
      <c r="AB97" s="56"/>
      <c r="AC97" s="54"/>
      <c r="AD97" s="54"/>
      <c r="AE97" s="54"/>
      <c r="AF97" s="56"/>
      <c r="AG97" s="54"/>
      <c r="AH97" s="54"/>
      <c r="AI97" s="56"/>
      <c r="AJ97" s="54"/>
      <c r="AK97" s="54"/>
      <c r="AL97" s="56"/>
      <c r="AM97" s="54"/>
      <c r="AN97" s="54"/>
      <c r="AO97" s="54"/>
      <c r="AP97" s="54"/>
      <c r="AQ97" s="54"/>
      <c r="AR97" s="56"/>
      <c r="AS97" s="54"/>
      <c r="AT97" s="54"/>
      <c r="AU97" s="54"/>
      <c r="AV97" s="54"/>
      <c r="AW97" s="54"/>
      <c r="AX97" s="54"/>
      <c r="AY97" s="56"/>
      <c r="AZ97" s="54"/>
      <c r="BA97" s="54"/>
      <c r="BB97" s="54"/>
      <c r="BC97" s="54"/>
      <c r="BD97" s="8"/>
      <c r="BE97" s="8"/>
      <c r="BF97" s="52" t="s">
        <v>277</v>
      </c>
      <c r="BG97" s="52" t="s">
        <v>277</v>
      </c>
      <c r="BH97" s="52" t="s">
        <v>277</v>
      </c>
      <c r="BI97" s="52" t="s">
        <v>277</v>
      </c>
      <c r="BJ97" s="52" t="s">
        <v>277</v>
      </c>
      <c r="BK97" s="52" t="s">
        <v>277</v>
      </c>
      <c r="BL97" s="52" t="s">
        <v>277</v>
      </c>
      <c r="BM97" s="52" t="s">
        <v>277</v>
      </c>
      <c r="BN97" s="52" t="s">
        <v>277</v>
      </c>
      <c r="BO97" s="52" t="s">
        <v>277</v>
      </c>
      <c r="BP97" s="8"/>
      <c r="BQ97" s="22" t="str">
        <f>IF(FV97=FALSE,B97,"")</f>
        <v/>
      </c>
      <c r="BR97" s="22" t="str">
        <f>BR94</f>
        <v/>
      </c>
      <c r="BS97" s="22" t="str">
        <f>IF(FV94=FALSE,C97,"")</f>
        <v/>
      </c>
      <c r="BT97" s="22" t="str">
        <f t="shared" si="456"/>
        <v/>
      </c>
      <c r="BU97" s="22" t="str">
        <f>IF(FV97=FALSE,E97,"")</f>
        <v/>
      </c>
      <c r="BV97" s="22" t="str">
        <f>IF(FV97=FALSE,G97,"")</f>
        <v/>
      </c>
      <c r="BW97" s="22" t="str">
        <f>IF(FV97=FALSE,F97,"")</f>
        <v/>
      </c>
      <c r="BX97" s="22" t="str">
        <f t="shared" si="589"/>
        <v/>
      </c>
      <c r="BY97" s="22" t="str">
        <f>IF(FV97=FALSE,K97,"")</f>
        <v/>
      </c>
      <c r="BZ97" s="22" t="str">
        <f>IF(FV97=FALSE,L97,"")</f>
        <v/>
      </c>
      <c r="CA97" s="18"/>
      <c r="CB97" s="3" t="str">
        <f>CB94</f>
        <v/>
      </c>
      <c r="CC97" s="3" t="str">
        <f>CC94</f>
        <v/>
      </c>
      <c r="CD97" s="3" t="str">
        <f>CD94</f>
        <v/>
      </c>
      <c r="CE97" s="3" t="str">
        <f>IF(ET97=1, EQ97,"")</f>
        <v/>
      </c>
      <c r="CF97" s="3" t="str">
        <f>IF(ET97=1, ER97,"")</f>
        <v/>
      </c>
      <c r="CG97" s="3" t="str">
        <f>IF(ET97=1, ES97,"")</f>
        <v/>
      </c>
      <c r="CH97" s="3" t="str">
        <f t="shared" si="594"/>
        <v/>
      </c>
      <c r="CI97" s="8"/>
      <c r="CJ97" s="3" t="str">
        <f>CJ94</f>
        <v/>
      </c>
      <c r="CK97" s="3" t="str">
        <f>CK94</f>
        <v/>
      </c>
      <c r="CL97" s="3" t="str">
        <f>IF(ET97=2,V97,"")</f>
        <v/>
      </c>
      <c r="CM97" s="3" t="str">
        <f>IF(ET97=2,W97,"")</f>
        <v/>
      </c>
      <c r="CN97" s="8"/>
      <c r="CO97" s="3" t="str">
        <f>CO95</f>
        <v/>
      </c>
      <c r="CP97" s="3" t="str">
        <f>CP95</f>
        <v/>
      </c>
      <c r="CQ97" s="3" t="str">
        <f>IF(ET97=3,AG97,"")</f>
        <v/>
      </c>
      <c r="CR97" s="3" t="str">
        <f>IF(ET97=3,AH97,"")</f>
        <v/>
      </c>
      <c r="CS97" s="8"/>
      <c r="CT97" s="3" t="str">
        <f>CT94</f>
        <v/>
      </c>
      <c r="CU97" s="3" t="str">
        <f>CU94</f>
        <v/>
      </c>
      <c r="CV97" s="3" t="str">
        <f>IF(ET96=4,AJ97,"")</f>
        <v/>
      </c>
      <c r="CW97" s="3" t="str">
        <f>IF(ET96=4,AK97,"")</f>
        <v/>
      </c>
      <c r="CX97" s="8"/>
      <c r="CY97" s="3" t="str">
        <f>CY94</f>
        <v/>
      </c>
      <c r="CZ97" s="3" t="str">
        <f>CZ94</f>
        <v/>
      </c>
      <c r="DA97" s="3" t="str">
        <f>DA94</f>
        <v/>
      </c>
      <c r="DB97" s="3" t="str">
        <f>IF(ET96=5,AM97,"")</f>
        <v/>
      </c>
      <c r="DC97" s="3" t="str">
        <f>IF(ET96=5,AN97,"")</f>
        <v/>
      </c>
      <c r="DD97" s="3" t="str">
        <f>IF(ET96=5,AO97,"")</f>
        <v/>
      </c>
      <c r="DE97" s="3" t="str">
        <f>IF(ET96=5,AP97,"")</f>
        <v/>
      </c>
      <c r="DF97" s="3" t="str">
        <f t="shared" ref="DF97:DF108" si="632">DF96</f>
        <v/>
      </c>
      <c r="DG97" s="3" t="str">
        <f t="shared" si="595"/>
        <v/>
      </c>
      <c r="DH97" s="8"/>
      <c r="DI97" s="3" t="str">
        <f>DI94</f>
        <v/>
      </c>
      <c r="DJ97" s="3" t="str">
        <f>DJ94</f>
        <v/>
      </c>
      <c r="DK97" s="3" t="str">
        <f>DK94</f>
        <v/>
      </c>
      <c r="DL97" s="3" t="str">
        <f>DL94</f>
        <v/>
      </c>
      <c r="DM97" s="3" t="str">
        <f>IF(ET97=6,AS97,"")</f>
        <v/>
      </c>
      <c r="DN97" s="3" t="str">
        <f>IF(ET97=6,AT97,"")</f>
        <v/>
      </c>
      <c r="DO97" s="3" t="str">
        <f>IF(ET97=6,AU97,"")</f>
        <v/>
      </c>
      <c r="DP97" s="3" t="str">
        <f>IF(ET97=6,AV97,"")</f>
        <v/>
      </c>
      <c r="DQ97" s="3" t="str">
        <f t="shared" ref="DQ97:DR99" si="633">DQ94</f>
        <v/>
      </c>
      <c r="DR97" s="3" t="str">
        <f t="shared" si="633"/>
        <v/>
      </c>
      <c r="DS97" s="3" t="str">
        <f t="shared" si="596"/>
        <v/>
      </c>
      <c r="DT97" s="8"/>
      <c r="DU97" s="3" t="str">
        <f>DU94</f>
        <v/>
      </c>
      <c r="DV97" s="3" t="str">
        <f>DV94</f>
        <v/>
      </c>
      <c r="DW97" s="3" t="str">
        <f>DW94</f>
        <v/>
      </c>
      <c r="DX97" s="3" t="str">
        <f>DX94</f>
        <v/>
      </c>
      <c r="DY97" s="3" t="str">
        <f>IF(ET97=7,AZ97,"")</f>
        <v/>
      </c>
      <c r="DZ97" s="3" t="str">
        <f>IF(ET97=7,BA97,"")</f>
        <v/>
      </c>
      <c r="EA97" s="3" t="str">
        <f>IF(ET97=7,BB97,"")</f>
        <v/>
      </c>
      <c r="EB97" s="3" t="str">
        <f>IF(ET97=7,BC97,"")</f>
        <v/>
      </c>
      <c r="EC97" s="3" t="str">
        <f t="shared" si="597"/>
        <v/>
      </c>
      <c r="ED97" s="8"/>
      <c r="EE97" s="52" t="s">
        <v>277</v>
      </c>
      <c r="EF97" s="52" t="s">
        <v>277</v>
      </c>
      <c r="EG97" s="52" t="s">
        <v>277</v>
      </c>
      <c r="EH97" s="52" t="s">
        <v>277</v>
      </c>
      <c r="EI97" s="52" t="s">
        <v>277</v>
      </c>
      <c r="EJ97" s="52" t="s">
        <v>277</v>
      </c>
      <c r="EK97" s="52" t="s">
        <v>277</v>
      </c>
      <c r="EL97" s="52" t="s">
        <v>277</v>
      </c>
      <c r="EM97" s="52" t="s">
        <v>277</v>
      </c>
      <c r="EN97" s="52" t="s">
        <v>277</v>
      </c>
      <c r="EO97" s="8"/>
      <c r="EP97" s="53"/>
      <c r="EQ97" s="16" t="str">
        <f>IF(FD97&gt;0, (N97+Y97+R97+AC97), "")</f>
        <v/>
      </c>
      <c r="ER97" s="16" t="str">
        <f>IF(FD97&gt;0,FE97,"")</f>
        <v/>
      </c>
      <c r="ES97" s="16" t="str">
        <f>IF(FD97&gt;0, (P97+AA97+T97+AE97), "")</f>
        <v/>
      </c>
      <c r="ET97" s="16">
        <f>FO97+FP97+FQ97+FR97+FS97+FT97+FU97</f>
        <v>0</v>
      </c>
      <c r="EU97" s="13"/>
      <c r="EV97" s="3" t="b">
        <f t="shared" si="590"/>
        <v>1</v>
      </c>
      <c r="EW97" s="3" t="b">
        <f t="shared" si="591"/>
        <v>1</v>
      </c>
      <c r="EX97" s="3" t="b">
        <f t="shared" si="598"/>
        <v>1</v>
      </c>
      <c r="EY97" s="3" t="b">
        <f t="shared" si="599"/>
        <v>1</v>
      </c>
      <c r="EZ97" s="3">
        <f t="shared" si="600"/>
        <v>0</v>
      </c>
      <c r="FA97" s="3">
        <f t="shared" si="601"/>
        <v>0</v>
      </c>
      <c r="FB97" s="3">
        <f t="shared" si="602"/>
        <v>0</v>
      </c>
      <c r="FC97" s="3">
        <f t="shared" si="603"/>
        <v>0</v>
      </c>
      <c r="FD97" s="3">
        <f t="shared" si="604"/>
        <v>0</v>
      </c>
      <c r="FE97" s="3" t="e">
        <f t="shared" si="605"/>
        <v>#VALUE!</v>
      </c>
      <c r="FF97" s="3">
        <f t="shared" si="592"/>
        <v>0</v>
      </c>
      <c r="FG97" s="3">
        <f t="shared" si="593"/>
        <v>0</v>
      </c>
      <c r="FH97" s="3" t="e">
        <f>FG97*SQRT(ES97)</f>
        <v>#VALUE!</v>
      </c>
      <c r="FI97" s="3" t="b">
        <f t="shared" si="606"/>
        <v>1</v>
      </c>
      <c r="FJ97" s="3" t="b">
        <f t="shared" si="607"/>
        <v>1</v>
      </c>
      <c r="FK97" s="3" t="b">
        <f t="shared" si="608"/>
        <v>1</v>
      </c>
      <c r="FL97" s="3" t="b">
        <f t="shared" si="609"/>
        <v>1</v>
      </c>
      <c r="FM97" s="3" t="b">
        <f t="shared" si="610"/>
        <v>1</v>
      </c>
      <c r="FN97" s="3" t="b">
        <f t="shared" si="611"/>
        <v>1</v>
      </c>
      <c r="FO97" s="3">
        <f t="shared" si="612"/>
        <v>0</v>
      </c>
      <c r="FP97" s="3">
        <f t="shared" si="613"/>
        <v>0</v>
      </c>
      <c r="FQ97" s="3">
        <f t="shared" si="614"/>
        <v>0</v>
      </c>
      <c r="FR97" s="3">
        <f t="shared" si="615"/>
        <v>0</v>
      </c>
      <c r="FS97" s="3">
        <f t="shared" si="616"/>
        <v>0</v>
      </c>
      <c r="FT97" s="3">
        <f t="shared" si="617"/>
        <v>0</v>
      </c>
      <c r="FU97" s="3">
        <f t="shared" si="618"/>
        <v>0</v>
      </c>
      <c r="FV97" s="21" t="b">
        <f t="shared" si="451"/>
        <v>1</v>
      </c>
      <c r="FW97" s="24">
        <f t="shared" si="631"/>
        <v>1</v>
      </c>
      <c r="FX97" s="24">
        <f t="shared" si="452"/>
        <v>0</v>
      </c>
      <c r="FY97" s="29" t="e">
        <f t="shared" si="453"/>
        <v>#VALUE!</v>
      </c>
      <c r="FZ97" s="24" t="e">
        <f t="shared" si="454"/>
        <v>#VALUE!</v>
      </c>
      <c r="GA97" s="24" t="e">
        <f t="shared" si="455"/>
        <v>#VALUE!</v>
      </c>
      <c r="GB97" s="24">
        <f t="shared" si="619"/>
        <v>1</v>
      </c>
      <c r="GC97" s="24" t="e">
        <f t="shared" si="620"/>
        <v>#VALUE!</v>
      </c>
      <c r="GD97" s="24" t="e">
        <f t="shared" si="621"/>
        <v>#VALUE!</v>
      </c>
      <c r="GE97" s="24" t="e">
        <f t="shared" si="622"/>
        <v>#VALUE!</v>
      </c>
      <c r="GF97" s="24">
        <f t="shared" si="623"/>
        <v>0</v>
      </c>
      <c r="GG97" s="24">
        <f t="shared" si="624"/>
        <v>0</v>
      </c>
      <c r="GH97" s="24">
        <f t="shared" si="625"/>
        <v>0</v>
      </c>
      <c r="GI97" s="24">
        <f t="shared" si="626"/>
        <v>0</v>
      </c>
      <c r="GJ97" s="24">
        <f t="shared" si="627"/>
        <v>2</v>
      </c>
      <c r="GK97" s="24">
        <f t="shared" si="628"/>
        <v>2</v>
      </c>
      <c r="GL97" s="24">
        <f t="shared" si="629"/>
        <v>2</v>
      </c>
      <c r="GM97" s="24">
        <f t="shared" si="630"/>
        <v>2</v>
      </c>
      <c r="GN97" s="13"/>
    </row>
    <row r="98" spans="1:196" s="3" customFormat="1">
      <c r="A98" s="123"/>
      <c r="B98" s="123"/>
      <c r="C98" s="123"/>
      <c r="D98" s="123"/>
      <c r="E98" s="123"/>
      <c r="F98" s="123"/>
      <c r="G98" s="123"/>
      <c r="H98" s="123"/>
      <c r="I98" s="123"/>
      <c r="J98" s="123"/>
      <c r="K98" s="123"/>
      <c r="L98" s="123"/>
      <c r="M98" s="56"/>
      <c r="N98" s="123"/>
      <c r="O98" s="123"/>
      <c r="P98" s="123"/>
      <c r="Q98" s="56"/>
      <c r="R98" s="123"/>
      <c r="S98" s="123"/>
      <c r="T98" s="123"/>
      <c r="U98" s="56"/>
      <c r="V98" s="123"/>
      <c r="W98" s="123"/>
      <c r="X98" s="56"/>
      <c r="Y98" s="123"/>
      <c r="Z98" s="123"/>
      <c r="AA98" s="123"/>
      <c r="AB98" s="56"/>
      <c r="AC98" s="123"/>
      <c r="AD98" s="123"/>
      <c r="AE98" s="123"/>
      <c r="AF98" s="56"/>
      <c r="AG98" s="123"/>
      <c r="AH98" s="123"/>
      <c r="AI98" s="56"/>
      <c r="AJ98" s="123"/>
      <c r="AK98" s="123"/>
      <c r="AL98" s="56"/>
      <c r="AM98" s="123"/>
      <c r="AN98" s="123"/>
      <c r="AO98" s="123"/>
      <c r="AP98" s="123"/>
      <c r="AQ98" s="123"/>
      <c r="AR98" s="56"/>
      <c r="AS98" s="123"/>
      <c r="AT98" s="123"/>
      <c r="AU98" s="123"/>
      <c r="AV98" s="123"/>
      <c r="AW98" s="123"/>
      <c r="AX98" s="123"/>
      <c r="AY98" s="56"/>
      <c r="AZ98" s="123"/>
      <c r="BA98" s="123"/>
      <c r="BB98" s="123"/>
      <c r="BC98" s="123"/>
      <c r="BD98" s="8"/>
      <c r="BE98" s="8"/>
      <c r="BF98" s="52" t="s">
        <v>277</v>
      </c>
      <c r="BG98" s="52" t="s">
        <v>277</v>
      </c>
      <c r="BH98" s="52" t="s">
        <v>277</v>
      </c>
      <c r="BI98" s="52" t="s">
        <v>277</v>
      </c>
      <c r="BJ98" s="52" t="s">
        <v>277</v>
      </c>
      <c r="BK98" s="52" t="s">
        <v>277</v>
      </c>
      <c r="BL98" s="52" t="s">
        <v>277</v>
      </c>
      <c r="BM98" s="52" t="s">
        <v>277</v>
      </c>
      <c r="BN98" s="52" t="s">
        <v>277</v>
      </c>
      <c r="BO98" s="52" t="s">
        <v>277</v>
      </c>
      <c r="BP98" s="8"/>
      <c r="BQ98" s="22" t="str">
        <f t="shared" ref="BQ98:BQ108" si="634">BQ97</f>
        <v/>
      </c>
      <c r="BR98" s="22" t="str">
        <f>BS94</f>
        <v/>
      </c>
      <c r="BS98" s="22" t="str">
        <f>BS97</f>
        <v/>
      </c>
      <c r="BT98" s="22" t="str">
        <f t="shared" si="456"/>
        <v/>
      </c>
      <c r="BU98" s="22" t="str">
        <f>BU97</f>
        <v/>
      </c>
      <c r="BV98" s="22" t="str">
        <f t="shared" ref="BV98:BV108" si="635">BV97</f>
        <v/>
      </c>
      <c r="BW98" s="22" t="str">
        <f t="shared" ref="BW98:BX108" si="636">BW97</f>
        <v/>
      </c>
      <c r="BX98" s="22" t="str">
        <f t="shared" si="589"/>
        <v/>
      </c>
      <c r="BY98" s="22" t="str">
        <f t="shared" ref="BY98:BY108" si="637">BY97</f>
        <v/>
      </c>
      <c r="BZ98" s="22" t="str">
        <f t="shared" ref="BZ98:BZ108" si="638">BZ97</f>
        <v/>
      </c>
      <c r="CA98" s="18"/>
      <c r="CB98" s="3" t="str">
        <f>CB96</f>
        <v/>
      </c>
      <c r="CC98" s="3" t="str">
        <f>CC96</f>
        <v/>
      </c>
      <c r="CD98" s="3" t="str">
        <f>CD96</f>
        <v/>
      </c>
      <c r="CE98" s="3" t="str">
        <f t="shared" ref="CE98:CG99" si="639">CE97</f>
        <v/>
      </c>
      <c r="CF98" s="3" t="str">
        <f t="shared" si="639"/>
        <v/>
      </c>
      <c r="CG98" s="3" t="str">
        <f t="shared" si="639"/>
        <v/>
      </c>
      <c r="CH98" s="3" t="str">
        <f t="shared" si="594"/>
        <v/>
      </c>
      <c r="CI98" s="8"/>
      <c r="CJ98" s="3" t="str">
        <f>CJ96</f>
        <v/>
      </c>
      <c r="CK98" s="3" t="str">
        <f>CK96</f>
        <v/>
      </c>
      <c r="CL98" s="3" t="str">
        <f>CL97</f>
        <v/>
      </c>
      <c r="CM98" s="3" t="str">
        <f>CM97</f>
        <v/>
      </c>
      <c r="CN98" s="8"/>
      <c r="CO98" s="3" t="str">
        <f>CO96</f>
        <v/>
      </c>
      <c r="CP98" s="3" t="str">
        <f>CP96</f>
        <v/>
      </c>
      <c r="CQ98" s="3" t="str">
        <f>CQ97</f>
        <v/>
      </c>
      <c r="CR98" s="3" t="str">
        <f>CR97</f>
        <v/>
      </c>
      <c r="CS98" s="8"/>
      <c r="CT98" s="3" t="str">
        <f>CT96</f>
        <v/>
      </c>
      <c r="CU98" s="3" t="str">
        <f>CU96</f>
        <v/>
      </c>
      <c r="CV98" s="3" t="str">
        <f>CV97</f>
        <v/>
      </c>
      <c r="CW98" s="3" t="str">
        <f>CW97</f>
        <v/>
      </c>
      <c r="CX98" s="8"/>
      <c r="CY98" s="3" t="str">
        <f>CY96</f>
        <v/>
      </c>
      <c r="CZ98" s="3" t="str">
        <f>CZ96</f>
        <v/>
      </c>
      <c r="DA98" s="3" t="str">
        <f>DA96</f>
        <v/>
      </c>
      <c r="DB98" s="3" t="str">
        <f t="shared" ref="DB98:DE99" si="640">DB97</f>
        <v/>
      </c>
      <c r="DC98" s="3" t="str">
        <f t="shared" si="640"/>
        <v/>
      </c>
      <c r="DD98" s="3" t="str">
        <f t="shared" si="640"/>
        <v/>
      </c>
      <c r="DE98" s="3" t="str">
        <f t="shared" si="640"/>
        <v/>
      </c>
      <c r="DF98" s="3" t="str">
        <f t="shared" si="632"/>
        <v/>
      </c>
      <c r="DG98" s="3" t="str">
        <f t="shared" si="595"/>
        <v/>
      </c>
      <c r="DH98" s="8"/>
      <c r="DI98" s="3" t="str">
        <f>DI96</f>
        <v/>
      </c>
      <c r="DJ98" s="3" t="str">
        <f>DJ96</f>
        <v/>
      </c>
      <c r="DK98" s="3" t="str">
        <f>DK96</f>
        <v/>
      </c>
      <c r="DL98" s="3" t="str">
        <f>DL96</f>
        <v/>
      </c>
      <c r="DM98" s="3" t="str">
        <f t="shared" ref="DM98:DP99" si="641">DM97</f>
        <v/>
      </c>
      <c r="DN98" s="3" t="str">
        <f t="shared" si="641"/>
        <v/>
      </c>
      <c r="DO98" s="3" t="str">
        <f t="shared" si="641"/>
        <v/>
      </c>
      <c r="DP98" s="3" t="str">
        <f t="shared" si="641"/>
        <v/>
      </c>
      <c r="DQ98" s="3" t="str">
        <f t="shared" si="633"/>
        <v/>
      </c>
      <c r="DR98" s="3" t="str">
        <f t="shared" si="633"/>
        <v/>
      </c>
      <c r="DS98" s="3" t="str">
        <f t="shared" si="596"/>
        <v/>
      </c>
      <c r="DT98" s="8"/>
      <c r="DU98" s="3" t="str">
        <f>DU96</f>
        <v/>
      </c>
      <c r="DV98" s="3" t="str">
        <f>DV96</f>
        <v/>
      </c>
      <c r="DW98" s="3" t="str">
        <f>DW96</f>
        <v/>
      </c>
      <c r="DX98" s="3" t="str">
        <f>DX96</f>
        <v/>
      </c>
      <c r="DY98" s="3" t="str">
        <f t="shared" ref="DY98:EB99" si="642">DY97</f>
        <v/>
      </c>
      <c r="DZ98" s="3" t="str">
        <f t="shared" si="642"/>
        <v/>
      </c>
      <c r="EA98" s="3" t="str">
        <f t="shared" si="642"/>
        <v/>
      </c>
      <c r="EB98" s="3" t="str">
        <f t="shared" si="642"/>
        <v/>
      </c>
      <c r="EC98" s="3" t="str">
        <f t="shared" si="597"/>
        <v/>
      </c>
      <c r="ED98" s="8"/>
      <c r="EE98" s="52" t="s">
        <v>277</v>
      </c>
      <c r="EF98" s="52" t="s">
        <v>277</v>
      </c>
      <c r="EG98" s="52" t="s">
        <v>277</v>
      </c>
      <c r="EH98" s="52" t="s">
        <v>277</v>
      </c>
      <c r="EI98" s="52" t="s">
        <v>277</v>
      </c>
      <c r="EJ98" s="52" t="s">
        <v>277</v>
      </c>
      <c r="EK98" s="52" t="s">
        <v>277</v>
      </c>
      <c r="EL98" s="52" t="s">
        <v>277</v>
      </c>
      <c r="EM98" s="52" t="s">
        <v>277</v>
      </c>
      <c r="EN98" s="52" t="s">
        <v>277</v>
      </c>
      <c r="EO98" s="8"/>
      <c r="EP98" s="53"/>
      <c r="EQ98" s="16" t="str">
        <f>IF(FD98&gt;0, (N98+Y98+R98+AC98), "")</f>
        <v/>
      </c>
      <c r="ER98" s="16" t="str">
        <f>IF(FD98&gt;0,FE98,"")</f>
        <v/>
      </c>
      <c r="ES98" s="16" t="str">
        <f>IF(FD98&gt;0, (P98+AA98+T98+AE98), "")</f>
        <v/>
      </c>
      <c r="ET98" s="16">
        <f>FO98+FP98+FQ98+FR98+FS98+FT98+FU98</f>
        <v>0</v>
      </c>
      <c r="EU98" s="13"/>
      <c r="EV98" s="3" t="b">
        <f t="shared" si="590"/>
        <v>1</v>
      </c>
      <c r="EW98" s="3" t="b">
        <f t="shared" si="591"/>
        <v>1</v>
      </c>
      <c r="EX98" s="3" t="b">
        <f t="shared" si="598"/>
        <v>1</v>
      </c>
      <c r="EY98" s="3" t="b">
        <f t="shared" si="599"/>
        <v>1</v>
      </c>
      <c r="EZ98" s="3">
        <f t="shared" si="600"/>
        <v>0</v>
      </c>
      <c r="FA98" s="3">
        <f t="shared" si="601"/>
        <v>0</v>
      </c>
      <c r="FB98" s="3">
        <f t="shared" si="602"/>
        <v>0</v>
      </c>
      <c r="FC98" s="3">
        <f t="shared" si="603"/>
        <v>0</v>
      </c>
      <c r="FD98" s="3">
        <f t="shared" si="604"/>
        <v>0</v>
      </c>
      <c r="FE98" s="3" t="e">
        <f t="shared" si="605"/>
        <v>#VALUE!</v>
      </c>
      <c r="FF98" s="3">
        <f t="shared" si="592"/>
        <v>0</v>
      </c>
      <c r="FG98" s="3">
        <f t="shared" si="593"/>
        <v>0</v>
      </c>
      <c r="FH98" s="3" t="e">
        <f>FG98*SQRT(ES98)</f>
        <v>#VALUE!</v>
      </c>
      <c r="FI98" s="3" t="b">
        <f t="shared" si="606"/>
        <v>1</v>
      </c>
      <c r="FJ98" s="3" t="b">
        <f t="shared" si="607"/>
        <v>1</v>
      </c>
      <c r="FK98" s="3" t="b">
        <f t="shared" si="608"/>
        <v>1</v>
      </c>
      <c r="FL98" s="3" t="b">
        <f t="shared" si="609"/>
        <v>1</v>
      </c>
      <c r="FM98" s="3" t="b">
        <f t="shared" si="610"/>
        <v>1</v>
      </c>
      <c r="FN98" s="3" t="b">
        <f t="shared" si="611"/>
        <v>1</v>
      </c>
      <c r="FO98" s="3">
        <f t="shared" si="612"/>
        <v>0</v>
      </c>
      <c r="FP98" s="3">
        <f t="shared" si="613"/>
        <v>0</v>
      </c>
      <c r="FQ98" s="3">
        <f t="shared" si="614"/>
        <v>0</v>
      </c>
      <c r="FR98" s="3">
        <f t="shared" si="615"/>
        <v>0</v>
      </c>
      <c r="FS98" s="3">
        <f t="shared" si="616"/>
        <v>0</v>
      </c>
      <c r="FT98" s="3">
        <f t="shared" si="617"/>
        <v>0</v>
      </c>
      <c r="FU98" s="3">
        <f t="shared" si="618"/>
        <v>0</v>
      </c>
      <c r="FV98" s="21" t="b">
        <f t="shared" si="451"/>
        <v>1</v>
      </c>
      <c r="FW98" s="24">
        <f t="shared" si="631"/>
        <v>1</v>
      </c>
      <c r="FX98" s="24">
        <f t="shared" si="452"/>
        <v>0</v>
      </c>
      <c r="FY98" s="29" t="e">
        <f t="shared" si="453"/>
        <v>#VALUE!</v>
      </c>
      <c r="FZ98" s="24" t="e">
        <f t="shared" si="454"/>
        <v>#VALUE!</v>
      </c>
      <c r="GA98" s="24" t="e">
        <f t="shared" si="455"/>
        <v>#VALUE!</v>
      </c>
      <c r="GB98" s="24">
        <f t="shared" si="619"/>
        <v>1</v>
      </c>
      <c r="GC98" s="24" t="e">
        <f t="shared" si="620"/>
        <v>#VALUE!</v>
      </c>
      <c r="GD98" s="24" t="e">
        <f t="shared" si="621"/>
        <v>#VALUE!</v>
      </c>
      <c r="GE98" s="24" t="e">
        <f t="shared" si="622"/>
        <v>#VALUE!</v>
      </c>
      <c r="GF98" s="24">
        <f t="shared" si="623"/>
        <v>0</v>
      </c>
      <c r="GG98" s="24">
        <f t="shared" si="624"/>
        <v>0</v>
      </c>
      <c r="GH98" s="24">
        <f t="shared" si="625"/>
        <v>0</v>
      </c>
      <c r="GI98" s="24">
        <f t="shared" si="626"/>
        <v>0</v>
      </c>
      <c r="GJ98" s="24">
        <f t="shared" si="627"/>
        <v>2</v>
      </c>
      <c r="GK98" s="24">
        <f t="shared" si="628"/>
        <v>2</v>
      </c>
      <c r="GL98" s="24">
        <f t="shared" si="629"/>
        <v>2</v>
      </c>
      <c r="GM98" s="24">
        <f t="shared" si="630"/>
        <v>2</v>
      </c>
      <c r="GN98" s="13"/>
    </row>
    <row r="99" spans="1:196" s="3" customFormat="1">
      <c r="A99" s="123"/>
      <c r="B99" s="123"/>
      <c r="C99" s="123"/>
      <c r="D99" s="123"/>
      <c r="E99" s="123"/>
      <c r="F99" s="123"/>
      <c r="G99" s="123"/>
      <c r="H99" s="123"/>
      <c r="I99" s="123"/>
      <c r="J99" s="123"/>
      <c r="K99" s="123"/>
      <c r="L99" s="123"/>
      <c r="M99" s="56"/>
      <c r="N99" s="123"/>
      <c r="O99" s="123"/>
      <c r="P99" s="123"/>
      <c r="Q99" s="56"/>
      <c r="R99" s="123"/>
      <c r="S99" s="123"/>
      <c r="T99" s="123"/>
      <c r="U99" s="56"/>
      <c r="V99" s="123"/>
      <c r="W99" s="123"/>
      <c r="X99" s="56"/>
      <c r="Y99" s="123"/>
      <c r="Z99" s="123"/>
      <c r="AA99" s="123"/>
      <c r="AB99" s="56"/>
      <c r="AC99" s="123"/>
      <c r="AD99" s="123"/>
      <c r="AE99" s="123"/>
      <c r="AF99" s="56"/>
      <c r="AG99" s="123"/>
      <c r="AH99" s="123"/>
      <c r="AI99" s="56"/>
      <c r="AJ99" s="123"/>
      <c r="AK99" s="123"/>
      <c r="AL99" s="56"/>
      <c r="AM99" s="123"/>
      <c r="AN99" s="123"/>
      <c r="AO99" s="123"/>
      <c r="AP99" s="123"/>
      <c r="AQ99" s="123"/>
      <c r="AR99" s="56"/>
      <c r="AS99" s="123"/>
      <c r="AT99" s="123"/>
      <c r="AU99" s="123"/>
      <c r="AV99" s="123"/>
      <c r="AW99" s="123"/>
      <c r="AX99" s="123"/>
      <c r="AY99" s="56"/>
      <c r="AZ99" s="123"/>
      <c r="BA99" s="123"/>
      <c r="BB99" s="123"/>
      <c r="BC99" s="123"/>
      <c r="BD99" s="8"/>
      <c r="BE99" s="8"/>
      <c r="BF99" s="52" t="s">
        <v>277</v>
      </c>
      <c r="BG99" s="52" t="s">
        <v>277</v>
      </c>
      <c r="BH99" s="52" t="s">
        <v>277</v>
      </c>
      <c r="BI99" s="52" t="s">
        <v>277</v>
      </c>
      <c r="BJ99" s="52" t="s">
        <v>277</v>
      </c>
      <c r="BK99" s="52" t="s">
        <v>277</v>
      </c>
      <c r="BL99" s="52" t="s">
        <v>277</v>
      </c>
      <c r="BM99" s="52" t="s">
        <v>277</v>
      </c>
      <c r="BN99" s="52" t="s">
        <v>277</v>
      </c>
      <c r="BO99" s="52" t="s">
        <v>277</v>
      </c>
      <c r="BP99" s="8"/>
      <c r="BQ99" s="22" t="str">
        <f t="shared" si="634"/>
        <v/>
      </c>
      <c r="BR99" s="22" t="str">
        <f>BS96</f>
        <v/>
      </c>
      <c r="BS99" s="22" t="str">
        <f>BS97</f>
        <v/>
      </c>
      <c r="BT99" s="22" t="str">
        <f t="shared" si="456"/>
        <v/>
      </c>
      <c r="BU99" s="22" t="str">
        <f>BU98</f>
        <v/>
      </c>
      <c r="BV99" s="22" t="str">
        <f t="shared" si="635"/>
        <v/>
      </c>
      <c r="BW99" s="22" t="str">
        <f t="shared" si="636"/>
        <v/>
      </c>
      <c r="BX99" s="22" t="str">
        <f t="shared" si="589"/>
        <v/>
      </c>
      <c r="BY99" s="22" t="str">
        <f t="shared" si="637"/>
        <v/>
      </c>
      <c r="BZ99" s="22" t="str">
        <f t="shared" si="638"/>
        <v/>
      </c>
      <c r="CA99" s="18"/>
      <c r="CB99" s="3" t="str">
        <f>CE95</f>
        <v/>
      </c>
      <c r="CC99" s="3" t="str">
        <f>CF95</f>
        <v/>
      </c>
      <c r="CD99" s="3" t="str">
        <f>CG95</f>
        <v/>
      </c>
      <c r="CE99" s="3" t="str">
        <f t="shared" si="639"/>
        <v/>
      </c>
      <c r="CF99" s="3" t="str">
        <f t="shared" si="639"/>
        <v/>
      </c>
      <c r="CG99" s="3" t="str">
        <f t="shared" si="639"/>
        <v/>
      </c>
      <c r="CH99" s="3" t="str">
        <f t="shared" si="594"/>
        <v/>
      </c>
      <c r="CI99" s="8"/>
      <c r="CJ99" s="3" t="str">
        <f>CL95</f>
        <v/>
      </c>
      <c r="CK99" s="3" t="str">
        <f>CM95</f>
        <v/>
      </c>
      <c r="CL99" s="3" t="str">
        <f>CL98</f>
        <v/>
      </c>
      <c r="CM99" s="3" t="str">
        <f>CM98</f>
        <v/>
      </c>
      <c r="CN99" s="8"/>
      <c r="CO99" s="3" t="str">
        <f>CQ95</f>
        <v/>
      </c>
      <c r="CP99" s="3" t="str">
        <f>CR95</f>
        <v/>
      </c>
      <c r="CQ99" s="3" t="str">
        <f>CQ98</f>
        <v/>
      </c>
      <c r="CR99" s="3" t="str">
        <f>CR98</f>
        <v/>
      </c>
      <c r="CS99" s="8"/>
      <c r="CT99" s="3" t="str">
        <f>CV95</f>
        <v/>
      </c>
      <c r="CU99" s="3" t="str">
        <f>CW95</f>
        <v/>
      </c>
      <c r="CV99" s="3" t="str">
        <f>CV98</f>
        <v/>
      </c>
      <c r="CW99" s="3" t="str">
        <f>CW98</f>
        <v/>
      </c>
      <c r="CX99" s="8"/>
      <c r="CY99" s="3" t="str">
        <f>DB95</f>
        <v/>
      </c>
      <c r="CZ99" s="3" t="str">
        <f>DC95</f>
        <v/>
      </c>
      <c r="DA99" s="3" t="str">
        <f>DD95</f>
        <v/>
      </c>
      <c r="DB99" s="3" t="str">
        <f t="shared" si="640"/>
        <v/>
      </c>
      <c r="DC99" s="3" t="str">
        <f t="shared" si="640"/>
        <v/>
      </c>
      <c r="DD99" s="3" t="str">
        <f t="shared" si="640"/>
        <v/>
      </c>
      <c r="DE99" s="3" t="str">
        <f t="shared" si="640"/>
        <v/>
      </c>
      <c r="DF99" s="3" t="str">
        <f t="shared" si="632"/>
        <v/>
      </c>
      <c r="DG99" s="3" t="str">
        <f t="shared" si="595"/>
        <v/>
      </c>
      <c r="DH99" s="8"/>
      <c r="DI99" s="3" t="str">
        <f>DM95</f>
        <v/>
      </c>
      <c r="DJ99" s="3" t="str">
        <f>DN95</f>
        <v/>
      </c>
      <c r="DK99" s="3" t="str">
        <f>DO95</f>
        <v/>
      </c>
      <c r="DL99" s="3" t="str">
        <f>DP95</f>
        <v/>
      </c>
      <c r="DM99" s="3" t="str">
        <f t="shared" si="641"/>
        <v/>
      </c>
      <c r="DN99" s="3" t="str">
        <f t="shared" si="641"/>
        <v/>
      </c>
      <c r="DO99" s="3" t="str">
        <f t="shared" si="641"/>
        <v/>
      </c>
      <c r="DP99" s="3" t="str">
        <f t="shared" si="641"/>
        <v/>
      </c>
      <c r="DQ99" s="3" t="str">
        <f t="shared" si="633"/>
        <v/>
      </c>
      <c r="DR99" s="3" t="str">
        <f t="shared" si="633"/>
        <v/>
      </c>
      <c r="DS99" s="3" t="str">
        <f t="shared" si="596"/>
        <v/>
      </c>
      <c r="DT99" s="8"/>
      <c r="DU99" s="3" t="str">
        <f>DY96</f>
        <v/>
      </c>
      <c r="DV99" s="3" t="str">
        <f>DZ96</f>
        <v/>
      </c>
      <c r="DW99" s="3" t="str">
        <f>EA96</f>
        <v/>
      </c>
      <c r="DX99" s="3" t="str">
        <f>EB96</f>
        <v/>
      </c>
      <c r="DY99" s="3" t="str">
        <f t="shared" si="642"/>
        <v/>
      </c>
      <c r="DZ99" s="3" t="str">
        <f t="shared" si="642"/>
        <v/>
      </c>
      <c r="EA99" s="3" t="str">
        <f t="shared" si="642"/>
        <v/>
      </c>
      <c r="EB99" s="3" t="str">
        <f t="shared" si="642"/>
        <v/>
      </c>
      <c r="EC99" s="3" t="str">
        <f t="shared" si="597"/>
        <v/>
      </c>
      <c r="ED99" s="8"/>
      <c r="EE99" s="52" t="s">
        <v>277</v>
      </c>
      <c r="EF99" s="52" t="s">
        <v>277</v>
      </c>
      <c r="EG99" s="52" t="s">
        <v>277</v>
      </c>
      <c r="EH99" s="52" t="s">
        <v>277</v>
      </c>
      <c r="EI99" s="52" t="s">
        <v>277</v>
      </c>
      <c r="EJ99" s="52" t="s">
        <v>277</v>
      </c>
      <c r="EK99" s="52" t="s">
        <v>277</v>
      </c>
      <c r="EL99" s="52" t="s">
        <v>277</v>
      </c>
      <c r="EM99" s="52" t="s">
        <v>277</v>
      </c>
      <c r="EN99" s="52" t="s">
        <v>277</v>
      </c>
      <c r="EO99" s="8"/>
      <c r="EP99" s="53"/>
      <c r="EQ99" s="16" t="str">
        <f>EQ98</f>
        <v/>
      </c>
      <c r="ER99" s="16" t="str">
        <f>ER98</f>
        <v/>
      </c>
      <c r="ES99" s="16" t="str">
        <f>ES98</f>
        <v/>
      </c>
      <c r="ET99" s="16">
        <f>ET98</f>
        <v>0</v>
      </c>
      <c r="EU99" s="13"/>
      <c r="EV99" s="3" t="b">
        <f t="shared" si="590"/>
        <v>1</v>
      </c>
      <c r="EW99" s="3" t="b">
        <f t="shared" si="591"/>
        <v>1</v>
      </c>
      <c r="EX99" s="3" t="b">
        <f t="shared" si="598"/>
        <v>1</v>
      </c>
      <c r="EY99" s="3" t="b">
        <f t="shared" si="599"/>
        <v>1</v>
      </c>
      <c r="EZ99" s="3">
        <f t="shared" si="600"/>
        <v>0</v>
      </c>
      <c r="FA99" s="3">
        <f t="shared" si="601"/>
        <v>0</v>
      </c>
      <c r="FB99" s="3">
        <f t="shared" si="602"/>
        <v>0</v>
      </c>
      <c r="FC99" s="3">
        <f t="shared" si="603"/>
        <v>0</v>
      </c>
      <c r="FD99" s="3">
        <f t="shared" si="604"/>
        <v>0</v>
      </c>
      <c r="FE99" s="3" t="e">
        <f t="shared" si="605"/>
        <v>#VALUE!</v>
      </c>
      <c r="FF99" s="3">
        <f t="shared" si="592"/>
        <v>0</v>
      </c>
      <c r="FG99" s="3">
        <f t="shared" si="593"/>
        <v>0</v>
      </c>
      <c r="FH99" s="3" t="e">
        <f t="shared" ref="FH99:FH108" si="643">FG99*SQRT(ES99)</f>
        <v>#VALUE!</v>
      </c>
      <c r="FI99" s="3" t="b">
        <f t="shared" si="606"/>
        <v>1</v>
      </c>
      <c r="FJ99" s="3" t="b">
        <f t="shared" si="607"/>
        <v>1</v>
      </c>
      <c r="FK99" s="3" t="b">
        <f t="shared" si="608"/>
        <v>1</v>
      </c>
      <c r="FL99" s="3" t="b">
        <f t="shared" si="609"/>
        <v>1</v>
      </c>
      <c r="FM99" s="3" t="b">
        <f t="shared" si="610"/>
        <v>1</v>
      </c>
      <c r="FN99" s="3" t="b">
        <f t="shared" si="611"/>
        <v>1</v>
      </c>
      <c r="FO99" s="3">
        <f t="shared" si="612"/>
        <v>0</v>
      </c>
      <c r="FP99" s="3">
        <f t="shared" si="613"/>
        <v>0</v>
      </c>
      <c r="FQ99" s="3">
        <f t="shared" si="614"/>
        <v>0</v>
      </c>
      <c r="FR99" s="3">
        <f t="shared" si="615"/>
        <v>0</v>
      </c>
      <c r="FS99" s="3">
        <f t="shared" si="616"/>
        <v>0</v>
      </c>
      <c r="FT99" s="3">
        <f t="shared" si="617"/>
        <v>0</v>
      </c>
      <c r="FU99" s="3">
        <f t="shared" si="618"/>
        <v>0</v>
      </c>
      <c r="FV99" s="21" t="b">
        <f t="shared" si="451"/>
        <v>1</v>
      </c>
      <c r="FW99" s="24">
        <f t="shared" si="631"/>
        <v>1</v>
      </c>
      <c r="FX99" s="24">
        <f t="shared" si="452"/>
        <v>0</v>
      </c>
      <c r="FY99" s="29" t="e">
        <f t="shared" si="453"/>
        <v>#VALUE!</v>
      </c>
      <c r="FZ99" s="24" t="e">
        <f t="shared" si="454"/>
        <v>#VALUE!</v>
      </c>
      <c r="GA99" s="24" t="e">
        <f t="shared" si="455"/>
        <v>#VALUE!</v>
      </c>
      <c r="GB99" s="24">
        <f t="shared" si="619"/>
        <v>1</v>
      </c>
      <c r="GC99" s="24" t="e">
        <f t="shared" si="620"/>
        <v>#VALUE!</v>
      </c>
      <c r="GD99" s="24" t="e">
        <f t="shared" si="621"/>
        <v>#VALUE!</v>
      </c>
      <c r="GE99" s="24" t="e">
        <f t="shared" si="622"/>
        <v>#VALUE!</v>
      </c>
      <c r="GF99" s="24">
        <f t="shared" si="623"/>
        <v>0</v>
      </c>
      <c r="GG99" s="24">
        <f t="shared" si="624"/>
        <v>0</v>
      </c>
      <c r="GH99" s="24">
        <f t="shared" si="625"/>
        <v>0</v>
      </c>
      <c r="GI99" s="24">
        <f t="shared" si="626"/>
        <v>0</v>
      </c>
      <c r="GJ99" s="24">
        <f t="shared" si="627"/>
        <v>2</v>
      </c>
      <c r="GK99" s="24">
        <f t="shared" si="628"/>
        <v>2</v>
      </c>
      <c r="GL99" s="24">
        <f t="shared" si="629"/>
        <v>2</v>
      </c>
      <c r="GM99" s="24">
        <f t="shared" si="630"/>
        <v>2</v>
      </c>
      <c r="GN99" s="13"/>
    </row>
    <row r="100" spans="1:196" s="3" customFormat="1">
      <c r="A100" s="115" t="s">
        <v>279</v>
      </c>
      <c r="B100" s="115" t="s">
        <v>279</v>
      </c>
      <c r="C100" s="115" t="s">
        <v>279</v>
      </c>
      <c r="D100" s="115" t="s">
        <v>279</v>
      </c>
      <c r="E100" s="115" t="s">
        <v>279</v>
      </c>
      <c r="F100" s="115" t="s">
        <v>279</v>
      </c>
      <c r="G100" s="115" t="s">
        <v>279</v>
      </c>
      <c r="H100" s="115"/>
      <c r="I100" s="115"/>
      <c r="J100" s="115" t="s">
        <v>279</v>
      </c>
      <c r="K100" s="115" t="s">
        <v>279</v>
      </c>
      <c r="L100" s="115" t="s">
        <v>279</v>
      </c>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8"/>
      <c r="BE100" s="8"/>
      <c r="BF100" s="52" t="s">
        <v>277</v>
      </c>
      <c r="BG100" s="52" t="s">
        <v>277</v>
      </c>
      <c r="BH100" s="52" t="s">
        <v>277</v>
      </c>
      <c r="BI100" s="52" t="s">
        <v>277</v>
      </c>
      <c r="BJ100" s="52" t="s">
        <v>277</v>
      </c>
      <c r="BK100" s="52" t="s">
        <v>277</v>
      </c>
      <c r="BL100" s="52" t="s">
        <v>277</v>
      </c>
      <c r="BM100" s="52" t="s">
        <v>277</v>
      </c>
      <c r="BN100" s="52" t="s">
        <v>277</v>
      </c>
      <c r="BO100" s="52" t="s">
        <v>277</v>
      </c>
      <c r="BP100" s="8"/>
      <c r="BQ100" s="22" t="str">
        <f t="shared" si="634"/>
        <v/>
      </c>
      <c r="BR100" s="22" t="str">
        <f>BR97</f>
        <v/>
      </c>
      <c r="BS100" s="22" t="str">
        <f>IF(FV94=FALSE,C98,"")</f>
        <v/>
      </c>
      <c r="BT100" s="22" t="str">
        <f t="shared" si="456"/>
        <v/>
      </c>
      <c r="BU100" s="22" t="str">
        <f>BU99</f>
        <v/>
      </c>
      <c r="BV100" s="22" t="str">
        <f t="shared" si="635"/>
        <v/>
      </c>
      <c r="BW100" s="22" t="str">
        <f t="shared" si="636"/>
        <v/>
      </c>
      <c r="BX100" s="22" t="str">
        <f>BX99</f>
        <v/>
      </c>
      <c r="BY100" s="22" t="str">
        <f t="shared" si="637"/>
        <v/>
      </c>
      <c r="BZ100" s="22" t="str">
        <f t="shared" si="638"/>
        <v/>
      </c>
      <c r="CA100" s="18"/>
      <c r="CB100" s="3" t="str">
        <f t="shared" ref="CB100:CD102" si="644">CB97</f>
        <v/>
      </c>
      <c r="CC100" s="3" t="str">
        <f t="shared" si="644"/>
        <v/>
      </c>
      <c r="CD100" s="3" t="str">
        <f t="shared" si="644"/>
        <v/>
      </c>
      <c r="CE100" s="3" t="str">
        <f>IF(ET100=1, EQ100,"")</f>
        <v/>
      </c>
      <c r="CF100" s="3" t="str">
        <f>IF(ET100=1, ER100,"")</f>
        <v/>
      </c>
      <c r="CG100" s="3" t="str">
        <f>IF(ET100=1, ES100,"")</f>
        <v/>
      </c>
      <c r="CH100" s="3" t="str">
        <f t="shared" si="594"/>
        <v/>
      </c>
      <c r="CI100" s="8"/>
      <c r="CJ100" s="3" t="str">
        <f t="shared" ref="CJ100:CK102" si="645">CJ97</f>
        <v/>
      </c>
      <c r="CK100" s="3" t="str">
        <f t="shared" si="645"/>
        <v/>
      </c>
      <c r="CL100" s="3" t="str">
        <f>IF(ET98=2,V98,"")</f>
        <v/>
      </c>
      <c r="CM100" s="3" t="str">
        <f>IF(ET98=2,W98,"")</f>
        <v/>
      </c>
      <c r="CN100" s="8"/>
      <c r="CO100" s="3" t="str">
        <f t="shared" ref="CO100:CP102" si="646">CO97</f>
        <v/>
      </c>
      <c r="CP100" s="3" t="str">
        <f t="shared" si="646"/>
        <v/>
      </c>
      <c r="CQ100" s="3" t="str">
        <f>IF(ET98=3,AG98,"")</f>
        <v/>
      </c>
      <c r="CR100" s="3" t="str">
        <f>IF(ET98=3,AH98,"")</f>
        <v/>
      </c>
      <c r="CS100" s="8"/>
      <c r="CT100" s="3" t="str">
        <f t="shared" ref="CT100:CU102" si="647">CT97</f>
        <v/>
      </c>
      <c r="CU100" s="3" t="str">
        <f t="shared" si="647"/>
        <v/>
      </c>
      <c r="CV100" s="3" t="str">
        <f>IF(ET98=4,AJ98,"")</f>
        <v/>
      </c>
      <c r="CW100" s="3" t="str">
        <f>IF(ET98=4,AK98,"")</f>
        <v/>
      </c>
      <c r="CX100" s="8"/>
      <c r="CY100" s="3" t="str">
        <f t="shared" ref="CY100:DA102" si="648">CY97</f>
        <v/>
      </c>
      <c r="CZ100" s="3" t="str">
        <f t="shared" si="648"/>
        <v/>
      </c>
      <c r="DA100" s="3" t="str">
        <f t="shared" si="648"/>
        <v/>
      </c>
      <c r="DB100" s="3" t="str">
        <f>IF(ET98=5,AM98,"")</f>
        <v/>
      </c>
      <c r="DC100" s="3" t="str">
        <f>IF(ET98=5,AN98,"")</f>
        <v/>
      </c>
      <c r="DD100" s="3" t="str">
        <f>IF(ET98=5,AO98,"")</f>
        <v/>
      </c>
      <c r="DE100" s="3" t="str">
        <f>IF(ET98=5,AP98,"")</f>
        <v/>
      </c>
      <c r="DF100" s="3" t="str">
        <f t="shared" si="632"/>
        <v/>
      </c>
      <c r="DG100" s="3" t="str">
        <f t="shared" si="595"/>
        <v/>
      </c>
      <c r="DH100" s="8"/>
      <c r="DI100" s="3" t="str">
        <f t="shared" ref="DI100:DL102" si="649">DI97</f>
        <v/>
      </c>
      <c r="DJ100" s="3" t="str">
        <f t="shared" si="649"/>
        <v/>
      </c>
      <c r="DK100" s="3" t="str">
        <f t="shared" si="649"/>
        <v/>
      </c>
      <c r="DL100" s="3" t="str">
        <f t="shared" si="649"/>
        <v/>
      </c>
      <c r="DM100" s="3" t="str">
        <f>IF(ET98=6,AS98,"")</f>
        <v/>
      </c>
      <c r="DN100" s="3" t="str">
        <f>IF(ET98=6,AT98,"")</f>
        <v/>
      </c>
      <c r="DO100" s="3" t="str">
        <f>IF(ET98=6,AU98,"")</f>
        <v/>
      </c>
      <c r="DP100" s="3" t="str">
        <f>IF(ET98=6,AV98,"")</f>
        <v/>
      </c>
      <c r="DQ100" s="3" t="str">
        <f t="shared" ref="DQ100:DQ108" si="650">DQ99</f>
        <v/>
      </c>
      <c r="DR100" s="3" t="str">
        <f t="shared" ref="DR100:DR108" si="651">DR99</f>
        <v/>
      </c>
      <c r="DS100" s="3" t="str">
        <f t="shared" si="596"/>
        <v/>
      </c>
      <c r="DT100" s="8"/>
      <c r="DU100" s="3" t="str">
        <f t="shared" ref="DU100:DX102" si="652">DU97</f>
        <v/>
      </c>
      <c r="DV100" s="3" t="str">
        <f t="shared" si="652"/>
        <v/>
      </c>
      <c r="DW100" s="3" t="str">
        <f t="shared" si="652"/>
        <v/>
      </c>
      <c r="DX100" s="3" t="str">
        <f t="shared" si="652"/>
        <v/>
      </c>
      <c r="DY100" s="3" t="str">
        <f>IF(ET98=7,AZ98,"")</f>
        <v/>
      </c>
      <c r="DZ100" s="3" t="str">
        <f>IF(ET98=7,BA98,"")</f>
        <v/>
      </c>
      <c r="EA100" s="3" t="str">
        <f>IF(ET98=7,BB98,"")</f>
        <v/>
      </c>
      <c r="EB100" s="3" t="str">
        <f>IF(ET98=7,BC98,"")</f>
        <v/>
      </c>
      <c r="EC100" s="3" t="str">
        <f t="shared" si="597"/>
        <v/>
      </c>
      <c r="ED100" s="8"/>
      <c r="EE100" s="52" t="s">
        <v>277</v>
      </c>
      <c r="EF100" s="52" t="s">
        <v>277</v>
      </c>
      <c r="EG100" s="52" t="s">
        <v>277</v>
      </c>
      <c r="EH100" s="52" t="s">
        <v>277</v>
      </c>
      <c r="EI100" s="52" t="s">
        <v>277</v>
      </c>
      <c r="EJ100" s="52" t="s">
        <v>277</v>
      </c>
      <c r="EK100" s="52" t="s">
        <v>277</v>
      </c>
      <c r="EL100" s="52" t="s">
        <v>277</v>
      </c>
      <c r="EM100" s="52" t="s">
        <v>277</v>
      </c>
      <c r="EN100" s="52" t="s">
        <v>277</v>
      </c>
      <c r="EO100" s="8"/>
      <c r="EP100" s="53"/>
      <c r="EQ100" s="16" t="str">
        <f>IF(FD98&gt;0, (N98+Y98+R98+AC98), "")</f>
        <v/>
      </c>
      <c r="ER100" s="16" t="str">
        <f>IF(FD98&gt;0,FE98,"")</f>
        <v/>
      </c>
      <c r="ES100" s="16" t="str">
        <f>IF(FD98&gt;0, (P98+AA98+T98+AE98), "")</f>
        <v/>
      </c>
      <c r="ET100" s="16">
        <f>ET98</f>
        <v>0</v>
      </c>
      <c r="EU100" s="13"/>
      <c r="EV100" s="3" t="b">
        <f t="shared" ref="EV100:EV108" si="653">ISBLANK(N100)</f>
        <v>1</v>
      </c>
      <c r="EW100" s="3" t="b">
        <f t="shared" ref="EW100:EW108" si="654">ISBLANK(R100)</f>
        <v>1</v>
      </c>
      <c r="EX100" s="3" t="b">
        <f t="shared" si="598"/>
        <v>1</v>
      </c>
      <c r="EY100" s="3" t="b">
        <f t="shared" si="599"/>
        <v>1</v>
      </c>
      <c r="EZ100" s="3">
        <f t="shared" si="600"/>
        <v>0</v>
      </c>
      <c r="FA100" s="3">
        <f t="shared" si="601"/>
        <v>0</v>
      </c>
      <c r="FB100" s="3">
        <f t="shared" si="602"/>
        <v>0</v>
      </c>
      <c r="FC100" s="3">
        <f t="shared" si="603"/>
        <v>0</v>
      </c>
      <c r="FD100" s="3">
        <f t="shared" si="604"/>
        <v>0</v>
      </c>
      <c r="FE100" s="3" t="e">
        <f t="shared" si="605"/>
        <v>#VALUE!</v>
      </c>
      <c r="FF100" s="3">
        <f t="shared" ref="FF100:FF108" si="655">O100+Z100</f>
        <v>0</v>
      </c>
      <c r="FG100" s="3">
        <f t="shared" ref="FG100:FG108" si="656">S100+AD100</f>
        <v>0</v>
      </c>
      <c r="FH100" s="3" t="e">
        <f t="shared" si="643"/>
        <v>#VALUE!</v>
      </c>
      <c r="FI100" s="3" t="b">
        <f t="shared" si="606"/>
        <v>1</v>
      </c>
      <c r="FJ100" s="3" t="b">
        <f t="shared" si="607"/>
        <v>1</v>
      </c>
      <c r="FK100" s="3" t="b">
        <f t="shared" si="608"/>
        <v>1</v>
      </c>
      <c r="FL100" s="3" t="b">
        <f t="shared" si="609"/>
        <v>1</v>
      </c>
      <c r="FM100" s="3" t="b">
        <f t="shared" si="610"/>
        <v>1</v>
      </c>
      <c r="FN100" s="3" t="b">
        <f t="shared" si="611"/>
        <v>1</v>
      </c>
      <c r="FO100" s="3">
        <f t="shared" si="612"/>
        <v>0</v>
      </c>
      <c r="FP100" s="3">
        <f t="shared" si="613"/>
        <v>0</v>
      </c>
      <c r="FQ100" s="3">
        <f t="shared" si="614"/>
        <v>0</v>
      </c>
      <c r="FR100" s="3">
        <f t="shared" si="615"/>
        <v>0</v>
      </c>
      <c r="FS100" s="3">
        <f t="shared" si="616"/>
        <v>0</v>
      </c>
      <c r="FT100" s="3">
        <f t="shared" si="617"/>
        <v>0</v>
      </c>
      <c r="FU100" s="3">
        <f t="shared" si="618"/>
        <v>0</v>
      </c>
      <c r="FV100" s="21" t="b">
        <f t="shared" ref="FV100:FV131" si="657">ISBLANK(B100)</f>
        <v>0</v>
      </c>
      <c r="FW100" s="24">
        <f t="shared" si="631"/>
        <v>1</v>
      </c>
      <c r="FX100" s="24">
        <f t="shared" ref="FX100:FX131" si="658">IF(ET100=1, CE100-CB100,0)</f>
        <v>0</v>
      </c>
      <c r="FY100" s="29" t="e">
        <f t="shared" ref="FY100:FY131" si="659">DB100-CY100</f>
        <v>#VALUE!</v>
      </c>
      <c r="FZ100" s="24" t="e">
        <f t="shared" ref="FZ100:FZ131" si="660">(DN100-DM100)-(DJ100-DI100)</f>
        <v>#VALUE!</v>
      </c>
      <c r="GA100" s="24" t="e">
        <f t="shared" ref="GA100:GA131" si="661">DY100-DU100</f>
        <v>#VALUE!</v>
      </c>
      <c r="GB100" s="24">
        <f t="shared" si="619"/>
        <v>1</v>
      </c>
      <c r="GC100" s="24" t="e">
        <f t="shared" si="620"/>
        <v>#VALUE!</v>
      </c>
      <c r="GD100" s="24" t="e">
        <f t="shared" si="621"/>
        <v>#VALUE!</v>
      </c>
      <c r="GE100" s="24" t="e">
        <f t="shared" si="622"/>
        <v>#VALUE!</v>
      </c>
      <c r="GF100" s="24">
        <f t="shared" si="623"/>
        <v>0</v>
      </c>
      <c r="GG100" s="24">
        <f t="shared" si="624"/>
        <v>0</v>
      </c>
      <c r="GH100" s="24">
        <f t="shared" si="625"/>
        <v>0</v>
      </c>
      <c r="GI100" s="24">
        <f t="shared" si="626"/>
        <v>0</v>
      </c>
      <c r="GJ100" s="24">
        <f t="shared" si="627"/>
        <v>2</v>
      </c>
      <c r="GK100" s="24">
        <f t="shared" si="628"/>
        <v>2</v>
      </c>
      <c r="GL100" s="24">
        <f t="shared" si="629"/>
        <v>2</v>
      </c>
      <c r="GM100" s="24">
        <f t="shared" si="630"/>
        <v>2</v>
      </c>
      <c r="GN100" s="13"/>
    </row>
    <row r="101" spans="1:196" s="3" customFormat="1">
      <c r="A101" s="115" t="s">
        <v>279</v>
      </c>
      <c r="B101" s="115" t="s">
        <v>279</v>
      </c>
      <c r="C101" s="115" t="s">
        <v>279</v>
      </c>
      <c r="D101" s="115" t="s">
        <v>279</v>
      </c>
      <c r="E101" s="115" t="s">
        <v>279</v>
      </c>
      <c r="F101" s="115" t="s">
        <v>279</v>
      </c>
      <c r="G101" s="115" t="s">
        <v>279</v>
      </c>
      <c r="H101" s="115"/>
      <c r="I101" s="115"/>
      <c r="J101" s="115" t="s">
        <v>279</v>
      </c>
      <c r="K101" s="115" t="s">
        <v>279</v>
      </c>
      <c r="L101" s="115" t="s">
        <v>279</v>
      </c>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8"/>
      <c r="BE101" s="8"/>
      <c r="BF101" s="52" t="s">
        <v>277</v>
      </c>
      <c r="BG101" s="52" t="s">
        <v>277</v>
      </c>
      <c r="BH101" s="52" t="s">
        <v>277</v>
      </c>
      <c r="BI101" s="52" t="s">
        <v>277</v>
      </c>
      <c r="BJ101" s="52" t="s">
        <v>277</v>
      </c>
      <c r="BK101" s="52" t="s">
        <v>277</v>
      </c>
      <c r="BL101" s="52" t="s">
        <v>277</v>
      </c>
      <c r="BM101" s="52" t="s">
        <v>277</v>
      </c>
      <c r="BN101" s="52" t="s">
        <v>277</v>
      </c>
      <c r="BO101" s="52" t="s">
        <v>277</v>
      </c>
      <c r="BP101" s="8"/>
      <c r="BQ101" s="22" t="str">
        <f t="shared" si="634"/>
        <v/>
      </c>
      <c r="BR101" s="22" t="str">
        <f>BR98</f>
        <v/>
      </c>
      <c r="BS101" s="22" t="str">
        <f>BS100</f>
        <v/>
      </c>
      <c r="BT101" s="22" t="str">
        <f t="shared" si="456"/>
        <v/>
      </c>
      <c r="BU101" s="22" t="str">
        <f t="shared" ref="BU101:BU108" si="662">BU100</f>
        <v/>
      </c>
      <c r="BV101" s="22" t="str">
        <f t="shared" si="635"/>
        <v/>
      </c>
      <c r="BW101" s="22" t="str">
        <f t="shared" si="636"/>
        <v/>
      </c>
      <c r="BX101" s="22" t="str">
        <f t="shared" si="636"/>
        <v/>
      </c>
      <c r="BY101" s="22" t="str">
        <f t="shared" si="637"/>
        <v/>
      </c>
      <c r="BZ101" s="22" t="str">
        <f t="shared" si="638"/>
        <v/>
      </c>
      <c r="CA101" s="18"/>
      <c r="CB101" s="3" t="str">
        <f t="shared" si="644"/>
        <v/>
      </c>
      <c r="CC101" s="3" t="str">
        <f t="shared" si="644"/>
        <v/>
      </c>
      <c r="CD101" s="3" t="str">
        <f t="shared" si="644"/>
        <v/>
      </c>
      <c r="CE101" s="3" t="str">
        <f t="shared" ref="CE101:CG103" si="663">CE100</f>
        <v/>
      </c>
      <c r="CF101" s="3" t="str">
        <f t="shared" si="663"/>
        <v/>
      </c>
      <c r="CG101" s="3" t="str">
        <f t="shared" si="663"/>
        <v/>
      </c>
      <c r="CH101" s="3" t="str">
        <f t="shared" si="594"/>
        <v/>
      </c>
      <c r="CI101" s="8"/>
      <c r="CJ101" s="3" t="str">
        <f t="shared" si="645"/>
        <v/>
      </c>
      <c r="CK101" s="3" t="str">
        <f t="shared" si="645"/>
        <v/>
      </c>
      <c r="CL101" s="3" t="str">
        <f t="shared" ref="CL101:CM103" si="664">CL100</f>
        <v/>
      </c>
      <c r="CM101" s="3" t="str">
        <f t="shared" si="664"/>
        <v/>
      </c>
      <c r="CN101" s="8"/>
      <c r="CO101" s="3" t="str">
        <f t="shared" si="646"/>
        <v/>
      </c>
      <c r="CP101" s="3" t="str">
        <f t="shared" si="646"/>
        <v/>
      </c>
      <c r="CQ101" s="3" t="str">
        <f t="shared" ref="CQ101:CR103" si="665">CQ100</f>
        <v/>
      </c>
      <c r="CR101" s="3" t="str">
        <f t="shared" si="665"/>
        <v/>
      </c>
      <c r="CS101" s="8"/>
      <c r="CT101" s="3" t="str">
        <f t="shared" si="647"/>
        <v/>
      </c>
      <c r="CU101" s="3" t="str">
        <f t="shared" si="647"/>
        <v/>
      </c>
      <c r="CV101" s="3" t="str">
        <f t="shared" ref="CV101:CW103" si="666">CV100</f>
        <v/>
      </c>
      <c r="CW101" s="3" t="str">
        <f t="shared" si="666"/>
        <v/>
      </c>
      <c r="CX101" s="8"/>
      <c r="CY101" s="3" t="str">
        <f t="shared" si="648"/>
        <v/>
      </c>
      <c r="CZ101" s="3" t="str">
        <f t="shared" si="648"/>
        <v/>
      </c>
      <c r="DA101" s="3" t="str">
        <f t="shared" si="648"/>
        <v/>
      </c>
      <c r="DB101" s="3" t="str">
        <f t="shared" ref="DB101:DE103" si="667">DB100</f>
        <v/>
      </c>
      <c r="DC101" s="3" t="str">
        <f t="shared" si="667"/>
        <v/>
      </c>
      <c r="DD101" s="3" t="str">
        <f t="shared" si="667"/>
        <v/>
      </c>
      <c r="DE101" s="3" t="str">
        <f t="shared" si="667"/>
        <v/>
      </c>
      <c r="DF101" s="3" t="str">
        <f t="shared" si="632"/>
        <v/>
      </c>
      <c r="DG101" s="3" t="str">
        <f t="shared" si="595"/>
        <v/>
      </c>
      <c r="DH101" s="8"/>
      <c r="DI101" s="3" t="str">
        <f t="shared" si="649"/>
        <v/>
      </c>
      <c r="DJ101" s="3" t="str">
        <f t="shared" si="649"/>
        <v/>
      </c>
      <c r="DK101" s="3" t="str">
        <f t="shared" si="649"/>
        <v/>
      </c>
      <c r="DL101" s="3" t="str">
        <f t="shared" si="649"/>
        <v/>
      </c>
      <c r="DM101" s="3" t="str">
        <f t="shared" ref="DM101:DP103" si="668">DM100</f>
        <v/>
      </c>
      <c r="DN101" s="3" t="str">
        <f t="shared" si="668"/>
        <v/>
      </c>
      <c r="DO101" s="3" t="str">
        <f t="shared" si="668"/>
        <v/>
      </c>
      <c r="DP101" s="3" t="str">
        <f t="shared" si="668"/>
        <v/>
      </c>
      <c r="DQ101" s="3" t="str">
        <f t="shared" si="650"/>
        <v/>
      </c>
      <c r="DR101" s="3" t="str">
        <f t="shared" si="651"/>
        <v/>
      </c>
      <c r="DS101" s="3" t="str">
        <f t="shared" si="596"/>
        <v/>
      </c>
      <c r="DT101" s="8"/>
      <c r="DU101" s="3" t="str">
        <f t="shared" si="652"/>
        <v/>
      </c>
      <c r="DV101" s="3" t="str">
        <f t="shared" si="652"/>
        <v/>
      </c>
      <c r="DW101" s="3" t="str">
        <f t="shared" si="652"/>
        <v/>
      </c>
      <c r="DX101" s="3" t="str">
        <f t="shared" si="652"/>
        <v/>
      </c>
      <c r="DY101" s="3" t="str">
        <f t="shared" ref="DY101:EB103" si="669">DY100</f>
        <v/>
      </c>
      <c r="DZ101" s="3" t="str">
        <f t="shared" si="669"/>
        <v/>
      </c>
      <c r="EA101" s="3" t="str">
        <f t="shared" si="669"/>
        <v/>
      </c>
      <c r="EB101" s="3" t="str">
        <f t="shared" si="669"/>
        <v/>
      </c>
      <c r="EC101" s="3" t="str">
        <f t="shared" si="597"/>
        <v/>
      </c>
      <c r="ED101" s="8"/>
      <c r="EE101" s="52" t="s">
        <v>277</v>
      </c>
      <c r="EF101" s="52" t="s">
        <v>277</v>
      </c>
      <c r="EG101" s="52" t="s">
        <v>277</v>
      </c>
      <c r="EH101" s="52" t="s">
        <v>277</v>
      </c>
      <c r="EI101" s="52" t="s">
        <v>277</v>
      </c>
      <c r="EJ101" s="52" t="s">
        <v>277</v>
      </c>
      <c r="EK101" s="52" t="s">
        <v>277</v>
      </c>
      <c r="EL101" s="52" t="s">
        <v>277</v>
      </c>
      <c r="EM101" s="52" t="s">
        <v>277</v>
      </c>
      <c r="EN101" s="52" t="s">
        <v>277</v>
      </c>
      <c r="EO101" s="8"/>
      <c r="EP101" s="53"/>
      <c r="EQ101" s="16" t="str">
        <f t="shared" ref="EQ101:ET102" si="670">EQ100</f>
        <v/>
      </c>
      <c r="ER101" s="16" t="str">
        <f t="shared" si="670"/>
        <v/>
      </c>
      <c r="ES101" s="16" t="str">
        <f t="shared" si="670"/>
        <v/>
      </c>
      <c r="ET101" s="16">
        <f t="shared" si="670"/>
        <v>0</v>
      </c>
      <c r="EU101" s="13"/>
      <c r="EV101" s="3" t="b">
        <f t="shared" si="653"/>
        <v>1</v>
      </c>
      <c r="EW101" s="3" t="b">
        <f t="shared" si="654"/>
        <v>1</v>
      </c>
      <c r="EX101" s="3" t="b">
        <f t="shared" si="598"/>
        <v>1</v>
      </c>
      <c r="EY101" s="3" t="b">
        <f t="shared" si="599"/>
        <v>1</v>
      </c>
      <c r="EZ101" s="3">
        <f t="shared" si="600"/>
        <v>0</v>
      </c>
      <c r="FA101" s="3">
        <f t="shared" si="601"/>
        <v>0</v>
      </c>
      <c r="FB101" s="3">
        <f t="shared" si="602"/>
        <v>0</v>
      </c>
      <c r="FC101" s="3">
        <f t="shared" si="603"/>
        <v>0</v>
      </c>
      <c r="FD101" s="3">
        <f t="shared" si="604"/>
        <v>0</v>
      </c>
      <c r="FE101" s="3" t="e">
        <f t="shared" si="605"/>
        <v>#VALUE!</v>
      </c>
      <c r="FF101" s="3">
        <f t="shared" si="655"/>
        <v>0</v>
      </c>
      <c r="FG101" s="3">
        <f t="shared" si="656"/>
        <v>0</v>
      </c>
      <c r="FH101" s="3" t="e">
        <f t="shared" si="643"/>
        <v>#VALUE!</v>
      </c>
      <c r="FI101" s="3" t="b">
        <f t="shared" si="606"/>
        <v>1</v>
      </c>
      <c r="FJ101" s="3" t="b">
        <f t="shared" si="607"/>
        <v>1</v>
      </c>
      <c r="FK101" s="3" t="b">
        <f t="shared" si="608"/>
        <v>1</v>
      </c>
      <c r="FL101" s="3" t="b">
        <f t="shared" si="609"/>
        <v>1</v>
      </c>
      <c r="FM101" s="3" t="b">
        <f t="shared" si="610"/>
        <v>1</v>
      </c>
      <c r="FN101" s="3" t="b">
        <f t="shared" si="611"/>
        <v>1</v>
      </c>
      <c r="FO101" s="3">
        <f t="shared" si="612"/>
        <v>0</v>
      </c>
      <c r="FP101" s="3">
        <f t="shared" si="613"/>
        <v>0</v>
      </c>
      <c r="FQ101" s="3">
        <f t="shared" si="614"/>
        <v>0</v>
      </c>
      <c r="FR101" s="3">
        <f t="shared" si="615"/>
        <v>0</v>
      </c>
      <c r="FS101" s="3">
        <f t="shared" si="616"/>
        <v>0</v>
      </c>
      <c r="FT101" s="3">
        <f t="shared" si="617"/>
        <v>0</v>
      </c>
      <c r="FU101" s="3">
        <f t="shared" si="618"/>
        <v>0</v>
      </c>
      <c r="FV101" s="21" t="b">
        <f t="shared" si="657"/>
        <v>0</v>
      </c>
      <c r="FW101" s="24">
        <f t="shared" si="631"/>
        <v>1</v>
      </c>
      <c r="FX101" s="24">
        <f t="shared" si="658"/>
        <v>0</v>
      </c>
      <c r="FY101" s="29" t="e">
        <f t="shared" si="659"/>
        <v>#VALUE!</v>
      </c>
      <c r="FZ101" s="24" t="e">
        <f t="shared" si="660"/>
        <v>#VALUE!</v>
      </c>
      <c r="GA101" s="24" t="e">
        <f t="shared" si="661"/>
        <v>#VALUE!</v>
      </c>
      <c r="GB101" s="24">
        <f t="shared" si="619"/>
        <v>1</v>
      </c>
      <c r="GC101" s="24" t="e">
        <f t="shared" si="620"/>
        <v>#VALUE!</v>
      </c>
      <c r="GD101" s="24" t="e">
        <f t="shared" si="621"/>
        <v>#VALUE!</v>
      </c>
      <c r="GE101" s="24" t="e">
        <f t="shared" si="622"/>
        <v>#VALUE!</v>
      </c>
      <c r="GF101" s="24">
        <f t="shared" si="623"/>
        <v>0</v>
      </c>
      <c r="GG101" s="24">
        <f t="shared" si="624"/>
        <v>0</v>
      </c>
      <c r="GH101" s="24">
        <f t="shared" si="625"/>
        <v>0</v>
      </c>
      <c r="GI101" s="24">
        <f t="shared" si="626"/>
        <v>0</v>
      </c>
      <c r="GJ101" s="24">
        <f t="shared" si="627"/>
        <v>2</v>
      </c>
      <c r="GK101" s="24">
        <f t="shared" si="628"/>
        <v>2</v>
      </c>
      <c r="GL101" s="24">
        <f t="shared" si="629"/>
        <v>2</v>
      </c>
      <c r="GM101" s="24">
        <f t="shared" si="630"/>
        <v>2</v>
      </c>
      <c r="GN101" s="13"/>
    </row>
    <row r="102" spans="1:196" s="3" customFormat="1">
      <c r="A102" s="115" t="s">
        <v>279</v>
      </c>
      <c r="B102" s="115" t="s">
        <v>279</v>
      </c>
      <c r="C102" s="115" t="s">
        <v>279</v>
      </c>
      <c r="D102" s="115" t="s">
        <v>279</v>
      </c>
      <c r="E102" s="115" t="s">
        <v>279</v>
      </c>
      <c r="F102" s="115" t="s">
        <v>279</v>
      </c>
      <c r="G102" s="115" t="s">
        <v>279</v>
      </c>
      <c r="H102" s="115"/>
      <c r="I102" s="115"/>
      <c r="J102" s="115" t="s">
        <v>279</v>
      </c>
      <c r="K102" s="115" t="s">
        <v>279</v>
      </c>
      <c r="L102" s="115" t="s">
        <v>279</v>
      </c>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8"/>
      <c r="BE102" s="8"/>
      <c r="BF102" s="52" t="s">
        <v>277</v>
      </c>
      <c r="BG102" s="52" t="s">
        <v>277</v>
      </c>
      <c r="BH102" s="52" t="s">
        <v>277</v>
      </c>
      <c r="BI102" s="52" t="s">
        <v>277</v>
      </c>
      <c r="BJ102" s="52" t="s">
        <v>277</v>
      </c>
      <c r="BK102" s="52" t="s">
        <v>277</v>
      </c>
      <c r="BL102" s="52" t="s">
        <v>277</v>
      </c>
      <c r="BM102" s="52" t="s">
        <v>277</v>
      </c>
      <c r="BN102" s="52" t="s">
        <v>277</v>
      </c>
      <c r="BO102" s="52" t="s">
        <v>277</v>
      </c>
      <c r="BP102" s="8"/>
      <c r="BQ102" s="22" t="str">
        <f t="shared" si="634"/>
        <v/>
      </c>
      <c r="BR102" s="22" t="str">
        <f>BR99</f>
        <v/>
      </c>
      <c r="BS102" s="22" t="str">
        <f>BS101</f>
        <v/>
      </c>
      <c r="BT102" s="22" t="str">
        <f t="shared" si="456"/>
        <v/>
      </c>
      <c r="BU102" s="22" t="str">
        <f t="shared" si="662"/>
        <v/>
      </c>
      <c r="BV102" s="22" t="str">
        <f t="shared" si="635"/>
        <v/>
      </c>
      <c r="BW102" s="22" t="str">
        <f t="shared" si="636"/>
        <v/>
      </c>
      <c r="BX102" s="22" t="str">
        <f t="shared" si="636"/>
        <v/>
      </c>
      <c r="BY102" s="22" t="str">
        <f t="shared" si="637"/>
        <v/>
      </c>
      <c r="BZ102" s="22" t="str">
        <f t="shared" si="638"/>
        <v/>
      </c>
      <c r="CA102" s="18"/>
      <c r="CB102" s="3" t="str">
        <f t="shared" si="644"/>
        <v/>
      </c>
      <c r="CC102" s="3" t="str">
        <f t="shared" si="644"/>
        <v/>
      </c>
      <c r="CD102" s="3" t="str">
        <f t="shared" si="644"/>
        <v/>
      </c>
      <c r="CE102" s="3" t="str">
        <f t="shared" si="663"/>
        <v/>
      </c>
      <c r="CF102" s="3" t="str">
        <f t="shared" si="663"/>
        <v/>
      </c>
      <c r="CG102" s="3" t="str">
        <f t="shared" si="663"/>
        <v/>
      </c>
      <c r="CH102" s="3" t="str">
        <f t="shared" si="594"/>
        <v/>
      </c>
      <c r="CI102" s="8"/>
      <c r="CJ102" s="3" t="str">
        <f t="shared" si="645"/>
        <v/>
      </c>
      <c r="CK102" s="3" t="str">
        <f t="shared" si="645"/>
        <v/>
      </c>
      <c r="CL102" s="3" t="str">
        <f t="shared" si="664"/>
        <v/>
      </c>
      <c r="CM102" s="3" t="str">
        <f t="shared" si="664"/>
        <v/>
      </c>
      <c r="CN102" s="8"/>
      <c r="CO102" s="3" t="str">
        <f t="shared" si="646"/>
        <v/>
      </c>
      <c r="CP102" s="3" t="str">
        <f t="shared" si="646"/>
        <v/>
      </c>
      <c r="CQ102" s="3" t="str">
        <f t="shared" si="665"/>
        <v/>
      </c>
      <c r="CR102" s="3" t="str">
        <f t="shared" si="665"/>
        <v/>
      </c>
      <c r="CS102" s="8"/>
      <c r="CT102" s="3" t="str">
        <f t="shared" si="647"/>
        <v/>
      </c>
      <c r="CU102" s="3" t="str">
        <f t="shared" si="647"/>
        <v/>
      </c>
      <c r="CV102" s="3" t="str">
        <f t="shared" si="666"/>
        <v/>
      </c>
      <c r="CW102" s="3" t="str">
        <f t="shared" si="666"/>
        <v/>
      </c>
      <c r="CX102" s="8"/>
      <c r="CY102" s="3" t="str">
        <f t="shared" si="648"/>
        <v/>
      </c>
      <c r="CZ102" s="3" t="str">
        <f t="shared" si="648"/>
        <v/>
      </c>
      <c r="DA102" s="3" t="str">
        <f t="shared" si="648"/>
        <v/>
      </c>
      <c r="DB102" s="3" t="str">
        <f t="shared" si="667"/>
        <v/>
      </c>
      <c r="DC102" s="3" t="str">
        <f t="shared" si="667"/>
        <v/>
      </c>
      <c r="DD102" s="3" t="str">
        <f t="shared" si="667"/>
        <v/>
      </c>
      <c r="DE102" s="3" t="str">
        <f t="shared" si="667"/>
        <v/>
      </c>
      <c r="DF102" s="3" t="str">
        <f t="shared" si="632"/>
        <v/>
      </c>
      <c r="DG102" s="3" t="str">
        <f t="shared" si="595"/>
        <v/>
      </c>
      <c r="DH102" s="8"/>
      <c r="DI102" s="3" t="str">
        <f t="shared" si="649"/>
        <v/>
      </c>
      <c r="DJ102" s="3" t="str">
        <f t="shared" si="649"/>
        <v/>
      </c>
      <c r="DK102" s="3" t="str">
        <f t="shared" si="649"/>
        <v/>
      </c>
      <c r="DL102" s="3" t="str">
        <f t="shared" si="649"/>
        <v/>
      </c>
      <c r="DM102" s="3" t="str">
        <f t="shared" si="668"/>
        <v/>
      </c>
      <c r="DN102" s="3" t="str">
        <f t="shared" si="668"/>
        <v/>
      </c>
      <c r="DO102" s="3" t="str">
        <f t="shared" si="668"/>
        <v/>
      </c>
      <c r="DP102" s="3" t="str">
        <f t="shared" si="668"/>
        <v/>
      </c>
      <c r="DQ102" s="3" t="str">
        <f t="shared" si="650"/>
        <v/>
      </c>
      <c r="DR102" s="3" t="str">
        <f t="shared" si="651"/>
        <v/>
      </c>
      <c r="DS102" s="3" t="str">
        <f t="shared" si="596"/>
        <v/>
      </c>
      <c r="DT102" s="8"/>
      <c r="DU102" s="3" t="str">
        <f t="shared" si="652"/>
        <v/>
      </c>
      <c r="DV102" s="3" t="str">
        <f t="shared" si="652"/>
        <v/>
      </c>
      <c r="DW102" s="3" t="str">
        <f t="shared" si="652"/>
        <v/>
      </c>
      <c r="DX102" s="3" t="str">
        <f t="shared" si="652"/>
        <v/>
      </c>
      <c r="DY102" s="3" t="str">
        <f t="shared" si="669"/>
        <v/>
      </c>
      <c r="DZ102" s="3" t="str">
        <f t="shared" si="669"/>
        <v/>
      </c>
      <c r="EA102" s="3" t="str">
        <f t="shared" si="669"/>
        <v/>
      </c>
      <c r="EB102" s="3" t="str">
        <f t="shared" si="669"/>
        <v/>
      </c>
      <c r="EC102" s="3" t="str">
        <f t="shared" si="597"/>
        <v/>
      </c>
      <c r="ED102" s="8"/>
      <c r="EE102" s="52" t="s">
        <v>277</v>
      </c>
      <c r="EF102" s="52" t="s">
        <v>277</v>
      </c>
      <c r="EG102" s="52" t="s">
        <v>277</v>
      </c>
      <c r="EH102" s="52" t="s">
        <v>277</v>
      </c>
      <c r="EI102" s="52" t="s">
        <v>277</v>
      </c>
      <c r="EJ102" s="52" t="s">
        <v>277</v>
      </c>
      <c r="EK102" s="52" t="s">
        <v>277</v>
      </c>
      <c r="EL102" s="52" t="s">
        <v>277</v>
      </c>
      <c r="EM102" s="52" t="s">
        <v>277</v>
      </c>
      <c r="EN102" s="52" t="s">
        <v>277</v>
      </c>
      <c r="EO102" s="8"/>
      <c r="EP102" s="53"/>
      <c r="EQ102" s="16" t="str">
        <f t="shared" si="670"/>
        <v/>
      </c>
      <c r="ER102" s="16" t="str">
        <f t="shared" si="670"/>
        <v/>
      </c>
      <c r="ES102" s="16" t="str">
        <f t="shared" si="670"/>
        <v/>
      </c>
      <c r="ET102" s="16">
        <f t="shared" si="670"/>
        <v>0</v>
      </c>
      <c r="EU102" s="13"/>
      <c r="EV102" s="3" t="b">
        <f t="shared" si="653"/>
        <v>1</v>
      </c>
      <c r="EW102" s="3" t="b">
        <f t="shared" si="654"/>
        <v>1</v>
      </c>
      <c r="EX102" s="3" t="b">
        <f t="shared" si="598"/>
        <v>1</v>
      </c>
      <c r="EY102" s="3" t="b">
        <f t="shared" si="599"/>
        <v>1</v>
      </c>
      <c r="EZ102" s="3">
        <f t="shared" si="600"/>
        <v>0</v>
      </c>
      <c r="FA102" s="3">
        <f t="shared" si="601"/>
        <v>0</v>
      </c>
      <c r="FB102" s="3">
        <f t="shared" si="602"/>
        <v>0</v>
      </c>
      <c r="FC102" s="3">
        <f t="shared" si="603"/>
        <v>0</v>
      </c>
      <c r="FD102" s="3">
        <f t="shared" si="604"/>
        <v>0</v>
      </c>
      <c r="FE102" s="3" t="e">
        <f t="shared" si="605"/>
        <v>#VALUE!</v>
      </c>
      <c r="FF102" s="3">
        <f t="shared" si="655"/>
        <v>0</v>
      </c>
      <c r="FG102" s="3">
        <f t="shared" si="656"/>
        <v>0</v>
      </c>
      <c r="FH102" s="3" t="e">
        <f t="shared" si="643"/>
        <v>#VALUE!</v>
      </c>
      <c r="FI102" s="3" t="b">
        <f t="shared" si="606"/>
        <v>1</v>
      </c>
      <c r="FJ102" s="3" t="b">
        <f t="shared" si="607"/>
        <v>1</v>
      </c>
      <c r="FK102" s="3" t="b">
        <f t="shared" si="608"/>
        <v>1</v>
      </c>
      <c r="FL102" s="3" t="b">
        <f t="shared" si="609"/>
        <v>1</v>
      </c>
      <c r="FM102" s="3" t="b">
        <f t="shared" si="610"/>
        <v>1</v>
      </c>
      <c r="FN102" s="3" t="b">
        <f t="shared" si="611"/>
        <v>1</v>
      </c>
      <c r="FO102" s="3">
        <f t="shared" si="612"/>
        <v>0</v>
      </c>
      <c r="FP102" s="3">
        <f t="shared" si="613"/>
        <v>0</v>
      </c>
      <c r="FQ102" s="3">
        <f t="shared" si="614"/>
        <v>0</v>
      </c>
      <c r="FR102" s="3">
        <f t="shared" si="615"/>
        <v>0</v>
      </c>
      <c r="FS102" s="3">
        <f t="shared" si="616"/>
        <v>0</v>
      </c>
      <c r="FT102" s="3">
        <f t="shared" si="617"/>
        <v>0</v>
      </c>
      <c r="FU102" s="3">
        <f t="shared" si="618"/>
        <v>0</v>
      </c>
      <c r="FV102" s="21" t="b">
        <f t="shared" si="657"/>
        <v>0</v>
      </c>
      <c r="FW102" s="24">
        <f t="shared" si="631"/>
        <v>1</v>
      </c>
      <c r="FX102" s="24">
        <f t="shared" si="658"/>
        <v>0</v>
      </c>
      <c r="FY102" s="29" t="e">
        <f t="shared" si="659"/>
        <v>#VALUE!</v>
      </c>
      <c r="FZ102" s="24" t="e">
        <f t="shared" si="660"/>
        <v>#VALUE!</v>
      </c>
      <c r="GA102" s="24" t="e">
        <f t="shared" si="661"/>
        <v>#VALUE!</v>
      </c>
      <c r="GB102" s="24">
        <f t="shared" si="619"/>
        <v>1</v>
      </c>
      <c r="GC102" s="24" t="e">
        <f t="shared" si="620"/>
        <v>#VALUE!</v>
      </c>
      <c r="GD102" s="24" t="e">
        <f t="shared" si="621"/>
        <v>#VALUE!</v>
      </c>
      <c r="GE102" s="24" t="e">
        <f t="shared" si="622"/>
        <v>#VALUE!</v>
      </c>
      <c r="GF102" s="24">
        <f t="shared" si="623"/>
        <v>0</v>
      </c>
      <c r="GG102" s="24">
        <f t="shared" si="624"/>
        <v>0</v>
      </c>
      <c r="GH102" s="24">
        <f t="shared" si="625"/>
        <v>0</v>
      </c>
      <c r="GI102" s="24">
        <f t="shared" si="626"/>
        <v>0</v>
      </c>
      <c r="GJ102" s="24">
        <f t="shared" si="627"/>
        <v>2</v>
      </c>
      <c r="GK102" s="24">
        <f t="shared" si="628"/>
        <v>2</v>
      </c>
      <c r="GL102" s="24">
        <f t="shared" si="629"/>
        <v>2</v>
      </c>
      <c r="GM102" s="24">
        <f t="shared" si="630"/>
        <v>2</v>
      </c>
      <c r="GN102" s="13"/>
    </row>
    <row r="103" spans="1:196" s="3" customFormat="1">
      <c r="A103" s="115" t="s">
        <v>279</v>
      </c>
      <c r="B103" s="115" t="s">
        <v>279</v>
      </c>
      <c r="C103" s="115" t="s">
        <v>279</v>
      </c>
      <c r="D103" s="115" t="s">
        <v>279</v>
      </c>
      <c r="E103" s="115" t="s">
        <v>279</v>
      </c>
      <c r="F103" s="115" t="s">
        <v>279</v>
      </c>
      <c r="G103" s="115" t="s">
        <v>279</v>
      </c>
      <c r="H103" s="115"/>
      <c r="I103" s="115"/>
      <c r="J103" s="115" t="s">
        <v>279</v>
      </c>
      <c r="K103" s="115" t="s">
        <v>279</v>
      </c>
      <c r="L103" s="115" t="s">
        <v>279</v>
      </c>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8"/>
      <c r="BE103" s="8"/>
      <c r="BF103" s="52" t="s">
        <v>277</v>
      </c>
      <c r="BG103" s="52" t="s">
        <v>277</v>
      </c>
      <c r="BH103" s="52" t="s">
        <v>277</v>
      </c>
      <c r="BI103" s="52" t="s">
        <v>277</v>
      </c>
      <c r="BJ103" s="52" t="s">
        <v>277</v>
      </c>
      <c r="BK103" s="52" t="s">
        <v>277</v>
      </c>
      <c r="BL103" s="52" t="s">
        <v>277</v>
      </c>
      <c r="BM103" s="52" t="s">
        <v>277</v>
      </c>
      <c r="BN103" s="52" t="s">
        <v>277</v>
      </c>
      <c r="BO103" s="52" t="s">
        <v>277</v>
      </c>
      <c r="BP103" s="8"/>
      <c r="BQ103" s="22" t="str">
        <f t="shared" si="634"/>
        <v/>
      </c>
      <c r="BR103" s="22" t="str">
        <f>BS97</f>
        <v/>
      </c>
      <c r="BS103" s="22" t="str">
        <f>BS102</f>
        <v/>
      </c>
      <c r="BT103" s="22" t="str">
        <f t="shared" si="456"/>
        <v/>
      </c>
      <c r="BU103" s="22" t="str">
        <f t="shared" si="662"/>
        <v/>
      </c>
      <c r="BV103" s="22" t="str">
        <f t="shared" si="635"/>
        <v/>
      </c>
      <c r="BW103" s="22" t="str">
        <f t="shared" si="636"/>
        <v/>
      </c>
      <c r="BX103" s="22" t="str">
        <f t="shared" si="636"/>
        <v/>
      </c>
      <c r="BY103" s="22" t="str">
        <f t="shared" si="637"/>
        <v/>
      </c>
      <c r="BZ103" s="22" t="str">
        <f t="shared" si="638"/>
        <v/>
      </c>
      <c r="CA103" s="18"/>
      <c r="CB103" s="3" t="str">
        <f>CE97</f>
        <v/>
      </c>
      <c r="CC103" s="3" t="str">
        <f>CF97</f>
        <v/>
      </c>
      <c r="CD103" s="3" t="str">
        <f>CG97</f>
        <v/>
      </c>
      <c r="CE103" s="3" t="str">
        <f t="shared" si="663"/>
        <v/>
      </c>
      <c r="CF103" s="3" t="str">
        <f t="shared" si="663"/>
        <v/>
      </c>
      <c r="CG103" s="3" t="str">
        <f t="shared" si="663"/>
        <v/>
      </c>
      <c r="CH103" s="3" t="str">
        <f t="shared" si="594"/>
        <v/>
      </c>
      <c r="CI103" s="8"/>
      <c r="CJ103" s="3" t="str">
        <f>CL97</f>
        <v/>
      </c>
      <c r="CK103" s="3" t="str">
        <f>CM97</f>
        <v/>
      </c>
      <c r="CL103" s="3" t="str">
        <f t="shared" si="664"/>
        <v/>
      </c>
      <c r="CM103" s="3" t="str">
        <f t="shared" si="664"/>
        <v/>
      </c>
      <c r="CN103" s="8"/>
      <c r="CO103" s="3" t="str">
        <f>CQ97</f>
        <v/>
      </c>
      <c r="CP103" s="3" t="str">
        <f>CR97</f>
        <v/>
      </c>
      <c r="CQ103" s="3" t="str">
        <f t="shared" si="665"/>
        <v/>
      </c>
      <c r="CR103" s="3" t="str">
        <f t="shared" si="665"/>
        <v/>
      </c>
      <c r="CS103" s="8"/>
      <c r="CT103" s="3" t="str">
        <f>CV97</f>
        <v/>
      </c>
      <c r="CU103" s="3" t="str">
        <f>CW97</f>
        <v/>
      </c>
      <c r="CV103" s="3" t="str">
        <f t="shared" si="666"/>
        <v/>
      </c>
      <c r="CW103" s="3" t="str">
        <f t="shared" si="666"/>
        <v/>
      </c>
      <c r="CX103" s="8"/>
      <c r="CY103" s="3" t="str">
        <f>DB97</f>
        <v/>
      </c>
      <c r="CZ103" s="3" t="str">
        <f>DC97</f>
        <v/>
      </c>
      <c r="DA103" s="3" t="str">
        <f>DD97</f>
        <v/>
      </c>
      <c r="DB103" s="3" t="str">
        <f t="shared" si="667"/>
        <v/>
      </c>
      <c r="DC103" s="3" t="str">
        <f t="shared" si="667"/>
        <v/>
      </c>
      <c r="DD103" s="3" t="str">
        <f t="shared" si="667"/>
        <v/>
      </c>
      <c r="DE103" s="3" t="str">
        <f t="shared" si="667"/>
        <v/>
      </c>
      <c r="DF103" s="3" t="str">
        <f t="shared" si="632"/>
        <v/>
      </c>
      <c r="DG103" s="3" t="str">
        <f t="shared" si="595"/>
        <v/>
      </c>
      <c r="DH103" s="8"/>
      <c r="DI103" s="3" t="str">
        <f>DM97</f>
        <v/>
      </c>
      <c r="DJ103" s="3" t="str">
        <f>DN97</f>
        <v/>
      </c>
      <c r="DK103" s="3" t="str">
        <f>DO97</f>
        <v/>
      </c>
      <c r="DL103" s="3" t="str">
        <f>DP97</f>
        <v/>
      </c>
      <c r="DM103" s="3" t="str">
        <f t="shared" si="668"/>
        <v/>
      </c>
      <c r="DN103" s="3" t="str">
        <f t="shared" si="668"/>
        <v/>
      </c>
      <c r="DO103" s="3" t="str">
        <f t="shared" si="668"/>
        <v/>
      </c>
      <c r="DP103" s="3" t="str">
        <f t="shared" si="668"/>
        <v/>
      </c>
      <c r="DQ103" s="3" t="str">
        <f t="shared" si="650"/>
        <v/>
      </c>
      <c r="DR103" s="3" t="str">
        <f t="shared" si="651"/>
        <v/>
      </c>
      <c r="DS103" s="3" t="str">
        <f t="shared" si="596"/>
        <v/>
      </c>
      <c r="DT103" s="8"/>
      <c r="DU103" s="3" t="str">
        <f>DY97</f>
        <v/>
      </c>
      <c r="DV103" s="3" t="str">
        <f>DZ97</f>
        <v/>
      </c>
      <c r="DW103" s="3" t="str">
        <f>EA97</f>
        <v/>
      </c>
      <c r="DX103" s="3" t="str">
        <f>EB97</f>
        <v/>
      </c>
      <c r="DY103" s="3" t="str">
        <f t="shared" si="669"/>
        <v/>
      </c>
      <c r="DZ103" s="3" t="str">
        <f t="shared" si="669"/>
        <v/>
      </c>
      <c r="EA103" s="3" t="str">
        <f t="shared" si="669"/>
        <v/>
      </c>
      <c r="EB103" s="3" t="str">
        <f t="shared" si="669"/>
        <v/>
      </c>
      <c r="EC103" s="3" t="str">
        <f t="shared" si="597"/>
        <v/>
      </c>
      <c r="ED103" s="8"/>
      <c r="EE103" s="52" t="s">
        <v>277</v>
      </c>
      <c r="EF103" s="52" t="s">
        <v>277</v>
      </c>
      <c r="EG103" s="52" t="s">
        <v>277</v>
      </c>
      <c r="EH103" s="52" t="s">
        <v>277</v>
      </c>
      <c r="EI103" s="52" t="s">
        <v>277</v>
      </c>
      <c r="EJ103" s="52" t="s">
        <v>277</v>
      </c>
      <c r="EK103" s="52" t="s">
        <v>277</v>
      </c>
      <c r="EL103" s="52" t="s">
        <v>277</v>
      </c>
      <c r="EM103" s="52" t="s">
        <v>277</v>
      </c>
      <c r="EN103" s="52" t="s">
        <v>277</v>
      </c>
      <c r="EO103" s="8"/>
      <c r="EP103" s="53"/>
      <c r="EQ103" s="16" t="str">
        <f>IF(FD99&gt;0, (N99+Y99+R99+AC99), "")</f>
        <v/>
      </c>
      <c r="ER103" s="16" t="str">
        <f>IF(FD99&gt;0,FE99,"")</f>
        <v/>
      </c>
      <c r="ES103" s="16" t="str">
        <f>IF(FD99&gt;0, (P99+AA99+T99+AE99), "")</f>
        <v/>
      </c>
      <c r="ET103" s="16">
        <f t="shared" ref="ET103:ET108" si="671">ET102</f>
        <v>0</v>
      </c>
      <c r="EU103" s="13"/>
      <c r="EV103" s="3" t="b">
        <f t="shared" si="653"/>
        <v>1</v>
      </c>
      <c r="EW103" s="3" t="b">
        <f t="shared" si="654"/>
        <v>1</v>
      </c>
      <c r="EX103" s="3" t="b">
        <f t="shared" si="598"/>
        <v>1</v>
      </c>
      <c r="EY103" s="3" t="b">
        <f t="shared" si="599"/>
        <v>1</v>
      </c>
      <c r="EZ103" s="3">
        <f t="shared" si="600"/>
        <v>0</v>
      </c>
      <c r="FA103" s="3">
        <f t="shared" si="601"/>
        <v>0</v>
      </c>
      <c r="FB103" s="3">
        <f t="shared" si="602"/>
        <v>0</v>
      </c>
      <c r="FC103" s="3">
        <f t="shared" si="603"/>
        <v>0</v>
      </c>
      <c r="FD103" s="3">
        <f t="shared" si="604"/>
        <v>0</v>
      </c>
      <c r="FE103" s="3" t="e">
        <f t="shared" si="605"/>
        <v>#VALUE!</v>
      </c>
      <c r="FF103" s="3">
        <f t="shared" si="655"/>
        <v>0</v>
      </c>
      <c r="FG103" s="3">
        <f t="shared" si="656"/>
        <v>0</v>
      </c>
      <c r="FH103" s="3" t="e">
        <f t="shared" si="643"/>
        <v>#VALUE!</v>
      </c>
      <c r="FI103" s="3" t="b">
        <f t="shared" si="606"/>
        <v>1</v>
      </c>
      <c r="FJ103" s="3" t="b">
        <f t="shared" si="607"/>
        <v>1</v>
      </c>
      <c r="FK103" s="3" t="b">
        <f t="shared" si="608"/>
        <v>1</v>
      </c>
      <c r="FL103" s="3" t="b">
        <f t="shared" si="609"/>
        <v>1</v>
      </c>
      <c r="FM103" s="3" t="b">
        <f t="shared" si="610"/>
        <v>1</v>
      </c>
      <c r="FN103" s="3" t="b">
        <f t="shared" si="611"/>
        <v>1</v>
      </c>
      <c r="FO103" s="3">
        <f t="shared" si="612"/>
        <v>0</v>
      </c>
      <c r="FP103" s="3">
        <f t="shared" si="613"/>
        <v>0</v>
      </c>
      <c r="FQ103" s="3">
        <f t="shared" si="614"/>
        <v>0</v>
      </c>
      <c r="FR103" s="3">
        <f t="shared" si="615"/>
        <v>0</v>
      </c>
      <c r="FS103" s="3">
        <f t="shared" si="616"/>
        <v>0</v>
      </c>
      <c r="FT103" s="3">
        <f t="shared" si="617"/>
        <v>0</v>
      </c>
      <c r="FU103" s="3">
        <f t="shared" si="618"/>
        <v>0</v>
      </c>
      <c r="FV103" s="21" t="b">
        <f t="shared" si="657"/>
        <v>0</v>
      </c>
      <c r="FW103" s="24">
        <f t="shared" si="631"/>
        <v>1</v>
      </c>
      <c r="FX103" s="24">
        <f t="shared" si="658"/>
        <v>0</v>
      </c>
      <c r="FY103" s="29" t="e">
        <f t="shared" si="659"/>
        <v>#VALUE!</v>
      </c>
      <c r="FZ103" s="24" t="e">
        <f t="shared" si="660"/>
        <v>#VALUE!</v>
      </c>
      <c r="GA103" s="24" t="e">
        <f t="shared" si="661"/>
        <v>#VALUE!</v>
      </c>
      <c r="GB103" s="24">
        <f t="shared" si="619"/>
        <v>1</v>
      </c>
      <c r="GC103" s="24" t="e">
        <f t="shared" si="620"/>
        <v>#VALUE!</v>
      </c>
      <c r="GD103" s="24" t="e">
        <f t="shared" si="621"/>
        <v>#VALUE!</v>
      </c>
      <c r="GE103" s="24" t="e">
        <f t="shared" si="622"/>
        <v>#VALUE!</v>
      </c>
      <c r="GF103" s="24">
        <f t="shared" si="623"/>
        <v>0</v>
      </c>
      <c r="GG103" s="24">
        <f t="shared" si="624"/>
        <v>0</v>
      </c>
      <c r="GH103" s="24">
        <f t="shared" si="625"/>
        <v>0</v>
      </c>
      <c r="GI103" s="24">
        <f t="shared" si="626"/>
        <v>0</v>
      </c>
      <c r="GJ103" s="24">
        <f t="shared" si="627"/>
        <v>2</v>
      </c>
      <c r="GK103" s="24">
        <f t="shared" si="628"/>
        <v>2</v>
      </c>
      <c r="GL103" s="24">
        <f t="shared" si="629"/>
        <v>2</v>
      </c>
      <c r="GM103" s="24">
        <f t="shared" si="630"/>
        <v>2</v>
      </c>
      <c r="GN103" s="13"/>
    </row>
    <row r="104" spans="1:196" s="3" customFormat="1">
      <c r="A104" s="115" t="s">
        <v>279</v>
      </c>
      <c r="B104" s="115" t="s">
        <v>279</v>
      </c>
      <c r="C104" s="115" t="s">
        <v>279</v>
      </c>
      <c r="D104" s="115" t="s">
        <v>279</v>
      </c>
      <c r="E104" s="115" t="s">
        <v>279</v>
      </c>
      <c r="F104" s="115" t="s">
        <v>279</v>
      </c>
      <c r="G104" s="115" t="s">
        <v>279</v>
      </c>
      <c r="H104" s="115"/>
      <c r="I104" s="115"/>
      <c r="J104" s="115" t="s">
        <v>279</v>
      </c>
      <c r="K104" s="115" t="s">
        <v>279</v>
      </c>
      <c r="L104" s="115" t="s">
        <v>279</v>
      </c>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8"/>
      <c r="BE104" s="8"/>
      <c r="BF104" s="52" t="s">
        <v>277</v>
      </c>
      <c r="BG104" s="52" t="s">
        <v>277</v>
      </c>
      <c r="BH104" s="52" t="s">
        <v>277</v>
      </c>
      <c r="BI104" s="52" t="s">
        <v>277</v>
      </c>
      <c r="BJ104" s="52" t="s">
        <v>277</v>
      </c>
      <c r="BK104" s="52" t="s">
        <v>277</v>
      </c>
      <c r="BL104" s="52" t="s">
        <v>277</v>
      </c>
      <c r="BM104" s="52" t="s">
        <v>277</v>
      </c>
      <c r="BN104" s="52" t="s">
        <v>277</v>
      </c>
      <c r="BO104" s="52" t="s">
        <v>277</v>
      </c>
      <c r="BP104" s="8"/>
      <c r="BQ104" s="22" t="str">
        <f t="shared" si="634"/>
        <v/>
      </c>
      <c r="BR104" s="22" t="str">
        <f>BR100</f>
        <v/>
      </c>
      <c r="BS104" s="22" t="str">
        <f>IF(FV94=FALSE,C99,"")</f>
        <v/>
      </c>
      <c r="BT104" s="22"/>
      <c r="BU104" s="22" t="str">
        <f t="shared" si="662"/>
        <v/>
      </c>
      <c r="BV104" s="22" t="str">
        <f t="shared" si="635"/>
        <v/>
      </c>
      <c r="BW104" s="22" t="str">
        <f t="shared" si="636"/>
        <v/>
      </c>
      <c r="BX104" s="22" t="str">
        <f t="shared" si="636"/>
        <v/>
      </c>
      <c r="BY104" s="22" t="str">
        <f t="shared" si="637"/>
        <v/>
      </c>
      <c r="BZ104" s="22" t="str">
        <f t="shared" si="638"/>
        <v/>
      </c>
      <c r="CA104" s="18"/>
      <c r="CB104" s="3" t="str">
        <f t="shared" ref="CB104:CD107" si="672">CB100</f>
        <v/>
      </c>
      <c r="CC104" s="3" t="str">
        <f t="shared" si="672"/>
        <v/>
      </c>
      <c r="CD104" s="3" t="str">
        <f t="shared" si="672"/>
        <v/>
      </c>
      <c r="CE104" s="3" t="str">
        <f>IF(ET103=1, EQ103,"")</f>
        <v/>
      </c>
      <c r="CF104" s="3" t="str">
        <f>IF(ET103=1, ER103,"")</f>
        <v/>
      </c>
      <c r="CG104" s="3" t="str">
        <f>IF(ET103=1, ES103,"")</f>
        <v/>
      </c>
      <c r="CH104" s="3" t="str">
        <f t="shared" si="594"/>
        <v/>
      </c>
      <c r="CI104" s="8"/>
      <c r="CJ104" s="3" t="str">
        <f t="shared" ref="CJ104:CK107" si="673">CJ100</f>
        <v/>
      </c>
      <c r="CK104" s="3" t="str">
        <f t="shared" si="673"/>
        <v/>
      </c>
      <c r="CL104" s="3" t="str">
        <f>IF(ET99=2,V99,"")</f>
        <v/>
      </c>
      <c r="CM104" s="3" t="str">
        <f>IF(ET99=2,W99,"")</f>
        <v/>
      </c>
      <c r="CN104" s="8"/>
      <c r="CO104" s="3" t="str">
        <f t="shared" ref="CO104:CP107" si="674">CO100</f>
        <v/>
      </c>
      <c r="CP104" s="3" t="str">
        <f t="shared" si="674"/>
        <v/>
      </c>
      <c r="CQ104" s="3" t="str">
        <f>IF(ET99=3,AG99,"")</f>
        <v/>
      </c>
      <c r="CR104" s="3" t="str">
        <f>IF(ET99=3,AH99,"")</f>
        <v/>
      </c>
      <c r="CS104" s="8"/>
      <c r="CT104" s="3" t="str">
        <f t="shared" ref="CT104:CU107" si="675">CT100</f>
        <v/>
      </c>
      <c r="CU104" s="3" t="str">
        <f t="shared" si="675"/>
        <v/>
      </c>
      <c r="CV104" s="3" t="str">
        <f>IF(ET99=4,AJ99,"")</f>
        <v/>
      </c>
      <c r="CW104" s="3" t="str">
        <f>IF(ET99=4,AK99,"")</f>
        <v/>
      </c>
      <c r="CX104" s="8"/>
      <c r="CY104" s="3" t="str">
        <f t="shared" ref="CY104:DA107" si="676">CY100</f>
        <v/>
      </c>
      <c r="CZ104" s="3" t="str">
        <f t="shared" si="676"/>
        <v/>
      </c>
      <c r="DA104" s="3" t="str">
        <f t="shared" si="676"/>
        <v/>
      </c>
      <c r="DB104" s="3" t="str">
        <f>IF(ET99=5,AM99,"")</f>
        <v/>
      </c>
      <c r="DC104" s="3" t="str">
        <f>IF(ET99=5,AN99,"")</f>
        <v/>
      </c>
      <c r="DD104" s="3" t="str">
        <f>IF(ET99=5,AO99,"")</f>
        <v/>
      </c>
      <c r="DE104" s="3" t="str">
        <f>DE103</f>
        <v/>
      </c>
      <c r="DF104" s="3" t="str">
        <f t="shared" si="632"/>
        <v/>
      </c>
      <c r="DG104" s="3" t="str">
        <f t="shared" si="595"/>
        <v/>
      </c>
      <c r="DH104" s="8"/>
      <c r="DI104" s="3" t="str">
        <f t="shared" ref="DI104:DL107" si="677">DI100</f>
        <v/>
      </c>
      <c r="DJ104" s="3" t="str">
        <f t="shared" si="677"/>
        <v/>
      </c>
      <c r="DK104" s="3" t="str">
        <f t="shared" si="677"/>
        <v/>
      </c>
      <c r="DL104" s="3" t="str">
        <f t="shared" si="677"/>
        <v/>
      </c>
      <c r="DM104" s="3" t="str">
        <f>IF(ET99=6,AS99,"")</f>
        <v/>
      </c>
      <c r="DN104" s="3" t="str">
        <f>IF(ET99=6,AT99,"")</f>
        <v/>
      </c>
      <c r="DO104" s="3" t="str">
        <f>IF(ET99=6,AU99,"")</f>
        <v/>
      </c>
      <c r="DP104" s="3" t="str">
        <f>IF(ET99=6,AV99,"")</f>
        <v/>
      </c>
      <c r="DQ104" s="3" t="str">
        <f t="shared" si="650"/>
        <v/>
      </c>
      <c r="DR104" s="3" t="str">
        <f t="shared" si="651"/>
        <v/>
      </c>
      <c r="DS104" s="3" t="str">
        <f t="shared" si="596"/>
        <v/>
      </c>
      <c r="DT104" s="8"/>
      <c r="DU104" s="3" t="str">
        <f t="shared" ref="DU104:DX107" si="678">DU100</f>
        <v/>
      </c>
      <c r="DV104" s="3" t="str">
        <f t="shared" si="678"/>
        <v/>
      </c>
      <c r="DW104" s="3" t="str">
        <f t="shared" si="678"/>
        <v/>
      </c>
      <c r="DX104" s="3" t="str">
        <f t="shared" si="678"/>
        <v/>
      </c>
      <c r="DY104" s="3" t="str">
        <f>IF(ET99=7,AZ99,"")</f>
        <v/>
      </c>
      <c r="DZ104" s="3" t="str">
        <f>IF(ET99=7,BA99,"")</f>
        <v/>
      </c>
      <c r="EA104" s="3" t="str">
        <f>IF(ET99=7,BB99,"")</f>
        <v/>
      </c>
      <c r="EB104" s="3" t="str">
        <f>IF(ET99=7,BC99,"")</f>
        <v/>
      </c>
      <c r="EC104" s="3" t="str">
        <f t="shared" si="597"/>
        <v/>
      </c>
      <c r="ED104" s="8"/>
      <c r="EE104" s="52" t="s">
        <v>277</v>
      </c>
      <c r="EF104" s="52" t="s">
        <v>277</v>
      </c>
      <c r="EG104" s="52" t="s">
        <v>277</v>
      </c>
      <c r="EH104" s="52" t="s">
        <v>277</v>
      </c>
      <c r="EI104" s="52" t="s">
        <v>277</v>
      </c>
      <c r="EJ104" s="52" t="s">
        <v>277</v>
      </c>
      <c r="EK104" s="52" t="s">
        <v>277</v>
      </c>
      <c r="EL104" s="52" t="s">
        <v>277</v>
      </c>
      <c r="EM104" s="52" t="s">
        <v>277</v>
      </c>
      <c r="EN104" s="52" t="s">
        <v>277</v>
      </c>
      <c r="EO104" s="8"/>
      <c r="EP104" s="53"/>
      <c r="EQ104" s="16" t="str">
        <f t="shared" ref="EQ104:ES108" si="679">EQ103</f>
        <v/>
      </c>
      <c r="ER104" s="16" t="str">
        <f t="shared" si="679"/>
        <v/>
      </c>
      <c r="ES104" s="16" t="str">
        <f t="shared" si="679"/>
        <v/>
      </c>
      <c r="ET104" s="16">
        <f t="shared" si="671"/>
        <v>0</v>
      </c>
      <c r="EU104" s="13"/>
      <c r="EV104" s="3" t="b">
        <f t="shared" si="653"/>
        <v>1</v>
      </c>
      <c r="EW104" s="3" t="b">
        <f t="shared" si="654"/>
        <v>1</v>
      </c>
      <c r="EX104" s="3" t="b">
        <f t="shared" si="598"/>
        <v>1</v>
      </c>
      <c r="EY104" s="3" t="b">
        <f t="shared" si="599"/>
        <v>1</v>
      </c>
      <c r="EZ104" s="3">
        <f t="shared" si="600"/>
        <v>0</v>
      </c>
      <c r="FA104" s="3">
        <f t="shared" si="601"/>
        <v>0</v>
      </c>
      <c r="FB104" s="3">
        <f t="shared" si="602"/>
        <v>0</v>
      </c>
      <c r="FC104" s="3">
        <f t="shared" si="603"/>
        <v>0</v>
      </c>
      <c r="FD104" s="3">
        <f t="shared" si="604"/>
        <v>0</v>
      </c>
      <c r="FE104" s="3" t="e">
        <f t="shared" si="605"/>
        <v>#VALUE!</v>
      </c>
      <c r="FF104" s="3">
        <f t="shared" si="655"/>
        <v>0</v>
      </c>
      <c r="FG104" s="3">
        <f t="shared" si="656"/>
        <v>0</v>
      </c>
      <c r="FH104" s="3" t="e">
        <f t="shared" si="643"/>
        <v>#VALUE!</v>
      </c>
      <c r="FI104" s="3" t="b">
        <f t="shared" si="606"/>
        <v>1</v>
      </c>
      <c r="FJ104" s="3" t="b">
        <f t="shared" si="607"/>
        <v>1</v>
      </c>
      <c r="FK104" s="3" t="b">
        <f t="shared" si="608"/>
        <v>1</v>
      </c>
      <c r="FL104" s="3" t="b">
        <f t="shared" si="609"/>
        <v>1</v>
      </c>
      <c r="FM104" s="3" t="b">
        <f t="shared" si="610"/>
        <v>1</v>
      </c>
      <c r="FN104" s="3" t="b">
        <f t="shared" si="611"/>
        <v>1</v>
      </c>
      <c r="FO104" s="3">
        <f t="shared" si="612"/>
        <v>0</v>
      </c>
      <c r="FP104" s="3">
        <f t="shared" si="613"/>
        <v>0</v>
      </c>
      <c r="FQ104" s="3">
        <f t="shared" si="614"/>
        <v>0</v>
      </c>
      <c r="FR104" s="3">
        <f t="shared" si="615"/>
        <v>0</v>
      </c>
      <c r="FS104" s="3">
        <f t="shared" si="616"/>
        <v>0</v>
      </c>
      <c r="FT104" s="3">
        <f t="shared" si="617"/>
        <v>0</v>
      </c>
      <c r="FU104" s="3">
        <f t="shared" si="618"/>
        <v>0</v>
      </c>
      <c r="FV104" s="21" t="b">
        <f t="shared" si="657"/>
        <v>0</v>
      </c>
      <c r="FW104" s="24">
        <f t="shared" si="631"/>
        <v>1</v>
      </c>
      <c r="FX104" s="24">
        <f t="shared" si="658"/>
        <v>0</v>
      </c>
      <c r="FY104" s="29" t="e">
        <f t="shared" si="659"/>
        <v>#VALUE!</v>
      </c>
      <c r="FZ104" s="24" t="e">
        <f t="shared" si="660"/>
        <v>#VALUE!</v>
      </c>
      <c r="GA104" s="24" t="e">
        <f t="shared" si="661"/>
        <v>#VALUE!</v>
      </c>
      <c r="GB104" s="24">
        <f t="shared" si="619"/>
        <v>1</v>
      </c>
      <c r="GC104" s="24" t="e">
        <f t="shared" si="620"/>
        <v>#VALUE!</v>
      </c>
      <c r="GD104" s="24" t="e">
        <f t="shared" si="621"/>
        <v>#VALUE!</v>
      </c>
      <c r="GE104" s="24" t="e">
        <f t="shared" si="622"/>
        <v>#VALUE!</v>
      </c>
      <c r="GF104" s="24">
        <f t="shared" si="623"/>
        <v>0</v>
      </c>
      <c r="GG104" s="24">
        <f t="shared" si="624"/>
        <v>0</v>
      </c>
      <c r="GH104" s="24">
        <f t="shared" si="625"/>
        <v>0</v>
      </c>
      <c r="GI104" s="24">
        <f t="shared" si="626"/>
        <v>0</v>
      </c>
      <c r="GJ104" s="24">
        <f t="shared" si="627"/>
        <v>2</v>
      </c>
      <c r="GK104" s="24">
        <f t="shared" si="628"/>
        <v>2</v>
      </c>
      <c r="GL104" s="24">
        <f t="shared" si="629"/>
        <v>2</v>
      </c>
      <c r="GM104" s="24">
        <f t="shared" si="630"/>
        <v>2</v>
      </c>
      <c r="GN104" s="13"/>
    </row>
    <row r="105" spans="1:196" s="3" customFormat="1">
      <c r="A105" s="115" t="s">
        <v>279</v>
      </c>
      <c r="B105" s="115" t="s">
        <v>279</v>
      </c>
      <c r="C105" s="115" t="s">
        <v>279</v>
      </c>
      <c r="D105" s="115" t="s">
        <v>279</v>
      </c>
      <c r="E105" s="115" t="s">
        <v>279</v>
      </c>
      <c r="F105" s="115" t="s">
        <v>279</v>
      </c>
      <c r="G105" s="115" t="s">
        <v>279</v>
      </c>
      <c r="H105" s="115"/>
      <c r="I105" s="115"/>
      <c r="J105" s="115" t="s">
        <v>279</v>
      </c>
      <c r="K105" s="115" t="s">
        <v>279</v>
      </c>
      <c r="L105" s="115" t="s">
        <v>279</v>
      </c>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8"/>
      <c r="BE105" s="8"/>
      <c r="BF105" s="52" t="s">
        <v>277</v>
      </c>
      <c r="BG105" s="52" t="s">
        <v>277</v>
      </c>
      <c r="BH105" s="52" t="s">
        <v>277</v>
      </c>
      <c r="BI105" s="52" t="s">
        <v>277</v>
      </c>
      <c r="BJ105" s="52" t="s">
        <v>277</v>
      </c>
      <c r="BK105" s="52" t="s">
        <v>277</v>
      </c>
      <c r="BL105" s="52" t="s">
        <v>277</v>
      </c>
      <c r="BM105" s="52" t="s">
        <v>277</v>
      </c>
      <c r="BN105" s="52" t="s">
        <v>277</v>
      </c>
      <c r="BO105" s="52" t="s">
        <v>277</v>
      </c>
      <c r="BP105" s="8"/>
      <c r="BQ105" s="22" t="str">
        <f t="shared" si="634"/>
        <v/>
      </c>
      <c r="BR105" s="22" t="str">
        <f>BR101</f>
        <v/>
      </c>
      <c r="BS105" s="22" t="str">
        <f>BS104</f>
        <v/>
      </c>
      <c r="BT105" s="22"/>
      <c r="BU105" s="22" t="str">
        <f t="shared" si="662"/>
        <v/>
      </c>
      <c r="BV105" s="22" t="str">
        <f t="shared" si="635"/>
        <v/>
      </c>
      <c r="BW105" s="22" t="str">
        <f t="shared" si="636"/>
        <v/>
      </c>
      <c r="BX105" s="22" t="str">
        <f t="shared" si="636"/>
        <v/>
      </c>
      <c r="BY105" s="22" t="str">
        <f t="shared" si="637"/>
        <v/>
      </c>
      <c r="BZ105" s="22" t="str">
        <f t="shared" si="638"/>
        <v/>
      </c>
      <c r="CA105" s="18"/>
      <c r="CB105" s="3" t="str">
        <f t="shared" si="672"/>
        <v/>
      </c>
      <c r="CC105" s="3" t="str">
        <f t="shared" si="672"/>
        <v/>
      </c>
      <c r="CD105" s="3" t="str">
        <f t="shared" si="672"/>
        <v/>
      </c>
      <c r="CE105" s="3" t="str">
        <f t="shared" ref="CE105:CG108" si="680">CE104</f>
        <v/>
      </c>
      <c r="CF105" s="3" t="str">
        <f t="shared" si="680"/>
        <v/>
      </c>
      <c r="CG105" s="3" t="str">
        <f t="shared" si="680"/>
        <v/>
      </c>
      <c r="CH105" s="3" t="str">
        <f t="shared" si="594"/>
        <v/>
      </c>
      <c r="CI105" s="8"/>
      <c r="CJ105" s="3" t="str">
        <f t="shared" si="673"/>
        <v/>
      </c>
      <c r="CK105" s="3" t="str">
        <f t="shared" si="673"/>
        <v/>
      </c>
      <c r="CL105" s="3" t="str">
        <f t="shared" ref="CL105:CM108" si="681">CL104</f>
        <v/>
      </c>
      <c r="CM105" s="3" t="str">
        <f t="shared" si="681"/>
        <v/>
      </c>
      <c r="CN105" s="8"/>
      <c r="CO105" s="3" t="str">
        <f t="shared" si="674"/>
        <v/>
      </c>
      <c r="CP105" s="3" t="str">
        <f t="shared" si="674"/>
        <v/>
      </c>
      <c r="CQ105" s="3" t="str">
        <f t="shared" ref="CQ105:CR108" si="682">CQ104</f>
        <v/>
      </c>
      <c r="CR105" s="3" t="str">
        <f t="shared" si="682"/>
        <v/>
      </c>
      <c r="CS105" s="8"/>
      <c r="CT105" s="3" t="str">
        <f t="shared" si="675"/>
        <v/>
      </c>
      <c r="CU105" s="3" t="str">
        <f t="shared" si="675"/>
        <v/>
      </c>
      <c r="CV105" s="3" t="str">
        <f t="shared" ref="CV105:CW108" si="683">CV104</f>
        <v/>
      </c>
      <c r="CW105" s="3" t="str">
        <f t="shared" si="683"/>
        <v/>
      </c>
      <c r="CX105" s="8"/>
      <c r="CY105" s="3" t="str">
        <f t="shared" si="676"/>
        <v/>
      </c>
      <c r="CZ105" s="3" t="str">
        <f t="shared" si="676"/>
        <v/>
      </c>
      <c r="DA105" s="3" t="str">
        <f t="shared" si="676"/>
        <v/>
      </c>
      <c r="DB105" s="3" t="str">
        <f t="shared" ref="DB105:DD108" si="684">DB104</f>
        <v/>
      </c>
      <c r="DC105" s="3" t="str">
        <f t="shared" si="684"/>
        <v/>
      </c>
      <c r="DD105" s="3" t="str">
        <f t="shared" si="684"/>
        <v/>
      </c>
      <c r="DE105" s="3" t="str">
        <f>DE104</f>
        <v/>
      </c>
      <c r="DF105" s="3" t="str">
        <f t="shared" si="632"/>
        <v/>
      </c>
      <c r="DG105" s="3" t="str">
        <f t="shared" si="595"/>
        <v/>
      </c>
      <c r="DH105" s="8"/>
      <c r="DI105" s="3" t="str">
        <f t="shared" si="677"/>
        <v/>
      </c>
      <c r="DJ105" s="3" t="str">
        <f t="shared" si="677"/>
        <v/>
      </c>
      <c r="DK105" s="3" t="str">
        <f t="shared" si="677"/>
        <v/>
      </c>
      <c r="DL105" s="3" t="str">
        <f t="shared" si="677"/>
        <v/>
      </c>
      <c r="DM105" s="3" t="str">
        <f t="shared" ref="DM105:DP108" si="685">DM104</f>
        <v/>
      </c>
      <c r="DN105" s="3" t="str">
        <f t="shared" si="685"/>
        <v/>
      </c>
      <c r="DO105" s="3" t="str">
        <f t="shared" si="685"/>
        <v/>
      </c>
      <c r="DP105" s="3" t="str">
        <f t="shared" si="685"/>
        <v/>
      </c>
      <c r="DQ105" s="3" t="str">
        <f t="shared" si="650"/>
        <v/>
      </c>
      <c r="DR105" s="3" t="str">
        <f t="shared" si="651"/>
        <v/>
      </c>
      <c r="DS105" s="3" t="str">
        <f t="shared" si="596"/>
        <v/>
      </c>
      <c r="DT105" s="8"/>
      <c r="DU105" s="3" t="str">
        <f t="shared" si="678"/>
        <v/>
      </c>
      <c r="DV105" s="3" t="str">
        <f t="shared" si="678"/>
        <v/>
      </c>
      <c r="DW105" s="3" t="str">
        <f t="shared" si="678"/>
        <v/>
      </c>
      <c r="DX105" s="3" t="str">
        <f t="shared" si="678"/>
        <v/>
      </c>
      <c r="DY105" s="3" t="str">
        <f t="shared" ref="DY105:EB108" si="686">DY104</f>
        <v/>
      </c>
      <c r="DZ105" s="3" t="str">
        <f t="shared" si="686"/>
        <v/>
      </c>
      <c r="EA105" s="3" t="str">
        <f t="shared" si="686"/>
        <v/>
      </c>
      <c r="EB105" s="3" t="str">
        <f t="shared" si="686"/>
        <v/>
      </c>
      <c r="EC105" s="3" t="str">
        <f t="shared" si="597"/>
        <v/>
      </c>
      <c r="ED105" s="8"/>
      <c r="EE105" s="52" t="s">
        <v>277</v>
      </c>
      <c r="EF105" s="52" t="s">
        <v>277</v>
      </c>
      <c r="EG105" s="52" t="s">
        <v>277</v>
      </c>
      <c r="EH105" s="52" t="s">
        <v>277</v>
      </c>
      <c r="EI105" s="52" t="s">
        <v>277</v>
      </c>
      <c r="EJ105" s="52" t="s">
        <v>277</v>
      </c>
      <c r="EK105" s="52" t="s">
        <v>277</v>
      </c>
      <c r="EL105" s="52" t="s">
        <v>277</v>
      </c>
      <c r="EM105" s="52" t="s">
        <v>277</v>
      </c>
      <c r="EN105" s="52" t="s">
        <v>277</v>
      </c>
      <c r="EO105" s="8"/>
      <c r="EP105" s="53"/>
      <c r="EQ105" s="16" t="str">
        <f t="shared" si="679"/>
        <v/>
      </c>
      <c r="ER105" s="16" t="str">
        <f t="shared" si="679"/>
        <v/>
      </c>
      <c r="ES105" s="16" t="str">
        <f t="shared" si="679"/>
        <v/>
      </c>
      <c r="ET105" s="16">
        <f t="shared" si="671"/>
        <v>0</v>
      </c>
      <c r="EU105" s="13"/>
      <c r="EV105" s="3" t="b">
        <f t="shared" si="653"/>
        <v>1</v>
      </c>
      <c r="EW105" s="3" t="b">
        <f t="shared" si="654"/>
        <v>1</v>
      </c>
      <c r="EX105" s="3" t="b">
        <f t="shared" si="598"/>
        <v>1</v>
      </c>
      <c r="EY105" s="3" t="b">
        <f t="shared" si="599"/>
        <v>1</v>
      </c>
      <c r="EZ105" s="3">
        <f t="shared" si="600"/>
        <v>0</v>
      </c>
      <c r="FA105" s="3">
        <f t="shared" si="601"/>
        <v>0</v>
      </c>
      <c r="FB105" s="3">
        <f t="shared" si="602"/>
        <v>0</v>
      </c>
      <c r="FC105" s="3">
        <f t="shared" si="603"/>
        <v>0</v>
      </c>
      <c r="FD105" s="3">
        <f t="shared" si="604"/>
        <v>0</v>
      </c>
      <c r="FE105" s="3" t="e">
        <f t="shared" si="605"/>
        <v>#VALUE!</v>
      </c>
      <c r="FF105" s="3">
        <f t="shared" si="655"/>
        <v>0</v>
      </c>
      <c r="FG105" s="3">
        <f t="shared" si="656"/>
        <v>0</v>
      </c>
      <c r="FH105" s="3" t="e">
        <f t="shared" si="643"/>
        <v>#VALUE!</v>
      </c>
      <c r="FI105" s="3" t="b">
        <f t="shared" si="606"/>
        <v>1</v>
      </c>
      <c r="FJ105" s="3" t="b">
        <f t="shared" si="607"/>
        <v>1</v>
      </c>
      <c r="FK105" s="3" t="b">
        <f t="shared" si="608"/>
        <v>1</v>
      </c>
      <c r="FL105" s="3" t="b">
        <f t="shared" si="609"/>
        <v>1</v>
      </c>
      <c r="FM105" s="3" t="b">
        <f t="shared" si="610"/>
        <v>1</v>
      </c>
      <c r="FN105" s="3" t="b">
        <f t="shared" si="611"/>
        <v>1</v>
      </c>
      <c r="FO105" s="3">
        <f t="shared" si="612"/>
        <v>0</v>
      </c>
      <c r="FP105" s="3">
        <f t="shared" si="613"/>
        <v>0</v>
      </c>
      <c r="FQ105" s="3">
        <f t="shared" si="614"/>
        <v>0</v>
      </c>
      <c r="FR105" s="3">
        <f t="shared" si="615"/>
        <v>0</v>
      </c>
      <c r="FS105" s="3">
        <f t="shared" si="616"/>
        <v>0</v>
      </c>
      <c r="FT105" s="3">
        <f t="shared" si="617"/>
        <v>0</v>
      </c>
      <c r="FU105" s="3">
        <f t="shared" si="618"/>
        <v>0</v>
      </c>
      <c r="FV105" s="21" t="b">
        <f t="shared" si="657"/>
        <v>0</v>
      </c>
      <c r="FW105" s="24">
        <f t="shared" si="631"/>
        <v>1</v>
      </c>
      <c r="FX105" s="24">
        <f t="shared" si="658"/>
        <v>0</v>
      </c>
      <c r="FY105" s="29" t="e">
        <f t="shared" si="659"/>
        <v>#VALUE!</v>
      </c>
      <c r="FZ105" s="24" t="e">
        <f t="shared" si="660"/>
        <v>#VALUE!</v>
      </c>
      <c r="GA105" s="24" t="e">
        <f t="shared" si="661"/>
        <v>#VALUE!</v>
      </c>
      <c r="GB105" s="24">
        <f t="shared" si="619"/>
        <v>1</v>
      </c>
      <c r="GC105" s="24" t="e">
        <f t="shared" si="620"/>
        <v>#VALUE!</v>
      </c>
      <c r="GD105" s="24" t="e">
        <f t="shared" si="621"/>
        <v>#VALUE!</v>
      </c>
      <c r="GE105" s="24" t="e">
        <f t="shared" si="622"/>
        <v>#VALUE!</v>
      </c>
      <c r="GF105" s="24">
        <f t="shared" si="623"/>
        <v>0</v>
      </c>
      <c r="GG105" s="24">
        <f t="shared" si="624"/>
        <v>0</v>
      </c>
      <c r="GH105" s="24">
        <f t="shared" si="625"/>
        <v>0</v>
      </c>
      <c r="GI105" s="24">
        <f t="shared" si="626"/>
        <v>0</v>
      </c>
      <c r="GJ105" s="24">
        <f t="shared" si="627"/>
        <v>2</v>
      </c>
      <c r="GK105" s="24">
        <f t="shared" si="628"/>
        <v>2</v>
      </c>
      <c r="GL105" s="24">
        <f t="shared" si="629"/>
        <v>2</v>
      </c>
      <c r="GM105" s="24">
        <f t="shared" si="630"/>
        <v>2</v>
      </c>
      <c r="GN105" s="13"/>
    </row>
    <row r="106" spans="1:196" s="3" customFormat="1">
      <c r="A106" s="115" t="s">
        <v>279</v>
      </c>
      <c r="B106" s="115" t="s">
        <v>279</v>
      </c>
      <c r="C106" s="115" t="s">
        <v>279</v>
      </c>
      <c r="D106" s="115" t="s">
        <v>279</v>
      </c>
      <c r="E106" s="115" t="s">
        <v>279</v>
      </c>
      <c r="F106" s="115" t="s">
        <v>279</v>
      </c>
      <c r="G106" s="115" t="s">
        <v>279</v>
      </c>
      <c r="H106" s="115"/>
      <c r="I106" s="115"/>
      <c r="J106" s="115" t="s">
        <v>279</v>
      </c>
      <c r="K106" s="115" t="s">
        <v>279</v>
      </c>
      <c r="L106" s="115" t="s">
        <v>279</v>
      </c>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8"/>
      <c r="BE106" s="8"/>
      <c r="BF106" s="52" t="s">
        <v>277</v>
      </c>
      <c r="BG106" s="52" t="s">
        <v>277</v>
      </c>
      <c r="BH106" s="52" t="s">
        <v>277</v>
      </c>
      <c r="BI106" s="52" t="s">
        <v>277</v>
      </c>
      <c r="BJ106" s="52" t="s">
        <v>277</v>
      </c>
      <c r="BK106" s="52" t="s">
        <v>277</v>
      </c>
      <c r="BL106" s="52" t="s">
        <v>277</v>
      </c>
      <c r="BM106" s="52" t="s">
        <v>277</v>
      </c>
      <c r="BN106" s="52" t="s">
        <v>277</v>
      </c>
      <c r="BO106" s="52" t="s">
        <v>277</v>
      </c>
      <c r="BP106" s="8"/>
      <c r="BQ106" s="22" t="str">
        <f t="shared" si="634"/>
        <v/>
      </c>
      <c r="BR106" s="22" t="str">
        <f>BR102</f>
        <v/>
      </c>
      <c r="BS106" s="22" t="str">
        <f>BS105</f>
        <v/>
      </c>
      <c r="BT106" s="22"/>
      <c r="BU106" s="22" t="str">
        <f t="shared" si="662"/>
        <v/>
      </c>
      <c r="BV106" s="22" t="str">
        <f t="shared" si="635"/>
        <v/>
      </c>
      <c r="BW106" s="22" t="str">
        <f t="shared" si="636"/>
        <v/>
      </c>
      <c r="BX106" s="22" t="str">
        <f t="shared" si="636"/>
        <v/>
      </c>
      <c r="BY106" s="22" t="str">
        <f t="shared" si="637"/>
        <v/>
      </c>
      <c r="BZ106" s="22" t="str">
        <f t="shared" si="638"/>
        <v/>
      </c>
      <c r="CA106" s="18"/>
      <c r="CB106" s="3" t="str">
        <f t="shared" si="672"/>
        <v/>
      </c>
      <c r="CC106" s="3" t="str">
        <f t="shared" si="672"/>
        <v/>
      </c>
      <c r="CD106" s="3" t="str">
        <f t="shared" si="672"/>
        <v/>
      </c>
      <c r="CE106" s="3" t="str">
        <f t="shared" si="680"/>
        <v/>
      </c>
      <c r="CF106" s="3" t="str">
        <f t="shared" si="680"/>
        <v/>
      </c>
      <c r="CG106" s="3" t="str">
        <f t="shared" si="680"/>
        <v/>
      </c>
      <c r="CH106" s="3" t="str">
        <f t="shared" si="594"/>
        <v/>
      </c>
      <c r="CI106" s="8"/>
      <c r="CJ106" s="3" t="str">
        <f t="shared" si="673"/>
        <v/>
      </c>
      <c r="CK106" s="3" t="str">
        <f t="shared" si="673"/>
        <v/>
      </c>
      <c r="CL106" s="3" t="str">
        <f t="shared" si="681"/>
        <v/>
      </c>
      <c r="CM106" s="3" t="str">
        <f t="shared" si="681"/>
        <v/>
      </c>
      <c r="CN106" s="8"/>
      <c r="CO106" s="3" t="str">
        <f t="shared" si="674"/>
        <v/>
      </c>
      <c r="CP106" s="3" t="str">
        <f t="shared" si="674"/>
        <v/>
      </c>
      <c r="CQ106" s="3" t="str">
        <f t="shared" si="682"/>
        <v/>
      </c>
      <c r="CR106" s="3" t="str">
        <f t="shared" si="682"/>
        <v/>
      </c>
      <c r="CS106" s="8"/>
      <c r="CT106" s="3" t="str">
        <f t="shared" si="675"/>
        <v/>
      </c>
      <c r="CU106" s="3" t="str">
        <f t="shared" si="675"/>
        <v/>
      </c>
      <c r="CV106" s="3" t="str">
        <f t="shared" si="683"/>
        <v/>
      </c>
      <c r="CW106" s="3" t="str">
        <f t="shared" si="683"/>
        <v/>
      </c>
      <c r="CX106" s="8"/>
      <c r="CY106" s="3" t="str">
        <f t="shared" si="676"/>
        <v/>
      </c>
      <c r="CZ106" s="3" t="str">
        <f t="shared" si="676"/>
        <v/>
      </c>
      <c r="DA106" s="3" t="str">
        <f t="shared" si="676"/>
        <v/>
      </c>
      <c r="DB106" s="3" t="str">
        <f t="shared" si="684"/>
        <v/>
      </c>
      <c r="DC106" s="3" t="str">
        <f t="shared" si="684"/>
        <v/>
      </c>
      <c r="DD106" s="3" t="str">
        <f t="shared" si="684"/>
        <v/>
      </c>
      <c r="DE106" s="3" t="str">
        <f>DE105</f>
        <v/>
      </c>
      <c r="DF106" s="3" t="str">
        <f t="shared" si="632"/>
        <v/>
      </c>
      <c r="DG106" s="3" t="str">
        <f t="shared" si="595"/>
        <v/>
      </c>
      <c r="DH106" s="8"/>
      <c r="DI106" s="3" t="str">
        <f t="shared" si="677"/>
        <v/>
      </c>
      <c r="DJ106" s="3" t="str">
        <f t="shared" si="677"/>
        <v/>
      </c>
      <c r="DK106" s="3" t="str">
        <f t="shared" si="677"/>
        <v/>
      </c>
      <c r="DL106" s="3" t="str">
        <f t="shared" si="677"/>
        <v/>
      </c>
      <c r="DM106" s="3" t="str">
        <f t="shared" si="685"/>
        <v/>
      </c>
      <c r="DN106" s="3" t="str">
        <f t="shared" si="685"/>
        <v/>
      </c>
      <c r="DO106" s="3" t="str">
        <f t="shared" si="685"/>
        <v/>
      </c>
      <c r="DP106" s="3" t="str">
        <f t="shared" si="685"/>
        <v/>
      </c>
      <c r="DQ106" s="3" t="str">
        <f t="shared" si="650"/>
        <v/>
      </c>
      <c r="DR106" s="3" t="str">
        <f t="shared" si="651"/>
        <v/>
      </c>
      <c r="DS106" s="3" t="str">
        <f t="shared" si="596"/>
        <v/>
      </c>
      <c r="DT106" s="8"/>
      <c r="DU106" s="3" t="str">
        <f t="shared" si="678"/>
        <v/>
      </c>
      <c r="DV106" s="3" t="str">
        <f t="shared" si="678"/>
        <v/>
      </c>
      <c r="DW106" s="3" t="str">
        <f t="shared" si="678"/>
        <v/>
      </c>
      <c r="DX106" s="3" t="str">
        <f t="shared" si="678"/>
        <v/>
      </c>
      <c r="DY106" s="3" t="str">
        <f t="shared" si="686"/>
        <v/>
      </c>
      <c r="DZ106" s="3" t="str">
        <f t="shared" si="686"/>
        <v/>
      </c>
      <c r="EA106" s="3" t="str">
        <f t="shared" si="686"/>
        <v/>
      </c>
      <c r="EB106" s="3" t="str">
        <f t="shared" si="686"/>
        <v/>
      </c>
      <c r="EC106" s="3" t="str">
        <f t="shared" si="597"/>
        <v/>
      </c>
      <c r="ED106" s="8"/>
      <c r="EE106" s="52" t="s">
        <v>277</v>
      </c>
      <c r="EF106" s="52" t="s">
        <v>277</v>
      </c>
      <c r="EG106" s="52" t="s">
        <v>277</v>
      </c>
      <c r="EH106" s="52" t="s">
        <v>277</v>
      </c>
      <c r="EI106" s="52" t="s">
        <v>277</v>
      </c>
      <c r="EJ106" s="52" t="s">
        <v>277</v>
      </c>
      <c r="EK106" s="52" t="s">
        <v>277</v>
      </c>
      <c r="EL106" s="52" t="s">
        <v>277</v>
      </c>
      <c r="EM106" s="52" t="s">
        <v>277</v>
      </c>
      <c r="EN106" s="52" t="s">
        <v>277</v>
      </c>
      <c r="EO106" s="8"/>
      <c r="EP106" s="53"/>
      <c r="EQ106" s="16" t="str">
        <f t="shared" si="679"/>
        <v/>
      </c>
      <c r="ER106" s="16" t="str">
        <f t="shared" si="679"/>
        <v/>
      </c>
      <c r="ES106" s="16" t="str">
        <f t="shared" si="679"/>
        <v/>
      </c>
      <c r="ET106" s="16">
        <f t="shared" si="671"/>
        <v>0</v>
      </c>
      <c r="EU106" s="13"/>
      <c r="EV106" s="3" t="b">
        <f t="shared" si="653"/>
        <v>1</v>
      </c>
      <c r="EW106" s="3" t="b">
        <f t="shared" si="654"/>
        <v>1</v>
      </c>
      <c r="EX106" s="3" t="b">
        <f t="shared" si="598"/>
        <v>1</v>
      </c>
      <c r="EY106" s="3" t="b">
        <f t="shared" si="599"/>
        <v>1</v>
      </c>
      <c r="EZ106" s="3">
        <f t="shared" si="600"/>
        <v>0</v>
      </c>
      <c r="FA106" s="3">
        <f t="shared" si="601"/>
        <v>0</v>
      </c>
      <c r="FB106" s="3">
        <f t="shared" si="602"/>
        <v>0</v>
      </c>
      <c r="FC106" s="3">
        <f t="shared" si="603"/>
        <v>0</v>
      </c>
      <c r="FD106" s="3">
        <f t="shared" si="604"/>
        <v>0</v>
      </c>
      <c r="FE106" s="3" t="e">
        <f t="shared" si="605"/>
        <v>#VALUE!</v>
      </c>
      <c r="FF106" s="3">
        <f t="shared" si="655"/>
        <v>0</v>
      </c>
      <c r="FG106" s="3">
        <f t="shared" si="656"/>
        <v>0</v>
      </c>
      <c r="FH106" s="3" t="e">
        <f t="shared" si="643"/>
        <v>#VALUE!</v>
      </c>
      <c r="FI106" s="3" t="b">
        <f t="shared" si="606"/>
        <v>1</v>
      </c>
      <c r="FJ106" s="3" t="b">
        <f t="shared" si="607"/>
        <v>1</v>
      </c>
      <c r="FK106" s="3" t="b">
        <f t="shared" si="608"/>
        <v>1</v>
      </c>
      <c r="FL106" s="3" t="b">
        <f t="shared" si="609"/>
        <v>1</v>
      </c>
      <c r="FM106" s="3" t="b">
        <f t="shared" si="610"/>
        <v>1</v>
      </c>
      <c r="FN106" s="3" t="b">
        <f t="shared" si="611"/>
        <v>1</v>
      </c>
      <c r="FO106" s="3">
        <f t="shared" si="612"/>
        <v>0</v>
      </c>
      <c r="FP106" s="3">
        <f t="shared" si="613"/>
        <v>0</v>
      </c>
      <c r="FQ106" s="3">
        <f t="shared" si="614"/>
        <v>0</v>
      </c>
      <c r="FR106" s="3">
        <f t="shared" si="615"/>
        <v>0</v>
      </c>
      <c r="FS106" s="3">
        <f t="shared" si="616"/>
        <v>0</v>
      </c>
      <c r="FT106" s="3">
        <f t="shared" si="617"/>
        <v>0</v>
      </c>
      <c r="FU106" s="3">
        <f t="shared" si="618"/>
        <v>0</v>
      </c>
      <c r="FV106" s="21" t="b">
        <f t="shared" si="657"/>
        <v>0</v>
      </c>
      <c r="FW106" s="24">
        <f t="shared" si="631"/>
        <v>1</v>
      </c>
      <c r="FX106" s="24">
        <f t="shared" si="658"/>
        <v>0</v>
      </c>
      <c r="FY106" s="29" t="e">
        <f t="shared" si="659"/>
        <v>#VALUE!</v>
      </c>
      <c r="FZ106" s="24" t="e">
        <f t="shared" si="660"/>
        <v>#VALUE!</v>
      </c>
      <c r="GA106" s="24" t="e">
        <f t="shared" si="661"/>
        <v>#VALUE!</v>
      </c>
      <c r="GB106" s="24">
        <f t="shared" si="619"/>
        <v>1</v>
      </c>
      <c r="GC106" s="24" t="e">
        <f t="shared" si="620"/>
        <v>#VALUE!</v>
      </c>
      <c r="GD106" s="24" t="e">
        <f t="shared" si="621"/>
        <v>#VALUE!</v>
      </c>
      <c r="GE106" s="24" t="e">
        <f t="shared" si="622"/>
        <v>#VALUE!</v>
      </c>
      <c r="GF106" s="24">
        <f t="shared" si="623"/>
        <v>0</v>
      </c>
      <c r="GG106" s="24">
        <f t="shared" si="624"/>
        <v>0</v>
      </c>
      <c r="GH106" s="24">
        <f t="shared" si="625"/>
        <v>0</v>
      </c>
      <c r="GI106" s="24">
        <f t="shared" si="626"/>
        <v>0</v>
      </c>
      <c r="GJ106" s="24">
        <f t="shared" si="627"/>
        <v>2</v>
      </c>
      <c r="GK106" s="24">
        <f t="shared" si="628"/>
        <v>2</v>
      </c>
      <c r="GL106" s="24">
        <f t="shared" si="629"/>
        <v>2</v>
      </c>
      <c r="GM106" s="24">
        <f t="shared" si="630"/>
        <v>2</v>
      </c>
      <c r="GN106" s="13"/>
    </row>
    <row r="107" spans="1:196" s="3" customFormat="1">
      <c r="A107" s="115" t="s">
        <v>279</v>
      </c>
      <c r="B107" s="115" t="s">
        <v>279</v>
      </c>
      <c r="C107" s="115" t="s">
        <v>279</v>
      </c>
      <c r="D107" s="115" t="s">
        <v>279</v>
      </c>
      <c r="E107" s="115" t="s">
        <v>279</v>
      </c>
      <c r="F107" s="115" t="s">
        <v>279</v>
      </c>
      <c r="G107" s="115" t="s">
        <v>279</v>
      </c>
      <c r="H107" s="115"/>
      <c r="I107" s="115"/>
      <c r="J107" s="115" t="s">
        <v>279</v>
      </c>
      <c r="K107" s="115" t="s">
        <v>279</v>
      </c>
      <c r="L107" s="115" t="s">
        <v>279</v>
      </c>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8"/>
      <c r="BE107" s="8"/>
      <c r="BF107" s="52" t="s">
        <v>277</v>
      </c>
      <c r="BG107" s="52" t="s">
        <v>277</v>
      </c>
      <c r="BH107" s="52" t="s">
        <v>277</v>
      </c>
      <c r="BI107" s="52" t="s">
        <v>277</v>
      </c>
      <c r="BJ107" s="52" t="s">
        <v>277</v>
      </c>
      <c r="BK107" s="52" t="s">
        <v>277</v>
      </c>
      <c r="BL107" s="52" t="s">
        <v>277</v>
      </c>
      <c r="BM107" s="52" t="s">
        <v>277</v>
      </c>
      <c r="BN107" s="52" t="s">
        <v>277</v>
      </c>
      <c r="BO107" s="52" t="s">
        <v>277</v>
      </c>
      <c r="BP107" s="8"/>
      <c r="BQ107" s="22" t="str">
        <f t="shared" si="634"/>
        <v/>
      </c>
      <c r="BR107" s="22" t="str">
        <f>BR103</f>
        <v/>
      </c>
      <c r="BS107" s="22" t="str">
        <f>BS106</f>
        <v/>
      </c>
      <c r="BT107" s="22"/>
      <c r="BU107" s="22" t="str">
        <f t="shared" si="662"/>
        <v/>
      </c>
      <c r="BV107" s="22" t="str">
        <f t="shared" si="635"/>
        <v/>
      </c>
      <c r="BW107" s="22" t="str">
        <f t="shared" si="636"/>
        <v/>
      </c>
      <c r="BX107" s="22" t="str">
        <f t="shared" si="636"/>
        <v/>
      </c>
      <c r="BY107" s="22" t="str">
        <f t="shared" si="637"/>
        <v/>
      </c>
      <c r="BZ107" s="22" t="str">
        <f t="shared" si="638"/>
        <v/>
      </c>
      <c r="CA107" s="18"/>
      <c r="CB107" s="3" t="str">
        <f t="shared" si="672"/>
        <v/>
      </c>
      <c r="CC107" s="3" t="str">
        <f t="shared" si="672"/>
        <v/>
      </c>
      <c r="CD107" s="3" t="str">
        <f t="shared" si="672"/>
        <v/>
      </c>
      <c r="CE107" s="3" t="str">
        <f t="shared" si="680"/>
        <v/>
      </c>
      <c r="CF107" s="3" t="str">
        <f t="shared" si="680"/>
        <v/>
      </c>
      <c r="CG107" s="3" t="str">
        <f t="shared" si="680"/>
        <v/>
      </c>
      <c r="CH107" s="3" t="str">
        <f t="shared" si="594"/>
        <v/>
      </c>
      <c r="CI107" s="8"/>
      <c r="CJ107" s="3" t="str">
        <f t="shared" si="673"/>
        <v/>
      </c>
      <c r="CK107" s="3" t="str">
        <f t="shared" si="673"/>
        <v/>
      </c>
      <c r="CL107" s="3" t="str">
        <f t="shared" si="681"/>
        <v/>
      </c>
      <c r="CM107" s="3" t="str">
        <f t="shared" si="681"/>
        <v/>
      </c>
      <c r="CN107" s="8"/>
      <c r="CO107" s="3" t="str">
        <f t="shared" si="674"/>
        <v/>
      </c>
      <c r="CP107" s="3" t="str">
        <f t="shared" si="674"/>
        <v/>
      </c>
      <c r="CQ107" s="3" t="str">
        <f t="shared" si="682"/>
        <v/>
      </c>
      <c r="CR107" s="3" t="str">
        <f t="shared" si="682"/>
        <v/>
      </c>
      <c r="CS107" s="8"/>
      <c r="CT107" s="3" t="str">
        <f t="shared" si="675"/>
        <v/>
      </c>
      <c r="CU107" s="3" t="str">
        <f t="shared" si="675"/>
        <v/>
      </c>
      <c r="CV107" s="3" t="str">
        <f t="shared" si="683"/>
        <v/>
      </c>
      <c r="CW107" s="3" t="str">
        <f t="shared" si="683"/>
        <v/>
      </c>
      <c r="CX107" s="8"/>
      <c r="CY107" s="3" t="str">
        <f t="shared" si="676"/>
        <v/>
      </c>
      <c r="CZ107" s="3" t="str">
        <f t="shared" si="676"/>
        <v/>
      </c>
      <c r="DA107" s="3" t="str">
        <f t="shared" si="676"/>
        <v/>
      </c>
      <c r="DB107" s="3" t="str">
        <f t="shared" si="684"/>
        <v/>
      </c>
      <c r="DC107" s="3" t="str">
        <f t="shared" si="684"/>
        <v/>
      </c>
      <c r="DD107" s="3" t="str">
        <f t="shared" si="684"/>
        <v/>
      </c>
      <c r="DE107" s="3" t="str">
        <f>DE106</f>
        <v/>
      </c>
      <c r="DF107" s="3" t="str">
        <f t="shared" si="632"/>
        <v/>
      </c>
      <c r="DG107" s="3" t="str">
        <f t="shared" si="595"/>
        <v/>
      </c>
      <c r="DH107" s="8"/>
      <c r="DI107" s="3" t="str">
        <f t="shared" si="677"/>
        <v/>
      </c>
      <c r="DJ107" s="3" t="str">
        <f t="shared" si="677"/>
        <v/>
      </c>
      <c r="DK107" s="3" t="str">
        <f t="shared" si="677"/>
        <v/>
      </c>
      <c r="DL107" s="3" t="str">
        <f t="shared" si="677"/>
        <v/>
      </c>
      <c r="DM107" s="3" t="str">
        <f t="shared" si="685"/>
        <v/>
      </c>
      <c r="DN107" s="3" t="str">
        <f t="shared" si="685"/>
        <v/>
      </c>
      <c r="DO107" s="3" t="str">
        <f t="shared" si="685"/>
        <v/>
      </c>
      <c r="DP107" s="3" t="str">
        <f t="shared" si="685"/>
        <v/>
      </c>
      <c r="DQ107" s="3" t="str">
        <f t="shared" si="650"/>
        <v/>
      </c>
      <c r="DR107" s="3" t="str">
        <f t="shared" si="651"/>
        <v/>
      </c>
      <c r="DS107" s="3" t="str">
        <f t="shared" si="596"/>
        <v/>
      </c>
      <c r="DT107" s="8"/>
      <c r="DU107" s="3" t="str">
        <f t="shared" si="678"/>
        <v/>
      </c>
      <c r="DV107" s="3" t="str">
        <f t="shared" si="678"/>
        <v/>
      </c>
      <c r="DW107" s="3" t="str">
        <f t="shared" si="678"/>
        <v/>
      </c>
      <c r="DX107" s="3" t="str">
        <f t="shared" si="678"/>
        <v/>
      </c>
      <c r="DY107" s="3" t="str">
        <f t="shared" si="686"/>
        <v/>
      </c>
      <c r="DZ107" s="3" t="str">
        <f t="shared" si="686"/>
        <v/>
      </c>
      <c r="EA107" s="3" t="str">
        <f t="shared" si="686"/>
        <v/>
      </c>
      <c r="EB107" s="3" t="str">
        <f t="shared" si="686"/>
        <v/>
      </c>
      <c r="EC107" s="3" t="str">
        <f t="shared" si="597"/>
        <v/>
      </c>
      <c r="ED107" s="8"/>
      <c r="EE107" s="52" t="s">
        <v>277</v>
      </c>
      <c r="EF107" s="52" t="s">
        <v>277</v>
      </c>
      <c r="EG107" s="52" t="s">
        <v>277</v>
      </c>
      <c r="EH107" s="52" t="s">
        <v>277</v>
      </c>
      <c r="EI107" s="52" t="s">
        <v>277</v>
      </c>
      <c r="EJ107" s="52" t="s">
        <v>277</v>
      </c>
      <c r="EK107" s="52" t="s">
        <v>277</v>
      </c>
      <c r="EL107" s="52" t="s">
        <v>277</v>
      </c>
      <c r="EM107" s="52" t="s">
        <v>277</v>
      </c>
      <c r="EN107" s="52" t="s">
        <v>277</v>
      </c>
      <c r="EO107" s="8"/>
      <c r="EP107" s="53"/>
      <c r="EQ107" s="16" t="str">
        <f t="shared" si="679"/>
        <v/>
      </c>
      <c r="ER107" s="16" t="str">
        <f t="shared" si="679"/>
        <v/>
      </c>
      <c r="ES107" s="16" t="str">
        <f t="shared" si="679"/>
        <v/>
      </c>
      <c r="ET107" s="16">
        <f t="shared" si="671"/>
        <v>0</v>
      </c>
      <c r="EU107" s="13"/>
      <c r="EV107" s="3" t="b">
        <f t="shared" si="653"/>
        <v>1</v>
      </c>
      <c r="EW107" s="3" t="b">
        <f t="shared" si="654"/>
        <v>1</v>
      </c>
      <c r="EX107" s="3" t="b">
        <f t="shared" si="598"/>
        <v>1</v>
      </c>
      <c r="EY107" s="3" t="b">
        <f t="shared" si="599"/>
        <v>1</v>
      </c>
      <c r="EZ107" s="3">
        <f t="shared" si="600"/>
        <v>0</v>
      </c>
      <c r="FA107" s="3">
        <f t="shared" si="601"/>
        <v>0</v>
      </c>
      <c r="FB107" s="3">
        <f t="shared" si="602"/>
        <v>0</v>
      </c>
      <c r="FC107" s="3">
        <f t="shared" si="603"/>
        <v>0</v>
      </c>
      <c r="FD107" s="3">
        <f t="shared" si="604"/>
        <v>0</v>
      </c>
      <c r="FE107" s="3" t="e">
        <f t="shared" si="605"/>
        <v>#VALUE!</v>
      </c>
      <c r="FF107" s="3">
        <f t="shared" si="655"/>
        <v>0</v>
      </c>
      <c r="FG107" s="3">
        <f t="shared" si="656"/>
        <v>0</v>
      </c>
      <c r="FH107" s="3" t="e">
        <f t="shared" si="643"/>
        <v>#VALUE!</v>
      </c>
      <c r="FI107" s="3" t="b">
        <f t="shared" si="606"/>
        <v>1</v>
      </c>
      <c r="FJ107" s="3" t="b">
        <f t="shared" si="607"/>
        <v>1</v>
      </c>
      <c r="FK107" s="3" t="b">
        <f t="shared" si="608"/>
        <v>1</v>
      </c>
      <c r="FL107" s="3" t="b">
        <f t="shared" si="609"/>
        <v>1</v>
      </c>
      <c r="FM107" s="3" t="b">
        <f t="shared" si="610"/>
        <v>1</v>
      </c>
      <c r="FN107" s="3" t="b">
        <f t="shared" si="611"/>
        <v>1</v>
      </c>
      <c r="FO107" s="3">
        <f t="shared" si="612"/>
        <v>0</v>
      </c>
      <c r="FP107" s="3">
        <f t="shared" si="613"/>
        <v>0</v>
      </c>
      <c r="FQ107" s="3">
        <f t="shared" si="614"/>
        <v>0</v>
      </c>
      <c r="FR107" s="3">
        <f t="shared" si="615"/>
        <v>0</v>
      </c>
      <c r="FS107" s="3">
        <f t="shared" si="616"/>
        <v>0</v>
      </c>
      <c r="FT107" s="3">
        <f t="shared" si="617"/>
        <v>0</v>
      </c>
      <c r="FU107" s="3">
        <f t="shared" si="618"/>
        <v>0</v>
      </c>
      <c r="FV107" s="21" t="b">
        <f t="shared" si="657"/>
        <v>0</v>
      </c>
      <c r="FW107" s="24">
        <f t="shared" si="631"/>
        <v>1</v>
      </c>
      <c r="FX107" s="24">
        <f t="shared" si="658"/>
        <v>0</v>
      </c>
      <c r="FY107" s="29" t="e">
        <f t="shared" si="659"/>
        <v>#VALUE!</v>
      </c>
      <c r="FZ107" s="24" t="e">
        <f t="shared" si="660"/>
        <v>#VALUE!</v>
      </c>
      <c r="GA107" s="24" t="e">
        <f t="shared" si="661"/>
        <v>#VALUE!</v>
      </c>
      <c r="GB107" s="24">
        <f t="shared" si="619"/>
        <v>1</v>
      </c>
      <c r="GC107" s="24" t="e">
        <f t="shared" si="620"/>
        <v>#VALUE!</v>
      </c>
      <c r="GD107" s="24" t="e">
        <f t="shared" si="621"/>
        <v>#VALUE!</v>
      </c>
      <c r="GE107" s="24" t="e">
        <f t="shared" si="622"/>
        <v>#VALUE!</v>
      </c>
      <c r="GF107" s="24">
        <f t="shared" si="623"/>
        <v>0</v>
      </c>
      <c r="GG107" s="24">
        <f t="shared" si="624"/>
        <v>0</v>
      </c>
      <c r="GH107" s="24">
        <f t="shared" si="625"/>
        <v>0</v>
      </c>
      <c r="GI107" s="24">
        <f t="shared" si="626"/>
        <v>0</v>
      </c>
      <c r="GJ107" s="24">
        <f t="shared" si="627"/>
        <v>2</v>
      </c>
      <c r="GK107" s="24">
        <f t="shared" si="628"/>
        <v>2</v>
      </c>
      <c r="GL107" s="24">
        <f t="shared" si="629"/>
        <v>2</v>
      </c>
      <c r="GM107" s="24">
        <f t="shared" si="630"/>
        <v>2</v>
      </c>
      <c r="GN107" s="13"/>
    </row>
    <row r="108" spans="1:196" s="3" customFormat="1">
      <c r="A108" s="115" t="s">
        <v>279</v>
      </c>
      <c r="B108" s="115" t="s">
        <v>279</v>
      </c>
      <c r="C108" s="115" t="s">
        <v>279</v>
      </c>
      <c r="D108" s="115" t="s">
        <v>279</v>
      </c>
      <c r="E108" s="115" t="s">
        <v>279</v>
      </c>
      <c r="F108" s="115" t="s">
        <v>279</v>
      </c>
      <c r="G108" s="115" t="s">
        <v>279</v>
      </c>
      <c r="H108" s="115"/>
      <c r="I108" s="115"/>
      <c r="J108" s="115" t="s">
        <v>279</v>
      </c>
      <c r="K108" s="115" t="s">
        <v>279</v>
      </c>
      <c r="L108" s="115" t="s">
        <v>279</v>
      </c>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8"/>
      <c r="BE108" s="8"/>
      <c r="BF108" s="52" t="s">
        <v>277</v>
      </c>
      <c r="BG108" s="52" t="s">
        <v>277</v>
      </c>
      <c r="BH108" s="52" t="s">
        <v>277</v>
      </c>
      <c r="BI108" s="52" t="s">
        <v>277</v>
      </c>
      <c r="BJ108" s="52" t="s">
        <v>277</v>
      </c>
      <c r="BK108" s="52" t="s">
        <v>277</v>
      </c>
      <c r="BL108" s="52" t="s">
        <v>277</v>
      </c>
      <c r="BM108" s="52" t="s">
        <v>277</v>
      </c>
      <c r="BN108" s="52" t="s">
        <v>277</v>
      </c>
      <c r="BO108" s="52" t="s">
        <v>277</v>
      </c>
      <c r="BP108" s="8"/>
      <c r="BQ108" s="22" t="str">
        <f t="shared" si="634"/>
        <v/>
      </c>
      <c r="BR108" s="22" t="str">
        <f>BS100</f>
        <v/>
      </c>
      <c r="BS108" s="22" t="str">
        <f>BS107</f>
        <v/>
      </c>
      <c r="BT108" s="22"/>
      <c r="BU108" s="22" t="str">
        <f t="shared" si="662"/>
        <v/>
      </c>
      <c r="BV108" s="22" t="str">
        <f t="shared" si="635"/>
        <v/>
      </c>
      <c r="BW108" s="22" t="str">
        <f t="shared" si="636"/>
        <v/>
      </c>
      <c r="BX108" s="22" t="str">
        <f t="shared" si="636"/>
        <v/>
      </c>
      <c r="BY108" s="22" t="str">
        <f t="shared" si="637"/>
        <v/>
      </c>
      <c r="BZ108" s="22" t="str">
        <f t="shared" si="638"/>
        <v/>
      </c>
      <c r="CA108" s="18"/>
      <c r="CB108" s="3" t="str">
        <f>CE100</f>
        <v/>
      </c>
      <c r="CC108" s="3" t="str">
        <f>CF100</f>
        <v/>
      </c>
      <c r="CD108" s="3" t="str">
        <f>CG100</f>
        <v/>
      </c>
      <c r="CE108" s="3" t="str">
        <f t="shared" si="680"/>
        <v/>
      </c>
      <c r="CF108" s="3" t="str">
        <f t="shared" si="680"/>
        <v/>
      </c>
      <c r="CG108" s="3" t="str">
        <f t="shared" si="680"/>
        <v/>
      </c>
      <c r="CH108" s="3" t="str">
        <f t="shared" si="594"/>
        <v/>
      </c>
      <c r="CI108" s="8"/>
      <c r="CJ108" s="3" t="str">
        <f>CL100</f>
        <v/>
      </c>
      <c r="CK108" s="3" t="str">
        <f>CM100</f>
        <v/>
      </c>
      <c r="CL108" s="3" t="str">
        <f t="shared" si="681"/>
        <v/>
      </c>
      <c r="CM108" s="3" t="str">
        <f t="shared" si="681"/>
        <v/>
      </c>
      <c r="CN108" s="8"/>
      <c r="CO108" s="3" t="str">
        <f>CQ100</f>
        <v/>
      </c>
      <c r="CP108" s="3" t="str">
        <f>CR100</f>
        <v/>
      </c>
      <c r="CQ108" s="3" t="str">
        <f t="shared" si="682"/>
        <v/>
      </c>
      <c r="CR108" s="3" t="str">
        <f t="shared" si="682"/>
        <v/>
      </c>
      <c r="CS108" s="8"/>
      <c r="CT108" s="3" t="str">
        <f>CV100</f>
        <v/>
      </c>
      <c r="CU108" s="3" t="str">
        <f>CW100</f>
        <v/>
      </c>
      <c r="CV108" s="3" t="str">
        <f t="shared" si="683"/>
        <v/>
      </c>
      <c r="CW108" s="3" t="str">
        <f t="shared" si="683"/>
        <v/>
      </c>
      <c r="CX108" s="8"/>
      <c r="CY108" s="3" t="str">
        <f>DB100</f>
        <v/>
      </c>
      <c r="CZ108" s="3" t="str">
        <f>DC100</f>
        <v/>
      </c>
      <c r="DA108" s="3" t="str">
        <f>DD100</f>
        <v/>
      </c>
      <c r="DB108" s="3" t="str">
        <f t="shared" si="684"/>
        <v/>
      </c>
      <c r="DC108" s="3" t="str">
        <f t="shared" si="684"/>
        <v/>
      </c>
      <c r="DD108" s="3" t="str">
        <f t="shared" si="684"/>
        <v/>
      </c>
      <c r="DE108" s="3" t="str">
        <f>DE107</f>
        <v/>
      </c>
      <c r="DF108" s="3" t="str">
        <f t="shared" si="632"/>
        <v/>
      </c>
      <c r="DG108" s="3" t="str">
        <f t="shared" si="595"/>
        <v/>
      </c>
      <c r="DH108" s="8"/>
      <c r="DI108" s="3" t="str">
        <f>DM100</f>
        <v/>
      </c>
      <c r="DJ108" s="3" t="str">
        <f>DN100</f>
        <v/>
      </c>
      <c r="DK108" s="3" t="str">
        <f>DO100</f>
        <v/>
      </c>
      <c r="DL108" s="3" t="str">
        <f>DP100</f>
        <v/>
      </c>
      <c r="DM108" s="3" t="str">
        <f t="shared" si="685"/>
        <v/>
      </c>
      <c r="DN108" s="3" t="str">
        <f t="shared" si="685"/>
        <v/>
      </c>
      <c r="DO108" s="3" t="str">
        <f t="shared" si="685"/>
        <v/>
      </c>
      <c r="DP108" s="3" t="str">
        <f t="shared" si="685"/>
        <v/>
      </c>
      <c r="DQ108" s="3" t="str">
        <f t="shared" si="650"/>
        <v/>
      </c>
      <c r="DR108" s="3" t="str">
        <f t="shared" si="651"/>
        <v/>
      </c>
      <c r="DS108" s="3" t="str">
        <f t="shared" si="596"/>
        <v/>
      </c>
      <c r="DT108" s="8"/>
      <c r="DU108" s="3" t="str">
        <f>DY100</f>
        <v/>
      </c>
      <c r="DV108" s="3" t="str">
        <f>DZ100</f>
        <v/>
      </c>
      <c r="DW108" s="3" t="str">
        <f>EA100</f>
        <v/>
      </c>
      <c r="DX108" s="3" t="str">
        <f>EB100</f>
        <v/>
      </c>
      <c r="DY108" s="3" t="str">
        <f t="shared" si="686"/>
        <v/>
      </c>
      <c r="DZ108" s="3" t="str">
        <f t="shared" si="686"/>
        <v/>
      </c>
      <c r="EA108" s="3" t="str">
        <f t="shared" si="686"/>
        <v/>
      </c>
      <c r="EB108" s="3" t="str">
        <f t="shared" si="686"/>
        <v/>
      </c>
      <c r="EC108" s="3" t="str">
        <f t="shared" si="597"/>
        <v/>
      </c>
      <c r="ED108" s="8"/>
      <c r="EE108" s="52" t="s">
        <v>277</v>
      </c>
      <c r="EF108" s="52" t="s">
        <v>277</v>
      </c>
      <c r="EG108" s="52" t="s">
        <v>277</v>
      </c>
      <c r="EH108" s="52" t="s">
        <v>277</v>
      </c>
      <c r="EI108" s="52" t="s">
        <v>277</v>
      </c>
      <c r="EJ108" s="52" t="s">
        <v>277</v>
      </c>
      <c r="EK108" s="52" t="s">
        <v>277</v>
      </c>
      <c r="EL108" s="52" t="s">
        <v>277</v>
      </c>
      <c r="EM108" s="52" t="s">
        <v>277</v>
      </c>
      <c r="EN108" s="52" t="s">
        <v>277</v>
      </c>
      <c r="EO108" s="8"/>
      <c r="EP108" s="53"/>
      <c r="EQ108" s="16" t="str">
        <f t="shared" si="679"/>
        <v/>
      </c>
      <c r="ER108" s="16" t="str">
        <f t="shared" si="679"/>
        <v/>
      </c>
      <c r="ES108" s="16" t="str">
        <f t="shared" si="679"/>
        <v/>
      </c>
      <c r="ET108" s="16">
        <f t="shared" si="671"/>
        <v>0</v>
      </c>
      <c r="EU108" s="13"/>
      <c r="EV108" s="3" t="b">
        <f t="shared" si="653"/>
        <v>1</v>
      </c>
      <c r="EW108" s="3" t="b">
        <f t="shared" si="654"/>
        <v>1</v>
      </c>
      <c r="EX108" s="3" t="b">
        <f t="shared" si="598"/>
        <v>1</v>
      </c>
      <c r="EY108" s="3" t="b">
        <f t="shared" si="599"/>
        <v>1</v>
      </c>
      <c r="EZ108" s="3">
        <f t="shared" si="600"/>
        <v>0</v>
      </c>
      <c r="FA108" s="3">
        <f t="shared" si="601"/>
        <v>0</v>
      </c>
      <c r="FB108" s="3">
        <f t="shared" si="602"/>
        <v>0</v>
      </c>
      <c r="FC108" s="3">
        <f t="shared" si="603"/>
        <v>0</v>
      </c>
      <c r="FD108" s="3">
        <f t="shared" si="604"/>
        <v>0</v>
      </c>
      <c r="FE108" s="3" t="e">
        <f t="shared" si="605"/>
        <v>#VALUE!</v>
      </c>
      <c r="FF108" s="3">
        <f t="shared" si="655"/>
        <v>0</v>
      </c>
      <c r="FG108" s="3">
        <f t="shared" si="656"/>
        <v>0</v>
      </c>
      <c r="FH108" s="3" t="e">
        <f t="shared" si="643"/>
        <v>#VALUE!</v>
      </c>
      <c r="FI108" s="3" t="b">
        <f t="shared" si="606"/>
        <v>1</v>
      </c>
      <c r="FJ108" s="3" t="b">
        <f t="shared" si="607"/>
        <v>1</v>
      </c>
      <c r="FK108" s="3" t="b">
        <f t="shared" si="608"/>
        <v>1</v>
      </c>
      <c r="FL108" s="3" t="b">
        <f t="shared" si="609"/>
        <v>1</v>
      </c>
      <c r="FM108" s="3" t="b">
        <f t="shared" si="610"/>
        <v>1</v>
      </c>
      <c r="FN108" s="3" t="b">
        <f t="shared" si="611"/>
        <v>1</v>
      </c>
      <c r="FO108" s="3">
        <f t="shared" si="612"/>
        <v>0</v>
      </c>
      <c r="FP108" s="3">
        <f t="shared" si="613"/>
        <v>0</v>
      </c>
      <c r="FQ108" s="3">
        <f t="shared" si="614"/>
        <v>0</v>
      </c>
      <c r="FR108" s="3">
        <f t="shared" si="615"/>
        <v>0</v>
      </c>
      <c r="FS108" s="3">
        <f t="shared" si="616"/>
        <v>0</v>
      </c>
      <c r="FT108" s="3">
        <f t="shared" si="617"/>
        <v>0</v>
      </c>
      <c r="FU108" s="3">
        <f t="shared" si="618"/>
        <v>0</v>
      </c>
      <c r="FV108" s="21" t="b">
        <f t="shared" si="657"/>
        <v>0</v>
      </c>
      <c r="FW108" s="24">
        <f t="shared" si="631"/>
        <v>1</v>
      </c>
      <c r="FX108" s="24">
        <f t="shared" si="658"/>
        <v>0</v>
      </c>
      <c r="FY108" s="29" t="e">
        <f t="shared" si="659"/>
        <v>#VALUE!</v>
      </c>
      <c r="FZ108" s="24" t="e">
        <f t="shared" si="660"/>
        <v>#VALUE!</v>
      </c>
      <c r="GA108" s="24" t="e">
        <f t="shared" si="661"/>
        <v>#VALUE!</v>
      </c>
      <c r="GB108" s="24">
        <f t="shared" si="619"/>
        <v>1</v>
      </c>
      <c r="GC108" s="24" t="e">
        <f t="shared" si="620"/>
        <v>#VALUE!</v>
      </c>
      <c r="GD108" s="24" t="e">
        <f t="shared" si="621"/>
        <v>#VALUE!</v>
      </c>
      <c r="GE108" s="24" t="e">
        <f t="shared" si="622"/>
        <v>#VALUE!</v>
      </c>
      <c r="GF108" s="24">
        <f t="shared" si="623"/>
        <v>0</v>
      </c>
      <c r="GG108" s="24">
        <f t="shared" si="624"/>
        <v>0</v>
      </c>
      <c r="GH108" s="24">
        <f t="shared" si="625"/>
        <v>0</v>
      </c>
      <c r="GI108" s="24">
        <f t="shared" si="626"/>
        <v>0</v>
      </c>
      <c r="GJ108" s="24">
        <f t="shared" si="627"/>
        <v>2</v>
      </c>
      <c r="GK108" s="24">
        <f t="shared" si="628"/>
        <v>2</v>
      </c>
      <c r="GL108" s="24">
        <f t="shared" si="629"/>
        <v>2</v>
      </c>
      <c r="GM108" s="24">
        <f t="shared" si="630"/>
        <v>2</v>
      </c>
      <c r="GN108" s="13"/>
    </row>
    <row r="109" spans="1:196" s="3" customFormat="1">
      <c r="A109" s="54"/>
      <c r="B109" s="54"/>
      <c r="C109" s="54"/>
      <c r="D109" s="54"/>
      <c r="E109" s="54"/>
      <c r="F109" s="54"/>
      <c r="G109" s="54"/>
      <c r="H109" s="54"/>
      <c r="I109" s="54"/>
      <c r="J109" s="54"/>
      <c r="K109" s="54"/>
      <c r="L109" s="54"/>
      <c r="M109" s="56"/>
      <c r="N109" s="54"/>
      <c r="O109" s="54"/>
      <c r="P109" s="54"/>
      <c r="Q109" s="56"/>
      <c r="R109" s="54"/>
      <c r="S109" s="54"/>
      <c r="T109" s="54"/>
      <c r="U109" s="56"/>
      <c r="V109" s="54"/>
      <c r="W109" s="54"/>
      <c r="X109" s="56"/>
      <c r="Y109" s="54"/>
      <c r="Z109" s="54"/>
      <c r="AA109" s="54"/>
      <c r="AB109" s="56"/>
      <c r="AC109" s="54"/>
      <c r="AD109" s="54"/>
      <c r="AE109" s="54"/>
      <c r="AF109" s="56"/>
      <c r="AG109" s="54"/>
      <c r="AH109" s="54"/>
      <c r="AI109" s="56"/>
      <c r="AJ109" s="54"/>
      <c r="AK109" s="54"/>
      <c r="AL109" s="56"/>
      <c r="AM109" s="54"/>
      <c r="AN109" s="54"/>
      <c r="AO109" s="54"/>
      <c r="AP109" s="54"/>
      <c r="AQ109" s="54"/>
      <c r="AR109" s="56"/>
      <c r="AS109" s="54"/>
      <c r="AT109" s="54"/>
      <c r="AU109" s="54"/>
      <c r="AV109" s="54"/>
      <c r="AW109" s="54"/>
      <c r="AX109" s="54"/>
      <c r="AY109" s="56"/>
      <c r="AZ109" s="54"/>
      <c r="BA109" s="54"/>
      <c r="BB109" s="54"/>
      <c r="BC109" s="54"/>
      <c r="BD109" s="8"/>
      <c r="BE109" s="8"/>
      <c r="BF109" s="52" t="s">
        <v>277</v>
      </c>
      <c r="BG109" s="52" t="s">
        <v>277</v>
      </c>
      <c r="BH109" s="52" t="s">
        <v>277</v>
      </c>
      <c r="BI109" s="52" t="s">
        <v>277</v>
      </c>
      <c r="BJ109" s="52" t="s">
        <v>277</v>
      </c>
      <c r="BK109" s="52" t="s">
        <v>277</v>
      </c>
      <c r="BL109" s="52" t="s">
        <v>277</v>
      </c>
      <c r="BM109" s="52" t="s">
        <v>277</v>
      </c>
      <c r="BN109" s="52" t="s">
        <v>277</v>
      </c>
      <c r="BO109" s="52" t="s">
        <v>277</v>
      </c>
      <c r="BP109" s="8"/>
      <c r="BQ109" s="22" t="str">
        <f>IF(FV109=FALSE,B109,"")</f>
        <v/>
      </c>
      <c r="BR109" s="22" t="str">
        <f>IF(FV109=FALSE,C109,"")</f>
        <v/>
      </c>
      <c r="BS109" s="22" t="str">
        <f>BR111</f>
        <v/>
      </c>
      <c r="BT109" s="22"/>
      <c r="BU109" s="22" t="str">
        <f>IF(FV109=FALSE,E109,"")</f>
        <v/>
      </c>
      <c r="BV109" s="22" t="str">
        <f>IF(FV109=FALSE,G109,"")</f>
        <v/>
      </c>
      <c r="BW109" s="22" t="str">
        <f>IF(FV109=FALSE,F109,"")</f>
        <v/>
      </c>
      <c r="BX109" s="22" t="str">
        <f t="shared" ref="BX109:BX114" si="687">IF(FV109=FALSE,J109,"")</f>
        <v/>
      </c>
      <c r="BY109" s="22" t="str">
        <f>IF(FV109=FALSE,K109,"")</f>
        <v/>
      </c>
      <c r="BZ109" s="22" t="str">
        <f>IF(FV109=FALSE,L109,"")</f>
        <v/>
      </c>
      <c r="CA109" s="18"/>
      <c r="CB109" s="3" t="str">
        <f>IF(ET109=1, EQ109,"")</f>
        <v/>
      </c>
      <c r="CC109" s="3" t="str">
        <f>IF(ET109=1, ER109,"")</f>
        <v/>
      </c>
      <c r="CD109" s="3" t="str">
        <f>IF(ET109=1, ES109,"")</f>
        <v/>
      </c>
      <c r="CE109" s="3" t="str">
        <f>CB111</f>
        <v/>
      </c>
      <c r="CF109" s="3" t="str">
        <f>CC111</f>
        <v/>
      </c>
      <c r="CG109" s="3" t="str">
        <f>CD111</f>
        <v/>
      </c>
      <c r="CH109" s="3" t="str">
        <f>IF(ET109=1, GJ109, "")</f>
        <v/>
      </c>
      <c r="CI109" s="8"/>
      <c r="CJ109" s="3" t="str">
        <f>IF(ET109=2,V109,"")</f>
        <v/>
      </c>
      <c r="CK109" s="3" t="str">
        <f>IF(ET109=2,W109,"")</f>
        <v/>
      </c>
      <c r="CL109" s="3" t="str">
        <f>CJ111</f>
        <v/>
      </c>
      <c r="CM109" s="3" t="str">
        <f>CK111</f>
        <v/>
      </c>
      <c r="CN109" s="8"/>
      <c r="CO109" s="3" t="str">
        <f>IF(ET109=3,AG109,"")</f>
        <v/>
      </c>
      <c r="CP109" s="3" t="str">
        <f>IF(ET109=3,AH109,"")</f>
        <v/>
      </c>
      <c r="CQ109" s="3" t="str">
        <f>CO111</f>
        <v/>
      </c>
      <c r="CR109" s="3" t="str">
        <f>CP111</f>
        <v/>
      </c>
      <c r="CS109" s="8"/>
      <c r="CT109" s="3" t="str">
        <f>IF(ET109=4,AJ109,"")</f>
        <v/>
      </c>
      <c r="CU109" s="3" t="str">
        <f>IF(ET109=4,AK109,"")</f>
        <v/>
      </c>
      <c r="CV109" s="3" t="str">
        <f>CT111</f>
        <v/>
      </c>
      <c r="CW109" s="3" t="str">
        <f>CU111</f>
        <v/>
      </c>
      <c r="CX109" s="8"/>
      <c r="CY109" s="3" t="str">
        <f>IF(ET109=5,AM109,"")</f>
        <v/>
      </c>
      <c r="CZ109" s="3" t="str">
        <f>IF(ET109=5,AN109,"")</f>
        <v/>
      </c>
      <c r="DA109" s="3" t="str">
        <f>IF(ET109=5,AO109,"")</f>
        <v/>
      </c>
      <c r="DB109" s="3" t="str">
        <f>CY111</f>
        <v/>
      </c>
      <c r="DC109" s="3" t="str">
        <f>CZ111</f>
        <v/>
      </c>
      <c r="DD109" s="3" t="str">
        <f>DA111</f>
        <v/>
      </c>
      <c r="DE109" s="3" t="str">
        <f>IF(ET109=5,AP109,"")</f>
        <v/>
      </c>
      <c r="DF109" s="3" t="str">
        <f>IF(ET109=5,AQ109,"")</f>
        <v/>
      </c>
      <c r="DG109" s="3" t="str">
        <f>IF(ET109=5,GK109,"")</f>
        <v/>
      </c>
      <c r="DH109" s="8"/>
      <c r="DI109" s="3" t="str">
        <f>IF(ET109=6,AS109,"")</f>
        <v/>
      </c>
      <c r="DJ109" s="3" t="str">
        <f>IF(ET109=6,AT109,"")</f>
        <v/>
      </c>
      <c r="DK109" s="3" t="str">
        <f>IF(ET109=6,AU109,"")</f>
        <v/>
      </c>
      <c r="DL109" s="3" t="str">
        <f>IF(ET109=6,AV109,"")</f>
        <v/>
      </c>
      <c r="DM109" s="3" t="str">
        <f>DI111</f>
        <v/>
      </c>
      <c r="DN109" s="3" t="str">
        <f>DJ111</f>
        <v/>
      </c>
      <c r="DO109" s="3" t="str">
        <f>DK111</f>
        <v/>
      </c>
      <c r="DP109" s="3" t="str">
        <f>DL111</f>
        <v/>
      </c>
      <c r="DQ109" s="3" t="str">
        <f>IF(ET109=6,AW109,"")</f>
        <v/>
      </c>
      <c r="DR109" s="3" t="str">
        <f>IF(ET109=6,AX109,"")</f>
        <v/>
      </c>
      <c r="DS109" s="3" t="str">
        <f>IF(ET109=6,GL109, "")</f>
        <v/>
      </c>
      <c r="DT109" s="8"/>
      <c r="DU109" s="3" t="str">
        <f>IF(ET109=7,AZ109,"")</f>
        <v/>
      </c>
      <c r="DV109" s="3" t="str">
        <f>IF(ET109=7,BA109,"")</f>
        <v/>
      </c>
      <c r="DW109" s="3" t="str">
        <f>IF(ET109=7,BB109,"")</f>
        <v/>
      </c>
      <c r="DX109" s="3" t="str">
        <f>IF(ET109=7,BC109,"")</f>
        <v/>
      </c>
      <c r="DY109" s="3" t="str">
        <f>DU111</f>
        <v/>
      </c>
      <c r="DZ109" s="3" t="str">
        <f>DV111</f>
        <v/>
      </c>
      <c r="EA109" s="3" t="str">
        <f>DW111</f>
        <v/>
      </c>
      <c r="EB109" s="3" t="str">
        <f>DX111</f>
        <v/>
      </c>
      <c r="EC109" s="3" t="str">
        <f>IF(ET109=7, GM109, "")</f>
        <v/>
      </c>
      <c r="ED109" s="8"/>
      <c r="EE109" s="52" t="s">
        <v>277</v>
      </c>
      <c r="EF109" s="52" t="s">
        <v>277</v>
      </c>
      <c r="EG109" s="52" t="s">
        <v>277</v>
      </c>
      <c r="EH109" s="52" t="s">
        <v>277</v>
      </c>
      <c r="EI109" s="52" t="s">
        <v>277</v>
      </c>
      <c r="EJ109" s="52" t="s">
        <v>277</v>
      </c>
      <c r="EK109" s="52" t="s">
        <v>277</v>
      </c>
      <c r="EL109" s="52" t="s">
        <v>277</v>
      </c>
      <c r="EM109" s="52" t="s">
        <v>277</v>
      </c>
      <c r="EN109" s="52" t="s">
        <v>277</v>
      </c>
      <c r="EO109" s="8"/>
      <c r="EP109" s="53"/>
      <c r="EQ109" s="16" t="str">
        <f>IF(FD109&gt;0, (N109+Y109+R109+AC109), "")</f>
        <v/>
      </c>
      <c r="ER109" s="16" t="str">
        <f>IF(FD109&gt;0,FE109,"")</f>
        <v/>
      </c>
      <c r="ES109" s="16" t="str">
        <f>IF(FD109&gt;0, (P109+AA109+T109+AE109), "")</f>
        <v/>
      </c>
      <c r="ET109" s="16">
        <f>FO109+FP109+FQ109+FR109+FS109+FT109+FU109</f>
        <v>0</v>
      </c>
      <c r="EU109" s="13"/>
      <c r="EV109" s="3" t="b">
        <f t="shared" ref="EV109:EV114" si="688">ISBLANK(N109)</f>
        <v>1</v>
      </c>
      <c r="EW109" s="3" t="b">
        <f t="shared" ref="EW109:EW114" si="689">ISBLANK(R109)</f>
        <v>1</v>
      </c>
      <c r="EX109" s="3" t="b">
        <f>ISBLANK(Y109)</f>
        <v>1</v>
      </c>
      <c r="EY109" s="3" t="b">
        <f>ISBLANK(AC109)</f>
        <v>1</v>
      </c>
      <c r="EZ109" s="3">
        <f>IF(EV109=FALSE, 1, 0)</f>
        <v>0</v>
      </c>
      <c r="FA109" s="3">
        <f>IF(EW109=FALSE, 2, 0)</f>
        <v>0</v>
      </c>
      <c r="FB109" s="3">
        <f>IF(EX109=FALSE, 1, 0)</f>
        <v>0</v>
      </c>
      <c r="FC109" s="3">
        <f>IF(EY109=FALSE, 2, 0)</f>
        <v>0</v>
      </c>
      <c r="FD109" s="3">
        <f>SUM(EZ109:FC109)</f>
        <v>0</v>
      </c>
      <c r="FE109" s="3" t="e">
        <f>FF109+FH109</f>
        <v>#VALUE!</v>
      </c>
      <c r="FF109" s="3">
        <f t="shared" ref="FF109:FF114" si="690">O109+Z109</f>
        <v>0</v>
      </c>
      <c r="FG109" s="3">
        <f t="shared" ref="FG109:FG114" si="691">S109+AD109</f>
        <v>0</v>
      </c>
      <c r="FH109" s="3" t="e">
        <f>FG109*SQRT(ES109)</f>
        <v>#VALUE!</v>
      </c>
      <c r="FI109" s="3" t="b">
        <f>ISBLANK(V109)</f>
        <v>1</v>
      </c>
      <c r="FJ109" s="3" t="b">
        <f>ISBLANK(AG109)</f>
        <v>1</v>
      </c>
      <c r="FK109" s="3" t="b">
        <f>ISBLANK(AJ109)</f>
        <v>1</v>
      </c>
      <c r="FL109" s="3" t="b">
        <f>ISBLANK(AM109)</f>
        <v>1</v>
      </c>
      <c r="FM109" s="3" t="b">
        <f>ISBLANK(AS109)</f>
        <v>1</v>
      </c>
      <c r="FN109" s="3" t="b">
        <f>ISBLANK(AZ109)</f>
        <v>1</v>
      </c>
      <c r="FO109" s="3">
        <f>IF(FD109&gt;0, 1, 0)</f>
        <v>0</v>
      </c>
      <c r="FP109" s="3">
        <f>IF(FI109=FALSE, 2, 0)</f>
        <v>0</v>
      </c>
      <c r="FQ109" s="3">
        <f>IF(FJ109=FALSE, 3, 0)</f>
        <v>0</v>
      </c>
      <c r="FR109" s="3">
        <f>IF(FK109=FALSE, 4, 0)</f>
        <v>0</v>
      </c>
      <c r="FS109" s="3">
        <f>IF(FL109=FALSE, 5, 0)</f>
        <v>0</v>
      </c>
      <c r="FT109" s="3">
        <f>IF(FM109=FALSE, 6, 0)</f>
        <v>0</v>
      </c>
      <c r="FU109" s="3">
        <f>IF(FN109=FALSE, 7, 0)</f>
        <v>0</v>
      </c>
      <c r="FV109" s="21" t="b">
        <f t="shared" si="657"/>
        <v>1</v>
      </c>
      <c r="FW109" s="24">
        <f>IF(J109="Higher (more points/events)", 0, 1)</f>
        <v>1</v>
      </c>
      <c r="FX109" s="24">
        <f t="shared" si="658"/>
        <v>0</v>
      </c>
      <c r="FY109" s="29" t="e">
        <f t="shared" si="659"/>
        <v>#VALUE!</v>
      </c>
      <c r="FZ109" s="24" t="e">
        <f t="shared" si="660"/>
        <v>#VALUE!</v>
      </c>
      <c r="GA109" s="24" t="e">
        <f t="shared" si="661"/>
        <v>#VALUE!</v>
      </c>
      <c r="GB109" s="24">
        <f>IF(FX109&lt;0, 0,1)</f>
        <v>1</v>
      </c>
      <c r="GC109" s="24" t="e">
        <f>IF(FY109&lt;0, 0,1)</f>
        <v>#VALUE!</v>
      </c>
      <c r="GD109" s="24" t="e">
        <f>IF(FZ109&lt;0, 0,1)</f>
        <v>#VALUE!</v>
      </c>
      <c r="GE109" s="24" t="e">
        <f>IF(GA109&lt;0, 0,1)</f>
        <v>#VALUE!</v>
      </c>
      <c r="GF109" s="24">
        <f>IF(ET109=1, GB109,0)</f>
        <v>0</v>
      </c>
      <c r="GG109" s="24">
        <f>IF(ET109=5,GC109,0)</f>
        <v>0</v>
      </c>
      <c r="GH109" s="24">
        <f>IF(ET109=6,GD109,0)</f>
        <v>0</v>
      </c>
      <c r="GI109" s="24">
        <f>IF(ET109=7,GE109,0)</f>
        <v>0</v>
      </c>
      <c r="GJ109" s="24">
        <f>IF((FW109=GF109), 3,2)</f>
        <v>2</v>
      </c>
      <c r="GK109" s="24">
        <f>IF((FW109=GG109), 3,2)</f>
        <v>2</v>
      </c>
      <c r="GL109" s="24">
        <f>IF((FW109=GH109), 3,2)</f>
        <v>2</v>
      </c>
      <c r="GM109" s="24">
        <f>IF((FW109=GI109), 3,2)</f>
        <v>2</v>
      </c>
      <c r="GN109" s="13"/>
    </row>
    <row r="110" spans="1:196" s="3" customFormat="1">
      <c r="A110" s="54"/>
      <c r="B110" s="54"/>
      <c r="C110" s="54"/>
      <c r="D110" s="54"/>
      <c r="E110" s="54"/>
      <c r="F110" s="54"/>
      <c r="G110" s="54"/>
      <c r="H110" s="54"/>
      <c r="I110" s="54"/>
      <c r="J110" s="54"/>
      <c r="K110" s="54"/>
      <c r="L110" s="54"/>
      <c r="M110" s="56"/>
      <c r="N110" s="54"/>
      <c r="O110" s="54"/>
      <c r="P110" s="54"/>
      <c r="Q110" s="56"/>
      <c r="R110" s="54"/>
      <c r="S110" s="54"/>
      <c r="T110" s="54"/>
      <c r="U110" s="56"/>
      <c r="V110" s="54"/>
      <c r="W110" s="54"/>
      <c r="X110" s="56"/>
      <c r="Y110" s="54"/>
      <c r="Z110" s="54"/>
      <c r="AA110" s="54"/>
      <c r="AB110" s="56"/>
      <c r="AC110" s="54"/>
      <c r="AD110" s="54"/>
      <c r="AE110" s="54"/>
      <c r="AF110" s="56"/>
      <c r="AG110" s="54"/>
      <c r="AH110" s="54"/>
      <c r="AI110" s="56"/>
      <c r="AJ110" s="54"/>
      <c r="AK110" s="54"/>
      <c r="AL110" s="56"/>
      <c r="AM110" s="54"/>
      <c r="AN110" s="54"/>
      <c r="AO110" s="54"/>
      <c r="AP110" s="54"/>
      <c r="AQ110" s="54"/>
      <c r="AR110" s="56"/>
      <c r="AS110" s="54"/>
      <c r="AT110" s="54"/>
      <c r="AU110" s="54"/>
      <c r="AV110" s="54"/>
      <c r="AW110" s="54"/>
      <c r="AX110" s="54"/>
      <c r="AY110" s="56"/>
      <c r="AZ110" s="54"/>
      <c r="BA110" s="54"/>
      <c r="BB110" s="54"/>
      <c r="BC110" s="54"/>
      <c r="BD110" s="8"/>
      <c r="BE110" s="8"/>
      <c r="BF110" s="52" t="s">
        <v>277</v>
      </c>
      <c r="BG110" s="52" t="s">
        <v>277</v>
      </c>
      <c r="BH110" s="52" t="s">
        <v>277</v>
      </c>
      <c r="BI110" s="52" t="s">
        <v>277</v>
      </c>
      <c r="BJ110" s="52" t="s">
        <v>277</v>
      </c>
      <c r="BK110" s="52" t="s">
        <v>277</v>
      </c>
      <c r="BL110" s="52" t="s">
        <v>277</v>
      </c>
      <c r="BM110" s="52" t="s">
        <v>277</v>
      </c>
      <c r="BN110" s="52" t="s">
        <v>277</v>
      </c>
      <c r="BO110" s="52" t="s">
        <v>277</v>
      </c>
      <c r="BP110" s="8"/>
      <c r="BQ110" s="22" t="str">
        <f>IF(FV110=FALSE,B110,"")</f>
        <v/>
      </c>
      <c r="BR110" s="22" t="str">
        <f>BR109</f>
        <v/>
      </c>
      <c r="BS110" s="22" t="str">
        <f>IF(FV109=FALSE,C111,"")</f>
        <v/>
      </c>
      <c r="BT110" s="22"/>
      <c r="BU110" s="22" t="str">
        <f>IF(FV110=FALSE,E110,"")</f>
        <v/>
      </c>
      <c r="BV110" s="22" t="str">
        <f>IF(FV110=FALSE,G110,"")</f>
        <v/>
      </c>
      <c r="BW110" s="22" t="str">
        <f>IF(FV110=FALSE,F110,"")</f>
        <v/>
      </c>
      <c r="BX110" s="22" t="str">
        <f t="shared" si="687"/>
        <v/>
      </c>
      <c r="BY110" s="22" t="str">
        <f>IF(FV110=FALSE,K110,"")</f>
        <v/>
      </c>
      <c r="BZ110" s="22" t="str">
        <f>IF(FV110=FALSE,L110,"")</f>
        <v/>
      </c>
      <c r="CA110" s="18"/>
      <c r="CB110" s="3" t="str">
        <f>CB109</f>
        <v/>
      </c>
      <c r="CC110" s="3" t="str">
        <f>CC109</f>
        <v/>
      </c>
      <c r="CD110" s="3" t="str">
        <f>CD109</f>
        <v/>
      </c>
      <c r="CE110" s="3" t="str">
        <f>IF(ET110=1,EQ111,"")</f>
        <v/>
      </c>
      <c r="CF110" s="3" t="str">
        <f>IF(ET110=1,ER111,"")</f>
        <v/>
      </c>
      <c r="CG110" s="3" t="str">
        <f>IF(ET110=1,ES111,"")</f>
        <v/>
      </c>
      <c r="CH110" s="3" t="str">
        <f t="shared" ref="CH110:CH123" si="692">IF(ET110=1, GJ110, "")</f>
        <v/>
      </c>
      <c r="CI110" s="8"/>
      <c r="CJ110" s="3" t="str">
        <f>CJ109</f>
        <v/>
      </c>
      <c r="CK110" s="3" t="str">
        <f>CK109</f>
        <v/>
      </c>
      <c r="CL110" s="3" t="str">
        <f>IF(ET111=2,V111,"")</f>
        <v/>
      </c>
      <c r="CM110" s="3" t="str">
        <f>IF(ET111=2,W111,"")</f>
        <v/>
      </c>
      <c r="CN110" s="8"/>
      <c r="CO110" s="3" t="str">
        <f>CO109</f>
        <v/>
      </c>
      <c r="CP110" s="3" t="str">
        <f>CP109</f>
        <v/>
      </c>
      <c r="CQ110" s="3" t="str">
        <f>IF(ET110=3,AG111,"")</f>
        <v/>
      </c>
      <c r="CR110" s="3" t="str">
        <f>IF(ET110=3,AH111,"")</f>
        <v/>
      </c>
      <c r="CS110" s="8"/>
      <c r="CT110" s="3" t="str">
        <f>CT109</f>
        <v/>
      </c>
      <c r="CU110" s="3" t="str">
        <f>CU109</f>
        <v/>
      </c>
      <c r="CV110" s="3" t="str">
        <f>IF(ET110=4,AJ111,"")</f>
        <v/>
      </c>
      <c r="CW110" s="3" t="str">
        <f>IF(ET110=4,AK111,"")</f>
        <v/>
      </c>
      <c r="CX110" s="8"/>
      <c r="CY110" s="3" t="str">
        <f>CY109</f>
        <v/>
      </c>
      <c r="CZ110" s="3" t="str">
        <f>CZ109</f>
        <v/>
      </c>
      <c r="DA110" s="3" t="str">
        <f>DA109</f>
        <v/>
      </c>
      <c r="DB110" s="3" t="str">
        <f>IF(ET110=5,AM111,"")</f>
        <v/>
      </c>
      <c r="DC110" s="3" t="str">
        <f>IF(ET110=5,AN111,"")</f>
        <v/>
      </c>
      <c r="DD110" s="3" t="str">
        <f>IF(ET110=5,AO111,"")</f>
        <v/>
      </c>
      <c r="DE110" s="3" t="str">
        <f>DE109</f>
        <v/>
      </c>
      <c r="DF110" s="3" t="str">
        <f>DF109</f>
        <v/>
      </c>
      <c r="DG110" s="3" t="str">
        <f t="shared" ref="DG110:DG123" si="693">IF(ET110=5,GK110,"")</f>
        <v/>
      </c>
      <c r="DH110" s="8"/>
      <c r="DI110" s="3" t="str">
        <f>DI109</f>
        <v/>
      </c>
      <c r="DJ110" s="3" t="str">
        <f>DJ109</f>
        <v/>
      </c>
      <c r="DK110" s="3" t="str">
        <f>DK109</f>
        <v/>
      </c>
      <c r="DL110" s="3" t="str">
        <f>DL109</f>
        <v/>
      </c>
      <c r="DM110" s="3" t="str">
        <f>IF(ET109=6,AS111,"")</f>
        <v/>
      </c>
      <c r="DN110" s="3" t="str">
        <f>IF(ET109=6,AT111,"")</f>
        <v/>
      </c>
      <c r="DO110" s="3" t="str">
        <f>IF(ET109=6,AU111,"")</f>
        <v/>
      </c>
      <c r="DP110" s="3" t="str">
        <f>IF(ET109=6,AV111,"")</f>
        <v/>
      </c>
      <c r="DQ110" s="3" t="str">
        <f>DQ109</f>
        <v/>
      </c>
      <c r="DR110" s="3" t="str">
        <f>DR109</f>
        <v/>
      </c>
      <c r="DS110" s="3" t="str">
        <f t="shared" ref="DS110:DS123" si="694">IF(ET110=6,GL110, "")</f>
        <v/>
      </c>
      <c r="DT110" s="8"/>
      <c r="DU110" s="3" t="str">
        <f>DU109</f>
        <v/>
      </c>
      <c r="DV110" s="3" t="str">
        <f>DV109</f>
        <v/>
      </c>
      <c r="DW110" s="3" t="str">
        <f>DW109</f>
        <v/>
      </c>
      <c r="DX110" s="3" t="str">
        <f>DX109</f>
        <v/>
      </c>
      <c r="DY110" s="3" t="str">
        <f>IF(ET109=7,AZ111,"")</f>
        <v/>
      </c>
      <c r="DZ110" s="3" t="str">
        <f>IF(ET109=7,BA111,"")</f>
        <v/>
      </c>
      <c r="EA110" s="3" t="str">
        <f>IF(ET109=7,BB111,"")</f>
        <v/>
      </c>
      <c r="EB110" s="3" t="str">
        <f>IF(ET109=7,BC111,"")</f>
        <v/>
      </c>
      <c r="EC110" s="3" t="str">
        <f t="shared" ref="EC110:EC123" si="695">IF(ET110=7, GM110, "")</f>
        <v/>
      </c>
      <c r="ED110" s="8"/>
      <c r="EE110" s="52" t="s">
        <v>277</v>
      </c>
      <c r="EF110" s="52" t="s">
        <v>277</v>
      </c>
      <c r="EG110" s="52" t="s">
        <v>277</v>
      </c>
      <c r="EH110" s="52" t="s">
        <v>277</v>
      </c>
      <c r="EI110" s="52" t="s">
        <v>277</v>
      </c>
      <c r="EJ110" s="52" t="s">
        <v>277</v>
      </c>
      <c r="EK110" s="52" t="s">
        <v>277</v>
      </c>
      <c r="EL110" s="52" t="s">
        <v>277</v>
      </c>
      <c r="EM110" s="52" t="s">
        <v>277</v>
      </c>
      <c r="EN110" s="52" t="s">
        <v>277</v>
      </c>
      <c r="EO110" s="8"/>
      <c r="EP110" s="53"/>
      <c r="EQ110" s="16" t="str">
        <f>IF(FD110&gt;0, (N110+Y110+R110+AC110), "")</f>
        <v/>
      </c>
      <c r="ER110" s="16" t="str">
        <f>IF(FD110&gt;0,FE110,"")</f>
        <v/>
      </c>
      <c r="ES110" s="16" t="str">
        <f>IF(FD110&gt;0, (P110+AA110+T110+AE110), "")</f>
        <v/>
      </c>
      <c r="ET110" s="16">
        <f>FO110+FP110+FQ110+FR110+FS110+FT110+FU110</f>
        <v>0</v>
      </c>
      <c r="EU110" s="13"/>
      <c r="EV110" s="3" t="b">
        <f t="shared" si="688"/>
        <v>1</v>
      </c>
      <c r="EW110" s="3" t="b">
        <f t="shared" si="689"/>
        <v>1</v>
      </c>
      <c r="EX110" s="3" t="b">
        <f t="shared" ref="EX110:EX123" si="696">ISBLANK(Y110)</f>
        <v>1</v>
      </c>
      <c r="EY110" s="3" t="b">
        <f t="shared" ref="EY110:EY123" si="697">ISBLANK(AC110)</f>
        <v>1</v>
      </c>
      <c r="EZ110" s="3">
        <f t="shared" ref="EZ110:EZ123" si="698">IF(EV110=FALSE, 1, 0)</f>
        <v>0</v>
      </c>
      <c r="FA110" s="3">
        <f t="shared" ref="FA110:FA123" si="699">IF(EW110=FALSE, 2, 0)</f>
        <v>0</v>
      </c>
      <c r="FB110" s="3">
        <f t="shared" ref="FB110:FB123" si="700">IF(EX110=FALSE, 1, 0)</f>
        <v>0</v>
      </c>
      <c r="FC110" s="3">
        <f t="shared" ref="FC110:FC123" si="701">IF(EY110=FALSE, 2, 0)</f>
        <v>0</v>
      </c>
      <c r="FD110" s="3">
        <f t="shared" ref="FD110:FD123" si="702">SUM(EZ110:FC110)</f>
        <v>0</v>
      </c>
      <c r="FE110" s="3" t="e">
        <f t="shared" ref="FE110:FE123" si="703">FF110+FH110</f>
        <v>#VALUE!</v>
      </c>
      <c r="FF110" s="3">
        <f t="shared" si="690"/>
        <v>0</v>
      </c>
      <c r="FG110" s="3">
        <f t="shared" si="691"/>
        <v>0</v>
      </c>
      <c r="FH110" s="3" t="e">
        <f>FG110*SQRT(ES110)</f>
        <v>#VALUE!</v>
      </c>
      <c r="FI110" s="3" t="b">
        <f t="shared" ref="FI110:FI123" si="704">ISBLANK(V110)</f>
        <v>1</v>
      </c>
      <c r="FJ110" s="3" t="b">
        <f t="shared" ref="FJ110:FJ123" si="705">ISBLANK(AG110)</f>
        <v>1</v>
      </c>
      <c r="FK110" s="3" t="b">
        <f t="shared" ref="FK110:FK123" si="706">ISBLANK(AJ110)</f>
        <v>1</v>
      </c>
      <c r="FL110" s="3" t="b">
        <f t="shared" ref="FL110:FL123" si="707">ISBLANK(AM110)</f>
        <v>1</v>
      </c>
      <c r="FM110" s="3" t="b">
        <f t="shared" ref="FM110:FM123" si="708">ISBLANK(AS110)</f>
        <v>1</v>
      </c>
      <c r="FN110" s="3" t="b">
        <f t="shared" ref="FN110:FN123" si="709">ISBLANK(AZ110)</f>
        <v>1</v>
      </c>
      <c r="FO110" s="3">
        <f t="shared" ref="FO110:FO123" si="710">IF(FD110&gt;0, 1, 0)</f>
        <v>0</v>
      </c>
      <c r="FP110" s="3">
        <f t="shared" ref="FP110:FP123" si="711">IF(FI110=FALSE, 2, 0)</f>
        <v>0</v>
      </c>
      <c r="FQ110" s="3">
        <f t="shared" ref="FQ110:FQ123" si="712">IF(FJ110=FALSE, 3, 0)</f>
        <v>0</v>
      </c>
      <c r="FR110" s="3">
        <f t="shared" ref="FR110:FR123" si="713">IF(FK110=FALSE, 4, 0)</f>
        <v>0</v>
      </c>
      <c r="FS110" s="3">
        <f t="shared" ref="FS110:FS123" si="714">IF(FL110=FALSE, 5, 0)</f>
        <v>0</v>
      </c>
      <c r="FT110" s="3">
        <f t="shared" ref="FT110:FT123" si="715">IF(FM110=FALSE, 6, 0)</f>
        <v>0</v>
      </c>
      <c r="FU110" s="3">
        <f t="shared" ref="FU110:FU123" si="716">IF(FN110=FALSE, 7, 0)</f>
        <v>0</v>
      </c>
      <c r="FV110" s="21" t="b">
        <f t="shared" si="657"/>
        <v>1</v>
      </c>
      <c r="FW110" s="24">
        <f>IF(J110="Higher (more points/events)", 0, 1)</f>
        <v>1</v>
      </c>
      <c r="FX110" s="24">
        <f t="shared" si="658"/>
        <v>0</v>
      </c>
      <c r="FY110" s="29" t="e">
        <f t="shared" si="659"/>
        <v>#VALUE!</v>
      </c>
      <c r="FZ110" s="24" t="e">
        <f t="shared" si="660"/>
        <v>#VALUE!</v>
      </c>
      <c r="GA110" s="24" t="e">
        <f t="shared" si="661"/>
        <v>#VALUE!</v>
      </c>
      <c r="GB110" s="24">
        <f t="shared" ref="GB110:GB123" si="717">IF(FX110&lt;0, 0,1)</f>
        <v>1</v>
      </c>
      <c r="GC110" s="24" t="e">
        <f t="shared" ref="GC110:GC123" si="718">IF(FY110&lt;0, 0,1)</f>
        <v>#VALUE!</v>
      </c>
      <c r="GD110" s="24" t="e">
        <f t="shared" ref="GD110:GD123" si="719">IF(FZ110&lt;0, 0,1)</f>
        <v>#VALUE!</v>
      </c>
      <c r="GE110" s="24" t="e">
        <f t="shared" ref="GE110:GE123" si="720">IF(GA110&lt;0, 0,1)</f>
        <v>#VALUE!</v>
      </c>
      <c r="GF110" s="24">
        <f t="shared" ref="GF110:GF123" si="721">IF(ET110=1, GB110,0)</f>
        <v>0</v>
      </c>
      <c r="GG110" s="24">
        <f t="shared" ref="GG110:GG123" si="722">IF(ET110=5,GC110,0)</f>
        <v>0</v>
      </c>
      <c r="GH110" s="24">
        <f t="shared" ref="GH110:GH123" si="723">IF(ET110=6,GD110,0)</f>
        <v>0</v>
      </c>
      <c r="GI110" s="24">
        <f t="shared" ref="GI110:GI123" si="724">IF(ET110=7,GE110,0)</f>
        <v>0</v>
      </c>
      <c r="GJ110" s="24">
        <f t="shared" ref="GJ110:GJ123" si="725">IF((FW110=GF110), 3,2)</f>
        <v>2</v>
      </c>
      <c r="GK110" s="24">
        <f t="shared" ref="GK110:GK123" si="726">IF((FW110=GG110), 3,2)</f>
        <v>2</v>
      </c>
      <c r="GL110" s="24">
        <f t="shared" ref="GL110:GL123" si="727">IF((FW110=GH110), 3,2)</f>
        <v>2</v>
      </c>
      <c r="GM110" s="24">
        <f t="shared" ref="GM110:GM123" si="728">IF((FW110=GI110), 3,2)</f>
        <v>2</v>
      </c>
      <c r="GN110" s="13"/>
    </row>
    <row r="111" spans="1:196" s="3" customFormat="1">
      <c r="A111" s="54"/>
      <c r="B111" s="54"/>
      <c r="C111" s="54"/>
      <c r="D111" s="54"/>
      <c r="E111" s="54"/>
      <c r="F111" s="54"/>
      <c r="G111" s="54"/>
      <c r="H111" s="54"/>
      <c r="I111" s="54"/>
      <c r="J111" s="54"/>
      <c r="K111" s="54"/>
      <c r="L111" s="54"/>
      <c r="M111" s="56"/>
      <c r="N111" s="54"/>
      <c r="O111" s="54"/>
      <c r="P111" s="54"/>
      <c r="Q111" s="56"/>
      <c r="R111" s="54"/>
      <c r="S111" s="54"/>
      <c r="T111" s="54"/>
      <c r="U111" s="56"/>
      <c r="V111" s="54"/>
      <c r="W111" s="54"/>
      <c r="X111" s="56"/>
      <c r="Y111" s="54"/>
      <c r="Z111" s="54"/>
      <c r="AA111" s="54"/>
      <c r="AB111" s="56"/>
      <c r="AC111" s="54"/>
      <c r="AD111" s="54"/>
      <c r="AE111" s="54"/>
      <c r="AF111" s="56"/>
      <c r="AG111" s="54"/>
      <c r="AH111" s="54"/>
      <c r="AI111" s="56"/>
      <c r="AJ111" s="54"/>
      <c r="AK111" s="54"/>
      <c r="AL111" s="56"/>
      <c r="AM111" s="54"/>
      <c r="AN111" s="54"/>
      <c r="AO111" s="54"/>
      <c r="AP111" s="54"/>
      <c r="AQ111" s="54"/>
      <c r="AR111" s="56"/>
      <c r="AS111" s="54"/>
      <c r="AT111" s="54"/>
      <c r="AU111" s="54"/>
      <c r="AV111" s="54"/>
      <c r="AW111" s="54"/>
      <c r="AX111" s="54"/>
      <c r="AY111" s="56"/>
      <c r="AZ111" s="54"/>
      <c r="BA111" s="54"/>
      <c r="BB111" s="54"/>
      <c r="BC111" s="54"/>
      <c r="BD111" s="8"/>
      <c r="BE111" s="8"/>
      <c r="BF111" s="52" t="s">
        <v>277</v>
      </c>
      <c r="BG111" s="52" t="s">
        <v>277</v>
      </c>
      <c r="BH111" s="52" t="s">
        <v>277</v>
      </c>
      <c r="BI111" s="52" t="s">
        <v>277</v>
      </c>
      <c r="BJ111" s="52" t="s">
        <v>277</v>
      </c>
      <c r="BK111" s="52" t="s">
        <v>277</v>
      </c>
      <c r="BL111" s="52" t="s">
        <v>277</v>
      </c>
      <c r="BM111" s="52" t="s">
        <v>277</v>
      </c>
      <c r="BN111" s="52" t="s">
        <v>277</v>
      </c>
      <c r="BO111" s="52" t="s">
        <v>277</v>
      </c>
      <c r="BP111" s="8"/>
      <c r="BQ111" s="22" t="str">
        <f>IF(FV111=FALSE,B111,"")</f>
        <v/>
      </c>
      <c r="BR111" s="22" t="str">
        <f>IF(FV109=FALSE,C110,"")</f>
        <v/>
      </c>
      <c r="BS111" s="22" t="str">
        <f>BS110</f>
        <v/>
      </c>
      <c r="BT111" s="22"/>
      <c r="BU111" s="22" t="str">
        <f>IF(FV111=FALSE,E111,"")</f>
        <v/>
      </c>
      <c r="BV111" s="22" t="str">
        <f>IF(FV111=FALSE,G111,"")</f>
        <v/>
      </c>
      <c r="BW111" s="22" t="str">
        <f>IF(FV111=FALSE,F111,"")</f>
        <v/>
      </c>
      <c r="BX111" s="22" t="str">
        <f t="shared" si="687"/>
        <v/>
      </c>
      <c r="BY111" s="22" t="str">
        <f>IF(FV111=FALSE,K111,"")</f>
        <v/>
      </c>
      <c r="BZ111" s="22" t="str">
        <f>IF(FV111=FALSE,L111,"")</f>
        <v/>
      </c>
      <c r="CA111" s="18"/>
      <c r="CB111" s="3" t="str">
        <f>IF(ET109=1, EQ110,"")</f>
        <v/>
      </c>
      <c r="CC111" s="3" t="str">
        <f>IF(ET109=1, ER110,"")</f>
        <v/>
      </c>
      <c r="CD111" s="3" t="str">
        <f>IF(ET109=1, ES110,"")</f>
        <v/>
      </c>
      <c r="CE111" s="3" t="str">
        <f>CE110</f>
        <v/>
      </c>
      <c r="CF111" s="3" t="str">
        <f>CF110</f>
        <v/>
      </c>
      <c r="CG111" s="3" t="str">
        <f>CG110</f>
        <v/>
      </c>
      <c r="CH111" s="3" t="str">
        <f t="shared" si="692"/>
        <v/>
      </c>
      <c r="CI111" s="8"/>
      <c r="CJ111" s="3" t="str">
        <f>IF(ET111=2,V110,"")</f>
        <v/>
      </c>
      <c r="CK111" s="3" t="str">
        <f>IF(ET111=2,W110,"")</f>
        <v/>
      </c>
      <c r="CL111" s="3" t="str">
        <f>CL110</f>
        <v/>
      </c>
      <c r="CM111" s="3" t="str">
        <f>CM110</f>
        <v/>
      </c>
      <c r="CN111" s="8"/>
      <c r="CO111" s="3" t="str">
        <f>IF(ET111=3,AG110,"")</f>
        <v/>
      </c>
      <c r="CP111" s="3" t="str">
        <f>IF(ET111=3,AH110,"")</f>
        <v/>
      </c>
      <c r="CQ111" s="3" t="str">
        <f>CQ110</f>
        <v/>
      </c>
      <c r="CR111" s="3" t="str">
        <f>CR110</f>
        <v/>
      </c>
      <c r="CS111" s="8"/>
      <c r="CT111" s="3" t="str">
        <f>IF(ET111=4,AJ110,"")</f>
        <v/>
      </c>
      <c r="CU111" s="3" t="str">
        <f>IF(ET111=4,AK110,"")</f>
        <v/>
      </c>
      <c r="CV111" s="3" t="str">
        <f>CV110</f>
        <v/>
      </c>
      <c r="CW111" s="3" t="str">
        <f>CW110</f>
        <v/>
      </c>
      <c r="CX111" s="8"/>
      <c r="CY111" s="3" t="str">
        <f>IF(ET111=5,AM110,"")</f>
        <v/>
      </c>
      <c r="CZ111" s="3" t="str">
        <f>IF(ET111=5,AN110,"")</f>
        <v/>
      </c>
      <c r="DA111" s="3" t="str">
        <f>IF(ET111=5,AO110,"")</f>
        <v/>
      </c>
      <c r="DB111" s="3" t="str">
        <f>DB110</f>
        <v/>
      </c>
      <c r="DC111" s="3" t="str">
        <f>DC110</f>
        <v/>
      </c>
      <c r="DD111" s="3" t="str">
        <f>DD110</f>
        <v/>
      </c>
      <c r="DE111" s="3" t="str">
        <f>DE110</f>
        <v/>
      </c>
      <c r="DF111" s="3" t="str">
        <f>DF110</f>
        <v/>
      </c>
      <c r="DG111" s="3" t="str">
        <f t="shared" si="693"/>
        <v/>
      </c>
      <c r="DH111" s="8"/>
      <c r="DI111" s="3" t="str">
        <f>IF(ET109=6,AS110,"")</f>
        <v/>
      </c>
      <c r="DJ111" s="3" t="str">
        <f>IF(ET109=6,AT110,"")</f>
        <v/>
      </c>
      <c r="DK111" s="3" t="str">
        <f>IF(ET109=6,AU110,"")</f>
        <v/>
      </c>
      <c r="DL111" s="3" t="str">
        <f>IF(ET109=6,AV110,"")</f>
        <v/>
      </c>
      <c r="DM111" s="3" t="str">
        <f>DM110</f>
        <v/>
      </c>
      <c r="DN111" s="3" t="str">
        <f>DN110</f>
        <v/>
      </c>
      <c r="DO111" s="3" t="str">
        <f>DO110</f>
        <v/>
      </c>
      <c r="DP111" s="3" t="str">
        <f>DP110</f>
        <v/>
      </c>
      <c r="DQ111" s="3" t="str">
        <f>DQ110</f>
        <v/>
      </c>
      <c r="DR111" s="3" t="str">
        <f>DR110</f>
        <v/>
      </c>
      <c r="DS111" s="3" t="str">
        <f t="shared" si="694"/>
        <v/>
      </c>
      <c r="DT111" s="8"/>
      <c r="DU111" s="3" t="str">
        <f>IF(ET109=7,AZ110,"")</f>
        <v/>
      </c>
      <c r="DV111" s="3" t="str">
        <f>IF(ET109=7,BA110,"")</f>
        <v/>
      </c>
      <c r="DW111" s="3" t="str">
        <f>IF(ET109=7,BB110,"")</f>
        <v/>
      </c>
      <c r="DX111" s="3" t="str">
        <f>IF(ET109=7,BC110,"")</f>
        <v/>
      </c>
      <c r="DY111" s="3" t="str">
        <f>DY110</f>
        <v/>
      </c>
      <c r="DZ111" s="3" t="str">
        <f>DZ110</f>
        <v/>
      </c>
      <c r="EA111" s="3" t="str">
        <f>EA110</f>
        <v/>
      </c>
      <c r="EB111" s="3" t="str">
        <f>EB110</f>
        <v/>
      </c>
      <c r="EC111" s="3" t="str">
        <f t="shared" si="695"/>
        <v/>
      </c>
      <c r="ED111" s="8"/>
      <c r="EE111" s="52" t="s">
        <v>277</v>
      </c>
      <c r="EF111" s="52" t="s">
        <v>277</v>
      </c>
      <c r="EG111" s="52" t="s">
        <v>277</v>
      </c>
      <c r="EH111" s="52" t="s">
        <v>277</v>
      </c>
      <c r="EI111" s="52" t="s">
        <v>277</v>
      </c>
      <c r="EJ111" s="52" t="s">
        <v>277</v>
      </c>
      <c r="EK111" s="52" t="s">
        <v>277</v>
      </c>
      <c r="EL111" s="52" t="s">
        <v>277</v>
      </c>
      <c r="EM111" s="52" t="s">
        <v>277</v>
      </c>
      <c r="EN111" s="52" t="s">
        <v>277</v>
      </c>
      <c r="EO111" s="8"/>
      <c r="EP111" s="53"/>
      <c r="EQ111" s="16" t="str">
        <f>IF(FD111&gt;0, (N111+Y111+R111+AC111), "")</f>
        <v/>
      </c>
      <c r="ER111" s="16" t="str">
        <f>IF(FD111&gt;0,FE111,"")</f>
        <v/>
      </c>
      <c r="ES111" s="16" t="str">
        <f>IF(FD111&gt;0, (P111+AA111+T111+AE111), "")</f>
        <v/>
      </c>
      <c r="ET111" s="16">
        <f>FO111+FP111+FQ111+FR111+FS111+FT111+FU111</f>
        <v>0</v>
      </c>
      <c r="EU111" s="13"/>
      <c r="EV111" s="3" t="b">
        <f t="shared" si="688"/>
        <v>1</v>
      </c>
      <c r="EW111" s="3" t="b">
        <f t="shared" si="689"/>
        <v>1</v>
      </c>
      <c r="EX111" s="3" t="b">
        <f t="shared" si="696"/>
        <v>1</v>
      </c>
      <c r="EY111" s="3" t="b">
        <f t="shared" si="697"/>
        <v>1</v>
      </c>
      <c r="EZ111" s="3">
        <f t="shared" si="698"/>
        <v>0</v>
      </c>
      <c r="FA111" s="3">
        <f t="shared" si="699"/>
        <v>0</v>
      </c>
      <c r="FB111" s="3">
        <f t="shared" si="700"/>
        <v>0</v>
      </c>
      <c r="FC111" s="3">
        <f t="shared" si="701"/>
        <v>0</v>
      </c>
      <c r="FD111" s="3">
        <f t="shared" si="702"/>
        <v>0</v>
      </c>
      <c r="FE111" s="3" t="e">
        <f t="shared" si="703"/>
        <v>#VALUE!</v>
      </c>
      <c r="FF111" s="3">
        <f t="shared" si="690"/>
        <v>0</v>
      </c>
      <c r="FG111" s="3">
        <f t="shared" si="691"/>
        <v>0</v>
      </c>
      <c r="FH111" s="3" t="e">
        <f>FG111*SQRT(ES111)</f>
        <v>#VALUE!</v>
      </c>
      <c r="FI111" s="3" t="b">
        <f t="shared" si="704"/>
        <v>1</v>
      </c>
      <c r="FJ111" s="3" t="b">
        <f t="shared" si="705"/>
        <v>1</v>
      </c>
      <c r="FK111" s="3" t="b">
        <f t="shared" si="706"/>
        <v>1</v>
      </c>
      <c r="FL111" s="3" t="b">
        <f t="shared" si="707"/>
        <v>1</v>
      </c>
      <c r="FM111" s="3" t="b">
        <f t="shared" si="708"/>
        <v>1</v>
      </c>
      <c r="FN111" s="3" t="b">
        <f t="shared" si="709"/>
        <v>1</v>
      </c>
      <c r="FO111" s="3">
        <f t="shared" si="710"/>
        <v>0</v>
      </c>
      <c r="FP111" s="3">
        <f t="shared" si="711"/>
        <v>0</v>
      </c>
      <c r="FQ111" s="3">
        <f t="shared" si="712"/>
        <v>0</v>
      </c>
      <c r="FR111" s="3">
        <f t="shared" si="713"/>
        <v>0</v>
      </c>
      <c r="FS111" s="3">
        <f t="shared" si="714"/>
        <v>0</v>
      </c>
      <c r="FT111" s="3">
        <f t="shared" si="715"/>
        <v>0</v>
      </c>
      <c r="FU111" s="3">
        <f t="shared" si="716"/>
        <v>0</v>
      </c>
      <c r="FV111" s="21" t="b">
        <f t="shared" si="657"/>
        <v>1</v>
      </c>
      <c r="FW111" s="24">
        <f t="shared" ref="FW111:FW123" si="729">IF(J111="Higher (more points/events)", 0, 1)</f>
        <v>1</v>
      </c>
      <c r="FX111" s="24">
        <f t="shared" si="658"/>
        <v>0</v>
      </c>
      <c r="FY111" s="29" t="e">
        <f t="shared" si="659"/>
        <v>#VALUE!</v>
      </c>
      <c r="FZ111" s="24" t="e">
        <f t="shared" si="660"/>
        <v>#VALUE!</v>
      </c>
      <c r="GA111" s="24" t="e">
        <f t="shared" si="661"/>
        <v>#VALUE!</v>
      </c>
      <c r="GB111" s="24">
        <f t="shared" si="717"/>
        <v>1</v>
      </c>
      <c r="GC111" s="24" t="e">
        <f t="shared" si="718"/>
        <v>#VALUE!</v>
      </c>
      <c r="GD111" s="24" t="e">
        <f t="shared" si="719"/>
        <v>#VALUE!</v>
      </c>
      <c r="GE111" s="24" t="e">
        <f t="shared" si="720"/>
        <v>#VALUE!</v>
      </c>
      <c r="GF111" s="24">
        <f t="shared" si="721"/>
        <v>0</v>
      </c>
      <c r="GG111" s="24">
        <f t="shared" si="722"/>
        <v>0</v>
      </c>
      <c r="GH111" s="24">
        <f t="shared" si="723"/>
        <v>0</v>
      </c>
      <c r="GI111" s="24">
        <f t="shared" si="724"/>
        <v>0</v>
      </c>
      <c r="GJ111" s="24">
        <f t="shared" si="725"/>
        <v>2</v>
      </c>
      <c r="GK111" s="24">
        <f t="shared" si="726"/>
        <v>2</v>
      </c>
      <c r="GL111" s="24">
        <f t="shared" si="727"/>
        <v>2</v>
      </c>
      <c r="GM111" s="24">
        <f t="shared" si="728"/>
        <v>2</v>
      </c>
      <c r="GN111" s="13"/>
    </row>
    <row r="112" spans="1:196" s="3" customFormat="1">
      <c r="A112" s="54"/>
      <c r="B112" s="54"/>
      <c r="C112" s="54"/>
      <c r="D112" s="54"/>
      <c r="E112" s="54"/>
      <c r="F112" s="54"/>
      <c r="G112" s="54"/>
      <c r="H112" s="54"/>
      <c r="I112" s="54"/>
      <c r="J112" s="54"/>
      <c r="K112" s="54"/>
      <c r="L112" s="54"/>
      <c r="M112" s="56"/>
      <c r="N112" s="54"/>
      <c r="O112" s="54"/>
      <c r="P112" s="54"/>
      <c r="Q112" s="56"/>
      <c r="R112" s="54"/>
      <c r="S112" s="54"/>
      <c r="T112" s="54"/>
      <c r="U112" s="56"/>
      <c r="V112" s="54"/>
      <c r="W112" s="54"/>
      <c r="X112" s="56"/>
      <c r="Y112" s="54"/>
      <c r="Z112" s="54"/>
      <c r="AA112" s="54"/>
      <c r="AB112" s="56"/>
      <c r="AC112" s="54"/>
      <c r="AD112" s="54"/>
      <c r="AE112" s="54"/>
      <c r="AF112" s="56"/>
      <c r="AG112" s="54"/>
      <c r="AH112" s="54"/>
      <c r="AI112" s="56"/>
      <c r="AJ112" s="54"/>
      <c r="AK112" s="54"/>
      <c r="AL112" s="56"/>
      <c r="AM112" s="54"/>
      <c r="AN112" s="54"/>
      <c r="AO112" s="54"/>
      <c r="AP112" s="54"/>
      <c r="AQ112" s="54"/>
      <c r="AR112" s="56"/>
      <c r="AS112" s="54"/>
      <c r="AT112" s="54"/>
      <c r="AU112" s="54"/>
      <c r="AV112" s="54"/>
      <c r="AW112" s="54"/>
      <c r="AX112" s="54"/>
      <c r="AY112" s="56"/>
      <c r="AZ112" s="54"/>
      <c r="BA112" s="54"/>
      <c r="BB112" s="54"/>
      <c r="BC112" s="54"/>
      <c r="BD112" s="8"/>
      <c r="BE112" s="8"/>
      <c r="BF112" s="52" t="s">
        <v>277</v>
      </c>
      <c r="BG112" s="52" t="s">
        <v>277</v>
      </c>
      <c r="BH112" s="52" t="s">
        <v>277</v>
      </c>
      <c r="BI112" s="52" t="s">
        <v>277</v>
      </c>
      <c r="BJ112" s="52" t="s">
        <v>277</v>
      </c>
      <c r="BK112" s="52" t="s">
        <v>277</v>
      </c>
      <c r="BL112" s="52" t="s">
        <v>277</v>
      </c>
      <c r="BM112" s="52" t="s">
        <v>277</v>
      </c>
      <c r="BN112" s="52" t="s">
        <v>277</v>
      </c>
      <c r="BO112" s="52" t="s">
        <v>277</v>
      </c>
      <c r="BP112" s="8"/>
      <c r="BQ112" s="22" t="str">
        <f>IF(FV112=FALSE,B112,"")</f>
        <v/>
      </c>
      <c r="BR112" s="22" t="str">
        <f>BR109</f>
        <v/>
      </c>
      <c r="BS112" s="22" t="str">
        <f>IF(FV109=FALSE,C112,"")</f>
        <v/>
      </c>
      <c r="BT112" s="22"/>
      <c r="BU112" s="22" t="str">
        <f>IF(FV112=FALSE,E112,"")</f>
        <v/>
      </c>
      <c r="BV112" s="22" t="str">
        <f>IF(FV112=FALSE,G112,"")</f>
        <v/>
      </c>
      <c r="BW112" s="22" t="str">
        <f>IF(FV112=FALSE,F112,"")</f>
        <v/>
      </c>
      <c r="BX112" s="22" t="str">
        <f t="shared" si="687"/>
        <v/>
      </c>
      <c r="BY112" s="22" t="str">
        <f>IF(FV112=FALSE,K112,"")</f>
        <v/>
      </c>
      <c r="BZ112" s="22" t="str">
        <f>IF(FV112=FALSE,L112,"")</f>
        <v/>
      </c>
      <c r="CA112" s="18"/>
      <c r="CB112" s="3" t="str">
        <f>CB109</f>
        <v/>
      </c>
      <c r="CC112" s="3" t="str">
        <f>CC109</f>
        <v/>
      </c>
      <c r="CD112" s="3" t="str">
        <f>CD109</f>
        <v/>
      </c>
      <c r="CE112" s="3" t="str">
        <f>IF(ET112=1, EQ112,"")</f>
        <v/>
      </c>
      <c r="CF112" s="3" t="str">
        <f>IF(ET112=1, ER112,"")</f>
        <v/>
      </c>
      <c r="CG112" s="3" t="str">
        <f>IF(ET112=1, ES112,"")</f>
        <v/>
      </c>
      <c r="CH112" s="3" t="str">
        <f t="shared" si="692"/>
        <v/>
      </c>
      <c r="CI112" s="8"/>
      <c r="CJ112" s="3" t="str">
        <f>CJ109</f>
        <v/>
      </c>
      <c r="CK112" s="3" t="str">
        <f>CK109</f>
        <v/>
      </c>
      <c r="CL112" s="3" t="str">
        <f>IF(ET112=2,V112,"")</f>
        <v/>
      </c>
      <c r="CM112" s="3" t="str">
        <f>IF(ET112=2,W112,"")</f>
        <v/>
      </c>
      <c r="CN112" s="8"/>
      <c r="CO112" s="3" t="str">
        <f>CO110</f>
        <v/>
      </c>
      <c r="CP112" s="3" t="str">
        <f>CP110</f>
        <v/>
      </c>
      <c r="CQ112" s="3" t="str">
        <f>IF(ET112=3,AG112,"")</f>
        <v/>
      </c>
      <c r="CR112" s="3" t="str">
        <f>IF(ET112=3,AH112,"")</f>
        <v/>
      </c>
      <c r="CS112" s="8"/>
      <c r="CT112" s="3" t="str">
        <f>CT109</f>
        <v/>
      </c>
      <c r="CU112" s="3" t="str">
        <f>CU109</f>
        <v/>
      </c>
      <c r="CV112" s="3" t="str">
        <f>IF(ET111=4,AJ112,"")</f>
        <v/>
      </c>
      <c r="CW112" s="3" t="str">
        <f>IF(ET111=4,AK112,"")</f>
        <v/>
      </c>
      <c r="CX112" s="8"/>
      <c r="CY112" s="3" t="str">
        <f>CY109</f>
        <v/>
      </c>
      <c r="CZ112" s="3" t="str">
        <f>CZ109</f>
        <v/>
      </c>
      <c r="DA112" s="3" t="str">
        <f>DA109</f>
        <v/>
      </c>
      <c r="DB112" s="3" t="str">
        <f>IF(ET111=5,AM112,"")</f>
        <v/>
      </c>
      <c r="DC112" s="3" t="str">
        <f>IF(ET111=5,AN112,"")</f>
        <v/>
      </c>
      <c r="DD112" s="3" t="str">
        <f>IF(ET111=5,AO112,"")</f>
        <v/>
      </c>
      <c r="DE112" s="3" t="str">
        <f>IF(ET111=5,AP112,"")</f>
        <v/>
      </c>
      <c r="DF112" s="3" t="str">
        <f t="shared" ref="DF112:DF123" si="730">DF111</f>
        <v/>
      </c>
      <c r="DG112" s="3" t="str">
        <f t="shared" si="693"/>
        <v/>
      </c>
      <c r="DH112" s="8"/>
      <c r="DI112" s="3" t="str">
        <f>DI109</f>
        <v/>
      </c>
      <c r="DJ112" s="3" t="str">
        <f>DJ109</f>
        <v/>
      </c>
      <c r="DK112" s="3" t="str">
        <f>DK109</f>
        <v/>
      </c>
      <c r="DL112" s="3" t="str">
        <f>DL109</f>
        <v/>
      </c>
      <c r="DM112" s="3" t="str">
        <f>IF(ET112=6,AS112,"")</f>
        <v/>
      </c>
      <c r="DN112" s="3" t="str">
        <f>IF(ET112=6,AT112,"")</f>
        <v/>
      </c>
      <c r="DO112" s="3" t="str">
        <f>IF(ET112=6,AU112,"")</f>
        <v/>
      </c>
      <c r="DP112" s="3" t="str">
        <f>IF(ET112=6,AV112,"")</f>
        <v/>
      </c>
      <c r="DQ112" s="3" t="str">
        <f t="shared" ref="DQ112:DR114" si="731">DQ109</f>
        <v/>
      </c>
      <c r="DR112" s="3" t="str">
        <f t="shared" si="731"/>
        <v/>
      </c>
      <c r="DS112" s="3" t="str">
        <f t="shared" si="694"/>
        <v/>
      </c>
      <c r="DT112" s="8"/>
      <c r="DU112" s="3" t="str">
        <f>DU109</f>
        <v/>
      </c>
      <c r="DV112" s="3" t="str">
        <f>DV109</f>
        <v/>
      </c>
      <c r="DW112" s="3" t="str">
        <f>DW109</f>
        <v/>
      </c>
      <c r="DX112" s="3" t="str">
        <f>DX109</f>
        <v/>
      </c>
      <c r="DY112" s="3" t="str">
        <f>IF(ET112=7,AZ112,"")</f>
        <v/>
      </c>
      <c r="DZ112" s="3" t="str">
        <f>IF(ET112=7,BA112,"")</f>
        <v/>
      </c>
      <c r="EA112" s="3" t="str">
        <f>IF(ET112=7,BB112,"")</f>
        <v/>
      </c>
      <c r="EB112" s="3" t="str">
        <f>IF(ET112=7,BC112,"")</f>
        <v/>
      </c>
      <c r="EC112" s="3" t="str">
        <f t="shared" si="695"/>
        <v/>
      </c>
      <c r="ED112" s="8"/>
      <c r="EE112" s="52" t="s">
        <v>277</v>
      </c>
      <c r="EF112" s="52" t="s">
        <v>277</v>
      </c>
      <c r="EG112" s="52" t="s">
        <v>277</v>
      </c>
      <c r="EH112" s="52" t="s">
        <v>277</v>
      </c>
      <c r="EI112" s="52" t="s">
        <v>277</v>
      </c>
      <c r="EJ112" s="52" t="s">
        <v>277</v>
      </c>
      <c r="EK112" s="52" t="s">
        <v>277</v>
      </c>
      <c r="EL112" s="52" t="s">
        <v>277</v>
      </c>
      <c r="EM112" s="52" t="s">
        <v>277</v>
      </c>
      <c r="EN112" s="52" t="s">
        <v>277</v>
      </c>
      <c r="EO112" s="8"/>
      <c r="EP112" s="53"/>
      <c r="EQ112" s="16" t="str">
        <f>IF(FD112&gt;0, (N112+Y112+R112+AC112), "")</f>
        <v/>
      </c>
      <c r="ER112" s="16" t="str">
        <f>IF(FD112&gt;0,FE112,"")</f>
        <v/>
      </c>
      <c r="ES112" s="16" t="str">
        <f>IF(FD112&gt;0, (P112+AA112+T112+AE112), "")</f>
        <v/>
      </c>
      <c r="ET112" s="16">
        <f>FO112+FP112+FQ112+FR112+FS112+FT112+FU112</f>
        <v>0</v>
      </c>
      <c r="EU112" s="13"/>
      <c r="EV112" s="3" t="b">
        <f t="shared" si="688"/>
        <v>1</v>
      </c>
      <c r="EW112" s="3" t="b">
        <f t="shared" si="689"/>
        <v>1</v>
      </c>
      <c r="EX112" s="3" t="b">
        <f t="shared" si="696"/>
        <v>1</v>
      </c>
      <c r="EY112" s="3" t="b">
        <f t="shared" si="697"/>
        <v>1</v>
      </c>
      <c r="EZ112" s="3">
        <f t="shared" si="698"/>
        <v>0</v>
      </c>
      <c r="FA112" s="3">
        <f t="shared" si="699"/>
        <v>0</v>
      </c>
      <c r="FB112" s="3">
        <f t="shared" si="700"/>
        <v>0</v>
      </c>
      <c r="FC112" s="3">
        <f t="shared" si="701"/>
        <v>0</v>
      </c>
      <c r="FD112" s="3">
        <f t="shared" si="702"/>
        <v>0</v>
      </c>
      <c r="FE112" s="3" t="e">
        <f t="shared" si="703"/>
        <v>#VALUE!</v>
      </c>
      <c r="FF112" s="3">
        <f t="shared" si="690"/>
        <v>0</v>
      </c>
      <c r="FG112" s="3">
        <f t="shared" si="691"/>
        <v>0</v>
      </c>
      <c r="FH112" s="3" t="e">
        <f>FG112*SQRT(ES112)</f>
        <v>#VALUE!</v>
      </c>
      <c r="FI112" s="3" t="b">
        <f t="shared" si="704"/>
        <v>1</v>
      </c>
      <c r="FJ112" s="3" t="b">
        <f t="shared" si="705"/>
        <v>1</v>
      </c>
      <c r="FK112" s="3" t="b">
        <f t="shared" si="706"/>
        <v>1</v>
      </c>
      <c r="FL112" s="3" t="b">
        <f t="shared" si="707"/>
        <v>1</v>
      </c>
      <c r="FM112" s="3" t="b">
        <f t="shared" si="708"/>
        <v>1</v>
      </c>
      <c r="FN112" s="3" t="b">
        <f t="shared" si="709"/>
        <v>1</v>
      </c>
      <c r="FO112" s="3">
        <f t="shared" si="710"/>
        <v>0</v>
      </c>
      <c r="FP112" s="3">
        <f t="shared" si="711"/>
        <v>0</v>
      </c>
      <c r="FQ112" s="3">
        <f t="shared" si="712"/>
        <v>0</v>
      </c>
      <c r="FR112" s="3">
        <f t="shared" si="713"/>
        <v>0</v>
      </c>
      <c r="FS112" s="3">
        <f t="shared" si="714"/>
        <v>0</v>
      </c>
      <c r="FT112" s="3">
        <f t="shared" si="715"/>
        <v>0</v>
      </c>
      <c r="FU112" s="3">
        <f t="shared" si="716"/>
        <v>0</v>
      </c>
      <c r="FV112" s="21" t="b">
        <f t="shared" si="657"/>
        <v>1</v>
      </c>
      <c r="FW112" s="24">
        <f t="shared" si="729"/>
        <v>1</v>
      </c>
      <c r="FX112" s="24">
        <f t="shared" si="658"/>
        <v>0</v>
      </c>
      <c r="FY112" s="29" t="e">
        <f t="shared" si="659"/>
        <v>#VALUE!</v>
      </c>
      <c r="FZ112" s="24" t="e">
        <f t="shared" si="660"/>
        <v>#VALUE!</v>
      </c>
      <c r="GA112" s="24" t="e">
        <f t="shared" si="661"/>
        <v>#VALUE!</v>
      </c>
      <c r="GB112" s="24">
        <f t="shared" si="717"/>
        <v>1</v>
      </c>
      <c r="GC112" s="24" t="e">
        <f t="shared" si="718"/>
        <v>#VALUE!</v>
      </c>
      <c r="GD112" s="24" t="e">
        <f t="shared" si="719"/>
        <v>#VALUE!</v>
      </c>
      <c r="GE112" s="24" t="e">
        <f t="shared" si="720"/>
        <v>#VALUE!</v>
      </c>
      <c r="GF112" s="24">
        <f t="shared" si="721"/>
        <v>0</v>
      </c>
      <c r="GG112" s="24">
        <f t="shared" si="722"/>
        <v>0</v>
      </c>
      <c r="GH112" s="24">
        <f t="shared" si="723"/>
        <v>0</v>
      </c>
      <c r="GI112" s="24">
        <f t="shared" si="724"/>
        <v>0</v>
      </c>
      <c r="GJ112" s="24">
        <f t="shared" si="725"/>
        <v>2</v>
      </c>
      <c r="GK112" s="24">
        <f t="shared" si="726"/>
        <v>2</v>
      </c>
      <c r="GL112" s="24">
        <f t="shared" si="727"/>
        <v>2</v>
      </c>
      <c r="GM112" s="24">
        <f t="shared" si="728"/>
        <v>2</v>
      </c>
      <c r="GN112" s="13"/>
    </row>
    <row r="113" spans="1:196" s="3" customFormat="1">
      <c r="A113" s="123"/>
      <c r="B113" s="123"/>
      <c r="C113" s="123"/>
      <c r="D113" s="123"/>
      <c r="E113" s="123"/>
      <c r="F113" s="123"/>
      <c r="G113" s="123"/>
      <c r="H113" s="123"/>
      <c r="I113" s="123"/>
      <c r="J113" s="123"/>
      <c r="K113" s="123"/>
      <c r="L113" s="123"/>
      <c r="M113" s="56"/>
      <c r="N113" s="123"/>
      <c r="O113" s="123"/>
      <c r="P113" s="123"/>
      <c r="Q113" s="56"/>
      <c r="R113" s="123"/>
      <c r="S113" s="123"/>
      <c r="T113" s="123"/>
      <c r="U113" s="56"/>
      <c r="V113" s="123"/>
      <c r="W113" s="123"/>
      <c r="X113" s="56"/>
      <c r="Y113" s="123"/>
      <c r="Z113" s="123"/>
      <c r="AA113" s="123"/>
      <c r="AB113" s="56"/>
      <c r="AC113" s="123"/>
      <c r="AD113" s="123"/>
      <c r="AE113" s="123"/>
      <c r="AF113" s="56"/>
      <c r="AG113" s="123"/>
      <c r="AH113" s="123"/>
      <c r="AI113" s="56"/>
      <c r="AJ113" s="123"/>
      <c r="AK113" s="123"/>
      <c r="AL113" s="56"/>
      <c r="AM113" s="123"/>
      <c r="AN113" s="123"/>
      <c r="AO113" s="123"/>
      <c r="AP113" s="123"/>
      <c r="AQ113" s="123"/>
      <c r="AR113" s="56"/>
      <c r="AS113" s="123"/>
      <c r="AT113" s="123"/>
      <c r="AU113" s="123"/>
      <c r="AV113" s="123"/>
      <c r="AW113" s="123"/>
      <c r="AX113" s="123"/>
      <c r="AY113" s="56"/>
      <c r="AZ113" s="123"/>
      <c r="BA113" s="123"/>
      <c r="BB113" s="123"/>
      <c r="BC113" s="123"/>
      <c r="BD113" s="8"/>
      <c r="BE113" s="8"/>
      <c r="BF113" s="52" t="s">
        <v>277</v>
      </c>
      <c r="BG113" s="52" t="s">
        <v>277</v>
      </c>
      <c r="BH113" s="52" t="s">
        <v>277</v>
      </c>
      <c r="BI113" s="52" t="s">
        <v>277</v>
      </c>
      <c r="BJ113" s="52" t="s">
        <v>277</v>
      </c>
      <c r="BK113" s="52" t="s">
        <v>277</v>
      </c>
      <c r="BL113" s="52" t="s">
        <v>277</v>
      </c>
      <c r="BM113" s="52" t="s">
        <v>277</v>
      </c>
      <c r="BN113" s="52" t="s">
        <v>277</v>
      </c>
      <c r="BO113" s="52" t="s">
        <v>277</v>
      </c>
      <c r="BP113" s="8"/>
      <c r="BQ113" s="22" t="str">
        <f t="shared" ref="BQ113:BQ123" si="732">BQ112</f>
        <v/>
      </c>
      <c r="BR113" s="22" t="str">
        <f>BS109</f>
        <v/>
      </c>
      <c r="BS113" s="22" t="str">
        <f>BS112</f>
        <v/>
      </c>
      <c r="BT113" s="22"/>
      <c r="BU113" s="22" t="str">
        <f>BU112</f>
        <v/>
      </c>
      <c r="BV113" s="22" t="str">
        <f t="shared" ref="BV113:BV123" si="733">BV112</f>
        <v/>
      </c>
      <c r="BW113" s="22" t="str">
        <f t="shared" ref="BW113:BX123" si="734">BW112</f>
        <v/>
      </c>
      <c r="BX113" s="22" t="str">
        <f t="shared" si="687"/>
        <v/>
      </c>
      <c r="BY113" s="22" t="str">
        <f t="shared" ref="BY113:BY123" si="735">BY112</f>
        <v/>
      </c>
      <c r="BZ113" s="22" t="str">
        <f t="shared" ref="BZ113:BZ123" si="736">BZ112</f>
        <v/>
      </c>
      <c r="CA113" s="18"/>
      <c r="CB113" s="3" t="str">
        <f>CB111</f>
        <v/>
      </c>
      <c r="CC113" s="3" t="str">
        <f>CC111</f>
        <v/>
      </c>
      <c r="CD113" s="3" t="str">
        <f>CD111</f>
        <v/>
      </c>
      <c r="CE113" s="3" t="str">
        <f t="shared" ref="CE113:CG114" si="737">CE112</f>
        <v/>
      </c>
      <c r="CF113" s="3" t="str">
        <f t="shared" si="737"/>
        <v/>
      </c>
      <c r="CG113" s="3" t="str">
        <f t="shared" si="737"/>
        <v/>
      </c>
      <c r="CH113" s="3" t="str">
        <f t="shared" si="692"/>
        <v/>
      </c>
      <c r="CI113" s="8"/>
      <c r="CJ113" s="3" t="str">
        <f>CJ111</f>
        <v/>
      </c>
      <c r="CK113" s="3" t="str">
        <f>CK111</f>
        <v/>
      </c>
      <c r="CL113" s="3" t="str">
        <f>CL112</f>
        <v/>
      </c>
      <c r="CM113" s="3" t="str">
        <f>CM112</f>
        <v/>
      </c>
      <c r="CN113" s="8"/>
      <c r="CO113" s="3" t="str">
        <f>CO111</f>
        <v/>
      </c>
      <c r="CP113" s="3" t="str">
        <f>CP111</f>
        <v/>
      </c>
      <c r="CQ113" s="3" t="str">
        <f>CQ112</f>
        <v/>
      </c>
      <c r="CR113" s="3" t="str">
        <f>CR112</f>
        <v/>
      </c>
      <c r="CS113" s="8"/>
      <c r="CT113" s="3" t="str">
        <f>CT111</f>
        <v/>
      </c>
      <c r="CU113" s="3" t="str">
        <f>CU111</f>
        <v/>
      </c>
      <c r="CV113" s="3" t="str">
        <f>CV112</f>
        <v/>
      </c>
      <c r="CW113" s="3" t="str">
        <f>CW112</f>
        <v/>
      </c>
      <c r="CX113" s="8"/>
      <c r="CY113" s="3" t="str">
        <f>CY111</f>
        <v/>
      </c>
      <c r="CZ113" s="3" t="str">
        <f>CZ111</f>
        <v/>
      </c>
      <c r="DA113" s="3" t="str">
        <f>DA111</f>
        <v/>
      </c>
      <c r="DB113" s="3" t="str">
        <f t="shared" ref="DB113:DE114" si="738">DB112</f>
        <v/>
      </c>
      <c r="DC113" s="3" t="str">
        <f t="shared" si="738"/>
        <v/>
      </c>
      <c r="DD113" s="3" t="str">
        <f t="shared" si="738"/>
        <v/>
      </c>
      <c r="DE113" s="3" t="str">
        <f t="shared" si="738"/>
        <v/>
      </c>
      <c r="DF113" s="3" t="str">
        <f t="shared" si="730"/>
        <v/>
      </c>
      <c r="DG113" s="3" t="str">
        <f t="shared" si="693"/>
        <v/>
      </c>
      <c r="DH113" s="8"/>
      <c r="DI113" s="3" t="str">
        <f>DI111</f>
        <v/>
      </c>
      <c r="DJ113" s="3" t="str">
        <f>DJ111</f>
        <v/>
      </c>
      <c r="DK113" s="3" t="str">
        <f>DK111</f>
        <v/>
      </c>
      <c r="DL113" s="3" t="str">
        <f>DL111</f>
        <v/>
      </c>
      <c r="DM113" s="3" t="str">
        <f t="shared" ref="DM113:DP114" si="739">DM112</f>
        <v/>
      </c>
      <c r="DN113" s="3" t="str">
        <f t="shared" si="739"/>
        <v/>
      </c>
      <c r="DO113" s="3" t="str">
        <f t="shared" si="739"/>
        <v/>
      </c>
      <c r="DP113" s="3" t="str">
        <f t="shared" si="739"/>
        <v/>
      </c>
      <c r="DQ113" s="3" t="str">
        <f t="shared" si="731"/>
        <v/>
      </c>
      <c r="DR113" s="3" t="str">
        <f t="shared" si="731"/>
        <v/>
      </c>
      <c r="DS113" s="3" t="str">
        <f t="shared" si="694"/>
        <v/>
      </c>
      <c r="DT113" s="8"/>
      <c r="DU113" s="3" t="str">
        <f>DU111</f>
        <v/>
      </c>
      <c r="DV113" s="3" t="str">
        <f>DV111</f>
        <v/>
      </c>
      <c r="DW113" s="3" t="str">
        <f>DW111</f>
        <v/>
      </c>
      <c r="DX113" s="3" t="str">
        <f>DX111</f>
        <v/>
      </c>
      <c r="DY113" s="3" t="str">
        <f t="shared" ref="DY113:EB114" si="740">DY112</f>
        <v/>
      </c>
      <c r="DZ113" s="3" t="str">
        <f t="shared" si="740"/>
        <v/>
      </c>
      <c r="EA113" s="3" t="str">
        <f t="shared" si="740"/>
        <v/>
      </c>
      <c r="EB113" s="3" t="str">
        <f t="shared" si="740"/>
        <v/>
      </c>
      <c r="EC113" s="3" t="str">
        <f t="shared" si="695"/>
        <v/>
      </c>
      <c r="ED113" s="8"/>
      <c r="EE113" s="52" t="s">
        <v>277</v>
      </c>
      <c r="EF113" s="52" t="s">
        <v>277</v>
      </c>
      <c r="EG113" s="52" t="s">
        <v>277</v>
      </c>
      <c r="EH113" s="52" t="s">
        <v>277</v>
      </c>
      <c r="EI113" s="52" t="s">
        <v>277</v>
      </c>
      <c r="EJ113" s="52" t="s">
        <v>277</v>
      </c>
      <c r="EK113" s="52" t="s">
        <v>277</v>
      </c>
      <c r="EL113" s="52" t="s">
        <v>277</v>
      </c>
      <c r="EM113" s="52" t="s">
        <v>277</v>
      </c>
      <c r="EN113" s="52" t="s">
        <v>277</v>
      </c>
      <c r="EO113" s="8"/>
      <c r="EP113" s="53"/>
      <c r="EQ113" s="16" t="str">
        <f>IF(FD113&gt;0, (N113+Y113+R113+AC113), "")</f>
        <v/>
      </c>
      <c r="ER113" s="16" t="str">
        <f>IF(FD113&gt;0,FE113,"")</f>
        <v/>
      </c>
      <c r="ES113" s="16" t="str">
        <f>IF(FD113&gt;0, (P113+AA113+T113+AE113), "")</f>
        <v/>
      </c>
      <c r="ET113" s="16">
        <f>FO113+FP113+FQ113+FR113+FS113+FT113+FU113</f>
        <v>0</v>
      </c>
      <c r="EU113" s="13"/>
      <c r="EV113" s="3" t="b">
        <f t="shared" si="688"/>
        <v>1</v>
      </c>
      <c r="EW113" s="3" t="b">
        <f t="shared" si="689"/>
        <v>1</v>
      </c>
      <c r="EX113" s="3" t="b">
        <f t="shared" si="696"/>
        <v>1</v>
      </c>
      <c r="EY113" s="3" t="b">
        <f t="shared" si="697"/>
        <v>1</v>
      </c>
      <c r="EZ113" s="3">
        <f t="shared" si="698"/>
        <v>0</v>
      </c>
      <c r="FA113" s="3">
        <f t="shared" si="699"/>
        <v>0</v>
      </c>
      <c r="FB113" s="3">
        <f t="shared" si="700"/>
        <v>0</v>
      </c>
      <c r="FC113" s="3">
        <f t="shared" si="701"/>
        <v>0</v>
      </c>
      <c r="FD113" s="3">
        <f t="shared" si="702"/>
        <v>0</v>
      </c>
      <c r="FE113" s="3" t="e">
        <f t="shared" si="703"/>
        <v>#VALUE!</v>
      </c>
      <c r="FF113" s="3">
        <f t="shared" si="690"/>
        <v>0</v>
      </c>
      <c r="FG113" s="3">
        <f t="shared" si="691"/>
        <v>0</v>
      </c>
      <c r="FH113" s="3" t="e">
        <f>FG113*SQRT(ES113)</f>
        <v>#VALUE!</v>
      </c>
      <c r="FI113" s="3" t="b">
        <f t="shared" si="704"/>
        <v>1</v>
      </c>
      <c r="FJ113" s="3" t="b">
        <f t="shared" si="705"/>
        <v>1</v>
      </c>
      <c r="FK113" s="3" t="b">
        <f t="shared" si="706"/>
        <v>1</v>
      </c>
      <c r="FL113" s="3" t="b">
        <f t="shared" si="707"/>
        <v>1</v>
      </c>
      <c r="FM113" s="3" t="b">
        <f t="shared" si="708"/>
        <v>1</v>
      </c>
      <c r="FN113" s="3" t="b">
        <f t="shared" si="709"/>
        <v>1</v>
      </c>
      <c r="FO113" s="3">
        <f t="shared" si="710"/>
        <v>0</v>
      </c>
      <c r="FP113" s="3">
        <f t="shared" si="711"/>
        <v>0</v>
      </c>
      <c r="FQ113" s="3">
        <f t="shared" si="712"/>
        <v>0</v>
      </c>
      <c r="FR113" s="3">
        <f t="shared" si="713"/>
        <v>0</v>
      </c>
      <c r="FS113" s="3">
        <f t="shared" si="714"/>
        <v>0</v>
      </c>
      <c r="FT113" s="3">
        <f t="shared" si="715"/>
        <v>0</v>
      </c>
      <c r="FU113" s="3">
        <f t="shared" si="716"/>
        <v>0</v>
      </c>
      <c r="FV113" s="21" t="b">
        <f t="shared" si="657"/>
        <v>1</v>
      </c>
      <c r="FW113" s="24">
        <f t="shared" si="729"/>
        <v>1</v>
      </c>
      <c r="FX113" s="24">
        <f t="shared" si="658"/>
        <v>0</v>
      </c>
      <c r="FY113" s="29" t="e">
        <f t="shared" si="659"/>
        <v>#VALUE!</v>
      </c>
      <c r="FZ113" s="24" t="e">
        <f t="shared" si="660"/>
        <v>#VALUE!</v>
      </c>
      <c r="GA113" s="24" t="e">
        <f t="shared" si="661"/>
        <v>#VALUE!</v>
      </c>
      <c r="GB113" s="24">
        <f t="shared" si="717"/>
        <v>1</v>
      </c>
      <c r="GC113" s="24" t="e">
        <f t="shared" si="718"/>
        <v>#VALUE!</v>
      </c>
      <c r="GD113" s="24" t="e">
        <f t="shared" si="719"/>
        <v>#VALUE!</v>
      </c>
      <c r="GE113" s="24" t="e">
        <f t="shared" si="720"/>
        <v>#VALUE!</v>
      </c>
      <c r="GF113" s="24">
        <f t="shared" si="721"/>
        <v>0</v>
      </c>
      <c r="GG113" s="24">
        <f t="shared" si="722"/>
        <v>0</v>
      </c>
      <c r="GH113" s="24">
        <f t="shared" si="723"/>
        <v>0</v>
      </c>
      <c r="GI113" s="24">
        <f t="shared" si="724"/>
        <v>0</v>
      </c>
      <c r="GJ113" s="24">
        <f t="shared" si="725"/>
        <v>2</v>
      </c>
      <c r="GK113" s="24">
        <f t="shared" si="726"/>
        <v>2</v>
      </c>
      <c r="GL113" s="24">
        <f t="shared" si="727"/>
        <v>2</v>
      </c>
      <c r="GM113" s="24">
        <f t="shared" si="728"/>
        <v>2</v>
      </c>
      <c r="GN113" s="13"/>
    </row>
    <row r="114" spans="1:196" s="3" customFormat="1">
      <c r="A114" s="123"/>
      <c r="B114" s="123"/>
      <c r="C114" s="123"/>
      <c r="D114" s="123"/>
      <c r="E114" s="123"/>
      <c r="F114" s="123"/>
      <c r="G114" s="123"/>
      <c r="H114" s="123"/>
      <c r="I114" s="123"/>
      <c r="J114" s="123"/>
      <c r="K114" s="123"/>
      <c r="L114" s="123"/>
      <c r="M114" s="56"/>
      <c r="N114" s="123"/>
      <c r="O114" s="123"/>
      <c r="P114" s="123"/>
      <c r="Q114" s="56"/>
      <c r="R114" s="123"/>
      <c r="S114" s="123"/>
      <c r="T114" s="123"/>
      <c r="U114" s="56"/>
      <c r="V114" s="123"/>
      <c r="W114" s="123"/>
      <c r="X114" s="56"/>
      <c r="Y114" s="123"/>
      <c r="Z114" s="123"/>
      <c r="AA114" s="123"/>
      <c r="AB114" s="56"/>
      <c r="AC114" s="123"/>
      <c r="AD114" s="123"/>
      <c r="AE114" s="123"/>
      <c r="AF114" s="56"/>
      <c r="AG114" s="123"/>
      <c r="AH114" s="123"/>
      <c r="AI114" s="56"/>
      <c r="AJ114" s="123"/>
      <c r="AK114" s="123"/>
      <c r="AL114" s="56"/>
      <c r="AM114" s="123"/>
      <c r="AN114" s="123"/>
      <c r="AO114" s="123"/>
      <c r="AP114" s="123"/>
      <c r="AQ114" s="123"/>
      <c r="AR114" s="56"/>
      <c r="AS114" s="123"/>
      <c r="AT114" s="123"/>
      <c r="AU114" s="123"/>
      <c r="AV114" s="123"/>
      <c r="AW114" s="123"/>
      <c r="AX114" s="123"/>
      <c r="AY114" s="56"/>
      <c r="AZ114" s="123"/>
      <c r="BA114" s="123"/>
      <c r="BB114" s="123"/>
      <c r="BC114" s="123"/>
      <c r="BD114" s="8"/>
      <c r="BE114" s="8"/>
      <c r="BF114" s="52" t="s">
        <v>277</v>
      </c>
      <c r="BG114" s="52" t="s">
        <v>277</v>
      </c>
      <c r="BH114" s="52" t="s">
        <v>277</v>
      </c>
      <c r="BI114" s="52" t="s">
        <v>277</v>
      </c>
      <c r="BJ114" s="52" t="s">
        <v>277</v>
      </c>
      <c r="BK114" s="52" t="s">
        <v>277</v>
      </c>
      <c r="BL114" s="52" t="s">
        <v>277</v>
      </c>
      <c r="BM114" s="52" t="s">
        <v>277</v>
      </c>
      <c r="BN114" s="52" t="s">
        <v>277</v>
      </c>
      <c r="BO114" s="52" t="s">
        <v>277</v>
      </c>
      <c r="BP114" s="8"/>
      <c r="BQ114" s="22" t="str">
        <f t="shared" si="732"/>
        <v/>
      </c>
      <c r="BR114" s="22" t="str">
        <f>BS111</f>
        <v/>
      </c>
      <c r="BS114" s="22" t="str">
        <f>BS112</f>
        <v/>
      </c>
      <c r="BT114" s="22"/>
      <c r="BU114" s="22" t="str">
        <f>BU113</f>
        <v/>
      </c>
      <c r="BV114" s="22" t="str">
        <f t="shared" si="733"/>
        <v/>
      </c>
      <c r="BW114" s="22" t="str">
        <f t="shared" si="734"/>
        <v/>
      </c>
      <c r="BX114" s="22" t="str">
        <f t="shared" si="687"/>
        <v/>
      </c>
      <c r="BY114" s="22" t="str">
        <f t="shared" si="735"/>
        <v/>
      </c>
      <c r="BZ114" s="22" t="str">
        <f t="shared" si="736"/>
        <v/>
      </c>
      <c r="CA114" s="18"/>
      <c r="CB114" s="3" t="str">
        <f>CE110</f>
        <v/>
      </c>
      <c r="CC114" s="3" t="str">
        <f>CF110</f>
        <v/>
      </c>
      <c r="CD114" s="3" t="str">
        <f>CG110</f>
        <v/>
      </c>
      <c r="CE114" s="3" t="str">
        <f t="shared" si="737"/>
        <v/>
      </c>
      <c r="CF114" s="3" t="str">
        <f t="shared" si="737"/>
        <v/>
      </c>
      <c r="CG114" s="3" t="str">
        <f t="shared" si="737"/>
        <v/>
      </c>
      <c r="CH114" s="3" t="str">
        <f t="shared" si="692"/>
        <v/>
      </c>
      <c r="CI114" s="8"/>
      <c r="CJ114" s="3" t="str">
        <f>CL110</f>
        <v/>
      </c>
      <c r="CK114" s="3" t="str">
        <f>CM110</f>
        <v/>
      </c>
      <c r="CL114" s="3" t="str">
        <f>CL113</f>
        <v/>
      </c>
      <c r="CM114" s="3" t="str">
        <f>CM113</f>
        <v/>
      </c>
      <c r="CN114" s="8"/>
      <c r="CO114" s="3" t="str">
        <f>CQ110</f>
        <v/>
      </c>
      <c r="CP114" s="3" t="str">
        <f>CR110</f>
        <v/>
      </c>
      <c r="CQ114" s="3" t="str">
        <f>CQ113</f>
        <v/>
      </c>
      <c r="CR114" s="3" t="str">
        <f>CR113</f>
        <v/>
      </c>
      <c r="CS114" s="8"/>
      <c r="CT114" s="3" t="str">
        <f>CV110</f>
        <v/>
      </c>
      <c r="CU114" s="3" t="str">
        <f>CW110</f>
        <v/>
      </c>
      <c r="CV114" s="3" t="str">
        <f>CV113</f>
        <v/>
      </c>
      <c r="CW114" s="3" t="str">
        <f>CW113</f>
        <v/>
      </c>
      <c r="CX114" s="8"/>
      <c r="CY114" s="3" t="str">
        <f>DB110</f>
        <v/>
      </c>
      <c r="CZ114" s="3" t="str">
        <f>DC110</f>
        <v/>
      </c>
      <c r="DA114" s="3" t="str">
        <f>DD110</f>
        <v/>
      </c>
      <c r="DB114" s="3" t="str">
        <f t="shared" si="738"/>
        <v/>
      </c>
      <c r="DC114" s="3" t="str">
        <f t="shared" si="738"/>
        <v/>
      </c>
      <c r="DD114" s="3" t="str">
        <f t="shared" si="738"/>
        <v/>
      </c>
      <c r="DE114" s="3" t="str">
        <f t="shared" si="738"/>
        <v/>
      </c>
      <c r="DF114" s="3" t="str">
        <f t="shared" si="730"/>
        <v/>
      </c>
      <c r="DG114" s="3" t="str">
        <f t="shared" si="693"/>
        <v/>
      </c>
      <c r="DH114" s="8"/>
      <c r="DI114" s="3" t="str">
        <f>DM110</f>
        <v/>
      </c>
      <c r="DJ114" s="3" t="str">
        <f>DN110</f>
        <v/>
      </c>
      <c r="DK114" s="3" t="str">
        <f>DO110</f>
        <v/>
      </c>
      <c r="DL114" s="3" t="str">
        <f>DP110</f>
        <v/>
      </c>
      <c r="DM114" s="3" t="str">
        <f t="shared" si="739"/>
        <v/>
      </c>
      <c r="DN114" s="3" t="str">
        <f t="shared" si="739"/>
        <v/>
      </c>
      <c r="DO114" s="3" t="str">
        <f t="shared" si="739"/>
        <v/>
      </c>
      <c r="DP114" s="3" t="str">
        <f t="shared" si="739"/>
        <v/>
      </c>
      <c r="DQ114" s="3" t="str">
        <f t="shared" si="731"/>
        <v/>
      </c>
      <c r="DR114" s="3" t="str">
        <f t="shared" si="731"/>
        <v/>
      </c>
      <c r="DS114" s="3" t="str">
        <f t="shared" si="694"/>
        <v/>
      </c>
      <c r="DT114" s="8"/>
      <c r="DU114" s="3" t="str">
        <f>DY111</f>
        <v/>
      </c>
      <c r="DV114" s="3" t="str">
        <f>DZ111</f>
        <v/>
      </c>
      <c r="DW114" s="3" t="str">
        <f>EA111</f>
        <v/>
      </c>
      <c r="DX114" s="3" t="str">
        <f>EB111</f>
        <v/>
      </c>
      <c r="DY114" s="3" t="str">
        <f t="shared" si="740"/>
        <v/>
      </c>
      <c r="DZ114" s="3" t="str">
        <f t="shared" si="740"/>
        <v/>
      </c>
      <c r="EA114" s="3" t="str">
        <f t="shared" si="740"/>
        <v/>
      </c>
      <c r="EB114" s="3" t="str">
        <f t="shared" si="740"/>
        <v/>
      </c>
      <c r="EC114" s="3" t="str">
        <f t="shared" si="695"/>
        <v/>
      </c>
      <c r="ED114" s="8"/>
      <c r="EE114" s="52" t="s">
        <v>277</v>
      </c>
      <c r="EF114" s="52" t="s">
        <v>277</v>
      </c>
      <c r="EG114" s="52" t="s">
        <v>277</v>
      </c>
      <c r="EH114" s="52" t="s">
        <v>277</v>
      </c>
      <c r="EI114" s="52" t="s">
        <v>277</v>
      </c>
      <c r="EJ114" s="52" t="s">
        <v>277</v>
      </c>
      <c r="EK114" s="52" t="s">
        <v>277</v>
      </c>
      <c r="EL114" s="52" t="s">
        <v>277</v>
      </c>
      <c r="EM114" s="52" t="s">
        <v>277</v>
      </c>
      <c r="EN114" s="52" t="s">
        <v>277</v>
      </c>
      <c r="EO114" s="8"/>
      <c r="EP114" s="53"/>
      <c r="EQ114" s="16" t="str">
        <f>EQ113</f>
        <v/>
      </c>
      <c r="ER114" s="16" t="str">
        <f>ER113</f>
        <v/>
      </c>
      <c r="ES114" s="16" t="str">
        <f>ES113</f>
        <v/>
      </c>
      <c r="ET114" s="16">
        <f>ET113</f>
        <v>0</v>
      </c>
      <c r="EU114" s="13"/>
      <c r="EV114" s="3" t="b">
        <f t="shared" si="688"/>
        <v>1</v>
      </c>
      <c r="EW114" s="3" t="b">
        <f t="shared" si="689"/>
        <v>1</v>
      </c>
      <c r="EX114" s="3" t="b">
        <f t="shared" si="696"/>
        <v>1</v>
      </c>
      <c r="EY114" s="3" t="b">
        <f t="shared" si="697"/>
        <v>1</v>
      </c>
      <c r="EZ114" s="3">
        <f t="shared" si="698"/>
        <v>0</v>
      </c>
      <c r="FA114" s="3">
        <f t="shared" si="699"/>
        <v>0</v>
      </c>
      <c r="FB114" s="3">
        <f t="shared" si="700"/>
        <v>0</v>
      </c>
      <c r="FC114" s="3">
        <f t="shared" si="701"/>
        <v>0</v>
      </c>
      <c r="FD114" s="3">
        <f t="shared" si="702"/>
        <v>0</v>
      </c>
      <c r="FE114" s="3" t="e">
        <f t="shared" si="703"/>
        <v>#VALUE!</v>
      </c>
      <c r="FF114" s="3">
        <f t="shared" si="690"/>
        <v>0</v>
      </c>
      <c r="FG114" s="3">
        <f t="shared" si="691"/>
        <v>0</v>
      </c>
      <c r="FH114" s="3" t="e">
        <f t="shared" ref="FH114:FH123" si="741">FG114*SQRT(ES114)</f>
        <v>#VALUE!</v>
      </c>
      <c r="FI114" s="3" t="b">
        <f t="shared" si="704"/>
        <v>1</v>
      </c>
      <c r="FJ114" s="3" t="b">
        <f t="shared" si="705"/>
        <v>1</v>
      </c>
      <c r="FK114" s="3" t="b">
        <f t="shared" si="706"/>
        <v>1</v>
      </c>
      <c r="FL114" s="3" t="b">
        <f t="shared" si="707"/>
        <v>1</v>
      </c>
      <c r="FM114" s="3" t="b">
        <f t="shared" si="708"/>
        <v>1</v>
      </c>
      <c r="FN114" s="3" t="b">
        <f t="shared" si="709"/>
        <v>1</v>
      </c>
      <c r="FO114" s="3">
        <f t="shared" si="710"/>
        <v>0</v>
      </c>
      <c r="FP114" s="3">
        <f t="shared" si="711"/>
        <v>0</v>
      </c>
      <c r="FQ114" s="3">
        <f t="shared" si="712"/>
        <v>0</v>
      </c>
      <c r="FR114" s="3">
        <f t="shared" si="713"/>
        <v>0</v>
      </c>
      <c r="FS114" s="3">
        <f t="shared" si="714"/>
        <v>0</v>
      </c>
      <c r="FT114" s="3">
        <f t="shared" si="715"/>
        <v>0</v>
      </c>
      <c r="FU114" s="3">
        <f t="shared" si="716"/>
        <v>0</v>
      </c>
      <c r="FV114" s="21" t="b">
        <f t="shared" si="657"/>
        <v>1</v>
      </c>
      <c r="FW114" s="24">
        <f t="shared" si="729"/>
        <v>1</v>
      </c>
      <c r="FX114" s="24">
        <f t="shared" si="658"/>
        <v>0</v>
      </c>
      <c r="FY114" s="29" t="e">
        <f t="shared" si="659"/>
        <v>#VALUE!</v>
      </c>
      <c r="FZ114" s="24" t="e">
        <f t="shared" si="660"/>
        <v>#VALUE!</v>
      </c>
      <c r="GA114" s="24" t="e">
        <f t="shared" si="661"/>
        <v>#VALUE!</v>
      </c>
      <c r="GB114" s="24">
        <f t="shared" si="717"/>
        <v>1</v>
      </c>
      <c r="GC114" s="24" t="e">
        <f t="shared" si="718"/>
        <v>#VALUE!</v>
      </c>
      <c r="GD114" s="24" t="e">
        <f t="shared" si="719"/>
        <v>#VALUE!</v>
      </c>
      <c r="GE114" s="24" t="e">
        <f t="shared" si="720"/>
        <v>#VALUE!</v>
      </c>
      <c r="GF114" s="24">
        <f t="shared" si="721"/>
        <v>0</v>
      </c>
      <c r="GG114" s="24">
        <f t="shared" si="722"/>
        <v>0</v>
      </c>
      <c r="GH114" s="24">
        <f t="shared" si="723"/>
        <v>0</v>
      </c>
      <c r="GI114" s="24">
        <f t="shared" si="724"/>
        <v>0</v>
      </c>
      <c r="GJ114" s="24">
        <f t="shared" si="725"/>
        <v>2</v>
      </c>
      <c r="GK114" s="24">
        <f t="shared" si="726"/>
        <v>2</v>
      </c>
      <c r="GL114" s="24">
        <f t="shared" si="727"/>
        <v>2</v>
      </c>
      <c r="GM114" s="24">
        <f t="shared" si="728"/>
        <v>2</v>
      </c>
      <c r="GN114" s="13"/>
    </row>
    <row r="115" spans="1:196" s="3" customFormat="1">
      <c r="A115" s="115" t="s">
        <v>279</v>
      </c>
      <c r="B115" s="115" t="s">
        <v>279</v>
      </c>
      <c r="C115" s="115" t="s">
        <v>279</v>
      </c>
      <c r="D115" s="115" t="s">
        <v>279</v>
      </c>
      <c r="E115" s="115" t="s">
        <v>279</v>
      </c>
      <c r="F115" s="115" t="s">
        <v>279</v>
      </c>
      <c r="G115" s="115" t="s">
        <v>279</v>
      </c>
      <c r="H115" s="115"/>
      <c r="I115" s="115"/>
      <c r="J115" s="115" t="s">
        <v>279</v>
      </c>
      <c r="K115" s="115" t="s">
        <v>279</v>
      </c>
      <c r="L115" s="115" t="s">
        <v>279</v>
      </c>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8"/>
      <c r="BE115" s="8"/>
      <c r="BF115" s="52" t="s">
        <v>277</v>
      </c>
      <c r="BG115" s="52" t="s">
        <v>277</v>
      </c>
      <c r="BH115" s="52" t="s">
        <v>277</v>
      </c>
      <c r="BI115" s="52" t="s">
        <v>277</v>
      </c>
      <c r="BJ115" s="52" t="s">
        <v>277</v>
      </c>
      <c r="BK115" s="52" t="s">
        <v>277</v>
      </c>
      <c r="BL115" s="52" t="s">
        <v>277</v>
      </c>
      <c r="BM115" s="52" t="s">
        <v>277</v>
      </c>
      <c r="BN115" s="52" t="s">
        <v>277</v>
      </c>
      <c r="BO115" s="52" t="s">
        <v>277</v>
      </c>
      <c r="BP115" s="8"/>
      <c r="BQ115" s="22" t="str">
        <f t="shared" si="732"/>
        <v/>
      </c>
      <c r="BR115" s="22" t="str">
        <f>BR112</f>
        <v/>
      </c>
      <c r="BS115" s="22" t="str">
        <f>IF(FV109=FALSE,C113,"")</f>
        <v/>
      </c>
      <c r="BT115" s="22"/>
      <c r="BU115" s="22" t="str">
        <f>BU114</f>
        <v/>
      </c>
      <c r="BV115" s="22" t="str">
        <f t="shared" si="733"/>
        <v/>
      </c>
      <c r="BW115" s="22" t="str">
        <f t="shared" si="734"/>
        <v/>
      </c>
      <c r="BX115" s="22" t="str">
        <f>BX114</f>
        <v/>
      </c>
      <c r="BY115" s="22" t="str">
        <f t="shared" si="735"/>
        <v/>
      </c>
      <c r="BZ115" s="22" t="str">
        <f t="shared" si="736"/>
        <v/>
      </c>
      <c r="CA115" s="18"/>
      <c r="CB115" s="3" t="str">
        <f t="shared" ref="CB115:CD117" si="742">CB112</f>
        <v/>
      </c>
      <c r="CC115" s="3" t="str">
        <f t="shared" si="742"/>
        <v/>
      </c>
      <c r="CD115" s="3" t="str">
        <f t="shared" si="742"/>
        <v/>
      </c>
      <c r="CE115" s="3" t="str">
        <f>IF(ET115=1, EQ115,"")</f>
        <v/>
      </c>
      <c r="CF115" s="3" t="str">
        <f>IF(ET115=1, ER115,"")</f>
        <v/>
      </c>
      <c r="CG115" s="3" t="str">
        <f>IF(ET115=1, ES115,"")</f>
        <v/>
      </c>
      <c r="CH115" s="3" t="str">
        <f t="shared" si="692"/>
        <v/>
      </c>
      <c r="CI115" s="8"/>
      <c r="CJ115" s="3" t="str">
        <f t="shared" ref="CJ115:CK117" si="743">CJ112</f>
        <v/>
      </c>
      <c r="CK115" s="3" t="str">
        <f t="shared" si="743"/>
        <v/>
      </c>
      <c r="CL115" s="3" t="str">
        <f>IF(ET113=2,V113,"")</f>
        <v/>
      </c>
      <c r="CM115" s="3" t="str">
        <f>IF(ET113=2,W113,"")</f>
        <v/>
      </c>
      <c r="CN115" s="8"/>
      <c r="CO115" s="3" t="str">
        <f t="shared" ref="CO115:CP117" si="744">CO112</f>
        <v/>
      </c>
      <c r="CP115" s="3" t="str">
        <f t="shared" si="744"/>
        <v/>
      </c>
      <c r="CQ115" s="3" t="str">
        <f>IF(ET113=3,AG113,"")</f>
        <v/>
      </c>
      <c r="CR115" s="3" t="str">
        <f>IF(ET113=3,AH113,"")</f>
        <v/>
      </c>
      <c r="CS115" s="8"/>
      <c r="CT115" s="3" t="str">
        <f t="shared" ref="CT115:CU117" si="745">CT112</f>
        <v/>
      </c>
      <c r="CU115" s="3" t="str">
        <f t="shared" si="745"/>
        <v/>
      </c>
      <c r="CV115" s="3" t="str">
        <f>IF(ET113=4,AJ113,"")</f>
        <v/>
      </c>
      <c r="CW115" s="3" t="str">
        <f>IF(ET113=4,AK113,"")</f>
        <v/>
      </c>
      <c r="CX115" s="8"/>
      <c r="CY115" s="3" t="str">
        <f t="shared" ref="CY115:DA117" si="746">CY112</f>
        <v/>
      </c>
      <c r="CZ115" s="3" t="str">
        <f t="shared" si="746"/>
        <v/>
      </c>
      <c r="DA115" s="3" t="str">
        <f t="shared" si="746"/>
        <v/>
      </c>
      <c r="DB115" s="3" t="str">
        <f>IF(ET113=5,AM113,"")</f>
        <v/>
      </c>
      <c r="DC115" s="3" t="str">
        <f>IF(ET113=5,AN113,"")</f>
        <v/>
      </c>
      <c r="DD115" s="3" t="str">
        <f>IF(ET113=5,AO113,"")</f>
        <v/>
      </c>
      <c r="DE115" s="3" t="str">
        <f>IF(ET113=5,AP113,"")</f>
        <v/>
      </c>
      <c r="DF115" s="3" t="str">
        <f t="shared" si="730"/>
        <v/>
      </c>
      <c r="DG115" s="3" t="str">
        <f t="shared" si="693"/>
        <v/>
      </c>
      <c r="DH115" s="8"/>
      <c r="DI115" s="3" t="str">
        <f t="shared" ref="DI115:DL117" si="747">DI112</f>
        <v/>
      </c>
      <c r="DJ115" s="3" t="str">
        <f t="shared" si="747"/>
        <v/>
      </c>
      <c r="DK115" s="3" t="str">
        <f t="shared" si="747"/>
        <v/>
      </c>
      <c r="DL115" s="3" t="str">
        <f t="shared" si="747"/>
        <v/>
      </c>
      <c r="DM115" s="3" t="str">
        <f>IF(ET113=6,AS113,"")</f>
        <v/>
      </c>
      <c r="DN115" s="3" t="str">
        <f>IF(ET113=6,AT113,"")</f>
        <v/>
      </c>
      <c r="DO115" s="3" t="str">
        <f>IF(ET113=6,AU113,"")</f>
        <v/>
      </c>
      <c r="DP115" s="3" t="str">
        <f>IF(ET113=6,AV113,"")</f>
        <v/>
      </c>
      <c r="DQ115" s="3" t="str">
        <f t="shared" ref="DQ115:DQ123" si="748">DQ114</f>
        <v/>
      </c>
      <c r="DR115" s="3" t="str">
        <f t="shared" ref="DR115:DR123" si="749">DR114</f>
        <v/>
      </c>
      <c r="DS115" s="3" t="str">
        <f t="shared" si="694"/>
        <v/>
      </c>
      <c r="DT115" s="8"/>
      <c r="DU115" s="3" t="str">
        <f t="shared" ref="DU115:DX117" si="750">DU112</f>
        <v/>
      </c>
      <c r="DV115" s="3" t="str">
        <f t="shared" si="750"/>
        <v/>
      </c>
      <c r="DW115" s="3" t="str">
        <f t="shared" si="750"/>
        <v/>
      </c>
      <c r="DX115" s="3" t="str">
        <f t="shared" si="750"/>
        <v/>
      </c>
      <c r="DY115" s="3" t="str">
        <f>IF(ET113=7,AZ113,"")</f>
        <v/>
      </c>
      <c r="DZ115" s="3" t="str">
        <f>IF(ET113=7,BA113,"")</f>
        <v/>
      </c>
      <c r="EA115" s="3" t="str">
        <f>IF(ET113=7,BB113,"")</f>
        <v/>
      </c>
      <c r="EB115" s="3" t="str">
        <f>IF(ET113=7,BC113,"")</f>
        <v/>
      </c>
      <c r="EC115" s="3" t="str">
        <f t="shared" si="695"/>
        <v/>
      </c>
      <c r="ED115" s="8"/>
      <c r="EE115" s="52" t="s">
        <v>277</v>
      </c>
      <c r="EF115" s="52" t="s">
        <v>277</v>
      </c>
      <c r="EG115" s="52" t="s">
        <v>277</v>
      </c>
      <c r="EH115" s="52" t="s">
        <v>277</v>
      </c>
      <c r="EI115" s="52" t="s">
        <v>277</v>
      </c>
      <c r="EJ115" s="52" t="s">
        <v>277</v>
      </c>
      <c r="EK115" s="52" t="s">
        <v>277</v>
      </c>
      <c r="EL115" s="52" t="s">
        <v>277</v>
      </c>
      <c r="EM115" s="52" t="s">
        <v>277</v>
      </c>
      <c r="EN115" s="52" t="s">
        <v>277</v>
      </c>
      <c r="EO115" s="8"/>
      <c r="EP115" s="53"/>
      <c r="EQ115" s="16" t="str">
        <f>IF(FD113&gt;0, (N113+Y113+R113+AC113), "")</f>
        <v/>
      </c>
      <c r="ER115" s="16" t="str">
        <f>IF(FD113&gt;0,FE113,"")</f>
        <v/>
      </c>
      <c r="ES115" s="16" t="str">
        <f>IF(FD113&gt;0, (P113+AA113+T113+AE113), "")</f>
        <v/>
      </c>
      <c r="ET115" s="16">
        <f>ET113</f>
        <v>0</v>
      </c>
      <c r="EU115" s="13"/>
      <c r="EV115" s="3" t="b">
        <f t="shared" ref="EV115:EV123" si="751">ISBLANK(N115)</f>
        <v>1</v>
      </c>
      <c r="EW115" s="3" t="b">
        <f t="shared" ref="EW115:EW123" si="752">ISBLANK(R115)</f>
        <v>1</v>
      </c>
      <c r="EX115" s="3" t="b">
        <f t="shared" si="696"/>
        <v>1</v>
      </c>
      <c r="EY115" s="3" t="b">
        <f t="shared" si="697"/>
        <v>1</v>
      </c>
      <c r="EZ115" s="3">
        <f t="shared" si="698"/>
        <v>0</v>
      </c>
      <c r="FA115" s="3">
        <f t="shared" si="699"/>
        <v>0</v>
      </c>
      <c r="FB115" s="3">
        <f t="shared" si="700"/>
        <v>0</v>
      </c>
      <c r="FC115" s="3">
        <f t="shared" si="701"/>
        <v>0</v>
      </c>
      <c r="FD115" s="3">
        <f t="shared" si="702"/>
        <v>0</v>
      </c>
      <c r="FE115" s="3" t="e">
        <f t="shared" si="703"/>
        <v>#VALUE!</v>
      </c>
      <c r="FF115" s="3">
        <f t="shared" ref="FF115:FF123" si="753">O115+Z115</f>
        <v>0</v>
      </c>
      <c r="FG115" s="3">
        <f t="shared" ref="FG115:FG123" si="754">S115+AD115</f>
        <v>0</v>
      </c>
      <c r="FH115" s="3" t="e">
        <f t="shared" si="741"/>
        <v>#VALUE!</v>
      </c>
      <c r="FI115" s="3" t="b">
        <f t="shared" si="704"/>
        <v>1</v>
      </c>
      <c r="FJ115" s="3" t="b">
        <f t="shared" si="705"/>
        <v>1</v>
      </c>
      <c r="FK115" s="3" t="b">
        <f t="shared" si="706"/>
        <v>1</v>
      </c>
      <c r="FL115" s="3" t="b">
        <f t="shared" si="707"/>
        <v>1</v>
      </c>
      <c r="FM115" s="3" t="b">
        <f t="shared" si="708"/>
        <v>1</v>
      </c>
      <c r="FN115" s="3" t="b">
        <f t="shared" si="709"/>
        <v>1</v>
      </c>
      <c r="FO115" s="3">
        <f t="shared" si="710"/>
        <v>0</v>
      </c>
      <c r="FP115" s="3">
        <f t="shared" si="711"/>
        <v>0</v>
      </c>
      <c r="FQ115" s="3">
        <f t="shared" si="712"/>
        <v>0</v>
      </c>
      <c r="FR115" s="3">
        <f t="shared" si="713"/>
        <v>0</v>
      </c>
      <c r="FS115" s="3">
        <f t="shared" si="714"/>
        <v>0</v>
      </c>
      <c r="FT115" s="3">
        <f t="shared" si="715"/>
        <v>0</v>
      </c>
      <c r="FU115" s="3">
        <f t="shared" si="716"/>
        <v>0</v>
      </c>
      <c r="FV115" s="21" t="b">
        <f t="shared" si="657"/>
        <v>0</v>
      </c>
      <c r="FW115" s="24">
        <f t="shared" si="729"/>
        <v>1</v>
      </c>
      <c r="FX115" s="24">
        <f t="shared" si="658"/>
        <v>0</v>
      </c>
      <c r="FY115" s="29" t="e">
        <f t="shared" si="659"/>
        <v>#VALUE!</v>
      </c>
      <c r="FZ115" s="24" t="e">
        <f t="shared" si="660"/>
        <v>#VALUE!</v>
      </c>
      <c r="GA115" s="24" t="e">
        <f t="shared" si="661"/>
        <v>#VALUE!</v>
      </c>
      <c r="GB115" s="24">
        <f t="shared" si="717"/>
        <v>1</v>
      </c>
      <c r="GC115" s="24" t="e">
        <f t="shared" si="718"/>
        <v>#VALUE!</v>
      </c>
      <c r="GD115" s="24" t="e">
        <f t="shared" si="719"/>
        <v>#VALUE!</v>
      </c>
      <c r="GE115" s="24" t="e">
        <f t="shared" si="720"/>
        <v>#VALUE!</v>
      </c>
      <c r="GF115" s="24">
        <f t="shared" si="721"/>
        <v>0</v>
      </c>
      <c r="GG115" s="24">
        <f t="shared" si="722"/>
        <v>0</v>
      </c>
      <c r="GH115" s="24">
        <f t="shared" si="723"/>
        <v>0</v>
      </c>
      <c r="GI115" s="24">
        <f t="shared" si="724"/>
        <v>0</v>
      </c>
      <c r="GJ115" s="24">
        <f t="shared" si="725"/>
        <v>2</v>
      </c>
      <c r="GK115" s="24">
        <f t="shared" si="726"/>
        <v>2</v>
      </c>
      <c r="GL115" s="24">
        <f t="shared" si="727"/>
        <v>2</v>
      </c>
      <c r="GM115" s="24">
        <f t="shared" si="728"/>
        <v>2</v>
      </c>
      <c r="GN115" s="13"/>
    </row>
    <row r="116" spans="1:196" s="3" customFormat="1">
      <c r="A116" s="115" t="s">
        <v>279</v>
      </c>
      <c r="B116" s="115" t="s">
        <v>279</v>
      </c>
      <c r="C116" s="115" t="s">
        <v>279</v>
      </c>
      <c r="D116" s="115" t="s">
        <v>279</v>
      </c>
      <c r="E116" s="115" t="s">
        <v>279</v>
      </c>
      <c r="F116" s="115" t="s">
        <v>279</v>
      </c>
      <c r="G116" s="115" t="s">
        <v>279</v>
      </c>
      <c r="H116" s="115"/>
      <c r="I116" s="115"/>
      <c r="J116" s="115" t="s">
        <v>279</v>
      </c>
      <c r="K116" s="115" t="s">
        <v>279</v>
      </c>
      <c r="L116" s="115" t="s">
        <v>279</v>
      </c>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8"/>
      <c r="BE116" s="8"/>
      <c r="BF116" s="52" t="s">
        <v>277</v>
      </c>
      <c r="BG116" s="52" t="s">
        <v>277</v>
      </c>
      <c r="BH116" s="52" t="s">
        <v>277</v>
      </c>
      <c r="BI116" s="52" t="s">
        <v>277</v>
      </c>
      <c r="BJ116" s="52" t="s">
        <v>277</v>
      </c>
      <c r="BK116" s="52" t="s">
        <v>277</v>
      </c>
      <c r="BL116" s="52" t="s">
        <v>277</v>
      </c>
      <c r="BM116" s="52" t="s">
        <v>277</v>
      </c>
      <c r="BN116" s="52" t="s">
        <v>277</v>
      </c>
      <c r="BO116" s="52" t="s">
        <v>277</v>
      </c>
      <c r="BP116" s="8"/>
      <c r="BQ116" s="22" t="str">
        <f t="shared" si="732"/>
        <v/>
      </c>
      <c r="BR116" s="22" t="str">
        <f>BR113</f>
        <v/>
      </c>
      <c r="BS116" s="22" t="str">
        <f>BS115</f>
        <v/>
      </c>
      <c r="BT116" s="22"/>
      <c r="BU116" s="22" t="str">
        <f t="shared" ref="BU116:BU123" si="755">BU115</f>
        <v/>
      </c>
      <c r="BV116" s="22" t="str">
        <f t="shared" si="733"/>
        <v/>
      </c>
      <c r="BW116" s="22" t="str">
        <f t="shared" si="734"/>
        <v/>
      </c>
      <c r="BX116" s="22" t="str">
        <f t="shared" si="734"/>
        <v/>
      </c>
      <c r="BY116" s="22" t="str">
        <f t="shared" si="735"/>
        <v/>
      </c>
      <c r="BZ116" s="22" t="str">
        <f t="shared" si="736"/>
        <v/>
      </c>
      <c r="CA116" s="18"/>
      <c r="CB116" s="3" t="str">
        <f t="shared" si="742"/>
        <v/>
      </c>
      <c r="CC116" s="3" t="str">
        <f t="shared" si="742"/>
        <v/>
      </c>
      <c r="CD116" s="3" t="str">
        <f t="shared" si="742"/>
        <v/>
      </c>
      <c r="CE116" s="3" t="str">
        <f t="shared" ref="CE116:CG118" si="756">CE115</f>
        <v/>
      </c>
      <c r="CF116" s="3" t="str">
        <f t="shared" si="756"/>
        <v/>
      </c>
      <c r="CG116" s="3" t="str">
        <f t="shared" si="756"/>
        <v/>
      </c>
      <c r="CH116" s="3" t="str">
        <f t="shared" si="692"/>
        <v/>
      </c>
      <c r="CI116" s="8"/>
      <c r="CJ116" s="3" t="str">
        <f t="shared" si="743"/>
        <v/>
      </c>
      <c r="CK116" s="3" t="str">
        <f t="shared" si="743"/>
        <v/>
      </c>
      <c r="CL116" s="3" t="str">
        <f t="shared" ref="CL116:CM118" si="757">CL115</f>
        <v/>
      </c>
      <c r="CM116" s="3" t="str">
        <f t="shared" si="757"/>
        <v/>
      </c>
      <c r="CN116" s="8"/>
      <c r="CO116" s="3" t="str">
        <f t="shared" si="744"/>
        <v/>
      </c>
      <c r="CP116" s="3" t="str">
        <f t="shared" si="744"/>
        <v/>
      </c>
      <c r="CQ116" s="3" t="str">
        <f t="shared" ref="CQ116:CR118" si="758">CQ115</f>
        <v/>
      </c>
      <c r="CR116" s="3" t="str">
        <f t="shared" si="758"/>
        <v/>
      </c>
      <c r="CS116" s="8"/>
      <c r="CT116" s="3" t="str">
        <f t="shared" si="745"/>
        <v/>
      </c>
      <c r="CU116" s="3" t="str">
        <f t="shared" si="745"/>
        <v/>
      </c>
      <c r="CV116" s="3" t="str">
        <f t="shared" ref="CV116:CW118" si="759">CV115</f>
        <v/>
      </c>
      <c r="CW116" s="3" t="str">
        <f t="shared" si="759"/>
        <v/>
      </c>
      <c r="CX116" s="8"/>
      <c r="CY116" s="3" t="str">
        <f t="shared" si="746"/>
        <v/>
      </c>
      <c r="CZ116" s="3" t="str">
        <f t="shared" si="746"/>
        <v/>
      </c>
      <c r="DA116" s="3" t="str">
        <f t="shared" si="746"/>
        <v/>
      </c>
      <c r="DB116" s="3" t="str">
        <f t="shared" ref="DB116:DE118" si="760">DB115</f>
        <v/>
      </c>
      <c r="DC116" s="3" t="str">
        <f t="shared" si="760"/>
        <v/>
      </c>
      <c r="DD116" s="3" t="str">
        <f t="shared" si="760"/>
        <v/>
      </c>
      <c r="DE116" s="3" t="str">
        <f t="shared" si="760"/>
        <v/>
      </c>
      <c r="DF116" s="3" t="str">
        <f t="shared" si="730"/>
        <v/>
      </c>
      <c r="DG116" s="3" t="str">
        <f t="shared" si="693"/>
        <v/>
      </c>
      <c r="DH116" s="8"/>
      <c r="DI116" s="3" t="str">
        <f t="shared" si="747"/>
        <v/>
      </c>
      <c r="DJ116" s="3" t="str">
        <f t="shared" si="747"/>
        <v/>
      </c>
      <c r="DK116" s="3" t="str">
        <f t="shared" si="747"/>
        <v/>
      </c>
      <c r="DL116" s="3" t="str">
        <f t="shared" si="747"/>
        <v/>
      </c>
      <c r="DM116" s="3" t="str">
        <f t="shared" ref="DM116:DP118" si="761">DM115</f>
        <v/>
      </c>
      <c r="DN116" s="3" t="str">
        <f t="shared" si="761"/>
        <v/>
      </c>
      <c r="DO116" s="3" t="str">
        <f t="shared" si="761"/>
        <v/>
      </c>
      <c r="DP116" s="3" t="str">
        <f t="shared" si="761"/>
        <v/>
      </c>
      <c r="DQ116" s="3" t="str">
        <f t="shared" si="748"/>
        <v/>
      </c>
      <c r="DR116" s="3" t="str">
        <f t="shared" si="749"/>
        <v/>
      </c>
      <c r="DS116" s="3" t="str">
        <f t="shared" si="694"/>
        <v/>
      </c>
      <c r="DT116" s="8"/>
      <c r="DU116" s="3" t="str">
        <f t="shared" si="750"/>
        <v/>
      </c>
      <c r="DV116" s="3" t="str">
        <f t="shared" si="750"/>
        <v/>
      </c>
      <c r="DW116" s="3" t="str">
        <f t="shared" si="750"/>
        <v/>
      </c>
      <c r="DX116" s="3" t="str">
        <f t="shared" si="750"/>
        <v/>
      </c>
      <c r="DY116" s="3" t="str">
        <f t="shared" ref="DY116:EB118" si="762">DY115</f>
        <v/>
      </c>
      <c r="DZ116" s="3" t="str">
        <f t="shared" si="762"/>
        <v/>
      </c>
      <c r="EA116" s="3" t="str">
        <f t="shared" si="762"/>
        <v/>
      </c>
      <c r="EB116" s="3" t="str">
        <f t="shared" si="762"/>
        <v/>
      </c>
      <c r="EC116" s="3" t="str">
        <f t="shared" si="695"/>
        <v/>
      </c>
      <c r="ED116" s="8"/>
      <c r="EE116" s="52" t="s">
        <v>277</v>
      </c>
      <c r="EF116" s="52" t="s">
        <v>277</v>
      </c>
      <c r="EG116" s="52" t="s">
        <v>277</v>
      </c>
      <c r="EH116" s="52" t="s">
        <v>277</v>
      </c>
      <c r="EI116" s="52" t="s">
        <v>277</v>
      </c>
      <c r="EJ116" s="52" t="s">
        <v>277</v>
      </c>
      <c r="EK116" s="52" t="s">
        <v>277</v>
      </c>
      <c r="EL116" s="52" t="s">
        <v>277</v>
      </c>
      <c r="EM116" s="52" t="s">
        <v>277</v>
      </c>
      <c r="EN116" s="52" t="s">
        <v>277</v>
      </c>
      <c r="EO116" s="8"/>
      <c r="EP116" s="53"/>
      <c r="EQ116" s="16" t="str">
        <f t="shared" ref="EQ116:ET117" si="763">EQ115</f>
        <v/>
      </c>
      <c r="ER116" s="16" t="str">
        <f t="shared" si="763"/>
        <v/>
      </c>
      <c r="ES116" s="16" t="str">
        <f t="shared" si="763"/>
        <v/>
      </c>
      <c r="ET116" s="16">
        <f t="shared" si="763"/>
        <v>0</v>
      </c>
      <c r="EU116" s="13"/>
      <c r="EV116" s="3" t="b">
        <f t="shared" si="751"/>
        <v>1</v>
      </c>
      <c r="EW116" s="3" t="b">
        <f t="shared" si="752"/>
        <v>1</v>
      </c>
      <c r="EX116" s="3" t="b">
        <f t="shared" si="696"/>
        <v>1</v>
      </c>
      <c r="EY116" s="3" t="b">
        <f t="shared" si="697"/>
        <v>1</v>
      </c>
      <c r="EZ116" s="3">
        <f t="shared" si="698"/>
        <v>0</v>
      </c>
      <c r="FA116" s="3">
        <f t="shared" si="699"/>
        <v>0</v>
      </c>
      <c r="FB116" s="3">
        <f t="shared" si="700"/>
        <v>0</v>
      </c>
      <c r="FC116" s="3">
        <f t="shared" si="701"/>
        <v>0</v>
      </c>
      <c r="FD116" s="3">
        <f t="shared" si="702"/>
        <v>0</v>
      </c>
      <c r="FE116" s="3" t="e">
        <f t="shared" si="703"/>
        <v>#VALUE!</v>
      </c>
      <c r="FF116" s="3">
        <f t="shared" si="753"/>
        <v>0</v>
      </c>
      <c r="FG116" s="3">
        <f t="shared" si="754"/>
        <v>0</v>
      </c>
      <c r="FH116" s="3" t="e">
        <f t="shared" si="741"/>
        <v>#VALUE!</v>
      </c>
      <c r="FI116" s="3" t="b">
        <f t="shared" si="704"/>
        <v>1</v>
      </c>
      <c r="FJ116" s="3" t="b">
        <f t="shared" si="705"/>
        <v>1</v>
      </c>
      <c r="FK116" s="3" t="b">
        <f t="shared" si="706"/>
        <v>1</v>
      </c>
      <c r="FL116" s="3" t="b">
        <f t="shared" si="707"/>
        <v>1</v>
      </c>
      <c r="FM116" s="3" t="b">
        <f t="shared" si="708"/>
        <v>1</v>
      </c>
      <c r="FN116" s="3" t="b">
        <f t="shared" si="709"/>
        <v>1</v>
      </c>
      <c r="FO116" s="3">
        <f t="shared" si="710"/>
        <v>0</v>
      </c>
      <c r="FP116" s="3">
        <f t="shared" si="711"/>
        <v>0</v>
      </c>
      <c r="FQ116" s="3">
        <f t="shared" si="712"/>
        <v>0</v>
      </c>
      <c r="FR116" s="3">
        <f t="shared" si="713"/>
        <v>0</v>
      </c>
      <c r="FS116" s="3">
        <f t="shared" si="714"/>
        <v>0</v>
      </c>
      <c r="FT116" s="3">
        <f t="shared" si="715"/>
        <v>0</v>
      </c>
      <c r="FU116" s="3">
        <f t="shared" si="716"/>
        <v>0</v>
      </c>
      <c r="FV116" s="21" t="b">
        <f t="shared" si="657"/>
        <v>0</v>
      </c>
      <c r="FW116" s="24">
        <f t="shared" si="729"/>
        <v>1</v>
      </c>
      <c r="FX116" s="24">
        <f t="shared" si="658"/>
        <v>0</v>
      </c>
      <c r="FY116" s="29" t="e">
        <f t="shared" si="659"/>
        <v>#VALUE!</v>
      </c>
      <c r="FZ116" s="24" t="e">
        <f t="shared" si="660"/>
        <v>#VALUE!</v>
      </c>
      <c r="GA116" s="24" t="e">
        <f t="shared" si="661"/>
        <v>#VALUE!</v>
      </c>
      <c r="GB116" s="24">
        <f t="shared" si="717"/>
        <v>1</v>
      </c>
      <c r="GC116" s="24" t="e">
        <f t="shared" si="718"/>
        <v>#VALUE!</v>
      </c>
      <c r="GD116" s="24" t="e">
        <f t="shared" si="719"/>
        <v>#VALUE!</v>
      </c>
      <c r="GE116" s="24" t="e">
        <f t="shared" si="720"/>
        <v>#VALUE!</v>
      </c>
      <c r="GF116" s="24">
        <f t="shared" si="721"/>
        <v>0</v>
      </c>
      <c r="GG116" s="24">
        <f t="shared" si="722"/>
        <v>0</v>
      </c>
      <c r="GH116" s="24">
        <f t="shared" si="723"/>
        <v>0</v>
      </c>
      <c r="GI116" s="24">
        <f t="shared" si="724"/>
        <v>0</v>
      </c>
      <c r="GJ116" s="24">
        <f t="shared" si="725"/>
        <v>2</v>
      </c>
      <c r="GK116" s="24">
        <f t="shared" si="726"/>
        <v>2</v>
      </c>
      <c r="GL116" s="24">
        <f t="shared" si="727"/>
        <v>2</v>
      </c>
      <c r="GM116" s="24">
        <f t="shared" si="728"/>
        <v>2</v>
      </c>
      <c r="GN116" s="13"/>
    </row>
    <row r="117" spans="1:196" s="3" customFormat="1">
      <c r="A117" s="115" t="s">
        <v>279</v>
      </c>
      <c r="B117" s="115" t="s">
        <v>279</v>
      </c>
      <c r="C117" s="115" t="s">
        <v>279</v>
      </c>
      <c r="D117" s="115" t="s">
        <v>279</v>
      </c>
      <c r="E117" s="115" t="s">
        <v>279</v>
      </c>
      <c r="F117" s="115" t="s">
        <v>279</v>
      </c>
      <c r="G117" s="115" t="s">
        <v>279</v>
      </c>
      <c r="H117" s="115"/>
      <c r="I117" s="115"/>
      <c r="J117" s="115" t="s">
        <v>279</v>
      </c>
      <c r="K117" s="115" t="s">
        <v>279</v>
      </c>
      <c r="L117" s="115" t="s">
        <v>279</v>
      </c>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8"/>
      <c r="BE117" s="8"/>
      <c r="BF117" s="52" t="s">
        <v>277</v>
      </c>
      <c r="BG117" s="52" t="s">
        <v>277</v>
      </c>
      <c r="BH117" s="52" t="s">
        <v>277</v>
      </c>
      <c r="BI117" s="52" t="s">
        <v>277</v>
      </c>
      <c r="BJ117" s="52" t="s">
        <v>277</v>
      </c>
      <c r="BK117" s="52" t="s">
        <v>277</v>
      </c>
      <c r="BL117" s="52" t="s">
        <v>277</v>
      </c>
      <c r="BM117" s="52" t="s">
        <v>277</v>
      </c>
      <c r="BN117" s="52" t="s">
        <v>277</v>
      </c>
      <c r="BO117" s="52" t="s">
        <v>277</v>
      </c>
      <c r="BP117" s="8"/>
      <c r="BQ117" s="22" t="str">
        <f t="shared" si="732"/>
        <v/>
      </c>
      <c r="BR117" s="22" t="str">
        <f>BR114</f>
        <v/>
      </c>
      <c r="BS117" s="22" t="str">
        <f>BS116</f>
        <v/>
      </c>
      <c r="BT117" s="22"/>
      <c r="BU117" s="22" t="str">
        <f t="shared" si="755"/>
        <v/>
      </c>
      <c r="BV117" s="22" t="str">
        <f t="shared" si="733"/>
        <v/>
      </c>
      <c r="BW117" s="22" t="str">
        <f t="shared" si="734"/>
        <v/>
      </c>
      <c r="BX117" s="22" t="str">
        <f t="shared" si="734"/>
        <v/>
      </c>
      <c r="BY117" s="22" t="str">
        <f t="shared" si="735"/>
        <v/>
      </c>
      <c r="BZ117" s="22" t="str">
        <f t="shared" si="736"/>
        <v/>
      </c>
      <c r="CA117" s="18"/>
      <c r="CB117" s="3" t="str">
        <f t="shared" si="742"/>
        <v/>
      </c>
      <c r="CC117" s="3" t="str">
        <f t="shared" si="742"/>
        <v/>
      </c>
      <c r="CD117" s="3" t="str">
        <f t="shared" si="742"/>
        <v/>
      </c>
      <c r="CE117" s="3" t="str">
        <f t="shared" si="756"/>
        <v/>
      </c>
      <c r="CF117" s="3" t="str">
        <f t="shared" si="756"/>
        <v/>
      </c>
      <c r="CG117" s="3" t="str">
        <f t="shared" si="756"/>
        <v/>
      </c>
      <c r="CH117" s="3" t="str">
        <f t="shared" si="692"/>
        <v/>
      </c>
      <c r="CI117" s="8"/>
      <c r="CJ117" s="3" t="str">
        <f t="shared" si="743"/>
        <v/>
      </c>
      <c r="CK117" s="3" t="str">
        <f t="shared" si="743"/>
        <v/>
      </c>
      <c r="CL117" s="3" t="str">
        <f t="shared" si="757"/>
        <v/>
      </c>
      <c r="CM117" s="3" t="str">
        <f t="shared" si="757"/>
        <v/>
      </c>
      <c r="CN117" s="8"/>
      <c r="CO117" s="3" t="str">
        <f t="shared" si="744"/>
        <v/>
      </c>
      <c r="CP117" s="3" t="str">
        <f t="shared" si="744"/>
        <v/>
      </c>
      <c r="CQ117" s="3" t="str">
        <f t="shared" si="758"/>
        <v/>
      </c>
      <c r="CR117" s="3" t="str">
        <f t="shared" si="758"/>
        <v/>
      </c>
      <c r="CS117" s="8"/>
      <c r="CT117" s="3" t="str">
        <f t="shared" si="745"/>
        <v/>
      </c>
      <c r="CU117" s="3" t="str">
        <f t="shared" si="745"/>
        <v/>
      </c>
      <c r="CV117" s="3" t="str">
        <f t="shared" si="759"/>
        <v/>
      </c>
      <c r="CW117" s="3" t="str">
        <f t="shared" si="759"/>
        <v/>
      </c>
      <c r="CX117" s="8"/>
      <c r="CY117" s="3" t="str">
        <f t="shared" si="746"/>
        <v/>
      </c>
      <c r="CZ117" s="3" t="str">
        <f t="shared" si="746"/>
        <v/>
      </c>
      <c r="DA117" s="3" t="str">
        <f t="shared" si="746"/>
        <v/>
      </c>
      <c r="DB117" s="3" t="str">
        <f t="shared" si="760"/>
        <v/>
      </c>
      <c r="DC117" s="3" t="str">
        <f t="shared" si="760"/>
        <v/>
      </c>
      <c r="DD117" s="3" t="str">
        <f t="shared" si="760"/>
        <v/>
      </c>
      <c r="DE117" s="3" t="str">
        <f t="shared" si="760"/>
        <v/>
      </c>
      <c r="DF117" s="3" t="str">
        <f t="shared" si="730"/>
        <v/>
      </c>
      <c r="DG117" s="3" t="str">
        <f t="shared" si="693"/>
        <v/>
      </c>
      <c r="DH117" s="8"/>
      <c r="DI117" s="3" t="str">
        <f t="shared" si="747"/>
        <v/>
      </c>
      <c r="DJ117" s="3" t="str">
        <f t="shared" si="747"/>
        <v/>
      </c>
      <c r="DK117" s="3" t="str">
        <f t="shared" si="747"/>
        <v/>
      </c>
      <c r="DL117" s="3" t="str">
        <f t="shared" si="747"/>
        <v/>
      </c>
      <c r="DM117" s="3" t="str">
        <f t="shared" si="761"/>
        <v/>
      </c>
      <c r="DN117" s="3" t="str">
        <f t="shared" si="761"/>
        <v/>
      </c>
      <c r="DO117" s="3" t="str">
        <f t="shared" si="761"/>
        <v/>
      </c>
      <c r="DP117" s="3" t="str">
        <f t="shared" si="761"/>
        <v/>
      </c>
      <c r="DQ117" s="3" t="str">
        <f t="shared" si="748"/>
        <v/>
      </c>
      <c r="DR117" s="3" t="str">
        <f t="shared" si="749"/>
        <v/>
      </c>
      <c r="DS117" s="3" t="str">
        <f t="shared" si="694"/>
        <v/>
      </c>
      <c r="DT117" s="8"/>
      <c r="DU117" s="3" t="str">
        <f t="shared" si="750"/>
        <v/>
      </c>
      <c r="DV117" s="3" t="str">
        <f t="shared" si="750"/>
        <v/>
      </c>
      <c r="DW117" s="3" t="str">
        <f t="shared" si="750"/>
        <v/>
      </c>
      <c r="DX117" s="3" t="str">
        <f t="shared" si="750"/>
        <v/>
      </c>
      <c r="DY117" s="3" t="str">
        <f t="shared" si="762"/>
        <v/>
      </c>
      <c r="DZ117" s="3" t="str">
        <f t="shared" si="762"/>
        <v/>
      </c>
      <c r="EA117" s="3" t="str">
        <f t="shared" si="762"/>
        <v/>
      </c>
      <c r="EB117" s="3" t="str">
        <f t="shared" si="762"/>
        <v/>
      </c>
      <c r="EC117" s="3" t="str">
        <f t="shared" si="695"/>
        <v/>
      </c>
      <c r="ED117" s="8"/>
      <c r="EE117" s="52" t="s">
        <v>277</v>
      </c>
      <c r="EF117" s="52" t="s">
        <v>277</v>
      </c>
      <c r="EG117" s="52" t="s">
        <v>277</v>
      </c>
      <c r="EH117" s="52" t="s">
        <v>277</v>
      </c>
      <c r="EI117" s="52" t="s">
        <v>277</v>
      </c>
      <c r="EJ117" s="52" t="s">
        <v>277</v>
      </c>
      <c r="EK117" s="52" t="s">
        <v>277</v>
      </c>
      <c r="EL117" s="52" t="s">
        <v>277</v>
      </c>
      <c r="EM117" s="52" t="s">
        <v>277</v>
      </c>
      <c r="EN117" s="52" t="s">
        <v>277</v>
      </c>
      <c r="EO117" s="8"/>
      <c r="EP117" s="53"/>
      <c r="EQ117" s="16" t="str">
        <f t="shared" si="763"/>
        <v/>
      </c>
      <c r="ER117" s="16" t="str">
        <f t="shared" si="763"/>
        <v/>
      </c>
      <c r="ES117" s="16" t="str">
        <f t="shared" si="763"/>
        <v/>
      </c>
      <c r="ET117" s="16">
        <f t="shared" si="763"/>
        <v>0</v>
      </c>
      <c r="EU117" s="13"/>
      <c r="EV117" s="3" t="b">
        <f t="shared" si="751"/>
        <v>1</v>
      </c>
      <c r="EW117" s="3" t="b">
        <f t="shared" si="752"/>
        <v>1</v>
      </c>
      <c r="EX117" s="3" t="b">
        <f t="shared" si="696"/>
        <v>1</v>
      </c>
      <c r="EY117" s="3" t="b">
        <f t="shared" si="697"/>
        <v>1</v>
      </c>
      <c r="EZ117" s="3">
        <f t="shared" si="698"/>
        <v>0</v>
      </c>
      <c r="FA117" s="3">
        <f t="shared" si="699"/>
        <v>0</v>
      </c>
      <c r="FB117" s="3">
        <f t="shared" si="700"/>
        <v>0</v>
      </c>
      <c r="FC117" s="3">
        <f t="shared" si="701"/>
        <v>0</v>
      </c>
      <c r="FD117" s="3">
        <f t="shared" si="702"/>
        <v>0</v>
      </c>
      <c r="FE117" s="3" t="e">
        <f t="shared" si="703"/>
        <v>#VALUE!</v>
      </c>
      <c r="FF117" s="3">
        <f t="shared" si="753"/>
        <v>0</v>
      </c>
      <c r="FG117" s="3">
        <f t="shared" si="754"/>
        <v>0</v>
      </c>
      <c r="FH117" s="3" t="e">
        <f t="shared" si="741"/>
        <v>#VALUE!</v>
      </c>
      <c r="FI117" s="3" t="b">
        <f t="shared" si="704"/>
        <v>1</v>
      </c>
      <c r="FJ117" s="3" t="b">
        <f t="shared" si="705"/>
        <v>1</v>
      </c>
      <c r="FK117" s="3" t="b">
        <f t="shared" si="706"/>
        <v>1</v>
      </c>
      <c r="FL117" s="3" t="b">
        <f t="shared" si="707"/>
        <v>1</v>
      </c>
      <c r="FM117" s="3" t="b">
        <f t="shared" si="708"/>
        <v>1</v>
      </c>
      <c r="FN117" s="3" t="b">
        <f t="shared" si="709"/>
        <v>1</v>
      </c>
      <c r="FO117" s="3">
        <f t="shared" si="710"/>
        <v>0</v>
      </c>
      <c r="FP117" s="3">
        <f t="shared" si="711"/>
        <v>0</v>
      </c>
      <c r="FQ117" s="3">
        <f t="shared" si="712"/>
        <v>0</v>
      </c>
      <c r="FR117" s="3">
        <f t="shared" si="713"/>
        <v>0</v>
      </c>
      <c r="FS117" s="3">
        <f t="shared" si="714"/>
        <v>0</v>
      </c>
      <c r="FT117" s="3">
        <f t="shared" si="715"/>
        <v>0</v>
      </c>
      <c r="FU117" s="3">
        <f t="shared" si="716"/>
        <v>0</v>
      </c>
      <c r="FV117" s="21" t="b">
        <f t="shared" si="657"/>
        <v>0</v>
      </c>
      <c r="FW117" s="24">
        <f t="shared" si="729"/>
        <v>1</v>
      </c>
      <c r="FX117" s="24">
        <f t="shared" si="658"/>
        <v>0</v>
      </c>
      <c r="FY117" s="29" t="e">
        <f t="shared" si="659"/>
        <v>#VALUE!</v>
      </c>
      <c r="FZ117" s="24" t="e">
        <f t="shared" si="660"/>
        <v>#VALUE!</v>
      </c>
      <c r="GA117" s="24" t="e">
        <f t="shared" si="661"/>
        <v>#VALUE!</v>
      </c>
      <c r="GB117" s="24">
        <f t="shared" si="717"/>
        <v>1</v>
      </c>
      <c r="GC117" s="24" t="e">
        <f t="shared" si="718"/>
        <v>#VALUE!</v>
      </c>
      <c r="GD117" s="24" t="e">
        <f t="shared" si="719"/>
        <v>#VALUE!</v>
      </c>
      <c r="GE117" s="24" t="e">
        <f t="shared" si="720"/>
        <v>#VALUE!</v>
      </c>
      <c r="GF117" s="24">
        <f t="shared" si="721"/>
        <v>0</v>
      </c>
      <c r="GG117" s="24">
        <f t="shared" si="722"/>
        <v>0</v>
      </c>
      <c r="GH117" s="24">
        <f t="shared" si="723"/>
        <v>0</v>
      </c>
      <c r="GI117" s="24">
        <f t="shared" si="724"/>
        <v>0</v>
      </c>
      <c r="GJ117" s="24">
        <f t="shared" si="725"/>
        <v>2</v>
      </c>
      <c r="GK117" s="24">
        <f t="shared" si="726"/>
        <v>2</v>
      </c>
      <c r="GL117" s="24">
        <f t="shared" si="727"/>
        <v>2</v>
      </c>
      <c r="GM117" s="24">
        <f t="shared" si="728"/>
        <v>2</v>
      </c>
      <c r="GN117" s="13"/>
    </row>
    <row r="118" spans="1:196" s="3" customFormat="1">
      <c r="A118" s="115" t="s">
        <v>279</v>
      </c>
      <c r="B118" s="115" t="s">
        <v>279</v>
      </c>
      <c r="C118" s="115" t="s">
        <v>279</v>
      </c>
      <c r="D118" s="115" t="s">
        <v>279</v>
      </c>
      <c r="E118" s="115" t="s">
        <v>279</v>
      </c>
      <c r="F118" s="115" t="s">
        <v>279</v>
      </c>
      <c r="G118" s="115" t="s">
        <v>279</v>
      </c>
      <c r="H118" s="115"/>
      <c r="I118" s="115"/>
      <c r="J118" s="115" t="s">
        <v>279</v>
      </c>
      <c r="K118" s="115" t="s">
        <v>279</v>
      </c>
      <c r="L118" s="115" t="s">
        <v>279</v>
      </c>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8"/>
      <c r="BE118" s="8"/>
      <c r="BF118" s="52" t="s">
        <v>277</v>
      </c>
      <c r="BG118" s="52" t="s">
        <v>277</v>
      </c>
      <c r="BH118" s="52" t="s">
        <v>277</v>
      </c>
      <c r="BI118" s="52" t="s">
        <v>277</v>
      </c>
      <c r="BJ118" s="52" t="s">
        <v>277</v>
      </c>
      <c r="BK118" s="52" t="s">
        <v>277</v>
      </c>
      <c r="BL118" s="52" t="s">
        <v>277</v>
      </c>
      <c r="BM118" s="52" t="s">
        <v>277</v>
      </c>
      <c r="BN118" s="52" t="s">
        <v>277</v>
      </c>
      <c r="BO118" s="52" t="s">
        <v>277</v>
      </c>
      <c r="BP118" s="8"/>
      <c r="BQ118" s="22" t="str">
        <f t="shared" si="732"/>
        <v/>
      </c>
      <c r="BR118" s="22" t="str">
        <f>BS112</f>
        <v/>
      </c>
      <c r="BS118" s="22" t="str">
        <f>BS117</f>
        <v/>
      </c>
      <c r="BT118" s="22"/>
      <c r="BU118" s="22" t="str">
        <f t="shared" si="755"/>
        <v/>
      </c>
      <c r="BV118" s="22" t="str">
        <f t="shared" si="733"/>
        <v/>
      </c>
      <c r="BW118" s="22" t="str">
        <f t="shared" si="734"/>
        <v/>
      </c>
      <c r="BX118" s="22" t="str">
        <f t="shared" si="734"/>
        <v/>
      </c>
      <c r="BY118" s="22" t="str">
        <f t="shared" si="735"/>
        <v/>
      </c>
      <c r="BZ118" s="22" t="str">
        <f t="shared" si="736"/>
        <v/>
      </c>
      <c r="CA118" s="18"/>
      <c r="CB118" s="3" t="str">
        <f>CE112</f>
        <v/>
      </c>
      <c r="CC118" s="3" t="str">
        <f>CF112</f>
        <v/>
      </c>
      <c r="CD118" s="3" t="str">
        <f>CG112</f>
        <v/>
      </c>
      <c r="CE118" s="3" t="str">
        <f t="shared" si="756"/>
        <v/>
      </c>
      <c r="CF118" s="3" t="str">
        <f t="shared" si="756"/>
        <v/>
      </c>
      <c r="CG118" s="3" t="str">
        <f t="shared" si="756"/>
        <v/>
      </c>
      <c r="CH118" s="3" t="str">
        <f t="shared" si="692"/>
        <v/>
      </c>
      <c r="CI118" s="8"/>
      <c r="CJ118" s="3" t="str">
        <f>CL112</f>
        <v/>
      </c>
      <c r="CK118" s="3" t="str">
        <f>CM112</f>
        <v/>
      </c>
      <c r="CL118" s="3" t="str">
        <f t="shared" si="757"/>
        <v/>
      </c>
      <c r="CM118" s="3" t="str">
        <f t="shared" si="757"/>
        <v/>
      </c>
      <c r="CN118" s="8"/>
      <c r="CO118" s="3" t="str">
        <f>CQ112</f>
        <v/>
      </c>
      <c r="CP118" s="3" t="str">
        <f>CR112</f>
        <v/>
      </c>
      <c r="CQ118" s="3" t="str">
        <f t="shared" si="758"/>
        <v/>
      </c>
      <c r="CR118" s="3" t="str">
        <f t="shared" si="758"/>
        <v/>
      </c>
      <c r="CS118" s="8"/>
      <c r="CT118" s="3" t="str">
        <f>CV112</f>
        <v/>
      </c>
      <c r="CU118" s="3" t="str">
        <f>CW112</f>
        <v/>
      </c>
      <c r="CV118" s="3" t="str">
        <f t="shared" si="759"/>
        <v/>
      </c>
      <c r="CW118" s="3" t="str">
        <f t="shared" si="759"/>
        <v/>
      </c>
      <c r="CX118" s="8"/>
      <c r="CY118" s="3" t="str">
        <f>DB112</f>
        <v/>
      </c>
      <c r="CZ118" s="3" t="str">
        <f>DC112</f>
        <v/>
      </c>
      <c r="DA118" s="3" t="str">
        <f>DD112</f>
        <v/>
      </c>
      <c r="DB118" s="3" t="str">
        <f t="shared" si="760"/>
        <v/>
      </c>
      <c r="DC118" s="3" t="str">
        <f t="shared" si="760"/>
        <v/>
      </c>
      <c r="DD118" s="3" t="str">
        <f t="shared" si="760"/>
        <v/>
      </c>
      <c r="DE118" s="3" t="str">
        <f t="shared" si="760"/>
        <v/>
      </c>
      <c r="DF118" s="3" t="str">
        <f t="shared" si="730"/>
        <v/>
      </c>
      <c r="DG118" s="3" t="str">
        <f t="shared" si="693"/>
        <v/>
      </c>
      <c r="DH118" s="8"/>
      <c r="DI118" s="3" t="str">
        <f>DM112</f>
        <v/>
      </c>
      <c r="DJ118" s="3" t="str">
        <f>DN112</f>
        <v/>
      </c>
      <c r="DK118" s="3" t="str">
        <f>DO112</f>
        <v/>
      </c>
      <c r="DL118" s="3" t="str">
        <f>DP112</f>
        <v/>
      </c>
      <c r="DM118" s="3" t="str">
        <f t="shared" si="761"/>
        <v/>
      </c>
      <c r="DN118" s="3" t="str">
        <f t="shared" si="761"/>
        <v/>
      </c>
      <c r="DO118" s="3" t="str">
        <f t="shared" si="761"/>
        <v/>
      </c>
      <c r="DP118" s="3" t="str">
        <f t="shared" si="761"/>
        <v/>
      </c>
      <c r="DQ118" s="3" t="str">
        <f t="shared" si="748"/>
        <v/>
      </c>
      <c r="DR118" s="3" t="str">
        <f t="shared" si="749"/>
        <v/>
      </c>
      <c r="DS118" s="3" t="str">
        <f t="shared" si="694"/>
        <v/>
      </c>
      <c r="DT118" s="8"/>
      <c r="DU118" s="3" t="str">
        <f>DY112</f>
        <v/>
      </c>
      <c r="DV118" s="3" t="str">
        <f>DZ112</f>
        <v/>
      </c>
      <c r="DW118" s="3" t="str">
        <f>EA112</f>
        <v/>
      </c>
      <c r="DX118" s="3" t="str">
        <f>EB112</f>
        <v/>
      </c>
      <c r="DY118" s="3" t="str">
        <f t="shared" si="762"/>
        <v/>
      </c>
      <c r="DZ118" s="3" t="str">
        <f t="shared" si="762"/>
        <v/>
      </c>
      <c r="EA118" s="3" t="str">
        <f t="shared" si="762"/>
        <v/>
      </c>
      <c r="EB118" s="3" t="str">
        <f t="shared" si="762"/>
        <v/>
      </c>
      <c r="EC118" s="3" t="str">
        <f t="shared" si="695"/>
        <v/>
      </c>
      <c r="ED118" s="8"/>
      <c r="EE118" s="52" t="s">
        <v>277</v>
      </c>
      <c r="EF118" s="52" t="s">
        <v>277</v>
      </c>
      <c r="EG118" s="52" t="s">
        <v>277</v>
      </c>
      <c r="EH118" s="52" t="s">
        <v>277</v>
      </c>
      <c r="EI118" s="52" t="s">
        <v>277</v>
      </c>
      <c r="EJ118" s="52" t="s">
        <v>277</v>
      </c>
      <c r="EK118" s="52" t="s">
        <v>277</v>
      </c>
      <c r="EL118" s="52" t="s">
        <v>277</v>
      </c>
      <c r="EM118" s="52" t="s">
        <v>277</v>
      </c>
      <c r="EN118" s="52" t="s">
        <v>277</v>
      </c>
      <c r="EO118" s="8"/>
      <c r="EP118" s="53"/>
      <c r="EQ118" s="16" t="str">
        <f>IF(FD114&gt;0, (N114+Y114+R114+AC114), "")</f>
        <v/>
      </c>
      <c r="ER118" s="16" t="str">
        <f>IF(FD114&gt;0,FE114,"")</f>
        <v/>
      </c>
      <c r="ES118" s="16" t="str">
        <f>IF(FD114&gt;0, (P114+AA114+T114+AE114), "")</f>
        <v/>
      </c>
      <c r="ET118" s="16">
        <f t="shared" ref="ET118:ET123" si="764">ET117</f>
        <v>0</v>
      </c>
      <c r="EU118" s="13"/>
      <c r="EV118" s="3" t="b">
        <f t="shared" si="751"/>
        <v>1</v>
      </c>
      <c r="EW118" s="3" t="b">
        <f t="shared" si="752"/>
        <v>1</v>
      </c>
      <c r="EX118" s="3" t="b">
        <f t="shared" si="696"/>
        <v>1</v>
      </c>
      <c r="EY118" s="3" t="b">
        <f t="shared" si="697"/>
        <v>1</v>
      </c>
      <c r="EZ118" s="3">
        <f t="shared" si="698"/>
        <v>0</v>
      </c>
      <c r="FA118" s="3">
        <f t="shared" si="699"/>
        <v>0</v>
      </c>
      <c r="FB118" s="3">
        <f t="shared" si="700"/>
        <v>0</v>
      </c>
      <c r="FC118" s="3">
        <f t="shared" si="701"/>
        <v>0</v>
      </c>
      <c r="FD118" s="3">
        <f t="shared" si="702"/>
        <v>0</v>
      </c>
      <c r="FE118" s="3" t="e">
        <f t="shared" si="703"/>
        <v>#VALUE!</v>
      </c>
      <c r="FF118" s="3">
        <f t="shared" si="753"/>
        <v>0</v>
      </c>
      <c r="FG118" s="3">
        <f t="shared" si="754"/>
        <v>0</v>
      </c>
      <c r="FH118" s="3" t="e">
        <f t="shared" si="741"/>
        <v>#VALUE!</v>
      </c>
      <c r="FI118" s="3" t="b">
        <f t="shared" si="704"/>
        <v>1</v>
      </c>
      <c r="FJ118" s="3" t="b">
        <f t="shared" si="705"/>
        <v>1</v>
      </c>
      <c r="FK118" s="3" t="b">
        <f t="shared" si="706"/>
        <v>1</v>
      </c>
      <c r="FL118" s="3" t="b">
        <f t="shared" si="707"/>
        <v>1</v>
      </c>
      <c r="FM118" s="3" t="b">
        <f t="shared" si="708"/>
        <v>1</v>
      </c>
      <c r="FN118" s="3" t="b">
        <f t="shared" si="709"/>
        <v>1</v>
      </c>
      <c r="FO118" s="3">
        <f t="shared" si="710"/>
        <v>0</v>
      </c>
      <c r="FP118" s="3">
        <f t="shared" si="711"/>
        <v>0</v>
      </c>
      <c r="FQ118" s="3">
        <f t="shared" si="712"/>
        <v>0</v>
      </c>
      <c r="FR118" s="3">
        <f t="shared" si="713"/>
        <v>0</v>
      </c>
      <c r="FS118" s="3">
        <f t="shared" si="714"/>
        <v>0</v>
      </c>
      <c r="FT118" s="3">
        <f t="shared" si="715"/>
        <v>0</v>
      </c>
      <c r="FU118" s="3">
        <f t="shared" si="716"/>
        <v>0</v>
      </c>
      <c r="FV118" s="21" t="b">
        <f t="shared" si="657"/>
        <v>0</v>
      </c>
      <c r="FW118" s="24">
        <f t="shared" si="729"/>
        <v>1</v>
      </c>
      <c r="FX118" s="24">
        <f t="shared" si="658"/>
        <v>0</v>
      </c>
      <c r="FY118" s="29" t="e">
        <f t="shared" si="659"/>
        <v>#VALUE!</v>
      </c>
      <c r="FZ118" s="24" t="e">
        <f t="shared" si="660"/>
        <v>#VALUE!</v>
      </c>
      <c r="GA118" s="24" t="e">
        <f t="shared" si="661"/>
        <v>#VALUE!</v>
      </c>
      <c r="GB118" s="24">
        <f t="shared" si="717"/>
        <v>1</v>
      </c>
      <c r="GC118" s="24" t="e">
        <f t="shared" si="718"/>
        <v>#VALUE!</v>
      </c>
      <c r="GD118" s="24" t="e">
        <f t="shared" si="719"/>
        <v>#VALUE!</v>
      </c>
      <c r="GE118" s="24" t="e">
        <f t="shared" si="720"/>
        <v>#VALUE!</v>
      </c>
      <c r="GF118" s="24">
        <f t="shared" si="721"/>
        <v>0</v>
      </c>
      <c r="GG118" s="24">
        <f t="shared" si="722"/>
        <v>0</v>
      </c>
      <c r="GH118" s="24">
        <f t="shared" si="723"/>
        <v>0</v>
      </c>
      <c r="GI118" s="24">
        <f t="shared" si="724"/>
        <v>0</v>
      </c>
      <c r="GJ118" s="24">
        <f t="shared" si="725"/>
        <v>2</v>
      </c>
      <c r="GK118" s="24">
        <f t="shared" si="726"/>
        <v>2</v>
      </c>
      <c r="GL118" s="24">
        <f t="shared" si="727"/>
        <v>2</v>
      </c>
      <c r="GM118" s="24">
        <f t="shared" si="728"/>
        <v>2</v>
      </c>
      <c r="GN118" s="13"/>
    </row>
    <row r="119" spans="1:196" s="3" customFormat="1">
      <c r="A119" s="115" t="s">
        <v>279</v>
      </c>
      <c r="B119" s="115" t="s">
        <v>279</v>
      </c>
      <c r="C119" s="115" t="s">
        <v>279</v>
      </c>
      <c r="D119" s="115" t="s">
        <v>279</v>
      </c>
      <c r="E119" s="115" t="s">
        <v>279</v>
      </c>
      <c r="F119" s="115" t="s">
        <v>279</v>
      </c>
      <c r="G119" s="115" t="s">
        <v>279</v>
      </c>
      <c r="H119" s="115"/>
      <c r="I119" s="115"/>
      <c r="J119" s="115" t="s">
        <v>279</v>
      </c>
      <c r="K119" s="115" t="s">
        <v>279</v>
      </c>
      <c r="L119" s="115" t="s">
        <v>279</v>
      </c>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8"/>
      <c r="BE119" s="8"/>
      <c r="BF119" s="52" t="s">
        <v>277</v>
      </c>
      <c r="BG119" s="52" t="s">
        <v>277</v>
      </c>
      <c r="BH119" s="52" t="s">
        <v>277</v>
      </c>
      <c r="BI119" s="52" t="s">
        <v>277</v>
      </c>
      <c r="BJ119" s="52" t="s">
        <v>277</v>
      </c>
      <c r="BK119" s="52" t="s">
        <v>277</v>
      </c>
      <c r="BL119" s="52" t="s">
        <v>277</v>
      </c>
      <c r="BM119" s="52" t="s">
        <v>277</v>
      </c>
      <c r="BN119" s="52" t="s">
        <v>277</v>
      </c>
      <c r="BO119" s="52" t="s">
        <v>277</v>
      </c>
      <c r="BP119" s="8"/>
      <c r="BQ119" s="22" t="str">
        <f t="shared" si="732"/>
        <v/>
      </c>
      <c r="BR119" s="22" t="str">
        <f>BR115</f>
        <v/>
      </c>
      <c r="BS119" s="22" t="str">
        <f>IF(FV109=FALSE,C114,"")</f>
        <v/>
      </c>
      <c r="BT119" s="22"/>
      <c r="BU119" s="22" t="str">
        <f t="shared" si="755"/>
        <v/>
      </c>
      <c r="BV119" s="22" t="str">
        <f t="shared" si="733"/>
        <v/>
      </c>
      <c r="BW119" s="22" t="str">
        <f t="shared" si="734"/>
        <v/>
      </c>
      <c r="BX119" s="22" t="str">
        <f t="shared" si="734"/>
        <v/>
      </c>
      <c r="BY119" s="22" t="str">
        <f t="shared" si="735"/>
        <v/>
      </c>
      <c r="BZ119" s="22" t="str">
        <f t="shared" si="736"/>
        <v/>
      </c>
      <c r="CA119" s="18"/>
      <c r="CB119" s="3" t="str">
        <f t="shared" ref="CB119:CD122" si="765">CB115</f>
        <v/>
      </c>
      <c r="CC119" s="3" t="str">
        <f t="shared" si="765"/>
        <v/>
      </c>
      <c r="CD119" s="3" t="str">
        <f t="shared" si="765"/>
        <v/>
      </c>
      <c r="CE119" s="3" t="str">
        <f>IF(ET118=1, EQ118,"")</f>
        <v/>
      </c>
      <c r="CF119" s="3" t="str">
        <f>IF(ET118=1, ER118,"")</f>
        <v/>
      </c>
      <c r="CG119" s="3" t="str">
        <f>IF(ET118=1, ES118,"")</f>
        <v/>
      </c>
      <c r="CH119" s="3" t="str">
        <f t="shared" si="692"/>
        <v/>
      </c>
      <c r="CI119" s="8"/>
      <c r="CJ119" s="3" t="str">
        <f t="shared" ref="CJ119:CK122" si="766">CJ115</f>
        <v/>
      </c>
      <c r="CK119" s="3" t="str">
        <f t="shared" si="766"/>
        <v/>
      </c>
      <c r="CL119" s="3" t="str">
        <f>IF(ET114=2,V114,"")</f>
        <v/>
      </c>
      <c r="CM119" s="3" t="str">
        <f>IF(ET114=2,W114,"")</f>
        <v/>
      </c>
      <c r="CN119" s="8"/>
      <c r="CO119" s="3" t="str">
        <f t="shared" ref="CO119:CP122" si="767">CO115</f>
        <v/>
      </c>
      <c r="CP119" s="3" t="str">
        <f t="shared" si="767"/>
        <v/>
      </c>
      <c r="CQ119" s="3" t="str">
        <f>IF(ET114=3,AG114,"")</f>
        <v/>
      </c>
      <c r="CR119" s="3" t="str">
        <f>IF(ET114=3,AH114,"")</f>
        <v/>
      </c>
      <c r="CS119" s="8"/>
      <c r="CT119" s="3" t="str">
        <f t="shared" ref="CT119:CU122" si="768">CT115</f>
        <v/>
      </c>
      <c r="CU119" s="3" t="str">
        <f t="shared" si="768"/>
        <v/>
      </c>
      <c r="CV119" s="3" t="str">
        <f>IF(ET114=4,AJ114,"")</f>
        <v/>
      </c>
      <c r="CW119" s="3" t="str">
        <f>IF(ET114=4,AK114,"")</f>
        <v/>
      </c>
      <c r="CX119" s="8"/>
      <c r="CY119" s="3" t="str">
        <f t="shared" ref="CY119:DA122" si="769">CY115</f>
        <v/>
      </c>
      <c r="CZ119" s="3" t="str">
        <f t="shared" si="769"/>
        <v/>
      </c>
      <c r="DA119" s="3" t="str">
        <f t="shared" si="769"/>
        <v/>
      </c>
      <c r="DB119" s="3" t="str">
        <f>IF(ET114=5,AM114,"")</f>
        <v/>
      </c>
      <c r="DC119" s="3" t="str">
        <f>IF(ET114=5,AN114,"")</f>
        <v/>
      </c>
      <c r="DD119" s="3" t="str">
        <f>IF(ET114=5,AO114,"")</f>
        <v/>
      </c>
      <c r="DE119" s="3" t="str">
        <f>DE118</f>
        <v/>
      </c>
      <c r="DF119" s="3" t="str">
        <f t="shared" si="730"/>
        <v/>
      </c>
      <c r="DG119" s="3" t="str">
        <f t="shared" si="693"/>
        <v/>
      </c>
      <c r="DH119" s="8"/>
      <c r="DI119" s="3" t="str">
        <f t="shared" ref="DI119:DL122" si="770">DI115</f>
        <v/>
      </c>
      <c r="DJ119" s="3" t="str">
        <f t="shared" si="770"/>
        <v/>
      </c>
      <c r="DK119" s="3" t="str">
        <f t="shared" si="770"/>
        <v/>
      </c>
      <c r="DL119" s="3" t="str">
        <f t="shared" si="770"/>
        <v/>
      </c>
      <c r="DM119" s="3" t="str">
        <f>IF(ET114=6,AS114,"")</f>
        <v/>
      </c>
      <c r="DN119" s="3" t="str">
        <f>IF(ET114=6,AT114,"")</f>
        <v/>
      </c>
      <c r="DO119" s="3" t="str">
        <f>IF(ET114=6,AU114,"")</f>
        <v/>
      </c>
      <c r="DP119" s="3" t="str">
        <f>IF(ET114=6,AV114,"")</f>
        <v/>
      </c>
      <c r="DQ119" s="3" t="str">
        <f t="shared" si="748"/>
        <v/>
      </c>
      <c r="DR119" s="3" t="str">
        <f t="shared" si="749"/>
        <v/>
      </c>
      <c r="DS119" s="3" t="str">
        <f t="shared" si="694"/>
        <v/>
      </c>
      <c r="DT119" s="8"/>
      <c r="DU119" s="3" t="str">
        <f t="shared" ref="DU119:DX122" si="771">DU115</f>
        <v/>
      </c>
      <c r="DV119" s="3" t="str">
        <f t="shared" si="771"/>
        <v/>
      </c>
      <c r="DW119" s="3" t="str">
        <f t="shared" si="771"/>
        <v/>
      </c>
      <c r="DX119" s="3" t="str">
        <f t="shared" si="771"/>
        <v/>
      </c>
      <c r="DY119" s="3" t="str">
        <f>IF(ET114=7,AZ114,"")</f>
        <v/>
      </c>
      <c r="DZ119" s="3" t="str">
        <f>IF(ET114=7,BA114,"")</f>
        <v/>
      </c>
      <c r="EA119" s="3" t="str">
        <f>IF(ET114=7,BB114,"")</f>
        <v/>
      </c>
      <c r="EB119" s="3" t="str">
        <f>IF(ET114=7,BC114,"")</f>
        <v/>
      </c>
      <c r="EC119" s="3" t="str">
        <f t="shared" si="695"/>
        <v/>
      </c>
      <c r="ED119" s="8"/>
      <c r="EE119" s="52" t="s">
        <v>277</v>
      </c>
      <c r="EF119" s="52" t="s">
        <v>277</v>
      </c>
      <c r="EG119" s="52" t="s">
        <v>277</v>
      </c>
      <c r="EH119" s="52" t="s">
        <v>277</v>
      </c>
      <c r="EI119" s="52" t="s">
        <v>277</v>
      </c>
      <c r="EJ119" s="52" t="s">
        <v>277</v>
      </c>
      <c r="EK119" s="52" t="s">
        <v>277</v>
      </c>
      <c r="EL119" s="52" t="s">
        <v>277</v>
      </c>
      <c r="EM119" s="52" t="s">
        <v>277</v>
      </c>
      <c r="EN119" s="52" t="s">
        <v>277</v>
      </c>
      <c r="EO119" s="8"/>
      <c r="EP119" s="53"/>
      <c r="EQ119" s="16" t="str">
        <f t="shared" ref="EQ119:ES123" si="772">EQ118</f>
        <v/>
      </c>
      <c r="ER119" s="16" t="str">
        <f t="shared" si="772"/>
        <v/>
      </c>
      <c r="ES119" s="16" t="str">
        <f t="shared" si="772"/>
        <v/>
      </c>
      <c r="ET119" s="16">
        <f t="shared" si="764"/>
        <v>0</v>
      </c>
      <c r="EU119" s="13"/>
      <c r="EV119" s="3" t="b">
        <f t="shared" si="751"/>
        <v>1</v>
      </c>
      <c r="EW119" s="3" t="b">
        <f t="shared" si="752"/>
        <v>1</v>
      </c>
      <c r="EX119" s="3" t="b">
        <f t="shared" si="696"/>
        <v>1</v>
      </c>
      <c r="EY119" s="3" t="b">
        <f t="shared" si="697"/>
        <v>1</v>
      </c>
      <c r="EZ119" s="3">
        <f t="shared" si="698"/>
        <v>0</v>
      </c>
      <c r="FA119" s="3">
        <f t="shared" si="699"/>
        <v>0</v>
      </c>
      <c r="FB119" s="3">
        <f t="shared" si="700"/>
        <v>0</v>
      </c>
      <c r="FC119" s="3">
        <f t="shared" si="701"/>
        <v>0</v>
      </c>
      <c r="FD119" s="3">
        <f t="shared" si="702"/>
        <v>0</v>
      </c>
      <c r="FE119" s="3" t="e">
        <f t="shared" si="703"/>
        <v>#VALUE!</v>
      </c>
      <c r="FF119" s="3">
        <f t="shared" si="753"/>
        <v>0</v>
      </c>
      <c r="FG119" s="3">
        <f t="shared" si="754"/>
        <v>0</v>
      </c>
      <c r="FH119" s="3" t="e">
        <f t="shared" si="741"/>
        <v>#VALUE!</v>
      </c>
      <c r="FI119" s="3" t="b">
        <f t="shared" si="704"/>
        <v>1</v>
      </c>
      <c r="FJ119" s="3" t="b">
        <f t="shared" si="705"/>
        <v>1</v>
      </c>
      <c r="FK119" s="3" t="b">
        <f t="shared" si="706"/>
        <v>1</v>
      </c>
      <c r="FL119" s="3" t="b">
        <f t="shared" si="707"/>
        <v>1</v>
      </c>
      <c r="FM119" s="3" t="b">
        <f t="shared" si="708"/>
        <v>1</v>
      </c>
      <c r="FN119" s="3" t="b">
        <f t="shared" si="709"/>
        <v>1</v>
      </c>
      <c r="FO119" s="3">
        <f t="shared" si="710"/>
        <v>0</v>
      </c>
      <c r="FP119" s="3">
        <f t="shared" si="711"/>
        <v>0</v>
      </c>
      <c r="FQ119" s="3">
        <f t="shared" si="712"/>
        <v>0</v>
      </c>
      <c r="FR119" s="3">
        <f t="shared" si="713"/>
        <v>0</v>
      </c>
      <c r="FS119" s="3">
        <f t="shared" si="714"/>
        <v>0</v>
      </c>
      <c r="FT119" s="3">
        <f t="shared" si="715"/>
        <v>0</v>
      </c>
      <c r="FU119" s="3">
        <f t="shared" si="716"/>
        <v>0</v>
      </c>
      <c r="FV119" s="21" t="b">
        <f t="shared" si="657"/>
        <v>0</v>
      </c>
      <c r="FW119" s="24">
        <f t="shared" si="729"/>
        <v>1</v>
      </c>
      <c r="FX119" s="24">
        <f t="shared" si="658"/>
        <v>0</v>
      </c>
      <c r="FY119" s="29" t="e">
        <f t="shared" si="659"/>
        <v>#VALUE!</v>
      </c>
      <c r="FZ119" s="24" t="e">
        <f t="shared" si="660"/>
        <v>#VALUE!</v>
      </c>
      <c r="GA119" s="24" t="e">
        <f t="shared" si="661"/>
        <v>#VALUE!</v>
      </c>
      <c r="GB119" s="24">
        <f t="shared" si="717"/>
        <v>1</v>
      </c>
      <c r="GC119" s="24" t="e">
        <f t="shared" si="718"/>
        <v>#VALUE!</v>
      </c>
      <c r="GD119" s="24" t="e">
        <f t="shared" si="719"/>
        <v>#VALUE!</v>
      </c>
      <c r="GE119" s="24" t="e">
        <f t="shared" si="720"/>
        <v>#VALUE!</v>
      </c>
      <c r="GF119" s="24">
        <f t="shared" si="721"/>
        <v>0</v>
      </c>
      <c r="GG119" s="24">
        <f t="shared" si="722"/>
        <v>0</v>
      </c>
      <c r="GH119" s="24">
        <f t="shared" si="723"/>
        <v>0</v>
      </c>
      <c r="GI119" s="24">
        <f t="shared" si="724"/>
        <v>0</v>
      </c>
      <c r="GJ119" s="24">
        <f t="shared" si="725"/>
        <v>2</v>
      </c>
      <c r="GK119" s="24">
        <f t="shared" si="726"/>
        <v>2</v>
      </c>
      <c r="GL119" s="24">
        <f t="shared" si="727"/>
        <v>2</v>
      </c>
      <c r="GM119" s="24">
        <f t="shared" si="728"/>
        <v>2</v>
      </c>
      <c r="GN119" s="13"/>
    </row>
    <row r="120" spans="1:196" s="3" customFormat="1">
      <c r="A120" s="115" t="s">
        <v>279</v>
      </c>
      <c r="B120" s="115" t="s">
        <v>279</v>
      </c>
      <c r="C120" s="115" t="s">
        <v>279</v>
      </c>
      <c r="D120" s="115" t="s">
        <v>279</v>
      </c>
      <c r="E120" s="115" t="s">
        <v>279</v>
      </c>
      <c r="F120" s="115" t="s">
        <v>279</v>
      </c>
      <c r="G120" s="115" t="s">
        <v>279</v>
      </c>
      <c r="H120" s="115"/>
      <c r="I120" s="115"/>
      <c r="J120" s="115" t="s">
        <v>279</v>
      </c>
      <c r="K120" s="115" t="s">
        <v>279</v>
      </c>
      <c r="L120" s="115" t="s">
        <v>279</v>
      </c>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8"/>
      <c r="BE120" s="8"/>
      <c r="BF120" s="52" t="s">
        <v>277</v>
      </c>
      <c r="BG120" s="52" t="s">
        <v>277</v>
      </c>
      <c r="BH120" s="52" t="s">
        <v>277</v>
      </c>
      <c r="BI120" s="52" t="s">
        <v>277</v>
      </c>
      <c r="BJ120" s="52" t="s">
        <v>277</v>
      </c>
      <c r="BK120" s="52" t="s">
        <v>277</v>
      </c>
      <c r="BL120" s="52" t="s">
        <v>277</v>
      </c>
      <c r="BM120" s="52" t="s">
        <v>277</v>
      </c>
      <c r="BN120" s="52" t="s">
        <v>277</v>
      </c>
      <c r="BO120" s="52" t="s">
        <v>277</v>
      </c>
      <c r="BP120" s="8"/>
      <c r="BQ120" s="22" t="str">
        <f t="shared" si="732"/>
        <v/>
      </c>
      <c r="BR120" s="22" t="str">
        <f>BR116</f>
        <v/>
      </c>
      <c r="BS120" s="22" t="str">
        <f>BS119</f>
        <v/>
      </c>
      <c r="BT120" s="22"/>
      <c r="BU120" s="22" t="str">
        <f t="shared" si="755"/>
        <v/>
      </c>
      <c r="BV120" s="22" t="str">
        <f t="shared" si="733"/>
        <v/>
      </c>
      <c r="BW120" s="22" t="str">
        <f t="shared" si="734"/>
        <v/>
      </c>
      <c r="BX120" s="22" t="str">
        <f t="shared" si="734"/>
        <v/>
      </c>
      <c r="BY120" s="22" t="str">
        <f t="shared" si="735"/>
        <v/>
      </c>
      <c r="BZ120" s="22" t="str">
        <f t="shared" si="736"/>
        <v/>
      </c>
      <c r="CA120" s="18"/>
      <c r="CB120" s="3" t="str">
        <f t="shared" si="765"/>
        <v/>
      </c>
      <c r="CC120" s="3" t="str">
        <f t="shared" si="765"/>
        <v/>
      </c>
      <c r="CD120" s="3" t="str">
        <f t="shared" si="765"/>
        <v/>
      </c>
      <c r="CE120" s="3" t="str">
        <f t="shared" ref="CE120:CG123" si="773">CE119</f>
        <v/>
      </c>
      <c r="CF120" s="3" t="str">
        <f t="shared" si="773"/>
        <v/>
      </c>
      <c r="CG120" s="3" t="str">
        <f t="shared" si="773"/>
        <v/>
      </c>
      <c r="CH120" s="3" t="str">
        <f t="shared" si="692"/>
        <v/>
      </c>
      <c r="CI120" s="8"/>
      <c r="CJ120" s="3" t="str">
        <f t="shared" si="766"/>
        <v/>
      </c>
      <c r="CK120" s="3" t="str">
        <f t="shared" si="766"/>
        <v/>
      </c>
      <c r="CL120" s="3" t="str">
        <f t="shared" ref="CL120:CM123" si="774">CL119</f>
        <v/>
      </c>
      <c r="CM120" s="3" t="str">
        <f t="shared" si="774"/>
        <v/>
      </c>
      <c r="CN120" s="8"/>
      <c r="CO120" s="3" t="str">
        <f t="shared" si="767"/>
        <v/>
      </c>
      <c r="CP120" s="3" t="str">
        <f t="shared" si="767"/>
        <v/>
      </c>
      <c r="CQ120" s="3" t="str">
        <f t="shared" ref="CQ120:CR123" si="775">CQ119</f>
        <v/>
      </c>
      <c r="CR120" s="3" t="str">
        <f t="shared" si="775"/>
        <v/>
      </c>
      <c r="CS120" s="8"/>
      <c r="CT120" s="3" t="str">
        <f t="shared" si="768"/>
        <v/>
      </c>
      <c r="CU120" s="3" t="str">
        <f t="shared" si="768"/>
        <v/>
      </c>
      <c r="CV120" s="3" t="str">
        <f t="shared" ref="CV120:CW123" si="776">CV119</f>
        <v/>
      </c>
      <c r="CW120" s="3" t="str">
        <f t="shared" si="776"/>
        <v/>
      </c>
      <c r="CX120" s="8"/>
      <c r="CY120" s="3" t="str">
        <f t="shared" si="769"/>
        <v/>
      </c>
      <c r="CZ120" s="3" t="str">
        <f t="shared" si="769"/>
        <v/>
      </c>
      <c r="DA120" s="3" t="str">
        <f t="shared" si="769"/>
        <v/>
      </c>
      <c r="DB120" s="3" t="str">
        <f t="shared" ref="DB120:DD123" si="777">DB119</f>
        <v/>
      </c>
      <c r="DC120" s="3" t="str">
        <f t="shared" si="777"/>
        <v/>
      </c>
      <c r="DD120" s="3" t="str">
        <f t="shared" si="777"/>
        <v/>
      </c>
      <c r="DE120" s="3" t="str">
        <f>DE119</f>
        <v/>
      </c>
      <c r="DF120" s="3" t="str">
        <f t="shared" si="730"/>
        <v/>
      </c>
      <c r="DG120" s="3" t="str">
        <f t="shared" si="693"/>
        <v/>
      </c>
      <c r="DH120" s="8"/>
      <c r="DI120" s="3" t="str">
        <f t="shared" si="770"/>
        <v/>
      </c>
      <c r="DJ120" s="3" t="str">
        <f t="shared" si="770"/>
        <v/>
      </c>
      <c r="DK120" s="3" t="str">
        <f t="shared" si="770"/>
        <v/>
      </c>
      <c r="DL120" s="3" t="str">
        <f t="shared" si="770"/>
        <v/>
      </c>
      <c r="DM120" s="3" t="str">
        <f t="shared" ref="DM120:DP123" si="778">DM119</f>
        <v/>
      </c>
      <c r="DN120" s="3" t="str">
        <f t="shared" si="778"/>
        <v/>
      </c>
      <c r="DO120" s="3" t="str">
        <f t="shared" si="778"/>
        <v/>
      </c>
      <c r="DP120" s="3" t="str">
        <f t="shared" si="778"/>
        <v/>
      </c>
      <c r="DQ120" s="3" t="str">
        <f t="shared" si="748"/>
        <v/>
      </c>
      <c r="DR120" s="3" t="str">
        <f t="shared" si="749"/>
        <v/>
      </c>
      <c r="DS120" s="3" t="str">
        <f t="shared" si="694"/>
        <v/>
      </c>
      <c r="DT120" s="8"/>
      <c r="DU120" s="3" t="str">
        <f t="shared" si="771"/>
        <v/>
      </c>
      <c r="DV120" s="3" t="str">
        <f t="shared" si="771"/>
        <v/>
      </c>
      <c r="DW120" s="3" t="str">
        <f t="shared" si="771"/>
        <v/>
      </c>
      <c r="DX120" s="3" t="str">
        <f t="shared" si="771"/>
        <v/>
      </c>
      <c r="DY120" s="3" t="str">
        <f t="shared" ref="DY120:EB123" si="779">DY119</f>
        <v/>
      </c>
      <c r="DZ120" s="3" t="str">
        <f t="shared" si="779"/>
        <v/>
      </c>
      <c r="EA120" s="3" t="str">
        <f t="shared" si="779"/>
        <v/>
      </c>
      <c r="EB120" s="3" t="str">
        <f t="shared" si="779"/>
        <v/>
      </c>
      <c r="EC120" s="3" t="str">
        <f t="shared" si="695"/>
        <v/>
      </c>
      <c r="ED120" s="8"/>
      <c r="EE120" s="52" t="s">
        <v>277</v>
      </c>
      <c r="EF120" s="52" t="s">
        <v>277</v>
      </c>
      <c r="EG120" s="52" t="s">
        <v>277</v>
      </c>
      <c r="EH120" s="52" t="s">
        <v>277</v>
      </c>
      <c r="EI120" s="52" t="s">
        <v>277</v>
      </c>
      <c r="EJ120" s="52" t="s">
        <v>277</v>
      </c>
      <c r="EK120" s="52" t="s">
        <v>277</v>
      </c>
      <c r="EL120" s="52" t="s">
        <v>277</v>
      </c>
      <c r="EM120" s="52" t="s">
        <v>277</v>
      </c>
      <c r="EN120" s="52" t="s">
        <v>277</v>
      </c>
      <c r="EO120" s="8"/>
      <c r="EP120" s="53"/>
      <c r="EQ120" s="16" t="str">
        <f t="shared" si="772"/>
        <v/>
      </c>
      <c r="ER120" s="16" t="str">
        <f t="shared" si="772"/>
        <v/>
      </c>
      <c r="ES120" s="16" t="str">
        <f t="shared" si="772"/>
        <v/>
      </c>
      <c r="ET120" s="16">
        <f t="shared" si="764"/>
        <v>0</v>
      </c>
      <c r="EU120" s="13"/>
      <c r="EV120" s="3" t="b">
        <f t="shared" si="751"/>
        <v>1</v>
      </c>
      <c r="EW120" s="3" t="b">
        <f t="shared" si="752"/>
        <v>1</v>
      </c>
      <c r="EX120" s="3" t="b">
        <f t="shared" si="696"/>
        <v>1</v>
      </c>
      <c r="EY120" s="3" t="b">
        <f t="shared" si="697"/>
        <v>1</v>
      </c>
      <c r="EZ120" s="3">
        <f t="shared" si="698"/>
        <v>0</v>
      </c>
      <c r="FA120" s="3">
        <f t="shared" si="699"/>
        <v>0</v>
      </c>
      <c r="FB120" s="3">
        <f t="shared" si="700"/>
        <v>0</v>
      </c>
      <c r="FC120" s="3">
        <f t="shared" si="701"/>
        <v>0</v>
      </c>
      <c r="FD120" s="3">
        <f t="shared" si="702"/>
        <v>0</v>
      </c>
      <c r="FE120" s="3" t="e">
        <f t="shared" si="703"/>
        <v>#VALUE!</v>
      </c>
      <c r="FF120" s="3">
        <f t="shared" si="753"/>
        <v>0</v>
      </c>
      <c r="FG120" s="3">
        <f t="shared" si="754"/>
        <v>0</v>
      </c>
      <c r="FH120" s="3" t="e">
        <f t="shared" si="741"/>
        <v>#VALUE!</v>
      </c>
      <c r="FI120" s="3" t="b">
        <f t="shared" si="704"/>
        <v>1</v>
      </c>
      <c r="FJ120" s="3" t="b">
        <f t="shared" si="705"/>
        <v>1</v>
      </c>
      <c r="FK120" s="3" t="b">
        <f t="shared" si="706"/>
        <v>1</v>
      </c>
      <c r="FL120" s="3" t="b">
        <f t="shared" si="707"/>
        <v>1</v>
      </c>
      <c r="FM120" s="3" t="b">
        <f t="shared" si="708"/>
        <v>1</v>
      </c>
      <c r="FN120" s="3" t="b">
        <f t="shared" si="709"/>
        <v>1</v>
      </c>
      <c r="FO120" s="3">
        <f t="shared" si="710"/>
        <v>0</v>
      </c>
      <c r="FP120" s="3">
        <f t="shared" si="711"/>
        <v>0</v>
      </c>
      <c r="FQ120" s="3">
        <f t="shared" si="712"/>
        <v>0</v>
      </c>
      <c r="FR120" s="3">
        <f t="shared" si="713"/>
        <v>0</v>
      </c>
      <c r="FS120" s="3">
        <f t="shared" si="714"/>
        <v>0</v>
      </c>
      <c r="FT120" s="3">
        <f t="shared" si="715"/>
        <v>0</v>
      </c>
      <c r="FU120" s="3">
        <f t="shared" si="716"/>
        <v>0</v>
      </c>
      <c r="FV120" s="21" t="b">
        <f t="shared" si="657"/>
        <v>0</v>
      </c>
      <c r="FW120" s="24">
        <f t="shared" si="729"/>
        <v>1</v>
      </c>
      <c r="FX120" s="24">
        <f t="shared" si="658"/>
        <v>0</v>
      </c>
      <c r="FY120" s="29" t="e">
        <f t="shared" si="659"/>
        <v>#VALUE!</v>
      </c>
      <c r="FZ120" s="24" t="e">
        <f t="shared" si="660"/>
        <v>#VALUE!</v>
      </c>
      <c r="GA120" s="24" t="e">
        <f t="shared" si="661"/>
        <v>#VALUE!</v>
      </c>
      <c r="GB120" s="24">
        <f t="shared" si="717"/>
        <v>1</v>
      </c>
      <c r="GC120" s="24" t="e">
        <f t="shared" si="718"/>
        <v>#VALUE!</v>
      </c>
      <c r="GD120" s="24" t="e">
        <f t="shared" si="719"/>
        <v>#VALUE!</v>
      </c>
      <c r="GE120" s="24" t="e">
        <f t="shared" si="720"/>
        <v>#VALUE!</v>
      </c>
      <c r="GF120" s="24">
        <f t="shared" si="721"/>
        <v>0</v>
      </c>
      <c r="GG120" s="24">
        <f t="shared" si="722"/>
        <v>0</v>
      </c>
      <c r="GH120" s="24">
        <f t="shared" si="723"/>
        <v>0</v>
      </c>
      <c r="GI120" s="24">
        <f t="shared" si="724"/>
        <v>0</v>
      </c>
      <c r="GJ120" s="24">
        <f t="shared" si="725"/>
        <v>2</v>
      </c>
      <c r="GK120" s="24">
        <f t="shared" si="726"/>
        <v>2</v>
      </c>
      <c r="GL120" s="24">
        <f t="shared" si="727"/>
        <v>2</v>
      </c>
      <c r="GM120" s="24">
        <f t="shared" si="728"/>
        <v>2</v>
      </c>
      <c r="GN120" s="13"/>
    </row>
    <row r="121" spans="1:196" s="3" customFormat="1">
      <c r="A121" s="115" t="s">
        <v>279</v>
      </c>
      <c r="B121" s="115" t="s">
        <v>279</v>
      </c>
      <c r="C121" s="115" t="s">
        <v>279</v>
      </c>
      <c r="D121" s="115" t="s">
        <v>279</v>
      </c>
      <c r="E121" s="115" t="s">
        <v>279</v>
      </c>
      <c r="F121" s="115" t="s">
        <v>279</v>
      </c>
      <c r="G121" s="115" t="s">
        <v>279</v>
      </c>
      <c r="H121" s="115"/>
      <c r="I121" s="115"/>
      <c r="J121" s="115" t="s">
        <v>279</v>
      </c>
      <c r="K121" s="115" t="s">
        <v>279</v>
      </c>
      <c r="L121" s="115" t="s">
        <v>279</v>
      </c>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8"/>
      <c r="BE121" s="8"/>
      <c r="BF121" s="52" t="s">
        <v>277</v>
      </c>
      <c r="BG121" s="52" t="s">
        <v>277</v>
      </c>
      <c r="BH121" s="52" t="s">
        <v>277</v>
      </c>
      <c r="BI121" s="52" t="s">
        <v>277</v>
      </c>
      <c r="BJ121" s="52" t="s">
        <v>277</v>
      </c>
      <c r="BK121" s="52" t="s">
        <v>277</v>
      </c>
      <c r="BL121" s="52" t="s">
        <v>277</v>
      </c>
      <c r="BM121" s="52" t="s">
        <v>277</v>
      </c>
      <c r="BN121" s="52" t="s">
        <v>277</v>
      </c>
      <c r="BO121" s="52" t="s">
        <v>277</v>
      </c>
      <c r="BP121" s="8"/>
      <c r="BQ121" s="22" t="str">
        <f t="shared" si="732"/>
        <v/>
      </c>
      <c r="BR121" s="22" t="str">
        <f>BR117</f>
        <v/>
      </c>
      <c r="BS121" s="22" t="str">
        <f>BS120</f>
        <v/>
      </c>
      <c r="BT121" s="22"/>
      <c r="BU121" s="22" t="str">
        <f t="shared" si="755"/>
        <v/>
      </c>
      <c r="BV121" s="22" t="str">
        <f t="shared" si="733"/>
        <v/>
      </c>
      <c r="BW121" s="22" t="str">
        <f t="shared" si="734"/>
        <v/>
      </c>
      <c r="BX121" s="22" t="str">
        <f t="shared" si="734"/>
        <v/>
      </c>
      <c r="BY121" s="22" t="str">
        <f t="shared" si="735"/>
        <v/>
      </c>
      <c r="BZ121" s="22" t="str">
        <f t="shared" si="736"/>
        <v/>
      </c>
      <c r="CA121" s="18"/>
      <c r="CB121" s="3" t="str">
        <f t="shared" si="765"/>
        <v/>
      </c>
      <c r="CC121" s="3" t="str">
        <f t="shared" si="765"/>
        <v/>
      </c>
      <c r="CD121" s="3" t="str">
        <f t="shared" si="765"/>
        <v/>
      </c>
      <c r="CE121" s="3" t="str">
        <f t="shared" si="773"/>
        <v/>
      </c>
      <c r="CF121" s="3" t="str">
        <f t="shared" si="773"/>
        <v/>
      </c>
      <c r="CG121" s="3" t="str">
        <f t="shared" si="773"/>
        <v/>
      </c>
      <c r="CH121" s="3" t="str">
        <f t="shared" si="692"/>
        <v/>
      </c>
      <c r="CI121" s="8"/>
      <c r="CJ121" s="3" t="str">
        <f t="shared" si="766"/>
        <v/>
      </c>
      <c r="CK121" s="3" t="str">
        <f t="shared" si="766"/>
        <v/>
      </c>
      <c r="CL121" s="3" t="str">
        <f t="shared" si="774"/>
        <v/>
      </c>
      <c r="CM121" s="3" t="str">
        <f t="shared" si="774"/>
        <v/>
      </c>
      <c r="CN121" s="8"/>
      <c r="CO121" s="3" t="str">
        <f t="shared" si="767"/>
        <v/>
      </c>
      <c r="CP121" s="3" t="str">
        <f t="shared" si="767"/>
        <v/>
      </c>
      <c r="CQ121" s="3" t="str">
        <f t="shared" si="775"/>
        <v/>
      </c>
      <c r="CR121" s="3" t="str">
        <f t="shared" si="775"/>
        <v/>
      </c>
      <c r="CS121" s="8"/>
      <c r="CT121" s="3" t="str">
        <f t="shared" si="768"/>
        <v/>
      </c>
      <c r="CU121" s="3" t="str">
        <f t="shared" si="768"/>
        <v/>
      </c>
      <c r="CV121" s="3" t="str">
        <f t="shared" si="776"/>
        <v/>
      </c>
      <c r="CW121" s="3" t="str">
        <f t="shared" si="776"/>
        <v/>
      </c>
      <c r="CX121" s="8"/>
      <c r="CY121" s="3" t="str">
        <f t="shared" si="769"/>
        <v/>
      </c>
      <c r="CZ121" s="3" t="str">
        <f t="shared" si="769"/>
        <v/>
      </c>
      <c r="DA121" s="3" t="str">
        <f t="shared" si="769"/>
        <v/>
      </c>
      <c r="DB121" s="3" t="str">
        <f t="shared" si="777"/>
        <v/>
      </c>
      <c r="DC121" s="3" t="str">
        <f t="shared" si="777"/>
        <v/>
      </c>
      <c r="DD121" s="3" t="str">
        <f t="shared" si="777"/>
        <v/>
      </c>
      <c r="DE121" s="3" t="str">
        <f>DE120</f>
        <v/>
      </c>
      <c r="DF121" s="3" t="str">
        <f t="shared" si="730"/>
        <v/>
      </c>
      <c r="DG121" s="3" t="str">
        <f t="shared" si="693"/>
        <v/>
      </c>
      <c r="DH121" s="8"/>
      <c r="DI121" s="3" t="str">
        <f t="shared" si="770"/>
        <v/>
      </c>
      <c r="DJ121" s="3" t="str">
        <f t="shared" si="770"/>
        <v/>
      </c>
      <c r="DK121" s="3" t="str">
        <f t="shared" si="770"/>
        <v/>
      </c>
      <c r="DL121" s="3" t="str">
        <f t="shared" si="770"/>
        <v/>
      </c>
      <c r="DM121" s="3" t="str">
        <f t="shared" si="778"/>
        <v/>
      </c>
      <c r="DN121" s="3" t="str">
        <f t="shared" si="778"/>
        <v/>
      </c>
      <c r="DO121" s="3" t="str">
        <f t="shared" si="778"/>
        <v/>
      </c>
      <c r="DP121" s="3" t="str">
        <f t="shared" si="778"/>
        <v/>
      </c>
      <c r="DQ121" s="3" t="str">
        <f t="shared" si="748"/>
        <v/>
      </c>
      <c r="DR121" s="3" t="str">
        <f t="shared" si="749"/>
        <v/>
      </c>
      <c r="DS121" s="3" t="str">
        <f t="shared" si="694"/>
        <v/>
      </c>
      <c r="DT121" s="8"/>
      <c r="DU121" s="3" t="str">
        <f t="shared" si="771"/>
        <v/>
      </c>
      <c r="DV121" s="3" t="str">
        <f t="shared" si="771"/>
        <v/>
      </c>
      <c r="DW121" s="3" t="str">
        <f t="shared" si="771"/>
        <v/>
      </c>
      <c r="DX121" s="3" t="str">
        <f t="shared" si="771"/>
        <v/>
      </c>
      <c r="DY121" s="3" t="str">
        <f t="shared" si="779"/>
        <v/>
      </c>
      <c r="DZ121" s="3" t="str">
        <f t="shared" si="779"/>
        <v/>
      </c>
      <c r="EA121" s="3" t="str">
        <f t="shared" si="779"/>
        <v/>
      </c>
      <c r="EB121" s="3" t="str">
        <f t="shared" si="779"/>
        <v/>
      </c>
      <c r="EC121" s="3" t="str">
        <f t="shared" si="695"/>
        <v/>
      </c>
      <c r="ED121" s="8"/>
      <c r="EE121" s="52" t="s">
        <v>277</v>
      </c>
      <c r="EF121" s="52" t="s">
        <v>277</v>
      </c>
      <c r="EG121" s="52" t="s">
        <v>277</v>
      </c>
      <c r="EH121" s="52" t="s">
        <v>277</v>
      </c>
      <c r="EI121" s="52" t="s">
        <v>277</v>
      </c>
      <c r="EJ121" s="52" t="s">
        <v>277</v>
      </c>
      <c r="EK121" s="52" t="s">
        <v>277</v>
      </c>
      <c r="EL121" s="52" t="s">
        <v>277</v>
      </c>
      <c r="EM121" s="52" t="s">
        <v>277</v>
      </c>
      <c r="EN121" s="52" t="s">
        <v>277</v>
      </c>
      <c r="EO121" s="8"/>
      <c r="EP121" s="53"/>
      <c r="EQ121" s="16" t="str">
        <f t="shared" si="772"/>
        <v/>
      </c>
      <c r="ER121" s="16" t="str">
        <f t="shared" si="772"/>
        <v/>
      </c>
      <c r="ES121" s="16" t="str">
        <f t="shared" si="772"/>
        <v/>
      </c>
      <c r="ET121" s="16">
        <f t="shared" si="764"/>
        <v>0</v>
      </c>
      <c r="EU121" s="13"/>
      <c r="EV121" s="3" t="b">
        <f t="shared" si="751"/>
        <v>1</v>
      </c>
      <c r="EW121" s="3" t="b">
        <f t="shared" si="752"/>
        <v>1</v>
      </c>
      <c r="EX121" s="3" t="b">
        <f t="shared" si="696"/>
        <v>1</v>
      </c>
      <c r="EY121" s="3" t="b">
        <f t="shared" si="697"/>
        <v>1</v>
      </c>
      <c r="EZ121" s="3">
        <f t="shared" si="698"/>
        <v>0</v>
      </c>
      <c r="FA121" s="3">
        <f t="shared" si="699"/>
        <v>0</v>
      </c>
      <c r="FB121" s="3">
        <f t="shared" si="700"/>
        <v>0</v>
      </c>
      <c r="FC121" s="3">
        <f t="shared" si="701"/>
        <v>0</v>
      </c>
      <c r="FD121" s="3">
        <f t="shared" si="702"/>
        <v>0</v>
      </c>
      <c r="FE121" s="3" t="e">
        <f t="shared" si="703"/>
        <v>#VALUE!</v>
      </c>
      <c r="FF121" s="3">
        <f t="shared" si="753"/>
        <v>0</v>
      </c>
      <c r="FG121" s="3">
        <f t="shared" si="754"/>
        <v>0</v>
      </c>
      <c r="FH121" s="3" t="e">
        <f t="shared" si="741"/>
        <v>#VALUE!</v>
      </c>
      <c r="FI121" s="3" t="b">
        <f t="shared" si="704"/>
        <v>1</v>
      </c>
      <c r="FJ121" s="3" t="b">
        <f t="shared" si="705"/>
        <v>1</v>
      </c>
      <c r="FK121" s="3" t="b">
        <f t="shared" si="706"/>
        <v>1</v>
      </c>
      <c r="FL121" s="3" t="b">
        <f t="shared" si="707"/>
        <v>1</v>
      </c>
      <c r="FM121" s="3" t="b">
        <f t="shared" si="708"/>
        <v>1</v>
      </c>
      <c r="FN121" s="3" t="b">
        <f t="shared" si="709"/>
        <v>1</v>
      </c>
      <c r="FO121" s="3">
        <f t="shared" si="710"/>
        <v>0</v>
      </c>
      <c r="FP121" s="3">
        <f t="shared" si="711"/>
        <v>0</v>
      </c>
      <c r="FQ121" s="3">
        <f t="shared" si="712"/>
        <v>0</v>
      </c>
      <c r="FR121" s="3">
        <f t="shared" si="713"/>
        <v>0</v>
      </c>
      <c r="FS121" s="3">
        <f t="shared" si="714"/>
        <v>0</v>
      </c>
      <c r="FT121" s="3">
        <f t="shared" si="715"/>
        <v>0</v>
      </c>
      <c r="FU121" s="3">
        <f t="shared" si="716"/>
        <v>0</v>
      </c>
      <c r="FV121" s="21" t="b">
        <f t="shared" si="657"/>
        <v>0</v>
      </c>
      <c r="FW121" s="24">
        <f t="shared" si="729"/>
        <v>1</v>
      </c>
      <c r="FX121" s="24">
        <f t="shared" si="658"/>
        <v>0</v>
      </c>
      <c r="FY121" s="29" t="e">
        <f t="shared" si="659"/>
        <v>#VALUE!</v>
      </c>
      <c r="FZ121" s="24" t="e">
        <f t="shared" si="660"/>
        <v>#VALUE!</v>
      </c>
      <c r="GA121" s="24" t="e">
        <f t="shared" si="661"/>
        <v>#VALUE!</v>
      </c>
      <c r="GB121" s="24">
        <f t="shared" si="717"/>
        <v>1</v>
      </c>
      <c r="GC121" s="24" t="e">
        <f t="shared" si="718"/>
        <v>#VALUE!</v>
      </c>
      <c r="GD121" s="24" t="e">
        <f t="shared" si="719"/>
        <v>#VALUE!</v>
      </c>
      <c r="GE121" s="24" t="e">
        <f t="shared" si="720"/>
        <v>#VALUE!</v>
      </c>
      <c r="GF121" s="24">
        <f t="shared" si="721"/>
        <v>0</v>
      </c>
      <c r="GG121" s="24">
        <f t="shared" si="722"/>
        <v>0</v>
      </c>
      <c r="GH121" s="24">
        <f t="shared" si="723"/>
        <v>0</v>
      </c>
      <c r="GI121" s="24">
        <f t="shared" si="724"/>
        <v>0</v>
      </c>
      <c r="GJ121" s="24">
        <f t="shared" si="725"/>
        <v>2</v>
      </c>
      <c r="GK121" s="24">
        <f t="shared" si="726"/>
        <v>2</v>
      </c>
      <c r="GL121" s="24">
        <f t="shared" si="727"/>
        <v>2</v>
      </c>
      <c r="GM121" s="24">
        <f t="shared" si="728"/>
        <v>2</v>
      </c>
      <c r="GN121" s="13"/>
    </row>
    <row r="122" spans="1:196" s="3" customFormat="1">
      <c r="A122" s="115" t="s">
        <v>279</v>
      </c>
      <c r="B122" s="115" t="s">
        <v>279</v>
      </c>
      <c r="C122" s="115" t="s">
        <v>279</v>
      </c>
      <c r="D122" s="115" t="s">
        <v>279</v>
      </c>
      <c r="E122" s="115" t="s">
        <v>279</v>
      </c>
      <c r="F122" s="115" t="s">
        <v>279</v>
      </c>
      <c r="G122" s="115" t="s">
        <v>279</v>
      </c>
      <c r="H122" s="115"/>
      <c r="I122" s="115"/>
      <c r="J122" s="115" t="s">
        <v>279</v>
      </c>
      <c r="K122" s="115" t="s">
        <v>279</v>
      </c>
      <c r="L122" s="115" t="s">
        <v>279</v>
      </c>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8"/>
      <c r="BE122" s="8"/>
      <c r="BF122" s="52" t="s">
        <v>277</v>
      </c>
      <c r="BG122" s="52" t="s">
        <v>277</v>
      </c>
      <c r="BH122" s="52" t="s">
        <v>277</v>
      </c>
      <c r="BI122" s="52" t="s">
        <v>277</v>
      </c>
      <c r="BJ122" s="52" t="s">
        <v>277</v>
      </c>
      <c r="BK122" s="52" t="s">
        <v>277</v>
      </c>
      <c r="BL122" s="52" t="s">
        <v>277</v>
      </c>
      <c r="BM122" s="52" t="s">
        <v>277</v>
      </c>
      <c r="BN122" s="52" t="s">
        <v>277</v>
      </c>
      <c r="BO122" s="52" t="s">
        <v>277</v>
      </c>
      <c r="BP122" s="8"/>
      <c r="BQ122" s="22" t="str">
        <f t="shared" si="732"/>
        <v/>
      </c>
      <c r="BR122" s="22" t="str">
        <f>BR118</f>
        <v/>
      </c>
      <c r="BS122" s="22" t="str">
        <f>BS121</f>
        <v/>
      </c>
      <c r="BT122" s="22"/>
      <c r="BU122" s="22" t="str">
        <f t="shared" si="755"/>
        <v/>
      </c>
      <c r="BV122" s="22" t="str">
        <f t="shared" si="733"/>
        <v/>
      </c>
      <c r="BW122" s="22" t="str">
        <f t="shared" si="734"/>
        <v/>
      </c>
      <c r="BX122" s="22" t="str">
        <f t="shared" si="734"/>
        <v/>
      </c>
      <c r="BY122" s="22" t="str">
        <f t="shared" si="735"/>
        <v/>
      </c>
      <c r="BZ122" s="22" t="str">
        <f t="shared" si="736"/>
        <v/>
      </c>
      <c r="CA122" s="18"/>
      <c r="CB122" s="3" t="str">
        <f t="shared" si="765"/>
        <v/>
      </c>
      <c r="CC122" s="3" t="str">
        <f t="shared" si="765"/>
        <v/>
      </c>
      <c r="CD122" s="3" t="str">
        <f t="shared" si="765"/>
        <v/>
      </c>
      <c r="CE122" s="3" t="str">
        <f t="shared" si="773"/>
        <v/>
      </c>
      <c r="CF122" s="3" t="str">
        <f t="shared" si="773"/>
        <v/>
      </c>
      <c r="CG122" s="3" t="str">
        <f t="shared" si="773"/>
        <v/>
      </c>
      <c r="CH122" s="3" t="str">
        <f t="shared" si="692"/>
        <v/>
      </c>
      <c r="CI122" s="8"/>
      <c r="CJ122" s="3" t="str">
        <f t="shared" si="766"/>
        <v/>
      </c>
      <c r="CK122" s="3" t="str">
        <f t="shared" si="766"/>
        <v/>
      </c>
      <c r="CL122" s="3" t="str">
        <f t="shared" si="774"/>
        <v/>
      </c>
      <c r="CM122" s="3" t="str">
        <f t="shared" si="774"/>
        <v/>
      </c>
      <c r="CN122" s="8"/>
      <c r="CO122" s="3" t="str">
        <f t="shared" si="767"/>
        <v/>
      </c>
      <c r="CP122" s="3" t="str">
        <f t="shared" si="767"/>
        <v/>
      </c>
      <c r="CQ122" s="3" t="str">
        <f t="shared" si="775"/>
        <v/>
      </c>
      <c r="CR122" s="3" t="str">
        <f t="shared" si="775"/>
        <v/>
      </c>
      <c r="CS122" s="8"/>
      <c r="CT122" s="3" t="str">
        <f t="shared" si="768"/>
        <v/>
      </c>
      <c r="CU122" s="3" t="str">
        <f t="shared" si="768"/>
        <v/>
      </c>
      <c r="CV122" s="3" t="str">
        <f t="shared" si="776"/>
        <v/>
      </c>
      <c r="CW122" s="3" t="str">
        <f t="shared" si="776"/>
        <v/>
      </c>
      <c r="CX122" s="8"/>
      <c r="CY122" s="3" t="str">
        <f t="shared" si="769"/>
        <v/>
      </c>
      <c r="CZ122" s="3" t="str">
        <f t="shared" si="769"/>
        <v/>
      </c>
      <c r="DA122" s="3" t="str">
        <f t="shared" si="769"/>
        <v/>
      </c>
      <c r="DB122" s="3" t="str">
        <f t="shared" si="777"/>
        <v/>
      </c>
      <c r="DC122" s="3" t="str">
        <f t="shared" si="777"/>
        <v/>
      </c>
      <c r="DD122" s="3" t="str">
        <f t="shared" si="777"/>
        <v/>
      </c>
      <c r="DE122" s="3" t="str">
        <f>DE121</f>
        <v/>
      </c>
      <c r="DF122" s="3" t="str">
        <f t="shared" si="730"/>
        <v/>
      </c>
      <c r="DG122" s="3" t="str">
        <f t="shared" si="693"/>
        <v/>
      </c>
      <c r="DH122" s="8"/>
      <c r="DI122" s="3" t="str">
        <f t="shared" si="770"/>
        <v/>
      </c>
      <c r="DJ122" s="3" t="str">
        <f t="shared" si="770"/>
        <v/>
      </c>
      <c r="DK122" s="3" t="str">
        <f t="shared" si="770"/>
        <v/>
      </c>
      <c r="DL122" s="3" t="str">
        <f t="shared" si="770"/>
        <v/>
      </c>
      <c r="DM122" s="3" t="str">
        <f t="shared" si="778"/>
        <v/>
      </c>
      <c r="DN122" s="3" t="str">
        <f t="shared" si="778"/>
        <v/>
      </c>
      <c r="DO122" s="3" t="str">
        <f t="shared" si="778"/>
        <v/>
      </c>
      <c r="DP122" s="3" t="str">
        <f t="shared" si="778"/>
        <v/>
      </c>
      <c r="DQ122" s="3" t="str">
        <f t="shared" si="748"/>
        <v/>
      </c>
      <c r="DR122" s="3" t="str">
        <f t="shared" si="749"/>
        <v/>
      </c>
      <c r="DS122" s="3" t="str">
        <f t="shared" si="694"/>
        <v/>
      </c>
      <c r="DT122" s="8"/>
      <c r="DU122" s="3" t="str">
        <f t="shared" si="771"/>
        <v/>
      </c>
      <c r="DV122" s="3" t="str">
        <f t="shared" si="771"/>
        <v/>
      </c>
      <c r="DW122" s="3" t="str">
        <f t="shared" si="771"/>
        <v/>
      </c>
      <c r="DX122" s="3" t="str">
        <f t="shared" si="771"/>
        <v/>
      </c>
      <c r="DY122" s="3" t="str">
        <f t="shared" si="779"/>
        <v/>
      </c>
      <c r="DZ122" s="3" t="str">
        <f t="shared" si="779"/>
        <v/>
      </c>
      <c r="EA122" s="3" t="str">
        <f t="shared" si="779"/>
        <v/>
      </c>
      <c r="EB122" s="3" t="str">
        <f t="shared" si="779"/>
        <v/>
      </c>
      <c r="EC122" s="3" t="str">
        <f t="shared" si="695"/>
        <v/>
      </c>
      <c r="ED122" s="8"/>
      <c r="EE122" s="52" t="s">
        <v>277</v>
      </c>
      <c r="EF122" s="52" t="s">
        <v>277</v>
      </c>
      <c r="EG122" s="52" t="s">
        <v>277</v>
      </c>
      <c r="EH122" s="52" t="s">
        <v>277</v>
      </c>
      <c r="EI122" s="52" t="s">
        <v>277</v>
      </c>
      <c r="EJ122" s="52" t="s">
        <v>277</v>
      </c>
      <c r="EK122" s="52" t="s">
        <v>277</v>
      </c>
      <c r="EL122" s="52" t="s">
        <v>277</v>
      </c>
      <c r="EM122" s="52" t="s">
        <v>277</v>
      </c>
      <c r="EN122" s="52" t="s">
        <v>277</v>
      </c>
      <c r="EO122" s="8"/>
      <c r="EP122" s="53"/>
      <c r="EQ122" s="16" t="str">
        <f t="shared" si="772"/>
        <v/>
      </c>
      <c r="ER122" s="16" t="str">
        <f t="shared" si="772"/>
        <v/>
      </c>
      <c r="ES122" s="16" t="str">
        <f t="shared" si="772"/>
        <v/>
      </c>
      <c r="ET122" s="16">
        <f t="shared" si="764"/>
        <v>0</v>
      </c>
      <c r="EU122" s="13"/>
      <c r="EV122" s="3" t="b">
        <f t="shared" si="751"/>
        <v>1</v>
      </c>
      <c r="EW122" s="3" t="b">
        <f t="shared" si="752"/>
        <v>1</v>
      </c>
      <c r="EX122" s="3" t="b">
        <f t="shared" si="696"/>
        <v>1</v>
      </c>
      <c r="EY122" s="3" t="b">
        <f t="shared" si="697"/>
        <v>1</v>
      </c>
      <c r="EZ122" s="3">
        <f t="shared" si="698"/>
        <v>0</v>
      </c>
      <c r="FA122" s="3">
        <f t="shared" si="699"/>
        <v>0</v>
      </c>
      <c r="FB122" s="3">
        <f t="shared" si="700"/>
        <v>0</v>
      </c>
      <c r="FC122" s="3">
        <f t="shared" si="701"/>
        <v>0</v>
      </c>
      <c r="FD122" s="3">
        <f t="shared" si="702"/>
        <v>0</v>
      </c>
      <c r="FE122" s="3" t="e">
        <f t="shared" si="703"/>
        <v>#VALUE!</v>
      </c>
      <c r="FF122" s="3">
        <f t="shared" si="753"/>
        <v>0</v>
      </c>
      <c r="FG122" s="3">
        <f t="shared" si="754"/>
        <v>0</v>
      </c>
      <c r="FH122" s="3" t="e">
        <f t="shared" si="741"/>
        <v>#VALUE!</v>
      </c>
      <c r="FI122" s="3" t="b">
        <f t="shared" si="704"/>
        <v>1</v>
      </c>
      <c r="FJ122" s="3" t="b">
        <f t="shared" si="705"/>
        <v>1</v>
      </c>
      <c r="FK122" s="3" t="b">
        <f t="shared" si="706"/>
        <v>1</v>
      </c>
      <c r="FL122" s="3" t="b">
        <f t="shared" si="707"/>
        <v>1</v>
      </c>
      <c r="FM122" s="3" t="b">
        <f t="shared" si="708"/>
        <v>1</v>
      </c>
      <c r="FN122" s="3" t="b">
        <f t="shared" si="709"/>
        <v>1</v>
      </c>
      <c r="FO122" s="3">
        <f t="shared" si="710"/>
        <v>0</v>
      </c>
      <c r="FP122" s="3">
        <f t="shared" si="711"/>
        <v>0</v>
      </c>
      <c r="FQ122" s="3">
        <f t="shared" si="712"/>
        <v>0</v>
      </c>
      <c r="FR122" s="3">
        <f t="shared" si="713"/>
        <v>0</v>
      </c>
      <c r="FS122" s="3">
        <f t="shared" si="714"/>
        <v>0</v>
      </c>
      <c r="FT122" s="3">
        <f t="shared" si="715"/>
        <v>0</v>
      </c>
      <c r="FU122" s="3">
        <f t="shared" si="716"/>
        <v>0</v>
      </c>
      <c r="FV122" s="21" t="b">
        <f t="shared" si="657"/>
        <v>0</v>
      </c>
      <c r="FW122" s="24">
        <f t="shared" si="729"/>
        <v>1</v>
      </c>
      <c r="FX122" s="24">
        <f t="shared" si="658"/>
        <v>0</v>
      </c>
      <c r="FY122" s="29" t="e">
        <f t="shared" si="659"/>
        <v>#VALUE!</v>
      </c>
      <c r="FZ122" s="24" t="e">
        <f t="shared" si="660"/>
        <v>#VALUE!</v>
      </c>
      <c r="GA122" s="24" t="e">
        <f t="shared" si="661"/>
        <v>#VALUE!</v>
      </c>
      <c r="GB122" s="24">
        <f t="shared" si="717"/>
        <v>1</v>
      </c>
      <c r="GC122" s="24" t="e">
        <f t="shared" si="718"/>
        <v>#VALUE!</v>
      </c>
      <c r="GD122" s="24" t="e">
        <f t="shared" si="719"/>
        <v>#VALUE!</v>
      </c>
      <c r="GE122" s="24" t="e">
        <f t="shared" si="720"/>
        <v>#VALUE!</v>
      </c>
      <c r="GF122" s="24">
        <f t="shared" si="721"/>
        <v>0</v>
      </c>
      <c r="GG122" s="24">
        <f t="shared" si="722"/>
        <v>0</v>
      </c>
      <c r="GH122" s="24">
        <f t="shared" si="723"/>
        <v>0</v>
      </c>
      <c r="GI122" s="24">
        <f t="shared" si="724"/>
        <v>0</v>
      </c>
      <c r="GJ122" s="24">
        <f t="shared" si="725"/>
        <v>2</v>
      </c>
      <c r="GK122" s="24">
        <f t="shared" si="726"/>
        <v>2</v>
      </c>
      <c r="GL122" s="24">
        <f t="shared" si="727"/>
        <v>2</v>
      </c>
      <c r="GM122" s="24">
        <f t="shared" si="728"/>
        <v>2</v>
      </c>
      <c r="GN122" s="13"/>
    </row>
    <row r="123" spans="1:196" s="3" customFormat="1">
      <c r="A123" s="115" t="s">
        <v>279</v>
      </c>
      <c r="B123" s="115" t="s">
        <v>279</v>
      </c>
      <c r="C123" s="115" t="s">
        <v>279</v>
      </c>
      <c r="D123" s="115" t="s">
        <v>279</v>
      </c>
      <c r="E123" s="115" t="s">
        <v>279</v>
      </c>
      <c r="F123" s="115" t="s">
        <v>279</v>
      </c>
      <c r="G123" s="115" t="s">
        <v>279</v>
      </c>
      <c r="H123" s="115"/>
      <c r="I123" s="115"/>
      <c r="J123" s="115" t="s">
        <v>279</v>
      </c>
      <c r="K123" s="115" t="s">
        <v>279</v>
      </c>
      <c r="L123" s="115" t="s">
        <v>279</v>
      </c>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8"/>
      <c r="BE123" s="8"/>
      <c r="BF123" s="52" t="s">
        <v>277</v>
      </c>
      <c r="BG123" s="52" t="s">
        <v>277</v>
      </c>
      <c r="BH123" s="52" t="s">
        <v>277</v>
      </c>
      <c r="BI123" s="52" t="s">
        <v>277</v>
      </c>
      <c r="BJ123" s="52" t="s">
        <v>277</v>
      </c>
      <c r="BK123" s="52" t="s">
        <v>277</v>
      </c>
      <c r="BL123" s="52" t="s">
        <v>277</v>
      </c>
      <c r="BM123" s="52" t="s">
        <v>277</v>
      </c>
      <c r="BN123" s="52" t="s">
        <v>277</v>
      </c>
      <c r="BO123" s="52" t="s">
        <v>277</v>
      </c>
      <c r="BP123" s="8"/>
      <c r="BQ123" s="22" t="str">
        <f t="shared" si="732"/>
        <v/>
      </c>
      <c r="BR123" s="22" t="str">
        <f>BS115</f>
        <v/>
      </c>
      <c r="BS123" s="22" t="str">
        <f>BS122</f>
        <v/>
      </c>
      <c r="BT123" s="22"/>
      <c r="BU123" s="22" t="str">
        <f t="shared" si="755"/>
        <v/>
      </c>
      <c r="BV123" s="22" t="str">
        <f t="shared" si="733"/>
        <v/>
      </c>
      <c r="BW123" s="22" t="str">
        <f t="shared" si="734"/>
        <v/>
      </c>
      <c r="BX123" s="22" t="str">
        <f t="shared" si="734"/>
        <v/>
      </c>
      <c r="BY123" s="22" t="str">
        <f t="shared" si="735"/>
        <v/>
      </c>
      <c r="BZ123" s="22" t="str">
        <f t="shared" si="736"/>
        <v/>
      </c>
      <c r="CA123" s="18"/>
      <c r="CB123" s="3" t="str">
        <f>CE115</f>
        <v/>
      </c>
      <c r="CC123" s="3" t="str">
        <f>CF115</f>
        <v/>
      </c>
      <c r="CD123" s="3" t="str">
        <f>CG115</f>
        <v/>
      </c>
      <c r="CE123" s="3" t="str">
        <f t="shared" si="773"/>
        <v/>
      </c>
      <c r="CF123" s="3" t="str">
        <f t="shared" si="773"/>
        <v/>
      </c>
      <c r="CG123" s="3" t="str">
        <f t="shared" si="773"/>
        <v/>
      </c>
      <c r="CH123" s="3" t="str">
        <f t="shared" si="692"/>
        <v/>
      </c>
      <c r="CI123" s="8"/>
      <c r="CJ123" s="3" t="str">
        <f>CL115</f>
        <v/>
      </c>
      <c r="CK123" s="3" t="str">
        <f>CM115</f>
        <v/>
      </c>
      <c r="CL123" s="3" t="str">
        <f t="shared" si="774"/>
        <v/>
      </c>
      <c r="CM123" s="3" t="str">
        <f t="shared" si="774"/>
        <v/>
      </c>
      <c r="CN123" s="8"/>
      <c r="CO123" s="3" t="str">
        <f>CQ115</f>
        <v/>
      </c>
      <c r="CP123" s="3" t="str">
        <f>CR115</f>
        <v/>
      </c>
      <c r="CQ123" s="3" t="str">
        <f t="shared" si="775"/>
        <v/>
      </c>
      <c r="CR123" s="3" t="str">
        <f t="shared" si="775"/>
        <v/>
      </c>
      <c r="CS123" s="8"/>
      <c r="CT123" s="3" t="str">
        <f>CV115</f>
        <v/>
      </c>
      <c r="CU123" s="3" t="str">
        <f>CW115</f>
        <v/>
      </c>
      <c r="CV123" s="3" t="str">
        <f t="shared" si="776"/>
        <v/>
      </c>
      <c r="CW123" s="3" t="str">
        <f t="shared" si="776"/>
        <v/>
      </c>
      <c r="CX123" s="8"/>
      <c r="CY123" s="3" t="str">
        <f>DB115</f>
        <v/>
      </c>
      <c r="CZ123" s="3" t="str">
        <f>DC115</f>
        <v/>
      </c>
      <c r="DA123" s="3" t="str">
        <f>DD115</f>
        <v/>
      </c>
      <c r="DB123" s="3" t="str">
        <f t="shared" si="777"/>
        <v/>
      </c>
      <c r="DC123" s="3" t="str">
        <f t="shared" si="777"/>
        <v/>
      </c>
      <c r="DD123" s="3" t="str">
        <f t="shared" si="777"/>
        <v/>
      </c>
      <c r="DE123" s="3" t="str">
        <f>DE122</f>
        <v/>
      </c>
      <c r="DF123" s="3" t="str">
        <f t="shared" si="730"/>
        <v/>
      </c>
      <c r="DG123" s="3" t="str">
        <f t="shared" si="693"/>
        <v/>
      </c>
      <c r="DH123" s="8"/>
      <c r="DI123" s="3" t="str">
        <f>DM115</f>
        <v/>
      </c>
      <c r="DJ123" s="3" t="str">
        <f>DN115</f>
        <v/>
      </c>
      <c r="DK123" s="3" t="str">
        <f>DO115</f>
        <v/>
      </c>
      <c r="DL123" s="3" t="str">
        <f>DP115</f>
        <v/>
      </c>
      <c r="DM123" s="3" t="str">
        <f t="shared" si="778"/>
        <v/>
      </c>
      <c r="DN123" s="3" t="str">
        <f t="shared" si="778"/>
        <v/>
      </c>
      <c r="DO123" s="3" t="str">
        <f t="shared" si="778"/>
        <v/>
      </c>
      <c r="DP123" s="3" t="str">
        <f t="shared" si="778"/>
        <v/>
      </c>
      <c r="DQ123" s="3" t="str">
        <f t="shared" si="748"/>
        <v/>
      </c>
      <c r="DR123" s="3" t="str">
        <f t="shared" si="749"/>
        <v/>
      </c>
      <c r="DS123" s="3" t="str">
        <f t="shared" si="694"/>
        <v/>
      </c>
      <c r="DT123" s="8"/>
      <c r="DU123" s="3" t="str">
        <f>DY115</f>
        <v/>
      </c>
      <c r="DV123" s="3" t="str">
        <f>DZ115</f>
        <v/>
      </c>
      <c r="DW123" s="3" t="str">
        <f>EA115</f>
        <v/>
      </c>
      <c r="DX123" s="3" t="str">
        <f>EB115</f>
        <v/>
      </c>
      <c r="DY123" s="3" t="str">
        <f t="shared" si="779"/>
        <v/>
      </c>
      <c r="DZ123" s="3" t="str">
        <f t="shared" si="779"/>
        <v/>
      </c>
      <c r="EA123" s="3" t="str">
        <f t="shared" si="779"/>
        <v/>
      </c>
      <c r="EB123" s="3" t="str">
        <f t="shared" si="779"/>
        <v/>
      </c>
      <c r="EC123" s="3" t="str">
        <f t="shared" si="695"/>
        <v/>
      </c>
      <c r="ED123" s="8"/>
      <c r="EE123" s="52" t="s">
        <v>277</v>
      </c>
      <c r="EF123" s="52" t="s">
        <v>277</v>
      </c>
      <c r="EG123" s="52" t="s">
        <v>277</v>
      </c>
      <c r="EH123" s="52" t="s">
        <v>277</v>
      </c>
      <c r="EI123" s="52" t="s">
        <v>277</v>
      </c>
      <c r="EJ123" s="52" t="s">
        <v>277</v>
      </c>
      <c r="EK123" s="52" t="s">
        <v>277</v>
      </c>
      <c r="EL123" s="52" t="s">
        <v>277</v>
      </c>
      <c r="EM123" s="52" t="s">
        <v>277</v>
      </c>
      <c r="EN123" s="52" t="s">
        <v>277</v>
      </c>
      <c r="EO123" s="8"/>
      <c r="EP123" s="53"/>
      <c r="EQ123" s="16" t="str">
        <f t="shared" si="772"/>
        <v/>
      </c>
      <c r="ER123" s="16" t="str">
        <f t="shared" si="772"/>
        <v/>
      </c>
      <c r="ES123" s="16" t="str">
        <f t="shared" si="772"/>
        <v/>
      </c>
      <c r="ET123" s="16">
        <f t="shared" si="764"/>
        <v>0</v>
      </c>
      <c r="EU123" s="13"/>
      <c r="EV123" s="3" t="b">
        <f t="shared" si="751"/>
        <v>1</v>
      </c>
      <c r="EW123" s="3" t="b">
        <f t="shared" si="752"/>
        <v>1</v>
      </c>
      <c r="EX123" s="3" t="b">
        <f t="shared" si="696"/>
        <v>1</v>
      </c>
      <c r="EY123" s="3" t="b">
        <f t="shared" si="697"/>
        <v>1</v>
      </c>
      <c r="EZ123" s="3">
        <f t="shared" si="698"/>
        <v>0</v>
      </c>
      <c r="FA123" s="3">
        <f t="shared" si="699"/>
        <v>0</v>
      </c>
      <c r="FB123" s="3">
        <f t="shared" si="700"/>
        <v>0</v>
      </c>
      <c r="FC123" s="3">
        <f t="shared" si="701"/>
        <v>0</v>
      </c>
      <c r="FD123" s="3">
        <f t="shared" si="702"/>
        <v>0</v>
      </c>
      <c r="FE123" s="3" t="e">
        <f t="shared" si="703"/>
        <v>#VALUE!</v>
      </c>
      <c r="FF123" s="3">
        <f t="shared" si="753"/>
        <v>0</v>
      </c>
      <c r="FG123" s="3">
        <f t="shared" si="754"/>
        <v>0</v>
      </c>
      <c r="FH123" s="3" t="e">
        <f t="shared" si="741"/>
        <v>#VALUE!</v>
      </c>
      <c r="FI123" s="3" t="b">
        <f t="shared" si="704"/>
        <v>1</v>
      </c>
      <c r="FJ123" s="3" t="b">
        <f t="shared" si="705"/>
        <v>1</v>
      </c>
      <c r="FK123" s="3" t="b">
        <f t="shared" si="706"/>
        <v>1</v>
      </c>
      <c r="FL123" s="3" t="b">
        <f t="shared" si="707"/>
        <v>1</v>
      </c>
      <c r="FM123" s="3" t="b">
        <f t="shared" si="708"/>
        <v>1</v>
      </c>
      <c r="FN123" s="3" t="b">
        <f t="shared" si="709"/>
        <v>1</v>
      </c>
      <c r="FO123" s="3">
        <f t="shared" si="710"/>
        <v>0</v>
      </c>
      <c r="FP123" s="3">
        <f t="shared" si="711"/>
        <v>0</v>
      </c>
      <c r="FQ123" s="3">
        <f t="shared" si="712"/>
        <v>0</v>
      </c>
      <c r="FR123" s="3">
        <f t="shared" si="713"/>
        <v>0</v>
      </c>
      <c r="FS123" s="3">
        <f t="shared" si="714"/>
        <v>0</v>
      </c>
      <c r="FT123" s="3">
        <f t="shared" si="715"/>
        <v>0</v>
      </c>
      <c r="FU123" s="3">
        <f t="shared" si="716"/>
        <v>0</v>
      </c>
      <c r="FV123" s="21" t="b">
        <f t="shared" si="657"/>
        <v>0</v>
      </c>
      <c r="FW123" s="24">
        <f t="shared" si="729"/>
        <v>1</v>
      </c>
      <c r="FX123" s="24">
        <f t="shared" si="658"/>
        <v>0</v>
      </c>
      <c r="FY123" s="29" t="e">
        <f t="shared" si="659"/>
        <v>#VALUE!</v>
      </c>
      <c r="FZ123" s="24" t="e">
        <f t="shared" si="660"/>
        <v>#VALUE!</v>
      </c>
      <c r="GA123" s="24" t="e">
        <f t="shared" si="661"/>
        <v>#VALUE!</v>
      </c>
      <c r="GB123" s="24">
        <f t="shared" si="717"/>
        <v>1</v>
      </c>
      <c r="GC123" s="24" t="e">
        <f t="shared" si="718"/>
        <v>#VALUE!</v>
      </c>
      <c r="GD123" s="24" t="e">
        <f t="shared" si="719"/>
        <v>#VALUE!</v>
      </c>
      <c r="GE123" s="24" t="e">
        <f t="shared" si="720"/>
        <v>#VALUE!</v>
      </c>
      <c r="GF123" s="24">
        <f t="shared" si="721"/>
        <v>0</v>
      </c>
      <c r="GG123" s="24">
        <f t="shared" si="722"/>
        <v>0</v>
      </c>
      <c r="GH123" s="24">
        <f t="shared" si="723"/>
        <v>0</v>
      </c>
      <c r="GI123" s="24">
        <f t="shared" si="724"/>
        <v>0</v>
      </c>
      <c r="GJ123" s="24">
        <f t="shared" si="725"/>
        <v>2</v>
      </c>
      <c r="GK123" s="24">
        <f t="shared" si="726"/>
        <v>2</v>
      </c>
      <c r="GL123" s="24">
        <f t="shared" si="727"/>
        <v>2</v>
      </c>
      <c r="GM123" s="24">
        <f t="shared" si="728"/>
        <v>2</v>
      </c>
      <c r="GN123" s="13"/>
    </row>
    <row r="124" spans="1:196" s="3" customFormat="1">
      <c r="A124" s="54"/>
      <c r="B124" s="54"/>
      <c r="C124" s="54"/>
      <c r="D124" s="54"/>
      <c r="E124" s="54"/>
      <c r="F124" s="54"/>
      <c r="G124" s="54"/>
      <c r="H124" s="54"/>
      <c r="I124" s="54"/>
      <c r="J124" s="54"/>
      <c r="K124" s="54"/>
      <c r="L124" s="54"/>
      <c r="M124" s="56"/>
      <c r="N124" s="54"/>
      <c r="O124" s="54"/>
      <c r="P124" s="54"/>
      <c r="Q124" s="56"/>
      <c r="R124" s="54"/>
      <c r="S124" s="54"/>
      <c r="T124" s="54"/>
      <c r="U124" s="56"/>
      <c r="V124" s="54"/>
      <c r="W124" s="54"/>
      <c r="X124" s="56"/>
      <c r="Y124" s="54"/>
      <c r="Z124" s="54"/>
      <c r="AA124" s="54"/>
      <c r="AB124" s="56"/>
      <c r="AC124" s="54"/>
      <c r="AD124" s="54"/>
      <c r="AE124" s="54"/>
      <c r="AF124" s="56"/>
      <c r="AG124" s="54"/>
      <c r="AH124" s="54"/>
      <c r="AI124" s="56"/>
      <c r="AJ124" s="54"/>
      <c r="AK124" s="54"/>
      <c r="AL124" s="56"/>
      <c r="AM124" s="54"/>
      <c r="AN124" s="54"/>
      <c r="AO124" s="54"/>
      <c r="AP124" s="54"/>
      <c r="AQ124" s="54"/>
      <c r="AR124" s="56"/>
      <c r="AS124" s="54"/>
      <c r="AT124" s="54"/>
      <c r="AU124" s="54"/>
      <c r="AV124" s="54"/>
      <c r="AW124" s="54"/>
      <c r="AX124" s="54"/>
      <c r="AY124" s="56"/>
      <c r="AZ124" s="54"/>
      <c r="BA124" s="54"/>
      <c r="BB124" s="54"/>
      <c r="BC124" s="54"/>
      <c r="BD124" s="8"/>
      <c r="BE124" s="8"/>
      <c r="BF124" s="52" t="s">
        <v>277</v>
      </c>
      <c r="BG124" s="52" t="s">
        <v>277</v>
      </c>
      <c r="BH124" s="52" t="s">
        <v>277</v>
      </c>
      <c r="BI124" s="52" t="s">
        <v>277</v>
      </c>
      <c r="BJ124" s="52" t="s">
        <v>277</v>
      </c>
      <c r="BK124" s="52" t="s">
        <v>277</v>
      </c>
      <c r="BL124" s="52" t="s">
        <v>277</v>
      </c>
      <c r="BM124" s="52" t="s">
        <v>277</v>
      </c>
      <c r="BN124" s="52" t="s">
        <v>277</v>
      </c>
      <c r="BO124" s="52" t="s">
        <v>277</v>
      </c>
      <c r="BP124" s="8"/>
      <c r="BQ124" s="22" t="str">
        <f>IF(FV124=FALSE,B124,"")</f>
        <v/>
      </c>
      <c r="BR124" s="22" t="str">
        <f>IF(FV124=FALSE,C124,"")</f>
        <v/>
      </c>
      <c r="BS124" s="22" t="str">
        <f>BR126</f>
        <v/>
      </c>
      <c r="BT124" s="22"/>
      <c r="BU124" s="22" t="str">
        <f>IF(FV124=FALSE,E124,"")</f>
        <v/>
      </c>
      <c r="BV124" s="22" t="str">
        <f>IF(FV124=FALSE,G124,"")</f>
        <v/>
      </c>
      <c r="BW124" s="22" t="str">
        <f>IF(FV124=FALSE,F124,"")</f>
        <v/>
      </c>
      <c r="BX124" s="22" t="str">
        <f t="shared" ref="BX124:BX129" si="780">IF(FV124=FALSE,J124,"")</f>
        <v/>
      </c>
      <c r="BY124" s="22" t="str">
        <f>IF(FV124=FALSE,K124,"")</f>
        <v/>
      </c>
      <c r="BZ124" s="22" t="str">
        <f>IF(FV124=FALSE,L124,"")</f>
        <v/>
      </c>
      <c r="CA124" s="18"/>
      <c r="CB124" s="3" t="str">
        <f>IF(ET124=1, EQ124,"")</f>
        <v/>
      </c>
      <c r="CC124" s="3" t="str">
        <f>IF(ET124=1, ER124,"")</f>
        <v/>
      </c>
      <c r="CD124" s="3" t="str">
        <f>IF(ET124=1, ES124,"")</f>
        <v/>
      </c>
      <c r="CE124" s="3" t="str">
        <f>CB126</f>
        <v/>
      </c>
      <c r="CF124" s="3" t="str">
        <f>CC126</f>
        <v/>
      </c>
      <c r="CG124" s="3" t="str">
        <f>CD126</f>
        <v/>
      </c>
      <c r="CH124" s="3" t="str">
        <f>IF(ET124=1, GJ124, "")</f>
        <v/>
      </c>
      <c r="CI124" s="8"/>
      <c r="CJ124" s="3" t="str">
        <f>IF(ET124=2,V124,"")</f>
        <v/>
      </c>
      <c r="CK124" s="3" t="str">
        <f>IF(ET124=2,W124,"")</f>
        <v/>
      </c>
      <c r="CL124" s="3" t="str">
        <f>CJ126</f>
        <v/>
      </c>
      <c r="CM124" s="3" t="str">
        <f>CK126</f>
        <v/>
      </c>
      <c r="CN124" s="8"/>
      <c r="CO124" s="3" t="str">
        <f>IF(ET124=3,AG124,"")</f>
        <v/>
      </c>
      <c r="CP124" s="3" t="str">
        <f>IF(ET124=3,AH124,"")</f>
        <v/>
      </c>
      <c r="CQ124" s="3" t="str">
        <f>CO126</f>
        <v/>
      </c>
      <c r="CR124" s="3" t="str">
        <f>CP126</f>
        <v/>
      </c>
      <c r="CS124" s="8"/>
      <c r="CT124" s="3" t="str">
        <f>IF(ET124=4,AJ124,"")</f>
        <v/>
      </c>
      <c r="CU124" s="3" t="str">
        <f>IF(ET124=4,AK124,"")</f>
        <v/>
      </c>
      <c r="CV124" s="3" t="str">
        <f>CT126</f>
        <v/>
      </c>
      <c r="CW124" s="3" t="str">
        <f>CU126</f>
        <v/>
      </c>
      <c r="CX124" s="8"/>
      <c r="CY124" s="3" t="str">
        <f>IF(ET124=5,AM124,"")</f>
        <v/>
      </c>
      <c r="CZ124" s="3" t="str">
        <f>IF(ET124=5,AN124,"")</f>
        <v/>
      </c>
      <c r="DA124" s="3" t="str">
        <f>IF(ET124=5,AO124,"")</f>
        <v/>
      </c>
      <c r="DB124" s="3" t="str">
        <f>CY126</f>
        <v/>
      </c>
      <c r="DC124" s="3" t="str">
        <f>CZ126</f>
        <v/>
      </c>
      <c r="DD124" s="3" t="str">
        <f>DA126</f>
        <v/>
      </c>
      <c r="DE124" s="3" t="str">
        <f>IF(ET124=5,AP124,"")</f>
        <v/>
      </c>
      <c r="DF124" s="3" t="str">
        <f>IF(ET124=5,AQ124,"")</f>
        <v/>
      </c>
      <c r="DG124" s="3" t="str">
        <f>IF(ET124=5,GK124,"")</f>
        <v/>
      </c>
      <c r="DH124" s="8"/>
      <c r="DI124" s="3" t="str">
        <f>IF(ET124=6,AS124,"")</f>
        <v/>
      </c>
      <c r="DJ124" s="3" t="str">
        <f>IF(ET124=6,AT124,"")</f>
        <v/>
      </c>
      <c r="DK124" s="3" t="str">
        <f>IF(ET124=6,AU124,"")</f>
        <v/>
      </c>
      <c r="DL124" s="3" t="str">
        <f>IF(ET124=6,AV124,"")</f>
        <v/>
      </c>
      <c r="DM124" s="3" t="str">
        <f>DI126</f>
        <v/>
      </c>
      <c r="DN124" s="3" t="str">
        <f>DJ126</f>
        <v/>
      </c>
      <c r="DO124" s="3" t="str">
        <f>DK126</f>
        <v/>
      </c>
      <c r="DP124" s="3" t="str">
        <f>DL126</f>
        <v/>
      </c>
      <c r="DQ124" s="3" t="str">
        <f>IF(ET124=6,AW124,"")</f>
        <v/>
      </c>
      <c r="DR124" s="3" t="str">
        <f>IF(ET124=6,AX124,"")</f>
        <v/>
      </c>
      <c r="DS124" s="3" t="str">
        <f>IF(ET124=6,GL124, "")</f>
        <v/>
      </c>
      <c r="DT124" s="8"/>
      <c r="DU124" s="3" t="str">
        <f>IF(ET124=7,AZ124,"")</f>
        <v/>
      </c>
      <c r="DV124" s="3" t="str">
        <f>IF(ET124=7,BA124,"")</f>
        <v/>
      </c>
      <c r="DW124" s="3" t="str">
        <f>IF(ET124=7,BB124,"")</f>
        <v/>
      </c>
      <c r="DX124" s="3" t="str">
        <f>IF(ET124=7,BC124,"")</f>
        <v/>
      </c>
      <c r="DY124" s="3" t="str">
        <f>DU126</f>
        <v/>
      </c>
      <c r="DZ124" s="3" t="str">
        <f>DV126</f>
        <v/>
      </c>
      <c r="EA124" s="3" t="str">
        <f>DW126</f>
        <v/>
      </c>
      <c r="EB124" s="3" t="str">
        <f>DX126</f>
        <v/>
      </c>
      <c r="EC124" s="3" t="str">
        <f>IF(ET124=7, GM124, "")</f>
        <v/>
      </c>
      <c r="ED124" s="8"/>
      <c r="EE124" s="52" t="s">
        <v>277</v>
      </c>
      <c r="EF124" s="52" t="s">
        <v>277</v>
      </c>
      <c r="EG124" s="52" t="s">
        <v>277</v>
      </c>
      <c r="EH124" s="52" t="s">
        <v>277</v>
      </c>
      <c r="EI124" s="52" t="s">
        <v>277</v>
      </c>
      <c r="EJ124" s="52" t="s">
        <v>277</v>
      </c>
      <c r="EK124" s="52" t="s">
        <v>277</v>
      </c>
      <c r="EL124" s="52" t="s">
        <v>277</v>
      </c>
      <c r="EM124" s="52" t="s">
        <v>277</v>
      </c>
      <c r="EN124" s="52" t="s">
        <v>277</v>
      </c>
      <c r="EO124" s="8"/>
      <c r="EP124" s="53"/>
      <c r="EQ124" s="16" t="str">
        <f>IF(FD124&gt;0, (N124+Y124+R124+AC124), "")</f>
        <v/>
      </c>
      <c r="ER124" s="16" t="str">
        <f>IF(FD124&gt;0,FE124,"")</f>
        <v/>
      </c>
      <c r="ES124" s="16" t="str">
        <f>IF(FD124&gt;0, (P124+AA124+T124+AE124), "")</f>
        <v/>
      </c>
      <c r="ET124" s="16">
        <f>FO124+FP124+FQ124+FR124+FS124+FT124+FU124</f>
        <v>0</v>
      </c>
      <c r="EU124" s="13"/>
      <c r="EV124" s="3" t="b">
        <f t="shared" ref="EV124:EV129" si="781">ISBLANK(N124)</f>
        <v>1</v>
      </c>
      <c r="EW124" s="3" t="b">
        <f t="shared" ref="EW124:EW129" si="782">ISBLANK(R124)</f>
        <v>1</v>
      </c>
      <c r="EX124" s="3" t="b">
        <f>ISBLANK(Y124)</f>
        <v>1</v>
      </c>
      <c r="EY124" s="3" t="b">
        <f>ISBLANK(AC124)</f>
        <v>1</v>
      </c>
      <c r="EZ124" s="3">
        <f>IF(EV124=FALSE, 1, 0)</f>
        <v>0</v>
      </c>
      <c r="FA124" s="3">
        <f>IF(EW124=FALSE, 2, 0)</f>
        <v>0</v>
      </c>
      <c r="FB124" s="3">
        <f>IF(EX124=FALSE, 1, 0)</f>
        <v>0</v>
      </c>
      <c r="FC124" s="3">
        <f>IF(EY124=FALSE, 2, 0)</f>
        <v>0</v>
      </c>
      <c r="FD124" s="3">
        <f>SUM(EZ124:FC124)</f>
        <v>0</v>
      </c>
      <c r="FE124" s="3" t="e">
        <f>FF124+FH124</f>
        <v>#VALUE!</v>
      </c>
      <c r="FF124" s="3">
        <f t="shared" ref="FF124:FF129" si="783">O124+Z124</f>
        <v>0</v>
      </c>
      <c r="FG124" s="3">
        <f t="shared" ref="FG124:FG129" si="784">S124+AD124</f>
        <v>0</v>
      </c>
      <c r="FH124" s="3" t="e">
        <f>FG124*SQRT(ES124)</f>
        <v>#VALUE!</v>
      </c>
      <c r="FI124" s="3" t="b">
        <f>ISBLANK(V124)</f>
        <v>1</v>
      </c>
      <c r="FJ124" s="3" t="b">
        <f>ISBLANK(AG124)</f>
        <v>1</v>
      </c>
      <c r="FK124" s="3" t="b">
        <f>ISBLANK(AJ124)</f>
        <v>1</v>
      </c>
      <c r="FL124" s="3" t="b">
        <f>ISBLANK(AM124)</f>
        <v>1</v>
      </c>
      <c r="FM124" s="3" t="b">
        <f>ISBLANK(AS124)</f>
        <v>1</v>
      </c>
      <c r="FN124" s="3" t="b">
        <f>ISBLANK(AZ124)</f>
        <v>1</v>
      </c>
      <c r="FO124" s="3">
        <f>IF(FD124&gt;0, 1, 0)</f>
        <v>0</v>
      </c>
      <c r="FP124" s="3">
        <f>IF(FI124=FALSE, 2, 0)</f>
        <v>0</v>
      </c>
      <c r="FQ124" s="3">
        <f>IF(FJ124=FALSE, 3, 0)</f>
        <v>0</v>
      </c>
      <c r="FR124" s="3">
        <f>IF(FK124=FALSE, 4, 0)</f>
        <v>0</v>
      </c>
      <c r="FS124" s="3">
        <f>IF(FL124=FALSE, 5, 0)</f>
        <v>0</v>
      </c>
      <c r="FT124" s="3">
        <f>IF(FM124=FALSE, 6, 0)</f>
        <v>0</v>
      </c>
      <c r="FU124" s="3">
        <f>IF(FN124=FALSE, 7, 0)</f>
        <v>0</v>
      </c>
      <c r="FV124" s="21" t="b">
        <f t="shared" si="657"/>
        <v>1</v>
      </c>
      <c r="FW124" s="24">
        <f>IF(J124="Higher (more points/events)", 0, 1)</f>
        <v>1</v>
      </c>
      <c r="FX124" s="24">
        <f t="shared" si="658"/>
        <v>0</v>
      </c>
      <c r="FY124" s="29" t="e">
        <f t="shared" si="659"/>
        <v>#VALUE!</v>
      </c>
      <c r="FZ124" s="24" t="e">
        <f t="shared" si="660"/>
        <v>#VALUE!</v>
      </c>
      <c r="GA124" s="24" t="e">
        <f t="shared" si="661"/>
        <v>#VALUE!</v>
      </c>
      <c r="GB124" s="24">
        <f>IF(FX124&lt;0, 0,1)</f>
        <v>1</v>
      </c>
      <c r="GC124" s="24" t="e">
        <f>IF(FY124&lt;0, 0,1)</f>
        <v>#VALUE!</v>
      </c>
      <c r="GD124" s="24" t="e">
        <f>IF(FZ124&lt;0, 0,1)</f>
        <v>#VALUE!</v>
      </c>
      <c r="GE124" s="24" t="e">
        <f>IF(GA124&lt;0, 0,1)</f>
        <v>#VALUE!</v>
      </c>
      <c r="GF124" s="24">
        <f>IF(ET124=1, GB124,0)</f>
        <v>0</v>
      </c>
      <c r="GG124" s="24">
        <f>IF(ET124=5,GC124,0)</f>
        <v>0</v>
      </c>
      <c r="GH124" s="24">
        <f>IF(ET124=6,GD124,0)</f>
        <v>0</v>
      </c>
      <c r="GI124" s="24">
        <f>IF(ET124=7,GE124,0)</f>
        <v>0</v>
      </c>
      <c r="GJ124" s="24">
        <f>IF((FW124=GF124), 3,2)</f>
        <v>2</v>
      </c>
      <c r="GK124" s="24">
        <f>IF((FW124=GG124), 3,2)</f>
        <v>2</v>
      </c>
      <c r="GL124" s="24">
        <f>IF((FW124=GH124), 3,2)</f>
        <v>2</v>
      </c>
      <c r="GM124" s="24">
        <f>IF((FW124=GI124), 3,2)</f>
        <v>2</v>
      </c>
      <c r="GN124" s="13"/>
    </row>
    <row r="125" spans="1:196" s="3" customFormat="1">
      <c r="A125" s="54"/>
      <c r="B125" s="54"/>
      <c r="C125" s="54"/>
      <c r="D125" s="54"/>
      <c r="E125" s="54"/>
      <c r="F125" s="54"/>
      <c r="G125" s="54"/>
      <c r="H125" s="54"/>
      <c r="I125" s="54"/>
      <c r="J125" s="54"/>
      <c r="K125" s="54"/>
      <c r="L125" s="54"/>
      <c r="M125" s="56"/>
      <c r="N125" s="54"/>
      <c r="O125" s="54"/>
      <c r="P125" s="54"/>
      <c r="Q125" s="56"/>
      <c r="R125" s="54"/>
      <c r="S125" s="54"/>
      <c r="T125" s="54"/>
      <c r="U125" s="56"/>
      <c r="V125" s="54"/>
      <c r="W125" s="54"/>
      <c r="X125" s="56"/>
      <c r="Y125" s="54"/>
      <c r="Z125" s="54"/>
      <c r="AA125" s="54"/>
      <c r="AB125" s="56"/>
      <c r="AC125" s="54"/>
      <c r="AD125" s="54"/>
      <c r="AE125" s="54"/>
      <c r="AF125" s="56"/>
      <c r="AG125" s="54"/>
      <c r="AH125" s="54"/>
      <c r="AI125" s="56"/>
      <c r="AJ125" s="54"/>
      <c r="AK125" s="54"/>
      <c r="AL125" s="56"/>
      <c r="AM125" s="54"/>
      <c r="AN125" s="54"/>
      <c r="AO125" s="54"/>
      <c r="AP125" s="54"/>
      <c r="AQ125" s="54"/>
      <c r="AR125" s="56"/>
      <c r="AS125" s="54"/>
      <c r="AT125" s="54"/>
      <c r="AU125" s="54"/>
      <c r="AV125" s="54"/>
      <c r="AW125" s="54"/>
      <c r="AX125" s="54"/>
      <c r="AY125" s="56"/>
      <c r="AZ125" s="54"/>
      <c r="BA125" s="54"/>
      <c r="BB125" s="54"/>
      <c r="BC125" s="54"/>
      <c r="BD125" s="8"/>
      <c r="BE125" s="8"/>
      <c r="BF125" s="52" t="s">
        <v>277</v>
      </c>
      <c r="BG125" s="52" t="s">
        <v>277</v>
      </c>
      <c r="BH125" s="52" t="s">
        <v>277</v>
      </c>
      <c r="BI125" s="52" t="s">
        <v>277</v>
      </c>
      <c r="BJ125" s="52" t="s">
        <v>277</v>
      </c>
      <c r="BK125" s="52" t="s">
        <v>277</v>
      </c>
      <c r="BL125" s="52" t="s">
        <v>277</v>
      </c>
      <c r="BM125" s="52" t="s">
        <v>277</v>
      </c>
      <c r="BN125" s="52" t="s">
        <v>277</v>
      </c>
      <c r="BO125" s="52" t="s">
        <v>277</v>
      </c>
      <c r="BP125" s="8"/>
      <c r="BQ125" s="22" t="str">
        <f>IF(FV125=FALSE,B125,"")</f>
        <v/>
      </c>
      <c r="BR125" s="22" t="str">
        <f>BR124</f>
        <v/>
      </c>
      <c r="BS125" s="22" t="str">
        <f>IF(FV124=FALSE,C126,"")</f>
        <v/>
      </c>
      <c r="BT125" s="22"/>
      <c r="BU125" s="22" t="str">
        <f>IF(FV125=FALSE,E125,"")</f>
        <v/>
      </c>
      <c r="BV125" s="22" t="str">
        <f>IF(FV125=FALSE,G125,"")</f>
        <v/>
      </c>
      <c r="BW125" s="22" t="str">
        <f>IF(FV125=FALSE,F125,"")</f>
        <v/>
      </c>
      <c r="BX125" s="22" t="str">
        <f t="shared" si="780"/>
        <v/>
      </c>
      <c r="BY125" s="22" t="str">
        <f>IF(FV125=FALSE,K125,"")</f>
        <v/>
      </c>
      <c r="BZ125" s="22" t="str">
        <f>IF(FV125=FALSE,L125,"")</f>
        <v/>
      </c>
      <c r="CA125" s="18"/>
      <c r="CB125" s="3" t="str">
        <f>CB124</f>
        <v/>
      </c>
      <c r="CC125" s="3" t="str">
        <f>CC124</f>
        <v/>
      </c>
      <c r="CD125" s="3" t="str">
        <f>CD124</f>
        <v/>
      </c>
      <c r="CE125" s="3" t="str">
        <f>IF(ET125=1,EQ126,"")</f>
        <v/>
      </c>
      <c r="CF125" s="3" t="str">
        <f>IF(ET125=1,ER126,"")</f>
        <v/>
      </c>
      <c r="CG125" s="3" t="str">
        <f>IF(ET125=1,ES126,"")</f>
        <v/>
      </c>
      <c r="CH125" s="3" t="str">
        <f t="shared" ref="CH125:CH138" si="785">IF(ET125=1, GJ125, "")</f>
        <v/>
      </c>
      <c r="CI125" s="8"/>
      <c r="CJ125" s="3" t="str">
        <f>CJ124</f>
        <v/>
      </c>
      <c r="CK125" s="3" t="str">
        <f>CK124</f>
        <v/>
      </c>
      <c r="CL125" s="3" t="str">
        <f>IF(ET126=2,V126,"")</f>
        <v/>
      </c>
      <c r="CM125" s="3" t="str">
        <f>IF(ET126=2,W126,"")</f>
        <v/>
      </c>
      <c r="CN125" s="8"/>
      <c r="CO125" s="3" t="str">
        <f>CO124</f>
        <v/>
      </c>
      <c r="CP125" s="3" t="str">
        <f>CP124</f>
        <v/>
      </c>
      <c r="CQ125" s="3" t="str">
        <f>IF(ET125=3,AG126,"")</f>
        <v/>
      </c>
      <c r="CR125" s="3" t="str">
        <f>IF(ET125=3,AH126,"")</f>
        <v/>
      </c>
      <c r="CS125" s="8"/>
      <c r="CT125" s="3" t="str">
        <f>CT124</f>
        <v/>
      </c>
      <c r="CU125" s="3" t="str">
        <f>CU124</f>
        <v/>
      </c>
      <c r="CV125" s="3" t="str">
        <f>IF(ET125=4,AJ126,"")</f>
        <v/>
      </c>
      <c r="CW125" s="3" t="str">
        <f>IF(ET125=4,AK126,"")</f>
        <v/>
      </c>
      <c r="CX125" s="8"/>
      <c r="CY125" s="3" t="str">
        <f>CY124</f>
        <v/>
      </c>
      <c r="CZ125" s="3" t="str">
        <f>CZ124</f>
        <v/>
      </c>
      <c r="DA125" s="3" t="str">
        <f>DA124</f>
        <v/>
      </c>
      <c r="DB125" s="3" t="str">
        <f>IF(ET125=5,AM126,"")</f>
        <v/>
      </c>
      <c r="DC125" s="3" t="str">
        <f>IF(ET125=5,AN126,"")</f>
        <v/>
      </c>
      <c r="DD125" s="3" t="str">
        <f>IF(ET125=5,AO126,"")</f>
        <v/>
      </c>
      <c r="DE125" s="3" t="str">
        <f>DE124</f>
        <v/>
      </c>
      <c r="DF125" s="3" t="str">
        <f>DF124</f>
        <v/>
      </c>
      <c r="DG125" s="3" t="str">
        <f t="shared" ref="DG125:DG138" si="786">IF(ET125=5,GK125,"")</f>
        <v/>
      </c>
      <c r="DH125" s="8"/>
      <c r="DI125" s="3" t="str">
        <f>DI124</f>
        <v/>
      </c>
      <c r="DJ125" s="3" t="str">
        <f>DJ124</f>
        <v/>
      </c>
      <c r="DK125" s="3" t="str">
        <f>DK124</f>
        <v/>
      </c>
      <c r="DL125" s="3" t="str">
        <f>DL124</f>
        <v/>
      </c>
      <c r="DM125" s="3" t="str">
        <f>IF(ET124=6,AS126,"")</f>
        <v/>
      </c>
      <c r="DN125" s="3" t="str">
        <f>IF(ET124=6,AT126,"")</f>
        <v/>
      </c>
      <c r="DO125" s="3" t="str">
        <f>IF(ET124=6,AU126,"")</f>
        <v/>
      </c>
      <c r="DP125" s="3" t="str">
        <f>IF(ET124=6,AV126,"")</f>
        <v/>
      </c>
      <c r="DQ125" s="3" t="str">
        <f>DQ124</f>
        <v/>
      </c>
      <c r="DR125" s="3" t="str">
        <f>DR124</f>
        <v/>
      </c>
      <c r="DS125" s="3" t="str">
        <f t="shared" ref="DS125:DS138" si="787">IF(ET125=6,GL125, "")</f>
        <v/>
      </c>
      <c r="DT125" s="8"/>
      <c r="DU125" s="3" t="str">
        <f>DU124</f>
        <v/>
      </c>
      <c r="DV125" s="3" t="str">
        <f>DV124</f>
        <v/>
      </c>
      <c r="DW125" s="3" t="str">
        <f>DW124</f>
        <v/>
      </c>
      <c r="DX125" s="3" t="str">
        <f>DX124</f>
        <v/>
      </c>
      <c r="DY125" s="3" t="str">
        <f>IF(ET124=7,AZ126,"")</f>
        <v/>
      </c>
      <c r="DZ125" s="3" t="str">
        <f>IF(ET124=7,BA126,"")</f>
        <v/>
      </c>
      <c r="EA125" s="3" t="str">
        <f>IF(ET124=7,BB126,"")</f>
        <v/>
      </c>
      <c r="EB125" s="3" t="str">
        <f>IF(ET124=7,BC126,"")</f>
        <v/>
      </c>
      <c r="EC125" s="3" t="str">
        <f t="shared" ref="EC125:EC138" si="788">IF(ET125=7, GM125, "")</f>
        <v/>
      </c>
      <c r="ED125" s="8"/>
      <c r="EE125" s="52" t="s">
        <v>277</v>
      </c>
      <c r="EF125" s="52" t="s">
        <v>277</v>
      </c>
      <c r="EG125" s="52" t="s">
        <v>277</v>
      </c>
      <c r="EH125" s="52" t="s">
        <v>277</v>
      </c>
      <c r="EI125" s="52" t="s">
        <v>277</v>
      </c>
      <c r="EJ125" s="52" t="s">
        <v>277</v>
      </c>
      <c r="EK125" s="52" t="s">
        <v>277</v>
      </c>
      <c r="EL125" s="52" t="s">
        <v>277</v>
      </c>
      <c r="EM125" s="52" t="s">
        <v>277</v>
      </c>
      <c r="EN125" s="52" t="s">
        <v>277</v>
      </c>
      <c r="EO125" s="8"/>
      <c r="EP125" s="53"/>
      <c r="EQ125" s="16" t="str">
        <f>IF(FD125&gt;0, (N125+Y125+R125+AC125), "")</f>
        <v/>
      </c>
      <c r="ER125" s="16" t="str">
        <f>IF(FD125&gt;0,FE125,"")</f>
        <v/>
      </c>
      <c r="ES125" s="16" t="str">
        <f>IF(FD125&gt;0, (P125+AA125+T125+AE125), "")</f>
        <v/>
      </c>
      <c r="ET125" s="16">
        <f>FO125+FP125+FQ125+FR125+FS125+FT125+FU125</f>
        <v>0</v>
      </c>
      <c r="EU125" s="13"/>
      <c r="EV125" s="3" t="b">
        <f t="shared" si="781"/>
        <v>1</v>
      </c>
      <c r="EW125" s="3" t="b">
        <f t="shared" si="782"/>
        <v>1</v>
      </c>
      <c r="EX125" s="3" t="b">
        <f t="shared" ref="EX125:EX138" si="789">ISBLANK(Y125)</f>
        <v>1</v>
      </c>
      <c r="EY125" s="3" t="b">
        <f t="shared" ref="EY125:EY138" si="790">ISBLANK(AC125)</f>
        <v>1</v>
      </c>
      <c r="EZ125" s="3">
        <f t="shared" ref="EZ125:EZ138" si="791">IF(EV125=FALSE, 1, 0)</f>
        <v>0</v>
      </c>
      <c r="FA125" s="3">
        <f t="shared" ref="FA125:FA138" si="792">IF(EW125=FALSE, 2, 0)</f>
        <v>0</v>
      </c>
      <c r="FB125" s="3">
        <f t="shared" ref="FB125:FB138" si="793">IF(EX125=FALSE, 1, 0)</f>
        <v>0</v>
      </c>
      <c r="FC125" s="3">
        <f t="shared" ref="FC125:FC138" si="794">IF(EY125=FALSE, 2, 0)</f>
        <v>0</v>
      </c>
      <c r="FD125" s="3">
        <f t="shared" ref="FD125:FD138" si="795">SUM(EZ125:FC125)</f>
        <v>0</v>
      </c>
      <c r="FE125" s="3" t="e">
        <f t="shared" ref="FE125:FE138" si="796">FF125+FH125</f>
        <v>#VALUE!</v>
      </c>
      <c r="FF125" s="3">
        <f t="shared" si="783"/>
        <v>0</v>
      </c>
      <c r="FG125" s="3">
        <f t="shared" si="784"/>
        <v>0</v>
      </c>
      <c r="FH125" s="3" t="e">
        <f>FG125*SQRT(ES125)</f>
        <v>#VALUE!</v>
      </c>
      <c r="FI125" s="3" t="b">
        <f t="shared" ref="FI125:FI138" si="797">ISBLANK(V125)</f>
        <v>1</v>
      </c>
      <c r="FJ125" s="3" t="b">
        <f t="shared" ref="FJ125:FJ138" si="798">ISBLANK(AG125)</f>
        <v>1</v>
      </c>
      <c r="FK125" s="3" t="b">
        <f t="shared" ref="FK125:FK138" si="799">ISBLANK(AJ125)</f>
        <v>1</v>
      </c>
      <c r="FL125" s="3" t="b">
        <f t="shared" ref="FL125:FL138" si="800">ISBLANK(AM125)</f>
        <v>1</v>
      </c>
      <c r="FM125" s="3" t="b">
        <f t="shared" ref="FM125:FM138" si="801">ISBLANK(AS125)</f>
        <v>1</v>
      </c>
      <c r="FN125" s="3" t="b">
        <f t="shared" ref="FN125:FN138" si="802">ISBLANK(AZ125)</f>
        <v>1</v>
      </c>
      <c r="FO125" s="3">
        <f t="shared" ref="FO125:FO138" si="803">IF(FD125&gt;0, 1, 0)</f>
        <v>0</v>
      </c>
      <c r="FP125" s="3">
        <f t="shared" ref="FP125:FP138" si="804">IF(FI125=FALSE, 2, 0)</f>
        <v>0</v>
      </c>
      <c r="FQ125" s="3">
        <f t="shared" ref="FQ125:FQ138" si="805">IF(FJ125=FALSE, 3, 0)</f>
        <v>0</v>
      </c>
      <c r="FR125" s="3">
        <f t="shared" ref="FR125:FR138" si="806">IF(FK125=FALSE, 4, 0)</f>
        <v>0</v>
      </c>
      <c r="FS125" s="3">
        <f t="shared" ref="FS125:FS138" si="807">IF(FL125=FALSE, 5, 0)</f>
        <v>0</v>
      </c>
      <c r="FT125" s="3">
        <f t="shared" ref="FT125:FT138" si="808">IF(FM125=FALSE, 6, 0)</f>
        <v>0</v>
      </c>
      <c r="FU125" s="3">
        <f t="shared" ref="FU125:FU138" si="809">IF(FN125=FALSE, 7, 0)</f>
        <v>0</v>
      </c>
      <c r="FV125" s="21" t="b">
        <f t="shared" si="657"/>
        <v>1</v>
      </c>
      <c r="FW125" s="24">
        <f>IF(J125="Higher (more points/events)", 0, 1)</f>
        <v>1</v>
      </c>
      <c r="FX125" s="24">
        <f t="shared" si="658"/>
        <v>0</v>
      </c>
      <c r="FY125" s="29" t="e">
        <f t="shared" si="659"/>
        <v>#VALUE!</v>
      </c>
      <c r="FZ125" s="24" t="e">
        <f t="shared" si="660"/>
        <v>#VALUE!</v>
      </c>
      <c r="GA125" s="24" t="e">
        <f t="shared" si="661"/>
        <v>#VALUE!</v>
      </c>
      <c r="GB125" s="24">
        <f t="shared" ref="GB125:GB138" si="810">IF(FX125&lt;0, 0,1)</f>
        <v>1</v>
      </c>
      <c r="GC125" s="24" t="e">
        <f t="shared" ref="GC125:GC138" si="811">IF(FY125&lt;0, 0,1)</f>
        <v>#VALUE!</v>
      </c>
      <c r="GD125" s="24" t="e">
        <f t="shared" ref="GD125:GD138" si="812">IF(FZ125&lt;0, 0,1)</f>
        <v>#VALUE!</v>
      </c>
      <c r="GE125" s="24" t="e">
        <f t="shared" ref="GE125:GE138" si="813">IF(GA125&lt;0, 0,1)</f>
        <v>#VALUE!</v>
      </c>
      <c r="GF125" s="24">
        <f t="shared" ref="GF125:GF138" si="814">IF(ET125=1, GB125,0)</f>
        <v>0</v>
      </c>
      <c r="GG125" s="24">
        <f t="shared" ref="GG125:GG138" si="815">IF(ET125=5,GC125,0)</f>
        <v>0</v>
      </c>
      <c r="GH125" s="24">
        <f t="shared" ref="GH125:GH138" si="816">IF(ET125=6,GD125,0)</f>
        <v>0</v>
      </c>
      <c r="GI125" s="24">
        <f t="shared" ref="GI125:GI138" si="817">IF(ET125=7,GE125,0)</f>
        <v>0</v>
      </c>
      <c r="GJ125" s="24">
        <f t="shared" ref="GJ125:GJ138" si="818">IF((FW125=GF125), 3,2)</f>
        <v>2</v>
      </c>
      <c r="GK125" s="24">
        <f t="shared" ref="GK125:GK138" si="819">IF((FW125=GG125), 3,2)</f>
        <v>2</v>
      </c>
      <c r="GL125" s="24">
        <f t="shared" ref="GL125:GL138" si="820">IF((FW125=GH125), 3,2)</f>
        <v>2</v>
      </c>
      <c r="GM125" s="24">
        <f t="shared" ref="GM125:GM138" si="821">IF((FW125=GI125), 3,2)</f>
        <v>2</v>
      </c>
      <c r="GN125" s="13"/>
    </row>
    <row r="126" spans="1:196" s="3" customFormat="1">
      <c r="A126" s="54"/>
      <c r="B126" s="54"/>
      <c r="C126" s="54"/>
      <c r="D126" s="54"/>
      <c r="E126" s="54"/>
      <c r="F126" s="54"/>
      <c r="G126" s="54"/>
      <c r="H126" s="54"/>
      <c r="I126" s="54"/>
      <c r="J126" s="54"/>
      <c r="K126" s="54"/>
      <c r="L126" s="54"/>
      <c r="M126" s="56"/>
      <c r="N126" s="54"/>
      <c r="O126" s="54"/>
      <c r="P126" s="54"/>
      <c r="Q126" s="56"/>
      <c r="R126" s="54"/>
      <c r="S126" s="54"/>
      <c r="T126" s="54"/>
      <c r="U126" s="56"/>
      <c r="V126" s="54"/>
      <c r="W126" s="54"/>
      <c r="X126" s="56"/>
      <c r="Y126" s="54"/>
      <c r="Z126" s="54"/>
      <c r="AA126" s="54"/>
      <c r="AB126" s="56"/>
      <c r="AC126" s="54"/>
      <c r="AD126" s="54"/>
      <c r="AE126" s="54"/>
      <c r="AF126" s="56"/>
      <c r="AG126" s="54"/>
      <c r="AH126" s="54"/>
      <c r="AI126" s="56"/>
      <c r="AJ126" s="54"/>
      <c r="AK126" s="54"/>
      <c r="AL126" s="56"/>
      <c r="AM126" s="54"/>
      <c r="AN126" s="54"/>
      <c r="AO126" s="54"/>
      <c r="AP126" s="54"/>
      <c r="AQ126" s="54"/>
      <c r="AR126" s="56"/>
      <c r="AS126" s="54"/>
      <c r="AT126" s="54"/>
      <c r="AU126" s="54"/>
      <c r="AV126" s="54"/>
      <c r="AW126" s="54"/>
      <c r="AX126" s="54"/>
      <c r="AY126" s="56"/>
      <c r="AZ126" s="54"/>
      <c r="BA126" s="54"/>
      <c r="BB126" s="54"/>
      <c r="BC126" s="54"/>
      <c r="BD126" s="8"/>
      <c r="BE126" s="8"/>
      <c r="BF126" s="52" t="s">
        <v>277</v>
      </c>
      <c r="BG126" s="52" t="s">
        <v>277</v>
      </c>
      <c r="BH126" s="52" t="s">
        <v>277</v>
      </c>
      <c r="BI126" s="52" t="s">
        <v>277</v>
      </c>
      <c r="BJ126" s="52" t="s">
        <v>277</v>
      </c>
      <c r="BK126" s="52" t="s">
        <v>277</v>
      </c>
      <c r="BL126" s="52" t="s">
        <v>277</v>
      </c>
      <c r="BM126" s="52" t="s">
        <v>277</v>
      </c>
      <c r="BN126" s="52" t="s">
        <v>277</v>
      </c>
      <c r="BO126" s="52" t="s">
        <v>277</v>
      </c>
      <c r="BP126" s="8"/>
      <c r="BQ126" s="22" t="str">
        <f>IF(FV126=FALSE,B126,"")</f>
        <v/>
      </c>
      <c r="BR126" s="22" t="str">
        <f>IF(FV124=FALSE,C125,"")</f>
        <v/>
      </c>
      <c r="BS126" s="22" t="str">
        <f>BS125</f>
        <v/>
      </c>
      <c r="BT126" s="22"/>
      <c r="BU126" s="22" t="str">
        <f>IF(FV126=FALSE,E126,"")</f>
        <v/>
      </c>
      <c r="BV126" s="22" t="str">
        <f>IF(FV126=FALSE,G126,"")</f>
        <v/>
      </c>
      <c r="BW126" s="22" t="str">
        <f>IF(FV126=FALSE,F126,"")</f>
        <v/>
      </c>
      <c r="BX126" s="22" t="str">
        <f t="shared" si="780"/>
        <v/>
      </c>
      <c r="BY126" s="22" t="str">
        <f>IF(FV126=FALSE,K126,"")</f>
        <v/>
      </c>
      <c r="BZ126" s="22" t="str">
        <f>IF(FV126=FALSE,L126,"")</f>
        <v/>
      </c>
      <c r="CA126" s="18"/>
      <c r="CB126" s="3" t="str">
        <f>IF(ET124=1, EQ125,"")</f>
        <v/>
      </c>
      <c r="CC126" s="3" t="str">
        <f>IF(ET124=1, ER125,"")</f>
        <v/>
      </c>
      <c r="CD126" s="3" t="str">
        <f>IF(ET124=1, ES125,"")</f>
        <v/>
      </c>
      <c r="CE126" s="3" t="str">
        <f>CE125</f>
        <v/>
      </c>
      <c r="CF126" s="3" t="str">
        <f>CF125</f>
        <v/>
      </c>
      <c r="CG126" s="3" t="str">
        <f>CG125</f>
        <v/>
      </c>
      <c r="CH126" s="3" t="str">
        <f t="shared" si="785"/>
        <v/>
      </c>
      <c r="CI126" s="8"/>
      <c r="CJ126" s="3" t="str">
        <f>IF(ET126=2,V125,"")</f>
        <v/>
      </c>
      <c r="CK126" s="3" t="str">
        <f>IF(ET126=2,W125,"")</f>
        <v/>
      </c>
      <c r="CL126" s="3" t="str">
        <f>CL125</f>
        <v/>
      </c>
      <c r="CM126" s="3" t="str">
        <f>CM125</f>
        <v/>
      </c>
      <c r="CN126" s="8"/>
      <c r="CO126" s="3" t="str">
        <f>IF(ET126=3,AG125,"")</f>
        <v/>
      </c>
      <c r="CP126" s="3" t="str">
        <f>IF(ET126=3,AH125,"")</f>
        <v/>
      </c>
      <c r="CQ126" s="3" t="str">
        <f>CQ125</f>
        <v/>
      </c>
      <c r="CR126" s="3" t="str">
        <f>CR125</f>
        <v/>
      </c>
      <c r="CS126" s="8"/>
      <c r="CT126" s="3" t="str">
        <f>IF(ET126=4,AJ125,"")</f>
        <v/>
      </c>
      <c r="CU126" s="3" t="str">
        <f>IF(ET126=4,AK125,"")</f>
        <v/>
      </c>
      <c r="CV126" s="3" t="str">
        <f>CV125</f>
        <v/>
      </c>
      <c r="CW126" s="3" t="str">
        <f>CW125</f>
        <v/>
      </c>
      <c r="CX126" s="8"/>
      <c r="CY126" s="3" t="str">
        <f>IF(ET126=5,AM125,"")</f>
        <v/>
      </c>
      <c r="CZ126" s="3" t="str">
        <f>IF(ET126=5,AN125,"")</f>
        <v/>
      </c>
      <c r="DA126" s="3" t="str">
        <f>IF(ET126=5,AO125,"")</f>
        <v/>
      </c>
      <c r="DB126" s="3" t="str">
        <f>DB125</f>
        <v/>
      </c>
      <c r="DC126" s="3" t="str">
        <f>DC125</f>
        <v/>
      </c>
      <c r="DD126" s="3" t="str">
        <f>DD125</f>
        <v/>
      </c>
      <c r="DE126" s="3" t="str">
        <f>DE125</f>
        <v/>
      </c>
      <c r="DF126" s="3" t="str">
        <f>DF125</f>
        <v/>
      </c>
      <c r="DG126" s="3" t="str">
        <f t="shared" si="786"/>
        <v/>
      </c>
      <c r="DH126" s="8"/>
      <c r="DI126" s="3" t="str">
        <f>IF(ET124=6,AS125,"")</f>
        <v/>
      </c>
      <c r="DJ126" s="3" t="str">
        <f>IF(ET124=6,AT125,"")</f>
        <v/>
      </c>
      <c r="DK126" s="3" t="str">
        <f>IF(ET124=6,AU125,"")</f>
        <v/>
      </c>
      <c r="DL126" s="3" t="str">
        <f>IF(ET124=6,AV125,"")</f>
        <v/>
      </c>
      <c r="DM126" s="3" t="str">
        <f>DM125</f>
        <v/>
      </c>
      <c r="DN126" s="3" t="str">
        <f>DN125</f>
        <v/>
      </c>
      <c r="DO126" s="3" t="str">
        <f>DO125</f>
        <v/>
      </c>
      <c r="DP126" s="3" t="str">
        <f>DP125</f>
        <v/>
      </c>
      <c r="DQ126" s="3" t="str">
        <f>DQ125</f>
        <v/>
      </c>
      <c r="DR126" s="3" t="str">
        <f>DR125</f>
        <v/>
      </c>
      <c r="DS126" s="3" t="str">
        <f t="shared" si="787"/>
        <v/>
      </c>
      <c r="DT126" s="8"/>
      <c r="DU126" s="3" t="str">
        <f>IF(ET124=7,AZ125,"")</f>
        <v/>
      </c>
      <c r="DV126" s="3" t="str">
        <f>IF(ET124=7,BA125,"")</f>
        <v/>
      </c>
      <c r="DW126" s="3" t="str">
        <f>IF(ET124=7,BB125,"")</f>
        <v/>
      </c>
      <c r="DX126" s="3" t="str">
        <f>IF(ET124=7,BC125,"")</f>
        <v/>
      </c>
      <c r="DY126" s="3" t="str">
        <f>DY125</f>
        <v/>
      </c>
      <c r="DZ126" s="3" t="str">
        <f>DZ125</f>
        <v/>
      </c>
      <c r="EA126" s="3" t="str">
        <f>EA125</f>
        <v/>
      </c>
      <c r="EB126" s="3" t="str">
        <f>EB125</f>
        <v/>
      </c>
      <c r="EC126" s="3" t="str">
        <f t="shared" si="788"/>
        <v/>
      </c>
      <c r="ED126" s="8"/>
      <c r="EE126" s="52" t="s">
        <v>277</v>
      </c>
      <c r="EF126" s="52" t="s">
        <v>277</v>
      </c>
      <c r="EG126" s="52" t="s">
        <v>277</v>
      </c>
      <c r="EH126" s="52" t="s">
        <v>277</v>
      </c>
      <c r="EI126" s="52" t="s">
        <v>277</v>
      </c>
      <c r="EJ126" s="52" t="s">
        <v>277</v>
      </c>
      <c r="EK126" s="52" t="s">
        <v>277</v>
      </c>
      <c r="EL126" s="52" t="s">
        <v>277</v>
      </c>
      <c r="EM126" s="52" t="s">
        <v>277</v>
      </c>
      <c r="EN126" s="52" t="s">
        <v>277</v>
      </c>
      <c r="EO126" s="8"/>
      <c r="EP126" s="53"/>
      <c r="EQ126" s="16" t="str">
        <f>IF(FD126&gt;0, (N126+Y126+R126+AC126), "")</f>
        <v/>
      </c>
      <c r="ER126" s="16" t="str">
        <f>IF(FD126&gt;0,FE126,"")</f>
        <v/>
      </c>
      <c r="ES126" s="16" t="str">
        <f>IF(FD126&gt;0, (P126+AA126+T126+AE126), "")</f>
        <v/>
      </c>
      <c r="ET126" s="16">
        <f>FO126+FP126+FQ126+FR126+FS126+FT126+FU126</f>
        <v>0</v>
      </c>
      <c r="EU126" s="13"/>
      <c r="EV126" s="3" t="b">
        <f t="shared" si="781"/>
        <v>1</v>
      </c>
      <c r="EW126" s="3" t="b">
        <f t="shared" si="782"/>
        <v>1</v>
      </c>
      <c r="EX126" s="3" t="b">
        <f t="shared" si="789"/>
        <v>1</v>
      </c>
      <c r="EY126" s="3" t="b">
        <f t="shared" si="790"/>
        <v>1</v>
      </c>
      <c r="EZ126" s="3">
        <f t="shared" si="791"/>
        <v>0</v>
      </c>
      <c r="FA126" s="3">
        <f t="shared" si="792"/>
        <v>0</v>
      </c>
      <c r="FB126" s="3">
        <f t="shared" si="793"/>
        <v>0</v>
      </c>
      <c r="FC126" s="3">
        <f t="shared" si="794"/>
        <v>0</v>
      </c>
      <c r="FD126" s="3">
        <f t="shared" si="795"/>
        <v>0</v>
      </c>
      <c r="FE126" s="3" t="e">
        <f t="shared" si="796"/>
        <v>#VALUE!</v>
      </c>
      <c r="FF126" s="3">
        <f t="shared" si="783"/>
        <v>0</v>
      </c>
      <c r="FG126" s="3">
        <f t="shared" si="784"/>
        <v>0</v>
      </c>
      <c r="FH126" s="3" t="e">
        <f>FG126*SQRT(ES126)</f>
        <v>#VALUE!</v>
      </c>
      <c r="FI126" s="3" t="b">
        <f t="shared" si="797"/>
        <v>1</v>
      </c>
      <c r="FJ126" s="3" t="b">
        <f t="shared" si="798"/>
        <v>1</v>
      </c>
      <c r="FK126" s="3" t="b">
        <f t="shared" si="799"/>
        <v>1</v>
      </c>
      <c r="FL126" s="3" t="b">
        <f t="shared" si="800"/>
        <v>1</v>
      </c>
      <c r="FM126" s="3" t="b">
        <f t="shared" si="801"/>
        <v>1</v>
      </c>
      <c r="FN126" s="3" t="b">
        <f t="shared" si="802"/>
        <v>1</v>
      </c>
      <c r="FO126" s="3">
        <f t="shared" si="803"/>
        <v>0</v>
      </c>
      <c r="FP126" s="3">
        <f t="shared" si="804"/>
        <v>0</v>
      </c>
      <c r="FQ126" s="3">
        <f t="shared" si="805"/>
        <v>0</v>
      </c>
      <c r="FR126" s="3">
        <f t="shared" si="806"/>
        <v>0</v>
      </c>
      <c r="FS126" s="3">
        <f t="shared" si="807"/>
        <v>0</v>
      </c>
      <c r="FT126" s="3">
        <f t="shared" si="808"/>
        <v>0</v>
      </c>
      <c r="FU126" s="3">
        <f t="shared" si="809"/>
        <v>0</v>
      </c>
      <c r="FV126" s="21" t="b">
        <f t="shared" si="657"/>
        <v>1</v>
      </c>
      <c r="FW126" s="24">
        <f t="shared" ref="FW126:FW138" si="822">IF(J126="Higher (more points/events)", 0, 1)</f>
        <v>1</v>
      </c>
      <c r="FX126" s="24">
        <f t="shared" si="658"/>
        <v>0</v>
      </c>
      <c r="FY126" s="29" t="e">
        <f t="shared" si="659"/>
        <v>#VALUE!</v>
      </c>
      <c r="FZ126" s="24" t="e">
        <f t="shared" si="660"/>
        <v>#VALUE!</v>
      </c>
      <c r="GA126" s="24" t="e">
        <f t="shared" si="661"/>
        <v>#VALUE!</v>
      </c>
      <c r="GB126" s="24">
        <f t="shared" si="810"/>
        <v>1</v>
      </c>
      <c r="GC126" s="24" t="e">
        <f t="shared" si="811"/>
        <v>#VALUE!</v>
      </c>
      <c r="GD126" s="24" t="e">
        <f t="shared" si="812"/>
        <v>#VALUE!</v>
      </c>
      <c r="GE126" s="24" t="e">
        <f t="shared" si="813"/>
        <v>#VALUE!</v>
      </c>
      <c r="GF126" s="24">
        <f t="shared" si="814"/>
        <v>0</v>
      </c>
      <c r="GG126" s="24">
        <f t="shared" si="815"/>
        <v>0</v>
      </c>
      <c r="GH126" s="24">
        <f t="shared" si="816"/>
        <v>0</v>
      </c>
      <c r="GI126" s="24">
        <f t="shared" si="817"/>
        <v>0</v>
      </c>
      <c r="GJ126" s="24">
        <f t="shared" si="818"/>
        <v>2</v>
      </c>
      <c r="GK126" s="24">
        <f t="shared" si="819"/>
        <v>2</v>
      </c>
      <c r="GL126" s="24">
        <f t="shared" si="820"/>
        <v>2</v>
      </c>
      <c r="GM126" s="24">
        <f t="shared" si="821"/>
        <v>2</v>
      </c>
      <c r="GN126" s="13"/>
    </row>
    <row r="127" spans="1:196" s="3" customFormat="1">
      <c r="A127" s="54"/>
      <c r="B127" s="54"/>
      <c r="C127" s="54"/>
      <c r="D127" s="54"/>
      <c r="E127" s="54"/>
      <c r="F127" s="54"/>
      <c r="G127" s="54"/>
      <c r="H127" s="54"/>
      <c r="I127" s="54"/>
      <c r="J127" s="54"/>
      <c r="K127" s="54"/>
      <c r="L127" s="54"/>
      <c r="M127" s="56"/>
      <c r="N127" s="54"/>
      <c r="O127" s="54"/>
      <c r="P127" s="54"/>
      <c r="Q127" s="56"/>
      <c r="R127" s="54"/>
      <c r="S127" s="54"/>
      <c r="T127" s="54"/>
      <c r="U127" s="56"/>
      <c r="V127" s="54"/>
      <c r="W127" s="54"/>
      <c r="X127" s="56"/>
      <c r="Y127" s="54"/>
      <c r="Z127" s="54"/>
      <c r="AA127" s="54"/>
      <c r="AB127" s="56"/>
      <c r="AC127" s="54"/>
      <c r="AD127" s="54"/>
      <c r="AE127" s="54"/>
      <c r="AF127" s="56"/>
      <c r="AG127" s="54"/>
      <c r="AH127" s="54"/>
      <c r="AI127" s="56"/>
      <c r="AJ127" s="54"/>
      <c r="AK127" s="54"/>
      <c r="AL127" s="56"/>
      <c r="AM127" s="54"/>
      <c r="AN127" s="54"/>
      <c r="AO127" s="54"/>
      <c r="AP127" s="54"/>
      <c r="AQ127" s="54"/>
      <c r="AR127" s="56"/>
      <c r="AS127" s="54"/>
      <c r="AT127" s="54"/>
      <c r="AU127" s="54"/>
      <c r="AV127" s="54"/>
      <c r="AW127" s="54"/>
      <c r="AX127" s="54"/>
      <c r="AY127" s="56"/>
      <c r="AZ127" s="54"/>
      <c r="BA127" s="54"/>
      <c r="BB127" s="54"/>
      <c r="BC127" s="54"/>
      <c r="BD127" s="8"/>
      <c r="BE127" s="8"/>
      <c r="BF127" s="52" t="s">
        <v>277</v>
      </c>
      <c r="BG127" s="52" t="s">
        <v>277</v>
      </c>
      <c r="BH127" s="52" t="s">
        <v>277</v>
      </c>
      <c r="BI127" s="52" t="s">
        <v>277</v>
      </c>
      <c r="BJ127" s="52" t="s">
        <v>277</v>
      </c>
      <c r="BK127" s="52" t="s">
        <v>277</v>
      </c>
      <c r="BL127" s="52" t="s">
        <v>277</v>
      </c>
      <c r="BM127" s="52" t="s">
        <v>277</v>
      </c>
      <c r="BN127" s="52" t="s">
        <v>277</v>
      </c>
      <c r="BO127" s="52" t="s">
        <v>277</v>
      </c>
      <c r="BP127" s="8"/>
      <c r="BQ127" s="22" t="str">
        <f>IF(FV127=FALSE,B127,"")</f>
        <v/>
      </c>
      <c r="BR127" s="22" t="str">
        <f>BR124</f>
        <v/>
      </c>
      <c r="BS127" s="22" t="str">
        <f>IF(FV124=FALSE,C127,"")</f>
        <v/>
      </c>
      <c r="BT127" s="22"/>
      <c r="BU127" s="22" t="str">
        <f>IF(FV127=FALSE,E127,"")</f>
        <v/>
      </c>
      <c r="BV127" s="22" t="str">
        <f>IF(FV127=FALSE,G127,"")</f>
        <v/>
      </c>
      <c r="BW127" s="22" t="str">
        <f>IF(FV127=FALSE,F127,"")</f>
        <v/>
      </c>
      <c r="BX127" s="22" t="str">
        <f t="shared" si="780"/>
        <v/>
      </c>
      <c r="BY127" s="22" t="str">
        <f>IF(FV127=FALSE,K127,"")</f>
        <v/>
      </c>
      <c r="BZ127" s="22" t="str">
        <f>IF(FV127=FALSE,L127,"")</f>
        <v/>
      </c>
      <c r="CA127" s="18"/>
      <c r="CB127" s="3" t="str">
        <f>CB124</f>
        <v/>
      </c>
      <c r="CC127" s="3" t="str">
        <f>CC124</f>
        <v/>
      </c>
      <c r="CD127" s="3" t="str">
        <f>CD124</f>
        <v/>
      </c>
      <c r="CE127" s="3" t="str">
        <f>IF(ET127=1, EQ127,"")</f>
        <v/>
      </c>
      <c r="CF127" s="3" t="str">
        <f>IF(ET127=1, ER127,"")</f>
        <v/>
      </c>
      <c r="CG127" s="3" t="str">
        <f>IF(ET127=1, ES127,"")</f>
        <v/>
      </c>
      <c r="CH127" s="3" t="str">
        <f t="shared" si="785"/>
        <v/>
      </c>
      <c r="CI127" s="8"/>
      <c r="CJ127" s="3" t="str">
        <f>CJ124</f>
        <v/>
      </c>
      <c r="CK127" s="3" t="str">
        <f>CK124</f>
        <v/>
      </c>
      <c r="CL127" s="3" t="str">
        <f>IF(ET127=2,V127,"")</f>
        <v/>
      </c>
      <c r="CM127" s="3" t="str">
        <f>IF(ET127=2,W127,"")</f>
        <v/>
      </c>
      <c r="CN127" s="8"/>
      <c r="CO127" s="3" t="str">
        <f>CO125</f>
        <v/>
      </c>
      <c r="CP127" s="3" t="str">
        <f>CP125</f>
        <v/>
      </c>
      <c r="CQ127" s="3" t="str">
        <f>IF(ET127=3,AG127,"")</f>
        <v/>
      </c>
      <c r="CR127" s="3" t="str">
        <f>IF(ET127=3,AH127,"")</f>
        <v/>
      </c>
      <c r="CS127" s="8"/>
      <c r="CT127" s="3" t="str">
        <f>CT124</f>
        <v/>
      </c>
      <c r="CU127" s="3" t="str">
        <f>CU124</f>
        <v/>
      </c>
      <c r="CV127" s="3" t="str">
        <f>IF(ET126=4,AJ127,"")</f>
        <v/>
      </c>
      <c r="CW127" s="3" t="str">
        <f>IF(ET126=4,AK127,"")</f>
        <v/>
      </c>
      <c r="CX127" s="8"/>
      <c r="CY127" s="3" t="str">
        <f>CY124</f>
        <v/>
      </c>
      <c r="CZ127" s="3" t="str">
        <f>CZ124</f>
        <v/>
      </c>
      <c r="DA127" s="3" t="str">
        <f>DA124</f>
        <v/>
      </c>
      <c r="DB127" s="3" t="str">
        <f>IF(ET126=5,AM127,"")</f>
        <v/>
      </c>
      <c r="DC127" s="3" t="str">
        <f>IF(ET126=5,AN127,"")</f>
        <v/>
      </c>
      <c r="DD127" s="3" t="str">
        <f>IF(ET126=5,AO127,"")</f>
        <v/>
      </c>
      <c r="DE127" s="3" t="str">
        <f>IF(ET126=5,AP127,"")</f>
        <v/>
      </c>
      <c r="DF127" s="3" t="str">
        <f t="shared" ref="DF127:DF138" si="823">DF126</f>
        <v/>
      </c>
      <c r="DG127" s="3" t="str">
        <f t="shared" si="786"/>
        <v/>
      </c>
      <c r="DH127" s="8"/>
      <c r="DI127" s="3" t="str">
        <f>DI124</f>
        <v/>
      </c>
      <c r="DJ127" s="3" t="str">
        <f>DJ124</f>
        <v/>
      </c>
      <c r="DK127" s="3" t="str">
        <f>DK124</f>
        <v/>
      </c>
      <c r="DL127" s="3" t="str">
        <f>DL124</f>
        <v/>
      </c>
      <c r="DM127" s="3" t="str">
        <f>IF(ET127=6,AS127,"")</f>
        <v/>
      </c>
      <c r="DN127" s="3" t="str">
        <f>IF(ET127=6,AT127,"")</f>
        <v/>
      </c>
      <c r="DO127" s="3" t="str">
        <f>IF(ET127=6,AU127,"")</f>
        <v/>
      </c>
      <c r="DP127" s="3" t="str">
        <f>IF(ET127=6,AV127,"")</f>
        <v/>
      </c>
      <c r="DQ127" s="3" t="str">
        <f t="shared" ref="DQ127:DR129" si="824">DQ124</f>
        <v/>
      </c>
      <c r="DR127" s="3" t="str">
        <f t="shared" si="824"/>
        <v/>
      </c>
      <c r="DS127" s="3" t="str">
        <f t="shared" si="787"/>
        <v/>
      </c>
      <c r="DT127" s="8"/>
      <c r="DU127" s="3" t="str">
        <f>DU124</f>
        <v/>
      </c>
      <c r="DV127" s="3" t="str">
        <f>DV124</f>
        <v/>
      </c>
      <c r="DW127" s="3" t="str">
        <f>DW124</f>
        <v/>
      </c>
      <c r="DX127" s="3" t="str">
        <f>DX124</f>
        <v/>
      </c>
      <c r="DY127" s="3" t="str">
        <f>IF(ET127=7,AZ127,"")</f>
        <v/>
      </c>
      <c r="DZ127" s="3" t="str">
        <f>IF(ET127=7,BA127,"")</f>
        <v/>
      </c>
      <c r="EA127" s="3" t="str">
        <f>IF(ET127=7,BB127,"")</f>
        <v/>
      </c>
      <c r="EB127" s="3" t="str">
        <f>IF(ET127=7,BC127,"")</f>
        <v/>
      </c>
      <c r="EC127" s="3" t="str">
        <f t="shared" si="788"/>
        <v/>
      </c>
      <c r="ED127" s="8"/>
      <c r="EE127" s="52" t="s">
        <v>277</v>
      </c>
      <c r="EF127" s="52" t="s">
        <v>277</v>
      </c>
      <c r="EG127" s="52" t="s">
        <v>277</v>
      </c>
      <c r="EH127" s="52" t="s">
        <v>277</v>
      </c>
      <c r="EI127" s="52" t="s">
        <v>277</v>
      </c>
      <c r="EJ127" s="52" t="s">
        <v>277</v>
      </c>
      <c r="EK127" s="52" t="s">
        <v>277</v>
      </c>
      <c r="EL127" s="52" t="s">
        <v>277</v>
      </c>
      <c r="EM127" s="52" t="s">
        <v>277</v>
      </c>
      <c r="EN127" s="52" t="s">
        <v>277</v>
      </c>
      <c r="EO127" s="8"/>
      <c r="EP127" s="53"/>
      <c r="EQ127" s="16" t="str">
        <f>IF(FD127&gt;0, (N127+Y127+R127+AC127), "")</f>
        <v/>
      </c>
      <c r="ER127" s="16" t="str">
        <f>IF(FD127&gt;0,FE127,"")</f>
        <v/>
      </c>
      <c r="ES127" s="16" t="str">
        <f>IF(FD127&gt;0, (P127+AA127+T127+AE127), "")</f>
        <v/>
      </c>
      <c r="ET127" s="16">
        <f>FO127+FP127+FQ127+FR127+FS127+FT127+FU127</f>
        <v>0</v>
      </c>
      <c r="EU127" s="13"/>
      <c r="EV127" s="3" t="b">
        <f t="shared" si="781"/>
        <v>1</v>
      </c>
      <c r="EW127" s="3" t="b">
        <f t="shared" si="782"/>
        <v>1</v>
      </c>
      <c r="EX127" s="3" t="b">
        <f t="shared" si="789"/>
        <v>1</v>
      </c>
      <c r="EY127" s="3" t="b">
        <f t="shared" si="790"/>
        <v>1</v>
      </c>
      <c r="EZ127" s="3">
        <f t="shared" si="791"/>
        <v>0</v>
      </c>
      <c r="FA127" s="3">
        <f t="shared" si="792"/>
        <v>0</v>
      </c>
      <c r="FB127" s="3">
        <f t="shared" si="793"/>
        <v>0</v>
      </c>
      <c r="FC127" s="3">
        <f t="shared" si="794"/>
        <v>0</v>
      </c>
      <c r="FD127" s="3">
        <f t="shared" si="795"/>
        <v>0</v>
      </c>
      <c r="FE127" s="3" t="e">
        <f t="shared" si="796"/>
        <v>#VALUE!</v>
      </c>
      <c r="FF127" s="3">
        <f t="shared" si="783"/>
        <v>0</v>
      </c>
      <c r="FG127" s="3">
        <f t="shared" si="784"/>
        <v>0</v>
      </c>
      <c r="FH127" s="3" t="e">
        <f>FG127*SQRT(ES127)</f>
        <v>#VALUE!</v>
      </c>
      <c r="FI127" s="3" t="b">
        <f t="shared" si="797"/>
        <v>1</v>
      </c>
      <c r="FJ127" s="3" t="b">
        <f t="shared" si="798"/>
        <v>1</v>
      </c>
      <c r="FK127" s="3" t="b">
        <f t="shared" si="799"/>
        <v>1</v>
      </c>
      <c r="FL127" s="3" t="b">
        <f t="shared" si="800"/>
        <v>1</v>
      </c>
      <c r="FM127" s="3" t="b">
        <f t="shared" si="801"/>
        <v>1</v>
      </c>
      <c r="FN127" s="3" t="b">
        <f t="shared" si="802"/>
        <v>1</v>
      </c>
      <c r="FO127" s="3">
        <f t="shared" si="803"/>
        <v>0</v>
      </c>
      <c r="FP127" s="3">
        <f t="shared" si="804"/>
        <v>0</v>
      </c>
      <c r="FQ127" s="3">
        <f t="shared" si="805"/>
        <v>0</v>
      </c>
      <c r="FR127" s="3">
        <f t="shared" si="806"/>
        <v>0</v>
      </c>
      <c r="FS127" s="3">
        <f t="shared" si="807"/>
        <v>0</v>
      </c>
      <c r="FT127" s="3">
        <f t="shared" si="808"/>
        <v>0</v>
      </c>
      <c r="FU127" s="3">
        <f t="shared" si="809"/>
        <v>0</v>
      </c>
      <c r="FV127" s="21" t="b">
        <f t="shared" si="657"/>
        <v>1</v>
      </c>
      <c r="FW127" s="24">
        <f t="shared" si="822"/>
        <v>1</v>
      </c>
      <c r="FX127" s="24">
        <f t="shared" si="658"/>
        <v>0</v>
      </c>
      <c r="FY127" s="29" t="e">
        <f t="shared" si="659"/>
        <v>#VALUE!</v>
      </c>
      <c r="FZ127" s="24" t="e">
        <f t="shared" si="660"/>
        <v>#VALUE!</v>
      </c>
      <c r="GA127" s="24" t="e">
        <f t="shared" si="661"/>
        <v>#VALUE!</v>
      </c>
      <c r="GB127" s="24">
        <f t="shared" si="810"/>
        <v>1</v>
      </c>
      <c r="GC127" s="24" t="e">
        <f t="shared" si="811"/>
        <v>#VALUE!</v>
      </c>
      <c r="GD127" s="24" t="e">
        <f t="shared" si="812"/>
        <v>#VALUE!</v>
      </c>
      <c r="GE127" s="24" t="e">
        <f t="shared" si="813"/>
        <v>#VALUE!</v>
      </c>
      <c r="GF127" s="24">
        <f t="shared" si="814"/>
        <v>0</v>
      </c>
      <c r="GG127" s="24">
        <f t="shared" si="815"/>
        <v>0</v>
      </c>
      <c r="GH127" s="24">
        <f t="shared" si="816"/>
        <v>0</v>
      </c>
      <c r="GI127" s="24">
        <f t="shared" si="817"/>
        <v>0</v>
      </c>
      <c r="GJ127" s="24">
        <f t="shared" si="818"/>
        <v>2</v>
      </c>
      <c r="GK127" s="24">
        <f t="shared" si="819"/>
        <v>2</v>
      </c>
      <c r="GL127" s="24">
        <f t="shared" si="820"/>
        <v>2</v>
      </c>
      <c r="GM127" s="24">
        <f t="shared" si="821"/>
        <v>2</v>
      </c>
      <c r="GN127" s="13"/>
    </row>
    <row r="128" spans="1:196" s="3" customFormat="1">
      <c r="A128" s="123"/>
      <c r="B128" s="123"/>
      <c r="C128" s="123"/>
      <c r="D128" s="123"/>
      <c r="E128" s="123"/>
      <c r="F128" s="123"/>
      <c r="G128" s="123"/>
      <c r="H128" s="123"/>
      <c r="I128" s="123"/>
      <c r="J128" s="123"/>
      <c r="K128" s="123"/>
      <c r="L128" s="123"/>
      <c r="M128" s="56"/>
      <c r="N128" s="123"/>
      <c r="O128" s="123"/>
      <c r="P128" s="123"/>
      <c r="Q128" s="56"/>
      <c r="R128" s="123"/>
      <c r="S128" s="123"/>
      <c r="T128" s="123"/>
      <c r="U128" s="56"/>
      <c r="V128" s="123"/>
      <c r="W128" s="123"/>
      <c r="X128" s="56"/>
      <c r="Y128" s="123"/>
      <c r="Z128" s="123"/>
      <c r="AA128" s="123"/>
      <c r="AB128" s="56"/>
      <c r="AC128" s="123"/>
      <c r="AD128" s="123"/>
      <c r="AE128" s="123"/>
      <c r="AF128" s="56"/>
      <c r="AG128" s="123"/>
      <c r="AH128" s="123"/>
      <c r="AI128" s="56"/>
      <c r="AJ128" s="123"/>
      <c r="AK128" s="123"/>
      <c r="AL128" s="56"/>
      <c r="AM128" s="123"/>
      <c r="AN128" s="123"/>
      <c r="AO128" s="123"/>
      <c r="AP128" s="123"/>
      <c r="AQ128" s="123"/>
      <c r="AR128" s="56"/>
      <c r="AS128" s="123"/>
      <c r="AT128" s="123"/>
      <c r="AU128" s="123"/>
      <c r="AV128" s="123"/>
      <c r="AW128" s="123"/>
      <c r="AX128" s="123"/>
      <c r="AY128" s="56"/>
      <c r="AZ128" s="123"/>
      <c r="BA128" s="123"/>
      <c r="BB128" s="123"/>
      <c r="BC128" s="123"/>
      <c r="BD128" s="8"/>
      <c r="BE128" s="8"/>
      <c r="BF128" s="52" t="s">
        <v>277</v>
      </c>
      <c r="BG128" s="52" t="s">
        <v>277</v>
      </c>
      <c r="BH128" s="52" t="s">
        <v>277</v>
      </c>
      <c r="BI128" s="52" t="s">
        <v>277</v>
      </c>
      <c r="BJ128" s="52" t="s">
        <v>277</v>
      </c>
      <c r="BK128" s="52" t="s">
        <v>277</v>
      </c>
      <c r="BL128" s="52" t="s">
        <v>277</v>
      </c>
      <c r="BM128" s="52" t="s">
        <v>277</v>
      </c>
      <c r="BN128" s="52" t="s">
        <v>277</v>
      </c>
      <c r="BO128" s="52" t="s">
        <v>277</v>
      </c>
      <c r="BP128" s="8"/>
      <c r="BQ128" s="22" t="str">
        <f t="shared" ref="BQ128:BQ138" si="825">BQ127</f>
        <v/>
      </c>
      <c r="BR128" s="22" t="str">
        <f>BS124</f>
        <v/>
      </c>
      <c r="BS128" s="22" t="str">
        <f>BS127</f>
        <v/>
      </c>
      <c r="BT128" s="22"/>
      <c r="BU128" s="22" t="str">
        <f>BU127</f>
        <v/>
      </c>
      <c r="BV128" s="22" t="str">
        <f t="shared" ref="BV128:BV138" si="826">BV127</f>
        <v/>
      </c>
      <c r="BW128" s="22" t="str">
        <f t="shared" ref="BW128:BX138" si="827">BW127</f>
        <v/>
      </c>
      <c r="BX128" s="22" t="str">
        <f t="shared" si="780"/>
        <v/>
      </c>
      <c r="BY128" s="22" t="str">
        <f t="shared" ref="BY128:BY138" si="828">BY127</f>
        <v/>
      </c>
      <c r="BZ128" s="22" t="str">
        <f t="shared" ref="BZ128:BZ138" si="829">BZ127</f>
        <v/>
      </c>
      <c r="CA128" s="18"/>
      <c r="CB128" s="3" t="str">
        <f>CB126</f>
        <v/>
      </c>
      <c r="CC128" s="3" t="str">
        <f>CC126</f>
        <v/>
      </c>
      <c r="CD128" s="3" t="str">
        <f>CD126</f>
        <v/>
      </c>
      <c r="CE128" s="3" t="str">
        <f t="shared" ref="CE128:CG129" si="830">CE127</f>
        <v/>
      </c>
      <c r="CF128" s="3" t="str">
        <f t="shared" si="830"/>
        <v/>
      </c>
      <c r="CG128" s="3" t="str">
        <f t="shared" si="830"/>
        <v/>
      </c>
      <c r="CH128" s="3" t="str">
        <f t="shared" si="785"/>
        <v/>
      </c>
      <c r="CI128" s="8"/>
      <c r="CJ128" s="3" t="str">
        <f>CJ126</f>
        <v/>
      </c>
      <c r="CK128" s="3" t="str">
        <f>CK126</f>
        <v/>
      </c>
      <c r="CL128" s="3" t="str">
        <f>CL127</f>
        <v/>
      </c>
      <c r="CM128" s="3" t="str">
        <f>CM127</f>
        <v/>
      </c>
      <c r="CN128" s="8"/>
      <c r="CO128" s="3" t="str">
        <f>CO126</f>
        <v/>
      </c>
      <c r="CP128" s="3" t="str">
        <f>CP126</f>
        <v/>
      </c>
      <c r="CQ128" s="3" t="str">
        <f>CQ127</f>
        <v/>
      </c>
      <c r="CR128" s="3" t="str">
        <f>CR127</f>
        <v/>
      </c>
      <c r="CS128" s="8"/>
      <c r="CT128" s="3" t="str">
        <f>CT126</f>
        <v/>
      </c>
      <c r="CU128" s="3" t="str">
        <f>CU126</f>
        <v/>
      </c>
      <c r="CV128" s="3" t="str">
        <f>CV127</f>
        <v/>
      </c>
      <c r="CW128" s="3" t="str">
        <f>CW127</f>
        <v/>
      </c>
      <c r="CX128" s="8"/>
      <c r="CY128" s="3" t="str">
        <f>CY126</f>
        <v/>
      </c>
      <c r="CZ128" s="3" t="str">
        <f>CZ126</f>
        <v/>
      </c>
      <c r="DA128" s="3" t="str">
        <f>DA126</f>
        <v/>
      </c>
      <c r="DB128" s="3" t="str">
        <f t="shared" ref="DB128:DE129" si="831">DB127</f>
        <v/>
      </c>
      <c r="DC128" s="3" t="str">
        <f t="shared" si="831"/>
        <v/>
      </c>
      <c r="DD128" s="3" t="str">
        <f t="shared" si="831"/>
        <v/>
      </c>
      <c r="DE128" s="3" t="str">
        <f t="shared" si="831"/>
        <v/>
      </c>
      <c r="DF128" s="3" t="str">
        <f t="shared" si="823"/>
        <v/>
      </c>
      <c r="DG128" s="3" t="str">
        <f t="shared" si="786"/>
        <v/>
      </c>
      <c r="DH128" s="8"/>
      <c r="DI128" s="3" t="str">
        <f>DI126</f>
        <v/>
      </c>
      <c r="DJ128" s="3" t="str">
        <f>DJ126</f>
        <v/>
      </c>
      <c r="DK128" s="3" t="str">
        <f>DK126</f>
        <v/>
      </c>
      <c r="DL128" s="3" t="str">
        <f>DL126</f>
        <v/>
      </c>
      <c r="DM128" s="3" t="str">
        <f t="shared" ref="DM128:DP129" si="832">DM127</f>
        <v/>
      </c>
      <c r="DN128" s="3" t="str">
        <f t="shared" si="832"/>
        <v/>
      </c>
      <c r="DO128" s="3" t="str">
        <f t="shared" si="832"/>
        <v/>
      </c>
      <c r="DP128" s="3" t="str">
        <f t="shared" si="832"/>
        <v/>
      </c>
      <c r="DQ128" s="3" t="str">
        <f t="shared" si="824"/>
        <v/>
      </c>
      <c r="DR128" s="3" t="str">
        <f t="shared" si="824"/>
        <v/>
      </c>
      <c r="DS128" s="3" t="str">
        <f t="shared" si="787"/>
        <v/>
      </c>
      <c r="DT128" s="8"/>
      <c r="DU128" s="3" t="str">
        <f>DU126</f>
        <v/>
      </c>
      <c r="DV128" s="3" t="str">
        <f>DV126</f>
        <v/>
      </c>
      <c r="DW128" s="3" t="str">
        <f>DW126</f>
        <v/>
      </c>
      <c r="DX128" s="3" t="str">
        <f>DX126</f>
        <v/>
      </c>
      <c r="DY128" s="3" t="str">
        <f t="shared" ref="DY128:EB129" si="833">DY127</f>
        <v/>
      </c>
      <c r="DZ128" s="3" t="str">
        <f t="shared" si="833"/>
        <v/>
      </c>
      <c r="EA128" s="3" t="str">
        <f t="shared" si="833"/>
        <v/>
      </c>
      <c r="EB128" s="3" t="str">
        <f t="shared" si="833"/>
        <v/>
      </c>
      <c r="EC128" s="3" t="str">
        <f t="shared" si="788"/>
        <v/>
      </c>
      <c r="ED128" s="8"/>
      <c r="EE128" s="52" t="s">
        <v>277</v>
      </c>
      <c r="EF128" s="52" t="s">
        <v>277</v>
      </c>
      <c r="EG128" s="52" t="s">
        <v>277</v>
      </c>
      <c r="EH128" s="52" t="s">
        <v>277</v>
      </c>
      <c r="EI128" s="52" t="s">
        <v>277</v>
      </c>
      <c r="EJ128" s="52" t="s">
        <v>277</v>
      </c>
      <c r="EK128" s="52" t="s">
        <v>277</v>
      </c>
      <c r="EL128" s="52" t="s">
        <v>277</v>
      </c>
      <c r="EM128" s="52" t="s">
        <v>277</v>
      </c>
      <c r="EN128" s="52" t="s">
        <v>277</v>
      </c>
      <c r="EO128" s="8"/>
      <c r="EP128" s="53"/>
      <c r="EQ128" s="16" t="str">
        <f>IF(FD128&gt;0, (N128+Y128+R128+AC128), "")</f>
        <v/>
      </c>
      <c r="ER128" s="16" t="str">
        <f>IF(FD128&gt;0,FE128,"")</f>
        <v/>
      </c>
      <c r="ES128" s="16" t="str">
        <f>IF(FD128&gt;0, (P128+AA128+T128+AE128), "")</f>
        <v/>
      </c>
      <c r="ET128" s="16">
        <f>FO128+FP128+FQ128+FR128+FS128+FT128+FU128</f>
        <v>0</v>
      </c>
      <c r="EU128" s="13"/>
      <c r="EV128" s="3" t="b">
        <f t="shared" si="781"/>
        <v>1</v>
      </c>
      <c r="EW128" s="3" t="b">
        <f t="shared" si="782"/>
        <v>1</v>
      </c>
      <c r="EX128" s="3" t="b">
        <f t="shared" si="789"/>
        <v>1</v>
      </c>
      <c r="EY128" s="3" t="b">
        <f t="shared" si="790"/>
        <v>1</v>
      </c>
      <c r="EZ128" s="3">
        <f t="shared" si="791"/>
        <v>0</v>
      </c>
      <c r="FA128" s="3">
        <f t="shared" si="792"/>
        <v>0</v>
      </c>
      <c r="FB128" s="3">
        <f t="shared" si="793"/>
        <v>0</v>
      </c>
      <c r="FC128" s="3">
        <f t="shared" si="794"/>
        <v>0</v>
      </c>
      <c r="FD128" s="3">
        <f t="shared" si="795"/>
        <v>0</v>
      </c>
      <c r="FE128" s="3" t="e">
        <f t="shared" si="796"/>
        <v>#VALUE!</v>
      </c>
      <c r="FF128" s="3">
        <f t="shared" si="783"/>
        <v>0</v>
      </c>
      <c r="FG128" s="3">
        <f t="shared" si="784"/>
        <v>0</v>
      </c>
      <c r="FH128" s="3" t="e">
        <f>FG128*SQRT(ES128)</f>
        <v>#VALUE!</v>
      </c>
      <c r="FI128" s="3" t="b">
        <f t="shared" si="797"/>
        <v>1</v>
      </c>
      <c r="FJ128" s="3" t="b">
        <f t="shared" si="798"/>
        <v>1</v>
      </c>
      <c r="FK128" s="3" t="b">
        <f t="shared" si="799"/>
        <v>1</v>
      </c>
      <c r="FL128" s="3" t="b">
        <f t="shared" si="800"/>
        <v>1</v>
      </c>
      <c r="FM128" s="3" t="b">
        <f t="shared" si="801"/>
        <v>1</v>
      </c>
      <c r="FN128" s="3" t="b">
        <f t="shared" si="802"/>
        <v>1</v>
      </c>
      <c r="FO128" s="3">
        <f t="shared" si="803"/>
        <v>0</v>
      </c>
      <c r="FP128" s="3">
        <f t="shared" si="804"/>
        <v>0</v>
      </c>
      <c r="FQ128" s="3">
        <f t="shared" si="805"/>
        <v>0</v>
      </c>
      <c r="FR128" s="3">
        <f t="shared" si="806"/>
        <v>0</v>
      </c>
      <c r="FS128" s="3">
        <f t="shared" si="807"/>
        <v>0</v>
      </c>
      <c r="FT128" s="3">
        <f t="shared" si="808"/>
        <v>0</v>
      </c>
      <c r="FU128" s="3">
        <f t="shared" si="809"/>
        <v>0</v>
      </c>
      <c r="FV128" s="21" t="b">
        <f t="shared" si="657"/>
        <v>1</v>
      </c>
      <c r="FW128" s="24">
        <f t="shared" si="822"/>
        <v>1</v>
      </c>
      <c r="FX128" s="24">
        <f t="shared" si="658"/>
        <v>0</v>
      </c>
      <c r="FY128" s="29" t="e">
        <f t="shared" si="659"/>
        <v>#VALUE!</v>
      </c>
      <c r="FZ128" s="24" t="e">
        <f t="shared" si="660"/>
        <v>#VALUE!</v>
      </c>
      <c r="GA128" s="24" t="e">
        <f t="shared" si="661"/>
        <v>#VALUE!</v>
      </c>
      <c r="GB128" s="24">
        <f t="shared" si="810"/>
        <v>1</v>
      </c>
      <c r="GC128" s="24" t="e">
        <f t="shared" si="811"/>
        <v>#VALUE!</v>
      </c>
      <c r="GD128" s="24" t="e">
        <f t="shared" si="812"/>
        <v>#VALUE!</v>
      </c>
      <c r="GE128" s="24" t="e">
        <f t="shared" si="813"/>
        <v>#VALUE!</v>
      </c>
      <c r="GF128" s="24">
        <f t="shared" si="814"/>
        <v>0</v>
      </c>
      <c r="GG128" s="24">
        <f t="shared" si="815"/>
        <v>0</v>
      </c>
      <c r="GH128" s="24">
        <f t="shared" si="816"/>
        <v>0</v>
      </c>
      <c r="GI128" s="24">
        <f t="shared" si="817"/>
        <v>0</v>
      </c>
      <c r="GJ128" s="24">
        <f t="shared" si="818"/>
        <v>2</v>
      </c>
      <c r="GK128" s="24">
        <f t="shared" si="819"/>
        <v>2</v>
      </c>
      <c r="GL128" s="24">
        <f t="shared" si="820"/>
        <v>2</v>
      </c>
      <c r="GM128" s="24">
        <f t="shared" si="821"/>
        <v>2</v>
      </c>
      <c r="GN128" s="13"/>
    </row>
    <row r="129" spans="1:196" s="3" customFormat="1">
      <c r="A129" s="123"/>
      <c r="B129" s="123"/>
      <c r="C129" s="123"/>
      <c r="D129" s="123"/>
      <c r="E129" s="123"/>
      <c r="F129" s="123"/>
      <c r="G129" s="123"/>
      <c r="H129" s="123"/>
      <c r="I129" s="123"/>
      <c r="J129" s="123"/>
      <c r="K129" s="123"/>
      <c r="L129" s="123"/>
      <c r="M129" s="56"/>
      <c r="N129" s="123"/>
      <c r="O129" s="123"/>
      <c r="P129" s="123"/>
      <c r="Q129" s="56"/>
      <c r="R129" s="123"/>
      <c r="S129" s="123"/>
      <c r="T129" s="123"/>
      <c r="U129" s="56"/>
      <c r="V129" s="123"/>
      <c r="W129" s="123"/>
      <c r="X129" s="56"/>
      <c r="Y129" s="123"/>
      <c r="Z129" s="123"/>
      <c r="AA129" s="123"/>
      <c r="AB129" s="56"/>
      <c r="AC129" s="123"/>
      <c r="AD129" s="123"/>
      <c r="AE129" s="123"/>
      <c r="AF129" s="56"/>
      <c r="AG129" s="123"/>
      <c r="AH129" s="123"/>
      <c r="AI129" s="56"/>
      <c r="AJ129" s="123"/>
      <c r="AK129" s="123"/>
      <c r="AL129" s="56"/>
      <c r="AM129" s="123"/>
      <c r="AN129" s="123"/>
      <c r="AO129" s="123"/>
      <c r="AP129" s="123"/>
      <c r="AQ129" s="123"/>
      <c r="AR129" s="56"/>
      <c r="AS129" s="123"/>
      <c r="AT129" s="123"/>
      <c r="AU129" s="123"/>
      <c r="AV129" s="123"/>
      <c r="AW129" s="123"/>
      <c r="AX129" s="123"/>
      <c r="AY129" s="56"/>
      <c r="AZ129" s="123"/>
      <c r="BA129" s="123"/>
      <c r="BB129" s="123"/>
      <c r="BC129" s="123"/>
      <c r="BD129" s="8"/>
      <c r="BE129" s="8"/>
      <c r="BF129" s="52" t="s">
        <v>277</v>
      </c>
      <c r="BG129" s="52" t="s">
        <v>277</v>
      </c>
      <c r="BH129" s="52" t="s">
        <v>277</v>
      </c>
      <c r="BI129" s="52" t="s">
        <v>277</v>
      </c>
      <c r="BJ129" s="52" t="s">
        <v>277</v>
      </c>
      <c r="BK129" s="52" t="s">
        <v>277</v>
      </c>
      <c r="BL129" s="52" t="s">
        <v>277</v>
      </c>
      <c r="BM129" s="52" t="s">
        <v>277</v>
      </c>
      <c r="BN129" s="52" t="s">
        <v>277</v>
      </c>
      <c r="BO129" s="52" t="s">
        <v>277</v>
      </c>
      <c r="BP129" s="8"/>
      <c r="BQ129" s="22" t="str">
        <f t="shared" si="825"/>
        <v/>
      </c>
      <c r="BR129" s="22" t="str">
        <f>BS126</f>
        <v/>
      </c>
      <c r="BS129" s="22" t="str">
        <f>BS127</f>
        <v/>
      </c>
      <c r="BT129" s="22"/>
      <c r="BU129" s="22" t="str">
        <f>BU128</f>
        <v/>
      </c>
      <c r="BV129" s="22" t="str">
        <f t="shared" si="826"/>
        <v/>
      </c>
      <c r="BW129" s="22" t="str">
        <f t="shared" si="827"/>
        <v/>
      </c>
      <c r="BX129" s="22" t="str">
        <f t="shared" si="780"/>
        <v/>
      </c>
      <c r="BY129" s="22" t="str">
        <f t="shared" si="828"/>
        <v/>
      </c>
      <c r="BZ129" s="22" t="str">
        <f t="shared" si="829"/>
        <v/>
      </c>
      <c r="CA129" s="18"/>
      <c r="CB129" s="3" t="str">
        <f>CE125</f>
        <v/>
      </c>
      <c r="CC129" s="3" t="str">
        <f>CF125</f>
        <v/>
      </c>
      <c r="CD129" s="3" t="str">
        <f>CG125</f>
        <v/>
      </c>
      <c r="CE129" s="3" t="str">
        <f t="shared" si="830"/>
        <v/>
      </c>
      <c r="CF129" s="3" t="str">
        <f t="shared" si="830"/>
        <v/>
      </c>
      <c r="CG129" s="3" t="str">
        <f t="shared" si="830"/>
        <v/>
      </c>
      <c r="CH129" s="3" t="str">
        <f t="shared" si="785"/>
        <v/>
      </c>
      <c r="CI129" s="8"/>
      <c r="CJ129" s="3" t="str">
        <f>CL125</f>
        <v/>
      </c>
      <c r="CK129" s="3" t="str">
        <f>CM125</f>
        <v/>
      </c>
      <c r="CL129" s="3" t="str">
        <f>CL128</f>
        <v/>
      </c>
      <c r="CM129" s="3" t="str">
        <f>CM128</f>
        <v/>
      </c>
      <c r="CN129" s="8"/>
      <c r="CO129" s="3" t="str">
        <f>CQ125</f>
        <v/>
      </c>
      <c r="CP129" s="3" t="str">
        <f>CR125</f>
        <v/>
      </c>
      <c r="CQ129" s="3" t="str">
        <f>CQ128</f>
        <v/>
      </c>
      <c r="CR129" s="3" t="str">
        <f>CR128</f>
        <v/>
      </c>
      <c r="CS129" s="8"/>
      <c r="CT129" s="3" t="str">
        <f>CV125</f>
        <v/>
      </c>
      <c r="CU129" s="3" t="str">
        <f>CW125</f>
        <v/>
      </c>
      <c r="CV129" s="3" t="str">
        <f>CV128</f>
        <v/>
      </c>
      <c r="CW129" s="3" t="str">
        <f>CW128</f>
        <v/>
      </c>
      <c r="CX129" s="8"/>
      <c r="CY129" s="3" t="str">
        <f>DB125</f>
        <v/>
      </c>
      <c r="CZ129" s="3" t="str">
        <f>DC125</f>
        <v/>
      </c>
      <c r="DA129" s="3" t="str">
        <f>DD125</f>
        <v/>
      </c>
      <c r="DB129" s="3" t="str">
        <f t="shared" si="831"/>
        <v/>
      </c>
      <c r="DC129" s="3" t="str">
        <f t="shared" si="831"/>
        <v/>
      </c>
      <c r="DD129" s="3" t="str">
        <f t="shared" si="831"/>
        <v/>
      </c>
      <c r="DE129" s="3" t="str">
        <f t="shared" si="831"/>
        <v/>
      </c>
      <c r="DF129" s="3" t="str">
        <f t="shared" si="823"/>
        <v/>
      </c>
      <c r="DG129" s="3" t="str">
        <f t="shared" si="786"/>
        <v/>
      </c>
      <c r="DH129" s="8"/>
      <c r="DI129" s="3" t="str">
        <f>DM125</f>
        <v/>
      </c>
      <c r="DJ129" s="3" t="str">
        <f>DN125</f>
        <v/>
      </c>
      <c r="DK129" s="3" t="str">
        <f>DO125</f>
        <v/>
      </c>
      <c r="DL129" s="3" t="str">
        <f>DP125</f>
        <v/>
      </c>
      <c r="DM129" s="3" t="str">
        <f t="shared" si="832"/>
        <v/>
      </c>
      <c r="DN129" s="3" t="str">
        <f t="shared" si="832"/>
        <v/>
      </c>
      <c r="DO129" s="3" t="str">
        <f t="shared" si="832"/>
        <v/>
      </c>
      <c r="DP129" s="3" t="str">
        <f t="shared" si="832"/>
        <v/>
      </c>
      <c r="DQ129" s="3" t="str">
        <f t="shared" si="824"/>
        <v/>
      </c>
      <c r="DR129" s="3" t="str">
        <f t="shared" si="824"/>
        <v/>
      </c>
      <c r="DS129" s="3" t="str">
        <f t="shared" si="787"/>
        <v/>
      </c>
      <c r="DT129" s="8"/>
      <c r="DU129" s="3" t="str">
        <f>DY126</f>
        <v/>
      </c>
      <c r="DV129" s="3" t="str">
        <f>DZ126</f>
        <v/>
      </c>
      <c r="DW129" s="3" t="str">
        <f>EA126</f>
        <v/>
      </c>
      <c r="DX129" s="3" t="str">
        <f>EB126</f>
        <v/>
      </c>
      <c r="DY129" s="3" t="str">
        <f t="shared" si="833"/>
        <v/>
      </c>
      <c r="DZ129" s="3" t="str">
        <f t="shared" si="833"/>
        <v/>
      </c>
      <c r="EA129" s="3" t="str">
        <f t="shared" si="833"/>
        <v/>
      </c>
      <c r="EB129" s="3" t="str">
        <f t="shared" si="833"/>
        <v/>
      </c>
      <c r="EC129" s="3" t="str">
        <f t="shared" si="788"/>
        <v/>
      </c>
      <c r="ED129" s="8"/>
      <c r="EE129" s="52" t="s">
        <v>277</v>
      </c>
      <c r="EF129" s="52" t="s">
        <v>277</v>
      </c>
      <c r="EG129" s="52" t="s">
        <v>277</v>
      </c>
      <c r="EH129" s="52" t="s">
        <v>277</v>
      </c>
      <c r="EI129" s="52" t="s">
        <v>277</v>
      </c>
      <c r="EJ129" s="52" t="s">
        <v>277</v>
      </c>
      <c r="EK129" s="52" t="s">
        <v>277</v>
      </c>
      <c r="EL129" s="52" t="s">
        <v>277</v>
      </c>
      <c r="EM129" s="52" t="s">
        <v>277</v>
      </c>
      <c r="EN129" s="52" t="s">
        <v>277</v>
      </c>
      <c r="EO129" s="8"/>
      <c r="EP129" s="53"/>
      <c r="EQ129" s="16" t="str">
        <f>EQ128</f>
        <v/>
      </c>
      <c r="ER129" s="16" t="str">
        <f>ER128</f>
        <v/>
      </c>
      <c r="ES129" s="16" t="str">
        <f>ES128</f>
        <v/>
      </c>
      <c r="ET129" s="16">
        <f>ET128</f>
        <v>0</v>
      </c>
      <c r="EU129" s="13"/>
      <c r="EV129" s="3" t="b">
        <f t="shared" si="781"/>
        <v>1</v>
      </c>
      <c r="EW129" s="3" t="b">
        <f t="shared" si="782"/>
        <v>1</v>
      </c>
      <c r="EX129" s="3" t="b">
        <f t="shared" si="789"/>
        <v>1</v>
      </c>
      <c r="EY129" s="3" t="b">
        <f t="shared" si="790"/>
        <v>1</v>
      </c>
      <c r="EZ129" s="3">
        <f t="shared" si="791"/>
        <v>0</v>
      </c>
      <c r="FA129" s="3">
        <f t="shared" si="792"/>
        <v>0</v>
      </c>
      <c r="FB129" s="3">
        <f t="shared" si="793"/>
        <v>0</v>
      </c>
      <c r="FC129" s="3">
        <f t="shared" si="794"/>
        <v>0</v>
      </c>
      <c r="FD129" s="3">
        <f t="shared" si="795"/>
        <v>0</v>
      </c>
      <c r="FE129" s="3" t="e">
        <f t="shared" si="796"/>
        <v>#VALUE!</v>
      </c>
      <c r="FF129" s="3">
        <f t="shared" si="783"/>
        <v>0</v>
      </c>
      <c r="FG129" s="3">
        <f t="shared" si="784"/>
        <v>0</v>
      </c>
      <c r="FH129" s="3" t="e">
        <f t="shared" ref="FH129:FH138" si="834">FG129*SQRT(ES129)</f>
        <v>#VALUE!</v>
      </c>
      <c r="FI129" s="3" t="b">
        <f t="shared" si="797"/>
        <v>1</v>
      </c>
      <c r="FJ129" s="3" t="b">
        <f t="shared" si="798"/>
        <v>1</v>
      </c>
      <c r="FK129" s="3" t="b">
        <f t="shared" si="799"/>
        <v>1</v>
      </c>
      <c r="FL129" s="3" t="b">
        <f t="shared" si="800"/>
        <v>1</v>
      </c>
      <c r="FM129" s="3" t="b">
        <f t="shared" si="801"/>
        <v>1</v>
      </c>
      <c r="FN129" s="3" t="b">
        <f t="shared" si="802"/>
        <v>1</v>
      </c>
      <c r="FO129" s="3">
        <f t="shared" si="803"/>
        <v>0</v>
      </c>
      <c r="FP129" s="3">
        <f t="shared" si="804"/>
        <v>0</v>
      </c>
      <c r="FQ129" s="3">
        <f t="shared" si="805"/>
        <v>0</v>
      </c>
      <c r="FR129" s="3">
        <f t="shared" si="806"/>
        <v>0</v>
      </c>
      <c r="FS129" s="3">
        <f t="shared" si="807"/>
        <v>0</v>
      </c>
      <c r="FT129" s="3">
        <f t="shared" si="808"/>
        <v>0</v>
      </c>
      <c r="FU129" s="3">
        <f t="shared" si="809"/>
        <v>0</v>
      </c>
      <c r="FV129" s="21" t="b">
        <f t="shared" si="657"/>
        <v>1</v>
      </c>
      <c r="FW129" s="24">
        <f t="shared" si="822"/>
        <v>1</v>
      </c>
      <c r="FX129" s="24">
        <f t="shared" si="658"/>
        <v>0</v>
      </c>
      <c r="FY129" s="29" t="e">
        <f t="shared" si="659"/>
        <v>#VALUE!</v>
      </c>
      <c r="FZ129" s="24" t="e">
        <f t="shared" si="660"/>
        <v>#VALUE!</v>
      </c>
      <c r="GA129" s="24" t="e">
        <f t="shared" si="661"/>
        <v>#VALUE!</v>
      </c>
      <c r="GB129" s="24">
        <f t="shared" si="810"/>
        <v>1</v>
      </c>
      <c r="GC129" s="24" t="e">
        <f t="shared" si="811"/>
        <v>#VALUE!</v>
      </c>
      <c r="GD129" s="24" t="e">
        <f t="shared" si="812"/>
        <v>#VALUE!</v>
      </c>
      <c r="GE129" s="24" t="e">
        <f t="shared" si="813"/>
        <v>#VALUE!</v>
      </c>
      <c r="GF129" s="24">
        <f t="shared" si="814"/>
        <v>0</v>
      </c>
      <c r="GG129" s="24">
        <f t="shared" si="815"/>
        <v>0</v>
      </c>
      <c r="GH129" s="24">
        <f t="shared" si="816"/>
        <v>0</v>
      </c>
      <c r="GI129" s="24">
        <f t="shared" si="817"/>
        <v>0</v>
      </c>
      <c r="GJ129" s="24">
        <f t="shared" si="818"/>
        <v>2</v>
      </c>
      <c r="GK129" s="24">
        <f t="shared" si="819"/>
        <v>2</v>
      </c>
      <c r="GL129" s="24">
        <f t="shared" si="820"/>
        <v>2</v>
      </c>
      <c r="GM129" s="24">
        <f t="shared" si="821"/>
        <v>2</v>
      </c>
      <c r="GN129" s="13"/>
    </row>
    <row r="130" spans="1:196" s="3" customFormat="1">
      <c r="A130" s="115" t="s">
        <v>279</v>
      </c>
      <c r="B130" s="115" t="s">
        <v>279</v>
      </c>
      <c r="C130" s="115" t="s">
        <v>279</v>
      </c>
      <c r="D130" s="115" t="s">
        <v>279</v>
      </c>
      <c r="E130" s="115" t="s">
        <v>279</v>
      </c>
      <c r="F130" s="115" t="s">
        <v>279</v>
      </c>
      <c r="G130" s="115" t="s">
        <v>279</v>
      </c>
      <c r="H130" s="115"/>
      <c r="I130" s="115"/>
      <c r="J130" s="115" t="s">
        <v>279</v>
      </c>
      <c r="K130" s="115" t="s">
        <v>279</v>
      </c>
      <c r="L130" s="115" t="s">
        <v>279</v>
      </c>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8"/>
      <c r="BE130" s="8"/>
      <c r="BF130" s="52" t="s">
        <v>277</v>
      </c>
      <c r="BG130" s="52" t="s">
        <v>277</v>
      </c>
      <c r="BH130" s="52" t="s">
        <v>277</v>
      </c>
      <c r="BI130" s="52" t="s">
        <v>277</v>
      </c>
      <c r="BJ130" s="52" t="s">
        <v>277</v>
      </c>
      <c r="BK130" s="52" t="s">
        <v>277</v>
      </c>
      <c r="BL130" s="52" t="s">
        <v>277</v>
      </c>
      <c r="BM130" s="52" t="s">
        <v>277</v>
      </c>
      <c r="BN130" s="52" t="s">
        <v>277</v>
      </c>
      <c r="BO130" s="52" t="s">
        <v>277</v>
      </c>
      <c r="BP130" s="8"/>
      <c r="BQ130" s="22" t="str">
        <f t="shared" si="825"/>
        <v/>
      </c>
      <c r="BR130" s="22" t="str">
        <f>BR127</f>
        <v/>
      </c>
      <c r="BS130" s="22" t="str">
        <f>IF(FV124=FALSE,C128,"")</f>
        <v/>
      </c>
      <c r="BT130" s="22"/>
      <c r="BU130" s="22" t="str">
        <f>BU129</f>
        <v/>
      </c>
      <c r="BV130" s="22" t="str">
        <f t="shared" si="826"/>
        <v/>
      </c>
      <c r="BW130" s="22" t="str">
        <f t="shared" si="827"/>
        <v/>
      </c>
      <c r="BX130" s="22" t="str">
        <f>BX129</f>
        <v/>
      </c>
      <c r="BY130" s="22" t="str">
        <f t="shared" si="828"/>
        <v/>
      </c>
      <c r="BZ130" s="22" t="str">
        <f t="shared" si="829"/>
        <v/>
      </c>
      <c r="CA130" s="18"/>
      <c r="CB130" s="3" t="str">
        <f t="shared" ref="CB130:CD132" si="835">CB127</f>
        <v/>
      </c>
      <c r="CC130" s="3" t="str">
        <f t="shared" si="835"/>
        <v/>
      </c>
      <c r="CD130" s="3" t="str">
        <f t="shared" si="835"/>
        <v/>
      </c>
      <c r="CE130" s="3" t="str">
        <f>IF(ET130=1, EQ130,"")</f>
        <v/>
      </c>
      <c r="CF130" s="3" t="str">
        <f>IF(ET130=1, ER130,"")</f>
        <v/>
      </c>
      <c r="CG130" s="3" t="str">
        <f>IF(ET130=1, ES130,"")</f>
        <v/>
      </c>
      <c r="CH130" s="3" t="str">
        <f t="shared" si="785"/>
        <v/>
      </c>
      <c r="CI130" s="8"/>
      <c r="CJ130" s="3" t="str">
        <f t="shared" ref="CJ130:CK132" si="836">CJ127</f>
        <v/>
      </c>
      <c r="CK130" s="3" t="str">
        <f t="shared" si="836"/>
        <v/>
      </c>
      <c r="CL130" s="3" t="str">
        <f>IF(ET128=2,V128,"")</f>
        <v/>
      </c>
      <c r="CM130" s="3" t="str">
        <f>IF(ET128=2,W128,"")</f>
        <v/>
      </c>
      <c r="CN130" s="8"/>
      <c r="CO130" s="3" t="str">
        <f t="shared" ref="CO130:CP132" si="837">CO127</f>
        <v/>
      </c>
      <c r="CP130" s="3" t="str">
        <f t="shared" si="837"/>
        <v/>
      </c>
      <c r="CQ130" s="3" t="str">
        <f>IF(ET128=3,AG128,"")</f>
        <v/>
      </c>
      <c r="CR130" s="3" t="str">
        <f>IF(ET128=3,AH128,"")</f>
        <v/>
      </c>
      <c r="CS130" s="8"/>
      <c r="CT130" s="3" t="str">
        <f t="shared" ref="CT130:CU132" si="838">CT127</f>
        <v/>
      </c>
      <c r="CU130" s="3" t="str">
        <f t="shared" si="838"/>
        <v/>
      </c>
      <c r="CV130" s="3" t="str">
        <f>IF(ET128=4,AJ128,"")</f>
        <v/>
      </c>
      <c r="CW130" s="3" t="str">
        <f>IF(ET128=4,AK128,"")</f>
        <v/>
      </c>
      <c r="CX130" s="8"/>
      <c r="CY130" s="3" t="str">
        <f t="shared" ref="CY130:DA132" si="839">CY127</f>
        <v/>
      </c>
      <c r="CZ130" s="3" t="str">
        <f t="shared" si="839"/>
        <v/>
      </c>
      <c r="DA130" s="3" t="str">
        <f t="shared" si="839"/>
        <v/>
      </c>
      <c r="DB130" s="3" t="str">
        <f>IF(ET128=5,AM128,"")</f>
        <v/>
      </c>
      <c r="DC130" s="3" t="str">
        <f>IF(ET128=5,AN128,"")</f>
        <v/>
      </c>
      <c r="DD130" s="3" t="str">
        <f>IF(ET128=5,AO128,"")</f>
        <v/>
      </c>
      <c r="DE130" s="3" t="str">
        <f>IF(ET128=5,AP128,"")</f>
        <v/>
      </c>
      <c r="DF130" s="3" t="str">
        <f t="shared" si="823"/>
        <v/>
      </c>
      <c r="DG130" s="3" t="str">
        <f t="shared" si="786"/>
        <v/>
      </c>
      <c r="DH130" s="8"/>
      <c r="DI130" s="3" t="str">
        <f t="shared" ref="DI130:DL132" si="840">DI127</f>
        <v/>
      </c>
      <c r="DJ130" s="3" t="str">
        <f t="shared" si="840"/>
        <v/>
      </c>
      <c r="DK130" s="3" t="str">
        <f t="shared" si="840"/>
        <v/>
      </c>
      <c r="DL130" s="3" t="str">
        <f t="shared" si="840"/>
        <v/>
      </c>
      <c r="DM130" s="3" t="str">
        <f>IF(ET128=6,AS128,"")</f>
        <v/>
      </c>
      <c r="DN130" s="3" t="str">
        <f>IF(ET128=6,AT128,"")</f>
        <v/>
      </c>
      <c r="DO130" s="3" t="str">
        <f>IF(ET128=6,AU128,"")</f>
        <v/>
      </c>
      <c r="DP130" s="3" t="str">
        <f>IF(ET128=6,AV128,"")</f>
        <v/>
      </c>
      <c r="DQ130" s="3" t="str">
        <f t="shared" ref="DQ130:DQ138" si="841">DQ129</f>
        <v/>
      </c>
      <c r="DR130" s="3" t="str">
        <f t="shared" ref="DR130:DR138" si="842">DR129</f>
        <v/>
      </c>
      <c r="DS130" s="3" t="str">
        <f t="shared" si="787"/>
        <v/>
      </c>
      <c r="DT130" s="8"/>
      <c r="DU130" s="3" t="str">
        <f t="shared" ref="DU130:DX132" si="843">DU127</f>
        <v/>
      </c>
      <c r="DV130" s="3" t="str">
        <f t="shared" si="843"/>
        <v/>
      </c>
      <c r="DW130" s="3" t="str">
        <f t="shared" si="843"/>
        <v/>
      </c>
      <c r="DX130" s="3" t="str">
        <f t="shared" si="843"/>
        <v/>
      </c>
      <c r="DY130" s="3" t="str">
        <f>IF(ET128=7,AZ128,"")</f>
        <v/>
      </c>
      <c r="DZ130" s="3" t="str">
        <f>IF(ET128=7,BA128,"")</f>
        <v/>
      </c>
      <c r="EA130" s="3" t="str">
        <f>IF(ET128=7,BB128,"")</f>
        <v/>
      </c>
      <c r="EB130" s="3" t="str">
        <f>IF(ET128=7,BC128,"")</f>
        <v/>
      </c>
      <c r="EC130" s="3" t="str">
        <f t="shared" si="788"/>
        <v/>
      </c>
      <c r="ED130" s="8"/>
      <c r="EE130" s="52" t="s">
        <v>277</v>
      </c>
      <c r="EF130" s="52" t="s">
        <v>277</v>
      </c>
      <c r="EG130" s="52" t="s">
        <v>277</v>
      </c>
      <c r="EH130" s="52" t="s">
        <v>277</v>
      </c>
      <c r="EI130" s="52" t="s">
        <v>277</v>
      </c>
      <c r="EJ130" s="52" t="s">
        <v>277</v>
      </c>
      <c r="EK130" s="52" t="s">
        <v>277</v>
      </c>
      <c r="EL130" s="52" t="s">
        <v>277</v>
      </c>
      <c r="EM130" s="52" t="s">
        <v>277</v>
      </c>
      <c r="EN130" s="52" t="s">
        <v>277</v>
      </c>
      <c r="EO130" s="8"/>
      <c r="EP130" s="53"/>
      <c r="EQ130" s="16" t="str">
        <f>IF(FD128&gt;0, (N128+Y128+R128+AC128), "")</f>
        <v/>
      </c>
      <c r="ER130" s="16" t="str">
        <f>IF(FD128&gt;0,FE128,"")</f>
        <v/>
      </c>
      <c r="ES130" s="16" t="str">
        <f>IF(FD128&gt;0, (P128+AA128+T128+AE128), "")</f>
        <v/>
      </c>
      <c r="ET130" s="16">
        <f>ET128</f>
        <v>0</v>
      </c>
      <c r="EU130" s="13"/>
      <c r="EV130" s="3" t="b">
        <f t="shared" ref="EV130:EV138" si="844">ISBLANK(N130)</f>
        <v>1</v>
      </c>
      <c r="EW130" s="3" t="b">
        <f t="shared" ref="EW130:EW138" si="845">ISBLANK(R130)</f>
        <v>1</v>
      </c>
      <c r="EX130" s="3" t="b">
        <f t="shared" si="789"/>
        <v>1</v>
      </c>
      <c r="EY130" s="3" t="b">
        <f t="shared" si="790"/>
        <v>1</v>
      </c>
      <c r="EZ130" s="3">
        <f t="shared" si="791"/>
        <v>0</v>
      </c>
      <c r="FA130" s="3">
        <f t="shared" si="792"/>
        <v>0</v>
      </c>
      <c r="FB130" s="3">
        <f t="shared" si="793"/>
        <v>0</v>
      </c>
      <c r="FC130" s="3">
        <f t="shared" si="794"/>
        <v>0</v>
      </c>
      <c r="FD130" s="3">
        <f t="shared" si="795"/>
        <v>0</v>
      </c>
      <c r="FE130" s="3" t="e">
        <f t="shared" si="796"/>
        <v>#VALUE!</v>
      </c>
      <c r="FF130" s="3">
        <f t="shared" ref="FF130:FF138" si="846">O130+Z130</f>
        <v>0</v>
      </c>
      <c r="FG130" s="3">
        <f t="shared" ref="FG130:FG138" si="847">S130+AD130</f>
        <v>0</v>
      </c>
      <c r="FH130" s="3" t="e">
        <f t="shared" si="834"/>
        <v>#VALUE!</v>
      </c>
      <c r="FI130" s="3" t="b">
        <f t="shared" si="797"/>
        <v>1</v>
      </c>
      <c r="FJ130" s="3" t="b">
        <f t="shared" si="798"/>
        <v>1</v>
      </c>
      <c r="FK130" s="3" t="b">
        <f t="shared" si="799"/>
        <v>1</v>
      </c>
      <c r="FL130" s="3" t="b">
        <f t="shared" si="800"/>
        <v>1</v>
      </c>
      <c r="FM130" s="3" t="b">
        <f t="shared" si="801"/>
        <v>1</v>
      </c>
      <c r="FN130" s="3" t="b">
        <f t="shared" si="802"/>
        <v>1</v>
      </c>
      <c r="FO130" s="3">
        <f t="shared" si="803"/>
        <v>0</v>
      </c>
      <c r="FP130" s="3">
        <f t="shared" si="804"/>
        <v>0</v>
      </c>
      <c r="FQ130" s="3">
        <f t="shared" si="805"/>
        <v>0</v>
      </c>
      <c r="FR130" s="3">
        <f t="shared" si="806"/>
        <v>0</v>
      </c>
      <c r="FS130" s="3">
        <f t="shared" si="807"/>
        <v>0</v>
      </c>
      <c r="FT130" s="3">
        <f t="shared" si="808"/>
        <v>0</v>
      </c>
      <c r="FU130" s="3">
        <f t="shared" si="809"/>
        <v>0</v>
      </c>
      <c r="FV130" s="21" t="b">
        <f t="shared" si="657"/>
        <v>0</v>
      </c>
      <c r="FW130" s="24">
        <f t="shared" si="822"/>
        <v>1</v>
      </c>
      <c r="FX130" s="24">
        <f t="shared" si="658"/>
        <v>0</v>
      </c>
      <c r="FY130" s="29" t="e">
        <f t="shared" si="659"/>
        <v>#VALUE!</v>
      </c>
      <c r="FZ130" s="24" t="e">
        <f t="shared" si="660"/>
        <v>#VALUE!</v>
      </c>
      <c r="GA130" s="24" t="e">
        <f t="shared" si="661"/>
        <v>#VALUE!</v>
      </c>
      <c r="GB130" s="24">
        <f t="shared" si="810"/>
        <v>1</v>
      </c>
      <c r="GC130" s="24" t="e">
        <f t="shared" si="811"/>
        <v>#VALUE!</v>
      </c>
      <c r="GD130" s="24" t="e">
        <f t="shared" si="812"/>
        <v>#VALUE!</v>
      </c>
      <c r="GE130" s="24" t="e">
        <f t="shared" si="813"/>
        <v>#VALUE!</v>
      </c>
      <c r="GF130" s="24">
        <f t="shared" si="814"/>
        <v>0</v>
      </c>
      <c r="GG130" s="24">
        <f t="shared" si="815"/>
        <v>0</v>
      </c>
      <c r="GH130" s="24">
        <f t="shared" si="816"/>
        <v>0</v>
      </c>
      <c r="GI130" s="24">
        <f t="shared" si="817"/>
        <v>0</v>
      </c>
      <c r="GJ130" s="24">
        <f t="shared" si="818"/>
        <v>2</v>
      </c>
      <c r="GK130" s="24">
        <f t="shared" si="819"/>
        <v>2</v>
      </c>
      <c r="GL130" s="24">
        <f t="shared" si="820"/>
        <v>2</v>
      </c>
      <c r="GM130" s="24">
        <f t="shared" si="821"/>
        <v>2</v>
      </c>
      <c r="GN130" s="13"/>
    </row>
    <row r="131" spans="1:196" s="3" customFormat="1">
      <c r="A131" s="115" t="s">
        <v>279</v>
      </c>
      <c r="B131" s="115" t="s">
        <v>279</v>
      </c>
      <c r="C131" s="115" t="s">
        <v>279</v>
      </c>
      <c r="D131" s="115" t="s">
        <v>279</v>
      </c>
      <c r="E131" s="115" t="s">
        <v>279</v>
      </c>
      <c r="F131" s="115" t="s">
        <v>279</v>
      </c>
      <c r="G131" s="115" t="s">
        <v>279</v>
      </c>
      <c r="H131" s="115"/>
      <c r="I131" s="115"/>
      <c r="J131" s="115" t="s">
        <v>279</v>
      </c>
      <c r="K131" s="115" t="s">
        <v>279</v>
      </c>
      <c r="L131" s="115" t="s">
        <v>279</v>
      </c>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8"/>
      <c r="BE131" s="8"/>
      <c r="BF131" s="52" t="s">
        <v>277</v>
      </c>
      <c r="BG131" s="52" t="s">
        <v>277</v>
      </c>
      <c r="BH131" s="52" t="s">
        <v>277</v>
      </c>
      <c r="BI131" s="52" t="s">
        <v>277</v>
      </c>
      <c r="BJ131" s="52" t="s">
        <v>277</v>
      </c>
      <c r="BK131" s="52" t="s">
        <v>277</v>
      </c>
      <c r="BL131" s="52" t="s">
        <v>277</v>
      </c>
      <c r="BM131" s="52" t="s">
        <v>277</v>
      </c>
      <c r="BN131" s="52" t="s">
        <v>277</v>
      </c>
      <c r="BO131" s="52" t="s">
        <v>277</v>
      </c>
      <c r="BP131" s="8"/>
      <c r="BQ131" s="22" t="str">
        <f t="shared" si="825"/>
        <v/>
      </c>
      <c r="BR131" s="22" t="str">
        <f>BR128</f>
        <v/>
      </c>
      <c r="BS131" s="22" t="str">
        <f>BS130</f>
        <v/>
      </c>
      <c r="BT131" s="22"/>
      <c r="BU131" s="22" t="str">
        <f t="shared" ref="BU131:BU138" si="848">BU130</f>
        <v/>
      </c>
      <c r="BV131" s="22" t="str">
        <f t="shared" si="826"/>
        <v/>
      </c>
      <c r="BW131" s="22" t="str">
        <f t="shared" si="827"/>
        <v/>
      </c>
      <c r="BX131" s="22" t="str">
        <f t="shared" si="827"/>
        <v/>
      </c>
      <c r="BY131" s="22" t="str">
        <f t="shared" si="828"/>
        <v/>
      </c>
      <c r="BZ131" s="22" t="str">
        <f t="shared" si="829"/>
        <v/>
      </c>
      <c r="CA131" s="18"/>
      <c r="CB131" s="3" t="str">
        <f t="shared" si="835"/>
        <v/>
      </c>
      <c r="CC131" s="3" t="str">
        <f t="shared" si="835"/>
        <v/>
      </c>
      <c r="CD131" s="3" t="str">
        <f t="shared" si="835"/>
        <v/>
      </c>
      <c r="CE131" s="3" t="str">
        <f t="shared" ref="CE131:CG133" si="849">CE130</f>
        <v/>
      </c>
      <c r="CF131" s="3" t="str">
        <f t="shared" si="849"/>
        <v/>
      </c>
      <c r="CG131" s="3" t="str">
        <f t="shared" si="849"/>
        <v/>
      </c>
      <c r="CH131" s="3" t="str">
        <f t="shared" si="785"/>
        <v/>
      </c>
      <c r="CI131" s="8"/>
      <c r="CJ131" s="3" t="str">
        <f t="shared" si="836"/>
        <v/>
      </c>
      <c r="CK131" s="3" t="str">
        <f t="shared" si="836"/>
        <v/>
      </c>
      <c r="CL131" s="3" t="str">
        <f t="shared" ref="CL131:CM133" si="850">CL130</f>
        <v/>
      </c>
      <c r="CM131" s="3" t="str">
        <f t="shared" si="850"/>
        <v/>
      </c>
      <c r="CN131" s="8"/>
      <c r="CO131" s="3" t="str">
        <f t="shared" si="837"/>
        <v/>
      </c>
      <c r="CP131" s="3" t="str">
        <f t="shared" si="837"/>
        <v/>
      </c>
      <c r="CQ131" s="3" t="str">
        <f t="shared" ref="CQ131:CR133" si="851">CQ130</f>
        <v/>
      </c>
      <c r="CR131" s="3" t="str">
        <f t="shared" si="851"/>
        <v/>
      </c>
      <c r="CS131" s="8"/>
      <c r="CT131" s="3" t="str">
        <f t="shared" si="838"/>
        <v/>
      </c>
      <c r="CU131" s="3" t="str">
        <f t="shared" si="838"/>
        <v/>
      </c>
      <c r="CV131" s="3" t="str">
        <f t="shared" ref="CV131:CW133" si="852">CV130</f>
        <v/>
      </c>
      <c r="CW131" s="3" t="str">
        <f t="shared" si="852"/>
        <v/>
      </c>
      <c r="CX131" s="8"/>
      <c r="CY131" s="3" t="str">
        <f t="shared" si="839"/>
        <v/>
      </c>
      <c r="CZ131" s="3" t="str">
        <f t="shared" si="839"/>
        <v/>
      </c>
      <c r="DA131" s="3" t="str">
        <f t="shared" si="839"/>
        <v/>
      </c>
      <c r="DB131" s="3" t="str">
        <f t="shared" ref="DB131:DE133" si="853">DB130</f>
        <v/>
      </c>
      <c r="DC131" s="3" t="str">
        <f t="shared" si="853"/>
        <v/>
      </c>
      <c r="DD131" s="3" t="str">
        <f t="shared" si="853"/>
        <v/>
      </c>
      <c r="DE131" s="3" t="str">
        <f t="shared" si="853"/>
        <v/>
      </c>
      <c r="DF131" s="3" t="str">
        <f t="shared" si="823"/>
        <v/>
      </c>
      <c r="DG131" s="3" t="str">
        <f t="shared" si="786"/>
        <v/>
      </c>
      <c r="DH131" s="8"/>
      <c r="DI131" s="3" t="str">
        <f t="shared" si="840"/>
        <v/>
      </c>
      <c r="DJ131" s="3" t="str">
        <f t="shared" si="840"/>
        <v/>
      </c>
      <c r="DK131" s="3" t="str">
        <f t="shared" si="840"/>
        <v/>
      </c>
      <c r="DL131" s="3" t="str">
        <f t="shared" si="840"/>
        <v/>
      </c>
      <c r="DM131" s="3" t="str">
        <f t="shared" ref="DM131:DP133" si="854">DM130</f>
        <v/>
      </c>
      <c r="DN131" s="3" t="str">
        <f t="shared" si="854"/>
        <v/>
      </c>
      <c r="DO131" s="3" t="str">
        <f t="shared" si="854"/>
        <v/>
      </c>
      <c r="DP131" s="3" t="str">
        <f t="shared" si="854"/>
        <v/>
      </c>
      <c r="DQ131" s="3" t="str">
        <f t="shared" si="841"/>
        <v/>
      </c>
      <c r="DR131" s="3" t="str">
        <f t="shared" si="842"/>
        <v/>
      </c>
      <c r="DS131" s="3" t="str">
        <f t="shared" si="787"/>
        <v/>
      </c>
      <c r="DT131" s="8"/>
      <c r="DU131" s="3" t="str">
        <f t="shared" si="843"/>
        <v/>
      </c>
      <c r="DV131" s="3" t="str">
        <f t="shared" si="843"/>
        <v/>
      </c>
      <c r="DW131" s="3" t="str">
        <f t="shared" si="843"/>
        <v/>
      </c>
      <c r="DX131" s="3" t="str">
        <f t="shared" si="843"/>
        <v/>
      </c>
      <c r="DY131" s="3" t="str">
        <f t="shared" ref="DY131:EB133" si="855">DY130</f>
        <v/>
      </c>
      <c r="DZ131" s="3" t="str">
        <f t="shared" si="855"/>
        <v/>
      </c>
      <c r="EA131" s="3" t="str">
        <f t="shared" si="855"/>
        <v/>
      </c>
      <c r="EB131" s="3" t="str">
        <f t="shared" si="855"/>
        <v/>
      </c>
      <c r="EC131" s="3" t="str">
        <f t="shared" si="788"/>
        <v/>
      </c>
      <c r="ED131" s="8"/>
      <c r="EE131" s="52" t="s">
        <v>277</v>
      </c>
      <c r="EF131" s="52" t="s">
        <v>277</v>
      </c>
      <c r="EG131" s="52" t="s">
        <v>277</v>
      </c>
      <c r="EH131" s="52" t="s">
        <v>277</v>
      </c>
      <c r="EI131" s="52" t="s">
        <v>277</v>
      </c>
      <c r="EJ131" s="52" t="s">
        <v>277</v>
      </c>
      <c r="EK131" s="52" t="s">
        <v>277</v>
      </c>
      <c r="EL131" s="52" t="s">
        <v>277</v>
      </c>
      <c r="EM131" s="52" t="s">
        <v>277</v>
      </c>
      <c r="EN131" s="52" t="s">
        <v>277</v>
      </c>
      <c r="EO131" s="8"/>
      <c r="EP131" s="53"/>
      <c r="EQ131" s="16" t="str">
        <f t="shared" ref="EQ131:ET132" si="856">EQ130</f>
        <v/>
      </c>
      <c r="ER131" s="16" t="str">
        <f t="shared" si="856"/>
        <v/>
      </c>
      <c r="ES131" s="16" t="str">
        <f t="shared" si="856"/>
        <v/>
      </c>
      <c r="ET131" s="16">
        <f t="shared" si="856"/>
        <v>0</v>
      </c>
      <c r="EU131" s="13"/>
      <c r="EV131" s="3" t="b">
        <f t="shared" si="844"/>
        <v>1</v>
      </c>
      <c r="EW131" s="3" t="b">
        <f t="shared" si="845"/>
        <v>1</v>
      </c>
      <c r="EX131" s="3" t="b">
        <f t="shared" si="789"/>
        <v>1</v>
      </c>
      <c r="EY131" s="3" t="b">
        <f t="shared" si="790"/>
        <v>1</v>
      </c>
      <c r="EZ131" s="3">
        <f t="shared" si="791"/>
        <v>0</v>
      </c>
      <c r="FA131" s="3">
        <f t="shared" si="792"/>
        <v>0</v>
      </c>
      <c r="FB131" s="3">
        <f t="shared" si="793"/>
        <v>0</v>
      </c>
      <c r="FC131" s="3">
        <f t="shared" si="794"/>
        <v>0</v>
      </c>
      <c r="FD131" s="3">
        <f t="shared" si="795"/>
        <v>0</v>
      </c>
      <c r="FE131" s="3" t="e">
        <f t="shared" si="796"/>
        <v>#VALUE!</v>
      </c>
      <c r="FF131" s="3">
        <f t="shared" si="846"/>
        <v>0</v>
      </c>
      <c r="FG131" s="3">
        <f t="shared" si="847"/>
        <v>0</v>
      </c>
      <c r="FH131" s="3" t="e">
        <f t="shared" si="834"/>
        <v>#VALUE!</v>
      </c>
      <c r="FI131" s="3" t="b">
        <f t="shared" si="797"/>
        <v>1</v>
      </c>
      <c r="FJ131" s="3" t="b">
        <f t="shared" si="798"/>
        <v>1</v>
      </c>
      <c r="FK131" s="3" t="b">
        <f t="shared" si="799"/>
        <v>1</v>
      </c>
      <c r="FL131" s="3" t="b">
        <f t="shared" si="800"/>
        <v>1</v>
      </c>
      <c r="FM131" s="3" t="b">
        <f t="shared" si="801"/>
        <v>1</v>
      </c>
      <c r="FN131" s="3" t="b">
        <f t="shared" si="802"/>
        <v>1</v>
      </c>
      <c r="FO131" s="3">
        <f t="shared" si="803"/>
        <v>0</v>
      </c>
      <c r="FP131" s="3">
        <f t="shared" si="804"/>
        <v>0</v>
      </c>
      <c r="FQ131" s="3">
        <f t="shared" si="805"/>
        <v>0</v>
      </c>
      <c r="FR131" s="3">
        <f t="shared" si="806"/>
        <v>0</v>
      </c>
      <c r="FS131" s="3">
        <f t="shared" si="807"/>
        <v>0</v>
      </c>
      <c r="FT131" s="3">
        <f t="shared" si="808"/>
        <v>0</v>
      </c>
      <c r="FU131" s="3">
        <f t="shared" si="809"/>
        <v>0</v>
      </c>
      <c r="FV131" s="21" t="b">
        <f t="shared" si="657"/>
        <v>0</v>
      </c>
      <c r="FW131" s="24">
        <f t="shared" si="822"/>
        <v>1</v>
      </c>
      <c r="FX131" s="24">
        <f t="shared" si="658"/>
        <v>0</v>
      </c>
      <c r="FY131" s="29" t="e">
        <f t="shared" si="659"/>
        <v>#VALUE!</v>
      </c>
      <c r="FZ131" s="24" t="e">
        <f t="shared" si="660"/>
        <v>#VALUE!</v>
      </c>
      <c r="GA131" s="24" t="e">
        <f t="shared" si="661"/>
        <v>#VALUE!</v>
      </c>
      <c r="GB131" s="24">
        <f t="shared" si="810"/>
        <v>1</v>
      </c>
      <c r="GC131" s="24" t="e">
        <f t="shared" si="811"/>
        <v>#VALUE!</v>
      </c>
      <c r="GD131" s="24" t="e">
        <f t="shared" si="812"/>
        <v>#VALUE!</v>
      </c>
      <c r="GE131" s="24" t="e">
        <f t="shared" si="813"/>
        <v>#VALUE!</v>
      </c>
      <c r="GF131" s="24">
        <f t="shared" si="814"/>
        <v>0</v>
      </c>
      <c r="GG131" s="24">
        <f t="shared" si="815"/>
        <v>0</v>
      </c>
      <c r="GH131" s="24">
        <f t="shared" si="816"/>
        <v>0</v>
      </c>
      <c r="GI131" s="24">
        <f t="shared" si="817"/>
        <v>0</v>
      </c>
      <c r="GJ131" s="24">
        <f t="shared" si="818"/>
        <v>2</v>
      </c>
      <c r="GK131" s="24">
        <f t="shared" si="819"/>
        <v>2</v>
      </c>
      <c r="GL131" s="24">
        <f t="shared" si="820"/>
        <v>2</v>
      </c>
      <c r="GM131" s="24">
        <f t="shared" si="821"/>
        <v>2</v>
      </c>
      <c r="GN131" s="13"/>
    </row>
    <row r="132" spans="1:196" s="3" customFormat="1">
      <c r="A132" s="115" t="s">
        <v>279</v>
      </c>
      <c r="B132" s="115" t="s">
        <v>279</v>
      </c>
      <c r="C132" s="115" t="s">
        <v>279</v>
      </c>
      <c r="D132" s="115" t="s">
        <v>279</v>
      </c>
      <c r="E132" s="115" t="s">
        <v>279</v>
      </c>
      <c r="F132" s="115" t="s">
        <v>279</v>
      </c>
      <c r="G132" s="115" t="s">
        <v>279</v>
      </c>
      <c r="H132" s="115"/>
      <c r="I132" s="115"/>
      <c r="J132" s="115" t="s">
        <v>279</v>
      </c>
      <c r="K132" s="115" t="s">
        <v>279</v>
      </c>
      <c r="L132" s="115" t="s">
        <v>279</v>
      </c>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8"/>
      <c r="BE132" s="8"/>
      <c r="BF132" s="52" t="s">
        <v>277</v>
      </c>
      <c r="BG132" s="52" t="s">
        <v>277</v>
      </c>
      <c r="BH132" s="52" t="s">
        <v>277</v>
      </c>
      <c r="BI132" s="52" t="s">
        <v>277</v>
      </c>
      <c r="BJ132" s="52" t="s">
        <v>277</v>
      </c>
      <c r="BK132" s="52" t="s">
        <v>277</v>
      </c>
      <c r="BL132" s="52" t="s">
        <v>277</v>
      </c>
      <c r="BM132" s="52" t="s">
        <v>277</v>
      </c>
      <c r="BN132" s="52" t="s">
        <v>277</v>
      </c>
      <c r="BO132" s="52" t="s">
        <v>277</v>
      </c>
      <c r="BP132" s="8"/>
      <c r="BQ132" s="22" t="str">
        <f t="shared" si="825"/>
        <v/>
      </c>
      <c r="BR132" s="22" t="str">
        <f>BR129</f>
        <v/>
      </c>
      <c r="BS132" s="22" t="str">
        <f>BS131</f>
        <v/>
      </c>
      <c r="BT132" s="22"/>
      <c r="BU132" s="22" t="str">
        <f t="shared" si="848"/>
        <v/>
      </c>
      <c r="BV132" s="22" t="str">
        <f t="shared" si="826"/>
        <v/>
      </c>
      <c r="BW132" s="22" t="str">
        <f t="shared" si="827"/>
        <v/>
      </c>
      <c r="BX132" s="22" t="str">
        <f t="shared" si="827"/>
        <v/>
      </c>
      <c r="BY132" s="22" t="str">
        <f t="shared" si="828"/>
        <v/>
      </c>
      <c r="BZ132" s="22" t="str">
        <f t="shared" si="829"/>
        <v/>
      </c>
      <c r="CA132" s="18"/>
      <c r="CB132" s="3" t="str">
        <f t="shared" si="835"/>
        <v/>
      </c>
      <c r="CC132" s="3" t="str">
        <f t="shared" si="835"/>
        <v/>
      </c>
      <c r="CD132" s="3" t="str">
        <f t="shared" si="835"/>
        <v/>
      </c>
      <c r="CE132" s="3" t="str">
        <f t="shared" si="849"/>
        <v/>
      </c>
      <c r="CF132" s="3" t="str">
        <f t="shared" si="849"/>
        <v/>
      </c>
      <c r="CG132" s="3" t="str">
        <f t="shared" si="849"/>
        <v/>
      </c>
      <c r="CH132" s="3" t="str">
        <f t="shared" si="785"/>
        <v/>
      </c>
      <c r="CI132" s="8"/>
      <c r="CJ132" s="3" t="str">
        <f t="shared" si="836"/>
        <v/>
      </c>
      <c r="CK132" s="3" t="str">
        <f t="shared" si="836"/>
        <v/>
      </c>
      <c r="CL132" s="3" t="str">
        <f t="shared" si="850"/>
        <v/>
      </c>
      <c r="CM132" s="3" t="str">
        <f t="shared" si="850"/>
        <v/>
      </c>
      <c r="CN132" s="8"/>
      <c r="CO132" s="3" t="str">
        <f t="shared" si="837"/>
        <v/>
      </c>
      <c r="CP132" s="3" t="str">
        <f t="shared" si="837"/>
        <v/>
      </c>
      <c r="CQ132" s="3" t="str">
        <f t="shared" si="851"/>
        <v/>
      </c>
      <c r="CR132" s="3" t="str">
        <f t="shared" si="851"/>
        <v/>
      </c>
      <c r="CS132" s="8"/>
      <c r="CT132" s="3" t="str">
        <f t="shared" si="838"/>
        <v/>
      </c>
      <c r="CU132" s="3" t="str">
        <f t="shared" si="838"/>
        <v/>
      </c>
      <c r="CV132" s="3" t="str">
        <f t="shared" si="852"/>
        <v/>
      </c>
      <c r="CW132" s="3" t="str">
        <f t="shared" si="852"/>
        <v/>
      </c>
      <c r="CX132" s="8"/>
      <c r="CY132" s="3" t="str">
        <f t="shared" si="839"/>
        <v/>
      </c>
      <c r="CZ132" s="3" t="str">
        <f t="shared" si="839"/>
        <v/>
      </c>
      <c r="DA132" s="3" t="str">
        <f t="shared" si="839"/>
        <v/>
      </c>
      <c r="DB132" s="3" t="str">
        <f t="shared" si="853"/>
        <v/>
      </c>
      <c r="DC132" s="3" t="str">
        <f t="shared" si="853"/>
        <v/>
      </c>
      <c r="DD132" s="3" t="str">
        <f t="shared" si="853"/>
        <v/>
      </c>
      <c r="DE132" s="3" t="str">
        <f t="shared" si="853"/>
        <v/>
      </c>
      <c r="DF132" s="3" t="str">
        <f t="shared" si="823"/>
        <v/>
      </c>
      <c r="DG132" s="3" t="str">
        <f t="shared" si="786"/>
        <v/>
      </c>
      <c r="DH132" s="8"/>
      <c r="DI132" s="3" t="str">
        <f t="shared" si="840"/>
        <v/>
      </c>
      <c r="DJ132" s="3" t="str">
        <f t="shared" si="840"/>
        <v/>
      </c>
      <c r="DK132" s="3" t="str">
        <f t="shared" si="840"/>
        <v/>
      </c>
      <c r="DL132" s="3" t="str">
        <f t="shared" si="840"/>
        <v/>
      </c>
      <c r="DM132" s="3" t="str">
        <f t="shared" si="854"/>
        <v/>
      </c>
      <c r="DN132" s="3" t="str">
        <f t="shared" si="854"/>
        <v/>
      </c>
      <c r="DO132" s="3" t="str">
        <f t="shared" si="854"/>
        <v/>
      </c>
      <c r="DP132" s="3" t="str">
        <f t="shared" si="854"/>
        <v/>
      </c>
      <c r="DQ132" s="3" t="str">
        <f t="shared" si="841"/>
        <v/>
      </c>
      <c r="DR132" s="3" t="str">
        <f t="shared" si="842"/>
        <v/>
      </c>
      <c r="DS132" s="3" t="str">
        <f t="shared" si="787"/>
        <v/>
      </c>
      <c r="DT132" s="8"/>
      <c r="DU132" s="3" t="str">
        <f t="shared" si="843"/>
        <v/>
      </c>
      <c r="DV132" s="3" t="str">
        <f t="shared" si="843"/>
        <v/>
      </c>
      <c r="DW132" s="3" t="str">
        <f t="shared" si="843"/>
        <v/>
      </c>
      <c r="DX132" s="3" t="str">
        <f t="shared" si="843"/>
        <v/>
      </c>
      <c r="DY132" s="3" t="str">
        <f t="shared" si="855"/>
        <v/>
      </c>
      <c r="DZ132" s="3" t="str">
        <f t="shared" si="855"/>
        <v/>
      </c>
      <c r="EA132" s="3" t="str">
        <f t="shared" si="855"/>
        <v/>
      </c>
      <c r="EB132" s="3" t="str">
        <f t="shared" si="855"/>
        <v/>
      </c>
      <c r="EC132" s="3" t="str">
        <f t="shared" si="788"/>
        <v/>
      </c>
      <c r="ED132" s="8"/>
      <c r="EE132" s="52" t="s">
        <v>277</v>
      </c>
      <c r="EF132" s="52" t="s">
        <v>277</v>
      </c>
      <c r="EG132" s="52" t="s">
        <v>277</v>
      </c>
      <c r="EH132" s="52" t="s">
        <v>277</v>
      </c>
      <c r="EI132" s="52" t="s">
        <v>277</v>
      </c>
      <c r="EJ132" s="52" t="s">
        <v>277</v>
      </c>
      <c r="EK132" s="52" t="s">
        <v>277</v>
      </c>
      <c r="EL132" s="52" t="s">
        <v>277</v>
      </c>
      <c r="EM132" s="52" t="s">
        <v>277</v>
      </c>
      <c r="EN132" s="52" t="s">
        <v>277</v>
      </c>
      <c r="EO132" s="8"/>
      <c r="EP132" s="53"/>
      <c r="EQ132" s="16" t="str">
        <f t="shared" si="856"/>
        <v/>
      </c>
      <c r="ER132" s="16" t="str">
        <f t="shared" si="856"/>
        <v/>
      </c>
      <c r="ES132" s="16" t="str">
        <f t="shared" si="856"/>
        <v/>
      </c>
      <c r="ET132" s="16">
        <f t="shared" si="856"/>
        <v>0</v>
      </c>
      <c r="EU132" s="13"/>
      <c r="EV132" s="3" t="b">
        <f t="shared" si="844"/>
        <v>1</v>
      </c>
      <c r="EW132" s="3" t="b">
        <f t="shared" si="845"/>
        <v>1</v>
      </c>
      <c r="EX132" s="3" t="b">
        <f t="shared" si="789"/>
        <v>1</v>
      </c>
      <c r="EY132" s="3" t="b">
        <f t="shared" si="790"/>
        <v>1</v>
      </c>
      <c r="EZ132" s="3">
        <f t="shared" si="791"/>
        <v>0</v>
      </c>
      <c r="FA132" s="3">
        <f t="shared" si="792"/>
        <v>0</v>
      </c>
      <c r="FB132" s="3">
        <f t="shared" si="793"/>
        <v>0</v>
      </c>
      <c r="FC132" s="3">
        <f t="shared" si="794"/>
        <v>0</v>
      </c>
      <c r="FD132" s="3">
        <f t="shared" si="795"/>
        <v>0</v>
      </c>
      <c r="FE132" s="3" t="e">
        <f t="shared" si="796"/>
        <v>#VALUE!</v>
      </c>
      <c r="FF132" s="3">
        <f t="shared" si="846"/>
        <v>0</v>
      </c>
      <c r="FG132" s="3">
        <f t="shared" si="847"/>
        <v>0</v>
      </c>
      <c r="FH132" s="3" t="e">
        <f t="shared" si="834"/>
        <v>#VALUE!</v>
      </c>
      <c r="FI132" s="3" t="b">
        <f t="shared" si="797"/>
        <v>1</v>
      </c>
      <c r="FJ132" s="3" t="b">
        <f t="shared" si="798"/>
        <v>1</v>
      </c>
      <c r="FK132" s="3" t="b">
        <f t="shared" si="799"/>
        <v>1</v>
      </c>
      <c r="FL132" s="3" t="b">
        <f t="shared" si="800"/>
        <v>1</v>
      </c>
      <c r="FM132" s="3" t="b">
        <f t="shared" si="801"/>
        <v>1</v>
      </c>
      <c r="FN132" s="3" t="b">
        <f t="shared" si="802"/>
        <v>1</v>
      </c>
      <c r="FO132" s="3">
        <f t="shared" si="803"/>
        <v>0</v>
      </c>
      <c r="FP132" s="3">
        <f t="shared" si="804"/>
        <v>0</v>
      </c>
      <c r="FQ132" s="3">
        <f t="shared" si="805"/>
        <v>0</v>
      </c>
      <c r="FR132" s="3">
        <f t="shared" si="806"/>
        <v>0</v>
      </c>
      <c r="FS132" s="3">
        <f t="shared" si="807"/>
        <v>0</v>
      </c>
      <c r="FT132" s="3">
        <f t="shared" si="808"/>
        <v>0</v>
      </c>
      <c r="FU132" s="3">
        <f t="shared" si="809"/>
        <v>0</v>
      </c>
      <c r="FV132" s="21" t="b">
        <f t="shared" ref="FV132:FV163" si="857">ISBLANK(B132)</f>
        <v>0</v>
      </c>
      <c r="FW132" s="24">
        <f t="shared" si="822"/>
        <v>1</v>
      </c>
      <c r="FX132" s="24">
        <f t="shared" ref="FX132:FX163" si="858">IF(ET132=1, CE132-CB132,0)</f>
        <v>0</v>
      </c>
      <c r="FY132" s="29" t="e">
        <f t="shared" ref="FY132:FY163" si="859">DB132-CY132</f>
        <v>#VALUE!</v>
      </c>
      <c r="FZ132" s="24" t="e">
        <f t="shared" ref="FZ132:FZ163" si="860">(DN132-DM132)-(DJ132-DI132)</f>
        <v>#VALUE!</v>
      </c>
      <c r="GA132" s="24" t="e">
        <f t="shared" ref="GA132:GA163" si="861">DY132-DU132</f>
        <v>#VALUE!</v>
      </c>
      <c r="GB132" s="24">
        <f t="shared" si="810"/>
        <v>1</v>
      </c>
      <c r="GC132" s="24" t="e">
        <f t="shared" si="811"/>
        <v>#VALUE!</v>
      </c>
      <c r="GD132" s="24" t="e">
        <f t="shared" si="812"/>
        <v>#VALUE!</v>
      </c>
      <c r="GE132" s="24" t="e">
        <f t="shared" si="813"/>
        <v>#VALUE!</v>
      </c>
      <c r="GF132" s="24">
        <f t="shared" si="814"/>
        <v>0</v>
      </c>
      <c r="GG132" s="24">
        <f t="shared" si="815"/>
        <v>0</v>
      </c>
      <c r="GH132" s="24">
        <f t="shared" si="816"/>
        <v>0</v>
      </c>
      <c r="GI132" s="24">
        <f t="shared" si="817"/>
        <v>0</v>
      </c>
      <c r="GJ132" s="24">
        <f t="shared" si="818"/>
        <v>2</v>
      </c>
      <c r="GK132" s="24">
        <f t="shared" si="819"/>
        <v>2</v>
      </c>
      <c r="GL132" s="24">
        <f t="shared" si="820"/>
        <v>2</v>
      </c>
      <c r="GM132" s="24">
        <f t="shared" si="821"/>
        <v>2</v>
      </c>
      <c r="GN132" s="13"/>
    </row>
    <row r="133" spans="1:196" s="3" customFormat="1">
      <c r="A133" s="115" t="s">
        <v>279</v>
      </c>
      <c r="B133" s="115" t="s">
        <v>279</v>
      </c>
      <c r="C133" s="115" t="s">
        <v>279</v>
      </c>
      <c r="D133" s="115" t="s">
        <v>279</v>
      </c>
      <c r="E133" s="115" t="s">
        <v>279</v>
      </c>
      <c r="F133" s="115" t="s">
        <v>279</v>
      </c>
      <c r="G133" s="115" t="s">
        <v>279</v>
      </c>
      <c r="H133" s="115"/>
      <c r="I133" s="115"/>
      <c r="J133" s="115" t="s">
        <v>279</v>
      </c>
      <c r="K133" s="115" t="s">
        <v>279</v>
      </c>
      <c r="L133" s="115" t="s">
        <v>279</v>
      </c>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8"/>
      <c r="BE133" s="8"/>
      <c r="BF133" s="52" t="s">
        <v>277</v>
      </c>
      <c r="BG133" s="52" t="s">
        <v>277</v>
      </c>
      <c r="BH133" s="52" t="s">
        <v>277</v>
      </c>
      <c r="BI133" s="52" t="s">
        <v>277</v>
      </c>
      <c r="BJ133" s="52" t="s">
        <v>277</v>
      </c>
      <c r="BK133" s="52" t="s">
        <v>277</v>
      </c>
      <c r="BL133" s="52" t="s">
        <v>277</v>
      </c>
      <c r="BM133" s="52" t="s">
        <v>277</v>
      </c>
      <c r="BN133" s="52" t="s">
        <v>277</v>
      </c>
      <c r="BO133" s="52" t="s">
        <v>277</v>
      </c>
      <c r="BP133" s="8"/>
      <c r="BQ133" s="22" t="str">
        <f t="shared" si="825"/>
        <v/>
      </c>
      <c r="BR133" s="22" t="str">
        <f>BS127</f>
        <v/>
      </c>
      <c r="BS133" s="22" t="str">
        <f>BS132</f>
        <v/>
      </c>
      <c r="BT133" s="22"/>
      <c r="BU133" s="22" t="str">
        <f t="shared" si="848"/>
        <v/>
      </c>
      <c r="BV133" s="22" t="str">
        <f t="shared" si="826"/>
        <v/>
      </c>
      <c r="BW133" s="22" t="str">
        <f t="shared" si="827"/>
        <v/>
      </c>
      <c r="BX133" s="22" t="str">
        <f t="shared" si="827"/>
        <v/>
      </c>
      <c r="BY133" s="22" t="str">
        <f t="shared" si="828"/>
        <v/>
      </c>
      <c r="BZ133" s="22" t="str">
        <f t="shared" si="829"/>
        <v/>
      </c>
      <c r="CA133" s="18"/>
      <c r="CB133" s="3" t="str">
        <f>CE127</f>
        <v/>
      </c>
      <c r="CC133" s="3" t="str">
        <f>CF127</f>
        <v/>
      </c>
      <c r="CD133" s="3" t="str">
        <f>CG127</f>
        <v/>
      </c>
      <c r="CE133" s="3" t="str">
        <f t="shared" si="849"/>
        <v/>
      </c>
      <c r="CF133" s="3" t="str">
        <f t="shared" si="849"/>
        <v/>
      </c>
      <c r="CG133" s="3" t="str">
        <f t="shared" si="849"/>
        <v/>
      </c>
      <c r="CH133" s="3" t="str">
        <f t="shared" si="785"/>
        <v/>
      </c>
      <c r="CI133" s="8"/>
      <c r="CJ133" s="3" t="str">
        <f>CL127</f>
        <v/>
      </c>
      <c r="CK133" s="3" t="str">
        <f>CM127</f>
        <v/>
      </c>
      <c r="CL133" s="3" t="str">
        <f t="shared" si="850"/>
        <v/>
      </c>
      <c r="CM133" s="3" t="str">
        <f t="shared" si="850"/>
        <v/>
      </c>
      <c r="CN133" s="8"/>
      <c r="CO133" s="3" t="str">
        <f>CQ127</f>
        <v/>
      </c>
      <c r="CP133" s="3" t="str">
        <f>CR127</f>
        <v/>
      </c>
      <c r="CQ133" s="3" t="str">
        <f t="shared" si="851"/>
        <v/>
      </c>
      <c r="CR133" s="3" t="str">
        <f t="shared" si="851"/>
        <v/>
      </c>
      <c r="CS133" s="8"/>
      <c r="CT133" s="3" t="str">
        <f>CV127</f>
        <v/>
      </c>
      <c r="CU133" s="3" t="str">
        <f>CW127</f>
        <v/>
      </c>
      <c r="CV133" s="3" t="str">
        <f t="shared" si="852"/>
        <v/>
      </c>
      <c r="CW133" s="3" t="str">
        <f t="shared" si="852"/>
        <v/>
      </c>
      <c r="CX133" s="8"/>
      <c r="CY133" s="3" t="str">
        <f>DB127</f>
        <v/>
      </c>
      <c r="CZ133" s="3" t="str">
        <f>DC127</f>
        <v/>
      </c>
      <c r="DA133" s="3" t="str">
        <f>DD127</f>
        <v/>
      </c>
      <c r="DB133" s="3" t="str">
        <f t="shared" si="853"/>
        <v/>
      </c>
      <c r="DC133" s="3" t="str">
        <f t="shared" si="853"/>
        <v/>
      </c>
      <c r="DD133" s="3" t="str">
        <f t="shared" si="853"/>
        <v/>
      </c>
      <c r="DE133" s="3" t="str">
        <f t="shared" si="853"/>
        <v/>
      </c>
      <c r="DF133" s="3" t="str">
        <f t="shared" si="823"/>
        <v/>
      </c>
      <c r="DG133" s="3" t="str">
        <f t="shared" si="786"/>
        <v/>
      </c>
      <c r="DH133" s="8"/>
      <c r="DI133" s="3" t="str">
        <f>DM127</f>
        <v/>
      </c>
      <c r="DJ133" s="3" t="str">
        <f>DN127</f>
        <v/>
      </c>
      <c r="DK133" s="3" t="str">
        <f>DO127</f>
        <v/>
      </c>
      <c r="DL133" s="3" t="str">
        <f>DP127</f>
        <v/>
      </c>
      <c r="DM133" s="3" t="str">
        <f t="shared" si="854"/>
        <v/>
      </c>
      <c r="DN133" s="3" t="str">
        <f t="shared" si="854"/>
        <v/>
      </c>
      <c r="DO133" s="3" t="str">
        <f t="shared" si="854"/>
        <v/>
      </c>
      <c r="DP133" s="3" t="str">
        <f t="shared" si="854"/>
        <v/>
      </c>
      <c r="DQ133" s="3" t="str">
        <f t="shared" si="841"/>
        <v/>
      </c>
      <c r="DR133" s="3" t="str">
        <f t="shared" si="842"/>
        <v/>
      </c>
      <c r="DS133" s="3" t="str">
        <f t="shared" si="787"/>
        <v/>
      </c>
      <c r="DT133" s="8"/>
      <c r="DU133" s="3" t="str">
        <f>DY127</f>
        <v/>
      </c>
      <c r="DV133" s="3" t="str">
        <f>DZ127</f>
        <v/>
      </c>
      <c r="DW133" s="3" t="str">
        <f>EA127</f>
        <v/>
      </c>
      <c r="DX133" s="3" t="str">
        <f>EB127</f>
        <v/>
      </c>
      <c r="DY133" s="3" t="str">
        <f t="shared" si="855"/>
        <v/>
      </c>
      <c r="DZ133" s="3" t="str">
        <f t="shared" si="855"/>
        <v/>
      </c>
      <c r="EA133" s="3" t="str">
        <f t="shared" si="855"/>
        <v/>
      </c>
      <c r="EB133" s="3" t="str">
        <f t="shared" si="855"/>
        <v/>
      </c>
      <c r="EC133" s="3" t="str">
        <f t="shared" si="788"/>
        <v/>
      </c>
      <c r="ED133" s="8"/>
      <c r="EE133" s="52" t="s">
        <v>277</v>
      </c>
      <c r="EF133" s="52" t="s">
        <v>277</v>
      </c>
      <c r="EG133" s="52" t="s">
        <v>277</v>
      </c>
      <c r="EH133" s="52" t="s">
        <v>277</v>
      </c>
      <c r="EI133" s="52" t="s">
        <v>277</v>
      </c>
      <c r="EJ133" s="52" t="s">
        <v>277</v>
      </c>
      <c r="EK133" s="52" t="s">
        <v>277</v>
      </c>
      <c r="EL133" s="52" t="s">
        <v>277</v>
      </c>
      <c r="EM133" s="52" t="s">
        <v>277</v>
      </c>
      <c r="EN133" s="52" t="s">
        <v>277</v>
      </c>
      <c r="EO133" s="8"/>
      <c r="EP133" s="53"/>
      <c r="EQ133" s="16" t="str">
        <f>IF(FD129&gt;0, (N129+Y129+R129+AC129), "")</f>
        <v/>
      </c>
      <c r="ER133" s="16" t="str">
        <f>IF(FD129&gt;0,FE129,"")</f>
        <v/>
      </c>
      <c r="ES133" s="16" t="str">
        <f>IF(FD129&gt;0, (P129+AA129+T129+AE129), "")</f>
        <v/>
      </c>
      <c r="ET133" s="16">
        <f t="shared" ref="ET133:ET138" si="862">ET132</f>
        <v>0</v>
      </c>
      <c r="EU133" s="13"/>
      <c r="EV133" s="3" t="b">
        <f t="shared" si="844"/>
        <v>1</v>
      </c>
      <c r="EW133" s="3" t="b">
        <f t="shared" si="845"/>
        <v>1</v>
      </c>
      <c r="EX133" s="3" t="b">
        <f t="shared" si="789"/>
        <v>1</v>
      </c>
      <c r="EY133" s="3" t="b">
        <f t="shared" si="790"/>
        <v>1</v>
      </c>
      <c r="EZ133" s="3">
        <f t="shared" si="791"/>
        <v>0</v>
      </c>
      <c r="FA133" s="3">
        <f t="shared" si="792"/>
        <v>0</v>
      </c>
      <c r="FB133" s="3">
        <f t="shared" si="793"/>
        <v>0</v>
      </c>
      <c r="FC133" s="3">
        <f t="shared" si="794"/>
        <v>0</v>
      </c>
      <c r="FD133" s="3">
        <f t="shared" si="795"/>
        <v>0</v>
      </c>
      <c r="FE133" s="3" t="e">
        <f t="shared" si="796"/>
        <v>#VALUE!</v>
      </c>
      <c r="FF133" s="3">
        <f t="shared" si="846"/>
        <v>0</v>
      </c>
      <c r="FG133" s="3">
        <f t="shared" si="847"/>
        <v>0</v>
      </c>
      <c r="FH133" s="3" t="e">
        <f t="shared" si="834"/>
        <v>#VALUE!</v>
      </c>
      <c r="FI133" s="3" t="b">
        <f t="shared" si="797"/>
        <v>1</v>
      </c>
      <c r="FJ133" s="3" t="b">
        <f t="shared" si="798"/>
        <v>1</v>
      </c>
      <c r="FK133" s="3" t="b">
        <f t="shared" si="799"/>
        <v>1</v>
      </c>
      <c r="FL133" s="3" t="b">
        <f t="shared" si="800"/>
        <v>1</v>
      </c>
      <c r="FM133" s="3" t="b">
        <f t="shared" si="801"/>
        <v>1</v>
      </c>
      <c r="FN133" s="3" t="b">
        <f t="shared" si="802"/>
        <v>1</v>
      </c>
      <c r="FO133" s="3">
        <f t="shared" si="803"/>
        <v>0</v>
      </c>
      <c r="FP133" s="3">
        <f t="shared" si="804"/>
        <v>0</v>
      </c>
      <c r="FQ133" s="3">
        <f t="shared" si="805"/>
        <v>0</v>
      </c>
      <c r="FR133" s="3">
        <f t="shared" si="806"/>
        <v>0</v>
      </c>
      <c r="FS133" s="3">
        <f t="shared" si="807"/>
        <v>0</v>
      </c>
      <c r="FT133" s="3">
        <f t="shared" si="808"/>
        <v>0</v>
      </c>
      <c r="FU133" s="3">
        <f t="shared" si="809"/>
        <v>0</v>
      </c>
      <c r="FV133" s="21" t="b">
        <f t="shared" si="857"/>
        <v>0</v>
      </c>
      <c r="FW133" s="24">
        <f t="shared" si="822"/>
        <v>1</v>
      </c>
      <c r="FX133" s="24">
        <f t="shared" si="858"/>
        <v>0</v>
      </c>
      <c r="FY133" s="29" t="e">
        <f t="shared" si="859"/>
        <v>#VALUE!</v>
      </c>
      <c r="FZ133" s="24" t="e">
        <f t="shared" si="860"/>
        <v>#VALUE!</v>
      </c>
      <c r="GA133" s="24" t="e">
        <f t="shared" si="861"/>
        <v>#VALUE!</v>
      </c>
      <c r="GB133" s="24">
        <f t="shared" si="810"/>
        <v>1</v>
      </c>
      <c r="GC133" s="24" t="e">
        <f t="shared" si="811"/>
        <v>#VALUE!</v>
      </c>
      <c r="GD133" s="24" t="e">
        <f t="shared" si="812"/>
        <v>#VALUE!</v>
      </c>
      <c r="GE133" s="24" t="e">
        <f t="shared" si="813"/>
        <v>#VALUE!</v>
      </c>
      <c r="GF133" s="24">
        <f t="shared" si="814"/>
        <v>0</v>
      </c>
      <c r="GG133" s="24">
        <f t="shared" si="815"/>
        <v>0</v>
      </c>
      <c r="GH133" s="24">
        <f t="shared" si="816"/>
        <v>0</v>
      </c>
      <c r="GI133" s="24">
        <f t="shared" si="817"/>
        <v>0</v>
      </c>
      <c r="GJ133" s="24">
        <f t="shared" si="818"/>
        <v>2</v>
      </c>
      <c r="GK133" s="24">
        <f t="shared" si="819"/>
        <v>2</v>
      </c>
      <c r="GL133" s="24">
        <f t="shared" si="820"/>
        <v>2</v>
      </c>
      <c r="GM133" s="24">
        <f t="shared" si="821"/>
        <v>2</v>
      </c>
      <c r="GN133" s="13"/>
    </row>
    <row r="134" spans="1:196" s="3" customFormat="1">
      <c r="A134" s="115" t="s">
        <v>279</v>
      </c>
      <c r="B134" s="115" t="s">
        <v>279</v>
      </c>
      <c r="C134" s="115" t="s">
        <v>279</v>
      </c>
      <c r="D134" s="115" t="s">
        <v>279</v>
      </c>
      <c r="E134" s="115" t="s">
        <v>279</v>
      </c>
      <c r="F134" s="115" t="s">
        <v>279</v>
      </c>
      <c r="G134" s="115" t="s">
        <v>279</v>
      </c>
      <c r="H134" s="115"/>
      <c r="I134" s="115"/>
      <c r="J134" s="115" t="s">
        <v>279</v>
      </c>
      <c r="K134" s="115" t="s">
        <v>279</v>
      </c>
      <c r="L134" s="115" t="s">
        <v>279</v>
      </c>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8"/>
      <c r="BE134" s="8"/>
      <c r="BF134" s="52" t="s">
        <v>277</v>
      </c>
      <c r="BG134" s="52" t="s">
        <v>277</v>
      </c>
      <c r="BH134" s="52" t="s">
        <v>277</v>
      </c>
      <c r="BI134" s="52" t="s">
        <v>277</v>
      </c>
      <c r="BJ134" s="52" t="s">
        <v>277</v>
      </c>
      <c r="BK134" s="52" t="s">
        <v>277</v>
      </c>
      <c r="BL134" s="52" t="s">
        <v>277</v>
      </c>
      <c r="BM134" s="52" t="s">
        <v>277</v>
      </c>
      <c r="BN134" s="52" t="s">
        <v>277</v>
      </c>
      <c r="BO134" s="52" t="s">
        <v>277</v>
      </c>
      <c r="BP134" s="8"/>
      <c r="BQ134" s="22" t="str">
        <f t="shared" si="825"/>
        <v/>
      </c>
      <c r="BR134" s="22" t="str">
        <f>BR130</f>
        <v/>
      </c>
      <c r="BS134" s="22" t="str">
        <f>IF(FV124=FALSE,C129,"")</f>
        <v/>
      </c>
      <c r="BT134" s="22"/>
      <c r="BU134" s="22" t="str">
        <f t="shared" si="848"/>
        <v/>
      </c>
      <c r="BV134" s="22" t="str">
        <f t="shared" si="826"/>
        <v/>
      </c>
      <c r="BW134" s="22" t="str">
        <f t="shared" si="827"/>
        <v/>
      </c>
      <c r="BX134" s="22" t="str">
        <f t="shared" si="827"/>
        <v/>
      </c>
      <c r="BY134" s="22" t="str">
        <f t="shared" si="828"/>
        <v/>
      </c>
      <c r="BZ134" s="22" t="str">
        <f t="shared" si="829"/>
        <v/>
      </c>
      <c r="CA134" s="18"/>
      <c r="CB134" s="3" t="str">
        <f t="shared" ref="CB134:CD137" si="863">CB130</f>
        <v/>
      </c>
      <c r="CC134" s="3" t="str">
        <f t="shared" si="863"/>
        <v/>
      </c>
      <c r="CD134" s="3" t="str">
        <f t="shared" si="863"/>
        <v/>
      </c>
      <c r="CE134" s="3" t="str">
        <f>IF(ET133=1, EQ133,"")</f>
        <v/>
      </c>
      <c r="CF134" s="3" t="str">
        <f>IF(ET133=1, ER133,"")</f>
        <v/>
      </c>
      <c r="CG134" s="3" t="str">
        <f>IF(ET133=1, ES133,"")</f>
        <v/>
      </c>
      <c r="CH134" s="3" t="str">
        <f t="shared" si="785"/>
        <v/>
      </c>
      <c r="CI134" s="8"/>
      <c r="CJ134" s="3" t="str">
        <f t="shared" ref="CJ134:CK137" si="864">CJ130</f>
        <v/>
      </c>
      <c r="CK134" s="3" t="str">
        <f t="shared" si="864"/>
        <v/>
      </c>
      <c r="CL134" s="3" t="str">
        <f>IF(ET129=2,V129,"")</f>
        <v/>
      </c>
      <c r="CM134" s="3" t="str">
        <f>IF(ET129=2,W129,"")</f>
        <v/>
      </c>
      <c r="CN134" s="8"/>
      <c r="CO134" s="3" t="str">
        <f t="shared" ref="CO134:CP137" si="865">CO130</f>
        <v/>
      </c>
      <c r="CP134" s="3" t="str">
        <f t="shared" si="865"/>
        <v/>
      </c>
      <c r="CQ134" s="3" t="str">
        <f>IF(ET129=3,AG129,"")</f>
        <v/>
      </c>
      <c r="CR134" s="3" t="str">
        <f>IF(ET129=3,AH129,"")</f>
        <v/>
      </c>
      <c r="CS134" s="8"/>
      <c r="CT134" s="3" t="str">
        <f t="shared" ref="CT134:CU137" si="866">CT130</f>
        <v/>
      </c>
      <c r="CU134" s="3" t="str">
        <f t="shared" si="866"/>
        <v/>
      </c>
      <c r="CV134" s="3" t="str">
        <f>IF(ET129=4,AJ129,"")</f>
        <v/>
      </c>
      <c r="CW134" s="3" t="str">
        <f>IF(ET129=4,AK129,"")</f>
        <v/>
      </c>
      <c r="CX134" s="8"/>
      <c r="CY134" s="3" t="str">
        <f t="shared" ref="CY134:DA137" si="867">CY130</f>
        <v/>
      </c>
      <c r="CZ134" s="3" t="str">
        <f t="shared" si="867"/>
        <v/>
      </c>
      <c r="DA134" s="3" t="str">
        <f t="shared" si="867"/>
        <v/>
      </c>
      <c r="DB134" s="3" t="str">
        <f>IF(ET129=5,AM129,"")</f>
        <v/>
      </c>
      <c r="DC134" s="3" t="str">
        <f>IF(ET129=5,AN129,"")</f>
        <v/>
      </c>
      <c r="DD134" s="3" t="str">
        <f>IF(ET129=5,AO129,"")</f>
        <v/>
      </c>
      <c r="DE134" s="3" t="str">
        <f>DE133</f>
        <v/>
      </c>
      <c r="DF134" s="3" t="str">
        <f t="shared" si="823"/>
        <v/>
      </c>
      <c r="DG134" s="3" t="str">
        <f t="shared" si="786"/>
        <v/>
      </c>
      <c r="DH134" s="8"/>
      <c r="DI134" s="3" t="str">
        <f t="shared" ref="DI134:DL137" si="868">DI130</f>
        <v/>
      </c>
      <c r="DJ134" s="3" t="str">
        <f t="shared" si="868"/>
        <v/>
      </c>
      <c r="DK134" s="3" t="str">
        <f t="shared" si="868"/>
        <v/>
      </c>
      <c r="DL134" s="3" t="str">
        <f t="shared" si="868"/>
        <v/>
      </c>
      <c r="DM134" s="3" t="str">
        <f>IF(ET129=6,AS129,"")</f>
        <v/>
      </c>
      <c r="DN134" s="3" t="str">
        <f>IF(ET129=6,AT129,"")</f>
        <v/>
      </c>
      <c r="DO134" s="3" t="str">
        <f>IF(ET129=6,AU129,"")</f>
        <v/>
      </c>
      <c r="DP134" s="3" t="str">
        <f>IF(ET129=6,AV129,"")</f>
        <v/>
      </c>
      <c r="DQ134" s="3" t="str">
        <f t="shared" si="841"/>
        <v/>
      </c>
      <c r="DR134" s="3" t="str">
        <f t="shared" si="842"/>
        <v/>
      </c>
      <c r="DS134" s="3" t="str">
        <f t="shared" si="787"/>
        <v/>
      </c>
      <c r="DT134" s="8"/>
      <c r="DU134" s="3" t="str">
        <f t="shared" ref="DU134:DX137" si="869">DU130</f>
        <v/>
      </c>
      <c r="DV134" s="3" t="str">
        <f t="shared" si="869"/>
        <v/>
      </c>
      <c r="DW134" s="3" t="str">
        <f t="shared" si="869"/>
        <v/>
      </c>
      <c r="DX134" s="3" t="str">
        <f t="shared" si="869"/>
        <v/>
      </c>
      <c r="DY134" s="3" t="str">
        <f>IF(ET129=7,AZ129,"")</f>
        <v/>
      </c>
      <c r="DZ134" s="3" t="str">
        <f>IF(ET129=7,BA129,"")</f>
        <v/>
      </c>
      <c r="EA134" s="3" t="str">
        <f>IF(ET129=7,BB129,"")</f>
        <v/>
      </c>
      <c r="EB134" s="3" t="str">
        <f>IF(ET129=7,BC129,"")</f>
        <v/>
      </c>
      <c r="EC134" s="3" t="str">
        <f t="shared" si="788"/>
        <v/>
      </c>
      <c r="ED134" s="8"/>
      <c r="EE134" s="52" t="s">
        <v>277</v>
      </c>
      <c r="EF134" s="52" t="s">
        <v>277</v>
      </c>
      <c r="EG134" s="52" t="s">
        <v>277</v>
      </c>
      <c r="EH134" s="52" t="s">
        <v>277</v>
      </c>
      <c r="EI134" s="52" t="s">
        <v>277</v>
      </c>
      <c r="EJ134" s="52" t="s">
        <v>277</v>
      </c>
      <c r="EK134" s="52" t="s">
        <v>277</v>
      </c>
      <c r="EL134" s="52" t="s">
        <v>277</v>
      </c>
      <c r="EM134" s="52" t="s">
        <v>277</v>
      </c>
      <c r="EN134" s="52" t="s">
        <v>277</v>
      </c>
      <c r="EO134" s="8"/>
      <c r="EP134" s="53"/>
      <c r="EQ134" s="16" t="str">
        <f t="shared" ref="EQ134:ES138" si="870">EQ133</f>
        <v/>
      </c>
      <c r="ER134" s="16" t="str">
        <f t="shared" si="870"/>
        <v/>
      </c>
      <c r="ES134" s="16" t="str">
        <f t="shared" si="870"/>
        <v/>
      </c>
      <c r="ET134" s="16">
        <f t="shared" si="862"/>
        <v>0</v>
      </c>
      <c r="EU134" s="13"/>
      <c r="EV134" s="3" t="b">
        <f t="shared" si="844"/>
        <v>1</v>
      </c>
      <c r="EW134" s="3" t="b">
        <f t="shared" si="845"/>
        <v>1</v>
      </c>
      <c r="EX134" s="3" t="b">
        <f t="shared" si="789"/>
        <v>1</v>
      </c>
      <c r="EY134" s="3" t="b">
        <f t="shared" si="790"/>
        <v>1</v>
      </c>
      <c r="EZ134" s="3">
        <f t="shared" si="791"/>
        <v>0</v>
      </c>
      <c r="FA134" s="3">
        <f t="shared" si="792"/>
        <v>0</v>
      </c>
      <c r="FB134" s="3">
        <f t="shared" si="793"/>
        <v>0</v>
      </c>
      <c r="FC134" s="3">
        <f t="shared" si="794"/>
        <v>0</v>
      </c>
      <c r="FD134" s="3">
        <f t="shared" si="795"/>
        <v>0</v>
      </c>
      <c r="FE134" s="3" t="e">
        <f t="shared" si="796"/>
        <v>#VALUE!</v>
      </c>
      <c r="FF134" s="3">
        <f t="shared" si="846"/>
        <v>0</v>
      </c>
      <c r="FG134" s="3">
        <f t="shared" si="847"/>
        <v>0</v>
      </c>
      <c r="FH134" s="3" t="e">
        <f t="shared" si="834"/>
        <v>#VALUE!</v>
      </c>
      <c r="FI134" s="3" t="b">
        <f t="shared" si="797"/>
        <v>1</v>
      </c>
      <c r="FJ134" s="3" t="b">
        <f t="shared" si="798"/>
        <v>1</v>
      </c>
      <c r="FK134" s="3" t="b">
        <f t="shared" si="799"/>
        <v>1</v>
      </c>
      <c r="FL134" s="3" t="b">
        <f t="shared" si="800"/>
        <v>1</v>
      </c>
      <c r="FM134" s="3" t="b">
        <f t="shared" si="801"/>
        <v>1</v>
      </c>
      <c r="FN134" s="3" t="b">
        <f t="shared" si="802"/>
        <v>1</v>
      </c>
      <c r="FO134" s="3">
        <f t="shared" si="803"/>
        <v>0</v>
      </c>
      <c r="FP134" s="3">
        <f t="shared" si="804"/>
        <v>0</v>
      </c>
      <c r="FQ134" s="3">
        <f t="shared" si="805"/>
        <v>0</v>
      </c>
      <c r="FR134" s="3">
        <f t="shared" si="806"/>
        <v>0</v>
      </c>
      <c r="FS134" s="3">
        <f t="shared" si="807"/>
        <v>0</v>
      </c>
      <c r="FT134" s="3">
        <f t="shared" si="808"/>
        <v>0</v>
      </c>
      <c r="FU134" s="3">
        <f t="shared" si="809"/>
        <v>0</v>
      </c>
      <c r="FV134" s="21" t="b">
        <f t="shared" si="857"/>
        <v>0</v>
      </c>
      <c r="FW134" s="24">
        <f t="shared" si="822"/>
        <v>1</v>
      </c>
      <c r="FX134" s="24">
        <f t="shared" si="858"/>
        <v>0</v>
      </c>
      <c r="FY134" s="29" t="e">
        <f t="shared" si="859"/>
        <v>#VALUE!</v>
      </c>
      <c r="FZ134" s="24" t="e">
        <f t="shared" si="860"/>
        <v>#VALUE!</v>
      </c>
      <c r="GA134" s="24" t="e">
        <f t="shared" si="861"/>
        <v>#VALUE!</v>
      </c>
      <c r="GB134" s="24">
        <f t="shared" si="810"/>
        <v>1</v>
      </c>
      <c r="GC134" s="24" t="e">
        <f t="shared" si="811"/>
        <v>#VALUE!</v>
      </c>
      <c r="GD134" s="24" t="e">
        <f t="shared" si="812"/>
        <v>#VALUE!</v>
      </c>
      <c r="GE134" s="24" t="e">
        <f t="shared" si="813"/>
        <v>#VALUE!</v>
      </c>
      <c r="GF134" s="24">
        <f t="shared" si="814"/>
        <v>0</v>
      </c>
      <c r="GG134" s="24">
        <f t="shared" si="815"/>
        <v>0</v>
      </c>
      <c r="GH134" s="24">
        <f t="shared" si="816"/>
        <v>0</v>
      </c>
      <c r="GI134" s="24">
        <f t="shared" si="817"/>
        <v>0</v>
      </c>
      <c r="GJ134" s="24">
        <f t="shared" si="818"/>
        <v>2</v>
      </c>
      <c r="GK134" s="24">
        <f t="shared" si="819"/>
        <v>2</v>
      </c>
      <c r="GL134" s="24">
        <f t="shared" si="820"/>
        <v>2</v>
      </c>
      <c r="GM134" s="24">
        <f t="shared" si="821"/>
        <v>2</v>
      </c>
      <c r="GN134" s="13"/>
    </row>
    <row r="135" spans="1:196" s="3" customFormat="1">
      <c r="A135" s="115" t="s">
        <v>279</v>
      </c>
      <c r="B135" s="115" t="s">
        <v>279</v>
      </c>
      <c r="C135" s="115" t="s">
        <v>279</v>
      </c>
      <c r="D135" s="115" t="s">
        <v>279</v>
      </c>
      <c r="E135" s="115" t="s">
        <v>279</v>
      </c>
      <c r="F135" s="115" t="s">
        <v>279</v>
      </c>
      <c r="G135" s="115" t="s">
        <v>279</v>
      </c>
      <c r="H135" s="115"/>
      <c r="I135" s="115"/>
      <c r="J135" s="115" t="s">
        <v>279</v>
      </c>
      <c r="K135" s="115" t="s">
        <v>279</v>
      </c>
      <c r="L135" s="115" t="s">
        <v>279</v>
      </c>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8"/>
      <c r="BE135" s="8"/>
      <c r="BF135" s="52" t="s">
        <v>277</v>
      </c>
      <c r="BG135" s="52" t="s">
        <v>277</v>
      </c>
      <c r="BH135" s="52" t="s">
        <v>277</v>
      </c>
      <c r="BI135" s="52" t="s">
        <v>277</v>
      </c>
      <c r="BJ135" s="52" t="s">
        <v>277</v>
      </c>
      <c r="BK135" s="52" t="s">
        <v>277</v>
      </c>
      <c r="BL135" s="52" t="s">
        <v>277</v>
      </c>
      <c r="BM135" s="52" t="s">
        <v>277</v>
      </c>
      <c r="BN135" s="52" t="s">
        <v>277</v>
      </c>
      <c r="BO135" s="52" t="s">
        <v>277</v>
      </c>
      <c r="BP135" s="8"/>
      <c r="BQ135" s="22" t="str">
        <f t="shared" si="825"/>
        <v/>
      </c>
      <c r="BR135" s="22" t="str">
        <f>BR131</f>
        <v/>
      </c>
      <c r="BS135" s="22" t="str">
        <f>BS134</f>
        <v/>
      </c>
      <c r="BT135" s="22"/>
      <c r="BU135" s="22" t="str">
        <f t="shared" si="848"/>
        <v/>
      </c>
      <c r="BV135" s="22" t="str">
        <f t="shared" si="826"/>
        <v/>
      </c>
      <c r="BW135" s="22" t="str">
        <f t="shared" si="827"/>
        <v/>
      </c>
      <c r="BX135" s="22" t="str">
        <f t="shared" si="827"/>
        <v/>
      </c>
      <c r="BY135" s="22" t="str">
        <f t="shared" si="828"/>
        <v/>
      </c>
      <c r="BZ135" s="22" t="str">
        <f t="shared" si="829"/>
        <v/>
      </c>
      <c r="CA135" s="18"/>
      <c r="CB135" s="3" t="str">
        <f t="shared" si="863"/>
        <v/>
      </c>
      <c r="CC135" s="3" t="str">
        <f t="shared" si="863"/>
        <v/>
      </c>
      <c r="CD135" s="3" t="str">
        <f t="shared" si="863"/>
        <v/>
      </c>
      <c r="CE135" s="3" t="str">
        <f t="shared" ref="CE135:CG138" si="871">CE134</f>
        <v/>
      </c>
      <c r="CF135" s="3" t="str">
        <f t="shared" si="871"/>
        <v/>
      </c>
      <c r="CG135" s="3" t="str">
        <f t="shared" si="871"/>
        <v/>
      </c>
      <c r="CH135" s="3" t="str">
        <f t="shared" si="785"/>
        <v/>
      </c>
      <c r="CI135" s="8"/>
      <c r="CJ135" s="3" t="str">
        <f t="shared" si="864"/>
        <v/>
      </c>
      <c r="CK135" s="3" t="str">
        <f t="shared" si="864"/>
        <v/>
      </c>
      <c r="CL135" s="3" t="str">
        <f t="shared" ref="CL135:CM138" si="872">CL134</f>
        <v/>
      </c>
      <c r="CM135" s="3" t="str">
        <f t="shared" si="872"/>
        <v/>
      </c>
      <c r="CN135" s="8"/>
      <c r="CO135" s="3" t="str">
        <f t="shared" si="865"/>
        <v/>
      </c>
      <c r="CP135" s="3" t="str">
        <f t="shared" si="865"/>
        <v/>
      </c>
      <c r="CQ135" s="3" t="str">
        <f t="shared" ref="CQ135:CR138" si="873">CQ134</f>
        <v/>
      </c>
      <c r="CR135" s="3" t="str">
        <f t="shared" si="873"/>
        <v/>
      </c>
      <c r="CS135" s="8"/>
      <c r="CT135" s="3" t="str">
        <f t="shared" si="866"/>
        <v/>
      </c>
      <c r="CU135" s="3" t="str">
        <f t="shared" si="866"/>
        <v/>
      </c>
      <c r="CV135" s="3" t="str">
        <f t="shared" ref="CV135:CW138" si="874">CV134</f>
        <v/>
      </c>
      <c r="CW135" s="3" t="str">
        <f t="shared" si="874"/>
        <v/>
      </c>
      <c r="CX135" s="8"/>
      <c r="CY135" s="3" t="str">
        <f t="shared" si="867"/>
        <v/>
      </c>
      <c r="CZ135" s="3" t="str">
        <f t="shared" si="867"/>
        <v/>
      </c>
      <c r="DA135" s="3" t="str">
        <f t="shared" si="867"/>
        <v/>
      </c>
      <c r="DB135" s="3" t="str">
        <f t="shared" ref="DB135:DD138" si="875">DB134</f>
        <v/>
      </c>
      <c r="DC135" s="3" t="str">
        <f t="shared" si="875"/>
        <v/>
      </c>
      <c r="DD135" s="3" t="str">
        <f t="shared" si="875"/>
        <v/>
      </c>
      <c r="DE135" s="3" t="str">
        <f>DE134</f>
        <v/>
      </c>
      <c r="DF135" s="3" t="str">
        <f t="shared" si="823"/>
        <v/>
      </c>
      <c r="DG135" s="3" t="str">
        <f t="shared" si="786"/>
        <v/>
      </c>
      <c r="DH135" s="8"/>
      <c r="DI135" s="3" t="str">
        <f t="shared" si="868"/>
        <v/>
      </c>
      <c r="DJ135" s="3" t="str">
        <f t="shared" si="868"/>
        <v/>
      </c>
      <c r="DK135" s="3" t="str">
        <f t="shared" si="868"/>
        <v/>
      </c>
      <c r="DL135" s="3" t="str">
        <f t="shared" si="868"/>
        <v/>
      </c>
      <c r="DM135" s="3" t="str">
        <f t="shared" ref="DM135:DP138" si="876">DM134</f>
        <v/>
      </c>
      <c r="DN135" s="3" t="str">
        <f t="shared" si="876"/>
        <v/>
      </c>
      <c r="DO135" s="3" t="str">
        <f t="shared" si="876"/>
        <v/>
      </c>
      <c r="DP135" s="3" t="str">
        <f t="shared" si="876"/>
        <v/>
      </c>
      <c r="DQ135" s="3" t="str">
        <f t="shared" si="841"/>
        <v/>
      </c>
      <c r="DR135" s="3" t="str">
        <f t="shared" si="842"/>
        <v/>
      </c>
      <c r="DS135" s="3" t="str">
        <f t="shared" si="787"/>
        <v/>
      </c>
      <c r="DT135" s="8"/>
      <c r="DU135" s="3" t="str">
        <f t="shared" si="869"/>
        <v/>
      </c>
      <c r="DV135" s="3" t="str">
        <f t="shared" si="869"/>
        <v/>
      </c>
      <c r="DW135" s="3" t="str">
        <f t="shared" si="869"/>
        <v/>
      </c>
      <c r="DX135" s="3" t="str">
        <f t="shared" si="869"/>
        <v/>
      </c>
      <c r="DY135" s="3" t="str">
        <f t="shared" ref="DY135:EB138" si="877">DY134</f>
        <v/>
      </c>
      <c r="DZ135" s="3" t="str">
        <f t="shared" si="877"/>
        <v/>
      </c>
      <c r="EA135" s="3" t="str">
        <f t="shared" si="877"/>
        <v/>
      </c>
      <c r="EB135" s="3" t="str">
        <f t="shared" si="877"/>
        <v/>
      </c>
      <c r="EC135" s="3" t="str">
        <f t="shared" si="788"/>
        <v/>
      </c>
      <c r="ED135" s="8"/>
      <c r="EE135" s="52" t="s">
        <v>277</v>
      </c>
      <c r="EF135" s="52" t="s">
        <v>277</v>
      </c>
      <c r="EG135" s="52" t="s">
        <v>277</v>
      </c>
      <c r="EH135" s="52" t="s">
        <v>277</v>
      </c>
      <c r="EI135" s="52" t="s">
        <v>277</v>
      </c>
      <c r="EJ135" s="52" t="s">
        <v>277</v>
      </c>
      <c r="EK135" s="52" t="s">
        <v>277</v>
      </c>
      <c r="EL135" s="52" t="s">
        <v>277</v>
      </c>
      <c r="EM135" s="52" t="s">
        <v>277</v>
      </c>
      <c r="EN135" s="52" t="s">
        <v>277</v>
      </c>
      <c r="EO135" s="8"/>
      <c r="EP135" s="53"/>
      <c r="EQ135" s="16" t="str">
        <f t="shared" si="870"/>
        <v/>
      </c>
      <c r="ER135" s="16" t="str">
        <f t="shared" si="870"/>
        <v/>
      </c>
      <c r="ES135" s="16" t="str">
        <f t="shared" si="870"/>
        <v/>
      </c>
      <c r="ET135" s="16">
        <f t="shared" si="862"/>
        <v>0</v>
      </c>
      <c r="EU135" s="13"/>
      <c r="EV135" s="3" t="b">
        <f t="shared" si="844"/>
        <v>1</v>
      </c>
      <c r="EW135" s="3" t="b">
        <f t="shared" si="845"/>
        <v>1</v>
      </c>
      <c r="EX135" s="3" t="b">
        <f t="shared" si="789"/>
        <v>1</v>
      </c>
      <c r="EY135" s="3" t="b">
        <f t="shared" si="790"/>
        <v>1</v>
      </c>
      <c r="EZ135" s="3">
        <f t="shared" si="791"/>
        <v>0</v>
      </c>
      <c r="FA135" s="3">
        <f t="shared" si="792"/>
        <v>0</v>
      </c>
      <c r="FB135" s="3">
        <f t="shared" si="793"/>
        <v>0</v>
      </c>
      <c r="FC135" s="3">
        <f t="shared" si="794"/>
        <v>0</v>
      </c>
      <c r="FD135" s="3">
        <f t="shared" si="795"/>
        <v>0</v>
      </c>
      <c r="FE135" s="3" t="e">
        <f t="shared" si="796"/>
        <v>#VALUE!</v>
      </c>
      <c r="FF135" s="3">
        <f t="shared" si="846"/>
        <v>0</v>
      </c>
      <c r="FG135" s="3">
        <f t="shared" si="847"/>
        <v>0</v>
      </c>
      <c r="FH135" s="3" t="e">
        <f t="shared" si="834"/>
        <v>#VALUE!</v>
      </c>
      <c r="FI135" s="3" t="b">
        <f t="shared" si="797"/>
        <v>1</v>
      </c>
      <c r="FJ135" s="3" t="b">
        <f t="shared" si="798"/>
        <v>1</v>
      </c>
      <c r="FK135" s="3" t="b">
        <f t="shared" si="799"/>
        <v>1</v>
      </c>
      <c r="FL135" s="3" t="b">
        <f t="shared" si="800"/>
        <v>1</v>
      </c>
      <c r="FM135" s="3" t="b">
        <f t="shared" si="801"/>
        <v>1</v>
      </c>
      <c r="FN135" s="3" t="b">
        <f t="shared" si="802"/>
        <v>1</v>
      </c>
      <c r="FO135" s="3">
        <f t="shared" si="803"/>
        <v>0</v>
      </c>
      <c r="FP135" s="3">
        <f t="shared" si="804"/>
        <v>0</v>
      </c>
      <c r="FQ135" s="3">
        <f t="shared" si="805"/>
        <v>0</v>
      </c>
      <c r="FR135" s="3">
        <f t="shared" si="806"/>
        <v>0</v>
      </c>
      <c r="FS135" s="3">
        <f t="shared" si="807"/>
        <v>0</v>
      </c>
      <c r="FT135" s="3">
        <f t="shared" si="808"/>
        <v>0</v>
      </c>
      <c r="FU135" s="3">
        <f t="shared" si="809"/>
        <v>0</v>
      </c>
      <c r="FV135" s="21" t="b">
        <f t="shared" si="857"/>
        <v>0</v>
      </c>
      <c r="FW135" s="24">
        <f t="shared" si="822"/>
        <v>1</v>
      </c>
      <c r="FX135" s="24">
        <f t="shared" si="858"/>
        <v>0</v>
      </c>
      <c r="FY135" s="29" t="e">
        <f t="shared" si="859"/>
        <v>#VALUE!</v>
      </c>
      <c r="FZ135" s="24" t="e">
        <f t="shared" si="860"/>
        <v>#VALUE!</v>
      </c>
      <c r="GA135" s="24" t="e">
        <f t="shared" si="861"/>
        <v>#VALUE!</v>
      </c>
      <c r="GB135" s="24">
        <f t="shared" si="810"/>
        <v>1</v>
      </c>
      <c r="GC135" s="24" t="e">
        <f t="shared" si="811"/>
        <v>#VALUE!</v>
      </c>
      <c r="GD135" s="24" t="e">
        <f t="shared" si="812"/>
        <v>#VALUE!</v>
      </c>
      <c r="GE135" s="24" t="e">
        <f t="shared" si="813"/>
        <v>#VALUE!</v>
      </c>
      <c r="GF135" s="24">
        <f t="shared" si="814"/>
        <v>0</v>
      </c>
      <c r="GG135" s="24">
        <f t="shared" si="815"/>
        <v>0</v>
      </c>
      <c r="GH135" s="24">
        <f t="shared" si="816"/>
        <v>0</v>
      </c>
      <c r="GI135" s="24">
        <f t="shared" si="817"/>
        <v>0</v>
      </c>
      <c r="GJ135" s="24">
        <f t="shared" si="818"/>
        <v>2</v>
      </c>
      <c r="GK135" s="24">
        <f t="shared" si="819"/>
        <v>2</v>
      </c>
      <c r="GL135" s="24">
        <f t="shared" si="820"/>
        <v>2</v>
      </c>
      <c r="GM135" s="24">
        <f t="shared" si="821"/>
        <v>2</v>
      </c>
      <c r="GN135" s="13"/>
    </row>
    <row r="136" spans="1:196" s="3" customFormat="1">
      <c r="A136" s="115" t="s">
        <v>279</v>
      </c>
      <c r="B136" s="115" t="s">
        <v>279</v>
      </c>
      <c r="C136" s="115" t="s">
        <v>279</v>
      </c>
      <c r="D136" s="115" t="s">
        <v>279</v>
      </c>
      <c r="E136" s="115" t="s">
        <v>279</v>
      </c>
      <c r="F136" s="115" t="s">
        <v>279</v>
      </c>
      <c r="G136" s="115" t="s">
        <v>279</v>
      </c>
      <c r="H136" s="115"/>
      <c r="I136" s="115"/>
      <c r="J136" s="115" t="s">
        <v>279</v>
      </c>
      <c r="K136" s="115" t="s">
        <v>279</v>
      </c>
      <c r="L136" s="115" t="s">
        <v>279</v>
      </c>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8"/>
      <c r="BE136" s="8"/>
      <c r="BF136" s="52" t="s">
        <v>277</v>
      </c>
      <c r="BG136" s="52" t="s">
        <v>277</v>
      </c>
      <c r="BH136" s="52" t="s">
        <v>277</v>
      </c>
      <c r="BI136" s="52" t="s">
        <v>277</v>
      </c>
      <c r="BJ136" s="52" t="s">
        <v>277</v>
      </c>
      <c r="BK136" s="52" t="s">
        <v>277</v>
      </c>
      <c r="BL136" s="52" t="s">
        <v>277</v>
      </c>
      <c r="BM136" s="52" t="s">
        <v>277</v>
      </c>
      <c r="BN136" s="52" t="s">
        <v>277</v>
      </c>
      <c r="BO136" s="52" t="s">
        <v>277</v>
      </c>
      <c r="BP136" s="8"/>
      <c r="BQ136" s="22" t="str">
        <f t="shared" si="825"/>
        <v/>
      </c>
      <c r="BR136" s="22" t="str">
        <f>BR132</f>
        <v/>
      </c>
      <c r="BS136" s="22" t="str">
        <f>BS135</f>
        <v/>
      </c>
      <c r="BT136" s="22"/>
      <c r="BU136" s="22" t="str">
        <f t="shared" si="848"/>
        <v/>
      </c>
      <c r="BV136" s="22" t="str">
        <f t="shared" si="826"/>
        <v/>
      </c>
      <c r="BW136" s="22" t="str">
        <f t="shared" si="827"/>
        <v/>
      </c>
      <c r="BX136" s="22" t="str">
        <f t="shared" si="827"/>
        <v/>
      </c>
      <c r="BY136" s="22" t="str">
        <f t="shared" si="828"/>
        <v/>
      </c>
      <c r="BZ136" s="22" t="str">
        <f t="shared" si="829"/>
        <v/>
      </c>
      <c r="CA136" s="18"/>
      <c r="CB136" s="3" t="str">
        <f t="shared" si="863"/>
        <v/>
      </c>
      <c r="CC136" s="3" t="str">
        <f t="shared" si="863"/>
        <v/>
      </c>
      <c r="CD136" s="3" t="str">
        <f t="shared" si="863"/>
        <v/>
      </c>
      <c r="CE136" s="3" t="str">
        <f t="shared" si="871"/>
        <v/>
      </c>
      <c r="CF136" s="3" t="str">
        <f t="shared" si="871"/>
        <v/>
      </c>
      <c r="CG136" s="3" t="str">
        <f t="shared" si="871"/>
        <v/>
      </c>
      <c r="CH136" s="3" t="str">
        <f t="shared" si="785"/>
        <v/>
      </c>
      <c r="CI136" s="8"/>
      <c r="CJ136" s="3" t="str">
        <f t="shared" si="864"/>
        <v/>
      </c>
      <c r="CK136" s="3" t="str">
        <f t="shared" si="864"/>
        <v/>
      </c>
      <c r="CL136" s="3" t="str">
        <f t="shared" si="872"/>
        <v/>
      </c>
      <c r="CM136" s="3" t="str">
        <f t="shared" si="872"/>
        <v/>
      </c>
      <c r="CN136" s="8"/>
      <c r="CO136" s="3" t="str">
        <f t="shared" si="865"/>
        <v/>
      </c>
      <c r="CP136" s="3" t="str">
        <f t="shared" si="865"/>
        <v/>
      </c>
      <c r="CQ136" s="3" t="str">
        <f t="shared" si="873"/>
        <v/>
      </c>
      <c r="CR136" s="3" t="str">
        <f t="shared" si="873"/>
        <v/>
      </c>
      <c r="CS136" s="8"/>
      <c r="CT136" s="3" t="str">
        <f t="shared" si="866"/>
        <v/>
      </c>
      <c r="CU136" s="3" t="str">
        <f t="shared" si="866"/>
        <v/>
      </c>
      <c r="CV136" s="3" t="str">
        <f t="shared" si="874"/>
        <v/>
      </c>
      <c r="CW136" s="3" t="str">
        <f t="shared" si="874"/>
        <v/>
      </c>
      <c r="CX136" s="8"/>
      <c r="CY136" s="3" t="str">
        <f t="shared" si="867"/>
        <v/>
      </c>
      <c r="CZ136" s="3" t="str">
        <f t="shared" si="867"/>
        <v/>
      </c>
      <c r="DA136" s="3" t="str">
        <f t="shared" si="867"/>
        <v/>
      </c>
      <c r="DB136" s="3" t="str">
        <f t="shared" si="875"/>
        <v/>
      </c>
      <c r="DC136" s="3" t="str">
        <f t="shared" si="875"/>
        <v/>
      </c>
      <c r="DD136" s="3" t="str">
        <f t="shared" si="875"/>
        <v/>
      </c>
      <c r="DE136" s="3" t="str">
        <f>DE135</f>
        <v/>
      </c>
      <c r="DF136" s="3" t="str">
        <f t="shared" si="823"/>
        <v/>
      </c>
      <c r="DG136" s="3" t="str">
        <f t="shared" si="786"/>
        <v/>
      </c>
      <c r="DH136" s="8"/>
      <c r="DI136" s="3" t="str">
        <f t="shared" si="868"/>
        <v/>
      </c>
      <c r="DJ136" s="3" t="str">
        <f t="shared" si="868"/>
        <v/>
      </c>
      <c r="DK136" s="3" t="str">
        <f t="shared" si="868"/>
        <v/>
      </c>
      <c r="DL136" s="3" t="str">
        <f t="shared" si="868"/>
        <v/>
      </c>
      <c r="DM136" s="3" t="str">
        <f t="shared" si="876"/>
        <v/>
      </c>
      <c r="DN136" s="3" t="str">
        <f t="shared" si="876"/>
        <v/>
      </c>
      <c r="DO136" s="3" t="str">
        <f t="shared" si="876"/>
        <v/>
      </c>
      <c r="DP136" s="3" t="str">
        <f t="shared" si="876"/>
        <v/>
      </c>
      <c r="DQ136" s="3" t="str">
        <f t="shared" si="841"/>
        <v/>
      </c>
      <c r="DR136" s="3" t="str">
        <f t="shared" si="842"/>
        <v/>
      </c>
      <c r="DS136" s="3" t="str">
        <f t="shared" si="787"/>
        <v/>
      </c>
      <c r="DT136" s="8"/>
      <c r="DU136" s="3" t="str">
        <f t="shared" si="869"/>
        <v/>
      </c>
      <c r="DV136" s="3" t="str">
        <f t="shared" si="869"/>
        <v/>
      </c>
      <c r="DW136" s="3" t="str">
        <f t="shared" si="869"/>
        <v/>
      </c>
      <c r="DX136" s="3" t="str">
        <f t="shared" si="869"/>
        <v/>
      </c>
      <c r="DY136" s="3" t="str">
        <f t="shared" si="877"/>
        <v/>
      </c>
      <c r="DZ136" s="3" t="str">
        <f t="shared" si="877"/>
        <v/>
      </c>
      <c r="EA136" s="3" t="str">
        <f t="shared" si="877"/>
        <v/>
      </c>
      <c r="EB136" s="3" t="str">
        <f t="shared" si="877"/>
        <v/>
      </c>
      <c r="EC136" s="3" t="str">
        <f t="shared" si="788"/>
        <v/>
      </c>
      <c r="ED136" s="8"/>
      <c r="EE136" s="52" t="s">
        <v>277</v>
      </c>
      <c r="EF136" s="52" t="s">
        <v>277</v>
      </c>
      <c r="EG136" s="52" t="s">
        <v>277</v>
      </c>
      <c r="EH136" s="52" t="s">
        <v>277</v>
      </c>
      <c r="EI136" s="52" t="s">
        <v>277</v>
      </c>
      <c r="EJ136" s="52" t="s">
        <v>277</v>
      </c>
      <c r="EK136" s="52" t="s">
        <v>277</v>
      </c>
      <c r="EL136" s="52" t="s">
        <v>277</v>
      </c>
      <c r="EM136" s="52" t="s">
        <v>277</v>
      </c>
      <c r="EN136" s="52" t="s">
        <v>277</v>
      </c>
      <c r="EO136" s="8"/>
      <c r="EP136" s="53"/>
      <c r="EQ136" s="16" t="str">
        <f t="shared" si="870"/>
        <v/>
      </c>
      <c r="ER136" s="16" t="str">
        <f t="shared" si="870"/>
        <v/>
      </c>
      <c r="ES136" s="16" t="str">
        <f t="shared" si="870"/>
        <v/>
      </c>
      <c r="ET136" s="16">
        <f t="shared" si="862"/>
        <v>0</v>
      </c>
      <c r="EU136" s="13"/>
      <c r="EV136" s="3" t="b">
        <f t="shared" si="844"/>
        <v>1</v>
      </c>
      <c r="EW136" s="3" t="b">
        <f t="shared" si="845"/>
        <v>1</v>
      </c>
      <c r="EX136" s="3" t="b">
        <f t="shared" si="789"/>
        <v>1</v>
      </c>
      <c r="EY136" s="3" t="b">
        <f t="shared" si="790"/>
        <v>1</v>
      </c>
      <c r="EZ136" s="3">
        <f t="shared" si="791"/>
        <v>0</v>
      </c>
      <c r="FA136" s="3">
        <f t="shared" si="792"/>
        <v>0</v>
      </c>
      <c r="FB136" s="3">
        <f t="shared" si="793"/>
        <v>0</v>
      </c>
      <c r="FC136" s="3">
        <f t="shared" si="794"/>
        <v>0</v>
      </c>
      <c r="FD136" s="3">
        <f t="shared" si="795"/>
        <v>0</v>
      </c>
      <c r="FE136" s="3" t="e">
        <f t="shared" si="796"/>
        <v>#VALUE!</v>
      </c>
      <c r="FF136" s="3">
        <f t="shared" si="846"/>
        <v>0</v>
      </c>
      <c r="FG136" s="3">
        <f t="shared" si="847"/>
        <v>0</v>
      </c>
      <c r="FH136" s="3" t="e">
        <f t="shared" si="834"/>
        <v>#VALUE!</v>
      </c>
      <c r="FI136" s="3" t="b">
        <f t="shared" si="797"/>
        <v>1</v>
      </c>
      <c r="FJ136" s="3" t="b">
        <f t="shared" si="798"/>
        <v>1</v>
      </c>
      <c r="FK136" s="3" t="b">
        <f t="shared" si="799"/>
        <v>1</v>
      </c>
      <c r="FL136" s="3" t="b">
        <f t="shared" si="800"/>
        <v>1</v>
      </c>
      <c r="FM136" s="3" t="b">
        <f t="shared" si="801"/>
        <v>1</v>
      </c>
      <c r="FN136" s="3" t="b">
        <f t="shared" si="802"/>
        <v>1</v>
      </c>
      <c r="FO136" s="3">
        <f t="shared" si="803"/>
        <v>0</v>
      </c>
      <c r="FP136" s="3">
        <f t="shared" si="804"/>
        <v>0</v>
      </c>
      <c r="FQ136" s="3">
        <f t="shared" si="805"/>
        <v>0</v>
      </c>
      <c r="FR136" s="3">
        <f t="shared" si="806"/>
        <v>0</v>
      </c>
      <c r="FS136" s="3">
        <f t="shared" si="807"/>
        <v>0</v>
      </c>
      <c r="FT136" s="3">
        <f t="shared" si="808"/>
        <v>0</v>
      </c>
      <c r="FU136" s="3">
        <f t="shared" si="809"/>
        <v>0</v>
      </c>
      <c r="FV136" s="21" t="b">
        <f t="shared" si="857"/>
        <v>0</v>
      </c>
      <c r="FW136" s="24">
        <f t="shared" si="822"/>
        <v>1</v>
      </c>
      <c r="FX136" s="24">
        <f t="shared" si="858"/>
        <v>0</v>
      </c>
      <c r="FY136" s="29" t="e">
        <f t="shared" si="859"/>
        <v>#VALUE!</v>
      </c>
      <c r="FZ136" s="24" t="e">
        <f t="shared" si="860"/>
        <v>#VALUE!</v>
      </c>
      <c r="GA136" s="24" t="e">
        <f t="shared" si="861"/>
        <v>#VALUE!</v>
      </c>
      <c r="GB136" s="24">
        <f t="shared" si="810"/>
        <v>1</v>
      </c>
      <c r="GC136" s="24" t="e">
        <f t="shared" si="811"/>
        <v>#VALUE!</v>
      </c>
      <c r="GD136" s="24" t="e">
        <f t="shared" si="812"/>
        <v>#VALUE!</v>
      </c>
      <c r="GE136" s="24" t="e">
        <f t="shared" si="813"/>
        <v>#VALUE!</v>
      </c>
      <c r="GF136" s="24">
        <f t="shared" si="814"/>
        <v>0</v>
      </c>
      <c r="GG136" s="24">
        <f t="shared" si="815"/>
        <v>0</v>
      </c>
      <c r="GH136" s="24">
        <f t="shared" si="816"/>
        <v>0</v>
      </c>
      <c r="GI136" s="24">
        <f t="shared" si="817"/>
        <v>0</v>
      </c>
      <c r="GJ136" s="24">
        <f t="shared" si="818"/>
        <v>2</v>
      </c>
      <c r="GK136" s="24">
        <f t="shared" si="819"/>
        <v>2</v>
      </c>
      <c r="GL136" s="24">
        <f t="shared" si="820"/>
        <v>2</v>
      </c>
      <c r="GM136" s="24">
        <f t="shared" si="821"/>
        <v>2</v>
      </c>
      <c r="GN136" s="13"/>
    </row>
    <row r="137" spans="1:196" s="3" customFormat="1">
      <c r="A137" s="115" t="s">
        <v>279</v>
      </c>
      <c r="B137" s="115" t="s">
        <v>279</v>
      </c>
      <c r="C137" s="115" t="s">
        <v>279</v>
      </c>
      <c r="D137" s="115" t="s">
        <v>279</v>
      </c>
      <c r="E137" s="115" t="s">
        <v>279</v>
      </c>
      <c r="F137" s="115" t="s">
        <v>279</v>
      </c>
      <c r="G137" s="115" t="s">
        <v>279</v>
      </c>
      <c r="H137" s="115"/>
      <c r="I137" s="115"/>
      <c r="J137" s="115" t="s">
        <v>279</v>
      </c>
      <c r="K137" s="115" t="s">
        <v>279</v>
      </c>
      <c r="L137" s="115" t="s">
        <v>279</v>
      </c>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8"/>
      <c r="BE137" s="8"/>
      <c r="BF137" s="52" t="s">
        <v>277</v>
      </c>
      <c r="BG137" s="52" t="s">
        <v>277</v>
      </c>
      <c r="BH137" s="52" t="s">
        <v>277</v>
      </c>
      <c r="BI137" s="52" t="s">
        <v>277</v>
      </c>
      <c r="BJ137" s="52" t="s">
        <v>277</v>
      </c>
      <c r="BK137" s="52" t="s">
        <v>277</v>
      </c>
      <c r="BL137" s="52" t="s">
        <v>277</v>
      </c>
      <c r="BM137" s="52" t="s">
        <v>277</v>
      </c>
      <c r="BN137" s="52" t="s">
        <v>277</v>
      </c>
      <c r="BO137" s="52" t="s">
        <v>277</v>
      </c>
      <c r="BP137" s="8"/>
      <c r="BQ137" s="22" t="str">
        <f t="shared" si="825"/>
        <v/>
      </c>
      <c r="BR137" s="22" t="str">
        <f>BR133</f>
        <v/>
      </c>
      <c r="BS137" s="22" t="str">
        <f>BS136</f>
        <v/>
      </c>
      <c r="BT137" s="22"/>
      <c r="BU137" s="22" t="str">
        <f t="shared" si="848"/>
        <v/>
      </c>
      <c r="BV137" s="22" t="str">
        <f t="shared" si="826"/>
        <v/>
      </c>
      <c r="BW137" s="22" t="str">
        <f t="shared" si="827"/>
        <v/>
      </c>
      <c r="BX137" s="22" t="str">
        <f t="shared" si="827"/>
        <v/>
      </c>
      <c r="BY137" s="22" t="str">
        <f t="shared" si="828"/>
        <v/>
      </c>
      <c r="BZ137" s="22" t="str">
        <f t="shared" si="829"/>
        <v/>
      </c>
      <c r="CA137" s="18"/>
      <c r="CB137" s="3" t="str">
        <f t="shared" si="863"/>
        <v/>
      </c>
      <c r="CC137" s="3" t="str">
        <f t="shared" si="863"/>
        <v/>
      </c>
      <c r="CD137" s="3" t="str">
        <f t="shared" si="863"/>
        <v/>
      </c>
      <c r="CE137" s="3" t="str">
        <f t="shared" si="871"/>
        <v/>
      </c>
      <c r="CF137" s="3" t="str">
        <f t="shared" si="871"/>
        <v/>
      </c>
      <c r="CG137" s="3" t="str">
        <f t="shared" si="871"/>
        <v/>
      </c>
      <c r="CH137" s="3" t="str">
        <f t="shared" si="785"/>
        <v/>
      </c>
      <c r="CI137" s="8"/>
      <c r="CJ137" s="3" t="str">
        <f t="shared" si="864"/>
        <v/>
      </c>
      <c r="CK137" s="3" t="str">
        <f t="shared" si="864"/>
        <v/>
      </c>
      <c r="CL137" s="3" t="str">
        <f t="shared" si="872"/>
        <v/>
      </c>
      <c r="CM137" s="3" t="str">
        <f t="shared" si="872"/>
        <v/>
      </c>
      <c r="CN137" s="8"/>
      <c r="CO137" s="3" t="str">
        <f t="shared" si="865"/>
        <v/>
      </c>
      <c r="CP137" s="3" t="str">
        <f t="shared" si="865"/>
        <v/>
      </c>
      <c r="CQ137" s="3" t="str">
        <f t="shared" si="873"/>
        <v/>
      </c>
      <c r="CR137" s="3" t="str">
        <f t="shared" si="873"/>
        <v/>
      </c>
      <c r="CS137" s="8"/>
      <c r="CT137" s="3" t="str">
        <f t="shared" si="866"/>
        <v/>
      </c>
      <c r="CU137" s="3" t="str">
        <f t="shared" si="866"/>
        <v/>
      </c>
      <c r="CV137" s="3" t="str">
        <f t="shared" si="874"/>
        <v/>
      </c>
      <c r="CW137" s="3" t="str">
        <f t="shared" si="874"/>
        <v/>
      </c>
      <c r="CX137" s="8"/>
      <c r="CY137" s="3" t="str">
        <f t="shared" si="867"/>
        <v/>
      </c>
      <c r="CZ137" s="3" t="str">
        <f t="shared" si="867"/>
        <v/>
      </c>
      <c r="DA137" s="3" t="str">
        <f t="shared" si="867"/>
        <v/>
      </c>
      <c r="DB137" s="3" t="str">
        <f t="shared" si="875"/>
        <v/>
      </c>
      <c r="DC137" s="3" t="str">
        <f t="shared" si="875"/>
        <v/>
      </c>
      <c r="DD137" s="3" t="str">
        <f t="shared" si="875"/>
        <v/>
      </c>
      <c r="DE137" s="3" t="str">
        <f>DE136</f>
        <v/>
      </c>
      <c r="DF137" s="3" t="str">
        <f t="shared" si="823"/>
        <v/>
      </c>
      <c r="DG137" s="3" t="str">
        <f t="shared" si="786"/>
        <v/>
      </c>
      <c r="DH137" s="8"/>
      <c r="DI137" s="3" t="str">
        <f t="shared" si="868"/>
        <v/>
      </c>
      <c r="DJ137" s="3" t="str">
        <f t="shared" si="868"/>
        <v/>
      </c>
      <c r="DK137" s="3" t="str">
        <f t="shared" si="868"/>
        <v/>
      </c>
      <c r="DL137" s="3" t="str">
        <f t="shared" si="868"/>
        <v/>
      </c>
      <c r="DM137" s="3" t="str">
        <f t="shared" si="876"/>
        <v/>
      </c>
      <c r="DN137" s="3" t="str">
        <f t="shared" si="876"/>
        <v/>
      </c>
      <c r="DO137" s="3" t="str">
        <f t="shared" si="876"/>
        <v/>
      </c>
      <c r="DP137" s="3" t="str">
        <f t="shared" si="876"/>
        <v/>
      </c>
      <c r="DQ137" s="3" t="str">
        <f t="shared" si="841"/>
        <v/>
      </c>
      <c r="DR137" s="3" t="str">
        <f t="shared" si="842"/>
        <v/>
      </c>
      <c r="DS137" s="3" t="str">
        <f t="shared" si="787"/>
        <v/>
      </c>
      <c r="DT137" s="8"/>
      <c r="DU137" s="3" t="str">
        <f t="shared" si="869"/>
        <v/>
      </c>
      <c r="DV137" s="3" t="str">
        <f t="shared" si="869"/>
        <v/>
      </c>
      <c r="DW137" s="3" t="str">
        <f t="shared" si="869"/>
        <v/>
      </c>
      <c r="DX137" s="3" t="str">
        <f t="shared" si="869"/>
        <v/>
      </c>
      <c r="DY137" s="3" t="str">
        <f t="shared" si="877"/>
        <v/>
      </c>
      <c r="DZ137" s="3" t="str">
        <f t="shared" si="877"/>
        <v/>
      </c>
      <c r="EA137" s="3" t="str">
        <f t="shared" si="877"/>
        <v/>
      </c>
      <c r="EB137" s="3" t="str">
        <f t="shared" si="877"/>
        <v/>
      </c>
      <c r="EC137" s="3" t="str">
        <f t="shared" si="788"/>
        <v/>
      </c>
      <c r="ED137" s="8"/>
      <c r="EE137" s="52" t="s">
        <v>277</v>
      </c>
      <c r="EF137" s="52" t="s">
        <v>277</v>
      </c>
      <c r="EG137" s="52" t="s">
        <v>277</v>
      </c>
      <c r="EH137" s="52" t="s">
        <v>277</v>
      </c>
      <c r="EI137" s="52" t="s">
        <v>277</v>
      </c>
      <c r="EJ137" s="52" t="s">
        <v>277</v>
      </c>
      <c r="EK137" s="52" t="s">
        <v>277</v>
      </c>
      <c r="EL137" s="52" t="s">
        <v>277</v>
      </c>
      <c r="EM137" s="52" t="s">
        <v>277</v>
      </c>
      <c r="EN137" s="52" t="s">
        <v>277</v>
      </c>
      <c r="EO137" s="8"/>
      <c r="EP137" s="53"/>
      <c r="EQ137" s="16" t="str">
        <f t="shared" si="870"/>
        <v/>
      </c>
      <c r="ER137" s="16" t="str">
        <f t="shared" si="870"/>
        <v/>
      </c>
      <c r="ES137" s="16" t="str">
        <f t="shared" si="870"/>
        <v/>
      </c>
      <c r="ET137" s="16">
        <f t="shared" si="862"/>
        <v>0</v>
      </c>
      <c r="EU137" s="13"/>
      <c r="EV137" s="3" t="b">
        <f t="shared" si="844"/>
        <v>1</v>
      </c>
      <c r="EW137" s="3" t="b">
        <f t="shared" si="845"/>
        <v>1</v>
      </c>
      <c r="EX137" s="3" t="b">
        <f t="shared" si="789"/>
        <v>1</v>
      </c>
      <c r="EY137" s="3" t="b">
        <f t="shared" si="790"/>
        <v>1</v>
      </c>
      <c r="EZ137" s="3">
        <f t="shared" si="791"/>
        <v>0</v>
      </c>
      <c r="FA137" s="3">
        <f t="shared" si="792"/>
        <v>0</v>
      </c>
      <c r="FB137" s="3">
        <f t="shared" si="793"/>
        <v>0</v>
      </c>
      <c r="FC137" s="3">
        <f t="shared" si="794"/>
        <v>0</v>
      </c>
      <c r="FD137" s="3">
        <f t="shared" si="795"/>
        <v>0</v>
      </c>
      <c r="FE137" s="3" t="e">
        <f t="shared" si="796"/>
        <v>#VALUE!</v>
      </c>
      <c r="FF137" s="3">
        <f t="shared" si="846"/>
        <v>0</v>
      </c>
      <c r="FG137" s="3">
        <f t="shared" si="847"/>
        <v>0</v>
      </c>
      <c r="FH137" s="3" t="e">
        <f t="shared" si="834"/>
        <v>#VALUE!</v>
      </c>
      <c r="FI137" s="3" t="b">
        <f t="shared" si="797"/>
        <v>1</v>
      </c>
      <c r="FJ137" s="3" t="b">
        <f t="shared" si="798"/>
        <v>1</v>
      </c>
      <c r="FK137" s="3" t="b">
        <f t="shared" si="799"/>
        <v>1</v>
      </c>
      <c r="FL137" s="3" t="b">
        <f t="shared" si="800"/>
        <v>1</v>
      </c>
      <c r="FM137" s="3" t="b">
        <f t="shared" si="801"/>
        <v>1</v>
      </c>
      <c r="FN137" s="3" t="b">
        <f t="shared" si="802"/>
        <v>1</v>
      </c>
      <c r="FO137" s="3">
        <f t="shared" si="803"/>
        <v>0</v>
      </c>
      <c r="FP137" s="3">
        <f t="shared" si="804"/>
        <v>0</v>
      </c>
      <c r="FQ137" s="3">
        <f t="shared" si="805"/>
        <v>0</v>
      </c>
      <c r="FR137" s="3">
        <f t="shared" si="806"/>
        <v>0</v>
      </c>
      <c r="FS137" s="3">
        <f t="shared" si="807"/>
        <v>0</v>
      </c>
      <c r="FT137" s="3">
        <f t="shared" si="808"/>
        <v>0</v>
      </c>
      <c r="FU137" s="3">
        <f t="shared" si="809"/>
        <v>0</v>
      </c>
      <c r="FV137" s="21" t="b">
        <f t="shared" si="857"/>
        <v>0</v>
      </c>
      <c r="FW137" s="24">
        <f t="shared" si="822"/>
        <v>1</v>
      </c>
      <c r="FX137" s="24">
        <f t="shared" si="858"/>
        <v>0</v>
      </c>
      <c r="FY137" s="29" t="e">
        <f t="shared" si="859"/>
        <v>#VALUE!</v>
      </c>
      <c r="FZ137" s="24" t="e">
        <f t="shared" si="860"/>
        <v>#VALUE!</v>
      </c>
      <c r="GA137" s="24" t="e">
        <f t="shared" si="861"/>
        <v>#VALUE!</v>
      </c>
      <c r="GB137" s="24">
        <f t="shared" si="810"/>
        <v>1</v>
      </c>
      <c r="GC137" s="24" t="e">
        <f t="shared" si="811"/>
        <v>#VALUE!</v>
      </c>
      <c r="GD137" s="24" t="e">
        <f t="shared" si="812"/>
        <v>#VALUE!</v>
      </c>
      <c r="GE137" s="24" t="e">
        <f t="shared" si="813"/>
        <v>#VALUE!</v>
      </c>
      <c r="GF137" s="24">
        <f t="shared" si="814"/>
        <v>0</v>
      </c>
      <c r="GG137" s="24">
        <f t="shared" si="815"/>
        <v>0</v>
      </c>
      <c r="GH137" s="24">
        <f t="shared" si="816"/>
        <v>0</v>
      </c>
      <c r="GI137" s="24">
        <f t="shared" si="817"/>
        <v>0</v>
      </c>
      <c r="GJ137" s="24">
        <f t="shared" si="818"/>
        <v>2</v>
      </c>
      <c r="GK137" s="24">
        <f t="shared" si="819"/>
        <v>2</v>
      </c>
      <c r="GL137" s="24">
        <f t="shared" si="820"/>
        <v>2</v>
      </c>
      <c r="GM137" s="24">
        <f t="shared" si="821"/>
        <v>2</v>
      </c>
      <c r="GN137" s="13"/>
    </row>
    <row r="138" spans="1:196" s="3" customFormat="1">
      <c r="A138" s="115" t="s">
        <v>279</v>
      </c>
      <c r="B138" s="115" t="s">
        <v>279</v>
      </c>
      <c r="C138" s="115" t="s">
        <v>279</v>
      </c>
      <c r="D138" s="115" t="s">
        <v>279</v>
      </c>
      <c r="E138" s="115" t="s">
        <v>279</v>
      </c>
      <c r="F138" s="115" t="s">
        <v>279</v>
      </c>
      <c r="G138" s="115" t="s">
        <v>279</v>
      </c>
      <c r="H138" s="115"/>
      <c r="I138" s="115"/>
      <c r="J138" s="115" t="s">
        <v>279</v>
      </c>
      <c r="K138" s="115" t="s">
        <v>279</v>
      </c>
      <c r="L138" s="115" t="s">
        <v>279</v>
      </c>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8"/>
      <c r="BE138" s="8"/>
      <c r="BF138" s="52" t="s">
        <v>277</v>
      </c>
      <c r="BG138" s="52" t="s">
        <v>277</v>
      </c>
      <c r="BH138" s="52" t="s">
        <v>277</v>
      </c>
      <c r="BI138" s="52" t="s">
        <v>277</v>
      </c>
      <c r="BJ138" s="52" t="s">
        <v>277</v>
      </c>
      <c r="BK138" s="52" t="s">
        <v>277</v>
      </c>
      <c r="BL138" s="52" t="s">
        <v>277</v>
      </c>
      <c r="BM138" s="52" t="s">
        <v>277</v>
      </c>
      <c r="BN138" s="52" t="s">
        <v>277</v>
      </c>
      <c r="BO138" s="52" t="s">
        <v>277</v>
      </c>
      <c r="BP138" s="8"/>
      <c r="BQ138" s="22" t="str">
        <f t="shared" si="825"/>
        <v/>
      </c>
      <c r="BR138" s="22" t="str">
        <f>BS130</f>
        <v/>
      </c>
      <c r="BS138" s="22" t="str">
        <f>BS137</f>
        <v/>
      </c>
      <c r="BT138" s="22"/>
      <c r="BU138" s="22" t="str">
        <f t="shared" si="848"/>
        <v/>
      </c>
      <c r="BV138" s="22" t="str">
        <f t="shared" si="826"/>
        <v/>
      </c>
      <c r="BW138" s="22" t="str">
        <f t="shared" si="827"/>
        <v/>
      </c>
      <c r="BX138" s="22" t="str">
        <f t="shared" si="827"/>
        <v/>
      </c>
      <c r="BY138" s="22" t="str">
        <f t="shared" si="828"/>
        <v/>
      </c>
      <c r="BZ138" s="22" t="str">
        <f t="shared" si="829"/>
        <v/>
      </c>
      <c r="CA138" s="18"/>
      <c r="CB138" s="3" t="str">
        <f>CE130</f>
        <v/>
      </c>
      <c r="CC138" s="3" t="str">
        <f>CF130</f>
        <v/>
      </c>
      <c r="CD138" s="3" t="str">
        <f>CG130</f>
        <v/>
      </c>
      <c r="CE138" s="3" t="str">
        <f t="shared" si="871"/>
        <v/>
      </c>
      <c r="CF138" s="3" t="str">
        <f t="shared" si="871"/>
        <v/>
      </c>
      <c r="CG138" s="3" t="str">
        <f t="shared" si="871"/>
        <v/>
      </c>
      <c r="CH138" s="3" t="str">
        <f t="shared" si="785"/>
        <v/>
      </c>
      <c r="CI138" s="8"/>
      <c r="CJ138" s="3" t="str">
        <f>CL130</f>
        <v/>
      </c>
      <c r="CK138" s="3" t="str">
        <f>CM130</f>
        <v/>
      </c>
      <c r="CL138" s="3" t="str">
        <f t="shared" si="872"/>
        <v/>
      </c>
      <c r="CM138" s="3" t="str">
        <f t="shared" si="872"/>
        <v/>
      </c>
      <c r="CN138" s="8"/>
      <c r="CO138" s="3" t="str">
        <f>CQ130</f>
        <v/>
      </c>
      <c r="CP138" s="3" t="str">
        <f>CR130</f>
        <v/>
      </c>
      <c r="CQ138" s="3" t="str">
        <f t="shared" si="873"/>
        <v/>
      </c>
      <c r="CR138" s="3" t="str">
        <f t="shared" si="873"/>
        <v/>
      </c>
      <c r="CS138" s="8"/>
      <c r="CT138" s="3" t="str">
        <f>CV130</f>
        <v/>
      </c>
      <c r="CU138" s="3" t="str">
        <f>CW130</f>
        <v/>
      </c>
      <c r="CV138" s="3" t="str">
        <f t="shared" si="874"/>
        <v/>
      </c>
      <c r="CW138" s="3" t="str">
        <f t="shared" si="874"/>
        <v/>
      </c>
      <c r="CX138" s="8"/>
      <c r="CY138" s="3" t="str">
        <f>DB130</f>
        <v/>
      </c>
      <c r="CZ138" s="3" t="str">
        <f>DC130</f>
        <v/>
      </c>
      <c r="DA138" s="3" t="str">
        <f>DD130</f>
        <v/>
      </c>
      <c r="DB138" s="3" t="str">
        <f t="shared" si="875"/>
        <v/>
      </c>
      <c r="DC138" s="3" t="str">
        <f t="shared" si="875"/>
        <v/>
      </c>
      <c r="DD138" s="3" t="str">
        <f t="shared" si="875"/>
        <v/>
      </c>
      <c r="DE138" s="3" t="str">
        <f>DE137</f>
        <v/>
      </c>
      <c r="DF138" s="3" t="str">
        <f t="shared" si="823"/>
        <v/>
      </c>
      <c r="DG138" s="3" t="str">
        <f t="shared" si="786"/>
        <v/>
      </c>
      <c r="DH138" s="8"/>
      <c r="DI138" s="3" t="str">
        <f>DM130</f>
        <v/>
      </c>
      <c r="DJ138" s="3" t="str">
        <f>DN130</f>
        <v/>
      </c>
      <c r="DK138" s="3" t="str">
        <f>DO130</f>
        <v/>
      </c>
      <c r="DL138" s="3" t="str">
        <f>DP130</f>
        <v/>
      </c>
      <c r="DM138" s="3" t="str">
        <f t="shared" si="876"/>
        <v/>
      </c>
      <c r="DN138" s="3" t="str">
        <f t="shared" si="876"/>
        <v/>
      </c>
      <c r="DO138" s="3" t="str">
        <f t="shared" si="876"/>
        <v/>
      </c>
      <c r="DP138" s="3" t="str">
        <f t="shared" si="876"/>
        <v/>
      </c>
      <c r="DQ138" s="3" t="str">
        <f t="shared" si="841"/>
        <v/>
      </c>
      <c r="DR138" s="3" t="str">
        <f t="shared" si="842"/>
        <v/>
      </c>
      <c r="DS138" s="3" t="str">
        <f t="shared" si="787"/>
        <v/>
      </c>
      <c r="DT138" s="8"/>
      <c r="DU138" s="3" t="str">
        <f>DY130</f>
        <v/>
      </c>
      <c r="DV138" s="3" t="str">
        <f>DZ130</f>
        <v/>
      </c>
      <c r="DW138" s="3" t="str">
        <f>EA130</f>
        <v/>
      </c>
      <c r="DX138" s="3" t="str">
        <f>EB130</f>
        <v/>
      </c>
      <c r="DY138" s="3" t="str">
        <f t="shared" si="877"/>
        <v/>
      </c>
      <c r="DZ138" s="3" t="str">
        <f t="shared" si="877"/>
        <v/>
      </c>
      <c r="EA138" s="3" t="str">
        <f t="shared" si="877"/>
        <v/>
      </c>
      <c r="EB138" s="3" t="str">
        <f t="shared" si="877"/>
        <v/>
      </c>
      <c r="EC138" s="3" t="str">
        <f t="shared" si="788"/>
        <v/>
      </c>
      <c r="ED138" s="8"/>
      <c r="EE138" s="52" t="s">
        <v>277</v>
      </c>
      <c r="EF138" s="52" t="s">
        <v>277</v>
      </c>
      <c r="EG138" s="52" t="s">
        <v>277</v>
      </c>
      <c r="EH138" s="52" t="s">
        <v>277</v>
      </c>
      <c r="EI138" s="52" t="s">
        <v>277</v>
      </c>
      <c r="EJ138" s="52" t="s">
        <v>277</v>
      </c>
      <c r="EK138" s="52" t="s">
        <v>277</v>
      </c>
      <c r="EL138" s="52" t="s">
        <v>277</v>
      </c>
      <c r="EM138" s="52" t="s">
        <v>277</v>
      </c>
      <c r="EN138" s="52" t="s">
        <v>277</v>
      </c>
      <c r="EO138" s="8"/>
      <c r="EP138" s="53"/>
      <c r="EQ138" s="16" t="str">
        <f t="shared" si="870"/>
        <v/>
      </c>
      <c r="ER138" s="16" t="str">
        <f t="shared" si="870"/>
        <v/>
      </c>
      <c r="ES138" s="16" t="str">
        <f t="shared" si="870"/>
        <v/>
      </c>
      <c r="ET138" s="16">
        <f t="shared" si="862"/>
        <v>0</v>
      </c>
      <c r="EU138" s="13"/>
      <c r="EV138" s="3" t="b">
        <f t="shared" si="844"/>
        <v>1</v>
      </c>
      <c r="EW138" s="3" t="b">
        <f t="shared" si="845"/>
        <v>1</v>
      </c>
      <c r="EX138" s="3" t="b">
        <f t="shared" si="789"/>
        <v>1</v>
      </c>
      <c r="EY138" s="3" t="b">
        <f t="shared" si="790"/>
        <v>1</v>
      </c>
      <c r="EZ138" s="3">
        <f t="shared" si="791"/>
        <v>0</v>
      </c>
      <c r="FA138" s="3">
        <f t="shared" si="792"/>
        <v>0</v>
      </c>
      <c r="FB138" s="3">
        <f t="shared" si="793"/>
        <v>0</v>
      </c>
      <c r="FC138" s="3">
        <f t="shared" si="794"/>
        <v>0</v>
      </c>
      <c r="FD138" s="3">
        <f t="shared" si="795"/>
        <v>0</v>
      </c>
      <c r="FE138" s="3" t="e">
        <f t="shared" si="796"/>
        <v>#VALUE!</v>
      </c>
      <c r="FF138" s="3">
        <f t="shared" si="846"/>
        <v>0</v>
      </c>
      <c r="FG138" s="3">
        <f t="shared" si="847"/>
        <v>0</v>
      </c>
      <c r="FH138" s="3" t="e">
        <f t="shared" si="834"/>
        <v>#VALUE!</v>
      </c>
      <c r="FI138" s="3" t="b">
        <f t="shared" si="797"/>
        <v>1</v>
      </c>
      <c r="FJ138" s="3" t="b">
        <f t="shared" si="798"/>
        <v>1</v>
      </c>
      <c r="FK138" s="3" t="b">
        <f t="shared" si="799"/>
        <v>1</v>
      </c>
      <c r="FL138" s="3" t="b">
        <f t="shared" si="800"/>
        <v>1</v>
      </c>
      <c r="FM138" s="3" t="b">
        <f t="shared" si="801"/>
        <v>1</v>
      </c>
      <c r="FN138" s="3" t="b">
        <f t="shared" si="802"/>
        <v>1</v>
      </c>
      <c r="FO138" s="3">
        <f t="shared" si="803"/>
        <v>0</v>
      </c>
      <c r="FP138" s="3">
        <f t="shared" si="804"/>
        <v>0</v>
      </c>
      <c r="FQ138" s="3">
        <f t="shared" si="805"/>
        <v>0</v>
      </c>
      <c r="FR138" s="3">
        <f t="shared" si="806"/>
        <v>0</v>
      </c>
      <c r="FS138" s="3">
        <f t="shared" si="807"/>
        <v>0</v>
      </c>
      <c r="FT138" s="3">
        <f t="shared" si="808"/>
        <v>0</v>
      </c>
      <c r="FU138" s="3">
        <f t="shared" si="809"/>
        <v>0</v>
      </c>
      <c r="FV138" s="21" t="b">
        <f t="shared" si="857"/>
        <v>0</v>
      </c>
      <c r="FW138" s="24">
        <f t="shared" si="822"/>
        <v>1</v>
      </c>
      <c r="FX138" s="24">
        <f t="shared" si="858"/>
        <v>0</v>
      </c>
      <c r="FY138" s="29" t="e">
        <f t="shared" si="859"/>
        <v>#VALUE!</v>
      </c>
      <c r="FZ138" s="24" t="e">
        <f t="shared" si="860"/>
        <v>#VALUE!</v>
      </c>
      <c r="GA138" s="24" t="e">
        <f t="shared" si="861"/>
        <v>#VALUE!</v>
      </c>
      <c r="GB138" s="24">
        <f t="shared" si="810"/>
        <v>1</v>
      </c>
      <c r="GC138" s="24" t="e">
        <f t="shared" si="811"/>
        <v>#VALUE!</v>
      </c>
      <c r="GD138" s="24" t="e">
        <f t="shared" si="812"/>
        <v>#VALUE!</v>
      </c>
      <c r="GE138" s="24" t="e">
        <f t="shared" si="813"/>
        <v>#VALUE!</v>
      </c>
      <c r="GF138" s="24">
        <f t="shared" si="814"/>
        <v>0</v>
      </c>
      <c r="GG138" s="24">
        <f t="shared" si="815"/>
        <v>0</v>
      </c>
      <c r="GH138" s="24">
        <f t="shared" si="816"/>
        <v>0</v>
      </c>
      <c r="GI138" s="24">
        <f t="shared" si="817"/>
        <v>0</v>
      </c>
      <c r="GJ138" s="24">
        <f t="shared" si="818"/>
        <v>2</v>
      </c>
      <c r="GK138" s="24">
        <f t="shared" si="819"/>
        <v>2</v>
      </c>
      <c r="GL138" s="24">
        <f t="shared" si="820"/>
        <v>2</v>
      </c>
      <c r="GM138" s="24">
        <f t="shared" si="821"/>
        <v>2</v>
      </c>
      <c r="GN138" s="13"/>
    </row>
    <row r="139" spans="1:196" s="3" customFormat="1">
      <c r="A139" s="54"/>
      <c r="B139" s="54"/>
      <c r="C139" s="54"/>
      <c r="D139" s="54"/>
      <c r="E139" s="54"/>
      <c r="F139" s="54"/>
      <c r="G139" s="54"/>
      <c r="H139" s="54"/>
      <c r="I139" s="54"/>
      <c r="J139" s="54"/>
      <c r="K139" s="54"/>
      <c r="L139" s="54"/>
      <c r="M139" s="56"/>
      <c r="N139" s="54"/>
      <c r="O139" s="54"/>
      <c r="P139" s="54"/>
      <c r="Q139" s="56"/>
      <c r="R139" s="54"/>
      <c r="S139" s="54"/>
      <c r="T139" s="54"/>
      <c r="U139" s="56"/>
      <c r="V139" s="54"/>
      <c r="W139" s="54"/>
      <c r="X139" s="56"/>
      <c r="Y139" s="54"/>
      <c r="Z139" s="54"/>
      <c r="AA139" s="54"/>
      <c r="AB139" s="56"/>
      <c r="AC139" s="54"/>
      <c r="AD139" s="54"/>
      <c r="AE139" s="54"/>
      <c r="AF139" s="56"/>
      <c r="AG139" s="54"/>
      <c r="AH139" s="54"/>
      <c r="AI139" s="56"/>
      <c r="AJ139" s="54"/>
      <c r="AK139" s="54"/>
      <c r="AL139" s="56"/>
      <c r="AM139" s="54"/>
      <c r="AN139" s="54"/>
      <c r="AO139" s="54"/>
      <c r="AP139" s="54"/>
      <c r="AQ139" s="54"/>
      <c r="AR139" s="56"/>
      <c r="AS139" s="54"/>
      <c r="AT139" s="54"/>
      <c r="AU139" s="54"/>
      <c r="AV139" s="54"/>
      <c r="AW139" s="54"/>
      <c r="AX139" s="54"/>
      <c r="AY139" s="56"/>
      <c r="AZ139" s="54"/>
      <c r="BA139" s="54"/>
      <c r="BB139" s="54"/>
      <c r="BC139" s="54"/>
      <c r="BD139" s="8"/>
      <c r="BE139" s="8"/>
      <c r="BF139" s="52" t="s">
        <v>277</v>
      </c>
      <c r="BG139" s="52" t="s">
        <v>277</v>
      </c>
      <c r="BH139" s="52" t="s">
        <v>277</v>
      </c>
      <c r="BI139" s="52" t="s">
        <v>277</v>
      </c>
      <c r="BJ139" s="52" t="s">
        <v>277</v>
      </c>
      <c r="BK139" s="52" t="s">
        <v>277</v>
      </c>
      <c r="BL139" s="52" t="s">
        <v>277</v>
      </c>
      <c r="BM139" s="52" t="s">
        <v>277</v>
      </c>
      <c r="BN139" s="52" t="s">
        <v>277</v>
      </c>
      <c r="BO139" s="52" t="s">
        <v>277</v>
      </c>
      <c r="BP139" s="8"/>
      <c r="BQ139" s="22" t="str">
        <f>IF(FV139=FALSE,B139,"")</f>
        <v/>
      </c>
      <c r="BR139" s="22" t="str">
        <f>IF(FV139=FALSE,C139,"")</f>
        <v/>
      </c>
      <c r="BS139" s="22" t="str">
        <f>BR141</f>
        <v/>
      </c>
      <c r="BT139" s="22"/>
      <c r="BU139" s="22" t="str">
        <f>IF(FV139=FALSE,E139,"")</f>
        <v/>
      </c>
      <c r="BV139" s="22" t="str">
        <f>IF(FV139=FALSE,G139,"")</f>
        <v/>
      </c>
      <c r="BW139" s="22" t="str">
        <f>IF(FV139=FALSE,F139,"")</f>
        <v/>
      </c>
      <c r="BX139" s="22" t="str">
        <f t="shared" ref="BX139:BX144" si="878">IF(FV139=FALSE,J139,"")</f>
        <v/>
      </c>
      <c r="BY139" s="22" t="str">
        <f>IF(FV139=FALSE,K139,"")</f>
        <v/>
      </c>
      <c r="BZ139" s="22" t="str">
        <f>IF(FV139=FALSE,L139,"")</f>
        <v/>
      </c>
      <c r="CA139" s="18"/>
      <c r="CB139" s="3" t="str">
        <f>IF(ET139=1, EQ139,"")</f>
        <v/>
      </c>
      <c r="CC139" s="3" t="str">
        <f>IF(ET139=1, ER139,"")</f>
        <v/>
      </c>
      <c r="CD139" s="3" t="str">
        <f>IF(ET139=1, ES139,"")</f>
        <v/>
      </c>
      <c r="CE139" s="3" t="str">
        <f>CB141</f>
        <v/>
      </c>
      <c r="CF139" s="3" t="str">
        <f>CC141</f>
        <v/>
      </c>
      <c r="CG139" s="3" t="str">
        <f>CD141</f>
        <v/>
      </c>
      <c r="CH139" s="3" t="str">
        <f>IF(ET139=1, GJ139, "")</f>
        <v/>
      </c>
      <c r="CI139" s="8"/>
      <c r="CJ139" s="3" t="str">
        <f>IF(ET139=2,V139,"")</f>
        <v/>
      </c>
      <c r="CK139" s="3" t="str">
        <f>IF(ET139=2,W139,"")</f>
        <v/>
      </c>
      <c r="CL139" s="3" t="str">
        <f>CJ141</f>
        <v/>
      </c>
      <c r="CM139" s="3" t="str">
        <f>CK141</f>
        <v/>
      </c>
      <c r="CN139" s="8"/>
      <c r="CO139" s="3" t="str">
        <f>IF(ET139=3,AG139,"")</f>
        <v/>
      </c>
      <c r="CP139" s="3" t="str">
        <f>IF(ET139=3,AH139,"")</f>
        <v/>
      </c>
      <c r="CQ139" s="3" t="str">
        <f>CO141</f>
        <v/>
      </c>
      <c r="CR139" s="3" t="str">
        <f>CP141</f>
        <v/>
      </c>
      <c r="CS139" s="8"/>
      <c r="CT139" s="3" t="str">
        <f>IF(ET139=4,AJ139,"")</f>
        <v/>
      </c>
      <c r="CU139" s="3" t="str">
        <f>IF(ET139=4,AK139,"")</f>
        <v/>
      </c>
      <c r="CV139" s="3" t="str">
        <f>CT141</f>
        <v/>
      </c>
      <c r="CW139" s="3" t="str">
        <f>CU141</f>
        <v/>
      </c>
      <c r="CX139" s="8"/>
      <c r="CY139" s="3" t="str">
        <f>IF(ET139=5,AM139,"")</f>
        <v/>
      </c>
      <c r="CZ139" s="3" t="str">
        <f>IF(ET139=5,AN139,"")</f>
        <v/>
      </c>
      <c r="DA139" s="3" t="str">
        <f>IF(ET139=5,AO139,"")</f>
        <v/>
      </c>
      <c r="DB139" s="3" t="str">
        <f>CY141</f>
        <v/>
      </c>
      <c r="DC139" s="3" t="str">
        <f>CZ141</f>
        <v/>
      </c>
      <c r="DD139" s="3" t="str">
        <f>DA141</f>
        <v/>
      </c>
      <c r="DE139" s="3" t="str">
        <f>IF(ET139=5,AP139,"")</f>
        <v/>
      </c>
      <c r="DF139" s="3" t="str">
        <f>IF(ET139=5,AQ139,"")</f>
        <v/>
      </c>
      <c r="DG139" s="3" t="str">
        <f>IF(ET139=5,GK139,"")</f>
        <v/>
      </c>
      <c r="DH139" s="8"/>
      <c r="DI139" s="3" t="str">
        <f>IF(ET139=6,AS139,"")</f>
        <v/>
      </c>
      <c r="DJ139" s="3" t="str">
        <f>IF(ET139=6,AT139,"")</f>
        <v/>
      </c>
      <c r="DK139" s="3" t="str">
        <f>IF(ET139=6,AU139,"")</f>
        <v/>
      </c>
      <c r="DL139" s="3" t="str">
        <f>IF(ET139=6,AV139,"")</f>
        <v/>
      </c>
      <c r="DM139" s="3" t="str">
        <f>DI141</f>
        <v/>
      </c>
      <c r="DN139" s="3" t="str">
        <f>DJ141</f>
        <v/>
      </c>
      <c r="DO139" s="3" t="str">
        <f>DK141</f>
        <v/>
      </c>
      <c r="DP139" s="3" t="str">
        <f>DL141</f>
        <v/>
      </c>
      <c r="DQ139" s="3" t="str">
        <f>IF(ET139=6,AW139,"")</f>
        <v/>
      </c>
      <c r="DR139" s="3" t="str">
        <f>IF(ET139=6,AX139,"")</f>
        <v/>
      </c>
      <c r="DS139" s="3" t="str">
        <f>IF(ET139=6,GL139, "")</f>
        <v/>
      </c>
      <c r="DT139" s="8"/>
      <c r="DU139" s="3" t="str">
        <f>IF(ET139=7,AZ139,"")</f>
        <v/>
      </c>
      <c r="DV139" s="3" t="str">
        <f>IF(ET139=7,BA139,"")</f>
        <v/>
      </c>
      <c r="DW139" s="3" t="str">
        <f>IF(ET139=7,BB139,"")</f>
        <v/>
      </c>
      <c r="DX139" s="3" t="str">
        <f>IF(ET139=7,BC139,"")</f>
        <v/>
      </c>
      <c r="DY139" s="3" t="str">
        <f>DU141</f>
        <v/>
      </c>
      <c r="DZ139" s="3" t="str">
        <f>DV141</f>
        <v/>
      </c>
      <c r="EA139" s="3" t="str">
        <f>DW141</f>
        <v/>
      </c>
      <c r="EB139" s="3" t="str">
        <f>DX141</f>
        <v/>
      </c>
      <c r="EC139" s="3" t="str">
        <f>IF(ET139=7, GM139, "")</f>
        <v/>
      </c>
      <c r="ED139" s="8"/>
      <c r="EE139" s="52" t="s">
        <v>277</v>
      </c>
      <c r="EF139" s="52" t="s">
        <v>277</v>
      </c>
      <c r="EG139" s="52" t="s">
        <v>277</v>
      </c>
      <c r="EH139" s="52" t="s">
        <v>277</v>
      </c>
      <c r="EI139" s="52" t="s">
        <v>277</v>
      </c>
      <c r="EJ139" s="52" t="s">
        <v>277</v>
      </c>
      <c r="EK139" s="52" t="s">
        <v>277</v>
      </c>
      <c r="EL139" s="52" t="s">
        <v>277</v>
      </c>
      <c r="EM139" s="52" t="s">
        <v>277</v>
      </c>
      <c r="EN139" s="52" t="s">
        <v>277</v>
      </c>
      <c r="EO139" s="8"/>
      <c r="EP139" s="53"/>
      <c r="EQ139" s="16" t="str">
        <f>IF(FD139&gt;0, (N139+Y139+R139+AC139), "")</f>
        <v/>
      </c>
      <c r="ER139" s="16" t="str">
        <f>IF(FD139&gt;0,FE139,"")</f>
        <v/>
      </c>
      <c r="ES139" s="16" t="str">
        <f>IF(FD139&gt;0, (P139+AA139+T139+AE139), "")</f>
        <v/>
      </c>
      <c r="ET139" s="16">
        <f>FO139+FP139+FQ139+FR139+FS139+FT139+FU139</f>
        <v>0</v>
      </c>
      <c r="EU139" s="13"/>
      <c r="EV139" s="3" t="b">
        <f t="shared" ref="EV139:EV144" si="879">ISBLANK(N139)</f>
        <v>1</v>
      </c>
      <c r="EW139" s="3" t="b">
        <f t="shared" ref="EW139:EW144" si="880">ISBLANK(R139)</f>
        <v>1</v>
      </c>
      <c r="EX139" s="3" t="b">
        <f>ISBLANK(Y139)</f>
        <v>1</v>
      </c>
      <c r="EY139" s="3" t="b">
        <f>ISBLANK(AC139)</f>
        <v>1</v>
      </c>
      <c r="EZ139" s="3">
        <f>IF(EV139=FALSE, 1, 0)</f>
        <v>0</v>
      </c>
      <c r="FA139" s="3">
        <f>IF(EW139=FALSE, 2, 0)</f>
        <v>0</v>
      </c>
      <c r="FB139" s="3">
        <f>IF(EX139=FALSE, 1, 0)</f>
        <v>0</v>
      </c>
      <c r="FC139" s="3">
        <f>IF(EY139=FALSE, 2, 0)</f>
        <v>0</v>
      </c>
      <c r="FD139" s="3">
        <f>SUM(EZ139:FC139)</f>
        <v>0</v>
      </c>
      <c r="FE139" s="3" t="e">
        <f>FF139+FH139</f>
        <v>#VALUE!</v>
      </c>
      <c r="FF139" s="3">
        <f t="shared" ref="FF139:FF144" si="881">O139+Z139</f>
        <v>0</v>
      </c>
      <c r="FG139" s="3">
        <f t="shared" ref="FG139:FG144" si="882">S139+AD139</f>
        <v>0</v>
      </c>
      <c r="FH139" s="3" t="e">
        <f>FG139*SQRT(ES139)</f>
        <v>#VALUE!</v>
      </c>
      <c r="FI139" s="3" t="b">
        <f>ISBLANK(V139)</f>
        <v>1</v>
      </c>
      <c r="FJ139" s="3" t="b">
        <f>ISBLANK(AG139)</f>
        <v>1</v>
      </c>
      <c r="FK139" s="3" t="b">
        <f>ISBLANK(AJ139)</f>
        <v>1</v>
      </c>
      <c r="FL139" s="3" t="b">
        <f>ISBLANK(AM139)</f>
        <v>1</v>
      </c>
      <c r="FM139" s="3" t="b">
        <f>ISBLANK(AS139)</f>
        <v>1</v>
      </c>
      <c r="FN139" s="3" t="b">
        <f>ISBLANK(AZ139)</f>
        <v>1</v>
      </c>
      <c r="FO139" s="3">
        <f>IF(FD139&gt;0, 1, 0)</f>
        <v>0</v>
      </c>
      <c r="FP139" s="3">
        <f>IF(FI139=FALSE, 2, 0)</f>
        <v>0</v>
      </c>
      <c r="FQ139" s="3">
        <f>IF(FJ139=FALSE, 3, 0)</f>
        <v>0</v>
      </c>
      <c r="FR139" s="3">
        <f>IF(FK139=FALSE, 4, 0)</f>
        <v>0</v>
      </c>
      <c r="FS139" s="3">
        <f>IF(FL139=FALSE, 5, 0)</f>
        <v>0</v>
      </c>
      <c r="FT139" s="3">
        <f>IF(FM139=FALSE, 6, 0)</f>
        <v>0</v>
      </c>
      <c r="FU139" s="3">
        <f>IF(FN139=FALSE, 7, 0)</f>
        <v>0</v>
      </c>
      <c r="FV139" s="21" t="b">
        <f t="shared" si="857"/>
        <v>1</v>
      </c>
      <c r="FW139" s="24">
        <f>IF(J139="Higher (more points/events)", 0, 1)</f>
        <v>1</v>
      </c>
      <c r="FX139" s="24">
        <f t="shared" si="858"/>
        <v>0</v>
      </c>
      <c r="FY139" s="29" t="e">
        <f t="shared" si="859"/>
        <v>#VALUE!</v>
      </c>
      <c r="FZ139" s="24" t="e">
        <f t="shared" si="860"/>
        <v>#VALUE!</v>
      </c>
      <c r="GA139" s="24" t="e">
        <f t="shared" si="861"/>
        <v>#VALUE!</v>
      </c>
      <c r="GB139" s="24">
        <f>IF(FX139&lt;0, 0,1)</f>
        <v>1</v>
      </c>
      <c r="GC139" s="24" t="e">
        <f>IF(FY139&lt;0, 0,1)</f>
        <v>#VALUE!</v>
      </c>
      <c r="GD139" s="24" t="e">
        <f>IF(FZ139&lt;0, 0,1)</f>
        <v>#VALUE!</v>
      </c>
      <c r="GE139" s="24" t="e">
        <f>IF(GA139&lt;0, 0,1)</f>
        <v>#VALUE!</v>
      </c>
      <c r="GF139" s="24">
        <f>IF(ET139=1, GB139,0)</f>
        <v>0</v>
      </c>
      <c r="GG139" s="24">
        <f>IF(ET139=5,GC139,0)</f>
        <v>0</v>
      </c>
      <c r="GH139" s="24">
        <f>IF(ET139=6,GD139,0)</f>
        <v>0</v>
      </c>
      <c r="GI139" s="24">
        <f>IF(ET139=7,GE139,0)</f>
        <v>0</v>
      </c>
      <c r="GJ139" s="24">
        <f>IF((FW139=GF139), 3,2)</f>
        <v>2</v>
      </c>
      <c r="GK139" s="24">
        <f>IF((FW139=GG139), 3,2)</f>
        <v>2</v>
      </c>
      <c r="GL139" s="24">
        <f>IF((FW139=GH139), 3,2)</f>
        <v>2</v>
      </c>
      <c r="GM139" s="24">
        <f>IF((FW139=GI139), 3,2)</f>
        <v>2</v>
      </c>
      <c r="GN139" s="13"/>
    </row>
    <row r="140" spans="1:196" s="3" customFormat="1">
      <c r="A140" s="54"/>
      <c r="B140" s="54"/>
      <c r="C140" s="54"/>
      <c r="D140" s="54"/>
      <c r="E140" s="54"/>
      <c r="F140" s="54"/>
      <c r="G140" s="54"/>
      <c r="H140" s="54"/>
      <c r="I140" s="54"/>
      <c r="J140" s="54"/>
      <c r="K140" s="54"/>
      <c r="L140" s="54"/>
      <c r="M140" s="56"/>
      <c r="N140" s="54"/>
      <c r="O140" s="54"/>
      <c r="P140" s="54"/>
      <c r="Q140" s="56"/>
      <c r="R140" s="54"/>
      <c r="S140" s="54"/>
      <c r="T140" s="54"/>
      <c r="U140" s="56"/>
      <c r="V140" s="54"/>
      <c r="W140" s="54"/>
      <c r="X140" s="56"/>
      <c r="Y140" s="54"/>
      <c r="Z140" s="54"/>
      <c r="AA140" s="54"/>
      <c r="AB140" s="56"/>
      <c r="AC140" s="54"/>
      <c r="AD140" s="54"/>
      <c r="AE140" s="54"/>
      <c r="AF140" s="56"/>
      <c r="AG140" s="54"/>
      <c r="AH140" s="54"/>
      <c r="AI140" s="56"/>
      <c r="AJ140" s="54"/>
      <c r="AK140" s="54"/>
      <c r="AL140" s="56"/>
      <c r="AM140" s="54"/>
      <c r="AN140" s="54"/>
      <c r="AO140" s="54"/>
      <c r="AP140" s="54"/>
      <c r="AQ140" s="54"/>
      <c r="AR140" s="56"/>
      <c r="AS140" s="54"/>
      <c r="AT140" s="54"/>
      <c r="AU140" s="54"/>
      <c r="AV140" s="54"/>
      <c r="AW140" s="54"/>
      <c r="AX140" s="54"/>
      <c r="AY140" s="56"/>
      <c r="AZ140" s="54"/>
      <c r="BA140" s="54"/>
      <c r="BB140" s="54"/>
      <c r="BC140" s="54"/>
      <c r="BD140" s="8"/>
      <c r="BE140" s="8"/>
      <c r="BF140" s="52" t="s">
        <v>277</v>
      </c>
      <c r="BG140" s="52" t="s">
        <v>277</v>
      </c>
      <c r="BH140" s="52" t="s">
        <v>277</v>
      </c>
      <c r="BI140" s="52" t="s">
        <v>277</v>
      </c>
      <c r="BJ140" s="52" t="s">
        <v>277</v>
      </c>
      <c r="BK140" s="52" t="s">
        <v>277</v>
      </c>
      <c r="BL140" s="52" t="s">
        <v>277</v>
      </c>
      <c r="BM140" s="52" t="s">
        <v>277</v>
      </c>
      <c r="BN140" s="52" t="s">
        <v>277</v>
      </c>
      <c r="BO140" s="52" t="s">
        <v>277</v>
      </c>
      <c r="BP140" s="8"/>
      <c r="BQ140" s="22" t="str">
        <f>IF(FV140=FALSE,B140,"")</f>
        <v/>
      </c>
      <c r="BR140" s="22" t="str">
        <f>BR139</f>
        <v/>
      </c>
      <c r="BS140" s="22" t="str">
        <f>IF(FV139=FALSE,C141,"")</f>
        <v/>
      </c>
      <c r="BT140" s="22"/>
      <c r="BU140" s="22" t="str">
        <f>IF(FV140=FALSE,E140,"")</f>
        <v/>
      </c>
      <c r="BV140" s="22" t="str">
        <f>IF(FV140=FALSE,G140,"")</f>
        <v/>
      </c>
      <c r="BW140" s="22" t="str">
        <f>IF(FV140=FALSE,F140,"")</f>
        <v/>
      </c>
      <c r="BX140" s="22" t="str">
        <f t="shared" si="878"/>
        <v/>
      </c>
      <c r="BY140" s="22" t="str">
        <f>IF(FV140=FALSE,K140,"")</f>
        <v/>
      </c>
      <c r="BZ140" s="22" t="str">
        <f>IF(FV140=FALSE,L140,"")</f>
        <v/>
      </c>
      <c r="CA140" s="18"/>
      <c r="CB140" s="3" t="str">
        <f>CB139</f>
        <v/>
      </c>
      <c r="CC140" s="3" t="str">
        <f>CC139</f>
        <v/>
      </c>
      <c r="CD140" s="3" t="str">
        <f>CD139</f>
        <v/>
      </c>
      <c r="CE140" s="3" t="str">
        <f>IF(ET140=1,EQ141,"")</f>
        <v/>
      </c>
      <c r="CF140" s="3" t="str">
        <f>IF(ET140=1,ER141,"")</f>
        <v/>
      </c>
      <c r="CG140" s="3" t="str">
        <f>IF(ET140=1,ES141,"")</f>
        <v/>
      </c>
      <c r="CH140" s="3" t="str">
        <f t="shared" ref="CH140:CH153" si="883">IF(ET140=1, GJ140, "")</f>
        <v/>
      </c>
      <c r="CI140" s="8"/>
      <c r="CJ140" s="3" t="str">
        <f>CJ139</f>
        <v/>
      </c>
      <c r="CK140" s="3" t="str">
        <f>CK139</f>
        <v/>
      </c>
      <c r="CL140" s="3" t="str">
        <f>IF(ET141=2,V141,"")</f>
        <v/>
      </c>
      <c r="CM140" s="3" t="str">
        <f>IF(ET141=2,W141,"")</f>
        <v/>
      </c>
      <c r="CN140" s="8"/>
      <c r="CO140" s="3" t="str">
        <f>CO139</f>
        <v/>
      </c>
      <c r="CP140" s="3" t="str">
        <f>CP139</f>
        <v/>
      </c>
      <c r="CQ140" s="3" t="str">
        <f>IF(ET140=3,AG141,"")</f>
        <v/>
      </c>
      <c r="CR140" s="3" t="str">
        <f>IF(ET140=3,AH141,"")</f>
        <v/>
      </c>
      <c r="CS140" s="8"/>
      <c r="CT140" s="3" t="str">
        <f>CT139</f>
        <v/>
      </c>
      <c r="CU140" s="3" t="str">
        <f>CU139</f>
        <v/>
      </c>
      <c r="CV140" s="3" t="str">
        <f>IF(ET140=4,AJ141,"")</f>
        <v/>
      </c>
      <c r="CW140" s="3" t="str">
        <f>IF(ET140=4,AK141,"")</f>
        <v/>
      </c>
      <c r="CX140" s="8"/>
      <c r="CY140" s="3" t="str">
        <f>CY139</f>
        <v/>
      </c>
      <c r="CZ140" s="3" t="str">
        <f>CZ139</f>
        <v/>
      </c>
      <c r="DA140" s="3" t="str">
        <f>DA139</f>
        <v/>
      </c>
      <c r="DB140" s="3" t="str">
        <f>IF(ET140=5,AM141,"")</f>
        <v/>
      </c>
      <c r="DC140" s="3" t="str">
        <f>IF(ET140=5,AN141,"")</f>
        <v/>
      </c>
      <c r="DD140" s="3" t="str">
        <f>IF(ET140=5,AO141,"")</f>
        <v/>
      </c>
      <c r="DE140" s="3" t="str">
        <f>DE139</f>
        <v/>
      </c>
      <c r="DF140" s="3" t="str">
        <f>DF139</f>
        <v/>
      </c>
      <c r="DG140" s="3" t="str">
        <f t="shared" ref="DG140:DG153" si="884">IF(ET140=5,GK140,"")</f>
        <v/>
      </c>
      <c r="DH140" s="8"/>
      <c r="DI140" s="3" t="str">
        <f>DI139</f>
        <v/>
      </c>
      <c r="DJ140" s="3" t="str">
        <f>DJ139</f>
        <v/>
      </c>
      <c r="DK140" s="3" t="str">
        <f>DK139</f>
        <v/>
      </c>
      <c r="DL140" s="3" t="str">
        <f>DL139</f>
        <v/>
      </c>
      <c r="DM140" s="3" t="str">
        <f>IF(ET139=6,AS141,"")</f>
        <v/>
      </c>
      <c r="DN140" s="3" t="str">
        <f>IF(ET139=6,AT141,"")</f>
        <v/>
      </c>
      <c r="DO140" s="3" t="str">
        <f>IF(ET139=6,AU141,"")</f>
        <v/>
      </c>
      <c r="DP140" s="3" t="str">
        <f>IF(ET139=6,AV141,"")</f>
        <v/>
      </c>
      <c r="DQ140" s="3" t="str">
        <f>DQ139</f>
        <v/>
      </c>
      <c r="DR140" s="3" t="str">
        <f>DR139</f>
        <v/>
      </c>
      <c r="DS140" s="3" t="str">
        <f t="shared" ref="DS140:DS153" si="885">IF(ET140=6,GL140, "")</f>
        <v/>
      </c>
      <c r="DT140" s="8"/>
      <c r="DU140" s="3" t="str">
        <f>DU139</f>
        <v/>
      </c>
      <c r="DV140" s="3" t="str">
        <f>DV139</f>
        <v/>
      </c>
      <c r="DW140" s="3" t="str">
        <f>DW139</f>
        <v/>
      </c>
      <c r="DX140" s="3" t="str">
        <f>DX139</f>
        <v/>
      </c>
      <c r="DY140" s="3" t="str">
        <f>IF(ET139=7,AZ141,"")</f>
        <v/>
      </c>
      <c r="DZ140" s="3" t="str">
        <f>IF(ET139=7,BA141,"")</f>
        <v/>
      </c>
      <c r="EA140" s="3" t="str">
        <f>IF(ET139=7,BB141,"")</f>
        <v/>
      </c>
      <c r="EB140" s="3" t="str">
        <f>IF(ET139=7,BC141,"")</f>
        <v/>
      </c>
      <c r="EC140" s="3" t="str">
        <f t="shared" ref="EC140:EC153" si="886">IF(ET140=7, GM140, "")</f>
        <v/>
      </c>
      <c r="ED140" s="8"/>
      <c r="EE140" s="52" t="s">
        <v>277</v>
      </c>
      <c r="EF140" s="52" t="s">
        <v>277</v>
      </c>
      <c r="EG140" s="52" t="s">
        <v>277</v>
      </c>
      <c r="EH140" s="52" t="s">
        <v>277</v>
      </c>
      <c r="EI140" s="52" t="s">
        <v>277</v>
      </c>
      <c r="EJ140" s="52" t="s">
        <v>277</v>
      </c>
      <c r="EK140" s="52" t="s">
        <v>277</v>
      </c>
      <c r="EL140" s="52" t="s">
        <v>277</v>
      </c>
      <c r="EM140" s="52" t="s">
        <v>277</v>
      </c>
      <c r="EN140" s="52" t="s">
        <v>277</v>
      </c>
      <c r="EO140" s="8"/>
      <c r="EP140" s="53"/>
      <c r="EQ140" s="16" t="str">
        <f>IF(FD140&gt;0, (N140+Y140+R140+AC140), "")</f>
        <v/>
      </c>
      <c r="ER140" s="16" t="str">
        <f>IF(FD140&gt;0,FE140,"")</f>
        <v/>
      </c>
      <c r="ES140" s="16" t="str">
        <f>IF(FD140&gt;0, (P140+AA140+T140+AE140), "")</f>
        <v/>
      </c>
      <c r="ET140" s="16">
        <f>FO140+FP140+FQ140+FR140+FS140+FT140+FU140</f>
        <v>0</v>
      </c>
      <c r="EU140" s="13"/>
      <c r="EV140" s="3" t="b">
        <f t="shared" si="879"/>
        <v>1</v>
      </c>
      <c r="EW140" s="3" t="b">
        <f t="shared" si="880"/>
        <v>1</v>
      </c>
      <c r="EX140" s="3" t="b">
        <f t="shared" ref="EX140:EX153" si="887">ISBLANK(Y140)</f>
        <v>1</v>
      </c>
      <c r="EY140" s="3" t="b">
        <f t="shared" ref="EY140:EY153" si="888">ISBLANK(AC140)</f>
        <v>1</v>
      </c>
      <c r="EZ140" s="3">
        <f t="shared" ref="EZ140:EZ153" si="889">IF(EV140=FALSE, 1, 0)</f>
        <v>0</v>
      </c>
      <c r="FA140" s="3">
        <f t="shared" ref="FA140:FA153" si="890">IF(EW140=FALSE, 2, 0)</f>
        <v>0</v>
      </c>
      <c r="FB140" s="3">
        <f t="shared" ref="FB140:FB153" si="891">IF(EX140=FALSE, 1, 0)</f>
        <v>0</v>
      </c>
      <c r="FC140" s="3">
        <f t="shared" ref="FC140:FC153" si="892">IF(EY140=FALSE, 2, 0)</f>
        <v>0</v>
      </c>
      <c r="FD140" s="3">
        <f t="shared" ref="FD140:FD153" si="893">SUM(EZ140:FC140)</f>
        <v>0</v>
      </c>
      <c r="FE140" s="3" t="e">
        <f t="shared" ref="FE140:FE153" si="894">FF140+FH140</f>
        <v>#VALUE!</v>
      </c>
      <c r="FF140" s="3">
        <f t="shared" si="881"/>
        <v>0</v>
      </c>
      <c r="FG140" s="3">
        <f t="shared" si="882"/>
        <v>0</v>
      </c>
      <c r="FH140" s="3" t="e">
        <f>FG140*SQRT(ES140)</f>
        <v>#VALUE!</v>
      </c>
      <c r="FI140" s="3" t="b">
        <f t="shared" ref="FI140:FI153" si="895">ISBLANK(V140)</f>
        <v>1</v>
      </c>
      <c r="FJ140" s="3" t="b">
        <f t="shared" ref="FJ140:FJ153" si="896">ISBLANK(AG140)</f>
        <v>1</v>
      </c>
      <c r="FK140" s="3" t="b">
        <f t="shared" ref="FK140:FK153" si="897">ISBLANK(AJ140)</f>
        <v>1</v>
      </c>
      <c r="FL140" s="3" t="b">
        <f t="shared" ref="FL140:FL153" si="898">ISBLANK(AM140)</f>
        <v>1</v>
      </c>
      <c r="FM140" s="3" t="b">
        <f t="shared" ref="FM140:FM153" si="899">ISBLANK(AS140)</f>
        <v>1</v>
      </c>
      <c r="FN140" s="3" t="b">
        <f t="shared" ref="FN140:FN153" si="900">ISBLANK(AZ140)</f>
        <v>1</v>
      </c>
      <c r="FO140" s="3">
        <f t="shared" ref="FO140:FO153" si="901">IF(FD140&gt;0, 1, 0)</f>
        <v>0</v>
      </c>
      <c r="FP140" s="3">
        <f t="shared" ref="FP140:FP153" si="902">IF(FI140=FALSE, 2, 0)</f>
        <v>0</v>
      </c>
      <c r="FQ140" s="3">
        <f t="shared" ref="FQ140:FQ153" si="903">IF(FJ140=FALSE, 3, 0)</f>
        <v>0</v>
      </c>
      <c r="FR140" s="3">
        <f t="shared" ref="FR140:FR153" si="904">IF(FK140=FALSE, 4, 0)</f>
        <v>0</v>
      </c>
      <c r="FS140" s="3">
        <f t="shared" ref="FS140:FS153" si="905">IF(FL140=FALSE, 5, 0)</f>
        <v>0</v>
      </c>
      <c r="FT140" s="3">
        <f t="shared" ref="FT140:FT153" si="906">IF(FM140=FALSE, 6, 0)</f>
        <v>0</v>
      </c>
      <c r="FU140" s="3">
        <f t="shared" ref="FU140:FU153" si="907">IF(FN140=FALSE, 7, 0)</f>
        <v>0</v>
      </c>
      <c r="FV140" s="21" t="b">
        <f t="shared" si="857"/>
        <v>1</v>
      </c>
      <c r="FW140" s="24">
        <f>IF(J140="Higher (more points/events)", 0, 1)</f>
        <v>1</v>
      </c>
      <c r="FX140" s="24">
        <f t="shared" si="858"/>
        <v>0</v>
      </c>
      <c r="FY140" s="29" t="e">
        <f t="shared" si="859"/>
        <v>#VALUE!</v>
      </c>
      <c r="FZ140" s="24" t="e">
        <f t="shared" si="860"/>
        <v>#VALUE!</v>
      </c>
      <c r="GA140" s="24" t="e">
        <f t="shared" si="861"/>
        <v>#VALUE!</v>
      </c>
      <c r="GB140" s="24">
        <f t="shared" ref="GB140:GB153" si="908">IF(FX140&lt;0, 0,1)</f>
        <v>1</v>
      </c>
      <c r="GC140" s="24" t="e">
        <f t="shared" ref="GC140:GC153" si="909">IF(FY140&lt;0, 0,1)</f>
        <v>#VALUE!</v>
      </c>
      <c r="GD140" s="24" t="e">
        <f t="shared" ref="GD140:GD153" si="910">IF(FZ140&lt;0, 0,1)</f>
        <v>#VALUE!</v>
      </c>
      <c r="GE140" s="24" t="e">
        <f t="shared" ref="GE140:GE153" si="911">IF(GA140&lt;0, 0,1)</f>
        <v>#VALUE!</v>
      </c>
      <c r="GF140" s="24">
        <f t="shared" ref="GF140:GF153" si="912">IF(ET140=1, GB140,0)</f>
        <v>0</v>
      </c>
      <c r="GG140" s="24">
        <f t="shared" ref="GG140:GG153" si="913">IF(ET140=5,GC140,0)</f>
        <v>0</v>
      </c>
      <c r="GH140" s="24">
        <f t="shared" ref="GH140:GH153" si="914">IF(ET140=6,GD140,0)</f>
        <v>0</v>
      </c>
      <c r="GI140" s="24">
        <f t="shared" ref="GI140:GI153" si="915">IF(ET140=7,GE140,0)</f>
        <v>0</v>
      </c>
      <c r="GJ140" s="24">
        <f t="shared" ref="GJ140:GJ153" si="916">IF((FW140=GF140), 3,2)</f>
        <v>2</v>
      </c>
      <c r="GK140" s="24">
        <f t="shared" ref="GK140:GK153" si="917">IF((FW140=GG140), 3,2)</f>
        <v>2</v>
      </c>
      <c r="GL140" s="24">
        <f t="shared" ref="GL140:GL153" si="918">IF((FW140=GH140), 3,2)</f>
        <v>2</v>
      </c>
      <c r="GM140" s="24">
        <f t="shared" ref="GM140:GM153" si="919">IF((FW140=GI140), 3,2)</f>
        <v>2</v>
      </c>
      <c r="GN140" s="13"/>
    </row>
    <row r="141" spans="1:196" s="3" customFormat="1">
      <c r="A141" s="54"/>
      <c r="B141" s="54"/>
      <c r="C141" s="54"/>
      <c r="D141" s="54"/>
      <c r="E141" s="54"/>
      <c r="F141" s="54"/>
      <c r="G141" s="54"/>
      <c r="H141" s="54"/>
      <c r="I141" s="54"/>
      <c r="J141" s="54"/>
      <c r="K141" s="54"/>
      <c r="L141" s="54"/>
      <c r="M141" s="56"/>
      <c r="N141" s="54"/>
      <c r="O141" s="54"/>
      <c r="P141" s="54"/>
      <c r="Q141" s="56"/>
      <c r="R141" s="54"/>
      <c r="S141" s="54"/>
      <c r="T141" s="54"/>
      <c r="U141" s="56"/>
      <c r="V141" s="54"/>
      <c r="W141" s="54"/>
      <c r="X141" s="56"/>
      <c r="Y141" s="54"/>
      <c r="Z141" s="54"/>
      <c r="AA141" s="54"/>
      <c r="AB141" s="56"/>
      <c r="AC141" s="54"/>
      <c r="AD141" s="54"/>
      <c r="AE141" s="54"/>
      <c r="AF141" s="56"/>
      <c r="AG141" s="54"/>
      <c r="AH141" s="54"/>
      <c r="AI141" s="56"/>
      <c r="AJ141" s="54"/>
      <c r="AK141" s="54"/>
      <c r="AL141" s="56"/>
      <c r="AM141" s="54"/>
      <c r="AN141" s="54"/>
      <c r="AO141" s="54"/>
      <c r="AP141" s="54"/>
      <c r="AQ141" s="54"/>
      <c r="AR141" s="56"/>
      <c r="AS141" s="54"/>
      <c r="AT141" s="54"/>
      <c r="AU141" s="54"/>
      <c r="AV141" s="54"/>
      <c r="AW141" s="54"/>
      <c r="AX141" s="54"/>
      <c r="AY141" s="56"/>
      <c r="AZ141" s="54"/>
      <c r="BA141" s="54"/>
      <c r="BB141" s="54"/>
      <c r="BC141" s="54"/>
      <c r="BD141" s="8"/>
      <c r="BE141" s="8"/>
      <c r="BF141" s="52" t="s">
        <v>277</v>
      </c>
      <c r="BG141" s="52" t="s">
        <v>277</v>
      </c>
      <c r="BH141" s="52" t="s">
        <v>277</v>
      </c>
      <c r="BI141" s="52" t="s">
        <v>277</v>
      </c>
      <c r="BJ141" s="52" t="s">
        <v>277</v>
      </c>
      <c r="BK141" s="52" t="s">
        <v>277</v>
      </c>
      <c r="BL141" s="52" t="s">
        <v>277</v>
      </c>
      <c r="BM141" s="52" t="s">
        <v>277</v>
      </c>
      <c r="BN141" s="52" t="s">
        <v>277</v>
      </c>
      <c r="BO141" s="52" t="s">
        <v>277</v>
      </c>
      <c r="BP141" s="8"/>
      <c r="BQ141" s="22" t="str">
        <f>IF(FV141=FALSE,B141,"")</f>
        <v/>
      </c>
      <c r="BR141" s="22" t="str">
        <f>IF(FV139=FALSE,C140,"")</f>
        <v/>
      </c>
      <c r="BS141" s="22" t="str">
        <f>BS140</f>
        <v/>
      </c>
      <c r="BT141" s="22"/>
      <c r="BU141" s="22" t="str">
        <f>IF(FV141=FALSE,E141,"")</f>
        <v/>
      </c>
      <c r="BV141" s="22" t="str">
        <f>IF(FV141=FALSE,G141,"")</f>
        <v/>
      </c>
      <c r="BW141" s="22" t="str">
        <f>IF(FV141=FALSE,F141,"")</f>
        <v/>
      </c>
      <c r="BX141" s="22" t="str">
        <f t="shared" si="878"/>
        <v/>
      </c>
      <c r="BY141" s="22" t="str">
        <f>IF(FV141=FALSE,K141,"")</f>
        <v/>
      </c>
      <c r="BZ141" s="22" t="str">
        <f>IF(FV141=FALSE,L141,"")</f>
        <v/>
      </c>
      <c r="CA141" s="18"/>
      <c r="CB141" s="3" t="str">
        <f>IF(ET139=1, EQ140,"")</f>
        <v/>
      </c>
      <c r="CC141" s="3" t="str">
        <f>IF(ET139=1, ER140,"")</f>
        <v/>
      </c>
      <c r="CD141" s="3" t="str">
        <f>IF(ET139=1, ES140,"")</f>
        <v/>
      </c>
      <c r="CE141" s="3" t="str">
        <f>CE140</f>
        <v/>
      </c>
      <c r="CF141" s="3" t="str">
        <f>CF140</f>
        <v/>
      </c>
      <c r="CG141" s="3" t="str">
        <f>CG140</f>
        <v/>
      </c>
      <c r="CH141" s="3" t="str">
        <f t="shared" si="883"/>
        <v/>
      </c>
      <c r="CI141" s="8"/>
      <c r="CJ141" s="3" t="str">
        <f>IF(ET141=2,V140,"")</f>
        <v/>
      </c>
      <c r="CK141" s="3" t="str">
        <f>IF(ET141=2,W140,"")</f>
        <v/>
      </c>
      <c r="CL141" s="3" t="str">
        <f>CL140</f>
        <v/>
      </c>
      <c r="CM141" s="3" t="str">
        <f>CM140</f>
        <v/>
      </c>
      <c r="CN141" s="8"/>
      <c r="CO141" s="3" t="str">
        <f>IF(ET141=3,AG140,"")</f>
        <v/>
      </c>
      <c r="CP141" s="3" t="str">
        <f>IF(ET141=3,AH140,"")</f>
        <v/>
      </c>
      <c r="CQ141" s="3" t="str">
        <f>CQ140</f>
        <v/>
      </c>
      <c r="CR141" s="3" t="str">
        <f>CR140</f>
        <v/>
      </c>
      <c r="CS141" s="8"/>
      <c r="CT141" s="3" t="str">
        <f>IF(ET141=4,AJ140,"")</f>
        <v/>
      </c>
      <c r="CU141" s="3" t="str">
        <f>IF(ET141=4,AK140,"")</f>
        <v/>
      </c>
      <c r="CV141" s="3" t="str">
        <f>CV140</f>
        <v/>
      </c>
      <c r="CW141" s="3" t="str">
        <f>CW140</f>
        <v/>
      </c>
      <c r="CX141" s="8"/>
      <c r="CY141" s="3" t="str">
        <f>IF(ET141=5,AM140,"")</f>
        <v/>
      </c>
      <c r="CZ141" s="3" t="str">
        <f>IF(ET141=5,AN140,"")</f>
        <v/>
      </c>
      <c r="DA141" s="3" t="str">
        <f>IF(ET141=5,AO140,"")</f>
        <v/>
      </c>
      <c r="DB141" s="3" t="str">
        <f>DB140</f>
        <v/>
      </c>
      <c r="DC141" s="3" t="str">
        <f>DC140</f>
        <v/>
      </c>
      <c r="DD141" s="3" t="str">
        <f>DD140</f>
        <v/>
      </c>
      <c r="DE141" s="3" t="str">
        <f>DE140</f>
        <v/>
      </c>
      <c r="DF141" s="3" t="str">
        <f>DF140</f>
        <v/>
      </c>
      <c r="DG141" s="3" t="str">
        <f t="shared" si="884"/>
        <v/>
      </c>
      <c r="DH141" s="8"/>
      <c r="DI141" s="3" t="str">
        <f>IF(ET139=6,AS140,"")</f>
        <v/>
      </c>
      <c r="DJ141" s="3" t="str">
        <f>IF(ET139=6,AT140,"")</f>
        <v/>
      </c>
      <c r="DK141" s="3" t="str">
        <f>IF(ET139=6,AU140,"")</f>
        <v/>
      </c>
      <c r="DL141" s="3" t="str">
        <f>IF(ET139=6,AV140,"")</f>
        <v/>
      </c>
      <c r="DM141" s="3" t="str">
        <f>DM140</f>
        <v/>
      </c>
      <c r="DN141" s="3" t="str">
        <f>DN140</f>
        <v/>
      </c>
      <c r="DO141" s="3" t="str">
        <f>DO140</f>
        <v/>
      </c>
      <c r="DP141" s="3" t="str">
        <f>DP140</f>
        <v/>
      </c>
      <c r="DQ141" s="3" t="str">
        <f>DQ140</f>
        <v/>
      </c>
      <c r="DR141" s="3" t="str">
        <f>DR140</f>
        <v/>
      </c>
      <c r="DS141" s="3" t="str">
        <f t="shared" si="885"/>
        <v/>
      </c>
      <c r="DT141" s="8"/>
      <c r="DU141" s="3" t="str">
        <f>IF(ET139=7,AZ140,"")</f>
        <v/>
      </c>
      <c r="DV141" s="3" t="str">
        <f>IF(ET139=7,BA140,"")</f>
        <v/>
      </c>
      <c r="DW141" s="3" t="str">
        <f>IF(ET139=7,BB140,"")</f>
        <v/>
      </c>
      <c r="DX141" s="3" t="str">
        <f>IF(ET139=7,BC140,"")</f>
        <v/>
      </c>
      <c r="DY141" s="3" t="str">
        <f>DY140</f>
        <v/>
      </c>
      <c r="DZ141" s="3" t="str">
        <f>DZ140</f>
        <v/>
      </c>
      <c r="EA141" s="3" t="str">
        <f>EA140</f>
        <v/>
      </c>
      <c r="EB141" s="3" t="str">
        <f>EB140</f>
        <v/>
      </c>
      <c r="EC141" s="3" t="str">
        <f t="shared" si="886"/>
        <v/>
      </c>
      <c r="ED141" s="8"/>
      <c r="EE141" s="52" t="s">
        <v>277</v>
      </c>
      <c r="EF141" s="52" t="s">
        <v>277</v>
      </c>
      <c r="EG141" s="52" t="s">
        <v>277</v>
      </c>
      <c r="EH141" s="52" t="s">
        <v>277</v>
      </c>
      <c r="EI141" s="52" t="s">
        <v>277</v>
      </c>
      <c r="EJ141" s="52" t="s">
        <v>277</v>
      </c>
      <c r="EK141" s="52" t="s">
        <v>277</v>
      </c>
      <c r="EL141" s="52" t="s">
        <v>277</v>
      </c>
      <c r="EM141" s="52" t="s">
        <v>277</v>
      </c>
      <c r="EN141" s="52" t="s">
        <v>277</v>
      </c>
      <c r="EO141" s="8"/>
      <c r="EP141" s="53"/>
      <c r="EQ141" s="16" t="str">
        <f>IF(FD141&gt;0, (N141+Y141+R141+AC141), "")</f>
        <v/>
      </c>
      <c r="ER141" s="16" t="str">
        <f>IF(FD141&gt;0,FE141,"")</f>
        <v/>
      </c>
      <c r="ES141" s="16" t="str">
        <f>IF(FD141&gt;0, (P141+AA141+T141+AE141), "")</f>
        <v/>
      </c>
      <c r="ET141" s="16">
        <f>FO141+FP141+FQ141+FR141+FS141+FT141+FU141</f>
        <v>0</v>
      </c>
      <c r="EU141" s="13"/>
      <c r="EV141" s="3" t="b">
        <f t="shared" si="879"/>
        <v>1</v>
      </c>
      <c r="EW141" s="3" t="b">
        <f t="shared" si="880"/>
        <v>1</v>
      </c>
      <c r="EX141" s="3" t="b">
        <f t="shared" si="887"/>
        <v>1</v>
      </c>
      <c r="EY141" s="3" t="b">
        <f t="shared" si="888"/>
        <v>1</v>
      </c>
      <c r="EZ141" s="3">
        <f t="shared" si="889"/>
        <v>0</v>
      </c>
      <c r="FA141" s="3">
        <f t="shared" si="890"/>
        <v>0</v>
      </c>
      <c r="FB141" s="3">
        <f t="shared" si="891"/>
        <v>0</v>
      </c>
      <c r="FC141" s="3">
        <f t="shared" si="892"/>
        <v>0</v>
      </c>
      <c r="FD141" s="3">
        <f t="shared" si="893"/>
        <v>0</v>
      </c>
      <c r="FE141" s="3" t="e">
        <f t="shared" si="894"/>
        <v>#VALUE!</v>
      </c>
      <c r="FF141" s="3">
        <f t="shared" si="881"/>
        <v>0</v>
      </c>
      <c r="FG141" s="3">
        <f t="shared" si="882"/>
        <v>0</v>
      </c>
      <c r="FH141" s="3" t="e">
        <f>FG141*SQRT(ES141)</f>
        <v>#VALUE!</v>
      </c>
      <c r="FI141" s="3" t="b">
        <f t="shared" si="895"/>
        <v>1</v>
      </c>
      <c r="FJ141" s="3" t="b">
        <f t="shared" si="896"/>
        <v>1</v>
      </c>
      <c r="FK141" s="3" t="b">
        <f t="shared" si="897"/>
        <v>1</v>
      </c>
      <c r="FL141" s="3" t="b">
        <f t="shared" si="898"/>
        <v>1</v>
      </c>
      <c r="FM141" s="3" t="b">
        <f t="shared" si="899"/>
        <v>1</v>
      </c>
      <c r="FN141" s="3" t="b">
        <f t="shared" si="900"/>
        <v>1</v>
      </c>
      <c r="FO141" s="3">
        <f t="shared" si="901"/>
        <v>0</v>
      </c>
      <c r="FP141" s="3">
        <f t="shared" si="902"/>
        <v>0</v>
      </c>
      <c r="FQ141" s="3">
        <f t="shared" si="903"/>
        <v>0</v>
      </c>
      <c r="FR141" s="3">
        <f t="shared" si="904"/>
        <v>0</v>
      </c>
      <c r="FS141" s="3">
        <f t="shared" si="905"/>
        <v>0</v>
      </c>
      <c r="FT141" s="3">
        <f t="shared" si="906"/>
        <v>0</v>
      </c>
      <c r="FU141" s="3">
        <f t="shared" si="907"/>
        <v>0</v>
      </c>
      <c r="FV141" s="21" t="b">
        <f t="shared" si="857"/>
        <v>1</v>
      </c>
      <c r="FW141" s="24">
        <f t="shared" ref="FW141:FW153" si="920">IF(J141="Higher (more points/events)", 0, 1)</f>
        <v>1</v>
      </c>
      <c r="FX141" s="24">
        <f t="shared" si="858"/>
        <v>0</v>
      </c>
      <c r="FY141" s="29" t="e">
        <f t="shared" si="859"/>
        <v>#VALUE!</v>
      </c>
      <c r="FZ141" s="24" t="e">
        <f t="shared" si="860"/>
        <v>#VALUE!</v>
      </c>
      <c r="GA141" s="24" t="e">
        <f t="shared" si="861"/>
        <v>#VALUE!</v>
      </c>
      <c r="GB141" s="24">
        <f t="shared" si="908"/>
        <v>1</v>
      </c>
      <c r="GC141" s="24" t="e">
        <f t="shared" si="909"/>
        <v>#VALUE!</v>
      </c>
      <c r="GD141" s="24" t="e">
        <f t="shared" si="910"/>
        <v>#VALUE!</v>
      </c>
      <c r="GE141" s="24" t="e">
        <f t="shared" si="911"/>
        <v>#VALUE!</v>
      </c>
      <c r="GF141" s="24">
        <f t="shared" si="912"/>
        <v>0</v>
      </c>
      <c r="GG141" s="24">
        <f t="shared" si="913"/>
        <v>0</v>
      </c>
      <c r="GH141" s="24">
        <f t="shared" si="914"/>
        <v>0</v>
      </c>
      <c r="GI141" s="24">
        <f t="shared" si="915"/>
        <v>0</v>
      </c>
      <c r="GJ141" s="24">
        <f t="shared" si="916"/>
        <v>2</v>
      </c>
      <c r="GK141" s="24">
        <f t="shared" si="917"/>
        <v>2</v>
      </c>
      <c r="GL141" s="24">
        <f t="shared" si="918"/>
        <v>2</v>
      </c>
      <c r="GM141" s="24">
        <f t="shared" si="919"/>
        <v>2</v>
      </c>
      <c r="GN141" s="13"/>
    </row>
    <row r="142" spans="1:196" s="3" customFormat="1">
      <c r="A142" s="54"/>
      <c r="B142" s="54"/>
      <c r="C142" s="54"/>
      <c r="D142" s="54"/>
      <c r="E142" s="54"/>
      <c r="F142" s="54"/>
      <c r="G142" s="54"/>
      <c r="H142" s="54"/>
      <c r="I142" s="54"/>
      <c r="J142" s="54"/>
      <c r="K142" s="54"/>
      <c r="L142" s="54"/>
      <c r="M142" s="56"/>
      <c r="N142" s="54"/>
      <c r="O142" s="54"/>
      <c r="P142" s="54"/>
      <c r="Q142" s="56"/>
      <c r="R142" s="54"/>
      <c r="S142" s="54"/>
      <c r="T142" s="54"/>
      <c r="U142" s="56"/>
      <c r="V142" s="54"/>
      <c r="W142" s="54"/>
      <c r="X142" s="56"/>
      <c r="Y142" s="54"/>
      <c r="Z142" s="54"/>
      <c r="AA142" s="54"/>
      <c r="AB142" s="56"/>
      <c r="AC142" s="54"/>
      <c r="AD142" s="54"/>
      <c r="AE142" s="54"/>
      <c r="AF142" s="56"/>
      <c r="AG142" s="54"/>
      <c r="AH142" s="54"/>
      <c r="AI142" s="56"/>
      <c r="AJ142" s="54"/>
      <c r="AK142" s="54"/>
      <c r="AL142" s="56"/>
      <c r="AM142" s="54"/>
      <c r="AN142" s="54"/>
      <c r="AO142" s="54"/>
      <c r="AP142" s="54"/>
      <c r="AQ142" s="54"/>
      <c r="AR142" s="56"/>
      <c r="AS142" s="54"/>
      <c r="AT142" s="54"/>
      <c r="AU142" s="54"/>
      <c r="AV142" s="54"/>
      <c r="AW142" s="54"/>
      <c r="AX142" s="54"/>
      <c r="AY142" s="56"/>
      <c r="AZ142" s="54"/>
      <c r="BA142" s="54"/>
      <c r="BB142" s="54"/>
      <c r="BC142" s="54"/>
      <c r="BD142" s="8"/>
      <c r="BE142" s="8"/>
      <c r="BF142" s="52" t="s">
        <v>277</v>
      </c>
      <c r="BG142" s="52" t="s">
        <v>277</v>
      </c>
      <c r="BH142" s="52" t="s">
        <v>277</v>
      </c>
      <c r="BI142" s="52" t="s">
        <v>277</v>
      </c>
      <c r="BJ142" s="52" t="s">
        <v>277</v>
      </c>
      <c r="BK142" s="52" t="s">
        <v>277</v>
      </c>
      <c r="BL142" s="52" t="s">
        <v>277</v>
      </c>
      <c r="BM142" s="52" t="s">
        <v>277</v>
      </c>
      <c r="BN142" s="52" t="s">
        <v>277</v>
      </c>
      <c r="BO142" s="52" t="s">
        <v>277</v>
      </c>
      <c r="BP142" s="8"/>
      <c r="BQ142" s="22" t="str">
        <f>IF(FV142=FALSE,B142,"")</f>
        <v/>
      </c>
      <c r="BR142" s="22" t="str">
        <f>BR139</f>
        <v/>
      </c>
      <c r="BS142" s="22" t="str">
        <f>IF(FV139=FALSE,C142,"")</f>
        <v/>
      </c>
      <c r="BT142" s="22"/>
      <c r="BU142" s="22" t="str">
        <f>IF(FV142=FALSE,E142,"")</f>
        <v/>
      </c>
      <c r="BV142" s="22" t="str">
        <f>IF(FV142=FALSE,G142,"")</f>
        <v/>
      </c>
      <c r="BW142" s="22" t="str">
        <f>IF(FV142=FALSE,F142,"")</f>
        <v/>
      </c>
      <c r="BX142" s="22" t="str">
        <f t="shared" si="878"/>
        <v/>
      </c>
      <c r="BY142" s="22" t="str">
        <f>IF(FV142=FALSE,K142,"")</f>
        <v/>
      </c>
      <c r="BZ142" s="22" t="str">
        <f>IF(FV142=FALSE,L142,"")</f>
        <v/>
      </c>
      <c r="CA142" s="18"/>
      <c r="CB142" s="3" t="str">
        <f>CB139</f>
        <v/>
      </c>
      <c r="CC142" s="3" t="str">
        <f>CC139</f>
        <v/>
      </c>
      <c r="CD142" s="3" t="str">
        <f>CD139</f>
        <v/>
      </c>
      <c r="CE142" s="3" t="str">
        <f>IF(ET142=1, EQ142,"")</f>
        <v/>
      </c>
      <c r="CF142" s="3" t="str">
        <f>IF(ET142=1, ER142,"")</f>
        <v/>
      </c>
      <c r="CG142" s="3" t="str">
        <f>IF(ET142=1, ES142,"")</f>
        <v/>
      </c>
      <c r="CH142" s="3" t="str">
        <f t="shared" si="883"/>
        <v/>
      </c>
      <c r="CI142" s="8"/>
      <c r="CJ142" s="3" t="str">
        <f>CJ139</f>
        <v/>
      </c>
      <c r="CK142" s="3" t="str">
        <f>CK139</f>
        <v/>
      </c>
      <c r="CL142" s="3" t="str">
        <f>IF(ET142=2,V142,"")</f>
        <v/>
      </c>
      <c r="CM142" s="3" t="str">
        <f>IF(ET142=2,W142,"")</f>
        <v/>
      </c>
      <c r="CN142" s="8"/>
      <c r="CO142" s="3" t="str">
        <f>CO140</f>
        <v/>
      </c>
      <c r="CP142" s="3" t="str">
        <f>CP140</f>
        <v/>
      </c>
      <c r="CQ142" s="3" t="str">
        <f>IF(ET142=3,AG142,"")</f>
        <v/>
      </c>
      <c r="CR142" s="3" t="str">
        <f>IF(ET142=3,AH142,"")</f>
        <v/>
      </c>
      <c r="CS142" s="8"/>
      <c r="CT142" s="3" t="str">
        <f>CT139</f>
        <v/>
      </c>
      <c r="CU142" s="3" t="str">
        <f>CU139</f>
        <v/>
      </c>
      <c r="CV142" s="3" t="str">
        <f>IF(ET141=4,AJ142,"")</f>
        <v/>
      </c>
      <c r="CW142" s="3" t="str">
        <f>IF(ET141=4,AK142,"")</f>
        <v/>
      </c>
      <c r="CX142" s="8"/>
      <c r="CY142" s="3" t="str">
        <f>CY139</f>
        <v/>
      </c>
      <c r="CZ142" s="3" t="str">
        <f>CZ139</f>
        <v/>
      </c>
      <c r="DA142" s="3" t="str">
        <f>DA139</f>
        <v/>
      </c>
      <c r="DB142" s="3" t="str">
        <f>IF(ET141=5,AM142,"")</f>
        <v/>
      </c>
      <c r="DC142" s="3" t="str">
        <f>IF(ET141=5,AN142,"")</f>
        <v/>
      </c>
      <c r="DD142" s="3" t="str">
        <f>IF(ET141=5,AO142,"")</f>
        <v/>
      </c>
      <c r="DE142" s="3" t="str">
        <f>IF(ET141=5,AP142,"")</f>
        <v/>
      </c>
      <c r="DF142" s="3" t="str">
        <f t="shared" ref="DF142:DF153" si="921">DF141</f>
        <v/>
      </c>
      <c r="DG142" s="3" t="str">
        <f t="shared" si="884"/>
        <v/>
      </c>
      <c r="DH142" s="8"/>
      <c r="DI142" s="3" t="str">
        <f>DI139</f>
        <v/>
      </c>
      <c r="DJ142" s="3" t="str">
        <f>DJ139</f>
        <v/>
      </c>
      <c r="DK142" s="3" t="str">
        <f>DK139</f>
        <v/>
      </c>
      <c r="DL142" s="3" t="str">
        <f>DL139</f>
        <v/>
      </c>
      <c r="DM142" s="3" t="str">
        <f>IF(ET142=6,AS142,"")</f>
        <v/>
      </c>
      <c r="DN142" s="3" t="str">
        <f>IF(ET142=6,AT142,"")</f>
        <v/>
      </c>
      <c r="DO142" s="3" t="str">
        <f>IF(ET142=6,AU142,"")</f>
        <v/>
      </c>
      <c r="DP142" s="3" t="str">
        <f>IF(ET142=6,AV142,"")</f>
        <v/>
      </c>
      <c r="DQ142" s="3" t="str">
        <f t="shared" ref="DQ142:DR144" si="922">DQ139</f>
        <v/>
      </c>
      <c r="DR142" s="3" t="str">
        <f t="shared" si="922"/>
        <v/>
      </c>
      <c r="DS142" s="3" t="str">
        <f t="shared" si="885"/>
        <v/>
      </c>
      <c r="DT142" s="8"/>
      <c r="DU142" s="3" t="str">
        <f>DU139</f>
        <v/>
      </c>
      <c r="DV142" s="3" t="str">
        <f>DV139</f>
        <v/>
      </c>
      <c r="DW142" s="3" t="str">
        <f>DW139</f>
        <v/>
      </c>
      <c r="DX142" s="3" t="str">
        <f>DX139</f>
        <v/>
      </c>
      <c r="DY142" s="3" t="str">
        <f>IF(ET142=7,AZ142,"")</f>
        <v/>
      </c>
      <c r="DZ142" s="3" t="str">
        <f>IF(ET142=7,BA142,"")</f>
        <v/>
      </c>
      <c r="EA142" s="3" t="str">
        <f>IF(ET142=7,BB142,"")</f>
        <v/>
      </c>
      <c r="EB142" s="3" t="str">
        <f>IF(ET142=7,BC142,"")</f>
        <v/>
      </c>
      <c r="EC142" s="3" t="str">
        <f t="shared" si="886"/>
        <v/>
      </c>
      <c r="ED142" s="8"/>
      <c r="EE142" s="52" t="s">
        <v>277</v>
      </c>
      <c r="EF142" s="52" t="s">
        <v>277</v>
      </c>
      <c r="EG142" s="52" t="s">
        <v>277</v>
      </c>
      <c r="EH142" s="52" t="s">
        <v>277</v>
      </c>
      <c r="EI142" s="52" t="s">
        <v>277</v>
      </c>
      <c r="EJ142" s="52" t="s">
        <v>277</v>
      </c>
      <c r="EK142" s="52" t="s">
        <v>277</v>
      </c>
      <c r="EL142" s="52" t="s">
        <v>277</v>
      </c>
      <c r="EM142" s="52" t="s">
        <v>277</v>
      </c>
      <c r="EN142" s="52" t="s">
        <v>277</v>
      </c>
      <c r="EO142" s="8"/>
      <c r="EP142" s="53"/>
      <c r="EQ142" s="16" t="str">
        <f>IF(FD142&gt;0, (N142+Y142+R142+AC142), "")</f>
        <v/>
      </c>
      <c r="ER142" s="16" t="str">
        <f>IF(FD142&gt;0,FE142,"")</f>
        <v/>
      </c>
      <c r="ES142" s="16" t="str">
        <f>IF(FD142&gt;0, (P142+AA142+T142+AE142), "")</f>
        <v/>
      </c>
      <c r="ET142" s="16">
        <f>FO142+FP142+FQ142+FR142+FS142+FT142+FU142</f>
        <v>0</v>
      </c>
      <c r="EU142" s="13"/>
      <c r="EV142" s="3" t="b">
        <f t="shared" si="879"/>
        <v>1</v>
      </c>
      <c r="EW142" s="3" t="b">
        <f t="shared" si="880"/>
        <v>1</v>
      </c>
      <c r="EX142" s="3" t="b">
        <f t="shared" si="887"/>
        <v>1</v>
      </c>
      <c r="EY142" s="3" t="b">
        <f t="shared" si="888"/>
        <v>1</v>
      </c>
      <c r="EZ142" s="3">
        <f t="shared" si="889"/>
        <v>0</v>
      </c>
      <c r="FA142" s="3">
        <f t="shared" si="890"/>
        <v>0</v>
      </c>
      <c r="FB142" s="3">
        <f t="shared" si="891"/>
        <v>0</v>
      </c>
      <c r="FC142" s="3">
        <f t="shared" si="892"/>
        <v>0</v>
      </c>
      <c r="FD142" s="3">
        <f t="shared" si="893"/>
        <v>0</v>
      </c>
      <c r="FE142" s="3" t="e">
        <f t="shared" si="894"/>
        <v>#VALUE!</v>
      </c>
      <c r="FF142" s="3">
        <f t="shared" si="881"/>
        <v>0</v>
      </c>
      <c r="FG142" s="3">
        <f t="shared" si="882"/>
        <v>0</v>
      </c>
      <c r="FH142" s="3" t="e">
        <f>FG142*SQRT(ES142)</f>
        <v>#VALUE!</v>
      </c>
      <c r="FI142" s="3" t="b">
        <f t="shared" si="895"/>
        <v>1</v>
      </c>
      <c r="FJ142" s="3" t="b">
        <f t="shared" si="896"/>
        <v>1</v>
      </c>
      <c r="FK142" s="3" t="b">
        <f t="shared" si="897"/>
        <v>1</v>
      </c>
      <c r="FL142" s="3" t="b">
        <f t="shared" si="898"/>
        <v>1</v>
      </c>
      <c r="FM142" s="3" t="b">
        <f t="shared" si="899"/>
        <v>1</v>
      </c>
      <c r="FN142" s="3" t="b">
        <f t="shared" si="900"/>
        <v>1</v>
      </c>
      <c r="FO142" s="3">
        <f t="shared" si="901"/>
        <v>0</v>
      </c>
      <c r="FP142" s="3">
        <f t="shared" si="902"/>
        <v>0</v>
      </c>
      <c r="FQ142" s="3">
        <f t="shared" si="903"/>
        <v>0</v>
      </c>
      <c r="FR142" s="3">
        <f t="shared" si="904"/>
        <v>0</v>
      </c>
      <c r="FS142" s="3">
        <f t="shared" si="905"/>
        <v>0</v>
      </c>
      <c r="FT142" s="3">
        <f t="shared" si="906"/>
        <v>0</v>
      </c>
      <c r="FU142" s="3">
        <f t="shared" si="907"/>
        <v>0</v>
      </c>
      <c r="FV142" s="21" t="b">
        <f t="shared" si="857"/>
        <v>1</v>
      </c>
      <c r="FW142" s="24">
        <f t="shared" si="920"/>
        <v>1</v>
      </c>
      <c r="FX142" s="24">
        <f t="shared" si="858"/>
        <v>0</v>
      </c>
      <c r="FY142" s="29" t="e">
        <f t="shared" si="859"/>
        <v>#VALUE!</v>
      </c>
      <c r="FZ142" s="24" t="e">
        <f t="shared" si="860"/>
        <v>#VALUE!</v>
      </c>
      <c r="GA142" s="24" t="e">
        <f t="shared" si="861"/>
        <v>#VALUE!</v>
      </c>
      <c r="GB142" s="24">
        <f t="shared" si="908"/>
        <v>1</v>
      </c>
      <c r="GC142" s="24" t="e">
        <f t="shared" si="909"/>
        <v>#VALUE!</v>
      </c>
      <c r="GD142" s="24" t="e">
        <f t="shared" si="910"/>
        <v>#VALUE!</v>
      </c>
      <c r="GE142" s="24" t="e">
        <f t="shared" si="911"/>
        <v>#VALUE!</v>
      </c>
      <c r="GF142" s="24">
        <f t="shared" si="912"/>
        <v>0</v>
      </c>
      <c r="GG142" s="24">
        <f t="shared" si="913"/>
        <v>0</v>
      </c>
      <c r="GH142" s="24">
        <f t="shared" si="914"/>
        <v>0</v>
      </c>
      <c r="GI142" s="24">
        <f t="shared" si="915"/>
        <v>0</v>
      </c>
      <c r="GJ142" s="24">
        <f t="shared" si="916"/>
        <v>2</v>
      </c>
      <c r="GK142" s="24">
        <f t="shared" si="917"/>
        <v>2</v>
      </c>
      <c r="GL142" s="24">
        <f t="shared" si="918"/>
        <v>2</v>
      </c>
      <c r="GM142" s="24">
        <f t="shared" si="919"/>
        <v>2</v>
      </c>
      <c r="GN142" s="13"/>
    </row>
    <row r="143" spans="1:196" s="3" customFormat="1">
      <c r="A143" s="123"/>
      <c r="B143" s="123"/>
      <c r="C143" s="123"/>
      <c r="D143" s="123"/>
      <c r="E143" s="123"/>
      <c r="F143" s="123"/>
      <c r="G143" s="123"/>
      <c r="H143" s="123"/>
      <c r="I143" s="123"/>
      <c r="J143" s="123"/>
      <c r="K143" s="123"/>
      <c r="L143" s="123"/>
      <c r="M143" s="56"/>
      <c r="N143" s="123"/>
      <c r="O143" s="123"/>
      <c r="P143" s="123"/>
      <c r="Q143" s="56"/>
      <c r="R143" s="123"/>
      <c r="S143" s="123"/>
      <c r="T143" s="123"/>
      <c r="U143" s="56"/>
      <c r="V143" s="123"/>
      <c r="W143" s="123"/>
      <c r="X143" s="56"/>
      <c r="Y143" s="123"/>
      <c r="Z143" s="123"/>
      <c r="AA143" s="123"/>
      <c r="AB143" s="56"/>
      <c r="AC143" s="123"/>
      <c r="AD143" s="123"/>
      <c r="AE143" s="123"/>
      <c r="AF143" s="56"/>
      <c r="AG143" s="123"/>
      <c r="AH143" s="123"/>
      <c r="AI143" s="56"/>
      <c r="AJ143" s="123"/>
      <c r="AK143" s="123"/>
      <c r="AL143" s="56"/>
      <c r="AM143" s="123"/>
      <c r="AN143" s="123"/>
      <c r="AO143" s="123"/>
      <c r="AP143" s="123"/>
      <c r="AQ143" s="123"/>
      <c r="AR143" s="56"/>
      <c r="AS143" s="123"/>
      <c r="AT143" s="123"/>
      <c r="AU143" s="123"/>
      <c r="AV143" s="123"/>
      <c r="AW143" s="123"/>
      <c r="AX143" s="123"/>
      <c r="AY143" s="56"/>
      <c r="AZ143" s="123"/>
      <c r="BA143" s="123"/>
      <c r="BB143" s="123"/>
      <c r="BC143" s="123"/>
      <c r="BD143" s="8"/>
      <c r="BE143" s="8"/>
      <c r="BF143" s="52" t="s">
        <v>277</v>
      </c>
      <c r="BG143" s="52" t="s">
        <v>277</v>
      </c>
      <c r="BH143" s="52" t="s">
        <v>277</v>
      </c>
      <c r="BI143" s="52" t="s">
        <v>277</v>
      </c>
      <c r="BJ143" s="52" t="s">
        <v>277</v>
      </c>
      <c r="BK143" s="52" t="s">
        <v>277</v>
      </c>
      <c r="BL143" s="52" t="s">
        <v>277</v>
      </c>
      <c r="BM143" s="52" t="s">
        <v>277</v>
      </c>
      <c r="BN143" s="52" t="s">
        <v>277</v>
      </c>
      <c r="BO143" s="52" t="s">
        <v>277</v>
      </c>
      <c r="BP143" s="8"/>
      <c r="BQ143" s="22" t="str">
        <f t="shared" ref="BQ143:BQ153" si="923">BQ142</f>
        <v/>
      </c>
      <c r="BR143" s="22" t="str">
        <f>BS139</f>
        <v/>
      </c>
      <c r="BS143" s="22" t="str">
        <f>BS142</f>
        <v/>
      </c>
      <c r="BT143" s="22"/>
      <c r="BU143" s="22" t="str">
        <f>BU142</f>
        <v/>
      </c>
      <c r="BV143" s="22" t="str">
        <f t="shared" ref="BV143:BV153" si="924">BV142</f>
        <v/>
      </c>
      <c r="BW143" s="22" t="str">
        <f t="shared" ref="BW143:BX153" si="925">BW142</f>
        <v/>
      </c>
      <c r="BX143" s="22" t="str">
        <f t="shared" si="878"/>
        <v/>
      </c>
      <c r="BY143" s="22" t="str">
        <f t="shared" ref="BY143:BY153" si="926">BY142</f>
        <v/>
      </c>
      <c r="BZ143" s="22" t="str">
        <f t="shared" ref="BZ143:BZ153" si="927">BZ142</f>
        <v/>
      </c>
      <c r="CA143" s="18"/>
      <c r="CB143" s="3" t="str">
        <f>CB141</f>
        <v/>
      </c>
      <c r="CC143" s="3" t="str">
        <f>CC141</f>
        <v/>
      </c>
      <c r="CD143" s="3" t="str">
        <f>CD141</f>
        <v/>
      </c>
      <c r="CE143" s="3" t="str">
        <f t="shared" ref="CE143:CG144" si="928">CE142</f>
        <v/>
      </c>
      <c r="CF143" s="3" t="str">
        <f t="shared" si="928"/>
        <v/>
      </c>
      <c r="CG143" s="3" t="str">
        <f t="shared" si="928"/>
        <v/>
      </c>
      <c r="CH143" s="3" t="str">
        <f t="shared" si="883"/>
        <v/>
      </c>
      <c r="CI143" s="8"/>
      <c r="CJ143" s="3" t="str">
        <f>CJ141</f>
        <v/>
      </c>
      <c r="CK143" s="3" t="str">
        <f>CK141</f>
        <v/>
      </c>
      <c r="CL143" s="3" t="str">
        <f>CL142</f>
        <v/>
      </c>
      <c r="CM143" s="3" t="str">
        <f>CM142</f>
        <v/>
      </c>
      <c r="CN143" s="8"/>
      <c r="CO143" s="3" t="str">
        <f>CO141</f>
        <v/>
      </c>
      <c r="CP143" s="3" t="str">
        <f>CP141</f>
        <v/>
      </c>
      <c r="CQ143" s="3" t="str">
        <f>CQ142</f>
        <v/>
      </c>
      <c r="CR143" s="3" t="str">
        <f>CR142</f>
        <v/>
      </c>
      <c r="CS143" s="8"/>
      <c r="CT143" s="3" t="str">
        <f>CT141</f>
        <v/>
      </c>
      <c r="CU143" s="3" t="str">
        <f>CU141</f>
        <v/>
      </c>
      <c r="CV143" s="3" t="str">
        <f>CV142</f>
        <v/>
      </c>
      <c r="CW143" s="3" t="str">
        <f>CW142</f>
        <v/>
      </c>
      <c r="CX143" s="8"/>
      <c r="CY143" s="3" t="str">
        <f>CY141</f>
        <v/>
      </c>
      <c r="CZ143" s="3" t="str">
        <f>CZ141</f>
        <v/>
      </c>
      <c r="DA143" s="3" t="str">
        <f>DA141</f>
        <v/>
      </c>
      <c r="DB143" s="3" t="str">
        <f t="shared" ref="DB143:DE144" si="929">DB142</f>
        <v/>
      </c>
      <c r="DC143" s="3" t="str">
        <f t="shared" si="929"/>
        <v/>
      </c>
      <c r="DD143" s="3" t="str">
        <f t="shared" si="929"/>
        <v/>
      </c>
      <c r="DE143" s="3" t="str">
        <f t="shared" si="929"/>
        <v/>
      </c>
      <c r="DF143" s="3" t="str">
        <f t="shared" si="921"/>
        <v/>
      </c>
      <c r="DG143" s="3" t="str">
        <f t="shared" si="884"/>
        <v/>
      </c>
      <c r="DH143" s="8"/>
      <c r="DI143" s="3" t="str">
        <f>DI141</f>
        <v/>
      </c>
      <c r="DJ143" s="3" t="str">
        <f>DJ141</f>
        <v/>
      </c>
      <c r="DK143" s="3" t="str">
        <f>DK141</f>
        <v/>
      </c>
      <c r="DL143" s="3" t="str">
        <f>DL141</f>
        <v/>
      </c>
      <c r="DM143" s="3" t="str">
        <f t="shared" ref="DM143:DP144" si="930">DM142</f>
        <v/>
      </c>
      <c r="DN143" s="3" t="str">
        <f t="shared" si="930"/>
        <v/>
      </c>
      <c r="DO143" s="3" t="str">
        <f t="shared" si="930"/>
        <v/>
      </c>
      <c r="DP143" s="3" t="str">
        <f t="shared" si="930"/>
        <v/>
      </c>
      <c r="DQ143" s="3" t="str">
        <f t="shared" si="922"/>
        <v/>
      </c>
      <c r="DR143" s="3" t="str">
        <f t="shared" si="922"/>
        <v/>
      </c>
      <c r="DS143" s="3" t="str">
        <f t="shared" si="885"/>
        <v/>
      </c>
      <c r="DT143" s="8"/>
      <c r="DU143" s="3" t="str">
        <f>DU141</f>
        <v/>
      </c>
      <c r="DV143" s="3" t="str">
        <f>DV141</f>
        <v/>
      </c>
      <c r="DW143" s="3" t="str">
        <f>DW141</f>
        <v/>
      </c>
      <c r="DX143" s="3" t="str">
        <f>DX141</f>
        <v/>
      </c>
      <c r="DY143" s="3" t="str">
        <f t="shared" ref="DY143:EB144" si="931">DY142</f>
        <v/>
      </c>
      <c r="DZ143" s="3" t="str">
        <f t="shared" si="931"/>
        <v/>
      </c>
      <c r="EA143" s="3" t="str">
        <f t="shared" si="931"/>
        <v/>
      </c>
      <c r="EB143" s="3" t="str">
        <f t="shared" si="931"/>
        <v/>
      </c>
      <c r="EC143" s="3" t="str">
        <f t="shared" si="886"/>
        <v/>
      </c>
      <c r="ED143" s="8"/>
      <c r="EE143" s="52" t="s">
        <v>277</v>
      </c>
      <c r="EF143" s="52" t="s">
        <v>277</v>
      </c>
      <c r="EG143" s="52" t="s">
        <v>277</v>
      </c>
      <c r="EH143" s="52" t="s">
        <v>277</v>
      </c>
      <c r="EI143" s="52" t="s">
        <v>277</v>
      </c>
      <c r="EJ143" s="52" t="s">
        <v>277</v>
      </c>
      <c r="EK143" s="52" t="s">
        <v>277</v>
      </c>
      <c r="EL143" s="52" t="s">
        <v>277</v>
      </c>
      <c r="EM143" s="52" t="s">
        <v>277</v>
      </c>
      <c r="EN143" s="52" t="s">
        <v>277</v>
      </c>
      <c r="EO143" s="8"/>
      <c r="EP143" s="53"/>
      <c r="EQ143" s="16" t="str">
        <f>IF(FD143&gt;0, (N143+Y143+R143+AC143), "")</f>
        <v/>
      </c>
      <c r="ER143" s="16" t="str">
        <f>IF(FD143&gt;0,FE143,"")</f>
        <v/>
      </c>
      <c r="ES143" s="16" t="str">
        <f>IF(FD143&gt;0, (P143+AA143+T143+AE143), "")</f>
        <v/>
      </c>
      <c r="ET143" s="16">
        <f>FO143+FP143+FQ143+FR143+FS143+FT143+FU143</f>
        <v>0</v>
      </c>
      <c r="EU143" s="13"/>
      <c r="EV143" s="3" t="b">
        <f t="shared" si="879"/>
        <v>1</v>
      </c>
      <c r="EW143" s="3" t="b">
        <f t="shared" si="880"/>
        <v>1</v>
      </c>
      <c r="EX143" s="3" t="b">
        <f t="shared" si="887"/>
        <v>1</v>
      </c>
      <c r="EY143" s="3" t="b">
        <f t="shared" si="888"/>
        <v>1</v>
      </c>
      <c r="EZ143" s="3">
        <f t="shared" si="889"/>
        <v>0</v>
      </c>
      <c r="FA143" s="3">
        <f t="shared" si="890"/>
        <v>0</v>
      </c>
      <c r="FB143" s="3">
        <f t="shared" si="891"/>
        <v>0</v>
      </c>
      <c r="FC143" s="3">
        <f t="shared" si="892"/>
        <v>0</v>
      </c>
      <c r="FD143" s="3">
        <f t="shared" si="893"/>
        <v>0</v>
      </c>
      <c r="FE143" s="3" t="e">
        <f t="shared" si="894"/>
        <v>#VALUE!</v>
      </c>
      <c r="FF143" s="3">
        <f t="shared" si="881"/>
        <v>0</v>
      </c>
      <c r="FG143" s="3">
        <f t="shared" si="882"/>
        <v>0</v>
      </c>
      <c r="FH143" s="3" t="e">
        <f>FG143*SQRT(ES143)</f>
        <v>#VALUE!</v>
      </c>
      <c r="FI143" s="3" t="b">
        <f t="shared" si="895"/>
        <v>1</v>
      </c>
      <c r="FJ143" s="3" t="b">
        <f t="shared" si="896"/>
        <v>1</v>
      </c>
      <c r="FK143" s="3" t="b">
        <f t="shared" si="897"/>
        <v>1</v>
      </c>
      <c r="FL143" s="3" t="b">
        <f t="shared" si="898"/>
        <v>1</v>
      </c>
      <c r="FM143" s="3" t="b">
        <f t="shared" si="899"/>
        <v>1</v>
      </c>
      <c r="FN143" s="3" t="b">
        <f t="shared" si="900"/>
        <v>1</v>
      </c>
      <c r="FO143" s="3">
        <f t="shared" si="901"/>
        <v>0</v>
      </c>
      <c r="FP143" s="3">
        <f t="shared" si="902"/>
        <v>0</v>
      </c>
      <c r="FQ143" s="3">
        <f t="shared" si="903"/>
        <v>0</v>
      </c>
      <c r="FR143" s="3">
        <f t="shared" si="904"/>
        <v>0</v>
      </c>
      <c r="FS143" s="3">
        <f t="shared" si="905"/>
        <v>0</v>
      </c>
      <c r="FT143" s="3">
        <f t="shared" si="906"/>
        <v>0</v>
      </c>
      <c r="FU143" s="3">
        <f t="shared" si="907"/>
        <v>0</v>
      </c>
      <c r="FV143" s="21" t="b">
        <f t="shared" si="857"/>
        <v>1</v>
      </c>
      <c r="FW143" s="24">
        <f t="shared" si="920"/>
        <v>1</v>
      </c>
      <c r="FX143" s="24">
        <f t="shared" si="858"/>
        <v>0</v>
      </c>
      <c r="FY143" s="29" t="e">
        <f t="shared" si="859"/>
        <v>#VALUE!</v>
      </c>
      <c r="FZ143" s="24" t="e">
        <f t="shared" si="860"/>
        <v>#VALUE!</v>
      </c>
      <c r="GA143" s="24" t="e">
        <f t="shared" si="861"/>
        <v>#VALUE!</v>
      </c>
      <c r="GB143" s="24">
        <f t="shared" si="908"/>
        <v>1</v>
      </c>
      <c r="GC143" s="24" t="e">
        <f t="shared" si="909"/>
        <v>#VALUE!</v>
      </c>
      <c r="GD143" s="24" t="e">
        <f t="shared" si="910"/>
        <v>#VALUE!</v>
      </c>
      <c r="GE143" s="24" t="e">
        <f t="shared" si="911"/>
        <v>#VALUE!</v>
      </c>
      <c r="GF143" s="24">
        <f t="shared" si="912"/>
        <v>0</v>
      </c>
      <c r="GG143" s="24">
        <f t="shared" si="913"/>
        <v>0</v>
      </c>
      <c r="GH143" s="24">
        <f t="shared" si="914"/>
        <v>0</v>
      </c>
      <c r="GI143" s="24">
        <f t="shared" si="915"/>
        <v>0</v>
      </c>
      <c r="GJ143" s="24">
        <f t="shared" si="916"/>
        <v>2</v>
      </c>
      <c r="GK143" s="24">
        <f t="shared" si="917"/>
        <v>2</v>
      </c>
      <c r="GL143" s="24">
        <f t="shared" si="918"/>
        <v>2</v>
      </c>
      <c r="GM143" s="24">
        <f t="shared" si="919"/>
        <v>2</v>
      </c>
      <c r="GN143" s="13"/>
    </row>
    <row r="144" spans="1:196" s="3" customFormat="1">
      <c r="A144" s="123"/>
      <c r="B144" s="123"/>
      <c r="C144" s="123"/>
      <c r="D144" s="123"/>
      <c r="E144" s="123"/>
      <c r="F144" s="123"/>
      <c r="G144" s="123"/>
      <c r="H144" s="123"/>
      <c r="I144" s="123"/>
      <c r="J144" s="123"/>
      <c r="K144" s="123"/>
      <c r="L144" s="123"/>
      <c r="M144" s="56"/>
      <c r="N144" s="123"/>
      <c r="O144" s="123"/>
      <c r="P144" s="123"/>
      <c r="Q144" s="56"/>
      <c r="R144" s="123"/>
      <c r="S144" s="123"/>
      <c r="T144" s="123"/>
      <c r="U144" s="56"/>
      <c r="V144" s="123"/>
      <c r="W144" s="123"/>
      <c r="X144" s="56"/>
      <c r="Y144" s="123"/>
      <c r="Z144" s="123"/>
      <c r="AA144" s="123"/>
      <c r="AB144" s="56"/>
      <c r="AC144" s="123"/>
      <c r="AD144" s="123"/>
      <c r="AE144" s="123"/>
      <c r="AF144" s="56"/>
      <c r="AG144" s="123"/>
      <c r="AH144" s="123"/>
      <c r="AI144" s="56"/>
      <c r="AJ144" s="123"/>
      <c r="AK144" s="123"/>
      <c r="AL144" s="56"/>
      <c r="AM144" s="123"/>
      <c r="AN144" s="123"/>
      <c r="AO144" s="123"/>
      <c r="AP144" s="123"/>
      <c r="AQ144" s="123"/>
      <c r="AR144" s="56"/>
      <c r="AS144" s="123"/>
      <c r="AT144" s="123"/>
      <c r="AU144" s="123"/>
      <c r="AV144" s="123"/>
      <c r="AW144" s="123"/>
      <c r="AX144" s="123"/>
      <c r="AY144" s="56"/>
      <c r="AZ144" s="123"/>
      <c r="BA144" s="123"/>
      <c r="BB144" s="123"/>
      <c r="BC144" s="123"/>
      <c r="BD144" s="8"/>
      <c r="BE144" s="8"/>
      <c r="BF144" s="52" t="s">
        <v>277</v>
      </c>
      <c r="BG144" s="52" t="s">
        <v>277</v>
      </c>
      <c r="BH144" s="52" t="s">
        <v>277</v>
      </c>
      <c r="BI144" s="52" t="s">
        <v>277</v>
      </c>
      <c r="BJ144" s="52" t="s">
        <v>277</v>
      </c>
      <c r="BK144" s="52" t="s">
        <v>277</v>
      </c>
      <c r="BL144" s="52" t="s">
        <v>277</v>
      </c>
      <c r="BM144" s="52" t="s">
        <v>277</v>
      </c>
      <c r="BN144" s="52" t="s">
        <v>277</v>
      </c>
      <c r="BO144" s="52" t="s">
        <v>277</v>
      </c>
      <c r="BP144" s="8"/>
      <c r="BQ144" s="22" t="str">
        <f t="shared" si="923"/>
        <v/>
      </c>
      <c r="BR144" s="22" t="str">
        <f>BS141</f>
        <v/>
      </c>
      <c r="BS144" s="22" t="str">
        <f>BS142</f>
        <v/>
      </c>
      <c r="BT144" s="22"/>
      <c r="BU144" s="22" t="str">
        <f>BU143</f>
        <v/>
      </c>
      <c r="BV144" s="22" t="str">
        <f t="shared" si="924"/>
        <v/>
      </c>
      <c r="BW144" s="22" t="str">
        <f t="shared" si="925"/>
        <v/>
      </c>
      <c r="BX144" s="22" t="str">
        <f t="shared" si="878"/>
        <v/>
      </c>
      <c r="BY144" s="22" t="str">
        <f t="shared" si="926"/>
        <v/>
      </c>
      <c r="BZ144" s="22" t="str">
        <f t="shared" si="927"/>
        <v/>
      </c>
      <c r="CA144" s="18"/>
      <c r="CB144" s="3" t="str">
        <f>CE140</f>
        <v/>
      </c>
      <c r="CC144" s="3" t="str">
        <f>CF140</f>
        <v/>
      </c>
      <c r="CD144" s="3" t="str">
        <f>CG140</f>
        <v/>
      </c>
      <c r="CE144" s="3" t="str">
        <f t="shared" si="928"/>
        <v/>
      </c>
      <c r="CF144" s="3" t="str">
        <f t="shared" si="928"/>
        <v/>
      </c>
      <c r="CG144" s="3" t="str">
        <f t="shared" si="928"/>
        <v/>
      </c>
      <c r="CH144" s="3" t="str">
        <f t="shared" si="883"/>
        <v/>
      </c>
      <c r="CI144" s="8"/>
      <c r="CJ144" s="3" t="str">
        <f>CL140</f>
        <v/>
      </c>
      <c r="CK144" s="3" t="str">
        <f>CM140</f>
        <v/>
      </c>
      <c r="CL144" s="3" t="str">
        <f>CL143</f>
        <v/>
      </c>
      <c r="CM144" s="3" t="str">
        <f>CM143</f>
        <v/>
      </c>
      <c r="CN144" s="8"/>
      <c r="CO144" s="3" t="str">
        <f>CQ140</f>
        <v/>
      </c>
      <c r="CP144" s="3" t="str">
        <f>CR140</f>
        <v/>
      </c>
      <c r="CQ144" s="3" t="str">
        <f>CQ143</f>
        <v/>
      </c>
      <c r="CR144" s="3" t="str">
        <f>CR143</f>
        <v/>
      </c>
      <c r="CS144" s="8"/>
      <c r="CT144" s="3" t="str">
        <f>CV140</f>
        <v/>
      </c>
      <c r="CU144" s="3" t="str">
        <f>CW140</f>
        <v/>
      </c>
      <c r="CV144" s="3" t="str">
        <f>CV143</f>
        <v/>
      </c>
      <c r="CW144" s="3" t="str">
        <f>CW143</f>
        <v/>
      </c>
      <c r="CX144" s="8"/>
      <c r="CY144" s="3" t="str">
        <f>DB140</f>
        <v/>
      </c>
      <c r="CZ144" s="3" t="str">
        <f>DC140</f>
        <v/>
      </c>
      <c r="DA144" s="3" t="str">
        <f>DD140</f>
        <v/>
      </c>
      <c r="DB144" s="3" t="str">
        <f t="shared" si="929"/>
        <v/>
      </c>
      <c r="DC144" s="3" t="str">
        <f t="shared" si="929"/>
        <v/>
      </c>
      <c r="DD144" s="3" t="str">
        <f t="shared" si="929"/>
        <v/>
      </c>
      <c r="DE144" s="3" t="str">
        <f t="shared" si="929"/>
        <v/>
      </c>
      <c r="DF144" s="3" t="str">
        <f t="shared" si="921"/>
        <v/>
      </c>
      <c r="DG144" s="3" t="str">
        <f t="shared" si="884"/>
        <v/>
      </c>
      <c r="DH144" s="8"/>
      <c r="DI144" s="3" t="str">
        <f>DM140</f>
        <v/>
      </c>
      <c r="DJ144" s="3" t="str">
        <f>DN140</f>
        <v/>
      </c>
      <c r="DK144" s="3" t="str">
        <f>DO140</f>
        <v/>
      </c>
      <c r="DL144" s="3" t="str">
        <f>DP140</f>
        <v/>
      </c>
      <c r="DM144" s="3" t="str">
        <f t="shared" si="930"/>
        <v/>
      </c>
      <c r="DN144" s="3" t="str">
        <f t="shared" si="930"/>
        <v/>
      </c>
      <c r="DO144" s="3" t="str">
        <f t="shared" si="930"/>
        <v/>
      </c>
      <c r="DP144" s="3" t="str">
        <f t="shared" si="930"/>
        <v/>
      </c>
      <c r="DQ144" s="3" t="str">
        <f t="shared" si="922"/>
        <v/>
      </c>
      <c r="DR144" s="3" t="str">
        <f t="shared" si="922"/>
        <v/>
      </c>
      <c r="DS144" s="3" t="str">
        <f t="shared" si="885"/>
        <v/>
      </c>
      <c r="DT144" s="8"/>
      <c r="DU144" s="3" t="str">
        <f>DY141</f>
        <v/>
      </c>
      <c r="DV144" s="3" t="str">
        <f>DZ141</f>
        <v/>
      </c>
      <c r="DW144" s="3" t="str">
        <f>EA141</f>
        <v/>
      </c>
      <c r="DX144" s="3" t="str">
        <f>EB141</f>
        <v/>
      </c>
      <c r="DY144" s="3" t="str">
        <f t="shared" si="931"/>
        <v/>
      </c>
      <c r="DZ144" s="3" t="str">
        <f t="shared" si="931"/>
        <v/>
      </c>
      <c r="EA144" s="3" t="str">
        <f t="shared" si="931"/>
        <v/>
      </c>
      <c r="EB144" s="3" t="str">
        <f t="shared" si="931"/>
        <v/>
      </c>
      <c r="EC144" s="3" t="str">
        <f t="shared" si="886"/>
        <v/>
      </c>
      <c r="ED144" s="8"/>
      <c r="EE144" s="52" t="s">
        <v>277</v>
      </c>
      <c r="EF144" s="52" t="s">
        <v>277</v>
      </c>
      <c r="EG144" s="52" t="s">
        <v>277</v>
      </c>
      <c r="EH144" s="52" t="s">
        <v>277</v>
      </c>
      <c r="EI144" s="52" t="s">
        <v>277</v>
      </c>
      <c r="EJ144" s="52" t="s">
        <v>277</v>
      </c>
      <c r="EK144" s="52" t="s">
        <v>277</v>
      </c>
      <c r="EL144" s="52" t="s">
        <v>277</v>
      </c>
      <c r="EM144" s="52" t="s">
        <v>277</v>
      </c>
      <c r="EN144" s="52" t="s">
        <v>277</v>
      </c>
      <c r="EO144" s="8"/>
      <c r="EP144" s="53"/>
      <c r="EQ144" s="16" t="str">
        <f>EQ143</f>
        <v/>
      </c>
      <c r="ER144" s="16" t="str">
        <f>ER143</f>
        <v/>
      </c>
      <c r="ES144" s="16" t="str">
        <f>ES143</f>
        <v/>
      </c>
      <c r="ET144" s="16">
        <f>ET143</f>
        <v>0</v>
      </c>
      <c r="EU144" s="13"/>
      <c r="EV144" s="3" t="b">
        <f t="shared" si="879"/>
        <v>1</v>
      </c>
      <c r="EW144" s="3" t="b">
        <f t="shared" si="880"/>
        <v>1</v>
      </c>
      <c r="EX144" s="3" t="b">
        <f t="shared" si="887"/>
        <v>1</v>
      </c>
      <c r="EY144" s="3" t="b">
        <f t="shared" si="888"/>
        <v>1</v>
      </c>
      <c r="EZ144" s="3">
        <f t="shared" si="889"/>
        <v>0</v>
      </c>
      <c r="FA144" s="3">
        <f t="shared" si="890"/>
        <v>0</v>
      </c>
      <c r="FB144" s="3">
        <f t="shared" si="891"/>
        <v>0</v>
      </c>
      <c r="FC144" s="3">
        <f t="shared" si="892"/>
        <v>0</v>
      </c>
      <c r="FD144" s="3">
        <f t="shared" si="893"/>
        <v>0</v>
      </c>
      <c r="FE144" s="3" t="e">
        <f t="shared" si="894"/>
        <v>#VALUE!</v>
      </c>
      <c r="FF144" s="3">
        <f t="shared" si="881"/>
        <v>0</v>
      </c>
      <c r="FG144" s="3">
        <f t="shared" si="882"/>
        <v>0</v>
      </c>
      <c r="FH144" s="3" t="e">
        <f t="shared" ref="FH144:FH153" si="932">FG144*SQRT(ES144)</f>
        <v>#VALUE!</v>
      </c>
      <c r="FI144" s="3" t="b">
        <f t="shared" si="895"/>
        <v>1</v>
      </c>
      <c r="FJ144" s="3" t="b">
        <f t="shared" si="896"/>
        <v>1</v>
      </c>
      <c r="FK144" s="3" t="b">
        <f t="shared" si="897"/>
        <v>1</v>
      </c>
      <c r="FL144" s="3" t="b">
        <f t="shared" si="898"/>
        <v>1</v>
      </c>
      <c r="FM144" s="3" t="b">
        <f t="shared" si="899"/>
        <v>1</v>
      </c>
      <c r="FN144" s="3" t="b">
        <f t="shared" si="900"/>
        <v>1</v>
      </c>
      <c r="FO144" s="3">
        <f t="shared" si="901"/>
        <v>0</v>
      </c>
      <c r="FP144" s="3">
        <f t="shared" si="902"/>
        <v>0</v>
      </c>
      <c r="FQ144" s="3">
        <f t="shared" si="903"/>
        <v>0</v>
      </c>
      <c r="FR144" s="3">
        <f t="shared" si="904"/>
        <v>0</v>
      </c>
      <c r="FS144" s="3">
        <f t="shared" si="905"/>
        <v>0</v>
      </c>
      <c r="FT144" s="3">
        <f t="shared" si="906"/>
        <v>0</v>
      </c>
      <c r="FU144" s="3">
        <f t="shared" si="907"/>
        <v>0</v>
      </c>
      <c r="FV144" s="21" t="b">
        <f t="shared" si="857"/>
        <v>1</v>
      </c>
      <c r="FW144" s="24">
        <f t="shared" si="920"/>
        <v>1</v>
      </c>
      <c r="FX144" s="24">
        <f t="shared" si="858"/>
        <v>0</v>
      </c>
      <c r="FY144" s="29" t="e">
        <f t="shared" si="859"/>
        <v>#VALUE!</v>
      </c>
      <c r="FZ144" s="24" t="e">
        <f t="shared" si="860"/>
        <v>#VALUE!</v>
      </c>
      <c r="GA144" s="24" t="e">
        <f t="shared" si="861"/>
        <v>#VALUE!</v>
      </c>
      <c r="GB144" s="24">
        <f t="shared" si="908"/>
        <v>1</v>
      </c>
      <c r="GC144" s="24" t="e">
        <f t="shared" si="909"/>
        <v>#VALUE!</v>
      </c>
      <c r="GD144" s="24" t="e">
        <f t="shared" si="910"/>
        <v>#VALUE!</v>
      </c>
      <c r="GE144" s="24" t="e">
        <f t="shared" si="911"/>
        <v>#VALUE!</v>
      </c>
      <c r="GF144" s="24">
        <f t="shared" si="912"/>
        <v>0</v>
      </c>
      <c r="GG144" s="24">
        <f t="shared" si="913"/>
        <v>0</v>
      </c>
      <c r="GH144" s="24">
        <f t="shared" si="914"/>
        <v>0</v>
      </c>
      <c r="GI144" s="24">
        <f t="shared" si="915"/>
        <v>0</v>
      </c>
      <c r="GJ144" s="24">
        <f t="shared" si="916"/>
        <v>2</v>
      </c>
      <c r="GK144" s="24">
        <f t="shared" si="917"/>
        <v>2</v>
      </c>
      <c r="GL144" s="24">
        <f t="shared" si="918"/>
        <v>2</v>
      </c>
      <c r="GM144" s="24">
        <f t="shared" si="919"/>
        <v>2</v>
      </c>
      <c r="GN144" s="13"/>
    </row>
    <row r="145" spans="1:196" s="3" customFormat="1">
      <c r="A145" s="115" t="s">
        <v>279</v>
      </c>
      <c r="B145" s="115" t="s">
        <v>279</v>
      </c>
      <c r="C145" s="115" t="s">
        <v>279</v>
      </c>
      <c r="D145" s="115" t="s">
        <v>279</v>
      </c>
      <c r="E145" s="115" t="s">
        <v>279</v>
      </c>
      <c r="F145" s="115" t="s">
        <v>279</v>
      </c>
      <c r="G145" s="115" t="s">
        <v>279</v>
      </c>
      <c r="H145" s="115"/>
      <c r="I145" s="115"/>
      <c r="J145" s="115" t="s">
        <v>279</v>
      </c>
      <c r="K145" s="115" t="s">
        <v>279</v>
      </c>
      <c r="L145" s="115" t="s">
        <v>279</v>
      </c>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8"/>
      <c r="BE145" s="8"/>
      <c r="BF145" s="52" t="s">
        <v>277</v>
      </c>
      <c r="BG145" s="52" t="s">
        <v>277</v>
      </c>
      <c r="BH145" s="52" t="s">
        <v>277</v>
      </c>
      <c r="BI145" s="52" t="s">
        <v>277</v>
      </c>
      <c r="BJ145" s="52" t="s">
        <v>277</v>
      </c>
      <c r="BK145" s="52" t="s">
        <v>277</v>
      </c>
      <c r="BL145" s="52" t="s">
        <v>277</v>
      </c>
      <c r="BM145" s="52" t="s">
        <v>277</v>
      </c>
      <c r="BN145" s="52" t="s">
        <v>277</v>
      </c>
      <c r="BO145" s="52" t="s">
        <v>277</v>
      </c>
      <c r="BP145" s="8"/>
      <c r="BQ145" s="22" t="str">
        <f t="shared" si="923"/>
        <v/>
      </c>
      <c r="BR145" s="22" t="str">
        <f>BR142</f>
        <v/>
      </c>
      <c r="BS145" s="22" t="str">
        <f>IF(FV139=FALSE,C143,"")</f>
        <v/>
      </c>
      <c r="BT145" s="22"/>
      <c r="BU145" s="22" t="str">
        <f>BU144</f>
        <v/>
      </c>
      <c r="BV145" s="22" t="str">
        <f t="shared" si="924"/>
        <v/>
      </c>
      <c r="BW145" s="22" t="str">
        <f t="shared" si="925"/>
        <v/>
      </c>
      <c r="BX145" s="22" t="str">
        <f>BX144</f>
        <v/>
      </c>
      <c r="BY145" s="22" t="str">
        <f t="shared" si="926"/>
        <v/>
      </c>
      <c r="BZ145" s="22" t="str">
        <f t="shared" si="927"/>
        <v/>
      </c>
      <c r="CA145" s="18"/>
      <c r="CB145" s="3" t="str">
        <f t="shared" ref="CB145:CD147" si="933">CB142</f>
        <v/>
      </c>
      <c r="CC145" s="3" t="str">
        <f t="shared" si="933"/>
        <v/>
      </c>
      <c r="CD145" s="3" t="str">
        <f t="shared" si="933"/>
        <v/>
      </c>
      <c r="CE145" s="3" t="str">
        <f>IF(ET145=1, EQ145,"")</f>
        <v/>
      </c>
      <c r="CF145" s="3" t="str">
        <f>IF(ET145=1, ER145,"")</f>
        <v/>
      </c>
      <c r="CG145" s="3" t="str">
        <f>IF(ET145=1, ES145,"")</f>
        <v/>
      </c>
      <c r="CH145" s="3" t="str">
        <f t="shared" si="883"/>
        <v/>
      </c>
      <c r="CI145" s="8"/>
      <c r="CJ145" s="3" t="str">
        <f t="shared" ref="CJ145:CK147" si="934">CJ142</f>
        <v/>
      </c>
      <c r="CK145" s="3" t="str">
        <f t="shared" si="934"/>
        <v/>
      </c>
      <c r="CL145" s="3" t="str">
        <f>IF(ET143=2,V143,"")</f>
        <v/>
      </c>
      <c r="CM145" s="3" t="str">
        <f>IF(ET143=2,W143,"")</f>
        <v/>
      </c>
      <c r="CN145" s="8"/>
      <c r="CO145" s="3" t="str">
        <f t="shared" ref="CO145:CP147" si="935">CO142</f>
        <v/>
      </c>
      <c r="CP145" s="3" t="str">
        <f t="shared" si="935"/>
        <v/>
      </c>
      <c r="CQ145" s="3" t="str">
        <f>IF(ET143=3,AG143,"")</f>
        <v/>
      </c>
      <c r="CR145" s="3" t="str">
        <f>IF(ET143=3,AH143,"")</f>
        <v/>
      </c>
      <c r="CS145" s="8"/>
      <c r="CT145" s="3" t="str">
        <f t="shared" ref="CT145:CU147" si="936">CT142</f>
        <v/>
      </c>
      <c r="CU145" s="3" t="str">
        <f t="shared" si="936"/>
        <v/>
      </c>
      <c r="CV145" s="3" t="str">
        <f>IF(ET143=4,AJ143,"")</f>
        <v/>
      </c>
      <c r="CW145" s="3" t="str">
        <f>IF(ET143=4,AK143,"")</f>
        <v/>
      </c>
      <c r="CX145" s="8"/>
      <c r="CY145" s="3" t="str">
        <f t="shared" ref="CY145:DA147" si="937">CY142</f>
        <v/>
      </c>
      <c r="CZ145" s="3" t="str">
        <f t="shared" si="937"/>
        <v/>
      </c>
      <c r="DA145" s="3" t="str">
        <f t="shared" si="937"/>
        <v/>
      </c>
      <c r="DB145" s="3" t="str">
        <f>IF(ET143=5,AM143,"")</f>
        <v/>
      </c>
      <c r="DC145" s="3" t="str">
        <f>IF(ET143=5,AN143,"")</f>
        <v/>
      </c>
      <c r="DD145" s="3" t="str">
        <f>IF(ET143=5,AO143,"")</f>
        <v/>
      </c>
      <c r="DE145" s="3" t="str">
        <f>IF(ET143=5,AP143,"")</f>
        <v/>
      </c>
      <c r="DF145" s="3" t="str">
        <f t="shared" si="921"/>
        <v/>
      </c>
      <c r="DG145" s="3" t="str">
        <f t="shared" si="884"/>
        <v/>
      </c>
      <c r="DH145" s="8"/>
      <c r="DI145" s="3" t="str">
        <f t="shared" ref="DI145:DL147" si="938">DI142</f>
        <v/>
      </c>
      <c r="DJ145" s="3" t="str">
        <f t="shared" si="938"/>
        <v/>
      </c>
      <c r="DK145" s="3" t="str">
        <f t="shared" si="938"/>
        <v/>
      </c>
      <c r="DL145" s="3" t="str">
        <f t="shared" si="938"/>
        <v/>
      </c>
      <c r="DM145" s="3" t="str">
        <f>IF(ET143=6,AS143,"")</f>
        <v/>
      </c>
      <c r="DN145" s="3" t="str">
        <f>IF(ET143=6,AT143,"")</f>
        <v/>
      </c>
      <c r="DO145" s="3" t="str">
        <f>IF(ET143=6,AU143,"")</f>
        <v/>
      </c>
      <c r="DP145" s="3" t="str">
        <f>IF(ET143=6,AV143,"")</f>
        <v/>
      </c>
      <c r="DQ145" s="3" t="str">
        <f t="shared" ref="DQ145:DQ153" si="939">DQ144</f>
        <v/>
      </c>
      <c r="DR145" s="3" t="str">
        <f t="shared" ref="DR145:DR153" si="940">DR144</f>
        <v/>
      </c>
      <c r="DS145" s="3" t="str">
        <f t="shared" si="885"/>
        <v/>
      </c>
      <c r="DT145" s="8"/>
      <c r="DU145" s="3" t="str">
        <f t="shared" ref="DU145:DX147" si="941">DU142</f>
        <v/>
      </c>
      <c r="DV145" s="3" t="str">
        <f t="shared" si="941"/>
        <v/>
      </c>
      <c r="DW145" s="3" t="str">
        <f t="shared" si="941"/>
        <v/>
      </c>
      <c r="DX145" s="3" t="str">
        <f t="shared" si="941"/>
        <v/>
      </c>
      <c r="DY145" s="3" t="str">
        <f>IF(ET143=7,AZ143,"")</f>
        <v/>
      </c>
      <c r="DZ145" s="3" t="str">
        <f>IF(ET143=7,BA143,"")</f>
        <v/>
      </c>
      <c r="EA145" s="3" t="str">
        <f>IF(ET143=7,BB143,"")</f>
        <v/>
      </c>
      <c r="EB145" s="3" t="str">
        <f>IF(ET143=7,BC143,"")</f>
        <v/>
      </c>
      <c r="EC145" s="3" t="str">
        <f t="shared" si="886"/>
        <v/>
      </c>
      <c r="ED145" s="8"/>
      <c r="EE145" s="52" t="s">
        <v>277</v>
      </c>
      <c r="EF145" s="52" t="s">
        <v>277</v>
      </c>
      <c r="EG145" s="52" t="s">
        <v>277</v>
      </c>
      <c r="EH145" s="52" t="s">
        <v>277</v>
      </c>
      <c r="EI145" s="52" t="s">
        <v>277</v>
      </c>
      <c r="EJ145" s="52" t="s">
        <v>277</v>
      </c>
      <c r="EK145" s="52" t="s">
        <v>277</v>
      </c>
      <c r="EL145" s="52" t="s">
        <v>277</v>
      </c>
      <c r="EM145" s="52" t="s">
        <v>277</v>
      </c>
      <c r="EN145" s="52" t="s">
        <v>277</v>
      </c>
      <c r="EO145" s="8"/>
      <c r="EP145" s="53"/>
      <c r="EQ145" s="16" t="str">
        <f>IF(FD143&gt;0, (N143+Y143+R143+AC143), "")</f>
        <v/>
      </c>
      <c r="ER145" s="16" t="str">
        <f>IF(FD143&gt;0,FE143,"")</f>
        <v/>
      </c>
      <c r="ES145" s="16" t="str">
        <f>IF(FD143&gt;0, (P143+AA143+T143+AE143), "")</f>
        <v/>
      </c>
      <c r="ET145" s="16">
        <f>ET143</f>
        <v>0</v>
      </c>
      <c r="EU145" s="13"/>
      <c r="EV145" s="3" t="b">
        <f t="shared" ref="EV145:EV153" si="942">ISBLANK(N145)</f>
        <v>1</v>
      </c>
      <c r="EW145" s="3" t="b">
        <f t="shared" ref="EW145:EW153" si="943">ISBLANK(R145)</f>
        <v>1</v>
      </c>
      <c r="EX145" s="3" t="b">
        <f t="shared" si="887"/>
        <v>1</v>
      </c>
      <c r="EY145" s="3" t="b">
        <f t="shared" si="888"/>
        <v>1</v>
      </c>
      <c r="EZ145" s="3">
        <f t="shared" si="889"/>
        <v>0</v>
      </c>
      <c r="FA145" s="3">
        <f t="shared" si="890"/>
        <v>0</v>
      </c>
      <c r="FB145" s="3">
        <f t="shared" si="891"/>
        <v>0</v>
      </c>
      <c r="FC145" s="3">
        <f t="shared" si="892"/>
        <v>0</v>
      </c>
      <c r="FD145" s="3">
        <f t="shared" si="893"/>
        <v>0</v>
      </c>
      <c r="FE145" s="3" t="e">
        <f t="shared" si="894"/>
        <v>#VALUE!</v>
      </c>
      <c r="FF145" s="3">
        <f t="shared" ref="FF145:FF153" si="944">O145+Z145</f>
        <v>0</v>
      </c>
      <c r="FG145" s="3">
        <f t="shared" ref="FG145:FG153" si="945">S145+AD145</f>
        <v>0</v>
      </c>
      <c r="FH145" s="3" t="e">
        <f t="shared" si="932"/>
        <v>#VALUE!</v>
      </c>
      <c r="FI145" s="3" t="b">
        <f t="shared" si="895"/>
        <v>1</v>
      </c>
      <c r="FJ145" s="3" t="b">
        <f t="shared" si="896"/>
        <v>1</v>
      </c>
      <c r="FK145" s="3" t="b">
        <f t="shared" si="897"/>
        <v>1</v>
      </c>
      <c r="FL145" s="3" t="b">
        <f t="shared" si="898"/>
        <v>1</v>
      </c>
      <c r="FM145" s="3" t="b">
        <f t="shared" si="899"/>
        <v>1</v>
      </c>
      <c r="FN145" s="3" t="b">
        <f t="shared" si="900"/>
        <v>1</v>
      </c>
      <c r="FO145" s="3">
        <f t="shared" si="901"/>
        <v>0</v>
      </c>
      <c r="FP145" s="3">
        <f t="shared" si="902"/>
        <v>0</v>
      </c>
      <c r="FQ145" s="3">
        <f t="shared" si="903"/>
        <v>0</v>
      </c>
      <c r="FR145" s="3">
        <f t="shared" si="904"/>
        <v>0</v>
      </c>
      <c r="FS145" s="3">
        <f t="shared" si="905"/>
        <v>0</v>
      </c>
      <c r="FT145" s="3">
        <f t="shared" si="906"/>
        <v>0</v>
      </c>
      <c r="FU145" s="3">
        <f t="shared" si="907"/>
        <v>0</v>
      </c>
      <c r="FV145" s="21" t="b">
        <f t="shared" si="857"/>
        <v>0</v>
      </c>
      <c r="FW145" s="24">
        <f t="shared" si="920"/>
        <v>1</v>
      </c>
      <c r="FX145" s="24">
        <f t="shared" si="858"/>
        <v>0</v>
      </c>
      <c r="FY145" s="29" t="e">
        <f t="shared" si="859"/>
        <v>#VALUE!</v>
      </c>
      <c r="FZ145" s="24" t="e">
        <f t="shared" si="860"/>
        <v>#VALUE!</v>
      </c>
      <c r="GA145" s="24" t="e">
        <f t="shared" si="861"/>
        <v>#VALUE!</v>
      </c>
      <c r="GB145" s="24">
        <f t="shared" si="908"/>
        <v>1</v>
      </c>
      <c r="GC145" s="24" t="e">
        <f t="shared" si="909"/>
        <v>#VALUE!</v>
      </c>
      <c r="GD145" s="24" t="e">
        <f t="shared" si="910"/>
        <v>#VALUE!</v>
      </c>
      <c r="GE145" s="24" t="e">
        <f t="shared" si="911"/>
        <v>#VALUE!</v>
      </c>
      <c r="GF145" s="24">
        <f t="shared" si="912"/>
        <v>0</v>
      </c>
      <c r="GG145" s="24">
        <f t="shared" si="913"/>
        <v>0</v>
      </c>
      <c r="GH145" s="24">
        <f t="shared" si="914"/>
        <v>0</v>
      </c>
      <c r="GI145" s="24">
        <f t="shared" si="915"/>
        <v>0</v>
      </c>
      <c r="GJ145" s="24">
        <f t="shared" si="916"/>
        <v>2</v>
      </c>
      <c r="GK145" s="24">
        <f t="shared" si="917"/>
        <v>2</v>
      </c>
      <c r="GL145" s="24">
        <f t="shared" si="918"/>
        <v>2</v>
      </c>
      <c r="GM145" s="24">
        <f t="shared" si="919"/>
        <v>2</v>
      </c>
      <c r="GN145" s="13"/>
    </row>
    <row r="146" spans="1:196" s="3" customFormat="1">
      <c r="A146" s="115" t="s">
        <v>279</v>
      </c>
      <c r="B146" s="115" t="s">
        <v>279</v>
      </c>
      <c r="C146" s="115" t="s">
        <v>279</v>
      </c>
      <c r="D146" s="115" t="s">
        <v>279</v>
      </c>
      <c r="E146" s="115" t="s">
        <v>279</v>
      </c>
      <c r="F146" s="115" t="s">
        <v>279</v>
      </c>
      <c r="G146" s="115" t="s">
        <v>279</v>
      </c>
      <c r="H146" s="115"/>
      <c r="I146" s="115"/>
      <c r="J146" s="115" t="s">
        <v>279</v>
      </c>
      <c r="K146" s="115" t="s">
        <v>279</v>
      </c>
      <c r="L146" s="115" t="s">
        <v>279</v>
      </c>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8"/>
      <c r="BE146" s="8"/>
      <c r="BF146" s="52" t="s">
        <v>277</v>
      </c>
      <c r="BG146" s="52" t="s">
        <v>277</v>
      </c>
      <c r="BH146" s="52" t="s">
        <v>277</v>
      </c>
      <c r="BI146" s="52" t="s">
        <v>277</v>
      </c>
      <c r="BJ146" s="52" t="s">
        <v>277</v>
      </c>
      <c r="BK146" s="52" t="s">
        <v>277</v>
      </c>
      <c r="BL146" s="52" t="s">
        <v>277</v>
      </c>
      <c r="BM146" s="52" t="s">
        <v>277</v>
      </c>
      <c r="BN146" s="52" t="s">
        <v>277</v>
      </c>
      <c r="BO146" s="52" t="s">
        <v>277</v>
      </c>
      <c r="BP146" s="8"/>
      <c r="BQ146" s="22" t="str">
        <f t="shared" si="923"/>
        <v/>
      </c>
      <c r="BR146" s="22" t="str">
        <f>BR143</f>
        <v/>
      </c>
      <c r="BS146" s="22" t="str">
        <f>BS145</f>
        <v/>
      </c>
      <c r="BT146" s="22"/>
      <c r="BU146" s="22" t="str">
        <f t="shared" ref="BU146:BU153" si="946">BU145</f>
        <v/>
      </c>
      <c r="BV146" s="22" t="str">
        <f t="shared" si="924"/>
        <v/>
      </c>
      <c r="BW146" s="22" t="str">
        <f t="shared" si="925"/>
        <v/>
      </c>
      <c r="BX146" s="22" t="str">
        <f t="shared" si="925"/>
        <v/>
      </c>
      <c r="BY146" s="22" t="str">
        <f t="shared" si="926"/>
        <v/>
      </c>
      <c r="BZ146" s="22" t="str">
        <f t="shared" si="927"/>
        <v/>
      </c>
      <c r="CA146" s="18"/>
      <c r="CB146" s="3" t="str">
        <f t="shared" si="933"/>
        <v/>
      </c>
      <c r="CC146" s="3" t="str">
        <f t="shared" si="933"/>
        <v/>
      </c>
      <c r="CD146" s="3" t="str">
        <f t="shared" si="933"/>
        <v/>
      </c>
      <c r="CE146" s="3" t="str">
        <f t="shared" ref="CE146:CG148" si="947">CE145</f>
        <v/>
      </c>
      <c r="CF146" s="3" t="str">
        <f t="shared" si="947"/>
        <v/>
      </c>
      <c r="CG146" s="3" t="str">
        <f t="shared" si="947"/>
        <v/>
      </c>
      <c r="CH146" s="3" t="str">
        <f t="shared" si="883"/>
        <v/>
      </c>
      <c r="CI146" s="8"/>
      <c r="CJ146" s="3" t="str">
        <f t="shared" si="934"/>
        <v/>
      </c>
      <c r="CK146" s="3" t="str">
        <f t="shared" si="934"/>
        <v/>
      </c>
      <c r="CL146" s="3" t="str">
        <f t="shared" ref="CL146:CM148" si="948">CL145</f>
        <v/>
      </c>
      <c r="CM146" s="3" t="str">
        <f t="shared" si="948"/>
        <v/>
      </c>
      <c r="CN146" s="8"/>
      <c r="CO146" s="3" t="str">
        <f t="shared" si="935"/>
        <v/>
      </c>
      <c r="CP146" s="3" t="str">
        <f t="shared" si="935"/>
        <v/>
      </c>
      <c r="CQ146" s="3" t="str">
        <f t="shared" ref="CQ146:CR148" si="949">CQ145</f>
        <v/>
      </c>
      <c r="CR146" s="3" t="str">
        <f t="shared" si="949"/>
        <v/>
      </c>
      <c r="CS146" s="8"/>
      <c r="CT146" s="3" t="str">
        <f t="shared" si="936"/>
        <v/>
      </c>
      <c r="CU146" s="3" t="str">
        <f t="shared" si="936"/>
        <v/>
      </c>
      <c r="CV146" s="3" t="str">
        <f t="shared" ref="CV146:CW148" si="950">CV145</f>
        <v/>
      </c>
      <c r="CW146" s="3" t="str">
        <f t="shared" si="950"/>
        <v/>
      </c>
      <c r="CX146" s="8"/>
      <c r="CY146" s="3" t="str">
        <f t="shared" si="937"/>
        <v/>
      </c>
      <c r="CZ146" s="3" t="str">
        <f t="shared" si="937"/>
        <v/>
      </c>
      <c r="DA146" s="3" t="str">
        <f t="shared" si="937"/>
        <v/>
      </c>
      <c r="DB146" s="3" t="str">
        <f t="shared" ref="DB146:DE148" si="951">DB145</f>
        <v/>
      </c>
      <c r="DC146" s="3" t="str">
        <f t="shared" si="951"/>
        <v/>
      </c>
      <c r="DD146" s="3" t="str">
        <f t="shared" si="951"/>
        <v/>
      </c>
      <c r="DE146" s="3" t="str">
        <f t="shared" si="951"/>
        <v/>
      </c>
      <c r="DF146" s="3" t="str">
        <f t="shared" si="921"/>
        <v/>
      </c>
      <c r="DG146" s="3" t="str">
        <f t="shared" si="884"/>
        <v/>
      </c>
      <c r="DH146" s="8"/>
      <c r="DI146" s="3" t="str">
        <f t="shared" si="938"/>
        <v/>
      </c>
      <c r="DJ146" s="3" t="str">
        <f t="shared" si="938"/>
        <v/>
      </c>
      <c r="DK146" s="3" t="str">
        <f t="shared" si="938"/>
        <v/>
      </c>
      <c r="DL146" s="3" t="str">
        <f t="shared" si="938"/>
        <v/>
      </c>
      <c r="DM146" s="3" t="str">
        <f t="shared" ref="DM146:DP148" si="952">DM145</f>
        <v/>
      </c>
      <c r="DN146" s="3" t="str">
        <f t="shared" si="952"/>
        <v/>
      </c>
      <c r="DO146" s="3" t="str">
        <f t="shared" si="952"/>
        <v/>
      </c>
      <c r="DP146" s="3" t="str">
        <f t="shared" si="952"/>
        <v/>
      </c>
      <c r="DQ146" s="3" t="str">
        <f t="shared" si="939"/>
        <v/>
      </c>
      <c r="DR146" s="3" t="str">
        <f t="shared" si="940"/>
        <v/>
      </c>
      <c r="DS146" s="3" t="str">
        <f t="shared" si="885"/>
        <v/>
      </c>
      <c r="DT146" s="8"/>
      <c r="DU146" s="3" t="str">
        <f t="shared" si="941"/>
        <v/>
      </c>
      <c r="DV146" s="3" t="str">
        <f t="shared" si="941"/>
        <v/>
      </c>
      <c r="DW146" s="3" t="str">
        <f t="shared" si="941"/>
        <v/>
      </c>
      <c r="DX146" s="3" t="str">
        <f t="shared" si="941"/>
        <v/>
      </c>
      <c r="DY146" s="3" t="str">
        <f t="shared" ref="DY146:EB148" si="953">DY145</f>
        <v/>
      </c>
      <c r="DZ146" s="3" t="str">
        <f t="shared" si="953"/>
        <v/>
      </c>
      <c r="EA146" s="3" t="str">
        <f t="shared" si="953"/>
        <v/>
      </c>
      <c r="EB146" s="3" t="str">
        <f t="shared" si="953"/>
        <v/>
      </c>
      <c r="EC146" s="3" t="str">
        <f t="shared" si="886"/>
        <v/>
      </c>
      <c r="ED146" s="8"/>
      <c r="EE146" s="52" t="s">
        <v>277</v>
      </c>
      <c r="EF146" s="52" t="s">
        <v>277</v>
      </c>
      <c r="EG146" s="52" t="s">
        <v>277</v>
      </c>
      <c r="EH146" s="52" t="s">
        <v>277</v>
      </c>
      <c r="EI146" s="52" t="s">
        <v>277</v>
      </c>
      <c r="EJ146" s="52" t="s">
        <v>277</v>
      </c>
      <c r="EK146" s="52" t="s">
        <v>277</v>
      </c>
      <c r="EL146" s="52" t="s">
        <v>277</v>
      </c>
      <c r="EM146" s="52" t="s">
        <v>277</v>
      </c>
      <c r="EN146" s="52" t="s">
        <v>277</v>
      </c>
      <c r="EO146" s="8"/>
      <c r="EP146" s="53"/>
      <c r="EQ146" s="16" t="str">
        <f t="shared" ref="EQ146:ET147" si="954">EQ145</f>
        <v/>
      </c>
      <c r="ER146" s="16" t="str">
        <f t="shared" si="954"/>
        <v/>
      </c>
      <c r="ES146" s="16" t="str">
        <f t="shared" si="954"/>
        <v/>
      </c>
      <c r="ET146" s="16">
        <f t="shared" si="954"/>
        <v>0</v>
      </c>
      <c r="EU146" s="13"/>
      <c r="EV146" s="3" t="b">
        <f t="shared" si="942"/>
        <v>1</v>
      </c>
      <c r="EW146" s="3" t="b">
        <f t="shared" si="943"/>
        <v>1</v>
      </c>
      <c r="EX146" s="3" t="b">
        <f t="shared" si="887"/>
        <v>1</v>
      </c>
      <c r="EY146" s="3" t="b">
        <f t="shared" si="888"/>
        <v>1</v>
      </c>
      <c r="EZ146" s="3">
        <f t="shared" si="889"/>
        <v>0</v>
      </c>
      <c r="FA146" s="3">
        <f t="shared" si="890"/>
        <v>0</v>
      </c>
      <c r="FB146" s="3">
        <f t="shared" si="891"/>
        <v>0</v>
      </c>
      <c r="FC146" s="3">
        <f t="shared" si="892"/>
        <v>0</v>
      </c>
      <c r="FD146" s="3">
        <f t="shared" si="893"/>
        <v>0</v>
      </c>
      <c r="FE146" s="3" t="e">
        <f t="shared" si="894"/>
        <v>#VALUE!</v>
      </c>
      <c r="FF146" s="3">
        <f t="shared" si="944"/>
        <v>0</v>
      </c>
      <c r="FG146" s="3">
        <f t="shared" si="945"/>
        <v>0</v>
      </c>
      <c r="FH146" s="3" t="e">
        <f t="shared" si="932"/>
        <v>#VALUE!</v>
      </c>
      <c r="FI146" s="3" t="b">
        <f t="shared" si="895"/>
        <v>1</v>
      </c>
      <c r="FJ146" s="3" t="b">
        <f t="shared" si="896"/>
        <v>1</v>
      </c>
      <c r="FK146" s="3" t="b">
        <f t="shared" si="897"/>
        <v>1</v>
      </c>
      <c r="FL146" s="3" t="b">
        <f t="shared" si="898"/>
        <v>1</v>
      </c>
      <c r="FM146" s="3" t="b">
        <f t="shared" si="899"/>
        <v>1</v>
      </c>
      <c r="FN146" s="3" t="b">
        <f t="shared" si="900"/>
        <v>1</v>
      </c>
      <c r="FO146" s="3">
        <f t="shared" si="901"/>
        <v>0</v>
      </c>
      <c r="FP146" s="3">
        <f t="shared" si="902"/>
        <v>0</v>
      </c>
      <c r="FQ146" s="3">
        <f t="shared" si="903"/>
        <v>0</v>
      </c>
      <c r="FR146" s="3">
        <f t="shared" si="904"/>
        <v>0</v>
      </c>
      <c r="FS146" s="3">
        <f t="shared" si="905"/>
        <v>0</v>
      </c>
      <c r="FT146" s="3">
        <f t="shared" si="906"/>
        <v>0</v>
      </c>
      <c r="FU146" s="3">
        <f t="shared" si="907"/>
        <v>0</v>
      </c>
      <c r="FV146" s="21" t="b">
        <f t="shared" si="857"/>
        <v>0</v>
      </c>
      <c r="FW146" s="24">
        <f t="shared" si="920"/>
        <v>1</v>
      </c>
      <c r="FX146" s="24">
        <f t="shared" si="858"/>
        <v>0</v>
      </c>
      <c r="FY146" s="29" t="e">
        <f t="shared" si="859"/>
        <v>#VALUE!</v>
      </c>
      <c r="FZ146" s="24" t="e">
        <f t="shared" si="860"/>
        <v>#VALUE!</v>
      </c>
      <c r="GA146" s="24" t="e">
        <f t="shared" si="861"/>
        <v>#VALUE!</v>
      </c>
      <c r="GB146" s="24">
        <f t="shared" si="908"/>
        <v>1</v>
      </c>
      <c r="GC146" s="24" t="e">
        <f t="shared" si="909"/>
        <v>#VALUE!</v>
      </c>
      <c r="GD146" s="24" t="e">
        <f t="shared" si="910"/>
        <v>#VALUE!</v>
      </c>
      <c r="GE146" s="24" t="e">
        <f t="shared" si="911"/>
        <v>#VALUE!</v>
      </c>
      <c r="GF146" s="24">
        <f t="shared" si="912"/>
        <v>0</v>
      </c>
      <c r="GG146" s="24">
        <f t="shared" si="913"/>
        <v>0</v>
      </c>
      <c r="GH146" s="24">
        <f t="shared" si="914"/>
        <v>0</v>
      </c>
      <c r="GI146" s="24">
        <f t="shared" si="915"/>
        <v>0</v>
      </c>
      <c r="GJ146" s="24">
        <f t="shared" si="916"/>
        <v>2</v>
      </c>
      <c r="GK146" s="24">
        <f t="shared" si="917"/>
        <v>2</v>
      </c>
      <c r="GL146" s="24">
        <f t="shared" si="918"/>
        <v>2</v>
      </c>
      <c r="GM146" s="24">
        <f t="shared" si="919"/>
        <v>2</v>
      </c>
      <c r="GN146" s="13"/>
    </row>
    <row r="147" spans="1:196" s="3" customFormat="1">
      <c r="A147" s="115" t="s">
        <v>279</v>
      </c>
      <c r="B147" s="115" t="s">
        <v>279</v>
      </c>
      <c r="C147" s="115" t="s">
        <v>279</v>
      </c>
      <c r="D147" s="115" t="s">
        <v>279</v>
      </c>
      <c r="E147" s="115" t="s">
        <v>279</v>
      </c>
      <c r="F147" s="115" t="s">
        <v>279</v>
      </c>
      <c r="G147" s="115" t="s">
        <v>279</v>
      </c>
      <c r="H147" s="115"/>
      <c r="I147" s="115"/>
      <c r="J147" s="115" t="s">
        <v>279</v>
      </c>
      <c r="K147" s="115" t="s">
        <v>279</v>
      </c>
      <c r="L147" s="115" t="s">
        <v>279</v>
      </c>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8"/>
      <c r="BE147" s="8"/>
      <c r="BF147" s="52" t="s">
        <v>277</v>
      </c>
      <c r="BG147" s="52" t="s">
        <v>277</v>
      </c>
      <c r="BH147" s="52" t="s">
        <v>277</v>
      </c>
      <c r="BI147" s="52" t="s">
        <v>277</v>
      </c>
      <c r="BJ147" s="52" t="s">
        <v>277</v>
      </c>
      <c r="BK147" s="52" t="s">
        <v>277</v>
      </c>
      <c r="BL147" s="52" t="s">
        <v>277</v>
      </c>
      <c r="BM147" s="52" t="s">
        <v>277</v>
      </c>
      <c r="BN147" s="52" t="s">
        <v>277</v>
      </c>
      <c r="BO147" s="52" t="s">
        <v>277</v>
      </c>
      <c r="BP147" s="8"/>
      <c r="BQ147" s="22" t="str">
        <f t="shared" si="923"/>
        <v/>
      </c>
      <c r="BR147" s="22" t="str">
        <f>BR144</f>
        <v/>
      </c>
      <c r="BS147" s="22" t="str">
        <f>BS146</f>
        <v/>
      </c>
      <c r="BT147" s="22"/>
      <c r="BU147" s="22" t="str">
        <f t="shared" si="946"/>
        <v/>
      </c>
      <c r="BV147" s="22" t="str">
        <f t="shared" si="924"/>
        <v/>
      </c>
      <c r="BW147" s="22" t="str">
        <f t="shared" si="925"/>
        <v/>
      </c>
      <c r="BX147" s="22" t="str">
        <f t="shared" si="925"/>
        <v/>
      </c>
      <c r="BY147" s="22" t="str">
        <f t="shared" si="926"/>
        <v/>
      </c>
      <c r="BZ147" s="22" t="str">
        <f t="shared" si="927"/>
        <v/>
      </c>
      <c r="CA147" s="18"/>
      <c r="CB147" s="3" t="str">
        <f t="shared" si="933"/>
        <v/>
      </c>
      <c r="CC147" s="3" t="str">
        <f t="shared" si="933"/>
        <v/>
      </c>
      <c r="CD147" s="3" t="str">
        <f t="shared" si="933"/>
        <v/>
      </c>
      <c r="CE147" s="3" t="str">
        <f t="shared" si="947"/>
        <v/>
      </c>
      <c r="CF147" s="3" t="str">
        <f t="shared" si="947"/>
        <v/>
      </c>
      <c r="CG147" s="3" t="str">
        <f t="shared" si="947"/>
        <v/>
      </c>
      <c r="CH147" s="3" t="str">
        <f t="shared" si="883"/>
        <v/>
      </c>
      <c r="CI147" s="8"/>
      <c r="CJ147" s="3" t="str">
        <f t="shared" si="934"/>
        <v/>
      </c>
      <c r="CK147" s="3" t="str">
        <f t="shared" si="934"/>
        <v/>
      </c>
      <c r="CL147" s="3" t="str">
        <f t="shared" si="948"/>
        <v/>
      </c>
      <c r="CM147" s="3" t="str">
        <f t="shared" si="948"/>
        <v/>
      </c>
      <c r="CN147" s="8"/>
      <c r="CO147" s="3" t="str">
        <f t="shared" si="935"/>
        <v/>
      </c>
      <c r="CP147" s="3" t="str">
        <f t="shared" si="935"/>
        <v/>
      </c>
      <c r="CQ147" s="3" t="str">
        <f t="shared" si="949"/>
        <v/>
      </c>
      <c r="CR147" s="3" t="str">
        <f t="shared" si="949"/>
        <v/>
      </c>
      <c r="CS147" s="8"/>
      <c r="CT147" s="3" t="str">
        <f t="shared" si="936"/>
        <v/>
      </c>
      <c r="CU147" s="3" t="str">
        <f t="shared" si="936"/>
        <v/>
      </c>
      <c r="CV147" s="3" t="str">
        <f t="shared" si="950"/>
        <v/>
      </c>
      <c r="CW147" s="3" t="str">
        <f t="shared" si="950"/>
        <v/>
      </c>
      <c r="CX147" s="8"/>
      <c r="CY147" s="3" t="str">
        <f t="shared" si="937"/>
        <v/>
      </c>
      <c r="CZ147" s="3" t="str">
        <f t="shared" si="937"/>
        <v/>
      </c>
      <c r="DA147" s="3" t="str">
        <f t="shared" si="937"/>
        <v/>
      </c>
      <c r="DB147" s="3" t="str">
        <f t="shared" si="951"/>
        <v/>
      </c>
      <c r="DC147" s="3" t="str">
        <f t="shared" si="951"/>
        <v/>
      </c>
      <c r="DD147" s="3" t="str">
        <f t="shared" si="951"/>
        <v/>
      </c>
      <c r="DE147" s="3" t="str">
        <f t="shared" si="951"/>
        <v/>
      </c>
      <c r="DF147" s="3" t="str">
        <f t="shared" si="921"/>
        <v/>
      </c>
      <c r="DG147" s="3" t="str">
        <f t="shared" si="884"/>
        <v/>
      </c>
      <c r="DH147" s="8"/>
      <c r="DI147" s="3" t="str">
        <f t="shared" si="938"/>
        <v/>
      </c>
      <c r="DJ147" s="3" t="str">
        <f t="shared" si="938"/>
        <v/>
      </c>
      <c r="DK147" s="3" t="str">
        <f t="shared" si="938"/>
        <v/>
      </c>
      <c r="DL147" s="3" t="str">
        <f t="shared" si="938"/>
        <v/>
      </c>
      <c r="DM147" s="3" t="str">
        <f t="shared" si="952"/>
        <v/>
      </c>
      <c r="DN147" s="3" t="str">
        <f t="shared" si="952"/>
        <v/>
      </c>
      <c r="DO147" s="3" t="str">
        <f t="shared" si="952"/>
        <v/>
      </c>
      <c r="DP147" s="3" t="str">
        <f t="shared" si="952"/>
        <v/>
      </c>
      <c r="DQ147" s="3" t="str">
        <f t="shared" si="939"/>
        <v/>
      </c>
      <c r="DR147" s="3" t="str">
        <f t="shared" si="940"/>
        <v/>
      </c>
      <c r="DS147" s="3" t="str">
        <f t="shared" si="885"/>
        <v/>
      </c>
      <c r="DT147" s="8"/>
      <c r="DU147" s="3" t="str">
        <f t="shared" si="941"/>
        <v/>
      </c>
      <c r="DV147" s="3" t="str">
        <f t="shared" si="941"/>
        <v/>
      </c>
      <c r="DW147" s="3" t="str">
        <f t="shared" si="941"/>
        <v/>
      </c>
      <c r="DX147" s="3" t="str">
        <f t="shared" si="941"/>
        <v/>
      </c>
      <c r="DY147" s="3" t="str">
        <f t="shared" si="953"/>
        <v/>
      </c>
      <c r="DZ147" s="3" t="str">
        <f t="shared" si="953"/>
        <v/>
      </c>
      <c r="EA147" s="3" t="str">
        <f t="shared" si="953"/>
        <v/>
      </c>
      <c r="EB147" s="3" t="str">
        <f t="shared" si="953"/>
        <v/>
      </c>
      <c r="EC147" s="3" t="str">
        <f t="shared" si="886"/>
        <v/>
      </c>
      <c r="ED147" s="8"/>
      <c r="EE147" s="52" t="s">
        <v>277</v>
      </c>
      <c r="EF147" s="52" t="s">
        <v>277</v>
      </c>
      <c r="EG147" s="52" t="s">
        <v>277</v>
      </c>
      <c r="EH147" s="52" t="s">
        <v>277</v>
      </c>
      <c r="EI147" s="52" t="s">
        <v>277</v>
      </c>
      <c r="EJ147" s="52" t="s">
        <v>277</v>
      </c>
      <c r="EK147" s="52" t="s">
        <v>277</v>
      </c>
      <c r="EL147" s="52" t="s">
        <v>277</v>
      </c>
      <c r="EM147" s="52" t="s">
        <v>277</v>
      </c>
      <c r="EN147" s="52" t="s">
        <v>277</v>
      </c>
      <c r="EO147" s="8"/>
      <c r="EP147" s="53"/>
      <c r="EQ147" s="16" t="str">
        <f t="shared" si="954"/>
        <v/>
      </c>
      <c r="ER147" s="16" t="str">
        <f t="shared" si="954"/>
        <v/>
      </c>
      <c r="ES147" s="16" t="str">
        <f t="shared" si="954"/>
        <v/>
      </c>
      <c r="ET147" s="16">
        <f t="shared" si="954"/>
        <v>0</v>
      </c>
      <c r="EU147" s="13"/>
      <c r="EV147" s="3" t="b">
        <f t="shared" si="942"/>
        <v>1</v>
      </c>
      <c r="EW147" s="3" t="b">
        <f t="shared" si="943"/>
        <v>1</v>
      </c>
      <c r="EX147" s="3" t="b">
        <f t="shared" si="887"/>
        <v>1</v>
      </c>
      <c r="EY147" s="3" t="b">
        <f t="shared" si="888"/>
        <v>1</v>
      </c>
      <c r="EZ147" s="3">
        <f t="shared" si="889"/>
        <v>0</v>
      </c>
      <c r="FA147" s="3">
        <f t="shared" si="890"/>
        <v>0</v>
      </c>
      <c r="FB147" s="3">
        <f t="shared" si="891"/>
        <v>0</v>
      </c>
      <c r="FC147" s="3">
        <f t="shared" si="892"/>
        <v>0</v>
      </c>
      <c r="FD147" s="3">
        <f t="shared" si="893"/>
        <v>0</v>
      </c>
      <c r="FE147" s="3" t="e">
        <f t="shared" si="894"/>
        <v>#VALUE!</v>
      </c>
      <c r="FF147" s="3">
        <f t="shared" si="944"/>
        <v>0</v>
      </c>
      <c r="FG147" s="3">
        <f t="shared" si="945"/>
        <v>0</v>
      </c>
      <c r="FH147" s="3" t="e">
        <f t="shared" si="932"/>
        <v>#VALUE!</v>
      </c>
      <c r="FI147" s="3" t="b">
        <f t="shared" si="895"/>
        <v>1</v>
      </c>
      <c r="FJ147" s="3" t="b">
        <f t="shared" si="896"/>
        <v>1</v>
      </c>
      <c r="FK147" s="3" t="b">
        <f t="shared" si="897"/>
        <v>1</v>
      </c>
      <c r="FL147" s="3" t="b">
        <f t="shared" si="898"/>
        <v>1</v>
      </c>
      <c r="FM147" s="3" t="b">
        <f t="shared" si="899"/>
        <v>1</v>
      </c>
      <c r="FN147" s="3" t="b">
        <f t="shared" si="900"/>
        <v>1</v>
      </c>
      <c r="FO147" s="3">
        <f t="shared" si="901"/>
        <v>0</v>
      </c>
      <c r="FP147" s="3">
        <f t="shared" si="902"/>
        <v>0</v>
      </c>
      <c r="FQ147" s="3">
        <f t="shared" si="903"/>
        <v>0</v>
      </c>
      <c r="FR147" s="3">
        <f t="shared" si="904"/>
        <v>0</v>
      </c>
      <c r="FS147" s="3">
        <f t="shared" si="905"/>
        <v>0</v>
      </c>
      <c r="FT147" s="3">
        <f t="shared" si="906"/>
        <v>0</v>
      </c>
      <c r="FU147" s="3">
        <f t="shared" si="907"/>
        <v>0</v>
      </c>
      <c r="FV147" s="21" t="b">
        <f t="shared" si="857"/>
        <v>0</v>
      </c>
      <c r="FW147" s="24">
        <f t="shared" si="920"/>
        <v>1</v>
      </c>
      <c r="FX147" s="24">
        <f t="shared" si="858"/>
        <v>0</v>
      </c>
      <c r="FY147" s="29" t="e">
        <f t="shared" si="859"/>
        <v>#VALUE!</v>
      </c>
      <c r="FZ147" s="24" t="e">
        <f t="shared" si="860"/>
        <v>#VALUE!</v>
      </c>
      <c r="GA147" s="24" t="e">
        <f t="shared" si="861"/>
        <v>#VALUE!</v>
      </c>
      <c r="GB147" s="24">
        <f t="shared" si="908"/>
        <v>1</v>
      </c>
      <c r="GC147" s="24" t="e">
        <f t="shared" si="909"/>
        <v>#VALUE!</v>
      </c>
      <c r="GD147" s="24" t="e">
        <f t="shared" si="910"/>
        <v>#VALUE!</v>
      </c>
      <c r="GE147" s="24" t="e">
        <f t="shared" si="911"/>
        <v>#VALUE!</v>
      </c>
      <c r="GF147" s="24">
        <f t="shared" si="912"/>
        <v>0</v>
      </c>
      <c r="GG147" s="24">
        <f t="shared" si="913"/>
        <v>0</v>
      </c>
      <c r="GH147" s="24">
        <f t="shared" si="914"/>
        <v>0</v>
      </c>
      <c r="GI147" s="24">
        <f t="shared" si="915"/>
        <v>0</v>
      </c>
      <c r="GJ147" s="24">
        <f t="shared" si="916"/>
        <v>2</v>
      </c>
      <c r="GK147" s="24">
        <f t="shared" si="917"/>
        <v>2</v>
      </c>
      <c r="GL147" s="24">
        <f t="shared" si="918"/>
        <v>2</v>
      </c>
      <c r="GM147" s="24">
        <f t="shared" si="919"/>
        <v>2</v>
      </c>
      <c r="GN147" s="13"/>
    </row>
    <row r="148" spans="1:196" s="3" customFormat="1">
      <c r="A148" s="115" t="s">
        <v>279</v>
      </c>
      <c r="B148" s="115" t="s">
        <v>279</v>
      </c>
      <c r="C148" s="115" t="s">
        <v>279</v>
      </c>
      <c r="D148" s="115" t="s">
        <v>279</v>
      </c>
      <c r="E148" s="115" t="s">
        <v>279</v>
      </c>
      <c r="F148" s="115" t="s">
        <v>279</v>
      </c>
      <c r="G148" s="115" t="s">
        <v>279</v>
      </c>
      <c r="H148" s="115"/>
      <c r="I148" s="115"/>
      <c r="J148" s="115" t="s">
        <v>279</v>
      </c>
      <c r="K148" s="115" t="s">
        <v>279</v>
      </c>
      <c r="L148" s="115" t="s">
        <v>279</v>
      </c>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8"/>
      <c r="BE148" s="8"/>
      <c r="BF148" s="52" t="s">
        <v>277</v>
      </c>
      <c r="BG148" s="52" t="s">
        <v>277</v>
      </c>
      <c r="BH148" s="52" t="s">
        <v>277</v>
      </c>
      <c r="BI148" s="52" t="s">
        <v>277</v>
      </c>
      <c r="BJ148" s="52" t="s">
        <v>277</v>
      </c>
      <c r="BK148" s="52" t="s">
        <v>277</v>
      </c>
      <c r="BL148" s="52" t="s">
        <v>277</v>
      </c>
      <c r="BM148" s="52" t="s">
        <v>277</v>
      </c>
      <c r="BN148" s="52" t="s">
        <v>277</v>
      </c>
      <c r="BO148" s="52" t="s">
        <v>277</v>
      </c>
      <c r="BP148" s="8"/>
      <c r="BQ148" s="22" t="str">
        <f t="shared" si="923"/>
        <v/>
      </c>
      <c r="BR148" s="22" t="str">
        <f>BS142</f>
        <v/>
      </c>
      <c r="BS148" s="22" t="str">
        <f>BS147</f>
        <v/>
      </c>
      <c r="BT148" s="22"/>
      <c r="BU148" s="22" t="str">
        <f t="shared" si="946"/>
        <v/>
      </c>
      <c r="BV148" s="22" t="str">
        <f t="shared" si="924"/>
        <v/>
      </c>
      <c r="BW148" s="22" t="str">
        <f t="shared" si="925"/>
        <v/>
      </c>
      <c r="BX148" s="22" t="str">
        <f t="shared" si="925"/>
        <v/>
      </c>
      <c r="BY148" s="22" t="str">
        <f t="shared" si="926"/>
        <v/>
      </c>
      <c r="BZ148" s="22" t="str">
        <f t="shared" si="927"/>
        <v/>
      </c>
      <c r="CA148" s="18"/>
      <c r="CB148" s="3" t="str">
        <f>CE142</f>
        <v/>
      </c>
      <c r="CC148" s="3" t="str">
        <f>CF142</f>
        <v/>
      </c>
      <c r="CD148" s="3" t="str">
        <f>CG142</f>
        <v/>
      </c>
      <c r="CE148" s="3" t="str">
        <f t="shared" si="947"/>
        <v/>
      </c>
      <c r="CF148" s="3" t="str">
        <f t="shared" si="947"/>
        <v/>
      </c>
      <c r="CG148" s="3" t="str">
        <f t="shared" si="947"/>
        <v/>
      </c>
      <c r="CH148" s="3" t="str">
        <f t="shared" si="883"/>
        <v/>
      </c>
      <c r="CI148" s="8"/>
      <c r="CJ148" s="3" t="str">
        <f>CL142</f>
        <v/>
      </c>
      <c r="CK148" s="3" t="str">
        <f>CM142</f>
        <v/>
      </c>
      <c r="CL148" s="3" t="str">
        <f t="shared" si="948"/>
        <v/>
      </c>
      <c r="CM148" s="3" t="str">
        <f t="shared" si="948"/>
        <v/>
      </c>
      <c r="CN148" s="8"/>
      <c r="CO148" s="3" t="str">
        <f>CQ142</f>
        <v/>
      </c>
      <c r="CP148" s="3" t="str">
        <f>CR142</f>
        <v/>
      </c>
      <c r="CQ148" s="3" t="str">
        <f t="shared" si="949"/>
        <v/>
      </c>
      <c r="CR148" s="3" t="str">
        <f t="shared" si="949"/>
        <v/>
      </c>
      <c r="CS148" s="8"/>
      <c r="CT148" s="3" t="str">
        <f>CV142</f>
        <v/>
      </c>
      <c r="CU148" s="3" t="str">
        <f>CW142</f>
        <v/>
      </c>
      <c r="CV148" s="3" t="str">
        <f t="shared" si="950"/>
        <v/>
      </c>
      <c r="CW148" s="3" t="str">
        <f t="shared" si="950"/>
        <v/>
      </c>
      <c r="CX148" s="8"/>
      <c r="CY148" s="3" t="str">
        <f>DB142</f>
        <v/>
      </c>
      <c r="CZ148" s="3" t="str">
        <f>DC142</f>
        <v/>
      </c>
      <c r="DA148" s="3" t="str">
        <f>DD142</f>
        <v/>
      </c>
      <c r="DB148" s="3" t="str">
        <f t="shared" si="951"/>
        <v/>
      </c>
      <c r="DC148" s="3" t="str">
        <f t="shared" si="951"/>
        <v/>
      </c>
      <c r="DD148" s="3" t="str">
        <f t="shared" si="951"/>
        <v/>
      </c>
      <c r="DE148" s="3" t="str">
        <f t="shared" si="951"/>
        <v/>
      </c>
      <c r="DF148" s="3" t="str">
        <f t="shared" si="921"/>
        <v/>
      </c>
      <c r="DG148" s="3" t="str">
        <f t="shared" si="884"/>
        <v/>
      </c>
      <c r="DH148" s="8"/>
      <c r="DI148" s="3" t="str">
        <f>DM142</f>
        <v/>
      </c>
      <c r="DJ148" s="3" t="str">
        <f>DN142</f>
        <v/>
      </c>
      <c r="DK148" s="3" t="str">
        <f>DO142</f>
        <v/>
      </c>
      <c r="DL148" s="3" t="str">
        <f>DP142</f>
        <v/>
      </c>
      <c r="DM148" s="3" t="str">
        <f t="shared" si="952"/>
        <v/>
      </c>
      <c r="DN148" s="3" t="str">
        <f t="shared" si="952"/>
        <v/>
      </c>
      <c r="DO148" s="3" t="str">
        <f t="shared" si="952"/>
        <v/>
      </c>
      <c r="DP148" s="3" t="str">
        <f t="shared" si="952"/>
        <v/>
      </c>
      <c r="DQ148" s="3" t="str">
        <f t="shared" si="939"/>
        <v/>
      </c>
      <c r="DR148" s="3" t="str">
        <f t="shared" si="940"/>
        <v/>
      </c>
      <c r="DS148" s="3" t="str">
        <f t="shared" si="885"/>
        <v/>
      </c>
      <c r="DT148" s="8"/>
      <c r="DU148" s="3" t="str">
        <f>DY142</f>
        <v/>
      </c>
      <c r="DV148" s="3" t="str">
        <f>DZ142</f>
        <v/>
      </c>
      <c r="DW148" s="3" t="str">
        <f>EA142</f>
        <v/>
      </c>
      <c r="DX148" s="3" t="str">
        <f>EB142</f>
        <v/>
      </c>
      <c r="DY148" s="3" t="str">
        <f t="shared" si="953"/>
        <v/>
      </c>
      <c r="DZ148" s="3" t="str">
        <f t="shared" si="953"/>
        <v/>
      </c>
      <c r="EA148" s="3" t="str">
        <f t="shared" si="953"/>
        <v/>
      </c>
      <c r="EB148" s="3" t="str">
        <f t="shared" si="953"/>
        <v/>
      </c>
      <c r="EC148" s="3" t="str">
        <f t="shared" si="886"/>
        <v/>
      </c>
      <c r="ED148" s="8"/>
      <c r="EE148" s="52" t="s">
        <v>277</v>
      </c>
      <c r="EF148" s="52" t="s">
        <v>277</v>
      </c>
      <c r="EG148" s="52" t="s">
        <v>277</v>
      </c>
      <c r="EH148" s="52" t="s">
        <v>277</v>
      </c>
      <c r="EI148" s="52" t="s">
        <v>277</v>
      </c>
      <c r="EJ148" s="52" t="s">
        <v>277</v>
      </c>
      <c r="EK148" s="52" t="s">
        <v>277</v>
      </c>
      <c r="EL148" s="52" t="s">
        <v>277</v>
      </c>
      <c r="EM148" s="52" t="s">
        <v>277</v>
      </c>
      <c r="EN148" s="52" t="s">
        <v>277</v>
      </c>
      <c r="EO148" s="8"/>
      <c r="EP148" s="53"/>
      <c r="EQ148" s="16" t="str">
        <f>IF(FD144&gt;0, (N144+Y144+R144+AC144), "")</f>
        <v/>
      </c>
      <c r="ER148" s="16" t="str">
        <f>IF(FD144&gt;0,FE144,"")</f>
        <v/>
      </c>
      <c r="ES148" s="16" t="str">
        <f>IF(FD144&gt;0, (P144+AA144+T144+AE144), "")</f>
        <v/>
      </c>
      <c r="ET148" s="16">
        <f t="shared" ref="ET148:ET153" si="955">ET147</f>
        <v>0</v>
      </c>
      <c r="EU148" s="13"/>
      <c r="EV148" s="3" t="b">
        <f t="shared" si="942"/>
        <v>1</v>
      </c>
      <c r="EW148" s="3" t="b">
        <f t="shared" si="943"/>
        <v>1</v>
      </c>
      <c r="EX148" s="3" t="b">
        <f t="shared" si="887"/>
        <v>1</v>
      </c>
      <c r="EY148" s="3" t="b">
        <f t="shared" si="888"/>
        <v>1</v>
      </c>
      <c r="EZ148" s="3">
        <f t="shared" si="889"/>
        <v>0</v>
      </c>
      <c r="FA148" s="3">
        <f t="shared" si="890"/>
        <v>0</v>
      </c>
      <c r="FB148" s="3">
        <f t="shared" si="891"/>
        <v>0</v>
      </c>
      <c r="FC148" s="3">
        <f t="shared" si="892"/>
        <v>0</v>
      </c>
      <c r="FD148" s="3">
        <f t="shared" si="893"/>
        <v>0</v>
      </c>
      <c r="FE148" s="3" t="e">
        <f t="shared" si="894"/>
        <v>#VALUE!</v>
      </c>
      <c r="FF148" s="3">
        <f t="shared" si="944"/>
        <v>0</v>
      </c>
      <c r="FG148" s="3">
        <f t="shared" si="945"/>
        <v>0</v>
      </c>
      <c r="FH148" s="3" t="e">
        <f t="shared" si="932"/>
        <v>#VALUE!</v>
      </c>
      <c r="FI148" s="3" t="b">
        <f t="shared" si="895"/>
        <v>1</v>
      </c>
      <c r="FJ148" s="3" t="b">
        <f t="shared" si="896"/>
        <v>1</v>
      </c>
      <c r="FK148" s="3" t="b">
        <f t="shared" si="897"/>
        <v>1</v>
      </c>
      <c r="FL148" s="3" t="b">
        <f t="shared" si="898"/>
        <v>1</v>
      </c>
      <c r="FM148" s="3" t="b">
        <f t="shared" si="899"/>
        <v>1</v>
      </c>
      <c r="FN148" s="3" t="b">
        <f t="shared" si="900"/>
        <v>1</v>
      </c>
      <c r="FO148" s="3">
        <f t="shared" si="901"/>
        <v>0</v>
      </c>
      <c r="FP148" s="3">
        <f t="shared" si="902"/>
        <v>0</v>
      </c>
      <c r="FQ148" s="3">
        <f t="shared" si="903"/>
        <v>0</v>
      </c>
      <c r="FR148" s="3">
        <f t="shared" si="904"/>
        <v>0</v>
      </c>
      <c r="FS148" s="3">
        <f t="shared" si="905"/>
        <v>0</v>
      </c>
      <c r="FT148" s="3">
        <f t="shared" si="906"/>
        <v>0</v>
      </c>
      <c r="FU148" s="3">
        <f t="shared" si="907"/>
        <v>0</v>
      </c>
      <c r="FV148" s="21" t="b">
        <f t="shared" si="857"/>
        <v>0</v>
      </c>
      <c r="FW148" s="24">
        <f t="shared" si="920"/>
        <v>1</v>
      </c>
      <c r="FX148" s="24">
        <f t="shared" si="858"/>
        <v>0</v>
      </c>
      <c r="FY148" s="29" t="e">
        <f t="shared" si="859"/>
        <v>#VALUE!</v>
      </c>
      <c r="FZ148" s="24" t="e">
        <f t="shared" si="860"/>
        <v>#VALUE!</v>
      </c>
      <c r="GA148" s="24" t="e">
        <f t="shared" si="861"/>
        <v>#VALUE!</v>
      </c>
      <c r="GB148" s="24">
        <f t="shared" si="908"/>
        <v>1</v>
      </c>
      <c r="GC148" s="24" t="e">
        <f t="shared" si="909"/>
        <v>#VALUE!</v>
      </c>
      <c r="GD148" s="24" t="e">
        <f t="shared" si="910"/>
        <v>#VALUE!</v>
      </c>
      <c r="GE148" s="24" t="e">
        <f t="shared" si="911"/>
        <v>#VALUE!</v>
      </c>
      <c r="GF148" s="24">
        <f t="shared" si="912"/>
        <v>0</v>
      </c>
      <c r="GG148" s="24">
        <f t="shared" si="913"/>
        <v>0</v>
      </c>
      <c r="GH148" s="24">
        <f t="shared" si="914"/>
        <v>0</v>
      </c>
      <c r="GI148" s="24">
        <f t="shared" si="915"/>
        <v>0</v>
      </c>
      <c r="GJ148" s="24">
        <f t="shared" si="916"/>
        <v>2</v>
      </c>
      <c r="GK148" s="24">
        <f t="shared" si="917"/>
        <v>2</v>
      </c>
      <c r="GL148" s="24">
        <f t="shared" si="918"/>
        <v>2</v>
      </c>
      <c r="GM148" s="24">
        <f t="shared" si="919"/>
        <v>2</v>
      </c>
      <c r="GN148" s="13"/>
    </row>
    <row r="149" spans="1:196" s="3" customFormat="1">
      <c r="A149" s="115" t="s">
        <v>279</v>
      </c>
      <c r="B149" s="115" t="s">
        <v>279</v>
      </c>
      <c r="C149" s="115" t="s">
        <v>279</v>
      </c>
      <c r="D149" s="115" t="s">
        <v>279</v>
      </c>
      <c r="E149" s="115" t="s">
        <v>279</v>
      </c>
      <c r="F149" s="115" t="s">
        <v>279</v>
      </c>
      <c r="G149" s="115" t="s">
        <v>279</v>
      </c>
      <c r="H149" s="115"/>
      <c r="I149" s="115"/>
      <c r="J149" s="115" t="s">
        <v>279</v>
      </c>
      <c r="K149" s="115" t="s">
        <v>279</v>
      </c>
      <c r="L149" s="115" t="s">
        <v>279</v>
      </c>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8"/>
      <c r="BE149" s="8"/>
      <c r="BF149" s="52" t="s">
        <v>277</v>
      </c>
      <c r="BG149" s="52" t="s">
        <v>277</v>
      </c>
      <c r="BH149" s="52" t="s">
        <v>277</v>
      </c>
      <c r="BI149" s="52" t="s">
        <v>277</v>
      </c>
      <c r="BJ149" s="52" t="s">
        <v>277</v>
      </c>
      <c r="BK149" s="52" t="s">
        <v>277</v>
      </c>
      <c r="BL149" s="52" t="s">
        <v>277</v>
      </c>
      <c r="BM149" s="52" t="s">
        <v>277</v>
      </c>
      <c r="BN149" s="52" t="s">
        <v>277</v>
      </c>
      <c r="BO149" s="52" t="s">
        <v>277</v>
      </c>
      <c r="BP149" s="8"/>
      <c r="BQ149" s="22" t="str">
        <f t="shared" si="923"/>
        <v/>
      </c>
      <c r="BR149" s="22" t="str">
        <f>BR145</f>
        <v/>
      </c>
      <c r="BS149" s="22" t="str">
        <f>IF(FV139=FALSE,C144,"")</f>
        <v/>
      </c>
      <c r="BT149" s="22"/>
      <c r="BU149" s="22" t="str">
        <f t="shared" si="946"/>
        <v/>
      </c>
      <c r="BV149" s="22" t="str">
        <f t="shared" si="924"/>
        <v/>
      </c>
      <c r="BW149" s="22" t="str">
        <f t="shared" si="925"/>
        <v/>
      </c>
      <c r="BX149" s="22" t="str">
        <f t="shared" si="925"/>
        <v/>
      </c>
      <c r="BY149" s="22" t="str">
        <f t="shared" si="926"/>
        <v/>
      </c>
      <c r="BZ149" s="22" t="str">
        <f t="shared" si="927"/>
        <v/>
      </c>
      <c r="CA149" s="18"/>
      <c r="CB149" s="3" t="str">
        <f t="shared" ref="CB149:CD152" si="956">CB145</f>
        <v/>
      </c>
      <c r="CC149" s="3" t="str">
        <f t="shared" si="956"/>
        <v/>
      </c>
      <c r="CD149" s="3" t="str">
        <f t="shared" si="956"/>
        <v/>
      </c>
      <c r="CE149" s="3" t="str">
        <f>IF(ET148=1, EQ148,"")</f>
        <v/>
      </c>
      <c r="CF149" s="3" t="str">
        <f>IF(ET148=1, ER148,"")</f>
        <v/>
      </c>
      <c r="CG149" s="3" t="str">
        <f>IF(ET148=1, ES148,"")</f>
        <v/>
      </c>
      <c r="CH149" s="3" t="str">
        <f t="shared" si="883"/>
        <v/>
      </c>
      <c r="CI149" s="8"/>
      <c r="CJ149" s="3" t="str">
        <f t="shared" ref="CJ149:CK152" si="957">CJ145</f>
        <v/>
      </c>
      <c r="CK149" s="3" t="str">
        <f t="shared" si="957"/>
        <v/>
      </c>
      <c r="CL149" s="3" t="str">
        <f>IF(ET144=2,V144,"")</f>
        <v/>
      </c>
      <c r="CM149" s="3" t="str">
        <f>IF(ET144=2,W144,"")</f>
        <v/>
      </c>
      <c r="CN149" s="8"/>
      <c r="CO149" s="3" t="str">
        <f t="shared" ref="CO149:CP152" si="958">CO145</f>
        <v/>
      </c>
      <c r="CP149" s="3" t="str">
        <f t="shared" si="958"/>
        <v/>
      </c>
      <c r="CQ149" s="3" t="str">
        <f>IF(ET144=3,AG144,"")</f>
        <v/>
      </c>
      <c r="CR149" s="3" t="str">
        <f>IF(ET144=3,AH144,"")</f>
        <v/>
      </c>
      <c r="CS149" s="8"/>
      <c r="CT149" s="3" t="str">
        <f t="shared" ref="CT149:CU152" si="959">CT145</f>
        <v/>
      </c>
      <c r="CU149" s="3" t="str">
        <f t="shared" si="959"/>
        <v/>
      </c>
      <c r="CV149" s="3" t="str">
        <f>IF(ET144=4,AJ144,"")</f>
        <v/>
      </c>
      <c r="CW149" s="3" t="str">
        <f>IF(ET144=4,AK144,"")</f>
        <v/>
      </c>
      <c r="CX149" s="8"/>
      <c r="CY149" s="3" t="str">
        <f t="shared" ref="CY149:DA152" si="960">CY145</f>
        <v/>
      </c>
      <c r="CZ149" s="3" t="str">
        <f t="shared" si="960"/>
        <v/>
      </c>
      <c r="DA149" s="3" t="str">
        <f t="shared" si="960"/>
        <v/>
      </c>
      <c r="DB149" s="3" t="str">
        <f>IF(ET144=5,AM144,"")</f>
        <v/>
      </c>
      <c r="DC149" s="3" t="str">
        <f>IF(ET144=5,AN144,"")</f>
        <v/>
      </c>
      <c r="DD149" s="3" t="str">
        <f>IF(ET144=5,AO144,"")</f>
        <v/>
      </c>
      <c r="DE149" s="3" t="str">
        <f>DE148</f>
        <v/>
      </c>
      <c r="DF149" s="3" t="str">
        <f t="shared" si="921"/>
        <v/>
      </c>
      <c r="DG149" s="3" t="str">
        <f t="shared" si="884"/>
        <v/>
      </c>
      <c r="DH149" s="8"/>
      <c r="DI149" s="3" t="str">
        <f t="shared" ref="DI149:DL152" si="961">DI145</f>
        <v/>
      </c>
      <c r="DJ149" s="3" t="str">
        <f t="shared" si="961"/>
        <v/>
      </c>
      <c r="DK149" s="3" t="str">
        <f t="shared" si="961"/>
        <v/>
      </c>
      <c r="DL149" s="3" t="str">
        <f t="shared" si="961"/>
        <v/>
      </c>
      <c r="DM149" s="3" t="str">
        <f>IF(ET144=6,AS144,"")</f>
        <v/>
      </c>
      <c r="DN149" s="3" t="str">
        <f>IF(ET144=6,AT144,"")</f>
        <v/>
      </c>
      <c r="DO149" s="3" t="str">
        <f>IF(ET144=6,AU144,"")</f>
        <v/>
      </c>
      <c r="DP149" s="3" t="str">
        <f>IF(ET144=6,AV144,"")</f>
        <v/>
      </c>
      <c r="DQ149" s="3" t="str">
        <f t="shared" si="939"/>
        <v/>
      </c>
      <c r="DR149" s="3" t="str">
        <f t="shared" si="940"/>
        <v/>
      </c>
      <c r="DS149" s="3" t="str">
        <f t="shared" si="885"/>
        <v/>
      </c>
      <c r="DT149" s="8"/>
      <c r="DU149" s="3" t="str">
        <f t="shared" ref="DU149:DX152" si="962">DU145</f>
        <v/>
      </c>
      <c r="DV149" s="3" t="str">
        <f t="shared" si="962"/>
        <v/>
      </c>
      <c r="DW149" s="3" t="str">
        <f t="shared" si="962"/>
        <v/>
      </c>
      <c r="DX149" s="3" t="str">
        <f t="shared" si="962"/>
        <v/>
      </c>
      <c r="DY149" s="3" t="str">
        <f>IF(ET144=7,AZ144,"")</f>
        <v/>
      </c>
      <c r="DZ149" s="3" t="str">
        <f>IF(ET144=7,BA144,"")</f>
        <v/>
      </c>
      <c r="EA149" s="3" t="str">
        <f>IF(ET144=7,BB144,"")</f>
        <v/>
      </c>
      <c r="EB149" s="3" t="str">
        <f>IF(ET144=7,BC144,"")</f>
        <v/>
      </c>
      <c r="EC149" s="3" t="str">
        <f t="shared" si="886"/>
        <v/>
      </c>
      <c r="ED149" s="8"/>
      <c r="EE149" s="52" t="s">
        <v>277</v>
      </c>
      <c r="EF149" s="52" t="s">
        <v>277</v>
      </c>
      <c r="EG149" s="52" t="s">
        <v>277</v>
      </c>
      <c r="EH149" s="52" t="s">
        <v>277</v>
      </c>
      <c r="EI149" s="52" t="s">
        <v>277</v>
      </c>
      <c r="EJ149" s="52" t="s">
        <v>277</v>
      </c>
      <c r="EK149" s="52" t="s">
        <v>277</v>
      </c>
      <c r="EL149" s="52" t="s">
        <v>277</v>
      </c>
      <c r="EM149" s="52" t="s">
        <v>277</v>
      </c>
      <c r="EN149" s="52" t="s">
        <v>277</v>
      </c>
      <c r="EO149" s="8"/>
      <c r="EP149" s="53"/>
      <c r="EQ149" s="16" t="str">
        <f t="shared" ref="EQ149:ES153" si="963">EQ148</f>
        <v/>
      </c>
      <c r="ER149" s="16" t="str">
        <f t="shared" si="963"/>
        <v/>
      </c>
      <c r="ES149" s="16" t="str">
        <f t="shared" si="963"/>
        <v/>
      </c>
      <c r="ET149" s="16">
        <f t="shared" si="955"/>
        <v>0</v>
      </c>
      <c r="EU149" s="13"/>
      <c r="EV149" s="3" t="b">
        <f t="shared" si="942"/>
        <v>1</v>
      </c>
      <c r="EW149" s="3" t="b">
        <f t="shared" si="943"/>
        <v>1</v>
      </c>
      <c r="EX149" s="3" t="b">
        <f t="shared" si="887"/>
        <v>1</v>
      </c>
      <c r="EY149" s="3" t="b">
        <f t="shared" si="888"/>
        <v>1</v>
      </c>
      <c r="EZ149" s="3">
        <f t="shared" si="889"/>
        <v>0</v>
      </c>
      <c r="FA149" s="3">
        <f t="shared" si="890"/>
        <v>0</v>
      </c>
      <c r="FB149" s="3">
        <f t="shared" si="891"/>
        <v>0</v>
      </c>
      <c r="FC149" s="3">
        <f t="shared" si="892"/>
        <v>0</v>
      </c>
      <c r="FD149" s="3">
        <f t="shared" si="893"/>
        <v>0</v>
      </c>
      <c r="FE149" s="3" t="e">
        <f t="shared" si="894"/>
        <v>#VALUE!</v>
      </c>
      <c r="FF149" s="3">
        <f t="shared" si="944"/>
        <v>0</v>
      </c>
      <c r="FG149" s="3">
        <f t="shared" si="945"/>
        <v>0</v>
      </c>
      <c r="FH149" s="3" t="e">
        <f t="shared" si="932"/>
        <v>#VALUE!</v>
      </c>
      <c r="FI149" s="3" t="b">
        <f t="shared" si="895"/>
        <v>1</v>
      </c>
      <c r="FJ149" s="3" t="b">
        <f t="shared" si="896"/>
        <v>1</v>
      </c>
      <c r="FK149" s="3" t="b">
        <f t="shared" si="897"/>
        <v>1</v>
      </c>
      <c r="FL149" s="3" t="b">
        <f t="shared" si="898"/>
        <v>1</v>
      </c>
      <c r="FM149" s="3" t="b">
        <f t="shared" si="899"/>
        <v>1</v>
      </c>
      <c r="FN149" s="3" t="b">
        <f t="shared" si="900"/>
        <v>1</v>
      </c>
      <c r="FO149" s="3">
        <f t="shared" si="901"/>
        <v>0</v>
      </c>
      <c r="FP149" s="3">
        <f t="shared" si="902"/>
        <v>0</v>
      </c>
      <c r="FQ149" s="3">
        <f t="shared" si="903"/>
        <v>0</v>
      </c>
      <c r="FR149" s="3">
        <f t="shared" si="904"/>
        <v>0</v>
      </c>
      <c r="FS149" s="3">
        <f t="shared" si="905"/>
        <v>0</v>
      </c>
      <c r="FT149" s="3">
        <f t="shared" si="906"/>
        <v>0</v>
      </c>
      <c r="FU149" s="3">
        <f t="shared" si="907"/>
        <v>0</v>
      </c>
      <c r="FV149" s="21" t="b">
        <f t="shared" si="857"/>
        <v>0</v>
      </c>
      <c r="FW149" s="24">
        <f t="shared" si="920"/>
        <v>1</v>
      </c>
      <c r="FX149" s="24">
        <f t="shared" si="858"/>
        <v>0</v>
      </c>
      <c r="FY149" s="29" t="e">
        <f t="shared" si="859"/>
        <v>#VALUE!</v>
      </c>
      <c r="FZ149" s="24" t="e">
        <f t="shared" si="860"/>
        <v>#VALUE!</v>
      </c>
      <c r="GA149" s="24" t="e">
        <f t="shared" si="861"/>
        <v>#VALUE!</v>
      </c>
      <c r="GB149" s="24">
        <f t="shared" si="908"/>
        <v>1</v>
      </c>
      <c r="GC149" s="24" t="e">
        <f t="shared" si="909"/>
        <v>#VALUE!</v>
      </c>
      <c r="GD149" s="24" t="e">
        <f t="shared" si="910"/>
        <v>#VALUE!</v>
      </c>
      <c r="GE149" s="24" t="e">
        <f t="shared" si="911"/>
        <v>#VALUE!</v>
      </c>
      <c r="GF149" s="24">
        <f t="shared" si="912"/>
        <v>0</v>
      </c>
      <c r="GG149" s="24">
        <f t="shared" si="913"/>
        <v>0</v>
      </c>
      <c r="GH149" s="24">
        <f t="shared" si="914"/>
        <v>0</v>
      </c>
      <c r="GI149" s="24">
        <f t="shared" si="915"/>
        <v>0</v>
      </c>
      <c r="GJ149" s="24">
        <f t="shared" si="916"/>
        <v>2</v>
      </c>
      <c r="GK149" s="24">
        <f t="shared" si="917"/>
        <v>2</v>
      </c>
      <c r="GL149" s="24">
        <f t="shared" si="918"/>
        <v>2</v>
      </c>
      <c r="GM149" s="24">
        <f t="shared" si="919"/>
        <v>2</v>
      </c>
      <c r="GN149" s="13"/>
    </row>
    <row r="150" spans="1:196" s="3" customFormat="1">
      <c r="A150" s="115" t="s">
        <v>279</v>
      </c>
      <c r="B150" s="115" t="s">
        <v>279</v>
      </c>
      <c r="C150" s="115" t="s">
        <v>279</v>
      </c>
      <c r="D150" s="115" t="s">
        <v>279</v>
      </c>
      <c r="E150" s="115" t="s">
        <v>279</v>
      </c>
      <c r="F150" s="115" t="s">
        <v>279</v>
      </c>
      <c r="G150" s="115" t="s">
        <v>279</v>
      </c>
      <c r="H150" s="115"/>
      <c r="I150" s="115"/>
      <c r="J150" s="115" t="s">
        <v>279</v>
      </c>
      <c r="K150" s="115" t="s">
        <v>279</v>
      </c>
      <c r="L150" s="115" t="s">
        <v>279</v>
      </c>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8"/>
      <c r="BE150" s="8"/>
      <c r="BF150" s="52" t="s">
        <v>277</v>
      </c>
      <c r="BG150" s="52" t="s">
        <v>277</v>
      </c>
      <c r="BH150" s="52" t="s">
        <v>277</v>
      </c>
      <c r="BI150" s="52" t="s">
        <v>277</v>
      </c>
      <c r="BJ150" s="52" t="s">
        <v>277</v>
      </c>
      <c r="BK150" s="52" t="s">
        <v>277</v>
      </c>
      <c r="BL150" s="52" t="s">
        <v>277</v>
      </c>
      <c r="BM150" s="52" t="s">
        <v>277</v>
      </c>
      <c r="BN150" s="52" t="s">
        <v>277</v>
      </c>
      <c r="BO150" s="52" t="s">
        <v>277</v>
      </c>
      <c r="BP150" s="8"/>
      <c r="BQ150" s="22" t="str">
        <f t="shared" si="923"/>
        <v/>
      </c>
      <c r="BR150" s="22" t="str">
        <f>BR146</f>
        <v/>
      </c>
      <c r="BS150" s="22" t="str">
        <f>BS149</f>
        <v/>
      </c>
      <c r="BT150" s="22"/>
      <c r="BU150" s="22" t="str">
        <f t="shared" si="946"/>
        <v/>
      </c>
      <c r="BV150" s="22" t="str">
        <f t="shared" si="924"/>
        <v/>
      </c>
      <c r="BW150" s="22" t="str">
        <f t="shared" si="925"/>
        <v/>
      </c>
      <c r="BX150" s="22" t="str">
        <f t="shared" si="925"/>
        <v/>
      </c>
      <c r="BY150" s="22" t="str">
        <f t="shared" si="926"/>
        <v/>
      </c>
      <c r="BZ150" s="22" t="str">
        <f t="shared" si="927"/>
        <v/>
      </c>
      <c r="CA150" s="18"/>
      <c r="CB150" s="3" t="str">
        <f t="shared" si="956"/>
        <v/>
      </c>
      <c r="CC150" s="3" t="str">
        <f t="shared" si="956"/>
        <v/>
      </c>
      <c r="CD150" s="3" t="str">
        <f t="shared" si="956"/>
        <v/>
      </c>
      <c r="CE150" s="3" t="str">
        <f t="shared" ref="CE150:CG153" si="964">CE149</f>
        <v/>
      </c>
      <c r="CF150" s="3" t="str">
        <f t="shared" si="964"/>
        <v/>
      </c>
      <c r="CG150" s="3" t="str">
        <f t="shared" si="964"/>
        <v/>
      </c>
      <c r="CH150" s="3" t="str">
        <f t="shared" si="883"/>
        <v/>
      </c>
      <c r="CI150" s="8"/>
      <c r="CJ150" s="3" t="str">
        <f t="shared" si="957"/>
        <v/>
      </c>
      <c r="CK150" s="3" t="str">
        <f t="shared" si="957"/>
        <v/>
      </c>
      <c r="CL150" s="3" t="str">
        <f t="shared" ref="CL150:CM153" si="965">CL149</f>
        <v/>
      </c>
      <c r="CM150" s="3" t="str">
        <f t="shared" si="965"/>
        <v/>
      </c>
      <c r="CN150" s="8"/>
      <c r="CO150" s="3" t="str">
        <f t="shared" si="958"/>
        <v/>
      </c>
      <c r="CP150" s="3" t="str">
        <f t="shared" si="958"/>
        <v/>
      </c>
      <c r="CQ150" s="3" t="str">
        <f t="shared" ref="CQ150:CR153" si="966">CQ149</f>
        <v/>
      </c>
      <c r="CR150" s="3" t="str">
        <f t="shared" si="966"/>
        <v/>
      </c>
      <c r="CS150" s="8"/>
      <c r="CT150" s="3" t="str">
        <f t="shared" si="959"/>
        <v/>
      </c>
      <c r="CU150" s="3" t="str">
        <f t="shared" si="959"/>
        <v/>
      </c>
      <c r="CV150" s="3" t="str">
        <f t="shared" ref="CV150:CW153" si="967">CV149</f>
        <v/>
      </c>
      <c r="CW150" s="3" t="str">
        <f t="shared" si="967"/>
        <v/>
      </c>
      <c r="CX150" s="8"/>
      <c r="CY150" s="3" t="str">
        <f t="shared" si="960"/>
        <v/>
      </c>
      <c r="CZ150" s="3" t="str">
        <f t="shared" si="960"/>
        <v/>
      </c>
      <c r="DA150" s="3" t="str">
        <f t="shared" si="960"/>
        <v/>
      </c>
      <c r="DB150" s="3" t="str">
        <f t="shared" ref="DB150:DD153" si="968">DB149</f>
        <v/>
      </c>
      <c r="DC150" s="3" t="str">
        <f t="shared" si="968"/>
        <v/>
      </c>
      <c r="DD150" s="3" t="str">
        <f t="shared" si="968"/>
        <v/>
      </c>
      <c r="DE150" s="3" t="str">
        <f>DE149</f>
        <v/>
      </c>
      <c r="DF150" s="3" t="str">
        <f t="shared" si="921"/>
        <v/>
      </c>
      <c r="DG150" s="3" t="str">
        <f t="shared" si="884"/>
        <v/>
      </c>
      <c r="DH150" s="8"/>
      <c r="DI150" s="3" t="str">
        <f t="shared" si="961"/>
        <v/>
      </c>
      <c r="DJ150" s="3" t="str">
        <f t="shared" si="961"/>
        <v/>
      </c>
      <c r="DK150" s="3" t="str">
        <f t="shared" si="961"/>
        <v/>
      </c>
      <c r="DL150" s="3" t="str">
        <f t="shared" si="961"/>
        <v/>
      </c>
      <c r="DM150" s="3" t="str">
        <f t="shared" ref="DM150:DP153" si="969">DM149</f>
        <v/>
      </c>
      <c r="DN150" s="3" t="str">
        <f t="shared" si="969"/>
        <v/>
      </c>
      <c r="DO150" s="3" t="str">
        <f t="shared" si="969"/>
        <v/>
      </c>
      <c r="DP150" s="3" t="str">
        <f t="shared" si="969"/>
        <v/>
      </c>
      <c r="DQ150" s="3" t="str">
        <f t="shared" si="939"/>
        <v/>
      </c>
      <c r="DR150" s="3" t="str">
        <f t="shared" si="940"/>
        <v/>
      </c>
      <c r="DS150" s="3" t="str">
        <f t="shared" si="885"/>
        <v/>
      </c>
      <c r="DT150" s="8"/>
      <c r="DU150" s="3" t="str">
        <f t="shared" si="962"/>
        <v/>
      </c>
      <c r="DV150" s="3" t="str">
        <f t="shared" si="962"/>
        <v/>
      </c>
      <c r="DW150" s="3" t="str">
        <f t="shared" si="962"/>
        <v/>
      </c>
      <c r="DX150" s="3" t="str">
        <f t="shared" si="962"/>
        <v/>
      </c>
      <c r="DY150" s="3" t="str">
        <f t="shared" ref="DY150:EB153" si="970">DY149</f>
        <v/>
      </c>
      <c r="DZ150" s="3" t="str">
        <f t="shared" si="970"/>
        <v/>
      </c>
      <c r="EA150" s="3" t="str">
        <f t="shared" si="970"/>
        <v/>
      </c>
      <c r="EB150" s="3" t="str">
        <f t="shared" si="970"/>
        <v/>
      </c>
      <c r="EC150" s="3" t="str">
        <f t="shared" si="886"/>
        <v/>
      </c>
      <c r="ED150" s="8"/>
      <c r="EE150" s="52" t="s">
        <v>277</v>
      </c>
      <c r="EF150" s="52" t="s">
        <v>277</v>
      </c>
      <c r="EG150" s="52" t="s">
        <v>277</v>
      </c>
      <c r="EH150" s="52" t="s">
        <v>277</v>
      </c>
      <c r="EI150" s="52" t="s">
        <v>277</v>
      </c>
      <c r="EJ150" s="52" t="s">
        <v>277</v>
      </c>
      <c r="EK150" s="52" t="s">
        <v>277</v>
      </c>
      <c r="EL150" s="52" t="s">
        <v>277</v>
      </c>
      <c r="EM150" s="52" t="s">
        <v>277</v>
      </c>
      <c r="EN150" s="52" t="s">
        <v>277</v>
      </c>
      <c r="EO150" s="8"/>
      <c r="EP150" s="53"/>
      <c r="EQ150" s="16" t="str">
        <f t="shared" si="963"/>
        <v/>
      </c>
      <c r="ER150" s="16" t="str">
        <f t="shared" si="963"/>
        <v/>
      </c>
      <c r="ES150" s="16" t="str">
        <f t="shared" si="963"/>
        <v/>
      </c>
      <c r="ET150" s="16">
        <f t="shared" si="955"/>
        <v>0</v>
      </c>
      <c r="EU150" s="13"/>
      <c r="EV150" s="3" t="b">
        <f t="shared" si="942"/>
        <v>1</v>
      </c>
      <c r="EW150" s="3" t="b">
        <f t="shared" si="943"/>
        <v>1</v>
      </c>
      <c r="EX150" s="3" t="b">
        <f t="shared" si="887"/>
        <v>1</v>
      </c>
      <c r="EY150" s="3" t="b">
        <f t="shared" si="888"/>
        <v>1</v>
      </c>
      <c r="EZ150" s="3">
        <f t="shared" si="889"/>
        <v>0</v>
      </c>
      <c r="FA150" s="3">
        <f t="shared" si="890"/>
        <v>0</v>
      </c>
      <c r="FB150" s="3">
        <f t="shared" si="891"/>
        <v>0</v>
      </c>
      <c r="FC150" s="3">
        <f t="shared" si="892"/>
        <v>0</v>
      </c>
      <c r="FD150" s="3">
        <f t="shared" si="893"/>
        <v>0</v>
      </c>
      <c r="FE150" s="3" t="e">
        <f t="shared" si="894"/>
        <v>#VALUE!</v>
      </c>
      <c r="FF150" s="3">
        <f t="shared" si="944"/>
        <v>0</v>
      </c>
      <c r="FG150" s="3">
        <f t="shared" si="945"/>
        <v>0</v>
      </c>
      <c r="FH150" s="3" t="e">
        <f t="shared" si="932"/>
        <v>#VALUE!</v>
      </c>
      <c r="FI150" s="3" t="b">
        <f t="shared" si="895"/>
        <v>1</v>
      </c>
      <c r="FJ150" s="3" t="b">
        <f t="shared" si="896"/>
        <v>1</v>
      </c>
      <c r="FK150" s="3" t="b">
        <f t="shared" si="897"/>
        <v>1</v>
      </c>
      <c r="FL150" s="3" t="b">
        <f t="shared" si="898"/>
        <v>1</v>
      </c>
      <c r="FM150" s="3" t="b">
        <f t="shared" si="899"/>
        <v>1</v>
      </c>
      <c r="FN150" s="3" t="b">
        <f t="shared" si="900"/>
        <v>1</v>
      </c>
      <c r="FO150" s="3">
        <f t="shared" si="901"/>
        <v>0</v>
      </c>
      <c r="FP150" s="3">
        <f t="shared" si="902"/>
        <v>0</v>
      </c>
      <c r="FQ150" s="3">
        <f t="shared" si="903"/>
        <v>0</v>
      </c>
      <c r="FR150" s="3">
        <f t="shared" si="904"/>
        <v>0</v>
      </c>
      <c r="FS150" s="3">
        <f t="shared" si="905"/>
        <v>0</v>
      </c>
      <c r="FT150" s="3">
        <f t="shared" si="906"/>
        <v>0</v>
      </c>
      <c r="FU150" s="3">
        <f t="shared" si="907"/>
        <v>0</v>
      </c>
      <c r="FV150" s="21" t="b">
        <f t="shared" si="857"/>
        <v>0</v>
      </c>
      <c r="FW150" s="24">
        <f t="shared" si="920"/>
        <v>1</v>
      </c>
      <c r="FX150" s="24">
        <f t="shared" si="858"/>
        <v>0</v>
      </c>
      <c r="FY150" s="29" t="e">
        <f t="shared" si="859"/>
        <v>#VALUE!</v>
      </c>
      <c r="FZ150" s="24" t="e">
        <f t="shared" si="860"/>
        <v>#VALUE!</v>
      </c>
      <c r="GA150" s="24" t="e">
        <f t="shared" si="861"/>
        <v>#VALUE!</v>
      </c>
      <c r="GB150" s="24">
        <f t="shared" si="908"/>
        <v>1</v>
      </c>
      <c r="GC150" s="24" t="e">
        <f t="shared" si="909"/>
        <v>#VALUE!</v>
      </c>
      <c r="GD150" s="24" t="e">
        <f t="shared" si="910"/>
        <v>#VALUE!</v>
      </c>
      <c r="GE150" s="24" t="e">
        <f t="shared" si="911"/>
        <v>#VALUE!</v>
      </c>
      <c r="GF150" s="24">
        <f t="shared" si="912"/>
        <v>0</v>
      </c>
      <c r="GG150" s="24">
        <f t="shared" si="913"/>
        <v>0</v>
      </c>
      <c r="GH150" s="24">
        <f t="shared" si="914"/>
        <v>0</v>
      </c>
      <c r="GI150" s="24">
        <f t="shared" si="915"/>
        <v>0</v>
      </c>
      <c r="GJ150" s="24">
        <f t="shared" si="916"/>
        <v>2</v>
      </c>
      <c r="GK150" s="24">
        <f t="shared" si="917"/>
        <v>2</v>
      </c>
      <c r="GL150" s="24">
        <f t="shared" si="918"/>
        <v>2</v>
      </c>
      <c r="GM150" s="24">
        <f t="shared" si="919"/>
        <v>2</v>
      </c>
      <c r="GN150" s="13"/>
    </row>
    <row r="151" spans="1:196" s="3" customFormat="1">
      <c r="A151" s="115" t="s">
        <v>279</v>
      </c>
      <c r="B151" s="115" t="s">
        <v>279</v>
      </c>
      <c r="C151" s="115" t="s">
        <v>279</v>
      </c>
      <c r="D151" s="115" t="s">
        <v>279</v>
      </c>
      <c r="E151" s="115" t="s">
        <v>279</v>
      </c>
      <c r="F151" s="115" t="s">
        <v>279</v>
      </c>
      <c r="G151" s="115" t="s">
        <v>279</v>
      </c>
      <c r="H151" s="115"/>
      <c r="I151" s="115"/>
      <c r="J151" s="115" t="s">
        <v>279</v>
      </c>
      <c r="K151" s="115" t="s">
        <v>279</v>
      </c>
      <c r="L151" s="115" t="s">
        <v>279</v>
      </c>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8"/>
      <c r="BE151" s="8"/>
      <c r="BF151" s="52" t="s">
        <v>277</v>
      </c>
      <c r="BG151" s="52" t="s">
        <v>277</v>
      </c>
      <c r="BH151" s="52" t="s">
        <v>277</v>
      </c>
      <c r="BI151" s="52" t="s">
        <v>277</v>
      </c>
      <c r="BJ151" s="52" t="s">
        <v>277</v>
      </c>
      <c r="BK151" s="52" t="s">
        <v>277</v>
      </c>
      <c r="BL151" s="52" t="s">
        <v>277</v>
      </c>
      <c r="BM151" s="52" t="s">
        <v>277</v>
      </c>
      <c r="BN151" s="52" t="s">
        <v>277</v>
      </c>
      <c r="BO151" s="52" t="s">
        <v>277</v>
      </c>
      <c r="BP151" s="8"/>
      <c r="BQ151" s="22" t="str">
        <f t="shared" si="923"/>
        <v/>
      </c>
      <c r="BR151" s="22" t="str">
        <f>BR147</f>
        <v/>
      </c>
      <c r="BS151" s="22" t="str">
        <f>BS150</f>
        <v/>
      </c>
      <c r="BT151" s="22"/>
      <c r="BU151" s="22" t="str">
        <f t="shared" si="946"/>
        <v/>
      </c>
      <c r="BV151" s="22" t="str">
        <f t="shared" si="924"/>
        <v/>
      </c>
      <c r="BW151" s="22" t="str">
        <f t="shared" si="925"/>
        <v/>
      </c>
      <c r="BX151" s="22" t="str">
        <f t="shared" si="925"/>
        <v/>
      </c>
      <c r="BY151" s="22" t="str">
        <f t="shared" si="926"/>
        <v/>
      </c>
      <c r="BZ151" s="22" t="str">
        <f t="shared" si="927"/>
        <v/>
      </c>
      <c r="CA151" s="18"/>
      <c r="CB151" s="3" t="str">
        <f t="shared" si="956"/>
        <v/>
      </c>
      <c r="CC151" s="3" t="str">
        <f t="shared" si="956"/>
        <v/>
      </c>
      <c r="CD151" s="3" t="str">
        <f t="shared" si="956"/>
        <v/>
      </c>
      <c r="CE151" s="3" t="str">
        <f t="shared" si="964"/>
        <v/>
      </c>
      <c r="CF151" s="3" t="str">
        <f t="shared" si="964"/>
        <v/>
      </c>
      <c r="CG151" s="3" t="str">
        <f t="shared" si="964"/>
        <v/>
      </c>
      <c r="CH151" s="3" t="str">
        <f t="shared" si="883"/>
        <v/>
      </c>
      <c r="CI151" s="8"/>
      <c r="CJ151" s="3" t="str">
        <f t="shared" si="957"/>
        <v/>
      </c>
      <c r="CK151" s="3" t="str">
        <f t="shared" si="957"/>
        <v/>
      </c>
      <c r="CL151" s="3" t="str">
        <f t="shared" si="965"/>
        <v/>
      </c>
      <c r="CM151" s="3" t="str">
        <f t="shared" si="965"/>
        <v/>
      </c>
      <c r="CN151" s="8"/>
      <c r="CO151" s="3" t="str">
        <f t="shared" si="958"/>
        <v/>
      </c>
      <c r="CP151" s="3" t="str">
        <f t="shared" si="958"/>
        <v/>
      </c>
      <c r="CQ151" s="3" t="str">
        <f t="shared" si="966"/>
        <v/>
      </c>
      <c r="CR151" s="3" t="str">
        <f t="shared" si="966"/>
        <v/>
      </c>
      <c r="CS151" s="8"/>
      <c r="CT151" s="3" t="str">
        <f t="shared" si="959"/>
        <v/>
      </c>
      <c r="CU151" s="3" t="str">
        <f t="shared" si="959"/>
        <v/>
      </c>
      <c r="CV151" s="3" t="str">
        <f t="shared" si="967"/>
        <v/>
      </c>
      <c r="CW151" s="3" t="str">
        <f t="shared" si="967"/>
        <v/>
      </c>
      <c r="CX151" s="8"/>
      <c r="CY151" s="3" t="str">
        <f t="shared" si="960"/>
        <v/>
      </c>
      <c r="CZ151" s="3" t="str">
        <f t="shared" si="960"/>
        <v/>
      </c>
      <c r="DA151" s="3" t="str">
        <f t="shared" si="960"/>
        <v/>
      </c>
      <c r="DB151" s="3" t="str">
        <f t="shared" si="968"/>
        <v/>
      </c>
      <c r="DC151" s="3" t="str">
        <f t="shared" si="968"/>
        <v/>
      </c>
      <c r="DD151" s="3" t="str">
        <f t="shared" si="968"/>
        <v/>
      </c>
      <c r="DE151" s="3" t="str">
        <f>DE150</f>
        <v/>
      </c>
      <c r="DF151" s="3" t="str">
        <f t="shared" si="921"/>
        <v/>
      </c>
      <c r="DG151" s="3" t="str">
        <f t="shared" si="884"/>
        <v/>
      </c>
      <c r="DH151" s="8"/>
      <c r="DI151" s="3" t="str">
        <f t="shared" si="961"/>
        <v/>
      </c>
      <c r="DJ151" s="3" t="str">
        <f t="shared" si="961"/>
        <v/>
      </c>
      <c r="DK151" s="3" t="str">
        <f t="shared" si="961"/>
        <v/>
      </c>
      <c r="DL151" s="3" t="str">
        <f t="shared" si="961"/>
        <v/>
      </c>
      <c r="DM151" s="3" t="str">
        <f t="shared" si="969"/>
        <v/>
      </c>
      <c r="DN151" s="3" t="str">
        <f t="shared" si="969"/>
        <v/>
      </c>
      <c r="DO151" s="3" t="str">
        <f t="shared" si="969"/>
        <v/>
      </c>
      <c r="DP151" s="3" t="str">
        <f t="shared" si="969"/>
        <v/>
      </c>
      <c r="DQ151" s="3" t="str">
        <f t="shared" si="939"/>
        <v/>
      </c>
      <c r="DR151" s="3" t="str">
        <f t="shared" si="940"/>
        <v/>
      </c>
      <c r="DS151" s="3" t="str">
        <f t="shared" si="885"/>
        <v/>
      </c>
      <c r="DT151" s="8"/>
      <c r="DU151" s="3" t="str">
        <f t="shared" si="962"/>
        <v/>
      </c>
      <c r="DV151" s="3" t="str">
        <f t="shared" si="962"/>
        <v/>
      </c>
      <c r="DW151" s="3" t="str">
        <f t="shared" si="962"/>
        <v/>
      </c>
      <c r="DX151" s="3" t="str">
        <f t="shared" si="962"/>
        <v/>
      </c>
      <c r="DY151" s="3" t="str">
        <f t="shared" si="970"/>
        <v/>
      </c>
      <c r="DZ151" s="3" t="str">
        <f t="shared" si="970"/>
        <v/>
      </c>
      <c r="EA151" s="3" t="str">
        <f t="shared" si="970"/>
        <v/>
      </c>
      <c r="EB151" s="3" t="str">
        <f t="shared" si="970"/>
        <v/>
      </c>
      <c r="EC151" s="3" t="str">
        <f t="shared" si="886"/>
        <v/>
      </c>
      <c r="ED151" s="8"/>
      <c r="EE151" s="52" t="s">
        <v>277</v>
      </c>
      <c r="EF151" s="52" t="s">
        <v>277</v>
      </c>
      <c r="EG151" s="52" t="s">
        <v>277</v>
      </c>
      <c r="EH151" s="52" t="s">
        <v>277</v>
      </c>
      <c r="EI151" s="52" t="s">
        <v>277</v>
      </c>
      <c r="EJ151" s="52" t="s">
        <v>277</v>
      </c>
      <c r="EK151" s="52" t="s">
        <v>277</v>
      </c>
      <c r="EL151" s="52" t="s">
        <v>277</v>
      </c>
      <c r="EM151" s="52" t="s">
        <v>277</v>
      </c>
      <c r="EN151" s="52" t="s">
        <v>277</v>
      </c>
      <c r="EO151" s="8"/>
      <c r="EP151" s="53"/>
      <c r="EQ151" s="16" t="str">
        <f t="shared" si="963"/>
        <v/>
      </c>
      <c r="ER151" s="16" t="str">
        <f t="shared" si="963"/>
        <v/>
      </c>
      <c r="ES151" s="16" t="str">
        <f t="shared" si="963"/>
        <v/>
      </c>
      <c r="ET151" s="16">
        <f t="shared" si="955"/>
        <v>0</v>
      </c>
      <c r="EU151" s="13"/>
      <c r="EV151" s="3" t="b">
        <f t="shared" si="942"/>
        <v>1</v>
      </c>
      <c r="EW151" s="3" t="b">
        <f t="shared" si="943"/>
        <v>1</v>
      </c>
      <c r="EX151" s="3" t="b">
        <f t="shared" si="887"/>
        <v>1</v>
      </c>
      <c r="EY151" s="3" t="b">
        <f t="shared" si="888"/>
        <v>1</v>
      </c>
      <c r="EZ151" s="3">
        <f t="shared" si="889"/>
        <v>0</v>
      </c>
      <c r="FA151" s="3">
        <f t="shared" si="890"/>
        <v>0</v>
      </c>
      <c r="FB151" s="3">
        <f t="shared" si="891"/>
        <v>0</v>
      </c>
      <c r="FC151" s="3">
        <f t="shared" si="892"/>
        <v>0</v>
      </c>
      <c r="FD151" s="3">
        <f t="shared" si="893"/>
        <v>0</v>
      </c>
      <c r="FE151" s="3" t="e">
        <f t="shared" si="894"/>
        <v>#VALUE!</v>
      </c>
      <c r="FF151" s="3">
        <f t="shared" si="944"/>
        <v>0</v>
      </c>
      <c r="FG151" s="3">
        <f t="shared" si="945"/>
        <v>0</v>
      </c>
      <c r="FH151" s="3" t="e">
        <f t="shared" si="932"/>
        <v>#VALUE!</v>
      </c>
      <c r="FI151" s="3" t="b">
        <f t="shared" si="895"/>
        <v>1</v>
      </c>
      <c r="FJ151" s="3" t="b">
        <f t="shared" si="896"/>
        <v>1</v>
      </c>
      <c r="FK151" s="3" t="b">
        <f t="shared" si="897"/>
        <v>1</v>
      </c>
      <c r="FL151" s="3" t="b">
        <f t="shared" si="898"/>
        <v>1</v>
      </c>
      <c r="FM151" s="3" t="b">
        <f t="shared" si="899"/>
        <v>1</v>
      </c>
      <c r="FN151" s="3" t="b">
        <f t="shared" si="900"/>
        <v>1</v>
      </c>
      <c r="FO151" s="3">
        <f t="shared" si="901"/>
        <v>0</v>
      </c>
      <c r="FP151" s="3">
        <f t="shared" si="902"/>
        <v>0</v>
      </c>
      <c r="FQ151" s="3">
        <f t="shared" si="903"/>
        <v>0</v>
      </c>
      <c r="FR151" s="3">
        <f t="shared" si="904"/>
        <v>0</v>
      </c>
      <c r="FS151" s="3">
        <f t="shared" si="905"/>
        <v>0</v>
      </c>
      <c r="FT151" s="3">
        <f t="shared" si="906"/>
        <v>0</v>
      </c>
      <c r="FU151" s="3">
        <f t="shared" si="907"/>
        <v>0</v>
      </c>
      <c r="FV151" s="21" t="b">
        <f t="shared" si="857"/>
        <v>0</v>
      </c>
      <c r="FW151" s="24">
        <f t="shared" si="920"/>
        <v>1</v>
      </c>
      <c r="FX151" s="24">
        <f t="shared" si="858"/>
        <v>0</v>
      </c>
      <c r="FY151" s="29" t="e">
        <f t="shared" si="859"/>
        <v>#VALUE!</v>
      </c>
      <c r="FZ151" s="24" t="e">
        <f t="shared" si="860"/>
        <v>#VALUE!</v>
      </c>
      <c r="GA151" s="24" t="e">
        <f t="shared" si="861"/>
        <v>#VALUE!</v>
      </c>
      <c r="GB151" s="24">
        <f t="shared" si="908"/>
        <v>1</v>
      </c>
      <c r="GC151" s="24" t="e">
        <f t="shared" si="909"/>
        <v>#VALUE!</v>
      </c>
      <c r="GD151" s="24" t="e">
        <f t="shared" si="910"/>
        <v>#VALUE!</v>
      </c>
      <c r="GE151" s="24" t="e">
        <f t="shared" si="911"/>
        <v>#VALUE!</v>
      </c>
      <c r="GF151" s="24">
        <f t="shared" si="912"/>
        <v>0</v>
      </c>
      <c r="GG151" s="24">
        <f t="shared" si="913"/>
        <v>0</v>
      </c>
      <c r="GH151" s="24">
        <f t="shared" si="914"/>
        <v>0</v>
      </c>
      <c r="GI151" s="24">
        <f t="shared" si="915"/>
        <v>0</v>
      </c>
      <c r="GJ151" s="24">
        <f t="shared" si="916"/>
        <v>2</v>
      </c>
      <c r="GK151" s="24">
        <f t="shared" si="917"/>
        <v>2</v>
      </c>
      <c r="GL151" s="24">
        <f t="shared" si="918"/>
        <v>2</v>
      </c>
      <c r="GM151" s="24">
        <f t="shared" si="919"/>
        <v>2</v>
      </c>
      <c r="GN151" s="13"/>
    </row>
    <row r="152" spans="1:196" s="3" customFormat="1">
      <c r="A152" s="115" t="s">
        <v>279</v>
      </c>
      <c r="B152" s="115" t="s">
        <v>279</v>
      </c>
      <c r="C152" s="115" t="s">
        <v>279</v>
      </c>
      <c r="D152" s="115" t="s">
        <v>279</v>
      </c>
      <c r="E152" s="115" t="s">
        <v>279</v>
      </c>
      <c r="F152" s="115" t="s">
        <v>279</v>
      </c>
      <c r="G152" s="115" t="s">
        <v>279</v>
      </c>
      <c r="H152" s="115"/>
      <c r="I152" s="115"/>
      <c r="J152" s="115" t="s">
        <v>279</v>
      </c>
      <c r="K152" s="115" t="s">
        <v>279</v>
      </c>
      <c r="L152" s="115" t="s">
        <v>279</v>
      </c>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8"/>
      <c r="BE152" s="8"/>
      <c r="BF152" s="52" t="s">
        <v>277</v>
      </c>
      <c r="BG152" s="52" t="s">
        <v>277</v>
      </c>
      <c r="BH152" s="52" t="s">
        <v>277</v>
      </c>
      <c r="BI152" s="52" t="s">
        <v>277</v>
      </c>
      <c r="BJ152" s="52" t="s">
        <v>277</v>
      </c>
      <c r="BK152" s="52" t="s">
        <v>277</v>
      </c>
      <c r="BL152" s="52" t="s">
        <v>277</v>
      </c>
      <c r="BM152" s="52" t="s">
        <v>277</v>
      </c>
      <c r="BN152" s="52" t="s">
        <v>277</v>
      </c>
      <c r="BO152" s="52" t="s">
        <v>277</v>
      </c>
      <c r="BP152" s="8"/>
      <c r="BQ152" s="22" t="str">
        <f t="shared" si="923"/>
        <v/>
      </c>
      <c r="BR152" s="22" t="str">
        <f>BR148</f>
        <v/>
      </c>
      <c r="BS152" s="22" t="str">
        <f>BS151</f>
        <v/>
      </c>
      <c r="BT152" s="22"/>
      <c r="BU152" s="22" t="str">
        <f t="shared" si="946"/>
        <v/>
      </c>
      <c r="BV152" s="22" t="str">
        <f t="shared" si="924"/>
        <v/>
      </c>
      <c r="BW152" s="22" t="str">
        <f t="shared" si="925"/>
        <v/>
      </c>
      <c r="BX152" s="22" t="str">
        <f t="shared" si="925"/>
        <v/>
      </c>
      <c r="BY152" s="22" t="str">
        <f t="shared" si="926"/>
        <v/>
      </c>
      <c r="BZ152" s="22" t="str">
        <f t="shared" si="927"/>
        <v/>
      </c>
      <c r="CA152" s="18"/>
      <c r="CB152" s="3" t="str">
        <f t="shared" si="956"/>
        <v/>
      </c>
      <c r="CC152" s="3" t="str">
        <f t="shared" si="956"/>
        <v/>
      </c>
      <c r="CD152" s="3" t="str">
        <f t="shared" si="956"/>
        <v/>
      </c>
      <c r="CE152" s="3" t="str">
        <f t="shared" si="964"/>
        <v/>
      </c>
      <c r="CF152" s="3" t="str">
        <f t="shared" si="964"/>
        <v/>
      </c>
      <c r="CG152" s="3" t="str">
        <f t="shared" si="964"/>
        <v/>
      </c>
      <c r="CH152" s="3" t="str">
        <f t="shared" si="883"/>
        <v/>
      </c>
      <c r="CI152" s="8"/>
      <c r="CJ152" s="3" t="str">
        <f t="shared" si="957"/>
        <v/>
      </c>
      <c r="CK152" s="3" t="str">
        <f t="shared" si="957"/>
        <v/>
      </c>
      <c r="CL152" s="3" t="str">
        <f t="shared" si="965"/>
        <v/>
      </c>
      <c r="CM152" s="3" t="str">
        <f t="shared" si="965"/>
        <v/>
      </c>
      <c r="CN152" s="8"/>
      <c r="CO152" s="3" t="str">
        <f t="shared" si="958"/>
        <v/>
      </c>
      <c r="CP152" s="3" t="str">
        <f t="shared" si="958"/>
        <v/>
      </c>
      <c r="CQ152" s="3" t="str">
        <f t="shared" si="966"/>
        <v/>
      </c>
      <c r="CR152" s="3" t="str">
        <f t="shared" si="966"/>
        <v/>
      </c>
      <c r="CS152" s="8"/>
      <c r="CT152" s="3" t="str">
        <f t="shared" si="959"/>
        <v/>
      </c>
      <c r="CU152" s="3" t="str">
        <f t="shared" si="959"/>
        <v/>
      </c>
      <c r="CV152" s="3" t="str">
        <f t="shared" si="967"/>
        <v/>
      </c>
      <c r="CW152" s="3" t="str">
        <f t="shared" si="967"/>
        <v/>
      </c>
      <c r="CX152" s="8"/>
      <c r="CY152" s="3" t="str">
        <f t="shared" si="960"/>
        <v/>
      </c>
      <c r="CZ152" s="3" t="str">
        <f t="shared" si="960"/>
        <v/>
      </c>
      <c r="DA152" s="3" t="str">
        <f t="shared" si="960"/>
        <v/>
      </c>
      <c r="DB152" s="3" t="str">
        <f t="shared" si="968"/>
        <v/>
      </c>
      <c r="DC152" s="3" t="str">
        <f t="shared" si="968"/>
        <v/>
      </c>
      <c r="DD152" s="3" t="str">
        <f t="shared" si="968"/>
        <v/>
      </c>
      <c r="DE152" s="3" t="str">
        <f>DE151</f>
        <v/>
      </c>
      <c r="DF152" s="3" t="str">
        <f t="shared" si="921"/>
        <v/>
      </c>
      <c r="DG152" s="3" t="str">
        <f t="shared" si="884"/>
        <v/>
      </c>
      <c r="DH152" s="8"/>
      <c r="DI152" s="3" t="str">
        <f t="shared" si="961"/>
        <v/>
      </c>
      <c r="DJ152" s="3" t="str">
        <f t="shared" si="961"/>
        <v/>
      </c>
      <c r="DK152" s="3" t="str">
        <f t="shared" si="961"/>
        <v/>
      </c>
      <c r="DL152" s="3" t="str">
        <f t="shared" si="961"/>
        <v/>
      </c>
      <c r="DM152" s="3" t="str">
        <f t="shared" si="969"/>
        <v/>
      </c>
      <c r="DN152" s="3" t="str">
        <f t="shared" si="969"/>
        <v/>
      </c>
      <c r="DO152" s="3" t="str">
        <f t="shared" si="969"/>
        <v/>
      </c>
      <c r="DP152" s="3" t="str">
        <f t="shared" si="969"/>
        <v/>
      </c>
      <c r="DQ152" s="3" t="str">
        <f t="shared" si="939"/>
        <v/>
      </c>
      <c r="DR152" s="3" t="str">
        <f t="shared" si="940"/>
        <v/>
      </c>
      <c r="DS152" s="3" t="str">
        <f t="shared" si="885"/>
        <v/>
      </c>
      <c r="DT152" s="8"/>
      <c r="DU152" s="3" t="str">
        <f t="shared" si="962"/>
        <v/>
      </c>
      <c r="DV152" s="3" t="str">
        <f t="shared" si="962"/>
        <v/>
      </c>
      <c r="DW152" s="3" t="str">
        <f t="shared" si="962"/>
        <v/>
      </c>
      <c r="DX152" s="3" t="str">
        <f t="shared" si="962"/>
        <v/>
      </c>
      <c r="DY152" s="3" t="str">
        <f t="shared" si="970"/>
        <v/>
      </c>
      <c r="DZ152" s="3" t="str">
        <f t="shared" si="970"/>
        <v/>
      </c>
      <c r="EA152" s="3" t="str">
        <f t="shared" si="970"/>
        <v/>
      </c>
      <c r="EB152" s="3" t="str">
        <f t="shared" si="970"/>
        <v/>
      </c>
      <c r="EC152" s="3" t="str">
        <f t="shared" si="886"/>
        <v/>
      </c>
      <c r="ED152" s="8"/>
      <c r="EE152" s="52" t="s">
        <v>277</v>
      </c>
      <c r="EF152" s="52" t="s">
        <v>277</v>
      </c>
      <c r="EG152" s="52" t="s">
        <v>277</v>
      </c>
      <c r="EH152" s="52" t="s">
        <v>277</v>
      </c>
      <c r="EI152" s="52" t="s">
        <v>277</v>
      </c>
      <c r="EJ152" s="52" t="s">
        <v>277</v>
      </c>
      <c r="EK152" s="52" t="s">
        <v>277</v>
      </c>
      <c r="EL152" s="52" t="s">
        <v>277</v>
      </c>
      <c r="EM152" s="52" t="s">
        <v>277</v>
      </c>
      <c r="EN152" s="52" t="s">
        <v>277</v>
      </c>
      <c r="EO152" s="8"/>
      <c r="EP152" s="53"/>
      <c r="EQ152" s="16" t="str">
        <f t="shared" si="963"/>
        <v/>
      </c>
      <c r="ER152" s="16" t="str">
        <f t="shared" si="963"/>
        <v/>
      </c>
      <c r="ES152" s="16" t="str">
        <f t="shared" si="963"/>
        <v/>
      </c>
      <c r="ET152" s="16">
        <f t="shared" si="955"/>
        <v>0</v>
      </c>
      <c r="EU152" s="13"/>
      <c r="EV152" s="3" t="b">
        <f t="shared" si="942"/>
        <v>1</v>
      </c>
      <c r="EW152" s="3" t="b">
        <f t="shared" si="943"/>
        <v>1</v>
      </c>
      <c r="EX152" s="3" t="b">
        <f t="shared" si="887"/>
        <v>1</v>
      </c>
      <c r="EY152" s="3" t="b">
        <f t="shared" si="888"/>
        <v>1</v>
      </c>
      <c r="EZ152" s="3">
        <f t="shared" si="889"/>
        <v>0</v>
      </c>
      <c r="FA152" s="3">
        <f t="shared" si="890"/>
        <v>0</v>
      </c>
      <c r="FB152" s="3">
        <f t="shared" si="891"/>
        <v>0</v>
      </c>
      <c r="FC152" s="3">
        <f t="shared" si="892"/>
        <v>0</v>
      </c>
      <c r="FD152" s="3">
        <f t="shared" si="893"/>
        <v>0</v>
      </c>
      <c r="FE152" s="3" t="e">
        <f t="shared" si="894"/>
        <v>#VALUE!</v>
      </c>
      <c r="FF152" s="3">
        <f t="shared" si="944"/>
        <v>0</v>
      </c>
      <c r="FG152" s="3">
        <f t="shared" si="945"/>
        <v>0</v>
      </c>
      <c r="FH152" s="3" t="e">
        <f t="shared" si="932"/>
        <v>#VALUE!</v>
      </c>
      <c r="FI152" s="3" t="b">
        <f t="shared" si="895"/>
        <v>1</v>
      </c>
      <c r="FJ152" s="3" t="b">
        <f t="shared" si="896"/>
        <v>1</v>
      </c>
      <c r="FK152" s="3" t="b">
        <f t="shared" si="897"/>
        <v>1</v>
      </c>
      <c r="FL152" s="3" t="b">
        <f t="shared" si="898"/>
        <v>1</v>
      </c>
      <c r="FM152" s="3" t="b">
        <f t="shared" si="899"/>
        <v>1</v>
      </c>
      <c r="FN152" s="3" t="b">
        <f t="shared" si="900"/>
        <v>1</v>
      </c>
      <c r="FO152" s="3">
        <f t="shared" si="901"/>
        <v>0</v>
      </c>
      <c r="FP152" s="3">
        <f t="shared" si="902"/>
        <v>0</v>
      </c>
      <c r="FQ152" s="3">
        <f t="shared" si="903"/>
        <v>0</v>
      </c>
      <c r="FR152" s="3">
        <f t="shared" si="904"/>
        <v>0</v>
      </c>
      <c r="FS152" s="3">
        <f t="shared" si="905"/>
        <v>0</v>
      </c>
      <c r="FT152" s="3">
        <f t="shared" si="906"/>
        <v>0</v>
      </c>
      <c r="FU152" s="3">
        <f t="shared" si="907"/>
        <v>0</v>
      </c>
      <c r="FV152" s="21" t="b">
        <f t="shared" si="857"/>
        <v>0</v>
      </c>
      <c r="FW152" s="24">
        <f t="shared" si="920"/>
        <v>1</v>
      </c>
      <c r="FX152" s="24">
        <f t="shared" si="858"/>
        <v>0</v>
      </c>
      <c r="FY152" s="29" t="e">
        <f t="shared" si="859"/>
        <v>#VALUE!</v>
      </c>
      <c r="FZ152" s="24" t="e">
        <f t="shared" si="860"/>
        <v>#VALUE!</v>
      </c>
      <c r="GA152" s="24" t="e">
        <f t="shared" si="861"/>
        <v>#VALUE!</v>
      </c>
      <c r="GB152" s="24">
        <f t="shared" si="908"/>
        <v>1</v>
      </c>
      <c r="GC152" s="24" t="e">
        <f t="shared" si="909"/>
        <v>#VALUE!</v>
      </c>
      <c r="GD152" s="24" t="e">
        <f t="shared" si="910"/>
        <v>#VALUE!</v>
      </c>
      <c r="GE152" s="24" t="e">
        <f t="shared" si="911"/>
        <v>#VALUE!</v>
      </c>
      <c r="GF152" s="24">
        <f t="shared" si="912"/>
        <v>0</v>
      </c>
      <c r="GG152" s="24">
        <f t="shared" si="913"/>
        <v>0</v>
      </c>
      <c r="GH152" s="24">
        <f t="shared" si="914"/>
        <v>0</v>
      </c>
      <c r="GI152" s="24">
        <f t="shared" si="915"/>
        <v>0</v>
      </c>
      <c r="GJ152" s="24">
        <f t="shared" si="916"/>
        <v>2</v>
      </c>
      <c r="GK152" s="24">
        <f t="shared" si="917"/>
        <v>2</v>
      </c>
      <c r="GL152" s="24">
        <f t="shared" si="918"/>
        <v>2</v>
      </c>
      <c r="GM152" s="24">
        <f t="shared" si="919"/>
        <v>2</v>
      </c>
      <c r="GN152" s="13"/>
    </row>
    <row r="153" spans="1:196" s="3" customFormat="1">
      <c r="A153" s="115" t="s">
        <v>279</v>
      </c>
      <c r="B153" s="115" t="s">
        <v>279</v>
      </c>
      <c r="C153" s="115" t="s">
        <v>279</v>
      </c>
      <c r="D153" s="115" t="s">
        <v>279</v>
      </c>
      <c r="E153" s="115" t="s">
        <v>279</v>
      </c>
      <c r="F153" s="115" t="s">
        <v>279</v>
      </c>
      <c r="G153" s="115" t="s">
        <v>279</v>
      </c>
      <c r="H153" s="115"/>
      <c r="I153" s="115"/>
      <c r="J153" s="115" t="s">
        <v>279</v>
      </c>
      <c r="K153" s="115" t="s">
        <v>279</v>
      </c>
      <c r="L153" s="115" t="s">
        <v>279</v>
      </c>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8"/>
      <c r="BE153" s="8"/>
      <c r="BF153" s="52" t="s">
        <v>277</v>
      </c>
      <c r="BG153" s="52" t="s">
        <v>277</v>
      </c>
      <c r="BH153" s="52" t="s">
        <v>277</v>
      </c>
      <c r="BI153" s="52" t="s">
        <v>277</v>
      </c>
      <c r="BJ153" s="52" t="s">
        <v>277</v>
      </c>
      <c r="BK153" s="52" t="s">
        <v>277</v>
      </c>
      <c r="BL153" s="52" t="s">
        <v>277</v>
      </c>
      <c r="BM153" s="52" t="s">
        <v>277</v>
      </c>
      <c r="BN153" s="52" t="s">
        <v>277</v>
      </c>
      <c r="BO153" s="52" t="s">
        <v>277</v>
      </c>
      <c r="BP153" s="8"/>
      <c r="BQ153" s="22" t="str">
        <f t="shared" si="923"/>
        <v/>
      </c>
      <c r="BR153" s="22" t="str">
        <f>BS145</f>
        <v/>
      </c>
      <c r="BS153" s="22" t="str">
        <f>BS152</f>
        <v/>
      </c>
      <c r="BT153" s="22"/>
      <c r="BU153" s="22" t="str">
        <f t="shared" si="946"/>
        <v/>
      </c>
      <c r="BV153" s="22" t="str">
        <f t="shared" si="924"/>
        <v/>
      </c>
      <c r="BW153" s="22" t="str">
        <f t="shared" si="925"/>
        <v/>
      </c>
      <c r="BX153" s="22" t="str">
        <f t="shared" si="925"/>
        <v/>
      </c>
      <c r="BY153" s="22" t="str">
        <f t="shared" si="926"/>
        <v/>
      </c>
      <c r="BZ153" s="22" t="str">
        <f t="shared" si="927"/>
        <v/>
      </c>
      <c r="CA153" s="18"/>
      <c r="CB153" s="3" t="str">
        <f>CE145</f>
        <v/>
      </c>
      <c r="CC153" s="3" t="str">
        <f>CF145</f>
        <v/>
      </c>
      <c r="CD153" s="3" t="str">
        <f>CG145</f>
        <v/>
      </c>
      <c r="CE153" s="3" t="str">
        <f t="shared" si="964"/>
        <v/>
      </c>
      <c r="CF153" s="3" t="str">
        <f t="shared" si="964"/>
        <v/>
      </c>
      <c r="CG153" s="3" t="str">
        <f t="shared" si="964"/>
        <v/>
      </c>
      <c r="CH153" s="3" t="str">
        <f t="shared" si="883"/>
        <v/>
      </c>
      <c r="CI153" s="8"/>
      <c r="CJ153" s="3" t="str">
        <f>CL145</f>
        <v/>
      </c>
      <c r="CK153" s="3" t="str">
        <f>CM145</f>
        <v/>
      </c>
      <c r="CL153" s="3" t="str">
        <f t="shared" si="965"/>
        <v/>
      </c>
      <c r="CM153" s="3" t="str">
        <f t="shared" si="965"/>
        <v/>
      </c>
      <c r="CN153" s="8"/>
      <c r="CO153" s="3" t="str">
        <f>CQ145</f>
        <v/>
      </c>
      <c r="CP153" s="3" t="str">
        <f>CR145</f>
        <v/>
      </c>
      <c r="CQ153" s="3" t="str">
        <f t="shared" si="966"/>
        <v/>
      </c>
      <c r="CR153" s="3" t="str">
        <f t="shared" si="966"/>
        <v/>
      </c>
      <c r="CS153" s="8"/>
      <c r="CT153" s="3" t="str">
        <f>CV145</f>
        <v/>
      </c>
      <c r="CU153" s="3" t="str">
        <f>CW145</f>
        <v/>
      </c>
      <c r="CV153" s="3" t="str">
        <f t="shared" si="967"/>
        <v/>
      </c>
      <c r="CW153" s="3" t="str">
        <f t="shared" si="967"/>
        <v/>
      </c>
      <c r="CX153" s="8"/>
      <c r="CY153" s="3" t="str">
        <f>DB145</f>
        <v/>
      </c>
      <c r="CZ153" s="3" t="str">
        <f>DC145</f>
        <v/>
      </c>
      <c r="DA153" s="3" t="str">
        <f>DD145</f>
        <v/>
      </c>
      <c r="DB153" s="3" t="str">
        <f t="shared" si="968"/>
        <v/>
      </c>
      <c r="DC153" s="3" t="str">
        <f t="shared" si="968"/>
        <v/>
      </c>
      <c r="DD153" s="3" t="str">
        <f t="shared" si="968"/>
        <v/>
      </c>
      <c r="DE153" s="3" t="str">
        <f>DE152</f>
        <v/>
      </c>
      <c r="DF153" s="3" t="str">
        <f t="shared" si="921"/>
        <v/>
      </c>
      <c r="DG153" s="3" t="str">
        <f t="shared" si="884"/>
        <v/>
      </c>
      <c r="DH153" s="8"/>
      <c r="DI153" s="3" t="str">
        <f>DM145</f>
        <v/>
      </c>
      <c r="DJ153" s="3" t="str">
        <f>DN145</f>
        <v/>
      </c>
      <c r="DK153" s="3" t="str">
        <f>DO145</f>
        <v/>
      </c>
      <c r="DL153" s="3" t="str">
        <f>DP145</f>
        <v/>
      </c>
      <c r="DM153" s="3" t="str">
        <f t="shared" si="969"/>
        <v/>
      </c>
      <c r="DN153" s="3" t="str">
        <f t="shared" si="969"/>
        <v/>
      </c>
      <c r="DO153" s="3" t="str">
        <f t="shared" si="969"/>
        <v/>
      </c>
      <c r="DP153" s="3" t="str">
        <f t="shared" si="969"/>
        <v/>
      </c>
      <c r="DQ153" s="3" t="str">
        <f t="shared" si="939"/>
        <v/>
      </c>
      <c r="DR153" s="3" t="str">
        <f t="shared" si="940"/>
        <v/>
      </c>
      <c r="DS153" s="3" t="str">
        <f t="shared" si="885"/>
        <v/>
      </c>
      <c r="DT153" s="8"/>
      <c r="DU153" s="3" t="str">
        <f>DY145</f>
        <v/>
      </c>
      <c r="DV153" s="3" t="str">
        <f>DZ145</f>
        <v/>
      </c>
      <c r="DW153" s="3" t="str">
        <f>EA145</f>
        <v/>
      </c>
      <c r="DX153" s="3" t="str">
        <f>EB145</f>
        <v/>
      </c>
      <c r="DY153" s="3" t="str">
        <f t="shared" si="970"/>
        <v/>
      </c>
      <c r="DZ153" s="3" t="str">
        <f t="shared" si="970"/>
        <v/>
      </c>
      <c r="EA153" s="3" t="str">
        <f t="shared" si="970"/>
        <v/>
      </c>
      <c r="EB153" s="3" t="str">
        <f t="shared" si="970"/>
        <v/>
      </c>
      <c r="EC153" s="3" t="str">
        <f t="shared" si="886"/>
        <v/>
      </c>
      <c r="ED153" s="8"/>
      <c r="EE153" s="52" t="s">
        <v>277</v>
      </c>
      <c r="EF153" s="52" t="s">
        <v>277</v>
      </c>
      <c r="EG153" s="52" t="s">
        <v>277</v>
      </c>
      <c r="EH153" s="52" t="s">
        <v>277</v>
      </c>
      <c r="EI153" s="52" t="s">
        <v>277</v>
      </c>
      <c r="EJ153" s="52" t="s">
        <v>277</v>
      </c>
      <c r="EK153" s="52" t="s">
        <v>277</v>
      </c>
      <c r="EL153" s="52" t="s">
        <v>277</v>
      </c>
      <c r="EM153" s="52" t="s">
        <v>277</v>
      </c>
      <c r="EN153" s="52" t="s">
        <v>277</v>
      </c>
      <c r="EO153" s="8"/>
      <c r="EP153" s="53"/>
      <c r="EQ153" s="16" t="str">
        <f t="shared" si="963"/>
        <v/>
      </c>
      <c r="ER153" s="16" t="str">
        <f t="shared" si="963"/>
        <v/>
      </c>
      <c r="ES153" s="16" t="str">
        <f t="shared" si="963"/>
        <v/>
      </c>
      <c r="ET153" s="16">
        <f t="shared" si="955"/>
        <v>0</v>
      </c>
      <c r="EU153" s="13"/>
      <c r="EV153" s="3" t="b">
        <f t="shared" si="942"/>
        <v>1</v>
      </c>
      <c r="EW153" s="3" t="b">
        <f t="shared" si="943"/>
        <v>1</v>
      </c>
      <c r="EX153" s="3" t="b">
        <f t="shared" si="887"/>
        <v>1</v>
      </c>
      <c r="EY153" s="3" t="b">
        <f t="shared" si="888"/>
        <v>1</v>
      </c>
      <c r="EZ153" s="3">
        <f t="shared" si="889"/>
        <v>0</v>
      </c>
      <c r="FA153" s="3">
        <f t="shared" si="890"/>
        <v>0</v>
      </c>
      <c r="FB153" s="3">
        <f t="shared" si="891"/>
        <v>0</v>
      </c>
      <c r="FC153" s="3">
        <f t="shared" si="892"/>
        <v>0</v>
      </c>
      <c r="FD153" s="3">
        <f t="shared" si="893"/>
        <v>0</v>
      </c>
      <c r="FE153" s="3" t="e">
        <f t="shared" si="894"/>
        <v>#VALUE!</v>
      </c>
      <c r="FF153" s="3">
        <f t="shared" si="944"/>
        <v>0</v>
      </c>
      <c r="FG153" s="3">
        <f t="shared" si="945"/>
        <v>0</v>
      </c>
      <c r="FH153" s="3" t="e">
        <f t="shared" si="932"/>
        <v>#VALUE!</v>
      </c>
      <c r="FI153" s="3" t="b">
        <f t="shared" si="895"/>
        <v>1</v>
      </c>
      <c r="FJ153" s="3" t="b">
        <f t="shared" si="896"/>
        <v>1</v>
      </c>
      <c r="FK153" s="3" t="b">
        <f t="shared" si="897"/>
        <v>1</v>
      </c>
      <c r="FL153" s="3" t="b">
        <f t="shared" si="898"/>
        <v>1</v>
      </c>
      <c r="FM153" s="3" t="b">
        <f t="shared" si="899"/>
        <v>1</v>
      </c>
      <c r="FN153" s="3" t="b">
        <f t="shared" si="900"/>
        <v>1</v>
      </c>
      <c r="FO153" s="3">
        <f t="shared" si="901"/>
        <v>0</v>
      </c>
      <c r="FP153" s="3">
        <f t="shared" si="902"/>
        <v>0</v>
      </c>
      <c r="FQ153" s="3">
        <f t="shared" si="903"/>
        <v>0</v>
      </c>
      <c r="FR153" s="3">
        <f t="shared" si="904"/>
        <v>0</v>
      </c>
      <c r="FS153" s="3">
        <f t="shared" si="905"/>
        <v>0</v>
      </c>
      <c r="FT153" s="3">
        <f t="shared" si="906"/>
        <v>0</v>
      </c>
      <c r="FU153" s="3">
        <f t="shared" si="907"/>
        <v>0</v>
      </c>
      <c r="FV153" s="21" t="b">
        <f t="shared" si="857"/>
        <v>0</v>
      </c>
      <c r="FW153" s="24">
        <f t="shared" si="920"/>
        <v>1</v>
      </c>
      <c r="FX153" s="24">
        <f t="shared" si="858"/>
        <v>0</v>
      </c>
      <c r="FY153" s="29" t="e">
        <f t="shared" si="859"/>
        <v>#VALUE!</v>
      </c>
      <c r="FZ153" s="24" t="e">
        <f t="shared" si="860"/>
        <v>#VALUE!</v>
      </c>
      <c r="GA153" s="24" t="e">
        <f t="shared" si="861"/>
        <v>#VALUE!</v>
      </c>
      <c r="GB153" s="24">
        <f t="shared" si="908"/>
        <v>1</v>
      </c>
      <c r="GC153" s="24" t="e">
        <f t="shared" si="909"/>
        <v>#VALUE!</v>
      </c>
      <c r="GD153" s="24" t="e">
        <f t="shared" si="910"/>
        <v>#VALUE!</v>
      </c>
      <c r="GE153" s="24" t="e">
        <f t="shared" si="911"/>
        <v>#VALUE!</v>
      </c>
      <c r="GF153" s="24">
        <f t="shared" si="912"/>
        <v>0</v>
      </c>
      <c r="GG153" s="24">
        <f t="shared" si="913"/>
        <v>0</v>
      </c>
      <c r="GH153" s="24">
        <f t="shared" si="914"/>
        <v>0</v>
      </c>
      <c r="GI153" s="24">
        <f t="shared" si="915"/>
        <v>0</v>
      </c>
      <c r="GJ153" s="24">
        <f t="shared" si="916"/>
        <v>2</v>
      </c>
      <c r="GK153" s="24">
        <f t="shared" si="917"/>
        <v>2</v>
      </c>
      <c r="GL153" s="24">
        <f t="shared" si="918"/>
        <v>2</v>
      </c>
      <c r="GM153" s="24">
        <f t="shared" si="919"/>
        <v>2</v>
      </c>
      <c r="GN153" s="13"/>
    </row>
    <row r="154" spans="1:196" s="3" customFormat="1">
      <c r="A154" s="54"/>
      <c r="B154" s="54"/>
      <c r="C154" s="54"/>
      <c r="D154" s="54"/>
      <c r="E154" s="54"/>
      <c r="F154" s="54"/>
      <c r="G154" s="54"/>
      <c r="H154" s="54"/>
      <c r="I154" s="54"/>
      <c r="J154" s="54"/>
      <c r="K154" s="54"/>
      <c r="L154" s="54"/>
      <c r="M154" s="56"/>
      <c r="N154" s="54"/>
      <c r="O154" s="54"/>
      <c r="P154" s="54"/>
      <c r="Q154" s="56"/>
      <c r="R154" s="54"/>
      <c r="S154" s="54"/>
      <c r="T154" s="54"/>
      <c r="U154" s="56"/>
      <c r="V154" s="54"/>
      <c r="W154" s="54"/>
      <c r="X154" s="56"/>
      <c r="Y154" s="54"/>
      <c r="Z154" s="54"/>
      <c r="AA154" s="54"/>
      <c r="AB154" s="56"/>
      <c r="AC154" s="54"/>
      <c r="AD154" s="54"/>
      <c r="AE154" s="54"/>
      <c r="AF154" s="56"/>
      <c r="AG154" s="54"/>
      <c r="AH154" s="54"/>
      <c r="AI154" s="56"/>
      <c r="AJ154" s="54"/>
      <c r="AK154" s="54"/>
      <c r="AL154" s="56"/>
      <c r="AM154" s="54"/>
      <c r="AN154" s="54"/>
      <c r="AO154" s="54"/>
      <c r="AP154" s="54"/>
      <c r="AQ154" s="54"/>
      <c r="AR154" s="56"/>
      <c r="AS154" s="54"/>
      <c r="AT154" s="54"/>
      <c r="AU154" s="54"/>
      <c r="AV154" s="54"/>
      <c r="AW154" s="54"/>
      <c r="AX154" s="54"/>
      <c r="AY154" s="56"/>
      <c r="AZ154" s="54"/>
      <c r="BA154" s="54"/>
      <c r="BB154" s="54"/>
      <c r="BC154" s="54"/>
      <c r="BD154" s="8"/>
      <c r="BE154" s="8"/>
      <c r="BF154" s="52" t="s">
        <v>277</v>
      </c>
      <c r="BG154" s="52" t="s">
        <v>277</v>
      </c>
      <c r="BH154" s="52" t="s">
        <v>277</v>
      </c>
      <c r="BI154" s="52" t="s">
        <v>277</v>
      </c>
      <c r="BJ154" s="52" t="s">
        <v>277</v>
      </c>
      <c r="BK154" s="52" t="s">
        <v>277</v>
      </c>
      <c r="BL154" s="52" t="s">
        <v>277</v>
      </c>
      <c r="BM154" s="52" t="s">
        <v>277</v>
      </c>
      <c r="BN154" s="52" t="s">
        <v>277</v>
      </c>
      <c r="BO154" s="52" t="s">
        <v>277</v>
      </c>
      <c r="BP154" s="8"/>
      <c r="BQ154" s="22" t="str">
        <f>IF(FV154=FALSE,B154,"")</f>
        <v/>
      </c>
      <c r="BR154" s="22" t="str">
        <f>IF(FV154=FALSE,C154,"")</f>
        <v/>
      </c>
      <c r="BS154" s="22" t="str">
        <f>BR156</f>
        <v/>
      </c>
      <c r="BT154" s="22"/>
      <c r="BU154" s="22" t="str">
        <f>IF(FV154=FALSE,E154,"")</f>
        <v/>
      </c>
      <c r="BV154" s="22" t="str">
        <f>IF(FV154=FALSE,G154,"")</f>
        <v/>
      </c>
      <c r="BW154" s="22" t="str">
        <f>IF(FV154=FALSE,F154,"")</f>
        <v/>
      </c>
      <c r="BX154" s="22" t="str">
        <f t="shared" ref="BX154:BX159" si="971">IF(FV154=FALSE,J154,"")</f>
        <v/>
      </c>
      <c r="BY154" s="22" t="str">
        <f>IF(FV154=FALSE,K154,"")</f>
        <v/>
      </c>
      <c r="BZ154" s="22" t="str">
        <f>IF(FV154=FALSE,L154,"")</f>
        <v/>
      </c>
      <c r="CA154" s="18"/>
      <c r="CB154" s="3" t="str">
        <f>IF(ET154=1, EQ154,"")</f>
        <v/>
      </c>
      <c r="CC154" s="3" t="str">
        <f>IF(ET154=1, ER154,"")</f>
        <v/>
      </c>
      <c r="CD154" s="3" t="str">
        <f>IF(ET154=1, ES154,"")</f>
        <v/>
      </c>
      <c r="CE154" s="3" t="str">
        <f>CB156</f>
        <v/>
      </c>
      <c r="CF154" s="3" t="str">
        <f>CC156</f>
        <v/>
      </c>
      <c r="CG154" s="3" t="str">
        <f>CD156</f>
        <v/>
      </c>
      <c r="CH154" s="3" t="str">
        <f>IF(ET154=1, GJ154, "")</f>
        <v/>
      </c>
      <c r="CI154" s="8"/>
      <c r="CJ154" s="3" t="str">
        <f>IF(ET154=2,V154,"")</f>
        <v/>
      </c>
      <c r="CK154" s="3" t="str">
        <f>IF(ET154=2,W154,"")</f>
        <v/>
      </c>
      <c r="CL154" s="3" t="str">
        <f>CJ156</f>
        <v/>
      </c>
      <c r="CM154" s="3" t="str">
        <f>CK156</f>
        <v/>
      </c>
      <c r="CN154" s="8"/>
      <c r="CO154" s="3" t="str">
        <f>IF(ET154=3,AG154,"")</f>
        <v/>
      </c>
      <c r="CP154" s="3" t="str">
        <f>IF(ET154=3,AH154,"")</f>
        <v/>
      </c>
      <c r="CQ154" s="3" t="str">
        <f>CO156</f>
        <v/>
      </c>
      <c r="CR154" s="3" t="str">
        <f>CP156</f>
        <v/>
      </c>
      <c r="CS154" s="8"/>
      <c r="CT154" s="3" t="str">
        <f>IF(ET154=4,AJ154,"")</f>
        <v/>
      </c>
      <c r="CU154" s="3" t="str">
        <f>IF(ET154=4,AK154,"")</f>
        <v/>
      </c>
      <c r="CV154" s="3" t="str">
        <f>CT156</f>
        <v/>
      </c>
      <c r="CW154" s="3" t="str">
        <f>CU156</f>
        <v/>
      </c>
      <c r="CX154" s="8"/>
      <c r="CY154" s="3" t="str">
        <f>IF(ET154=5,AM154,"")</f>
        <v/>
      </c>
      <c r="CZ154" s="3" t="str">
        <f>IF(ET154=5,AN154,"")</f>
        <v/>
      </c>
      <c r="DA154" s="3" t="str">
        <f>IF(ET154=5,AO154,"")</f>
        <v/>
      </c>
      <c r="DB154" s="3" t="str">
        <f>CY156</f>
        <v/>
      </c>
      <c r="DC154" s="3" t="str">
        <f>CZ156</f>
        <v/>
      </c>
      <c r="DD154" s="3" t="str">
        <f>DA156</f>
        <v/>
      </c>
      <c r="DE154" s="3" t="str">
        <f>IF(ET154=5,AP154,"")</f>
        <v/>
      </c>
      <c r="DF154" s="3" t="str">
        <f>IF(ET154=5,AQ154,"")</f>
        <v/>
      </c>
      <c r="DG154" s="3" t="str">
        <f>IF(ET154=5,GK154,"")</f>
        <v/>
      </c>
      <c r="DH154" s="8"/>
      <c r="DI154" s="3" t="str">
        <f>IF(ET154=6,AS154,"")</f>
        <v/>
      </c>
      <c r="DJ154" s="3" t="str">
        <f>IF(ET154=6,AT154,"")</f>
        <v/>
      </c>
      <c r="DK154" s="3" t="str">
        <f>IF(ET154=6,AU154,"")</f>
        <v/>
      </c>
      <c r="DL154" s="3" t="str">
        <f>IF(ET154=6,AV154,"")</f>
        <v/>
      </c>
      <c r="DM154" s="3" t="str">
        <f>DI156</f>
        <v/>
      </c>
      <c r="DN154" s="3" t="str">
        <f>DJ156</f>
        <v/>
      </c>
      <c r="DO154" s="3" t="str">
        <f>DK156</f>
        <v/>
      </c>
      <c r="DP154" s="3" t="str">
        <f>DL156</f>
        <v/>
      </c>
      <c r="DQ154" s="3" t="str">
        <f>IF(ET154=6,AW154,"")</f>
        <v/>
      </c>
      <c r="DR154" s="3" t="str">
        <f>IF(ET154=6,AX154,"")</f>
        <v/>
      </c>
      <c r="DS154" s="3" t="str">
        <f>IF(ET154=6,GL154, "")</f>
        <v/>
      </c>
      <c r="DT154" s="8"/>
      <c r="DU154" s="3" t="str">
        <f>IF(ET154=7,AZ154,"")</f>
        <v/>
      </c>
      <c r="DV154" s="3" t="str">
        <f>IF(ET154=7,BA154,"")</f>
        <v/>
      </c>
      <c r="DW154" s="3" t="str">
        <f>IF(ET154=7,BB154,"")</f>
        <v/>
      </c>
      <c r="DX154" s="3" t="str">
        <f>IF(ET154=7,BC154,"")</f>
        <v/>
      </c>
      <c r="DY154" s="3" t="str">
        <f>DU156</f>
        <v/>
      </c>
      <c r="DZ154" s="3" t="str">
        <f>DV156</f>
        <v/>
      </c>
      <c r="EA154" s="3" t="str">
        <f>DW156</f>
        <v/>
      </c>
      <c r="EB154" s="3" t="str">
        <f>DX156</f>
        <v/>
      </c>
      <c r="EC154" s="3" t="str">
        <f>IF(ET154=7, GM154, "")</f>
        <v/>
      </c>
      <c r="ED154" s="8"/>
      <c r="EE154" s="52" t="s">
        <v>277</v>
      </c>
      <c r="EF154" s="52" t="s">
        <v>277</v>
      </c>
      <c r="EG154" s="52" t="s">
        <v>277</v>
      </c>
      <c r="EH154" s="52" t="s">
        <v>277</v>
      </c>
      <c r="EI154" s="52" t="s">
        <v>277</v>
      </c>
      <c r="EJ154" s="52" t="s">
        <v>277</v>
      </c>
      <c r="EK154" s="52" t="s">
        <v>277</v>
      </c>
      <c r="EL154" s="52" t="s">
        <v>277</v>
      </c>
      <c r="EM154" s="52" t="s">
        <v>277</v>
      </c>
      <c r="EN154" s="52" t="s">
        <v>277</v>
      </c>
      <c r="EO154" s="8"/>
      <c r="EP154" s="53"/>
      <c r="EQ154" s="16" t="str">
        <f>IF(FD154&gt;0, (N154+Y154+R154+AC154), "")</f>
        <v/>
      </c>
      <c r="ER154" s="16" t="str">
        <f>IF(FD154&gt;0,FE154,"")</f>
        <v/>
      </c>
      <c r="ES154" s="16" t="str">
        <f>IF(FD154&gt;0, (P154+AA154+T154+AE154), "")</f>
        <v/>
      </c>
      <c r="ET154" s="16">
        <f>FO154+FP154+FQ154+FR154+FS154+FT154+FU154</f>
        <v>0</v>
      </c>
      <c r="EU154" s="13"/>
      <c r="EV154" s="3" t="b">
        <f t="shared" ref="EV154:EV159" si="972">ISBLANK(N154)</f>
        <v>1</v>
      </c>
      <c r="EW154" s="3" t="b">
        <f t="shared" ref="EW154:EW159" si="973">ISBLANK(R154)</f>
        <v>1</v>
      </c>
      <c r="EX154" s="3" t="b">
        <f>ISBLANK(Y154)</f>
        <v>1</v>
      </c>
      <c r="EY154" s="3" t="b">
        <f>ISBLANK(AC154)</f>
        <v>1</v>
      </c>
      <c r="EZ154" s="3">
        <f>IF(EV154=FALSE, 1, 0)</f>
        <v>0</v>
      </c>
      <c r="FA154" s="3">
        <f>IF(EW154=FALSE, 2, 0)</f>
        <v>0</v>
      </c>
      <c r="FB154" s="3">
        <f>IF(EX154=FALSE, 1, 0)</f>
        <v>0</v>
      </c>
      <c r="FC154" s="3">
        <f>IF(EY154=FALSE, 2, 0)</f>
        <v>0</v>
      </c>
      <c r="FD154" s="3">
        <f>SUM(EZ154:FC154)</f>
        <v>0</v>
      </c>
      <c r="FE154" s="3" t="e">
        <f>FF154+FH154</f>
        <v>#VALUE!</v>
      </c>
      <c r="FF154" s="3">
        <f t="shared" ref="FF154:FF159" si="974">O154+Z154</f>
        <v>0</v>
      </c>
      <c r="FG154" s="3">
        <f t="shared" ref="FG154:FG159" si="975">S154+AD154</f>
        <v>0</v>
      </c>
      <c r="FH154" s="3" t="e">
        <f>FG154*SQRT(ES154)</f>
        <v>#VALUE!</v>
      </c>
      <c r="FI154" s="3" t="b">
        <f>ISBLANK(V154)</f>
        <v>1</v>
      </c>
      <c r="FJ154" s="3" t="b">
        <f>ISBLANK(AG154)</f>
        <v>1</v>
      </c>
      <c r="FK154" s="3" t="b">
        <f>ISBLANK(AJ154)</f>
        <v>1</v>
      </c>
      <c r="FL154" s="3" t="b">
        <f>ISBLANK(AM154)</f>
        <v>1</v>
      </c>
      <c r="FM154" s="3" t="b">
        <f>ISBLANK(AS154)</f>
        <v>1</v>
      </c>
      <c r="FN154" s="3" t="b">
        <f>ISBLANK(AZ154)</f>
        <v>1</v>
      </c>
      <c r="FO154" s="3">
        <f>IF(FD154&gt;0, 1, 0)</f>
        <v>0</v>
      </c>
      <c r="FP154" s="3">
        <f>IF(FI154=FALSE, 2, 0)</f>
        <v>0</v>
      </c>
      <c r="FQ154" s="3">
        <f>IF(FJ154=FALSE, 3, 0)</f>
        <v>0</v>
      </c>
      <c r="FR154" s="3">
        <f>IF(FK154=FALSE, 4, 0)</f>
        <v>0</v>
      </c>
      <c r="FS154" s="3">
        <f>IF(FL154=FALSE, 5, 0)</f>
        <v>0</v>
      </c>
      <c r="FT154" s="3">
        <f>IF(FM154=FALSE, 6, 0)</f>
        <v>0</v>
      </c>
      <c r="FU154" s="3">
        <f>IF(FN154=FALSE, 7, 0)</f>
        <v>0</v>
      </c>
      <c r="FV154" s="21" t="b">
        <f t="shared" si="857"/>
        <v>1</v>
      </c>
      <c r="FW154" s="24">
        <f>IF(J154="Higher (more points/events)", 0, 1)</f>
        <v>1</v>
      </c>
      <c r="FX154" s="24">
        <f t="shared" si="858"/>
        <v>0</v>
      </c>
      <c r="FY154" s="29" t="e">
        <f t="shared" si="859"/>
        <v>#VALUE!</v>
      </c>
      <c r="FZ154" s="24" t="e">
        <f t="shared" si="860"/>
        <v>#VALUE!</v>
      </c>
      <c r="GA154" s="24" t="e">
        <f t="shared" si="861"/>
        <v>#VALUE!</v>
      </c>
      <c r="GB154" s="24">
        <f>IF(FX154&lt;0, 0,1)</f>
        <v>1</v>
      </c>
      <c r="GC154" s="24" t="e">
        <f>IF(FY154&lt;0, 0,1)</f>
        <v>#VALUE!</v>
      </c>
      <c r="GD154" s="24" t="e">
        <f>IF(FZ154&lt;0, 0,1)</f>
        <v>#VALUE!</v>
      </c>
      <c r="GE154" s="24" t="e">
        <f>IF(GA154&lt;0, 0,1)</f>
        <v>#VALUE!</v>
      </c>
      <c r="GF154" s="24">
        <f>IF(ET154=1, GB154,0)</f>
        <v>0</v>
      </c>
      <c r="GG154" s="24">
        <f>IF(ET154=5,GC154,0)</f>
        <v>0</v>
      </c>
      <c r="GH154" s="24">
        <f>IF(ET154=6,GD154,0)</f>
        <v>0</v>
      </c>
      <c r="GI154" s="24">
        <f>IF(ET154=7,GE154,0)</f>
        <v>0</v>
      </c>
      <c r="GJ154" s="24">
        <f>IF((FW154=GF154), 3,2)</f>
        <v>2</v>
      </c>
      <c r="GK154" s="24">
        <f>IF((FW154=GG154), 3,2)</f>
        <v>2</v>
      </c>
      <c r="GL154" s="24">
        <f>IF((FW154=GH154), 3,2)</f>
        <v>2</v>
      </c>
      <c r="GM154" s="24">
        <f>IF((FW154=GI154), 3,2)</f>
        <v>2</v>
      </c>
      <c r="GN154" s="13"/>
    </row>
    <row r="155" spans="1:196" s="3" customFormat="1">
      <c r="A155" s="54"/>
      <c r="B155" s="54"/>
      <c r="C155" s="54"/>
      <c r="D155" s="54"/>
      <c r="E155" s="54"/>
      <c r="F155" s="54"/>
      <c r="G155" s="54"/>
      <c r="H155" s="54"/>
      <c r="I155" s="54"/>
      <c r="J155" s="54"/>
      <c r="K155" s="54"/>
      <c r="L155" s="54"/>
      <c r="M155" s="56"/>
      <c r="N155" s="54"/>
      <c r="O155" s="54"/>
      <c r="P155" s="54"/>
      <c r="Q155" s="56"/>
      <c r="R155" s="54"/>
      <c r="S155" s="54"/>
      <c r="T155" s="54"/>
      <c r="U155" s="56"/>
      <c r="V155" s="54"/>
      <c r="W155" s="54"/>
      <c r="X155" s="56"/>
      <c r="Y155" s="54"/>
      <c r="Z155" s="54"/>
      <c r="AA155" s="54"/>
      <c r="AB155" s="56"/>
      <c r="AC155" s="54"/>
      <c r="AD155" s="54"/>
      <c r="AE155" s="54"/>
      <c r="AF155" s="56"/>
      <c r="AG155" s="54"/>
      <c r="AH155" s="54"/>
      <c r="AI155" s="56"/>
      <c r="AJ155" s="54"/>
      <c r="AK155" s="54"/>
      <c r="AL155" s="56"/>
      <c r="AM155" s="54"/>
      <c r="AN155" s="54"/>
      <c r="AO155" s="54"/>
      <c r="AP155" s="54"/>
      <c r="AQ155" s="54"/>
      <c r="AR155" s="56"/>
      <c r="AS155" s="54"/>
      <c r="AT155" s="54"/>
      <c r="AU155" s="54"/>
      <c r="AV155" s="54"/>
      <c r="AW155" s="54"/>
      <c r="AX155" s="54"/>
      <c r="AY155" s="56"/>
      <c r="AZ155" s="54"/>
      <c r="BA155" s="54"/>
      <c r="BB155" s="54"/>
      <c r="BC155" s="54"/>
      <c r="BD155" s="8"/>
      <c r="BE155" s="8"/>
      <c r="BF155" s="52" t="s">
        <v>277</v>
      </c>
      <c r="BG155" s="52" t="s">
        <v>277</v>
      </c>
      <c r="BH155" s="52" t="s">
        <v>277</v>
      </c>
      <c r="BI155" s="52" t="s">
        <v>277</v>
      </c>
      <c r="BJ155" s="52" t="s">
        <v>277</v>
      </c>
      <c r="BK155" s="52" t="s">
        <v>277</v>
      </c>
      <c r="BL155" s="52" t="s">
        <v>277</v>
      </c>
      <c r="BM155" s="52" t="s">
        <v>277</v>
      </c>
      <c r="BN155" s="52" t="s">
        <v>277</v>
      </c>
      <c r="BO155" s="52" t="s">
        <v>277</v>
      </c>
      <c r="BP155" s="8"/>
      <c r="BQ155" s="22" t="str">
        <f>IF(FV155=FALSE,B155,"")</f>
        <v/>
      </c>
      <c r="BR155" s="22" t="str">
        <f>BR154</f>
        <v/>
      </c>
      <c r="BS155" s="22" t="str">
        <f>IF(FV154=FALSE,C156,"")</f>
        <v/>
      </c>
      <c r="BT155" s="22"/>
      <c r="BU155" s="22" t="str">
        <f>IF(FV155=FALSE,E155,"")</f>
        <v/>
      </c>
      <c r="BV155" s="22" t="str">
        <f>IF(FV155=FALSE,G155,"")</f>
        <v/>
      </c>
      <c r="BW155" s="22" t="str">
        <f>IF(FV155=FALSE,F155,"")</f>
        <v/>
      </c>
      <c r="BX155" s="22" t="str">
        <f t="shared" si="971"/>
        <v/>
      </c>
      <c r="BY155" s="22" t="str">
        <f>IF(FV155=FALSE,K155,"")</f>
        <v/>
      </c>
      <c r="BZ155" s="22" t="str">
        <f>IF(FV155=FALSE,L155,"")</f>
        <v/>
      </c>
      <c r="CA155" s="18"/>
      <c r="CB155" s="3" t="str">
        <f>CB154</f>
        <v/>
      </c>
      <c r="CC155" s="3" t="str">
        <f>CC154</f>
        <v/>
      </c>
      <c r="CD155" s="3" t="str">
        <f>CD154</f>
        <v/>
      </c>
      <c r="CE155" s="3" t="str">
        <f>IF(ET155=1,EQ156,"")</f>
        <v/>
      </c>
      <c r="CF155" s="3" t="str">
        <f>IF(ET155=1,ER156,"")</f>
        <v/>
      </c>
      <c r="CG155" s="3" t="str">
        <f>IF(ET155=1,ES156,"")</f>
        <v/>
      </c>
      <c r="CH155" s="3" t="str">
        <f t="shared" ref="CH155:CH168" si="976">IF(ET155=1, GJ155, "")</f>
        <v/>
      </c>
      <c r="CI155" s="8"/>
      <c r="CJ155" s="3" t="str">
        <f>CJ154</f>
        <v/>
      </c>
      <c r="CK155" s="3" t="str">
        <f>CK154</f>
        <v/>
      </c>
      <c r="CL155" s="3" t="str">
        <f>IF(ET156=2,V156,"")</f>
        <v/>
      </c>
      <c r="CM155" s="3" t="str">
        <f>IF(ET156=2,W156,"")</f>
        <v/>
      </c>
      <c r="CN155" s="8"/>
      <c r="CO155" s="3" t="str">
        <f>CO154</f>
        <v/>
      </c>
      <c r="CP155" s="3" t="str">
        <f>CP154</f>
        <v/>
      </c>
      <c r="CQ155" s="3" t="str">
        <f>IF(ET155=3,AG156,"")</f>
        <v/>
      </c>
      <c r="CR155" s="3" t="str">
        <f>IF(ET155=3,AH156,"")</f>
        <v/>
      </c>
      <c r="CS155" s="8"/>
      <c r="CT155" s="3" t="str">
        <f>CT154</f>
        <v/>
      </c>
      <c r="CU155" s="3" t="str">
        <f>CU154</f>
        <v/>
      </c>
      <c r="CV155" s="3" t="str">
        <f>IF(ET155=4,AJ156,"")</f>
        <v/>
      </c>
      <c r="CW155" s="3" t="str">
        <f>IF(ET155=4,AK156,"")</f>
        <v/>
      </c>
      <c r="CX155" s="8"/>
      <c r="CY155" s="3" t="str">
        <f>CY154</f>
        <v/>
      </c>
      <c r="CZ155" s="3" t="str">
        <f>CZ154</f>
        <v/>
      </c>
      <c r="DA155" s="3" t="str">
        <f>DA154</f>
        <v/>
      </c>
      <c r="DB155" s="3" t="str">
        <f>IF(ET155=5,AM156,"")</f>
        <v/>
      </c>
      <c r="DC155" s="3" t="str">
        <f>IF(ET155=5,AN156,"")</f>
        <v/>
      </c>
      <c r="DD155" s="3" t="str">
        <f>IF(ET155=5,AO156,"")</f>
        <v/>
      </c>
      <c r="DE155" s="3" t="str">
        <f>DE154</f>
        <v/>
      </c>
      <c r="DF155" s="3" t="str">
        <f>DF154</f>
        <v/>
      </c>
      <c r="DG155" s="3" t="str">
        <f t="shared" ref="DG155:DG168" si="977">IF(ET155=5,GK155,"")</f>
        <v/>
      </c>
      <c r="DH155" s="8"/>
      <c r="DI155" s="3" t="str">
        <f>DI154</f>
        <v/>
      </c>
      <c r="DJ155" s="3" t="str">
        <f>DJ154</f>
        <v/>
      </c>
      <c r="DK155" s="3" t="str">
        <f>DK154</f>
        <v/>
      </c>
      <c r="DL155" s="3" t="str">
        <f>DL154</f>
        <v/>
      </c>
      <c r="DM155" s="3" t="str">
        <f>IF(ET154=6,AS156,"")</f>
        <v/>
      </c>
      <c r="DN155" s="3" t="str">
        <f>IF(ET154=6,AT156,"")</f>
        <v/>
      </c>
      <c r="DO155" s="3" t="str">
        <f>IF(ET154=6,AU156,"")</f>
        <v/>
      </c>
      <c r="DP155" s="3" t="str">
        <f>IF(ET154=6,AV156,"")</f>
        <v/>
      </c>
      <c r="DQ155" s="3" t="str">
        <f>DQ154</f>
        <v/>
      </c>
      <c r="DR155" s="3" t="str">
        <f>DR154</f>
        <v/>
      </c>
      <c r="DS155" s="3" t="str">
        <f t="shared" ref="DS155:DS168" si="978">IF(ET155=6,GL155, "")</f>
        <v/>
      </c>
      <c r="DT155" s="8"/>
      <c r="DU155" s="3" t="str">
        <f>DU154</f>
        <v/>
      </c>
      <c r="DV155" s="3" t="str">
        <f>DV154</f>
        <v/>
      </c>
      <c r="DW155" s="3" t="str">
        <f>DW154</f>
        <v/>
      </c>
      <c r="DX155" s="3" t="str">
        <f>DX154</f>
        <v/>
      </c>
      <c r="DY155" s="3" t="str">
        <f>IF(ET154=7,AZ156,"")</f>
        <v/>
      </c>
      <c r="DZ155" s="3" t="str">
        <f>IF(ET154=7,BA156,"")</f>
        <v/>
      </c>
      <c r="EA155" s="3" t="str">
        <f>IF(ET154=7,BB156,"")</f>
        <v/>
      </c>
      <c r="EB155" s="3" t="str">
        <f>IF(ET154=7,BC156,"")</f>
        <v/>
      </c>
      <c r="EC155" s="3" t="str">
        <f t="shared" ref="EC155:EC168" si="979">IF(ET155=7, GM155, "")</f>
        <v/>
      </c>
      <c r="ED155" s="8"/>
      <c r="EE155" s="52" t="s">
        <v>277</v>
      </c>
      <c r="EF155" s="52" t="s">
        <v>277</v>
      </c>
      <c r="EG155" s="52" t="s">
        <v>277</v>
      </c>
      <c r="EH155" s="52" t="s">
        <v>277</v>
      </c>
      <c r="EI155" s="52" t="s">
        <v>277</v>
      </c>
      <c r="EJ155" s="52" t="s">
        <v>277</v>
      </c>
      <c r="EK155" s="52" t="s">
        <v>277</v>
      </c>
      <c r="EL155" s="52" t="s">
        <v>277</v>
      </c>
      <c r="EM155" s="52" t="s">
        <v>277</v>
      </c>
      <c r="EN155" s="52" t="s">
        <v>277</v>
      </c>
      <c r="EO155" s="8"/>
      <c r="EP155" s="53"/>
      <c r="EQ155" s="16" t="str">
        <f>IF(FD155&gt;0, (N155+Y155+R155+AC155), "")</f>
        <v/>
      </c>
      <c r="ER155" s="16" t="str">
        <f>IF(FD155&gt;0,FE155,"")</f>
        <v/>
      </c>
      <c r="ES155" s="16" t="str">
        <f>IF(FD155&gt;0, (P155+AA155+T155+AE155), "")</f>
        <v/>
      </c>
      <c r="ET155" s="16">
        <f>FO155+FP155+FQ155+FR155+FS155+FT155+FU155</f>
        <v>0</v>
      </c>
      <c r="EU155" s="13"/>
      <c r="EV155" s="3" t="b">
        <f t="shared" si="972"/>
        <v>1</v>
      </c>
      <c r="EW155" s="3" t="b">
        <f t="shared" si="973"/>
        <v>1</v>
      </c>
      <c r="EX155" s="3" t="b">
        <f t="shared" ref="EX155:EX168" si="980">ISBLANK(Y155)</f>
        <v>1</v>
      </c>
      <c r="EY155" s="3" t="b">
        <f t="shared" ref="EY155:EY168" si="981">ISBLANK(AC155)</f>
        <v>1</v>
      </c>
      <c r="EZ155" s="3">
        <f t="shared" ref="EZ155:EZ168" si="982">IF(EV155=FALSE, 1, 0)</f>
        <v>0</v>
      </c>
      <c r="FA155" s="3">
        <f t="shared" ref="FA155:FA168" si="983">IF(EW155=FALSE, 2, 0)</f>
        <v>0</v>
      </c>
      <c r="FB155" s="3">
        <f t="shared" ref="FB155:FB168" si="984">IF(EX155=FALSE, 1, 0)</f>
        <v>0</v>
      </c>
      <c r="FC155" s="3">
        <f t="shared" ref="FC155:FC168" si="985">IF(EY155=FALSE, 2, 0)</f>
        <v>0</v>
      </c>
      <c r="FD155" s="3">
        <f t="shared" ref="FD155:FD168" si="986">SUM(EZ155:FC155)</f>
        <v>0</v>
      </c>
      <c r="FE155" s="3" t="e">
        <f t="shared" ref="FE155:FE168" si="987">FF155+FH155</f>
        <v>#VALUE!</v>
      </c>
      <c r="FF155" s="3">
        <f t="shared" si="974"/>
        <v>0</v>
      </c>
      <c r="FG155" s="3">
        <f t="shared" si="975"/>
        <v>0</v>
      </c>
      <c r="FH155" s="3" t="e">
        <f>FG155*SQRT(ES155)</f>
        <v>#VALUE!</v>
      </c>
      <c r="FI155" s="3" t="b">
        <f t="shared" ref="FI155:FI168" si="988">ISBLANK(V155)</f>
        <v>1</v>
      </c>
      <c r="FJ155" s="3" t="b">
        <f t="shared" ref="FJ155:FJ168" si="989">ISBLANK(AG155)</f>
        <v>1</v>
      </c>
      <c r="FK155" s="3" t="b">
        <f t="shared" ref="FK155:FK168" si="990">ISBLANK(AJ155)</f>
        <v>1</v>
      </c>
      <c r="FL155" s="3" t="b">
        <f t="shared" ref="FL155:FL168" si="991">ISBLANK(AM155)</f>
        <v>1</v>
      </c>
      <c r="FM155" s="3" t="b">
        <f t="shared" ref="FM155:FM168" si="992">ISBLANK(AS155)</f>
        <v>1</v>
      </c>
      <c r="FN155" s="3" t="b">
        <f t="shared" ref="FN155:FN168" si="993">ISBLANK(AZ155)</f>
        <v>1</v>
      </c>
      <c r="FO155" s="3">
        <f t="shared" ref="FO155:FO168" si="994">IF(FD155&gt;0, 1, 0)</f>
        <v>0</v>
      </c>
      <c r="FP155" s="3">
        <f t="shared" ref="FP155:FP168" si="995">IF(FI155=FALSE, 2, 0)</f>
        <v>0</v>
      </c>
      <c r="FQ155" s="3">
        <f t="shared" ref="FQ155:FQ168" si="996">IF(FJ155=FALSE, 3, 0)</f>
        <v>0</v>
      </c>
      <c r="FR155" s="3">
        <f t="shared" ref="FR155:FR168" si="997">IF(FK155=FALSE, 4, 0)</f>
        <v>0</v>
      </c>
      <c r="FS155" s="3">
        <f t="shared" ref="FS155:FS168" si="998">IF(FL155=FALSE, 5, 0)</f>
        <v>0</v>
      </c>
      <c r="FT155" s="3">
        <f t="shared" ref="FT155:FT168" si="999">IF(FM155=FALSE, 6, 0)</f>
        <v>0</v>
      </c>
      <c r="FU155" s="3">
        <f t="shared" ref="FU155:FU168" si="1000">IF(FN155=FALSE, 7, 0)</f>
        <v>0</v>
      </c>
      <c r="FV155" s="21" t="b">
        <f t="shared" si="857"/>
        <v>1</v>
      </c>
      <c r="FW155" s="24">
        <f>IF(J155="Higher (more points/events)", 0, 1)</f>
        <v>1</v>
      </c>
      <c r="FX155" s="24">
        <f t="shared" si="858"/>
        <v>0</v>
      </c>
      <c r="FY155" s="29" t="e">
        <f t="shared" si="859"/>
        <v>#VALUE!</v>
      </c>
      <c r="FZ155" s="24" t="e">
        <f t="shared" si="860"/>
        <v>#VALUE!</v>
      </c>
      <c r="GA155" s="24" t="e">
        <f t="shared" si="861"/>
        <v>#VALUE!</v>
      </c>
      <c r="GB155" s="24">
        <f t="shared" ref="GB155:GB168" si="1001">IF(FX155&lt;0, 0,1)</f>
        <v>1</v>
      </c>
      <c r="GC155" s="24" t="e">
        <f t="shared" ref="GC155:GC168" si="1002">IF(FY155&lt;0, 0,1)</f>
        <v>#VALUE!</v>
      </c>
      <c r="GD155" s="24" t="e">
        <f t="shared" ref="GD155:GD168" si="1003">IF(FZ155&lt;0, 0,1)</f>
        <v>#VALUE!</v>
      </c>
      <c r="GE155" s="24" t="e">
        <f t="shared" ref="GE155:GE168" si="1004">IF(GA155&lt;0, 0,1)</f>
        <v>#VALUE!</v>
      </c>
      <c r="GF155" s="24">
        <f t="shared" ref="GF155:GF168" si="1005">IF(ET155=1, GB155,0)</f>
        <v>0</v>
      </c>
      <c r="GG155" s="24">
        <f t="shared" ref="GG155:GG168" si="1006">IF(ET155=5,GC155,0)</f>
        <v>0</v>
      </c>
      <c r="GH155" s="24">
        <f t="shared" ref="GH155:GH168" si="1007">IF(ET155=6,GD155,0)</f>
        <v>0</v>
      </c>
      <c r="GI155" s="24">
        <f t="shared" ref="GI155:GI168" si="1008">IF(ET155=7,GE155,0)</f>
        <v>0</v>
      </c>
      <c r="GJ155" s="24">
        <f t="shared" ref="GJ155:GJ168" si="1009">IF((FW155=GF155), 3,2)</f>
        <v>2</v>
      </c>
      <c r="GK155" s="24">
        <f t="shared" ref="GK155:GK168" si="1010">IF((FW155=GG155), 3,2)</f>
        <v>2</v>
      </c>
      <c r="GL155" s="24">
        <f t="shared" ref="GL155:GL168" si="1011">IF((FW155=GH155), 3,2)</f>
        <v>2</v>
      </c>
      <c r="GM155" s="24">
        <f t="shared" ref="GM155:GM168" si="1012">IF((FW155=GI155), 3,2)</f>
        <v>2</v>
      </c>
      <c r="GN155" s="13"/>
    </row>
    <row r="156" spans="1:196" s="3" customFormat="1">
      <c r="A156" s="54"/>
      <c r="B156" s="54"/>
      <c r="C156" s="54"/>
      <c r="D156" s="54"/>
      <c r="E156" s="54"/>
      <c r="F156" s="54"/>
      <c r="G156" s="54"/>
      <c r="H156" s="54"/>
      <c r="I156" s="54"/>
      <c r="J156" s="54"/>
      <c r="K156" s="54"/>
      <c r="L156" s="54"/>
      <c r="M156" s="56"/>
      <c r="N156" s="54"/>
      <c r="O156" s="54"/>
      <c r="P156" s="54"/>
      <c r="Q156" s="56"/>
      <c r="R156" s="54"/>
      <c r="S156" s="54"/>
      <c r="T156" s="54"/>
      <c r="U156" s="56"/>
      <c r="V156" s="54"/>
      <c r="W156" s="54"/>
      <c r="X156" s="56"/>
      <c r="Y156" s="54"/>
      <c r="Z156" s="54"/>
      <c r="AA156" s="54"/>
      <c r="AB156" s="56"/>
      <c r="AC156" s="54"/>
      <c r="AD156" s="54"/>
      <c r="AE156" s="54"/>
      <c r="AF156" s="56"/>
      <c r="AG156" s="54"/>
      <c r="AH156" s="54"/>
      <c r="AI156" s="56"/>
      <c r="AJ156" s="54"/>
      <c r="AK156" s="54"/>
      <c r="AL156" s="56"/>
      <c r="AM156" s="54"/>
      <c r="AN156" s="54"/>
      <c r="AO156" s="54"/>
      <c r="AP156" s="54"/>
      <c r="AQ156" s="54"/>
      <c r="AR156" s="56"/>
      <c r="AS156" s="54"/>
      <c r="AT156" s="54"/>
      <c r="AU156" s="54"/>
      <c r="AV156" s="54"/>
      <c r="AW156" s="54"/>
      <c r="AX156" s="54"/>
      <c r="AY156" s="56"/>
      <c r="AZ156" s="54"/>
      <c r="BA156" s="54"/>
      <c r="BB156" s="54"/>
      <c r="BC156" s="54"/>
      <c r="BD156" s="8"/>
      <c r="BE156" s="8"/>
      <c r="BF156" s="52" t="s">
        <v>277</v>
      </c>
      <c r="BG156" s="52" t="s">
        <v>277</v>
      </c>
      <c r="BH156" s="52" t="s">
        <v>277</v>
      </c>
      <c r="BI156" s="52" t="s">
        <v>277</v>
      </c>
      <c r="BJ156" s="52" t="s">
        <v>277</v>
      </c>
      <c r="BK156" s="52" t="s">
        <v>277</v>
      </c>
      <c r="BL156" s="52" t="s">
        <v>277</v>
      </c>
      <c r="BM156" s="52" t="s">
        <v>277</v>
      </c>
      <c r="BN156" s="52" t="s">
        <v>277</v>
      </c>
      <c r="BO156" s="52" t="s">
        <v>277</v>
      </c>
      <c r="BP156" s="8"/>
      <c r="BQ156" s="22" t="str">
        <f>IF(FV156=FALSE,B156,"")</f>
        <v/>
      </c>
      <c r="BR156" s="22" t="str">
        <f>IF(FV154=FALSE,C155,"")</f>
        <v/>
      </c>
      <c r="BS156" s="22" t="str">
        <f>BS155</f>
        <v/>
      </c>
      <c r="BT156" s="22"/>
      <c r="BU156" s="22" t="str">
        <f>IF(FV156=FALSE,E156,"")</f>
        <v/>
      </c>
      <c r="BV156" s="22" t="str">
        <f>IF(FV156=FALSE,G156,"")</f>
        <v/>
      </c>
      <c r="BW156" s="22" t="str">
        <f>IF(FV156=FALSE,F156,"")</f>
        <v/>
      </c>
      <c r="BX156" s="22" t="str">
        <f t="shared" si="971"/>
        <v/>
      </c>
      <c r="BY156" s="22" t="str">
        <f>IF(FV156=FALSE,K156,"")</f>
        <v/>
      </c>
      <c r="BZ156" s="22" t="str">
        <f>IF(FV156=FALSE,L156,"")</f>
        <v/>
      </c>
      <c r="CA156" s="18"/>
      <c r="CB156" s="3" t="str">
        <f>IF(ET154=1, EQ155,"")</f>
        <v/>
      </c>
      <c r="CC156" s="3" t="str">
        <f>IF(ET154=1, ER155,"")</f>
        <v/>
      </c>
      <c r="CD156" s="3" t="str">
        <f>IF(ET154=1, ES155,"")</f>
        <v/>
      </c>
      <c r="CE156" s="3" t="str">
        <f>CE155</f>
        <v/>
      </c>
      <c r="CF156" s="3" t="str">
        <f>CF155</f>
        <v/>
      </c>
      <c r="CG156" s="3" t="str">
        <f>CG155</f>
        <v/>
      </c>
      <c r="CH156" s="3" t="str">
        <f t="shared" si="976"/>
        <v/>
      </c>
      <c r="CI156" s="8"/>
      <c r="CJ156" s="3" t="str">
        <f>IF(ET156=2,V155,"")</f>
        <v/>
      </c>
      <c r="CK156" s="3" t="str">
        <f>IF(ET156=2,W155,"")</f>
        <v/>
      </c>
      <c r="CL156" s="3" t="str">
        <f>CL155</f>
        <v/>
      </c>
      <c r="CM156" s="3" t="str">
        <f>CM155</f>
        <v/>
      </c>
      <c r="CN156" s="8"/>
      <c r="CO156" s="3" t="str">
        <f>IF(ET156=3,AG155,"")</f>
        <v/>
      </c>
      <c r="CP156" s="3" t="str">
        <f>IF(ET156=3,AH155,"")</f>
        <v/>
      </c>
      <c r="CQ156" s="3" t="str">
        <f>CQ155</f>
        <v/>
      </c>
      <c r="CR156" s="3" t="str">
        <f>CR155</f>
        <v/>
      </c>
      <c r="CS156" s="8"/>
      <c r="CT156" s="3" t="str">
        <f>IF(ET156=4,AJ155,"")</f>
        <v/>
      </c>
      <c r="CU156" s="3" t="str">
        <f>IF(ET156=4,AK155,"")</f>
        <v/>
      </c>
      <c r="CV156" s="3" t="str">
        <f>CV155</f>
        <v/>
      </c>
      <c r="CW156" s="3" t="str">
        <f>CW155</f>
        <v/>
      </c>
      <c r="CX156" s="8"/>
      <c r="CY156" s="3" t="str">
        <f>IF(ET156=5,AM155,"")</f>
        <v/>
      </c>
      <c r="CZ156" s="3" t="str">
        <f>IF(ET156=5,AN155,"")</f>
        <v/>
      </c>
      <c r="DA156" s="3" t="str">
        <f>IF(ET156=5,AO155,"")</f>
        <v/>
      </c>
      <c r="DB156" s="3" t="str">
        <f>DB155</f>
        <v/>
      </c>
      <c r="DC156" s="3" t="str">
        <f>DC155</f>
        <v/>
      </c>
      <c r="DD156" s="3" t="str">
        <f>DD155</f>
        <v/>
      </c>
      <c r="DE156" s="3" t="str">
        <f>DE155</f>
        <v/>
      </c>
      <c r="DF156" s="3" t="str">
        <f>DF155</f>
        <v/>
      </c>
      <c r="DG156" s="3" t="str">
        <f t="shared" si="977"/>
        <v/>
      </c>
      <c r="DH156" s="8"/>
      <c r="DI156" s="3" t="str">
        <f>IF(ET154=6,AS155,"")</f>
        <v/>
      </c>
      <c r="DJ156" s="3" t="str">
        <f>IF(ET154=6,AT155,"")</f>
        <v/>
      </c>
      <c r="DK156" s="3" t="str">
        <f>IF(ET154=6,AU155,"")</f>
        <v/>
      </c>
      <c r="DL156" s="3" t="str">
        <f>IF(ET154=6,AV155,"")</f>
        <v/>
      </c>
      <c r="DM156" s="3" t="str">
        <f>DM155</f>
        <v/>
      </c>
      <c r="DN156" s="3" t="str">
        <f>DN155</f>
        <v/>
      </c>
      <c r="DO156" s="3" t="str">
        <f>DO155</f>
        <v/>
      </c>
      <c r="DP156" s="3" t="str">
        <f>DP155</f>
        <v/>
      </c>
      <c r="DQ156" s="3" t="str">
        <f>DQ155</f>
        <v/>
      </c>
      <c r="DR156" s="3" t="str">
        <f>DR155</f>
        <v/>
      </c>
      <c r="DS156" s="3" t="str">
        <f t="shared" si="978"/>
        <v/>
      </c>
      <c r="DT156" s="8"/>
      <c r="DU156" s="3" t="str">
        <f>IF(ET154=7,AZ155,"")</f>
        <v/>
      </c>
      <c r="DV156" s="3" t="str">
        <f>IF(ET154=7,BA155,"")</f>
        <v/>
      </c>
      <c r="DW156" s="3" t="str">
        <f>IF(ET154=7,BB155,"")</f>
        <v/>
      </c>
      <c r="DX156" s="3" t="str">
        <f>IF(ET154=7,BC155,"")</f>
        <v/>
      </c>
      <c r="DY156" s="3" t="str">
        <f>DY155</f>
        <v/>
      </c>
      <c r="DZ156" s="3" t="str">
        <f>DZ155</f>
        <v/>
      </c>
      <c r="EA156" s="3" t="str">
        <f>EA155</f>
        <v/>
      </c>
      <c r="EB156" s="3" t="str">
        <f>EB155</f>
        <v/>
      </c>
      <c r="EC156" s="3" t="str">
        <f t="shared" si="979"/>
        <v/>
      </c>
      <c r="ED156" s="8"/>
      <c r="EE156" s="52" t="s">
        <v>277</v>
      </c>
      <c r="EF156" s="52" t="s">
        <v>277</v>
      </c>
      <c r="EG156" s="52" t="s">
        <v>277</v>
      </c>
      <c r="EH156" s="52" t="s">
        <v>277</v>
      </c>
      <c r="EI156" s="52" t="s">
        <v>277</v>
      </c>
      <c r="EJ156" s="52" t="s">
        <v>277</v>
      </c>
      <c r="EK156" s="52" t="s">
        <v>277</v>
      </c>
      <c r="EL156" s="52" t="s">
        <v>277</v>
      </c>
      <c r="EM156" s="52" t="s">
        <v>277</v>
      </c>
      <c r="EN156" s="52" t="s">
        <v>277</v>
      </c>
      <c r="EO156" s="8"/>
      <c r="EP156" s="53"/>
      <c r="EQ156" s="16" t="str">
        <f>IF(FD156&gt;0, (N156+Y156+R156+AC156), "")</f>
        <v/>
      </c>
      <c r="ER156" s="16" t="str">
        <f>IF(FD156&gt;0,FE156,"")</f>
        <v/>
      </c>
      <c r="ES156" s="16" t="str">
        <f>IF(FD156&gt;0, (P156+AA156+T156+AE156), "")</f>
        <v/>
      </c>
      <c r="ET156" s="16">
        <f>FO156+FP156+FQ156+FR156+FS156+FT156+FU156</f>
        <v>0</v>
      </c>
      <c r="EU156" s="13"/>
      <c r="EV156" s="3" t="b">
        <f t="shared" si="972"/>
        <v>1</v>
      </c>
      <c r="EW156" s="3" t="b">
        <f t="shared" si="973"/>
        <v>1</v>
      </c>
      <c r="EX156" s="3" t="b">
        <f t="shared" si="980"/>
        <v>1</v>
      </c>
      <c r="EY156" s="3" t="b">
        <f t="shared" si="981"/>
        <v>1</v>
      </c>
      <c r="EZ156" s="3">
        <f t="shared" si="982"/>
        <v>0</v>
      </c>
      <c r="FA156" s="3">
        <f t="shared" si="983"/>
        <v>0</v>
      </c>
      <c r="FB156" s="3">
        <f t="shared" si="984"/>
        <v>0</v>
      </c>
      <c r="FC156" s="3">
        <f t="shared" si="985"/>
        <v>0</v>
      </c>
      <c r="FD156" s="3">
        <f t="shared" si="986"/>
        <v>0</v>
      </c>
      <c r="FE156" s="3" t="e">
        <f t="shared" si="987"/>
        <v>#VALUE!</v>
      </c>
      <c r="FF156" s="3">
        <f t="shared" si="974"/>
        <v>0</v>
      </c>
      <c r="FG156" s="3">
        <f t="shared" si="975"/>
        <v>0</v>
      </c>
      <c r="FH156" s="3" t="e">
        <f>FG156*SQRT(ES156)</f>
        <v>#VALUE!</v>
      </c>
      <c r="FI156" s="3" t="b">
        <f t="shared" si="988"/>
        <v>1</v>
      </c>
      <c r="FJ156" s="3" t="b">
        <f t="shared" si="989"/>
        <v>1</v>
      </c>
      <c r="FK156" s="3" t="b">
        <f t="shared" si="990"/>
        <v>1</v>
      </c>
      <c r="FL156" s="3" t="b">
        <f t="shared" si="991"/>
        <v>1</v>
      </c>
      <c r="FM156" s="3" t="b">
        <f t="shared" si="992"/>
        <v>1</v>
      </c>
      <c r="FN156" s="3" t="b">
        <f t="shared" si="993"/>
        <v>1</v>
      </c>
      <c r="FO156" s="3">
        <f t="shared" si="994"/>
        <v>0</v>
      </c>
      <c r="FP156" s="3">
        <f t="shared" si="995"/>
        <v>0</v>
      </c>
      <c r="FQ156" s="3">
        <f t="shared" si="996"/>
        <v>0</v>
      </c>
      <c r="FR156" s="3">
        <f t="shared" si="997"/>
        <v>0</v>
      </c>
      <c r="FS156" s="3">
        <f t="shared" si="998"/>
        <v>0</v>
      </c>
      <c r="FT156" s="3">
        <f t="shared" si="999"/>
        <v>0</v>
      </c>
      <c r="FU156" s="3">
        <f t="shared" si="1000"/>
        <v>0</v>
      </c>
      <c r="FV156" s="21" t="b">
        <f t="shared" si="857"/>
        <v>1</v>
      </c>
      <c r="FW156" s="24">
        <f t="shared" ref="FW156:FW168" si="1013">IF(J156="Higher (more points/events)", 0, 1)</f>
        <v>1</v>
      </c>
      <c r="FX156" s="24">
        <f t="shared" si="858"/>
        <v>0</v>
      </c>
      <c r="FY156" s="29" t="e">
        <f t="shared" si="859"/>
        <v>#VALUE!</v>
      </c>
      <c r="FZ156" s="24" t="e">
        <f t="shared" si="860"/>
        <v>#VALUE!</v>
      </c>
      <c r="GA156" s="24" t="e">
        <f t="shared" si="861"/>
        <v>#VALUE!</v>
      </c>
      <c r="GB156" s="24">
        <f t="shared" si="1001"/>
        <v>1</v>
      </c>
      <c r="GC156" s="24" t="e">
        <f t="shared" si="1002"/>
        <v>#VALUE!</v>
      </c>
      <c r="GD156" s="24" t="e">
        <f t="shared" si="1003"/>
        <v>#VALUE!</v>
      </c>
      <c r="GE156" s="24" t="e">
        <f t="shared" si="1004"/>
        <v>#VALUE!</v>
      </c>
      <c r="GF156" s="24">
        <f t="shared" si="1005"/>
        <v>0</v>
      </c>
      <c r="GG156" s="24">
        <f t="shared" si="1006"/>
        <v>0</v>
      </c>
      <c r="GH156" s="24">
        <f t="shared" si="1007"/>
        <v>0</v>
      </c>
      <c r="GI156" s="24">
        <f t="shared" si="1008"/>
        <v>0</v>
      </c>
      <c r="GJ156" s="24">
        <f t="shared" si="1009"/>
        <v>2</v>
      </c>
      <c r="GK156" s="24">
        <f t="shared" si="1010"/>
        <v>2</v>
      </c>
      <c r="GL156" s="24">
        <f t="shared" si="1011"/>
        <v>2</v>
      </c>
      <c r="GM156" s="24">
        <f t="shared" si="1012"/>
        <v>2</v>
      </c>
      <c r="GN156" s="13"/>
    </row>
    <row r="157" spans="1:196" s="3" customFormat="1">
      <c r="A157" s="54"/>
      <c r="B157" s="54"/>
      <c r="C157" s="54"/>
      <c r="D157" s="54"/>
      <c r="E157" s="54"/>
      <c r="F157" s="54"/>
      <c r="G157" s="54"/>
      <c r="H157" s="54"/>
      <c r="I157" s="54"/>
      <c r="J157" s="54"/>
      <c r="K157" s="54"/>
      <c r="L157" s="54"/>
      <c r="M157" s="56"/>
      <c r="N157" s="54"/>
      <c r="O157" s="54"/>
      <c r="P157" s="54"/>
      <c r="Q157" s="56"/>
      <c r="R157" s="54"/>
      <c r="S157" s="54"/>
      <c r="T157" s="54"/>
      <c r="U157" s="56"/>
      <c r="V157" s="54"/>
      <c r="W157" s="54"/>
      <c r="X157" s="56"/>
      <c r="Y157" s="54"/>
      <c r="Z157" s="54"/>
      <c r="AA157" s="54"/>
      <c r="AB157" s="56"/>
      <c r="AC157" s="54"/>
      <c r="AD157" s="54"/>
      <c r="AE157" s="54"/>
      <c r="AF157" s="56"/>
      <c r="AG157" s="54"/>
      <c r="AH157" s="54"/>
      <c r="AI157" s="56"/>
      <c r="AJ157" s="54"/>
      <c r="AK157" s="54"/>
      <c r="AL157" s="56"/>
      <c r="AM157" s="54"/>
      <c r="AN157" s="54"/>
      <c r="AO157" s="54"/>
      <c r="AP157" s="54"/>
      <c r="AQ157" s="54"/>
      <c r="AR157" s="56"/>
      <c r="AS157" s="54"/>
      <c r="AT157" s="54"/>
      <c r="AU157" s="54"/>
      <c r="AV157" s="54"/>
      <c r="AW157" s="54"/>
      <c r="AX157" s="54"/>
      <c r="AY157" s="56"/>
      <c r="AZ157" s="54"/>
      <c r="BA157" s="54"/>
      <c r="BB157" s="54"/>
      <c r="BC157" s="54"/>
      <c r="BD157" s="8"/>
      <c r="BE157" s="8"/>
      <c r="BF157" s="52" t="s">
        <v>277</v>
      </c>
      <c r="BG157" s="52" t="s">
        <v>277</v>
      </c>
      <c r="BH157" s="52" t="s">
        <v>277</v>
      </c>
      <c r="BI157" s="52" t="s">
        <v>277</v>
      </c>
      <c r="BJ157" s="52" t="s">
        <v>277</v>
      </c>
      <c r="BK157" s="52" t="s">
        <v>277</v>
      </c>
      <c r="BL157" s="52" t="s">
        <v>277</v>
      </c>
      <c r="BM157" s="52" t="s">
        <v>277</v>
      </c>
      <c r="BN157" s="52" t="s">
        <v>277</v>
      </c>
      <c r="BO157" s="52" t="s">
        <v>277</v>
      </c>
      <c r="BP157" s="8"/>
      <c r="BQ157" s="22" t="str">
        <f>IF(FV157=FALSE,B157,"")</f>
        <v/>
      </c>
      <c r="BR157" s="22" t="str">
        <f>BR154</f>
        <v/>
      </c>
      <c r="BS157" s="22" t="str">
        <f>IF(FV154=FALSE,C157,"")</f>
        <v/>
      </c>
      <c r="BT157" s="22"/>
      <c r="BU157" s="22" t="str">
        <f>IF(FV157=FALSE,E157,"")</f>
        <v/>
      </c>
      <c r="BV157" s="22" t="str">
        <f>IF(FV157=FALSE,G157,"")</f>
        <v/>
      </c>
      <c r="BW157" s="22" t="str">
        <f>IF(FV157=FALSE,F157,"")</f>
        <v/>
      </c>
      <c r="BX157" s="22" t="str">
        <f t="shared" si="971"/>
        <v/>
      </c>
      <c r="BY157" s="22" t="str">
        <f>IF(FV157=FALSE,K157,"")</f>
        <v/>
      </c>
      <c r="BZ157" s="22" t="str">
        <f>IF(FV157=FALSE,L157,"")</f>
        <v/>
      </c>
      <c r="CA157" s="18"/>
      <c r="CB157" s="3" t="str">
        <f>CB154</f>
        <v/>
      </c>
      <c r="CC157" s="3" t="str">
        <f>CC154</f>
        <v/>
      </c>
      <c r="CD157" s="3" t="str">
        <f>CD154</f>
        <v/>
      </c>
      <c r="CE157" s="3" t="str">
        <f>IF(ET157=1, EQ157,"")</f>
        <v/>
      </c>
      <c r="CF157" s="3" t="str">
        <f>IF(ET157=1, ER157,"")</f>
        <v/>
      </c>
      <c r="CG157" s="3" t="str">
        <f>IF(ET157=1, ES157,"")</f>
        <v/>
      </c>
      <c r="CH157" s="3" t="str">
        <f t="shared" si="976"/>
        <v/>
      </c>
      <c r="CI157" s="8"/>
      <c r="CJ157" s="3" t="str">
        <f>CJ154</f>
        <v/>
      </c>
      <c r="CK157" s="3" t="str">
        <f>CK154</f>
        <v/>
      </c>
      <c r="CL157" s="3" t="str">
        <f>IF(ET157=2,V157,"")</f>
        <v/>
      </c>
      <c r="CM157" s="3" t="str">
        <f>IF(ET157=2,W157,"")</f>
        <v/>
      </c>
      <c r="CN157" s="8"/>
      <c r="CO157" s="3" t="str">
        <f>CO155</f>
        <v/>
      </c>
      <c r="CP157" s="3" t="str">
        <f>CP155</f>
        <v/>
      </c>
      <c r="CQ157" s="3" t="str">
        <f>IF(ET157=3,AG157,"")</f>
        <v/>
      </c>
      <c r="CR157" s="3" t="str">
        <f>IF(ET157=3,AH157,"")</f>
        <v/>
      </c>
      <c r="CS157" s="8"/>
      <c r="CT157" s="3" t="str">
        <f>CT154</f>
        <v/>
      </c>
      <c r="CU157" s="3" t="str">
        <f>CU154</f>
        <v/>
      </c>
      <c r="CV157" s="3" t="str">
        <f>IF(ET156=4,AJ157,"")</f>
        <v/>
      </c>
      <c r="CW157" s="3" t="str">
        <f>IF(ET156=4,AK157,"")</f>
        <v/>
      </c>
      <c r="CX157" s="8"/>
      <c r="CY157" s="3" t="str">
        <f>CY154</f>
        <v/>
      </c>
      <c r="CZ157" s="3" t="str">
        <f>CZ154</f>
        <v/>
      </c>
      <c r="DA157" s="3" t="str">
        <f>DA154</f>
        <v/>
      </c>
      <c r="DB157" s="3" t="str">
        <f>IF(ET156=5,AM157,"")</f>
        <v/>
      </c>
      <c r="DC157" s="3" t="str">
        <f>IF(ET156=5,AN157,"")</f>
        <v/>
      </c>
      <c r="DD157" s="3" t="str">
        <f>IF(ET156=5,AO157,"")</f>
        <v/>
      </c>
      <c r="DE157" s="3" t="str">
        <f>IF(ET156=5,AP157,"")</f>
        <v/>
      </c>
      <c r="DF157" s="3" t="str">
        <f t="shared" ref="DF157:DF168" si="1014">DF156</f>
        <v/>
      </c>
      <c r="DG157" s="3" t="str">
        <f t="shared" si="977"/>
        <v/>
      </c>
      <c r="DH157" s="8"/>
      <c r="DI157" s="3" t="str">
        <f>DI154</f>
        <v/>
      </c>
      <c r="DJ157" s="3" t="str">
        <f>DJ154</f>
        <v/>
      </c>
      <c r="DK157" s="3" t="str">
        <f>DK154</f>
        <v/>
      </c>
      <c r="DL157" s="3" t="str">
        <f>DL154</f>
        <v/>
      </c>
      <c r="DM157" s="3" t="str">
        <f>IF(ET157=6,AS157,"")</f>
        <v/>
      </c>
      <c r="DN157" s="3" t="str">
        <f>IF(ET157=6,AT157,"")</f>
        <v/>
      </c>
      <c r="DO157" s="3" t="str">
        <f>IF(ET157=6,AU157,"")</f>
        <v/>
      </c>
      <c r="DP157" s="3" t="str">
        <f>IF(ET157=6,AV157,"")</f>
        <v/>
      </c>
      <c r="DQ157" s="3" t="str">
        <f t="shared" ref="DQ157:DR159" si="1015">DQ154</f>
        <v/>
      </c>
      <c r="DR157" s="3" t="str">
        <f t="shared" si="1015"/>
        <v/>
      </c>
      <c r="DS157" s="3" t="str">
        <f t="shared" si="978"/>
        <v/>
      </c>
      <c r="DT157" s="8"/>
      <c r="DU157" s="3" t="str">
        <f>DU154</f>
        <v/>
      </c>
      <c r="DV157" s="3" t="str">
        <f>DV154</f>
        <v/>
      </c>
      <c r="DW157" s="3" t="str">
        <f>DW154</f>
        <v/>
      </c>
      <c r="DX157" s="3" t="str">
        <f>DX154</f>
        <v/>
      </c>
      <c r="DY157" s="3" t="str">
        <f>IF(ET157=7,AZ157,"")</f>
        <v/>
      </c>
      <c r="DZ157" s="3" t="str">
        <f>IF(ET157=7,BA157,"")</f>
        <v/>
      </c>
      <c r="EA157" s="3" t="str">
        <f>IF(ET157=7,BB157,"")</f>
        <v/>
      </c>
      <c r="EB157" s="3" t="str">
        <f>IF(ET157=7,BC157,"")</f>
        <v/>
      </c>
      <c r="EC157" s="3" t="str">
        <f t="shared" si="979"/>
        <v/>
      </c>
      <c r="ED157" s="8"/>
      <c r="EE157" s="52" t="s">
        <v>277</v>
      </c>
      <c r="EF157" s="52" t="s">
        <v>277</v>
      </c>
      <c r="EG157" s="52" t="s">
        <v>277</v>
      </c>
      <c r="EH157" s="52" t="s">
        <v>277</v>
      </c>
      <c r="EI157" s="52" t="s">
        <v>277</v>
      </c>
      <c r="EJ157" s="52" t="s">
        <v>277</v>
      </c>
      <c r="EK157" s="52" t="s">
        <v>277</v>
      </c>
      <c r="EL157" s="52" t="s">
        <v>277</v>
      </c>
      <c r="EM157" s="52" t="s">
        <v>277</v>
      </c>
      <c r="EN157" s="52" t="s">
        <v>277</v>
      </c>
      <c r="EO157" s="8"/>
      <c r="EP157" s="53"/>
      <c r="EQ157" s="16" t="str">
        <f>IF(FD157&gt;0, (N157+Y157+R157+AC157), "")</f>
        <v/>
      </c>
      <c r="ER157" s="16" t="str">
        <f>IF(FD157&gt;0,FE157,"")</f>
        <v/>
      </c>
      <c r="ES157" s="16" t="str">
        <f>IF(FD157&gt;0, (P157+AA157+T157+AE157), "")</f>
        <v/>
      </c>
      <c r="ET157" s="16">
        <f>FO157+FP157+FQ157+FR157+FS157+FT157+FU157</f>
        <v>0</v>
      </c>
      <c r="EU157" s="13"/>
      <c r="EV157" s="3" t="b">
        <f t="shared" si="972"/>
        <v>1</v>
      </c>
      <c r="EW157" s="3" t="b">
        <f t="shared" si="973"/>
        <v>1</v>
      </c>
      <c r="EX157" s="3" t="b">
        <f t="shared" si="980"/>
        <v>1</v>
      </c>
      <c r="EY157" s="3" t="b">
        <f t="shared" si="981"/>
        <v>1</v>
      </c>
      <c r="EZ157" s="3">
        <f t="shared" si="982"/>
        <v>0</v>
      </c>
      <c r="FA157" s="3">
        <f t="shared" si="983"/>
        <v>0</v>
      </c>
      <c r="FB157" s="3">
        <f t="shared" si="984"/>
        <v>0</v>
      </c>
      <c r="FC157" s="3">
        <f t="shared" si="985"/>
        <v>0</v>
      </c>
      <c r="FD157" s="3">
        <f t="shared" si="986"/>
        <v>0</v>
      </c>
      <c r="FE157" s="3" t="e">
        <f t="shared" si="987"/>
        <v>#VALUE!</v>
      </c>
      <c r="FF157" s="3">
        <f t="shared" si="974"/>
        <v>0</v>
      </c>
      <c r="FG157" s="3">
        <f t="shared" si="975"/>
        <v>0</v>
      </c>
      <c r="FH157" s="3" t="e">
        <f>FG157*SQRT(ES157)</f>
        <v>#VALUE!</v>
      </c>
      <c r="FI157" s="3" t="b">
        <f t="shared" si="988"/>
        <v>1</v>
      </c>
      <c r="FJ157" s="3" t="b">
        <f t="shared" si="989"/>
        <v>1</v>
      </c>
      <c r="FK157" s="3" t="b">
        <f t="shared" si="990"/>
        <v>1</v>
      </c>
      <c r="FL157" s="3" t="b">
        <f t="shared" si="991"/>
        <v>1</v>
      </c>
      <c r="FM157" s="3" t="b">
        <f t="shared" si="992"/>
        <v>1</v>
      </c>
      <c r="FN157" s="3" t="b">
        <f t="shared" si="993"/>
        <v>1</v>
      </c>
      <c r="FO157" s="3">
        <f t="shared" si="994"/>
        <v>0</v>
      </c>
      <c r="FP157" s="3">
        <f t="shared" si="995"/>
        <v>0</v>
      </c>
      <c r="FQ157" s="3">
        <f t="shared" si="996"/>
        <v>0</v>
      </c>
      <c r="FR157" s="3">
        <f t="shared" si="997"/>
        <v>0</v>
      </c>
      <c r="FS157" s="3">
        <f t="shared" si="998"/>
        <v>0</v>
      </c>
      <c r="FT157" s="3">
        <f t="shared" si="999"/>
        <v>0</v>
      </c>
      <c r="FU157" s="3">
        <f t="shared" si="1000"/>
        <v>0</v>
      </c>
      <c r="FV157" s="21" t="b">
        <f t="shared" si="857"/>
        <v>1</v>
      </c>
      <c r="FW157" s="24">
        <f t="shared" si="1013"/>
        <v>1</v>
      </c>
      <c r="FX157" s="24">
        <f t="shared" si="858"/>
        <v>0</v>
      </c>
      <c r="FY157" s="29" t="e">
        <f t="shared" si="859"/>
        <v>#VALUE!</v>
      </c>
      <c r="FZ157" s="24" t="e">
        <f t="shared" si="860"/>
        <v>#VALUE!</v>
      </c>
      <c r="GA157" s="24" t="e">
        <f t="shared" si="861"/>
        <v>#VALUE!</v>
      </c>
      <c r="GB157" s="24">
        <f t="shared" si="1001"/>
        <v>1</v>
      </c>
      <c r="GC157" s="24" t="e">
        <f t="shared" si="1002"/>
        <v>#VALUE!</v>
      </c>
      <c r="GD157" s="24" t="e">
        <f t="shared" si="1003"/>
        <v>#VALUE!</v>
      </c>
      <c r="GE157" s="24" t="e">
        <f t="shared" si="1004"/>
        <v>#VALUE!</v>
      </c>
      <c r="GF157" s="24">
        <f t="shared" si="1005"/>
        <v>0</v>
      </c>
      <c r="GG157" s="24">
        <f t="shared" si="1006"/>
        <v>0</v>
      </c>
      <c r="GH157" s="24">
        <f t="shared" si="1007"/>
        <v>0</v>
      </c>
      <c r="GI157" s="24">
        <f t="shared" si="1008"/>
        <v>0</v>
      </c>
      <c r="GJ157" s="24">
        <f t="shared" si="1009"/>
        <v>2</v>
      </c>
      <c r="GK157" s="24">
        <f t="shared" si="1010"/>
        <v>2</v>
      </c>
      <c r="GL157" s="24">
        <f t="shared" si="1011"/>
        <v>2</v>
      </c>
      <c r="GM157" s="24">
        <f t="shared" si="1012"/>
        <v>2</v>
      </c>
      <c r="GN157" s="13"/>
    </row>
    <row r="158" spans="1:196" s="3" customFormat="1">
      <c r="A158" s="123"/>
      <c r="B158" s="123"/>
      <c r="C158" s="123"/>
      <c r="D158" s="123"/>
      <c r="E158" s="123"/>
      <c r="F158" s="123"/>
      <c r="G158" s="123"/>
      <c r="H158" s="123"/>
      <c r="I158" s="123"/>
      <c r="J158" s="123"/>
      <c r="K158" s="123"/>
      <c r="L158" s="123"/>
      <c r="M158" s="56"/>
      <c r="N158" s="123"/>
      <c r="O158" s="123"/>
      <c r="P158" s="123"/>
      <c r="Q158" s="56"/>
      <c r="R158" s="123"/>
      <c r="S158" s="123"/>
      <c r="T158" s="123"/>
      <c r="U158" s="56"/>
      <c r="V158" s="123"/>
      <c r="W158" s="123"/>
      <c r="X158" s="56"/>
      <c r="Y158" s="123"/>
      <c r="Z158" s="123"/>
      <c r="AA158" s="123"/>
      <c r="AB158" s="56"/>
      <c r="AC158" s="123"/>
      <c r="AD158" s="123"/>
      <c r="AE158" s="123"/>
      <c r="AF158" s="56"/>
      <c r="AG158" s="123"/>
      <c r="AH158" s="123"/>
      <c r="AI158" s="56"/>
      <c r="AJ158" s="123"/>
      <c r="AK158" s="123"/>
      <c r="AL158" s="56"/>
      <c r="AM158" s="123"/>
      <c r="AN158" s="123"/>
      <c r="AO158" s="123"/>
      <c r="AP158" s="123"/>
      <c r="AQ158" s="123"/>
      <c r="AR158" s="56"/>
      <c r="AS158" s="123"/>
      <c r="AT158" s="123"/>
      <c r="AU158" s="123"/>
      <c r="AV158" s="123"/>
      <c r="AW158" s="123"/>
      <c r="AX158" s="123"/>
      <c r="AY158" s="56"/>
      <c r="AZ158" s="123"/>
      <c r="BA158" s="123"/>
      <c r="BB158" s="123"/>
      <c r="BC158" s="123"/>
      <c r="BD158" s="8"/>
      <c r="BE158" s="8"/>
      <c r="BF158" s="52" t="s">
        <v>277</v>
      </c>
      <c r="BG158" s="52" t="s">
        <v>277</v>
      </c>
      <c r="BH158" s="52" t="s">
        <v>277</v>
      </c>
      <c r="BI158" s="52" t="s">
        <v>277</v>
      </c>
      <c r="BJ158" s="52" t="s">
        <v>277</v>
      </c>
      <c r="BK158" s="52" t="s">
        <v>277</v>
      </c>
      <c r="BL158" s="52" t="s">
        <v>277</v>
      </c>
      <c r="BM158" s="52" t="s">
        <v>277</v>
      </c>
      <c r="BN158" s="52" t="s">
        <v>277</v>
      </c>
      <c r="BO158" s="52" t="s">
        <v>277</v>
      </c>
      <c r="BP158" s="8"/>
      <c r="BQ158" s="22" t="str">
        <f t="shared" ref="BQ158:BQ168" si="1016">BQ157</f>
        <v/>
      </c>
      <c r="BR158" s="22" t="str">
        <f>BS154</f>
        <v/>
      </c>
      <c r="BS158" s="22" t="str">
        <f>BS157</f>
        <v/>
      </c>
      <c r="BT158" s="22"/>
      <c r="BU158" s="22" t="str">
        <f>BU157</f>
        <v/>
      </c>
      <c r="BV158" s="22" t="str">
        <f t="shared" ref="BV158:BV168" si="1017">BV157</f>
        <v/>
      </c>
      <c r="BW158" s="22" t="str">
        <f t="shared" ref="BW158:BX168" si="1018">BW157</f>
        <v/>
      </c>
      <c r="BX158" s="22" t="str">
        <f t="shared" si="971"/>
        <v/>
      </c>
      <c r="BY158" s="22" t="str">
        <f t="shared" ref="BY158:BY168" si="1019">BY157</f>
        <v/>
      </c>
      <c r="BZ158" s="22" t="str">
        <f t="shared" ref="BZ158:BZ168" si="1020">BZ157</f>
        <v/>
      </c>
      <c r="CA158" s="18"/>
      <c r="CB158" s="3" t="str">
        <f>CB156</f>
        <v/>
      </c>
      <c r="CC158" s="3" t="str">
        <f>CC156</f>
        <v/>
      </c>
      <c r="CD158" s="3" t="str">
        <f>CD156</f>
        <v/>
      </c>
      <c r="CE158" s="3" t="str">
        <f t="shared" ref="CE158:CG159" si="1021">CE157</f>
        <v/>
      </c>
      <c r="CF158" s="3" t="str">
        <f t="shared" si="1021"/>
        <v/>
      </c>
      <c r="CG158" s="3" t="str">
        <f t="shared" si="1021"/>
        <v/>
      </c>
      <c r="CH158" s="3" t="str">
        <f t="shared" si="976"/>
        <v/>
      </c>
      <c r="CI158" s="8"/>
      <c r="CJ158" s="3" t="str">
        <f>CJ156</f>
        <v/>
      </c>
      <c r="CK158" s="3" t="str">
        <f>CK156</f>
        <v/>
      </c>
      <c r="CL158" s="3" t="str">
        <f>CL157</f>
        <v/>
      </c>
      <c r="CM158" s="3" t="str">
        <f>CM157</f>
        <v/>
      </c>
      <c r="CN158" s="8"/>
      <c r="CO158" s="3" t="str">
        <f>CO156</f>
        <v/>
      </c>
      <c r="CP158" s="3" t="str">
        <f>CP156</f>
        <v/>
      </c>
      <c r="CQ158" s="3" t="str">
        <f>CQ157</f>
        <v/>
      </c>
      <c r="CR158" s="3" t="str">
        <f>CR157</f>
        <v/>
      </c>
      <c r="CS158" s="8"/>
      <c r="CT158" s="3" t="str">
        <f>CT156</f>
        <v/>
      </c>
      <c r="CU158" s="3" t="str">
        <f>CU156</f>
        <v/>
      </c>
      <c r="CV158" s="3" t="str">
        <f>CV157</f>
        <v/>
      </c>
      <c r="CW158" s="3" t="str">
        <f>CW157</f>
        <v/>
      </c>
      <c r="CX158" s="8"/>
      <c r="CY158" s="3" t="str">
        <f>CY156</f>
        <v/>
      </c>
      <c r="CZ158" s="3" t="str">
        <f>CZ156</f>
        <v/>
      </c>
      <c r="DA158" s="3" t="str">
        <f>DA156</f>
        <v/>
      </c>
      <c r="DB158" s="3" t="str">
        <f t="shared" ref="DB158:DE159" si="1022">DB157</f>
        <v/>
      </c>
      <c r="DC158" s="3" t="str">
        <f t="shared" si="1022"/>
        <v/>
      </c>
      <c r="DD158" s="3" t="str">
        <f t="shared" si="1022"/>
        <v/>
      </c>
      <c r="DE158" s="3" t="str">
        <f t="shared" si="1022"/>
        <v/>
      </c>
      <c r="DF158" s="3" t="str">
        <f t="shared" si="1014"/>
        <v/>
      </c>
      <c r="DG158" s="3" t="str">
        <f t="shared" si="977"/>
        <v/>
      </c>
      <c r="DH158" s="8"/>
      <c r="DI158" s="3" t="str">
        <f>DI156</f>
        <v/>
      </c>
      <c r="DJ158" s="3" t="str">
        <f>DJ156</f>
        <v/>
      </c>
      <c r="DK158" s="3" t="str">
        <f>DK156</f>
        <v/>
      </c>
      <c r="DL158" s="3" t="str">
        <f>DL156</f>
        <v/>
      </c>
      <c r="DM158" s="3" t="str">
        <f t="shared" ref="DM158:DP159" si="1023">DM157</f>
        <v/>
      </c>
      <c r="DN158" s="3" t="str">
        <f t="shared" si="1023"/>
        <v/>
      </c>
      <c r="DO158" s="3" t="str">
        <f t="shared" si="1023"/>
        <v/>
      </c>
      <c r="DP158" s="3" t="str">
        <f t="shared" si="1023"/>
        <v/>
      </c>
      <c r="DQ158" s="3" t="str">
        <f t="shared" si="1015"/>
        <v/>
      </c>
      <c r="DR158" s="3" t="str">
        <f t="shared" si="1015"/>
        <v/>
      </c>
      <c r="DS158" s="3" t="str">
        <f t="shared" si="978"/>
        <v/>
      </c>
      <c r="DT158" s="8"/>
      <c r="DU158" s="3" t="str">
        <f>DU156</f>
        <v/>
      </c>
      <c r="DV158" s="3" t="str">
        <f>DV156</f>
        <v/>
      </c>
      <c r="DW158" s="3" t="str">
        <f>DW156</f>
        <v/>
      </c>
      <c r="DX158" s="3" t="str">
        <f>DX156</f>
        <v/>
      </c>
      <c r="DY158" s="3" t="str">
        <f t="shared" ref="DY158:EB159" si="1024">DY157</f>
        <v/>
      </c>
      <c r="DZ158" s="3" t="str">
        <f t="shared" si="1024"/>
        <v/>
      </c>
      <c r="EA158" s="3" t="str">
        <f t="shared" si="1024"/>
        <v/>
      </c>
      <c r="EB158" s="3" t="str">
        <f t="shared" si="1024"/>
        <v/>
      </c>
      <c r="EC158" s="3" t="str">
        <f t="shared" si="979"/>
        <v/>
      </c>
      <c r="ED158" s="8"/>
      <c r="EE158" s="52" t="s">
        <v>277</v>
      </c>
      <c r="EF158" s="52" t="s">
        <v>277</v>
      </c>
      <c r="EG158" s="52" t="s">
        <v>277</v>
      </c>
      <c r="EH158" s="52" t="s">
        <v>277</v>
      </c>
      <c r="EI158" s="52" t="s">
        <v>277</v>
      </c>
      <c r="EJ158" s="52" t="s">
        <v>277</v>
      </c>
      <c r="EK158" s="52" t="s">
        <v>277</v>
      </c>
      <c r="EL158" s="52" t="s">
        <v>277</v>
      </c>
      <c r="EM158" s="52" t="s">
        <v>277</v>
      </c>
      <c r="EN158" s="52" t="s">
        <v>277</v>
      </c>
      <c r="EO158" s="8"/>
      <c r="EP158" s="53"/>
      <c r="EQ158" s="16" t="str">
        <f>IF(FD158&gt;0, (N158+Y158+R158+AC158), "")</f>
        <v/>
      </c>
      <c r="ER158" s="16" t="str">
        <f>IF(FD158&gt;0,FE158,"")</f>
        <v/>
      </c>
      <c r="ES158" s="16" t="str">
        <f>IF(FD158&gt;0, (P158+AA158+T158+AE158), "")</f>
        <v/>
      </c>
      <c r="ET158" s="16">
        <f>FO158+FP158+FQ158+FR158+FS158+FT158+FU158</f>
        <v>0</v>
      </c>
      <c r="EU158" s="13"/>
      <c r="EV158" s="3" t="b">
        <f t="shared" si="972"/>
        <v>1</v>
      </c>
      <c r="EW158" s="3" t="b">
        <f t="shared" si="973"/>
        <v>1</v>
      </c>
      <c r="EX158" s="3" t="b">
        <f t="shared" si="980"/>
        <v>1</v>
      </c>
      <c r="EY158" s="3" t="b">
        <f t="shared" si="981"/>
        <v>1</v>
      </c>
      <c r="EZ158" s="3">
        <f t="shared" si="982"/>
        <v>0</v>
      </c>
      <c r="FA158" s="3">
        <f t="shared" si="983"/>
        <v>0</v>
      </c>
      <c r="FB158" s="3">
        <f t="shared" si="984"/>
        <v>0</v>
      </c>
      <c r="FC158" s="3">
        <f t="shared" si="985"/>
        <v>0</v>
      </c>
      <c r="FD158" s="3">
        <f t="shared" si="986"/>
        <v>0</v>
      </c>
      <c r="FE158" s="3" t="e">
        <f t="shared" si="987"/>
        <v>#VALUE!</v>
      </c>
      <c r="FF158" s="3">
        <f t="shared" si="974"/>
        <v>0</v>
      </c>
      <c r="FG158" s="3">
        <f t="shared" si="975"/>
        <v>0</v>
      </c>
      <c r="FH158" s="3" t="e">
        <f>FG158*SQRT(ES158)</f>
        <v>#VALUE!</v>
      </c>
      <c r="FI158" s="3" t="b">
        <f t="shared" si="988"/>
        <v>1</v>
      </c>
      <c r="FJ158" s="3" t="b">
        <f t="shared" si="989"/>
        <v>1</v>
      </c>
      <c r="FK158" s="3" t="b">
        <f t="shared" si="990"/>
        <v>1</v>
      </c>
      <c r="FL158" s="3" t="b">
        <f t="shared" si="991"/>
        <v>1</v>
      </c>
      <c r="FM158" s="3" t="b">
        <f t="shared" si="992"/>
        <v>1</v>
      </c>
      <c r="FN158" s="3" t="b">
        <f t="shared" si="993"/>
        <v>1</v>
      </c>
      <c r="FO158" s="3">
        <f t="shared" si="994"/>
        <v>0</v>
      </c>
      <c r="FP158" s="3">
        <f t="shared" si="995"/>
        <v>0</v>
      </c>
      <c r="FQ158" s="3">
        <f t="shared" si="996"/>
        <v>0</v>
      </c>
      <c r="FR158" s="3">
        <f t="shared" si="997"/>
        <v>0</v>
      </c>
      <c r="FS158" s="3">
        <f t="shared" si="998"/>
        <v>0</v>
      </c>
      <c r="FT158" s="3">
        <f t="shared" si="999"/>
        <v>0</v>
      </c>
      <c r="FU158" s="3">
        <f t="shared" si="1000"/>
        <v>0</v>
      </c>
      <c r="FV158" s="21" t="b">
        <f t="shared" si="857"/>
        <v>1</v>
      </c>
      <c r="FW158" s="24">
        <f t="shared" si="1013"/>
        <v>1</v>
      </c>
      <c r="FX158" s="24">
        <f t="shared" si="858"/>
        <v>0</v>
      </c>
      <c r="FY158" s="29" t="e">
        <f t="shared" si="859"/>
        <v>#VALUE!</v>
      </c>
      <c r="FZ158" s="24" t="e">
        <f t="shared" si="860"/>
        <v>#VALUE!</v>
      </c>
      <c r="GA158" s="24" t="e">
        <f t="shared" si="861"/>
        <v>#VALUE!</v>
      </c>
      <c r="GB158" s="24">
        <f t="shared" si="1001"/>
        <v>1</v>
      </c>
      <c r="GC158" s="24" t="e">
        <f t="shared" si="1002"/>
        <v>#VALUE!</v>
      </c>
      <c r="GD158" s="24" t="e">
        <f t="shared" si="1003"/>
        <v>#VALUE!</v>
      </c>
      <c r="GE158" s="24" t="e">
        <f t="shared" si="1004"/>
        <v>#VALUE!</v>
      </c>
      <c r="GF158" s="24">
        <f t="shared" si="1005"/>
        <v>0</v>
      </c>
      <c r="GG158" s="24">
        <f t="shared" si="1006"/>
        <v>0</v>
      </c>
      <c r="GH158" s="24">
        <f t="shared" si="1007"/>
        <v>0</v>
      </c>
      <c r="GI158" s="24">
        <f t="shared" si="1008"/>
        <v>0</v>
      </c>
      <c r="GJ158" s="24">
        <f t="shared" si="1009"/>
        <v>2</v>
      </c>
      <c r="GK158" s="24">
        <f t="shared" si="1010"/>
        <v>2</v>
      </c>
      <c r="GL158" s="24">
        <f t="shared" si="1011"/>
        <v>2</v>
      </c>
      <c r="GM158" s="24">
        <f t="shared" si="1012"/>
        <v>2</v>
      </c>
      <c r="GN158" s="13"/>
    </row>
    <row r="159" spans="1:196" s="3" customFormat="1">
      <c r="A159" s="123"/>
      <c r="B159" s="123"/>
      <c r="C159" s="123"/>
      <c r="D159" s="123"/>
      <c r="E159" s="123"/>
      <c r="F159" s="123"/>
      <c r="G159" s="123"/>
      <c r="H159" s="123"/>
      <c r="I159" s="123"/>
      <c r="J159" s="123"/>
      <c r="K159" s="123"/>
      <c r="L159" s="123"/>
      <c r="M159" s="56"/>
      <c r="N159" s="123"/>
      <c r="O159" s="123"/>
      <c r="P159" s="123"/>
      <c r="Q159" s="56"/>
      <c r="R159" s="123"/>
      <c r="S159" s="123"/>
      <c r="T159" s="123"/>
      <c r="U159" s="56"/>
      <c r="V159" s="123"/>
      <c r="W159" s="123"/>
      <c r="X159" s="56"/>
      <c r="Y159" s="123"/>
      <c r="Z159" s="123"/>
      <c r="AA159" s="123"/>
      <c r="AB159" s="56"/>
      <c r="AC159" s="123"/>
      <c r="AD159" s="123"/>
      <c r="AE159" s="123"/>
      <c r="AF159" s="56"/>
      <c r="AG159" s="123"/>
      <c r="AH159" s="123"/>
      <c r="AI159" s="56"/>
      <c r="AJ159" s="123"/>
      <c r="AK159" s="123"/>
      <c r="AL159" s="56"/>
      <c r="AM159" s="123"/>
      <c r="AN159" s="123"/>
      <c r="AO159" s="123"/>
      <c r="AP159" s="123"/>
      <c r="AQ159" s="123"/>
      <c r="AR159" s="56"/>
      <c r="AS159" s="123"/>
      <c r="AT159" s="123"/>
      <c r="AU159" s="123"/>
      <c r="AV159" s="123"/>
      <c r="AW159" s="123"/>
      <c r="AX159" s="123"/>
      <c r="AY159" s="56"/>
      <c r="AZ159" s="123"/>
      <c r="BA159" s="123"/>
      <c r="BB159" s="123"/>
      <c r="BC159" s="123"/>
      <c r="BD159" s="8"/>
      <c r="BE159" s="8"/>
      <c r="BF159" s="52" t="s">
        <v>277</v>
      </c>
      <c r="BG159" s="52" t="s">
        <v>277</v>
      </c>
      <c r="BH159" s="52" t="s">
        <v>277</v>
      </c>
      <c r="BI159" s="52" t="s">
        <v>277</v>
      </c>
      <c r="BJ159" s="52" t="s">
        <v>277</v>
      </c>
      <c r="BK159" s="52" t="s">
        <v>277</v>
      </c>
      <c r="BL159" s="52" t="s">
        <v>277</v>
      </c>
      <c r="BM159" s="52" t="s">
        <v>277</v>
      </c>
      <c r="BN159" s="52" t="s">
        <v>277</v>
      </c>
      <c r="BO159" s="52" t="s">
        <v>277</v>
      </c>
      <c r="BP159" s="8"/>
      <c r="BQ159" s="22" t="str">
        <f t="shared" si="1016"/>
        <v/>
      </c>
      <c r="BR159" s="22" t="str">
        <f>BS156</f>
        <v/>
      </c>
      <c r="BS159" s="22" t="str">
        <f>BS157</f>
        <v/>
      </c>
      <c r="BT159" s="22"/>
      <c r="BU159" s="22" t="str">
        <f>BU158</f>
        <v/>
      </c>
      <c r="BV159" s="22" t="str">
        <f t="shared" si="1017"/>
        <v/>
      </c>
      <c r="BW159" s="22" t="str">
        <f t="shared" si="1018"/>
        <v/>
      </c>
      <c r="BX159" s="22" t="str">
        <f t="shared" si="971"/>
        <v/>
      </c>
      <c r="BY159" s="22" t="str">
        <f t="shared" si="1019"/>
        <v/>
      </c>
      <c r="BZ159" s="22" t="str">
        <f t="shared" si="1020"/>
        <v/>
      </c>
      <c r="CA159" s="18"/>
      <c r="CB159" s="3" t="str">
        <f>CE155</f>
        <v/>
      </c>
      <c r="CC159" s="3" t="str">
        <f>CF155</f>
        <v/>
      </c>
      <c r="CD159" s="3" t="str">
        <f>CG155</f>
        <v/>
      </c>
      <c r="CE159" s="3" t="str">
        <f t="shared" si="1021"/>
        <v/>
      </c>
      <c r="CF159" s="3" t="str">
        <f t="shared" si="1021"/>
        <v/>
      </c>
      <c r="CG159" s="3" t="str">
        <f t="shared" si="1021"/>
        <v/>
      </c>
      <c r="CH159" s="3" t="str">
        <f t="shared" si="976"/>
        <v/>
      </c>
      <c r="CI159" s="8"/>
      <c r="CJ159" s="3" t="str">
        <f>CL155</f>
        <v/>
      </c>
      <c r="CK159" s="3" t="str">
        <f>CM155</f>
        <v/>
      </c>
      <c r="CL159" s="3" t="str">
        <f>CL158</f>
        <v/>
      </c>
      <c r="CM159" s="3" t="str">
        <f>CM158</f>
        <v/>
      </c>
      <c r="CN159" s="8"/>
      <c r="CO159" s="3" t="str">
        <f>CQ155</f>
        <v/>
      </c>
      <c r="CP159" s="3" t="str">
        <f>CR155</f>
        <v/>
      </c>
      <c r="CQ159" s="3" t="str">
        <f>CQ158</f>
        <v/>
      </c>
      <c r="CR159" s="3" t="str">
        <f>CR158</f>
        <v/>
      </c>
      <c r="CS159" s="8"/>
      <c r="CT159" s="3" t="str">
        <f>CV155</f>
        <v/>
      </c>
      <c r="CU159" s="3" t="str">
        <f>CW155</f>
        <v/>
      </c>
      <c r="CV159" s="3" t="str">
        <f>CV158</f>
        <v/>
      </c>
      <c r="CW159" s="3" t="str">
        <f>CW158</f>
        <v/>
      </c>
      <c r="CX159" s="8"/>
      <c r="CY159" s="3" t="str">
        <f>DB155</f>
        <v/>
      </c>
      <c r="CZ159" s="3" t="str">
        <f>DC155</f>
        <v/>
      </c>
      <c r="DA159" s="3" t="str">
        <f>DD155</f>
        <v/>
      </c>
      <c r="DB159" s="3" t="str">
        <f t="shared" si="1022"/>
        <v/>
      </c>
      <c r="DC159" s="3" t="str">
        <f t="shared" si="1022"/>
        <v/>
      </c>
      <c r="DD159" s="3" t="str">
        <f t="shared" si="1022"/>
        <v/>
      </c>
      <c r="DE159" s="3" t="str">
        <f t="shared" si="1022"/>
        <v/>
      </c>
      <c r="DF159" s="3" t="str">
        <f t="shared" si="1014"/>
        <v/>
      </c>
      <c r="DG159" s="3" t="str">
        <f t="shared" si="977"/>
        <v/>
      </c>
      <c r="DH159" s="8"/>
      <c r="DI159" s="3" t="str">
        <f>DM155</f>
        <v/>
      </c>
      <c r="DJ159" s="3" t="str">
        <f>DN155</f>
        <v/>
      </c>
      <c r="DK159" s="3" t="str">
        <f>DO155</f>
        <v/>
      </c>
      <c r="DL159" s="3" t="str">
        <f>DP155</f>
        <v/>
      </c>
      <c r="DM159" s="3" t="str">
        <f t="shared" si="1023"/>
        <v/>
      </c>
      <c r="DN159" s="3" t="str">
        <f t="shared" si="1023"/>
        <v/>
      </c>
      <c r="DO159" s="3" t="str">
        <f t="shared" si="1023"/>
        <v/>
      </c>
      <c r="DP159" s="3" t="str">
        <f t="shared" si="1023"/>
        <v/>
      </c>
      <c r="DQ159" s="3" t="str">
        <f t="shared" si="1015"/>
        <v/>
      </c>
      <c r="DR159" s="3" t="str">
        <f t="shared" si="1015"/>
        <v/>
      </c>
      <c r="DS159" s="3" t="str">
        <f t="shared" si="978"/>
        <v/>
      </c>
      <c r="DT159" s="8"/>
      <c r="DU159" s="3" t="str">
        <f>DY156</f>
        <v/>
      </c>
      <c r="DV159" s="3" t="str">
        <f>DZ156</f>
        <v/>
      </c>
      <c r="DW159" s="3" t="str">
        <f>EA156</f>
        <v/>
      </c>
      <c r="DX159" s="3" t="str">
        <f>EB156</f>
        <v/>
      </c>
      <c r="DY159" s="3" t="str">
        <f t="shared" si="1024"/>
        <v/>
      </c>
      <c r="DZ159" s="3" t="str">
        <f t="shared" si="1024"/>
        <v/>
      </c>
      <c r="EA159" s="3" t="str">
        <f t="shared" si="1024"/>
        <v/>
      </c>
      <c r="EB159" s="3" t="str">
        <f t="shared" si="1024"/>
        <v/>
      </c>
      <c r="EC159" s="3" t="str">
        <f t="shared" si="979"/>
        <v/>
      </c>
      <c r="ED159" s="8"/>
      <c r="EE159" s="52" t="s">
        <v>277</v>
      </c>
      <c r="EF159" s="52" t="s">
        <v>277</v>
      </c>
      <c r="EG159" s="52" t="s">
        <v>277</v>
      </c>
      <c r="EH159" s="52" t="s">
        <v>277</v>
      </c>
      <c r="EI159" s="52" t="s">
        <v>277</v>
      </c>
      <c r="EJ159" s="52" t="s">
        <v>277</v>
      </c>
      <c r="EK159" s="52" t="s">
        <v>277</v>
      </c>
      <c r="EL159" s="52" t="s">
        <v>277</v>
      </c>
      <c r="EM159" s="52" t="s">
        <v>277</v>
      </c>
      <c r="EN159" s="52" t="s">
        <v>277</v>
      </c>
      <c r="EO159" s="8"/>
      <c r="EP159" s="53"/>
      <c r="EQ159" s="16" t="str">
        <f>EQ158</f>
        <v/>
      </c>
      <c r="ER159" s="16" t="str">
        <f>ER158</f>
        <v/>
      </c>
      <c r="ES159" s="16" t="str">
        <f>ES158</f>
        <v/>
      </c>
      <c r="ET159" s="16">
        <f>ET158</f>
        <v>0</v>
      </c>
      <c r="EU159" s="13"/>
      <c r="EV159" s="3" t="b">
        <f t="shared" si="972"/>
        <v>1</v>
      </c>
      <c r="EW159" s="3" t="b">
        <f t="shared" si="973"/>
        <v>1</v>
      </c>
      <c r="EX159" s="3" t="b">
        <f t="shared" si="980"/>
        <v>1</v>
      </c>
      <c r="EY159" s="3" t="b">
        <f t="shared" si="981"/>
        <v>1</v>
      </c>
      <c r="EZ159" s="3">
        <f t="shared" si="982"/>
        <v>0</v>
      </c>
      <c r="FA159" s="3">
        <f t="shared" si="983"/>
        <v>0</v>
      </c>
      <c r="FB159" s="3">
        <f t="shared" si="984"/>
        <v>0</v>
      </c>
      <c r="FC159" s="3">
        <f t="shared" si="985"/>
        <v>0</v>
      </c>
      <c r="FD159" s="3">
        <f t="shared" si="986"/>
        <v>0</v>
      </c>
      <c r="FE159" s="3" t="e">
        <f t="shared" si="987"/>
        <v>#VALUE!</v>
      </c>
      <c r="FF159" s="3">
        <f t="shared" si="974"/>
        <v>0</v>
      </c>
      <c r="FG159" s="3">
        <f t="shared" si="975"/>
        <v>0</v>
      </c>
      <c r="FH159" s="3" t="e">
        <f t="shared" ref="FH159:FH168" si="1025">FG159*SQRT(ES159)</f>
        <v>#VALUE!</v>
      </c>
      <c r="FI159" s="3" t="b">
        <f t="shared" si="988"/>
        <v>1</v>
      </c>
      <c r="FJ159" s="3" t="b">
        <f t="shared" si="989"/>
        <v>1</v>
      </c>
      <c r="FK159" s="3" t="b">
        <f t="shared" si="990"/>
        <v>1</v>
      </c>
      <c r="FL159" s="3" t="b">
        <f t="shared" si="991"/>
        <v>1</v>
      </c>
      <c r="FM159" s="3" t="b">
        <f t="shared" si="992"/>
        <v>1</v>
      </c>
      <c r="FN159" s="3" t="b">
        <f t="shared" si="993"/>
        <v>1</v>
      </c>
      <c r="FO159" s="3">
        <f t="shared" si="994"/>
        <v>0</v>
      </c>
      <c r="FP159" s="3">
        <f t="shared" si="995"/>
        <v>0</v>
      </c>
      <c r="FQ159" s="3">
        <f t="shared" si="996"/>
        <v>0</v>
      </c>
      <c r="FR159" s="3">
        <f t="shared" si="997"/>
        <v>0</v>
      </c>
      <c r="FS159" s="3">
        <f t="shared" si="998"/>
        <v>0</v>
      </c>
      <c r="FT159" s="3">
        <f t="shared" si="999"/>
        <v>0</v>
      </c>
      <c r="FU159" s="3">
        <f t="shared" si="1000"/>
        <v>0</v>
      </c>
      <c r="FV159" s="21" t="b">
        <f t="shared" si="857"/>
        <v>1</v>
      </c>
      <c r="FW159" s="24">
        <f t="shared" si="1013"/>
        <v>1</v>
      </c>
      <c r="FX159" s="24">
        <f t="shared" si="858"/>
        <v>0</v>
      </c>
      <c r="FY159" s="29" t="e">
        <f t="shared" si="859"/>
        <v>#VALUE!</v>
      </c>
      <c r="FZ159" s="24" t="e">
        <f t="shared" si="860"/>
        <v>#VALUE!</v>
      </c>
      <c r="GA159" s="24" t="e">
        <f t="shared" si="861"/>
        <v>#VALUE!</v>
      </c>
      <c r="GB159" s="24">
        <f t="shared" si="1001"/>
        <v>1</v>
      </c>
      <c r="GC159" s="24" t="e">
        <f t="shared" si="1002"/>
        <v>#VALUE!</v>
      </c>
      <c r="GD159" s="24" t="e">
        <f t="shared" si="1003"/>
        <v>#VALUE!</v>
      </c>
      <c r="GE159" s="24" t="e">
        <f t="shared" si="1004"/>
        <v>#VALUE!</v>
      </c>
      <c r="GF159" s="24">
        <f t="shared" si="1005"/>
        <v>0</v>
      </c>
      <c r="GG159" s="24">
        <f t="shared" si="1006"/>
        <v>0</v>
      </c>
      <c r="GH159" s="24">
        <f t="shared" si="1007"/>
        <v>0</v>
      </c>
      <c r="GI159" s="24">
        <f t="shared" si="1008"/>
        <v>0</v>
      </c>
      <c r="GJ159" s="24">
        <f t="shared" si="1009"/>
        <v>2</v>
      </c>
      <c r="GK159" s="24">
        <f t="shared" si="1010"/>
        <v>2</v>
      </c>
      <c r="GL159" s="24">
        <f t="shared" si="1011"/>
        <v>2</v>
      </c>
      <c r="GM159" s="24">
        <f t="shared" si="1012"/>
        <v>2</v>
      </c>
      <c r="GN159" s="13"/>
    </row>
    <row r="160" spans="1:196" s="3" customFormat="1">
      <c r="A160" s="115" t="s">
        <v>279</v>
      </c>
      <c r="B160" s="115" t="s">
        <v>279</v>
      </c>
      <c r="C160" s="115" t="s">
        <v>279</v>
      </c>
      <c r="D160" s="115" t="s">
        <v>279</v>
      </c>
      <c r="E160" s="115" t="s">
        <v>279</v>
      </c>
      <c r="F160" s="115" t="s">
        <v>279</v>
      </c>
      <c r="G160" s="115" t="s">
        <v>279</v>
      </c>
      <c r="H160" s="115"/>
      <c r="I160" s="115"/>
      <c r="J160" s="115" t="s">
        <v>279</v>
      </c>
      <c r="K160" s="115" t="s">
        <v>279</v>
      </c>
      <c r="L160" s="115" t="s">
        <v>279</v>
      </c>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8"/>
      <c r="BE160" s="8"/>
      <c r="BF160" s="52" t="s">
        <v>277</v>
      </c>
      <c r="BG160" s="52" t="s">
        <v>277</v>
      </c>
      <c r="BH160" s="52" t="s">
        <v>277</v>
      </c>
      <c r="BI160" s="52" t="s">
        <v>277</v>
      </c>
      <c r="BJ160" s="52" t="s">
        <v>277</v>
      </c>
      <c r="BK160" s="52" t="s">
        <v>277</v>
      </c>
      <c r="BL160" s="52" t="s">
        <v>277</v>
      </c>
      <c r="BM160" s="52" t="s">
        <v>277</v>
      </c>
      <c r="BN160" s="52" t="s">
        <v>277</v>
      </c>
      <c r="BO160" s="52" t="s">
        <v>277</v>
      </c>
      <c r="BP160" s="8"/>
      <c r="BQ160" s="22" t="str">
        <f t="shared" si="1016"/>
        <v/>
      </c>
      <c r="BR160" s="22" t="str">
        <f>BR157</f>
        <v/>
      </c>
      <c r="BS160" s="22" t="str">
        <f>IF(FV154=FALSE,C158,"")</f>
        <v/>
      </c>
      <c r="BT160" s="22"/>
      <c r="BU160" s="22" t="str">
        <f>BU159</f>
        <v/>
      </c>
      <c r="BV160" s="22" t="str">
        <f t="shared" si="1017"/>
        <v/>
      </c>
      <c r="BW160" s="22" t="str">
        <f t="shared" si="1018"/>
        <v/>
      </c>
      <c r="BX160" s="22" t="str">
        <f>BX159</f>
        <v/>
      </c>
      <c r="BY160" s="22" t="str">
        <f t="shared" si="1019"/>
        <v/>
      </c>
      <c r="BZ160" s="22" t="str">
        <f t="shared" si="1020"/>
        <v/>
      </c>
      <c r="CA160" s="18"/>
      <c r="CB160" s="3" t="str">
        <f t="shared" ref="CB160:CD162" si="1026">CB157</f>
        <v/>
      </c>
      <c r="CC160" s="3" t="str">
        <f t="shared" si="1026"/>
        <v/>
      </c>
      <c r="CD160" s="3" t="str">
        <f t="shared" si="1026"/>
        <v/>
      </c>
      <c r="CE160" s="3" t="str">
        <f>IF(ET160=1, EQ160,"")</f>
        <v/>
      </c>
      <c r="CF160" s="3" t="str">
        <f>IF(ET160=1, ER160,"")</f>
        <v/>
      </c>
      <c r="CG160" s="3" t="str">
        <f>IF(ET160=1, ES160,"")</f>
        <v/>
      </c>
      <c r="CH160" s="3" t="str">
        <f t="shared" si="976"/>
        <v/>
      </c>
      <c r="CI160" s="8"/>
      <c r="CJ160" s="3" t="str">
        <f t="shared" ref="CJ160:CK162" si="1027">CJ157</f>
        <v/>
      </c>
      <c r="CK160" s="3" t="str">
        <f t="shared" si="1027"/>
        <v/>
      </c>
      <c r="CL160" s="3" t="str">
        <f>IF(ET158=2,V158,"")</f>
        <v/>
      </c>
      <c r="CM160" s="3" t="str">
        <f>IF(ET158=2,W158,"")</f>
        <v/>
      </c>
      <c r="CN160" s="8"/>
      <c r="CO160" s="3" t="str">
        <f t="shared" ref="CO160:CP162" si="1028">CO157</f>
        <v/>
      </c>
      <c r="CP160" s="3" t="str">
        <f t="shared" si="1028"/>
        <v/>
      </c>
      <c r="CQ160" s="3" t="str">
        <f>IF(ET158=3,AG158,"")</f>
        <v/>
      </c>
      <c r="CR160" s="3" t="str">
        <f>IF(ET158=3,AH158,"")</f>
        <v/>
      </c>
      <c r="CS160" s="8"/>
      <c r="CT160" s="3" t="str">
        <f t="shared" ref="CT160:CU162" si="1029">CT157</f>
        <v/>
      </c>
      <c r="CU160" s="3" t="str">
        <f t="shared" si="1029"/>
        <v/>
      </c>
      <c r="CV160" s="3" t="str">
        <f>IF(ET158=4,AJ158,"")</f>
        <v/>
      </c>
      <c r="CW160" s="3" t="str">
        <f>IF(ET158=4,AK158,"")</f>
        <v/>
      </c>
      <c r="CX160" s="8"/>
      <c r="CY160" s="3" t="str">
        <f t="shared" ref="CY160:DA162" si="1030">CY157</f>
        <v/>
      </c>
      <c r="CZ160" s="3" t="str">
        <f t="shared" si="1030"/>
        <v/>
      </c>
      <c r="DA160" s="3" t="str">
        <f t="shared" si="1030"/>
        <v/>
      </c>
      <c r="DB160" s="3" t="str">
        <f>IF(ET158=5,AM158,"")</f>
        <v/>
      </c>
      <c r="DC160" s="3" t="str">
        <f>IF(ET158=5,AN158,"")</f>
        <v/>
      </c>
      <c r="DD160" s="3" t="str">
        <f>IF(ET158=5,AO158,"")</f>
        <v/>
      </c>
      <c r="DE160" s="3" t="str">
        <f>IF(ET158=5,AP158,"")</f>
        <v/>
      </c>
      <c r="DF160" s="3" t="str">
        <f t="shared" si="1014"/>
        <v/>
      </c>
      <c r="DG160" s="3" t="str">
        <f t="shared" si="977"/>
        <v/>
      </c>
      <c r="DH160" s="8"/>
      <c r="DI160" s="3" t="str">
        <f t="shared" ref="DI160:DL162" si="1031">DI157</f>
        <v/>
      </c>
      <c r="DJ160" s="3" t="str">
        <f t="shared" si="1031"/>
        <v/>
      </c>
      <c r="DK160" s="3" t="str">
        <f t="shared" si="1031"/>
        <v/>
      </c>
      <c r="DL160" s="3" t="str">
        <f t="shared" si="1031"/>
        <v/>
      </c>
      <c r="DM160" s="3" t="str">
        <f>IF(ET158=6,AS158,"")</f>
        <v/>
      </c>
      <c r="DN160" s="3" t="str">
        <f>IF(ET158=6,AT158,"")</f>
        <v/>
      </c>
      <c r="DO160" s="3" t="str">
        <f>IF(ET158=6,AU158,"")</f>
        <v/>
      </c>
      <c r="DP160" s="3" t="str">
        <f>IF(ET158=6,AV158,"")</f>
        <v/>
      </c>
      <c r="DQ160" s="3" t="str">
        <f t="shared" ref="DQ160:DQ168" si="1032">DQ159</f>
        <v/>
      </c>
      <c r="DR160" s="3" t="str">
        <f t="shared" ref="DR160:DR168" si="1033">DR159</f>
        <v/>
      </c>
      <c r="DS160" s="3" t="str">
        <f t="shared" si="978"/>
        <v/>
      </c>
      <c r="DT160" s="8"/>
      <c r="DU160" s="3" t="str">
        <f t="shared" ref="DU160:DX162" si="1034">DU157</f>
        <v/>
      </c>
      <c r="DV160" s="3" t="str">
        <f t="shared" si="1034"/>
        <v/>
      </c>
      <c r="DW160" s="3" t="str">
        <f t="shared" si="1034"/>
        <v/>
      </c>
      <c r="DX160" s="3" t="str">
        <f t="shared" si="1034"/>
        <v/>
      </c>
      <c r="DY160" s="3" t="str">
        <f>IF(ET158=7,AZ158,"")</f>
        <v/>
      </c>
      <c r="DZ160" s="3" t="str">
        <f>IF(ET158=7,BA158,"")</f>
        <v/>
      </c>
      <c r="EA160" s="3" t="str">
        <f>IF(ET158=7,BB158,"")</f>
        <v/>
      </c>
      <c r="EB160" s="3" t="str">
        <f>IF(ET158=7,BC158,"")</f>
        <v/>
      </c>
      <c r="EC160" s="3" t="str">
        <f t="shared" si="979"/>
        <v/>
      </c>
      <c r="ED160" s="8"/>
      <c r="EE160" s="52" t="s">
        <v>277</v>
      </c>
      <c r="EF160" s="52" t="s">
        <v>277</v>
      </c>
      <c r="EG160" s="52" t="s">
        <v>277</v>
      </c>
      <c r="EH160" s="52" t="s">
        <v>277</v>
      </c>
      <c r="EI160" s="52" t="s">
        <v>277</v>
      </c>
      <c r="EJ160" s="52" t="s">
        <v>277</v>
      </c>
      <c r="EK160" s="52" t="s">
        <v>277</v>
      </c>
      <c r="EL160" s="52" t="s">
        <v>277</v>
      </c>
      <c r="EM160" s="52" t="s">
        <v>277</v>
      </c>
      <c r="EN160" s="52" t="s">
        <v>277</v>
      </c>
      <c r="EO160" s="8"/>
      <c r="EP160" s="53"/>
      <c r="EQ160" s="16" t="str">
        <f>IF(FD158&gt;0, (N158+Y158+R158+AC158), "")</f>
        <v/>
      </c>
      <c r="ER160" s="16" t="str">
        <f>IF(FD158&gt;0,FE158,"")</f>
        <v/>
      </c>
      <c r="ES160" s="16" t="str">
        <f>IF(FD158&gt;0, (P158+AA158+T158+AE158), "")</f>
        <v/>
      </c>
      <c r="ET160" s="16">
        <f>ET158</f>
        <v>0</v>
      </c>
      <c r="EU160" s="13"/>
      <c r="EV160" s="3" t="b">
        <f t="shared" ref="EV160:EV168" si="1035">ISBLANK(N160)</f>
        <v>1</v>
      </c>
      <c r="EW160" s="3" t="b">
        <f t="shared" ref="EW160:EW168" si="1036">ISBLANK(R160)</f>
        <v>1</v>
      </c>
      <c r="EX160" s="3" t="b">
        <f t="shared" si="980"/>
        <v>1</v>
      </c>
      <c r="EY160" s="3" t="b">
        <f t="shared" si="981"/>
        <v>1</v>
      </c>
      <c r="EZ160" s="3">
        <f t="shared" si="982"/>
        <v>0</v>
      </c>
      <c r="FA160" s="3">
        <f t="shared" si="983"/>
        <v>0</v>
      </c>
      <c r="FB160" s="3">
        <f t="shared" si="984"/>
        <v>0</v>
      </c>
      <c r="FC160" s="3">
        <f t="shared" si="985"/>
        <v>0</v>
      </c>
      <c r="FD160" s="3">
        <f t="shared" si="986"/>
        <v>0</v>
      </c>
      <c r="FE160" s="3" t="e">
        <f t="shared" si="987"/>
        <v>#VALUE!</v>
      </c>
      <c r="FF160" s="3">
        <f t="shared" ref="FF160:FF168" si="1037">O160+Z160</f>
        <v>0</v>
      </c>
      <c r="FG160" s="3">
        <f t="shared" ref="FG160:FG168" si="1038">S160+AD160</f>
        <v>0</v>
      </c>
      <c r="FH160" s="3" t="e">
        <f t="shared" si="1025"/>
        <v>#VALUE!</v>
      </c>
      <c r="FI160" s="3" t="b">
        <f t="shared" si="988"/>
        <v>1</v>
      </c>
      <c r="FJ160" s="3" t="b">
        <f t="shared" si="989"/>
        <v>1</v>
      </c>
      <c r="FK160" s="3" t="b">
        <f t="shared" si="990"/>
        <v>1</v>
      </c>
      <c r="FL160" s="3" t="b">
        <f t="shared" si="991"/>
        <v>1</v>
      </c>
      <c r="FM160" s="3" t="b">
        <f t="shared" si="992"/>
        <v>1</v>
      </c>
      <c r="FN160" s="3" t="b">
        <f t="shared" si="993"/>
        <v>1</v>
      </c>
      <c r="FO160" s="3">
        <f t="shared" si="994"/>
        <v>0</v>
      </c>
      <c r="FP160" s="3">
        <f t="shared" si="995"/>
        <v>0</v>
      </c>
      <c r="FQ160" s="3">
        <f t="shared" si="996"/>
        <v>0</v>
      </c>
      <c r="FR160" s="3">
        <f t="shared" si="997"/>
        <v>0</v>
      </c>
      <c r="FS160" s="3">
        <f t="shared" si="998"/>
        <v>0</v>
      </c>
      <c r="FT160" s="3">
        <f t="shared" si="999"/>
        <v>0</v>
      </c>
      <c r="FU160" s="3">
        <f t="shared" si="1000"/>
        <v>0</v>
      </c>
      <c r="FV160" s="21" t="b">
        <f t="shared" si="857"/>
        <v>0</v>
      </c>
      <c r="FW160" s="24">
        <f t="shared" si="1013"/>
        <v>1</v>
      </c>
      <c r="FX160" s="24">
        <f t="shared" si="858"/>
        <v>0</v>
      </c>
      <c r="FY160" s="29" t="e">
        <f t="shared" si="859"/>
        <v>#VALUE!</v>
      </c>
      <c r="FZ160" s="24" t="e">
        <f t="shared" si="860"/>
        <v>#VALUE!</v>
      </c>
      <c r="GA160" s="24" t="e">
        <f t="shared" si="861"/>
        <v>#VALUE!</v>
      </c>
      <c r="GB160" s="24">
        <f t="shared" si="1001"/>
        <v>1</v>
      </c>
      <c r="GC160" s="24" t="e">
        <f t="shared" si="1002"/>
        <v>#VALUE!</v>
      </c>
      <c r="GD160" s="24" t="e">
        <f t="shared" si="1003"/>
        <v>#VALUE!</v>
      </c>
      <c r="GE160" s="24" t="e">
        <f t="shared" si="1004"/>
        <v>#VALUE!</v>
      </c>
      <c r="GF160" s="24">
        <f t="shared" si="1005"/>
        <v>0</v>
      </c>
      <c r="GG160" s="24">
        <f t="shared" si="1006"/>
        <v>0</v>
      </c>
      <c r="GH160" s="24">
        <f t="shared" si="1007"/>
        <v>0</v>
      </c>
      <c r="GI160" s="24">
        <f t="shared" si="1008"/>
        <v>0</v>
      </c>
      <c r="GJ160" s="24">
        <f t="shared" si="1009"/>
        <v>2</v>
      </c>
      <c r="GK160" s="24">
        <f t="shared" si="1010"/>
        <v>2</v>
      </c>
      <c r="GL160" s="24">
        <f t="shared" si="1011"/>
        <v>2</v>
      </c>
      <c r="GM160" s="24">
        <f t="shared" si="1012"/>
        <v>2</v>
      </c>
      <c r="GN160" s="13"/>
    </row>
    <row r="161" spans="1:196" s="3" customFormat="1">
      <c r="A161" s="115" t="s">
        <v>279</v>
      </c>
      <c r="B161" s="115" t="s">
        <v>279</v>
      </c>
      <c r="C161" s="115" t="s">
        <v>279</v>
      </c>
      <c r="D161" s="115" t="s">
        <v>279</v>
      </c>
      <c r="E161" s="115" t="s">
        <v>279</v>
      </c>
      <c r="F161" s="115" t="s">
        <v>279</v>
      </c>
      <c r="G161" s="115" t="s">
        <v>279</v>
      </c>
      <c r="H161" s="115"/>
      <c r="I161" s="115"/>
      <c r="J161" s="115" t="s">
        <v>279</v>
      </c>
      <c r="K161" s="115" t="s">
        <v>279</v>
      </c>
      <c r="L161" s="115" t="s">
        <v>279</v>
      </c>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8"/>
      <c r="BE161" s="8"/>
      <c r="BF161" s="52" t="s">
        <v>277</v>
      </c>
      <c r="BG161" s="52" t="s">
        <v>277</v>
      </c>
      <c r="BH161" s="52" t="s">
        <v>277</v>
      </c>
      <c r="BI161" s="52" t="s">
        <v>277</v>
      </c>
      <c r="BJ161" s="52" t="s">
        <v>277</v>
      </c>
      <c r="BK161" s="52" t="s">
        <v>277</v>
      </c>
      <c r="BL161" s="52" t="s">
        <v>277</v>
      </c>
      <c r="BM161" s="52" t="s">
        <v>277</v>
      </c>
      <c r="BN161" s="52" t="s">
        <v>277</v>
      </c>
      <c r="BO161" s="52" t="s">
        <v>277</v>
      </c>
      <c r="BP161" s="8"/>
      <c r="BQ161" s="22" t="str">
        <f t="shared" si="1016"/>
        <v/>
      </c>
      <c r="BR161" s="22" t="str">
        <f>BR158</f>
        <v/>
      </c>
      <c r="BS161" s="22" t="str">
        <f>BS160</f>
        <v/>
      </c>
      <c r="BT161" s="22"/>
      <c r="BU161" s="22" t="str">
        <f t="shared" ref="BU161:BU168" si="1039">BU160</f>
        <v/>
      </c>
      <c r="BV161" s="22" t="str">
        <f t="shared" si="1017"/>
        <v/>
      </c>
      <c r="BW161" s="22" t="str">
        <f t="shared" si="1018"/>
        <v/>
      </c>
      <c r="BX161" s="22" t="str">
        <f t="shared" si="1018"/>
        <v/>
      </c>
      <c r="BY161" s="22" t="str">
        <f t="shared" si="1019"/>
        <v/>
      </c>
      <c r="BZ161" s="22" t="str">
        <f t="shared" si="1020"/>
        <v/>
      </c>
      <c r="CA161" s="18"/>
      <c r="CB161" s="3" t="str">
        <f t="shared" si="1026"/>
        <v/>
      </c>
      <c r="CC161" s="3" t="str">
        <f t="shared" si="1026"/>
        <v/>
      </c>
      <c r="CD161" s="3" t="str">
        <f t="shared" si="1026"/>
        <v/>
      </c>
      <c r="CE161" s="3" t="str">
        <f t="shared" ref="CE161:CG163" si="1040">CE160</f>
        <v/>
      </c>
      <c r="CF161" s="3" t="str">
        <f t="shared" si="1040"/>
        <v/>
      </c>
      <c r="CG161" s="3" t="str">
        <f t="shared" si="1040"/>
        <v/>
      </c>
      <c r="CH161" s="3" t="str">
        <f t="shared" si="976"/>
        <v/>
      </c>
      <c r="CI161" s="8"/>
      <c r="CJ161" s="3" t="str">
        <f t="shared" si="1027"/>
        <v/>
      </c>
      <c r="CK161" s="3" t="str">
        <f t="shared" si="1027"/>
        <v/>
      </c>
      <c r="CL161" s="3" t="str">
        <f t="shared" ref="CL161:CM163" si="1041">CL160</f>
        <v/>
      </c>
      <c r="CM161" s="3" t="str">
        <f t="shared" si="1041"/>
        <v/>
      </c>
      <c r="CN161" s="8"/>
      <c r="CO161" s="3" t="str">
        <f t="shared" si="1028"/>
        <v/>
      </c>
      <c r="CP161" s="3" t="str">
        <f t="shared" si="1028"/>
        <v/>
      </c>
      <c r="CQ161" s="3" t="str">
        <f t="shared" ref="CQ161:CR163" si="1042">CQ160</f>
        <v/>
      </c>
      <c r="CR161" s="3" t="str">
        <f t="shared" si="1042"/>
        <v/>
      </c>
      <c r="CS161" s="8"/>
      <c r="CT161" s="3" t="str">
        <f t="shared" si="1029"/>
        <v/>
      </c>
      <c r="CU161" s="3" t="str">
        <f t="shared" si="1029"/>
        <v/>
      </c>
      <c r="CV161" s="3" t="str">
        <f t="shared" ref="CV161:CW163" si="1043">CV160</f>
        <v/>
      </c>
      <c r="CW161" s="3" t="str">
        <f t="shared" si="1043"/>
        <v/>
      </c>
      <c r="CX161" s="8"/>
      <c r="CY161" s="3" t="str">
        <f t="shared" si="1030"/>
        <v/>
      </c>
      <c r="CZ161" s="3" t="str">
        <f t="shared" si="1030"/>
        <v/>
      </c>
      <c r="DA161" s="3" t="str">
        <f t="shared" si="1030"/>
        <v/>
      </c>
      <c r="DB161" s="3" t="str">
        <f t="shared" ref="DB161:DE163" si="1044">DB160</f>
        <v/>
      </c>
      <c r="DC161" s="3" t="str">
        <f t="shared" si="1044"/>
        <v/>
      </c>
      <c r="DD161" s="3" t="str">
        <f t="shared" si="1044"/>
        <v/>
      </c>
      <c r="DE161" s="3" t="str">
        <f t="shared" si="1044"/>
        <v/>
      </c>
      <c r="DF161" s="3" t="str">
        <f t="shared" si="1014"/>
        <v/>
      </c>
      <c r="DG161" s="3" t="str">
        <f t="shared" si="977"/>
        <v/>
      </c>
      <c r="DH161" s="8"/>
      <c r="DI161" s="3" t="str">
        <f t="shared" si="1031"/>
        <v/>
      </c>
      <c r="DJ161" s="3" t="str">
        <f t="shared" si="1031"/>
        <v/>
      </c>
      <c r="DK161" s="3" t="str">
        <f t="shared" si="1031"/>
        <v/>
      </c>
      <c r="DL161" s="3" t="str">
        <f t="shared" si="1031"/>
        <v/>
      </c>
      <c r="DM161" s="3" t="str">
        <f t="shared" ref="DM161:DP163" si="1045">DM160</f>
        <v/>
      </c>
      <c r="DN161" s="3" t="str">
        <f t="shared" si="1045"/>
        <v/>
      </c>
      <c r="DO161" s="3" t="str">
        <f t="shared" si="1045"/>
        <v/>
      </c>
      <c r="DP161" s="3" t="str">
        <f t="shared" si="1045"/>
        <v/>
      </c>
      <c r="DQ161" s="3" t="str">
        <f t="shared" si="1032"/>
        <v/>
      </c>
      <c r="DR161" s="3" t="str">
        <f t="shared" si="1033"/>
        <v/>
      </c>
      <c r="DS161" s="3" t="str">
        <f t="shared" si="978"/>
        <v/>
      </c>
      <c r="DT161" s="8"/>
      <c r="DU161" s="3" t="str">
        <f t="shared" si="1034"/>
        <v/>
      </c>
      <c r="DV161" s="3" t="str">
        <f t="shared" si="1034"/>
        <v/>
      </c>
      <c r="DW161" s="3" t="str">
        <f t="shared" si="1034"/>
        <v/>
      </c>
      <c r="DX161" s="3" t="str">
        <f t="shared" si="1034"/>
        <v/>
      </c>
      <c r="DY161" s="3" t="str">
        <f t="shared" ref="DY161:EB163" si="1046">DY160</f>
        <v/>
      </c>
      <c r="DZ161" s="3" t="str">
        <f t="shared" si="1046"/>
        <v/>
      </c>
      <c r="EA161" s="3" t="str">
        <f t="shared" si="1046"/>
        <v/>
      </c>
      <c r="EB161" s="3" t="str">
        <f t="shared" si="1046"/>
        <v/>
      </c>
      <c r="EC161" s="3" t="str">
        <f t="shared" si="979"/>
        <v/>
      </c>
      <c r="ED161" s="8"/>
      <c r="EE161" s="52" t="s">
        <v>277</v>
      </c>
      <c r="EF161" s="52" t="s">
        <v>277</v>
      </c>
      <c r="EG161" s="52" t="s">
        <v>277</v>
      </c>
      <c r="EH161" s="52" t="s">
        <v>277</v>
      </c>
      <c r="EI161" s="52" t="s">
        <v>277</v>
      </c>
      <c r="EJ161" s="52" t="s">
        <v>277</v>
      </c>
      <c r="EK161" s="52" t="s">
        <v>277</v>
      </c>
      <c r="EL161" s="52" t="s">
        <v>277</v>
      </c>
      <c r="EM161" s="52" t="s">
        <v>277</v>
      </c>
      <c r="EN161" s="52" t="s">
        <v>277</v>
      </c>
      <c r="EO161" s="8"/>
      <c r="EP161" s="53"/>
      <c r="EQ161" s="16" t="str">
        <f t="shared" ref="EQ161:ET162" si="1047">EQ160</f>
        <v/>
      </c>
      <c r="ER161" s="16" t="str">
        <f t="shared" si="1047"/>
        <v/>
      </c>
      <c r="ES161" s="16" t="str">
        <f t="shared" si="1047"/>
        <v/>
      </c>
      <c r="ET161" s="16">
        <f t="shared" si="1047"/>
        <v>0</v>
      </c>
      <c r="EU161" s="13"/>
      <c r="EV161" s="3" t="b">
        <f t="shared" si="1035"/>
        <v>1</v>
      </c>
      <c r="EW161" s="3" t="b">
        <f t="shared" si="1036"/>
        <v>1</v>
      </c>
      <c r="EX161" s="3" t="b">
        <f t="shared" si="980"/>
        <v>1</v>
      </c>
      <c r="EY161" s="3" t="b">
        <f t="shared" si="981"/>
        <v>1</v>
      </c>
      <c r="EZ161" s="3">
        <f t="shared" si="982"/>
        <v>0</v>
      </c>
      <c r="FA161" s="3">
        <f t="shared" si="983"/>
        <v>0</v>
      </c>
      <c r="FB161" s="3">
        <f t="shared" si="984"/>
        <v>0</v>
      </c>
      <c r="FC161" s="3">
        <f t="shared" si="985"/>
        <v>0</v>
      </c>
      <c r="FD161" s="3">
        <f t="shared" si="986"/>
        <v>0</v>
      </c>
      <c r="FE161" s="3" t="e">
        <f t="shared" si="987"/>
        <v>#VALUE!</v>
      </c>
      <c r="FF161" s="3">
        <f t="shared" si="1037"/>
        <v>0</v>
      </c>
      <c r="FG161" s="3">
        <f t="shared" si="1038"/>
        <v>0</v>
      </c>
      <c r="FH161" s="3" t="e">
        <f t="shared" si="1025"/>
        <v>#VALUE!</v>
      </c>
      <c r="FI161" s="3" t="b">
        <f t="shared" si="988"/>
        <v>1</v>
      </c>
      <c r="FJ161" s="3" t="b">
        <f t="shared" si="989"/>
        <v>1</v>
      </c>
      <c r="FK161" s="3" t="b">
        <f t="shared" si="990"/>
        <v>1</v>
      </c>
      <c r="FL161" s="3" t="b">
        <f t="shared" si="991"/>
        <v>1</v>
      </c>
      <c r="FM161" s="3" t="b">
        <f t="shared" si="992"/>
        <v>1</v>
      </c>
      <c r="FN161" s="3" t="b">
        <f t="shared" si="993"/>
        <v>1</v>
      </c>
      <c r="FO161" s="3">
        <f t="shared" si="994"/>
        <v>0</v>
      </c>
      <c r="FP161" s="3">
        <f t="shared" si="995"/>
        <v>0</v>
      </c>
      <c r="FQ161" s="3">
        <f t="shared" si="996"/>
        <v>0</v>
      </c>
      <c r="FR161" s="3">
        <f t="shared" si="997"/>
        <v>0</v>
      </c>
      <c r="FS161" s="3">
        <f t="shared" si="998"/>
        <v>0</v>
      </c>
      <c r="FT161" s="3">
        <f t="shared" si="999"/>
        <v>0</v>
      </c>
      <c r="FU161" s="3">
        <f t="shared" si="1000"/>
        <v>0</v>
      </c>
      <c r="FV161" s="21" t="b">
        <f t="shared" si="857"/>
        <v>0</v>
      </c>
      <c r="FW161" s="24">
        <f t="shared" si="1013"/>
        <v>1</v>
      </c>
      <c r="FX161" s="24">
        <f t="shared" si="858"/>
        <v>0</v>
      </c>
      <c r="FY161" s="29" t="e">
        <f t="shared" si="859"/>
        <v>#VALUE!</v>
      </c>
      <c r="FZ161" s="24" t="e">
        <f t="shared" si="860"/>
        <v>#VALUE!</v>
      </c>
      <c r="GA161" s="24" t="e">
        <f t="shared" si="861"/>
        <v>#VALUE!</v>
      </c>
      <c r="GB161" s="24">
        <f t="shared" si="1001"/>
        <v>1</v>
      </c>
      <c r="GC161" s="24" t="e">
        <f t="shared" si="1002"/>
        <v>#VALUE!</v>
      </c>
      <c r="GD161" s="24" t="e">
        <f t="shared" si="1003"/>
        <v>#VALUE!</v>
      </c>
      <c r="GE161" s="24" t="e">
        <f t="shared" si="1004"/>
        <v>#VALUE!</v>
      </c>
      <c r="GF161" s="24">
        <f t="shared" si="1005"/>
        <v>0</v>
      </c>
      <c r="GG161" s="24">
        <f t="shared" si="1006"/>
        <v>0</v>
      </c>
      <c r="GH161" s="24">
        <f t="shared" si="1007"/>
        <v>0</v>
      </c>
      <c r="GI161" s="24">
        <f t="shared" si="1008"/>
        <v>0</v>
      </c>
      <c r="GJ161" s="24">
        <f t="shared" si="1009"/>
        <v>2</v>
      </c>
      <c r="GK161" s="24">
        <f t="shared" si="1010"/>
        <v>2</v>
      </c>
      <c r="GL161" s="24">
        <f t="shared" si="1011"/>
        <v>2</v>
      </c>
      <c r="GM161" s="24">
        <f t="shared" si="1012"/>
        <v>2</v>
      </c>
      <c r="GN161" s="13"/>
    </row>
    <row r="162" spans="1:196" s="3" customFormat="1">
      <c r="A162" s="115" t="s">
        <v>279</v>
      </c>
      <c r="B162" s="115" t="s">
        <v>279</v>
      </c>
      <c r="C162" s="115" t="s">
        <v>279</v>
      </c>
      <c r="D162" s="115" t="s">
        <v>279</v>
      </c>
      <c r="E162" s="115" t="s">
        <v>279</v>
      </c>
      <c r="F162" s="115" t="s">
        <v>279</v>
      </c>
      <c r="G162" s="115" t="s">
        <v>279</v>
      </c>
      <c r="H162" s="115"/>
      <c r="I162" s="115"/>
      <c r="J162" s="115" t="s">
        <v>279</v>
      </c>
      <c r="K162" s="115" t="s">
        <v>279</v>
      </c>
      <c r="L162" s="115" t="s">
        <v>279</v>
      </c>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8"/>
      <c r="BE162" s="8"/>
      <c r="BF162" s="52" t="s">
        <v>277</v>
      </c>
      <c r="BG162" s="52" t="s">
        <v>277</v>
      </c>
      <c r="BH162" s="52" t="s">
        <v>277</v>
      </c>
      <c r="BI162" s="52" t="s">
        <v>277</v>
      </c>
      <c r="BJ162" s="52" t="s">
        <v>277</v>
      </c>
      <c r="BK162" s="52" t="s">
        <v>277</v>
      </c>
      <c r="BL162" s="52" t="s">
        <v>277</v>
      </c>
      <c r="BM162" s="52" t="s">
        <v>277</v>
      </c>
      <c r="BN162" s="52" t="s">
        <v>277</v>
      </c>
      <c r="BO162" s="52" t="s">
        <v>277</v>
      </c>
      <c r="BP162" s="8"/>
      <c r="BQ162" s="22" t="str">
        <f t="shared" si="1016"/>
        <v/>
      </c>
      <c r="BR162" s="22" t="str">
        <f>BR159</f>
        <v/>
      </c>
      <c r="BS162" s="22" t="str">
        <f>BS161</f>
        <v/>
      </c>
      <c r="BT162" s="22"/>
      <c r="BU162" s="22" t="str">
        <f t="shared" si="1039"/>
        <v/>
      </c>
      <c r="BV162" s="22" t="str">
        <f t="shared" si="1017"/>
        <v/>
      </c>
      <c r="BW162" s="22" t="str">
        <f t="shared" si="1018"/>
        <v/>
      </c>
      <c r="BX162" s="22" t="str">
        <f t="shared" si="1018"/>
        <v/>
      </c>
      <c r="BY162" s="22" t="str">
        <f t="shared" si="1019"/>
        <v/>
      </c>
      <c r="BZ162" s="22" t="str">
        <f t="shared" si="1020"/>
        <v/>
      </c>
      <c r="CA162" s="18"/>
      <c r="CB162" s="3" t="str">
        <f t="shared" si="1026"/>
        <v/>
      </c>
      <c r="CC162" s="3" t="str">
        <f t="shared" si="1026"/>
        <v/>
      </c>
      <c r="CD162" s="3" t="str">
        <f t="shared" si="1026"/>
        <v/>
      </c>
      <c r="CE162" s="3" t="str">
        <f t="shared" si="1040"/>
        <v/>
      </c>
      <c r="CF162" s="3" t="str">
        <f t="shared" si="1040"/>
        <v/>
      </c>
      <c r="CG162" s="3" t="str">
        <f t="shared" si="1040"/>
        <v/>
      </c>
      <c r="CH162" s="3" t="str">
        <f t="shared" si="976"/>
        <v/>
      </c>
      <c r="CI162" s="8"/>
      <c r="CJ162" s="3" t="str">
        <f t="shared" si="1027"/>
        <v/>
      </c>
      <c r="CK162" s="3" t="str">
        <f t="shared" si="1027"/>
        <v/>
      </c>
      <c r="CL162" s="3" t="str">
        <f t="shared" si="1041"/>
        <v/>
      </c>
      <c r="CM162" s="3" t="str">
        <f t="shared" si="1041"/>
        <v/>
      </c>
      <c r="CN162" s="8"/>
      <c r="CO162" s="3" t="str">
        <f t="shared" si="1028"/>
        <v/>
      </c>
      <c r="CP162" s="3" t="str">
        <f t="shared" si="1028"/>
        <v/>
      </c>
      <c r="CQ162" s="3" t="str">
        <f t="shared" si="1042"/>
        <v/>
      </c>
      <c r="CR162" s="3" t="str">
        <f t="shared" si="1042"/>
        <v/>
      </c>
      <c r="CS162" s="8"/>
      <c r="CT162" s="3" t="str">
        <f t="shared" si="1029"/>
        <v/>
      </c>
      <c r="CU162" s="3" t="str">
        <f t="shared" si="1029"/>
        <v/>
      </c>
      <c r="CV162" s="3" t="str">
        <f t="shared" si="1043"/>
        <v/>
      </c>
      <c r="CW162" s="3" t="str">
        <f t="shared" si="1043"/>
        <v/>
      </c>
      <c r="CX162" s="8"/>
      <c r="CY162" s="3" t="str">
        <f t="shared" si="1030"/>
        <v/>
      </c>
      <c r="CZ162" s="3" t="str">
        <f t="shared" si="1030"/>
        <v/>
      </c>
      <c r="DA162" s="3" t="str">
        <f t="shared" si="1030"/>
        <v/>
      </c>
      <c r="DB162" s="3" t="str">
        <f t="shared" si="1044"/>
        <v/>
      </c>
      <c r="DC162" s="3" t="str">
        <f t="shared" si="1044"/>
        <v/>
      </c>
      <c r="DD162" s="3" t="str">
        <f t="shared" si="1044"/>
        <v/>
      </c>
      <c r="DE162" s="3" t="str">
        <f t="shared" si="1044"/>
        <v/>
      </c>
      <c r="DF162" s="3" t="str">
        <f t="shared" si="1014"/>
        <v/>
      </c>
      <c r="DG162" s="3" t="str">
        <f t="shared" si="977"/>
        <v/>
      </c>
      <c r="DH162" s="8"/>
      <c r="DI162" s="3" t="str">
        <f t="shared" si="1031"/>
        <v/>
      </c>
      <c r="DJ162" s="3" t="str">
        <f t="shared" si="1031"/>
        <v/>
      </c>
      <c r="DK162" s="3" t="str">
        <f t="shared" si="1031"/>
        <v/>
      </c>
      <c r="DL162" s="3" t="str">
        <f t="shared" si="1031"/>
        <v/>
      </c>
      <c r="DM162" s="3" t="str">
        <f t="shared" si="1045"/>
        <v/>
      </c>
      <c r="DN162" s="3" t="str">
        <f t="shared" si="1045"/>
        <v/>
      </c>
      <c r="DO162" s="3" t="str">
        <f t="shared" si="1045"/>
        <v/>
      </c>
      <c r="DP162" s="3" t="str">
        <f t="shared" si="1045"/>
        <v/>
      </c>
      <c r="DQ162" s="3" t="str">
        <f t="shared" si="1032"/>
        <v/>
      </c>
      <c r="DR162" s="3" t="str">
        <f t="shared" si="1033"/>
        <v/>
      </c>
      <c r="DS162" s="3" t="str">
        <f t="shared" si="978"/>
        <v/>
      </c>
      <c r="DT162" s="8"/>
      <c r="DU162" s="3" t="str">
        <f t="shared" si="1034"/>
        <v/>
      </c>
      <c r="DV162" s="3" t="str">
        <f t="shared" si="1034"/>
        <v/>
      </c>
      <c r="DW162" s="3" t="str">
        <f t="shared" si="1034"/>
        <v/>
      </c>
      <c r="DX162" s="3" t="str">
        <f t="shared" si="1034"/>
        <v/>
      </c>
      <c r="DY162" s="3" t="str">
        <f t="shared" si="1046"/>
        <v/>
      </c>
      <c r="DZ162" s="3" t="str">
        <f t="shared" si="1046"/>
        <v/>
      </c>
      <c r="EA162" s="3" t="str">
        <f t="shared" si="1046"/>
        <v/>
      </c>
      <c r="EB162" s="3" t="str">
        <f t="shared" si="1046"/>
        <v/>
      </c>
      <c r="EC162" s="3" t="str">
        <f t="shared" si="979"/>
        <v/>
      </c>
      <c r="ED162" s="8"/>
      <c r="EE162" s="52" t="s">
        <v>277</v>
      </c>
      <c r="EF162" s="52" t="s">
        <v>277</v>
      </c>
      <c r="EG162" s="52" t="s">
        <v>277</v>
      </c>
      <c r="EH162" s="52" t="s">
        <v>277</v>
      </c>
      <c r="EI162" s="52" t="s">
        <v>277</v>
      </c>
      <c r="EJ162" s="52" t="s">
        <v>277</v>
      </c>
      <c r="EK162" s="52" t="s">
        <v>277</v>
      </c>
      <c r="EL162" s="52" t="s">
        <v>277</v>
      </c>
      <c r="EM162" s="52" t="s">
        <v>277</v>
      </c>
      <c r="EN162" s="52" t="s">
        <v>277</v>
      </c>
      <c r="EO162" s="8"/>
      <c r="EP162" s="53"/>
      <c r="EQ162" s="16" t="str">
        <f t="shared" si="1047"/>
        <v/>
      </c>
      <c r="ER162" s="16" t="str">
        <f t="shared" si="1047"/>
        <v/>
      </c>
      <c r="ES162" s="16" t="str">
        <f t="shared" si="1047"/>
        <v/>
      </c>
      <c r="ET162" s="16">
        <f t="shared" si="1047"/>
        <v>0</v>
      </c>
      <c r="EU162" s="13"/>
      <c r="EV162" s="3" t="b">
        <f t="shared" si="1035"/>
        <v>1</v>
      </c>
      <c r="EW162" s="3" t="b">
        <f t="shared" si="1036"/>
        <v>1</v>
      </c>
      <c r="EX162" s="3" t="b">
        <f t="shared" si="980"/>
        <v>1</v>
      </c>
      <c r="EY162" s="3" t="b">
        <f t="shared" si="981"/>
        <v>1</v>
      </c>
      <c r="EZ162" s="3">
        <f t="shared" si="982"/>
        <v>0</v>
      </c>
      <c r="FA162" s="3">
        <f t="shared" si="983"/>
        <v>0</v>
      </c>
      <c r="FB162" s="3">
        <f t="shared" si="984"/>
        <v>0</v>
      </c>
      <c r="FC162" s="3">
        <f t="shared" si="985"/>
        <v>0</v>
      </c>
      <c r="FD162" s="3">
        <f t="shared" si="986"/>
        <v>0</v>
      </c>
      <c r="FE162" s="3" t="e">
        <f t="shared" si="987"/>
        <v>#VALUE!</v>
      </c>
      <c r="FF162" s="3">
        <f t="shared" si="1037"/>
        <v>0</v>
      </c>
      <c r="FG162" s="3">
        <f t="shared" si="1038"/>
        <v>0</v>
      </c>
      <c r="FH162" s="3" t="e">
        <f t="shared" si="1025"/>
        <v>#VALUE!</v>
      </c>
      <c r="FI162" s="3" t="b">
        <f t="shared" si="988"/>
        <v>1</v>
      </c>
      <c r="FJ162" s="3" t="b">
        <f t="shared" si="989"/>
        <v>1</v>
      </c>
      <c r="FK162" s="3" t="b">
        <f t="shared" si="990"/>
        <v>1</v>
      </c>
      <c r="FL162" s="3" t="b">
        <f t="shared" si="991"/>
        <v>1</v>
      </c>
      <c r="FM162" s="3" t="b">
        <f t="shared" si="992"/>
        <v>1</v>
      </c>
      <c r="FN162" s="3" t="b">
        <f t="shared" si="993"/>
        <v>1</v>
      </c>
      <c r="FO162" s="3">
        <f t="shared" si="994"/>
        <v>0</v>
      </c>
      <c r="FP162" s="3">
        <f t="shared" si="995"/>
        <v>0</v>
      </c>
      <c r="FQ162" s="3">
        <f t="shared" si="996"/>
        <v>0</v>
      </c>
      <c r="FR162" s="3">
        <f t="shared" si="997"/>
        <v>0</v>
      </c>
      <c r="FS162" s="3">
        <f t="shared" si="998"/>
        <v>0</v>
      </c>
      <c r="FT162" s="3">
        <f t="shared" si="999"/>
        <v>0</v>
      </c>
      <c r="FU162" s="3">
        <f t="shared" si="1000"/>
        <v>0</v>
      </c>
      <c r="FV162" s="21" t="b">
        <f t="shared" si="857"/>
        <v>0</v>
      </c>
      <c r="FW162" s="24">
        <f t="shared" si="1013"/>
        <v>1</v>
      </c>
      <c r="FX162" s="24">
        <f t="shared" si="858"/>
        <v>0</v>
      </c>
      <c r="FY162" s="29" t="e">
        <f t="shared" si="859"/>
        <v>#VALUE!</v>
      </c>
      <c r="FZ162" s="24" t="e">
        <f t="shared" si="860"/>
        <v>#VALUE!</v>
      </c>
      <c r="GA162" s="24" t="e">
        <f t="shared" si="861"/>
        <v>#VALUE!</v>
      </c>
      <c r="GB162" s="24">
        <f t="shared" si="1001"/>
        <v>1</v>
      </c>
      <c r="GC162" s="24" t="e">
        <f t="shared" si="1002"/>
        <v>#VALUE!</v>
      </c>
      <c r="GD162" s="24" t="e">
        <f t="shared" si="1003"/>
        <v>#VALUE!</v>
      </c>
      <c r="GE162" s="24" t="e">
        <f t="shared" si="1004"/>
        <v>#VALUE!</v>
      </c>
      <c r="GF162" s="24">
        <f t="shared" si="1005"/>
        <v>0</v>
      </c>
      <c r="GG162" s="24">
        <f t="shared" si="1006"/>
        <v>0</v>
      </c>
      <c r="GH162" s="24">
        <f t="shared" si="1007"/>
        <v>0</v>
      </c>
      <c r="GI162" s="24">
        <f t="shared" si="1008"/>
        <v>0</v>
      </c>
      <c r="GJ162" s="24">
        <f t="shared" si="1009"/>
        <v>2</v>
      </c>
      <c r="GK162" s="24">
        <f t="shared" si="1010"/>
        <v>2</v>
      </c>
      <c r="GL162" s="24">
        <f t="shared" si="1011"/>
        <v>2</v>
      </c>
      <c r="GM162" s="24">
        <f t="shared" si="1012"/>
        <v>2</v>
      </c>
      <c r="GN162" s="13"/>
    </row>
    <row r="163" spans="1:196" s="3" customFormat="1">
      <c r="A163" s="115" t="s">
        <v>279</v>
      </c>
      <c r="B163" s="115" t="s">
        <v>279</v>
      </c>
      <c r="C163" s="115" t="s">
        <v>279</v>
      </c>
      <c r="D163" s="115" t="s">
        <v>279</v>
      </c>
      <c r="E163" s="115" t="s">
        <v>279</v>
      </c>
      <c r="F163" s="115" t="s">
        <v>279</v>
      </c>
      <c r="G163" s="115" t="s">
        <v>279</v>
      </c>
      <c r="H163" s="115"/>
      <c r="I163" s="115"/>
      <c r="J163" s="115" t="s">
        <v>279</v>
      </c>
      <c r="K163" s="115" t="s">
        <v>279</v>
      </c>
      <c r="L163" s="115" t="s">
        <v>279</v>
      </c>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8"/>
      <c r="BE163" s="8"/>
      <c r="BF163" s="52" t="s">
        <v>277</v>
      </c>
      <c r="BG163" s="52" t="s">
        <v>277</v>
      </c>
      <c r="BH163" s="52" t="s">
        <v>277</v>
      </c>
      <c r="BI163" s="52" t="s">
        <v>277</v>
      </c>
      <c r="BJ163" s="52" t="s">
        <v>277</v>
      </c>
      <c r="BK163" s="52" t="s">
        <v>277</v>
      </c>
      <c r="BL163" s="52" t="s">
        <v>277</v>
      </c>
      <c r="BM163" s="52" t="s">
        <v>277</v>
      </c>
      <c r="BN163" s="52" t="s">
        <v>277</v>
      </c>
      <c r="BO163" s="52" t="s">
        <v>277</v>
      </c>
      <c r="BP163" s="8"/>
      <c r="BQ163" s="22" t="str">
        <f t="shared" si="1016"/>
        <v/>
      </c>
      <c r="BR163" s="22" t="str">
        <f>BS157</f>
        <v/>
      </c>
      <c r="BS163" s="22" t="str">
        <f>BS162</f>
        <v/>
      </c>
      <c r="BT163" s="22"/>
      <c r="BU163" s="22" t="str">
        <f t="shared" si="1039"/>
        <v/>
      </c>
      <c r="BV163" s="22" t="str">
        <f t="shared" si="1017"/>
        <v/>
      </c>
      <c r="BW163" s="22" t="str">
        <f t="shared" si="1018"/>
        <v/>
      </c>
      <c r="BX163" s="22" t="str">
        <f t="shared" si="1018"/>
        <v/>
      </c>
      <c r="BY163" s="22" t="str">
        <f t="shared" si="1019"/>
        <v/>
      </c>
      <c r="BZ163" s="22" t="str">
        <f t="shared" si="1020"/>
        <v/>
      </c>
      <c r="CA163" s="18"/>
      <c r="CB163" s="3" t="str">
        <f>CE157</f>
        <v/>
      </c>
      <c r="CC163" s="3" t="str">
        <f>CF157</f>
        <v/>
      </c>
      <c r="CD163" s="3" t="str">
        <f>CG157</f>
        <v/>
      </c>
      <c r="CE163" s="3" t="str">
        <f t="shared" si="1040"/>
        <v/>
      </c>
      <c r="CF163" s="3" t="str">
        <f t="shared" si="1040"/>
        <v/>
      </c>
      <c r="CG163" s="3" t="str">
        <f t="shared" si="1040"/>
        <v/>
      </c>
      <c r="CH163" s="3" t="str">
        <f t="shared" si="976"/>
        <v/>
      </c>
      <c r="CI163" s="8"/>
      <c r="CJ163" s="3" t="str">
        <f>CL157</f>
        <v/>
      </c>
      <c r="CK163" s="3" t="str">
        <f>CM157</f>
        <v/>
      </c>
      <c r="CL163" s="3" t="str">
        <f t="shared" si="1041"/>
        <v/>
      </c>
      <c r="CM163" s="3" t="str">
        <f t="shared" si="1041"/>
        <v/>
      </c>
      <c r="CN163" s="8"/>
      <c r="CO163" s="3" t="str">
        <f>CQ157</f>
        <v/>
      </c>
      <c r="CP163" s="3" t="str">
        <f>CR157</f>
        <v/>
      </c>
      <c r="CQ163" s="3" t="str">
        <f t="shared" si="1042"/>
        <v/>
      </c>
      <c r="CR163" s="3" t="str">
        <f t="shared" si="1042"/>
        <v/>
      </c>
      <c r="CS163" s="8"/>
      <c r="CT163" s="3" t="str">
        <f>CV157</f>
        <v/>
      </c>
      <c r="CU163" s="3" t="str">
        <f>CW157</f>
        <v/>
      </c>
      <c r="CV163" s="3" t="str">
        <f t="shared" si="1043"/>
        <v/>
      </c>
      <c r="CW163" s="3" t="str">
        <f t="shared" si="1043"/>
        <v/>
      </c>
      <c r="CX163" s="8"/>
      <c r="CY163" s="3" t="str">
        <f>DB157</f>
        <v/>
      </c>
      <c r="CZ163" s="3" t="str">
        <f>DC157</f>
        <v/>
      </c>
      <c r="DA163" s="3" t="str">
        <f>DD157</f>
        <v/>
      </c>
      <c r="DB163" s="3" t="str">
        <f t="shared" si="1044"/>
        <v/>
      </c>
      <c r="DC163" s="3" t="str">
        <f t="shared" si="1044"/>
        <v/>
      </c>
      <c r="DD163" s="3" t="str">
        <f t="shared" si="1044"/>
        <v/>
      </c>
      <c r="DE163" s="3" t="str">
        <f t="shared" si="1044"/>
        <v/>
      </c>
      <c r="DF163" s="3" t="str">
        <f t="shared" si="1014"/>
        <v/>
      </c>
      <c r="DG163" s="3" t="str">
        <f t="shared" si="977"/>
        <v/>
      </c>
      <c r="DH163" s="8"/>
      <c r="DI163" s="3" t="str">
        <f>DM157</f>
        <v/>
      </c>
      <c r="DJ163" s="3" t="str">
        <f>DN157</f>
        <v/>
      </c>
      <c r="DK163" s="3" t="str">
        <f>DO157</f>
        <v/>
      </c>
      <c r="DL163" s="3" t="str">
        <f>DP157</f>
        <v/>
      </c>
      <c r="DM163" s="3" t="str">
        <f t="shared" si="1045"/>
        <v/>
      </c>
      <c r="DN163" s="3" t="str">
        <f t="shared" si="1045"/>
        <v/>
      </c>
      <c r="DO163" s="3" t="str">
        <f t="shared" si="1045"/>
        <v/>
      </c>
      <c r="DP163" s="3" t="str">
        <f t="shared" si="1045"/>
        <v/>
      </c>
      <c r="DQ163" s="3" t="str">
        <f t="shared" si="1032"/>
        <v/>
      </c>
      <c r="DR163" s="3" t="str">
        <f t="shared" si="1033"/>
        <v/>
      </c>
      <c r="DS163" s="3" t="str">
        <f t="shared" si="978"/>
        <v/>
      </c>
      <c r="DT163" s="8"/>
      <c r="DU163" s="3" t="str">
        <f>DY157</f>
        <v/>
      </c>
      <c r="DV163" s="3" t="str">
        <f>DZ157</f>
        <v/>
      </c>
      <c r="DW163" s="3" t="str">
        <f>EA157</f>
        <v/>
      </c>
      <c r="DX163" s="3" t="str">
        <f>EB157</f>
        <v/>
      </c>
      <c r="DY163" s="3" t="str">
        <f t="shared" si="1046"/>
        <v/>
      </c>
      <c r="DZ163" s="3" t="str">
        <f t="shared" si="1046"/>
        <v/>
      </c>
      <c r="EA163" s="3" t="str">
        <f t="shared" si="1046"/>
        <v/>
      </c>
      <c r="EB163" s="3" t="str">
        <f t="shared" si="1046"/>
        <v/>
      </c>
      <c r="EC163" s="3" t="str">
        <f t="shared" si="979"/>
        <v/>
      </c>
      <c r="ED163" s="8"/>
      <c r="EE163" s="52" t="s">
        <v>277</v>
      </c>
      <c r="EF163" s="52" t="s">
        <v>277</v>
      </c>
      <c r="EG163" s="52" t="s">
        <v>277</v>
      </c>
      <c r="EH163" s="52" t="s">
        <v>277</v>
      </c>
      <c r="EI163" s="52" t="s">
        <v>277</v>
      </c>
      <c r="EJ163" s="52" t="s">
        <v>277</v>
      </c>
      <c r="EK163" s="52" t="s">
        <v>277</v>
      </c>
      <c r="EL163" s="52" t="s">
        <v>277</v>
      </c>
      <c r="EM163" s="52" t="s">
        <v>277</v>
      </c>
      <c r="EN163" s="52" t="s">
        <v>277</v>
      </c>
      <c r="EO163" s="8"/>
      <c r="EP163" s="53"/>
      <c r="EQ163" s="16" t="str">
        <f>IF(FD159&gt;0, (N159+Y159+R159+AC159), "")</f>
        <v/>
      </c>
      <c r="ER163" s="16" t="str">
        <f>IF(FD159&gt;0,FE159,"")</f>
        <v/>
      </c>
      <c r="ES163" s="16" t="str">
        <f>IF(FD159&gt;0, (P159+AA159+T159+AE159), "")</f>
        <v/>
      </c>
      <c r="ET163" s="16">
        <f t="shared" ref="ET163:ET168" si="1048">ET162</f>
        <v>0</v>
      </c>
      <c r="EU163" s="13"/>
      <c r="EV163" s="3" t="b">
        <f t="shared" si="1035"/>
        <v>1</v>
      </c>
      <c r="EW163" s="3" t="b">
        <f t="shared" si="1036"/>
        <v>1</v>
      </c>
      <c r="EX163" s="3" t="b">
        <f t="shared" si="980"/>
        <v>1</v>
      </c>
      <c r="EY163" s="3" t="b">
        <f t="shared" si="981"/>
        <v>1</v>
      </c>
      <c r="EZ163" s="3">
        <f t="shared" si="982"/>
        <v>0</v>
      </c>
      <c r="FA163" s="3">
        <f t="shared" si="983"/>
        <v>0</v>
      </c>
      <c r="FB163" s="3">
        <f t="shared" si="984"/>
        <v>0</v>
      </c>
      <c r="FC163" s="3">
        <f t="shared" si="985"/>
        <v>0</v>
      </c>
      <c r="FD163" s="3">
        <f t="shared" si="986"/>
        <v>0</v>
      </c>
      <c r="FE163" s="3" t="e">
        <f t="shared" si="987"/>
        <v>#VALUE!</v>
      </c>
      <c r="FF163" s="3">
        <f t="shared" si="1037"/>
        <v>0</v>
      </c>
      <c r="FG163" s="3">
        <f t="shared" si="1038"/>
        <v>0</v>
      </c>
      <c r="FH163" s="3" t="e">
        <f t="shared" si="1025"/>
        <v>#VALUE!</v>
      </c>
      <c r="FI163" s="3" t="b">
        <f t="shared" si="988"/>
        <v>1</v>
      </c>
      <c r="FJ163" s="3" t="b">
        <f t="shared" si="989"/>
        <v>1</v>
      </c>
      <c r="FK163" s="3" t="b">
        <f t="shared" si="990"/>
        <v>1</v>
      </c>
      <c r="FL163" s="3" t="b">
        <f t="shared" si="991"/>
        <v>1</v>
      </c>
      <c r="FM163" s="3" t="b">
        <f t="shared" si="992"/>
        <v>1</v>
      </c>
      <c r="FN163" s="3" t="b">
        <f t="shared" si="993"/>
        <v>1</v>
      </c>
      <c r="FO163" s="3">
        <f t="shared" si="994"/>
        <v>0</v>
      </c>
      <c r="FP163" s="3">
        <f t="shared" si="995"/>
        <v>0</v>
      </c>
      <c r="FQ163" s="3">
        <f t="shared" si="996"/>
        <v>0</v>
      </c>
      <c r="FR163" s="3">
        <f t="shared" si="997"/>
        <v>0</v>
      </c>
      <c r="FS163" s="3">
        <f t="shared" si="998"/>
        <v>0</v>
      </c>
      <c r="FT163" s="3">
        <f t="shared" si="999"/>
        <v>0</v>
      </c>
      <c r="FU163" s="3">
        <f t="shared" si="1000"/>
        <v>0</v>
      </c>
      <c r="FV163" s="21" t="b">
        <f t="shared" si="857"/>
        <v>0</v>
      </c>
      <c r="FW163" s="24">
        <f t="shared" si="1013"/>
        <v>1</v>
      </c>
      <c r="FX163" s="24">
        <f t="shared" si="858"/>
        <v>0</v>
      </c>
      <c r="FY163" s="29" t="e">
        <f t="shared" si="859"/>
        <v>#VALUE!</v>
      </c>
      <c r="FZ163" s="24" t="e">
        <f t="shared" si="860"/>
        <v>#VALUE!</v>
      </c>
      <c r="GA163" s="24" t="e">
        <f t="shared" si="861"/>
        <v>#VALUE!</v>
      </c>
      <c r="GB163" s="24">
        <f t="shared" si="1001"/>
        <v>1</v>
      </c>
      <c r="GC163" s="24" t="e">
        <f t="shared" si="1002"/>
        <v>#VALUE!</v>
      </c>
      <c r="GD163" s="24" t="e">
        <f t="shared" si="1003"/>
        <v>#VALUE!</v>
      </c>
      <c r="GE163" s="24" t="e">
        <f t="shared" si="1004"/>
        <v>#VALUE!</v>
      </c>
      <c r="GF163" s="24">
        <f t="shared" si="1005"/>
        <v>0</v>
      </c>
      <c r="GG163" s="24">
        <f t="shared" si="1006"/>
        <v>0</v>
      </c>
      <c r="GH163" s="24">
        <f t="shared" si="1007"/>
        <v>0</v>
      </c>
      <c r="GI163" s="24">
        <f t="shared" si="1008"/>
        <v>0</v>
      </c>
      <c r="GJ163" s="24">
        <f t="shared" si="1009"/>
        <v>2</v>
      </c>
      <c r="GK163" s="24">
        <f t="shared" si="1010"/>
        <v>2</v>
      </c>
      <c r="GL163" s="24">
        <f t="shared" si="1011"/>
        <v>2</v>
      </c>
      <c r="GM163" s="24">
        <f t="shared" si="1012"/>
        <v>2</v>
      </c>
      <c r="GN163" s="13"/>
    </row>
    <row r="164" spans="1:196" s="3" customFormat="1">
      <c r="A164" s="115" t="s">
        <v>279</v>
      </c>
      <c r="B164" s="115" t="s">
        <v>279</v>
      </c>
      <c r="C164" s="115" t="s">
        <v>279</v>
      </c>
      <c r="D164" s="115" t="s">
        <v>279</v>
      </c>
      <c r="E164" s="115" t="s">
        <v>279</v>
      </c>
      <c r="F164" s="115" t="s">
        <v>279</v>
      </c>
      <c r="G164" s="115" t="s">
        <v>279</v>
      </c>
      <c r="H164" s="115"/>
      <c r="I164" s="115"/>
      <c r="J164" s="115" t="s">
        <v>279</v>
      </c>
      <c r="K164" s="115" t="s">
        <v>279</v>
      </c>
      <c r="L164" s="115" t="s">
        <v>279</v>
      </c>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8"/>
      <c r="BE164" s="8"/>
      <c r="BF164" s="52" t="s">
        <v>277</v>
      </c>
      <c r="BG164" s="52" t="s">
        <v>277</v>
      </c>
      <c r="BH164" s="52" t="s">
        <v>277</v>
      </c>
      <c r="BI164" s="52" t="s">
        <v>277</v>
      </c>
      <c r="BJ164" s="52" t="s">
        <v>277</v>
      </c>
      <c r="BK164" s="52" t="s">
        <v>277</v>
      </c>
      <c r="BL164" s="52" t="s">
        <v>277</v>
      </c>
      <c r="BM164" s="52" t="s">
        <v>277</v>
      </c>
      <c r="BN164" s="52" t="s">
        <v>277</v>
      </c>
      <c r="BO164" s="52" t="s">
        <v>277</v>
      </c>
      <c r="BP164" s="8"/>
      <c r="BQ164" s="22" t="str">
        <f t="shared" si="1016"/>
        <v/>
      </c>
      <c r="BR164" s="22" t="str">
        <f>BR160</f>
        <v/>
      </c>
      <c r="BS164" s="22" t="str">
        <f>IF(FV154=FALSE,C159,"")</f>
        <v/>
      </c>
      <c r="BT164" s="22"/>
      <c r="BU164" s="22" t="str">
        <f t="shared" si="1039"/>
        <v/>
      </c>
      <c r="BV164" s="22" t="str">
        <f t="shared" si="1017"/>
        <v/>
      </c>
      <c r="BW164" s="22" t="str">
        <f t="shared" si="1018"/>
        <v/>
      </c>
      <c r="BX164" s="22" t="str">
        <f t="shared" si="1018"/>
        <v/>
      </c>
      <c r="BY164" s="22" t="str">
        <f t="shared" si="1019"/>
        <v/>
      </c>
      <c r="BZ164" s="22" t="str">
        <f t="shared" si="1020"/>
        <v/>
      </c>
      <c r="CA164" s="18"/>
      <c r="CB164" s="3" t="str">
        <f t="shared" ref="CB164:CD167" si="1049">CB160</f>
        <v/>
      </c>
      <c r="CC164" s="3" t="str">
        <f t="shared" si="1049"/>
        <v/>
      </c>
      <c r="CD164" s="3" t="str">
        <f t="shared" si="1049"/>
        <v/>
      </c>
      <c r="CE164" s="3" t="str">
        <f>IF(ET163=1, EQ163,"")</f>
        <v/>
      </c>
      <c r="CF164" s="3" t="str">
        <f>IF(ET163=1, ER163,"")</f>
        <v/>
      </c>
      <c r="CG164" s="3" t="str">
        <f>IF(ET163=1, ES163,"")</f>
        <v/>
      </c>
      <c r="CH164" s="3" t="str">
        <f t="shared" si="976"/>
        <v/>
      </c>
      <c r="CI164" s="8"/>
      <c r="CJ164" s="3" t="str">
        <f t="shared" ref="CJ164:CK167" si="1050">CJ160</f>
        <v/>
      </c>
      <c r="CK164" s="3" t="str">
        <f t="shared" si="1050"/>
        <v/>
      </c>
      <c r="CL164" s="3" t="str">
        <f>IF(ET159=2,V159,"")</f>
        <v/>
      </c>
      <c r="CM164" s="3" t="str">
        <f>IF(ET159=2,W159,"")</f>
        <v/>
      </c>
      <c r="CN164" s="8"/>
      <c r="CO164" s="3" t="str">
        <f t="shared" ref="CO164:CP167" si="1051">CO160</f>
        <v/>
      </c>
      <c r="CP164" s="3" t="str">
        <f t="shared" si="1051"/>
        <v/>
      </c>
      <c r="CQ164" s="3" t="str">
        <f>IF(ET159=3,AG159,"")</f>
        <v/>
      </c>
      <c r="CR164" s="3" t="str">
        <f>IF(ET159=3,AH159,"")</f>
        <v/>
      </c>
      <c r="CS164" s="8"/>
      <c r="CT164" s="3" t="str">
        <f t="shared" ref="CT164:CU167" si="1052">CT160</f>
        <v/>
      </c>
      <c r="CU164" s="3" t="str">
        <f t="shared" si="1052"/>
        <v/>
      </c>
      <c r="CV164" s="3" t="str">
        <f>IF(ET159=4,AJ159,"")</f>
        <v/>
      </c>
      <c r="CW164" s="3" t="str">
        <f>IF(ET159=4,AK159,"")</f>
        <v/>
      </c>
      <c r="CX164" s="8"/>
      <c r="CY164" s="3" t="str">
        <f t="shared" ref="CY164:DA167" si="1053">CY160</f>
        <v/>
      </c>
      <c r="CZ164" s="3" t="str">
        <f t="shared" si="1053"/>
        <v/>
      </c>
      <c r="DA164" s="3" t="str">
        <f t="shared" si="1053"/>
        <v/>
      </c>
      <c r="DB164" s="3" t="str">
        <f>IF(ET159=5,AM159,"")</f>
        <v/>
      </c>
      <c r="DC164" s="3" t="str">
        <f>IF(ET159=5,AN159,"")</f>
        <v/>
      </c>
      <c r="DD164" s="3" t="str">
        <f>IF(ET159=5,AO159,"")</f>
        <v/>
      </c>
      <c r="DE164" s="3" t="str">
        <f>DE163</f>
        <v/>
      </c>
      <c r="DF164" s="3" t="str">
        <f t="shared" si="1014"/>
        <v/>
      </c>
      <c r="DG164" s="3" t="str">
        <f t="shared" si="977"/>
        <v/>
      </c>
      <c r="DH164" s="8"/>
      <c r="DI164" s="3" t="str">
        <f t="shared" ref="DI164:DL167" si="1054">DI160</f>
        <v/>
      </c>
      <c r="DJ164" s="3" t="str">
        <f t="shared" si="1054"/>
        <v/>
      </c>
      <c r="DK164" s="3" t="str">
        <f t="shared" si="1054"/>
        <v/>
      </c>
      <c r="DL164" s="3" t="str">
        <f t="shared" si="1054"/>
        <v/>
      </c>
      <c r="DM164" s="3" t="str">
        <f>IF(ET159=6,AS159,"")</f>
        <v/>
      </c>
      <c r="DN164" s="3" t="str">
        <f>IF(ET159=6,AT159,"")</f>
        <v/>
      </c>
      <c r="DO164" s="3" t="str">
        <f>IF(ET159=6,AU159,"")</f>
        <v/>
      </c>
      <c r="DP164" s="3" t="str">
        <f>IF(ET159=6,AV159,"")</f>
        <v/>
      </c>
      <c r="DQ164" s="3" t="str">
        <f t="shared" si="1032"/>
        <v/>
      </c>
      <c r="DR164" s="3" t="str">
        <f t="shared" si="1033"/>
        <v/>
      </c>
      <c r="DS164" s="3" t="str">
        <f t="shared" si="978"/>
        <v/>
      </c>
      <c r="DT164" s="8"/>
      <c r="DU164" s="3" t="str">
        <f t="shared" ref="DU164:DX167" si="1055">DU160</f>
        <v/>
      </c>
      <c r="DV164" s="3" t="str">
        <f t="shared" si="1055"/>
        <v/>
      </c>
      <c r="DW164" s="3" t="str">
        <f t="shared" si="1055"/>
        <v/>
      </c>
      <c r="DX164" s="3" t="str">
        <f t="shared" si="1055"/>
        <v/>
      </c>
      <c r="DY164" s="3" t="str">
        <f>IF(ET159=7,AZ159,"")</f>
        <v/>
      </c>
      <c r="DZ164" s="3" t="str">
        <f>IF(ET159=7,BA159,"")</f>
        <v/>
      </c>
      <c r="EA164" s="3" t="str">
        <f>IF(ET159=7,BB159,"")</f>
        <v/>
      </c>
      <c r="EB164" s="3" t="str">
        <f>IF(ET159=7,BC159,"")</f>
        <v/>
      </c>
      <c r="EC164" s="3" t="str">
        <f t="shared" si="979"/>
        <v/>
      </c>
      <c r="ED164" s="8"/>
      <c r="EE164" s="52" t="s">
        <v>277</v>
      </c>
      <c r="EF164" s="52" t="s">
        <v>277</v>
      </c>
      <c r="EG164" s="52" t="s">
        <v>277</v>
      </c>
      <c r="EH164" s="52" t="s">
        <v>277</v>
      </c>
      <c r="EI164" s="52" t="s">
        <v>277</v>
      </c>
      <c r="EJ164" s="52" t="s">
        <v>277</v>
      </c>
      <c r="EK164" s="52" t="s">
        <v>277</v>
      </c>
      <c r="EL164" s="52" t="s">
        <v>277</v>
      </c>
      <c r="EM164" s="52" t="s">
        <v>277</v>
      </c>
      <c r="EN164" s="52" t="s">
        <v>277</v>
      </c>
      <c r="EO164" s="8"/>
      <c r="EP164" s="53"/>
      <c r="EQ164" s="16" t="str">
        <f t="shared" ref="EQ164:ES168" si="1056">EQ163</f>
        <v/>
      </c>
      <c r="ER164" s="16" t="str">
        <f t="shared" si="1056"/>
        <v/>
      </c>
      <c r="ES164" s="16" t="str">
        <f t="shared" si="1056"/>
        <v/>
      </c>
      <c r="ET164" s="16">
        <f t="shared" si="1048"/>
        <v>0</v>
      </c>
      <c r="EU164" s="13"/>
      <c r="EV164" s="3" t="b">
        <f t="shared" si="1035"/>
        <v>1</v>
      </c>
      <c r="EW164" s="3" t="b">
        <f t="shared" si="1036"/>
        <v>1</v>
      </c>
      <c r="EX164" s="3" t="b">
        <f t="shared" si="980"/>
        <v>1</v>
      </c>
      <c r="EY164" s="3" t="b">
        <f t="shared" si="981"/>
        <v>1</v>
      </c>
      <c r="EZ164" s="3">
        <f t="shared" si="982"/>
        <v>0</v>
      </c>
      <c r="FA164" s="3">
        <f t="shared" si="983"/>
        <v>0</v>
      </c>
      <c r="FB164" s="3">
        <f t="shared" si="984"/>
        <v>0</v>
      </c>
      <c r="FC164" s="3">
        <f t="shared" si="985"/>
        <v>0</v>
      </c>
      <c r="FD164" s="3">
        <f t="shared" si="986"/>
        <v>0</v>
      </c>
      <c r="FE164" s="3" t="e">
        <f t="shared" si="987"/>
        <v>#VALUE!</v>
      </c>
      <c r="FF164" s="3">
        <f t="shared" si="1037"/>
        <v>0</v>
      </c>
      <c r="FG164" s="3">
        <f t="shared" si="1038"/>
        <v>0</v>
      </c>
      <c r="FH164" s="3" t="e">
        <f t="shared" si="1025"/>
        <v>#VALUE!</v>
      </c>
      <c r="FI164" s="3" t="b">
        <f t="shared" si="988"/>
        <v>1</v>
      </c>
      <c r="FJ164" s="3" t="b">
        <f t="shared" si="989"/>
        <v>1</v>
      </c>
      <c r="FK164" s="3" t="b">
        <f t="shared" si="990"/>
        <v>1</v>
      </c>
      <c r="FL164" s="3" t="b">
        <f t="shared" si="991"/>
        <v>1</v>
      </c>
      <c r="FM164" s="3" t="b">
        <f t="shared" si="992"/>
        <v>1</v>
      </c>
      <c r="FN164" s="3" t="b">
        <f t="shared" si="993"/>
        <v>1</v>
      </c>
      <c r="FO164" s="3">
        <f t="shared" si="994"/>
        <v>0</v>
      </c>
      <c r="FP164" s="3">
        <f t="shared" si="995"/>
        <v>0</v>
      </c>
      <c r="FQ164" s="3">
        <f t="shared" si="996"/>
        <v>0</v>
      </c>
      <c r="FR164" s="3">
        <f t="shared" si="997"/>
        <v>0</v>
      </c>
      <c r="FS164" s="3">
        <f t="shared" si="998"/>
        <v>0</v>
      </c>
      <c r="FT164" s="3">
        <f t="shared" si="999"/>
        <v>0</v>
      </c>
      <c r="FU164" s="3">
        <f t="shared" si="1000"/>
        <v>0</v>
      </c>
      <c r="FV164" s="21" t="b">
        <f t="shared" ref="FV164:FV183" si="1057">ISBLANK(B164)</f>
        <v>0</v>
      </c>
      <c r="FW164" s="24">
        <f t="shared" si="1013"/>
        <v>1</v>
      </c>
      <c r="FX164" s="24">
        <f t="shared" ref="FX164:FX183" si="1058">IF(ET164=1, CE164-CB164,0)</f>
        <v>0</v>
      </c>
      <c r="FY164" s="29" t="e">
        <f t="shared" ref="FY164:FY183" si="1059">DB164-CY164</f>
        <v>#VALUE!</v>
      </c>
      <c r="FZ164" s="24" t="e">
        <f t="shared" ref="FZ164:FZ183" si="1060">(DN164-DM164)-(DJ164-DI164)</f>
        <v>#VALUE!</v>
      </c>
      <c r="GA164" s="24" t="e">
        <f t="shared" ref="GA164:GA183" si="1061">DY164-DU164</f>
        <v>#VALUE!</v>
      </c>
      <c r="GB164" s="24">
        <f t="shared" si="1001"/>
        <v>1</v>
      </c>
      <c r="GC164" s="24" t="e">
        <f t="shared" si="1002"/>
        <v>#VALUE!</v>
      </c>
      <c r="GD164" s="24" t="e">
        <f t="shared" si="1003"/>
        <v>#VALUE!</v>
      </c>
      <c r="GE164" s="24" t="e">
        <f t="shared" si="1004"/>
        <v>#VALUE!</v>
      </c>
      <c r="GF164" s="24">
        <f t="shared" si="1005"/>
        <v>0</v>
      </c>
      <c r="GG164" s="24">
        <f t="shared" si="1006"/>
        <v>0</v>
      </c>
      <c r="GH164" s="24">
        <f t="shared" si="1007"/>
        <v>0</v>
      </c>
      <c r="GI164" s="24">
        <f t="shared" si="1008"/>
        <v>0</v>
      </c>
      <c r="GJ164" s="24">
        <f t="shared" si="1009"/>
        <v>2</v>
      </c>
      <c r="GK164" s="24">
        <f t="shared" si="1010"/>
        <v>2</v>
      </c>
      <c r="GL164" s="24">
        <f t="shared" si="1011"/>
        <v>2</v>
      </c>
      <c r="GM164" s="24">
        <f t="shared" si="1012"/>
        <v>2</v>
      </c>
      <c r="GN164" s="13"/>
    </row>
    <row r="165" spans="1:196" s="3" customFormat="1">
      <c r="A165" s="115" t="s">
        <v>279</v>
      </c>
      <c r="B165" s="115" t="s">
        <v>279</v>
      </c>
      <c r="C165" s="115" t="s">
        <v>279</v>
      </c>
      <c r="D165" s="115" t="s">
        <v>279</v>
      </c>
      <c r="E165" s="115" t="s">
        <v>279</v>
      </c>
      <c r="F165" s="115" t="s">
        <v>279</v>
      </c>
      <c r="G165" s="115" t="s">
        <v>279</v>
      </c>
      <c r="H165" s="115"/>
      <c r="I165" s="115"/>
      <c r="J165" s="115" t="s">
        <v>279</v>
      </c>
      <c r="K165" s="115" t="s">
        <v>279</v>
      </c>
      <c r="L165" s="115" t="s">
        <v>279</v>
      </c>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8"/>
      <c r="BE165" s="8"/>
      <c r="BF165" s="52" t="s">
        <v>277</v>
      </c>
      <c r="BG165" s="52" t="s">
        <v>277</v>
      </c>
      <c r="BH165" s="52" t="s">
        <v>277</v>
      </c>
      <c r="BI165" s="52" t="s">
        <v>277</v>
      </c>
      <c r="BJ165" s="52" t="s">
        <v>277</v>
      </c>
      <c r="BK165" s="52" t="s">
        <v>277</v>
      </c>
      <c r="BL165" s="52" t="s">
        <v>277</v>
      </c>
      <c r="BM165" s="52" t="s">
        <v>277</v>
      </c>
      <c r="BN165" s="52" t="s">
        <v>277</v>
      </c>
      <c r="BO165" s="52" t="s">
        <v>277</v>
      </c>
      <c r="BP165" s="8"/>
      <c r="BQ165" s="22" t="str">
        <f t="shared" si="1016"/>
        <v/>
      </c>
      <c r="BR165" s="22" t="str">
        <f>BR161</f>
        <v/>
      </c>
      <c r="BS165" s="22" t="str">
        <f>BS164</f>
        <v/>
      </c>
      <c r="BT165" s="22"/>
      <c r="BU165" s="22" t="str">
        <f t="shared" si="1039"/>
        <v/>
      </c>
      <c r="BV165" s="22" t="str">
        <f t="shared" si="1017"/>
        <v/>
      </c>
      <c r="BW165" s="22" t="str">
        <f t="shared" si="1018"/>
        <v/>
      </c>
      <c r="BX165" s="22" t="str">
        <f t="shared" si="1018"/>
        <v/>
      </c>
      <c r="BY165" s="22" t="str">
        <f t="shared" si="1019"/>
        <v/>
      </c>
      <c r="BZ165" s="22" t="str">
        <f t="shared" si="1020"/>
        <v/>
      </c>
      <c r="CA165" s="18"/>
      <c r="CB165" s="3" t="str">
        <f t="shared" si="1049"/>
        <v/>
      </c>
      <c r="CC165" s="3" t="str">
        <f t="shared" si="1049"/>
        <v/>
      </c>
      <c r="CD165" s="3" t="str">
        <f t="shared" si="1049"/>
        <v/>
      </c>
      <c r="CE165" s="3" t="str">
        <f t="shared" ref="CE165:CG168" si="1062">CE164</f>
        <v/>
      </c>
      <c r="CF165" s="3" t="str">
        <f t="shared" si="1062"/>
        <v/>
      </c>
      <c r="CG165" s="3" t="str">
        <f t="shared" si="1062"/>
        <v/>
      </c>
      <c r="CH165" s="3" t="str">
        <f t="shared" si="976"/>
        <v/>
      </c>
      <c r="CI165" s="8"/>
      <c r="CJ165" s="3" t="str">
        <f t="shared" si="1050"/>
        <v/>
      </c>
      <c r="CK165" s="3" t="str">
        <f t="shared" si="1050"/>
        <v/>
      </c>
      <c r="CL165" s="3" t="str">
        <f t="shared" ref="CL165:CM168" si="1063">CL164</f>
        <v/>
      </c>
      <c r="CM165" s="3" t="str">
        <f t="shared" si="1063"/>
        <v/>
      </c>
      <c r="CN165" s="8"/>
      <c r="CO165" s="3" t="str">
        <f t="shared" si="1051"/>
        <v/>
      </c>
      <c r="CP165" s="3" t="str">
        <f t="shared" si="1051"/>
        <v/>
      </c>
      <c r="CQ165" s="3" t="str">
        <f t="shared" ref="CQ165:CR168" si="1064">CQ164</f>
        <v/>
      </c>
      <c r="CR165" s="3" t="str">
        <f t="shared" si="1064"/>
        <v/>
      </c>
      <c r="CS165" s="8"/>
      <c r="CT165" s="3" t="str">
        <f t="shared" si="1052"/>
        <v/>
      </c>
      <c r="CU165" s="3" t="str">
        <f t="shared" si="1052"/>
        <v/>
      </c>
      <c r="CV165" s="3" t="str">
        <f t="shared" ref="CV165:CW168" si="1065">CV164</f>
        <v/>
      </c>
      <c r="CW165" s="3" t="str">
        <f t="shared" si="1065"/>
        <v/>
      </c>
      <c r="CX165" s="8"/>
      <c r="CY165" s="3" t="str">
        <f t="shared" si="1053"/>
        <v/>
      </c>
      <c r="CZ165" s="3" t="str">
        <f t="shared" si="1053"/>
        <v/>
      </c>
      <c r="DA165" s="3" t="str">
        <f t="shared" si="1053"/>
        <v/>
      </c>
      <c r="DB165" s="3" t="str">
        <f t="shared" ref="DB165:DD168" si="1066">DB164</f>
        <v/>
      </c>
      <c r="DC165" s="3" t="str">
        <f t="shared" si="1066"/>
        <v/>
      </c>
      <c r="DD165" s="3" t="str">
        <f t="shared" si="1066"/>
        <v/>
      </c>
      <c r="DE165" s="3" t="str">
        <f>DE164</f>
        <v/>
      </c>
      <c r="DF165" s="3" t="str">
        <f t="shared" si="1014"/>
        <v/>
      </c>
      <c r="DG165" s="3" t="str">
        <f t="shared" si="977"/>
        <v/>
      </c>
      <c r="DH165" s="8"/>
      <c r="DI165" s="3" t="str">
        <f t="shared" si="1054"/>
        <v/>
      </c>
      <c r="DJ165" s="3" t="str">
        <f t="shared" si="1054"/>
        <v/>
      </c>
      <c r="DK165" s="3" t="str">
        <f t="shared" si="1054"/>
        <v/>
      </c>
      <c r="DL165" s="3" t="str">
        <f t="shared" si="1054"/>
        <v/>
      </c>
      <c r="DM165" s="3" t="str">
        <f t="shared" ref="DM165:DP168" si="1067">DM164</f>
        <v/>
      </c>
      <c r="DN165" s="3" t="str">
        <f t="shared" si="1067"/>
        <v/>
      </c>
      <c r="DO165" s="3" t="str">
        <f t="shared" si="1067"/>
        <v/>
      </c>
      <c r="DP165" s="3" t="str">
        <f t="shared" si="1067"/>
        <v/>
      </c>
      <c r="DQ165" s="3" t="str">
        <f t="shared" si="1032"/>
        <v/>
      </c>
      <c r="DR165" s="3" t="str">
        <f t="shared" si="1033"/>
        <v/>
      </c>
      <c r="DS165" s="3" t="str">
        <f t="shared" si="978"/>
        <v/>
      </c>
      <c r="DT165" s="8"/>
      <c r="DU165" s="3" t="str">
        <f t="shared" si="1055"/>
        <v/>
      </c>
      <c r="DV165" s="3" t="str">
        <f t="shared" si="1055"/>
        <v/>
      </c>
      <c r="DW165" s="3" t="str">
        <f t="shared" si="1055"/>
        <v/>
      </c>
      <c r="DX165" s="3" t="str">
        <f t="shared" si="1055"/>
        <v/>
      </c>
      <c r="DY165" s="3" t="str">
        <f t="shared" ref="DY165:EB168" si="1068">DY164</f>
        <v/>
      </c>
      <c r="DZ165" s="3" t="str">
        <f t="shared" si="1068"/>
        <v/>
      </c>
      <c r="EA165" s="3" t="str">
        <f t="shared" si="1068"/>
        <v/>
      </c>
      <c r="EB165" s="3" t="str">
        <f t="shared" si="1068"/>
        <v/>
      </c>
      <c r="EC165" s="3" t="str">
        <f t="shared" si="979"/>
        <v/>
      </c>
      <c r="ED165" s="8"/>
      <c r="EE165" s="52" t="s">
        <v>277</v>
      </c>
      <c r="EF165" s="52" t="s">
        <v>277</v>
      </c>
      <c r="EG165" s="52" t="s">
        <v>277</v>
      </c>
      <c r="EH165" s="52" t="s">
        <v>277</v>
      </c>
      <c r="EI165" s="52" t="s">
        <v>277</v>
      </c>
      <c r="EJ165" s="52" t="s">
        <v>277</v>
      </c>
      <c r="EK165" s="52" t="s">
        <v>277</v>
      </c>
      <c r="EL165" s="52" t="s">
        <v>277</v>
      </c>
      <c r="EM165" s="52" t="s">
        <v>277</v>
      </c>
      <c r="EN165" s="52" t="s">
        <v>277</v>
      </c>
      <c r="EO165" s="8"/>
      <c r="EP165" s="53"/>
      <c r="EQ165" s="16" t="str">
        <f t="shared" si="1056"/>
        <v/>
      </c>
      <c r="ER165" s="16" t="str">
        <f t="shared" si="1056"/>
        <v/>
      </c>
      <c r="ES165" s="16" t="str">
        <f t="shared" si="1056"/>
        <v/>
      </c>
      <c r="ET165" s="16">
        <f t="shared" si="1048"/>
        <v>0</v>
      </c>
      <c r="EU165" s="13"/>
      <c r="EV165" s="3" t="b">
        <f t="shared" si="1035"/>
        <v>1</v>
      </c>
      <c r="EW165" s="3" t="b">
        <f t="shared" si="1036"/>
        <v>1</v>
      </c>
      <c r="EX165" s="3" t="b">
        <f t="shared" si="980"/>
        <v>1</v>
      </c>
      <c r="EY165" s="3" t="b">
        <f t="shared" si="981"/>
        <v>1</v>
      </c>
      <c r="EZ165" s="3">
        <f t="shared" si="982"/>
        <v>0</v>
      </c>
      <c r="FA165" s="3">
        <f t="shared" si="983"/>
        <v>0</v>
      </c>
      <c r="FB165" s="3">
        <f t="shared" si="984"/>
        <v>0</v>
      </c>
      <c r="FC165" s="3">
        <f t="shared" si="985"/>
        <v>0</v>
      </c>
      <c r="FD165" s="3">
        <f t="shared" si="986"/>
        <v>0</v>
      </c>
      <c r="FE165" s="3" t="e">
        <f t="shared" si="987"/>
        <v>#VALUE!</v>
      </c>
      <c r="FF165" s="3">
        <f t="shared" si="1037"/>
        <v>0</v>
      </c>
      <c r="FG165" s="3">
        <f t="shared" si="1038"/>
        <v>0</v>
      </c>
      <c r="FH165" s="3" t="e">
        <f t="shared" si="1025"/>
        <v>#VALUE!</v>
      </c>
      <c r="FI165" s="3" t="b">
        <f t="shared" si="988"/>
        <v>1</v>
      </c>
      <c r="FJ165" s="3" t="b">
        <f t="shared" si="989"/>
        <v>1</v>
      </c>
      <c r="FK165" s="3" t="b">
        <f t="shared" si="990"/>
        <v>1</v>
      </c>
      <c r="FL165" s="3" t="b">
        <f t="shared" si="991"/>
        <v>1</v>
      </c>
      <c r="FM165" s="3" t="b">
        <f t="shared" si="992"/>
        <v>1</v>
      </c>
      <c r="FN165" s="3" t="b">
        <f t="shared" si="993"/>
        <v>1</v>
      </c>
      <c r="FO165" s="3">
        <f t="shared" si="994"/>
        <v>0</v>
      </c>
      <c r="FP165" s="3">
        <f t="shared" si="995"/>
        <v>0</v>
      </c>
      <c r="FQ165" s="3">
        <f t="shared" si="996"/>
        <v>0</v>
      </c>
      <c r="FR165" s="3">
        <f t="shared" si="997"/>
        <v>0</v>
      </c>
      <c r="FS165" s="3">
        <f t="shared" si="998"/>
        <v>0</v>
      </c>
      <c r="FT165" s="3">
        <f t="shared" si="999"/>
        <v>0</v>
      </c>
      <c r="FU165" s="3">
        <f t="shared" si="1000"/>
        <v>0</v>
      </c>
      <c r="FV165" s="21" t="b">
        <f t="shared" si="1057"/>
        <v>0</v>
      </c>
      <c r="FW165" s="24">
        <f t="shared" si="1013"/>
        <v>1</v>
      </c>
      <c r="FX165" s="24">
        <f t="shared" si="1058"/>
        <v>0</v>
      </c>
      <c r="FY165" s="29" t="e">
        <f t="shared" si="1059"/>
        <v>#VALUE!</v>
      </c>
      <c r="FZ165" s="24" t="e">
        <f t="shared" si="1060"/>
        <v>#VALUE!</v>
      </c>
      <c r="GA165" s="24" t="e">
        <f t="shared" si="1061"/>
        <v>#VALUE!</v>
      </c>
      <c r="GB165" s="24">
        <f t="shared" si="1001"/>
        <v>1</v>
      </c>
      <c r="GC165" s="24" t="e">
        <f t="shared" si="1002"/>
        <v>#VALUE!</v>
      </c>
      <c r="GD165" s="24" t="e">
        <f t="shared" si="1003"/>
        <v>#VALUE!</v>
      </c>
      <c r="GE165" s="24" t="e">
        <f t="shared" si="1004"/>
        <v>#VALUE!</v>
      </c>
      <c r="GF165" s="24">
        <f t="shared" si="1005"/>
        <v>0</v>
      </c>
      <c r="GG165" s="24">
        <f t="shared" si="1006"/>
        <v>0</v>
      </c>
      <c r="GH165" s="24">
        <f t="shared" si="1007"/>
        <v>0</v>
      </c>
      <c r="GI165" s="24">
        <f t="shared" si="1008"/>
        <v>0</v>
      </c>
      <c r="GJ165" s="24">
        <f t="shared" si="1009"/>
        <v>2</v>
      </c>
      <c r="GK165" s="24">
        <f t="shared" si="1010"/>
        <v>2</v>
      </c>
      <c r="GL165" s="24">
        <f t="shared" si="1011"/>
        <v>2</v>
      </c>
      <c r="GM165" s="24">
        <f t="shared" si="1012"/>
        <v>2</v>
      </c>
      <c r="GN165" s="13"/>
    </row>
    <row r="166" spans="1:196" s="3" customFormat="1">
      <c r="A166" s="115" t="s">
        <v>279</v>
      </c>
      <c r="B166" s="115" t="s">
        <v>279</v>
      </c>
      <c r="C166" s="115" t="s">
        <v>279</v>
      </c>
      <c r="D166" s="115" t="s">
        <v>279</v>
      </c>
      <c r="E166" s="115" t="s">
        <v>279</v>
      </c>
      <c r="F166" s="115" t="s">
        <v>279</v>
      </c>
      <c r="G166" s="115" t="s">
        <v>279</v>
      </c>
      <c r="H166" s="115"/>
      <c r="I166" s="115"/>
      <c r="J166" s="115" t="s">
        <v>279</v>
      </c>
      <c r="K166" s="115" t="s">
        <v>279</v>
      </c>
      <c r="L166" s="115" t="s">
        <v>279</v>
      </c>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8"/>
      <c r="BE166" s="8"/>
      <c r="BF166" s="52" t="s">
        <v>277</v>
      </c>
      <c r="BG166" s="52" t="s">
        <v>277</v>
      </c>
      <c r="BH166" s="52" t="s">
        <v>277</v>
      </c>
      <c r="BI166" s="52" t="s">
        <v>277</v>
      </c>
      <c r="BJ166" s="52" t="s">
        <v>277</v>
      </c>
      <c r="BK166" s="52" t="s">
        <v>277</v>
      </c>
      <c r="BL166" s="52" t="s">
        <v>277</v>
      </c>
      <c r="BM166" s="52" t="s">
        <v>277</v>
      </c>
      <c r="BN166" s="52" t="s">
        <v>277</v>
      </c>
      <c r="BO166" s="52" t="s">
        <v>277</v>
      </c>
      <c r="BP166" s="8"/>
      <c r="BQ166" s="22" t="str">
        <f t="shared" si="1016"/>
        <v/>
      </c>
      <c r="BR166" s="22" t="str">
        <f>BR162</f>
        <v/>
      </c>
      <c r="BS166" s="22" t="str">
        <f>BS165</f>
        <v/>
      </c>
      <c r="BT166" s="22"/>
      <c r="BU166" s="22" t="str">
        <f t="shared" si="1039"/>
        <v/>
      </c>
      <c r="BV166" s="22" t="str">
        <f t="shared" si="1017"/>
        <v/>
      </c>
      <c r="BW166" s="22" t="str">
        <f t="shared" si="1018"/>
        <v/>
      </c>
      <c r="BX166" s="22" t="str">
        <f t="shared" si="1018"/>
        <v/>
      </c>
      <c r="BY166" s="22" t="str">
        <f t="shared" si="1019"/>
        <v/>
      </c>
      <c r="BZ166" s="22" t="str">
        <f t="shared" si="1020"/>
        <v/>
      </c>
      <c r="CA166" s="18"/>
      <c r="CB166" s="3" t="str">
        <f t="shared" si="1049"/>
        <v/>
      </c>
      <c r="CC166" s="3" t="str">
        <f t="shared" si="1049"/>
        <v/>
      </c>
      <c r="CD166" s="3" t="str">
        <f t="shared" si="1049"/>
        <v/>
      </c>
      <c r="CE166" s="3" t="str">
        <f t="shared" si="1062"/>
        <v/>
      </c>
      <c r="CF166" s="3" t="str">
        <f t="shared" si="1062"/>
        <v/>
      </c>
      <c r="CG166" s="3" t="str">
        <f t="shared" si="1062"/>
        <v/>
      </c>
      <c r="CH166" s="3" t="str">
        <f t="shared" si="976"/>
        <v/>
      </c>
      <c r="CI166" s="8"/>
      <c r="CJ166" s="3" t="str">
        <f t="shared" si="1050"/>
        <v/>
      </c>
      <c r="CK166" s="3" t="str">
        <f t="shared" si="1050"/>
        <v/>
      </c>
      <c r="CL166" s="3" t="str">
        <f t="shared" si="1063"/>
        <v/>
      </c>
      <c r="CM166" s="3" t="str">
        <f t="shared" si="1063"/>
        <v/>
      </c>
      <c r="CN166" s="8"/>
      <c r="CO166" s="3" t="str">
        <f t="shared" si="1051"/>
        <v/>
      </c>
      <c r="CP166" s="3" t="str">
        <f t="shared" si="1051"/>
        <v/>
      </c>
      <c r="CQ166" s="3" t="str">
        <f t="shared" si="1064"/>
        <v/>
      </c>
      <c r="CR166" s="3" t="str">
        <f t="shared" si="1064"/>
        <v/>
      </c>
      <c r="CS166" s="8"/>
      <c r="CT166" s="3" t="str">
        <f t="shared" si="1052"/>
        <v/>
      </c>
      <c r="CU166" s="3" t="str">
        <f t="shared" si="1052"/>
        <v/>
      </c>
      <c r="CV166" s="3" t="str">
        <f t="shared" si="1065"/>
        <v/>
      </c>
      <c r="CW166" s="3" t="str">
        <f t="shared" si="1065"/>
        <v/>
      </c>
      <c r="CX166" s="8"/>
      <c r="CY166" s="3" t="str">
        <f t="shared" si="1053"/>
        <v/>
      </c>
      <c r="CZ166" s="3" t="str">
        <f t="shared" si="1053"/>
        <v/>
      </c>
      <c r="DA166" s="3" t="str">
        <f t="shared" si="1053"/>
        <v/>
      </c>
      <c r="DB166" s="3" t="str">
        <f t="shared" si="1066"/>
        <v/>
      </c>
      <c r="DC166" s="3" t="str">
        <f t="shared" si="1066"/>
        <v/>
      </c>
      <c r="DD166" s="3" t="str">
        <f t="shared" si="1066"/>
        <v/>
      </c>
      <c r="DE166" s="3" t="str">
        <f>DE165</f>
        <v/>
      </c>
      <c r="DF166" s="3" t="str">
        <f t="shared" si="1014"/>
        <v/>
      </c>
      <c r="DG166" s="3" t="str">
        <f t="shared" si="977"/>
        <v/>
      </c>
      <c r="DH166" s="8"/>
      <c r="DI166" s="3" t="str">
        <f t="shared" si="1054"/>
        <v/>
      </c>
      <c r="DJ166" s="3" t="str">
        <f t="shared" si="1054"/>
        <v/>
      </c>
      <c r="DK166" s="3" t="str">
        <f t="shared" si="1054"/>
        <v/>
      </c>
      <c r="DL166" s="3" t="str">
        <f t="shared" si="1054"/>
        <v/>
      </c>
      <c r="DM166" s="3" t="str">
        <f t="shared" si="1067"/>
        <v/>
      </c>
      <c r="DN166" s="3" t="str">
        <f t="shared" si="1067"/>
        <v/>
      </c>
      <c r="DO166" s="3" t="str">
        <f t="shared" si="1067"/>
        <v/>
      </c>
      <c r="DP166" s="3" t="str">
        <f t="shared" si="1067"/>
        <v/>
      </c>
      <c r="DQ166" s="3" t="str">
        <f t="shared" si="1032"/>
        <v/>
      </c>
      <c r="DR166" s="3" t="str">
        <f t="shared" si="1033"/>
        <v/>
      </c>
      <c r="DS166" s="3" t="str">
        <f t="shared" si="978"/>
        <v/>
      </c>
      <c r="DT166" s="8"/>
      <c r="DU166" s="3" t="str">
        <f t="shared" si="1055"/>
        <v/>
      </c>
      <c r="DV166" s="3" t="str">
        <f t="shared" si="1055"/>
        <v/>
      </c>
      <c r="DW166" s="3" t="str">
        <f t="shared" si="1055"/>
        <v/>
      </c>
      <c r="DX166" s="3" t="str">
        <f t="shared" si="1055"/>
        <v/>
      </c>
      <c r="DY166" s="3" t="str">
        <f t="shared" si="1068"/>
        <v/>
      </c>
      <c r="DZ166" s="3" t="str">
        <f t="shared" si="1068"/>
        <v/>
      </c>
      <c r="EA166" s="3" t="str">
        <f t="shared" si="1068"/>
        <v/>
      </c>
      <c r="EB166" s="3" t="str">
        <f t="shared" si="1068"/>
        <v/>
      </c>
      <c r="EC166" s="3" t="str">
        <f t="shared" si="979"/>
        <v/>
      </c>
      <c r="ED166" s="8"/>
      <c r="EE166" s="52" t="s">
        <v>277</v>
      </c>
      <c r="EF166" s="52" t="s">
        <v>277</v>
      </c>
      <c r="EG166" s="52" t="s">
        <v>277</v>
      </c>
      <c r="EH166" s="52" t="s">
        <v>277</v>
      </c>
      <c r="EI166" s="52" t="s">
        <v>277</v>
      </c>
      <c r="EJ166" s="52" t="s">
        <v>277</v>
      </c>
      <c r="EK166" s="52" t="s">
        <v>277</v>
      </c>
      <c r="EL166" s="52" t="s">
        <v>277</v>
      </c>
      <c r="EM166" s="52" t="s">
        <v>277</v>
      </c>
      <c r="EN166" s="52" t="s">
        <v>277</v>
      </c>
      <c r="EO166" s="8"/>
      <c r="EP166" s="53"/>
      <c r="EQ166" s="16" t="str">
        <f t="shared" si="1056"/>
        <v/>
      </c>
      <c r="ER166" s="16" t="str">
        <f t="shared" si="1056"/>
        <v/>
      </c>
      <c r="ES166" s="16" t="str">
        <f t="shared" si="1056"/>
        <v/>
      </c>
      <c r="ET166" s="16">
        <f t="shared" si="1048"/>
        <v>0</v>
      </c>
      <c r="EU166" s="13"/>
      <c r="EV166" s="3" t="b">
        <f t="shared" si="1035"/>
        <v>1</v>
      </c>
      <c r="EW166" s="3" t="b">
        <f t="shared" si="1036"/>
        <v>1</v>
      </c>
      <c r="EX166" s="3" t="b">
        <f t="shared" si="980"/>
        <v>1</v>
      </c>
      <c r="EY166" s="3" t="b">
        <f t="shared" si="981"/>
        <v>1</v>
      </c>
      <c r="EZ166" s="3">
        <f t="shared" si="982"/>
        <v>0</v>
      </c>
      <c r="FA166" s="3">
        <f t="shared" si="983"/>
        <v>0</v>
      </c>
      <c r="FB166" s="3">
        <f t="shared" si="984"/>
        <v>0</v>
      </c>
      <c r="FC166" s="3">
        <f t="shared" si="985"/>
        <v>0</v>
      </c>
      <c r="FD166" s="3">
        <f t="shared" si="986"/>
        <v>0</v>
      </c>
      <c r="FE166" s="3" t="e">
        <f t="shared" si="987"/>
        <v>#VALUE!</v>
      </c>
      <c r="FF166" s="3">
        <f t="shared" si="1037"/>
        <v>0</v>
      </c>
      <c r="FG166" s="3">
        <f t="shared" si="1038"/>
        <v>0</v>
      </c>
      <c r="FH166" s="3" t="e">
        <f t="shared" si="1025"/>
        <v>#VALUE!</v>
      </c>
      <c r="FI166" s="3" t="b">
        <f t="shared" si="988"/>
        <v>1</v>
      </c>
      <c r="FJ166" s="3" t="b">
        <f t="shared" si="989"/>
        <v>1</v>
      </c>
      <c r="FK166" s="3" t="b">
        <f t="shared" si="990"/>
        <v>1</v>
      </c>
      <c r="FL166" s="3" t="b">
        <f t="shared" si="991"/>
        <v>1</v>
      </c>
      <c r="FM166" s="3" t="b">
        <f t="shared" si="992"/>
        <v>1</v>
      </c>
      <c r="FN166" s="3" t="b">
        <f t="shared" si="993"/>
        <v>1</v>
      </c>
      <c r="FO166" s="3">
        <f t="shared" si="994"/>
        <v>0</v>
      </c>
      <c r="FP166" s="3">
        <f t="shared" si="995"/>
        <v>0</v>
      </c>
      <c r="FQ166" s="3">
        <f t="shared" si="996"/>
        <v>0</v>
      </c>
      <c r="FR166" s="3">
        <f t="shared" si="997"/>
        <v>0</v>
      </c>
      <c r="FS166" s="3">
        <f t="shared" si="998"/>
        <v>0</v>
      </c>
      <c r="FT166" s="3">
        <f t="shared" si="999"/>
        <v>0</v>
      </c>
      <c r="FU166" s="3">
        <f t="shared" si="1000"/>
        <v>0</v>
      </c>
      <c r="FV166" s="21" t="b">
        <f t="shared" si="1057"/>
        <v>0</v>
      </c>
      <c r="FW166" s="24">
        <f t="shared" si="1013"/>
        <v>1</v>
      </c>
      <c r="FX166" s="24">
        <f t="shared" si="1058"/>
        <v>0</v>
      </c>
      <c r="FY166" s="29" t="e">
        <f t="shared" si="1059"/>
        <v>#VALUE!</v>
      </c>
      <c r="FZ166" s="24" t="e">
        <f t="shared" si="1060"/>
        <v>#VALUE!</v>
      </c>
      <c r="GA166" s="24" t="e">
        <f t="shared" si="1061"/>
        <v>#VALUE!</v>
      </c>
      <c r="GB166" s="24">
        <f t="shared" si="1001"/>
        <v>1</v>
      </c>
      <c r="GC166" s="24" t="e">
        <f t="shared" si="1002"/>
        <v>#VALUE!</v>
      </c>
      <c r="GD166" s="24" t="e">
        <f t="shared" si="1003"/>
        <v>#VALUE!</v>
      </c>
      <c r="GE166" s="24" t="e">
        <f t="shared" si="1004"/>
        <v>#VALUE!</v>
      </c>
      <c r="GF166" s="24">
        <f t="shared" si="1005"/>
        <v>0</v>
      </c>
      <c r="GG166" s="24">
        <f t="shared" si="1006"/>
        <v>0</v>
      </c>
      <c r="GH166" s="24">
        <f t="shared" si="1007"/>
        <v>0</v>
      </c>
      <c r="GI166" s="24">
        <f t="shared" si="1008"/>
        <v>0</v>
      </c>
      <c r="GJ166" s="24">
        <f t="shared" si="1009"/>
        <v>2</v>
      </c>
      <c r="GK166" s="24">
        <f t="shared" si="1010"/>
        <v>2</v>
      </c>
      <c r="GL166" s="24">
        <f t="shared" si="1011"/>
        <v>2</v>
      </c>
      <c r="GM166" s="24">
        <f t="shared" si="1012"/>
        <v>2</v>
      </c>
      <c r="GN166" s="13"/>
    </row>
    <row r="167" spans="1:196" s="3" customFormat="1">
      <c r="A167" s="115" t="s">
        <v>279</v>
      </c>
      <c r="B167" s="115" t="s">
        <v>279</v>
      </c>
      <c r="C167" s="115" t="s">
        <v>279</v>
      </c>
      <c r="D167" s="115" t="s">
        <v>279</v>
      </c>
      <c r="E167" s="115" t="s">
        <v>279</v>
      </c>
      <c r="F167" s="115" t="s">
        <v>279</v>
      </c>
      <c r="G167" s="115" t="s">
        <v>279</v>
      </c>
      <c r="H167" s="115"/>
      <c r="I167" s="115"/>
      <c r="J167" s="115" t="s">
        <v>279</v>
      </c>
      <c r="K167" s="115" t="s">
        <v>279</v>
      </c>
      <c r="L167" s="115" t="s">
        <v>279</v>
      </c>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8"/>
      <c r="BE167" s="8"/>
      <c r="BF167" s="52" t="s">
        <v>277</v>
      </c>
      <c r="BG167" s="52" t="s">
        <v>277</v>
      </c>
      <c r="BH167" s="52" t="s">
        <v>277</v>
      </c>
      <c r="BI167" s="52" t="s">
        <v>277</v>
      </c>
      <c r="BJ167" s="52" t="s">
        <v>277</v>
      </c>
      <c r="BK167" s="52" t="s">
        <v>277</v>
      </c>
      <c r="BL167" s="52" t="s">
        <v>277</v>
      </c>
      <c r="BM167" s="52" t="s">
        <v>277</v>
      </c>
      <c r="BN167" s="52" t="s">
        <v>277</v>
      </c>
      <c r="BO167" s="52" t="s">
        <v>277</v>
      </c>
      <c r="BP167" s="8"/>
      <c r="BQ167" s="22" t="str">
        <f t="shared" si="1016"/>
        <v/>
      </c>
      <c r="BR167" s="22" t="str">
        <f>BR163</f>
        <v/>
      </c>
      <c r="BS167" s="22" t="str">
        <f>BS166</f>
        <v/>
      </c>
      <c r="BT167" s="22"/>
      <c r="BU167" s="22" t="str">
        <f t="shared" si="1039"/>
        <v/>
      </c>
      <c r="BV167" s="22" t="str">
        <f t="shared" si="1017"/>
        <v/>
      </c>
      <c r="BW167" s="22" t="str">
        <f t="shared" si="1018"/>
        <v/>
      </c>
      <c r="BX167" s="22" t="str">
        <f t="shared" si="1018"/>
        <v/>
      </c>
      <c r="BY167" s="22" t="str">
        <f t="shared" si="1019"/>
        <v/>
      </c>
      <c r="BZ167" s="22" t="str">
        <f t="shared" si="1020"/>
        <v/>
      </c>
      <c r="CA167" s="18"/>
      <c r="CB167" s="3" t="str">
        <f t="shared" si="1049"/>
        <v/>
      </c>
      <c r="CC167" s="3" t="str">
        <f t="shared" si="1049"/>
        <v/>
      </c>
      <c r="CD167" s="3" t="str">
        <f t="shared" si="1049"/>
        <v/>
      </c>
      <c r="CE167" s="3" t="str">
        <f t="shared" si="1062"/>
        <v/>
      </c>
      <c r="CF167" s="3" t="str">
        <f t="shared" si="1062"/>
        <v/>
      </c>
      <c r="CG167" s="3" t="str">
        <f t="shared" si="1062"/>
        <v/>
      </c>
      <c r="CH167" s="3" t="str">
        <f t="shared" si="976"/>
        <v/>
      </c>
      <c r="CI167" s="8"/>
      <c r="CJ167" s="3" t="str">
        <f t="shared" si="1050"/>
        <v/>
      </c>
      <c r="CK167" s="3" t="str">
        <f t="shared" si="1050"/>
        <v/>
      </c>
      <c r="CL167" s="3" t="str">
        <f t="shared" si="1063"/>
        <v/>
      </c>
      <c r="CM167" s="3" t="str">
        <f t="shared" si="1063"/>
        <v/>
      </c>
      <c r="CN167" s="8"/>
      <c r="CO167" s="3" t="str">
        <f t="shared" si="1051"/>
        <v/>
      </c>
      <c r="CP167" s="3" t="str">
        <f t="shared" si="1051"/>
        <v/>
      </c>
      <c r="CQ167" s="3" t="str">
        <f t="shared" si="1064"/>
        <v/>
      </c>
      <c r="CR167" s="3" t="str">
        <f t="shared" si="1064"/>
        <v/>
      </c>
      <c r="CS167" s="8"/>
      <c r="CT167" s="3" t="str">
        <f t="shared" si="1052"/>
        <v/>
      </c>
      <c r="CU167" s="3" t="str">
        <f t="shared" si="1052"/>
        <v/>
      </c>
      <c r="CV167" s="3" t="str">
        <f t="shared" si="1065"/>
        <v/>
      </c>
      <c r="CW167" s="3" t="str">
        <f t="shared" si="1065"/>
        <v/>
      </c>
      <c r="CX167" s="8"/>
      <c r="CY167" s="3" t="str">
        <f t="shared" si="1053"/>
        <v/>
      </c>
      <c r="CZ167" s="3" t="str">
        <f t="shared" si="1053"/>
        <v/>
      </c>
      <c r="DA167" s="3" t="str">
        <f t="shared" si="1053"/>
        <v/>
      </c>
      <c r="DB167" s="3" t="str">
        <f t="shared" si="1066"/>
        <v/>
      </c>
      <c r="DC167" s="3" t="str">
        <f t="shared" si="1066"/>
        <v/>
      </c>
      <c r="DD167" s="3" t="str">
        <f t="shared" si="1066"/>
        <v/>
      </c>
      <c r="DE167" s="3" t="str">
        <f>DE166</f>
        <v/>
      </c>
      <c r="DF167" s="3" t="str">
        <f t="shared" si="1014"/>
        <v/>
      </c>
      <c r="DG167" s="3" t="str">
        <f t="shared" si="977"/>
        <v/>
      </c>
      <c r="DH167" s="8"/>
      <c r="DI167" s="3" t="str">
        <f t="shared" si="1054"/>
        <v/>
      </c>
      <c r="DJ167" s="3" t="str">
        <f t="shared" si="1054"/>
        <v/>
      </c>
      <c r="DK167" s="3" t="str">
        <f t="shared" si="1054"/>
        <v/>
      </c>
      <c r="DL167" s="3" t="str">
        <f t="shared" si="1054"/>
        <v/>
      </c>
      <c r="DM167" s="3" t="str">
        <f t="shared" si="1067"/>
        <v/>
      </c>
      <c r="DN167" s="3" t="str">
        <f t="shared" si="1067"/>
        <v/>
      </c>
      <c r="DO167" s="3" t="str">
        <f t="shared" si="1067"/>
        <v/>
      </c>
      <c r="DP167" s="3" t="str">
        <f t="shared" si="1067"/>
        <v/>
      </c>
      <c r="DQ167" s="3" t="str">
        <f t="shared" si="1032"/>
        <v/>
      </c>
      <c r="DR167" s="3" t="str">
        <f t="shared" si="1033"/>
        <v/>
      </c>
      <c r="DS167" s="3" t="str">
        <f t="shared" si="978"/>
        <v/>
      </c>
      <c r="DT167" s="8"/>
      <c r="DU167" s="3" t="str">
        <f t="shared" si="1055"/>
        <v/>
      </c>
      <c r="DV167" s="3" t="str">
        <f t="shared" si="1055"/>
        <v/>
      </c>
      <c r="DW167" s="3" t="str">
        <f t="shared" si="1055"/>
        <v/>
      </c>
      <c r="DX167" s="3" t="str">
        <f t="shared" si="1055"/>
        <v/>
      </c>
      <c r="DY167" s="3" t="str">
        <f t="shared" si="1068"/>
        <v/>
      </c>
      <c r="DZ167" s="3" t="str">
        <f t="shared" si="1068"/>
        <v/>
      </c>
      <c r="EA167" s="3" t="str">
        <f t="shared" si="1068"/>
        <v/>
      </c>
      <c r="EB167" s="3" t="str">
        <f t="shared" si="1068"/>
        <v/>
      </c>
      <c r="EC167" s="3" t="str">
        <f t="shared" si="979"/>
        <v/>
      </c>
      <c r="ED167" s="8"/>
      <c r="EE167" s="52" t="s">
        <v>277</v>
      </c>
      <c r="EF167" s="52" t="s">
        <v>277</v>
      </c>
      <c r="EG167" s="52" t="s">
        <v>277</v>
      </c>
      <c r="EH167" s="52" t="s">
        <v>277</v>
      </c>
      <c r="EI167" s="52" t="s">
        <v>277</v>
      </c>
      <c r="EJ167" s="52" t="s">
        <v>277</v>
      </c>
      <c r="EK167" s="52" t="s">
        <v>277</v>
      </c>
      <c r="EL167" s="52" t="s">
        <v>277</v>
      </c>
      <c r="EM167" s="52" t="s">
        <v>277</v>
      </c>
      <c r="EN167" s="52" t="s">
        <v>277</v>
      </c>
      <c r="EO167" s="8"/>
      <c r="EP167" s="53"/>
      <c r="EQ167" s="16" t="str">
        <f t="shared" si="1056"/>
        <v/>
      </c>
      <c r="ER167" s="16" t="str">
        <f t="shared" si="1056"/>
        <v/>
      </c>
      <c r="ES167" s="16" t="str">
        <f t="shared" si="1056"/>
        <v/>
      </c>
      <c r="ET167" s="16">
        <f t="shared" si="1048"/>
        <v>0</v>
      </c>
      <c r="EU167" s="13"/>
      <c r="EV167" s="3" t="b">
        <f t="shared" si="1035"/>
        <v>1</v>
      </c>
      <c r="EW167" s="3" t="b">
        <f t="shared" si="1036"/>
        <v>1</v>
      </c>
      <c r="EX167" s="3" t="b">
        <f t="shared" si="980"/>
        <v>1</v>
      </c>
      <c r="EY167" s="3" t="b">
        <f t="shared" si="981"/>
        <v>1</v>
      </c>
      <c r="EZ167" s="3">
        <f t="shared" si="982"/>
        <v>0</v>
      </c>
      <c r="FA167" s="3">
        <f t="shared" si="983"/>
        <v>0</v>
      </c>
      <c r="FB167" s="3">
        <f t="shared" si="984"/>
        <v>0</v>
      </c>
      <c r="FC167" s="3">
        <f t="shared" si="985"/>
        <v>0</v>
      </c>
      <c r="FD167" s="3">
        <f t="shared" si="986"/>
        <v>0</v>
      </c>
      <c r="FE167" s="3" t="e">
        <f t="shared" si="987"/>
        <v>#VALUE!</v>
      </c>
      <c r="FF167" s="3">
        <f t="shared" si="1037"/>
        <v>0</v>
      </c>
      <c r="FG167" s="3">
        <f t="shared" si="1038"/>
        <v>0</v>
      </c>
      <c r="FH167" s="3" t="e">
        <f t="shared" si="1025"/>
        <v>#VALUE!</v>
      </c>
      <c r="FI167" s="3" t="b">
        <f t="shared" si="988"/>
        <v>1</v>
      </c>
      <c r="FJ167" s="3" t="b">
        <f t="shared" si="989"/>
        <v>1</v>
      </c>
      <c r="FK167" s="3" t="b">
        <f t="shared" si="990"/>
        <v>1</v>
      </c>
      <c r="FL167" s="3" t="b">
        <f t="shared" si="991"/>
        <v>1</v>
      </c>
      <c r="FM167" s="3" t="b">
        <f t="shared" si="992"/>
        <v>1</v>
      </c>
      <c r="FN167" s="3" t="b">
        <f t="shared" si="993"/>
        <v>1</v>
      </c>
      <c r="FO167" s="3">
        <f t="shared" si="994"/>
        <v>0</v>
      </c>
      <c r="FP167" s="3">
        <f t="shared" si="995"/>
        <v>0</v>
      </c>
      <c r="FQ167" s="3">
        <f t="shared" si="996"/>
        <v>0</v>
      </c>
      <c r="FR167" s="3">
        <f t="shared" si="997"/>
        <v>0</v>
      </c>
      <c r="FS167" s="3">
        <f t="shared" si="998"/>
        <v>0</v>
      </c>
      <c r="FT167" s="3">
        <f t="shared" si="999"/>
        <v>0</v>
      </c>
      <c r="FU167" s="3">
        <f t="shared" si="1000"/>
        <v>0</v>
      </c>
      <c r="FV167" s="21" t="b">
        <f t="shared" si="1057"/>
        <v>0</v>
      </c>
      <c r="FW167" s="24">
        <f t="shared" si="1013"/>
        <v>1</v>
      </c>
      <c r="FX167" s="24">
        <f t="shared" si="1058"/>
        <v>0</v>
      </c>
      <c r="FY167" s="29" t="e">
        <f t="shared" si="1059"/>
        <v>#VALUE!</v>
      </c>
      <c r="FZ167" s="24" t="e">
        <f t="shared" si="1060"/>
        <v>#VALUE!</v>
      </c>
      <c r="GA167" s="24" t="e">
        <f t="shared" si="1061"/>
        <v>#VALUE!</v>
      </c>
      <c r="GB167" s="24">
        <f t="shared" si="1001"/>
        <v>1</v>
      </c>
      <c r="GC167" s="24" t="e">
        <f t="shared" si="1002"/>
        <v>#VALUE!</v>
      </c>
      <c r="GD167" s="24" t="e">
        <f t="shared" si="1003"/>
        <v>#VALUE!</v>
      </c>
      <c r="GE167" s="24" t="e">
        <f t="shared" si="1004"/>
        <v>#VALUE!</v>
      </c>
      <c r="GF167" s="24">
        <f t="shared" si="1005"/>
        <v>0</v>
      </c>
      <c r="GG167" s="24">
        <f t="shared" si="1006"/>
        <v>0</v>
      </c>
      <c r="GH167" s="24">
        <f t="shared" si="1007"/>
        <v>0</v>
      </c>
      <c r="GI167" s="24">
        <f t="shared" si="1008"/>
        <v>0</v>
      </c>
      <c r="GJ167" s="24">
        <f t="shared" si="1009"/>
        <v>2</v>
      </c>
      <c r="GK167" s="24">
        <f t="shared" si="1010"/>
        <v>2</v>
      </c>
      <c r="GL167" s="24">
        <f t="shared" si="1011"/>
        <v>2</v>
      </c>
      <c r="GM167" s="24">
        <f t="shared" si="1012"/>
        <v>2</v>
      </c>
      <c r="GN167" s="13"/>
    </row>
    <row r="168" spans="1:196" s="3" customFormat="1">
      <c r="A168" s="115" t="s">
        <v>279</v>
      </c>
      <c r="B168" s="115" t="s">
        <v>279</v>
      </c>
      <c r="C168" s="115" t="s">
        <v>279</v>
      </c>
      <c r="D168" s="115" t="s">
        <v>279</v>
      </c>
      <c r="E168" s="115" t="s">
        <v>279</v>
      </c>
      <c r="F168" s="115" t="s">
        <v>279</v>
      </c>
      <c r="G168" s="115" t="s">
        <v>279</v>
      </c>
      <c r="H168" s="115"/>
      <c r="I168" s="115"/>
      <c r="J168" s="115" t="s">
        <v>279</v>
      </c>
      <c r="K168" s="115" t="s">
        <v>279</v>
      </c>
      <c r="L168" s="115" t="s">
        <v>279</v>
      </c>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8"/>
      <c r="BE168" s="8"/>
      <c r="BF168" s="52" t="s">
        <v>277</v>
      </c>
      <c r="BG168" s="52" t="s">
        <v>277</v>
      </c>
      <c r="BH168" s="52" t="s">
        <v>277</v>
      </c>
      <c r="BI168" s="52" t="s">
        <v>277</v>
      </c>
      <c r="BJ168" s="52" t="s">
        <v>277</v>
      </c>
      <c r="BK168" s="52" t="s">
        <v>277</v>
      </c>
      <c r="BL168" s="52" t="s">
        <v>277</v>
      </c>
      <c r="BM168" s="52" t="s">
        <v>277</v>
      </c>
      <c r="BN168" s="52" t="s">
        <v>277</v>
      </c>
      <c r="BO168" s="52" t="s">
        <v>277</v>
      </c>
      <c r="BP168" s="8"/>
      <c r="BQ168" s="22" t="str">
        <f t="shared" si="1016"/>
        <v/>
      </c>
      <c r="BR168" s="22" t="str">
        <f>BS160</f>
        <v/>
      </c>
      <c r="BS168" s="22" t="str">
        <f>BS167</f>
        <v/>
      </c>
      <c r="BT168" s="22"/>
      <c r="BU168" s="22" t="str">
        <f t="shared" si="1039"/>
        <v/>
      </c>
      <c r="BV168" s="22" t="str">
        <f t="shared" si="1017"/>
        <v/>
      </c>
      <c r="BW168" s="22" t="str">
        <f t="shared" si="1018"/>
        <v/>
      </c>
      <c r="BX168" s="22" t="str">
        <f t="shared" si="1018"/>
        <v/>
      </c>
      <c r="BY168" s="22" t="str">
        <f t="shared" si="1019"/>
        <v/>
      </c>
      <c r="BZ168" s="22" t="str">
        <f t="shared" si="1020"/>
        <v/>
      </c>
      <c r="CA168" s="18"/>
      <c r="CB168" s="3" t="str">
        <f>CE160</f>
        <v/>
      </c>
      <c r="CC168" s="3" t="str">
        <f>CF160</f>
        <v/>
      </c>
      <c r="CD168" s="3" t="str">
        <f>CG160</f>
        <v/>
      </c>
      <c r="CE168" s="3" t="str">
        <f t="shared" si="1062"/>
        <v/>
      </c>
      <c r="CF168" s="3" t="str">
        <f t="shared" si="1062"/>
        <v/>
      </c>
      <c r="CG168" s="3" t="str">
        <f t="shared" si="1062"/>
        <v/>
      </c>
      <c r="CH168" s="3" t="str">
        <f t="shared" si="976"/>
        <v/>
      </c>
      <c r="CI168" s="8"/>
      <c r="CJ168" s="3" t="str">
        <f>CL160</f>
        <v/>
      </c>
      <c r="CK168" s="3" t="str">
        <f>CM160</f>
        <v/>
      </c>
      <c r="CL168" s="3" t="str">
        <f t="shared" si="1063"/>
        <v/>
      </c>
      <c r="CM168" s="3" t="str">
        <f t="shared" si="1063"/>
        <v/>
      </c>
      <c r="CN168" s="8"/>
      <c r="CO168" s="3" t="str">
        <f>CQ160</f>
        <v/>
      </c>
      <c r="CP168" s="3" t="str">
        <f>CR160</f>
        <v/>
      </c>
      <c r="CQ168" s="3" t="str">
        <f t="shared" si="1064"/>
        <v/>
      </c>
      <c r="CR168" s="3" t="str">
        <f t="shared" si="1064"/>
        <v/>
      </c>
      <c r="CS168" s="8"/>
      <c r="CT168" s="3" t="str">
        <f>CV160</f>
        <v/>
      </c>
      <c r="CU168" s="3" t="str">
        <f>CW160</f>
        <v/>
      </c>
      <c r="CV168" s="3" t="str">
        <f t="shared" si="1065"/>
        <v/>
      </c>
      <c r="CW168" s="3" t="str">
        <f t="shared" si="1065"/>
        <v/>
      </c>
      <c r="CX168" s="8"/>
      <c r="CY168" s="3" t="str">
        <f>DB160</f>
        <v/>
      </c>
      <c r="CZ168" s="3" t="str">
        <f>DC160</f>
        <v/>
      </c>
      <c r="DA168" s="3" t="str">
        <f>DD160</f>
        <v/>
      </c>
      <c r="DB168" s="3" t="str">
        <f t="shared" si="1066"/>
        <v/>
      </c>
      <c r="DC168" s="3" t="str">
        <f t="shared" si="1066"/>
        <v/>
      </c>
      <c r="DD168" s="3" t="str">
        <f t="shared" si="1066"/>
        <v/>
      </c>
      <c r="DE168" s="3" t="str">
        <f>DE167</f>
        <v/>
      </c>
      <c r="DF168" s="3" t="str">
        <f t="shared" si="1014"/>
        <v/>
      </c>
      <c r="DG168" s="3" t="str">
        <f t="shared" si="977"/>
        <v/>
      </c>
      <c r="DH168" s="8"/>
      <c r="DI168" s="3" t="str">
        <f>DM160</f>
        <v/>
      </c>
      <c r="DJ168" s="3" t="str">
        <f>DN160</f>
        <v/>
      </c>
      <c r="DK168" s="3" t="str">
        <f>DO160</f>
        <v/>
      </c>
      <c r="DL168" s="3" t="str">
        <f>DP160</f>
        <v/>
      </c>
      <c r="DM168" s="3" t="str">
        <f t="shared" si="1067"/>
        <v/>
      </c>
      <c r="DN168" s="3" t="str">
        <f t="shared" si="1067"/>
        <v/>
      </c>
      <c r="DO168" s="3" t="str">
        <f t="shared" si="1067"/>
        <v/>
      </c>
      <c r="DP168" s="3" t="str">
        <f t="shared" si="1067"/>
        <v/>
      </c>
      <c r="DQ168" s="3" t="str">
        <f t="shared" si="1032"/>
        <v/>
      </c>
      <c r="DR168" s="3" t="str">
        <f t="shared" si="1033"/>
        <v/>
      </c>
      <c r="DS168" s="3" t="str">
        <f t="shared" si="978"/>
        <v/>
      </c>
      <c r="DT168" s="8"/>
      <c r="DU168" s="3" t="str">
        <f>DY160</f>
        <v/>
      </c>
      <c r="DV168" s="3" t="str">
        <f>DZ160</f>
        <v/>
      </c>
      <c r="DW168" s="3" t="str">
        <f>EA160</f>
        <v/>
      </c>
      <c r="DX168" s="3" t="str">
        <f>EB160</f>
        <v/>
      </c>
      <c r="DY168" s="3" t="str">
        <f t="shared" si="1068"/>
        <v/>
      </c>
      <c r="DZ168" s="3" t="str">
        <f t="shared" si="1068"/>
        <v/>
      </c>
      <c r="EA168" s="3" t="str">
        <f t="shared" si="1068"/>
        <v/>
      </c>
      <c r="EB168" s="3" t="str">
        <f t="shared" si="1068"/>
        <v/>
      </c>
      <c r="EC168" s="3" t="str">
        <f t="shared" si="979"/>
        <v/>
      </c>
      <c r="ED168" s="8"/>
      <c r="EE168" s="52" t="s">
        <v>277</v>
      </c>
      <c r="EF168" s="52" t="s">
        <v>277</v>
      </c>
      <c r="EG168" s="52" t="s">
        <v>277</v>
      </c>
      <c r="EH168" s="52" t="s">
        <v>277</v>
      </c>
      <c r="EI168" s="52" t="s">
        <v>277</v>
      </c>
      <c r="EJ168" s="52" t="s">
        <v>277</v>
      </c>
      <c r="EK168" s="52" t="s">
        <v>277</v>
      </c>
      <c r="EL168" s="52" t="s">
        <v>277</v>
      </c>
      <c r="EM168" s="52" t="s">
        <v>277</v>
      </c>
      <c r="EN168" s="52" t="s">
        <v>277</v>
      </c>
      <c r="EO168" s="8"/>
      <c r="EP168" s="53"/>
      <c r="EQ168" s="16" t="str">
        <f t="shared" si="1056"/>
        <v/>
      </c>
      <c r="ER168" s="16" t="str">
        <f t="shared" si="1056"/>
        <v/>
      </c>
      <c r="ES168" s="16" t="str">
        <f t="shared" si="1056"/>
        <v/>
      </c>
      <c r="ET168" s="16">
        <f t="shared" si="1048"/>
        <v>0</v>
      </c>
      <c r="EU168" s="13"/>
      <c r="EV168" s="3" t="b">
        <f t="shared" si="1035"/>
        <v>1</v>
      </c>
      <c r="EW168" s="3" t="b">
        <f t="shared" si="1036"/>
        <v>1</v>
      </c>
      <c r="EX168" s="3" t="b">
        <f t="shared" si="980"/>
        <v>1</v>
      </c>
      <c r="EY168" s="3" t="b">
        <f t="shared" si="981"/>
        <v>1</v>
      </c>
      <c r="EZ168" s="3">
        <f t="shared" si="982"/>
        <v>0</v>
      </c>
      <c r="FA168" s="3">
        <f t="shared" si="983"/>
        <v>0</v>
      </c>
      <c r="FB168" s="3">
        <f t="shared" si="984"/>
        <v>0</v>
      </c>
      <c r="FC168" s="3">
        <f t="shared" si="985"/>
        <v>0</v>
      </c>
      <c r="FD168" s="3">
        <f t="shared" si="986"/>
        <v>0</v>
      </c>
      <c r="FE168" s="3" t="e">
        <f t="shared" si="987"/>
        <v>#VALUE!</v>
      </c>
      <c r="FF168" s="3">
        <f t="shared" si="1037"/>
        <v>0</v>
      </c>
      <c r="FG168" s="3">
        <f t="shared" si="1038"/>
        <v>0</v>
      </c>
      <c r="FH168" s="3" t="e">
        <f t="shared" si="1025"/>
        <v>#VALUE!</v>
      </c>
      <c r="FI168" s="3" t="b">
        <f t="shared" si="988"/>
        <v>1</v>
      </c>
      <c r="FJ168" s="3" t="b">
        <f t="shared" si="989"/>
        <v>1</v>
      </c>
      <c r="FK168" s="3" t="b">
        <f t="shared" si="990"/>
        <v>1</v>
      </c>
      <c r="FL168" s="3" t="b">
        <f t="shared" si="991"/>
        <v>1</v>
      </c>
      <c r="FM168" s="3" t="b">
        <f t="shared" si="992"/>
        <v>1</v>
      </c>
      <c r="FN168" s="3" t="b">
        <f t="shared" si="993"/>
        <v>1</v>
      </c>
      <c r="FO168" s="3">
        <f t="shared" si="994"/>
        <v>0</v>
      </c>
      <c r="FP168" s="3">
        <f t="shared" si="995"/>
        <v>0</v>
      </c>
      <c r="FQ168" s="3">
        <f t="shared" si="996"/>
        <v>0</v>
      </c>
      <c r="FR168" s="3">
        <f t="shared" si="997"/>
        <v>0</v>
      </c>
      <c r="FS168" s="3">
        <f t="shared" si="998"/>
        <v>0</v>
      </c>
      <c r="FT168" s="3">
        <f t="shared" si="999"/>
        <v>0</v>
      </c>
      <c r="FU168" s="3">
        <f t="shared" si="1000"/>
        <v>0</v>
      </c>
      <c r="FV168" s="21" t="b">
        <f t="shared" si="1057"/>
        <v>0</v>
      </c>
      <c r="FW168" s="24">
        <f t="shared" si="1013"/>
        <v>1</v>
      </c>
      <c r="FX168" s="24">
        <f t="shared" si="1058"/>
        <v>0</v>
      </c>
      <c r="FY168" s="29" t="e">
        <f t="shared" si="1059"/>
        <v>#VALUE!</v>
      </c>
      <c r="FZ168" s="24" t="e">
        <f t="shared" si="1060"/>
        <v>#VALUE!</v>
      </c>
      <c r="GA168" s="24" t="e">
        <f t="shared" si="1061"/>
        <v>#VALUE!</v>
      </c>
      <c r="GB168" s="24">
        <f t="shared" si="1001"/>
        <v>1</v>
      </c>
      <c r="GC168" s="24" t="e">
        <f t="shared" si="1002"/>
        <v>#VALUE!</v>
      </c>
      <c r="GD168" s="24" t="e">
        <f t="shared" si="1003"/>
        <v>#VALUE!</v>
      </c>
      <c r="GE168" s="24" t="e">
        <f t="shared" si="1004"/>
        <v>#VALUE!</v>
      </c>
      <c r="GF168" s="24">
        <f t="shared" si="1005"/>
        <v>0</v>
      </c>
      <c r="GG168" s="24">
        <f t="shared" si="1006"/>
        <v>0</v>
      </c>
      <c r="GH168" s="24">
        <f t="shared" si="1007"/>
        <v>0</v>
      </c>
      <c r="GI168" s="24">
        <f t="shared" si="1008"/>
        <v>0</v>
      </c>
      <c r="GJ168" s="24">
        <f t="shared" si="1009"/>
        <v>2</v>
      </c>
      <c r="GK168" s="24">
        <f t="shared" si="1010"/>
        <v>2</v>
      </c>
      <c r="GL168" s="24">
        <f t="shared" si="1011"/>
        <v>2</v>
      </c>
      <c r="GM168" s="24">
        <f t="shared" si="1012"/>
        <v>2</v>
      </c>
      <c r="GN168" s="13"/>
    </row>
    <row r="169" spans="1:196" s="3" customFormat="1">
      <c r="A169" s="54"/>
      <c r="B169" s="54"/>
      <c r="C169" s="54"/>
      <c r="D169" s="54"/>
      <c r="E169" s="54"/>
      <c r="F169" s="54"/>
      <c r="G169" s="54"/>
      <c r="H169" s="54"/>
      <c r="I169" s="54"/>
      <c r="J169" s="54"/>
      <c r="K169" s="54"/>
      <c r="L169" s="54"/>
      <c r="M169" s="56"/>
      <c r="N169" s="54"/>
      <c r="O169" s="54"/>
      <c r="P169" s="54"/>
      <c r="Q169" s="56"/>
      <c r="R169" s="54"/>
      <c r="S169" s="54"/>
      <c r="T169" s="54"/>
      <c r="U169" s="56"/>
      <c r="V169" s="54"/>
      <c r="W169" s="54"/>
      <c r="X169" s="56"/>
      <c r="Y169" s="54"/>
      <c r="Z169" s="54"/>
      <c r="AA169" s="54"/>
      <c r="AB169" s="56"/>
      <c r="AC169" s="54"/>
      <c r="AD169" s="54"/>
      <c r="AE169" s="54"/>
      <c r="AF169" s="56"/>
      <c r="AG169" s="54"/>
      <c r="AH169" s="54"/>
      <c r="AI169" s="56"/>
      <c r="AJ169" s="54"/>
      <c r="AK169" s="54"/>
      <c r="AL169" s="56"/>
      <c r="AM169" s="54"/>
      <c r="AN169" s="54"/>
      <c r="AO169" s="54"/>
      <c r="AP169" s="54"/>
      <c r="AQ169" s="54"/>
      <c r="AR169" s="56"/>
      <c r="AS169" s="54"/>
      <c r="AT169" s="54"/>
      <c r="AU169" s="54"/>
      <c r="AV169" s="54"/>
      <c r="AW169" s="54"/>
      <c r="AX169" s="54"/>
      <c r="AY169" s="56"/>
      <c r="AZ169" s="54"/>
      <c r="BA169" s="54"/>
      <c r="BB169" s="54"/>
      <c r="BC169" s="54"/>
      <c r="BD169" s="8"/>
      <c r="BE169" s="8"/>
      <c r="BF169" s="52" t="s">
        <v>277</v>
      </c>
      <c r="BG169" s="52" t="s">
        <v>277</v>
      </c>
      <c r="BH169" s="52" t="s">
        <v>277</v>
      </c>
      <c r="BI169" s="52" t="s">
        <v>277</v>
      </c>
      <c r="BJ169" s="52" t="s">
        <v>277</v>
      </c>
      <c r="BK169" s="52" t="s">
        <v>277</v>
      </c>
      <c r="BL169" s="52" t="s">
        <v>277</v>
      </c>
      <c r="BM169" s="52" t="s">
        <v>277</v>
      </c>
      <c r="BN169" s="52" t="s">
        <v>277</v>
      </c>
      <c r="BO169" s="52" t="s">
        <v>277</v>
      </c>
      <c r="BP169" s="8"/>
      <c r="BQ169" s="22" t="str">
        <f>IF(FV169=FALSE,B169,"")</f>
        <v/>
      </c>
      <c r="BR169" s="22" t="str">
        <f>IF(FV169=FALSE,C169,"")</f>
        <v/>
      </c>
      <c r="BS169" s="22" t="str">
        <f>BR171</f>
        <v/>
      </c>
      <c r="BT169" s="22"/>
      <c r="BU169" s="22" t="str">
        <f>IF(FV169=FALSE,E169,"")</f>
        <v/>
      </c>
      <c r="BV169" s="22" t="str">
        <f>IF(FV169=FALSE,G169,"")</f>
        <v/>
      </c>
      <c r="BW169" s="22" t="str">
        <f>IF(FV169=FALSE,F169,"")</f>
        <v/>
      </c>
      <c r="BX169" s="22" t="str">
        <f t="shared" ref="BX169:BX174" si="1069">IF(FV169=FALSE,J169,"")</f>
        <v/>
      </c>
      <c r="BY169" s="22" t="str">
        <f>IF(FV169=FALSE,K169,"")</f>
        <v/>
      </c>
      <c r="BZ169" s="22" t="str">
        <f>IF(FV169=FALSE,L169,"")</f>
        <v/>
      </c>
      <c r="CA169" s="18"/>
      <c r="CB169" s="3" t="str">
        <f>IF(ET169=1, EQ169,"")</f>
        <v/>
      </c>
      <c r="CC169" s="3" t="str">
        <f>IF(ET169=1, ER169,"")</f>
        <v/>
      </c>
      <c r="CD169" s="3" t="str">
        <f>IF(ET169=1, ES169,"")</f>
        <v/>
      </c>
      <c r="CE169" s="3" t="str">
        <f>CB171</f>
        <v/>
      </c>
      <c r="CF169" s="3" t="str">
        <f>CC171</f>
        <v/>
      </c>
      <c r="CG169" s="3" t="str">
        <f>CD171</f>
        <v/>
      </c>
      <c r="CH169" s="3" t="str">
        <f>IF(ET169=1, GJ169, "")</f>
        <v/>
      </c>
      <c r="CI169" s="8"/>
      <c r="CJ169" s="3" t="str">
        <f>IF(ET169=2,V169,"")</f>
        <v/>
      </c>
      <c r="CK169" s="3" t="str">
        <f>IF(ET169=2,W169,"")</f>
        <v/>
      </c>
      <c r="CL169" s="3" t="str">
        <f>CJ171</f>
        <v/>
      </c>
      <c r="CM169" s="3" t="str">
        <f>CK171</f>
        <v/>
      </c>
      <c r="CN169" s="8"/>
      <c r="CO169" s="3" t="str">
        <f>IF(ET169=3,AG169,"")</f>
        <v/>
      </c>
      <c r="CP169" s="3" t="str">
        <f>IF(ET169=3,AH169,"")</f>
        <v/>
      </c>
      <c r="CQ169" s="3" t="str">
        <f>CO171</f>
        <v/>
      </c>
      <c r="CR169" s="3" t="str">
        <f>CP171</f>
        <v/>
      </c>
      <c r="CS169" s="8"/>
      <c r="CT169" s="3" t="str">
        <f>IF(ET169=4,AJ169,"")</f>
        <v/>
      </c>
      <c r="CU169" s="3" t="str">
        <f>IF(ET169=4,AK169,"")</f>
        <v/>
      </c>
      <c r="CV169" s="3" t="str">
        <f>CT171</f>
        <v/>
      </c>
      <c r="CW169" s="3" t="str">
        <f>CU171</f>
        <v/>
      </c>
      <c r="CX169" s="8"/>
      <c r="CY169" s="3" t="str">
        <f>IF(ET169=5,AM169,"")</f>
        <v/>
      </c>
      <c r="CZ169" s="3" t="str">
        <f>IF(ET169=5,AN169,"")</f>
        <v/>
      </c>
      <c r="DA169" s="3" t="str">
        <f>IF(ET169=5,AO169,"")</f>
        <v/>
      </c>
      <c r="DB169" s="3" t="str">
        <f>CY171</f>
        <v/>
      </c>
      <c r="DC169" s="3" t="str">
        <f>CZ171</f>
        <v/>
      </c>
      <c r="DD169" s="3" t="str">
        <f>DA171</f>
        <v/>
      </c>
      <c r="DE169" s="3" t="str">
        <f>IF(ET169=5,AP169,"")</f>
        <v/>
      </c>
      <c r="DF169" s="3" t="str">
        <f>IF(ET169=5,AQ169,"")</f>
        <v/>
      </c>
      <c r="DG169" s="3" t="str">
        <f>IF(ET169=5,GK169,"")</f>
        <v/>
      </c>
      <c r="DH169" s="8"/>
      <c r="DI169" s="3" t="str">
        <f>IF(ET169=6,AS169,"")</f>
        <v/>
      </c>
      <c r="DJ169" s="3" t="str">
        <f>IF(ET169=6,AT169,"")</f>
        <v/>
      </c>
      <c r="DK169" s="3" t="str">
        <f>IF(ET169=6,AU169,"")</f>
        <v/>
      </c>
      <c r="DL169" s="3" t="str">
        <f>IF(ET169=6,AV169,"")</f>
        <v/>
      </c>
      <c r="DM169" s="3" t="str">
        <f>DI171</f>
        <v/>
      </c>
      <c r="DN169" s="3" t="str">
        <f>DJ171</f>
        <v/>
      </c>
      <c r="DO169" s="3" t="str">
        <f>DK171</f>
        <v/>
      </c>
      <c r="DP169" s="3" t="str">
        <f>DL171</f>
        <v/>
      </c>
      <c r="DQ169" s="3" t="str">
        <f>IF(ET169=6,AW169,"")</f>
        <v/>
      </c>
      <c r="DR169" s="3" t="str">
        <f>IF(ET169=6,AX169,"")</f>
        <v/>
      </c>
      <c r="DS169" s="3" t="str">
        <f>IF(ET169=6,GL169, "")</f>
        <v/>
      </c>
      <c r="DT169" s="8"/>
      <c r="DU169" s="3" t="str">
        <f>IF(ET169=7,AZ169,"")</f>
        <v/>
      </c>
      <c r="DV169" s="3" t="str">
        <f>IF(ET169=7,BA169,"")</f>
        <v/>
      </c>
      <c r="DW169" s="3" t="str">
        <f>IF(ET169=7,BB169,"")</f>
        <v/>
      </c>
      <c r="DX169" s="3" t="str">
        <f>IF(ET169=7,BC169,"")</f>
        <v/>
      </c>
      <c r="DY169" s="3" t="str">
        <f>DU171</f>
        <v/>
      </c>
      <c r="DZ169" s="3" t="str">
        <f>DV171</f>
        <v/>
      </c>
      <c r="EA169" s="3" t="str">
        <f>DW171</f>
        <v/>
      </c>
      <c r="EB169" s="3" t="str">
        <f>DX171</f>
        <v/>
      </c>
      <c r="EC169" s="3" t="str">
        <f>IF(ET169=7, GM169, "")</f>
        <v/>
      </c>
      <c r="ED169" s="8"/>
      <c r="EE169" s="52" t="s">
        <v>277</v>
      </c>
      <c r="EF169" s="52" t="s">
        <v>277</v>
      </c>
      <c r="EG169" s="52" t="s">
        <v>277</v>
      </c>
      <c r="EH169" s="52" t="s">
        <v>277</v>
      </c>
      <c r="EI169" s="52" t="s">
        <v>277</v>
      </c>
      <c r="EJ169" s="52" t="s">
        <v>277</v>
      </c>
      <c r="EK169" s="52" t="s">
        <v>277</v>
      </c>
      <c r="EL169" s="52" t="s">
        <v>277</v>
      </c>
      <c r="EM169" s="52" t="s">
        <v>277</v>
      </c>
      <c r="EN169" s="52" t="s">
        <v>277</v>
      </c>
      <c r="EO169" s="8"/>
      <c r="EP169" s="53"/>
      <c r="EQ169" s="16" t="str">
        <f>IF(FD169&gt;0, (N169+Y169+R169+AC169), "")</f>
        <v/>
      </c>
      <c r="ER169" s="16" t="str">
        <f>IF(FD169&gt;0,FE169,"")</f>
        <v/>
      </c>
      <c r="ES169" s="16" t="str">
        <f>IF(FD169&gt;0, (P169+AA169+T169+AE169), "")</f>
        <v/>
      </c>
      <c r="ET169" s="16">
        <f>FO169+FP169+FQ169+FR169+FS169+FT169+FU169</f>
        <v>0</v>
      </c>
      <c r="EU169" s="13"/>
      <c r="EV169" s="3" t="b">
        <f t="shared" ref="EV169:EV174" si="1070">ISBLANK(N169)</f>
        <v>1</v>
      </c>
      <c r="EW169" s="3" t="b">
        <f t="shared" ref="EW169:EW174" si="1071">ISBLANK(R169)</f>
        <v>1</v>
      </c>
      <c r="EX169" s="3" t="b">
        <f>ISBLANK(Y169)</f>
        <v>1</v>
      </c>
      <c r="EY169" s="3" t="b">
        <f>ISBLANK(AC169)</f>
        <v>1</v>
      </c>
      <c r="EZ169" s="3">
        <f>IF(EV169=FALSE, 1, 0)</f>
        <v>0</v>
      </c>
      <c r="FA169" s="3">
        <f>IF(EW169=FALSE, 2, 0)</f>
        <v>0</v>
      </c>
      <c r="FB169" s="3">
        <f>IF(EX169=FALSE, 1, 0)</f>
        <v>0</v>
      </c>
      <c r="FC169" s="3">
        <f>IF(EY169=FALSE, 2, 0)</f>
        <v>0</v>
      </c>
      <c r="FD169" s="3">
        <f>SUM(EZ169:FC169)</f>
        <v>0</v>
      </c>
      <c r="FE169" s="3" t="e">
        <f>FF169+FH169</f>
        <v>#VALUE!</v>
      </c>
      <c r="FF169" s="3">
        <f t="shared" ref="FF169:FF174" si="1072">O169+Z169</f>
        <v>0</v>
      </c>
      <c r="FG169" s="3">
        <f t="shared" ref="FG169:FG174" si="1073">S169+AD169</f>
        <v>0</v>
      </c>
      <c r="FH169" s="3" t="e">
        <f>FG169*SQRT(ES169)</f>
        <v>#VALUE!</v>
      </c>
      <c r="FI169" s="3" t="b">
        <f>ISBLANK(V169)</f>
        <v>1</v>
      </c>
      <c r="FJ169" s="3" t="b">
        <f>ISBLANK(AG169)</f>
        <v>1</v>
      </c>
      <c r="FK169" s="3" t="b">
        <f>ISBLANK(AJ169)</f>
        <v>1</v>
      </c>
      <c r="FL169" s="3" t="b">
        <f>ISBLANK(AM169)</f>
        <v>1</v>
      </c>
      <c r="FM169" s="3" t="b">
        <f>ISBLANK(AS169)</f>
        <v>1</v>
      </c>
      <c r="FN169" s="3" t="b">
        <f>ISBLANK(AZ169)</f>
        <v>1</v>
      </c>
      <c r="FO169" s="3">
        <f>IF(FD169&gt;0, 1, 0)</f>
        <v>0</v>
      </c>
      <c r="FP169" s="3">
        <f>IF(FI169=FALSE, 2, 0)</f>
        <v>0</v>
      </c>
      <c r="FQ169" s="3">
        <f>IF(FJ169=FALSE, 3, 0)</f>
        <v>0</v>
      </c>
      <c r="FR169" s="3">
        <f>IF(FK169=FALSE, 4, 0)</f>
        <v>0</v>
      </c>
      <c r="FS169" s="3">
        <f>IF(FL169=FALSE, 5, 0)</f>
        <v>0</v>
      </c>
      <c r="FT169" s="3">
        <f>IF(FM169=FALSE, 6, 0)</f>
        <v>0</v>
      </c>
      <c r="FU169" s="3">
        <f>IF(FN169=FALSE, 7, 0)</f>
        <v>0</v>
      </c>
      <c r="FV169" s="21" t="b">
        <f t="shared" si="1057"/>
        <v>1</v>
      </c>
      <c r="FW169" s="24">
        <f>IF(J169="Higher (more points/events)", 0, 1)</f>
        <v>1</v>
      </c>
      <c r="FX169" s="24">
        <f t="shared" si="1058"/>
        <v>0</v>
      </c>
      <c r="FY169" s="29" t="e">
        <f t="shared" si="1059"/>
        <v>#VALUE!</v>
      </c>
      <c r="FZ169" s="24" t="e">
        <f t="shared" si="1060"/>
        <v>#VALUE!</v>
      </c>
      <c r="GA169" s="24" t="e">
        <f t="shared" si="1061"/>
        <v>#VALUE!</v>
      </c>
      <c r="GB169" s="24">
        <f>IF(FX169&lt;0, 0,1)</f>
        <v>1</v>
      </c>
      <c r="GC169" s="24" t="e">
        <f>IF(FY169&lt;0, 0,1)</f>
        <v>#VALUE!</v>
      </c>
      <c r="GD169" s="24" t="e">
        <f>IF(FZ169&lt;0, 0,1)</f>
        <v>#VALUE!</v>
      </c>
      <c r="GE169" s="24" t="e">
        <f>IF(GA169&lt;0, 0,1)</f>
        <v>#VALUE!</v>
      </c>
      <c r="GF169" s="24">
        <f>IF(ET169=1, GB169,0)</f>
        <v>0</v>
      </c>
      <c r="GG169" s="24">
        <f>IF(ET169=5,GC169,0)</f>
        <v>0</v>
      </c>
      <c r="GH169" s="24">
        <f>IF(ET169=6,GD169,0)</f>
        <v>0</v>
      </c>
      <c r="GI169" s="24">
        <f>IF(ET169=7,GE169,0)</f>
        <v>0</v>
      </c>
      <c r="GJ169" s="24">
        <f>IF((FW169=GF169), 3,2)</f>
        <v>2</v>
      </c>
      <c r="GK169" s="24">
        <f>IF((FW169=GG169), 3,2)</f>
        <v>2</v>
      </c>
      <c r="GL169" s="24">
        <f>IF((FW169=GH169), 3,2)</f>
        <v>2</v>
      </c>
      <c r="GM169" s="24">
        <f>IF((FW169=GI169), 3,2)</f>
        <v>2</v>
      </c>
      <c r="GN169" s="13"/>
    </row>
    <row r="170" spans="1:196" s="3" customFormat="1">
      <c r="A170" s="54"/>
      <c r="B170" s="54"/>
      <c r="C170" s="54"/>
      <c r="D170" s="54"/>
      <c r="E170" s="54"/>
      <c r="F170" s="54"/>
      <c r="G170" s="54"/>
      <c r="H170" s="54"/>
      <c r="I170" s="54"/>
      <c r="J170" s="54"/>
      <c r="K170" s="54"/>
      <c r="L170" s="54"/>
      <c r="M170" s="56"/>
      <c r="N170" s="54"/>
      <c r="O170" s="54"/>
      <c r="P170" s="54"/>
      <c r="Q170" s="56"/>
      <c r="R170" s="54"/>
      <c r="S170" s="54"/>
      <c r="T170" s="54"/>
      <c r="U170" s="56"/>
      <c r="V170" s="54"/>
      <c r="W170" s="54"/>
      <c r="X170" s="56"/>
      <c r="Y170" s="54"/>
      <c r="Z170" s="54"/>
      <c r="AA170" s="54"/>
      <c r="AB170" s="56"/>
      <c r="AC170" s="54"/>
      <c r="AD170" s="54"/>
      <c r="AE170" s="54"/>
      <c r="AF170" s="56"/>
      <c r="AG170" s="54"/>
      <c r="AH170" s="54"/>
      <c r="AI170" s="56"/>
      <c r="AJ170" s="54"/>
      <c r="AK170" s="54"/>
      <c r="AL170" s="56"/>
      <c r="AM170" s="54"/>
      <c r="AN170" s="54"/>
      <c r="AO170" s="54"/>
      <c r="AP170" s="54"/>
      <c r="AQ170" s="54"/>
      <c r="AR170" s="56"/>
      <c r="AS170" s="54"/>
      <c r="AT170" s="54"/>
      <c r="AU170" s="54"/>
      <c r="AV170" s="54"/>
      <c r="AW170" s="54"/>
      <c r="AX170" s="54"/>
      <c r="AY170" s="56"/>
      <c r="AZ170" s="54"/>
      <c r="BA170" s="54"/>
      <c r="BB170" s="54"/>
      <c r="BC170" s="54"/>
      <c r="BD170" s="8"/>
      <c r="BE170" s="8"/>
      <c r="BF170" s="52" t="s">
        <v>277</v>
      </c>
      <c r="BG170" s="52" t="s">
        <v>277</v>
      </c>
      <c r="BH170" s="52" t="s">
        <v>277</v>
      </c>
      <c r="BI170" s="52" t="s">
        <v>277</v>
      </c>
      <c r="BJ170" s="52" t="s">
        <v>277</v>
      </c>
      <c r="BK170" s="52" t="s">
        <v>277</v>
      </c>
      <c r="BL170" s="52" t="s">
        <v>277</v>
      </c>
      <c r="BM170" s="52" t="s">
        <v>277</v>
      </c>
      <c r="BN170" s="52" t="s">
        <v>277</v>
      </c>
      <c r="BO170" s="52" t="s">
        <v>277</v>
      </c>
      <c r="BP170" s="8"/>
      <c r="BQ170" s="22" t="str">
        <f>IF(FV170=FALSE,B170,"")</f>
        <v/>
      </c>
      <c r="BR170" s="22" t="str">
        <f>BR169</f>
        <v/>
      </c>
      <c r="BS170" s="22" t="str">
        <f>IF(FV169=FALSE,C171,"")</f>
        <v/>
      </c>
      <c r="BT170" s="22"/>
      <c r="BU170" s="22" t="str">
        <f>IF(FV170=FALSE,E170,"")</f>
        <v/>
      </c>
      <c r="BV170" s="22" t="str">
        <f>IF(FV170=FALSE,G170,"")</f>
        <v/>
      </c>
      <c r="BW170" s="22" t="str">
        <f>IF(FV170=FALSE,F170,"")</f>
        <v/>
      </c>
      <c r="BX170" s="22" t="str">
        <f t="shared" si="1069"/>
        <v/>
      </c>
      <c r="BY170" s="22" t="str">
        <f>IF(FV170=FALSE,K170,"")</f>
        <v/>
      </c>
      <c r="BZ170" s="22" t="str">
        <f>IF(FV170=FALSE,L170,"")</f>
        <v/>
      </c>
      <c r="CA170" s="18"/>
      <c r="CB170" s="3" t="str">
        <f>CB169</f>
        <v/>
      </c>
      <c r="CC170" s="3" t="str">
        <f>CC169</f>
        <v/>
      </c>
      <c r="CD170" s="3" t="str">
        <f>CD169</f>
        <v/>
      </c>
      <c r="CE170" s="3" t="str">
        <f>IF(ET170=1,EQ171,"")</f>
        <v/>
      </c>
      <c r="CF170" s="3" t="str">
        <f>IF(ET170=1,ER171,"")</f>
        <v/>
      </c>
      <c r="CG170" s="3" t="str">
        <f>IF(ET170=1,ES171,"")</f>
        <v/>
      </c>
      <c r="CH170" s="3" t="str">
        <f t="shared" ref="CH170:CH183" si="1074">IF(ET170=1, GJ170, "")</f>
        <v/>
      </c>
      <c r="CI170" s="8"/>
      <c r="CJ170" s="3" t="str">
        <f>CJ169</f>
        <v/>
      </c>
      <c r="CK170" s="3" t="str">
        <f>CK169</f>
        <v/>
      </c>
      <c r="CL170" s="3" t="str">
        <f>IF(ET171=2,V171,"")</f>
        <v/>
      </c>
      <c r="CM170" s="3" t="str">
        <f>IF(ET171=2,W171,"")</f>
        <v/>
      </c>
      <c r="CN170" s="8"/>
      <c r="CO170" s="3" t="str">
        <f>CO169</f>
        <v/>
      </c>
      <c r="CP170" s="3" t="str">
        <f>CP169</f>
        <v/>
      </c>
      <c r="CQ170" s="3" t="str">
        <f>IF(ET170=3,AG171,"")</f>
        <v/>
      </c>
      <c r="CR170" s="3" t="str">
        <f>IF(ET170=3,AH171,"")</f>
        <v/>
      </c>
      <c r="CS170" s="8"/>
      <c r="CT170" s="3" t="str">
        <f>CT169</f>
        <v/>
      </c>
      <c r="CU170" s="3" t="str">
        <f>CU169</f>
        <v/>
      </c>
      <c r="CV170" s="3" t="str">
        <f>IF(ET170=4,AJ171,"")</f>
        <v/>
      </c>
      <c r="CW170" s="3" t="str">
        <f>IF(ET170=4,AK171,"")</f>
        <v/>
      </c>
      <c r="CX170" s="8"/>
      <c r="CY170" s="3" t="str">
        <f>CY169</f>
        <v/>
      </c>
      <c r="CZ170" s="3" t="str">
        <f>CZ169</f>
        <v/>
      </c>
      <c r="DA170" s="3" t="str">
        <f>DA169</f>
        <v/>
      </c>
      <c r="DB170" s="3" t="str">
        <f>IF(ET170=5,AM171,"")</f>
        <v/>
      </c>
      <c r="DC170" s="3" t="str">
        <f>IF(ET170=5,AN171,"")</f>
        <v/>
      </c>
      <c r="DD170" s="3" t="str">
        <f>IF(ET170=5,AO171,"")</f>
        <v/>
      </c>
      <c r="DE170" s="3" t="str">
        <f>DE169</f>
        <v/>
      </c>
      <c r="DF170" s="3" t="str">
        <f>DF169</f>
        <v/>
      </c>
      <c r="DG170" s="3" t="str">
        <f t="shared" ref="DG170:DG183" si="1075">IF(ET170=5,GK170,"")</f>
        <v/>
      </c>
      <c r="DH170" s="8"/>
      <c r="DI170" s="3" t="str">
        <f>DI169</f>
        <v/>
      </c>
      <c r="DJ170" s="3" t="str">
        <f>DJ169</f>
        <v/>
      </c>
      <c r="DK170" s="3" t="str">
        <f>DK169</f>
        <v/>
      </c>
      <c r="DL170" s="3" t="str">
        <f>DL169</f>
        <v/>
      </c>
      <c r="DM170" s="3" t="str">
        <f>IF(ET169=6,AS171,"")</f>
        <v/>
      </c>
      <c r="DN170" s="3" t="str">
        <f>IF(ET169=6,AT171,"")</f>
        <v/>
      </c>
      <c r="DO170" s="3" t="str">
        <f>IF(ET169=6,AU171,"")</f>
        <v/>
      </c>
      <c r="DP170" s="3" t="str">
        <f>IF(ET169=6,AV171,"")</f>
        <v/>
      </c>
      <c r="DQ170" s="3" t="str">
        <f>DQ169</f>
        <v/>
      </c>
      <c r="DR170" s="3" t="str">
        <f>DR169</f>
        <v/>
      </c>
      <c r="DS170" s="3" t="str">
        <f t="shared" ref="DS170:DS183" si="1076">IF(ET170=6,GL170, "")</f>
        <v/>
      </c>
      <c r="DT170" s="8"/>
      <c r="DU170" s="3" t="str">
        <f>DU169</f>
        <v/>
      </c>
      <c r="DV170" s="3" t="str">
        <f>DV169</f>
        <v/>
      </c>
      <c r="DW170" s="3" t="str">
        <f>DW169</f>
        <v/>
      </c>
      <c r="DX170" s="3" t="str">
        <f>DX169</f>
        <v/>
      </c>
      <c r="DY170" s="3" t="str">
        <f>IF(ET169=7,AZ171,"")</f>
        <v/>
      </c>
      <c r="DZ170" s="3" t="str">
        <f>IF(ET169=7,BA171,"")</f>
        <v/>
      </c>
      <c r="EA170" s="3" t="str">
        <f>IF(ET169=7,BB171,"")</f>
        <v/>
      </c>
      <c r="EB170" s="3" t="str">
        <f>IF(ET169=7,BC171,"")</f>
        <v/>
      </c>
      <c r="EC170" s="3" t="str">
        <f t="shared" ref="EC170:EC183" si="1077">IF(ET170=7, GM170, "")</f>
        <v/>
      </c>
      <c r="ED170" s="8"/>
      <c r="EE170" s="52" t="s">
        <v>277</v>
      </c>
      <c r="EF170" s="52" t="s">
        <v>277</v>
      </c>
      <c r="EG170" s="52" t="s">
        <v>277</v>
      </c>
      <c r="EH170" s="52" t="s">
        <v>277</v>
      </c>
      <c r="EI170" s="52" t="s">
        <v>277</v>
      </c>
      <c r="EJ170" s="52" t="s">
        <v>277</v>
      </c>
      <c r="EK170" s="52" t="s">
        <v>277</v>
      </c>
      <c r="EL170" s="52" t="s">
        <v>277</v>
      </c>
      <c r="EM170" s="52" t="s">
        <v>277</v>
      </c>
      <c r="EN170" s="52" t="s">
        <v>277</v>
      </c>
      <c r="EO170" s="8"/>
      <c r="EP170" s="53"/>
      <c r="EQ170" s="16" t="str">
        <f>IF(FD170&gt;0, (N170+Y170+R170+AC170), "")</f>
        <v/>
      </c>
      <c r="ER170" s="16" t="str">
        <f>IF(FD170&gt;0,FE170,"")</f>
        <v/>
      </c>
      <c r="ES170" s="16" t="str">
        <f>IF(FD170&gt;0, (P170+AA170+T170+AE170), "")</f>
        <v/>
      </c>
      <c r="ET170" s="16">
        <f>FO170+FP170+FQ170+FR170+FS170+FT170+FU170</f>
        <v>0</v>
      </c>
      <c r="EU170" s="13"/>
      <c r="EV170" s="3" t="b">
        <f t="shared" si="1070"/>
        <v>1</v>
      </c>
      <c r="EW170" s="3" t="b">
        <f t="shared" si="1071"/>
        <v>1</v>
      </c>
      <c r="EX170" s="3" t="b">
        <f t="shared" ref="EX170:EX183" si="1078">ISBLANK(Y170)</f>
        <v>1</v>
      </c>
      <c r="EY170" s="3" t="b">
        <f t="shared" ref="EY170:EY183" si="1079">ISBLANK(AC170)</f>
        <v>1</v>
      </c>
      <c r="EZ170" s="3">
        <f t="shared" ref="EZ170:EZ183" si="1080">IF(EV170=FALSE, 1, 0)</f>
        <v>0</v>
      </c>
      <c r="FA170" s="3">
        <f t="shared" ref="FA170:FA183" si="1081">IF(EW170=FALSE, 2, 0)</f>
        <v>0</v>
      </c>
      <c r="FB170" s="3">
        <f t="shared" ref="FB170:FB183" si="1082">IF(EX170=FALSE, 1, 0)</f>
        <v>0</v>
      </c>
      <c r="FC170" s="3">
        <f t="shared" ref="FC170:FC183" si="1083">IF(EY170=FALSE, 2, 0)</f>
        <v>0</v>
      </c>
      <c r="FD170" s="3">
        <f t="shared" ref="FD170:FD183" si="1084">SUM(EZ170:FC170)</f>
        <v>0</v>
      </c>
      <c r="FE170" s="3" t="e">
        <f t="shared" ref="FE170:FE183" si="1085">FF170+FH170</f>
        <v>#VALUE!</v>
      </c>
      <c r="FF170" s="3">
        <f t="shared" si="1072"/>
        <v>0</v>
      </c>
      <c r="FG170" s="3">
        <f t="shared" si="1073"/>
        <v>0</v>
      </c>
      <c r="FH170" s="3" t="e">
        <f>FG170*SQRT(ES170)</f>
        <v>#VALUE!</v>
      </c>
      <c r="FI170" s="3" t="b">
        <f t="shared" ref="FI170:FI183" si="1086">ISBLANK(V170)</f>
        <v>1</v>
      </c>
      <c r="FJ170" s="3" t="b">
        <f t="shared" ref="FJ170:FJ183" si="1087">ISBLANK(AG170)</f>
        <v>1</v>
      </c>
      <c r="FK170" s="3" t="b">
        <f t="shared" ref="FK170:FK183" si="1088">ISBLANK(AJ170)</f>
        <v>1</v>
      </c>
      <c r="FL170" s="3" t="b">
        <f t="shared" ref="FL170:FL183" si="1089">ISBLANK(AM170)</f>
        <v>1</v>
      </c>
      <c r="FM170" s="3" t="b">
        <f t="shared" ref="FM170:FM183" si="1090">ISBLANK(AS170)</f>
        <v>1</v>
      </c>
      <c r="FN170" s="3" t="b">
        <f t="shared" ref="FN170:FN183" si="1091">ISBLANK(AZ170)</f>
        <v>1</v>
      </c>
      <c r="FO170" s="3">
        <f t="shared" ref="FO170:FO183" si="1092">IF(FD170&gt;0, 1, 0)</f>
        <v>0</v>
      </c>
      <c r="FP170" s="3">
        <f t="shared" ref="FP170:FP183" si="1093">IF(FI170=FALSE, 2, 0)</f>
        <v>0</v>
      </c>
      <c r="FQ170" s="3">
        <f t="shared" ref="FQ170:FQ183" si="1094">IF(FJ170=FALSE, 3, 0)</f>
        <v>0</v>
      </c>
      <c r="FR170" s="3">
        <f t="shared" ref="FR170:FR183" si="1095">IF(FK170=FALSE, 4, 0)</f>
        <v>0</v>
      </c>
      <c r="FS170" s="3">
        <f t="shared" ref="FS170:FS183" si="1096">IF(FL170=FALSE, 5, 0)</f>
        <v>0</v>
      </c>
      <c r="FT170" s="3">
        <f t="shared" ref="FT170:FT183" si="1097">IF(FM170=FALSE, 6, 0)</f>
        <v>0</v>
      </c>
      <c r="FU170" s="3">
        <f t="shared" ref="FU170:FU183" si="1098">IF(FN170=FALSE, 7, 0)</f>
        <v>0</v>
      </c>
      <c r="FV170" s="21" t="b">
        <f t="shared" si="1057"/>
        <v>1</v>
      </c>
      <c r="FW170" s="24">
        <f>IF(J170="Higher (more points/events)", 0, 1)</f>
        <v>1</v>
      </c>
      <c r="FX170" s="24">
        <f t="shared" si="1058"/>
        <v>0</v>
      </c>
      <c r="FY170" s="29" t="e">
        <f t="shared" si="1059"/>
        <v>#VALUE!</v>
      </c>
      <c r="FZ170" s="24" t="e">
        <f t="shared" si="1060"/>
        <v>#VALUE!</v>
      </c>
      <c r="GA170" s="24" t="e">
        <f t="shared" si="1061"/>
        <v>#VALUE!</v>
      </c>
      <c r="GB170" s="24">
        <f t="shared" ref="GB170:GB183" si="1099">IF(FX170&lt;0, 0,1)</f>
        <v>1</v>
      </c>
      <c r="GC170" s="24" t="e">
        <f t="shared" ref="GC170:GC183" si="1100">IF(FY170&lt;0, 0,1)</f>
        <v>#VALUE!</v>
      </c>
      <c r="GD170" s="24" t="e">
        <f t="shared" ref="GD170:GD183" si="1101">IF(FZ170&lt;0, 0,1)</f>
        <v>#VALUE!</v>
      </c>
      <c r="GE170" s="24" t="e">
        <f t="shared" ref="GE170:GE183" si="1102">IF(GA170&lt;0, 0,1)</f>
        <v>#VALUE!</v>
      </c>
      <c r="GF170" s="24">
        <f t="shared" ref="GF170:GF183" si="1103">IF(ET170=1, GB170,0)</f>
        <v>0</v>
      </c>
      <c r="GG170" s="24">
        <f t="shared" ref="GG170:GG183" si="1104">IF(ET170=5,GC170,0)</f>
        <v>0</v>
      </c>
      <c r="GH170" s="24">
        <f t="shared" ref="GH170:GH183" si="1105">IF(ET170=6,GD170,0)</f>
        <v>0</v>
      </c>
      <c r="GI170" s="24">
        <f t="shared" ref="GI170:GI183" si="1106">IF(ET170=7,GE170,0)</f>
        <v>0</v>
      </c>
      <c r="GJ170" s="24">
        <f t="shared" ref="GJ170:GJ183" si="1107">IF((FW170=GF170), 3,2)</f>
        <v>2</v>
      </c>
      <c r="GK170" s="24">
        <f t="shared" ref="GK170:GK183" si="1108">IF((FW170=GG170), 3,2)</f>
        <v>2</v>
      </c>
      <c r="GL170" s="24">
        <f t="shared" ref="GL170:GL183" si="1109">IF((FW170=GH170), 3,2)</f>
        <v>2</v>
      </c>
      <c r="GM170" s="24">
        <f t="shared" ref="GM170:GM183" si="1110">IF((FW170=GI170), 3,2)</f>
        <v>2</v>
      </c>
      <c r="GN170" s="13"/>
    </row>
    <row r="171" spans="1:196" s="3" customFormat="1">
      <c r="A171" s="54"/>
      <c r="B171" s="54"/>
      <c r="C171" s="54"/>
      <c r="D171" s="54"/>
      <c r="E171" s="54"/>
      <c r="F171" s="54"/>
      <c r="G171" s="54"/>
      <c r="H171" s="54"/>
      <c r="I171" s="54"/>
      <c r="J171" s="54"/>
      <c r="K171" s="54"/>
      <c r="L171" s="54"/>
      <c r="M171" s="56"/>
      <c r="N171" s="54"/>
      <c r="O171" s="54"/>
      <c r="P171" s="54"/>
      <c r="Q171" s="56"/>
      <c r="R171" s="54"/>
      <c r="S171" s="54"/>
      <c r="T171" s="54"/>
      <c r="U171" s="56"/>
      <c r="V171" s="54"/>
      <c r="W171" s="54"/>
      <c r="X171" s="56"/>
      <c r="Y171" s="54"/>
      <c r="Z171" s="54"/>
      <c r="AA171" s="54"/>
      <c r="AB171" s="56"/>
      <c r="AC171" s="54"/>
      <c r="AD171" s="54"/>
      <c r="AE171" s="54"/>
      <c r="AF171" s="56"/>
      <c r="AG171" s="54"/>
      <c r="AH171" s="54"/>
      <c r="AI171" s="56"/>
      <c r="AJ171" s="54"/>
      <c r="AK171" s="54"/>
      <c r="AL171" s="56"/>
      <c r="AM171" s="54"/>
      <c r="AN171" s="54"/>
      <c r="AO171" s="54"/>
      <c r="AP171" s="54"/>
      <c r="AQ171" s="54"/>
      <c r="AR171" s="56"/>
      <c r="AS171" s="54"/>
      <c r="AT171" s="54"/>
      <c r="AU171" s="54"/>
      <c r="AV171" s="54"/>
      <c r="AW171" s="54"/>
      <c r="AX171" s="54"/>
      <c r="AY171" s="56"/>
      <c r="AZ171" s="54"/>
      <c r="BA171" s="54"/>
      <c r="BB171" s="54"/>
      <c r="BC171" s="54"/>
      <c r="BD171" s="8"/>
      <c r="BE171" s="8"/>
      <c r="BF171" s="52" t="s">
        <v>277</v>
      </c>
      <c r="BG171" s="52" t="s">
        <v>277</v>
      </c>
      <c r="BH171" s="52" t="s">
        <v>277</v>
      </c>
      <c r="BI171" s="52" t="s">
        <v>277</v>
      </c>
      <c r="BJ171" s="52" t="s">
        <v>277</v>
      </c>
      <c r="BK171" s="52" t="s">
        <v>277</v>
      </c>
      <c r="BL171" s="52" t="s">
        <v>277</v>
      </c>
      <c r="BM171" s="52" t="s">
        <v>277</v>
      </c>
      <c r="BN171" s="52" t="s">
        <v>277</v>
      </c>
      <c r="BO171" s="52" t="s">
        <v>277</v>
      </c>
      <c r="BP171" s="8"/>
      <c r="BQ171" s="22" t="str">
        <f>IF(FV171=FALSE,B171,"")</f>
        <v/>
      </c>
      <c r="BR171" s="22" t="str">
        <f>IF(FV169=FALSE,C170,"")</f>
        <v/>
      </c>
      <c r="BS171" s="22" t="str">
        <f>BS170</f>
        <v/>
      </c>
      <c r="BT171" s="22"/>
      <c r="BU171" s="22" t="str">
        <f>IF(FV171=FALSE,E171,"")</f>
        <v/>
      </c>
      <c r="BV171" s="22" t="str">
        <f>IF(FV171=FALSE,G171,"")</f>
        <v/>
      </c>
      <c r="BW171" s="22" t="str">
        <f>IF(FV171=FALSE,F171,"")</f>
        <v/>
      </c>
      <c r="BX171" s="22" t="str">
        <f t="shared" si="1069"/>
        <v/>
      </c>
      <c r="BY171" s="22" t="str">
        <f>IF(FV171=FALSE,K171,"")</f>
        <v/>
      </c>
      <c r="BZ171" s="22" t="str">
        <f>IF(FV171=FALSE,L171,"")</f>
        <v/>
      </c>
      <c r="CA171" s="18"/>
      <c r="CB171" s="3" t="str">
        <f>IF(ET169=1, EQ170,"")</f>
        <v/>
      </c>
      <c r="CC171" s="3" t="str">
        <f>IF(ET169=1, ER170,"")</f>
        <v/>
      </c>
      <c r="CD171" s="3" t="str">
        <f>IF(ET169=1, ES170,"")</f>
        <v/>
      </c>
      <c r="CE171" s="3" t="str">
        <f>CE170</f>
        <v/>
      </c>
      <c r="CF171" s="3" t="str">
        <f>CF170</f>
        <v/>
      </c>
      <c r="CG171" s="3" t="str">
        <f>CG170</f>
        <v/>
      </c>
      <c r="CH171" s="3" t="str">
        <f t="shared" si="1074"/>
        <v/>
      </c>
      <c r="CI171" s="8"/>
      <c r="CJ171" s="3" t="str">
        <f>IF(ET171=2,V170,"")</f>
        <v/>
      </c>
      <c r="CK171" s="3" t="str">
        <f>IF(ET171=2,W170,"")</f>
        <v/>
      </c>
      <c r="CL171" s="3" t="str">
        <f>CL170</f>
        <v/>
      </c>
      <c r="CM171" s="3" t="str">
        <f>CM170</f>
        <v/>
      </c>
      <c r="CN171" s="8"/>
      <c r="CO171" s="3" t="str">
        <f>IF(ET171=3,AG170,"")</f>
        <v/>
      </c>
      <c r="CP171" s="3" t="str">
        <f>IF(ET171=3,AH170,"")</f>
        <v/>
      </c>
      <c r="CQ171" s="3" t="str">
        <f>CQ170</f>
        <v/>
      </c>
      <c r="CR171" s="3" t="str">
        <f>CR170</f>
        <v/>
      </c>
      <c r="CS171" s="8"/>
      <c r="CT171" s="3" t="str">
        <f>IF(ET171=4,AJ170,"")</f>
        <v/>
      </c>
      <c r="CU171" s="3" t="str">
        <f>IF(ET171=4,AK170,"")</f>
        <v/>
      </c>
      <c r="CV171" s="3" t="str">
        <f>CV170</f>
        <v/>
      </c>
      <c r="CW171" s="3" t="str">
        <f>CW170</f>
        <v/>
      </c>
      <c r="CX171" s="8"/>
      <c r="CY171" s="3" t="str">
        <f>IF(ET171=5,AM170,"")</f>
        <v/>
      </c>
      <c r="CZ171" s="3" t="str">
        <f>IF(ET171=5,AN170,"")</f>
        <v/>
      </c>
      <c r="DA171" s="3" t="str">
        <f>IF(ET171=5,AO170,"")</f>
        <v/>
      </c>
      <c r="DB171" s="3" t="str">
        <f>DB170</f>
        <v/>
      </c>
      <c r="DC171" s="3" t="str">
        <f>DC170</f>
        <v/>
      </c>
      <c r="DD171" s="3" t="str">
        <f>DD170</f>
        <v/>
      </c>
      <c r="DE171" s="3" t="str">
        <f>DE170</f>
        <v/>
      </c>
      <c r="DF171" s="3" t="str">
        <f>DF170</f>
        <v/>
      </c>
      <c r="DG171" s="3" t="str">
        <f t="shared" si="1075"/>
        <v/>
      </c>
      <c r="DH171" s="8"/>
      <c r="DI171" s="3" t="str">
        <f>IF(ET169=6,AS170,"")</f>
        <v/>
      </c>
      <c r="DJ171" s="3" t="str">
        <f>IF(ET169=6,AT170,"")</f>
        <v/>
      </c>
      <c r="DK171" s="3" t="str">
        <f>IF(ET169=6,AU170,"")</f>
        <v/>
      </c>
      <c r="DL171" s="3" t="str">
        <f>IF(ET169=6,AV170,"")</f>
        <v/>
      </c>
      <c r="DM171" s="3" t="str">
        <f>DM170</f>
        <v/>
      </c>
      <c r="DN171" s="3" t="str">
        <f>DN170</f>
        <v/>
      </c>
      <c r="DO171" s="3" t="str">
        <f>DO170</f>
        <v/>
      </c>
      <c r="DP171" s="3" t="str">
        <f>DP170</f>
        <v/>
      </c>
      <c r="DQ171" s="3" t="str">
        <f>DQ170</f>
        <v/>
      </c>
      <c r="DR171" s="3" t="str">
        <f>DR170</f>
        <v/>
      </c>
      <c r="DS171" s="3" t="str">
        <f t="shared" si="1076"/>
        <v/>
      </c>
      <c r="DT171" s="8"/>
      <c r="DU171" s="3" t="str">
        <f>IF(ET169=7,AZ170,"")</f>
        <v/>
      </c>
      <c r="DV171" s="3" t="str">
        <f>IF(ET169=7,BA170,"")</f>
        <v/>
      </c>
      <c r="DW171" s="3" t="str">
        <f>IF(ET169=7,BB170,"")</f>
        <v/>
      </c>
      <c r="DX171" s="3" t="str">
        <f>IF(ET169=7,BC170,"")</f>
        <v/>
      </c>
      <c r="DY171" s="3" t="str">
        <f>DY170</f>
        <v/>
      </c>
      <c r="DZ171" s="3" t="str">
        <f>DZ170</f>
        <v/>
      </c>
      <c r="EA171" s="3" t="str">
        <f>EA170</f>
        <v/>
      </c>
      <c r="EB171" s="3" t="str">
        <f>EB170</f>
        <v/>
      </c>
      <c r="EC171" s="3" t="str">
        <f t="shared" si="1077"/>
        <v/>
      </c>
      <c r="ED171" s="8"/>
      <c r="EE171" s="52" t="s">
        <v>277</v>
      </c>
      <c r="EF171" s="52" t="s">
        <v>277</v>
      </c>
      <c r="EG171" s="52" t="s">
        <v>277</v>
      </c>
      <c r="EH171" s="52" t="s">
        <v>277</v>
      </c>
      <c r="EI171" s="52" t="s">
        <v>277</v>
      </c>
      <c r="EJ171" s="52" t="s">
        <v>277</v>
      </c>
      <c r="EK171" s="52" t="s">
        <v>277</v>
      </c>
      <c r="EL171" s="52" t="s">
        <v>277</v>
      </c>
      <c r="EM171" s="52" t="s">
        <v>277</v>
      </c>
      <c r="EN171" s="52" t="s">
        <v>277</v>
      </c>
      <c r="EO171" s="8"/>
      <c r="EP171" s="53"/>
      <c r="EQ171" s="16" t="str">
        <f>IF(FD171&gt;0, (N171+Y171+R171+AC171), "")</f>
        <v/>
      </c>
      <c r="ER171" s="16" t="str">
        <f>IF(FD171&gt;0,FE171,"")</f>
        <v/>
      </c>
      <c r="ES171" s="16" t="str">
        <f>IF(FD171&gt;0, (P171+AA171+T171+AE171), "")</f>
        <v/>
      </c>
      <c r="ET171" s="16">
        <f>FO171+FP171+FQ171+FR171+FS171+FT171+FU171</f>
        <v>0</v>
      </c>
      <c r="EU171" s="13"/>
      <c r="EV171" s="3" t="b">
        <f t="shared" si="1070"/>
        <v>1</v>
      </c>
      <c r="EW171" s="3" t="b">
        <f t="shared" si="1071"/>
        <v>1</v>
      </c>
      <c r="EX171" s="3" t="b">
        <f t="shared" si="1078"/>
        <v>1</v>
      </c>
      <c r="EY171" s="3" t="b">
        <f t="shared" si="1079"/>
        <v>1</v>
      </c>
      <c r="EZ171" s="3">
        <f t="shared" si="1080"/>
        <v>0</v>
      </c>
      <c r="FA171" s="3">
        <f t="shared" si="1081"/>
        <v>0</v>
      </c>
      <c r="FB171" s="3">
        <f t="shared" si="1082"/>
        <v>0</v>
      </c>
      <c r="FC171" s="3">
        <f t="shared" si="1083"/>
        <v>0</v>
      </c>
      <c r="FD171" s="3">
        <f t="shared" si="1084"/>
        <v>0</v>
      </c>
      <c r="FE171" s="3" t="e">
        <f t="shared" si="1085"/>
        <v>#VALUE!</v>
      </c>
      <c r="FF171" s="3">
        <f t="shared" si="1072"/>
        <v>0</v>
      </c>
      <c r="FG171" s="3">
        <f t="shared" si="1073"/>
        <v>0</v>
      </c>
      <c r="FH171" s="3" t="e">
        <f>FG171*SQRT(ES171)</f>
        <v>#VALUE!</v>
      </c>
      <c r="FI171" s="3" t="b">
        <f t="shared" si="1086"/>
        <v>1</v>
      </c>
      <c r="FJ171" s="3" t="b">
        <f t="shared" si="1087"/>
        <v>1</v>
      </c>
      <c r="FK171" s="3" t="b">
        <f t="shared" si="1088"/>
        <v>1</v>
      </c>
      <c r="FL171" s="3" t="b">
        <f t="shared" si="1089"/>
        <v>1</v>
      </c>
      <c r="FM171" s="3" t="b">
        <f t="shared" si="1090"/>
        <v>1</v>
      </c>
      <c r="FN171" s="3" t="b">
        <f t="shared" si="1091"/>
        <v>1</v>
      </c>
      <c r="FO171" s="3">
        <f t="shared" si="1092"/>
        <v>0</v>
      </c>
      <c r="FP171" s="3">
        <f t="shared" si="1093"/>
        <v>0</v>
      </c>
      <c r="FQ171" s="3">
        <f t="shared" si="1094"/>
        <v>0</v>
      </c>
      <c r="FR171" s="3">
        <f t="shared" si="1095"/>
        <v>0</v>
      </c>
      <c r="FS171" s="3">
        <f t="shared" si="1096"/>
        <v>0</v>
      </c>
      <c r="FT171" s="3">
        <f t="shared" si="1097"/>
        <v>0</v>
      </c>
      <c r="FU171" s="3">
        <f t="shared" si="1098"/>
        <v>0</v>
      </c>
      <c r="FV171" s="21" t="b">
        <f t="shared" si="1057"/>
        <v>1</v>
      </c>
      <c r="FW171" s="24">
        <f t="shared" ref="FW171:FW183" si="1111">IF(J171="Higher (more points/events)", 0, 1)</f>
        <v>1</v>
      </c>
      <c r="FX171" s="24">
        <f t="shared" si="1058"/>
        <v>0</v>
      </c>
      <c r="FY171" s="29" t="e">
        <f t="shared" si="1059"/>
        <v>#VALUE!</v>
      </c>
      <c r="FZ171" s="24" t="e">
        <f t="shared" si="1060"/>
        <v>#VALUE!</v>
      </c>
      <c r="GA171" s="24" t="e">
        <f t="shared" si="1061"/>
        <v>#VALUE!</v>
      </c>
      <c r="GB171" s="24">
        <f t="shared" si="1099"/>
        <v>1</v>
      </c>
      <c r="GC171" s="24" t="e">
        <f t="shared" si="1100"/>
        <v>#VALUE!</v>
      </c>
      <c r="GD171" s="24" t="e">
        <f t="shared" si="1101"/>
        <v>#VALUE!</v>
      </c>
      <c r="GE171" s="24" t="e">
        <f t="shared" si="1102"/>
        <v>#VALUE!</v>
      </c>
      <c r="GF171" s="24">
        <f t="shared" si="1103"/>
        <v>0</v>
      </c>
      <c r="GG171" s="24">
        <f t="shared" si="1104"/>
        <v>0</v>
      </c>
      <c r="GH171" s="24">
        <f t="shared" si="1105"/>
        <v>0</v>
      </c>
      <c r="GI171" s="24">
        <f t="shared" si="1106"/>
        <v>0</v>
      </c>
      <c r="GJ171" s="24">
        <f t="shared" si="1107"/>
        <v>2</v>
      </c>
      <c r="GK171" s="24">
        <f t="shared" si="1108"/>
        <v>2</v>
      </c>
      <c r="GL171" s="24">
        <f t="shared" si="1109"/>
        <v>2</v>
      </c>
      <c r="GM171" s="24">
        <f t="shared" si="1110"/>
        <v>2</v>
      </c>
      <c r="GN171" s="13"/>
    </row>
    <row r="172" spans="1:196" s="3" customFormat="1">
      <c r="A172" s="54"/>
      <c r="B172" s="54"/>
      <c r="C172" s="54"/>
      <c r="D172" s="54"/>
      <c r="E172" s="54"/>
      <c r="F172" s="54"/>
      <c r="G172" s="54"/>
      <c r="H172" s="54"/>
      <c r="I172" s="54"/>
      <c r="J172" s="54"/>
      <c r="K172" s="54"/>
      <c r="L172" s="54"/>
      <c r="M172" s="56"/>
      <c r="N172" s="54"/>
      <c r="O172" s="54"/>
      <c r="P172" s="54"/>
      <c r="Q172" s="56"/>
      <c r="R172" s="54"/>
      <c r="S172" s="54"/>
      <c r="T172" s="54"/>
      <c r="U172" s="56"/>
      <c r="V172" s="54"/>
      <c r="W172" s="54"/>
      <c r="X172" s="56"/>
      <c r="Y172" s="54"/>
      <c r="Z172" s="54"/>
      <c r="AA172" s="54"/>
      <c r="AB172" s="56"/>
      <c r="AC172" s="54"/>
      <c r="AD172" s="54"/>
      <c r="AE172" s="54"/>
      <c r="AF172" s="56"/>
      <c r="AG172" s="54"/>
      <c r="AH172" s="54"/>
      <c r="AI172" s="56"/>
      <c r="AJ172" s="54"/>
      <c r="AK172" s="54"/>
      <c r="AL172" s="56"/>
      <c r="AM172" s="54"/>
      <c r="AN172" s="54"/>
      <c r="AO172" s="54"/>
      <c r="AP172" s="54"/>
      <c r="AQ172" s="54"/>
      <c r="AR172" s="56"/>
      <c r="AS172" s="54"/>
      <c r="AT172" s="54"/>
      <c r="AU172" s="54"/>
      <c r="AV172" s="54"/>
      <c r="AW172" s="54"/>
      <c r="AX172" s="54"/>
      <c r="AY172" s="56"/>
      <c r="AZ172" s="54"/>
      <c r="BA172" s="54"/>
      <c r="BB172" s="54"/>
      <c r="BC172" s="54"/>
      <c r="BD172" s="8"/>
      <c r="BE172" s="8"/>
      <c r="BF172" s="52" t="s">
        <v>277</v>
      </c>
      <c r="BG172" s="52" t="s">
        <v>277</v>
      </c>
      <c r="BH172" s="52" t="s">
        <v>277</v>
      </c>
      <c r="BI172" s="52" t="s">
        <v>277</v>
      </c>
      <c r="BJ172" s="52" t="s">
        <v>277</v>
      </c>
      <c r="BK172" s="52" t="s">
        <v>277</v>
      </c>
      <c r="BL172" s="52" t="s">
        <v>277</v>
      </c>
      <c r="BM172" s="52" t="s">
        <v>277</v>
      </c>
      <c r="BN172" s="52" t="s">
        <v>277</v>
      </c>
      <c r="BO172" s="52" t="s">
        <v>277</v>
      </c>
      <c r="BP172" s="8"/>
      <c r="BQ172" s="22" t="str">
        <f>IF(FV172=FALSE,B172,"")</f>
        <v/>
      </c>
      <c r="BR172" s="22" t="str">
        <f>BR169</f>
        <v/>
      </c>
      <c r="BS172" s="22" t="str">
        <f>IF(FV169=FALSE,C172,"")</f>
        <v/>
      </c>
      <c r="BT172" s="22"/>
      <c r="BU172" s="22" t="str">
        <f>IF(FV172=FALSE,E172,"")</f>
        <v/>
      </c>
      <c r="BV172" s="22" t="str">
        <f>IF(FV172=FALSE,G172,"")</f>
        <v/>
      </c>
      <c r="BW172" s="22" t="str">
        <f>IF(FV172=FALSE,F172,"")</f>
        <v/>
      </c>
      <c r="BX172" s="22" t="str">
        <f t="shared" si="1069"/>
        <v/>
      </c>
      <c r="BY172" s="22" t="str">
        <f>IF(FV172=FALSE,K172,"")</f>
        <v/>
      </c>
      <c r="BZ172" s="22" t="str">
        <f>IF(FV172=FALSE,L172,"")</f>
        <v/>
      </c>
      <c r="CA172" s="18"/>
      <c r="CB172" s="3" t="str">
        <f>CB169</f>
        <v/>
      </c>
      <c r="CC172" s="3" t="str">
        <f>CC169</f>
        <v/>
      </c>
      <c r="CD172" s="3" t="str">
        <f>CD169</f>
        <v/>
      </c>
      <c r="CE172" s="3" t="str">
        <f>IF(ET172=1, EQ172,"")</f>
        <v/>
      </c>
      <c r="CF172" s="3" t="str">
        <f>IF(ET172=1, ER172,"")</f>
        <v/>
      </c>
      <c r="CG172" s="3" t="str">
        <f>IF(ET172=1, ES172,"")</f>
        <v/>
      </c>
      <c r="CH172" s="3" t="str">
        <f t="shared" si="1074"/>
        <v/>
      </c>
      <c r="CI172" s="8"/>
      <c r="CJ172" s="3" t="str">
        <f>CJ169</f>
        <v/>
      </c>
      <c r="CK172" s="3" t="str">
        <f>CK169</f>
        <v/>
      </c>
      <c r="CL172" s="3" t="str">
        <f>IF(ET172=2,V172,"")</f>
        <v/>
      </c>
      <c r="CM172" s="3" t="str">
        <f>IF(ET172=2,W172,"")</f>
        <v/>
      </c>
      <c r="CN172" s="8"/>
      <c r="CO172" s="3" t="str">
        <f>CO170</f>
        <v/>
      </c>
      <c r="CP172" s="3" t="str">
        <f>CP170</f>
        <v/>
      </c>
      <c r="CQ172" s="3" t="str">
        <f>IF(ET172=3,AG172,"")</f>
        <v/>
      </c>
      <c r="CR172" s="3" t="str">
        <f>IF(ET172=3,AH172,"")</f>
        <v/>
      </c>
      <c r="CS172" s="8"/>
      <c r="CT172" s="3" t="str">
        <f>CT169</f>
        <v/>
      </c>
      <c r="CU172" s="3" t="str">
        <f>CU169</f>
        <v/>
      </c>
      <c r="CV172" s="3" t="str">
        <f>IF(ET171=4,AJ172,"")</f>
        <v/>
      </c>
      <c r="CW172" s="3" t="str">
        <f>IF(ET171=4,AK172,"")</f>
        <v/>
      </c>
      <c r="CX172" s="8"/>
      <c r="CY172" s="3" t="str">
        <f>CY169</f>
        <v/>
      </c>
      <c r="CZ172" s="3" t="str">
        <f>CZ169</f>
        <v/>
      </c>
      <c r="DA172" s="3" t="str">
        <f>DA169</f>
        <v/>
      </c>
      <c r="DB172" s="3" t="str">
        <f>IF(ET171=5,AM172,"")</f>
        <v/>
      </c>
      <c r="DC172" s="3" t="str">
        <f>IF(ET171=5,AN172,"")</f>
        <v/>
      </c>
      <c r="DD172" s="3" t="str">
        <f>IF(ET171=5,AO172,"")</f>
        <v/>
      </c>
      <c r="DE172" s="3" t="str">
        <f>IF(ET171=5,AP172,"")</f>
        <v/>
      </c>
      <c r="DF172" s="3" t="str">
        <f t="shared" ref="DF172:DF183" si="1112">DF171</f>
        <v/>
      </c>
      <c r="DG172" s="3" t="str">
        <f t="shared" si="1075"/>
        <v/>
      </c>
      <c r="DH172" s="8"/>
      <c r="DI172" s="3" t="str">
        <f>DI169</f>
        <v/>
      </c>
      <c r="DJ172" s="3" t="str">
        <f>DJ169</f>
        <v/>
      </c>
      <c r="DK172" s="3" t="str">
        <f>DK169</f>
        <v/>
      </c>
      <c r="DL172" s="3" t="str">
        <f>DL169</f>
        <v/>
      </c>
      <c r="DM172" s="3" t="str">
        <f>IF(ET172=6,AS172,"")</f>
        <v/>
      </c>
      <c r="DN172" s="3" t="str">
        <f>IF(ET172=6,AT172,"")</f>
        <v/>
      </c>
      <c r="DO172" s="3" t="str">
        <f>IF(ET172=6,AU172,"")</f>
        <v/>
      </c>
      <c r="DP172" s="3" t="str">
        <f>IF(ET172=6,AV172,"")</f>
        <v/>
      </c>
      <c r="DQ172" s="3" t="str">
        <f t="shared" ref="DQ172:DR174" si="1113">DQ169</f>
        <v/>
      </c>
      <c r="DR172" s="3" t="str">
        <f t="shared" si="1113"/>
        <v/>
      </c>
      <c r="DS172" s="3" t="str">
        <f t="shared" si="1076"/>
        <v/>
      </c>
      <c r="DT172" s="8"/>
      <c r="DU172" s="3" t="str">
        <f>DU169</f>
        <v/>
      </c>
      <c r="DV172" s="3" t="str">
        <f>DV169</f>
        <v/>
      </c>
      <c r="DW172" s="3" t="str">
        <f>DW169</f>
        <v/>
      </c>
      <c r="DX172" s="3" t="str">
        <f>DX169</f>
        <v/>
      </c>
      <c r="DY172" s="3" t="str">
        <f>IF(ET172=7,AZ172,"")</f>
        <v/>
      </c>
      <c r="DZ172" s="3" t="str">
        <f>IF(ET172=7,BA172,"")</f>
        <v/>
      </c>
      <c r="EA172" s="3" t="str">
        <f>IF(ET172=7,BB172,"")</f>
        <v/>
      </c>
      <c r="EB172" s="3" t="str">
        <f>IF(ET172=7,BC172,"")</f>
        <v/>
      </c>
      <c r="EC172" s="3" t="str">
        <f t="shared" si="1077"/>
        <v/>
      </c>
      <c r="ED172" s="8"/>
      <c r="EE172" s="52" t="s">
        <v>277</v>
      </c>
      <c r="EF172" s="52" t="s">
        <v>277</v>
      </c>
      <c r="EG172" s="52" t="s">
        <v>277</v>
      </c>
      <c r="EH172" s="52" t="s">
        <v>277</v>
      </c>
      <c r="EI172" s="52" t="s">
        <v>277</v>
      </c>
      <c r="EJ172" s="52" t="s">
        <v>277</v>
      </c>
      <c r="EK172" s="52" t="s">
        <v>277</v>
      </c>
      <c r="EL172" s="52" t="s">
        <v>277</v>
      </c>
      <c r="EM172" s="52" t="s">
        <v>277</v>
      </c>
      <c r="EN172" s="52" t="s">
        <v>277</v>
      </c>
      <c r="EO172" s="8"/>
      <c r="EP172" s="53"/>
      <c r="EQ172" s="16" t="str">
        <f>IF(FD172&gt;0, (N172+Y172+R172+AC172), "")</f>
        <v/>
      </c>
      <c r="ER172" s="16" t="str">
        <f>IF(FD172&gt;0,FE172,"")</f>
        <v/>
      </c>
      <c r="ES172" s="16" t="str">
        <f>IF(FD172&gt;0, (P172+AA172+T172+AE172), "")</f>
        <v/>
      </c>
      <c r="ET172" s="16">
        <f>FO172+FP172+FQ172+FR172+FS172+FT172+FU172</f>
        <v>0</v>
      </c>
      <c r="EU172" s="13"/>
      <c r="EV172" s="3" t="b">
        <f t="shared" si="1070"/>
        <v>1</v>
      </c>
      <c r="EW172" s="3" t="b">
        <f t="shared" si="1071"/>
        <v>1</v>
      </c>
      <c r="EX172" s="3" t="b">
        <f t="shared" si="1078"/>
        <v>1</v>
      </c>
      <c r="EY172" s="3" t="b">
        <f t="shared" si="1079"/>
        <v>1</v>
      </c>
      <c r="EZ172" s="3">
        <f t="shared" si="1080"/>
        <v>0</v>
      </c>
      <c r="FA172" s="3">
        <f t="shared" si="1081"/>
        <v>0</v>
      </c>
      <c r="FB172" s="3">
        <f t="shared" si="1082"/>
        <v>0</v>
      </c>
      <c r="FC172" s="3">
        <f t="shared" si="1083"/>
        <v>0</v>
      </c>
      <c r="FD172" s="3">
        <f t="shared" si="1084"/>
        <v>0</v>
      </c>
      <c r="FE172" s="3" t="e">
        <f t="shared" si="1085"/>
        <v>#VALUE!</v>
      </c>
      <c r="FF172" s="3">
        <f t="shared" si="1072"/>
        <v>0</v>
      </c>
      <c r="FG172" s="3">
        <f t="shared" si="1073"/>
        <v>0</v>
      </c>
      <c r="FH172" s="3" t="e">
        <f>FG172*SQRT(ES172)</f>
        <v>#VALUE!</v>
      </c>
      <c r="FI172" s="3" t="b">
        <f t="shared" si="1086"/>
        <v>1</v>
      </c>
      <c r="FJ172" s="3" t="b">
        <f t="shared" si="1087"/>
        <v>1</v>
      </c>
      <c r="FK172" s="3" t="b">
        <f t="shared" si="1088"/>
        <v>1</v>
      </c>
      <c r="FL172" s="3" t="b">
        <f t="shared" si="1089"/>
        <v>1</v>
      </c>
      <c r="FM172" s="3" t="b">
        <f t="shared" si="1090"/>
        <v>1</v>
      </c>
      <c r="FN172" s="3" t="b">
        <f t="shared" si="1091"/>
        <v>1</v>
      </c>
      <c r="FO172" s="3">
        <f t="shared" si="1092"/>
        <v>0</v>
      </c>
      <c r="FP172" s="3">
        <f t="shared" si="1093"/>
        <v>0</v>
      </c>
      <c r="FQ172" s="3">
        <f t="shared" si="1094"/>
        <v>0</v>
      </c>
      <c r="FR172" s="3">
        <f t="shared" si="1095"/>
        <v>0</v>
      </c>
      <c r="FS172" s="3">
        <f t="shared" si="1096"/>
        <v>0</v>
      </c>
      <c r="FT172" s="3">
        <f t="shared" si="1097"/>
        <v>0</v>
      </c>
      <c r="FU172" s="3">
        <f t="shared" si="1098"/>
        <v>0</v>
      </c>
      <c r="FV172" s="21" t="b">
        <f t="shared" si="1057"/>
        <v>1</v>
      </c>
      <c r="FW172" s="24">
        <f t="shared" si="1111"/>
        <v>1</v>
      </c>
      <c r="FX172" s="24">
        <f t="shared" si="1058"/>
        <v>0</v>
      </c>
      <c r="FY172" s="29" t="e">
        <f t="shared" si="1059"/>
        <v>#VALUE!</v>
      </c>
      <c r="FZ172" s="24" t="e">
        <f t="shared" si="1060"/>
        <v>#VALUE!</v>
      </c>
      <c r="GA172" s="24" t="e">
        <f t="shared" si="1061"/>
        <v>#VALUE!</v>
      </c>
      <c r="GB172" s="24">
        <f t="shared" si="1099"/>
        <v>1</v>
      </c>
      <c r="GC172" s="24" t="e">
        <f t="shared" si="1100"/>
        <v>#VALUE!</v>
      </c>
      <c r="GD172" s="24" t="e">
        <f t="shared" si="1101"/>
        <v>#VALUE!</v>
      </c>
      <c r="GE172" s="24" t="e">
        <f t="shared" si="1102"/>
        <v>#VALUE!</v>
      </c>
      <c r="GF172" s="24">
        <f t="shared" si="1103"/>
        <v>0</v>
      </c>
      <c r="GG172" s="24">
        <f t="shared" si="1104"/>
        <v>0</v>
      </c>
      <c r="GH172" s="24">
        <f t="shared" si="1105"/>
        <v>0</v>
      </c>
      <c r="GI172" s="24">
        <f t="shared" si="1106"/>
        <v>0</v>
      </c>
      <c r="GJ172" s="24">
        <f t="shared" si="1107"/>
        <v>2</v>
      </c>
      <c r="GK172" s="24">
        <f t="shared" si="1108"/>
        <v>2</v>
      </c>
      <c r="GL172" s="24">
        <f t="shared" si="1109"/>
        <v>2</v>
      </c>
      <c r="GM172" s="24">
        <f t="shared" si="1110"/>
        <v>2</v>
      </c>
      <c r="GN172" s="13"/>
    </row>
    <row r="173" spans="1:196" s="3" customFormat="1">
      <c r="A173" s="123"/>
      <c r="B173" s="123"/>
      <c r="C173" s="123"/>
      <c r="D173" s="123"/>
      <c r="E173" s="123"/>
      <c r="F173" s="123"/>
      <c r="G173" s="123"/>
      <c r="H173" s="123"/>
      <c r="I173" s="123"/>
      <c r="J173" s="123"/>
      <c r="K173" s="123"/>
      <c r="L173" s="123"/>
      <c r="M173" s="56"/>
      <c r="N173" s="123"/>
      <c r="O173" s="123"/>
      <c r="P173" s="123"/>
      <c r="Q173" s="56"/>
      <c r="R173" s="123"/>
      <c r="S173" s="123"/>
      <c r="T173" s="123"/>
      <c r="U173" s="56"/>
      <c r="V173" s="123"/>
      <c r="W173" s="123"/>
      <c r="X173" s="56"/>
      <c r="Y173" s="123"/>
      <c r="Z173" s="123"/>
      <c r="AA173" s="123"/>
      <c r="AB173" s="56"/>
      <c r="AC173" s="123"/>
      <c r="AD173" s="123"/>
      <c r="AE173" s="123"/>
      <c r="AF173" s="56"/>
      <c r="AG173" s="123"/>
      <c r="AH173" s="123"/>
      <c r="AI173" s="56"/>
      <c r="AJ173" s="123"/>
      <c r="AK173" s="123"/>
      <c r="AL173" s="56"/>
      <c r="AM173" s="123"/>
      <c r="AN173" s="123"/>
      <c r="AO173" s="123"/>
      <c r="AP173" s="123"/>
      <c r="AQ173" s="123"/>
      <c r="AR173" s="56"/>
      <c r="AS173" s="123"/>
      <c r="AT173" s="123"/>
      <c r="AU173" s="123"/>
      <c r="AV173" s="123"/>
      <c r="AW173" s="123"/>
      <c r="AX173" s="123"/>
      <c r="AY173" s="56"/>
      <c r="AZ173" s="123"/>
      <c r="BA173" s="123"/>
      <c r="BB173" s="123"/>
      <c r="BC173" s="123"/>
      <c r="BD173" s="8"/>
      <c r="BE173" s="8"/>
      <c r="BF173" s="52" t="s">
        <v>277</v>
      </c>
      <c r="BG173" s="52" t="s">
        <v>277</v>
      </c>
      <c r="BH173" s="52" t="s">
        <v>277</v>
      </c>
      <c r="BI173" s="52" t="s">
        <v>277</v>
      </c>
      <c r="BJ173" s="52" t="s">
        <v>277</v>
      </c>
      <c r="BK173" s="52" t="s">
        <v>277</v>
      </c>
      <c r="BL173" s="52" t="s">
        <v>277</v>
      </c>
      <c r="BM173" s="52" t="s">
        <v>277</v>
      </c>
      <c r="BN173" s="52" t="s">
        <v>277</v>
      </c>
      <c r="BO173" s="52" t="s">
        <v>277</v>
      </c>
      <c r="BP173" s="8"/>
      <c r="BQ173" s="22" t="str">
        <f t="shared" ref="BQ173:BQ183" si="1114">BQ172</f>
        <v/>
      </c>
      <c r="BR173" s="22" t="str">
        <f>BS169</f>
        <v/>
      </c>
      <c r="BS173" s="22" t="str">
        <f>BS172</f>
        <v/>
      </c>
      <c r="BT173" s="22"/>
      <c r="BU173" s="22" t="str">
        <f>BU172</f>
        <v/>
      </c>
      <c r="BV173" s="22" t="str">
        <f t="shared" ref="BV173:BV183" si="1115">BV172</f>
        <v/>
      </c>
      <c r="BW173" s="22" t="str">
        <f t="shared" ref="BW173:BX183" si="1116">BW172</f>
        <v/>
      </c>
      <c r="BX173" s="22" t="str">
        <f t="shared" si="1069"/>
        <v/>
      </c>
      <c r="BY173" s="22" t="str">
        <f t="shared" ref="BY173:BY183" si="1117">BY172</f>
        <v/>
      </c>
      <c r="BZ173" s="22" t="str">
        <f t="shared" ref="BZ173:BZ183" si="1118">BZ172</f>
        <v/>
      </c>
      <c r="CA173" s="18"/>
      <c r="CB173" s="3" t="str">
        <f>CB171</f>
        <v/>
      </c>
      <c r="CC173" s="3" t="str">
        <f>CC171</f>
        <v/>
      </c>
      <c r="CD173" s="3" t="str">
        <f>CD171</f>
        <v/>
      </c>
      <c r="CE173" s="3" t="str">
        <f t="shared" ref="CE173:CG174" si="1119">CE172</f>
        <v/>
      </c>
      <c r="CF173" s="3" t="str">
        <f t="shared" si="1119"/>
        <v/>
      </c>
      <c r="CG173" s="3" t="str">
        <f t="shared" si="1119"/>
        <v/>
      </c>
      <c r="CH173" s="3" t="str">
        <f t="shared" si="1074"/>
        <v/>
      </c>
      <c r="CI173" s="8"/>
      <c r="CJ173" s="3" t="str">
        <f>CJ171</f>
        <v/>
      </c>
      <c r="CK173" s="3" t="str">
        <f>CK171</f>
        <v/>
      </c>
      <c r="CL173" s="3" t="str">
        <f>CL172</f>
        <v/>
      </c>
      <c r="CM173" s="3" t="str">
        <f>CM172</f>
        <v/>
      </c>
      <c r="CN173" s="8"/>
      <c r="CO173" s="3" t="str">
        <f>CO171</f>
        <v/>
      </c>
      <c r="CP173" s="3" t="str">
        <f>CP171</f>
        <v/>
      </c>
      <c r="CQ173" s="3" t="str">
        <f>CQ172</f>
        <v/>
      </c>
      <c r="CR173" s="3" t="str">
        <f>CR172</f>
        <v/>
      </c>
      <c r="CS173" s="8"/>
      <c r="CT173" s="3" t="str">
        <f>CT171</f>
        <v/>
      </c>
      <c r="CU173" s="3" t="str">
        <f>CU171</f>
        <v/>
      </c>
      <c r="CV173" s="3" t="str">
        <f>CV172</f>
        <v/>
      </c>
      <c r="CW173" s="3" t="str">
        <f>CW172</f>
        <v/>
      </c>
      <c r="CX173" s="8"/>
      <c r="CY173" s="3" t="str">
        <f>CY171</f>
        <v/>
      </c>
      <c r="CZ173" s="3" t="str">
        <f>CZ171</f>
        <v/>
      </c>
      <c r="DA173" s="3" t="str">
        <f>DA171</f>
        <v/>
      </c>
      <c r="DB173" s="3" t="str">
        <f t="shared" ref="DB173:DE174" si="1120">DB172</f>
        <v/>
      </c>
      <c r="DC173" s="3" t="str">
        <f t="shared" si="1120"/>
        <v/>
      </c>
      <c r="DD173" s="3" t="str">
        <f t="shared" si="1120"/>
        <v/>
      </c>
      <c r="DE173" s="3" t="str">
        <f t="shared" si="1120"/>
        <v/>
      </c>
      <c r="DF173" s="3" t="str">
        <f t="shared" si="1112"/>
        <v/>
      </c>
      <c r="DG173" s="3" t="str">
        <f t="shared" si="1075"/>
        <v/>
      </c>
      <c r="DH173" s="8"/>
      <c r="DI173" s="3" t="str">
        <f>DI171</f>
        <v/>
      </c>
      <c r="DJ173" s="3" t="str">
        <f>DJ171</f>
        <v/>
      </c>
      <c r="DK173" s="3" t="str">
        <f>DK171</f>
        <v/>
      </c>
      <c r="DL173" s="3" t="str">
        <f>DL171</f>
        <v/>
      </c>
      <c r="DM173" s="3" t="str">
        <f t="shared" ref="DM173:DP174" si="1121">DM172</f>
        <v/>
      </c>
      <c r="DN173" s="3" t="str">
        <f t="shared" si="1121"/>
        <v/>
      </c>
      <c r="DO173" s="3" t="str">
        <f t="shared" si="1121"/>
        <v/>
      </c>
      <c r="DP173" s="3" t="str">
        <f t="shared" si="1121"/>
        <v/>
      </c>
      <c r="DQ173" s="3" t="str">
        <f t="shared" si="1113"/>
        <v/>
      </c>
      <c r="DR173" s="3" t="str">
        <f t="shared" si="1113"/>
        <v/>
      </c>
      <c r="DS173" s="3" t="str">
        <f t="shared" si="1076"/>
        <v/>
      </c>
      <c r="DT173" s="8"/>
      <c r="DU173" s="3" t="str">
        <f>DU171</f>
        <v/>
      </c>
      <c r="DV173" s="3" t="str">
        <f>DV171</f>
        <v/>
      </c>
      <c r="DW173" s="3" t="str">
        <f>DW171</f>
        <v/>
      </c>
      <c r="DX173" s="3" t="str">
        <f>DX171</f>
        <v/>
      </c>
      <c r="DY173" s="3" t="str">
        <f t="shared" ref="DY173:EB174" si="1122">DY172</f>
        <v/>
      </c>
      <c r="DZ173" s="3" t="str">
        <f t="shared" si="1122"/>
        <v/>
      </c>
      <c r="EA173" s="3" t="str">
        <f t="shared" si="1122"/>
        <v/>
      </c>
      <c r="EB173" s="3" t="str">
        <f t="shared" si="1122"/>
        <v/>
      </c>
      <c r="EC173" s="3" t="str">
        <f t="shared" si="1077"/>
        <v/>
      </c>
      <c r="ED173" s="8"/>
      <c r="EE173" s="52" t="s">
        <v>277</v>
      </c>
      <c r="EF173" s="52" t="s">
        <v>277</v>
      </c>
      <c r="EG173" s="52" t="s">
        <v>277</v>
      </c>
      <c r="EH173" s="52" t="s">
        <v>277</v>
      </c>
      <c r="EI173" s="52" t="s">
        <v>277</v>
      </c>
      <c r="EJ173" s="52" t="s">
        <v>277</v>
      </c>
      <c r="EK173" s="52" t="s">
        <v>277</v>
      </c>
      <c r="EL173" s="52" t="s">
        <v>277</v>
      </c>
      <c r="EM173" s="52" t="s">
        <v>277</v>
      </c>
      <c r="EN173" s="52" t="s">
        <v>277</v>
      </c>
      <c r="EO173" s="8"/>
      <c r="EP173" s="53"/>
      <c r="EQ173" s="16" t="str">
        <f>IF(FD173&gt;0, (N173+Y173+R173+AC173), "")</f>
        <v/>
      </c>
      <c r="ER173" s="16" t="str">
        <f>IF(FD173&gt;0,FE173,"")</f>
        <v/>
      </c>
      <c r="ES173" s="16" t="str">
        <f>IF(FD173&gt;0, (P173+AA173+T173+AE173), "")</f>
        <v/>
      </c>
      <c r="ET173" s="16">
        <f>FO173+FP173+FQ173+FR173+FS173+FT173+FU173</f>
        <v>0</v>
      </c>
      <c r="EU173" s="13"/>
      <c r="EV173" s="3" t="b">
        <f t="shared" si="1070"/>
        <v>1</v>
      </c>
      <c r="EW173" s="3" t="b">
        <f t="shared" si="1071"/>
        <v>1</v>
      </c>
      <c r="EX173" s="3" t="b">
        <f t="shared" si="1078"/>
        <v>1</v>
      </c>
      <c r="EY173" s="3" t="b">
        <f t="shared" si="1079"/>
        <v>1</v>
      </c>
      <c r="EZ173" s="3">
        <f t="shared" si="1080"/>
        <v>0</v>
      </c>
      <c r="FA173" s="3">
        <f t="shared" si="1081"/>
        <v>0</v>
      </c>
      <c r="FB173" s="3">
        <f t="shared" si="1082"/>
        <v>0</v>
      </c>
      <c r="FC173" s="3">
        <f t="shared" si="1083"/>
        <v>0</v>
      </c>
      <c r="FD173" s="3">
        <f t="shared" si="1084"/>
        <v>0</v>
      </c>
      <c r="FE173" s="3" t="e">
        <f t="shared" si="1085"/>
        <v>#VALUE!</v>
      </c>
      <c r="FF173" s="3">
        <f t="shared" si="1072"/>
        <v>0</v>
      </c>
      <c r="FG173" s="3">
        <f t="shared" si="1073"/>
        <v>0</v>
      </c>
      <c r="FH173" s="3" t="e">
        <f>FG173*SQRT(ES173)</f>
        <v>#VALUE!</v>
      </c>
      <c r="FI173" s="3" t="b">
        <f t="shared" si="1086"/>
        <v>1</v>
      </c>
      <c r="FJ173" s="3" t="b">
        <f t="shared" si="1087"/>
        <v>1</v>
      </c>
      <c r="FK173" s="3" t="b">
        <f t="shared" si="1088"/>
        <v>1</v>
      </c>
      <c r="FL173" s="3" t="b">
        <f t="shared" si="1089"/>
        <v>1</v>
      </c>
      <c r="FM173" s="3" t="b">
        <f t="shared" si="1090"/>
        <v>1</v>
      </c>
      <c r="FN173" s="3" t="b">
        <f t="shared" si="1091"/>
        <v>1</v>
      </c>
      <c r="FO173" s="3">
        <f t="shared" si="1092"/>
        <v>0</v>
      </c>
      <c r="FP173" s="3">
        <f t="shared" si="1093"/>
        <v>0</v>
      </c>
      <c r="FQ173" s="3">
        <f t="shared" si="1094"/>
        <v>0</v>
      </c>
      <c r="FR173" s="3">
        <f t="shared" si="1095"/>
        <v>0</v>
      </c>
      <c r="FS173" s="3">
        <f t="shared" si="1096"/>
        <v>0</v>
      </c>
      <c r="FT173" s="3">
        <f t="shared" si="1097"/>
        <v>0</v>
      </c>
      <c r="FU173" s="3">
        <f t="shared" si="1098"/>
        <v>0</v>
      </c>
      <c r="FV173" s="21" t="b">
        <f t="shared" si="1057"/>
        <v>1</v>
      </c>
      <c r="FW173" s="24">
        <f t="shared" si="1111"/>
        <v>1</v>
      </c>
      <c r="FX173" s="24">
        <f t="shared" si="1058"/>
        <v>0</v>
      </c>
      <c r="FY173" s="29" t="e">
        <f t="shared" si="1059"/>
        <v>#VALUE!</v>
      </c>
      <c r="FZ173" s="24" t="e">
        <f t="shared" si="1060"/>
        <v>#VALUE!</v>
      </c>
      <c r="GA173" s="24" t="e">
        <f t="shared" si="1061"/>
        <v>#VALUE!</v>
      </c>
      <c r="GB173" s="24">
        <f t="shared" si="1099"/>
        <v>1</v>
      </c>
      <c r="GC173" s="24" t="e">
        <f t="shared" si="1100"/>
        <v>#VALUE!</v>
      </c>
      <c r="GD173" s="24" t="e">
        <f t="shared" si="1101"/>
        <v>#VALUE!</v>
      </c>
      <c r="GE173" s="24" t="e">
        <f t="shared" si="1102"/>
        <v>#VALUE!</v>
      </c>
      <c r="GF173" s="24">
        <f t="shared" si="1103"/>
        <v>0</v>
      </c>
      <c r="GG173" s="24">
        <f t="shared" si="1104"/>
        <v>0</v>
      </c>
      <c r="GH173" s="24">
        <f t="shared" si="1105"/>
        <v>0</v>
      </c>
      <c r="GI173" s="24">
        <f t="shared" si="1106"/>
        <v>0</v>
      </c>
      <c r="GJ173" s="24">
        <f t="shared" si="1107"/>
        <v>2</v>
      </c>
      <c r="GK173" s="24">
        <f t="shared" si="1108"/>
        <v>2</v>
      </c>
      <c r="GL173" s="24">
        <f t="shared" si="1109"/>
        <v>2</v>
      </c>
      <c r="GM173" s="24">
        <f t="shared" si="1110"/>
        <v>2</v>
      </c>
      <c r="GN173" s="13"/>
    </row>
    <row r="174" spans="1:196" s="3" customFormat="1">
      <c r="A174" s="123"/>
      <c r="B174" s="123"/>
      <c r="C174" s="123"/>
      <c r="D174" s="123"/>
      <c r="E174" s="123"/>
      <c r="F174" s="123"/>
      <c r="G174" s="123"/>
      <c r="H174" s="123"/>
      <c r="I174" s="123"/>
      <c r="J174" s="123"/>
      <c r="K174" s="123"/>
      <c r="L174" s="123"/>
      <c r="M174" s="56"/>
      <c r="N174" s="123"/>
      <c r="O174" s="123"/>
      <c r="P174" s="123"/>
      <c r="Q174" s="56"/>
      <c r="R174" s="123"/>
      <c r="S174" s="123"/>
      <c r="T174" s="123"/>
      <c r="U174" s="56"/>
      <c r="V174" s="123"/>
      <c r="W174" s="123"/>
      <c r="X174" s="56"/>
      <c r="Y174" s="123"/>
      <c r="Z174" s="123"/>
      <c r="AA174" s="123"/>
      <c r="AB174" s="56"/>
      <c r="AC174" s="123"/>
      <c r="AD174" s="123"/>
      <c r="AE174" s="123"/>
      <c r="AF174" s="56"/>
      <c r="AG174" s="123"/>
      <c r="AH174" s="123"/>
      <c r="AI174" s="56"/>
      <c r="AJ174" s="123"/>
      <c r="AK174" s="123"/>
      <c r="AL174" s="56"/>
      <c r="AM174" s="123"/>
      <c r="AN174" s="123"/>
      <c r="AO174" s="123"/>
      <c r="AP174" s="123"/>
      <c r="AQ174" s="123"/>
      <c r="AR174" s="56"/>
      <c r="AS174" s="123"/>
      <c r="AT174" s="123"/>
      <c r="AU174" s="123"/>
      <c r="AV174" s="123"/>
      <c r="AW174" s="123"/>
      <c r="AX174" s="123"/>
      <c r="AY174" s="56"/>
      <c r="AZ174" s="123"/>
      <c r="BA174" s="123"/>
      <c r="BB174" s="123"/>
      <c r="BC174" s="123"/>
      <c r="BD174" s="8"/>
      <c r="BE174" s="8"/>
      <c r="BF174" s="52" t="s">
        <v>277</v>
      </c>
      <c r="BG174" s="52" t="s">
        <v>277</v>
      </c>
      <c r="BH174" s="52" t="s">
        <v>277</v>
      </c>
      <c r="BI174" s="52" t="s">
        <v>277</v>
      </c>
      <c r="BJ174" s="52" t="s">
        <v>277</v>
      </c>
      <c r="BK174" s="52" t="s">
        <v>277</v>
      </c>
      <c r="BL174" s="52" t="s">
        <v>277</v>
      </c>
      <c r="BM174" s="52" t="s">
        <v>277</v>
      </c>
      <c r="BN174" s="52" t="s">
        <v>277</v>
      </c>
      <c r="BO174" s="52" t="s">
        <v>277</v>
      </c>
      <c r="BP174" s="8"/>
      <c r="BQ174" s="22" t="str">
        <f t="shared" si="1114"/>
        <v/>
      </c>
      <c r="BR174" s="22" t="str">
        <f>BS171</f>
        <v/>
      </c>
      <c r="BS174" s="22" t="str">
        <f>BS172</f>
        <v/>
      </c>
      <c r="BT174" s="22"/>
      <c r="BU174" s="22" t="str">
        <f>BU173</f>
        <v/>
      </c>
      <c r="BV174" s="22" t="str">
        <f t="shared" si="1115"/>
        <v/>
      </c>
      <c r="BW174" s="22" t="str">
        <f t="shared" si="1116"/>
        <v/>
      </c>
      <c r="BX174" s="22" t="str">
        <f t="shared" si="1069"/>
        <v/>
      </c>
      <c r="BY174" s="22" t="str">
        <f t="shared" si="1117"/>
        <v/>
      </c>
      <c r="BZ174" s="22" t="str">
        <f t="shared" si="1118"/>
        <v/>
      </c>
      <c r="CA174" s="18"/>
      <c r="CB174" s="3" t="str">
        <f>CE170</f>
        <v/>
      </c>
      <c r="CC174" s="3" t="str">
        <f>CF170</f>
        <v/>
      </c>
      <c r="CD174" s="3" t="str">
        <f>CG170</f>
        <v/>
      </c>
      <c r="CE174" s="3" t="str">
        <f t="shared" si="1119"/>
        <v/>
      </c>
      <c r="CF174" s="3" t="str">
        <f t="shared" si="1119"/>
        <v/>
      </c>
      <c r="CG174" s="3" t="str">
        <f t="shared" si="1119"/>
        <v/>
      </c>
      <c r="CH174" s="3" t="str">
        <f t="shared" si="1074"/>
        <v/>
      </c>
      <c r="CI174" s="8"/>
      <c r="CJ174" s="3" t="str">
        <f>CL170</f>
        <v/>
      </c>
      <c r="CK174" s="3" t="str">
        <f>CM170</f>
        <v/>
      </c>
      <c r="CL174" s="3" t="str">
        <f>CL173</f>
        <v/>
      </c>
      <c r="CM174" s="3" t="str">
        <f>CM173</f>
        <v/>
      </c>
      <c r="CN174" s="8"/>
      <c r="CO174" s="3" t="str">
        <f>CQ170</f>
        <v/>
      </c>
      <c r="CP174" s="3" t="str">
        <f>CR170</f>
        <v/>
      </c>
      <c r="CQ174" s="3" t="str">
        <f>CQ173</f>
        <v/>
      </c>
      <c r="CR174" s="3" t="str">
        <f>CR173</f>
        <v/>
      </c>
      <c r="CS174" s="8"/>
      <c r="CT174" s="3" t="str">
        <f>CV170</f>
        <v/>
      </c>
      <c r="CU174" s="3" t="str">
        <f>CW170</f>
        <v/>
      </c>
      <c r="CV174" s="3" t="str">
        <f>CV173</f>
        <v/>
      </c>
      <c r="CW174" s="3" t="str">
        <f>CW173</f>
        <v/>
      </c>
      <c r="CX174" s="8"/>
      <c r="CY174" s="3" t="str">
        <f>DB170</f>
        <v/>
      </c>
      <c r="CZ174" s="3" t="str">
        <f>DC170</f>
        <v/>
      </c>
      <c r="DA174" s="3" t="str">
        <f>DD170</f>
        <v/>
      </c>
      <c r="DB174" s="3" t="str">
        <f t="shared" si="1120"/>
        <v/>
      </c>
      <c r="DC174" s="3" t="str">
        <f t="shared" si="1120"/>
        <v/>
      </c>
      <c r="DD174" s="3" t="str">
        <f t="shared" si="1120"/>
        <v/>
      </c>
      <c r="DE174" s="3" t="str">
        <f t="shared" si="1120"/>
        <v/>
      </c>
      <c r="DF174" s="3" t="str">
        <f t="shared" si="1112"/>
        <v/>
      </c>
      <c r="DG174" s="3" t="str">
        <f t="shared" si="1075"/>
        <v/>
      </c>
      <c r="DH174" s="8"/>
      <c r="DI174" s="3" t="str">
        <f>DM170</f>
        <v/>
      </c>
      <c r="DJ174" s="3" t="str">
        <f>DN170</f>
        <v/>
      </c>
      <c r="DK174" s="3" t="str">
        <f>DO170</f>
        <v/>
      </c>
      <c r="DL174" s="3" t="str">
        <f>DP170</f>
        <v/>
      </c>
      <c r="DM174" s="3" t="str">
        <f t="shared" si="1121"/>
        <v/>
      </c>
      <c r="DN174" s="3" t="str">
        <f t="shared" si="1121"/>
        <v/>
      </c>
      <c r="DO174" s="3" t="str">
        <f t="shared" si="1121"/>
        <v/>
      </c>
      <c r="DP174" s="3" t="str">
        <f t="shared" si="1121"/>
        <v/>
      </c>
      <c r="DQ174" s="3" t="str">
        <f t="shared" si="1113"/>
        <v/>
      </c>
      <c r="DR174" s="3" t="str">
        <f t="shared" si="1113"/>
        <v/>
      </c>
      <c r="DS174" s="3" t="str">
        <f t="shared" si="1076"/>
        <v/>
      </c>
      <c r="DT174" s="8"/>
      <c r="DU174" s="3" t="str">
        <f>DY171</f>
        <v/>
      </c>
      <c r="DV174" s="3" t="str">
        <f>DZ171</f>
        <v/>
      </c>
      <c r="DW174" s="3" t="str">
        <f>EA171</f>
        <v/>
      </c>
      <c r="DX174" s="3" t="str">
        <f>EB171</f>
        <v/>
      </c>
      <c r="DY174" s="3" t="str">
        <f t="shared" si="1122"/>
        <v/>
      </c>
      <c r="DZ174" s="3" t="str">
        <f t="shared" si="1122"/>
        <v/>
      </c>
      <c r="EA174" s="3" t="str">
        <f t="shared" si="1122"/>
        <v/>
      </c>
      <c r="EB174" s="3" t="str">
        <f t="shared" si="1122"/>
        <v/>
      </c>
      <c r="EC174" s="3" t="str">
        <f t="shared" si="1077"/>
        <v/>
      </c>
      <c r="ED174" s="8"/>
      <c r="EE174" s="52" t="s">
        <v>277</v>
      </c>
      <c r="EF174" s="52" t="s">
        <v>277</v>
      </c>
      <c r="EG174" s="52" t="s">
        <v>277</v>
      </c>
      <c r="EH174" s="52" t="s">
        <v>277</v>
      </c>
      <c r="EI174" s="52" t="s">
        <v>277</v>
      </c>
      <c r="EJ174" s="52" t="s">
        <v>277</v>
      </c>
      <c r="EK174" s="52" t="s">
        <v>277</v>
      </c>
      <c r="EL174" s="52" t="s">
        <v>277</v>
      </c>
      <c r="EM174" s="52" t="s">
        <v>277</v>
      </c>
      <c r="EN174" s="52" t="s">
        <v>277</v>
      </c>
      <c r="EO174" s="8"/>
      <c r="EP174" s="53"/>
      <c r="EQ174" s="16" t="str">
        <f>EQ173</f>
        <v/>
      </c>
      <c r="ER174" s="16" t="str">
        <f>ER173</f>
        <v/>
      </c>
      <c r="ES174" s="16" t="str">
        <f>ES173</f>
        <v/>
      </c>
      <c r="ET174" s="16">
        <f>ET173</f>
        <v>0</v>
      </c>
      <c r="EU174" s="13"/>
      <c r="EV174" s="3" t="b">
        <f t="shared" si="1070"/>
        <v>1</v>
      </c>
      <c r="EW174" s="3" t="b">
        <f t="shared" si="1071"/>
        <v>1</v>
      </c>
      <c r="EX174" s="3" t="b">
        <f t="shared" si="1078"/>
        <v>1</v>
      </c>
      <c r="EY174" s="3" t="b">
        <f t="shared" si="1079"/>
        <v>1</v>
      </c>
      <c r="EZ174" s="3">
        <f t="shared" si="1080"/>
        <v>0</v>
      </c>
      <c r="FA174" s="3">
        <f t="shared" si="1081"/>
        <v>0</v>
      </c>
      <c r="FB174" s="3">
        <f t="shared" si="1082"/>
        <v>0</v>
      </c>
      <c r="FC174" s="3">
        <f t="shared" si="1083"/>
        <v>0</v>
      </c>
      <c r="FD174" s="3">
        <f t="shared" si="1084"/>
        <v>0</v>
      </c>
      <c r="FE174" s="3" t="e">
        <f t="shared" si="1085"/>
        <v>#VALUE!</v>
      </c>
      <c r="FF174" s="3">
        <f t="shared" si="1072"/>
        <v>0</v>
      </c>
      <c r="FG174" s="3">
        <f t="shared" si="1073"/>
        <v>0</v>
      </c>
      <c r="FH174" s="3" t="e">
        <f t="shared" ref="FH174:FH183" si="1123">FG174*SQRT(ES174)</f>
        <v>#VALUE!</v>
      </c>
      <c r="FI174" s="3" t="b">
        <f t="shared" si="1086"/>
        <v>1</v>
      </c>
      <c r="FJ174" s="3" t="b">
        <f t="shared" si="1087"/>
        <v>1</v>
      </c>
      <c r="FK174" s="3" t="b">
        <f t="shared" si="1088"/>
        <v>1</v>
      </c>
      <c r="FL174" s="3" t="b">
        <f t="shared" si="1089"/>
        <v>1</v>
      </c>
      <c r="FM174" s="3" t="b">
        <f t="shared" si="1090"/>
        <v>1</v>
      </c>
      <c r="FN174" s="3" t="b">
        <f t="shared" si="1091"/>
        <v>1</v>
      </c>
      <c r="FO174" s="3">
        <f t="shared" si="1092"/>
        <v>0</v>
      </c>
      <c r="FP174" s="3">
        <f t="shared" si="1093"/>
        <v>0</v>
      </c>
      <c r="FQ174" s="3">
        <f t="shared" si="1094"/>
        <v>0</v>
      </c>
      <c r="FR174" s="3">
        <f t="shared" si="1095"/>
        <v>0</v>
      </c>
      <c r="FS174" s="3">
        <f t="shared" si="1096"/>
        <v>0</v>
      </c>
      <c r="FT174" s="3">
        <f t="shared" si="1097"/>
        <v>0</v>
      </c>
      <c r="FU174" s="3">
        <f t="shared" si="1098"/>
        <v>0</v>
      </c>
      <c r="FV174" s="21" t="b">
        <f t="shared" si="1057"/>
        <v>1</v>
      </c>
      <c r="FW174" s="24">
        <f t="shared" si="1111"/>
        <v>1</v>
      </c>
      <c r="FX174" s="24">
        <f t="shared" si="1058"/>
        <v>0</v>
      </c>
      <c r="FY174" s="29" t="e">
        <f t="shared" si="1059"/>
        <v>#VALUE!</v>
      </c>
      <c r="FZ174" s="24" t="e">
        <f t="shared" si="1060"/>
        <v>#VALUE!</v>
      </c>
      <c r="GA174" s="24" t="e">
        <f t="shared" si="1061"/>
        <v>#VALUE!</v>
      </c>
      <c r="GB174" s="24">
        <f t="shared" si="1099"/>
        <v>1</v>
      </c>
      <c r="GC174" s="24" t="e">
        <f t="shared" si="1100"/>
        <v>#VALUE!</v>
      </c>
      <c r="GD174" s="24" t="e">
        <f t="shared" si="1101"/>
        <v>#VALUE!</v>
      </c>
      <c r="GE174" s="24" t="e">
        <f t="shared" si="1102"/>
        <v>#VALUE!</v>
      </c>
      <c r="GF174" s="24">
        <f t="shared" si="1103"/>
        <v>0</v>
      </c>
      <c r="GG174" s="24">
        <f t="shared" si="1104"/>
        <v>0</v>
      </c>
      <c r="GH174" s="24">
        <f t="shared" si="1105"/>
        <v>0</v>
      </c>
      <c r="GI174" s="24">
        <f t="shared" si="1106"/>
        <v>0</v>
      </c>
      <c r="GJ174" s="24">
        <f t="shared" si="1107"/>
        <v>2</v>
      </c>
      <c r="GK174" s="24">
        <f t="shared" si="1108"/>
        <v>2</v>
      </c>
      <c r="GL174" s="24">
        <f t="shared" si="1109"/>
        <v>2</v>
      </c>
      <c r="GM174" s="24">
        <f t="shared" si="1110"/>
        <v>2</v>
      </c>
      <c r="GN174" s="13"/>
    </row>
    <row r="175" spans="1:196" s="3" customFormat="1">
      <c r="A175" s="115" t="s">
        <v>279</v>
      </c>
      <c r="B175" s="115" t="s">
        <v>279</v>
      </c>
      <c r="C175" s="115" t="s">
        <v>279</v>
      </c>
      <c r="D175" s="115" t="s">
        <v>279</v>
      </c>
      <c r="E175" s="115" t="s">
        <v>279</v>
      </c>
      <c r="F175" s="115" t="s">
        <v>279</v>
      </c>
      <c r="G175" s="115" t="s">
        <v>279</v>
      </c>
      <c r="H175" s="115"/>
      <c r="I175" s="115"/>
      <c r="J175" s="115" t="s">
        <v>279</v>
      </c>
      <c r="K175" s="115" t="s">
        <v>279</v>
      </c>
      <c r="L175" s="115" t="s">
        <v>279</v>
      </c>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8"/>
      <c r="BE175" s="8"/>
      <c r="BF175" s="52" t="s">
        <v>277</v>
      </c>
      <c r="BG175" s="52" t="s">
        <v>277</v>
      </c>
      <c r="BH175" s="52" t="s">
        <v>277</v>
      </c>
      <c r="BI175" s="52" t="s">
        <v>277</v>
      </c>
      <c r="BJ175" s="52" t="s">
        <v>277</v>
      </c>
      <c r="BK175" s="52" t="s">
        <v>277</v>
      </c>
      <c r="BL175" s="52" t="s">
        <v>277</v>
      </c>
      <c r="BM175" s="52" t="s">
        <v>277</v>
      </c>
      <c r="BN175" s="52" t="s">
        <v>277</v>
      </c>
      <c r="BO175" s="52" t="s">
        <v>277</v>
      </c>
      <c r="BP175" s="8"/>
      <c r="BQ175" s="22" t="str">
        <f t="shared" si="1114"/>
        <v/>
      </c>
      <c r="BR175" s="22" t="str">
        <f>BR172</f>
        <v/>
      </c>
      <c r="BS175" s="22" t="str">
        <f>IF(FV169=FALSE,C173,"")</f>
        <v/>
      </c>
      <c r="BT175" s="22"/>
      <c r="BU175" s="22" t="str">
        <f>BU174</f>
        <v/>
      </c>
      <c r="BV175" s="22" t="str">
        <f t="shared" si="1115"/>
        <v/>
      </c>
      <c r="BW175" s="22" t="str">
        <f t="shared" si="1116"/>
        <v/>
      </c>
      <c r="BX175" s="22" t="str">
        <f>BX174</f>
        <v/>
      </c>
      <c r="BY175" s="22" t="str">
        <f t="shared" si="1117"/>
        <v/>
      </c>
      <c r="BZ175" s="22" t="str">
        <f t="shared" si="1118"/>
        <v/>
      </c>
      <c r="CA175" s="18"/>
      <c r="CB175" s="3" t="str">
        <f t="shared" ref="CB175:CD177" si="1124">CB172</f>
        <v/>
      </c>
      <c r="CC175" s="3" t="str">
        <f t="shared" si="1124"/>
        <v/>
      </c>
      <c r="CD175" s="3" t="str">
        <f t="shared" si="1124"/>
        <v/>
      </c>
      <c r="CE175" s="3" t="str">
        <f>IF(ET175=1, EQ175,"")</f>
        <v/>
      </c>
      <c r="CF175" s="3" t="str">
        <f>IF(ET175=1, ER175,"")</f>
        <v/>
      </c>
      <c r="CG175" s="3" t="str">
        <f>IF(ET175=1, ES175,"")</f>
        <v/>
      </c>
      <c r="CH175" s="3" t="str">
        <f t="shared" si="1074"/>
        <v/>
      </c>
      <c r="CI175" s="8"/>
      <c r="CJ175" s="3" t="str">
        <f t="shared" ref="CJ175:CK177" si="1125">CJ172</f>
        <v/>
      </c>
      <c r="CK175" s="3" t="str">
        <f t="shared" si="1125"/>
        <v/>
      </c>
      <c r="CL175" s="3" t="str">
        <f>IF(ET173=2,V173,"")</f>
        <v/>
      </c>
      <c r="CM175" s="3" t="str">
        <f>IF(ET173=2,W173,"")</f>
        <v/>
      </c>
      <c r="CN175" s="8"/>
      <c r="CO175" s="3" t="str">
        <f t="shared" ref="CO175:CP177" si="1126">CO172</f>
        <v/>
      </c>
      <c r="CP175" s="3" t="str">
        <f t="shared" si="1126"/>
        <v/>
      </c>
      <c r="CQ175" s="3" t="str">
        <f>IF(ET173=3,AG173,"")</f>
        <v/>
      </c>
      <c r="CR175" s="3" t="str">
        <f>IF(ET173=3,AH173,"")</f>
        <v/>
      </c>
      <c r="CS175" s="8"/>
      <c r="CT175" s="3" t="str">
        <f t="shared" ref="CT175:CU177" si="1127">CT172</f>
        <v/>
      </c>
      <c r="CU175" s="3" t="str">
        <f t="shared" si="1127"/>
        <v/>
      </c>
      <c r="CV175" s="3" t="str">
        <f>IF(ET173=4,AJ173,"")</f>
        <v/>
      </c>
      <c r="CW175" s="3" t="str">
        <f>IF(ET173=4,AK173,"")</f>
        <v/>
      </c>
      <c r="CX175" s="8"/>
      <c r="CY175" s="3" t="str">
        <f t="shared" ref="CY175:DA177" si="1128">CY172</f>
        <v/>
      </c>
      <c r="CZ175" s="3" t="str">
        <f t="shared" si="1128"/>
        <v/>
      </c>
      <c r="DA175" s="3" t="str">
        <f t="shared" si="1128"/>
        <v/>
      </c>
      <c r="DB175" s="3" t="str">
        <f>IF(ET173=5,AM173,"")</f>
        <v/>
      </c>
      <c r="DC175" s="3" t="str">
        <f>IF(ET173=5,AN173,"")</f>
        <v/>
      </c>
      <c r="DD175" s="3" t="str">
        <f>IF(ET173=5,AO173,"")</f>
        <v/>
      </c>
      <c r="DE175" s="3" t="str">
        <f>IF(ET173=5,AP173,"")</f>
        <v/>
      </c>
      <c r="DF175" s="3" t="str">
        <f t="shared" si="1112"/>
        <v/>
      </c>
      <c r="DG175" s="3" t="str">
        <f t="shared" si="1075"/>
        <v/>
      </c>
      <c r="DH175" s="8"/>
      <c r="DI175" s="3" t="str">
        <f t="shared" ref="DI175:DL177" si="1129">DI172</f>
        <v/>
      </c>
      <c r="DJ175" s="3" t="str">
        <f t="shared" si="1129"/>
        <v/>
      </c>
      <c r="DK175" s="3" t="str">
        <f t="shared" si="1129"/>
        <v/>
      </c>
      <c r="DL175" s="3" t="str">
        <f t="shared" si="1129"/>
        <v/>
      </c>
      <c r="DM175" s="3" t="str">
        <f>IF(ET173=6,AS173,"")</f>
        <v/>
      </c>
      <c r="DN175" s="3" t="str">
        <f>IF(ET173=6,AT173,"")</f>
        <v/>
      </c>
      <c r="DO175" s="3" t="str">
        <f>IF(ET173=6,AU173,"")</f>
        <v/>
      </c>
      <c r="DP175" s="3" t="str">
        <f>IF(ET173=6,AV173,"")</f>
        <v/>
      </c>
      <c r="DQ175" s="3" t="str">
        <f t="shared" ref="DQ175:DQ183" si="1130">DQ174</f>
        <v/>
      </c>
      <c r="DR175" s="3" t="str">
        <f t="shared" ref="DR175:DR183" si="1131">DR174</f>
        <v/>
      </c>
      <c r="DS175" s="3" t="str">
        <f t="shared" si="1076"/>
        <v/>
      </c>
      <c r="DT175" s="8"/>
      <c r="DU175" s="3" t="str">
        <f t="shared" ref="DU175:DX177" si="1132">DU172</f>
        <v/>
      </c>
      <c r="DV175" s="3" t="str">
        <f t="shared" si="1132"/>
        <v/>
      </c>
      <c r="DW175" s="3" t="str">
        <f t="shared" si="1132"/>
        <v/>
      </c>
      <c r="DX175" s="3" t="str">
        <f t="shared" si="1132"/>
        <v/>
      </c>
      <c r="DY175" s="3" t="str">
        <f>IF(ET173=7,AZ173,"")</f>
        <v/>
      </c>
      <c r="DZ175" s="3" t="str">
        <f>IF(ET173=7,BA173,"")</f>
        <v/>
      </c>
      <c r="EA175" s="3" t="str">
        <f>IF(ET173=7,BB173,"")</f>
        <v/>
      </c>
      <c r="EB175" s="3" t="str">
        <f>IF(ET173=7,BC173,"")</f>
        <v/>
      </c>
      <c r="EC175" s="3" t="str">
        <f t="shared" si="1077"/>
        <v/>
      </c>
      <c r="ED175" s="8"/>
      <c r="EE175" s="52" t="s">
        <v>277</v>
      </c>
      <c r="EF175" s="52" t="s">
        <v>277</v>
      </c>
      <c r="EG175" s="52" t="s">
        <v>277</v>
      </c>
      <c r="EH175" s="52" t="s">
        <v>277</v>
      </c>
      <c r="EI175" s="52" t="s">
        <v>277</v>
      </c>
      <c r="EJ175" s="52" t="s">
        <v>277</v>
      </c>
      <c r="EK175" s="52" t="s">
        <v>277</v>
      </c>
      <c r="EL175" s="52" t="s">
        <v>277</v>
      </c>
      <c r="EM175" s="52" t="s">
        <v>277</v>
      </c>
      <c r="EN175" s="52" t="s">
        <v>277</v>
      </c>
      <c r="EO175" s="8"/>
      <c r="EP175" s="53"/>
      <c r="EQ175" s="16" t="str">
        <f>IF(FD173&gt;0, (N173+Y173+R173+AC173), "")</f>
        <v/>
      </c>
      <c r="ER175" s="16" t="str">
        <f>IF(FD173&gt;0,FE173,"")</f>
        <v/>
      </c>
      <c r="ES175" s="16" t="str">
        <f>IF(FD173&gt;0, (P173+AA173+T173+AE173), "")</f>
        <v/>
      </c>
      <c r="ET175" s="16">
        <f>ET173</f>
        <v>0</v>
      </c>
      <c r="EU175" s="13"/>
      <c r="EV175" s="3" t="b">
        <f t="shared" ref="EV175:EV183" si="1133">ISBLANK(N175)</f>
        <v>1</v>
      </c>
      <c r="EW175" s="3" t="b">
        <f t="shared" ref="EW175:EW183" si="1134">ISBLANK(R175)</f>
        <v>1</v>
      </c>
      <c r="EX175" s="3" t="b">
        <f t="shared" si="1078"/>
        <v>1</v>
      </c>
      <c r="EY175" s="3" t="b">
        <f t="shared" si="1079"/>
        <v>1</v>
      </c>
      <c r="EZ175" s="3">
        <f t="shared" si="1080"/>
        <v>0</v>
      </c>
      <c r="FA175" s="3">
        <f t="shared" si="1081"/>
        <v>0</v>
      </c>
      <c r="FB175" s="3">
        <f t="shared" si="1082"/>
        <v>0</v>
      </c>
      <c r="FC175" s="3">
        <f t="shared" si="1083"/>
        <v>0</v>
      </c>
      <c r="FD175" s="3">
        <f t="shared" si="1084"/>
        <v>0</v>
      </c>
      <c r="FE175" s="3" t="e">
        <f t="shared" si="1085"/>
        <v>#VALUE!</v>
      </c>
      <c r="FF175" s="3">
        <f t="shared" ref="FF175:FF183" si="1135">O175+Z175</f>
        <v>0</v>
      </c>
      <c r="FG175" s="3">
        <f t="shared" ref="FG175:FG183" si="1136">S175+AD175</f>
        <v>0</v>
      </c>
      <c r="FH175" s="3" t="e">
        <f t="shared" si="1123"/>
        <v>#VALUE!</v>
      </c>
      <c r="FI175" s="3" t="b">
        <f t="shared" si="1086"/>
        <v>1</v>
      </c>
      <c r="FJ175" s="3" t="b">
        <f t="shared" si="1087"/>
        <v>1</v>
      </c>
      <c r="FK175" s="3" t="b">
        <f t="shared" si="1088"/>
        <v>1</v>
      </c>
      <c r="FL175" s="3" t="b">
        <f t="shared" si="1089"/>
        <v>1</v>
      </c>
      <c r="FM175" s="3" t="b">
        <f t="shared" si="1090"/>
        <v>1</v>
      </c>
      <c r="FN175" s="3" t="b">
        <f t="shared" si="1091"/>
        <v>1</v>
      </c>
      <c r="FO175" s="3">
        <f t="shared" si="1092"/>
        <v>0</v>
      </c>
      <c r="FP175" s="3">
        <f t="shared" si="1093"/>
        <v>0</v>
      </c>
      <c r="FQ175" s="3">
        <f t="shared" si="1094"/>
        <v>0</v>
      </c>
      <c r="FR175" s="3">
        <f t="shared" si="1095"/>
        <v>0</v>
      </c>
      <c r="FS175" s="3">
        <f t="shared" si="1096"/>
        <v>0</v>
      </c>
      <c r="FT175" s="3">
        <f t="shared" si="1097"/>
        <v>0</v>
      </c>
      <c r="FU175" s="3">
        <f t="shared" si="1098"/>
        <v>0</v>
      </c>
      <c r="FV175" s="21" t="b">
        <f t="shared" si="1057"/>
        <v>0</v>
      </c>
      <c r="FW175" s="24">
        <f t="shared" si="1111"/>
        <v>1</v>
      </c>
      <c r="FX175" s="24">
        <f t="shared" si="1058"/>
        <v>0</v>
      </c>
      <c r="FY175" s="29" t="e">
        <f t="shared" si="1059"/>
        <v>#VALUE!</v>
      </c>
      <c r="FZ175" s="24" t="e">
        <f t="shared" si="1060"/>
        <v>#VALUE!</v>
      </c>
      <c r="GA175" s="24" t="e">
        <f t="shared" si="1061"/>
        <v>#VALUE!</v>
      </c>
      <c r="GB175" s="24">
        <f t="shared" si="1099"/>
        <v>1</v>
      </c>
      <c r="GC175" s="24" t="e">
        <f t="shared" si="1100"/>
        <v>#VALUE!</v>
      </c>
      <c r="GD175" s="24" t="e">
        <f t="shared" si="1101"/>
        <v>#VALUE!</v>
      </c>
      <c r="GE175" s="24" t="e">
        <f t="shared" si="1102"/>
        <v>#VALUE!</v>
      </c>
      <c r="GF175" s="24">
        <f t="shared" si="1103"/>
        <v>0</v>
      </c>
      <c r="GG175" s="24">
        <f t="shared" si="1104"/>
        <v>0</v>
      </c>
      <c r="GH175" s="24">
        <f t="shared" si="1105"/>
        <v>0</v>
      </c>
      <c r="GI175" s="24">
        <f t="shared" si="1106"/>
        <v>0</v>
      </c>
      <c r="GJ175" s="24">
        <f t="shared" si="1107"/>
        <v>2</v>
      </c>
      <c r="GK175" s="24">
        <f t="shared" si="1108"/>
        <v>2</v>
      </c>
      <c r="GL175" s="24">
        <f t="shared" si="1109"/>
        <v>2</v>
      </c>
      <c r="GM175" s="24">
        <f t="shared" si="1110"/>
        <v>2</v>
      </c>
      <c r="GN175" s="13"/>
    </row>
    <row r="176" spans="1:196" s="3" customFormat="1">
      <c r="A176" s="115" t="s">
        <v>279</v>
      </c>
      <c r="B176" s="115" t="s">
        <v>279</v>
      </c>
      <c r="C176" s="115" t="s">
        <v>279</v>
      </c>
      <c r="D176" s="115" t="s">
        <v>279</v>
      </c>
      <c r="E176" s="115" t="s">
        <v>279</v>
      </c>
      <c r="F176" s="115" t="s">
        <v>279</v>
      </c>
      <c r="G176" s="115" t="s">
        <v>279</v>
      </c>
      <c r="H176" s="115"/>
      <c r="I176" s="115"/>
      <c r="J176" s="115" t="s">
        <v>279</v>
      </c>
      <c r="K176" s="115" t="s">
        <v>279</v>
      </c>
      <c r="L176" s="115" t="s">
        <v>279</v>
      </c>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8"/>
      <c r="BE176" s="8"/>
      <c r="BF176" s="52" t="s">
        <v>277</v>
      </c>
      <c r="BG176" s="52" t="s">
        <v>277</v>
      </c>
      <c r="BH176" s="52" t="s">
        <v>277</v>
      </c>
      <c r="BI176" s="52" t="s">
        <v>277</v>
      </c>
      <c r="BJ176" s="52" t="s">
        <v>277</v>
      </c>
      <c r="BK176" s="52" t="s">
        <v>277</v>
      </c>
      <c r="BL176" s="52" t="s">
        <v>277</v>
      </c>
      <c r="BM176" s="52" t="s">
        <v>277</v>
      </c>
      <c r="BN176" s="52" t="s">
        <v>277</v>
      </c>
      <c r="BO176" s="52" t="s">
        <v>277</v>
      </c>
      <c r="BP176" s="8"/>
      <c r="BQ176" s="22" t="str">
        <f t="shared" si="1114"/>
        <v/>
      </c>
      <c r="BR176" s="22" t="str">
        <f>BR173</f>
        <v/>
      </c>
      <c r="BS176" s="22" t="str">
        <f>BS175</f>
        <v/>
      </c>
      <c r="BT176" s="22"/>
      <c r="BU176" s="22" t="str">
        <f t="shared" ref="BU176:BU183" si="1137">BU175</f>
        <v/>
      </c>
      <c r="BV176" s="22" t="str">
        <f t="shared" si="1115"/>
        <v/>
      </c>
      <c r="BW176" s="22" t="str">
        <f t="shared" si="1116"/>
        <v/>
      </c>
      <c r="BX176" s="22" t="str">
        <f t="shared" si="1116"/>
        <v/>
      </c>
      <c r="BY176" s="22" t="str">
        <f t="shared" si="1117"/>
        <v/>
      </c>
      <c r="BZ176" s="22" t="str">
        <f t="shared" si="1118"/>
        <v/>
      </c>
      <c r="CA176" s="18"/>
      <c r="CB176" s="3" t="str">
        <f t="shared" si="1124"/>
        <v/>
      </c>
      <c r="CC176" s="3" t="str">
        <f t="shared" si="1124"/>
        <v/>
      </c>
      <c r="CD176" s="3" t="str">
        <f t="shared" si="1124"/>
        <v/>
      </c>
      <c r="CE176" s="3" t="str">
        <f t="shared" ref="CE176:CG178" si="1138">CE175</f>
        <v/>
      </c>
      <c r="CF176" s="3" t="str">
        <f t="shared" si="1138"/>
        <v/>
      </c>
      <c r="CG176" s="3" t="str">
        <f t="shared" si="1138"/>
        <v/>
      </c>
      <c r="CH176" s="3" t="str">
        <f t="shared" si="1074"/>
        <v/>
      </c>
      <c r="CI176" s="8"/>
      <c r="CJ176" s="3" t="str">
        <f t="shared" si="1125"/>
        <v/>
      </c>
      <c r="CK176" s="3" t="str">
        <f t="shared" si="1125"/>
        <v/>
      </c>
      <c r="CL176" s="3" t="str">
        <f t="shared" ref="CL176:CM178" si="1139">CL175</f>
        <v/>
      </c>
      <c r="CM176" s="3" t="str">
        <f t="shared" si="1139"/>
        <v/>
      </c>
      <c r="CN176" s="8"/>
      <c r="CO176" s="3" t="str">
        <f t="shared" si="1126"/>
        <v/>
      </c>
      <c r="CP176" s="3" t="str">
        <f t="shared" si="1126"/>
        <v/>
      </c>
      <c r="CQ176" s="3" t="str">
        <f t="shared" ref="CQ176:CR178" si="1140">CQ175</f>
        <v/>
      </c>
      <c r="CR176" s="3" t="str">
        <f t="shared" si="1140"/>
        <v/>
      </c>
      <c r="CS176" s="8"/>
      <c r="CT176" s="3" t="str">
        <f t="shared" si="1127"/>
        <v/>
      </c>
      <c r="CU176" s="3" t="str">
        <f t="shared" si="1127"/>
        <v/>
      </c>
      <c r="CV176" s="3" t="str">
        <f t="shared" ref="CV176:CW178" si="1141">CV175</f>
        <v/>
      </c>
      <c r="CW176" s="3" t="str">
        <f t="shared" si="1141"/>
        <v/>
      </c>
      <c r="CX176" s="8"/>
      <c r="CY176" s="3" t="str">
        <f t="shared" si="1128"/>
        <v/>
      </c>
      <c r="CZ176" s="3" t="str">
        <f t="shared" si="1128"/>
        <v/>
      </c>
      <c r="DA176" s="3" t="str">
        <f t="shared" si="1128"/>
        <v/>
      </c>
      <c r="DB176" s="3" t="str">
        <f t="shared" ref="DB176:DE178" si="1142">DB175</f>
        <v/>
      </c>
      <c r="DC176" s="3" t="str">
        <f t="shared" si="1142"/>
        <v/>
      </c>
      <c r="DD176" s="3" t="str">
        <f t="shared" si="1142"/>
        <v/>
      </c>
      <c r="DE176" s="3" t="str">
        <f t="shared" si="1142"/>
        <v/>
      </c>
      <c r="DF176" s="3" t="str">
        <f t="shared" si="1112"/>
        <v/>
      </c>
      <c r="DG176" s="3" t="str">
        <f t="shared" si="1075"/>
        <v/>
      </c>
      <c r="DH176" s="8"/>
      <c r="DI176" s="3" t="str">
        <f t="shared" si="1129"/>
        <v/>
      </c>
      <c r="DJ176" s="3" t="str">
        <f t="shared" si="1129"/>
        <v/>
      </c>
      <c r="DK176" s="3" t="str">
        <f t="shared" si="1129"/>
        <v/>
      </c>
      <c r="DL176" s="3" t="str">
        <f t="shared" si="1129"/>
        <v/>
      </c>
      <c r="DM176" s="3" t="str">
        <f t="shared" ref="DM176:DP178" si="1143">DM175</f>
        <v/>
      </c>
      <c r="DN176" s="3" t="str">
        <f t="shared" si="1143"/>
        <v/>
      </c>
      <c r="DO176" s="3" t="str">
        <f t="shared" si="1143"/>
        <v/>
      </c>
      <c r="DP176" s="3" t="str">
        <f t="shared" si="1143"/>
        <v/>
      </c>
      <c r="DQ176" s="3" t="str">
        <f t="shared" si="1130"/>
        <v/>
      </c>
      <c r="DR176" s="3" t="str">
        <f t="shared" si="1131"/>
        <v/>
      </c>
      <c r="DS176" s="3" t="str">
        <f t="shared" si="1076"/>
        <v/>
      </c>
      <c r="DT176" s="8"/>
      <c r="DU176" s="3" t="str">
        <f t="shared" si="1132"/>
        <v/>
      </c>
      <c r="DV176" s="3" t="str">
        <f t="shared" si="1132"/>
        <v/>
      </c>
      <c r="DW176" s="3" t="str">
        <f t="shared" si="1132"/>
        <v/>
      </c>
      <c r="DX176" s="3" t="str">
        <f t="shared" si="1132"/>
        <v/>
      </c>
      <c r="DY176" s="3" t="str">
        <f t="shared" ref="DY176:EB178" si="1144">DY175</f>
        <v/>
      </c>
      <c r="DZ176" s="3" t="str">
        <f t="shared" si="1144"/>
        <v/>
      </c>
      <c r="EA176" s="3" t="str">
        <f t="shared" si="1144"/>
        <v/>
      </c>
      <c r="EB176" s="3" t="str">
        <f t="shared" si="1144"/>
        <v/>
      </c>
      <c r="EC176" s="3" t="str">
        <f t="shared" si="1077"/>
        <v/>
      </c>
      <c r="ED176" s="8"/>
      <c r="EE176" s="52" t="s">
        <v>277</v>
      </c>
      <c r="EF176" s="52" t="s">
        <v>277</v>
      </c>
      <c r="EG176" s="52" t="s">
        <v>277</v>
      </c>
      <c r="EH176" s="52" t="s">
        <v>277</v>
      </c>
      <c r="EI176" s="52" t="s">
        <v>277</v>
      </c>
      <c r="EJ176" s="52" t="s">
        <v>277</v>
      </c>
      <c r="EK176" s="52" t="s">
        <v>277</v>
      </c>
      <c r="EL176" s="52" t="s">
        <v>277</v>
      </c>
      <c r="EM176" s="52" t="s">
        <v>277</v>
      </c>
      <c r="EN176" s="52" t="s">
        <v>277</v>
      </c>
      <c r="EO176" s="8"/>
      <c r="EP176" s="53"/>
      <c r="EQ176" s="16" t="str">
        <f t="shared" ref="EQ176:ET177" si="1145">EQ175</f>
        <v/>
      </c>
      <c r="ER176" s="16" t="str">
        <f t="shared" si="1145"/>
        <v/>
      </c>
      <c r="ES176" s="16" t="str">
        <f t="shared" si="1145"/>
        <v/>
      </c>
      <c r="ET176" s="16">
        <f t="shared" si="1145"/>
        <v>0</v>
      </c>
      <c r="EU176" s="13"/>
      <c r="EV176" s="3" t="b">
        <f t="shared" si="1133"/>
        <v>1</v>
      </c>
      <c r="EW176" s="3" t="b">
        <f t="shared" si="1134"/>
        <v>1</v>
      </c>
      <c r="EX176" s="3" t="b">
        <f t="shared" si="1078"/>
        <v>1</v>
      </c>
      <c r="EY176" s="3" t="b">
        <f t="shared" si="1079"/>
        <v>1</v>
      </c>
      <c r="EZ176" s="3">
        <f t="shared" si="1080"/>
        <v>0</v>
      </c>
      <c r="FA176" s="3">
        <f t="shared" si="1081"/>
        <v>0</v>
      </c>
      <c r="FB176" s="3">
        <f t="shared" si="1082"/>
        <v>0</v>
      </c>
      <c r="FC176" s="3">
        <f t="shared" si="1083"/>
        <v>0</v>
      </c>
      <c r="FD176" s="3">
        <f t="shared" si="1084"/>
        <v>0</v>
      </c>
      <c r="FE176" s="3" t="e">
        <f t="shared" si="1085"/>
        <v>#VALUE!</v>
      </c>
      <c r="FF176" s="3">
        <f t="shared" si="1135"/>
        <v>0</v>
      </c>
      <c r="FG176" s="3">
        <f t="shared" si="1136"/>
        <v>0</v>
      </c>
      <c r="FH176" s="3" t="e">
        <f t="shared" si="1123"/>
        <v>#VALUE!</v>
      </c>
      <c r="FI176" s="3" t="b">
        <f t="shared" si="1086"/>
        <v>1</v>
      </c>
      <c r="FJ176" s="3" t="b">
        <f t="shared" si="1087"/>
        <v>1</v>
      </c>
      <c r="FK176" s="3" t="b">
        <f t="shared" si="1088"/>
        <v>1</v>
      </c>
      <c r="FL176" s="3" t="b">
        <f t="shared" si="1089"/>
        <v>1</v>
      </c>
      <c r="FM176" s="3" t="b">
        <f t="shared" si="1090"/>
        <v>1</v>
      </c>
      <c r="FN176" s="3" t="b">
        <f t="shared" si="1091"/>
        <v>1</v>
      </c>
      <c r="FO176" s="3">
        <f t="shared" si="1092"/>
        <v>0</v>
      </c>
      <c r="FP176" s="3">
        <f t="shared" si="1093"/>
        <v>0</v>
      </c>
      <c r="FQ176" s="3">
        <f t="shared" si="1094"/>
        <v>0</v>
      </c>
      <c r="FR176" s="3">
        <f t="shared" si="1095"/>
        <v>0</v>
      </c>
      <c r="FS176" s="3">
        <f t="shared" si="1096"/>
        <v>0</v>
      </c>
      <c r="FT176" s="3">
        <f t="shared" si="1097"/>
        <v>0</v>
      </c>
      <c r="FU176" s="3">
        <f t="shared" si="1098"/>
        <v>0</v>
      </c>
      <c r="FV176" s="21" t="b">
        <f t="shared" si="1057"/>
        <v>0</v>
      </c>
      <c r="FW176" s="24">
        <f t="shared" si="1111"/>
        <v>1</v>
      </c>
      <c r="FX176" s="24">
        <f t="shared" si="1058"/>
        <v>0</v>
      </c>
      <c r="FY176" s="29" t="e">
        <f t="shared" si="1059"/>
        <v>#VALUE!</v>
      </c>
      <c r="FZ176" s="24" t="e">
        <f t="shared" si="1060"/>
        <v>#VALUE!</v>
      </c>
      <c r="GA176" s="24" t="e">
        <f t="shared" si="1061"/>
        <v>#VALUE!</v>
      </c>
      <c r="GB176" s="24">
        <f t="shared" si="1099"/>
        <v>1</v>
      </c>
      <c r="GC176" s="24" t="e">
        <f t="shared" si="1100"/>
        <v>#VALUE!</v>
      </c>
      <c r="GD176" s="24" t="e">
        <f t="shared" si="1101"/>
        <v>#VALUE!</v>
      </c>
      <c r="GE176" s="24" t="e">
        <f t="shared" si="1102"/>
        <v>#VALUE!</v>
      </c>
      <c r="GF176" s="24">
        <f t="shared" si="1103"/>
        <v>0</v>
      </c>
      <c r="GG176" s="24">
        <f t="shared" si="1104"/>
        <v>0</v>
      </c>
      <c r="GH176" s="24">
        <f t="shared" si="1105"/>
        <v>0</v>
      </c>
      <c r="GI176" s="24">
        <f t="shared" si="1106"/>
        <v>0</v>
      </c>
      <c r="GJ176" s="24">
        <f t="shared" si="1107"/>
        <v>2</v>
      </c>
      <c r="GK176" s="24">
        <f t="shared" si="1108"/>
        <v>2</v>
      </c>
      <c r="GL176" s="24">
        <f t="shared" si="1109"/>
        <v>2</v>
      </c>
      <c r="GM176" s="24">
        <f t="shared" si="1110"/>
        <v>2</v>
      </c>
      <c r="GN176" s="13"/>
    </row>
    <row r="177" spans="1:196" s="3" customFormat="1">
      <c r="A177" s="115" t="s">
        <v>279</v>
      </c>
      <c r="B177" s="115" t="s">
        <v>279</v>
      </c>
      <c r="C177" s="115" t="s">
        <v>279</v>
      </c>
      <c r="D177" s="115" t="s">
        <v>279</v>
      </c>
      <c r="E177" s="115" t="s">
        <v>279</v>
      </c>
      <c r="F177" s="115" t="s">
        <v>279</v>
      </c>
      <c r="G177" s="115" t="s">
        <v>279</v>
      </c>
      <c r="H177" s="115"/>
      <c r="I177" s="115"/>
      <c r="J177" s="115" t="s">
        <v>279</v>
      </c>
      <c r="K177" s="115" t="s">
        <v>279</v>
      </c>
      <c r="L177" s="115" t="s">
        <v>279</v>
      </c>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8"/>
      <c r="BE177" s="8"/>
      <c r="BF177" s="52" t="s">
        <v>277</v>
      </c>
      <c r="BG177" s="52" t="s">
        <v>277</v>
      </c>
      <c r="BH177" s="52" t="s">
        <v>277</v>
      </c>
      <c r="BI177" s="52" t="s">
        <v>277</v>
      </c>
      <c r="BJ177" s="52" t="s">
        <v>277</v>
      </c>
      <c r="BK177" s="52" t="s">
        <v>277</v>
      </c>
      <c r="BL177" s="52" t="s">
        <v>277</v>
      </c>
      <c r="BM177" s="52" t="s">
        <v>277</v>
      </c>
      <c r="BN177" s="52" t="s">
        <v>277</v>
      </c>
      <c r="BO177" s="52" t="s">
        <v>277</v>
      </c>
      <c r="BP177" s="8"/>
      <c r="BQ177" s="22" t="str">
        <f t="shared" si="1114"/>
        <v/>
      </c>
      <c r="BR177" s="22" t="str">
        <f>BR174</f>
        <v/>
      </c>
      <c r="BS177" s="22" t="str">
        <f>BS176</f>
        <v/>
      </c>
      <c r="BT177" s="22"/>
      <c r="BU177" s="22" t="str">
        <f t="shared" si="1137"/>
        <v/>
      </c>
      <c r="BV177" s="22" t="str">
        <f t="shared" si="1115"/>
        <v/>
      </c>
      <c r="BW177" s="22" t="str">
        <f t="shared" si="1116"/>
        <v/>
      </c>
      <c r="BX177" s="22" t="str">
        <f t="shared" si="1116"/>
        <v/>
      </c>
      <c r="BY177" s="22" t="str">
        <f t="shared" si="1117"/>
        <v/>
      </c>
      <c r="BZ177" s="22" t="str">
        <f t="shared" si="1118"/>
        <v/>
      </c>
      <c r="CA177" s="18"/>
      <c r="CB177" s="3" t="str">
        <f t="shared" si="1124"/>
        <v/>
      </c>
      <c r="CC177" s="3" t="str">
        <f t="shared" si="1124"/>
        <v/>
      </c>
      <c r="CD177" s="3" t="str">
        <f t="shared" si="1124"/>
        <v/>
      </c>
      <c r="CE177" s="3" t="str">
        <f t="shared" si="1138"/>
        <v/>
      </c>
      <c r="CF177" s="3" t="str">
        <f t="shared" si="1138"/>
        <v/>
      </c>
      <c r="CG177" s="3" t="str">
        <f t="shared" si="1138"/>
        <v/>
      </c>
      <c r="CH177" s="3" t="str">
        <f t="shared" si="1074"/>
        <v/>
      </c>
      <c r="CI177" s="8"/>
      <c r="CJ177" s="3" t="str">
        <f t="shared" si="1125"/>
        <v/>
      </c>
      <c r="CK177" s="3" t="str">
        <f t="shared" si="1125"/>
        <v/>
      </c>
      <c r="CL177" s="3" t="str">
        <f t="shared" si="1139"/>
        <v/>
      </c>
      <c r="CM177" s="3" t="str">
        <f t="shared" si="1139"/>
        <v/>
      </c>
      <c r="CN177" s="8"/>
      <c r="CO177" s="3" t="str">
        <f t="shared" si="1126"/>
        <v/>
      </c>
      <c r="CP177" s="3" t="str">
        <f t="shared" si="1126"/>
        <v/>
      </c>
      <c r="CQ177" s="3" t="str">
        <f t="shared" si="1140"/>
        <v/>
      </c>
      <c r="CR177" s="3" t="str">
        <f t="shared" si="1140"/>
        <v/>
      </c>
      <c r="CS177" s="8"/>
      <c r="CT177" s="3" t="str">
        <f t="shared" si="1127"/>
        <v/>
      </c>
      <c r="CU177" s="3" t="str">
        <f t="shared" si="1127"/>
        <v/>
      </c>
      <c r="CV177" s="3" t="str">
        <f t="shared" si="1141"/>
        <v/>
      </c>
      <c r="CW177" s="3" t="str">
        <f t="shared" si="1141"/>
        <v/>
      </c>
      <c r="CX177" s="8"/>
      <c r="CY177" s="3" t="str">
        <f t="shared" si="1128"/>
        <v/>
      </c>
      <c r="CZ177" s="3" t="str">
        <f t="shared" si="1128"/>
        <v/>
      </c>
      <c r="DA177" s="3" t="str">
        <f t="shared" si="1128"/>
        <v/>
      </c>
      <c r="DB177" s="3" t="str">
        <f t="shared" si="1142"/>
        <v/>
      </c>
      <c r="DC177" s="3" t="str">
        <f t="shared" si="1142"/>
        <v/>
      </c>
      <c r="DD177" s="3" t="str">
        <f t="shared" si="1142"/>
        <v/>
      </c>
      <c r="DE177" s="3" t="str">
        <f t="shared" si="1142"/>
        <v/>
      </c>
      <c r="DF177" s="3" t="str">
        <f t="shared" si="1112"/>
        <v/>
      </c>
      <c r="DG177" s="3" t="str">
        <f t="shared" si="1075"/>
        <v/>
      </c>
      <c r="DH177" s="8"/>
      <c r="DI177" s="3" t="str">
        <f t="shared" si="1129"/>
        <v/>
      </c>
      <c r="DJ177" s="3" t="str">
        <f t="shared" si="1129"/>
        <v/>
      </c>
      <c r="DK177" s="3" t="str">
        <f t="shared" si="1129"/>
        <v/>
      </c>
      <c r="DL177" s="3" t="str">
        <f t="shared" si="1129"/>
        <v/>
      </c>
      <c r="DM177" s="3" t="str">
        <f t="shared" si="1143"/>
        <v/>
      </c>
      <c r="DN177" s="3" t="str">
        <f t="shared" si="1143"/>
        <v/>
      </c>
      <c r="DO177" s="3" t="str">
        <f t="shared" si="1143"/>
        <v/>
      </c>
      <c r="DP177" s="3" t="str">
        <f t="shared" si="1143"/>
        <v/>
      </c>
      <c r="DQ177" s="3" t="str">
        <f t="shared" si="1130"/>
        <v/>
      </c>
      <c r="DR177" s="3" t="str">
        <f t="shared" si="1131"/>
        <v/>
      </c>
      <c r="DS177" s="3" t="str">
        <f t="shared" si="1076"/>
        <v/>
      </c>
      <c r="DT177" s="8"/>
      <c r="DU177" s="3" t="str">
        <f t="shared" si="1132"/>
        <v/>
      </c>
      <c r="DV177" s="3" t="str">
        <f t="shared" si="1132"/>
        <v/>
      </c>
      <c r="DW177" s="3" t="str">
        <f t="shared" si="1132"/>
        <v/>
      </c>
      <c r="DX177" s="3" t="str">
        <f t="shared" si="1132"/>
        <v/>
      </c>
      <c r="DY177" s="3" t="str">
        <f t="shared" si="1144"/>
        <v/>
      </c>
      <c r="DZ177" s="3" t="str">
        <f t="shared" si="1144"/>
        <v/>
      </c>
      <c r="EA177" s="3" t="str">
        <f t="shared" si="1144"/>
        <v/>
      </c>
      <c r="EB177" s="3" t="str">
        <f t="shared" si="1144"/>
        <v/>
      </c>
      <c r="EC177" s="3" t="str">
        <f t="shared" si="1077"/>
        <v/>
      </c>
      <c r="ED177" s="8"/>
      <c r="EE177" s="52" t="s">
        <v>277</v>
      </c>
      <c r="EF177" s="52" t="s">
        <v>277</v>
      </c>
      <c r="EG177" s="52" t="s">
        <v>277</v>
      </c>
      <c r="EH177" s="52" t="s">
        <v>277</v>
      </c>
      <c r="EI177" s="52" t="s">
        <v>277</v>
      </c>
      <c r="EJ177" s="52" t="s">
        <v>277</v>
      </c>
      <c r="EK177" s="52" t="s">
        <v>277</v>
      </c>
      <c r="EL177" s="52" t="s">
        <v>277</v>
      </c>
      <c r="EM177" s="52" t="s">
        <v>277</v>
      </c>
      <c r="EN177" s="52" t="s">
        <v>277</v>
      </c>
      <c r="EO177" s="8"/>
      <c r="EP177" s="53"/>
      <c r="EQ177" s="16" t="str">
        <f t="shared" si="1145"/>
        <v/>
      </c>
      <c r="ER177" s="16" t="str">
        <f t="shared" si="1145"/>
        <v/>
      </c>
      <c r="ES177" s="16" t="str">
        <f t="shared" si="1145"/>
        <v/>
      </c>
      <c r="ET177" s="16">
        <f t="shared" si="1145"/>
        <v>0</v>
      </c>
      <c r="EU177" s="13"/>
      <c r="EV177" s="3" t="b">
        <f t="shared" si="1133"/>
        <v>1</v>
      </c>
      <c r="EW177" s="3" t="b">
        <f t="shared" si="1134"/>
        <v>1</v>
      </c>
      <c r="EX177" s="3" t="b">
        <f t="shared" si="1078"/>
        <v>1</v>
      </c>
      <c r="EY177" s="3" t="b">
        <f t="shared" si="1079"/>
        <v>1</v>
      </c>
      <c r="EZ177" s="3">
        <f t="shared" si="1080"/>
        <v>0</v>
      </c>
      <c r="FA177" s="3">
        <f t="shared" si="1081"/>
        <v>0</v>
      </c>
      <c r="FB177" s="3">
        <f t="shared" si="1082"/>
        <v>0</v>
      </c>
      <c r="FC177" s="3">
        <f t="shared" si="1083"/>
        <v>0</v>
      </c>
      <c r="FD177" s="3">
        <f t="shared" si="1084"/>
        <v>0</v>
      </c>
      <c r="FE177" s="3" t="e">
        <f t="shared" si="1085"/>
        <v>#VALUE!</v>
      </c>
      <c r="FF177" s="3">
        <f t="shared" si="1135"/>
        <v>0</v>
      </c>
      <c r="FG177" s="3">
        <f t="shared" si="1136"/>
        <v>0</v>
      </c>
      <c r="FH177" s="3" t="e">
        <f t="shared" si="1123"/>
        <v>#VALUE!</v>
      </c>
      <c r="FI177" s="3" t="b">
        <f t="shared" si="1086"/>
        <v>1</v>
      </c>
      <c r="FJ177" s="3" t="b">
        <f t="shared" si="1087"/>
        <v>1</v>
      </c>
      <c r="FK177" s="3" t="b">
        <f t="shared" si="1088"/>
        <v>1</v>
      </c>
      <c r="FL177" s="3" t="b">
        <f t="shared" si="1089"/>
        <v>1</v>
      </c>
      <c r="FM177" s="3" t="b">
        <f t="shared" si="1090"/>
        <v>1</v>
      </c>
      <c r="FN177" s="3" t="b">
        <f t="shared" si="1091"/>
        <v>1</v>
      </c>
      <c r="FO177" s="3">
        <f t="shared" si="1092"/>
        <v>0</v>
      </c>
      <c r="FP177" s="3">
        <f t="shared" si="1093"/>
        <v>0</v>
      </c>
      <c r="FQ177" s="3">
        <f t="shared" si="1094"/>
        <v>0</v>
      </c>
      <c r="FR177" s="3">
        <f t="shared" si="1095"/>
        <v>0</v>
      </c>
      <c r="FS177" s="3">
        <f t="shared" si="1096"/>
        <v>0</v>
      </c>
      <c r="FT177" s="3">
        <f t="shared" si="1097"/>
        <v>0</v>
      </c>
      <c r="FU177" s="3">
        <f t="shared" si="1098"/>
        <v>0</v>
      </c>
      <c r="FV177" s="21" t="b">
        <f t="shared" si="1057"/>
        <v>0</v>
      </c>
      <c r="FW177" s="24">
        <f t="shared" si="1111"/>
        <v>1</v>
      </c>
      <c r="FX177" s="24">
        <f t="shared" si="1058"/>
        <v>0</v>
      </c>
      <c r="FY177" s="29" t="e">
        <f t="shared" si="1059"/>
        <v>#VALUE!</v>
      </c>
      <c r="FZ177" s="24" t="e">
        <f t="shared" si="1060"/>
        <v>#VALUE!</v>
      </c>
      <c r="GA177" s="24" t="e">
        <f t="shared" si="1061"/>
        <v>#VALUE!</v>
      </c>
      <c r="GB177" s="24">
        <f t="shared" si="1099"/>
        <v>1</v>
      </c>
      <c r="GC177" s="24" t="e">
        <f t="shared" si="1100"/>
        <v>#VALUE!</v>
      </c>
      <c r="GD177" s="24" t="e">
        <f t="shared" si="1101"/>
        <v>#VALUE!</v>
      </c>
      <c r="GE177" s="24" t="e">
        <f t="shared" si="1102"/>
        <v>#VALUE!</v>
      </c>
      <c r="GF177" s="24">
        <f t="shared" si="1103"/>
        <v>0</v>
      </c>
      <c r="GG177" s="24">
        <f t="shared" si="1104"/>
        <v>0</v>
      </c>
      <c r="GH177" s="24">
        <f t="shared" si="1105"/>
        <v>0</v>
      </c>
      <c r="GI177" s="24">
        <f t="shared" si="1106"/>
        <v>0</v>
      </c>
      <c r="GJ177" s="24">
        <f t="shared" si="1107"/>
        <v>2</v>
      </c>
      <c r="GK177" s="24">
        <f t="shared" si="1108"/>
        <v>2</v>
      </c>
      <c r="GL177" s="24">
        <f t="shared" si="1109"/>
        <v>2</v>
      </c>
      <c r="GM177" s="24">
        <f t="shared" si="1110"/>
        <v>2</v>
      </c>
      <c r="GN177" s="13"/>
    </row>
    <row r="178" spans="1:196" s="3" customFormat="1">
      <c r="A178" s="115" t="s">
        <v>279</v>
      </c>
      <c r="B178" s="115" t="s">
        <v>279</v>
      </c>
      <c r="C178" s="115" t="s">
        <v>279</v>
      </c>
      <c r="D178" s="115" t="s">
        <v>279</v>
      </c>
      <c r="E178" s="115" t="s">
        <v>279</v>
      </c>
      <c r="F178" s="115" t="s">
        <v>279</v>
      </c>
      <c r="G178" s="115" t="s">
        <v>279</v>
      </c>
      <c r="H178" s="115"/>
      <c r="I178" s="115"/>
      <c r="J178" s="115" t="s">
        <v>279</v>
      </c>
      <c r="K178" s="115" t="s">
        <v>279</v>
      </c>
      <c r="L178" s="115" t="s">
        <v>279</v>
      </c>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8"/>
      <c r="BE178" s="8"/>
      <c r="BF178" s="52" t="s">
        <v>277</v>
      </c>
      <c r="BG178" s="52" t="s">
        <v>277</v>
      </c>
      <c r="BH178" s="52" t="s">
        <v>277</v>
      </c>
      <c r="BI178" s="52" t="s">
        <v>277</v>
      </c>
      <c r="BJ178" s="52" t="s">
        <v>277</v>
      </c>
      <c r="BK178" s="52" t="s">
        <v>277</v>
      </c>
      <c r="BL178" s="52" t="s">
        <v>277</v>
      </c>
      <c r="BM178" s="52" t="s">
        <v>277</v>
      </c>
      <c r="BN178" s="52" t="s">
        <v>277</v>
      </c>
      <c r="BO178" s="52" t="s">
        <v>277</v>
      </c>
      <c r="BP178" s="8"/>
      <c r="BQ178" s="22" t="str">
        <f t="shared" si="1114"/>
        <v/>
      </c>
      <c r="BR178" s="22" t="str">
        <f>BS172</f>
        <v/>
      </c>
      <c r="BS178" s="22" t="str">
        <f>BS177</f>
        <v/>
      </c>
      <c r="BT178" s="22"/>
      <c r="BU178" s="22" t="str">
        <f t="shared" si="1137"/>
        <v/>
      </c>
      <c r="BV178" s="22" t="str">
        <f t="shared" si="1115"/>
        <v/>
      </c>
      <c r="BW178" s="22" t="str">
        <f t="shared" si="1116"/>
        <v/>
      </c>
      <c r="BX178" s="22" t="str">
        <f t="shared" si="1116"/>
        <v/>
      </c>
      <c r="BY178" s="22" t="str">
        <f t="shared" si="1117"/>
        <v/>
      </c>
      <c r="BZ178" s="22" t="str">
        <f t="shared" si="1118"/>
        <v/>
      </c>
      <c r="CA178" s="18"/>
      <c r="CB178" s="3" t="str">
        <f>CE172</f>
        <v/>
      </c>
      <c r="CC178" s="3" t="str">
        <f>CF172</f>
        <v/>
      </c>
      <c r="CD178" s="3" t="str">
        <f>CG172</f>
        <v/>
      </c>
      <c r="CE178" s="3" t="str">
        <f t="shared" si="1138"/>
        <v/>
      </c>
      <c r="CF178" s="3" t="str">
        <f t="shared" si="1138"/>
        <v/>
      </c>
      <c r="CG178" s="3" t="str">
        <f t="shared" si="1138"/>
        <v/>
      </c>
      <c r="CH178" s="3" t="str">
        <f t="shared" si="1074"/>
        <v/>
      </c>
      <c r="CI178" s="8"/>
      <c r="CJ178" s="3" t="str">
        <f>CL172</f>
        <v/>
      </c>
      <c r="CK178" s="3" t="str">
        <f>CM172</f>
        <v/>
      </c>
      <c r="CL178" s="3" t="str">
        <f t="shared" si="1139"/>
        <v/>
      </c>
      <c r="CM178" s="3" t="str">
        <f t="shared" si="1139"/>
        <v/>
      </c>
      <c r="CN178" s="8"/>
      <c r="CO178" s="3" t="str">
        <f>CQ172</f>
        <v/>
      </c>
      <c r="CP178" s="3" t="str">
        <f>CR172</f>
        <v/>
      </c>
      <c r="CQ178" s="3" t="str">
        <f t="shared" si="1140"/>
        <v/>
      </c>
      <c r="CR178" s="3" t="str">
        <f t="shared" si="1140"/>
        <v/>
      </c>
      <c r="CS178" s="8"/>
      <c r="CT178" s="3" t="str">
        <f>CV172</f>
        <v/>
      </c>
      <c r="CU178" s="3" t="str">
        <f>CW172</f>
        <v/>
      </c>
      <c r="CV178" s="3" t="str">
        <f t="shared" si="1141"/>
        <v/>
      </c>
      <c r="CW178" s="3" t="str">
        <f t="shared" si="1141"/>
        <v/>
      </c>
      <c r="CX178" s="8"/>
      <c r="CY178" s="3" t="str">
        <f>DB172</f>
        <v/>
      </c>
      <c r="CZ178" s="3" t="str">
        <f>DC172</f>
        <v/>
      </c>
      <c r="DA178" s="3" t="str">
        <f>DD172</f>
        <v/>
      </c>
      <c r="DB178" s="3" t="str">
        <f t="shared" si="1142"/>
        <v/>
      </c>
      <c r="DC178" s="3" t="str">
        <f t="shared" si="1142"/>
        <v/>
      </c>
      <c r="DD178" s="3" t="str">
        <f t="shared" si="1142"/>
        <v/>
      </c>
      <c r="DE178" s="3" t="str">
        <f t="shared" si="1142"/>
        <v/>
      </c>
      <c r="DF178" s="3" t="str">
        <f t="shared" si="1112"/>
        <v/>
      </c>
      <c r="DG178" s="3" t="str">
        <f t="shared" si="1075"/>
        <v/>
      </c>
      <c r="DH178" s="8"/>
      <c r="DI178" s="3" t="str">
        <f>DM172</f>
        <v/>
      </c>
      <c r="DJ178" s="3" t="str">
        <f>DN172</f>
        <v/>
      </c>
      <c r="DK178" s="3" t="str">
        <f>DO172</f>
        <v/>
      </c>
      <c r="DL178" s="3" t="str">
        <f>DP172</f>
        <v/>
      </c>
      <c r="DM178" s="3" t="str">
        <f t="shared" si="1143"/>
        <v/>
      </c>
      <c r="DN178" s="3" t="str">
        <f t="shared" si="1143"/>
        <v/>
      </c>
      <c r="DO178" s="3" t="str">
        <f t="shared" si="1143"/>
        <v/>
      </c>
      <c r="DP178" s="3" t="str">
        <f t="shared" si="1143"/>
        <v/>
      </c>
      <c r="DQ178" s="3" t="str">
        <f t="shared" si="1130"/>
        <v/>
      </c>
      <c r="DR178" s="3" t="str">
        <f t="shared" si="1131"/>
        <v/>
      </c>
      <c r="DS178" s="3" t="str">
        <f t="shared" si="1076"/>
        <v/>
      </c>
      <c r="DT178" s="8"/>
      <c r="DU178" s="3" t="str">
        <f>DY172</f>
        <v/>
      </c>
      <c r="DV178" s="3" t="str">
        <f>DZ172</f>
        <v/>
      </c>
      <c r="DW178" s="3" t="str">
        <f>EA172</f>
        <v/>
      </c>
      <c r="DX178" s="3" t="str">
        <f>EB172</f>
        <v/>
      </c>
      <c r="DY178" s="3" t="str">
        <f t="shared" si="1144"/>
        <v/>
      </c>
      <c r="DZ178" s="3" t="str">
        <f t="shared" si="1144"/>
        <v/>
      </c>
      <c r="EA178" s="3" t="str">
        <f t="shared" si="1144"/>
        <v/>
      </c>
      <c r="EB178" s="3" t="str">
        <f t="shared" si="1144"/>
        <v/>
      </c>
      <c r="EC178" s="3" t="str">
        <f t="shared" si="1077"/>
        <v/>
      </c>
      <c r="ED178" s="8"/>
      <c r="EE178" s="52" t="s">
        <v>277</v>
      </c>
      <c r="EF178" s="52" t="s">
        <v>277</v>
      </c>
      <c r="EG178" s="52" t="s">
        <v>277</v>
      </c>
      <c r="EH178" s="52" t="s">
        <v>277</v>
      </c>
      <c r="EI178" s="52" t="s">
        <v>277</v>
      </c>
      <c r="EJ178" s="52" t="s">
        <v>277</v>
      </c>
      <c r="EK178" s="52" t="s">
        <v>277</v>
      </c>
      <c r="EL178" s="52" t="s">
        <v>277</v>
      </c>
      <c r="EM178" s="52" t="s">
        <v>277</v>
      </c>
      <c r="EN178" s="52" t="s">
        <v>277</v>
      </c>
      <c r="EO178" s="8"/>
      <c r="EP178" s="53"/>
      <c r="EQ178" s="16" t="str">
        <f>IF(FD174&gt;0, (N174+Y174+R174+AC174), "")</f>
        <v/>
      </c>
      <c r="ER178" s="16" t="str">
        <f>IF(FD174&gt;0,FE174,"")</f>
        <v/>
      </c>
      <c r="ES178" s="16" t="str">
        <f>IF(FD174&gt;0, (P174+AA174+T174+AE174), "")</f>
        <v/>
      </c>
      <c r="ET178" s="16">
        <f t="shared" ref="ET178:ET183" si="1146">ET177</f>
        <v>0</v>
      </c>
      <c r="EU178" s="13"/>
      <c r="EV178" s="3" t="b">
        <f t="shared" si="1133"/>
        <v>1</v>
      </c>
      <c r="EW178" s="3" t="b">
        <f t="shared" si="1134"/>
        <v>1</v>
      </c>
      <c r="EX178" s="3" t="b">
        <f t="shared" si="1078"/>
        <v>1</v>
      </c>
      <c r="EY178" s="3" t="b">
        <f t="shared" si="1079"/>
        <v>1</v>
      </c>
      <c r="EZ178" s="3">
        <f t="shared" si="1080"/>
        <v>0</v>
      </c>
      <c r="FA178" s="3">
        <f t="shared" si="1081"/>
        <v>0</v>
      </c>
      <c r="FB178" s="3">
        <f t="shared" si="1082"/>
        <v>0</v>
      </c>
      <c r="FC178" s="3">
        <f t="shared" si="1083"/>
        <v>0</v>
      </c>
      <c r="FD178" s="3">
        <f t="shared" si="1084"/>
        <v>0</v>
      </c>
      <c r="FE178" s="3" t="e">
        <f t="shared" si="1085"/>
        <v>#VALUE!</v>
      </c>
      <c r="FF178" s="3">
        <f t="shared" si="1135"/>
        <v>0</v>
      </c>
      <c r="FG178" s="3">
        <f t="shared" si="1136"/>
        <v>0</v>
      </c>
      <c r="FH178" s="3" t="e">
        <f t="shared" si="1123"/>
        <v>#VALUE!</v>
      </c>
      <c r="FI178" s="3" t="b">
        <f t="shared" si="1086"/>
        <v>1</v>
      </c>
      <c r="FJ178" s="3" t="b">
        <f t="shared" si="1087"/>
        <v>1</v>
      </c>
      <c r="FK178" s="3" t="b">
        <f t="shared" si="1088"/>
        <v>1</v>
      </c>
      <c r="FL178" s="3" t="b">
        <f t="shared" si="1089"/>
        <v>1</v>
      </c>
      <c r="FM178" s="3" t="b">
        <f t="shared" si="1090"/>
        <v>1</v>
      </c>
      <c r="FN178" s="3" t="b">
        <f t="shared" si="1091"/>
        <v>1</v>
      </c>
      <c r="FO178" s="3">
        <f t="shared" si="1092"/>
        <v>0</v>
      </c>
      <c r="FP178" s="3">
        <f t="shared" si="1093"/>
        <v>0</v>
      </c>
      <c r="FQ178" s="3">
        <f t="shared" si="1094"/>
        <v>0</v>
      </c>
      <c r="FR178" s="3">
        <f t="shared" si="1095"/>
        <v>0</v>
      </c>
      <c r="FS178" s="3">
        <f t="shared" si="1096"/>
        <v>0</v>
      </c>
      <c r="FT178" s="3">
        <f t="shared" si="1097"/>
        <v>0</v>
      </c>
      <c r="FU178" s="3">
        <f t="shared" si="1098"/>
        <v>0</v>
      </c>
      <c r="FV178" s="21" t="b">
        <f t="shared" si="1057"/>
        <v>0</v>
      </c>
      <c r="FW178" s="24">
        <f t="shared" si="1111"/>
        <v>1</v>
      </c>
      <c r="FX178" s="24">
        <f t="shared" si="1058"/>
        <v>0</v>
      </c>
      <c r="FY178" s="29" t="e">
        <f t="shared" si="1059"/>
        <v>#VALUE!</v>
      </c>
      <c r="FZ178" s="24" t="e">
        <f t="shared" si="1060"/>
        <v>#VALUE!</v>
      </c>
      <c r="GA178" s="24" t="e">
        <f t="shared" si="1061"/>
        <v>#VALUE!</v>
      </c>
      <c r="GB178" s="24">
        <f t="shared" si="1099"/>
        <v>1</v>
      </c>
      <c r="GC178" s="24" t="e">
        <f t="shared" si="1100"/>
        <v>#VALUE!</v>
      </c>
      <c r="GD178" s="24" t="e">
        <f t="shared" si="1101"/>
        <v>#VALUE!</v>
      </c>
      <c r="GE178" s="24" t="e">
        <f t="shared" si="1102"/>
        <v>#VALUE!</v>
      </c>
      <c r="GF178" s="24">
        <f t="shared" si="1103"/>
        <v>0</v>
      </c>
      <c r="GG178" s="24">
        <f t="shared" si="1104"/>
        <v>0</v>
      </c>
      <c r="GH178" s="24">
        <f t="shared" si="1105"/>
        <v>0</v>
      </c>
      <c r="GI178" s="24">
        <f t="shared" si="1106"/>
        <v>0</v>
      </c>
      <c r="GJ178" s="24">
        <f t="shared" si="1107"/>
        <v>2</v>
      </c>
      <c r="GK178" s="24">
        <f t="shared" si="1108"/>
        <v>2</v>
      </c>
      <c r="GL178" s="24">
        <f t="shared" si="1109"/>
        <v>2</v>
      </c>
      <c r="GM178" s="24">
        <f t="shared" si="1110"/>
        <v>2</v>
      </c>
      <c r="GN178" s="13"/>
    </row>
    <row r="179" spans="1:196" s="3" customFormat="1">
      <c r="A179" s="115" t="s">
        <v>279</v>
      </c>
      <c r="B179" s="115" t="s">
        <v>279</v>
      </c>
      <c r="C179" s="115" t="s">
        <v>279</v>
      </c>
      <c r="D179" s="115" t="s">
        <v>279</v>
      </c>
      <c r="E179" s="115" t="s">
        <v>279</v>
      </c>
      <c r="F179" s="115" t="s">
        <v>279</v>
      </c>
      <c r="G179" s="115" t="s">
        <v>279</v>
      </c>
      <c r="H179" s="115"/>
      <c r="I179" s="115"/>
      <c r="J179" s="115" t="s">
        <v>279</v>
      </c>
      <c r="K179" s="115" t="s">
        <v>279</v>
      </c>
      <c r="L179" s="115" t="s">
        <v>279</v>
      </c>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8"/>
      <c r="BE179" s="8"/>
      <c r="BF179" s="52" t="s">
        <v>277</v>
      </c>
      <c r="BG179" s="52" t="s">
        <v>277</v>
      </c>
      <c r="BH179" s="52" t="s">
        <v>277</v>
      </c>
      <c r="BI179" s="52" t="s">
        <v>277</v>
      </c>
      <c r="BJ179" s="52" t="s">
        <v>277</v>
      </c>
      <c r="BK179" s="52" t="s">
        <v>277</v>
      </c>
      <c r="BL179" s="52" t="s">
        <v>277</v>
      </c>
      <c r="BM179" s="52" t="s">
        <v>277</v>
      </c>
      <c r="BN179" s="52" t="s">
        <v>277</v>
      </c>
      <c r="BO179" s="52" t="s">
        <v>277</v>
      </c>
      <c r="BP179" s="8"/>
      <c r="BQ179" s="22" t="str">
        <f t="shared" si="1114"/>
        <v/>
      </c>
      <c r="BR179" s="22" t="str">
        <f>BR175</f>
        <v/>
      </c>
      <c r="BS179" s="22" t="str">
        <f>IF(FV169=FALSE,C174,"")</f>
        <v/>
      </c>
      <c r="BT179" s="22"/>
      <c r="BU179" s="22" t="str">
        <f t="shared" si="1137"/>
        <v/>
      </c>
      <c r="BV179" s="22" t="str">
        <f t="shared" si="1115"/>
        <v/>
      </c>
      <c r="BW179" s="22" t="str">
        <f t="shared" si="1116"/>
        <v/>
      </c>
      <c r="BX179" s="22" t="str">
        <f t="shared" si="1116"/>
        <v/>
      </c>
      <c r="BY179" s="22" t="str">
        <f t="shared" si="1117"/>
        <v/>
      </c>
      <c r="BZ179" s="22" t="str">
        <f t="shared" si="1118"/>
        <v/>
      </c>
      <c r="CA179" s="18"/>
      <c r="CB179" s="3" t="str">
        <f t="shared" ref="CB179:CD182" si="1147">CB175</f>
        <v/>
      </c>
      <c r="CC179" s="3" t="str">
        <f t="shared" si="1147"/>
        <v/>
      </c>
      <c r="CD179" s="3" t="str">
        <f t="shared" si="1147"/>
        <v/>
      </c>
      <c r="CE179" s="3" t="str">
        <f>IF(ET178=1, EQ178,"")</f>
        <v/>
      </c>
      <c r="CF179" s="3" t="str">
        <f>IF(ET178=1, ER178,"")</f>
        <v/>
      </c>
      <c r="CG179" s="3" t="str">
        <f>IF(ET178=1, ES178,"")</f>
        <v/>
      </c>
      <c r="CH179" s="3" t="str">
        <f t="shared" si="1074"/>
        <v/>
      </c>
      <c r="CI179" s="8"/>
      <c r="CJ179" s="3" t="str">
        <f t="shared" ref="CJ179:CK182" si="1148">CJ175</f>
        <v/>
      </c>
      <c r="CK179" s="3" t="str">
        <f t="shared" si="1148"/>
        <v/>
      </c>
      <c r="CL179" s="3" t="str">
        <f>IF(ET174=2,V174,"")</f>
        <v/>
      </c>
      <c r="CM179" s="3" t="str">
        <f>IF(ET174=2,W174,"")</f>
        <v/>
      </c>
      <c r="CN179" s="8"/>
      <c r="CO179" s="3" t="str">
        <f t="shared" ref="CO179:CP182" si="1149">CO175</f>
        <v/>
      </c>
      <c r="CP179" s="3" t="str">
        <f t="shared" si="1149"/>
        <v/>
      </c>
      <c r="CQ179" s="3" t="str">
        <f>IF(ET174=3,AG174,"")</f>
        <v/>
      </c>
      <c r="CR179" s="3" t="str">
        <f>IF(ET174=3,AH174,"")</f>
        <v/>
      </c>
      <c r="CS179" s="8"/>
      <c r="CT179" s="3" t="str">
        <f t="shared" ref="CT179:CU182" si="1150">CT175</f>
        <v/>
      </c>
      <c r="CU179" s="3" t="str">
        <f t="shared" si="1150"/>
        <v/>
      </c>
      <c r="CV179" s="3" t="str">
        <f>IF(ET174=4,AJ174,"")</f>
        <v/>
      </c>
      <c r="CW179" s="3" t="str">
        <f>IF(ET174=4,AK174,"")</f>
        <v/>
      </c>
      <c r="CX179" s="8"/>
      <c r="CY179" s="3" t="str">
        <f t="shared" ref="CY179:DA182" si="1151">CY175</f>
        <v/>
      </c>
      <c r="CZ179" s="3" t="str">
        <f t="shared" si="1151"/>
        <v/>
      </c>
      <c r="DA179" s="3" t="str">
        <f t="shared" si="1151"/>
        <v/>
      </c>
      <c r="DB179" s="3" t="str">
        <f>IF(ET174=5,AM174,"")</f>
        <v/>
      </c>
      <c r="DC179" s="3" t="str">
        <f>IF(ET174=5,AN174,"")</f>
        <v/>
      </c>
      <c r="DD179" s="3" t="str">
        <f>IF(ET174=5,AO174,"")</f>
        <v/>
      </c>
      <c r="DE179" s="3" t="str">
        <f>DE178</f>
        <v/>
      </c>
      <c r="DF179" s="3" t="str">
        <f t="shared" si="1112"/>
        <v/>
      </c>
      <c r="DG179" s="3" t="str">
        <f t="shared" si="1075"/>
        <v/>
      </c>
      <c r="DH179" s="8"/>
      <c r="DI179" s="3" t="str">
        <f t="shared" ref="DI179:DL182" si="1152">DI175</f>
        <v/>
      </c>
      <c r="DJ179" s="3" t="str">
        <f t="shared" si="1152"/>
        <v/>
      </c>
      <c r="DK179" s="3" t="str">
        <f t="shared" si="1152"/>
        <v/>
      </c>
      <c r="DL179" s="3" t="str">
        <f t="shared" si="1152"/>
        <v/>
      </c>
      <c r="DM179" s="3" t="str">
        <f>IF(ET174=6,AS174,"")</f>
        <v/>
      </c>
      <c r="DN179" s="3" t="str">
        <f>IF(ET174=6,AT174,"")</f>
        <v/>
      </c>
      <c r="DO179" s="3" t="str">
        <f>IF(ET174=6,AU174,"")</f>
        <v/>
      </c>
      <c r="DP179" s="3" t="str">
        <f>IF(ET174=6,AV174,"")</f>
        <v/>
      </c>
      <c r="DQ179" s="3" t="str">
        <f t="shared" si="1130"/>
        <v/>
      </c>
      <c r="DR179" s="3" t="str">
        <f t="shared" si="1131"/>
        <v/>
      </c>
      <c r="DS179" s="3" t="str">
        <f t="shared" si="1076"/>
        <v/>
      </c>
      <c r="DT179" s="8"/>
      <c r="DU179" s="3" t="str">
        <f t="shared" ref="DU179:DX182" si="1153">DU175</f>
        <v/>
      </c>
      <c r="DV179" s="3" t="str">
        <f t="shared" si="1153"/>
        <v/>
      </c>
      <c r="DW179" s="3" t="str">
        <f t="shared" si="1153"/>
        <v/>
      </c>
      <c r="DX179" s="3" t="str">
        <f t="shared" si="1153"/>
        <v/>
      </c>
      <c r="DY179" s="3" t="str">
        <f>IF(ET174=7,AZ174,"")</f>
        <v/>
      </c>
      <c r="DZ179" s="3" t="str">
        <f>IF(ET174=7,BA174,"")</f>
        <v/>
      </c>
      <c r="EA179" s="3" t="str">
        <f>IF(ET174=7,BB174,"")</f>
        <v/>
      </c>
      <c r="EB179" s="3" t="str">
        <f>IF(ET174=7,BC174,"")</f>
        <v/>
      </c>
      <c r="EC179" s="3" t="str">
        <f t="shared" si="1077"/>
        <v/>
      </c>
      <c r="ED179" s="8"/>
      <c r="EE179" s="52" t="s">
        <v>277</v>
      </c>
      <c r="EF179" s="52" t="s">
        <v>277</v>
      </c>
      <c r="EG179" s="52" t="s">
        <v>277</v>
      </c>
      <c r="EH179" s="52" t="s">
        <v>277</v>
      </c>
      <c r="EI179" s="52" t="s">
        <v>277</v>
      </c>
      <c r="EJ179" s="52" t="s">
        <v>277</v>
      </c>
      <c r="EK179" s="52" t="s">
        <v>277</v>
      </c>
      <c r="EL179" s="52" t="s">
        <v>277</v>
      </c>
      <c r="EM179" s="52" t="s">
        <v>277</v>
      </c>
      <c r="EN179" s="52" t="s">
        <v>277</v>
      </c>
      <c r="EO179" s="8"/>
      <c r="EP179" s="53"/>
      <c r="EQ179" s="16" t="str">
        <f t="shared" ref="EQ179:ES183" si="1154">EQ178</f>
        <v/>
      </c>
      <c r="ER179" s="16" t="str">
        <f t="shared" si="1154"/>
        <v/>
      </c>
      <c r="ES179" s="16" t="str">
        <f t="shared" si="1154"/>
        <v/>
      </c>
      <c r="ET179" s="16">
        <f t="shared" si="1146"/>
        <v>0</v>
      </c>
      <c r="EU179" s="13"/>
      <c r="EV179" s="3" t="b">
        <f t="shared" si="1133"/>
        <v>1</v>
      </c>
      <c r="EW179" s="3" t="b">
        <f t="shared" si="1134"/>
        <v>1</v>
      </c>
      <c r="EX179" s="3" t="b">
        <f t="shared" si="1078"/>
        <v>1</v>
      </c>
      <c r="EY179" s="3" t="b">
        <f t="shared" si="1079"/>
        <v>1</v>
      </c>
      <c r="EZ179" s="3">
        <f t="shared" si="1080"/>
        <v>0</v>
      </c>
      <c r="FA179" s="3">
        <f t="shared" si="1081"/>
        <v>0</v>
      </c>
      <c r="FB179" s="3">
        <f t="shared" si="1082"/>
        <v>0</v>
      </c>
      <c r="FC179" s="3">
        <f t="shared" si="1083"/>
        <v>0</v>
      </c>
      <c r="FD179" s="3">
        <f t="shared" si="1084"/>
        <v>0</v>
      </c>
      <c r="FE179" s="3" t="e">
        <f t="shared" si="1085"/>
        <v>#VALUE!</v>
      </c>
      <c r="FF179" s="3">
        <f t="shared" si="1135"/>
        <v>0</v>
      </c>
      <c r="FG179" s="3">
        <f t="shared" si="1136"/>
        <v>0</v>
      </c>
      <c r="FH179" s="3" t="e">
        <f t="shared" si="1123"/>
        <v>#VALUE!</v>
      </c>
      <c r="FI179" s="3" t="b">
        <f t="shared" si="1086"/>
        <v>1</v>
      </c>
      <c r="FJ179" s="3" t="b">
        <f t="shared" si="1087"/>
        <v>1</v>
      </c>
      <c r="FK179" s="3" t="b">
        <f t="shared" si="1088"/>
        <v>1</v>
      </c>
      <c r="FL179" s="3" t="b">
        <f t="shared" si="1089"/>
        <v>1</v>
      </c>
      <c r="FM179" s="3" t="b">
        <f t="shared" si="1090"/>
        <v>1</v>
      </c>
      <c r="FN179" s="3" t="b">
        <f t="shared" si="1091"/>
        <v>1</v>
      </c>
      <c r="FO179" s="3">
        <f t="shared" si="1092"/>
        <v>0</v>
      </c>
      <c r="FP179" s="3">
        <f t="shared" si="1093"/>
        <v>0</v>
      </c>
      <c r="FQ179" s="3">
        <f t="shared" si="1094"/>
        <v>0</v>
      </c>
      <c r="FR179" s="3">
        <f t="shared" si="1095"/>
        <v>0</v>
      </c>
      <c r="FS179" s="3">
        <f t="shared" si="1096"/>
        <v>0</v>
      </c>
      <c r="FT179" s="3">
        <f t="shared" si="1097"/>
        <v>0</v>
      </c>
      <c r="FU179" s="3">
        <f t="shared" si="1098"/>
        <v>0</v>
      </c>
      <c r="FV179" s="21" t="b">
        <f t="shared" si="1057"/>
        <v>0</v>
      </c>
      <c r="FW179" s="24">
        <f t="shared" si="1111"/>
        <v>1</v>
      </c>
      <c r="FX179" s="24">
        <f t="shared" si="1058"/>
        <v>0</v>
      </c>
      <c r="FY179" s="29" t="e">
        <f t="shared" si="1059"/>
        <v>#VALUE!</v>
      </c>
      <c r="FZ179" s="24" t="e">
        <f t="shared" si="1060"/>
        <v>#VALUE!</v>
      </c>
      <c r="GA179" s="24" t="e">
        <f t="shared" si="1061"/>
        <v>#VALUE!</v>
      </c>
      <c r="GB179" s="24">
        <f t="shared" si="1099"/>
        <v>1</v>
      </c>
      <c r="GC179" s="24" t="e">
        <f t="shared" si="1100"/>
        <v>#VALUE!</v>
      </c>
      <c r="GD179" s="24" t="e">
        <f t="shared" si="1101"/>
        <v>#VALUE!</v>
      </c>
      <c r="GE179" s="24" t="e">
        <f t="shared" si="1102"/>
        <v>#VALUE!</v>
      </c>
      <c r="GF179" s="24">
        <f t="shared" si="1103"/>
        <v>0</v>
      </c>
      <c r="GG179" s="24">
        <f t="shared" si="1104"/>
        <v>0</v>
      </c>
      <c r="GH179" s="24">
        <f t="shared" si="1105"/>
        <v>0</v>
      </c>
      <c r="GI179" s="24">
        <f t="shared" si="1106"/>
        <v>0</v>
      </c>
      <c r="GJ179" s="24">
        <f t="shared" si="1107"/>
        <v>2</v>
      </c>
      <c r="GK179" s="24">
        <f t="shared" si="1108"/>
        <v>2</v>
      </c>
      <c r="GL179" s="24">
        <f t="shared" si="1109"/>
        <v>2</v>
      </c>
      <c r="GM179" s="24">
        <f t="shared" si="1110"/>
        <v>2</v>
      </c>
      <c r="GN179" s="13"/>
    </row>
    <row r="180" spans="1:196" s="3" customFormat="1">
      <c r="A180" s="115" t="s">
        <v>279</v>
      </c>
      <c r="B180" s="115" t="s">
        <v>279</v>
      </c>
      <c r="C180" s="115" t="s">
        <v>279</v>
      </c>
      <c r="D180" s="115" t="s">
        <v>279</v>
      </c>
      <c r="E180" s="115" t="s">
        <v>279</v>
      </c>
      <c r="F180" s="115" t="s">
        <v>279</v>
      </c>
      <c r="G180" s="115" t="s">
        <v>279</v>
      </c>
      <c r="H180" s="115"/>
      <c r="I180" s="115"/>
      <c r="J180" s="115" t="s">
        <v>279</v>
      </c>
      <c r="K180" s="115" t="s">
        <v>279</v>
      </c>
      <c r="L180" s="115" t="s">
        <v>279</v>
      </c>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8"/>
      <c r="BE180" s="8"/>
      <c r="BF180" s="52" t="s">
        <v>277</v>
      </c>
      <c r="BG180" s="52" t="s">
        <v>277</v>
      </c>
      <c r="BH180" s="52" t="s">
        <v>277</v>
      </c>
      <c r="BI180" s="52" t="s">
        <v>277</v>
      </c>
      <c r="BJ180" s="52" t="s">
        <v>277</v>
      </c>
      <c r="BK180" s="52" t="s">
        <v>277</v>
      </c>
      <c r="BL180" s="52" t="s">
        <v>277</v>
      </c>
      <c r="BM180" s="52" t="s">
        <v>277</v>
      </c>
      <c r="BN180" s="52" t="s">
        <v>277</v>
      </c>
      <c r="BO180" s="52" t="s">
        <v>277</v>
      </c>
      <c r="BP180" s="8"/>
      <c r="BQ180" s="22" t="str">
        <f t="shared" si="1114"/>
        <v/>
      </c>
      <c r="BR180" s="22" t="str">
        <f>BR176</f>
        <v/>
      </c>
      <c r="BS180" s="22" t="str">
        <f>BS179</f>
        <v/>
      </c>
      <c r="BT180" s="22"/>
      <c r="BU180" s="22" t="str">
        <f t="shared" si="1137"/>
        <v/>
      </c>
      <c r="BV180" s="22" t="str">
        <f t="shared" si="1115"/>
        <v/>
      </c>
      <c r="BW180" s="22" t="str">
        <f t="shared" si="1116"/>
        <v/>
      </c>
      <c r="BX180" s="22" t="str">
        <f t="shared" si="1116"/>
        <v/>
      </c>
      <c r="BY180" s="22" t="str">
        <f t="shared" si="1117"/>
        <v/>
      </c>
      <c r="BZ180" s="22" t="str">
        <f t="shared" si="1118"/>
        <v/>
      </c>
      <c r="CA180" s="18"/>
      <c r="CB180" s="3" t="str">
        <f t="shared" si="1147"/>
        <v/>
      </c>
      <c r="CC180" s="3" t="str">
        <f t="shared" si="1147"/>
        <v/>
      </c>
      <c r="CD180" s="3" t="str">
        <f t="shared" si="1147"/>
        <v/>
      </c>
      <c r="CE180" s="3" t="str">
        <f t="shared" ref="CE180:CG183" si="1155">CE179</f>
        <v/>
      </c>
      <c r="CF180" s="3" t="str">
        <f t="shared" si="1155"/>
        <v/>
      </c>
      <c r="CG180" s="3" t="str">
        <f t="shared" si="1155"/>
        <v/>
      </c>
      <c r="CH180" s="3" t="str">
        <f t="shared" si="1074"/>
        <v/>
      </c>
      <c r="CI180" s="8"/>
      <c r="CJ180" s="3" t="str">
        <f t="shared" si="1148"/>
        <v/>
      </c>
      <c r="CK180" s="3" t="str">
        <f t="shared" si="1148"/>
        <v/>
      </c>
      <c r="CL180" s="3" t="str">
        <f t="shared" ref="CL180:CM183" si="1156">CL179</f>
        <v/>
      </c>
      <c r="CM180" s="3" t="str">
        <f t="shared" si="1156"/>
        <v/>
      </c>
      <c r="CN180" s="8"/>
      <c r="CO180" s="3" t="str">
        <f t="shared" si="1149"/>
        <v/>
      </c>
      <c r="CP180" s="3" t="str">
        <f t="shared" si="1149"/>
        <v/>
      </c>
      <c r="CQ180" s="3" t="str">
        <f t="shared" ref="CQ180:CR183" si="1157">CQ179</f>
        <v/>
      </c>
      <c r="CR180" s="3" t="str">
        <f t="shared" si="1157"/>
        <v/>
      </c>
      <c r="CS180" s="8"/>
      <c r="CT180" s="3" t="str">
        <f t="shared" si="1150"/>
        <v/>
      </c>
      <c r="CU180" s="3" t="str">
        <f t="shared" si="1150"/>
        <v/>
      </c>
      <c r="CV180" s="3" t="str">
        <f t="shared" ref="CV180:CW183" si="1158">CV179</f>
        <v/>
      </c>
      <c r="CW180" s="3" t="str">
        <f t="shared" si="1158"/>
        <v/>
      </c>
      <c r="CX180" s="8"/>
      <c r="CY180" s="3" t="str">
        <f t="shared" si="1151"/>
        <v/>
      </c>
      <c r="CZ180" s="3" t="str">
        <f t="shared" si="1151"/>
        <v/>
      </c>
      <c r="DA180" s="3" t="str">
        <f t="shared" si="1151"/>
        <v/>
      </c>
      <c r="DB180" s="3" t="str">
        <f t="shared" ref="DB180:DD183" si="1159">DB179</f>
        <v/>
      </c>
      <c r="DC180" s="3" t="str">
        <f t="shared" si="1159"/>
        <v/>
      </c>
      <c r="DD180" s="3" t="str">
        <f t="shared" si="1159"/>
        <v/>
      </c>
      <c r="DE180" s="3" t="str">
        <f>DE179</f>
        <v/>
      </c>
      <c r="DF180" s="3" t="str">
        <f t="shared" si="1112"/>
        <v/>
      </c>
      <c r="DG180" s="3" t="str">
        <f t="shared" si="1075"/>
        <v/>
      </c>
      <c r="DH180" s="8"/>
      <c r="DI180" s="3" t="str">
        <f t="shared" si="1152"/>
        <v/>
      </c>
      <c r="DJ180" s="3" t="str">
        <f t="shared" si="1152"/>
        <v/>
      </c>
      <c r="DK180" s="3" t="str">
        <f t="shared" si="1152"/>
        <v/>
      </c>
      <c r="DL180" s="3" t="str">
        <f t="shared" si="1152"/>
        <v/>
      </c>
      <c r="DM180" s="3" t="str">
        <f t="shared" ref="DM180:DP183" si="1160">DM179</f>
        <v/>
      </c>
      <c r="DN180" s="3" t="str">
        <f t="shared" si="1160"/>
        <v/>
      </c>
      <c r="DO180" s="3" t="str">
        <f t="shared" si="1160"/>
        <v/>
      </c>
      <c r="DP180" s="3" t="str">
        <f t="shared" si="1160"/>
        <v/>
      </c>
      <c r="DQ180" s="3" t="str">
        <f t="shared" si="1130"/>
        <v/>
      </c>
      <c r="DR180" s="3" t="str">
        <f t="shared" si="1131"/>
        <v/>
      </c>
      <c r="DS180" s="3" t="str">
        <f t="shared" si="1076"/>
        <v/>
      </c>
      <c r="DT180" s="8"/>
      <c r="DU180" s="3" t="str">
        <f t="shared" si="1153"/>
        <v/>
      </c>
      <c r="DV180" s="3" t="str">
        <f t="shared" si="1153"/>
        <v/>
      </c>
      <c r="DW180" s="3" t="str">
        <f t="shared" si="1153"/>
        <v/>
      </c>
      <c r="DX180" s="3" t="str">
        <f t="shared" si="1153"/>
        <v/>
      </c>
      <c r="DY180" s="3" t="str">
        <f t="shared" ref="DY180:EB183" si="1161">DY179</f>
        <v/>
      </c>
      <c r="DZ180" s="3" t="str">
        <f t="shared" si="1161"/>
        <v/>
      </c>
      <c r="EA180" s="3" t="str">
        <f t="shared" si="1161"/>
        <v/>
      </c>
      <c r="EB180" s="3" t="str">
        <f t="shared" si="1161"/>
        <v/>
      </c>
      <c r="EC180" s="3" t="str">
        <f t="shared" si="1077"/>
        <v/>
      </c>
      <c r="ED180" s="8"/>
      <c r="EE180" s="52" t="s">
        <v>277</v>
      </c>
      <c r="EF180" s="52" t="s">
        <v>277</v>
      </c>
      <c r="EG180" s="52" t="s">
        <v>277</v>
      </c>
      <c r="EH180" s="52" t="s">
        <v>277</v>
      </c>
      <c r="EI180" s="52" t="s">
        <v>277</v>
      </c>
      <c r="EJ180" s="52" t="s">
        <v>277</v>
      </c>
      <c r="EK180" s="52" t="s">
        <v>277</v>
      </c>
      <c r="EL180" s="52" t="s">
        <v>277</v>
      </c>
      <c r="EM180" s="52" t="s">
        <v>277</v>
      </c>
      <c r="EN180" s="52" t="s">
        <v>277</v>
      </c>
      <c r="EO180" s="8"/>
      <c r="EP180" s="53"/>
      <c r="EQ180" s="16" t="str">
        <f t="shared" si="1154"/>
        <v/>
      </c>
      <c r="ER180" s="16" t="str">
        <f t="shared" si="1154"/>
        <v/>
      </c>
      <c r="ES180" s="16" t="str">
        <f t="shared" si="1154"/>
        <v/>
      </c>
      <c r="ET180" s="16">
        <f t="shared" si="1146"/>
        <v>0</v>
      </c>
      <c r="EU180" s="13"/>
      <c r="EV180" s="3" t="b">
        <f t="shared" si="1133"/>
        <v>1</v>
      </c>
      <c r="EW180" s="3" t="b">
        <f t="shared" si="1134"/>
        <v>1</v>
      </c>
      <c r="EX180" s="3" t="b">
        <f t="shared" si="1078"/>
        <v>1</v>
      </c>
      <c r="EY180" s="3" t="b">
        <f t="shared" si="1079"/>
        <v>1</v>
      </c>
      <c r="EZ180" s="3">
        <f t="shared" si="1080"/>
        <v>0</v>
      </c>
      <c r="FA180" s="3">
        <f t="shared" si="1081"/>
        <v>0</v>
      </c>
      <c r="FB180" s="3">
        <f t="shared" si="1082"/>
        <v>0</v>
      </c>
      <c r="FC180" s="3">
        <f t="shared" si="1083"/>
        <v>0</v>
      </c>
      <c r="FD180" s="3">
        <f t="shared" si="1084"/>
        <v>0</v>
      </c>
      <c r="FE180" s="3" t="e">
        <f t="shared" si="1085"/>
        <v>#VALUE!</v>
      </c>
      <c r="FF180" s="3">
        <f t="shared" si="1135"/>
        <v>0</v>
      </c>
      <c r="FG180" s="3">
        <f t="shared" si="1136"/>
        <v>0</v>
      </c>
      <c r="FH180" s="3" t="e">
        <f t="shared" si="1123"/>
        <v>#VALUE!</v>
      </c>
      <c r="FI180" s="3" t="b">
        <f t="shared" si="1086"/>
        <v>1</v>
      </c>
      <c r="FJ180" s="3" t="b">
        <f t="shared" si="1087"/>
        <v>1</v>
      </c>
      <c r="FK180" s="3" t="b">
        <f t="shared" si="1088"/>
        <v>1</v>
      </c>
      <c r="FL180" s="3" t="b">
        <f t="shared" si="1089"/>
        <v>1</v>
      </c>
      <c r="FM180" s="3" t="b">
        <f t="shared" si="1090"/>
        <v>1</v>
      </c>
      <c r="FN180" s="3" t="b">
        <f t="shared" si="1091"/>
        <v>1</v>
      </c>
      <c r="FO180" s="3">
        <f t="shared" si="1092"/>
        <v>0</v>
      </c>
      <c r="FP180" s="3">
        <f t="shared" si="1093"/>
        <v>0</v>
      </c>
      <c r="FQ180" s="3">
        <f t="shared" si="1094"/>
        <v>0</v>
      </c>
      <c r="FR180" s="3">
        <f t="shared" si="1095"/>
        <v>0</v>
      </c>
      <c r="FS180" s="3">
        <f t="shared" si="1096"/>
        <v>0</v>
      </c>
      <c r="FT180" s="3">
        <f t="shared" si="1097"/>
        <v>0</v>
      </c>
      <c r="FU180" s="3">
        <f t="shared" si="1098"/>
        <v>0</v>
      </c>
      <c r="FV180" s="21" t="b">
        <f t="shared" si="1057"/>
        <v>0</v>
      </c>
      <c r="FW180" s="24">
        <f t="shared" si="1111"/>
        <v>1</v>
      </c>
      <c r="FX180" s="24">
        <f t="shared" si="1058"/>
        <v>0</v>
      </c>
      <c r="FY180" s="29" t="e">
        <f t="shared" si="1059"/>
        <v>#VALUE!</v>
      </c>
      <c r="FZ180" s="24" t="e">
        <f t="shared" si="1060"/>
        <v>#VALUE!</v>
      </c>
      <c r="GA180" s="24" t="e">
        <f t="shared" si="1061"/>
        <v>#VALUE!</v>
      </c>
      <c r="GB180" s="24">
        <f t="shared" si="1099"/>
        <v>1</v>
      </c>
      <c r="GC180" s="24" t="e">
        <f t="shared" si="1100"/>
        <v>#VALUE!</v>
      </c>
      <c r="GD180" s="24" t="e">
        <f t="shared" si="1101"/>
        <v>#VALUE!</v>
      </c>
      <c r="GE180" s="24" t="e">
        <f t="shared" si="1102"/>
        <v>#VALUE!</v>
      </c>
      <c r="GF180" s="24">
        <f t="shared" si="1103"/>
        <v>0</v>
      </c>
      <c r="GG180" s="24">
        <f t="shared" si="1104"/>
        <v>0</v>
      </c>
      <c r="GH180" s="24">
        <f t="shared" si="1105"/>
        <v>0</v>
      </c>
      <c r="GI180" s="24">
        <f t="shared" si="1106"/>
        <v>0</v>
      </c>
      <c r="GJ180" s="24">
        <f t="shared" si="1107"/>
        <v>2</v>
      </c>
      <c r="GK180" s="24">
        <f t="shared" si="1108"/>
        <v>2</v>
      </c>
      <c r="GL180" s="24">
        <f t="shared" si="1109"/>
        <v>2</v>
      </c>
      <c r="GM180" s="24">
        <f t="shared" si="1110"/>
        <v>2</v>
      </c>
      <c r="GN180" s="13"/>
    </row>
    <row r="181" spans="1:196" s="3" customFormat="1">
      <c r="A181" s="115" t="s">
        <v>279</v>
      </c>
      <c r="B181" s="115" t="s">
        <v>279</v>
      </c>
      <c r="C181" s="115" t="s">
        <v>279</v>
      </c>
      <c r="D181" s="115" t="s">
        <v>279</v>
      </c>
      <c r="E181" s="115" t="s">
        <v>279</v>
      </c>
      <c r="F181" s="115" t="s">
        <v>279</v>
      </c>
      <c r="G181" s="115" t="s">
        <v>279</v>
      </c>
      <c r="H181" s="115"/>
      <c r="I181" s="115"/>
      <c r="J181" s="115" t="s">
        <v>279</v>
      </c>
      <c r="K181" s="115" t="s">
        <v>279</v>
      </c>
      <c r="L181" s="115" t="s">
        <v>279</v>
      </c>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8"/>
      <c r="BE181" s="8"/>
      <c r="BF181" s="52" t="s">
        <v>277</v>
      </c>
      <c r="BG181" s="52" t="s">
        <v>277</v>
      </c>
      <c r="BH181" s="52" t="s">
        <v>277</v>
      </c>
      <c r="BI181" s="52" t="s">
        <v>277</v>
      </c>
      <c r="BJ181" s="52" t="s">
        <v>277</v>
      </c>
      <c r="BK181" s="52" t="s">
        <v>277</v>
      </c>
      <c r="BL181" s="52" t="s">
        <v>277</v>
      </c>
      <c r="BM181" s="52" t="s">
        <v>277</v>
      </c>
      <c r="BN181" s="52" t="s">
        <v>277</v>
      </c>
      <c r="BO181" s="52" t="s">
        <v>277</v>
      </c>
      <c r="BP181" s="8"/>
      <c r="BQ181" s="22" t="str">
        <f t="shared" si="1114"/>
        <v/>
      </c>
      <c r="BR181" s="22" t="str">
        <f>BR177</f>
        <v/>
      </c>
      <c r="BS181" s="22" t="str">
        <f>BS180</f>
        <v/>
      </c>
      <c r="BT181" s="22"/>
      <c r="BU181" s="22" t="str">
        <f t="shared" si="1137"/>
        <v/>
      </c>
      <c r="BV181" s="22" t="str">
        <f t="shared" si="1115"/>
        <v/>
      </c>
      <c r="BW181" s="22" t="str">
        <f t="shared" si="1116"/>
        <v/>
      </c>
      <c r="BX181" s="22" t="str">
        <f t="shared" si="1116"/>
        <v/>
      </c>
      <c r="BY181" s="22" t="str">
        <f t="shared" si="1117"/>
        <v/>
      </c>
      <c r="BZ181" s="22" t="str">
        <f t="shared" si="1118"/>
        <v/>
      </c>
      <c r="CA181" s="18"/>
      <c r="CB181" s="3" t="str">
        <f t="shared" si="1147"/>
        <v/>
      </c>
      <c r="CC181" s="3" t="str">
        <f t="shared" si="1147"/>
        <v/>
      </c>
      <c r="CD181" s="3" t="str">
        <f t="shared" si="1147"/>
        <v/>
      </c>
      <c r="CE181" s="3" t="str">
        <f t="shared" si="1155"/>
        <v/>
      </c>
      <c r="CF181" s="3" t="str">
        <f t="shared" si="1155"/>
        <v/>
      </c>
      <c r="CG181" s="3" t="str">
        <f t="shared" si="1155"/>
        <v/>
      </c>
      <c r="CH181" s="3" t="str">
        <f t="shared" si="1074"/>
        <v/>
      </c>
      <c r="CI181" s="8"/>
      <c r="CJ181" s="3" t="str">
        <f t="shared" si="1148"/>
        <v/>
      </c>
      <c r="CK181" s="3" t="str">
        <f t="shared" si="1148"/>
        <v/>
      </c>
      <c r="CL181" s="3" t="str">
        <f t="shared" si="1156"/>
        <v/>
      </c>
      <c r="CM181" s="3" t="str">
        <f t="shared" si="1156"/>
        <v/>
      </c>
      <c r="CN181" s="8"/>
      <c r="CO181" s="3" t="str">
        <f t="shared" si="1149"/>
        <v/>
      </c>
      <c r="CP181" s="3" t="str">
        <f t="shared" si="1149"/>
        <v/>
      </c>
      <c r="CQ181" s="3" t="str">
        <f t="shared" si="1157"/>
        <v/>
      </c>
      <c r="CR181" s="3" t="str">
        <f t="shared" si="1157"/>
        <v/>
      </c>
      <c r="CS181" s="8"/>
      <c r="CT181" s="3" t="str">
        <f t="shared" si="1150"/>
        <v/>
      </c>
      <c r="CU181" s="3" t="str">
        <f t="shared" si="1150"/>
        <v/>
      </c>
      <c r="CV181" s="3" t="str">
        <f t="shared" si="1158"/>
        <v/>
      </c>
      <c r="CW181" s="3" t="str">
        <f t="shared" si="1158"/>
        <v/>
      </c>
      <c r="CX181" s="8"/>
      <c r="CY181" s="3" t="str">
        <f t="shared" si="1151"/>
        <v/>
      </c>
      <c r="CZ181" s="3" t="str">
        <f t="shared" si="1151"/>
        <v/>
      </c>
      <c r="DA181" s="3" t="str">
        <f t="shared" si="1151"/>
        <v/>
      </c>
      <c r="DB181" s="3" t="str">
        <f t="shared" si="1159"/>
        <v/>
      </c>
      <c r="DC181" s="3" t="str">
        <f t="shared" si="1159"/>
        <v/>
      </c>
      <c r="DD181" s="3" t="str">
        <f t="shared" si="1159"/>
        <v/>
      </c>
      <c r="DE181" s="3" t="str">
        <f>DE180</f>
        <v/>
      </c>
      <c r="DF181" s="3" t="str">
        <f t="shared" si="1112"/>
        <v/>
      </c>
      <c r="DG181" s="3" t="str">
        <f t="shared" si="1075"/>
        <v/>
      </c>
      <c r="DH181" s="8"/>
      <c r="DI181" s="3" t="str">
        <f t="shared" si="1152"/>
        <v/>
      </c>
      <c r="DJ181" s="3" t="str">
        <f t="shared" si="1152"/>
        <v/>
      </c>
      <c r="DK181" s="3" t="str">
        <f t="shared" si="1152"/>
        <v/>
      </c>
      <c r="DL181" s="3" t="str">
        <f t="shared" si="1152"/>
        <v/>
      </c>
      <c r="DM181" s="3" t="str">
        <f t="shared" si="1160"/>
        <v/>
      </c>
      <c r="DN181" s="3" t="str">
        <f t="shared" si="1160"/>
        <v/>
      </c>
      <c r="DO181" s="3" t="str">
        <f t="shared" si="1160"/>
        <v/>
      </c>
      <c r="DP181" s="3" t="str">
        <f t="shared" si="1160"/>
        <v/>
      </c>
      <c r="DQ181" s="3" t="str">
        <f t="shared" si="1130"/>
        <v/>
      </c>
      <c r="DR181" s="3" t="str">
        <f t="shared" si="1131"/>
        <v/>
      </c>
      <c r="DS181" s="3" t="str">
        <f t="shared" si="1076"/>
        <v/>
      </c>
      <c r="DT181" s="8"/>
      <c r="DU181" s="3" t="str">
        <f t="shared" si="1153"/>
        <v/>
      </c>
      <c r="DV181" s="3" t="str">
        <f t="shared" si="1153"/>
        <v/>
      </c>
      <c r="DW181" s="3" t="str">
        <f t="shared" si="1153"/>
        <v/>
      </c>
      <c r="DX181" s="3" t="str">
        <f t="shared" si="1153"/>
        <v/>
      </c>
      <c r="DY181" s="3" t="str">
        <f t="shared" si="1161"/>
        <v/>
      </c>
      <c r="DZ181" s="3" t="str">
        <f t="shared" si="1161"/>
        <v/>
      </c>
      <c r="EA181" s="3" t="str">
        <f t="shared" si="1161"/>
        <v/>
      </c>
      <c r="EB181" s="3" t="str">
        <f t="shared" si="1161"/>
        <v/>
      </c>
      <c r="EC181" s="3" t="str">
        <f t="shared" si="1077"/>
        <v/>
      </c>
      <c r="ED181" s="8"/>
      <c r="EE181" s="52" t="s">
        <v>277</v>
      </c>
      <c r="EF181" s="52" t="s">
        <v>277</v>
      </c>
      <c r="EG181" s="52" t="s">
        <v>277</v>
      </c>
      <c r="EH181" s="52" t="s">
        <v>277</v>
      </c>
      <c r="EI181" s="52" t="s">
        <v>277</v>
      </c>
      <c r="EJ181" s="52" t="s">
        <v>277</v>
      </c>
      <c r="EK181" s="52" t="s">
        <v>277</v>
      </c>
      <c r="EL181" s="52" t="s">
        <v>277</v>
      </c>
      <c r="EM181" s="52" t="s">
        <v>277</v>
      </c>
      <c r="EN181" s="52" t="s">
        <v>277</v>
      </c>
      <c r="EO181" s="8"/>
      <c r="EP181" s="53"/>
      <c r="EQ181" s="16" t="str">
        <f t="shared" si="1154"/>
        <v/>
      </c>
      <c r="ER181" s="16" t="str">
        <f t="shared" si="1154"/>
        <v/>
      </c>
      <c r="ES181" s="16" t="str">
        <f t="shared" si="1154"/>
        <v/>
      </c>
      <c r="ET181" s="16">
        <f t="shared" si="1146"/>
        <v>0</v>
      </c>
      <c r="EU181" s="13"/>
      <c r="EV181" s="3" t="b">
        <f t="shared" si="1133"/>
        <v>1</v>
      </c>
      <c r="EW181" s="3" t="b">
        <f t="shared" si="1134"/>
        <v>1</v>
      </c>
      <c r="EX181" s="3" t="b">
        <f t="shared" si="1078"/>
        <v>1</v>
      </c>
      <c r="EY181" s="3" t="b">
        <f t="shared" si="1079"/>
        <v>1</v>
      </c>
      <c r="EZ181" s="3">
        <f t="shared" si="1080"/>
        <v>0</v>
      </c>
      <c r="FA181" s="3">
        <f t="shared" si="1081"/>
        <v>0</v>
      </c>
      <c r="FB181" s="3">
        <f t="shared" si="1082"/>
        <v>0</v>
      </c>
      <c r="FC181" s="3">
        <f t="shared" si="1083"/>
        <v>0</v>
      </c>
      <c r="FD181" s="3">
        <f t="shared" si="1084"/>
        <v>0</v>
      </c>
      <c r="FE181" s="3" t="e">
        <f t="shared" si="1085"/>
        <v>#VALUE!</v>
      </c>
      <c r="FF181" s="3">
        <f t="shared" si="1135"/>
        <v>0</v>
      </c>
      <c r="FG181" s="3">
        <f t="shared" si="1136"/>
        <v>0</v>
      </c>
      <c r="FH181" s="3" t="e">
        <f t="shared" si="1123"/>
        <v>#VALUE!</v>
      </c>
      <c r="FI181" s="3" t="b">
        <f t="shared" si="1086"/>
        <v>1</v>
      </c>
      <c r="FJ181" s="3" t="b">
        <f t="shared" si="1087"/>
        <v>1</v>
      </c>
      <c r="FK181" s="3" t="b">
        <f t="shared" si="1088"/>
        <v>1</v>
      </c>
      <c r="FL181" s="3" t="b">
        <f t="shared" si="1089"/>
        <v>1</v>
      </c>
      <c r="FM181" s="3" t="b">
        <f t="shared" si="1090"/>
        <v>1</v>
      </c>
      <c r="FN181" s="3" t="b">
        <f t="shared" si="1091"/>
        <v>1</v>
      </c>
      <c r="FO181" s="3">
        <f t="shared" si="1092"/>
        <v>0</v>
      </c>
      <c r="FP181" s="3">
        <f t="shared" si="1093"/>
        <v>0</v>
      </c>
      <c r="FQ181" s="3">
        <f t="shared" si="1094"/>
        <v>0</v>
      </c>
      <c r="FR181" s="3">
        <f t="shared" si="1095"/>
        <v>0</v>
      </c>
      <c r="FS181" s="3">
        <f t="shared" si="1096"/>
        <v>0</v>
      </c>
      <c r="FT181" s="3">
        <f t="shared" si="1097"/>
        <v>0</v>
      </c>
      <c r="FU181" s="3">
        <f t="shared" si="1098"/>
        <v>0</v>
      </c>
      <c r="FV181" s="21" t="b">
        <f t="shared" si="1057"/>
        <v>0</v>
      </c>
      <c r="FW181" s="24">
        <f t="shared" si="1111"/>
        <v>1</v>
      </c>
      <c r="FX181" s="24">
        <f t="shared" si="1058"/>
        <v>0</v>
      </c>
      <c r="FY181" s="29" t="e">
        <f t="shared" si="1059"/>
        <v>#VALUE!</v>
      </c>
      <c r="FZ181" s="24" t="e">
        <f t="shared" si="1060"/>
        <v>#VALUE!</v>
      </c>
      <c r="GA181" s="24" t="e">
        <f t="shared" si="1061"/>
        <v>#VALUE!</v>
      </c>
      <c r="GB181" s="24">
        <f t="shared" si="1099"/>
        <v>1</v>
      </c>
      <c r="GC181" s="24" t="e">
        <f t="shared" si="1100"/>
        <v>#VALUE!</v>
      </c>
      <c r="GD181" s="24" t="e">
        <f t="shared" si="1101"/>
        <v>#VALUE!</v>
      </c>
      <c r="GE181" s="24" t="e">
        <f t="shared" si="1102"/>
        <v>#VALUE!</v>
      </c>
      <c r="GF181" s="24">
        <f t="shared" si="1103"/>
        <v>0</v>
      </c>
      <c r="GG181" s="24">
        <f t="shared" si="1104"/>
        <v>0</v>
      </c>
      <c r="GH181" s="24">
        <f t="shared" si="1105"/>
        <v>0</v>
      </c>
      <c r="GI181" s="24">
        <f t="shared" si="1106"/>
        <v>0</v>
      </c>
      <c r="GJ181" s="24">
        <f t="shared" si="1107"/>
        <v>2</v>
      </c>
      <c r="GK181" s="24">
        <f t="shared" si="1108"/>
        <v>2</v>
      </c>
      <c r="GL181" s="24">
        <f t="shared" si="1109"/>
        <v>2</v>
      </c>
      <c r="GM181" s="24">
        <f t="shared" si="1110"/>
        <v>2</v>
      </c>
      <c r="GN181" s="13"/>
    </row>
    <row r="182" spans="1:196" s="3" customFormat="1">
      <c r="A182" s="115" t="s">
        <v>279</v>
      </c>
      <c r="B182" s="115" t="s">
        <v>279</v>
      </c>
      <c r="C182" s="115" t="s">
        <v>279</v>
      </c>
      <c r="D182" s="115" t="s">
        <v>279</v>
      </c>
      <c r="E182" s="115" t="s">
        <v>279</v>
      </c>
      <c r="F182" s="115" t="s">
        <v>279</v>
      </c>
      <c r="G182" s="115" t="s">
        <v>279</v>
      </c>
      <c r="H182" s="115"/>
      <c r="I182" s="115"/>
      <c r="J182" s="115" t="s">
        <v>279</v>
      </c>
      <c r="K182" s="115" t="s">
        <v>279</v>
      </c>
      <c r="L182" s="115" t="s">
        <v>279</v>
      </c>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8"/>
      <c r="BE182" s="8"/>
      <c r="BF182" s="52" t="s">
        <v>277</v>
      </c>
      <c r="BG182" s="52" t="s">
        <v>277</v>
      </c>
      <c r="BH182" s="52" t="s">
        <v>277</v>
      </c>
      <c r="BI182" s="52" t="s">
        <v>277</v>
      </c>
      <c r="BJ182" s="52" t="s">
        <v>277</v>
      </c>
      <c r="BK182" s="52" t="s">
        <v>277</v>
      </c>
      <c r="BL182" s="52" t="s">
        <v>277</v>
      </c>
      <c r="BM182" s="52" t="s">
        <v>277</v>
      </c>
      <c r="BN182" s="52" t="s">
        <v>277</v>
      </c>
      <c r="BO182" s="52" t="s">
        <v>277</v>
      </c>
      <c r="BP182" s="8"/>
      <c r="BQ182" s="22" t="str">
        <f t="shared" si="1114"/>
        <v/>
      </c>
      <c r="BR182" s="22" t="str">
        <f>BR178</f>
        <v/>
      </c>
      <c r="BS182" s="22" t="str">
        <f>BS181</f>
        <v/>
      </c>
      <c r="BT182" s="22"/>
      <c r="BU182" s="22" t="str">
        <f t="shared" si="1137"/>
        <v/>
      </c>
      <c r="BV182" s="22" t="str">
        <f t="shared" si="1115"/>
        <v/>
      </c>
      <c r="BW182" s="22" t="str">
        <f t="shared" si="1116"/>
        <v/>
      </c>
      <c r="BX182" s="22" t="str">
        <f t="shared" si="1116"/>
        <v/>
      </c>
      <c r="BY182" s="22" t="str">
        <f t="shared" si="1117"/>
        <v/>
      </c>
      <c r="BZ182" s="22" t="str">
        <f t="shared" si="1118"/>
        <v/>
      </c>
      <c r="CA182" s="18"/>
      <c r="CB182" s="3" t="str">
        <f t="shared" si="1147"/>
        <v/>
      </c>
      <c r="CC182" s="3" t="str">
        <f t="shared" si="1147"/>
        <v/>
      </c>
      <c r="CD182" s="3" t="str">
        <f t="shared" si="1147"/>
        <v/>
      </c>
      <c r="CE182" s="3" t="str">
        <f t="shared" si="1155"/>
        <v/>
      </c>
      <c r="CF182" s="3" t="str">
        <f t="shared" si="1155"/>
        <v/>
      </c>
      <c r="CG182" s="3" t="str">
        <f t="shared" si="1155"/>
        <v/>
      </c>
      <c r="CH182" s="3" t="str">
        <f t="shared" si="1074"/>
        <v/>
      </c>
      <c r="CI182" s="8"/>
      <c r="CJ182" s="3" t="str">
        <f t="shared" si="1148"/>
        <v/>
      </c>
      <c r="CK182" s="3" t="str">
        <f t="shared" si="1148"/>
        <v/>
      </c>
      <c r="CL182" s="3" t="str">
        <f t="shared" si="1156"/>
        <v/>
      </c>
      <c r="CM182" s="3" t="str">
        <f t="shared" si="1156"/>
        <v/>
      </c>
      <c r="CN182" s="8"/>
      <c r="CO182" s="3" t="str">
        <f t="shared" si="1149"/>
        <v/>
      </c>
      <c r="CP182" s="3" t="str">
        <f t="shared" si="1149"/>
        <v/>
      </c>
      <c r="CQ182" s="3" t="str">
        <f t="shared" si="1157"/>
        <v/>
      </c>
      <c r="CR182" s="3" t="str">
        <f t="shared" si="1157"/>
        <v/>
      </c>
      <c r="CS182" s="8"/>
      <c r="CT182" s="3" t="str">
        <f t="shared" si="1150"/>
        <v/>
      </c>
      <c r="CU182" s="3" t="str">
        <f t="shared" si="1150"/>
        <v/>
      </c>
      <c r="CV182" s="3" t="str">
        <f t="shared" si="1158"/>
        <v/>
      </c>
      <c r="CW182" s="3" t="str">
        <f t="shared" si="1158"/>
        <v/>
      </c>
      <c r="CX182" s="8"/>
      <c r="CY182" s="3" t="str">
        <f t="shared" si="1151"/>
        <v/>
      </c>
      <c r="CZ182" s="3" t="str">
        <f t="shared" si="1151"/>
        <v/>
      </c>
      <c r="DA182" s="3" t="str">
        <f t="shared" si="1151"/>
        <v/>
      </c>
      <c r="DB182" s="3" t="str">
        <f t="shared" si="1159"/>
        <v/>
      </c>
      <c r="DC182" s="3" t="str">
        <f t="shared" si="1159"/>
        <v/>
      </c>
      <c r="DD182" s="3" t="str">
        <f t="shared" si="1159"/>
        <v/>
      </c>
      <c r="DE182" s="3" t="str">
        <f>DE181</f>
        <v/>
      </c>
      <c r="DF182" s="3" t="str">
        <f t="shared" si="1112"/>
        <v/>
      </c>
      <c r="DG182" s="3" t="str">
        <f t="shared" si="1075"/>
        <v/>
      </c>
      <c r="DH182" s="8"/>
      <c r="DI182" s="3" t="str">
        <f t="shared" si="1152"/>
        <v/>
      </c>
      <c r="DJ182" s="3" t="str">
        <f t="shared" si="1152"/>
        <v/>
      </c>
      <c r="DK182" s="3" t="str">
        <f t="shared" si="1152"/>
        <v/>
      </c>
      <c r="DL182" s="3" t="str">
        <f t="shared" si="1152"/>
        <v/>
      </c>
      <c r="DM182" s="3" t="str">
        <f t="shared" si="1160"/>
        <v/>
      </c>
      <c r="DN182" s="3" t="str">
        <f t="shared" si="1160"/>
        <v/>
      </c>
      <c r="DO182" s="3" t="str">
        <f t="shared" si="1160"/>
        <v/>
      </c>
      <c r="DP182" s="3" t="str">
        <f t="shared" si="1160"/>
        <v/>
      </c>
      <c r="DQ182" s="3" t="str">
        <f t="shared" si="1130"/>
        <v/>
      </c>
      <c r="DR182" s="3" t="str">
        <f t="shared" si="1131"/>
        <v/>
      </c>
      <c r="DS182" s="3" t="str">
        <f t="shared" si="1076"/>
        <v/>
      </c>
      <c r="DT182" s="8"/>
      <c r="DU182" s="3" t="str">
        <f t="shared" si="1153"/>
        <v/>
      </c>
      <c r="DV182" s="3" t="str">
        <f t="shared" si="1153"/>
        <v/>
      </c>
      <c r="DW182" s="3" t="str">
        <f t="shared" si="1153"/>
        <v/>
      </c>
      <c r="DX182" s="3" t="str">
        <f t="shared" si="1153"/>
        <v/>
      </c>
      <c r="DY182" s="3" t="str">
        <f t="shared" si="1161"/>
        <v/>
      </c>
      <c r="DZ182" s="3" t="str">
        <f t="shared" si="1161"/>
        <v/>
      </c>
      <c r="EA182" s="3" t="str">
        <f t="shared" si="1161"/>
        <v/>
      </c>
      <c r="EB182" s="3" t="str">
        <f t="shared" si="1161"/>
        <v/>
      </c>
      <c r="EC182" s="3" t="str">
        <f t="shared" si="1077"/>
        <v/>
      </c>
      <c r="ED182" s="8"/>
      <c r="EE182" s="52" t="s">
        <v>277</v>
      </c>
      <c r="EF182" s="52" t="s">
        <v>277</v>
      </c>
      <c r="EG182" s="52" t="s">
        <v>277</v>
      </c>
      <c r="EH182" s="52" t="s">
        <v>277</v>
      </c>
      <c r="EI182" s="52" t="s">
        <v>277</v>
      </c>
      <c r="EJ182" s="52" t="s">
        <v>277</v>
      </c>
      <c r="EK182" s="52" t="s">
        <v>277</v>
      </c>
      <c r="EL182" s="52" t="s">
        <v>277</v>
      </c>
      <c r="EM182" s="52" t="s">
        <v>277</v>
      </c>
      <c r="EN182" s="52" t="s">
        <v>277</v>
      </c>
      <c r="EO182" s="8"/>
      <c r="EP182" s="53"/>
      <c r="EQ182" s="16" t="str">
        <f t="shared" si="1154"/>
        <v/>
      </c>
      <c r="ER182" s="16" t="str">
        <f t="shared" si="1154"/>
        <v/>
      </c>
      <c r="ES182" s="16" t="str">
        <f t="shared" si="1154"/>
        <v/>
      </c>
      <c r="ET182" s="16">
        <f t="shared" si="1146"/>
        <v>0</v>
      </c>
      <c r="EU182" s="13"/>
      <c r="EV182" s="3" t="b">
        <f t="shared" si="1133"/>
        <v>1</v>
      </c>
      <c r="EW182" s="3" t="b">
        <f t="shared" si="1134"/>
        <v>1</v>
      </c>
      <c r="EX182" s="3" t="b">
        <f t="shared" si="1078"/>
        <v>1</v>
      </c>
      <c r="EY182" s="3" t="b">
        <f t="shared" si="1079"/>
        <v>1</v>
      </c>
      <c r="EZ182" s="3">
        <f t="shared" si="1080"/>
        <v>0</v>
      </c>
      <c r="FA182" s="3">
        <f t="shared" si="1081"/>
        <v>0</v>
      </c>
      <c r="FB182" s="3">
        <f t="shared" si="1082"/>
        <v>0</v>
      </c>
      <c r="FC182" s="3">
        <f t="shared" si="1083"/>
        <v>0</v>
      </c>
      <c r="FD182" s="3">
        <f t="shared" si="1084"/>
        <v>0</v>
      </c>
      <c r="FE182" s="3" t="e">
        <f t="shared" si="1085"/>
        <v>#VALUE!</v>
      </c>
      <c r="FF182" s="3">
        <f t="shared" si="1135"/>
        <v>0</v>
      </c>
      <c r="FG182" s="3">
        <f t="shared" si="1136"/>
        <v>0</v>
      </c>
      <c r="FH182" s="3" t="e">
        <f t="shared" si="1123"/>
        <v>#VALUE!</v>
      </c>
      <c r="FI182" s="3" t="b">
        <f t="shared" si="1086"/>
        <v>1</v>
      </c>
      <c r="FJ182" s="3" t="b">
        <f t="shared" si="1087"/>
        <v>1</v>
      </c>
      <c r="FK182" s="3" t="b">
        <f t="shared" si="1088"/>
        <v>1</v>
      </c>
      <c r="FL182" s="3" t="b">
        <f t="shared" si="1089"/>
        <v>1</v>
      </c>
      <c r="FM182" s="3" t="b">
        <f t="shared" si="1090"/>
        <v>1</v>
      </c>
      <c r="FN182" s="3" t="b">
        <f t="shared" si="1091"/>
        <v>1</v>
      </c>
      <c r="FO182" s="3">
        <f t="shared" si="1092"/>
        <v>0</v>
      </c>
      <c r="FP182" s="3">
        <f t="shared" si="1093"/>
        <v>0</v>
      </c>
      <c r="FQ182" s="3">
        <f t="shared" si="1094"/>
        <v>0</v>
      </c>
      <c r="FR182" s="3">
        <f t="shared" si="1095"/>
        <v>0</v>
      </c>
      <c r="FS182" s="3">
        <f t="shared" si="1096"/>
        <v>0</v>
      </c>
      <c r="FT182" s="3">
        <f t="shared" si="1097"/>
        <v>0</v>
      </c>
      <c r="FU182" s="3">
        <f t="shared" si="1098"/>
        <v>0</v>
      </c>
      <c r="FV182" s="21" t="b">
        <f t="shared" si="1057"/>
        <v>0</v>
      </c>
      <c r="FW182" s="24">
        <f t="shared" si="1111"/>
        <v>1</v>
      </c>
      <c r="FX182" s="24">
        <f t="shared" si="1058"/>
        <v>0</v>
      </c>
      <c r="FY182" s="29" t="e">
        <f t="shared" si="1059"/>
        <v>#VALUE!</v>
      </c>
      <c r="FZ182" s="24" t="e">
        <f t="shared" si="1060"/>
        <v>#VALUE!</v>
      </c>
      <c r="GA182" s="24" t="e">
        <f t="shared" si="1061"/>
        <v>#VALUE!</v>
      </c>
      <c r="GB182" s="24">
        <f t="shared" si="1099"/>
        <v>1</v>
      </c>
      <c r="GC182" s="24" t="e">
        <f t="shared" si="1100"/>
        <v>#VALUE!</v>
      </c>
      <c r="GD182" s="24" t="e">
        <f t="shared" si="1101"/>
        <v>#VALUE!</v>
      </c>
      <c r="GE182" s="24" t="e">
        <f t="shared" si="1102"/>
        <v>#VALUE!</v>
      </c>
      <c r="GF182" s="24">
        <f t="shared" si="1103"/>
        <v>0</v>
      </c>
      <c r="GG182" s="24">
        <f t="shared" si="1104"/>
        <v>0</v>
      </c>
      <c r="GH182" s="24">
        <f t="shared" si="1105"/>
        <v>0</v>
      </c>
      <c r="GI182" s="24">
        <f t="shared" si="1106"/>
        <v>0</v>
      </c>
      <c r="GJ182" s="24">
        <f t="shared" si="1107"/>
        <v>2</v>
      </c>
      <c r="GK182" s="24">
        <f t="shared" si="1108"/>
        <v>2</v>
      </c>
      <c r="GL182" s="24">
        <f t="shared" si="1109"/>
        <v>2</v>
      </c>
      <c r="GM182" s="24">
        <f t="shared" si="1110"/>
        <v>2</v>
      </c>
      <c r="GN182" s="13"/>
    </row>
    <row r="183" spans="1:196" s="3" customFormat="1">
      <c r="A183" s="115" t="s">
        <v>279</v>
      </c>
      <c r="B183" s="115" t="s">
        <v>279</v>
      </c>
      <c r="C183" s="115" t="s">
        <v>279</v>
      </c>
      <c r="D183" s="115" t="s">
        <v>279</v>
      </c>
      <c r="E183" s="115" t="s">
        <v>279</v>
      </c>
      <c r="F183" s="115" t="s">
        <v>279</v>
      </c>
      <c r="G183" s="115" t="s">
        <v>279</v>
      </c>
      <c r="H183" s="115"/>
      <c r="I183" s="115"/>
      <c r="J183" s="115" t="s">
        <v>279</v>
      </c>
      <c r="K183" s="115" t="s">
        <v>279</v>
      </c>
      <c r="L183" s="115" t="s">
        <v>279</v>
      </c>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8"/>
      <c r="BE183" s="8"/>
      <c r="BF183" s="52" t="s">
        <v>277</v>
      </c>
      <c r="BG183" s="52" t="s">
        <v>277</v>
      </c>
      <c r="BH183" s="52" t="s">
        <v>277</v>
      </c>
      <c r="BI183" s="52" t="s">
        <v>277</v>
      </c>
      <c r="BJ183" s="52" t="s">
        <v>277</v>
      </c>
      <c r="BK183" s="52" t="s">
        <v>277</v>
      </c>
      <c r="BL183" s="52" t="s">
        <v>277</v>
      </c>
      <c r="BM183" s="52" t="s">
        <v>277</v>
      </c>
      <c r="BN183" s="52" t="s">
        <v>277</v>
      </c>
      <c r="BO183" s="52" t="s">
        <v>277</v>
      </c>
      <c r="BP183" s="8"/>
      <c r="BQ183" s="22" t="str">
        <f t="shared" si="1114"/>
        <v/>
      </c>
      <c r="BR183" s="22" t="str">
        <f>BS175</f>
        <v/>
      </c>
      <c r="BS183" s="22" t="str">
        <f>BS182</f>
        <v/>
      </c>
      <c r="BT183" s="22"/>
      <c r="BU183" s="22" t="str">
        <f t="shared" si="1137"/>
        <v/>
      </c>
      <c r="BV183" s="22" t="str">
        <f t="shared" si="1115"/>
        <v/>
      </c>
      <c r="BW183" s="22" t="str">
        <f t="shared" si="1116"/>
        <v/>
      </c>
      <c r="BX183" s="22" t="str">
        <f t="shared" si="1116"/>
        <v/>
      </c>
      <c r="BY183" s="22" t="str">
        <f t="shared" si="1117"/>
        <v/>
      </c>
      <c r="BZ183" s="22" t="str">
        <f t="shared" si="1118"/>
        <v/>
      </c>
      <c r="CA183" s="18"/>
      <c r="CB183" s="3" t="str">
        <f>CE175</f>
        <v/>
      </c>
      <c r="CC183" s="3" t="str">
        <f>CF175</f>
        <v/>
      </c>
      <c r="CD183" s="3" t="str">
        <f>CG175</f>
        <v/>
      </c>
      <c r="CE183" s="3" t="str">
        <f t="shared" si="1155"/>
        <v/>
      </c>
      <c r="CF183" s="3" t="str">
        <f t="shared" si="1155"/>
        <v/>
      </c>
      <c r="CG183" s="3" t="str">
        <f t="shared" si="1155"/>
        <v/>
      </c>
      <c r="CH183" s="3" t="str">
        <f t="shared" si="1074"/>
        <v/>
      </c>
      <c r="CI183" s="8"/>
      <c r="CJ183" s="3" t="str">
        <f>CL175</f>
        <v/>
      </c>
      <c r="CK183" s="3" t="str">
        <f>CM175</f>
        <v/>
      </c>
      <c r="CL183" s="3" t="str">
        <f t="shared" si="1156"/>
        <v/>
      </c>
      <c r="CM183" s="3" t="str">
        <f t="shared" si="1156"/>
        <v/>
      </c>
      <c r="CN183" s="8"/>
      <c r="CO183" s="3" t="str">
        <f>CQ175</f>
        <v/>
      </c>
      <c r="CP183" s="3" t="str">
        <f>CR175</f>
        <v/>
      </c>
      <c r="CQ183" s="3" t="str">
        <f t="shared" si="1157"/>
        <v/>
      </c>
      <c r="CR183" s="3" t="str">
        <f t="shared" si="1157"/>
        <v/>
      </c>
      <c r="CS183" s="8"/>
      <c r="CT183" s="3" t="str">
        <f>CV175</f>
        <v/>
      </c>
      <c r="CU183" s="3" t="str">
        <f>CW175</f>
        <v/>
      </c>
      <c r="CV183" s="3" t="str">
        <f t="shared" si="1158"/>
        <v/>
      </c>
      <c r="CW183" s="3" t="str">
        <f t="shared" si="1158"/>
        <v/>
      </c>
      <c r="CX183" s="8"/>
      <c r="CY183" s="3" t="str">
        <f>DB175</f>
        <v/>
      </c>
      <c r="CZ183" s="3" t="str">
        <f>DC175</f>
        <v/>
      </c>
      <c r="DA183" s="3" t="str">
        <f>DD175</f>
        <v/>
      </c>
      <c r="DB183" s="3" t="str">
        <f t="shared" si="1159"/>
        <v/>
      </c>
      <c r="DC183" s="3" t="str">
        <f t="shared" si="1159"/>
        <v/>
      </c>
      <c r="DD183" s="3" t="str">
        <f t="shared" si="1159"/>
        <v/>
      </c>
      <c r="DE183" s="3" t="str">
        <f>DE182</f>
        <v/>
      </c>
      <c r="DF183" s="3" t="str">
        <f t="shared" si="1112"/>
        <v/>
      </c>
      <c r="DG183" s="3" t="str">
        <f t="shared" si="1075"/>
        <v/>
      </c>
      <c r="DH183" s="8"/>
      <c r="DI183" s="3" t="str">
        <f>DM175</f>
        <v/>
      </c>
      <c r="DJ183" s="3" t="str">
        <f>DN175</f>
        <v/>
      </c>
      <c r="DK183" s="3" t="str">
        <f>DO175</f>
        <v/>
      </c>
      <c r="DL183" s="3" t="str">
        <f>DP175</f>
        <v/>
      </c>
      <c r="DM183" s="3" t="str">
        <f t="shared" si="1160"/>
        <v/>
      </c>
      <c r="DN183" s="3" t="str">
        <f t="shared" si="1160"/>
        <v/>
      </c>
      <c r="DO183" s="3" t="str">
        <f t="shared" si="1160"/>
        <v/>
      </c>
      <c r="DP183" s="3" t="str">
        <f t="shared" si="1160"/>
        <v/>
      </c>
      <c r="DQ183" s="3" t="str">
        <f t="shared" si="1130"/>
        <v/>
      </c>
      <c r="DR183" s="3" t="str">
        <f t="shared" si="1131"/>
        <v/>
      </c>
      <c r="DS183" s="3" t="str">
        <f t="shared" si="1076"/>
        <v/>
      </c>
      <c r="DT183" s="8"/>
      <c r="DU183" s="3" t="str">
        <f>DY175</f>
        <v/>
      </c>
      <c r="DV183" s="3" t="str">
        <f>DZ175</f>
        <v/>
      </c>
      <c r="DW183" s="3" t="str">
        <f>EA175</f>
        <v/>
      </c>
      <c r="DX183" s="3" t="str">
        <f>EB175</f>
        <v/>
      </c>
      <c r="DY183" s="3" t="str">
        <f t="shared" si="1161"/>
        <v/>
      </c>
      <c r="DZ183" s="3" t="str">
        <f t="shared" si="1161"/>
        <v/>
      </c>
      <c r="EA183" s="3" t="str">
        <f t="shared" si="1161"/>
        <v/>
      </c>
      <c r="EB183" s="3" t="str">
        <f t="shared" si="1161"/>
        <v/>
      </c>
      <c r="EC183" s="3" t="str">
        <f t="shared" si="1077"/>
        <v/>
      </c>
      <c r="ED183" s="8"/>
      <c r="EE183" s="52" t="s">
        <v>277</v>
      </c>
      <c r="EF183" s="52" t="s">
        <v>277</v>
      </c>
      <c r="EG183" s="52" t="s">
        <v>277</v>
      </c>
      <c r="EH183" s="52" t="s">
        <v>277</v>
      </c>
      <c r="EI183" s="52" t="s">
        <v>277</v>
      </c>
      <c r="EJ183" s="52" t="s">
        <v>277</v>
      </c>
      <c r="EK183" s="52" t="s">
        <v>277</v>
      </c>
      <c r="EL183" s="52" t="s">
        <v>277</v>
      </c>
      <c r="EM183" s="52" t="s">
        <v>277</v>
      </c>
      <c r="EN183" s="52" t="s">
        <v>277</v>
      </c>
      <c r="EO183" s="8"/>
      <c r="EP183" s="53"/>
      <c r="EQ183" s="16" t="str">
        <f t="shared" si="1154"/>
        <v/>
      </c>
      <c r="ER183" s="16" t="str">
        <f t="shared" si="1154"/>
        <v/>
      </c>
      <c r="ES183" s="16" t="str">
        <f t="shared" si="1154"/>
        <v/>
      </c>
      <c r="ET183" s="16">
        <f t="shared" si="1146"/>
        <v>0</v>
      </c>
      <c r="EU183" s="13"/>
      <c r="EV183" s="3" t="b">
        <f t="shared" si="1133"/>
        <v>1</v>
      </c>
      <c r="EW183" s="3" t="b">
        <f t="shared" si="1134"/>
        <v>1</v>
      </c>
      <c r="EX183" s="3" t="b">
        <f t="shared" si="1078"/>
        <v>1</v>
      </c>
      <c r="EY183" s="3" t="b">
        <f t="shared" si="1079"/>
        <v>1</v>
      </c>
      <c r="EZ183" s="3">
        <f t="shared" si="1080"/>
        <v>0</v>
      </c>
      <c r="FA183" s="3">
        <f t="shared" si="1081"/>
        <v>0</v>
      </c>
      <c r="FB183" s="3">
        <f t="shared" si="1082"/>
        <v>0</v>
      </c>
      <c r="FC183" s="3">
        <f t="shared" si="1083"/>
        <v>0</v>
      </c>
      <c r="FD183" s="3">
        <f t="shared" si="1084"/>
        <v>0</v>
      </c>
      <c r="FE183" s="3" t="e">
        <f t="shared" si="1085"/>
        <v>#VALUE!</v>
      </c>
      <c r="FF183" s="3">
        <f t="shared" si="1135"/>
        <v>0</v>
      </c>
      <c r="FG183" s="3">
        <f t="shared" si="1136"/>
        <v>0</v>
      </c>
      <c r="FH183" s="3" t="e">
        <f t="shared" si="1123"/>
        <v>#VALUE!</v>
      </c>
      <c r="FI183" s="3" t="b">
        <f t="shared" si="1086"/>
        <v>1</v>
      </c>
      <c r="FJ183" s="3" t="b">
        <f t="shared" si="1087"/>
        <v>1</v>
      </c>
      <c r="FK183" s="3" t="b">
        <f t="shared" si="1088"/>
        <v>1</v>
      </c>
      <c r="FL183" s="3" t="b">
        <f t="shared" si="1089"/>
        <v>1</v>
      </c>
      <c r="FM183" s="3" t="b">
        <f t="shared" si="1090"/>
        <v>1</v>
      </c>
      <c r="FN183" s="3" t="b">
        <f t="shared" si="1091"/>
        <v>1</v>
      </c>
      <c r="FO183" s="3">
        <f t="shared" si="1092"/>
        <v>0</v>
      </c>
      <c r="FP183" s="3">
        <f t="shared" si="1093"/>
        <v>0</v>
      </c>
      <c r="FQ183" s="3">
        <f t="shared" si="1094"/>
        <v>0</v>
      </c>
      <c r="FR183" s="3">
        <f t="shared" si="1095"/>
        <v>0</v>
      </c>
      <c r="FS183" s="3">
        <f t="shared" si="1096"/>
        <v>0</v>
      </c>
      <c r="FT183" s="3">
        <f t="shared" si="1097"/>
        <v>0</v>
      </c>
      <c r="FU183" s="3">
        <f t="shared" si="1098"/>
        <v>0</v>
      </c>
      <c r="FV183" s="21" t="b">
        <f t="shared" si="1057"/>
        <v>0</v>
      </c>
      <c r="FW183" s="24">
        <f t="shared" si="1111"/>
        <v>1</v>
      </c>
      <c r="FX183" s="24">
        <f t="shared" si="1058"/>
        <v>0</v>
      </c>
      <c r="FY183" s="29" t="e">
        <f t="shared" si="1059"/>
        <v>#VALUE!</v>
      </c>
      <c r="FZ183" s="24" t="e">
        <f t="shared" si="1060"/>
        <v>#VALUE!</v>
      </c>
      <c r="GA183" s="24" t="e">
        <f t="shared" si="1061"/>
        <v>#VALUE!</v>
      </c>
      <c r="GB183" s="24">
        <f t="shared" si="1099"/>
        <v>1</v>
      </c>
      <c r="GC183" s="24" t="e">
        <f t="shared" si="1100"/>
        <v>#VALUE!</v>
      </c>
      <c r="GD183" s="24" t="e">
        <f t="shared" si="1101"/>
        <v>#VALUE!</v>
      </c>
      <c r="GE183" s="24" t="e">
        <f t="shared" si="1102"/>
        <v>#VALUE!</v>
      </c>
      <c r="GF183" s="24">
        <f t="shared" si="1103"/>
        <v>0</v>
      </c>
      <c r="GG183" s="24">
        <f t="shared" si="1104"/>
        <v>0</v>
      </c>
      <c r="GH183" s="24">
        <f t="shared" si="1105"/>
        <v>0</v>
      </c>
      <c r="GI183" s="24">
        <f t="shared" si="1106"/>
        <v>0</v>
      </c>
      <c r="GJ183" s="24">
        <f t="shared" si="1107"/>
        <v>2</v>
      </c>
      <c r="GK183" s="24">
        <f t="shared" si="1108"/>
        <v>2</v>
      </c>
      <c r="GL183" s="24">
        <f t="shared" si="1109"/>
        <v>2</v>
      </c>
      <c r="GM183" s="24">
        <f t="shared" si="1110"/>
        <v>2</v>
      </c>
      <c r="GN183" s="13"/>
    </row>
    <row r="184" spans="1:196" s="44" customFormat="1">
      <c r="A184" s="120"/>
      <c r="B184" s="120"/>
      <c r="C184" s="120"/>
      <c r="D184" s="120"/>
      <c r="E184" s="120"/>
      <c r="F184" s="120"/>
      <c r="G184" s="120"/>
      <c r="H184" s="120"/>
      <c r="I184" s="120"/>
      <c r="J184" s="120"/>
      <c r="K184" s="120"/>
      <c r="L184" s="120"/>
      <c r="M184" s="87"/>
      <c r="N184" s="120"/>
      <c r="O184" s="120"/>
      <c r="P184" s="120"/>
      <c r="Q184" s="87"/>
      <c r="R184" s="120"/>
      <c r="S184" s="120"/>
      <c r="T184" s="120"/>
      <c r="U184" s="87"/>
      <c r="V184" s="120"/>
      <c r="W184" s="120"/>
      <c r="X184" s="87"/>
      <c r="Y184" s="120"/>
      <c r="Z184" s="120"/>
      <c r="AA184" s="120"/>
      <c r="AB184" s="87"/>
      <c r="AC184" s="120"/>
      <c r="AD184" s="120"/>
      <c r="AE184" s="120"/>
      <c r="AF184" s="87"/>
      <c r="AG184" s="120"/>
      <c r="AH184" s="120"/>
      <c r="AI184" s="87"/>
      <c r="AJ184" s="120"/>
      <c r="AK184" s="120"/>
      <c r="AL184" s="87"/>
      <c r="AM184" s="120"/>
      <c r="AN184" s="120"/>
      <c r="AO184" s="120"/>
      <c r="AP184" s="120"/>
      <c r="AQ184" s="120"/>
      <c r="AR184" s="87"/>
      <c r="AS184" s="120"/>
      <c r="AT184" s="120"/>
      <c r="AU184" s="120"/>
      <c r="AV184" s="120"/>
      <c r="AW184" s="120"/>
      <c r="AX184" s="120"/>
      <c r="AY184" s="87"/>
      <c r="AZ184" s="120"/>
      <c r="BA184" s="120"/>
      <c r="BB184" s="120"/>
      <c r="BC184" s="120"/>
      <c r="BD184" s="17"/>
      <c r="BE184" s="17"/>
      <c r="BP184" s="17"/>
      <c r="BQ184" s="19"/>
      <c r="BR184" s="19"/>
      <c r="BS184" s="19"/>
      <c r="BT184" s="23"/>
      <c r="BU184" s="19"/>
      <c r="BV184" s="19"/>
      <c r="BW184" s="19"/>
      <c r="BX184" s="19"/>
      <c r="BY184" s="19"/>
      <c r="BZ184" s="19"/>
      <c r="CA184" s="27"/>
      <c r="CI184" s="17"/>
      <c r="CN184" s="17"/>
      <c r="CS184" s="17"/>
      <c r="CX184" s="17"/>
      <c r="DH184" s="17"/>
      <c r="DT184" s="17"/>
      <c r="ED184" s="17"/>
      <c r="EO184" s="17"/>
      <c r="EP184" s="45"/>
      <c r="EQ184" s="6"/>
      <c r="ER184" s="6"/>
      <c r="ES184" s="6"/>
      <c r="ET184" s="6"/>
      <c r="EU184" s="46"/>
      <c r="FV184" s="19"/>
      <c r="FW184" s="23"/>
      <c r="FX184" s="23"/>
      <c r="FZ184" s="23"/>
      <c r="GA184" s="23"/>
      <c r="GB184" s="23"/>
      <c r="GC184" s="23"/>
      <c r="GD184" s="23"/>
      <c r="GE184" s="23"/>
      <c r="GF184" s="23"/>
      <c r="GG184" s="23"/>
      <c r="GH184" s="23"/>
      <c r="GI184" s="23"/>
      <c r="GJ184" s="23"/>
      <c r="GK184" s="23"/>
      <c r="GL184" s="23"/>
      <c r="GM184" s="23"/>
      <c r="GN184" s="46"/>
    </row>
    <row r="185" spans="1:196" s="44" customFormat="1">
      <c r="A185" s="120"/>
      <c r="B185" s="120"/>
      <c r="C185" s="120"/>
      <c r="D185" s="120"/>
      <c r="E185" s="120"/>
      <c r="F185" s="120"/>
      <c r="G185" s="120"/>
      <c r="H185" s="120"/>
      <c r="I185" s="120"/>
      <c r="J185" s="120"/>
      <c r="K185" s="120"/>
      <c r="L185" s="120"/>
      <c r="M185" s="87"/>
      <c r="N185" s="120"/>
      <c r="O185" s="120"/>
      <c r="P185" s="120"/>
      <c r="Q185" s="87"/>
      <c r="R185" s="120"/>
      <c r="S185" s="120"/>
      <c r="T185" s="120"/>
      <c r="U185" s="87"/>
      <c r="V185" s="120"/>
      <c r="W185" s="120"/>
      <c r="X185" s="87"/>
      <c r="Y185" s="120"/>
      <c r="Z185" s="120"/>
      <c r="AA185" s="120"/>
      <c r="AB185" s="87"/>
      <c r="AC185" s="120"/>
      <c r="AD185" s="120"/>
      <c r="AE185" s="120"/>
      <c r="AF185" s="87"/>
      <c r="AG185" s="120"/>
      <c r="AH185" s="120"/>
      <c r="AI185" s="87"/>
      <c r="AJ185" s="120"/>
      <c r="AK185" s="120"/>
      <c r="AL185" s="87"/>
      <c r="AM185" s="120"/>
      <c r="AN185" s="120"/>
      <c r="AO185" s="120"/>
      <c r="AP185" s="120"/>
      <c r="AQ185" s="120"/>
      <c r="AR185" s="87"/>
      <c r="AS185" s="120"/>
      <c r="AT185" s="120"/>
      <c r="AU185" s="120"/>
      <c r="AV185" s="120"/>
      <c r="AW185" s="120"/>
      <c r="AX185" s="120"/>
      <c r="AY185" s="87"/>
      <c r="AZ185" s="120"/>
      <c r="BA185" s="120"/>
      <c r="BB185" s="120"/>
      <c r="BC185" s="120"/>
      <c r="BD185" s="17"/>
      <c r="BE185" s="17"/>
      <c r="BP185" s="17"/>
      <c r="BQ185" s="19"/>
      <c r="BR185" s="19"/>
      <c r="BS185" s="19"/>
      <c r="BT185" s="23"/>
      <c r="BU185" s="19"/>
      <c r="BV185" s="19"/>
      <c r="BW185" s="19"/>
      <c r="BX185" s="19"/>
      <c r="BY185" s="19"/>
      <c r="BZ185" s="19"/>
      <c r="CA185" s="27"/>
      <c r="CI185" s="17"/>
      <c r="CN185" s="17"/>
      <c r="CS185" s="17"/>
      <c r="CX185" s="17"/>
      <c r="DH185" s="17"/>
      <c r="DT185" s="17"/>
      <c r="ED185" s="17"/>
      <c r="EO185" s="17"/>
      <c r="EP185" s="45"/>
      <c r="EQ185" s="6"/>
      <c r="ER185" s="6"/>
      <c r="ES185" s="6"/>
      <c r="ET185" s="6"/>
      <c r="EU185" s="46"/>
      <c r="FV185" s="19"/>
      <c r="FW185" s="23"/>
      <c r="FX185" s="23"/>
      <c r="FZ185" s="23"/>
      <c r="GA185" s="23"/>
      <c r="GB185" s="23"/>
      <c r="GC185" s="23"/>
      <c r="GD185" s="23"/>
      <c r="GE185" s="23"/>
      <c r="GF185" s="23"/>
      <c r="GG185" s="23"/>
      <c r="GH185" s="23"/>
      <c r="GI185" s="23"/>
      <c r="GJ185" s="23"/>
      <c r="GK185" s="23"/>
      <c r="GL185" s="23"/>
      <c r="GM185" s="23"/>
      <c r="GN185" s="46"/>
    </row>
    <row r="186" spans="1:196" s="44" customFormat="1">
      <c r="A186" s="120"/>
      <c r="B186" s="120"/>
      <c r="C186" s="120"/>
      <c r="D186" s="120"/>
      <c r="E186" s="120"/>
      <c r="F186" s="120"/>
      <c r="G186" s="120"/>
      <c r="H186" s="120"/>
      <c r="I186" s="120"/>
      <c r="J186" s="120"/>
      <c r="K186" s="120"/>
      <c r="L186" s="120"/>
      <c r="M186" s="87"/>
      <c r="N186" s="120"/>
      <c r="O186" s="120"/>
      <c r="P186" s="120"/>
      <c r="Q186" s="87"/>
      <c r="R186" s="120"/>
      <c r="S186" s="120"/>
      <c r="T186" s="120"/>
      <c r="U186" s="87"/>
      <c r="V186" s="120"/>
      <c r="W186" s="120"/>
      <c r="X186" s="87"/>
      <c r="Y186" s="120"/>
      <c r="Z186" s="120"/>
      <c r="AA186" s="120"/>
      <c r="AB186" s="87"/>
      <c r="AC186" s="120"/>
      <c r="AD186" s="120"/>
      <c r="AE186" s="120"/>
      <c r="AF186" s="87"/>
      <c r="AG186" s="120"/>
      <c r="AH186" s="120"/>
      <c r="AI186" s="87"/>
      <c r="AJ186" s="120"/>
      <c r="AK186" s="120"/>
      <c r="AL186" s="87"/>
      <c r="AM186" s="120"/>
      <c r="AN186" s="120"/>
      <c r="AO186" s="120"/>
      <c r="AP186" s="120"/>
      <c r="AQ186" s="120"/>
      <c r="AR186" s="87"/>
      <c r="AS186" s="120"/>
      <c r="AT186" s="120"/>
      <c r="AU186" s="120"/>
      <c r="AV186" s="120"/>
      <c r="AW186" s="120"/>
      <c r="AX186" s="120"/>
      <c r="AY186" s="87"/>
      <c r="AZ186" s="120"/>
      <c r="BA186" s="120"/>
      <c r="BB186" s="120"/>
      <c r="BC186" s="120"/>
      <c r="BD186" s="17"/>
      <c r="BE186" s="17"/>
      <c r="BP186" s="17"/>
      <c r="BQ186" s="19"/>
      <c r="BR186" s="19"/>
      <c r="BS186" s="19"/>
      <c r="BT186" s="23"/>
      <c r="BU186" s="19"/>
      <c r="BV186" s="19"/>
      <c r="BW186" s="19"/>
      <c r="BX186" s="19"/>
      <c r="BY186" s="19"/>
      <c r="BZ186" s="19"/>
      <c r="CA186" s="27"/>
      <c r="CI186" s="17"/>
      <c r="CN186" s="17"/>
      <c r="CS186" s="17"/>
      <c r="CX186" s="17"/>
      <c r="DH186" s="17"/>
      <c r="DT186" s="17"/>
      <c r="ED186" s="17"/>
      <c r="EO186" s="17"/>
      <c r="EP186" s="45"/>
      <c r="EQ186" s="6"/>
      <c r="ER186" s="6"/>
      <c r="ES186" s="6"/>
      <c r="ET186" s="6"/>
      <c r="EU186" s="46"/>
      <c r="FV186" s="19"/>
      <c r="FW186" s="23"/>
      <c r="FX186" s="23"/>
      <c r="FZ186" s="23"/>
      <c r="GA186" s="23"/>
      <c r="GB186" s="23"/>
      <c r="GC186" s="23"/>
      <c r="GD186" s="23"/>
      <c r="GE186" s="23"/>
      <c r="GF186" s="23"/>
      <c r="GG186" s="23"/>
      <c r="GH186" s="23"/>
      <c r="GI186" s="23"/>
      <c r="GJ186" s="23"/>
      <c r="GK186" s="23"/>
      <c r="GL186" s="23"/>
      <c r="GM186" s="23"/>
      <c r="GN186" s="46"/>
    </row>
    <row r="187" spans="1:196" s="44" customFormat="1">
      <c r="A187" s="120"/>
      <c r="B187" s="120"/>
      <c r="C187" s="120"/>
      <c r="D187" s="120"/>
      <c r="E187" s="120"/>
      <c r="F187" s="120"/>
      <c r="G187" s="120"/>
      <c r="H187" s="120"/>
      <c r="I187" s="120"/>
      <c r="J187" s="120"/>
      <c r="K187" s="120"/>
      <c r="L187" s="120"/>
      <c r="M187" s="87"/>
      <c r="N187" s="120"/>
      <c r="O187" s="120"/>
      <c r="P187" s="120"/>
      <c r="Q187" s="87"/>
      <c r="R187" s="120"/>
      <c r="S187" s="120"/>
      <c r="T187" s="120"/>
      <c r="U187" s="87"/>
      <c r="V187" s="120"/>
      <c r="W187" s="120"/>
      <c r="X187" s="87"/>
      <c r="Y187" s="120"/>
      <c r="Z187" s="120"/>
      <c r="AA187" s="120"/>
      <c r="AB187" s="87"/>
      <c r="AC187" s="120"/>
      <c r="AD187" s="120"/>
      <c r="AE187" s="120"/>
      <c r="AF187" s="87"/>
      <c r="AG187" s="120"/>
      <c r="AH187" s="120"/>
      <c r="AI187" s="87"/>
      <c r="AJ187" s="120"/>
      <c r="AK187" s="120"/>
      <c r="AL187" s="87"/>
      <c r="AM187" s="120"/>
      <c r="AN187" s="120"/>
      <c r="AO187" s="120"/>
      <c r="AP187" s="120"/>
      <c r="AQ187" s="120"/>
      <c r="AR187" s="87"/>
      <c r="AS187" s="120"/>
      <c r="AT187" s="120"/>
      <c r="AU187" s="120"/>
      <c r="AV187" s="120"/>
      <c r="AW187" s="120"/>
      <c r="AX187" s="120"/>
      <c r="AY187" s="87"/>
      <c r="AZ187" s="120"/>
      <c r="BA187" s="120"/>
      <c r="BB187" s="120"/>
      <c r="BC187" s="120"/>
      <c r="BD187" s="17"/>
      <c r="BE187" s="17"/>
      <c r="BP187" s="17"/>
      <c r="BQ187" s="19"/>
      <c r="BR187" s="19"/>
      <c r="BS187" s="19"/>
      <c r="BT187" s="23"/>
      <c r="BU187" s="19"/>
      <c r="BV187" s="19"/>
      <c r="BW187" s="19"/>
      <c r="BX187" s="19"/>
      <c r="BY187" s="19"/>
      <c r="BZ187" s="19"/>
      <c r="CA187" s="27"/>
      <c r="CI187" s="17"/>
      <c r="CN187" s="17"/>
      <c r="CS187" s="17"/>
      <c r="CX187" s="17"/>
      <c r="DH187" s="17"/>
      <c r="DT187" s="17"/>
      <c r="ED187" s="17"/>
      <c r="EO187" s="17"/>
      <c r="EP187" s="45"/>
      <c r="EQ187" s="6"/>
      <c r="ER187" s="6"/>
      <c r="ES187" s="6"/>
      <c r="ET187" s="6"/>
      <c r="EU187" s="46"/>
      <c r="FV187" s="19"/>
      <c r="FW187" s="23"/>
      <c r="FX187" s="23"/>
      <c r="FZ187" s="23"/>
      <c r="GA187" s="23"/>
      <c r="GB187" s="23"/>
      <c r="GC187" s="23"/>
      <c r="GD187" s="23"/>
      <c r="GE187" s="23"/>
      <c r="GF187" s="23"/>
      <c r="GG187" s="23"/>
      <c r="GH187" s="23"/>
      <c r="GI187" s="23"/>
      <c r="GJ187" s="23"/>
      <c r="GK187" s="23"/>
      <c r="GL187" s="23"/>
      <c r="GM187" s="23"/>
      <c r="GN187" s="46"/>
    </row>
    <row r="188" spans="1:196" s="44" customFormat="1">
      <c r="A188" s="120"/>
      <c r="B188" s="120"/>
      <c r="C188" s="120"/>
      <c r="D188" s="120"/>
      <c r="E188" s="120"/>
      <c r="F188" s="120"/>
      <c r="G188" s="120"/>
      <c r="H188" s="120"/>
      <c r="I188" s="120"/>
      <c r="J188" s="120"/>
      <c r="K188" s="120"/>
      <c r="L188" s="120"/>
      <c r="M188" s="87"/>
      <c r="N188" s="120"/>
      <c r="O188" s="120"/>
      <c r="P188" s="120"/>
      <c r="Q188" s="87"/>
      <c r="R188" s="120"/>
      <c r="S188" s="120"/>
      <c r="T188" s="120"/>
      <c r="U188" s="87"/>
      <c r="V188" s="120"/>
      <c r="W188" s="120"/>
      <c r="X188" s="87"/>
      <c r="Y188" s="120"/>
      <c r="Z188" s="120"/>
      <c r="AA188" s="120"/>
      <c r="AB188" s="87"/>
      <c r="AC188" s="120"/>
      <c r="AD188" s="120"/>
      <c r="AE188" s="120"/>
      <c r="AF188" s="87"/>
      <c r="AG188" s="120"/>
      <c r="AH188" s="120"/>
      <c r="AI188" s="87"/>
      <c r="AJ188" s="120"/>
      <c r="AK188" s="120"/>
      <c r="AL188" s="87"/>
      <c r="AM188" s="120"/>
      <c r="AN188" s="120"/>
      <c r="AO188" s="120"/>
      <c r="AP188" s="120"/>
      <c r="AQ188" s="120"/>
      <c r="AR188" s="87"/>
      <c r="AS188" s="120"/>
      <c r="AT188" s="120"/>
      <c r="AU188" s="120"/>
      <c r="AV188" s="120"/>
      <c r="AW188" s="120"/>
      <c r="AX188" s="120"/>
      <c r="AY188" s="87"/>
      <c r="AZ188" s="120"/>
      <c r="BA188" s="120"/>
      <c r="BB188" s="120"/>
      <c r="BC188" s="120"/>
      <c r="BD188" s="17"/>
      <c r="BE188" s="17"/>
      <c r="BP188" s="17"/>
      <c r="BQ188" s="19"/>
      <c r="BR188" s="19"/>
      <c r="BS188" s="19"/>
      <c r="BT188" s="23"/>
      <c r="BU188" s="19"/>
      <c r="BV188" s="19"/>
      <c r="BW188" s="19"/>
      <c r="BX188" s="19"/>
      <c r="BY188" s="19"/>
      <c r="BZ188" s="19"/>
      <c r="CA188" s="27"/>
      <c r="CI188" s="17"/>
      <c r="CN188" s="17"/>
      <c r="CS188" s="17"/>
      <c r="CX188" s="17"/>
      <c r="DH188" s="17"/>
      <c r="DT188" s="17"/>
      <c r="ED188" s="17"/>
      <c r="EO188" s="17"/>
      <c r="EP188" s="45"/>
      <c r="EQ188" s="6"/>
      <c r="ER188" s="6"/>
      <c r="ES188" s="6"/>
      <c r="ET188" s="6"/>
      <c r="EU188" s="46"/>
      <c r="FV188" s="19"/>
      <c r="FW188" s="23"/>
      <c r="FX188" s="23"/>
      <c r="FZ188" s="23"/>
      <c r="GA188" s="23"/>
      <c r="GB188" s="23"/>
      <c r="GC188" s="23"/>
      <c r="GD188" s="23"/>
      <c r="GE188" s="23"/>
      <c r="GF188" s="23"/>
      <c r="GG188" s="23"/>
      <c r="GH188" s="23"/>
      <c r="GI188" s="23"/>
      <c r="GJ188" s="23"/>
      <c r="GK188" s="23"/>
      <c r="GL188" s="23"/>
      <c r="GM188" s="23"/>
      <c r="GN188" s="46"/>
    </row>
    <row r="189" spans="1:196" s="44" customFormat="1">
      <c r="A189" s="120"/>
      <c r="B189" s="120"/>
      <c r="C189" s="120"/>
      <c r="D189" s="120"/>
      <c r="E189" s="120"/>
      <c r="F189" s="120"/>
      <c r="G189" s="120"/>
      <c r="H189" s="120"/>
      <c r="I189" s="120"/>
      <c r="J189" s="120"/>
      <c r="K189" s="120"/>
      <c r="L189" s="120"/>
      <c r="M189" s="87"/>
      <c r="N189" s="120"/>
      <c r="O189" s="120"/>
      <c r="P189" s="120"/>
      <c r="Q189" s="87"/>
      <c r="R189" s="120"/>
      <c r="S189" s="120"/>
      <c r="T189" s="120"/>
      <c r="U189" s="87"/>
      <c r="V189" s="120"/>
      <c r="W189" s="120"/>
      <c r="X189" s="87"/>
      <c r="Y189" s="120"/>
      <c r="Z189" s="120"/>
      <c r="AA189" s="120"/>
      <c r="AB189" s="87"/>
      <c r="AC189" s="120"/>
      <c r="AD189" s="120"/>
      <c r="AE189" s="120"/>
      <c r="AF189" s="87"/>
      <c r="AG189" s="120"/>
      <c r="AH189" s="120"/>
      <c r="AI189" s="87"/>
      <c r="AJ189" s="120"/>
      <c r="AK189" s="120"/>
      <c r="AL189" s="87"/>
      <c r="AM189" s="120"/>
      <c r="AN189" s="120"/>
      <c r="AO189" s="120"/>
      <c r="AP189" s="120"/>
      <c r="AQ189" s="120"/>
      <c r="AR189" s="87"/>
      <c r="AS189" s="120"/>
      <c r="AT189" s="120"/>
      <c r="AU189" s="120"/>
      <c r="AV189" s="120"/>
      <c r="AW189" s="120"/>
      <c r="AX189" s="120"/>
      <c r="AY189" s="87"/>
      <c r="AZ189" s="120"/>
      <c r="BA189" s="120"/>
      <c r="BB189" s="120"/>
      <c r="BC189" s="120"/>
      <c r="BD189" s="17"/>
      <c r="BE189" s="17"/>
      <c r="BP189" s="17"/>
      <c r="BQ189" s="19"/>
      <c r="BR189" s="19"/>
      <c r="BS189" s="19"/>
      <c r="BT189" s="23"/>
      <c r="BU189" s="19"/>
      <c r="BV189" s="19"/>
      <c r="BW189" s="19"/>
      <c r="BX189" s="19"/>
      <c r="BY189" s="19"/>
      <c r="BZ189" s="19"/>
      <c r="CA189" s="27"/>
      <c r="CI189" s="17"/>
      <c r="CN189" s="17"/>
      <c r="CS189" s="17"/>
      <c r="CX189" s="17"/>
      <c r="DH189" s="17"/>
      <c r="DT189" s="17"/>
      <c r="ED189" s="17"/>
      <c r="EO189" s="17"/>
      <c r="EP189" s="45"/>
      <c r="EQ189" s="6"/>
      <c r="ER189" s="6"/>
      <c r="ES189" s="6"/>
      <c r="ET189" s="6"/>
      <c r="EU189" s="46"/>
      <c r="FV189" s="19"/>
      <c r="FW189" s="23"/>
      <c r="FX189" s="23"/>
      <c r="FZ189" s="23"/>
      <c r="GA189" s="23"/>
      <c r="GB189" s="23"/>
      <c r="GC189" s="23"/>
      <c r="GD189" s="23"/>
      <c r="GE189" s="23"/>
      <c r="GF189" s="23"/>
      <c r="GG189" s="23"/>
      <c r="GH189" s="23"/>
      <c r="GI189" s="23"/>
      <c r="GJ189" s="23"/>
      <c r="GK189" s="23"/>
      <c r="GL189" s="23"/>
      <c r="GM189" s="23"/>
      <c r="GN189" s="46"/>
    </row>
    <row r="190" spans="1:196" s="44" customFormat="1">
      <c r="A190" s="120"/>
      <c r="B190" s="120"/>
      <c r="C190" s="120"/>
      <c r="D190" s="120"/>
      <c r="E190" s="120"/>
      <c r="F190" s="120"/>
      <c r="G190" s="120"/>
      <c r="H190" s="120"/>
      <c r="I190" s="120"/>
      <c r="J190" s="120"/>
      <c r="K190" s="120"/>
      <c r="L190" s="120"/>
      <c r="M190" s="87"/>
      <c r="N190" s="120"/>
      <c r="O190" s="120"/>
      <c r="P190" s="120"/>
      <c r="Q190" s="87"/>
      <c r="R190" s="120"/>
      <c r="S190" s="120"/>
      <c r="T190" s="120"/>
      <c r="U190" s="87"/>
      <c r="V190" s="120"/>
      <c r="W190" s="120"/>
      <c r="X190" s="87"/>
      <c r="Y190" s="120"/>
      <c r="Z190" s="120"/>
      <c r="AA190" s="120"/>
      <c r="AB190" s="87"/>
      <c r="AC190" s="120"/>
      <c r="AD190" s="120"/>
      <c r="AE190" s="120"/>
      <c r="AF190" s="87"/>
      <c r="AG190" s="120"/>
      <c r="AH190" s="120"/>
      <c r="AI190" s="87"/>
      <c r="AJ190" s="120"/>
      <c r="AK190" s="120"/>
      <c r="AL190" s="87"/>
      <c r="AM190" s="120"/>
      <c r="AN190" s="120"/>
      <c r="AO190" s="120"/>
      <c r="AP190" s="120"/>
      <c r="AQ190" s="120"/>
      <c r="AR190" s="87"/>
      <c r="AS190" s="120"/>
      <c r="AT190" s="120"/>
      <c r="AU190" s="120"/>
      <c r="AV190" s="120"/>
      <c r="AW190" s="120"/>
      <c r="AX190" s="120"/>
      <c r="AY190" s="87"/>
      <c r="AZ190" s="120"/>
      <c r="BA190" s="120"/>
      <c r="BB190" s="120"/>
      <c r="BC190" s="120"/>
      <c r="BD190" s="17"/>
      <c r="BE190" s="17"/>
      <c r="BP190" s="17"/>
      <c r="BQ190" s="19"/>
      <c r="BR190" s="19"/>
      <c r="BS190" s="19"/>
      <c r="BT190" s="23"/>
      <c r="BU190" s="19"/>
      <c r="BV190" s="19"/>
      <c r="BW190" s="19"/>
      <c r="BX190" s="19"/>
      <c r="BY190" s="19"/>
      <c r="BZ190" s="19"/>
      <c r="CA190" s="27"/>
      <c r="CI190" s="17"/>
      <c r="CN190" s="17"/>
      <c r="CS190" s="17"/>
      <c r="CX190" s="17"/>
      <c r="DH190" s="17"/>
      <c r="DT190" s="17"/>
      <c r="ED190" s="17"/>
      <c r="EO190" s="17"/>
      <c r="EP190" s="45"/>
      <c r="EQ190" s="6"/>
      <c r="ER190" s="6"/>
      <c r="ES190" s="6"/>
      <c r="ET190" s="6"/>
      <c r="EU190" s="46"/>
      <c r="FV190" s="19"/>
      <c r="FW190" s="23"/>
      <c r="FX190" s="23"/>
      <c r="FZ190" s="23"/>
      <c r="GA190" s="23"/>
      <c r="GB190" s="23"/>
      <c r="GC190" s="23"/>
      <c r="GD190" s="23"/>
      <c r="GE190" s="23"/>
      <c r="GF190" s="23"/>
      <c r="GG190" s="23"/>
      <c r="GH190" s="23"/>
      <c r="GI190" s="23"/>
      <c r="GJ190" s="23"/>
      <c r="GK190" s="23"/>
      <c r="GL190" s="23"/>
      <c r="GM190" s="23"/>
      <c r="GN190" s="46"/>
    </row>
    <row r="191" spans="1:196" s="44" customFormat="1">
      <c r="A191" s="120"/>
      <c r="B191" s="120"/>
      <c r="C191" s="120"/>
      <c r="D191" s="120"/>
      <c r="E191" s="120"/>
      <c r="F191" s="120"/>
      <c r="G191" s="120"/>
      <c r="H191" s="120"/>
      <c r="I191" s="120"/>
      <c r="J191" s="120"/>
      <c r="K191" s="120"/>
      <c r="L191" s="120"/>
      <c r="M191" s="87"/>
      <c r="N191" s="120"/>
      <c r="O191" s="120"/>
      <c r="P191" s="120"/>
      <c r="Q191" s="87"/>
      <c r="R191" s="120"/>
      <c r="S191" s="120"/>
      <c r="T191" s="120"/>
      <c r="U191" s="87"/>
      <c r="V191" s="120"/>
      <c r="W191" s="120"/>
      <c r="X191" s="87"/>
      <c r="Y191" s="120"/>
      <c r="Z191" s="120"/>
      <c r="AA191" s="120"/>
      <c r="AB191" s="87"/>
      <c r="AC191" s="120"/>
      <c r="AD191" s="120"/>
      <c r="AE191" s="120"/>
      <c r="AF191" s="87"/>
      <c r="AG191" s="120"/>
      <c r="AH191" s="120"/>
      <c r="AI191" s="87"/>
      <c r="AJ191" s="120"/>
      <c r="AK191" s="120"/>
      <c r="AL191" s="87"/>
      <c r="AM191" s="120"/>
      <c r="AN191" s="120"/>
      <c r="AO191" s="120"/>
      <c r="AP191" s="120"/>
      <c r="AQ191" s="120"/>
      <c r="AR191" s="87"/>
      <c r="AS191" s="120"/>
      <c r="AT191" s="120"/>
      <c r="AU191" s="120"/>
      <c r="AV191" s="120"/>
      <c r="AW191" s="120"/>
      <c r="AX191" s="120"/>
      <c r="AY191" s="87"/>
      <c r="AZ191" s="120"/>
      <c r="BA191" s="120"/>
      <c r="BB191" s="120"/>
      <c r="BC191" s="120"/>
      <c r="BD191" s="17"/>
      <c r="BE191" s="17"/>
      <c r="BP191" s="17"/>
      <c r="BQ191" s="19"/>
      <c r="BR191" s="19"/>
      <c r="BS191" s="19"/>
      <c r="BT191" s="23"/>
      <c r="BU191" s="19"/>
      <c r="BV191" s="19"/>
      <c r="BW191" s="19"/>
      <c r="BX191" s="19"/>
      <c r="BY191" s="19"/>
      <c r="BZ191" s="19"/>
      <c r="CA191" s="27"/>
      <c r="CI191" s="17"/>
      <c r="CN191" s="17"/>
      <c r="CS191" s="17"/>
      <c r="CX191" s="17"/>
      <c r="DH191" s="17"/>
      <c r="DT191" s="17"/>
      <c r="ED191" s="17"/>
      <c r="EO191" s="17"/>
      <c r="EP191" s="45"/>
      <c r="EQ191" s="6"/>
      <c r="ER191" s="6"/>
      <c r="ES191" s="6"/>
      <c r="ET191" s="6"/>
      <c r="EU191" s="46"/>
      <c r="FV191" s="19"/>
      <c r="FW191" s="23"/>
      <c r="FX191" s="23"/>
      <c r="FZ191" s="23"/>
      <c r="GA191" s="23"/>
      <c r="GB191" s="23"/>
      <c r="GC191" s="23"/>
      <c r="GD191" s="23"/>
      <c r="GE191" s="23"/>
      <c r="GF191" s="23"/>
      <c r="GG191" s="23"/>
      <c r="GH191" s="23"/>
      <c r="GI191" s="23"/>
      <c r="GJ191" s="23"/>
      <c r="GK191" s="23"/>
      <c r="GL191" s="23"/>
      <c r="GM191" s="23"/>
      <c r="GN191" s="46"/>
    </row>
    <row r="192" spans="1:196" s="44" customFormat="1">
      <c r="A192" s="120"/>
      <c r="B192" s="120"/>
      <c r="C192" s="120"/>
      <c r="D192" s="120"/>
      <c r="E192" s="120"/>
      <c r="F192" s="120"/>
      <c r="G192" s="120"/>
      <c r="H192" s="120"/>
      <c r="I192" s="120"/>
      <c r="J192" s="120"/>
      <c r="K192" s="120"/>
      <c r="L192" s="120"/>
      <c r="M192" s="87"/>
      <c r="N192" s="120"/>
      <c r="O192" s="120"/>
      <c r="P192" s="120"/>
      <c r="Q192" s="87"/>
      <c r="R192" s="120"/>
      <c r="S192" s="120"/>
      <c r="T192" s="120"/>
      <c r="U192" s="87"/>
      <c r="V192" s="120"/>
      <c r="W192" s="120"/>
      <c r="X192" s="87"/>
      <c r="Y192" s="120"/>
      <c r="Z192" s="120"/>
      <c r="AA192" s="120"/>
      <c r="AB192" s="87"/>
      <c r="AC192" s="120"/>
      <c r="AD192" s="120"/>
      <c r="AE192" s="120"/>
      <c r="AF192" s="87"/>
      <c r="AG192" s="120"/>
      <c r="AH192" s="120"/>
      <c r="AI192" s="87"/>
      <c r="AJ192" s="120"/>
      <c r="AK192" s="120"/>
      <c r="AL192" s="87"/>
      <c r="AM192" s="120"/>
      <c r="AN192" s="120"/>
      <c r="AO192" s="120"/>
      <c r="AP192" s="120"/>
      <c r="AQ192" s="120"/>
      <c r="AR192" s="87"/>
      <c r="AS192" s="120"/>
      <c r="AT192" s="120"/>
      <c r="AU192" s="120"/>
      <c r="AV192" s="120"/>
      <c r="AW192" s="120"/>
      <c r="AX192" s="120"/>
      <c r="AY192" s="87"/>
      <c r="AZ192" s="120"/>
      <c r="BA192" s="120"/>
      <c r="BB192" s="120"/>
      <c r="BC192" s="120"/>
      <c r="BD192" s="17"/>
      <c r="BE192" s="17"/>
      <c r="BP192" s="17"/>
      <c r="BQ192" s="19"/>
      <c r="BR192" s="19"/>
      <c r="BS192" s="19"/>
      <c r="BT192" s="23"/>
      <c r="BU192" s="19"/>
      <c r="BV192" s="19"/>
      <c r="BW192" s="19"/>
      <c r="BX192" s="19"/>
      <c r="BY192" s="19"/>
      <c r="BZ192" s="19"/>
      <c r="CA192" s="27"/>
      <c r="CI192" s="17"/>
      <c r="CN192" s="17"/>
      <c r="CS192" s="17"/>
      <c r="CX192" s="17"/>
      <c r="DH192" s="17"/>
      <c r="DT192" s="17"/>
      <c r="ED192" s="17"/>
      <c r="EO192" s="17"/>
      <c r="EP192" s="45"/>
      <c r="EQ192" s="6"/>
      <c r="ER192" s="6"/>
      <c r="ES192" s="6"/>
      <c r="ET192" s="6"/>
      <c r="EU192" s="46"/>
      <c r="FV192" s="19"/>
      <c r="FW192" s="23"/>
      <c r="FX192" s="23"/>
      <c r="FZ192" s="23"/>
      <c r="GA192" s="23"/>
      <c r="GB192" s="23"/>
      <c r="GC192" s="23"/>
      <c r="GD192" s="23"/>
      <c r="GE192" s="23"/>
      <c r="GF192" s="23"/>
      <c r="GG192" s="23"/>
      <c r="GH192" s="23"/>
      <c r="GI192" s="23"/>
      <c r="GJ192" s="23"/>
      <c r="GK192" s="23"/>
      <c r="GL192" s="23"/>
      <c r="GM192" s="23"/>
      <c r="GN192" s="46"/>
    </row>
    <row r="193" spans="1:196" s="44" customFormat="1">
      <c r="A193" s="120"/>
      <c r="B193" s="120"/>
      <c r="C193" s="120"/>
      <c r="D193" s="120"/>
      <c r="E193" s="120"/>
      <c r="F193" s="120"/>
      <c r="G193" s="120"/>
      <c r="H193" s="120"/>
      <c r="I193" s="120"/>
      <c r="J193" s="120"/>
      <c r="K193" s="120"/>
      <c r="L193" s="120"/>
      <c r="M193" s="87"/>
      <c r="N193" s="120"/>
      <c r="O193" s="120"/>
      <c r="P193" s="120"/>
      <c r="Q193" s="87"/>
      <c r="R193" s="120"/>
      <c r="S193" s="120"/>
      <c r="T193" s="120"/>
      <c r="U193" s="87"/>
      <c r="V193" s="120"/>
      <c r="W193" s="120"/>
      <c r="X193" s="87"/>
      <c r="Y193" s="120"/>
      <c r="Z193" s="120"/>
      <c r="AA193" s="120"/>
      <c r="AB193" s="87"/>
      <c r="AC193" s="120"/>
      <c r="AD193" s="120"/>
      <c r="AE193" s="120"/>
      <c r="AF193" s="87"/>
      <c r="AG193" s="120"/>
      <c r="AH193" s="120"/>
      <c r="AI193" s="87"/>
      <c r="AJ193" s="120"/>
      <c r="AK193" s="120"/>
      <c r="AL193" s="87"/>
      <c r="AM193" s="120"/>
      <c r="AN193" s="120"/>
      <c r="AO193" s="120"/>
      <c r="AP193" s="120"/>
      <c r="AQ193" s="120"/>
      <c r="AR193" s="87"/>
      <c r="AS193" s="120"/>
      <c r="AT193" s="120"/>
      <c r="AU193" s="120"/>
      <c r="AV193" s="120"/>
      <c r="AW193" s="120"/>
      <c r="AX193" s="120"/>
      <c r="AY193" s="87"/>
      <c r="AZ193" s="120"/>
      <c r="BA193" s="120"/>
      <c r="BB193" s="120"/>
      <c r="BC193" s="120"/>
      <c r="BD193" s="17"/>
      <c r="BE193" s="17"/>
      <c r="BP193" s="17"/>
      <c r="BQ193" s="19"/>
      <c r="BR193" s="19"/>
      <c r="BS193" s="19"/>
      <c r="BT193" s="23"/>
      <c r="BU193" s="19"/>
      <c r="BV193" s="19"/>
      <c r="BW193" s="19"/>
      <c r="BX193" s="19"/>
      <c r="BY193" s="19"/>
      <c r="BZ193" s="19"/>
      <c r="CA193" s="27"/>
      <c r="CI193" s="17"/>
      <c r="CN193" s="17"/>
      <c r="CS193" s="17"/>
      <c r="CX193" s="17"/>
      <c r="DH193" s="17"/>
      <c r="DT193" s="17"/>
      <c r="ED193" s="17"/>
      <c r="EO193" s="17"/>
      <c r="EP193" s="45"/>
      <c r="EQ193" s="6"/>
      <c r="ER193" s="6"/>
      <c r="ES193" s="6"/>
      <c r="ET193" s="6"/>
      <c r="EU193" s="46"/>
      <c r="FV193" s="19"/>
      <c r="FW193" s="23"/>
      <c r="FX193" s="23"/>
      <c r="FZ193" s="23"/>
      <c r="GA193" s="23"/>
      <c r="GB193" s="23"/>
      <c r="GC193" s="23"/>
      <c r="GD193" s="23"/>
      <c r="GE193" s="23"/>
      <c r="GF193" s="23"/>
      <c r="GG193" s="23"/>
      <c r="GH193" s="23"/>
      <c r="GI193" s="23"/>
      <c r="GJ193" s="23"/>
      <c r="GK193" s="23"/>
      <c r="GL193" s="23"/>
      <c r="GM193" s="23"/>
      <c r="GN193" s="46"/>
    </row>
    <row r="194" spans="1:196" s="44" customFormat="1">
      <c r="A194" s="120"/>
      <c r="B194" s="120"/>
      <c r="C194" s="120"/>
      <c r="D194" s="120"/>
      <c r="E194" s="120"/>
      <c r="F194" s="120"/>
      <c r="G194" s="120"/>
      <c r="H194" s="120"/>
      <c r="I194" s="120"/>
      <c r="J194" s="120"/>
      <c r="K194" s="120"/>
      <c r="L194" s="120"/>
      <c r="M194" s="87"/>
      <c r="N194" s="120"/>
      <c r="O194" s="120"/>
      <c r="P194" s="120"/>
      <c r="Q194" s="87"/>
      <c r="R194" s="120"/>
      <c r="S194" s="120"/>
      <c r="T194" s="120"/>
      <c r="U194" s="87"/>
      <c r="V194" s="120"/>
      <c r="W194" s="120"/>
      <c r="X194" s="87"/>
      <c r="Y194" s="120"/>
      <c r="Z194" s="120"/>
      <c r="AA194" s="120"/>
      <c r="AB194" s="87"/>
      <c r="AC194" s="120"/>
      <c r="AD194" s="120"/>
      <c r="AE194" s="120"/>
      <c r="AF194" s="87"/>
      <c r="AG194" s="120"/>
      <c r="AH194" s="120"/>
      <c r="AI194" s="87"/>
      <c r="AJ194" s="120"/>
      <c r="AK194" s="120"/>
      <c r="AL194" s="87"/>
      <c r="AM194" s="120"/>
      <c r="AN194" s="120"/>
      <c r="AO194" s="120"/>
      <c r="AP194" s="120"/>
      <c r="AQ194" s="120"/>
      <c r="AR194" s="87"/>
      <c r="AS194" s="120"/>
      <c r="AT194" s="120"/>
      <c r="AU194" s="120"/>
      <c r="AV194" s="120"/>
      <c r="AW194" s="120"/>
      <c r="AX194" s="120"/>
      <c r="AY194" s="87"/>
      <c r="AZ194" s="120"/>
      <c r="BA194" s="120"/>
      <c r="BB194" s="120"/>
      <c r="BC194" s="120"/>
      <c r="BD194" s="17"/>
      <c r="BE194" s="17"/>
      <c r="BP194" s="17"/>
      <c r="BQ194" s="19"/>
      <c r="BR194" s="19"/>
      <c r="BS194" s="19"/>
      <c r="BT194" s="23"/>
      <c r="BU194" s="19"/>
      <c r="BV194" s="19"/>
      <c r="BW194" s="19"/>
      <c r="BX194" s="19"/>
      <c r="BY194" s="19"/>
      <c r="BZ194" s="19"/>
      <c r="CA194" s="27"/>
      <c r="CI194" s="17"/>
      <c r="CN194" s="17"/>
      <c r="CS194" s="17"/>
      <c r="CX194" s="17"/>
      <c r="DH194" s="17"/>
      <c r="DT194" s="17"/>
      <c r="ED194" s="17"/>
      <c r="EO194" s="17"/>
      <c r="EP194" s="45"/>
      <c r="EQ194" s="6"/>
      <c r="ER194" s="6"/>
      <c r="ES194" s="6"/>
      <c r="ET194" s="6"/>
      <c r="EU194" s="46"/>
      <c r="FV194" s="19"/>
      <c r="FW194" s="23"/>
      <c r="FX194" s="23"/>
      <c r="FZ194" s="23"/>
      <c r="GA194" s="23"/>
      <c r="GB194" s="23"/>
      <c r="GC194" s="23"/>
      <c r="GD194" s="23"/>
      <c r="GE194" s="23"/>
      <c r="GF194" s="23"/>
      <c r="GG194" s="23"/>
      <c r="GH194" s="23"/>
      <c r="GI194" s="23"/>
      <c r="GJ194" s="23"/>
      <c r="GK194" s="23"/>
      <c r="GL194" s="23"/>
      <c r="GM194" s="23"/>
      <c r="GN194" s="46"/>
    </row>
    <row r="195" spans="1:196" s="44" customFormat="1">
      <c r="A195" s="120"/>
      <c r="B195" s="120"/>
      <c r="C195" s="120"/>
      <c r="D195" s="120"/>
      <c r="E195" s="120"/>
      <c r="F195" s="120"/>
      <c r="G195" s="120"/>
      <c r="H195" s="120"/>
      <c r="I195" s="120"/>
      <c r="J195" s="120"/>
      <c r="K195" s="120"/>
      <c r="L195" s="120"/>
      <c r="M195" s="87"/>
      <c r="N195" s="120"/>
      <c r="O195" s="120"/>
      <c r="P195" s="120"/>
      <c r="Q195" s="87"/>
      <c r="R195" s="120"/>
      <c r="S195" s="120"/>
      <c r="T195" s="120"/>
      <c r="U195" s="87"/>
      <c r="V195" s="120"/>
      <c r="W195" s="120"/>
      <c r="X195" s="87"/>
      <c r="Y195" s="120"/>
      <c r="Z195" s="120"/>
      <c r="AA195" s="120"/>
      <c r="AB195" s="87"/>
      <c r="AC195" s="120"/>
      <c r="AD195" s="120"/>
      <c r="AE195" s="120"/>
      <c r="AF195" s="87"/>
      <c r="AG195" s="120"/>
      <c r="AH195" s="120"/>
      <c r="AI195" s="87"/>
      <c r="AJ195" s="120"/>
      <c r="AK195" s="120"/>
      <c r="AL195" s="87"/>
      <c r="AM195" s="120"/>
      <c r="AN195" s="120"/>
      <c r="AO195" s="120"/>
      <c r="AP195" s="120"/>
      <c r="AQ195" s="120"/>
      <c r="AR195" s="87"/>
      <c r="AS195" s="120"/>
      <c r="AT195" s="120"/>
      <c r="AU195" s="120"/>
      <c r="AV195" s="120"/>
      <c r="AW195" s="120"/>
      <c r="AX195" s="120"/>
      <c r="AY195" s="87"/>
      <c r="AZ195" s="120"/>
      <c r="BA195" s="120"/>
      <c r="BB195" s="120"/>
      <c r="BC195" s="120"/>
      <c r="BD195" s="17"/>
      <c r="BE195" s="17"/>
      <c r="BP195" s="17"/>
      <c r="BQ195" s="19"/>
      <c r="BR195" s="19"/>
      <c r="BS195" s="19"/>
      <c r="BT195" s="23"/>
      <c r="BU195" s="19"/>
      <c r="BV195" s="19"/>
      <c r="BW195" s="19"/>
      <c r="BX195" s="19"/>
      <c r="BY195" s="19"/>
      <c r="BZ195" s="19"/>
      <c r="CA195" s="27"/>
      <c r="CI195" s="17"/>
      <c r="CN195" s="17"/>
      <c r="CS195" s="17"/>
      <c r="CX195" s="17"/>
      <c r="DH195" s="17"/>
      <c r="DT195" s="17"/>
      <c r="ED195" s="17"/>
      <c r="EO195" s="17"/>
      <c r="EP195" s="45"/>
      <c r="EQ195" s="6"/>
      <c r="ER195" s="6"/>
      <c r="ES195" s="6"/>
      <c r="ET195" s="6"/>
      <c r="EU195" s="46"/>
      <c r="FV195" s="19"/>
      <c r="FW195" s="23"/>
      <c r="FX195" s="23"/>
      <c r="FZ195" s="23"/>
      <c r="GA195" s="23"/>
      <c r="GB195" s="23"/>
      <c r="GC195" s="23"/>
      <c r="GD195" s="23"/>
      <c r="GE195" s="23"/>
      <c r="GF195" s="23"/>
      <c r="GG195" s="23"/>
      <c r="GH195" s="23"/>
      <c r="GI195" s="23"/>
      <c r="GJ195" s="23"/>
      <c r="GK195" s="23"/>
      <c r="GL195" s="23"/>
      <c r="GM195" s="23"/>
      <c r="GN195" s="46"/>
    </row>
    <row r="196" spans="1:196" s="44" customFormat="1">
      <c r="A196" s="120"/>
      <c r="B196" s="120"/>
      <c r="C196" s="120"/>
      <c r="D196" s="120"/>
      <c r="E196" s="120"/>
      <c r="F196" s="120"/>
      <c r="G196" s="120"/>
      <c r="H196" s="120"/>
      <c r="I196" s="120"/>
      <c r="J196" s="120"/>
      <c r="K196" s="120"/>
      <c r="L196" s="120"/>
      <c r="M196" s="87"/>
      <c r="N196" s="120"/>
      <c r="O196" s="120"/>
      <c r="P196" s="120"/>
      <c r="Q196" s="87"/>
      <c r="R196" s="120"/>
      <c r="S196" s="120"/>
      <c r="T196" s="120"/>
      <c r="U196" s="87"/>
      <c r="V196" s="120"/>
      <c r="W196" s="120"/>
      <c r="X196" s="87"/>
      <c r="Y196" s="120"/>
      <c r="Z196" s="120"/>
      <c r="AA196" s="120"/>
      <c r="AB196" s="87"/>
      <c r="AC196" s="120"/>
      <c r="AD196" s="120"/>
      <c r="AE196" s="120"/>
      <c r="AF196" s="87"/>
      <c r="AG196" s="120"/>
      <c r="AH196" s="120"/>
      <c r="AI196" s="87"/>
      <c r="AJ196" s="120"/>
      <c r="AK196" s="120"/>
      <c r="AL196" s="87"/>
      <c r="AM196" s="120"/>
      <c r="AN196" s="120"/>
      <c r="AO196" s="120"/>
      <c r="AP196" s="120"/>
      <c r="AQ196" s="120"/>
      <c r="AR196" s="87"/>
      <c r="AS196" s="120"/>
      <c r="AT196" s="120"/>
      <c r="AU196" s="120"/>
      <c r="AV196" s="120"/>
      <c r="AW196" s="120"/>
      <c r="AX196" s="120"/>
      <c r="AY196" s="87"/>
      <c r="AZ196" s="120"/>
      <c r="BA196" s="120"/>
      <c r="BB196" s="120"/>
      <c r="BC196" s="120"/>
      <c r="BD196" s="17"/>
      <c r="BE196" s="17"/>
      <c r="BP196" s="17"/>
      <c r="BQ196" s="19"/>
      <c r="BR196" s="19"/>
      <c r="BS196" s="19"/>
      <c r="BT196" s="23"/>
      <c r="BU196" s="19"/>
      <c r="BV196" s="19"/>
      <c r="BW196" s="19"/>
      <c r="BX196" s="19"/>
      <c r="BY196" s="19"/>
      <c r="BZ196" s="19"/>
      <c r="CA196" s="27"/>
      <c r="CI196" s="17"/>
      <c r="CN196" s="17"/>
      <c r="CS196" s="17"/>
      <c r="CX196" s="17"/>
      <c r="DH196" s="17"/>
      <c r="DT196" s="17"/>
      <c r="ED196" s="17"/>
      <c r="EO196" s="17"/>
      <c r="EP196" s="45"/>
      <c r="EQ196" s="6"/>
      <c r="ER196" s="6"/>
      <c r="ES196" s="6"/>
      <c r="ET196" s="6"/>
      <c r="EU196" s="46"/>
      <c r="FV196" s="19"/>
      <c r="FW196" s="23"/>
      <c r="FX196" s="23"/>
      <c r="FZ196" s="23"/>
      <c r="GA196" s="23"/>
      <c r="GB196" s="23"/>
      <c r="GC196" s="23"/>
      <c r="GD196" s="23"/>
      <c r="GE196" s="23"/>
      <c r="GF196" s="23"/>
      <c r="GG196" s="23"/>
      <c r="GH196" s="23"/>
      <c r="GI196" s="23"/>
      <c r="GJ196" s="23"/>
      <c r="GK196" s="23"/>
      <c r="GL196" s="23"/>
      <c r="GM196" s="23"/>
      <c r="GN196" s="46"/>
    </row>
    <row r="197" spans="1:196" s="44" customFormat="1">
      <c r="A197" s="120"/>
      <c r="B197" s="120"/>
      <c r="C197" s="120"/>
      <c r="D197" s="120"/>
      <c r="E197" s="120"/>
      <c r="F197" s="120"/>
      <c r="G197" s="120"/>
      <c r="H197" s="120"/>
      <c r="I197" s="120"/>
      <c r="J197" s="120"/>
      <c r="K197" s="120"/>
      <c r="L197" s="120"/>
      <c r="M197" s="87"/>
      <c r="N197" s="120"/>
      <c r="O197" s="120"/>
      <c r="P197" s="120"/>
      <c r="Q197" s="87"/>
      <c r="R197" s="120"/>
      <c r="S197" s="120"/>
      <c r="T197" s="120"/>
      <c r="U197" s="87"/>
      <c r="V197" s="120"/>
      <c r="W197" s="120"/>
      <c r="X197" s="87"/>
      <c r="Y197" s="120"/>
      <c r="Z197" s="120"/>
      <c r="AA197" s="120"/>
      <c r="AB197" s="87"/>
      <c r="AC197" s="120"/>
      <c r="AD197" s="120"/>
      <c r="AE197" s="120"/>
      <c r="AF197" s="87"/>
      <c r="AG197" s="120"/>
      <c r="AH197" s="120"/>
      <c r="AI197" s="87"/>
      <c r="AJ197" s="120"/>
      <c r="AK197" s="120"/>
      <c r="AL197" s="87"/>
      <c r="AM197" s="120"/>
      <c r="AN197" s="120"/>
      <c r="AO197" s="120"/>
      <c r="AP197" s="120"/>
      <c r="AQ197" s="120"/>
      <c r="AR197" s="87"/>
      <c r="AS197" s="120"/>
      <c r="AT197" s="120"/>
      <c r="AU197" s="120"/>
      <c r="AV197" s="120"/>
      <c r="AW197" s="120"/>
      <c r="AX197" s="120"/>
      <c r="AY197" s="87"/>
      <c r="AZ197" s="120"/>
      <c r="BA197" s="120"/>
      <c r="BB197" s="120"/>
      <c r="BC197" s="120"/>
      <c r="BD197" s="17"/>
      <c r="BE197" s="17"/>
      <c r="BP197" s="17"/>
      <c r="BQ197" s="19"/>
      <c r="BR197" s="19"/>
      <c r="BS197" s="19"/>
      <c r="BT197" s="23"/>
      <c r="BU197" s="19"/>
      <c r="BV197" s="19"/>
      <c r="BW197" s="19"/>
      <c r="BX197" s="19"/>
      <c r="BY197" s="19"/>
      <c r="BZ197" s="19"/>
      <c r="CA197" s="27"/>
      <c r="CI197" s="17"/>
      <c r="CN197" s="17"/>
      <c r="CS197" s="17"/>
      <c r="CX197" s="17"/>
      <c r="DH197" s="17"/>
      <c r="DT197" s="17"/>
      <c r="ED197" s="17"/>
      <c r="EO197" s="17"/>
      <c r="EP197" s="45"/>
      <c r="EQ197" s="6"/>
      <c r="ER197" s="6"/>
      <c r="ES197" s="6"/>
      <c r="ET197" s="6"/>
      <c r="EU197" s="46"/>
      <c r="FV197" s="19"/>
      <c r="FW197" s="23"/>
      <c r="FX197" s="23"/>
      <c r="FZ197" s="23"/>
      <c r="GA197" s="23"/>
      <c r="GB197" s="23"/>
      <c r="GC197" s="23"/>
      <c r="GD197" s="23"/>
      <c r="GE197" s="23"/>
      <c r="GF197" s="23"/>
      <c r="GG197" s="23"/>
      <c r="GH197" s="23"/>
      <c r="GI197" s="23"/>
      <c r="GJ197" s="23"/>
      <c r="GK197" s="23"/>
      <c r="GL197" s="23"/>
      <c r="GM197" s="23"/>
      <c r="GN197" s="46"/>
    </row>
    <row r="198" spans="1:196" s="44" customFormat="1">
      <c r="A198" s="120"/>
      <c r="B198" s="120"/>
      <c r="C198" s="120"/>
      <c r="D198" s="120"/>
      <c r="E198" s="120"/>
      <c r="F198" s="120"/>
      <c r="G198" s="120"/>
      <c r="H198" s="120"/>
      <c r="I198" s="120"/>
      <c r="J198" s="120"/>
      <c r="K198" s="120"/>
      <c r="L198" s="120"/>
      <c r="M198" s="87"/>
      <c r="N198" s="120"/>
      <c r="O198" s="120"/>
      <c r="P198" s="120"/>
      <c r="Q198" s="87"/>
      <c r="R198" s="120"/>
      <c r="S198" s="120"/>
      <c r="T198" s="120"/>
      <c r="U198" s="87"/>
      <c r="V198" s="120"/>
      <c r="W198" s="120"/>
      <c r="X198" s="87"/>
      <c r="Y198" s="120"/>
      <c r="Z198" s="120"/>
      <c r="AA198" s="120"/>
      <c r="AB198" s="87"/>
      <c r="AC198" s="120"/>
      <c r="AD198" s="120"/>
      <c r="AE198" s="120"/>
      <c r="AF198" s="87"/>
      <c r="AG198" s="120"/>
      <c r="AH198" s="120"/>
      <c r="AI198" s="87"/>
      <c r="AJ198" s="120"/>
      <c r="AK198" s="120"/>
      <c r="AL198" s="87"/>
      <c r="AM198" s="120"/>
      <c r="AN198" s="120"/>
      <c r="AO198" s="120"/>
      <c r="AP198" s="120"/>
      <c r="AQ198" s="120"/>
      <c r="AR198" s="87"/>
      <c r="AS198" s="120"/>
      <c r="AT198" s="120"/>
      <c r="AU198" s="120"/>
      <c r="AV198" s="120"/>
      <c r="AW198" s="120"/>
      <c r="AX198" s="120"/>
      <c r="AY198" s="87"/>
      <c r="AZ198" s="120"/>
      <c r="BA198" s="120"/>
      <c r="BB198" s="120"/>
      <c r="BC198" s="120"/>
      <c r="BD198" s="17"/>
      <c r="BE198" s="17"/>
      <c r="BP198" s="17"/>
      <c r="BQ198" s="19"/>
      <c r="BR198" s="19"/>
      <c r="BS198" s="19"/>
      <c r="BT198" s="23"/>
      <c r="BU198" s="19"/>
      <c r="BV198" s="19"/>
      <c r="BW198" s="19"/>
      <c r="BX198" s="19"/>
      <c r="BY198" s="19"/>
      <c r="BZ198" s="19"/>
      <c r="CA198" s="27"/>
      <c r="CI198" s="17"/>
      <c r="CN198" s="17"/>
      <c r="CS198" s="17"/>
      <c r="CX198" s="17"/>
      <c r="DH198" s="17"/>
      <c r="DT198" s="17"/>
      <c r="ED198" s="17"/>
      <c r="EO198" s="17"/>
      <c r="EP198" s="45"/>
      <c r="EQ198" s="6"/>
      <c r="ER198" s="6"/>
      <c r="ES198" s="6"/>
      <c r="ET198" s="6"/>
      <c r="EU198" s="46"/>
      <c r="FV198" s="19"/>
      <c r="FW198" s="23"/>
      <c r="FX198" s="23"/>
      <c r="FZ198" s="23"/>
      <c r="GA198" s="23"/>
      <c r="GB198" s="23"/>
      <c r="GC198" s="23"/>
      <c r="GD198" s="23"/>
      <c r="GE198" s="23"/>
      <c r="GF198" s="23"/>
      <c r="GG198" s="23"/>
      <c r="GH198" s="23"/>
      <c r="GI198" s="23"/>
      <c r="GJ198" s="23"/>
      <c r="GK198" s="23"/>
      <c r="GL198" s="23"/>
      <c r="GM198" s="23"/>
      <c r="GN198" s="46"/>
    </row>
    <row r="199" spans="1:196" s="44" customFormat="1">
      <c r="A199" s="120"/>
      <c r="B199" s="120"/>
      <c r="C199" s="120"/>
      <c r="D199" s="120"/>
      <c r="E199" s="120"/>
      <c r="F199" s="120"/>
      <c r="G199" s="120"/>
      <c r="H199" s="120"/>
      <c r="I199" s="120"/>
      <c r="J199" s="120"/>
      <c r="K199" s="120"/>
      <c r="L199" s="120"/>
      <c r="M199" s="87"/>
      <c r="N199" s="120"/>
      <c r="O199" s="120"/>
      <c r="P199" s="120"/>
      <c r="Q199" s="87"/>
      <c r="R199" s="120"/>
      <c r="S199" s="120"/>
      <c r="T199" s="120"/>
      <c r="U199" s="87"/>
      <c r="V199" s="120"/>
      <c r="W199" s="120"/>
      <c r="X199" s="87"/>
      <c r="Y199" s="120"/>
      <c r="Z199" s="120"/>
      <c r="AA199" s="120"/>
      <c r="AB199" s="87"/>
      <c r="AC199" s="120"/>
      <c r="AD199" s="120"/>
      <c r="AE199" s="120"/>
      <c r="AF199" s="87"/>
      <c r="AG199" s="120"/>
      <c r="AH199" s="120"/>
      <c r="AI199" s="87"/>
      <c r="AJ199" s="120"/>
      <c r="AK199" s="120"/>
      <c r="AL199" s="87"/>
      <c r="AM199" s="120"/>
      <c r="AN199" s="120"/>
      <c r="AO199" s="120"/>
      <c r="AP199" s="120"/>
      <c r="AQ199" s="120"/>
      <c r="AR199" s="87"/>
      <c r="AS199" s="120"/>
      <c r="AT199" s="120"/>
      <c r="AU199" s="120"/>
      <c r="AV199" s="120"/>
      <c r="AW199" s="120"/>
      <c r="AX199" s="120"/>
      <c r="AY199" s="87"/>
      <c r="AZ199" s="120"/>
      <c r="BA199" s="120"/>
      <c r="BB199" s="120"/>
      <c r="BC199" s="120"/>
      <c r="BD199" s="17"/>
      <c r="BE199" s="17"/>
      <c r="BP199" s="17"/>
      <c r="BQ199" s="19"/>
      <c r="BR199" s="19"/>
      <c r="BS199" s="19"/>
      <c r="BT199" s="23"/>
      <c r="BU199" s="19"/>
      <c r="BV199" s="19"/>
      <c r="BW199" s="19"/>
      <c r="BX199" s="19"/>
      <c r="BY199" s="19"/>
      <c r="BZ199" s="19"/>
      <c r="CA199" s="27"/>
      <c r="CI199" s="17"/>
      <c r="CN199" s="17"/>
      <c r="CS199" s="17"/>
      <c r="CX199" s="17"/>
      <c r="DH199" s="17"/>
      <c r="DT199" s="17"/>
      <c r="ED199" s="17"/>
      <c r="EO199" s="17"/>
      <c r="EP199" s="45"/>
      <c r="EQ199" s="6"/>
      <c r="ER199" s="6"/>
      <c r="ES199" s="6"/>
      <c r="ET199" s="6"/>
      <c r="EU199" s="46"/>
      <c r="FV199" s="19"/>
      <c r="FW199" s="23"/>
      <c r="FX199" s="23"/>
      <c r="FZ199" s="23"/>
      <c r="GA199" s="23"/>
      <c r="GB199" s="23"/>
      <c r="GC199" s="23"/>
      <c r="GD199" s="23"/>
      <c r="GE199" s="23"/>
      <c r="GF199" s="23"/>
      <c r="GG199" s="23"/>
      <c r="GH199" s="23"/>
      <c r="GI199" s="23"/>
      <c r="GJ199" s="23"/>
      <c r="GK199" s="23"/>
      <c r="GL199" s="23"/>
      <c r="GM199" s="23"/>
      <c r="GN199" s="46"/>
    </row>
    <row r="200" spans="1:196" s="44" customFormat="1">
      <c r="A200" s="120"/>
      <c r="B200" s="120"/>
      <c r="C200" s="120"/>
      <c r="D200" s="120"/>
      <c r="E200" s="120"/>
      <c r="F200" s="120"/>
      <c r="G200" s="120"/>
      <c r="H200" s="120"/>
      <c r="I200" s="120"/>
      <c r="J200" s="120"/>
      <c r="K200" s="120"/>
      <c r="L200" s="120"/>
      <c r="M200" s="87"/>
      <c r="N200" s="120"/>
      <c r="O200" s="120"/>
      <c r="P200" s="120"/>
      <c r="Q200" s="87"/>
      <c r="R200" s="120"/>
      <c r="S200" s="120"/>
      <c r="T200" s="120"/>
      <c r="U200" s="87"/>
      <c r="V200" s="120"/>
      <c r="W200" s="120"/>
      <c r="X200" s="87"/>
      <c r="Y200" s="120"/>
      <c r="Z200" s="120"/>
      <c r="AA200" s="120"/>
      <c r="AB200" s="87"/>
      <c r="AC200" s="120"/>
      <c r="AD200" s="120"/>
      <c r="AE200" s="120"/>
      <c r="AF200" s="87"/>
      <c r="AG200" s="120"/>
      <c r="AH200" s="120"/>
      <c r="AI200" s="87"/>
      <c r="AJ200" s="120"/>
      <c r="AK200" s="120"/>
      <c r="AL200" s="87"/>
      <c r="AM200" s="120"/>
      <c r="AN200" s="120"/>
      <c r="AO200" s="120"/>
      <c r="AP200" s="120"/>
      <c r="AQ200" s="120"/>
      <c r="AR200" s="87"/>
      <c r="AS200" s="120"/>
      <c r="AT200" s="120"/>
      <c r="AU200" s="120"/>
      <c r="AV200" s="120"/>
      <c r="AW200" s="120"/>
      <c r="AX200" s="120"/>
      <c r="AY200" s="87"/>
      <c r="AZ200" s="120"/>
      <c r="BA200" s="120"/>
      <c r="BB200" s="120"/>
      <c r="BC200" s="120"/>
      <c r="BD200" s="17"/>
      <c r="BE200" s="17"/>
      <c r="BP200" s="17"/>
      <c r="BQ200" s="19"/>
      <c r="BR200" s="19"/>
      <c r="BS200" s="19"/>
      <c r="BT200" s="23"/>
      <c r="BU200" s="19"/>
      <c r="BV200" s="19"/>
      <c r="BW200" s="19"/>
      <c r="BX200" s="19"/>
      <c r="BY200" s="19"/>
      <c r="BZ200" s="19"/>
      <c r="CA200" s="27"/>
      <c r="CI200" s="17"/>
      <c r="CN200" s="17"/>
      <c r="CS200" s="17"/>
      <c r="CX200" s="17"/>
      <c r="DH200" s="17"/>
      <c r="DT200" s="17"/>
      <c r="ED200" s="17"/>
      <c r="EO200" s="17"/>
      <c r="EP200" s="45"/>
      <c r="EQ200" s="6"/>
      <c r="ER200" s="6"/>
      <c r="ES200" s="6"/>
      <c r="ET200" s="6"/>
      <c r="EU200" s="46"/>
      <c r="FV200" s="19"/>
      <c r="FW200" s="23"/>
      <c r="FX200" s="23"/>
      <c r="FZ200" s="23"/>
      <c r="GA200" s="23"/>
      <c r="GB200" s="23"/>
      <c r="GC200" s="23"/>
      <c r="GD200" s="23"/>
      <c r="GE200" s="23"/>
      <c r="GF200" s="23"/>
      <c r="GG200" s="23"/>
      <c r="GH200" s="23"/>
      <c r="GI200" s="23"/>
      <c r="GJ200" s="23"/>
      <c r="GK200" s="23"/>
      <c r="GL200" s="23"/>
      <c r="GM200" s="23"/>
      <c r="GN200" s="46"/>
    </row>
    <row r="201" spans="1:196" s="44" customFormat="1">
      <c r="A201" s="120"/>
      <c r="B201" s="120"/>
      <c r="C201" s="120"/>
      <c r="D201" s="120"/>
      <c r="E201" s="120"/>
      <c r="F201" s="120"/>
      <c r="G201" s="120"/>
      <c r="H201" s="120"/>
      <c r="I201" s="120"/>
      <c r="J201" s="120"/>
      <c r="K201" s="120"/>
      <c r="L201" s="120"/>
      <c r="M201" s="87"/>
      <c r="N201" s="120"/>
      <c r="O201" s="120"/>
      <c r="P201" s="120"/>
      <c r="Q201" s="87"/>
      <c r="R201" s="120"/>
      <c r="S201" s="120"/>
      <c r="T201" s="120"/>
      <c r="U201" s="87"/>
      <c r="V201" s="120"/>
      <c r="W201" s="120"/>
      <c r="X201" s="87"/>
      <c r="Y201" s="120"/>
      <c r="Z201" s="120"/>
      <c r="AA201" s="120"/>
      <c r="AB201" s="87"/>
      <c r="AC201" s="120"/>
      <c r="AD201" s="120"/>
      <c r="AE201" s="120"/>
      <c r="AF201" s="87"/>
      <c r="AG201" s="120"/>
      <c r="AH201" s="120"/>
      <c r="AI201" s="87"/>
      <c r="AJ201" s="120"/>
      <c r="AK201" s="120"/>
      <c r="AL201" s="87"/>
      <c r="AM201" s="120"/>
      <c r="AN201" s="120"/>
      <c r="AO201" s="120"/>
      <c r="AP201" s="120"/>
      <c r="AQ201" s="120"/>
      <c r="AR201" s="87"/>
      <c r="AS201" s="120"/>
      <c r="AT201" s="120"/>
      <c r="AU201" s="120"/>
      <c r="AV201" s="120"/>
      <c r="AW201" s="120"/>
      <c r="AX201" s="120"/>
      <c r="AY201" s="87"/>
      <c r="AZ201" s="120"/>
      <c r="BA201" s="120"/>
      <c r="BB201" s="120"/>
      <c r="BC201" s="120"/>
      <c r="BD201" s="17"/>
      <c r="BE201" s="17"/>
      <c r="BP201" s="17"/>
      <c r="BQ201" s="19"/>
      <c r="BR201" s="19"/>
      <c r="BS201" s="19"/>
      <c r="BT201" s="23"/>
      <c r="BU201" s="19"/>
      <c r="BV201" s="19"/>
      <c r="BW201" s="19"/>
      <c r="BX201" s="19"/>
      <c r="BY201" s="19"/>
      <c r="BZ201" s="19"/>
      <c r="CA201" s="27"/>
      <c r="CI201" s="17"/>
      <c r="CN201" s="17"/>
      <c r="CS201" s="17"/>
      <c r="CX201" s="17"/>
      <c r="DH201" s="17"/>
      <c r="DT201" s="17"/>
      <c r="ED201" s="17"/>
      <c r="EO201" s="17"/>
      <c r="EP201" s="45"/>
      <c r="EQ201" s="6"/>
      <c r="ER201" s="6"/>
      <c r="ES201" s="6"/>
      <c r="ET201" s="6"/>
      <c r="EU201" s="46"/>
      <c r="FV201" s="19"/>
      <c r="FW201" s="23"/>
      <c r="FX201" s="23"/>
      <c r="FZ201" s="23"/>
      <c r="GA201" s="23"/>
      <c r="GB201" s="23"/>
      <c r="GC201" s="23"/>
      <c r="GD201" s="23"/>
      <c r="GE201" s="23"/>
      <c r="GF201" s="23"/>
      <c r="GG201" s="23"/>
      <c r="GH201" s="23"/>
      <c r="GI201" s="23"/>
      <c r="GJ201" s="23"/>
      <c r="GK201" s="23"/>
      <c r="GL201" s="23"/>
      <c r="GM201" s="23"/>
      <c r="GN201" s="46"/>
    </row>
    <row r="202" spans="1:196" s="44" customFormat="1">
      <c r="A202" s="120"/>
      <c r="B202" s="120"/>
      <c r="C202" s="120"/>
      <c r="D202" s="120"/>
      <c r="E202" s="120"/>
      <c r="F202" s="120"/>
      <c r="G202" s="120"/>
      <c r="H202" s="120"/>
      <c r="I202" s="120"/>
      <c r="J202" s="120"/>
      <c r="K202" s="120"/>
      <c r="L202" s="120"/>
      <c r="M202" s="87"/>
      <c r="N202" s="120"/>
      <c r="O202" s="120"/>
      <c r="P202" s="120"/>
      <c r="Q202" s="87"/>
      <c r="R202" s="120"/>
      <c r="S202" s="120"/>
      <c r="T202" s="120"/>
      <c r="U202" s="87"/>
      <c r="V202" s="120"/>
      <c r="W202" s="120"/>
      <c r="X202" s="87"/>
      <c r="Y202" s="120"/>
      <c r="Z202" s="120"/>
      <c r="AA202" s="120"/>
      <c r="AB202" s="87"/>
      <c r="AC202" s="120"/>
      <c r="AD202" s="120"/>
      <c r="AE202" s="120"/>
      <c r="AF202" s="87"/>
      <c r="AG202" s="120"/>
      <c r="AH202" s="120"/>
      <c r="AI202" s="87"/>
      <c r="AJ202" s="120"/>
      <c r="AK202" s="120"/>
      <c r="AL202" s="87"/>
      <c r="AM202" s="120"/>
      <c r="AN202" s="120"/>
      <c r="AO202" s="120"/>
      <c r="AP202" s="120"/>
      <c r="AQ202" s="120"/>
      <c r="AR202" s="87"/>
      <c r="AS202" s="120"/>
      <c r="AT202" s="120"/>
      <c r="AU202" s="120"/>
      <c r="AV202" s="120"/>
      <c r="AW202" s="120"/>
      <c r="AX202" s="120"/>
      <c r="AY202" s="87"/>
      <c r="AZ202" s="120"/>
      <c r="BA202" s="120"/>
      <c r="BB202" s="120"/>
      <c r="BC202" s="120"/>
      <c r="BD202" s="17"/>
      <c r="BE202" s="17"/>
      <c r="BP202" s="17"/>
      <c r="BQ202" s="19"/>
      <c r="BR202" s="19"/>
      <c r="BS202" s="19"/>
      <c r="BT202" s="23"/>
      <c r="BU202" s="19"/>
      <c r="BV202" s="19"/>
      <c r="BW202" s="19"/>
      <c r="BX202" s="19"/>
      <c r="BY202" s="19"/>
      <c r="BZ202" s="19"/>
      <c r="CA202" s="27"/>
      <c r="CI202" s="17"/>
      <c r="CN202" s="17"/>
      <c r="CS202" s="17"/>
      <c r="CX202" s="17"/>
      <c r="DH202" s="17"/>
      <c r="DT202" s="17"/>
      <c r="ED202" s="17"/>
      <c r="EO202" s="17"/>
      <c r="EP202" s="45"/>
      <c r="EQ202" s="6"/>
      <c r="ER202" s="6"/>
      <c r="ES202" s="6"/>
      <c r="ET202" s="6"/>
      <c r="EU202" s="46"/>
      <c r="FV202" s="19"/>
      <c r="FW202" s="23"/>
      <c r="FX202" s="23"/>
      <c r="FZ202" s="23"/>
      <c r="GA202" s="23"/>
      <c r="GB202" s="23"/>
      <c r="GC202" s="23"/>
      <c r="GD202" s="23"/>
      <c r="GE202" s="23"/>
      <c r="GF202" s="23"/>
      <c r="GG202" s="23"/>
      <c r="GH202" s="23"/>
      <c r="GI202" s="23"/>
      <c r="GJ202" s="23"/>
      <c r="GK202" s="23"/>
      <c r="GL202" s="23"/>
      <c r="GM202" s="23"/>
      <c r="GN202" s="46"/>
    </row>
    <row r="203" spans="1:196" s="44" customFormat="1">
      <c r="A203" s="120"/>
      <c r="B203" s="120"/>
      <c r="C203" s="120"/>
      <c r="D203" s="120"/>
      <c r="E203" s="120"/>
      <c r="F203" s="120"/>
      <c r="G203" s="120"/>
      <c r="H203" s="120"/>
      <c r="I203" s="120"/>
      <c r="J203" s="120"/>
      <c r="K203" s="120"/>
      <c r="L203" s="120"/>
      <c r="M203" s="87"/>
      <c r="N203" s="120"/>
      <c r="O203" s="120"/>
      <c r="P203" s="120"/>
      <c r="Q203" s="87"/>
      <c r="R203" s="120"/>
      <c r="S203" s="120"/>
      <c r="T203" s="120"/>
      <c r="U203" s="87"/>
      <c r="V203" s="120"/>
      <c r="W203" s="120"/>
      <c r="X203" s="87"/>
      <c r="Y203" s="120"/>
      <c r="Z203" s="120"/>
      <c r="AA203" s="120"/>
      <c r="AB203" s="87"/>
      <c r="AC203" s="120"/>
      <c r="AD203" s="120"/>
      <c r="AE203" s="120"/>
      <c r="AF203" s="87"/>
      <c r="AG203" s="120"/>
      <c r="AH203" s="120"/>
      <c r="AI203" s="87"/>
      <c r="AJ203" s="120"/>
      <c r="AK203" s="120"/>
      <c r="AL203" s="87"/>
      <c r="AM203" s="120"/>
      <c r="AN203" s="120"/>
      <c r="AO203" s="120"/>
      <c r="AP203" s="120"/>
      <c r="AQ203" s="120"/>
      <c r="AR203" s="87"/>
      <c r="AS203" s="120"/>
      <c r="AT203" s="120"/>
      <c r="AU203" s="120"/>
      <c r="AV203" s="120"/>
      <c r="AW203" s="120"/>
      <c r="AX203" s="120"/>
      <c r="AY203" s="87"/>
      <c r="AZ203" s="120"/>
      <c r="BA203" s="120"/>
      <c r="BB203" s="120"/>
      <c r="BC203" s="120"/>
      <c r="BD203" s="17"/>
      <c r="BE203" s="17"/>
      <c r="BP203" s="17"/>
      <c r="BQ203" s="19"/>
      <c r="BR203" s="19"/>
      <c r="BS203" s="19"/>
      <c r="BT203" s="23"/>
      <c r="BU203" s="19"/>
      <c r="BV203" s="19"/>
      <c r="BW203" s="19"/>
      <c r="BX203" s="19"/>
      <c r="BY203" s="19"/>
      <c r="BZ203" s="19"/>
      <c r="CA203" s="27"/>
      <c r="CI203" s="17"/>
      <c r="CN203" s="17"/>
      <c r="CS203" s="17"/>
      <c r="CX203" s="17"/>
      <c r="DH203" s="17"/>
      <c r="DT203" s="17"/>
      <c r="ED203" s="17"/>
      <c r="EO203" s="17"/>
      <c r="EP203" s="45"/>
      <c r="EQ203" s="6"/>
      <c r="ER203" s="6"/>
      <c r="ES203" s="6"/>
      <c r="ET203" s="6"/>
      <c r="EU203" s="46"/>
      <c r="FV203" s="19"/>
      <c r="FW203" s="23"/>
      <c r="FX203" s="23"/>
      <c r="FZ203" s="23"/>
      <c r="GA203" s="23"/>
      <c r="GB203" s="23"/>
      <c r="GC203" s="23"/>
      <c r="GD203" s="23"/>
      <c r="GE203" s="23"/>
      <c r="GF203" s="23"/>
      <c r="GG203" s="23"/>
      <c r="GH203" s="23"/>
      <c r="GI203" s="23"/>
      <c r="GJ203" s="23"/>
      <c r="GK203" s="23"/>
      <c r="GL203" s="23"/>
      <c r="GM203" s="23"/>
      <c r="GN203" s="46"/>
    </row>
    <row r="204" spans="1:196" s="44" customFormat="1">
      <c r="A204" s="120"/>
      <c r="B204" s="120"/>
      <c r="C204" s="120"/>
      <c r="D204" s="120"/>
      <c r="E204" s="120"/>
      <c r="F204" s="120"/>
      <c r="G204" s="120"/>
      <c r="H204" s="120"/>
      <c r="I204" s="120"/>
      <c r="J204" s="120"/>
      <c r="K204" s="120"/>
      <c r="L204" s="120"/>
      <c r="M204" s="87"/>
      <c r="N204" s="120"/>
      <c r="O204" s="120"/>
      <c r="P204" s="120"/>
      <c r="Q204" s="87"/>
      <c r="R204" s="120"/>
      <c r="S204" s="120"/>
      <c r="T204" s="120"/>
      <c r="U204" s="87"/>
      <c r="V204" s="120"/>
      <c r="W204" s="120"/>
      <c r="X204" s="87"/>
      <c r="Y204" s="120"/>
      <c r="Z204" s="120"/>
      <c r="AA204" s="120"/>
      <c r="AB204" s="87"/>
      <c r="AC204" s="120"/>
      <c r="AD204" s="120"/>
      <c r="AE204" s="120"/>
      <c r="AF204" s="87"/>
      <c r="AG204" s="120"/>
      <c r="AH204" s="120"/>
      <c r="AI204" s="87"/>
      <c r="AJ204" s="120"/>
      <c r="AK204" s="120"/>
      <c r="AL204" s="87"/>
      <c r="AM204" s="120"/>
      <c r="AN204" s="120"/>
      <c r="AO204" s="120"/>
      <c r="AP204" s="120"/>
      <c r="AQ204" s="120"/>
      <c r="AR204" s="87"/>
      <c r="AS204" s="120"/>
      <c r="AT204" s="120"/>
      <c r="AU204" s="120"/>
      <c r="AV204" s="120"/>
      <c r="AW204" s="120"/>
      <c r="AX204" s="120"/>
      <c r="AY204" s="87"/>
      <c r="AZ204" s="120"/>
      <c r="BA204" s="120"/>
      <c r="BB204" s="120"/>
      <c r="BC204" s="120"/>
      <c r="BD204" s="17"/>
      <c r="BE204" s="17"/>
      <c r="BP204" s="17"/>
      <c r="BQ204" s="19"/>
      <c r="BR204" s="19"/>
      <c r="BS204" s="19"/>
      <c r="BT204" s="23"/>
      <c r="BU204" s="19"/>
      <c r="BV204" s="19"/>
      <c r="BW204" s="19"/>
      <c r="BX204" s="19"/>
      <c r="BY204" s="19"/>
      <c r="BZ204" s="19"/>
      <c r="CA204" s="27"/>
      <c r="CI204" s="17"/>
      <c r="CN204" s="17"/>
      <c r="CS204" s="17"/>
      <c r="CX204" s="17"/>
      <c r="DH204" s="17"/>
      <c r="DT204" s="17"/>
      <c r="ED204" s="17"/>
      <c r="EO204" s="17"/>
      <c r="EP204" s="45"/>
      <c r="EQ204" s="6"/>
      <c r="ER204" s="6"/>
      <c r="ES204" s="6"/>
      <c r="ET204" s="6"/>
      <c r="EU204" s="46"/>
      <c r="FV204" s="19"/>
      <c r="FW204" s="23"/>
      <c r="FX204" s="23"/>
      <c r="FZ204" s="23"/>
      <c r="GA204" s="23"/>
      <c r="GB204" s="23"/>
      <c r="GC204" s="23"/>
      <c r="GD204" s="23"/>
      <c r="GE204" s="23"/>
      <c r="GF204" s="23"/>
      <c r="GG204" s="23"/>
      <c r="GH204" s="23"/>
      <c r="GI204" s="23"/>
      <c r="GJ204" s="23"/>
      <c r="GK204" s="23"/>
      <c r="GL204" s="23"/>
      <c r="GM204" s="23"/>
      <c r="GN204" s="46"/>
    </row>
    <row r="205" spans="1:196" s="44" customFormat="1">
      <c r="A205" s="120"/>
      <c r="B205" s="120"/>
      <c r="C205" s="120"/>
      <c r="D205" s="120"/>
      <c r="E205" s="120"/>
      <c r="F205" s="120"/>
      <c r="G205" s="120"/>
      <c r="H205" s="120"/>
      <c r="I205" s="120"/>
      <c r="J205" s="120"/>
      <c r="K205" s="120"/>
      <c r="L205" s="120"/>
      <c r="M205" s="87"/>
      <c r="N205" s="120"/>
      <c r="O205" s="120"/>
      <c r="P205" s="120"/>
      <c r="Q205" s="87"/>
      <c r="R205" s="120"/>
      <c r="S205" s="120"/>
      <c r="T205" s="120"/>
      <c r="U205" s="87"/>
      <c r="V205" s="120"/>
      <c r="W205" s="120"/>
      <c r="X205" s="87"/>
      <c r="Y205" s="120"/>
      <c r="Z205" s="120"/>
      <c r="AA205" s="120"/>
      <c r="AB205" s="87"/>
      <c r="AC205" s="120"/>
      <c r="AD205" s="120"/>
      <c r="AE205" s="120"/>
      <c r="AF205" s="87"/>
      <c r="AG205" s="120"/>
      <c r="AH205" s="120"/>
      <c r="AI205" s="87"/>
      <c r="AJ205" s="120"/>
      <c r="AK205" s="120"/>
      <c r="AL205" s="87"/>
      <c r="AM205" s="120"/>
      <c r="AN205" s="120"/>
      <c r="AO205" s="120"/>
      <c r="AP205" s="120"/>
      <c r="AQ205" s="120"/>
      <c r="AR205" s="87"/>
      <c r="AS205" s="120"/>
      <c r="AT205" s="120"/>
      <c r="AU205" s="120"/>
      <c r="AV205" s="120"/>
      <c r="AW205" s="120"/>
      <c r="AX205" s="120"/>
      <c r="AY205" s="87"/>
      <c r="AZ205" s="120"/>
      <c r="BA205" s="120"/>
      <c r="BB205" s="120"/>
      <c r="BC205" s="120"/>
      <c r="BD205" s="17"/>
      <c r="BE205" s="17"/>
      <c r="BP205" s="17"/>
      <c r="BQ205" s="19"/>
      <c r="BR205" s="19"/>
      <c r="BS205" s="19"/>
      <c r="BT205" s="23"/>
      <c r="BU205" s="19"/>
      <c r="BV205" s="19"/>
      <c r="BW205" s="19"/>
      <c r="BX205" s="19"/>
      <c r="BY205" s="19"/>
      <c r="BZ205" s="19"/>
      <c r="CA205" s="27"/>
      <c r="CI205" s="17"/>
      <c r="CN205" s="17"/>
      <c r="CS205" s="17"/>
      <c r="CX205" s="17"/>
      <c r="DH205" s="17"/>
      <c r="DT205" s="17"/>
      <c r="ED205" s="17"/>
      <c r="EO205" s="17"/>
      <c r="EP205" s="45"/>
      <c r="EQ205" s="6"/>
      <c r="ER205" s="6"/>
      <c r="ES205" s="6"/>
      <c r="ET205" s="6"/>
      <c r="EU205" s="46"/>
      <c r="FV205" s="19"/>
      <c r="FW205" s="23"/>
      <c r="FX205" s="23"/>
      <c r="FZ205" s="23"/>
      <c r="GA205" s="23"/>
      <c r="GB205" s="23"/>
      <c r="GC205" s="23"/>
      <c r="GD205" s="23"/>
      <c r="GE205" s="23"/>
      <c r="GF205" s="23"/>
      <c r="GG205" s="23"/>
      <c r="GH205" s="23"/>
      <c r="GI205" s="23"/>
      <c r="GJ205" s="23"/>
      <c r="GK205" s="23"/>
      <c r="GL205" s="23"/>
      <c r="GM205" s="23"/>
      <c r="GN205" s="46"/>
    </row>
    <row r="206" spans="1:196" s="44" customFormat="1">
      <c r="A206" s="120"/>
      <c r="B206" s="120"/>
      <c r="C206" s="120"/>
      <c r="D206" s="120"/>
      <c r="E206" s="120"/>
      <c r="F206" s="120"/>
      <c r="G206" s="120"/>
      <c r="H206" s="120"/>
      <c r="I206" s="120"/>
      <c r="J206" s="120"/>
      <c r="K206" s="120"/>
      <c r="L206" s="120"/>
      <c r="M206" s="87"/>
      <c r="N206" s="120"/>
      <c r="O206" s="120"/>
      <c r="P206" s="120"/>
      <c r="Q206" s="87"/>
      <c r="R206" s="120"/>
      <c r="S206" s="120"/>
      <c r="T206" s="120"/>
      <c r="U206" s="87"/>
      <c r="V206" s="120"/>
      <c r="W206" s="120"/>
      <c r="X206" s="87"/>
      <c r="Y206" s="120"/>
      <c r="Z206" s="120"/>
      <c r="AA206" s="120"/>
      <c r="AB206" s="87"/>
      <c r="AC206" s="120"/>
      <c r="AD206" s="120"/>
      <c r="AE206" s="120"/>
      <c r="AF206" s="87"/>
      <c r="AG206" s="120"/>
      <c r="AH206" s="120"/>
      <c r="AI206" s="87"/>
      <c r="AJ206" s="120"/>
      <c r="AK206" s="120"/>
      <c r="AL206" s="87"/>
      <c r="AM206" s="120"/>
      <c r="AN206" s="120"/>
      <c r="AO206" s="120"/>
      <c r="AP206" s="120"/>
      <c r="AQ206" s="120"/>
      <c r="AR206" s="87"/>
      <c r="AS206" s="120"/>
      <c r="AT206" s="120"/>
      <c r="AU206" s="120"/>
      <c r="AV206" s="120"/>
      <c r="AW206" s="120"/>
      <c r="AX206" s="120"/>
      <c r="AY206" s="87"/>
      <c r="AZ206" s="120"/>
      <c r="BA206" s="120"/>
      <c r="BB206" s="120"/>
      <c r="BC206" s="120"/>
      <c r="BD206" s="17"/>
      <c r="BE206" s="17"/>
      <c r="BP206" s="17"/>
      <c r="BQ206" s="19"/>
      <c r="BR206" s="19"/>
      <c r="BS206" s="19"/>
      <c r="BT206" s="23"/>
      <c r="BU206" s="19"/>
      <c r="BV206" s="19"/>
      <c r="BW206" s="19"/>
      <c r="BX206" s="19"/>
      <c r="BY206" s="19"/>
      <c r="BZ206" s="19"/>
      <c r="CA206" s="27"/>
      <c r="CI206" s="17"/>
      <c r="CN206" s="17"/>
      <c r="CS206" s="17"/>
      <c r="CX206" s="17"/>
      <c r="DH206" s="17"/>
      <c r="DT206" s="17"/>
      <c r="ED206" s="17"/>
      <c r="EO206" s="17"/>
      <c r="EP206" s="45"/>
      <c r="EQ206" s="6"/>
      <c r="ER206" s="6"/>
      <c r="ES206" s="6"/>
      <c r="ET206" s="6"/>
      <c r="EU206" s="46"/>
      <c r="FV206" s="19"/>
      <c r="FW206" s="23"/>
      <c r="FX206" s="23"/>
      <c r="FZ206" s="23"/>
      <c r="GA206" s="23"/>
      <c r="GB206" s="23"/>
      <c r="GC206" s="23"/>
      <c r="GD206" s="23"/>
      <c r="GE206" s="23"/>
      <c r="GF206" s="23"/>
      <c r="GG206" s="23"/>
      <c r="GH206" s="23"/>
      <c r="GI206" s="23"/>
      <c r="GJ206" s="23"/>
      <c r="GK206" s="23"/>
      <c r="GL206" s="23"/>
      <c r="GM206" s="23"/>
      <c r="GN206" s="46"/>
    </row>
    <row r="207" spans="1:196" s="44" customFormat="1">
      <c r="A207" s="120"/>
      <c r="B207" s="120"/>
      <c r="C207" s="120"/>
      <c r="D207" s="120"/>
      <c r="E207" s="120"/>
      <c r="F207" s="120"/>
      <c r="G207" s="120"/>
      <c r="H207" s="120"/>
      <c r="I207" s="120"/>
      <c r="J207" s="120"/>
      <c r="K207" s="120"/>
      <c r="L207" s="120"/>
      <c r="M207" s="87"/>
      <c r="N207" s="120"/>
      <c r="O207" s="120"/>
      <c r="P207" s="120"/>
      <c r="Q207" s="87"/>
      <c r="R207" s="120"/>
      <c r="S207" s="120"/>
      <c r="T207" s="120"/>
      <c r="U207" s="87"/>
      <c r="V207" s="120"/>
      <c r="W207" s="120"/>
      <c r="X207" s="87"/>
      <c r="Y207" s="120"/>
      <c r="Z207" s="120"/>
      <c r="AA207" s="120"/>
      <c r="AB207" s="87"/>
      <c r="AC207" s="120"/>
      <c r="AD207" s="120"/>
      <c r="AE207" s="120"/>
      <c r="AF207" s="87"/>
      <c r="AG207" s="120"/>
      <c r="AH207" s="120"/>
      <c r="AI207" s="87"/>
      <c r="AJ207" s="120"/>
      <c r="AK207" s="120"/>
      <c r="AL207" s="87"/>
      <c r="AM207" s="120"/>
      <c r="AN207" s="120"/>
      <c r="AO207" s="120"/>
      <c r="AP207" s="120"/>
      <c r="AQ207" s="120"/>
      <c r="AR207" s="87"/>
      <c r="AS207" s="120"/>
      <c r="AT207" s="120"/>
      <c r="AU207" s="120"/>
      <c r="AV207" s="120"/>
      <c r="AW207" s="120"/>
      <c r="AX207" s="120"/>
      <c r="AY207" s="87"/>
      <c r="AZ207" s="120"/>
      <c r="BA207" s="120"/>
      <c r="BB207" s="120"/>
      <c r="BC207" s="120"/>
      <c r="BD207" s="17"/>
      <c r="BE207" s="17"/>
      <c r="BP207" s="17"/>
      <c r="BQ207" s="19"/>
      <c r="BR207" s="19"/>
      <c r="BS207" s="19"/>
      <c r="BT207" s="23"/>
      <c r="BU207" s="19"/>
      <c r="BV207" s="19"/>
      <c r="BW207" s="19"/>
      <c r="BX207" s="19"/>
      <c r="BY207" s="19"/>
      <c r="BZ207" s="19"/>
      <c r="CA207" s="27"/>
      <c r="CI207" s="17"/>
      <c r="CN207" s="17"/>
      <c r="CS207" s="17"/>
      <c r="CX207" s="17"/>
      <c r="DH207" s="17"/>
      <c r="DT207" s="17"/>
      <c r="ED207" s="17"/>
      <c r="EO207" s="17"/>
      <c r="EP207" s="45"/>
      <c r="EQ207" s="6"/>
      <c r="ER207" s="6"/>
      <c r="ES207" s="6"/>
      <c r="ET207" s="6"/>
      <c r="EU207" s="46"/>
      <c r="FV207" s="19"/>
      <c r="FW207" s="23"/>
      <c r="FX207" s="23"/>
      <c r="FZ207" s="23"/>
      <c r="GA207" s="23"/>
      <c r="GB207" s="23"/>
      <c r="GC207" s="23"/>
      <c r="GD207" s="23"/>
      <c r="GE207" s="23"/>
      <c r="GF207" s="23"/>
      <c r="GG207" s="23"/>
      <c r="GH207" s="23"/>
      <c r="GI207" s="23"/>
      <c r="GJ207" s="23"/>
      <c r="GK207" s="23"/>
      <c r="GL207" s="23"/>
      <c r="GM207" s="23"/>
      <c r="GN207" s="46"/>
    </row>
    <row r="208" spans="1:196" s="44" customFormat="1">
      <c r="A208" s="120"/>
      <c r="B208" s="120"/>
      <c r="C208" s="120"/>
      <c r="D208" s="120"/>
      <c r="E208" s="120"/>
      <c r="F208" s="120"/>
      <c r="G208" s="120"/>
      <c r="H208" s="120"/>
      <c r="I208" s="120"/>
      <c r="J208" s="120"/>
      <c r="K208" s="120"/>
      <c r="L208" s="120"/>
      <c r="M208" s="87"/>
      <c r="N208" s="120"/>
      <c r="O208" s="120"/>
      <c r="P208" s="120"/>
      <c r="Q208" s="87"/>
      <c r="R208" s="120"/>
      <c r="S208" s="120"/>
      <c r="T208" s="120"/>
      <c r="U208" s="87"/>
      <c r="V208" s="120"/>
      <c r="W208" s="120"/>
      <c r="X208" s="87"/>
      <c r="Y208" s="120"/>
      <c r="Z208" s="120"/>
      <c r="AA208" s="120"/>
      <c r="AB208" s="87"/>
      <c r="AC208" s="120"/>
      <c r="AD208" s="120"/>
      <c r="AE208" s="120"/>
      <c r="AF208" s="87"/>
      <c r="AG208" s="120"/>
      <c r="AH208" s="120"/>
      <c r="AI208" s="87"/>
      <c r="AJ208" s="120"/>
      <c r="AK208" s="120"/>
      <c r="AL208" s="87"/>
      <c r="AM208" s="120"/>
      <c r="AN208" s="120"/>
      <c r="AO208" s="120"/>
      <c r="AP208" s="120"/>
      <c r="AQ208" s="120"/>
      <c r="AR208" s="87"/>
      <c r="AS208" s="120"/>
      <c r="AT208" s="120"/>
      <c r="AU208" s="120"/>
      <c r="AV208" s="120"/>
      <c r="AW208" s="120"/>
      <c r="AX208" s="120"/>
      <c r="AY208" s="87"/>
      <c r="AZ208" s="120"/>
      <c r="BA208" s="120"/>
      <c r="BB208" s="120"/>
      <c r="BC208" s="120"/>
      <c r="BD208" s="17"/>
      <c r="BE208" s="17"/>
      <c r="BP208" s="17"/>
      <c r="BQ208" s="19"/>
      <c r="BR208" s="19"/>
      <c r="BS208" s="19"/>
      <c r="BT208" s="23"/>
      <c r="BU208" s="19"/>
      <c r="BV208" s="19"/>
      <c r="BW208" s="19"/>
      <c r="BX208" s="19"/>
      <c r="BY208" s="19"/>
      <c r="BZ208" s="19"/>
      <c r="CA208" s="27"/>
      <c r="CI208" s="17"/>
      <c r="CN208" s="17"/>
      <c r="CS208" s="17"/>
      <c r="CX208" s="17"/>
      <c r="DH208" s="17"/>
      <c r="DT208" s="17"/>
      <c r="ED208" s="17"/>
      <c r="EO208" s="17"/>
      <c r="EP208" s="45"/>
      <c r="EQ208" s="6"/>
      <c r="ER208" s="6"/>
      <c r="ES208" s="6"/>
      <c r="ET208" s="6"/>
      <c r="EU208" s="46"/>
      <c r="FV208" s="19"/>
      <c r="FW208" s="23"/>
      <c r="FX208" s="23"/>
      <c r="FZ208" s="23"/>
      <c r="GA208" s="23"/>
      <c r="GB208" s="23"/>
      <c r="GC208" s="23"/>
      <c r="GD208" s="23"/>
      <c r="GE208" s="23"/>
      <c r="GF208" s="23"/>
      <c r="GG208" s="23"/>
      <c r="GH208" s="23"/>
      <c r="GI208" s="23"/>
      <c r="GJ208" s="23"/>
      <c r="GK208" s="23"/>
      <c r="GL208" s="23"/>
      <c r="GM208" s="23"/>
      <c r="GN208" s="46"/>
    </row>
    <row r="209" spans="1:196" s="44" customFormat="1">
      <c r="A209" s="120"/>
      <c r="B209" s="120"/>
      <c r="C209" s="120"/>
      <c r="D209" s="120"/>
      <c r="E209" s="120"/>
      <c r="F209" s="120"/>
      <c r="G209" s="120"/>
      <c r="H209" s="120"/>
      <c r="I209" s="120"/>
      <c r="J209" s="120"/>
      <c r="K209" s="120"/>
      <c r="L209" s="120"/>
      <c r="M209" s="87"/>
      <c r="N209" s="120"/>
      <c r="O209" s="120"/>
      <c r="P209" s="120"/>
      <c r="Q209" s="87"/>
      <c r="R209" s="120"/>
      <c r="S209" s="120"/>
      <c r="T209" s="120"/>
      <c r="U209" s="87"/>
      <c r="V209" s="120"/>
      <c r="W209" s="120"/>
      <c r="X209" s="87"/>
      <c r="Y209" s="120"/>
      <c r="Z209" s="120"/>
      <c r="AA209" s="120"/>
      <c r="AB209" s="87"/>
      <c r="AC209" s="120"/>
      <c r="AD209" s="120"/>
      <c r="AE209" s="120"/>
      <c r="AF209" s="87"/>
      <c r="AG209" s="120"/>
      <c r="AH209" s="120"/>
      <c r="AI209" s="87"/>
      <c r="AJ209" s="120"/>
      <c r="AK209" s="120"/>
      <c r="AL209" s="87"/>
      <c r="AM209" s="120"/>
      <c r="AN209" s="120"/>
      <c r="AO209" s="120"/>
      <c r="AP209" s="120"/>
      <c r="AQ209" s="120"/>
      <c r="AR209" s="87"/>
      <c r="AS209" s="120"/>
      <c r="AT209" s="120"/>
      <c r="AU209" s="120"/>
      <c r="AV209" s="120"/>
      <c r="AW209" s="120"/>
      <c r="AX209" s="120"/>
      <c r="AY209" s="87"/>
      <c r="AZ209" s="120"/>
      <c r="BA209" s="120"/>
      <c r="BB209" s="120"/>
      <c r="BC209" s="120"/>
      <c r="BD209" s="17"/>
      <c r="BE209" s="17"/>
      <c r="BP209" s="17"/>
      <c r="BQ209" s="19"/>
      <c r="BR209" s="19"/>
      <c r="BS209" s="19"/>
      <c r="BT209" s="23"/>
      <c r="BU209" s="19"/>
      <c r="BV209" s="19"/>
      <c r="BW209" s="19"/>
      <c r="BX209" s="19"/>
      <c r="BY209" s="19"/>
      <c r="BZ209" s="19"/>
      <c r="CA209" s="27"/>
      <c r="CI209" s="17"/>
      <c r="CN209" s="17"/>
      <c r="CS209" s="17"/>
      <c r="CX209" s="17"/>
      <c r="DH209" s="17"/>
      <c r="DT209" s="17"/>
      <c r="ED209" s="17"/>
      <c r="EO209" s="17"/>
      <c r="EP209" s="45"/>
      <c r="EQ209" s="6"/>
      <c r="ER209" s="6"/>
      <c r="ES209" s="6"/>
      <c r="ET209" s="6"/>
      <c r="EU209" s="46"/>
      <c r="FV209" s="19"/>
      <c r="FW209" s="23"/>
      <c r="FX209" s="23"/>
      <c r="FZ209" s="23"/>
      <c r="GA209" s="23"/>
      <c r="GB209" s="23"/>
      <c r="GC209" s="23"/>
      <c r="GD209" s="23"/>
      <c r="GE209" s="23"/>
      <c r="GF209" s="23"/>
      <c r="GG209" s="23"/>
      <c r="GH209" s="23"/>
      <c r="GI209" s="23"/>
      <c r="GJ209" s="23"/>
      <c r="GK209" s="23"/>
      <c r="GL209" s="23"/>
      <c r="GM209" s="23"/>
      <c r="GN209" s="46"/>
    </row>
    <row r="210" spans="1:196" s="44" customFormat="1">
      <c r="A210" s="120"/>
      <c r="B210" s="120"/>
      <c r="C210" s="120"/>
      <c r="D210" s="120"/>
      <c r="E210" s="120"/>
      <c r="F210" s="120"/>
      <c r="G210" s="120"/>
      <c r="H210" s="120"/>
      <c r="I210" s="120"/>
      <c r="J210" s="120"/>
      <c r="K210" s="120"/>
      <c r="L210" s="120"/>
      <c r="M210" s="87"/>
      <c r="N210" s="120"/>
      <c r="O210" s="120"/>
      <c r="P210" s="120"/>
      <c r="Q210" s="87"/>
      <c r="R210" s="120"/>
      <c r="S210" s="120"/>
      <c r="T210" s="120"/>
      <c r="U210" s="87"/>
      <c r="V210" s="120"/>
      <c r="W210" s="120"/>
      <c r="X210" s="87"/>
      <c r="Y210" s="120"/>
      <c r="Z210" s="120"/>
      <c r="AA210" s="120"/>
      <c r="AB210" s="87"/>
      <c r="AC210" s="120"/>
      <c r="AD210" s="120"/>
      <c r="AE210" s="120"/>
      <c r="AF210" s="87"/>
      <c r="AG210" s="120"/>
      <c r="AH210" s="120"/>
      <c r="AI210" s="87"/>
      <c r="AJ210" s="120"/>
      <c r="AK210" s="120"/>
      <c r="AL210" s="87"/>
      <c r="AM210" s="120"/>
      <c r="AN210" s="120"/>
      <c r="AO210" s="120"/>
      <c r="AP210" s="120"/>
      <c r="AQ210" s="120"/>
      <c r="AR210" s="87"/>
      <c r="AS210" s="120"/>
      <c r="AT210" s="120"/>
      <c r="AU210" s="120"/>
      <c r="AV210" s="120"/>
      <c r="AW210" s="120"/>
      <c r="AX210" s="120"/>
      <c r="AY210" s="87"/>
      <c r="AZ210" s="120"/>
      <c r="BA210" s="120"/>
      <c r="BB210" s="120"/>
      <c r="BC210" s="120"/>
      <c r="BD210" s="17"/>
      <c r="BE210" s="17"/>
      <c r="BP210" s="17"/>
      <c r="BQ210" s="19"/>
      <c r="BR210" s="19"/>
      <c r="BS210" s="19"/>
      <c r="BT210" s="23"/>
      <c r="BU210" s="19"/>
      <c r="BV210" s="19"/>
      <c r="BW210" s="19"/>
      <c r="BX210" s="19"/>
      <c r="BY210" s="19"/>
      <c r="BZ210" s="19"/>
      <c r="CA210" s="27"/>
      <c r="CI210" s="17"/>
      <c r="CN210" s="17"/>
      <c r="CS210" s="17"/>
      <c r="CX210" s="17"/>
      <c r="DH210" s="17"/>
      <c r="DT210" s="17"/>
      <c r="ED210" s="17"/>
      <c r="EO210" s="17"/>
      <c r="EP210" s="45"/>
      <c r="EQ210" s="6"/>
      <c r="ER210" s="6"/>
      <c r="ES210" s="6"/>
      <c r="ET210" s="6"/>
      <c r="EU210" s="46"/>
      <c r="FV210" s="19"/>
      <c r="FW210" s="23"/>
      <c r="FX210" s="23"/>
      <c r="FZ210" s="23"/>
      <c r="GA210" s="23"/>
      <c r="GB210" s="23"/>
      <c r="GC210" s="23"/>
      <c r="GD210" s="23"/>
      <c r="GE210" s="23"/>
      <c r="GF210" s="23"/>
      <c r="GG210" s="23"/>
      <c r="GH210" s="23"/>
      <c r="GI210" s="23"/>
      <c r="GJ210" s="23"/>
      <c r="GK210" s="23"/>
      <c r="GL210" s="23"/>
      <c r="GM210" s="23"/>
      <c r="GN210" s="46"/>
    </row>
    <row r="211" spans="1:196" s="44" customFormat="1">
      <c r="A211" s="120"/>
      <c r="B211" s="120"/>
      <c r="C211" s="120"/>
      <c r="D211" s="120"/>
      <c r="E211" s="120"/>
      <c r="F211" s="120"/>
      <c r="G211" s="120"/>
      <c r="H211" s="120"/>
      <c r="I211" s="120"/>
      <c r="J211" s="120"/>
      <c r="K211" s="120"/>
      <c r="L211" s="120"/>
      <c r="M211" s="87"/>
      <c r="N211" s="120"/>
      <c r="O211" s="120"/>
      <c r="P211" s="120"/>
      <c r="Q211" s="87"/>
      <c r="R211" s="120"/>
      <c r="S211" s="120"/>
      <c r="T211" s="120"/>
      <c r="U211" s="87"/>
      <c r="V211" s="120"/>
      <c r="W211" s="120"/>
      <c r="X211" s="87"/>
      <c r="Y211" s="120"/>
      <c r="Z211" s="120"/>
      <c r="AA211" s="120"/>
      <c r="AB211" s="87"/>
      <c r="AC211" s="120"/>
      <c r="AD211" s="120"/>
      <c r="AE211" s="120"/>
      <c r="AF211" s="87"/>
      <c r="AG211" s="120"/>
      <c r="AH211" s="120"/>
      <c r="AI211" s="87"/>
      <c r="AJ211" s="120"/>
      <c r="AK211" s="120"/>
      <c r="AL211" s="87"/>
      <c r="AM211" s="120"/>
      <c r="AN211" s="120"/>
      <c r="AO211" s="120"/>
      <c r="AP211" s="120"/>
      <c r="AQ211" s="120"/>
      <c r="AR211" s="87"/>
      <c r="AS211" s="120"/>
      <c r="AT211" s="120"/>
      <c r="AU211" s="120"/>
      <c r="AV211" s="120"/>
      <c r="AW211" s="120"/>
      <c r="AX211" s="120"/>
      <c r="AY211" s="87"/>
      <c r="AZ211" s="120"/>
      <c r="BA211" s="120"/>
      <c r="BB211" s="120"/>
      <c r="BC211" s="120"/>
      <c r="BD211" s="17"/>
      <c r="BE211" s="17"/>
      <c r="BP211" s="17"/>
      <c r="BQ211" s="19"/>
      <c r="BR211" s="19"/>
      <c r="BS211" s="19"/>
      <c r="BT211" s="23"/>
      <c r="BU211" s="19"/>
      <c r="BV211" s="19"/>
      <c r="BW211" s="19"/>
      <c r="BX211" s="19"/>
      <c r="BY211" s="19"/>
      <c r="BZ211" s="19"/>
      <c r="CA211" s="27"/>
      <c r="CI211" s="17"/>
      <c r="CN211" s="17"/>
      <c r="CS211" s="17"/>
      <c r="CX211" s="17"/>
      <c r="DH211" s="17"/>
      <c r="DT211" s="17"/>
      <c r="ED211" s="17"/>
      <c r="EO211" s="17"/>
      <c r="EP211" s="45"/>
      <c r="EQ211" s="6"/>
      <c r="ER211" s="6"/>
      <c r="ES211" s="6"/>
      <c r="ET211" s="6"/>
      <c r="EU211" s="46"/>
      <c r="FV211" s="19"/>
      <c r="FW211" s="23"/>
      <c r="FX211" s="23"/>
      <c r="FZ211" s="23"/>
      <c r="GA211" s="23"/>
      <c r="GB211" s="23"/>
      <c r="GC211" s="23"/>
      <c r="GD211" s="23"/>
      <c r="GE211" s="23"/>
      <c r="GF211" s="23"/>
      <c r="GG211" s="23"/>
      <c r="GH211" s="23"/>
      <c r="GI211" s="23"/>
      <c r="GJ211" s="23"/>
      <c r="GK211" s="23"/>
      <c r="GL211" s="23"/>
      <c r="GM211" s="23"/>
      <c r="GN211" s="46"/>
    </row>
    <row r="212" spans="1:196" s="44" customFormat="1">
      <c r="A212" s="120"/>
      <c r="B212" s="120"/>
      <c r="C212" s="120"/>
      <c r="D212" s="120"/>
      <c r="E212" s="120"/>
      <c r="F212" s="120"/>
      <c r="G212" s="120"/>
      <c r="H212" s="120"/>
      <c r="I212" s="120"/>
      <c r="J212" s="120"/>
      <c r="K212" s="120"/>
      <c r="L212" s="120"/>
      <c r="M212" s="87"/>
      <c r="N212" s="120"/>
      <c r="O212" s="120"/>
      <c r="P212" s="120"/>
      <c r="Q212" s="87"/>
      <c r="R212" s="120"/>
      <c r="S212" s="120"/>
      <c r="T212" s="120"/>
      <c r="U212" s="87"/>
      <c r="V212" s="120"/>
      <c r="W212" s="120"/>
      <c r="X212" s="87"/>
      <c r="Y212" s="120"/>
      <c r="Z212" s="120"/>
      <c r="AA212" s="120"/>
      <c r="AB212" s="87"/>
      <c r="AC212" s="120"/>
      <c r="AD212" s="120"/>
      <c r="AE212" s="120"/>
      <c r="AF212" s="87"/>
      <c r="AG212" s="120"/>
      <c r="AH212" s="120"/>
      <c r="AI212" s="87"/>
      <c r="AJ212" s="120"/>
      <c r="AK212" s="120"/>
      <c r="AL212" s="87"/>
      <c r="AM212" s="120"/>
      <c r="AN212" s="120"/>
      <c r="AO212" s="120"/>
      <c r="AP212" s="120"/>
      <c r="AQ212" s="120"/>
      <c r="AR212" s="87"/>
      <c r="AS212" s="120"/>
      <c r="AT212" s="120"/>
      <c r="AU212" s="120"/>
      <c r="AV212" s="120"/>
      <c r="AW212" s="120"/>
      <c r="AX212" s="120"/>
      <c r="AY212" s="87"/>
      <c r="AZ212" s="120"/>
      <c r="BA212" s="120"/>
      <c r="BB212" s="120"/>
      <c r="BC212" s="120"/>
      <c r="BD212" s="17"/>
      <c r="BE212" s="17"/>
      <c r="BP212" s="17"/>
      <c r="BQ212" s="19"/>
      <c r="BR212" s="19"/>
      <c r="BS212" s="19"/>
      <c r="BT212" s="23"/>
      <c r="BU212" s="19"/>
      <c r="BV212" s="19"/>
      <c r="BW212" s="19"/>
      <c r="BX212" s="19"/>
      <c r="BY212" s="19"/>
      <c r="BZ212" s="19"/>
      <c r="CA212" s="27"/>
      <c r="CI212" s="17"/>
      <c r="CN212" s="17"/>
      <c r="CS212" s="17"/>
      <c r="CX212" s="17"/>
      <c r="DH212" s="17"/>
      <c r="DT212" s="17"/>
      <c r="ED212" s="17"/>
      <c r="EO212" s="17"/>
      <c r="EP212" s="45"/>
      <c r="EQ212" s="6"/>
      <c r="ER212" s="6"/>
      <c r="ES212" s="6"/>
      <c r="ET212" s="6"/>
      <c r="EU212" s="46"/>
      <c r="FV212" s="19"/>
      <c r="FW212" s="23"/>
      <c r="FX212" s="23"/>
      <c r="FZ212" s="23"/>
      <c r="GA212" s="23"/>
      <c r="GB212" s="23"/>
      <c r="GC212" s="23"/>
      <c r="GD212" s="23"/>
      <c r="GE212" s="23"/>
      <c r="GF212" s="23"/>
      <c r="GG212" s="23"/>
      <c r="GH212" s="23"/>
      <c r="GI212" s="23"/>
      <c r="GJ212" s="23"/>
      <c r="GK212" s="23"/>
      <c r="GL212" s="23"/>
      <c r="GM212" s="23"/>
      <c r="GN212" s="46"/>
    </row>
    <row r="213" spans="1:196" s="44" customFormat="1">
      <c r="A213" s="120"/>
      <c r="B213" s="120"/>
      <c r="C213" s="120"/>
      <c r="D213" s="120"/>
      <c r="E213" s="120"/>
      <c r="F213" s="120"/>
      <c r="G213" s="120"/>
      <c r="H213" s="120"/>
      <c r="I213" s="120"/>
      <c r="J213" s="120"/>
      <c r="K213" s="120"/>
      <c r="L213" s="120"/>
      <c r="M213" s="87"/>
      <c r="N213" s="120"/>
      <c r="O213" s="120"/>
      <c r="P213" s="120"/>
      <c r="Q213" s="87"/>
      <c r="R213" s="120"/>
      <c r="S213" s="120"/>
      <c r="T213" s="120"/>
      <c r="U213" s="87"/>
      <c r="V213" s="120"/>
      <c r="W213" s="120"/>
      <c r="X213" s="87"/>
      <c r="Y213" s="120"/>
      <c r="Z213" s="120"/>
      <c r="AA213" s="120"/>
      <c r="AB213" s="87"/>
      <c r="AC213" s="120"/>
      <c r="AD213" s="120"/>
      <c r="AE213" s="120"/>
      <c r="AF213" s="87"/>
      <c r="AG213" s="120"/>
      <c r="AH213" s="120"/>
      <c r="AI213" s="87"/>
      <c r="AJ213" s="120"/>
      <c r="AK213" s="120"/>
      <c r="AL213" s="87"/>
      <c r="AM213" s="120"/>
      <c r="AN213" s="120"/>
      <c r="AO213" s="120"/>
      <c r="AP213" s="120"/>
      <c r="AQ213" s="120"/>
      <c r="AR213" s="87"/>
      <c r="AS213" s="120"/>
      <c r="AT213" s="120"/>
      <c r="AU213" s="120"/>
      <c r="AV213" s="120"/>
      <c r="AW213" s="120"/>
      <c r="AX213" s="120"/>
      <c r="AY213" s="87"/>
      <c r="AZ213" s="120"/>
      <c r="BA213" s="120"/>
      <c r="BB213" s="120"/>
      <c r="BC213" s="120"/>
      <c r="BD213" s="17"/>
      <c r="BE213" s="17"/>
      <c r="BP213" s="17"/>
      <c r="BQ213" s="19"/>
      <c r="BR213" s="19"/>
      <c r="BS213" s="19"/>
      <c r="BT213" s="23"/>
      <c r="BU213" s="19"/>
      <c r="BV213" s="19"/>
      <c r="BW213" s="19"/>
      <c r="BX213" s="19"/>
      <c r="BY213" s="19"/>
      <c r="BZ213" s="19"/>
      <c r="CA213" s="27"/>
      <c r="CI213" s="17"/>
      <c r="CN213" s="17"/>
      <c r="CS213" s="17"/>
      <c r="CX213" s="17"/>
      <c r="DH213" s="17"/>
      <c r="DT213" s="17"/>
      <c r="ED213" s="17"/>
      <c r="EO213" s="17"/>
      <c r="EP213" s="45"/>
      <c r="EQ213" s="6"/>
      <c r="ER213" s="6"/>
      <c r="ES213" s="6"/>
      <c r="ET213" s="6"/>
      <c r="EU213" s="46"/>
      <c r="FV213" s="19"/>
      <c r="FW213" s="23"/>
      <c r="FX213" s="23"/>
      <c r="FZ213" s="23"/>
      <c r="GA213" s="23"/>
      <c r="GB213" s="23"/>
      <c r="GC213" s="23"/>
      <c r="GD213" s="23"/>
      <c r="GE213" s="23"/>
      <c r="GF213" s="23"/>
      <c r="GG213" s="23"/>
      <c r="GH213" s="23"/>
      <c r="GI213" s="23"/>
      <c r="GJ213" s="23"/>
      <c r="GK213" s="23"/>
      <c r="GL213" s="23"/>
      <c r="GM213" s="23"/>
      <c r="GN213" s="46"/>
    </row>
    <row r="214" spans="1:196" s="44" customFormat="1">
      <c r="A214" s="120"/>
      <c r="B214" s="120"/>
      <c r="C214" s="120"/>
      <c r="D214" s="120"/>
      <c r="E214" s="120"/>
      <c r="F214" s="120"/>
      <c r="G214" s="120"/>
      <c r="H214" s="120"/>
      <c r="I214" s="120"/>
      <c r="J214" s="120"/>
      <c r="K214" s="120"/>
      <c r="L214" s="120"/>
      <c r="M214" s="87"/>
      <c r="N214" s="120"/>
      <c r="O214" s="120"/>
      <c r="P214" s="120"/>
      <c r="Q214" s="87"/>
      <c r="R214" s="120"/>
      <c r="S214" s="120"/>
      <c r="T214" s="120"/>
      <c r="U214" s="87"/>
      <c r="V214" s="120"/>
      <c r="W214" s="120"/>
      <c r="X214" s="87"/>
      <c r="Y214" s="120"/>
      <c r="Z214" s="120"/>
      <c r="AA214" s="120"/>
      <c r="AB214" s="87"/>
      <c r="AC214" s="120"/>
      <c r="AD214" s="120"/>
      <c r="AE214" s="120"/>
      <c r="AF214" s="87"/>
      <c r="AG214" s="120"/>
      <c r="AH214" s="120"/>
      <c r="AI214" s="87"/>
      <c r="AJ214" s="120"/>
      <c r="AK214" s="120"/>
      <c r="AL214" s="87"/>
      <c r="AM214" s="120"/>
      <c r="AN214" s="120"/>
      <c r="AO214" s="120"/>
      <c r="AP214" s="120"/>
      <c r="AQ214" s="120"/>
      <c r="AR214" s="87"/>
      <c r="AS214" s="120"/>
      <c r="AT214" s="120"/>
      <c r="AU214" s="120"/>
      <c r="AV214" s="120"/>
      <c r="AW214" s="120"/>
      <c r="AX214" s="120"/>
      <c r="AY214" s="87"/>
      <c r="AZ214" s="120"/>
      <c r="BA214" s="120"/>
      <c r="BB214" s="120"/>
      <c r="BC214" s="120"/>
      <c r="BD214" s="17"/>
      <c r="BE214" s="17"/>
      <c r="BP214" s="17"/>
      <c r="BQ214" s="19"/>
      <c r="BR214" s="19"/>
      <c r="BS214" s="19"/>
      <c r="BT214" s="23"/>
      <c r="BU214" s="19"/>
      <c r="BV214" s="19"/>
      <c r="BW214" s="19"/>
      <c r="BX214" s="19"/>
      <c r="BY214" s="19"/>
      <c r="BZ214" s="19"/>
      <c r="CA214" s="27"/>
      <c r="CI214" s="17"/>
      <c r="CN214" s="17"/>
      <c r="CS214" s="17"/>
      <c r="CX214" s="17"/>
      <c r="DH214" s="17"/>
      <c r="DT214" s="17"/>
      <c r="ED214" s="17"/>
      <c r="EO214" s="17"/>
      <c r="EP214" s="45"/>
      <c r="EQ214" s="6"/>
      <c r="ER214" s="6"/>
      <c r="ES214" s="6"/>
      <c r="ET214" s="6"/>
      <c r="EU214" s="46"/>
      <c r="FV214" s="19"/>
      <c r="FW214" s="23"/>
      <c r="FX214" s="23"/>
      <c r="FZ214" s="23"/>
      <c r="GA214" s="23"/>
      <c r="GB214" s="23"/>
      <c r="GC214" s="23"/>
      <c r="GD214" s="23"/>
      <c r="GE214" s="23"/>
      <c r="GF214" s="23"/>
      <c r="GG214" s="23"/>
      <c r="GH214" s="23"/>
      <c r="GI214" s="23"/>
      <c r="GJ214" s="23"/>
      <c r="GK214" s="23"/>
      <c r="GL214" s="23"/>
      <c r="GM214" s="23"/>
      <c r="GN214" s="46"/>
    </row>
    <row r="215" spans="1:196" s="44" customFormat="1">
      <c r="A215" s="120"/>
      <c r="B215" s="120"/>
      <c r="C215" s="120"/>
      <c r="D215" s="120"/>
      <c r="E215" s="120"/>
      <c r="F215" s="120"/>
      <c r="G215" s="120"/>
      <c r="H215" s="120"/>
      <c r="I215" s="120"/>
      <c r="J215" s="120"/>
      <c r="K215" s="120"/>
      <c r="L215" s="120"/>
      <c r="M215" s="87"/>
      <c r="N215" s="120"/>
      <c r="O215" s="120"/>
      <c r="P215" s="120"/>
      <c r="Q215" s="87"/>
      <c r="R215" s="120"/>
      <c r="S215" s="120"/>
      <c r="T215" s="120"/>
      <c r="U215" s="87"/>
      <c r="V215" s="120"/>
      <c r="W215" s="120"/>
      <c r="X215" s="87"/>
      <c r="Y215" s="120"/>
      <c r="Z215" s="120"/>
      <c r="AA215" s="120"/>
      <c r="AB215" s="87"/>
      <c r="AC215" s="120"/>
      <c r="AD215" s="120"/>
      <c r="AE215" s="120"/>
      <c r="AF215" s="87"/>
      <c r="AG215" s="120"/>
      <c r="AH215" s="120"/>
      <c r="AI215" s="87"/>
      <c r="AJ215" s="120"/>
      <c r="AK215" s="120"/>
      <c r="AL215" s="87"/>
      <c r="AM215" s="120"/>
      <c r="AN215" s="120"/>
      <c r="AO215" s="120"/>
      <c r="AP215" s="120"/>
      <c r="AQ215" s="120"/>
      <c r="AR215" s="87"/>
      <c r="AS215" s="120"/>
      <c r="AT215" s="120"/>
      <c r="AU215" s="120"/>
      <c r="AV215" s="120"/>
      <c r="AW215" s="120"/>
      <c r="AX215" s="120"/>
      <c r="AY215" s="87"/>
      <c r="AZ215" s="120"/>
      <c r="BA215" s="120"/>
      <c r="BB215" s="120"/>
      <c r="BC215" s="120"/>
      <c r="BD215" s="17"/>
      <c r="BE215" s="17"/>
      <c r="BP215" s="17"/>
      <c r="BQ215" s="19"/>
      <c r="BR215" s="19"/>
      <c r="BS215" s="19"/>
      <c r="BT215" s="23"/>
      <c r="BU215" s="19"/>
      <c r="BV215" s="19"/>
      <c r="BW215" s="19"/>
      <c r="BX215" s="19"/>
      <c r="BY215" s="19"/>
      <c r="BZ215" s="19"/>
      <c r="CA215" s="27"/>
      <c r="CI215" s="17"/>
      <c r="CN215" s="17"/>
      <c r="CS215" s="17"/>
      <c r="CX215" s="17"/>
      <c r="DH215" s="17"/>
      <c r="DT215" s="17"/>
      <c r="ED215" s="17"/>
      <c r="EO215" s="17"/>
      <c r="EP215" s="45"/>
      <c r="EQ215" s="6"/>
      <c r="ER215" s="6"/>
      <c r="ES215" s="6"/>
      <c r="ET215" s="6"/>
      <c r="EU215" s="46"/>
      <c r="FV215" s="19"/>
      <c r="FW215" s="23"/>
      <c r="FX215" s="23"/>
      <c r="FZ215" s="23"/>
      <c r="GA215" s="23"/>
      <c r="GB215" s="23"/>
      <c r="GC215" s="23"/>
      <c r="GD215" s="23"/>
      <c r="GE215" s="23"/>
      <c r="GF215" s="23"/>
      <c r="GG215" s="23"/>
      <c r="GH215" s="23"/>
      <c r="GI215" s="23"/>
      <c r="GJ215" s="23"/>
      <c r="GK215" s="23"/>
      <c r="GL215" s="23"/>
      <c r="GM215" s="23"/>
      <c r="GN215" s="46"/>
    </row>
    <row r="216" spans="1:196" s="44" customFormat="1">
      <c r="A216" s="120"/>
      <c r="B216" s="120"/>
      <c r="C216" s="120"/>
      <c r="D216" s="120"/>
      <c r="E216" s="120"/>
      <c r="F216" s="120"/>
      <c r="G216" s="120"/>
      <c r="H216" s="120"/>
      <c r="I216" s="120"/>
      <c r="J216" s="120"/>
      <c r="K216" s="120"/>
      <c r="L216" s="120"/>
      <c r="M216" s="87"/>
      <c r="N216" s="120"/>
      <c r="O216" s="120"/>
      <c r="P216" s="120"/>
      <c r="Q216" s="87"/>
      <c r="R216" s="120"/>
      <c r="S216" s="120"/>
      <c r="T216" s="120"/>
      <c r="U216" s="87"/>
      <c r="V216" s="120"/>
      <c r="W216" s="120"/>
      <c r="X216" s="87"/>
      <c r="Y216" s="120"/>
      <c r="Z216" s="120"/>
      <c r="AA216" s="120"/>
      <c r="AB216" s="87"/>
      <c r="AC216" s="120"/>
      <c r="AD216" s="120"/>
      <c r="AE216" s="120"/>
      <c r="AF216" s="87"/>
      <c r="AG216" s="120"/>
      <c r="AH216" s="120"/>
      <c r="AI216" s="87"/>
      <c r="AJ216" s="120"/>
      <c r="AK216" s="120"/>
      <c r="AL216" s="87"/>
      <c r="AM216" s="120"/>
      <c r="AN216" s="120"/>
      <c r="AO216" s="120"/>
      <c r="AP216" s="120"/>
      <c r="AQ216" s="120"/>
      <c r="AR216" s="87"/>
      <c r="AS216" s="120"/>
      <c r="AT216" s="120"/>
      <c r="AU216" s="120"/>
      <c r="AV216" s="120"/>
      <c r="AW216" s="120"/>
      <c r="AX216" s="120"/>
      <c r="AY216" s="87"/>
      <c r="AZ216" s="120"/>
      <c r="BA216" s="120"/>
      <c r="BB216" s="120"/>
      <c r="BC216" s="120"/>
      <c r="BD216" s="17"/>
      <c r="BE216" s="17"/>
      <c r="BP216" s="17"/>
      <c r="BQ216" s="19"/>
      <c r="BR216" s="19"/>
      <c r="BS216" s="19"/>
      <c r="BT216" s="23"/>
      <c r="BU216" s="19"/>
      <c r="BV216" s="19"/>
      <c r="BW216" s="19"/>
      <c r="BX216" s="19"/>
      <c r="BY216" s="19"/>
      <c r="BZ216" s="19"/>
      <c r="CA216" s="27"/>
      <c r="CI216" s="17"/>
      <c r="CN216" s="17"/>
      <c r="CS216" s="17"/>
      <c r="CX216" s="17"/>
      <c r="DH216" s="17"/>
      <c r="DT216" s="17"/>
      <c r="ED216" s="17"/>
      <c r="EO216" s="17"/>
      <c r="EP216" s="45"/>
      <c r="EQ216" s="6"/>
      <c r="ER216" s="6"/>
      <c r="ES216" s="6"/>
      <c r="ET216" s="6"/>
      <c r="EU216" s="46"/>
      <c r="FV216" s="19"/>
      <c r="FW216" s="23"/>
      <c r="FX216" s="23"/>
      <c r="FZ216" s="23"/>
      <c r="GA216" s="23"/>
      <c r="GB216" s="23"/>
      <c r="GC216" s="23"/>
      <c r="GD216" s="23"/>
      <c r="GE216" s="23"/>
      <c r="GF216" s="23"/>
      <c r="GG216" s="23"/>
      <c r="GH216" s="23"/>
      <c r="GI216" s="23"/>
      <c r="GJ216" s="23"/>
      <c r="GK216" s="23"/>
      <c r="GL216" s="23"/>
      <c r="GM216" s="23"/>
      <c r="GN216" s="46"/>
    </row>
    <row r="217" spans="1:196" s="44" customFormat="1">
      <c r="A217" s="120"/>
      <c r="B217" s="120"/>
      <c r="C217" s="120"/>
      <c r="D217" s="120"/>
      <c r="E217" s="120"/>
      <c r="F217" s="120"/>
      <c r="G217" s="120"/>
      <c r="H217" s="120"/>
      <c r="I217" s="120"/>
      <c r="J217" s="120"/>
      <c r="K217" s="120"/>
      <c r="L217" s="120"/>
      <c r="M217" s="87"/>
      <c r="N217" s="120"/>
      <c r="O217" s="120"/>
      <c r="P217" s="120"/>
      <c r="Q217" s="87"/>
      <c r="R217" s="120"/>
      <c r="S217" s="120"/>
      <c r="T217" s="120"/>
      <c r="U217" s="87"/>
      <c r="V217" s="120"/>
      <c r="W217" s="120"/>
      <c r="X217" s="87"/>
      <c r="Y217" s="120"/>
      <c r="Z217" s="120"/>
      <c r="AA217" s="120"/>
      <c r="AB217" s="87"/>
      <c r="AC217" s="120"/>
      <c r="AD217" s="120"/>
      <c r="AE217" s="120"/>
      <c r="AF217" s="87"/>
      <c r="AG217" s="120"/>
      <c r="AH217" s="120"/>
      <c r="AI217" s="87"/>
      <c r="AJ217" s="120"/>
      <c r="AK217" s="120"/>
      <c r="AL217" s="87"/>
      <c r="AM217" s="120"/>
      <c r="AN217" s="120"/>
      <c r="AO217" s="120"/>
      <c r="AP217" s="120"/>
      <c r="AQ217" s="120"/>
      <c r="AR217" s="87"/>
      <c r="AS217" s="120"/>
      <c r="AT217" s="120"/>
      <c r="AU217" s="120"/>
      <c r="AV217" s="120"/>
      <c r="AW217" s="120"/>
      <c r="AX217" s="120"/>
      <c r="AY217" s="87"/>
      <c r="AZ217" s="120"/>
      <c r="BA217" s="120"/>
      <c r="BB217" s="120"/>
      <c r="BC217" s="120"/>
      <c r="BD217" s="17"/>
      <c r="BE217" s="17"/>
      <c r="BP217" s="17"/>
      <c r="BQ217" s="19"/>
      <c r="BR217" s="19"/>
      <c r="BS217" s="19"/>
      <c r="BT217" s="23"/>
      <c r="BU217" s="19"/>
      <c r="BV217" s="19"/>
      <c r="BW217" s="19"/>
      <c r="BX217" s="19"/>
      <c r="BY217" s="19"/>
      <c r="BZ217" s="19"/>
      <c r="CA217" s="27"/>
      <c r="CI217" s="17"/>
      <c r="CN217" s="17"/>
      <c r="CS217" s="17"/>
      <c r="CX217" s="17"/>
      <c r="DH217" s="17"/>
      <c r="DT217" s="17"/>
      <c r="ED217" s="17"/>
      <c r="EO217" s="17"/>
      <c r="EP217" s="45"/>
      <c r="EQ217" s="6"/>
      <c r="ER217" s="6"/>
      <c r="ES217" s="6"/>
      <c r="ET217" s="6"/>
      <c r="EU217" s="46"/>
      <c r="FV217" s="19"/>
      <c r="FW217" s="23"/>
      <c r="FX217" s="23"/>
      <c r="FZ217" s="23"/>
      <c r="GA217" s="23"/>
      <c r="GB217" s="23"/>
      <c r="GC217" s="23"/>
      <c r="GD217" s="23"/>
      <c r="GE217" s="23"/>
      <c r="GF217" s="23"/>
      <c r="GG217" s="23"/>
      <c r="GH217" s="23"/>
      <c r="GI217" s="23"/>
      <c r="GJ217" s="23"/>
      <c r="GK217" s="23"/>
      <c r="GL217" s="23"/>
      <c r="GM217" s="23"/>
      <c r="GN217" s="46"/>
    </row>
    <row r="218" spans="1:196" s="44" customFormat="1">
      <c r="A218" s="120"/>
      <c r="B218" s="120"/>
      <c r="C218" s="120"/>
      <c r="D218" s="120"/>
      <c r="E218" s="120"/>
      <c r="F218" s="120"/>
      <c r="G218" s="120"/>
      <c r="H218" s="120"/>
      <c r="I218" s="120"/>
      <c r="J218" s="120"/>
      <c r="K218" s="120"/>
      <c r="L218" s="120"/>
      <c r="M218" s="87"/>
      <c r="N218" s="120"/>
      <c r="O218" s="120"/>
      <c r="P218" s="120"/>
      <c r="Q218" s="87"/>
      <c r="R218" s="120"/>
      <c r="S218" s="120"/>
      <c r="T218" s="120"/>
      <c r="U218" s="87"/>
      <c r="V218" s="120"/>
      <c r="W218" s="120"/>
      <c r="X218" s="87"/>
      <c r="Y218" s="120"/>
      <c r="Z218" s="120"/>
      <c r="AA218" s="120"/>
      <c r="AB218" s="87"/>
      <c r="AC218" s="120"/>
      <c r="AD218" s="120"/>
      <c r="AE218" s="120"/>
      <c r="AF218" s="87"/>
      <c r="AG218" s="120"/>
      <c r="AH218" s="120"/>
      <c r="AI218" s="87"/>
      <c r="AJ218" s="120"/>
      <c r="AK218" s="120"/>
      <c r="AL218" s="87"/>
      <c r="AM218" s="120"/>
      <c r="AN218" s="120"/>
      <c r="AO218" s="120"/>
      <c r="AP218" s="120"/>
      <c r="AQ218" s="120"/>
      <c r="AR218" s="87"/>
      <c r="AS218" s="120"/>
      <c r="AT218" s="120"/>
      <c r="AU218" s="120"/>
      <c r="AV218" s="120"/>
      <c r="AW218" s="120"/>
      <c r="AX218" s="120"/>
      <c r="AY218" s="87"/>
      <c r="AZ218" s="120"/>
      <c r="BA218" s="120"/>
      <c r="BB218" s="120"/>
      <c r="BC218" s="120"/>
      <c r="BD218" s="17"/>
      <c r="BE218" s="17"/>
      <c r="BP218" s="17"/>
      <c r="BQ218" s="19"/>
      <c r="BR218" s="19"/>
      <c r="BS218" s="19"/>
      <c r="BT218" s="23"/>
      <c r="BU218" s="19"/>
      <c r="BV218" s="19"/>
      <c r="BW218" s="19"/>
      <c r="BX218" s="19"/>
      <c r="BY218" s="19"/>
      <c r="BZ218" s="19"/>
      <c r="CA218" s="27"/>
      <c r="CI218" s="17"/>
      <c r="CN218" s="17"/>
      <c r="CS218" s="17"/>
      <c r="CX218" s="17"/>
      <c r="DH218" s="17"/>
      <c r="DT218" s="17"/>
      <c r="ED218" s="17"/>
      <c r="EO218" s="17"/>
      <c r="EP218" s="45"/>
      <c r="EQ218" s="6"/>
      <c r="ER218" s="6"/>
      <c r="ES218" s="6"/>
      <c r="ET218" s="6"/>
      <c r="EU218" s="46"/>
      <c r="FV218" s="19"/>
      <c r="FW218" s="23"/>
      <c r="FX218" s="23"/>
      <c r="FZ218" s="23"/>
      <c r="GA218" s="23"/>
      <c r="GB218" s="23"/>
      <c r="GC218" s="23"/>
      <c r="GD218" s="23"/>
      <c r="GE218" s="23"/>
      <c r="GF218" s="23"/>
      <c r="GG218" s="23"/>
      <c r="GH218" s="23"/>
      <c r="GI218" s="23"/>
      <c r="GJ218" s="23"/>
      <c r="GK218" s="23"/>
      <c r="GL218" s="23"/>
      <c r="GM218" s="23"/>
      <c r="GN218" s="46"/>
    </row>
    <row r="219" spans="1:196" s="44" customFormat="1">
      <c r="A219" s="120"/>
      <c r="B219" s="120"/>
      <c r="C219" s="120"/>
      <c r="D219" s="120"/>
      <c r="E219" s="120"/>
      <c r="F219" s="120"/>
      <c r="G219" s="120"/>
      <c r="H219" s="120"/>
      <c r="I219" s="120"/>
      <c r="J219" s="120"/>
      <c r="K219" s="120"/>
      <c r="L219" s="120"/>
      <c r="M219" s="87"/>
      <c r="N219" s="120"/>
      <c r="O219" s="120"/>
      <c r="P219" s="120"/>
      <c r="Q219" s="87"/>
      <c r="R219" s="120"/>
      <c r="S219" s="120"/>
      <c r="T219" s="120"/>
      <c r="U219" s="87"/>
      <c r="V219" s="120"/>
      <c r="W219" s="120"/>
      <c r="X219" s="87"/>
      <c r="Y219" s="120"/>
      <c r="Z219" s="120"/>
      <c r="AA219" s="120"/>
      <c r="AB219" s="87"/>
      <c r="AC219" s="120"/>
      <c r="AD219" s="120"/>
      <c r="AE219" s="120"/>
      <c r="AF219" s="87"/>
      <c r="AG219" s="120"/>
      <c r="AH219" s="120"/>
      <c r="AI219" s="87"/>
      <c r="AJ219" s="120"/>
      <c r="AK219" s="120"/>
      <c r="AL219" s="87"/>
      <c r="AM219" s="120"/>
      <c r="AN219" s="120"/>
      <c r="AO219" s="120"/>
      <c r="AP219" s="120"/>
      <c r="AQ219" s="120"/>
      <c r="AR219" s="87"/>
      <c r="AS219" s="120"/>
      <c r="AT219" s="120"/>
      <c r="AU219" s="120"/>
      <c r="AV219" s="120"/>
      <c r="AW219" s="120"/>
      <c r="AX219" s="120"/>
      <c r="AY219" s="87"/>
      <c r="AZ219" s="120"/>
      <c r="BA219" s="120"/>
      <c r="BB219" s="120"/>
      <c r="BC219" s="120"/>
      <c r="BD219" s="17"/>
      <c r="BE219" s="17"/>
      <c r="BP219" s="17"/>
      <c r="BQ219" s="19"/>
      <c r="BR219" s="19"/>
      <c r="BS219" s="19"/>
      <c r="BT219" s="23"/>
      <c r="BU219" s="19"/>
      <c r="BV219" s="19"/>
      <c r="BW219" s="19"/>
      <c r="BX219" s="19"/>
      <c r="BY219" s="19"/>
      <c r="BZ219" s="19"/>
      <c r="CA219" s="27"/>
      <c r="CI219" s="17"/>
      <c r="CN219" s="17"/>
      <c r="CS219" s="17"/>
      <c r="CX219" s="17"/>
      <c r="DH219" s="17"/>
      <c r="DT219" s="17"/>
      <c r="ED219" s="17"/>
      <c r="EO219" s="17"/>
      <c r="EP219" s="45"/>
      <c r="EQ219" s="6"/>
      <c r="ER219" s="6"/>
      <c r="ES219" s="6"/>
      <c r="ET219" s="6"/>
      <c r="EU219" s="46"/>
      <c r="FV219" s="19"/>
      <c r="FW219" s="23"/>
      <c r="FX219" s="23"/>
      <c r="FZ219" s="23"/>
      <c r="GA219" s="23"/>
      <c r="GB219" s="23"/>
      <c r="GC219" s="23"/>
      <c r="GD219" s="23"/>
      <c r="GE219" s="23"/>
      <c r="GF219" s="23"/>
      <c r="GG219" s="23"/>
      <c r="GH219" s="23"/>
      <c r="GI219" s="23"/>
      <c r="GJ219" s="23"/>
      <c r="GK219" s="23"/>
      <c r="GL219" s="23"/>
      <c r="GM219" s="23"/>
      <c r="GN219" s="46"/>
    </row>
    <row r="220" spans="1:196" s="44" customFormat="1">
      <c r="A220" s="120"/>
      <c r="B220" s="120"/>
      <c r="C220" s="120"/>
      <c r="D220" s="120"/>
      <c r="E220" s="120"/>
      <c r="F220" s="120"/>
      <c r="G220" s="120"/>
      <c r="H220" s="120"/>
      <c r="I220" s="120"/>
      <c r="J220" s="120"/>
      <c r="K220" s="120"/>
      <c r="L220" s="120"/>
      <c r="M220" s="87"/>
      <c r="N220" s="120"/>
      <c r="O220" s="120"/>
      <c r="P220" s="120"/>
      <c r="Q220" s="87"/>
      <c r="R220" s="120"/>
      <c r="S220" s="120"/>
      <c r="T220" s="120"/>
      <c r="U220" s="87"/>
      <c r="V220" s="120"/>
      <c r="W220" s="120"/>
      <c r="X220" s="87"/>
      <c r="Y220" s="120"/>
      <c r="Z220" s="120"/>
      <c r="AA220" s="120"/>
      <c r="AB220" s="87"/>
      <c r="AC220" s="120"/>
      <c r="AD220" s="120"/>
      <c r="AE220" s="120"/>
      <c r="AF220" s="87"/>
      <c r="AG220" s="120"/>
      <c r="AH220" s="120"/>
      <c r="AI220" s="87"/>
      <c r="AJ220" s="120"/>
      <c r="AK220" s="120"/>
      <c r="AL220" s="87"/>
      <c r="AM220" s="120"/>
      <c r="AN220" s="120"/>
      <c r="AO220" s="120"/>
      <c r="AP220" s="120"/>
      <c r="AQ220" s="120"/>
      <c r="AR220" s="87"/>
      <c r="AS220" s="120"/>
      <c r="AT220" s="120"/>
      <c r="AU220" s="120"/>
      <c r="AV220" s="120"/>
      <c r="AW220" s="120"/>
      <c r="AX220" s="120"/>
      <c r="AY220" s="87"/>
      <c r="AZ220" s="120"/>
      <c r="BA220" s="120"/>
      <c r="BB220" s="120"/>
      <c r="BC220" s="120"/>
      <c r="BD220" s="17"/>
      <c r="BE220" s="17"/>
      <c r="BP220" s="17"/>
      <c r="BQ220" s="19"/>
      <c r="BR220" s="19"/>
      <c r="BS220" s="19"/>
      <c r="BT220" s="19"/>
      <c r="BU220" s="19"/>
      <c r="BV220" s="19"/>
      <c r="BW220" s="19"/>
      <c r="BX220" s="19"/>
      <c r="BY220" s="19"/>
      <c r="BZ220" s="19"/>
      <c r="CA220" s="27"/>
      <c r="CI220" s="17"/>
      <c r="CN220" s="17"/>
      <c r="CS220" s="17"/>
      <c r="CX220" s="17"/>
      <c r="DH220" s="17"/>
      <c r="DT220" s="17"/>
      <c r="ED220" s="17"/>
      <c r="EO220" s="17"/>
      <c r="EP220" s="45"/>
      <c r="EQ220" s="6"/>
      <c r="ER220" s="6"/>
      <c r="ES220" s="6"/>
      <c r="ET220" s="6"/>
      <c r="EU220" s="46"/>
      <c r="FV220" s="19"/>
      <c r="FW220" s="23"/>
      <c r="FX220" s="23"/>
      <c r="FZ220" s="23"/>
      <c r="GA220" s="23"/>
      <c r="GB220" s="23"/>
      <c r="GC220" s="23"/>
      <c r="GD220" s="23"/>
      <c r="GE220" s="23"/>
      <c r="GF220" s="23"/>
      <c r="GG220" s="23"/>
      <c r="GH220" s="23"/>
      <c r="GI220" s="23"/>
      <c r="GJ220" s="23"/>
      <c r="GK220" s="23"/>
      <c r="GL220" s="23"/>
      <c r="GM220" s="23"/>
      <c r="GN220" s="46"/>
    </row>
    <row r="221" spans="1:196" s="44" customFormat="1">
      <c r="A221" s="120"/>
      <c r="B221" s="120"/>
      <c r="C221" s="120"/>
      <c r="D221" s="120"/>
      <c r="E221" s="120"/>
      <c r="F221" s="120"/>
      <c r="G221" s="120"/>
      <c r="H221" s="120"/>
      <c r="I221" s="120"/>
      <c r="J221" s="120"/>
      <c r="K221" s="120"/>
      <c r="L221" s="120"/>
      <c r="M221" s="87"/>
      <c r="N221" s="120"/>
      <c r="O221" s="120"/>
      <c r="P221" s="120"/>
      <c r="Q221" s="87"/>
      <c r="R221" s="120"/>
      <c r="S221" s="120"/>
      <c r="T221" s="120"/>
      <c r="U221" s="87"/>
      <c r="V221" s="120"/>
      <c r="W221" s="120"/>
      <c r="X221" s="87"/>
      <c r="Y221" s="120"/>
      <c r="Z221" s="120"/>
      <c r="AA221" s="120"/>
      <c r="AB221" s="87"/>
      <c r="AC221" s="120"/>
      <c r="AD221" s="120"/>
      <c r="AE221" s="120"/>
      <c r="AF221" s="87"/>
      <c r="AG221" s="120"/>
      <c r="AH221" s="120"/>
      <c r="AI221" s="87"/>
      <c r="AJ221" s="120"/>
      <c r="AK221" s="120"/>
      <c r="AL221" s="87"/>
      <c r="AM221" s="120"/>
      <c r="AN221" s="120"/>
      <c r="AO221" s="120"/>
      <c r="AP221" s="120"/>
      <c r="AQ221" s="120"/>
      <c r="AR221" s="87"/>
      <c r="AS221" s="120"/>
      <c r="AT221" s="120"/>
      <c r="AU221" s="120"/>
      <c r="AV221" s="120"/>
      <c r="AW221" s="120"/>
      <c r="AX221" s="120"/>
      <c r="AY221" s="87"/>
      <c r="AZ221" s="120"/>
      <c r="BA221" s="120"/>
      <c r="BB221" s="120"/>
      <c r="BC221" s="120"/>
      <c r="BD221" s="17"/>
      <c r="BE221" s="17"/>
      <c r="BP221" s="17"/>
      <c r="BQ221" s="19"/>
      <c r="BR221" s="19"/>
      <c r="BS221" s="19"/>
      <c r="BT221" s="19"/>
      <c r="BU221" s="19"/>
      <c r="BV221" s="19"/>
      <c r="BW221" s="19"/>
      <c r="BX221" s="19"/>
      <c r="BY221" s="19"/>
      <c r="BZ221" s="19"/>
      <c r="CA221" s="27"/>
      <c r="CI221" s="17"/>
      <c r="CN221" s="17"/>
      <c r="CS221" s="17"/>
      <c r="CX221" s="17"/>
      <c r="DH221" s="17"/>
      <c r="DT221" s="17"/>
      <c r="ED221" s="17"/>
      <c r="EO221" s="17"/>
      <c r="EP221" s="45"/>
      <c r="EQ221" s="6"/>
      <c r="ER221" s="6"/>
      <c r="ES221" s="6"/>
      <c r="ET221" s="6"/>
      <c r="EU221" s="46"/>
      <c r="FV221" s="19"/>
      <c r="FW221" s="23"/>
      <c r="FX221" s="23"/>
      <c r="FZ221" s="23"/>
      <c r="GA221" s="23"/>
      <c r="GB221" s="23"/>
      <c r="GC221" s="23"/>
      <c r="GD221" s="23"/>
      <c r="GE221" s="23"/>
      <c r="GF221" s="23"/>
      <c r="GG221" s="23"/>
      <c r="GH221" s="23"/>
      <c r="GI221" s="23"/>
      <c r="GJ221" s="23"/>
      <c r="GK221" s="23"/>
      <c r="GL221" s="23"/>
      <c r="GM221" s="23"/>
      <c r="GN221" s="46"/>
    </row>
    <row r="222" spans="1:196" s="44" customFormat="1">
      <c r="A222" s="120"/>
      <c r="B222" s="120"/>
      <c r="C222" s="120"/>
      <c r="D222" s="120"/>
      <c r="E222" s="120"/>
      <c r="F222" s="120"/>
      <c r="G222" s="120"/>
      <c r="H222" s="120"/>
      <c r="I222" s="120"/>
      <c r="J222" s="120"/>
      <c r="K222" s="120"/>
      <c r="L222" s="120"/>
      <c r="M222" s="87"/>
      <c r="N222" s="120"/>
      <c r="O222" s="120"/>
      <c r="P222" s="120"/>
      <c r="Q222" s="87"/>
      <c r="R222" s="120"/>
      <c r="S222" s="120"/>
      <c r="T222" s="120"/>
      <c r="U222" s="87"/>
      <c r="V222" s="120"/>
      <c r="W222" s="120"/>
      <c r="X222" s="87"/>
      <c r="Y222" s="120"/>
      <c r="Z222" s="120"/>
      <c r="AA222" s="120"/>
      <c r="AB222" s="87"/>
      <c r="AC222" s="120"/>
      <c r="AD222" s="120"/>
      <c r="AE222" s="120"/>
      <c r="AF222" s="87"/>
      <c r="AG222" s="120"/>
      <c r="AH222" s="120"/>
      <c r="AI222" s="87"/>
      <c r="AJ222" s="120"/>
      <c r="AK222" s="120"/>
      <c r="AL222" s="87"/>
      <c r="AM222" s="120"/>
      <c r="AN222" s="120"/>
      <c r="AO222" s="120"/>
      <c r="AP222" s="120"/>
      <c r="AQ222" s="120"/>
      <c r="AR222" s="87"/>
      <c r="AS222" s="120"/>
      <c r="AT222" s="120"/>
      <c r="AU222" s="120"/>
      <c r="AV222" s="120"/>
      <c r="AW222" s="120"/>
      <c r="AX222" s="120"/>
      <c r="AY222" s="87"/>
      <c r="AZ222" s="120"/>
      <c r="BA222" s="120"/>
      <c r="BB222" s="120"/>
      <c r="BC222" s="120"/>
      <c r="BD222" s="17"/>
      <c r="BE222" s="17"/>
      <c r="BP222" s="17"/>
      <c r="BQ222" s="19"/>
      <c r="BR222" s="19"/>
      <c r="BS222" s="19"/>
      <c r="BT222" s="19"/>
      <c r="BU222" s="19"/>
      <c r="BV222" s="19"/>
      <c r="BW222" s="19"/>
      <c r="BX222" s="19"/>
      <c r="BY222" s="19"/>
      <c r="BZ222" s="19"/>
      <c r="CA222" s="27"/>
      <c r="CI222" s="17"/>
      <c r="CN222" s="17"/>
      <c r="CS222" s="17"/>
      <c r="CX222" s="17"/>
      <c r="DH222" s="17"/>
      <c r="DT222" s="17"/>
      <c r="ED222" s="17"/>
      <c r="EO222" s="17"/>
      <c r="EP222" s="45"/>
      <c r="EQ222" s="6"/>
      <c r="ER222" s="6"/>
      <c r="ES222" s="6"/>
      <c r="ET222" s="6"/>
      <c r="EU222" s="46"/>
      <c r="FV222" s="19"/>
      <c r="FW222" s="23"/>
      <c r="FX222" s="23"/>
      <c r="FZ222" s="23"/>
      <c r="GA222" s="23"/>
      <c r="GB222" s="23"/>
      <c r="GC222" s="23"/>
      <c r="GD222" s="23"/>
      <c r="GE222" s="23"/>
      <c r="GF222" s="23"/>
      <c r="GG222" s="23"/>
      <c r="GH222" s="23"/>
      <c r="GI222" s="23"/>
      <c r="GJ222" s="23"/>
      <c r="GK222" s="23"/>
      <c r="GL222" s="23"/>
      <c r="GM222" s="23"/>
      <c r="GN222" s="46"/>
    </row>
    <row r="223" spans="1:196" s="44" customFormat="1">
      <c r="A223" s="120"/>
      <c r="B223" s="120"/>
      <c r="C223" s="120"/>
      <c r="D223" s="120"/>
      <c r="E223" s="120"/>
      <c r="F223" s="120"/>
      <c r="G223" s="120"/>
      <c r="H223" s="120"/>
      <c r="I223" s="120"/>
      <c r="J223" s="120"/>
      <c r="K223" s="120"/>
      <c r="L223" s="120"/>
      <c r="M223" s="87"/>
      <c r="N223" s="120"/>
      <c r="O223" s="120"/>
      <c r="P223" s="120"/>
      <c r="Q223" s="87"/>
      <c r="R223" s="120"/>
      <c r="S223" s="120"/>
      <c r="T223" s="120"/>
      <c r="U223" s="87"/>
      <c r="V223" s="120"/>
      <c r="W223" s="120"/>
      <c r="X223" s="87"/>
      <c r="Y223" s="120"/>
      <c r="Z223" s="120"/>
      <c r="AA223" s="120"/>
      <c r="AB223" s="87"/>
      <c r="AC223" s="120"/>
      <c r="AD223" s="120"/>
      <c r="AE223" s="120"/>
      <c r="AF223" s="87"/>
      <c r="AG223" s="120"/>
      <c r="AH223" s="120"/>
      <c r="AI223" s="87"/>
      <c r="AJ223" s="120"/>
      <c r="AK223" s="120"/>
      <c r="AL223" s="87"/>
      <c r="AM223" s="120"/>
      <c r="AN223" s="120"/>
      <c r="AO223" s="120"/>
      <c r="AP223" s="120"/>
      <c r="AQ223" s="120"/>
      <c r="AR223" s="87"/>
      <c r="AS223" s="120"/>
      <c r="AT223" s="120"/>
      <c r="AU223" s="120"/>
      <c r="AV223" s="120"/>
      <c r="AW223" s="120"/>
      <c r="AX223" s="120"/>
      <c r="AY223" s="87"/>
      <c r="AZ223" s="120"/>
      <c r="BA223" s="120"/>
      <c r="BB223" s="120"/>
      <c r="BC223" s="120"/>
      <c r="BD223" s="17"/>
      <c r="BE223" s="17"/>
      <c r="BP223" s="17"/>
      <c r="BQ223" s="19"/>
      <c r="BR223" s="19"/>
      <c r="BS223" s="19"/>
      <c r="BT223" s="19"/>
      <c r="BU223" s="19"/>
      <c r="BV223" s="19"/>
      <c r="BW223" s="19"/>
      <c r="BX223" s="19"/>
      <c r="BY223" s="19"/>
      <c r="BZ223" s="19"/>
      <c r="CA223" s="27"/>
      <c r="CI223" s="17"/>
      <c r="CN223" s="17"/>
      <c r="CS223" s="17"/>
      <c r="CX223" s="17"/>
      <c r="DH223" s="17"/>
      <c r="DT223" s="17"/>
      <c r="ED223" s="17"/>
      <c r="EO223" s="17"/>
      <c r="EP223" s="45"/>
      <c r="EQ223" s="6"/>
      <c r="ER223" s="6"/>
      <c r="ES223" s="6"/>
      <c r="ET223" s="6"/>
      <c r="EU223" s="46"/>
      <c r="FV223" s="19"/>
      <c r="FW223" s="23"/>
      <c r="FX223" s="23"/>
      <c r="FZ223" s="23"/>
      <c r="GA223" s="23"/>
      <c r="GB223" s="23"/>
      <c r="GC223" s="23"/>
      <c r="GD223" s="23"/>
      <c r="GE223" s="23"/>
      <c r="GF223" s="23"/>
      <c r="GG223" s="23"/>
      <c r="GH223" s="23"/>
      <c r="GI223" s="23"/>
      <c r="GJ223" s="23"/>
      <c r="GK223" s="23"/>
      <c r="GL223" s="23"/>
      <c r="GM223" s="23"/>
      <c r="GN223" s="46"/>
    </row>
    <row r="224" spans="1:196" s="44" customFormat="1">
      <c r="A224" s="120"/>
      <c r="B224" s="120"/>
      <c r="C224" s="120"/>
      <c r="D224" s="120"/>
      <c r="E224" s="120"/>
      <c r="F224" s="120"/>
      <c r="G224" s="120"/>
      <c r="H224" s="120"/>
      <c r="I224" s="120"/>
      <c r="J224" s="120"/>
      <c r="K224" s="120"/>
      <c r="L224" s="120"/>
      <c r="M224" s="87"/>
      <c r="N224" s="120"/>
      <c r="O224" s="120"/>
      <c r="P224" s="120"/>
      <c r="Q224" s="87"/>
      <c r="R224" s="120"/>
      <c r="S224" s="120"/>
      <c r="T224" s="120"/>
      <c r="U224" s="87"/>
      <c r="V224" s="120"/>
      <c r="W224" s="120"/>
      <c r="X224" s="87"/>
      <c r="Y224" s="120"/>
      <c r="Z224" s="120"/>
      <c r="AA224" s="120"/>
      <c r="AB224" s="87"/>
      <c r="AC224" s="120"/>
      <c r="AD224" s="120"/>
      <c r="AE224" s="120"/>
      <c r="AF224" s="87"/>
      <c r="AG224" s="120"/>
      <c r="AH224" s="120"/>
      <c r="AI224" s="87"/>
      <c r="AJ224" s="120"/>
      <c r="AK224" s="120"/>
      <c r="AL224" s="87"/>
      <c r="AM224" s="120"/>
      <c r="AN224" s="120"/>
      <c r="AO224" s="120"/>
      <c r="AP224" s="120"/>
      <c r="AQ224" s="120"/>
      <c r="AR224" s="87"/>
      <c r="AS224" s="120"/>
      <c r="AT224" s="120"/>
      <c r="AU224" s="120"/>
      <c r="AV224" s="120"/>
      <c r="AW224" s="120"/>
      <c r="AX224" s="120"/>
      <c r="AY224" s="87"/>
      <c r="AZ224" s="120"/>
      <c r="BA224" s="120"/>
      <c r="BB224" s="120"/>
      <c r="BC224" s="120"/>
      <c r="BD224" s="17"/>
      <c r="BE224" s="17"/>
      <c r="BP224" s="17"/>
      <c r="BQ224" s="19"/>
      <c r="BR224" s="19"/>
      <c r="BS224" s="19"/>
      <c r="BT224" s="19"/>
      <c r="BU224" s="19"/>
      <c r="BV224" s="19"/>
      <c r="BW224" s="19"/>
      <c r="BX224" s="19"/>
      <c r="BY224" s="19"/>
      <c r="BZ224" s="19"/>
      <c r="CA224" s="27"/>
      <c r="CI224" s="17"/>
      <c r="CN224" s="17"/>
      <c r="CS224" s="17"/>
      <c r="CX224" s="17"/>
      <c r="DH224" s="17"/>
      <c r="DT224" s="17"/>
      <c r="ED224" s="17"/>
      <c r="EO224" s="17"/>
      <c r="EP224" s="45"/>
      <c r="EQ224" s="6"/>
      <c r="ER224" s="6"/>
      <c r="ES224" s="6"/>
      <c r="ET224" s="6"/>
      <c r="EU224" s="46"/>
      <c r="FV224" s="19"/>
      <c r="FW224" s="23"/>
      <c r="FX224" s="23"/>
      <c r="FZ224" s="23"/>
      <c r="GA224" s="23"/>
      <c r="GB224" s="23"/>
      <c r="GC224" s="23"/>
      <c r="GD224" s="23"/>
      <c r="GE224" s="23"/>
      <c r="GF224" s="23"/>
      <c r="GG224" s="23"/>
      <c r="GH224" s="23"/>
      <c r="GI224" s="23"/>
      <c r="GJ224" s="23"/>
      <c r="GK224" s="23"/>
      <c r="GL224" s="23"/>
      <c r="GM224" s="23"/>
      <c r="GN224" s="46"/>
    </row>
    <row r="225" spans="1:196" s="44" customFormat="1">
      <c r="A225" s="120"/>
      <c r="B225" s="120"/>
      <c r="C225" s="120"/>
      <c r="D225" s="120"/>
      <c r="E225" s="120"/>
      <c r="F225" s="120"/>
      <c r="G225" s="120"/>
      <c r="H225" s="120"/>
      <c r="I225" s="120"/>
      <c r="J225" s="120"/>
      <c r="K225" s="120"/>
      <c r="L225" s="120"/>
      <c r="M225" s="87"/>
      <c r="N225" s="120"/>
      <c r="O225" s="120"/>
      <c r="P225" s="120"/>
      <c r="Q225" s="87"/>
      <c r="R225" s="120"/>
      <c r="S225" s="120"/>
      <c r="T225" s="120"/>
      <c r="U225" s="87"/>
      <c r="V225" s="120"/>
      <c r="W225" s="120"/>
      <c r="X225" s="87"/>
      <c r="Y225" s="120"/>
      <c r="Z225" s="120"/>
      <c r="AA225" s="120"/>
      <c r="AB225" s="87"/>
      <c r="AC225" s="120"/>
      <c r="AD225" s="120"/>
      <c r="AE225" s="120"/>
      <c r="AF225" s="87"/>
      <c r="AG225" s="120"/>
      <c r="AH225" s="120"/>
      <c r="AI225" s="87"/>
      <c r="AJ225" s="120"/>
      <c r="AK225" s="120"/>
      <c r="AL225" s="87"/>
      <c r="AM225" s="120"/>
      <c r="AN225" s="120"/>
      <c r="AO225" s="120"/>
      <c r="AP225" s="120"/>
      <c r="AQ225" s="120"/>
      <c r="AR225" s="87"/>
      <c r="AS225" s="120"/>
      <c r="AT225" s="120"/>
      <c r="AU225" s="120"/>
      <c r="AV225" s="120"/>
      <c r="AW225" s="120"/>
      <c r="AX225" s="120"/>
      <c r="AY225" s="87"/>
      <c r="AZ225" s="120"/>
      <c r="BA225" s="120"/>
      <c r="BB225" s="120"/>
      <c r="BC225" s="120"/>
      <c r="BD225" s="17"/>
      <c r="BE225" s="17"/>
      <c r="BP225" s="17"/>
      <c r="BQ225" s="19"/>
      <c r="BR225" s="19"/>
      <c r="BS225" s="19"/>
      <c r="BT225" s="19"/>
      <c r="BU225" s="19"/>
      <c r="BV225" s="19"/>
      <c r="BW225" s="19"/>
      <c r="BX225" s="19"/>
      <c r="BY225" s="19"/>
      <c r="BZ225" s="19"/>
      <c r="CA225" s="27"/>
      <c r="CI225" s="17"/>
      <c r="CN225" s="17"/>
      <c r="CS225" s="17"/>
      <c r="CX225" s="17"/>
      <c r="DH225" s="17"/>
      <c r="DT225" s="17"/>
      <c r="ED225" s="17"/>
      <c r="EO225" s="17"/>
      <c r="EP225" s="45"/>
      <c r="EQ225" s="6"/>
      <c r="ER225" s="6"/>
      <c r="ES225" s="6"/>
      <c r="ET225" s="6"/>
      <c r="EU225" s="46"/>
      <c r="FV225" s="19"/>
      <c r="FW225" s="23"/>
      <c r="FX225" s="23"/>
      <c r="FZ225" s="23"/>
      <c r="GA225" s="23"/>
      <c r="GB225" s="23"/>
      <c r="GC225" s="23"/>
      <c r="GD225" s="23"/>
      <c r="GE225" s="23"/>
      <c r="GF225" s="23"/>
      <c r="GG225" s="23"/>
      <c r="GH225" s="23"/>
      <c r="GI225" s="23"/>
      <c r="GJ225" s="23"/>
      <c r="GK225" s="23"/>
      <c r="GL225" s="23"/>
      <c r="GM225" s="23"/>
      <c r="GN225" s="46"/>
    </row>
    <row r="226" spans="1:196" s="44" customFormat="1">
      <c r="A226" s="120"/>
      <c r="B226" s="120"/>
      <c r="C226" s="120"/>
      <c r="D226" s="120"/>
      <c r="E226" s="120"/>
      <c r="F226" s="120"/>
      <c r="G226" s="120"/>
      <c r="H226" s="120"/>
      <c r="I226" s="120"/>
      <c r="J226" s="120"/>
      <c r="K226" s="120"/>
      <c r="L226" s="120"/>
      <c r="M226" s="87"/>
      <c r="N226" s="120"/>
      <c r="O226" s="120"/>
      <c r="P226" s="120"/>
      <c r="Q226" s="87"/>
      <c r="R226" s="120"/>
      <c r="S226" s="120"/>
      <c r="T226" s="120"/>
      <c r="U226" s="87"/>
      <c r="V226" s="120"/>
      <c r="W226" s="120"/>
      <c r="X226" s="87"/>
      <c r="Y226" s="120"/>
      <c r="Z226" s="120"/>
      <c r="AA226" s="120"/>
      <c r="AB226" s="87"/>
      <c r="AC226" s="120"/>
      <c r="AD226" s="120"/>
      <c r="AE226" s="120"/>
      <c r="AF226" s="87"/>
      <c r="AG226" s="120"/>
      <c r="AH226" s="120"/>
      <c r="AI226" s="87"/>
      <c r="AJ226" s="120"/>
      <c r="AK226" s="120"/>
      <c r="AL226" s="87"/>
      <c r="AM226" s="120"/>
      <c r="AN226" s="120"/>
      <c r="AO226" s="120"/>
      <c r="AP226" s="120"/>
      <c r="AQ226" s="120"/>
      <c r="AR226" s="87"/>
      <c r="AS226" s="120"/>
      <c r="AT226" s="120"/>
      <c r="AU226" s="120"/>
      <c r="AV226" s="120"/>
      <c r="AW226" s="120"/>
      <c r="AX226" s="120"/>
      <c r="AY226" s="87"/>
      <c r="AZ226" s="120"/>
      <c r="BA226" s="120"/>
      <c r="BB226" s="120"/>
      <c r="BC226" s="120"/>
      <c r="BD226" s="17"/>
      <c r="BE226" s="17"/>
      <c r="BP226" s="17"/>
      <c r="BQ226" s="19"/>
      <c r="BR226" s="19"/>
      <c r="BS226" s="19"/>
      <c r="BT226" s="19"/>
      <c r="BU226" s="19"/>
      <c r="BV226" s="19"/>
      <c r="BW226" s="19"/>
      <c r="BX226" s="19"/>
      <c r="BY226" s="19"/>
      <c r="BZ226" s="19"/>
      <c r="CA226" s="27"/>
      <c r="CI226" s="17"/>
      <c r="CN226" s="17"/>
      <c r="CS226" s="17"/>
      <c r="CX226" s="17"/>
      <c r="DH226" s="17"/>
      <c r="DT226" s="17"/>
      <c r="ED226" s="17"/>
      <c r="EO226" s="17"/>
      <c r="EP226" s="45"/>
      <c r="EQ226" s="6"/>
      <c r="ER226" s="6"/>
      <c r="ES226" s="6"/>
      <c r="ET226" s="6"/>
      <c r="EU226" s="46"/>
      <c r="FV226" s="19"/>
      <c r="FW226" s="23"/>
      <c r="FX226" s="23"/>
      <c r="FZ226" s="23"/>
      <c r="GA226" s="23"/>
      <c r="GB226" s="23"/>
      <c r="GC226" s="23"/>
      <c r="GD226" s="23"/>
      <c r="GE226" s="23"/>
      <c r="GF226" s="23"/>
      <c r="GG226" s="23"/>
      <c r="GH226" s="23"/>
      <c r="GI226" s="23"/>
      <c r="GJ226" s="23"/>
      <c r="GK226" s="23"/>
      <c r="GL226" s="23"/>
      <c r="GM226" s="23"/>
      <c r="GN226" s="46"/>
    </row>
    <row r="227" spans="1:196" s="44" customFormat="1">
      <c r="A227" s="120"/>
      <c r="B227" s="120"/>
      <c r="C227" s="120"/>
      <c r="D227" s="120"/>
      <c r="E227" s="120"/>
      <c r="F227" s="120"/>
      <c r="G227" s="120"/>
      <c r="H227" s="120"/>
      <c r="I227" s="120"/>
      <c r="J227" s="120"/>
      <c r="K227" s="120"/>
      <c r="L227" s="120"/>
      <c r="M227" s="87"/>
      <c r="N227" s="120"/>
      <c r="O227" s="120"/>
      <c r="P227" s="120"/>
      <c r="Q227" s="87"/>
      <c r="R227" s="120"/>
      <c r="S227" s="120"/>
      <c r="T227" s="120"/>
      <c r="U227" s="87"/>
      <c r="V227" s="120"/>
      <c r="W227" s="120"/>
      <c r="X227" s="87"/>
      <c r="Y227" s="120"/>
      <c r="Z227" s="120"/>
      <c r="AA227" s="120"/>
      <c r="AB227" s="87"/>
      <c r="AC227" s="120"/>
      <c r="AD227" s="120"/>
      <c r="AE227" s="120"/>
      <c r="AF227" s="87"/>
      <c r="AG227" s="120"/>
      <c r="AH227" s="120"/>
      <c r="AI227" s="87"/>
      <c r="AJ227" s="120"/>
      <c r="AK227" s="120"/>
      <c r="AL227" s="87"/>
      <c r="AM227" s="120"/>
      <c r="AN227" s="120"/>
      <c r="AO227" s="120"/>
      <c r="AP227" s="120"/>
      <c r="AQ227" s="120"/>
      <c r="AR227" s="87"/>
      <c r="AS227" s="120"/>
      <c r="AT227" s="120"/>
      <c r="AU227" s="120"/>
      <c r="AV227" s="120"/>
      <c r="AW227" s="120"/>
      <c r="AX227" s="120"/>
      <c r="AY227" s="87"/>
      <c r="AZ227" s="120"/>
      <c r="BA227" s="120"/>
      <c r="BB227" s="120"/>
      <c r="BC227" s="120"/>
      <c r="BD227" s="17"/>
      <c r="BE227" s="17"/>
      <c r="BP227" s="17"/>
      <c r="BQ227" s="19"/>
      <c r="BR227" s="19"/>
      <c r="BS227" s="19"/>
      <c r="BT227" s="19"/>
      <c r="BU227" s="19"/>
      <c r="BV227" s="19"/>
      <c r="BW227" s="19"/>
      <c r="BX227" s="19"/>
      <c r="BY227" s="19"/>
      <c r="BZ227" s="19"/>
      <c r="CA227" s="27"/>
      <c r="CI227" s="17"/>
      <c r="CN227" s="17"/>
      <c r="CS227" s="17"/>
      <c r="CX227" s="17"/>
      <c r="DH227" s="17"/>
      <c r="DT227" s="17"/>
      <c r="ED227" s="17"/>
      <c r="EO227" s="17"/>
      <c r="EP227" s="45"/>
      <c r="EQ227" s="6"/>
      <c r="ER227" s="6"/>
      <c r="ES227" s="6"/>
      <c r="ET227" s="6"/>
      <c r="EU227" s="46"/>
      <c r="FV227" s="19"/>
      <c r="FW227" s="23"/>
      <c r="FX227" s="23"/>
      <c r="FZ227" s="23"/>
      <c r="GA227" s="23"/>
      <c r="GB227" s="23"/>
      <c r="GC227" s="23"/>
      <c r="GD227" s="23"/>
      <c r="GE227" s="23"/>
      <c r="GF227" s="23"/>
      <c r="GG227" s="23"/>
      <c r="GH227" s="23"/>
      <c r="GI227" s="23"/>
      <c r="GJ227" s="23"/>
      <c r="GK227" s="23"/>
      <c r="GL227" s="23"/>
      <c r="GM227" s="23"/>
      <c r="GN227" s="46"/>
    </row>
    <row r="228" spans="1:196" s="44" customFormat="1">
      <c r="A228" s="120"/>
      <c r="B228" s="120"/>
      <c r="C228" s="120"/>
      <c r="D228" s="120"/>
      <c r="E228" s="120"/>
      <c r="F228" s="120"/>
      <c r="G228" s="120"/>
      <c r="H228" s="120"/>
      <c r="I228" s="120"/>
      <c r="J228" s="120"/>
      <c r="K228" s="120"/>
      <c r="L228" s="120"/>
      <c r="M228" s="87"/>
      <c r="N228" s="120"/>
      <c r="O228" s="120"/>
      <c r="P228" s="120"/>
      <c r="Q228" s="87"/>
      <c r="R228" s="120"/>
      <c r="S228" s="120"/>
      <c r="T228" s="120"/>
      <c r="U228" s="87"/>
      <c r="V228" s="120"/>
      <c r="W228" s="120"/>
      <c r="X228" s="87"/>
      <c r="Y228" s="120"/>
      <c r="Z228" s="120"/>
      <c r="AA228" s="120"/>
      <c r="AB228" s="87"/>
      <c r="AC228" s="120"/>
      <c r="AD228" s="120"/>
      <c r="AE228" s="120"/>
      <c r="AF228" s="87"/>
      <c r="AG228" s="120"/>
      <c r="AH228" s="120"/>
      <c r="AI228" s="87"/>
      <c r="AJ228" s="120"/>
      <c r="AK228" s="120"/>
      <c r="AL228" s="87"/>
      <c r="AM228" s="120"/>
      <c r="AN228" s="120"/>
      <c r="AO228" s="120"/>
      <c r="AP228" s="120"/>
      <c r="AQ228" s="120"/>
      <c r="AR228" s="87"/>
      <c r="AS228" s="120"/>
      <c r="AT228" s="120"/>
      <c r="AU228" s="120"/>
      <c r="AV228" s="120"/>
      <c r="AW228" s="120"/>
      <c r="AX228" s="120"/>
      <c r="AY228" s="87"/>
      <c r="AZ228" s="120"/>
      <c r="BA228" s="120"/>
      <c r="BB228" s="120"/>
      <c r="BC228" s="120"/>
      <c r="BD228" s="17"/>
      <c r="BE228" s="17"/>
      <c r="BP228" s="17"/>
      <c r="BQ228" s="19"/>
      <c r="BR228" s="19"/>
      <c r="BS228" s="19"/>
      <c r="BT228" s="19"/>
      <c r="BU228" s="19"/>
      <c r="BV228" s="19"/>
      <c r="BW228" s="19"/>
      <c r="BX228" s="19"/>
      <c r="BY228" s="19"/>
      <c r="BZ228" s="19"/>
      <c r="CA228" s="27"/>
      <c r="CI228" s="17"/>
      <c r="CN228" s="17"/>
      <c r="CS228" s="17"/>
      <c r="CX228" s="17"/>
      <c r="DH228" s="17"/>
      <c r="DT228" s="17"/>
      <c r="ED228" s="17"/>
      <c r="EO228" s="17"/>
      <c r="EP228" s="45"/>
      <c r="EQ228" s="6"/>
      <c r="ER228" s="6"/>
      <c r="ES228" s="6"/>
      <c r="ET228" s="6"/>
      <c r="EU228" s="46"/>
      <c r="FV228" s="19"/>
      <c r="FW228" s="23"/>
      <c r="FX228" s="23"/>
      <c r="FZ228" s="23"/>
      <c r="GA228" s="23"/>
      <c r="GB228" s="23"/>
      <c r="GC228" s="23"/>
      <c r="GD228" s="23"/>
      <c r="GE228" s="23"/>
      <c r="GF228" s="23"/>
      <c r="GG228" s="23"/>
      <c r="GH228" s="23"/>
      <c r="GI228" s="23"/>
      <c r="GJ228" s="23"/>
      <c r="GK228" s="23"/>
      <c r="GL228" s="23"/>
      <c r="GM228" s="23"/>
      <c r="GN228" s="46"/>
    </row>
    <row r="229" spans="1:196" s="44" customFormat="1">
      <c r="A229" s="120"/>
      <c r="B229" s="120"/>
      <c r="C229" s="120"/>
      <c r="D229" s="120"/>
      <c r="E229" s="120"/>
      <c r="F229" s="120"/>
      <c r="G229" s="120"/>
      <c r="H229" s="120"/>
      <c r="I229" s="120"/>
      <c r="J229" s="120"/>
      <c r="K229" s="120"/>
      <c r="L229" s="120"/>
      <c r="M229" s="87"/>
      <c r="N229" s="120"/>
      <c r="O229" s="120"/>
      <c r="P229" s="120"/>
      <c r="Q229" s="87"/>
      <c r="R229" s="120"/>
      <c r="S229" s="120"/>
      <c r="T229" s="120"/>
      <c r="U229" s="87"/>
      <c r="V229" s="120"/>
      <c r="W229" s="120"/>
      <c r="X229" s="87"/>
      <c r="Y229" s="120"/>
      <c r="Z229" s="120"/>
      <c r="AA229" s="120"/>
      <c r="AB229" s="87"/>
      <c r="AC229" s="120"/>
      <c r="AD229" s="120"/>
      <c r="AE229" s="120"/>
      <c r="AF229" s="87"/>
      <c r="AG229" s="120"/>
      <c r="AH229" s="120"/>
      <c r="AI229" s="87"/>
      <c r="AJ229" s="120"/>
      <c r="AK229" s="120"/>
      <c r="AL229" s="87"/>
      <c r="AM229" s="120"/>
      <c r="AN229" s="120"/>
      <c r="AO229" s="120"/>
      <c r="AP229" s="120"/>
      <c r="AQ229" s="120"/>
      <c r="AR229" s="87"/>
      <c r="AS229" s="120"/>
      <c r="AT229" s="120"/>
      <c r="AU229" s="120"/>
      <c r="AV229" s="120"/>
      <c r="AW229" s="120"/>
      <c r="AX229" s="120"/>
      <c r="AY229" s="87"/>
      <c r="AZ229" s="120"/>
      <c r="BA229" s="120"/>
      <c r="BB229" s="120"/>
      <c r="BC229" s="120"/>
      <c r="BD229" s="17"/>
      <c r="BE229" s="17"/>
      <c r="BP229" s="17"/>
      <c r="BQ229" s="19"/>
      <c r="BR229" s="19"/>
      <c r="BS229" s="19"/>
      <c r="BT229" s="19"/>
      <c r="BU229" s="19"/>
      <c r="BV229" s="19"/>
      <c r="BW229" s="19"/>
      <c r="BX229" s="19"/>
      <c r="BY229" s="19"/>
      <c r="BZ229" s="19"/>
      <c r="CA229" s="27"/>
      <c r="CI229" s="17"/>
      <c r="CN229" s="17"/>
      <c r="CS229" s="17"/>
      <c r="CX229" s="17"/>
      <c r="DH229" s="17"/>
      <c r="DT229" s="17"/>
      <c r="ED229" s="17"/>
      <c r="EO229" s="17"/>
      <c r="EP229" s="45"/>
      <c r="EQ229" s="6"/>
      <c r="ER229" s="6"/>
      <c r="ES229" s="6"/>
      <c r="ET229" s="6"/>
      <c r="EU229" s="46"/>
      <c r="FV229" s="19"/>
      <c r="FW229" s="23"/>
      <c r="FX229" s="23"/>
      <c r="FZ229" s="23"/>
      <c r="GA229" s="23"/>
      <c r="GB229" s="23"/>
      <c r="GC229" s="23"/>
      <c r="GD229" s="23"/>
      <c r="GE229" s="23"/>
      <c r="GF229" s="23"/>
      <c r="GG229" s="23"/>
      <c r="GH229" s="23"/>
      <c r="GI229" s="23"/>
      <c r="GJ229" s="23"/>
      <c r="GK229" s="23"/>
      <c r="GL229" s="23"/>
      <c r="GM229" s="23"/>
      <c r="GN229" s="46"/>
    </row>
    <row r="230" spans="1:196" s="44" customFormat="1">
      <c r="A230" s="120"/>
      <c r="B230" s="120"/>
      <c r="C230" s="120"/>
      <c r="D230" s="120"/>
      <c r="E230" s="120"/>
      <c r="F230" s="120"/>
      <c r="G230" s="120"/>
      <c r="H230" s="120"/>
      <c r="I230" s="120"/>
      <c r="J230" s="120"/>
      <c r="K230" s="120"/>
      <c r="L230" s="120"/>
      <c r="M230" s="87"/>
      <c r="N230" s="120"/>
      <c r="O230" s="120"/>
      <c r="P230" s="120"/>
      <c r="Q230" s="87"/>
      <c r="R230" s="120"/>
      <c r="S230" s="120"/>
      <c r="T230" s="120"/>
      <c r="U230" s="87"/>
      <c r="V230" s="120"/>
      <c r="W230" s="120"/>
      <c r="X230" s="87"/>
      <c r="Y230" s="120"/>
      <c r="Z230" s="120"/>
      <c r="AA230" s="120"/>
      <c r="AB230" s="87"/>
      <c r="AC230" s="120"/>
      <c r="AD230" s="120"/>
      <c r="AE230" s="120"/>
      <c r="AF230" s="87"/>
      <c r="AG230" s="120"/>
      <c r="AH230" s="120"/>
      <c r="AI230" s="87"/>
      <c r="AJ230" s="120"/>
      <c r="AK230" s="120"/>
      <c r="AL230" s="87"/>
      <c r="AM230" s="120"/>
      <c r="AN230" s="120"/>
      <c r="AO230" s="120"/>
      <c r="AP230" s="120"/>
      <c r="AQ230" s="120"/>
      <c r="AR230" s="87"/>
      <c r="AS230" s="120"/>
      <c r="AT230" s="120"/>
      <c r="AU230" s="120"/>
      <c r="AV230" s="120"/>
      <c r="AW230" s="120"/>
      <c r="AX230" s="120"/>
      <c r="AY230" s="87"/>
      <c r="AZ230" s="120"/>
      <c r="BA230" s="120"/>
      <c r="BB230" s="120"/>
      <c r="BC230" s="120"/>
      <c r="BD230" s="17"/>
      <c r="BE230" s="17"/>
      <c r="BP230" s="17"/>
      <c r="BQ230" s="19"/>
      <c r="BR230" s="19"/>
      <c r="BS230" s="19"/>
      <c r="BT230" s="19"/>
      <c r="BU230" s="19"/>
      <c r="BV230" s="19"/>
      <c r="BW230" s="19"/>
      <c r="BX230" s="19"/>
      <c r="BY230" s="19"/>
      <c r="BZ230" s="19"/>
      <c r="CA230" s="27"/>
      <c r="CI230" s="17"/>
      <c r="CN230" s="17"/>
      <c r="CS230" s="17"/>
      <c r="CX230" s="17"/>
      <c r="DH230" s="17"/>
      <c r="DT230" s="17"/>
      <c r="ED230" s="17"/>
      <c r="EO230" s="17"/>
      <c r="EP230" s="45"/>
      <c r="EQ230" s="6"/>
      <c r="ER230" s="6"/>
      <c r="ES230" s="6"/>
      <c r="ET230" s="6"/>
      <c r="EU230" s="46"/>
      <c r="FV230" s="19"/>
      <c r="FW230" s="23"/>
      <c r="FX230" s="23"/>
      <c r="FZ230" s="23"/>
      <c r="GA230" s="23"/>
      <c r="GB230" s="23"/>
      <c r="GC230" s="23"/>
      <c r="GD230" s="23"/>
      <c r="GE230" s="23"/>
      <c r="GF230" s="23"/>
      <c r="GG230" s="23"/>
      <c r="GH230" s="23"/>
      <c r="GI230" s="23"/>
      <c r="GJ230" s="23"/>
      <c r="GK230" s="23"/>
      <c r="GL230" s="23"/>
      <c r="GM230" s="23"/>
      <c r="GN230" s="46"/>
    </row>
    <row r="231" spans="1:196" s="44" customFormat="1">
      <c r="A231" s="120"/>
      <c r="B231" s="120"/>
      <c r="C231" s="120"/>
      <c r="D231" s="120"/>
      <c r="E231" s="120"/>
      <c r="F231" s="120"/>
      <c r="G231" s="120"/>
      <c r="H231" s="120"/>
      <c r="I231" s="120"/>
      <c r="J231" s="120"/>
      <c r="K231" s="120"/>
      <c r="L231" s="120"/>
      <c r="M231" s="87"/>
      <c r="N231" s="120"/>
      <c r="O231" s="120"/>
      <c r="P231" s="120"/>
      <c r="Q231" s="87"/>
      <c r="R231" s="120"/>
      <c r="S231" s="120"/>
      <c r="T231" s="120"/>
      <c r="U231" s="87"/>
      <c r="V231" s="120"/>
      <c r="W231" s="120"/>
      <c r="X231" s="87"/>
      <c r="Y231" s="120"/>
      <c r="Z231" s="120"/>
      <c r="AA231" s="120"/>
      <c r="AB231" s="87"/>
      <c r="AC231" s="120"/>
      <c r="AD231" s="120"/>
      <c r="AE231" s="120"/>
      <c r="AF231" s="87"/>
      <c r="AG231" s="120"/>
      <c r="AH231" s="120"/>
      <c r="AI231" s="87"/>
      <c r="AJ231" s="120"/>
      <c r="AK231" s="120"/>
      <c r="AL231" s="87"/>
      <c r="AM231" s="120"/>
      <c r="AN231" s="120"/>
      <c r="AO231" s="120"/>
      <c r="AP231" s="120"/>
      <c r="AQ231" s="120"/>
      <c r="AR231" s="87"/>
      <c r="AS231" s="120"/>
      <c r="AT231" s="120"/>
      <c r="AU231" s="120"/>
      <c r="AV231" s="120"/>
      <c r="AW231" s="120"/>
      <c r="AX231" s="120"/>
      <c r="AY231" s="87"/>
      <c r="AZ231" s="120"/>
      <c r="BA231" s="120"/>
      <c r="BB231" s="120"/>
      <c r="BC231" s="120"/>
      <c r="BD231" s="17"/>
      <c r="BE231" s="17"/>
      <c r="BP231" s="17"/>
      <c r="BQ231" s="19"/>
      <c r="BR231" s="19"/>
      <c r="BS231" s="19"/>
      <c r="BT231" s="19"/>
      <c r="BU231" s="19"/>
      <c r="BV231" s="19"/>
      <c r="BW231" s="19"/>
      <c r="BX231" s="19"/>
      <c r="BY231" s="19"/>
      <c r="BZ231" s="19"/>
      <c r="CA231" s="27"/>
      <c r="CI231" s="17"/>
      <c r="CN231" s="17"/>
      <c r="CS231" s="17"/>
      <c r="CX231" s="17"/>
      <c r="DH231" s="17"/>
      <c r="DT231" s="17"/>
      <c r="ED231" s="17"/>
      <c r="EO231" s="17"/>
      <c r="EP231" s="45"/>
      <c r="EQ231" s="6"/>
      <c r="ER231" s="6"/>
      <c r="ES231" s="6"/>
      <c r="ET231" s="6"/>
      <c r="EU231" s="46"/>
      <c r="FV231" s="19"/>
      <c r="FW231" s="23"/>
      <c r="FX231" s="23"/>
      <c r="FZ231" s="23"/>
      <c r="GA231" s="23"/>
      <c r="GB231" s="23"/>
      <c r="GC231" s="23"/>
      <c r="GD231" s="23"/>
      <c r="GE231" s="23"/>
      <c r="GF231" s="23"/>
      <c r="GG231" s="23"/>
      <c r="GH231" s="23"/>
      <c r="GI231" s="23"/>
      <c r="GJ231" s="23"/>
      <c r="GK231" s="23"/>
      <c r="GL231" s="23"/>
      <c r="GM231" s="23"/>
      <c r="GN231" s="46"/>
    </row>
    <row r="232" spans="1:196" s="44" customFormat="1">
      <c r="A232" s="120"/>
      <c r="B232" s="120"/>
      <c r="C232" s="120"/>
      <c r="D232" s="120"/>
      <c r="E232" s="120"/>
      <c r="F232" s="120"/>
      <c r="G232" s="120"/>
      <c r="H232" s="120"/>
      <c r="I232" s="120"/>
      <c r="J232" s="120"/>
      <c r="K232" s="120"/>
      <c r="L232" s="120"/>
      <c r="M232" s="87"/>
      <c r="N232" s="120"/>
      <c r="O232" s="120"/>
      <c r="P232" s="120"/>
      <c r="Q232" s="87"/>
      <c r="R232" s="120"/>
      <c r="S232" s="120"/>
      <c r="T232" s="120"/>
      <c r="U232" s="87"/>
      <c r="V232" s="120"/>
      <c r="W232" s="120"/>
      <c r="X232" s="87"/>
      <c r="Y232" s="120"/>
      <c r="Z232" s="120"/>
      <c r="AA232" s="120"/>
      <c r="AB232" s="87"/>
      <c r="AC232" s="120"/>
      <c r="AD232" s="120"/>
      <c r="AE232" s="120"/>
      <c r="AF232" s="87"/>
      <c r="AG232" s="120"/>
      <c r="AH232" s="120"/>
      <c r="AI232" s="87"/>
      <c r="AJ232" s="120"/>
      <c r="AK232" s="120"/>
      <c r="AL232" s="87"/>
      <c r="AM232" s="120"/>
      <c r="AN232" s="120"/>
      <c r="AO232" s="120"/>
      <c r="AP232" s="120"/>
      <c r="AQ232" s="120"/>
      <c r="AR232" s="87"/>
      <c r="AS232" s="120"/>
      <c r="AT232" s="120"/>
      <c r="AU232" s="120"/>
      <c r="AV232" s="120"/>
      <c r="AW232" s="120"/>
      <c r="AX232" s="120"/>
      <c r="AY232" s="87"/>
      <c r="AZ232" s="120"/>
      <c r="BA232" s="120"/>
      <c r="BB232" s="120"/>
      <c r="BC232" s="120"/>
      <c r="BD232" s="17"/>
      <c r="BE232" s="17"/>
      <c r="BP232" s="17"/>
      <c r="BQ232" s="19"/>
      <c r="BR232" s="19"/>
      <c r="BS232" s="19"/>
      <c r="BT232" s="19"/>
      <c r="BU232" s="19"/>
      <c r="BV232" s="19"/>
      <c r="BW232" s="19"/>
      <c r="BX232" s="19"/>
      <c r="BY232" s="19"/>
      <c r="BZ232" s="19"/>
      <c r="CA232" s="27"/>
      <c r="CI232" s="17"/>
      <c r="CN232" s="17"/>
      <c r="CS232" s="17"/>
      <c r="CX232" s="17"/>
      <c r="DH232" s="17"/>
      <c r="DT232" s="17"/>
      <c r="ED232" s="17"/>
      <c r="EO232" s="17"/>
      <c r="EP232" s="45"/>
      <c r="EQ232" s="6"/>
      <c r="ER232" s="6"/>
      <c r="ES232" s="6"/>
      <c r="ET232" s="6"/>
      <c r="EU232" s="46"/>
      <c r="FV232" s="19"/>
      <c r="FW232" s="23"/>
      <c r="FX232" s="23"/>
      <c r="FZ232" s="23"/>
      <c r="GA232" s="23"/>
      <c r="GB232" s="23"/>
      <c r="GC232" s="23"/>
      <c r="GD232" s="23"/>
      <c r="GE232" s="23"/>
      <c r="GF232" s="23"/>
      <c r="GG232" s="23"/>
      <c r="GH232" s="23"/>
      <c r="GI232" s="23"/>
      <c r="GJ232" s="23"/>
      <c r="GK232" s="23"/>
      <c r="GL232" s="23"/>
      <c r="GM232" s="23"/>
      <c r="GN232" s="46"/>
    </row>
    <row r="233" spans="1:196" s="44" customFormat="1">
      <c r="A233" s="120"/>
      <c r="B233" s="120"/>
      <c r="C233" s="120"/>
      <c r="D233" s="120"/>
      <c r="E233" s="120"/>
      <c r="F233" s="120"/>
      <c r="G233" s="120"/>
      <c r="H233" s="120"/>
      <c r="I233" s="120"/>
      <c r="J233" s="120"/>
      <c r="K233" s="120"/>
      <c r="L233" s="120"/>
      <c r="M233" s="87"/>
      <c r="N233" s="120"/>
      <c r="O233" s="120"/>
      <c r="P233" s="120"/>
      <c r="Q233" s="87"/>
      <c r="R233" s="120"/>
      <c r="S233" s="120"/>
      <c r="T233" s="120"/>
      <c r="U233" s="87"/>
      <c r="V233" s="120"/>
      <c r="W233" s="120"/>
      <c r="X233" s="87"/>
      <c r="Y233" s="120"/>
      <c r="Z233" s="120"/>
      <c r="AA233" s="120"/>
      <c r="AB233" s="87"/>
      <c r="AC233" s="120"/>
      <c r="AD233" s="120"/>
      <c r="AE233" s="120"/>
      <c r="AF233" s="87"/>
      <c r="AG233" s="120"/>
      <c r="AH233" s="120"/>
      <c r="AI233" s="87"/>
      <c r="AJ233" s="120"/>
      <c r="AK233" s="120"/>
      <c r="AL233" s="87"/>
      <c r="AM233" s="120"/>
      <c r="AN233" s="120"/>
      <c r="AO233" s="120"/>
      <c r="AP233" s="120"/>
      <c r="AQ233" s="120"/>
      <c r="AR233" s="87"/>
      <c r="AS233" s="120"/>
      <c r="AT233" s="120"/>
      <c r="AU233" s="120"/>
      <c r="AV233" s="120"/>
      <c r="AW233" s="120"/>
      <c r="AX233" s="120"/>
      <c r="AY233" s="87"/>
      <c r="AZ233" s="120"/>
      <c r="BA233" s="120"/>
      <c r="BB233" s="120"/>
      <c r="BC233" s="120"/>
      <c r="BD233" s="17"/>
      <c r="BE233" s="17"/>
      <c r="BP233" s="17"/>
      <c r="BQ233" s="19"/>
      <c r="BR233" s="19"/>
      <c r="BS233" s="19"/>
      <c r="BT233" s="19"/>
      <c r="BU233" s="19"/>
      <c r="BV233" s="19"/>
      <c r="BW233" s="19"/>
      <c r="BX233" s="19"/>
      <c r="BY233" s="19"/>
      <c r="BZ233" s="19"/>
      <c r="CA233" s="27"/>
      <c r="CI233" s="17"/>
      <c r="CN233" s="17"/>
      <c r="CS233" s="17"/>
      <c r="CX233" s="17"/>
      <c r="DH233" s="17"/>
      <c r="DT233" s="17"/>
      <c r="ED233" s="17"/>
      <c r="EO233" s="17"/>
      <c r="EP233" s="45"/>
      <c r="EQ233" s="6"/>
      <c r="ER233" s="6"/>
      <c r="ES233" s="6"/>
      <c r="ET233" s="6"/>
      <c r="EU233" s="46"/>
      <c r="FV233" s="19"/>
      <c r="FW233" s="23"/>
      <c r="FX233" s="23"/>
      <c r="FZ233" s="23"/>
      <c r="GA233" s="23"/>
      <c r="GB233" s="23"/>
      <c r="GC233" s="23"/>
      <c r="GD233" s="23"/>
      <c r="GE233" s="23"/>
      <c r="GF233" s="23"/>
      <c r="GG233" s="23"/>
      <c r="GH233" s="23"/>
      <c r="GI233" s="23"/>
      <c r="GJ233" s="23"/>
      <c r="GK233" s="23"/>
      <c r="GL233" s="23"/>
      <c r="GM233" s="23"/>
      <c r="GN233" s="46"/>
    </row>
    <row r="234" spans="1:196" s="44" customFormat="1">
      <c r="A234" s="120"/>
      <c r="B234" s="120"/>
      <c r="C234" s="120"/>
      <c r="D234" s="120"/>
      <c r="E234" s="120"/>
      <c r="F234" s="120"/>
      <c r="G234" s="120"/>
      <c r="H234" s="120"/>
      <c r="I234" s="120"/>
      <c r="J234" s="120"/>
      <c r="K234" s="120"/>
      <c r="L234" s="120"/>
      <c r="M234" s="87"/>
      <c r="N234" s="120"/>
      <c r="O234" s="120"/>
      <c r="P234" s="120"/>
      <c r="Q234" s="87"/>
      <c r="R234" s="120"/>
      <c r="S234" s="120"/>
      <c r="T234" s="120"/>
      <c r="U234" s="87"/>
      <c r="V234" s="120"/>
      <c r="W234" s="120"/>
      <c r="X234" s="87"/>
      <c r="Y234" s="120"/>
      <c r="Z234" s="120"/>
      <c r="AA234" s="120"/>
      <c r="AB234" s="87"/>
      <c r="AC234" s="120"/>
      <c r="AD234" s="120"/>
      <c r="AE234" s="120"/>
      <c r="AF234" s="87"/>
      <c r="AG234" s="120"/>
      <c r="AH234" s="120"/>
      <c r="AI234" s="87"/>
      <c r="AJ234" s="120"/>
      <c r="AK234" s="120"/>
      <c r="AL234" s="87"/>
      <c r="AM234" s="120"/>
      <c r="AN234" s="120"/>
      <c r="AO234" s="120"/>
      <c r="AP234" s="120"/>
      <c r="AQ234" s="120"/>
      <c r="AR234" s="87"/>
      <c r="AS234" s="120"/>
      <c r="AT234" s="120"/>
      <c r="AU234" s="120"/>
      <c r="AV234" s="120"/>
      <c r="AW234" s="120"/>
      <c r="AX234" s="120"/>
      <c r="AY234" s="87"/>
      <c r="AZ234" s="120"/>
      <c r="BA234" s="120"/>
      <c r="BB234" s="120"/>
      <c r="BC234" s="120"/>
      <c r="BD234" s="17"/>
      <c r="BE234" s="17"/>
      <c r="BP234" s="17"/>
      <c r="BQ234" s="19"/>
      <c r="BR234" s="19"/>
      <c r="BS234" s="19"/>
      <c r="BT234" s="19"/>
      <c r="BU234" s="19"/>
      <c r="BV234" s="19"/>
      <c r="BW234" s="19"/>
      <c r="BX234" s="19"/>
      <c r="BY234" s="19"/>
      <c r="BZ234" s="19"/>
      <c r="CA234" s="27"/>
      <c r="CI234" s="17"/>
      <c r="CN234" s="17"/>
      <c r="CS234" s="17"/>
      <c r="CX234" s="17"/>
      <c r="DH234" s="17"/>
      <c r="DT234" s="17"/>
      <c r="ED234" s="17"/>
      <c r="EO234" s="17"/>
      <c r="EP234" s="45"/>
      <c r="EQ234" s="6"/>
      <c r="ER234" s="6"/>
      <c r="ES234" s="6"/>
      <c r="ET234" s="6"/>
      <c r="EU234" s="46"/>
      <c r="FV234" s="19"/>
      <c r="FW234" s="23"/>
      <c r="FX234" s="23"/>
      <c r="FZ234" s="23"/>
      <c r="GA234" s="23"/>
      <c r="GB234" s="23"/>
      <c r="GC234" s="23"/>
      <c r="GD234" s="23"/>
      <c r="GE234" s="23"/>
      <c r="GF234" s="23"/>
      <c r="GG234" s="23"/>
      <c r="GH234" s="23"/>
      <c r="GI234" s="23"/>
      <c r="GJ234" s="23"/>
      <c r="GK234" s="23"/>
      <c r="GL234" s="23"/>
      <c r="GM234" s="23"/>
      <c r="GN234" s="46"/>
    </row>
    <row r="235" spans="1:196" s="44" customFormat="1">
      <c r="A235" s="120"/>
      <c r="B235" s="120"/>
      <c r="C235" s="120"/>
      <c r="D235" s="120"/>
      <c r="E235" s="120"/>
      <c r="F235" s="120"/>
      <c r="G235" s="120"/>
      <c r="H235" s="120"/>
      <c r="I235" s="120"/>
      <c r="J235" s="120"/>
      <c r="K235" s="120"/>
      <c r="L235" s="120"/>
      <c r="M235" s="87"/>
      <c r="N235" s="120"/>
      <c r="O235" s="120"/>
      <c r="P235" s="120"/>
      <c r="Q235" s="87"/>
      <c r="R235" s="120"/>
      <c r="S235" s="120"/>
      <c r="T235" s="120"/>
      <c r="U235" s="87"/>
      <c r="V235" s="120"/>
      <c r="W235" s="120"/>
      <c r="X235" s="87"/>
      <c r="Y235" s="120"/>
      <c r="Z235" s="120"/>
      <c r="AA235" s="120"/>
      <c r="AB235" s="87"/>
      <c r="AC235" s="120"/>
      <c r="AD235" s="120"/>
      <c r="AE235" s="120"/>
      <c r="AF235" s="87"/>
      <c r="AG235" s="120"/>
      <c r="AH235" s="120"/>
      <c r="AI235" s="87"/>
      <c r="AJ235" s="120"/>
      <c r="AK235" s="120"/>
      <c r="AL235" s="87"/>
      <c r="AM235" s="120"/>
      <c r="AN235" s="120"/>
      <c r="AO235" s="120"/>
      <c r="AP235" s="120"/>
      <c r="AQ235" s="120"/>
      <c r="AR235" s="87"/>
      <c r="AS235" s="120"/>
      <c r="AT235" s="120"/>
      <c r="AU235" s="120"/>
      <c r="AV235" s="120"/>
      <c r="AW235" s="120"/>
      <c r="AX235" s="120"/>
      <c r="AY235" s="87"/>
      <c r="AZ235" s="120"/>
      <c r="BA235" s="120"/>
      <c r="BB235" s="120"/>
      <c r="BC235" s="120"/>
      <c r="BD235" s="17"/>
      <c r="BE235" s="17"/>
      <c r="BP235" s="17"/>
      <c r="BQ235" s="19"/>
      <c r="BR235" s="19"/>
      <c r="BS235" s="19"/>
      <c r="BT235" s="19"/>
      <c r="BU235" s="19"/>
      <c r="BV235" s="19"/>
      <c r="BW235" s="19"/>
      <c r="BX235" s="19"/>
      <c r="BY235" s="19"/>
      <c r="BZ235" s="19"/>
      <c r="CA235" s="27"/>
      <c r="CI235" s="17"/>
      <c r="CN235" s="17"/>
      <c r="CS235" s="17"/>
      <c r="CX235" s="17"/>
      <c r="DH235" s="17"/>
      <c r="DT235" s="17"/>
      <c r="ED235" s="17"/>
      <c r="EO235" s="17"/>
      <c r="EP235" s="45"/>
      <c r="EQ235" s="6"/>
      <c r="ER235" s="6"/>
      <c r="ES235" s="6"/>
      <c r="ET235" s="6"/>
      <c r="EU235" s="46"/>
      <c r="FV235" s="19"/>
      <c r="FW235" s="23"/>
      <c r="FX235" s="23"/>
      <c r="FZ235" s="23"/>
      <c r="GA235" s="23"/>
      <c r="GB235" s="23"/>
      <c r="GC235" s="23"/>
      <c r="GD235" s="23"/>
      <c r="GE235" s="23"/>
      <c r="GF235" s="23"/>
      <c r="GG235" s="23"/>
      <c r="GH235" s="23"/>
      <c r="GI235" s="23"/>
      <c r="GJ235" s="23"/>
      <c r="GK235" s="23"/>
      <c r="GL235" s="23"/>
      <c r="GM235" s="23"/>
      <c r="GN235" s="46"/>
    </row>
    <row r="236" spans="1:196" s="44" customFormat="1">
      <c r="A236" s="120"/>
      <c r="B236" s="120"/>
      <c r="C236" s="120"/>
      <c r="D236" s="120"/>
      <c r="E236" s="120"/>
      <c r="F236" s="120"/>
      <c r="G236" s="120"/>
      <c r="H236" s="120"/>
      <c r="I236" s="120"/>
      <c r="J236" s="120"/>
      <c r="K236" s="120"/>
      <c r="L236" s="120"/>
      <c r="M236" s="87"/>
      <c r="N236" s="120"/>
      <c r="O236" s="120"/>
      <c r="P236" s="120"/>
      <c r="Q236" s="87"/>
      <c r="R236" s="120"/>
      <c r="S236" s="120"/>
      <c r="T236" s="120"/>
      <c r="U236" s="87"/>
      <c r="V236" s="120"/>
      <c r="W236" s="120"/>
      <c r="X236" s="87"/>
      <c r="Y236" s="120"/>
      <c r="Z236" s="120"/>
      <c r="AA236" s="120"/>
      <c r="AB236" s="87"/>
      <c r="AC236" s="120"/>
      <c r="AD236" s="120"/>
      <c r="AE236" s="120"/>
      <c r="AF236" s="87"/>
      <c r="AG236" s="120"/>
      <c r="AH236" s="120"/>
      <c r="AI236" s="87"/>
      <c r="AJ236" s="120"/>
      <c r="AK236" s="120"/>
      <c r="AL236" s="87"/>
      <c r="AM236" s="120"/>
      <c r="AN236" s="120"/>
      <c r="AO236" s="120"/>
      <c r="AP236" s="120"/>
      <c r="AQ236" s="120"/>
      <c r="AR236" s="87"/>
      <c r="AS236" s="120"/>
      <c r="AT236" s="120"/>
      <c r="AU236" s="120"/>
      <c r="AV236" s="120"/>
      <c r="AW236" s="120"/>
      <c r="AX236" s="120"/>
      <c r="AY236" s="87"/>
      <c r="AZ236" s="120"/>
      <c r="BA236" s="120"/>
      <c r="BB236" s="120"/>
      <c r="BC236" s="120"/>
      <c r="BD236" s="17"/>
      <c r="BE236" s="17"/>
      <c r="BP236" s="17"/>
      <c r="BQ236" s="19"/>
      <c r="BR236" s="19"/>
      <c r="BS236" s="19"/>
      <c r="BT236" s="19"/>
      <c r="BU236" s="19"/>
      <c r="BV236" s="19"/>
      <c r="BW236" s="19"/>
      <c r="BX236" s="19"/>
      <c r="BY236" s="19"/>
      <c r="BZ236" s="19"/>
      <c r="CA236" s="27"/>
      <c r="CI236" s="17"/>
      <c r="CN236" s="17"/>
      <c r="CS236" s="17"/>
      <c r="CX236" s="17"/>
      <c r="DH236" s="17"/>
      <c r="DT236" s="17"/>
      <c r="ED236" s="17"/>
      <c r="EO236" s="17"/>
      <c r="EP236" s="45"/>
      <c r="EQ236" s="6"/>
      <c r="ER236" s="6"/>
      <c r="ES236" s="6"/>
      <c r="ET236" s="6"/>
      <c r="EU236" s="46"/>
      <c r="FV236" s="19"/>
      <c r="FW236" s="23"/>
      <c r="FX236" s="23"/>
      <c r="FZ236" s="23"/>
      <c r="GA236" s="23"/>
      <c r="GB236" s="23"/>
      <c r="GC236" s="23"/>
      <c r="GD236" s="23"/>
      <c r="GE236" s="23"/>
      <c r="GF236" s="23"/>
      <c r="GG236" s="23"/>
      <c r="GH236" s="23"/>
      <c r="GI236" s="23"/>
      <c r="GJ236" s="23"/>
      <c r="GK236" s="23"/>
      <c r="GL236" s="23"/>
      <c r="GM236" s="23"/>
      <c r="GN236" s="46"/>
    </row>
    <row r="237" spans="1:196" s="44" customFormat="1">
      <c r="A237" s="120"/>
      <c r="B237" s="120"/>
      <c r="C237" s="120"/>
      <c r="D237" s="120"/>
      <c r="E237" s="120"/>
      <c r="F237" s="120"/>
      <c r="G237" s="120"/>
      <c r="H237" s="120"/>
      <c r="I237" s="120"/>
      <c r="J237" s="120"/>
      <c r="K237" s="120"/>
      <c r="L237" s="120"/>
      <c r="M237" s="87"/>
      <c r="N237" s="120"/>
      <c r="O237" s="120"/>
      <c r="P237" s="120"/>
      <c r="Q237" s="87"/>
      <c r="R237" s="120"/>
      <c r="S237" s="120"/>
      <c r="T237" s="120"/>
      <c r="U237" s="87"/>
      <c r="V237" s="120"/>
      <c r="W237" s="120"/>
      <c r="X237" s="87"/>
      <c r="Y237" s="120"/>
      <c r="Z237" s="120"/>
      <c r="AA237" s="120"/>
      <c r="AB237" s="87"/>
      <c r="AC237" s="120"/>
      <c r="AD237" s="120"/>
      <c r="AE237" s="120"/>
      <c r="AF237" s="87"/>
      <c r="AG237" s="120"/>
      <c r="AH237" s="120"/>
      <c r="AI237" s="87"/>
      <c r="AJ237" s="120"/>
      <c r="AK237" s="120"/>
      <c r="AL237" s="87"/>
      <c r="AM237" s="120"/>
      <c r="AN237" s="120"/>
      <c r="AO237" s="120"/>
      <c r="AP237" s="120"/>
      <c r="AQ237" s="120"/>
      <c r="AR237" s="87"/>
      <c r="AS237" s="120"/>
      <c r="AT237" s="120"/>
      <c r="AU237" s="120"/>
      <c r="AV237" s="120"/>
      <c r="AW237" s="120"/>
      <c r="AX237" s="120"/>
      <c r="AY237" s="87"/>
      <c r="AZ237" s="120"/>
      <c r="BA237" s="120"/>
      <c r="BB237" s="120"/>
      <c r="BC237" s="120"/>
      <c r="BD237" s="17"/>
      <c r="BE237" s="17"/>
      <c r="BP237" s="17"/>
      <c r="BQ237" s="19"/>
      <c r="BR237" s="19"/>
      <c r="BS237" s="19"/>
      <c r="BT237" s="19"/>
      <c r="BU237" s="19"/>
      <c r="BV237" s="19"/>
      <c r="BW237" s="19"/>
      <c r="BX237" s="19"/>
      <c r="BY237" s="19"/>
      <c r="BZ237" s="19"/>
      <c r="CA237" s="27"/>
      <c r="CI237" s="17"/>
      <c r="CN237" s="17"/>
      <c r="CS237" s="17"/>
      <c r="CX237" s="17"/>
      <c r="DH237" s="17"/>
      <c r="DT237" s="17"/>
      <c r="ED237" s="17"/>
      <c r="EO237" s="17"/>
      <c r="EP237" s="45"/>
      <c r="EQ237" s="6"/>
      <c r="ER237" s="6"/>
      <c r="ES237" s="6"/>
      <c r="ET237" s="6"/>
      <c r="EU237" s="46"/>
      <c r="FV237" s="19"/>
      <c r="FW237" s="23"/>
      <c r="FX237" s="23"/>
      <c r="FZ237" s="23"/>
      <c r="GA237" s="23"/>
      <c r="GB237" s="23"/>
      <c r="GC237" s="23"/>
      <c r="GD237" s="23"/>
      <c r="GE237" s="23"/>
      <c r="GF237" s="23"/>
      <c r="GG237" s="23"/>
      <c r="GH237" s="23"/>
      <c r="GI237" s="23"/>
      <c r="GJ237" s="23"/>
      <c r="GK237" s="23"/>
      <c r="GL237" s="23"/>
      <c r="GM237" s="23"/>
      <c r="GN237" s="46"/>
    </row>
    <row r="238" spans="1:196" s="44" customFormat="1">
      <c r="A238" s="120"/>
      <c r="B238" s="120"/>
      <c r="C238" s="120"/>
      <c r="D238" s="120"/>
      <c r="E238" s="120"/>
      <c r="F238" s="120"/>
      <c r="G238" s="120"/>
      <c r="H238" s="120"/>
      <c r="I238" s="120"/>
      <c r="J238" s="120"/>
      <c r="K238" s="120"/>
      <c r="L238" s="120"/>
      <c r="M238" s="87"/>
      <c r="N238" s="120"/>
      <c r="O238" s="120"/>
      <c r="P238" s="120"/>
      <c r="Q238" s="87"/>
      <c r="R238" s="120"/>
      <c r="S238" s="120"/>
      <c r="T238" s="120"/>
      <c r="U238" s="87"/>
      <c r="V238" s="120"/>
      <c r="W238" s="120"/>
      <c r="X238" s="87"/>
      <c r="Y238" s="120"/>
      <c r="Z238" s="120"/>
      <c r="AA238" s="120"/>
      <c r="AB238" s="87"/>
      <c r="AC238" s="120"/>
      <c r="AD238" s="120"/>
      <c r="AE238" s="120"/>
      <c r="AF238" s="87"/>
      <c r="AG238" s="120"/>
      <c r="AH238" s="120"/>
      <c r="AI238" s="87"/>
      <c r="AJ238" s="120"/>
      <c r="AK238" s="120"/>
      <c r="AL238" s="87"/>
      <c r="AM238" s="120"/>
      <c r="AN238" s="120"/>
      <c r="AO238" s="120"/>
      <c r="AP238" s="120"/>
      <c r="AQ238" s="120"/>
      <c r="AR238" s="87"/>
      <c r="AS238" s="120"/>
      <c r="AT238" s="120"/>
      <c r="AU238" s="120"/>
      <c r="AV238" s="120"/>
      <c r="AW238" s="120"/>
      <c r="AX238" s="120"/>
      <c r="AY238" s="87"/>
      <c r="AZ238" s="120"/>
      <c r="BA238" s="120"/>
      <c r="BB238" s="120"/>
      <c r="BC238" s="120"/>
      <c r="BD238" s="17"/>
      <c r="BE238" s="17"/>
      <c r="BP238" s="17"/>
      <c r="BQ238" s="19"/>
      <c r="BR238" s="19"/>
      <c r="BS238" s="19"/>
      <c r="BT238" s="19"/>
      <c r="BU238" s="19"/>
      <c r="BV238" s="19"/>
      <c r="BW238" s="19"/>
      <c r="BX238" s="19"/>
      <c r="BY238" s="19"/>
      <c r="BZ238" s="19"/>
      <c r="CA238" s="27"/>
      <c r="CI238" s="17"/>
      <c r="CN238" s="17"/>
      <c r="CS238" s="17"/>
      <c r="CX238" s="17"/>
      <c r="DH238" s="17"/>
      <c r="DT238" s="17"/>
      <c r="ED238" s="17"/>
      <c r="EO238" s="17"/>
      <c r="EP238" s="45"/>
      <c r="EQ238" s="6"/>
      <c r="ER238" s="6"/>
      <c r="ES238" s="6"/>
      <c r="ET238" s="6"/>
      <c r="EU238" s="46"/>
      <c r="FV238" s="19"/>
      <c r="FW238" s="23"/>
      <c r="FX238" s="23"/>
      <c r="FZ238" s="23"/>
      <c r="GA238" s="23"/>
      <c r="GB238" s="23"/>
      <c r="GC238" s="23"/>
      <c r="GD238" s="23"/>
      <c r="GE238" s="23"/>
      <c r="GF238" s="23"/>
      <c r="GG238" s="23"/>
      <c r="GH238" s="23"/>
      <c r="GI238" s="23"/>
      <c r="GJ238" s="23"/>
      <c r="GK238" s="23"/>
      <c r="GL238" s="23"/>
      <c r="GM238" s="23"/>
      <c r="GN238" s="46"/>
    </row>
    <row r="239" spans="1:196" s="44" customFormat="1">
      <c r="A239" s="120"/>
      <c r="B239" s="120"/>
      <c r="C239" s="120"/>
      <c r="D239" s="120"/>
      <c r="E239" s="120"/>
      <c r="F239" s="120"/>
      <c r="G239" s="120"/>
      <c r="H239" s="120"/>
      <c r="I239" s="120"/>
      <c r="J239" s="120"/>
      <c r="K239" s="120"/>
      <c r="L239" s="120"/>
      <c r="M239" s="87"/>
      <c r="N239" s="120"/>
      <c r="O239" s="120"/>
      <c r="P239" s="120"/>
      <c r="Q239" s="87"/>
      <c r="R239" s="120"/>
      <c r="S239" s="120"/>
      <c r="T239" s="120"/>
      <c r="U239" s="87"/>
      <c r="V239" s="120"/>
      <c r="W239" s="120"/>
      <c r="X239" s="87"/>
      <c r="Y239" s="120"/>
      <c r="Z239" s="120"/>
      <c r="AA239" s="120"/>
      <c r="AB239" s="87"/>
      <c r="AC239" s="120"/>
      <c r="AD239" s="120"/>
      <c r="AE239" s="120"/>
      <c r="AF239" s="87"/>
      <c r="AG239" s="120"/>
      <c r="AH239" s="120"/>
      <c r="AI239" s="87"/>
      <c r="AJ239" s="120"/>
      <c r="AK239" s="120"/>
      <c r="AL239" s="87"/>
      <c r="AM239" s="120"/>
      <c r="AN239" s="120"/>
      <c r="AO239" s="120"/>
      <c r="AP239" s="120"/>
      <c r="AQ239" s="120"/>
      <c r="AR239" s="87"/>
      <c r="AS239" s="120"/>
      <c r="AT239" s="120"/>
      <c r="AU239" s="120"/>
      <c r="AV239" s="120"/>
      <c r="AW239" s="120"/>
      <c r="AX239" s="120"/>
      <c r="AY239" s="87"/>
      <c r="AZ239" s="120"/>
      <c r="BA239" s="120"/>
      <c r="BB239" s="120"/>
      <c r="BC239" s="120"/>
      <c r="BD239" s="17"/>
      <c r="BE239" s="17"/>
      <c r="BP239" s="17"/>
      <c r="BQ239" s="19"/>
      <c r="BR239" s="19"/>
      <c r="BS239" s="19"/>
      <c r="BT239" s="19"/>
      <c r="BU239" s="19"/>
      <c r="BV239" s="19"/>
      <c r="BW239" s="19"/>
      <c r="BX239" s="19"/>
      <c r="BY239" s="19"/>
      <c r="BZ239" s="19"/>
      <c r="CA239" s="27"/>
      <c r="CI239" s="17"/>
      <c r="CN239" s="17"/>
      <c r="CS239" s="17"/>
      <c r="CX239" s="17"/>
      <c r="DH239" s="17"/>
      <c r="DT239" s="17"/>
      <c r="ED239" s="17"/>
      <c r="EO239" s="17"/>
      <c r="EP239" s="45"/>
      <c r="EQ239" s="6"/>
      <c r="ER239" s="6"/>
      <c r="ES239" s="6"/>
      <c r="ET239" s="6"/>
      <c r="EU239" s="46"/>
      <c r="FV239" s="19"/>
      <c r="FW239" s="23"/>
      <c r="FX239" s="23"/>
      <c r="FZ239" s="23"/>
      <c r="GA239" s="23"/>
      <c r="GB239" s="23"/>
      <c r="GC239" s="23"/>
      <c r="GD239" s="23"/>
      <c r="GE239" s="23"/>
      <c r="GF239" s="23"/>
      <c r="GG239" s="23"/>
      <c r="GH239" s="23"/>
      <c r="GI239" s="23"/>
      <c r="GJ239" s="23"/>
      <c r="GK239" s="23"/>
      <c r="GL239" s="23"/>
      <c r="GM239" s="23"/>
      <c r="GN239" s="46"/>
    </row>
    <row r="240" spans="1:196" s="44" customFormat="1">
      <c r="A240" s="120"/>
      <c r="B240" s="120"/>
      <c r="C240" s="120"/>
      <c r="D240" s="120"/>
      <c r="E240" s="120"/>
      <c r="F240" s="120"/>
      <c r="G240" s="120"/>
      <c r="H240" s="120"/>
      <c r="I240" s="120"/>
      <c r="J240" s="120"/>
      <c r="K240" s="120"/>
      <c r="L240" s="120"/>
      <c r="M240" s="87"/>
      <c r="N240" s="120"/>
      <c r="O240" s="120"/>
      <c r="P240" s="120"/>
      <c r="Q240" s="87"/>
      <c r="R240" s="120"/>
      <c r="S240" s="120"/>
      <c r="T240" s="120"/>
      <c r="U240" s="87"/>
      <c r="V240" s="120"/>
      <c r="W240" s="120"/>
      <c r="X240" s="87"/>
      <c r="Y240" s="120"/>
      <c r="Z240" s="120"/>
      <c r="AA240" s="120"/>
      <c r="AB240" s="87"/>
      <c r="AC240" s="120"/>
      <c r="AD240" s="120"/>
      <c r="AE240" s="120"/>
      <c r="AF240" s="87"/>
      <c r="AG240" s="120"/>
      <c r="AH240" s="120"/>
      <c r="AI240" s="87"/>
      <c r="AJ240" s="120"/>
      <c r="AK240" s="120"/>
      <c r="AL240" s="87"/>
      <c r="AM240" s="120"/>
      <c r="AN240" s="120"/>
      <c r="AO240" s="120"/>
      <c r="AP240" s="120"/>
      <c r="AQ240" s="120"/>
      <c r="AR240" s="87"/>
      <c r="AS240" s="120"/>
      <c r="AT240" s="120"/>
      <c r="AU240" s="120"/>
      <c r="AV240" s="120"/>
      <c r="AW240" s="120"/>
      <c r="AX240" s="120"/>
      <c r="AY240" s="87"/>
      <c r="AZ240" s="120"/>
      <c r="BA240" s="120"/>
      <c r="BB240" s="120"/>
      <c r="BC240" s="120"/>
      <c r="BD240" s="17"/>
      <c r="BE240" s="17"/>
      <c r="BP240" s="17"/>
      <c r="BQ240" s="19"/>
      <c r="BR240" s="19"/>
      <c r="BS240" s="19"/>
      <c r="BT240" s="19"/>
      <c r="BU240" s="19"/>
      <c r="BV240" s="19"/>
      <c r="BW240" s="19"/>
      <c r="BX240" s="19"/>
      <c r="BY240" s="19"/>
      <c r="BZ240" s="19"/>
      <c r="CA240" s="27"/>
      <c r="CI240" s="17"/>
      <c r="CN240" s="17"/>
      <c r="CS240" s="17"/>
      <c r="CX240" s="17"/>
      <c r="DH240" s="17"/>
      <c r="DT240" s="17"/>
      <c r="ED240" s="17"/>
      <c r="EO240" s="17"/>
      <c r="EP240" s="45"/>
      <c r="EQ240" s="6"/>
      <c r="ER240" s="6"/>
      <c r="ES240" s="6"/>
      <c r="ET240" s="6"/>
      <c r="EU240" s="46"/>
      <c r="FV240" s="19"/>
      <c r="FW240" s="23"/>
      <c r="FX240" s="23"/>
      <c r="FZ240" s="23"/>
      <c r="GA240" s="23"/>
      <c r="GB240" s="23"/>
      <c r="GC240" s="23"/>
      <c r="GD240" s="23"/>
      <c r="GE240" s="23"/>
      <c r="GF240" s="23"/>
      <c r="GG240" s="23"/>
      <c r="GH240" s="23"/>
      <c r="GI240" s="23"/>
      <c r="GJ240" s="23"/>
      <c r="GK240" s="23"/>
      <c r="GL240" s="23"/>
      <c r="GM240" s="23"/>
      <c r="GN240" s="46"/>
    </row>
    <row r="241" spans="1:196" s="44" customFormat="1">
      <c r="A241" s="120"/>
      <c r="B241" s="120"/>
      <c r="C241" s="120"/>
      <c r="D241" s="120"/>
      <c r="E241" s="120"/>
      <c r="F241" s="120"/>
      <c r="G241" s="120"/>
      <c r="H241" s="120"/>
      <c r="I241" s="120"/>
      <c r="J241" s="120"/>
      <c r="K241" s="120"/>
      <c r="L241" s="120"/>
      <c r="M241" s="87"/>
      <c r="N241" s="120"/>
      <c r="O241" s="120"/>
      <c r="P241" s="120"/>
      <c r="Q241" s="87"/>
      <c r="R241" s="120"/>
      <c r="S241" s="120"/>
      <c r="T241" s="120"/>
      <c r="U241" s="87"/>
      <c r="V241" s="120"/>
      <c r="W241" s="120"/>
      <c r="X241" s="87"/>
      <c r="Y241" s="120"/>
      <c r="Z241" s="120"/>
      <c r="AA241" s="120"/>
      <c r="AB241" s="87"/>
      <c r="AC241" s="120"/>
      <c r="AD241" s="120"/>
      <c r="AE241" s="120"/>
      <c r="AF241" s="87"/>
      <c r="AG241" s="120"/>
      <c r="AH241" s="120"/>
      <c r="AI241" s="87"/>
      <c r="AJ241" s="120"/>
      <c r="AK241" s="120"/>
      <c r="AL241" s="87"/>
      <c r="AM241" s="120"/>
      <c r="AN241" s="120"/>
      <c r="AO241" s="120"/>
      <c r="AP241" s="120"/>
      <c r="AQ241" s="120"/>
      <c r="AR241" s="87"/>
      <c r="AS241" s="120"/>
      <c r="AT241" s="120"/>
      <c r="AU241" s="120"/>
      <c r="AV241" s="120"/>
      <c r="AW241" s="120"/>
      <c r="AX241" s="120"/>
      <c r="AY241" s="87"/>
      <c r="AZ241" s="120"/>
      <c r="BA241" s="120"/>
      <c r="BB241" s="120"/>
      <c r="BC241" s="120"/>
      <c r="BD241" s="17"/>
      <c r="BE241" s="17"/>
      <c r="BP241" s="17"/>
      <c r="BQ241" s="19"/>
      <c r="BR241" s="19"/>
      <c r="BS241" s="19"/>
      <c r="BT241" s="19"/>
      <c r="BU241" s="19"/>
      <c r="BV241" s="19"/>
      <c r="BW241" s="19"/>
      <c r="BX241" s="19"/>
      <c r="BY241" s="19"/>
      <c r="BZ241" s="19"/>
      <c r="CA241" s="27"/>
      <c r="CI241" s="17"/>
      <c r="CN241" s="17"/>
      <c r="CS241" s="17"/>
      <c r="CX241" s="17"/>
      <c r="DH241" s="17"/>
      <c r="DT241" s="17"/>
      <c r="ED241" s="17"/>
      <c r="EO241" s="17"/>
      <c r="EP241" s="45"/>
      <c r="EQ241" s="6"/>
      <c r="ER241" s="6"/>
      <c r="ES241" s="6"/>
      <c r="ET241" s="6"/>
      <c r="EU241" s="46"/>
      <c r="FV241" s="19"/>
      <c r="FW241" s="23"/>
      <c r="FX241" s="23"/>
      <c r="FZ241" s="23"/>
      <c r="GA241" s="23"/>
      <c r="GB241" s="23"/>
      <c r="GC241" s="23"/>
      <c r="GD241" s="23"/>
      <c r="GE241" s="23"/>
      <c r="GF241" s="23"/>
      <c r="GG241" s="23"/>
      <c r="GH241" s="23"/>
      <c r="GI241" s="23"/>
      <c r="GJ241" s="23"/>
      <c r="GK241" s="23"/>
      <c r="GL241" s="23"/>
      <c r="GM241" s="23"/>
      <c r="GN241" s="46"/>
    </row>
    <row r="242" spans="1:196" s="44" customFormat="1">
      <c r="A242" s="120"/>
      <c r="B242" s="120"/>
      <c r="C242" s="120"/>
      <c r="D242" s="120"/>
      <c r="E242" s="120"/>
      <c r="F242" s="120"/>
      <c r="G242" s="120"/>
      <c r="H242" s="120"/>
      <c r="I242" s="120"/>
      <c r="J242" s="120"/>
      <c r="K242" s="120"/>
      <c r="L242" s="120"/>
      <c r="M242" s="87"/>
      <c r="N242" s="120"/>
      <c r="O242" s="120"/>
      <c r="P242" s="120"/>
      <c r="Q242" s="87"/>
      <c r="R242" s="120"/>
      <c r="S242" s="120"/>
      <c r="T242" s="120"/>
      <c r="U242" s="87"/>
      <c r="V242" s="120"/>
      <c r="W242" s="120"/>
      <c r="X242" s="87"/>
      <c r="Y242" s="120"/>
      <c r="Z242" s="120"/>
      <c r="AA242" s="120"/>
      <c r="AB242" s="87"/>
      <c r="AC242" s="120"/>
      <c r="AD242" s="120"/>
      <c r="AE242" s="120"/>
      <c r="AF242" s="87"/>
      <c r="AG242" s="120"/>
      <c r="AH242" s="120"/>
      <c r="AI242" s="87"/>
      <c r="AJ242" s="120"/>
      <c r="AK242" s="120"/>
      <c r="AL242" s="87"/>
      <c r="AM242" s="120"/>
      <c r="AN242" s="120"/>
      <c r="AO242" s="120"/>
      <c r="AP242" s="120"/>
      <c r="AQ242" s="120"/>
      <c r="AR242" s="87"/>
      <c r="AS242" s="120"/>
      <c r="AT242" s="120"/>
      <c r="AU242" s="120"/>
      <c r="AV242" s="120"/>
      <c r="AW242" s="120"/>
      <c r="AX242" s="120"/>
      <c r="AY242" s="87"/>
      <c r="AZ242" s="120"/>
      <c r="BA242" s="120"/>
      <c r="BB242" s="120"/>
      <c r="BC242" s="120"/>
      <c r="BD242" s="17"/>
      <c r="BE242" s="17"/>
      <c r="BP242" s="17"/>
      <c r="BQ242" s="19"/>
      <c r="BR242" s="19"/>
      <c r="BS242" s="19"/>
      <c r="BT242" s="19"/>
      <c r="BU242" s="19"/>
      <c r="BV242" s="19"/>
      <c r="BW242" s="19"/>
      <c r="BX242" s="19"/>
      <c r="BY242" s="19"/>
      <c r="BZ242" s="19"/>
      <c r="CA242" s="27"/>
      <c r="CI242" s="17"/>
      <c r="CN242" s="17"/>
      <c r="CS242" s="17"/>
      <c r="CX242" s="17"/>
      <c r="DH242" s="17"/>
      <c r="DT242" s="17"/>
      <c r="ED242" s="17"/>
      <c r="EO242" s="17"/>
      <c r="EP242" s="45"/>
      <c r="EQ242" s="6"/>
      <c r="ER242" s="6"/>
      <c r="ES242" s="6"/>
      <c r="ET242" s="6"/>
      <c r="EU242" s="46"/>
      <c r="FV242" s="19"/>
      <c r="FW242" s="23"/>
      <c r="FX242" s="23"/>
      <c r="FZ242" s="23"/>
      <c r="GA242" s="23"/>
      <c r="GB242" s="23"/>
      <c r="GC242" s="23"/>
      <c r="GD242" s="23"/>
      <c r="GE242" s="23"/>
      <c r="GF242" s="23"/>
      <c r="GG242" s="23"/>
      <c r="GH242" s="23"/>
      <c r="GI242" s="23"/>
      <c r="GJ242" s="23"/>
      <c r="GK242" s="23"/>
      <c r="GL242" s="23"/>
      <c r="GM242" s="23"/>
      <c r="GN242" s="46"/>
    </row>
    <row r="243" spans="1:196" s="44" customFormat="1">
      <c r="A243" s="120"/>
      <c r="B243" s="120"/>
      <c r="C243" s="120"/>
      <c r="D243" s="120"/>
      <c r="E243" s="120"/>
      <c r="F243" s="120"/>
      <c r="G243" s="120"/>
      <c r="H243" s="120"/>
      <c r="I243" s="120"/>
      <c r="J243" s="120"/>
      <c r="K243" s="120"/>
      <c r="L243" s="120"/>
      <c r="M243" s="87"/>
      <c r="N243" s="120"/>
      <c r="O243" s="120"/>
      <c r="P243" s="120"/>
      <c r="Q243" s="87"/>
      <c r="R243" s="120"/>
      <c r="S243" s="120"/>
      <c r="T243" s="120"/>
      <c r="U243" s="87"/>
      <c r="V243" s="120"/>
      <c r="W243" s="120"/>
      <c r="X243" s="87"/>
      <c r="Y243" s="120"/>
      <c r="Z243" s="120"/>
      <c r="AA243" s="120"/>
      <c r="AB243" s="87"/>
      <c r="AC243" s="120"/>
      <c r="AD243" s="120"/>
      <c r="AE243" s="120"/>
      <c r="AF243" s="87"/>
      <c r="AG243" s="120"/>
      <c r="AH243" s="120"/>
      <c r="AI243" s="87"/>
      <c r="AJ243" s="120"/>
      <c r="AK243" s="120"/>
      <c r="AL243" s="87"/>
      <c r="AM243" s="120"/>
      <c r="AN243" s="120"/>
      <c r="AO243" s="120"/>
      <c r="AP243" s="120"/>
      <c r="AQ243" s="120"/>
      <c r="AR243" s="87"/>
      <c r="AS243" s="120"/>
      <c r="AT243" s="120"/>
      <c r="AU243" s="120"/>
      <c r="AV243" s="120"/>
      <c r="AW243" s="120"/>
      <c r="AX243" s="120"/>
      <c r="AY243" s="87"/>
      <c r="AZ243" s="120"/>
      <c r="BA243" s="120"/>
      <c r="BB243" s="120"/>
      <c r="BC243" s="120"/>
      <c r="BD243" s="17"/>
      <c r="BE243" s="17"/>
      <c r="BP243" s="17"/>
      <c r="BQ243" s="19"/>
      <c r="BR243" s="19"/>
      <c r="BS243" s="19"/>
      <c r="BT243" s="19"/>
      <c r="BU243" s="19"/>
      <c r="BV243" s="19"/>
      <c r="BW243" s="19"/>
      <c r="BX243" s="19"/>
      <c r="BY243" s="19"/>
      <c r="BZ243" s="19"/>
      <c r="CA243" s="27"/>
      <c r="CI243" s="17"/>
      <c r="CN243" s="17"/>
      <c r="CS243" s="17"/>
      <c r="CX243" s="17"/>
      <c r="DH243" s="17"/>
      <c r="DT243" s="17"/>
      <c r="ED243" s="17"/>
      <c r="EO243" s="17"/>
      <c r="EP243" s="45"/>
      <c r="EQ243" s="6"/>
      <c r="ER243" s="6"/>
      <c r="ES243" s="6"/>
      <c r="ET243" s="6"/>
      <c r="EU243" s="46"/>
      <c r="FV243" s="19"/>
      <c r="FW243" s="23"/>
      <c r="FX243" s="23"/>
      <c r="FZ243" s="23"/>
      <c r="GA243" s="23"/>
      <c r="GB243" s="23"/>
      <c r="GC243" s="23"/>
      <c r="GD243" s="23"/>
      <c r="GE243" s="23"/>
      <c r="GF243" s="23"/>
      <c r="GG243" s="23"/>
      <c r="GH243" s="23"/>
      <c r="GI243" s="23"/>
      <c r="GJ243" s="23"/>
      <c r="GK243" s="23"/>
      <c r="GL243" s="23"/>
      <c r="GM243" s="23"/>
      <c r="GN243" s="46"/>
    </row>
    <row r="244" spans="1:196" s="44" customFormat="1">
      <c r="A244" s="120"/>
      <c r="B244" s="120"/>
      <c r="C244" s="120"/>
      <c r="D244" s="120"/>
      <c r="E244" s="120"/>
      <c r="F244" s="120"/>
      <c r="G244" s="120"/>
      <c r="H244" s="120"/>
      <c r="I244" s="120"/>
      <c r="J244" s="120"/>
      <c r="K244" s="120"/>
      <c r="L244" s="120"/>
      <c r="M244" s="87"/>
      <c r="N244" s="120"/>
      <c r="O244" s="120"/>
      <c r="P244" s="120"/>
      <c r="Q244" s="87"/>
      <c r="R244" s="120"/>
      <c r="S244" s="120"/>
      <c r="T244" s="120"/>
      <c r="U244" s="87"/>
      <c r="V244" s="120"/>
      <c r="W244" s="120"/>
      <c r="X244" s="87"/>
      <c r="Y244" s="120"/>
      <c r="Z244" s="120"/>
      <c r="AA244" s="120"/>
      <c r="AB244" s="87"/>
      <c r="AC244" s="120"/>
      <c r="AD244" s="120"/>
      <c r="AE244" s="120"/>
      <c r="AF244" s="87"/>
      <c r="AG244" s="120"/>
      <c r="AH244" s="120"/>
      <c r="AI244" s="87"/>
      <c r="AJ244" s="120"/>
      <c r="AK244" s="120"/>
      <c r="AL244" s="87"/>
      <c r="AM244" s="120"/>
      <c r="AN244" s="120"/>
      <c r="AO244" s="120"/>
      <c r="AP244" s="120"/>
      <c r="AQ244" s="120"/>
      <c r="AR244" s="87"/>
      <c r="AS244" s="120"/>
      <c r="AT244" s="120"/>
      <c r="AU244" s="120"/>
      <c r="AV244" s="120"/>
      <c r="AW244" s="120"/>
      <c r="AX244" s="120"/>
      <c r="AY244" s="87"/>
      <c r="AZ244" s="120"/>
      <c r="BA244" s="120"/>
      <c r="BB244" s="120"/>
      <c r="BC244" s="120"/>
      <c r="BD244" s="17"/>
      <c r="BE244" s="17"/>
      <c r="BP244" s="17"/>
      <c r="BQ244" s="19"/>
      <c r="BR244" s="19"/>
      <c r="BS244" s="19"/>
      <c r="BT244" s="19"/>
      <c r="BU244" s="19"/>
      <c r="BV244" s="19"/>
      <c r="BW244" s="19"/>
      <c r="BX244" s="19"/>
      <c r="BY244" s="19"/>
      <c r="BZ244" s="19"/>
      <c r="CA244" s="27"/>
      <c r="CI244" s="17"/>
      <c r="CN244" s="17"/>
      <c r="CS244" s="17"/>
      <c r="CX244" s="17"/>
      <c r="DH244" s="17"/>
      <c r="DT244" s="17"/>
      <c r="ED244" s="17"/>
      <c r="EO244" s="17"/>
      <c r="EP244" s="45"/>
      <c r="EQ244" s="6"/>
      <c r="ER244" s="6"/>
      <c r="ES244" s="6"/>
      <c r="ET244" s="6"/>
      <c r="EU244" s="46"/>
      <c r="FV244" s="19"/>
      <c r="FW244" s="23"/>
      <c r="FX244" s="23"/>
      <c r="FZ244" s="23"/>
      <c r="GA244" s="23"/>
      <c r="GB244" s="23"/>
      <c r="GC244" s="23"/>
      <c r="GD244" s="23"/>
      <c r="GE244" s="23"/>
      <c r="GF244" s="23"/>
      <c r="GG244" s="23"/>
      <c r="GH244" s="23"/>
      <c r="GI244" s="23"/>
      <c r="GJ244" s="23"/>
      <c r="GK244" s="23"/>
      <c r="GL244" s="23"/>
      <c r="GM244" s="23"/>
      <c r="GN244" s="46"/>
    </row>
    <row r="245" spans="1:196" s="44" customFormat="1">
      <c r="A245" s="120"/>
      <c r="B245" s="120"/>
      <c r="C245" s="120"/>
      <c r="D245" s="120"/>
      <c r="E245" s="120"/>
      <c r="F245" s="120"/>
      <c r="G245" s="120"/>
      <c r="H245" s="120"/>
      <c r="I245" s="120"/>
      <c r="J245" s="120"/>
      <c r="K245" s="120"/>
      <c r="L245" s="120"/>
      <c r="M245" s="87"/>
      <c r="N245" s="120"/>
      <c r="O245" s="120"/>
      <c r="P245" s="120"/>
      <c r="Q245" s="87"/>
      <c r="R245" s="120"/>
      <c r="S245" s="120"/>
      <c r="T245" s="120"/>
      <c r="U245" s="87"/>
      <c r="V245" s="120"/>
      <c r="W245" s="120"/>
      <c r="X245" s="87"/>
      <c r="Y245" s="120"/>
      <c r="Z245" s="120"/>
      <c r="AA245" s="120"/>
      <c r="AB245" s="87"/>
      <c r="AC245" s="120"/>
      <c r="AD245" s="120"/>
      <c r="AE245" s="120"/>
      <c r="AF245" s="87"/>
      <c r="AG245" s="120"/>
      <c r="AH245" s="120"/>
      <c r="AI245" s="87"/>
      <c r="AJ245" s="120"/>
      <c r="AK245" s="120"/>
      <c r="AL245" s="87"/>
      <c r="AM245" s="120"/>
      <c r="AN245" s="120"/>
      <c r="AO245" s="120"/>
      <c r="AP245" s="120"/>
      <c r="AQ245" s="120"/>
      <c r="AR245" s="87"/>
      <c r="AS245" s="120"/>
      <c r="AT245" s="120"/>
      <c r="AU245" s="120"/>
      <c r="AV245" s="120"/>
      <c r="AW245" s="120"/>
      <c r="AX245" s="120"/>
      <c r="AY245" s="87"/>
      <c r="AZ245" s="120"/>
      <c r="BA245" s="120"/>
      <c r="BB245" s="120"/>
      <c r="BC245" s="120"/>
      <c r="BD245" s="17"/>
      <c r="BE245" s="17"/>
      <c r="BP245" s="17"/>
      <c r="BQ245" s="19"/>
      <c r="BR245" s="19"/>
      <c r="BS245" s="19"/>
      <c r="BT245" s="19"/>
      <c r="BU245" s="19"/>
      <c r="BV245" s="19"/>
      <c r="BW245" s="19"/>
      <c r="BX245" s="19"/>
      <c r="BY245" s="19"/>
      <c r="BZ245" s="19"/>
      <c r="CA245" s="27"/>
      <c r="CI245" s="17"/>
      <c r="CN245" s="17"/>
      <c r="CS245" s="17"/>
      <c r="CX245" s="17"/>
      <c r="DH245" s="17"/>
      <c r="DT245" s="17"/>
      <c r="ED245" s="17"/>
      <c r="EO245" s="17"/>
      <c r="EP245" s="45"/>
      <c r="EQ245" s="6"/>
      <c r="ER245" s="6"/>
      <c r="ES245" s="6"/>
      <c r="ET245" s="6"/>
      <c r="EU245" s="46"/>
      <c r="FV245" s="19"/>
      <c r="FW245" s="23"/>
      <c r="FX245" s="23"/>
      <c r="FZ245" s="23"/>
      <c r="GA245" s="23"/>
      <c r="GB245" s="23"/>
      <c r="GC245" s="23"/>
      <c r="GD245" s="23"/>
      <c r="GE245" s="23"/>
      <c r="GF245" s="23"/>
      <c r="GG245" s="23"/>
      <c r="GH245" s="23"/>
      <c r="GI245" s="23"/>
      <c r="GJ245" s="23"/>
      <c r="GK245" s="23"/>
      <c r="GL245" s="23"/>
      <c r="GM245" s="23"/>
      <c r="GN245" s="46"/>
    </row>
    <row r="246" spans="1:196" s="44" customFormat="1">
      <c r="A246" s="120"/>
      <c r="B246" s="120"/>
      <c r="C246" s="120"/>
      <c r="D246" s="120"/>
      <c r="E246" s="120"/>
      <c r="F246" s="120"/>
      <c r="G246" s="120"/>
      <c r="H246" s="120"/>
      <c r="I246" s="120"/>
      <c r="J246" s="120"/>
      <c r="K246" s="120"/>
      <c r="L246" s="120"/>
      <c r="M246" s="87"/>
      <c r="N246" s="120"/>
      <c r="O246" s="120"/>
      <c r="P246" s="120"/>
      <c r="Q246" s="87"/>
      <c r="R246" s="120"/>
      <c r="S246" s="120"/>
      <c r="T246" s="120"/>
      <c r="U246" s="87"/>
      <c r="V246" s="120"/>
      <c r="W246" s="120"/>
      <c r="X246" s="87"/>
      <c r="Y246" s="120"/>
      <c r="Z246" s="120"/>
      <c r="AA246" s="120"/>
      <c r="AB246" s="87"/>
      <c r="AC246" s="120"/>
      <c r="AD246" s="120"/>
      <c r="AE246" s="120"/>
      <c r="AF246" s="87"/>
      <c r="AG246" s="120"/>
      <c r="AH246" s="120"/>
      <c r="AI246" s="87"/>
      <c r="AJ246" s="120"/>
      <c r="AK246" s="120"/>
      <c r="AL246" s="87"/>
      <c r="AM246" s="120"/>
      <c r="AN246" s="120"/>
      <c r="AO246" s="120"/>
      <c r="AP246" s="120"/>
      <c r="AQ246" s="120"/>
      <c r="AR246" s="87"/>
      <c r="AS246" s="120"/>
      <c r="AT246" s="120"/>
      <c r="AU246" s="120"/>
      <c r="AV246" s="120"/>
      <c r="AW246" s="120"/>
      <c r="AX246" s="120"/>
      <c r="AY246" s="87"/>
      <c r="AZ246" s="120"/>
      <c r="BA246" s="120"/>
      <c r="BB246" s="120"/>
      <c r="BC246" s="120"/>
      <c r="BD246" s="17"/>
      <c r="BE246" s="17"/>
      <c r="BP246" s="17"/>
      <c r="BQ246" s="19"/>
      <c r="BR246" s="19"/>
      <c r="BS246" s="19"/>
      <c r="BT246" s="19"/>
      <c r="BU246" s="19"/>
      <c r="BV246" s="19"/>
      <c r="BW246" s="19"/>
      <c r="BX246" s="19"/>
      <c r="BY246" s="19"/>
      <c r="BZ246" s="19"/>
      <c r="CA246" s="27"/>
      <c r="CI246" s="17"/>
      <c r="CN246" s="17"/>
      <c r="CS246" s="17"/>
      <c r="CX246" s="17"/>
      <c r="DH246" s="17"/>
      <c r="DT246" s="17"/>
      <c r="ED246" s="17"/>
      <c r="EO246" s="17"/>
      <c r="EP246" s="45"/>
      <c r="EQ246" s="6"/>
      <c r="ER246" s="6"/>
      <c r="ES246" s="6"/>
      <c r="ET246" s="6"/>
      <c r="EU246" s="46"/>
      <c r="FV246" s="19"/>
      <c r="FW246" s="23"/>
      <c r="FX246" s="23"/>
      <c r="FZ246" s="23"/>
      <c r="GA246" s="23"/>
      <c r="GB246" s="23"/>
      <c r="GC246" s="23"/>
      <c r="GD246" s="23"/>
      <c r="GE246" s="23"/>
      <c r="GF246" s="23"/>
      <c r="GG246" s="23"/>
      <c r="GH246" s="23"/>
      <c r="GI246" s="23"/>
      <c r="GJ246" s="23"/>
      <c r="GK246" s="23"/>
      <c r="GL246" s="23"/>
      <c r="GM246" s="23"/>
      <c r="GN246" s="46"/>
    </row>
    <row r="247" spans="1:196" s="44" customFormat="1">
      <c r="A247" s="120"/>
      <c r="B247" s="120"/>
      <c r="C247" s="120"/>
      <c r="D247" s="120"/>
      <c r="E247" s="120"/>
      <c r="F247" s="120"/>
      <c r="G247" s="120"/>
      <c r="H247" s="120"/>
      <c r="I247" s="120"/>
      <c r="J247" s="120"/>
      <c r="K247" s="120"/>
      <c r="L247" s="120"/>
      <c r="M247" s="87"/>
      <c r="N247" s="120"/>
      <c r="O247" s="120"/>
      <c r="P247" s="120"/>
      <c r="Q247" s="87"/>
      <c r="R247" s="120"/>
      <c r="S247" s="120"/>
      <c r="T247" s="120"/>
      <c r="U247" s="87"/>
      <c r="V247" s="120"/>
      <c r="W247" s="120"/>
      <c r="X247" s="87"/>
      <c r="Y247" s="120"/>
      <c r="Z247" s="120"/>
      <c r="AA247" s="120"/>
      <c r="AB247" s="87"/>
      <c r="AC247" s="120"/>
      <c r="AD247" s="120"/>
      <c r="AE247" s="120"/>
      <c r="AF247" s="87"/>
      <c r="AG247" s="120"/>
      <c r="AH247" s="120"/>
      <c r="AI247" s="87"/>
      <c r="AJ247" s="120"/>
      <c r="AK247" s="120"/>
      <c r="AL247" s="87"/>
      <c r="AM247" s="120"/>
      <c r="AN247" s="120"/>
      <c r="AO247" s="120"/>
      <c r="AP247" s="120"/>
      <c r="AQ247" s="120"/>
      <c r="AR247" s="87"/>
      <c r="AS247" s="120"/>
      <c r="AT247" s="120"/>
      <c r="AU247" s="120"/>
      <c r="AV247" s="120"/>
      <c r="AW247" s="120"/>
      <c r="AX247" s="120"/>
      <c r="AY247" s="87"/>
      <c r="AZ247" s="120"/>
      <c r="BA247" s="120"/>
      <c r="BB247" s="120"/>
      <c r="BC247" s="120"/>
      <c r="BD247" s="17"/>
      <c r="BE247" s="17"/>
      <c r="BP247" s="17"/>
      <c r="BQ247" s="19"/>
      <c r="BR247" s="19"/>
      <c r="BS247" s="19"/>
      <c r="BT247" s="19"/>
      <c r="BU247" s="19"/>
      <c r="BV247" s="19"/>
      <c r="BW247" s="19"/>
      <c r="BX247" s="19"/>
      <c r="BY247" s="19"/>
      <c r="BZ247" s="19"/>
      <c r="CA247" s="27"/>
      <c r="CI247" s="17"/>
      <c r="CN247" s="17"/>
      <c r="CS247" s="17"/>
      <c r="CX247" s="17"/>
      <c r="DH247" s="17"/>
      <c r="DT247" s="17"/>
      <c r="ED247" s="17"/>
      <c r="EO247" s="17"/>
      <c r="EP247" s="45"/>
      <c r="EQ247" s="6"/>
      <c r="ER247" s="6"/>
      <c r="ES247" s="6"/>
      <c r="ET247" s="6"/>
      <c r="EU247" s="46"/>
      <c r="FV247" s="19"/>
      <c r="FW247" s="23"/>
      <c r="FX247" s="23"/>
      <c r="FZ247" s="23"/>
      <c r="GA247" s="23"/>
      <c r="GB247" s="23"/>
      <c r="GC247" s="23"/>
      <c r="GD247" s="23"/>
      <c r="GE247" s="23"/>
      <c r="GF247" s="23"/>
      <c r="GG247" s="23"/>
      <c r="GH247" s="23"/>
      <c r="GI247" s="23"/>
      <c r="GJ247" s="23"/>
      <c r="GK247" s="23"/>
      <c r="GL247" s="23"/>
      <c r="GM247" s="23"/>
      <c r="GN247" s="46"/>
    </row>
    <row r="248" spans="1:196" s="44" customFormat="1">
      <c r="A248" s="120"/>
      <c r="B248" s="120"/>
      <c r="C248" s="120"/>
      <c r="D248" s="120"/>
      <c r="E248" s="120"/>
      <c r="F248" s="120"/>
      <c r="G248" s="120"/>
      <c r="H248" s="120"/>
      <c r="I248" s="120"/>
      <c r="J248" s="120"/>
      <c r="K248" s="120"/>
      <c r="L248" s="120"/>
      <c r="M248" s="87"/>
      <c r="N248" s="120"/>
      <c r="O248" s="120"/>
      <c r="P248" s="120"/>
      <c r="Q248" s="87"/>
      <c r="R248" s="120"/>
      <c r="S248" s="120"/>
      <c r="T248" s="120"/>
      <c r="U248" s="87"/>
      <c r="V248" s="120"/>
      <c r="W248" s="120"/>
      <c r="X248" s="87"/>
      <c r="Y248" s="120"/>
      <c r="Z248" s="120"/>
      <c r="AA248" s="120"/>
      <c r="AB248" s="87"/>
      <c r="AC248" s="120"/>
      <c r="AD248" s="120"/>
      <c r="AE248" s="120"/>
      <c r="AF248" s="87"/>
      <c r="AG248" s="120"/>
      <c r="AH248" s="120"/>
      <c r="AI248" s="87"/>
      <c r="AJ248" s="120"/>
      <c r="AK248" s="120"/>
      <c r="AL248" s="87"/>
      <c r="AM248" s="120"/>
      <c r="AN248" s="120"/>
      <c r="AO248" s="120"/>
      <c r="AP248" s="120"/>
      <c r="AQ248" s="120"/>
      <c r="AR248" s="87"/>
      <c r="AS248" s="120"/>
      <c r="AT248" s="120"/>
      <c r="AU248" s="120"/>
      <c r="AV248" s="120"/>
      <c r="AW248" s="120"/>
      <c r="AX248" s="120"/>
      <c r="AY248" s="87"/>
      <c r="AZ248" s="120"/>
      <c r="BA248" s="120"/>
      <c r="BB248" s="120"/>
      <c r="BC248" s="120"/>
      <c r="BD248" s="17"/>
      <c r="BE248" s="17"/>
      <c r="BP248" s="17"/>
      <c r="BQ248" s="19"/>
      <c r="BR248" s="19"/>
      <c r="BS248" s="19"/>
      <c r="BT248" s="19"/>
      <c r="BU248" s="19"/>
      <c r="BV248" s="19"/>
      <c r="BW248" s="19"/>
      <c r="BX248" s="19"/>
      <c r="BY248" s="19"/>
      <c r="BZ248" s="19"/>
      <c r="CA248" s="27"/>
      <c r="CI248" s="17"/>
      <c r="CN248" s="17"/>
      <c r="CS248" s="17"/>
      <c r="CX248" s="17"/>
      <c r="DH248" s="17"/>
      <c r="DT248" s="17"/>
      <c r="ED248" s="17"/>
      <c r="EO248" s="17"/>
      <c r="EP248" s="45"/>
      <c r="EQ248" s="6"/>
      <c r="ER248" s="6"/>
      <c r="ES248" s="6"/>
      <c r="ET248" s="6"/>
      <c r="EU248" s="46"/>
      <c r="FV248" s="19"/>
      <c r="FW248" s="23"/>
      <c r="FX248" s="23"/>
      <c r="FZ248" s="23"/>
      <c r="GA248" s="23"/>
      <c r="GB248" s="23"/>
      <c r="GC248" s="23"/>
      <c r="GD248" s="23"/>
      <c r="GE248" s="23"/>
      <c r="GF248" s="23"/>
      <c r="GG248" s="23"/>
      <c r="GH248" s="23"/>
      <c r="GI248" s="23"/>
      <c r="GJ248" s="23"/>
      <c r="GK248" s="23"/>
      <c r="GL248" s="23"/>
      <c r="GM248" s="23"/>
      <c r="GN248" s="46"/>
    </row>
    <row r="249" spans="1:196" s="44" customFormat="1">
      <c r="A249" s="120"/>
      <c r="B249" s="120"/>
      <c r="C249" s="120"/>
      <c r="D249" s="120"/>
      <c r="E249" s="120"/>
      <c r="F249" s="120"/>
      <c r="G249" s="120"/>
      <c r="H249" s="120"/>
      <c r="I249" s="120"/>
      <c r="J249" s="120"/>
      <c r="K249" s="120"/>
      <c r="L249" s="120"/>
      <c r="M249" s="87"/>
      <c r="N249" s="120"/>
      <c r="O249" s="120"/>
      <c r="P249" s="120"/>
      <c r="Q249" s="87"/>
      <c r="R249" s="120"/>
      <c r="S249" s="120"/>
      <c r="T249" s="120"/>
      <c r="U249" s="87"/>
      <c r="V249" s="120"/>
      <c r="W249" s="120"/>
      <c r="X249" s="87"/>
      <c r="Y249" s="120"/>
      <c r="Z249" s="120"/>
      <c r="AA249" s="120"/>
      <c r="AB249" s="87"/>
      <c r="AC249" s="120"/>
      <c r="AD249" s="120"/>
      <c r="AE249" s="120"/>
      <c r="AF249" s="87"/>
      <c r="AG249" s="120"/>
      <c r="AH249" s="120"/>
      <c r="AI249" s="87"/>
      <c r="AJ249" s="120"/>
      <c r="AK249" s="120"/>
      <c r="AL249" s="87"/>
      <c r="AM249" s="120"/>
      <c r="AN249" s="120"/>
      <c r="AO249" s="120"/>
      <c r="AP249" s="120"/>
      <c r="AQ249" s="120"/>
      <c r="AR249" s="87"/>
      <c r="AS249" s="120"/>
      <c r="AT249" s="120"/>
      <c r="AU249" s="120"/>
      <c r="AV249" s="120"/>
      <c r="AW249" s="120"/>
      <c r="AX249" s="120"/>
      <c r="AY249" s="87"/>
      <c r="AZ249" s="120"/>
      <c r="BA249" s="120"/>
      <c r="BB249" s="120"/>
      <c r="BC249" s="120"/>
      <c r="BD249" s="17"/>
      <c r="BE249" s="17"/>
      <c r="BP249" s="17"/>
      <c r="BQ249" s="19"/>
      <c r="BR249" s="19"/>
      <c r="BS249" s="19"/>
      <c r="BT249" s="19"/>
      <c r="BU249" s="19"/>
      <c r="BV249" s="19"/>
      <c r="BW249" s="19"/>
      <c r="BX249" s="19"/>
      <c r="BY249" s="19"/>
      <c r="BZ249" s="19"/>
      <c r="CA249" s="27"/>
      <c r="CI249" s="17"/>
      <c r="CN249" s="17"/>
      <c r="CS249" s="17"/>
      <c r="CX249" s="17"/>
      <c r="DH249" s="17"/>
      <c r="DT249" s="17"/>
      <c r="ED249" s="17"/>
      <c r="EO249" s="17"/>
      <c r="EP249" s="45"/>
      <c r="EQ249" s="6"/>
      <c r="ER249" s="6"/>
      <c r="ES249" s="6"/>
      <c r="ET249" s="6"/>
      <c r="EU249" s="46"/>
      <c r="FV249" s="19"/>
      <c r="FW249" s="23"/>
      <c r="FX249" s="23"/>
      <c r="FZ249" s="23"/>
      <c r="GA249" s="23"/>
      <c r="GB249" s="23"/>
      <c r="GC249" s="23"/>
      <c r="GD249" s="23"/>
      <c r="GE249" s="23"/>
      <c r="GF249" s="23"/>
      <c r="GG249" s="23"/>
      <c r="GH249" s="23"/>
      <c r="GI249" s="23"/>
      <c r="GJ249" s="23"/>
      <c r="GK249" s="23"/>
      <c r="GL249" s="23"/>
      <c r="GM249" s="23"/>
      <c r="GN249" s="46"/>
    </row>
    <row r="250" spans="1:196" s="44" customFormat="1">
      <c r="A250" s="120"/>
      <c r="B250" s="120"/>
      <c r="C250" s="120"/>
      <c r="D250" s="120"/>
      <c r="E250" s="120"/>
      <c r="F250" s="120"/>
      <c r="G250" s="120"/>
      <c r="H250" s="120"/>
      <c r="I250" s="120"/>
      <c r="J250" s="120"/>
      <c r="K250" s="120"/>
      <c r="L250" s="120"/>
      <c r="M250" s="87"/>
      <c r="N250" s="120"/>
      <c r="O250" s="120"/>
      <c r="P250" s="120"/>
      <c r="Q250" s="87"/>
      <c r="R250" s="120"/>
      <c r="S250" s="120"/>
      <c r="T250" s="120"/>
      <c r="U250" s="87"/>
      <c r="V250" s="120"/>
      <c r="W250" s="120"/>
      <c r="X250" s="87"/>
      <c r="Y250" s="120"/>
      <c r="Z250" s="120"/>
      <c r="AA250" s="120"/>
      <c r="AB250" s="87"/>
      <c r="AC250" s="120"/>
      <c r="AD250" s="120"/>
      <c r="AE250" s="120"/>
      <c r="AF250" s="87"/>
      <c r="AG250" s="120"/>
      <c r="AH250" s="120"/>
      <c r="AI250" s="87"/>
      <c r="AJ250" s="120"/>
      <c r="AK250" s="120"/>
      <c r="AL250" s="87"/>
      <c r="AM250" s="120"/>
      <c r="AN250" s="120"/>
      <c r="AO250" s="120"/>
      <c r="AP250" s="120"/>
      <c r="AQ250" s="120"/>
      <c r="AR250" s="87"/>
      <c r="AS250" s="120"/>
      <c r="AT250" s="120"/>
      <c r="AU250" s="120"/>
      <c r="AV250" s="120"/>
      <c r="AW250" s="120"/>
      <c r="AX250" s="120"/>
      <c r="AY250" s="87"/>
      <c r="AZ250" s="120"/>
      <c r="BA250" s="120"/>
      <c r="BB250" s="120"/>
      <c r="BC250" s="120"/>
      <c r="BD250" s="17"/>
      <c r="BE250" s="17"/>
      <c r="BP250" s="17"/>
      <c r="BQ250" s="19"/>
      <c r="BR250" s="19"/>
      <c r="BS250" s="19"/>
      <c r="BT250" s="19"/>
      <c r="BU250" s="19"/>
      <c r="BV250" s="19"/>
      <c r="BW250" s="19"/>
      <c r="BX250" s="19"/>
      <c r="BY250" s="19"/>
      <c r="BZ250" s="19"/>
      <c r="CA250" s="27"/>
      <c r="CI250" s="17"/>
      <c r="CN250" s="17"/>
      <c r="CS250" s="17"/>
      <c r="CX250" s="17"/>
      <c r="DH250" s="17"/>
      <c r="DT250" s="17"/>
      <c r="ED250" s="17"/>
      <c r="EO250" s="17"/>
      <c r="EP250" s="45"/>
      <c r="EQ250" s="6"/>
      <c r="ER250" s="6"/>
      <c r="ES250" s="6"/>
      <c r="ET250" s="6"/>
      <c r="EU250" s="46"/>
      <c r="FV250" s="19"/>
      <c r="FW250" s="23"/>
      <c r="FX250" s="23"/>
      <c r="FZ250" s="23"/>
      <c r="GA250" s="23"/>
      <c r="GB250" s="23"/>
      <c r="GC250" s="23"/>
      <c r="GD250" s="23"/>
      <c r="GE250" s="23"/>
      <c r="GF250" s="23"/>
      <c r="GG250" s="23"/>
      <c r="GH250" s="23"/>
      <c r="GI250" s="23"/>
      <c r="GJ250" s="23"/>
      <c r="GK250" s="23"/>
      <c r="GL250" s="23"/>
      <c r="GM250" s="23"/>
      <c r="GN250" s="46"/>
    </row>
    <row r="251" spans="1:196" s="44" customFormat="1">
      <c r="A251" s="120"/>
      <c r="B251" s="120"/>
      <c r="C251" s="120"/>
      <c r="D251" s="120"/>
      <c r="E251" s="120"/>
      <c r="F251" s="120"/>
      <c r="G251" s="120"/>
      <c r="H251" s="120"/>
      <c r="I251" s="120"/>
      <c r="J251" s="120"/>
      <c r="K251" s="120"/>
      <c r="L251" s="120"/>
      <c r="M251" s="87"/>
      <c r="N251" s="120"/>
      <c r="O251" s="120"/>
      <c r="P251" s="120"/>
      <c r="Q251" s="87"/>
      <c r="R251" s="120"/>
      <c r="S251" s="120"/>
      <c r="T251" s="120"/>
      <c r="U251" s="87"/>
      <c r="V251" s="120"/>
      <c r="W251" s="120"/>
      <c r="X251" s="87"/>
      <c r="Y251" s="120"/>
      <c r="Z251" s="120"/>
      <c r="AA251" s="120"/>
      <c r="AB251" s="87"/>
      <c r="AC251" s="120"/>
      <c r="AD251" s="120"/>
      <c r="AE251" s="120"/>
      <c r="AF251" s="87"/>
      <c r="AG251" s="120"/>
      <c r="AH251" s="120"/>
      <c r="AI251" s="87"/>
      <c r="AJ251" s="120"/>
      <c r="AK251" s="120"/>
      <c r="AL251" s="87"/>
      <c r="AM251" s="120"/>
      <c r="AN251" s="120"/>
      <c r="AO251" s="120"/>
      <c r="AP251" s="120"/>
      <c r="AQ251" s="120"/>
      <c r="AR251" s="87"/>
      <c r="AS251" s="120"/>
      <c r="AT251" s="120"/>
      <c r="AU251" s="120"/>
      <c r="AV251" s="120"/>
      <c r="AW251" s="120"/>
      <c r="AX251" s="120"/>
      <c r="AY251" s="87"/>
      <c r="AZ251" s="120"/>
      <c r="BA251" s="120"/>
      <c r="BB251" s="120"/>
      <c r="BC251" s="120"/>
      <c r="BD251" s="17"/>
      <c r="BE251" s="17"/>
      <c r="BP251" s="17"/>
      <c r="BQ251" s="19"/>
      <c r="BR251" s="19"/>
      <c r="BS251" s="19"/>
      <c r="BT251" s="19"/>
      <c r="BU251" s="19"/>
      <c r="BV251" s="19"/>
      <c r="BW251" s="19"/>
      <c r="BX251" s="19"/>
      <c r="BY251" s="19"/>
      <c r="BZ251" s="19"/>
      <c r="CA251" s="27"/>
      <c r="CI251" s="17"/>
      <c r="CN251" s="17"/>
      <c r="CS251" s="17"/>
      <c r="CX251" s="17"/>
      <c r="DH251" s="17"/>
      <c r="DT251" s="17"/>
      <c r="ED251" s="17"/>
      <c r="EO251" s="17"/>
      <c r="EP251" s="45"/>
      <c r="EQ251" s="6"/>
      <c r="ER251" s="6"/>
      <c r="ES251" s="6"/>
      <c r="ET251" s="6"/>
      <c r="EU251" s="46"/>
      <c r="FV251" s="19"/>
      <c r="FW251" s="23"/>
      <c r="FX251" s="23"/>
      <c r="FZ251" s="23"/>
      <c r="GA251" s="23"/>
      <c r="GB251" s="23"/>
      <c r="GC251" s="23"/>
      <c r="GD251" s="23"/>
      <c r="GE251" s="23"/>
      <c r="GF251" s="23"/>
      <c r="GG251" s="23"/>
      <c r="GH251" s="23"/>
      <c r="GI251" s="23"/>
      <c r="GJ251" s="23"/>
      <c r="GK251" s="23"/>
      <c r="GL251" s="23"/>
      <c r="GM251" s="23"/>
      <c r="GN251" s="46"/>
    </row>
    <row r="252" spans="1:196" s="44" customFormat="1">
      <c r="A252" s="120"/>
      <c r="B252" s="120"/>
      <c r="C252" s="120"/>
      <c r="D252" s="120"/>
      <c r="E252" s="120"/>
      <c r="F252" s="120"/>
      <c r="G252" s="120"/>
      <c r="H252" s="120"/>
      <c r="I252" s="120"/>
      <c r="J252" s="120"/>
      <c r="K252" s="120"/>
      <c r="L252" s="120"/>
      <c r="M252" s="87"/>
      <c r="N252" s="120"/>
      <c r="O252" s="120"/>
      <c r="P252" s="120"/>
      <c r="Q252" s="87"/>
      <c r="R252" s="120"/>
      <c r="S252" s="120"/>
      <c r="T252" s="120"/>
      <c r="U252" s="87"/>
      <c r="V252" s="120"/>
      <c r="W252" s="120"/>
      <c r="X252" s="87"/>
      <c r="Y252" s="120"/>
      <c r="Z252" s="120"/>
      <c r="AA252" s="120"/>
      <c r="AB252" s="87"/>
      <c r="AC252" s="120"/>
      <c r="AD252" s="120"/>
      <c r="AE252" s="120"/>
      <c r="AF252" s="87"/>
      <c r="AG252" s="120"/>
      <c r="AH252" s="120"/>
      <c r="AI252" s="87"/>
      <c r="AJ252" s="120"/>
      <c r="AK252" s="120"/>
      <c r="AL252" s="87"/>
      <c r="AM252" s="120"/>
      <c r="AN252" s="120"/>
      <c r="AO252" s="120"/>
      <c r="AP252" s="120"/>
      <c r="AQ252" s="120"/>
      <c r="AR252" s="87"/>
      <c r="AS252" s="120"/>
      <c r="AT252" s="120"/>
      <c r="AU252" s="120"/>
      <c r="AV252" s="120"/>
      <c r="AW252" s="120"/>
      <c r="AX252" s="120"/>
      <c r="AY252" s="87"/>
      <c r="AZ252" s="120"/>
      <c r="BA252" s="120"/>
      <c r="BB252" s="120"/>
      <c r="BC252" s="120"/>
      <c r="BD252" s="17"/>
      <c r="BE252" s="17"/>
      <c r="BP252" s="17"/>
      <c r="BQ252" s="19"/>
      <c r="BR252" s="19"/>
      <c r="BS252" s="19"/>
      <c r="BT252" s="19"/>
      <c r="BU252" s="19"/>
      <c r="BV252" s="19"/>
      <c r="BW252" s="19"/>
      <c r="BX252" s="19"/>
      <c r="BY252" s="19"/>
      <c r="BZ252" s="19"/>
      <c r="CA252" s="27"/>
      <c r="CI252" s="17"/>
      <c r="CN252" s="17"/>
      <c r="CS252" s="17"/>
      <c r="CX252" s="17"/>
      <c r="DH252" s="17"/>
      <c r="DT252" s="17"/>
      <c r="ED252" s="17"/>
      <c r="EO252" s="17"/>
      <c r="EP252" s="45"/>
      <c r="EQ252" s="6"/>
      <c r="ER252" s="6"/>
      <c r="ES252" s="6"/>
      <c r="ET252" s="6"/>
      <c r="EU252" s="46"/>
      <c r="FV252" s="19"/>
      <c r="FW252" s="23"/>
      <c r="FX252" s="23"/>
      <c r="FZ252" s="23"/>
      <c r="GA252" s="23"/>
      <c r="GB252" s="23"/>
      <c r="GC252" s="23"/>
      <c r="GD252" s="23"/>
      <c r="GE252" s="23"/>
      <c r="GF252" s="23"/>
      <c r="GG252" s="23"/>
      <c r="GH252" s="23"/>
      <c r="GI252" s="23"/>
      <c r="GJ252" s="23"/>
      <c r="GK252" s="23"/>
      <c r="GL252" s="23"/>
      <c r="GM252" s="23"/>
      <c r="GN252" s="46"/>
    </row>
    <row r="253" spans="1:196" s="44" customFormat="1">
      <c r="A253" s="120"/>
      <c r="B253" s="120"/>
      <c r="C253" s="120"/>
      <c r="D253" s="120"/>
      <c r="E253" s="120"/>
      <c r="F253" s="120"/>
      <c r="G253" s="120"/>
      <c r="H253" s="120"/>
      <c r="I253" s="120"/>
      <c r="J253" s="120"/>
      <c r="K253" s="120"/>
      <c r="L253" s="120"/>
      <c r="M253" s="87"/>
      <c r="N253" s="120"/>
      <c r="O253" s="120"/>
      <c r="P253" s="120"/>
      <c r="Q253" s="87"/>
      <c r="R253" s="120"/>
      <c r="S253" s="120"/>
      <c r="T253" s="120"/>
      <c r="U253" s="87"/>
      <c r="V253" s="120"/>
      <c r="W253" s="120"/>
      <c r="X253" s="87"/>
      <c r="Y253" s="120"/>
      <c r="Z253" s="120"/>
      <c r="AA253" s="120"/>
      <c r="AB253" s="87"/>
      <c r="AC253" s="120"/>
      <c r="AD253" s="120"/>
      <c r="AE253" s="120"/>
      <c r="AF253" s="87"/>
      <c r="AG253" s="120"/>
      <c r="AH253" s="120"/>
      <c r="AI253" s="87"/>
      <c r="AJ253" s="120"/>
      <c r="AK253" s="120"/>
      <c r="AL253" s="87"/>
      <c r="AM253" s="120"/>
      <c r="AN253" s="120"/>
      <c r="AO253" s="120"/>
      <c r="AP253" s="120"/>
      <c r="AQ253" s="120"/>
      <c r="AR253" s="87"/>
      <c r="AS253" s="120"/>
      <c r="AT253" s="120"/>
      <c r="AU253" s="120"/>
      <c r="AV253" s="120"/>
      <c r="AW253" s="120"/>
      <c r="AX253" s="120"/>
      <c r="AY253" s="87"/>
      <c r="AZ253" s="120"/>
      <c r="BA253" s="120"/>
      <c r="BB253" s="120"/>
      <c r="BC253" s="120"/>
      <c r="BD253" s="17"/>
      <c r="BE253" s="17"/>
      <c r="BP253" s="17"/>
      <c r="BQ253" s="19"/>
      <c r="BR253" s="19"/>
      <c r="BS253" s="19"/>
      <c r="BT253" s="19"/>
      <c r="BU253" s="19"/>
      <c r="BV253" s="19"/>
      <c r="BW253" s="19"/>
      <c r="BX253" s="19"/>
      <c r="BY253" s="19"/>
      <c r="BZ253" s="19"/>
      <c r="CA253" s="27"/>
      <c r="CI253" s="17"/>
      <c r="CN253" s="17"/>
      <c r="CS253" s="17"/>
      <c r="CX253" s="17"/>
      <c r="DH253" s="17"/>
      <c r="DT253" s="17"/>
      <c r="ED253" s="17"/>
      <c r="EO253" s="17"/>
      <c r="EP253" s="45"/>
      <c r="EQ253" s="6"/>
      <c r="ER253" s="6"/>
      <c r="ES253" s="6"/>
      <c r="ET253" s="6"/>
      <c r="EU253" s="46"/>
      <c r="FV253" s="19"/>
      <c r="FW253" s="23"/>
      <c r="FX253" s="23"/>
      <c r="FZ253" s="23"/>
      <c r="GA253" s="23"/>
      <c r="GB253" s="23"/>
      <c r="GC253" s="23"/>
      <c r="GD253" s="23"/>
      <c r="GE253" s="23"/>
      <c r="GF253" s="23"/>
      <c r="GG253" s="23"/>
      <c r="GH253" s="23"/>
      <c r="GI253" s="23"/>
      <c r="GJ253" s="23"/>
      <c r="GK253" s="23"/>
      <c r="GL253" s="23"/>
      <c r="GM253" s="23"/>
      <c r="GN253" s="46"/>
    </row>
    <row r="254" spans="1:196" s="44" customFormat="1">
      <c r="A254" s="120"/>
      <c r="B254" s="120"/>
      <c r="C254" s="120"/>
      <c r="D254" s="120"/>
      <c r="E254" s="120"/>
      <c r="F254" s="120"/>
      <c r="G254" s="120"/>
      <c r="H254" s="120"/>
      <c r="I254" s="120"/>
      <c r="J254" s="120"/>
      <c r="K254" s="120"/>
      <c r="L254" s="120"/>
      <c r="M254" s="87"/>
      <c r="N254" s="120"/>
      <c r="O254" s="120"/>
      <c r="P254" s="120"/>
      <c r="Q254" s="87"/>
      <c r="R254" s="120"/>
      <c r="S254" s="120"/>
      <c r="T254" s="120"/>
      <c r="U254" s="87"/>
      <c r="V254" s="120"/>
      <c r="W254" s="120"/>
      <c r="X254" s="87"/>
      <c r="Y254" s="120"/>
      <c r="Z254" s="120"/>
      <c r="AA254" s="120"/>
      <c r="AB254" s="87"/>
      <c r="AC254" s="120"/>
      <c r="AD254" s="120"/>
      <c r="AE254" s="120"/>
      <c r="AF254" s="87"/>
      <c r="AG254" s="120"/>
      <c r="AH254" s="120"/>
      <c r="AI254" s="87"/>
      <c r="AJ254" s="120"/>
      <c r="AK254" s="120"/>
      <c r="AL254" s="87"/>
      <c r="AM254" s="120"/>
      <c r="AN254" s="120"/>
      <c r="AO254" s="120"/>
      <c r="AP254" s="120"/>
      <c r="AQ254" s="120"/>
      <c r="AR254" s="87"/>
      <c r="AS254" s="120"/>
      <c r="AT254" s="120"/>
      <c r="AU254" s="120"/>
      <c r="AV254" s="120"/>
      <c r="AW254" s="120"/>
      <c r="AX254" s="120"/>
      <c r="AY254" s="87"/>
      <c r="AZ254" s="120"/>
      <c r="BA254" s="120"/>
      <c r="BB254" s="120"/>
      <c r="BC254" s="120"/>
      <c r="BD254" s="17"/>
      <c r="BE254" s="17"/>
      <c r="BP254" s="17"/>
      <c r="BQ254" s="19"/>
      <c r="BR254" s="19"/>
      <c r="BS254" s="19"/>
      <c r="BT254" s="19"/>
      <c r="BU254" s="19"/>
      <c r="BV254" s="19"/>
      <c r="BW254" s="19"/>
      <c r="BX254" s="19"/>
      <c r="BY254" s="19"/>
      <c r="BZ254" s="19"/>
      <c r="CA254" s="27"/>
      <c r="CI254" s="17"/>
      <c r="CN254" s="17"/>
      <c r="CS254" s="17"/>
      <c r="CX254" s="17"/>
      <c r="DH254" s="17"/>
      <c r="DT254" s="17"/>
      <c r="ED254" s="17"/>
      <c r="EO254" s="17"/>
      <c r="EP254" s="45"/>
      <c r="EQ254" s="6"/>
      <c r="ER254" s="6"/>
      <c r="ES254" s="6"/>
      <c r="ET254" s="6"/>
      <c r="EU254" s="46"/>
      <c r="FV254" s="19"/>
      <c r="FW254" s="23"/>
      <c r="FX254" s="23"/>
      <c r="FZ254" s="23"/>
      <c r="GA254" s="23"/>
      <c r="GB254" s="23"/>
      <c r="GC254" s="23"/>
      <c r="GD254" s="23"/>
      <c r="GE254" s="23"/>
      <c r="GF254" s="23"/>
      <c r="GG254" s="23"/>
      <c r="GH254" s="23"/>
      <c r="GI254" s="23"/>
      <c r="GJ254" s="23"/>
      <c r="GK254" s="23"/>
      <c r="GL254" s="23"/>
      <c r="GM254" s="23"/>
      <c r="GN254" s="46"/>
    </row>
    <row r="255" spans="1:196" s="44" customFormat="1">
      <c r="A255" s="120"/>
      <c r="B255" s="120"/>
      <c r="C255" s="120"/>
      <c r="D255" s="120"/>
      <c r="E255" s="120"/>
      <c r="F255" s="120"/>
      <c r="G255" s="120"/>
      <c r="H255" s="120"/>
      <c r="I255" s="120"/>
      <c r="J255" s="120"/>
      <c r="K255" s="120"/>
      <c r="L255" s="120"/>
      <c r="M255" s="87"/>
      <c r="N255" s="120"/>
      <c r="O255" s="120"/>
      <c r="P255" s="120"/>
      <c r="Q255" s="87"/>
      <c r="R255" s="120"/>
      <c r="S255" s="120"/>
      <c r="T255" s="120"/>
      <c r="U255" s="87"/>
      <c r="V255" s="120"/>
      <c r="W255" s="120"/>
      <c r="X255" s="87"/>
      <c r="Y255" s="120"/>
      <c r="Z255" s="120"/>
      <c r="AA255" s="120"/>
      <c r="AB255" s="87"/>
      <c r="AC255" s="120"/>
      <c r="AD255" s="120"/>
      <c r="AE255" s="120"/>
      <c r="AF255" s="87"/>
      <c r="AG255" s="120"/>
      <c r="AH255" s="120"/>
      <c r="AI255" s="87"/>
      <c r="AJ255" s="120"/>
      <c r="AK255" s="120"/>
      <c r="AL255" s="87"/>
      <c r="AM255" s="120"/>
      <c r="AN255" s="120"/>
      <c r="AO255" s="120"/>
      <c r="AP255" s="120"/>
      <c r="AQ255" s="120"/>
      <c r="AR255" s="87"/>
      <c r="AS255" s="120"/>
      <c r="AT255" s="120"/>
      <c r="AU255" s="120"/>
      <c r="AV255" s="120"/>
      <c r="AW255" s="120"/>
      <c r="AX255" s="120"/>
      <c r="AY255" s="87"/>
      <c r="AZ255" s="120"/>
      <c r="BA255" s="120"/>
      <c r="BB255" s="120"/>
      <c r="BC255" s="120"/>
      <c r="BD255" s="17"/>
      <c r="BE255" s="17"/>
      <c r="BP255" s="17"/>
      <c r="BQ255" s="19"/>
      <c r="BR255" s="19"/>
      <c r="BS255" s="19"/>
      <c r="BT255" s="19"/>
      <c r="BU255" s="19"/>
      <c r="BV255" s="19"/>
      <c r="BW255" s="19"/>
      <c r="BX255" s="19"/>
      <c r="BY255" s="19"/>
      <c r="BZ255" s="19"/>
      <c r="CA255" s="27"/>
      <c r="CI255" s="17"/>
      <c r="CN255" s="17"/>
      <c r="CS255" s="17"/>
      <c r="CX255" s="17"/>
      <c r="DH255" s="17"/>
      <c r="DT255" s="17"/>
      <c r="ED255" s="17"/>
      <c r="EO255" s="17"/>
      <c r="EP255" s="45"/>
      <c r="EQ255" s="6"/>
      <c r="ER255" s="6"/>
      <c r="ES255" s="6"/>
      <c r="ET255" s="6"/>
      <c r="EU255" s="46"/>
      <c r="FV255" s="19"/>
      <c r="FW255" s="23"/>
      <c r="FX255" s="23"/>
      <c r="FZ255" s="23"/>
      <c r="GA255" s="23"/>
      <c r="GB255" s="23"/>
      <c r="GC255" s="23"/>
      <c r="GD255" s="23"/>
      <c r="GE255" s="23"/>
      <c r="GF255" s="23"/>
      <c r="GG255" s="23"/>
      <c r="GH255" s="23"/>
      <c r="GI255" s="23"/>
      <c r="GJ255" s="23"/>
      <c r="GK255" s="23"/>
      <c r="GL255" s="23"/>
      <c r="GM255" s="23"/>
      <c r="GN255" s="46"/>
    </row>
    <row r="256" spans="1:196" s="44" customFormat="1">
      <c r="A256" s="120"/>
      <c r="B256" s="120"/>
      <c r="C256" s="120"/>
      <c r="D256" s="120"/>
      <c r="E256" s="120"/>
      <c r="F256" s="120"/>
      <c r="G256" s="120"/>
      <c r="H256" s="120"/>
      <c r="I256" s="120"/>
      <c r="J256" s="120"/>
      <c r="K256" s="120"/>
      <c r="L256" s="120"/>
      <c r="M256" s="87"/>
      <c r="N256" s="120"/>
      <c r="O256" s="120"/>
      <c r="P256" s="120"/>
      <c r="Q256" s="87"/>
      <c r="R256" s="120"/>
      <c r="S256" s="120"/>
      <c r="T256" s="120"/>
      <c r="U256" s="87"/>
      <c r="V256" s="120"/>
      <c r="W256" s="120"/>
      <c r="X256" s="87"/>
      <c r="Y256" s="120"/>
      <c r="Z256" s="120"/>
      <c r="AA256" s="120"/>
      <c r="AB256" s="87"/>
      <c r="AC256" s="120"/>
      <c r="AD256" s="120"/>
      <c r="AE256" s="120"/>
      <c r="AF256" s="87"/>
      <c r="AG256" s="120"/>
      <c r="AH256" s="120"/>
      <c r="AI256" s="87"/>
      <c r="AJ256" s="120"/>
      <c r="AK256" s="120"/>
      <c r="AL256" s="87"/>
      <c r="AM256" s="120"/>
      <c r="AN256" s="120"/>
      <c r="AO256" s="120"/>
      <c r="AP256" s="120"/>
      <c r="AQ256" s="120"/>
      <c r="AR256" s="87"/>
      <c r="AS256" s="120"/>
      <c r="AT256" s="120"/>
      <c r="AU256" s="120"/>
      <c r="AV256" s="120"/>
      <c r="AW256" s="120"/>
      <c r="AX256" s="120"/>
      <c r="AY256" s="87"/>
      <c r="AZ256" s="120"/>
      <c r="BA256" s="120"/>
      <c r="BB256" s="120"/>
      <c r="BC256" s="120"/>
      <c r="BD256" s="17"/>
      <c r="BE256" s="17"/>
      <c r="BP256" s="17"/>
      <c r="BQ256" s="19"/>
      <c r="BR256" s="19"/>
      <c r="BS256" s="19"/>
      <c r="BT256" s="19"/>
      <c r="BU256" s="19"/>
      <c r="BV256" s="19"/>
      <c r="BW256" s="19"/>
      <c r="BX256" s="19"/>
      <c r="BY256" s="19"/>
      <c r="BZ256" s="19"/>
      <c r="CA256" s="27"/>
      <c r="CI256" s="17"/>
      <c r="CN256" s="17"/>
      <c r="CS256" s="17"/>
      <c r="CX256" s="17"/>
      <c r="DH256" s="17"/>
      <c r="DT256" s="17"/>
      <c r="ED256" s="17"/>
      <c r="EO256" s="17"/>
      <c r="EP256" s="45"/>
      <c r="EQ256" s="6"/>
      <c r="ER256" s="6"/>
      <c r="ES256" s="6"/>
      <c r="ET256" s="6"/>
      <c r="EU256" s="46"/>
      <c r="FV256" s="19"/>
      <c r="FW256" s="23"/>
      <c r="FX256" s="23"/>
      <c r="FZ256" s="23"/>
      <c r="GA256" s="23"/>
      <c r="GB256" s="23"/>
      <c r="GC256" s="23"/>
      <c r="GD256" s="23"/>
      <c r="GE256" s="23"/>
      <c r="GF256" s="23"/>
      <c r="GG256" s="23"/>
      <c r="GH256" s="23"/>
      <c r="GI256" s="23"/>
      <c r="GJ256" s="23"/>
      <c r="GK256" s="23"/>
      <c r="GL256" s="23"/>
      <c r="GM256" s="23"/>
      <c r="GN256" s="46"/>
    </row>
    <row r="257" spans="1:196" s="44" customFormat="1">
      <c r="A257" s="120"/>
      <c r="B257" s="120"/>
      <c r="C257" s="120"/>
      <c r="D257" s="120"/>
      <c r="E257" s="120"/>
      <c r="F257" s="120"/>
      <c r="G257" s="120"/>
      <c r="H257" s="120"/>
      <c r="I257" s="120"/>
      <c r="J257" s="120"/>
      <c r="K257" s="120"/>
      <c r="L257" s="120"/>
      <c r="M257" s="87"/>
      <c r="N257" s="120"/>
      <c r="O257" s="120"/>
      <c r="P257" s="120"/>
      <c r="Q257" s="87"/>
      <c r="R257" s="120"/>
      <c r="S257" s="120"/>
      <c r="T257" s="120"/>
      <c r="U257" s="87"/>
      <c r="V257" s="120"/>
      <c r="W257" s="120"/>
      <c r="X257" s="87"/>
      <c r="Y257" s="120"/>
      <c r="Z257" s="120"/>
      <c r="AA257" s="120"/>
      <c r="AB257" s="87"/>
      <c r="AC257" s="120"/>
      <c r="AD257" s="120"/>
      <c r="AE257" s="120"/>
      <c r="AF257" s="87"/>
      <c r="AG257" s="120"/>
      <c r="AH257" s="120"/>
      <c r="AI257" s="87"/>
      <c r="AJ257" s="120"/>
      <c r="AK257" s="120"/>
      <c r="AL257" s="87"/>
      <c r="AM257" s="120"/>
      <c r="AN257" s="120"/>
      <c r="AO257" s="120"/>
      <c r="AP257" s="120"/>
      <c r="AQ257" s="120"/>
      <c r="AR257" s="87"/>
      <c r="AS257" s="120"/>
      <c r="AT257" s="120"/>
      <c r="AU257" s="120"/>
      <c r="AV257" s="120"/>
      <c r="AW257" s="120"/>
      <c r="AX257" s="120"/>
      <c r="AY257" s="87"/>
      <c r="AZ257" s="120"/>
      <c r="BA257" s="120"/>
      <c r="BB257" s="120"/>
      <c r="BC257" s="120"/>
      <c r="BD257" s="17"/>
      <c r="BE257" s="17"/>
      <c r="BP257" s="17"/>
      <c r="BQ257" s="19"/>
      <c r="BR257" s="19"/>
      <c r="BS257" s="19"/>
      <c r="BT257" s="19"/>
      <c r="BU257" s="19"/>
      <c r="BV257" s="19"/>
      <c r="BW257" s="19"/>
      <c r="BX257" s="19"/>
      <c r="BY257" s="19"/>
      <c r="BZ257" s="19"/>
      <c r="CA257" s="27"/>
      <c r="CI257" s="17"/>
      <c r="CN257" s="17"/>
      <c r="CS257" s="17"/>
      <c r="CX257" s="17"/>
      <c r="DH257" s="17"/>
      <c r="DT257" s="17"/>
      <c r="ED257" s="17"/>
      <c r="EO257" s="17"/>
      <c r="EP257" s="45"/>
      <c r="EQ257" s="6"/>
      <c r="ER257" s="6"/>
      <c r="ES257" s="6"/>
      <c r="ET257" s="6"/>
      <c r="EU257" s="46"/>
      <c r="FV257" s="19"/>
      <c r="FW257" s="23"/>
      <c r="FX257" s="23"/>
      <c r="FZ257" s="23"/>
      <c r="GA257" s="23"/>
      <c r="GB257" s="23"/>
      <c r="GC257" s="23"/>
      <c r="GD257" s="23"/>
      <c r="GE257" s="23"/>
      <c r="GF257" s="23"/>
      <c r="GG257" s="23"/>
      <c r="GH257" s="23"/>
      <c r="GI257" s="23"/>
      <c r="GJ257" s="23"/>
      <c r="GK257" s="23"/>
      <c r="GL257" s="23"/>
      <c r="GM257" s="23"/>
      <c r="GN257" s="46"/>
    </row>
    <row r="258" spans="1:196" s="44" customFormat="1">
      <c r="A258" s="120"/>
      <c r="B258" s="120"/>
      <c r="C258" s="120"/>
      <c r="D258" s="120"/>
      <c r="E258" s="120"/>
      <c r="F258" s="120"/>
      <c r="G258" s="120"/>
      <c r="H258" s="120"/>
      <c r="I258" s="120"/>
      <c r="J258" s="120"/>
      <c r="K258" s="120"/>
      <c r="L258" s="120"/>
      <c r="M258" s="87"/>
      <c r="N258" s="120"/>
      <c r="O258" s="120"/>
      <c r="P258" s="120"/>
      <c r="Q258" s="87"/>
      <c r="R258" s="120"/>
      <c r="S258" s="120"/>
      <c r="T258" s="120"/>
      <c r="U258" s="87"/>
      <c r="V258" s="120"/>
      <c r="W258" s="120"/>
      <c r="X258" s="87"/>
      <c r="Y258" s="120"/>
      <c r="Z258" s="120"/>
      <c r="AA258" s="120"/>
      <c r="AB258" s="87"/>
      <c r="AC258" s="120"/>
      <c r="AD258" s="120"/>
      <c r="AE258" s="120"/>
      <c r="AF258" s="87"/>
      <c r="AG258" s="120"/>
      <c r="AH258" s="120"/>
      <c r="AI258" s="87"/>
      <c r="AJ258" s="120"/>
      <c r="AK258" s="120"/>
      <c r="AL258" s="87"/>
      <c r="AM258" s="120"/>
      <c r="AN258" s="120"/>
      <c r="AO258" s="120"/>
      <c r="AP258" s="120"/>
      <c r="AQ258" s="120"/>
      <c r="AR258" s="87"/>
      <c r="AS258" s="120"/>
      <c r="AT258" s="120"/>
      <c r="AU258" s="120"/>
      <c r="AV258" s="120"/>
      <c r="AW258" s="120"/>
      <c r="AX258" s="120"/>
      <c r="AY258" s="87"/>
      <c r="AZ258" s="120"/>
      <c r="BA258" s="120"/>
      <c r="BB258" s="120"/>
      <c r="BC258" s="120"/>
      <c r="BD258" s="17"/>
      <c r="BE258" s="17"/>
      <c r="BP258" s="17"/>
      <c r="BQ258" s="19"/>
      <c r="BR258" s="19"/>
      <c r="BS258" s="19"/>
      <c r="BT258" s="19"/>
      <c r="BU258" s="19"/>
      <c r="BV258" s="19"/>
      <c r="BW258" s="19"/>
      <c r="BX258" s="19"/>
      <c r="BY258" s="19"/>
      <c r="BZ258" s="19"/>
      <c r="CA258" s="27"/>
      <c r="CI258" s="17"/>
      <c r="CN258" s="17"/>
      <c r="CS258" s="17"/>
      <c r="CX258" s="17"/>
      <c r="DH258" s="17"/>
      <c r="DT258" s="17"/>
      <c r="ED258" s="17"/>
      <c r="EO258" s="17"/>
      <c r="EP258" s="45"/>
      <c r="EQ258" s="6"/>
      <c r="ER258" s="6"/>
      <c r="ES258" s="6"/>
      <c r="ET258" s="6"/>
      <c r="EU258" s="46"/>
      <c r="FV258" s="19"/>
      <c r="FW258" s="23"/>
      <c r="FX258" s="23"/>
      <c r="FZ258" s="23"/>
      <c r="GA258" s="23"/>
      <c r="GB258" s="23"/>
      <c r="GC258" s="23"/>
      <c r="GD258" s="23"/>
      <c r="GE258" s="23"/>
      <c r="GF258" s="23"/>
      <c r="GG258" s="23"/>
      <c r="GH258" s="23"/>
      <c r="GI258" s="23"/>
      <c r="GJ258" s="23"/>
      <c r="GK258" s="23"/>
      <c r="GL258" s="23"/>
      <c r="GM258" s="23"/>
      <c r="GN258" s="46"/>
    </row>
    <row r="259" spans="1:196" s="44" customFormat="1">
      <c r="A259" s="120"/>
      <c r="B259" s="120"/>
      <c r="C259" s="120"/>
      <c r="D259" s="120"/>
      <c r="E259" s="120"/>
      <c r="F259" s="120"/>
      <c r="G259" s="120"/>
      <c r="H259" s="120"/>
      <c r="I259" s="120"/>
      <c r="J259" s="120"/>
      <c r="K259" s="120"/>
      <c r="L259" s="120"/>
      <c r="M259" s="87"/>
      <c r="N259" s="120"/>
      <c r="O259" s="120"/>
      <c r="P259" s="120"/>
      <c r="Q259" s="87"/>
      <c r="R259" s="120"/>
      <c r="S259" s="120"/>
      <c r="T259" s="120"/>
      <c r="U259" s="87"/>
      <c r="V259" s="120"/>
      <c r="W259" s="120"/>
      <c r="X259" s="87"/>
      <c r="Y259" s="120"/>
      <c r="Z259" s="120"/>
      <c r="AA259" s="120"/>
      <c r="AB259" s="87"/>
      <c r="AC259" s="120"/>
      <c r="AD259" s="120"/>
      <c r="AE259" s="120"/>
      <c r="AF259" s="87"/>
      <c r="AG259" s="120"/>
      <c r="AH259" s="120"/>
      <c r="AI259" s="87"/>
      <c r="AJ259" s="120"/>
      <c r="AK259" s="120"/>
      <c r="AL259" s="87"/>
      <c r="AM259" s="120"/>
      <c r="AN259" s="120"/>
      <c r="AO259" s="120"/>
      <c r="AP259" s="120"/>
      <c r="AQ259" s="120"/>
      <c r="AR259" s="87"/>
      <c r="AS259" s="120"/>
      <c r="AT259" s="120"/>
      <c r="AU259" s="120"/>
      <c r="AV259" s="120"/>
      <c r="AW259" s="120"/>
      <c r="AX259" s="120"/>
      <c r="AY259" s="87"/>
      <c r="AZ259" s="120"/>
      <c r="BA259" s="120"/>
      <c r="BB259" s="120"/>
      <c r="BC259" s="120"/>
      <c r="BD259" s="17"/>
      <c r="BE259" s="17"/>
      <c r="BP259" s="17"/>
      <c r="BQ259" s="19"/>
      <c r="BR259" s="19"/>
      <c r="BS259" s="19"/>
      <c r="BT259" s="19"/>
      <c r="BU259" s="19"/>
      <c r="BV259" s="19"/>
      <c r="BW259" s="19"/>
      <c r="BX259" s="19"/>
      <c r="BY259" s="19"/>
      <c r="BZ259" s="19"/>
      <c r="CA259" s="27"/>
      <c r="CI259" s="17"/>
      <c r="CN259" s="17"/>
      <c r="CS259" s="17"/>
      <c r="CX259" s="17"/>
      <c r="DH259" s="17"/>
      <c r="DT259" s="17"/>
      <c r="ED259" s="17"/>
      <c r="EO259" s="17"/>
      <c r="EP259" s="45"/>
      <c r="EQ259" s="6"/>
      <c r="ER259" s="6"/>
      <c r="ES259" s="6"/>
      <c r="ET259" s="6"/>
      <c r="EU259" s="46"/>
      <c r="FV259" s="19"/>
      <c r="FW259" s="23"/>
      <c r="FX259" s="23"/>
      <c r="FZ259" s="23"/>
      <c r="GA259" s="23"/>
      <c r="GB259" s="23"/>
      <c r="GC259" s="23"/>
      <c r="GD259" s="23"/>
      <c r="GE259" s="23"/>
      <c r="GF259" s="23"/>
      <c r="GG259" s="23"/>
      <c r="GH259" s="23"/>
      <c r="GI259" s="23"/>
      <c r="GJ259" s="23"/>
      <c r="GK259" s="23"/>
      <c r="GL259" s="23"/>
      <c r="GM259" s="23"/>
      <c r="GN259" s="46"/>
    </row>
    <row r="260" spans="1:196" s="44" customFormat="1">
      <c r="A260" s="120"/>
      <c r="B260" s="120"/>
      <c r="C260" s="120"/>
      <c r="D260" s="120"/>
      <c r="E260" s="120"/>
      <c r="F260" s="120"/>
      <c r="G260" s="120"/>
      <c r="H260" s="120"/>
      <c r="I260" s="120"/>
      <c r="J260" s="120"/>
      <c r="K260" s="120"/>
      <c r="L260" s="120"/>
      <c r="M260" s="87"/>
      <c r="N260" s="120"/>
      <c r="O260" s="120"/>
      <c r="P260" s="120"/>
      <c r="Q260" s="87"/>
      <c r="R260" s="120"/>
      <c r="S260" s="120"/>
      <c r="T260" s="120"/>
      <c r="U260" s="87"/>
      <c r="V260" s="120"/>
      <c r="W260" s="120"/>
      <c r="X260" s="87"/>
      <c r="Y260" s="120"/>
      <c r="Z260" s="120"/>
      <c r="AA260" s="120"/>
      <c r="AB260" s="87"/>
      <c r="AC260" s="120"/>
      <c r="AD260" s="120"/>
      <c r="AE260" s="120"/>
      <c r="AF260" s="87"/>
      <c r="AG260" s="120"/>
      <c r="AH260" s="120"/>
      <c r="AI260" s="87"/>
      <c r="AJ260" s="120"/>
      <c r="AK260" s="120"/>
      <c r="AL260" s="87"/>
      <c r="AM260" s="120"/>
      <c r="AN260" s="120"/>
      <c r="AO260" s="120"/>
      <c r="AP260" s="120"/>
      <c r="AQ260" s="120"/>
      <c r="AR260" s="87"/>
      <c r="AS260" s="120"/>
      <c r="AT260" s="120"/>
      <c r="AU260" s="120"/>
      <c r="AV260" s="120"/>
      <c r="AW260" s="120"/>
      <c r="AX260" s="120"/>
      <c r="AY260" s="87"/>
      <c r="AZ260" s="120"/>
      <c r="BA260" s="120"/>
      <c r="BB260" s="120"/>
      <c r="BC260" s="120"/>
      <c r="BD260" s="17"/>
      <c r="BE260" s="17"/>
      <c r="BP260" s="17"/>
      <c r="BQ260" s="19"/>
      <c r="BR260" s="19"/>
      <c r="BS260" s="19"/>
      <c r="BT260" s="19"/>
      <c r="BU260" s="19"/>
      <c r="BV260" s="19"/>
      <c r="BW260" s="19"/>
      <c r="BX260" s="19"/>
      <c r="BY260" s="19"/>
      <c r="BZ260" s="19"/>
      <c r="CA260" s="27"/>
      <c r="CI260" s="17"/>
      <c r="CN260" s="17"/>
      <c r="CS260" s="17"/>
      <c r="CX260" s="17"/>
      <c r="DH260" s="17"/>
      <c r="DT260" s="17"/>
      <c r="ED260" s="17"/>
      <c r="EO260" s="17"/>
      <c r="EP260" s="45"/>
      <c r="EQ260" s="6"/>
      <c r="ER260" s="6"/>
      <c r="ES260" s="6"/>
      <c r="ET260" s="6"/>
      <c r="EU260" s="46"/>
      <c r="FV260" s="19"/>
      <c r="FW260" s="23"/>
      <c r="FX260" s="23"/>
      <c r="FZ260" s="23"/>
      <c r="GA260" s="23"/>
      <c r="GB260" s="23"/>
      <c r="GC260" s="23"/>
      <c r="GD260" s="23"/>
      <c r="GE260" s="23"/>
      <c r="GF260" s="23"/>
      <c r="GG260" s="23"/>
      <c r="GH260" s="23"/>
      <c r="GI260" s="23"/>
      <c r="GJ260" s="23"/>
      <c r="GK260" s="23"/>
      <c r="GL260" s="23"/>
      <c r="GM260" s="23"/>
      <c r="GN260" s="46"/>
    </row>
    <row r="261" spans="1:196" s="44" customFormat="1">
      <c r="A261" s="120"/>
      <c r="B261" s="120"/>
      <c r="C261" s="120"/>
      <c r="D261" s="120"/>
      <c r="E261" s="120"/>
      <c r="F261" s="120"/>
      <c r="G261" s="120"/>
      <c r="H261" s="120"/>
      <c r="I261" s="120"/>
      <c r="J261" s="120"/>
      <c r="K261" s="120"/>
      <c r="L261" s="120"/>
      <c r="M261" s="87"/>
      <c r="N261" s="120"/>
      <c r="O261" s="120"/>
      <c r="P261" s="120"/>
      <c r="Q261" s="87"/>
      <c r="R261" s="120"/>
      <c r="S261" s="120"/>
      <c r="T261" s="120"/>
      <c r="U261" s="87"/>
      <c r="V261" s="120"/>
      <c r="W261" s="120"/>
      <c r="X261" s="87"/>
      <c r="Y261" s="120"/>
      <c r="Z261" s="120"/>
      <c r="AA261" s="120"/>
      <c r="AB261" s="87"/>
      <c r="AC261" s="120"/>
      <c r="AD261" s="120"/>
      <c r="AE261" s="120"/>
      <c r="AF261" s="87"/>
      <c r="AG261" s="120"/>
      <c r="AH261" s="120"/>
      <c r="AI261" s="87"/>
      <c r="AJ261" s="120"/>
      <c r="AK261" s="120"/>
      <c r="AL261" s="87"/>
      <c r="AM261" s="120"/>
      <c r="AN261" s="120"/>
      <c r="AO261" s="120"/>
      <c r="AP261" s="120"/>
      <c r="AQ261" s="120"/>
      <c r="AR261" s="87"/>
      <c r="AS261" s="120"/>
      <c r="AT261" s="120"/>
      <c r="AU261" s="120"/>
      <c r="AV261" s="120"/>
      <c r="AW261" s="120"/>
      <c r="AX261" s="120"/>
      <c r="AY261" s="87"/>
      <c r="AZ261" s="120"/>
      <c r="BA261" s="120"/>
      <c r="BB261" s="120"/>
      <c r="BC261" s="120"/>
      <c r="BD261" s="17"/>
      <c r="BE261" s="17"/>
      <c r="BP261" s="17"/>
      <c r="BQ261" s="19"/>
      <c r="BR261" s="19"/>
      <c r="BS261" s="19"/>
      <c r="BT261" s="19"/>
      <c r="BU261" s="19"/>
      <c r="BV261" s="19"/>
      <c r="BW261" s="19"/>
      <c r="BX261" s="19"/>
      <c r="BY261" s="19"/>
      <c r="BZ261" s="19"/>
      <c r="CA261" s="27"/>
      <c r="CI261" s="17"/>
      <c r="CN261" s="17"/>
      <c r="CS261" s="17"/>
      <c r="CX261" s="17"/>
      <c r="DH261" s="17"/>
      <c r="DT261" s="17"/>
      <c r="ED261" s="17"/>
      <c r="EO261" s="17"/>
      <c r="EP261" s="45"/>
      <c r="EQ261" s="6"/>
      <c r="ER261" s="6"/>
      <c r="ES261" s="6"/>
      <c r="ET261" s="6"/>
      <c r="EU261" s="46"/>
      <c r="FV261" s="19"/>
      <c r="FW261" s="23"/>
      <c r="FX261" s="23"/>
      <c r="FZ261" s="23"/>
      <c r="GA261" s="23"/>
      <c r="GB261" s="23"/>
      <c r="GC261" s="23"/>
      <c r="GD261" s="23"/>
      <c r="GE261" s="23"/>
      <c r="GF261" s="23"/>
      <c r="GG261" s="23"/>
      <c r="GH261" s="23"/>
      <c r="GI261" s="23"/>
      <c r="GJ261" s="23"/>
      <c r="GK261" s="23"/>
      <c r="GL261" s="23"/>
      <c r="GM261" s="23"/>
      <c r="GN261" s="46"/>
    </row>
    <row r="262" spans="1:196" s="44" customFormat="1">
      <c r="A262" s="120"/>
      <c r="B262" s="120"/>
      <c r="C262" s="120"/>
      <c r="D262" s="120"/>
      <c r="E262" s="120"/>
      <c r="F262" s="120"/>
      <c r="G262" s="120"/>
      <c r="H262" s="120"/>
      <c r="I262" s="120"/>
      <c r="J262" s="120"/>
      <c r="K262" s="120"/>
      <c r="L262" s="120"/>
      <c r="M262" s="87"/>
      <c r="N262" s="120"/>
      <c r="O262" s="120"/>
      <c r="P262" s="120"/>
      <c r="Q262" s="87"/>
      <c r="R262" s="120"/>
      <c r="S262" s="120"/>
      <c r="T262" s="120"/>
      <c r="U262" s="87"/>
      <c r="V262" s="120"/>
      <c r="W262" s="120"/>
      <c r="X262" s="87"/>
      <c r="Y262" s="120"/>
      <c r="Z262" s="120"/>
      <c r="AA262" s="120"/>
      <c r="AB262" s="87"/>
      <c r="AC262" s="120"/>
      <c r="AD262" s="120"/>
      <c r="AE262" s="120"/>
      <c r="AF262" s="87"/>
      <c r="AG262" s="120"/>
      <c r="AH262" s="120"/>
      <c r="AI262" s="87"/>
      <c r="AJ262" s="120"/>
      <c r="AK262" s="120"/>
      <c r="AL262" s="87"/>
      <c r="AM262" s="120"/>
      <c r="AN262" s="120"/>
      <c r="AO262" s="120"/>
      <c r="AP262" s="120"/>
      <c r="AQ262" s="120"/>
      <c r="AR262" s="87"/>
      <c r="AS262" s="120"/>
      <c r="AT262" s="120"/>
      <c r="AU262" s="120"/>
      <c r="AV262" s="120"/>
      <c r="AW262" s="120"/>
      <c r="AX262" s="120"/>
      <c r="AY262" s="87"/>
      <c r="AZ262" s="120"/>
      <c r="BA262" s="120"/>
      <c r="BB262" s="120"/>
      <c r="BC262" s="120"/>
      <c r="BD262" s="17"/>
      <c r="BE262" s="17"/>
      <c r="BP262" s="17"/>
      <c r="BQ262" s="19"/>
      <c r="BR262" s="19"/>
      <c r="BS262" s="19"/>
      <c r="BT262" s="19"/>
      <c r="BU262" s="19"/>
      <c r="BV262" s="19"/>
      <c r="BW262" s="19"/>
      <c r="BX262" s="19"/>
      <c r="BY262" s="19"/>
      <c r="BZ262" s="19"/>
      <c r="CA262" s="27"/>
      <c r="CI262" s="17"/>
      <c r="CN262" s="17"/>
      <c r="CS262" s="17"/>
      <c r="CX262" s="17"/>
      <c r="DH262" s="17"/>
      <c r="DT262" s="17"/>
      <c r="ED262" s="17"/>
      <c r="EO262" s="17"/>
      <c r="EP262" s="45"/>
      <c r="EQ262" s="6"/>
      <c r="ER262" s="6"/>
      <c r="ES262" s="6"/>
      <c r="ET262" s="6"/>
      <c r="EU262" s="46"/>
      <c r="FV262" s="19"/>
      <c r="FW262" s="23"/>
      <c r="FX262" s="23"/>
      <c r="FZ262" s="23"/>
      <c r="GA262" s="23"/>
      <c r="GB262" s="23"/>
      <c r="GC262" s="23"/>
      <c r="GD262" s="23"/>
      <c r="GE262" s="23"/>
      <c r="GF262" s="23"/>
      <c r="GG262" s="23"/>
      <c r="GH262" s="23"/>
      <c r="GI262" s="23"/>
      <c r="GJ262" s="23"/>
      <c r="GK262" s="23"/>
      <c r="GL262" s="23"/>
      <c r="GM262" s="23"/>
      <c r="GN262" s="46"/>
    </row>
    <row r="263" spans="1:196" s="44" customFormat="1">
      <c r="A263" s="120"/>
      <c r="B263" s="120"/>
      <c r="C263" s="120"/>
      <c r="D263" s="120"/>
      <c r="E263" s="120"/>
      <c r="F263" s="120"/>
      <c r="G263" s="120"/>
      <c r="H263" s="120"/>
      <c r="I263" s="120"/>
      <c r="J263" s="120"/>
      <c r="K263" s="120"/>
      <c r="L263" s="120"/>
      <c r="M263" s="87"/>
      <c r="N263" s="120"/>
      <c r="O263" s="120"/>
      <c r="P263" s="120"/>
      <c r="Q263" s="87"/>
      <c r="R263" s="120"/>
      <c r="S263" s="120"/>
      <c r="T263" s="120"/>
      <c r="U263" s="87"/>
      <c r="V263" s="120"/>
      <c r="W263" s="120"/>
      <c r="X263" s="87"/>
      <c r="Y263" s="120"/>
      <c r="Z263" s="120"/>
      <c r="AA263" s="120"/>
      <c r="AB263" s="87"/>
      <c r="AC263" s="120"/>
      <c r="AD263" s="120"/>
      <c r="AE263" s="120"/>
      <c r="AF263" s="87"/>
      <c r="AG263" s="120"/>
      <c r="AH263" s="120"/>
      <c r="AI263" s="87"/>
      <c r="AJ263" s="120"/>
      <c r="AK263" s="120"/>
      <c r="AL263" s="87"/>
      <c r="AM263" s="120"/>
      <c r="AN263" s="120"/>
      <c r="AO263" s="120"/>
      <c r="AP263" s="120"/>
      <c r="AQ263" s="120"/>
      <c r="AR263" s="87"/>
      <c r="AS263" s="120"/>
      <c r="AT263" s="120"/>
      <c r="AU263" s="120"/>
      <c r="AV263" s="120"/>
      <c r="AW263" s="120"/>
      <c r="AX263" s="120"/>
      <c r="AY263" s="87"/>
      <c r="AZ263" s="120"/>
      <c r="BA263" s="120"/>
      <c r="BB263" s="120"/>
      <c r="BC263" s="120"/>
      <c r="BD263" s="17"/>
      <c r="BE263" s="17"/>
      <c r="BP263" s="17"/>
      <c r="BQ263" s="19"/>
      <c r="BR263" s="19"/>
      <c r="BS263" s="19"/>
      <c r="BT263" s="19"/>
      <c r="BU263" s="19"/>
      <c r="BV263" s="19"/>
      <c r="BW263" s="19"/>
      <c r="BX263" s="19"/>
      <c r="BY263" s="19"/>
      <c r="BZ263" s="19"/>
      <c r="CA263" s="27"/>
      <c r="CI263" s="17"/>
      <c r="CN263" s="17"/>
      <c r="CS263" s="17"/>
      <c r="CX263" s="17"/>
      <c r="DH263" s="17"/>
      <c r="DT263" s="17"/>
      <c r="ED263" s="17"/>
      <c r="EO263" s="17"/>
      <c r="EP263" s="45"/>
      <c r="EQ263" s="6"/>
      <c r="ER263" s="6"/>
      <c r="ES263" s="6"/>
      <c r="ET263" s="6"/>
      <c r="EU263" s="46"/>
      <c r="FV263" s="19"/>
      <c r="FW263" s="23"/>
      <c r="FX263" s="23"/>
      <c r="FZ263" s="23"/>
      <c r="GA263" s="23"/>
      <c r="GB263" s="23"/>
      <c r="GC263" s="23"/>
      <c r="GD263" s="23"/>
      <c r="GE263" s="23"/>
      <c r="GF263" s="23"/>
      <c r="GG263" s="23"/>
      <c r="GH263" s="23"/>
      <c r="GI263" s="23"/>
      <c r="GJ263" s="23"/>
      <c r="GK263" s="23"/>
      <c r="GL263" s="23"/>
      <c r="GM263" s="23"/>
      <c r="GN263" s="46"/>
    </row>
    <row r="264" spans="1:196" s="44" customFormat="1">
      <c r="A264" s="120"/>
      <c r="B264" s="120"/>
      <c r="C264" s="120"/>
      <c r="D264" s="120"/>
      <c r="E264" s="120"/>
      <c r="F264" s="120"/>
      <c r="G264" s="120"/>
      <c r="H264" s="120"/>
      <c r="I264" s="120"/>
      <c r="J264" s="120"/>
      <c r="K264" s="120"/>
      <c r="L264" s="120"/>
      <c r="M264" s="87"/>
      <c r="N264" s="120"/>
      <c r="O264" s="120"/>
      <c r="P264" s="120"/>
      <c r="Q264" s="87"/>
      <c r="R264" s="120"/>
      <c r="S264" s="120"/>
      <c r="T264" s="120"/>
      <c r="U264" s="87"/>
      <c r="V264" s="120"/>
      <c r="W264" s="120"/>
      <c r="X264" s="87"/>
      <c r="Y264" s="120"/>
      <c r="Z264" s="120"/>
      <c r="AA264" s="120"/>
      <c r="AB264" s="87"/>
      <c r="AC264" s="120"/>
      <c r="AD264" s="120"/>
      <c r="AE264" s="120"/>
      <c r="AF264" s="87"/>
      <c r="AG264" s="120"/>
      <c r="AH264" s="120"/>
      <c r="AI264" s="87"/>
      <c r="AJ264" s="120"/>
      <c r="AK264" s="120"/>
      <c r="AL264" s="87"/>
      <c r="AM264" s="120"/>
      <c r="AN264" s="120"/>
      <c r="AO264" s="120"/>
      <c r="AP264" s="120"/>
      <c r="AQ264" s="120"/>
      <c r="AR264" s="87"/>
      <c r="AS264" s="120"/>
      <c r="AT264" s="120"/>
      <c r="AU264" s="120"/>
      <c r="AV264" s="120"/>
      <c r="AW264" s="120"/>
      <c r="AX264" s="120"/>
      <c r="AY264" s="87"/>
      <c r="AZ264" s="120"/>
      <c r="BA264" s="120"/>
      <c r="BB264" s="120"/>
      <c r="BC264" s="120"/>
      <c r="BD264" s="17"/>
      <c r="BE264" s="17"/>
      <c r="BP264" s="17"/>
      <c r="BQ264" s="19"/>
      <c r="BR264" s="19"/>
      <c r="BS264" s="19"/>
      <c r="BT264" s="19"/>
      <c r="BU264" s="19"/>
      <c r="BV264" s="19"/>
      <c r="BW264" s="19"/>
      <c r="BX264" s="19"/>
      <c r="BY264" s="19"/>
      <c r="BZ264" s="19"/>
      <c r="CA264" s="27"/>
      <c r="CI264" s="17"/>
      <c r="CN264" s="17"/>
      <c r="CS264" s="17"/>
      <c r="CX264" s="17"/>
      <c r="DH264" s="17"/>
      <c r="DT264" s="17"/>
      <c r="ED264" s="17"/>
      <c r="EO264" s="17"/>
      <c r="EP264" s="45"/>
      <c r="EQ264" s="6"/>
      <c r="ER264" s="6"/>
      <c r="ES264" s="6"/>
      <c r="ET264" s="6"/>
      <c r="EU264" s="46"/>
      <c r="FV264" s="19"/>
      <c r="FW264" s="23"/>
      <c r="FX264" s="23"/>
      <c r="FZ264" s="23"/>
      <c r="GA264" s="23"/>
      <c r="GB264" s="23"/>
      <c r="GC264" s="23"/>
      <c r="GD264" s="23"/>
      <c r="GE264" s="23"/>
      <c r="GF264" s="23"/>
      <c r="GG264" s="23"/>
      <c r="GH264" s="23"/>
      <c r="GI264" s="23"/>
      <c r="GJ264" s="23"/>
      <c r="GK264" s="23"/>
      <c r="GL264" s="23"/>
      <c r="GM264" s="23"/>
      <c r="GN264" s="46"/>
    </row>
    <row r="265" spans="1:196" s="44" customFormat="1">
      <c r="A265" s="120"/>
      <c r="B265" s="120"/>
      <c r="C265" s="120"/>
      <c r="D265" s="120"/>
      <c r="E265" s="120"/>
      <c r="F265" s="120"/>
      <c r="G265" s="120"/>
      <c r="H265" s="120"/>
      <c r="I265" s="120"/>
      <c r="J265" s="120"/>
      <c r="K265" s="120"/>
      <c r="L265" s="120"/>
      <c r="M265" s="87"/>
      <c r="N265" s="120"/>
      <c r="O265" s="120"/>
      <c r="P265" s="120"/>
      <c r="Q265" s="87"/>
      <c r="R265" s="120"/>
      <c r="S265" s="120"/>
      <c r="T265" s="120"/>
      <c r="U265" s="87"/>
      <c r="V265" s="120"/>
      <c r="W265" s="120"/>
      <c r="X265" s="87"/>
      <c r="Y265" s="120"/>
      <c r="Z265" s="120"/>
      <c r="AA265" s="120"/>
      <c r="AB265" s="87"/>
      <c r="AC265" s="120"/>
      <c r="AD265" s="120"/>
      <c r="AE265" s="120"/>
      <c r="AF265" s="87"/>
      <c r="AG265" s="120"/>
      <c r="AH265" s="120"/>
      <c r="AI265" s="87"/>
      <c r="AJ265" s="120"/>
      <c r="AK265" s="120"/>
      <c r="AL265" s="87"/>
      <c r="AM265" s="120"/>
      <c r="AN265" s="120"/>
      <c r="AO265" s="120"/>
      <c r="AP265" s="120"/>
      <c r="AQ265" s="120"/>
      <c r="AR265" s="87"/>
      <c r="AS265" s="120"/>
      <c r="AT265" s="120"/>
      <c r="AU265" s="120"/>
      <c r="AV265" s="120"/>
      <c r="AW265" s="120"/>
      <c r="AX265" s="120"/>
      <c r="AY265" s="87"/>
      <c r="AZ265" s="120"/>
      <c r="BA265" s="120"/>
      <c r="BB265" s="120"/>
      <c r="BC265" s="120"/>
      <c r="BD265" s="17"/>
      <c r="BE265" s="17"/>
      <c r="BP265" s="17"/>
      <c r="BQ265" s="19"/>
      <c r="BR265" s="19"/>
      <c r="BS265" s="19"/>
      <c r="BT265" s="19"/>
      <c r="BU265" s="19"/>
      <c r="BV265" s="19"/>
      <c r="BW265" s="19"/>
      <c r="BX265" s="19"/>
      <c r="BY265" s="19"/>
      <c r="BZ265" s="19"/>
      <c r="CA265" s="27"/>
      <c r="CI265" s="17"/>
      <c r="CN265" s="17"/>
      <c r="CS265" s="17"/>
      <c r="CX265" s="17"/>
      <c r="DH265" s="17"/>
      <c r="DT265" s="17"/>
      <c r="ED265" s="17"/>
      <c r="EO265" s="17"/>
      <c r="EP265" s="45"/>
      <c r="EQ265" s="6"/>
      <c r="ER265" s="6"/>
      <c r="ES265" s="6"/>
      <c r="ET265" s="6"/>
      <c r="EU265" s="46"/>
      <c r="FV265" s="19"/>
      <c r="FW265" s="23"/>
      <c r="FX265" s="23"/>
      <c r="FZ265" s="23"/>
      <c r="GA265" s="23"/>
      <c r="GB265" s="23"/>
      <c r="GC265" s="23"/>
      <c r="GD265" s="23"/>
      <c r="GE265" s="23"/>
      <c r="GF265" s="23"/>
      <c r="GG265" s="23"/>
      <c r="GH265" s="23"/>
      <c r="GI265" s="23"/>
      <c r="GJ265" s="23"/>
      <c r="GK265" s="23"/>
      <c r="GL265" s="23"/>
      <c r="GM265" s="23"/>
      <c r="GN265" s="46"/>
    </row>
    <row r="266" spans="1:196" s="44" customFormat="1">
      <c r="A266" s="120"/>
      <c r="B266" s="120"/>
      <c r="C266" s="120"/>
      <c r="D266" s="120"/>
      <c r="E266" s="120"/>
      <c r="F266" s="120"/>
      <c r="G266" s="120"/>
      <c r="H266" s="120"/>
      <c r="I266" s="120"/>
      <c r="J266" s="120"/>
      <c r="K266" s="120"/>
      <c r="L266" s="120"/>
      <c r="M266" s="87"/>
      <c r="N266" s="120"/>
      <c r="O266" s="120"/>
      <c r="P266" s="120"/>
      <c r="Q266" s="87"/>
      <c r="R266" s="120"/>
      <c r="S266" s="120"/>
      <c r="T266" s="120"/>
      <c r="U266" s="87"/>
      <c r="V266" s="120"/>
      <c r="W266" s="120"/>
      <c r="X266" s="87"/>
      <c r="Y266" s="120"/>
      <c r="Z266" s="120"/>
      <c r="AA266" s="120"/>
      <c r="AB266" s="87"/>
      <c r="AC266" s="120"/>
      <c r="AD266" s="120"/>
      <c r="AE266" s="120"/>
      <c r="AF266" s="87"/>
      <c r="AG266" s="120"/>
      <c r="AH266" s="120"/>
      <c r="AI266" s="87"/>
      <c r="AJ266" s="120"/>
      <c r="AK266" s="120"/>
      <c r="AL266" s="87"/>
      <c r="AM266" s="120"/>
      <c r="AN266" s="120"/>
      <c r="AO266" s="120"/>
      <c r="AP266" s="120"/>
      <c r="AQ266" s="120"/>
      <c r="AR266" s="87"/>
      <c r="AS266" s="120"/>
      <c r="AT266" s="120"/>
      <c r="AU266" s="120"/>
      <c r="AV266" s="120"/>
      <c r="AW266" s="120"/>
      <c r="AX266" s="120"/>
      <c r="AY266" s="87"/>
      <c r="AZ266" s="120"/>
      <c r="BA266" s="120"/>
      <c r="BB266" s="120"/>
      <c r="BC266" s="120"/>
      <c r="BD266" s="17"/>
      <c r="BE266" s="17"/>
      <c r="BP266" s="17"/>
      <c r="BQ266" s="19"/>
      <c r="BR266" s="19"/>
      <c r="BS266" s="19"/>
      <c r="BT266" s="19"/>
      <c r="BU266" s="19"/>
      <c r="BV266" s="19"/>
      <c r="BW266" s="19"/>
      <c r="BX266" s="19"/>
      <c r="BY266" s="19"/>
      <c r="BZ266" s="19"/>
      <c r="CA266" s="27"/>
      <c r="CI266" s="17"/>
      <c r="CN266" s="17"/>
      <c r="CS266" s="17"/>
      <c r="CX266" s="17"/>
      <c r="DH266" s="17"/>
      <c r="DT266" s="17"/>
      <c r="ED266" s="17"/>
      <c r="EO266" s="17"/>
      <c r="EP266" s="45"/>
      <c r="EQ266" s="6"/>
      <c r="ER266" s="6"/>
      <c r="ES266" s="6"/>
      <c r="ET266" s="6"/>
      <c r="EU266" s="46"/>
      <c r="FV266" s="19"/>
      <c r="FW266" s="23"/>
      <c r="FX266" s="23"/>
      <c r="FZ266" s="23"/>
      <c r="GA266" s="23"/>
      <c r="GB266" s="23"/>
      <c r="GC266" s="23"/>
      <c r="GD266" s="23"/>
      <c r="GE266" s="23"/>
      <c r="GF266" s="23"/>
      <c r="GG266" s="23"/>
      <c r="GH266" s="23"/>
      <c r="GI266" s="23"/>
      <c r="GJ266" s="23"/>
      <c r="GK266" s="23"/>
      <c r="GL266" s="23"/>
      <c r="GM266" s="23"/>
      <c r="GN266" s="46"/>
    </row>
    <row r="267" spans="1:196" s="44" customFormat="1">
      <c r="A267" s="120"/>
      <c r="B267" s="120"/>
      <c r="C267" s="120"/>
      <c r="D267" s="120"/>
      <c r="E267" s="120"/>
      <c r="F267" s="120"/>
      <c r="G267" s="120"/>
      <c r="H267" s="120"/>
      <c r="I267" s="120"/>
      <c r="J267" s="120"/>
      <c r="K267" s="120"/>
      <c r="L267" s="120"/>
      <c r="M267" s="87"/>
      <c r="N267" s="120"/>
      <c r="O267" s="120"/>
      <c r="P267" s="120"/>
      <c r="Q267" s="87"/>
      <c r="R267" s="120"/>
      <c r="S267" s="120"/>
      <c r="T267" s="120"/>
      <c r="U267" s="87"/>
      <c r="V267" s="120"/>
      <c r="W267" s="120"/>
      <c r="X267" s="87"/>
      <c r="Y267" s="120"/>
      <c r="Z267" s="120"/>
      <c r="AA267" s="120"/>
      <c r="AB267" s="87"/>
      <c r="AC267" s="120"/>
      <c r="AD267" s="120"/>
      <c r="AE267" s="120"/>
      <c r="AF267" s="87"/>
      <c r="AG267" s="120"/>
      <c r="AH267" s="120"/>
      <c r="AI267" s="87"/>
      <c r="AJ267" s="120"/>
      <c r="AK267" s="120"/>
      <c r="AL267" s="87"/>
      <c r="AM267" s="120"/>
      <c r="AN267" s="120"/>
      <c r="AO267" s="120"/>
      <c r="AP267" s="120"/>
      <c r="AQ267" s="120"/>
      <c r="AR267" s="87"/>
      <c r="AS267" s="120"/>
      <c r="AT267" s="120"/>
      <c r="AU267" s="120"/>
      <c r="AV267" s="120"/>
      <c r="AW267" s="120"/>
      <c r="AX267" s="120"/>
      <c r="AY267" s="87"/>
      <c r="AZ267" s="120"/>
      <c r="BA267" s="120"/>
      <c r="BB267" s="120"/>
      <c r="BC267" s="120"/>
      <c r="BD267" s="17"/>
      <c r="BE267" s="17"/>
      <c r="BP267" s="17"/>
      <c r="BQ267" s="19"/>
      <c r="BR267" s="19"/>
      <c r="BS267" s="19"/>
      <c r="BT267" s="19"/>
      <c r="BU267" s="19"/>
      <c r="BV267" s="19"/>
      <c r="BW267" s="19"/>
      <c r="BX267" s="19"/>
      <c r="BY267" s="19"/>
      <c r="BZ267" s="19"/>
      <c r="CA267" s="27"/>
      <c r="CI267" s="17"/>
      <c r="CN267" s="17"/>
      <c r="CS267" s="17"/>
      <c r="CX267" s="17"/>
      <c r="DH267" s="17"/>
      <c r="DT267" s="17"/>
      <c r="ED267" s="17"/>
      <c r="EO267" s="17"/>
      <c r="EP267" s="45"/>
      <c r="EQ267" s="6"/>
      <c r="ER267" s="6"/>
      <c r="ES267" s="6"/>
      <c r="ET267" s="6"/>
      <c r="EU267" s="46"/>
      <c r="FV267" s="19"/>
      <c r="FW267" s="23"/>
      <c r="FX267" s="23"/>
      <c r="FZ267" s="23"/>
      <c r="GA267" s="23"/>
      <c r="GB267" s="23"/>
      <c r="GC267" s="23"/>
      <c r="GD267" s="23"/>
      <c r="GE267" s="23"/>
      <c r="GF267" s="23"/>
      <c r="GG267" s="23"/>
      <c r="GH267" s="23"/>
      <c r="GI267" s="23"/>
      <c r="GJ267" s="23"/>
      <c r="GK267" s="23"/>
      <c r="GL267" s="23"/>
      <c r="GM267" s="23"/>
      <c r="GN267" s="46"/>
    </row>
    <row r="268" spans="1:196" s="44" customFormat="1">
      <c r="A268" s="120"/>
      <c r="B268" s="120"/>
      <c r="C268" s="120"/>
      <c r="D268" s="120"/>
      <c r="E268" s="120"/>
      <c r="F268" s="120"/>
      <c r="G268" s="120"/>
      <c r="H268" s="120"/>
      <c r="I268" s="120"/>
      <c r="J268" s="120"/>
      <c r="K268" s="120"/>
      <c r="L268" s="120"/>
      <c r="M268" s="87"/>
      <c r="N268" s="120"/>
      <c r="O268" s="120"/>
      <c r="P268" s="120"/>
      <c r="Q268" s="87"/>
      <c r="R268" s="120"/>
      <c r="S268" s="120"/>
      <c r="T268" s="120"/>
      <c r="U268" s="87"/>
      <c r="V268" s="120"/>
      <c r="W268" s="120"/>
      <c r="X268" s="87"/>
      <c r="Y268" s="120"/>
      <c r="Z268" s="120"/>
      <c r="AA268" s="120"/>
      <c r="AB268" s="87"/>
      <c r="AC268" s="120"/>
      <c r="AD268" s="120"/>
      <c r="AE268" s="120"/>
      <c r="AF268" s="87"/>
      <c r="AG268" s="120"/>
      <c r="AH268" s="120"/>
      <c r="AI268" s="87"/>
      <c r="AJ268" s="120"/>
      <c r="AK268" s="120"/>
      <c r="AL268" s="87"/>
      <c r="AM268" s="120"/>
      <c r="AN268" s="120"/>
      <c r="AO268" s="120"/>
      <c r="AP268" s="120"/>
      <c r="AQ268" s="120"/>
      <c r="AR268" s="87"/>
      <c r="AS268" s="120"/>
      <c r="AT268" s="120"/>
      <c r="AU268" s="120"/>
      <c r="AV268" s="120"/>
      <c r="AW268" s="120"/>
      <c r="AX268" s="120"/>
      <c r="AY268" s="87"/>
      <c r="AZ268" s="120"/>
      <c r="BA268" s="120"/>
      <c r="BB268" s="120"/>
      <c r="BC268" s="120"/>
      <c r="BD268" s="17"/>
      <c r="BE268" s="17"/>
      <c r="BP268" s="17"/>
      <c r="BQ268" s="19"/>
      <c r="BR268" s="19"/>
      <c r="BS268" s="19"/>
      <c r="BT268" s="19"/>
      <c r="BU268" s="19"/>
      <c r="BV268" s="19"/>
      <c r="BW268" s="19"/>
      <c r="BX268" s="19"/>
      <c r="BY268" s="19"/>
      <c r="BZ268" s="19"/>
      <c r="CA268" s="27"/>
      <c r="CI268" s="17"/>
      <c r="CN268" s="17"/>
      <c r="CS268" s="17"/>
      <c r="CX268" s="17"/>
      <c r="DH268" s="17"/>
      <c r="DT268" s="17"/>
      <c r="ED268" s="17"/>
      <c r="EO268" s="17"/>
      <c r="EP268" s="45"/>
      <c r="EQ268" s="6"/>
      <c r="ER268" s="6"/>
      <c r="ES268" s="6"/>
      <c r="ET268" s="6"/>
      <c r="EU268" s="46"/>
      <c r="FV268" s="19"/>
      <c r="FW268" s="23"/>
      <c r="FX268" s="23"/>
      <c r="FZ268" s="23"/>
      <c r="GA268" s="23"/>
      <c r="GB268" s="23"/>
      <c r="GC268" s="23"/>
      <c r="GD268" s="23"/>
      <c r="GE268" s="23"/>
      <c r="GF268" s="23"/>
      <c r="GG268" s="23"/>
      <c r="GH268" s="23"/>
      <c r="GI268" s="23"/>
      <c r="GJ268" s="23"/>
      <c r="GK268" s="23"/>
      <c r="GL268" s="23"/>
      <c r="GM268" s="23"/>
      <c r="GN268" s="46"/>
    </row>
    <row r="269" spans="1:196" s="44" customFormat="1">
      <c r="A269" s="120"/>
      <c r="B269" s="120"/>
      <c r="C269" s="120"/>
      <c r="D269" s="120"/>
      <c r="E269" s="120"/>
      <c r="F269" s="120"/>
      <c r="G269" s="120"/>
      <c r="H269" s="120"/>
      <c r="I269" s="120"/>
      <c r="J269" s="120"/>
      <c r="K269" s="120"/>
      <c r="L269" s="120"/>
      <c r="M269" s="87"/>
      <c r="N269" s="120"/>
      <c r="O269" s="120"/>
      <c r="P269" s="120"/>
      <c r="Q269" s="87"/>
      <c r="R269" s="120"/>
      <c r="S269" s="120"/>
      <c r="T269" s="120"/>
      <c r="U269" s="87"/>
      <c r="V269" s="120"/>
      <c r="W269" s="120"/>
      <c r="X269" s="87"/>
      <c r="Y269" s="120"/>
      <c r="Z269" s="120"/>
      <c r="AA269" s="120"/>
      <c r="AB269" s="87"/>
      <c r="AC269" s="120"/>
      <c r="AD269" s="120"/>
      <c r="AE269" s="120"/>
      <c r="AF269" s="87"/>
      <c r="AG269" s="120"/>
      <c r="AH269" s="120"/>
      <c r="AI269" s="87"/>
      <c r="AJ269" s="120"/>
      <c r="AK269" s="120"/>
      <c r="AL269" s="87"/>
      <c r="AM269" s="120"/>
      <c r="AN269" s="120"/>
      <c r="AO269" s="120"/>
      <c r="AP269" s="120"/>
      <c r="AQ269" s="120"/>
      <c r="AR269" s="87"/>
      <c r="AS269" s="120"/>
      <c r="AT269" s="120"/>
      <c r="AU269" s="120"/>
      <c r="AV269" s="120"/>
      <c r="AW269" s="120"/>
      <c r="AX269" s="120"/>
      <c r="AY269" s="87"/>
      <c r="AZ269" s="120"/>
      <c r="BA269" s="120"/>
      <c r="BB269" s="120"/>
      <c r="BC269" s="120"/>
      <c r="BD269" s="17"/>
      <c r="BE269" s="17"/>
      <c r="BP269" s="17"/>
      <c r="BQ269" s="19"/>
      <c r="BR269" s="19"/>
      <c r="BS269" s="19"/>
      <c r="BT269" s="19"/>
      <c r="BU269" s="19"/>
      <c r="BV269" s="19"/>
      <c r="BW269" s="19"/>
      <c r="BX269" s="19"/>
      <c r="BY269" s="19"/>
      <c r="BZ269" s="19"/>
      <c r="CA269" s="27"/>
      <c r="CI269" s="17"/>
      <c r="CN269" s="17"/>
      <c r="CS269" s="17"/>
      <c r="CX269" s="17"/>
      <c r="DH269" s="17"/>
      <c r="DT269" s="17"/>
      <c r="ED269" s="17"/>
      <c r="EO269" s="17"/>
      <c r="EP269" s="45"/>
      <c r="EQ269" s="6"/>
      <c r="ER269" s="6"/>
      <c r="ES269" s="6"/>
      <c r="ET269" s="6"/>
      <c r="EU269" s="46"/>
      <c r="FV269" s="19"/>
      <c r="FW269" s="23"/>
      <c r="FX269" s="23"/>
      <c r="FZ269" s="23"/>
      <c r="GA269" s="23"/>
      <c r="GB269" s="23"/>
      <c r="GC269" s="23"/>
      <c r="GD269" s="23"/>
      <c r="GE269" s="23"/>
      <c r="GF269" s="23"/>
      <c r="GG269" s="23"/>
      <c r="GH269" s="23"/>
      <c r="GI269" s="23"/>
      <c r="GJ269" s="23"/>
      <c r="GK269" s="23"/>
      <c r="GL269" s="23"/>
      <c r="GM269" s="23"/>
      <c r="GN269" s="46"/>
    </row>
    <row r="270" spans="1:196" s="44" customFormat="1">
      <c r="A270" s="120"/>
      <c r="B270" s="120"/>
      <c r="C270" s="120"/>
      <c r="D270" s="120"/>
      <c r="E270" s="120"/>
      <c r="F270" s="120"/>
      <c r="G270" s="120"/>
      <c r="H270" s="120"/>
      <c r="I270" s="120"/>
      <c r="J270" s="120"/>
      <c r="K270" s="120"/>
      <c r="L270" s="120"/>
      <c r="M270" s="87"/>
      <c r="N270" s="120"/>
      <c r="O270" s="120"/>
      <c r="P270" s="120"/>
      <c r="Q270" s="87"/>
      <c r="R270" s="120"/>
      <c r="S270" s="120"/>
      <c r="T270" s="120"/>
      <c r="U270" s="87"/>
      <c r="V270" s="120"/>
      <c r="W270" s="120"/>
      <c r="X270" s="87"/>
      <c r="Y270" s="120"/>
      <c r="Z270" s="120"/>
      <c r="AA270" s="120"/>
      <c r="AB270" s="87"/>
      <c r="AC270" s="120"/>
      <c r="AD270" s="120"/>
      <c r="AE270" s="120"/>
      <c r="AF270" s="87"/>
      <c r="AG270" s="120"/>
      <c r="AH270" s="120"/>
      <c r="AI270" s="87"/>
      <c r="AJ270" s="120"/>
      <c r="AK270" s="120"/>
      <c r="AL270" s="87"/>
      <c r="AM270" s="120"/>
      <c r="AN270" s="120"/>
      <c r="AO270" s="120"/>
      <c r="AP270" s="120"/>
      <c r="AQ270" s="120"/>
      <c r="AR270" s="87"/>
      <c r="AS270" s="120"/>
      <c r="AT270" s="120"/>
      <c r="AU270" s="120"/>
      <c r="AV270" s="120"/>
      <c r="AW270" s="120"/>
      <c r="AX270" s="120"/>
      <c r="AY270" s="87"/>
      <c r="AZ270" s="120"/>
      <c r="BA270" s="120"/>
      <c r="BB270" s="120"/>
      <c r="BC270" s="120"/>
      <c r="BD270" s="17"/>
      <c r="BE270" s="17"/>
      <c r="BP270" s="17"/>
      <c r="BQ270" s="19"/>
      <c r="BR270" s="19"/>
      <c r="BS270" s="19"/>
      <c r="BT270" s="19"/>
      <c r="BU270" s="19"/>
      <c r="BV270" s="19"/>
      <c r="BW270" s="19"/>
      <c r="BX270" s="19"/>
      <c r="BY270" s="19"/>
      <c r="BZ270" s="19"/>
      <c r="CA270" s="27"/>
      <c r="CI270" s="17"/>
      <c r="CN270" s="17"/>
      <c r="CS270" s="17"/>
      <c r="CX270" s="17"/>
      <c r="DH270" s="17"/>
      <c r="DT270" s="17"/>
      <c r="ED270" s="17"/>
      <c r="EO270" s="17"/>
      <c r="EP270" s="45"/>
      <c r="EQ270" s="6"/>
      <c r="ER270" s="6"/>
      <c r="ES270" s="6"/>
      <c r="ET270" s="6"/>
      <c r="EU270" s="46"/>
      <c r="FV270" s="19"/>
      <c r="FW270" s="23"/>
      <c r="FX270" s="23"/>
      <c r="FZ270" s="23"/>
      <c r="GA270" s="23"/>
      <c r="GB270" s="23"/>
      <c r="GC270" s="23"/>
      <c r="GD270" s="23"/>
      <c r="GE270" s="23"/>
      <c r="GF270" s="23"/>
      <c r="GG270" s="23"/>
      <c r="GH270" s="23"/>
      <c r="GI270" s="23"/>
      <c r="GJ270" s="23"/>
      <c r="GK270" s="23"/>
      <c r="GL270" s="23"/>
      <c r="GM270" s="23"/>
      <c r="GN270" s="46"/>
    </row>
    <row r="271" spans="1:196" s="44" customFormat="1">
      <c r="A271" s="120"/>
      <c r="B271" s="120"/>
      <c r="C271" s="120"/>
      <c r="D271" s="120"/>
      <c r="E271" s="120"/>
      <c r="F271" s="120"/>
      <c r="G271" s="120"/>
      <c r="H271" s="120"/>
      <c r="I271" s="120"/>
      <c r="J271" s="120"/>
      <c r="K271" s="120"/>
      <c r="L271" s="120"/>
      <c r="M271" s="87"/>
      <c r="N271" s="120"/>
      <c r="O271" s="120"/>
      <c r="P271" s="120"/>
      <c r="Q271" s="87"/>
      <c r="R271" s="120"/>
      <c r="S271" s="120"/>
      <c r="T271" s="120"/>
      <c r="U271" s="87"/>
      <c r="V271" s="120"/>
      <c r="W271" s="120"/>
      <c r="X271" s="87"/>
      <c r="Y271" s="120"/>
      <c r="Z271" s="120"/>
      <c r="AA271" s="120"/>
      <c r="AB271" s="87"/>
      <c r="AC271" s="120"/>
      <c r="AD271" s="120"/>
      <c r="AE271" s="120"/>
      <c r="AF271" s="87"/>
      <c r="AG271" s="120"/>
      <c r="AH271" s="120"/>
      <c r="AI271" s="87"/>
      <c r="AJ271" s="120"/>
      <c r="AK271" s="120"/>
      <c r="AL271" s="87"/>
      <c r="AM271" s="120"/>
      <c r="AN271" s="120"/>
      <c r="AO271" s="120"/>
      <c r="AP271" s="120"/>
      <c r="AQ271" s="120"/>
      <c r="AR271" s="87"/>
      <c r="AS271" s="120"/>
      <c r="AT271" s="120"/>
      <c r="AU271" s="120"/>
      <c r="AV271" s="120"/>
      <c r="AW271" s="120"/>
      <c r="AX271" s="120"/>
      <c r="AY271" s="87"/>
      <c r="AZ271" s="120"/>
      <c r="BA271" s="120"/>
      <c r="BB271" s="120"/>
      <c r="BC271" s="120"/>
      <c r="BD271" s="17"/>
      <c r="BE271" s="17"/>
      <c r="BP271" s="17"/>
      <c r="BQ271" s="19"/>
      <c r="BR271" s="19"/>
      <c r="BS271" s="19"/>
      <c r="BT271" s="19"/>
      <c r="BU271" s="19"/>
      <c r="BV271" s="19"/>
      <c r="BW271" s="19"/>
      <c r="BX271" s="19"/>
      <c r="BY271" s="19"/>
      <c r="BZ271" s="19"/>
      <c r="CA271" s="27"/>
      <c r="CI271" s="17"/>
      <c r="CN271" s="17"/>
      <c r="CS271" s="17"/>
      <c r="CX271" s="17"/>
      <c r="DH271" s="17"/>
      <c r="DT271" s="17"/>
      <c r="ED271" s="17"/>
      <c r="EO271" s="17"/>
      <c r="EP271" s="45"/>
      <c r="EQ271" s="6"/>
      <c r="ER271" s="6"/>
      <c r="ES271" s="6"/>
      <c r="ET271" s="6"/>
      <c r="EU271" s="46"/>
      <c r="FV271" s="19"/>
      <c r="FW271" s="23"/>
      <c r="FX271" s="23"/>
      <c r="FZ271" s="23"/>
      <c r="GA271" s="23"/>
      <c r="GB271" s="23"/>
      <c r="GC271" s="23"/>
      <c r="GD271" s="23"/>
      <c r="GE271" s="23"/>
      <c r="GF271" s="23"/>
      <c r="GG271" s="23"/>
      <c r="GH271" s="23"/>
      <c r="GI271" s="23"/>
      <c r="GJ271" s="23"/>
      <c r="GK271" s="23"/>
      <c r="GL271" s="23"/>
      <c r="GM271" s="23"/>
      <c r="GN271" s="46"/>
    </row>
    <row r="272" spans="1:196" s="44" customFormat="1">
      <c r="A272" s="120"/>
      <c r="B272" s="120"/>
      <c r="C272" s="120"/>
      <c r="D272" s="120"/>
      <c r="E272" s="120"/>
      <c r="F272" s="120"/>
      <c r="G272" s="120"/>
      <c r="H272" s="120"/>
      <c r="I272" s="120"/>
      <c r="J272" s="120"/>
      <c r="K272" s="120"/>
      <c r="L272" s="120"/>
      <c r="M272" s="87"/>
      <c r="N272" s="120"/>
      <c r="O272" s="120"/>
      <c r="P272" s="120"/>
      <c r="Q272" s="87"/>
      <c r="R272" s="120"/>
      <c r="S272" s="120"/>
      <c r="T272" s="120"/>
      <c r="U272" s="87"/>
      <c r="V272" s="120"/>
      <c r="W272" s="120"/>
      <c r="X272" s="87"/>
      <c r="Y272" s="120"/>
      <c r="Z272" s="120"/>
      <c r="AA272" s="120"/>
      <c r="AB272" s="87"/>
      <c r="AC272" s="120"/>
      <c r="AD272" s="120"/>
      <c r="AE272" s="120"/>
      <c r="AF272" s="87"/>
      <c r="AG272" s="120"/>
      <c r="AH272" s="120"/>
      <c r="AI272" s="87"/>
      <c r="AJ272" s="120"/>
      <c r="AK272" s="120"/>
      <c r="AL272" s="87"/>
      <c r="AM272" s="120"/>
      <c r="AN272" s="120"/>
      <c r="AO272" s="120"/>
      <c r="AP272" s="120"/>
      <c r="AQ272" s="120"/>
      <c r="AR272" s="87"/>
      <c r="AS272" s="120"/>
      <c r="AT272" s="120"/>
      <c r="AU272" s="120"/>
      <c r="AV272" s="120"/>
      <c r="AW272" s="120"/>
      <c r="AX272" s="120"/>
      <c r="AY272" s="87"/>
      <c r="AZ272" s="120"/>
      <c r="BA272" s="120"/>
      <c r="BB272" s="120"/>
      <c r="BC272" s="120"/>
      <c r="BD272" s="17"/>
      <c r="BE272" s="17"/>
      <c r="BP272" s="17"/>
      <c r="BQ272" s="19"/>
      <c r="BR272" s="19"/>
      <c r="BS272" s="19"/>
      <c r="BT272" s="19"/>
      <c r="BU272" s="19"/>
      <c r="BV272" s="19"/>
      <c r="BW272" s="19"/>
      <c r="BX272" s="19"/>
      <c r="BY272" s="19"/>
      <c r="BZ272" s="19"/>
      <c r="CA272" s="27"/>
      <c r="CI272" s="17"/>
      <c r="CN272" s="17"/>
      <c r="CS272" s="17"/>
      <c r="CX272" s="17"/>
      <c r="DH272" s="17"/>
      <c r="DT272" s="17"/>
      <c r="ED272" s="17"/>
      <c r="EO272" s="17"/>
      <c r="EP272" s="45"/>
      <c r="EQ272" s="6"/>
      <c r="ER272" s="6"/>
      <c r="ES272" s="6"/>
      <c r="ET272" s="6"/>
      <c r="EU272" s="46"/>
      <c r="FV272" s="19"/>
      <c r="FW272" s="23"/>
      <c r="FX272" s="23"/>
      <c r="FZ272" s="23"/>
      <c r="GA272" s="23"/>
      <c r="GB272" s="23"/>
      <c r="GC272" s="23"/>
      <c r="GD272" s="23"/>
      <c r="GE272" s="23"/>
      <c r="GF272" s="23"/>
      <c r="GG272" s="23"/>
      <c r="GH272" s="23"/>
      <c r="GI272" s="23"/>
      <c r="GJ272" s="23"/>
      <c r="GK272" s="23"/>
      <c r="GL272" s="23"/>
      <c r="GM272" s="23"/>
      <c r="GN272" s="46"/>
    </row>
    <row r="273" spans="1:196" s="44" customFormat="1">
      <c r="A273" s="120"/>
      <c r="B273" s="120"/>
      <c r="C273" s="120"/>
      <c r="D273" s="120"/>
      <c r="E273" s="120"/>
      <c r="F273" s="120"/>
      <c r="G273" s="120"/>
      <c r="H273" s="120"/>
      <c r="I273" s="120"/>
      <c r="J273" s="120"/>
      <c r="K273" s="120"/>
      <c r="L273" s="120"/>
      <c r="M273" s="87"/>
      <c r="N273" s="120"/>
      <c r="O273" s="120"/>
      <c r="P273" s="120"/>
      <c r="Q273" s="87"/>
      <c r="R273" s="120"/>
      <c r="S273" s="120"/>
      <c r="T273" s="120"/>
      <c r="U273" s="87"/>
      <c r="V273" s="120"/>
      <c r="W273" s="120"/>
      <c r="X273" s="87"/>
      <c r="Y273" s="120"/>
      <c r="Z273" s="120"/>
      <c r="AA273" s="120"/>
      <c r="AB273" s="87"/>
      <c r="AC273" s="120"/>
      <c r="AD273" s="120"/>
      <c r="AE273" s="120"/>
      <c r="AF273" s="87"/>
      <c r="AG273" s="120"/>
      <c r="AH273" s="120"/>
      <c r="AI273" s="87"/>
      <c r="AJ273" s="120"/>
      <c r="AK273" s="120"/>
      <c r="AL273" s="87"/>
      <c r="AM273" s="120"/>
      <c r="AN273" s="120"/>
      <c r="AO273" s="120"/>
      <c r="AP273" s="120"/>
      <c r="AQ273" s="120"/>
      <c r="AR273" s="87"/>
      <c r="AS273" s="120"/>
      <c r="AT273" s="120"/>
      <c r="AU273" s="120"/>
      <c r="AV273" s="120"/>
      <c r="AW273" s="120"/>
      <c r="AX273" s="120"/>
      <c r="AY273" s="87"/>
      <c r="AZ273" s="120"/>
      <c r="BA273" s="120"/>
      <c r="BB273" s="120"/>
      <c r="BC273" s="120"/>
      <c r="BD273" s="17"/>
      <c r="BE273" s="17"/>
      <c r="BP273" s="17"/>
      <c r="BQ273" s="19"/>
      <c r="BR273" s="19"/>
      <c r="BS273" s="19"/>
      <c r="BT273" s="19"/>
      <c r="BU273" s="19"/>
      <c r="BV273" s="19"/>
      <c r="BW273" s="19"/>
      <c r="BX273" s="19"/>
      <c r="BY273" s="19"/>
      <c r="BZ273" s="19"/>
      <c r="CA273" s="27"/>
      <c r="CI273" s="17"/>
      <c r="CN273" s="17"/>
      <c r="CS273" s="17"/>
      <c r="CX273" s="17"/>
      <c r="DH273" s="17"/>
      <c r="DT273" s="17"/>
      <c r="ED273" s="17"/>
      <c r="EO273" s="17"/>
      <c r="EP273" s="45"/>
      <c r="EQ273" s="6"/>
      <c r="ER273" s="6"/>
      <c r="ES273" s="6"/>
      <c r="ET273" s="6"/>
      <c r="EU273" s="46"/>
      <c r="FV273" s="19"/>
      <c r="FW273" s="23"/>
      <c r="FX273" s="23"/>
      <c r="FZ273" s="23"/>
      <c r="GA273" s="23"/>
      <c r="GB273" s="23"/>
      <c r="GC273" s="23"/>
      <c r="GD273" s="23"/>
      <c r="GE273" s="23"/>
      <c r="GF273" s="23"/>
      <c r="GG273" s="23"/>
      <c r="GH273" s="23"/>
      <c r="GI273" s="23"/>
      <c r="GJ273" s="23"/>
      <c r="GK273" s="23"/>
      <c r="GL273" s="23"/>
      <c r="GM273" s="23"/>
      <c r="GN273" s="46"/>
    </row>
    <row r="274" spans="1:196" s="44" customFormat="1">
      <c r="A274" s="120"/>
      <c r="B274" s="120"/>
      <c r="C274" s="120"/>
      <c r="D274" s="120"/>
      <c r="E274" s="120"/>
      <c r="F274" s="120"/>
      <c r="G274" s="120"/>
      <c r="H274" s="120"/>
      <c r="I274" s="120"/>
      <c r="J274" s="120"/>
      <c r="K274" s="120"/>
      <c r="L274" s="120"/>
      <c r="M274" s="87"/>
      <c r="N274" s="120"/>
      <c r="O274" s="120"/>
      <c r="P274" s="120"/>
      <c r="Q274" s="87"/>
      <c r="R274" s="120"/>
      <c r="S274" s="120"/>
      <c r="T274" s="120"/>
      <c r="U274" s="87"/>
      <c r="V274" s="120"/>
      <c r="W274" s="120"/>
      <c r="X274" s="87"/>
      <c r="Y274" s="120"/>
      <c r="Z274" s="120"/>
      <c r="AA274" s="120"/>
      <c r="AB274" s="87"/>
      <c r="AC274" s="120"/>
      <c r="AD274" s="120"/>
      <c r="AE274" s="120"/>
      <c r="AF274" s="87"/>
      <c r="AG274" s="120"/>
      <c r="AH274" s="120"/>
      <c r="AI274" s="87"/>
      <c r="AJ274" s="120"/>
      <c r="AK274" s="120"/>
      <c r="AL274" s="87"/>
      <c r="AM274" s="120"/>
      <c r="AN274" s="120"/>
      <c r="AO274" s="120"/>
      <c r="AP274" s="120"/>
      <c r="AQ274" s="120"/>
      <c r="AR274" s="87"/>
      <c r="AS274" s="120"/>
      <c r="AT274" s="120"/>
      <c r="AU274" s="120"/>
      <c r="AV274" s="120"/>
      <c r="AW274" s="120"/>
      <c r="AX274" s="120"/>
      <c r="AY274" s="87"/>
      <c r="AZ274" s="120"/>
      <c r="BA274" s="120"/>
      <c r="BB274" s="120"/>
      <c r="BC274" s="120"/>
      <c r="BD274" s="17"/>
      <c r="BE274" s="17"/>
      <c r="BP274" s="17"/>
      <c r="BQ274" s="19"/>
      <c r="BR274" s="19"/>
      <c r="BS274" s="19"/>
      <c r="BT274" s="19"/>
      <c r="BU274" s="19"/>
      <c r="BV274" s="19"/>
      <c r="BW274" s="19"/>
      <c r="BX274" s="19"/>
      <c r="BY274" s="19"/>
      <c r="BZ274" s="19"/>
      <c r="CA274" s="27"/>
      <c r="CI274" s="17"/>
      <c r="CN274" s="17"/>
      <c r="CS274" s="17"/>
      <c r="CX274" s="17"/>
      <c r="DH274" s="17"/>
      <c r="DT274" s="17"/>
      <c r="ED274" s="17"/>
      <c r="EO274" s="17"/>
      <c r="EP274" s="45"/>
      <c r="EQ274" s="6"/>
      <c r="ER274" s="6"/>
      <c r="ES274" s="6"/>
      <c r="ET274" s="6"/>
      <c r="EU274" s="46"/>
      <c r="FV274" s="19"/>
      <c r="FW274" s="23"/>
      <c r="FX274" s="23"/>
      <c r="FZ274" s="23"/>
      <c r="GA274" s="23"/>
      <c r="GB274" s="23"/>
      <c r="GC274" s="23"/>
      <c r="GD274" s="23"/>
      <c r="GE274" s="23"/>
      <c r="GF274" s="23"/>
      <c r="GG274" s="23"/>
      <c r="GH274" s="23"/>
      <c r="GI274" s="23"/>
      <c r="GJ274" s="23"/>
      <c r="GK274" s="23"/>
      <c r="GL274" s="23"/>
      <c r="GM274" s="23"/>
      <c r="GN274" s="46"/>
    </row>
    <row r="275" spans="1:196" s="44" customFormat="1">
      <c r="A275" s="120"/>
      <c r="B275" s="120"/>
      <c r="C275" s="120"/>
      <c r="D275" s="120"/>
      <c r="E275" s="120"/>
      <c r="F275" s="120"/>
      <c r="G275" s="120"/>
      <c r="H275" s="120"/>
      <c r="I275" s="120"/>
      <c r="J275" s="120"/>
      <c r="K275" s="120"/>
      <c r="L275" s="120"/>
      <c r="M275" s="87"/>
      <c r="N275" s="120"/>
      <c r="O275" s="120"/>
      <c r="P275" s="120"/>
      <c r="Q275" s="87"/>
      <c r="R275" s="120"/>
      <c r="S275" s="120"/>
      <c r="T275" s="120"/>
      <c r="U275" s="87"/>
      <c r="V275" s="120"/>
      <c r="W275" s="120"/>
      <c r="X275" s="87"/>
      <c r="Y275" s="120"/>
      <c r="Z275" s="120"/>
      <c r="AA275" s="120"/>
      <c r="AB275" s="87"/>
      <c r="AC275" s="120"/>
      <c r="AD275" s="120"/>
      <c r="AE275" s="120"/>
      <c r="AF275" s="87"/>
      <c r="AG275" s="120"/>
      <c r="AH275" s="120"/>
      <c r="AI275" s="87"/>
      <c r="AJ275" s="120"/>
      <c r="AK275" s="120"/>
      <c r="AL275" s="87"/>
      <c r="AM275" s="120"/>
      <c r="AN275" s="120"/>
      <c r="AO275" s="120"/>
      <c r="AP275" s="120"/>
      <c r="AQ275" s="120"/>
      <c r="AR275" s="87"/>
      <c r="AS275" s="120"/>
      <c r="AT275" s="120"/>
      <c r="AU275" s="120"/>
      <c r="AV275" s="120"/>
      <c r="AW275" s="120"/>
      <c r="AX275" s="120"/>
      <c r="AY275" s="87"/>
      <c r="AZ275" s="120"/>
      <c r="BA275" s="120"/>
      <c r="BB275" s="120"/>
      <c r="BC275" s="120"/>
      <c r="BD275" s="17"/>
      <c r="BE275" s="17"/>
      <c r="BP275" s="17"/>
      <c r="BQ275" s="19"/>
      <c r="BR275" s="19"/>
      <c r="BS275" s="19"/>
      <c r="BT275" s="19"/>
      <c r="BU275" s="19"/>
      <c r="BV275" s="19"/>
      <c r="BW275" s="19"/>
      <c r="BX275" s="19"/>
      <c r="BY275" s="19"/>
      <c r="BZ275" s="19"/>
      <c r="CA275" s="27"/>
      <c r="CI275" s="17"/>
      <c r="CN275" s="17"/>
      <c r="CS275" s="17"/>
      <c r="CX275" s="17"/>
      <c r="DH275" s="17"/>
      <c r="DT275" s="17"/>
      <c r="ED275" s="17"/>
      <c r="EO275" s="17"/>
      <c r="EP275" s="45"/>
      <c r="EQ275" s="6"/>
      <c r="ER275" s="6"/>
      <c r="ES275" s="6"/>
      <c r="ET275" s="6"/>
      <c r="EU275" s="46"/>
      <c r="FV275" s="19"/>
      <c r="FW275" s="23"/>
      <c r="FX275" s="23"/>
      <c r="FZ275" s="23"/>
      <c r="GA275" s="23"/>
      <c r="GB275" s="23"/>
      <c r="GC275" s="23"/>
      <c r="GD275" s="23"/>
      <c r="GE275" s="23"/>
      <c r="GF275" s="23"/>
      <c r="GG275" s="23"/>
      <c r="GH275" s="23"/>
      <c r="GI275" s="23"/>
      <c r="GJ275" s="23"/>
      <c r="GK275" s="23"/>
      <c r="GL275" s="23"/>
      <c r="GM275" s="23"/>
      <c r="GN275" s="46"/>
    </row>
    <row r="276" spans="1:196" s="44" customFormat="1">
      <c r="A276" s="120"/>
      <c r="B276" s="120"/>
      <c r="C276" s="120"/>
      <c r="D276" s="120"/>
      <c r="E276" s="120"/>
      <c r="F276" s="120"/>
      <c r="G276" s="120"/>
      <c r="H276" s="120"/>
      <c r="I276" s="120"/>
      <c r="J276" s="120"/>
      <c r="K276" s="120"/>
      <c r="L276" s="120"/>
      <c r="M276" s="87"/>
      <c r="N276" s="120"/>
      <c r="O276" s="120"/>
      <c r="P276" s="120"/>
      <c r="Q276" s="87"/>
      <c r="R276" s="120"/>
      <c r="S276" s="120"/>
      <c r="T276" s="120"/>
      <c r="U276" s="87"/>
      <c r="V276" s="120"/>
      <c r="W276" s="120"/>
      <c r="X276" s="87"/>
      <c r="Y276" s="120"/>
      <c r="Z276" s="120"/>
      <c r="AA276" s="120"/>
      <c r="AB276" s="87"/>
      <c r="AC276" s="120"/>
      <c r="AD276" s="120"/>
      <c r="AE276" s="120"/>
      <c r="AF276" s="87"/>
      <c r="AG276" s="120"/>
      <c r="AH276" s="120"/>
      <c r="AI276" s="87"/>
      <c r="AJ276" s="120"/>
      <c r="AK276" s="120"/>
      <c r="AL276" s="87"/>
      <c r="AM276" s="120"/>
      <c r="AN276" s="120"/>
      <c r="AO276" s="120"/>
      <c r="AP276" s="120"/>
      <c r="AQ276" s="120"/>
      <c r="AR276" s="87"/>
      <c r="AS276" s="120"/>
      <c r="AT276" s="120"/>
      <c r="AU276" s="120"/>
      <c r="AV276" s="120"/>
      <c r="AW276" s="120"/>
      <c r="AX276" s="120"/>
      <c r="AY276" s="87"/>
      <c r="AZ276" s="120"/>
      <c r="BA276" s="120"/>
      <c r="BB276" s="120"/>
      <c r="BC276" s="120"/>
      <c r="BD276" s="17"/>
      <c r="BE276" s="17"/>
      <c r="BP276" s="17"/>
      <c r="BQ276" s="19"/>
      <c r="BR276" s="19"/>
      <c r="BS276" s="19"/>
      <c r="BT276" s="19"/>
      <c r="BU276" s="19"/>
      <c r="BV276" s="19"/>
      <c r="BW276" s="19"/>
      <c r="BX276" s="19"/>
      <c r="BY276" s="19"/>
      <c r="BZ276" s="19"/>
      <c r="CA276" s="27"/>
      <c r="CI276" s="17"/>
      <c r="CN276" s="17"/>
      <c r="CS276" s="17"/>
      <c r="CX276" s="17"/>
      <c r="DH276" s="17"/>
      <c r="DT276" s="17"/>
      <c r="ED276" s="17"/>
      <c r="EO276" s="17"/>
      <c r="EP276" s="45"/>
      <c r="EQ276" s="6"/>
      <c r="ER276" s="6"/>
      <c r="ES276" s="6"/>
      <c r="ET276" s="6"/>
      <c r="EU276" s="46"/>
      <c r="FV276" s="19"/>
      <c r="FW276" s="23"/>
      <c r="FX276" s="23"/>
      <c r="FZ276" s="23"/>
      <c r="GA276" s="23"/>
      <c r="GB276" s="23"/>
      <c r="GC276" s="23"/>
      <c r="GD276" s="23"/>
      <c r="GE276" s="23"/>
      <c r="GF276" s="23"/>
      <c r="GG276" s="23"/>
      <c r="GH276" s="23"/>
      <c r="GI276" s="23"/>
      <c r="GJ276" s="23"/>
      <c r="GK276" s="23"/>
      <c r="GL276" s="23"/>
      <c r="GM276" s="23"/>
      <c r="GN276" s="46"/>
    </row>
    <row r="277" spans="1:196" s="44" customFormat="1">
      <c r="A277" s="120"/>
      <c r="B277" s="120"/>
      <c r="C277" s="120"/>
      <c r="D277" s="120"/>
      <c r="E277" s="120"/>
      <c r="F277" s="120"/>
      <c r="G277" s="120"/>
      <c r="H277" s="120"/>
      <c r="I277" s="120"/>
      <c r="J277" s="120"/>
      <c r="K277" s="120"/>
      <c r="L277" s="120"/>
      <c r="M277" s="87"/>
      <c r="N277" s="120"/>
      <c r="O277" s="120"/>
      <c r="P277" s="120"/>
      <c r="Q277" s="87"/>
      <c r="R277" s="120"/>
      <c r="S277" s="120"/>
      <c r="T277" s="120"/>
      <c r="U277" s="87"/>
      <c r="V277" s="120"/>
      <c r="W277" s="120"/>
      <c r="X277" s="87"/>
      <c r="Y277" s="120"/>
      <c r="Z277" s="120"/>
      <c r="AA277" s="120"/>
      <c r="AB277" s="87"/>
      <c r="AC277" s="120"/>
      <c r="AD277" s="120"/>
      <c r="AE277" s="120"/>
      <c r="AF277" s="87"/>
      <c r="AG277" s="120"/>
      <c r="AH277" s="120"/>
      <c r="AI277" s="87"/>
      <c r="AJ277" s="120"/>
      <c r="AK277" s="120"/>
      <c r="AL277" s="87"/>
      <c r="AM277" s="120"/>
      <c r="AN277" s="120"/>
      <c r="AO277" s="120"/>
      <c r="AP277" s="120"/>
      <c r="AQ277" s="120"/>
      <c r="AR277" s="87"/>
      <c r="AS277" s="120"/>
      <c r="AT277" s="120"/>
      <c r="AU277" s="120"/>
      <c r="AV277" s="120"/>
      <c r="AW277" s="120"/>
      <c r="AX277" s="120"/>
      <c r="AY277" s="87"/>
      <c r="AZ277" s="120"/>
      <c r="BA277" s="120"/>
      <c r="BB277" s="120"/>
      <c r="BC277" s="120"/>
      <c r="BD277" s="17"/>
      <c r="BE277" s="17"/>
      <c r="BP277" s="17"/>
      <c r="BQ277" s="19"/>
      <c r="BR277" s="19"/>
      <c r="BS277" s="19"/>
      <c r="BT277" s="19"/>
      <c r="BU277" s="19"/>
      <c r="BV277" s="19"/>
      <c r="BW277" s="19"/>
      <c r="BX277" s="19"/>
      <c r="BY277" s="19"/>
      <c r="BZ277" s="19"/>
      <c r="CA277" s="27"/>
      <c r="CI277" s="17"/>
      <c r="CN277" s="17"/>
      <c r="CS277" s="17"/>
      <c r="CX277" s="17"/>
      <c r="DH277" s="17"/>
      <c r="DT277" s="17"/>
      <c r="ED277" s="17"/>
      <c r="EO277" s="17"/>
      <c r="EP277" s="45"/>
      <c r="EQ277" s="6"/>
      <c r="ER277" s="6"/>
      <c r="ES277" s="6"/>
      <c r="ET277" s="6"/>
      <c r="EU277" s="46"/>
      <c r="FV277" s="19"/>
      <c r="FW277" s="23"/>
      <c r="FX277" s="23"/>
      <c r="FZ277" s="23"/>
      <c r="GA277" s="23"/>
      <c r="GB277" s="23"/>
      <c r="GC277" s="23"/>
      <c r="GD277" s="23"/>
      <c r="GE277" s="23"/>
      <c r="GF277" s="23"/>
      <c r="GG277" s="23"/>
      <c r="GH277" s="23"/>
      <c r="GI277" s="23"/>
      <c r="GJ277" s="23"/>
      <c r="GK277" s="23"/>
      <c r="GL277" s="23"/>
      <c r="GM277" s="23"/>
      <c r="GN277" s="46"/>
    </row>
    <row r="278" spans="1:196" s="44" customFormat="1">
      <c r="A278" s="120"/>
      <c r="B278" s="120"/>
      <c r="C278" s="120"/>
      <c r="D278" s="120"/>
      <c r="E278" s="120"/>
      <c r="F278" s="120"/>
      <c r="G278" s="120"/>
      <c r="H278" s="120"/>
      <c r="I278" s="120"/>
      <c r="J278" s="120"/>
      <c r="K278" s="120"/>
      <c r="L278" s="120"/>
      <c r="M278" s="87"/>
      <c r="N278" s="120"/>
      <c r="O278" s="120"/>
      <c r="P278" s="120"/>
      <c r="Q278" s="87"/>
      <c r="R278" s="120"/>
      <c r="S278" s="120"/>
      <c r="T278" s="120"/>
      <c r="U278" s="87"/>
      <c r="V278" s="120"/>
      <c r="W278" s="120"/>
      <c r="X278" s="87"/>
      <c r="Y278" s="120"/>
      <c r="Z278" s="120"/>
      <c r="AA278" s="120"/>
      <c r="AB278" s="87"/>
      <c r="AC278" s="120"/>
      <c r="AD278" s="120"/>
      <c r="AE278" s="120"/>
      <c r="AF278" s="87"/>
      <c r="AG278" s="120"/>
      <c r="AH278" s="120"/>
      <c r="AI278" s="87"/>
      <c r="AJ278" s="120"/>
      <c r="AK278" s="120"/>
      <c r="AL278" s="87"/>
      <c r="AM278" s="120"/>
      <c r="AN278" s="120"/>
      <c r="AO278" s="120"/>
      <c r="AP278" s="120"/>
      <c r="AQ278" s="120"/>
      <c r="AR278" s="87"/>
      <c r="AS278" s="120"/>
      <c r="AT278" s="120"/>
      <c r="AU278" s="120"/>
      <c r="AV278" s="120"/>
      <c r="AW278" s="120"/>
      <c r="AX278" s="120"/>
      <c r="AY278" s="87"/>
      <c r="AZ278" s="120"/>
      <c r="BA278" s="120"/>
      <c r="BB278" s="120"/>
      <c r="BC278" s="120"/>
      <c r="BD278" s="17"/>
      <c r="BE278" s="17"/>
      <c r="BP278" s="17"/>
      <c r="BQ278" s="19"/>
      <c r="BR278" s="19"/>
      <c r="BS278" s="19"/>
      <c r="BT278" s="19"/>
      <c r="BU278" s="19"/>
      <c r="BV278" s="19"/>
      <c r="BW278" s="19"/>
      <c r="BX278" s="19"/>
      <c r="BY278" s="19"/>
      <c r="BZ278" s="19"/>
      <c r="CA278" s="27"/>
      <c r="CI278" s="17"/>
      <c r="CN278" s="17"/>
      <c r="CS278" s="17"/>
      <c r="CX278" s="17"/>
      <c r="DH278" s="17"/>
      <c r="DT278" s="17"/>
      <c r="ED278" s="17"/>
      <c r="EO278" s="17"/>
      <c r="EP278" s="45"/>
      <c r="EQ278" s="6"/>
      <c r="ER278" s="6"/>
      <c r="ES278" s="6"/>
      <c r="ET278" s="6"/>
      <c r="EU278" s="46"/>
      <c r="FV278" s="19"/>
      <c r="FW278" s="23"/>
      <c r="FX278" s="23"/>
      <c r="FZ278" s="23"/>
      <c r="GA278" s="23"/>
      <c r="GB278" s="23"/>
      <c r="GC278" s="23"/>
      <c r="GD278" s="23"/>
      <c r="GE278" s="23"/>
      <c r="GF278" s="23"/>
      <c r="GG278" s="23"/>
      <c r="GH278" s="23"/>
      <c r="GI278" s="23"/>
      <c r="GJ278" s="23"/>
      <c r="GK278" s="23"/>
      <c r="GL278" s="23"/>
      <c r="GM278" s="23"/>
      <c r="GN278" s="46"/>
    </row>
    <row r="279" spans="1:196" s="44" customFormat="1">
      <c r="A279" s="120"/>
      <c r="B279" s="120"/>
      <c r="C279" s="120"/>
      <c r="D279" s="120"/>
      <c r="E279" s="120"/>
      <c r="F279" s="120"/>
      <c r="G279" s="120"/>
      <c r="H279" s="120"/>
      <c r="I279" s="120"/>
      <c r="J279" s="120"/>
      <c r="K279" s="120"/>
      <c r="L279" s="120"/>
      <c r="M279" s="87"/>
      <c r="N279" s="120"/>
      <c r="O279" s="120"/>
      <c r="P279" s="120"/>
      <c r="Q279" s="87"/>
      <c r="R279" s="120"/>
      <c r="S279" s="120"/>
      <c r="T279" s="120"/>
      <c r="U279" s="87"/>
      <c r="V279" s="120"/>
      <c r="W279" s="120"/>
      <c r="X279" s="87"/>
      <c r="Y279" s="120"/>
      <c r="Z279" s="120"/>
      <c r="AA279" s="120"/>
      <c r="AB279" s="87"/>
      <c r="AC279" s="120"/>
      <c r="AD279" s="120"/>
      <c r="AE279" s="120"/>
      <c r="AF279" s="87"/>
      <c r="AG279" s="120"/>
      <c r="AH279" s="120"/>
      <c r="AI279" s="87"/>
      <c r="AJ279" s="120"/>
      <c r="AK279" s="120"/>
      <c r="AL279" s="87"/>
      <c r="AM279" s="120"/>
      <c r="AN279" s="120"/>
      <c r="AO279" s="120"/>
      <c r="AP279" s="120"/>
      <c r="AQ279" s="120"/>
      <c r="AR279" s="87"/>
      <c r="AS279" s="120"/>
      <c r="AT279" s="120"/>
      <c r="AU279" s="120"/>
      <c r="AV279" s="120"/>
      <c r="AW279" s="120"/>
      <c r="AX279" s="120"/>
      <c r="AY279" s="87"/>
      <c r="AZ279" s="120"/>
      <c r="BA279" s="120"/>
      <c r="BB279" s="120"/>
      <c r="BC279" s="120"/>
      <c r="BD279" s="17"/>
      <c r="BE279" s="17"/>
      <c r="BP279" s="17"/>
      <c r="BQ279" s="19"/>
      <c r="BR279" s="19"/>
      <c r="BS279" s="19"/>
      <c r="BT279" s="19"/>
      <c r="BU279" s="19"/>
      <c r="BV279" s="19"/>
      <c r="BW279" s="19"/>
      <c r="BX279" s="19"/>
      <c r="BY279" s="19"/>
      <c r="BZ279" s="19"/>
      <c r="CA279" s="27"/>
      <c r="CI279" s="17"/>
      <c r="CN279" s="17"/>
      <c r="CS279" s="17"/>
      <c r="CX279" s="17"/>
      <c r="DH279" s="17"/>
      <c r="DT279" s="17"/>
      <c r="ED279" s="17"/>
      <c r="EO279" s="17"/>
      <c r="EP279" s="45"/>
      <c r="EQ279" s="6"/>
      <c r="ER279" s="6"/>
      <c r="ES279" s="6"/>
      <c r="ET279" s="6"/>
      <c r="EU279" s="46"/>
      <c r="FV279" s="19"/>
      <c r="FW279" s="23"/>
      <c r="FX279" s="23"/>
      <c r="FZ279" s="23"/>
      <c r="GA279" s="23"/>
      <c r="GB279" s="23"/>
      <c r="GC279" s="23"/>
      <c r="GD279" s="23"/>
      <c r="GE279" s="23"/>
      <c r="GF279" s="23"/>
      <c r="GG279" s="23"/>
      <c r="GH279" s="23"/>
      <c r="GI279" s="23"/>
      <c r="GJ279" s="23"/>
      <c r="GK279" s="23"/>
      <c r="GL279" s="23"/>
      <c r="GM279" s="23"/>
      <c r="GN279" s="46"/>
    </row>
    <row r="280" spans="1:196" s="44" customFormat="1">
      <c r="A280" s="120"/>
      <c r="B280" s="120"/>
      <c r="C280" s="120"/>
      <c r="D280" s="120"/>
      <c r="E280" s="120"/>
      <c r="F280" s="120"/>
      <c r="G280" s="120"/>
      <c r="H280" s="120"/>
      <c r="I280" s="120"/>
      <c r="J280" s="120"/>
      <c r="K280" s="120"/>
      <c r="L280" s="120"/>
      <c r="M280" s="87"/>
      <c r="N280" s="120"/>
      <c r="O280" s="120"/>
      <c r="P280" s="120"/>
      <c r="Q280" s="87"/>
      <c r="R280" s="120"/>
      <c r="S280" s="120"/>
      <c r="T280" s="120"/>
      <c r="U280" s="87"/>
      <c r="V280" s="120"/>
      <c r="W280" s="120"/>
      <c r="X280" s="87"/>
      <c r="Y280" s="120"/>
      <c r="Z280" s="120"/>
      <c r="AA280" s="120"/>
      <c r="AB280" s="87"/>
      <c r="AC280" s="120"/>
      <c r="AD280" s="120"/>
      <c r="AE280" s="120"/>
      <c r="AF280" s="87"/>
      <c r="AG280" s="120"/>
      <c r="AH280" s="120"/>
      <c r="AI280" s="87"/>
      <c r="AJ280" s="120"/>
      <c r="AK280" s="120"/>
      <c r="AL280" s="87"/>
      <c r="AM280" s="120"/>
      <c r="AN280" s="120"/>
      <c r="AO280" s="120"/>
      <c r="AP280" s="120"/>
      <c r="AQ280" s="120"/>
      <c r="AR280" s="87"/>
      <c r="AS280" s="120"/>
      <c r="AT280" s="120"/>
      <c r="AU280" s="120"/>
      <c r="AV280" s="120"/>
      <c r="AW280" s="120"/>
      <c r="AX280" s="120"/>
      <c r="AY280" s="87"/>
      <c r="AZ280" s="120"/>
      <c r="BA280" s="120"/>
      <c r="BB280" s="120"/>
      <c r="BC280" s="120"/>
      <c r="BD280" s="17"/>
      <c r="BE280" s="17"/>
      <c r="BP280" s="17"/>
      <c r="BQ280" s="19"/>
      <c r="BR280" s="19"/>
      <c r="BS280" s="19"/>
      <c r="BT280" s="19"/>
      <c r="BU280" s="19"/>
      <c r="BV280" s="19"/>
      <c r="BW280" s="19"/>
      <c r="BX280" s="19"/>
      <c r="BY280" s="19"/>
      <c r="BZ280" s="19"/>
      <c r="CA280" s="27"/>
      <c r="CI280" s="17"/>
      <c r="CN280" s="17"/>
      <c r="CS280" s="17"/>
      <c r="CX280" s="17"/>
      <c r="DH280" s="17"/>
      <c r="DT280" s="17"/>
      <c r="ED280" s="17"/>
      <c r="EO280" s="17"/>
      <c r="EP280" s="45"/>
      <c r="EQ280" s="6"/>
      <c r="ER280" s="6"/>
      <c r="ES280" s="6"/>
      <c r="ET280" s="6"/>
      <c r="EU280" s="46"/>
      <c r="FV280" s="19"/>
      <c r="FW280" s="23"/>
      <c r="FX280" s="23"/>
      <c r="FZ280" s="23"/>
      <c r="GA280" s="23"/>
      <c r="GB280" s="23"/>
      <c r="GC280" s="23"/>
      <c r="GD280" s="23"/>
      <c r="GE280" s="23"/>
      <c r="GF280" s="23"/>
      <c r="GG280" s="23"/>
      <c r="GH280" s="23"/>
      <c r="GI280" s="23"/>
      <c r="GJ280" s="23"/>
      <c r="GK280" s="23"/>
      <c r="GL280" s="23"/>
      <c r="GM280" s="23"/>
      <c r="GN280" s="46"/>
    </row>
    <row r="281" spans="1:196" s="44" customFormat="1">
      <c r="A281" s="120"/>
      <c r="B281" s="120"/>
      <c r="C281" s="120"/>
      <c r="D281" s="120"/>
      <c r="E281" s="120"/>
      <c r="F281" s="120"/>
      <c r="G281" s="120"/>
      <c r="H281" s="120"/>
      <c r="I281" s="120"/>
      <c r="J281" s="120"/>
      <c r="K281" s="120"/>
      <c r="L281" s="120"/>
      <c r="M281" s="87"/>
      <c r="N281" s="120"/>
      <c r="O281" s="120"/>
      <c r="P281" s="120"/>
      <c r="Q281" s="87"/>
      <c r="R281" s="120"/>
      <c r="S281" s="120"/>
      <c r="T281" s="120"/>
      <c r="U281" s="87"/>
      <c r="V281" s="120"/>
      <c r="W281" s="120"/>
      <c r="X281" s="87"/>
      <c r="Y281" s="120"/>
      <c r="Z281" s="120"/>
      <c r="AA281" s="120"/>
      <c r="AB281" s="87"/>
      <c r="AC281" s="120"/>
      <c r="AD281" s="120"/>
      <c r="AE281" s="120"/>
      <c r="AF281" s="87"/>
      <c r="AG281" s="120"/>
      <c r="AH281" s="120"/>
      <c r="AI281" s="87"/>
      <c r="AJ281" s="120"/>
      <c r="AK281" s="120"/>
      <c r="AL281" s="87"/>
      <c r="AM281" s="120"/>
      <c r="AN281" s="120"/>
      <c r="AO281" s="120"/>
      <c r="AP281" s="120"/>
      <c r="AQ281" s="120"/>
      <c r="AR281" s="87"/>
      <c r="AS281" s="120"/>
      <c r="AT281" s="120"/>
      <c r="AU281" s="120"/>
      <c r="AV281" s="120"/>
      <c r="AW281" s="120"/>
      <c r="AX281" s="120"/>
      <c r="AY281" s="87"/>
      <c r="AZ281" s="120"/>
      <c r="BA281" s="120"/>
      <c r="BB281" s="120"/>
      <c r="BC281" s="120"/>
      <c r="BD281" s="17"/>
      <c r="BE281" s="17"/>
      <c r="BP281" s="17"/>
      <c r="BQ281" s="19"/>
      <c r="BR281" s="19"/>
      <c r="BS281" s="19"/>
      <c r="BT281" s="19"/>
      <c r="BU281" s="19"/>
      <c r="BV281" s="19"/>
      <c r="BW281" s="19"/>
      <c r="BX281" s="19"/>
      <c r="BY281" s="19"/>
      <c r="BZ281" s="19"/>
      <c r="CA281" s="27"/>
      <c r="CI281" s="17"/>
      <c r="CN281" s="17"/>
      <c r="CS281" s="17"/>
      <c r="CX281" s="17"/>
      <c r="DH281" s="17"/>
      <c r="DT281" s="17"/>
      <c r="ED281" s="17"/>
      <c r="EO281" s="17"/>
      <c r="EP281" s="45"/>
      <c r="EQ281" s="6"/>
      <c r="ER281" s="6"/>
      <c r="ES281" s="6"/>
      <c r="ET281" s="6"/>
      <c r="EU281" s="46"/>
      <c r="FV281" s="19"/>
      <c r="FW281" s="23"/>
      <c r="FX281" s="23"/>
      <c r="FZ281" s="23"/>
      <c r="GA281" s="23"/>
      <c r="GB281" s="23"/>
      <c r="GC281" s="23"/>
      <c r="GD281" s="23"/>
      <c r="GE281" s="23"/>
      <c r="GF281" s="23"/>
      <c r="GG281" s="23"/>
      <c r="GH281" s="23"/>
      <c r="GI281" s="23"/>
      <c r="GJ281" s="23"/>
      <c r="GK281" s="23"/>
      <c r="GL281" s="23"/>
      <c r="GM281" s="23"/>
      <c r="GN281" s="46"/>
    </row>
    <row r="282" spans="1:196" s="44" customFormat="1">
      <c r="A282" s="120"/>
      <c r="B282" s="120"/>
      <c r="C282" s="120"/>
      <c r="D282" s="120"/>
      <c r="E282" s="120"/>
      <c r="F282" s="120"/>
      <c r="G282" s="120"/>
      <c r="H282" s="120"/>
      <c r="I282" s="120"/>
      <c r="J282" s="120"/>
      <c r="K282" s="120"/>
      <c r="L282" s="120"/>
      <c r="M282" s="87"/>
      <c r="N282" s="120"/>
      <c r="O282" s="120"/>
      <c r="P282" s="120"/>
      <c r="Q282" s="87"/>
      <c r="R282" s="120"/>
      <c r="S282" s="120"/>
      <c r="T282" s="120"/>
      <c r="U282" s="87"/>
      <c r="V282" s="120"/>
      <c r="W282" s="120"/>
      <c r="X282" s="87"/>
      <c r="Y282" s="120"/>
      <c r="Z282" s="120"/>
      <c r="AA282" s="120"/>
      <c r="AB282" s="87"/>
      <c r="AC282" s="120"/>
      <c r="AD282" s="120"/>
      <c r="AE282" s="120"/>
      <c r="AF282" s="87"/>
      <c r="AG282" s="120"/>
      <c r="AH282" s="120"/>
      <c r="AI282" s="87"/>
      <c r="AJ282" s="120"/>
      <c r="AK282" s="120"/>
      <c r="AL282" s="87"/>
      <c r="AM282" s="120"/>
      <c r="AN282" s="120"/>
      <c r="AO282" s="120"/>
      <c r="AP282" s="120"/>
      <c r="AQ282" s="120"/>
      <c r="AR282" s="87"/>
      <c r="AS282" s="120"/>
      <c r="AT282" s="120"/>
      <c r="AU282" s="120"/>
      <c r="AV282" s="120"/>
      <c r="AW282" s="120"/>
      <c r="AX282" s="120"/>
      <c r="AY282" s="87"/>
      <c r="AZ282" s="120"/>
      <c r="BA282" s="120"/>
      <c r="BB282" s="120"/>
      <c r="BC282" s="120"/>
      <c r="BD282" s="17"/>
      <c r="BE282" s="17"/>
      <c r="BP282" s="17"/>
      <c r="BQ282" s="19"/>
      <c r="BR282" s="19"/>
      <c r="BS282" s="19"/>
      <c r="BT282" s="19"/>
      <c r="BU282" s="19"/>
      <c r="BV282" s="19"/>
      <c r="BW282" s="19"/>
      <c r="BX282" s="19"/>
      <c r="BY282" s="19"/>
      <c r="BZ282" s="19"/>
      <c r="CA282" s="27"/>
      <c r="CI282" s="17"/>
      <c r="CN282" s="17"/>
      <c r="CS282" s="17"/>
      <c r="CX282" s="17"/>
      <c r="DH282" s="17"/>
      <c r="DT282" s="17"/>
      <c r="ED282" s="17"/>
      <c r="EO282" s="17"/>
      <c r="EP282" s="45"/>
      <c r="EQ282" s="6"/>
      <c r="ER282" s="6"/>
      <c r="ES282" s="6"/>
      <c r="ET282" s="6"/>
      <c r="EU282" s="46"/>
      <c r="FV282" s="19"/>
      <c r="FW282" s="23"/>
      <c r="FX282" s="23"/>
      <c r="FZ282" s="23"/>
      <c r="GA282" s="23"/>
      <c r="GB282" s="23"/>
      <c r="GC282" s="23"/>
      <c r="GD282" s="23"/>
      <c r="GE282" s="23"/>
      <c r="GF282" s="23"/>
      <c r="GG282" s="23"/>
      <c r="GH282" s="23"/>
      <c r="GI282" s="23"/>
      <c r="GJ282" s="23"/>
      <c r="GK282" s="23"/>
      <c r="GL282" s="23"/>
      <c r="GM282" s="23"/>
      <c r="GN282" s="46"/>
    </row>
    <row r="283" spans="1:196" s="44" customFormat="1">
      <c r="A283" s="120"/>
      <c r="B283" s="120"/>
      <c r="C283" s="120"/>
      <c r="D283" s="120"/>
      <c r="E283" s="120"/>
      <c r="F283" s="120"/>
      <c r="G283" s="120"/>
      <c r="H283" s="120"/>
      <c r="I283" s="120"/>
      <c r="J283" s="120"/>
      <c r="K283" s="120"/>
      <c r="L283" s="120"/>
      <c r="M283" s="87"/>
      <c r="N283" s="120"/>
      <c r="O283" s="120"/>
      <c r="P283" s="120"/>
      <c r="Q283" s="87"/>
      <c r="R283" s="120"/>
      <c r="S283" s="120"/>
      <c r="T283" s="120"/>
      <c r="U283" s="87"/>
      <c r="V283" s="120"/>
      <c r="W283" s="120"/>
      <c r="X283" s="87"/>
      <c r="Y283" s="120"/>
      <c r="Z283" s="120"/>
      <c r="AA283" s="120"/>
      <c r="AB283" s="87"/>
      <c r="AC283" s="120"/>
      <c r="AD283" s="120"/>
      <c r="AE283" s="120"/>
      <c r="AF283" s="87"/>
      <c r="AG283" s="120"/>
      <c r="AH283" s="120"/>
      <c r="AI283" s="87"/>
      <c r="AJ283" s="120"/>
      <c r="AK283" s="120"/>
      <c r="AL283" s="87"/>
      <c r="AM283" s="120"/>
      <c r="AN283" s="120"/>
      <c r="AO283" s="120"/>
      <c r="AP283" s="120"/>
      <c r="AQ283" s="120"/>
      <c r="AR283" s="87"/>
      <c r="AS283" s="120"/>
      <c r="AT283" s="120"/>
      <c r="AU283" s="120"/>
      <c r="AV283" s="120"/>
      <c r="AW283" s="120"/>
      <c r="AX283" s="120"/>
      <c r="AY283" s="87"/>
      <c r="AZ283" s="120"/>
      <c r="BA283" s="120"/>
      <c r="BB283" s="120"/>
      <c r="BC283" s="120"/>
      <c r="BD283" s="17"/>
      <c r="BE283" s="17"/>
      <c r="BP283" s="17"/>
      <c r="BQ283" s="19"/>
      <c r="BR283" s="19"/>
      <c r="BS283" s="19"/>
      <c r="BT283" s="19"/>
      <c r="BU283" s="19"/>
      <c r="BV283" s="19"/>
      <c r="BW283" s="19"/>
      <c r="BX283" s="19"/>
      <c r="BY283" s="19"/>
      <c r="BZ283" s="19"/>
      <c r="CA283" s="27"/>
      <c r="CI283" s="17"/>
      <c r="CN283" s="17"/>
      <c r="CS283" s="17"/>
      <c r="CX283" s="17"/>
      <c r="DH283" s="17"/>
      <c r="DT283" s="17"/>
      <c r="ED283" s="17"/>
      <c r="EO283" s="17"/>
      <c r="EP283" s="45"/>
      <c r="EQ283" s="6"/>
      <c r="ER283" s="6"/>
      <c r="ES283" s="6"/>
      <c r="ET283" s="6"/>
      <c r="EU283" s="46"/>
      <c r="FV283" s="19"/>
      <c r="FW283" s="23"/>
      <c r="FX283" s="23"/>
      <c r="FZ283" s="23"/>
      <c r="GA283" s="23"/>
      <c r="GB283" s="23"/>
      <c r="GC283" s="23"/>
      <c r="GD283" s="23"/>
      <c r="GE283" s="23"/>
      <c r="GF283" s="23"/>
      <c r="GG283" s="23"/>
      <c r="GH283" s="23"/>
      <c r="GI283" s="23"/>
      <c r="GJ283" s="23"/>
      <c r="GK283" s="23"/>
      <c r="GL283" s="23"/>
      <c r="GM283" s="23"/>
      <c r="GN283" s="46"/>
    </row>
    <row r="284" spans="1:196" s="44" customFormat="1">
      <c r="A284" s="120"/>
      <c r="B284" s="120"/>
      <c r="C284" s="120"/>
      <c r="D284" s="120"/>
      <c r="E284" s="120"/>
      <c r="F284" s="120"/>
      <c r="G284" s="120"/>
      <c r="H284" s="120"/>
      <c r="I284" s="120"/>
      <c r="J284" s="120"/>
      <c r="K284" s="120"/>
      <c r="L284" s="120"/>
      <c r="M284" s="87"/>
      <c r="N284" s="120"/>
      <c r="O284" s="120"/>
      <c r="P284" s="120"/>
      <c r="Q284" s="87"/>
      <c r="R284" s="120"/>
      <c r="S284" s="120"/>
      <c r="T284" s="120"/>
      <c r="U284" s="87"/>
      <c r="V284" s="120"/>
      <c r="W284" s="120"/>
      <c r="X284" s="87"/>
      <c r="Y284" s="120"/>
      <c r="Z284" s="120"/>
      <c r="AA284" s="120"/>
      <c r="AB284" s="87"/>
      <c r="AC284" s="120"/>
      <c r="AD284" s="120"/>
      <c r="AE284" s="120"/>
      <c r="AF284" s="87"/>
      <c r="AG284" s="120"/>
      <c r="AH284" s="120"/>
      <c r="AI284" s="87"/>
      <c r="AJ284" s="120"/>
      <c r="AK284" s="120"/>
      <c r="AL284" s="87"/>
      <c r="AM284" s="120"/>
      <c r="AN284" s="120"/>
      <c r="AO284" s="120"/>
      <c r="AP284" s="120"/>
      <c r="AQ284" s="120"/>
      <c r="AR284" s="87"/>
      <c r="AS284" s="120"/>
      <c r="AT284" s="120"/>
      <c r="AU284" s="120"/>
      <c r="AV284" s="120"/>
      <c r="AW284" s="120"/>
      <c r="AX284" s="120"/>
      <c r="AY284" s="87"/>
      <c r="AZ284" s="120"/>
      <c r="BA284" s="120"/>
      <c r="BB284" s="120"/>
      <c r="BC284" s="120"/>
      <c r="BD284" s="17"/>
      <c r="BE284" s="17"/>
      <c r="BP284" s="17"/>
      <c r="BQ284" s="19"/>
      <c r="BR284" s="19"/>
      <c r="BS284" s="19"/>
      <c r="BT284" s="19"/>
      <c r="BU284" s="19"/>
      <c r="BV284" s="19"/>
      <c r="BW284" s="19"/>
      <c r="BX284" s="19"/>
      <c r="BY284" s="19"/>
      <c r="BZ284" s="19"/>
      <c r="CA284" s="27"/>
      <c r="CI284" s="17"/>
      <c r="CN284" s="17"/>
      <c r="CS284" s="17"/>
      <c r="CX284" s="17"/>
      <c r="DH284" s="17"/>
      <c r="DT284" s="17"/>
      <c r="ED284" s="17"/>
      <c r="EO284" s="17"/>
      <c r="EP284" s="45"/>
      <c r="EQ284" s="6"/>
      <c r="ER284" s="6"/>
      <c r="ES284" s="6"/>
      <c r="ET284" s="6"/>
      <c r="EU284" s="46"/>
      <c r="FV284" s="19"/>
      <c r="FW284" s="23"/>
      <c r="FX284" s="23"/>
      <c r="FZ284" s="23"/>
      <c r="GA284" s="23"/>
      <c r="GB284" s="23"/>
      <c r="GC284" s="23"/>
      <c r="GD284" s="23"/>
      <c r="GE284" s="23"/>
      <c r="GF284" s="23"/>
      <c r="GG284" s="23"/>
      <c r="GH284" s="23"/>
      <c r="GI284" s="23"/>
      <c r="GJ284" s="23"/>
      <c r="GK284" s="23"/>
      <c r="GL284" s="23"/>
      <c r="GM284" s="23"/>
      <c r="GN284" s="46"/>
    </row>
    <row r="285" spans="1:196" s="44" customFormat="1">
      <c r="A285" s="120"/>
      <c r="B285" s="120"/>
      <c r="C285" s="120"/>
      <c r="D285" s="120"/>
      <c r="E285" s="120"/>
      <c r="F285" s="120"/>
      <c r="G285" s="120"/>
      <c r="H285" s="120"/>
      <c r="I285" s="120"/>
      <c r="J285" s="120"/>
      <c r="K285" s="120"/>
      <c r="L285" s="120"/>
      <c r="M285" s="87"/>
      <c r="N285" s="120"/>
      <c r="O285" s="120"/>
      <c r="P285" s="120"/>
      <c r="Q285" s="87"/>
      <c r="R285" s="120"/>
      <c r="S285" s="120"/>
      <c r="T285" s="120"/>
      <c r="U285" s="87"/>
      <c r="V285" s="120"/>
      <c r="W285" s="120"/>
      <c r="X285" s="87"/>
      <c r="Y285" s="120"/>
      <c r="Z285" s="120"/>
      <c r="AA285" s="120"/>
      <c r="AB285" s="87"/>
      <c r="AC285" s="120"/>
      <c r="AD285" s="120"/>
      <c r="AE285" s="120"/>
      <c r="AF285" s="87"/>
      <c r="AG285" s="120"/>
      <c r="AH285" s="120"/>
      <c r="AI285" s="87"/>
      <c r="AJ285" s="120"/>
      <c r="AK285" s="120"/>
      <c r="AL285" s="87"/>
      <c r="AM285" s="120"/>
      <c r="AN285" s="120"/>
      <c r="AO285" s="120"/>
      <c r="AP285" s="120"/>
      <c r="AQ285" s="120"/>
      <c r="AR285" s="87"/>
      <c r="AS285" s="120"/>
      <c r="AT285" s="120"/>
      <c r="AU285" s="120"/>
      <c r="AV285" s="120"/>
      <c r="AW285" s="120"/>
      <c r="AX285" s="120"/>
      <c r="AY285" s="87"/>
      <c r="AZ285" s="120"/>
      <c r="BA285" s="120"/>
      <c r="BB285" s="120"/>
      <c r="BC285" s="120"/>
      <c r="BD285" s="17"/>
      <c r="BE285" s="17"/>
      <c r="BP285" s="17"/>
      <c r="BQ285" s="19"/>
      <c r="BR285" s="19"/>
      <c r="BS285" s="19"/>
      <c r="BT285" s="19"/>
      <c r="BU285" s="19"/>
      <c r="BV285" s="19"/>
      <c r="BW285" s="19"/>
      <c r="BX285" s="19"/>
      <c r="BY285" s="19"/>
      <c r="BZ285" s="19"/>
      <c r="CA285" s="27"/>
      <c r="CI285" s="17"/>
      <c r="CN285" s="17"/>
      <c r="CS285" s="17"/>
      <c r="CX285" s="17"/>
      <c r="DH285" s="17"/>
      <c r="DT285" s="17"/>
      <c r="ED285" s="17"/>
      <c r="EO285" s="17"/>
      <c r="EP285" s="45"/>
      <c r="EQ285" s="6"/>
      <c r="ER285" s="6"/>
      <c r="ES285" s="6"/>
      <c r="ET285" s="6"/>
      <c r="EU285" s="46"/>
      <c r="FV285" s="19"/>
      <c r="FW285" s="23"/>
      <c r="FX285" s="23"/>
      <c r="FZ285" s="23"/>
      <c r="GA285" s="23"/>
      <c r="GB285" s="23"/>
      <c r="GC285" s="23"/>
      <c r="GD285" s="23"/>
      <c r="GE285" s="23"/>
      <c r="GF285" s="23"/>
      <c r="GG285" s="23"/>
      <c r="GH285" s="23"/>
      <c r="GI285" s="23"/>
      <c r="GJ285" s="23"/>
      <c r="GK285" s="23"/>
      <c r="GL285" s="23"/>
      <c r="GM285" s="23"/>
      <c r="GN285" s="46"/>
    </row>
    <row r="286" spans="1:196" s="44" customFormat="1">
      <c r="A286" s="120"/>
      <c r="B286" s="120"/>
      <c r="C286" s="120"/>
      <c r="D286" s="120"/>
      <c r="E286" s="120"/>
      <c r="F286" s="120"/>
      <c r="G286" s="120"/>
      <c r="H286" s="120"/>
      <c r="I286" s="120"/>
      <c r="J286" s="120"/>
      <c r="K286" s="120"/>
      <c r="L286" s="120"/>
      <c r="M286" s="87"/>
      <c r="N286" s="120"/>
      <c r="O286" s="120"/>
      <c r="P286" s="120"/>
      <c r="Q286" s="87"/>
      <c r="R286" s="120"/>
      <c r="S286" s="120"/>
      <c r="T286" s="120"/>
      <c r="U286" s="87"/>
      <c r="V286" s="120"/>
      <c r="W286" s="120"/>
      <c r="X286" s="87"/>
      <c r="Y286" s="120"/>
      <c r="Z286" s="120"/>
      <c r="AA286" s="120"/>
      <c r="AB286" s="87"/>
      <c r="AC286" s="120"/>
      <c r="AD286" s="120"/>
      <c r="AE286" s="120"/>
      <c r="AF286" s="87"/>
      <c r="AG286" s="120"/>
      <c r="AH286" s="120"/>
      <c r="AI286" s="87"/>
      <c r="AJ286" s="120"/>
      <c r="AK286" s="120"/>
      <c r="AL286" s="87"/>
      <c r="AM286" s="120"/>
      <c r="AN286" s="120"/>
      <c r="AO286" s="120"/>
      <c r="AP286" s="120"/>
      <c r="AQ286" s="120"/>
      <c r="AR286" s="87"/>
      <c r="AS286" s="120"/>
      <c r="AT286" s="120"/>
      <c r="AU286" s="120"/>
      <c r="AV286" s="120"/>
      <c r="AW286" s="120"/>
      <c r="AX286" s="120"/>
      <c r="AY286" s="87"/>
      <c r="AZ286" s="120"/>
      <c r="BA286" s="120"/>
      <c r="BB286" s="120"/>
      <c r="BC286" s="120"/>
      <c r="BD286" s="17"/>
      <c r="BE286" s="17"/>
      <c r="BP286" s="17"/>
      <c r="BQ286" s="19"/>
      <c r="BR286" s="19"/>
      <c r="BS286" s="19"/>
      <c r="BT286" s="19"/>
      <c r="BU286" s="19"/>
      <c r="BV286" s="19"/>
      <c r="BW286" s="19"/>
      <c r="BX286" s="19"/>
      <c r="BY286" s="19"/>
      <c r="BZ286" s="19"/>
      <c r="CA286" s="27"/>
      <c r="CI286" s="17"/>
      <c r="CN286" s="17"/>
      <c r="CS286" s="17"/>
      <c r="CX286" s="17"/>
      <c r="DH286" s="17"/>
      <c r="DT286" s="17"/>
      <c r="ED286" s="17"/>
      <c r="EO286" s="17"/>
      <c r="EP286" s="45"/>
      <c r="EQ286" s="6"/>
      <c r="ER286" s="6"/>
      <c r="ES286" s="6"/>
      <c r="ET286" s="6"/>
      <c r="EU286" s="46"/>
      <c r="FV286" s="19"/>
      <c r="FW286" s="23"/>
      <c r="FX286" s="23"/>
      <c r="FZ286" s="23"/>
      <c r="GA286" s="23"/>
      <c r="GB286" s="23"/>
      <c r="GC286" s="23"/>
      <c r="GD286" s="23"/>
      <c r="GE286" s="23"/>
      <c r="GF286" s="23"/>
      <c r="GG286" s="23"/>
      <c r="GH286" s="23"/>
      <c r="GI286" s="23"/>
      <c r="GJ286" s="23"/>
      <c r="GK286" s="23"/>
      <c r="GL286" s="23"/>
      <c r="GM286" s="23"/>
      <c r="GN286" s="46"/>
    </row>
    <row r="287" spans="1:196" s="44" customFormat="1">
      <c r="A287" s="120"/>
      <c r="B287" s="120"/>
      <c r="C287" s="120"/>
      <c r="D287" s="120"/>
      <c r="E287" s="120"/>
      <c r="F287" s="120"/>
      <c r="G287" s="120"/>
      <c r="H287" s="120"/>
      <c r="I287" s="120"/>
      <c r="J287" s="120"/>
      <c r="K287" s="120"/>
      <c r="L287" s="120"/>
      <c r="M287" s="87"/>
      <c r="N287" s="120"/>
      <c r="O287" s="120"/>
      <c r="P287" s="120"/>
      <c r="Q287" s="87"/>
      <c r="R287" s="120"/>
      <c r="S287" s="120"/>
      <c r="T287" s="120"/>
      <c r="U287" s="87"/>
      <c r="V287" s="120"/>
      <c r="W287" s="120"/>
      <c r="X287" s="87"/>
      <c r="Y287" s="120"/>
      <c r="Z287" s="120"/>
      <c r="AA287" s="120"/>
      <c r="AB287" s="87"/>
      <c r="AC287" s="120"/>
      <c r="AD287" s="120"/>
      <c r="AE287" s="120"/>
      <c r="AF287" s="87"/>
      <c r="AG287" s="120"/>
      <c r="AH287" s="120"/>
      <c r="AI287" s="87"/>
      <c r="AJ287" s="120"/>
      <c r="AK287" s="120"/>
      <c r="AL287" s="87"/>
      <c r="AM287" s="120"/>
      <c r="AN287" s="120"/>
      <c r="AO287" s="120"/>
      <c r="AP287" s="120"/>
      <c r="AQ287" s="120"/>
      <c r="AR287" s="87"/>
      <c r="AS287" s="120"/>
      <c r="AT287" s="120"/>
      <c r="AU287" s="120"/>
      <c r="AV287" s="120"/>
      <c r="AW287" s="120"/>
      <c r="AX287" s="120"/>
      <c r="AY287" s="87"/>
      <c r="AZ287" s="120"/>
      <c r="BA287" s="120"/>
      <c r="BB287" s="120"/>
      <c r="BC287" s="120"/>
      <c r="BD287" s="17"/>
      <c r="BE287" s="17"/>
      <c r="BP287" s="17"/>
      <c r="BQ287" s="19"/>
      <c r="BR287" s="19"/>
      <c r="BS287" s="19"/>
      <c r="BT287" s="19"/>
      <c r="BU287" s="19"/>
      <c r="BV287" s="19"/>
      <c r="BW287" s="19"/>
      <c r="BX287" s="19"/>
      <c r="BY287" s="19"/>
      <c r="BZ287" s="19"/>
      <c r="CA287" s="27"/>
      <c r="CI287" s="17"/>
      <c r="CN287" s="17"/>
      <c r="CS287" s="17"/>
      <c r="CX287" s="17"/>
      <c r="DH287" s="17"/>
      <c r="DT287" s="17"/>
      <c r="ED287" s="17"/>
      <c r="EO287" s="17"/>
      <c r="EP287" s="45"/>
      <c r="EQ287" s="6"/>
      <c r="ER287" s="6"/>
      <c r="ES287" s="6"/>
      <c r="ET287" s="6"/>
      <c r="EU287" s="46"/>
      <c r="FV287" s="19"/>
      <c r="FW287" s="23"/>
      <c r="FX287" s="23"/>
      <c r="FZ287" s="23"/>
      <c r="GA287" s="23"/>
      <c r="GB287" s="23"/>
      <c r="GC287" s="23"/>
      <c r="GD287" s="23"/>
      <c r="GE287" s="23"/>
      <c r="GF287" s="23"/>
      <c r="GG287" s="23"/>
      <c r="GH287" s="23"/>
      <c r="GI287" s="23"/>
      <c r="GJ287" s="23"/>
      <c r="GK287" s="23"/>
      <c r="GL287" s="23"/>
      <c r="GM287" s="23"/>
      <c r="GN287" s="46"/>
    </row>
    <row r="288" spans="1:196" s="44" customFormat="1">
      <c r="A288" s="120"/>
      <c r="B288" s="120"/>
      <c r="C288" s="120"/>
      <c r="D288" s="120"/>
      <c r="E288" s="120"/>
      <c r="F288" s="120"/>
      <c r="G288" s="120"/>
      <c r="H288" s="120"/>
      <c r="I288" s="120"/>
      <c r="J288" s="120"/>
      <c r="K288" s="120"/>
      <c r="L288" s="120"/>
      <c r="M288" s="87"/>
      <c r="N288" s="120"/>
      <c r="O288" s="120"/>
      <c r="P288" s="120"/>
      <c r="Q288" s="87"/>
      <c r="R288" s="120"/>
      <c r="S288" s="120"/>
      <c r="T288" s="120"/>
      <c r="U288" s="87"/>
      <c r="V288" s="120"/>
      <c r="W288" s="120"/>
      <c r="X288" s="87"/>
      <c r="Y288" s="120"/>
      <c r="Z288" s="120"/>
      <c r="AA288" s="120"/>
      <c r="AB288" s="87"/>
      <c r="AC288" s="120"/>
      <c r="AD288" s="120"/>
      <c r="AE288" s="120"/>
      <c r="AF288" s="87"/>
      <c r="AG288" s="120"/>
      <c r="AH288" s="120"/>
      <c r="AI288" s="87"/>
      <c r="AJ288" s="120"/>
      <c r="AK288" s="120"/>
      <c r="AL288" s="87"/>
      <c r="AM288" s="120"/>
      <c r="AN288" s="120"/>
      <c r="AO288" s="120"/>
      <c r="AP288" s="120"/>
      <c r="AQ288" s="120"/>
      <c r="AR288" s="87"/>
      <c r="AS288" s="120"/>
      <c r="AT288" s="120"/>
      <c r="AU288" s="120"/>
      <c r="AV288" s="120"/>
      <c r="AW288" s="120"/>
      <c r="AX288" s="120"/>
      <c r="AY288" s="87"/>
      <c r="AZ288" s="120"/>
      <c r="BA288" s="120"/>
      <c r="BB288" s="120"/>
      <c r="BC288" s="120"/>
      <c r="BD288" s="17"/>
      <c r="BE288" s="17"/>
      <c r="BP288" s="17"/>
      <c r="BQ288" s="19"/>
      <c r="BR288" s="19"/>
      <c r="BS288" s="19"/>
      <c r="BT288" s="19"/>
      <c r="BU288" s="19"/>
      <c r="BV288" s="19"/>
      <c r="BW288" s="19"/>
      <c r="BX288" s="19"/>
      <c r="BY288" s="19"/>
      <c r="BZ288" s="19"/>
      <c r="CA288" s="27"/>
      <c r="CI288" s="17"/>
      <c r="CN288" s="17"/>
      <c r="CS288" s="17"/>
      <c r="CX288" s="17"/>
      <c r="DH288" s="17"/>
      <c r="DT288" s="17"/>
      <c r="ED288" s="17"/>
      <c r="EO288" s="17"/>
      <c r="EP288" s="45"/>
      <c r="EQ288" s="6"/>
      <c r="ER288" s="6"/>
      <c r="ES288" s="6"/>
      <c r="ET288" s="6"/>
      <c r="EU288" s="46"/>
      <c r="FV288" s="19"/>
      <c r="FW288" s="23"/>
      <c r="FX288" s="23"/>
      <c r="FZ288" s="23"/>
      <c r="GA288" s="23"/>
      <c r="GB288" s="23"/>
      <c r="GC288" s="23"/>
      <c r="GD288" s="23"/>
      <c r="GE288" s="23"/>
      <c r="GF288" s="23"/>
      <c r="GG288" s="23"/>
      <c r="GH288" s="23"/>
      <c r="GI288" s="23"/>
      <c r="GJ288" s="23"/>
      <c r="GK288" s="23"/>
      <c r="GL288" s="23"/>
      <c r="GM288" s="23"/>
      <c r="GN288" s="46"/>
    </row>
    <row r="289" spans="1:196" s="44" customFormat="1">
      <c r="A289" s="120"/>
      <c r="B289" s="120"/>
      <c r="C289" s="120"/>
      <c r="D289" s="120"/>
      <c r="E289" s="120"/>
      <c r="F289" s="120"/>
      <c r="G289" s="120"/>
      <c r="H289" s="120"/>
      <c r="I289" s="120"/>
      <c r="J289" s="120"/>
      <c r="K289" s="120"/>
      <c r="L289" s="120"/>
      <c r="M289" s="87"/>
      <c r="N289" s="120"/>
      <c r="O289" s="120"/>
      <c r="P289" s="120"/>
      <c r="Q289" s="87"/>
      <c r="R289" s="120"/>
      <c r="S289" s="120"/>
      <c r="T289" s="120"/>
      <c r="U289" s="87"/>
      <c r="V289" s="120"/>
      <c r="W289" s="120"/>
      <c r="X289" s="87"/>
      <c r="Y289" s="120"/>
      <c r="Z289" s="120"/>
      <c r="AA289" s="120"/>
      <c r="AB289" s="87"/>
      <c r="AC289" s="120"/>
      <c r="AD289" s="120"/>
      <c r="AE289" s="120"/>
      <c r="AF289" s="87"/>
      <c r="AG289" s="120"/>
      <c r="AH289" s="120"/>
      <c r="AI289" s="87"/>
      <c r="AJ289" s="120"/>
      <c r="AK289" s="120"/>
      <c r="AL289" s="87"/>
      <c r="AM289" s="120"/>
      <c r="AN289" s="120"/>
      <c r="AO289" s="120"/>
      <c r="AP289" s="120"/>
      <c r="AQ289" s="120"/>
      <c r="AR289" s="87"/>
      <c r="AS289" s="120"/>
      <c r="AT289" s="120"/>
      <c r="AU289" s="120"/>
      <c r="AV289" s="120"/>
      <c r="AW289" s="120"/>
      <c r="AX289" s="120"/>
      <c r="AY289" s="87"/>
      <c r="AZ289" s="120"/>
      <c r="BA289" s="120"/>
      <c r="BB289" s="120"/>
      <c r="BC289" s="120"/>
      <c r="BD289" s="17"/>
      <c r="BE289" s="17"/>
      <c r="BP289" s="17"/>
      <c r="BQ289" s="19"/>
      <c r="BR289" s="19"/>
      <c r="BS289" s="19"/>
      <c r="BT289" s="19"/>
      <c r="BU289" s="19"/>
      <c r="BV289" s="19"/>
      <c r="BW289" s="19"/>
      <c r="BX289" s="19"/>
      <c r="BY289" s="19"/>
      <c r="BZ289" s="19"/>
      <c r="CA289" s="27"/>
      <c r="CI289" s="17"/>
      <c r="CN289" s="17"/>
      <c r="CS289" s="17"/>
      <c r="CX289" s="17"/>
      <c r="DH289" s="17"/>
      <c r="DT289" s="17"/>
      <c r="ED289" s="17"/>
      <c r="EO289" s="17"/>
      <c r="EP289" s="45"/>
      <c r="EQ289" s="6"/>
      <c r="ER289" s="6"/>
      <c r="ES289" s="6"/>
      <c r="ET289" s="6"/>
      <c r="EU289" s="46"/>
      <c r="FV289" s="19"/>
      <c r="FW289" s="23"/>
      <c r="FX289" s="23"/>
      <c r="FZ289" s="23"/>
      <c r="GA289" s="23"/>
      <c r="GB289" s="23"/>
      <c r="GC289" s="23"/>
      <c r="GD289" s="23"/>
      <c r="GE289" s="23"/>
      <c r="GF289" s="23"/>
      <c r="GG289" s="23"/>
      <c r="GH289" s="23"/>
      <c r="GI289" s="23"/>
      <c r="GJ289" s="23"/>
      <c r="GK289" s="23"/>
      <c r="GL289" s="23"/>
      <c r="GM289" s="23"/>
      <c r="GN289" s="46"/>
    </row>
    <row r="290" spans="1:196" s="44" customFormat="1">
      <c r="A290" s="120"/>
      <c r="B290" s="120"/>
      <c r="C290" s="120"/>
      <c r="D290" s="120"/>
      <c r="E290" s="120"/>
      <c r="F290" s="120"/>
      <c r="G290" s="120"/>
      <c r="H290" s="120"/>
      <c r="I290" s="120"/>
      <c r="J290" s="120"/>
      <c r="K290" s="120"/>
      <c r="L290" s="120"/>
      <c r="M290" s="87"/>
      <c r="N290" s="120"/>
      <c r="O290" s="120"/>
      <c r="P290" s="120"/>
      <c r="Q290" s="87"/>
      <c r="R290" s="120"/>
      <c r="S290" s="120"/>
      <c r="T290" s="120"/>
      <c r="U290" s="87"/>
      <c r="V290" s="120"/>
      <c r="W290" s="120"/>
      <c r="X290" s="87"/>
      <c r="Y290" s="120"/>
      <c r="Z290" s="120"/>
      <c r="AA290" s="120"/>
      <c r="AB290" s="87"/>
      <c r="AC290" s="120"/>
      <c r="AD290" s="120"/>
      <c r="AE290" s="120"/>
      <c r="AF290" s="87"/>
      <c r="AG290" s="120"/>
      <c r="AH290" s="120"/>
      <c r="AI290" s="87"/>
      <c r="AJ290" s="120"/>
      <c r="AK290" s="120"/>
      <c r="AL290" s="87"/>
      <c r="AM290" s="120"/>
      <c r="AN290" s="120"/>
      <c r="AO290" s="120"/>
      <c r="AP290" s="120"/>
      <c r="AQ290" s="120"/>
      <c r="AR290" s="87"/>
      <c r="AS290" s="120"/>
      <c r="AT290" s="120"/>
      <c r="AU290" s="120"/>
      <c r="AV290" s="120"/>
      <c r="AW290" s="120"/>
      <c r="AX290" s="120"/>
      <c r="AY290" s="87"/>
      <c r="AZ290" s="120"/>
      <c r="BA290" s="120"/>
      <c r="BB290" s="120"/>
      <c r="BC290" s="120"/>
      <c r="BD290" s="17"/>
      <c r="BE290" s="17"/>
      <c r="BP290" s="17"/>
      <c r="BQ290" s="19"/>
      <c r="BR290" s="19"/>
      <c r="BS290" s="19"/>
      <c r="BT290" s="19"/>
      <c r="BU290" s="19"/>
      <c r="BV290" s="19"/>
      <c r="BW290" s="19"/>
      <c r="BX290" s="19"/>
      <c r="BY290" s="19"/>
      <c r="BZ290" s="19"/>
      <c r="CA290" s="27"/>
      <c r="CI290" s="17"/>
      <c r="CN290" s="17"/>
      <c r="CS290" s="17"/>
      <c r="CX290" s="17"/>
      <c r="DH290" s="17"/>
      <c r="DT290" s="17"/>
      <c r="ED290" s="17"/>
      <c r="EO290" s="17"/>
      <c r="EP290" s="45"/>
      <c r="EQ290" s="6"/>
      <c r="ER290" s="6"/>
      <c r="ES290" s="6"/>
      <c r="ET290" s="6"/>
      <c r="EU290" s="46"/>
      <c r="FV290" s="19"/>
      <c r="FW290" s="23"/>
      <c r="FX290" s="23"/>
      <c r="FZ290" s="23"/>
      <c r="GA290" s="23"/>
      <c r="GB290" s="23"/>
      <c r="GC290" s="23"/>
      <c r="GD290" s="23"/>
      <c r="GE290" s="23"/>
      <c r="GF290" s="23"/>
      <c r="GG290" s="23"/>
      <c r="GH290" s="23"/>
      <c r="GI290" s="23"/>
      <c r="GJ290" s="23"/>
      <c r="GK290" s="23"/>
      <c r="GL290" s="23"/>
      <c r="GM290" s="23"/>
      <c r="GN290" s="46"/>
    </row>
    <row r="291" spans="1:196" s="44" customFormat="1">
      <c r="A291" s="120"/>
      <c r="B291" s="120"/>
      <c r="C291" s="120"/>
      <c r="D291" s="120"/>
      <c r="E291" s="120"/>
      <c r="F291" s="120"/>
      <c r="G291" s="120"/>
      <c r="H291" s="120"/>
      <c r="I291" s="120"/>
      <c r="J291" s="120"/>
      <c r="K291" s="120"/>
      <c r="L291" s="120"/>
      <c r="M291" s="87"/>
      <c r="N291" s="120"/>
      <c r="O291" s="120"/>
      <c r="P291" s="120"/>
      <c r="Q291" s="87"/>
      <c r="R291" s="120"/>
      <c r="S291" s="120"/>
      <c r="T291" s="120"/>
      <c r="U291" s="87"/>
      <c r="V291" s="120"/>
      <c r="W291" s="120"/>
      <c r="X291" s="87"/>
      <c r="Y291" s="120"/>
      <c r="Z291" s="120"/>
      <c r="AA291" s="120"/>
      <c r="AB291" s="87"/>
      <c r="AC291" s="120"/>
      <c r="AD291" s="120"/>
      <c r="AE291" s="120"/>
      <c r="AF291" s="87"/>
      <c r="AG291" s="120"/>
      <c r="AH291" s="120"/>
      <c r="AI291" s="87"/>
      <c r="AJ291" s="120"/>
      <c r="AK291" s="120"/>
      <c r="AL291" s="87"/>
      <c r="AM291" s="120"/>
      <c r="AN291" s="120"/>
      <c r="AO291" s="120"/>
      <c r="AP291" s="120"/>
      <c r="AQ291" s="120"/>
      <c r="AR291" s="87"/>
      <c r="AS291" s="120"/>
      <c r="AT291" s="120"/>
      <c r="AU291" s="120"/>
      <c r="AV291" s="120"/>
      <c r="AW291" s="120"/>
      <c r="AX291" s="120"/>
      <c r="AY291" s="87"/>
      <c r="AZ291" s="120"/>
      <c r="BA291" s="120"/>
      <c r="BB291" s="120"/>
      <c r="BC291" s="120"/>
      <c r="BD291" s="17"/>
      <c r="BE291" s="17"/>
      <c r="BP291" s="17"/>
      <c r="BQ291" s="19"/>
      <c r="BR291" s="19"/>
      <c r="BS291" s="19"/>
      <c r="BT291" s="19"/>
      <c r="BU291" s="19"/>
      <c r="BV291" s="19"/>
      <c r="BW291" s="19"/>
      <c r="BX291" s="19"/>
      <c r="BY291" s="19"/>
      <c r="BZ291" s="19"/>
      <c r="CA291" s="27"/>
      <c r="CI291" s="17"/>
      <c r="CN291" s="17"/>
      <c r="CS291" s="17"/>
      <c r="CX291" s="17"/>
      <c r="DH291" s="17"/>
      <c r="DT291" s="17"/>
      <c r="ED291" s="17"/>
      <c r="EO291" s="17"/>
      <c r="EP291" s="45"/>
      <c r="EQ291" s="6"/>
      <c r="ER291" s="6"/>
      <c r="ES291" s="6"/>
      <c r="ET291" s="6"/>
      <c r="EU291" s="46"/>
      <c r="FV291" s="19"/>
      <c r="FW291" s="23"/>
      <c r="FX291" s="23"/>
      <c r="FZ291" s="23"/>
      <c r="GA291" s="23"/>
      <c r="GB291" s="23"/>
      <c r="GC291" s="23"/>
      <c r="GD291" s="23"/>
      <c r="GE291" s="23"/>
      <c r="GF291" s="23"/>
      <c r="GG291" s="23"/>
      <c r="GH291" s="23"/>
      <c r="GI291" s="23"/>
      <c r="GJ291" s="23"/>
      <c r="GK291" s="23"/>
      <c r="GL291" s="23"/>
      <c r="GM291" s="23"/>
      <c r="GN291" s="46"/>
    </row>
    <row r="292" spans="1:196" s="44" customFormat="1">
      <c r="A292" s="120"/>
      <c r="B292" s="120"/>
      <c r="C292" s="120"/>
      <c r="D292" s="120"/>
      <c r="E292" s="120"/>
      <c r="F292" s="120"/>
      <c r="G292" s="120"/>
      <c r="H292" s="120"/>
      <c r="I292" s="120"/>
      <c r="J292" s="120"/>
      <c r="K292" s="120"/>
      <c r="L292" s="120"/>
      <c r="M292" s="87"/>
      <c r="N292" s="120"/>
      <c r="O292" s="120"/>
      <c r="P292" s="120"/>
      <c r="Q292" s="87"/>
      <c r="R292" s="120"/>
      <c r="S292" s="120"/>
      <c r="T292" s="120"/>
      <c r="U292" s="87"/>
      <c r="V292" s="120"/>
      <c r="W292" s="120"/>
      <c r="X292" s="87"/>
      <c r="Y292" s="120"/>
      <c r="Z292" s="120"/>
      <c r="AA292" s="120"/>
      <c r="AB292" s="87"/>
      <c r="AC292" s="120"/>
      <c r="AD292" s="120"/>
      <c r="AE292" s="120"/>
      <c r="AF292" s="87"/>
      <c r="AG292" s="120"/>
      <c r="AH292" s="120"/>
      <c r="AI292" s="87"/>
      <c r="AJ292" s="120"/>
      <c r="AK292" s="120"/>
      <c r="AL292" s="87"/>
      <c r="AM292" s="120"/>
      <c r="AN292" s="120"/>
      <c r="AO292" s="120"/>
      <c r="AP292" s="120"/>
      <c r="AQ292" s="120"/>
      <c r="AR292" s="87"/>
      <c r="AS292" s="120"/>
      <c r="AT292" s="120"/>
      <c r="AU292" s="120"/>
      <c r="AV292" s="120"/>
      <c r="AW292" s="120"/>
      <c r="AX292" s="120"/>
      <c r="AY292" s="87"/>
      <c r="AZ292" s="120"/>
      <c r="BA292" s="120"/>
      <c r="BB292" s="120"/>
      <c r="BC292" s="120"/>
      <c r="BD292" s="17"/>
      <c r="BE292" s="17"/>
      <c r="BP292" s="17"/>
      <c r="BQ292" s="19"/>
      <c r="BR292" s="19"/>
      <c r="BS292" s="19"/>
      <c r="BT292" s="19"/>
      <c r="BU292" s="19"/>
      <c r="BV292" s="19"/>
      <c r="BW292" s="19"/>
      <c r="BX292" s="19"/>
      <c r="BY292" s="19"/>
      <c r="BZ292" s="19"/>
      <c r="CA292" s="27"/>
      <c r="CI292" s="17"/>
      <c r="CN292" s="17"/>
      <c r="CS292" s="17"/>
      <c r="CX292" s="17"/>
      <c r="DH292" s="17"/>
      <c r="DT292" s="17"/>
      <c r="ED292" s="17"/>
      <c r="EO292" s="17"/>
      <c r="EP292" s="45"/>
      <c r="EQ292" s="6"/>
      <c r="ER292" s="6"/>
      <c r="ES292" s="6"/>
      <c r="ET292" s="6"/>
      <c r="EU292" s="46"/>
      <c r="FV292" s="19"/>
      <c r="FW292" s="23"/>
      <c r="FX292" s="23"/>
      <c r="FZ292" s="23"/>
      <c r="GA292" s="23"/>
      <c r="GB292" s="23"/>
      <c r="GC292" s="23"/>
      <c r="GD292" s="23"/>
      <c r="GE292" s="23"/>
      <c r="GF292" s="23"/>
      <c r="GG292" s="23"/>
      <c r="GH292" s="23"/>
      <c r="GI292" s="23"/>
      <c r="GJ292" s="23"/>
      <c r="GK292" s="23"/>
      <c r="GL292" s="23"/>
      <c r="GM292" s="23"/>
      <c r="GN292" s="46"/>
    </row>
    <row r="293" spans="1:196" s="44" customFormat="1">
      <c r="A293" s="120"/>
      <c r="B293" s="120"/>
      <c r="C293" s="120"/>
      <c r="D293" s="120"/>
      <c r="E293" s="120"/>
      <c r="F293" s="120"/>
      <c r="G293" s="120"/>
      <c r="H293" s="120"/>
      <c r="I293" s="120"/>
      <c r="J293" s="120"/>
      <c r="K293" s="120"/>
      <c r="L293" s="120"/>
      <c r="M293" s="87"/>
      <c r="N293" s="120"/>
      <c r="O293" s="120"/>
      <c r="P293" s="120"/>
      <c r="Q293" s="87"/>
      <c r="R293" s="120"/>
      <c r="S293" s="120"/>
      <c r="T293" s="120"/>
      <c r="U293" s="87"/>
      <c r="V293" s="120"/>
      <c r="W293" s="120"/>
      <c r="X293" s="87"/>
      <c r="Y293" s="120"/>
      <c r="Z293" s="120"/>
      <c r="AA293" s="120"/>
      <c r="AB293" s="87"/>
      <c r="AC293" s="120"/>
      <c r="AD293" s="120"/>
      <c r="AE293" s="120"/>
      <c r="AF293" s="87"/>
      <c r="AG293" s="120"/>
      <c r="AH293" s="120"/>
      <c r="AI293" s="87"/>
      <c r="AJ293" s="120"/>
      <c r="AK293" s="120"/>
      <c r="AL293" s="87"/>
      <c r="AM293" s="120"/>
      <c r="AN293" s="120"/>
      <c r="AO293" s="120"/>
      <c r="AP293" s="120"/>
      <c r="AQ293" s="120"/>
      <c r="AR293" s="87"/>
      <c r="AS293" s="120"/>
      <c r="AT293" s="120"/>
      <c r="AU293" s="120"/>
      <c r="AV293" s="120"/>
      <c r="AW293" s="120"/>
      <c r="AX293" s="120"/>
      <c r="AY293" s="87"/>
      <c r="AZ293" s="120"/>
      <c r="BA293" s="120"/>
      <c r="BB293" s="120"/>
      <c r="BC293" s="120"/>
      <c r="BD293" s="17"/>
      <c r="BE293" s="17"/>
      <c r="BP293" s="17"/>
      <c r="BQ293" s="19"/>
      <c r="BR293" s="19"/>
      <c r="BS293" s="19"/>
      <c r="BT293" s="19"/>
      <c r="BU293" s="19"/>
      <c r="BV293" s="19"/>
      <c r="BW293" s="19"/>
      <c r="BX293" s="19"/>
      <c r="BY293" s="19"/>
      <c r="BZ293" s="19"/>
      <c r="CA293" s="27"/>
      <c r="CI293" s="17"/>
      <c r="CN293" s="17"/>
      <c r="CS293" s="17"/>
      <c r="CX293" s="17"/>
      <c r="DH293" s="17"/>
      <c r="DT293" s="17"/>
      <c r="ED293" s="17"/>
      <c r="EO293" s="17"/>
      <c r="EP293" s="45"/>
      <c r="EQ293" s="6"/>
      <c r="ER293" s="6"/>
      <c r="ES293" s="6"/>
      <c r="ET293" s="6"/>
      <c r="EU293" s="46"/>
      <c r="FV293" s="19"/>
      <c r="FW293" s="23"/>
      <c r="FX293" s="23"/>
      <c r="FZ293" s="23"/>
      <c r="GA293" s="23"/>
      <c r="GB293" s="23"/>
      <c r="GC293" s="23"/>
      <c r="GD293" s="23"/>
      <c r="GE293" s="23"/>
      <c r="GF293" s="23"/>
      <c r="GG293" s="23"/>
      <c r="GH293" s="23"/>
      <c r="GI293" s="23"/>
      <c r="GJ293" s="23"/>
      <c r="GK293" s="23"/>
      <c r="GL293" s="23"/>
      <c r="GM293" s="23"/>
      <c r="GN293" s="46"/>
    </row>
    <row r="294" spans="1:196" s="44" customFormat="1">
      <c r="A294" s="120"/>
      <c r="B294" s="120"/>
      <c r="C294" s="120"/>
      <c r="D294" s="120"/>
      <c r="E294" s="120"/>
      <c r="F294" s="120"/>
      <c r="G294" s="120"/>
      <c r="H294" s="120"/>
      <c r="I294" s="120"/>
      <c r="J294" s="120"/>
      <c r="K294" s="120"/>
      <c r="L294" s="120"/>
      <c r="M294" s="87"/>
      <c r="N294" s="120"/>
      <c r="O294" s="120"/>
      <c r="P294" s="120"/>
      <c r="Q294" s="87"/>
      <c r="R294" s="120"/>
      <c r="S294" s="120"/>
      <c r="T294" s="120"/>
      <c r="U294" s="87"/>
      <c r="V294" s="120"/>
      <c r="W294" s="120"/>
      <c r="X294" s="87"/>
      <c r="Y294" s="120"/>
      <c r="Z294" s="120"/>
      <c r="AA294" s="120"/>
      <c r="AB294" s="87"/>
      <c r="AC294" s="120"/>
      <c r="AD294" s="120"/>
      <c r="AE294" s="120"/>
      <c r="AF294" s="87"/>
      <c r="AG294" s="120"/>
      <c r="AH294" s="120"/>
      <c r="AI294" s="87"/>
      <c r="AJ294" s="120"/>
      <c r="AK294" s="120"/>
      <c r="AL294" s="87"/>
      <c r="AM294" s="120"/>
      <c r="AN294" s="120"/>
      <c r="AO294" s="120"/>
      <c r="AP294" s="120"/>
      <c r="AQ294" s="120"/>
      <c r="AR294" s="87"/>
      <c r="AS294" s="120"/>
      <c r="AT294" s="120"/>
      <c r="AU294" s="120"/>
      <c r="AV294" s="120"/>
      <c r="AW294" s="120"/>
      <c r="AX294" s="120"/>
      <c r="AY294" s="87"/>
      <c r="AZ294" s="120"/>
      <c r="BA294" s="120"/>
      <c r="BB294" s="120"/>
      <c r="BC294" s="120"/>
      <c r="BD294" s="17"/>
      <c r="BE294" s="17"/>
      <c r="BP294" s="17"/>
      <c r="BQ294" s="19"/>
      <c r="BR294" s="19"/>
      <c r="BS294" s="19"/>
      <c r="BT294" s="19"/>
      <c r="BU294" s="19"/>
      <c r="BV294" s="19"/>
      <c r="BW294" s="19"/>
      <c r="BX294" s="19"/>
      <c r="BY294" s="19"/>
      <c r="BZ294" s="19"/>
      <c r="CA294" s="27"/>
      <c r="CI294" s="17"/>
      <c r="CN294" s="17"/>
      <c r="CS294" s="17"/>
      <c r="CX294" s="17"/>
      <c r="DH294" s="17"/>
      <c r="DT294" s="17"/>
      <c r="ED294" s="17"/>
      <c r="EO294" s="17"/>
      <c r="EP294" s="45"/>
      <c r="EQ294" s="6"/>
      <c r="ER294" s="6"/>
      <c r="ES294" s="6"/>
      <c r="ET294" s="6"/>
      <c r="EU294" s="46"/>
      <c r="FV294" s="19"/>
      <c r="FW294" s="23"/>
      <c r="FX294" s="23"/>
      <c r="FZ294" s="23"/>
      <c r="GA294" s="23"/>
      <c r="GB294" s="23"/>
      <c r="GC294" s="23"/>
      <c r="GD294" s="23"/>
      <c r="GE294" s="23"/>
      <c r="GF294" s="23"/>
      <c r="GG294" s="23"/>
      <c r="GH294" s="23"/>
      <c r="GI294" s="23"/>
      <c r="GJ294" s="23"/>
      <c r="GK294" s="23"/>
      <c r="GL294" s="23"/>
      <c r="GM294" s="23"/>
      <c r="GN294" s="46"/>
    </row>
    <row r="295" spans="1:196" s="44" customFormat="1">
      <c r="A295" s="120"/>
      <c r="B295" s="120"/>
      <c r="C295" s="120"/>
      <c r="D295" s="120"/>
      <c r="E295" s="120"/>
      <c r="F295" s="120"/>
      <c r="G295" s="120"/>
      <c r="H295" s="120"/>
      <c r="I295" s="120"/>
      <c r="J295" s="120"/>
      <c r="K295" s="120"/>
      <c r="L295" s="120"/>
      <c r="M295" s="87"/>
      <c r="N295" s="120"/>
      <c r="O295" s="120"/>
      <c r="P295" s="120"/>
      <c r="Q295" s="87"/>
      <c r="R295" s="120"/>
      <c r="S295" s="120"/>
      <c r="T295" s="120"/>
      <c r="U295" s="87"/>
      <c r="V295" s="120"/>
      <c r="W295" s="120"/>
      <c r="X295" s="87"/>
      <c r="Y295" s="120"/>
      <c r="Z295" s="120"/>
      <c r="AA295" s="120"/>
      <c r="AB295" s="87"/>
      <c r="AC295" s="120"/>
      <c r="AD295" s="120"/>
      <c r="AE295" s="120"/>
      <c r="AF295" s="87"/>
      <c r="AG295" s="120"/>
      <c r="AH295" s="120"/>
      <c r="AI295" s="87"/>
      <c r="AJ295" s="120"/>
      <c r="AK295" s="120"/>
      <c r="AL295" s="87"/>
      <c r="AM295" s="120"/>
      <c r="AN295" s="120"/>
      <c r="AO295" s="120"/>
      <c r="AP295" s="120"/>
      <c r="AQ295" s="120"/>
      <c r="AR295" s="87"/>
      <c r="AS295" s="120"/>
      <c r="AT295" s="120"/>
      <c r="AU295" s="120"/>
      <c r="AV295" s="120"/>
      <c r="AW295" s="120"/>
      <c r="AX295" s="120"/>
      <c r="AY295" s="87"/>
      <c r="AZ295" s="120"/>
      <c r="BA295" s="120"/>
      <c r="BB295" s="120"/>
      <c r="BC295" s="120"/>
      <c r="BD295" s="17"/>
      <c r="BE295" s="17"/>
      <c r="BP295" s="17"/>
      <c r="BQ295" s="19"/>
      <c r="BR295" s="19"/>
      <c r="BS295" s="19"/>
      <c r="BT295" s="19"/>
      <c r="BU295" s="19"/>
      <c r="BV295" s="19"/>
      <c r="BW295" s="19"/>
      <c r="BX295" s="19"/>
      <c r="BY295" s="19"/>
      <c r="BZ295" s="19"/>
      <c r="CA295" s="27"/>
      <c r="CI295" s="17"/>
      <c r="CN295" s="17"/>
      <c r="CS295" s="17"/>
      <c r="CX295" s="17"/>
      <c r="DH295" s="17"/>
      <c r="DT295" s="17"/>
      <c r="ED295" s="17"/>
      <c r="EO295" s="17"/>
      <c r="EP295" s="45"/>
      <c r="EQ295" s="6"/>
      <c r="ER295" s="6"/>
      <c r="ES295" s="6"/>
      <c r="ET295" s="6"/>
      <c r="EU295" s="46"/>
      <c r="FV295" s="19"/>
      <c r="FW295" s="23"/>
      <c r="FX295" s="23"/>
      <c r="FZ295" s="23"/>
      <c r="GA295" s="23"/>
      <c r="GB295" s="23"/>
      <c r="GC295" s="23"/>
      <c r="GD295" s="23"/>
      <c r="GE295" s="23"/>
      <c r="GF295" s="23"/>
      <c r="GG295" s="23"/>
      <c r="GH295" s="23"/>
      <c r="GI295" s="23"/>
      <c r="GJ295" s="23"/>
      <c r="GK295" s="23"/>
      <c r="GL295" s="23"/>
      <c r="GM295" s="23"/>
      <c r="GN295" s="46"/>
    </row>
    <row r="296" spans="1:196" s="44" customFormat="1">
      <c r="A296" s="120"/>
      <c r="B296" s="120"/>
      <c r="C296" s="120"/>
      <c r="D296" s="120"/>
      <c r="E296" s="120"/>
      <c r="F296" s="120"/>
      <c r="G296" s="120"/>
      <c r="H296" s="120"/>
      <c r="I296" s="120"/>
      <c r="J296" s="120"/>
      <c r="K296" s="120"/>
      <c r="L296" s="120"/>
      <c r="M296" s="87"/>
      <c r="N296" s="120"/>
      <c r="O296" s="120"/>
      <c r="P296" s="120"/>
      <c r="Q296" s="87"/>
      <c r="R296" s="120"/>
      <c r="S296" s="120"/>
      <c r="T296" s="120"/>
      <c r="U296" s="87"/>
      <c r="V296" s="120"/>
      <c r="W296" s="120"/>
      <c r="X296" s="87"/>
      <c r="Y296" s="120"/>
      <c r="Z296" s="120"/>
      <c r="AA296" s="120"/>
      <c r="AB296" s="87"/>
      <c r="AC296" s="120"/>
      <c r="AD296" s="120"/>
      <c r="AE296" s="120"/>
      <c r="AF296" s="87"/>
      <c r="AG296" s="120"/>
      <c r="AH296" s="120"/>
      <c r="AI296" s="87"/>
      <c r="AJ296" s="120"/>
      <c r="AK296" s="120"/>
      <c r="AL296" s="87"/>
      <c r="AM296" s="120"/>
      <c r="AN296" s="120"/>
      <c r="AO296" s="120"/>
      <c r="AP296" s="120"/>
      <c r="AQ296" s="120"/>
      <c r="AR296" s="87"/>
      <c r="AS296" s="120"/>
      <c r="AT296" s="120"/>
      <c r="AU296" s="120"/>
      <c r="AV296" s="120"/>
      <c r="AW296" s="120"/>
      <c r="AX296" s="120"/>
      <c r="AY296" s="87"/>
      <c r="AZ296" s="120"/>
      <c r="BA296" s="120"/>
      <c r="BB296" s="120"/>
      <c r="BC296" s="120"/>
      <c r="BD296" s="17"/>
      <c r="BE296" s="17"/>
      <c r="BP296" s="17"/>
      <c r="BQ296" s="19"/>
      <c r="BR296" s="19"/>
      <c r="BS296" s="19"/>
      <c r="BT296" s="19"/>
      <c r="BU296" s="19"/>
      <c r="BV296" s="19"/>
      <c r="BW296" s="19"/>
      <c r="BX296" s="19"/>
      <c r="BY296" s="19"/>
      <c r="BZ296" s="19"/>
      <c r="CA296" s="27"/>
      <c r="CI296" s="17"/>
      <c r="CN296" s="17"/>
      <c r="CS296" s="17"/>
      <c r="CX296" s="17"/>
      <c r="DH296" s="17"/>
      <c r="DT296" s="17"/>
      <c r="ED296" s="17"/>
      <c r="EO296" s="17"/>
      <c r="EP296" s="45"/>
      <c r="EQ296" s="6"/>
      <c r="ER296" s="6"/>
      <c r="ES296" s="6"/>
      <c r="ET296" s="6"/>
      <c r="EU296" s="46"/>
      <c r="FV296" s="19"/>
      <c r="FW296" s="23"/>
      <c r="FX296" s="23"/>
      <c r="FZ296" s="23"/>
      <c r="GA296" s="23"/>
      <c r="GB296" s="23"/>
      <c r="GC296" s="23"/>
      <c r="GD296" s="23"/>
      <c r="GE296" s="23"/>
      <c r="GF296" s="23"/>
      <c r="GG296" s="23"/>
      <c r="GH296" s="23"/>
      <c r="GI296" s="23"/>
      <c r="GJ296" s="23"/>
      <c r="GK296" s="23"/>
      <c r="GL296" s="23"/>
      <c r="GM296" s="23"/>
      <c r="GN296" s="46"/>
    </row>
    <row r="297" spans="1:196" s="44" customFormat="1">
      <c r="A297" s="120"/>
      <c r="B297" s="120"/>
      <c r="C297" s="120"/>
      <c r="D297" s="120"/>
      <c r="E297" s="120"/>
      <c r="F297" s="120"/>
      <c r="G297" s="120"/>
      <c r="H297" s="120"/>
      <c r="I297" s="120"/>
      <c r="J297" s="120"/>
      <c r="K297" s="120"/>
      <c r="L297" s="120"/>
      <c r="M297" s="87"/>
      <c r="N297" s="120"/>
      <c r="O297" s="120"/>
      <c r="P297" s="120"/>
      <c r="Q297" s="87"/>
      <c r="R297" s="120"/>
      <c r="S297" s="120"/>
      <c r="T297" s="120"/>
      <c r="U297" s="87"/>
      <c r="V297" s="120"/>
      <c r="W297" s="120"/>
      <c r="X297" s="87"/>
      <c r="Y297" s="120"/>
      <c r="Z297" s="120"/>
      <c r="AA297" s="120"/>
      <c r="AB297" s="87"/>
      <c r="AC297" s="120"/>
      <c r="AD297" s="120"/>
      <c r="AE297" s="120"/>
      <c r="AF297" s="87"/>
      <c r="AG297" s="120"/>
      <c r="AH297" s="120"/>
      <c r="AI297" s="87"/>
      <c r="AJ297" s="120"/>
      <c r="AK297" s="120"/>
      <c r="AL297" s="87"/>
      <c r="AM297" s="120"/>
      <c r="AN297" s="120"/>
      <c r="AO297" s="120"/>
      <c r="AP297" s="120"/>
      <c r="AQ297" s="120"/>
      <c r="AR297" s="87"/>
      <c r="AS297" s="120"/>
      <c r="AT297" s="120"/>
      <c r="AU297" s="120"/>
      <c r="AV297" s="120"/>
      <c r="AW297" s="120"/>
      <c r="AX297" s="120"/>
      <c r="AY297" s="87"/>
      <c r="AZ297" s="120"/>
      <c r="BA297" s="120"/>
      <c r="BB297" s="120"/>
      <c r="BC297" s="120"/>
      <c r="BD297" s="17"/>
      <c r="BE297" s="17"/>
      <c r="BP297" s="17"/>
      <c r="BQ297" s="19"/>
      <c r="BR297" s="19"/>
      <c r="BS297" s="19"/>
      <c r="BT297" s="19"/>
      <c r="BU297" s="19"/>
      <c r="BV297" s="19"/>
      <c r="BW297" s="19"/>
      <c r="BX297" s="19"/>
      <c r="BY297" s="19"/>
      <c r="BZ297" s="19"/>
      <c r="CA297" s="27"/>
      <c r="CI297" s="17"/>
      <c r="CN297" s="17"/>
      <c r="CS297" s="17"/>
      <c r="CX297" s="17"/>
      <c r="DH297" s="17"/>
      <c r="DT297" s="17"/>
      <c r="ED297" s="17"/>
      <c r="EO297" s="17"/>
      <c r="EP297" s="45"/>
      <c r="EQ297" s="6"/>
      <c r="ER297" s="6"/>
      <c r="ES297" s="6"/>
      <c r="ET297" s="6"/>
      <c r="EU297" s="46"/>
      <c r="FV297" s="19"/>
      <c r="FW297" s="23"/>
      <c r="FX297" s="23"/>
      <c r="FZ297" s="23"/>
      <c r="GA297" s="23"/>
      <c r="GB297" s="23"/>
      <c r="GC297" s="23"/>
      <c r="GD297" s="23"/>
      <c r="GE297" s="23"/>
      <c r="GF297" s="23"/>
      <c r="GG297" s="23"/>
      <c r="GH297" s="23"/>
      <c r="GI297" s="23"/>
      <c r="GJ297" s="23"/>
      <c r="GK297" s="23"/>
      <c r="GL297" s="23"/>
      <c r="GM297" s="23"/>
      <c r="GN297" s="46"/>
    </row>
    <row r="298" spans="1:196" s="44" customFormat="1">
      <c r="A298" s="120"/>
      <c r="B298" s="120"/>
      <c r="C298" s="120"/>
      <c r="D298" s="120"/>
      <c r="E298" s="120"/>
      <c r="F298" s="120"/>
      <c r="G298" s="120"/>
      <c r="H298" s="120"/>
      <c r="I298" s="120"/>
      <c r="J298" s="120"/>
      <c r="K298" s="120"/>
      <c r="L298" s="120"/>
      <c r="M298" s="87"/>
      <c r="N298" s="120"/>
      <c r="O298" s="120"/>
      <c r="P298" s="120"/>
      <c r="Q298" s="87"/>
      <c r="R298" s="120"/>
      <c r="S298" s="120"/>
      <c r="T298" s="120"/>
      <c r="U298" s="87"/>
      <c r="V298" s="120"/>
      <c r="W298" s="120"/>
      <c r="X298" s="87"/>
      <c r="Y298" s="120"/>
      <c r="Z298" s="120"/>
      <c r="AA298" s="120"/>
      <c r="AB298" s="87"/>
      <c r="AC298" s="120"/>
      <c r="AD298" s="120"/>
      <c r="AE298" s="120"/>
      <c r="AF298" s="87"/>
      <c r="AG298" s="120"/>
      <c r="AH298" s="120"/>
      <c r="AI298" s="87"/>
      <c r="AJ298" s="120"/>
      <c r="AK298" s="120"/>
      <c r="AL298" s="87"/>
      <c r="AM298" s="120"/>
      <c r="AN298" s="120"/>
      <c r="AO298" s="120"/>
      <c r="AP298" s="120"/>
      <c r="AQ298" s="120"/>
      <c r="AR298" s="87"/>
      <c r="AS298" s="120"/>
      <c r="AT298" s="120"/>
      <c r="AU298" s="120"/>
      <c r="AV298" s="120"/>
      <c r="AW298" s="120"/>
      <c r="AX298" s="120"/>
      <c r="AY298" s="87"/>
      <c r="AZ298" s="120"/>
      <c r="BA298" s="120"/>
      <c r="BB298" s="120"/>
      <c r="BC298" s="120"/>
      <c r="BD298" s="17"/>
      <c r="BE298" s="17"/>
      <c r="BP298" s="17"/>
      <c r="BQ298" s="19"/>
      <c r="BR298" s="19"/>
      <c r="BS298" s="19"/>
      <c r="BT298" s="19"/>
      <c r="BU298" s="19"/>
      <c r="BV298" s="19"/>
      <c r="BW298" s="19"/>
      <c r="BX298" s="19"/>
      <c r="BY298" s="19"/>
      <c r="BZ298" s="19"/>
      <c r="CA298" s="27"/>
      <c r="CI298" s="17"/>
      <c r="CN298" s="17"/>
      <c r="CS298" s="17"/>
      <c r="CX298" s="17"/>
      <c r="DH298" s="17"/>
      <c r="DT298" s="17"/>
      <c r="ED298" s="17"/>
      <c r="EO298" s="17"/>
      <c r="EP298" s="45"/>
      <c r="EQ298" s="6"/>
      <c r="ER298" s="6"/>
      <c r="ES298" s="6"/>
      <c r="ET298" s="6"/>
      <c r="EU298" s="46"/>
      <c r="FV298" s="19"/>
      <c r="FW298" s="23"/>
      <c r="FX298" s="23"/>
      <c r="FZ298" s="23"/>
      <c r="GA298" s="23"/>
      <c r="GB298" s="23"/>
      <c r="GC298" s="23"/>
      <c r="GD298" s="23"/>
      <c r="GE298" s="23"/>
      <c r="GF298" s="23"/>
      <c r="GG298" s="23"/>
      <c r="GH298" s="23"/>
      <c r="GI298" s="23"/>
      <c r="GJ298" s="23"/>
      <c r="GK298" s="23"/>
      <c r="GL298" s="23"/>
      <c r="GM298" s="23"/>
      <c r="GN298" s="46"/>
    </row>
    <row r="299" spans="1:196" s="44" customFormat="1">
      <c r="A299" s="120"/>
      <c r="B299" s="120"/>
      <c r="C299" s="120"/>
      <c r="D299" s="120"/>
      <c r="E299" s="120"/>
      <c r="F299" s="120"/>
      <c r="G299" s="120"/>
      <c r="H299" s="120"/>
      <c r="I299" s="120"/>
      <c r="J299" s="120"/>
      <c r="K299" s="120"/>
      <c r="L299" s="120"/>
      <c r="M299" s="87"/>
      <c r="N299" s="120"/>
      <c r="O299" s="120"/>
      <c r="P299" s="120"/>
      <c r="Q299" s="87"/>
      <c r="R299" s="120"/>
      <c r="S299" s="120"/>
      <c r="T299" s="120"/>
      <c r="U299" s="87"/>
      <c r="V299" s="120"/>
      <c r="W299" s="120"/>
      <c r="X299" s="87"/>
      <c r="Y299" s="120"/>
      <c r="Z299" s="120"/>
      <c r="AA299" s="120"/>
      <c r="AB299" s="87"/>
      <c r="AC299" s="120"/>
      <c r="AD299" s="120"/>
      <c r="AE299" s="120"/>
      <c r="AF299" s="87"/>
      <c r="AG299" s="120"/>
      <c r="AH299" s="120"/>
      <c r="AI299" s="87"/>
      <c r="AJ299" s="120"/>
      <c r="AK299" s="120"/>
      <c r="AL299" s="87"/>
      <c r="AM299" s="120"/>
      <c r="AN299" s="120"/>
      <c r="AO299" s="120"/>
      <c r="AP299" s="120"/>
      <c r="AQ299" s="120"/>
      <c r="AR299" s="87"/>
      <c r="AS299" s="120"/>
      <c r="AT299" s="120"/>
      <c r="AU299" s="120"/>
      <c r="AV299" s="120"/>
      <c r="AW299" s="120"/>
      <c r="AX299" s="120"/>
      <c r="AY299" s="87"/>
      <c r="AZ299" s="120"/>
      <c r="BA299" s="120"/>
      <c r="BB299" s="120"/>
      <c r="BC299" s="120"/>
      <c r="BD299" s="17"/>
      <c r="BE299" s="17"/>
      <c r="BP299" s="17"/>
      <c r="BQ299" s="19"/>
      <c r="BR299" s="19"/>
      <c r="BS299" s="19"/>
      <c r="BT299" s="19"/>
      <c r="BU299" s="19"/>
      <c r="BV299" s="19"/>
      <c r="BW299" s="19"/>
      <c r="BX299" s="19"/>
      <c r="BY299" s="19"/>
      <c r="BZ299" s="19"/>
      <c r="CA299" s="27"/>
      <c r="CI299" s="17"/>
      <c r="CN299" s="17"/>
      <c r="CS299" s="17"/>
      <c r="CX299" s="17"/>
      <c r="DH299" s="17"/>
      <c r="DT299" s="17"/>
      <c r="ED299" s="17"/>
      <c r="EO299" s="17"/>
      <c r="EP299" s="45"/>
      <c r="EQ299" s="6"/>
      <c r="ER299" s="6"/>
      <c r="ES299" s="6"/>
      <c r="ET299" s="6"/>
      <c r="EU299" s="46"/>
      <c r="FV299" s="19"/>
      <c r="FW299" s="23"/>
      <c r="FX299" s="23"/>
      <c r="FZ299" s="23"/>
      <c r="GA299" s="23"/>
      <c r="GB299" s="23"/>
      <c r="GC299" s="23"/>
      <c r="GD299" s="23"/>
      <c r="GE299" s="23"/>
      <c r="GF299" s="23"/>
      <c r="GG299" s="23"/>
      <c r="GH299" s="23"/>
      <c r="GI299" s="23"/>
      <c r="GJ299" s="23"/>
      <c r="GK299" s="23"/>
      <c r="GL299" s="23"/>
      <c r="GM299" s="23"/>
      <c r="GN299" s="46"/>
    </row>
    <row r="300" spans="1:196" s="44" customFormat="1">
      <c r="A300" s="120"/>
      <c r="B300" s="120"/>
      <c r="C300" s="120"/>
      <c r="D300" s="120"/>
      <c r="E300" s="120"/>
      <c r="F300" s="120"/>
      <c r="G300" s="120"/>
      <c r="H300" s="120"/>
      <c r="I300" s="120"/>
      <c r="J300" s="120"/>
      <c r="K300" s="120"/>
      <c r="L300" s="120"/>
      <c r="M300" s="87"/>
      <c r="N300" s="120"/>
      <c r="O300" s="120"/>
      <c r="P300" s="120"/>
      <c r="Q300" s="87"/>
      <c r="R300" s="120"/>
      <c r="S300" s="120"/>
      <c r="T300" s="120"/>
      <c r="U300" s="87"/>
      <c r="V300" s="120"/>
      <c r="W300" s="120"/>
      <c r="X300" s="87"/>
      <c r="Y300" s="120"/>
      <c r="Z300" s="120"/>
      <c r="AA300" s="120"/>
      <c r="AB300" s="87"/>
      <c r="AC300" s="120"/>
      <c r="AD300" s="120"/>
      <c r="AE300" s="120"/>
      <c r="AF300" s="87"/>
      <c r="AG300" s="120"/>
      <c r="AH300" s="120"/>
      <c r="AI300" s="87"/>
      <c r="AJ300" s="120"/>
      <c r="AK300" s="120"/>
      <c r="AL300" s="87"/>
      <c r="AM300" s="120"/>
      <c r="AN300" s="120"/>
      <c r="AO300" s="120"/>
      <c r="AP300" s="120"/>
      <c r="AQ300" s="120"/>
      <c r="AR300" s="87"/>
      <c r="AS300" s="120"/>
      <c r="AT300" s="120"/>
      <c r="AU300" s="120"/>
      <c r="AV300" s="120"/>
      <c r="AW300" s="120"/>
      <c r="AX300" s="120"/>
      <c r="AY300" s="87"/>
      <c r="AZ300" s="120"/>
      <c r="BA300" s="120"/>
      <c r="BB300" s="120"/>
      <c r="BC300" s="120"/>
      <c r="BD300" s="17"/>
      <c r="BE300" s="17"/>
      <c r="BP300" s="17"/>
      <c r="BQ300" s="19"/>
      <c r="BR300" s="19"/>
      <c r="BS300" s="19"/>
      <c r="BT300" s="19"/>
      <c r="BU300" s="19"/>
      <c r="BV300" s="19"/>
      <c r="BW300" s="19"/>
      <c r="BX300" s="19"/>
      <c r="BY300" s="19"/>
      <c r="BZ300" s="19"/>
      <c r="CA300" s="27"/>
      <c r="CI300" s="17"/>
      <c r="CN300" s="17"/>
      <c r="CS300" s="17"/>
      <c r="CX300" s="17"/>
      <c r="DH300" s="17"/>
      <c r="DT300" s="17"/>
      <c r="ED300" s="17"/>
      <c r="EO300" s="17"/>
      <c r="EP300" s="45"/>
      <c r="EQ300" s="6"/>
      <c r="ER300" s="6"/>
      <c r="ES300" s="6"/>
      <c r="ET300" s="6"/>
      <c r="EU300" s="46"/>
      <c r="FV300" s="19"/>
      <c r="FW300" s="23"/>
      <c r="FX300" s="23"/>
      <c r="FZ300" s="23"/>
      <c r="GA300" s="23"/>
      <c r="GB300" s="23"/>
      <c r="GC300" s="23"/>
      <c r="GD300" s="23"/>
      <c r="GE300" s="23"/>
      <c r="GF300" s="23"/>
      <c r="GG300" s="23"/>
      <c r="GH300" s="23"/>
      <c r="GI300" s="23"/>
      <c r="GJ300" s="23"/>
      <c r="GK300" s="23"/>
      <c r="GL300" s="23"/>
      <c r="GM300" s="23"/>
      <c r="GN300" s="46"/>
    </row>
    <row r="301" spans="1:196" s="44" customFormat="1">
      <c r="A301" s="120"/>
      <c r="B301" s="120"/>
      <c r="C301" s="120"/>
      <c r="D301" s="120"/>
      <c r="E301" s="120"/>
      <c r="F301" s="120"/>
      <c r="G301" s="120"/>
      <c r="H301" s="120"/>
      <c r="I301" s="120"/>
      <c r="J301" s="120"/>
      <c r="K301" s="120"/>
      <c r="L301" s="120"/>
      <c r="M301" s="87"/>
      <c r="N301" s="120"/>
      <c r="O301" s="120"/>
      <c r="P301" s="120"/>
      <c r="Q301" s="87"/>
      <c r="R301" s="120"/>
      <c r="S301" s="120"/>
      <c r="T301" s="120"/>
      <c r="U301" s="87"/>
      <c r="V301" s="120"/>
      <c r="W301" s="120"/>
      <c r="X301" s="87"/>
      <c r="Y301" s="120"/>
      <c r="Z301" s="120"/>
      <c r="AA301" s="120"/>
      <c r="AB301" s="87"/>
      <c r="AC301" s="120"/>
      <c r="AD301" s="120"/>
      <c r="AE301" s="120"/>
      <c r="AF301" s="87"/>
      <c r="AG301" s="120"/>
      <c r="AH301" s="120"/>
      <c r="AI301" s="87"/>
      <c r="AJ301" s="120"/>
      <c r="AK301" s="120"/>
      <c r="AL301" s="87"/>
      <c r="AM301" s="120"/>
      <c r="AN301" s="120"/>
      <c r="AO301" s="120"/>
      <c r="AP301" s="120"/>
      <c r="AQ301" s="120"/>
      <c r="AR301" s="87"/>
      <c r="AS301" s="120"/>
      <c r="AT301" s="120"/>
      <c r="AU301" s="120"/>
      <c r="AV301" s="120"/>
      <c r="AW301" s="120"/>
      <c r="AX301" s="120"/>
      <c r="AY301" s="87"/>
      <c r="AZ301" s="120"/>
      <c r="BA301" s="120"/>
      <c r="BB301" s="120"/>
      <c r="BC301" s="120"/>
      <c r="BD301" s="17"/>
      <c r="BE301" s="17"/>
      <c r="BP301" s="17"/>
      <c r="BQ301" s="19"/>
      <c r="BR301" s="19"/>
      <c r="BS301" s="19"/>
      <c r="BT301" s="19"/>
      <c r="BU301" s="19"/>
      <c r="BV301" s="19"/>
      <c r="BW301" s="19"/>
      <c r="BX301" s="19"/>
      <c r="BY301" s="19"/>
      <c r="BZ301" s="19"/>
      <c r="CA301" s="27"/>
      <c r="CI301" s="17"/>
      <c r="CN301" s="17"/>
      <c r="CS301" s="17"/>
      <c r="CX301" s="17"/>
      <c r="DH301" s="17"/>
      <c r="DT301" s="17"/>
      <c r="ED301" s="17"/>
      <c r="EO301" s="17"/>
      <c r="EP301" s="45"/>
      <c r="EQ301" s="6"/>
      <c r="ER301" s="6"/>
      <c r="ES301" s="6"/>
      <c r="ET301" s="6"/>
      <c r="EU301" s="46"/>
      <c r="FV301" s="19"/>
      <c r="FW301" s="23"/>
      <c r="FX301" s="23"/>
      <c r="FZ301" s="23"/>
      <c r="GA301" s="23"/>
      <c r="GB301" s="23"/>
      <c r="GC301" s="23"/>
      <c r="GD301" s="23"/>
      <c r="GE301" s="23"/>
      <c r="GF301" s="23"/>
      <c r="GG301" s="23"/>
      <c r="GH301" s="23"/>
      <c r="GI301" s="23"/>
      <c r="GJ301" s="23"/>
      <c r="GK301" s="23"/>
      <c r="GL301" s="23"/>
      <c r="GM301" s="23"/>
      <c r="GN301" s="46"/>
    </row>
    <row r="302" spans="1:196" s="44" customFormat="1">
      <c r="A302" s="120"/>
      <c r="B302" s="120"/>
      <c r="C302" s="120"/>
      <c r="D302" s="120"/>
      <c r="E302" s="120"/>
      <c r="F302" s="120"/>
      <c r="G302" s="120"/>
      <c r="H302" s="120"/>
      <c r="I302" s="120"/>
      <c r="J302" s="120"/>
      <c r="K302" s="120"/>
      <c r="L302" s="120"/>
      <c r="M302" s="87"/>
      <c r="N302" s="120"/>
      <c r="O302" s="120"/>
      <c r="P302" s="120"/>
      <c r="Q302" s="87"/>
      <c r="R302" s="120"/>
      <c r="S302" s="120"/>
      <c r="T302" s="120"/>
      <c r="U302" s="87"/>
      <c r="V302" s="120"/>
      <c r="W302" s="120"/>
      <c r="X302" s="87"/>
      <c r="Y302" s="120"/>
      <c r="Z302" s="120"/>
      <c r="AA302" s="120"/>
      <c r="AB302" s="87"/>
      <c r="AC302" s="120"/>
      <c r="AD302" s="120"/>
      <c r="AE302" s="120"/>
      <c r="AF302" s="87"/>
      <c r="AG302" s="120"/>
      <c r="AH302" s="120"/>
      <c r="AI302" s="87"/>
      <c r="AJ302" s="120"/>
      <c r="AK302" s="120"/>
      <c r="AL302" s="87"/>
      <c r="AM302" s="120"/>
      <c r="AN302" s="120"/>
      <c r="AO302" s="120"/>
      <c r="AP302" s="120"/>
      <c r="AQ302" s="120"/>
      <c r="AR302" s="87"/>
      <c r="AS302" s="120"/>
      <c r="AT302" s="120"/>
      <c r="AU302" s="120"/>
      <c r="AV302" s="120"/>
      <c r="AW302" s="120"/>
      <c r="AX302" s="120"/>
      <c r="AY302" s="87"/>
      <c r="AZ302" s="120"/>
      <c r="BA302" s="120"/>
      <c r="BB302" s="120"/>
      <c r="BC302" s="120"/>
      <c r="BD302" s="17"/>
      <c r="BE302" s="17"/>
      <c r="BP302" s="17"/>
      <c r="BQ302" s="19"/>
      <c r="BR302" s="19"/>
      <c r="BS302" s="19"/>
      <c r="BT302" s="19"/>
      <c r="BU302" s="19"/>
      <c r="BV302" s="19"/>
      <c r="BW302" s="19"/>
      <c r="BX302" s="19"/>
      <c r="BY302" s="19"/>
      <c r="BZ302" s="19"/>
      <c r="CA302" s="27"/>
      <c r="CI302" s="17"/>
      <c r="CN302" s="17"/>
      <c r="CS302" s="17"/>
      <c r="CX302" s="17"/>
      <c r="DH302" s="17"/>
      <c r="DT302" s="17"/>
      <c r="ED302" s="17"/>
      <c r="EO302" s="17"/>
      <c r="EP302" s="45"/>
      <c r="EQ302" s="6"/>
      <c r="ER302" s="6"/>
      <c r="ES302" s="6"/>
      <c r="ET302" s="6"/>
      <c r="EU302" s="46"/>
      <c r="FV302" s="19"/>
      <c r="FW302" s="23"/>
      <c r="FX302" s="23"/>
      <c r="FZ302" s="23"/>
      <c r="GA302" s="23"/>
      <c r="GB302" s="23"/>
      <c r="GC302" s="23"/>
      <c r="GD302" s="23"/>
      <c r="GE302" s="23"/>
      <c r="GF302" s="23"/>
      <c r="GG302" s="23"/>
      <c r="GH302" s="23"/>
      <c r="GI302" s="23"/>
      <c r="GJ302" s="23"/>
      <c r="GK302" s="23"/>
      <c r="GL302" s="23"/>
      <c r="GM302" s="23"/>
      <c r="GN302" s="46"/>
    </row>
    <row r="303" spans="1:196" s="44" customFormat="1">
      <c r="A303" s="120"/>
      <c r="B303" s="120"/>
      <c r="C303" s="120"/>
      <c r="D303" s="120"/>
      <c r="E303" s="120"/>
      <c r="F303" s="120"/>
      <c r="G303" s="120"/>
      <c r="H303" s="120"/>
      <c r="I303" s="120"/>
      <c r="J303" s="120"/>
      <c r="K303" s="120"/>
      <c r="L303" s="120"/>
      <c r="M303" s="87"/>
      <c r="N303" s="120"/>
      <c r="O303" s="120"/>
      <c r="P303" s="120"/>
      <c r="Q303" s="87"/>
      <c r="R303" s="120"/>
      <c r="S303" s="120"/>
      <c r="T303" s="120"/>
      <c r="U303" s="87"/>
      <c r="V303" s="120"/>
      <c r="W303" s="120"/>
      <c r="X303" s="87"/>
      <c r="Y303" s="120"/>
      <c r="Z303" s="120"/>
      <c r="AA303" s="120"/>
      <c r="AB303" s="87"/>
      <c r="AC303" s="120"/>
      <c r="AD303" s="120"/>
      <c r="AE303" s="120"/>
      <c r="AF303" s="87"/>
      <c r="AG303" s="120"/>
      <c r="AH303" s="120"/>
      <c r="AI303" s="87"/>
      <c r="AJ303" s="120"/>
      <c r="AK303" s="120"/>
      <c r="AL303" s="87"/>
      <c r="AM303" s="120"/>
      <c r="AN303" s="120"/>
      <c r="AO303" s="120"/>
      <c r="AP303" s="120"/>
      <c r="AQ303" s="120"/>
      <c r="AR303" s="87"/>
      <c r="AS303" s="120"/>
      <c r="AT303" s="120"/>
      <c r="AU303" s="120"/>
      <c r="AV303" s="120"/>
      <c r="AW303" s="120"/>
      <c r="AX303" s="120"/>
      <c r="AY303" s="87"/>
      <c r="AZ303" s="120"/>
      <c r="BA303" s="120"/>
      <c r="BB303" s="120"/>
      <c r="BC303" s="120"/>
      <c r="BD303" s="17"/>
      <c r="BE303" s="17"/>
      <c r="BP303" s="17"/>
      <c r="BQ303" s="19"/>
      <c r="BR303" s="19"/>
      <c r="BS303" s="19"/>
      <c r="BT303" s="19"/>
      <c r="BU303" s="19"/>
      <c r="BV303" s="19"/>
      <c r="BW303" s="19"/>
      <c r="BX303" s="19"/>
      <c r="BY303" s="19"/>
      <c r="BZ303" s="19"/>
      <c r="CA303" s="27"/>
      <c r="CI303" s="17"/>
      <c r="CN303" s="17"/>
      <c r="CS303" s="17"/>
      <c r="CX303" s="17"/>
      <c r="DH303" s="17"/>
      <c r="DT303" s="17"/>
      <c r="ED303" s="17"/>
      <c r="EO303" s="17"/>
      <c r="EP303" s="45"/>
      <c r="EQ303" s="6"/>
      <c r="ER303" s="6"/>
      <c r="ES303" s="6"/>
      <c r="ET303" s="6"/>
      <c r="EU303" s="46"/>
      <c r="FV303" s="19"/>
      <c r="FW303" s="23"/>
      <c r="FX303" s="23"/>
      <c r="FZ303" s="23"/>
      <c r="GA303" s="23"/>
      <c r="GB303" s="23"/>
      <c r="GC303" s="23"/>
      <c r="GD303" s="23"/>
      <c r="GE303" s="23"/>
      <c r="GF303" s="23"/>
      <c r="GG303" s="23"/>
      <c r="GH303" s="23"/>
      <c r="GI303" s="23"/>
      <c r="GJ303" s="23"/>
      <c r="GK303" s="23"/>
      <c r="GL303" s="23"/>
      <c r="GM303" s="23"/>
      <c r="GN303" s="46"/>
    </row>
    <row r="304" spans="1:196" s="44" customFormat="1">
      <c r="A304" s="120"/>
      <c r="B304" s="120"/>
      <c r="C304" s="120"/>
      <c r="D304" s="120"/>
      <c r="E304" s="120"/>
      <c r="F304" s="120"/>
      <c r="G304" s="120"/>
      <c r="H304" s="120"/>
      <c r="I304" s="120"/>
      <c r="J304" s="120"/>
      <c r="K304" s="120"/>
      <c r="L304" s="120"/>
      <c r="M304" s="87"/>
      <c r="N304" s="120"/>
      <c r="O304" s="120"/>
      <c r="P304" s="120"/>
      <c r="Q304" s="87"/>
      <c r="R304" s="120"/>
      <c r="S304" s="120"/>
      <c r="T304" s="120"/>
      <c r="U304" s="87"/>
      <c r="V304" s="120"/>
      <c r="W304" s="120"/>
      <c r="X304" s="87"/>
      <c r="Y304" s="120"/>
      <c r="Z304" s="120"/>
      <c r="AA304" s="120"/>
      <c r="AB304" s="87"/>
      <c r="AC304" s="120"/>
      <c r="AD304" s="120"/>
      <c r="AE304" s="120"/>
      <c r="AF304" s="87"/>
      <c r="AG304" s="120"/>
      <c r="AH304" s="120"/>
      <c r="AI304" s="87"/>
      <c r="AJ304" s="120"/>
      <c r="AK304" s="120"/>
      <c r="AL304" s="87"/>
      <c r="AM304" s="120"/>
      <c r="AN304" s="120"/>
      <c r="AO304" s="120"/>
      <c r="AP304" s="120"/>
      <c r="AQ304" s="120"/>
      <c r="AR304" s="87"/>
      <c r="AS304" s="120"/>
      <c r="AT304" s="120"/>
      <c r="AU304" s="120"/>
      <c r="AV304" s="120"/>
      <c r="AW304" s="120"/>
      <c r="AX304" s="120"/>
      <c r="AY304" s="87"/>
      <c r="AZ304" s="120"/>
      <c r="BA304" s="120"/>
      <c r="BB304" s="120"/>
      <c r="BC304" s="120"/>
      <c r="BD304" s="17"/>
      <c r="BE304" s="17"/>
      <c r="BP304" s="17"/>
      <c r="BQ304" s="19"/>
      <c r="BR304" s="19"/>
      <c r="BS304" s="19"/>
      <c r="BT304" s="19"/>
      <c r="BU304" s="19"/>
      <c r="BV304" s="19"/>
      <c r="BW304" s="19"/>
      <c r="BX304" s="19"/>
      <c r="BY304" s="19"/>
      <c r="BZ304" s="19"/>
      <c r="CA304" s="27"/>
      <c r="CI304" s="17"/>
      <c r="CN304" s="17"/>
      <c r="CS304" s="17"/>
      <c r="CX304" s="17"/>
      <c r="DH304" s="17"/>
      <c r="DT304" s="17"/>
      <c r="ED304" s="17"/>
      <c r="EO304" s="17"/>
      <c r="EP304" s="45"/>
      <c r="EQ304" s="6"/>
      <c r="ER304" s="6"/>
      <c r="ES304" s="6"/>
      <c r="ET304" s="6"/>
      <c r="EU304" s="46"/>
      <c r="FV304" s="19"/>
      <c r="FW304" s="23"/>
      <c r="FX304" s="23"/>
      <c r="FZ304" s="23"/>
      <c r="GA304" s="23"/>
      <c r="GB304" s="23"/>
      <c r="GC304" s="23"/>
      <c r="GD304" s="23"/>
      <c r="GE304" s="23"/>
      <c r="GF304" s="23"/>
      <c r="GG304" s="23"/>
      <c r="GH304" s="23"/>
      <c r="GI304" s="23"/>
      <c r="GJ304" s="23"/>
      <c r="GK304" s="23"/>
      <c r="GL304" s="23"/>
      <c r="GM304" s="23"/>
      <c r="GN304" s="46"/>
    </row>
    <row r="305" spans="1:196" s="44" customFormat="1">
      <c r="A305" s="120"/>
      <c r="B305" s="120"/>
      <c r="C305" s="120"/>
      <c r="D305" s="120"/>
      <c r="E305" s="120"/>
      <c r="F305" s="120"/>
      <c r="G305" s="120"/>
      <c r="H305" s="120"/>
      <c r="I305" s="120"/>
      <c r="J305" s="120"/>
      <c r="K305" s="120"/>
      <c r="L305" s="120"/>
      <c r="M305" s="87"/>
      <c r="N305" s="120"/>
      <c r="O305" s="120"/>
      <c r="P305" s="120"/>
      <c r="Q305" s="87"/>
      <c r="R305" s="120"/>
      <c r="S305" s="120"/>
      <c r="T305" s="120"/>
      <c r="U305" s="87"/>
      <c r="V305" s="120"/>
      <c r="W305" s="120"/>
      <c r="X305" s="87"/>
      <c r="Y305" s="120"/>
      <c r="Z305" s="120"/>
      <c r="AA305" s="120"/>
      <c r="AB305" s="87"/>
      <c r="AC305" s="120"/>
      <c r="AD305" s="120"/>
      <c r="AE305" s="120"/>
      <c r="AF305" s="87"/>
      <c r="AG305" s="120"/>
      <c r="AH305" s="120"/>
      <c r="AI305" s="87"/>
      <c r="AJ305" s="120"/>
      <c r="AK305" s="120"/>
      <c r="AL305" s="87"/>
      <c r="AM305" s="120"/>
      <c r="AN305" s="120"/>
      <c r="AO305" s="120"/>
      <c r="AP305" s="120"/>
      <c r="AQ305" s="120"/>
      <c r="AR305" s="87"/>
      <c r="AS305" s="120"/>
      <c r="AT305" s="120"/>
      <c r="AU305" s="120"/>
      <c r="AV305" s="120"/>
      <c r="AW305" s="120"/>
      <c r="AX305" s="120"/>
      <c r="AY305" s="87"/>
      <c r="AZ305" s="120"/>
      <c r="BA305" s="120"/>
      <c r="BB305" s="120"/>
      <c r="BC305" s="120"/>
      <c r="BD305" s="17"/>
      <c r="BE305" s="17"/>
      <c r="BP305" s="17"/>
      <c r="BQ305" s="19"/>
      <c r="BR305" s="19"/>
      <c r="BS305" s="19"/>
      <c r="BT305" s="19"/>
      <c r="BU305" s="19"/>
      <c r="BV305" s="19"/>
      <c r="BW305" s="19"/>
      <c r="BX305" s="19"/>
      <c r="BY305" s="19"/>
      <c r="BZ305" s="19"/>
      <c r="CA305" s="27"/>
      <c r="CI305" s="17"/>
      <c r="CN305" s="17"/>
      <c r="CS305" s="17"/>
      <c r="CX305" s="17"/>
      <c r="DH305" s="17"/>
      <c r="DT305" s="17"/>
      <c r="ED305" s="17"/>
      <c r="EO305" s="17"/>
      <c r="EP305" s="45"/>
      <c r="EQ305" s="6"/>
      <c r="ER305" s="6"/>
      <c r="ES305" s="6"/>
      <c r="ET305" s="6"/>
      <c r="EU305" s="46"/>
      <c r="FV305" s="19"/>
      <c r="FW305" s="23"/>
      <c r="FX305" s="23"/>
      <c r="FZ305" s="23"/>
      <c r="GA305" s="23"/>
      <c r="GB305" s="23"/>
      <c r="GC305" s="23"/>
      <c r="GD305" s="23"/>
      <c r="GE305" s="23"/>
      <c r="GF305" s="23"/>
      <c r="GG305" s="23"/>
      <c r="GH305" s="23"/>
      <c r="GI305" s="23"/>
      <c r="GJ305" s="23"/>
      <c r="GK305" s="23"/>
      <c r="GL305" s="23"/>
      <c r="GM305" s="23"/>
      <c r="GN305" s="46"/>
    </row>
    <row r="306" spans="1:196" s="44" customFormat="1">
      <c r="A306" s="120"/>
      <c r="B306" s="120"/>
      <c r="C306" s="120"/>
      <c r="D306" s="120"/>
      <c r="E306" s="120"/>
      <c r="F306" s="120"/>
      <c r="G306" s="120"/>
      <c r="H306" s="120"/>
      <c r="I306" s="120"/>
      <c r="J306" s="120"/>
      <c r="K306" s="120"/>
      <c r="L306" s="120"/>
      <c r="M306" s="87"/>
      <c r="N306" s="120"/>
      <c r="O306" s="120"/>
      <c r="P306" s="120"/>
      <c r="Q306" s="87"/>
      <c r="R306" s="120"/>
      <c r="S306" s="120"/>
      <c r="T306" s="120"/>
      <c r="U306" s="87"/>
      <c r="V306" s="120"/>
      <c r="W306" s="120"/>
      <c r="X306" s="87"/>
      <c r="Y306" s="120"/>
      <c r="Z306" s="120"/>
      <c r="AA306" s="120"/>
      <c r="AB306" s="87"/>
      <c r="AC306" s="120"/>
      <c r="AD306" s="120"/>
      <c r="AE306" s="120"/>
      <c r="AF306" s="87"/>
      <c r="AG306" s="120"/>
      <c r="AH306" s="120"/>
      <c r="AI306" s="87"/>
      <c r="AJ306" s="120"/>
      <c r="AK306" s="120"/>
      <c r="AL306" s="87"/>
      <c r="AM306" s="120"/>
      <c r="AN306" s="120"/>
      <c r="AO306" s="120"/>
      <c r="AP306" s="120"/>
      <c r="AQ306" s="120"/>
      <c r="AR306" s="87"/>
      <c r="AS306" s="120"/>
      <c r="AT306" s="120"/>
      <c r="AU306" s="120"/>
      <c r="AV306" s="120"/>
      <c r="AW306" s="120"/>
      <c r="AX306" s="120"/>
      <c r="AY306" s="87"/>
      <c r="AZ306" s="120"/>
      <c r="BA306" s="120"/>
      <c r="BB306" s="120"/>
      <c r="BC306" s="120"/>
      <c r="BD306" s="17"/>
      <c r="BE306" s="17"/>
      <c r="BP306" s="17"/>
      <c r="BQ306" s="19"/>
      <c r="BR306" s="19"/>
      <c r="BS306" s="19"/>
      <c r="BT306" s="19"/>
      <c r="BU306" s="19"/>
      <c r="BV306" s="19"/>
      <c r="BW306" s="19"/>
      <c r="BX306" s="19"/>
      <c r="BY306" s="19"/>
      <c r="BZ306" s="19"/>
      <c r="CA306" s="27"/>
      <c r="CI306" s="17"/>
      <c r="CN306" s="17"/>
      <c r="CS306" s="17"/>
      <c r="CX306" s="17"/>
      <c r="DH306" s="17"/>
      <c r="DT306" s="17"/>
      <c r="ED306" s="17"/>
      <c r="EO306" s="17"/>
      <c r="EP306" s="45"/>
      <c r="EQ306" s="6"/>
      <c r="ER306" s="6"/>
      <c r="ES306" s="6"/>
      <c r="ET306" s="6"/>
      <c r="EU306" s="46"/>
      <c r="FV306" s="19"/>
      <c r="FW306" s="23"/>
      <c r="FX306" s="23"/>
      <c r="FZ306" s="23"/>
      <c r="GA306" s="23"/>
      <c r="GB306" s="23"/>
      <c r="GC306" s="23"/>
      <c r="GD306" s="23"/>
      <c r="GE306" s="23"/>
      <c r="GF306" s="23"/>
      <c r="GG306" s="23"/>
      <c r="GH306" s="23"/>
      <c r="GI306" s="23"/>
      <c r="GJ306" s="23"/>
      <c r="GK306" s="23"/>
      <c r="GL306" s="23"/>
      <c r="GM306" s="23"/>
      <c r="GN306" s="46"/>
    </row>
    <row r="307" spans="1:196" s="44" customFormat="1">
      <c r="A307" s="120"/>
      <c r="B307" s="120"/>
      <c r="C307" s="120"/>
      <c r="D307" s="120"/>
      <c r="E307" s="120"/>
      <c r="F307" s="120"/>
      <c r="G307" s="120"/>
      <c r="H307" s="120"/>
      <c r="I307" s="120"/>
      <c r="J307" s="120"/>
      <c r="K307" s="120"/>
      <c r="L307" s="120"/>
      <c r="M307" s="87"/>
      <c r="N307" s="120"/>
      <c r="O307" s="120"/>
      <c r="P307" s="120"/>
      <c r="Q307" s="87"/>
      <c r="R307" s="120"/>
      <c r="S307" s="120"/>
      <c r="T307" s="120"/>
      <c r="U307" s="87"/>
      <c r="V307" s="120"/>
      <c r="W307" s="120"/>
      <c r="X307" s="87"/>
      <c r="Y307" s="120"/>
      <c r="Z307" s="120"/>
      <c r="AA307" s="120"/>
      <c r="AB307" s="87"/>
      <c r="AC307" s="120"/>
      <c r="AD307" s="120"/>
      <c r="AE307" s="120"/>
      <c r="AF307" s="87"/>
      <c r="AG307" s="120"/>
      <c r="AH307" s="120"/>
      <c r="AI307" s="87"/>
      <c r="AJ307" s="120"/>
      <c r="AK307" s="120"/>
      <c r="AL307" s="87"/>
      <c r="AM307" s="120"/>
      <c r="AN307" s="120"/>
      <c r="AO307" s="120"/>
      <c r="AP307" s="120"/>
      <c r="AQ307" s="120"/>
      <c r="AR307" s="87"/>
      <c r="AS307" s="120"/>
      <c r="AT307" s="120"/>
      <c r="AU307" s="120"/>
      <c r="AV307" s="120"/>
      <c r="AW307" s="120"/>
      <c r="AX307" s="120"/>
      <c r="AY307" s="87"/>
      <c r="AZ307" s="120"/>
      <c r="BA307" s="120"/>
      <c r="BB307" s="120"/>
      <c r="BC307" s="120"/>
      <c r="BD307" s="17"/>
      <c r="BE307" s="17"/>
      <c r="BP307" s="17"/>
      <c r="BQ307" s="19"/>
      <c r="BR307" s="19"/>
      <c r="BS307" s="19"/>
      <c r="BT307" s="19"/>
      <c r="BU307" s="19"/>
      <c r="BV307" s="19"/>
      <c r="BW307" s="19"/>
      <c r="BX307" s="19"/>
      <c r="BY307" s="19"/>
      <c r="BZ307" s="19"/>
      <c r="CA307" s="27"/>
      <c r="CI307" s="17"/>
      <c r="CN307" s="17"/>
      <c r="CS307" s="17"/>
      <c r="CX307" s="17"/>
      <c r="DH307" s="17"/>
      <c r="DT307" s="17"/>
      <c r="ED307" s="17"/>
      <c r="EO307" s="17"/>
      <c r="EP307" s="45"/>
      <c r="EQ307" s="6"/>
      <c r="ER307" s="6"/>
      <c r="ES307" s="6"/>
      <c r="ET307" s="6"/>
      <c r="EU307" s="46"/>
      <c r="FV307" s="19"/>
      <c r="FW307" s="23"/>
      <c r="FX307" s="23"/>
      <c r="FZ307" s="23"/>
      <c r="GA307" s="23"/>
      <c r="GB307" s="23"/>
      <c r="GC307" s="23"/>
      <c r="GD307" s="23"/>
      <c r="GE307" s="23"/>
      <c r="GF307" s="23"/>
      <c r="GG307" s="23"/>
      <c r="GH307" s="23"/>
      <c r="GI307" s="23"/>
      <c r="GJ307" s="23"/>
      <c r="GK307" s="23"/>
      <c r="GL307" s="23"/>
      <c r="GM307" s="23"/>
      <c r="GN307" s="46"/>
    </row>
    <row r="308" spans="1:196" s="44" customFormat="1">
      <c r="A308" s="120"/>
      <c r="B308" s="120"/>
      <c r="C308" s="120"/>
      <c r="D308" s="120"/>
      <c r="E308" s="120"/>
      <c r="F308" s="120"/>
      <c r="G308" s="120"/>
      <c r="H308" s="120"/>
      <c r="I308" s="120"/>
      <c r="J308" s="120"/>
      <c r="K308" s="120"/>
      <c r="L308" s="120"/>
      <c r="M308" s="87"/>
      <c r="N308" s="120"/>
      <c r="O308" s="120"/>
      <c r="P308" s="120"/>
      <c r="Q308" s="87"/>
      <c r="R308" s="120"/>
      <c r="S308" s="120"/>
      <c r="T308" s="120"/>
      <c r="U308" s="87"/>
      <c r="V308" s="120"/>
      <c r="W308" s="120"/>
      <c r="X308" s="87"/>
      <c r="Y308" s="120"/>
      <c r="Z308" s="120"/>
      <c r="AA308" s="120"/>
      <c r="AB308" s="87"/>
      <c r="AC308" s="120"/>
      <c r="AD308" s="120"/>
      <c r="AE308" s="120"/>
      <c r="AF308" s="87"/>
      <c r="AG308" s="120"/>
      <c r="AH308" s="120"/>
      <c r="AI308" s="87"/>
      <c r="AJ308" s="120"/>
      <c r="AK308" s="120"/>
      <c r="AL308" s="87"/>
      <c r="AM308" s="120"/>
      <c r="AN308" s="120"/>
      <c r="AO308" s="120"/>
      <c r="AP308" s="120"/>
      <c r="AQ308" s="120"/>
      <c r="AR308" s="87"/>
      <c r="AS308" s="120"/>
      <c r="AT308" s="120"/>
      <c r="AU308" s="120"/>
      <c r="AV308" s="120"/>
      <c r="AW308" s="120"/>
      <c r="AX308" s="120"/>
      <c r="AY308" s="87"/>
      <c r="AZ308" s="120"/>
      <c r="BA308" s="120"/>
      <c r="BB308" s="120"/>
      <c r="BC308" s="120"/>
      <c r="BD308" s="17"/>
      <c r="BE308" s="17"/>
      <c r="BP308" s="17"/>
      <c r="BQ308" s="19"/>
      <c r="BR308" s="19"/>
      <c r="BS308" s="19"/>
      <c r="BT308" s="19"/>
      <c r="BU308" s="19"/>
      <c r="BV308" s="19"/>
      <c r="BW308" s="19"/>
      <c r="BX308" s="19"/>
      <c r="BY308" s="19"/>
      <c r="BZ308" s="19"/>
      <c r="CA308" s="27"/>
      <c r="CI308" s="17"/>
      <c r="CN308" s="17"/>
      <c r="CS308" s="17"/>
      <c r="CX308" s="17"/>
      <c r="DH308" s="17"/>
      <c r="DT308" s="17"/>
      <c r="ED308" s="17"/>
      <c r="EO308" s="17"/>
      <c r="EP308" s="45"/>
      <c r="EQ308" s="6"/>
      <c r="ER308" s="6"/>
      <c r="ES308" s="6"/>
      <c r="ET308" s="6"/>
      <c r="EU308" s="46"/>
      <c r="FV308" s="19"/>
      <c r="FW308" s="23"/>
      <c r="FX308" s="23"/>
      <c r="FZ308" s="23"/>
      <c r="GA308" s="23"/>
      <c r="GB308" s="23"/>
      <c r="GC308" s="23"/>
      <c r="GD308" s="23"/>
      <c r="GE308" s="23"/>
      <c r="GF308" s="23"/>
      <c r="GG308" s="23"/>
      <c r="GH308" s="23"/>
      <c r="GI308" s="23"/>
      <c r="GJ308" s="23"/>
      <c r="GK308" s="23"/>
      <c r="GL308" s="23"/>
      <c r="GM308" s="23"/>
      <c r="GN308" s="46"/>
    </row>
    <row r="309" spans="1:196" s="44" customFormat="1">
      <c r="A309" s="120"/>
      <c r="B309" s="120"/>
      <c r="C309" s="120"/>
      <c r="D309" s="120"/>
      <c r="E309" s="120"/>
      <c r="F309" s="120"/>
      <c r="G309" s="120"/>
      <c r="H309" s="120"/>
      <c r="I309" s="120"/>
      <c r="J309" s="120"/>
      <c r="K309" s="120"/>
      <c r="L309" s="120"/>
      <c r="M309" s="87"/>
      <c r="N309" s="120"/>
      <c r="O309" s="120"/>
      <c r="P309" s="120"/>
      <c r="Q309" s="87"/>
      <c r="R309" s="120"/>
      <c r="S309" s="120"/>
      <c r="T309" s="120"/>
      <c r="U309" s="87"/>
      <c r="V309" s="120"/>
      <c r="W309" s="120"/>
      <c r="X309" s="87"/>
      <c r="Y309" s="120"/>
      <c r="Z309" s="120"/>
      <c r="AA309" s="120"/>
      <c r="AB309" s="87"/>
      <c r="AC309" s="120"/>
      <c r="AD309" s="120"/>
      <c r="AE309" s="120"/>
      <c r="AF309" s="87"/>
      <c r="AG309" s="120"/>
      <c r="AH309" s="120"/>
      <c r="AI309" s="87"/>
      <c r="AJ309" s="120"/>
      <c r="AK309" s="120"/>
      <c r="AL309" s="87"/>
      <c r="AM309" s="120"/>
      <c r="AN309" s="120"/>
      <c r="AO309" s="120"/>
      <c r="AP309" s="120"/>
      <c r="AQ309" s="120"/>
      <c r="AR309" s="87"/>
      <c r="AS309" s="120"/>
      <c r="AT309" s="120"/>
      <c r="AU309" s="120"/>
      <c r="AV309" s="120"/>
      <c r="AW309" s="120"/>
      <c r="AX309" s="120"/>
      <c r="AY309" s="87"/>
      <c r="AZ309" s="120"/>
      <c r="BA309" s="120"/>
      <c r="BB309" s="120"/>
      <c r="BC309" s="120"/>
      <c r="BD309" s="17"/>
      <c r="BE309" s="17"/>
      <c r="BP309" s="17"/>
      <c r="BQ309" s="19"/>
      <c r="BR309" s="19"/>
      <c r="BS309" s="19"/>
      <c r="BT309" s="19"/>
      <c r="BU309" s="19"/>
      <c r="BV309" s="19"/>
      <c r="BW309" s="19"/>
      <c r="BX309" s="19"/>
      <c r="BY309" s="19"/>
      <c r="BZ309" s="19"/>
      <c r="CA309" s="27"/>
      <c r="CI309" s="17"/>
      <c r="CN309" s="17"/>
      <c r="CS309" s="17"/>
      <c r="CX309" s="17"/>
      <c r="DH309" s="17"/>
      <c r="DT309" s="17"/>
      <c r="ED309" s="17"/>
      <c r="EO309" s="17"/>
      <c r="EP309" s="45"/>
      <c r="EQ309" s="6"/>
      <c r="ER309" s="6"/>
      <c r="ES309" s="6"/>
      <c r="ET309" s="6"/>
      <c r="EU309" s="46"/>
      <c r="FV309" s="19"/>
      <c r="FW309" s="23"/>
      <c r="FX309" s="23"/>
      <c r="FZ309" s="23"/>
      <c r="GA309" s="23"/>
      <c r="GB309" s="23"/>
      <c r="GC309" s="23"/>
      <c r="GD309" s="23"/>
      <c r="GE309" s="23"/>
      <c r="GF309" s="23"/>
      <c r="GG309" s="23"/>
      <c r="GH309" s="23"/>
      <c r="GI309" s="23"/>
      <c r="GJ309" s="23"/>
      <c r="GK309" s="23"/>
      <c r="GL309" s="23"/>
      <c r="GM309" s="23"/>
      <c r="GN309" s="46"/>
    </row>
    <row r="310" spans="1:196" s="44" customFormat="1">
      <c r="A310" s="120"/>
      <c r="B310" s="120"/>
      <c r="C310" s="120"/>
      <c r="D310" s="120"/>
      <c r="E310" s="120"/>
      <c r="F310" s="120"/>
      <c r="G310" s="120"/>
      <c r="H310" s="120"/>
      <c r="I310" s="120"/>
      <c r="J310" s="120"/>
      <c r="K310" s="120"/>
      <c r="L310" s="120"/>
      <c r="M310" s="87"/>
      <c r="N310" s="120"/>
      <c r="O310" s="120"/>
      <c r="P310" s="120"/>
      <c r="Q310" s="87"/>
      <c r="R310" s="120"/>
      <c r="S310" s="120"/>
      <c r="T310" s="120"/>
      <c r="U310" s="87"/>
      <c r="V310" s="120"/>
      <c r="W310" s="120"/>
      <c r="X310" s="87"/>
      <c r="Y310" s="120"/>
      <c r="Z310" s="120"/>
      <c r="AA310" s="120"/>
      <c r="AB310" s="87"/>
      <c r="AC310" s="120"/>
      <c r="AD310" s="120"/>
      <c r="AE310" s="120"/>
      <c r="AF310" s="87"/>
      <c r="AG310" s="120"/>
      <c r="AH310" s="120"/>
      <c r="AI310" s="87"/>
      <c r="AJ310" s="120"/>
      <c r="AK310" s="120"/>
      <c r="AL310" s="87"/>
      <c r="AM310" s="120"/>
      <c r="AN310" s="120"/>
      <c r="AO310" s="120"/>
      <c r="AP310" s="120"/>
      <c r="AQ310" s="120"/>
      <c r="AR310" s="87"/>
      <c r="AS310" s="120"/>
      <c r="AT310" s="120"/>
      <c r="AU310" s="120"/>
      <c r="AV310" s="120"/>
      <c r="AW310" s="120"/>
      <c r="AX310" s="120"/>
      <c r="AY310" s="87"/>
      <c r="AZ310" s="120"/>
      <c r="BA310" s="120"/>
      <c r="BB310" s="120"/>
      <c r="BC310" s="120"/>
      <c r="BD310" s="17"/>
      <c r="BE310" s="17"/>
      <c r="BP310" s="17"/>
      <c r="BQ310" s="19"/>
      <c r="BR310" s="19"/>
      <c r="BS310" s="19"/>
      <c r="BT310" s="19"/>
      <c r="BU310" s="19"/>
      <c r="BV310" s="19"/>
      <c r="BW310" s="19"/>
      <c r="BX310" s="19"/>
      <c r="BY310" s="19"/>
      <c r="BZ310" s="19"/>
      <c r="CA310" s="27"/>
      <c r="CI310" s="17"/>
      <c r="CN310" s="17"/>
      <c r="CS310" s="17"/>
      <c r="CX310" s="17"/>
      <c r="DH310" s="17"/>
      <c r="DT310" s="17"/>
      <c r="ED310" s="17"/>
      <c r="EO310" s="17"/>
      <c r="EP310" s="45"/>
      <c r="EQ310" s="6"/>
      <c r="ER310" s="6"/>
      <c r="ES310" s="6"/>
      <c r="ET310" s="6"/>
      <c r="EU310" s="46"/>
      <c r="FV310" s="19"/>
      <c r="FW310" s="23"/>
      <c r="FX310" s="23"/>
      <c r="FZ310" s="23"/>
      <c r="GA310" s="23"/>
      <c r="GB310" s="23"/>
      <c r="GC310" s="23"/>
      <c r="GD310" s="23"/>
      <c r="GE310" s="23"/>
      <c r="GF310" s="23"/>
      <c r="GG310" s="23"/>
      <c r="GH310" s="23"/>
      <c r="GI310" s="23"/>
      <c r="GJ310" s="23"/>
      <c r="GK310" s="23"/>
      <c r="GL310" s="23"/>
      <c r="GM310" s="23"/>
      <c r="GN310" s="46"/>
    </row>
    <row r="311" spans="1:196" s="44" customFormat="1">
      <c r="A311" s="120"/>
      <c r="B311" s="120"/>
      <c r="C311" s="120"/>
      <c r="D311" s="120"/>
      <c r="E311" s="120"/>
      <c r="F311" s="120"/>
      <c r="G311" s="120"/>
      <c r="H311" s="120"/>
      <c r="I311" s="120"/>
      <c r="J311" s="120"/>
      <c r="K311" s="120"/>
      <c r="L311" s="120"/>
      <c r="M311" s="87"/>
      <c r="N311" s="120"/>
      <c r="O311" s="120"/>
      <c r="P311" s="120"/>
      <c r="Q311" s="87"/>
      <c r="R311" s="120"/>
      <c r="S311" s="120"/>
      <c r="T311" s="120"/>
      <c r="U311" s="87"/>
      <c r="V311" s="120"/>
      <c r="W311" s="120"/>
      <c r="X311" s="87"/>
      <c r="Y311" s="120"/>
      <c r="Z311" s="120"/>
      <c r="AA311" s="120"/>
      <c r="AB311" s="87"/>
      <c r="AC311" s="120"/>
      <c r="AD311" s="120"/>
      <c r="AE311" s="120"/>
      <c r="AF311" s="87"/>
      <c r="AG311" s="120"/>
      <c r="AH311" s="120"/>
      <c r="AI311" s="87"/>
      <c r="AJ311" s="120"/>
      <c r="AK311" s="120"/>
      <c r="AL311" s="87"/>
      <c r="AM311" s="120"/>
      <c r="AN311" s="120"/>
      <c r="AO311" s="120"/>
      <c r="AP311" s="120"/>
      <c r="AQ311" s="120"/>
      <c r="AR311" s="87"/>
      <c r="AS311" s="120"/>
      <c r="AT311" s="120"/>
      <c r="AU311" s="120"/>
      <c r="AV311" s="120"/>
      <c r="AW311" s="120"/>
      <c r="AX311" s="120"/>
      <c r="AY311" s="87"/>
      <c r="AZ311" s="120"/>
      <c r="BA311" s="120"/>
      <c r="BB311" s="120"/>
      <c r="BC311" s="120"/>
      <c r="BD311" s="17"/>
      <c r="BE311" s="17"/>
      <c r="BP311" s="17"/>
      <c r="BQ311" s="19"/>
      <c r="BR311" s="19"/>
      <c r="BS311" s="19"/>
      <c r="BT311" s="19"/>
      <c r="BU311" s="19"/>
      <c r="BV311" s="19"/>
      <c r="BW311" s="19"/>
      <c r="BX311" s="19"/>
      <c r="BY311" s="19"/>
      <c r="BZ311" s="19"/>
      <c r="CA311" s="27"/>
      <c r="CI311" s="17"/>
      <c r="CN311" s="17"/>
      <c r="CS311" s="17"/>
      <c r="CX311" s="17"/>
      <c r="DH311" s="17"/>
      <c r="DT311" s="17"/>
      <c r="ED311" s="17"/>
      <c r="EO311" s="17"/>
      <c r="EP311" s="45"/>
      <c r="EQ311" s="6"/>
      <c r="ER311" s="6"/>
      <c r="ES311" s="6"/>
      <c r="ET311" s="6"/>
      <c r="EU311" s="46"/>
      <c r="FV311" s="19"/>
      <c r="FW311" s="23"/>
      <c r="FX311" s="23"/>
      <c r="FZ311" s="23"/>
      <c r="GA311" s="23"/>
      <c r="GB311" s="23"/>
      <c r="GC311" s="23"/>
      <c r="GD311" s="23"/>
      <c r="GE311" s="23"/>
      <c r="GF311" s="23"/>
      <c r="GG311" s="23"/>
      <c r="GH311" s="23"/>
      <c r="GI311" s="23"/>
      <c r="GJ311" s="23"/>
      <c r="GK311" s="23"/>
      <c r="GL311" s="23"/>
      <c r="GM311" s="23"/>
      <c r="GN311" s="46"/>
    </row>
    <row r="312" spans="1:196" s="44" customFormat="1">
      <c r="A312" s="120"/>
      <c r="B312" s="120"/>
      <c r="C312" s="120"/>
      <c r="D312" s="120"/>
      <c r="E312" s="120"/>
      <c r="F312" s="120"/>
      <c r="G312" s="120"/>
      <c r="H312" s="120"/>
      <c r="I312" s="120"/>
      <c r="J312" s="120"/>
      <c r="K312" s="120"/>
      <c r="L312" s="120"/>
      <c r="M312" s="87"/>
      <c r="N312" s="120"/>
      <c r="O312" s="120"/>
      <c r="P312" s="120"/>
      <c r="Q312" s="87"/>
      <c r="R312" s="120"/>
      <c r="S312" s="120"/>
      <c r="T312" s="120"/>
      <c r="U312" s="87"/>
      <c r="V312" s="120"/>
      <c r="W312" s="120"/>
      <c r="X312" s="87"/>
      <c r="Y312" s="120"/>
      <c r="Z312" s="120"/>
      <c r="AA312" s="120"/>
      <c r="AB312" s="87"/>
      <c r="AC312" s="120"/>
      <c r="AD312" s="120"/>
      <c r="AE312" s="120"/>
      <c r="AF312" s="87"/>
      <c r="AG312" s="120"/>
      <c r="AH312" s="120"/>
      <c r="AI312" s="87"/>
      <c r="AJ312" s="120"/>
      <c r="AK312" s="120"/>
      <c r="AL312" s="87"/>
      <c r="AM312" s="120"/>
      <c r="AN312" s="120"/>
      <c r="AO312" s="120"/>
      <c r="AP312" s="120"/>
      <c r="AQ312" s="120"/>
      <c r="AR312" s="87"/>
      <c r="AS312" s="120"/>
      <c r="AT312" s="120"/>
      <c r="AU312" s="120"/>
      <c r="AV312" s="120"/>
      <c r="AW312" s="120"/>
      <c r="AX312" s="120"/>
      <c r="AY312" s="87"/>
      <c r="AZ312" s="120"/>
      <c r="BA312" s="120"/>
      <c r="BB312" s="120"/>
      <c r="BC312" s="120"/>
      <c r="BD312" s="17"/>
      <c r="BE312" s="17"/>
      <c r="BP312" s="17"/>
      <c r="BQ312" s="19"/>
      <c r="BR312" s="19"/>
      <c r="BS312" s="19"/>
      <c r="BT312" s="19"/>
      <c r="BU312" s="19"/>
      <c r="BV312" s="19"/>
      <c r="BW312" s="19"/>
      <c r="BX312" s="19"/>
      <c r="BY312" s="19"/>
      <c r="BZ312" s="19"/>
      <c r="CA312" s="27"/>
      <c r="CI312" s="17"/>
      <c r="CN312" s="17"/>
      <c r="CS312" s="17"/>
      <c r="CX312" s="17"/>
      <c r="DH312" s="17"/>
      <c r="DT312" s="17"/>
      <c r="ED312" s="17"/>
      <c r="EO312" s="17"/>
      <c r="EP312" s="45"/>
      <c r="EQ312" s="6"/>
      <c r="ER312" s="6"/>
      <c r="ES312" s="6"/>
      <c r="ET312" s="6"/>
      <c r="EU312" s="46"/>
      <c r="FV312" s="19"/>
      <c r="FW312" s="23"/>
      <c r="FX312" s="23"/>
      <c r="FZ312" s="23"/>
      <c r="GA312" s="23"/>
      <c r="GB312" s="23"/>
      <c r="GC312" s="23"/>
      <c r="GD312" s="23"/>
      <c r="GE312" s="23"/>
      <c r="GF312" s="23"/>
      <c r="GG312" s="23"/>
      <c r="GH312" s="23"/>
      <c r="GI312" s="23"/>
      <c r="GJ312" s="23"/>
      <c r="GK312" s="23"/>
      <c r="GL312" s="23"/>
      <c r="GM312" s="23"/>
      <c r="GN312" s="46"/>
    </row>
    <row r="313" spans="1:196" s="44" customFormat="1">
      <c r="A313" s="120"/>
      <c r="B313" s="120"/>
      <c r="C313" s="120"/>
      <c r="D313" s="120"/>
      <c r="E313" s="120"/>
      <c r="F313" s="120"/>
      <c r="G313" s="120"/>
      <c r="H313" s="120"/>
      <c r="I313" s="120"/>
      <c r="J313" s="120"/>
      <c r="K313" s="120"/>
      <c r="L313" s="120"/>
      <c r="M313" s="87"/>
      <c r="N313" s="120"/>
      <c r="O313" s="120"/>
      <c r="P313" s="120"/>
      <c r="Q313" s="87"/>
      <c r="R313" s="120"/>
      <c r="S313" s="120"/>
      <c r="T313" s="120"/>
      <c r="U313" s="87"/>
      <c r="V313" s="120"/>
      <c r="W313" s="120"/>
      <c r="X313" s="87"/>
      <c r="Y313" s="120"/>
      <c r="Z313" s="120"/>
      <c r="AA313" s="120"/>
      <c r="AB313" s="87"/>
      <c r="AC313" s="120"/>
      <c r="AD313" s="120"/>
      <c r="AE313" s="120"/>
      <c r="AF313" s="87"/>
      <c r="AG313" s="120"/>
      <c r="AH313" s="120"/>
      <c r="AI313" s="87"/>
      <c r="AJ313" s="120"/>
      <c r="AK313" s="120"/>
      <c r="AL313" s="87"/>
      <c r="AM313" s="120"/>
      <c r="AN313" s="120"/>
      <c r="AO313" s="120"/>
      <c r="AP313" s="120"/>
      <c r="AQ313" s="120"/>
      <c r="AR313" s="87"/>
      <c r="AS313" s="120"/>
      <c r="AT313" s="120"/>
      <c r="AU313" s="120"/>
      <c r="AV313" s="120"/>
      <c r="AW313" s="120"/>
      <c r="AX313" s="120"/>
      <c r="AY313" s="87"/>
      <c r="AZ313" s="120"/>
      <c r="BA313" s="120"/>
      <c r="BB313" s="120"/>
      <c r="BC313" s="120"/>
      <c r="BD313" s="17"/>
      <c r="BE313" s="17"/>
      <c r="BP313" s="17"/>
      <c r="BQ313" s="19"/>
      <c r="BR313" s="19"/>
      <c r="BS313" s="19"/>
      <c r="BT313" s="19"/>
      <c r="BU313" s="19"/>
      <c r="BV313" s="19"/>
      <c r="BW313" s="19"/>
      <c r="BX313" s="19"/>
      <c r="BY313" s="19"/>
      <c r="BZ313" s="19"/>
      <c r="CA313" s="27"/>
      <c r="CI313" s="17"/>
      <c r="CN313" s="17"/>
      <c r="CS313" s="17"/>
      <c r="CX313" s="17"/>
      <c r="DH313" s="17"/>
      <c r="DT313" s="17"/>
      <c r="ED313" s="17"/>
      <c r="EO313" s="17"/>
      <c r="EP313" s="45"/>
      <c r="EQ313" s="6"/>
      <c r="ER313" s="6"/>
      <c r="ES313" s="6"/>
      <c r="ET313" s="6"/>
      <c r="EU313" s="46"/>
      <c r="FV313" s="19"/>
      <c r="FW313" s="23"/>
      <c r="FX313" s="23"/>
      <c r="FZ313" s="23"/>
      <c r="GA313" s="23"/>
      <c r="GB313" s="23"/>
      <c r="GC313" s="23"/>
      <c r="GD313" s="23"/>
      <c r="GE313" s="23"/>
      <c r="GF313" s="23"/>
      <c r="GG313" s="23"/>
      <c r="GH313" s="23"/>
      <c r="GI313" s="23"/>
      <c r="GJ313" s="23"/>
      <c r="GK313" s="23"/>
      <c r="GL313" s="23"/>
      <c r="GM313" s="23"/>
      <c r="GN313" s="46"/>
    </row>
    <row r="314" spans="1:196" s="44" customFormat="1">
      <c r="A314" s="120"/>
      <c r="B314" s="120"/>
      <c r="C314" s="120"/>
      <c r="D314" s="120"/>
      <c r="E314" s="120"/>
      <c r="F314" s="120"/>
      <c r="G314" s="120"/>
      <c r="H314" s="120"/>
      <c r="I314" s="120"/>
      <c r="J314" s="120"/>
      <c r="K314" s="120"/>
      <c r="L314" s="120"/>
      <c r="M314" s="87"/>
      <c r="N314" s="120"/>
      <c r="O314" s="120"/>
      <c r="P314" s="120"/>
      <c r="Q314" s="87"/>
      <c r="R314" s="120"/>
      <c r="S314" s="120"/>
      <c r="T314" s="120"/>
      <c r="U314" s="87"/>
      <c r="V314" s="120"/>
      <c r="W314" s="120"/>
      <c r="X314" s="87"/>
      <c r="Y314" s="120"/>
      <c r="Z314" s="120"/>
      <c r="AA314" s="120"/>
      <c r="AB314" s="87"/>
      <c r="AC314" s="120"/>
      <c r="AD314" s="120"/>
      <c r="AE314" s="120"/>
      <c r="AF314" s="87"/>
      <c r="AG314" s="120"/>
      <c r="AH314" s="120"/>
      <c r="AI314" s="87"/>
      <c r="AJ314" s="120"/>
      <c r="AK314" s="120"/>
      <c r="AL314" s="87"/>
      <c r="AM314" s="120"/>
      <c r="AN314" s="120"/>
      <c r="AO314" s="120"/>
      <c r="AP314" s="120"/>
      <c r="AQ314" s="120"/>
      <c r="AR314" s="87"/>
      <c r="AS314" s="120"/>
      <c r="AT314" s="120"/>
      <c r="AU314" s="120"/>
      <c r="AV314" s="120"/>
      <c r="AW314" s="120"/>
      <c r="AX314" s="120"/>
      <c r="AY314" s="87"/>
      <c r="AZ314" s="120"/>
      <c r="BA314" s="120"/>
      <c r="BB314" s="120"/>
      <c r="BC314" s="120"/>
      <c r="BD314" s="17"/>
      <c r="BE314" s="17"/>
      <c r="BP314" s="17"/>
      <c r="BQ314" s="19"/>
      <c r="BR314" s="19"/>
      <c r="BS314" s="19"/>
      <c r="BT314" s="19"/>
      <c r="BU314" s="19"/>
      <c r="BV314" s="19"/>
      <c r="BW314" s="19"/>
      <c r="BX314" s="19"/>
      <c r="BY314" s="19"/>
      <c r="BZ314" s="19"/>
      <c r="CA314" s="27"/>
      <c r="CI314" s="17"/>
      <c r="CN314" s="17"/>
      <c r="CS314" s="17"/>
      <c r="CX314" s="17"/>
      <c r="DH314" s="17"/>
      <c r="DT314" s="17"/>
      <c r="ED314" s="17"/>
      <c r="EO314" s="17"/>
      <c r="EP314" s="45"/>
      <c r="EQ314" s="6"/>
      <c r="ER314" s="6"/>
      <c r="ES314" s="6"/>
      <c r="ET314" s="6"/>
      <c r="EU314" s="46"/>
      <c r="FV314" s="19"/>
      <c r="FW314" s="23"/>
      <c r="FX314" s="23"/>
      <c r="FZ314" s="23"/>
      <c r="GA314" s="23"/>
      <c r="GB314" s="23"/>
      <c r="GC314" s="23"/>
      <c r="GD314" s="23"/>
      <c r="GE314" s="23"/>
      <c r="GF314" s="23"/>
      <c r="GG314" s="23"/>
      <c r="GH314" s="23"/>
      <c r="GI314" s="23"/>
      <c r="GJ314" s="23"/>
      <c r="GK314" s="23"/>
      <c r="GL314" s="23"/>
      <c r="GM314" s="23"/>
      <c r="GN314" s="46"/>
    </row>
    <row r="315" spans="1:196" s="44" customFormat="1">
      <c r="A315" s="120"/>
      <c r="B315" s="120"/>
      <c r="C315" s="120"/>
      <c r="D315" s="120"/>
      <c r="E315" s="120"/>
      <c r="F315" s="120"/>
      <c r="G315" s="120"/>
      <c r="H315" s="120"/>
      <c r="I315" s="120"/>
      <c r="J315" s="120"/>
      <c r="K315" s="120"/>
      <c r="L315" s="120"/>
      <c r="M315" s="87"/>
      <c r="N315" s="120"/>
      <c r="O315" s="120"/>
      <c r="P315" s="120"/>
      <c r="Q315" s="87"/>
      <c r="R315" s="120"/>
      <c r="S315" s="120"/>
      <c r="T315" s="120"/>
      <c r="U315" s="87"/>
      <c r="V315" s="120"/>
      <c r="W315" s="120"/>
      <c r="X315" s="87"/>
      <c r="Y315" s="120"/>
      <c r="Z315" s="120"/>
      <c r="AA315" s="120"/>
      <c r="AB315" s="87"/>
      <c r="AC315" s="120"/>
      <c r="AD315" s="120"/>
      <c r="AE315" s="120"/>
      <c r="AF315" s="87"/>
      <c r="AG315" s="120"/>
      <c r="AH315" s="120"/>
      <c r="AI315" s="87"/>
      <c r="AJ315" s="120"/>
      <c r="AK315" s="120"/>
      <c r="AL315" s="87"/>
      <c r="AM315" s="120"/>
      <c r="AN315" s="120"/>
      <c r="AO315" s="120"/>
      <c r="AP315" s="120"/>
      <c r="AQ315" s="120"/>
      <c r="AR315" s="87"/>
      <c r="AS315" s="120"/>
      <c r="AT315" s="120"/>
      <c r="AU315" s="120"/>
      <c r="AV315" s="120"/>
      <c r="AW315" s="120"/>
      <c r="AX315" s="120"/>
      <c r="AY315" s="87"/>
      <c r="AZ315" s="120"/>
      <c r="BA315" s="120"/>
      <c r="BB315" s="120"/>
      <c r="BC315" s="120"/>
      <c r="BD315" s="17"/>
      <c r="BE315" s="17"/>
      <c r="BP315" s="17"/>
      <c r="BQ315" s="19"/>
      <c r="BR315" s="19"/>
      <c r="BS315" s="19"/>
      <c r="BT315" s="19"/>
      <c r="BU315" s="19"/>
      <c r="BV315" s="19"/>
      <c r="BW315" s="19"/>
      <c r="BX315" s="19"/>
      <c r="BY315" s="19"/>
      <c r="BZ315" s="19"/>
      <c r="CA315" s="27"/>
      <c r="CI315" s="17"/>
      <c r="CN315" s="17"/>
      <c r="CS315" s="17"/>
      <c r="CX315" s="17"/>
      <c r="DH315" s="17"/>
      <c r="DT315" s="17"/>
      <c r="ED315" s="17"/>
      <c r="EO315" s="17"/>
      <c r="EP315" s="45"/>
      <c r="EQ315" s="6"/>
      <c r="ER315" s="6"/>
      <c r="ES315" s="6"/>
      <c r="ET315" s="6"/>
      <c r="EU315" s="46"/>
      <c r="FV315" s="19"/>
      <c r="FW315" s="23"/>
      <c r="FX315" s="23"/>
      <c r="FZ315" s="23"/>
      <c r="GA315" s="23"/>
      <c r="GB315" s="23"/>
      <c r="GC315" s="23"/>
      <c r="GD315" s="23"/>
      <c r="GE315" s="23"/>
      <c r="GF315" s="23"/>
      <c r="GG315" s="23"/>
      <c r="GH315" s="23"/>
      <c r="GI315" s="23"/>
      <c r="GJ315" s="23"/>
      <c r="GK315" s="23"/>
      <c r="GL315" s="23"/>
      <c r="GM315" s="23"/>
      <c r="GN315" s="46"/>
    </row>
    <row r="316" spans="1:196" s="44" customFormat="1">
      <c r="A316" s="120"/>
      <c r="B316" s="120"/>
      <c r="C316" s="120"/>
      <c r="D316" s="120"/>
      <c r="E316" s="120"/>
      <c r="F316" s="120"/>
      <c r="G316" s="120"/>
      <c r="H316" s="120"/>
      <c r="I316" s="120"/>
      <c r="J316" s="120"/>
      <c r="K316" s="120"/>
      <c r="L316" s="120"/>
      <c r="M316" s="87"/>
      <c r="N316" s="120"/>
      <c r="O316" s="120"/>
      <c r="P316" s="120"/>
      <c r="Q316" s="87"/>
      <c r="R316" s="120"/>
      <c r="S316" s="120"/>
      <c r="T316" s="120"/>
      <c r="U316" s="87"/>
      <c r="V316" s="120"/>
      <c r="W316" s="120"/>
      <c r="X316" s="87"/>
      <c r="Y316" s="120"/>
      <c r="Z316" s="120"/>
      <c r="AA316" s="120"/>
      <c r="AB316" s="87"/>
      <c r="AC316" s="120"/>
      <c r="AD316" s="120"/>
      <c r="AE316" s="120"/>
      <c r="AF316" s="87"/>
      <c r="AG316" s="120"/>
      <c r="AH316" s="120"/>
      <c r="AI316" s="87"/>
      <c r="AJ316" s="120"/>
      <c r="AK316" s="120"/>
      <c r="AL316" s="87"/>
      <c r="AM316" s="120"/>
      <c r="AN316" s="120"/>
      <c r="AO316" s="120"/>
      <c r="AP316" s="120"/>
      <c r="AQ316" s="120"/>
      <c r="AR316" s="87"/>
      <c r="AS316" s="120"/>
      <c r="AT316" s="120"/>
      <c r="AU316" s="120"/>
      <c r="AV316" s="120"/>
      <c r="AW316" s="120"/>
      <c r="AX316" s="120"/>
      <c r="AY316" s="87"/>
      <c r="AZ316" s="120"/>
      <c r="BA316" s="120"/>
      <c r="BB316" s="120"/>
      <c r="BC316" s="120"/>
      <c r="BD316" s="17"/>
      <c r="BE316" s="17"/>
      <c r="BP316" s="17"/>
      <c r="BQ316" s="19"/>
      <c r="BR316" s="19"/>
      <c r="BS316" s="19"/>
      <c r="BT316" s="19"/>
      <c r="BU316" s="19"/>
      <c r="BV316" s="19"/>
      <c r="BW316" s="19"/>
      <c r="BX316" s="19"/>
      <c r="BY316" s="19"/>
      <c r="BZ316" s="19"/>
      <c r="CA316" s="27"/>
      <c r="CI316" s="17"/>
      <c r="CN316" s="17"/>
      <c r="CS316" s="17"/>
      <c r="CX316" s="17"/>
      <c r="DH316" s="17"/>
      <c r="DT316" s="17"/>
      <c r="ED316" s="17"/>
      <c r="EO316" s="17"/>
      <c r="EP316" s="45"/>
      <c r="EQ316" s="6"/>
      <c r="ER316" s="6"/>
      <c r="ES316" s="6"/>
      <c r="ET316" s="6"/>
      <c r="EU316" s="46"/>
      <c r="FV316" s="19"/>
      <c r="FW316" s="23"/>
      <c r="FX316" s="23"/>
      <c r="FZ316" s="23"/>
      <c r="GA316" s="23"/>
      <c r="GB316" s="23"/>
      <c r="GC316" s="23"/>
      <c r="GD316" s="23"/>
      <c r="GE316" s="23"/>
      <c r="GF316" s="23"/>
      <c r="GG316" s="23"/>
      <c r="GH316" s="23"/>
      <c r="GI316" s="23"/>
      <c r="GJ316" s="23"/>
      <c r="GK316" s="23"/>
      <c r="GL316" s="23"/>
      <c r="GM316" s="23"/>
      <c r="GN316" s="46"/>
    </row>
    <row r="317" spans="1:196" s="44" customFormat="1">
      <c r="A317" s="120"/>
      <c r="B317" s="120"/>
      <c r="C317" s="120"/>
      <c r="D317" s="120"/>
      <c r="E317" s="120"/>
      <c r="F317" s="120"/>
      <c r="G317" s="120"/>
      <c r="H317" s="120"/>
      <c r="I317" s="120"/>
      <c r="J317" s="120"/>
      <c r="K317" s="120"/>
      <c r="L317" s="120"/>
      <c r="M317" s="87"/>
      <c r="N317" s="120"/>
      <c r="O317" s="120"/>
      <c r="P317" s="120"/>
      <c r="Q317" s="87"/>
      <c r="R317" s="120"/>
      <c r="S317" s="120"/>
      <c r="T317" s="120"/>
      <c r="U317" s="87"/>
      <c r="V317" s="120"/>
      <c r="W317" s="120"/>
      <c r="X317" s="87"/>
      <c r="Y317" s="120"/>
      <c r="Z317" s="120"/>
      <c r="AA317" s="120"/>
      <c r="AB317" s="87"/>
      <c r="AC317" s="120"/>
      <c r="AD317" s="120"/>
      <c r="AE317" s="120"/>
      <c r="AF317" s="87"/>
      <c r="AG317" s="120"/>
      <c r="AH317" s="120"/>
      <c r="AI317" s="87"/>
      <c r="AJ317" s="120"/>
      <c r="AK317" s="120"/>
      <c r="AL317" s="87"/>
      <c r="AM317" s="120"/>
      <c r="AN317" s="120"/>
      <c r="AO317" s="120"/>
      <c r="AP317" s="120"/>
      <c r="AQ317" s="120"/>
      <c r="AR317" s="87"/>
      <c r="AS317" s="120"/>
      <c r="AT317" s="120"/>
      <c r="AU317" s="120"/>
      <c r="AV317" s="120"/>
      <c r="AW317" s="120"/>
      <c r="AX317" s="120"/>
      <c r="AY317" s="87"/>
      <c r="AZ317" s="120"/>
      <c r="BA317" s="120"/>
      <c r="BB317" s="120"/>
      <c r="BC317" s="120"/>
      <c r="BD317" s="17"/>
      <c r="BE317" s="17"/>
      <c r="BP317" s="17"/>
      <c r="BQ317" s="19"/>
      <c r="BR317" s="19"/>
      <c r="BS317" s="19"/>
      <c r="BT317" s="19"/>
      <c r="BU317" s="19"/>
      <c r="BV317" s="19"/>
      <c r="BW317" s="19"/>
      <c r="BX317" s="19"/>
      <c r="BY317" s="19"/>
      <c r="BZ317" s="19"/>
      <c r="CA317" s="27"/>
      <c r="CI317" s="17"/>
      <c r="CN317" s="17"/>
      <c r="CS317" s="17"/>
      <c r="CX317" s="17"/>
      <c r="DH317" s="17"/>
      <c r="DT317" s="17"/>
      <c r="ED317" s="17"/>
      <c r="EO317" s="17"/>
      <c r="EP317" s="45"/>
      <c r="EQ317" s="6"/>
      <c r="ER317" s="6"/>
      <c r="ES317" s="6"/>
      <c r="ET317" s="6"/>
      <c r="EU317" s="46"/>
      <c r="FV317" s="19"/>
      <c r="FW317" s="23"/>
      <c r="FX317" s="23"/>
      <c r="FZ317" s="23"/>
      <c r="GA317" s="23"/>
      <c r="GB317" s="23"/>
      <c r="GC317" s="23"/>
      <c r="GD317" s="23"/>
      <c r="GE317" s="23"/>
      <c r="GF317" s="23"/>
      <c r="GG317" s="23"/>
      <c r="GH317" s="23"/>
      <c r="GI317" s="23"/>
      <c r="GJ317" s="23"/>
      <c r="GK317" s="23"/>
      <c r="GL317" s="23"/>
      <c r="GM317" s="23"/>
      <c r="GN317" s="46"/>
    </row>
    <row r="318" spans="1:196" s="44" customFormat="1">
      <c r="A318" s="120"/>
      <c r="B318" s="120"/>
      <c r="C318" s="120"/>
      <c r="D318" s="120"/>
      <c r="E318" s="120"/>
      <c r="F318" s="120"/>
      <c r="G318" s="120"/>
      <c r="H318" s="120"/>
      <c r="I318" s="120"/>
      <c r="J318" s="120"/>
      <c r="K318" s="120"/>
      <c r="L318" s="120"/>
      <c r="M318" s="87"/>
      <c r="N318" s="120"/>
      <c r="O318" s="120"/>
      <c r="P318" s="120"/>
      <c r="Q318" s="87"/>
      <c r="R318" s="120"/>
      <c r="S318" s="120"/>
      <c r="T318" s="120"/>
      <c r="U318" s="87"/>
      <c r="V318" s="120"/>
      <c r="W318" s="120"/>
      <c r="X318" s="87"/>
      <c r="Y318" s="120"/>
      <c r="Z318" s="120"/>
      <c r="AA318" s="120"/>
      <c r="AB318" s="87"/>
      <c r="AC318" s="120"/>
      <c r="AD318" s="120"/>
      <c r="AE318" s="120"/>
      <c r="AF318" s="87"/>
      <c r="AG318" s="120"/>
      <c r="AH318" s="120"/>
      <c r="AI318" s="87"/>
      <c r="AJ318" s="120"/>
      <c r="AK318" s="120"/>
      <c r="AL318" s="87"/>
      <c r="AM318" s="120"/>
      <c r="AN318" s="120"/>
      <c r="AO318" s="120"/>
      <c r="AP318" s="120"/>
      <c r="AQ318" s="120"/>
      <c r="AR318" s="87"/>
      <c r="AS318" s="120"/>
      <c r="AT318" s="120"/>
      <c r="AU318" s="120"/>
      <c r="AV318" s="120"/>
      <c r="AW318" s="120"/>
      <c r="AX318" s="120"/>
      <c r="AY318" s="87"/>
      <c r="AZ318" s="120"/>
      <c r="BA318" s="120"/>
      <c r="BB318" s="120"/>
      <c r="BC318" s="120"/>
      <c r="BD318" s="17"/>
      <c r="BE318" s="17"/>
      <c r="BP318" s="17"/>
      <c r="BQ318" s="19"/>
      <c r="BR318" s="19"/>
      <c r="BS318" s="19"/>
      <c r="BT318" s="19"/>
      <c r="BU318" s="19"/>
      <c r="BV318" s="19"/>
      <c r="BW318" s="19"/>
      <c r="BX318" s="19"/>
      <c r="BY318" s="19"/>
      <c r="BZ318" s="19"/>
      <c r="CA318" s="27"/>
      <c r="CI318" s="17"/>
      <c r="CN318" s="17"/>
      <c r="CS318" s="17"/>
      <c r="CX318" s="17"/>
      <c r="DH318" s="17"/>
      <c r="DT318" s="17"/>
      <c r="ED318" s="17"/>
      <c r="EO318" s="17"/>
      <c r="EP318" s="45"/>
      <c r="EQ318" s="6"/>
      <c r="ER318" s="6"/>
      <c r="ES318" s="6"/>
      <c r="ET318" s="6"/>
      <c r="EU318" s="46"/>
      <c r="FV318" s="19"/>
      <c r="FW318" s="23"/>
      <c r="FX318" s="23"/>
      <c r="FZ318" s="23"/>
      <c r="GA318" s="23"/>
      <c r="GB318" s="23"/>
      <c r="GC318" s="23"/>
      <c r="GD318" s="23"/>
      <c r="GE318" s="23"/>
      <c r="GF318" s="23"/>
      <c r="GG318" s="23"/>
      <c r="GH318" s="23"/>
      <c r="GI318" s="23"/>
      <c r="GJ318" s="23"/>
      <c r="GK318" s="23"/>
      <c r="GL318" s="23"/>
      <c r="GM318" s="23"/>
      <c r="GN318" s="46"/>
    </row>
    <row r="319" spans="1:196" s="44" customFormat="1">
      <c r="A319" s="120"/>
      <c r="B319" s="120"/>
      <c r="C319" s="120"/>
      <c r="D319" s="120"/>
      <c r="E319" s="120"/>
      <c r="F319" s="120"/>
      <c r="G319" s="120"/>
      <c r="H319" s="120"/>
      <c r="I319" s="120"/>
      <c r="J319" s="120"/>
      <c r="K319" s="120"/>
      <c r="L319" s="120"/>
      <c r="M319" s="87"/>
      <c r="N319" s="120"/>
      <c r="O319" s="120"/>
      <c r="P319" s="120"/>
      <c r="Q319" s="87"/>
      <c r="R319" s="120"/>
      <c r="S319" s="120"/>
      <c r="T319" s="120"/>
      <c r="U319" s="87"/>
      <c r="V319" s="120"/>
      <c r="W319" s="120"/>
      <c r="X319" s="87"/>
      <c r="Y319" s="120"/>
      <c r="Z319" s="120"/>
      <c r="AA319" s="120"/>
      <c r="AB319" s="87"/>
      <c r="AC319" s="120"/>
      <c r="AD319" s="120"/>
      <c r="AE319" s="120"/>
      <c r="AF319" s="87"/>
      <c r="AG319" s="120"/>
      <c r="AH319" s="120"/>
      <c r="AI319" s="87"/>
      <c r="AJ319" s="120"/>
      <c r="AK319" s="120"/>
      <c r="AL319" s="87"/>
      <c r="AM319" s="120"/>
      <c r="AN319" s="120"/>
      <c r="AO319" s="120"/>
      <c r="AP319" s="120"/>
      <c r="AQ319" s="120"/>
      <c r="AR319" s="87"/>
      <c r="AS319" s="120"/>
      <c r="AT319" s="120"/>
      <c r="AU319" s="120"/>
      <c r="AV319" s="120"/>
      <c r="AW319" s="120"/>
      <c r="AX319" s="120"/>
      <c r="AY319" s="87"/>
      <c r="AZ319" s="120"/>
      <c r="BA319" s="120"/>
      <c r="BB319" s="120"/>
      <c r="BC319" s="120"/>
      <c r="BD319" s="17"/>
      <c r="BE319" s="17"/>
      <c r="BP319" s="17"/>
      <c r="BQ319" s="19"/>
      <c r="BR319" s="19"/>
      <c r="BS319" s="19"/>
      <c r="BT319" s="19"/>
      <c r="BU319" s="19"/>
      <c r="BV319" s="19"/>
      <c r="BW319" s="19"/>
      <c r="BX319" s="19"/>
      <c r="BY319" s="19"/>
      <c r="BZ319" s="19"/>
      <c r="CA319" s="27"/>
      <c r="CI319" s="17"/>
      <c r="CN319" s="17"/>
      <c r="CS319" s="17"/>
      <c r="CX319" s="17"/>
      <c r="DH319" s="17"/>
      <c r="DT319" s="17"/>
      <c r="ED319" s="17"/>
      <c r="EO319" s="17"/>
      <c r="EP319" s="45"/>
      <c r="EQ319" s="6"/>
      <c r="ER319" s="6"/>
      <c r="ES319" s="6"/>
      <c r="ET319" s="6"/>
      <c r="EU319" s="46"/>
      <c r="FV319" s="19"/>
      <c r="FW319" s="23"/>
      <c r="FX319" s="23"/>
      <c r="FZ319" s="23"/>
      <c r="GA319" s="23"/>
      <c r="GB319" s="23"/>
      <c r="GC319" s="23"/>
      <c r="GD319" s="23"/>
      <c r="GE319" s="23"/>
      <c r="GF319" s="23"/>
      <c r="GG319" s="23"/>
      <c r="GH319" s="23"/>
      <c r="GI319" s="23"/>
      <c r="GJ319" s="23"/>
      <c r="GK319" s="23"/>
      <c r="GL319" s="23"/>
      <c r="GM319" s="23"/>
      <c r="GN319" s="46"/>
    </row>
    <row r="320" spans="1:196" s="44" customFormat="1">
      <c r="A320" s="120"/>
      <c r="B320" s="120"/>
      <c r="C320" s="120"/>
      <c r="D320" s="120"/>
      <c r="E320" s="120"/>
      <c r="F320" s="120"/>
      <c r="G320" s="120"/>
      <c r="H320" s="120"/>
      <c r="I320" s="120"/>
      <c r="J320" s="120"/>
      <c r="K320" s="120"/>
      <c r="L320" s="120"/>
      <c r="M320" s="87"/>
      <c r="N320" s="120"/>
      <c r="O320" s="120"/>
      <c r="P320" s="120"/>
      <c r="Q320" s="87"/>
      <c r="R320" s="120"/>
      <c r="S320" s="120"/>
      <c r="T320" s="120"/>
      <c r="U320" s="87"/>
      <c r="V320" s="120"/>
      <c r="W320" s="120"/>
      <c r="X320" s="87"/>
      <c r="Y320" s="120"/>
      <c r="Z320" s="120"/>
      <c r="AA320" s="120"/>
      <c r="AB320" s="87"/>
      <c r="AC320" s="120"/>
      <c r="AD320" s="120"/>
      <c r="AE320" s="120"/>
      <c r="AF320" s="87"/>
      <c r="AG320" s="120"/>
      <c r="AH320" s="120"/>
      <c r="AI320" s="87"/>
      <c r="AJ320" s="120"/>
      <c r="AK320" s="120"/>
      <c r="AL320" s="87"/>
      <c r="AM320" s="120"/>
      <c r="AN320" s="120"/>
      <c r="AO320" s="120"/>
      <c r="AP320" s="120"/>
      <c r="AQ320" s="120"/>
      <c r="AR320" s="87"/>
      <c r="AS320" s="120"/>
      <c r="AT320" s="120"/>
      <c r="AU320" s="120"/>
      <c r="AV320" s="120"/>
      <c r="AW320" s="120"/>
      <c r="AX320" s="120"/>
      <c r="AY320" s="87"/>
      <c r="AZ320" s="120"/>
      <c r="BA320" s="120"/>
      <c r="BB320" s="120"/>
      <c r="BC320" s="120"/>
      <c r="BD320" s="17"/>
      <c r="BE320" s="17"/>
      <c r="BP320" s="17"/>
      <c r="BQ320" s="19"/>
      <c r="BR320" s="19"/>
      <c r="BS320" s="19"/>
      <c r="BT320" s="19"/>
      <c r="BU320" s="19"/>
      <c r="BV320" s="19"/>
      <c r="BW320" s="19"/>
      <c r="BX320" s="19"/>
      <c r="BY320" s="19"/>
      <c r="BZ320" s="19"/>
      <c r="CA320" s="27"/>
      <c r="CI320" s="17"/>
      <c r="CN320" s="17"/>
      <c r="CS320" s="17"/>
      <c r="CX320" s="17"/>
      <c r="DH320" s="17"/>
      <c r="DT320" s="17"/>
      <c r="ED320" s="17"/>
      <c r="EO320" s="17"/>
      <c r="EP320" s="45"/>
      <c r="EQ320" s="6"/>
      <c r="ER320" s="6"/>
      <c r="ES320" s="6"/>
      <c r="ET320" s="6"/>
      <c r="EU320" s="46"/>
      <c r="FV320" s="19"/>
      <c r="FW320" s="23"/>
      <c r="FX320" s="23"/>
      <c r="FZ320" s="23"/>
      <c r="GA320" s="23"/>
      <c r="GB320" s="23"/>
      <c r="GC320" s="23"/>
      <c r="GD320" s="23"/>
      <c r="GE320" s="23"/>
      <c r="GF320" s="23"/>
      <c r="GG320" s="23"/>
      <c r="GH320" s="23"/>
      <c r="GI320" s="23"/>
      <c r="GJ320" s="23"/>
      <c r="GK320" s="23"/>
      <c r="GL320" s="23"/>
      <c r="GM320" s="23"/>
      <c r="GN320" s="46"/>
    </row>
    <row r="321" spans="1:196" s="44" customFormat="1">
      <c r="A321" s="120"/>
      <c r="B321" s="120"/>
      <c r="C321" s="120"/>
      <c r="D321" s="120"/>
      <c r="E321" s="120"/>
      <c r="F321" s="120"/>
      <c r="G321" s="120"/>
      <c r="H321" s="120"/>
      <c r="I321" s="120"/>
      <c r="J321" s="120"/>
      <c r="K321" s="120"/>
      <c r="L321" s="120"/>
      <c r="M321" s="87"/>
      <c r="N321" s="120"/>
      <c r="O321" s="120"/>
      <c r="P321" s="120"/>
      <c r="Q321" s="87"/>
      <c r="R321" s="120"/>
      <c r="S321" s="120"/>
      <c r="T321" s="120"/>
      <c r="U321" s="87"/>
      <c r="V321" s="120"/>
      <c r="W321" s="120"/>
      <c r="X321" s="87"/>
      <c r="Y321" s="120"/>
      <c r="Z321" s="120"/>
      <c r="AA321" s="120"/>
      <c r="AB321" s="87"/>
      <c r="AC321" s="120"/>
      <c r="AD321" s="120"/>
      <c r="AE321" s="120"/>
      <c r="AF321" s="87"/>
      <c r="AG321" s="120"/>
      <c r="AH321" s="120"/>
      <c r="AI321" s="87"/>
      <c r="AJ321" s="120"/>
      <c r="AK321" s="120"/>
      <c r="AL321" s="87"/>
      <c r="AM321" s="120"/>
      <c r="AN321" s="120"/>
      <c r="AO321" s="120"/>
      <c r="AP321" s="120"/>
      <c r="AQ321" s="120"/>
      <c r="AR321" s="87"/>
      <c r="AS321" s="120"/>
      <c r="AT321" s="120"/>
      <c r="AU321" s="120"/>
      <c r="AV321" s="120"/>
      <c r="AW321" s="120"/>
      <c r="AX321" s="120"/>
      <c r="AY321" s="87"/>
      <c r="AZ321" s="120"/>
      <c r="BA321" s="120"/>
      <c r="BB321" s="120"/>
      <c r="BC321" s="120"/>
      <c r="BD321" s="17"/>
      <c r="BE321" s="17"/>
      <c r="BP321" s="17"/>
      <c r="BQ321" s="19"/>
      <c r="BR321" s="19"/>
      <c r="BS321" s="19"/>
      <c r="BT321" s="19"/>
      <c r="BU321" s="19"/>
      <c r="BV321" s="19"/>
      <c r="BW321" s="19"/>
      <c r="BX321" s="19"/>
      <c r="BY321" s="19"/>
      <c r="BZ321" s="19"/>
      <c r="CA321" s="27"/>
      <c r="CI321" s="17"/>
      <c r="CN321" s="17"/>
      <c r="CS321" s="17"/>
      <c r="CX321" s="17"/>
      <c r="DH321" s="17"/>
      <c r="DT321" s="17"/>
      <c r="ED321" s="17"/>
      <c r="EO321" s="17"/>
      <c r="EP321" s="45"/>
      <c r="EQ321" s="6"/>
      <c r="ER321" s="6"/>
      <c r="ES321" s="6"/>
      <c r="ET321" s="6"/>
      <c r="EU321" s="46"/>
      <c r="FV321" s="19"/>
      <c r="FW321" s="23"/>
      <c r="FX321" s="23"/>
      <c r="FZ321" s="23"/>
      <c r="GA321" s="23"/>
      <c r="GB321" s="23"/>
      <c r="GC321" s="23"/>
      <c r="GD321" s="23"/>
      <c r="GE321" s="23"/>
      <c r="GF321" s="23"/>
      <c r="GG321" s="23"/>
      <c r="GH321" s="23"/>
      <c r="GI321" s="23"/>
      <c r="GJ321" s="23"/>
      <c r="GK321" s="23"/>
      <c r="GL321" s="23"/>
      <c r="GM321" s="23"/>
      <c r="GN321" s="46"/>
    </row>
    <row r="322" spans="1:196" s="44" customFormat="1">
      <c r="A322" s="120"/>
      <c r="B322" s="120"/>
      <c r="C322" s="120"/>
      <c r="D322" s="120"/>
      <c r="E322" s="120"/>
      <c r="F322" s="120"/>
      <c r="G322" s="120"/>
      <c r="H322" s="120"/>
      <c r="I322" s="120"/>
      <c r="J322" s="120"/>
      <c r="K322" s="120"/>
      <c r="L322" s="120"/>
      <c r="M322" s="87"/>
      <c r="N322" s="120"/>
      <c r="O322" s="120"/>
      <c r="P322" s="120"/>
      <c r="Q322" s="87"/>
      <c r="R322" s="120"/>
      <c r="S322" s="120"/>
      <c r="T322" s="120"/>
      <c r="U322" s="87"/>
      <c r="V322" s="120"/>
      <c r="W322" s="120"/>
      <c r="X322" s="87"/>
      <c r="Y322" s="120"/>
      <c r="Z322" s="120"/>
      <c r="AA322" s="120"/>
      <c r="AB322" s="87"/>
      <c r="AC322" s="120"/>
      <c r="AD322" s="120"/>
      <c r="AE322" s="120"/>
      <c r="AF322" s="87"/>
      <c r="AG322" s="120"/>
      <c r="AH322" s="120"/>
      <c r="AI322" s="87"/>
      <c r="AJ322" s="120"/>
      <c r="AK322" s="120"/>
      <c r="AL322" s="87"/>
      <c r="AM322" s="120"/>
      <c r="AN322" s="120"/>
      <c r="AO322" s="120"/>
      <c r="AP322" s="120"/>
      <c r="AQ322" s="120"/>
      <c r="AR322" s="87"/>
      <c r="AS322" s="120"/>
      <c r="AT322" s="120"/>
      <c r="AU322" s="120"/>
      <c r="AV322" s="120"/>
      <c r="AW322" s="120"/>
      <c r="AX322" s="120"/>
      <c r="AY322" s="87"/>
      <c r="AZ322" s="120"/>
      <c r="BA322" s="120"/>
      <c r="BB322" s="120"/>
      <c r="BC322" s="120"/>
      <c r="BD322" s="17"/>
      <c r="BE322" s="17"/>
      <c r="BP322" s="17"/>
      <c r="BQ322" s="19"/>
      <c r="BR322" s="19"/>
      <c r="BS322" s="19"/>
      <c r="BT322" s="19"/>
      <c r="BU322" s="19"/>
      <c r="BV322" s="19"/>
      <c r="BW322" s="19"/>
      <c r="BX322" s="19"/>
      <c r="BY322" s="19"/>
      <c r="BZ322" s="19"/>
      <c r="CA322" s="27"/>
      <c r="CI322" s="17"/>
      <c r="CN322" s="17"/>
      <c r="CS322" s="17"/>
      <c r="CX322" s="17"/>
      <c r="DH322" s="17"/>
      <c r="DT322" s="17"/>
      <c r="ED322" s="17"/>
      <c r="EO322" s="17"/>
      <c r="EP322" s="45"/>
      <c r="EQ322" s="6"/>
      <c r="ER322" s="6"/>
      <c r="ES322" s="6"/>
      <c r="ET322" s="6"/>
      <c r="EU322" s="46"/>
      <c r="FV322" s="19"/>
      <c r="FW322" s="23"/>
      <c r="FX322" s="23"/>
      <c r="FZ322" s="23"/>
      <c r="GA322" s="23"/>
      <c r="GB322" s="23"/>
      <c r="GC322" s="23"/>
      <c r="GD322" s="23"/>
      <c r="GE322" s="23"/>
      <c r="GF322" s="23"/>
      <c r="GG322" s="23"/>
      <c r="GH322" s="23"/>
      <c r="GI322" s="23"/>
      <c r="GJ322" s="23"/>
      <c r="GK322" s="23"/>
      <c r="GL322" s="23"/>
      <c r="GM322" s="23"/>
      <c r="GN322" s="46"/>
    </row>
    <row r="323" spans="1:196" s="44" customFormat="1">
      <c r="A323" s="120"/>
      <c r="B323" s="120"/>
      <c r="C323" s="120"/>
      <c r="D323" s="120"/>
      <c r="E323" s="120"/>
      <c r="F323" s="120"/>
      <c r="G323" s="120"/>
      <c r="H323" s="120"/>
      <c r="I323" s="120"/>
      <c r="J323" s="120"/>
      <c r="K323" s="120"/>
      <c r="L323" s="120"/>
      <c r="M323" s="87"/>
      <c r="N323" s="120"/>
      <c r="O323" s="120"/>
      <c r="P323" s="120"/>
      <c r="Q323" s="87"/>
      <c r="R323" s="120"/>
      <c r="S323" s="120"/>
      <c r="T323" s="120"/>
      <c r="U323" s="87"/>
      <c r="V323" s="120"/>
      <c r="W323" s="120"/>
      <c r="X323" s="87"/>
      <c r="Y323" s="120"/>
      <c r="Z323" s="120"/>
      <c r="AA323" s="120"/>
      <c r="AB323" s="87"/>
      <c r="AC323" s="120"/>
      <c r="AD323" s="120"/>
      <c r="AE323" s="120"/>
      <c r="AF323" s="87"/>
      <c r="AG323" s="120"/>
      <c r="AH323" s="120"/>
      <c r="AI323" s="87"/>
      <c r="AJ323" s="120"/>
      <c r="AK323" s="120"/>
      <c r="AL323" s="87"/>
      <c r="AM323" s="120"/>
      <c r="AN323" s="120"/>
      <c r="AO323" s="120"/>
      <c r="AP323" s="120"/>
      <c r="AQ323" s="120"/>
      <c r="AR323" s="87"/>
      <c r="AS323" s="120"/>
      <c r="AT323" s="120"/>
      <c r="AU323" s="120"/>
      <c r="AV323" s="120"/>
      <c r="AW323" s="120"/>
      <c r="AX323" s="120"/>
      <c r="AY323" s="87"/>
      <c r="AZ323" s="120"/>
      <c r="BA323" s="120"/>
      <c r="BB323" s="120"/>
      <c r="BC323" s="120"/>
      <c r="BD323" s="17"/>
      <c r="BE323" s="17"/>
      <c r="BP323" s="17"/>
      <c r="BQ323" s="19"/>
      <c r="BR323" s="19"/>
      <c r="BS323" s="19"/>
      <c r="BT323" s="19"/>
      <c r="BU323" s="19"/>
      <c r="BV323" s="19"/>
      <c r="BW323" s="19"/>
      <c r="BX323" s="19"/>
      <c r="BY323" s="19"/>
      <c r="BZ323" s="19"/>
      <c r="CA323" s="27"/>
      <c r="CI323" s="17"/>
      <c r="CN323" s="17"/>
      <c r="CS323" s="17"/>
      <c r="CX323" s="17"/>
      <c r="DH323" s="17"/>
      <c r="DT323" s="17"/>
      <c r="ED323" s="17"/>
      <c r="EO323" s="17"/>
      <c r="EP323" s="45"/>
      <c r="EQ323" s="6"/>
      <c r="ER323" s="6"/>
      <c r="ES323" s="6"/>
      <c r="ET323" s="6"/>
      <c r="EU323" s="46"/>
      <c r="FV323" s="19"/>
      <c r="FW323" s="23"/>
      <c r="FX323" s="23"/>
      <c r="FZ323" s="23"/>
      <c r="GA323" s="23"/>
      <c r="GB323" s="23"/>
      <c r="GC323" s="23"/>
      <c r="GD323" s="23"/>
      <c r="GE323" s="23"/>
      <c r="GF323" s="23"/>
      <c r="GG323" s="23"/>
      <c r="GH323" s="23"/>
      <c r="GI323" s="23"/>
      <c r="GJ323" s="23"/>
      <c r="GK323" s="23"/>
      <c r="GL323" s="23"/>
      <c r="GM323" s="23"/>
      <c r="GN323" s="46"/>
    </row>
    <row r="324" spans="1:196" s="44" customFormat="1">
      <c r="A324" s="120"/>
      <c r="B324" s="120"/>
      <c r="C324" s="120"/>
      <c r="D324" s="120"/>
      <c r="E324" s="120"/>
      <c r="F324" s="120"/>
      <c r="G324" s="120"/>
      <c r="H324" s="120"/>
      <c r="I324" s="120"/>
      <c r="J324" s="120"/>
      <c r="K324" s="120"/>
      <c r="L324" s="120"/>
      <c r="M324" s="87"/>
      <c r="N324" s="120"/>
      <c r="O324" s="120"/>
      <c r="P324" s="120"/>
      <c r="Q324" s="87"/>
      <c r="R324" s="120"/>
      <c r="S324" s="120"/>
      <c r="T324" s="120"/>
      <c r="U324" s="87"/>
      <c r="V324" s="120"/>
      <c r="W324" s="120"/>
      <c r="X324" s="87"/>
      <c r="Y324" s="120"/>
      <c r="Z324" s="120"/>
      <c r="AA324" s="120"/>
      <c r="AB324" s="87"/>
      <c r="AC324" s="120"/>
      <c r="AD324" s="120"/>
      <c r="AE324" s="120"/>
      <c r="AF324" s="87"/>
      <c r="AG324" s="120"/>
      <c r="AH324" s="120"/>
      <c r="AI324" s="87"/>
      <c r="AJ324" s="120"/>
      <c r="AK324" s="120"/>
      <c r="AL324" s="87"/>
      <c r="AM324" s="120"/>
      <c r="AN324" s="120"/>
      <c r="AO324" s="120"/>
      <c r="AP324" s="120"/>
      <c r="AQ324" s="120"/>
      <c r="AR324" s="87"/>
      <c r="AS324" s="120"/>
      <c r="AT324" s="120"/>
      <c r="AU324" s="120"/>
      <c r="AV324" s="120"/>
      <c r="AW324" s="120"/>
      <c r="AX324" s="120"/>
      <c r="AY324" s="87"/>
      <c r="AZ324" s="120"/>
      <c r="BA324" s="120"/>
      <c r="BB324" s="120"/>
      <c r="BC324" s="120"/>
      <c r="BD324" s="17"/>
      <c r="BE324" s="17"/>
      <c r="BP324" s="17"/>
      <c r="BQ324" s="19"/>
      <c r="BR324" s="19"/>
      <c r="BS324" s="19"/>
      <c r="BT324" s="19"/>
      <c r="BU324" s="19"/>
      <c r="BV324" s="19"/>
      <c r="BW324" s="19"/>
      <c r="BX324" s="19"/>
      <c r="BY324" s="19"/>
      <c r="BZ324" s="19"/>
      <c r="CA324" s="27"/>
      <c r="CI324" s="17"/>
      <c r="CN324" s="17"/>
      <c r="CS324" s="17"/>
      <c r="CX324" s="17"/>
      <c r="DH324" s="17"/>
      <c r="DT324" s="17"/>
      <c r="ED324" s="17"/>
      <c r="EO324" s="17"/>
      <c r="EP324" s="45"/>
      <c r="EQ324" s="6"/>
      <c r="ER324" s="6"/>
      <c r="ES324" s="6"/>
      <c r="ET324" s="6"/>
      <c r="EU324" s="46"/>
      <c r="FV324" s="19"/>
      <c r="FW324" s="23"/>
      <c r="FX324" s="23"/>
      <c r="FZ324" s="23"/>
      <c r="GA324" s="23"/>
      <c r="GB324" s="23"/>
      <c r="GC324" s="23"/>
      <c r="GD324" s="23"/>
      <c r="GE324" s="23"/>
      <c r="GF324" s="23"/>
      <c r="GG324" s="23"/>
      <c r="GH324" s="23"/>
      <c r="GI324" s="23"/>
      <c r="GJ324" s="23"/>
      <c r="GK324" s="23"/>
      <c r="GL324" s="23"/>
      <c r="GM324" s="23"/>
      <c r="GN324" s="46"/>
    </row>
    <row r="325" spans="1:196" s="44" customFormat="1">
      <c r="A325" s="120"/>
      <c r="B325" s="120"/>
      <c r="C325" s="120"/>
      <c r="D325" s="120"/>
      <c r="E325" s="120"/>
      <c r="F325" s="120"/>
      <c r="G325" s="120"/>
      <c r="H325" s="120"/>
      <c r="I325" s="120"/>
      <c r="J325" s="120"/>
      <c r="K325" s="120"/>
      <c r="L325" s="120"/>
      <c r="M325" s="87"/>
      <c r="N325" s="120"/>
      <c r="O325" s="120"/>
      <c r="P325" s="120"/>
      <c r="Q325" s="87"/>
      <c r="R325" s="120"/>
      <c r="S325" s="120"/>
      <c r="T325" s="120"/>
      <c r="U325" s="87"/>
      <c r="V325" s="120"/>
      <c r="W325" s="120"/>
      <c r="X325" s="87"/>
      <c r="Y325" s="120"/>
      <c r="Z325" s="120"/>
      <c r="AA325" s="120"/>
      <c r="AB325" s="87"/>
      <c r="AC325" s="120"/>
      <c r="AD325" s="120"/>
      <c r="AE325" s="120"/>
      <c r="AF325" s="87"/>
      <c r="AG325" s="120"/>
      <c r="AH325" s="120"/>
      <c r="AI325" s="87"/>
      <c r="AJ325" s="120"/>
      <c r="AK325" s="120"/>
      <c r="AL325" s="87"/>
      <c r="AM325" s="120"/>
      <c r="AN325" s="120"/>
      <c r="AO325" s="120"/>
      <c r="AP325" s="120"/>
      <c r="AQ325" s="120"/>
      <c r="AR325" s="87"/>
      <c r="AS325" s="120"/>
      <c r="AT325" s="120"/>
      <c r="AU325" s="120"/>
      <c r="AV325" s="120"/>
      <c r="AW325" s="120"/>
      <c r="AX325" s="120"/>
      <c r="AY325" s="87"/>
      <c r="AZ325" s="120"/>
      <c r="BA325" s="120"/>
      <c r="BB325" s="120"/>
      <c r="BC325" s="120"/>
      <c r="BD325" s="17"/>
      <c r="BE325" s="17"/>
      <c r="BP325" s="17"/>
      <c r="BQ325" s="19"/>
      <c r="BR325" s="19"/>
      <c r="BS325" s="19"/>
      <c r="BT325" s="19"/>
      <c r="BU325" s="19"/>
      <c r="BV325" s="19"/>
      <c r="BW325" s="19"/>
      <c r="BX325" s="19"/>
      <c r="BY325" s="19"/>
      <c r="BZ325" s="19"/>
      <c r="CA325" s="27"/>
      <c r="CI325" s="17"/>
      <c r="CN325" s="17"/>
      <c r="CS325" s="17"/>
      <c r="CX325" s="17"/>
      <c r="DH325" s="17"/>
      <c r="DT325" s="17"/>
      <c r="ED325" s="17"/>
      <c r="EO325" s="17"/>
      <c r="EP325" s="45"/>
      <c r="EQ325" s="6"/>
      <c r="ER325" s="6"/>
      <c r="ES325" s="6"/>
      <c r="ET325" s="6"/>
      <c r="EU325" s="46"/>
      <c r="FV325" s="19"/>
      <c r="FW325" s="23"/>
      <c r="FX325" s="23"/>
      <c r="FZ325" s="23"/>
      <c r="GA325" s="23"/>
      <c r="GB325" s="23"/>
      <c r="GC325" s="23"/>
      <c r="GD325" s="23"/>
      <c r="GE325" s="23"/>
      <c r="GF325" s="23"/>
      <c r="GG325" s="23"/>
      <c r="GH325" s="23"/>
      <c r="GI325" s="23"/>
      <c r="GJ325" s="23"/>
      <c r="GK325" s="23"/>
      <c r="GL325" s="23"/>
      <c r="GM325" s="23"/>
      <c r="GN325" s="46"/>
    </row>
    <row r="326" spans="1:196" s="44" customFormat="1">
      <c r="A326" s="120"/>
      <c r="B326" s="120"/>
      <c r="C326" s="120"/>
      <c r="D326" s="120"/>
      <c r="E326" s="120"/>
      <c r="F326" s="120"/>
      <c r="G326" s="120"/>
      <c r="H326" s="120"/>
      <c r="I326" s="120"/>
      <c r="J326" s="120"/>
      <c r="K326" s="120"/>
      <c r="L326" s="120"/>
      <c r="M326" s="87"/>
      <c r="N326" s="120"/>
      <c r="O326" s="120"/>
      <c r="P326" s="120"/>
      <c r="Q326" s="87"/>
      <c r="R326" s="120"/>
      <c r="S326" s="120"/>
      <c r="T326" s="120"/>
      <c r="U326" s="87"/>
      <c r="V326" s="120"/>
      <c r="W326" s="120"/>
      <c r="X326" s="87"/>
      <c r="Y326" s="120"/>
      <c r="Z326" s="120"/>
      <c r="AA326" s="120"/>
      <c r="AB326" s="87"/>
      <c r="AC326" s="120"/>
      <c r="AD326" s="120"/>
      <c r="AE326" s="120"/>
      <c r="AF326" s="87"/>
      <c r="AG326" s="120"/>
      <c r="AH326" s="120"/>
      <c r="AI326" s="87"/>
      <c r="AJ326" s="120"/>
      <c r="AK326" s="120"/>
      <c r="AL326" s="87"/>
      <c r="AM326" s="120"/>
      <c r="AN326" s="120"/>
      <c r="AO326" s="120"/>
      <c r="AP326" s="120"/>
      <c r="AQ326" s="120"/>
      <c r="AR326" s="87"/>
      <c r="AS326" s="120"/>
      <c r="AT326" s="120"/>
      <c r="AU326" s="120"/>
      <c r="AV326" s="120"/>
      <c r="AW326" s="120"/>
      <c r="AX326" s="120"/>
      <c r="AY326" s="87"/>
      <c r="AZ326" s="120"/>
      <c r="BA326" s="120"/>
      <c r="BB326" s="120"/>
      <c r="BC326" s="120"/>
      <c r="BD326" s="17"/>
      <c r="BE326" s="17"/>
      <c r="BP326" s="17"/>
      <c r="BQ326" s="19"/>
      <c r="BR326" s="19"/>
      <c r="BS326" s="19"/>
      <c r="BT326" s="19"/>
      <c r="BU326" s="19"/>
      <c r="BV326" s="19"/>
      <c r="BW326" s="19"/>
      <c r="BX326" s="19"/>
      <c r="BY326" s="19"/>
      <c r="BZ326" s="19"/>
      <c r="CA326" s="27"/>
      <c r="CI326" s="17"/>
      <c r="CN326" s="17"/>
      <c r="CS326" s="17"/>
      <c r="CX326" s="17"/>
      <c r="DH326" s="17"/>
      <c r="DT326" s="17"/>
      <c r="ED326" s="17"/>
      <c r="EO326" s="17"/>
      <c r="EP326" s="45"/>
      <c r="EQ326" s="6"/>
      <c r="ER326" s="6"/>
      <c r="ES326" s="6"/>
      <c r="ET326" s="6"/>
      <c r="EU326" s="46"/>
      <c r="FV326" s="19"/>
      <c r="FW326" s="23"/>
      <c r="FX326" s="23"/>
      <c r="FZ326" s="23"/>
      <c r="GA326" s="23"/>
      <c r="GB326" s="23"/>
      <c r="GC326" s="23"/>
      <c r="GD326" s="23"/>
      <c r="GE326" s="23"/>
      <c r="GF326" s="23"/>
      <c r="GG326" s="23"/>
      <c r="GH326" s="23"/>
      <c r="GI326" s="23"/>
      <c r="GJ326" s="23"/>
      <c r="GK326" s="23"/>
      <c r="GL326" s="23"/>
      <c r="GM326" s="23"/>
      <c r="GN326" s="46"/>
    </row>
    <row r="327" spans="1:196" s="44" customFormat="1">
      <c r="A327" s="120"/>
      <c r="B327" s="120"/>
      <c r="C327" s="120"/>
      <c r="D327" s="120"/>
      <c r="E327" s="120"/>
      <c r="F327" s="120"/>
      <c r="G327" s="120"/>
      <c r="H327" s="120"/>
      <c r="I327" s="120"/>
      <c r="J327" s="120"/>
      <c r="K327" s="120"/>
      <c r="L327" s="120"/>
      <c r="M327" s="87"/>
      <c r="N327" s="120"/>
      <c r="O327" s="120"/>
      <c r="P327" s="120"/>
      <c r="Q327" s="87"/>
      <c r="R327" s="120"/>
      <c r="S327" s="120"/>
      <c r="T327" s="120"/>
      <c r="U327" s="87"/>
      <c r="V327" s="120"/>
      <c r="W327" s="120"/>
      <c r="X327" s="87"/>
      <c r="Y327" s="120"/>
      <c r="Z327" s="120"/>
      <c r="AA327" s="120"/>
      <c r="AB327" s="87"/>
      <c r="AC327" s="120"/>
      <c r="AD327" s="120"/>
      <c r="AE327" s="120"/>
      <c r="AF327" s="87"/>
      <c r="AG327" s="120"/>
      <c r="AH327" s="120"/>
      <c r="AI327" s="87"/>
      <c r="AJ327" s="120"/>
      <c r="AK327" s="120"/>
      <c r="AL327" s="87"/>
      <c r="AM327" s="120"/>
      <c r="AN327" s="120"/>
      <c r="AO327" s="120"/>
      <c r="AP327" s="120"/>
      <c r="AQ327" s="120"/>
      <c r="AR327" s="87"/>
      <c r="AS327" s="120"/>
      <c r="AT327" s="120"/>
      <c r="AU327" s="120"/>
      <c r="AV327" s="120"/>
      <c r="AW327" s="120"/>
      <c r="AX327" s="120"/>
      <c r="AY327" s="87"/>
      <c r="AZ327" s="120"/>
      <c r="BA327" s="120"/>
      <c r="BB327" s="120"/>
      <c r="BC327" s="120"/>
      <c r="BD327" s="17"/>
      <c r="BE327" s="17"/>
      <c r="BP327" s="17"/>
      <c r="BQ327" s="19"/>
      <c r="BR327" s="19"/>
      <c r="BS327" s="19"/>
      <c r="BT327" s="19"/>
      <c r="BU327" s="19"/>
      <c r="BV327" s="19"/>
      <c r="BW327" s="19"/>
      <c r="BX327" s="19"/>
      <c r="BY327" s="19"/>
      <c r="BZ327" s="19"/>
      <c r="CA327" s="27"/>
      <c r="CI327" s="17"/>
      <c r="CN327" s="17"/>
      <c r="CS327" s="17"/>
      <c r="CX327" s="17"/>
      <c r="DH327" s="17"/>
      <c r="DT327" s="17"/>
      <c r="ED327" s="17"/>
      <c r="EO327" s="17"/>
      <c r="EP327" s="45"/>
      <c r="EQ327" s="6"/>
      <c r="ER327" s="6"/>
      <c r="ES327" s="6"/>
      <c r="ET327" s="6"/>
      <c r="EU327" s="46"/>
      <c r="FV327" s="19"/>
      <c r="FW327" s="23"/>
      <c r="FX327" s="23"/>
      <c r="FZ327" s="23"/>
      <c r="GA327" s="23"/>
      <c r="GB327" s="23"/>
      <c r="GC327" s="23"/>
      <c r="GD327" s="23"/>
      <c r="GE327" s="23"/>
      <c r="GF327" s="23"/>
      <c r="GG327" s="23"/>
      <c r="GH327" s="23"/>
      <c r="GI327" s="23"/>
      <c r="GJ327" s="23"/>
      <c r="GK327" s="23"/>
      <c r="GL327" s="23"/>
      <c r="GM327" s="23"/>
      <c r="GN327" s="46"/>
    </row>
    <row r="328" spans="1:196" s="44" customFormat="1">
      <c r="A328" s="120"/>
      <c r="B328" s="120"/>
      <c r="C328" s="120"/>
      <c r="D328" s="120"/>
      <c r="E328" s="120"/>
      <c r="F328" s="120"/>
      <c r="G328" s="120"/>
      <c r="H328" s="120"/>
      <c r="I328" s="120"/>
      <c r="J328" s="120"/>
      <c r="K328" s="120"/>
      <c r="L328" s="120"/>
      <c r="M328" s="87"/>
      <c r="N328" s="120"/>
      <c r="O328" s="120"/>
      <c r="P328" s="120"/>
      <c r="Q328" s="87"/>
      <c r="R328" s="120"/>
      <c r="S328" s="120"/>
      <c r="T328" s="120"/>
      <c r="U328" s="87"/>
      <c r="V328" s="120"/>
      <c r="W328" s="120"/>
      <c r="X328" s="87"/>
      <c r="Y328" s="120"/>
      <c r="Z328" s="120"/>
      <c r="AA328" s="120"/>
      <c r="AB328" s="87"/>
      <c r="AC328" s="120"/>
      <c r="AD328" s="120"/>
      <c r="AE328" s="120"/>
      <c r="AF328" s="87"/>
      <c r="AG328" s="120"/>
      <c r="AH328" s="120"/>
      <c r="AI328" s="87"/>
      <c r="AJ328" s="120"/>
      <c r="AK328" s="120"/>
      <c r="AL328" s="87"/>
      <c r="AM328" s="120"/>
      <c r="AN328" s="120"/>
      <c r="AO328" s="120"/>
      <c r="AP328" s="120"/>
      <c r="AQ328" s="120"/>
      <c r="AR328" s="87"/>
      <c r="AS328" s="120"/>
      <c r="AT328" s="120"/>
      <c r="AU328" s="120"/>
      <c r="AV328" s="120"/>
      <c r="AW328" s="120"/>
      <c r="AX328" s="120"/>
      <c r="AY328" s="87"/>
      <c r="AZ328" s="120"/>
      <c r="BA328" s="120"/>
      <c r="BB328" s="120"/>
      <c r="BC328" s="120"/>
      <c r="BD328" s="17"/>
      <c r="BE328" s="17"/>
      <c r="BP328" s="17"/>
      <c r="BQ328" s="19"/>
      <c r="BR328" s="19"/>
      <c r="BS328" s="19"/>
      <c r="BT328" s="19"/>
      <c r="BU328" s="19"/>
      <c r="BV328" s="19"/>
      <c r="BW328" s="19"/>
      <c r="BX328" s="19"/>
      <c r="BY328" s="19"/>
      <c r="BZ328" s="19"/>
      <c r="CA328" s="27"/>
      <c r="CI328" s="17"/>
      <c r="CN328" s="17"/>
      <c r="CS328" s="17"/>
      <c r="CX328" s="17"/>
      <c r="DH328" s="17"/>
      <c r="DT328" s="17"/>
      <c r="ED328" s="17"/>
      <c r="EO328" s="17"/>
      <c r="EP328" s="45"/>
      <c r="EQ328" s="6"/>
      <c r="ER328" s="6"/>
      <c r="ES328" s="6"/>
      <c r="ET328" s="6"/>
      <c r="EU328" s="46"/>
      <c r="FV328" s="19"/>
      <c r="FW328" s="23"/>
      <c r="FX328" s="23"/>
      <c r="FZ328" s="23"/>
      <c r="GA328" s="23"/>
      <c r="GB328" s="23"/>
      <c r="GC328" s="23"/>
      <c r="GD328" s="23"/>
      <c r="GE328" s="23"/>
      <c r="GF328" s="23"/>
      <c r="GG328" s="23"/>
      <c r="GH328" s="23"/>
      <c r="GI328" s="23"/>
      <c r="GJ328" s="23"/>
      <c r="GK328" s="23"/>
      <c r="GL328" s="23"/>
      <c r="GM328" s="23"/>
      <c r="GN328" s="46"/>
    </row>
    <row r="329" spans="1:196" s="44" customFormat="1">
      <c r="A329" s="120"/>
      <c r="B329" s="120"/>
      <c r="C329" s="120"/>
      <c r="D329" s="120"/>
      <c r="E329" s="120"/>
      <c r="F329" s="120"/>
      <c r="G329" s="120"/>
      <c r="H329" s="120"/>
      <c r="I329" s="120"/>
      <c r="J329" s="120"/>
      <c r="K329" s="120"/>
      <c r="L329" s="120"/>
      <c r="M329" s="87"/>
      <c r="N329" s="120"/>
      <c r="O329" s="120"/>
      <c r="P329" s="120"/>
      <c r="Q329" s="87"/>
      <c r="R329" s="120"/>
      <c r="S329" s="120"/>
      <c r="T329" s="120"/>
      <c r="U329" s="87"/>
      <c r="V329" s="120"/>
      <c r="W329" s="120"/>
      <c r="X329" s="87"/>
      <c r="Y329" s="120"/>
      <c r="Z329" s="120"/>
      <c r="AA329" s="120"/>
      <c r="AB329" s="87"/>
      <c r="AC329" s="120"/>
      <c r="AD329" s="120"/>
      <c r="AE329" s="120"/>
      <c r="AF329" s="87"/>
      <c r="AG329" s="120"/>
      <c r="AH329" s="120"/>
      <c r="AI329" s="87"/>
      <c r="AJ329" s="120"/>
      <c r="AK329" s="120"/>
      <c r="AL329" s="87"/>
      <c r="AM329" s="120"/>
      <c r="AN329" s="120"/>
      <c r="AO329" s="120"/>
      <c r="AP329" s="120"/>
      <c r="AQ329" s="120"/>
      <c r="AR329" s="87"/>
      <c r="AS329" s="120"/>
      <c r="AT329" s="120"/>
      <c r="AU329" s="120"/>
      <c r="AV329" s="120"/>
      <c r="AW329" s="120"/>
      <c r="AX329" s="120"/>
      <c r="AY329" s="87"/>
      <c r="AZ329" s="120"/>
      <c r="BA329" s="120"/>
      <c r="BB329" s="120"/>
      <c r="BC329" s="120"/>
      <c r="BD329" s="17"/>
      <c r="BE329" s="17"/>
      <c r="BP329" s="17"/>
      <c r="BQ329" s="19"/>
      <c r="BR329" s="19"/>
      <c r="BS329" s="19"/>
      <c r="BT329" s="19"/>
      <c r="BU329" s="19"/>
      <c r="BV329" s="19"/>
      <c r="BW329" s="19"/>
      <c r="BX329" s="19"/>
      <c r="BY329" s="19"/>
      <c r="BZ329" s="19"/>
      <c r="CA329" s="27"/>
      <c r="CI329" s="17"/>
      <c r="CN329" s="17"/>
      <c r="CS329" s="17"/>
      <c r="CX329" s="17"/>
      <c r="DH329" s="17"/>
      <c r="DT329" s="17"/>
      <c r="ED329" s="17"/>
      <c r="EO329" s="17"/>
      <c r="EP329" s="45"/>
      <c r="EQ329" s="6"/>
      <c r="ER329" s="6"/>
      <c r="ES329" s="6"/>
      <c r="ET329" s="6"/>
      <c r="EU329" s="46"/>
      <c r="FV329" s="19"/>
      <c r="FW329" s="23"/>
      <c r="FX329" s="23"/>
      <c r="FZ329" s="23"/>
      <c r="GA329" s="23"/>
      <c r="GB329" s="23"/>
      <c r="GC329" s="23"/>
      <c r="GD329" s="23"/>
      <c r="GE329" s="23"/>
      <c r="GF329" s="23"/>
      <c r="GG329" s="23"/>
      <c r="GH329" s="23"/>
      <c r="GI329" s="23"/>
      <c r="GJ329" s="23"/>
      <c r="GK329" s="23"/>
      <c r="GL329" s="23"/>
      <c r="GM329" s="23"/>
      <c r="GN329" s="46"/>
    </row>
    <row r="330" spans="1:196" s="44" customFormat="1">
      <c r="A330" s="120"/>
      <c r="B330" s="120"/>
      <c r="C330" s="120"/>
      <c r="D330" s="120"/>
      <c r="E330" s="120"/>
      <c r="F330" s="120"/>
      <c r="G330" s="120"/>
      <c r="H330" s="120"/>
      <c r="I330" s="120"/>
      <c r="J330" s="120"/>
      <c r="K330" s="120"/>
      <c r="L330" s="120"/>
      <c r="M330" s="87"/>
      <c r="N330" s="120"/>
      <c r="O330" s="120"/>
      <c r="P330" s="120"/>
      <c r="Q330" s="87"/>
      <c r="R330" s="120"/>
      <c r="S330" s="120"/>
      <c r="T330" s="120"/>
      <c r="U330" s="87"/>
      <c r="V330" s="120"/>
      <c r="W330" s="120"/>
      <c r="X330" s="87"/>
      <c r="Y330" s="120"/>
      <c r="Z330" s="120"/>
      <c r="AA330" s="120"/>
      <c r="AB330" s="87"/>
      <c r="AC330" s="120"/>
      <c r="AD330" s="120"/>
      <c r="AE330" s="120"/>
      <c r="AF330" s="87"/>
      <c r="AG330" s="120"/>
      <c r="AH330" s="120"/>
      <c r="AI330" s="87"/>
      <c r="AJ330" s="120"/>
      <c r="AK330" s="120"/>
      <c r="AL330" s="87"/>
      <c r="AM330" s="120"/>
      <c r="AN330" s="120"/>
      <c r="AO330" s="120"/>
      <c r="AP330" s="120"/>
      <c r="AQ330" s="120"/>
      <c r="AR330" s="87"/>
      <c r="AS330" s="120"/>
      <c r="AT330" s="120"/>
      <c r="AU330" s="120"/>
      <c r="AV330" s="120"/>
      <c r="AW330" s="120"/>
      <c r="AX330" s="120"/>
      <c r="AY330" s="87"/>
      <c r="AZ330" s="120"/>
      <c r="BA330" s="120"/>
      <c r="BB330" s="120"/>
      <c r="BC330" s="120"/>
      <c r="BD330" s="17"/>
      <c r="BE330" s="17"/>
      <c r="BP330" s="17"/>
      <c r="BQ330" s="19"/>
      <c r="BR330" s="19"/>
      <c r="BS330" s="19"/>
      <c r="BT330" s="19"/>
      <c r="BU330" s="19"/>
      <c r="BV330" s="19"/>
      <c r="BW330" s="19"/>
      <c r="BX330" s="19"/>
      <c r="BY330" s="19"/>
      <c r="BZ330" s="19"/>
      <c r="CA330" s="27"/>
      <c r="CI330" s="17"/>
      <c r="CN330" s="17"/>
      <c r="CS330" s="17"/>
      <c r="CX330" s="17"/>
      <c r="DH330" s="17"/>
      <c r="DT330" s="17"/>
      <c r="ED330" s="17"/>
      <c r="EO330" s="17"/>
      <c r="EP330" s="45"/>
      <c r="EQ330" s="6"/>
      <c r="ER330" s="6"/>
      <c r="ES330" s="6"/>
      <c r="ET330" s="6"/>
      <c r="EU330" s="46"/>
      <c r="FV330" s="19"/>
      <c r="FW330" s="23"/>
      <c r="FX330" s="23"/>
      <c r="FZ330" s="23"/>
      <c r="GA330" s="23"/>
      <c r="GB330" s="23"/>
      <c r="GC330" s="23"/>
      <c r="GD330" s="23"/>
      <c r="GE330" s="23"/>
      <c r="GF330" s="23"/>
      <c r="GG330" s="23"/>
      <c r="GH330" s="23"/>
      <c r="GI330" s="23"/>
      <c r="GJ330" s="23"/>
      <c r="GK330" s="23"/>
      <c r="GL330" s="23"/>
      <c r="GM330" s="23"/>
      <c r="GN330" s="46"/>
    </row>
    <row r="331" spans="1:196" s="44" customFormat="1">
      <c r="A331" s="120"/>
      <c r="B331" s="120"/>
      <c r="C331" s="120"/>
      <c r="D331" s="120"/>
      <c r="E331" s="120"/>
      <c r="F331" s="120"/>
      <c r="G331" s="120"/>
      <c r="H331" s="120"/>
      <c r="I331" s="120"/>
      <c r="J331" s="120"/>
      <c r="K331" s="120"/>
      <c r="L331" s="120"/>
      <c r="M331" s="87"/>
      <c r="N331" s="120"/>
      <c r="O331" s="120"/>
      <c r="P331" s="120"/>
      <c r="Q331" s="87"/>
      <c r="R331" s="120"/>
      <c r="S331" s="120"/>
      <c r="T331" s="120"/>
      <c r="U331" s="87"/>
      <c r="V331" s="120"/>
      <c r="W331" s="120"/>
      <c r="X331" s="87"/>
      <c r="Y331" s="120"/>
      <c r="Z331" s="120"/>
      <c r="AA331" s="120"/>
      <c r="AB331" s="87"/>
      <c r="AC331" s="120"/>
      <c r="AD331" s="120"/>
      <c r="AE331" s="120"/>
      <c r="AF331" s="87"/>
      <c r="AG331" s="120"/>
      <c r="AH331" s="120"/>
      <c r="AI331" s="87"/>
      <c r="AJ331" s="120"/>
      <c r="AK331" s="120"/>
      <c r="AL331" s="87"/>
      <c r="AM331" s="120"/>
      <c r="AN331" s="120"/>
      <c r="AO331" s="120"/>
      <c r="AP331" s="120"/>
      <c r="AQ331" s="120"/>
      <c r="AR331" s="87"/>
      <c r="AS331" s="120"/>
      <c r="AT331" s="120"/>
      <c r="AU331" s="120"/>
      <c r="AV331" s="120"/>
      <c r="AW331" s="120"/>
      <c r="AX331" s="120"/>
      <c r="AY331" s="87"/>
      <c r="AZ331" s="120"/>
      <c r="BA331" s="120"/>
      <c r="BB331" s="120"/>
      <c r="BC331" s="120"/>
      <c r="BD331" s="17"/>
      <c r="BE331" s="17"/>
      <c r="BP331" s="17"/>
      <c r="BQ331" s="19"/>
      <c r="BR331" s="19"/>
      <c r="BS331" s="19"/>
      <c r="BT331" s="19"/>
      <c r="BU331" s="19"/>
      <c r="BV331" s="19"/>
      <c r="BW331" s="19"/>
      <c r="BX331" s="19"/>
      <c r="BY331" s="19"/>
      <c r="BZ331" s="19"/>
      <c r="CA331" s="27"/>
      <c r="CI331" s="17"/>
      <c r="CN331" s="17"/>
      <c r="CS331" s="17"/>
      <c r="CX331" s="17"/>
      <c r="DH331" s="17"/>
      <c r="DT331" s="17"/>
      <c r="ED331" s="17"/>
      <c r="EO331" s="17"/>
      <c r="EP331" s="45"/>
      <c r="EQ331" s="6"/>
      <c r="ER331" s="6"/>
      <c r="ES331" s="6"/>
      <c r="ET331" s="6"/>
      <c r="EU331" s="46"/>
      <c r="FV331" s="19"/>
      <c r="FW331" s="23"/>
      <c r="FX331" s="23"/>
      <c r="FZ331" s="23"/>
      <c r="GA331" s="23"/>
      <c r="GB331" s="23"/>
      <c r="GC331" s="23"/>
      <c r="GD331" s="23"/>
      <c r="GE331" s="23"/>
      <c r="GF331" s="23"/>
      <c r="GG331" s="23"/>
      <c r="GH331" s="23"/>
      <c r="GI331" s="23"/>
      <c r="GJ331" s="23"/>
      <c r="GK331" s="23"/>
      <c r="GL331" s="23"/>
      <c r="GM331" s="23"/>
      <c r="GN331" s="46"/>
    </row>
    <row r="332" spans="1:196" s="44" customFormat="1">
      <c r="A332" s="120"/>
      <c r="B332" s="120"/>
      <c r="C332" s="120"/>
      <c r="D332" s="120"/>
      <c r="E332" s="120"/>
      <c r="F332" s="120"/>
      <c r="G332" s="120"/>
      <c r="H332" s="120"/>
      <c r="I332" s="120"/>
      <c r="J332" s="120"/>
      <c r="K332" s="120"/>
      <c r="L332" s="120"/>
      <c r="M332" s="87"/>
      <c r="N332" s="120"/>
      <c r="O332" s="120"/>
      <c r="P332" s="120"/>
      <c r="Q332" s="87"/>
      <c r="R332" s="120"/>
      <c r="S332" s="120"/>
      <c r="T332" s="120"/>
      <c r="U332" s="87"/>
      <c r="V332" s="120"/>
      <c r="W332" s="120"/>
      <c r="X332" s="87"/>
      <c r="Y332" s="120"/>
      <c r="Z332" s="120"/>
      <c r="AA332" s="120"/>
      <c r="AB332" s="87"/>
      <c r="AC332" s="120"/>
      <c r="AD332" s="120"/>
      <c r="AE332" s="120"/>
      <c r="AF332" s="87"/>
      <c r="AG332" s="120"/>
      <c r="AH332" s="120"/>
      <c r="AI332" s="87"/>
      <c r="AJ332" s="120"/>
      <c r="AK332" s="120"/>
      <c r="AL332" s="87"/>
      <c r="AM332" s="120"/>
      <c r="AN332" s="120"/>
      <c r="AO332" s="120"/>
      <c r="AP332" s="120"/>
      <c r="AQ332" s="120"/>
      <c r="AR332" s="87"/>
      <c r="AS332" s="120"/>
      <c r="AT332" s="120"/>
      <c r="AU332" s="120"/>
      <c r="AV332" s="120"/>
      <c r="AW332" s="120"/>
      <c r="AX332" s="120"/>
      <c r="AY332" s="87"/>
      <c r="AZ332" s="120"/>
      <c r="BA332" s="120"/>
      <c r="BB332" s="120"/>
      <c r="BC332" s="120"/>
      <c r="BD332" s="17"/>
      <c r="BE332" s="17"/>
      <c r="BP332" s="17"/>
      <c r="BQ332" s="19"/>
      <c r="BR332" s="19"/>
      <c r="BS332" s="19"/>
      <c r="BT332" s="19"/>
      <c r="BU332" s="19"/>
      <c r="BV332" s="19"/>
      <c r="BW332" s="19"/>
      <c r="BX332" s="19"/>
      <c r="BY332" s="19"/>
      <c r="BZ332" s="19"/>
      <c r="CA332" s="27"/>
      <c r="CI332" s="17"/>
      <c r="CN332" s="17"/>
      <c r="CS332" s="17"/>
      <c r="CX332" s="17"/>
      <c r="DH332" s="17"/>
      <c r="DT332" s="17"/>
      <c r="ED332" s="17"/>
      <c r="EO332" s="17"/>
      <c r="EP332" s="45"/>
      <c r="EQ332" s="6"/>
      <c r="ER332" s="6"/>
      <c r="ES332" s="6"/>
      <c r="ET332" s="6"/>
      <c r="EU332" s="46"/>
      <c r="FV332" s="19"/>
      <c r="FW332" s="23"/>
      <c r="FX332" s="23"/>
      <c r="FZ332" s="23"/>
      <c r="GA332" s="23"/>
      <c r="GB332" s="23"/>
      <c r="GC332" s="23"/>
      <c r="GD332" s="23"/>
      <c r="GE332" s="23"/>
      <c r="GF332" s="23"/>
      <c r="GG332" s="23"/>
      <c r="GH332" s="23"/>
      <c r="GI332" s="23"/>
      <c r="GJ332" s="23"/>
      <c r="GK332" s="23"/>
      <c r="GL332" s="23"/>
      <c r="GM332" s="23"/>
      <c r="GN332" s="46"/>
    </row>
    <row r="333" spans="1:196" s="44" customFormat="1">
      <c r="A333" s="120"/>
      <c r="B333" s="120"/>
      <c r="C333" s="120"/>
      <c r="D333" s="120"/>
      <c r="E333" s="120"/>
      <c r="F333" s="120"/>
      <c r="G333" s="120"/>
      <c r="H333" s="120"/>
      <c r="I333" s="120"/>
      <c r="J333" s="120"/>
      <c r="K333" s="120"/>
      <c r="L333" s="120"/>
      <c r="M333" s="87"/>
      <c r="N333" s="120"/>
      <c r="O333" s="120"/>
      <c r="P333" s="120"/>
      <c r="Q333" s="87"/>
      <c r="R333" s="120"/>
      <c r="S333" s="120"/>
      <c r="T333" s="120"/>
      <c r="U333" s="87"/>
      <c r="V333" s="120"/>
      <c r="W333" s="120"/>
      <c r="X333" s="87"/>
      <c r="Y333" s="120"/>
      <c r="Z333" s="120"/>
      <c r="AA333" s="120"/>
      <c r="AB333" s="87"/>
      <c r="AC333" s="120"/>
      <c r="AD333" s="120"/>
      <c r="AE333" s="120"/>
      <c r="AF333" s="87"/>
      <c r="AG333" s="120"/>
      <c r="AH333" s="120"/>
      <c r="AI333" s="87"/>
      <c r="AJ333" s="120"/>
      <c r="AK333" s="120"/>
      <c r="AL333" s="87"/>
      <c r="AM333" s="120"/>
      <c r="AN333" s="120"/>
      <c r="AO333" s="120"/>
      <c r="AP333" s="120"/>
      <c r="AQ333" s="120"/>
      <c r="AR333" s="87"/>
      <c r="AS333" s="120"/>
      <c r="AT333" s="120"/>
      <c r="AU333" s="120"/>
      <c r="AV333" s="120"/>
      <c r="AW333" s="120"/>
      <c r="AX333" s="120"/>
      <c r="AY333" s="87"/>
      <c r="AZ333" s="120"/>
      <c r="BA333" s="120"/>
      <c r="BB333" s="120"/>
      <c r="BC333" s="120"/>
      <c r="BD333" s="17"/>
      <c r="BE333" s="17"/>
      <c r="BP333" s="17"/>
      <c r="BQ333" s="19"/>
      <c r="BR333" s="19"/>
      <c r="BS333" s="19"/>
      <c r="BT333" s="19"/>
      <c r="BU333" s="19"/>
      <c r="BV333" s="19"/>
      <c r="BW333" s="19"/>
      <c r="BX333" s="19"/>
      <c r="BY333" s="19"/>
      <c r="BZ333" s="19"/>
      <c r="CA333" s="27"/>
      <c r="CI333" s="17"/>
      <c r="CN333" s="17"/>
      <c r="CS333" s="17"/>
      <c r="CX333" s="17"/>
      <c r="DH333" s="17"/>
      <c r="DT333" s="17"/>
      <c r="ED333" s="17"/>
      <c r="EO333" s="17"/>
      <c r="EP333" s="45"/>
      <c r="EQ333" s="6"/>
      <c r="ER333" s="6"/>
      <c r="ES333" s="6"/>
      <c r="ET333" s="6"/>
      <c r="EU333" s="46"/>
      <c r="FV333" s="19"/>
      <c r="FW333" s="23"/>
      <c r="FX333" s="23"/>
      <c r="FZ333" s="23"/>
      <c r="GA333" s="23"/>
      <c r="GB333" s="23"/>
      <c r="GC333" s="23"/>
      <c r="GD333" s="23"/>
      <c r="GE333" s="23"/>
      <c r="GF333" s="23"/>
      <c r="GG333" s="23"/>
      <c r="GH333" s="23"/>
      <c r="GI333" s="23"/>
      <c r="GJ333" s="23"/>
      <c r="GK333" s="23"/>
      <c r="GL333" s="23"/>
      <c r="GM333" s="23"/>
      <c r="GN333" s="46"/>
    </row>
    <row r="334" spans="1:196" s="44" customFormat="1">
      <c r="A334" s="120"/>
      <c r="B334" s="120"/>
      <c r="C334" s="120"/>
      <c r="D334" s="120"/>
      <c r="E334" s="120"/>
      <c r="F334" s="120"/>
      <c r="G334" s="120"/>
      <c r="H334" s="120"/>
      <c r="I334" s="120"/>
      <c r="J334" s="120"/>
      <c r="K334" s="120"/>
      <c r="L334" s="120"/>
      <c r="M334" s="87"/>
      <c r="N334" s="120"/>
      <c r="O334" s="120"/>
      <c r="P334" s="120"/>
      <c r="Q334" s="87"/>
      <c r="R334" s="120"/>
      <c r="S334" s="120"/>
      <c r="T334" s="120"/>
      <c r="U334" s="87"/>
      <c r="V334" s="120"/>
      <c r="W334" s="120"/>
      <c r="X334" s="87"/>
      <c r="Y334" s="120"/>
      <c r="Z334" s="120"/>
      <c r="AA334" s="120"/>
      <c r="AB334" s="87"/>
      <c r="AC334" s="120"/>
      <c r="AD334" s="120"/>
      <c r="AE334" s="120"/>
      <c r="AF334" s="87"/>
      <c r="AG334" s="120"/>
      <c r="AH334" s="120"/>
      <c r="AI334" s="87"/>
      <c r="AJ334" s="120"/>
      <c r="AK334" s="120"/>
      <c r="AL334" s="87"/>
      <c r="AM334" s="120"/>
      <c r="AN334" s="120"/>
      <c r="AO334" s="120"/>
      <c r="AP334" s="120"/>
      <c r="AQ334" s="120"/>
      <c r="AR334" s="87"/>
      <c r="AS334" s="120"/>
      <c r="AT334" s="120"/>
      <c r="AU334" s="120"/>
      <c r="AV334" s="120"/>
      <c r="AW334" s="120"/>
      <c r="AX334" s="120"/>
      <c r="AY334" s="87"/>
      <c r="AZ334" s="120"/>
      <c r="BA334" s="120"/>
      <c r="BB334" s="120"/>
      <c r="BC334" s="120"/>
      <c r="BD334" s="17"/>
      <c r="BE334" s="17"/>
      <c r="BP334" s="17"/>
      <c r="BQ334" s="19"/>
      <c r="BR334" s="19"/>
      <c r="BS334" s="19"/>
      <c r="BT334" s="19"/>
      <c r="BU334" s="19"/>
      <c r="BV334" s="19"/>
      <c r="BW334" s="19"/>
      <c r="BX334" s="19"/>
      <c r="BY334" s="19"/>
      <c r="BZ334" s="19"/>
      <c r="CA334" s="27"/>
      <c r="CI334" s="17"/>
      <c r="CN334" s="17"/>
      <c r="CS334" s="17"/>
      <c r="CX334" s="17"/>
      <c r="DH334" s="17"/>
      <c r="DT334" s="17"/>
      <c r="ED334" s="17"/>
      <c r="EO334" s="17"/>
      <c r="EP334" s="45"/>
      <c r="EQ334" s="6"/>
      <c r="ER334" s="6"/>
      <c r="ES334" s="6"/>
      <c r="ET334" s="6"/>
      <c r="EU334" s="46"/>
      <c r="FV334" s="19"/>
      <c r="FW334" s="23"/>
      <c r="FX334" s="23"/>
      <c r="FZ334" s="23"/>
      <c r="GA334" s="23"/>
      <c r="GB334" s="23"/>
      <c r="GC334" s="23"/>
      <c r="GD334" s="23"/>
      <c r="GE334" s="23"/>
      <c r="GF334" s="23"/>
      <c r="GG334" s="23"/>
      <c r="GH334" s="23"/>
      <c r="GI334" s="23"/>
      <c r="GJ334" s="23"/>
      <c r="GK334" s="23"/>
      <c r="GL334" s="23"/>
      <c r="GM334" s="23"/>
      <c r="GN334" s="46"/>
    </row>
    <row r="335" spans="1:196" s="44" customFormat="1">
      <c r="A335" s="120"/>
      <c r="B335" s="120"/>
      <c r="C335" s="120"/>
      <c r="D335" s="120"/>
      <c r="E335" s="120"/>
      <c r="F335" s="120"/>
      <c r="G335" s="120"/>
      <c r="H335" s="120"/>
      <c r="I335" s="120"/>
      <c r="J335" s="120"/>
      <c r="K335" s="120"/>
      <c r="L335" s="120"/>
      <c r="M335" s="87"/>
      <c r="N335" s="120"/>
      <c r="O335" s="120"/>
      <c r="P335" s="120"/>
      <c r="Q335" s="87"/>
      <c r="R335" s="120"/>
      <c r="S335" s="120"/>
      <c r="T335" s="120"/>
      <c r="U335" s="87"/>
      <c r="V335" s="120"/>
      <c r="W335" s="120"/>
      <c r="X335" s="87"/>
      <c r="Y335" s="120"/>
      <c r="Z335" s="120"/>
      <c r="AA335" s="120"/>
      <c r="AB335" s="87"/>
      <c r="AC335" s="120"/>
      <c r="AD335" s="120"/>
      <c r="AE335" s="120"/>
      <c r="AF335" s="87"/>
      <c r="AG335" s="120"/>
      <c r="AH335" s="120"/>
      <c r="AI335" s="87"/>
      <c r="AJ335" s="120"/>
      <c r="AK335" s="120"/>
      <c r="AL335" s="87"/>
      <c r="AM335" s="120"/>
      <c r="AN335" s="120"/>
      <c r="AO335" s="120"/>
      <c r="AP335" s="120"/>
      <c r="AQ335" s="120"/>
      <c r="AR335" s="87"/>
      <c r="AS335" s="120"/>
      <c r="AT335" s="120"/>
      <c r="AU335" s="120"/>
      <c r="AV335" s="120"/>
      <c r="AW335" s="120"/>
      <c r="AX335" s="120"/>
      <c r="AY335" s="87"/>
      <c r="AZ335" s="120"/>
      <c r="BA335" s="120"/>
      <c r="BB335" s="120"/>
      <c r="BC335" s="120"/>
      <c r="BD335" s="17"/>
      <c r="BE335" s="17"/>
      <c r="BP335" s="17"/>
      <c r="BQ335" s="19"/>
      <c r="BR335" s="19"/>
      <c r="BS335" s="19"/>
      <c r="BT335" s="19"/>
      <c r="BU335" s="19"/>
      <c r="BV335" s="19"/>
      <c r="BW335" s="19"/>
      <c r="BX335" s="19"/>
      <c r="BY335" s="19"/>
      <c r="BZ335" s="19"/>
      <c r="CA335" s="27"/>
      <c r="CI335" s="17"/>
      <c r="CN335" s="17"/>
      <c r="CS335" s="17"/>
      <c r="CX335" s="17"/>
      <c r="DH335" s="17"/>
      <c r="DT335" s="17"/>
      <c r="ED335" s="17"/>
      <c r="EO335" s="17"/>
      <c r="EP335" s="45"/>
      <c r="EQ335" s="6"/>
      <c r="ER335" s="6"/>
      <c r="ES335" s="6"/>
      <c r="ET335" s="6"/>
      <c r="EU335" s="46"/>
      <c r="FV335" s="19"/>
      <c r="FW335" s="23"/>
      <c r="FX335" s="23"/>
      <c r="FZ335" s="23"/>
      <c r="GA335" s="23"/>
      <c r="GB335" s="23"/>
      <c r="GC335" s="23"/>
      <c r="GD335" s="23"/>
      <c r="GE335" s="23"/>
      <c r="GF335" s="23"/>
      <c r="GG335" s="23"/>
      <c r="GH335" s="23"/>
      <c r="GI335" s="23"/>
      <c r="GJ335" s="23"/>
      <c r="GK335" s="23"/>
      <c r="GL335" s="23"/>
      <c r="GM335" s="23"/>
      <c r="GN335" s="46"/>
    </row>
    <row r="336" spans="1:196">
      <c r="BD336" s="50"/>
      <c r="BE336" s="50"/>
      <c r="BF336" s="51"/>
      <c r="BG336" s="51"/>
      <c r="BH336" s="51"/>
      <c r="BI336" s="51"/>
      <c r="BJ336" s="51"/>
      <c r="BK336" s="51"/>
      <c r="BL336" s="51"/>
      <c r="BM336" s="51"/>
      <c r="BN336" s="51"/>
      <c r="BO336" s="51"/>
      <c r="BP336" s="50"/>
      <c r="BQ336" s="19"/>
      <c r="BR336" s="19"/>
      <c r="BS336" s="19"/>
      <c r="BT336" s="19"/>
      <c r="BU336" s="19"/>
      <c r="BV336" s="19"/>
      <c r="BW336" s="19"/>
      <c r="BX336" s="19"/>
      <c r="BY336" s="19"/>
      <c r="BZ336" s="19"/>
      <c r="CA336" s="27"/>
      <c r="EP336" s="9"/>
      <c r="EQ336" s="4"/>
      <c r="ER336" s="4"/>
      <c r="ES336" s="4"/>
      <c r="ET336" s="4"/>
      <c r="EU336" s="43"/>
      <c r="FV336" s="19"/>
      <c r="FW336" s="23"/>
      <c r="FX336" s="23"/>
      <c r="FZ336" s="23"/>
      <c r="GA336" s="23"/>
      <c r="GB336" s="23"/>
      <c r="GC336" s="23"/>
      <c r="GD336" s="23"/>
      <c r="GE336" s="23"/>
      <c r="GF336" s="23"/>
      <c r="GG336" s="23"/>
      <c r="GH336" s="23"/>
      <c r="GI336" s="23"/>
      <c r="GJ336" s="23"/>
      <c r="GK336" s="23"/>
      <c r="GL336" s="23"/>
      <c r="GM336" s="23"/>
      <c r="GN336" s="43"/>
    </row>
    <row r="337" spans="56:196">
      <c r="BD337" s="8"/>
      <c r="BE337" s="8"/>
      <c r="BF337" s="3"/>
      <c r="BG337" s="3"/>
      <c r="BH337" s="3"/>
      <c r="BI337" s="3"/>
      <c r="BJ337" s="3"/>
      <c r="BK337" s="3"/>
      <c r="BL337" s="3"/>
      <c r="BM337" s="3"/>
      <c r="BN337" s="3"/>
      <c r="BO337" s="3"/>
      <c r="BP337" s="8"/>
      <c r="BQ337" s="19"/>
      <c r="BR337" s="19"/>
      <c r="BS337" s="19"/>
      <c r="BT337" s="19"/>
      <c r="BU337" s="19"/>
      <c r="BV337" s="19"/>
      <c r="BW337" s="19"/>
      <c r="BX337" s="19"/>
      <c r="BY337" s="19"/>
      <c r="BZ337" s="19"/>
      <c r="CA337" s="27"/>
      <c r="EP337" s="9"/>
      <c r="EQ337" s="4"/>
      <c r="ER337" s="4"/>
      <c r="ES337" s="4"/>
      <c r="ET337" s="4"/>
      <c r="EU337" s="13"/>
      <c r="FV337" s="19"/>
      <c r="FW337" s="23"/>
      <c r="FX337" s="23"/>
      <c r="FZ337" s="23"/>
      <c r="GA337" s="23"/>
      <c r="GB337" s="23"/>
      <c r="GC337" s="23"/>
      <c r="GD337" s="23"/>
      <c r="GE337" s="23"/>
      <c r="GF337" s="23"/>
      <c r="GG337" s="23"/>
      <c r="GH337" s="23"/>
      <c r="GI337" s="23"/>
      <c r="GJ337" s="23"/>
      <c r="GK337" s="23"/>
      <c r="GL337" s="23"/>
      <c r="GM337" s="23"/>
      <c r="GN337" s="13"/>
    </row>
    <row r="338" spans="56:196">
      <c r="BD338" s="8"/>
      <c r="BE338" s="8"/>
      <c r="BF338" s="3"/>
      <c r="BG338" s="3"/>
      <c r="BH338" s="3"/>
      <c r="BI338" s="3"/>
      <c r="BJ338" s="3"/>
      <c r="BK338" s="3"/>
      <c r="BL338" s="3"/>
      <c r="BM338" s="3"/>
      <c r="BN338" s="3"/>
      <c r="BO338" s="3"/>
      <c r="BP338" s="8"/>
      <c r="BQ338" s="19"/>
      <c r="BR338" s="19"/>
      <c r="BS338" s="19"/>
      <c r="BT338" s="19"/>
      <c r="BU338" s="19"/>
      <c r="BV338" s="19"/>
      <c r="BW338" s="19"/>
      <c r="BX338" s="19"/>
      <c r="BY338" s="19"/>
      <c r="BZ338" s="19"/>
      <c r="CA338" s="27"/>
      <c r="EP338" s="9"/>
      <c r="EQ338" s="4"/>
      <c r="ER338" s="4"/>
      <c r="ES338" s="4"/>
      <c r="ET338" s="4"/>
      <c r="EU338" s="13"/>
      <c r="FV338" s="19"/>
      <c r="FW338" s="23"/>
      <c r="FX338" s="23"/>
      <c r="FZ338" s="23"/>
      <c r="GA338" s="23"/>
      <c r="GB338" s="23"/>
      <c r="GC338" s="23"/>
      <c r="GD338" s="23"/>
      <c r="GE338" s="23"/>
      <c r="GF338" s="23"/>
      <c r="GG338" s="23"/>
      <c r="GH338" s="23"/>
      <c r="GI338" s="23"/>
      <c r="GJ338" s="23"/>
      <c r="GK338" s="23"/>
      <c r="GL338" s="23"/>
      <c r="GM338" s="23"/>
      <c r="GN338" s="13"/>
    </row>
    <row r="339" spans="56:196">
      <c r="BD339" s="8"/>
      <c r="BE339" s="8"/>
      <c r="BF339" s="3"/>
      <c r="BG339" s="3"/>
      <c r="BH339" s="3"/>
      <c r="BI339" s="3"/>
      <c r="BJ339" s="3"/>
      <c r="BK339" s="3"/>
      <c r="BL339" s="3"/>
      <c r="BM339" s="3"/>
      <c r="BN339" s="3"/>
      <c r="BO339" s="3"/>
      <c r="BP339" s="8"/>
      <c r="BQ339" s="19"/>
      <c r="BR339" s="19"/>
      <c r="BS339" s="19"/>
      <c r="BT339" s="19"/>
      <c r="BU339" s="19"/>
      <c r="BV339" s="19"/>
      <c r="BW339" s="19"/>
      <c r="BX339" s="19"/>
      <c r="BY339" s="19"/>
      <c r="BZ339" s="19"/>
      <c r="CA339" s="27"/>
      <c r="EP339" s="9"/>
      <c r="EQ339" s="4"/>
      <c r="ER339" s="4"/>
      <c r="ES339" s="4"/>
      <c r="ET339" s="4"/>
      <c r="EU339" s="13"/>
      <c r="FV339" s="19"/>
      <c r="FW339" s="23"/>
      <c r="FX339" s="23"/>
      <c r="FZ339" s="23"/>
      <c r="GA339" s="23"/>
      <c r="GB339" s="23"/>
      <c r="GC339" s="23"/>
      <c r="GD339" s="23"/>
      <c r="GE339" s="23"/>
      <c r="GF339" s="23"/>
      <c r="GG339" s="23"/>
      <c r="GH339" s="23"/>
      <c r="GI339" s="23"/>
      <c r="GJ339" s="23"/>
      <c r="GK339" s="23"/>
      <c r="GL339" s="23"/>
      <c r="GM339" s="23"/>
      <c r="GN339" s="13"/>
    </row>
    <row r="340" spans="56:196">
      <c r="BD340" s="8"/>
      <c r="BE340" s="8"/>
      <c r="BF340" s="3"/>
      <c r="BG340" s="3"/>
      <c r="BH340" s="3"/>
      <c r="BI340" s="3"/>
      <c r="BJ340" s="3"/>
      <c r="BK340" s="3"/>
      <c r="BL340" s="3"/>
      <c r="BM340" s="3"/>
      <c r="BN340" s="3"/>
      <c r="BO340" s="3"/>
      <c r="BP340" s="8"/>
      <c r="BQ340" s="19"/>
      <c r="BR340" s="19"/>
      <c r="BS340" s="19"/>
      <c r="BT340" s="19"/>
      <c r="BU340" s="19"/>
      <c r="BV340" s="19"/>
      <c r="BW340" s="19"/>
      <c r="BX340" s="19"/>
      <c r="BY340" s="19"/>
      <c r="BZ340" s="19"/>
      <c r="CA340" s="27"/>
      <c r="EP340" s="9"/>
      <c r="EQ340" s="4"/>
      <c r="ER340" s="4"/>
      <c r="ES340" s="4"/>
      <c r="ET340" s="4"/>
      <c r="EU340" s="13"/>
      <c r="FV340" s="19"/>
      <c r="FW340" s="23"/>
      <c r="FX340" s="23"/>
      <c r="FZ340" s="23"/>
      <c r="GA340" s="23"/>
      <c r="GB340" s="23"/>
      <c r="GC340" s="23"/>
      <c r="GD340" s="23"/>
      <c r="GE340" s="23"/>
      <c r="GF340" s="23"/>
      <c r="GG340" s="23"/>
      <c r="GH340" s="23"/>
      <c r="GI340" s="23"/>
      <c r="GJ340" s="23"/>
      <c r="GK340" s="23"/>
      <c r="GL340" s="23"/>
      <c r="GM340" s="23"/>
      <c r="GN340" s="13"/>
    </row>
    <row r="341" spans="56:196">
      <c r="BD341" s="8"/>
      <c r="BE341" s="8"/>
      <c r="BF341" s="3"/>
      <c r="BG341" s="3"/>
      <c r="BH341" s="3"/>
      <c r="BI341" s="3"/>
      <c r="BJ341" s="3"/>
      <c r="BK341" s="3"/>
      <c r="BL341" s="3"/>
      <c r="BM341" s="3"/>
      <c r="BN341" s="3"/>
      <c r="BO341" s="3"/>
      <c r="BP341" s="8"/>
      <c r="BQ341" s="19"/>
      <c r="BR341" s="19"/>
      <c r="BS341" s="19"/>
      <c r="BT341" s="19"/>
      <c r="BU341" s="19"/>
      <c r="BV341" s="19"/>
      <c r="BW341" s="19"/>
      <c r="BX341" s="19"/>
      <c r="BY341" s="19"/>
      <c r="BZ341" s="19"/>
      <c r="CA341" s="27"/>
      <c r="EP341" s="9"/>
      <c r="EQ341" s="4"/>
      <c r="ER341" s="4"/>
      <c r="ES341" s="4"/>
      <c r="ET341" s="4"/>
      <c r="EU341" s="13"/>
      <c r="FV341" s="19"/>
      <c r="FW341" s="23"/>
      <c r="FX341" s="23"/>
      <c r="FZ341" s="23"/>
      <c r="GA341" s="23"/>
      <c r="GB341" s="23"/>
      <c r="GC341" s="23"/>
      <c r="GD341" s="23"/>
      <c r="GE341" s="23"/>
      <c r="GF341" s="23"/>
      <c r="GG341" s="23"/>
      <c r="GH341" s="23"/>
      <c r="GI341" s="23"/>
      <c r="GJ341" s="23"/>
      <c r="GK341" s="23"/>
      <c r="GL341" s="23"/>
      <c r="GM341" s="23"/>
      <c r="GN341" s="13"/>
    </row>
    <row r="342" spans="56:196">
      <c r="BD342" s="8"/>
      <c r="BE342" s="8"/>
      <c r="BF342" s="3"/>
      <c r="BG342" s="3"/>
      <c r="BH342" s="3"/>
      <c r="BI342" s="3"/>
      <c r="BJ342" s="3"/>
      <c r="BK342" s="3"/>
      <c r="BL342" s="3"/>
      <c r="BM342" s="3"/>
      <c r="BN342" s="3"/>
      <c r="BO342" s="3"/>
      <c r="BP342" s="8"/>
      <c r="BQ342" s="19"/>
      <c r="BR342" s="19"/>
      <c r="BS342" s="19"/>
      <c r="BT342" s="19"/>
      <c r="BU342" s="19"/>
      <c r="BV342" s="19"/>
      <c r="BW342" s="19"/>
      <c r="BX342" s="19"/>
      <c r="BY342" s="19"/>
      <c r="BZ342" s="19"/>
      <c r="CA342" s="27"/>
      <c r="EP342" s="9"/>
      <c r="EQ342" s="4"/>
      <c r="ER342" s="4"/>
      <c r="ES342" s="4"/>
      <c r="ET342" s="4"/>
      <c r="EU342" s="13"/>
      <c r="FV342" s="19"/>
      <c r="FW342" s="23"/>
      <c r="FX342" s="23"/>
      <c r="FZ342" s="23"/>
      <c r="GA342" s="23"/>
      <c r="GB342" s="23"/>
      <c r="GC342" s="23"/>
      <c r="GD342" s="23"/>
      <c r="GE342" s="23"/>
      <c r="GF342" s="23"/>
      <c r="GG342" s="23"/>
      <c r="GH342" s="23"/>
      <c r="GI342" s="23"/>
      <c r="GJ342" s="23"/>
      <c r="GK342" s="23"/>
      <c r="GL342" s="23"/>
      <c r="GM342" s="23"/>
      <c r="GN342" s="13"/>
    </row>
    <row r="343" spans="56:196">
      <c r="BD343" s="8"/>
      <c r="BE343" s="8"/>
      <c r="BF343" s="3"/>
      <c r="BG343" s="3"/>
      <c r="BH343" s="3"/>
      <c r="BI343" s="3"/>
      <c r="BJ343" s="3"/>
      <c r="BK343" s="3"/>
      <c r="BL343" s="3"/>
      <c r="BM343" s="3"/>
      <c r="BN343" s="3"/>
      <c r="BO343" s="3"/>
      <c r="BP343" s="8"/>
      <c r="BQ343" s="19"/>
      <c r="BR343" s="19"/>
      <c r="BS343" s="19"/>
      <c r="BT343" s="19"/>
      <c r="BU343" s="19"/>
      <c r="BV343" s="19"/>
      <c r="BW343" s="19"/>
      <c r="BX343" s="19"/>
      <c r="BY343" s="19"/>
      <c r="BZ343" s="19"/>
      <c r="CA343" s="27"/>
      <c r="EP343" s="9"/>
      <c r="EQ343" s="4"/>
      <c r="ER343" s="4"/>
      <c r="ES343" s="4"/>
      <c r="ET343" s="4"/>
      <c r="EU343" s="13"/>
      <c r="FV343" s="19"/>
      <c r="FW343" s="23"/>
      <c r="FX343" s="23"/>
      <c r="FZ343" s="23"/>
      <c r="GA343" s="23"/>
      <c r="GB343" s="23"/>
      <c r="GC343" s="23"/>
      <c r="GD343" s="23"/>
      <c r="GE343" s="23"/>
      <c r="GF343" s="23"/>
      <c r="GG343" s="23"/>
      <c r="GH343" s="23"/>
      <c r="GI343" s="23"/>
      <c r="GJ343" s="23"/>
      <c r="GK343" s="23"/>
      <c r="GL343" s="23"/>
      <c r="GM343" s="23"/>
      <c r="GN343" s="13"/>
    </row>
    <row r="344" spans="56:196">
      <c r="BD344" s="8"/>
      <c r="BE344" s="8"/>
      <c r="BF344" s="3"/>
      <c r="BG344" s="3"/>
      <c r="BH344" s="3"/>
      <c r="BI344" s="3"/>
      <c r="BJ344" s="3"/>
      <c r="BK344" s="3"/>
      <c r="BL344" s="3"/>
      <c r="BM344" s="3"/>
      <c r="BN344" s="3"/>
      <c r="BO344" s="3"/>
      <c r="BP344" s="8"/>
      <c r="BQ344" s="19"/>
      <c r="BR344" s="19"/>
      <c r="BS344" s="19"/>
      <c r="BT344" s="19"/>
      <c r="BU344" s="19"/>
      <c r="BV344" s="19"/>
      <c r="BW344" s="19"/>
      <c r="BX344" s="19"/>
      <c r="BY344" s="19"/>
      <c r="BZ344" s="19"/>
      <c r="CA344" s="27"/>
      <c r="EP344" s="9"/>
      <c r="EQ344" s="4"/>
      <c r="ER344" s="4"/>
      <c r="ES344" s="4"/>
      <c r="ET344" s="4"/>
      <c r="EU344" s="13"/>
      <c r="FV344" s="19"/>
      <c r="FW344" s="23"/>
      <c r="FX344" s="23"/>
      <c r="FZ344" s="23"/>
      <c r="GA344" s="23"/>
      <c r="GB344" s="23"/>
      <c r="GC344" s="23"/>
      <c r="GD344" s="23"/>
      <c r="GE344" s="23"/>
      <c r="GF344" s="23"/>
      <c r="GG344" s="23"/>
      <c r="GH344" s="23"/>
      <c r="GI344" s="23"/>
      <c r="GJ344" s="23"/>
      <c r="GK344" s="23"/>
      <c r="GL344" s="23"/>
      <c r="GM344" s="23"/>
      <c r="GN344" s="13"/>
    </row>
    <row r="345" spans="56:196">
      <c r="BD345" s="8"/>
      <c r="BE345" s="8"/>
      <c r="BF345" s="3"/>
      <c r="BG345" s="3"/>
      <c r="BH345" s="3"/>
      <c r="BI345" s="3"/>
      <c r="BJ345" s="3"/>
      <c r="BK345" s="3"/>
      <c r="BL345" s="3"/>
      <c r="BM345" s="3"/>
      <c r="BN345" s="3"/>
      <c r="BO345" s="3"/>
      <c r="BP345" s="8"/>
      <c r="BQ345" s="19"/>
      <c r="BR345" s="19"/>
      <c r="BS345" s="19"/>
      <c r="BT345" s="19"/>
      <c r="BU345" s="19"/>
      <c r="BV345" s="19"/>
      <c r="BW345" s="19"/>
      <c r="BX345" s="19"/>
      <c r="BY345" s="19"/>
      <c r="BZ345" s="19"/>
      <c r="CA345" s="27"/>
      <c r="EP345" s="9"/>
      <c r="EQ345" s="4"/>
      <c r="ER345" s="4"/>
      <c r="ES345" s="4"/>
      <c r="ET345" s="4"/>
      <c r="EU345" s="13"/>
      <c r="FV345" s="19"/>
      <c r="FW345" s="23"/>
      <c r="FX345" s="23"/>
      <c r="FZ345" s="23"/>
      <c r="GA345" s="23"/>
      <c r="GB345" s="23"/>
      <c r="GC345" s="23"/>
      <c r="GD345" s="23"/>
      <c r="GE345" s="23"/>
      <c r="GF345" s="23"/>
      <c r="GG345" s="23"/>
      <c r="GH345" s="23"/>
      <c r="GI345" s="23"/>
      <c r="GJ345" s="23"/>
      <c r="GK345" s="23"/>
      <c r="GL345" s="23"/>
      <c r="GM345" s="23"/>
      <c r="GN345" s="13"/>
    </row>
    <row r="346" spans="56:196">
      <c r="BD346" s="8"/>
      <c r="BE346" s="8"/>
      <c r="BF346" s="3"/>
      <c r="BG346" s="3"/>
      <c r="BH346" s="3"/>
      <c r="BI346" s="3"/>
      <c r="BJ346" s="3"/>
      <c r="BK346" s="3"/>
      <c r="BL346" s="3"/>
      <c r="BM346" s="3"/>
      <c r="BN346" s="3"/>
      <c r="BO346" s="3"/>
      <c r="BP346" s="8"/>
      <c r="BQ346" s="19"/>
      <c r="BR346" s="19"/>
      <c r="BS346" s="19"/>
      <c r="BT346" s="19"/>
      <c r="BU346" s="19"/>
      <c r="BV346" s="19"/>
      <c r="BW346" s="19"/>
      <c r="BX346" s="19"/>
      <c r="BY346" s="19"/>
      <c r="BZ346" s="19"/>
      <c r="CA346" s="27"/>
      <c r="EP346" s="9"/>
      <c r="EQ346" s="4"/>
      <c r="ER346" s="4"/>
      <c r="ES346" s="4"/>
      <c r="ET346" s="4"/>
      <c r="EU346" s="13"/>
      <c r="FV346" s="19"/>
      <c r="FW346" s="23"/>
      <c r="FX346" s="23"/>
      <c r="FZ346" s="23"/>
      <c r="GA346" s="23"/>
      <c r="GB346" s="23"/>
      <c r="GC346" s="23"/>
      <c r="GD346" s="23"/>
      <c r="GE346" s="23"/>
      <c r="GF346" s="23"/>
      <c r="GG346" s="23"/>
      <c r="GH346" s="23"/>
      <c r="GI346" s="23"/>
      <c r="GJ346" s="23"/>
      <c r="GK346" s="23"/>
      <c r="GL346" s="23"/>
      <c r="GM346" s="23"/>
      <c r="GN346" s="13"/>
    </row>
    <row r="347" spans="56:196">
      <c r="BD347" s="8"/>
      <c r="BE347" s="8"/>
      <c r="BF347" s="3"/>
      <c r="BG347" s="3"/>
      <c r="BH347" s="3"/>
      <c r="BI347" s="3"/>
      <c r="BJ347" s="3"/>
      <c r="BK347" s="3"/>
      <c r="BL347" s="3"/>
      <c r="BM347" s="3"/>
      <c r="BN347" s="3"/>
      <c r="BO347" s="3"/>
      <c r="BP347" s="8"/>
      <c r="BQ347" s="19"/>
      <c r="BR347" s="19"/>
      <c r="BS347" s="19"/>
      <c r="BT347" s="19"/>
      <c r="BU347" s="19"/>
      <c r="BV347" s="19"/>
      <c r="BW347" s="19"/>
      <c r="BX347" s="19"/>
      <c r="BY347" s="19"/>
      <c r="BZ347" s="19"/>
      <c r="CA347" s="27"/>
      <c r="EP347" s="9"/>
      <c r="EQ347" s="4"/>
      <c r="ER347" s="4"/>
      <c r="ES347" s="4"/>
      <c r="ET347" s="4"/>
      <c r="EU347" s="13"/>
      <c r="FV347" s="19"/>
      <c r="FW347" s="23"/>
      <c r="FX347" s="23"/>
      <c r="FZ347" s="23"/>
      <c r="GA347" s="23"/>
      <c r="GB347" s="23"/>
      <c r="GC347" s="23"/>
      <c r="GD347" s="23"/>
      <c r="GE347" s="23"/>
      <c r="GF347" s="23"/>
      <c r="GG347" s="23"/>
      <c r="GH347" s="23"/>
      <c r="GI347" s="23"/>
      <c r="GJ347" s="23"/>
      <c r="GK347" s="23"/>
      <c r="GL347" s="23"/>
      <c r="GM347" s="23"/>
      <c r="GN347" s="13"/>
    </row>
    <row r="348" spans="56:196">
      <c r="BD348" s="8"/>
      <c r="BE348" s="8"/>
      <c r="BF348" s="3"/>
      <c r="BG348" s="3"/>
      <c r="BH348" s="3"/>
      <c r="BI348" s="3"/>
      <c r="BJ348" s="3"/>
      <c r="BK348" s="3"/>
      <c r="BL348" s="3"/>
      <c r="BM348" s="3"/>
      <c r="BN348" s="3"/>
      <c r="BO348" s="3"/>
      <c r="BP348" s="8"/>
      <c r="BQ348" s="19"/>
      <c r="BR348" s="19"/>
      <c r="BS348" s="19"/>
      <c r="BT348" s="19"/>
      <c r="BU348" s="19"/>
      <c r="BV348" s="19"/>
      <c r="BW348" s="19"/>
      <c r="BX348" s="19"/>
      <c r="BY348" s="19"/>
      <c r="BZ348" s="19"/>
      <c r="CA348" s="27"/>
      <c r="EP348" s="9"/>
      <c r="EQ348" s="4"/>
      <c r="ER348" s="4"/>
      <c r="ES348" s="4"/>
      <c r="ET348" s="4"/>
      <c r="EU348" s="13"/>
      <c r="FV348" s="19"/>
      <c r="FW348" s="23"/>
      <c r="FX348" s="23"/>
      <c r="FZ348" s="23"/>
      <c r="GA348" s="23"/>
      <c r="GB348" s="23"/>
      <c r="GC348" s="23"/>
      <c r="GD348" s="23"/>
      <c r="GE348" s="23"/>
      <c r="GF348" s="23"/>
      <c r="GG348" s="23"/>
      <c r="GH348" s="23"/>
      <c r="GI348" s="23"/>
      <c r="GJ348" s="23"/>
      <c r="GK348" s="23"/>
      <c r="GL348" s="23"/>
      <c r="GM348" s="23"/>
      <c r="GN348" s="13"/>
    </row>
    <row r="349" spans="56:196">
      <c r="BD349" s="8"/>
      <c r="BE349" s="8"/>
      <c r="BF349" s="3"/>
      <c r="BG349" s="3"/>
      <c r="BH349" s="3"/>
      <c r="BI349" s="3"/>
      <c r="BJ349" s="3"/>
      <c r="BK349" s="3"/>
      <c r="BL349" s="3"/>
      <c r="BM349" s="3"/>
      <c r="BN349" s="3"/>
      <c r="BO349" s="3"/>
      <c r="BP349" s="8"/>
      <c r="BQ349" s="19"/>
      <c r="BR349" s="19"/>
      <c r="BS349" s="19"/>
      <c r="BT349" s="19"/>
      <c r="BU349" s="19"/>
      <c r="BV349" s="19"/>
      <c r="BW349" s="19"/>
      <c r="BX349" s="19"/>
      <c r="BY349" s="19"/>
      <c r="BZ349" s="19"/>
      <c r="CA349" s="27"/>
      <c r="EP349" s="9"/>
      <c r="EQ349" s="4"/>
      <c r="ER349" s="4"/>
      <c r="ES349" s="4"/>
      <c r="ET349" s="4"/>
      <c r="EU349" s="13"/>
      <c r="FV349" s="19"/>
      <c r="FW349" s="23"/>
      <c r="FX349" s="23"/>
      <c r="FZ349" s="23"/>
      <c r="GA349" s="23"/>
      <c r="GB349" s="23"/>
      <c r="GC349" s="23"/>
      <c r="GD349" s="23"/>
      <c r="GE349" s="23"/>
      <c r="GF349" s="23"/>
      <c r="GG349" s="23"/>
      <c r="GH349" s="23"/>
      <c r="GI349" s="23"/>
      <c r="GJ349" s="23"/>
      <c r="GK349" s="23"/>
      <c r="GL349" s="23"/>
      <c r="GM349" s="23"/>
      <c r="GN349" s="13"/>
    </row>
    <row r="350" spans="56:196">
      <c r="BD350" s="8"/>
      <c r="BE350" s="8"/>
      <c r="BF350" s="3"/>
      <c r="BG350" s="3"/>
      <c r="BH350" s="3"/>
      <c r="BI350" s="3"/>
      <c r="BJ350" s="3"/>
      <c r="BK350" s="3"/>
      <c r="BL350" s="3"/>
      <c r="BM350" s="3"/>
      <c r="BN350" s="3"/>
      <c r="BO350" s="3"/>
      <c r="BP350" s="8"/>
      <c r="BQ350" s="19"/>
      <c r="BR350" s="19"/>
      <c r="BS350" s="19"/>
      <c r="BT350" s="19"/>
      <c r="BU350" s="19"/>
      <c r="BV350" s="19"/>
      <c r="BW350" s="19"/>
      <c r="BX350" s="19"/>
      <c r="BY350" s="19"/>
      <c r="BZ350" s="19"/>
      <c r="CA350" s="27"/>
      <c r="EP350" s="9"/>
      <c r="EQ350" s="4"/>
      <c r="ER350" s="4"/>
      <c r="ES350" s="4"/>
      <c r="ET350" s="4"/>
      <c r="EU350" s="13"/>
      <c r="FV350" s="19"/>
      <c r="FW350" s="23"/>
      <c r="FX350" s="23"/>
      <c r="FZ350" s="23"/>
      <c r="GA350" s="23"/>
      <c r="GB350" s="23"/>
      <c r="GC350" s="23"/>
      <c r="GD350" s="23"/>
      <c r="GE350" s="23"/>
      <c r="GF350" s="23"/>
      <c r="GG350" s="23"/>
      <c r="GH350" s="23"/>
      <c r="GI350" s="23"/>
      <c r="GJ350" s="23"/>
      <c r="GK350" s="23"/>
      <c r="GL350" s="23"/>
      <c r="GM350" s="23"/>
      <c r="GN350" s="13"/>
    </row>
    <row r="351" spans="56:196">
      <c r="BD351" s="8"/>
      <c r="BE351" s="8"/>
      <c r="BF351" s="3"/>
      <c r="BG351" s="3"/>
      <c r="BH351" s="3"/>
      <c r="BI351" s="3"/>
      <c r="BJ351" s="3"/>
      <c r="BK351" s="3"/>
      <c r="BL351" s="3"/>
      <c r="BM351" s="3"/>
      <c r="BN351" s="3"/>
      <c r="BO351" s="3"/>
      <c r="BP351" s="8"/>
      <c r="BQ351" s="19"/>
      <c r="BR351" s="19"/>
      <c r="BS351" s="19"/>
      <c r="BT351" s="19"/>
      <c r="BU351" s="19"/>
      <c r="BV351" s="19"/>
      <c r="BW351" s="19"/>
      <c r="BX351" s="19"/>
      <c r="BY351" s="19"/>
      <c r="BZ351" s="19"/>
      <c r="CA351" s="27"/>
      <c r="EP351" s="9"/>
      <c r="EQ351" s="4"/>
      <c r="ER351" s="4"/>
      <c r="ES351" s="4"/>
      <c r="ET351" s="4"/>
      <c r="EU351" s="13"/>
      <c r="FV351" s="19"/>
      <c r="FW351" s="23"/>
      <c r="FX351" s="23"/>
      <c r="FZ351" s="23"/>
      <c r="GA351" s="23"/>
      <c r="GB351" s="23"/>
      <c r="GC351" s="23"/>
      <c r="GD351" s="23"/>
      <c r="GE351" s="23"/>
      <c r="GF351" s="23"/>
      <c r="GG351" s="23"/>
      <c r="GH351" s="23"/>
      <c r="GI351" s="23"/>
      <c r="GJ351" s="23"/>
      <c r="GK351" s="23"/>
      <c r="GL351" s="23"/>
      <c r="GM351" s="23"/>
      <c r="GN351" s="13"/>
    </row>
    <row r="352" spans="56:196">
      <c r="BD352" s="8"/>
      <c r="BE352" s="8"/>
      <c r="BF352" s="3"/>
      <c r="BG352" s="3"/>
      <c r="BH352" s="3"/>
      <c r="BI352" s="3"/>
      <c r="BJ352" s="3"/>
      <c r="BK352" s="3"/>
      <c r="BL352" s="3"/>
      <c r="BM352" s="3"/>
      <c r="BN352" s="3"/>
      <c r="BO352" s="3"/>
      <c r="BP352" s="8"/>
      <c r="BQ352" s="19"/>
      <c r="BR352" s="19"/>
      <c r="BS352" s="19"/>
      <c r="BT352" s="19"/>
      <c r="BU352" s="19"/>
      <c r="BV352" s="19"/>
      <c r="BW352" s="19"/>
      <c r="BX352" s="19"/>
      <c r="BY352" s="19"/>
      <c r="BZ352" s="19"/>
      <c r="CA352" s="27"/>
      <c r="EP352" s="9"/>
      <c r="EQ352" s="4"/>
      <c r="ER352" s="4"/>
      <c r="ES352" s="4"/>
      <c r="ET352" s="4"/>
      <c r="EU352" s="13"/>
      <c r="FV352" s="19"/>
      <c r="FW352" s="23"/>
      <c r="FX352" s="23"/>
      <c r="FZ352" s="23"/>
      <c r="GA352" s="23"/>
      <c r="GB352" s="23"/>
      <c r="GC352" s="23"/>
      <c r="GD352" s="23"/>
      <c r="GE352" s="23"/>
      <c r="GF352" s="23"/>
      <c r="GG352" s="23"/>
      <c r="GH352" s="23"/>
      <c r="GI352" s="23"/>
      <c r="GJ352" s="23"/>
      <c r="GK352" s="23"/>
      <c r="GL352" s="23"/>
      <c r="GM352" s="23"/>
      <c r="GN352" s="13"/>
    </row>
    <row r="353" spans="56:196">
      <c r="BD353" s="8"/>
      <c r="BE353" s="8"/>
      <c r="BF353" s="3"/>
      <c r="BG353" s="3"/>
      <c r="BH353" s="3"/>
      <c r="BI353" s="3"/>
      <c r="BJ353" s="3"/>
      <c r="BK353" s="3"/>
      <c r="BL353" s="3"/>
      <c r="BM353" s="3"/>
      <c r="BN353" s="3"/>
      <c r="BO353" s="3"/>
      <c r="BP353" s="8"/>
      <c r="BQ353" s="19"/>
      <c r="BR353" s="19"/>
      <c r="BS353" s="19"/>
      <c r="BT353" s="19"/>
      <c r="BU353" s="19"/>
      <c r="BV353" s="19"/>
      <c r="BW353" s="19"/>
      <c r="BX353" s="19"/>
      <c r="BY353" s="19"/>
      <c r="BZ353" s="19"/>
      <c r="CA353" s="27"/>
      <c r="EP353" s="9"/>
      <c r="EQ353" s="4"/>
      <c r="ER353" s="4"/>
      <c r="ES353" s="4"/>
      <c r="ET353" s="4"/>
      <c r="EU353" s="13"/>
      <c r="FV353" s="19"/>
      <c r="FW353" s="23"/>
      <c r="FX353" s="23"/>
      <c r="FZ353" s="23"/>
      <c r="GA353" s="23"/>
      <c r="GB353" s="23"/>
      <c r="GC353" s="23"/>
      <c r="GD353" s="23"/>
      <c r="GE353" s="23"/>
      <c r="GF353" s="23"/>
      <c r="GG353" s="23"/>
      <c r="GH353" s="23"/>
      <c r="GI353" s="23"/>
      <c r="GJ353" s="23"/>
      <c r="GK353" s="23"/>
      <c r="GL353" s="23"/>
      <c r="GM353" s="23"/>
      <c r="GN353" s="13"/>
    </row>
    <row r="354" spans="56:196">
      <c r="BD354" s="8"/>
      <c r="BE354" s="8"/>
      <c r="BF354" s="3"/>
      <c r="BG354" s="3"/>
      <c r="BH354" s="3"/>
      <c r="BI354" s="3"/>
      <c r="BJ354" s="3"/>
      <c r="BK354" s="3"/>
      <c r="BL354" s="3"/>
      <c r="BM354" s="3"/>
      <c r="BN354" s="3"/>
      <c r="BO354" s="3"/>
      <c r="BP354" s="8"/>
      <c r="BQ354" s="19"/>
      <c r="BR354" s="19"/>
      <c r="BS354" s="19"/>
      <c r="BT354" s="19"/>
      <c r="BU354" s="19"/>
      <c r="BV354" s="19"/>
      <c r="BW354" s="19"/>
      <c r="BX354" s="19"/>
      <c r="BY354" s="19"/>
      <c r="BZ354" s="19"/>
      <c r="CA354" s="27"/>
      <c r="EP354" s="9"/>
      <c r="EQ354" s="4"/>
      <c r="ER354" s="4"/>
      <c r="ES354" s="4"/>
      <c r="ET354" s="4"/>
      <c r="EU354" s="13"/>
      <c r="FV354" s="19"/>
      <c r="FW354" s="23"/>
      <c r="FX354" s="23"/>
      <c r="FZ354" s="23"/>
      <c r="GA354" s="23"/>
      <c r="GB354" s="23"/>
      <c r="GC354" s="23"/>
      <c r="GD354" s="23"/>
      <c r="GE354" s="23"/>
      <c r="GF354" s="23"/>
      <c r="GG354" s="23"/>
      <c r="GH354" s="23"/>
      <c r="GI354" s="23"/>
      <c r="GJ354" s="23"/>
      <c r="GK354" s="23"/>
      <c r="GL354" s="23"/>
      <c r="GM354" s="23"/>
      <c r="GN354" s="13"/>
    </row>
    <row r="355" spans="56:196">
      <c r="BD355" s="8"/>
      <c r="BE355" s="8"/>
      <c r="BF355" s="3"/>
      <c r="BG355" s="3"/>
      <c r="BH355" s="3"/>
      <c r="BI355" s="3"/>
      <c r="BJ355" s="3"/>
      <c r="BK355" s="3"/>
      <c r="BL355" s="3"/>
      <c r="BM355" s="3"/>
      <c r="BN355" s="3"/>
      <c r="BO355" s="3"/>
      <c r="BP355" s="8"/>
      <c r="BQ355" s="19"/>
      <c r="BR355" s="19"/>
      <c r="BS355" s="19"/>
      <c r="BT355" s="19"/>
      <c r="BU355" s="19"/>
      <c r="BV355" s="19"/>
      <c r="BW355" s="19"/>
      <c r="BX355" s="19"/>
      <c r="BY355" s="19"/>
      <c r="BZ355" s="19"/>
      <c r="CA355" s="27"/>
      <c r="EP355" s="9"/>
      <c r="EQ355" s="4"/>
      <c r="ER355" s="4"/>
      <c r="ES355" s="4"/>
      <c r="ET355" s="4"/>
      <c r="EU355" s="13"/>
      <c r="FV355" s="19"/>
      <c r="FW355" s="23"/>
      <c r="FX355" s="23"/>
      <c r="FZ355" s="23"/>
      <c r="GA355" s="23"/>
      <c r="GB355" s="23"/>
      <c r="GC355" s="23"/>
      <c r="GD355" s="23"/>
      <c r="GE355" s="23"/>
      <c r="GF355" s="23"/>
      <c r="GG355" s="23"/>
      <c r="GH355" s="23"/>
      <c r="GI355" s="23"/>
      <c r="GJ355" s="23"/>
      <c r="GK355" s="23"/>
      <c r="GL355" s="23"/>
      <c r="GM355" s="23"/>
      <c r="GN355" s="13"/>
    </row>
    <row r="356" spans="56:196">
      <c r="BD356" s="8"/>
      <c r="BE356" s="8"/>
      <c r="BF356" s="3"/>
      <c r="BG356" s="3"/>
      <c r="BH356" s="3"/>
      <c r="BI356" s="3"/>
      <c r="BJ356" s="3"/>
      <c r="BK356" s="3"/>
      <c r="BL356" s="3"/>
      <c r="BM356" s="3"/>
      <c r="BN356" s="3"/>
      <c r="BO356" s="3"/>
      <c r="BP356" s="8"/>
      <c r="BQ356" s="19"/>
      <c r="BR356" s="19"/>
      <c r="BS356" s="19"/>
      <c r="BT356" s="19"/>
      <c r="BU356" s="19"/>
      <c r="BV356" s="19"/>
      <c r="BW356" s="19"/>
      <c r="BX356" s="19"/>
      <c r="BY356" s="19"/>
      <c r="BZ356" s="19"/>
      <c r="CA356" s="27"/>
      <c r="EP356" s="9"/>
      <c r="EQ356" s="4"/>
      <c r="ER356" s="4"/>
      <c r="ES356" s="4"/>
      <c r="ET356" s="4"/>
      <c r="EU356" s="13"/>
      <c r="FV356" s="19"/>
      <c r="FW356" s="23"/>
      <c r="FX356" s="23"/>
      <c r="FZ356" s="23"/>
      <c r="GA356" s="23"/>
      <c r="GB356" s="23"/>
      <c r="GC356" s="23"/>
      <c r="GD356" s="23"/>
      <c r="GE356" s="23"/>
      <c r="GF356" s="23"/>
      <c r="GG356" s="23"/>
      <c r="GH356" s="23"/>
      <c r="GI356" s="23"/>
      <c r="GJ356" s="23"/>
      <c r="GK356" s="23"/>
      <c r="GL356" s="23"/>
      <c r="GM356" s="23"/>
      <c r="GN356" s="13"/>
    </row>
    <row r="357" spans="56:196">
      <c r="BD357" s="8"/>
      <c r="BE357" s="8"/>
      <c r="BF357" s="3"/>
      <c r="BG357" s="3"/>
      <c r="BH357" s="3"/>
      <c r="BI357" s="3"/>
      <c r="BJ357" s="3"/>
      <c r="BK357" s="3"/>
      <c r="BL357" s="3"/>
      <c r="BM357" s="3"/>
      <c r="BN357" s="3"/>
      <c r="BO357" s="3"/>
      <c r="BP357" s="8"/>
      <c r="BQ357" s="19"/>
      <c r="BR357" s="19"/>
      <c r="BS357" s="19"/>
      <c r="BT357" s="19"/>
      <c r="BU357" s="19"/>
      <c r="BV357" s="19"/>
      <c r="BW357" s="19"/>
      <c r="BX357" s="19"/>
      <c r="BY357" s="19"/>
      <c r="BZ357" s="19"/>
      <c r="CA357" s="27"/>
      <c r="EP357" s="9"/>
      <c r="EQ357" s="4"/>
      <c r="ER357" s="4"/>
      <c r="ES357" s="4"/>
      <c r="ET357" s="4"/>
      <c r="EU357" s="13"/>
      <c r="FV357" s="19"/>
      <c r="FW357" s="23"/>
      <c r="FX357" s="23"/>
      <c r="FZ357" s="23"/>
      <c r="GA357" s="23"/>
      <c r="GB357" s="23"/>
      <c r="GC357" s="23"/>
      <c r="GD357" s="23"/>
      <c r="GE357" s="23"/>
      <c r="GF357" s="23"/>
      <c r="GG357" s="23"/>
      <c r="GH357" s="23"/>
      <c r="GI357" s="23"/>
      <c r="GJ357" s="23"/>
      <c r="GK357" s="23"/>
      <c r="GL357" s="23"/>
      <c r="GM357" s="23"/>
      <c r="GN357" s="13"/>
    </row>
    <row r="358" spans="56:196">
      <c r="BD358" s="8"/>
      <c r="BE358" s="8"/>
      <c r="BF358" s="3"/>
      <c r="BG358" s="3"/>
      <c r="BH358" s="3"/>
      <c r="BI358" s="3"/>
      <c r="BJ358" s="3"/>
      <c r="BK358" s="3"/>
      <c r="BL358" s="3"/>
      <c r="BM358" s="3"/>
      <c r="BN358" s="3"/>
      <c r="BO358" s="3"/>
      <c r="BP358" s="8"/>
      <c r="BQ358" s="19"/>
      <c r="BR358" s="19"/>
      <c r="BS358" s="19"/>
      <c r="BT358" s="19"/>
      <c r="BU358" s="19"/>
      <c r="BV358" s="19"/>
      <c r="BW358" s="19"/>
      <c r="BX358" s="19"/>
      <c r="BY358" s="19"/>
      <c r="BZ358" s="19"/>
      <c r="CA358" s="27"/>
      <c r="EP358" s="9"/>
      <c r="EQ358" s="4"/>
      <c r="ER358" s="4"/>
      <c r="ES358" s="4"/>
      <c r="ET358" s="4"/>
      <c r="EU358" s="13"/>
      <c r="FV358" s="19"/>
      <c r="FW358" s="23"/>
      <c r="FX358" s="23"/>
      <c r="FZ358" s="23"/>
      <c r="GA358" s="23"/>
      <c r="GB358" s="23"/>
      <c r="GC358" s="23"/>
      <c r="GD358" s="23"/>
      <c r="GE358" s="23"/>
      <c r="GF358" s="23"/>
      <c r="GG358" s="23"/>
      <c r="GH358" s="23"/>
      <c r="GI358" s="23"/>
      <c r="GJ358" s="23"/>
      <c r="GK358" s="23"/>
      <c r="GL358" s="23"/>
      <c r="GM358" s="23"/>
      <c r="GN358" s="13"/>
    </row>
    <row r="359" spans="56:196">
      <c r="BD359" s="8"/>
      <c r="BE359" s="8"/>
      <c r="BF359" s="3"/>
      <c r="BG359" s="3"/>
      <c r="BH359" s="3"/>
      <c r="BI359" s="3"/>
      <c r="BJ359" s="3"/>
      <c r="BK359" s="3"/>
      <c r="BL359" s="3"/>
      <c r="BM359" s="3"/>
      <c r="BN359" s="3"/>
      <c r="BO359" s="3"/>
      <c r="BP359" s="8"/>
      <c r="BQ359" s="19"/>
      <c r="BR359" s="19"/>
      <c r="BS359" s="19"/>
      <c r="BT359" s="19"/>
      <c r="BU359" s="19"/>
      <c r="BV359" s="19"/>
      <c r="BW359" s="19"/>
      <c r="BX359" s="19"/>
      <c r="BY359" s="19"/>
      <c r="BZ359" s="19"/>
      <c r="CA359" s="27"/>
      <c r="EP359" s="9"/>
      <c r="EQ359" s="4"/>
      <c r="ER359" s="4"/>
      <c r="ES359" s="4"/>
      <c r="ET359" s="4"/>
      <c r="EU359" s="13"/>
      <c r="FV359" s="19"/>
      <c r="FW359" s="23"/>
      <c r="FX359" s="23"/>
      <c r="FZ359" s="23"/>
      <c r="GA359" s="23"/>
      <c r="GB359" s="23"/>
      <c r="GC359" s="23"/>
      <c r="GD359" s="23"/>
      <c r="GE359" s="23"/>
      <c r="GF359" s="23"/>
      <c r="GG359" s="23"/>
      <c r="GH359" s="23"/>
      <c r="GI359" s="23"/>
      <c r="GJ359" s="23"/>
      <c r="GK359" s="23"/>
      <c r="GL359" s="23"/>
      <c r="GM359" s="23"/>
      <c r="GN359" s="13"/>
    </row>
    <row r="360" spans="56:196">
      <c r="BD360" s="8"/>
      <c r="BE360" s="8"/>
      <c r="BF360" s="3"/>
      <c r="BG360" s="3"/>
      <c r="BH360" s="3"/>
      <c r="BI360" s="3"/>
      <c r="BJ360" s="3"/>
      <c r="BK360" s="3"/>
      <c r="BL360" s="3"/>
      <c r="BM360" s="3"/>
      <c r="BN360" s="3"/>
      <c r="BO360" s="3"/>
      <c r="BP360" s="8"/>
      <c r="BQ360" s="19"/>
      <c r="BR360" s="19"/>
      <c r="BS360" s="19"/>
      <c r="BT360" s="19"/>
      <c r="BU360" s="19"/>
      <c r="BV360" s="19"/>
      <c r="BW360" s="19"/>
      <c r="BX360" s="19"/>
      <c r="BY360" s="19"/>
      <c r="BZ360" s="19"/>
      <c r="CA360" s="27"/>
      <c r="EP360" s="9"/>
      <c r="EQ360" s="4"/>
      <c r="ER360" s="4"/>
      <c r="ES360" s="4"/>
      <c r="ET360" s="4"/>
      <c r="EU360" s="13"/>
      <c r="FV360" s="19"/>
      <c r="FW360" s="23"/>
      <c r="FX360" s="23"/>
      <c r="FZ360" s="23"/>
      <c r="GA360" s="23"/>
      <c r="GB360" s="23"/>
      <c r="GC360" s="23"/>
      <c r="GD360" s="23"/>
      <c r="GE360" s="23"/>
      <c r="GF360" s="23"/>
      <c r="GG360" s="23"/>
      <c r="GH360" s="23"/>
      <c r="GI360" s="23"/>
      <c r="GJ360" s="23"/>
      <c r="GK360" s="23"/>
      <c r="GL360" s="23"/>
      <c r="GM360" s="23"/>
      <c r="GN360" s="13"/>
    </row>
    <row r="361" spans="56:196">
      <c r="BD361" s="8"/>
      <c r="BE361" s="8"/>
      <c r="BF361" s="3"/>
      <c r="BG361" s="3"/>
      <c r="BH361" s="3"/>
      <c r="BI361" s="3"/>
      <c r="BJ361" s="3"/>
      <c r="BK361" s="3"/>
      <c r="BL361" s="3"/>
      <c r="BM361" s="3"/>
      <c r="BN361" s="3"/>
      <c r="BO361" s="3"/>
      <c r="BP361" s="8"/>
      <c r="BQ361" s="19"/>
      <c r="BR361" s="19"/>
      <c r="BS361" s="19"/>
      <c r="BT361" s="19"/>
      <c r="BU361" s="19"/>
      <c r="BV361" s="19"/>
      <c r="BW361" s="19"/>
      <c r="BX361" s="19"/>
      <c r="BY361" s="19"/>
      <c r="BZ361" s="19"/>
      <c r="CA361" s="27"/>
      <c r="EP361" s="9"/>
      <c r="EQ361" s="4"/>
      <c r="ER361" s="4"/>
      <c r="ES361" s="4"/>
      <c r="ET361" s="4"/>
      <c r="EU361" s="13"/>
      <c r="FV361" s="19"/>
      <c r="FW361" s="23"/>
      <c r="FX361" s="23"/>
      <c r="FZ361" s="23"/>
      <c r="GA361" s="23"/>
      <c r="GB361" s="23"/>
      <c r="GC361" s="23"/>
      <c r="GD361" s="23"/>
      <c r="GE361" s="23"/>
      <c r="GF361" s="23"/>
      <c r="GG361" s="23"/>
      <c r="GH361" s="23"/>
      <c r="GI361" s="23"/>
      <c r="GJ361" s="23"/>
      <c r="GK361" s="23"/>
      <c r="GL361" s="23"/>
      <c r="GM361" s="23"/>
      <c r="GN361" s="13"/>
    </row>
    <row r="362" spans="56:196">
      <c r="BD362" s="8"/>
      <c r="BE362" s="8"/>
      <c r="BF362" s="3"/>
      <c r="BG362" s="3"/>
      <c r="BH362" s="3"/>
      <c r="BI362" s="3"/>
      <c r="BJ362" s="3"/>
      <c r="BK362" s="3"/>
      <c r="BL362" s="3"/>
      <c r="BM362" s="3"/>
      <c r="BN362" s="3"/>
      <c r="BO362" s="3"/>
      <c r="BP362" s="8"/>
      <c r="BQ362" s="19"/>
      <c r="BR362" s="19"/>
      <c r="BS362" s="19"/>
      <c r="BT362" s="19"/>
      <c r="BU362" s="19"/>
      <c r="BV362" s="19"/>
      <c r="BW362" s="19"/>
      <c r="BX362" s="19"/>
      <c r="BY362" s="19"/>
      <c r="BZ362" s="19"/>
      <c r="CA362" s="27"/>
      <c r="EP362" s="9"/>
      <c r="EQ362" s="4"/>
      <c r="ER362" s="4"/>
      <c r="ES362" s="4"/>
      <c r="ET362" s="4"/>
      <c r="EU362" s="13"/>
      <c r="FV362" s="19"/>
      <c r="FW362" s="23"/>
      <c r="FX362" s="23"/>
      <c r="FZ362" s="23"/>
      <c r="GA362" s="23"/>
      <c r="GB362" s="23"/>
      <c r="GC362" s="23"/>
      <c r="GD362" s="23"/>
      <c r="GE362" s="23"/>
      <c r="GF362" s="23"/>
      <c r="GG362" s="23"/>
      <c r="GH362" s="23"/>
      <c r="GI362" s="23"/>
      <c r="GJ362" s="23"/>
      <c r="GK362" s="23"/>
      <c r="GL362" s="23"/>
      <c r="GM362" s="23"/>
      <c r="GN362" s="13"/>
    </row>
    <row r="363" spans="56:196">
      <c r="BD363" s="8"/>
      <c r="BE363" s="8"/>
      <c r="BF363" s="3"/>
      <c r="BG363" s="3"/>
      <c r="BH363" s="3"/>
      <c r="BI363" s="3"/>
      <c r="BJ363" s="3"/>
      <c r="BK363" s="3"/>
      <c r="BL363" s="3"/>
      <c r="BM363" s="3"/>
      <c r="BN363" s="3"/>
      <c r="BO363" s="3"/>
      <c r="BP363" s="8"/>
      <c r="BQ363" s="19"/>
      <c r="BR363" s="19"/>
      <c r="BS363" s="19"/>
      <c r="BT363" s="19"/>
      <c r="BU363" s="19"/>
      <c r="BV363" s="19"/>
      <c r="BW363" s="19"/>
      <c r="BX363" s="19"/>
      <c r="BY363" s="19"/>
      <c r="BZ363" s="19"/>
      <c r="CA363" s="27"/>
      <c r="EP363" s="9"/>
      <c r="EQ363" s="4"/>
      <c r="ER363" s="4"/>
      <c r="ES363" s="4"/>
      <c r="ET363" s="4"/>
      <c r="EU363" s="13"/>
      <c r="FV363" s="19"/>
      <c r="FW363" s="23"/>
      <c r="FX363" s="23"/>
      <c r="FZ363" s="23"/>
      <c r="GA363" s="23"/>
      <c r="GB363" s="23"/>
      <c r="GC363" s="23"/>
      <c r="GD363" s="23"/>
      <c r="GE363" s="23"/>
      <c r="GF363" s="23"/>
      <c r="GG363" s="23"/>
      <c r="GH363" s="23"/>
      <c r="GI363" s="23"/>
      <c r="GJ363" s="23"/>
      <c r="GK363" s="23"/>
      <c r="GL363" s="23"/>
      <c r="GM363" s="23"/>
      <c r="GN363" s="13"/>
    </row>
    <row r="364" spans="56:196">
      <c r="BD364" s="8"/>
      <c r="BE364" s="8"/>
      <c r="BF364" s="3"/>
      <c r="BG364" s="3"/>
      <c r="BH364" s="3"/>
      <c r="BI364" s="3"/>
      <c r="BJ364" s="3"/>
      <c r="BK364" s="3"/>
      <c r="BL364" s="3"/>
      <c r="BM364" s="3"/>
      <c r="BN364" s="3"/>
      <c r="BO364" s="3"/>
      <c r="BP364" s="8"/>
      <c r="BQ364" s="19"/>
      <c r="BR364" s="19"/>
      <c r="BS364" s="19"/>
      <c r="BT364" s="19"/>
      <c r="BU364" s="19"/>
      <c r="BV364" s="19"/>
      <c r="BW364" s="19"/>
      <c r="BX364" s="19"/>
      <c r="BY364" s="19"/>
      <c r="BZ364" s="19"/>
      <c r="CA364" s="27"/>
      <c r="EP364" s="9"/>
      <c r="EQ364" s="4"/>
      <c r="ER364" s="4"/>
      <c r="ES364" s="4"/>
      <c r="ET364" s="4"/>
      <c r="EU364" s="13"/>
      <c r="FV364" s="19"/>
      <c r="FW364" s="23"/>
      <c r="FX364" s="23"/>
      <c r="FZ364" s="23"/>
      <c r="GA364" s="23"/>
      <c r="GB364" s="23"/>
      <c r="GC364" s="23"/>
      <c r="GD364" s="23"/>
      <c r="GE364" s="23"/>
      <c r="GF364" s="23"/>
      <c r="GG364" s="23"/>
      <c r="GH364" s="23"/>
      <c r="GI364" s="23"/>
      <c r="GJ364" s="23"/>
      <c r="GK364" s="23"/>
      <c r="GL364" s="23"/>
      <c r="GM364" s="23"/>
      <c r="GN364" s="13"/>
    </row>
    <row r="365" spans="56:196">
      <c r="BD365" s="8"/>
      <c r="BE365" s="8"/>
      <c r="BF365" s="3"/>
      <c r="BG365" s="3"/>
      <c r="BH365" s="3"/>
      <c r="BI365" s="3"/>
      <c r="BJ365" s="3"/>
      <c r="BK365" s="3"/>
      <c r="BL365" s="3"/>
      <c r="BM365" s="3"/>
      <c r="BN365" s="3"/>
      <c r="BO365" s="3"/>
      <c r="BP365" s="8"/>
      <c r="BQ365" s="19"/>
      <c r="BR365" s="19"/>
      <c r="BS365" s="19"/>
      <c r="BT365" s="19"/>
      <c r="BU365" s="19"/>
      <c r="BV365" s="19"/>
      <c r="BW365" s="19"/>
      <c r="BX365" s="19"/>
      <c r="BY365" s="19"/>
      <c r="BZ365" s="19"/>
      <c r="CA365" s="27"/>
      <c r="EP365" s="9"/>
      <c r="EQ365" s="4"/>
      <c r="ER365" s="4"/>
      <c r="ES365" s="4"/>
      <c r="ET365" s="4"/>
      <c r="EU365" s="13"/>
      <c r="FV365" s="19"/>
      <c r="FW365" s="23"/>
      <c r="FX365" s="23"/>
      <c r="FZ365" s="23"/>
      <c r="GA365" s="23"/>
      <c r="GB365" s="23"/>
      <c r="GC365" s="23"/>
      <c r="GD365" s="23"/>
      <c r="GE365" s="23"/>
      <c r="GF365" s="23"/>
      <c r="GG365" s="23"/>
      <c r="GH365" s="23"/>
      <c r="GI365" s="23"/>
      <c r="GJ365" s="23"/>
      <c r="GK365" s="23"/>
      <c r="GL365" s="23"/>
      <c r="GM365" s="23"/>
      <c r="GN365" s="13"/>
    </row>
    <row r="366" spans="56:196">
      <c r="BD366" s="8"/>
      <c r="BE366" s="8"/>
      <c r="BF366" s="3"/>
      <c r="BG366" s="3"/>
      <c r="BH366" s="3"/>
      <c r="BI366" s="3"/>
      <c r="BJ366" s="3"/>
      <c r="BK366" s="3"/>
      <c r="BL366" s="3"/>
      <c r="BM366" s="3"/>
      <c r="BN366" s="3"/>
      <c r="BO366" s="3"/>
      <c r="BP366" s="8"/>
      <c r="BQ366" s="19"/>
      <c r="BR366" s="19"/>
      <c r="BS366" s="19"/>
      <c r="BT366" s="19"/>
      <c r="BU366" s="19"/>
      <c r="BV366" s="19"/>
      <c r="BW366" s="19"/>
      <c r="BX366" s="19"/>
      <c r="BY366" s="19"/>
      <c r="BZ366" s="19"/>
      <c r="CA366" s="27"/>
      <c r="EP366" s="9"/>
      <c r="EQ366" s="4"/>
      <c r="ER366" s="4"/>
      <c r="ES366" s="4"/>
      <c r="ET366" s="4"/>
      <c r="EU366" s="13"/>
      <c r="FV366" s="19"/>
      <c r="FW366" s="23"/>
      <c r="FX366" s="23"/>
      <c r="FZ366" s="23"/>
      <c r="GA366" s="23"/>
      <c r="GB366" s="23"/>
      <c r="GC366" s="23"/>
      <c r="GD366" s="23"/>
      <c r="GE366" s="23"/>
      <c r="GF366" s="23"/>
      <c r="GG366" s="23"/>
      <c r="GH366" s="23"/>
      <c r="GI366" s="23"/>
      <c r="GJ366" s="23"/>
      <c r="GK366" s="23"/>
      <c r="GL366" s="23"/>
      <c r="GM366" s="23"/>
      <c r="GN366" s="13"/>
    </row>
    <row r="367" spans="56:196">
      <c r="BD367" s="8"/>
      <c r="BE367" s="8"/>
      <c r="BF367" s="3"/>
      <c r="BG367" s="3"/>
      <c r="BH367" s="3"/>
      <c r="BI367" s="3"/>
      <c r="BJ367" s="3"/>
      <c r="BK367" s="3"/>
      <c r="BL367" s="3"/>
      <c r="BM367" s="3"/>
      <c r="BN367" s="3"/>
      <c r="BO367" s="3"/>
      <c r="BP367" s="8"/>
      <c r="BQ367" s="19"/>
      <c r="BR367" s="19"/>
      <c r="BS367" s="19"/>
      <c r="BT367" s="19"/>
      <c r="BU367" s="19"/>
      <c r="BV367" s="19"/>
      <c r="BW367" s="19"/>
      <c r="BX367" s="19"/>
      <c r="BY367" s="19"/>
      <c r="BZ367" s="19"/>
      <c r="CA367" s="27"/>
      <c r="EP367" s="9"/>
      <c r="EQ367" s="4"/>
      <c r="ER367" s="4"/>
      <c r="ES367" s="4"/>
      <c r="ET367" s="4"/>
      <c r="EU367" s="13"/>
      <c r="FV367" s="19"/>
      <c r="FW367" s="23"/>
      <c r="FX367" s="23"/>
      <c r="FZ367" s="23"/>
      <c r="GA367" s="23"/>
      <c r="GB367" s="23"/>
      <c r="GC367" s="23"/>
      <c r="GD367" s="23"/>
      <c r="GE367" s="23"/>
      <c r="GF367" s="23"/>
      <c r="GG367" s="23"/>
      <c r="GH367" s="23"/>
      <c r="GI367" s="23"/>
      <c r="GJ367" s="23"/>
      <c r="GK367" s="23"/>
      <c r="GL367" s="23"/>
      <c r="GM367" s="23"/>
      <c r="GN367" s="13"/>
    </row>
    <row r="368" spans="56:196">
      <c r="BD368" s="8"/>
      <c r="BE368" s="8"/>
      <c r="BF368" s="3"/>
      <c r="BG368" s="3"/>
      <c r="BH368" s="3"/>
      <c r="BI368" s="3"/>
      <c r="BJ368" s="3"/>
      <c r="BK368" s="3"/>
      <c r="BL368" s="3"/>
      <c r="BM368" s="3"/>
      <c r="BN368" s="3"/>
      <c r="BO368" s="3"/>
      <c r="BP368" s="8"/>
      <c r="BQ368" s="19"/>
      <c r="BR368" s="19"/>
      <c r="BS368" s="19"/>
      <c r="BT368" s="19"/>
      <c r="BU368" s="19"/>
      <c r="BV368" s="19"/>
      <c r="BW368" s="19"/>
      <c r="BX368" s="19"/>
      <c r="BY368" s="19"/>
      <c r="BZ368" s="19"/>
      <c r="CA368" s="27"/>
      <c r="EP368" s="9"/>
      <c r="EQ368" s="4"/>
      <c r="ER368" s="4"/>
      <c r="ES368" s="4"/>
      <c r="ET368" s="4"/>
      <c r="EU368" s="13"/>
      <c r="FV368" s="19"/>
      <c r="FW368" s="23"/>
      <c r="FX368" s="23"/>
      <c r="FZ368" s="23"/>
      <c r="GA368" s="23"/>
      <c r="GB368" s="23"/>
      <c r="GC368" s="23"/>
      <c r="GD368" s="23"/>
      <c r="GE368" s="23"/>
      <c r="GF368" s="23"/>
      <c r="GG368" s="23"/>
      <c r="GH368" s="23"/>
      <c r="GI368" s="23"/>
      <c r="GJ368" s="23"/>
      <c r="GK368" s="23"/>
      <c r="GL368" s="23"/>
      <c r="GM368" s="23"/>
      <c r="GN368" s="13"/>
    </row>
    <row r="369" spans="56:196">
      <c r="BD369" s="8"/>
      <c r="BE369" s="8"/>
      <c r="BF369" s="3"/>
      <c r="BG369" s="3"/>
      <c r="BH369" s="3"/>
      <c r="BI369" s="3"/>
      <c r="BJ369" s="3"/>
      <c r="BK369" s="3"/>
      <c r="BL369" s="3"/>
      <c r="BM369" s="3"/>
      <c r="BN369" s="3"/>
      <c r="BO369" s="3"/>
      <c r="BP369" s="8"/>
      <c r="BQ369" s="19"/>
      <c r="BR369" s="19"/>
      <c r="BS369" s="19"/>
      <c r="BT369" s="19"/>
      <c r="BU369" s="19"/>
      <c r="BV369" s="19"/>
      <c r="BW369" s="19"/>
      <c r="BX369" s="19"/>
      <c r="BY369" s="19"/>
      <c r="BZ369" s="19"/>
      <c r="CA369" s="27"/>
      <c r="EP369" s="9"/>
      <c r="EQ369" s="4"/>
      <c r="ER369" s="4"/>
      <c r="ES369" s="4"/>
      <c r="ET369" s="4"/>
      <c r="EU369" s="13"/>
      <c r="FV369" s="19"/>
      <c r="FW369" s="23"/>
      <c r="FX369" s="23"/>
      <c r="FZ369" s="23"/>
      <c r="GA369" s="23"/>
      <c r="GB369" s="23"/>
      <c r="GC369" s="23"/>
      <c r="GD369" s="23"/>
      <c r="GE369" s="23"/>
      <c r="GF369" s="23"/>
      <c r="GG369" s="23"/>
      <c r="GH369" s="23"/>
      <c r="GI369" s="23"/>
      <c r="GJ369" s="23"/>
      <c r="GK369" s="23"/>
      <c r="GL369" s="23"/>
      <c r="GM369" s="23"/>
      <c r="GN369" s="13"/>
    </row>
    <row r="370" spans="56:196">
      <c r="BD370" s="8"/>
      <c r="BE370" s="8"/>
      <c r="BF370" s="3"/>
      <c r="BG370" s="3"/>
      <c r="BH370" s="3"/>
      <c r="BI370" s="3"/>
      <c r="BJ370" s="3"/>
      <c r="BK370" s="3"/>
      <c r="BL370" s="3"/>
      <c r="BM370" s="3"/>
      <c r="BN370" s="3"/>
      <c r="BO370" s="3"/>
      <c r="BP370" s="8"/>
      <c r="BQ370" s="19"/>
      <c r="BR370" s="19"/>
      <c r="BS370" s="19"/>
      <c r="BT370" s="19"/>
      <c r="BU370" s="19"/>
      <c r="BV370" s="19"/>
      <c r="BW370" s="19"/>
      <c r="BX370" s="19"/>
      <c r="BY370" s="19"/>
      <c r="BZ370" s="19"/>
      <c r="CA370" s="27"/>
      <c r="EP370" s="9"/>
      <c r="EQ370" s="4"/>
      <c r="ER370" s="4"/>
      <c r="ES370" s="4"/>
      <c r="ET370" s="4"/>
      <c r="EU370" s="13"/>
      <c r="FV370" s="19"/>
      <c r="FW370" s="23"/>
      <c r="FX370" s="23"/>
      <c r="FZ370" s="23"/>
      <c r="GA370" s="23"/>
      <c r="GB370" s="23"/>
      <c r="GC370" s="23"/>
      <c r="GD370" s="23"/>
      <c r="GE370" s="23"/>
      <c r="GF370" s="23"/>
      <c r="GG370" s="23"/>
      <c r="GH370" s="23"/>
      <c r="GI370" s="23"/>
      <c r="GJ370" s="23"/>
      <c r="GK370" s="23"/>
      <c r="GL370" s="23"/>
      <c r="GM370" s="23"/>
      <c r="GN370" s="13"/>
    </row>
    <row r="371" spans="56:196">
      <c r="BD371" s="8"/>
      <c r="BE371" s="8"/>
      <c r="BF371" s="3"/>
      <c r="BG371" s="3"/>
      <c r="BH371" s="3"/>
      <c r="BI371" s="3"/>
      <c r="BJ371" s="3"/>
      <c r="BK371" s="3"/>
      <c r="BL371" s="3"/>
      <c r="BM371" s="3"/>
      <c r="BN371" s="3"/>
      <c r="BO371" s="3"/>
      <c r="BP371" s="8"/>
      <c r="BQ371" s="19"/>
      <c r="BR371" s="19"/>
      <c r="BS371" s="19"/>
      <c r="BT371" s="19"/>
      <c r="BU371" s="19"/>
      <c r="BV371" s="19"/>
      <c r="BW371" s="19"/>
      <c r="BX371" s="19"/>
      <c r="BY371" s="19"/>
      <c r="BZ371" s="19"/>
      <c r="CA371" s="27"/>
      <c r="EP371" s="9"/>
      <c r="EQ371" s="4"/>
      <c r="ER371" s="4"/>
      <c r="ES371" s="4"/>
      <c r="ET371" s="4"/>
      <c r="EU371" s="13"/>
      <c r="FV371" s="19"/>
      <c r="FW371" s="23"/>
      <c r="FX371" s="23"/>
      <c r="FZ371" s="23"/>
      <c r="GA371" s="23"/>
      <c r="GB371" s="23"/>
      <c r="GC371" s="23"/>
      <c r="GD371" s="23"/>
      <c r="GE371" s="23"/>
      <c r="GF371" s="23"/>
      <c r="GG371" s="23"/>
      <c r="GH371" s="23"/>
      <c r="GI371" s="23"/>
      <c r="GJ371" s="23"/>
      <c r="GK371" s="23"/>
      <c r="GL371" s="23"/>
      <c r="GM371" s="23"/>
      <c r="GN371" s="13"/>
    </row>
    <row r="372" spans="56:196">
      <c r="BD372" s="8"/>
      <c r="BE372" s="8"/>
      <c r="BF372" s="3"/>
      <c r="BG372" s="3"/>
      <c r="BH372" s="3"/>
      <c r="BI372" s="3"/>
      <c r="BJ372" s="3"/>
      <c r="BK372" s="3"/>
      <c r="BL372" s="3"/>
      <c r="BM372" s="3"/>
      <c r="BN372" s="3"/>
      <c r="BO372" s="3"/>
      <c r="BP372" s="8"/>
      <c r="BQ372" s="19"/>
      <c r="BR372" s="19"/>
      <c r="BS372" s="19"/>
      <c r="BT372" s="19"/>
      <c r="BU372" s="19"/>
      <c r="BV372" s="19"/>
      <c r="BW372" s="19"/>
      <c r="BX372" s="19"/>
      <c r="BY372" s="19"/>
      <c r="BZ372" s="19"/>
      <c r="CA372" s="27"/>
      <c r="EP372" s="9"/>
      <c r="EQ372" s="4"/>
      <c r="ER372" s="4"/>
      <c r="ES372" s="4"/>
      <c r="ET372" s="4"/>
      <c r="EU372" s="13"/>
      <c r="FV372" s="19"/>
      <c r="FW372" s="23"/>
      <c r="FX372" s="23"/>
      <c r="FZ372" s="23"/>
      <c r="GA372" s="23"/>
      <c r="GB372" s="23"/>
      <c r="GC372" s="23"/>
      <c r="GD372" s="23"/>
      <c r="GE372" s="23"/>
      <c r="GF372" s="23"/>
      <c r="GG372" s="23"/>
      <c r="GH372" s="23"/>
      <c r="GI372" s="23"/>
      <c r="GJ372" s="23"/>
      <c r="GK372" s="23"/>
      <c r="GL372" s="23"/>
      <c r="GM372" s="23"/>
      <c r="GN372" s="13"/>
    </row>
    <row r="373" spans="56:196">
      <c r="BD373" s="8"/>
      <c r="BE373" s="8"/>
      <c r="BF373" s="3"/>
      <c r="BG373" s="3"/>
      <c r="BH373" s="3"/>
      <c r="BI373" s="3"/>
      <c r="BJ373" s="3"/>
      <c r="BK373" s="3"/>
      <c r="BL373" s="3"/>
      <c r="BM373" s="3"/>
      <c r="BN373" s="3"/>
      <c r="BO373" s="3"/>
      <c r="BP373" s="8"/>
      <c r="BQ373" s="19"/>
      <c r="BR373" s="19"/>
      <c r="BS373" s="19"/>
      <c r="BT373" s="19"/>
      <c r="BU373" s="19"/>
      <c r="BV373" s="19"/>
      <c r="BW373" s="19"/>
      <c r="BX373" s="19"/>
      <c r="BY373" s="19"/>
      <c r="BZ373" s="19"/>
      <c r="CA373" s="27"/>
      <c r="EP373" s="9"/>
      <c r="EQ373" s="4"/>
      <c r="ER373" s="4"/>
      <c r="ES373" s="4"/>
      <c r="ET373" s="4"/>
      <c r="EU373" s="13"/>
      <c r="FV373" s="19"/>
      <c r="FW373" s="23"/>
      <c r="FX373" s="23"/>
      <c r="FZ373" s="23"/>
      <c r="GA373" s="23"/>
      <c r="GB373" s="23"/>
      <c r="GC373" s="23"/>
      <c r="GD373" s="23"/>
      <c r="GE373" s="23"/>
      <c r="GF373" s="23"/>
      <c r="GG373" s="23"/>
      <c r="GH373" s="23"/>
      <c r="GI373" s="23"/>
      <c r="GJ373" s="23"/>
      <c r="GK373" s="23"/>
      <c r="GL373" s="23"/>
      <c r="GM373" s="23"/>
      <c r="GN373" s="13"/>
    </row>
    <row r="374" spans="56:196">
      <c r="BD374" s="8"/>
      <c r="BE374" s="8"/>
      <c r="BF374" s="3"/>
      <c r="BG374" s="3"/>
      <c r="BH374" s="3"/>
      <c r="BI374" s="3"/>
      <c r="BJ374" s="3"/>
      <c r="BK374" s="3"/>
      <c r="BL374" s="3"/>
      <c r="BM374" s="3"/>
      <c r="BN374" s="3"/>
      <c r="BO374" s="3"/>
      <c r="BP374" s="8"/>
      <c r="BQ374" s="19"/>
      <c r="BR374" s="19"/>
      <c r="BS374" s="19"/>
      <c r="BT374" s="19"/>
      <c r="BU374" s="19"/>
      <c r="BV374" s="19"/>
      <c r="BW374" s="19"/>
      <c r="BX374" s="19"/>
      <c r="BY374" s="19"/>
      <c r="BZ374" s="19"/>
      <c r="CA374" s="27"/>
      <c r="EP374" s="9"/>
      <c r="EQ374" s="4"/>
      <c r="ER374" s="4"/>
      <c r="ES374" s="4"/>
      <c r="ET374" s="4"/>
      <c r="EU374" s="13"/>
      <c r="FV374" s="19"/>
      <c r="FW374" s="23"/>
      <c r="FX374" s="23"/>
      <c r="FZ374" s="23"/>
      <c r="GA374" s="23"/>
      <c r="GB374" s="23"/>
      <c r="GC374" s="23"/>
      <c r="GD374" s="23"/>
      <c r="GE374" s="23"/>
      <c r="GF374" s="23"/>
      <c r="GG374" s="23"/>
      <c r="GH374" s="23"/>
      <c r="GI374" s="23"/>
      <c r="GJ374" s="23"/>
      <c r="GK374" s="23"/>
      <c r="GL374" s="23"/>
      <c r="GM374" s="23"/>
      <c r="GN374" s="13"/>
    </row>
    <row r="375" spans="56:196">
      <c r="BD375" s="8"/>
      <c r="BE375" s="8"/>
      <c r="BF375" s="3"/>
      <c r="BG375" s="3"/>
      <c r="BH375" s="3"/>
      <c r="BI375" s="3"/>
      <c r="BJ375" s="3"/>
      <c r="BK375" s="3"/>
      <c r="BL375" s="3"/>
      <c r="BM375" s="3"/>
      <c r="BN375" s="3"/>
      <c r="BO375" s="3"/>
      <c r="BP375" s="8"/>
      <c r="BQ375" s="19"/>
      <c r="BR375" s="19"/>
      <c r="BS375" s="19"/>
      <c r="BT375" s="19"/>
      <c r="BU375" s="19"/>
      <c r="BV375" s="19"/>
      <c r="BW375" s="19"/>
      <c r="BX375" s="19"/>
      <c r="BY375" s="19"/>
      <c r="BZ375" s="19"/>
      <c r="CA375" s="27"/>
      <c r="EP375" s="9"/>
      <c r="EQ375" s="4"/>
      <c r="ER375" s="4"/>
      <c r="ES375" s="4"/>
      <c r="ET375" s="4"/>
      <c r="EU375" s="13"/>
      <c r="FV375" s="19"/>
      <c r="FW375" s="23"/>
      <c r="FX375" s="23"/>
      <c r="FZ375" s="23"/>
      <c r="GA375" s="23"/>
      <c r="GB375" s="23"/>
      <c r="GC375" s="23"/>
      <c r="GD375" s="23"/>
      <c r="GE375" s="23"/>
      <c r="GF375" s="23"/>
      <c r="GG375" s="23"/>
      <c r="GH375" s="23"/>
      <c r="GI375" s="23"/>
      <c r="GJ375" s="23"/>
      <c r="GK375" s="23"/>
      <c r="GL375" s="23"/>
      <c r="GM375" s="23"/>
      <c r="GN375" s="13"/>
    </row>
    <row r="376" spans="56:196">
      <c r="BD376" s="8"/>
      <c r="BE376" s="8"/>
      <c r="BF376" s="3"/>
      <c r="BG376" s="3"/>
      <c r="BH376" s="3"/>
      <c r="BI376" s="3"/>
      <c r="BJ376" s="3"/>
      <c r="BK376" s="3"/>
      <c r="BL376" s="3"/>
      <c r="BM376" s="3"/>
      <c r="BN376" s="3"/>
      <c r="BO376" s="3"/>
      <c r="BP376" s="8"/>
      <c r="BQ376" s="19"/>
      <c r="BR376" s="19"/>
      <c r="BS376" s="19"/>
      <c r="BT376" s="19"/>
      <c r="BU376" s="19"/>
      <c r="BV376" s="19"/>
      <c r="BW376" s="19"/>
      <c r="BX376" s="19"/>
      <c r="BY376" s="19"/>
      <c r="BZ376" s="19"/>
      <c r="CA376" s="27"/>
      <c r="EP376" s="9"/>
      <c r="EQ376" s="4"/>
      <c r="ER376" s="4"/>
      <c r="ES376" s="4"/>
      <c r="ET376" s="4"/>
      <c r="EU376" s="13"/>
      <c r="FV376" s="19"/>
      <c r="FW376" s="23"/>
      <c r="FX376" s="23"/>
      <c r="FZ376" s="23"/>
      <c r="GA376" s="23"/>
      <c r="GB376" s="23"/>
      <c r="GC376" s="23"/>
      <c r="GD376" s="23"/>
      <c r="GE376" s="23"/>
      <c r="GF376" s="23"/>
      <c r="GG376" s="23"/>
      <c r="GH376" s="23"/>
      <c r="GI376" s="23"/>
      <c r="GJ376" s="23"/>
      <c r="GK376" s="23"/>
      <c r="GL376" s="23"/>
      <c r="GM376" s="23"/>
      <c r="GN376" s="13"/>
    </row>
    <row r="377" spans="56:196">
      <c r="BD377" s="8"/>
      <c r="BE377" s="8"/>
      <c r="BF377" s="3"/>
      <c r="BG377" s="3"/>
      <c r="BH377" s="3"/>
      <c r="BI377" s="3"/>
      <c r="BJ377" s="3"/>
      <c r="BK377" s="3"/>
      <c r="BL377" s="3"/>
      <c r="BM377" s="3"/>
      <c r="BN377" s="3"/>
      <c r="BO377" s="3"/>
      <c r="BP377" s="8"/>
      <c r="BQ377" s="19"/>
      <c r="BR377" s="19"/>
      <c r="BS377" s="19"/>
      <c r="BT377" s="19"/>
      <c r="BU377" s="19"/>
      <c r="BV377" s="19"/>
      <c r="BW377" s="19"/>
      <c r="BX377" s="19"/>
      <c r="BY377" s="19"/>
      <c r="BZ377" s="19"/>
      <c r="CA377" s="27"/>
      <c r="EP377" s="9"/>
      <c r="EQ377" s="4"/>
      <c r="ER377" s="4"/>
      <c r="ES377" s="4"/>
      <c r="ET377" s="4"/>
      <c r="EU377" s="13"/>
      <c r="FV377" s="19"/>
      <c r="FW377" s="23"/>
      <c r="FX377" s="23"/>
      <c r="FZ377" s="23"/>
      <c r="GA377" s="23"/>
      <c r="GB377" s="23"/>
      <c r="GC377" s="23"/>
      <c r="GD377" s="23"/>
      <c r="GE377" s="23"/>
      <c r="GF377" s="23"/>
      <c r="GG377" s="23"/>
      <c r="GH377" s="23"/>
      <c r="GI377" s="23"/>
      <c r="GJ377" s="23"/>
      <c r="GK377" s="23"/>
      <c r="GL377" s="23"/>
      <c r="GM377" s="23"/>
      <c r="GN377" s="13"/>
    </row>
    <row r="378" spans="56:196">
      <c r="BD378" s="8"/>
      <c r="BE378" s="8"/>
      <c r="BF378" s="3"/>
      <c r="BG378" s="3"/>
      <c r="BH378" s="3"/>
      <c r="BI378" s="3"/>
      <c r="BJ378" s="3"/>
      <c r="BK378" s="3"/>
      <c r="BL378" s="3"/>
      <c r="BM378" s="3"/>
      <c r="BN378" s="3"/>
      <c r="BO378" s="3"/>
      <c r="BP378" s="8"/>
      <c r="BQ378" s="19"/>
      <c r="BR378" s="19"/>
      <c r="BS378" s="19"/>
      <c r="BT378" s="19"/>
      <c r="BU378" s="19"/>
      <c r="BV378" s="19"/>
      <c r="BW378" s="19"/>
      <c r="BX378" s="19"/>
      <c r="BY378" s="19"/>
      <c r="BZ378" s="19"/>
      <c r="CA378" s="27"/>
      <c r="EP378" s="9"/>
      <c r="EQ378" s="4"/>
      <c r="ER378" s="4"/>
      <c r="ES378" s="4"/>
      <c r="ET378" s="4"/>
      <c r="EU378" s="13"/>
      <c r="FV378" s="19"/>
      <c r="FW378" s="23"/>
      <c r="FX378" s="23"/>
      <c r="FZ378" s="23"/>
      <c r="GA378" s="23"/>
      <c r="GB378" s="23"/>
      <c r="GC378" s="23"/>
      <c r="GD378" s="23"/>
      <c r="GE378" s="23"/>
      <c r="GF378" s="23"/>
      <c r="GG378" s="23"/>
      <c r="GH378" s="23"/>
      <c r="GI378" s="23"/>
      <c r="GJ378" s="23"/>
      <c r="GK378" s="23"/>
      <c r="GL378" s="23"/>
      <c r="GM378" s="23"/>
      <c r="GN378" s="13"/>
    </row>
    <row r="379" spans="56:196">
      <c r="BD379" s="8"/>
      <c r="BE379" s="8"/>
      <c r="BF379" s="3"/>
      <c r="BG379" s="3"/>
      <c r="BH379" s="3"/>
      <c r="BI379" s="3"/>
      <c r="BJ379" s="3"/>
      <c r="BK379" s="3"/>
      <c r="BL379" s="3"/>
      <c r="BM379" s="3"/>
      <c r="BN379" s="3"/>
      <c r="BO379" s="3"/>
      <c r="BP379" s="8"/>
      <c r="BQ379" s="19"/>
      <c r="BR379" s="19"/>
      <c r="BS379" s="19"/>
      <c r="BT379" s="19"/>
      <c r="BU379" s="19"/>
      <c r="BV379" s="19"/>
      <c r="BW379" s="19"/>
      <c r="BX379" s="19"/>
      <c r="BY379" s="19"/>
      <c r="BZ379" s="19"/>
      <c r="CA379" s="27"/>
      <c r="EP379" s="9"/>
      <c r="EQ379" s="4"/>
      <c r="ER379" s="4"/>
      <c r="ES379" s="4"/>
      <c r="ET379" s="4"/>
      <c r="EU379" s="13"/>
      <c r="FV379" s="19"/>
      <c r="FW379" s="23"/>
      <c r="FX379" s="23"/>
      <c r="FZ379" s="23"/>
      <c r="GA379" s="23"/>
      <c r="GB379" s="23"/>
      <c r="GC379" s="23"/>
      <c r="GD379" s="23"/>
      <c r="GE379" s="23"/>
      <c r="GF379" s="23"/>
      <c r="GG379" s="23"/>
      <c r="GH379" s="23"/>
      <c r="GI379" s="23"/>
      <c r="GJ379" s="23"/>
      <c r="GK379" s="23"/>
      <c r="GL379" s="23"/>
      <c r="GM379" s="23"/>
      <c r="GN379" s="13"/>
    </row>
    <row r="380" spans="56:196">
      <c r="BD380" s="8"/>
      <c r="BE380" s="8"/>
      <c r="BF380" s="3"/>
      <c r="BG380" s="3"/>
      <c r="BH380" s="3"/>
      <c r="BI380" s="3"/>
      <c r="BJ380" s="3"/>
      <c r="BK380" s="3"/>
      <c r="BL380" s="3"/>
      <c r="BM380" s="3"/>
      <c r="BN380" s="3"/>
      <c r="BO380" s="3"/>
      <c r="BP380" s="8"/>
      <c r="BQ380" s="19"/>
      <c r="BR380" s="19"/>
      <c r="BS380" s="19"/>
      <c r="BT380" s="19"/>
      <c r="BU380" s="19"/>
      <c r="BV380" s="19"/>
      <c r="BW380" s="19"/>
      <c r="BX380" s="19"/>
      <c r="BY380" s="19"/>
      <c r="BZ380" s="19"/>
      <c r="CA380" s="27"/>
      <c r="EP380" s="9"/>
      <c r="EQ380" s="4"/>
      <c r="ER380" s="4"/>
      <c r="ES380" s="4"/>
      <c r="ET380" s="4"/>
      <c r="EU380" s="13"/>
      <c r="FV380" s="19"/>
      <c r="FW380" s="23"/>
      <c r="FX380" s="23"/>
      <c r="FZ380" s="23"/>
      <c r="GA380" s="23"/>
      <c r="GB380" s="23"/>
      <c r="GC380" s="23"/>
      <c r="GD380" s="23"/>
      <c r="GE380" s="23"/>
      <c r="GF380" s="23"/>
      <c r="GG380" s="23"/>
      <c r="GH380" s="23"/>
      <c r="GI380" s="23"/>
      <c r="GJ380" s="23"/>
      <c r="GK380" s="23"/>
      <c r="GL380" s="23"/>
      <c r="GM380" s="23"/>
      <c r="GN380" s="13"/>
    </row>
    <row r="381" spans="56:196">
      <c r="BD381" s="8"/>
      <c r="BE381" s="8"/>
      <c r="BF381" s="3"/>
      <c r="BG381" s="3"/>
      <c r="BH381" s="3"/>
      <c r="BI381" s="3"/>
      <c r="BJ381" s="3"/>
      <c r="BK381" s="3"/>
      <c r="BL381" s="3"/>
      <c r="BM381" s="3"/>
      <c r="BN381" s="3"/>
      <c r="BO381" s="3"/>
      <c r="BP381" s="8"/>
      <c r="BQ381" s="19"/>
      <c r="BR381" s="19"/>
      <c r="BS381" s="19"/>
      <c r="BT381" s="19"/>
      <c r="BU381" s="19"/>
      <c r="BV381" s="19"/>
      <c r="BW381" s="19"/>
      <c r="BX381" s="19"/>
      <c r="BY381" s="19"/>
      <c r="BZ381" s="19"/>
      <c r="CA381" s="27"/>
      <c r="EP381" s="9"/>
      <c r="EQ381" s="4"/>
      <c r="ER381" s="4"/>
      <c r="ES381" s="4"/>
      <c r="ET381" s="4"/>
      <c r="EU381" s="13"/>
      <c r="FV381" s="19"/>
      <c r="FW381" s="23"/>
      <c r="FX381" s="23"/>
      <c r="FZ381" s="23"/>
      <c r="GA381" s="23"/>
      <c r="GB381" s="23"/>
      <c r="GC381" s="23"/>
      <c r="GD381" s="23"/>
      <c r="GE381" s="23"/>
      <c r="GF381" s="23"/>
      <c r="GG381" s="23"/>
      <c r="GH381" s="23"/>
      <c r="GI381" s="23"/>
      <c r="GJ381" s="23"/>
      <c r="GK381" s="23"/>
      <c r="GL381" s="23"/>
      <c r="GM381" s="23"/>
      <c r="GN381" s="13"/>
    </row>
    <row r="382" spans="56:196">
      <c r="BD382" s="8"/>
      <c r="BE382" s="8"/>
      <c r="BF382" s="3"/>
      <c r="BG382" s="3"/>
      <c r="BH382" s="3"/>
      <c r="BI382" s="3"/>
      <c r="BJ382" s="3"/>
      <c r="BK382" s="3"/>
      <c r="BL382" s="3"/>
      <c r="BM382" s="3"/>
      <c r="BN382" s="3"/>
      <c r="BO382" s="3"/>
      <c r="BP382" s="8"/>
      <c r="BQ382" s="19"/>
      <c r="BR382" s="19"/>
      <c r="BS382" s="19"/>
      <c r="BT382" s="19"/>
      <c r="BU382" s="19"/>
      <c r="BV382" s="19"/>
      <c r="BW382" s="19"/>
      <c r="BX382" s="19"/>
      <c r="BY382" s="19"/>
      <c r="BZ382" s="19"/>
      <c r="CA382" s="27"/>
      <c r="EP382" s="9"/>
      <c r="EQ382" s="4"/>
      <c r="ER382" s="4"/>
      <c r="ES382" s="4"/>
      <c r="ET382" s="4"/>
      <c r="EU382" s="13"/>
      <c r="FV382" s="19"/>
      <c r="FW382" s="23"/>
      <c r="FX382" s="23"/>
      <c r="FZ382" s="23"/>
      <c r="GA382" s="23"/>
      <c r="GB382" s="23"/>
      <c r="GC382" s="23"/>
      <c r="GD382" s="23"/>
      <c r="GE382" s="23"/>
      <c r="GF382" s="23"/>
      <c r="GG382" s="23"/>
      <c r="GH382" s="23"/>
      <c r="GI382" s="23"/>
      <c r="GJ382" s="23"/>
      <c r="GK382" s="23"/>
      <c r="GL382" s="23"/>
      <c r="GM382" s="23"/>
      <c r="GN382" s="13"/>
    </row>
    <row r="383" spans="56:196">
      <c r="BD383" s="8"/>
      <c r="BE383" s="8"/>
      <c r="BF383" s="3"/>
      <c r="BG383" s="3"/>
      <c r="BH383" s="3"/>
      <c r="BI383" s="3"/>
      <c r="BJ383" s="3"/>
      <c r="BK383" s="3"/>
      <c r="BL383" s="3"/>
      <c r="BM383" s="3"/>
      <c r="BN383" s="3"/>
      <c r="BO383" s="3"/>
      <c r="BP383" s="8"/>
      <c r="BQ383" s="19"/>
      <c r="BR383" s="19"/>
      <c r="BS383" s="19"/>
      <c r="BT383" s="19"/>
      <c r="BU383" s="19"/>
      <c r="BV383" s="19"/>
      <c r="BW383" s="19"/>
      <c r="BX383" s="19"/>
      <c r="BY383" s="19"/>
      <c r="BZ383" s="19"/>
      <c r="CA383" s="27"/>
      <c r="EP383" s="9"/>
      <c r="EQ383" s="4"/>
      <c r="ER383" s="4"/>
      <c r="ES383" s="4"/>
      <c r="ET383" s="4"/>
      <c r="EU383" s="13"/>
      <c r="FV383" s="19"/>
      <c r="FW383" s="23"/>
      <c r="FX383" s="23"/>
      <c r="FZ383" s="23"/>
      <c r="GA383" s="23"/>
      <c r="GB383" s="23"/>
      <c r="GC383" s="23"/>
      <c r="GD383" s="23"/>
      <c r="GE383" s="23"/>
      <c r="GF383" s="23"/>
      <c r="GG383" s="23"/>
      <c r="GH383" s="23"/>
      <c r="GI383" s="23"/>
      <c r="GJ383" s="23"/>
      <c r="GK383" s="23"/>
      <c r="GL383" s="23"/>
      <c r="GM383" s="23"/>
      <c r="GN383" s="13"/>
    </row>
    <row r="384" spans="56:196">
      <c r="BD384" s="8"/>
      <c r="BE384" s="8"/>
      <c r="BF384" s="3"/>
      <c r="BG384" s="3"/>
      <c r="BH384" s="3"/>
      <c r="BI384" s="3"/>
      <c r="BJ384" s="3"/>
      <c r="BK384" s="3"/>
      <c r="BL384" s="3"/>
      <c r="BM384" s="3"/>
      <c r="BN384" s="3"/>
      <c r="BO384" s="3"/>
      <c r="BP384" s="8"/>
      <c r="BQ384" s="19"/>
      <c r="BR384" s="19"/>
      <c r="BS384" s="19"/>
      <c r="BT384" s="19"/>
      <c r="BU384" s="19"/>
      <c r="BV384" s="19"/>
      <c r="BW384" s="19"/>
      <c r="BX384" s="19"/>
      <c r="BY384" s="19"/>
      <c r="BZ384" s="19"/>
      <c r="CA384" s="27"/>
      <c r="EP384" s="9"/>
      <c r="EQ384" s="4"/>
      <c r="ER384" s="4"/>
      <c r="ES384" s="4"/>
      <c r="ET384" s="4"/>
      <c r="EU384" s="13"/>
      <c r="FV384" s="19"/>
      <c r="FW384" s="23"/>
      <c r="FX384" s="23"/>
      <c r="FZ384" s="23"/>
      <c r="GA384" s="23"/>
      <c r="GB384" s="23"/>
      <c r="GC384" s="23"/>
      <c r="GD384" s="23"/>
      <c r="GE384" s="23"/>
      <c r="GF384" s="23"/>
      <c r="GG384" s="23"/>
      <c r="GH384" s="23"/>
      <c r="GI384" s="23"/>
      <c r="GJ384" s="23"/>
      <c r="GK384" s="23"/>
      <c r="GL384" s="23"/>
      <c r="GM384" s="23"/>
      <c r="GN384" s="13"/>
    </row>
    <row r="385" spans="56:196">
      <c r="BD385" s="8"/>
      <c r="BE385" s="8"/>
      <c r="BF385" s="3"/>
      <c r="BG385" s="3"/>
      <c r="BH385" s="3"/>
      <c r="BI385" s="3"/>
      <c r="BJ385" s="3"/>
      <c r="BK385" s="3"/>
      <c r="BL385" s="3"/>
      <c r="BM385" s="3"/>
      <c r="BN385" s="3"/>
      <c r="BO385" s="3"/>
      <c r="BP385" s="8"/>
      <c r="BQ385" s="19"/>
      <c r="BR385" s="19"/>
      <c r="BS385" s="19"/>
      <c r="BT385" s="19"/>
      <c r="BU385" s="19"/>
      <c r="BV385" s="19"/>
      <c r="BW385" s="19"/>
      <c r="BX385" s="19"/>
      <c r="BY385" s="19"/>
      <c r="BZ385" s="19"/>
      <c r="CA385" s="27"/>
      <c r="EP385" s="9"/>
      <c r="EQ385" s="4"/>
      <c r="ER385" s="4"/>
      <c r="ES385" s="4"/>
      <c r="ET385" s="4"/>
      <c r="EU385" s="13"/>
      <c r="FV385" s="19"/>
      <c r="FW385" s="23"/>
      <c r="FX385" s="23"/>
      <c r="FZ385" s="23"/>
      <c r="GA385" s="23"/>
      <c r="GB385" s="23"/>
      <c r="GC385" s="23"/>
      <c r="GD385" s="23"/>
      <c r="GE385" s="23"/>
      <c r="GF385" s="23"/>
      <c r="GG385" s="23"/>
      <c r="GH385" s="23"/>
      <c r="GI385" s="23"/>
      <c r="GJ385" s="23"/>
      <c r="GK385" s="23"/>
      <c r="GL385" s="23"/>
      <c r="GM385" s="23"/>
      <c r="GN385" s="13"/>
    </row>
    <row r="386" spans="56:196">
      <c r="BD386" s="8"/>
      <c r="BE386" s="8"/>
      <c r="BF386" s="3"/>
      <c r="BG386" s="3"/>
      <c r="BH386" s="3"/>
      <c r="BI386" s="3"/>
      <c r="BJ386" s="3"/>
      <c r="BK386" s="3"/>
      <c r="BL386" s="3"/>
      <c r="BM386" s="3"/>
      <c r="BN386" s="3"/>
      <c r="BO386" s="3"/>
      <c r="BP386" s="8"/>
      <c r="BQ386" s="19"/>
      <c r="BR386" s="19"/>
      <c r="BS386" s="19"/>
      <c r="BT386" s="19"/>
      <c r="BU386" s="19"/>
      <c r="BV386" s="19"/>
      <c r="BW386" s="19"/>
      <c r="BX386" s="19"/>
      <c r="BY386" s="19"/>
      <c r="BZ386" s="19"/>
      <c r="CA386" s="27"/>
      <c r="EP386" s="9"/>
      <c r="EQ386" s="4"/>
      <c r="ER386" s="4"/>
      <c r="ES386" s="4"/>
      <c r="ET386" s="4"/>
      <c r="EU386" s="13"/>
      <c r="FV386" s="19"/>
      <c r="FW386" s="23"/>
      <c r="FX386" s="23"/>
      <c r="FZ386" s="23"/>
      <c r="GA386" s="23"/>
      <c r="GB386" s="23"/>
      <c r="GC386" s="23"/>
      <c r="GD386" s="23"/>
      <c r="GE386" s="23"/>
      <c r="GF386" s="23"/>
      <c r="GG386" s="23"/>
      <c r="GH386" s="23"/>
      <c r="GI386" s="23"/>
      <c r="GJ386" s="23"/>
      <c r="GK386" s="23"/>
      <c r="GL386" s="23"/>
      <c r="GM386" s="23"/>
      <c r="GN386" s="13"/>
    </row>
    <row r="387" spans="56:196">
      <c r="BD387" s="8"/>
      <c r="BE387" s="8"/>
      <c r="BF387" s="3"/>
      <c r="BG387" s="3"/>
      <c r="BH387" s="3"/>
      <c r="BI387" s="3"/>
      <c r="BJ387" s="3"/>
      <c r="BK387" s="3"/>
      <c r="BL387" s="3"/>
      <c r="BM387" s="3"/>
      <c r="BN387" s="3"/>
      <c r="BO387" s="3"/>
      <c r="BP387" s="8"/>
      <c r="BQ387" s="19"/>
      <c r="BR387" s="19"/>
      <c r="BS387" s="19"/>
      <c r="BT387" s="19"/>
      <c r="BU387" s="19"/>
      <c r="BV387" s="19"/>
      <c r="BW387" s="19"/>
      <c r="BX387" s="19"/>
      <c r="BY387" s="19"/>
      <c r="BZ387" s="19"/>
      <c r="CA387" s="27"/>
      <c r="EP387" s="9"/>
      <c r="EQ387" s="4"/>
      <c r="ER387" s="4"/>
      <c r="ES387" s="4"/>
      <c r="ET387" s="4"/>
      <c r="EU387" s="13"/>
      <c r="FV387" s="19"/>
      <c r="FW387" s="23"/>
      <c r="FX387" s="23"/>
      <c r="FZ387" s="23"/>
      <c r="GA387" s="23"/>
      <c r="GB387" s="23"/>
      <c r="GC387" s="23"/>
      <c r="GD387" s="23"/>
      <c r="GE387" s="23"/>
      <c r="GF387" s="23"/>
      <c r="GG387" s="23"/>
      <c r="GH387" s="23"/>
      <c r="GI387" s="23"/>
      <c r="GJ387" s="23"/>
      <c r="GK387" s="23"/>
      <c r="GL387" s="23"/>
      <c r="GM387" s="23"/>
      <c r="GN387" s="13"/>
    </row>
    <row r="388" spans="56:196">
      <c r="BD388" s="8"/>
      <c r="BE388" s="8"/>
      <c r="BF388" s="3"/>
      <c r="BG388" s="3"/>
      <c r="BH388" s="3"/>
      <c r="BI388" s="3"/>
      <c r="BJ388" s="3"/>
      <c r="BK388" s="3"/>
      <c r="BL388" s="3"/>
      <c r="BM388" s="3"/>
      <c r="BN388" s="3"/>
      <c r="BO388" s="3"/>
      <c r="BP388" s="8"/>
      <c r="BQ388" s="19"/>
      <c r="BR388" s="19"/>
      <c r="BS388" s="19"/>
      <c r="BT388" s="19"/>
      <c r="BU388" s="19"/>
      <c r="BV388" s="19"/>
      <c r="BW388" s="19"/>
      <c r="BX388" s="19"/>
      <c r="BY388" s="19"/>
      <c r="BZ388" s="19"/>
      <c r="CA388" s="27"/>
      <c r="EP388" s="9"/>
      <c r="EQ388" s="4"/>
      <c r="ER388" s="4"/>
      <c r="ES388" s="4"/>
      <c r="ET388" s="4"/>
      <c r="EU388" s="13"/>
      <c r="FV388" s="19"/>
      <c r="FW388" s="23"/>
      <c r="FX388" s="23"/>
      <c r="FZ388" s="23"/>
      <c r="GA388" s="23"/>
      <c r="GB388" s="23"/>
      <c r="GC388" s="23"/>
      <c r="GD388" s="23"/>
      <c r="GE388" s="23"/>
      <c r="GF388" s="23"/>
      <c r="GG388" s="23"/>
      <c r="GH388" s="23"/>
      <c r="GI388" s="23"/>
      <c r="GJ388" s="23"/>
      <c r="GK388" s="23"/>
      <c r="GL388" s="23"/>
      <c r="GM388" s="23"/>
      <c r="GN388" s="13"/>
    </row>
    <row r="389" spans="56:196">
      <c r="BD389" s="8"/>
      <c r="BE389" s="8"/>
      <c r="BF389" s="3"/>
      <c r="BG389" s="3"/>
      <c r="BH389" s="3"/>
      <c r="BI389" s="3"/>
      <c r="BJ389" s="3"/>
      <c r="BK389" s="3"/>
      <c r="BL389" s="3"/>
      <c r="BM389" s="3"/>
      <c r="BN389" s="3"/>
      <c r="BO389" s="3"/>
      <c r="BP389" s="8"/>
      <c r="BQ389" s="19"/>
      <c r="BR389" s="19"/>
      <c r="BS389" s="19"/>
      <c r="BT389" s="19"/>
      <c r="BU389" s="19"/>
      <c r="BV389" s="19"/>
      <c r="BW389" s="19"/>
      <c r="BX389" s="19"/>
      <c r="BY389" s="19"/>
      <c r="BZ389" s="19"/>
      <c r="CA389" s="27"/>
      <c r="EP389" s="9"/>
      <c r="EQ389" s="4"/>
      <c r="ER389" s="4"/>
      <c r="ES389" s="4"/>
      <c r="ET389" s="4"/>
      <c r="EU389" s="13"/>
      <c r="FV389" s="19"/>
      <c r="FW389" s="23"/>
      <c r="FX389" s="23"/>
      <c r="FZ389" s="23"/>
      <c r="GA389" s="23"/>
      <c r="GB389" s="23"/>
      <c r="GC389" s="23"/>
      <c r="GD389" s="23"/>
      <c r="GE389" s="23"/>
      <c r="GF389" s="23"/>
      <c r="GG389" s="23"/>
      <c r="GH389" s="23"/>
      <c r="GI389" s="23"/>
      <c r="GJ389" s="23"/>
      <c r="GK389" s="23"/>
      <c r="GL389" s="23"/>
      <c r="GM389" s="23"/>
      <c r="GN389" s="13"/>
    </row>
    <row r="390" spans="56:196">
      <c r="BD390" s="8"/>
      <c r="BE390" s="8"/>
      <c r="BF390" s="3"/>
      <c r="BG390" s="3"/>
      <c r="BH390" s="3"/>
      <c r="BI390" s="3"/>
      <c r="BJ390" s="3"/>
      <c r="BK390" s="3"/>
      <c r="BL390" s="3"/>
      <c r="BM390" s="3"/>
      <c r="BN390" s="3"/>
      <c r="BO390" s="3"/>
      <c r="BP390" s="8"/>
      <c r="BQ390" s="19"/>
      <c r="BR390" s="19"/>
      <c r="BS390" s="19"/>
      <c r="BT390" s="19"/>
      <c r="BU390" s="19"/>
      <c r="BV390" s="19"/>
      <c r="BW390" s="19"/>
      <c r="BX390" s="19"/>
      <c r="BY390" s="19"/>
      <c r="BZ390" s="19"/>
      <c r="CA390" s="27"/>
      <c r="EP390" s="9"/>
      <c r="EQ390" s="4"/>
      <c r="ER390" s="4"/>
      <c r="ES390" s="4"/>
      <c r="ET390" s="4"/>
      <c r="EU390" s="13"/>
      <c r="FV390" s="19"/>
      <c r="FW390" s="23"/>
      <c r="FX390" s="23"/>
      <c r="FZ390" s="23"/>
      <c r="GA390" s="23"/>
      <c r="GB390" s="23"/>
      <c r="GC390" s="23"/>
      <c r="GD390" s="23"/>
      <c r="GE390" s="23"/>
      <c r="GF390" s="23"/>
      <c r="GG390" s="23"/>
      <c r="GH390" s="23"/>
      <c r="GI390" s="23"/>
      <c r="GJ390" s="23"/>
      <c r="GK390" s="23"/>
      <c r="GL390" s="23"/>
      <c r="GM390" s="23"/>
      <c r="GN390" s="13"/>
    </row>
    <row r="391" spans="56:196">
      <c r="BD391" s="8"/>
      <c r="BE391" s="8"/>
      <c r="BF391" s="3"/>
      <c r="BG391" s="3"/>
      <c r="BH391" s="3"/>
      <c r="BI391" s="3"/>
      <c r="BJ391" s="3"/>
      <c r="BK391" s="3"/>
      <c r="BL391" s="3"/>
      <c r="BM391" s="3"/>
      <c r="BN391" s="3"/>
      <c r="BO391" s="3"/>
      <c r="BP391" s="8"/>
      <c r="BQ391" s="19"/>
      <c r="BR391" s="19"/>
      <c r="BS391" s="19"/>
      <c r="BT391" s="19"/>
      <c r="BU391" s="19"/>
      <c r="BV391" s="19"/>
      <c r="BW391" s="19"/>
      <c r="BX391" s="19"/>
      <c r="BY391" s="19"/>
      <c r="BZ391" s="19"/>
      <c r="CA391" s="27"/>
      <c r="EP391" s="9"/>
      <c r="EQ391" s="4"/>
      <c r="ER391" s="4"/>
      <c r="ES391" s="4"/>
      <c r="ET391" s="4"/>
      <c r="EU391" s="13"/>
      <c r="FV391" s="19"/>
      <c r="FW391" s="23"/>
      <c r="FX391" s="23"/>
      <c r="FZ391" s="23"/>
      <c r="GA391" s="23"/>
      <c r="GB391" s="23"/>
      <c r="GC391" s="23"/>
      <c r="GD391" s="23"/>
      <c r="GE391" s="23"/>
      <c r="GF391" s="23"/>
      <c r="GG391" s="23"/>
      <c r="GH391" s="23"/>
      <c r="GI391" s="23"/>
      <c r="GJ391" s="23"/>
      <c r="GK391" s="23"/>
      <c r="GL391" s="23"/>
      <c r="GM391" s="23"/>
      <c r="GN391" s="13"/>
    </row>
    <row r="392" spans="56:196">
      <c r="BD392" s="8"/>
      <c r="BE392" s="8"/>
      <c r="BF392" s="3"/>
      <c r="BG392" s="3"/>
      <c r="BH392" s="3"/>
      <c r="BI392" s="3"/>
      <c r="BJ392" s="3"/>
      <c r="BK392" s="3"/>
      <c r="BL392" s="3"/>
      <c r="BM392" s="3"/>
      <c r="BN392" s="3"/>
      <c r="BO392" s="3"/>
      <c r="BP392" s="8"/>
      <c r="BQ392" s="19"/>
      <c r="BR392" s="19"/>
      <c r="BS392" s="19"/>
      <c r="BT392" s="19"/>
      <c r="BU392" s="19"/>
      <c r="BV392" s="19"/>
      <c r="BW392" s="19"/>
      <c r="BX392" s="19"/>
      <c r="BY392" s="19"/>
      <c r="BZ392" s="19"/>
      <c r="CA392" s="27"/>
      <c r="EP392" s="9"/>
      <c r="EQ392" s="4"/>
      <c r="ER392" s="4"/>
      <c r="ES392" s="4"/>
      <c r="ET392" s="4"/>
      <c r="EU392" s="13"/>
      <c r="FV392" s="19"/>
      <c r="FW392" s="23"/>
      <c r="FX392" s="23"/>
      <c r="FZ392" s="23"/>
      <c r="GA392" s="23"/>
      <c r="GB392" s="23"/>
      <c r="GC392" s="23"/>
      <c r="GD392" s="23"/>
      <c r="GE392" s="23"/>
      <c r="GF392" s="23"/>
      <c r="GG392" s="23"/>
      <c r="GH392" s="23"/>
      <c r="GI392" s="23"/>
      <c r="GJ392" s="23"/>
      <c r="GK392" s="23"/>
      <c r="GL392" s="23"/>
      <c r="GM392" s="23"/>
      <c r="GN392" s="13"/>
    </row>
    <row r="393" spans="56:196">
      <c r="BD393" s="8"/>
      <c r="BE393" s="8"/>
      <c r="BF393" s="3"/>
      <c r="BG393" s="3"/>
      <c r="BH393" s="3"/>
      <c r="BI393" s="3"/>
      <c r="BJ393" s="3"/>
      <c r="BK393" s="3"/>
      <c r="BL393" s="3"/>
      <c r="BM393" s="3"/>
      <c r="BN393" s="3"/>
      <c r="BO393" s="3"/>
      <c r="BP393" s="8"/>
      <c r="BQ393" s="19"/>
      <c r="BR393" s="19"/>
      <c r="BS393" s="19"/>
      <c r="BT393" s="19"/>
      <c r="BU393" s="19"/>
      <c r="BV393" s="19"/>
      <c r="BW393" s="19"/>
      <c r="BX393" s="19"/>
      <c r="BY393" s="19"/>
      <c r="BZ393" s="19"/>
      <c r="CA393" s="27"/>
      <c r="EP393" s="9"/>
      <c r="EQ393" s="4"/>
      <c r="ER393" s="4"/>
      <c r="ES393" s="4"/>
      <c r="ET393" s="4"/>
      <c r="EU393" s="13"/>
      <c r="FV393" s="19"/>
      <c r="FW393" s="23"/>
      <c r="FX393" s="23"/>
      <c r="FZ393" s="23"/>
      <c r="GA393" s="23"/>
      <c r="GB393" s="23"/>
      <c r="GC393" s="23"/>
      <c r="GD393" s="23"/>
      <c r="GE393" s="23"/>
      <c r="GF393" s="23"/>
      <c r="GG393" s="23"/>
      <c r="GH393" s="23"/>
      <c r="GI393" s="23"/>
      <c r="GJ393" s="23"/>
      <c r="GK393" s="23"/>
      <c r="GL393" s="23"/>
      <c r="GM393" s="23"/>
      <c r="GN393" s="13"/>
    </row>
    <row r="394" spans="56:196">
      <c r="BD394" s="8"/>
      <c r="BE394" s="8"/>
      <c r="BF394" s="3"/>
      <c r="BG394" s="3"/>
      <c r="BH394" s="3"/>
      <c r="BI394" s="3"/>
      <c r="BJ394" s="3"/>
      <c r="BK394" s="3"/>
      <c r="BL394" s="3"/>
      <c r="BM394" s="3"/>
      <c r="BN394" s="3"/>
      <c r="BO394" s="3"/>
      <c r="BP394" s="8"/>
      <c r="BQ394" s="19"/>
      <c r="BR394" s="19"/>
      <c r="BS394" s="19"/>
      <c r="BT394" s="19"/>
      <c r="BU394" s="19"/>
      <c r="BV394" s="19"/>
      <c r="BW394" s="19"/>
      <c r="BX394" s="19"/>
      <c r="BY394" s="19"/>
      <c r="BZ394" s="19"/>
      <c r="CA394" s="27"/>
      <c r="EP394" s="9"/>
      <c r="EQ394" s="4"/>
      <c r="ER394" s="4"/>
      <c r="ES394" s="4"/>
      <c r="ET394" s="4"/>
      <c r="EU394" s="13"/>
      <c r="FV394" s="19"/>
      <c r="FW394" s="23"/>
      <c r="FX394" s="23"/>
      <c r="FZ394" s="23"/>
      <c r="GA394" s="23"/>
      <c r="GB394" s="23"/>
      <c r="GC394" s="23"/>
      <c r="GD394" s="23"/>
      <c r="GE394" s="23"/>
      <c r="GF394" s="23"/>
      <c r="GG394" s="23"/>
      <c r="GH394" s="23"/>
      <c r="GI394" s="23"/>
      <c r="GJ394" s="23"/>
      <c r="GK394" s="23"/>
      <c r="GL394" s="23"/>
      <c r="GM394" s="23"/>
      <c r="GN394" s="13"/>
    </row>
    <row r="395" spans="56:196">
      <c r="BD395" s="8"/>
      <c r="BE395" s="8"/>
      <c r="BF395" s="3"/>
      <c r="BG395" s="3"/>
      <c r="BH395" s="3"/>
      <c r="BI395" s="3"/>
      <c r="BJ395" s="3"/>
      <c r="BK395" s="3"/>
      <c r="BL395" s="3"/>
      <c r="BM395" s="3"/>
      <c r="BN395" s="3"/>
      <c r="BO395" s="3"/>
      <c r="BP395" s="8"/>
      <c r="BQ395" s="19"/>
      <c r="BR395" s="19"/>
      <c r="BS395" s="19"/>
      <c r="BT395" s="19"/>
      <c r="BU395" s="19"/>
      <c r="BV395" s="19"/>
      <c r="BW395" s="19"/>
      <c r="BX395" s="19"/>
      <c r="BY395" s="19"/>
      <c r="BZ395" s="19"/>
      <c r="CA395" s="27"/>
      <c r="EP395" s="9"/>
      <c r="EQ395" s="4"/>
      <c r="ER395" s="4"/>
      <c r="ES395" s="4"/>
      <c r="ET395" s="4"/>
      <c r="EU395" s="13"/>
      <c r="FV395" s="19"/>
      <c r="FW395" s="23"/>
      <c r="FX395" s="23"/>
      <c r="FZ395" s="23"/>
      <c r="GA395" s="23"/>
      <c r="GB395" s="23"/>
      <c r="GC395" s="23"/>
      <c r="GD395" s="23"/>
      <c r="GE395" s="23"/>
      <c r="GF395" s="23"/>
      <c r="GG395" s="23"/>
      <c r="GH395" s="23"/>
      <c r="GI395" s="23"/>
      <c r="GJ395" s="23"/>
      <c r="GK395" s="23"/>
      <c r="GL395" s="23"/>
      <c r="GM395" s="23"/>
      <c r="GN395" s="13"/>
    </row>
    <row r="396" spans="56:196">
      <c r="BD396" s="8"/>
      <c r="BE396" s="8"/>
      <c r="BF396" s="3"/>
      <c r="BG396" s="3"/>
      <c r="BH396" s="3"/>
      <c r="BI396" s="3"/>
      <c r="BJ396" s="3"/>
      <c r="BK396" s="3"/>
      <c r="BL396" s="3"/>
      <c r="BM396" s="3"/>
      <c r="BN396" s="3"/>
      <c r="BO396" s="3"/>
      <c r="BP396" s="8"/>
      <c r="BQ396" s="19"/>
      <c r="BR396" s="19"/>
      <c r="BS396" s="19"/>
      <c r="BT396" s="19"/>
      <c r="BU396" s="19"/>
      <c r="BV396" s="19"/>
      <c r="BW396" s="19"/>
      <c r="BX396" s="19"/>
      <c r="BY396" s="19"/>
      <c r="BZ396" s="19"/>
      <c r="CA396" s="27"/>
      <c r="EP396" s="9"/>
      <c r="EQ396" s="4"/>
      <c r="ER396" s="4"/>
      <c r="ES396" s="4"/>
      <c r="ET396" s="4"/>
      <c r="EU396" s="13"/>
      <c r="FV396" s="19"/>
      <c r="FW396" s="23"/>
      <c r="FX396" s="23"/>
      <c r="FZ396" s="23"/>
      <c r="GA396" s="23"/>
      <c r="GB396" s="23"/>
      <c r="GC396" s="23"/>
      <c r="GD396" s="23"/>
      <c r="GE396" s="23"/>
      <c r="GF396" s="23"/>
      <c r="GG396" s="23"/>
      <c r="GH396" s="23"/>
      <c r="GI396" s="23"/>
      <c r="GJ396" s="23"/>
      <c r="GK396" s="23"/>
      <c r="GL396" s="23"/>
      <c r="GM396" s="23"/>
      <c r="GN396" s="13"/>
    </row>
    <row r="397" spans="56:196">
      <c r="BD397" s="8"/>
      <c r="BE397" s="8"/>
      <c r="BF397" s="3"/>
      <c r="BG397" s="3"/>
      <c r="BH397" s="3"/>
      <c r="BI397" s="3"/>
      <c r="BJ397" s="3"/>
      <c r="BK397" s="3"/>
      <c r="BL397" s="3"/>
      <c r="BM397" s="3"/>
      <c r="BN397" s="3"/>
      <c r="BO397" s="3"/>
      <c r="BP397" s="8"/>
      <c r="BQ397" s="19"/>
      <c r="BR397" s="19"/>
      <c r="BS397" s="19"/>
      <c r="BT397" s="19"/>
      <c r="BU397" s="19"/>
      <c r="BV397" s="19"/>
      <c r="BW397" s="19"/>
      <c r="BX397" s="19"/>
      <c r="BY397" s="19"/>
      <c r="BZ397" s="19"/>
      <c r="CA397" s="27"/>
      <c r="EP397" s="9"/>
      <c r="EQ397" s="4"/>
      <c r="ER397" s="4"/>
      <c r="ES397" s="4"/>
      <c r="ET397" s="4"/>
      <c r="EU397" s="13"/>
      <c r="FV397" s="19"/>
      <c r="FW397" s="23"/>
      <c r="FX397" s="23"/>
      <c r="FZ397" s="23"/>
      <c r="GA397" s="23"/>
      <c r="GB397" s="23"/>
      <c r="GC397" s="23"/>
      <c r="GD397" s="23"/>
      <c r="GE397" s="23"/>
      <c r="GF397" s="23"/>
      <c r="GG397" s="23"/>
      <c r="GH397" s="23"/>
      <c r="GI397" s="23"/>
      <c r="GJ397" s="23"/>
      <c r="GK397" s="23"/>
      <c r="GL397" s="23"/>
      <c r="GM397" s="23"/>
      <c r="GN397" s="13"/>
    </row>
    <row r="398" spans="56:196">
      <c r="BD398" s="8"/>
      <c r="BE398" s="8"/>
      <c r="BF398" s="3"/>
      <c r="BG398" s="3"/>
      <c r="BH398" s="3"/>
      <c r="BI398" s="3"/>
      <c r="BJ398" s="3"/>
      <c r="BK398" s="3"/>
      <c r="BL398" s="3"/>
      <c r="BM398" s="3"/>
      <c r="BN398" s="3"/>
      <c r="BO398" s="3"/>
      <c r="BP398" s="8"/>
      <c r="BQ398" s="19"/>
      <c r="BR398" s="19"/>
      <c r="BS398" s="19"/>
      <c r="BT398" s="19"/>
      <c r="BU398" s="19"/>
      <c r="BV398" s="19"/>
      <c r="BW398" s="19"/>
      <c r="BX398" s="19"/>
      <c r="BY398" s="19"/>
      <c r="BZ398" s="19"/>
      <c r="CA398" s="27"/>
      <c r="EP398" s="9"/>
      <c r="EQ398" s="4"/>
      <c r="ER398" s="4"/>
      <c r="ES398" s="4"/>
      <c r="ET398" s="4"/>
      <c r="EU398" s="13"/>
      <c r="FV398" s="19"/>
      <c r="FW398" s="23"/>
      <c r="FX398" s="23"/>
      <c r="FZ398" s="23"/>
      <c r="GA398" s="23"/>
      <c r="GB398" s="23"/>
      <c r="GC398" s="23"/>
      <c r="GD398" s="23"/>
      <c r="GE398" s="23"/>
      <c r="GF398" s="23"/>
      <c r="GG398" s="23"/>
      <c r="GH398" s="23"/>
      <c r="GI398" s="23"/>
      <c r="GJ398" s="23"/>
      <c r="GK398" s="23"/>
      <c r="GL398" s="23"/>
      <c r="GM398" s="23"/>
      <c r="GN398" s="13"/>
    </row>
    <row r="399" spans="56:196">
      <c r="BD399" s="8"/>
      <c r="BE399" s="8"/>
      <c r="BF399" s="3"/>
      <c r="BG399" s="3"/>
      <c r="BH399" s="3"/>
      <c r="BI399" s="3"/>
      <c r="BJ399" s="3"/>
      <c r="BK399" s="3"/>
      <c r="BL399" s="3"/>
      <c r="BM399" s="3"/>
      <c r="BN399" s="3"/>
      <c r="BO399" s="3"/>
      <c r="BP399" s="8"/>
      <c r="BQ399" s="19"/>
      <c r="BR399" s="19"/>
      <c r="BS399" s="19"/>
      <c r="BT399" s="19"/>
      <c r="BU399" s="19"/>
      <c r="BV399" s="19"/>
      <c r="BW399" s="19"/>
      <c r="BX399" s="19"/>
      <c r="BY399" s="19"/>
      <c r="BZ399" s="19"/>
      <c r="CA399" s="27"/>
      <c r="EP399" s="9"/>
      <c r="EQ399" s="4"/>
      <c r="ER399" s="4"/>
      <c r="ES399" s="4"/>
      <c r="ET399" s="4"/>
      <c r="EU399" s="13"/>
      <c r="FV399" s="19"/>
      <c r="FW399" s="23"/>
      <c r="FX399" s="23"/>
      <c r="FZ399" s="23"/>
      <c r="GA399" s="23"/>
      <c r="GB399" s="23"/>
      <c r="GC399" s="23"/>
      <c r="GD399" s="23"/>
      <c r="GE399" s="23"/>
      <c r="GF399" s="23"/>
      <c r="GG399" s="23"/>
      <c r="GH399" s="23"/>
      <c r="GI399" s="23"/>
      <c r="GJ399" s="23"/>
      <c r="GK399" s="23"/>
      <c r="GL399" s="23"/>
      <c r="GM399" s="23"/>
      <c r="GN399" s="13"/>
    </row>
    <row r="400" spans="56:196">
      <c r="BD400" s="8"/>
      <c r="BE400" s="8"/>
      <c r="BF400" s="3"/>
      <c r="BG400" s="3"/>
      <c r="BH400" s="3"/>
      <c r="BI400" s="3"/>
      <c r="BJ400" s="3"/>
      <c r="BK400" s="3"/>
      <c r="BL400" s="3"/>
      <c r="BM400" s="3"/>
      <c r="BN400" s="3"/>
      <c r="BO400" s="3"/>
      <c r="BP400" s="8"/>
      <c r="BQ400" s="19"/>
      <c r="BR400" s="19"/>
      <c r="BS400" s="19"/>
      <c r="BT400" s="19"/>
      <c r="BU400" s="19"/>
      <c r="BV400" s="19"/>
      <c r="BW400" s="19"/>
      <c r="BX400" s="19"/>
      <c r="BY400" s="19"/>
      <c r="BZ400" s="19"/>
      <c r="CA400" s="27"/>
      <c r="EP400" s="9"/>
      <c r="EQ400" s="4"/>
      <c r="ER400" s="4"/>
      <c r="ES400" s="4"/>
      <c r="ET400" s="4"/>
      <c r="EU400" s="13"/>
      <c r="FV400" s="19"/>
      <c r="FW400" s="23"/>
      <c r="FX400" s="23"/>
      <c r="FZ400" s="23"/>
      <c r="GA400" s="23"/>
      <c r="GB400" s="23"/>
      <c r="GC400" s="23"/>
      <c r="GD400" s="23"/>
      <c r="GE400" s="23"/>
      <c r="GF400" s="23"/>
      <c r="GG400" s="23"/>
      <c r="GH400" s="23"/>
      <c r="GI400" s="23"/>
      <c r="GJ400" s="23"/>
      <c r="GK400" s="23"/>
      <c r="GL400" s="23"/>
      <c r="GM400" s="23"/>
      <c r="GN400" s="13"/>
    </row>
    <row r="401" spans="56:196">
      <c r="BD401" s="8"/>
      <c r="BE401" s="8"/>
      <c r="BF401" s="3"/>
      <c r="BG401" s="3"/>
      <c r="BH401" s="3"/>
      <c r="BI401" s="3"/>
      <c r="BJ401" s="3"/>
      <c r="BK401" s="3"/>
      <c r="BL401" s="3"/>
      <c r="BM401" s="3"/>
      <c r="BN401" s="3"/>
      <c r="BO401" s="3"/>
      <c r="BP401" s="8"/>
      <c r="BQ401" s="19"/>
      <c r="BR401" s="19"/>
      <c r="BS401" s="19"/>
      <c r="BT401" s="19"/>
      <c r="BU401" s="19"/>
      <c r="BV401" s="19"/>
      <c r="BW401" s="19"/>
      <c r="BX401" s="19"/>
      <c r="BY401" s="19"/>
      <c r="BZ401" s="19"/>
      <c r="CA401" s="27"/>
      <c r="EP401" s="9"/>
      <c r="EQ401" s="4"/>
      <c r="ER401" s="4"/>
      <c r="ES401" s="4"/>
      <c r="ET401" s="4"/>
      <c r="EU401" s="13"/>
      <c r="FV401" s="19"/>
      <c r="FW401" s="23"/>
      <c r="FX401" s="23"/>
      <c r="FZ401" s="23"/>
      <c r="GA401" s="23"/>
      <c r="GB401" s="23"/>
      <c r="GC401" s="23"/>
      <c r="GD401" s="23"/>
      <c r="GE401" s="23"/>
      <c r="GF401" s="23"/>
      <c r="GG401" s="23"/>
      <c r="GH401" s="23"/>
      <c r="GI401" s="23"/>
      <c r="GJ401" s="23"/>
      <c r="GK401" s="23"/>
      <c r="GL401" s="23"/>
      <c r="GM401" s="23"/>
      <c r="GN401" s="13"/>
    </row>
    <row r="402" spans="56:196">
      <c r="BD402" s="8"/>
      <c r="BE402" s="8"/>
      <c r="BF402" s="3"/>
      <c r="BG402" s="3"/>
      <c r="BH402" s="3"/>
      <c r="BI402" s="3"/>
      <c r="BJ402" s="3"/>
      <c r="BK402" s="3"/>
      <c r="BL402" s="3"/>
      <c r="BM402" s="3"/>
      <c r="BN402" s="3"/>
      <c r="BO402" s="3"/>
      <c r="BP402" s="8"/>
      <c r="BQ402" s="19"/>
      <c r="BR402" s="19"/>
      <c r="BS402" s="19"/>
      <c r="BT402" s="19"/>
      <c r="BU402" s="19"/>
      <c r="BV402" s="19"/>
      <c r="BW402" s="19"/>
      <c r="BX402" s="19"/>
      <c r="BY402" s="19"/>
      <c r="BZ402" s="19"/>
      <c r="CA402" s="27"/>
      <c r="EP402" s="9"/>
      <c r="EQ402" s="4"/>
      <c r="ER402" s="4"/>
      <c r="ES402" s="4"/>
      <c r="ET402" s="4"/>
      <c r="EU402" s="13"/>
      <c r="FV402" s="19"/>
      <c r="FW402" s="23"/>
      <c r="FX402" s="23"/>
      <c r="FZ402" s="23"/>
      <c r="GA402" s="23"/>
      <c r="GB402" s="23"/>
      <c r="GC402" s="23"/>
      <c r="GD402" s="23"/>
      <c r="GE402" s="23"/>
      <c r="GF402" s="23"/>
      <c r="GG402" s="23"/>
      <c r="GH402" s="23"/>
      <c r="GI402" s="23"/>
      <c r="GJ402" s="23"/>
      <c r="GK402" s="23"/>
      <c r="GL402" s="23"/>
      <c r="GM402" s="23"/>
      <c r="GN402" s="13"/>
    </row>
    <row r="403" spans="56:196">
      <c r="BD403" s="8"/>
      <c r="BE403" s="8"/>
      <c r="BF403" s="3"/>
      <c r="BG403" s="3"/>
      <c r="BH403" s="3"/>
      <c r="BI403" s="3"/>
      <c r="BJ403" s="3"/>
      <c r="BK403" s="3"/>
      <c r="BL403" s="3"/>
      <c r="BM403" s="3"/>
      <c r="BN403" s="3"/>
      <c r="BO403" s="3"/>
      <c r="BP403" s="8"/>
      <c r="BQ403" s="19"/>
      <c r="BR403" s="19"/>
      <c r="BS403" s="19"/>
      <c r="BT403" s="19"/>
      <c r="BU403" s="19"/>
      <c r="BV403" s="19"/>
      <c r="BW403" s="19"/>
      <c r="BX403" s="19"/>
      <c r="BY403" s="19"/>
      <c r="BZ403" s="19"/>
      <c r="CA403" s="27"/>
      <c r="EP403" s="9"/>
      <c r="EQ403" s="4"/>
      <c r="ER403" s="4"/>
      <c r="ES403" s="4"/>
      <c r="ET403" s="4"/>
      <c r="EU403" s="13"/>
      <c r="FV403" s="19"/>
      <c r="FW403" s="23"/>
      <c r="FX403" s="23"/>
      <c r="FZ403" s="23"/>
      <c r="GA403" s="23"/>
      <c r="GB403" s="23"/>
      <c r="GC403" s="23"/>
      <c r="GD403" s="23"/>
      <c r="GE403" s="23"/>
      <c r="GF403" s="23"/>
      <c r="GG403" s="23"/>
      <c r="GH403" s="23"/>
      <c r="GI403" s="23"/>
      <c r="GJ403" s="23"/>
      <c r="GK403" s="23"/>
      <c r="GL403" s="23"/>
      <c r="GM403" s="23"/>
      <c r="GN403" s="13"/>
    </row>
    <row r="404" spans="56:196">
      <c r="BD404" s="8"/>
      <c r="BE404" s="8"/>
      <c r="BF404" s="3"/>
      <c r="BG404" s="3"/>
      <c r="BH404" s="3"/>
      <c r="BI404" s="3"/>
      <c r="BJ404" s="3"/>
      <c r="BK404" s="3"/>
      <c r="BL404" s="3"/>
      <c r="BM404" s="3"/>
      <c r="BN404" s="3"/>
      <c r="BO404" s="3"/>
      <c r="BP404" s="8"/>
      <c r="BQ404" s="19"/>
      <c r="BR404" s="19"/>
      <c r="BS404" s="19"/>
      <c r="BT404" s="19"/>
      <c r="BU404" s="19"/>
      <c r="BV404" s="19"/>
      <c r="BW404" s="19"/>
      <c r="BX404" s="19"/>
      <c r="BY404" s="19"/>
      <c r="BZ404" s="19"/>
      <c r="CA404" s="27"/>
      <c r="EP404" s="9"/>
      <c r="EQ404" s="4"/>
      <c r="ER404" s="4"/>
      <c r="ES404" s="4"/>
      <c r="ET404" s="4"/>
      <c r="EU404" s="13"/>
      <c r="FV404" s="19"/>
      <c r="FW404" s="23"/>
      <c r="FX404" s="23"/>
      <c r="FZ404" s="23"/>
      <c r="GA404" s="23"/>
      <c r="GB404" s="23"/>
      <c r="GC404" s="23"/>
      <c r="GD404" s="23"/>
      <c r="GE404" s="23"/>
      <c r="GF404" s="23"/>
      <c r="GG404" s="23"/>
      <c r="GH404" s="23"/>
      <c r="GI404" s="23"/>
      <c r="GJ404" s="23"/>
      <c r="GK404" s="23"/>
      <c r="GL404" s="23"/>
      <c r="GM404" s="23"/>
      <c r="GN404" s="13"/>
    </row>
    <row r="405" spans="56:196">
      <c r="BD405" s="8"/>
      <c r="BE405" s="8"/>
      <c r="BF405" s="3"/>
      <c r="BG405" s="3"/>
      <c r="BH405" s="3"/>
      <c r="BI405" s="3"/>
      <c r="BJ405" s="3"/>
      <c r="BK405" s="3"/>
      <c r="BL405" s="3"/>
      <c r="BM405" s="3"/>
      <c r="BN405" s="3"/>
      <c r="BO405" s="3"/>
      <c r="BP405" s="8"/>
      <c r="BQ405" s="19"/>
      <c r="BR405" s="19"/>
      <c r="BS405" s="19"/>
      <c r="BT405" s="19"/>
      <c r="BU405" s="19"/>
      <c r="BV405" s="19"/>
      <c r="BW405" s="19"/>
      <c r="BX405" s="19"/>
      <c r="BY405" s="19"/>
      <c r="BZ405" s="19"/>
      <c r="CA405" s="27"/>
      <c r="EP405" s="9"/>
      <c r="EQ405" s="4"/>
      <c r="ER405" s="4"/>
      <c r="ES405" s="4"/>
      <c r="ET405" s="4"/>
      <c r="EU405" s="13"/>
      <c r="FV405" s="19"/>
      <c r="FW405" s="23"/>
      <c r="FX405" s="23"/>
      <c r="FZ405" s="23"/>
      <c r="GA405" s="23"/>
      <c r="GB405" s="23"/>
      <c r="GC405" s="23"/>
      <c r="GD405" s="23"/>
      <c r="GE405" s="23"/>
      <c r="GF405" s="23"/>
      <c r="GG405" s="23"/>
      <c r="GH405" s="23"/>
      <c r="GI405" s="23"/>
      <c r="GJ405" s="23"/>
      <c r="GK405" s="23"/>
      <c r="GL405" s="23"/>
      <c r="GM405" s="23"/>
      <c r="GN405" s="13"/>
    </row>
    <row r="406" spans="56:196">
      <c r="BD406" s="8"/>
      <c r="BE406" s="8"/>
      <c r="BF406" s="3"/>
      <c r="BG406" s="3"/>
      <c r="BH406" s="3"/>
      <c r="BI406" s="3"/>
      <c r="BJ406" s="3"/>
      <c r="BK406" s="3"/>
      <c r="BL406" s="3"/>
      <c r="BM406" s="3"/>
      <c r="BN406" s="3"/>
      <c r="BO406" s="3"/>
      <c r="BP406" s="8"/>
      <c r="BQ406" s="19"/>
      <c r="BR406" s="19"/>
      <c r="BS406" s="19"/>
      <c r="BT406" s="19"/>
      <c r="BU406" s="19"/>
      <c r="BV406" s="19"/>
      <c r="BW406" s="19"/>
      <c r="BX406" s="19"/>
      <c r="BY406" s="19"/>
      <c r="BZ406" s="19"/>
      <c r="CA406" s="27"/>
      <c r="EP406" s="9"/>
      <c r="EQ406" s="4"/>
      <c r="ER406" s="4"/>
      <c r="ES406" s="4"/>
      <c r="ET406" s="4"/>
      <c r="EU406" s="13"/>
      <c r="FV406" s="19"/>
      <c r="FW406" s="23"/>
      <c r="FX406" s="23"/>
      <c r="FZ406" s="23"/>
      <c r="GA406" s="23"/>
      <c r="GB406" s="23"/>
      <c r="GC406" s="23"/>
      <c r="GD406" s="23"/>
      <c r="GE406" s="23"/>
      <c r="GF406" s="23"/>
      <c r="GG406" s="23"/>
      <c r="GH406" s="23"/>
      <c r="GI406" s="23"/>
      <c r="GJ406" s="23"/>
      <c r="GK406" s="23"/>
      <c r="GL406" s="23"/>
      <c r="GM406" s="23"/>
      <c r="GN406" s="13"/>
    </row>
    <row r="407" spans="56:196">
      <c r="BD407" s="8"/>
      <c r="BE407" s="8"/>
      <c r="BF407" s="3"/>
      <c r="BG407" s="3"/>
      <c r="BH407" s="3"/>
      <c r="BI407" s="3"/>
      <c r="BJ407" s="3"/>
      <c r="BK407" s="3"/>
      <c r="BL407" s="3"/>
      <c r="BM407" s="3"/>
      <c r="BN407" s="3"/>
      <c r="BO407" s="3"/>
      <c r="BP407" s="8"/>
      <c r="BQ407" s="19"/>
      <c r="BR407" s="19"/>
      <c r="BS407" s="19"/>
      <c r="BT407" s="19"/>
      <c r="BU407" s="19"/>
      <c r="BV407" s="19"/>
      <c r="BW407" s="19"/>
      <c r="BX407" s="19"/>
      <c r="BY407" s="19"/>
      <c r="BZ407" s="19"/>
      <c r="CA407" s="27"/>
      <c r="EP407" s="9"/>
      <c r="EQ407" s="4"/>
      <c r="ER407" s="4"/>
      <c r="ES407" s="4"/>
      <c r="ET407" s="4"/>
      <c r="EU407" s="13"/>
      <c r="FV407" s="19"/>
      <c r="FW407" s="23"/>
      <c r="FX407" s="23"/>
      <c r="FZ407" s="23"/>
      <c r="GA407" s="23"/>
      <c r="GB407" s="23"/>
      <c r="GC407" s="23"/>
      <c r="GD407" s="23"/>
      <c r="GE407" s="23"/>
      <c r="GF407" s="23"/>
      <c r="GG407" s="23"/>
      <c r="GH407" s="23"/>
      <c r="GI407" s="23"/>
      <c r="GJ407" s="23"/>
      <c r="GK407" s="23"/>
      <c r="GL407" s="23"/>
      <c r="GM407" s="23"/>
      <c r="GN407" s="13"/>
    </row>
    <row r="408" spans="56:196">
      <c r="BD408" s="8"/>
      <c r="BE408" s="8"/>
      <c r="BF408" s="3"/>
      <c r="BG408" s="3"/>
      <c r="BH408" s="3"/>
      <c r="BI408" s="3"/>
      <c r="BJ408" s="3"/>
      <c r="BK408" s="3"/>
      <c r="BL408" s="3"/>
      <c r="BM408" s="3"/>
      <c r="BN408" s="3"/>
      <c r="BO408" s="3"/>
      <c r="BP408" s="8"/>
      <c r="BQ408" s="19"/>
      <c r="BR408" s="19"/>
      <c r="BS408" s="19"/>
      <c r="BT408" s="19"/>
      <c r="BU408" s="19"/>
      <c r="BV408" s="19"/>
      <c r="BW408" s="19"/>
      <c r="BX408" s="19"/>
      <c r="BY408" s="19"/>
      <c r="BZ408" s="19"/>
      <c r="CA408" s="27"/>
      <c r="EP408" s="9"/>
      <c r="EQ408" s="4"/>
      <c r="ER408" s="4"/>
      <c r="ES408" s="4"/>
      <c r="ET408" s="4"/>
      <c r="EU408" s="13"/>
      <c r="FV408" s="19"/>
      <c r="FW408" s="23"/>
      <c r="FX408" s="23"/>
      <c r="FZ408" s="23"/>
      <c r="GA408" s="23"/>
      <c r="GB408" s="23"/>
      <c r="GC408" s="23"/>
      <c r="GD408" s="23"/>
      <c r="GE408" s="23"/>
      <c r="GF408" s="23"/>
      <c r="GG408" s="23"/>
      <c r="GH408" s="23"/>
      <c r="GI408" s="23"/>
      <c r="GJ408" s="23"/>
      <c r="GK408" s="23"/>
      <c r="GL408" s="23"/>
      <c r="GM408" s="23"/>
      <c r="GN408" s="13"/>
    </row>
    <row r="409" spans="56:196">
      <c r="BD409" s="8"/>
      <c r="BE409" s="8"/>
      <c r="BF409" s="3"/>
      <c r="BG409" s="3"/>
      <c r="BH409" s="3"/>
      <c r="BI409" s="3"/>
      <c r="BJ409" s="3"/>
      <c r="BK409" s="3"/>
      <c r="BL409" s="3"/>
      <c r="BM409" s="3"/>
      <c r="BN409" s="3"/>
      <c r="BO409" s="3"/>
      <c r="BP409" s="8"/>
      <c r="BQ409" s="19"/>
      <c r="BR409" s="19"/>
      <c r="BS409" s="19"/>
      <c r="BT409" s="19"/>
      <c r="BU409" s="19"/>
      <c r="BV409" s="19"/>
      <c r="BW409" s="19"/>
      <c r="BX409" s="19"/>
      <c r="BY409" s="19"/>
      <c r="BZ409" s="19"/>
      <c r="CA409" s="27"/>
      <c r="EP409" s="9"/>
      <c r="EQ409" s="4"/>
      <c r="ER409" s="4"/>
      <c r="ES409" s="4"/>
      <c r="ET409" s="4"/>
      <c r="EU409" s="13"/>
      <c r="FV409" s="19"/>
      <c r="FW409" s="23"/>
      <c r="FX409" s="23"/>
      <c r="FZ409" s="23"/>
      <c r="GA409" s="23"/>
      <c r="GB409" s="23"/>
      <c r="GC409" s="23"/>
      <c r="GD409" s="23"/>
      <c r="GE409" s="23"/>
      <c r="GF409" s="23"/>
      <c r="GG409" s="23"/>
      <c r="GH409" s="23"/>
      <c r="GI409" s="23"/>
      <c r="GJ409" s="23"/>
      <c r="GK409" s="23"/>
      <c r="GL409" s="23"/>
      <c r="GM409" s="23"/>
      <c r="GN409" s="13"/>
    </row>
    <row r="410" spans="56:196">
      <c r="BD410" s="8"/>
      <c r="BE410" s="8"/>
      <c r="BF410" s="3"/>
      <c r="BG410" s="3"/>
      <c r="BH410" s="3"/>
      <c r="BI410" s="3"/>
      <c r="BJ410" s="3"/>
      <c r="BK410" s="3"/>
      <c r="BL410" s="3"/>
      <c r="BM410" s="3"/>
      <c r="BN410" s="3"/>
      <c r="BO410" s="3"/>
      <c r="BP410" s="8"/>
      <c r="BQ410" s="19"/>
      <c r="BR410" s="19"/>
      <c r="BS410" s="19"/>
      <c r="BT410" s="19"/>
      <c r="BU410" s="19"/>
      <c r="BV410" s="19"/>
      <c r="BW410" s="19"/>
      <c r="BX410" s="19"/>
      <c r="BY410" s="19"/>
      <c r="BZ410" s="19"/>
      <c r="CA410" s="27"/>
      <c r="EP410" s="9"/>
      <c r="EQ410" s="4"/>
      <c r="ER410" s="4"/>
      <c r="ES410" s="4"/>
      <c r="ET410" s="4"/>
      <c r="EU410" s="13"/>
      <c r="FV410" s="19"/>
      <c r="FW410" s="23"/>
      <c r="FX410" s="23"/>
      <c r="FZ410" s="23"/>
      <c r="GA410" s="23"/>
      <c r="GB410" s="23"/>
      <c r="GC410" s="23"/>
      <c r="GD410" s="23"/>
      <c r="GE410" s="23"/>
      <c r="GF410" s="23"/>
      <c r="GG410" s="23"/>
      <c r="GH410" s="23"/>
      <c r="GI410" s="23"/>
      <c r="GJ410" s="23"/>
      <c r="GK410" s="23"/>
      <c r="GL410" s="23"/>
      <c r="GM410" s="23"/>
      <c r="GN410" s="13"/>
    </row>
    <row r="411" spans="56:196">
      <c r="BD411" s="8"/>
      <c r="BE411" s="8"/>
      <c r="BF411" s="3"/>
      <c r="BG411" s="3"/>
      <c r="BH411" s="3"/>
      <c r="BI411" s="3"/>
      <c r="BJ411" s="3"/>
      <c r="BK411" s="3"/>
      <c r="BL411" s="3"/>
      <c r="BM411" s="3"/>
      <c r="BN411" s="3"/>
      <c r="BO411" s="3"/>
      <c r="BP411" s="8"/>
      <c r="BQ411" s="19"/>
      <c r="BR411" s="19"/>
      <c r="BS411" s="19"/>
      <c r="BT411" s="19"/>
      <c r="BU411" s="19"/>
      <c r="BV411" s="19"/>
      <c r="BW411" s="19"/>
      <c r="BX411" s="19"/>
      <c r="BY411" s="19"/>
      <c r="BZ411" s="19"/>
      <c r="CA411" s="27"/>
      <c r="EP411" s="9"/>
      <c r="EQ411" s="4"/>
      <c r="ER411" s="4"/>
      <c r="ES411" s="4"/>
      <c r="ET411" s="4"/>
      <c r="EU411" s="13"/>
      <c r="FV411" s="19"/>
      <c r="FW411" s="23"/>
      <c r="FX411" s="23"/>
      <c r="FZ411" s="23"/>
      <c r="GA411" s="23"/>
      <c r="GB411" s="23"/>
      <c r="GC411" s="23"/>
      <c r="GD411" s="23"/>
      <c r="GE411" s="23"/>
      <c r="GF411" s="23"/>
      <c r="GG411" s="23"/>
      <c r="GH411" s="23"/>
      <c r="GI411" s="23"/>
      <c r="GJ411" s="23"/>
      <c r="GK411" s="23"/>
      <c r="GL411" s="23"/>
      <c r="GM411" s="23"/>
      <c r="GN411" s="13"/>
    </row>
    <row r="412" spans="56:196">
      <c r="BD412" s="8"/>
      <c r="BE412" s="8"/>
      <c r="BF412" s="3"/>
      <c r="BG412" s="3"/>
      <c r="BH412" s="3"/>
      <c r="BI412" s="3"/>
      <c r="BJ412" s="3"/>
      <c r="BK412" s="3"/>
      <c r="BL412" s="3"/>
      <c r="BM412" s="3"/>
      <c r="BN412" s="3"/>
      <c r="BO412" s="3"/>
      <c r="BP412" s="8"/>
      <c r="BQ412" s="19"/>
      <c r="BR412" s="19"/>
      <c r="BS412" s="19"/>
      <c r="BT412" s="19"/>
      <c r="BU412" s="19"/>
      <c r="BV412" s="19"/>
      <c r="BW412" s="19"/>
      <c r="BX412" s="19"/>
      <c r="BY412" s="19"/>
      <c r="BZ412" s="19"/>
      <c r="CA412" s="27"/>
      <c r="EP412" s="9"/>
      <c r="EQ412" s="4"/>
      <c r="ER412" s="4"/>
      <c r="ES412" s="4"/>
      <c r="ET412" s="4"/>
      <c r="EU412" s="13"/>
      <c r="FV412" s="19"/>
      <c r="FW412" s="23"/>
      <c r="FX412" s="23"/>
      <c r="FZ412" s="23"/>
      <c r="GA412" s="23"/>
      <c r="GB412" s="23"/>
      <c r="GC412" s="23"/>
      <c r="GD412" s="23"/>
      <c r="GE412" s="23"/>
      <c r="GF412" s="23"/>
      <c r="GG412" s="23"/>
      <c r="GH412" s="23"/>
      <c r="GI412" s="23"/>
      <c r="GJ412" s="23"/>
      <c r="GK412" s="23"/>
      <c r="GL412" s="23"/>
      <c r="GM412" s="23"/>
      <c r="GN412" s="13"/>
    </row>
    <row r="413" spans="56:196">
      <c r="BD413" s="8"/>
      <c r="BE413" s="8"/>
      <c r="BF413" s="3"/>
      <c r="BG413" s="3"/>
      <c r="BH413" s="3"/>
      <c r="BI413" s="3"/>
      <c r="BJ413" s="3"/>
      <c r="BK413" s="3"/>
      <c r="BL413" s="3"/>
      <c r="BM413" s="3"/>
      <c r="BN413" s="3"/>
      <c r="BO413" s="3"/>
      <c r="BP413" s="8"/>
      <c r="BQ413" s="19"/>
      <c r="BR413" s="19"/>
      <c r="BS413" s="19"/>
      <c r="BT413" s="19"/>
      <c r="BU413" s="19"/>
      <c r="BV413" s="19"/>
      <c r="BW413" s="19"/>
      <c r="BX413" s="19"/>
      <c r="BY413" s="19"/>
      <c r="BZ413" s="19"/>
      <c r="CA413" s="27"/>
      <c r="EP413" s="9"/>
      <c r="EQ413" s="4"/>
      <c r="ER413" s="4"/>
      <c r="ES413" s="4"/>
      <c r="ET413" s="4"/>
      <c r="EU413" s="13"/>
      <c r="FV413" s="19"/>
      <c r="FW413" s="23"/>
      <c r="FX413" s="23"/>
      <c r="FZ413" s="23"/>
      <c r="GA413" s="23"/>
      <c r="GB413" s="23"/>
      <c r="GC413" s="23"/>
      <c r="GD413" s="23"/>
      <c r="GE413" s="23"/>
      <c r="GF413" s="23"/>
      <c r="GG413" s="23"/>
      <c r="GH413" s="23"/>
      <c r="GI413" s="23"/>
      <c r="GJ413" s="23"/>
      <c r="GK413" s="23"/>
      <c r="GL413" s="23"/>
      <c r="GM413" s="23"/>
      <c r="GN413" s="13"/>
    </row>
    <row r="414" spans="56:196">
      <c r="BD414" s="8"/>
      <c r="BE414" s="8"/>
      <c r="BF414" s="3"/>
      <c r="BG414" s="3"/>
      <c r="BH414" s="3"/>
      <c r="BI414" s="3"/>
      <c r="BJ414" s="3"/>
      <c r="BK414" s="3"/>
      <c r="BL414" s="3"/>
      <c r="BM414" s="3"/>
      <c r="BN414" s="3"/>
      <c r="BO414" s="3"/>
      <c r="BP414" s="8"/>
      <c r="BQ414" s="19"/>
      <c r="BR414" s="19"/>
      <c r="BS414" s="19"/>
      <c r="BT414" s="19"/>
      <c r="BU414" s="19"/>
      <c r="BV414" s="19"/>
      <c r="BW414" s="19"/>
      <c r="BX414" s="19"/>
      <c r="BY414" s="19"/>
      <c r="BZ414" s="19"/>
      <c r="CA414" s="27"/>
      <c r="EP414" s="9"/>
      <c r="EQ414" s="4"/>
      <c r="ER414" s="4"/>
      <c r="ES414" s="4"/>
      <c r="ET414" s="4"/>
      <c r="EU414" s="13"/>
      <c r="FV414" s="19"/>
      <c r="FW414" s="23"/>
      <c r="FX414" s="23"/>
      <c r="FZ414" s="23"/>
      <c r="GA414" s="23"/>
      <c r="GB414" s="23"/>
      <c r="GC414" s="23"/>
      <c r="GD414" s="23"/>
      <c r="GE414" s="23"/>
      <c r="GF414" s="23"/>
      <c r="GG414" s="23"/>
      <c r="GH414" s="23"/>
      <c r="GI414" s="23"/>
      <c r="GJ414" s="23"/>
      <c r="GK414" s="23"/>
      <c r="GL414" s="23"/>
      <c r="GM414" s="23"/>
      <c r="GN414" s="13"/>
    </row>
    <row r="415" spans="56:196">
      <c r="BD415" s="8"/>
      <c r="BE415" s="8"/>
      <c r="BF415" s="3"/>
      <c r="BG415" s="3"/>
      <c r="BH415" s="3"/>
      <c r="BI415" s="3"/>
      <c r="BJ415" s="3"/>
      <c r="BK415" s="3"/>
      <c r="BL415" s="3"/>
      <c r="BM415" s="3"/>
      <c r="BN415" s="3"/>
      <c r="BO415" s="3"/>
      <c r="BP415" s="8"/>
      <c r="BQ415" s="19"/>
      <c r="BR415" s="19"/>
      <c r="BS415" s="19"/>
      <c r="BT415" s="19"/>
      <c r="BU415" s="19"/>
      <c r="BV415" s="19"/>
      <c r="BW415" s="19"/>
      <c r="BX415" s="19"/>
      <c r="BY415" s="19"/>
      <c r="BZ415" s="19"/>
      <c r="CA415" s="27"/>
      <c r="EP415" s="9"/>
      <c r="EQ415" s="4"/>
      <c r="ER415" s="4"/>
      <c r="ES415" s="4"/>
      <c r="ET415" s="4"/>
      <c r="EU415" s="13"/>
      <c r="FV415" s="19"/>
      <c r="FW415" s="23"/>
      <c r="FX415" s="23"/>
      <c r="FZ415" s="23"/>
      <c r="GA415" s="23"/>
      <c r="GB415" s="23"/>
      <c r="GC415" s="23"/>
      <c r="GD415" s="23"/>
      <c r="GE415" s="23"/>
      <c r="GF415" s="23"/>
      <c r="GG415" s="23"/>
      <c r="GH415" s="23"/>
      <c r="GI415" s="23"/>
      <c r="GJ415" s="23"/>
      <c r="GK415" s="23"/>
      <c r="GL415" s="23"/>
      <c r="GM415" s="23"/>
      <c r="GN415" s="13"/>
    </row>
    <row r="416" spans="56:196">
      <c r="BD416" s="8"/>
      <c r="BE416" s="8"/>
      <c r="BF416" s="3"/>
      <c r="BG416" s="3"/>
      <c r="BH416" s="3"/>
      <c r="BI416" s="3"/>
      <c r="BJ416" s="3"/>
      <c r="BK416" s="3"/>
      <c r="BL416" s="3"/>
      <c r="BM416" s="3"/>
      <c r="BN416" s="3"/>
      <c r="BO416" s="3"/>
      <c r="BP416" s="8"/>
      <c r="BQ416" s="19"/>
      <c r="BR416" s="19"/>
      <c r="BS416" s="19"/>
      <c r="BT416" s="19"/>
      <c r="BU416" s="19"/>
      <c r="BV416" s="19"/>
      <c r="BW416" s="19"/>
      <c r="BX416" s="19"/>
      <c r="BY416" s="19"/>
      <c r="BZ416" s="19"/>
      <c r="CA416" s="27"/>
      <c r="EP416" s="9"/>
      <c r="EQ416" s="4"/>
      <c r="ER416" s="4"/>
      <c r="ES416" s="4"/>
      <c r="ET416" s="4"/>
      <c r="EU416" s="13"/>
      <c r="FV416" s="19"/>
      <c r="FW416" s="23"/>
      <c r="FX416" s="23"/>
      <c r="FZ416" s="23"/>
      <c r="GA416" s="23"/>
      <c r="GB416" s="23"/>
      <c r="GC416" s="23"/>
      <c r="GD416" s="23"/>
      <c r="GE416" s="23"/>
      <c r="GF416" s="23"/>
      <c r="GG416" s="23"/>
      <c r="GH416" s="23"/>
      <c r="GI416" s="23"/>
      <c r="GJ416" s="23"/>
      <c r="GK416" s="23"/>
      <c r="GL416" s="23"/>
      <c r="GM416" s="23"/>
      <c r="GN416" s="13"/>
    </row>
    <row r="417" spans="56:196">
      <c r="BD417" s="8"/>
      <c r="BE417" s="8"/>
      <c r="BF417" s="3"/>
      <c r="BG417" s="3"/>
      <c r="BH417" s="3"/>
      <c r="BI417" s="3"/>
      <c r="BJ417" s="3"/>
      <c r="BK417" s="3"/>
      <c r="BL417" s="3"/>
      <c r="BM417" s="3"/>
      <c r="BN417" s="3"/>
      <c r="BO417" s="3"/>
      <c r="BP417" s="8"/>
      <c r="BQ417" s="19"/>
      <c r="BR417" s="19"/>
      <c r="BS417" s="19"/>
      <c r="BT417" s="19"/>
      <c r="BU417" s="19"/>
      <c r="BV417" s="19"/>
      <c r="BW417" s="19"/>
      <c r="BX417" s="19"/>
      <c r="BY417" s="19"/>
      <c r="BZ417" s="19"/>
      <c r="CA417" s="27"/>
      <c r="EP417" s="9"/>
      <c r="EQ417" s="4"/>
      <c r="ER417" s="4"/>
      <c r="ES417" s="4"/>
      <c r="ET417" s="4"/>
      <c r="EU417" s="13"/>
      <c r="FV417" s="19"/>
      <c r="FW417" s="23"/>
      <c r="FX417" s="23"/>
      <c r="FZ417" s="23"/>
      <c r="GA417" s="23"/>
      <c r="GB417" s="23"/>
      <c r="GC417" s="23"/>
      <c r="GD417" s="23"/>
      <c r="GE417" s="23"/>
      <c r="GF417" s="23"/>
      <c r="GG417" s="23"/>
      <c r="GH417" s="23"/>
      <c r="GI417" s="23"/>
      <c r="GJ417" s="23"/>
      <c r="GK417" s="23"/>
      <c r="GL417" s="23"/>
      <c r="GM417" s="23"/>
      <c r="GN417" s="13"/>
    </row>
    <row r="418" spans="56:196">
      <c r="BD418" s="8"/>
      <c r="BE418" s="8"/>
      <c r="BF418" s="3"/>
      <c r="BG418" s="3"/>
      <c r="BH418" s="3"/>
      <c r="BI418" s="3"/>
      <c r="BJ418" s="3"/>
      <c r="BK418" s="3"/>
      <c r="BL418" s="3"/>
      <c r="BM418" s="3"/>
      <c r="BN418" s="3"/>
      <c r="BO418" s="3"/>
      <c r="BP418" s="8"/>
      <c r="BQ418" s="19"/>
      <c r="BR418" s="19"/>
      <c r="BS418" s="19"/>
      <c r="BT418" s="19"/>
      <c r="BU418" s="19"/>
      <c r="BV418" s="19"/>
      <c r="BW418" s="19"/>
      <c r="BX418" s="19"/>
      <c r="BY418" s="19"/>
      <c r="BZ418" s="19"/>
      <c r="CA418" s="27"/>
      <c r="EP418" s="9"/>
      <c r="EQ418" s="4"/>
      <c r="ER418" s="4"/>
      <c r="ES418" s="4"/>
      <c r="ET418" s="4"/>
      <c r="EU418" s="13"/>
      <c r="FV418" s="19"/>
      <c r="FW418" s="23"/>
      <c r="FX418" s="23"/>
      <c r="FZ418" s="23"/>
      <c r="GA418" s="23"/>
      <c r="GB418" s="23"/>
      <c r="GC418" s="23"/>
      <c r="GD418" s="23"/>
      <c r="GE418" s="23"/>
      <c r="GF418" s="23"/>
      <c r="GG418" s="23"/>
      <c r="GH418" s="23"/>
      <c r="GI418" s="23"/>
      <c r="GJ418" s="23"/>
      <c r="GK418" s="23"/>
      <c r="GL418" s="23"/>
      <c r="GM418" s="23"/>
      <c r="GN418" s="13"/>
    </row>
    <row r="419" spans="56:196">
      <c r="BD419" s="8"/>
      <c r="BE419" s="8"/>
      <c r="BF419" s="3"/>
      <c r="BG419" s="3"/>
      <c r="BH419" s="3"/>
      <c r="BI419" s="3"/>
      <c r="BJ419" s="3"/>
      <c r="BK419" s="3"/>
      <c r="BL419" s="3"/>
      <c r="BM419" s="3"/>
      <c r="BN419" s="3"/>
      <c r="BO419" s="3"/>
      <c r="BP419" s="8"/>
      <c r="BQ419" s="19"/>
      <c r="BR419" s="19"/>
      <c r="BS419" s="19"/>
      <c r="BT419" s="19"/>
      <c r="BU419" s="19"/>
      <c r="BV419" s="19"/>
      <c r="BW419" s="19"/>
      <c r="BX419" s="19"/>
      <c r="BY419" s="19"/>
      <c r="BZ419" s="19"/>
      <c r="CA419" s="27"/>
      <c r="EP419" s="9"/>
      <c r="EQ419" s="4"/>
      <c r="ER419" s="4"/>
      <c r="ES419" s="4"/>
      <c r="ET419" s="4"/>
      <c r="EU419" s="13"/>
      <c r="FV419" s="19"/>
      <c r="FW419" s="23"/>
      <c r="FX419" s="23"/>
      <c r="FZ419" s="23"/>
      <c r="GA419" s="23"/>
      <c r="GB419" s="23"/>
      <c r="GC419" s="23"/>
      <c r="GD419" s="23"/>
      <c r="GE419" s="23"/>
      <c r="GF419" s="23"/>
      <c r="GG419" s="23"/>
      <c r="GH419" s="23"/>
      <c r="GI419" s="23"/>
      <c r="GJ419" s="23"/>
      <c r="GK419" s="23"/>
      <c r="GL419" s="23"/>
      <c r="GM419" s="23"/>
      <c r="GN419" s="13"/>
    </row>
    <row r="420" spans="56:196">
      <c r="BD420" s="8"/>
      <c r="BE420" s="8"/>
      <c r="BF420" s="3"/>
      <c r="BG420" s="3"/>
      <c r="BH420" s="3"/>
      <c r="BI420" s="3"/>
      <c r="BJ420" s="3"/>
      <c r="BK420" s="3"/>
      <c r="BL420" s="3"/>
      <c r="BM420" s="3"/>
      <c r="BN420" s="3"/>
      <c r="BO420" s="3"/>
      <c r="BP420" s="8"/>
      <c r="BQ420" s="19"/>
      <c r="BR420" s="19"/>
      <c r="BS420" s="19"/>
      <c r="BT420" s="19"/>
      <c r="BU420" s="19"/>
      <c r="BV420" s="19"/>
      <c r="BW420" s="19"/>
      <c r="BX420" s="19"/>
      <c r="BY420" s="19"/>
      <c r="BZ420" s="19"/>
      <c r="CA420" s="27"/>
      <c r="EP420" s="9"/>
      <c r="EQ420" s="4"/>
      <c r="ER420" s="4"/>
      <c r="ES420" s="4"/>
      <c r="ET420" s="4"/>
      <c r="EU420" s="13"/>
      <c r="FV420" s="19"/>
      <c r="FW420" s="23"/>
      <c r="FX420" s="23"/>
      <c r="FZ420" s="23"/>
      <c r="GA420" s="23"/>
      <c r="GB420" s="23"/>
      <c r="GC420" s="23"/>
      <c r="GD420" s="23"/>
      <c r="GE420" s="23"/>
      <c r="GF420" s="23"/>
      <c r="GG420" s="23"/>
      <c r="GH420" s="23"/>
      <c r="GI420" s="23"/>
      <c r="GJ420" s="23"/>
      <c r="GK420" s="23"/>
      <c r="GL420" s="23"/>
      <c r="GM420" s="23"/>
      <c r="GN420" s="13"/>
    </row>
    <row r="421" spans="56:196">
      <c r="BD421" s="8"/>
      <c r="BE421" s="8"/>
      <c r="BF421" s="3"/>
      <c r="BG421" s="3"/>
      <c r="BH421" s="3"/>
      <c r="BI421" s="3"/>
      <c r="BJ421" s="3"/>
      <c r="BK421" s="3"/>
      <c r="BL421" s="3"/>
      <c r="BM421" s="3"/>
      <c r="BN421" s="3"/>
      <c r="BO421" s="3"/>
      <c r="BP421" s="8"/>
      <c r="BQ421" s="19"/>
      <c r="BR421" s="19"/>
      <c r="BS421" s="19"/>
      <c r="BT421" s="19"/>
      <c r="BU421" s="19"/>
      <c r="BV421" s="19"/>
      <c r="BW421" s="19"/>
      <c r="BX421" s="19"/>
      <c r="BY421" s="19"/>
      <c r="BZ421" s="19"/>
      <c r="CA421" s="27"/>
      <c r="EP421" s="9"/>
      <c r="EQ421" s="4"/>
      <c r="ER421" s="4"/>
      <c r="ES421" s="4"/>
      <c r="ET421" s="4"/>
      <c r="EU421" s="13"/>
      <c r="FV421" s="19"/>
      <c r="FW421" s="23"/>
      <c r="FX421" s="23"/>
      <c r="FZ421" s="23"/>
      <c r="GA421" s="23"/>
      <c r="GB421" s="23"/>
      <c r="GC421" s="23"/>
      <c r="GD421" s="23"/>
      <c r="GE421" s="23"/>
      <c r="GF421" s="23"/>
      <c r="GG421" s="23"/>
      <c r="GH421" s="23"/>
      <c r="GI421" s="23"/>
      <c r="GJ421" s="23"/>
      <c r="GK421" s="23"/>
      <c r="GL421" s="23"/>
      <c r="GM421" s="23"/>
      <c r="GN421" s="13"/>
    </row>
    <row r="422" spans="56:196">
      <c r="BD422" s="8"/>
      <c r="BE422" s="8"/>
      <c r="BF422" s="3"/>
      <c r="BG422" s="3"/>
      <c r="BH422" s="3"/>
      <c r="BI422" s="3"/>
      <c r="BJ422" s="3"/>
      <c r="BK422" s="3"/>
      <c r="BL422" s="3"/>
      <c r="BM422" s="3"/>
      <c r="BN422" s="3"/>
      <c r="BO422" s="3"/>
      <c r="BP422" s="8"/>
      <c r="BQ422" s="19"/>
      <c r="BR422" s="19"/>
      <c r="BS422" s="19"/>
      <c r="BT422" s="19"/>
      <c r="BU422" s="19"/>
      <c r="BV422" s="19"/>
      <c r="BW422" s="19"/>
      <c r="BX422" s="19"/>
      <c r="BY422" s="19"/>
      <c r="BZ422" s="19"/>
      <c r="CA422" s="27"/>
      <c r="EP422" s="9"/>
      <c r="EQ422" s="4"/>
      <c r="ER422" s="4"/>
      <c r="ES422" s="4"/>
      <c r="ET422" s="4"/>
      <c r="EU422" s="13"/>
      <c r="FV422" s="19"/>
      <c r="FW422" s="23"/>
      <c r="FX422" s="23"/>
      <c r="FZ422" s="23"/>
      <c r="GA422" s="23"/>
      <c r="GB422" s="23"/>
      <c r="GC422" s="23"/>
      <c r="GD422" s="23"/>
      <c r="GE422" s="23"/>
      <c r="GF422" s="23"/>
      <c r="GG422" s="23"/>
      <c r="GH422" s="23"/>
      <c r="GI422" s="23"/>
      <c r="GJ422" s="23"/>
      <c r="GK422" s="23"/>
      <c r="GL422" s="23"/>
      <c r="GM422" s="23"/>
      <c r="GN422" s="13"/>
    </row>
    <row r="423" spans="56:196">
      <c r="BD423" s="8"/>
      <c r="BE423" s="8"/>
      <c r="BF423" s="3"/>
      <c r="BG423" s="3"/>
      <c r="BH423" s="3"/>
      <c r="BI423" s="3"/>
      <c r="BJ423" s="3"/>
      <c r="BK423" s="3"/>
      <c r="BL423" s="3"/>
      <c r="BM423" s="3"/>
      <c r="BN423" s="3"/>
      <c r="BO423" s="3"/>
      <c r="BP423" s="8"/>
      <c r="BQ423" s="19"/>
      <c r="BR423" s="19"/>
      <c r="BS423" s="19"/>
      <c r="BT423" s="19"/>
      <c r="BU423" s="19"/>
      <c r="BV423" s="19"/>
      <c r="BW423" s="19"/>
      <c r="BX423" s="19"/>
      <c r="BY423" s="19"/>
      <c r="BZ423" s="19"/>
      <c r="CA423" s="27"/>
      <c r="EP423" s="9"/>
      <c r="EQ423" s="4"/>
      <c r="ER423" s="4"/>
      <c r="ES423" s="4"/>
      <c r="ET423" s="4"/>
      <c r="EU423" s="13"/>
      <c r="FV423" s="19"/>
      <c r="FW423" s="23"/>
      <c r="FX423" s="23"/>
      <c r="FZ423" s="23"/>
      <c r="GA423" s="23"/>
      <c r="GB423" s="23"/>
      <c r="GC423" s="23"/>
      <c r="GD423" s="23"/>
      <c r="GE423" s="23"/>
      <c r="GF423" s="23"/>
      <c r="GG423" s="23"/>
      <c r="GH423" s="23"/>
      <c r="GI423" s="23"/>
      <c r="GJ423" s="23"/>
      <c r="GK423" s="23"/>
      <c r="GL423" s="23"/>
      <c r="GM423" s="23"/>
      <c r="GN423" s="13"/>
    </row>
    <row r="424" spans="56:196">
      <c r="BD424" s="8"/>
      <c r="BE424" s="8"/>
      <c r="BF424" s="3"/>
      <c r="BG424" s="3"/>
      <c r="BH424" s="3"/>
      <c r="BI424" s="3"/>
      <c r="BJ424" s="3"/>
      <c r="BK424" s="3"/>
      <c r="BL424" s="3"/>
      <c r="BM424" s="3"/>
      <c r="BN424" s="3"/>
      <c r="BO424" s="3"/>
      <c r="BP424" s="8"/>
      <c r="BQ424" s="19"/>
      <c r="BR424" s="19"/>
      <c r="BS424" s="19"/>
      <c r="BT424" s="19"/>
      <c r="BU424" s="19"/>
      <c r="BV424" s="19"/>
      <c r="BW424" s="19"/>
      <c r="BX424" s="19"/>
      <c r="BY424" s="19"/>
      <c r="BZ424" s="19"/>
      <c r="CA424" s="27"/>
      <c r="EP424" s="9"/>
      <c r="EQ424" s="4"/>
      <c r="ER424" s="4"/>
      <c r="ES424" s="4"/>
      <c r="ET424" s="4"/>
      <c r="EU424" s="13"/>
      <c r="FV424" s="19"/>
      <c r="FW424" s="23"/>
      <c r="FX424" s="23"/>
      <c r="FZ424" s="23"/>
      <c r="GA424" s="23"/>
      <c r="GB424" s="23"/>
      <c r="GC424" s="23"/>
      <c r="GD424" s="23"/>
      <c r="GE424" s="23"/>
      <c r="GF424" s="23"/>
      <c r="GG424" s="23"/>
      <c r="GH424" s="23"/>
      <c r="GI424" s="23"/>
      <c r="GJ424" s="23"/>
      <c r="GK424" s="23"/>
      <c r="GL424" s="23"/>
      <c r="GM424" s="23"/>
      <c r="GN424" s="13"/>
    </row>
    <row r="425" spans="56:196">
      <c r="BD425" s="8"/>
      <c r="BE425" s="8"/>
      <c r="BF425" s="3"/>
      <c r="BG425" s="3"/>
      <c r="BH425" s="3"/>
      <c r="BI425" s="3"/>
      <c r="BJ425" s="3"/>
      <c r="BK425" s="3"/>
      <c r="BL425" s="3"/>
      <c r="BM425" s="3"/>
      <c r="BN425" s="3"/>
      <c r="BO425" s="3"/>
      <c r="BP425" s="8"/>
      <c r="BQ425" s="19"/>
      <c r="BR425" s="19"/>
      <c r="BS425" s="19"/>
      <c r="BT425" s="19"/>
      <c r="BU425" s="19"/>
      <c r="BV425" s="19"/>
      <c r="BW425" s="19"/>
      <c r="BX425" s="19"/>
      <c r="BY425" s="19"/>
      <c r="BZ425" s="19"/>
      <c r="CA425" s="27"/>
      <c r="EP425" s="9"/>
      <c r="EQ425" s="4"/>
      <c r="ER425" s="4"/>
      <c r="ES425" s="4"/>
      <c r="ET425" s="4"/>
      <c r="EU425" s="13"/>
      <c r="FV425" s="19"/>
      <c r="FW425" s="23"/>
      <c r="FX425" s="23"/>
      <c r="FZ425" s="23"/>
      <c r="GA425" s="23"/>
      <c r="GB425" s="23"/>
      <c r="GC425" s="23"/>
      <c r="GD425" s="23"/>
      <c r="GE425" s="23"/>
      <c r="GF425" s="23"/>
      <c r="GG425" s="23"/>
      <c r="GH425" s="23"/>
      <c r="GI425" s="23"/>
      <c r="GJ425" s="23"/>
      <c r="GK425" s="23"/>
      <c r="GL425" s="23"/>
      <c r="GM425" s="23"/>
      <c r="GN425" s="13"/>
    </row>
    <row r="426" spans="56:196">
      <c r="BD426" s="8"/>
      <c r="BE426" s="8"/>
      <c r="BF426" s="3"/>
      <c r="BG426" s="3"/>
      <c r="BH426" s="3"/>
      <c r="BI426" s="3"/>
      <c r="BJ426" s="3"/>
      <c r="BK426" s="3"/>
      <c r="BL426" s="3"/>
      <c r="BM426" s="3"/>
      <c r="BN426" s="3"/>
      <c r="BO426" s="3"/>
      <c r="BP426" s="8"/>
      <c r="BQ426" s="19"/>
      <c r="BR426" s="19"/>
      <c r="BS426" s="19"/>
      <c r="BT426" s="19"/>
      <c r="BU426" s="19"/>
      <c r="BV426" s="19"/>
      <c r="BW426" s="19"/>
      <c r="BX426" s="19"/>
      <c r="BY426" s="19"/>
      <c r="BZ426" s="19"/>
      <c r="CA426" s="27"/>
      <c r="EP426" s="9"/>
      <c r="EQ426" s="4"/>
      <c r="ER426" s="4"/>
      <c r="ES426" s="4"/>
      <c r="ET426" s="4"/>
      <c r="EU426" s="13"/>
      <c r="FV426" s="19"/>
      <c r="FW426" s="23"/>
      <c r="FX426" s="23"/>
      <c r="FZ426" s="23"/>
      <c r="GA426" s="23"/>
      <c r="GB426" s="23"/>
      <c r="GC426" s="23"/>
      <c r="GD426" s="23"/>
      <c r="GE426" s="23"/>
      <c r="GF426" s="23"/>
      <c r="GG426" s="23"/>
      <c r="GH426" s="23"/>
      <c r="GI426" s="23"/>
      <c r="GJ426" s="23"/>
      <c r="GK426" s="23"/>
      <c r="GL426" s="23"/>
      <c r="GM426" s="23"/>
      <c r="GN426" s="13"/>
    </row>
    <row r="427" spans="56:196">
      <c r="BD427" s="8"/>
      <c r="BE427" s="8"/>
      <c r="BF427" s="3"/>
      <c r="BG427" s="3"/>
      <c r="BH427" s="3"/>
      <c r="BI427" s="3"/>
      <c r="BJ427" s="3"/>
      <c r="BK427" s="3"/>
      <c r="BL427" s="3"/>
      <c r="BM427" s="3"/>
      <c r="BN427" s="3"/>
      <c r="BO427" s="3"/>
      <c r="BP427" s="8"/>
      <c r="BQ427" s="19"/>
      <c r="BR427" s="19"/>
      <c r="BS427" s="19"/>
      <c r="BT427" s="19"/>
      <c r="BU427" s="19"/>
      <c r="BV427" s="19"/>
      <c r="BW427" s="19"/>
      <c r="BX427" s="19"/>
      <c r="BY427" s="19"/>
      <c r="BZ427" s="19"/>
      <c r="CA427" s="27"/>
      <c r="EP427" s="9"/>
      <c r="EQ427" s="4"/>
      <c r="ER427" s="4"/>
      <c r="ES427" s="4"/>
      <c r="ET427" s="4"/>
      <c r="EU427" s="13"/>
      <c r="FV427" s="19"/>
      <c r="FW427" s="23"/>
      <c r="FX427" s="23"/>
      <c r="FZ427" s="23"/>
      <c r="GA427" s="23"/>
      <c r="GB427" s="23"/>
      <c r="GC427" s="23"/>
      <c r="GD427" s="23"/>
      <c r="GE427" s="23"/>
      <c r="GF427" s="23"/>
      <c r="GG427" s="23"/>
      <c r="GH427" s="23"/>
      <c r="GI427" s="23"/>
      <c r="GJ427" s="23"/>
      <c r="GK427" s="23"/>
      <c r="GL427" s="23"/>
      <c r="GM427" s="23"/>
      <c r="GN427" s="13"/>
    </row>
    <row r="428" spans="56:196">
      <c r="BD428" s="8"/>
      <c r="BE428" s="8"/>
      <c r="BF428" s="3"/>
      <c r="BG428" s="3"/>
      <c r="BH428" s="3"/>
      <c r="BI428" s="3"/>
      <c r="BJ428" s="3"/>
      <c r="BK428" s="3"/>
      <c r="BL428" s="3"/>
      <c r="BM428" s="3"/>
      <c r="BN428" s="3"/>
      <c r="BO428" s="3"/>
      <c r="BP428" s="8"/>
      <c r="BQ428" s="19"/>
      <c r="BR428" s="19"/>
      <c r="BS428" s="19"/>
      <c r="BT428" s="19"/>
      <c r="BU428" s="19"/>
      <c r="BV428" s="19"/>
      <c r="BW428" s="19"/>
      <c r="BX428" s="19"/>
      <c r="BY428" s="19"/>
      <c r="BZ428" s="19"/>
      <c r="CA428" s="27"/>
      <c r="EP428" s="9"/>
      <c r="EQ428" s="4"/>
      <c r="ER428" s="4"/>
      <c r="ES428" s="4"/>
      <c r="ET428" s="4"/>
      <c r="EU428" s="13"/>
      <c r="FV428" s="19"/>
      <c r="FW428" s="23"/>
      <c r="FX428" s="23"/>
      <c r="FZ428" s="23"/>
      <c r="GA428" s="23"/>
      <c r="GB428" s="23"/>
      <c r="GC428" s="23"/>
      <c r="GD428" s="23"/>
      <c r="GE428" s="23"/>
      <c r="GF428" s="23"/>
      <c r="GG428" s="23"/>
      <c r="GH428" s="23"/>
      <c r="GI428" s="23"/>
      <c r="GJ428" s="23"/>
      <c r="GK428" s="23"/>
      <c r="GL428" s="23"/>
      <c r="GM428" s="23"/>
      <c r="GN428" s="13"/>
    </row>
    <row r="429" spans="56:196">
      <c r="BD429" s="8"/>
      <c r="BE429" s="8"/>
      <c r="BF429" s="3"/>
      <c r="BG429" s="3"/>
      <c r="BH429" s="3"/>
      <c r="BI429" s="3"/>
      <c r="BJ429" s="3"/>
      <c r="BK429" s="3"/>
      <c r="BL429" s="3"/>
      <c r="BM429" s="3"/>
      <c r="BN429" s="3"/>
      <c r="BO429" s="3"/>
      <c r="BP429" s="8"/>
      <c r="BQ429" s="19"/>
      <c r="BR429" s="19"/>
      <c r="BS429" s="19"/>
      <c r="BT429" s="19"/>
      <c r="BU429" s="19"/>
      <c r="BV429" s="19"/>
      <c r="BW429" s="19"/>
      <c r="BX429" s="19"/>
      <c r="BY429" s="19"/>
      <c r="BZ429" s="19"/>
      <c r="CA429" s="27"/>
      <c r="EP429" s="9"/>
      <c r="EQ429" s="4"/>
      <c r="ER429" s="4"/>
      <c r="ES429" s="4"/>
      <c r="ET429" s="4"/>
      <c r="EU429" s="13"/>
      <c r="FV429" s="19"/>
      <c r="FW429" s="23"/>
      <c r="FX429" s="23"/>
      <c r="FZ429" s="23"/>
      <c r="GA429" s="23"/>
      <c r="GB429" s="23"/>
      <c r="GC429" s="23"/>
      <c r="GD429" s="23"/>
      <c r="GE429" s="23"/>
      <c r="GF429" s="23"/>
      <c r="GG429" s="23"/>
      <c r="GH429" s="23"/>
      <c r="GI429" s="23"/>
      <c r="GJ429" s="23"/>
      <c r="GK429" s="23"/>
      <c r="GL429" s="23"/>
      <c r="GM429" s="23"/>
      <c r="GN429" s="13"/>
    </row>
    <row r="430" spans="56:196">
      <c r="BD430" s="8"/>
      <c r="BE430" s="8"/>
      <c r="BF430" s="3"/>
      <c r="BG430" s="3"/>
      <c r="BH430" s="3"/>
      <c r="BI430" s="3"/>
      <c r="BJ430" s="3"/>
      <c r="BK430" s="3"/>
      <c r="BL430" s="3"/>
      <c r="BM430" s="3"/>
      <c r="BN430" s="3"/>
      <c r="BO430" s="3"/>
      <c r="BP430" s="8"/>
      <c r="BQ430" s="19"/>
      <c r="BR430" s="19"/>
      <c r="BS430" s="19"/>
      <c r="BT430" s="19"/>
      <c r="BU430" s="19"/>
      <c r="BV430" s="19"/>
      <c r="BW430" s="19"/>
      <c r="BX430" s="19"/>
      <c r="BY430" s="19"/>
      <c r="BZ430" s="19"/>
      <c r="CA430" s="27"/>
      <c r="EP430" s="9"/>
      <c r="EQ430" s="4"/>
      <c r="ER430" s="4"/>
      <c r="ES430" s="4"/>
      <c r="ET430" s="4"/>
      <c r="EU430" s="13"/>
      <c r="FV430" s="19"/>
      <c r="FW430" s="23"/>
      <c r="FX430" s="23"/>
      <c r="FZ430" s="23"/>
      <c r="GA430" s="23"/>
      <c r="GB430" s="23"/>
      <c r="GC430" s="23"/>
      <c r="GD430" s="23"/>
      <c r="GE430" s="23"/>
      <c r="GF430" s="23"/>
      <c r="GG430" s="23"/>
      <c r="GH430" s="23"/>
      <c r="GI430" s="23"/>
      <c r="GJ430" s="23"/>
      <c r="GK430" s="23"/>
      <c r="GL430" s="23"/>
      <c r="GM430" s="23"/>
      <c r="GN430" s="13"/>
    </row>
    <row r="431" spans="56:196">
      <c r="BD431" s="8"/>
      <c r="BE431" s="8"/>
      <c r="BF431" s="3"/>
      <c r="BG431" s="3"/>
      <c r="BH431" s="3"/>
      <c r="BI431" s="3"/>
      <c r="BJ431" s="3"/>
      <c r="BK431" s="3"/>
      <c r="BL431" s="3"/>
      <c r="BM431" s="3"/>
      <c r="BN431" s="3"/>
      <c r="BO431" s="3"/>
      <c r="BP431" s="8"/>
      <c r="BQ431" s="19"/>
      <c r="BR431" s="19"/>
      <c r="BS431" s="19"/>
      <c r="BT431" s="19"/>
      <c r="BU431" s="19"/>
      <c r="BV431" s="19"/>
      <c r="BW431" s="19"/>
      <c r="BX431" s="19"/>
      <c r="BY431" s="19"/>
      <c r="BZ431" s="19"/>
      <c r="CA431" s="27"/>
      <c r="EP431" s="9"/>
      <c r="EQ431" s="4"/>
      <c r="ER431" s="4"/>
      <c r="ES431" s="4"/>
      <c r="ET431" s="4"/>
      <c r="EU431" s="13"/>
      <c r="FV431" s="19"/>
      <c r="FW431" s="23"/>
      <c r="FX431" s="23"/>
      <c r="FZ431" s="23"/>
      <c r="GA431" s="23"/>
      <c r="GB431" s="23"/>
      <c r="GC431" s="23"/>
      <c r="GD431" s="23"/>
      <c r="GE431" s="23"/>
      <c r="GF431" s="23"/>
      <c r="GG431" s="23"/>
      <c r="GH431" s="23"/>
      <c r="GI431" s="23"/>
      <c r="GJ431" s="23"/>
      <c r="GK431" s="23"/>
      <c r="GL431" s="23"/>
      <c r="GM431" s="23"/>
      <c r="GN431" s="13"/>
    </row>
    <row r="432" spans="56:196">
      <c r="BD432" s="8"/>
      <c r="BE432" s="8"/>
      <c r="BF432" s="3"/>
      <c r="BG432" s="3"/>
      <c r="BH432" s="3"/>
      <c r="BI432" s="3"/>
      <c r="BJ432" s="3"/>
      <c r="BK432" s="3"/>
      <c r="BL432" s="3"/>
      <c r="BM432" s="3"/>
      <c r="BN432" s="3"/>
      <c r="BO432" s="3"/>
      <c r="BP432" s="8"/>
      <c r="BQ432" s="19"/>
      <c r="BR432" s="19"/>
      <c r="BS432" s="19"/>
      <c r="BT432" s="19"/>
      <c r="BU432" s="19"/>
      <c r="BV432" s="19"/>
      <c r="BW432" s="19"/>
      <c r="BX432" s="19"/>
      <c r="BY432" s="19"/>
      <c r="BZ432" s="19"/>
      <c r="CA432" s="27"/>
      <c r="EP432" s="9"/>
      <c r="EQ432" s="4"/>
      <c r="ER432" s="4"/>
      <c r="ES432" s="4"/>
      <c r="ET432" s="4"/>
      <c r="EU432" s="13"/>
      <c r="FV432" s="19"/>
      <c r="FW432" s="23"/>
      <c r="FX432" s="23"/>
      <c r="FZ432" s="23"/>
      <c r="GA432" s="23"/>
      <c r="GB432" s="23"/>
      <c r="GC432" s="23"/>
      <c r="GD432" s="23"/>
      <c r="GE432" s="23"/>
      <c r="GF432" s="23"/>
      <c r="GG432" s="23"/>
      <c r="GH432" s="23"/>
      <c r="GI432" s="23"/>
      <c r="GJ432" s="23"/>
      <c r="GK432" s="23"/>
      <c r="GL432" s="23"/>
      <c r="GM432" s="23"/>
      <c r="GN432" s="13"/>
    </row>
    <row r="433" spans="56:196">
      <c r="BD433" s="8"/>
      <c r="BE433" s="8"/>
      <c r="BF433" s="3"/>
      <c r="BG433" s="3"/>
      <c r="BH433" s="3"/>
      <c r="BI433" s="3"/>
      <c r="BJ433" s="3"/>
      <c r="BK433" s="3"/>
      <c r="BL433" s="3"/>
      <c r="BM433" s="3"/>
      <c r="BN433" s="3"/>
      <c r="BO433" s="3"/>
      <c r="BP433" s="8"/>
      <c r="BQ433" s="19"/>
      <c r="BR433" s="19"/>
      <c r="BS433" s="19"/>
      <c r="BT433" s="19"/>
      <c r="BU433" s="19"/>
      <c r="BV433" s="19"/>
      <c r="BW433" s="19"/>
      <c r="BX433" s="19"/>
      <c r="BY433" s="19"/>
      <c r="BZ433" s="19"/>
      <c r="CA433" s="27"/>
      <c r="EP433" s="9"/>
      <c r="EQ433" s="4"/>
      <c r="ER433" s="4"/>
      <c r="ES433" s="4"/>
      <c r="ET433" s="4"/>
      <c r="EU433" s="13"/>
      <c r="FV433" s="19"/>
      <c r="FW433" s="23"/>
      <c r="FX433" s="23"/>
      <c r="FZ433" s="23"/>
      <c r="GA433" s="23"/>
      <c r="GB433" s="23"/>
      <c r="GC433" s="23"/>
      <c r="GD433" s="23"/>
      <c r="GE433" s="23"/>
      <c r="GF433" s="23"/>
      <c r="GG433" s="23"/>
      <c r="GH433" s="23"/>
      <c r="GI433" s="23"/>
      <c r="GJ433" s="23"/>
      <c r="GK433" s="23"/>
      <c r="GL433" s="23"/>
      <c r="GM433" s="23"/>
      <c r="GN433" s="13"/>
    </row>
    <row r="434" spans="56:196">
      <c r="BD434" s="8"/>
      <c r="BE434" s="8"/>
      <c r="BF434" s="3"/>
      <c r="BG434" s="3"/>
      <c r="BH434" s="3"/>
      <c r="BI434" s="3"/>
      <c r="BJ434" s="3"/>
      <c r="BK434" s="3"/>
      <c r="BL434" s="3"/>
      <c r="BM434" s="3"/>
      <c r="BN434" s="3"/>
      <c r="BO434" s="3"/>
      <c r="BP434" s="8"/>
      <c r="BQ434" s="19"/>
      <c r="BR434" s="19"/>
      <c r="BS434" s="19"/>
      <c r="BT434" s="19"/>
      <c r="BU434" s="19"/>
      <c r="BV434" s="19"/>
      <c r="BW434" s="19"/>
      <c r="BX434" s="19"/>
      <c r="BY434" s="19"/>
      <c r="BZ434" s="19"/>
      <c r="CA434" s="27"/>
      <c r="EP434" s="9"/>
      <c r="EQ434" s="4"/>
      <c r="ER434" s="4"/>
      <c r="ES434" s="4"/>
      <c r="ET434" s="4"/>
      <c r="EU434" s="13"/>
      <c r="FV434" s="19"/>
      <c r="FW434" s="23"/>
      <c r="FX434" s="23"/>
      <c r="FZ434" s="23"/>
      <c r="GA434" s="23"/>
      <c r="GB434" s="23"/>
      <c r="GC434" s="23"/>
      <c r="GD434" s="23"/>
      <c r="GE434" s="23"/>
      <c r="GF434" s="23"/>
      <c r="GG434" s="23"/>
      <c r="GH434" s="23"/>
      <c r="GI434" s="23"/>
      <c r="GJ434" s="23"/>
      <c r="GK434" s="23"/>
      <c r="GL434" s="23"/>
      <c r="GM434" s="23"/>
      <c r="GN434" s="13"/>
    </row>
    <row r="435" spans="56:196">
      <c r="BD435" s="8"/>
      <c r="BE435" s="8"/>
      <c r="BF435" s="3"/>
      <c r="BG435" s="3"/>
      <c r="BH435" s="3"/>
      <c r="BI435" s="3"/>
      <c r="BJ435" s="3"/>
      <c r="BK435" s="3"/>
      <c r="BL435" s="3"/>
      <c r="BM435" s="3"/>
      <c r="BN435" s="3"/>
      <c r="BO435" s="3"/>
      <c r="BP435" s="8"/>
      <c r="BQ435" s="19"/>
      <c r="BR435" s="19"/>
      <c r="BS435" s="19"/>
      <c r="BT435" s="19"/>
      <c r="BU435" s="19"/>
      <c r="BV435" s="19"/>
      <c r="BW435" s="19"/>
      <c r="BX435" s="19"/>
      <c r="BY435" s="19"/>
      <c r="BZ435" s="19"/>
      <c r="CA435" s="27"/>
      <c r="EP435" s="9"/>
      <c r="EQ435" s="4"/>
      <c r="ER435" s="4"/>
      <c r="ES435" s="4"/>
      <c r="ET435" s="4"/>
      <c r="EU435" s="13"/>
      <c r="FV435" s="19"/>
      <c r="FW435" s="23"/>
      <c r="FX435" s="23"/>
      <c r="FZ435" s="23"/>
      <c r="GA435" s="23"/>
      <c r="GB435" s="23"/>
      <c r="GC435" s="23"/>
      <c r="GD435" s="23"/>
      <c r="GE435" s="23"/>
      <c r="GF435" s="23"/>
      <c r="GG435" s="23"/>
      <c r="GH435" s="23"/>
      <c r="GI435" s="23"/>
      <c r="GJ435" s="23"/>
      <c r="GK435" s="23"/>
      <c r="GL435" s="23"/>
      <c r="GM435" s="23"/>
      <c r="GN435" s="13"/>
    </row>
    <row r="436" spans="56:196">
      <c r="BD436" s="8"/>
      <c r="BE436" s="8"/>
      <c r="BF436" s="3"/>
      <c r="BG436" s="3"/>
      <c r="BH436" s="3"/>
      <c r="BI436" s="3"/>
      <c r="BJ436" s="3"/>
      <c r="BK436" s="3"/>
      <c r="BL436" s="3"/>
      <c r="BM436" s="3"/>
      <c r="BN436" s="3"/>
      <c r="BO436" s="3"/>
      <c r="BP436" s="8"/>
      <c r="BQ436" s="19"/>
      <c r="BR436" s="19"/>
      <c r="BS436" s="19"/>
      <c r="BT436" s="19"/>
      <c r="BU436" s="19"/>
      <c r="BV436" s="19"/>
      <c r="BW436" s="19"/>
      <c r="BX436" s="19"/>
      <c r="BY436" s="19"/>
      <c r="BZ436" s="19"/>
      <c r="CA436" s="27"/>
      <c r="EP436" s="9"/>
      <c r="EQ436" s="4"/>
      <c r="ER436" s="4"/>
      <c r="ES436" s="4"/>
      <c r="ET436" s="4"/>
      <c r="EU436" s="13"/>
      <c r="FV436" s="19"/>
      <c r="FW436" s="23"/>
      <c r="FX436" s="23"/>
      <c r="FZ436" s="23"/>
      <c r="GA436" s="23"/>
      <c r="GB436" s="23"/>
      <c r="GC436" s="23"/>
      <c r="GD436" s="23"/>
      <c r="GE436" s="23"/>
      <c r="GF436" s="23"/>
      <c r="GG436" s="23"/>
      <c r="GH436" s="23"/>
      <c r="GI436" s="23"/>
      <c r="GJ436" s="23"/>
      <c r="GK436" s="23"/>
      <c r="GL436" s="23"/>
      <c r="GM436" s="23"/>
      <c r="GN436" s="13"/>
    </row>
    <row r="437" spans="56:196">
      <c r="BD437" s="8"/>
      <c r="BE437" s="8"/>
      <c r="BF437" s="3"/>
      <c r="BG437" s="3"/>
      <c r="BH437" s="3"/>
      <c r="BI437" s="3"/>
      <c r="BJ437" s="3"/>
      <c r="BK437" s="3"/>
      <c r="BL437" s="3"/>
      <c r="BM437" s="3"/>
      <c r="BN437" s="3"/>
      <c r="BO437" s="3"/>
      <c r="BP437" s="8"/>
      <c r="BQ437" s="19"/>
      <c r="BR437" s="19"/>
      <c r="BS437" s="19"/>
      <c r="BT437" s="19"/>
      <c r="BU437" s="19"/>
      <c r="BV437" s="19"/>
      <c r="BW437" s="19"/>
      <c r="BX437" s="19"/>
      <c r="BY437" s="19"/>
      <c r="BZ437" s="19"/>
      <c r="CA437" s="27"/>
      <c r="EP437" s="9"/>
      <c r="EQ437" s="4"/>
      <c r="ER437" s="4"/>
      <c r="ES437" s="4"/>
      <c r="ET437" s="4"/>
      <c r="EU437" s="13"/>
      <c r="FV437" s="19"/>
      <c r="FW437" s="23"/>
      <c r="FX437" s="23"/>
      <c r="FZ437" s="23"/>
      <c r="GA437" s="23"/>
      <c r="GB437" s="23"/>
      <c r="GC437" s="23"/>
      <c r="GD437" s="23"/>
      <c r="GE437" s="23"/>
      <c r="GF437" s="23"/>
      <c r="GG437" s="23"/>
      <c r="GH437" s="23"/>
      <c r="GI437" s="23"/>
      <c r="GJ437" s="23"/>
      <c r="GK437" s="23"/>
      <c r="GL437" s="23"/>
      <c r="GM437" s="23"/>
      <c r="GN437" s="13"/>
    </row>
    <row r="438" spans="56:196">
      <c r="BD438" s="8"/>
      <c r="BE438" s="8"/>
      <c r="BF438" s="3"/>
      <c r="BG438" s="3"/>
      <c r="BH438" s="3"/>
      <c r="BI438" s="3"/>
      <c r="BJ438" s="3"/>
      <c r="BK438" s="3"/>
      <c r="BL438" s="3"/>
      <c r="BM438" s="3"/>
      <c r="BN438" s="3"/>
      <c r="BO438" s="3"/>
      <c r="BP438" s="8"/>
      <c r="BQ438" s="19"/>
      <c r="BR438" s="19"/>
      <c r="BS438" s="19"/>
      <c r="BT438" s="19"/>
      <c r="BU438" s="19"/>
      <c r="BV438" s="19"/>
      <c r="BW438" s="19"/>
      <c r="BX438" s="19"/>
      <c r="BY438" s="19"/>
      <c r="BZ438" s="19"/>
      <c r="CA438" s="27"/>
      <c r="EP438" s="9"/>
      <c r="EQ438" s="4"/>
      <c r="ER438" s="4"/>
      <c r="ES438" s="4"/>
      <c r="ET438" s="4"/>
      <c r="EU438" s="13"/>
      <c r="FV438" s="19"/>
      <c r="FW438" s="23"/>
      <c r="FX438" s="23"/>
      <c r="FZ438" s="23"/>
      <c r="GA438" s="23"/>
      <c r="GB438" s="23"/>
      <c r="GC438" s="23"/>
      <c r="GD438" s="23"/>
      <c r="GE438" s="23"/>
      <c r="GF438" s="23"/>
      <c r="GG438" s="23"/>
      <c r="GH438" s="23"/>
      <c r="GI438" s="23"/>
      <c r="GJ438" s="23"/>
      <c r="GK438" s="23"/>
      <c r="GL438" s="23"/>
      <c r="GM438" s="23"/>
      <c r="GN438" s="13"/>
    </row>
    <row r="439" spans="56:196">
      <c r="BD439" s="8"/>
      <c r="BE439" s="8"/>
      <c r="BF439" s="3"/>
      <c r="BG439" s="3"/>
      <c r="BH439" s="3"/>
      <c r="BI439" s="3"/>
      <c r="BJ439" s="3"/>
      <c r="BK439" s="3"/>
      <c r="BL439" s="3"/>
      <c r="BM439" s="3"/>
      <c r="BN439" s="3"/>
      <c r="BO439" s="3"/>
      <c r="BP439" s="8"/>
      <c r="BQ439" s="19"/>
      <c r="BR439" s="19"/>
      <c r="BS439" s="19"/>
      <c r="BT439" s="19"/>
      <c r="BU439" s="19"/>
      <c r="BV439" s="19"/>
      <c r="BW439" s="19"/>
      <c r="BX439" s="19"/>
      <c r="BY439" s="19"/>
      <c r="BZ439" s="19"/>
      <c r="CA439" s="27"/>
      <c r="EP439" s="9"/>
      <c r="EQ439" s="4"/>
      <c r="ER439" s="4"/>
      <c r="ES439" s="4"/>
      <c r="ET439" s="4"/>
      <c r="EU439" s="13"/>
      <c r="FV439" s="19"/>
      <c r="FW439" s="23"/>
      <c r="FX439" s="23"/>
      <c r="FZ439" s="23"/>
      <c r="GA439" s="23"/>
      <c r="GB439" s="23"/>
      <c r="GC439" s="23"/>
      <c r="GD439" s="23"/>
      <c r="GE439" s="23"/>
      <c r="GF439" s="23"/>
      <c r="GG439" s="23"/>
      <c r="GH439" s="23"/>
      <c r="GI439" s="23"/>
      <c r="GJ439" s="23"/>
      <c r="GK439" s="23"/>
      <c r="GL439" s="23"/>
      <c r="GM439" s="23"/>
      <c r="GN439" s="13"/>
    </row>
    <row r="440" spans="56:196">
      <c r="BD440" s="8"/>
      <c r="BE440" s="8"/>
      <c r="BF440" s="3"/>
      <c r="BG440" s="3"/>
      <c r="BH440" s="3"/>
      <c r="BI440" s="3"/>
      <c r="BJ440" s="3"/>
      <c r="BK440" s="3"/>
      <c r="BL440" s="3"/>
      <c r="BM440" s="3"/>
      <c r="BN440" s="3"/>
      <c r="BO440" s="3"/>
      <c r="BP440" s="8"/>
      <c r="BQ440" s="19"/>
      <c r="BR440" s="19"/>
      <c r="BS440" s="19"/>
      <c r="BT440" s="19"/>
      <c r="BU440" s="19"/>
      <c r="BV440" s="19"/>
      <c r="BW440" s="19"/>
      <c r="BX440" s="19"/>
      <c r="BY440" s="19"/>
      <c r="BZ440" s="19"/>
      <c r="CA440" s="27"/>
      <c r="EP440" s="9"/>
      <c r="EQ440" s="4"/>
      <c r="ER440" s="4"/>
      <c r="ES440" s="4"/>
      <c r="ET440" s="4"/>
      <c r="EU440" s="13"/>
      <c r="FV440" s="19"/>
      <c r="FW440" s="23"/>
      <c r="FX440" s="23"/>
      <c r="FZ440" s="23"/>
      <c r="GA440" s="23"/>
      <c r="GB440" s="23"/>
      <c r="GC440" s="23"/>
      <c r="GD440" s="23"/>
      <c r="GE440" s="23"/>
      <c r="GF440" s="23"/>
      <c r="GG440" s="23"/>
      <c r="GH440" s="23"/>
      <c r="GI440" s="23"/>
      <c r="GJ440" s="23"/>
      <c r="GK440" s="23"/>
      <c r="GL440" s="23"/>
      <c r="GM440" s="23"/>
      <c r="GN440" s="13"/>
    </row>
    <row r="441" spans="56:196">
      <c r="BD441" s="8"/>
      <c r="BE441" s="8"/>
      <c r="BF441" s="3"/>
      <c r="BG441" s="3"/>
      <c r="BH441" s="3"/>
      <c r="BI441" s="3"/>
      <c r="BJ441" s="3"/>
      <c r="BK441" s="3"/>
      <c r="BL441" s="3"/>
      <c r="BM441" s="3"/>
      <c r="BN441" s="3"/>
      <c r="BO441" s="3"/>
      <c r="BP441" s="8"/>
      <c r="BQ441" s="19"/>
      <c r="BR441" s="19"/>
      <c r="BS441" s="19"/>
      <c r="BT441" s="19"/>
      <c r="BU441" s="19"/>
      <c r="BV441" s="19"/>
      <c r="BW441" s="19"/>
      <c r="BX441" s="19"/>
      <c r="BY441" s="19"/>
      <c r="BZ441" s="19"/>
      <c r="CA441" s="27"/>
      <c r="EP441" s="9"/>
      <c r="EQ441" s="4"/>
      <c r="ER441" s="4"/>
      <c r="ES441" s="4"/>
      <c r="ET441" s="4"/>
      <c r="EU441" s="13"/>
      <c r="FV441" s="19"/>
      <c r="FW441" s="23"/>
      <c r="FX441" s="23"/>
      <c r="FZ441" s="23"/>
      <c r="GA441" s="23"/>
      <c r="GB441" s="23"/>
      <c r="GC441" s="23"/>
      <c r="GD441" s="23"/>
      <c r="GE441" s="23"/>
      <c r="GF441" s="23"/>
      <c r="GG441" s="23"/>
      <c r="GH441" s="23"/>
      <c r="GI441" s="23"/>
      <c r="GJ441" s="23"/>
      <c r="GK441" s="23"/>
      <c r="GL441" s="23"/>
      <c r="GM441" s="23"/>
      <c r="GN441" s="13"/>
    </row>
    <row r="442" spans="56:196">
      <c r="BD442" s="8"/>
      <c r="BE442" s="8"/>
      <c r="BF442" s="3"/>
      <c r="BG442" s="3"/>
      <c r="BH442" s="3"/>
      <c r="BI442" s="3"/>
      <c r="BJ442" s="3"/>
      <c r="BK442" s="3"/>
      <c r="BL442" s="3"/>
      <c r="BM442" s="3"/>
      <c r="BN442" s="3"/>
      <c r="BO442" s="3"/>
      <c r="BP442" s="8"/>
      <c r="BQ442" s="19"/>
      <c r="BR442" s="19"/>
      <c r="BS442" s="19"/>
      <c r="BT442" s="19"/>
      <c r="BU442" s="19"/>
      <c r="BV442" s="19"/>
      <c r="BW442" s="19"/>
      <c r="BX442" s="19"/>
      <c r="BY442" s="19"/>
      <c r="BZ442" s="19"/>
      <c r="CA442" s="27"/>
      <c r="EP442" s="9"/>
      <c r="EQ442" s="4"/>
      <c r="ER442" s="4"/>
      <c r="ES442" s="4"/>
      <c r="ET442" s="4"/>
      <c r="EU442" s="13"/>
      <c r="FV442" s="19"/>
      <c r="FW442" s="23"/>
      <c r="FX442" s="23"/>
      <c r="FZ442" s="23"/>
      <c r="GA442" s="23"/>
      <c r="GB442" s="23"/>
      <c r="GC442" s="23"/>
      <c r="GD442" s="23"/>
      <c r="GE442" s="23"/>
      <c r="GF442" s="23"/>
      <c r="GG442" s="23"/>
      <c r="GH442" s="23"/>
      <c r="GI442" s="23"/>
      <c r="GJ442" s="23"/>
      <c r="GK442" s="23"/>
      <c r="GL442" s="23"/>
      <c r="GM442" s="23"/>
      <c r="GN442" s="13"/>
    </row>
    <row r="443" spans="56:196">
      <c r="BD443" s="8"/>
      <c r="BE443" s="8"/>
      <c r="BF443" s="3"/>
      <c r="BG443" s="3"/>
      <c r="BH443" s="3"/>
      <c r="BI443" s="3"/>
      <c r="BJ443" s="3"/>
      <c r="BK443" s="3"/>
      <c r="BL443" s="3"/>
      <c r="BM443" s="3"/>
      <c r="BN443" s="3"/>
      <c r="BO443" s="3"/>
      <c r="BP443" s="8"/>
      <c r="BQ443" s="19"/>
      <c r="BR443" s="19"/>
      <c r="BS443" s="19"/>
      <c r="BT443" s="19"/>
      <c r="BU443" s="19"/>
      <c r="BV443" s="19"/>
      <c r="BW443" s="19"/>
      <c r="BX443" s="19"/>
      <c r="BY443" s="19"/>
      <c r="BZ443" s="19"/>
      <c r="CA443" s="27"/>
      <c r="EP443" s="9"/>
      <c r="EQ443" s="4"/>
      <c r="ER443" s="4"/>
      <c r="ES443" s="4"/>
      <c r="ET443" s="4"/>
      <c r="EU443" s="13"/>
      <c r="FV443" s="19"/>
      <c r="FW443" s="23"/>
      <c r="FX443" s="23"/>
      <c r="FZ443" s="23"/>
      <c r="GA443" s="23"/>
      <c r="GB443" s="23"/>
      <c r="GC443" s="23"/>
      <c r="GD443" s="23"/>
      <c r="GE443" s="23"/>
      <c r="GF443" s="23"/>
      <c r="GG443" s="23"/>
      <c r="GH443" s="23"/>
      <c r="GI443" s="23"/>
      <c r="GJ443" s="23"/>
      <c r="GK443" s="23"/>
      <c r="GL443" s="23"/>
      <c r="GM443" s="23"/>
      <c r="GN443" s="13"/>
    </row>
    <row r="444" spans="56:196">
      <c r="BD444" s="8"/>
      <c r="BE444" s="8"/>
      <c r="BF444" s="3"/>
      <c r="BG444" s="3"/>
      <c r="BH444" s="3"/>
      <c r="BI444" s="3"/>
      <c r="BJ444" s="3"/>
      <c r="BK444" s="3"/>
      <c r="BL444" s="3"/>
      <c r="BM444" s="3"/>
      <c r="BN444" s="3"/>
      <c r="BO444" s="3"/>
      <c r="BP444" s="8"/>
      <c r="BQ444" s="19"/>
      <c r="BR444" s="19"/>
      <c r="BS444" s="19"/>
      <c r="BT444" s="19"/>
      <c r="BU444" s="19"/>
      <c r="BV444" s="19"/>
      <c r="BW444" s="19"/>
      <c r="BX444" s="19"/>
      <c r="BY444" s="19"/>
      <c r="BZ444" s="19"/>
      <c r="CA444" s="27"/>
      <c r="EP444" s="9"/>
      <c r="EQ444" s="4"/>
      <c r="ER444" s="4"/>
      <c r="ES444" s="4"/>
      <c r="ET444" s="4"/>
      <c r="EU444" s="13"/>
      <c r="FV444" s="19"/>
      <c r="FW444" s="23"/>
      <c r="FX444" s="23"/>
      <c r="FZ444" s="23"/>
      <c r="GA444" s="23"/>
      <c r="GB444" s="23"/>
      <c r="GC444" s="23"/>
      <c r="GD444" s="23"/>
      <c r="GE444" s="23"/>
      <c r="GF444" s="23"/>
      <c r="GG444" s="23"/>
      <c r="GH444" s="23"/>
      <c r="GI444" s="23"/>
      <c r="GJ444" s="23"/>
      <c r="GK444" s="23"/>
      <c r="GL444" s="23"/>
      <c r="GM444" s="23"/>
      <c r="GN444" s="13"/>
    </row>
    <row r="445" spans="56:196">
      <c r="BD445" s="8"/>
      <c r="BE445" s="8"/>
      <c r="BF445" s="3"/>
      <c r="BG445" s="3"/>
      <c r="BH445" s="3"/>
      <c r="BI445" s="3"/>
      <c r="BJ445" s="3"/>
      <c r="BK445" s="3"/>
      <c r="BL445" s="3"/>
      <c r="BM445" s="3"/>
      <c r="BN445" s="3"/>
      <c r="BO445" s="3"/>
      <c r="BP445" s="8"/>
      <c r="BQ445" s="19"/>
      <c r="BR445" s="19"/>
      <c r="BS445" s="19"/>
      <c r="BT445" s="19"/>
      <c r="BU445" s="19"/>
      <c r="BV445" s="19"/>
      <c r="BW445" s="19"/>
      <c r="BX445" s="19"/>
      <c r="BY445" s="19"/>
      <c r="BZ445" s="19"/>
      <c r="CA445" s="27"/>
      <c r="EP445" s="9"/>
      <c r="EQ445" s="4"/>
      <c r="ER445" s="4"/>
      <c r="ES445" s="4"/>
      <c r="ET445" s="4"/>
      <c r="EU445" s="13"/>
      <c r="FV445" s="19"/>
      <c r="FW445" s="23"/>
      <c r="FX445" s="23"/>
      <c r="FZ445" s="23"/>
      <c r="GA445" s="23"/>
      <c r="GB445" s="23"/>
      <c r="GC445" s="23"/>
      <c r="GD445" s="23"/>
      <c r="GE445" s="23"/>
      <c r="GF445" s="23"/>
      <c r="GG445" s="23"/>
      <c r="GH445" s="23"/>
      <c r="GI445" s="23"/>
      <c r="GJ445" s="23"/>
      <c r="GK445" s="23"/>
      <c r="GL445" s="23"/>
      <c r="GM445" s="23"/>
      <c r="GN445" s="13"/>
    </row>
    <row r="446" spans="56:196">
      <c r="BD446" s="8"/>
      <c r="BE446" s="8"/>
      <c r="BF446" s="3"/>
      <c r="BG446" s="3"/>
      <c r="BH446" s="3"/>
      <c r="BI446" s="3"/>
      <c r="BJ446" s="3"/>
      <c r="BK446" s="3"/>
      <c r="BL446" s="3"/>
      <c r="BM446" s="3"/>
      <c r="BN446" s="3"/>
      <c r="BO446" s="3"/>
      <c r="BP446" s="8"/>
      <c r="BQ446" s="19"/>
      <c r="BR446" s="19"/>
      <c r="BS446" s="19"/>
      <c r="BT446" s="19"/>
      <c r="BU446" s="19"/>
      <c r="BV446" s="19"/>
      <c r="BW446" s="19"/>
      <c r="BX446" s="19"/>
      <c r="BY446" s="19"/>
      <c r="BZ446" s="19"/>
      <c r="CA446" s="27"/>
      <c r="EP446" s="9"/>
      <c r="EQ446" s="4"/>
      <c r="ER446" s="4"/>
      <c r="ES446" s="4"/>
      <c r="ET446" s="4"/>
      <c r="EU446" s="13"/>
      <c r="FV446" s="19"/>
      <c r="FW446" s="23"/>
      <c r="FX446" s="23"/>
      <c r="FZ446" s="23"/>
      <c r="GA446" s="23"/>
      <c r="GB446" s="23"/>
      <c r="GC446" s="23"/>
      <c r="GD446" s="23"/>
      <c r="GE446" s="23"/>
      <c r="GF446" s="23"/>
      <c r="GG446" s="23"/>
      <c r="GH446" s="23"/>
      <c r="GI446" s="23"/>
      <c r="GJ446" s="23"/>
      <c r="GK446" s="23"/>
      <c r="GL446" s="23"/>
      <c r="GM446" s="23"/>
      <c r="GN446" s="13"/>
    </row>
    <row r="447" spans="56:196">
      <c r="BD447" s="8"/>
      <c r="BE447" s="8"/>
      <c r="BF447" s="3"/>
      <c r="BG447" s="3"/>
      <c r="BH447" s="3"/>
      <c r="BI447" s="3"/>
      <c r="BJ447" s="3"/>
      <c r="BK447" s="3"/>
      <c r="BL447" s="3"/>
      <c r="BM447" s="3"/>
      <c r="BN447" s="3"/>
      <c r="BO447" s="3"/>
      <c r="BP447" s="8"/>
      <c r="BQ447" s="19"/>
      <c r="BR447" s="19"/>
      <c r="BS447" s="19"/>
      <c r="BT447" s="19"/>
      <c r="BU447" s="19"/>
      <c r="BV447" s="19"/>
      <c r="BW447" s="19"/>
      <c r="BX447" s="19"/>
      <c r="BY447" s="19"/>
      <c r="BZ447" s="19"/>
      <c r="CA447" s="27"/>
      <c r="EP447" s="9"/>
      <c r="EQ447" s="4"/>
      <c r="ER447" s="4"/>
      <c r="ES447" s="4"/>
      <c r="ET447" s="4"/>
      <c r="EU447" s="13"/>
      <c r="FV447" s="19"/>
      <c r="FW447" s="23"/>
      <c r="FX447" s="23"/>
      <c r="FZ447" s="23"/>
      <c r="GA447" s="23"/>
      <c r="GB447" s="23"/>
      <c r="GC447" s="23"/>
      <c r="GD447" s="23"/>
      <c r="GE447" s="23"/>
      <c r="GF447" s="23"/>
      <c r="GG447" s="23"/>
      <c r="GH447" s="23"/>
      <c r="GI447" s="23"/>
      <c r="GJ447" s="23"/>
      <c r="GK447" s="23"/>
      <c r="GL447" s="23"/>
      <c r="GM447" s="23"/>
      <c r="GN447" s="13"/>
    </row>
    <row r="448" spans="56:196">
      <c r="BD448" s="8"/>
      <c r="BE448" s="8"/>
      <c r="BF448" s="3"/>
      <c r="BG448" s="3"/>
      <c r="BH448" s="3"/>
      <c r="BI448" s="3"/>
      <c r="BJ448" s="3"/>
      <c r="BK448" s="3"/>
      <c r="BL448" s="3"/>
      <c r="BM448" s="3"/>
      <c r="BN448" s="3"/>
      <c r="BO448" s="3"/>
      <c r="BP448" s="8"/>
      <c r="BQ448" s="19"/>
      <c r="BR448" s="19"/>
      <c r="BS448" s="19"/>
      <c r="BT448" s="19"/>
      <c r="BU448" s="19"/>
      <c r="BV448" s="19"/>
      <c r="BW448" s="19"/>
      <c r="BX448" s="19"/>
      <c r="BY448" s="19"/>
      <c r="BZ448" s="19"/>
      <c r="CA448" s="27"/>
      <c r="EP448" s="9"/>
      <c r="EQ448" s="4"/>
      <c r="ER448" s="4"/>
      <c r="ES448" s="4"/>
      <c r="ET448" s="4"/>
      <c r="EU448" s="13"/>
      <c r="FV448" s="19"/>
      <c r="FW448" s="23"/>
      <c r="FX448" s="23"/>
      <c r="FZ448" s="23"/>
      <c r="GA448" s="23"/>
      <c r="GB448" s="23"/>
      <c r="GC448" s="23"/>
      <c r="GD448" s="23"/>
      <c r="GE448" s="23"/>
      <c r="GF448" s="23"/>
      <c r="GG448" s="23"/>
      <c r="GH448" s="23"/>
      <c r="GI448" s="23"/>
      <c r="GJ448" s="23"/>
      <c r="GK448" s="23"/>
      <c r="GL448" s="23"/>
      <c r="GM448" s="23"/>
      <c r="GN448" s="13"/>
    </row>
    <row r="449" spans="56:196">
      <c r="BD449" s="8"/>
      <c r="BE449" s="8"/>
      <c r="BF449" s="3"/>
      <c r="BG449" s="3"/>
      <c r="BH449" s="3"/>
      <c r="BI449" s="3"/>
      <c r="BJ449" s="3"/>
      <c r="BK449" s="3"/>
      <c r="BL449" s="3"/>
      <c r="BM449" s="3"/>
      <c r="BN449" s="3"/>
      <c r="BO449" s="3"/>
      <c r="BP449" s="8"/>
      <c r="BQ449" s="19"/>
      <c r="BR449" s="19"/>
      <c r="BS449" s="19"/>
      <c r="BT449" s="19"/>
      <c r="BU449" s="19"/>
      <c r="BV449" s="19"/>
      <c r="BW449" s="19"/>
      <c r="BX449" s="19"/>
      <c r="BY449" s="19"/>
      <c r="BZ449" s="19"/>
      <c r="CA449" s="27"/>
      <c r="EP449" s="9"/>
      <c r="EQ449" s="4"/>
      <c r="ER449" s="4"/>
      <c r="ES449" s="4"/>
      <c r="ET449" s="4"/>
      <c r="EU449" s="13"/>
      <c r="FV449" s="19"/>
      <c r="FW449" s="23"/>
      <c r="FX449" s="23"/>
      <c r="FZ449" s="23"/>
      <c r="GA449" s="23"/>
      <c r="GB449" s="23"/>
      <c r="GC449" s="23"/>
      <c r="GD449" s="23"/>
      <c r="GE449" s="23"/>
      <c r="GF449" s="23"/>
      <c r="GG449" s="23"/>
      <c r="GH449" s="23"/>
      <c r="GI449" s="23"/>
      <c r="GJ449" s="23"/>
      <c r="GK449" s="23"/>
      <c r="GL449" s="23"/>
      <c r="GM449" s="23"/>
      <c r="GN449" s="13"/>
    </row>
    <row r="450" spans="56:196">
      <c r="BD450" s="8"/>
      <c r="BE450" s="8"/>
      <c r="BF450" s="3"/>
      <c r="BG450" s="3"/>
      <c r="BH450" s="3"/>
      <c r="BI450" s="3"/>
      <c r="BJ450" s="3"/>
      <c r="BK450" s="3"/>
      <c r="BL450" s="3"/>
      <c r="BM450" s="3"/>
      <c r="BN450" s="3"/>
      <c r="BO450" s="3"/>
      <c r="BP450" s="8"/>
      <c r="BQ450" s="19"/>
      <c r="BR450" s="19"/>
      <c r="BS450" s="19"/>
      <c r="BT450" s="19"/>
      <c r="BU450" s="19"/>
      <c r="BV450" s="19"/>
      <c r="BW450" s="19"/>
      <c r="BX450" s="19"/>
      <c r="BY450" s="19"/>
      <c r="BZ450" s="19"/>
      <c r="CA450" s="27"/>
      <c r="EP450" s="9"/>
      <c r="EQ450" s="4"/>
      <c r="ER450" s="4"/>
      <c r="ES450" s="4"/>
      <c r="ET450" s="4"/>
      <c r="EU450" s="13"/>
      <c r="FV450" s="19"/>
      <c r="FW450" s="23"/>
      <c r="FX450" s="23"/>
      <c r="FZ450" s="23"/>
      <c r="GA450" s="23"/>
      <c r="GB450" s="23"/>
      <c r="GC450" s="23"/>
      <c r="GD450" s="23"/>
      <c r="GE450" s="23"/>
      <c r="GF450" s="23"/>
      <c r="GG450" s="23"/>
      <c r="GH450" s="23"/>
      <c r="GI450" s="23"/>
      <c r="GJ450" s="23"/>
      <c r="GK450" s="23"/>
      <c r="GL450" s="23"/>
      <c r="GM450" s="23"/>
      <c r="GN450" s="13"/>
    </row>
    <row r="451" spans="56:196">
      <c r="BD451" s="8"/>
      <c r="BE451" s="8"/>
      <c r="BF451" s="3"/>
      <c r="BG451" s="3"/>
      <c r="BH451" s="3"/>
      <c r="BI451" s="3"/>
      <c r="BJ451" s="3"/>
      <c r="BK451" s="3"/>
      <c r="BL451" s="3"/>
      <c r="BM451" s="3"/>
      <c r="BN451" s="3"/>
      <c r="BO451" s="3"/>
      <c r="BP451" s="8"/>
      <c r="BQ451" s="19"/>
      <c r="BR451" s="19"/>
      <c r="BS451" s="19"/>
      <c r="BT451" s="19"/>
      <c r="BU451" s="19"/>
      <c r="BV451" s="19"/>
      <c r="BW451" s="19"/>
      <c r="BX451" s="19"/>
      <c r="BY451" s="19"/>
      <c r="BZ451" s="19"/>
      <c r="CA451" s="27"/>
      <c r="EP451" s="9"/>
      <c r="EQ451" s="4"/>
      <c r="ER451" s="4"/>
      <c r="ES451" s="4"/>
      <c r="ET451" s="4"/>
      <c r="EU451" s="13"/>
      <c r="FV451" s="19"/>
      <c r="FW451" s="23"/>
      <c r="FX451" s="23"/>
      <c r="FZ451" s="23"/>
      <c r="GA451" s="23"/>
      <c r="GB451" s="23"/>
      <c r="GC451" s="23"/>
      <c r="GD451" s="23"/>
      <c r="GE451" s="23"/>
      <c r="GF451" s="23"/>
      <c r="GG451" s="23"/>
      <c r="GH451" s="23"/>
      <c r="GI451" s="23"/>
      <c r="GJ451" s="23"/>
      <c r="GK451" s="23"/>
      <c r="GL451" s="23"/>
      <c r="GM451" s="23"/>
      <c r="GN451" s="13"/>
    </row>
    <row r="452" spans="56:196">
      <c r="BD452" s="8"/>
      <c r="BE452" s="8"/>
      <c r="BF452" s="3"/>
      <c r="BG452" s="3"/>
      <c r="BH452" s="3"/>
      <c r="BI452" s="3"/>
      <c r="BJ452" s="3"/>
      <c r="BK452" s="3"/>
      <c r="BL452" s="3"/>
      <c r="BM452" s="3"/>
      <c r="BN452" s="3"/>
      <c r="BO452" s="3"/>
      <c r="BP452" s="8"/>
      <c r="BQ452" s="19"/>
      <c r="BR452" s="19"/>
      <c r="BS452" s="19"/>
      <c r="BT452" s="19"/>
      <c r="BU452" s="19"/>
      <c r="BV452" s="19"/>
      <c r="BW452" s="19"/>
      <c r="BX452" s="19"/>
      <c r="BY452" s="19"/>
      <c r="BZ452" s="19"/>
      <c r="CA452" s="27"/>
      <c r="EP452" s="9"/>
      <c r="EQ452" s="4"/>
      <c r="ER452" s="4"/>
      <c r="ES452" s="4"/>
      <c r="ET452" s="4"/>
      <c r="EU452" s="13"/>
      <c r="FV452" s="19"/>
      <c r="FW452" s="23"/>
      <c r="FX452" s="23"/>
      <c r="FZ452" s="23"/>
      <c r="GA452" s="23"/>
      <c r="GB452" s="23"/>
      <c r="GC452" s="23"/>
      <c r="GD452" s="23"/>
      <c r="GE452" s="23"/>
      <c r="GF452" s="23"/>
      <c r="GG452" s="23"/>
      <c r="GH452" s="23"/>
      <c r="GI452" s="23"/>
      <c r="GJ452" s="23"/>
      <c r="GK452" s="23"/>
      <c r="GL452" s="23"/>
      <c r="GM452" s="23"/>
      <c r="GN452" s="13"/>
    </row>
    <row r="453" spans="56:196">
      <c r="BD453" s="8"/>
      <c r="BE453" s="8"/>
      <c r="BF453" s="3"/>
      <c r="BG453" s="3"/>
      <c r="BH453" s="3"/>
      <c r="BI453" s="3"/>
      <c r="BJ453" s="3"/>
      <c r="BK453" s="3"/>
      <c r="BL453" s="3"/>
      <c r="BM453" s="3"/>
      <c r="BN453" s="3"/>
      <c r="BO453" s="3"/>
      <c r="BP453" s="8"/>
      <c r="BQ453" s="19"/>
      <c r="BR453" s="19"/>
      <c r="BS453" s="19"/>
      <c r="BT453" s="19"/>
      <c r="BU453" s="19"/>
      <c r="BV453" s="19"/>
      <c r="BW453" s="19"/>
      <c r="BX453" s="19"/>
      <c r="BY453" s="19"/>
      <c r="BZ453" s="19"/>
      <c r="CA453" s="27"/>
      <c r="EP453" s="9"/>
      <c r="EQ453" s="4"/>
      <c r="ER453" s="4"/>
      <c r="ES453" s="4"/>
      <c r="ET453" s="4"/>
      <c r="EU453" s="13"/>
      <c r="FV453" s="19"/>
      <c r="FW453" s="23"/>
      <c r="FX453" s="23"/>
      <c r="FZ453" s="23"/>
      <c r="GA453" s="23"/>
      <c r="GB453" s="23"/>
      <c r="GC453" s="23"/>
      <c r="GD453" s="23"/>
      <c r="GE453" s="23"/>
      <c r="GF453" s="23"/>
      <c r="GG453" s="23"/>
      <c r="GH453" s="23"/>
      <c r="GI453" s="23"/>
      <c r="GJ453" s="23"/>
      <c r="GK453" s="23"/>
      <c r="GL453" s="23"/>
      <c r="GM453" s="23"/>
      <c r="GN453" s="13"/>
    </row>
    <row r="454" spans="56:196">
      <c r="BD454" s="8"/>
      <c r="BE454" s="8"/>
      <c r="BF454" s="3"/>
      <c r="BG454" s="3"/>
      <c r="BH454" s="3"/>
      <c r="BI454" s="3"/>
      <c r="BJ454" s="3"/>
      <c r="BK454" s="3"/>
      <c r="BL454" s="3"/>
      <c r="BM454" s="3"/>
      <c r="BN454" s="3"/>
      <c r="BO454" s="3"/>
      <c r="BP454" s="8"/>
      <c r="BQ454" s="19"/>
      <c r="BR454" s="19"/>
      <c r="BS454" s="19"/>
      <c r="BT454" s="19"/>
      <c r="BU454" s="19"/>
      <c r="BV454" s="19"/>
      <c r="BW454" s="19"/>
      <c r="BX454" s="19"/>
      <c r="BY454" s="19"/>
      <c r="BZ454" s="19"/>
      <c r="CA454" s="27"/>
      <c r="EP454" s="9"/>
      <c r="EQ454" s="4"/>
      <c r="ER454" s="4"/>
      <c r="ES454" s="4"/>
      <c r="ET454" s="4"/>
      <c r="EU454" s="13"/>
      <c r="FV454" s="19"/>
      <c r="FW454" s="23"/>
      <c r="FX454" s="23"/>
      <c r="FZ454" s="23"/>
      <c r="GA454" s="23"/>
      <c r="GB454" s="23"/>
      <c r="GC454" s="23"/>
      <c r="GD454" s="23"/>
      <c r="GE454" s="23"/>
      <c r="GF454" s="23"/>
      <c r="GG454" s="23"/>
      <c r="GH454" s="23"/>
      <c r="GI454" s="23"/>
      <c r="GJ454" s="23"/>
      <c r="GK454" s="23"/>
      <c r="GL454" s="23"/>
      <c r="GM454" s="23"/>
      <c r="GN454" s="13"/>
    </row>
    <row r="455" spans="56:196">
      <c r="BD455" s="8"/>
      <c r="BE455" s="8"/>
      <c r="BF455" s="3"/>
      <c r="BG455" s="3"/>
      <c r="BH455" s="3"/>
      <c r="BI455" s="3"/>
      <c r="BJ455" s="3"/>
      <c r="BK455" s="3"/>
      <c r="BL455" s="3"/>
      <c r="BM455" s="3"/>
      <c r="BN455" s="3"/>
      <c r="BO455" s="3"/>
      <c r="BP455" s="8"/>
      <c r="BQ455" s="19"/>
      <c r="BR455" s="19"/>
      <c r="BS455" s="19"/>
      <c r="BT455" s="19"/>
      <c r="BU455" s="19"/>
      <c r="BV455" s="19"/>
      <c r="BW455" s="19"/>
      <c r="BX455" s="19"/>
      <c r="BY455" s="19"/>
      <c r="BZ455" s="19"/>
      <c r="CA455" s="27"/>
      <c r="EP455" s="9"/>
      <c r="EQ455" s="4"/>
      <c r="ER455" s="4"/>
      <c r="ES455" s="4"/>
      <c r="ET455" s="4"/>
      <c r="EU455" s="13"/>
      <c r="FV455" s="19"/>
      <c r="FW455" s="23"/>
      <c r="FX455" s="23"/>
      <c r="FZ455" s="23"/>
      <c r="GA455" s="23"/>
      <c r="GB455" s="23"/>
      <c r="GC455" s="23"/>
      <c r="GD455" s="23"/>
      <c r="GE455" s="23"/>
      <c r="GF455" s="23"/>
      <c r="GG455" s="23"/>
      <c r="GH455" s="23"/>
      <c r="GI455" s="23"/>
      <c r="GJ455" s="23"/>
      <c r="GK455" s="23"/>
      <c r="GL455" s="23"/>
      <c r="GM455" s="23"/>
      <c r="GN455" s="13"/>
    </row>
    <row r="456" spans="56:196">
      <c r="BD456" s="8"/>
      <c r="BE456" s="8"/>
      <c r="BF456" s="3"/>
      <c r="BG456" s="3"/>
      <c r="BH456" s="3"/>
      <c r="BI456" s="3"/>
      <c r="BJ456" s="3"/>
      <c r="BK456" s="3"/>
      <c r="BL456" s="3"/>
      <c r="BM456" s="3"/>
      <c r="BN456" s="3"/>
      <c r="BO456" s="3"/>
      <c r="BP456" s="8"/>
      <c r="BQ456" s="19"/>
      <c r="BR456" s="19"/>
      <c r="BS456" s="19"/>
      <c r="BT456" s="19"/>
      <c r="BU456" s="19"/>
      <c r="BV456" s="19"/>
      <c r="BW456" s="19"/>
      <c r="BX456" s="19"/>
      <c r="BY456" s="19"/>
      <c r="BZ456" s="19"/>
      <c r="CA456" s="27"/>
      <c r="EP456" s="9"/>
      <c r="EQ456" s="4"/>
      <c r="ER456" s="4"/>
      <c r="ES456" s="4"/>
      <c r="ET456" s="4"/>
      <c r="EU456" s="13"/>
      <c r="FV456" s="19"/>
      <c r="FW456" s="23"/>
      <c r="FX456" s="23"/>
      <c r="FZ456" s="23"/>
      <c r="GA456" s="23"/>
      <c r="GB456" s="23"/>
      <c r="GC456" s="23"/>
      <c r="GD456" s="23"/>
      <c r="GE456" s="23"/>
      <c r="GF456" s="23"/>
      <c r="GG456" s="23"/>
      <c r="GH456" s="23"/>
      <c r="GI456" s="23"/>
      <c r="GJ456" s="23"/>
      <c r="GK456" s="23"/>
      <c r="GL456" s="23"/>
      <c r="GM456" s="23"/>
      <c r="GN456" s="13"/>
    </row>
    <row r="457" spans="56:196">
      <c r="BD457" s="8"/>
      <c r="BE457" s="8"/>
      <c r="BF457" s="3"/>
      <c r="BG457" s="3"/>
      <c r="BH457" s="3"/>
      <c r="BI457" s="3"/>
      <c r="BJ457" s="3"/>
      <c r="BK457" s="3"/>
      <c r="BL457" s="3"/>
      <c r="BM457" s="3"/>
      <c r="BN457" s="3"/>
      <c r="BO457" s="3"/>
      <c r="BP457" s="8"/>
      <c r="BQ457" s="19"/>
      <c r="BR457" s="19"/>
      <c r="BS457" s="19"/>
      <c r="BT457" s="19"/>
      <c r="BU457" s="19"/>
      <c r="BV457" s="19"/>
      <c r="BW457" s="19"/>
      <c r="BX457" s="19"/>
      <c r="BY457" s="19"/>
      <c r="BZ457" s="19"/>
      <c r="CA457" s="27"/>
      <c r="EP457" s="9"/>
      <c r="EQ457" s="4"/>
      <c r="ER457" s="4"/>
      <c r="ES457" s="4"/>
      <c r="ET457" s="4"/>
      <c r="EU457" s="13"/>
      <c r="FV457" s="19"/>
      <c r="FW457" s="23"/>
      <c r="FX457" s="23"/>
      <c r="FZ457" s="23"/>
      <c r="GA457" s="23"/>
      <c r="GB457" s="23"/>
      <c r="GC457" s="23"/>
      <c r="GD457" s="23"/>
      <c r="GE457" s="23"/>
      <c r="GF457" s="23"/>
      <c r="GG457" s="23"/>
      <c r="GH457" s="23"/>
      <c r="GI457" s="23"/>
      <c r="GJ457" s="23"/>
      <c r="GK457" s="23"/>
      <c r="GL457" s="23"/>
      <c r="GM457" s="23"/>
      <c r="GN457" s="13"/>
    </row>
    <row r="458" spans="56:196">
      <c r="BD458" s="8"/>
      <c r="BE458" s="8"/>
      <c r="BF458" s="3"/>
      <c r="BG458" s="3"/>
      <c r="BH458" s="3"/>
      <c r="BI458" s="3"/>
      <c r="BJ458" s="3"/>
      <c r="BK458" s="3"/>
      <c r="BL458" s="3"/>
      <c r="BM458" s="3"/>
      <c r="BN458" s="3"/>
      <c r="BO458" s="3"/>
      <c r="BP458" s="8"/>
      <c r="BQ458" s="19"/>
      <c r="BR458" s="19"/>
      <c r="BS458" s="19"/>
      <c r="BT458" s="19"/>
      <c r="BU458" s="19"/>
      <c r="BV458" s="19"/>
      <c r="BW458" s="19"/>
      <c r="BX458" s="19"/>
      <c r="BY458" s="19"/>
      <c r="BZ458" s="19"/>
      <c r="CA458" s="27"/>
      <c r="EP458" s="9"/>
      <c r="EQ458" s="4"/>
      <c r="ER458" s="4"/>
      <c r="ES458" s="4"/>
      <c r="ET458" s="4"/>
      <c r="EU458" s="13"/>
      <c r="FV458" s="19"/>
      <c r="FW458" s="23"/>
      <c r="FX458" s="23"/>
      <c r="FZ458" s="23"/>
      <c r="GA458" s="23"/>
      <c r="GB458" s="23"/>
      <c r="GC458" s="23"/>
      <c r="GD458" s="23"/>
      <c r="GE458" s="23"/>
      <c r="GF458" s="23"/>
      <c r="GG458" s="23"/>
      <c r="GH458" s="23"/>
      <c r="GI458" s="23"/>
      <c r="GJ458" s="23"/>
      <c r="GK458" s="23"/>
      <c r="GL458" s="23"/>
      <c r="GM458" s="23"/>
      <c r="GN458" s="13"/>
    </row>
    <row r="459" spans="56:196">
      <c r="BD459" s="8"/>
      <c r="BE459" s="8"/>
      <c r="BF459" s="3"/>
      <c r="BG459" s="3"/>
      <c r="BH459" s="3"/>
      <c r="BI459" s="3"/>
      <c r="BJ459" s="3"/>
      <c r="BK459" s="3"/>
      <c r="BL459" s="3"/>
      <c r="BM459" s="3"/>
      <c r="BN459" s="3"/>
      <c r="BO459" s="3"/>
      <c r="BP459" s="8"/>
      <c r="BQ459" s="19"/>
      <c r="BR459" s="19"/>
      <c r="BS459" s="19"/>
      <c r="BT459" s="19"/>
      <c r="BU459" s="19"/>
      <c r="BV459" s="19"/>
      <c r="BW459" s="19"/>
      <c r="BX459" s="19"/>
      <c r="BY459" s="19"/>
      <c r="BZ459" s="19"/>
      <c r="CA459" s="27"/>
      <c r="EP459" s="9"/>
      <c r="EQ459" s="4"/>
      <c r="ER459" s="4"/>
      <c r="ES459" s="4"/>
      <c r="ET459" s="4"/>
      <c r="EU459" s="13"/>
      <c r="FV459" s="19"/>
      <c r="FW459" s="23"/>
      <c r="FX459" s="23"/>
      <c r="FZ459" s="23"/>
      <c r="GA459" s="23"/>
      <c r="GB459" s="23"/>
      <c r="GC459" s="23"/>
      <c r="GD459" s="23"/>
      <c r="GE459" s="23"/>
      <c r="GF459" s="23"/>
      <c r="GG459" s="23"/>
      <c r="GH459" s="23"/>
      <c r="GI459" s="23"/>
      <c r="GJ459" s="23"/>
      <c r="GK459" s="23"/>
      <c r="GL459" s="23"/>
      <c r="GM459" s="23"/>
      <c r="GN459" s="13"/>
    </row>
    <row r="460" spans="56:196">
      <c r="BD460" s="8"/>
      <c r="BE460" s="8"/>
      <c r="BF460" s="3"/>
      <c r="BG460" s="3"/>
      <c r="BH460" s="3"/>
      <c r="BI460" s="3"/>
      <c r="BJ460" s="3"/>
      <c r="BK460" s="3"/>
      <c r="BL460" s="3"/>
      <c r="BM460" s="3"/>
      <c r="BN460" s="3"/>
      <c r="BO460" s="3"/>
      <c r="BP460" s="8"/>
      <c r="BQ460" s="19"/>
      <c r="BR460" s="19"/>
      <c r="BS460" s="19"/>
      <c r="BT460" s="19"/>
      <c r="BU460" s="19"/>
      <c r="BV460" s="19"/>
      <c r="BW460" s="19"/>
      <c r="BX460" s="19"/>
      <c r="BY460" s="19"/>
      <c r="BZ460" s="19"/>
      <c r="CA460" s="27"/>
      <c r="EP460" s="9"/>
      <c r="EQ460" s="4"/>
      <c r="ER460" s="4"/>
      <c r="ES460" s="4"/>
      <c r="ET460" s="4"/>
      <c r="EU460" s="13"/>
      <c r="FV460" s="19"/>
      <c r="FW460" s="23"/>
      <c r="FX460" s="23"/>
      <c r="FZ460" s="23"/>
      <c r="GA460" s="23"/>
      <c r="GB460" s="23"/>
      <c r="GC460" s="23"/>
      <c r="GD460" s="23"/>
      <c r="GE460" s="23"/>
      <c r="GF460" s="23"/>
      <c r="GG460" s="23"/>
      <c r="GH460" s="23"/>
      <c r="GI460" s="23"/>
      <c r="GJ460" s="23"/>
      <c r="GK460" s="23"/>
      <c r="GL460" s="23"/>
      <c r="GM460" s="23"/>
      <c r="GN460" s="13"/>
    </row>
    <row r="461" spans="56:196">
      <c r="BD461" s="8"/>
      <c r="BE461" s="8"/>
      <c r="BF461" s="3"/>
      <c r="BG461" s="3"/>
      <c r="BH461" s="3"/>
      <c r="BI461" s="3"/>
      <c r="BJ461" s="3"/>
      <c r="BK461" s="3"/>
      <c r="BL461" s="3"/>
      <c r="BM461" s="3"/>
      <c r="BN461" s="3"/>
      <c r="BO461" s="3"/>
      <c r="BP461" s="8"/>
      <c r="BQ461" s="19"/>
      <c r="BR461" s="19"/>
      <c r="BS461" s="19"/>
      <c r="BT461" s="19"/>
      <c r="BU461" s="19"/>
      <c r="BV461" s="19"/>
      <c r="BW461" s="19"/>
      <c r="BX461" s="19"/>
      <c r="BY461" s="19"/>
      <c r="BZ461" s="19"/>
      <c r="CA461" s="27"/>
      <c r="EP461" s="9"/>
      <c r="EQ461" s="4"/>
      <c r="ER461" s="4"/>
      <c r="ES461" s="4"/>
      <c r="ET461" s="4"/>
      <c r="EU461" s="13"/>
      <c r="FV461" s="19"/>
      <c r="FW461" s="23"/>
      <c r="FX461" s="23"/>
      <c r="FZ461" s="23"/>
      <c r="GA461" s="23"/>
      <c r="GB461" s="23"/>
      <c r="GC461" s="23"/>
      <c r="GD461" s="23"/>
      <c r="GE461" s="23"/>
      <c r="GF461" s="23"/>
      <c r="GG461" s="23"/>
      <c r="GH461" s="23"/>
      <c r="GI461" s="23"/>
      <c r="GJ461" s="23"/>
      <c r="GK461" s="23"/>
      <c r="GL461" s="23"/>
      <c r="GM461" s="23"/>
      <c r="GN461" s="13"/>
    </row>
    <row r="462" spans="56:196">
      <c r="BD462" s="8"/>
      <c r="BE462" s="8"/>
      <c r="BF462" s="3"/>
      <c r="BG462" s="3"/>
      <c r="BH462" s="3"/>
      <c r="BI462" s="3"/>
      <c r="BJ462" s="3"/>
      <c r="BK462" s="3"/>
      <c r="BL462" s="3"/>
      <c r="BM462" s="3"/>
      <c r="BN462" s="3"/>
      <c r="BO462" s="3"/>
      <c r="BP462" s="8"/>
      <c r="BQ462" s="19"/>
      <c r="BR462" s="19"/>
      <c r="BS462" s="19"/>
      <c r="BT462" s="19"/>
      <c r="BU462" s="19"/>
      <c r="BV462" s="19"/>
      <c r="BW462" s="19"/>
      <c r="BX462" s="19"/>
      <c r="BY462" s="19"/>
      <c r="BZ462" s="19"/>
      <c r="CA462" s="27"/>
      <c r="EP462" s="9"/>
      <c r="EQ462" s="4"/>
      <c r="ER462" s="4"/>
      <c r="ES462" s="4"/>
      <c r="ET462" s="4"/>
      <c r="EU462" s="13"/>
      <c r="FV462" s="19"/>
      <c r="FW462" s="23"/>
      <c r="FX462" s="23"/>
      <c r="FZ462" s="23"/>
      <c r="GA462" s="23"/>
      <c r="GB462" s="23"/>
      <c r="GC462" s="23"/>
      <c r="GD462" s="23"/>
      <c r="GE462" s="23"/>
      <c r="GF462" s="23"/>
      <c r="GG462" s="23"/>
      <c r="GH462" s="23"/>
      <c r="GI462" s="23"/>
      <c r="GJ462" s="23"/>
      <c r="GK462" s="23"/>
      <c r="GL462" s="23"/>
      <c r="GM462" s="23"/>
      <c r="GN462" s="13"/>
    </row>
    <row r="463" spans="56:196">
      <c r="BD463" s="8"/>
      <c r="BE463" s="8"/>
      <c r="BF463" s="3"/>
      <c r="BG463" s="3"/>
      <c r="BH463" s="3"/>
      <c r="BI463" s="3"/>
      <c r="BJ463" s="3"/>
      <c r="BK463" s="3"/>
      <c r="BL463" s="3"/>
      <c r="BM463" s="3"/>
      <c r="BN463" s="3"/>
      <c r="BO463" s="3"/>
      <c r="BP463" s="8"/>
      <c r="BQ463" s="19"/>
      <c r="BR463" s="19"/>
      <c r="BS463" s="19"/>
      <c r="BT463" s="19"/>
      <c r="BU463" s="19"/>
      <c r="BV463" s="19"/>
      <c r="BW463" s="19"/>
      <c r="BX463" s="19"/>
      <c r="BY463" s="19"/>
      <c r="BZ463" s="19"/>
      <c r="CA463" s="27"/>
      <c r="EP463" s="9"/>
      <c r="EQ463" s="4"/>
      <c r="ER463" s="4"/>
      <c r="ES463" s="4"/>
      <c r="ET463" s="4"/>
      <c r="EU463" s="13"/>
      <c r="FV463" s="19"/>
      <c r="FW463" s="23"/>
      <c r="FX463" s="23"/>
      <c r="FZ463" s="23"/>
      <c r="GA463" s="23"/>
      <c r="GB463" s="23"/>
      <c r="GC463" s="23"/>
      <c r="GD463" s="23"/>
      <c r="GE463" s="23"/>
      <c r="GF463" s="23"/>
      <c r="GG463" s="23"/>
      <c r="GH463" s="23"/>
      <c r="GI463" s="23"/>
      <c r="GJ463" s="23"/>
      <c r="GK463" s="23"/>
      <c r="GL463" s="23"/>
      <c r="GM463" s="23"/>
      <c r="GN463" s="13"/>
    </row>
    <row r="464" spans="56:196">
      <c r="BD464" s="8"/>
      <c r="BE464" s="8"/>
      <c r="BF464" s="3"/>
      <c r="BG464" s="3"/>
      <c r="BH464" s="3"/>
      <c r="BI464" s="3"/>
      <c r="BJ464" s="3"/>
      <c r="BK464" s="3"/>
      <c r="BL464" s="3"/>
      <c r="BM464" s="3"/>
      <c r="BN464" s="3"/>
      <c r="BO464" s="3"/>
      <c r="BP464" s="8"/>
      <c r="BQ464" s="19"/>
      <c r="BR464" s="19"/>
      <c r="BS464" s="19"/>
      <c r="BT464" s="19"/>
      <c r="BU464" s="19"/>
      <c r="BV464" s="19"/>
      <c r="BW464" s="19"/>
      <c r="BX464" s="19"/>
      <c r="BY464" s="19"/>
      <c r="BZ464" s="19"/>
      <c r="CA464" s="27"/>
      <c r="EP464" s="9"/>
      <c r="EQ464" s="4"/>
      <c r="ER464" s="4"/>
      <c r="ES464" s="4"/>
      <c r="ET464" s="4"/>
      <c r="EU464" s="13"/>
      <c r="FV464" s="19"/>
      <c r="FW464" s="23"/>
      <c r="FX464" s="23"/>
      <c r="FZ464" s="23"/>
      <c r="GA464" s="23"/>
      <c r="GB464" s="23"/>
      <c r="GC464" s="23"/>
      <c r="GD464" s="23"/>
      <c r="GE464" s="23"/>
      <c r="GF464" s="23"/>
      <c r="GG464" s="23"/>
      <c r="GH464" s="23"/>
      <c r="GI464" s="23"/>
      <c r="GJ464" s="23"/>
      <c r="GK464" s="23"/>
      <c r="GL464" s="23"/>
      <c r="GM464" s="23"/>
      <c r="GN464" s="13"/>
    </row>
    <row r="465" spans="56:196">
      <c r="BD465" s="8"/>
      <c r="BE465" s="8"/>
      <c r="BF465" s="3"/>
      <c r="BG465" s="3"/>
      <c r="BH465" s="3"/>
      <c r="BI465" s="3"/>
      <c r="BJ465" s="3"/>
      <c r="BK465" s="3"/>
      <c r="BL465" s="3"/>
      <c r="BM465" s="3"/>
      <c r="BN465" s="3"/>
      <c r="BO465" s="3"/>
      <c r="BP465" s="8"/>
      <c r="BQ465" s="19"/>
      <c r="BR465" s="19"/>
      <c r="BS465" s="19"/>
      <c r="BT465" s="19"/>
      <c r="BU465" s="19"/>
      <c r="BV465" s="19"/>
      <c r="BW465" s="19"/>
      <c r="BX465" s="19"/>
      <c r="BY465" s="19"/>
      <c r="BZ465" s="19"/>
      <c r="CA465" s="27"/>
      <c r="EP465" s="9"/>
      <c r="EQ465" s="4"/>
      <c r="ER465" s="4"/>
      <c r="ES465" s="4"/>
      <c r="ET465" s="4"/>
      <c r="EU465" s="13"/>
      <c r="FV465" s="19"/>
      <c r="FW465" s="23"/>
      <c r="FX465" s="23"/>
      <c r="FZ465" s="23"/>
      <c r="GA465" s="23"/>
      <c r="GB465" s="23"/>
      <c r="GC465" s="23"/>
      <c r="GD465" s="23"/>
      <c r="GE465" s="23"/>
      <c r="GF465" s="23"/>
      <c r="GG465" s="23"/>
      <c r="GH465" s="23"/>
      <c r="GI465" s="23"/>
      <c r="GJ465" s="23"/>
      <c r="GK465" s="23"/>
      <c r="GL465" s="23"/>
      <c r="GM465" s="23"/>
      <c r="GN465" s="13"/>
    </row>
    <row r="466" spans="56:196">
      <c r="BD466" s="8"/>
      <c r="BE466" s="8"/>
      <c r="BF466" s="3"/>
      <c r="BG466" s="3"/>
      <c r="BH466" s="3"/>
      <c r="BI466" s="3"/>
      <c r="BJ466" s="3"/>
      <c r="BK466" s="3"/>
      <c r="BL466" s="3"/>
      <c r="BM466" s="3"/>
      <c r="BN466" s="3"/>
      <c r="BO466" s="3"/>
      <c r="BP466" s="8"/>
      <c r="BQ466" s="19"/>
      <c r="BR466" s="19"/>
      <c r="BS466" s="19"/>
      <c r="BT466" s="19"/>
      <c r="BU466" s="19"/>
      <c r="BV466" s="19"/>
      <c r="BW466" s="19"/>
      <c r="BX466" s="19"/>
      <c r="BY466" s="19"/>
      <c r="BZ466" s="19"/>
      <c r="CA466" s="27"/>
      <c r="EP466" s="9"/>
      <c r="EQ466" s="4"/>
      <c r="ER466" s="4"/>
      <c r="ES466" s="4"/>
      <c r="ET466" s="4"/>
      <c r="EU466" s="13"/>
      <c r="FV466" s="19"/>
      <c r="FW466" s="23"/>
      <c r="FX466" s="23"/>
      <c r="FZ466" s="23"/>
      <c r="GA466" s="23"/>
      <c r="GB466" s="23"/>
      <c r="GC466" s="23"/>
      <c r="GD466" s="23"/>
      <c r="GE466" s="23"/>
      <c r="GF466" s="23"/>
      <c r="GG466" s="23"/>
      <c r="GH466" s="23"/>
      <c r="GI466" s="23"/>
      <c r="GJ466" s="23"/>
      <c r="GK466" s="23"/>
      <c r="GL466" s="23"/>
      <c r="GM466" s="23"/>
      <c r="GN466" s="13"/>
    </row>
    <row r="467" spans="56:196">
      <c r="BD467" s="8"/>
      <c r="BE467" s="8"/>
      <c r="BF467" s="3"/>
      <c r="BG467" s="3"/>
      <c r="BH467" s="3"/>
      <c r="BI467" s="3"/>
      <c r="BJ467" s="3"/>
      <c r="BK467" s="3"/>
      <c r="BL467" s="3"/>
      <c r="BM467" s="3"/>
      <c r="BN467" s="3"/>
      <c r="BO467" s="3"/>
      <c r="BP467" s="8"/>
      <c r="BQ467" s="19"/>
      <c r="BR467" s="19"/>
      <c r="BS467" s="19"/>
      <c r="BT467" s="19"/>
      <c r="BU467" s="19"/>
      <c r="BV467" s="19"/>
      <c r="BW467" s="19"/>
      <c r="BX467" s="19"/>
      <c r="BY467" s="19"/>
      <c r="BZ467" s="19"/>
      <c r="CA467" s="27"/>
      <c r="EP467" s="9"/>
      <c r="EQ467" s="4"/>
      <c r="ER467" s="4"/>
      <c r="ES467" s="4"/>
      <c r="ET467" s="4"/>
      <c r="EU467" s="13"/>
      <c r="FV467" s="19"/>
      <c r="FW467" s="23"/>
      <c r="FX467" s="23"/>
      <c r="FZ467" s="23"/>
      <c r="GA467" s="23"/>
      <c r="GB467" s="23"/>
      <c r="GC467" s="23"/>
      <c r="GD467" s="23"/>
      <c r="GE467" s="23"/>
      <c r="GF467" s="23"/>
      <c r="GG467" s="23"/>
      <c r="GH467" s="23"/>
      <c r="GI467" s="23"/>
      <c r="GJ467" s="23"/>
      <c r="GK467" s="23"/>
      <c r="GL467" s="23"/>
      <c r="GM467" s="23"/>
      <c r="GN467" s="13"/>
    </row>
    <row r="468" spans="56:196">
      <c r="BD468" s="8"/>
      <c r="BE468" s="8"/>
      <c r="BF468" s="3"/>
      <c r="BG468" s="3"/>
      <c r="BH468" s="3"/>
      <c r="BI468" s="3"/>
      <c r="BJ468" s="3"/>
      <c r="BK468" s="3"/>
      <c r="BL468" s="3"/>
      <c r="BM468" s="3"/>
      <c r="BN468" s="3"/>
      <c r="BO468" s="3"/>
      <c r="BP468" s="8"/>
      <c r="BQ468" s="19"/>
      <c r="BR468" s="19"/>
      <c r="BS468" s="19"/>
      <c r="BT468" s="19"/>
      <c r="BU468" s="19"/>
      <c r="BV468" s="19"/>
      <c r="BW468" s="19"/>
      <c r="BX468" s="19"/>
      <c r="BY468" s="19"/>
      <c r="BZ468" s="19"/>
      <c r="CA468" s="27"/>
      <c r="EP468" s="9"/>
      <c r="EQ468" s="4"/>
      <c r="ER468" s="4"/>
      <c r="ES468" s="4"/>
      <c r="ET468" s="4"/>
      <c r="EU468" s="13"/>
      <c r="FV468" s="19"/>
      <c r="FW468" s="23"/>
      <c r="FX468" s="23"/>
      <c r="FZ468" s="23"/>
      <c r="GA468" s="23"/>
      <c r="GB468" s="23"/>
      <c r="GC468" s="23"/>
      <c r="GD468" s="23"/>
      <c r="GE468" s="23"/>
      <c r="GF468" s="23"/>
      <c r="GG468" s="23"/>
      <c r="GH468" s="23"/>
      <c r="GI468" s="23"/>
      <c r="GJ468" s="23"/>
      <c r="GK468" s="23"/>
      <c r="GL468" s="23"/>
      <c r="GM468" s="23"/>
      <c r="GN468" s="13"/>
    </row>
    <row r="469" spans="56:196">
      <c r="BD469" s="8"/>
      <c r="BE469" s="8"/>
      <c r="BF469" s="3"/>
      <c r="BG469" s="3"/>
      <c r="BH469" s="3"/>
      <c r="BI469" s="3"/>
      <c r="BJ469" s="3"/>
      <c r="BK469" s="3"/>
      <c r="BL469" s="3"/>
      <c r="BM469" s="3"/>
      <c r="BN469" s="3"/>
      <c r="BO469" s="3"/>
      <c r="BP469" s="8"/>
      <c r="BQ469" s="19"/>
      <c r="BR469" s="19"/>
      <c r="BS469" s="19"/>
      <c r="BT469" s="19"/>
      <c r="BU469" s="19"/>
      <c r="BV469" s="19"/>
      <c r="BW469" s="19"/>
      <c r="BX469" s="19"/>
      <c r="BY469" s="19"/>
      <c r="BZ469" s="19"/>
      <c r="CA469" s="27"/>
      <c r="EP469" s="9"/>
      <c r="EQ469" s="4"/>
      <c r="ER469" s="4"/>
      <c r="ES469" s="4"/>
      <c r="ET469" s="4"/>
      <c r="EU469" s="13"/>
      <c r="FV469" s="19"/>
      <c r="FW469" s="23"/>
      <c r="FX469" s="23"/>
      <c r="FZ469" s="23"/>
      <c r="GA469" s="23"/>
      <c r="GB469" s="23"/>
      <c r="GC469" s="23"/>
      <c r="GD469" s="23"/>
      <c r="GE469" s="23"/>
      <c r="GF469" s="23"/>
      <c r="GG469" s="23"/>
      <c r="GH469" s="23"/>
      <c r="GI469" s="23"/>
      <c r="GJ469" s="23"/>
      <c r="GK469" s="23"/>
      <c r="GL469" s="23"/>
      <c r="GM469" s="23"/>
      <c r="GN469" s="13"/>
    </row>
    <row r="470" spans="56:196">
      <c r="BD470" s="8"/>
      <c r="BE470" s="8"/>
      <c r="BF470" s="3"/>
      <c r="BG470" s="3"/>
      <c r="BH470" s="3"/>
      <c r="BI470" s="3"/>
      <c r="BJ470" s="3"/>
      <c r="BK470" s="3"/>
      <c r="BL470" s="3"/>
      <c r="BM470" s="3"/>
      <c r="BN470" s="3"/>
      <c r="BO470" s="3"/>
      <c r="BP470" s="8"/>
      <c r="BQ470" s="19"/>
      <c r="BR470" s="19"/>
      <c r="BS470" s="19"/>
      <c r="BT470" s="19"/>
      <c r="BU470" s="19"/>
      <c r="BV470" s="19"/>
      <c r="BW470" s="19"/>
      <c r="BX470" s="19"/>
      <c r="BY470" s="19"/>
      <c r="BZ470" s="19"/>
      <c r="CA470" s="27"/>
      <c r="EP470" s="9"/>
      <c r="EQ470" s="4"/>
      <c r="ER470" s="4"/>
      <c r="ES470" s="4"/>
      <c r="ET470" s="4"/>
      <c r="EU470" s="13"/>
      <c r="FV470" s="19"/>
      <c r="FW470" s="23"/>
      <c r="FX470" s="23"/>
      <c r="FZ470" s="23"/>
      <c r="GA470" s="23"/>
      <c r="GB470" s="23"/>
      <c r="GC470" s="23"/>
      <c r="GD470" s="23"/>
      <c r="GE470" s="23"/>
      <c r="GF470" s="23"/>
      <c r="GG470" s="23"/>
      <c r="GH470" s="23"/>
      <c r="GI470" s="23"/>
      <c r="GJ470" s="23"/>
      <c r="GK470" s="23"/>
      <c r="GL470" s="23"/>
      <c r="GM470" s="23"/>
      <c r="GN470" s="13"/>
    </row>
    <row r="471" spans="56:196">
      <c r="BD471" s="8"/>
      <c r="BE471" s="8"/>
      <c r="BF471" s="3"/>
      <c r="BG471" s="3"/>
      <c r="BH471" s="3"/>
      <c r="BI471" s="3"/>
      <c r="BJ471" s="3"/>
      <c r="BK471" s="3"/>
      <c r="BL471" s="3"/>
      <c r="BM471" s="3"/>
      <c r="BN471" s="3"/>
      <c r="BO471" s="3"/>
      <c r="BP471" s="8"/>
      <c r="BQ471" s="19"/>
      <c r="BR471" s="19"/>
      <c r="BS471" s="19"/>
      <c r="BT471" s="19"/>
      <c r="BU471" s="19"/>
      <c r="BV471" s="19"/>
      <c r="BW471" s="19"/>
      <c r="BX471" s="19"/>
      <c r="BY471" s="19"/>
      <c r="BZ471" s="19"/>
      <c r="CA471" s="27"/>
      <c r="EP471" s="9"/>
      <c r="EQ471" s="4"/>
      <c r="ER471" s="4"/>
      <c r="ES471" s="4"/>
      <c r="ET471" s="4"/>
      <c r="EU471" s="13"/>
      <c r="FV471" s="19"/>
      <c r="FW471" s="23"/>
      <c r="FX471" s="23"/>
      <c r="FZ471" s="23"/>
      <c r="GA471" s="23"/>
      <c r="GB471" s="23"/>
      <c r="GC471" s="23"/>
      <c r="GD471" s="23"/>
      <c r="GE471" s="23"/>
      <c r="GF471" s="23"/>
      <c r="GG471" s="23"/>
      <c r="GH471" s="23"/>
      <c r="GI471" s="23"/>
      <c r="GJ471" s="23"/>
      <c r="GK471" s="23"/>
      <c r="GL471" s="23"/>
      <c r="GM471" s="23"/>
      <c r="GN471" s="13"/>
    </row>
    <row r="472" spans="56:196">
      <c r="BD472" s="8"/>
      <c r="BE472" s="8"/>
      <c r="BF472" s="3"/>
      <c r="BG472" s="3"/>
      <c r="BH472" s="3"/>
      <c r="BI472" s="3"/>
      <c r="BJ472" s="3"/>
      <c r="BK472" s="3"/>
      <c r="BL472" s="3"/>
      <c r="BM472" s="3"/>
      <c r="BN472" s="3"/>
      <c r="BO472" s="3"/>
      <c r="BP472" s="8"/>
      <c r="BQ472" s="19"/>
      <c r="BR472" s="19"/>
      <c r="BS472" s="19"/>
      <c r="BT472" s="19"/>
      <c r="BU472" s="19"/>
      <c r="BV472" s="19"/>
      <c r="BW472" s="19"/>
      <c r="BX472" s="19"/>
      <c r="BY472" s="19"/>
      <c r="BZ472" s="19"/>
      <c r="CA472" s="27"/>
      <c r="EP472" s="9"/>
      <c r="EQ472" s="4"/>
      <c r="ER472" s="4"/>
      <c r="ES472" s="4"/>
      <c r="ET472" s="4"/>
      <c r="EU472" s="13"/>
      <c r="FV472" s="19"/>
      <c r="FW472" s="23"/>
      <c r="FX472" s="23"/>
      <c r="FZ472" s="23"/>
      <c r="GA472" s="23"/>
      <c r="GB472" s="23"/>
      <c r="GC472" s="23"/>
      <c r="GD472" s="23"/>
      <c r="GE472" s="23"/>
      <c r="GF472" s="23"/>
      <c r="GG472" s="23"/>
      <c r="GH472" s="23"/>
      <c r="GI472" s="23"/>
      <c r="GJ472" s="23"/>
      <c r="GK472" s="23"/>
      <c r="GL472" s="23"/>
      <c r="GM472" s="23"/>
      <c r="GN472" s="13"/>
    </row>
    <row r="473" spans="56:196">
      <c r="BD473" s="8"/>
      <c r="BE473" s="8"/>
      <c r="BF473" s="3"/>
      <c r="BG473" s="3"/>
      <c r="BH473" s="3"/>
      <c r="BI473" s="3"/>
      <c r="BJ473" s="3"/>
      <c r="BK473" s="3"/>
      <c r="BL473" s="3"/>
      <c r="BM473" s="3"/>
      <c r="BN473" s="3"/>
      <c r="BO473" s="3"/>
      <c r="BP473" s="8"/>
      <c r="BQ473" s="19"/>
      <c r="BR473" s="19"/>
      <c r="BS473" s="19"/>
      <c r="BT473" s="19"/>
      <c r="BU473" s="19"/>
      <c r="BV473" s="19"/>
      <c r="BW473" s="19"/>
      <c r="BX473" s="19"/>
      <c r="BY473" s="19"/>
      <c r="BZ473" s="19"/>
      <c r="CA473" s="27"/>
      <c r="EP473" s="9"/>
      <c r="EQ473" s="4"/>
      <c r="ER473" s="4"/>
      <c r="ES473" s="4"/>
      <c r="ET473" s="4"/>
      <c r="EU473" s="13"/>
      <c r="FV473" s="19"/>
      <c r="FW473" s="23"/>
      <c r="FX473" s="23"/>
      <c r="FZ473" s="23"/>
      <c r="GA473" s="23"/>
      <c r="GB473" s="23"/>
      <c r="GC473" s="23"/>
      <c r="GD473" s="23"/>
      <c r="GE473" s="23"/>
      <c r="GF473" s="23"/>
      <c r="GG473" s="23"/>
      <c r="GH473" s="23"/>
      <c r="GI473" s="23"/>
      <c r="GJ473" s="23"/>
      <c r="GK473" s="23"/>
      <c r="GL473" s="23"/>
      <c r="GM473" s="23"/>
      <c r="GN473" s="13"/>
    </row>
    <row r="474" spans="56:196">
      <c r="BD474" s="8"/>
      <c r="BE474" s="8"/>
      <c r="BF474" s="3"/>
      <c r="BG474" s="3"/>
      <c r="BH474" s="3"/>
      <c r="BI474" s="3"/>
      <c r="BJ474" s="3"/>
      <c r="BK474" s="3"/>
      <c r="BL474" s="3"/>
      <c r="BM474" s="3"/>
      <c r="BN474" s="3"/>
      <c r="BO474" s="3"/>
      <c r="BP474" s="8"/>
      <c r="BQ474" s="19"/>
      <c r="BR474" s="19"/>
      <c r="BS474" s="19"/>
      <c r="BT474" s="19"/>
      <c r="BU474" s="19"/>
      <c r="BV474" s="19"/>
      <c r="BW474" s="19"/>
      <c r="BX474" s="19"/>
      <c r="BY474" s="19"/>
      <c r="BZ474" s="19"/>
      <c r="CA474" s="27"/>
      <c r="EP474" s="9"/>
      <c r="EQ474" s="4"/>
      <c r="ER474" s="4"/>
      <c r="ES474" s="4"/>
      <c r="ET474" s="4"/>
      <c r="EU474" s="13"/>
      <c r="FV474" s="19"/>
      <c r="FW474" s="23"/>
      <c r="FX474" s="23"/>
      <c r="FZ474" s="23"/>
      <c r="GA474" s="23"/>
      <c r="GB474" s="23"/>
      <c r="GC474" s="23"/>
      <c r="GD474" s="23"/>
      <c r="GE474" s="23"/>
      <c r="GF474" s="23"/>
      <c r="GG474" s="23"/>
      <c r="GH474" s="23"/>
      <c r="GI474" s="23"/>
      <c r="GJ474" s="23"/>
      <c r="GK474" s="23"/>
      <c r="GL474" s="23"/>
      <c r="GM474" s="23"/>
      <c r="GN474" s="13"/>
    </row>
    <row r="475" spans="56:196">
      <c r="BD475" s="8"/>
      <c r="BE475" s="8"/>
      <c r="BF475" s="3"/>
      <c r="BG475" s="3"/>
      <c r="BH475" s="3"/>
      <c r="BI475" s="3"/>
      <c r="BJ475" s="3"/>
      <c r="BK475" s="3"/>
      <c r="BL475" s="3"/>
      <c r="BM475" s="3"/>
      <c r="BN475" s="3"/>
      <c r="BO475" s="3"/>
      <c r="BP475" s="8"/>
      <c r="BQ475" s="19"/>
      <c r="BR475" s="19"/>
      <c r="BS475" s="19"/>
      <c r="BT475" s="19"/>
      <c r="BU475" s="19"/>
      <c r="BV475" s="19"/>
      <c r="BW475" s="19"/>
      <c r="BX475" s="19"/>
      <c r="BY475" s="19"/>
      <c r="BZ475" s="19"/>
      <c r="CA475" s="27"/>
      <c r="EP475" s="9"/>
      <c r="EQ475" s="4"/>
      <c r="ER475" s="4"/>
      <c r="ES475" s="4"/>
      <c r="ET475" s="4"/>
      <c r="EU475" s="13"/>
      <c r="FV475" s="19"/>
      <c r="FW475" s="23"/>
      <c r="FX475" s="23"/>
      <c r="FZ475" s="23"/>
      <c r="GA475" s="23"/>
      <c r="GB475" s="23"/>
      <c r="GC475" s="23"/>
      <c r="GD475" s="23"/>
      <c r="GE475" s="23"/>
      <c r="GF475" s="23"/>
      <c r="GG475" s="23"/>
      <c r="GH475" s="23"/>
      <c r="GI475" s="23"/>
      <c r="GJ475" s="23"/>
      <c r="GK475" s="23"/>
      <c r="GL475" s="23"/>
      <c r="GM475" s="23"/>
      <c r="GN475" s="13"/>
    </row>
    <row r="476" spans="56:196">
      <c r="BD476" s="8"/>
      <c r="BE476" s="8"/>
      <c r="BF476" s="3"/>
      <c r="BG476" s="3"/>
      <c r="BH476" s="3"/>
      <c r="BI476" s="3"/>
      <c r="BJ476" s="3"/>
      <c r="BK476" s="3"/>
      <c r="BL476" s="3"/>
      <c r="BM476" s="3"/>
      <c r="BN476" s="3"/>
      <c r="BO476" s="3"/>
      <c r="BP476" s="8"/>
      <c r="BQ476" s="19"/>
      <c r="BR476" s="19"/>
      <c r="BS476" s="19"/>
      <c r="BT476" s="19"/>
      <c r="BU476" s="19"/>
      <c r="BV476" s="19"/>
      <c r="BW476" s="19"/>
      <c r="BX476" s="19"/>
      <c r="BY476" s="19"/>
      <c r="BZ476" s="19"/>
      <c r="CA476" s="27"/>
      <c r="EP476" s="9"/>
      <c r="EQ476" s="4"/>
      <c r="ER476" s="4"/>
      <c r="ES476" s="4"/>
      <c r="ET476" s="4"/>
      <c r="EU476" s="13"/>
      <c r="FV476" s="19"/>
      <c r="FW476" s="23"/>
      <c r="FX476" s="23"/>
      <c r="FZ476" s="23"/>
      <c r="GA476" s="23"/>
      <c r="GB476" s="23"/>
      <c r="GC476" s="23"/>
      <c r="GD476" s="23"/>
      <c r="GE476" s="23"/>
      <c r="GF476" s="23"/>
      <c r="GG476" s="23"/>
      <c r="GH476" s="23"/>
      <c r="GI476" s="23"/>
      <c r="GJ476" s="23"/>
      <c r="GK476" s="23"/>
      <c r="GL476" s="23"/>
      <c r="GM476" s="23"/>
      <c r="GN476" s="13"/>
    </row>
    <row r="477" spans="56:196">
      <c r="BD477" s="8"/>
      <c r="BE477" s="8"/>
      <c r="BF477" s="3"/>
      <c r="BG477" s="3"/>
      <c r="BH477" s="3"/>
      <c r="BI477" s="3"/>
      <c r="BJ477" s="3"/>
      <c r="BK477" s="3"/>
      <c r="BL477" s="3"/>
      <c r="BM477" s="3"/>
      <c r="BN477" s="3"/>
      <c r="BO477" s="3"/>
      <c r="BP477" s="8"/>
      <c r="BQ477" s="19"/>
      <c r="BR477" s="19"/>
      <c r="BS477" s="19"/>
      <c r="BT477" s="19"/>
      <c r="BU477" s="19"/>
      <c r="BV477" s="19"/>
      <c r="BW477" s="19"/>
      <c r="BX477" s="19"/>
      <c r="BY477" s="19"/>
      <c r="BZ477" s="19"/>
      <c r="CA477" s="27"/>
      <c r="EP477" s="9"/>
      <c r="EQ477" s="4"/>
      <c r="ER477" s="4"/>
      <c r="ES477" s="4"/>
      <c r="ET477" s="4"/>
      <c r="EU477" s="13"/>
      <c r="FV477" s="19"/>
      <c r="FW477" s="23"/>
      <c r="FX477" s="23"/>
      <c r="FZ477" s="23"/>
      <c r="GA477" s="23"/>
      <c r="GB477" s="23"/>
      <c r="GC477" s="23"/>
      <c r="GD477" s="23"/>
      <c r="GE477" s="23"/>
      <c r="GF477" s="23"/>
      <c r="GG477" s="23"/>
      <c r="GH477" s="23"/>
      <c r="GI477" s="23"/>
      <c r="GJ477" s="23"/>
      <c r="GK477" s="23"/>
      <c r="GL477" s="23"/>
      <c r="GM477" s="23"/>
      <c r="GN477" s="13"/>
    </row>
    <row r="478" spans="56:196">
      <c r="BD478" s="8"/>
      <c r="BE478" s="8"/>
      <c r="BF478" s="3"/>
      <c r="BG478" s="3"/>
      <c r="BH478" s="3"/>
      <c r="BI478" s="3"/>
      <c r="BJ478" s="3"/>
      <c r="BK478" s="3"/>
      <c r="BL478" s="3"/>
      <c r="BM478" s="3"/>
      <c r="BN478" s="3"/>
      <c r="BO478" s="3"/>
      <c r="BP478" s="8"/>
      <c r="BQ478" s="19"/>
      <c r="BR478" s="19"/>
      <c r="BS478" s="19"/>
      <c r="BT478" s="19"/>
      <c r="BU478" s="19"/>
      <c r="BV478" s="19"/>
      <c r="BW478" s="19"/>
      <c r="BX478" s="19"/>
      <c r="BY478" s="19"/>
      <c r="BZ478" s="19"/>
      <c r="CA478" s="27"/>
      <c r="EP478" s="9"/>
      <c r="EQ478" s="4"/>
      <c r="ER478" s="4"/>
      <c r="ES478" s="4"/>
      <c r="ET478" s="4"/>
      <c r="EU478" s="13"/>
      <c r="FV478" s="19"/>
      <c r="FW478" s="23"/>
      <c r="FX478" s="23"/>
      <c r="FZ478" s="23"/>
      <c r="GA478" s="23"/>
      <c r="GB478" s="23"/>
      <c r="GC478" s="23"/>
      <c r="GD478" s="23"/>
      <c r="GE478" s="23"/>
      <c r="GF478" s="23"/>
      <c r="GG478" s="23"/>
      <c r="GH478" s="23"/>
      <c r="GI478" s="23"/>
      <c r="GJ478" s="23"/>
      <c r="GK478" s="23"/>
      <c r="GL478" s="23"/>
      <c r="GM478" s="23"/>
      <c r="GN478" s="13"/>
    </row>
    <row r="479" spans="56:196">
      <c r="BD479" s="8"/>
      <c r="BE479" s="8"/>
      <c r="BF479" s="3"/>
      <c r="BG479" s="3"/>
      <c r="BH479" s="3"/>
      <c r="BI479" s="3"/>
      <c r="BJ479" s="3"/>
      <c r="BK479" s="3"/>
      <c r="BL479" s="3"/>
      <c r="BM479" s="3"/>
      <c r="BN479" s="3"/>
      <c r="BO479" s="3"/>
      <c r="BP479" s="8"/>
      <c r="BQ479" s="19"/>
      <c r="BR479" s="19"/>
      <c r="BS479" s="19"/>
      <c r="BT479" s="19"/>
      <c r="BU479" s="19"/>
      <c r="BV479" s="19"/>
      <c r="BW479" s="19"/>
      <c r="BX479" s="19"/>
      <c r="BY479" s="19"/>
      <c r="BZ479" s="19"/>
      <c r="CA479" s="27"/>
      <c r="EP479" s="9"/>
      <c r="EQ479" s="4"/>
      <c r="ER479" s="4"/>
      <c r="ES479" s="4"/>
      <c r="ET479" s="4"/>
      <c r="EU479" s="13"/>
      <c r="FV479" s="19"/>
      <c r="FW479" s="23"/>
      <c r="FX479" s="23"/>
      <c r="FZ479" s="23"/>
      <c r="GA479" s="23"/>
      <c r="GB479" s="23"/>
      <c r="GC479" s="23"/>
      <c r="GD479" s="23"/>
      <c r="GE479" s="23"/>
      <c r="GF479" s="23"/>
      <c r="GG479" s="23"/>
      <c r="GH479" s="23"/>
      <c r="GI479" s="23"/>
      <c r="GJ479" s="23"/>
      <c r="GK479" s="23"/>
      <c r="GL479" s="23"/>
      <c r="GM479" s="23"/>
      <c r="GN479" s="13"/>
    </row>
    <row r="480" spans="56:196">
      <c r="BD480" s="8"/>
      <c r="BE480" s="8"/>
      <c r="BF480" s="3"/>
      <c r="BG480" s="3"/>
      <c r="BH480" s="3"/>
      <c r="BI480" s="3"/>
      <c r="BJ480" s="3"/>
      <c r="BK480" s="3"/>
      <c r="BL480" s="3"/>
      <c r="BM480" s="3"/>
      <c r="BN480" s="3"/>
      <c r="BO480" s="3"/>
      <c r="BP480" s="8"/>
      <c r="BQ480" s="19"/>
      <c r="BR480" s="19"/>
      <c r="BS480" s="19"/>
      <c r="BT480" s="19"/>
      <c r="BU480" s="19"/>
      <c r="BV480" s="19"/>
      <c r="BW480" s="19"/>
      <c r="BX480" s="19"/>
      <c r="BY480" s="19"/>
      <c r="BZ480" s="19"/>
      <c r="CA480" s="27"/>
      <c r="EP480" s="9"/>
      <c r="EQ480" s="4"/>
      <c r="ER480" s="4"/>
      <c r="ES480" s="4"/>
      <c r="ET480" s="4"/>
      <c r="EU480" s="13"/>
      <c r="FV480" s="19"/>
      <c r="FW480" s="23"/>
      <c r="FX480" s="23"/>
      <c r="FZ480" s="23"/>
      <c r="GA480" s="23"/>
      <c r="GB480" s="23"/>
      <c r="GC480" s="23"/>
      <c r="GD480" s="23"/>
      <c r="GE480" s="23"/>
      <c r="GF480" s="23"/>
      <c r="GG480" s="23"/>
      <c r="GH480" s="23"/>
      <c r="GI480" s="23"/>
      <c r="GJ480" s="23"/>
      <c r="GK480" s="23"/>
      <c r="GL480" s="23"/>
      <c r="GM480" s="23"/>
      <c r="GN480" s="13"/>
    </row>
    <row r="481" spans="56:196">
      <c r="BD481" s="8"/>
      <c r="BE481" s="8"/>
      <c r="BF481" s="3"/>
      <c r="BG481" s="3"/>
      <c r="BH481" s="3"/>
      <c r="BI481" s="3"/>
      <c r="BJ481" s="3"/>
      <c r="BK481" s="3"/>
      <c r="BL481" s="3"/>
      <c r="BM481" s="3"/>
      <c r="BN481" s="3"/>
      <c r="BO481" s="3"/>
      <c r="BP481" s="8"/>
      <c r="BQ481" s="19"/>
      <c r="BR481" s="19"/>
      <c r="BS481" s="19"/>
      <c r="BT481" s="19"/>
      <c r="BU481" s="19"/>
      <c r="BV481" s="19"/>
      <c r="BW481" s="19"/>
      <c r="BX481" s="19"/>
      <c r="BY481" s="19"/>
      <c r="BZ481" s="19"/>
      <c r="CA481" s="27"/>
      <c r="EP481" s="9"/>
      <c r="EQ481" s="4"/>
      <c r="ER481" s="4"/>
      <c r="ES481" s="4"/>
      <c r="ET481" s="4"/>
      <c r="EU481" s="13"/>
      <c r="FV481" s="19"/>
      <c r="FW481" s="23"/>
      <c r="FX481" s="23"/>
      <c r="FZ481" s="23"/>
      <c r="GA481" s="23"/>
      <c r="GB481" s="23"/>
      <c r="GC481" s="23"/>
      <c r="GD481" s="23"/>
      <c r="GE481" s="23"/>
      <c r="GF481" s="23"/>
      <c r="GG481" s="23"/>
      <c r="GH481" s="23"/>
      <c r="GI481" s="23"/>
      <c r="GJ481" s="23"/>
      <c r="GK481" s="23"/>
      <c r="GL481" s="23"/>
      <c r="GM481" s="23"/>
      <c r="GN481" s="13"/>
    </row>
    <row r="482" spans="56:196">
      <c r="BD482" s="8"/>
      <c r="BE482" s="8"/>
      <c r="BF482" s="3"/>
      <c r="BG482" s="3"/>
      <c r="BH482" s="3"/>
      <c r="BI482" s="3"/>
      <c r="BJ482" s="3"/>
      <c r="BK482" s="3"/>
      <c r="BL482" s="3"/>
      <c r="BM482" s="3"/>
      <c r="BN482" s="3"/>
      <c r="BO482" s="3"/>
      <c r="BP482" s="8"/>
      <c r="BQ482" s="19"/>
      <c r="BR482" s="19"/>
      <c r="BS482" s="19"/>
      <c r="BT482" s="19"/>
      <c r="BU482" s="19"/>
      <c r="BV482" s="19"/>
      <c r="BW482" s="19"/>
      <c r="BX482" s="19"/>
      <c r="BY482" s="19"/>
      <c r="BZ482" s="19"/>
      <c r="CA482" s="27"/>
      <c r="EP482" s="9"/>
      <c r="EQ482" s="4"/>
      <c r="ER482" s="4"/>
      <c r="ES482" s="4"/>
      <c r="ET482" s="4"/>
      <c r="EU482" s="13"/>
      <c r="FV482" s="19"/>
      <c r="FW482" s="23"/>
      <c r="FX482" s="23"/>
      <c r="FZ482" s="23"/>
      <c r="GA482" s="23"/>
      <c r="GB482" s="23"/>
      <c r="GC482" s="23"/>
      <c r="GD482" s="23"/>
      <c r="GE482" s="23"/>
      <c r="GF482" s="23"/>
      <c r="GG482" s="23"/>
      <c r="GH482" s="23"/>
      <c r="GI482" s="23"/>
      <c r="GJ482" s="23"/>
      <c r="GK482" s="23"/>
      <c r="GL482" s="23"/>
      <c r="GM482" s="23"/>
      <c r="GN482" s="13"/>
    </row>
    <row r="483" spans="56:196">
      <c r="BD483" s="8"/>
      <c r="BE483" s="8"/>
      <c r="BF483" s="3"/>
      <c r="BG483" s="3"/>
      <c r="BH483" s="3"/>
      <c r="BI483" s="3"/>
      <c r="BJ483" s="3"/>
      <c r="BK483" s="3"/>
      <c r="BL483" s="3"/>
      <c r="BM483" s="3"/>
      <c r="BN483" s="3"/>
      <c r="BO483" s="3"/>
      <c r="BP483" s="8"/>
      <c r="BQ483" s="19"/>
      <c r="BR483" s="19"/>
      <c r="BS483" s="19"/>
      <c r="BT483" s="19"/>
      <c r="BU483" s="19"/>
      <c r="BV483" s="19"/>
      <c r="BW483" s="19"/>
      <c r="BX483" s="19"/>
      <c r="BY483" s="19"/>
      <c r="BZ483" s="19"/>
      <c r="CA483" s="27"/>
      <c r="EP483" s="9"/>
      <c r="EQ483" s="4"/>
      <c r="ER483" s="4"/>
      <c r="ES483" s="4"/>
      <c r="ET483" s="4"/>
      <c r="EU483" s="13"/>
      <c r="FV483" s="19"/>
      <c r="FW483" s="23"/>
      <c r="FX483" s="23"/>
      <c r="FZ483" s="23"/>
      <c r="GA483" s="23"/>
      <c r="GB483" s="23"/>
      <c r="GC483" s="23"/>
      <c r="GD483" s="23"/>
      <c r="GE483" s="23"/>
      <c r="GF483" s="23"/>
      <c r="GG483" s="23"/>
      <c r="GH483" s="23"/>
      <c r="GI483" s="23"/>
      <c r="GJ483" s="23"/>
      <c r="GK483" s="23"/>
      <c r="GL483" s="23"/>
      <c r="GM483" s="23"/>
      <c r="GN483" s="13"/>
    </row>
    <row r="484" spans="56:196">
      <c r="BD484" s="8"/>
      <c r="BE484" s="8"/>
      <c r="BF484" s="3"/>
      <c r="BG484" s="3"/>
      <c r="BH484" s="3"/>
      <c r="BI484" s="3"/>
      <c r="BJ484" s="3"/>
      <c r="BK484" s="3"/>
      <c r="BL484" s="3"/>
      <c r="BM484" s="3"/>
      <c r="BN484" s="3"/>
      <c r="BO484" s="3"/>
      <c r="BP484" s="8"/>
      <c r="BQ484" s="19"/>
      <c r="BR484" s="19"/>
      <c r="BS484" s="19"/>
      <c r="BT484" s="19"/>
      <c r="BU484" s="19"/>
      <c r="BV484" s="19"/>
      <c r="BW484" s="19"/>
      <c r="BX484" s="19"/>
      <c r="BY484" s="19"/>
      <c r="BZ484" s="19"/>
      <c r="CA484" s="27"/>
      <c r="EP484" s="9"/>
      <c r="EQ484" s="4"/>
      <c r="ER484" s="4"/>
      <c r="ES484" s="4"/>
      <c r="ET484" s="4"/>
      <c r="EU484" s="13"/>
      <c r="FV484" s="19"/>
      <c r="FW484" s="23"/>
      <c r="FX484" s="23"/>
      <c r="FZ484" s="23"/>
      <c r="GA484" s="23"/>
      <c r="GB484" s="23"/>
      <c r="GC484" s="23"/>
      <c r="GD484" s="23"/>
      <c r="GE484" s="23"/>
      <c r="GF484" s="23"/>
      <c r="GG484" s="23"/>
      <c r="GH484" s="23"/>
      <c r="GI484" s="23"/>
      <c r="GJ484" s="23"/>
      <c r="GK484" s="23"/>
      <c r="GL484" s="23"/>
      <c r="GM484" s="23"/>
      <c r="GN484" s="13"/>
    </row>
    <row r="485" spans="56:196">
      <c r="BD485" s="8"/>
      <c r="BE485" s="8"/>
      <c r="BF485" s="3"/>
      <c r="BG485" s="3"/>
      <c r="BH485" s="3"/>
      <c r="BI485" s="3"/>
      <c r="BJ485" s="3"/>
      <c r="BK485" s="3"/>
      <c r="BL485" s="3"/>
      <c r="BM485" s="3"/>
      <c r="BN485" s="3"/>
      <c r="BO485" s="3"/>
      <c r="BP485" s="8"/>
      <c r="BQ485" s="19"/>
      <c r="BR485" s="19"/>
      <c r="BS485" s="19"/>
      <c r="BT485" s="19"/>
      <c r="BU485" s="19"/>
      <c r="BV485" s="19"/>
      <c r="BW485" s="19"/>
      <c r="BX485" s="19"/>
      <c r="BY485" s="19"/>
      <c r="BZ485" s="19"/>
      <c r="CA485" s="27"/>
      <c r="EP485" s="9"/>
      <c r="EQ485" s="4"/>
      <c r="ER485" s="4"/>
      <c r="ES485" s="4"/>
      <c r="ET485" s="4"/>
      <c r="EU485" s="13"/>
      <c r="FV485" s="19"/>
      <c r="FW485" s="23"/>
      <c r="FX485" s="23"/>
      <c r="FZ485" s="23"/>
      <c r="GA485" s="23"/>
      <c r="GB485" s="23"/>
      <c r="GC485" s="23"/>
      <c r="GD485" s="23"/>
      <c r="GE485" s="23"/>
      <c r="GF485" s="23"/>
      <c r="GG485" s="23"/>
      <c r="GH485" s="23"/>
      <c r="GI485" s="23"/>
      <c r="GJ485" s="23"/>
      <c r="GK485" s="23"/>
      <c r="GL485" s="23"/>
      <c r="GM485" s="23"/>
      <c r="GN485" s="13"/>
    </row>
    <row r="486" spans="56:196">
      <c r="BD486" s="8"/>
      <c r="BE486" s="8"/>
      <c r="BF486" s="3"/>
      <c r="BG486" s="3"/>
      <c r="BH486" s="3"/>
      <c r="BI486" s="3"/>
      <c r="BJ486" s="3"/>
      <c r="BK486" s="3"/>
      <c r="BL486" s="3"/>
      <c r="BM486" s="3"/>
      <c r="BN486" s="3"/>
      <c r="BO486" s="3"/>
      <c r="BP486" s="8"/>
      <c r="BQ486" s="19"/>
      <c r="BR486" s="19"/>
      <c r="BS486" s="19"/>
      <c r="BT486" s="19"/>
      <c r="BU486" s="19"/>
      <c r="BV486" s="19"/>
      <c r="BW486" s="19"/>
      <c r="BX486" s="19"/>
      <c r="BY486" s="19"/>
      <c r="BZ486" s="19"/>
      <c r="CA486" s="27"/>
      <c r="EP486" s="9"/>
      <c r="EQ486" s="4"/>
      <c r="ER486" s="4"/>
      <c r="ES486" s="4"/>
      <c r="ET486" s="4"/>
      <c r="EU486" s="13"/>
      <c r="FV486" s="19"/>
      <c r="FW486" s="23"/>
      <c r="FX486" s="23"/>
      <c r="FZ486" s="23"/>
      <c r="GA486" s="23"/>
      <c r="GB486" s="23"/>
      <c r="GC486" s="23"/>
      <c r="GD486" s="23"/>
      <c r="GE486" s="23"/>
      <c r="GF486" s="23"/>
      <c r="GG486" s="23"/>
      <c r="GH486" s="23"/>
      <c r="GI486" s="23"/>
      <c r="GJ486" s="23"/>
      <c r="GK486" s="23"/>
      <c r="GL486" s="23"/>
      <c r="GM486" s="23"/>
      <c r="GN486" s="13"/>
    </row>
    <row r="487" spans="56:196">
      <c r="BD487" s="8"/>
      <c r="BE487" s="8"/>
      <c r="BF487" s="3"/>
      <c r="BG487" s="3"/>
      <c r="BH487" s="3"/>
      <c r="BI487" s="3"/>
      <c r="BJ487" s="3"/>
      <c r="BK487" s="3"/>
      <c r="BL487" s="3"/>
      <c r="BM487" s="3"/>
      <c r="BN487" s="3"/>
      <c r="BO487" s="3"/>
      <c r="BP487" s="8"/>
      <c r="BQ487" s="19"/>
      <c r="BR487" s="19"/>
      <c r="BS487" s="19"/>
      <c r="BT487" s="19"/>
      <c r="BU487" s="19"/>
      <c r="BV487" s="19"/>
      <c r="BW487" s="19"/>
      <c r="BX487" s="19"/>
      <c r="BY487" s="19"/>
      <c r="BZ487" s="19"/>
      <c r="CA487" s="27"/>
      <c r="EP487" s="9"/>
      <c r="EQ487" s="4"/>
      <c r="ER487" s="4"/>
      <c r="ES487" s="4"/>
      <c r="ET487" s="4"/>
      <c r="EU487" s="13"/>
      <c r="FV487" s="19"/>
      <c r="FW487" s="23"/>
      <c r="FX487" s="23"/>
      <c r="FZ487" s="23"/>
      <c r="GA487" s="23"/>
      <c r="GB487" s="23"/>
      <c r="GC487" s="23"/>
      <c r="GD487" s="23"/>
      <c r="GE487" s="23"/>
      <c r="GF487" s="23"/>
      <c r="GG487" s="23"/>
      <c r="GH487" s="23"/>
      <c r="GI487" s="23"/>
      <c r="GJ487" s="23"/>
      <c r="GK487" s="23"/>
      <c r="GL487" s="23"/>
      <c r="GM487" s="23"/>
      <c r="GN487" s="13"/>
    </row>
    <row r="488" spans="56:196">
      <c r="BD488" s="8"/>
      <c r="BE488" s="8"/>
      <c r="BF488" s="3"/>
      <c r="BG488" s="3"/>
      <c r="BH488" s="3"/>
      <c r="BI488" s="3"/>
      <c r="BJ488" s="3"/>
      <c r="BK488" s="3"/>
      <c r="BL488" s="3"/>
      <c r="BM488" s="3"/>
      <c r="BN488" s="3"/>
      <c r="BO488" s="3"/>
      <c r="BP488" s="8"/>
      <c r="BQ488" s="19"/>
      <c r="BR488" s="19"/>
      <c r="BS488" s="19"/>
      <c r="BT488" s="19"/>
      <c r="BU488" s="19"/>
      <c r="BV488" s="19"/>
      <c r="BW488" s="19"/>
      <c r="BX488" s="19"/>
      <c r="BY488" s="19"/>
      <c r="BZ488" s="19"/>
      <c r="CA488" s="27"/>
      <c r="EP488" s="9"/>
      <c r="EQ488" s="4"/>
      <c r="ER488" s="4"/>
      <c r="ES488" s="4"/>
      <c r="ET488" s="4"/>
      <c r="EU488" s="13"/>
      <c r="FV488" s="19"/>
      <c r="FW488" s="23"/>
      <c r="FX488" s="23"/>
      <c r="FZ488" s="23"/>
      <c r="GA488" s="23"/>
      <c r="GB488" s="23"/>
      <c r="GC488" s="23"/>
      <c r="GD488" s="23"/>
      <c r="GE488" s="23"/>
      <c r="GF488" s="23"/>
      <c r="GG488" s="23"/>
      <c r="GH488" s="23"/>
      <c r="GI488" s="23"/>
      <c r="GJ488" s="23"/>
      <c r="GK488" s="23"/>
      <c r="GL488" s="23"/>
      <c r="GM488" s="23"/>
      <c r="GN488" s="13"/>
    </row>
    <row r="489" spans="56:196">
      <c r="BD489" s="8"/>
      <c r="BE489" s="8"/>
      <c r="BF489" s="3"/>
      <c r="BG489" s="3"/>
      <c r="BH489" s="3"/>
      <c r="BI489" s="3"/>
      <c r="BJ489" s="3"/>
      <c r="BK489" s="3"/>
      <c r="BL489" s="3"/>
      <c r="BM489" s="3"/>
      <c r="BN489" s="3"/>
      <c r="BO489" s="3"/>
      <c r="BP489" s="8"/>
      <c r="BQ489" s="19"/>
      <c r="BR489" s="19"/>
      <c r="BS489" s="19"/>
      <c r="BT489" s="19"/>
      <c r="BU489" s="19"/>
      <c r="BV489" s="19"/>
      <c r="BW489" s="19"/>
      <c r="BX489" s="19"/>
      <c r="BY489" s="19"/>
      <c r="BZ489" s="19"/>
      <c r="CA489" s="27"/>
      <c r="EP489" s="9"/>
      <c r="EQ489" s="4"/>
      <c r="ER489" s="4"/>
      <c r="ES489" s="4"/>
      <c r="ET489" s="4"/>
      <c r="EU489" s="13"/>
      <c r="FV489" s="19"/>
      <c r="FW489" s="23"/>
      <c r="FX489" s="23"/>
      <c r="FZ489" s="23"/>
      <c r="GA489" s="23"/>
      <c r="GB489" s="23"/>
      <c r="GC489" s="23"/>
      <c r="GD489" s="23"/>
      <c r="GE489" s="23"/>
      <c r="GF489" s="23"/>
      <c r="GG489" s="23"/>
      <c r="GH489" s="23"/>
      <c r="GI489" s="23"/>
      <c r="GJ489" s="23"/>
      <c r="GK489" s="23"/>
      <c r="GL489" s="23"/>
      <c r="GM489" s="23"/>
      <c r="GN489" s="13"/>
    </row>
    <row r="490" spans="56:196">
      <c r="BD490" s="8"/>
      <c r="BE490" s="8"/>
      <c r="BF490" s="3"/>
      <c r="BG490" s="3"/>
      <c r="BH490" s="3"/>
      <c r="BI490" s="3"/>
      <c r="BJ490" s="3"/>
      <c r="BK490" s="3"/>
      <c r="BL490" s="3"/>
      <c r="BM490" s="3"/>
      <c r="BN490" s="3"/>
      <c r="BO490" s="3"/>
      <c r="BP490" s="8"/>
      <c r="BQ490" s="19"/>
      <c r="BR490" s="19"/>
      <c r="BS490" s="19"/>
      <c r="BT490" s="19"/>
      <c r="BU490" s="19"/>
      <c r="BV490" s="19"/>
      <c r="BW490" s="19"/>
      <c r="BX490" s="19"/>
      <c r="BY490" s="19"/>
      <c r="BZ490" s="19"/>
      <c r="CA490" s="27"/>
      <c r="EP490" s="9"/>
      <c r="EQ490" s="4"/>
      <c r="ER490" s="4"/>
      <c r="ES490" s="4"/>
      <c r="ET490" s="4"/>
      <c r="EU490" s="13"/>
      <c r="FV490" s="19"/>
      <c r="FW490" s="23"/>
      <c r="FX490" s="23"/>
      <c r="FZ490" s="23"/>
      <c r="GA490" s="23"/>
      <c r="GB490" s="23"/>
      <c r="GC490" s="23"/>
      <c r="GD490" s="23"/>
      <c r="GE490" s="23"/>
      <c r="GF490" s="23"/>
      <c r="GG490" s="23"/>
      <c r="GH490" s="23"/>
      <c r="GI490" s="23"/>
      <c r="GJ490" s="23"/>
      <c r="GK490" s="23"/>
      <c r="GL490" s="23"/>
      <c r="GM490" s="23"/>
      <c r="GN490" s="13"/>
    </row>
    <row r="491" spans="56:196">
      <c r="BD491" s="8"/>
      <c r="BE491" s="8"/>
      <c r="BF491" s="3"/>
      <c r="BG491" s="3"/>
      <c r="BH491" s="3"/>
      <c r="BI491" s="3"/>
      <c r="BJ491" s="3"/>
      <c r="BK491" s="3"/>
      <c r="BL491" s="3"/>
      <c r="BM491" s="3"/>
      <c r="BN491" s="3"/>
      <c r="BO491" s="3"/>
      <c r="BP491" s="8"/>
      <c r="BQ491" s="19"/>
      <c r="BR491" s="19"/>
      <c r="BS491" s="19"/>
      <c r="BT491" s="19"/>
      <c r="BU491" s="19"/>
      <c r="BV491" s="19"/>
      <c r="BW491" s="19"/>
      <c r="BX491" s="19"/>
      <c r="BY491" s="19"/>
      <c r="BZ491" s="19"/>
      <c r="CA491" s="27"/>
      <c r="EP491" s="9"/>
      <c r="EQ491" s="4"/>
      <c r="ER491" s="4"/>
      <c r="ES491" s="4"/>
      <c r="ET491" s="4"/>
      <c r="EU491" s="13"/>
      <c r="FV491" s="19"/>
      <c r="FW491" s="23"/>
      <c r="FX491" s="23"/>
      <c r="FZ491" s="23"/>
      <c r="GA491" s="23"/>
      <c r="GB491" s="23"/>
      <c r="GC491" s="23"/>
      <c r="GD491" s="23"/>
      <c r="GE491" s="23"/>
      <c r="GF491" s="23"/>
      <c r="GG491" s="23"/>
      <c r="GH491" s="23"/>
      <c r="GI491" s="23"/>
      <c r="GJ491" s="23"/>
      <c r="GK491" s="23"/>
      <c r="GL491" s="23"/>
      <c r="GM491" s="23"/>
      <c r="GN491" s="13"/>
    </row>
    <row r="492" spans="56:196">
      <c r="BD492" s="8"/>
      <c r="BE492" s="8"/>
      <c r="BF492" s="3"/>
      <c r="BG492" s="3"/>
      <c r="BH492" s="3"/>
      <c r="BI492" s="3"/>
      <c r="BJ492" s="3"/>
      <c r="BK492" s="3"/>
      <c r="BL492" s="3"/>
      <c r="BM492" s="3"/>
      <c r="BN492" s="3"/>
      <c r="BO492" s="3"/>
      <c r="BP492" s="8"/>
      <c r="BQ492" s="19"/>
      <c r="BR492" s="19"/>
      <c r="BS492" s="19"/>
      <c r="BT492" s="19"/>
      <c r="BU492" s="19"/>
      <c r="BV492" s="19"/>
      <c r="BW492" s="19"/>
      <c r="BX492" s="19"/>
      <c r="BY492" s="19"/>
      <c r="BZ492" s="19"/>
      <c r="CA492" s="27"/>
      <c r="EP492" s="9"/>
      <c r="EQ492" s="4"/>
      <c r="ER492" s="4"/>
      <c r="ES492" s="4"/>
      <c r="ET492" s="4"/>
      <c r="EU492" s="13"/>
      <c r="FV492" s="19"/>
      <c r="FW492" s="23"/>
      <c r="FX492" s="23"/>
      <c r="FZ492" s="23"/>
      <c r="GA492" s="23"/>
      <c r="GB492" s="23"/>
      <c r="GC492" s="23"/>
      <c r="GD492" s="23"/>
      <c r="GE492" s="23"/>
      <c r="GF492" s="23"/>
      <c r="GG492" s="23"/>
      <c r="GH492" s="23"/>
      <c r="GI492" s="23"/>
      <c r="GJ492" s="23"/>
      <c r="GK492" s="23"/>
      <c r="GL492" s="23"/>
      <c r="GM492" s="23"/>
      <c r="GN492" s="13"/>
    </row>
    <row r="493" spans="56:196">
      <c r="BD493" s="8"/>
      <c r="BE493" s="8"/>
      <c r="BF493" s="3"/>
      <c r="BG493" s="3"/>
      <c r="BH493" s="3"/>
      <c r="BI493" s="3"/>
      <c r="BJ493" s="3"/>
      <c r="BK493" s="3"/>
      <c r="BL493" s="3"/>
      <c r="BM493" s="3"/>
      <c r="BN493" s="3"/>
      <c r="BO493" s="3"/>
      <c r="BP493" s="8"/>
      <c r="BQ493" s="19"/>
      <c r="BR493" s="19"/>
      <c r="BS493" s="19"/>
      <c r="BT493" s="19"/>
      <c r="BU493" s="19"/>
      <c r="BV493" s="19"/>
      <c r="BW493" s="19"/>
      <c r="BX493" s="19"/>
      <c r="BY493" s="19"/>
      <c r="BZ493" s="19"/>
      <c r="CA493" s="27"/>
      <c r="EP493" s="9"/>
      <c r="EQ493" s="4"/>
      <c r="ER493" s="4"/>
      <c r="ES493" s="4"/>
      <c r="ET493" s="4"/>
      <c r="EU493" s="13"/>
      <c r="FV493" s="19"/>
      <c r="FW493" s="23"/>
      <c r="FX493" s="23"/>
      <c r="FZ493" s="23"/>
      <c r="GA493" s="23"/>
      <c r="GB493" s="23"/>
      <c r="GC493" s="23"/>
      <c r="GD493" s="23"/>
      <c r="GE493" s="23"/>
      <c r="GF493" s="23"/>
      <c r="GG493" s="23"/>
      <c r="GH493" s="23"/>
      <c r="GI493" s="23"/>
      <c r="GJ493" s="23"/>
      <c r="GK493" s="23"/>
      <c r="GL493" s="23"/>
      <c r="GM493" s="23"/>
      <c r="GN493" s="13"/>
    </row>
    <row r="494" spans="56:196">
      <c r="BD494" s="8"/>
      <c r="BE494" s="8"/>
      <c r="BF494" s="3"/>
      <c r="BG494" s="3"/>
      <c r="BH494" s="3"/>
      <c r="BI494" s="3"/>
      <c r="BJ494" s="3"/>
      <c r="BK494" s="3"/>
      <c r="BL494" s="3"/>
      <c r="BM494" s="3"/>
      <c r="BN494" s="3"/>
      <c r="BO494" s="3"/>
      <c r="BP494" s="8"/>
      <c r="BQ494" s="19"/>
      <c r="BR494" s="19"/>
      <c r="BS494" s="19"/>
      <c r="BT494" s="19"/>
      <c r="BU494" s="19"/>
      <c r="BV494" s="19"/>
      <c r="BW494" s="19"/>
      <c r="BX494" s="19"/>
      <c r="BY494" s="19"/>
      <c r="BZ494" s="19"/>
      <c r="CA494" s="27"/>
      <c r="EP494" s="9"/>
      <c r="EQ494" s="4"/>
      <c r="ER494" s="4"/>
      <c r="ES494" s="4"/>
      <c r="ET494" s="4"/>
      <c r="EU494" s="13"/>
      <c r="FV494" s="19"/>
      <c r="FW494" s="23"/>
      <c r="FX494" s="23"/>
      <c r="FZ494" s="23"/>
      <c r="GA494" s="23"/>
      <c r="GB494" s="23"/>
      <c r="GC494" s="23"/>
      <c r="GD494" s="23"/>
      <c r="GE494" s="23"/>
      <c r="GF494" s="23"/>
      <c r="GG494" s="23"/>
      <c r="GH494" s="23"/>
      <c r="GI494" s="23"/>
      <c r="GJ494" s="23"/>
      <c r="GK494" s="23"/>
      <c r="GL494" s="23"/>
      <c r="GM494" s="23"/>
      <c r="GN494" s="13"/>
    </row>
    <row r="495" spans="56:196">
      <c r="BD495" s="8"/>
      <c r="BE495" s="8"/>
      <c r="BF495" s="3"/>
      <c r="BG495" s="3"/>
      <c r="BH495" s="3"/>
      <c r="BI495" s="3"/>
      <c r="BJ495" s="3"/>
      <c r="BK495" s="3"/>
      <c r="BL495" s="3"/>
      <c r="BM495" s="3"/>
      <c r="BN495" s="3"/>
      <c r="BO495" s="3"/>
      <c r="BP495" s="8"/>
      <c r="BQ495" s="19"/>
      <c r="BR495" s="19"/>
      <c r="BS495" s="19"/>
      <c r="BT495" s="19"/>
      <c r="BU495" s="19"/>
      <c r="BV495" s="19"/>
      <c r="BW495" s="19"/>
      <c r="BX495" s="19"/>
      <c r="BY495" s="19"/>
      <c r="BZ495" s="19"/>
      <c r="CA495" s="27"/>
      <c r="EP495" s="9"/>
      <c r="EQ495" s="4"/>
      <c r="ER495" s="4"/>
      <c r="ES495" s="4"/>
      <c r="ET495" s="4"/>
      <c r="EU495" s="13"/>
      <c r="FV495" s="19"/>
      <c r="FW495" s="23"/>
      <c r="FX495" s="23"/>
      <c r="FZ495" s="23"/>
      <c r="GA495" s="23"/>
      <c r="GB495" s="23"/>
      <c r="GC495" s="23"/>
      <c r="GD495" s="23"/>
      <c r="GE495" s="23"/>
      <c r="GF495" s="23"/>
      <c r="GG495" s="23"/>
      <c r="GH495" s="23"/>
      <c r="GI495" s="23"/>
      <c r="GJ495" s="23"/>
      <c r="GK495" s="23"/>
      <c r="GL495" s="23"/>
      <c r="GM495" s="23"/>
      <c r="GN495" s="13"/>
    </row>
    <row r="496" spans="56:196">
      <c r="BD496" s="8"/>
      <c r="BE496" s="8"/>
      <c r="BF496" s="3"/>
      <c r="BG496" s="3"/>
      <c r="BH496" s="3"/>
      <c r="BI496" s="3"/>
      <c r="BJ496" s="3"/>
      <c r="BK496" s="3"/>
      <c r="BL496" s="3"/>
      <c r="BM496" s="3"/>
      <c r="BN496" s="3"/>
      <c r="BO496" s="3"/>
      <c r="BP496" s="8"/>
      <c r="BQ496" s="19"/>
      <c r="BR496" s="19"/>
      <c r="BS496" s="19"/>
      <c r="BT496" s="19"/>
      <c r="BU496" s="19"/>
      <c r="BV496" s="19"/>
      <c r="BW496" s="19"/>
      <c r="BX496" s="19"/>
      <c r="BY496" s="19"/>
      <c r="BZ496" s="19"/>
      <c r="CA496" s="27"/>
      <c r="EP496" s="9"/>
      <c r="EQ496" s="4"/>
      <c r="ER496" s="4"/>
      <c r="ES496" s="4"/>
      <c r="ET496" s="4"/>
      <c r="EU496" s="13"/>
      <c r="FV496" s="19"/>
      <c r="FW496" s="23"/>
      <c r="FX496" s="23"/>
      <c r="FZ496" s="23"/>
      <c r="GA496" s="23"/>
      <c r="GB496" s="23"/>
      <c r="GC496" s="23"/>
      <c r="GD496" s="23"/>
      <c r="GE496" s="23"/>
      <c r="GF496" s="23"/>
      <c r="GG496" s="23"/>
      <c r="GH496" s="23"/>
      <c r="GI496" s="23"/>
      <c r="GJ496" s="23"/>
      <c r="GK496" s="23"/>
      <c r="GL496" s="23"/>
      <c r="GM496" s="23"/>
      <c r="GN496" s="13"/>
    </row>
    <row r="497" spans="56:196">
      <c r="BD497" s="8"/>
      <c r="BE497" s="8"/>
      <c r="BF497" s="3"/>
      <c r="BG497" s="3"/>
      <c r="BH497" s="3"/>
      <c r="BI497" s="3"/>
      <c r="BJ497" s="3"/>
      <c r="BK497" s="3"/>
      <c r="BL497" s="3"/>
      <c r="BM497" s="3"/>
      <c r="BN497" s="3"/>
      <c r="BO497" s="3"/>
      <c r="BP497" s="8"/>
      <c r="BQ497" s="19"/>
      <c r="BR497" s="19"/>
      <c r="BS497" s="19"/>
      <c r="BT497" s="19"/>
      <c r="BU497" s="19"/>
      <c r="BV497" s="19"/>
      <c r="BW497" s="19"/>
      <c r="BX497" s="19"/>
      <c r="BY497" s="19"/>
      <c r="BZ497" s="19"/>
      <c r="CA497" s="27"/>
      <c r="EP497" s="9"/>
      <c r="EQ497" s="4"/>
      <c r="ER497" s="4"/>
      <c r="ES497" s="4"/>
      <c r="ET497" s="4"/>
      <c r="EU497" s="13"/>
      <c r="FV497" s="19"/>
      <c r="FW497" s="23"/>
      <c r="FX497" s="23"/>
      <c r="FZ497" s="23"/>
      <c r="GA497" s="23"/>
      <c r="GB497" s="23"/>
      <c r="GC497" s="23"/>
      <c r="GD497" s="23"/>
      <c r="GE497" s="23"/>
      <c r="GF497" s="23"/>
      <c r="GG497" s="23"/>
      <c r="GH497" s="23"/>
      <c r="GI497" s="23"/>
      <c r="GJ497" s="23"/>
      <c r="GK497" s="23"/>
      <c r="GL497" s="23"/>
      <c r="GM497" s="23"/>
      <c r="GN497" s="13"/>
    </row>
    <row r="498" spans="56:196">
      <c r="BD498" s="8"/>
      <c r="BE498" s="8"/>
      <c r="BF498" s="3"/>
      <c r="BG498" s="3"/>
      <c r="BH498" s="3"/>
      <c r="BI498" s="3"/>
      <c r="BJ498" s="3"/>
      <c r="BK498" s="3"/>
      <c r="BL498" s="3"/>
      <c r="BM498" s="3"/>
      <c r="BN498" s="3"/>
      <c r="BO498" s="3"/>
      <c r="BP498" s="8"/>
      <c r="BQ498" s="19"/>
      <c r="BR498" s="19"/>
      <c r="BS498" s="19"/>
      <c r="BT498" s="19"/>
      <c r="BU498" s="19"/>
      <c r="BV498" s="19"/>
      <c r="BW498" s="19"/>
      <c r="BX498" s="19"/>
      <c r="BY498" s="19"/>
      <c r="BZ498" s="19"/>
      <c r="CA498" s="27"/>
      <c r="EP498" s="9"/>
      <c r="EQ498" s="4"/>
      <c r="ER498" s="4"/>
      <c r="ES498" s="4"/>
      <c r="ET498" s="4"/>
      <c r="EU498" s="13"/>
      <c r="FV498" s="19"/>
      <c r="FW498" s="23"/>
      <c r="FX498" s="23"/>
      <c r="FZ498" s="23"/>
      <c r="GA498" s="23"/>
      <c r="GB498" s="23"/>
      <c r="GC498" s="23"/>
      <c r="GD498" s="23"/>
      <c r="GE498" s="23"/>
      <c r="GF498" s="23"/>
      <c r="GG498" s="23"/>
      <c r="GH498" s="23"/>
      <c r="GI498" s="23"/>
      <c r="GJ498" s="23"/>
      <c r="GK498" s="23"/>
      <c r="GL498" s="23"/>
      <c r="GM498" s="23"/>
      <c r="GN498" s="13"/>
    </row>
    <row r="499" spans="56:196">
      <c r="BD499" s="8"/>
      <c r="BE499" s="8"/>
      <c r="BF499" s="3"/>
      <c r="BG499" s="3"/>
      <c r="BH499" s="3"/>
      <c r="BI499" s="3"/>
      <c r="BJ499" s="3"/>
      <c r="BK499" s="3"/>
      <c r="BL499" s="3"/>
      <c r="BM499" s="3"/>
      <c r="BN499" s="3"/>
      <c r="BO499" s="3"/>
      <c r="BP499" s="8"/>
      <c r="BQ499" s="19"/>
      <c r="BR499" s="19"/>
      <c r="BS499" s="19"/>
      <c r="BT499" s="19"/>
      <c r="BU499" s="19"/>
      <c r="BV499" s="19"/>
      <c r="BW499" s="19"/>
      <c r="BX499" s="19"/>
      <c r="BY499" s="19"/>
      <c r="BZ499" s="19"/>
      <c r="CA499" s="27"/>
      <c r="EP499" s="9"/>
      <c r="EQ499" s="4"/>
      <c r="ER499" s="4"/>
      <c r="ES499" s="4"/>
      <c r="ET499" s="4"/>
      <c r="EU499" s="13"/>
      <c r="FV499" s="19"/>
      <c r="FW499" s="23"/>
      <c r="FX499" s="23"/>
      <c r="FZ499" s="23"/>
      <c r="GA499" s="23"/>
      <c r="GB499" s="23"/>
      <c r="GC499" s="23"/>
      <c r="GD499" s="23"/>
      <c r="GE499" s="23"/>
      <c r="GF499" s="23"/>
      <c r="GG499" s="23"/>
      <c r="GH499" s="23"/>
      <c r="GI499" s="23"/>
      <c r="GJ499" s="23"/>
      <c r="GK499" s="23"/>
      <c r="GL499" s="23"/>
      <c r="GM499" s="23"/>
      <c r="GN499" s="13"/>
    </row>
    <row r="500" spans="56:196">
      <c r="BD500" s="8"/>
      <c r="BE500" s="8"/>
      <c r="BF500" s="3"/>
      <c r="BG500" s="3"/>
      <c r="BH500" s="3"/>
      <c r="BI500" s="3"/>
      <c r="BJ500" s="3"/>
      <c r="BK500" s="3"/>
      <c r="BL500" s="3"/>
      <c r="BM500" s="3"/>
      <c r="BN500" s="3"/>
      <c r="BO500" s="3"/>
      <c r="BP500" s="8"/>
      <c r="BQ500" s="19"/>
      <c r="BR500" s="19"/>
      <c r="BS500" s="19"/>
      <c r="BT500" s="19"/>
      <c r="BU500" s="19"/>
      <c r="BV500" s="19"/>
      <c r="BW500" s="19"/>
      <c r="BX500" s="19"/>
      <c r="BY500" s="19"/>
      <c r="BZ500" s="19"/>
      <c r="CA500" s="27"/>
      <c r="EP500" s="9"/>
      <c r="EQ500" s="4"/>
      <c r="ER500" s="4"/>
      <c r="ES500" s="4"/>
      <c r="ET500" s="4"/>
      <c r="EU500" s="13"/>
      <c r="FV500" s="19"/>
      <c r="FW500" s="23"/>
      <c r="FX500" s="23"/>
      <c r="FZ500" s="23"/>
      <c r="GA500" s="23"/>
      <c r="GB500" s="23"/>
      <c r="GC500" s="23"/>
      <c r="GD500" s="23"/>
      <c r="GE500" s="23"/>
      <c r="GF500" s="23"/>
      <c r="GG500" s="23"/>
      <c r="GH500" s="23"/>
      <c r="GI500" s="23"/>
      <c r="GJ500" s="23"/>
      <c r="GK500" s="23"/>
      <c r="GL500" s="23"/>
      <c r="GM500" s="23"/>
      <c r="GN500" s="13"/>
    </row>
    <row r="501" spans="56:196">
      <c r="BD501" s="8"/>
      <c r="BE501" s="8"/>
      <c r="BF501" s="3"/>
      <c r="BG501" s="3"/>
      <c r="BH501" s="3"/>
      <c r="BI501" s="3"/>
      <c r="BJ501" s="3"/>
      <c r="BK501" s="3"/>
      <c r="BL501" s="3"/>
      <c r="BM501" s="3"/>
      <c r="BN501" s="3"/>
      <c r="BO501" s="3"/>
      <c r="BP501" s="8"/>
      <c r="BQ501" s="19"/>
      <c r="BR501" s="19"/>
      <c r="BS501" s="19"/>
      <c r="BT501" s="19"/>
      <c r="BU501" s="19"/>
      <c r="BV501" s="19"/>
      <c r="BW501" s="19"/>
      <c r="BX501" s="19"/>
      <c r="BY501" s="19"/>
      <c r="BZ501" s="19"/>
      <c r="CA501" s="27"/>
      <c r="EP501" s="9"/>
      <c r="EQ501" s="4"/>
      <c r="ER501" s="4"/>
      <c r="ES501" s="4"/>
      <c r="ET501" s="4"/>
      <c r="EU501" s="13"/>
      <c r="FV501" s="19"/>
      <c r="FW501" s="23"/>
      <c r="FX501" s="23"/>
      <c r="FZ501" s="23"/>
      <c r="GA501" s="23"/>
      <c r="GB501" s="23"/>
      <c r="GC501" s="23"/>
      <c r="GD501" s="23"/>
      <c r="GE501" s="23"/>
      <c r="GF501" s="23"/>
      <c r="GG501" s="23"/>
      <c r="GH501" s="23"/>
      <c r="GI501" s="23"/>
      <c r="GJ501" s="23"/>
      <c r="GK501" s="23"/>
      <c r="GL501" s="23"/>
      <c r="GM501" s="23"/>
      <c r="GN501" s="13"/>
    </row>
    <row r="502" spans="56:196">
      <c r="BD502" s="8"/>
      <c r="BE502" s="8"/>
      <c r="BF502" s="3"/>
      <c r="BG502" s="3"/>
      <c r="BH502" s="3"/>
      <c r="BI502" s="3"/>
      <c r="BJ502" s="3"/>
      <c r="BK502" s="3"/>
      <c r="BL502" s="3"/>
      <c r="BM502" s="3"/>
      <c r="BN502" s="3"/>
      <c r="BO502" s="3"/>
      <c r="BP502" s="8"/>
      <c r="BQ502" s="19"/>
      <c r="BR502" s="19"/>
      <c r="BS502" s="19"/>
      <c r="BT502" s="19"/>
      <c r="BU502" s="19"/>
      <c r="BV502" s="19"/>
      <c r="BW502" s="19"/>
      <c r="BX502" s="19"/>
      <c r="BY502" s="19"/>
      <c r="BZ502" s="19"/>
      <c r="CA502" s="27"/>
      <c r="EP502" s="9"/>
      <c r="EQ502" s="4"/>
      <c r="ER502" s="4"/>
      <c r="ES502" s="4"/>
      <c r="ET502" s="4"/>
      <c r="EU502" s="13"/>
      <c r="FV502" s="19"/>
      <c r="FW502" s="23"/>
      <c r="FX502" s="23"/>
      <c r="FZ502" s="23"/>
      <c r="GA502" s="23"/>
      <c r="GB502" s="23"/>
      <c r="GC502" s="23"/>
      <c r="GD502" s="23"/>
      <c r="GE502" s="23"/>
      <c r="GF502" s="23"/>
      <c r="GG502" s="23"/>
      <c r="GH502" s="23"/>
      <c r="GI502" s="23"/>
      <c r="GJ502" s="23"/>
      <c r="GK502" s="23"/>
      <c r="GL502" s="23"/>
      <c r="GM502" s="23"/>
      <c r="GN502" s="13"/>
    </row>
    <row r="503" spans="56:196">
      <c r="BD503" s="8"/>
      <c r="BE503" s="8"/>
      <c r="BF503" s="3"/>
      <c r="BG503" s="3"/>
      <c r="BH503" s="3"/>
      <c r="BI503" s="3"/>
      <c r="BJ503" s="3"/>
      <c r="BK503" s="3"/>
      <c r="BL503" s="3"/>
      <c r="BM503" s="3"/>
      <c r="BN503" s="3"/>
      <c r="BO503" s="3"/>
      <c r="BP503" s="8"/>
      <c r="BQ503" s="19"/>
      <c r="BR503" s="19"/>
      <c r="BS503" s="19"/>
      <c r="BT503" s="19"/>
      <c r="BU503" s="19"/>
      <c r="BV503" s="19"/>
      <c r="BW503" s="19"/>
      <c r="BX503" s="19"/>
      <c r="BY503" s="19"/>
      <c r="BZ503" s="19"/>
      <c r="CA503" s="27"/>
      <c r="EP503" s="9"/>
      <c r="EQ503" s="4"/>
      <c r="ER503" s="4"/>
      <c r="ES503" s="4"/>
      <c r="ET503" s="4"/>
      <c r="EU503" s="13"/>
      <c r="FV503" s="19"/>
      <c r="FW503" s="23"/>
      <c r="FX503" s="23"/>
      <c r="FZ503" s="23"/>
      <c r="GA503" s="23"/>
      <c r="GB503" s="23"/>
      <c r="GC503" s="23"/>
      <c r="GD503" s="23"/>
      <c r="GE503" s="23"/>
      <c r="GF503" s="23"/>
      <c r="GG503" s="23"/>
      <c r="GH503" s="23"/>
      <c r="GI503" s="23"/>
      <c r="GJ503" s="23"/>
      <c r="GK503" s="23"/>
      <c r="GL503" s="23"/>
      <c r="GM503" s="23"/>
      <c r="GN503" s="13"/>
    </row>
    <row r="504" spans="56:196">
      <c r="BD504" s="8"/>
      <c r="BE504" s="8"/>
      <c r="BF504" s="3"/>
      <c r="BG504" s="3"/>
      <c r="BH504" s="3"/>
      <c r="BI504" s="3"/>
      <c r="BJ504" s="3"/>
      <c r="BK504" s="3"/>
      <c r="BL504" s="3"/>
      <c r="BM504" s="3"/>
      <c r="BN504" s="3"/>
      <c r="BO504" s="3"/>
      <c r="BP504" s="8"/>
      <c r="BQ504" s="19"/>
      <c r="BR504" s="19"/>
      <c r="BS504" s="19"/>
      <c r="BT504" s="19"/>
      <c r="BU504" s="19"/>
      <c r="BV504" s="19"/>
      <c r="BW504" s="19"/>
      <c r="BX504" s="19"/>
      <c r="BY504" s="19"/>
      <c r="BZ504" s="19"/>
      <c r="CA504" s="27"/>
      <c r="EP504" s="9"/>
      <c r="EQ504" s="4"/>
      <c r="ER504" s="4"/>
      <c r="ES504" s="4"/>
      <c r="ET504" s="4"/>
      <c r="EU504" s="13"/>
      <c r="FV504" s="19"/>
      <c r="FW504" s="23"/>
      <c r="FX504" s="23"/>
      <c r="FZ504" s="23"/>
      <c r="GA504" s="23"/>
      <c r="GB504" s="23"/>
      <c r="GC504" s="23"/>
      <c r="GD504" s="23"/>
      <c r="GE504" s="23"/>
      <c r="GF504" s="23"/>
      <c r="GG504" s="23"/>
      <c r="GH504" s="23"/>
      <c r="GI504" s="23"/>
      <c r="GJ504" s="23"/>
      <c r="GK504" s="23"/>
      <c r="GL504" s="23"/>
      <c r="GM504" s="23"/>
      <c r="GN504" s="13"/>
    </row>
    <row r="505" spans="56:196">
      <c r="BD505" s="8"/>
      <c r="BE505" s="8"/>
      <c r="BF505" s="3"/>
      <c r="BG505" s="3"/>
      <c r="BH505" s="3"/>
      <c r="BI505" s="3"/>
      <c r="BJ505" s="3"/>
      <c r="BK505" s="3"/>
      <c r="BL505" s="3"/>
      <c r="BM505" s="3"/>
      <c r="BN505" s="3"/>
      <c r="BO505" s="3"/>
      <c r="BP505" s="8"/>
      <c r="BQ505" s="19"/>
      <c r="BR505" s="19"/>
      <c r="BS505" s="19"/>
      <c r="BT505" s="19"/>
      <c r="BU505" s="19"/>
      <c r="BV505" s="19"/>
      <c r="BW505" s="19"/>
      <c r="BX505" s="19"/>
      <c r="BY505" s="19"/>
      <c r="BZ505" s="19"/>
      <c r="CA505" s="27"/>
      <c r="EP505" s="9"/>
      <c r="EQ505" s="4"/>
      <c r="ER505" s="4"/>
      <c r="ES505" s="4"/>
      <c r="ET505" s="4"/>
      <c r="EU505" s="13"/>
      <c r="FV505" s="19"/>
      <c r="FW505" s="23"/>
      <c r="FX505" s="23"/>
      <c r="FZ505" s="23"/>
      <c r="GA505" s="23"/>
      <c r="GB505" s="23"/>
      <c r="GC505" s="23"/>
      <c r="GD505" s="23"/>
      <c r="GE505" s="23"/>
      <c r="GF505" s="23"/>
      <c r="GG505" s="23"/>
      <c r="GH505" s="23"/>
      <c r="GI505" s="23"/>
      <c r="GJ505" s="23"/>
      <c r="GK505" s="23"/>
      <c r="GL505" s="23"/>
      <c r="GM505" s="23"/>
      <c r="GN505" s="13"/>
    </row>
    <row r="506" spans="56:196">
      <c r="BD506" s="8"/>
      <c r="BE506" s="8"/>
      <c r="BF506" s="3"/>
      <c r="BG506" s="3"/>
      <c r="BH506" s="3"/>
      <c r="BI506" s="3"/>
      <c r="BJ506" s="3"/>
      <c r="BK506" s="3"/>
      <c r="BL506" s="3"/>
      <c r="BM506" s="3"/>
      <c r="BN506" s="3"/>
      <c r="BO506" s="3"/>
      <c r="BP506" s="8"/>
      <c r="BQ506" s="19"/>
      <c r="BR506" s="19"/>
      <c r="BS506" s="19"/>
      <c r="BT506" s="19"/>
      <c r="BU506" s="19"/>
      <c r="BV506" s="19"/>
      <c r="BW506" s="19"/>
      <c r="BX506" s="19"/>
      <c r="BY506" s="19"/>
      <c r="BZ506" s="19"/>
      <c r="CA506" s="27"/>
      <c r="EP506" s="9"/>
      <c r="EQ506" s="4"/>
      <c r="ER506" s="4"/>
      <c r="ES506" s="4"/>
      <c r="ET506" s="4"/>
      <c r="EU506" s="13"/>
      <c r="FV506" s="19"/>
      <c r="FW506" s="23"/>
      <c r="FX506" s="23"/>
      <c r="FZ506" s="23"/>
      <c r="GA506" s="23"/>
      <c r="GB506" s="23"/>
      <c r="GC506" s="23"/>
      <c r="GD506" s="23"/>
      <c r="GE506" s="23"/>
      <c r="GF506" s="23"/>
      <c r="GG506" s="23"/>
      <c r="GH506" s="23"/>
      <c r="GI506" s="23"/>
      <c r="GJ506" s="23"/>
      <c r="GK506" s="23"/>
      <c r="GL506" s="23"/>
      <c r="GM506" s="23"/>
      <c r="GN506" s="13"/>
    </row>
    <row r="507" spans="56:196">
      <c r="BD507" s="8"/>
      <c r="BE507" s="8"/>
      <c r="BF507" s="3"/>
      <c r="BG507" s="3"/>
      <c r="BH507" s="3"/>
      <c r="BI507" s="3"/>
      <c r="BJ507" s="3"/>
      <c r="BK507" s="3"/>
      <c r="BL507" s="3"/>
      <c r="BM507" s="3"/>
      <c r="BN507" s="3"/>
      <c r="BO507" s="3"/>
      <c r="BP507" s="8"/>
      <c r="BQ507" s="19"/>
      <c r="BR507" s="19"/>
      <c r="BS507" s="19"/>
      <c r="BT507" s="19"/>
      <c r="BU507" s="19"/>
      <c r="BV507" s="19"/>
      <c r="BW507" s="19"/>
      <c r="BX507" s="19"/>
      <c r="BY507" s="19"/>
      <c r="BZ507" s="19"/>
      <c r="CA507" s="27"/>
      <c r="EP507" s="9"/>
      <c r="EQ507" s="4"/>
      <c r="ER507" s="4"/>
      <c r="ES507" s="4"/>
      <c r="ET507" s="4"/>
      <c r="EU507" s="13"/>
      <c r="FV507" s="19"/>
      <c r="FW507" s="23"/>
      <c r="FX507" s="23"/>
      <c r="FZ507" s="23"/>
      <c r="GA507" s="23"/>
      <c r="GB507" s="23"/>
      <c r="GC507" s="23"/>
      <c r="GD507" s="23"/>
      <c r="GE507" s="23"/>
      <c r="GF507" s="23"/>
      <c r="GG507" s="23"/>
      <c r="GH507" s="23"/>
      <c r="GI507" s="23"/>
      <c r="GJ507" s="23"/>
      <c r="GK507" s="23"/>
      <c r="GL507" s="23"/>
      <c r="GM507" s="23"/>
      <c r="GN507" s="13"/>
    </row>
    <row r="508" spans="56:196">
      <c r="BD508" s="8"/>
      <c r="BE508" s="8"/>
      <c r="BF508" s="3"/>
      <c r="BG508" s="3"/>
      <c r="BH508" s="3"/>
      <c r="BI508" s="3"/>
      <c r="BJ508" s="3"/>
      <c r="BK508" s="3"/>
      <c r="BL508" s="3"/>
      <c r="BM508" s="3"/>
      <c r="BN508" s="3"/>
      <c r="BO508" s="3"/>
      <c r="BP508" s="8"/>
      <c r="BQ508" s="19"/>
      <c r="BR508" s="19"/>
      <c r="BS508" s="19"/>
      <c r="BT508" s="19"/>
      <c r="BU508" s="19"/>
      <c r="BV508" s="19"/>
      <c r="BW508" s="19"/>
      <c r="BX508" s="19"/>
      <c r="BY508" s="19"/>
      <c r="BZ508" s="19"/>
      <c r="CA508" s="27"/>
      <c r="EP508" s="9"/>
      <c r="EQ508" s="4"/>
      <c r="ER508" s="4"/>
      <c r="ES508" s="4"/>
      <c r="ET508" s="4"/>
      <c r="EU508" s="13"/>
      <c r="FV508" s="19"/>
      <c r="FW508" s="23"/>
      <c r="FX508" s="23"/>
      <c r="FZ508" s="23"/>
      <c r="GA508" s="23"/>
      <c r="GB508" s="23"/>
      <c r="GC508" s="23"/>
      <c r="GD508" s="23"/>
      <c r="GE508" s="23"/>
      <c r="GF508" s="23"/>
      <c r="GG508" s="23"/>
      <c r="GH508" s="23"/>
      <c r="GI508" s="23"/>
      <c r="GJ508" s="23"/>
      <c r="GK508" s="23"/>
      <c r="GL508" s="23"/>
      <c r="GM508" s="23"/>
      <c r="GN508" s="13"/>
    </row>
    <row r="509" spans="56:196">
      <c r="BD509" s="8"/>
      <c r="BE509" s="8"/>
      <c r="BF509" s="3"/>
      <c r="BG509" s="3"/>
      <c r="BH509" s="3"/>
      <c r="BI509" s="3"/>
      <c r="BJ509" s="3"/>
      <c r="BK509" s="3"/>
      <c r="BL509" s="3"/>
      <c r="BM509" s="3"/>
      <c r="BN509" s="3"/>
      <c r="BO509" s="3"/>
      <c r="BP509" s="8"/>
      <c r="BQ509" s="19"/>
      <c r="BR509" s="19"/>
      <c r="BS509" s="19"/>
      <c r="BT509" s="19"/>
      <c r="BU509" s="19"/>
      <c r="BV509" s="19"/>
      <c r="BW509" s="19"/>
      <c r="BX509" s="19"/>
      <c r="BY509" s="19"/>
      <c r="BZ509" s="19"/>
      <c r="CA509" s="27"/>
      <c r="EP509" s="9"/>
      <c r="EQ509" s="4"/>
      <c r="ER509" s="4"/>
      <c r="ES509" s="4"/>
      <c r="ET509" s="4"/>
      <c r="EU509" s="13"/>
      <c r="FV509" s="19"/>
      <c r="FW509" s="23"/>
      <c r="FX509" s="23"/>
      <c r="FZ509" s="23"/>
      <c r="GA509" s="23"/>
      <c r="GB509" s="23"/>
      <c r="GC509" s="23"/>
      <c r="GD509" s="23"/>
      <c r="GE509" s="23"/>
      <c r="GF509" s="23"/>
      <c r="GG509" s="23"/>
      <c r="GH509" s="23"/>
      <c r="GI509" s="23"/>
      <c r="GJ509" s="23"/>
      <c r="GK509" s="23"/>
      <c r="GL509" s="23"/>
      <c r="GM509" s="23"/>
      <c r="GN509" s="13"/>
    </row>
    <row r="510" spans="56:196">
      <c r="BD510" s="8"/>
      <c r="BE510" s="8"/>
      <c r="BF510" s="3"/>
      <c r="BG510" s="3"/>
      <c r="BH510" s="3"/>
      <c r="BI510" s="3"/>
      <c r="BJ510" s="3"/>
      <c r="BK510" s="3"/>
      <c r="BL510" s="3"/>
      <c r="BM510" s="3"/>
      <c r="BN510" s="3"/>
      <c r="BO510" s="3"/>
      <c r="BP510" s="8"/>
      <c r="BQ510" s="19"/>
      <c r="BR510" s="19"/>
      <c r="BS510" s="19"/>
      <c r="BT510" s="19"/>
      <c r="BU510" s="19"/>
      <c r="BV510" s="19"/>
      <c r="BW510" s="19"/>
      <c r="BX510" s="19"/>
      <c r="BY510" s="19"/>
      <c r="BZ510" s="19"/>
      <c r="CA510" s="27"/>
      <c r="EP510" s="9"/>
      <c r="EQ510" s="4"/>
      <c r="ER510" s="4"/>
      <c r="ES510" s="4"/>
      <c r="ET510" s="4"/>
      <c r="EU510" s="13"/>
      <c r="FV510" s="19"/>
      <c r="FW510" s="23"/>
      <c r="FX510" s="23"/>
      <c r="FZ510" s="23"/>
      <c r="GA510" s="23"/>
      <c r="GB510" s="23"/>
      <c r="GC510" s="23"/>
      <c r="GD510" s="23"/>
      <c r="GE510" s="23"/>
      <c r="GF510" s="23"/>
      <c r="GG510" s="23"/>
      <c r="GH510" s="23"/>
      <c r="GI510" s="23"/>
      <c r="GJ510" s="23"/>
      <c r="GK510" s="23"/>
      <c r="GL510" s="23"/>
      <c r="GM510" s="23"/>
      <c r="GN510" s="13"/>
    </row>
    <row r="511" spans="56:196">
      <c r="BD511" s="8"/>
      <c r="BE511" s="8"/>
      <c r="BF511" s="3"/>
      <c r="BG511" s="3"/>
      <c r="BH511" s="3"/>
      <c r="BI511" s="3"/>
      <c r="BJ511" s="3"/>
      <c r="BK511" s="3"/>
      <c r="BL511" s="3"/>
      <c r="BM511" s="3"/>
      <c r="BN511" s="3"/>
      <c r="BO511" s="3"/>
      <c r="BP511" s="8"/>
      <c r="BQ511" s="19"/>
      <c r="BR511" s="19"/>
      <c r="BS511" s="19"/>
      <c r="BT511" s="19"/>
      <c r="BU511" s="19"/>
      <c r="BV511" s="19"/>
      <c r="BW511" s="19"/>
      <c r="BX511" s="19"/>
      <c r="BY511" s="19"/>
      <c r="BZ511" s="19"/>
      <c r="CA511" s="27"/>
      <c r="EP511" s="9"/>
      <c r="EQ511" s="4"/>
      <c r="ER511" s="4"/>
      <c r="ES511" s="4"/>
      <c r="ET511" s="4"/>
      <c r="EU511" s="13"/>
      <c r="FV511" s="19"/>
      <c r="FW511" s="23"/>
      <c r="FX511" s="23"/>
      <c r="FZ511" s="23"/>
      <c r="GA511" s="23"/>
      <c r="GB511" s="23"/>
      <c r="GC511" s="23"/>
      <c r="GD511" s="23"/>
      <c r="GE511" s="23"/>
      <c r="GF511" s="23"/>
      <c r="GG511" s="23"/>
      <c r="GH511" s="23"/>
      <c r="GI511" s="23"/>
      <c r="GJ511" s="23"/>
      <c r="GK511" s="23"/>
      <c r="GL511" s="23"/>
      <c r="GM511" s="23"/>
      <c r="GN511" s="13"/>
    </row>
    <row r="512" spans="56:196">
      <c r="BD512" s="8"/>
      <c r="BE512" s="8"/>
      <c r="BF512" s="3"/>
      <c r="BG512" s="3"/>
      <c r="BH512" s="3"/>
      <c r="BI512" s="3"/>
      <c r="BJ512" s="3"/>
      <c r="BK512" s="3"/>
      <c r="BL512" s="3"/>
      <c r="BM512" s="3"/>
      <c r="BN512" s="3"/>
      <c r="BO512" s="3"/>
      <c r="BP512" s="8"/>
      <c r="BQ512" s="19"/>
      <c r="BR512" s="19"/>
      <c r="BS512" s="19"/>
      <c r="BT512" s="19"/>
      <c r="BU512" s="19"/>
      <c r="BV512" s="19"/>
      <c r="BW512" s="19"/>
      <c r="BX512" s="19"/>
      <c r="BY512" s="19"/>
      <c r="BZ512" s="19"/>
      <c r="CA512" s="27"/>
      <c r="EP512" s="9"/>
      <c r="EQ512" s="4"/>
      <c r="ER512" s="4"/>
      <c r="ES512" s="4"/>
      <c r="ET512" s="4"/>
      <c r="EU512" s="13"/>
      <c r="FV512" s="19"/>
      <c r="FW512" s="23"/>
      <c r="FX512" s="23"/>
      <c r="FZ512" s="23"/>
      <c r="GA512" s="23"/>
      <c r="GB512" s="23"/>
      <c r="GC512" s="23"/>
      <c r="GD512" s="23"/>
      <c r="GE512" s="23"/>
      <c r="GF512" s="23"/>
      <c r="GG512" s="23"/>
      <c r="GH512" s="23"/>
      <c r="GI512" s="23"/>
      <c r="GJ512" s="23"/>
      <c r="GK512" s="23"/>
      <c r="GL512" s="23"/>
      <c r="GM512" s="23"/>
      <c r="GN512" s="13"/>
    </row>
    <row r="513" spans="56:196">
      <c r="BD513" s="8"/>
      <c r="BE513" s="8"/>
      <c r="BF513" s="3"/>
      <c r="BG513" s="3"/>
      <c r="BH513" s="3"/>
      <c r="BI513" s="3"/>
      <c r="BJ513" s="3"/>
      <c r="BK513" s="3"/>
      <c r="BL513" s="3"/>
      <c r="BM513" s="3"/>
      <c r="BN513" s="3"/>
      <c r="BO513" s="3"/>
      <c r="BP513" s="8"/>
      <c r="BQ513" s="19"/>
      <c r="BR513" s="19"/>
      <c r="BS513" s="19"/>
      <c r="BT513" s="19"/>
      <c r="BU513" s="19"/>
      <c r="BV513" s="19"/>
      <c r="BW513" s="19"/>
      <c r="BX513" s="19"/>
      <c r="BY513" s="19"/>
      <c r="BZ513" s="19"/>
      <c r="CA513" s="27"/>
      <c r="EP513" s="9"/>
      <c r="EQ513" s="4"/>
      <c r="ER513" s="4"/>
      <c r="ES513" s="4"/>
      <c r="ET513" s="4"/>
      <c r="EU513" s="13"/>
      <c r="FV513" s="19"/>
      <c r="FW513" s="23"/>
      <c r="FX513" s="23"/>
      <c r="FZ513" s="23"/>
      <c r="GA513" s="23"/>
      <c r="GB513" s="23"/>
      <c r="GC513" s="23"/>
      <c r="GD513" s="23"/>
      <c r="GE513" s="23"/>
      <c r="GF513" s="23"/>
      <c r="GG513" s="23"/>
      <c r="GH513" s="23"/>
      <c r="GI513" s="23"/>
      <c r="GJ513" s="23"/>
      <c r="GK513" s="23"/>
      <c r="GL513" s="23"/>
      <c r="GM513" s="23"/>
      <c r="GN513" s="13"/>
    </row>
    <row r="514" spans="56:196">
      <c r="BD514" s="8"/>
      <c r="BE514" s="8"/>
      <c r="BF514" s="3"/>
      <c r="BG514" s="3"/>
      <c r="BH514" s="3"/>
      <c r="BI514" s="3"/>
      <c r="BJ514" s="3"/>
      <c r="BK514" s="3"/>
      <c r="BL514" s="3"/>
      <c r="BM514" s="3"/>
      <c r="BN514" s="3"/>
      <c r="BO514" s="3"/>
      <c r="BP514" s="8"/>
      <c r="BQ514" s="19"/>
      <c r="BR514" s="19"/>
      <c r="BS514" s="19"/>
      <c r="BT514" s="19"/>
      <c r="BU514" s="19"/>
      <c r="BV514" s="19"/>
      <c r="BW514" s="19"/>
      <c r="BX514" s="19"/>
      <c r="BY514" s="19"/>
      <c r="BZ514" s="19"/>
      <c r="CA514" s="27"/>
      <c r="EP514" s="9"/>
      <c r="EQ514" s="4"/>
      <c r="ER514" s="4"/>
      <c r="ES514" s="4"/>
      <c r="ET514" s="4"/>
      <c r="EU514" s="13"/>
      <c r="FV514" s="19"/>
      <c r="FW514" s="23"/>
      <c r="FX514" s="23"/>
      <c r="FZ514" s="23"/>
      <c r="GA514" s="23"/>
      <c r="GB514" s="23"/>
      <c r="GC514" s="23"/>
      <c r="GD514" s="23"/>
      <c r="GE514" s="23"/>
      <c r="GF514" s="23"/>
      <c r="GG514" s="23"/>
      <c r="GH514" s="23"/>
      <c r="GI514" s="23"/>
      <c r="GJ514" s="23"/>
      <c r="GK514" s="23"/>
      <c r="GL514" s="23"/>
      <c r="GM514" s="23"/>
      <c r="GN514" s="13"/>
    </row>
    <row r="515" spans="56:196">
      <c r="BD515" s="8"/>
      <c r="BE515" s="8"/>
      <c r="BF515" s="3"/>
      <c r="BG515" s="3"/>
      <c r="BH515" s="3"/>
      <c r="BI515" s="3"/>
      <c r="BJ515" s="3"/>
      <c r="BK515" s="3"/>
      <c r="BL515" s="3"/>
      <c r="BM515" s="3"/>
      <c r="BN515" s="3"/>
      <c r="BO515" s="3"/>
      <c r="BP515" s="8"/>
      <c r="BQ515" s="19"/>
      <c r="BR515" s="19"/>
      <c r="BS515" s="19"/>
      <c r="BT515" s="19"/>
      <c r="BU515" s="19"/>
      <c r="BV515" s="19"/>
      <c r="BW515" s="19"/>
      <c r="BX515" s="19"/>
      <c r="BY515" s="19"/>
      <c r="BZ515" s="19"/>
      <c r="CA515" s="27"/>
      <c r="EP515" s="9"/>
      <c r="EQ515" s="4"/>
      <c r="ER515" s="4"/>
      <c r="ES515" s="4"/>
      <c r="ET515" s="4"/>
      <c r="EU515" s="13"/>
      <c r="FV515" s="19"/>
      <c r="FW515" s="23"/>
      <c r="FX515" s="23"/>
      <c r="FZ515" s="23"/>
      <c r="GA515" s="23"/>
      <c r="GB515" s="23"/>
      <c r="GC515" s="23"/>
      <c r="GD515" s="23"/>
      <c r="GE515" s="23"/>
      <c r="GF515" s="23"/>
      <c r="GG515" s="23"/>
      <c r="GH515" s="23"/>
      <c r="GI515" s="23"/>
      <c r="GJ515" s="23"/>
      <c r="GK515" s="23"/>
      <c r="GL515" s="23"/>
      <c r="GM515" s="23"/>
      <c r="GN515" s="13"/>
    </row>
    <row r="516" spans="56:196">
      <c r="BD516" s="8"/>
      <c r="BE516" s="8"/>
      <c r="BF516" s="3"/>
      <c r="BG516" s="3"/>
      <c r="BH516" s="3"/>
      <c r="BI516" s="3"/>
      <c r="BJ516" s="3"/>
      <c r="BK516" s="3"/>
      <c r="BL516" s="3"/>
      <c r="BM516" s="3"/>
      <c r="BN516" s="3"/>
      <c r="BO516" s="3"/>
      <c r="BP516" s="8"/>
      <c r="BQ516" s="19"/>
      <c r="BR516" s="19"/>
      <c r="BS516" s="19"/>
      <c r="BT516" s="19"/>
      <c r="BU516" s="19"/>
      <c r="BV516" s="19"/>
      <c r="BW516" s="19"/>
      <c r="BX516" s="19"/>
      <c r="BY516" s="19"/>
      <c r="BZ516" s="19"/>
      <c r="CA516" s="27"/>
      <c r="EP516" s="9"/>
      <c r="EQ516" s="4"/>
      <c r="ER516" s="4"/>
      <c r="ES516" s="4"/>
      <c r="ET516" s="4"/>
      <c r="EU516" s="13"/>
      <c r="FV516" s="19"/>
      <c r="FW516" s="23"/>
      <c r="FX516" s="23"/>
      <c r="FZ516" s="23"/>
      <c r="GA516" s="23"/>
      <c r="GB516" s="23"/>
      <c r="GC516" s="23"/>
      <c r="GD516" s="23"/>
      <c r="GE516" s="23"/>
      <c r="GF516" s="23"/>
      <c r="GG516" s="23"/>
      <c r="GH516" s="23"/>
      <c r="GI516" s="23"/>
      <c r="GJ516" s="23"/>
      <c r="GK516" s="23"/>
      <c r="GL516" s="23"/>
      <c r="GM516" s="23"/>
      <c r="GN516" s="13"/>
    </row>
    <row r="517" spans="56:196">
      <c r="BD517" s="8"/>
      <c r="BE517" s="8"/>
      <c r="BF517" s="3"/>
      <c r="BG517" s="3"/>
      <c r="BH517" s="3"/>
      <c r="BI517" s="3"/>
      <c r="BJ517" s="3"/>
      <c r="BK517" s="3"/>
      <c r="BL517" s="3"/>
      <c r="BM517" s="3"/>
      <c r="BN517" s="3"/>
      <c r="BO517" s="3"/>
      <c r="BP517" s="8"/>
      <c r="BQ517" s="19"/>
      <c r="BR517" s="19"/>
      <c r="BS517" s="19"/>
      <c r="BT517" s="19"/>
      <c r="BU517" s="19"/>
      <c r="BV517" s="19"/>
      <c r="BW517" s="19"/>
      <c r="BX517" s="19"/>
      <c r="BY517" s="19"/>
      <c r="BZ517" s="19"/>
      <c r="CA517" s="27"/>
      <c r="EP517" s="9"/>
      <c r="EQ517" s="4"/>
      <c r="ER517" s="4"/>
      <c r="ES517" s="4"/>
      <c r="ET517" s="4"/>
      <c r="EU517" s="13"/>
      <c r="FV517" s="19"/>
      <c r="FW517" s="23"/>
      <c r="FX517" s="23"/>
      <c r="FZ517" s="23"/>
      <c r="GA517" s="23"/>
      <c r="GB517" s="23"/>
      <c r="GC517" s="23"/>
      <c r="GD517" s="23"/>
      <c r="GE517" s="23"/>
      <c r="GF517" s="23"/>
      <c r="GG517" s="23"/>
      <c r="GH517" s="23"/>
      <c r="GI517" s="23"/>
      <c r="GJ517" s="23"/>
      <c r="GK517" s="23"/>
      <c r="GL517" s="23"/>
      <c r="GM517" s="23"/>
      <c r="GN517" s="13"/>
    </row>
    <row r="518" spans="56:196">
      <c r="BD518" s="8"/>
      <c r="BE518" s="8"/>
      <c r="BF518" s="3"/>
      <c r="BG518" s="3"/>
      <c r="BH518" s="3"/>
      <c r="BI518" s="3"/>
      <c r="BJ518" s="3"/>
      <c r="BK518" s="3"/>
      <c r="BL518" s="3"/>
      <c r="BM518" s="3"/>
      <c r="BN518" s="3"/>
      <c r="BO518" s="3"/>
      <c r="BP518" s="8"/>
      <c r="BQ518" s="19"/>
      <c r="BR518" s="19"/>
      <c r="BS518" s="19"/>
      <c r="BT518" s="19"/>
      <c r="BU518" s="19"/>
      <c r="BV518" s="19"/>
      <c r="BW518" s="19"/>
      <c r="BX518" s="19"/>
      <c r="BY518" s="19"/>
      <c r="BZ518" s="19"/>
      <c r="CA518" s="27"/>
      <c r="EP518" s="9"/>
      <c r="EQ518" s="4"/>
      <c r="ER518" s="4"/>
      <c r="ES518" s="4"/>
      <c r="ET518" s="4"/>
      <c r="EU518" s="13"/>
      <c r="FV518" s="19"/>
      <c r="FW518" s="23"/>
      <c r="FX518" s="23"/>
      <c r="FZ518" s="23"/>
      <c r="GA518" s="23"/>
      <c r="GB518" s="23"/>
      <c r="GC518" s="23"/>
      <c r="GD518" s="23"/>
      <c r="GE518" s="23"/>
      <c r="GF518" s="23"/>
      <c r="GG518" s="23"/>
      <c r="GH518" s="23"/>
      <c r="GI518" s="23"/>
      <c r="GJ518" s="23"/>
      <c r="GK518" s="23"/>
      <c r="GL518" s="23"/>
      <c r="GM518" s="23"/>
      <c r="GN518" s="13"/>
    </row>
    <row r="519" spans="56:196">
      <c r="BD519" s="8"/>
      <c r="BE519" s="8"/>
      <c r="BF519" s="3"/>
      <c r="BG519" s="3"/>
      <c r="BH519" s="3"/>
      <c r="BI519" s="3"/>
      <c r="BJ519" s="3"/>
      <c r="BK519" s="3"/>
      <c r="BL519" s="3"/>
      <c r="BM519" s="3"/>
      <c r="BN519" s="3"/>
      <c r="BO519" s="3"/>
      <c r="BP519" s="8"/>
      <c r="BQ519" s="19"/>
      <c r="BR519" s="19"/>
      <c r="BS519" s="19"/>
      <c r="BT519" s="19"/>
      <c r="BU519" s="19"/>
      <c r="BV519" s="19"/>
      <c r="BW519" s="19"/>
      <c r="BX519" s="19"/>
      <c r="BY519" s="19"/>
      <c r="BZ519" s="19"/>
      <c r="CA519" s="27"/>
      <c r="EP519" s="9"/>
      <c r="EQ519" s="4"/>
      <c r="ER519" s="4"/>
      <c r="ES519" s="4"/>
      <c r="ET519" s="4"/>
      <c r="EU519" s="13"/>
      <c r="FV519" s="19"/>
      <c r="FW519" s="23"/>
      <c r="FX519" s="23"/>
      <c r="FZ519" s="23"/>
      <c r="GA519" s="23"/>
      <c r="GB519" s="23"/>
      <c r="GC519" s="23"/>
      <c r="GD519" s="23"/>
      <c r="GE519" s="23"/>
      <c r="GF519" s="23"/>
      <c r="GG519" s="23"/>
      <c r="GH519" s="23"/>
      <c r="GI519" s="23"/>
      <c r="GJ519" s="23"/>
      <c r="GK519" s="23"/>
      <c r="GL519" s="23"/>
      <c r="GM519" s="23"/>
      <c r="GN519" s="13"/>
    </row>
    <row r="520" spans="56:196">
      <c r="BD520" s="8"/>
      <c r="BE520" s="8"/>
      <c r="BF520" s="3"/>
      <c r="BG520" s="3"/>
      <c r="BH520" s="3"/>
      <c r="BI520" s="3"/>
      <c r="BJ520" s="3"/>
      <c r="BK520" s="3"/>
      <c r="BL520" s="3"/>
      <c r="BM520" s="3"/>
      <c r="BN520" s="3"/>
      <c r="BO520" s="3"/>
      <c r="BP520" s="8"/>
      <c r="BQ520" s="19"/>
      <c r="BR520" s="19"/>
      <c r="BS520" s="19"/>
      <c r="BT520" s="19"/>
      <c r="BU520" s="19"/>
      <c r="BV520" s="19"/>
      <c r="BW520" s="19"/>
      <c r="BX520" s="19"/>
      <c r="BY520" s="19"/>
      <c r="BZ520" s="19"/>
      <c r="CA520" s="27"/>
      <c r="EP520" s="9"/>
      <c r="EQ520" s="4"/>
      <c r="ER520" s="4"/>
      <c r="ES520" s="4"/>
      <c r="ET520" s="4"/>
      <c r="EU520" s="13"/>
      <c r="FV520" s="19"/>
      <c r="FW520" s="23"/>
      <c r="FX520" s="23"/>
      <c r="FZ520" s="23"/>
      <c r="GA520" s="23"/>
      <c r="GB520" s="23"/>
      <c r="GC520" s="23"/>
      <c r="GD520" s="23"/>
      <c r="GE520" s="23"/>
      <c r="GF520" s="23"/>
      <c r="GG520" s="23"/>
      <c r="GH520" s="23"/>
      <c r="GI520" s="23"/>
      <c r="GJ520" s="23"/>
      <c r="GK520" s="23"/>
      <c r="GL520" s="23"/>
      <c r="GM520" s="23"/>
      <c r="GN520" s="13"/>
    </row>
    <row r="521" spans="56:196">
      <c r="BD521" s="8"/>
      <c r="BE521" s="8"/>
      <c r="BF521" s="3"/>
      <c r="BG521" s="3"/>
      <c r="BH521" s="3"/>
      <c r="BI521" s="3"/>
      <c r="BJ521" s="3"/>
      <c r="BK521" s="3"/>
      <c r="BL521" s="3"/>
      <c r="BM521" s="3"/>
      <c r="BN521" s="3"/>
      <c r="BO521" s="3"/>
      <c r="BP521" s="8"/>
      <c r="BQ521" s="19"/>
      <c r="BR521" s="19"/>
      <c r="BS521" s="19"/>
      <c r="BT521" s="19"/>
      <c r="BU521" s="19"/>
      <c r="BV521" s="19"/>
      <c r="BW521" s="19"/>
      <c r="BX521" s="19"/>
      <c r="BY521" s="19"/>
      <c r="BZ521" s="19"/>
      <c r="CA521" s="27"/>
      <c r="EP521" s="9"/>
      <c r="EQ521" s="4"/>
      <c r="ER521" s="4"/>
      <c r="ES521" s="4"/>
      <c r="ET521" s="4"/>
      <c r="EU521" s="13"/>
      <c r="FV521" s="19"/>
      <c r="FW521" s="23"/>
      <c r="FX521" s="23"/>
      <c r="FZ521" s="23"/>
      <c r="GA521" s="23"/>
      <c r="GB521" s="23"/>
      <c r="GC521" s="23"/>
      <c r="GD521" s="23"/>
      <c r="GE521" s="23"/>
      <c r="GF521" s="23"/>
      <c r="GG521" s="23"/>
      <c r="GH521" s="23"/>
      <c r="GI521" s="23"/>
      <c r="GJ521" s="23"/>
      <c r="GK521" s="23"/>
      <c r="GL521" s="23"/>
      <c r="GM521" s="23"/>
      <c r="GN521" s="13"/>
    </row>
    <row r="522" spans="56:196">
      <c r="BD522" s="8"/>
      <c r="BE522" s="8"/>
      <c r="BF522" s="3"/>
      <c r="BG522" s="3"/>
      <c r="BH522" s="3"/>
      <c r="BI522" s="3"/>
      <c r="BJ522" s="3"/>
      <c r="BK522" s="3"/>
      <c r="BL522" s="3"/>
      <c r="BM522" s="3"/>
      <c r="BN522" s="3"/>
      <c r="BO522" s="3"/>
      <c r="BP522" s="8"/>
      <c r="BQ522" s="19"/>
      <c r="BR522" s="19"/>
      <c r="BS522" s="19"/>
      <c r="BT522" s="19"/>
      <c r="BU522" s="19"/>
      <c r="BV522" s="19"/>
      <c r="BW522" s="19"/>
      <c r="BX522" s="19"/>
      <c r="BY522" s="19"/>
      <c r="BZ522" s="19"/>
      <c r="CA522" s="27"/>
      <c r="EP522" s="9"/>
      <c r="EQ522" s="4"/>
      <c r="ER522" s="4"/>
      <c r="ES522" s="4"/>
      <c r="ET522" s="4"/>
      <c r="EU522" s="13"/>
      <c r="FV522" s="19"/>
      <c r="FW522" s="23"/>
      <c r="FX522" s="23"/>
      <c r="FZ522" s="23"/>
      <c r="GA522" s="23"/>
      <c r="GB522" s="23"/>
      <c r="GC522" s="23"/>
      <c r="GD522" s="23"/>
      <c r="GE522" s="23"/>
      <c r="GF522" s="23"/>
      <c r="GG522" s="23"/>
      <c r="GH522" s="23"/>
      <c r="GI522" s="23"/>
      <c r="GJ522" s="23"/>
      <c r="GK522" s="23"/>
      <c r="GL522" s="23"/>
      <c r="GM522" s="23"/>
      <c r="GN522" s="13"/>
    </row>
    <row r="523" spans="56:196">
      <c r="BD523" s="8"/>
      <c r="BE523" s="8"/>
      <c r="BF523" s="3"/>
      <c r="BG523" s="3"/>
      <c r="BH523" s="3"/>
      <c r="BI523" s="3"/>
      <c r="BJ523" s="3"/>
      <c r="BK523" s="3"/>
      <c r="BL523" s="3"/>
      <c r="BM523" s="3"/>
      <c r="BN523" s="3"/>
      <c r="BO523" s="3"/>
      <c r="BP523" s="8"/>
      <c r="BQ523" s="19"/>
      <c r="BR523" s="19"/>
      <c r="BS523" s="19"/>
      <c r="BT523" s="19"/>
      <c r="BU523" s="19"/>
      <c r="BV523" s="19"/>
      <c r="BW523" s="19"/>
      <c r="BX523" s="19"/>
      <c r="BY523" s="19"/>
      <c r="BZ523" s="19"/>
      <c r="CA523" s="27"/>
      <c r="EP523" s="9"/>
      <c r="EQ523" s="4"/>
      <c r="ER523" s="4"/>
      <c r="ES523" s="4"/>
      <c r="ET523" s="4"/>
      <c r="EU523" s="13"/>
      <c r="FV523" s="19"/>
      <c r="FW523" s="23"/>
      <c r="FX523" s="23"/>
      <c r="FZ523" s="23"/>
      <c r="GA523" s="23"/>
      <c r="GB523" s="23"/>
      <c r="GC523" s="23"/>
      <c r="GD523" s="23"/>
      <c r="GE523" s="23"/>
      <c r="GF523" s="23"/>
      <c r="GG523" s="23"/>
      <c r="GH523" s="23"/>
      <c r="GI523" s="23"/>
      <c r="GJ523" s="23"/>
      <c r="GK523" s="23"/>
      <c r="GL523" s="23"/>
      <c r="GM523" s="23"/>
      <c r="GN523" s="13"/>
    </row>
    <row r="524" spans="56:196">
      <c r="BD524" s="8"/>
      <c r="BE524" s="8"/>
      <c r="BF524" s="3"/>
      <c r="BG524" s="3"/>
      <c r="BH524" s="3"/>
      <c r="BI524" s="3"/>
      <c r="BJ524" s="3"/>
      <c r="BK524" s="3"/>
      <c r="BL524" s="3"/>
      <c r="BM524" s="3"/>
      <c r="BN524" s="3"/>
      <c r="BO524" s="3"/>
      <c r="BP524" s="8"/>
      <c r="BQ524" s="19"/>
      <c r="BR524" s="19"/>
      <c r="BS524" s="19"/>
      <c r="BT524" s="19"/>
      <c r="BU524" s="19"/>
      <c r="BV524" s="19"/>
      <c r="BW524" s="19"/>
      <c r="BX524" s="19"/>
      <c r="BY524" s="19"/>
      <c r="BZ524" s="19"/>
      <c r="CA524" s="27"/>
      <c r="EP524" s="9"/>
      <c r="EQ524" s="4"/>
      <c r="ER524" s="4"/>
      <c r="ES524" s="4"/>
      <c r="ET524" s="4"/>
      <c r="EU524" s="13"/>
      <c r="FV524" s="19"/>
      <c r="FW524" s="23"/>
      <c r="FX524" s="23"/>
      <c r="FZ524" s="23"/>
      <c r="GA524" s="23"/>
      <c r="GB524" s="23"/>
      <c r="GC524" s="23"/>
      <c r="GD524" s="23"/>
      <c r="GE524" s="23"/>
      <c r="GF524" s="23"/>
      <c r="GG524" s="23"/>
      <c r="GH524" s="23"/>
      <c r="GI524" s="23"/>
      <c r="GJ524" s="23"/>
      <c r="GK524" s="23"/>
      <c r="GL524" s="23"/>
      <c r="GM524" s="23"/>
      <c r="GN524" s="13"/>
    </row>
    <row r="525" spans="56:196">
      <c r="BD525" s="8"/>
      <c r="BE525" s="8"/>
      <c r="BF525" s="3"/>
      <c r="BG525" s="3"/>
      <c r="BH525" s="3"/>
      <c r="BI525" s="3"/>
      <c r="BJ525" s="3"/>
      <c r="BK525" s="3"/>
      <c r="BL525" s="3"/>
      <c r="BM525" s="3"/>
      <c r="BN525" s="3"/>
      <c r="BO525" s="3"/>
      <c r="BP525" s="8"/>
      <c r="BQ525" s="19"/>
      <c r="BR525" s="19"/>
      <c r="BS525" s="19"/>
      <c r="BT525" s="19"/>
      <c r="BU525" s="19"/>
      <c r="BV525" s="19"/>
      <c r="BW525" s="19"/>
      <c r="BX525" s="19"/>
      <c r="BY525" s="19"/>
      <c r="BZ525" s="19"/>
      <c r="CA525" s="27"/>
      <c r="EP525" s="9"/>
      <c r="EQ525" s="4"/>
      <c r="ER525" s="4"/>
      <c r="ES525" s="4"/>
      <c r="ET525" s="4"/>
      <c r="EU525" s="13"/>
      <c r="FV525" s="19"/>
      <c r="FW525" s="23"/>
      <c r="FX525" s="23"/>
      <c r="FZ525" s="23"/>
      <c r="GA525" s="23"/>
      <c r="GB525" s="23"/>
      <c r="GC525" s="23"/>
      <c r="GD525" s="23"/>
      <c r="GE525" s="23"/>
      <c r="GF525" s="23"/>
      <c r="GG525" s="23"/>
      <c r="GH525" s="23"/>
      <c r="GI525" s="23"/>
      <c r="GJ525" s="23"/>
      <c r="GK525" s="23"/>
      <c r="GL525" s="23"/>
      <c r="GM525" s="23"/>
      <c r="GN525" s="13"/>
    </row>
    <row r="526" spans="56:196">
      <c r="BD526" s="8"/>
      <c r="BE526" s="8"/>
      <c r="BF526" s="3"/>
      <c r="BG526" s="3"/>
      <c r="BH526" s="3"/>
      <c r="BI526" s="3"/>
      <c r="BJ526" s="3"/>
      <c r="BK526" s="3"/>
      <c r="BL526" s="3"/>
      <c r="BM526" s="3"/>
      <c r="BN526" s="3"/>
      <c r="BO526" s="3"/>
      <c r="BP526" s="8"/>
      <c r="BQ526" s="19"/>
      <c r="BR526" s="19"/>
      <c r="BS526" s="19"/>
      <c r="BT526" s="19"/>
      <c r="BU526" s="19"/>
      <c r="BV526" s="19"/>
      <c r="BW526" s="19"/>
      <c r="BX526" s="19"/>
      <c r="BY526" s="19"/>
      <c r="BZ526" s="19"/>
      <c r="CA526" s="27"/>
      <c r="EP526" s="9"/>
      <c r="EQ526" s="4"/>
      <c r="ER526" s="4"/>
      <c r="ES526" s="4"/>
      <c r="ET526" s="4"/>
      <c r="EU526" s="13"/>
      <c r="FV526" s="19"/>
      <c r="FW526" s="23"/>
      <c r="FX526" s="23"/>
      <c r="FZ526" s="23"/>
      <c r="GA526" s="23"/>
      <c r="GB526" s="23"/>
      <c r="GC526" s="23"/>
      <c r="GD526" s="23"/>
      <c r="GE526" s="23"/>
      <c r="GF526" s="23"/>
      <c r="GG526" s="23"/>
      <c r="GH526" s="23"/>
      <c r="GI526" s="23"/>
      <c r="GJ526" s="23"/>
      <c r="GK526" s="23"/>
      <c r="GL526" s="23"/>
      <c r="GM526" s="23"/>
      <c r="GN526" s="13"/>
    </row>
    <row r="527" spans="56:196">
      <c r="BD527" s="8"/>
      <c r="BE527" s="8"/>
      <c r="BF527" s="3"/>
      <c r="BG527" s="3"/>
      <c r="BH527" s="3"/>
      <c r="BI527" s="3"/>
      <c r="BJ527" s="3"/>
      <c r="BK527" s="3"/>
      <c r="BL527" s="3"/>
      <c r="BM527" s="3"/>
      <c r="BN527" s="3"/>
      <c r="BO527" s="3"/>
      <c r="BP527" s="8"/>
      <c r="BQ527" s="19"/>
      <c r="BR527" s="19"/>
      <c r="BS527" s="19"/>
      <c r="BT527" s="19"/>
      <c r="BU527" s="19"/>
      <c r="BV527" s="19"/>
      <c r="BW527" s="19"/>
      <c r="BX527" s="19"/>
      <c r="BY527" s="19"/>
      <c r="BZ527" s="19"/>
      <c r="CA527" s="27"/>
      <c r="EP527" s="9"/>
      <c r="EQ527" s="4"/>
      <c r="ER527" s="4"/>
      <c r="ES527" s="4"/>
      <c r="ET527" s="4"/>
      <c r="EU527" s="13"/>
      <c r="FV527" s="19"/>
      <c r="FW527" s="23"/>
      <c r="FX527" s="23"/>
      <c r="FZ527" s="23"/>
      <c r="GA527" s="23"/>
      <c r="GB527" s="23"/>
      <c r="GC527" s="23"/>
      <c r="GD527" s="23"/>
      <c r="GE527" s="23"/>
      <c r="GF527" s="23"/>
      <c r="GG527" s="23"/>
      <c r="GH527" s="23"/>
      <c r="GI527" s="23"/>
      <c r="GJ527" s="23"/>
      <c r="GK527" s="23"/>
      <c r="GL527" s="23"/>
      <c r="GM527" s="23"/>
      <c r="GN527" s="13"/>
    </row>
    <row r="528" spans="56:196">
      <c r="BD528" s="8"/>
      <c r="BE528" s="8"/>
      <c r="BF528" s="3"/>
      <c r="BG528" s="3"/>
      <c r="BH528" s="3"/>
      <c r="BI528" s="3"/>
      <c r="BJ528" s="3"/>
      <c r="BK528" s="3"/>
      <c r="BL528" s="3"/>
      <c r="BM528" s="3"/>
      <c r="BN528" s="3"/>
      <c r="BO528" s="3"/>
      <c r="BP528" s="8"/>
      <c r="BQ528" s="19"/>
      <c r="BR528" s="19"/>
      <c r="BS528" s="19"/>
      <c r="BT528" s="19"/>
      <c r="BU528" s="19"/>
      <c r="BV528" s="19"/>
      <c r="BW528" s="19"/>
      <c r="BX528" s="19"/>
      <c r="BY528" s="19"/>
      <c r="BZ528" s="19"/>
      <c r="CA528" s="27"/>
      <c r="EP528" s="9"/>
      <c r="EQ528" s="4"/>
      <c r="ER528" s="4"/>
      <c r="ES528" s="4"/>
      <c r="ET528" s="4"/>
      <c r="EU528" s="13"/>
      <c r="FV528" s="19"/>
      <c r="FW528" s="23"/>
      <c r="FX528" s="23"/>
      <c r="FZ528" s="23"/>
      <c r="GA528" s="23"/>
      <c r="GB528" s="23"/>
      <c r="GC528" s="23"/>
      <c r="GD528" s="23"/>
      <c r="GE528" s="23"/>
      <c r="GF528" s="23"/>
      <c r="GG528" s="23"/>
      <c r="GH528" s="23"/>
      <c r="GI528" s="23"/>
      <c r="GJ528" s="23"/>
      <c r="GK528" s="23"/>
      <c r="GL528" s="23"/>
      <c r="GM528" s="23"/>
      <c r="GN528" s="13"/>
    </row>
    <row r="529" spans="56:196">
      <c r="BD529" s="8"/>
      <c r="BE529" s="8"/>
      <c r="BF529" s="3"/>
      <c r="BG529" s="3"/>
      <c r="BH529" s="3"/>
      <c r="BI529" s="3"/>
      <c r="BJ529" s="3"/>
      <c r="BK529" s="3"/>
      <c r="BL529" s="3"/>
      <c r="BM529" s="3"/>
      <c r="BN529" s="3"/>
      <c r="BO529" s="3"/>
      <c r="BP529" s="8"/>
      <c r="BQ529" s="19"/>
      <c r="BR529" s="19"/>
      <c r="BS529" s="19"/>
      <c r="BT529" s="19"/>
      <c r="BU529" s="19"/>
      <c r="BV529" s="19"/>
      <c r="BW529" s="19"/>
      <c r="BX529" s="19"/>
      <c r="BY529" s="19"/>
      <c r="BZ529" s="19"/>
      <c r="CA529" s="27"/>
      <c r="EP529" s="9"/>
      <c r="EQ529" s="4"/>
      <c r="ER529" s="4"/>
      <c r="ES529" s="4"/>
      <c r="ET529" s="4"/>
      <c r="EU529" s="13"/>
      <c r="FV529" s="19"/>
      <c r="FW529" s="23"/>
      <c r="FX529" s="23"/>
      <c r="FZ529" s="23"/>
      <c r="GA529" s="23"/>
      <c r="GB529" s="23"/>
      <c r="GC529" s="23"/>
      <c r="GD529" s="23"/>
      <c r="GE529" s="23"/>
      <c r="GF529" s="23"/>
      <c r="GG529" s="23"/>
      <c r="GH529" s="23"/>
      <c r="GI529" s="23"/>
      <c r="GJ529" s="23"/>
      <c r="GK529" s="23"/>
      <c r="GL529" s="23"/>
      <c r="GM529" s="23"/>
      <c r="GN529" s="13"/>
    </row>
    <row r="530" spans="56:196">
      <c r="BD530" s="8"/>
      <c r="BE530" s="8"/>
      <c r="BF530" s="3"/>
      <c r="BG530" s="3"/>
      <c r="BH530" s="3"/>
      <c r="BI530" s="3"/>
      <c r="BJ530" s="3"/>
      <c r="BK530" s="3"/>
      <c r="BL530" s="3"/>
      <c r="BM530" s="3"/>
      <c r="BN530" s="3"/>
      <c r="BO530" s="3"/>
      <c r="BP530" s="8"/>
      <c r="BQ530" s="19"/>
      <c r="BR530" s="19"/>
      <c r="BS530" s="19"/>
      <c r="BT530" s="19"/>
      <c r="BU530" s="19"/>
      <c r="BV530" s="19"/>
      <c r="BW530" s="19"/>
      <c r="BX530" s="19"/>
      <c r="BY530" s="19"/>
      <c r="BZ530" s="19"/>
      <c r="CA530" s="27"/>
      <c r="EP530" s="9"/>
      <c r="EQ530" s="4"/>
      <c r="ER530" s="4"/>
      <c r="ES530" s="4"/>
      <c r="ET530" s="4"/>
      <c r="EU530" s="13"/>
      <c r="FV530" s="19"/>
      <c r="FW530" s="23"/>
      <c r="FX530" s="23"/>
      <c r="FZ530" s="23"/>
      <c r="GA530" s="23"/>
      <c r="GB530" s="23"/>
      <c r="GC530" s="23"/>
      <c r="GD530" s="23"/>
      <c r="GE530" s="23"/>
      <c r="GF530" s="23"/>
      <c r="GG530" s="23"/>
      <c r="GH530" s="23"/>
      <c r="GI530" s="23"/>
      <c r="GJ530" s="23"/>
      <c r="GK530" s="23"/>
      <c r="GL530" s="23"/>
      <c r="GM530" s="23"/>
      <c r="GN530" s="13"/>
    </row>
    <row r="531" spans="56:196">
      <c r="BD531" s="8"/>
      <c r="BE531" s="8"/>
      <c r="BF531" s="3"/>
      <c r="BG531" s="3"/>
      <c r="BH531" s="3"/>
      <c r="BI531" s="3"/>
      <c r="BJ531" s="3"/>
      <c r="BK531" s="3"/>
      <c r="BL531" s="3"/>
      <c r="BM531" s="3"/>
      <c r="BN531" s="3"/>
      <c r="BO531" s="3"/>
      <c r="BP531" s="8"/>
      <c r="BQ531" s="19"/>
      <c r="BR531" s="19"/>
      <c r="BS531" s="19"/>
      <c r="BT531" s="19"/>
      <c r="BU531" s="19"/>
      <c r="BV531" s="19"/>
      <c r="BW531" s="19"/>
      <c r="BX531" s="19"/>
      <c r="BY531" s="19"/>
      <c r="BZ531" s="19"/>
      <c r="CA531" s="27"/>
      <c r="EP531" s="9"/>
      <c r="EQ531" s="4"/>
      <c r="ER531" s="4"/>
      <c r="ES531" s="4"/>
      <c r="ET531" s="4"/>
      <c r="EU531" s="13"/>
      <c r="FV531" s="19"/>
      <c r="FW531" s="23"/>
      <c r="FX531" s="23"/>
      <c r="FZ531" s="23"/>
      <c r="GA531" s="23"/>
      <c r="GB531" s="23"/>
      <c r="GC531" s="23"/>
      <c r="GD531" s="23"/>
      <c r="GE531" s="23"/>
      <c r="GF531" s="23"/>
      <c r="GG531" s="23"/>
      <c r="GH531" s="23"/>
      <c r="GI531" s="23"/>
      <c r="GJ531" s="23"/>
      <c r="GK531" s="23"/>
      <c r="GL531" s="23"/>
      <c r="GM531" s="23"/>
      <c r="GN531" s="13"/>
    </row>
    <row r="532" spans="56:196">
      <c r="BD532" s="8"/>
      <c r="BE532" s="8"/>
      <c r="BF532" s="3"/>
      <c r="BG532" s="3"/>
      <c r="BH532" s="3"/>
      <c r="BI532" s="3"/>
      <c r="BJ532" s="3"/>
      <c r="BK532" s="3"/>
      <c r="BL532" s="3"/>
      <c r="BM532" s="3"/>
      <c r="BN532" s="3"/>
      <c r="BO532" s="3"/>
      <c r="BP532" s="8"/>
      <c r="BQ532" s="19"/>
      <c r="BR532" s="19"/>
      <c r="BS532" s="19"/>
      <c r="BT532" s="19"/>
      <c r="BU532" s="19"/>
      <c r="BV532" s="19"/>
      <c r="BW532" s="19"/>
      <c r="BX532" s="19"/>
      <c r="BY532" s="19"/>
      <c r="BZ532" s="19"/>
      <c r="CA532" s="27"/>
      <c r="EP532" s="9"/>
      <c r="EQ532" s="4"/>
      <c r="ER532" s="4"/>
      <c r="ES532" s="4"/>
      <c r="ET532" s="4"/>
      <c r="EU532" s="13"/>
      <c r="FV532" s="19"/>
      <c r="FW532" s="23"/>
      <c r="FX532" s="23"/>
      <c r="FZ532" s="23"/>
      <c r="GA532" s="23"/>
      <c r="GB532" s="23"/>
      <c r="GC532" s="23"/>
      <c r="GD532" s="23"/>
      <c r="GE532" s="23"/>
      <c r="GF532" s="23"/>
      <c r="GG532" s="23"/>
      <c r="GH532" s="23"/>
      <c r="GI532" s="23"/>
      <c r="GJ532" s="23"/>
      <c r="GK532" s="23"/>
      <c r="GL532" s="23"/>
      <c r="GM532" s="23"/>
      <c r="GN532" s="13"/>
    </row>
    <row r="533" spans="56:196">
      <c r="BD533" s="8"/>
      <c r="BE533" s="8"/>
      <c r="BF533" s="3"/>
      <c r="BG533" s="3"/>
      <c r="BH533" s="3"/>
      <c r="BI533" s="3"/>
      <c r="BJ533" s="3"/>
      <c r="BK533" s="3"/>
      <c r="BL533" s="3"/>
      <c r="BM533" s="3"/>
      <c r="BN533" s="3"/>
      <c r="BO533" s="3"/>
      <c r="BP533" s="8"/>
      <c r="BQ533" s="19"/>
      <c r="BR533" s="19"/>
      <c r="BS533" s="19"/>
      <c r="BT533" s="19"/>
      <c r="BU533" s="19"/>
      <c r="BV533" s="19"/>
      <c r="BW533" s="19"/>
      <c r="BX533" s="19"/>
      <c r="BY533" s="19"/>
      <c r="BZ533" s="19"/>
      <c r="CA533" s="27"/>
      <c r="EP533" s="9"/>
      <c r="EQ533" s="4"/>
      <c r="ER533" s="4"/>
      <c r="ES533" s="4"/>
      <c r="ET533" s="4"/>
      <c r="EU533" s="13"/>
      <c r="FV533" s="19"/>
      <c r="FW533" s="23"/>
      <c r="FX533" s="23"/>
      <c r="FZ533" s="23"/>
      <c r="GA533" s="23"/>
      <c r="GB533" s="23"/>
      <c r="GC533" s="23"/>
      <c r="GD533" s="23"/>
      <c r="GE533" s="23"/>
      <c r="GF533" s="23"/>
      <c r="GG533" s="23"/>
      <c r="GH533" s="23"/>
      <c r="GI533" s="23"/>
      <c r="GJ533" s="23"/>
      <c r="GK533" s="23"/>
      <c r="GL533" s="23"/>
      <c r="GM533" s="23"/>
      <c r="GN533" s="13"/>
    </row>
    <row r="534" spans="56:196">
      <c r="BD534" s="8"/>
      <c r="BE534" s="8"/>
      <c r="BF534" s="3"/>
      <c r="BG534" s="3"/>
      <c r="BH534" s="3"/>
      <c r="BI534" s="3"/>
      <c r="BJ534" s="3"/>
      <c r="BK534" s="3"/>
      <c r="BL534" s="3"/>
      <c r="BM534" s="3"/>
      <c r="BN534" s="3"/>
      <c r="BO534" s="3"/>
      <c r="BP534" s="8"/>
      <c r="BQ534" s="19"/>
      <c r="BR534" s="19"/>
      <c r="BS534" s="19"/>
      <c r="BT534" s="19"/>
      <c r="BU534" s="19"/>
      <c r="BV534" s="19"/>
      <c r="BW534" s="19"/>
      <c r="BX534" s="19"/>
      <c r="BY534" s="19"/>
      <c r="BZ534" s="19"/>
      <c r="CA534" s="27"/>
      <c r="EP534" s="9"/>
      <c r="EQ534" s="4"/>
      <c r="ER534" s="4"/>
      <c r="ES534" s="4"/>
      <c r="ET534" s="4"/>
      <c r="EU534" s="13"/>
      <c r="FV534" s="19"/>
      <c r="FW534" s="23"/>
      <c r="FX534" s="23"/>
      <c r="FZ534" s="23"/>
      <c r="GA534" s="23"/>
      <c r="GB534" s="23"/>
      <c r="GC534" s="23"/>
      <c r="GD534" s="23"/>
      <c r="GE534" s="23"/>
      <c r="GF534" s="23"/>
      <c r="GG534" s="23"/>
      <c r="GH534" s="23"/>
      <c r="GI534" s="23"/>
      <c r="GJ534" s="23"/>
      <c r="GK534" s="23"/>
      <c r="GL534" s="23"/>
      <c r="GM534" s="23"/>
      <c r="GN534" s="13"/>
    </row>
    <row r="535" spans="56:196">
      <c r="BD535" s="8"/>
      <c r="BE535" s="8"/>
      <c r="BF535" s="3"/>
      <c r="BG535" s="3"/>
      <c r="BH535" s="3"/>
      <c r="BI535" s="3"/>
      <c r="BJ535" s="3"/>
      <c r="BK535" s="3"/>
      <c r="BL535" s="3"/>
      <c r="BM535" s="3"/>
      <c r="BN535" s="3"/>
      <c r="BO535" s="3"/>
      <c r="BP535" s="8"/>
      <c r="BQ535" s="19"/>
      <c r="BR535" s="19"/>
      <c r="BS535" s="19"/>
      <c r="BT535" s="19"/>
      <c r="BU535" s="19"/>
      <c r="BV535" s="19"/>
      <c r="BW535" s="19"/>
      <c r="BX535" s="19"/>
      <c r="BY535" s="19"/>
      <c r="BZ535" s="19"/>
      <c r="CA535" s="27"/>
      <c r="EP535" s="9"/>
      <c r="EQ535" s="4"/>
      <c r="ER535" s="4"/>
      <c r="ES535" s="4"/>
      <c r="ET535" s="4"/>
      <c r="EU535" s="13"/>
      <c r="FV535" s="19"/>
      <c r="FW535" s="23"/>
      <c r="FX535" s="23"/>
      <c r="FZ535" s="23"/>
      <c r="GA535" s="23"/>
      <c r="GB535" s="23"/>
      <c r="GC535" s="23"/>
      <c r="GD535" s="23"/>
      <c r="GE535" s="23"/>
      <c r="GF535" s="23"/>
      <c r="GG535" s="23"/>
      <c r="GH535" s="23"/>
      <c r="GI535" s="23"/>
      <c r="GJ535" s="23"/>
      <c r="GK535" s="23"/>
      <c r="GL535" s="23"/>
      <c r="GM535" s="23"/>
      <c r="GN535" s="13"/>
    </row>
    <row r="536" spans="56:196">
      <c r="BD536" s="8"/>
      <c r="BE536" s="8"/>
      <c r="BF536" s="3"/>
      <c r="BG536" s="3"/>
      <c r="BH536" s="3"/>
      <c r="BI536" s="3"/>
      <c r="BJ536" s="3"/>
      <c r="BK536" s="3"/>
      <c r="BL536" s="3"/>
      <c r="BM536" s="3"/>
      <c r="BN536" s="3"/>
      <c r="BO536" s="3"/>
      <c r="BP536" s="8"/>
      <c r="BQ536" s="19"/>
      <c r="BR536" s="19"/>
      <c r="BS536" s="19"/>
      <c r="BT536" s="19"/>
      <c r="BU536" s="19"/>
      <c r="BV536" s="19"/>
      <c r="BW536" s="19"/>
      <c r="BX536" s="19"/>
      <c r="BY536" s="19"/>
      <c r="BZ536" s="19"/>
      <c r="CA536" s="27"/>
      <c r="EP536" s="9"/>
      <c r="EQ536" s="4"/>
      <c r="ER536" s="4"/>
      <c r="ES536" s="4"/>
      <c r="ET536" s="4"/>
      <c r="EU536" s="13"/>
      <c r="FV536" s="19"/>
      <c r="FW536" s="23"/>
      <c r="FX536" s="23"/>
      <c r="FZ536" s="23"/>
      <c r="GA536" s="23"/>
      <c r="GB536" s="23"/>
      <c r="GC536" s="23"/>
      <c r="GD536" s="23"/>
      <c r="GE536" s="23"/>
      <c r="GF536" s="23"/>
      <c r="GG536" s="23"/>
      <c r="GH536" s="23"/>
      <c r="GI536" s="23"/>
      <c r="GJ536" s="23"/>
      <c r="GK536" s="23"/>
      <c r="GL536" s="23"/>
      <c r="GM536" s="23"/>
      <c r="GN536" s="13"/>
    </row>
    <row r="537" spans="56:196">
      <c r="BD537" s="8"/>
      <c r="BE537" s="8"/>
      <c r="BF537" s="3"/>
      <c r="BG537" s="3"/>
      <c r="BH537" s="3"/>
      <c r="BI537" s="3"/>
      <c r="BJ537" s="3"/>
      <c r="BK537" s="3"/>
      <c r="BL537" s="3"/>
      <c r="BM537" s="3"/>
      <c r="BN537" s="3"/>
      <c r="BO537" s="3"/>
      <c r="BP537" s="8"/>
      <c r="BQ537" s="19"/>
      <c r="BR537" s="19"/>
      <c r="BS537" s="19"/>
      <c r="BT537" s="19"/>
      <c r="BU537" s="19"/>
      <c r="BV537" s="19"/>
      <c r="BW537" s="19"/>
      <c r="BX537" s="19"/>
      <c r="BY537" s="19"/>
      <c r="BZ537" s="19"/>
      <c r="CA537" s="27"/>
      <c r="EP537" s="9"/>
      <c r="EQ537" s="4"/>
      <c r="ER537" s="4"/>
      <c r="ES537" s="4"/>
      <c r="ET537" s="4"/>
      <c r="EU537" s="13"/>
      <c r="FV537" s="19"/>
      <c r="FW537" s="23"/>
      <c r="FX537" s="23"/>
      <c r="FZ537" s="23"/>
      <c r="GA537" s="23"/>
      <c r="GB537" s="23"/>
      <c r="GC537" s="23"/>
      <c r="GD537" s="23"/>
      <c r="GE537" s="23"/>
      <c r="GF537" s="23"/>
      <c r="GG537" s="23"/>
      <c r="GH537" s="23"/>
      <c r="GI537" s="23"/>
      <c r="GJ537" s="23"/>
      <c r="GK537" s="23"/>
      <c r="GL537" s="23"/>
      <c r="GM537" s="23"/>
      <c r="GN537" s="13"/>
    </row>
    <row r="538" spans="56:196">
      <c r="BD538" s="8"/>
      <c r="BE538" s="8"/>
      <c r="BF538" s="3"/>
      <c r="BG538" s="3"/>
      <c r="BH538" s="3"/>
      <c r="BI538" s="3"/>
      <c r="BJ538" s="3"/>
      <c r="BK538" s="3"/>
      <c r="BL538" s="3"/>
      <c r="BM538" s="3"/>
      <c r="BN538" s="3"/>
      <c r="BO538" s="3"/>
      <c r="BP538" s="8"/>
      <c r="BQ538" s="19"/>
      <c r="BR538" s="19"/>
      <c r="BS538" s="19"/>
      <c r="BT538" s="19"/>
      <c r="BU538" s="19"/>
      <c r="BV538" s="19"/>
      <c r="BW538" s="19"/>
      <c r="BX538" s="19"/>
      <c r="BY538" s="19"/>
      <c r="BZ538" s="19"/>
      <c r="CA538" s="27"/>
      <c r="EP538" s="9"/>
      <c r="EQ538" s="4"/>
      <c r="ER538" s="4"/>
      <c r="ES538" s="4"/>
      <c r="ET538" s="4"/>
      <c r="EU538" s="13"/>
      <c r="FV538" s="19"/>
      <c r="FW538" s="23"/>
      <c r="FX538" s="23"/>
      <c r="FZ538" s="23"/>
      <c r="GA538" s="23"/>
      <c r="GB538" s="23"/>
      <c r="GC538" s="23"/>
      <c r="GD538" s="23"/>
      <c r="GE538" s="23"/>
      <c r="GF538" s="23"/>
      <c r="GG538" s="23"/>
      <c r="GH538" s="23"/>
      <c r="GI538" s="23"/>
      <c r="GJ538" s="23"/>
      <c r="GK538" s="23"/>
      <c r="GL538" s="23"/>
      <c r="GM538" s="23"/>
      <c r="GN538" s="13"/>
    </row>
    <row r="539" spans="56:196">
      <c r="BD539" s="8"/>
      <c r="BE539" s="8"/>
      <c r="BF539" s="3"/>
      <c r="BG539" s="3"/>
      <c r="BH539" s="3"/>
      <c r="BI539" s="3"/>
      <c r="BJ539" s="3"/>
      <c r="BK539" s="3"/>
      <c r="BL539" s="3"/>
      <c r="BM539" s="3"/>
      <c r="BN539" s="3"/>
      <c r="BO539" s="3"/>
      <c r="BP539" s="8"/>
      <c r="BQ539" s="19"/>
      <c r="BR539" s="19"/>
      <c r="BS539" s="19"/>
      <c r="BT539" s="19"/>
      <c r="BU539" s="19"/>
      <c r="BV539" s="19"/>
      <c r="BW539" s="19"/>
      <c r="BX539" s="19"/>
      <c r="BY539" s="19"/>
      <c r="BZ539" s="19"/>
      <c r="CA539" s="27"/>
      <c r="EP539" s="9"/>
      <c r="EQ539" s="4"/>
      <c r="ER539" s="4"/>
      <c r="ES539" s="4"/>
      <c r="ET539" s="4"/>
      <c r="EU539" s="13"/>
      <c r="FV539" s="19"/>
      <c r="FW539" s="23"/>
      <c r="FX539" s="23"/>
      <c r="FZ539" s="23"/>
      <c r="GA539" s="23"/>
      <c r="GB539" s="23"/>
      <c r="GC539" s="23"/>
      <c r="GD539" s="23"/>
      <c r="GE539" s="23"/>
      <c r="GF539" s="23"/>
      <c r="GG539" s="23"/>
      <c r="GH539" s="23"/>
      <c r="GI539" s="23"/>
      <c r="GJ539" s="23"/>
      <c r="GK539" s="23"/>
      <c r="GL539" s="23"/>
      <c r="GM539" s="23"/>
      <c r="GN539" s="13"/>
    </row>
    <row r="540" spans="56:196">
      <c r="BD540" s="8"/>
      <c r="BE540" s="8"/>
      <c r="BF540" s="3"/>
      <c r="BG540" s="3"/>
      <c r="BH540" s="3"/>
      <c r="BI540" s="3"/>
      <c r="BJ540" s="3"/>
      <c r="BK540" s="3"/>
      <c r="BL540" s="3"/>
      <c r="BM540" s="3"/>
      <c r="BN540" s="3"/>
      <c r="BO540" s="3"/>
      <c r="BP540" s="8"/>
      <c r="BQ540" s="19"/>
      <c r="BR540" s="19"/>
      <c r="BS540" s="19"/>
      <c r="BT540" s="19"/>
      <c r="BU540" s="19"/>
      <c r="BV540" s="19"/>
      <c r="BW540" s="19"/>
      <c r="BX540" s="19"/>
      <c r="BY540" s="19"/>
      <c r="BZ540" s="19"/>
      <c r="CA540" s="27"/>
      <c r="EP540" s="9"/>
      <c r="EQ540" s="4"/>
      <c r="ER540" s="4"/>
      <c r="ES540" s="4"/>
      <c r="ET540" s="4"/>
      <c r="EU540" s="13"/>
      <c r="FV540" s="19"/>
      <c r="FW540" s="23"/>
      <c r="FX540" s="23"/>
      <c r="FZ540" s="23"/>
      <c r="GA540" s="23"/>
      <c r="GB540" s="23"/>
      <c r="GC540" s="23"/>
      <c r="GD540" s="23"/>
      <c r="GE540" s="23"/>
      <c r="GF540" s="23"/>
      <c r="GG540" s="23"/>
      <c r="GH540" s="23"/>
      <c r="GI540" s="23"/>
      <c r="GJ540" s="23"/>
      <c r="GK540" s="23"/>
      <c r="GL540" s="23"/>
      <c r="GM540" s="23"/>
      <c r="GN540" s="13"/>
    </row>
    <row r="541" spans="56:196">
      <c r="BD541" s="8"/>
      <c r="BE541" s="8"/>
      <c r="BF541" s="3"/>
      <c r="BG541" s="3"/>
      <c r="BH541" s="3"/>
      <c r="BI541" s="3"/>
      <c r="BJ541" s="3"/>
      <c r="BK541" s="3"/>
      <c r="BL541" s="3"/>
      <c r="BM541" s="3"/>
      <c r="BN541" s="3"/>
      <c r="BO541" s="3"/>
      <c r="BP541" s="8"/>
      <c r="BQ541" s="19"/>
      <c r="BR541" s="19"/>
      <c r="BS541" s="19"/>
      <c r="BT541" s="19"/>
      <c r="BU541" s="19"/>
      <c r="BV541" s="19"/>
      <c r="BW541" s="19"/>
      <c r="BX541" s="19"/>
      <c r="BY541" s="19"/>
      <c r="BZ541" s="19"/>
      <c r="CA541" s="27"/>
      <c r="EP541" s="9"/>
      <c r="EQ541" s="4"/>
      <c r="ER541" s="4"/>
      <c r="ES541" s="4"/>
      <c r="ET541" s="4"/>
      <c r="EU541" s="13"/>
      <c r="FV541" s="19"/>
      <c r="FW541" s="23"/>
      <c r="FX541" s="23"/>
      <c r="FZ541" s="23"/>
      <c r="GA541" s="23"/>
      <c r="GB541" s="23"/>
      <c r="GC541" s="23"/>
      <c r="GD541" s="23"/>
      <c r="GE541" s="23"/>
      <c r="GF541" s="23"/>
      <c r="GG541" s="23"/>
      <c r="GH541" s="23"/>
      <c r="GI541" s="23"/>
      <c r="GJ541" s="23"/>
      <c r="GK541" s="23"/>
      <c r="GL541" s="23"/>
      <c r="GM541" s="23"/>
      <c r="GN541" s="13"/>
    </row>
    <row r="542" spans="56:196">
      <c r="BD542" s="8"/>
      <c r="BE542" s="8"/>
      <c r="BF542" s="3"/>
      <c r="BG542" s="3"/>
      <c r="BH542" s="3"/>
      <c r="BI542" s="3"/>
      <c r="BJ542" s="3"/>
      <c r="BK542" s="3"/>
      <c r="BL542" s="3"/>
      <c r="BM542" s="3"/>
      <c r="BN542" s="3"/>
      <c r="BO542" s="3"/>
      <c r="BP542" s="8"/>
      <c r="BQ542" s="19"/>
      <c r="BR542" s="19"/>
      <c r="BS542" s="19"/>
      <c r="BT542" s="19"/>
      <c r="BU542" s="19"/>
      <c r="BV542" s="19"/>
      <c r="BW542" s="19"/>
      <c r="BX542" s="19"/>
      <c r="BY542" s="19"/>
      <c r="BZ542" s="19"/>
      <c r="CA542" s="27"/>
      <c r="EP542" s="9"/>
      <c r="EQ542" s="4"/>
      <c r="ER542" s="4"/>
      <c r="ES542" s="4"/>
      <c r="ET542" s="4"/>
      <c r="EU542" s="13"/>
      <c r="FV542" s="19"/>
      <c r="FW542" s="23"/>
      <c r="FX542" s="23"/>
      <c r="FZ542" s="23"/>
      <c r="GA542" s="23"/>
      <c r="GB542" s="23"/>
      <c r="GC542" s="23"/>
      <c r="GD542" s="23"/>
      <c r="GE542" s="23"/>
      <c r="GF542" s="23"/>
      <c r="GG542" s="23"/>
      <c r="GH542" s="23"/>
      <c r="GI542" s="23"/>
      <c r="GJ542" s="23"/>
      <c r="GK542" s="23"/>
      <c r="GL542" s="23"/>
      <c r="GM542" s="23"/>
      <c r="GN542" s="13"/>
    </row>
    <row r="543" spans="56:196">
      <c r="BD543" s="8"/>
      <c r="BE543" s="8"/>
      <c r="BF543" s="3"/>
      <c r="BG543" s="3"/>
      <c r="BH543" s="3"/>
      <c r="BI543" s="3"/>
      <c r="BJ543" s="3"/>
      <c r="BK543" s="3"/>
      <c r="BL543" s="3"/>
      <c r="BM543" s="3"/>
      <c r="BN543" s="3"/>
      <c r="BO543" s="3"/>
      <c r="BP543" s="8"/>
      <c r="BQ543" s="19"/>
      <c r="BR543" s="19"/>
      <c r="BS543" s="19"/>
      <c r="BT543" s="19"/>
      <c r="BU543" s="19"/>
      <c r="BV543" s="19"/>
      <c r="BW543" s="19"/>
      <c r="BX543" s="19"/>
      <c r="BY543" s="19"/>
      <c r="BZ543" s="19"/>
      <c r="CA543" s="27"/>
      <c r="EP543" s="9"/>
      <c r="EQ543" s="4"/>
      <c r="ER543" s="4"/>
      <c r="ES543" s="4"/>
      <c r="ET543" s="4"/>
      <c r="EU543" s="13"/>
      <c r="FV543" s="19"/>
      <c r="FW543" s="23"/>
      <c r="FX543" s="23"/>
      <c r="FZ543" s="23"/>
      <c r="GA543" s="23"/>
      <c r="GB543" s="23"/>
      <c r="GC543" s="23"/>
      <c r="GD543" s="23"/>
      <c r="GE543" s="23"/>
      <c r="GF543" s="23"/>
      <c r="GG543" s="23"/>
      <c r="GH543" s="23"/>
      <c r="GI543" s="23"/>
      <c r="GJ543" s="23"/>
      <c r="GK543" s="23"/>
      <c r="GL543" s="23"/>
      <c r="GM543" s="23"/>
      <c r="GN543" s="13"/>
    </row>
    <row r="544" spans="56:196">
      <c r="BD544" s="8"/>
      <c r="BE544" s="8"/>
      <c r="BF544" s="3"/>
      <c r="BG544" s="3"/>
      <c r="BH544" s="3"/>
      <c r="BI544" s="3"/>
      <c r="BJ544" s="3"/>
      <c r="BK544" s="3"/>
      <c r="BL544" s="3"/>
      <c r="BM544" s="3"/>
      <c r="BN544" s="3"/>
      <c r="BO544" s="3"/>
      <c r="BP544" s="8"/>
      <c r="BQ544" s="19"/>
      <c r="BR544" s="19"/>
      <c r="BS544" s="19"/>
      <c r="BT544" s="19"/>
      <c r="BU544" s="19"/>
      <c r="BV544" s="19"/>
      <c r="BW544" s="19"/>
      <c r="BX544" s="19"/>
      <c r="BY544" s="19"/>
      <c r="BZ544" s="19"/>
      <c r="CA544" s="27"/>
      <c r="EP544" s="9"/>
      <c r="EQ544" s="4"/>
      <c r="ER544" s="4"/>
      <c r="ES544" s="4"/>
      <c r="ET544" s="4"/>
      <c r="EU544" s="13"/>
      <c r="FV544" s="19"/>
      <c r="FW544" s="23"/>
      <c r="FX544" s="23"/>
      <c r="FZ544" s="23"/>
      <c r="GA544" s="23"/>
      <c r="GB544" s="23"/>
      <c r="GC544" s="23"/>
      <c r="GD544" s="23"/>
      <c r="GE544" s="23"/>
      <c r="GF544" s="23"/>
      <c r="GG544" s="23"/>
      <c r="GH544" s="23"/>
      <c r="GI544" s="23"/>
      <c r="GJ544" s="23"/>
      <c r="GK544" s="23"/>
      <c r="GL544" s="23"/>
      <c r="GM544" s="23"/>
      <c r="GN544" s="13"/>
    </row>
    <row r="545" spans="56:196">
      <c r="BD545" s="8"/>
      <c r="BE545" s="8"/>
      <c r="BF545" s="3"/>
      <c r="BG545" s="3"/>
      <c r="BH545" s="3"/>
      <c r="BI545" s="3"/>
      <c r="BJ545" s="3"/>
      <c r="BK545" s="3"/>
      <c r="BL545" s="3"/>
      <c r="BM545" s="3"/>
      <c r="BN545" s="3"/>
      <c r="BO545" s="3"/>
      <c r="BP545" s="8"/>
      <c r="BQ545" s="19"/>
      <c r="BR545" s="19"/>
      <c r="BS545" s="19"/>
      <c r="BT545" s="19"/>
      <c r="BU545" s="19"/>
      <c r="BV545" s="19"/>
      <c r="BW545" s="19"/>
      <c r="BX545" s="19"/>
      <c r="BY545" s="19"/>
      <c r="BZ545" s="19"/>
      <c r="CA545" s="27"/>
      <c r="EP545" s="9"/>
      <c r="EQ545" s="4"/>
      <c r="ER545" s="4"/>
      <c r="ES545" s="4"/>
      <c r="ET545" s="4"/>
      <c r="EU545" s="13"/>
      <c r="FV545" s="19"/>
      <c r="FW545" s="23"/>
      <c r="FX545" s="23"/>
      <c r="FZ545" s="23"/>
      <c r="GA545" s="23"/>
      <c r="GB545" s="23"/>
      <c r="GC545" s="23"/>
      <c r="GD545" s="23"/>
      <c r="GE545" s="23"/>
      <c r="GF545" s="23"/>
      <c r="GG545" s="23"/>
      <c r="GH545" s="23"/>
      <c r="GI545" s="23"/>
      <c r="GJ545" s="23"/>
      <c r="GK545" s="23"/>
      <c r="GL545" s="23"/>
      <c r="GM545" s="23"/>
      <c r="GN545" s="13"/>
    </row>
    <row r="546" spans="56:196">
      <c r="BD546" s="8"/>
      <c r="BE546" s="8"/>
      <c r="BF546" s="3"/>
      <c r="BG546" s="3"/>
      <c r="BH546" s="3"/>
      <c r="BI546" s="3"/>
      <c r="BJ546" s="3"/>
      <c r="BK546" s="3"/>
      <c r="BL546" s="3"/>
      <c r="BM546" s="3"/>
      <c r="BN546" s="3"/>
      <c r="BO546" s="3"/>
      <c r="BP546" s="8"/>
      <c r="BQ546" s="19"/>
      <c r="BR546" s="19"/>
      <c r="BS546" s="19"/>
      <c r="BT546" s="19"/>
      <c r="BU546" s="19"/>
      <c r="BV546" s="19"/>
      <c r="BW546" s="19"/>
      <c r="BX546" s="19"/>
      <c r="BY546" s="19"/>
      <c r="BZ546" s="19"/>
      <c r="CA546" s="27"/>
      <c r="EP546" s="9"/>
      <c r="EQ546" s="4"/>
      <c r="ER546" s="4"/>
      <c r="ES546" s="4"/>
      <c r="ET546" s="4"/>
      <c r="EU546" s="13"/>
      <c r="FV546" s="19"/>
      <c r="FW546" s="23"/>
      <c r="FX546" s="23"/>
      <c r="FZ546" s="23"/>
      <c r="GA546" s="23"/>
      <c r="GB546" s="23"/>
      <c r="GC546" s="23"/>
      <c r="GD546" s="23"/>
      <c r="GE546" s="23"/>
      <c r="GF546" s="23"/>
      <c r="GG546" s="23"/>
      <c r="GH546" s="23"/>
      <c r="GI546" s="23"/>
      <c r="GJ546" s="23"/>
      <c r="GK546" s="23"/>
      <c r="GL546" s="23"/>
      <c r="GM546" s="23"/>
      <c r="GN546" s="13"/>
    </row>
    <row r="547" spans="56:196">
      <c r="BD547" s="8"/>
      <c r="BE547" s="8"/>
      <c r="BF547" s="3"/>
      <c r="BG547" s="3"/>
      <c r="BH547" s="3"/>
      <c r="BI547" s="3"/>
      <c r="BJ547" s="3"/>
      <c r="BK547" s="3"/>
      <c r="BL547" s="3"/>
      <c r="BM547" s="3"/>
      <c r="BN547" s="3"/>
      <c r="BO547" s="3"/>
      <c r="BP547" s="8"/>
      <c r="BQ547" s="19"/>
      <c r="BR547" s="19"/>
      <c r="BS547" s="19"/>
      <c r="BT547" s="19"/>
      <c r="BU547" s="19"/>
      <c r="BV547" s="19"/>
      <c r="BW547" s="19"/>
      <c r="BX547" s="19"/>
      <c r="BY547" s="19"/>
      <c r="BZ547" s="19"/>
      <c r="CA547" s="27"/>
      <c r="EP547" s="9"/>
      <c r="EQ547" s="4"/>
      <c r="ER547" s="4"/>
      <c r="ES547" s="4"/>
      <c r="ET547" s="4"/>
      <c r="EU547" s="13"/>
      <c r="FV547" s="19"/>
      <c r="FW547" s="23"/>
      <c r="FX547" s="23"/>
      <c r="FZ547" s="23"/>
      <c r="GA547" s="23"/>
      <c r="GB547" s="23"/>
      <c r="GC547" s="23"/>
      <c r="GD547" s="23"/>
      <c r="GE547" s="23"/>
      <c r="GF547" s="23"/>
      <c r="GG547" s="23"/>
      <c r="GH547" s="23"/>
      <c r="GI547" s="23"/>
      <c r="GJ547" s="23"/>
      <c r="GK547" s="23"/>
      <c r="GL547" s="23"/>
      <c r="GM547" s="23"/>
      <c r="GN547" s="13"/>
    </row>
    <row r="548" spans="56:196">
      <c r="BD548" s="8"/>
      <c r="BE548" s="8"/>
      <c r="BF548" s="3"/>
      <c r="BG548" s="3"/>
      <c r="BH548" s="3"/>
      <c r="BI548" s="3"/>
      <c r="BJ548" s="3"/>
      <c r="BK548" s="3"/>
      <c r="BL548" s="3"/>
      <c r="BM548" s="3"/>
      <c r="BN548" s="3"/>
      <c r="BO548" s="3"/>
      <c r="BP548" s="8"/>
      <c r="BQ548" s="19"/>
      <c r="BR548" s="19"/>
      <c r="BS548" s="19"/>
      <c r="BT548" s="19"/>
      <c r="BU548" s="19"/>
      <c r="BV548" s="19"/>
      <c r="BW548" s="19"/>
      <c r="BX548" s="19"/>
      <c r="BY548" s="19"/>
      <c r="BZ548" s="19"/>
      <c r="CA548" s="27"/>
      <c r="EP548" s="9"/>
      <c r="EQ548" s="4"/>
      <c r="ER548" s="4"/>
      <c r="ES548" s="4"/>
      <c r="ET548" s="4"/>
      <c r="EU548" s="13"/>
      <c r="FV548" s="19"/>
      <c r="FW548" s="23"/>
      <c r="FX548" s="23"/>
      <c r="FZ548" s="23"/>
      <c r="GA548" s="23"/>
      <c r="GB548" s="23"/>
      <c r="GC548" s="23"/>
      <c r="GD548" s="23"/>
      <c r="GE548" s="23"/>
      <c r="GF548" s="23"/>
      <c r="GG548" s="23"/>
      <c r="GH548" s="23"/>
      <c r="GI548" s="23"/>
      <c r="GJ548" s="23"/>
      <c r="GK548" s="23"/>
      <c r="GL548" s="23"/>
      <c r="GM548" s="23"/>
      <c r="GN548" s="13"/>
    </row>
    <row r="549" spans="56:196">
      <c r="BD549" s="8"/>
      <c r="BE549" s="8"/>
      <c r="BF549" s="3"/>
      <c r="BG549" s="3"/>
      <c r="BH549" s="3"/>
      <c r="BI549" s="3"/>
      <c r="BJ549" s="3"/>
      <c r="BK549" s="3"/>
      <c r="BL549" s="3"/>
      <c r="BM549" s="3"/>
      <c r="BN549" s="3"/>
      <c r="BO549" s="3"/>
      <c r="BP549" s="8"/>
      <c r="BQ549" s="19"/>
      <c r="BR549" s="19"/>
      <c r="BS549" s="19"/>
      <c r="BT549" s="19"/>
      <c r="BU549" s="19"/>
      <c r="BV549" s="19"/>
      <c r="BW549" s="19"/>
      <c r="BX549" s="19"/>
      <c r="BY549" s="19"/>
      <c r="BZ549" s="19"/>
      <c r="CA549" s="27"/>
      <c r="EP549" s="9"/>
      <c r="EQ549" s="4"/>
      <c r="ER549" s="4"/>
      <c r="ES549" s="4"/>
      <c r="ET549" s="4"/>
      <c r="EU549" s="13"/>
      <c r="FV549" s="19"/>
      <c r="FW549" s="23"/>
      <c r="FX549" s="23"/>
      <c r="FZ549" s="23"/>
      <c r="GA549" s="23"/>
      <c r="GB549" s="23"/>
      <c r="GC549" s="23"/>
      <c r="GD549" s="23"/>
      <c r="GE549" s="23"/>
      <c r="GF549" s="23"/>
      <c r="GG549" s="23"/>
      <c r="GH549" s="23"/>
      <c r="GI549" s="23"/>
      <c r="GJ549" s="23"/>
      <c r="GK549" s="23"/>
      <c r="GL549" s="23"/>
      <c r="GM549" s="23"/>
      <c r="GN549" s="13"/>
    </row>
    <row r="550" spans="56:196">
      <c r="BD550" s="8"/>
      <c r="BE550" s="8"/>
      <c r="BF550" s="3"/>
      <c r="BG550" s="3"/>
      <c r="BH550" s="3"/>
      <c r="BI550" s="3"/>
      <c r="BJ550" s="3"/>
      <c r="BK550" s="3"/>
      <c r="BL550" s="3"/>
      <c r="BM550" s="3"/>
      <c r="BN550" s="3"/>
      <c r="BO550" s="3"/>
      <c r="BP550" s="8"/>
      <c r="BQ550" s="19"/>
      <c r="BR550" s="19"/>
      <c r="BS550" s="19"/>
      <c r="BT550" s="19"/>
      <c r="BU550" s="19"/>
      <c r="BV550" s="19"/>
      <c r="BW550" s="19"/>
      <c r="BX550" s="19"/>
      <c r="BY550" s="19"/>
      <c r="BZ550" s="19"/>
      <c r="CA550" s="27"/>
      <c r="EP550" s="9"/>
      <c r="EQ550" s="4"/>
      <c r="ER550" s="4"/>
      <c r="ES550" s="4"/>
      <c r="ET550" s="4"/>
      <c r="EU550" s="13"/>
      <c r="FV550" s="19"/>
      <c r="FW550" s="23"/>
      <c r="FX550" s="23"/>
      <c r="FZ550" s="23"/>
      <c r="GA550" s="23"/>
      <c r="GB550" s="23"/>
      <c r="GC550" s="23"/>
      <c r="GD550" s="23"/>
      <c r="GE550" s="23"/>
      <c r="GF550" s="23"/>
      <c r="GG550" s="23"/>
      <c r="GH550" s="23"/>
      <c r="GI550" s="23"/>
      <c r="GJ550" s="23"/>
      <c r="GK550" s="23"/>
      <c r="GL550" s="23"/>
      <c r="GM550" s="23"/>
      <c r="GN550" s="13"/>
    </row>
    <row r="551" spans="56:196">
      <c r="BD551" s="8"/>
      <c r="BE551" s="8"/>
      <c r="BF551" s="3"/>
      <c r="BG551" s="3"/>
      <c r="BH551" s="3"/>
      <c r="BI551" s="3"/>
      <c r="BJ551" s="3"/>
      <c r="BK551" s="3"/>
      <c r="BL551" s="3"/>
      <c r="BM551" s="3"/>
      <c r="BN551" s="3"/>
      <c r="BO551" s="3"/>
      <c r="BP551" s="8"/>
      <c r="BQ551" s="19"/>
      <c r="BR551" s="19"/>
      <c r="BS551" s="19"/>
      <c r="BT551" s="19"/>
      <c r="BU551" s="19"/>
      <c r="BV551" s="19"/>
      <c r="BW551" s="19"/>
      <c r="BX551" s="19"/>
      <c r="BY551" s="19"/>
      <c r="BZ551" s="19"/>
      <c r="CA551" s="27"/>
      <c r="EP551" s="9"/>
      <c r="EQ551" s="4"/>
      <c r="ER551" s="4"/>
      <c r="ES551" s="4"/>
      <c r="ET551" s="4"/>
      <c r="EU551" s="13"/>
      <c r="FV551" s="19"/>
      <c r="FW551" s="23"/>
      <c r="FX551" s="23"/>
      <c r="FZ551" s="23"/>
      <c r="GA551" s="23"/>
      <c r="GB551" s="23"/>
      <c r="GC551" s="23"/>
      <c r="GD551" s="23"/>
      <c r="GE551" s="23"/>
      <c r="GF551" s="23"/>
      <c r="GG551" s="23"/>
      <c r="GH551" s="23"/>
      <c r="GI551" s="23"/>
      <c r="GJ551" s="23"/>
      <c r="GK551" s="23"/>
      <c r="GL551" s="23"/>
      <c r="GM551" s="23"/>
      <c r="GN551" s="13"/>
    </row>
    <row r="552" spans="56:196">
      <c r="BD552" s="8"/>
      <c r="BE552" s="8"/>
      <c r="BF552" s="3"/>
      <c r="BG552" s="3"/>
      <c r="BH552" s="3"/>
      <c r="BI552" s="3"/>
      <c r="BJ552" s="3"/>
      <c r="BK552" s="3"/>
      <c r="BL552" s="3"/>
      <c r="BM552" s="3"/>
      <c r="BN552" s="3"/>
      <c r="BO552" s="3"/>
      <c r="BP552" s="8"/>
      <c r="BQ552" s="19"/>
      <c r="BR552" s="19"/>
      <c r="BS552" s="19"/>
      <c r="BT552" s="19"/>
      <c r="BU552" s="19"/>
      <c r="BV552" s="19"/>
      <c r="BW552" s="19"/>
      <c r="BX552" s="19"/>
      <c r="BY552" s="19"/>
      <c r="BZ552" s="19"/>
      <c r="CA552" s="27"/>
      <c r="EP552" s="9"/>
      <c r="EQ552" s="4"/>
      <c r="ER552" s="4"/>
      <c r="ES552" s="4"/>
      <c r="ET552" s="4"/>
      <c r="EU552" s="13"/>
      <c r="FV552" s="19"/>
      <c r="FW552" s="23"/>
      <c r="FX552" s="23"/>
      <c r="FZ552" s="23"/>
      <c r="GA552" s="23"/>
      <c r="GB552" s="23"/>
      <c r="GC552" s="23"/>
      <c r="GD552" s="23"/>
      <c r="GE552" s="23"/>
      <c r="GF552" s="23"/>
      <c r="GG552" s="23"/>
      <c r="GH552" s="23"/>
      <c r="GI552" s="23"/>
      <c r="GJ552" s="23"/>
      <c r="GK552" s="23"/>
      <c r="GL552" s="23"/>
      <c r="GM552" s="23"/>
      <c r="GN552" s="13"/>
    </row>
    <row r="553" spans="56:196">
      <c r="BD553" s="8"/>
      <c r="BE553" s="8"/>
      <c r="BF553" s="3"/>
      <c r="BG553" s="3"/>
      <c r="BH553" s="3"/>
      <c r="BI553" s="3"/>
      <c r="BJ553" s="3"/>
      <c r="BK553" s="3"/>
      <c r="BL553" s="3"/>
      <c r="BM553" s="3"/>
      <c r="BN553" s="3"/>
      <c r="BO553" s="3"/>
      <c r="BP553" s="8"/>
      <c r="BQ553" s="19"/>
      <c r="BR553" s="19"/>
      <c r="BS553" s="19"/>
      <c r="BT553" s="19"/>
      <c r="BU553" s="19"/>
      <c r="BV553" s="19"/>
      <c r="BW553" s="19"/>
      <c r="BX553" s="19"/>
      <c r="BY553" s="19"/>
      <c r="BZ553" s="19"/>
      <c r="CA553" s="27"/>
      <c r="EP553" s="9"/>
      <c r="EQ553" s="4"/>
      <c r="ER553" s="4"/>
      <c r="ES553" s="4"/>
      <c r="ET553" s="4"/>
      <c r="EU553" s="13"/>
      <c r="FV553" s="19"/>
      <c r="FW553" s="23"/>
      <c r="FX553" s="23"/>
      <c r="FZ553" s="23"/>
      <c r="GA553" s="23"/>
      <c r="GB553" s="23"/>
      <c r="GC553" s="23"/>
      <c r="GD553" s="23"/>
      <c r="GE553" s="23"/>
      <c r="GF553" s="23"/>
      <c r="GG553" s="23"/>
      <c r="GH553" s="23"/>
      <c r="GI553" s="23"/>
      <c r="GJ553" s="23"/>
      <c r="GK553" s="23"/>
      <c r="GL553" s="23"/>
      <c r="GM553" s="23"/>
      <c r="GN553" s="13"/>
    </row>
    <row r="554" spans="56:196">
      <c r="BD554" s="8"/>
      <c r="BE554" s="8"/>
      <c r="BF554" s="3"/>
      <c r="BG554" s="3"/>
      <c r="BH554" s="3"/>
      <c r="BI554" s="3"/>
      <c r="BJ554" s="3"/>
      <c r="BK554" s="3"/>
      <c r="BL554" s="3"/>
      <c r="BM554" s="3"/>
      <c r="BN554" s="3"/>
      <c r="BO554" s="3"/>
      <c r="BP554" s="8"/>
      <c r="BQ554" s="19"/>
      <c r="BR554" s="19"/>
      <c r="BS554" s="19"/>
      <c r="BT554" s="19"/>
      <c r="BU554" s="19"/>
      <c r="BV554" s="19"/>
      <c r="BW554" s="19"/>
      <c r="BX554" s="19"/>
      <c r="BY554" s="19"/>
      <c r="BZ554" s="19"/>
      <c r="CA554" s="27"/>
      <c r="EP554" s="9"/>
      <c r="EQ554" s="4"/>
      <c r="ER554" s="4"/>
      <c r="ES554" s="4"/>
      <c r="ET554" s="4"/>
      <c r="EU554" s="13"/>
      <c r="FV554" s="19"/>
      <c r="FW554" s="23"/>
      <c r="FX554" s="23"/>
      <c r="FZ554" s="23"/>
      <c r="GA554" s="23"/>
      <c r="GB554" s="23"/>
      <c r="GC554" s="23"/>
      <c r="GD554" s="23"/>
      <c r="GE554" s="23"/>
      <c r="GF554" s="23"/>
      <c r="GG554" s="23"/>
      <c r="GH554" s="23"/>
      <c r="GI554" s="23"/>
      <c r="GJ554" s="23"/>
      <c r="GK554" s="23"/>
      <c r="GL554" s="23"/>
      <c r="GM554" s="23"/>
      <c r="GN554" s="13"/>
    </row>
    <row r="555" spans="56:196">
      <c r="BD555" s="8"/>
      <c r="BE555" s="8"/>
      <c r="BF555" s="3"/>
      <c r="BG555" s="3"/>
      <c r="BH555" s="3"/>
      <c r="BI555" s="3"/>
      <c r="BJ555" s="3"/>
      <c r="BK555" s="3"/>
      <c r="BL555" s="3"/>
      <c r="BM555" s="3"/>
      <c r="BN555" s="3"/>
      <c r="BO555" s="3"/>
      <c r="BP555" s="8"/>
      <c r="BQ555" s="19"/>
      <c r="BR555" s="19"/>
      <c r="BS555" s="19"/>
      <c r="BT555" s="19"/>
      <c r="BU555" s="19"/>
      <c r="BV555" s="19"/>
      <c r="BW555" s="19"/>
      <c r="BX555" s="19"/>
      <c r="BY555" s="19"/>
      <c r="BZ555" s="19"/>
      <c r="CA555" s="27"/>
      <c r="EP555" s="9"/>
      <c r="EQ555" s="4"/>
      <c r="ER555" s="4"/>
      <c r="ES555" s="4"/>
      <c r="ET555" s="4"/>
      <c r="EU555" s="13"/>
      <c r="FV555" s="19"/>
      <c r="FW555" s="23"/>
      <c r="FX555" s="23"/>
      <c r="FZ555" s="23"/>
      <c r="GA555" s="23"/>
      <c r="GB555" s="23"/>
      <c r="GC555" s="23"/>
      <c r="GD555" s="23"/>
      <c r="GE555" s="23"/>
      <c r="GF555" s="23"/>
      <c r="GG555" s="23"/>
      <c r="GH555" s="23"/>
      <c r="GI555" s="23"/>
      <c r="GJ555" s="23"/>
      <c r="GK555" s="23"/>
      <c r="GL555" s="23"/>
      <c r="GM555" s="23"/>
      <c r="GN555" s="13"/>
    </row>
    <row r="556" spans="56:196">
      <c r="BD556" s="8"/>
      <c r="BE556" s="8"/>
      <c r="BF556" s="3"/>
      <c r="BG556" s="3"/>
      <c r="BH556" s="3"/>
      <c r="BI556" s="3"/>
      <c r="BJ556" s="3"/>
      <c r="BK556" s="3"/>
      <c r="BL556" s="3"/>
      <c r="BM556" s="3"/>
      <c r="BN556" s="3"/>
      <c r="BO556" s="3"/>
      <c r="BP556" s="8"/>
      <c r="BQ556" s="19"/>
      <c r="BR556" s="19"/>
      <c r="BS556" s="19"/>
      <c r="BT556" s="19"/>
      <c r="BU556" s="19"/>
      <c r="BV556" s="19"/>
      <c r="BW556" s="19"/>
      <c r="BX556" s="19"/>
      <c r="BY556" s="19"/>
      <c r="BZ556" s="19"/>
      <c r="CA556" s="27"/>
      <c r="EP556" s="9"/>
      <c r="EQ556" s="4"/>
      <c r="ER556" s="4"/>
      <c r="ES556" s="4"/>
      <c r="ET556" s="4"/>
      <c r="EU556" s="13"/>
      <c r="FV556" s="19"/>
      <c r="FW556" s="23"/>
      <c r="FX556" s="23"/>
      <c r="FZ556" s="23"/>
      <c r="GA556" s="23"/>
      <c r="GB556" s="23"/>
      <c r="GC556" s="23"/>
      <c r="GD556" s="23"/>
      <c r="GE556" s="23"/>
      <c r="GF556" s="23"/>
      <c r="GG556" s="23"/>
      <c r="GH556" s="23"/>
      <c r="GI556" s="23"/>
      <c r="GJ556" s="23"/>
      <c r="GK556" s="23"/>
      <c r="GL556" s="23"/>
      <c r="GM556" s="23"/>
      <c r="GN556" s="13"/>
    </row>
    <row r="557" spans="56:196">
      <c r="BD557" s="8"/>
      <c r="BE557" s="8"/>
      <c r="BF557" s="3"/>
      <c r="BG557" s="3"/>
      <c r="BH557" s="3"/>
      <c r="BI557" s="3"/>
      <c r="BJ557" s="3"/>
      <c r="BK557" s="3"/>
      <c r="BL557" s="3"/>
      <c r="BM557" s="3"/>
      <c r="BN557" s="3"/>
      <c r="BO557" s="3"/>
      <c r="BP557" s="8"/>
      <c r="BQ557" s="19"/>
      <c r="BR557" s="19"/>
      <c r="BS557" s="19"/>
      <c r="BT557" s="19"/>
      <c r="BU557" s="19"/>
      <c r="BV557" s="19"/>
      <c r="BW557" s="19"/>
      <c r="BX557" s="19"/>
      <c r="BY557" s="19"/>
      <c r="BZ557" s="19"/>
      <c r="CA557" s="27"/>
      <c r="EP557" s="9"/>
      <c r="EQ557" s="4"/>
      <c r="ER557" s="4"/>
      <c r="ES557" s="4"/>
      <c r="ET557" s="4"/>
      <c r="EU557" s="13"/>
      <c r="FV557" s="19"/>
      <c r="FW557" s="23"/>
      <c r="FX557" s="23"/>
      <c r="FZ557" s="23"/>
      <c r="GA557" s="23"/>
      <c r="GB557" s="23"/>
      <c r="GC557" s="23"/>
      <c r="GD557" s="23"/>
      <c r="GE557" s="23"/>
      <c r="GF557" s="23"/>
      <c r="GG557" s="23"/>
      <c r="GH557" s="23"/>
      <c r="GI557" s="23"/>
      <c r="GJ557" s="23"/>
      <c r="GK557" s="23"/>
      <c r="GL557" s="23"/>
      <c r="GM557" s="23"/>
      <c r="GN557" s="13"/>
    </row>
    <row r="558" spans="56:196">
      <c r="BD558" s="8"/>
      <c r="BE558" s="8"/>
      <c r="BF558" s="3"/>
      <c r="BG558" s="3"/>
      <c r="BH558" s="3"/>
      <c r="BI558" s="3"/>
      <c r="BJ558" s="3"/>
      <c r="BK558" s="3"/>
      <c r="BL558" s="3"/>
      <c r="BM558" s="3"/>
      <c r="BN558" s="3"/>
      <c r="BO558" s="3"/>
      <c r="BP558" s="8"/>
      <c r="BQ558" s="19"/>
      <c r="BR558" s="19"/>
      <c r="BS558" s="19"/>
      <c r="BT558" s="19"/>
      <c r="BU558" s="19"/>
      <c r="BV558" s="19"/>
      <c r="BW558" s="19"/>
      <c r="BX558" s="19"/>
      <c r="BY558" s="19"/>
      <c r="BZ558" s="19"/>
      <c r="CA558" s="27"/>
      <c r="EP558" s="9"/>
      <c r="EQ558" s="4"/>
      <c r="ER558" s="4"/>
      <c r="ES558" s="4"/>
      <c r="ET558" s="4"/>
      <c r="EU558" s="13"/>
      <c r="FV558" s="19"/>
      <c r="FW558" s="23"/>
      <c r="FX558" s="23"/>
      <c r="FZ558" s="23"/>
      <c r="GA558" s="23"/>
      <c r="GB558" s="23"/>
      <c r="GC558" s="23"/>
      <c r="GD558" s="23"/>
      <c r="GE558" s="23"/>
      <c r="GF558" s="23"/>
      <c r="GG558" s="23"/>
      <c r="GH558" s="23"/>
      <c r="GI558" s="23"/>
      <c r="GJ558" s="23"/>
      <c r="GK558" s="23"/>
      <c r="GL558" s="23"/>
      <c r="GM558" s="23"/>
      <c r="GN558" s="13"/>
    </row>
    <row r="559" spans="56:196">
      <c r="BD559" s="8"/>
      <c r="BE559" s="8"/>
      <c r="BF559" s="3"/>
      <c r="BG559" s="3"/>
      <c r="BH559" s="3"/>
      <c r="BI559" s="3"/>
      <c r="BJ559" s="3"/>
      <c r="BK559" s="3"/>
      <c r="BL559" s="3"/>
      <c r="BM559" s="3"/>
      <c r="BN559" s="3"/>
      <c r="BO559" s="3"/>
      <c r="BP559" s="8"/>
      <c r="BQ559" s="19"/>
      <c r="BR559" s="19"/>
      <c r="BS559" s="19"/>
      <c r="BT559" s="19"/>
      <c r="BU559" s="19"/>
      <c r="BV559" s="19"/>
      <c r="BW559" s="19"/>
      <c r="BX559" s="19"/>
      <c r="BY559" s="19"/>
      <c r="BZ559" s="19"/>
      <c r="CA559" s="27"/>
      <c r="EP559" s="9"/>
      <c r="EQ559" s="4"/>
      <c r="ER559" s="4"/>
      <c r="ES559" s="4"/>
      <c r="ET559" s="4"/>
      <c r="EU559" s="13"/>
      <c r="FV559" s="19"/>
      <c r="FW559" s="23"/>
      <c r="FX559" s="23"/>
      <c r="FZ559" s="23"/>
      <c r="GA559" s="23"/>
      <c r="GB559" s="23"/>
      <c r="GC559" s="23"/>
      <c r="GD559" s="23"/>
      <c r="GE559" s="23"/>
      <c r="GF559" s="23"/>
      <c r="GG559" s="23"/>
      <c r="GH559" s="23"/>
      <c r="GI559" s="23"/>
      <c r="GJ559" s="23"/>
      <c r="GK559" s="23"/>
      <c r="GL559" s="23"/>
      <c r="GM559" s="23"/>
      <c r="GN559" s="13"/>
    </row>
    <row r="560" spans="56:196">
      <c r="BD560" s="8"/>
      <c r="BE560" s="8"/>
      <c r="BF560" s="3"/>
      <c r="BG560" s="3"/>
      <c r="BH560" s="3"/>
      <c r="BI560" s="3"/>
      <c r="BJ560" s="3"/>
      <c r="BK560" s="3"/>
      <c r="BL560" s="3"/>
      <c r="BM560" s="3"/>
      <c r="BN560" s="3"/>
      <c r="BO560" s="3"/>
      <c r="BP560" s="8"/>
      <c r="BQ560" s="19"/>
      <c r="BR560" s="19"/>
      <c r="BS560" s="19"/>
      <c r="BT560" s="19"/>
      <c r="BU560" s="19"/>
      <c r="BV560" s="19"/>
      <c r="BW560" s="19"/>
      <c r="BX560" s="19"/>
      <c r="BY560" s="19"/>
      <c r="BZ560" s="19"/>
      <c r="CA560" s="27"/>
      <c r="EP560" s="9"/>
      <c r="EQ560" s="4"/>
      <c r="ER560" s="4"/>
      <c r="ES560" s="4"/>
      <c r="ET560" s="4"/>
      <c r="EU560" s="13"/>
      <c r="FV560" s="19"/>
      <c r="FW560" s="23"/>
      <c r="FX560" s="23"/>
      <c r="FZ560" s="23"/>
      <c r="GA560" s="23"/>
      <c r="GB560" s="23"/>
      <c r="GC560" s="23"/>
      <c r="GD560" s="23"/>
      <c r="GE560" s="23"/>
      <c r="GF560" s="23"/>
      <c r="GG560" s="23"/>
      <c r="GH560" s="23"/>
      <c r="GI560" s="23"/>
      <c r="GJ560" s="23"/>
      <c r="GK560" s="23"/>
      <c r="GL560" s="23"/>
      <c r="GM560" s="23"/>
      <c r="GN560" s="13"/>
    </row>
    <row r="561" spans="56:196">
      <c r="BD561" s="8"/>
      <c r="BE561" s="8"/>
      <c r="BF561" s="3"/>
      <c r="BG561" s="3"/>
      <c r="BH561" s="3"/>
      <c r="BI561" s="3"/>
      <c r="BJ561" s="3"/>
      <c r="BK561" s="3"/>
      <c r="BL561" s="3"/>
      <c r="BM561" s="3"/>
      <c r="BN561" s="3"/>
      <c r="BO561" s="3"/>
      <c r="BP561" s="8"/>
      <c r="BQ561" s="19"/>
      <c r="BR561" s="19"/>
      <c r="BS561" s="19"/>
      <c r="BT561" s="19"/>
      <c r="BU561" s="19"/>
      <c r="BV561" s="19"/>
      <c r="BW561" s="19"/>
      <c r="BX561" s="19"/>
      <c r="BY561" s="19"/>
      <c r="BZ561" s="19"/>
      <c r="CA561" s="27"/>
      <c r="EP561" s="9"/>
      <c r="EQ561" s="4"/>
      <c r="ER561" s="4"/>
      <c r="ES561" s="4"/>
      <c r="ET561" s="4"/>
      <c r="EU561" s="13"/>
      <c r="FV561" s="19"/>
      <c r="FW561" s="23"/>
      <c r="FX561" s="23"/>
      <c r="FZ561" s="23"/>
      <c r="GA561" s="23"/>
      <c r="GB561" s="23"/>
      <c r="GC561" s="23"/>
      <c r="GD561" s="23"/>
      <c r="GE561" s="23"/>
      <c r="GF561" s="23"/>
      <c r="GG561" s="23"/>
      <c r="GH561" s="23"/>
      <c r="GI561" s="23"/>
      <c r="GJ561" s="23"/>
      <c r="GK561" s="23"/>
      <c r="GL561" s="23"/>
      <c r="GM561" s="23"/>
      <c r="GN561" s="13"/>
    </row>
    <row r="562" spans="56:196">
      <c r="BD562" s="8"/>
      <c r="BE562" s="8"/>
      <c r="BF562" s="3"/>
      <c r="BG562" s="3"/>
      <c r="BH562" s="3"/>
      <c r="BI562" s="3"/>
      <c r="BJ562" s="3"/>
      <c r="BK562" s="3"/>
      <c r="BL562" s="3"/>
      <c r="BM562" s="3"/>
      <c r="BN562" s="3"/>
      <c r="BO562" s="3"/>
      <c r="BP562" s="8"/>
      <c r="BQ562" s="19"/>
      <c r="BR562" s="19"/>
      <c r="BS562" s="19"/>
      <c r="BT562" s="19"/>
      <c r="BU562" s="19"/>
      <c r="BV562" s="19"/>
      <c r="BW562" s="19"/>
      <c r="BX562" s="19"/>
      <c r="BY562" s="19"/>
      <c r="BZ562" s="19"/>
      <c r="CA562" s="27"/>
      <c r="EP562" s="9"/>
      <c r="EQ562" s="4"/>
      <c r="ER562" s="4"/>
      <c r="ES562" s="4"/>
      <c r="ET562" s="4"/>
      <c r="EU562" s="13"/>
      <c r="FV562" s="19"/>
      <c r="FW562" s="23"/>
      <c r="FX562" s="23"/>
      <c r="FZ562" s="23"/>
      <c r="GA562" s="23"/>
      <c r="GB562" s="23"/>
      <c r="GC562" s="23"/>
      <c r="GD562" s="23"/>
      <c r="GE562" s="23"/>
      <c r="GF562" s="23"/>
      <c r="GG562" s="23"/>
      <c r="GH562" s="23"/>
      <c r="GI562" s="23"/>
      <c r="GJ562" s="23"/>
      <c r="GK562" s="23"/>
      <c r="GL562" s="23"/>
      <c r="GM562" s="23"/>
      <c r="GN562" s="13"/>
    </row>
    <row r="563" spans="56:196">
      <c r="BD563" s="8"/>
      <c r="BE563" s="8"/>
      <c r="BF563" s="3"/>
      <c r="BG563" s="3"/>
      <c r="BH563" s="3"/>
      <c r="BI563" s="3"/>
      <c r="BJ563" s="3"/>
      <c r="BK563" s="3"/>
      <c r="BL563" s="3"/>
      <c r="BM563" s="3"/>
      <c r="BN563" s="3"/>
      <c r="BO563" s="3"/>
      <c r="BP563" s="8"/>
      <c r="BQ563" s="19"/>
      <c r="BR563" s="19"/>
      <c r="BS563" s="19"/>
      <c r="BT563" s="19"/>
      <c r="BU563" s="19"/>
      <c r="BV563" s="19"/>
      <c r="BW563" s="19"/>
      <c r="BX563" s="19"/>
      <c r="BY563" s="19"/>
      <c r="BZ563" s="19"/>
      <c r="CA563" s="27"/>
      <c r="EP563" s="9"/>
      <c r="EQ563" s="4"/>
      <c r="ER563" s="4"/>
      <c r="ES563" s="4"/>
      <c r="ET563" s="4"/>
      <c r="EU563" s="13"/>
      <c r="FV563" s="19"/>
      <c r="FW563" s="23"/>
      <c r="FX563" s="23"/>
      <c r="FZ563" s="23"/>
      <c r="GA563" s="23"/>
      <c r="GB563" s="23"/>
      <c r="GC563" s="23"/>
      <c r="GD563" s="23"/>
      <c r="GE563" s="23"/>
      <c r="GF563" s="23"/>
      <c r="GG563" s="23"/>
      <c r="GH563" s="23"/>
      <c r="GI563" s="23"/>
      <c r="GJ563" s="23"/>
      <c r="GK563" s="23"/>
      <c r="GL563" s="23"/>
      <c r="GM563" s="23"/>
      <c r="GN563" s="13"/>
    </row>
    <row r="564" spans="56:196">
      <c r="BD564" s="8"/>
      <c r="BE564" s="8"/>
      <c r="BF564" s="3"/>
      <c r="BG564" s="3"/>
      <c r="BH564" s="3"/>
      <c r="BI564" s="3"/>
      <c r="BJ564" s="3"/>
      <c r="BK564" s="3"/>
      <c r="BL564" s="3"/>
      <c r="BM564" s="3"/>
      <c r="BN564" s="3"/>
      <c r="BO564" s="3"/>
      <c r="BP564" s="8"/>
      <c r="BQ564" s="19"/>
      <c r="BR564" s="19"/>
      <c r="BS564" s="19"/>
      <c r="BT564" s="19"/>
      <c r="BU564" s="19"/>
      <c r="BV564" s="19"/>
      <c r="BW564" s="19"/>
      <c r="BX564" s="19"/>
      <c r="BY564" s="19"/>
      <c r="BZ564" s="19"/>
      <c r="CA564" s="27"/>
      <c r="EP564" s="9"/>
      <c r="EQ564" s="4"/>
      <c r="ER564" s="4"/>
      <c r="ES564" s="4"/>
      <c r="ET564" s="4"/>
      <c r="EU564" s="13"/>
      <c r="FV564" s="19"/>
      <c r="FW564" s="23"/>
      <c r="FX564" s="23"/>
      <c r="FZ564" s="23"/>
      <c r="GA564" s="23"/>
      <c r="GB564" s="23"/>
      <c r="GC564" s="23"/>
      <c r="GD564" s="23"/>
      <c r="GE564" s="23"/>
      <c r="GF564" s="23"/>
      <c r="GG564" s="23"/>
      <c r="GH564" s="23"/>
      <c r="GI564" s="23"/>
      <c r="GJ564" s="23"/>
      <c r="GK564" s="23"/>
      <c r="GL564" s="23"/>
      <c r="GM564" s="23"/>
      <c r="GN564" s="13"/>
    </row>
    <row r="565" spans="56:196">
      <c r="BD565" s="8"/>
      <c r="BE565" s="8"/>
      <c r="BF565" s="3"/>
      <c r="BG565" s="3"/>
      <c r="BH565" s="3"/>
      <c r="BI565" s="3"/>
      <c r="BJ565" s="3"/>
      <c r="BK565" s="3"/>
      <c r="BL565" s="3"/>
      <c r="BM565" s="3"/>
      <c r="BN565" s="3"/>
      <c r="BO565" s="3"/>
      <c r="BP565" s="8"/>
      <c r="BQ565" s="19"/>
      <c r="BR565" s="19"/>
      <c r="BS565" s="19"/>
      <c r="BT565" s="19"/>
      <c r="BU565" s="19"/>
      <c r="BV565" s="19"/>
      <c r="BW565" s="19"/>
      <c r="BX565" s="19"/>
      <c r="BY565" s="19"/>
      <c r="BZ565" s="19"/>
      <c r="CA565" s="27"/>
      <c r="EP565" s="9"/>
      <c r="EQ565" s="4"/>
      <c r="ER565" s="4"/>
      <c r="ES565" s="4"/>
      <c r="ET565" s="4"/>
      <c r="EU565" s="13"/>
      <c r="FV565" s="19"/>
      <c r="FW565" s="23"/>
      <c r="FX565" s="23"/>
      <c r="FZ565" s="23"/>
      <c r="GA565" s="23"/>
      <c r="GB565" s="23"/>
      <c r="GC565" s="23"/>
      <c r="GD565" s="23"/>
      <c r="GE565" s="23"/>
      <c r="GF565" s="23"/>
      <c r="GG565" s="23"/>
      <c r="GH565" s="23"/>
      <c r="GI565" s="23"/>
      <c r="GJ565" s="23"/>
      <c r="GK565" s="23"/>
      <c r="GL565" s="23"/>
      <c r="GM565" s="23"/>
      <c r="GN565" s="13"/>
    </row>
    <row r="566" spans="56:196">
      <c r="BD566" s="8"/>
      <c r="BE566" s="8"/>
      <c r="BF566" s="3"/>
      <c r="BG566" s="3"/>
      <c r="BH566" s="3"/>
      <c r="BI566" s="3"/>
      <c r="BJ566" s="3"/>
      <c r="BK566" s="3"/>
      <c r="BL566" s="3"/>
      <c r="BM566" s="3"/>
      <c r="BN566" s="3"/>
      <c r="BO566" s="3"/>
      <c r="BP566" s="8"/>
      <c r="BQ566" s="19"/>
      <c r="BR566" s="19"/>
      <c r="BS566" s="19"/>
      <c r="BT566" s="19"/>
      <c r="BU566" s="19"/>
      <c r="BV566" s="19"/>
      <c r="BW566" s="19"/>
      <c r="BX566" s="19"/>
      <c r="BY566" s="19"/>
      <c r="BZ566" s="19"/>
      <c r="CA566" s="27"/>
      <c r="EP566" s="9"/>
      <c r="EQ566" s="4"/>
      <c r="ER566" s="4"/>
      <c r="ES566" s="4"/>
      <c r="ET566" s="4"/>
      <c r="EU566" s="13"/>
      <c r="FV566" s="19"/>
      <c r="FW566" s="23"/>
      <c r="FX566" s="23"/>
      <c r="FZ566" s="23"/>
      <c r="GA566" s="23"/>
      <c r="GB566" s="23"/>
      <c r="GC566" s="23"/>
      <c r="GD566" s="23"/>
      <c r="GE566" s="23"/>
      <c r="GF566" s="23"/>
      <c r="GG566" s="23"/>
      <c r="GH566" s="23"/>
      <c r="GI566" s="23"/>
      <c r="GJ566" s="23"/>
      <c r="GK566" s="23"/>
      <c r="GL566" s="23"/>
      <c r="GM566" s="23"/>
      <c r="GN566" s="13"/>
    </row>
    <row r="567" spans="56:196">
      <c r="BD567" s="8"/>
      <c r="BE567" s="8"/>
      <c r="BF567" s="3"/>
      <c r="BG567" s="3"/>
      <c r="BH567" s="3"/>
      <c r="BI567" s="3"/>
      <c r="BJ567" s="3"/>
      <c r="BK567" s="3"/>
      <c r="BL567" s="3"/>
      <c r="BM567" s="3"/>
      <c r="BN567" s="3"/>
      <c r="BO567" s="3"/>
      <c r="BP567" s="8"/>
      <c r="BQ567" s="19"/>
      <c r="BR567" s="19"/>
      <c r="BS567" s="19"/>
      <c r="BT567" s="19"/>
      <c r="BU567" s="19"/>
      <c r="BV567" s="19"/>
      <c r="BW567" s="19"/>
      <c r="BX567" s="19"/>
      <c r="BY567" s="19"/>
      <c r="BZ567" s="19"/>
      <c r="CA567" s="27"/>
      <c r="EP567" s="9"/>
      <c r="EQ567" s="4"/>
      <c r="ER567" s="4"/>
      <c r="ES567" s="4"/>
      <c r="ET567" s="4"/>
      <c r="EU567" s="13"/>
      <c r="FV567" s="19"/>
      <c r="FW567" s="23"/>
      <c r="FX567" s="23"/>
      <c r="FZ567" s="23"/>
      <c r="GA567" s="23"/>
      <c r="GB567" s="23"/>
      <c r="GC567" s="23"/>
      <c r="GD567" s="23"/>
      <c r="GE567" s="23"/>
      <c r="GF567" s="23"/>
      <c r="GG567" s="23"/>
      <c r="GH567" s="23"/>
      <c r="GI567" s="23"/>
      <c r="GJ567" s="23"/>
      <c r="GK567" s="23"/>
      <c r="GL567" s="23"/>
      <c r="GM567" s="23"/>
      <c r="GN567" s="13"/>
    </row>
    <row r="568" spans="56:196">
      <c r="BD568" s="8"/>
      <c r="BE568" s="8"/>
      <c r="BF568" s="3"/>
      <c r="BG568" s="3"/>
      <c r="BH568" s="3"/>
      <c r="BI568" s="3"/>
      <c r="BJ568" s="3"/>
      <c r="BK568" s="3"/>
      <c r="BL568" s="3"/>
      <c r="BM568" s="3"/>
      <c r="BN568" s="3"/>
      <c r="BO568" s="3"/>
      <c r="BP568" s="8"/>
      <c r="BQ568" s="19"/>
      <c r="BR568" s="19"/>
      <c r="BS568" s="19"/>
      <c r="BT568" s="19"/>
      <c r="BU568" s="19"/>
      <c r="BV568" s="19"/>
      <c r="BW568" s="19"/>
      <c r="BX568" s="19"/>
      <c r="BY568" s="19"/>
      <c r="BZ568" s="19"/>
      <c r="CA568" s="27"/>
      <c r="EP568" s="9"/>
      <c r="EQ568" s="4"/>
      <c r="ER568" s="4"/>
      <c r="ES568" s="4"/>
      <c r="ET568" s="4"/>
      <c r="EU568" s="13"/>
      <c r="FV568" s="19"/>
      <c r="FW568" s="23"/>
      <c r="FX568" s="23"/>
      <c r="FZ568" s="23"/>
      <c r="GA568" s="23"/>
      <c r="GB568" s="23"/>
      <c r="GC568" s="23"/>
      <c r="GD568" s="23"/>
      <c r="GE568" s="23"/>
      <c r="GF568" s="23"/>
      <c r="GG568" s="23"/>
      <c r="GH568" s="23"/>
      <c r="GI568" s="23"/>
      <c r="GJ568" s="23"/>
      <c r="GK568" s="23"/>
      <c r="GL568" s="23"/>
      <c r="GM568" s="23"/>
      <c r="GN568" s="13"/>
    </row>
    <row r="569" spans="56:196">
      <c r="BD569" s="8"/>
      <c r="BE569" s="8"/>
      <c r="BF569" s="3"/>
      <c r="BG569" s="3"/>
      <c r="BH569" s="3"/>
      <c r="BI569" s="3"/>
      <c r="BJ569" s="3"/>
      <c r="BK569" s="3"/>
      <c r="BL569" s="3"/>
      <c r="BM569" s="3"/>
      <c r="BN569" s="3"/>
      <c r="BO569" s="3"/>
      <c r="BP569" s="8"/>
      <c r="BQ569" s="19"/>
      <c r="BR569" s="19"/>
      <c r="BS569" s="19"/>
      <c r="BT569" s="19"/>
      <c r="BU569" s="19"/>
      <c r="BV569" s="19"/>
      <c r="BW569" s="19"/>
      <c r="BX569" s="19"/>
      <c r="BY569" s="19"/>
      <c r="BZ569" s="19"/>
      <c r="CA569" s="27"/>
      <c r="EP569" s="9"/>
      <c r="EQ569" s="4"/>
      <c r="ER569" s="4"/>
      <c r="ES569" s="4"/>
      <c r="ET569" s="4"/>
      <c r="EU569" s="13"/>
      <c r="FV569" s="19"/>
      <c r="FW569" s="23"/>
      <c r="FX569" s="23"/>
      <c r="FZ569" s="23"/>
      <c r="GA569" s="23"/>
      <c r="GB569" s="23"/>
      <c r="GC569" s="23"/>
      <c r="GD569" s="23"/>
      <c r="GE569" s="23"/>
      <c r="GF569" s="23"/>
      <c r="GG569" s="23"/>
      <c r="GH569" s="23"/>
      <c r="GI569" s="23"/>
      <c r="GJ569" s="23"/>
      <c r="GK569" s="23"/>
      <c r="GL569" s="23"/>
      <c r="GM569" s="23"/>
      <c r="GN569" s="13"/>
    </row>
    <row r="570" spans="56:196">
      <c r="BD570" s="8"/>
      <c r="BE570" s="8"/>
      <c r="BF570" s="3"/>
      <c r="BG570" s="3"/>
      <c r="BH570" s="3"/>
      <c r="BI570" s="3"/>
      <c r="BJ570" s="3"/>
      <c r="BK570" s="3"/>
      <c r="BL570" s="3"/>
      <c r="BM570" s="3"/>
      <c r="BN570" s="3"/>
      <c r="BO570" s="3"/>
      <c r="BP570" s="8"/>
      <c r="BQ570" s="19"/>
      <c r="BR570" s="19"/>
      <c r="BS570" s="19"/>
      <c r="BT570" s="19"/>
      <c r="BU570" s="19"/>
      <c r="BV570" s="19"/>
      <c r="BW570" s="19"/>
      <c r="BX570" s="19"/>
      <c r="BY570" s="19"/>
      <c r="BZ570" s="19"/>
      <c r="CA570" s="27"/>
      <c r="EP570" s="9"/>
      <c r="EQ570" s="4"/>
      <c r="ER570" s="4"/>
      <c r="ES570" s="4"/>
      <c r="ET570" s="4"/>
      <c r="EU570" s="13"/>
      <c r="FV570" s="19"/>
      <c r="FW570" s="23"/>
      <c r="FX570" s="23"/>
      <c r="FZ570" s="23"/>
      <c r="GA570" s="23"/>
      <c r="GB570" s="23"/>
      <c r="GC570" s="23"/>
      <c r="GD570" s="23"/>
      <c r="GE570" s="23"/>
      <c r="GF570" s="23"/>
      <c r="GG570" s="23"/>
      <c r="GH570" s="23"/>
      <c r="GI570" s="23"/>
      <c r="GJ570" s="23"/>
      <c r="GK570" s="23"/>
      <c r="GL570" s="23"/>
      <c r="GM570" s="23"/>
      <c r="GN570" s="13"/>
    </row>
    <row r="571" spans="56:196">
      <c r="BD571" s="8"/>
      <c r="BE571" s="8"/>
      <c r="BF571" s="3"/>
      <c r="BG571" s="3"/>
      <c r="BH571" s="3"/>
      <c r="BI571" s="3"/>
      <c r="BJ571" s="3"/>
      <c r="BK571" s="3"/>
      <c r="BL571" s="3"/>
      <c r="BM571" s="3"/>
      <c r="BN571" s="3"/>
      <c r="BO571" s="3"/>
      <c r="BP571" s="8"/>
      <c r="BQ571" s="19"/>
      <c r="BR571" s="19"/>
      <c r="BS571" s="19"/>
      <c r="BT571" s="19"/>
      <c r="BU571" s="19"/>
      <c r="BV571" s="19"/>
      <c r="BW571" s="19"/>
      <c r="BX571" s="19"/>
      <c r="BY571" s="19"/>
      <c r="BZ571" s="19"/>
      <c r="CA571" s="27"/>
      <c r="EP571" s="9"/>
      <c r="EQ571" s="4"/>
      <c r="ER571" s="4"/>
      <c r="ES571" s="4"/>
      <c r="ET571" s="4"/>
      <c r="EU571" s="13"/>
      <c r="FV571" s="19"/>
      <c r="FW571" s="23"/>
      <c r="FX571" s="23"/>
      <c r="FZ571" s="23"/>
      <c r="GA571" s="23"/>
      <c r="GB571" s="23"/>
      <c r="GC571" s="23"/>
      <c r="GD571" s="23"/>
      <c r="GE571" s="23"/>
      <c r="GF571" s="23"/>
      <c r="GG571" s="23"/>
      <c r="GH571" s="23"/>
      <c r="GI571" s="23"/>
      <c r="GJ571" s="23"/>
      <c r="GK571" s="23"/>
      <c r="GL571" s="23"/>
      <c r="GM571" s="23"/>
      <c r="GN571" s="13"/>
    </row>
    <row r="572" spans="56:196">
      <c r="BD572" s="8"/>
      <c r="BE572" s="8"/>
      <c r="BF572" s="3"/>
      <c r="BG572" s="3"/>
      <c r="BH572" s="3"/>
      <c r="BI572" s="3"/>
      <c r="BJ572" s="3"/>
      <c r="BK572" s="3"/>
      <c r="BL572" s="3"/>
      <c r="BM572" s="3"/>
      <c r="BN572" s="3"/>
      <c r="BO572" s="3"/>
      <c r="BP572" s="8"/>
      <c r="BQ572" s="19"/>
      <c r="BR572" s="19"/>
      <c r="BS572" s="19"/>
      <c r="BT572" s="19"/>
      <c r="BU572" s="19"/>
      <c r="BV572" s="19"/>
      <c r="BW572" s="19"/>
      <c r="BX572" s="19"/>
      <c r="BY572" s="19"/>
      <c r="BZ572" s="19"/>
      <c r="CA572" s="27"/>
      <c r="EP572" s="9"/>
      <c r="EQ572" s="4"/>
      <c r="ER572" s="4"/>
      <c r="ES572" s="4"/>
      <c r="ET572" s="4"/>
      <c r="EU572" s="13"/>
      <c r="FV572" s="19"/>
      <c r="FW572" s="23"/>
      <c r="FX572" s="23"/>
      <c r="FZ572" s="23"/>
      <c r="GA572" s="23"/>
      <c r="GB572" s="23"/>
      <c r="GC572" s="23"/>
      <c r="GD572" s="23"/>
      <c r="GE572" s="23"/>
      <c r="GF572" s="23"/>
      <c r="GG572" s="23"/>
      <c r="GH572" s="23"/>
      <c r="GI572" s="23"/>
      <c r="GJ572" s="23"/>
      <c r="GK572" s="23"/>
      <c r="GL572" s="23"/>
      <c r="GM572" s="23"/>
      <c r="GN572" s="13"/>
    </row>
    <row r="573" spans="56:196">
      <c r="BD573" s="8"/>
      <c r="BE573" s="8"/>
      <c r="BF573" s="3"/>
      <c r="BG573" s="3"/>
      <c r="BH573" s="3"/>
      <c r="BI573" s="3"/>
      <c r="BJ573" s="3"/>
      <c r="BK573" s="3"/>
      <c r="BL573" s="3"/>
      <c r="BM573" s="3"/>
      <c r="BN573" s="3"/>
      <c r="BO573" s="3"/>
      <c r="BP573" s="8"/>
      <c r="BQ573" s="19"/>
      <c r="BR573" s="19"/>
      <c r="BS573" s="19"/>
      <c r="BT573" s="19"/>
      <c r="BU573" s="19"/>
      <c r="BV573" s="19"/>
      <c r="BW573" s="19"/>
      <c r="BX573" s="19"/>
      <c r="BY573" s="19"/>
      <c r="BZ573" s="19"/>
      <c r="CA573" s="27"/>
      <c r="EP573" s="9"/>
      <c r="EQ573" s="4"/>
      <c r="ER573" s="4"/>
      <c r="ES573" s="4"/>
      <c r="ET573" s="4"/>
      <c r="EU573" s="13"/>
      <c r="FV573" s="19"/>
      <c r="FW573" s="23"/>
      <c r="FX573" s="23"/>
      <c r="FZ573" s="23"/>
      <c r="GA573" s="23"/>
      <c r="GB573" s="23"/>
      <c r="GC573" s="23"/>
      <c r="GD573" s="23"/>
      <c r="GE573" s="23"/>
      <c r="GF573" s="23"/>
      <c r="GG573" s="23"/>
      <c r="GH573" s="23"/>
      <c r="GI573" s="23"/>
      <c r="GJ573" s="23"/>
      <c r="GK573" s="23"/>
      <c r="GL573" s="23"/>
      <c r="GM573" s="23"/>
      <c r="GN573" s="13"/>
    </row>
    <row r="574" spans="56:196">
      <c r="BD574" s="8"/>
      <c r="BE574" s="8"/>
      <c r="BF574" s="3"/>
      <c r="BG574" s="3"/>
      <c r="BH574" s="3"/>
      <c r="BI574" s="3"/>
      <c r="BJ574" s="3"/>
      <c r="BK574" s="3"/>
      <c r="BL574" s="3"/>
      <c r="BM574" s="3"/>
      <c r="BN574" s="3"/>
      <c r="BO574" s="3"/>
      <c r="BP574" s="8"/>
      <c r="BQ574" s="19"/>
      <c r="BR574" s="19"/>
      <c r="BS574" s="19"/>
      <c r="BT574" s="19"/>
      <c r="BU574" s="19"/>
      <c r="BV574" s="19"/>
      <c r="BW574" s="19"/>
      <c r="BX574" s="19"/>
      <c r="BY574" s="19"/>
      <c r="BZ574" s="19"/>
      <c r="CA574" s="27"/>
      <c r="EP574" s="9"/>
      <c r="EQ574" s="4"/>
      <c r="ER574" s="4"/>
      <c r="ES574" s="4"/>
      <c r="ET574" s="4"/>
      <c r="EU574" s="13"/>
      <c r="FV574" s="19"/>
      <c r="FW574" s="23"/>
      <c r="FX574" s="23"/>
      <c r="FZ574" s="23"/>
      <c r="GA574" s="23"/>
      <c r="GB574" s="23"/>
      <c r="GC574" s="23"/>
      <c r="GD574" s="23"/>
      <c r="GE574" s="23"/>
      <c r="GF574" s="23"/>
      <c r="GG574" s="23"/>
      <c r="GH574" s="23"/>
      <c r="GI574" s="23"/>
      <c r="GJ574" s="23"/>
      <c r="GK574" s="23"/>
      <c r="GL574" s="23"/>
      <c r="GM574" s="23"/>
      <c r="GN574" s="13"/>
    </row>
    <row r="575" spans="56:196">
      <c r="BD575" s="8"/>
      <c r="BE575" s="8"/>
      <c r="BF575" s="3"/>
      <c r="BG575" s="3"/>
      <c r="BH575" s="3"/>
      <c r="BI575" s="3"/>
      <c r="BJ575" s="3"/>
      <c r="BK575" s="3"/>
      <c r="BL575" s="3"/>
      <c r="BM575" s="3"/>
      <c r="BN575" s="3"/>
      <c r="BO575" s="3"/>
      <c r="BP575" s="8"/>
      <c r="BQ575" s="19"/>
      <c r="BR575" s="19"/>
      <c r="BS575" s="19"/>
      <c r="BT575" s="19"/>
      <c r="BU575" s="19"/>
      <c r="BV575" s="19"/>
      <c r="BW575" s="19"/>
      <c r="BX575" s="19"/>
      <c r="BY575" s="19"/>
      <c r="BZ575" s="19"/>
      <c r="CA575" s="27"/>
      <c r="EP575" s="9"/>
      <c r="EQ575" s="4"/>
      <c r="ER575" s="4"/>
      <c r="ES575" s="4"/>
      <c r="ET575" s="4"/>
      <c r="EU575" s="13"/>
      <c r="FV575" s="19"/>
      <c r="FW575" s="23"/>
      <c r="FX575" s="23"/>
      <c r="FZ575" s="23"/>
      <c r="GA575" s="23"/>
      <c r="GB575" s="23"/>
      <c r="GC575" s="23"/>
      <c r="GD575" s="23"/>
      <c r="GE575" s="23"/>
      <c r="GF575" s="23"/>
      <c r="GG575" s="23"/>
      <c r="GH575" s="23"/>
      <c r="GI575" s="23"/>
      <c r="GJ575" s="23"/>
      <c r="GK575" s="23"/>
      <c r="GL575" s="23"/>
      <c r="GM575" s="23"/>
      <c r="GN575" s="13"/>
    </row>
    <row r="576" spans="56:196">
      <c r="BD576" s="8"/>
      <c r="BE576" s="8"/>
      <c r="BF576" s="3"/>
      <c r="BG576" s="3"/>
      <c r="BH576" s="3"/>
      <c r="BI576" s="3"/>
      <c r="BJ576" s="3"/>
      <c r="BK576" s="3"/>
      <c r="BL576" s="3"/>
      <c r="BM576" s="3"/>
      <c r="BN576" s="3"/>
      <c r="BO576" s="3"/>
      <c r="BP576" s="8"/>
      <c r="BQ576" s="19"/>
      <c r="BR576" s="19"/>
      <c r="BS576" s="19"/>
      <c r="BT576" s="19"/>
      <c r="BU576" s="19"/>
      <c r="BV576" s="19"/>
      <c r="BW576" s="19"/>
      <c r="BX576" s="19"/>
      <c r="BY576" s="19"/>
      <c r="BZ576" s="19"/>
      <c r="CA576" s="27"/>
      <c r="EP576" s="9"/>
      <c r="EQ576" s="4"/>
      <c r="ER576" s="4"/>
      <c r="ES576" s="4"/>
      <c r="ET576" s="4"/>
      <c r="EU576" s="13"/>
      <c r="FV576" s="19"/>
      <c r="FW576" s="23"/>
      <c r="FX576" s="23"/>
      <c r="FZ576" s="23"/>
      <c r="GA576" s="23"/>
      <c r="GB576" s="23"/>
      <c r="GC576" s="23"/>
      <c r="GD576" s="23"/>
      <c r="GE576" s="23"/>
      <c r="GF576" s="23"/>
      <c r="GG576" s="23"/>
      <c r="GH576" s="23"/>
      <c r="GI576" s="23"/>
      <c r="GJ576" s="23"/>
      <c r="GK576" s="23"/>
      <c r="GL576" s="23"/>
      <c r="GM576" s="23"/>
      <c r="GN576" s="13"/>
    </row>
    <row r="577" spans="56:196">
      <c r="BD577" s="8"/>
      <c r="BE577" s="8"/>
      <c r="BF577" s="3"/>
      <c r="BG577" s="3"/>
      <c r="BH577" s="3"/>
      <c r="BI577" s="3"/>
      <c r="BJ577" s="3"/>
      <c r="BK577" s="3"/>
      <c r="BL577" s="3"/>
      <c r="BM577" s="3"/>
      <c r="BN577" s="3"/>
      <c r="BO577" s="3"/>
      <c r="BP577" s="8"/>
      <c r="BQ577" s="19"/>
      <c r="BR577" s="19"/>
      <c r="BS577" s="19"/>
      <c r="BT577" s="19"/>
      <c r="BU577" s="19"/>
      <c r="BV577" s="19"/>
      <c r="BW577" s="19"/>
      <c r="BX577" s="19"/>
      <c r="BY577" s="19"/>
      <c r="BZ577" s="19"/>
      <c r="CA577" s="27"/>
      <c r="EP577" s="9"/>
      <c r="EQ577" s="4"/>
      <c r="ER577" s="4"/>
      <c r="ES577" s="4"/>
      <c r="ET577" s="4"/>
      <c r="EU577" s="13"/>
      <c r="FV577" s="19"/>
      <c r="FW577" s="23"/>
      <c r="FX577" s="23"/>
      <c r="FZ577" s="23"/>
      <c r="GA577" s="23"/>
      <c r="GB577" s="23"/>
      <c r="GC577" s="23"/>
      <c r="GD577" s="23"/>
      <c r="GE577" s="23"/>
      <c r="GF577" s="23"/>
      <c r="GG577" s="23"/>
      <c r="GH577" s="23"/>
      <c r="GI577" s="23"/>
      <c r="GJ577" s="23"/>
      <c r="GK577" s="23"/>
      <c r="GL577" s="23"/>
      <c r="GM577" s="23"/>
      <c r="GN577" s="13"/>
    </row>
    <row r="578" spans="56:196">
      <c r="BD578" s="8"/>
      <c r="BE578" s="8"/>
      <c r="BF578" s="3"/>
      <c r="BG578" s="3"/>
      <c r="BH578" s="3"/>
      <c r="BI578" s="3"/>
      <c r="BJ578" s="3"/>
      <c r="BK578" s="3"/>
      <c r="BL578" s="3"/>
      <c r="BM578" s="3"/>
      <c r="BN578" s="3"/>
      <c r="BO578" s="3"/>
      <c r="BP578" s="8"/>
      <c r="BQ578" s="19"/>
      <c r="BR578" s="19"/>
      <c r="BS578" s="19"/>
      <c r="BT578" s="19"/>
      <c r="BU578" s="19"/>
      <c r="BV578" s="19"/>
      <c r="BW578" s="19"/>
      <c r="BX578" s="19"/>
      <c r="BY578" s="19"/>
      <c r="BZ578" s="19"/>
      <c r="CA578" s="27"/>
      <c r="EP578" s="9"/>
      <c r="EQ578" s="4"/>
      <c r="ER578" s="4"/>
      <c r="ES578" s="4"/>
      <c r="ET578" s="4"/>
      <c r="EU578" s="13"/>
      <c r="FV578" s="19"/>
      <c r="FW578" s="23"/>
      <c r="FX578" s="23"/>
      <c r="FZ578" s="23"/>
      <c r="GA578" s="23"/>
      <c r="GB578" s="23"/>
      <c r="GC578" s="23"/>
      <c r="GD578" s="23"/>
      <c r="GE578" s="23"/>
      <c r="GF578" s="23"/>
      <c r="GG578" s="23"/>
      <c r="GH578" s="23"/>
      <c r="GI578" s="23"/>
      <c r="GJ578" s="23"/>
      <c r="GK578" s="23"/>
      <c r="GL578" s="23"/>
      <c r="GM578" s="23"/>
      <c r="GN578" s="13"/>
    </row>
    <row r="579" spans="56:196">
      <c r="BD579" s="8"/>
      <c r="BE579" s="8"/>
      <c r="BF579" s="3"/>
      <c r="BG579" s="3"/>
      <c r="BH579" s="3"/>
      <c r="BI579" s="3"/>
      <c r="BJ579" s="3"/>
      <c r="BK579" s="3"/>
      <c r="BL579" s="3"/>
      <c r="BM579" s="3"/>
      <c r="BN579" s="3"/>
      <c r="BO579" s="3"/>
      <c r="BP579" s="8"/>
      <c r="BQ579" s="19"/>
      <c r="BR579" s="19"/>
      <c r="BS579" s="19"/>
      <c r="BT579" s="19"/>
      <c r="BU579" s="19"/>
      <c r="BV579" s="19"/>
      <c r="BW579" s="19"/>
      <c r="BX579" s="19"/>
      <c r="BY579" s="19"/>
      <c r="BZ579" s="19"/>
      <c r="CA579" s="27"/>
      <c r="EP579" s="9"/>
      <c r="EQ579" s="4"/>
      <c r="ER579" s="4"/>
      <c r="ES579" s="4"/>
      <c r="ET579" s="4"/>
      <c r="EU579" s="13"/>
      <c r="FV579" s="19"/>
      <c r="FW579" s="23"/>
      <c r="FX579" s="23"/>
      <c r="FZ579" s="23"/>
      <c r="GA579" s="23"/>
      <c r="GB579" s="23"/>
      <c r="GC579" s="23"/>
      <c r="GD579" s="23"/>
      <c r="GE579" s="23"/>
      <c r="GF579" s="23"/>
      <c r="GG579" s="23"/>
      <c r="GH579" s="23"/>
      <c r="GI579" s="23"/>
      <c r="GJ579" s="23"/>
      <c r="GK579" s="23"/>
      <c r="GL579" s="23"/>
      <c r="GM579" s="23"/>
      <c r="GN579" s="13"/>
    </row>
    <row r="580" spans="56:196">
      <c r="BD580" s="8"/>
      <c r="BE580" s="8"/>
      <c r="BF580" s="3"/>
      <c r="BG580" s="3"/>
      <c r="BH580" s="3"/>
      <c r="BI580" s="3"/>
      <c r="BJ580" s="3"/>
      <c r="BK580" s="3"/>
      <c r="BL580" s="3"/>
      <c r="BM580" s="3"/>
      <c r="BN580" s="3"/>
      <c r="BO580" s="3"/>
      <c r="BP580" s="8"/>
      <c r="BQ580" s="19"/>
      <c r="BR580" s="19"/>
      <c r="BS580" s="19"/>
      <c r="BT580" s="19"/>
      <c r="BU580" s="19"/>
      <c r="BV580" s="19"/>
      <c r="BW580" s="19"/>
      <c r="BX580" s="19"/>
      <c r="BY580" s="19"/>
      <c r="BZ580" s="19"/>
      <c r="CA580" s="27"/>
      <c r="EP580" s="9"/>
      <c r="EQ580" s="4"/>
      <c r="ER580" s="4"/>
      <c r="ES580" s="4"/>
      <c r="ET580" s="4"/>
      <c r="EU580" s="13"/>
      <c r="FV580" s="19"/>
      <c r="FW580" s="23"/>
      <c r="FX580" s="23"/>
      <c r="FZ580" s="23"/>
      <c r="GA580" s="23"/>
      <c r="GB580" s="23"/>
      <c r="GC580" s="23"/>
      <c r="GD580" s="23"/>
      <c r="GE580" s="23"/>
      <c r="GF580" s="23"/>
      <c r="GG580" s="23"/>
      <c r="GH580" s="23"/>
      <c r="GI580" s="23"/>
      <c r="GJ580" s="23"/>
      <c r="GK580" s="23"/>
      <c r="GL580" s="23"/>
      <c r="GM580" s="23"/>
      <c r="GN580" s="13"/>
    </row>
    <row r="581" spans="56:196">
      <c r="BD581" s="8"/>
      <c r="BE581" s="8"/>
      <c r="BF581" s="3"/>
      <c r="BG581" s="3"/>
      <c r="BH581" s="3"/>
      <c r="BI581" s="3"/>
      <c r="BJ581" s="3"/>
      <c r="BK581" s="3"/>
      <c r="BL581" s="3"/>
      <c r="BM581" s="3"/>
      <c r="BN581" s="3"/>
      <c r="BO581" s="3"/>
      <c r="BP581" s="8"/>
      <c r="BQ581" s="19"/>
      <c r="BR581" s="19"/>
      <c r="BS581" s="19"/>
      <c r="BT581" s="19"/>
      <c r="BU581" s="19"/>
      <c r="BV581" s="19"/>
      <c r="BW581" s="19"/>
      <c r="BX581" s="19"/>
      <c r="BY581" s="19"/>
      <c r="BZ581" s="19"/>
      <c r="CA581" s="27"/>
      <c r="EP581" s="9"/>
      <c r="EQ581" s="4"/>
      <c r="ER581" s="4"/>
      <c r="ES581" s="4"/>
      <c r="ET581" s="4"/>
      <c r="EU581" s="13"/>
      <c r="FV581" s="19"/>
      <c r="FW581" s="23"/>
      <c r="FX581" s="23"/>
      <c r="FZ581" s="23"/>
      <c r="GA581" s="23"/>
      <c r="GB581" s="23"/>
      <c r="GC581" s="23"/>
      <c r="GD581" s="23"/>
      <c r="GE581" s="23"/>
      <c r="GF581" s="23"/>
      <c r="GG581" s="23"/>
      <c r="GH581" s="23"/>
      <c r="GI581" s="23"/>
      <c r="GJ581" s="23"/>
      <c r="GK581" s="23"/>
      <c r="GL581" s="23"/>
      <c r="GM581" s="23"/>
      <c r="GN581" s="13"/>
    </row>
    <row r="582" spans="56:196">
      <c r="BD582" s="8"/>
      <c r="BE582" s="8"/>
      <c r="BF582" s="3"/>
      <c r="BG582" s="3"/>
      <c r="BH582" s="3"/>
      <c r="BI582" s="3"/>
      <c r="BJ582" s="3"/>
      <c r="BK582" s="3"/>
      <c r="BL582" s="3"/>
      <c r="BM582" s="3"/>
      <c r="BN582" s="3"/>
      <c r="BO582" s="3"/>
      <c r="BP582" s="8"/>
      <c r="BQ582" s="19"/>
      <c r="BR582" s="19"/>
      <c r="BS582" s="19"/>
      <c r="BT582" s="19"/>
      <c r="BU582" s="19"/>
      <c r="BV582" s="19"/>
      <c r="BW582" s="19"/>
      <c r="BX582" s="19"/>
      <c r="BY582" s="19"/>
      <c r="BZ582" s="19"/>
      <c r="CA582" s="27"/>
      <c r="EP582" s="9"/>
      <c r="EQ582" s="4"/>
      <c r="ER582" s="4"/>
      <c r="ES582" s="4"/>
      <c r="ET582" s="4"/>
      <c r="EU582" s="13"/>
      <c r="FV582" s="19"/>
      <c r="FW582" s="23"/>
      <c r="FX582" s="23"/>
      <c r="FZ582" s="23"/>
      <c r="GA582" s="23"/>
      <c r="GB582" s="23"/>
      <c r="GC582" s="23"/>
      <c r="GD582" s="23"/>
      <c r="GE582" s="23"/>
      <c r="GF582" s="23"/>
      <c r="GG582" s="23"/>
      <c r="GH582" s="23"/>
      <c r="GI582" s="23"/>
      <c r="GJ582" s="23"/>
      <c r="GK582" s="23"/>
      <c r="GL582" s="23"/>
      <c r="GM582" s="23"/>
      <c r="GN582" s="13"/>
    </row>
    <row r="583" spans="56:196">
      <c r="BD583" s="8"/>
      <c r="BE583" s="8"/>
      <c r="BF583" s="3"/>
      <c r="BG583" s="3"/>
      <c r="BH583" s="3"/>
      <c r="BI583" s="3"/>
      <c r="BJ583" s="3"/>
      <c r="BK583" s="3"/>
      <c r="BL583" s="3"/>
      <c r="BM583" s="3"/>
      <c r="BN583" s="3"/>
      <c r="BO583" s="3"/>
      <c r="BP583" s="8"/>
      <c r="BQ583" s="19"/>
      <c r="BR583" s="19"/>
      <c r="BS583" s="19"/>
      <c r="BT583" s="19"/>
      <c r="BU583" s="19"/>
      <c r="BV583" s="19"/>
      <c r="BW583" s="19"/>
      <c r="BX583" s="19"/>
      <c r="BY583" s="19"/>
      <c r="BZ583" s="19"/>
      <c r="CA583" s="27"/>
      <c r="EP583" s="9"/>
      <c r="EQ583" s="4"/>
      <c r="ER583" s="4"/>
      <c r="ES583" s="4"/>
      <c r="ET583" s="4"/>
      <c r="EU583" s="13"/>
      <c r="FV583" s="19"/>
      <c r="FW583" s="23"/>
      <c r="FX583" s="23"/>
      <c r="FZ583" s="23"/>
      <c r="GA583" s="23"/>
      <c r="GB583" s="23"/>
      <c r="GC583" s="23"/>
      <c r="GD583" s="23"/>
      <c r="GE583" s="23"/>
      <c r="GF583" s="23"/>
      <c r="GG583" s="23"/>
      <c r="GH583" s="23"/>
      <c r="GI583" s="23"/>
      <c r="GJ583" s="23"/>
      <c r="GK583" s="23"/>
      <c r="GL583" s="23"/>
      <c r="GM583" s="23"/>
      <c r="GN583" s="13"/>
    </row>
    <row r="584" spans="56:196">
      <c r="BD584" s="8"/>
      <c r="BE584" s="8"/>
      <c r="BF584" s="3"/>
      <c r="BG584" s="3"/>
      <c r="BH584" s="3"/>
      <c r="BI584" s="3"/>
      <c r="BJ584" s="3"/>
      <c r="BK584" s="3"/>
      <c r="BL584" s="3"/>
      <c r="BM584" s="3"/>
      <c r="BN584" s="3"/>
      <c r="BO584" s="3"/>
      <c r="BP584" s="8"/>
      <c r="BQ584" s="19"/>
      <c r="BR584" s="19"/>
      <c r="BS584" s="19"/>
      <c r="BT584" s="19"/>
      <c r="BU584" s="19"/>
      <c r="BV584" s="19"/>
      <c r="BW584" s="19"/>
      <c r="BX584" s="19"/>
      <c r="BY584" s="19"/>
      <c r="BZ584" s="19"/>
      <c r="CA584" s="27"/>
      <c r="EP584" s="9"/>
      <c r="EQ584" s="4"/>
      <c r="ER584" s="4"/>
      <c r="ES584" s="4"/>
      <c r="ET584" s="4"/>
      <c r="EU584" s="13"/>
      <c r="FV584" s="19"/>
      <c r="FW584" s="23"/>
      <c r="FX584" s="23"/>
      <c r="FZ584" s="23"/>
      <c r="GA584" s="23"/>
      <c r="GB584" s="23"/>
      <c r="GC584" s="23"/>
      <c r="GD584" s="23"/>
      <c r="GE584" s="23"/>
      <c r="GF584" s="23"/>
      <c r="GG584" s="23"/>
      <c r="GH584" s="23"/>
      <c r="GI584" s="23"/>
      <c r="GJ584" s="23"/>
      <c r="GK584" s="23"/>
      <c r="GL584" s="23"/>
      <c r="GM584" s="23"/>
      <c r="GN584" s="13"/>
    </row>
    <row r="585" spans="56:196">
      <c r="BD585" s="8"/>
      <c r="BE585" s="8"/>
      <c r="BF585" s="3"/>
      <c r="BG585" s="3"/>
      <c r="BH585" s="3"/>
      <c r="BI585" s="3"/>
      <c r="BJ585" s="3"/>
      <c r="BK585" s="3"/>
      <c r="BL585" s="3"/>
      <c r="BM585" s="3"/>
      <c r="BN585" s="3"/>
      <c r="BO585" s="3"/>
      <c r="BP585" s="8"/>
      <c r="BQ585" s="19"/>
      <c r="BR585" s="19"/>
      <c r="BS585" s="19"/>
      <c r="BT585" s="19"/>
      <c r="BU585" s="19"/>
      <c r="BV585" s="19"/>
      <c r="BW585" s="19"/>
      <c r="BX585" s="19"/>
      <c r="BY585" s="19"/>
      <c r="BZ585" s="19"/>
      <c r="CA585" s="27"/>
      <c r="EP585" s="9"/>
      <c r="EQ585" s="4"/>
      <c r="ER585" s="4"/>
      <c r="ES585" s="4"/>
      <c r="ET585" s="4"/>
      <c r="EU585" s="13"/>
      <c r="FV585" s="19"/>
      <c r="FW585" s="23"/>
      <c r="FX585" s="23"/>
      <c r="FZ585" s="23"/>
      <c r="GA585" s="23"/>
      <c r="GB585" s="23"/>
      <c r="GC585" s="23"/>
      <c r="GD585" s="23"/>
      <c r="GE585" s="23"/>
      <c r="GF585" s="23"/>
      <c r="GG585" s="23"/>
      <c r="GH585" s="23"/>
      <c r="GI585" s="23"/>
      <c r="GJ585" s="23"/>
      <c r="GK585" s="23"/>
      <c r="GL585" s="23"/>
      <c r="GM585" s="23"/>
      <c r="GN585" s="13"/>
    </row>
    <row r="586" spans="56:196">
      <c r="BD586" s="8"/>
      <c r="BE586" s="8"/>
      <c r="BF586" s="3"/>
      <c r="BG586" s="3"/>
      <c r="BH586" s="3"/>
      <c r="BI586" s="3"/>
      <c r="BJ586" s="3"/>
      <c r="BK586" s="3"/>
      <c r="BL586" s="3"/>
      <c r="BM586" s="3"/>
      <c r="BN586" s="3"/>
      <c r="BO586" s="3"/>
      <c r="BP586" s="8"/>
      <c r="BQ586" s="19"/>
      <c r="BR586" s="19"/>
      <c r="BS586" s="19"/>
      <c r="BT586" s="19"/>
      <c r="BU586" s="19"/>
      <c r="BV586" s="19"/>
      <c r="BW586" s="19"/>
      <c r="BX586" s="19"/>
      <c r="BY586" s="19"/>
      <c r="BZ586" s="19"/>
      <c r="CA586" s="27"/>
      <c r="EP586" s="9"/>
      <c r="EQ586" s="4"/>
      <c r="ER586" s="4"/>
      <c r="ES586" s="4"/>
      <c r="ET586" s="4"/>
      <c r="EU586" s="13"/>
      <c r="FV586" s="19"/>
      <c r="FW586" s="23"/>
      <c r="FX586" s="23"/>
      <c r="FZ586" s="23"/>
      <c r="GA586" s="23"/>
      <c r="GB586" s="23"/>
      <c r="GC586" s="23"/>
      <c r="GD586" s="23"/>
      <c r="GE586" s="23"/>
      <c r="GF586" s="23"/>
      <c r="GG586" s="23"/>
      <c r="GH586" s="23"/>
      <c r="GI586" s="23"/>
      <c r="GJ586" s="23"/>
      <c r="GK586" s="23"/>
      <c r="GL586" s="23"/>
      <c r="GM586" s="23"/>
      <c r="GN586" s="13"/>
    </row>
    <row r="587" spans="56:196">
      <c r="BD587" s="8"/>
      <c r="BE587" s="8"/>
      <c r="BF587" s="3"/>
      <c r="BG587" s="3"/>
      <c r="BH587" s="3"/>
      <c r="BI587" s="3"/>
      <c r="BJ587" s="3"/>
      <c r="BK587" s="3"/>
      <c r="BL587" s="3"/>
      <c r="BM587" s="3"/>
      <c r="BN587" s="3"/>
      <c r="BO587" s="3"/>
      <c r="BP587" s="8"/>
      <c r="BQ587" s="19"/>
      <c r="BR587" s="19"/>
      <c r="BS587" s="19"/>
      <c r="BT587" s="19"/>
      <c r="BU587" s="19"/>
      <c r="BV587" s="19"/>
      <c r="BW587" s="19"/>
      <c r="BX587" s="19"/>
      <c r="BY587" s="19"/>
      <c r="BZ587" s="19"/>
      <c r="CA587" s="27"/>
      <c r="EP587" s="9"/>
      <c r="EQ587" s="4"/>
      <c r="ER587" s="4"/>
      <c r="ES587" s="4"/>
      <c r="ET587" s="4"/>
      <c r="EU587" s="13"/>
      <c r="FV587" s="19"/>
      <c r="FW587" s="23"/>
      <c r="FX587" s="23"/>
      <c r="FZ587" s="23"/>
      <c r="GA587" s="23"/>
      <c r="GB587" s="23"/>
      <c r="GC587" s="23"/>
      <c r="GD587" s="23"/>
      <c r="GE587" s="23"/>
      <c r="GF587" s="23"/>
      <c r="GG587" s="23"/>
      <c r="GH587" s="23"/>
      <c r="GI587" s="23"/>
      <c r="GJ587" s="23"/>
      <c r="GK587" s="23"/>
      <c r="GL587" s="23"/>
      <c r="GM587" s="23"/>
      <c r="GN587" s="13"/>
    </row>
    <row r="588" spans="56:196">
      <c r="BD588" s="8"/>
      <c r="BE588" s="8"/>
      <c r="BF588" s="3"/>
      <c r="BG588" s="3"/>
      <c r="BH588" s="3"/>
      <c r="BI588" s="3"/>
      <c r="BJ588" s="3"/>
      <c r="BK588" s="3"/>
      <c r="BL588" s="3"/>
      <c r="BM588" s="3"/>
      <c r="BN588" s="3"/>
      <c r="BO588" s="3"/>
      <c r="BP588" s="8"/>
      <c r="BQ588" s="19"/>
      <c r="BR588" s="19"/>
      <c r="BS588" s="19"/>
      <c r="BT588" s="19"/>
      <c r="BU588" s="19"/>
      <c r="BV588" s="19"/>
      <c r="BW588" s="19"/>
      <c r="BX588" s="19"/>
      <c r="BY588" s="19"/>
      <c r="BZ588" s="19"/>
      <c r="CA588" s="27"/>
      <c r="EP588" s="9"/>
      <c r="EQ588" s="4"/>
      <c r="ER588" s="4"/>
      <c r="ES588" s="4"/>
      <c r="ET588" s="4"/>
      <c r="EU588" s="13"/>
      <c r="FV588" s="19"/>
      <c r="FW588" s="23"/>
      <c r="FX588" s="23"/>
      <c r="FZ588" s="23"/>
      <c r="GA588" s="23"/>
      <c r="GB588" s="23"/>
      <c r="GC588" s="23"/>
      <c r="GD588" s="23"/>
      <c r="GE588" s="23"/>
      <c r="GF588" s="23"/>
      <c r="GG588" s="23"/>
      <c r="GH588" s="23"/>
      <c r="GI588" s="23"/>
      <c r="GJ588" s="23"/>
      <c r="GK588" s="23"/>
      <c r="GL588" s="23"/>
      <c r="GM588" s="23"/>
      <c r="GN588" s="13"/>
    </row>
    <row r="589" spans="56:196">
      <c r="BD589" s="8"/>
      <c r="BE589" s="8"/>
      <c r="BF589" s="3"/>
      <c r="BG589" s="3"/>
      <c r="BH589" s="3"/>
      <c r="BI589" s="3"/>
      <c r="BJ589" s="3"/>
      <c r="BK589" s="3"/>
      <c r="BL589" s="3"/>
      <c r="BM589" s="3"/>
      <c r="BN589" s="3"/>
      <c r="BO589" s="3"/>
      <c r="BP589" s="8"/>
      <c r="BQ589" s="19"/>
      <c r="BR589" s="19"/>
      <c r="BS589" s="19"/>
      <c r="BT589" s="19"/>
      <c r="BU589" s="19"/>
      <c r="BV589" s="19"/>
      <c r="BW589" s="19"/>
      <c r="BX589" s="19"/>
      <c r="BY589" s="19"/>
      <c r="BZ589" s="19"/>
      <c r="CA589" s="27"/>
      <c r="EP589" s="9"/>
      <c r="EQ589" s="4"/>
      <c r="ER589" s="4"/>
      <c r="ES589" s="4"/>
      <c r="ET589" s="4"/>
      <c r="EU589" s="13"/>
      <c r="FV589" s="19"/>
      <c r="FW589" s="23"/>
      <c r="FX589" s="23"/>
      <c r="FZ589" s="23"/>
      <c r="GA589" s="23"/>
      <c r="GB589" s="23"/>
      <c r="GC589" s="23"/>
      <c r="GD589" s="23"/>
      <c r="GE589" s="23"/>
      <c r="GF589" s="23"/>
      <c r="GG589" s="23"/>
      <c r="GH589" s="23"/>
      <c r="GI589" s="23"/>
      <c r="GJ589" s="23"/>
      <c r="GK589" s="23"/>
      <c r="GL589" s="23"/>
      <c r="GM589" s="23"/>
      <c r="GN589" s="13"/>
    </row>
    <row r="590" spans="56:196">
      <c r="BD590" s="8"/>
      <c r="BE590" s="8"/>
      <c r="BF590" s="3"/>
      <c r="BG590" s="3"/>
      <c r="BH590" s="3"/>
      <c r="BI590" s="3"/>
      <c r="BJ590" s="3"/>
      <c r="BK590" s="3"/>
      <c r="BL590" s="3"/>
      <c r="BM590" s="3"/>
      <c r="BN590" s="3"/>
      <c r="BO590" s="3"/>
      <c r="BP590" s="8"/>
      <c r="BQ590" s="19"/>
      <c r="BR590" s="19"/>
      <c r="BS590" s="19"/>
      <c r="BT590" s="19"/>
      <c r="BU590" s="19"/>
      <c r="BV590" s="19"/>
      <c r="BW590" s="19"/>
      <c r="BX590" s="19"/>
      <c r="BY590" s="19"/>
      <c r="BZ590" s="19"/>
      <c r="CA590" s="27"/>
      <c r="EP590" s="9"/>
      <c r="EQ590" s="4"/>
      <c r="ER590" s="4"/>
      <c r="ES590" s="4"/>
      <c r="ET590" s="4"/>
      <c r="EU590" s="13"/>
      <c r="FV590" s="19"/>
      <c r="FW590" s="23"/>
      <c r="FX590" s="23"/>
      <c r="FZ590" s="23"/>
      <c r="GA590" s="23"/>
      <c r="GB590" s="23"/>
      <c r="GC590" s="23"/>
      <c r="GD590" s="23"/>
      <c r="GE590" s="23"/>
      <c r="GF590" s="23"/>
      <c r="GG590" s="23"/>
      <c r="GH590" s="23"/>
      <c r="GI590" s="23"/>
      <c r="GJ590" s="23"/>
      <c r="GK590" s="23"/>
      <c r="GL590" s="23"/>
      <c r="GM590" s="23"/>
      <c r="GN590" s="13"/>
    </row>
    <row r="591" spans="56:196">
      <c r="BD591" s="8"/>
      <c r="BE591" s="8"/>
      <c r="BF591" s="3"/>
      <c r="BG591" s="3"/>
      <c r="BH591" s="3"/>
      <c r="BI591" s="3"/>
      <c r="BJ591" s="3"/>
      <c r="BK591" s="3"/>
      <c r="BL591" s="3"/>
      <c r="BM591" s="3"/>
      <c r="BN591" s="3"/>
      <c r="BO591" s="3"/>
      <c r="BP591" s="8"/>
      <c r="BQ591" s="19"/>
      <c r="BR591" s="19"/>
      <c r="BS591" s="19"/>
      <c r="BT591" s="19"/>
      <c r="BU591" s="19"/>
      <c r="BV591" s="19"/>
      <c r="BW591" s="19"/>
      <c r="BX591" s="19"/>
      <c r="BY591" s="19"/>
      <c r="BZ591" s="19"/>
      <c r="CA591" s="27"/>
      <c r="EP591" s="9"/>
      <c r="EQ591" s="4"/>
      <c r="ER591" s="4"/>
      <c r="ES591" s="4"/>
      <c r="ET591" s="4"/>
      <c r="EU591" s="13"/>
      <c r="FV591" s="19"/>
      <c r="FW591" s="23"/>
      <c r="FX591" s="23"/>
      <c r="FZ591" s="23"/>
      <c r="GA591" s="23"/>
      <c r="GB591" s="23"/>
      <c r="GC591" s="23"/>
      <c r="GD591" s="23"/>
      <c r="GE591" s="23"/>
      <c r="GF591" s="23"/>
      <c r="GG591" s="23"/>
      <c r="GH591" s="23"/>
      <c r="GI591" s="23"/>
      <c r="GJ591" s="23"/>
      <c r="GK591" s="23"/>
      <c r="GL591" s="23"/>
      <c r="GM591" s="23"/>
      <c r="GN591" s="13"/>
    </row>
    <row r="592" spans="56:196">
      <c r="BD592" s="8"/>
      <c r="BE592" s="8"/>
      <c r="BF592" s="3"/>
      <c r="BG592" s="3"/>
      <c r="BH592" s="3"/>
      <c r="BI592" s="3"/>
      <c r="BJ592" s="3"/>
      <c r="BK592" s="3"/>
      <c r="BL592" s="3"/>
      <c r="BM592" s="3"/>
      <c r="BN592" s="3"/>
      <c r="BO592" s="3"/>
      <c r="BP592" s="8"/>
      <c r="BQ592" s="19"/>
      <c r="BR592" s="19"/>
      <c r="BS592" s="19"/>
      <c r="BT592" s="19"/>
      <c r="BU592" s="19"/>
      <c r="BV592" s="19"/>
      <c r="BW592" s="19"/>
      <c r="BX592" s="19"/>
      <c r="BY592" s="19"/>
      <c r="BZ592" s="19"/>
      <c r="CA592" s="27"/>
      <c r="EP592" s="9"/>
      <c r="EQ592" s="4"/>
      <c r="ER592" s="4"/>
      <c r="ES592" s="4"/>
      <c r="ET592" s="4"/>
      <c r="EU592" s="13"/>
      <c r="FV592" s="19"/>
      <c r="FW592" s="23"/>
      <c r="FX592" s="23"/>
      <c r="FZ592" s="23"/>
      <c r="GA592" s="23"/>
      <c r="GB592" s="23"/>
      <c r="GC592" s="23"/>
      <c r="GD592" s="23"/>
      <c r="GE592" s="23"/>
      <c r="GF592" s="23"/>
      <c r="GG592" s="23"/>
      <c r="GH592" s="23"/>
      <c r="GI592" s="23"/>
      <c r="GJ592" s="23"/>
      <c r="GK592" s="23"/>
      <c r="GL592" s="23"/>
      <c r="GM592" s="23"/>
      <c r="GN592" s="13"/>
    </row>
    <row r="593" spans="56:196">
      <c r="BD593" s="8"/>
      <c r="BE593" s="8"/>
      <c r="BF593" s="3"/>
      <c r="BG593" s="3"/>
      <c r="BH593" s="3"/>
      <c r="BI593" s="3"/>
      <c r="BJ593" s="3"/>
      <c r="BK593" s="3"/>
      <c r="BL593" s="3"/>
      <c r="BM593" s="3"/>
      <c r="BN593" s="3"/>
      <c r="BO593" s="3"/>
      <c r="BP593" s="8"/>
      <c r="BQ593" s="19"/>
      <c r="BR593" s="19"/>
      <c r="BS593" s="19"/>
      <c r="BT593" s="19"/>
      <c r="BU593" s="19"/>
      <c r="BV593" s="19"/>
      <c r="BW593" s="19"/>
      <c r="BX593" s="19"/>
      <c r="BY593" s="19"/>
      <c r="BZ593" s="19"/>
      <c r="CA593" s="27"/>
      <c r="EP593" s="9"/>
      <c r="EQ593" s="4"/>
      <c r="ER593" s="4"/>
      <c r="ES593" s="4"/>
      <c r="ET593" s="4"/>
      <c r="EU593" s="13"/>
      <c r="FV593" s="19"/>
      <c r="FW593" s="23"/>
      <c r="FX593" s="23"/>
      <c r="FZ593" s="23"/>
      <c r="GA593" s="23"/>
      <c r="GB593" s="23"/>
      <c r="GC593" s="23"/>
      <c r="GD593" s="23"/>
      <c r="GE593" s="23"/>
      <c r="GF593" s="23"/>
      <c r="GG593" s="23"/>
      <c r="GH593" s="23"/>
      <c r="GI593" s="23"/>
      <c r="GJ593" s="23"/>
      <c r="GK593" s="23"/>
      <c r="GL593" s="23"/>
      <c r="GM593" s="23"/>
      <c r="GN593" s="13"/>
    </row>
    <row r="594" spans="56:196">
      <c r="BD594" s="8"/>
      <c r="BE594" s="8"/>
      <c r="BF594" s="3"/>
      <c r="BG594" s="3"/>
      <c r="BH594" s="3"/>
      <c r="BI594" s="3"/>
      <c r="BJ594" s="3"/>
      <c r="BK594" s="3"/>
      <c r="BL594" s="3"/>
      <c r="BM594" s="3"/>
      <c r="BN594" s="3"/>
      <c r="BO594" s="3"/>
      <c r="BP594" s="8"/>
      <c r="BQ594" s="19"/>
      <c r="BR594" s="19"/>
      <c r="BS594" s="19"/>
      <c r="BT594" s="19"/>
      <c r="BU594" s="19"/>
      <c r="BV594" s="19"/>
      <c r="BW594" s="19"/>
      <c r="BX594" s="19"/>
      <c r="BY594" s="19"/>
      <c r="BZ594" s="19"/>
      <c r="CA594" s="27"/>
      <c r="EP594" s="9"/>
      <c r="EQ594" s="4"/>
      <c r="ER594" s="4"/>
      <c r="ES594" s="4"/>
      <c r="ET594" s="4"/>
      <c r="EU594" s="13"/>
      <c r="FV594" s="19"/>
      <c r="FW594" s="23"/>
      <c r="FX594" s="23"/>
      <c r="FZ594" s="23"/>
      <c r="GA594" s="23"/>
      <c r="GB594" s="23"/>
      <c r="GC594" s="23"/>
      <c r="GD594" s="23"/>
      <c r="GE594" s="23"/>
      <c r="GF594" s="23"/>
      <c r="GG594" s="23"/>
      <c r="GH594" s="23"/>
      <c r="GI594" s="23"/>
      <c r="GJ594" s="23"/>
      <c r="GK594" s="23"/>
      <c r="GL594" s="23"/>
      <c r="GM594" s="23"/>
      <c r="GN594" s="13"/>
    </row>
    <row r="595" spans="56:196">
      <c r="BD595" s="8"/>
      <c r="BE595" s="8"/>
      <c r="BF595" s="3"/>
      <c r="BG595" s="3"/>
      <c r="BH595" s="3"/>
      <c r="BI595" s="3"/>
      <c r="BJ595" s="3"/>
      <c r="BK595" s="3"/>
      <c r="BL595" s="3"/>
      <c r="BM595" s="3"/>
      <c r="BN595" s="3"/>
      <c r="BO595" s="3"/>
      <c r="BP595" s="8"/>
      <c r="BQ595" s="19"/>
      <c r="BR595" s="19"/>
      <c r="BS595" s="19"/>
      <c r="BT595" s="19"/>
      <c r="BU595" s="19"/>
      <c r="BV595" s="19"/>
      <c r="BW595" s="19"/>
      <c r="BX595" s="19"/>
      <c r="BY595" s="19"/>
      <c r="BZ595" s="19"/>
      <c r="CA595" s="27"/>
      <c r="EP595" s="9"/>
      <c r="EQ595" s="4"/>
      <c r="ER595" s="4"/>
      <c r="ES595" s="4"/>
      <c r="ET595" s="4"/>
      <c r="EU595" s="13"/>
      <c r="FV595" s="19"/>
      <c r="FW595" s="23"/>
      <c r="FX595" s="23"/>
      <c r="FZ595" s="23"/>
      <c r="GA595" s="23"/>
      <c r="GB595" s="23"/>
      <c r="GC595" s="23"/>
      <c r="GD595" s="23"/>
      <c r="GE595" s="23"/>
      <c r="GF595" s="23"/>
      <c r="GG595" s="23"/>
      <c r="GH595" s="23"/>
      <c r="GI595" s="23"/>
      <c r="GJ595" s="23"/>
      <c r="GK595" s="23"/>
      <c r="GL595" s="23"/>
      <c r="GM595" s="23"/>
      <c r="GN595" s="13"/>
    </row>
    <row r="596" spans="56:196">
      <c r="BD596" s="8"/>
      <c r="BE596" s="8"/>
      <c r="BF596" s="3"/>
      <c r="BG596" s="3"/>
      <c r="BH596" s="3"/>
      <c r="BI596" s="3"/>
      <c r="BJ596" s="3"/>
      <c r="BK596" s="3"/>
      <c r="BL596" s="3"/>
      <c r="BM596" s="3"/>
      <c r="BN596" s="3"/>
      <c r="BO596" s="3"/>
      <c r="BP596" s="8"/>
      <c r="BQ596" s="19"/>
      <c r="BR596" s="19"/>
      <c r="BS596" s="19"/>
      <c r="BT596" s="19"/>
      <c r="BU596" s="19"/>
      <c r="BV596" s="19"/>
      <c r="BW596" s="19"/>
      <c r="BX596" s="19"/>
      <c r="BY596" s="19"/>
      <c r="BZ596" s="19"/>
      <c r="CA596" s="27"/>
      <c r="EP596" s="9"/>
      <c r="EQ596" s="4"/>
      <c r="ER596" s="4"/>
      <c r="ES596" s="4"/>
      <c r="ET596" s="4"/>
      <c r="EU596" s="13"/>
      <c r="FV596" s="19"/>
      <c r="FW596" s="23"/>
      <c r="FX596" s="23"/>
      <c r="FZ596" s="23"/>
      <c r="GA596" s="23"/>
      <c r="GB596" s="23"/>
      <c r="GC596" s="23"/>
      <c r="GD596" s="23"/>
      <c r="GE596" s="23"/>
      <c r="GF596" s="23"/>
      <c r="GG596" s="23"/>
      <c r="GH596" s="23"/>
      <c r="GI596" s="23"/>
      <c r="GJ596" s="23"/>
      <c r="GK596" s="23"/>
      <c r="GL596" s="23"/>
      <c r="GM596" s="23"/>
      <c r="GN596" s="13"/>
    </row>
    <row r="597" spans="56:196">
      <c r="BD597" s="8"/>
      <c r="BE597" s="8"/>
      <c r="BF597" s="3"/>
      <c r="BG597" s="3"/>
      <c r="BH597" s="3"/>
      <c r="BI597" s="3"/>
      <c r="BJ597" s="3"/>
      <c r="BK597" s="3"/>
      <c r="BL597" s="3"/>
      <c r="BM597" s="3"/>
      <c r="BN597" s="3"/>
      <c r="BO597" s="3"/>
      <c r="BP597" s="8"/>
      <c r="BQ597" s="19"/>
      <c r="BR597" s="19"/>
      <c r="BS597" s="19"/>
      <c r="BT597" s="19"/>
      <c r="BU597" s="19"/>
      <c r="BV597" s="19"/>
      <c r="BW597" s="19"/>
      <c r="BX597" s="19"/>
      <c r="BY597" s="19"/>
      <c r="BZ597" s="19"/>
      <c r="CA597" s="27"/>
      <c r="EP597" s="9"/>
      <c r="EQ597" s="4"/>
      <c r="ER597" s="4"/>
      <c r="ES597" s="4"/>
      <c r="ET597" s="4"/>
      <c r="EU597" s="13"/>
      <c r="FV597" s="19"/>
      <c r="FW597" s="23"/>
      <c r="FX597" s="23"/>
      <c r="FZ597" s="23"/>
      <c r="GA597" s="23"/>
      <c r="GB597" s="23"/>
      <c r="GC597" s="23"/>
      <c r="GD597" s="23"/>
      <c r="GE597" s="23"/>
      <c r="GF597" s="23"/>
      <c r="GG597" s="23"/>
      <c r="GH597" s="23"/>
      <c r="GI597" s="23"/>
      <c r="GJ597" s="23"/>
      <c r="GK597" s="23"/>
      <c r="GL597" s="23"/>
      <c r="GM597" s="23"/>
      <c r="GN597" s="13"/>
    </row>
    <row r="598" spans="56:196">
      <c r="BD598" s="8"/>
      <c r="BE598" s="8"/>
      <c r="BF598" s="3"/>
      <c r="BG598" s="3"/>
      <c r="BH598" s="3"/>
      <c r="BI598" s="3"/>
      <c r="BJ598" s="3"/>
      <c r="BK598" s="3"/>
      <c r="BL598" s="3"/>
      <c r="BM598" s="3"/>
      <c r="BN598" s="3"/>
      <c r="BO598" s="3"/>
      <c r="BP598" s="8"/>
      <c r="BQ598" s="19"/>
      <c r="BR598" s="19"/>
      <c r="BS598" s="19"/>
      <c r="BT598" s="19"/>
      <c r="BU598" s="19"/>
      <c r="BV598" s="19"/>
      <c r="BW598" s="19"/>
      <c r="BX598" s="19"/>
      <c r="BY598" s="19"/>
      <c r="BZ598" s="19"/>
      <c r="CA598" s="27"/>
      <c r="EP598" s="9"/>
      <c r="EQ598" s="4"/>
      <c r="ER598" s="4"/>
      <c r="ES598" s="4"/>
      <c r="ET598" s="4"/>
      <c r="EU598" s="13"/>
      <c r="FV598" s="19"/>
      <c r="FW598" s="23"/>
      <c r="FX598" s="23"/>
      <c r="FZ598" s="23"/>
      <c r="GA598" s="23"/>
      <c r="GB598" s="23"/>
      <c r="GC598" s="23"/>
      <c r="GD598" s="23"/>
      <c r="GE598" s="23"/>
      <c r="GF598" s="23"/>
      <c r="GG598" s="23"/>
      <c r="GH598" s="23"/>
      <c r="GI598" s="23"/>
      <c r="GJ598" s="23"/>
      <c r="GK598" s="23"/>
      <c r="GL598" s="23"/>
      <c r="GM598" s="23"/>
      <c r="GN598" s="13"/>
    </row>
    <row r="599" spans="56:196">
      <c r="BD599" s="8"/>
      <c r="BE599" s="8"/>
      <c r="BF599" s="3"/>
      <c r="BG599" s="3"/>
      <c r="BH599" s="3"/>
      <c r="BI599" s="3"/>
      <c r="BJ599" s="3"/>
      <c r="BK599" s="3"/>
      <c r="BL599" s="3"/>
      <c r="BM599" s="3"/>
      <c r="BN599" s="3"/>
      <c r="BO599" s="3"/>
      <c r="BP599" s="8"/>
      <c r="BQ599" s="19"/>
      <c r="BR599" s="19"/>
      <c r="BS599" s="19"/>
      <c r="BT599" s="19"/>
      <c r="BU599" s="19"/>
      <c r="BV599" s="19"/>
      <c r="BW599" s="19"/>
      <c r="BX599" s="19"/>
      <c r="BY599" s="19"/>
      <c r="BZ599" s="19"/>
      <c r="CA599" s="27"/>
      <c r="EP599" s="9"/>
      <c r="EQ599" s="4"/>
      <c r="ER599" s="4"/>
      <c r="ES599" s="4"/>
      <c r="ET599" s="4"/>
      <c r="EU599" s="13"/>
      <c r="FV599" s="19"/>
      <c r="FW599" s="23"/>
      <c r="FX599" s="23"/>
      <c r="FZ599" s="23"/>
      <c r="GA599" s="23"/>
      <c r="GB599" s="23"/>
      <c r="GC599" s="23"/>
      <c r="GD599" s="23"/>
      <c r="GE599" s="23"/>
      <c r="GF599" s="23"/>
      <c r="GG599" s="23"/>
      <c r="GH599" s="23"/>
      <c r="GI599" s="23"/>
      <c r="GJ599" s="23"/>
      <c r="GK599" s="23"/>
      <c r="GL599" s="23"/>
      <c r="GM599" s="23"/>
      <c r="GN599" s="13"/>
    </row>
    <row r="600" spans="56:196">
      <c r="BD600" s="8"/>
      <c r="BE600" s="8"/>
      <c r="BF600" s="3"/>
      <c r="BG600" s="3"/>
      <c r="BH600" s="3"/>
      <c r="BI600" s="3"/>
      <c r="BJ600" s="3"/>
      <c r="BK600" s="3"/>
      <c r="BL600" s="3"/>
      <c r="BM600" s="3"/>
      <c r="BN600" s="3"/>
      <c r="BO600" s="3"/>
      <c r="BP600" s="8"/>
      <c r="BQ600" s="19"/>
      <c r="BR600" s="19"/>
      <c r="BS600" s="19"/>
      <c r="BT600" s="19"/>
      <c r="BU600" s="19"/>
      <c r="BV600" s="19"/>
      <c r="BW600" s="19"/>
      <c r="BX600" s="19"/>
      <c r="BY600" s="19"/>
      <c r="BZ600" s="19"/>
      <c r="CA600" s="27"/>
      <c r="EP600" s="9"/>
      <c r="EQ600" s="4"/>
      <c r="ER600" s="4"/>
      <c r="ES600" s="4"/>
      <c r="ET600" s="4"/>
      <c r="EU600" s="13"/>
      <c r="FV600" s="19"/>
      <c r="FW600" s="23"/>
      <c r="FX600" s="23"/>
      <c r="FZ600" s="23"/>
      <c r="GA600" s="23"/>
      <c r="GB600" s="23"/>
      <c r="GC600" s="23"/>
      <c r="GD600" s="23"/>
      <c r="GE600" s="23"/>
      <c r="GF600" s="23"/>
      <c r="GG600" s="23"/>
      <c r="GH600" s="23"/>
      <c r="GI600" s="23"/>
      <c r="GJ600" s="23"/>
      <c r="GK600" s="23"/>
      <c r="GL600" s="23"/>
      <c r="GM600" s="23"/>
      <c r="GN600" s="13"/>
    </row>
    <row r="601" spans="56:196">
      <c r="BD601" s="8"/>
      <c r="BE601" s="8"/>
      <c r="BF601" s="3"/>
      <c r="BG601" s="3"/>
      <c r="BH601" s="3"/>
      <c r="BI601" s="3"/>
      <c r="BJ601" s="3"/>
      <c r="BK601" s="3"/>
      <c r="BL601" s="3"/>
      <c r="BM601" s="3"/>
      <c r="BN601" s="3"/>
      <c r="BO601" s="3"/>
      <c r="BP601" s="8"/>
      <c r="BQ601" s="19"/>
      <c r="BR601" s="19"/>
      <c r="BS601" s="19"/>
      <c r="BT601" s="19"/>
      <c r="BU601" s="19"/>
      <c r="BV601" s="19"/>
      <c r="BW601" s="19"/>
      <c r="BX601" s="19"/>
      <c r="BY601" s="19"/>
      <c r="BZ601" s="19"/>
      <c r="CA601" s="27"/>
      <c r="EP601" s="9"/>
      <c r="EQ601" s="4"/>
      <c r="ER601" s="4"/>
      <c r="ES601" s="4"/>
      <c r="ET601" s="4"/>
      <c r="EU601" s="13"/>
      <c r="FV601" s="19"/>
      <c r="FW601" s="23"/>
      <c r="FX601" s="23"/>
      <c r="FZ601" s="23"/>
      <c r="GA601" s="23"/>
      <c r="GB601" s="23"/>
      <c r="GC601" s="23"/>
      <c r="GD601" s="23"/>
      <c r="GE601" s="23"/>
      <c r="GF601" s="23"/>
      <c r="GG601" s="23"/>
      <c r="GH601" s="23"/>
      <c r="GI601" s="23"/>
      <c r="GJ601" s="23"/>
      <c r="GK601" s="23"/>
      <c r="GL601" s="23"/>
      <c r="GM601" s="23"/>
      <c r="GN601" s="13"/>
    </row>
    <row r="602" spans="56:196">
      <c r="BD602" s="8"/>
      <c r="BE602" s="8"/>
      <c r="BF602" s="3"/>
      <c r="BG602" s="3"/>
      <c r="BH602" s="3"/>
      <c r="BI602" s="3"/>
      <c r="BJ602" s="3"/>
      <c r="BK602" s="3"/>
      <c r="BL602" s="3"/>
      <c r="BM602" s="3"/>
      <c r="BN602" s="3"/>
      <c r="BO602" s="3"/>
      <c r="BP602" s="8"/>
      <c r="BQ602" s="19"/>
      <c r="BR602" s="19"/>
      <c r="BS602" s="19"/>
      <c r="BT602" s="19"/>
      <c r="BU602" s="19"/>
      <c r="BV602" s="19"/>
      <c r="BW602" s="19"/>
      <c r="BX602" s="19"/>
      <c r="BY602" s="19"/>
      <c r="BZ602" s="19"/>
      <c r="CA602" s="27"/>
      <c r="EP602" s="9"/>
      <c r="EQ602" s="4"/>
      <c r="ER602" s="4"/>
      <c r="ES602" s="4"/>
      <c r="ET602" s="4"/>
      <c r="EU602" s="13"/>
      <c r="FV602" s="19"/>
      <c r="FW602" s="23"/>
      <c r="FX602" s="23"/>
      <c r="FZ602" s="23"/>
      <c r="GA602" s="23"/>
      <c r="GB602" s="23"/>
      <c r="GC602" s="23"/>
      <c r="GD602" s="23"/>
      <c r="GE602" s="23"/>
      <c r="GF602" s="23"/>
      <c r="GG602" s="23"/>
      <c r="GH602" s="23"/>
      <c r="GI602" s="23"/>
      <c r="GJ602" s="23"/>
      <c r="GK602" s="23"/>
      <c r="GL602" s="23"/>
      <c r="GM602" s="23"/>
      <c r="GN602" s="13"/>
    </row>
    <row r="603" spans="56:196">
      <c r="BD603" s="8"/>
      <c r="BE603" s="8"/>
      <c r="BF603" s="3"/>
      <c r="BG603" s="3"/>
      <c r="BH603" s="3"/>
      <c r="BI603" s="3"/>
      <c r="BJ603" s="3"/>
      <c r="BK603" s="3"/>
      <c r="BL603" s="3"/>
      <c r="BM603" s="3"/>
      <c r="BN603" s="3"/>
      <c r="BO603" s="3"/>
      <c r="BP603" s="8"/>
      <c r="BQ603" s="19"/>
      <c r="BR603" s="19"/>
      <c r="BS603" s="19"/>
      <c r="BT603" s="19"/>
      <c r="BU603" s="19"/>
      <c r="BV603" s="19"/>
      <c r="BW603" s="19"/>
      <c r="BX603" s="19"/>
      <c r="BY603" s="19"/>
      <c r="BZ603" s="19"/>
      <c r="CA603" s="27"/>
      <c r="EP603" s="9"/>
      <c r="EQ603" s="4"/>
      <c r="ER603" s="4"/>
      <c r="ES603" s="4"/>
      <c r="ET603" s="4"/>
      <c r="EU603" s="13"/>
      <c r="FV603" s="19"/>
      <c r="FW603" s="23"/>
      <c r="FX603" s="23"/>
      <c r="FZ603" s="23"/>
      <c r="GA603" s="23"/>
      <c r="GB603" s="23"/>
      <c r="GC603" s="23"/>
      <c r="GD603" s="23"/>
      <c r="GE603" s="23"/>
      <c r="GF603" s="23"/>
      <c r="GG603" s="23"/>
      <c r="GH603" s="23"/>
      <c r="GI603" s="23"/>
      <c r="GJ603" s="23"/>
      <c r="GK603" s="23"/>
      <c r="GL603" s="23"/>
      <c r="GM603" s="23"/>
      <c r="GN603" s="13"/>
    </row>
    <row r="604" spans="56:196">
      <c r="BD604" s="8"/>
      <c r="BE604" s="8"/>
      <c r="BF604" s="3"/>
      <c r="BG604" s="3"/>
      <c r="BH604" s="3"/>
      <c r="BI604" s="3"/>
      <c r="BJ604" s="3"/>
      <c r="BK604" s="3"/>
      <c r="BL604" s="3"/>
      <c r="BM604" s="3"/>
      <c r="BN604" s="3"/>
      <c r="BO604" s="3"/>
      <c r="BP604" s="8"/>
      <c r="BQ604" s="19"/>
      <c r="BR604" s="19"/>
      <c r="BS604" s="19"/>
      <c r="BT604" s="19"/>
      <c r="BU604" s="19"/>
      <c r="BV604" s="19"/>
      <c r="BW604" s="19"/>
      <c r="BX604" s="19"/>
      <c r="BY604" s="19"/>
      <c r="BZ604" s="19"/>
      <c r="CA604" s="27"/>
      <c r="EP604" s="9"/>
      <c r="EQ604" s="4"/>
      <c r="ER604" s="4"/>
      <c r="ES604" s="4"/>
      <c r="ET604" s="4"/>
      <c r="EU604" s="13"/>
      <c r="FV604" s="19"/>
      <c r="FW604" s="23"/>
      <c r="FX604" s="23"/>
      <c r="FZ604" s="23"/>
      <c r="GA604" s="23"/>
      <c r="GB604" s="23"/>
      <c r="GC604" s="23"/>
      <c r="GD604" s="23"/>
      <c r="GE604" s="23"/>
      <c r="GF604" s="23"/>
      <c r="GG604" s="23"/>
      <c r="GH604" s="23"/>
      <c r="GI604" s="23"/>
      <c r="GJ604" s="23"/>
      <c r="GK604" s="23"/>
      <c r="GL604" s="23"/>
      <c r="GM604" s="23"/>
      <c r="GN604" s="13"/>
    </row>
    <row r="605" spans="56:196">
      <c r="BD605" s="8"/>
      <c r="BE605" s="8"/>
      <c r="BF605" s="3"/>
      <c r="BG605" s="3"/>
      <c r="BH605" s="3"/>
      <c r="BI605" s="3"/>
      <c r="BJ605" s="3"/>
      <c r="BK605" s="3"/>
      <c r="BL605" s="3"/>
      <c r="BM605" s="3"/>
      <c r="BN605" s="3"/>
      <c r="BO605" s="3"/>
      <c r="BP605" s="8"/>
      <c r="BQ605" s="19"/>
      <c r="BR605" s="19"/>
      <c r="BS605" s="19"/>
      <c r="BT605" s="19"/>
      <c r="BU605" s="19"/>
      <c r="BV605" s="19"/>
      <c r="BW605" s="19"/>
      <c r="BX605" s="19"/>
      <c r="BY605" s="19"/>
      <c r="BZ605" s="19"/>
      <c r="CA605" s="27"/>
      <c r="EP605" s="9"/>
      <c r="EQ605" s="4"/>
      <c r="ER605" s="4"/>
      <c r="ES605" s="4"/>
      <c r="ET605" s="4"/>
      <c r="EU605" s="13"/>
      <c r="FV605" s="19"/>
      <c r="FW605" s="23"/>
      <c r="FX605" s="23"/>
      <c r="FZ605" s="23"/>
      <c r="GA605" s="23"/>
      <c r="GB605" s="23"/>
      <c r="GC605" s="23"/>
      <c r="GD605" s="23"/>
      <c r="GE605" s="23"/>
      <c r="GF605" s="23"/>
      <c r="GG605" s="23"/>
      <c r="GH605" s="23"/>
      <c r="GI605" s="23"/>
      <c r="GJ605" s="23"/>
      <c r="GK605" s="23"/>
      <c r="GL605" s="23"/>
      <c r="GM605" s="23"/>
      <c r="GN605" s="13"/>
    </row>
    <row r="606" spans="56:196">
      <c r="BD606" s="8"/>
      <c r="BE606" s="8"/>
      <c r="BF606" s="3"/>
      <c r="BG606" s="3"/>
      <c r="BH606" s="3"/>
      <c r="BI606" s="3"/>
      <c r="BJ606" s="3"/>
      <c r="BK606" s="3"/>
      <c r="BL606" s="3"/>
      <c r="BM606" s="3"/>
      <c r="BN606" s="3"/>
      <c r="BO606" s="3"/>
      <c r="BP606" s="8"/>
      <c r="BQ606" s="19"/>
      <c r="BR606" s="19"/>
      <c r="BS606" s="19"/>
      <c r="BT606" s="19"/>
      <c r="BU606" s="19"/>
      <c r="BV606" s="19"/>
      <c r="BW606" s="19"/>
      <c r="BX606" s="19"/>
      <c r="BY606" s="19"/>
      <c r="BZ606" s="19"/>
      <c r="CA606" s="27"/>
      <c r="EP606" s="9"/>
      <c r="EQ606" s="4"/>
      <c r="ER606" s="4"/>
      <c r="ES606" s="4"/>
      <c r="ET606" s="4"/>
      <c r="EU606" s="13"/>
      <c r="FV606" s="19"/>
      <c r="FW606" s="23"/>
      <c r="FX606" s="23"/>
      <c r="FZ606" s="23"/>
      <c r="GA606" s="23"/>
      <c r="GB606" s="23"/>
      <c r="GC606" s="23"/>
      <c r="GD606" s="23"/>
      <c r="GE606" s="23"/>
      <c r="GF606" s="23"/>
      <c r="GG606" s="23"/>
      <c r="GH606" s="23"/>
      <c r="GI606" s="23"/>
      <c r="GJ606" s="23"/>
      <c r="GK606" s="23"/>
      <c r="GL606" s="23"/>
      <c r="GM606" s="23"/>
      <c r="GN606" s="13"/>
    </row>
    <row r="607" spans="56:196">
      <c r="BD607" s="8"/>
      <c r="BE607" s="8"/>
      <c r="BF607" s="3"/>
      <c r="BG607" s="3"/>
      <c r="BH607" s="3"/>
      <c r="BI607" s="3"/>
      <c r="BJ607" s="3"/>
      <c r="BK607" s="3"/>
      <c r="BL607" s="3"/>
      <c r="BM607" s="3"/>
      <c r="BN607" s="3"/>
      <c r="BO607" s="3"/>
      <c r="BP607" s="8"/>
      <c r="BQ607" s="19"/>
      <c r="BR607" s="19"/>
      <c r="BS607" s="19"/>
      <c r="BT607" s="19"/>
      <c r="BU607" s="19"/>
      <c r="BV607" s="19"/>
      <c r="BW607" s="19"/>
      <c r="BX607" s="19"/>
      <c r="BY607" s="19"/>
      <c r="BZ607" s="19"/>
      <c r="CA607" s="27"/>
      <c r="EP607" s="9"/>
      <c r="EQ607" s="4"/>
      <c r="ER607" s="4"/>
      <c r="ES607" s="4"/>
      <c r="ET607" s="4"/>
      <c r="EU607" s="13"/>
      <c r="FV607" s="19"/>
      <c r="FW607" s="23"/>
      <c r="FX607" s="23"/>
      <c r="FZ607" s="23"/>
      <c r="GA607" s="23"/>
      <c r="GB607" s="23"/>
      <c r="GC607" s="23"/>
      <c r="GD607" s="23"/>
      <c r="GE607" s="23"/>
      <c r="GF607" s="23"/>
      <c r="GG607" s="23"/>
      <c r="GH607" s="23"/>
      <c r="GI607" s="23"/>
      <c r="GJ607" s="23"/>
      <c r="GK607" s="23"/>
      <c r="GL607" s="23"/>
      <c r="GM607" s="23"/>
      <c r="GN607" s="13"/>
    </row>
    <row r="608" spans="56:196">
      <c r="BD608" s="8"/>
      <c r="BE608" s="8"/>
      <c r="BF608" s="3"/>
      <c r="BG608" s="3"/>
      <c r="BH608" s="3"/>
      <c r="BI608" s="3"/>
      <c r="BJ608" s="3"/>
      <c r="BK608" s="3"/>
      <c r="BL608" s="3"/>
      <c r="BM608" s="3"/>
      <c r="BN608" s="3"/>
      <c r="BO608" s="3"/>
      <c r="BP608" s="8"/>
      <c r="BQ608" s="19"/>
      <c r="BR608" s="19"/>
      <c r="BS608" s="19"/>
      <c r="BU608" s="19"/>
      <c r="BV608" s="19"/>
      <c r="BW608" s="19"/>
      <c r="BX608" s="19"/>
      <c r="BY608" s="19"/>
      <c r="BZ608" s="19"/>
      <c r="CA608" s="27"/>
      <c r="EP608" s="9"/>
      <c r="EQ608" s="4"/>
      <c r="ER608" s="4"/>
      <c r="ES608" s="4"/>
      <c r="ET608" s="4"/>
      <c r="EU608" s="13"/>
      <c r="FV608" s="19"/>
      <c r="FW608" s="23"/>
      <c r="FX608" s="23"/>
      <c r="FZ608" s="23"/>
      <c r="GA608" s="23"/>
      <c r="GB608" s="23"/>
      <c r="GC608" s="23"/>
      <c r="GD608" s="23"/>
      <c r="GE608" s="23"/>
      <c r="GF608" s="23"/>
      <c r="GG608" s="23"/>
      <c r="GH608" s="23"/>
      <c r="GI608" s="23"/>
      <c r="GJ608" s="23"/>
      <c r="GK608" s="23"/>
      <c r="GL608" s="23"/>
      <c r="GM608" s="23"/>
      <c r="GN608" s="13"/>
    </row>
    <row r="609" spans="56:196">
      <c r="BD609" s="8"/>
      <c r="BE609" s="8"/>
      <c r="BF609" s="3"/>
      <c r="BG609" s="3"/>
      <c r="BH609" s="3"/>
      <c r="BI609" s="3"/>
      <c r="BJ609" s="3"/>
      <c r="BK609" s="3"/>
      <c r="BL609" s="3"/>
      <c r="BM609" s="3"/>
      <c r="BN609" s="3"/>
      <c r="BO609" s="3"/>
      <c r="BP609" s="8"/>
      <c r="BQ609" s="19"/>
      <c r="BR609" s="19"/>
      <c r="BS609" s="19"/>
      <c r="BU609" s="19"/>
      <c r="BV609" s="19"/>
      <c r="BW609" s="19"/>
      <c r="BX609" s="19"/>
      <c r="BY609" s="19"/>
      <c r="BZ609" s="19"/>
      <c r="CA609" s="27"/>
      <c r="EP609" s="9"/>
      <c r="EQ609" s="4"/>
      <c r="ER609" s="4"/>
      <c r="ES609" s="4"/>
      <c r="ET609" s="4"/>
      <c r="EU609" s="13"/>
      <c r="FV609" s="19"/>
      <c r="FW609" s="23"/>
      <c r="FX609" s="23"/>
      <c r="FZ609" s="23"/>
      <c r="GA609" s="23"/>
      <c r="GB609" s="23"/>
      <c r="GC609" s="23"/>
      <c r="GD609" s="23"/>
      <c r="GE609" s="23"/>
      <c r="GF609" s="23"/>
      <c r="GG609" s="23"/>
      <c r="GH609" s="23"/>
      <c r="GI609" s="23"/>
      <c r="GJ609" s="23"/>
      <c r="GK609" s="23"/>
      <c r="GL609" s="23"/>
      <c r="GM609" s="23"/>
      <c r="GN609" s="13"/>
    </row>
    <row r="610" spans="56:196">
      <c r="BD610" s="8"/>
      <c r="BE610" s="8"/>
      <c r="BF610" s="3"/>
      <c r="BG610" s="3"/>
      <c r="BH610" s="3"/>
      <c r="BI610" s="3"/>
      <c r="BJ610" s="3"/>
      <c r="BK610" s="3"/>
      <c r="BL610" s="3"/>
      <c r="BM610" s="3"/>
      <c r="BN610" s="3"/>
      <c r="BO610" s="3"/>
      <c r="BP610" s="8"/>
      <c r="BQ610" s="19"/>
      <c r="BR610" s="19"/>
      <c r="BS610" s="19"/>
      <c r="BU610" s="19"/>
      <c r="BV610" s="19"/>
      <c r="BW610" s="19"/>
      <c r="BX610" s="19"/>
      <c r="BY610" s="19"/>
      <c r="BZ610" s="19"/>
      <c r="CA610" s="27"/>
      <c r="EP610" s="9"/>
      <c r="EQ610" s="4"/>
      <c r="ER610" s="4"/>
      <c r="ES610" s="4"/>
      <c r="ET610" s="4"/>
      <c r="EU610" s="13"/>
      <c r="FV610" s="19"/>
      <c r="FW610" s="23"/>
      <c r="FX610" s="23"/>
      <c r="FZ610" s="23"/>
      <c r="GA610" s="23"/>
      <c r="GB610" s="23"/>
      <c r="GC610" s="23"/>
      <c r="GD610" s="23"/>
      <c r="GE610" s="23"/>
      <c r="GF610" s="23"/>
      <c r="GG610" s="23"/>
      <c r="GH610" s="23"/>
      <c r="GI610" s="23"/>
      <c r="GJ610" s="23"/>
      <c r="GK610" s="23"/>
      <c r="GL610" s="23"/>
      <c r="GM610" s="23"/>
      <c r="GN610" s="13"/>
    </row>
    <row r="611" spans="56:196">
      <c r="BD611" s="8"/>
      <c r="BE611" s="8"/>
      <c r="BF611" s="3"/>
      <c r="BG611" s="3"/>
      <c r="BH611" s="3"/>
      <c r="BI611" s="3"/>
      <c r="BJ611" s="3"/>
      <c r="BK611" s="3"/>
      <c r="BL611" s="3"/>
      <c r="BM611" s="3"/>
      <c r="BN611" s="3"/>
      <c r="BO611" s="3"/>
      <c r="BP611" s="8"/>
      <c r="BQ611" s="19"/>
      <c r="BR611" s="19"/>
      <c r="BS611" s="19"/>
      <c r="BU611" s="19"/>
      <c r="BV611" s="19"/>
      <c r="BW611" s="19"/>
      <c r="BX611" s="19"/>
      <c r="BY611" s="19"/>
      <c r="BZ611" s="19"/>
      <c r="CA611" s="27"/>
      <c r="EP611" s="9"/>
      <c r="EQ611" s="4"/>
      <c r="ER611" s="4"/>
      <c r="ES611" s="4"/>
      <c r="ET611" s="4"/>
      <c r="EU611" s="13"/>
      <c r="FV611" s="19"/>
      <c r="FW611" s="23"/>
      <c r="FX611" s="23"/>
      <c r="FZ611" s="23"/>
      <c r="GA611" s="23"/>
      <c r="GB611" s="23"/>
      <c r="GC611" s="23"/>
      <c r="GD611" s="23"/>
      <c r="GE611" s="23"/>
      <c r="GF611" s="23"/>
      <c r="GG611" s="23"/>
      <c r="GH611" s="23"/>
      <c r="GI611" s="23"/>
      <c r="GJ611" s="23"/>
      <c r="GK611" s="23"/>
      <c r="GL611" s="23"/>
      <c r="GM611" s="23"/>
      <c r="GN611" s="13"/>
    </row>
    <row r="612" spans="56:196">
      <c r="BD612" s="8"/>
      <c r="BE612" s="8"/>
      <c r="BF612" s="3"/>
      <c r="BG612" s="3"/>
      <c r="BH612" s="3"/>
      <c r="BI612" s="3"/>
      <c r="BJ612" s="3"/>
      <c r="BK612" s="3"/>
      <c r="BL612" s="3"/>
      <c r="BM612" s="3"/>
      <c r="BN612" s="3"/>
      <c r="BO612" s="3"/>
      <c r="BP612" s="8"/>
      <c r="BQ612" s="19"/>
      <c r="BR612" s="19"/>
      <c r="BS612" s="19"/>
      <c r="BU612" s="19"/>
      <c r="BV612" s="19"/>
      <c r="BW612" s="19"/>
      <c r="BX612" s="19"/>
      <c r="BY612" s="19"/>
      <c r="BZ612" s="19"/>
      <c r="CA612" s="27"/>
      <c r="EP612" s="9"/>
      <c r="EQ612" s="4"/>
      <c r="ER612" s="4"/>
      <c r="ES612" s="4"/>
      <c r="ET612" s="4"/>
      <c r="EU612" s="13"/>
      <c r="FV612" s="19"/>
      <c r="FW612" s="23"/>
      <c r="FX612" s="23"/>
      <c r="FZ612" s="23"/>
      <c r="GA612" s="23"/>
      <c r="GB612" s="23"/>
      <c r="GC612" s="23"/>
      <c r="GD612" s="23"/>
      <c r="GE612" s="23"/>
      <c r="GF612" s="23"/>
      <c r="GG612" s="23"/>
      <c r="GH612" s="23"/>
      <c r="GI612" s="23"/>
      <c r="GJ612" s="23"/>
      <c r="GK612" s="23"/>
      <c r="GL612" s="23"/>
      <c r="GM612" s="23"/>
      <c r="GN612" s="13"/>
    </row>
    <row r="613" spans="56:196">
      <c r="BD613" s="8"/>
      <c r="BE613" s="8"/>
      <c r="BF613" s="3"/>
      <c r="BG613" s="3"/>
      <c r="BH613" s="3"/>
      <c r="BI613" s="3"/>
      <c r="BJ613" s="3"/>
      <c r="BK613" s="3"/>
      <c r="BL613" s="3"/>
      <c r="BM613" s="3"/>
      <c r="BN613" s="3"/>
      <c r="BO613" s="3"/>
      <c r="BP613" s="8"/>
      <c r="BQ613" s="19"/>
      <c r="BR613" s="19"/>
      <c r="BS613" s="19"/>
      <c r="BU613" s="19"/>
      <c r="BV613" s="19"/>
      <c r="BW613" s="19"/>
      <c r="BX613" s="19"/>
      <c r="BY613" s="19"/>
      <c r="BZ613" s="19"/>
      <c r="CA613" s="27"/>
      <c r="EP613" s="9"/>
      <c r="EQ613" s="4"/>
      <c r="ER613" s="4"/>
      <c r="ES613" s="4"/>
      <c r="ET613" s="4"/>
      <c r="EU613" s="13"/>
      <c r="FV613" s="19"/>
      <c r="FW613" s="23"/>
      <c r="FX613" s="23"/>
      <c r="FZ613" s="23"/>
      <c r="GA613" s="23"/>
      <c r="GB613" s="23"/>
      <c r="GC613" s="23"/>
      <c r="GD613" s="23"/>
      <c r="GE613" s="23"/>
      <c r="GF613" s="23"/>
      <c r="GG613" s="23"/>
      <c r="GH613" s="23"/>
      <c r="GI613" s="23"/>
      <c r="GJ613" s="23"/>
      <c r="GK613" s="23"/>
      <c r="GL613" s="23"/>
      <c r="GM613" s="23"/>
      <c r="GN613" s="13"/>
    </row>
    <row r="614" spans="56:196">
      <c r="BD614" s="8"/>
      <c r="BE614" s="8"/>
      <c r="BF614" s="3"/>
      <c r="BG614" s="3"/>
      <c r="BH614" s="3"/>
      <c r="BI614" s="3"/>
      <c r="BJ614" s="3"/>
      <c r="BK614" s="3"/>
      <c r="BL614" s="3"/>
      <c r="BM614" s="3"/>
      <c r="BN614" s="3"/>
      <c r="BO614" s="3"/>
      <c r="BP614" s="8"/>
      <c r="BQ614" s="19"/>
      <c r="BR614" s="19"/>
      <c r="BS614" s="19"/>
      <c r="BU614" s="19"/>
      <c r="BV614" s="19"/>
      <c r="BW614" s="19"/>
      <c r="BX614" s="19"/>
      <c r="BY614" s="19"/>
      <c r="BZ614" s="19"/>
      <c r="CA614" s="27"/>
      <c r="EP614" s="9"/>
      <c r="EQ614" s="4"/>
      <c r="ER614" s="4"/>
      <c r="ES614" s="4"/>
      <c r="ET614" s="4"/>
      <c r="EU614" s="13"/>
      <c r="FV614" s="19"/>
      <c r="FW614" s="23"/>
      <c r="FX614" s="23"/>
      <c r="FZ614" s="23"/>
      <c r="GA614" s="23"/>
      <c r="GB614" s="23"/>
      <c r="GC614" s="23"/>
      <c r="GD614" s="23"/>
      <c r="GE614" s="23"/>
      <c r="GF614" s="23"/>
      <c r="GG614" s="23"/>
      <c r="GH614" s="23"/>
      <c r="GI614" s="23"/>
      <c r="GJ614" s="23"/>
      <c r="GK614" s="23"/>
      <c r="GL614" s="23"/>
      <c r="GM614" s="23"/>
      <c r="GN614" s="13"/>
    </row>
    <row r="615" spans="56:196">
      <c r="BD615" s="8"/>
      <c r="BE615" s="8"/>
      <c r="BF615" s="3"/>
      <c r="BG615" s="3"/>
      <c r="BH615" s="3"/>
      <c r="BI615" s="3"/>
      <c r="BJ615" s="3"/>
      <c r="BK615" s="3"/>
      <c r="BL615" s="3"/>
      <c r="BM615" s="3"/>
      <c r="BN615" s="3"/>
      <c r="BO615" s="3"/>
      <c r="BP615" s="8"/>
      <c r="BQ615" s="19"/>
      <c r="BR615" s="19"/>
      <c r="BS615" s="19"/>
      <c r="BU615" s="19"/>
      <c r="BV615" s="19"/>
      <c r="BW615" s="19"/>
      <c r="BX615" s="19"/>
      <c r="BY615" s="19"/>
      <c r="BZ615" s="19"/>
      <c r="CA615" s="27"/>
      <c r="EP615" s="9"/>
      <c r="EQ615" s="4"/>
      <c r="ER615" s="4"/>
      <c r="ES615" s="4"/>
      <c r="ET615" s="4"/>
      <c r="EU615" s="13"/>
      <c r="FV615" s="19"/>
      <c r="FW615" s="23"/>
      <c r="FX615" s="23"/>
      <c r="FZ615" s="23"/>
      <c r="GA615" s="23"/>
      <c r="GB615" s="23"/>
      <c r="GC615" s="23"/>
      <c r="GD615" s="23"/>
      <c r="GE615" s="23"/>
      <c r="GF615" s="23"/>
      <c r="GG615" s="23"/>
      <c r="GH615" s="23"/>
      <c r="GI615" s="23"/>
      <c r="GJ615" s="23"/>
      <c r="GK615" s="23"/>
      <c r="GL615" s="23"/>
      <c r="GM615" s="23"/>
      <c r="GN615" s="13"/>
    </row>
    <row r="616" spans="56:196">
      <c r="BD616" s="8"/>
      <c r="BE616" s="8"/>
      <c r="BF616" s="3"/>
      <c r="BG616" s="3"/>
      <c r="BH616" s="3"/>
      <c r="BI616" s="3"/>
      <c r="BJ616" s="3"/>
      <c r="BK616" s="3"/>
      <c r="BL616" s="3"/>
      <c r="BM616" s="3"/>
      <c r="BN616" s="3"/>
      <c r="BO616" s="3"/>
      <c r="BP616" s="8"/>
      <c r="BQ616" s="19"/>
      <c r="BR616" s="19"/>
      <c r="BS616" s="19"/>
      <c r="BU616" s="19"/>
      <c r="BV616" s="19"/>
      <c r="BW616" s="19"/>
      <c r="BX616" s="19"/>
      <c r="BY616" s="19"/>
      <c r="BZ616" s="19"/>
      <c r="CA616" s="27"/>
      <c r="EP616" s="9"/>
      <c r="EQ616" s="4"/>
      <c r="ER616" s="4"/>
      <c r="ES616" s="4"/>
      <c r="ET616" s="4"/>
      <c r="EU616" s="13"/>
      <c r="FV616" s="19"/>
      <c r="FW616" s="23"/>
      <c r="FX616" s="23"/>
      <c r="FZ616" s="23"/>
      <c r="GA616" s="23"/>
      <c r="GB616" s="23"/>
      <c r="GC616" s="23"/>
      <c r="GD616" s="23"/>
      <c r="GE616" s="23"/>
      <c r="GF616" s="23"/>
      <c r="GG616" s="23"/>
      <c r="GH616" s="23"/>
      <c r="GI616" s="23"/>
      <c r="GJ616" s="23"/>
      <c r="GK616" s="23"/>
      <c r="GL616" s="23"/>
      <c r="GM616" s="23"/>
      <c r="GN616" s="13"/>
    </row>
    <row r="617" spans="56:196">
      <c r="BD617" s="8"/>
      <c r="BE617" s="8"/>
      <c r="BF617" s="3"/>
      <c r="BG617" s="3"/>
      <c r="BH617" s="3"/>
      <c r="BI617" s="3"/>
      <c r="BJ617" s="3"/>
      <c r="BK617" s="3"/>
      <c r="BL617" s="3"/>
      <c r="BM617" s="3"/>
      <c r="BN617" s="3"/>
      <c r="BO617" s="3"/>
      <c r="BP617" s="8"/>
      <c r="BQ617" s="19"/>
      <c r="BR617" s="19"/>
      <c r="BS617" s="19"/>
      <c r="BU617" s="19"/>
      <c r="BV617" s="19"/>
      <c r="BW617" s="19"/>
      <c r="BX617" s="19"/>
      <c r="BY617" s="19"/>
      <c r="BZ617" s="19"/>
      <c r="CA617" s="27"/>
      <c r="EP617" s="9"/>
      <c r="EQ617" s="4"/>
      <c r="ER617" s="4"/>
      <c r="ES617" s="4"/>
      <c r="ET617" s="4"/>
      <c r="EU617" s="13"/>
      <c r="FV617" s="19"/>
      <c r="FW617" s="23"/>
      <c r="FX617" s="23"/>
      <c r="FZ617" s="23"/>
      <c r="GA617" s="23"/>
      <c r="GB617" s="23"/>
      <c r="GC617" s="23"/>
      <c r="GD617" s="23"/>
      <c r="GE617" s="23"/>
      <c r="GF617" s="23"/>
      <c r="GG617" s="23"/>
      <c r="GH617" s="23"/>
      <c r="GI617" s="23"/>
      <c r="GJ617" s="23"/>
      <c r="GK617" s="23"/>
      <c r="GL617" s="23"/>
      <c r="GM617" s="23"/>
      <c r="GN617" s="13"/>
    </row>
    <row r="618" spans="56:196">
      <c r="BD618" s="8"/>
      <c r="BE618" s="8"/>
      <c r="BF618" s="3"/>
      <c r="BG618" s="3"/>
      <c r="BH618" s="3"/>
      <c r="BI618" s="3"/>
      <c r="BJ618" s="3"/>
      <c r="BK618" s="3"/>
      <c r="BL618" s="3"/>
      <c r="BM618" s="3"/>
      <c r="BN618" s="3"/>
      <c r="BO618" s="3"/>
      <c r="BP618" s="8"/>
      <c r="BQ618" s="19"/>
      <c r="BR618" s="19"/>
      <c r="BS618" s="19"/>
      <c r="BU618" s="19"/>
      <c r="BV618" s="19"/>
      <c r="BW618" s="19"/>
      <c r="BX618" s="19"/>
      <c r="BY618" s="19"/>
      <c r="BZ618" s="19"/>
      <c r="CA618" s="27"/>
      <c r="EP618" s="9"/>
      <c r="EQ618" s="4"/>
      <c r="ER618" s="4"/>
      <c r="ES618" s="4"/>
      <c r="ET618" s="4"/>
      <c r="EU618" s="13"/>
      <c r="FV618" s="19"/>
      <c r="FW618" s="23"/>
      <c r="FX618" s="23"/>
      <c r="FZ618" s="23"/>
      <c r="GA618" s="23"/>
      <c r="GB618" s="23"/>
      <c r="GC618" s="23"/>
      <c r="GD618" s="23"/>
      <c r="GE618" s="23"/>
      <c r="GF618" s="23"/>
      <c r="GG618" s="23"/>
      <c r="GH618" s="23"/>
      <c r="GI618" s="23"/>
      <c r="GJ618" s="23"/>
      <c r="GK618" s="23"/>
      <c r="GL618" s="23"/>
      <c r="GM618" s="23"/>
      <c r="GN618" s="13"/>
    </row>
    <row r="619" spans="56:196">
      <c r="BD619" s="8"/>
      <c r="BE619" s="8"/>
      <c r="BF619" s="3"/>
      <c r="BG619" s="3"/>
      <c r="BH619" s="3"/>
      <c r="BI619" s="3"/>
      <c r="BJ619" s="3"/>
      <c r="BK619" s="3"/>
      <c r="BL619" s="3"/>
      <c r="BM619" s="3"/>
      <c r="BN619" s="3"/>
      <c r="BO619" s="3"/>
      <c r="BP619" s="8"/>
      <c r="BQ619" s="19"/>
      <c r="BR619" s="19"/>
      <c r="BS619" s="19"/>
      <c r="BU619" s="19"/>
      <c r="BV619" s="19"/>
      <c r="BW619" s="19"/>
      <c r="BX619" s="19"/>
      <c r="BY619" s="19"/>
      <c r="BZ619" s="19"/>
      <c r="CA619" s="27"/>
      <c r="EP619" s="9"/>
      <c r="EQ619" s="4"/>
      <c r="ER619" s="4"/>
      <c r="ES619" s="4"/>
      <c r="ET619" s="4"/>
      <c r="EU619" s="13"/>
      <c r="FV619" s="19"/>
      <c r="FW619" s="23"/>
      <c r="FX619" s="23"/>
      <c r="FZ619" s="23"/>
      <c r="GA619" s="23"/>
      <c r="GB619" s="23"/>
      <c r="GC619" s="23"/>
      <c r="GD619" s="23"/>
      <c r="GE619" s="23"/>
      <c r="GF619" s="23"/>
      <c r="GG619" s="23"/>
      <c r="GH619" s="23"/>
      <c r="GI619" s="23"/>
      <c r="GJ619" s="23"/>
      <c r="GK619" s="23"/>
      <c r="GL619" s="23"/>
      <c r="GM619" s="23"/>
      <c r="GN619" s="13"/>
    </row>
    <row r="620" spans="56:196">
      <c r="BD620" s="8"/>
      <c r="BE620" s="8"/>
      <c r="BF620" s="3"/>
      <c r="BG620" s="3"/>
      <c r="BH620" s="3"/>
      <c r="BI620" s="3"/>
      <c r="BJ620" s="3"/>
      <c r="BK620" s="3"/>
      <c r="BL620" s="3"/>
      <c r="BM620" s="3"/>
      <c r="BN620" s="3"/>
      <c r="BO620" s="3"/>
      <c r="BP620" s="8"/>
      <c r="BQ620" s="19"/>
      <c r="BR620" s="19"/>
      <c r="BS620" s="19"/>
      <c r="BU620" s="19"/>
      <c r="BV620" s="19"/>
      <c r="BW620" s="19"/>
      <c r="BX620" s="19"/>
      <c r="BY620" s="19"/>
      <c r="BZ620" s="19"/>
      <c r="CA620" s="27"/>
      <c r="EP620" s="9"/>
      <c r="EQ620" s="4"/>
      <c r="ER620" s="4"/>
      <c r="ES620" s="4"/>
      <c r="ET620" s="4"/>
      <c r="EU620" s="13"/>
      <c r="FV620" s="19"/>
      <c r="FW620" s="23"/>
      <c r="FX620" s="23"/>
      <c r="FZ620" s="23"/>
      <c r="GA620" s="23"/>
      <c r="GB620" s="23"/>
      <c r="GC620" s="23"/>
      <c r="GD620" s="23"/>
      <c r="GE620" s="23"/>
      <c r="GF620" s="23"/>
      <c r="GG620" s="23"/>
      <c r="GH620" s="23"/>
      <c r="GI620" s="23"/>
      <c r="GJ620" s="23"/>
      <c r="GK620" s="23"/>
      <c r="GL620" s="23"/>
      <c r="GM620" s="23"/>
      <c r="GN620" s="13"/>
    </row>
    <row r="621" spans="56:196">
      <c r="BD621" s="8"/>
      <c r="BE621" s="8"/>
      <c r="BF621" s="3"/>
      <c r="BG621" s="3"/>
      <c r="BH621" s="3"/>
      <c r="BI621" s="3"/>
      <c r="BJ621" s="3"/>
      <c r="BK621" s="3"/>
      <c r="BL621" s="3"/>
      <c r="BM621" s="3"/>
      <c r="BN621" s="3"/>
      <c r="BO621" s="3"/>
      <c r="BP621" s="8"/>
      <c r="BQ621" s="19"/>
      <c r="BR621" s="19"/>
      <c r="BS621" s="19"/>
      <c r="BU621" s="19"/>
      <c r="BV621" s="19"/>
      <c r="BW621" s="19"/>
      <c r="BX621" s="19"/>
      <c r="BY621" s="19"/>
      <c r="BZ621" s="19"/>
      <c r="CA621" s="27"/>
      <c r="EP621" s="9"/>
      <c r="EQ621" s="4"/>
      <c r="ER621" s="4"/>
      <c r="ES621" s="4"/>
      <c r="ET621" s="4"/>
      <c r="EU621" s="13"/>
      <c r="FV621" s="19"/>
      <c r="FW621" s="23"/>
      <c r="FX621" s="23"/>
      <c r="FZ621" s="23"/>
      <c r="GA621" s="23"/>
      <c r="GB621" s="23"/>
      <c r="GC621" s="23"/>
      <c r="GD621" s="23"/>
      <c r="GE621" s="23"/>
      <c r="GF621" s="23"/>
      <c r="GG621" s="23"/>
      <c r="GH621" s="23"/>
      <c r="GI621" s="23"/>
      <c r="GJ621" s="23"/>
      <c r="GK621" s="23"/>
      <c r="GL621" s="23"/>
      <c r="GM621" s="23"/>
      <c r="GN621" s="13"/>
    </row>
    <row r="622" spans="56:196">
      <c r="BD622" s="8"/>
      <c r="BE622" s="8"/>
      <c r="BF622" s="3"/>
      <c r="BG622" s="3"/>
      <c r="BH622" s="3"/>
      <c r="BI622" s="3"/>
      <c r="BJ622" s="3"/>
      <c r="BK622" s="3"/>
      <c r="BL622" s="3"/>
      <c r="BM622" s="3"/>
      <c r="BN622" s="3"/>
      <c r="BO622" s="3"/>
      <c r="BP622" s="8"/>
      <c r="BQ622" s="19"/>
      <c r="BR622" s="19"/>
      <c r="BS622" s="19"/>
      <c r="BU622" s="19"/>
      <c r="BV622" s="19"/>
      <c r="BW622" s="19"/>
      <c r="BX622" s="19"/>
      <c r="BY622" s="19"/>
      <c r="BZ622" s="19"/>
      <c r="CA622" s="27"/>
      <c r="EP622" s="9"/>
      <c r="EQ622" s="4"/>
      <c r="ER622" s="4"/>
      <c r="ES622" s="4"/>
      <c r="ET622" s="4"/>
      <c r="EU622" s="13"/>
      <c r="FV622" s="19"/>
      <c r="FW622" s="23"/>
      <c r="FX622" s="23"/>
      <c r="FZ622" s="23"/>
      <c r="GA622" s="23"/>
      <c r="GB622" s="23"/>
      <c r="GC622" s="23"/>
      <c r="GD622" s="23"/>
      <c r="GE622" s="23"/>
      <c r="GF622" s="23"/>
      <c r="GG622" s="23"/>
      <c r="GH622" s="23"/>
      <c r="GI622" s="23"/>
      <c r="GJ622" s="23"/>
      <c r="GK622" s="23"/>
      <c r="GL622" s="23"/>
      <c r="GM622" s="23"/>
      <c r="GN622" s="13"/>
    </row>
    <row r="623" spans="56:196">
      <c r="BD623" s="8"/>
      <c r="BE623" s="8"/>
      <c r="BF623" s="3"/>
      <c r="BG623" s="3"/>
      <c r="BH623" s="3"/>
      <c r="BI623" s="3"/>
      <c r="BJ623" s="3"/>
      <c r="BK623" s="3"/>
      <c r="BL623" s="3"/>
      <c r="BM623" s="3"/>
      <c r="BN623" s="3"/>
      <c r="BO623" s="3"/>
      <c r="BP623" s="8"/>
      <c r="BQ623" s="19"/>
      <c r="BR623" s="19"/>
      <c r="BS623" s="19"/>
      <c r="BU623" s="19"/>
      <c r="BV623" s="19"/>
      <c r="BW623" s="19"/>
      <c r="BX623" s="19"/>
      <c r="BY623" s="19"/>
      <c r="BZ623" s="19"/>
      <c r="CA623" s="27"/>
      <c r="EP623" s="9"/>
      <c r="EQ623" s="4"/>
      <c r="ER623" s="4"/>
      <c r="ES623" s="4"/>
      <c r="ET623" s="4"/>
      <c r="EU623" s="13"/>
      <c r="FV623" s="19"/>
      <c r="FW623" s="23"/>
      <c r="FX623" s="23"/>
      <c r="FZ623" s="23"/>
      <c r="GA623" s="23"/>
      <c r="GB623" s="23"/>
      <c r="GC623" s="23"/>
      <c r="GD623" s="23"/>
      <c r="GE623" s="23"/>
      <c r="GF623" s="23"/>
      <c r="GG623" s="23"/>
      <c r="GH623" s="23"/>
      <c r="GI623" s="23"/>
      <c r="GJ623" s="23"/>
      <c r="GK623" s="23"/>
      <c r="GL623" s="23"/>
      <c r="GM623" s="23"/>
      <c r="GN623" s="13"/>
    </row>
    <row r="624" spans="56:196">
      <c r="BD624" s="8"/>
      <c r="BE624" s="8"/>
      <c r="BF624" s="3"/>
      <c r="BG624" s="3"/>
      <c r="BH624" s="3"/>
      <c r="BI624" s="3"/>
      <c r="BJ624" s="3"/>
      <c r="BK624" s="3"/>
      <c r="BL624" s="3"/>
      <c r="BM624" s="3"/>
      <c r="BN624" s="3"/>
      <c r="BO624" s="3"/>
      <c r="BP624" s="8"/>
      <c r="BQ624" s="19"/>
      <c r="BR624" s="19"/>
      <c r="BS624" s="19"/>
      <c r="BU624" s="19"/>
      <c r="BV624" s="19"/>
      <c r="BW624" s="19"/>
      <c r="BX624" s="19"/>
      <c r="BY624" s="19"/>
      <c r="BZ624" s="19"/>
      <c r="CA624" s="27"/>
      <c r="EP624" s="9"/>
      <c r="EQ624" s="4"/>
      <c r="ER624" s="4"/>
      <c r="ES624" s="4"/>
      <c r="ET624" s="4"/>
      <c r="EU624" s="13"/>
      <c r="FV624" s="19"/>
      <c r="FW624" s="23"/>
      <c r="FX624" s="23"/>
      <c r="FZ624" s="23"/>
      <c r="GA624" s="23"/>
      <c r="GB624" s="23"/>
      <c r="GC624" s="23"/>
      <c r="GD624" s="23"/>
      <c r="GE624" s="23"/>
      <c r="GF624" s="23"/>
      <c r="GG624" s="23"/>
      <c r="GH624" s="23"/>
      <c r="GI624" s="23"/>
      <c r="GJ624" s="23"/>
      <c r="GK624" s="23"/>
      <c r="GL624" s="23"/>
      <c r="GM624" s="23"/>
      <c r="GN624" s="13"/>
    </row>
    <row r="625" spans="56:196">
      <c r="BD625" s="8"/>
      <c r="BE625" s="8"/>
      <c r="BF625" s="3"/>
      <c r="BG625" s="3"/>
      <c r="BH625" s="3"/>
      <c r="BI625" s="3"/>
      <c r="BJ625" s="3"/>
      <c r="BK625" s="3"/>
      <c r="BL625" s="3"/>
      <c r="BM625" s="3"/>
      <c r="BN625" s="3"/>
      <c r="BO625" s="3"/>
      <c r="BP625" s="8"/>
      <c r="BQ625" s="19"/>
      <c r="BR625" s="19"/>
      <c r="BS625" s="19"/>
      <c r="BU625" s="19"/>
      <c r="BV625" s="19"/>
      <c r="BW625" s="19"/>
      <c r="BX625" s="19"/>
      <c r="BY625" s="19"/>
      <c r="BZ625" s="19"/>
      <c r="CA625" s="27"/>
      <c r="EP625" s="9"/>
      <c r="EQ625" s="4"/>
      <c r="ER625" s="4"/>
      <c r="ES625" s="4"/>
      <c r="ET625" s="4"/>
      <c r="EU625" s="13"/>
      <c r="FV625" s="19"/>
      <c r="FW625" s="23"/>
      <c r="FX625" s="23"/>
      <c r="FZ625" s="23"/>
      <c r="GA625" s="23"/>
      <c r="GB625" s="23"/>
      <c r="GC625" s="23"/>
      <c r="GD625" s="23"/>
      <c r="GE625" s="23"/>
      <c r="GF625" s="23"/>
      <c r="GG625" s="23"/>
      <c r="GH625" s="23"/>
      <c r="GI625" s="23"/>
      <c r="GJ625" s="23"/>
      <c r="GK625" s="23"/>
      <c r="GL625" s="23"/>
      <c r="GM625" s="23"/>
      <c r="GN625" s="13"/>
    </row>
    <row r="626" spans="56:196">
      <c r="BD626" s="8"/>
      <c r="BE626" s="8"/>
      <c r="BF626" s="3"/>
      <c r="BG626" s="3"/>
      <c r="BH626" s="3"/>
      <c r="BI626" s="3"/>
      <c r="BJ626" s="3"/>
      <c r="BK626" s="3"/>
      <c r="BL626" s="3"/>
      <c r="BM626" s="3"/>
      <c r="BN626" s="3"/>
      <c r="BO626" s="3"/>
      <c r="BP626" s="8"/>
      <c r="BQ626" s="19"/>
      <c r="BR626" s="19"/>
      <c r="BS626" s="19"/>
      <c r="BU626" s="19"/>
      <c r="BV626" s="19"/>
      <c r="BW626" s="19"/>
      <c r="BX626" s="19"/>
      <c r="BY626" s="19"/>
      <c r="BZ626" s="19"/>
      <c r="CA626" s="27"/>
      <c r="EP626" s="9"/>
      <c r="EQ626" s="4"/>
      <c r="ER626" s="4"/>
      <c r="ES626" s="4"/>
      <c r="ET626" s="4"/>
      <c r="EU626" s="13"/>
      <c r="FV626" s="19"/>
      <c r="FW626" s="23"/>
      <c r="FX626" s="23"/>
      <c r="FZ626" s="23"/>
      <c r="GA626" s="23"/>
      <c r="GB626" s="23"/>
      <c r="GC626" s="23"/>
      <c r="GD626" s="23"/>
      <c r="GE626" s="23"/>
      <c r="GF626" s="23"/>
      <c r="GG626" s="23"/>
      <c r="GH626" s="23"/>
      <c r="GI626" s="23"/>
      <c r="GJ626" s="23"/>
      <c r="GK626" s="23"/>
      <c r="GL626" s="23"/>
      <c r="GM626" s="23"/>
      <c r="GN626" s="13"/>
    </row>
    <row r="627" spans="56:196">
      <c r="BD627" s="8"/>
      <c r="BE627" s="8"/>
      <c r="BF627" s="3"/>
      <c r="BG627" s="3"/>
      <c r="BH627" s="3"/>
      <c r="BI627" s="3"/>
      <c r="BJ627" s="3"/>
      <c r="BK627" s="3"/>
      <c r="BL627" s="3"/>
      <c r="BM627" s="3"/>
      <c r="BN627" s="3"/>
      <c r="BO627" s="3"/>
      <c r="BP627" s="8"/>
      <c r="BQ627" s="19"/>
      <c r="BR627" s="19"/>
      <c r="BS627" s="19"/>
      <c r="BU627" s="19"/>
      <c r="BV627" s="19"/>
      <c r="BW627" s="19"/>
      <c r="BX627" s="19"/>
      <c r="BY627" s="19"/>
      <c r="BZ627" s="19"/>
      <c r="CA627" s="27"/>
      <c r="EP627" s="9"/>
      <c r="EQ627" s="4"/>
      <c r="ER627" s="4"/>
      <c r="ES627" s="4"/>
      <c r="ET627" s="4"/>
      <c r="EU627" s="13"/>
      <c r="FV627" s="19"/>
      <c r="FW627" s="23"/>
      <c r="FX627" s="23"/>
      <c r="FZ627" s="23"/>
      <c r="GA627" s="23"/>
      <c r="GB627" s="23"/>
      <c r="GC627" s="23"/>
      <c r="GD627" s="23"/>
      <c r="GE627" s="23"/>
      <c r="GF627" s="23"/>
      <c r="GG627" s="23"/>
      <c r="GH627" s="23"/>
      <c r="GI627" s="23"/>
      <c r="GJ627" s="23"/>
      <c r="GK627" s="23"/>
      <c r="GL627" s="23"/>
      <c r="GM627" s="23"/>
      <c r="GN627" s="13"/>
    </row>
    <row r="628" spans="56:196">
      <c r="BD628" s="8"/>
      <c r="BE628" s="8"/>
      <c r="BF628" s="3"/>
      <c r="BG628" s="3"/>
      <c r="BH628" s="3"/>
      <c r="BI628" s="3"/>
      <c r="BJ628" s="3"/>
      <c r="BK628" s="3"/>
      <c r="BL628" s="3"/>
      <c r="BM628" s="3"/>
      <c r="BN628" s="3"/>
      <c r="BO628" s="3"/>
      <c r="BP628" s="8"/>
      <c r="BQ628" s="19"/>
      <c r="BR628" s="19"/>
      <c r="BS628" s="19"/>
      <c r="BU628" s="19"/>
      <c r="BV628" s="19"/>
      <c r="BW628" s="19"/>
      <c r="BX628" s="19"/>
      <c r="BY628" s="19"/>
      <c r="BZ628" s="19"/>
      <c r="CA628" s="27"/>
      <c r="EP628" s="9"/>
      <c r="EQ628" s="4"/>
      <c r="ER628" s="4"/>
      <c r="ES628" s="4"/>
      <c r="ET628" s="4"/>
      <c r="EU628" s="13"/>
      <c r="FV628" s="19"/>
      <c r="FW628" s="23"/>
      <c r="FX628" s="23"/>
      <c r="FZ628" s="23"/>
      <c r="GA628" s="23"/>
      <c r="GB628" s="23"/>
      <c r="GC628" s="23"/>
      <c r="GD628" s="23"/>
      <c r="GE628" s="23"/>
      <c r="GF628" s="23"/>
      <c r="GG628" s="23"/>
      <c r="GH628" s="23"/>
      <c r="GI628" s="23"/>
      <c r="GJ628" s="23"/>
      <c r="GK628" s="23"/>
      <c r="GL628" s="23"/>
      <c r="GM628" s="23"/>
      <c r="GN628" s="13"/>
    </row>
    <row r="629" spans="56:196">
      <c r="BD629" s="8"/>
      <c r="BE629" s="8"/>
      <c r="BF629" s="3"/>
      <c r="BG629" s="3"/>
      <c r="BH629" s="3"/>
      <c r="BI629" s="3"/>
      <c r="BJ629" s="3"/>
      <c r="BK629" s="3"/>
      <c r="BL629" s="3"/>
      <c r="BM629" s="3"/>
      <c r="BN629" s="3"/>
      <c r="BO629" s="3"/>
      <c r="BP629" s="8"/>
      <c r="BQ629" s="19"/>
      <c r="BR629" s="19"/>
      <c r="BS629" s="19"/>
      <c r="BU629" s="19"/>
      <c r="BV629" s="19"/>
      <c r="BW629" s="19"/>
      <c r="BX629" s="19"/>
      <c r="BY629" s="19"/>
      <c r="BZ629" s="19"/>
      <c r="CA629" s="27"/>
      <c r="EP629" s="9"/>
      <c r="EQ629" s="4"/>
      <c r="ER629" s="4"/>
      <c r="ES629" s="4"/>
      <c r="ET629" s="4"/>
      <c r="EU629" s="13"/>
      <c r="FV629" s="19"/>
      <c r="FW629" s="23"/>
      <c r="FX629" s="23"/>
      <c r="FZ629" s="23"/>
      <c r="GA629" s="23"/>
      <c r="GB629" s="23"/>
      <c r="GC629" s="23"/>
      <c r="GD629" s="23"/>
      <c r="GE629" s="23"/>
      <c r="GF629" s="23"/>
      <c r="GG629" s="23"/>
      <c r="GH629" s="23"/>
      <c r="GI629" s="23"/>
      <c r="GJ629" s="23"/>
      <c r="GK629" s="23"/>
      <c r="GL629" s="23"/>
      <c r="GM629" s="23"/>
      <c r="GN629" s="13"/>
    </row>
    <row r="630" spans="56:196">
      <c r="BD630" s="8"/>
      <c r="BE630" s="8"/>
      <c r="BF630" s="3"/>
      <c r="BG630" s="3"/>
      <c r="BH630" s="3"/>
      <c r="BI630" s="3"/>
      <c r="BJ630" s="3"/>
      <c r="BK630" s="3"/>
      <c r="BL630" s="3"/>
      <c r="BM630" s="3"/>
      <c r="BN630" s="3"/>
      <c r="BO630" s="3"/>
      <c r="BP630" s="8"/>
      <c r="BQ630" s="19"/>
      <c r="BR630" s="19"/>
      <c r="BS630" s="19"/>
      <c r="BU630" s="19"/>
      <c r="BV630" s="19"/>
      <c r="BW630" s="19"/>
      <c r="BX630" s="19"/>
      <c r="BY630" s="19"/>
      <c r="BZ630" s="19"/>
      <c r="CA630" s="27"/>
      <c r="EP630" s="9"/>
      <c r="EQ630" s="4"/>
      <c r="ER630" s="4"/>
      <c r="ES630" s="4"/>
      <c r="ET630" s="4"/>
      <c r="EU630" s="13"/>
      <c r="FV630" s="19"/>
      <c r="FW630" s="23"/>
      <c r="FX630" s="23"/>
      <c r="FZ630" s="23"/>
      <c r="GA630" s="23"/>
      <c r="GB630" s="23"/>
      <c r="GC630" s="23"/>
      <c r="GD630" s="23"/>
      <c r="GE630" s="23"/>
      <c r="GF630" s="23"/>
      <c r="GG630" s="23"/>
      <c r="GH630" s="23"/>
      <c r="GI630" s="23"/>
      <c r="GJ630" s="23"/>
      <c r="GK630" s="23"/>
      <c r="GL630" s="23"/>
      <c r="GM630" s="23"/>
      <c r="GN630" s="13"/>
    </row>
    <row r="631" spans="56:196">
      <c r="BD631" s="8"/>
      <c r="BE631" s="8"/>
      <c r="BF631" s="3"/>
      <c r="BG631" s="3"/>
      <c r="BH631" s="3"/>
      <c r="BI631" s="3"/>
      <c r="BJ631" s="3"/>
      <c r="BK631" s="3"/>
      <c r="BL631" s="3"/>
      <c r="BM631" s="3"/>
      <c r="BN631" s="3"/>
      <c r="BO631" s="3"/>
      <c r="BP631" s="8"/>
      <c r="BQ631" s="19"/>
      <c r="BR631" s="19"/>
      <c r="BS631" s="19"/>
      <c r="BU631" s="19"/>
      <c r="BV631" s="19"/>
      <c r="BW631" s="19"/>
      <c r="BX631" s="19"/>
      <c r="BY631" s="19"/>
      <c r="BZ631" s="19"/>
      <c r="CA631" s="27"/>
      <c r="EP631" s="9"/>
      <c r="EQ631" s="4"/>
      <c r="ER631" s="4"/>
      <c r="ES631" s="4"/>
      <c r="ET631" s="4"/>
      <c r="EU631" s="13"/>
      <c r="FV631" s="19"/>
      <c r="FW631" s="23"/>
      <c r="FX631" s="23"/>
      <c r="FZ631" s="23"/>
      <c r="GA631" s="23"/>
      <c r="GB631" s="23"/>
      <c r="GC631" s="23"/>
      <c r="GD631" s="23"/>
      <c r="GE631" s="23"/>
      <c r="GF631" s="23"/>
      <c r="GG631" s="23"/>
      <c r="GH631" s="23"/>
      <c r="GI631" s="23"/>
      <c r="GJ631" s="23"/>
      <c r="GK631" s="23"/>
      <c r="GL631" s="23"/>
      <c r="GM631" s="23"/>
      <c r="GN631" s="13"/>
    </row>
    <row r="632" spans="56:196">
      <c r="BD632" s="8"/>
      <c r="BE632" s="8"/>
      <c r="BF632" s="3"/>
      <c r="BG632" s="3"/>
      <c r="BH632" s="3"/>
      <c r="BI632" s="3"/>
      <c r="BJ632" s="3"/>
      <c r="BK632" s="3"/>
      <c r="BL632" s="3"/>
      <c r="BM632" s="3"/>
      <c r="BN632" s="3"/>
      <c r="BO632" s="3"/>
      <c r="BP632" s="8"/>
      <c r="BQ632" s="19"/>
      <c r="BR632" s="19"/>
      <c r="BS632" s="19"/>
      <c r="BU632" s="19"/>
      <c r="BV632" s="19"/>
      <c r="BW632" s="19"/>
      <c r="BX632" s="19"/>
      <c r="BY632" s="19"/>
      <c r="BZ632" s="19"/>
      <c r="CA632" s="27"/>
      <c r="EP632" s="9"/>
      <c r="EQ632" s="4"/>
      <c r="ER632" s="4"/>
      <c r="ES632" s="4"/>
      <c r="ET632" s="4"/>
      <c r="EU632" s="13"/>
      <c r="FV632" s="19"/>
      <c r="FW632" s="23"/>
      <c r="FX632" s="23"/>
      <c r="FZ632" s="23"/>
      <c r="GA632" s="23"/>
      <c r="GB632" s="23"/>
      <c r="GC632" s="23"/>
      <c r="GD632" s="23"/>
      <c r="GE632" s="23"/>
      <c r="GF632" s="23"/>
      <c r="GG632" s="23"/>
      <c r="GH632" s="23"/>
      <c r="GI632" s="23"/>
      <c r="GJ632" s="23"/>
      <c r="GK632" s="23"/>
      <c r="GL632" s="23"/>
      <c r="GM632" s="23"/>
      <c r="GN632" s="13"/>
    </row>
    <row r="633" spans="56:196">
      <c r="BD633" s="8"/>
      <c r="BE633" s="8"/>
      <c r="BF633" s="3"/>
      <c r="BG633" s="3"/>
      <c r="BH633" s="3"/>
      <c r="BI633" s="3"/>
      <c r="BJ633" s="3"/>
      <c r="BK633" s="3"/>
      <c r="BL633" s="3"/>
      <c r="BM633" s="3"/>
      <c r="BN633" s="3"/>
      <c r="BO633" s="3"/>
      <c r="BP633" s="8"/>
      <c r="BQ633" s="19"/>
      <c r="BR633" s="19"/>
      <c r="BS633" s="19"/>
      <c r="BU633" s="19"/>
      <c r="BV633" s="19"/>
      <c r="BW633" s="19"/>
      <c r="BX633" s="19"/>
      <c r="BY633" s="19"/>
      <c r="BZ633" s="19"/>
      <c r="CA633" s="27"/>
      <c r="EP633" s="9"/>
      <c r="EQ633" s="4"/>
      <c r="ER633" s="4"/>
      <c r="ES633" s="4"/>
      <c r="ET633" s="4"/>
      <c r="EU633" s="13"/>
      <c r="FV633" s="19"/>
      <c r="FW633" s="23"/>
      <c r="FX633" s="23"/>
      <c r="FZ633" s="23"/>
      <c r="GA633" s="23"/>
      <c r="GB633" s="23"/>
      <c r="GC633" s="23"/>
      <c r="GD633" s="23"/>
      <c r="GE633" s="23"/>
      <c r="GF633" s="23"/>
      <c r="GG633" s="23"/>
      <c r="GH633" s="23"/>
      <c r="GI633" s="23"/>
      <c r="GJ633" s="23"/>
      <c r="GK633" s="23"/>
      <c r="GL633" s="23"/>
      <c r="GM633" s="23"/>
      <c r="GN633" s="13"/>
    </row>
    <row r="634" spans="56:196">
      <c r="BD634" s="8"/>
      <c r="BE634" s="8"/>
      <c r="BF634" s="3"/>
      <c r="BG634" s="3"/>
      <c r="BH634" s="3"/>
      <c r="BI634" s="3"/>
      <c r="BJ634" s="3"/>
      <c r="BK634" s="3"/>
      <c r="BL634" s="3"/>
      <c r="BM634" s="3"/>
      <c r="BN634" s="3"/>
      <c r="BO634" s="3"/>
      <c r="BP634" s="8"/>
      <c r="BQ634" s="19"/>
      <c r="BR634" s="19"/>
      <c r="BS634" s="19"/>
      <c r="BU634" s="19"/>
      <c r="BV634" s="19"/>
      <c r="BW634" s="19"/>
      <c r="BX634" s="19"/>
      <c r="BY634" s="19"/>
      <c r="BZ634" s="19"/>
      <c r="CA634" s="27"/>
      <c r="EP634" s="9"/>
      <c r="EQ634" s="4"/>
      <c r="ER634" s="4"/>
      <c r="ES634" s="4"/>
      <c r="ET634" s="4"/>
      <c r="EU634" s="13"/>
      <c r="FV634" s="19"/>
      <c r="FW634" s="23"/>
      <c r="FX634" s="23"/>
      <c r="FZ634" s="23"/>
      <c r="GA634" s="23"/>
      <c r="GB634" s="23"/>
      <c r="GC634" s="23"/>
      <c r="GD634" s="23"/>
      <c r="GE634" s="23"/>
      <c r="GF634" s="23"/>
      <c r="GG634" s="23"/>
      <c r="GH634" s="23"/>
      <c r="GI634" s="23"/>
      <c r="GJ634" s="23"/>
      <c r="GK634" s="23"/>
      <c r="GL634" s="23"/>
      <c r="GM634" s="23"/>
      <c r="GN634" s="13"/>
    </row>
    <row r="635" spans="56:196">
      <c r="BD635" s="8"/>
      <c r="BE635" s="8"/>
      <c r="BF635" s="3"/>
      <c r="BG635" s="3"/>
      <c r="BH635" s="3"/>
      <c r="BI635" s="3"/>
      <c r="BJ635" s="3"/>
      <c r="BK635" s="3"/>
      <c r="BL635" s="3"/>
      <c r="BM635" s="3"/>
      <c r="BN635" s="3"/>
      <c r="BO635" s="3"/>
      <c r="BP635" s="8"/>
      <c r="BQ635" s="19"/>
      <c r="BR635" s="19"/>
      <c r="BS635" s="19"/>
      <c r="BU635" s="19"/>
      <c r="BV635" s="19"/>
      <c r="BW635" s="19"/>
      <c r="BX635" s="19"/>
      <c r="BY635" s="19"/>
      <c r="BZ635" s="19"/>
      <c r="CA635" s="27"/>
      <c r="EP635" s="9"/>
      <c r="EQ635" s="4"/>
      <c r="ER635" s="4"/>
      <c r="ES635" s="4"/>
      <c r="ET635" s="4"/>
      <c r="EU635" s="13"/>
      <c r="FV635" s="19"/>
      <c r="FW635" s="23"/>
      <c r="FX635" s="23"/>
      <c r="FZ635" s="23"/>
      <c r="GA635" s="23"/>
      <c r="GB635" s="23"/>
      <c r="GC635" s="23"/>
      <c r="GD635" s="23"/>
      <c r="GE635" s="23"/>
      <c r="GF635" s="23"/>
      <c r="GG635" s="23"/>
      <c r="GH635" s="23"/>
      <c r="GI635" s="23"/>
      <c r="GJ635" s="23"/>
      <c r="GK635" s="23"/>
      <c r="GL635" s="23"/>
      <c r="GM635" s="23"/>
      <c r="GN635" s="13"/>
    </row>
    <row r="636" spans="56:196">
      <c r="BD636" s="8"/>
      <c r="BE636" s="8"/>
      <c r="BF636" s="3"/>
      <c r="BG636" s="3"/>
      <c r="BH636" s="3"/>
      <c r="BI636" s="3"/>
      <c r="BJ636" s="3"/>
      <c r="BK636" s="3"/>
      <c r="BL636" s="3"/>
      <c r="BM636" s="3"/>
      <c r="BN636" s="3"/>
      <c r="BO636" s="3"/>
      <c r="BP636" s="8"/>
      <c r="BQ636" s="19"/>
      <c r="BR636" s="19"/>
      <c r="BS636" s="19"/>
      <c r="BU636" s="19"/>
      <c r="BV636" s="19"/>
      <c r="BW636" s="19"/>
      <c r="BX636" s="19"/>
      <c r="BY636" s="19"/>
      <c r="BZ636" s="19"/>
      <c r="CA636" s="27"/>
      <c r="EP636" s="9"/>
      <c r="EQ636" s="4"/>
      <c r="ER636" s="4"/>
      <c r="ES636" s="4"/>
      <c r="ET636" s="4"/>
      <c r="EU636" s="13"/>
      <c r="FV636" s="19"/>
      <c r="FW636" s="23"/>
      <c r="FX636" s="23"/>
      <c r="FZ636" s="23"/>
      <c r="GA636" s="23"/>
      <c r="GB636" s="23"/>
      <c r="GC636" s="23"/>
      <c r="GD636" s="23"/>
      <c r="GE636" s="23"/>
      <c r="GF636" s="23"/>
      <c r="GG636" s="23"/>
      <c r="GH636" s="23"/>
      <c r="GI636" s="23"/>
      <c r="GJ636" s="23"/>
      <c r="GK636" s="23"/>
      <c r="GL636" s="23"/>
      <c r="GM636" s="23"/>
      <c r="GN636" s="13"/>
    </row>
    <row r="637" spans="56:196">
      <c r="BD637" s="8"/>
      <c r="BE637" s="8"/>
      <c r="BF637" s="3"/>
      <c r="BG637" s="3"/>
      <c r="BH637" s="3"/>
      <c r="BI637" s="3"/>
      <c r="BJ637" s="3"/>
      <c r="BK637" s="3"/>
      <c r="BL637" s="3"/>
      <c r="BM637" s="3"/>
      <c r="BN637" s="3"/>
      <c r="BO637" s="3"/>
      <c r="BP637" s="8"/>
      <c r="BQ637" s="19"/>
      <c r="BR637" s="19"/>
      <c r="BS637" s="19"/>
      <c r="BU637" s="19"/>
      <c r="BV637" s="19"/>
      <c r="BW637" s="19"/>
      <c r="BX637" s="19"/>
      <c r="BY637" s="19"/>
      <c r="BZ637" s="19"/>
      <c r="CA637" s="27"/>
      <c r="EP637" s="9"/>
      <c r="EQ637" s="4"/>
      <c r="ER637" s="4"/>
      <c r="ES637" s="4"/>
      <c r="ET637" s="4"/>
      <c r="EU637" s="13"/>
      <c r="FV637" s="19"/>
      <c r="FW637" s="23"/>
      <c r="FX637" s="23"/>
      <c r="FZ637" s="23"/>
      <c r="GA637" s="23"/>
      <c r="GB637" s="23"/>
      <c r="GC637" s="23"/>
      <c r="GD637" s="23"/>
      <c r="GE637" s="23"/>
      <c r="GF637" s="23"/>
      <c r="GG637" s="23"/>
      <c r="GH637" s="23"/>
      <c r="GI637" s="23"/>
      <c r="GJ637" s="23"/>
      <c r="GK637" s="23"/>
      <c r="GL637" s="23"/>
      <c r="GM637" s="23"/>
      <c r="GN637" s="13"/>
    </row>
    <row r="638" spans="56:196">
      <c r="BD638" s="8"/>
      <c r="BE638" s="8"/>
      <c r="BF638" s="3"/>
      <c r="BG638" s="3"/>
      <c r="BH638" s="3"/>
      <c r="BI638" s="3"/>
      <c r="BJ638" s="3"/>
      <c r="BK638" s="3"/>
      <c r="BL638" s="3"/>
      <c r="BM638" s="3"/>
      <c r="BN638" s="3"/>
      <c r="BO638" s="3"/>
      <c r="BP638" s="8"/>
      <c r="BQ638" s="19"/>
      <c r="BR638" s="19"/>
      <c r="BS638" s="19"/>
      <c r="BU638" s="19"/>
      <c r="BV638" s="19"/>
      <c r="BW638" s="19"/>
      <c r="BX638" s="19"/>
      <c r="BY638" s="19"/>
      <c r="BZ638" s="19"/>
      <c r="CA638" s="27"/>
      <c r="EP638" s="9"/>
      <c r="EQ638" s="4"/>
      <c r="ER638" s="4"/>
      <c r="ES638" s="4"/>
      <c r="ET638" s="4"/>
      <c r="EU638" s="13"/>
      <c r="FV638" s="19"/>
      <c r="FW638" s="23"/>
      <c r="FX638" s="23"/>
      <c r="FZ638" s="23"/>
      <c r="GA638" s="23"/>
      <c r="GB638" s="23"/>
      <c r="GC638" s="23"/>
      <c r="GD638" s="23"/>
      <c r="GE638" s="23"/>
      <c r="GF638" s="23"/>
      <c r="GG638" s="23"/>
      <c r="GH638" s="23"/>
      <c r="GI638" s="23"/>
      <c r="GJ638" s="23"/>
      <c r="GK638" s="23"/>
      <c r="GL638" s="23"/>
      <c r="GM638" s="23"/>
      <c r="GN638" s="13"/>
    </row>
    <row r="639" spans="56:196">
      <c r="BD639" s="8"/>
      <c r="BE639" s="8"/>
      <c r="BF639" s="3"/>
      <c r="BG639" s="3"/>
      <c r="BH639" s="3"/>
      <c r="BI639" s="3"/>
      <c r="BJ639" s="3"/>
      <c r="BK639" s="3"/>
      <c r="BL639" s="3"/>
      <c r="BM639" s="3"/>
      <c r="BN639" s="3"/>
      <c r="BO639" s="3"/>
      <c r="BP639" s="8"/>
      <c r="BQ639" s="19"/>
      <c r="BR639" s="19"/>
      <c r="BS639" s="19"/>
      <c r="BU639" s="19"/>
      <c r="BV639" s="19"/>
      <c r="BW639" s="19"/>
      <c r="BX639" s="19"/>
      <c r="BY639" s="19"/>
      <c r="BZ639" s="19"/>
      <c r="CA639" s="27"/>
      <c r="EP639" s="9"/>
      <c r="EQ639" s="4"/>
      <c r="ER639" s="4"/>
      <c r="ES639" s="4"/>
      <c r="ET639" s="4"/>
      <c r="EU639" s="13"/>
      <c r="FV639" s="19"/>
      <c r="FW639" s="23"/>
      <c r="FX639" s="23"/>
      <c r="FZ639" s="23"/>
      <c r="GA639" s="23"/>
      <c r="GB639" s="23"/>
      <c r="GC639" s="23"/>
      <c r="GD639" s="23"/>
      <c r="GE639" s="23"/>
      <c r="GF639" s="23"/>
      <c r="GG639" s="23"/>
      <c r="GH639" s="23"/>
      <c r="GI639" s="23"/>
      <c r="GJ639" s="23"/>
      <c r="GK639" s="23"/>
      <c r="GL639" s="23"/>
      <c r="GM639" s="23"/>
      <c r="GN639" s="13"/>
    </row>
    <row r="640" spans="56:196">
      <c r="BD640" s="8"/>
      <c r="BE640" s="8"/>
      <c r="BF640" s="3"/>
      <c r="BG640" s="3"/>
      <c r="BH640" s="3"/>
      <c r="BI640" s="3"/>
      <c r="BJ640" s="3"/>
      <c r="BK640" s="3"/>
      <c r="BL640" s="3"/>
      <c r="BM640" s="3"/>
      <c r="BN640" s="3"/>
      <c r="BO640" s="3"/>
      <c r="BP640" s="8"/>
      <c r="BQ640" s="19"/>
      <c r="BR640" s="19"/>
      <c r="BS640" s="19"/>
      <c r="BU640" s="19"/>
      <c r="BV640" s="19"/>
      <c r="BW640" s="19"/>
      <c r="BX640" s="19"/>
      <c r="BY640" s="19"/>
      <c r="BZ640" s="19"/>
      <c r="CA640" s="27"/>
      <c r="EP640" s="9"/>
      <c r="EQ640" s="4"/>
      <c r="ER640" s="4"/>
      <c r="ES640" s="4"/>
      <c r="ET640" s="4"/>
      <c r="EU640" s="13"/>
      <c r="FV640" s="19"/>
      <c r="FW640" s="23"/>
      <c r="FX640" s="23"/>
      <c r="FZ640" s="23"/>
      <c r="GA640" s="23"/>
      <c r="GB640" s="23"/>
      <c r="GC640" s="23"/>
      <c r="GD640" s="23"/>
      <c r="GE640" s="23"/>
      <c r="GF640" s="23"/>
      <c r="GG640" s="23"/>
      <c r="GH640" s="23"/>
      <c r="GI640" s="23"/>
      <c r="GJ640" s="23"/>
      <c r="GK640" s="23"/>
      <c r="GL640" s="23"/>
      <c r="GM640" s="23"/>
      <c r="GN640" s="13"/>
    </row>
    <row r="641" spans="56:196">
      <c r="BD641" s="8"/>
      <c r="BE641" s="8"/>
      <c r="BF641" s="3"/>
      <c r="BG641" s="3"/>
      <c r="BH641" s="3"/>
      <c r="BI641" s="3"/>
      <c r="BJ641" s="3"/>
      <c r="BK641" s="3"/>
      <c r="BL641" s="3"/>
      <c r="BM641" s="3"/>
      <c r="BN641" s="3"/>
      <c r="BO641" s="3"/>
      <c r="BP641" s="8"/>
      <c r="BQ641" s="19"/>
      <c r="BR641" s="19"/>
      <c r="BS641" s="19"/>
      <c r="BU641" s="19"/>
      <c r="BV641" s="19"/>
      <c r="BW641" s="19"/>
      <c r="BX641" s="19"/>
      <c r="BY641" s="19"/>
      <c r="BZ641" s="19"/>
      <c r="CA641" s="27"/>
      <c r="EP641" s="9"/>
      <c r="EQ641" s="4"/>
      <c r="ER641" s="4"/>
      <c r="ES641" s="4"/>
      <c r="ET641" s="4"/>
      <c r="EU641" s="13"/>
      <c r="FV641" s="19"/>
      <c r="FW641" s="23"/>
      <c r="FX641" s="23"/>
      <c r="FZ641" s="23"/>
      <c r="GA641" s="23"/>
      <c r="GB641" s="23"/>
      <c r="GC641" s="23"/>
      <c r="GD641" s="23"/>
      <c r="GE641" s="23"/>
      <c r="GF641" s="23"/>
      <c r="GG641" s="23"/>
      <c r="GH641" s="23"/>
      <c r="GI641" s="23"/>
      <c r="GJ641" s="23"/>
      <c r="GK641" s="23"/>
      <c r="GL641" s="23"/>
      <c r="GM641" s="23"/>
      <c r="GN641" s="13"/>
    </row>
    <row r="642" spans="56:196">
      <c r="BD642" s="8"/>
      <c r="BE642" s="8"/>
      <c r="BF642" s="3"/>
      <c r="BG642" s="3"/>
      <c r="BH642" s="3"/>
      <c r="BI642" s="3"/>
      <c r="BJ642" s="3"/>
      <c r="BK642" s="3"/>
      <c r="BL642" s="3"/>
      <c r="BM642" s="3"/>
      <c r="BN642" s="3"/>
      <c r="BO642" s="3"/>
      <c r="BP642" s="8"/>
      <c r="BQ642" s="19"/>
      <c r="BR642" s="19"/>
      <c r="BS642" s="19"/>
      <c r="BU642" s="19"/>
      <c r="BV642" s="19"/>
      <c r="BW642" s="19"/>
      <c r="BX642" s="19"/>
      <c r="BY642" s="19"/>
      <c r="BZ642" s="19"/>
      <c r="CA642" s="27"/>
      <c r="EP642" s="9"/>
      <c r="EQ642" s="4"/>
      <c r="ER642" s="4"/>
      <c r="ES642" s="4"/>
      <c r="ET642" s="4"/>
      <c r="EU642" s="13"/>
      <c r="FV642" s="19"/>
      <c r="FW642" s="23"/>
      <c r="FX642" s="23"/>
      <c r="FZ642" s="23"/>
      <c r="GA642" s="23"/>
      <c r="GB642" s="23"/>
      <c r="GC642" s="23"/>
      <c r="GD642" s="23"/>
      <c r="GE642" s="23"/>
      <c r="GF642" s="23"/>
      <c r="GG642" s="23"/>
      <c r="GH642" s="23"/>
      <c r="GI642" s="23"/>
      <c r="GJ642" s="23"/>
      <c r="GK642" s="23"/>
      <c r="GL642" s="23"/>
      <c r="GM642" s="23"/>
      <c r="GN642" s="13"/>
    </row>
    <row r="643" spans="56:196">
      <c r="BD643" s="8"/>
      <c r="BE643" s="8"/>
      <c r="BF643" s="3"/>
      <c r="BG643" s="3"/>
      <c r="BH643" s="3"/>
      <c r="BI643" s="3"/>
      <c r="BJ643" s="3"/>
      <c r="BK643" s="3"/>
      <c r="BL643" s="3"/>
      <c r="BM643" s="3"/>
      <c r="BN643" s="3"/>
      <c r="BO643" s="3"/>
      <c r="BP643" s="8"/>
      <c r="BQ643" s="19"/>
      <c r="BR643" s="19"/>
      <c r="BS643" s="19"/>
      <c r="BU643" s="19"/>
      <c r="BV643" s="19"/>
      <c r="BW643" s="19"/>
      <c r="BX643" s="19"/>
      <c r="BY643" s="19"/>
      <c r="BZ643" s="19"/>
      <c r="CA643" s="27"/>
      <c r="EP643" s="9"/>
      <c r="EQ643" s="4"/>
      <c r="ER643" s="4"/>
      <c r="ES643" s="4"/>
      <c r="ET643" s="4"/>
      <c r="EU643" s="13"/>
      <c r="FV643" s="19"/>
      <c r="FW643" s="23"/>
      <c r="FX643" s="23"/>
      <c r="FZ643" s="23"/>
      <c r="GA643" s="23"/>
      <c r="GB643" s="23"/>
      <c r="GC643" s="23"/>
      <c r="GD643" s="23"/>
      <c r="GE643" s="23"/>
      <c r="GF643" s="23"/>
      <c r="GG643" s="23"/>
      <c r="GH643" s="23"/>
      <c r="GI643" s="23"/>
      <c r="GJ643" s="23"/>
      <c r="GK643" s="23"/>
      <c r="GL643" s="23"/>
      <c r="GM643" s="23"/>
      <c r="GN643" s="13"/>
    </row>
    <row r="644" spans="56:196">
      <c r="BD644" s="8"/>
      <c r="BE644" s="8"/>
      <c r="BF644" s="3"/>
      <c r="BG644" s="3"/>
      <c r="BH644" s="3"/>
      <c r="BI644" s="3"/>
      <c r="BJ644" s="3"/>
      <c r="BK644" s="3"/>
      <c r="BL644" s="3"/>
      <c r="BM644" s="3"/>
      <c r="BN644" s="3"/>
      <c r="BO644" s="3"/>
      <c r="BP644" s="8"/>
      <c r="BQ644" s="19"/>
      <c r="BR644" s="19"/>
      <c r="BS644" s="19"/>
      <c r="BU644" s="19"/>
      <c r="BV644" s="19"/>
      <c r="BW644" s="19"/>
      <c r="BX644" s="19"/>
      <c r="BY644" s="19"/>
      <c r="BZ644" s="19"/>
      <c r="CA644" s="27"/>
      <c r="EP644" s="9"/>
      <c r="EQ644" s="4"/>
      <c r="ER644" s="4"/>
      <c r="ES644" s="4"/>
      <c r="ET644" s="4"/>
      <c r="EU644" s="13"/>
      <c r="FV644" s="19"/>
      <c r="FW644" s="23"/>
      <c r="FX644" s="23"/>
      <c r="FZ644" s="23"/>
      <c r="GA644" s="23"/>
      <c r="GB644" s="23"/>
      <c r="GC644" s="23"/>
      <c r="GD644" s="23"/>
      <c r="GE644" s="23"/>
      <c r="GF644" s="23"/>
      <c r="GG644" s="23"/>
      <c r="GH644" s="23"/>
      <c r="GI644" s="23"/>
      <c r="GJ644" s="23"/>
      <c r="GK644" s="23"/>
      <c r="GL644" s="23"/>
      <c r="GM644" s="23"/>
      <c r="GN644" s="13"/>
    </row>
    <row r="645" spans="56:196">
      <c r="BD645" s="8"/>
      <c r="BE645" s="8"/>
      <c r="BF645" s="3"/>
      <c r="BG645" s="3"/>
      <c r="BH645" s="3"/>
      <c r="BI645" s="3"/>
      <c r="BJ645" s="3"/>
      <c r="BK645" s="3"/>
      <c r="BL645" s="3"/>
      <c r="BM645" s="3"/>
      <c r="BN645" s="3"/>
      <c r="BO645" s="3"/>
      <c r="BP645" s="8"/>
      <c r="BQ645" s="19"/>
      <c r="BR645" s="19"/>
      <c r="BS645" s="19"/>
      <c r="BU645" s="19"/>
      <c r="BV645" s="19"/>
      <c r="BW645" s="19"/>
      <c r="BX645" s="19"/>
      <c r="BY645" s="19"/>
      <c r="BZ645" s="19"/>
      <c r="CA645" s="27"/>
      <c r="EP645" s="9"/>
      <c r="EQ645" s="4"/>
      <c r="ER645" s="4"/>
      <c r="ES645" s="4"/>
      <c r="ET645" s="4"/>
      <c r="EU645" s="13"/>
      <c r="FV645" s="19"/>
      <c r="FW645" s="23"/>
      <c r="FX645" s="23"/>
      <c r="FZ645" s="23"/>
      <c r="GA645" s="23"/>
      <c r="GB645" s="23"/>
      <c r="GC645" s="23"/>
      <c r="GD645" s="23"/>
      <c r="GE645" s="23"/>
      <c r="GF645" s="23"/>
      <c r="GG645" s="23"/>
      <c r="GH645" s="23"/>
      <c r="GI645" s="23"/>
      <c r="GJ645" s="23"/>
      <c r="GK645" s="23"/>
      <c r="GL645" s="23"/>
      <c r="GM645" s="23"/>
      <c r="GN645" s="13"/>
    </row>
    <row r="646" spans="56:196">
      <c r="BD646" s="8"/>
      <c r="BE646" s="8"/>
      <c r="BF646" s="3"/>
      <c r="BG646" s="3"/>
      <c r="BH646" s="3"/>
      <c r="BI646" s="3"/>
      <c r="BJ646" s="3"/>
      <c r="BK646" s="3"/>
      <c r="BL646" s="3"/>
      <c r="BM646" s="3"/>
      <c r="BN646" s="3"/>
      <c r="BO646" s="3"/>
      <c r="BP646" s="8"/>
      <c r="BQ646" s="19"/>
      <c r="BR646" s="19"/>
      <c r="BS646" s="19"/>
      <c r="BU646" s="19"/>
      <c r="BV646" s="19"/>
      <c r="BW646" s="19"/>
      <c r="BX646" s="19"/>
      <c r="BY646" s="19"/>
      <c r="BZ646" s="19"/>
      <c r="CA646" s="27"/>
      <c r="EP646" s="9"/>
      <c r="EQ646" s="4"/>
      <c r="ER646" s="4"/>
      <c r="ES646" s="4"/>
      <c r="ET646" s="4"/>
      <c r="EU646" s="13"/>
      <c r="FV646" s="19"/>
      <c r="FW646" s="23"/>
      <c r="FX646" s="23"/>
      <c r="FZ646" s="23"/>
      <c r="GA646" s="23"/>
      <c r="GB646" s="23"/>
      <c r="GC646" s="23"/>
      <c r="GD646" s="23"/>
      <c r="GE646" s="23"/>
      <c r="GF646" s="23"/>
      <c r="GG646" s="23"/>
      <c r="GH646" s="23"/>
      <c r="GI646" s="23"/>
      <c r="GJ646" s="23"/>
      <c r="GK646" s="23"/>
      <c r="GL646" s="23"/>
      <c r="GM646" s="23"/>
      <c r="GN646" s="13"/>
    </row>
    <row r="647" spans="56:196">
      <c r="BD647" s="8"/>
      <c r="BE647" s="8"/>
      <c r="BF647" s="3"/>
      <c r="BG647" s="3"/>
      <c r="BH647" s="3"/>
      <c r="BI647" s="3"/>
      <c r="BJ647" s="3"/>
      <c r="BK647" s="3"/>
      <c r="BL647" s="3"/>
      <c r="BM647" s="3"/>
      <c r="BN647" s="3"/>
      <c r="BO647" s="3"/>
      <c r="BP647" s="8"/>
      <c r="BQ647" s="19"/>
      <c r="BR647" s="19"/>
      <c r="BS647" s="19"/>
      <c r="BU647" s="19"/>
      <c r="BV647" s="19"/>
      <c r="BW647" s="19"/>
      <c r="BX647" s="19"/>
      <c r="BY647" s="19"/>
      <c r="BZ647" s="19"/>
      <c r="CA647" s="27"/>
      <c r="EP647" s="9"/>
      <c r="EQ647" s="4"/>
      <c r="ER647" s="4"/>
      <c r="ES647" s="4"/>
      <c r="ET647" s="4"/>
      <c r="EU647" s="13"/>
      <c r="FV647" s="19"/>
      <c r="FW647" s="23"/>
      <c r="FX647" s="23"/>
      <c r="FZ647" s="23"/>
      <c r="GA647" s="23"/>
      <c r="GB647" s="23"/>
      <c r="GC647" s="23"/>
      <c r="GD647" s="23"/>
      <c r="GE647" s="23"/>
      <c r="GF647" s="23"/>
      <c r="GG647" s="23"/>
      <c r="GH647" s="23"/>
      <c r="GI647" s="23"/>
      <c r="GJ647" s="23"/>
      <c r="GK647" s="23"/>
      <c r="GL647" s="23"/>
      <c r="GM647" s="23"/>
      <c r="GN647" s="13"/>
    </row>
    <row r="648" spans="56:196">
      <c r="BD648" s="8"/>
      <c r="BE648" s="8"/>
      <c r="BF648" s="3"/>
      <c r="BG648" s="3"/>
      <c r="BH648" s="3"/>
      <c r="BI648" s="3"/>
      <c r="BJ648" s="3"/>
      <c r="BK648" s="3"/>
      <c r="BL648" s="3"/>
      <c r="BM648" s="3"/>
      <c r="BN648" s="3"/>
      <c r="BO648" s="3"/>
      <c r="BP648" s="8"/>
      <c r="BQ648" s="19"/>
      <c r="BR648" s="19"/>
      <c r="BS648" s="19"/>
      <c r="BU648" s="19"/>
      <c r="BV648" s="19"/>
      <c r="BW648" s="19"/>
      <c r="BX648" s="19"/>
      <c r="BY648" s="19"/>
      <c r="BZ648" s="19"/>
      <c r="CA648" s="27"/>
      <c r="EP648" s="9"/>
      <c r="EQ648" s="4"/>
      <c r="ER648" s="4"/>
      <c r="ES648" s="4"/>
      <c r="ET648" s="4"/>
      <c r="EU648" s="13"/>
      <c r="FV648" s="19"/>
      <c r="FW648" s="23"/>
      <c r="FX648" s="23"/>
      <c r="FZ648" s="23"/>
      <c r="GA648" s="23"/>
      <c r="GB648" s="23"/>
      <c r="GC648" s="23"/>
      <c r="GD648" s="23"/>
      <c r="GE648" s="23"/>
      <c r="GF648" s="23"/>
      <c r="GG648" s="23"/>
      <c r="GH648" s="23"/>
      <c r="GI648" s="23"/>
      <c r="GJ648" s="23"/>
      <c r="GK648" s="23"/>
      <c r="GL648" s="23"/>
      <c r="GM648" s="23"/>
      <c r="GN648" s="13"/>
    </row>
    <row r="649" spans="56:196">
      <c r="BD649" s="8"/>
      <c r="BE649" s="8"/>
      <c r="BF649" s="3"/>
      <c r="BG649" s="3"/>
      <c r="BH649" s="3"/>
      <c r="BI649" s="3"/>
      <c r="BJ649" s="3"/>
      <c r="BK649" s="3"/>
      <c r="BL649" s="3"/>
      <c r="BM649" s="3"/>
      <c r="BN649" s="3"/>
      <c r="BO649" s="3"/>
      <c r="BP649" s="8"/>
      <c r="BQ649" s="19"/>
      <c r="BR649" s="19"/>
      <c r="BS649" s="19"/>
      <c r="BU649" s="19"/>
      <c r="BV649" s="19"/>
      <c r="BW649" s="19"/>
      <c r="BX649" s="19"/>
      <c r="BY649" s="19"/>
      <c r="BZ649" s="19"/>
      <c r="CA649" s="27"/>
      <c r="EP649" s="9"/>
      <c r="EQ649" s="4"/>
      <c r="ER649" s="4"/>
      <c r="ES649" s="4"/>
      <c r="ET649" s="4"/>
      <c r="EU649" s="13"/>
      <c r="FV649" s="19"/>
      <c r="FW649" s="23"/>
      <c r="FX649" s="23"/>
      <c r="FZ649" s="23"/>
      <c r="GA649" s="23"/>
      <c r="GB649" s="23"/>
      <c r="GC649" s="23"/>
      <c r="GD649" s="23"/>
      <c r="GE649" s="23"/>
      <c r="GF649" s="23"/>
      <c r="GG649" s="23"/>
      <c r="GH649" s="23"/>
      <c r="GI649" s="23"/>
      <c r="GJ649" s="23"/>
      <c r="GK649" s="23"/>
      <c r="GL649" s="23"/>
      <c r="GM649" s="23"/>
      <c r="GN649" s="13"/>
    </row>
    <row r="650" spans="56:196">
      <c r="BD650" s="8"/>
      <c r="BE650" s="8"/>
      <c r="BF650" s="3"/>
      <c r="BG650" s="3"/>
      <c r="BH650" s="3"/>
      <c r="BI650" s="3"/>
      <c r="BJ650" s="3"/>
      <c r="BK650" s="3"/>
      <c r="BL650" s="3"/>
      <c r="BM650" s="3"/>
      <c r="BN650" s="3"/>
      <c r="BO650" s="3"/>
      <c r="BP650" s="8"/>
      <c r="BQ650" s="19"/>
      <c r="BR650" s="19"/>
      <c r="BS650" s="19"/>
      <c r="BU650" s="19"/>
      <c r="BV650" s="19"/>
      <c r="BW650" s="19"/>
      <c r="BX650" s="19"/>
      <c r="BY650" s="19"/>
      <c r="BZ650" s="19"/>
      <c r="CA650" s="27"/>
      <c r="EP650" s="9"/>
      <c r="EQ650" s="4"/>
      <c r="ER650" s="4"/>
      <c r="ES650" s="4"/>
      <c r="ET650" s="4"/>
      <c r="EU650" s="13"/>
      <c r="FV650" s="19"/>
      <c r="FW650" s="23"/>
      <c r="FX650" s="23"/>
      <c r="FZ650" s="23"/>
      <c r="GA650" s="23"/>
      <c r="GB650" s="23"/>
      <c r="GC650" s="23"/>
      <c r="GD650" s="23"/>
      <c r="GE650" s="23"/>
      <c r="GF650" s="23"/>
      <c r="GG650" s="23"/>
      <c r="GH650" s="23"/>
      <c r="GI650" s="23"/>
      <c r="GJ650" s="23"/>
      <c r="GK650" s="23"/>
      <c r="GL650" s="23"/>
      <c r="GM650" s="23"/>
      <c r="GN650" s="13"/>
    </row>
    <row r="651" spans="56:196">
      <c r="BD651" s="8"/>
      <c r="BE651" s="8"/>
      <c r="BF651" s="3"/>
      <c r="BG651" s="3"/>
      <c r="BH651" s="3"/>
      <c r="BI651" s="3"/>
      <c r="BJ651" s="3"/>
      <c r="BK651" s="3"/>
      <c r="BL651" s="3"/>
      <c r="BM651" s="3"/>
      <c r="BN651" s="3"/>
      <c r="BO651" s="3"/>
      <c r="BP651" s="8"/>
      <c r="BQ651" s="19"/>
      <c r="BR651" s="19"/>
      <c r="BS651" s="19"/>
      <c r="BU651" s="19"/>
      <c r="BV651" s="19"/>
      <c r="BW651" s="19"/>
      <c r="BX651" s="19"/>
      <c r="BY651" s="19"/>
      <c r="BZ651" s="19"/>
      <c r="CA651" s="27"/>
      <c r="EP651" s="9"/>
      <c r="EQ651" s="4"/>
      <c r="ER651" s="4"/>
      <c r="ES651" s="4"/>
      <c r="ET651" s="4"/>
      <c r="EU651" s="13"/>
      <c r="FV651" s="19"/>
      <c r="FW651" s="23"/>
      <c r="FX651" s="23"/>
      <c r="FZ651" s="23"/>
      <c r="GA651" s="23"/>
      <c r="GB651" s="23"/>
      <c r="GC651" s="23"/>
      <c r="GD651" s="23"/>
      <c r="GE651" s="23"/>
      <c r="GF651" s="23"/>
      <c r="GG651" s="23"/>
      <c r="GH651" s="23"/>
      <c r="GI651" s="23"/>
      <c r="GJ651" s="23"/>
      <c r="GK651" s="23"/>
      <c r="GL651" s="23"/>
      <c r="GM651" s="23"/>
      <c r="GN651" s="13"/>
    </row>
    <row r="652" spans="56:196">
      <c r="BD652" s="8"/>
      <c r="BE652" s="8"/>
      <c r="BF652" s="3"/>
      <c r="BG652" s="3"/>
      <c r="BH652" s="3"/>
      <c r="BI652" s="3"/>
      <c r="BJ652" s="3"/>
      <c r="BK652" s="3"/>
      <c r="BL652" s="3"/>
      <c r="BM652" s="3"/>
      <c r="BN652" s="3"/>
      <c r="BO652" s="3"/>
      <c r="BP652" s="8"/>
      <c r="BQ652" s="19"/>
      <c r="BR652" s="19"/>
      <c r="BS652" s="19"/>
      <c r="BU652" s="19"/>
      <c r="BV652" s="19"/>
      <c r="BW652" s="19"/>
      <c r="BX652" s="19"/>
      <c r="BY652" s="19"/>
      <c r="BZ652" s="19"/>
      <c r="CA652" s="27"/>
      <c r="EP652" s="9"/>
      <c r="EQ652" s="4"/>
      <c r="ER652" s="4"/>
      <c r="ES652" s="4"/>
      <c r="ET652" s="4"/>
      <c r="EU652" s="13"/>
      <c r="FV652" s="19"/>
      <c r="FW652" s="23"/>
      <c r="FX652" s="23"/>
      <c r="FZ652" s="23"/>
      <c r="GA652" s="23"/>
      <c r="GB652" s="23"/>
      <c r="GC652" s="23"/>
      <c r="GD652" s="23"/>
      <c r="GE652" s="23"/>
      <c r="GF652" s="23"/>
      <c r="GG652" s="23"/>
      <c r="GH652" s="23"/>
      <c r="GI652" s="23"/>
      <c r="GJ652" s="23"/>
      <c r="GK652" s="23"/>
      <c r="GL652" s="23"/>
      <c r="GM652" s="23"/>
      <c r="GN652" s="13"/>
    </row>
    <row r="653" spans="56:196">
      <c r="BD653" s="8"/>
      <c r="BE653" s="8"/>
      <c r="BF653" s="3"/>
      <c r="BG653" s="3"/>
      <c r="BH653" s="3"/>
      <c r="BI653" s="3"/>
      <c r="BJ653" s="3"/>
      <c r="BK653" s="3"/>
      <c r="BL653" s="3"/>
      <c r="BM653" s="3"/>
      <c r="BN653" s="3"/>
      <c r="BO653" s="3"/>
      <c r="BP653" s="8"/>
      <c r="BQ653" s="19"/>
      <c r="BR653" s="19"/>
      <c r="BS653" s="19"/>
      <c r="BU653" s="19"/>
      <c r="BV653" s="19"/>
      <c r="BW653" s="19"/>
      <c r="BX653" s="19"/>
      <c r="BY653" s="19"/>
      <c r="BZ653" s="19"/>
      <c r="CA653" s="27"/>
      <c r="EP653" s="9"/>
      <c r="EQ653" s="4"/>
      <c r="ER653" s="4"/>
      <c r="ES653" s="4"/>
      <c r="ET653" s="4"/>
      <c r="EU653" s="13"/>
      <c r="FV653" s="19"/>
      <c r="FW653" s="23"/>
      <c r="FX653" s="23"/>
      <c r="FZ653" s="23"/>
      <c r="GA653" s="23"/>
      <c r="GB653" s="23"/>
      <c r="GC653" s="23"/>
      <c r="GD653" s="23"/>
      <c r="GE653" s="23"/>
      <c r="GF653" s="23"/>
      <c r="GG653" s="23"/>
      <c r="GH653" s="23"/>
      <c r="GI653" s="23"/>
      <c r="GJ653" s="23"/>
      <c r="GK653" s="23"/>
      <c r="GL653" s="23"/>
      <c r="GM653" s="23"/>
      <c r="GN653" s="13"/>
    </row>
    <row r="654" spans="56:196">
      <c r="BD654" s="8"/>
      <c r="BE654" s="8"/>
      <c r="BF654" s="3"/>
      <c r="BG654" s="3"/>
      <c r="BH654" s="3"/>
      <c r="BI654" s="3"/>
      <c r="BJ654" s="3"/>
      <c r="BK654" s="3"/>
      <c r="BL654" s="3"/>
      <c r="BM654" s="3"/>
      <c r="BN654" s="3"/>
      <c r="BO654" s="3"/>
      <c r="BP654" s="8"/>
      <c r="BQ654" s="19"/>
      <c r="BR654" s="19"/>
      <c r="BS654" s="19"/>
      <c r="BU654" s="19"/>
      <c r="BV654" s="19"/>
      <c r="BW654" s="19"/>
      <c r="BX654" s="19"/>
      <c r="BY654" s="19"/>
      <c r="BZ654" s="19"/>
      <c r="CA654" s="27"/>
      <c r="EP654" s="9"/>
      <c r="EQ654" s="4"/>
      <c r="ER654" s="4"/>
      <c r="ES654" s="4"/>
      <c r="ET654" s="4"/>
      <c r="EU654" s="13"/>
      <c r="FV654" s="19"/>
      <c r="FW654" s="23"/>
      <c r="FX654" s="23"/>
      <c r="FZ654" s="23"/>
      <c r="GA654" s="23"/>
      <c r="GB654" s="23"/>
      <c r="GC654" s="23"/>
      <c r="GD654" s="23"/>
      <c r="GE654" s="23"/>
      <c r="GF654" s="23"/>
      <c r="GG654" s="23"/>
      <c r="GH654" s="23"/>
      <c r="GI654" s="23"/>
      <c r="GJ654" s="23"/>
      <c r="GK654" s="23"/>
      <c r="GL654" s="23"/>
      <c r="GM654" s="23"/>
      <c r="GN654" s="13"/>
    </row>
    <row r="655" spans="56:196">
      <c r="BD655" s="8"/>
      <c r="BE655" s="8"/>
      <c r="BF655" s="3"/>
      <c r="BG655" s="3"/>
      <c r="BH655" s="3"/>
      <c r="BI655" s="3"/>
      <c r="BJ655" s="3"/>
      <c r="BK655" s="3"/>
      <c r="BL655" s="3"/>
      <c r="BM655" s="3"/>
      <c r="BN655" s="3"/>
      <c r="BO655" s="3"/>
      <c r="BP655" s="8"/>
      <c r="BQ655" s="19"/>
      <c r="BR655" s="19"/>
      <c r="BS655" s="19"/>
      <c r="BU655" s="19"/>
      <c r="BV655" s="19"/>
      <c r="BW655" s="19"/>
      <c r="BX655" s="19"/>
      <c r="BY655" s="19"/>
      <c r="BZ655" s="19"/>
      <c r="CA655" s="27"/>
      <c r="EP655" s="9"/>
      <c r="EQ655" s="4"/>
      <c r="ER655" s="4"/>
      <c r="ES655" s="4"/>
      <c r="ET655" s="4"/>
      <c r="EU655" s="13"/>
      <c r="FV655" s="19"/>
      <c r="FW655" s="23"/>
      <c r="FX655" s="23"/>
      <c r="FZ655" s="23"/>
      <c r="GA655" s="23"/>
      <c r="GB655" s="23"/>
      <c r="GC655" s="23"/>
      <c r="GD655" s="23"/>
      <c r="GE655" s="23"/>
      <c r="GF655" s="23"/>
      <c r="GG655" s="23"/>
      <c r="GH655" s="23"/>
      <c r="GI655" s="23"/>
      <c r="GJ655" s="23"/>
      <c r="GK655" s="23"/>
      <c r="GL655" s="23"/>
      <c r="GM655" s="23"/>
      <c r="GN655" s="13"/>
    </row>
    <row r="656" spans="56:196">
      <c r="BD656" s="8"/>
      <c r="BE656" s="8"/>
      <c r="BF656" s="3"/>
      <c r="BG656" s="3"/>
      <c r="BH656" s="3"/>
      <c r="BI656" s="3"/>
      <c r="BJ656" s="3"/>
      <c r="BK656" s="3"/>
      <c r="BL656" s="3"/>
      <c r="BM656" s="3"/>
      <c r="BN656" s="3"/>
      <c r="BO656" s="3"/>
      <c r="BP656" s="8"/>
      <c r="BQ656" s="19"/>
      <c r="BR656" s="19"/>
      <c r="BS656" s="19"/>
      <c r="BU656" s="19"/>
      <c r="BV656" s="19"/>
      <c r="BW656" s="19"/>
      <c r="BX656" s="19"/>
      <c r="BY656" s="19"/>
      <c r="BZ656" s="19"/>
      <c r="CA656" s="27"/>
      <c r="EP656" s="9"/>
      <c r="EQ656" s="4"/>
      <c r="ER656" s="4"/>
      <c r="ES656" s="4"/>
      <c r="ET656" s="4"/>
      <c r="EU656" s="13"/>
      <c r="FV656" s="19"/>
      <c r="FW656" s="23"/>
      <c r="FX656" s="23"/>
      <c r="FZ656" s="23"/>
      <c r="GA656" s="23"/>
      <c r="GB656" s="23"/>
      <c r="GC656" s="23"/>
      <c r="GD656" s="23"/>
      <c r="GE656" s="23"/>
      <c r="GF656" s="23"/>
      <c r="GG656" s="23"/>
      <c r="GH656" s="23"/>
      <c r="GI656" s="23"/>
      <c r="GJ656" s="23"/>
      <c r="GK656" s="23"/>
      <c r="GL656" s="23"/>
      <c r="GM656" s="23"/>
      <c r="GN656" s="13"/>
    </row>
    <row r="657" spans="56:196">
      <c r="BD657" s="8"/>
      <c r="BE657" s="8"/>
      <c r="BF657" s="3"/>
      <c r="BG657" s="3"/>
      <c r="BH657" s="3"/>
      <c r="BI657" s="3"/>
      <c r="BJ657" s="3"/>
      <c r="BK657" s="3"/>
      <c r="BL657" s="3"/>
      <c r="BM657" s="3"/>
      <c r="BN657" s="3"/>
      <c r="BO657" s="3"/>
      <c r="BP657" s="8"/>
      <c r="BQ657" s="19"/>
      <c r="BR657" s="19"/>
      <c r="BS657" s="19"/>
      <c r="BU657" s="19"/>
      <c r="BV657" s="19"/>
      <c r="BW657" s="19"/>
      <c r="BX657" s="19"/>
      <c r="BY657" s="19"/>
      <c r="BZ657" s="19"/>
      <c r="CA657" s="27"/>
      <c r="EP657" s="9"/>
      <c r="EQ657" s="4"/>
      <c r="ER657" s="4"/>
      <c r="ES657" s="4"/>
      <c r="ET657" s="4"/>
      <c r="EU657" s="13"/>
      <c r="FV657" s="19"/>
      <c r="FW657" s="23"/>
      <c r="FX657" s="23"/>
      <c r="FZ657" s="23"/>
      <c r="GA657" s="23"/>
      <c r="GB657" s="23"/>
      <c r="GC657" s="23"/>
      <c r="GD657" s="23"/>
      <c r="GE657" s="23"/>
      <c r="GF657" s="23"/>
      <c r="GG657" s="23"/>
      <c r="GH657" s="23"/>
      <c r="GI657" s="23"/>
      <c r="GJ657" s="23"/>
      <c r="GK657" s="23"/>
      <c r="GL657" s="23"/>
      <c r="GM657" s="23"/>
      <c r="GN657" s="13"/>
    </row>
    <row r="658" spans="56:196">
      <c r="BD658" s="8"/>
      <c r="BE658" s="8"/>
      <c r="BF658" s="3"/>
      <c r="BG658" s="3"/>
      <c r="BH658" s="3"/>
      <c r="BI658" s="3"/>
      <c r="BJ658" s="3"/>
      <c r="BK658" s="3"/>
      <c r="BL658" s="3"/>
      <c r="BM658" s="3"/>
      <c r="BN658" s="3"/>
      <c r="BO658" s="3"/>
      <c r="BP658" s="8"/>
      <c r="BQ658" s="19"/>
      <c r="BR658" s="19"/>
      <c r="BS658" s="19"/>
      <c r="BU658" s="19"/>
      <c r="BV658" s="19"/>
      <c r="BW658" s="19"/>
      <c r="BX658" s="19"/>
      <c r="BY658" s="19"/>
      <c r="BZ658" s="19"/>
      <c r="CA658" s="27"/>
      <c r="EP658" s="9"/>
      <c r="EQ658" s="4"/>
      <c r="ER658" s="4"/>
      <c r="ES658" s="4"/>
      <c r="ET658" s="4"/>
      <c r="EU658" s="13"/>
      <c r="FV658" s="19"/>
      <c r="FW658" s="23"/>
      <c r="FX658" s="23"/>
      <c r="FZ658" s="23"/>
      <c r="GA658" s="23"/>
      <c r="GB658" s="23"/>
      <c r="GC658" s="23"/>
      <c r="GD658" s="23"/>
      <c r="GE658" s="23"/>
      <c r="GF658" s="23"/>
      <c r="GG658" s="23"/>
      <c r="GH658" s="23"/>
      <c r="GI658" s="23"/>
      <c r="GJ658" s="23"/>
      <c r="GK658" s="23"/>
      <c r="GL658" s="23"/>
      <c r="GM658" s="23"/>
      <c r="GN658" s="13"/>
    </row>
    <row r="659" spans="56:196">
      <c r="BD659" s="8"/>
      <c r="BE659" s="8"/>
      <c r="BF659" s="3"/>
      <c r="BG659" s="3"/>
      <c r="BH659" s="3"/>
      <c r="BI659" s="3"/>
      <c r="BJ659" s="3"/>
      <c r="BK659" s="3"/>
      <c r="BL659" s="3"/>
      <c r="BM659" s="3"/>
      <c r="BN659" s="3"/>
      <c r="BO659" s="3"/>
      <c r="BP659" s="8"/>
      <c r="BQ659" s="19"/>
      <c r="BR659" s="19"/>
      <c r="BS659" s="19"/>
      <c r="BU659" s="19"/>
      <c r="BV659" s="19"/>
      <c r="BW659" s="19"/>
      <c r="BX659" s="19"/>
      <c r="BY659" s="19"/>
      <c r="BZ659" s="19"/>
      <c r="CA659" s="27"/>
      <c r="EP659" s="9"/>
      <c r="EQ659" s="4"/>
      <c r="ER659" s="4"/>
      <c r="ES659" s="4"/>
      <c r="ET659" s="4"/>
      <c r="EU659" s="13"/>
      <c r="FV659" s="19"/>
      <c r="FW659" s="23"/>
      <c r="FX659" s="23"/>
      <c r="FZ659" s="23"/>
      <c r="GA659" s="23"/>
      <c r="GB659" s="23"/>
      <c r="GC659" s="23"/>
      <c r="GD659" s="23"/>
      <c r="GE659" s="23"/>
      <c r="GF659" s="23"/>
      <c r="GG659" s="23"/>
      <c r="GH659" s="23"/>
      <c r="GI659" s="23"/>
      <c r="GJ659" s="23"/>
      <c r="GK659" s="23"/>
      <c r="GL659" s="23"/>
      <c r="GM659" s="23"/>
      <c r="GN659" s="13"/>
    </row>
    <row r="660" spans="56:196">
      <c r="BD660" s="8"/>
      <c r="BE660" s="8"/>
      <c r="BF660" s="3"/>
      <c r="BG660" s="3"/>
      <c r="BH660" s="3"/>
      <c r="BI660" s="3"/>
      <c r="BJ660" s="3"/>
      <c r="BK660" s="3"/>
      <c r="BL660" s="3"/>
      <c r="BM660" s="3"/>
      <c r="BN660" s="3"/>
      <c r="BO660" s="3"/>
      <c r="BP660" s="8"/>
      <c r="BQ660" s="19"/>
      <c r="BR660" s="19"/>
      <c r="BS660" s="19"/>
      <c r="BU660" s="19"/>
      <c r="BV660" s="19"/>
      <c r="BW660" s="19"/>
      <c r="BX660" s="19"/>
      <c r="BY660" s="19"/>
      <c r="BZ660" s="19"/>
      <c r="CA660" s="27"/>
      <c r="EP660" s="9"/>
      <c r="EQ660" s="4"/>
      <c r="ER660" s="4"/>
      <c r="ES660" s="4"/>
      <c r="ET660" s="4"/>
      <c r="EU660" s="13"/>
      <c r="FV660" s="19"/>
      <c r="FW660" s="23"/>
      <c r="FX660" s="23"/>
      <c r="FZ660" s="23"/>
      <c r="GA660" s="23"/>
      <c r="GB660" s="23"/>
      <c r="GC660" s="23"/>
      <c r="GD660" s="23"/>
      <c r="GE660" s="23"/>
      <c r="GF660" s="23"/>
      <c r="GG660" s="23"/>
      <c r="GH660" s="23"/>
      <c r="GI660" s="23"/>
      <c r="GJ660" s="23"/>
      <c r="GK660" s="23"/>
      <c r="GL660" s="23"/>
      <c r="GM660" s="23"/>
      <c r="GN660" s="13"/>
    </row>
    <row r="661" spans="56:196">
      <c r="BD661" s="8"/>
      <c r="BE661" s="8"/>
      <c r="BF661" s="3"/>
      <c r="BG661" s="3"/>
      <c r="BH661" s="3"/>
      <c r="BI661" s="3"/>
      <c r="BJ661" s="3"/>
      <c r="BK661" s="3"/>
      <c r="BL661" s="3"/>
      <c r="BM661" s="3"/>
      <c r="BN661" s="3"/>
      <c r="BO661" s="3"/>
      <c r="BP661" s="8"/>
      <c r="BQ661" s="19"/>
      <c r="BR661" s="19"/>
      <c r="BS661" s="19"/>
      <c r="BU661" s="19"/>
      <c r="BV661" s="19"/>
      <c r="BW661" s="19"/>
      <c r="BX661" s="19"/>
      <c r="BY661" s="19"/>
      <c r="BZ661" s="19"/>
      <c r="CA661" s="27"/>
      <c r="EP661" s="9"/>
      <c r="EQ661" s="4"/>
      <c r="ER661" s="4"/>
      <c r="ES661" s="4"/>
      <c r="ET661" s="4"/>
      <c r="EU661" s="13"/>
      <c r="FV661" s="19"/>
      <c r="FW661" s="23"/>
      <c r="FX661" s="23"/>
      <c r="FZ661" s="23"/>
      <c r="GA661" s="23"/>
      <c r="GB661" s="23"/>
      <c r="GC661" s="23"/>
      <c r="GD661" s="23"/>
      <c r="GE661" s="23"/>
      <c r="GF661" s="23"/>
      <c r="GG661" s="23"/>
      <c r="GH661" s="23"/>
      <c r="GI661" s="23"/>
      <c r="GJ661" s="23"/>
      <c r="GK661" s="23"/>
      <c r="GL661" s="23"/>
      <c r="GM661" s="23"/>
      <c r="GN661" s="13"/>
    </row>
    <row r="662" spans="56:196">
      <c r="BD662" s="8"/>
      <c r="BE662" s="8"/>
      <c r="BF662" s="3"/>
      <c r="BG662" s="3"/>
      <c r="BH662" s="3"/>
      <c r="BI662" s="3"/>
      <c r="BJ662" s="3"/>
      <c r="BK662" s="3"/>
      <c r="BL662" s="3"/>
      <c r="BM662" s="3"/>
      <c r="BN662" s="3"/>
      <c r="BO662" s="3"/>
      <c r="BP662" s="8"/>
      <c r="BQ662" s="19"/>
      <c r="BR662" s="19"/>
      <c r="BS662" s="19"/>
      <c r="BU662" s="19"/>
      <c r="BV662" s="19"/>
      <c r="BW662" s="19"/>
      <c r="BX662" s="19"/>
      <c r="BY662" s="19"/>
      <c r="BZ662" s="19"/>
      <c r="CA662" s="27"/>
      <c r="EP662" s="9"/>
      <c r="EQ662" s="4"/>
      <c r="ER662" s="4"/>
      <c r="ES662" s="4"/>
      <c r="ET662" s="4"/>
      <c r="EU662" s="13"/>
      <c r="FV662" s="19"/>
      <c r="FW662" s="23"/>
      <c r="FX662" s="23"/>
      <c r="FZ662" s="23"/>
      <c r="GA662" s="23"/>
      <c r="GB662" s="23"/>
      <c r="GC662" s="23"/>
      <c r="GD662" s="23"/>
      <c r="GE662" s="23"/>
      <c r="GF662" s="23"/>
      <c r="GG662" s="23"/>
      <c r="GH662" s="23"/>
      <c r="GI662" s="23"/>
      <c r="GJ662" s="23"/>
      <c r="GK662" s="23"/>
      <c r="GL662" s="23"/>
      <c r="GM662" s="23"/>
      <c r="GN662" s="13"/>
    </row>
    <row r="663" spans="56:196">
      <c r="BD663" s="8"/>
      <c r="BE663" s="8"/>
      <c r="BF663" s="3"/>
      <c r="BG663" s="3"/>
      <c r="BH663" s="3"/>
      <c r="BI663" s="3"/>
      <c r="BJ663" s="3"/>
      <c r="BK663" s="3"/>
      <c r="BL663" s="3"/>
      <c r="BM663" s="3"/>
      <c r="BN663" s="3"/>
      <c r="BO663" s="3"/>
      <c r="BP663" s="8"/>
      <c r="BQ663" s="19"/>
      <c r="BR663" s="19"/>
      <c r="BS663" s="19"/>
      <c r="BU663" s="19"/>
      <c r="BV663" s="19"/>
      <c r="BW663" s="19"/>
      <c r="BX663" s="19"/>
      <c r="BY663" s="19"/>
      <c r="BZ663" s="19"/>
      <c r="CA663" s="27"/>
      <c r="EP663" s="9"/>
      <c r="EQ663" s="4"/>
      <c r="ER663" s="4"/>
      <c r="ES663" s="4"/>
      <c r="ET663" s="4"/>
      <c r="EU663" s="13"/>
      <c r="FV663" s="19"/>
      <c r="FW663" s="23"/>
      <c r="FX663" s="23"/>
      <c r="FZ663" s="23"/>
      <c r="GA663" s="23"/>
      <c r="GB663" s="23"/>
      <c r="GC663" s="23"/>
      <c r="GD663" s="23"/>
      <c r="GE663" s="23"/>
      <c r="GF663" s="23"/>
      <c r="GG663" s="23"/>
      <c r="GH663" s="23"/>
      <c r="GI663" s="23"/>
      <c r="GJ663" s="23"/>
      <c r="GK663" s="23"/>
      <c r="GL663" s="23"/>
      <c r="GM663" s="23"/>
      <c r="GN663" s="13"/>
    </row>
    <row r="664" spans="56:196">
      <c r="BD664" s="8"/>
      <c r="BE664" s="8"/>
      <c r="BF664" s="3"/>
      <c r="BG664" s="3"/>
      <c r="BH664" s="3"/>
      <c r="BI664" s="3"/>
      <c r="BJ664" s="3"/>
      <c r="BK664" s="3"/>
      <c r="BL664" s="3"/>
      <c r="BM664" s="3"/>
      <c r="BN664" s="3"/>
      <c r="BO664" s="3"/>
      <c r="BP664" s="8"/>
      <c r="BQ664" s="19"/>
      <c r="BR664" s="19"/>
      <c r="BS664" s="19"/>
      <c r="BU664" s="19"/>
      <c r="BV664" s="19"/>
      <c r="BW664" s="19"/>
      <c r="BX664" s="19"/>
      <c r="BY664" s="19"/>
      <c r="BZ664" s="19"/>
      <c r="CA664" s="27"/>
      <c r="EP664" s="9"/>
      <c r="EQ664" s="4"/>
      <c r="ER664" s="4"/>
      <c r="ES664" s="4"/>
      <c r="ET664" s="4"/>
      <c r="EU664" s="13"/>
      <c r="FV664" s="19"/>
      <c r="FW664" s="23"/>
      <c r="FX664" s="23"/>
      <c r="FZ664" s="23"/>
      <c r="GA664" s="23"/>
      <c r="GB664" s="23"/>
      <c r="GC664" s="23"/>
      <c r="GD664" s="23"/>
      <c r="GE664" s="23"/>
      <c r="GF664" s="23"/>
      <c r="GG664" s="23"/>
      <c r="GH664" s="23"/>
      <c r="GI664" s="23"/>
      <c r="GJ664" s="23"/>
      <c r="GK664" s="23"/>
      <c r="GL664" s="23"/>
      <c r="GM664" s="23"/>
      <c r="GN664" s="13"/>
    </row>
    <row r="665" spans="56:196">
      <c r="BD665" s="8"/>
      <c r="BE665" s="8"/>
      <c r="BF665" s="3"/>
      <c r="BG665" s="3"/>
      <c r="BH665" s="3"/>
      <c r="BI665" s="3"/>
      <c r="BJ665" s="3"/>
      <c r="BK665" s="3"/>
      <c r="BL665" s="3"/>
      <c r="BM665" s="3"/>
      <c r="BN665" s="3"/>
      <c r="BO665" s="3"/>
      <c r="BP665" s="8"/>
      <c r="BQ665" s="19"/>
      <c r="BR665" s="19"/>
      <c r="BS665" s="19"/>
      <c r="BU665" s="19"/>
      <c r="BV665" s="19"/>
      <c r="BW665" s="19"/>
      <c r="BX665" s="19"/>
      <c r="BY665" s="19"/>
      <c r="BZ665" s="19"/>
      <c r="CA665" s="27"/>
      <c r="EP665" s="9"/>
      <c r="EQ665" s="4"/>
      <c r="ER665" s="4"/>
      <c r="ES665" s="4"/>
      <c r="ET665" s="4"/>
      <c r="EU665" s="13"/>
      <c r="FV665" s="19"/>
      <c r="FW665" s="23"/>
      <c r="FX665" s="23"/>
      <c r="FZ665" s="23"/>
      <c r="GA665" s="23"/>
      <c r="GB665" s="23"/>
      <c r="GC665" s="23"/>
      <c r="GD665" s="23"/>
      <c r="GE665" s="23"/>
      <c r="GF665" s="23"/>
      <c r="GG665" s="23"/>
      <c r="GH665" s="23"/>
      <c r="GI665" s="23"/>
      <c r="GJ665" s="23"/>
      <c r="GK665" s="23"/>
      <c r="GL665" s="23"/>
      <c r="GM665" s="23"/>
      <c r="GN665" s="13"/>
    </row>
    <row r="666" spans="56:196">
      <c r="BD666" s="8"/>
      <c r="BE666" s="8"/>
      <c r="BF666" s="3"/>
      <c r="BG666" s="3"/>
      <c r="BH666" s="3"/>
      <c r="BI666" s="3"/>
      <c r="BJ666" s="3"/>
      <c r="BK666" s="3"/>
      <c r="BL666" s="3"/>
      <c r="BM666" s="3"/>
      <c r="BN666" s="3"/>
      <c r="BO666" s="3"/>
      <c r="BP666" s="8"/>
      <c r="BQ666" s="19"/>
      <c r="BR666" s="19"/>
      <c r="BS666" s="19"/>
      <c r="BU666" s="19"/>
      <c r="BV666" s="19"/>
      <c r="BW666" s="19"/>
      <c r="BX666" s="19"/>
      <c r="BY666" s="19"/>
      <c r="BZ666" s="19"/>
      <c r="CA666" s="27"/>
      <c r="EP666" s="9"/>
      <c r="EQ666" s="4"/>
      <c r="ER666" s="4"/>
      <c r="ES666" s="4"/>
      <c r="ET666" s="4"/>
      <c r="EU666" s="13"/>
      <c r="FV666" s="19"/>
      <c r="FW666" s="23"/>
      <c r="FX666" s="23"/>
      <c r="FZ666" s="23"/>
      <c r="GA666" s="23"/>
      <c r="GB666" s="23"/>
      <c r="GC666" s="23"/>
      <c r="GD666" s="23"/>
      <c r="GE666" s="23"/>
      <c r="GF666" s="23"/>
      <c r="GG666" s="23"/>
      <c r="GH666" s="23"/>
      <c r="GI666" s="23"/>
      <c r="GJ666" s="23"/>
      <c r="GK666" s="23"/>
      <c r="GL666" s="23"/>
      <c r="GM666" s="23"/>
      <c r="GN666" s="13"/>
    </row>
    <row r="667" spans="56:196">
      <c r="BD667" s="8"/>
      <c r="BE667" s="8"/>
      <c r="BF667" s="3"/>
      <c r="BG667" s="3"/>
      <c r="BH667" s="3"/>
      <c r="BI667" s="3"/>
      <c r="BJ667" s="3"/>
      <c r="BK667" s="3"/>
      <c r="BL667" s="3"/>
      <c r="BM667" s="3"/>
      <c r="BN667" s="3"/>
      <c r="BO667" s="3"/>
      <c r="BP667" s="8"/>
      <c r="BQ667" s="19"/>
      <c r="BR667" s="19"/>
      <c r="BS667" s="19"/>
      <c r="BU667" s="19"/>
      <c r="BV667" s="19"/>
      <c r="BW667" s="19"/>
      <c r="BX667" s="19"/>
      <c r="BY667" s="19"/>
      <c r="BZ667" s="19"/>
      <c r="CA667" s="27"/>
      <c r="EP667" s="9"/>
      <c r="EQ667" s="4"/>
      <c r="ER667" s="4"/>
      <c r="ES667" s="4"/>
      <c r="ET667" s="4"/>
      <c r="EU667" s="13"/>
      <c r="FV667" s="19"/>
      <c r="FW667" s="23"/>
      <c r="FX667" s="23"/>
      <c r="FZ667" s="23"/>
      <c r="GA667" s="23"/>
      <c r="GB667" s="23"/>
      <c r="GC667" s="23"/>
      <c r="GD667" s="23"/>
      <c r="GE667" s="23"/>
      <c r="GF667" s="23"/>
      <c r="GG667" s="23"/>
      <c r="GH667" s="23"/>
      <c r="GI667" s="23"/>
      <c r="GJ667" s="23"/>
      <c r="GK667" s="23"/>
      <c r="GL667" s="23"/>
      <c r="GM667" s="23"/>
      <c r="GN667" s="13"/>
    </row>
    <row r="668" spans="56:196">
      <c r="BD668" s="8"/>
      <c r="BE668" s="8"/>
      <c r="BF668" s="3"/>
      <c r="BG668" s="3"/>
      <c r="BH668" s="3"/>
      <c r="BI668" s="3"/>
      <c r="BJ668" s="3"/>
      <c r="BK668" s="3"/>
      <c r="BL668" s="3"/>
      <c r="BM668" s="3"/>
      <c r="BN668" s="3"/>
      <c r="BO668" s="3"/>
      <c r="BP668" s="8"/>
      <c r="BQ668" s="19"/>
      <c r="BR668" s="19"/>
      <c r="BS668" s="19"/>
      <c r="BU668" s="19"/>
      <c r="BV668" s="19"/>
      <c r="BW668" s="19"/>
      <c r="BX668" s="19"/>
      <c r="BY668" s="19"/>
      <c r="BZ668" s="19"/>
      <c r="CA668" s="27"/>
      <c r="EP668" s="9"/>
      <c r="EQ668" s="4"/>
      <c r="ER668" s="4"/>
      <c r="ES668" s="4"/>
      <c r="ET668" s="4"/>
      <c r="EU668" s="13"/>
      <c r="FV668" s="19"/>
      <c r="FW668" s="23"/>
      <c r="FX668" s="23"/>
      <c r="FZ668" s="23"/>
      <c r="GA668" s="23"/>
      <c r="GB668" s="23"/>
      <c r="GC668" s="23"/>
      <c r="GD668" s="23"/>
      <c r="GE668" s="23"/>
      <c r="GF668" s="23"/>
      <c r="GG668" s="23"/>
      <c r="GH668" s="23"/>
      <c r="GI668" s="23"/>
      <c r="GJ668" s="23"/>
      <c r="GK668" s="23"/>
      <c r="GL668" s="23"/>
      <c r="GM668" s="23"/>
      <c r="GN668" s="13"/>
    </row>
    <row r="669" spans="56:196">
      <c r="BD669" s="8"/>
      <c r="BE669" s="8"/>
      <c r="BF669" s="3"/>
      <c r="BG669" s="3"/>
      <c r="BH669" s="3"/>
      <c r="BI669" s="3"/>
      <c r="BJ669" s="3"/>
      <c r="BK669" s="3"/>
      <c r="BL669" s="3"/>
      <c r="BM669" s="3"/>
      <c r="BN669" s="3"/>
      <c r="BO669" s="3"/>
      <c r="BP669" s="8"/>
      <c r="BQ669" s="19"/>
      <c r="BR669" s="19"/>
      <c r="BS669" s="19"/>
      <c r="BU669" s="19"/>
      <c r="BV669" s="19"/>
      <c r="BW669" s="19"/>
      <c r="BX669" s="19"/>
      <c r="BY669" s="19"/>
      <c r="BZ669" s="19"/>
      <c r="CA669" s="27"/>
      <c r="EP669" s="9"/>
      <c r="EQ669" s="4"/>
      <c r="ER669" s="4"/>
      <c r="ES669" s="4"/>
      <c r="ET669" s="4"/>
      <c r="EU669" s="13"/>
      <c r="FV669" s="19"/>
      <c r="FW669" s="23"/>
      <c r="FX669" s="23"/>
      <c r="FZ669" s="23"/>
      <c r="GA669" s="23"/>
      <c r="GB669" s="23"/>
      <c r="GC669" s="23"/>
      <c r="GD669" s="23"/>
      <c r="GE669" s="23"/>
      <c r="GF669" s="23"/>
      <c r="GG669" s="23"/>
      <c r="GH669" s="23"/>
      <c r="GI669" s="23"/>
      <c r="GJ669" s="23"/>
      <c r="GK669" s="23"/>
      <c r="GL669" s="23"/>
      <c r="GM669" s="23"/>
      <c r="GN669" s="13"/>
    </row>
    <row r="670" spans="56:196">
      <c r="BD670" s="8"/>
      <c r="BE670" s="8"/>
      <c r="BF670" s="3"/>
      <c r="BG670" s="3"/>
      <c r="BH670" s="3"/>
      <c r="BI670" s="3"/>
      <c r="BJ670" s="3"/>
      <c r="BK670" s="3"/>
      <c r="BL670" s="3"/>
      <c r="BM670" s="3"/>
      <c r="BN670" s="3"/>
      <c r="BO670" s="3"/>
      <c r="BP670" s="8"/>
      <c r="BQ670" s="19"/>
      <c r="BR670" s="19"/>
      <c r="BS670" s="19"/>
      <c r="BU670" s="19"/>
      <c r="BV670" s="19"/>
      <c r="BW670" s="19"/>
      <c r="BX670" s="19"/>
      <c r="BY670" s="19"/>
      <c r="BZ670" s="19"/>
      <c r="CA670" s="27"/>
      <c r="EP670" s="9"/>
      <c r="EQ670" s="4"/>
      <c r="ER670" s="4"/>
      <c r="ES670" s="4"/>
      <c r="ET670" s="4"/>
      <c r="EU670" s="13"/>
      <c r="FV670" s="19"/>
      <c r="FW670" s="23"/>
      <c r="FX670" s="23"/>
      <c r="FZ670" s="23"/>
      <c r="GA670" s="23"/>
      <c r="GB670" s="23"/>
      <c r="GC670" s="23"/>
      <c r="GD670" s="23"/>
      <c r="GE670" s="23"/>
      <c r="GF670" s="23"/>
      <c r="GG670" s="23"/>
      <c r="GH670" s="23"/>
      <c r="GI670" s="23"/>
      <c r="GJ670" s="23"/>
      <c r="GK670" s="23"/>
      <c r="GL670" s="23"/>
      <c r="GM670" s="23"/>
      <c r="GN670" s="13"/>
    </row>
    <row r="671" spans="56:196">
      <c r="BD671" s="8"/>
      <c r="BE671" s="8"/>
      <c r="BF671" s="3"/>
      <c r="BG671" s="3"/>
      <c r="BH671" s="3"/>
      <c r="BI671" s="3"/>
      <c r="BJ671" s="3"/>
      <c r="BK671" s="3"/>
      <c r="BL671" s="3"/>
      <c r="BM671" s="3"/>
      <c r="BN671" s="3"/>
      <c r="BO671" s="3"/>
      <c r="BP671" s="8"/>
      <c r="BQ671" s="19"/>
      <c r="BR671" s="19"/>
      <c r="BS671" s="19"/>
      <c r="BU671" s="19"/>
      <c r="BV671" s="19"/>
      <c r="BW671" s="19"/>
      <c r="BX671" s="19"/>
      <c r="BY671" s="19"/>
      <c r="BZ671" s="19"/>
      <c r="CA671" s="27"/>
      <c r="EP671" s="9"/>
      <c r="EQ671" s="4"/>
      <c r="ER671" s="4"/>
      <c r="ES671" s="4"/>
      <c r="ET671" s="4"/>
      <c r="EU671" s="13"/>
      <c r="FV671" s="19"/>
      <c r="FW671" s="23"/>
      <c r="FX671" s="23"/>
      <c r="FZ671" s="23"/>
      <c r="GA671" s="23"/>
      <c r="GB671" s="23"/>
      <c r="GC671" s="23"/>
      <c r="GD671" s="23"/>
      <c r="GE671" s="23"/>
      <c r="GF671" s="23"/>
      <c r="GG671" s="23"/>
      <c r="GH671" s="23"/>
      <c r="GI671" s="23"/>
      <c r="GJ671" s="23"/>
      <c r="GK671" s="23"/>
      <c r="GL671" s="23"/>
      <c r="GM671" s="23"/>
      <c r="GN671" s="13"/>
    </row>
    <row r="672" spans="56:196">
      <c r="BD672" s="8"/>
      <c r="BE672" s="8"/>
      <c r="BF672" s="3"/>
      <c r="BG672" s="3"/>
      <c r="BH672" s="3"/>
      <c r="BI672" s="3"/>
      <c r="BJ672" s="3"/>
      <c r="BK672" s="3"/>
      <c r="BL672" s="3"/>
      <c r="BM672" s="3"/>
      <c r="BN672" s="3"/>
      <c r="BO672" s="3"/>
      <c r="BP672" s="8"/>
      <c r="BQ672" s="19"/>
      <c r="BR672" s="19"/>
      <c r="BS672" s="19"/>
      <c r="BU672" s="19"/>
      <c r="BV672" s="19"/>
      <c r="BW672" s="19"/>
      <c r="BX672" s="19"/>
      <c r="BY672" s="19"/>
      <c r="BZ672" s="19"/>
      <c r="CA672" s="27"/>
      <c r="EP672" s="9"/>
      <c r="EQ672" s="4"/>
      <c r="ER672" s="4"/>
      <c r="ES672" s="4"/>
      <c r="ET672" s="4"/>
      <c r="EU672" s="13"/>
      <c r="FV672" s="19"/>
      <c r="FW672" s="23"/>
      <c r="FX672" s="23"/>
      <c r="FZ672" s="23"/>
      <c r="GA672" s="23"/>
      <c r="GB672" s="23"/>
      <c r="GC672" s="23"/>
      <c r="GD672" s="23"/>
      <c r="GE672" s="23"/>
      <c r="GF672" s="23"/>
      <c r="GG672" s="23"/>
      <c r="GH672" s="23"/>
      <c r="GI672" s="23"/>
      <c r="GJ672" s="23"/>
      <c r="GK672" s="23"/>
      <c r="GL672" s="23"/>
      <c r="GM672" s="23"/>
      <c r="GN672" s="13"/>
    </row>
    <row r="673" spans="56:196">
      <c r="BD673" s="8"/>
      <c r="BE673" s="8"/>
      <c r="BF673" s="3"/>
      <c r="BG673" s="3"/>
      <c r="BH673" s="3"/>
      <c r="BI673" s="3"/>
      <c r="BJ673" s="3"/>
      <c r="BK673" s="3"/>
      <c r="BL673" s="3"/>
      <c r="BM673" s="3"/>
      <c r="BN673" s="3"/>
      <c r="BO673" s="3"/>
      <c r="BP673" s="8"/>
      <c r="BQ673" s="19"/>
      <c r="BR673" s="19"/>
      <c r="BS673" s="19"/>
      <c r="BU673" s="19"/>
      <c r="BV673" s="19"/>
      <c r="BW673" s="19"/>
      <c r="BX673" s="19"/>
      <c r="BY673" s="19"/>
      <c r="BZ673" s="19"/>
      <c r="CA673" s="27"/>
      <c r="EP673" s="9"/>
      <c r="EQ673" s="4"/>
      <c r="ER673" s="4"/>
      <c r="ES673" s="4"/>
      <c r="ET673" s="4"/>
      <c r="EU673" s="13"/>
      <c r="FV673" s="19"/>
      <c r="FW673" s="23"/>
      <c r="FX673" s="23"/>
      <c r="FZ673" s="23"/>
      <c r="GA673" s="23"/>
      <c r="GB673" s="23"/>
      <c r="GC673" s="23"/>
      <c r="GD673" s="23"/>
      <c r="GE673" s="23"/>
      <c r="GF673" s="23"/>
      <c r="GG673" s="23"/>
      <c r="GH673" s="23"/>
      <c r="GI673" s="23"/>
      <c r="GJ673" s="23"/>
      <c r="GK673" s="23"/>
      <c r="GL673" s="23"/>
      <c r="GM673" s="23"/>
      <c r="GN673" s="13"/>
    </row>
    <row r="674" spans="56:196">
      <c r="BD674" s="8"/>
      <c r="BE674" s="8"/>
      <c r="BF674" s="3"/>
      <c r="BG674" s="3"/>
      <c r="BH674" s="3"/>
      <c r="BI674" s="3"/>
      <c r="BJ674" s="3"/>
      <c r="BK674" s="3"/>
      <c r="BL674" s="3"/>
      <c r="BM674" s="3"/>
      <c r="BN674" s="3"/>
      <c r="BO674" s="3"/>
      <c r="BP674" s="8"/>
      <c r="BQ674" s="19"/>
      <c r="BR674" s="19"/>
      <c r="BS674" s="19"/>
      <c r="BU674" s="19"/>
      <c r="BV674" s="19"/>
      <c r="BW674" s="19"/>
      <c r="BX674" s="19"/>
      <c r="BY674" s="19"/>
      <c r="BZ674" s="19"/>
      <c r="CA674" s="27"/>
      <c r="EP674" s="9"/>
      <c r="EQ674" s="4"/>
      <c r="ER674" s="4"/>
      <c r="ES674" s="4"/>
      <c r="ET674" s="4"/>
      <c r="EU674" s="13"/>
      <c r="FV674" s="19"/>
      <c r="FW674" s="23"/>
      <c r="FX674" s="23"/>
      <c r="FZ674" s="23"/>
      <c r="GA674" s="23"/>
      <c r="GB674" s="23"/>
      <c r="GC674" s="23"/>
      <c r="GD674" s="23"/>
      <c r="GE674" s="23"/>
      <c r="GF674" s="23"/>
      <c r="GG674" s="23"/>
      <c r="GH674" s="23"/>
      <c r="GI674" s="23"/>
      <c r="GJ674" s="23"/>
      <c r="GK674" s="23"/>
      <c r="GL674" s="23"/>
      <c r="GM674" s="23"/>
      <c r="GN674" s="13"/>
    </row>
    <row r="675" spans="56:196">
      <c r="BD675" s="8"/>
      <c r="BE675" s="8"/>
      <c r="BF675" s="3"/>
      <c r="BG675" s="3"/>
      <c r="BH675" s="3"/>
      <c r="BI675" s="3"/>
      <c r="BJ675" s="3"/>
      <c r="BK675" s="3"/>
      <c r="BL675" s="3"/>
      <c r="BM675" s="3"/>
      <c r="BN675" s="3"/>
      <c r="BO675" s="3"/>
      <c r="BP675" s="8"/>
      <c r="BQ675" s="19"/>
      <c r="BR675" s="19"/>
      <c r="BS675" s="19"/>
      <c r="BU675" s="19"/>
      <c r="BV675" s="19"/>
      <c r="BW675" s="19"/>
      <c r="BX675" s="19"/>
      <c r="BY675" s="19"/>
      <c r="BZ675" s="19"/>
      <c r="CA675" s="27"/>
      <c r="EP675" s="9"/>
      <c r="EQ675" s="4"/>
      <c r="ER675" s="4"/>
      <c r="ES675" s="4"/>
      <c r="ET675" s="4"/>
      <c r="EU675" s="13"/>
      <c r="FV675" s="19"/>
      <c r="FW675" s="23"/>
      <c r="FX675" s="23"/>
      <c r="FZ675" s="23"/>
      <c r="GA675" s="23"/>
      <c r="GB675" s="23"/>
      <c r="GC675" s="23"/>
      <c r="GD675" s="23"/>
      <c r="GE675" s="23"/>
      <c r="GF675" s="23"/>
      <c r="GG675" s="23"/>
      <c r="GH675" s="23"/>
      <c r="GI675" s="23"/>
      <c r="GJ675" s="23"/>
      <c r="GK675" s="23"/>
      <c r="GL675" s="23"/>
      <c r="GM675" s="23"/>
      <c r="GN675" s="13"/>
    </row>
    <row r="676" spans="56:196">
      <c r="BD676" s="8"/>
      <c r="BE676" s="8"/>
      <c r="BF676" s="3"/>
      <c r="BG676" s="3"/>
      <c r="BH676" s="3"/>
      <c r="BI676" s="3"/>
      <c r="BJ676" s="3"/>
      <c r="BK676" s="3"/>
      <c r="BL676" s="3"/>
      <c r="BM676" s="3"/>
      <c r="BN676" s="3"/>
      <c r="BO676" s="3"/>
      <c r="BP676" s="8"/>
      <c r="BQ676" s="19"/>
      <c r="BR676" s="19"/>
      <c r="BS676" s="19"/>
      <c r="BU676" s="19"/>
      <c r="BV676" s="19"/>
      <c r="BW676" s="19"/>
      <c r="BX676" s="19"/>
      <c r="BY676" s="19"/>
      <c r="BZ676" s="19"/>
      <c r="CA676" s="27"/>
      <c r="EP676" s="9"/>
      <c r="EQ676" s="4"/>
      <c r="ER676" s="4"/>
      <c r="ES676" s="4"/>
      <c r="ET676" s="4"/>
      <c r="EU676" s="13"/>
      <c r="FV676" s="19"/>
      <c r="FW676" s="23"/>
      <c r="FX676" s="23"/>
      <c r="FZ676" s="23"/>
      <c r="GA676" s="23"/>
      <c r="GB676" s="23"/>
      <c r="GC676" s="23"/>
      <c r="GD676" s="23"/>
      <c r="GE676" s="23"/>
      <c r="GF676" s="23"/>
      <c r="GG676" s="23"/>
      <c r="GH676" s="23"/>
      <c r="GI676" s="23"/>
      <c r="GJ676" s="23"/>
      <c r="GK676" s="23"/>
      <c r="GL676" s="23"/>
      <c r="GM676" s="23"/>
      <c r="GN676" s="13"/>
    </row>
    <row r="677" spans="56:196">
      <c r="BD677" s="8"/>
      <c r="BE677" s="8"/>
      <c r="BF677" s="3"/>
      <c r="BG677" s="3"/>
      <c r="BH677" s="3"/>
      <c r="BI677" s="3"/>
      <c r="BJ677" s="3"/>
      <c r="BK677" s="3"/>
      <c r="BL677" s="3"/>
      <c r="BM677" s="3"/>
      <c r="BN677" s="3"/>
      <c r="BO677" s="3"/>
      <c r="BP677" s="8"/>
      <c r="BQ677" s="19"/>
      <c r="BR677" s="19"/>
      <c r="BS677" s="19"/>
      <c r="BU677" s="19"/>
      <c r="BV677" s="19"/>
      <c r="BW677" s="19"/>
      <c r="BX677" s="19"/>
      <c r="BY677" s="19"/>
      <c r="BZ677" s="19"/>
      <c r="CA677" s="27"/>
      <c r="EP677" s="9"/>
      <c r="EQ677" s="4"/>
      <c r="ER677" s="4"/>
      <c r="ES677" s="4"/>
      <c r="ET677" s="4"/>
      <c r="EU677" s="13"/>
      <c r="FV677" s="19"/>
      <c r="FW677" s="23"/>
      <c r="FX677" s="23"/>
      <c r="FZ677" s="23"/>
      <c r="GA677" s="23"/>
      <c r="GB677" s="23"/>
      <c r="GC677" s="23"/>
      <c r="GD677" s="23"/>
      <c r="GE677" s="23"/>
      <c r="GF677" s="23"/>
      <c r="GG677" s="23"/>
      <c r="GH677" s="23"/>
      <c r="GI677" s="23"/>
      <c r="GJ677" s="23"/>
      <c r="GK677" s="23"/>
      <c r="GL677" s="23"/>
      <c r="GM677" s="23"/>
      <c r="GN677" s="13"/>
    </row>
    <row r="678" spans="56:196">
      <c r="BD678" s="8"/>
      <c r="BE678" s="8"/>
      <c r="BF678" s="3"/>
      <c r="BG678" s="3"/>
      <c r="BH678" s="3"/>
      <c r="BI678" s="3"/>
      <c r="BJ678" s="3"/>
      <c r="BK678" s="3"/>
      <c r="BL678" s="3"/>
      <c r="BM678" s="3"/>
      <c r="BN678" s="3"/>
      <c r="BO678" s="3"/>
      <c r="BP678" s="8"/>
      <c r="BQ678" s="19"/>
      <c r="BR678" s="19"/>
      <c r="BS678" s="19"/>
      <c r="BU678" s="19"/>
      <c r="BV678" s="19"/>
      <c r="BW678" s="19"/>
      <c r="BX678" s="19"/>
      <c r="BY678" s="19"/>
      <c r="BZ678" s="19"/>
      <c r="CA678" s="27"/>
      <c r="EP678" s="9"/>
      <c r="EQ678" s="4"/>
      <c r="ER678" s="4"/>
      <c r="ES678" s="4"/>
      <c r="ET678" s="4"/>
      <c r="EU678" s="13"/>
      <c r="FV678" s="19"/>
      <c r="FW678" s="23"/>
      <c r="FX678" s="23"/>
      <c r="FZ678" s="23"/>
      <c r="GA678" s="23"/>
      <c r="GB678" s="23"/>
      <c r="GC678" s="23"/>
      <c r="GD678" s="23"/>
      <c r="GE678" s="23"/>
      <c r="GF678" s="23"/>
      <c r="GG678" s="23"/>
      <c r="GH678" s="23"/>
      <c r="GI678" s="23"/>
      <c r="GJ678" s="23"/>
      <c r="GK678" s="23"/>
      <c r="GL678" s="23"/>
      <c r="GM678" s="23"/>
      <c r="GN678" s="13"/>
    </row>
    <row r="679" spans="56:196">
      <c r="BD679" s="8"/>
      <c r="BE679" s="8"/>
      <c r="BF679" s="3"/>
      <c r="BG679" s="3"/>
      <c r="BH679" s="3"/>
      <c r="BI679" s="3"/>
      <c r="BJ679" s="3"/>
      <c r="BK679" s="3"/>
      <c r="BL679" s="3"/>
      <c r="BM679" s="3"/>
      <c r="BN679" s="3"/>
      <c r="BO679" s="3"/>
      <c r="BP679" s="8"/>
      <c r="BQ679" s="19"/>
      <c r="BR679" s="19"/>
      <c r="BS679" s="19"/>
      <c r="BU679" s="19"/>
      <c r="BV679" s="19"/>
      <c r="BW679" s="19"/>
      <c r="BX679" s="19"/>
      <c r="BY679" s="19"/>
      <c r="BZ679" s="19"/>
      <c r="CA679" s="27"/>
      <c r="EP679" s="9"/>
      <c r="EQ679" s="4"/>
      <c r="ER679" s="4"/>
      <c r="ES679" s="4"/>
      <c r="ET679" s="4"/>
      <c r="EU679" s="13"/>
      <c r="FV679" s="19"/>
      <c r="FW679" s="23"/>
      <c r="FX679" s="23"/>
      <c r="FZ679" s="23"/>
      <c r="GA679" s="23"/>
      <c r="GB679" s="23"/>
      <c r="GC679" s="23"/>
      <c r="GD679" s="23"/>
      <c r="GE679" s="23"/>
      <c r="GF679" s="23"/>
      <c r="GG679" s="23"/>
      <c r="GH679" s="23"/>
      <c r="GI679" s="23"/>
      <c r="GJ679" s="23"/>
      <c r="GK679" s="23"/>
      <c r="GL679" s="23"/>
      <c r="GM679" s="23"/>
      <c r="GN679" s="13"/>
    </row>
    <row r="680" spans="56:196">
      <c r="BD680" s="8"/>
      <c r="BE680" s="8"/>
      <c r="BF680" s="3"/>
      <c r="BG680" s="3"/>
      <c r="BH680" s="3"/>
      <c r="BI680" s="3"/>
      <c r="BJ680" s="3"/>
      <c r="BK680" s="3"/>
      <c r="BL680" s="3"/>
      <c r="BM680" s="3"/>
      <c r="BN680" s="3"/>
      <c r="BO680" s="3"/>
      <c r="BP680" s="8"/>
      <c r="BQ680" s="19"/>
      <c r="BR680" s="19"/>
      <c r="BS680" s="19"/>
      <c r="BU680" s="19"/>
      <c r="BV680" s="19"/>
      <c r="BW680" s="19"/>
      <c r="BX680" s="19"/>
      <c r="BY680" s="19"/>
      <c r="BZ680" s="19"/>
      <c r="CA680" s="27"/>
      <c r="EP680" s="9"/>
      <c r="EQ680" s="4"/>
      <c r="ER680" s="4"/>
      <c r="ES680" s="4"/>
      <c r="ET680" s="4"/>
      <c r="EU680" s="13"/>
      <c r="FV680" s="19"/>
      <c r="FW680" s="23"/>
      <c r="FX680" s="23"/>
      <c r="FZ680" s="23"/>
      <c r="GA680" s="23"/>
      <c r="GB680" s="23"/>
      <c r="GC680" s="23"/>
      <c r="GD680" s="23"/>
      <c r="GE680" s="23"/>
      <c r="GF680" s="23"/>
      <c r="GG680" s="23"/>
      <c r="GH680" s="23"/>
      <c r="GI680" s="23"/>
      <c r="GJ680" s="23"/>
      <c r="GK680" s="23"/>
      <c r="GL680" s="23"/>
      <c r="GM680" s="23"/>
      <c r="GN680" s="13"/>
    </row>
    <row r="681" spans="56:196">
      <c r="BD681" s="8"/>
      <c r="BE681" s="8"/>
      <c r="BF681" s="3"/>
      <c r="BG681" s="3"/>
      <c r="BH681" s="3"/>
      <c r="BI681" s="3"/>
      <c r="BJ681" s="3"/>
      <c r="BK681" s="3"/>
      <c r="BL681" s="3"/>
      <c r="BM681" s="3"/>
      <c r="BN681" s="3"/>
      <c r="BO681" s="3"/>
      <c r="BP681" s="8"/>
      <c r="BQ681" s="19"/>
      <c r="BR681" s="19"/>
      <c r="BS681" s="19"/>
      <c r="BU681" s="19"/>
      <c r="BV681" s="19"/>
      <c r="BW681" s="19"/>
      <c r="BX681" s="19"/>
      <c r="BY681" s="19"/>
      <c r="BZ681" s="19"/>
      <c r="CA681" s="27"/>
      <c r="EP681" s="9"/>
      <c r="EQ681" s="4"/>
      <c r="ER681" s="4"/>
      <c r="ES681" s="4"/>
      <c r="ET681" s="4"/>
      <c r="EU681" s="13"/>
      <c r="FV681" s="19"/>
      <c r="FW681" s="23"/>
      <c r="FX681" s="23"/>
      <c r="FZ681" s="23"/>
      <c r="GA681" s="23"/>
      <c r="GB681" s="23"/>
      <c r="GC681" s="23"/>
      <c r="GD681" s="23"/>
      <c r="GE681" s="23"/>
      <c r="GF681" s="23"/>
      <c r="GG681" s="23"/>
      <c r="GH681" s="23"/>
      <c r="GI681" s="23"/>
      <c r="GJ681" s="23"/>
      <c r="GK681" s="23"/>
      <c r="GL681" s="23"/>
      <c r="GM681" s="23"/>
      <c r="GN681" s="13"/>
    </row>
    <row r="682" spans="56:196">
      <c r="BD682" s="8"/>
      <c r="BE682" s="8"/>
      <c r="BF682" s="3"/>
      <c r="BG682" s="3"/>
      <c r="BH682" s="3"/>
      <c r="BI682" s="3"/>
      <c r="BJ682" s="3"/>
      <c r="BK682" s="3"/>
      <c r="BL682" s="3"/>
      <c r="BM682" s="3"/>
      <c r="BN682" s="3"/>
      <c r="BO682" s="3"/>
      <c r="BP682" s="8"/>
      <c r="BQ682" s="19"/>
      <c r="BR682" s="19"/>
      <c r="BS682" s="19"/>
      <c r="BU682" s="19"/>
      <c r="BV682" s="19"/>
      <c r="BW682" s="19"/>
      <c r="BX682" s="19"/>
      <c r="BY682" s="19"/>
      <c r="BZ682" s="19"/>
      <c r="CA682" s="27"/>
      <c r="EP682" s="9"/>
      <c r="EQ682" s="4"/>
      <c r="ER682" s="4"/>
      <c r="ES682" s="4"/>
      <c r="ET682" s="4"/>
      <c r="EU682" s="13"/>
      <c r="FV682" s="19"/>
      <c r="FW682" s="23"/>
      <c r="FX682" s="23"/>
      <c r="FZ682" s="23"/>
      <c r="GA682" s="23"/>
      <c r="GB682" s="23"/>
      <c r="GC682" s="23"/>
      <c r="GD682" s="23"/>
      <c r="GE682" s="23"/>
      <c r="GF682" s="23"/>
      <c r="GG682" s="23"/>
      <c r="GH682" s="23"/>
      <c r="GI682" s="23"/>
      <c r="GJ682" s="23"/>
      <c r="GK682" s="23"/>
      <c r="GL682" s="23"/>
      <c r="GM682" s="23"/>
      <c r="GN682" s="13"/>
    </row>
    <row r="683" spans="56:196">
      <c r="BD683" s="8"/>
      <c r="BE683" s="8"/>
      <c r="BF683" s="3"/>
      <c r="BG683" s="3"/>
      <c r="BH683" s="3"/>
      <c r="BI683" s="3"/>
      <c r="BJ683" s="3"/>
      <c r="BK683" s="3"/>
      <c r="BL683" s="3"/>
      <c r="BM683" s="3"/>
      <c r="BN683" s="3"/>
      <c r="BO683" s="3"/>
      <c r="BP683" s="8"/>
      <c r="BQ683" s="19"/>
      <c r="BR683" s="19"/>
      <c r="BS683" s="19"/>
      <c r="BU683" s="19"/>
      <c r="BV683" s="19"/>
      <c r="BW683" s="19"/>
      <c r="BX683" s="19"/>
      <c r="BY683" s="19"/>
      <c r="BZ683" s="19"/>
      <c r="CA683" s="27"/>
      <c r="EP683" s="9"/>
      <c r="EQ683" s="4"/>
      <c r="ER683" s="4"/>
      <c r="ES683" s="4"/>
      <c r="ET683" s="4"/>
      <c r="EU683" s="13"/>
      <c r="FV683" s="19"/>
      <c r="FW683" s="23"/>
      <c r="FX683" s="23"/>
      <c r="FZ683" s="23"/>
      <c r="GA683" s="23"/>
      <c r="GB683" s="23"/>
      <c r="GC683" s="23"/>
      <c r="GD683" s="23"/>
      <c r="GE683" s="23"/>
      <c r="GF683" s="23"/>
      <c r="GG683" s="23"/>
      <c r="GH683" s="23"/>
      <c r="GI683" s="23"/>
      <c r="GJ683" s="23"/>
      <c r="GK683" s="23"/>
      <c r="GL683" s="23"/>
      <c r="GM683" s="23"/>
      <c r="GN683" s="13"/>
    </row>
    <row r="684" spans="56:196">
      <c r="BD684" s="8"/>
      <c r="BE684" s="8"/>
      <c r="BF684" s="3"/>
      <c r="BG684" s="3"/>
      <c r="BH684" s="3"/>
      <c r="BI684" s="3"/>
      <c r="BJ684" s="3"/>
      <c r="BK684" s="3"/>
      <c r="BL684" s="3"/>
      <c r="BM684" s="3"/>
      <c r="BN684" s="3"/>
      <c r="BO684" s="3"/>
      <c r="BP684" s="8"/>
      <c r="BQ684" s="19"/>
      <c r="BR684" s="19"/>
      <c r="BS684" s="19"/>
      <c r="BU684" s="19"/>
      <c r="BV684" s="19"/>
      <c r="BW684" s="19"/>
      <c r="BX684" s="19"/>
      <c r="BY684" s="19"/>
      <c r="BZ684" s="19"/>
      <c r="CA684" s="27"/>
      <c r="EP684" s="9"/>
      <c r="EQ684" s="4"/>
      <c r="ER684" s="4"/>
      <c r="ES684" s="4"/>
      <c r="ET684" s="4"/>
      <c r="EU684" s="13"/>
      <c r="FV684" s="19"/>
      <c r="FW684" s="23"/>
      <c r="FX684" s="23"/>
      <c r="FZ684" s="23"/>
      <c r="GA684" s="23"/>
      <c r="GB684" s="23"/>
      <c r="GC684" s="23"/>
      <c r="GD684" s="23"/>
      <c r="GE684" s="23"/>
      <c r="GF684" s="23"/>
      <c r="GG684" s="23"/>
      <c r="GH684" s="23"/>
      <c r="GI684" s="23"/>
      <c r="GJ684" s="23"/>
      <c r="GK684" s="23"/>
      <c r="GL684" s="23"/>
      <c r="GM684" s="23"/>
      <c r="GN684" s="13"/>
    </row>
    <row r="685" spans="56:196">
      <c r="BD685" s="8"/>
      <c r="BE685" s="8"/>
      <c r="BF685" s="3"/>
      <c r="BG685" s="3"/>
      <c r="BH685" s="3"/>
      <c r="BI685" s="3"/>
      <c r="BJ685" s="3"/>
      <c r="BK685" s="3"/>
      <c r="BL685" s="3"/>
      <c r="BM685" s="3"/>
      <c r="BN685" s="3"/>
      <c r="BO685" s="3"/>
      <c r="BP685" s="8"/>
      <c r="BQ685" s="19"/>
      <c r="BR685" s="19"/>
      <c r="BS685" s="19"/>
      <c r="BU685" s="19"/>
      <c r="BV685" s="19"/>
      <c r="BW685" s="19"/>
      <c r="BX685" s="19"/>
      <c r="BY685" s="19"/>
      <c r="BZ685" s="19"/>
      <c r="CA685" s="27"/>
      <c r="EP685" s="9"/>
      <c r="EQ685" s="4"/>
      <c r="ER685" s="4"/>
      <c r="ES685" s="4"/>
      <c r="ET685" s="4"/>
      <c r="EU685" s="13"/>
      <c r="FV685" s="19"/>
      <c r="FW685" s="23"/>
      <c r="FX685" s="23"/>
      <c r="FZ685" s="23"/>
      <c r="GA685" s="23"/>
      <c r="GB685" s="23"/>
      <c r="GC685" s="23"/>
      <c r="GD685" s="23"/>
      <c r="GE685" s="23"/>
      <c r="GF685" s="23"/>
      <c r="GG685" s="23"/>
      <c r="GH685" s="23"/>
      <c r="GI685" s="23"/>
      <c r="GJ685" s="23"/>
      <c r="GK685" s="23"/>
      <c r="GL685" s="23"/>
      <c r="GM685" s="23"/>
      <c r="GN685" s="13"/>
    </row>
    <row r="686" spans="56:196">
      <c r="BD686" s="8"/>
      <c r="BE686" s="8"/>
      <c r="BF686" s="3"/>
      <c r="BG686" s="3"/>
      <c r="BH686" s="3"/>
      <c r="BI686" s="3"/>
      <c r="BJ686" s="3"/>
      <c r="BK686" s="3"/>
      <c r="BL686" s="3"/>
      <c r="BM686" s="3"/>
      <c r="BN686" s="3"/>
      <c r="BO686" s="3"/>
      <c r="BP686" s="8"/>
      <c r="BQ686" s="19"/>
      <c r="BR686" s="19"/>
      <c r="BS686" s="19"/>
      <c r="BU686" s="19"/>
      <c r="BV686" s="19"/>
      <c r="BW686" s="19"/>
      <c r="BX686" s="19"/>
      <c r="BY686" s="19"/>
      <c r="BZ686" s="19"/>
      <c r="CA686" s="27"/>
      <c r="EP686" s="9"/>
      <c r="EQ686" s="4"/>
      <c r="ER686" s="4"/>
      <c r="ES686" s="4"/>
      <c r="ET686" s="4"/>
      <c r="EU686" s="13"/>
      <c r="FV686" s="19"/>
      <c r="FW686" s="23"/>
      <c r="FX686" s="23"/>
      <c r="FZ686" s="23"/>
      <c r="GA686" s="23"/>
      <c r="GB686" s="23"/>
      <c r="GC686" s="23"/>
      <c r="GD686" s="23"/>
      <c r="GE686" s="23"/>
      <c r="GF686" s="23"/>
      <c r="GG686" s="23"/>
      <c r="GH686" s="23"/>
      <c r="GI686" s="23"/>
      <c r="GJ686" s="23"/>
      <c r="GK686" s="23"/>
      <c r="GL686" s="23"/>
      <c r="GM686" s="23"/>
      <c r="GN686" s="13"/>
    </row>
    <row r="687" spans="56:196">
      <c r="BD687" s="8"/>
      <c r="BE687" s="8"/>
      <c r="BF687" s="3"/>
      <c r="BG687" s="3"/>
      <c r="BH687" s="3"/>
      <c r="BI687" s="3"/>
      <c r="BJ687" s="3"/>
      <c r="BK687" s="3"/>
      <c r="BL687" s="3"/>
      <c r="BM687" s="3"/>
      <c r="BN687" s="3"/>
      <c r="BO687" s="3"/>
      <c r="BP687" s="8"/>
      <c r="BQ687" s="19"/>
      <c r="BR687" s="19"/>
      <c r="BS687" s="19"/>
      <c r="BU687" s="19"/>
      <c r="BV687" s="19"/>
      <c r="BW687" s="19"/>
      <c r="BX687" s="19"/>
      <c r="BY687" s="19"/>
      <c r="BZ687" s="19"/>
      <c r="CA687" s="27"/>
      <c r="EP687" s="9"/>
      <c r="EQ687" s="4"/>
      <c r="ER687" s="4"/>
      <c r="ES687" s="4"/>
      <c r="ET687" s="4"/>
      <c r="EU687" s="13"/>
      <c r="FV687" s="19"/>
      <c r="FW687" s="23"/>
      <c r="FX687" s="23"/>
      <c r="FZ687" s="23"/>
      <c r="GA687" s="23"/>
      <c r="GB687" s="23"/>
      <c r="GC687" s="23"/>
      <c r="GD687" s="23"/>
      <c r="GE687" s="23"/>
      <c r="GF687" s="23"/>
      <c r="GG687" s="23"/>
      <c r="GH687" s="23"/>
      <c r="GI687" s="23"/>
      <c r="GJ687" s="23"/>
      <c r="GK687" s="23"/>
      <c r="GL687" s="23"/>
      <c r="GM687" s="23"/>
      <c r="GN687" s="13"/>
    </row>
    <row r="688" spans="56:196">
      <c r="BD688" s="8"/>
      <c r="BE688" s="8"/>
      <c r="BF688" s="3"/>
      <c r="BG688" s="3"/>
      <c r="BH688" s="3"/>
      <c r="BI688" s="3"/>
      <c r="BJ688" s="3"/>
      <c r="BK688" s="3"/>
      <c r="BL688" s="3"/>
      <c r="BM688" s="3"/>
      <c r="BN688" s="3"/>
      <c r="BO688" s="3"/>
      <c r="BP688" s="8"/>
      <c r="BQ688" s="19"/>
      <c r="BR688" s="19"/>
      <c r="BS688" s="19"/>
      <c r="BU688" s="19"/>
      <c r="BV688" s="19"/>
      <c r="BW688" s="19"/>
      <c r="BX688" s="19"/>
      <c r="BY688" s="19"/>
      <c r="BZ688" s="19"/>
      <c r="CA688" s="27"/>
      <c r="EP688" s="9"/>
      <c r="EQ688" s="4"/>
      <c r="ER688" s="4"/>
      <c r="ES688" s="4"/>
      <c r="ET688" s="4"/>
      <c r="EU688" s="13"/>
      <c r="FV688" s="19"/>
      <c r="FW688" s="23"/>
      <c r="FX688" s="23"/>
      <c r="FZ688" s="23"/>
      <c r="GA688" s="23"/>
      <c r="GB688" s="23"/>
      <c r="GC688" s="23"/>
      <c r="GD688" s="23"/>
      <c r="GE688" s="23"/>
      <c r="GF688" s="23"/>
      <c r="GG688" s="23"/>
      <c r="GH688" s="23"/>
      <c r="GI688" s="23"/>
      <c r="GJ688" s="23"/>
      <c r="GK688" s="23"/>
      <c r="GL688" s="23"/>
      <c r="GM688" s="23"/>
      <c r="GN688" s="13"/>
    </row>
    <row r="689" spans="56:196">
      <c r="BD689" s="8"/>
      <c r="BE689" s="8"/>
      <c r="BF689" s="3"/>
      <c r="BG689" s="3"/>
      <c r="BH689" s="3"/>
      <c r="BI689" s="3"/>
      <c r="BJ689" s="3"/>
      <c r="BK689" s="3"/>
      <c r="BL689" s="3"/>
      <c r="BM689" s="3"/>
      <c r="BN689" s="3"/>
      <c r="BO689" s="3"/>
      <c r="BP689" s="8"/>
      <c r="BQ689" s="19"/>
      <c r="BR689" s="19"/>
      <c r="BS689" s="19"/>
      <c r="BU689" s="19"/>
      <c r="BV689" s="19"/>
      <c r="BW689" s="19"/>
      <c r="BX689" s="19"/>
      <c r="BY689" s="19"/>
      <c r="BZ689" s="19"/>
      <c r="CA689" s="27"/>
      <c r="EP689" s="9"/>
      <c r="EQ689" s="4"/>
      <c r="ER689" s="4"/>
      <c r="ES689" s="4"/>
      <c r="ET689" s="4"/>
      <c r="EU689" s="13"/>
      <c r="FV689" s="19"/>
      <c r="FW689" s="23"/>
      <c r="FX689" s="23"/>
      <c r="FZ689" s="23"/>
      <c r="GA689" s="23"/>
      <c r="GB689" s="23"/>
      <c r="GC689" s="23"/>
      <c r="GD689" s="23"/>
      <c r="GE689" s="23"/>
      <c r="GF689" s="23"/>
      <c r="GG689" s="23"/>
      <c r="GH689" s="23"/>
      <c r="GI689" s="23"/>
      <c r="GJ689" s="23"/>
      <c r="GK689" s="23"/>
      <c r="GL689" s="23"/>
      <c r="GM689" s="23"/>
      <c r="GN689" s="13"/>
    </row>
    <row r="690" spans="56:196">
      <c r="BD690" s="8"/>
      <c r="BE690" s="8"/>
      <c r="BF690" s="3"/>
      <c r="BG690" s="3"/>
      <c r="BH690" s="3"/>
      <c r="BI690" s="3"/>
      <c r="BJ690" s="3"/>
      <c r="BK690" s="3"/>
      <c r="BL690" s="3"/>
      <c r="BM690" s="3"/>
      <c r="BN690" s="3"/>
      <c r="BO690" s="3"/>
      <c r="BP690" s="8"/>
      <c r="BQ690" s="19"/>
      <c r="BR690" s="19"/>
      <c r="BS690" s="19"/>
      <c r="BU690" s="19"/>
      <c r="BV690" s="19"/>
      <c r="BW690" s="19"/>
      <c r="BX690" s="19"/>
      <c r="BY690" s="19"/>
      <c r="BZ690" s="19"/>
      <c r="CA690" s="27"/>
      <c r="EP690" s="9"/>
      <c r="EQ690" s="4"/>
      <c r="ER690" s="4"/>
      <c r="ES690" s="4"/>
      <c r="ET690" s="4"/>
      <c r="EU690" s="13"/>
      <c r="FV690" s="19"/>
      <c r="FW690" s="23"/>
      <c r="FX690" s="23"/>
      <c r="FZ690" s="23"/>
      <c r="GA690" s="23"/>
      <c r="GB690" s="23"/>
      <c r="GC690" s="23"/>
      <c r="GD690" s="23"/>
      <c r="GE690" s="23"/>
      <c r="GF690" s="23"/>
      <c r="GG690" s="23"/>
      <c r="GH690" s="23"/>
      <c r="GI690" s="23"/>
      <c r="GJ690" s="23"/>
      <c r="GK690" s="23"/>
      <c r="GL690" s="23"/>
      <c r="GM690" s="23"/>
      <c r="GN690" s="13"/>
    </row>
    <row r="691" spans="56:196">
      <c r="BD691" s="8"/>
      <c r="BE691" s="8"/>
      <c r="BF691" s="3"/>
      <c r="BG691" s="3"/>
      <c r="BH691" s="3"/>
      <c r="BI691" s="3"/>
      <c r="BJ691" s="3"/>
      <c r="BK691" s="3"/>
      <c r="BL691" s="3"/>
      <c r="BM691" s="3"/>
      <c r="BN691" s="3"/>
      <c r="BO691" s="3"/>
      <c r="BP691" s="8"/>
      <c r="BQ691" s="19"/>
      <c r="BR691" s="19"/>
      <c r="BS691" s="19"/>
      <c r="BU691" s="19"/>
      <c r="BV691" s="19"/>
      <c r="BW691" s="19"/>
      <c r="BX691" s="19"/>
      <c r="BY691" s="19"/>
      <c r="BZ691" s="19"/>
      <c r="CA691" s="27"/>
      <c r="EP691" s="9"/>
      <c r="EQ691" s="4"/>
      <c r="ER691" s="4"/>
      <c r="ES691" s="4"/>
      <c r="ET691" s="4"/>
      <c r="EU691" s="13"/>
      <c r="FV691" s="19"/>
      <c r="FW691" s="23"/>
      <c r="FX691" s="23"/>
      <c r="FZ691" s="23"/>
      <c r="GA691" s="23"/>
      <c r="GB691" s="23"/>
      <c r="GC691" s="23"/>
      <c r="GD691" s="23"/>
      <c r="GE691" s="23"/>
      <c r="GF691" s="23"/>
      <c r="GG691" s="23"/>
      <c r="GH691" s="23"/>
      <c r="GI691" s="23"/>
      <c r="GJ691" s="23"/>
      <c r="GK691" s="23"/>
      <c r="GL691" s="23"/>
      <c r="GM691" s="23"/>
      <c r="GN691" s="13"/>
    </row>
    <row r="692" spans="56:196">
      <c r="BD692" s="8"/>
      <c r="BE692" s="8"/>
      <c r="BF692" s="3"/>
      <c r="BG692" s="3"/>
      <c r="BH692" s="3"/>
      <c r="BI692" s="3"/>
      <c r="BJ692" s="3"/>
      <c r="BK692" s="3"/>
      <c r="BL692" s="3"/>
      <c r="BM692" s="3"/>
      <c r="BN692" s="3"/>
      <c r="BO692" s="3"/>
      <c r="BP692" s="8"/>
      <c r="BQ692" s="19"/>
      <c r="BR692" s="19"/>
      <c r="BS692" s="19"/>
      <c r="BU692" s="19"/>
      <c r="BV692" s="19"/>
      <c r="BW692" s="19"/>
      <c r="BX692" s="19"/>
      <c r="BY692" s="19"/>
      <c r="BZ692" s="19"/>
      <c r="CA692" s="27"/>
      <c r="EP692" s="9"/>
      <c r="EQ692" s="4"/>
      <c r="ER692" s="4"/>
      <c r="ES692" s="4"/>
      <c r="ET692" s="4"/>
      <c r="EU692" s="13"/>
      <c r="FV692" s="19"/>
      <c r="FW692" s="23"/>
      <c r="FX692" s="23"/>
      <c r="FZ692" s="23"/>
      <c r="GA692" s="23"/>
      <c r="GB692" s="23"/>
      <c r="GC692" s="23"/>
      <c r="GD692" s="23"/>
      <c r="GE692" s="23"/>
      <c r="GF692" s="23"/>
      <c r="GG692" s="23"/>
      <c r="GH692" s="23"/>
      <c r="GI692" s="23"/>
      <c r="GJ692" s="23"/>
      <c r="GK692" s="23"/>
      <c r="GL692" s="23"/>
      <c r="GM692" s="23"/>
      <c r="GN692" s="13"/>
    </row>
    <row r="693" spans="56:196">
      <c r="BD693" s="8"/>
      <c r="BE693" s="8"/>
      <c r="BF693" s="3"/>
      <c r="BG693" s="3"/>
      <c r="BH693" s="3"/>
      <c r="BI693" s="3"/>
      <c r="BJ693" s="3"/>
      <c r="BK693" s="3"/>
      <c r="BL693" s="3"/>
      <c r="BM693" s="3"/>
      <c r="BN693" s="3"/>
      <c r="BO693" s="3"/>
      <c r="BP693" s="8"/>
      <c r="BQ693" s="19"/>
      <c r="BR693" s="19"/>
      <c r="BS693" s="19"/>
      <c r="BU693" s="19"/>
      <c r="BV693" s="19"/>
      <c r="BW693" s="19"/>
      <c r="BX693" s="19"/>
      <c r="BY693" s="19"/>
      <c r="BZ693" s="19"/>
      <c r="CA693" s="27"/>
      <c r="EP693" s="9"/>
      <c r="EQ693" s="4"/>
      <c r="ER693" s="4"/>
      <c r="ES693" s="4"/>
      <c r="ET693" s="4"/>
      <c r="EU693" s="13"/>
      <c r="FV693" s="19"/>
      <c r="FW693" s="23"/>
      <c r="FX693" s="23"/>
      <c r="FZ693" s="23"/>
      <c r="GA693" s="23"/>
      <c r="GB693" s="23"/>
      <c r="GC693" s="23"/>
      <c r="GD693" s="23"/>
      <c r="GE693" s="23"/>
      <c r="GF693" s="23"/>
      <c r="GG693" s="23"/>
      <c r="GH693" s="23"/>
      <c r="GI693" s="23"/>
      <c r="GJ693" s="23"/>
      <c r="GK693" s="23"/>
      <c r="GL693" s="23"/>
      <c r="GM693" s="23"/>
      <c r="GN693" s="13"/>
    </row>
    <row r="694" spans="56:196">
      <c r="BD694" s="8"/>
      <c r="BE694" s="8"/>
      <c r="BF694" s="3"/>
      <c r="BG694" s="3"/>
      <c r="BH694" s="3"/>
      <c r="BI694" s="3"/>
      <c r="BJ694" s="3"/>
      <c r="BK694" s="3"/>
      <c r="BL694" s="3"/>
      <c r="BM694" s="3"/>
      <c r="BN694" s="3"/>
      <c r="BO694" s="3"/>
      <c r="BP694" s="8"/>
      <c r="BQ694" s="19"/>
      <c r="BR694" s="19"/>
      <c r="BS694" s="19"/>
      <c r="BU694" s="19"/>
      <c r="BV694" s="19"/>
      <c r="BW694" s="19"/>
      <c r="BX694" s="19"/>
      <c r="BY694" s="19"/>
      <c r="BZ694" s="19"/>
      <c r="CA694" s="27"/>
      <c r="EP694" s="9"/>
      <c r="EQ694" s="4"/>
      <c r="ER694" s="4"/>
      <c r="ES694" s="4"/>
      <c r="ET694" s="4"/>
      <c r="EU694" s="13"/>
      <c r="FV694" s="19"/>
      <c r="FW694" s="23"/>
      <c r="FX694" s="23"/>
      <c r="FZ694" s="23"/>
      <c r="GA694" s="23"/>
      <c r="GB694" s="23"/>
      <c r="GC694" s="23"/>
      <c r="GD694" s="23"/>
      <c r="GE694" s="23"/>
      <c r="GF694" s="23"/>
      <c r="GG694" s="23"/>
      <c r="GH694" s="23"/>
      <c r="GI694" s="23"/>
      <c r="GJ694" s="23"/>
      <c r="GK694" s="23"/>
      <c r="GL694" s="23"/>
      <c r="GM694" s="23"/>
      <c r="GN694" s="13"/>
    </row>
    <row r="695" spans="56:196">
      <c r="BD695" s="8"/>
      <c r="BE695" s="8"/>
      <c r="BF695" s="3"/>
      <c r="BG695" s="3"/>
      <c r="BH695" s="3"/>
      <c r="BI695" s="3"/>
      <c r="BJ695" s="3"/>
      <c r="BK695" s="3"/>
      <c r="BL695" s="3"/>
      <c r="BM695" s="3"/>
      <c r="BN695" s="3"/>
      <c r="BO695" s="3"/>
      <c r="BP695" s="8"/>
      <c r="BQ695" s="19"/>
      <c r="BR695" s="19"/>
      <c r="BS695" s="19"/>
      <c r="BU695" s="19"/>
      <c r="BV695" s="19"/>
      <c r="BW695" s="19"/>
      <c r="BX695" s="19"/>
      <c r="BY695" s="19"/>
      <c r="BZ695" s="19"/>
      <c r="CA695" s="27"/>
      <c r="EP695" s="9"/>
      <c r="EQ695" s="4"/>
      <c r="ER695" s="4"/>
      <c r="ES695" s="4"/>
      <c r="ET695" s="4"/>
      <c r="EU695" s="13"/>
      <c r="FV695" s="19"/>
      <c r="FW695" s="23"/>
      <c r="FX695" s="23"/>
      <c r="FZ695" s="23"/>
      <c r="GA695" s="23"/>
      <c r="GB695" s="23"/>
      <c r="GC695" s="23"/>
      <c r="GD695" s="23"/>
      <c r="GE695" s="23"/>
      <c r="GF695" s="23"/>
      <c r="GG695" s="23"/>
      <c r="GH695" s="23"/>
      <c r="GI695" s="23"/>
      <c r="GJ695" s="23"/>
      <c r="GK695" s="23"/>
      <c r="GL695" s="23"/>
      <c r="GM695" s="23"/>
      <c r="GN695" s="13"/>
    </row>
    <row r="696" spans="56:196">
      <c r="BD696" s="8"/>
      <c r="BE696" s="8"/>
      <c r="BF696" s="3"/>
      <c r="BG696" s="3"/>
      <c r="BH696" s="3"/>
      <c r="BI696" s="3"/>
      <c r="BJ696" s="3"/>
      <c r="BK696" s="3"/>
      <c r="BL696" s="3"/>
      <c r="BM696" s="3"/>
      <c r="BN696" s="3"/>
      <c r="BO696" s="3"/>
      <c r="BP696" s="8"/>
      <c r="BQ696" s="19"/>
      <c r="BR696" s="19"/>
      <c r="BS696" s="19"/>
      <c r="BU696" s="19"/>
      <c r="BV696" s="19"/>
      <c r="BW696" s="19"/>
      <c r="BX696" s="19"/>
      <c r="BY696" s="19"/>
      <c r="BZ696" s="19"/>
      <c r="CA696" s="27"/>
      <c r="EP696" s="9"/>
      <c r="EQ696" s="4"/>
      <c r="ER696" s="4"/>
      <c r="ES696" s="4"/>
      <c r="ET696" s="4"/>
      <c r="EU696" s="13"/>
      <c r="FV696" s="19"/>
      <c r="FW696" s="23"/>
      <c r="FX696" s="23"/>
      <c r="FZ696" s="23"/>
      <c r="GA696" s="23"/>
      <c r="GB696" s="23"/>
      <c r="GC696" s="23"/>
      <c r="GD696" s="23"/>
      <c r="GE696" s="23"/>
      <c r="GF696" s="23"/>
      <c r="GG696" s="23"/>
      <c r="GH696" s="23"/>
      <c r="GI696" s="23"/>
      <c r="GJ696" s="23"/>
      <c r="GK696" s="23"/>
      <c r="GL696" s="23"/>
      <c r="GM696" s="23"/>
      <c r="GN696" s="13"/>
    </row>
    <row r="697" spans="56:196">
      <c r="BD697" s="8"/>
      <c r="BE697" s="8"/>
      <c r="BF697" s="3"/>
      <c r="BG697" s="3"/>
      <c r="BH697" s="3"/>
      <c r="BI697" s="3"/>
      <c r="BJ697" s="3"/>
      <c r="BK697" s="3"/>
      <c r="BL697" s="3"/>
      <c r="BM697" s="3"/>
      <c r="BN697" s="3"/>
      <c r="BO697" s="3"/>
      <c r="BP697" s="8"/>
      <c r="BQ697" s="19"/>
      <c r="BR697" s="19"/>
      <c r="BS697" s="19"/>
      <c r="BU697" s="19"/>
      <c r="BV697" s="19"/>
      <c r="BW697" s="19"/>
      <c r="BX697" s="19"/>
      <c r="BY697" s="19"/>
      <c r="BZ697" s="19"/>
      <c r="CA697" s="27"/>
      <c r="EP697" s="9"/>
      <c r="EQ697" s="4"/>
      <c r="ER697" s="4"/>
      <c r="ES697" s="4"/>
      <c r="ET697" s="4"/>
      <c r="EU697" s="13"/>
      <c r="FV697" s="19"/>
      <c r="FW697" s="23"/>
      <c r="FX697" s="23"/>
      <c r="FZ697" s="23"/>
      <c r="GA697" s="23"/>
      <c r="GB697" s="23"/>
      <c r="GC697" s="23"/>
      <c r="GD697" s="23"/>
      <c r="GE697" s="23"/>
      <c r="GF697" s="23"/>
      <c r="GG697" s="23"/>
      <c r="GH697" s="23"/>
      <c r="GI697" s="23"/>
      <c r="GJ697" s="23"/>
      <c r="GK697" s="23"/>
      <c r="GL697" s="23"/>
      <c r="GM697" s="23"/>
      <c r="GN697" s="13"/>
    </row>
    <row r="698" spans="56:196">
      <c r="BD698" s="8"/>
      <c r="BE698" s="8"/>
      <c r="BF698" s="3"/>
      <c r="BG698" s="3"/>
      <c r="BH698" s="3"/>
      <c r="BI698" s="3"/>
      <c r="BJ698" s="3"/>
      <c r="BK698" s="3"/>
      <c r="BL698" s="3"/>
      <c r="BM698" s="3"/>
      <c r="BN698" s="3"/>
      <c r="BO698" s="3"/>
      <c r="BP698" s="8"/>
      <c r="BQ698" s="19"/>
      <c r="BR698" s="19"/>
      <c r="BS698" s="19"/>
      <c r="BU698" s="19"/>
      <c r="BV698" s="19"/>
      <c r="BW698" s="19"/>
      <c r="BX698" s="19"/>
      <c r="BY698" s="19"/>
      <c r="BZ698" s="19"/>
      <c r="CA698" s="27"/>
      <c r="EP698" s="9"/>
      <c r="EQ698" s="4"/>
      <c r="ER698" s="4"/>
      <c r="ES698" s="4"/>
      <c r="ET698" s="4"/>
      <c r="EU698" s="13"/>
      <c r="FV698" s="19"/>
      <c r="FW698" s="23"/>
      <c r="FX698" s="23"/>
      <c r="FZ698" s="23"/>
      <c r="GA698" s="23"/>
      <c r="GB698" s="23"/>
      <c r="GC698" s="23"/>
      <c r="GD698" s="23"/>
      <c r="GE698" s="23"/>
      <c r="GF698" s="23"/>
      <c r="GG698" s="23"/>
      <c r="GH698" s="23"/>
      <c r="GI698" s="23"/>
      <c r="GJ698" s="23"/>
      <c r="GK698" s="23"/>
      <c r="GL698" s="23"/>
      <c r="GM698" s="23"/>
      <c r="GN698" s="13"/>
    </row>
    <row r="699" spans="56:196">
      <c r="BD699" s="8"/>
      <c r="BE699" s="8"/>
      <c r="BF699" s="3"/>
      <c r="BG699" s="3"/>
      <c r="BH699" s="3"/>
      <c r="BI699" s="3"/>
      <c r="BJ699" s="3"/>
      <c r="BK699" s="3"/>
      <c r="BL699" s="3"/>
      <c r="BM699" s="3"/>
      <c r="BN699" s="3"/>
      <c r="BO699" s="3"/>
      <c r="BP699" s="8"/>
      <c r="BQ699" s="19"/>
      <c r="BR699" s="19"/>
      <c r="BS699" s="19"/>
      <c r="BU699" s="19"/>
      <c r="BV699" s="19"/>
      <c r="BW699" s="19"/>
      <c r="BX699" s="19"/>
      <c r="BY699" s="19"/>
      <c r="BZ699" s="19"/>
      <c r="CA699" s="27"/>
      <c r="EP699" s="9"/>
      <c r="EQ699" s="4"/>
      <c r="ER699" s="4"/>
      <c r="ES699" s="4"/>
      <c r="ET699" s="4"/>
      <c r="EU699" s="13"/>
      <c r="FV699" s="19"/>
      <c r="FW699" s="23"/>
      <c r="FX699" s="23"/>
      <c r="FZ699" s="23"/>
      <c r="GA699" s="23"/>
      <c r="GB699" s="23"/>
      <c r="GC699" s="23"/>
      <c r="GD699" s="23"/>
      <c r="GE699" s="23"/>
      <c r="GF699" s="23"/>
      <c r="GG699" s="23"/>
      <c r="GH699" s="23"/>
      <c r="GI699" s="23"/>
      <c r="GJ699" s="23"/>
      <c r="GK699" s="23"/>
      <c r="GL699" s="23"/>
      <c r="GM699" s="23"/>
      <c r="GN699" s="13"/>
    </row>
    <row r="700" spans="56:196">
      <c r="BD700" s="8"/>
      <c r="BE700" s="8"/>
      <c r="BF700" s="3"/>
      <c r="BG700" s="3"/>
      <c r="BH700" s="3"/>
      <c r="BI700" s="3"/>
      <c r="BJ700" s="3"/>
      <c r="BK700" s="3"/>
      <c r="BL700" s="3"/>
      <c r="BM700" s="3"/>
      <c r="BN700" s="3"/>
      <c r="BO700" s="3"/>
      <c r="BP700" s="8"/>
      <c r="BQ700" s="19"/>
      <c r="BR700" s="19"/>
      <c r="BS700" s="19"/>
      <c r="BU700" s="19"/>
      <c r="BV700" s="19"/>
      <c r="BW700" s="19"/>
      <c r="BX700" s="19"/>
      <c r="BY700" s="19"/>
      <c r="BZ700" s="19"/>
      <c r="CA700" s="27"/>
      <c r="EP700" s="9"/>
      <c r="EQ700" s="4"/>
      <c r="ER700" s="4"/>
      <c r="ES700" s="4"/>
      <c r="ET700" s="4"/>
      <c r="EU700" s="13"/>
      <c r="FV700" s="19"/>
      <c r="FW700" s="23"/>
      <c r="FX700" s="23"/>
      <c r="FZ700" s="23"/>
      <c r="GA700" s="23"/>
      <c r="GB700" s="23"/>
      <c r="GC700" s="23"/>
      <c r="GD700" s="23"/>
      <c r="GE700" s="23"/>
      <c r="GF700" s="23"/>
      <c r="GG700" s="23"/>
      <c r="GH700" s="23"/>
      <c r="GI700" s="23"/>
      <c r="GJ700" s="23"/>
      <c r="GK700" s="23"/>
      <c r="GL700" s="23"/>
      <c r="GM700" s="23"/>
      <c r="GN700" s="13"/>
    </row>
    <row r="701" spans="56:196">
      <c r="BD701" s="8"/>
      <c r="BE701" s="8"/>
      <c r="BF701" s="3"/>
      <c r="BG701" s="3"/>
      <c r="BH701" s="3"/>
      <c r="BI701" s="3"/>
      <c r="BJ701" s="3"/>
      <c r="BK701" s="3"/>
      <c r="BL701" s="3"/>
      <c r="BM701" s="3"/>
      <c r="BN701" s="3"/>
      <c r="BO701" s="3"/>
      <c r="BP701" s="8"/>
      <c r="BQ701" s="19"/>
      <c r="BR701" s="19"/>
      <c r="BS701" s="19"/>
      <c r="BU701" s="19"/>
      <c r="BV701" s="19"/>
      <c r="BW701" s="19"/>
      <c r="BX701" s="19"/>
      <c r="BY701" s="19"/>
      <c r="BZ701" s="19"/>
      <c r="CA701" s="27"/>
      <c r="EP701" s="9"/>
      <c r="EQ701" s="4"/>
      <c r="ER701" s="4"/>
      <c r="ES701" s="4"/>
      <c r="ET701" s="4"/>
      <c r="EU701" s="13"/>
      <c r="FV701" s="19"/>
      <c r="FW701" s="23"/>
      <c r="FX701" s="23"/>
      <c r="FZ701" s="23"/>
      <c r="GA701" s="23"/>
      <c r="GB701" s="23"/>
      <c r="GC701" s="23"/>
      <c r="GD701" s="23"/>
      <c r="GE701" s="23"/>
      <c r="GF701" s="23"/>
      <c r="GG701" s="23"/>
      <c r="GH701" s="23"/>
      <c r="GI701" s="23"/>
      <c r="GJ701" s="23"/>
      <c r="GK701" s="23"/>
      <c r="GL701" s="23"/>
      <c r="GM701" s="23"/>
      <c r="GN701" s="13"/>
    </row>
    <row r="702" spans="56:196">
      <c r="BD702" s="8"/>
      <c r="BE702" s="8"/>
      <c r="BF702" s="3"/>
      <c r="BG702" s="3"/>
      <c r="BH702" s="3"/>
      <c r="BI702" s="3"/>
      <c r="BJ702" s="3"/>
      <c r="BK702" s="3"/>
      <c r="BL702" s="3"/>
      <c r="BM702" s="3"/>
      <c r="BN702" s="3"/>
      <c r="BO702" s="3"/>
      <c r="BP702" s="8"/>
      <c r="BQ702" s="19"/>
      <c r="BR702" s="19"/>
      <c r="BS702" s="19"/>
      <c r="BU702" s="19"/>
      <c r="BV702" s="19"/>
      <c r="BW702" s="19"/>
      <c r="BX702" s="19"/>
      <c r="BY702" s="19"/>
      <c r="BZ702" s="19"/>
      <c r="CA702" s="27"/>
      <c r="EP702" s="9"/>
      <c r="EQ702" s="4"/>
      <c r="ER702" s="4"/>
      <c r="ES702" s="4"/>
      <c r="ET702" s="4"/>
      <c r="EU702" s="13"/>
      <c r="FV702" s="19"/>
      <c r="FW702" s="23"/>
      <c r="FX702" s="23"/>
      <c r="FZ702" s="23"/>
      <c r="GA702" s="23"/>
      <c r="GB702" s="23"/>
      <c r="GC702" s="23"/>
      <c r="GD702" s="23"/>
      <c r="GE702" s="23"/>
      <c r="GF702" s="23"/>
      <c r="GG702" s="23"/>
      <c r="GH702" s="23"/>
      <c r="GI702" s="23"/>
      <c r="GJ702" s="23"/>
      <c r="GK702" s="23"/>
      <c r="GL702" s="23"/>
      <c r="GM702" s="23"/>
      <c r="GN702" s="13"/>
    </row>
    <row r="703" spans="56:196">
      <c r="BD703" s="8"/>
      <c r="BE703" s="8"/>
      <c r="BF703" s="3"/>
      <c r="BG703" s="3"/>
      <c r="BH703" s="3"/>
      <c r="BI703" s="3"/>
      <c r="BJ703" s="3"/>
      <c r="BK703" s="3"/>
      <c r="BL703" s="3"/>
      <c r="BM703" s="3"/>
      <c r="BN703" s="3"/>
      <c r="BO703" s="3"/>
      <c r="BP703" s="8"/>
      <c r="BQ703" s="19"/>
      <c r="BR703" s="19"/>
      <c r="BS703" s="19"/>
      <c r="BU703" s="19"/>
      <c r="BV703" s="19"/>
      <c r="BW703" s="19"/>
      <c r="BX703" s="19"/>
      <c r="BY703" s="19"/>
      <c r="BZ703" s="19"/>
      <c r="CA703" s="27"/>
      <c r="EP703" s="9"/>
      <c r="EQ703" s="4"/>
      <c r="ER703" s="4"/>
      <c r="ES703" s="4"/>
      <c r="ET703" s="4"/>
      <c r="EU703" s="13"/>
      <c r="FV703" s="19"/>
      <c r="FW703" s="23"/>
      <c r="FX703" s="23"/>
      <c r="FZ703" s="23"/>
      <c r="GA703" s="23"/>
      <c r="GB703" s="23"/>
      <c r="GC703" s="23"/>
      <c r="GD703" s="23"/>
      <c r="GE703" s="23"/>
      <c r="GF703" s="23"/>
      <c r="GG703" s="23"/>
      <c r="GH703" s="23"/>
      <c r="GI703" s="23"/>
      <c r="GJ703" s="23"/>
      <c r="GK703" s="23"/>
      <c r="GL703" s="23"/>
      <c r="GM703" s="23"/>
      <c r="GN703" s="13"/>
    </row>
    <row r="704" spans="56:196">
      <c r="BD704" s="8"/>
      <c r="BE704" s="8"/>
      <c r="BF704" s="3"/>
      <c r="BG704" s="3"/>
      <c r="BH704" s="3"/>
      <c r="BI704" s="3"/>
      <c r="BJ704" s="3"/>
      <c r="BK704" s="3"/>
      <c r="BL704" s="3"/>
      <c r="BM704" s="3"/>
      <c r="BN704" s="3"/>
      <c r="BO704" s="3"/>
      <c r="BP704" s="8"/>
      <c r="BQ704" s="19"/>
      <c r="BR704" s="19"/>
      <c r="BS704" s="19"/>
      <c r="BU704" s="19"/>
      <c r="BV704" s="19"/>
      <c r="BW704" s="19"/>
      <c r="BX704" s="19"/>
      <c r="BY704" s="19"/>
      <c r="BZ704" s="19"/>
      <c r="CA704" s="27"/>
      <c r="EP704" s="9"/>
      <c r="EQ704" s="4"/>
      <c r="ER704" s="4"/>
      <c r="ES704" s="4"/>
      <c r="ET704" s="4"/>
      <c r="EU704" s="13"/>
      <c r="FV704" s="19"/>
      <c r="FW704" s="23"/>
      <c r="FX704" s="23"/>
      <c r="FZ704" s="23"/>
      <c r="GA704" s="23"/>
      <c r="GB704" s="23"/>
      <c r="GC704" s="23"/>
      <c r="GD704" s="23"/>
      <c r="GE704" s="23"/>
      <c r="GF704" s="23"/>
      <c r="GG704" s="23"/>
      <c r="GH704" s="23"/>
      <c r="GI704" s="23"/>
      <c r="GJ704" s="23"/>
      <c r="GK704" s="23"/>
      <c r="GL704" s="23"/>
      <c r="GM704" s="23"/>
      <c r="GN704" s="13"/>
    </row>
    <row r="705" spans="56:196">
      <c r="BD705" s="8"/>
      <c r="BE705" s="8"/>
      <c r="BF705" s="3"/>
      <c r="BG705" s="3"/>
      <c r="BH705" s="3"/>
      <c r="BI705" s="3"/>
      <c r="BJ705" s="3"/>
      <c r="BK705" s="3"/>
      <c r="BL705" s="3"/>
      <c r="BM705" s="3"/>
      <c r="BN705" s="3"/>
      <c r="BO705" s="3"/>
      <c r="BP705" s="8"/>
      <c r="BQ705" s="19"/>
      <c r="BR705" s="19"/>
      <c r="BS705" s="19"/>
      <c r="BU705" s="19"/>
      <c r="BV705" s="19"/>
      <c r="BW705" s="19"/>
      <c r="BX705" s="19"/>
      <c r="BY705" s="19"/>
      <c r="BZ705" s="19"/>
      <c r="CA705" s="27"/>
      <c r="EP705" s="9"/>
      <c r="EQ705" s="4"/>
      <c r="ER705" s="4"/>
      <c r="ES705" s="4"/>
      <c r="ET705" s="4"/>
      <c r="EU705" s="13"/>
      <c r="FV705" s="19"/>
      <c r="FW705" s="23"/>
      <c r="FX705" s="23"/>
      <c r="FZ705" s="23"/>
      <c r="GA705" s="23"/>
      <c r="GB705" s="23"/>
      <c r="GC705" s="23"/>
      <c r="GD705" s="23"/>
      <c r="GE705" s="23"/>
      <c r="GF705" s="23"/>
      <c r="GG705" s="23"/>
      <c r="GH705" s="23"/>
      <c r="GI705" s="23"/>
      <c r="GJ705" s="23"/>
      <c r="GK705" s="23"/>
      <c r="GL705" s="23"/>
      <c r="GM705" s="23"/>
      <c r="GN705" s="13"/>
    </row>
    <row r="706" spans="56:196">
      <c r="BD706" s="8"/>
      <c r="BE706" s="8"/>
      <c r="BF706" s="3"/>
      <c r="BG706" s="3"/>
      <c r="BH706" s="3"/>
      <c r="BI706" s="3"/>
      <c r="BJ706" s="3"/>
      <c r="BK706" s="3"/>
      <c r="BL706" s="3"/>
      <c r="BM706" s="3"/>
      <c r="BN706" s="3"/>
      <c r="BO706" s="3"/>
      <c r="BP706" s="8"/>
      <c r="BQ706" s="19"/>
      <c r="BR706" s="19"/>
      <c r="BS706" s="19"/>
      <c r="BU706" s="19"/>
      <c r="BV706" s="19"/>
      <c r="BW706" s="19"/>
      <c r="BX706" s="19"/>
      <c r="BY706" s="19"/>
      <c r="BZ706" s="19"/>
      <c r="CA706" s="27"/>
      <c r="EP706" s="9"/>
      <c r="EQ706" s="4"/>
      <c r="ER706" s="4"/>
      <c r="ES706" s="4"/>
      <c r="ET706" s="4"/>
      <c r="EU706" s="13"/>
      <c r="FV706" s="19"/>
      <c r="FW706" s="23"/>
      <c r="FX706" s="23"/>
      <c r="FZ706" s="23"/>
      <c r="GA706" s="23"/>
      <c r="GB706" s="23"/>
      <c r="GC706" s="23"/>
      <c r="GD706" s="23"/>
      <c r="GE706" s="23"/>
      <c r="GF706" s="23"/>
      <c r="GG706" s="23"/>
      <c r="GH706" s="23"/>
      <c r="GI706" s="23"/>
      <c r="GJ706" s="23"/>
      <c r="GK706" s="23"/>
      <c r="GL706" s="23"/>
      <c r="GM706" s="23"/>
      <c r="GN706" s="13"/>
    </row>
    <row r="707" spans="56:196">
      <c r="BD707" s="8"/>
      <c r="BE707" s="8"/>
      <c r="BF707" s="3"/>
      <c r="BG707" s="3"/>
      <c r="BH707" s="3"/>
      <c r="BI707" s="3"/>
      <c r="BJ707" s="3"/>
      <c r="BK707" s="3"/>
      <c r="BL707" s="3"/>
      <c r="BM707" s="3"/>
      <c r="BN707" s="3"/>
      <c r="BO707" s="3"/>
      <c r="BP707" s="8"/>
      <c r="BQ707" s="19"/>
      <c r="BR707" s="19"/>
      <c r="BS707" s="19"/>
      <c r="BU707" s="19"/>
      <c r="BV707" s="19"/>
      <c r="BW707" s="19"/>
      <c r="BX707" s="19"/>
      <c r="BY707" s="19"/>
      <c r="BZ707" s="19"/>
      <c r="CA707" s="27"/>
      <c r="EP707" s="9"/>
      <c r="EQ707" s="4"/>
      <c r="ER707" s="4"/>
      <c r="ES707" s="4"/>
      <c r="ET707" s="4"/>
      <c r="EU707" s="13"/>
      <c r="FV707" s="19"/>
      <c r="FW707" s="23"/>
      <c r="FX707" s="23"/>
      <c r="FZ707" s="23"/>
      <c r="GA707" s="23"/>
      <c r="GB707" s="23"/>
      <c r="GC707" s="23"/>
      <c r="GD707" s="23"/>
      <c r="GE707" s="23"/>
      <c r="GF707" s="23"/>
      <c r="GG707" s="23"/>
      <c r="GH707" s="23"/>
      <c r="GI707" s="23"/>
      <c r="GJ707" s="23"/>
      <c r="GK707" s="23"/>
      <c r="GL707" s="23"/>
      <c r="GM707" s="23"/>
      <c r="GN707" s="13"/>
    </row>
    <row r="708" spans="56:196">
      <c r="BD708" s="8"/>
      <c r="BE708" s="8"/>
      <c r="BF708" s="3"/>
      <c r="BG708" s="3"/>
      <c r="BH708" s="3"/>
      <c r="BI708" s="3"/>
      <c r="BJ708" s="3"/>
      <c r="BK708" s="3"/>
      <c r="BL708" s="3"/>
      <c r="BM708" s="3"/>
      <c r="BN708" s="3"/>
      <c r="BO708" s="3"/>
      <c r="BP708" s="8"/>
      <c r="BQ708" s="19"/>
      <c r="BR708" s="19"/>
      <c r="BS708" s="19"/>
      <c r="BU708" s="19"/>
      <c r="BV708" s="19"/>
      <c r="BW708" s="19"/>
      <c r="BX708" s="19"/>
      <c r="BY708" s="19"/>
      <c r="BZ708" s="19"/>
      <c r="CA708" s="27"/>
      <c r="EP708" s="9"/>
      <c r="EQ708" s="4"/>
      <c r="ER708" s="4"/>
      <c r="ES708" s="4"/>
      <c r="ET708" s="4"/>
      <c r="EU708" s="13"/>
      <c r="FV708" s="19"/>
      <c r="FW708" s="23"/>
      <c r="FX708" s="23"/>
      <c r="FZ708" s="23"/>
      <c r="GA708" s="23"/>
      <c r="GB708" s="23"/>
      <c r="GC708" s="23"/>
      <c r="GD708" s="23"/>
      <c r="GE708" s="23"/>
      <c r="GF708" s="23"/>
      <c r="GG708" s="23"/>
      <c r="GH708" s="23"/>
      <c r="GI708" s="23"/>
      <c r="GJ708" s="23"/>
      <c r="GK708" s="23"/>
      <c r="GL708" s="23"/>
      <c r="GM708" s="23"/>
      <c r="GN708" s="13"/>
    </row>
    <row r="709" spans="56:196">
      <c r="BD709" s="8"/>
      <c r="BE709" s="8"/>
      <c r="BF709" s="3"/>
      <c r="BG709" s="3"/>
      <c r="BH709" s="3"/>
      <c r="BI709" s="3"/>
      <c r="BJ709" s="3"/>
      <c r="BK709" s="3"/>
      <c r="BL709" s="3"/>
      <c r="BM709" s="3"/>
      <c r="BN709" s="3"/>
      <c r="BO709" s="3"/>
      <c r="BP709" s="8"/>
      <c r="BQ709" s="19"/>
      <c r="BR709" s="19"/>
      <c r="BS709" s="19"/>
      <c r="BU709" s="19"/>
      <c r="BV709" s="19"/>
      <c r="BW709" s="19"/>
      <c r="BX709" s="19"/>
      <c r="BY709" s="19"/>
      <c r="BZ709" s="19"/>
      <c r="CA709" s="27"/>
      <c r="EP709" s="9"/>
      <c r="EQ709" s="4"/>
      <c r="ER709" s="4"/>
      <c r="ES709" s="4"/>
      <c r="ET709" s="4"/>
      <c r="EU709" s="13"/>
      <c r="FV709" s="19"/>
      <c r="FW709" s="23"/>
      <c r="FX709" s="23"/>
      <c r="FZ709" s="23"/>
      <c r="GA709" s="23"/>
      <c r="GB709" s="23"/>
      <c r="GC709" s="23"/>
      <c r="GD709" s="23"/>
      <c r="GE709" s="23"/>
      <c r="GF709" s="23"/>
      <c r="GG709" s="23"/>
      <c r="GH709" s="23"/>
      <c r="GI709" s="23"/>
      <c r="GJ709" s="23"/>
      <c r="GK709" s="23"/>
      <c r="GL709" s="23"/>
      <c r="GM709" s="23"/>
      <c r="GN709" s="13"/>
    </row>
    <row r="710" spans="56:196">
      <c r="BD710" s="8"/>
      <c r="BE710" s="8"/>
      <c r="BF710" s="3"/>
      <c r="BG710" s="3"/>
      <c r="BH710" s="3"/>
      <c r="BI710" s="3"/>
      <c r="BJ710" s="3"/>
      <c r="BK710" s="3"/>
      <c r="BL710" s="3"/>
      <c r="BM710" s="3"/>
      <c r="BN710" s="3"/>
      <c r="BO710" s="3"/>
      <c r="BP710" s="8"/>
      <c r="BQ710" s="19"/>
      <c r="BR710" s="19"/>
      <c r="BS710" s="19"/>
      <c r="BU710" s="19"/>
      <c r="BV710" s="19"/>
      <c r="BW710" s="19"/>
      <c r="BX710" s="19"/>
      <c r="BY710" s="19"/>
      <c r="BZ710" s="19"/>
      <c r="CA710" s="27"/>
      <c r="EP710" s="9"/>
      <c r="EQ710" s="4"/>
      <c r="ER710" s="4"/>
      <c r="ES710" s="4"/>
      <c r="ET710" s="4"/>
      <c r="EU710" s="13"/>
      <c r="FV710" s="19"/>
      <c r="FW710" s="23"/>
      <c r="FX710" s="23"/>
      <c r="FZ710" s="23"/>
      <c r="GA710" s="23"/>
      <c r="GB710" s="23"/>
      <c r="GC710" s="23"/>
      <c r="GD710" s="23"/>
      <c r="GE710" s="23"/>
      <c r="GF710" s="23"/>
      <c r="GG710" s="23"/>
      <c r="GH710" s="23"/>
      <c r="GI710" s="23"/>
      <c r="GJ710" s="23"/>
      <c r="GK710" s="23"/>
      <c r="GL710" s="23"/>
      <c r="GM710" s="23"/>
      <c r="GN710" s="13"/>
    </row>
    <row r="711" spans="56:196">
      <c r="BD711" s="8"/>
      <c r="BE711" s="8"/>
      <c r="BF711" s="3"/>
      <c r="BG711" s="3"/>
      <c r="BH711" s="3"/>
      <c r="BI711" s="3"/>
      <c r="BJ711" s="3"/>
      <c r="BK711" s="3"/>
      <c r="BL711" s="3"/>
      <c r="BM711" s="3"/>
      <c r="BN711" s="3"/>
      <c r="BO711" s="3"/>
      <c r="BP711" s="8"/>
      <c r="BQ711" s="19"/>
      <c r="BR711" s="19"/>
      <c r="BS711" s="19"/>
      <c r="BU711" s="19"/>
      <c r="BV711" s="19"/>
      <c r="BW711" s="19"/>
      <c r="BX711" s="19"/>
      <c r="BY711" s="19"/>
      <c r="BZ711" s="19"/>
      <c r="CA711" s="27"/>
      <c r="EP711" s="9"/>
      <c r="EQ711" s="4"/>
      <c r="ER711" s="4"/>
      <c r="ES711" s="4"/>
      <c r="ET711" s="4"/>
      <c r="EU711" s="13"/>
      <c r="FV711" s="19"/>
      <c r="FW711" s="23"/>
      <c r="FX711" s="23"/>
      <c r="FZ711" s="23"/>
      <c r="GA711" s="23"/>
      <c r="GB711" s="23"/>
      <c r="GC711" s="23"/>
      <c r="GD711" s="23"/>
      <c r="GE711" s="23"/>
      <c r="GF711" s="23"/>
      <c r="GG711" s="23"/>
      <c r="GH711" s="23"/>
      <c r="GI711" s="23"/>
      <c r="GJ711" s="23"/>
      <c r="GK711" s="23"/>
      <c r="GL711" s="23"/>
      <c r="GM711" s="23"/>
      <c r="GN711" s="13"/>
    </row>
    <row r="712" spans="56:196">
      <c r="BD712" s="8"/>
      <c r="BE712" s="8"/>
      <c r="BF712" s="3"/>
      <c r="BG712" s="3"/>
      <c r="BH712" s="3"/>
      <c r="BI712" s="3"/>
      <c r="BJ712" s="3"/>
      <c r="BK712" s="3"/>
      <c r="BL712" s="3"/>
      <c r="BM712" s="3"/>
      <c r="BN712" s="3"/>
      <c r="BO712" s="3"/>
      <c r="BP712" s="8"/>
      <c r="BQ712" s="19"/>
      <c r="BR712" s="19"/>
      <c r="BS712" s="19"/>
      <c r="BU712" s="19"/>
      <c r="BV712" s="19"/>
      <c r="BW712" s="19"/>
      <c r="BX712" s="19"/>
      <c r="BY712" s="19"/>
      <c r="BZ712" s="19"/>
      <c r="CA712" s="27"/>
      <c r="EP712" s="9"/>
      <c r="EQ712" s="4"/>
      <c r="ER712" s="4"/>
      <c r="ES712" s="4"/>
      <c r="ET712" s="4"/>
      <c r="EU712" s="13"/>
      <c r="FV712" s="19"/>
      <c r="FW712" s="23"/>
      <c r="FX712" s="23"/>
      <c r="FZ712" s="23"/>
      <c r="GA712" s="23"/>
      <c r="GB712" s="23"/>
      <c r="GC712" s="23"/>
      <c r="GD712" s="23"/>
      <c r="GE712" s="23"/>
      <c r="GF712" s="23"/>
      <c r="GG712" s="23"/>
      <c r="GH712" s="23"/>
      <c r="GI712" s="23"/>
      <c r="GJ712" s="23"/>
      <c r="GK712" s="23"/>
      <c r="GL712" s="23"/>
      <c r="GM712" s="23"/>
      <c r="GN712" s="13"/>
    </row>
    <row r="713" spans="56:196">
      <c r="BD713" s="8"/>
      <c r="BE713" s="8"/>
      <c r="BF713" s="3"/>
      <c r="BG713" s="3"/>
      <c r="BH713" s="3"/>
      <c r="BI713" s="3"/>
      <c r="BJ713" s="3"/>
      <c r="BK713" s="3"/>
      <c r="BL713" s="3"/>
      <c r="BM713" s="3"/>
      <c r="BN713" s="3"/>
      <c r="BO713" s="3"/>
      <c r="BP713" s="8"/>
      <c r="BQ713" s="19"/>
      <c r="BR713" s="19"/>
      <c r="BS713" s="19"/>
      <c r="BU713" s="19"/>
      <c r="BV713" s="19"/>
      <c r="BW713" s="19"/>
      <c r="BX713" s="19"/>
      <c r="BY713" s="19"/>
      <c r="BZ713" s="19"/>
      <c r="CA713" s="27"/>
      <c r="EP713" s="9"/>
      <c r="EQ713" s="4"/>
      <c r="ER713" s="4"/>
      <c r="ES713" s="4"/>
      <c r="ET713" s="4"/>
      <c r="EU713" s="13"/>
      <c r="FV713" s="19"/>
      <c r="FW713" s="23"/>
      <c r="FX713" s="23"/>
      <c r="FZ713" s="23"/>
      <c r="GA713" s="23"/>
      <c r="GB713" s="23"/>
      <c r="GC713" s="23"/>
      <c r="GD713" s="23"/>
      <c r="GE713" s="23"/>
      <c r="GF713" s="23"/>
      <c r="GG713" s="23"/>
      <c r="GH713" s="23"/>
      <c r="GI713" s="23"/>
      <c r="GJ713" s="23"/>
      <c r="GK713" s="23"/>
      <c r="GL713" s="23"/>
      <c r="GM713" s="23"/>
      <c r="GN713" s="13"/>
    </row>
    <row r="714" spans="56:196">
      <c r="BD714" s="8"/>
      <c r="BE714" s="8"/>
      <c r="BF714" s="3"/>
      <c r="BG714" s="3"/>
      <c r="BH714" s="3"/>
      <c r="BI714" s="3"/>
      <c r="BJ714" s="3"/>
      <c r="BK714" s="3"/>
      <c r="BL714" s="3"/>
      <c r="BM714" s="3"/>
      <c r="BN714" s="3"/>
      <c r="BO714" s="3"/>
      <c r="BP714" s="8"/>
      <c r="BQ714" s="19"/>
      <c r="BR714" s="19"/>
      <c r="BS714" s="19"/>
      <c r="BU714" s="19"/>
      <c r="BV714" s="19"/>
      <c r="BW714" s="19"/>
      <c r="BX714" s="19"/>
      <c r="BY714" s="19"/>
      <c r="BZ714" s="19"/>
      <c r="CA714" s="27"/>
      <c r="EP714" s="9"/>
      <c r="EQ714" s="4"/>
      <c r="ER714" s="4"/>
      <c r="ES714" s="4"/>
      <c r="ET714" s="4"/>
      <c r="EU714" s="13"/>
      <c r="FV714" s="19"/>
      <c r="FW714" s="23"/>
      <c r="FX714" s="23"/>
      <c r="FZ714" s="23"/>
      <c r="GA714" s="23"/>
      <c r="GB714" s="23"/>
      <c r="GC714" s="23"/>
      <c r="GD714" s="23"/>
      <c r="GE714" s="23"/>
      <c r="GF714" s="23"/>
      <c r="GG714" s="23"/>
      <c r="GH714" s="23"/>
      <c r="GI714" s="23"/>
      <c r="GJ714" s="23"/>
      <c r="GK714" s="23"/>
      <c r="GL714" s="23"/>
      <c r="GM714" s="23"/>
      <c r="GN714" s="13"/>
    </row>
    <row r="715" spans="56:196">
      <c r="BD715" s="8"/>
      <c r="BE715" s="8"/>
      <c r="BF715" s="3"/>
      <c r="BG715" s="3"/>
      <c r="BH715" s="3"/>
      <c r="BI715" s="3"/>
      <c r="BJ715" s="3"/>
      <c r="BK715" s="3"/>
      <c r="BL715" s="3"/>
      <c r="BM715" s="3"/>
      <c r="BN715" s="3"/>
      <c r="BO715" s="3"/>
      <c r="BP715" s="8"/>
      <c r="BQ715" s="19"/>
      <c r="BR715" s="19"/>
      <c r="BS715" s="19"/>
      <c r="BU715" s="19"/>
      <c r="BV715" s="19"/>
      <c r="BW715" s="19"/>
      <c r="BX715" s="19"/>
      <c r="BY715" s="19"/>
      <c r="BZ715" s="19"/>
      <c r="CA715" s="27"/>
      <c r="EP715" s="9"/>
      <c r="EQ715" s="4"/>
      <c r="ER715" s="4"/>
      <c r="ES715" s="4"/>
      <c r="ET715" s="4"/>
      <c r="EU715" s="13"/>
      <c r="FV715" s="19"/>
      <c r="FW715" s="23"/>
      <c r="FX715" s="23"/>
      <c r="FZ715" s="23"/>
      <c r="GA715" s="23"/>
      <c r="GB715" s="23"/>
      <c r="GC715" s="23"/>
      <c r="GD715" s="23"/>
      <c r="GE715" s="23"/>
      <c r="GF715" s="23"/>
      <c r="GG715" s="23"/>
      <c r="GH715" s="23"/>
      <c r="GI715" s="23"/>
      <c r="GJ715" s="23"/>
      <c r="GK715" s="23"/>
      <c r="GL715" s="23"/>
      <c r="GM715" s="23"/>
      <c r="GN715" s="13"/>
    </row>
    <row r="716" spans="56:196">
      <c r="BD716" s="8"/>
      <c r="BE716" s="8"/>
      <c r="BF716" s="3"/>
      <c r="BG716" s="3"/>
      <c r="BH716" s="3"/>
      <c r="BI716" s="3"/>
      <c r="BJ716" s="3"/>
      <c r="BK716" s="3"/>
      <c r="BL716" s="3"/>
      <c r="BM716" s="3"/>
      <c r="BN716" s="3"/>
      <c r="BO716" s="3"/>
      <c r="BP716" s="8"/>
      <c r="BQ716" s="19"/>
      <c r="BR716" s="19"/>
      <c r="BS716" s="19"/>
      <c r="BU716" s="19"/>
      <c r="BV716" s="19"/>
      <c r="BW716" s="19"/>
      <c r="BX716" s="19"/>
      <c r="BY716" s="19"/>
      <c r="BZ716" s="19"/>
      <c r="CA716" s="27"/>
      <c r="EP716" s="9"/>
      <c r="EQ716" s="4"/>
      <c r="ER716" s="4"/>
      <c r="ES716" s="4"/>
      <c r="ET716" s="4"/>
      <c r="EU716" s="13"/>
      <c r="FV716" s="19"/>
      <c r="FW716" s="23"/>
      <c r="FX716" s="23"/>
      <c r="FZ716" s="23"/>
      <c r="GA716" s="23"/>
      <c r="GB716" s="23"/>
      <c r="GC716" s="23"/>
      <c r="GD716" s="23"/>
      <c r="GE716" s="23"/>
      <c r="GF716" s="23"/>
      <c r="GG716" s="23"/>
      <c r="GH716" s="23"/>
      <c r="GI716" s="23"/>
      <c r="GJ716" s="23"/>
      <c r="GK716" s="23"/>
      <c r="GL716" s="23"/>
      <c r="GM716" s="23"/>
      <c r="GN716" s="13"/>
    </row>
    <row r="717" spans="56:196">
      <c r="BD717" s="8"/>
      <c r="BE717" s="8"/>
      <c r="BF717" s="3"/>
      <c r="BG717" s="3"/>
      <c r="BH717" s="3"/>
      <c r="BI717" s="3"/>
      <c r="BJ717" s="3"/>
      <c r="BK717" s="3"/>
      <c r="BL717" s="3"/>
      <c r="BM717" s="3"/>
      <c r="BN717" s="3"/>
      <c r="BO717" s="3"/>
      <c r="BP717" s="8"/>
      <c r="BQ717" s="19"/>
      <c r="BR717" s="19"/>
      <c r="BS717" s="19"/>
      <c r="BU717" s="19"/>
      <c r="BV717" s="19"/>
      <c r="BW717" s="19"/>
      <c r="BX717" s="19"/>
      <c r="BY717" s="19"/>
      <c r="BZ717" s="19"/>
      <c r="CA717" s="27"/>
      <c r="EP717" s="9"/>
      <c r="EQ717" s="4"/>
      <c r="ER717" s="4"/>
      <c r="ES717" s="4"/>
      <c r="ET717" s="4"/>
      <c r="EU717" s="13"/>
      <c r="FV717" s="19"/>
      <c r="FW717" s="23"/>
      <c r="FX717" s="23"/>
      <c r="FZ717" s="23"/>
      <c r="GA717" s="23"/>
      <c r="GB717" s="23"/>
      <c r="GC717" s="23"/>
      <c r="GD717" s="23"/>
      <c r="GE717" s="23"/>
      <c r="GF717" s="23"/>
      <c r="GG717" s="23"/>
      <c r="GH717" s="23"/>
      <c r="GI717" s="23"/>
      <c r="GJ717" s="23"/>
      <c r="GK717" s="23"/>
      <c r="GL717" s="23"/>
      <c r="GM717" s="23"/>
      <c r="GN717" s="13"/>
    </row>
    <row r="718" spans="56:196">
      <c r="BD718" s="8"/>
      <c r="BE718" s="8"/>
      <c r="BF718" s="3"/>
      <c r="BG718" s="3"/>
      <c r="BH718" s="3"/>
      <c r="BI718" s="3"/>
      <c r="BJ718" s="3"/>
      <c r="BK718" s="3"/>
      <c r="BL718" s="3"/>
      <c r="BM718" s="3"/>
      <c r="BN718" s="3"/>
      <c r="BO718" s="3"/>
      <c r="BP718" s="8"/>
      <c r="BQ718" s="19"/>
      <c r="BR718" s="19"/>
      <c r="BS718" s="19"/>
      <c r="BU718" s="19"/>
      <c r="BV718" s="19"/>
      <c r="BW718" s="19"/>
      <c r="BX718" s="19"/>
      <c r="BY718" s="19"/>
      <c r="BZ718" s="19"/>
      <c r="CA718" s="27"/>
      <c r="EP718" s="9"/>
      <c r="EQ718" s="4"/>
      <c r="ER718" s="4"/>
      <c r="ES718" s="4"/>
      <c r="ET718" s="4"/>
      <c r="EU718" s="13"/>
      <c r="FV718" s="19"/>
      <c r="FW718" s="23"/>
      <c r="FX718" s="23"/>
      <c r="FZ718" s="23"/>
      <c r="GA718" s="23"/>
      <c r="GB718" s="23"/>
      <c r="GC718" s="23"/>
      <c r="GD718" s="23"/>
      <c r="GE718" s="23"/>
      <c r="GF718" s="23"/>
      <c r="GG718" s="23"/>
      <c r="GH718" s="23"/>
      <c r="GI718" s="23"/>
      <c r="GJ718" s="23"/>
      <c r="GK718" s="23"/>
      <c r="GL718" s="23"/>
      <c r="GM718" s="23"/>
      <c r="GN718" s="13"/>
    </row>
    <row r="719" spans="56:196">
      <c r="BD719" s="8"/>
      <c r="BE719" s="8"/>
      <c r="BF719" s="3"/>
      <c r="BG719" s="3"/>
      <c r="BH719" s="3"/>
      <c r="BI719" s="3"/>
      <c r="BJ719" s="3"/>
      <c r="BK719" s="3"/>
      <c r="BL719" s="3"/>
      <c r="BM719" s="3"/>
      <c r="BN719" s="3"/>
      <c r="BO719" s="3"/>
      <c r="BP719" s="8"/>
      <c r="BQ719" s="19"/>
      <c r="BR719" s="19"/>
      <c r="BS719" s="19"/>
      <c r="BU719" s="19"/>
      <c r="BV719" s="19"/>
      <c r="BW719" s="19"/>
      <c r="BX719" s="19"/>
      <c r="BY719" s="19"/>
      <c r="BZ719" s="19"/>
      <c r="CA719" s="27"/>
      <c r="EP719" s="9"/>
      <c r="EQ719" s="4"/>
      <c r="ER719" s="4"/>
      <c r="ES719" s="4"/>
      <c r="ET719" s="4"/>
      <c r="EU719" s="13"/>
      <c r="FV719" s="19"/>
      <c r="FW719" s="23"/>
      <c r="FX719" s="23"/>
      <c r="FZ719" s="23"/>
      <c r="GA719" s="23"/>
      <c r="GB719" s="23"/>
      <c r="GC719" s="23"/>
      <c r="GD719" s="23"/>
      <c r="GE719" s="23"/>
      <c r="GF719" s="23"/>
      <c r="GG719" s="23"/>
      <c r="GH719" s="23"/>
      <c r="GI719" s="23"/>
      <c r="GJ719" s="23"/>
      <c r="GK719" s="23"/>
      <c r="GL719" s="23"/>
      <c r="GM719" s="23"/>
      <c r="GN719" s="13"/>
    </row>
    <row r="720" spans="56:196">
      <c r="BD720" s="8"/>
      <c r="BE720" s="8"/>
      <c r="BF720" s="3"/>
      <c r="BG720" s="3"/>
      <c r="BH720" s="3"/>
      <c r="BI720" s="3"/>
      <c r="BJ720" s="3"/>
      <c r="BK720" s="3"/>
      <c r="BL720" s="3"/>
      <c r="BM720" s="3"/>
      <c r="BN720" s="3"/>
      <c r="BO720" s="3"/>
      <c r="BP720" s="8"/>
      <c r="BQ720" s="19"/>
      <c r="BR720" s="19"/>
      <c r="BS720" s="19"/>
      <c r="BU720" s="19"/>
      <c r="BV720" s="19"/>
      <c r="BW720" s="19"/>
      <c r="BX720" s="19"/>
      <c r="BY720" s="19"/>
      <c r="BZ720" s="19"/>
      <c r="CA720" s="27"/>
      <c r="EP720" s="9"/>
      <c r="EQ720" s="4"/>
      <c r="ER720" s="4"/>
      <c r="ES720" s="4"/>
      <c r="ET720" s="4"/>
      <c r="EU720" s="13"/>
      <c r="FV720" s="19"/>
      <c r="FW720" s="23"/>
      <c r="FX720" s="23"/>
      <c r="FZ720" s="23"/>
      <c r="GA720" s="23"/>
      <c r="GB720" s="23"/>
      <c r="GC720" s="23"/>
      <c r="GD720" s="23"/>
      <c r="GE720" s="23"/>
      <c r="GF720" s="23"/>
      <c r="GG720" s="23"/>
      <c r="GH720" s="23"/>
      <c r="GI720" s="23"/>
      <c r="GJ720" s="23"/>
      <c r="GK720" s="23"/>
      <c r="GL720" s="23"/>
      <c r="GM720" s="23"/>
      <c r="GN720" s="13"/>
    </row>
    <row r="721" spans="56:196">
      <c r="BD721" s="8"/>
      <c r="BE721" s="8"/>
      <c r="BF721" s="3"/>
      <c r="BG721" s="3"/>
      <c r="BH721" s="3"/>
      <c r="BI721" s="3"/>
      <c r="BJ721" s="3"/>
      <c r="BK721" s="3"/>
      <c r="BL721" s="3"/>
      <c r="BM721" s="3"/>
      <c r="BN721" s="3"/>
      <c r="BO721" s="3"/>
      <c r="BP721" s="8"/>
      <c r="BQ721" s="19"/>
      <c r="BR721" s="19"/>
      <c r="BS721" s="19"/>
      <c r="BU721" s="19"/>
      <c r="BV721" s="19"/>
      <c r="BW721" s="19"/>
      <c r="BX721" s="19"/>
      <c r="BY721" s="19"/>
      <c r="BZ721" s="19"/>
      <c r="CA721" s="27"/>
      <c r="EP721" s="9"/>
      <c r="EQ721" s="4"/>
      <c r="ER721" s="4"/>
      <c r="ES721" s="4"/>
      <c r="ET721" s="4"/>
      <c r="EU721" s="13"/>
      <c r="FV721" s="19"/>
      <c r="FW721" s="23"/>
      <c r="FX721" s="23"/>
      <c r="FZ721" s="23"/>
      <c r="GA721" s="23"/>
      <c r="GB721" s="23"/>
      <c r="GC721" s="23"/>
      <c r="GD721" s="23"/>
      <c r="GE721" s="23"/>
      <c r="GF721" s="23"/>
      <c r="GG721" s="23"/>
      <c r="GH721" s="23"/>
      <c r="GI721" s="23"/>
      <c r="GJ721" s="23"/>
      <c r="GK721" s="23"/>
      <c r="GL721" s="23"/>
      <c r="GM721" s="23"/>
      <c r="GN721" s="13"/>
    </row>
    <row r="722" spans="56:196">
      <c r="BD722" s="8"/>
      <c r="BE722" s="8"/>
      <c r="BF722" s="3"/>
      <c r="BG722" s="3"/>
      <c r="BH722" s="3"/>
      <c r="BI722" s="3"/>
      <c r="BJ722" s="3"/>
      <c r="BK722" s="3"/>
      <c r="BL722" s="3"/>
      <c r="BM722" s="3"/>
      <c r="BN722" s="3"/>
      <c r="BO722" s="3"/>
      <c r="BP722" s="8"/>
      <c r="BQ722" s="19"/>
      <c r="BR722" s="19"/>
      <c r="BS722" s="19"/>
      <c r="BU722" s="19"/>
      <c r="BV722" s="19"/>
      <c r="BW722" s="19"/>
      <c r="BX722" s="19"/>
      <c r="BY722" s="19"/>
      <c r="BZ722" s="19"/>
      <c r="CA722" s="27"/>
      <c r="EP722" s="9"/>
      <c r="EQ722" s="4"/>
      <c r="ER722" s="4"/>
      <c r="ES722" s="4"/>
      <c r="ET722" s="4"/>
      <c r="EU722" s="13"/>
      <c r="FV722" s="19"/>
      <c r="FW722" s="23"/>
      <c r="FX722" s="23"/>
      <c r="FZ722" s="23"/>
      <c r="GA722" s="23"/>
      <c r="GB722" s="23"/>
      <c r="GC722" s="23"/>
      <c r="GD722" s="23"/>
      <c r="GE722" s="23"/>
      <c r="GF722" s="23"/>
      <c r="GG722" s="23"/>
      <c r="GH722" s="23"/>
      <c r="GI722" s="23"/>
      <c r="GJ722" s="23"/>
      <c r="GK722" s="23"/>
      <c r="GL722" s="23"/>
      <c r="GM722" s="23"/>
      <c r="GN722" s="13"/>
    </row>
    <row r="723" spans="56:196">
      <c r="BD723" s="8"/>
      <c r="BE723" s="8"/>
      <c r="BF723" s="3"/>
      <c r="BG723" s="3"/>
      <c r="BH723" s="3"/>
      <c r="BI723" s="3"/>
      <c r="BJ723" s="3"/>
      <c r="BK723" s="3"/>
      <c r="BL723" s="3"/>
      <c r="BM723" s="3"/>
      <c r="BN723" s="3"/>
      <c r="BO723" s="3"/>
      <c r="BP723" s="8"/>
      <c r="BQ723" s="19"/>
      <c r="BR723" s="19"/>
      <c r="BS723" s="19"/>
      <c r="BU723" s="19"/>
      <c r="BV723" s="19"/>
      <c r="BW723" s="19"/>
      <c r="BX723" s="19"/>
      <c r="BY723" s="19"/>
      <c r="BZ723" s="19"/>
      <c r="CA723" s="27"/>
      <c r="EP723" s="9"/>
      <c r="EQ723" s="4"/>
      <c r="ER723" s="4"/>
      <c r="ES723" s="4"/>
      <c r="ET723" s="4"/>
      <c r="EU723" s="13"/>
      <c r="FV723" s="19"/>
      <c r="FW723" s="23"/>
      <c r="FX723" s="23"/>
      <c r="FZ723" s="23"/>
      <c r="GA723" s="23"/>
      <c r="GB723" s="23"/>
      <c r="GC723" s="23"/>
      <c r="GD723" s="23"/>
      <c r="GE723" s="23"/>
      <c r="GF723" s="23"/>
      <c r="GG723" s="23"/>
      <c r="GH723" s="23"/>
      <c r="GI723" s="23"/>
      <c r="GJ723" s="23"/>
      <c r="GK723" s="23"/>
      <c r="GL723" s="23"/>
      <c r="GM723" s="23"/>
      <c r="GN723" s="13"/>
    </row>
    <row r="724" spans="56:196">
      <c r="BD724" s="8"/>
      <c r="BE724" s="8"/>
      <c r="BF724" s="3"/>
      <c r="BG724" s="3"/>
      <c r="BH724" s="3"/>
      <c r="BI724" s="3"/>
      <c r="BJ724" s="3"/>
      <c r="BK724" s="3"/>
      <c r="BL724" s="3"/>
      <c r="BM724" s="3"/>
      <c r="BN724" s="3"/>
      <c r="BO724" s="3"/>
      <c r="BP724" s="8"/>
      <c r="BQ724" s="19"/>
      <c r="BR724" s="19"/>
      <c r="BS724" s="19"/>
      <c r="BU724" s="19"/>
      <c r="BV724" s="19"/>
      <c r="BW724" s="19"/>
      <c r="BX724" s="19"/>
      <c r="BY724" s="19"/>
      <c r="BZ724" s="19"/>
      <c r="CA724" s="27"/>
      <c r="EP724" s="9"/>
      <c r="EQ724" s="4"/>
      <c r="ER724" s="4"/>
      <c r="ES724" s="4"/>
      <c r="ET724" s="4"/>
      <c r="EU724" s="13"/>
      <c r="FV724" s="19"/>
      <c r="FW724" s="23"/>
      <c r="FX724" s="23"/>
      <c r="FZ724" s="23"/>
      <c r="GA724" s="23"/>
      <c r="GB724" s="23"/>
      <c r="GC724" s="23"/>
      <c r="GD724" s="23"/>
      <c r="GE724" s="23"/>
      <c r="GF724" s="23"/>
      <c r="GG724" s="23"/>
      <c r="GH724" s="23"/>
      <c r="GI724" s="23"/>
      <c r="GJ724" s="23"/>
      <c r="GK724" s="23"/>
      <c r="GL724" s="23"/>
      <c r="GM724" s="23"/>
      <c r="GN724" s="13"/>
    </row>
    <row r="725" spans="56:196">
      <c r="BD725" s="8"/>
      <c r="BE725" s="8"/>
      <c r="BF725" s="3"/>
      <c r="BG725" s="3"/>
      <c r="BH725" s="3"/>
      <c r="BI725" s="3"/>
      <c r="BJ725" s="3"/>
      <c r="BK725" s="3"/>
      <c r="BL725" s="3"/>
      <c r="BM725" s="3"/>
      <c r="BN725" s="3"/>
      <c r="BO725" s="3"/>
      <c r="BP725" s="8"/>
      <c r="BQ725" s="19"/>
      <c r="BR725" s="19"/>
      <c r="BS725" s="19"/>
      <c r="BU725" s="19"/>
      <c r="BV725" s="19"/>
      <c r="BW725" s="19"/>
      <c r="BX725" s="19"/>
      <c r="BY725" s="19"/>
      <c r="BZ725" s="19"/>
      <c r="CA725" s="27"/>
      <c r="EP725" s="9"/>
      <c r="EQ725" s="4"/>
      <c r="ER725" s="4"/>
      <c r="ES725" s="4"/>
      <c r="ET725" s="4"/>
      <c r="EU725" s="13"/>
      <c r="FV725" s="19"/>
      <c r="FW725" s="23"/>
      <c r="FX725" s="23"/>
      <c r="FZ725" s="23"/>
      <c r="GA725" s="23"/>
      <c r="GB725" s="23"/>
      <c r="GC725" s="23"/>
      <c r="GD725" s="23"/>
      <c r="GE725" s="23"/>
      <c r="GF725" s="23"/>
      <c r="GG725" s="23"/>
      <c r="GH725" s="23"/>
      <c r="GI725" s="23"/>
      <c r="GJ725" s="23"/>
      <c r="GK725" s="23"/>
      <c r="GL725" s="23"/>
      <c r="GM725" s="23"/>
      <c r="GN725" s="13"/>
    </row>
    <row r="726" spans="56:196">
      <c r="BD726" s="8"/>
      <c r="BE726" s="8"/>
      <c r="BF726" s="3"/>
      <c r="BG726" s="3"/>
      <c r="BH726" s="3"/>
      <c r="BI726" s="3"/>
      <c r="BJ726" s="3"/>
      <c r="BK726" s="3"/>
      <c r="BL726" s="3"/>
      <c r="BM726" s="3"/>
      <c r="BN726" s="3"/>
      <c r="BO726" s="3"/>
      <c r="BP726" s="8"/>
      <c r="BQ726" s="19"/>
      <c r="BR726" s="19"/>
      <c r="BS726" s="19"/>
      <c r="BU726" s="19"/>
      <c r="BV726" s="19"/>
      <c r="BW726" s="19"/>
      <c r="BX726" s="19"/>
      <c r="BY726" s="19"/>
      <c r="BZ726" s="19"/>
      <c r="CA726" s="27"/>
      <c r="EP726" s="9"/>
      <c r="EQ726" s="4"/>
      <c r="ER726" s="4"/>
      <c r="ES726" s="4"/>
      <c r="ET726" s="4"/>
      <c r="EU726" s="13"/>
      <c r="FV726" s="19"/>
      <c r="FW726" s="23"/>
      <c r="FX726" s="23"/>
      <c r="FZ726" s="23"/>
      <c r="GA726" s="23"/>
      <c r="GB726" s="23"/>
      <c r="GC726" s="23"/>
      <c r="GD726" s="23"/>
      <c r="GE726" s="23"/>
      <c r="GF726" s="23"/>
      <c r="GG726" s="23"/>
      <c r="GH726" s="23"/>
      <c r="GI726" s="23"/>
      <c r="GJ726" s="23"/>
      <c r="GK726" s="23"/>
      <c r="GL726" s="23"/>
      <c r="GM726" s="23"/>
      <c r="GN726" s="13"/>
    </row>
    <row r="727" spans="56:196">
      <c r="BD727" s="8"/>
      <c r="BE727" s="8"/>
      <c r="BF727" s="3"/>
      <c r="BG727" s="3"/>
      <c r="BH727" s="3"/>
      <c r="BI727" s="3"/>
      <c r="BJ727" s="3"/>
      <c r="BK727" s="3"/>
      <c r="BL727" s="3"/>
      <c r="BM727" s="3"/>
      <c r="BN727" s="3"/>
      <c r="BO727" s="3"/>
      <c r="BP727" s="8"/>
      <c r="BQ727" s="19"/>
      <c r="BR727" s="19"/>
      <c r="BS727" s="19"/>
      <c r="BU727" s="19"/>
      <c r="BV727" s="19"/>
      <c r="BW727" s="19"/>
      <c r="BX727" s="19"/>
      <c r="BY727" s="19"/>
      <c r="BZ727" s="19"/>
      <c r="CA727" s="27"/>
      <c r="EP727" s="9"/>
      <c r="EQ727" s="4"/>
      <c r="ER727" s="4"/>
      <c r="ES727" s="4"/>
      <c r="ET727" s="4"/>
      <c r="EU727" s="13"/>
      <c r="FV727" s="19"/>
      <c r="FW727" s="23"/>
      <c r="FX727" s="23"/>
      <c r="FZ727" s="23"/>
      <c r="GA727" s="23"/>
      <c r="GB727" s="23"/>
      <c r="GC727" s="23"/>
      <c r="GD727" s="23"/>
      <c r="GE727" s="23"/>
      <c r="GF727" s="23"/>
      <c r="GG727" s="23"/>
      <c r="GH727" s="23"/>
      <c r="GI727" s="23"/>
      <c r="GJ727" s="23"/>
      <c r="GK727" s="23"/>
      <c r="GL727" s="23"/>
      <c r="GM727" s="23"/>
      <c r="GN727" s="13"/>
    </row>
    <row r="728" spans="56:196">
      <c r="BD728" s="8"/>
      <c r="BE728" s="8"/>
      <c r="BF728" s="3"/>
      <c r="BG728" s="3"/>
      <c r="BH728" s="3"/>
      <c r="BI728" s="3"/>
      <c r="BJ728" s="3"/>
      <c r="BK728" s="3"/>
      <c r="BL728" s="3"/>
      <c r="BM728" s="3"/>
      <c r="BN728" s="3"/>
      <c r="BO728" s="3"/>
      <c r="BP728" s="8"/>
      <c r="BQ728" s="19"/>
      <c r="BR728" s="19"/>
      <c r="BS728" s="19"/>
      <c r="BU728" s="19"/>
      <c r="BV728" s="19"/>
      <c r="BW728" s="19"/>
      <c r="BX728" s="19"/>
      <c r="BY728" s="19"/>
      <c r="BZ728" s="19"/>
      <c r="CA728" s="27"/>
      <c r="EP728" s="9"/>
      <c r="EQ728" s="4"/>
      <c r="ER728" s="4"/>
      <c r="ES728" s="4"/>
      <c r="ET728" s="4"/>
      <c r="EU728" s="13"/>
      <c r="FV728" s="19"/>
      <c r="FW728" s="23"/>
      <c r="FX728" s="23"/>
      <c r="FZ728" s="23"/>
      <c r="GA728" s="23"/>
      <c r="GB728" s="23"/>
      <c r="GC728" s="23"/>
      <c r="GD728" s="23"/>
      <c r="GE728" s="23"/>
      <c r="GF728" s="23"/>
      <c r="GG728" s="23"/>
      <c r="GH728" s="23"/>
      <c r="GI728" s="23"/>
      <c r="GJ728" s="23"/>
      <c r="GK728" s="23"/>
      <c r="GL728" s="23"/>
      <c r="GM728" s="23"/>
      <c r="GN728" s="13"/>
    </row>
    <row r="729" spans="56:196">
      <c r="BD729" s="8"/>
      <c r="BE729" s="8"/>
      <c r="BF729" s="3"/>
      <c r="BG729" s="3"/>
      <c r="BH729" s="3"/>
      <c r="BI729" s="3"/>
      <c r="BJ729" s="3"/>
      <c r="BK729" s="3"/>
      <c r="BL729" s="3"/>
      <c r="BM729" s="3"/>
      <c r="BN729" s="3"/>
      <c r="BO729" s="3"/>
      <c r="BP729" s="8"/>
      <c r="BQ729" s="19"/>
      <c r="BR729" s="19"/>
      <c r="BS729" s="19"/>
      <c r="BU729" s="19"/>
      <c r="BV729" s="19"/>
      <c r="BW729" s="19"/>
      <c r="BX729" s="19"/>
      <c r="BY729" s="19"/>
      <c r="BZ729" s="19"/>
      <c r="CA729" s="27"/>
      <c r="EP729" s="9"/>
      <c r="EQ729" s="4"/>
      <c r="ER729" s="4"/>
      <c r="ES729" s="4"/>
      <c r="ET729" s="4"/>
      <c r="EU729" s="13"/>
      <c r="FV729" s="19"/>
      <c r="FW729" s="23"/>
      <c r="FX729" s="23"/>
      <c r="FZ729" s="23"/>
      <c r="GA729" s="23"/>
      <c r="GB729" s="23"/>
      <c r="GC729" s="23"/>
      <c r="GD729" s="23"/>
      <c r="GE729" s="23"/>
      <c r="GF729" s="23"/>
      <c r="GG729" s="23"/>
      <c r="GH729" s="23"/>
      <c r="GI729" s="23"/>
      <c r="GJ729" s="23"/>
      <c r="GK729" s="23"/>
      <c r="GL729" s="23"/>
      <c r="GM729" s="23"/>
      <c r="GN729" s="13"/>
    </row>
    <row r="730" spans="56:196">
      <c r="BD730" s="8"/>
      <c r="BE730" s="8"/>
      <c r="BF730" s="3"/>
      <c r="BG730" s="3"/>
      <c r="BH730" s="3"/>
      <c r="BI730" s="3"/>
      <c r="BJ730" s="3"/>
      <c r="BK730" s="3"/>
      <c r="BL730" s="3"/>
      <c r="BM730" s="3"/>
      <c r="BN730" s="3"/>
      <c r="BO730" s="3"/>
      <c r="BP730" s="8"/>
      <c r="BQ730" s="19"/>
      <c r="BR730" s="19"/>
      <c r="BS730" s="19"/>
      <c r="BU730" s="19"/>
      <c r="BV730" s="19"/>
      <c r="BW730" s="19"/>
      <c r="BX730" s="19"/>
      <c r="BY730" s="19"/>
      <c r="BZ730" s="19"/>
      <c r="CA730" s="27"/>
      <c r="EP730" s="9"/>
      <c r="EQ730" s="4"/>
      <c r="ER730" s="4"/>
      <c r="ES730" s="4"/>
      <c r="ET730" s="4"/>
      <c r="EU730" s="13"/>
      <c r="FV730" s="19"/>
      <c r="FW730" s="23"/>
      <c r="FX730" s="23"/>
      <c r="FZ730" s="23"/>
      <c r="GA730" s="23"/>
      <c r="GB730" s="23"/>
      <c r="GC730" s="23"/>
      <c r="GD730" s="23"/>
      <c r="GE730" s="23"/>
      <c r="GF730" s="23"/>
      <c r="GG730" s="23"/>
      <c r="GH730" s="23"/>
      <c r="GI730" s="23"/>
      <c r="GJ730" s="23"/>
      <c r="GK730" s="23"/>
      <c r="GL730" s="23"/>
      <c r="GM730" s="23"/>
      <c r="GN730" s="13"/>
    </row>
    <row r="731" spans="56:196">
      <c r="BD731" s="8"/>
      <c r="BE731" s="8"/>
      <c r="BF731" s="3"/>
      <c r="BG731" s="3"/>
      <c r="BH731" s="3"/>
      <c r="BI731" s="3"/>
      <c r="BJ731" s="3"/>
      <c r="BK731" s="3"/>
      <c r="BL731" s="3"/>
      <c r="BM731" s="3"/>
      <c r="BN731" s="3"/>
      <c r="BO731" s="3"/>
      <c r="BP731" s="8"/>
      <c r="BQ731" s="19"/>
      <c r="BR731" s="19"/>
      <c r="BS731" s="19"/>
      <c r="BU731" s="19"/>
      <c r="BV731" s="19"/>
      <c r="BW731" s="19"/>
      <c r="BX731" s="19"/>
      <c r="BY731" s="19"/>
      <c r="BZ731" s="19"/>
      <c r="CA731" s="27"/>
      <c r="EP731" s="9"/>
      <c r="EQ731" s="4"/>
      <c r="ER731" s="4"/>
      <c r="ES731" s="4"/>
      <c r="ET731" s="4"/>
      <c r="EU731" s="13"/>
      <c r="FV731" s="19"/>
      <c r="FW731" s="23"/>
      <c r="FX731" s="23"/>
      <c r="FZ731" s="23"/>
      <c r="GA731" s="23"/>
      <c r="GB731" s="23"/>
      <c r="GC731" s="23"/>
      <c r="GD731" s="23"/>
      <c r="GE731" s="23"/>
      <c r="GF731" s="23"/>
      <c r="GG731" s="23"/>
      <c r="GH731" s="23"/>
      <c r="GI731" s="23"/>
      <c r="GJ731" s="23"/>
      <c r="GK731" s="23"/>
      <c r="GL731" s="23"/>
      <c r="GM731" s="23"/>
      <c r="GN731" s="13"/>
    </row>
    <row r="732" spans="56:196">
      <c r="BD732" s="8"/>
      <c r="BE732" s="8"/>
      <c r="BF732" s="3"/>
      <c r="BG732" s="3"/>
      <c r="BH732" s="3"/>
      <c r="BI732" s="3"/>
      <c r="BJ732" s="3"/>
      <c r="BK732" s="3"/>
      <c r="BL732" s="3"/>
      <c r="BM732" s="3"/>
      <c r="BN732" s="3"/>
      <c r="BO732" s="3"/>
      <c r="BP732" s="8"/>
      <c r="BQ732" s="19"/>
      <c r="BR732" s="19"/>
      <c r="BS732" s="19"/>
      <c r="BU732" s="19"/>
      <c r="BV732" s="19"/>
      <c r="BW732" s="19"/>
      <c r="BX732" s="19"/>
      <c r="BY732" s="19"/>
      <c r="BZ732" s="19"/>
      <c r="CA732" s="27"/>
      <c r="EP732" s="9"/>
      <c r="EQ732" s="4"/>
      <c r="ER732" s="4"/>
      <c r="ES732" s="4"/>
      <c r="ET732" s="4"/>
      <c r="EU732" s="13"/>
      <c r="FV732" s="19"/>
      <c r="FW732" s="23"/>
      <c r="FX732" s="23"/>
      <c r="FZ732" s="23"/>
      <c r="GA732" s="23"/>
      <c r="GB732" s="23"/>
      <c r="GC732" s="23"/>
      <c r="GD732" s="23"/>
      <c r="GE732" s="23"/>
      <c r="GF732" s="23"/>
      <c r="GG732" s="23"/>
      <c r="GH732" s="23"/>
      <c r="GI732" s="23"/>
      <c r="GJ732" s="23"/>
      <c r="GK732" s="23"/>
      <c r="GL732" s="23"/>
      <c r="GM732" s="23"/>
      <c r="GN732" s="13"/>
    </row>
    <row r="733" spans="56:196">
      <c r="BD733" s="8"/>
      <c r="BE733" s="8"/>
      <c r="BF733" s="3"/>
      <c r="BG733" s="3"/>
      <c r="BH733" s="3"/>
      <c r="BI733" s="3"/>
      <c r="BJ733" s="3"/>
      <c r="BK733" s="3"/>
      <c r="BL733" s="3"/>
      <c r="BM733" s="3"/>
      <c r="BN733" s="3"/>
      <c r="BO733" s="3"/>
      <c r="BP733" s="8"/>
      <c r="BQ733" s="19"/>
      <c r="BR733" s="19"/>
      <c r="BS733" s="19"/>
      <c r="BU733" s="19"/>
      <c r="BV733" s="19"/>
      <c r="BW733" s="19"/>
      <c r="BX733" s="19"/>
      <c r="BY733" s="19"/>
      <c r="BZ733" s="19"/>
      <c r="CA733" s="27"/>
      <c r="EP733" s="9"/>
      <c r="EQ733" s="4"/>
      <c r="ER733" s="4"/>
      <c r="ES733" s="4"/>
      <c r="ET733" s="4"/>
      <c r="EU733" s="13"/>
      <c r="FV733" s="19"/>
      <c r="FW733" s="23"/>
      <c r="FX733" s="23"/>
      <c r="FZ733" s="23"/>
      <c r="GA733" s="23"/>
      <c r="GB733" s="23"/>
      <c r="GC733" s="23"/>
      <c r="GD733" s="23"/>
      <c r="GE733" s="23"/>
      <c r="GF733" s="23"/>
      <c r="GG733" s="23"/>
      <c r="GH733" s="23"/>
      <c r="GI733" s="23"/>
      <c r="GJ733" s="23"/>
      <c r="GK733" s="23"/>
      <c r="GL733" s="23"/>
      <c r="GM733" s="23"/>
      <c r="GN733" s="13"/>
    </row>
    <row r="734" spans="56:196">
      <c r="BD734" s="8"/>
      <c r="BE734" s="8"/>
      <c r="BF734" s="3"/>
      <c r="BG734" s="3"/>
      <c r="BH734" s="3"/>
      <c r="BI734" s="3"/>
      <c r="BJ734" s="3"/>
      <c r="BK734" s="3"/>
      <c r="BL734" s="3"/>
      <c r="BM734" s="3"/>
      <c r="BN734" s="3"/>
      <c r="BO734" s="3"/>
      <c r="BP734" s="8"/>
      <c r="BQ734" s="19"/>
      <c r="BR734" s="19"/>
      <c r="BS734" s="19"/>
      <c r="BU734" s="19"/>
      <c r="BV734" s="19"/>
      <c r="BW734" s="19"/>
      <c r="BX734" s="19"/>
      <c r="BY734" s="19"/>
      <c r="BZ734" s="19"/>
      <c r="CA734" s="27"/>
      <c r="EP734" s="9"/>
      <c r="EQ734" s="4"/>
      <c r="ER734" s="4"/>
      <c r="ES734" s="4"/>
      <c r="ET734" s="4"/>
      <c r="EU734" s="13"/>
      <c r="FV734" s="19"/>
      <c r="FW734" s="23"/>
      <c r="FX734" s="23"/>
      <c r="FZ734" s="23"/>
      <c r="GA734" s="23"/>
      <c r="GB734" s="23"/>
      <c r="GC734" s="23"/>
      <c r="GD734" s="23"/>
      <c r="GE734" s="23"/>
      <c r="GF734" s="23"/>
      <c r="GG734" s="23"/>
      <c r="GH734" s="23"/>
      <c r="GI734" s="23"/>
      <c r="GJ734" s="23"/>
      <c r="GK734" s="23"/>
      <c r="GL734" s="23"/>
      <c r="GM734" s="23"/>
      <c r="GN734" s="13"/>
    </row>
    <row r="735" spans="56:196">
      <c r="BD735" s="8"/>
      <c r="BE735" s="8"/>
      <c r="BF735" s="3"/>
      <c r="BG735" s="3"/>
      <c r="BH735" s="3"/>
      <c r="BI735" s="3"/>
      <c r="BJ735" s="3"/>
      <c r="BK735" s="3"/>
      <c r="BL735" s="3"/>
      <c r="BM735" s="3"/>
      <c r="BN735" s="3"/>
      <c r="BO735" s="3"/>
      <c r="BP735" s="8"/>
      <c r="BQ735" s="19"/>
      <c r="BR735" s="19"/>
      <c r="BS735" s="19"/>
      <c r="BU735" s="19"/>
      <c r="BV735" s="19"/>
      <c r="BW735" s="19"/>
      <c r="BX735" s="19"/>
      <c r="BY735" s="19"/>
      <c r="BZ735" s="19"/>
      <c r="CA735" s="27"/>
      <c r="EP735" s="9"/>
      <c r="EQ735" s="4"/>
      <c r="ER735" s="4"/>
      <c r="ES735" s="4"/>
      <c r="ET735" s="4"/>
      <c r="EU735" s="13"/>
      <c r="FV735" s="19"/>
      <c r="FW735" s="23"/>
      <c r="FX735" s="23"/>
      <c r="FZ735" s="23"/>
      <c r="GA735" s="23"/>
      <c r="GB735" s="23"/>
      <c r="GC735" s="23"/>
      <c r="GD735" s="23"/>
      <c r="GE735" s="23"/>
      <c r="GF735" s="23"/>
      <c r="GG735" s="23"/>
      <c r="GH735" s="23"/>
      <c r="GI735" s="23"/>
      <c r="GJ735" s="23"/>
      <c r="GK735" s="23"/>
      <c r="GL735" s="23"/>
      <c r="GM735" s="23"/>
      <c r="GN735" s="13"/>
    </row>
    <row r="736" spans="56:196">
      <c r="BD736" s="8"/>
      <c r="BE736" s="8"/>
      <c r="BF736" s="3"/>
      <c r="BG736" s="3"/>
      <c r="BH736" s="3"/>
      <c r="BI736" s="3"/>
      <c r="BJ736" s="3"/>
      <c r="BK736" s="3"/>
      <c r="BL736" s="3"/>
      <c r="BM736" s="3"/>
      <c r="BN736" s="3"/>
      <c r="BO736" s="3"/>
      <c r="BP736" s="8"/>
      <c r="BQ736" s="19"/>
      <c r="BR736" s="19"/>
      <c r="BS736" s="19"/>
      <c r="BU736" s="19"/>
      <c r="BV736" s="19"/>
      <c r="BW736" s="19"/>
      <c r="BX736" s="19"/>
      <c r="BY736" s="19"/>
      <c r="BZ736" s="19"/>
      <c r="CA736" s="27"/>
      <c r="EP736" s="9"/>
      <c r="EQ736" s="4"/>
      <c r="ER736" s="4"/>
      <c r="ES736" s="4"/>
      <c r="ET736" s="4"/>
      <c r="EU736" s="13"/>
      <c r="FV736" s="19"/>
      <c r="FW736" s="23"/>
      <c r="FX736" s="23"/>
      <c r="FZ736" s="23"/>
      <c r="GA736" s="23"/>
      <c r="GB736" s="23"/>
      <c r="GC736" s="23"/>
      <c r="GD736" s="23"/>
      <c r="GE736" s="23"/>
      <c r="GF736" s="23"/>
      <c r="GG736" s="23"/>
      <c r="GH736" s="23"/>
      <c r="GI736" s="23"/>
      <c r="GJ736" s="23"/>
      <c r="GK736" s="23"/>
      <c r="GL736" s="23"/>
      <c r="GM736" s="23"/>
      <c r="GN736" s="13"/>
    </row>
    <row r="737" spans="56:196">
      <c r="BD737" s="8"/>
      <c r="BE737" s="8"/>
      <c r="BF737" s="3"/>
      <c r="BG737" s="3"/>
      <c r="BH737" s="3"/>
      <c r="BI737" s="3"/>
      <c r="BJ737" s="3"/>
      <c r="BK737" s="3"/>
      <c r="BL737" s="3"/>
      <c r="BM737" s="3"/>
      <c r="BN737" s="3"/>
      <c r="BO737" s="3"/>
      <c r="BP737" s="8"/>
      <c r="BQ737" s="19"/>
      <c r="BR737" s="19"/>
      <c r="BS737" s="19"/>
      <c r="BU737" s="19"/>
      <c r="BV737" s="19"/>
      <c r="BW737" s="19"/>
      <c r="BX737" s="19"/>
      <c r="BY737" s="19"/>
      <c r="BZ737" s="19"/>
      <c r="CA737" s="27"/>
      <c r="EP737" s="9"/>
      <c r="EQ737" s="4"/>
      <c r="ER737" s="4"/>
      <c r="ES737" s="4"/>
      <c r="ET737" s="4"/>
      <c r="EU737" s="13"/>
      <c r="FV737" s="19"/>
      <c r="FW737" s="23"/>
      <c r="FX737" s="23"/>
      <c r="FZ737" s="23"/>
      <c r="GA737" s="23"/>
      <c r="GB737" s="23"/>
      <c r="GC737" s="23"/>
      <c r="GD737" s="23"/>
      <c r="GE737" s="23"/>
      <c r="GF737" s="23"/>
      <c r="GG737" s="23"/>
      <c r="GH737" s="23"/>
      <c r="GI737" s="23"/>
      <c r="GJ737" s="23"/>
      <c r="GK737" s="23"/>
      <c r="GL737" s="23"/>
      <c r="GM737" s="23"/>
      <c r="GN737" s="13"/>
    </row>
    <row r="738" spans="56:196">
      <c r="BD738" s="8"/>
      <c r="BE738" s="8"/>
      <c r="BF738" s="3"/>
      <c r="BG738" s="3"/>
      <c r="BH738" s="3"/>
      <c r="BI738" s="3"/>
      <c r="BJ738" s="3"/>
      <c r="BK738" s="3"/>
      <c r="BL738" s="3"/>
      <c r="BM738" s="3"/>
      <c r="BN738" s="3"/>
      <c r="BO738" s="3"/>
      <c r="BP738" s="8"/>
      <c r="BQ738" s="19"/>
      <c r="BR738" s="19"/>
      <c r="BS738" s="19"/>
      <c r="BU738" s="19"/>
      <c r="BV738" s="19"/>
      <c r="BW738" s="19"/>
      <c r="BX738" s="19"/>
      <c r="BY738" s="19"/>
      <c r="BZ738" s="19"/>
      <c r="CA738" s="27"/>
      <c r="EP738" s="9"/>
      <c r="EQ738" s="4"/>
      <c r="ER738" s="4"/>
      <c r="ES738" s="4"/>
      <c r="ET738" s="4"/>
      <c r="EU738" s="13"/>
      <c r="FV738" s="19"/>
      <c r="FW738" s="23"/>
      <c r="FX738" s="23"/>
      <c r="FZ738" s="23"/>
      <c r="GA738" s="23"/>
      <c r="GB738" s="23"/>
      <c r="GC738" s="23"/>
      <c r="GD738" s="23"/>
      <c r="GE738" s="23"/>
      <c r="GF738" s="23"/>
      <c r="GG738" s="23"/>
      <c r="GH738" s="23"/>
      <c r="GI738" s="23"/>
      <c r="GJ738" s="23"/>
      <c r="GK738" s="23"/>
      <c r="GL738" s="23"/>
      <c r="GM738" s="23"/>
      <c r="GN738" s="13"/>
    </row>
    <row r="739" spans="56:196">
      <c r="BD739" s="8"/>
      <c r="BE739" s="8"/>
      <c r="BF739" s="3"/>
      <c r="BG739" s="3"/>
      <c r="BH739" s="3"/>
      <c r="BI739" s="3"/>
      <c r="BJ739" s="3"/>
      <c r="BK739" s="3"/>
      <c r="BL739" s="3"/>
      <c r="BM739" s="3"/>
      <c r="BN739" s="3"/>
      <c r="BO739" s="3"/>
      <c r="BP739" s="8"/>
      <c r="BQ739" s="19"/>
      <c r="BR739" s="19"/>
      <c r="BS739" s="19"/>
      <c r="BU739" s="19"/>
      <c r="BV739" s="19"/>
      <c r="BW739" s="19"/>
      <c r="BX739" s="19"/>
      <c r="BY739" s="19"/>
      <c r="BZ739" s="19"/>
      <c r="CA739" s="27"/>
      <c r="EP739" s="9"/>
      <c r="EQ739" s="4"/>
      <c r="ER739" s="4"/>
      <c r="ES739" s="4"/>
      <c r="ET739" s="4"/>
      <c r="EU739" s="13"/>
      <c r="FV739" s="19"/>
      <c r="FW739" s="23"/>
      <c r="FX739" s="23"/>
      <c r="FZ739" s="23"/>
      <c r="GA739" s="23"/>
      <c r="GB739" s="23"/>
      <c r="GC739" s="23"/>
      <c r="GD739" s="23"/>
      <c r="GE739" s="23"/>
      <c r="GF739" s="23"/>
      <c r="GG739" s="23"/>
      <c r="GH739" s="23"/>
      <c r="GI739" s="23"/>
      <c r="GJ739" s="23"/>
      <c r="GK739" s="23"/>
      <c r="GL739" s="23"/>
      <c r="GM739" s="23"/>
      <c r="GN739" s="13"/>
    </row>
    <row r="740" spans="56:196">
      <c r="BD740" s="8"/>
      <c r="BE740" s="8"/>
      <c r="BF740" s="3"/>
      <c r="BG740" s="3"/>
      <c r="BH740" s="3"/>
      <c r="BI740" s="3"/>
      <c r="BJ740" s="3"/>
      <c r="BK740" s="3"/>
      <c r="BL740" s="3"/>
      <c r="BM740" s="3"/>
      <c r="BN740" s="3"/>
      <c r="BO740" s="3"/>
      <c r="BP740" s="8"/>
      <c r="BQ740" s="19"/>
      <c r="BR740" s="19"/>
      <c r="BS740" s="19"/>
      <c r="BU740" s="19"/>
      <c r="BV740" s="19"/>
      <c r="BW740" s="19"/>
      <c r="BX740" s="19"/>
      <c r="BY740" s="19"/>
      <c r="BZ740" s="19"/>
      <c r="CA740" s="27"/>
      <c r="EP740" s="9"/>
      <c r="EQ740" s="4"/>
      <c r="ER740" s="4"/>
      <c r="ES740" s="4"/>
      <c r="ET740" s="4"/>
      <c r="EU740" s="13"/>
      <c r="FV740" s="19"/>
      <c r="FW740" s="23"/>
      <c r="FX740" s="23"/>
      <c r="FZ740" s="23"/>
      <c r="GA740" s="23"/>
      <c r="GB740" s="23"/>
      <c r="GC740" s="23"/>
      <c r="GD740" s="23"/>
      <c r="GE740" s="23"/>
      <c r="GF740" s="23"/>
      <c r="GG740" s="23"/>
      <c r="GH740" s="23"/>
      <c r="GI740" s="23"/>
      <c r="GJ740" s="23"/>
      <c r="GK740" s="23"/>
      <c r="GL740" s="23"/>
      <c r="GM740" s="23"/>
      <c r="GN740" s="13"/>
    </row>
    <row r="741" spans="56:196">
      <c r="BD741" s="8"/>
      <c r="BE741" s="8"/>
      <c r="BF741" s="3"/>
      <c r="BG741" s="3"/>
      <c r="BH741" s="3"/>
      <c r="BI741" s="3"/>
      <c r="BJ741" s="3"/>
      <c r="BK741" s="3"/>
      <c r="BL741" s="3"/>
      <c r="BM741" s="3"/>
      <c r="BN741" s="3"/>
      <c r="BO741" s="3"/>
      <c r="BP741" s="8"/>
      <c r="BQ741" s="19"/>
      <c r="BR741" s="19"/>
      <c r="BS741" s="19"/>
      <c r="BU741" s="19"/>
      <c r="BV741" s="19"/>
      <c r="BW741" s="19"/>
      <c r="BX741" s="19"/>
      <c r="BY741" s="19"/>
      <c r="BZ741" s="19"/>
      <c r="CA741" s="27"/>
      <c r="EP741" s="9"/>
      <c r="EQ741" s="4"/>
      <c r="ER741" s="4"/>
      <c r="ES741" s="4"/>
      <c r="ET741" s="4"/>
      <c r="EU741" s="13"/>
      <c r="FV741" s="19"/>
      <c r="FW741" s="23"/>
      <c r="FX741" s="23"/>
      <c r="FZ741" s="23"/>
      <c r="GA741" s="23"/>
      <c r="GB741" s="23"/>
      <c r="GC741" s="23"/>
      <c r="GD741" s="23"/>
      <c r="GE741" s="23"/>
      <c r="GF741" s="23"/>
      <c r="GG741" s="23"/>
      <c r="GH741" s="23"/>
      <c r="GI741" s="23"/>
      <c r="GJ741" s="23"/>
      <c r="GK741" s="23"/>
      <c r="GL741" s="23"/>
      <c r="GM741" s="23"/>
      <c r="GN741" s="13"/>
    </row>
    <row r="742" spans="56:196">
      <c r="BD742" s="8"/>
      <c r="BE742" s="8"/>
      <c r="BF742" s="3"/>
      <c r="BG742" s="3"/>
      <c r="BH742" s="3"/>
      <c r="BI742" s="3"/>
      <c r="BJ742" s="3"/>
      <c r="BK742" s="3"/>
      <c r="BL742" s="3"/>
      <c r="BM742" s="3"/>
      <c r="BN742" s="3"/>
      <c r="BO742" s="3"/>
      <c r="BP742" s="8"/>
      <c r="BQ742" s="19"/>
      <c r="BR742" s="19"/>
      <c r="BS742" s="19"/>
      <c r="BU742" s="19"/>
      <c r="BV742" s="19"/>
      <c r="BW742" s="19"/>
      <c r="BX742" s="19"/>
      <c r="BY742" s="19"/>
      <c r="BZ742" s="19"/>
      <c r="CA742" s="27"/>
      <c r="EP742" s="9"/>
      <c r="EU742" s="13"/>
      <c r="FV742" s="19"/>
      <c r="FW742" s="23"/>
      <c r="FX742" s="23"/>
      <c r="FZ742" s="23"/>
      <c r="GA742" s="23"/>
      <c r="GB742" s="23"/>
      <c r="GC742" s="23"/>
      <c r="GD742" s="23"/>
      <c r="GE742" s="23"/>
      <c r="GF742" s="23"/>
      <c r="GG742" s="23"/>
      <c r="GH742" s="23"/>
      <c r="GI742" s="23"/>
      <c r="GJ742" s="23"/>
      <c r="GK742" s="23"/>
      <c r="GL742" s="23"/>
      <c r="GM742" s="23"/>
      <c r="GN742" s="13"/>
    </row>
    <row r="743" spans="56:196">
      <c r="BD743" s="8"/>
      <c r="BE743" s="8"/>
      <c r="BF743" s="3"/>
      <c r="BG743" s="3"/>
      <c r="BH743" s="3"/>
      <c r="BI743" s="3"/>
      <c r="BJ743" s="3"/>
      <c r="BK743" s="3"/>
      <c r="BL743" s="3"/>
      <c r="BM743" s="3"/>
      <c r="BN743" s="3"/>
      <c r="BO743" s="3"/>
      <c r="BP743" s="8"/>
      <c r="BQ743" s="19"/>
      <c r="BR743" s="19"/>
      <c r="BS743" s="19"/>
      <c r="BU743" s="19"/>
      <c r="BV743" s="19"/>
      <c r="BW743" s="19"/>
      <c r="BX743" s="19"/>
      <c r="BY743" s="19"/>
      <c r="BZ743" s="19"/>
      <c r="CA743" s="27"/>
      <c r="EP743" s="9"/>
      <c r="EU743" s="13"/>
      <c r="FV743" s="19"/>
      <c r="FW743" s="23"/>
      <c r="FX743" s="23"/>
      <c r="FZ743" s="23"/>
      <c r="GA743" s="23"/>
      <c r="GB743" s="23"/>
      <c r="GC743" s="23"/>
      <c r="GD743" s="23"/>
      <c r="GE743" s="23"/>
      <c r="GF743" s="23"/>
      <c r="GG743" s="23"/>
      <c r="GH743" s="23"/>
      <c r="GI743" s="23"/>
      <c r="GJ743" s="23"/>
      <c r="GK743" s="23"/>
      <c r="GL743" s="23"/>
      <c r="GM743" s="23"/>
      <c r="GN743" s="13"/>
    </row>
    <row r="744" spans="56:196">
      <c r="BD744" s="8"/>
      <c r="BE744" s="8"/>
      <c r="BF744" s="3"/>
      <c r="BG744" s="3"/>
      <c r="BH744" s="3"/>
      <c r="BI744" s="3"/>
      <c r="BJ744" s="3"/>
      <c r="BK744" s="3"/>
      <c r="BL744" s="3"/>
      <c r="BM744" s="3"/>
      <c r="BN744" s="3"/>
      <c r="BO744" s="3"/>
      <c r="BP744" s="8"/>
      <c r="BQ744" s="19"/>
      <c r="BR744" s="19"/>
      <c r="BS744" s="19"/>
      <c r="BU744" s="19"/>
      <c r="BV744" s="19"/>
      <c r="BW744" s="19"/>
      <c r="BX744" s="19"/>
      <c r="BY744" s="19"/>
      <c r="BZ744" s="19"/>
      <c r="CA744" s="27"/>
      <c r="EP744" s="9"/>
      <c r="EU744" s="13"/>
      <c r="FV744" s="19"/>
      <c r="FW744" s="23"/>
      <c r="FX744" s="23"/>
      <c r="FZ744" s="23"/>
      <c r="GA744" s="23"/>
      <c r="GB744" s="23"/>
      <c r="GC744" s="23"/>
      <c r="GD744" s="23"/>
      <c r="GE744" s="23"/>
      <c r="GF744" s="23"/>
      <c r="GG744" s="23"/>
      <c r="GH744" s="23"/>
      <c r="GI744" s="23"/>
      <c r="GJ744" s="23"/>
      <c r="GK744" s="23"/>
      <c r="GL744" s="23"/>
      <c r="GM744" s="23"/>
      <c r="GN744" s="13"/>
    </row>
    <row r="745" spans="56:196">
      <c r="BD745" s="8"/>
      <c r="BE745" s="8"/>
      <c r="BF745" s="3"/>
      <c r="BG745" s="3"/>
      <c r="BH745" s="3"/>
      <c r="BI745" s="3"/>
      <c r="BJ745" s="3"/>
      <c r="BK745" s="3"/>
      <c r="BL745" s="3"/>
      <c r="BM745" s="3"/>
      <c r="BN745" s="3"/>
      <c r="BO745" s="3"/>
      <c r="BP745" s="8"/>
      <c r="BQ745" s="19"/>
      <c r="BR745" s="19"/>
      <c r="BS745" s="19"/>
      <c r="BU745" s="19"/>
      <c r="BV745" s="19"/>
      <c r="BW745" s="19"/>
      <c r="BX745" s="19"/>
      <c r="BY745" s="19"/>
      <c r="BZ745" s="19"/>
      <c r="CA745" s="27"/>
      <c r="EP745" s="9"/>
      <c r="EU745" s="13"/>
      <c r="FV745" s="19"/>
      <c r="FW745" s="23"/>
      <c r="FX745" s="23"/>
      <c r="FZ745" s="23"/>
      <c r="GA745" s="23"/>
      <c r="GB745" s="23"/>
      <c r="GC745" s="23"/>
      <c r="GD745" s="23"/>
      <c r="GE745" s="23"/>
      <c r="GF745" s="23"/>
      <c r="GG745" s="23"/>
      <c r="GH745" s="23"/>
      <c r="GI745" s="23"/>
      <c r="GJ745" s="23"/>
      <c r="GK745" s="23"/>
      <c r="GL745" s="23"/>
      <c r="GM745" s="23"/>
      <c r="GN745" s="13"/>
    </row>
    <row r="746" spans="56:196">
      <c r="BD746" s="8"/>
      <c r="BE746" s="8"/>
      <c r="BF746" s="3"/>
      <c r="BG746" s="3"/>
      <c r="BH746" s="3"/>
      <c r="BI746" s="3"/>
      <c r="BJ746" s="3"/>
      <c r="BK746" s="3"/>
      <c r="BL746" s="3"/>
      <c r="BM746" s="3"/>
      <c r="BN746" s="3"/>
      <c r="BO746" s="3"/>
      <c r="BP746" s="8"/>
      <c r="BQ746" s="19"/>
      <c r="BR746" s="19"/>
      <c r="BS746" s="19"/>
      <c r="BU746" s="19"/>
      <c r="BV746" s="19"/>
      <c r="BW746" s="19"/>
      <c r="BX746" s="19"/>
      <c r="BY746" s="19"/>
      <c r="BZ746" s="19"/>
      <c r="CA746" s="27"/>
      <c r="EP746" s="9"/>
      <c r="EU746" s="13"/>
      <c r="FV746" s="19"/>
      <c r="FW746" s="23"/>
      <c r="FX746" s="23"/>
      <c r="FZ746" s="23"/>
      <c r="GA746" s="23"/>
      <c r="GB746" s="23"/>
      <c r="GC746" s="23"/>
      <c r="GD746" s="23"/>
      <c r="GE746" s="23"/>
      <c r="GF746" s="23"/>
      <c r="GG746" s="23"/>
      <c r="GH746" s="23"/>
      <c r="GI746" s="23"/>
      <c r="GJ746" s="23"/>
      <c r="GK746" s="23"/>
      <c r="GL746" s="23"/>
      <c r="GM746" s="23"/>
      <c r="GN746" s="13"/>
    </row>
    <row r="747" spans="56:196">
      <c r="BD747" s="8"/>
      <c r="BE747" s="8"/>
      <c r="BF747" s="3"/>
      <c r="BG747" s="3"/>
      <c r="BH747" s="3"/>
      <c r="BI747" s="3"/>
      <c r="BJ747" s="3"/>
      <c r="BK747" s="3"/>
      <c r="BL747" s="3"/>
      <c r="BM747" s="3"/>
      <c r="BN747" s="3"/>
      <c r="BO747" s="3"/>
      <c r="BP747" s="8"/>
      <c r="BQ747" s="19"/>
      <c r="BR747" s="19"/>
      <c r="BS747" s="19"/>
      <c r="BU747" s="19"/>
      <c r="BV747" s="19"/>
      <c r="BW747" s="19"/>
      <c r="BX747" s="19"/>
      <c r="BY747" s="19"/>
      <c r="BZ747" s="19"/>
      <c r="CA747" s="27"/>
      <c r="EP747" s="9"/>
      <c r="EU747" s="13"/>
      <c r="FV747" s="19"/>
      <c r="FW747" s="23"/>
      <c r="FX747" s="23"/>
      <c r="FZ747" s="23"/>
      <c r="GA747" s="23"/>
      <c r="GB747" s="23"/>
      <c r="GC747" s="23"/>
      <c r="GD747" s="23"/>
      <c r="GE747" s="23"/>
      <c r="GF747" s="23"/>
      <c r="GG747" s="23"/>
      <c r="GH747" s="23"/>
      <c r="GI747" s="23"/>
      <c r="GJ747" s="23"/>
      <c r="GK747" s="23"/>
      <c r="GL747" s="23"/>
      <c r="GM747" s="23"/>
      <c r="GN747" s="13"/>
    </row>
    <row r="748" spans="56:196">
      <c r="BD748" s="8"/>
      <c r="BE748" s="8"/>
      <c r="BF748" s="3"/>
      <c r="BG748" s="3"/>
      <c r="BH748" s="3"/>
      <c r="BI748" s="3"/>
      <c r="BJ748" s="3"/>
      <c r="BK748" s="3"/>
      <c r="BL748" s="3"/>
      <c r="BM748" s="3"/>
      <c r="BN748" s="3"/>
      <c r="BO748" s="3"/>
      <c r="BP748" s="8"/>
      <c r="BQ748" s="19"/>
      <c r="BR748" s="19"/>
      <c r="BS748" s="19"/>
      <c r="BU748" s="19"/>
      <c r="BV748" s="19"/>
      <c r="BW748" s="19"/>
      <c r="BX748" s="19"/>
      <c r="BY748" s="19"/>
      <c r="BZ748" s="19"/>
      <c r="CA748" s="27"/>
      <c r="EP748" s="9"/>
      <c r="EU748" s="13"/>
      <c r="FV748" s="19"/>
      <c r="FW748" s="23"/>
      <c r="FX748" s="23"/>
      <c r="FZ748" s="23"/>
      <c r="GA748" s="23"/>
      <c r="GB748" s="23"/>
      <c r="GC748" s="23"/>
      <c r="GD748" s="23"/>
      <c r="GE748" s="23"/>
      <c r="GF748" s="23"/>
      <c r="GG748" s="23"/>
      <c r="GH748" s="23"/>
      <c r="GI748" s="23"/>
      <c r="GJ748" s="23"/>
      <c r="GK748" s="23"/>
      <c r="GL748" s="23"/>
      <c r="GM748" s="23"/>
      <c r="GN748" s="13"/>
    </row>
    <row r="749" spans="56:196">
      <c r="BD749" s="8"/>
      <c r="BE749" s="8"/>
      <c r="BF749" s="3"/>
      <c r="BG749" s="3"/>
      <c r="BH749" s="3"/>
      <c r="BI749" s="3"/>
      <c r="BJ749" s="3"/>
      <c r="BK749" s="3"/>
      <c r="BL749" s="3"/>
      <c r="BM749" s="3"/>
      <c r="BN749" s="3"/>
      <c r="BO749" s="3"/>
      <c r="BP749" s="8"/>
      <c r="BQ749" s="19"/>
      <c r="BR749" s="19"/>
      <c r="BS749" s="19"/>
      <c r="BU749" s="19"/>
      <c r="BV749" s="19"/>
      <c r="BW749" s="19"/>
      <c r="BX749" s="19"/>
      <c r="BY749" s="19"/>
      <c r="BZ749" s="19"/>
      <c r="CA749" s="27"/>
      <c r="EP749" s="9"/>
      <c r="EU749" s="13"/>
      <c r="FV749" s="19"/>
      <c r="FW749" s="23"/>
      <c r="FX749" s="23"/>
      <c r="FZ749" s="23"/>
      <c r="GA749" s="23"/>
      <c r="GB749" s="23"/>
      <c r="GC749" s="23"/>
      <c r="GD749" s="23"/>
      <c r="GE749" s="23"/>
      <c r="GF749" s="23"/>
      <c r="GG749" s="23"/>
      <c r="GH749" s="23"/>
      <c r="GI749" s="23"/>
      <c r="GJ749" s="23"/>
      <c r="GK749" s="23"/>
      <c r="GL749" s="23"/>
      <c r="GM749" s="23"/>
      <c r="GN749" s="13"/>
    </row>
    <row r="750" spans="56:196">
      <c r="BD750" s="8"/>
      <c r="BE750" s="8"/>
      <c r="BF750" s="3"/>
      <c r="BG750" s="3"/>
      <c r="BH750" s="3"/>
      <c r="BI750" s="3"/>
      <c r="BJ750" s="3"/>
      <c r="BK750" s="3"/>
      <c r="BL750" s="3"/>
      <c r="BM750" s="3"/>
      <c r="BN750" s="3"/>
      <c r="BO750" s="3"/>
      <c r="BP750" s="8"/>
      <c r="BQ750" s="19"/>
      <c r="BR750" s="19"/>
      <c r="BS750" s="19"/>
      <c r="BU750" s="19"/>
      <c r="BV750" s="19"/>
      <c r="BW750" s="19"/>
      <c r="BX750" s="19"/>
      <c r="BY750" s="19"/>
      <c r="BZ750" s="19"/>
      <c r="CA750" s="27"/>
      <c r="EP750" s="9"/>
      <c r="EU750" s="13"/>
      <c r="FV750" s="19"/>
      <c r="FW750" s="23"/>
      <c r="FX750" s="23"/>
      <c r="FZ750" s="23"/>
      <c r="GA750" s="23"/>
      <c r="GB750" s="23"/>
      <c r="GC750" s="23"/>
      <c r="GD750" s="23"/>
      <c r="GE750" s="23"/>
      <c r="GF750" s="23"/>
      <c r="GG750" s="23"/>
      <c r="GH750" s="23"/>
      <c r="GI750" s="23"/>
      <c r="GJ750" s="23"/>
      <c r="GK750" s="23"/>
      <c r="GL750" s="23"/>
      <c r="GM750" s="23"/>
      <c r="GN750" s="13"/>
    </row>
    <row r="751" spans="56:196">
      <c r="BD751" s="8"/>
      <c r="BE751" s="8"/>
      <c r="BF751" s="3"/>
      <c r="BG751" s="3"/>
      <c r="BH751" s="3"/>
      <c r="BI751" s="3"/>
      <c r="BJ751" s="3"/>
      <c r="BK751" s="3"/>
      <c r="BL751" s="3"/>
      <c r="BM751" s="3"/>
      <c r="BN751" s="3"/>
      <c r="BO751" s="3"/>
      <c r="BP751" s="8"/>
      <c r="BQ751" s="19"/>
      <c r="BR751" s="19"/>
      <c r="BS751" s="19"/>
      <c r="BU751" s="19"/>
      <c r="BV751" s="19"/>
      <c r="BW751" s="19"/>
      <c r="BX751" s="19"/>
      <c r="BY751" s="19"/>
      <c r="BZ751" s="19"/>
      <c r="CA751" s="27"/>
      <c r="EP751" s="9"/>
      <c r="EU751" s="13"/>
      <c r="FV751" s="19"/>
      <c r="FW751" s="23"/>
      <c r="FX751" s="23"/>
      <c r="FZ751" s="23"/>
      <c r="GA751" s="23"/>
      <c r="GB751" s="23"/>
      <c r="GC751" s="23"/>
      <c r="GD751" s="23"/>
      <c r="GE751" s="23"/>
      <c r="GF751" s="23"/>
      <c r="GG751" s="23"/>
      <c r="GH751" s="23"/>
      <c r="GI751" s="23"/>
      <c r="GJ751" s="23"/>
      <c r="GK751" s="23"/>
      <c r="GL751" s="23"/>
      <c r="GM751" s="23"/>
      <c r="GN751" s="13"/>
    </row>
    <row r="752" spans="56:196">
      <c r="BD752" s="8"/>
      <c r="BE752" s="8"/>
      <c r="BF752" s="3"/>
      <c r="BG752" s="3"/>
      <c r="BH752" s="3"/>
      <c r="BI752" s="3"/>
      <c r="BJ752" s="3"/>
      <c r="BK752" s="3"/>
      <c r="BL752" s="3"/>
      <c r="BM752" s="3"/>
      <c r="BN752" s="3"/>
      <c r="BO752" s="3"/>
      <c r="BP752" s="8"/>
      <c r="BQ752" s="19"/>
      <c r="BR752" s="19"/>
      <c r="BS752" s="19"/>
      <c r="BU752" s="19"/>
      <c r="BV752" s="19"/>
      <c r="BW752" s="19"/>
      <c r="BX752" s="19"/>
      <c r="BY752" s="19"/>
      <c r="BZ752" s="19"/>
      <c r="CA752" s="27"/>
      <c r="EP752" s="9"/>
      <c r="EU752" s="13"/>
      <c r="FV752" s="19"/>
      <c r="FW752" s="23"/>
      <c r="FX752" s="23"/>
      <c r="FZ752" s="23"/>
      <c r="GA752" s="23"/>
      <c r="GB752" s="23"/>
      <c r="GC752" s="23"/>
      <c r="GD752" s="23"/>
      <c r="GE752" s="23"/>
      <c r="GF752" s="23"/>
      <c r="GG752" s="23"/>
      <c r="GH752" s="23"/>
      <c r="GI752" s="23"/>
      <c r="GJ752" s="23"/>
      <c r="GK752" s="23"/>
      <c r="GL752" s="23"/>
      <c r="GM752" s="23"/>
      <c r="GN752" s="13"/>
    </row>
    <row r="753" spans="56:196">
      <c r="BD753" s="8"/>
      <c r="BE753" s="8"/>
      <c r="BF753" s="3"/>
      <c r="BG753" s="3"/>
      <c r="BH753" s="3"/>
      <c r="BI753" s="3"/>
      <c r="BJ753" s="3"/>
      <c r="BK753" s="3"/>
      <c r="BL753" s="3"/>
      <c r="BM753" s="3"/>
      <c r="BN753" s="3"/>
      <c r="BO753" s="3"/>
      <c r="BP753" s="8"/>
      <c r="BQ753" s="19"/>
      <c r="BR753" s="19"/>
      <c r="BS753" s="19"/>
      <c r="BU753" s="19"/>
      <c r="BV753" s="19"/>
      <c r="BW753" s="19"/>
      <c r="BX753" s="19"/>
      <c r="BY753" s="19"/>
      <c r="BZ753" s="19"/>
      <c r="CA753" s="27"/>
      <c r="EP753" s="9"/>
      <c r="EU753" s="13"/>
      <c r="FV753" s="19"/>
      <c r="FW753" s="23"/>
      <c r="FX753" s="23"/>
      <c r="FZ753" s="23"/>
      <c r="GA753" s="23"/>
      <c r="GB753" s="23"/>
      <c r="GC753" s="23"/>
      <c r="GD753" s="23"/>
      <c r="GE753" s="23"/>
      <c r="GF753" s="23"/>
      <c r="GG753" s="23"/>
      <c r="GH753" s="23"/>
      <c r="GI753" s="23"/>
      <c r="GJ753" s="23"/>
      <c r="GK753" s="23"/>
      <c r="GL753" s="23"/>
      <c r="GM753" s="23"/>
      <c r="GN753" s="13"/>
    </row>
    <row r="754" spans="56:196">
      <c r="BD754" s="8"/>
      <c r="BE754" s="8"/>
      <c r="BF754" s="3"/>
      <c r="BG754" s="3"/>
      <c r="BH754" s="3"/>
      <c r="BI754" s="3"/>
      <c r="BJ754" s="3"/>
      <c r="BK754" s="3"/>
      <c r="BL754" s="3"/>
      <c r="BM754" s="3"/>
      <c r="BN754" s="3"/>
      <c r="BO754" s="3"/>
      <c r="BP754" s="8"/>
      <c r="BQ754" s="19"/>
      <c r="BR754" s="19"/>
      <c r="BS754" s="19"/>
      <c r="BU754" s="19"/>
      <c r="BV754" s="19"/>
      <c r="BW754" s="19"/>
      <c r="BX754" s="19"/>
      <c r="BY754" s="19"/>
      <c r="BZ754" s="19"/>
      <c r="CA754" s="27"/>
      <c r="EP754" s="9"/>
      <c r="EU754" s="13"/>
      <c r="FV754" s="19"/>
      <c r="FW754" s="23"/>
      <c r="FX754" s="23"/>
      <c r="FZ754" s="23"/>
      <c r="GA754" s="23"/>
      <c r="GB754" s="23"/>
      <c r="GC754" s="23"/>
      <c r="GD754" s="23"/>
      <c r="GE754" s="23"/>
      <c r="GF754" s="23"/>
      <c r="GG754" s="23"/>
      <c r="GH754" s="23"/>
      <c r="GI754" s="23"/>
      <c r="GJ754" s="23"/>
      <c r="GK754" s="23"/>
      <c r="GL754" s="23"/>
      <c r="GM754" s="23"/>
      <c r="GN754" s="13"/>
    </row>
    <row r="755" spans="56:196">
      <c r="BD755" s="8"/>
      <c r="BE755" s="8"/>
      <c r="BF755" s="3"/>
      <c r="BG755" s="3"/>
      <c r="BH755" s="3"/>
      <c r="BI755" s="3"/>
      <c r="BJ755" s="3"/>
      <c r="BK755" s="3"/>
      <c r="BL755" s="3"/>
      <c r="BM755" s="3"/>
      <c r="BN755" s="3"/>
      <c r="BO755" s="3"/>
      <c r="BP755" s="8"/>
      <c r="BQ755" s="19"/>
      <c r="BR755" s="19"/>
      <c r="BS755" s="19"/>
      <c r="BU755" s="19"/>
      <c r="BV755" s="19"/>
      <c r="BW755" s="19"/>
      <c r="BX755" s="19"/>
      <c r="BY755" s="19"/>
      <c r="BZ755" s="19"/>
      <c r="CA755" s="27"/>
      <c r="EP755" s="9"/>
      <c r="EU755" s="13"/>
      <c r="FV755" s="19"/>
      <c r="FW755" s="23"/>
      <c r="FX755" s="23"/>
      <c r="FZ755" s="23"/>
      <c r="GA755" s="23"/>
      <c r="GB755" s="23"/>
      <c r="GC755" s="23"/>
      <c r="GD755" s="23"/>
      <c r="GE755" s="23"/>
      <c r="GF755" s="23"/>
      <c r="GG755" s="23"/>
      <c r="GH755" s="23"/>
      <c r="GI755" s="23"/>
      <c r="GJ755" s="23"/>
      <c r="GK755" s="23"/>
      <c r="GL755" s="23"/>
      <c r="GM755" s="23"/>
      <c r="GN755" s="13"/>
    </row>
    <row r="756" spans="56:196">
      <c r="BD756" s="8"/>
      <c r="BE756" s="8"/>
      <c r="BF756" s="3"/>
      <c r="BG756" s="3"/>
      <c r="BH756" s="3"/>
      <c r="BI756" s="3"/>
      <c r="BJ756" s="3"/>
      <c r="BK756" s="3"/>
      <c r="BL756" s="3"/>
      <c r="BM756" s="3"/>
      <c r="BN756" s="3"/>
      <c r="BO756" s="3"/>
      <c r="BP756" s="8"/>
      <c r="BQ756" s="19"/>
      <c r="BR756" s="19"/>
      <c r="BS756" s="19"/>
      <c r="BU756" s="19"/>
      <c r="BV756" s="19"/>
      <c r="BW756" s="19"/>
      <c r="BX756" s="19"/>
      <c r="BY756" s="19"/>
      <c r="BZ756" s="19"/>
      <c r="CA756" s="27"/>
      <c r="EP756" s="9"/>
      <c r="EU756" s="13"/>
      <c r="FV756" s="19"/>
      <c r="FW756" s="23"/>
      <c r="FX756" s="23"/>
      <c r="FZ756" s="23"/>
      <c r="GA756" s="23"/>
      <c r="GB756" s="23"/>
      <c r="GC756" s="23"/>
      <c r="GD756" s="23"/>
      <c r="GE756" s="23"/>
      <c r="GF756" s="23"/>
      <c r="GG756" s="23"/>
      <c r="GH756" s="23"/>
      <c r="GI756" s="23"/>
      <c r="GJ756" s="23"/>
      <c r="GK756" s="23"/>
      <c r="GL756" s="23"/>
      <c r="GM756" s="23"/>
      <c r="GN756" s="13"/>
    </row>
    <row r="757" spans="56:196">
      <c r="BD757" s="8"/>
      <c r="BE757" s="8"/>
      <c r="BF757" s="3"/>
      <c r="BG757" s="3"/>
      <c r="BH757" s="3"/>
      <c r="BI757" s="3"/>
      <c r="BJ757" s="3"/>
      <c r="BK757" s="3"/>
      <c r="BL757" s="3"/>
      <c r="BM757" s="3"/>
      <c r="BN757" s="3"/>
      <c r="BO757" s="3"/>
      <c r="BP757" s="8"/>
      <c r="BQ757" s="19"/>
      <c r="BR757" s="19"/>
      <c r="BS757" s="19"/>
      <c r="BU757" s="19"/>
      <c r="BV757" s="19"/>
      <c r="BW757" s="19"/>
      <c r="BX757" s="19"/>
      <c r="BY757" s="19"/>
      <c r="BZ757" s="19"/>
      <c r="CA757" s="27"/>
      <c r="EP757" s="9"/>
      <c r="EU757" s="13"/>
      <c r="FV757" s="19"/>
      <c r="FW757" s="23"/>
      <c r="FX757" s="23"/>
      <c r="FZ757" s="23"/>
      <c r="GA757" s="23"/>
      <c r="GB757" s="23"/>
      <c r="GC757" s="23"/>
      <c r="GD757" s="23"/>
      <c r="GE757" s="23"/>
      <c r="GF757" s="23"/>
      <c r="GG757" s="23"/>
      <c r="GH757" s="23"/>
      <c r="GI757" s="23"/>
      <c r="GJ757" s="23"/>
      <c r="GK757" s="23"/>
      <c r="GL757" s="23"/>
      <c r="GM757" s="23"/>
      <c r="GN757" s="13"/>
    </row>
    <row r="758" spans="56:196">
      <c r="BD758" s="8"/>
      <c r="BE758" s="8"/>
      <c r="BF758" s="3"/>
      <c r="BG758" s="3"/>
      <c r="BH758" s="3"/>
      <c r="BI758" s="3"/>
      <c r="BJ758" s="3"/>
      <c r="BK758" s="3"/>
      <c r="BL758" s="3"/>
      <c r="BM758" s="3"/>
      <c r="BN758" s="3"/>
      <c r="BO758" s="3"/>
      <c r="BP758" s="8"/>
      <c r="BQ758" s="19"/>
      <c r="BR758" s="19"/>
      <c r="BS758" s="19"/>
      <c r="BU758" s="19"/>
      <c r="BV758" s="19"/>
      <c r="BW758" s="19"/>
      <c r="BX758" s="19"/>
      <c r="BY758" s="19"/>
      <c r="BZ758" s="19"/>
      <c r="CA758" s="27"/>
      <c r="EP758" s="9"/>
      <c r="EU758" s="13"/>
      <c r="FV758" s="19"/>
      <c r="FW758" s="23"/>
      <c r="FX758" s="23"/>
      <c r="FZ758" s="23"/>
      <c r="GA758" s="23"/>
      <c r="GB758" s="23"/>
      <c r="GC758" s="23"/>
      <c r="GD758" s="23"/>
      <c r="GE758" s="23"/>
      <c r="GF758" s="23"/>
      <c r="GG758" s="23"/>
      <c r="GH758" s="23"/>
      <c r="GI758" s="23"/>
      <c r="GJ758" s="23"/>
      <c r="GK758" s="23"/>
      <c r="GL758" s="23"/>
      <c r="GM758" s="23"/>
      <c r="GN758" s="13"/>
    </row>
    <row r="759" spans="56:196">
      <c r="BD759" s="8"/>
      <c r="BE759" s="8"/>
      <c r="BF759" s="3"/>
      <c r="BG759" s="3"/>
      <c r="BH759" s="3"/>
      <c r="BI759" s="3"/>
      <c r="BJ759" s="3"/>
      <c r="BK759" s="3"/>
      <c r="BL759" s="3"/>
      <c r="BM759" s="3"/>
      <c r="BN759" s="3"/>
      <c r="BO759" s="3"/>
      <c r="BP759" s="8"/>
      <c r="BQ759" s="19"/>
      <c r="BR759" s="19"/>
      <c r="BS759" s="19"/>
      <c r="BU759" s="19"/>
      <c r="BV759" s="19"/>
      <c r="BW759" s="19"/>
      <c r="BX759" s="19"/>
      <c r="BY759" s="19"/>
      <c r="BZ759" s="19"/>
      <c r="CA759" s="27"/>
      <c r="EP759" s="9"/>
      <c r="EU759" s="13"/>
      <c r="FV759" s="19"/>
      <c r="FW759" s="23"/>
      <c r="FX759" s="23"/>
      <c r="FZ759" s="23"/>
      <c r="GA759" s="23"/>
      <c r="GB759" s="23"/>
      <c r="GC759" s="23"/>
      <c r="GD759" s="23"/>
      <c r="GE759" s="23"/>
      <c r="GF759" s="23"/>
      <c r="GG759" s="23"/>
      <c r="GH759" s="23"/>
      <c r="GI759" s="23"/>
      <c r="GJ759" s="23"/>
      <c r="GK759" s="23"/>
      <c r="GL759" s="23"/>
      <c r="GM759" s="23"/>
      <c r="GN759" s="13"/>
    </row>
    <row r="760" spans="56:196">
      <c r="BD760" s="8"/>
      <c r="BE760" s="8"/>
      <c r="BF760" s="3"/>
      <c r="BG760" s="3"/>
      <c r="BH760" s="3"/>
      <c r="BI760" s="3"/>
      <c r="BJ760" s="3"/>
      <c r="BK760" s="3"/>
      <c r="BL760" s="3"/>
      <c r="BM760" s="3"/>
      <c r="BN760" s="3"/>
      <c r="BO760" s="3"/>
      <c r="BP760" s="8"/>
      <c r="BQ760" s="19"/>
      <c r="BR760" s="19"/>
      <c r="BS760" s="19"/>
      <c r="BU760" s="19"/>
      <c r="BV760" s="19"/>
      <c r="BW760" s="19"/>
      <c r="BX760" s="19"/>
      <c r="BY760" s="19"/>
      <c r="BZ760" s="19"/>
      <c r="CA760" s="27"/>
      <c r="EP760" s="9"/>
      <c r="EU760" s="13"/>
      <c r="FV760" s="19"/>
      <c r="FW760" s="23"/>
      <c r="FX760" s="23"/>
      <c r="FZ760" s="23"/>
      <c r="GA760" s="23"/>
      <c r="GB760" s="23"/>
      <c r="GC760" s="23"/>
      <c r="GD760" s="23"/>
      <c r="GE760" s="23"/>
      <c r="GF760" s="23"/>
      <c r="GG760" s="23"/>
      <c r="GH760" s="23"/>
      <c r="GI760" s="23"/>
      <c r="GJ760" s="23"/>
      <c r="GK760" s="23"/>
      <c r="GL760" s="23"/>
      <c r="GM760" s="23"/>
      <c r="GN760" s="13"/>
    </row>
    <row r="761" spans="56:196">
      <c r="BD761" s="8"/>
      <c r="BE761" s="8"/>
      <c r="BF761" s="3"/>
      <c r="BG761" s="3"/>
      <c r="BH761" s="3"/>
      <c r="BI761" s="3"/>
      <c r="BJ761" s="3"/>
      <c r="BK761" s="3"/>
      <c r="BL761" s="3"/>
      <c r="BM761" s="3"/>
      <c r="BN761" s="3"/>
      <c r="BO761" s="3"/>
      <c r="BP761" s="8"/>
      <c r="BQ761" s="19"/>
      <c r="BR761" s="19"/>
      <c r="BS761" s="19"/>
      <c r="BU761" s="19"/>
      <c r="BV761" s="19"/>
      <c r="BW761" s="19"/>
      <c r="BX761" s="19"/>
      <c r="BY761" s="19"/>
      <c r="BZ761" s="19"/>
      <c r="CA761" s="27"/>
      <c r="EP761" s="9"/>
      <c r="EU761" s="13"/>
      <c r="FV761" s="19"/>
      <c r="FW761" s="23"/>
      <c r="FX761" s="23"/>
      <c r="FZ761" s="23"/>
      <c r="GA761" s="23"/>
      <c r="GB761" s="23"/>
      <c r="GC761" s="23"/>
      <c r="GD761" s="23"/>
      <c r="GE761" s="23"/>
      <c r="GF761" s="23"/>
      <c r="GG761" s="23"/>
      <c r="GH761" s="23"/>
      <c r="GI761" s="23"/>
      <c r="GJ761" s="23"/>
      <c r="GK761" s="23"/>
      <c r="GL761" s="23"/>
      <c r="GM761" s="23"/>
      <c r="GN761" s="13"/>
    </row>
    <row r="762" spans="56:196">
      <c r="BD762" s="8"/>
      <c r="BE762" s="8"/>
      <c r="BF762" s="3"/>
      <c r="BG762" s="3"/>
      <c r="BH762" s="3"/>
      <c r="BI762" s="3"/>
      <c r="BJ762" s="3"/>
      <c r="BK762" s="3"/>
      <c r="BL762" s="3"/>
      <c r="BM762" s="3"/>
      <c r="BN762" s="3"/>
      <c r="BO762" s="3"/>
      <c r="BP762" s="8"/>
      <c r="BQ762" s="19"/>
      <c r="BR762" s="19"/>
      <c r="BS762" s="19"/>
      <c r="BU762" s="19"/>
      <c r="BV762" s="19"/>
      <c r="BW762" s="19"/>
      <c r="BX762" s="19"/>
      <c r="BY762" s="19"/>
      <c r="BZ762" s="19"/>
      <c r="CA762" s="27"/>
      <c r="EP762" s="9"/>
      <c r="EU762" s="13"/>
      <c r="FV762" s="19"/>
      <c r="FW762" s="23"/>
      <c r="FX762" s="23"/>
      <c r="FZ762" s="23"/>
      <c r="GA762" s="23"/>
      <c r="GB762" s="23"/>
      <c r="GC762" s="23"/>
      <c r="GD762" s="23"/>
      <c r="GE762" s="23"/>
      <c r="GF762" s="23"/>
      <c r="GG762" s="23"/>
      <c r="GH762" s="23"/>
      <c r="GI762" s="23"/>
      <c r="GJ762" s="23"/>
      <c r="GK762" s="23"/>
      <c r="GL762" s="23"/>
      <c r="GM762" s="23"/>
      <c r="GN762" s="13"/>
    </row>
    <row r="763" spans="56:196">
      <c r="BD763" s="8"/>
      <c r="BE763" s="8"/>
      <c r="BF763" s="3"/>
      <c r="BG763" s="3"/>
      <c r="BH763" s="3"/>
      <c r="BI763" s="3"/>
      <c r="BJ763" s="3"/>
      <c r="BK763" s="3"/>
      <c r="BL763" s="3"/>
      <c r="BM763" s="3"/>
      <c r="BN763" s="3"/>
      <c r="BO763" s="3"/>
      <c r="BP763" s="8"/>
      <c r="BQ763" s="19"/>
      <c r="BR763" s="19"/>
      <c r="BS763" s="19"/>
      <c r="BU763" s="19"/>
      <c r="BV763" s="19"/>
      <c r="BW763" s="19"/>
      <c r="BX763" s="19"/>
      <c r="BY763" s="19"/>
      <c r="BZ763" s="19"/>
      <c r="CA763" s="27"/>
      <c r="EP763" s="9"/>
      <c r="EU763" s="13"/>
      <c r="FV763" s="19"/>
      <c r="FW763" s="23"/>
      <c r="FX763" s="23"/>
      <c r="FZ763" s="23"/>
      <c r="GA763" s="23"/>
      <c r="GB763" s="23"/>
      <c r="GC763" s="23"/>
      <c r="GD763" s="23"/>
      <c r="GE763" s="23"/>
      <c r="GF763" s="23"/>
      <c r="GG763" s="23"/>
      <c r="GH763" s="23"/>
      <c r="GI763" s="23"/>
      <c r="GJ763" s="23"/>
      <c r="GK763" s="23"/>
      <c r="GL763" s="23"/>
      <c r="GM763" s="23"/>
      <c r="GN763" s="13"/>
    </row>
    <row r="764" spans="56:196">
      <c r="BD764" s="8"/>
      <c r="BE764" s="8"/>
      <c r="BF764" s="3"/>
      <c r="BG764" s="3"/>
      <c r="BH764" s="3"/>
      <c r="BI764" s="3"/>
      <c r="BJ764" s="3"/>
      <c r="BK764" s="3"/>
      <c r="BL764" s="3"/>
      <c r="BM764" s="3"/>
      <c r="BN764" s="3"/>
      <c r="BO764" s="3"/>
      <c r="BP764" s="8"/>
      <c r="BQ764" s="19"/>
      <c r="BR764" s="19"/>
      <c r="BS764" s="19"/>
      <c r="BU764" s="19"/>
      <c r="BV764" s="19"/>
      <c r="BW764" s="19"/>
      <c r="BX764" s="19"/>
      <c r="BY764" s="19"/>
      <c r="BZ764" s="19"/>
      <c r="CA764" s="27"/>
      <c r="EP764" s="9"/>
      <c r="EU764" s="13"/>
      <c r="FV764" s="19"/>
      <c r="FW764" s="23"/>
      <c r="FX764" s="23"/>
      <c r="FZ764" s="23"/>
      <c r="GA764" s="23"/>
      <c r="GB764" s="23"/>
      <c r="GC764" s="23"/>
      <c r="GD764" s="23"/>
      <c r="GE764" s="23"/>
      <c r="GF764" s="23"/>
      <c r="GG764" s="23"/>
      <c r="GH764" s="23"/>
      <c r="GI764" s="23"/>
      <c r="GJ764" s="23"/>
      <c r="GK764" s="23"/>
      <c r="GL764" s="23"/>
      <c r="GM764" s="23"/>
      <c r="GN764" s="13"/>
    </row>
    <row r="765" spans="56:196">
      <c r="BD765" s="8"/>
      <c r="BE765" s="8"/>
      <c r="BF765" s="3"/>
      <c r="BG765" s="3"/>
      <c r="BH765" s="3"/>
      <c r="BI765" s="3"/>
      <c r="BJ765" s="3"/>
      <c r="BK765" s="3"/>
      <c r="BL765" s="3"/>
      <c r="BM765" s="3"/>
      <c r="BN765" s="3"/>
      <c r="BO765" s="3"/>
      <c r="BP765" s="8"/>
      <c r="BQ765" s="19"/>
      <c r="BR765" s="19"/>
      <c r="BS765" s="19"/>
      <c r="BU765" s="19"/>
      <c r="BV765" s="19"/>
      <c r="BW765" s="19"/>
      <c r="BX765" s="19"/>
      <c r="BY765" s="19"/>
      <c r="BZ765" s="19"/>
      <c r="CA765" s="27"/>
      <c r="EP765" s="9"/>
      <c r="EU765" s="13"/>
      <c r="FV765" s="19"/>
      <c r="FW765" s="23"/>
      <c r="FX765" s="23"/>
      <c r="FZ765" s="23"/>
      <c r="GA765" s="23"/>
      <c r="GB765" s="23"/>
      <c r="GC765" s="23"/>
      <c r="GD765" s="23"/>
      <c r="GE765" s="23"/>
      <c r="GF765" s="23"/>
      <c r="GG765" s="23"/>
      <c r="GH765" s="23"/>
      <c r="GI765" s="23"/>
      <c r="GJ765" s="23"/>
      <c r="GK765" s="23"/>
      <c r="GL765" s="23"/>
      <c r="GM765" s="23"/>
      <c r="GN765" s="13"/>
    </row>
    <row r="766" spans="56:196">
      <c r="BD766" s="8"/>
      <c r="BE766" s="8"/>
      <c r="BF766" s="3"/>
      <c r="BG766" s="3"/>
      <c r="BH766" s="3"/>
      <c r="BI766" s="3"/>
      <c r="BJ766" s="3"/>
      <c r="BK766" s="3"/>
      <c r="BL766" s="3"/>
      <c r="BM766" s="3"/>
      <c r="BN766" s="3"/>
      <c r="BO766" s="3"/>
      <c r="BP766" s="8"/>
      <c r="BQ766" s="19"/>
      <c r="BR766" s="19"/>
      <c r="BS766" s="19"/>
      <c r="BU766" s="19"/>
      <c r="BV766" s="19"/>
      <c r="BW766" s="19"/>
      <c r="BX766" s="19"/>
      <c r="BY766" s="19"/>
      <c r="BZ766" s="19"/>
      <c r="CA766" s="27"/>
      <c r="EP766" s="9"/>
      <c r="EU766" s="13"/>
      <c r="FV766" s="19"/>
      <c r="FW766" s="23"/>
      <c r="FX766" s="23"/>
      <c r="FZ766" s="23"/>
      <c r="GA766" s="23"/>
      <c r="GB766" s="23"/>
      <c r="GC766" s="23"/>
      <c r="GD766" s="23"/>
      <c r="GE766" s="23"/>
      <c r="GF766" s="23"/>
      <c r="GG766" s="23"/>
      <c r="GH766" s="23"/>
      <c r="GI766" s="23"/>
      <c r="GJ766" s="23"/>
      <c r="GK766" s="23"/>
      <c r="GL766" s="23"/>
      <c r="GM766" s="23"/>
      <c r="GN766" s="13"/>
    </row>
    <row r="767" spans="56:196">
      <c r="BD767" s="8"/>
      <c r="BE767" s="8"/>
      <c r="BF767" s="3"/>
      <c r="BG767" s="3"/>
      <c r="BH767" s="3"/>
      <c r="BI767" s="3"/>
      <c r="BJ767" s="3"/>
      <c r="BK767" s="3"/>
      <c r="BL767" s="3"/>
      <c r="BM767" s="3"/>
      <c r="BN767" s="3"/>
      <c r="BO767" s="3"/>
      <c r="BP767" s="8"/>
      <c r="BQ767" s="19"/>
      <c r="BR767" s="19"/>
      <c r="BS767" s="19"/>
      <c r="BU767" s="19"/>
      <c r="BV767" s="19"/>
      <c r="BW767" s="19"/>
      <c r="BX767" s="19"/>
      <c r="BY767" s="19"/>
      <c r="BZ767" s="19"/>
      <c r="CA767" s="27"/>
      <c r="EP767" s="9"/>
      <c r="EU767" s="13"/>
      <c r="FV767" s="19"/>
      <c r="FW767" s="23"/>
      <c r="FX767" s="23"/>
      <c r="FZ767" s="23"/>
      <c r="GA767" s="23"/>
      <c r="GB767" s="23"/>
      <c r="GC767" s="23"/>
      <c r="GD767" s="23"/>
      <c r="GE767" s="23"/>
      <c r="GF767" s="23"/>
      <c r="GG767" s="23"/>
      <c r="GH767" s="23"/>
      <c r="GI767" s="23"/>
      <c r="GJ767" s="23"/>
      <c r="GK767" s="23"/>
      <c r="GL767" s="23"/>
      <c r="GM767" s="23"/>
      <c r="GN767" s="13"/>
    </row>
    <row r="768" spans="56:196">
      <c r="BD768" s="8"/>
      <c r="BE768" s="8"/>
      <c r="BF768" s="3"/>
      <c r="BG768" s="3"/>
      <c r="BH768" s="3"/>
      <c r="BI768" s="3"/>
      <c r="BJ768" s="3"/>
      <c r="BK768" s="3"/>
      <c r="BL768" s="3"/>
      <c r="BM768" s="3"/>
      <c r="BN768" s="3"/>
      <c r="BO768" s="3"/>
      <c r="BP768" s="8"/>
      <c r="BQ768" s="19"/>
      <c r="BR768" s="19"/>
      <c r="BS768" s="19"/>
      <c r="BU768" s="19"/>
      <c r="BV768" s="19"/>
      <c r="BW768" s="19"/>
      <c r="BX768" s="19"/>
      <c r="BY768" s="19"/>
      <c r="BZ768" s="19"/>
      <c r="CA768" s="27"/>
      <c r="EP768" s="9"/>
      <c r="EU768" s="13"/>
      <c r="FV768" s="19"/>
      <c r="FW768" s="23"/>
      <c r="FX768" s="23"/>
      <c r="FZ768" s="23"/>
      <c r="GA768" s="23"/>
      <c r="GB768" s="23"/>
      <c r="GC768" s="23"/>
      <c r="GD768" s="23"/>
      <c r="GE768" s="23"/>
      <c r="GF768" s="23"/>
      <c r="GG768" s="23"/>
      <c r="GH768" s="23"/>
      <c r="GI768" s="23"/>
      <c r="GJ768" s="23"/>
      <c r="GK768" s="23"/>
      <c r="GL768" s="23"/>
      <c r="GM768" s="23"/>
      <c r="GN768" s="13"/>
    </row>
    <row r="769" spans="56:196">
      <c r="BD769" s="8"/>
      <c r="BE769" s="8"/>
      <c r="BF769" s="3"/>
      <c r="BG769" s="3"/>
      <c r="BH769" s="3"/>
      <c r="BI769" s="3"/>
      <c r="BJ769" s="3"/>
      <c r="BK769" s="3"/>
      <c r="BL769" s="3"/>
      <c r="BM769" s="3"/>
      <c r="BN769" s="3"/>
      <c r="BO769" s="3"/>
      <c r="BP769" s="8"/>
      <c r="BQ769" s="19"/>
      <c r="BR769" s="19"/>
      <c r="BS769" s="19"/>
      <c r="BU769" s="19"/>
      <c r="BV769" s="19"/>
      <c r="BW769" s="19"/>
      <c r="BX769" s="19"/>
      <c r="BY769" s="19"/>
      <c r="BZ769" s="19"/>
      <c r="CA769" s="27"/>
      <c r="EP769" s="9"/>
      <c r="EU769" s="13"/>
      <c r="FV769" s="19"/>
      <c r="FW769" s="23"/>
      <c r="FX769" s="23"/>
      <c r="FZ769" s="23"/>
      <c r="GA769" s="23"/>
      <c r="GB769" s="23"/>
      <c r="GC769" s="23"/>
      <c r="GD769" s="23"/>
      <c r="GE769" s="23"/>
      <c r="GF769" s="23"/>
      <c r="GG769" s="23"/>
      <c r="GH769" s="23"/>
      <c r="GI769" s="23"/>
      <c r="GJ769" s="23"/>
      <c r="GK769" s="23"/>
      <c r="GL769" s="23"/>
      <c r="GM769" s="23"/>
      <c r="GN769" s="13"/>
    </row>
    <row r="770" spans="56:196">
      <c r="BD770" s="8"/>
      <c r="BE770" s="8"/>
      <c r="BF770" s="3"/>
      <c r="BG770" s="3"/>
      <c r="BH770" s="3"/>
      <c r="BI770" s="3"/>
      <c r="BJ770" s="3"/>
      <c r="BK770" s="3"/>
      <c r="BL770" s="3"/>
      <c r="BM770" s="3"/>
      <c r="BN770" s="3"/>
      <c r="BO770" s="3"/>
      <c r="BP770" s="8"/>
      <c r="BQ770" s="19"/>
      <c r="BR770" s="19"/>
      <c r="BS770" s="19"/>
      <c r="BU770" s="19"/>
      <c r="BV770" s="19"/>
      <c r="BW770" s="19"/>
      <c r="BX770" s="19"/>
      <c r="BY770" s="19"/>
      <c r="BZ770" s="19"/>
      <c r="CA770" s="27"/>
      <c r="EP770" s="9"/>
      <c r="EU770" s="13"/>
      <c r="FV770" s="19"/>
      <c r="FW770" s="23"/>
      <c r="FX770" s="23"/>
      <c r="FZ770" s="23"/>
      <c r="GA770" s="23"/>
      <c r="GB770" s="23"/>
      <c r="GC770" s="23"/>
      <c r="GD770" s="23"/>
      <c r="GE770" s="23"/>
      <c r="GF770" s="23"/>
      <c r="GG770" s="23"/>
      <c r="GH770" s="23"/>
      <c r="GI770" s="23"/>
      <c r="GJ770" s="23"/>
      <c r="GK770" s="23"/>
      <c r="GL770" s="23"/>
      <c r="GM770" s="23"/>
      <c r="GN770" s="13"/>
    </row>
    <row r="771" spans="56:196">
      <c r="BD771" s="8"/>
      <c r="BE771" s="8"/>
      <c r="BF771" s="3"/>
      <c r="BG771" s="3"/>
      <c r="BH771" s="3"/>
      <c r="BI771" s="3"/>
      <c r="BJ771" s="3"/>
      <c r="BK771" s="3"/>
      <c r="BL771" s="3"/>
      <c r="BM771" s="3"/>
      <c r="BN771" s="3"/>
      <c r="BO771" s="3"/>
      <c r="BP771" s="8"/>
      <c r="BQ771" s="19"/>
      <c r="BR771" s="19"/>
      <c r="BS771" s="19"/>
      <c r="BU771" s="19"/>
      <c r="BV771" s="19"/>
      <c r="BW771" s="19"/>
      <c r="BX771" s="19"/>
      <c r="BY771" s="19"/>
      <c r="BZ771" s="19"/>
      <c r="CA771" s="27"/>
      <c r="EP771" s="9"/>
      <c r="EU771" s="13"/>
      <c r="FV771" s="19"/>
      <c r="FW771" s="23"/>
      <c r="FX771" s="23"/>
      <c r="FZ771" s="23"/>
      <c r="GA771" s="23"/>
      <c r="GB771" s="23"/>
      <c r="GC771" s="23"/>
      <c r="GD771" s="23"/>
      <c r="GE771" s="23"/>
      <c r="GF771" s="23"/>
      <c r="GG771" s="23"/>
      <c r="GH771" s="23"/>
      <c r="GI771" s="23"/>
      <c r="GJ771" s="23"/>
      <c r="GK771" s="23"/>
      <c r="GL771" s="23"/>
      <c r="GM771" s="23"/>
      <c r="GN771" s="13"/>
    </row>
    <row r="772" spans="56:196">
      <c r="BD772" s="8"/>
      <c r="BE772" s="8"/>
      <c r="BF772" s="3"/>
      <c r="BG772" s="3"/>
      <c r="BH772" s="3"/>
      <c r="BI772" s="3"/>
      <c r="BJ772" s="3"/>
      <c r="BK772" s="3"/>
      <c r="BL772" s="3"/>
      <c r="BM772" s="3"/>
      <c r="BN772" s="3"/>
      <c r="BO772" s="3"/>
      <c r="BP772" s="8"/>
      <c r="BQ772" s="19"/>
      <c r="BR772" s="19"/>
      <c r="BS772" s="19"/>
      <c r="BU772" s="19"/>
      <c r="BV772" s="19"/>
      <c r="BW772" s="19"/>
      <c r="BX772" s="19"/>
      <c r="BY772" s="19"/>
      <c r="BZ772" s="19"/>
      <c r="CA772" s="27"/>
      <c r="EP772" s="9"/>
      <c r="EU772" s="13"/>
      <c r="FV772" s="19"/>
      <c r="FW772" s="23"/>
      <c r="FX772" s="23"/>
      <c r="FZ772" s="23"/>
      <c r="GA772" s="23"/>
      <c r="GB772" s="23"/>
      <c r="GC772" s="23"/>
      <c r="GD772" s="23"/>
      <c r="GE772" s="23"/>
      <c r="GF772" s="23"/>
      <c r="GG772" s="23"/>
      <c r="GH772" s="23"/>
      <c r="GI772" s="23"/>
      <c r="GJ772" s="23"/>
      <c r="GK772" s="23"/>
      <c r="GL772" s="23"/>
      <c r="GM772" s="23"/>
      <c r="GN772" s="13"/>
    </row>
    <row r="773" spans="56:196">
      <c r="BD773" s="8"/>
      <c r="BE773" s="8"/>
      <c r="BF773" s="3"/>
      <c r="BG773" s="3"/>
      <c r="BH773" s="3"/>
      <c r="BI773" s="3"/>
      <c r="BJ773" s="3"/>
      <c r="BK773" s="3"/>
      <c r="BL773" s="3"/>
      <c r="BM773" s="3"/>
      <c r="BN773" s="3"/>
      <c r="BO773" s="3"/>
      <c r="BP773" s="8"/>
      <c r="BQ773" s="19"/>
      <c r="BR773" s="19"/>
      <c r="BS773" s="19"/>
      <c r="BU773" s="19"/>
      <c r="BV773" s="19"/>
      <c r="BW773" s="19"/>
      <c r="BX773" s="19"/>
      <c r="BY773" s="19"/>
      <c r="BZ773" s="19"/>
      <c r="CA773" s="27"/>
      <c r="EP773" s="9"/>
      <c r="EU773" s="13"/>
      <c r="FV773" s="19"/>
      <c r="FW773" s="23"/>
      <c r="FX773" s="23"/>
      <c r="FZ773" s="23"/>
      <c r="GA773" s="23"/>
      <c r="GB773" s="23"/>
      <c r="GC773" s="23"/>
      <c r="GD773" s="23"/>
      <c r="GE773" s="23"/>
      <c r="GF773" s="23"/>
      <c r="GG773" s="23"/>
      <c r="GH773" s="23"/>
      <c r="GI773" s="23"/>
      <c r="GJ773" s="23"/>
      <c r="GK773" s="23"/>
      <c r="GL773" s="23"/>
      <c r="GM773" s="23"/>
      <c r="GN773" s="13"/>
    </row>
    <row r="774" spans="56:196">
      <c r="BD774" s="8"/>
      <c r="BE774" s="8"/>
      <c r="BF774" s="3"/>
      <c r="BG774" s="3"/>
      <c r="BH774" s="3"/>
      <c r="BI774" s="3"/>
      <c r="BJ774" s="3"/>
      <c r="BK774" s="3"/>
      <c r="BL774" s="3"/>
      <c r="BM774" s="3"/>
      <c r="BN774" s="3"/>
      <c r="BO774" s="3"/>
      <c r="BP774" s="8"/>
      <c r="BQ774" s="19"/>
      <c r="BR774" s="19"/>
      <c r="BS774" s="19"/>
      <c r="BU774" s="19"/>
      <c r="BV774" s="19"/>
      <c r="BW774" s="19"/>
      <c r="BX774" s="19"/>
      <c r="BY774" s="19"/>
      <c r="BZ774" s="19"/>
      <c r="CA774" s="27"/>
      <c r="EP774" s="9"/>
      <c r="EU774" s="13"/>
      <c r="FV774" s="19"/>
      <c r="FW774" s="23"/>
      <c r="FX774" s="23"/>
      <c r="FZ774" s="23"/>
      <c r="GA774" s="23"/>
      <c r="GB774" s="23"/>
      <c r="GC774" s="23"/>
      <c r="GD774" s="23"/>
      <c r="GE774" s="23"/>
      <c r="GF774" s="23"/>
      <c r="GG774" s="23"/>
      <c r="GH774" s="23"/>
      <c r="GI774" s="23"/>
      <c r="GJ774" s="23"/>
      <c r="GK774" s="23"/>
      <c r="GL774" s="23"/>
      <c r="GM774" s="23"/>
      <c r="GN774" s="13"/>
    </row>
    <row r="775" spans="56:196">
      <c r="BD775" s="8"/>
      <c r="BE775" s="8"/>
      <c r="BF775" s="3"/>
      <c r="BG775" s="3"/>
      <c r="BH775" s="3"/>
      <c r="BI775" s="3"/>
      <c r="BJ775" s="3"/>
      <c r="BK775" s="3"/>
      <c r="BL775" s="3"/>
      <c r="BM775" s="3"/>
      <c r="BN775" s="3"/>
      <c r="BO775" s="3"/>
      <c r="BP775" s="8"/>
      <c r="BQ775" s="19"/>
      <c r="BR775" s="19"/>
      <c r="BS775" s="19"/>
      <c r="BU775" s="19"/>
      <c r="BV775" s="19"/>
      <c r="BW775" s="19"/>
      <c r="BX775" s="19"/>
      <c r="BY775" s="19"/>
      <c r="BZ775" s="19"/>
      <c r="CA775" s="27"/>
      <c r="EP775" s="9"/>
      <c r="EU775" s="13"/>
      <c r="FV775" s="19"/>
      <c r="FW775" s="23"/>
      <c r="FX775" s="23"/>
      <c r="FZ775" s="23"/>
      <c r="GA775" s="23"/>
      <c r="GB775" s="23"/>
      <c r="GC775" s="23"/>
      <c r="GD775" s="23"/>
      <c r="GE775" s="23"/>
      <c r="GF775" s="23"/>
      <c r="GG775" s="23"/>
      <c r="GH775" s="23"/>
      <c r="GI775" s="23"/>
      <c r="GJ775" s="23"/>
      <c r="GK775" s="23"/>
      <c r="GL775" s="23"/>
      <c r="GM775" s="23"/>
      <c r="GN775" s="13"/>
    </row>
    <row r="776" spans="56:196">
      <c r="BD776" s="8"/>
      <c r="BE776" s="8"/>
      <c r="BF776" s="3"/>
      <c r="BG776" s="3"/>
      <c r="BH776" s="3"/>
      <c r="BI776" s="3"/>
      <c r="BJ776" s="3"/>
      <c r="BK776" s="3"/>
      <c r="BL776" s="3"/>
      <c r="BM776" s="3"/>
      <c r="BN776" s="3"/>
      <c r="BO776" s="3"/>
      <c r="BP776" s="8"/>
      <c r="BQ776" s="19"/>
      <c r="BR776" s="19"/>
      <c r="BS776" s="19"/>
      <c r="BU776" s="19"/>
      <c r="BV776" s="19"/>
      <c r="BW776" s="19"/>
      <c r="BX776" s="19"/>
      <c r="BY776" s="19"/>
      <c r="BZ776" s="19"/>
      <c r="CA776" s="27"/>
      <c r="EP776" s="9"/>
      <c r="EU776" s="13"/>
      <c r="FV776" s="19"/>
      <c r="FW776" s="23"/>
      <c r="FX776" s="23"/>
      <c r="FZ776" s="23"/>
      <c r="GA776" s="23"/>
      <c r="GB776" s="23"/>
      <c r="GC776" s="23"/>
      <c r="GD776" s="23"/>
      <c r="GE776" s="23"/>
      <c r="GF776" s="23"/>
      <c r="GG776" s="23"/>
      <c r="GH776" s="23"/>
      <c r="GI776" s="23"/>
      <c r="GJ776" s="23"/>
      <c r="GK776" s="23"/>
      <c r="GL776" s="23"/>
      <c r="GM776" s="23"/>
      <c r="GN776" s="13"/>
    </row>
    <row r="777" spans="56:196">
      <c r="BD777" s="8"/>
      <c r="BE777" s="8"/>
      <c r="BF777" s="3"/>
      <c r="BG777" s="3"/>
      <c r="BH777" s="3"/>
      <c r="BI777" s="3"/>
      <c r="BJ777" s="3"/>
      <c r="BK777" s="3"/>
      <c r="BL777" s="3"/>
      <c r="BM777" s="3"/>
      <c r="BN777" s="3"/>
      <c r="BO777" s="3"/>
      <c r="BP777" s="8"/>
      <c r="BQ777" s="19"/>
      <c r="BR777" s="19"/>
      <c r="BS777" s="19"/>
      <c r="BU777" s="19"/>
      <c r="BV777" s="19"/>
      <c r="BW777" s="19"/>
      <c r="BX777" s="19"/>
      <c r="BY777" s="19"/>
      <c r="BZ777" s="19"/>
      <c r="CA777" s="27"/>
      <c r="EP777" s="9"/>
      <c r="EU777" s="13"/>
      <c r="FV777" s="19"/>
      <c r="FW777" s="23"/>
      <c r="FX777" s="23"/>
      <c r="FZ777" s="23"/>
      <c r="GA777" s="23"/>
      <c r="GB777" s="23"/>
      <c r="GC777" s="23"/>
      <c r="GD777" s="23"/>
      <c r="GE777" s="23"/>
      <c r="GF777" s="23"/>
      <c r="GG777" s="23"/>
      <c r="GH777" s="23"/>
      <c r="GI777" s="23"/>
      <c r="GJ777" s="23"/>
      <c r="GK777" s="23"/>
      <c r="GL777" s="23"/>
      <c r="GM777" s="23"/>
      <c r="GN777" s="13"/>
    </row>
    <row r="778" spans="56:196">
      <c r="BD778" s="8"/>
      <c r="BE778" s="8"/>
      <c r="BF778" s="3"/>
      <c r="BG778" s="3"/>
      <c r="BH778" s="3"/>
      <c r="BI778" s="3"/>
      <c r="BJ778" s="3"/>
      <c r="BK778" s="3"/>
      <c r="BL778" s="3"/>
      <c r="BM778" s="3"/>
      <c r="BN778" s="3"/>
      <c r="BO778" s="3"/>
      <c r="BP778" s="8"/>
      <c r="BQ778" s="19"/>
      <c r="BR778" s="19"/>
      <c r="BS778" s="19"/>
      <c r="BU778" s="19"/>
      <c r="BV778" s="19"/>
      <c r="BW778" s="19"/>
      <c r="BX778" s="19"/>
      <c r="BY778" s="19"/>
      <c r="BZ778" s="19"/>
      <c r="CA778" s="27"/>
      <c r="EP778" s="9"/>
      <c r="EU778" s="13"/>
      <c r="FV778" s="19"/>
      <c r="FW778" s="23"/>
      <c r="FX778" s="23"/>
      <c r="FZ778" s="23"/>
      <c r="GA778" s="23"/>
      <c r="GB778" s="23"/>
      <c r="GC778" s="23"/>
      <c r="GD778" s="23"/>
      <c r="GE778" s="23"/>
      <c r="GF778" s="23"/>
      <c r="GG778" s="23"/>
      <c r="GH778" s="23"/>
      <c r="GI778" s="23"/>
      <c r="GJ778" s="23"/>
      <c r="GK778" s="23"/>
      <c r="GL778" s="23"/>
      <c r="GM778" s="23"/>
      <c r="GN778" s="13"/>
    </row>
    <row r="779" spans="56:196">
      <c r="BD779" s="8"/>
      <c r="BE779" s="8"/>
      <c r="BF779" s="3"/>
      <c r="BG779" s="3"/>
      <c r="BH779" s="3"/>
      <c r="BI779" s="3"/>
      <c r="BJ779" s="3"/>
      <c r="BK779" s="3"/>
      <c r="BL779" s="3"/>
      <c r="BM779" s="3"/>
      <c r="BN779" s="3"/>
      <c r="BO779" s="3"/>
      <c r="BP779" s="8"/>
      <c r="BQ779" s="19"/>
      <c r="BR779" s="19"/>
      <c r="BS779" s="19"/>
      <c r="BU779" s="19"/>
      <c r="BV779" s="19"/>
      <c r="BW779" s="19"/>
      <c r="BX779" s="19"/>
      <c r="BY779" s="19"/>
      <c r="BZ779" s="19"/>
      <c r="CA779" s="27"/>
      <c r="EP779" s="9"/>
      <c r="EU779" s="13"/>
      <c r="FV779" s="19"/>
      <c r="FW779" s="23"/>
      <c r="FX779" s="23"/>
      <c r="FZ779" s="23"/>
      <c r="GA779" s="23"/>
      <c r="GB779" s="23"/>
      <c r="GC779" s="23"/>
      <c r="GD779" s="23"/>
      <c r="GE779" s="23"/>
      <c r="GF779" s="23"/>
      <c r="GG779" s="23"/>
      <c r="GH779" s="23"/>
      <c r="GI779" s="23"/>
      <c r="GJ779" s="23"/>
      <c r="GK779" s="23"/>
      <c r="GL779" s="23"/>
      <c r="GM779" s="23"/>
      <c r="GN779" s="13"/>
    </row>
    <row r="780" spans="56:196">
      <c r="BD780" s="8"/>
      <c r="BE780" s="8"/>
      <c r="BF780" s="3"/>
      <c r="BG780" s="3"/>
      <c r="BH780" s="3"/>
      <c r="BI780" s="3"/>
      <c r="BJ780" s="3"/>
      <c r="BK780" s="3"/>
      <c r="BL780" s="3"/>
      <c r="BM780" s="3"/>
      <c r="BN780" s="3"/>
      <c r="BO780" s="3"/>
      <c r="BP780" s="8"/>
      <c r="BQ780" s="19"/>
      <c r="BR780" s="19"/>
      <c r="BS780" s="19"/>
      <c r="BU780" s="19"/>
      <c r="BV780" s="19"/>
      <c r="BW780" s="19"/>
      <c r="BX780" s="19"/>
      <c r="BY780" s="19"/>
      <c r="BZ780" s="19"/>
      <c r="CA780" s="27"/>
      <c r="EP780" s="9"/>
      <c r="EU780" s="13"/>
      <c r="FV780" s="19"/>
      <c r="FW780" s="23"/>
      <c r="FX780" s="23"/>
      <c r="FZ780" s="23"/>
      <c r="GA780" s="23"/>
      <c r="GB780" s="23"/>
      <c r="GC780" s="23"/>
      <c r="GD780" s="23"/>
      <c r="GE780" s="23"/>
      <c r="GF780" s="23"/>
      <c r="GG780" s="23"/>
      <c r="GH780" s="23"/>
      <c r="GI780" s="23"/>
      <c r="GJ780" s="23"/>
      <c r="GK780" s="23"/>
      <c r="GL780" s="23"/>
      <c r="GM780" s="23"/>
      <c r="GN780" s="13"/>
    </row>
    <row r="781" spans="56:196">
      <c r="BD781" s="8"/>
      <c r="BE781" s="8"/>
      <c r="BF781" s="3"/>
      <c r="BG781" s="3"/>
      <c r="BH781" s="3"/>
      <c r="BI781" s="3"/>
      <c r="BJ781" s="3"/>
      <c r="BK781" s="3"/>
      <c r="BL781" s="3"/>
      <c r="BM781" s="3"/>
      <c r="BN781" s="3"/>
      <c r="BO781" s="3"/>
      <c r="BP781" s="8"/>
      <c r="BQ781" s="19"/>
      <c r="BR781" s="19"/>
      <c r="BS781" s="19"/>
      <c r="BU781" s="19"/>
      <c r="BV781" s="19"/>
      <c r="BW781" s="19"/>
      <c r="BX781" s="19"/>
      <c r="BY781" s="19"/>
      <c r="BZ781" s="19"/>
      <c r="CA781" s="27"/>
      <c r="EP781" s="9"/>
      <c r="EU781" s="13"/>
      <c r="FV781" s="19"/>
      <c r="FW781" s="23"/>
      <c r="FX781" s="23"/>
      <c r="FZ781" s="23"/>
      <c r="GA781" s="23"/>
      <c r="GB781" s="23"/>
      <c r="GC781" s="23"/>
      <c r="GD781" s="23"/>
      <c r="GE781" s="23"/>
      <c r="GF781" s="23"/>
      <c r="GG781" s="23"/>
      <c r="GH781" s="23"/>
      <c r="GI781" s="23"/>
      <c r="GJ781" s="23"/>
      <c r="GK781" s="23"/>
      <c r="GL781" s="23"/>
      <c r="GM781" s="23"/>
      <c r="GN781" s="13"/>
    </row>
    <row r="782" spans="56:196">
      <c r="BD782" s="8"/>
      <c r="BE782" s="8"/>
      <c r="BF782" s="3"/>
      <c r="BG782" s="3"/>
      <c r="BH782" s="3"/>
      <c r="BI782" s="3"/>
      <c r="BJ782" s="3"/>
      <c r="BK782" s="3"/>
      <c r="BL782" s="3"/>
      <c r="BM782" s="3"/>
      <c r="BN782" s="3"/>
      <c r="BO782" s="3"/>
      <c r="BP782" s="8"/>
      <c r="BQ782" s="19"/>
      <c r="BR782" s="19"/>
      <c r="BS782" s="19"/>
      <c r="BU782" s="19"/>
      <c r="BV782" s="19"/>
      <c r="BW782" s="19"/>
      <c r="BX782" s="19"/>
      <c r="BY782" s="19"/>
      <c r="BZ782" s="19"/>
      <c r="CA782" s="27"/>
      <c r="EP782" s="9"/>
      <c r="EU782" s="13"/>
      <c r="FV782" s="19"/>
      <c r="FW782" s="23"/>
      <c r="FX782" s="23"/>
      <c r="FZ782" s="23"/>
      <c r="GA782" s="23"/>
      <c r="GB782" s="23"/>
      <c r="GC782" s="23"/>
      <c r="GD782" s="23"/>
      <c r="GE782" s="23"/>
      <c r="GF782" s="23"/>
      <c r="GG782" s="23"/>
      <c r="GH782" s="23"/>
      <c r="GI782" s="23"/>
      <c r="GJ782" s="23"/>
      <c r="GK782" s="23"/>
      <c r="GL782" s="23"/>
      <c r="GM782" s="23"/>
      <c r="GN782" s="13"/>
    </row>
    <row r="783" spans="56:196">
      <c r="BD783" s="8"/>
      <c r="BE783" s="8"/>
      <c r="BF783" s="3"/>
      <c r="BG783" s="3"/>
      <c r="BH783" s="3"/>
      <c r="BI783" s="3"/>
      <c r="BJ783" s="3"/>
      <c r="BK783" s="3"/>
      <c r="BL783" s="3"/>
      <c r="BM783" s="3"/>
      <c r="BN783" s="3"/>
      <c r="BO783" s="3"/>
      <c r="BP783" s="8"/>
      <c r="BQ783" s="19"/>
      <c r="BR783" s="19"/>
      <c r="BS783" s="19"/>
      <c r="BU783" s="19"/>
      <c r="BV783" s="19"/>
      <c r="BW783" s="19"/>
      <c r="BX783" s="19"/>
      <c r="BY783" s="19"/>
      <c r="BZ783" s="19"/>
      <c r="CA783" s="27"/>
      <c r="EP783" s="9"/>
      <c r="EU783" s="13"/>
      <c r="FV783" s="19"/>
      <c r="FW783" s="23"/>
      <c r="FX783" s="23"/>
      <c r="FZ783" s="23"/>
      <c r="GA783" s="23"/>
      <c r="GB783" s="23"/>
      <c r="GC783" s="23"/>
      <c r="GD783" s="23"/>
      <c r="GE783" s="23"/>
      <c r="GF783" s="23"/>
      <c r="GG783" s="23"/>
      <c r="GH783" s="23"/>
      <c r="GI783" s="23"/>
      <c r="GJ783" s="23"/>
      <c r="GK783" s="23"/>
      <c r="GL783" s="23"/>
      <c r="GM783" s="23"/>
      <c r="GN783" s="13"/>
    </row>
    <row r="784" spans="56:196">
      <c r="BD784" s="8"/>
      <c r="BE784" s="8"/>
      <c r="BF784" s="3"/>
      <c r="BG784" s="3"/>
      <c r="BH784" s="3"/>
      <c r="BI784" s="3"/>
      <c r="BJ784" s="3"/>
      <c r="BK784" s="3"/>
      <c r="BL784" s="3"/>
      <c r="BM784" s="3"/>
      <c r="BN784" s="3"/>
      <c r="BO784" s="3"/>
      <c r="BP784" s="8"/>
      <c r="BQ784" s="19"/>
      <c r="BR784" s="19"/>
      <c r="BS784" s="19"/>
      <c r="BU784" s="19"/>
      <c r="BV784" s="19"/>
      <c r="BW784" s="19"/>
      <c r="BX784" s="19"/>
      <c r="BY784" s="19"/>
      <c r="BZ784" s="19"/>
      <c r="CA784" s="27"/>
      <c r="EP784" s="9"/>
      <c r="EU784" s="13"/>
      <c r="FV784" s="19"/>
      <c r="FW784" s="23"/>
      <c r="FX784" s="23"/>
      <c r="FZ784" s="23"/>
      <c r="GA784" s="23"/>
      <c r="GB784" s="23"/>
      <c r="GC784" s="23"/>
      <c r="GD784" s="23"/>
      <c r="GE784" s="23"/>
      <c r="GF784" s="23"/>
      <c r="GG784" s="23"/>
      <c r="GH784" s="23"/>
      <c r="GI784" s="23"/>
      <c r="GJ784" s="23"/>
      <c r="GK784" s="23"/>
      <c r="GL784" s="23"/>
      <c r="GM784" s="23"/>
      <c r="GN784" s="13"/>
    </row>
    <row r="785" spans="56:196">
      <c r="BD785" s="8"/>
      <c r="BE785" s="8"/>
      <c r="BF785" s="3"/>
      <c r="BG785" s="3"/>
      <c r="BH785" s="3"/>
      <c r="BI785" s="3"/>
      <c r="BJ785" s="3"/>
      <c r="BK785" s="3"/>
      <c r="BL785" s="3"/>
      <c r="BM785" s="3"/>
      <c r="BN785" s="3"/>
      <c r="BO785" s="3"/>
      <c r="BP785" s="8"/>
      <c r="BQ785" s="19"/>
      <c r="BR785" s="19"/>
      <c r="BS785" s="19"/>
      <c r="BU785" s="19"/>
      <c r="BV785" s="19"/>
      <c r="BW785" s="19"/>
      <c r="BX785" s="19"/>
      <c r="BY785" s="19"/>
      <c r="BZ785" s="19"/>
      <c r="CA785" s="27"/>
      <c r="EP785" s="9"/>
      <c r="EU785" s="13"/>
      <c r="FV785" s="19"/>
      <c r="FW785" s="23"/>
      <c r="FX785" s="23"/>
      <c r="FZ785" s="23"/>
      <c r="GA785" s="23"/>
      <c r="GB785" s="23"/>
      <c r="GC785" s="23"/>
      <c r="GD785" s="23"/>
      <c r="GE785" s="23"/>
      <c r="GF785" s="23"/>
      <c r="GG785" s="23"/>
      <c r="GH785" s="23"/>
      <c r="GI785" s="23"/>
      <c r="GJ785" s="23"/>
      <c r="GK785" s="23"/>
      <c r="GL785" s="23"/>
      <c r="GM785" s="23"/>
      <c r="GN785" s="13"/>
    </row>
    <row r="786" spans="56:196">
      <c r="BD786" s="8"/>
      <c r="BE786" s="8"/>
      <c r="BF786" s="3"/>
      <c r="BG786" s="3"/>
      <c r="BH786" s="3"/>
      <c r="BI786" s="3"/>
      <c r="BJ786" s="3"/>
      <c r="BK786" s="3"/>
      <c r="BL786" s="3"/>
      <c r="BM786" s="3"/>
      <c r="BN786" s="3"/>
      <c r="BO786" s="3"/>
      <c r="BP786" s="8"/>
      <c r="BQ786" s="19"/>
      <c r="BR786" s="19"/>
      <c r="BS786" s="19"/>
      <c r="BU786" s="19"/>
      <c r="BV786" s="19"/>
      <c r="BW786" s="19"/>
      <c r="BX786" s="19"/>
      <c r="BY786" s="19"/>
      <c r="BZ786" s="19"/>
      <c r="CA786" s="27"/>
      <c r="EP786" s="9"/>
      <c r="EU786" s="13"/>
      <c r="FV786" s="19"/>
      <c r="FW786" s="23"/>
      <c r="FX786" s="23"/>
      <c r="FZ786" s="23"/>
      <c r="GA786" s="23"/>
      <c r="GB786" s="23"/>
      <c r="GC786" s="23"/>
      <c r="GD786" s="23"/>
      <c r="GE786" s="23"/>
      <c r="GF786" s="23"/>
      <c r="GG786" s="23"/>
      <c r="GH786" s="23"/>
      <c r="GI786" s="23"/>
      <c r="GJ786" s="23"/>
      <c r="GK786" s="23"/>
      <c r="GL786" s="23"/>
      <c r="GM786" s="23"/>
      <c r="GN786" s="13"/>
    </row>
    <row r="787" spans="56:196">
      <c r="BD787" s="8"/>
      <c r="BE787" s="8"/>
      <c r="BF787" s="3"/>
      <c r="BG787" s="3"/>
      <c r="BH787" s="3"/>
      <c r="BI787" s="3"/>
      <c r="BJ787" s="3"/>
      <c r="BK787" s="3"/>
      <c r="BL787" s="3"/>
      <c r="BM787" s="3"/>
      <c r="BN787" s="3"/>
      <c r="BO787" s="3"/>
      <c r="BP787" s="8"/>
      <c r="BQ787" s="19"/>
      <c r="BR787" s="19"/>
      <c r="BS787" s="19"/>
      <c r="BU787" s="19"/>
      <c r="BV787" s="19"/>
      <c r="BW787" s="19"/>
      <c r="BX787" s="19"/>
      <c r="BY787" s="19"/>
      <c r="BZ787" s="19"/>
      <c r="CA787" s="27"/>
      <c r="EP787" s="9"/>
      <c r="EU787" s="13"/>
      <c r="FV787" s="19"/>
      <c r="FW787" s="23"/>
      <c r="FX787" s="23"/>
      <c r="FZ787" s="23"/>
      <c r="GA787" s="23"/>
      <c r="GB787" s="23"/>
      <c r="GC787" s="23"/>
      <c r="GD787" s="23"/>
      <c r="GE787" s="23"/>
      <c r="GF787" s="23"/>
      <c r="GG787" s="23"/>
      <c r="GH787" s="23"/>
      <c r="GI787" s="23"/>
      <c r="GJ787" s="23"/>
      <c r="GK787" s="23"/>
      <c r="GL787" s="23"/>
      <c r="GM787" s="23"/>
      <c r="GN787" s="13"/>
    </row>
    <row r="788" spans="56:196">
      <c r="BD788" s="8"/>
      <c r="BE788" s="8"/>
      <c r="BF788" s="3"/>
      <c r="BG788" s="3"/>
      <c r="BH788" s="3"/>
      <c r="BI788" s="3"/>
      <c r="BJ788" s="3"/>
      <c r="BK788" s="3"/>
      <c r="BL788" s="3"/>
      <c r="BM788" s="3"/>
      <c r="BN788" s="3"/>
      <c r="BO788" s="3"/>
      <c r="BP788" s="8"/>
      <c r="BQ788" s="19"/>
      <c r="BR788" s="19"/>
      <c r="BS788" s="19"/>
      <c r="BU788" s="19"/>
      <c r="BV788" s="19"/>
      <c r="BW788" s="19"/>
      <c r="BX788" s="19"/>
      <c r="BY788" s="19"/>
      <c r="BZ788" s="19"/>
      <c r="CA788" s="27"/>
      <c r="EP788" s="9"/>
      <c r="EU788" s="13"/>
      <c r="FV788" s="19"/>
      <c r="FW788" s="23"/>
      <c r="FX788" s="23"/>
      <c r="FZ788" s="23"/>
      <c r="GA788" s="23"/>
      <c r="GB788" s="23"/>
      <c r="GC788" s="23"/>
      <c r="GD788" s="23"/>
      <c r="GE788" s="23"/>
      <c r="GF788" s="23"/>
      <c r="GG788" s="23"/>
      <c r="GH788" s="23"/>
      <c r="GI788" s="23"/>
      <c r="GJ788" s="23"/>
      <c r="GK788" s="23"/>
      <c r="GL788" s="23"/>
      <c r="GM788" s="23"/>
      <c r="GN788" s="13"/>
    </row>
    <row r="789" spans="56:196">
      <c r="BD789" s="8"/>
      <c r="BE789" s="8"/>
      <c r="BF789" s="3"/>
      <c r="BG789" s="3"/>
      <c r="BH789" s="3"/>
      <c r="BI789" s="3"/>
      <c r="BJ789" s="3"/>
      <c r="BK789" s="3"/>
      <c r="BL789" s="3"/>
      <c r="BM789" s="3"/>
      <c r="BN789" s="3"/>
      <c r="BO789" s="3"/>
      <c r="BP789" s="8"/>
      <c r="BQ789" s="19"/>
      <c r="BR789" s="19"/>
      <c r="BS789" s="19"/>
      <c r="BU789" s="19"/>
      <c r="BV789" s="19"/>
      <c r="BW789" s="19"/>
      <c r="BX789" s="19"/>
      <c r="BY789" s="19"/>
      <c r="BZ789" s="19"/>
      <c r="CA789" s="27"/>
      <c r="EP789" s="9"/>
      <c r="EU789" s="13"/>
      <c r="FV789" s="19"/>
      <c r="FW789" s="23"/>
      <c r="FX789" s="23"/>
      <c r="FZ789" s="23"/>
      <c r="GA789" s="23"/>
      <c r="GB789" s="23"/>
      <c r="GC789" s="23"/>
      <c r="GD789" s="23"/>
      <c r="GE789" s="23"/>
      <c r="GF789" s="23"/>
      <c r="GG789" s="23"/>
      <c r="GH789" s="23"/>
      <c r="GI789" s="23"/>
      <c r="GJ789" s="23"/>
      <c r="GK789" s="23"/>
      <c r="GL789" s="23"/>
      <c r="GM789" s="23"/>
      <c r="GN789" s="13"/>
    </row>
    <row r="790" spans="56:196">
      <c r="BQ790" s="19"/>
      <c r="BR790" s="19"/>
      <c r="BS790" s="19"/>
      <c r="BU790" s="19"/>
      <c r="BV790" s="19"/>
      <c r="BW790" s="19"/>
      <c r="BX790" s="19"/>
      <c r="BY790" s="19"/>
      <c r="BZ790" s="19"/>
      <c r="CA790" s="27"/>
      <c r="EP790" s="9"/>
      <c r="EU790" s="13"/>
      <c r="FV790" s="19"/>
      <c r="FW790" s="23"/>
      <c r="FX790" s="23"/>
      <c r="FZ790" s="23"/>
      <c r="GA790" s="23"/>
      <c r="GB790" s="23"/>
      <c r="GC790" s="23"/>
      <c r="GD790" s="23"/>
      <c r="GE790" s="23"/>
      <c r="GF790" s="23"/>
      <c r="GG790" s="23"/>
      <c r="GH790" s="23"/>
      <c r="GI790" s="23"/>
      <c r="GJ790" s="23"/>
      <c r="GK790" s="23"/>
      <c r="GL790" s="23"/>
      <c r="GM790" s="23"/>
      <c r="GN790" s="13"/>
    </row>
    <row r="791" spans="56:196">
      <c r="BQ791" s="19"/>
      <c r="BR791" s="19"/>
      <c r="BS791" s="19"/>
      <c r="BU791" s="19"/>
      <c r="BV791" s="19"/>
      <c r="BW791" s="19"/>
      <c r="BX791" s="19"/>
      <c r="BY791" s="19"/>
      <c r="BZ791" s="19"/>
      <c r="CA791" s="27"/>
      <c r="EP791" s="9"/>
      <c r="EU791" s="13"/>
      <c r="FV791" s="19"/>
      <c r="FW791" s="23"/>
      <c r="FX791" s="23"/>
      <c r="FZ791" s="23"/>
      <c r="GA791" s="23"/>
      <c r="GB791" s="23"/>
      <c r="GC791" s="23"/>
      <c r="GD791" s="23"/>
      <c r="GE791" s="23"/>
      <c r="GF791" s="23"/>
      <c r="GG791" s="23"/>
      <c r="GH791" s="23"/>
      <c r="GI791" s="23"/>
      <c r="GJ791" s="23"/>
      <c r="GK791" s="23"/>
      <c r="GL791" s="23"/>
      <c r="GM791" s="23"/>
      <c r="GN791" s="13"/>
    </row>
    <row r="792" spans="56:196">
      <c r="BQ792" s="19"/>
      <c r="BR792" s="19"/>
      <c r="BS792" s="19"/>
      <c r="BU792" s="19"/>
      <c r="BV792" s="19"/>
      <c r="BW792" s="19"/>
      <c r="BX792" s="19"/>
      <c r="BY792" s="19"/>
      <c r="BZ792" s="19"/>
      <c r="CA792" s="27"/>
      <c r="EP792" s="9"/>
      <c r="EU792" s="13"/>
      <c r="FV792" s="19"/>
      <c r="FW792" s="23"/>
      <c r="FX792" s="23"/>
      <c r="FZ792" s="23"/>
      <c r="GA792" s="23"/>
      <c r="GB792" s="23"/>
      <c r="GC792" s="23"/>
      <c r="GD792" s="23"/>
      <c r="GE792" s="23"/>
      <c r="GF792" s="23"/>
      <c r="GG792" s="23"/>
      <c r="GH792" s="23"/>
      <c r="GI792" s="23"/>
      <c r="GJ792" s="23"/>
      <c r="GK792" s="23"/>
      <c r="GL792" s="23"/>
      <c r="GM792" s="23"/>
      <c r="GN792" s="13"/>
    </row>
    <row r="793" spans="56:196">
      <c r="BQ793" s="19"/>
      <c r="BR793" s="19"/>
      <c r="BS793" s="19"/>
      <c r="BU793" s="19"/>
      <c r="BV793" s="19"/>
      <c r="BW793" s="19"/>
      <c r="BX793" s="19"/>
      <c r="BY793" s="19"/>
      <c r="BZ793" s="19"/>
      <c r="CA793" s="27"/>
      <c r="EP793" s="9"/>
      <c r="EU793" s="13"/>
      <c r="FV793" s="19"/>
      <c r="FW793" s="23"/>
      <c r="FX793" s="23"/>
      <c r="FZ793" s="23"/>
      <c r="GA793" s="23"/>
      <c r="GB793" s="23"/>
      <c r="GC793" s="23"/>
      <c r="GD793" s="23"/>
      <c r="GE793" s="23"/>
      <c r="GF793" s="23"/>
      <c r="GG793" s="23"/>
      <c r="GH793" s="23"/>
      <c r="GI793" s="23"/>
      <c r="GJ793" s="23"/>
      <c r="GK793" s="23"/>
      <c r="GL793" s="23"/>
      <c r="GM793" s="23"/>
      <c r="GN793" s="13"/>
    </row>
    <row r="794" spans="56:196">
      <c r="BQ794" s="19"/>
      <c r="BR794" s="19"/>
      <c r="BS794" s="19"/>
      <c r="BU794" s="19"/>
      <c r="BV794" s="19"/>
      <c r="BW794" s="19"/>
      <c r="BX794" s="19"/>
      <c r="BY794" s="19"/>
      <c r="BZ794" s="19"/>
      <c r="CA794" s="27"/>
      <c r="EP794" s="9"/>
      <c r="EU794" s="13"/>
      <c r="FV794" s="19"/>
      <c r="FW794" s="23"/>
      <c r="FX794" s="23"/>
      <c r="FZ794" s="23"/>
      <c r="GA794" s="23"/>
      <c r="GB794" s="23"/>
      <c r="GC794" s="23"/>
      <c r="GD794" s="23"/>
      <c r="GE794" s="23"/>
      <c r="GF794" s="23"/>
      <c r="GG794" s="23"/>
      <c r="GH794" s="23"/>
      <c r="GI794" s="23"/>
      <c r="GJ794" s="23"/>
      <c r="GK794" s="23"/>
      <c r="GL794" s="23"/>
      <c r="GM794" s="23"/>
      <c r="GN794" s="13"/>
    </row>
    <row r="795" spans="56:196">
      <c r="BQ795" s="19"/>
      <c r="BR795" s="19"/>
      <c r="BS795" s="19"/>
      <c r="BU795" s="19"/>
      <c r="BV795" s="19"/>
      <c r="BW795" s="19"/>
      <c r="BX795" s="19"/>
      <c r="BY795" s="19"/>
      <c r="BZ795" s="19"/>
      <c r="CA795" s="27"/>
      <c r="EP795" s="9"/>
      <c r="EU795" s="13"/>
      <c r="FV795" s="19"/>
      <c r="FW795" s="23"/>
      <c r="FX795" s="23"/>
      <c r="FZ795" s="23"/>
      <c r="GA795" s="23"/>
      <c r="GB795" s="23"/>
      <c r="GC795" s="23"/>
      <c r="GD795" s="23"/>
      <c r="GE795" s="23"/>
      <c r="GF795" s="23"/>
      <c r="GG795" s="23"/>
      <c r="GH795" s="23"/>
      <c r="GI795" s="23"/>
      <c r="GJ795" s="23"/>
      <c r="GK795" s="23"/>
      <c r="GL795" s="23"/>
      <c r="GM795" s="23"/>
      <c r="GN795" s="13"/>
    </row>
    <row r="796" spans="56:196">
      <c r="BQ796" s="19"/>
      <c r="BR796" s="19"/>
      <c r="BS796" s="19"/>
      <c r="BU796" s="19"/>
      <c r="BV796" s="19"/>
      <c r="BW796" s="19"/>
      <c r="BX796" s="19"/>
      <c r="BY796" s="19"/>
      <c r="BZ796" s="19"/>
      <c r="CA796" s="27"/>
      <c r="EP796" s="9"/>
      <c r="EU796" s="13"/>
      <c r="FV796" s="19"/>
      <c r="FW796" s="23"/>
      <c r="FX796" s="23"/>
      <c r="FZ796" s="23"/>
      <c r="GA796" s="23"/>
      <c r="GB796" s="23"/>
      <c r="GC796" s="23"/>
      <c r="GD796" s="23"/>
      <c r="GE796" s="23"/>
      <c r="GF796" s="23"/>
      <c r="GG796" s="23"/>
      <c r="GH796" s="23"/>
      <c r="GI796" s="23"/>
      <c r="GJ796" s="23"/>
      <c r="GK796" s="23"/>
      <c r="GL796" s="23"/>
      <c r="GM796" s="23"/>
      <c r="GN796" s="13"/>
    </row>
    <row r="797" spans="56:196">
      <c r="BQ797" s="19"/>
      <c r="BR797" s="19"/>
      <c r="BS797" s="19"/>
      <c r="BU797" s="19"/>
      <c r="BV797" s="19"/>
      <c r="BW797" s="19"/>
      <c r="BX797" s="19"/>
      <c r="BY797" s="19"/>
      <c r="BZ797" s="19"/>
      <c r="CA797" s="27"/>
      <c r="EP797" s="9"/>
      <c r="EU797" s="13"/>
      <c r="FV797" s="19"/>
      <c r="FW797" s="23"/>
      <c r="FX797" s="23"/>
      <c r="FZ797" s="23"/>
      <c r="GA797" s="23"/>
      <c r="GB797" s="23"/>
      <c r="GC797" s="23"/>
      <c r="GD797" s="23"/>
      <c r="GE797" s="23"/>
      <c r="GF797" s="23"/>
      <c r="GG797" s="23"/>
      <c r="GH797" s="23"/>
      <c r="GI797" s="23"/>
      <c r="GJ797" s="23"/>
      <c r="GK797" s="23"/>
      <c r="GL797" s="23"/>
      <c r="GM797" s="23"/>
      <c r="GN797" s="13"/>
    </row>
    <row r="798" spans="56:196">
      <c r="BQ798" s="19"/>
      <c r="BR798" s="19"/>
      <c r="BS798" s="19"/>
      <c r="BU798" s="19"/>
      <c r="BV798" s="19"/>
      <c r="BW798" s="19"/>
      <c r="BX798" s="19"/>
      <c r="BY798" s="19"/>
      <c r="BZ798" s="19"/>
      <c r="CA798" s="27"/>
      <c r="EP798" s="9"/>
      <c r="EU798" s="13"/>
      <c r="FV798" s="19"/>
      <c r="FW798" s="23"/>
      <c r="FX798" s="23"/>
      <c r="FZ798" s="23"/>
      <c r="GA798" s="23"/>
      <c r="GB798" s="23"/>
      <c r="GC798" s="23"/>
      <c r="GD798" s="23"/>
      <c r="GE798" s="23"/>
      <c r="GF798" s="23"/>
      <c r="GG798" s="23"/>
      <c r="GH798" s="23"/>
      <c r="GI798" s="23"/>
      <c r="GJ798" s="23"/>
      <c r="GK798" s="23"/>
      <c r="GL798" s="23"/>
      <c r="GM798" s="23"/>
      <c r="GN798" s="13"/>
    </row>
    <row r="799" spans="56:196">
      <c r="BQ799" s="19"/>
      <c r="BR799" s="19"/>
      <c r="BS799" s="19"/>
      <c r="BU799" s="19"/>
      <c r="BV799" s="19"/>
      <c r="BW799" s="19"/>
      <c r="BX799" s="19"/>
      <c r="BY799" s="19"/>
      <c r="BZ799" s="19"/>
      <c r="CA799" s="27"/>
      <c r="EP799" s="9"/>
      <c r="EU799" s="13"/>
      <c r="FV799" s="19"/>
      <c r="FW799" s="23"/>
      <c r="FX799" s="23"/>
      <c r="FZ799" s="23"/>
      <c r="GA799" s="23"/>
      <c r="GB799" s="23"/>
      <c r="GC799" s="23"/>
      <c r="GD799" s="23"/>
      <c r="GE799" s="23"/>
      <c r="GF799" s="23"/>
      <c r="GG799" s="23"/>
      <c r="GH799" s="23"/>
      <c r="GI799" s="23"/>
      <c r="GJ799" s="23"/>
      <c r="GK799" s="23"/>
      <c r="GL799" s="23"/>
      <c r="GM799" s="23"/>
      <c r="GN799" s="13"/>
    </row>
    <row r="800" spans="56:196">
      <c r="BQ800" s="19"/>
      <c r="BR800" s="19"/>
      <c r="BS800" s="19"/>
      <c r="BU800" s="19"/>
      <c r="BV800" s="19"/>
      <c r="BW800" s="19"/>
      <c r="BX800" s="19"/>
      <c r="BY800" s="19"/>
      <c r="BZ800" s="19"/>
      <c r="CA800" s="27"/>
      <c r="EP800" s="9"/>
      <c r="EU800" s="13"/>
      <c r="FV800" s="19"/>
      <c r="FW800" s="23"/>
      <c r="FX800" s="23"/>
      <c r="FZ800" s="23"/>
      <c r="GA800" s="23"/>
      <c r="GB800" s="23"/>
      <c r="GC800" s="23"/>
      <c r="GD800" s="23"/>
      <c r="GE800" s="23"/>
      <c r="GF800" s="23"/>
      <c r="GG800" s="23"/>
      <c r="GH800" s="23"/>
      <c r="GI800" s="23"/>
      <c r="GJ800" s="23"/>
      <c r="GK800" s="23"/>
      <c r="GL800" s="23"/>
      <c r="GM800" s="23"/>
      <c r="GN800" s="13"/>
    </row>
    <row r="801" spans="69:196">
      <c r="BQ801" s="19"/>
      <c r="BR801" s="19"/>
      <c r="BS801" s="19"/>
      <c r="BU801" s="19"/>
      <c r="BV801" s="19"/>
      <c r="BW801" s="19"/>
      <c r="BX801" s="19"/>
      <c r="BY801" s="19"/>
      <c r="BZ801" s="19"/>
      <c r="CA801" s="27"/>
      <c r="EP801" s="9"/>
      <c r="EU801" s="13"/>
      <c r="FV801" s="19"/>
      <c r="FW801" s="23"/>
      <c r="FX801" s="23"/>
      <c r="FZ801" s="23"/>
      <c r="GA801" s="23"/>
      <c r="GB801" s="23"/>
      <c r="GC801" s="23"/>
      <c r="GD801" s="23"/>
      <c r="GE801" s="23"/>
      <c r="GF801" s="23"/>
      <c r="GG801" s="23"/>
      <c r="GH801" s="23"/>
      <c r="GI801" s="23"/>
      <c r="GJ801" s="23"/>
      <c r="GK801" s="23"/>
      <c r="GL801" s="23"/>
      <c r="GM801" s="23"/>
      <c r="GN801" s="13"/>
    </row>
    <row r="802" spans="69:196">
      <c r="BQ802" s="19"/>
      <c r="BR802" s="19"/>
      <c r="BS802" s="19"/>
      <c r="BU802" s="19"/>
      <c r="BV802" s="19"/>
      <c r="BW802" s="19"/>
      <c r="BX802" s="19"/>
      <c r="BY802" s="19"/>
      <c r="BZ802" s="19"/>
      <c r="CA802" s="27"/>
      <c r="EP802" s="9"/>
      <c r="EU802" s="13"/>
      <c r="FV802" s="19"/>
      <c r="FW802" s="23"/>
      <c r="FX802" s="23"/>
      <c r="FZ802" s="23"/>
      <c r="GA802" s="23"/>
      <c r="GB802" s="23"/>
      <c r="GC802" s="23"/>
      <c r="GD802" s="23"/>
      <c r="GE802" s="23"/>
      <c r="GF802" s="23"/>
      <c r="GG802" s="23"/>
      <c r="GH802" s="23"/>
      <c r="GI802" s="23"/>
      <c r="GJ802" s="23"/>
      <c r="GK802" s="23"/>
      <c r="GL802" s="23"/>
      <c r="GM802" s="23"/>
      <c r="GN802" s="13"/>
    </row>
    <row r="803" spans="69:196">
      <c r="BQ803" s="19"/>
      <c r="BR803" s="19"/>
      <c r="BS803" s="19"/>
      <c r="BU803" s="19"/>
      <c r="BV803" s="19"/>
      <c r="BW803" s="19"/>
      <c r="BX803" s="19"/>
      <c r="BY803" s="19"/>
      <c r="BZ803" s="19"/>
      <c r="CA803" s="27"/>
      <c r="EP803" s="9"/>
      <c r="EU803" s="13"/>
      <c r="FV803" s="19"/>
      <c r="FW803" s="23"/>
      <c r="FX803" s="23"/>
      <c r="FZ803" s="23"/>
      <c r="GA803" s="23"/>
      <c r="GB803" s="23"/>
      <c r="GC803" s="23"/>
      <c r="GD803" s="23"/>
      <c r="GE803" s="23"/>
      <c r="GF803" s="23"/>
      <c r="GG803" s="23"/>
      <c r="GH803" s="23"/>
      <c r="GI803" s="23"/>
      <c r="GJ803" s="23"/>
      <c r="GK803" s="23"/>
      <c r="GL803" s="23"/>
      <c r="GM803" s="23"/>
      <c r="GN803" s="13"/>
    </row>
    <row r="804" spans="69:196">
      <c r="BQ804" s="19"/>
      <c r="BR804" s="19"/>
      <c r="BS804" s="19"/>
      <c r="BU804" s="19"/>
      <c r="BV804" s="19"/>
      <c r="BW804" s="19"/>
      <c r="BX804" s="19"/>
      <c r="BY804" s="19"/>
      <c r="BZ804" s="19"/>
      <c r="CA804" s="27"/>
      <c r="EP804" s="9"/>
      <c r="EU804" s="13"/>
      <c r="FV804" s="19"/>
      <c r="FW804" s="23"/>
      <c r="FX804" s="23"/>
      <c r="FZ804" s="23"/>
      <c r="GA804" s="23"/>
      <c r="GB804" s="23"/>
      <c r="GC804" s="23"/>
      <c r="GD804" s="23"/>
      <c r="GE804" s="23"/>
      <c r="GF804" s="23"/>
      <c r="GG804" s="23"/>
      <c r="GH804" s="23"/>
      <c r="GI804" s="23"/>
      <c r="GJ804" s="23"/>
      <c r="GK804" s="23"/>
      <c r="GL804" s="23"/>
      <c r="GM804" s="23"/>
      <c r="GN804" s="13"/>
    </row>
    <row r="805" spans="69:196">
      <c r="BQ805" s="19"/>
      <c r="BR805" s="19"/>
      <c r="BS805" s="19"/>
      <c r="BU805" s="19"/>
      <c r="BV805" s="19"/>
      <c r="BW805" s="19"/>
      <c r="BX805" s="19"/>
      <c r="BY805" s="19"/>
      <c r="BZ805" s="19"/>
      <c r="CA805" s="27"/>
      <c r="EP805" s="9"/>
      <c r="EU805" s="13"/>
      <c r="FV805" s="19"/>
      <c r="FW805" s="23"/>
      <c r="FX805" s="23"/>
      <c r="FZ805" s="23"/>
      <c r="GA805" s="23"/>
      <c r="GB805" s="23"/>
      <c r="GC805" s="23"/>
      <c r="GD805" s="23"/>
      <c r="GE805" s="23"/>
      <c r="GF805" s="23"/>
      <c r="GG805" s="23"/>
      <c r="GH805" s="23"/>
      <c r="GI805" s="23"/>
      <c r="GJ805" s="23"/>
      <c r="GK805" s="23"/>
      <c r="GL805" s="23"/>
      <c r="GM805" s="23"/>
      <c r="GN805" s="13"/>
    </row>
    <row r="806" spans="69:196">
      <c r="BQ806" s="19"/>
      <c r="BR806" s="19"/>
      <c r="BS806" s="19"/>
      <c r="BU806" s="19"/>
      <c r="BV806" s="19"/>
      <c r="BW806" s="19"/>
      <c r="BX806" s="19"/>
      <c r="BY806" s="19"/>
      <c r="BZ806" s="19"/>
      <c r="CA806" s="27"/>
      <c r="EP806" s="9"/>
      <c r="EU806" s="13"/>
      <c r="FV806" s="19"/>
      <c r="FW806" s="23"/>
      <c r="FX806" s="23"/>
      <c r="FZ806" s="23"/>
      <c r="GA806" s="23"/>
      <c r="GB806" s="23"/>
      <c r="GC806" s="23"/>
      <c r="GD806" s="23"/>
      <c r="GE806" s="23"/>
      <c r="GF806" s="23"/>
      <c r="GG806" s="23"/>
      <c r="GH806" s="23"/>
      <c r="GI806" s="23"/>
      <c r="GJ806" s="23"/>
      <c r="GK806" s="23"/>
      <c r="GL806" s="23"/>
      <c r="GM806" s="23"/>
      <c r="GN806" s="13"/>
    </row>
    <row r="807" spans="69:196">
      <c r="BQ807" s="19"/>
      <c r="BR807" s="19"/>
      <c r="BS807" s="19"/>
      <c r="BU807" s="19"/>
      <c r="BV807" s="19"/>
      <c r="BW807" s="19"/>
      <c r="BX807" s="19"/>
      <c r="BY807" s="19"/>
      <c r="BZ807" s="19"/>
      <c r="CA807" s="27"/>
      <c r="EP807" s="9"/>
      <c r="EU807" s="13"/>
      <c r="FV807" s="19"/>
      <c r="FW807" s="23"/>
      <c r="FX807" s="23"/>
      <c r="FZ807" s="23"/>
      <c r="GA807" s="23"/>
      <c r="GB807" s="23"/>
      <c r="GC807" s="23"/>
      <c r="GD807" s="23"/>
      <c r="GE807" s="23"/>
      <c r="GF807" s="23"/>
      <c r="GG807" s="23"/>
      <c r="GH807" s="23"/>
      <c r="GI807" s="23"/>
      <c r="GJ807" s="23"/>
      <c r="GK807" s="23"/>
      <c r="GL807" s="23"/>
      <c r="GM807" s="23"/>
      <c r="GN807" s="13"/>
    </row>
    <row r="808" spans="69:196">
      <c r="BQ808" s="19"/>
      <c r="BR808" s="19"/>
      <c r="BS808" s="19"/>
      <c r="BU808" s="19"/>
      <c r="BV808" s="19"/>
      <c r="BW808" s="19"/>
      <c r="BX808" s="19"/>
      <c r="BY808" s="19"/>
      <c r="BZ808" s="19"/>
      <c r="CA808" s="27"/>
      <c r="EP808" s="9"/>
      <c r="EU808" s="13"/>
      <c r="FV808" s="19"/>
      <c r="FW808" s="23"/>
      <c r="FX808" s="23"/>
      <c r="FZ808" s="23"/>
      <c r="GA808" s="23"/>
      <c r="GB808" s="23"/>
      <c r="GC808" s="23"/>
      <c r="GD808" s="23"/>
      <c r="GE808" s="23"/>
      <c r="GF808" s="23"/>
      <c r="GG808" s="23"/>
      <c r="GH808" s="23"/>
      <c r="GI808" s="23"/>
      <c r="GJ808" s="23"/>
      <c r="GK808" s="23"/>
      <c r="GL808" s="23"/>
      <c r="GM808" s="23"/>
      <c r="GN808" s="13"/>
    </row>
    <row r="809" spans="69:196">
      <c r="BQ809" s="19"/>
      <c r="BR809" s="19"/>
      <c r="BS809" s="19"/>
      <c r="BU809" s="19"/>
      <c r="BV809" s="19"/>
      <c r="BW809" s="19"/>
      <c r="BX809" s="19"/>
      <c r="BY809" s="19"/>
      <c r="BZ809" s="19"/>
      <c r="CA809" s="27"/>
      <c r="EP809" s="9"/>
      <c r="EU809" s="13"/>
      <c r="FV809" s="19"/>
      <c r="FW809" s="23"/>
      <c r="FX809" s="23"/>
      <c r="FZ809" s="23"/>
      <c r="GA809" s="23"/>
      <c r="GB809" s="23"/>
      <c r="GC809" s="23"/>
      <c r="GD809" s="23"/>
      <c r="GE809" s="23"/>
      <c r="GF809" s="23"/>
      <c r="GG809" s="23"/>
      <c r="GH809" s="23"/>
      <c r="GI809" s="23"/>
      <c r="GJ809" s="23"/>
      <c r="GK809" s="23"/>
      <c r="GL809" s="23"/>
      <c r="GM809" s="23"/>
      <c r="GN809" s="13"/>
    </row>
    <row r="810" spans="69:196">
      <c r="BQ810" s="19"/>
      <c r="BR810" s="19"/>
      <c r="BS810" s="19"/>
      <c r="BU810" s="19"/>
      <c r="BV810" s="19"/>
      <c r="BW810" s="19"/>
      <c r="BX810" s="19"/>
      <c r="BY810" s="19"/>
      <c r="BZ810" s="19"/>
      <c r="CA810" s="27"/>
      <c r="EP810" s="9"/>
      <c r="EU810" s="13"/>
      <c r="FV810" s="19"/>
      <c r="FW810" s="23"/>
      <c r="FX810" s="23"/>
      <c r="FZ810" s="23"/>
      <c r="GA810" s="23"/>
      <c r="GB810" s="23"/>
      <c r="GC810" s="23"/>
      <c r="GD810" s="23"/>
      <c r="GE810" s="23"/>
      <c r="GF810" s="23"/>
      <c r="GG810" s="23"/>
      <c r="GH810" s="23"/>
      <c r="GI810" s="23"/>
      <c r="GJ810" s="23"/>
      <c r="GK810" s="23"/>
      <c r="GL810" s="23"/>
      <c r="GM810" s="23"/>
      <c r="GN810" s="13"/>
    </row>
    <row r="811" spans="69:196">
      <c r="BQ811" s="19"/>
      <c r="BR811" s="19"/>
      <c r="BS811" s="19"/>
      <c r="BU811" s="19"/>
      <c r="BV811" s="19"/>
      <c r="BW811" s="19"/>
      <c r="BX811" s="19"/>
      <c r="BY811" s="19"/>
      <c r="BZ811" s="19"/>
      <c r="CA811" s="27"/>
      <c r="EP811" s="9"/>
      <c r="EU811" s="13"/>
      <c r="FV811" s="19"/>
      <c r="FW811" s="23"/>
      <c r="FX811" s="23"/>
      <c r="FZ811" s="23"/>
      <c r="GA811" s="23"/>
      <c r="GB811" s="23"/>
      <c r="GC811" s="23"/>
      <c r="GD811" s="23"/>
      <c r="GE811" s="23"/>
      <c r="GF811" s="23"/>
      <c r="GG811" s="23"/>
      <c r="GH811" s="23"/>
      <c r="GI811" s="23"/>
      <c r="GJ811" s="23"/>
      <c r="GK811" s="23"/>
      <c r="GL811" s="23"/>
      <c r="GM811" s="23"/>
      <c r="GN811" s="13"/>
    </row>
    <row r="812" spans="69:196">
      <c r="BQ812" s="19"/>
      <c r="BR812" s="19"/>
      <c r="BS812" s="19"/>
      <c r="BU812" s="19"/>
      <c r="BV812" s="19"/>
      <c r="BW812" s="19"/>
      <c r="BX812" s="19"/>
      <c r="BY812" s="19"/>
      <c r="BZ812" s="19"/>
      <c r="CA812" s="27"/>
      <c r="EP812" s="9"/>
      <c r="EU812" s="13"/>
      <c r="FV812" s="19"/>
      <c r="FW812" s="23"/>
      <c r="FX812" s="23"/>
      <c r="FZ812" s="23"/>
      <c r="GA812" s="23"/>
      <c r="GB812" s="23"/>
      <c r="GC812" s="23"/>
      <c r="GD812" s="23"/>
      <c r="GE812" s="23"/>
      <c r="GF812" s="23"/>
      <c r="GG812" s="23"/>
      <c r="GH812" s="23"/>
      <c r="GI812" s="23"/>
      <c r="GJ812" s="23"/>
      <c r="GK812" s="23"/>
      <c r="GL812" s="23"/>
      <c r="GM812" s="23"/>
      <c r="GN812" s="13"/>
    </row>
    <row r="813" spans="69:196">
      <c r="BQ813" s="19"/>
      <c r="BR813" s="19"/>
      <c r="BS813" s="19"/>
      <c r="BU813" s="19"/>
      <c r="BV813" s="19"/>
      <c r="BW813" s="19"/>
      <c r="BX813" s="19"/>
      <c r="BY813" s="19"/>
      <c r="BZ813" s="19"/>
      <c r="CA813" s="27"/>
      <c r="EP813" s="9"/>
      <c r="EU813" s="13"/>
      <c r="FV813" s="19"/>
      <c r="FW813" s="23"/>
      <c r="FX813" s="23"/>
      <c r="FZ813" s="23"/>
      <c r="GA813" s="23"/>
      <c r="GB813" s="23"/>
      <c r="GC813" s="23"/>
      <c r="GD813" s="23"/>
      <c r="GE813" s="23"/>
      <c r="GF813" s="23"/>
      <c r="GG813" s="23"/>
      <c r="GH813" s="23"/>
      <c r="GI813" s="23"/>
      <c r="GJ813" s="23"/>
      <c r="GK813" s="23"/>
      <c r="GL813" s="23"/>
      <c r="GM813" s="23"/>
      <c r="GN813" s="13"/>
    </row>
    <row r="814" spans="69:196">
      <c r="BQ814" s="19"/>
      <c r="BR814" s="19"/>
      <c r="BS814" s="19"/>
      <c r="BU814" s="19"/>
      <c r="BV814" s="19"/>
      <c r="BW814" s="19"/>
      <c r="BX814" s="19"/>
      <c r="BY814" s="19"/>
      <c r="BZ814" s="19"/>
      <c r="CA814" s="27"/>
      <c r="EP814" s="9"/>
      <c r="EU814" s="13"/>
      <c r="FV814" s="19"/>
      <c r="FW814" s="23"/>
      <c r="FX814" s="23"/>
      <c r="FZ814" s="23"/>
      <c r="GA814" s="23"/>
      <c r="GB814" s="23"/>
      <c r="GC814" s="23"/>
      <c r="GD814" s="23"/>
      <c r="GE814" s="23"/>
      <c r="GF814" s="23"/>
      <c r="GG814" s="23"/>
      <c r="GH814" s="23"/>
      <c r="GI814" s="23"/>
      <c r="GJ814" s="23"/>
      <c r="GK814" s="23"/>
      <c r="GL814" s="23"/>
      <c r="GM814" s="23"/>
      <c r="GN814" s="13"/>
    </row>
    <row r="815" spans="69:196">
      <c r="BQ815" s="19"/>
      <c r="BR815" s="19"/>
      <c r="BS815" s="19"/>
      <c r="BU815" s="19"/>
      <c r="BV815" s="19"/>
      <c r="BW815" s="19"/>
      <c r="BX815" s="19"/>
      <c r="BY815" s="19"/>
      <c r="BZ815" s="19"/>
      <c r="CA815" s="27"/>
      <c r="EP815" s="9"/>
      <c r="EU815" s="13"/>
      <c r="FV815" s="19"/>
      <c r="FW815" s="23"/>
      <c r="FX815" s="23"/>
      <c r="FZ815" s="23"/>
      <c r="GA815" s="23"/>
      <c r="GB815" s="23"/>
      <c r="GC815" s="23"/>
      <c r="GD815" s="23"/>
      <c r="GE815" s="23"/>
      <c r="GF815" s="23"/>
      <c r="GG815" s="23"/>
      <c r="GH815" s="23"/>
      <c r="GI815" s="23"/>
      <c r="GJ815" s="23"/>
      <c r="GK815" s="23"/>
      <c r="GL815" s="23"/>
      <c r="GM815" s="23"/>
      <c r="GN815" s="13"/>
    </row>
    <row r="816" spans="69:196">
      <c r="BQ816" s="19"/>
      <c r="BR816" s="19"/>
      <c r="BS816" s="19"/>
      <c r="BU816" s="19"/>
      <c r="BV816" s="19"/>
      <c r="BW816" s="19"/>
      <c r="BX816" s="19"/>
      <c r="BY816" s="19"/>
      <c r="BZ816" s="19"/>
      <c r="CA816" s="27"/>
      <c r="EP816" s="9"/>
      <c r="EU816" s="13"/>
      <c r="FV816" s="19"/>
      <c r="FW816" s="19"/>
      <c r="FX816" s="19"/>
      <c r="FZ816" s="19"/>
      <c r="GA816" s="19"/>
      <c r="GB816" s="19"/>
      <c r="GC816" s="19"/>
      <c r="GD816" s="19"/>
      <c r="GE816" s="19"/>
      <c r="GF816" s="19"/>
      <c r="GG816" s="19"/>
      <c r="GH816" s="19"/>
      <c r="GI816" s="19"/>
      <c r="GJ816" s="19"/>
      <c r="GK816" s="19"/>
      <c r="GL816" s="19"/>
      <c r="GM816" s="19"/>
      <c r="GN816" s="13"/>
    </row>
    <row r="817" spans="69:196">
      <c r="BQ817" s="19"/>
      <c r="BR817" s="19"/>
      <c r="BS817" s="19"/>
      <c r="BU817" s="19"/>
      <c r="BV817" s="19"/>
      <c r="BW817" s="19"/>
      <c r="BX817" s="19"/>
      <c r="BY817" s="19"/>
      <c r="BZ817" s="19"/>
      <c r="CA817" s="27"/>
      <c r="EP817" s="9"/>
      <c r="EU817" s="13"/>
      <c r="FV817" s="19"/>
      <c r="FW817" s="19"/>
      <c r="FX817" s="19"/>
      <c r="FZ817" s="19"/>
      <c r="GA817" s="19"/>
      <c r="GB817" s="19"/>
      <c r="GC817" s="19"/>
      <c r="GD817" s="19"/>
      <c r="GE817" s="19"/>
      <c r="GF817" s="19"/>
      <c r="GG817" s="19"/>
      <c r="GH817" s="19"/>
      <c r="GI817" s="19"/>
      <c r="GJ817" s="19"/>
      <c r="GK817" s="19"/>
      <c r="GL817" s="19"/>
      <c r="GM817" s="19"/>
      <c r="GN817" s="13"/>
    </row>
    <row r="818" spans="69:196">
      <c r="BQ818" s="19"/>
      <c r="BR818" s="19"/>
      <c r="BS818" s="19"/>
      <c r="BU818" s="19"/>
      <c r="BV818" s="19"/>
      <c r="BW818" s="19"/>
      <c r="BX818" s="19"/>
      <c r="BY818" s="19"/>
      <c r="BZ818" s="19"/>
      <c r="CA818" s="27"/>
      <c r="EP818" s="9"/>
      <c r="EU818" s="13"/>
      <c r="FV818" s="19"/>
      <c r="FW818" s="19"/>
      <c r="FX818" s="19"/>
      <c r="FZ818" s="19"/>
      <c r="GA818" s="19"/>
      <c r="GB818" s="19"/>
      <c r="GC818" s="19"/>
      <c r="GD818" s="19"/>
      <c r="GE818" s="19"/>
      <c r="GF818" s="19"/>
      <c r="GG818" s="19"/>
      <c r="GH818" s="19"/>
      <c r="GI818" s="19"/>
      <c r="GJ818" s="19"/>
      <c r="GK818" s="19"/>
      <c r="GL818" s="19"/>
      <c r="GM818" s="19"/>
      <c r="GN818" s="13"/>
    </row>
    <row r="819" spans="69:196">
      <c r="BQ819" s="19"/>
      <c r="BR819" s="19"/>
      <c r="BS819" s="19"/>
      <c r="BU819" s="19"/>
      <c r="BV819" s="19"/>
      <c r="BW819" s="19"/>
      <c r="BX819" s="19"/>
      <c r="BY819" s="19"/>
      <c r="BZ819" s="19"/>
      <c r="CA819" s="27"/>
      <c r="EP819" s="9"/>
      <c r="EU819" s="13"/>
      <c r="FV819" s="19"/>
      <c r="FW819" s="19"/>
      <c r="FX819" s="19"/>
      <c r="FZ819" s="19"/>
      <c r="GA819" s="19"/>
      <c r="GB819" s="19"/>
      <c r="GC819" s="19"/>
      <c r="GD819" s="19"/>
      <c r="GE819" s="19"/>
      <c r="GF819" s="19"/>
      <c r="GG819" s="19"/>
      <c r="GH819" s="19"/>
      <c r="GI819" s="19"/>
      <c r="GJ819" s="19"/>
      <c r="GK819" s="19"/>
      <c r="GL819" s="19"/>
      <c r="GM819" s="19"/>
      <c r="GN819" s="13"/>
    </row>
    <row r="820" spans="69:196">
      <c r="BQ820" s="19"/>
      <c r="BR820" s="19"/>
      <c r="BS820" s="19"/>
      <c r="BU820" s="19"/>
      <c r="BV820" s="19"/>
      <c r="BW820" s="19"/>
      <c r="BX820" s="19"/>
      <c r="BY820" s="19"/>
      <c r="BZ820" s="19"/>
      <c r="CA820" s="27"/>
      <c r="EP820" s="9"/>
      <c r="EU820" s="13"/>
      <c r="FV820" s="19"/>
      <c r="FW820" s="19"/>
      <c r="FX820" s="19"/>
      <c r="FZ820" s="19"/>
      <c r="GA820" s="19"/>
      <c r="GB820" s="19"/>
      <c r="GC820" s="19"/>
      <c r="GD820" s="19"/>
      <c r="GE820" s="19"/>
      <c r="GF820" s="19"/>
      <c r="GG820" s="19"/>
      <c r="GH820" s="19"/>
      <c r="GI820" s="19"/>
      <c r="GJ820" s="19"/>
      <c r="GK820" s="19"/>
      <c r="GL820" s="19"/>
      <c r="GM820" s="19"/>
      <c r="GN820" s="13"/>
    </row>
    <row r="821" spans="69:196">
      <c r="BQ821" s="19"/>
      <c r="BR821" s="19"/>
      <c r="BS821" s="19"/>
      <c r="BU821" s="19"/>
      <c r="BV821" s="19"/>
      <c r="BW821" s="19"/>
      <c r="BX821" s="19"/>
      <c r="BY821" s="19"/>
      <c r="BZ821" s="19"/>
      <c r="CA821" s="27"/>
      <c r="EP821" s="9"/>
      <c r="EU821" s="13"/>
      <c r="FV821" s="19"/>
      <c r="FW821" s="19"/>
      <c r="FX821" s="19"/>
      <c r="FZ821" s="19"/>
      <c r="GA821" s="19"/>
      <c r="GB821" s="19"/>
      <c r="GC821" s="19"/>
      <c r="GD821" s="19"/>
      <c r="GE821" s="19"/>
      <c r="GF821" s="19"/>
      <c r="GG821" s="19"/>
      <c r="GH821" s="19"/>
      <c r="GI821" s="19"/>
      <c r="GJ821" s="19"/>
      <c r="GK821" s="19"/>
      <c r="GL821" s="19"/>
      <c r="GM821" s="19"/>
      <c r="GN821" s="13"/>
    </row>
    <row r="822" spans="69:196">
      <c r="BQ822" s="19"/>
      <c r="BR822" s="19"/>
      <c r="BS822" s="19"/>
      <c r="BU822" s="19"/>
      <c r="BV822" s="19"/>
      <c r="BW822" s="19"/>
      <c r="BX822" s="19"/>
      <c r="BY822" s="19"/>
      <c r="BZ822" s="19"/>
      <c r="CA822" s="27"/>
      <c r="EP822" s="9"/>
      <c r="EU822" s="13"/>
      <c r="FV822" s="19"/>
      <c r="FW822" s="19"/>
      <c r="FX822" s="19"/>
      <c r="FZ822" s="19"/>
      <c r="GA822" s="19"/>
      <c r="GB822" s="19"/>
      <c r="GC822" s="19"/>
      <c r="GD822" s="19"/>
      <c r="GE822" s="19"/>
      <c r="GF822" s="19"/>
      <c r="GG822" s="19"/>
      <c r="GH822" s="19"/>
      <c r="GI822" s="19"/>
      <c r="GJ822" s="19"/>
      <c r="GK822" s="19"/>
      <c r="GL822" s="19"/>
      <c r="GM822" s="19"/>
      <c r="GN822" s="13"/>
    </row>
    <row r="823" spans="69:196">
      <c r="BQ823" s="19"/>
      <c r="BR823" s="19"/>
      <c r="BS823" s="19"/>
      <c r="BU823" s="19"/>
      <c r="BV823" s="19"/>
      <c r="BW823" s="19"/>
      <c r="BX823" s="19"/>
      <c r="BY823" s="19"/>
      <c r="BZ823" s="19"/>
      <c r="CA823" s="27"/>
      <c r="EP823" s="9"/>
      <c r="EU823" s="13"/>
      <c r="FV823" s="19"/>
      <c r="FW823" s="19"/>
      <c r="FX823" s="19"/>
      <c r="FZ823" s="19"/>
      <c r="GA823" s="19"/>
      <c r="GB823" s="19"/>
      <c r="GC823" s="19"/>
      <c r="GD823" s="19"/>
      <c r="GE823" s="19"/>
      <c r="GF823" s="19"/>
      <c r="GG823" s="19"/>
      <c r="GH823" s="19"/>
      <c r="GI823" s="19"/>
      <c r="GJ823" s="19"/>
      <c r="GK823" s="19"/>
      <c r="GL823" s="19"/>
      <c r="GM823" s="19"/>
      <c r="GN823" s="13"/>
    </row>
    <row r="824" spans="69:196">
      <c r="BQ824" s="19"/>
      <c r="BR824" s="19"/>
      <c r="BS824" s="19"/>
      <c r="BU824" s="19"/>
      <c r="BV824" s="19"/>
      <c r="BW824" s="19"/>
      <c r="BX824" s="19"/>
      <c r="BY824" s="19"/>
      <c r="BZ824" s="19"/>
      <c r="CA824" s="27"/>
      <c r="EP824" s="9"/>
      <c r="EU824" s="13"/>
      <c r="FV824" s="19"/>
      <c r="FW824" s="19"/>
      <c r="FX824" s="19"/>
      <c r="FZ824" s="19"/>
      <c r="GA824" s="19"/>
      <c r="GB824" s="19"/>
      <c r="GC824" s="19"/>
      <c r="GD824" s="19"/>
      <c r="GE824" s="19"/>
      <c r="GF824" s="19"/>
      <c r="GG824" s="19"/>
      <c r="GH824" s="19"/>
      <c r="GI824" s="19"/>
      <c r="GJ824" s="19"/>
      <c r="GK824" s="19"/>
      <c r="GL824" s="19"/>
      <c r="GM824" s="19"/>
      <c r="GN824" s="13"/>
    </row>
    <row r="825" spans="69:196">
      <c r="BQ825" s="19"/>
      <c r="BR825" s="19"/>
      <c r="BS825" s="19"/>
      <c r="BU825" s="19"/>
      <c r="BV825" s="19"/>
      <c r="BW825" s="19"/>
      <c r="BX825" s="19"/>
      <c r="BY825" s="19"/>
      <c r="BZ825" s="19"/>
      <c r="CA825" s="27"/>
      <c r="EP825" s="9"/>
      <c r="EU825" s="13"/>
      <c r="FV825" s="19"/>
      <c r="FW825" s="19"/>
      <c r="FX825" s="19"/>
      <c r="FZ825" s="19"/>
      <c r="GA825" s="19"/>
      <c r="GB825" s="19"/>
      <c r="GC825" s="19"/>
      <c r="GD825" s="19"/>
      <c r="GE825" s="19"/>
      <c r="GF825" s="19"/>
      <c r="GG825" s="19"/>
      <c r="GH825" s="19"/>
      <c r="GI825" s="19"/>
      <c r="GJ825" s="19"/>
      <c r="GK825" s="19"/>
      <c r="GL825" s="19"/>
      <c r="GM825" s="19"/>
      <c r="GN825" s="13"/>
    </row>
    <row r="826" spans="69:196">
      <c r="BQ826" s="19"/>
      <c r="BR826" s="19"/>
      <c r="BS826" s="19"/>
      <c r="BU826" s="19"/>
      <c r="BV826" s="19"/>
      <c r="BW826" s="19"/>
      <c r="BX826" s="19"/>
      <c r="BY826" s="19"/>
      <c r="BZ826" s="19"/>
      <c r="CA826" s="27"/>
      <c r="EP826" s="9"/>
      <c r="EU826" s="13"/>
      <c r="FV826" s="19"/>
      <c r="FW826" s="19"/>
      <c r="FX826" s="19"/>
      <c r="FZ826" s="19"/>
      <c r="GA826" s="19"/>
      <c r="GB826" s="19"/>
      <c r="GC826" s="19"/>
      <c r="GD826" s="19"/>
      <c r="GE826" s="19"/>
      <c r="GF826" s="19"/>
      <c r="GG826" s="19"/>
      <c r="GH826" s="19"/>
      <c r="GI826" s="19"/>
      <c r="GJ826" s="19"/>
      <c r="GK826" s="19"/>
      <c r="GL826" s="19"/>
      <c r="GM826" s="19"/>
      <c r="GN826" s="13"/>
    </row>
    <row r="827" spans="69:196">
      <c r="BQ827" s="19"/>
      <c r="BR827" s="19"/>
      <c r="BS827" s="19"/>
      <c r="BU827" s="19"/>
      <c r="BV827" s="19"/>
      <c r="BW827" s="19"/>
      <c r="BX827" s="19"/>
      <c r="BY827" s="19"/>
      <c r="BZ827" s="19"/>
      <c r="CA827" s="27"/>
      <c r="EP827" s="9"/>
      <c r="EU827" s="13"/>
      <c r="FV827" s="19"/>
      <c r="FW827" s="19"/>
      <c r="FX827" s="19"/>
      <c r="FZ827" s="19"/>
      <c r="GA827" s="19"/>
      <c r="GB827" s="19"/>
      <c r="GC827" s="19"/>
      <c r="GD827" s="19"/>
      <c r="GE827" s="19"/>
      <c r="GF827" s="19"/>
      <c r="GG827" s="19"/>
      <c r="GH827" s="19"/>
      <c r="GI827" s="19"/>
      <c r="GJ827" s="19"/>
      <c r="GK827" s="19"/>
      <c r="GL827" s="19"/>
      <c r="GM827" s="19"/>
      <c r="GN827" s="13"/>
    </row>
    <row r="828" spans="69:196">
      <c r="BQ828" s="19"/>
      <c r="BR828" s="19"/>
      <c r="BS828" s="19"/>
      <c r="BU828" s="19"/>
      <c r="BV828" s="19"/>
      <c r="BW828" s="19"/>
      <c r="BX828" s="19"/>
      <c r="BY828" s="19"/>
      <c r="BZ828" s="19"/>
      <c r="CA828" s="27"/>
      <c r="EP828" s="9"/>
      <c r="EU828" s="13"/>
      <c r="FV828" s="19"/>
      <c r="FW828" s="19"/>
      <c r="FX828" s="19"/>
      <c r="FZ828" s="19"/>
      <c r="GA828" s="19"/>
      <c r="GB828" s="19"/>
      <c r="GC828" s="19"/>
      <c r="GD828" s="19"/>
      <c r="GE828" s="19"/>
      <c r="GF828" s="19"/>
      <c r="GG828" s="19"/>
      <c r="GH828" s="19"/>
      <c r="GI828" s="19"/>
      <c r="GJ828" s="19"/>
      <c r="GK828" s="19"/>
      <c r="GL828" s="19"/>
      <c r="GM828" s="19"/>
      <c r="GN828" s="13"/>
    </row>
    <row r="829" spans="69:196">
      <c r="BQ829" s="19"/>
      <c r="BR829" s="19"/>
      <c r="BS829" s="19"/>
      <c r="BU829" s="19"/>
      <c r="BV829" s="19"/>
      <c r="BW829" s="19"/>
      <c r="BX829" s="19"/>
      <c r="BY829" s="19"/>
      <c r="BZ829" s="19"/>
      <c r="CA829" s="27"/>
      <c r="EP829" s="9"/>
      <c r="EU829" s="13"/>
      <c r="FV829" s="19"/>
      <c r="FW829" s="19"/>
      <c r="FX829" s="19"/>
      <c r="FZ829" s="19"/>
      <c r="GA829" s="19"/>
      <c r="GB829" s="19"/>
      <c r="GC829" s="19"/>
      <c r="GD829" s="19"/>
      <c r="GE829" s="19"/>
      <c r="GF829" s="19"/>
      <c r="GG829" s="19"/>
      <c r="GH829" s="19"/>
      <c r="GI829" s="19"/>
      <c r="GJ829" s="19"/>
      <c r="GK829" s="19"/>
      <c r="GL829" s="19"/>
      <c r="GM829" s="19"/>
      <c r="GN829" s="13"/>
    </row>
    <row r="830" spans="69:196">
      <c r="BQ830" s="19"/>
      <c r="BR830" s="19"/>
      <c r="BS830" s="19"/>
      <c r="BU830" s="19"/>
      <c r="BV830" s="19"/>
      <c r="BW830" s="19"/>
      <c r="BX830" s="19"/>
      <c r="BY830" s="19"/>
      <c r="BZ830" s="19"/>
      <c r="CA830" s="27"/>
      <c r="EP830" s="9"/>
      <c r="EU830" s="13"/>
      <c r="FV830" s="19"/>
      <c r="FW830" s="19"/>
      <c r="FX830" s="19"/>
      <c r="FZ830" s="19"/>
      <c r="GA830" s="19"/>
      <c r="GB830" s="19"/>
      <c r="GC830" s="19"/>
      <c r="GD830" s="19"/>
      <c r="GE830" s="19"/>
      <c r="GF830" s="19"/>
      <c r="GG830" s="19"/>
      <c r="GH830" s="19"/>
      <c r="GI830" s="19"/>
      <c r="GJ830" s="19"/>
      <c r="GK830" s="19"/>
      <c r="GL830" s="19"/>
      <c r="GM830" s="19"/>
      <c r="GN830" s="13"/>
    </row>
    <row r="831" spans="69:196">
      <c r="BQ831" s="19"/>
      <c r="BR831" s="19"/>
      <c r="BS831" s="19"/>
      <c r="BU831" s="19"/>
      <c r="BV831" s="19"/>
      <c r="BW831" s="19"/>
      <c r="BX831" s="19"/>
      <c r="BY831" s="19"/>
      <c r="BZ831" s="19"/>
      <c r="CA831" s="27"/>
      <c r="EP831" s="9"/>
      <c r="EU831" s="13"/>
      <c r="FV831" s="19"/>
      <c r="FW831" s="19"/>
      <c r="FX831" s="19"/>
      <c r="FZ831" s="19"/>
      <c r="GA831" s="19"/>
      <c r="GB831" s="19"/>
      <c r="GC831" s="19"/>
      <c r="GD831" s="19"/>
      <c r="GE831" s="19"/>
      <c r="GF831" s="19"/>
      <c r="GG831" s="19"/>
      <c r="GH831" s="19"/>
      <c r="GI831" s="19"/>
      <c r="GJ831" s="19"/>
      <c r="GK831" s="19"/>
      <c r="GL831" s="19"/>
      <c r="GM831" s="19"/>
      <c r="GN831" s="13"/>
    </row>
    <row r="832" spans="69:196">
      <c r="BQ832" s="19"/>
      <c r="BR832" s="19"/>
      <c r="BS832" s="19"/>
      <c r="BU832" s="19"/>
      <c r="BV832" s="19"/>
      <c r="BW832" s="19"/>
      <c r="BX832" s="19"/>
      <c r="BY832" s="19"/>
      <c r="BZ832" s="19"/>
      <c r="CA832" s="27"/>
      <c r="EP832" s="9"/>
      <c r="EU832" s="13"/>
      <c r="FV832" s="19"/>
      <c r="FW832" s="19"/>
      <c r="FX832" s="19"/>
      <c r="FZ832" s="19"/>
      <c r="GA832" s="19"/>
      <c r="GB832" s="19"/>
      <c r="GC832" s="19"/>
      <c r="GD832" s="19"/>
      <c r="GE832" s="19"/>
      <c r="GF832" s="19"/>
      <c r="GG832" s="19"/>
      <c r="GH832" s="19"/>
      <c r="GI832" s="19"/>
      <c r="GJ832" s="19"/>
      <c r="GK832" s="19"/>
      <c r="GL832" s="19"/>
      <c r="GM832" s="19"/>
      <c r="GN832" s="13"/>
    </row>
    <row r="833" spans="69:196">
      <c r="BQ833" s="19"/>
      <c r="BR833" s="19"/>
      <c r="BS833" s="19"/>
      <c r="BU833" s="19"/>
      <c r="BV833" s="19"/>
      <c r="BW833" s="19"/>
      <c r="BX833" s="19"/>
      <c r="BY833" s="19"/>
      <c r="BZ833" s="19"/>
      <c r="CA833" s="27"/>
      <c r="EP833" s="9"/>
      <c r="EU833" s="13"/>
      <c r="FV833" s="19"/>
      <c r="FW833" s="19"/>
      <c r="FX833" s="19"/>
      <c r="FZ833" s="19"/>
      <c r="GA833" s="19"/>
      <c r="GB833" s="19"/>
      <c r="GC833" s="19"/>
      <c r="GD833" s="19"/>
      <c r="GE833" s="19"/>
      <c r="GF833" s="19"/>
      <c r="GG833" s="19"/>
      <c r="GH833" s="19"/>
      <c r="GI833" s="19"/>
      <c r="GJ833" s="19"/>
      <c r="GK833" s="19"/>
      <c r="GL833" s="19"/>
      <c r="GM833" s="19"/>
      <c r="GN833" s="13"/>
    </row>
    <row r="834" spans="69:196">
      <c r="BQ834" s="19"/>
      <c r="BR834" s="19"/>
      <c r="BS834" s="19"/>
      <c r="BU834" s="19"/>
      <c r="BV834" s="19"/>
      <c r="BW834" s="19"/>
      <c r="BX834" s="19"/>
      <c r="BY834" s="19"/>
      <c r="BZ834" s="19"/>
      <c r="CA834" s="27"/>
      <c r="EP834" s="9"/>
      <c r="EU834" s="13"/>
      <c r="FV834" s="19"/>
      <c r="FW834" s="19"/>
      <c r="FX834" s="19"/>
      <c r="FZ834" s="19"/>
      <c r="GA834" s="19"/>
      <c r="GB834" s="19"/>
      <c r="GC834" s="19"/>
      <c r="GD834" s="19"/>
      <c r="GE834" s="19"/>
      <c r="GF834" s="19"/>
      <c r="GG834" s="19"/>
      <c r="GH834" s="19"/>
      <c r="GI834" s="19"/>
      <c r="GJ834" s="19"/>
      <c r="GK834" s="19"/>
      <c r="GL834" s="19"/>
      <c r="GM834" s="19"/>
      <c r="GN834" s="13"/>
    </row>
    <row r="835" spans="69:196">
      <c r="BQ835" s="19"/>
      <c r="BR835" s="19"/>
      <c r="BS835" s="19"/>
      <c r="BU835" s="19"/>
      <c r="BV835" s="19"/>
      <c r="BW835" s="19"/>
      <c r="BX835" s="19"/>
      <c r="BY835" s="19"/>
      <c r="BZ835" s="19"/>
      <c r="CA835" s="27"/>
      <c r="EP835" s="9"/>
      <c r="EU835" s="13"/>
      <c r="FV835" s="19"/>
      <c r="FW835" s="19"/>
      <c r="FX835" s="19"/>
      <c r="FZ835" s="19"/>
      <c r="GA835" s="19"/>
      <c r="GB835" s="19"/>
      <c r="GC835" s="19"/>
      <c r="GD835" s="19"/>
      <c r="GE835" s="19"/>
      <c r="GF835" s="19"/>
      <c r="GG835" s="19"/>
      <c r="GH835" s="19"/>
      <c r="GI835" s="19"/>
      <c r="GJ835" s="19"/>
      <c r="GK835" s="19"/>
      <c r="GL835" s="19"/>
      <c r="GM835" s="19"/>
      <c r="GN835" s="13"/>
    </row>
    <row r="836" spans="69:196">
      <c r="BQ836" s="19"/>
      <c r="BR836" s="19"/>
      <c r="BS836" s="19"/>
      <c r="BU836" s="19"/>
      <c r="BV836" s="19"/>
      <c r="BW836" s="19"/>
      <c r="BX836" s="19"/>
      <c r="BY836" s="19"/>
      <c r="BZ836" s="19"/>
      <c r="CA836" s="27"/>
      <c r="EP836" s="9"/>
      <c r="EU836" s="13"/>
      <c r="FV836" s="19"/>
      <c r="FW836" s="19"/>
      <c r="FX836" s="19"/>
      <c r="FZ836" s="19"/>
      <c r="GA836" s="19"/>
      <c r="GB836" s="19"/>
      <c r="GC836" s="19"/>
      <c r="GD836" s="19"/>
      <c r="GE836" s="19"/>
      <c r="GF836" s="19"/>
      <c r="GG836" s="19"/>
      <c r="GH836" s="19"/>
      <c r="GI836" s="19"/>
      <c r="GJ836" s="19"/>
      <c r="GK836" s="19"/>
      <c r="GL836" s="19"/>
      <c r="GM836" s="19"/>
      <c r="GN836" s="13"/>
    </row>
    <row r="837" spans="69:196">
      <c r="BQ837" s="19"/>
      <c r="BR837" s="19"/>
      <c r="BS837" s="19"/>
      <c r="BU837" s="19"/>
      <c r="BV837" s="19"/>
      <c r="BW837" s="19"/>
      <c r="BX837" s="19"/>
      <c r="BY837" s="19"/>
      <c r="BZ837" s="19"/>
      <c r="CA837" s="27"/>
      <c r="EP837" s="9"/>
      <c r="EU837" s="13"/>
      <c r="FV837" s="19"/>
      <c r="FW837" s="19"/>
      <c r="FX837" s="19"/>
      <c r="FZ837" s="19"/>
      <c r="GA837" s="19"/>
      <c r="GB837" s="19"/>
      <c r="GC837" s="19"/>
      <c r="GD837" s="19"/>
      <c r="GE837" s="19"/>
      <c r="GF837" s="19"/>
      <c r="GG837" s="19"/>
      <c r="GH837" s="19"/>
      <c r="GI837" s="19"/>
      <c r="GJ837" s="19"/>
      <c r="GK837" s="19"/>
      <c r="GL837" s="19"/>
      <c r="GM837" s="19"/>
      <c r="GN837" s="13"/>
    </row>
    <row r="838" spans="69:196">
      <c r="BQ838" s="19"/>
      <c r="BR838" s="19"/>
      <c r="BS838" s="19"/>
      <c r="BU838" s="19"/>
      <c r="BV838" s="19"/>
      <c r="BW838" s="19"/>
      <c r="BX838" s="19"/>
      <c r="BY838" s="19"/>
      <c r="BZ838" s="19"/>
      <c r="CA838" s="27"/>
      <c r="EP838" s="9"/>
      <c r="EU838" s="13"/>
      <c r="FV838" s="19"/>
      <c r="FW838" s="19"/>
      <c r="FX838" s="19"/>
      <c r="FZ838" s="19"/>
      <c r="GA838" s="19"/>
      <c r="GB838" s="19"/>
      <c r="GC838" s="19"/>
      <c r="GD838" s="19"/>
      <c r="GE838" s="19"/>
      <c r="GF838" s="19"/>
      <c r="GG838" s="19"/>
      <c r="GH838" s="19"/>
      <c r="GI838" s="19"/>
      <c r="GJ838" s="19"/>
      <c r="GK838" s="19"/>
      <c r="GL838" s="19"/>
      <c r="GM838" s="19"/>
      <c r="GN838" s="13"/>
    </row>
    <row r="839" spans="69:196">
      <c r="BQ839" s="19"/>
      <c r="BR839" s="19"/>
      <c r="BS839" s="19"/>
      <c r="BU839" s="19"/>
      <c r="BV839" s="19"/>
      <c r="BW839" s="19"/>
      <c r="BX839" s="19"/>
      <c r="BY839" s="19"/>
      <c r="BZ839" s="19"/>
      <c r="CA839" s="27"/>
      <c r="EP839" s="9"/>
      <c r="EU839" s="13"/>
      <c r="FV839" s="19"/>
      <c r="FW839" s="19"/>
      <c r="FX839" s="19"/>
      <c r="FZ839" s="19"/>
      <c r="GA839" s="19"/>
      <c r="GB839" s="19"/>
      <c r="GC839" s="19"/>
      <c r="GD839" s="19"/>
      <c r="GE839" s="19"/>
      <c r="GF839" s="19"/>
      <c r="GG839" s="19"/>
      <c r="GH839" s="19"/>
      <c r="GI839" s="19"/>
      <c r="GJ839" s="19"/>
      <c r="GK839" s="19"/>
      <c r="GL839" s="19"/>
      <c r="GM839" s="19"/>
      <c r="GN839" s="13"/>
    </row>
    <row r="840" spans="69:196">
      <c r="BQ840" s="19"/>
      <c r="BR840" s="19"/>
      <c r="BS840" s="19"/>
      <c r="BU840" s="19"/>
      <c r="BV840" s="19"/>
      <c r="BW840" s="19"/>
      <c r="BX840" s="19"/>
      <c r="BY840" s="19"/>
      <c r="BZ840" s="19"/>
      <c r="CA840" s="27"/>
      <c r="EP840" s="9"/>
      <c r="EU840" s="13"/>
      <c r="FV840" s="19"/>
      <c r="FW840" s="19"/>
      <c r="FX840" s="19"/>
      <c r="FZ840" s="19"/>
      <c r="GA840" s="19"/>
      <c r="GB840" s="19"/>
      <c r="GC840" s="19"/>
      <c r="GD840" s="19"/>
      <c r="GE840" s="19"/>
      <c r="GF840" s="19"/>
      <c r="GG840" s="19"/>
      <c r="GH840" s="19"/>
      <c r="GI840" s="19"/>
      <c r="GJ840" s="19"/>
      <c r="GK840" s="19"/>
      <c r="GL840" s="19"/>
      <c r="GM840" s="19"/>
      <c r="GN840" s="13"/>
    </row>
    <row r="841" spans="69:196">
      <c r="BQ841" s="19"/>
      <c r="BR841" s="19"/>
      <c r="BS841" s="19"/>
      <c r="BU841" s="19"/>
      <c r="BV841" s="19"/>
      <c r="BW841" s="19"/>
      <c r="BX841" s="19"/>
      <c r="BY841" s="19"/>
      <c r="BZ841" s="19"/>
      <c r="CA841" s="27"/>
      <c r="EP841" s="9"/>
      <c r="EU841" s="13"/>
      <c r="FV841" s="19"/>
      <c r="FW841" s="19"/>
      <c r="FX841" s="19"/>
      <c r="FZ841" s="19"/>
      <c r="GA841" s="19"/>
      <c r="GB841" s="19"/>
      <c r="GC841" s="19"/>
      <c r="GD841" s="19"/>
      <c r="GE841" s="19"/>
      <c r="GF841" s="19"/>
      <c r="GG841" s="19"/>
      <c r="GH841" s="19"/>
      <c r="GI841" s="19"/>
      <c r="GJ841" s="19"/>
      <c r="GK841" s="19"/>
      <c r="GL841" s="19"/>
      <c r="GM841" s="19"/>
      <c r="GN841" s="13"/>
    </row>
    <row r="842" spans="69:196">
      <c r="BQ842" s="19"/>
      <c r="BR842" s="19"/>
      <c r="BS842" s="19"/>
      <c r="BU842" s="19"/>
      <c r="BV842" s="19"/>
      <c r="BW842" s="19"/>
      <c r="BX842" s="19"/>
      <c r="BY842" s="19"/>
      <c r="BZ842" s="19"/>
      <c r="CA842" s="27"/>
      <c r="EP842" s="9"/>
      <c r="EU842" s="13"/>
      <c r="FV842" s="19"/>
      <c r="FW842" s="19"/>
      <c r="FX842" s="19"/>
      <c r="FZ842" s="19"/>
      <c r="GA842" s="19"/>
      <c r="GB842" s="19"/>
      <c r="GC842" s="19"/>
      <c r="GD842" s="19"/>
      <c r="GE842" s="19"/>
      <c r="GF842" s="19"/>
      <c r="GG842" s="19"/>
      <c r="GH842" s="19"/>
      <c r="GI842" s="19"/>
      <c r="GJ842" s="19"/>
      <c r="GK842" s="19"/>
      <c r="GL842" s="19"/>
      <c r="GM842" s="19"/>
      <c r="GN842" s="13"/>
    </row>
    <row r="843" spans="69:196">
      <c r="BQ843" s="19"/>
      <c r="BR843" s="19"/>
      <c r="BS843" s="19"/>
      <c r="BU843" s="19"/>
      <c r="BV843" s="19"/>
      <c r="BW843" s="19"/>
      <c r="BX843" s="19"/>
      <c r="BY843" s="19"/>
      <c r="BZ843" s="19"/>
      <c r="CA843" s="27"/>
      <c r="EP843" s="9"/>
      <c r="EU843" s="13"/>
      <c r="FV843" s="19"/>
      <c r="FW843" s="19"/>
      <c r="FX843" s="19"/>
      <c r="FZ843" s="19"/>
      <c r="GA843" s="19"/>
      <c r="GB843" s="19"/>
      <c r="GC843" s="19"/>
      <c r="GD843" s="19"/>
      <c r="GE843" s="19"/>
      <c r="GF843" s="19"/>
      <c r="GG843" s="19"/>
      <c r="GH843" s="19"/>
      <c r="GI843" s="19"/>
      <c r="GJ843" s="19"/>
      <c r="GK843" s="19"/>
      <c r="GL843" s="19"/>
      <c r="GM843" s="19"/>
      <c r="GN843" s="13"/>
    </row>
    <row r="844" spans="69:196">
      <c r="BQ844" s="19"/>
      <c r="BR844" s="19"/>
      <c r="BS844" s="19"/>
      <c r="BU844" s="19"/>
      <c r="BV844" s="19"/>
      <c r="BW844" s="19"/>
      <c r="BX844" s="19"/>
      <c r="BY844" s="19"/>
      <c r="BZ844" s="19"/>
      <c r="CA844" s="27"/>
      <c r="EP844" s="9"/>
      <c r="EU844" s="13"/>
      <c r="FV844" s="19"/>
      <c r="FW844" s="19"/>
      <c r="FX844" s="19"/>
      <c r="FZ844" s="19"/>
      <c r="GA844" s="19"/>
      <c r="GB844" s="19"/>
      <c r="GC844" s="19"/>
      <c r="GD844" s="19"/>
      <c r="GE844" s="19"/>
      <c r="GF844" s="19"/>
      <c r="GG844" s="19"/>
      <c r="GH844" s="19"/>
      <c r="GI844" s="19"/>
      <c r="GJ844" s="19"/>
      <c r="GK844" s="19"/>
      <c r="GL844" s="19"/>
      <c r="GM844" s="19"/>
      <c r="GN844" s="13"/>
    </row>
    <row r="845" spans="69:196">
      <c r="BQ845" s="19"/>
      <c r="BR845" s="19"/>
      <c r="BS845" s="19"/>
      <c r="BU845" s="19"/>
      <c r="BV845" s="19"/>
      <c r="BW845" s="19"/>
      <c r="BX845" s="19"/>
      <c r="BY845" s="19"/>
      <c r="BZ845" s="19"/>
      <c r="CA845" s="27"/>
      <c r="EP845" s="9"/>
      <c r="EU845" s="13"/>
      <c r="FV845" s="19"/>
      <c r="FW845" s="19"/>
      <c r="FX845" s="19"/>
      <c r="FZ845" s="19"/>
      <c r="GA845" s="19"/>
      <c r="GB845" s="19"/>
      <c r="GC845" s="19"/>
      <c r="GD845" s="19"/>
      <c r="GE845" s="19"/>
      <c r="GF845" s="19"/>
      <c r="GG845" s="19"/>
      <c r="GH845" s="19"/>
      <c r="GI845" s="19"/>
      <c r="GJ845" s="19"/>
      <c r="GK845" s="19"/>
      <c r="GL845" s="19"/>
      <c r="GM845" s="19"/>
      <c r="GN845" s="13"/>
    </row>
    <row r="846" spans="69:196">
      <c r="BQ846" s="19"/>
      <c r="BR846" s="19"/>
      <c r="BS846" s="19"/>
      <c r="BU846" s="19"/>
      <c r="BV846" s="19"/>
      <c r="BW846" s="19"/>
      <c r="BX846" s="19"/>
      <c r="BY846" s="19"/>
      <c r="BZ846" s="19"/>
      <c r="CA846" s="27"/>
      <c r="EP846" s="9"/>
      <c r="EU846" s="13"/>
      <c r="FV846" s="19"/>
      <c r="FW846" s="19"/>
      <c r="FX846" s="19"/>
      <c r="FZ846" s="19"/>
      <c r="GA846" s="19"/>
      <c r="GB846" s="19"/>
      <c r="GC846" s="19"/>
      <c r="GD846" s="19"/>
      <c r="GE846" s="19"/>
      <c r="GF846" s="19"/>
      <c r="GG846" s="19"/>
      <c r="GH846" s="19"/>
      <c r="GI846" s="19"/>
      <c r="GJ846" s="19"/>
      <c r="GK846" s="19"/>
      <c r="GL846" s="19"/>
      <c r="GM846" s="19"/>
      <c r="GN846" s="13"/>
    </row>
    <row r="847" spans="69:196">
      <c r="BQ847" s="19"/>
      <c r="BR847" s="19"/>
      <c r="BS847" s="19"/>
      <c r="BU847" s="19"/>
      <c r="BV847" s="19"/>
      <c r="BW847" s="19"/>
      <c r="BX847" s="19"/>
      <c r="BY847" s="19"/>
      <c r="BZ847" s="19"/>
      <c r="CA847" s="27"/>
      <c r="EP847" s="9"/>
      <c r="EU847" s="13"/>
      <c r="FV847" s="19"/>
      <c r="FW847" s="19"/>
      <c r="FX847" s="19"/>
      <c r="FZ847" s="19"/>
      <c r="GA847" s="19"/>
      <c r="GB847" s="19"/>
      <c r="GC847" s="19"/>
      <c r="GD847" s="19"/>
      <c r="GE847" s="19"/>
      <c r="GF847" s="19"/>
      <c r="GG847" s="19"/>
      <c r="GH847" s="19"/>
      <c r="GI847" s="19"/>
      <c r="GJ847" s="19"/>
      <c r="GK847" s="19"/>
      <c r="GL847" s="19"/>
      <c r="GM847" s="19"/>
      <c r="GN847" s="13"/>
    </row>
    <row r="848" spans="69:196">
      <c r="BQ848" s="19"/>
      <c r="BR848" s="19"/>
      <c r="BS848" s="19"/>
      <c r="BU848" s="19"/>
      <c r="BV848" s="19"/>
      <c r="BW848" s="19"/>
      <c r="BX848" s="19"/>
      <c r="BY848" s="19"/>
      <c r="BZ848" s="19"/>
      <c r="CA848" s="27"/>
      <c r="EP848" s="9"/>
      <c r="EU848" s="13"/>
      <c r="FV848" s="19"/>
      <c r="FW848" s="19"/>
      <c r="FX848" s="19"/>
      <c r="FZ848" s="19"/>
      <c r="GA848" s="19"/>
      <c r="GB848" s="19"/>
      <c r="GC848" s="19"/>
      <c r="GD848" s="19"/>
      <c r="GE848" s="19"/>
      <c r="GF848" s="19"/>
      <c r="GG848" s="19"/>
      <c r="GH848" s="19"/>
      <c r="GI848" s="19"/>
      <c r="GJ848" s="19"/>
      <c r="GK848" s="19"/>
      <c r="GL848" s="19"/>
      <c r="GM848" s="19"/>
      <c r="GN848" s="13"/>
    </row>
    <row r="849" spans="69:196">
      <c r="BQ849" s="19"/>
      <c r="BR849" s="19"/>
      <c r="BS849" s="19"/>
      <c r="BU849" s="19"/>
      <c r="BV849" s="19"/>
      <c r="BW849" s="19"/>
      <c r="BX849" s="19"/>
      <c r="BY849" s="19"/>
      <c r="BZ849" s="19"/>
      <c r="CA849" s="27"/>
      <c r="EP849" s="9"/>
      <c r="EU849" s="13"/>
      <c r="FV849" s="19"/>
      <c r="FW849" s="19"/>
      <c r="FX849" s="19"/>
      <c r="FZ849" s="19"/>
      <c r="GA849" s="19"/>
      <c r="GB849" s="19"/>
      <c r="GC849" s="19"/>
      <c r="GD849" s="19"/>
      <c r="GE849" s="19"/>
      <c r="GF849" s="19"/>
      <c r="GG849" s="19"/>
      <c r="GH849" s="19"/>
      <c r="GI849" s="19"/>
      <c r="GJ849" s="19"/>
      <c r="GK849" s="19"/>
      <c r="GL849" s="19"/>
      <c r="GM849" s="19"/>
      <c r="GN849" s="13"/>
    </row>
    <row r="850" spans="69:196">
      <c r="BQ850" s="19"/>
      <c r="BR850" s="19"/>
      <c r="BS850" s="19"/>
      <c r="BU850" s="19"/>
      <c r="BV850" s="19"/>
      <c r="BW850" s="19"/>
      <c r="BX850" s="19"/>
      <c r="BY850" s="19"/>
      <c r="BZ850" s="19"/>
      <c r="CA850" s="27"/>
      <c r="EP850" s="9"/>
      <c r="EU850" s="13"/>
      <c r="FV850" s="19"/>
      <c r="FW850" s="19"/>
      <c r="FX850" s="19"/>
      <c r="FZ850" s="19"/>
      <c r="GA850" s="19"/>
      <c r="GB850" s="19"/>
      <c r="GC850" s="19"/>
      <c r="GD850" s="19"/>
      <c r="GE850" s="19"/>
      <c r="GF850" s="19"/>
      <c r="GG850" s="19"/>
      <c r="GH850" s="19"/>
      <c r="GI850" s="19"/>
      <c r="GJ850" s="19"/>
      <c r="GK850" s="19"/>
      <c r="GL850" s="19"/>
      <c r="GM850" s="19"/>
      <c r="GN850" s="13"/>
    </row>
    <row r="851" spans="69:196">
      <c r="BQ851" s="19"/>
      <c r="BR851" s="19"/>
      <c r="BS851" s="19"/>
      <c r="BU851" s="19"/>
      <c r="BV851" s="19"/>
      <c r="BW851" s="19"/>
      <c r="BX851" s="19"/>
      <c r="BY851" s="19"/>
      <c r="BZ851" s="19"/>
      <c r="CA851" s="27"/>
      <c r="EP851" s="9"/>
      <c r="EU851" s="13"/>
      <c r="FV851" s="19"/>
      <c r="FW851" s="19"/>
      <c r="FX851" s="19"/>
      <c r="FZ851" s="19"/>
      <c r="GA851" s="19"/>
      <c r="GB851" s="19"/>
      <c r="GC851" s="19"/>
      <c r="GD851" s="19"/>
      <c r="GE851" s="19"/>
      <c r="GF851" s="19"/>
      <c r="GG851" s="19"/>
      <c r="GH851" s="19"/>
      <c r="GI851" s="19"/>
      <c r="GJ851" s="19"/>
      <c r="GK851" s="19"/>
      <c r="GL851" s="19"/>
      <c r="GM851" s="19"/>
      <c r="GN851" s="13"/>
    </row>
    <row r="852" spans="69:196">
      <c r="BQ852" s="19"/>
      <c r="BR852" s="19"/>
      <c r="BS852" s="19"/>
      <c r="BU852" s="19"/>
      <c r="BV852" s="19"/>
      <c r="BW852" s="19"/>
      <c r="BX852" s="19"/>
      <c r="BY852" s="19"/>
      <c r="BZ852" s="19"/>
      <c r="CA852" s="27"/>
      <c r="EP852" s="9"/>
      <c r="EU852" s="13"/>
      <c r="FV852" s="19"/>
      <c r="FW852" s="19"/>
      <c r="FX852" s="19"/>
      <c r="FZ852" s="19"/>
      <c r="GA852" s="19"/>
      <c r="GB852" s="19"/>
      <c r="GC852" s="19"/>
      <c r="GD852" s="19"/>
      <c r="GE852" s="19"/>
      <c r="GF852" s="19"/>
      <c r="GG852" s="19"/>
      <c r="GH852" s="19"/>
      <c r="GI852" s="19"/>
      <c r="GJ852" s="19"/>
      <c r="GK852" s="19"/>
      <c r="GL852" s="19"/>
      <c r="GM852" s="19"/>
      <c r="GN852" s="13"/>
    </row>
    <row r="853" spans="69:196">
      <c r="BQ853" s="19"/>
      <c r="BR853" s="19"/>
      <c r="BS853" s="19"/>
      <c r="BU853" s="19"/>
      <c r="BV853" s="19"/>
      <c r="BW853" s="19"/>
      <c r="BX853" s="19"/>
      <c r="BY853" s="19"/>
      <c r="BZ853" s="19"/>
      <c r="CA853" s="27"/>
      <c r="EP853" s="9"/>
      <c r="EU853" s="13"/>
      <c r="FV853" s="19"/>
      <c r="FW853" s="19"/>
      <c r="FX853" s="19"/>
      <c r="FZ853" s="19"/>
      <c r="GA853" s="19"/>
      <c r="GB853" s="19"/>
      <c r="GC853" s="19"/>
      <c r="GD853" s="19"/>
      <c r="GE853" s="19"/>
      <c r="GF853" s="19"/>
      <c r="GG853" s="19"/>
      <c r="GH853" s="19"/>
      <c r="GI853" s="19"/>
      <c r="GJ853" s="19"/>
      <c r="GK853" s="19"/>
      <c r="GL853" s="19"/>
      <c r="GM853" s="19"/>
      <c r="GN853" s="13"/>
    </row>
    <row r="854" spans="69:196">
      <c r="BQ854" s="19"/>
      <c r="BR854" s="19"/>
      <c r="BS854" s="19"/>
      <c r="BU854" s="19"/>
      <c r="BV854" s="19"/>
      <c r="BW854" s="19"/>
      <c r="BX854" s="19"/>
      <c r="BY854" s="19"/>
      <c r="BZ854" s="19"/>
      <c r="CA854" s="27"/>
      <c r="EP854" s="9"/>
      <c r="EU854" s="13"/>
      <c r="FV854" s="19"/>
      <c r="FW854" s="19"/>
      <c r="FX854" s="19"/>
      <c r="FZ854" s="19"/>
      <c r="GA854" s="19"/>
      <c r="GB854" s="19"/>
      <c r="GC854" s="19"/>
      <c r="GD854" s="19"/>
      <c r="GE854" s="19"/>
      <c r="GF854" s="19"/>
      <c r="GG854" s="19"/>
      <c r="GH854" s="19"/>
      <c r="GI854" s="19"/>
      <c r="GJ854" s="19"/>
      <c r="GK854" s="19"/>
      <c r="GL854" s="19"/>
      <c r="GM854" s="19"/>
      <c r="GN854" s="13"/>
    </row>
    <row r="855" spans="69:196">
      <c r="BQ855" s="19"/>
      <c r="BR855" s="19"/>
      <c r="BS855" s="19"/>
      <c r="BU855" s="19"/>
      <c r="BV855" s="19"/>
      <c r="BW855" s="19"/>
      <c r="BX855" s="19"/>
      <c r="BY855" s="19"/>
      <c r="BZ855" s="19"/>
      <c r="CA855" s="27"/>
      <c r="EP855" s="9"/>
      <c r="EU855" s="13"/>
      <c r="FV855" s="19"/>
      <c r="FW855" s="19"/>
      <c r="FX855" s="19"/>
      <c r="FZ855" s="19"/>
      <c r="GA855" s="19"/>
      <c r="GB855" s="19"/>
      <c r="GC855" s="19"/>
      <c r="GD855" s="19"/>
      <c r="GE855" s="19"/>
      <c r="GF855" s="19"/>
      <c r="GG855" s="19"/>
      <c r="GH855" s="19"/>
      <c r="GI855" s="19"/>
      <c r="GJ855" s="19"/>
      <c r="GK855" s="19"/>
      <c r="GL855" s="19"/>
      <c r="GM855" s="19"/>
      <c r="GN855" s="13"/>
    </row>
    <row r="856" spans="69:196">
      <c r="BQ856" s="19"/>
      <c r="BR856" s="19"/>
      <c r="BS856" s="19"/>
      <c r="BU856" s="19"/>
      <c r="BV856" s="19"/>
      <c r="BW856" s="19"/>
      <c r="BX856" s="19"/>
      <c r="BY856" s="19"/>
      <c r="BZ856" s="19"/>
      <c r="CA856" s="27"/>
      <c r="EP856" s="9"/>
      <c r="EU856" s="13"/>
      <c r="FV856" s="19"/>
      <c r="FW856" s="19"/>
      <c r="FX856" s="19"/>
      <c r="FZ856" s="19"/>
      <c r="GA856" s="19"/>
      <c r="GB856" s="19"/>
      <c r="GC856" s="19"/>
      <c r="GD856" s="19"/>
      <c r="GE856" s="19"/>
      <c r="GF856" s="19"/>
      <c r="GG856" s="19"/>
      <c r="GH856" s="19"/>
      <c r="GI856" s="19"/>
      <c r="GJ856" s="19"/>
      <c r="GK856" s="19"/>
      <c r="GL856" s="19"/>
      <c r="GM856" s="19"/>
      <c r="GN856" s="13"/>
    </row>
    <row r="857" spans="69:196">
      <c r="BQ857" s="19"/>
      <c r="BR857" s="19"/>
      <c r="BS857" s="19"/>
      <c r="BU857" s="19"/>
      <c r="BV857" s="19"/>
      <c r="BW857" s="19"/>
      <c r="BX857" s="19"/>
      <c r="BY857" s="19"/>
      <c r="BZ857" s="19"/>
      <c r="CA857" s="27"/>
      <c r="EP857" s="9"/>
      <c r="EU857" s="13"/>
      <c r="FV857" s="19"/>
      <c r="FW857" s="19"/>
      <c r="FX857" s="19"/>
      <c r="FZ857" s="19"/>
      <c r="GA857" s="19"/>
      <c r="GB857" s="19"/>
      <c r="GC857" s="19"/>
      <c r="GD857" s="19"/>
      <c r="GE857" s="19"/>
      <c r="GF857" s="19"/>
      <c r="GG857" s="19"/>
      <c r="GH857" s="19"/>
      <c r="GI857" s="19"/>
      <c r="GJ857" s="19"/>
      <c r="GK857" s="19"/>
      <c r="GL857" s="19"/>
      <c r="GM857" s="19"/>
      <c r="GN857" s="13"/>
    </row>
    <row r="858" spans="69:196">
      <c r="BQ858" s="19"/>
      <c r="BR858" s="19"/>
      <c r="BS858" s="19"/>
      <c r="BU858" s="19"/>
      <c r="BV858" s="19"/>
      <c r="BW858" s="19"/>
      <c r="BX858" s="19"/>
      <c r="BY858" s="19"/>
      <c r="BZ858" s="19"/>
      <c r="CA858" s="27"/>
      <c r="EP858" s="9"/>
      <c r="EU858" s="13"/>
      <c r="FV858" s="19"/>
      <c r="FW858" s="19"/>
      <c r="FX858" s="19"/>
      <c r="FZ858" s="19"/>
      <c r="GA858" s="19"/>
      <c r="GB858" s="19"/>
      <c r="GC858" s="19"/>
      <c r="GD858" s="19"/>
      <c r="GE858" s="19"/>
      <c r="GF858" s="19"/>
      <c r="GG858" s="19"/>
      <c r="GH858" s="19"/>
      <c r="GI858" s="19"/>
      <c r="GJ858" s="19"/>
      <c r="GK858" s="19"/>
      <c r="GL858" s="19"/>
      <c r="GM858" s="19"/>
      <c r="GN858" s="13"/>
    </row>
    <row r="859" spans="69:196">
      <c r="BQ859" s="19"/>
      <c r="BR859" s="19"/>
      <c r="BS859" s="19"/>
      <c r="BU859" s="19"/>
      <c r="BV859" s="19"/>
      <c r="BW859" s="19"/>
      <c r="BX859" s="19"/>
      <c r="BY859" s="19"/>
      <c r="BZ859" s="19"/>
      <c r="CA859" s="27"/>
      <c r="EP859" s="9"/>
      <c r="EU859" s="13"/>
      <c r="FV859" s="19"/>
      <c r="FW859" s="19"/>
      <c r="FX859" s="19"/>
      <c r="FZ859" s="19"/>
      <c r="GA859" s="19"/>
      <c r="GB859" s="19"/>
      <c r="GC859" s="19"/>
      <c r="GD859" s="19"/>
      <c r="GE859" s="19"/>
      <c r="GF859" s="19"/>
      <c r="GG859" s="19"/>
      <c r="GH859" s="19"/>
      <c r="GI859" s="19"/>
      <c r="GJ859" s="19"/>
      <c r="GK859" s="19"/>
      <c r="GL859" s="19"/>
      <c r="GM859" s="19"/>
      <c r="GN859" s="13"/>
    </row>
    <row r="860" spans="69:196">
      <c r="BQ860" s="19"/>
      <c r="BR860" s="19"/>
      <c r="BS860" s="19"/>
      <c r="BU860" s="19"/>
      <c r="BV860" s="19"/>
      <c r="BW860" s="19"/>
      <c r="BX860" s="19"/>
      <c r="BY860" s="19"/>
      <c r="BZ860" s="19"/>
      <c r="CA860" s="27"/>
      <c r="EP860" s="9"/>
      <c r="EU860" s="13"/>
      <c r="FV860" s="19"/>
      <c r="FW860" s="19"/>
      <c r="FX860" s="19"/>
      <c r="FZ860" s="19"/>
      <c r="GA860" s="19"/>
      <c r="GB860" s="19"/>
      <c r="GC860" s="19"/>
      <c r="GD860" s="19"/>
      <c r="GE860" s="19"/>
      <c r="GF860" s="19"/>
      <c r="GG860" s="19"/>
      <c r="GH860" s="19"/>
      <c r="GI860" s="19"/>
      <c r="GJ860" s="19"/>
      <c r="GK860" s="19"/>
      <c r="GL860" s="19"/>
      <c r="GM860" s="19"/>
      <c r="GN860" s="13"/>
    </row>
    <row r="861" spans="69:196">
      <c r="BQ861" s="19"/>
      <c r="BR861" s="19"/>
      <c r="BS861" s="19"/>
      <c r="BU861" s="19"/>
      <c r="BV861" s="19"/>
      <c r="BW861" s="19"/>
      <c r="BX861" s="19"/>
      <c r="BY861" s="19"/>
      <c r="BZ861" s="19"/>
      <c r="CA861" s="27"/>
      <c r="EP861" s="9"/>
      <c r="EU861" s="13"/>
      <c r="FV861" s="19"/>
      <c r="FW861" s="19"/>
      <c r="FX861" s="19"/>
      <c r="FZ861" s="19"/>
      <c r="GA861" s="19"/>
      <c r="GB861" s="19"/>
      <c r="GC861" s="19"/>
      <c r="GD861" s="19"/>
      <c r="GE861" s="19"/>
      <c r="GF861" s="19"/>
      <c r="GG861" s="19"/>
      <c r="GH861" s="19"/>
      <c r="GI861" s="19"/>
      <c r="GJ861" s="19"/>
      <c r="GK861" s="19"/>
      <c r="GL861" s="19"/>
      <c r="GM861" s="19"/>
      <c r="GN861" s="13"/>
    </row>
    <row r="862" spans="69:196">
      <c r="BQ862" s="19"/>
      <c r="BR862" s="19"/>
      <c r="BS862" s="19"/>
      <c r="BU862" s="19"/>
      <c r="BV862" s="19"/>
      <c r="BW862" s="19"/>
      <c r="BX862" s="19"/>
      <c r="BY862" s="19"/>
      <c r="BZ862" s="19"/>
      <c r="CA862" s="27"/>
      <c r="EP862" s="9"/>
      <c r="EU862" s="13"/>
      <c r="FV862" s="19"/>
      <c r="FW862" s="19"/>
      <c r="FX862" s="19"/>
      <c r="FZ862" s="19"/>
      <c r="GA862" s="19"/>
      <c r="GB862" s="19"/>
      <c r="GC862" s="19"/>
      <c r="GD862" s="19"/>
      <c r="GE862" s="19"/>
      <c r="GF862" s="19"/>
      <c r="GG862" s="19"/>
      <c r="GH862" s="19"/>
      <c r="GI862" s="19"/>
      <c r="GJ862" s="19"/>
      <c r="GK862" s="19"/>
      <c r="GL862" s="19"/>
      <c r="GM862" s="19"/>
      <c r="GN862" s="13"/>
    </row>
    <row r="863" spans="69:196">
      <c r="BQ863" s="19"/>
      <c r="BR863" s="19"/>
      <c r="BS863" s="19"/>
      <c r="BU863" s="19"/>
      <c r="BV863" s="19"/>
      <c r="BW863" s="19"/>
      <c r="BX863" s="19"/>
      <c r="BY863" s="19"/>
      <c r="BZ863" s="19"/>
      <c r="CA863" s="27"/>
      <c r="EP863" s="9"/>
      <c r="EU863" s="13"/>
      <c r="FV863" s="19"/>
      <c r="FW863" s="19"/>
      <c r="FX863" s="19"/>
      <c r="FZ863" s="19"/>
      <c r="GA863" s="19"/>
      <c r="GB863" s="19"/>
      <c r="GC863" s="19"/>
      <c r="GD863" s="19"/>
      <c r="GE863" s="19"/>
      <c r="GF863" s="19"/>
      <c r="GG863" s="19"/>
      <c r="GH863" s="19"/>
      <c r="GI863" s="19"/>
      <c r="GJ863" s="19"/>
      <c r="GK863" s="19"/>
      <c r="GL863" s="19"/>
      <c r="GM863" s="19"/>
      <c r="GN863" s="13"/>
    </row>
    <row r="864" spans="69:196">
      <c r="BQ864" s="19"/>
      <c r="BR864" s="19"/>
      <c r="BS864" s="19"/>
      <c r="BU864" s="19"/>
      <c r="BV864" s="19"/>
      <c r="BW864" s="19"/>
      <c r="BX864" s="19"/>
      <c r="BY864" s="19"/>
      <c r="BZ864" s="19"/>
      <c r="CA864" s="27"/>
      <c r="EP864" s="9"/>
      <c r="EU864" s="13"/>
      <c r="FV864" s="19"/>
      <c r="FW864" s="19"/>
      <c r="FX864" s="19"/>
      <c r="FZ864" s="19"/>
      <c r="GA864" s="19"/>
      <c r="GB864" s="19"/>
      <c r="GC864" s="19"/>
      <c r="GD864" s="19"/>
      <c r="GE864" s="19"/>
      <c r="GF864" s="19"/>
      <c r="GG864" s="19"/>
      <c r="GH864" s="19"/>
      <c r="GI864" s="19"/>
      <c r="GJ864" s="19"/>
      <c r="GK864" s="19"/>
      <c r="GL864" s="19"/>
      <c r="GM864" s="19"/>
      <c r="GN864" s="13"/>
    </row>
    <row r="865" spans="69:196">
      <c r="BQ865" s="19"/>
      <c r="BR865" s="19"/>
      <c r="BS865" s="19"/>
      <c r="BU865" s="19"/>
      <c r="BV865" s="19"/>
      <c r="BW865" s="19"/>
      <c r="BX865" s="19"/>
      <c r="BY865" s="19"/>
      <c r="BZ865" s="19"/>
      <c r="CA865" s="27"/>
      <c r="EP865" s="9"/>
      <c r="EU865" s="13"/>
      <c r="FV865" s="19"/>
      <c r="FW865" s="19"/>
      <c r="FX865" s="19"/>
      <c r="FZ865" s="19"/>
      <c r="GA865" s="19"/>
      <c r="GB865" s="19"/>
      <c r="GC865" s="19"/>
      <c r="GD865" s="19"/>
      <c r="GE865" s="19"/>
      <c r="GF865" s="19"/>
      <c r="GG865" s="19"/>
      <c r="GH865" s="19"/>
      <c r="GI865" s="19"/>
      <c r="GJ865" s="19"/>
      <c r="GK865" s="19"/>
      <c r="GL865" s="19"/>
      <c r="GM865" s="19"/>
      <c r="GN865" s="13"/>
    </row>
    <row r="866" spans="69:196">
      <c r="BQ866" s="19"/>
      <c r="BR866" s="19"/>
      <c r="BS866" s="19"/>
      <c r="BU866" s="19"/>
      <c r="BV866" s="19"/>
      <c r="BW866" s="19"/>
      <c r="BX866" s="19"/>
      <c r="BY866" s="19"/>
      <c r="BZ866" s="19"/>
      <c r="CA866" s="27"/>
      <c r="EP866" s="9"/>
      <c r="EU866" s="13"/>
      <c r="FV866" s="19"/>
      <c r="FW866" s="19"/>
      <c r="FX866" s="19"/>
      <c r="FZ866" s="19"/>
      <c r="GA866" s="19"/>
      <c r="GB866" s="19"/>
      <c r="GC866" s="19"/>
      <c r="GD866" s="19"/>
      <c r="GE866" s="19"/>
      <c r="GF866" s="19"/>
      <c r="GG866" s="19"/>
      <c r="GH866" s="19"/>
      <c r="GI866" s="19"/>
      <c r="GJ866" s="19"/>
      <c r="GK866" s="19"/>
      <c r="GL866" s="19"/>
      <c r="GM866" s="19"/>
      <c r="GN866" s="13"/>
    </row>
    <row r="867" spans="69:196">
      <c r="BQ867" s="19"/>
      <c r="BR867" s="19"/>
      <c r="BS867" s="19"/>
      <c r="BU867" s="19"/>
      <c r="BV867" s="19"/>
      <c r="BW867" s="19"/>
      <c r="BX867" s="19"/>
      <c r="BY867" s="19"/>
      <c r="BZ867" s="19"/>
      <c r="CA867" s="27"/>
      <c r="EP867" s="9"/>
      <c r="EU867" s="13"/>
      <c r="FV867" s="19"/>
      <c r="FW867" s="19"/>
      <c r="FX867" s="19"/>
      <c r="FZ867" s="19"/>
      <c r="GA867" s="19"/>
      <c r="GB867" s="19"/>
      <c r="GC867" s="19"/>
      <c r="GD867" s="19"/>
      <c r="GE867" s="19"/>
      <c r="GF867" s="19"/>
      <c r="GG867" s="19"/>
      <c r="GH867" s="19"/>
      <c r="GI867" s="19"/>
      <c r="GJ867" s="19"/>
      <c r="GK867" s="19"/>
      <c r="GL867" s="19"/>
      <c r="GM867" s="19"/>
      <c r="GN867" s="13"/>
    </row>
    <row r="868" spans="69:196">
      <c r="BQ868" s="19"/>
      <c r="BR868" s="19"/>
      <c r="BS868" s="19"/>
      <c r="BU868" s="19"/>
      <c r="BV868" s="19"/>
      <c r="BW868" s="19"/>
      <c r="BX868" s="19"/>
      <c r="BY868" s="19"/>
      <c r="BZ868" s="19"/>
      <c r="CA868" s="27"/>
      <c r="EP868" s="9"/>
      <c r="EU868" s="13"/>
      <c r="FV868" s="19"/>
      <c r="FW868" s="19"/>
      <c r="FX868" s="19"/>
      <c r="FZ868" s="19"/>
      <c r="GA868" s="19"/>
      <c r="GB868" s="19"/>
      <c r="GC868" s="19"/>
      <c r="GD868" s="19"/>
      <c r="GE868" s="19"/>
      <c r="GF868" s="19"/>
      <c r="GG868" s="19"/>
      <c r="GH868" s="19"/>
      <c r="GI868" s="19"/>
      <c r="GJ868" s="19"/>
      <c r="GK868" s="19"/>
      <c r="GL868" s="19"/>
      <c r="GM868" s="19"/>
      <c r="GN868" s="13"/>
    </row>
    <row r="869" spans="69:196">
      <c r="BQ869" s="19"/>
      <c r="BR869" s="19"/>
      <c r="BS869" s="19"/>
      <c r="BU869" s="19"/>
      <c r="BV869" s="19"/>
      <c r="BW869" s="19"/>
      <c r="BX869" s="19"/>
      <c r="BY869" s="19"/>
      <c r="BZ869" s="19"/>
      <c r="CA869" s="27"/>
      <c r="EP869" s="9"/>
      <c r="EU869" s="13"/>
      <c r="FV869" s="19"/>
      <c r="FW869" s="19"/>
      <c r="FX869" s="19"/>
      <c r="FZ869" s="19"/>
      <c r="GA869" s="19"/>
      <c r="GB869" s="19"/>
      <c r="GC869" s="19"/>
      <c r="GD869" s="19"/>
      <c r="GE869" s="19"/>
      <c r="GF869" s="19"/>
      <c r="GG869" s="19"/>
      <c r="GH869" s="19"/>
      <c r="GI869" s="19"/>
      <c r="GJ869" s="19"/>
      <c r="GK869" s="19"/>
      <c r="GL869" s="19"/>
      <c r="GM869" s="19"/>
      <c r="GN869" s="13"/>
    </row>
    <row r="870" spans="69:196">
      <c r="BQ870" s="19"/>
      <c r="BR870" s="19"/>
      <c r="BS870" s="19"/>
      <c r="BU870" s="19"/>
      <c r="BV870" s="19"/>
      <c r="BW870" s="19"/>
      <c r="BX870" s="19"/>
      <c r="BY870" s="19"/>
      <c r="BZ870" s="19"/>
      <c r="CA870" s="27"/>
      <c r="EP870" s="9"/>
      <c r="EU870" s="13"/>
      <c r="FV870" s="19"/>
      <c r="FW870" s="19"/>
      <c r="FX870" s="19"/>
      <c r="FZ870" s="19"/>
      <c r="GA870" s="19"/>
      <c r="GB870" s="19"/>
      <c r="GC870" s="19"/>
      <c r="GD870" s="19"/>
      <c r="GE870" s="19"/>
      <c r="GF870" s="19"/>
      <c r="GG870" s="19"/>
      <c r="GH870" s="19"/>
      <c r="GI870" s="19"/>
      <c r="GJ870" s="19"/>
      <c r="GK870" s="19"/>
      <c r="GL870" s="19"/>
      <c r="GM870" s="19"/>
      <c r="GN870" s="13"/>
    </row>
    <row r="871" spans="69:196">
      <c r="BQ871" s="19"/>
      <c r="BR871" s="19"/>
      <c r="BS871" s="19"/>
      <c r="BU871" s="19"/>
      <c r="BV871" s="19"/>
      <c r="BW871" s="19"/>
      <c r="BX871" s="19"/>
      <c r="BY871" s="19"/>
      <c r="BZ871" s="19"/>
      <c r="CA871" s="27"/>
      <c r="EP871" s="9"/>
      <c r="EU871" s="13"/>
      <c r="FV871" s="19"/>
      <c r="FW871" s="19"/>
      <c r="FX871" s="19"/>
      <c r="FZ871" s="19"/>
      <c r="GA871" s="19"/>
      <c r="GB871" s="19"/>
      <c r="GC871" s="19"/>
      <c r="GD871" s="19"/>
      <c r="GE871" s="19"/>
      <c r="GF871" s="19"/>
      <c r="GG871" s="19"/>
      <c r="GH871" s="19"/>
      <c r="GI871" s="19"/>
      <c r="GJ871" s="19"/>
      <c r="GK871" s="19"/>
      <c r="GL871" s="19"/>
      <c r="GM871" s="19"/>
      <c r="GN871" s="13"/>
    </row>
    <row r="872" spans="69:196">
      <c r="BQ872" s="19"/>
      <c r="BR872" s="19"/>
      <c r="BS872" s="19"/>
      <c r="BU872" s="19"/>
      <c r="BV872" s="19"/>
      <c r="BW872" s="19"/>
      <c r="BX872" s="19"/>
      <c r="BY872" s="19"/>
      <c r="BZ872" s="19"/>
      <c r="CA872" s="27"/>
      <c r="EP872" s="9"/>
      <c r="EU872" s="13"/>
      <c r="FV872" s="19"/>
      <c r="FW872" s="19"/>
      <c r="FX872" s="19"/>
      <c r="FZ872" s="19"/>
      <c r="GA872" s="19"/>
      <c r="GB872" s="19"/>
      <c r="GC872" s="19"/>
      <c r="GD872" s="19"/>
      <c r="GE872" s="19"/>
      <c r="GF872" s="19"/>
      <c r="GG872" s="19"/>
      <c r="GH872" s="19"/>
      <c r="GI872" s="19"/>
      <c r="GJ872" s="19"/>
      <c r="GK872" s="19"/>
      <c r="GL872" s="19"/>
      <c r="GM872" s="19"/>
      <c r="GN872" s="13"/>
    </row>
    <row r="873" spans="69:196">
      <c r="BQ873" s="19"/>
      <c r="BR873" s="19"/>
      <c r="BS873" s="19"/>
      <c r="BU873" s="19"/>
      <c r="BV873" s="19"/>
      <c r="BW873" s="19"/>
      <c r="BX873" s="19"/>
      <c r="BY873" s="19"/>
      <c r="BZ873" s="19"/>
      <c r="CA873" s="27"/>
      <c r="EP873" s="9"/>
      <c r="EU873" s="13"/>
      <c r="FV873" s="19"/>
      <c r="FW873" s="19"/>
      <c r="FX873" s="19"/>
      <c r="FZ873" s="19"/>
      <c r="GA873" s="19"/>
      <c r="GB873" s="19"/>
      <c r="GC873" s="19"/>
      <c r="GD873" s="19"/>
      <c r="GE873" s="19"/>
      <c r="GF873" s="19"/>
      <c r="GG873" s="19"/>
      <c r="GH873" s="19"/>
      <c r="GI873" s="19"/>
      <c r="GJ873" s="19"/>
      <c r="GK873" s="19"/>
      <c r="GL873" s="19"/>
      <c r="GM873" s="19"/>
      <c r="GN873" s="13"/>
    </row>
    <row r="874" spans="69:196">
      <c r="BQ874" s="19"/>
      <c r="BR874" s="19"/>
      <c r="BS874" s="19"/>
      <c r="BU874" s="19"/>
      <c r="BV874" s="19"/>
      <c r="BW874" s="19"/>
      <c r="BX874" s="19"/>
      <c r="BY874" s="19"/>
      <c r="BZ874" s="19"/>
      <c r="CA874" s="27"/>
      <c r="EP874" s="9"/>
      <c r="EU874" s="13"/>
      <c r="FV874" s="19"/>
      <c r="FW874" s="19"/>
      <c r="FX874" s="19"/>
      <c r="FZ874" s="19"/>
      <c r="GA874" s="19"/>
      <c r="GB874" s="19"/>
      <c r="GC874" s="19"/>
      <c r="GD874" s="19"/>
      <c r="GE874" s="19"/>
      <c r="GF874" s="19"/>
      <c r="GG874" s="19"/>
      <c r="GH874" s="19"/>
      <c r="GI874" s="19"/>
      <c r="GJ874" s="19"/>
      <c r="GK874" s="19"/>
      <c r="GL874" s="19"/>
      <c r="GM874" s="19"/>
      <c r="GN874" s="13"/>
    </row>
    <row r="875" spans="69:196">
      <c r="BQ875" s="19"/>
      <c r="BR875" s="19"/>
      <c r="BS875" s="19"/>
      <c r="BU875" s="19"/>
      <c r="BV875" s="19"/>
      <c r="BW875" s="19"/>
      <c r="BX875" s="19"/>
      <c r="BY875" s="19"/>
      <c r="BZ875" s="19"/>
      <c r="CA875" s="27"/>
      <c r="EP875" s="9"/>
      <c r="EU875" s="13"/>
      <c r="FV875" s="19"/>
      <c r="FW875" s="19"/>
      <c r="FX875" s="19"/>
      <c r="FZ875" s="19"/>
      <c r="GA875" s="19"/>
      <c r="GB875" s="19"/>
      <c r="GC875" s="19"/>
      <c r="GD875" s="19"/>
      <c r="GE875" s="19"/>
      <c r="GF875" s="19"/>
      <c r="GG875" s="19"/>
      <c r="GH875" s="19"/>
      <c r="GI875" s="19"/>
      <c r="GJ875" s="19"/>
      <c r="GK875" s="19"/>
      <c r="GL875" s="19"/>
      <c r="GM875" s="19"/>
      <c r="GN875" s="13"/>
    </row>
    <row r="876" spans="69:196">
      <c r="BQ876" s="19"/>
      <c r="BR876" s="19"/>
      <c r="BS876" s="19"/>
      <c r="BU876" s="19"/>
      <c r="BV876" s="19"/>
      <c r="BW876" s="19"/>
      <c r="BX876" s="19"/>
      <c r="BY876" s="19"/>
      <c r="BZ876" s="19"/>
      <c r="CA876" s="27"/>
      <c r="EP876" s="9"/>
      <c r="EU876" s="13"/>
      <c r="FV876" s="19"/>
      <c r="FW876" s="19"/>
      <c r="FX876" s="19"/>
      <c r="FZ876" s="19"/>
      <c r="GA876" s="19"/>
      <c r="GB876" s="19"/>
      <c r="GC876" s="19"/>
      <c r="GD876" s="19"/>
      <c r="GE876" s="19"/>
      <c r="GF876" s="19"/>
      <c r="GG876" s="19"/>
      <c r="GH876" s="19"/>
      <c r="GI876" s="19"/>
      <c r="GJ876" s="19"/>
      <c r="GK876" s="19"/>
      <c r="GL876" s="19"/>
      <c r="GM876" s="19"/>
      <c r="GN876" s="13"/>
    </row>
    <row r="877" spans="69:196">
      <c r="BQ877" s="19"/>
      <c r="BR877" s="19"/>
      <c r="BS877" s="19"/>
      <c r="BU877" s="19"/>
      <c r="BV877" s="19"/>
      <c r="BW877" s="19"/>
      <c r="BX877" s="19"/>
      <c r="BY877" s="19"/>
      <c r="BZ877" s="19"/>
      <c r="CA877" s="27"/>
      <c r="EP877" s="9"/>
      <c r="EU877" s="13"/>
      <c r="FV877" s="19"/>
      <c r="FW877" s="19"/>
      <c r="FX877" s="19"/>
      <c r="FZ877" s="19"/>
      <c r="GA877" s="19"/>
      <c r="GB877" s="19"/>
      <c r="GC877" s="19"/>
      <c r="GD877" s="19"/>
      <c r="GE877" s="19"/>
      <c r="GF877" s="19"/>
      <c r="GG877" s="19"/>
      <c r="GH877" s="19"/>
      <c r="GI877" s="19"/>
      <c r="GJ877" s="19"/>
      <c r="GK877" s="19"/>
      <c r="GL877" s="19"/>
      <c r="GM877" s="19"/>
      <c r="GN877" s="13"/>
    </row>
    <row r="878" spans="69:196">
      <c r="BQ878" s="19"/>
      <c r="BR878" s="19"/>
      <c r="BS878" s="19"/>
      <c r="BU878" s="19"/>
      <c r="BV878" s="19"/>
      <c r="BW878" s="19"/>
      <c r="BX878" s="19"/>
      <c r="BY878" s="19"/>
      <c r="BZ878" s="19"/>
      <c r="CA878" s="27"/>
      <c r="EP878" s="9"/>
      <c r="EU878" s="13"/>
      <c r="FV878" s="19"/>
      <c r="FW878" s="19"/>
      <c r="FX878" s="19"/>
      <c r="FZ878" s="19"/>
      <c r="GA878" s="19"/>
      <c r="GB878" s="19"/>
      <c r="GC878" s="19"/>
      <c r="GD878" s="19"/>
      <c r="GE878" s="19"/>
      <c r="GF878" s="19"/>
      <c r="GG878" s="19"/>
      <c r="GH878" s="19"/>
      <c r="GI878" s="19"/>
      <c r="GJ878" s="19"/>
      <c r="GK878" s="19"/>
      <c r="GL878" s="19"/>
      <c r="GM878" s="19"/>
      <c r="GN878" s="13"/>
    </row>
    <row r="879" spans="69:196">
      <c r="BQ879" s="19"/>
      <c r="BR879" s="19"/>
      <c r="BS879" s="19"/>
      <c r="BU879" s="19"/>
      <c r="BV879" s="19"/>
      <c r="BW879" s="19"/>
      <c r="BX879" s="19"/>
      <c r="BY879" s="19"/>
      <c r="BZ879" s="19"/>
      <c r="CA879" s="27"/>
      <c r="EP879" s="9"/>
      <c r="EU879" s="13"/>
      <c r="FV879" s="19"/>
      <c r="FW879" s="19"/>
      <c r="FX879" s="19"/>
      <c r="FZ879" s="19"/>
      <c r="GA879" s="19"/>
      <c r="GB879" s="19"/>
      <c r="GC879" s="19"/>
      <c r="GD879" s="19"/>
      <c r="GE879" s="19"/>
      <c r="GF879" s="19"/>
      <c r="GG879" s="19"/>
      <c r="GH879" s="19"/>
      <c r="GI879" s="19"/>
      <c r="GJ879" s="19"/>
      <c r="GK879" s="19"/>
      <c r="GL879" s="19"/>
      <c r="GM879" s="19"/>
      <c r="GN879" s="13"/>
    </row>
    <row r="880" spans="69:196">
      <c r="BQ880" s="19"/>
      <c r="BR880" s="19"/>
      <c r="BS880" s="19"/>
      <c r="BU880" s="19"/>
      <c r="BV880" s="19"/>
      <c r="BW880" s="19"/>
      <c r="BX880" s="19"/>
      <c r="BY880" s="19"/>
      <c r="BZ880" s="19"/>
      <c r="CA880" s="27"/>
      <c r="EP880" s="9"/>
      <c r="EU880" s="13"/>
      <c r="FV880" s="19"/>
      <c r="FW880" s="19"/>
      <c r="FX880" s="19"/>
      <c r="FZ880" s="19"/>
      <c r="GA880" s="19"/>
      <c r="GB880" s="19"/>
      <c r="GC880" s="19"/>
      <c r="GD880" s="19"/>
      <c r="GE880" s="19"/>
      <c r="GF880" s="19"/>
      <c r="GG880" s="19"/>
      <c r="GH880" s="19"/>
      <c r="GI880" s="19"/>
      <c r="GJ880" s="19"/>
      <c r="GK880" s="19"/>
      <c r="GL880" s="19"/>
      <c r="GM880" s="19"/>
      <c r="GN880" s="13"/>
    </row>
    <row r="881" spans="69:196">
      <c r="BQ881" s="19"/>
      <c r="BR881" s="19"/>
      <c r="BS881" s="19"/>
      <c r="BU881" s="19"/>
      <c r="BV881" s="19"/>
      <c r="BW881" s="19"/>
      <c r="BX881" s="19"/>
      <c r="BY881" s="19"/>
      <c r="BZ881" s="19"/>
      <c r="CA881" s="27"/>
      <c r="EP881" s="9"/>
      <c r="EU881" s="13"/>
      <c r="FV881" s="19"/>
      <c r="FW881" s="19"/>
      <c r="FX881" s="19"/>
      <c r="FZ881" s="19"/>
      <c r="GA881" s="19"/>
      <c r="GB881" s="19"/>
      <c r="GC881" s="19"/>
      <c r="GD881" s="19"/>
      <c r="GE881" s="19"/>
      <c r="GF881" s="19"/>
      <c r="GG881" s="19"/>
      <c r="GH881" s="19"/>
      <c r="GI881" s="19"/>
      <c r="GJ881" s="19"/>
      <c r="GK881" s="19"/>
      <c r="GL881" s="19"/>
      <c r="GM881" s="19"/>
      <c r="GN881" s="13"/>
    </row>
    <row r="882" spans="69:196">
      <c r="BQ882" s="19"/>
      <c r="BR882" s="19"/>
      <c r="BS882" s="19"/>
      <c r="BU882" s="19"/>
      <c r="BV882" s="19"/>
      <c r="BW882" s="19"/>
      <c r="BX882" s="19"/>
      <c r="BY882" s="19"/>
      <c r="BZ882" s="19"/>
      <c r="CA882" s="27"/>
      <c r="EP882" s="9"/>
      <c r="EU882" s="13"/>
      <c r="FV882" s="19"/>
      <c r="FW882" s="19"/>
      <c r="FX882" s="19"/>
      <c r="FZ882" s="19"/>
      <c r="GA882" s="19"/>
      <c r="GB882" s="19"/>
      <c r="GC882" s="19"/>
      <c r="GD882" s="19"/>
      <c r="GE882" s="19"/>
      <c r="GF882" s="19"/>
      <c r="GG882" s="19"/>
      <c r="GH882" s="19"/>
      <c r="GI882" s="19"/>
      <c r="GJ882" s="19"/>
      <c r="GK882" s="19"/>
      <c r="GL882" s="19"/>
      <c r="GM882" s="19"/>
      <c r="GN882" s="13"/>
    </row>
    <row r="883" spans="69:196">
      <c r="BQ883" s="19"/>
      <c r="BR883" s="19"/>
      <c r="BS883" s="19"/>
      <c r="BU883" s="19"/>
      <c r="BV883" s="19"/>
      <c r="BW883" s="19"/>
      <c r="BX883" s="19"/>
      <c r="BY883" s="19"/>
      <c r="BZ883" s="19"/>
      <c r="CA883" s="27"/>
      <c r="EP883" s="9"/>
      <c r="EU883" s="13"/>
      <c r="FV883" s="19"/>
      <c r="FW883" s="19"/>
      <c r="FX883" s="19"/>
      <c r="FZ883" s="19"/>
      <c r="GA883" s="19"/>
      <c r="GB883" s="19"/>
      <c r="GC883" s="19"/>
      <c r="GD883" s="19"/>
      <c r="GE883" s="19"/>
      <c r="GF883" s="19"/>
      <c r="GG883" s="19"/>
      <c r="GH883" s="19"/>
      <c r="GI883" s="19"/>
      <c r="GJ883" s="19"/>
      <c r="GK883" s="19"/>
      <c r="GL883" s="19"/>
      <c r="GM883" s="19"/>
      <c r="GN883" s="13"/>
    </row>
    <row r="884" spans="69:196">
      <c r="BQ884" s="19"/>
      <c r="BR884" s="19"/>
      <c r="BS884" s="19"/>
      <c r="BU884" s="19"/>
      <c r="BV884" s="19"/>
      <c r="BW884" s="19"/>
      <c r="BX884" s="19"/>
      <c r="BY884" s="19"/>
      <c r="BZ884" s="19"/>
      <c r="CA884" s="27"/>
      <c r="EP884" s="9"/>
      <c r="EU884" s="13"/>
      <c r="FV884" s="19"/>
      <c r="FW884" s="19"/>
      <c r="FX884" s="19"/>
      <c r="FZ884" s="19"/>
      <c r="GA884" s="19"/>
      <c r="GB884" s="19"/>
      <c r="GC884" s="19"/>
      <c r="GD884" s="19"/>
      <c r="GE884" s="19"/>
      <c r="GF884" s="19"/>
      <c r="GG884" s="19"/>
      <c r="GH884" s="19"/>
      <c r="GI884" s="19"/>
      <c r="GJ884" s="19"/>
      <c r="GK884" s="19"/>
      <c r="GL884" s="19"/>
      <c r="GM884" s="19"/>
      <c r="GN884" s="13"/>
    </row>
    <row r="885" spans="69:196">
      <c r="BQ885" s="19"/>
      <c r="BR885" s="19"/>
      <c r="BS885" s="19"/>
      <c r="BU885" s="19"/>
      <c r="BV885" s="19"/>
      <c r="BW885" s="19"/>
      <c r="BX885" s="19"/>
      <c r="BY885" s="19"/>
      <c r="BZ885" s="19"/>
      <c r="CA885" s="27"/>
      <c r="EP885" s="9"/>
      <c r="EU885" s="13"/>
      <c r="FV885" s="19"/>
      <c r="FW885" s="19"/>
      <c r="FX885" s="19"/>
      <c r="FZ885" s="19"/>
      <c r="GA885" s="19"/>
      <c r="GB885" s="19"/>
      <c r="GC885" s="19"/>
      <c r="GD885" s="19"/>
      <c r="GE885" s="19"/>
      <c r="GF885" s="19"/>
      <c r="GG885" s="19"/>
      <c r="GH885" s="19"/>
      <c r="GI885" s="19"/>
      <c r="GJ885" s="19"/>
      <c r="GK885" s="19"/>
      <c r="GL885" s="19"/>
      <c r="GM885" s="19"/>
      <c r="GN885" s="13"/>
    </row>
    <row r="886" spans="69:196">
      <c r="BQ886" s="19"/>
      <c r="BR886" s="19"/>
      <c r="BS886" s="19"/>
      <c r="BU886" s="19"/>
      <c r="BV886" s="19"/>
      <c r="BW886" s="19"/>
      <c r="BX886" s="19"/>
      <c r="BY886" s="19"/>
      <c r="BZ886" s="19"/>
      <c r="CA886" s="27"/>
      <c r="EP886" s="9"/>
      <c r="EU886" s="13"/>
      <c r="FV886" s="19"/>
      <c r="FW886" s="19"/>
      <c r="FX886" s="19"/>
      <c r="FZ886" s="19"/>
      <c r="GA886" s="19"/>
      <c r="GB886" s="19"/>
      <c r="GC886" s="19"/>
      <c r="GD886" s="19"/>
      <c r="GE886" s="19"/>
      <c r="GF886" s="19"/>
      <c r="GG886" s="19"/>
      <c r="GH886" s="19"/>
      <c r="GI886" s="19"/>
      <c r="GJ886" s="19"/>
      <c r="GK886" s="19"/>
      <c r="GL886" s="19"/>
      <c r="GM886" s="19"/>
      <c r="GN886" s="13"/>
    </row>
    <row r="887" spans="69:196">
      <c r="BQ887" s="19"/>
      <c r="BR887" s="19"/>
      <c r="BS887" s="19"/>
      <c r="BU887" s="19"/>
      <c r="BV887" s="19"/>
      <c r="BW887" s="19"/>
      <c r="BX887" s="19"/>
      <c r="BY887" s="19"/>
      <c r="BZ887" s="19"/>
      <c r="CA887" s="27"/>
      <c r="EP887" s="9"/>
      <c r="EU887" s="13"/>
      <c r="FV887" s="19"/>
      <c r="FW887" s="19"/>
      <c r="FX887" s="19"/>
      <c r="FZ887" s="19"/>
      <c r="GA887" s="19"/>
      <c r="GB887" s="19"/>
      <c r="GC887" s="19"/>
      <c r="GD887" s="19"/>
      <c r="GE887" s="19"/>
      <c r="GF887" s="19"/>
      <c r="GG887" s="19"/>
      <c r="GH887" s="19"/>
      <c r="GI887" s="19"/>
      <c r="GJ887" s="19"/>
      <c r="GK887" s="19"/>
      <c r="GL887" s="19"/>
      <c r="GM887" s="19"/>
      <c r="GN887" s="13"/>
    </row>
    <row r="888" spans="69:196">
      <c r="BQ888" s="19"/>
      <c r="BR888" s="19"/>
      <c r="BS888" s="19"/>
      <c r="BU888" s="19"/>
      <c r="BV888" s="19"/>
      <c r="BW888" s="19"/>
      <c r="BX888" s="19"/>
      <c r="BY888" s="19"/>
      <c r="BZ888" s="19"/>
      <c r="CA888" s="27"/>
      <c r="EP888" s="9"/>
      <c r="EU888" s="13"/>
      <c r="FV888" s="19"/>
      <c r="FW888" s="19"/>
      <c r="FX888" s="19"/>
      <c r="FZ888" s="19"/>
      <c r="GA888" s="19"/>
      <c r="GB888" s="19"/>
      <c r="GC888" s="19"/>
      <c r="GD888" s="19"/>
      <c r="GE888" s="19"/>
      <c r="GF888" s="19"/>
      <c r="GG888" s="19"/>
      <c r="GH888" s="19"/>
      <c r="GI888" s="19"/>
      <c r="GJ888" s="19"/>
      <c r="GK888" s="19"/>
      <c r="GL888" s="19"/>
      <c r="GM888" s="19"/>
      <c r="GN888" s="13"/>
    </row>
    <row r="889" spans="69:196">
      <c r="BQ889" s="19"/>
      <c r="BR889" s="19"/>
      <c r="BS889" s="19"/>
      <c r="BU889" s="19"/>
      <c r="BV889" s="19"/>
      <c r="BW889" s="19"/>
      <c r="BX889" s="19"/>
      <c r="BY889" s="19"/>
      <c r="BZ889" s="19"/>
      <c r="CA889" s="27"/>
      <c r="EP889" s="9"/>
      <c r="EU889" s="13"/>
      <c r="FV889" s="19"/>
      <c r="FW889" s="19"/>
      <c r="FX889" s="19"/>
      <c r="FZ889" s="19"/>
      <c r="GA889" s="19"/>
      <c r="GB889" s="19"/>
      <c r="GC889" s="19"/>
      <c r="GD889" s="19"/>
      <c r="GE889" s="19"/>
      <c r="GF889" s="19"/>
      <c r="GG889" s="19"/>
      <c r="GH889" s="19"/>
      <c r="GI889" s="19"/>
      <c r="GJ889" s="19"/>
      <c r="GK889" s="19"/>
      <c r="GL889" s="19"/>
      <c r="GM889" s="19"/>
      <c r="GN889" s="13"/>
    </row>
    <row r="890" spans="69:196">
      <c r="BQ890" s="19"/>
      <c r="BR890" s="19"/>
      <c r="BS890" s="19"/>
      <c r="BU890" s="19"/>
      <c r="BV890" s="19"/>
      <c r="BW890" s="19"/>
      <c r="BX890" s="19"/>
      <c r="BY890" s="19"/>
      <c r="BZ890" s="19"/>
      <c r="CA890" s="27"/>
      <c r="EP890" s="9"/>
      <c r="EU890" s="13"/>
      <c r="FV890" s="19"/>
      <c r="FW890" s="19"/>
      <c r="FX890" s="19"/>
      <c r="FZ890" s="19"/>
      <c r="GA890" s="19"/>
      <c r="GB890" s="19"/>
      <c r="GC890" s="19"/>
      <c r="GD890" s="19"/>
      <c r="GE890" s="19"/>
      <c r="GF890" s="19"/>
      <c r="GG890" s="19"/>
      <c r="GH890" s="19"/>
      <c r="GI890" s="19"/>
      <c r="GJ890" s="19"/>
      <c r="GK890" s="19"/>
      <c r="GL890" s="19"/>
      <c r="GM890" s="19"/>
      <c r="GN890" s="13"/>
    </row>
    <row r="891" spans="69:196">
      <c r="BQ891" s="19"/>
      <c r="BR891" s="19"/>
      <c r="BS891" s="19"/>
      <c r="BU891" s="19"/>
      <c r="BV891" s="19"/>
      <c r="BW891" s="19"/>
      <c r="BX891" s="19"/>
      <c r="BY891" s="19"/>
      <c r="BZ891" s="19"/>
      <c r="CA891" s="27"/>
      <c r="EP891" s="9"/>
      <c r="EU891" s="13"/>
      <c r="FV891" s="19"/>
      <c r="FW891" s="19"/>
      <c r="FX891" s="19"/>
      <c r="FZ891" s="19"/>
      <c r="GA891" s="19"/>
      <c r="GB891" s="19"/>
      <c r="GC891" s="19"/>
      <c r="GD891" s="19"/>
      <c r="GE891" s="19"/>
      <c r="GF891" s="19"/>
      <c r="GG891" s="19"/>
      <c r="GH891" s="19"/>
      <c r="GI891" s="19"/>
      <c r="GJ891" s="19"/>
      <c r="GK891" s="19"/>
      <c r="GL891" s="19"/>
      <c r="GM891" s="19"/>
      <c r="GN891" s="13"/>
    </row>
    <row r="892" spans="69:196">
      <c r="BQ892" s="19"/>
      <c r="BR892" s="19"/>
      <c r="BS892" s="19"/>
      <c r="BU892" s="19"/>
      <c r="BV892" s="19"/>
      <c r="BW892" s="19"/>
      <c r="BX892" s="19"/>
      <c r="BY892" s="19"/>
      <c r="BZ892" s="19"/>
      <c r="CA892" s="27"/>
      <c r="EP892" s="9"/>
      <c r="EU892" s="13"/>
      <c r="FV892" s="19"/>
      <c r="FW892" s="19"/>
      <c r="FX892" s="19"/>
      <c r="FZ892" s="19"/>
      <c r="GA892" s="19"/>
      <c r="GB892" s="19"/>
      <c r="GC892" s="19"/>
      <c r="GD892" s="19"/>
      <c r="GE892" s="19"/>
      <c r="GF892" s="19"/>
      <c r="GG892" s="19"/>
      <c r="GH892" s="19"/>
      <c r="GI892" s="19"/>
      <c r="GJ892" s="19"/>
      <c r="GK892" s="19"/>
      <c r="GL892" s="19"/>
      <c r="GM892" s="19"/>
      <c r="GN892" s="13"/>
    </row>
    <row r="893" spans="69:196">
      <c r="BQ893" s="19"/>
      <c r="BR893" s="19"/>
      <c r="BS893" s="19"/>
      <c r="BU893" s="19"/>
      <c r="BV893" s="19"/>
      <c r="BW893" s="19"/>
      <c r="BX893" s="19"/>
      <c r="BY893" s="19"/>
      <c r="BZ893" s="19"/>
      <c r="CA893" s="27"/>
      <c r="EP893" s="9"/>
      <c r="EU893" s="13"/>
      <c r="FV893" s="19"/>
      <c r="FW893" s="19"/>
      <c r="FX893" s="19"/>
      <c r="FZ893" s="19"/>
      <c r="GA893" s="19"/>
      <c r="GB893" s="19"/>
      <c r="GC893" s="19"/>
      <c r="GD893" s="19"/>
      <c r="GE893" s="19"/>
      <c r="GF893" s="19"/>
      <c r="GG893" s="19"/>
      <c r="GH893" s="19"/>
      <c r="GI893" s="19"/>
      <c r="GJ893" s="19"/>
      <c r="GK893" s="19"/>
      <c r="GL893" s="19"/>
      <c r="GM893" s="19"/>
      <c r="GN893" s="13"/>
    </row>
    <row r="894" spans="69:196">
      <c r="BQ894" s="19"/>
      <c r="BR894" s="19"/>
      <c r="BS894" s="19"/>
      <c r="BU894" s="19"/>
      <c r="BV894" s="19"/>
      <c r="BW894" s="19"/>
      <c r="BX894" s="19"/>
      <c r="BY894" s="19"/>
      <c r="BZ894" s="19"/>
      <c r="CA894" s="27"/>
      <c r="EP894" s="9"/>
      <c r="EU894" s="13"/>
      <c r="FV894" s="19"/>
      <c r="FW894" s="19"/>
      <c r="FX894" s="19"/>
      <c r="FZ894" s="19"/>
      <c r="GA894" s="19"/>
      <c r="GB894" s="19"/>
      <c r="GC894" s="19"/>
      <c r="GD894" s="19"/>
      <c r="GE894" s="19"/>
      <c r="GF894" s="19"/>
      <c r="GG894" s="19"/>
      <c r="GH894" s="19"/>
      <c r="GI894" s="19"/>
      <c r="GJ894" s="19"/>
      <c r="GK894" s="19"/>
      <c r="GL894" s="19"/>
      <c r="GM894" s="19"/>
      <c r="GN894" s="13"/>
    </row>
    <row r="895" spans="69:196">
      <c r="BQ895" s="19"/>
      <c r="BR895" s="19"/>
      <c r="BS895" s="19"/>
      <c r="BU895" s="19"/>
      <c r="BV895" s="19"/>
      <c r="BW895" s="19"/>
      <c r="BX895" s="19"/>
      <c r="BY895" s="19"/>
      <c r="BZ895" s="19"/>
      <c r="CA895" s="27"/>
      <c r="EP895" s="9"/>
      <c r="EU895" s="13"/>
      <c r="FV895" s="19"/>
      <c r="FW895" s="19"/>
      <c r="FX895" s="19"/>
      <c r="FZ895" s="19"/>
      <c r="GA895" s="19"/>
      <c r="GB895" s="19"/>
      <c r="GC895" s="19"/>
      <c r="GD895" s="19"/>
      <c r="GE895" s="19"/>
      <c r="GF895" s="19"/>
      <c r="GG895" s="19"/>
      <c r="GH895" s="19"/>
      <c r="GI895" s="19"/>
      <c r="GJ895" s="19"/>
      <c r="GK895" s="19"/>
      <c r="GL895" s="19"/>
      <c r="GM895" s="19"/>
      <c r="GN895" s="13"/>
    </row>
    <row r="896" spans="69:196">
      <c r="BQ896" s="19"/>
      <c r="BR896" s="19"/>
      <c r="BS896" s="19"/>
      <c r="BU896" s="19"/>
      <c r="BV896" s="19"/>
      <c r="BW896" s="19"/>
      <c r="BX896" s="19"/>
      <c r="BY896" s="19"/>
      <c r="BZ896" s="19"/>
      <c r="CA896" s="27"/>
      <c r="EP896" s="9"/>
      <c r="EU896" s="13"/>
      <c r="FV896" s="19"/>
      <c r="FW896" s="19"/>
      <c r="FX896" s="19"/>
      <c r="FZ896" s="19"/>
      <c r="GA896" s="19"/>
      <c r="GB896" s="19"/>
      <c r="GC896" s="19"/>
      <c r="GD896" s="19"/>
      <c r="GE896" s="19"/>
      <c r="GF896" s="19"/>
      <c r="GG896" s="19"/>
      <c r="GH896" s="19"/>
      <c r="GI896" s="19"/>
      <c r="GJ896" s="19"/>
      <c r="GK896" s="19"/>
      <c r="GL896" s="19"/>
      <c r="GM896" s="19"/>
      <c r="GN896" s="13"/>
    </row>
    <row r="897" spans="69:196">
      <c r="BQ897" s="19"/>
      <c r="BR897" s="19"/>
      <c r="BS897" s="19"/>
      <c r="BU897" s="19"/>
      <c r="BV897" s="19"/>
      <c r="BW897" s="19"/>
      <c r="BX897" s="19"/>
      <c r="BY897" s="19"/>
      <c r="BZ897" s="19"/>
      <c r="CA897" s="27"/>
      <c r="EP897" s="9"/>
      <c r="EU897" s="13"/>
      <c r="FV897" s="19"/>
      <c r="FW897" s="19"/>
      <c r="FX897" s="19"/>
      <c r="FZ897" s="19"/>
      <c r="GA897" s="19"/>
      <c r="GB897" s="19"/>
      <c r="GC897" s="19"/>
      <c r="GD897" s="19"/>
      <c r="GE897" s="19"/>
      <c r="GF897" s="19"/>
      <c r="GG897" s="19"/>
      <c r="GH897" s="19"/>
      <c r="GI897" s="19"/>
      <c r="GJ897" s="19"/>
      <c r="GK897" s="19"/>
      <c r="GL897" s="19"/>
      <c r="GM897" s="19"/>
      <c r="GN897" s="13"/>
    </row>
    <row r="898" spans="69:196">
      <c r="BQ898" s="19"/>
      <c r="BR898" s="19"/>
      <c r="BS898" s="19"/>
      <c r="BU898" s="19"/>
      <c r="BV898" s="19"/>
      <c r="BW898" s="19"/>
      <c r="BX898" s="19"/>
      <c r="BY898" s="19"/>
      <c r="BZ898" s="19"/>
      <c r="CA898" s="27"/>
      <c r="EP898" s="9"/>
      <c r="EU898" s="13"/>
      <c r="FV898" s="19"/>
      <c r="FW898" s="19"/>
      <c r="FX898" s="19"/>
      <c r="FZ898" s="19"/>
      <c r="GA898" s="19"/>
      <c r="GB898" s="19"/>
      <c r="GC898" s="19"/>
      <c r="GD898" s="19"/>
      <c r="GE898" s="19"/>
      <c r="GF898" s="19"/>
      <c r="GG898" s="19"/>
      <c r="GH898" s="19"/>
      <c r="GI898" s="19"/>
      <c r="GJ898" s="19"/>
      <c r="GK898" s="19"/>
      <c r="GL898" s="19"/>
      <c r="GM898" s="19"/>
      <c r="GN898" s="13"/>
    </row>
    <row r="899" spans="69:196">
      <c r="BQ899" s="19"/>
      <c r="BR899" s="19"/>
      <c r="BS899" s="19"/>
      <c r="BU899" s="19"/>
      <c r="BV899" s="19"/>
      <c r="BW899" s="19"/>
      <c r="BX899" s="19"/>
      <c r="BY899" s="19"/>
      <c r="BZ899" s="19"/>
      <c r="CA899" s="27"/>
      <c r="EP899" s="9"/>
      <c r="EU899" s="13"/>
      <c r="FV899" s="19"/>
      <c r="FW899" s="19"/>
      <c r="FX899" s="19"/>
      <c r="FZ899" s="19"/>
      <c r="GA899" s="19"/>
      <c r="GB899" s="19"/>
      <c r="GC899" s="19"/>
      <c r="GD899" s="19"/>
      <c r="GE899" s="19"/>
      <c r="GF899" s="19"/>
      <c r="GG899" s="19"/>
      <c r="GH899" s="19"/>
      <c r="GI899" s="19"/>
      <c r="GJ899" s="19"/>
      <c r="GK899" s="19"/>
      <c r="GL899" s="19"/>
      <c r="GM899" s="19"/>
      <c r="GN899" s="13"/>
    </row>
    <row r="900" spans="69:196">
      <c r="BQ900" s="19"/>
      <c r="BR900" s="19"/>
      <c r="BS900" s="19"/>
      <c r="BU900" s="19"/>
      <c r="BV900" s="19"/>
      <c r="BW900" s="19"/>
      <c r="BX900" s="19"/>
      <c r="BY900" s="19"/>
      <c r="BZ900" s="19"/>
      <c r="CA900" s="27"/>
      <c r="EP900" s="9"/>
      <c r="EU900" s="13"/>
      <c r="FV900" s="19"/>
      <c r="FW900" s="19"/>
      <c r="FX900" s="19"/>
      <c r="FZ900" s="19"/>
      <c r="GA900" s="19"/>
      <c r="GB900" s="19"/>
      <c r="GC900" s="19"/>
      <c r="GD900" s="19"/>
      <c r="GE900" s="19"/>
      <c r="GF900" s="19"/>
      <c r="GG900" s="19"/>
      <c r="GH900" s="19"/>
      <c r="GI900" s="19"/>
      <c r="GJ900" s="19"/>
      <c r="GK900" s="19"/>
      <c r="GL900" s="19"/>
      <c r="GM900" s="19"/>
      <c r="GN900" s="13"/>
    </row>
    <row r="901" spans="69:196">
      <c r="BQ901" s="19"/>
      <c r="BR901" s="19"/>
      <c r="BS901" s="19"/>
      <c r="BU901" s="19"/>
      <c r="BV901" s="19"/>
      <c r="BW901" s="19"/>
      <c r="BX901" s="19"/>
      <c r="BY901" s="19"/>
      <c r="BZ901" s="19"/>
      <c r="CA901" s="27"/>
      <c r="EP901" s="9"/>
      <c r="EU901" s="13"/>
      <c r="FV901" s="19"/>
      <c r="FW901" s="19"/>
      <c r="FX901" s="19"/>
      <c r="FZ901" s="19"/>
      <c r="GA901" s="19"/>
      <c r="GB901" s="19"/>
      <c r="GC901" s="19"/>
      <c r="GD901" s="19"/>
      <c r="GE901" s="19"/>
      <c r="GF901" s="19"/>
      <c r="GG901" s="19"/>
      <c r="GH901" s="19"/>
      <c r="GI901" s="19"/>
      <c r="GJ901" s="19"/>
      <c r="GK901" s="19"/>
      <c r="GL901" s="19"/>
      <c r="GM901" s="19"/>
      <c r="GN901" s="13"/>
    </row>
    <row r="902" spans="69:196">
      <c r="BQ902" s="19"/>
      <c r="BR902" s="19"/>
      <c r="BS902" s="19"/>
      <c r="BU902" s="19"/>
      <c r="BV902" s="19"/>
      <c r="BW902" s="19"/>
      <c r="BX902" s="19"/>
      <c r="BY902" s="19"/>
      <c r="BZ902" s="19"/>
      <c r="CA902" s="27"/>
      <c r="EP902" s="9"/>
      <c r="EU902" s="13"/>
      <c r="FV902" s="19"/>
      <c r="FW902" s="19"/>
      <c r="FX902" s="19"/>
      <c r="FZ902" s="19"/>
      <c r="GA902" s="19"/>
      <c r="GB902" s="19"/>
      <c r="GC902" s="19"/>
      <c r="GD902" s="19"/>
      <c r="GE902" s="19"/>
      <c r="GF902" s="19"/>
      <c r="GG902" s="19"/>
      <c r="GH902" s="19"/>
      <c r="GI902" s="19"/>
      <c r="GJ902" s="19"/>
      <c r="GK902" s="19"/>
      <c r="GL902" s="19"/>
      <c r="GM902" s="19"/>
      <c r="GN902" s="13"/>
    </row>
    <row r="903" spans="69:196">
      <c r="BQ903" s="19"/>
      <c r="BR903" s="19"/>
      <c r="BS903" s="19"/>
      <c r="BU903" s="19"/>
      <c r="BV903" s="19"/>
      <c r="BW903" s="19"/>
      <c r="BX903" s="19"/>
      <c r="BY903" s="19"/>
      <c r="BZ903" s="19"/>
      <c r="CA903" s="27"/>
      <c r="EP903" s="9"/>
      <c r="EU903" s="13"/>
      <c r="FV903" s="19"/>
      <c r="FW903" s="19"/>
      <c r="FX903" s="19"/>
      <c r="FZ903" s="19"/>
      <c r="GA903" s="19"/>
      <c r="GB903" s="19"/>
      <c r="GC903" s="19"/>
      <c r="GD903" s="19"/>
      <c r="GE903" s="19"/>
      <c r="GF903" s="19"/>
      <c r="GG903" s="19"/>
      <c r="GH903" s="19"/>
      <c r="GI903" s="19"/>
      <c r="GJ903" s="19"/>
      <c r="GK903" s="19"/>
      <c r="GL903" s="19"/>
      <c r="GM903" s="19"/>
      <c r="GN903" s="13"/>
    </row>
    <row r="904" spans="69:196">
      <c r="BQ904" s="19"/>
      <c r="BR904" s="19"/>
      <c r="BS904" s="19"/>
      <c r="BU904" s="19"/>
      <c r="BV904" s="19"/>
      <c r="BW904" s="19"/>
      <c r="BX904" s="19"/>
      <c r="BY904" s="19"/>
      <c r="BZ904" s="19"/>
      <c r="CA904" s="27"/>
      <c r="EP904" s="9"/>
      <c r="EU904" s="13"/>
      <c r="FV904" s="19"/>
      <c r="FW904" s="19"/>
      <c r="FX904" s="19"/>
      <c r="FZ904" s="19"/>
      <c r="GA904" s="19"/>
      <c r="GB904" s="19"/>
      <c r="GC904" s="19"/>
      <c r="GD904" s="19"/>
      <c r="GE904" s="19"/>
      <c r="GF904" s="19"/>
      <c r="GG904" s="19"/>
      <c r="GH904" s="19"/>
      <c r="GI904" s="19"/>
      <c r="GJ904" s="19"/>
      <c r="GK904" s="19"/>
      <c r="GL904" s="19"/>
      <c r="GM904" s="19"/>
      <c r="GN904" s="13"/>
    </row>
    <row r="905" spans="69:196">
      <c r="BQ905" s="19"/>
      <c r="BR905" s="19"/>
      <c r="BS905" s="19"/>
      <c r="BU905" s="19"/>
      <c r="BV905" s="19"/>
      <c r="BW905" s="19"/>
      <c r="BX905" s="19"/>
      <c r="BY905" s="19"/>
      <c r="BZ905" s="19"/>
      <c r="CA905" s="27"/>
      <c r="EP905" s="9"/>
      <c r="EU905" s="13"/>
      <c r="FV905" s="19"/>
      <c r="FW905" s="19"/>
      <c r="FX905" s="19"/>
      <c r="FZ905" s="19"/>
      <c r="GA905" s="19"/>
      <c r="GB905" s="19"/>
      <c r="GC905" s="19"/>
      <c r="GD905" s="19"/>
      <c r="GE905" s="19"/>
      <c r="GF905" s="19"/>
      <c r="GG905" s="19"/>
      <c r="GH905" s="19"/>
      <c r="GI905" s="19"/>
      <c r="GJ905" s="19"/>
      <c r="GK905" s="19"/>
      <c r="GL905" s="19"/>
      <c r="GM905" s="19"/>
      <c r="GN905" s="13"/>
    </row>
    <row r="906" spans="69:196">
      <c r="BQ906" s="19"/>
      <c r="BR906" s="19"/>
      <c r="BS906" s="19"/>
      <c r="BU906" s="19"/>
      <c r="BV906" s="19"/>
      <c r="BW906" s="19"/>
      <c r="BX906" s="19"/>
      <c r="BY906" s="19"/>
      <c r="BZ906" s="19"/>
      <c r="CA906" s="27"/>
      <c r="EP906" s="9"/>
      <c r="EU906" s="13"/>
      <c r="FV906" s="19"/>
      <c r="FW906" s="19"/>
      <c r="FX906" s="19"/>
      <c r="FZ906" s="19"/>
      <c r="GA906" s="19"/>
      <c r="GB906" s="19"/>
      <c r="GC906" s="19"/>
      <c r="GD906" s="19"/>
      <c r="GE906" s="19"/>
      <c r="GF906" s="19"/>
      <c r="GG906" s="19"/>
      <c r="GH906" s="19"/>
      <c r="GI906" s="19"/>
      <c r="GJ906" s="19"/>
      <c r="GK906" s="19"/>
      <c r="GL906" s="19"/>
      <c r="GM906" s="19"/>
      <c r="GN906" s="13"/>
    </row>
    <row r="907" spans="69:196">
      <c r="BQ907" s="19"/>
      <c r="BR907" s="19"/>
      <c r="BS907" s="19"/>
      <c r="BU907" s="19"/>
      <c r="BV907" s="19"/>
      <c r="BW907" s="19"/>
      <c r="BX907" s="19"/>
      <c r="BY907" s="19"/>
      <c r="BZ907" s="19"/>
      <c r="CA907" s="27"/>
      <c r="EP907" s="9"/>
      <c r="EU907" s="13"/>
      <c r="FV907" s="19"/>
      <c r="FW907" s="19"/>
      <c r="FX907" s="19"/>
      <c r="FZ907" s="19"/>
      <c r="GA907" s="19"/>
      <c r="GB907" s="19"/>
      <c r="GC907" s="19"/>
      <c r="GD907" s="19"/>
      <c r="GE907" s="19"/>
      <c r="GF907" s="19"/>
      <c r="GG907" s="19"/>
      <c r="GH907" s="19"/>
      <c r="GI907" s="19"/>
      <c r="GJ907" s="19"/>
      <c r="GK907" s="19"/>
      <c r="GL907" s="19"/>
      <c r="GM907" s="19"/>
      <c r="GN907" s="13"/>
    </row>
    <row r="908" spans="69:196">
      <c r="BQ908" s="19"/>
      <c r="BR908" s="19"/>
      <c r="BS908" s="19"/>
      <c r="BU908" s="19"/>
      <c r="BV908" s="19"/>
      <c r="BW908" s="19"/>
      <c r="BX908" s="19"/>
      <c r="BY908" s="19"/>
      <c r="BZ908" s="19"/>
      <c r="CA908" s="27"/>
      <c r="EP908" s="9"/>
      <c r="EU908" s="13"/>
      <c r="FV908" s="19"/>
      <c r="FW908" s="19"/>
      <c r="FX908" s="19"/>
      <c r="FZ908" s="19"/>
      <c r="GA908" s="19"/>
      <c r="GB908" s="19"/>
      <c r="GC908" s="19"/>
      <c r="GD908" s="19"/>
      <c r="GE908" s="19"/>
      <c r="GF908" s="19"/>
      <c r="GG908" s="19"/>
      <c r="GH908" s="19"/>
      <c r="GI908" s="19"/>
      <c r="GJ908" s="19"/>
      <c r="GK908" s="19"/>
      <c r="GL908" s="19"/>
      <c r="GM908" s="19"/>
      <c r="GN908" s="13"/>
    </row>
    <row r="909" spans="69:196">
      <c r="BQ909" s="19"/>
      <c r="BR909" s="19"/>
      <c r="BS909" s="19"/>
      <c r="BU909" s="19"/>
      <c r="BV909" s="19"/>
      <c r="BW909" s="19"/>
      <c r="BX909" s="19"/>
      <c r="BY909" s="19"/>
      <c r="BZ909" s="19"/>
      <c r="CA909" s="27"/>
      <c r="EP909" s="9"/>
      <c r="EU909" s="13"/>
      <c r="FV909" s="19"/>
      <c r="FW909" s="19"/>
      <c r="FX909" s="19"/>
      <c r="FZ909" s="19"/>
      <c r="GA909" s="19"/>
      <c r="GB909" s="19"/>
      <c r="GC909" s="19"/>
      <c r="GD909" s="19"/>
      <c r="GE909" s="19"/>
      <c r="GF909" s="19"/>
      <c r="GG909" s="19"/>
      <c r="GH909" s="19"/>
      <c r="GI909" s="19"/>
      <c r="GJ909" s="19"/>
      <c r="GK909" s="19"/>
      <c r="GL909" s="19"/>
      <c r="GM909" s="19"/>
      <c r="GN909" s="13"/>
    </row>
    <row r="910" spans="69:196">
      <c r="BQ910" s="19"/>
      <c r="BR910" s="19"/>
      <c r="BS910" s="19"/>
      <c r="BU910" s="19"/>
      <c r="BV910" s="19"/>
      <c r="BW910" s="19"/>
      <c r="BX910" s="19"/>
      <c r="BY910" s="19"/>
      <c r="BZ910" s="19"/>
      <c r="CA910" s="27"/>
      <c r="EP910" s="9"/>
      <c r="EU910" s="13"/>
      <c r="FV910" s="19"/>
      <c r="FW910" s="19"/>
      <c r="FX910" s="19"/>
      <c r="FZ910" s="19"/>
      <c r="GA910" s="19"/>
      <c r="GB910" s="19"/>
      <c r="GC910" s="19"/>
      <c r="GD910" s="19"/>
      <c r="GE910" s="19"/>
      <c r="GF910" s="19"/>
      <c r="GG910" s="19"/>
      <c r="GH910" s="19"/>
      <c r="GI910" s="19"/>
      <c r="GJ910" s="19"/>
      <c r="GK910" s="19"/>
      <c r="GL910" s="19"/>
      <c r="GM910" s="19"/>
      <c r="GN910" s="13"/>
    </row>
    <row r="911" spans="69:196">
      <c r="BQ911" s="19"/>
      <c r="BR911" s="19"/>
      <c r="BS911" s="19"/>
      <c r="BU911" s="19"/>
      <c r="BV911" s="19"/>
      <c r="BW911" s="19"/>
      <c r="BX911" s="19"/>
      <c r="BY911" s="19"/>
      <c r="BZ911" s="19"/>
      <c r="CA911" s="27"/>
      <c r="EP911" s="9"/>
      <c r="EU911" s="13"/>
      <c r="FV911" s="19"/>
      <c r="FW911" s="19"/>
      <c r="FX911" s="19"/>
      <c r="FZ911" s="19"/>
      <c r="GA911" s="19"/>
      <c r="GB911" s="19"/>
      <c r="GC911" s="19"/>
      <c r="GD911" s="19"/>
      <c r="GE911" s="19"/>
      <c r="GF911" s="19"/>
      <c r="GG911" s="19"/>
      <c r="GH911" s="19"/>
      <c r="GI911" s="19"/>
      <c r="GJ911" s="19"/>
      <c r="GK911" s="19"/>
      <c r="GL911" s="19"/>
      <c r="GM911" s="19"/>
      <c r="GN911" s="13"/>
    </row>
    <row r="912" spans="69:196">
      <c r="BQ912" s="19"/>
      <c r="BR912" s="19"/>
      <c r="BS912" s="19"/>
      <c r="BU912" s="19"/>
      <c r="BV912" s="19"/>
      <c r="BW912" s="19"/>
      <c r="BX912" s="19"/>
      <c r="BY912" s="19"/>
      <c r="BZ912" s="19"/>
      <c r="CA912" s="27"/>
      <c r="EP912" s="9"/>
      <c r="EU912" s="13"/>
      <c r="FV912" s="19"/>
      <c r="FW912" s="19"/>
      <c r="FX912" s="19"/>
      <c r="FZ912" s="19"/>
      <c r="GA912" s="19"/>
      <c r="GB912" s="19"/>
      <c r="GC912" s="19"/>
      <c r="GD912" s="19"/>
      <c r="GE912" s="19"/>
      <c r="GF912" s="19"/>
      <c r="GG912" s="19"/>
      <c r="GH912" s="19"/>
      <c r="GI912" s="19"/>
      <c r="GJ912" s="19"/>
      <c r="GK912" s="19"/>
      <c r="GL912" s="19"/>
      <c r="GM912" s="19"/>
      <c r="GN912" s="13"/>
    </row>
    <row r="913" spans="69:196">
      <c r="BQ913" s="19"/>
      <c r="BR913" s="19"/>
      <c r="BS913" s="19"/>
      <c r="BU913" s="19"/>
      <c r="BV913" s="19"/>
      <c r="BW913" s="19"/>
      <c r="BX913" s="19"/>
      <c r="BY913" s="19"/>
      <c r="BZ913" s="19"/>
      <c r="CA913" s="27"/>
      <c r="EP913" s="9"/>
      <c r="EU913" s="13"/>
      <c r="FV913" s="19"/>
      <c r="FW913" s="19"/>
      <c r="FX913" s="19"/>
      <c r="FZ913" s="19"/>
      <c r="GA913" s="19"/>
      <c r="GB913" s="19"/>
      <c r="GC913" s="19"/>
      <c r="GD913" s="19"/>
      <c r="GE913" s="19"/>
      <c r="GF913" s="19"/>
      <c r="GG913" s="19"/>
      <c r="GH913" s="19"/>
      <c r="GI913" s="19"/>
      <c r="GJ913" s="19"/>
      <c r="GK913" s="19"/>
      <c r="GL913" s="19"/>
      <c r="GM913" s="19"/>
      <c r="GN913" s="13"/>
    </row>
    <row r="914" spans="69:196">
      <c r="BQ914" s="19"/>
      <c r="BR914" s="19"/>
      <c r="BS914" s="19"/>
      <c r="BU914" s="19"/>
      <c r="BV914" s="19"/>
      <c r="BW914" s="19"/>
      <c r="BX914" s="19"/>
      <c r="BY914" s="19"/>
      <c r="BZ914" s="19"/>
      <c r="CA914" s="27"/>
      <c r="EP914" s="9"/>
      <c r="EU914" s="13"/>
      <c r="FV914" s="19"/>
      <c r="FW914" s="19"/>
      <c r="FX914" s="19"/>
      <c r="FZ914" s="19"/>
      <c r="GA914" s="19"/>
      <c r="GB914" s="19"/>
      <c r="GC914" s="19"/>
      <c r="GD914" s="19"/>
      <c r="GE914" s="19"/>
      <c r="GF914" s="19"/>
      <c r="GG914" s="19"/>
      <c r="GH914" s="19"/>
      <c r="GI914" s="19"/>
      <c r="GJ914" s="19"/>
      <c r="GK914" s="19"/>
      <c r="GL914" s="19"/>
      <c r="GM914" s="19"/>
      <c r="GN914" s="13"/>
    </row>
    <row r="915" spans="69:196">
      <c r="BQ915" s="19"/>
      <c r="BR915" s="19"/>
      <c r="BS915" s="19"/>
      <c r="BU915" s="19"/>
      <c r="BV915" s="19"/>
      <c r="BW915" s="19"/>
      <c r="BX915" s="19"/>
      <c r="BY915" s="19"/>
      <c r="BZ915" s="19"/>
      <c r="CA915" s="27"/>
      <c r="EP915" s="9"/>
      <c r="EU915" s="13"/>
      <c r="FV915" s="19"/>
      <c r="FW915" s="19"/>
      <c r="FX915" s="19"/>
      <c r="FZ915" s="19"/>
      <c r="GA915" s="19"/>
      <c r="GB915" s="19"/>
      <c r="GC915" s="19"/>
      <c r="GD915" s="19"/>
      <c r="GE915" s="19"/>
      <c r="GF915" s="19"/>
      <c r="GG915" s="19"/>
      <c r="GH915" s="19"/>
      <c r="GI915" s="19"/>
      <c r="GJ915" s="19"/>
      <c r="GK915" s="19"/>
      <c r="GL915" s="19"/>
      <c r="GM915" s="19"/>
      <c r="GN915" s="13"/>
    </row>
    <row r="916" spans="69:196">
      <c r="BQ916" s="19"/>
      <c r="BR916" s="19"/>
      <c r="BS916" s="19"/>
      <c r="BU916" s="19"/>
      <c r="BV916" s="19"/>
      <c r="BW916" s="19"/>
      <c r="BX916" s="19"/>
      <c r="BY916" s="19"/>
      <c r="BZ916" s="19"/>
      <c r="CA916" s="27"/>
      <c r="EP916" s="9"/>
      <c r="EU916" s="13"/>
      <c r="FV916" s="19"/>
      <c r="FW916" s="19"/>
      <c r="FX916" s="19"/>
      <c r="FZ916" s="19"/>
      <c r="GA916" s="19"/>
      <c r="GB916" s="19"/>
      <c r="GC916" s="19"/>
      <c r="GD916" s="19"/>
      <c r="GE916" s="19"/>
      <c r="GF916" s="19"/>
      <c r="GG916" s="19"/>
      <c r="GH916" s="19"/>
      <c r="GI916" s="19"/>
      <c r="GJ916" s="19"/>
      <c r="GK916" s="19"/>
      <c r="GL916" s="19"/>
      <c r="GM916" s="19"/>
      <c r="GN916" s="13"/>
    </row>
    <row r="917" spans="69:196">
      <c r="BQ917" s="19"/>
      <c r="BR917" s="19"/>
      <c r="BS917" s="19"/>
      <c r="BU917" s="19"/>
      <c r="BV917" s="19"/>
      <c r="BW917" s="19"/>
      <c r="BX917" s="19"/>
      <c r="BY917" s="19"/>
      <c r="BZ917" s="19"/>
      <c r="CA917" s="27"/>
      <c r="EP917" s="9"/>
      <c r="EU917" s="13"/>
      <c r="FV917" s="19"/>
      <c r="FW917" s="19"/>
      <c r="FX917" s="19"/>
      <c r="FZ917" s="19"/>
      <c r="GA917" s="19"/>
      <c r="GB917" s="19"/>
      <c r="GC917" s="19"/>
      <c r="GD917" s="19"/>
      <c r="GE917" s="19"/>
      <c r="GF917" s="19"/>
      <c r="GG917" s="19"/>
      <c r="GH917" s="19"/>
      <c r="GI917" s="19"/>
      <c r="GJ917" s="19"/>
      <c r="GK917" s="19"/>
      <c r="GL917" s="19"/>
      <c r="GM917" s="19"/>
      <c r="GN917" s="13"/>
    </row>
    <row r="918" spans="69:196">
      <c r="BQ918" s="19"/>
      <c r="BR918" s="19"/>
      <c r="BS918" s="19"/>
      <c r="BU918" s="19"/>
      <c r="BV918" s="19"/>
      <c r="BW918" s="19"/>
      <c r="BX918" s="19"/>
      <c r="BY918" s="19"/>
      <c r="BZ918" s="19"/>
      <c r="CA918" s="27"/>
      <c r="EP918" s="9"/>
      <c r="EU918" s="13"/>
      <c r="FV918" s="19"/>
      <c r="FW918" s="19"/>
      <c r="FX918" s="19"/>
      <c r="FZ918" s="19"/>
      <c r="GA918" s="19"/>
      <c r="GB918" s="19"/>
      <c r="GC918" s="19"/>
      <c r="GD918" s="19"/>
      <c r="GE918" s="19"/>
      <c r="GF918" s="19"/>
      <c r="GG918" s="19"/>
      <c r="GH918" s="19"/>
      <c r="GI918" s="19"/>
      <c r="GJ918" s="19"/>
      <c r="GK918" s="19"/>
      <c r="GL918" s="19"/>
      <c r="GM918" s="19"/>
      <c r="GN918" s="13"/>
    </row>
    <row r="919" spans="69:196">
      <c r="BQ919" s="19"/>
      <c r="BR919" s="19"/>
      <c r="BS919" s="19"/>
      <c r="BU919" s="19"/>
      <c r="BV919" s="19"/>
      <c r="BW919" s="19"/>
      <c r="BX919" s="19"/>
      <c r="BY919" s="19"/>
      <c r="BZ919" s="19"/>
      <c r="CA919" s="27"/>
      <c r="EP919" s="9"/>
      <c r="EU919" s="13"/>
      <c r="FV919" s="19"/>
      <c r="FW919" s="19"/>
      <c r="FX919" s="19"/>
      <c r="FZ919" s="19"/>
      <c r="GA919" s="19"/>
      <c r="GB919" s="19"/>
      <c r="GC919" s="19"/>
      <c r="GD919" s="19"/>
      <c r="GE919" s="19"/>
      <c r="GF919" s="19"/>
      <c r="GG919" s="19"/>
      <c r="GH919" s="19"/>
      <c r="GI919" s="19"/>
      <c r="GJ919" s="19"/>
      <c r="GK919" s="19"/>
      <c r="GL919" s="19"/>
      <c r="GM919" s="19"/>
      <c r="GN919" s="13"/>
    </row>
    <row r="920" spans="69:196">
      <c r="BQ920" s="19"/>
      <c r="BR920" s="19"/>
      <c r="BS920" s="19"/>
      <c r="BU920" s="19"/>
      <c r="BV920" s="19"/>
      <c r="BW920" s="19"/>
      <c r="BX920" s="19"/>
      <c r="BY920" s="19"/>
      <c r="BZ920" s="19"/>
      <c r="CA920" s="27"/>
      <c r="EP920" s="9"/>
      <c r="EU920" s="13"/>
      <c r="FV920" s="19"/>
      <c r="FW920" s="19"/>
      <c r="FX920" s="19"/>
      <c r="FZ920" s="19"/>
      <c r="GA920" s="19"/>
      <c r="GB920" s="19"/>
      <c r="GC920" s="19"/>
      <c r="GD920" s="19"/>
      <c r="GE920" s="19"/>
      <c r="GF920" s="19"/>
      <c r="GG920" s="19"/>
      <c r="GH920" s="19"/>
      <c r="GI920" s="19"/>
      <c r="GJ920" s="19"/>
      <c r="GK920" s="19"/>
      <c r="GL920" s="19"/>
      <c r="GM920" s="19"/>
      <c r="GN920" s="13"/>
    </row>
    <row r="921" spans="69:196">
      <c r="BQ921" s="19"/>
      <c r="BR921" s="19"/>
      <c r="BS921" s="19"/>
      <c r="BU921" s="19"/>
      <c r="BV921" s="19"/>
      <c r="BW921" s="19"/>
      <c r="BX921" s="19"/>
      <c r="BY921" s="19"/>
      <c r="BZ921" s="19"/>
      <c r="CA921" s="27"/>
      <c r="EP921" s="9"/>
      <c r="EU921" s="13"/>
      <c r="FV921" s="19"/>
      <c r="FW921" s="19"/>
      <c r="FX921" s="19"/>
      <c r="FZ921" s="19"/>
      <c r="GA921" s="19"/>
      <c r="GB921" s="19"/>
      <c r="GC921" s="19"/>
      <c r="GD921" s="19"/>
      <c r="GE921" s="19"/>
      <c r="GF921" s="19"/>
      <c r="GG921" s="19"/>
      <c r="GH921" s="19"/>
      <c r="GI921" s="19"/>
      <c r="GJ921" s="19"/>
      <c r="GK921" s="19"/>
      <c r="GL921" s="19"/>
      <c r="GM921" s="19"/>
      <c r="GN921" s="13"/>
    </row>
    <row r="922" spans="69:196">
      <c r="BQ922" s="19"/>
      <c r="BR922" s="19"/>
      <c r="BS922" s="19"/>
      <c r="BU922" s="19"/>
      <c r="BV922" s="19"/>
      <c r="BW922" s="19"/>
      <c r="BX922" s="19"/>
      <c r="BY922" s="19"/>
      <c r="BZ922" s="19"/>
      <c r="CA922" s="27"/>
      <c r="EP922" s="9"/>
      <c r="EU922" s="13"/>
      <c r="FV922" s="19"/>
      <c r="FW922" s="19"/>
      <c r="FX922" s="19"/>
      <c r="FZ922" s="19"/>
      <c r="GA922" s="19"/>
      <c r="GB922" s="19"/>
      <c r="GC922" s="19"/>
      <c r="GD922" s="19"/>
      <c r="GE922" s="19"/>
      <c r="GF922" s="19"/>
      <c r="GG922" s="19"/>
      <c r="GH922" s="19"/>
      <c r="GI922" s="19"/>
      <c r="GJ922" s="19"/>
      <c r="GK922" s="19"/>
      <c r="GL922" s="19"/>
      <c r="GM922" s="19"/>
      <c r="GN922" s="13"/>
    </row>
    <row r="923" spans="69:196">
      <c r="BQ923" s="19"/>
      <c r="BR923" s="19"/>
      <c r="BS923" s="19"/>
      <c r="BU923" s="19"/>
      <c r="BV923" s="19"/>
      <c r="BW923" s="19"/>
      <c r="BX923" s="19"/>
      <c r="BY923" s="19"/>
      <c r="BZ923" s="19"/>
      <c r="CA923" s="27"/>
      <c r="EP923" s="9"/>
      <c r="EU923" s="13"/>
      <c r="FV923" s="19"/>
      <c r="FW923" s="19"/>
      <c r="FX923" s="19"/>
      <c r="FZ923" s="19"/>
      <c r="GA923" s="19"/>
      <c r="GB923" s="19"/>
      <c r="GC923" s="19"/>
      <c r="GD923" s="19"/>
      <c r="GE923" s="19"/>
      <c r="GF923" s="19"/>
      <c r="GG923" s="19"/>
      <c r="GH923" s="19"/>
      <c r="GI923" s="19"/>
      <c r="GJ923" s="19"/>
      <c r="GK923" s="19"/>
      <c r="GL923" s="19"/>
      <c r="GM923" s="19"/>
      <c r="GN923" s="13"/>
    </row>
    <row r="924" spans="69:196">
      <c r="BQ924" s="19"/>
      <c r="BR924" s="19"/>
      <c r="BS924" s="19"/>
      <c r="BU924" s="19"/>
      <c r="BV924" s="19"/>
      <c r="BW924" s="19"/>
      <c r="BX924" s="19"/>
      <c r="BY924" s="19"/>
      <c r="BZ924" s="19"/>
      <c r="CA924" s="27"/>
      <c r="EP924" s="9"/>
      <c r="EU924" s="13"/>
      <c r="FV924" s="19"/>
      <c r="FW924" s="19"/>
      <c r="FX924" s="19"/>
      <c r="FZ924" s="19"/>
      <c r="GA924" s="19"/>
      <c r="GB924" s="19"/>
      <c r="GC924" s="19"/>
      <c r="GD924" s="19"/>
      <c r="GE924" s="19"/>
      <c r="GF924" s="19"/>
      <c r="GG924" s="19"/>
      <c r="GH924" s="19"/>
      <c r="GI924" s="19"/>
      <c r="GJ924" s="19"/>
      <c r="GK924" s="19"/>
      <c r="GL924" s="19"/>
      <c r="GM924" s="19"/>
      <c r="GN924" s="13"/>
    </row>
    <row r="925" spans="69:196">
      <c r="BQ925" s="19"/>
      <c r="BR925" s="19"/>
      <c r="BS925" s="19"/>
      <c r="BU925" s="19"/>
      <c r="BV925" s="19"/>
      <c r="BW925" s="19"/>
      <c r="BX925" s="19"/>
      <c r="BY925" s="19"/>
      <c r="BZ925" s="19"/>
      <c r="CA925" s="27"/>
      <c r="EP925" s="9"/>
      <c r="EU925" s="13"/>
      <c r="FV925" s="19"/>
      <c r="FW925" s="19"/>
      <c r="FX925" s="19"/>
      <c r="FZ925" s="19"/>
      <c r="GA925" s="19"/>
      <c r="GB925" s="19"/>
      <c r="GC925" s="19"/>
      <c r="GD925" s="19"/>
      <c r="GE925" s="19"/>
      <c r="GF925" s="19"/>
      <c r="GG925" s="19"/>
      <c r="GH925" s="19"/>
      <c r="GI925" s="19"/>
      <c r="GJ925" s="19"/>
      <c r="GK925" s="19"/>
      <c r="GL925" s="19"/>
      <c r="GM925" s="19"/>
      <c r="GN925" s="13"/>
    </row>
    <row r="926" spans="69:196">
      <c r="BQ926" s="19"/>
      <c r="BR926" s="19"/>
      <c r="BS926" s="19"/>
      <c r="BU926" s="19"/>
      <c r="BV926" s="19"/>
      <c r="BW926" s="19"/>
      <c r="BX926" s="19"/>
      <c r="BY926" s="19"/>
      <c r="BZ926" s="19"/>
      <c r="CA926" s="27"/>
      <c r="EP926" s="9"/>
      <c r="EU926" s="13"/>
      <c r="FV926" s="19"/>
      <c r="FW926" s="19"/>
      <c r="FX926" s="19"/>
      <c r="FZ926" s="19"/>
      <c r="GA926" s="19"/>
      <c r="GB926" s="19"/>
      <c r="GC926" s="19"/>
      <c r="GD926" s="19"/>
      <c r="GE926" s="19"/>
      <c r="GF926" s="19"/>
      <c r="GG926" s="19"/>
      <c r="GH926" s="19"/>
      <c r="GI926" s="19"/>
      <c r="GJ926" s="19"/>
      <c r="GK926" s="19"/>
      <c r="GL926" s="19"/>
      <c r="GM926" s="19"/>
      <c r="GN926" s="13"/>
    </row>
    <row r="927" spans="69:196">
      <c r="BQ927" s="19"/>
      <c r="BR927" s="19"/>
      <c r="BS927" s="19"/>
      <c r="BU927" s="19"/>
      <c r="BV927" s="19"/>
      <c r="BW927" s="19"/>
      <c r="BX927" s="19"/>
      <c r="BY927" s="19"/>
      <c r="BZ927" s="19"/>
      <c r="CA927" s="27"/>
      <c r="EP927" s="9"/>
      <c r="EU927" s="13"/>
      <c r="FV927" s="19"/>
      <c r="FW927" s="19"/>
      <c r="FX927" s="19"/>
      <c r="FZ927" s="19"/>
      <c r="GA927" s="19"/>
      <c r="GB927" s="19"/>
      <c r="GC927" s="19"/>
      <c r="GD927" s="19"/>
      <c r="GE927" s="19"/>
      <c r="GF927" s="19"/>
      <c r="GG927" s="19"/>
      <c r="GH927" s="19"/>
      <c r="GI927" s="19"/>
      <c r="GJ927" s="19"/>
      <c r="GK927" s="19"/>
      <c r="GL927" s="19"/>
      <c r="GM927" s="19"/>
      <c r="GN927" s="13"/>
    </row>
    <row r="928" spans="69:196">
      <c r="BQ928" s="19"/>
      <c r="BR928" s="19"/>
      <c r="BS928" s="19"/>
      <c r="BU928" s="19"/>
      <c r="BV928" s="19"/>
      <c r="BW928" s="19"/>
      <c r="BX928" s="19"/>
      <c r="BY928" s="19"/>
      <c r="BZ928" s="19"/>
      <c r="CA928" s="27"/>
      <c r="EP928" s="9"/>
      <c r="EU928" s="13"/>
      <c r="FV928" s="19"/>
      <c r="FW928" s="19"/>
      <c r="FX928" s="19"/>
      <c r="FZ928" s="19"/>
      <c r="GA928" s="19"/>
      <c r="GB928" s="19"/>
      <c r="GC928" s="19"/>
      <c r="GD928" s="19"/>
      <c r="GE928" s="19"/>
      <c r="GF928" s="19"/>
      <c r="GG928" s="19"/>
      <c r="GH928" s="19"/>
      <c r="GI928" s="19"/>
      <c r="GJ928" s="19"/>
      <c r="GK928" s="19"/>
      <c r="GL928" s="19"/>
      <c r="GM928" s="19"/>
      <c r="GN928" s="13"/>
    </row>
    <row r="929" spans="69:196">
      <c r="BQ929" s="19"/>
      <c r="BR929" s="19"/>
      <c r="BS929" s="19"/>
      <c r="BU929" s="19"/>
      <c r="BV929" s="19"/>
      <c r="BW929" s="19"/>
      <c r="BX929" s="19"/>
      <c r="BY929" s="19"/>
      <c r="BZ929" s="19"/>
      <c r="CA929" s="27"/>
      <c r="EP929" s="9"/>
      <c r="EU929" s="13"/>
      <c r="FV929" s="19"/>
      <c r="FW929" s="19"/>
      <c r="FX929" s="19"/>
      <c r="FZ929" s="19"/>
      <c r="GA929" s="19"/>
      <c r="GB929" s="19"/>
      <c r="GC929" s="19"/>
      <c r="GD929" s="19"/>
      <c r="GE929" s="19"/>
      <c r="GF929" s="19"/>
      <c r="GG929" s="19"/>
      <c r="GH929" s="19"/>
      <c r="GI929" s="19"/>
      <c r="GJ929" s="19"/>
      <c r="GK929" s="19"/>
      <c r="GL929" s="19"/>
      <c r="GM929" s="19"/>
      <c r="GN929" s="13"/>
    </row>
    <row r="930" spans="69:196">
      <c r="BQ930" s="19"/>
      <c r="BR930" s="19"/>
      <c r="BS930" s="19"/>
      <c r="BU930" s="19"/>
      <c r="BV930" s="19"/>
      <c r="BW930" s="19"/>
      <c r="BX930" s="19"/>
      <c r="BY930" s="19"/>
      <c r="BZ930" s="19"/>
      <c r="CA930" s="27"/>
      <c r="EP930" s="9"/>
      <c r="EU930" s="13"/>
      <c r="FV930" s="19"/>
      <c r="FW930" s="19"/>
      <c r="FX930" s="19"/>
      <c r="FZ930" s="19"/>
      <c r="GA930" s="19"/>
      <c r="GB930" s="19"/>
      <c r="GC930" s="19"/>
      <c r="GD930" s="19"/>
      <c r="GE930" s="19"/>
      <c r="GF930" s="19"/>
      <c r="GG930" s="19"/>
      <c r="GH930" s="19"/>
      <c r="GI930" s="19"/>
      <c r="GJ930" s="19"/>
      <c r="GK930" s="19"/>
      <c r="GL930" s="19"/>
      <c r="GM930" s="19"/>
      <c r="GN930" s="13"/>
    </row>
    <row r="931" spans="69:196">
      <c r="BQ931" s="19"/>
      <c r="BR931" s="19"/>
      <c r="BS931" s="19"/>
      <c r="BU931" s="19"/>
      <c r="BV931" s="19"/>
      <c r="BW931" s="19"/>
      <c r="BX931" s="19"/>
      <c r="BY931" s="19"/>
      <c r="BZ931" s="19"/>
      <c r="CA931" s="27"/>
      <c r="EP931" s="9"/>
      <c r="EU931" s="13"/>
      <c r="FV931" s="19"/>
      <c r="FW931" s="19"/>
      <c r="FX931" s="19"/>
      <c r="FZ931" s="19"/>
      <c r="GA931" s="19"/>
      <c r="GB931" s="19"/>
      <c r="GC931" s="19"/>
      <c r="GD931" s="19"/>
      <c r="GE931" s="19"/>
      <c r="GF931" s="19"/>
      <c r="GG931" s="19"/>
      <c r="GH931" s="19"/>
      <c r="GI931" s="19"/>
      <c r="GJ931" s="19"/>
      <c r="GK931" s="19"/>
      <c r="GL931" s="19"/>
      <c r="GM931" s="19"/>
      <c r="GN931" s="13"/>
    </row>
    <row r="932" spans="69:196">
      <c r="BQ932" s="19"/>
      <c r="BR932" s="19"/>
      <c r="BS932" s="19"/>
      <c r="BU932" s="19"/>
      <c r="BV932" s="19"/>
      <c r="BW932" s="19"/>
      <c r="BX932" s="19"/>
      <c r="BY932" s="19"/>
      <c r="BZ932" s="19"/>
      <c r="CA932" s="27"/>
      <c r="EP932" s="9"/>
      <c r="EU932" s="13"/>
      <c r="FV932" s="19"/>
      <c r="FW932" s="19"/>
      <c r="FX932" s="19"/>
      <c r="FZ932" s="19"/>
      <c r="GA932" s="19"/>
      <c r="GB932" s="19"/>
      <c r="GC932" s="19"/>
      <c r="GD932" s="19"/>
      <c r="GE932" s="19"/>
      <c r="GF932" s="19"/>
      <c r="GG932" s="19"/>
      <c r="GH932" s="19"/>
      <c r="GI932" s="19"/>
      <c r="GJ932" s="19"/>
      <c r="GK932" s="19"/>
      <c r="GL932" s="19"/>
      <c r="GM932" s="19"/>
      <c r="GN932" s="13"/>
    </row>
    <row r="933" spans="69:196">
      <c r="BQ933" s="19"/>
      <c r="BR933" s="19"/>
      <c r="BS933" s="19"/>
      <c r="BU933" s="19"/>
      <c r="BV933" s="19"/>
      <c r="BW933" s="19"/>
      <c r="BX933" s="19"/>
      <c r="BY933" s="19"/>
      <c r="BZ933" s="19"/>
      <c r="CA933" s="27"/>
      <c r="EP933" s="9"/>
      <c r="EU933" s="13"/>
      <c r="FV933" s="19"/>
      <c r="FW933" s="19"/>
      <c r="FX933" s="19"/>
      <c r="FZ933" s="19"/>
      <c r="GA933" s="19"/>
      <c r="GB933" s="19"/>
      <c r="GC933" s="19"/>
      <c r="GD933" s="19"/>
      <c r="GE933" s="19"/>
      <c r="GF933" s="19"/>
      <c r="GG933" s="19"/>
      <c r="GH933" s="19"/>
      <c r="GI933" s="19"/>
      <c r="GJ933" s="19"/>
      <c r="GK933" s="19"/>
      <c r="GL933" s="19"/>
      <c r="GM933" s="19"/>
      <c r="GN933" s="13"/>
    </row>
    <row r="934" spans="69:196">
      <c r="BQ934" s="19"/>
      <c r="BR934" s="19"/>
      <c r="BS934" s="19"/>
      <c r="BU934" s="19"/>
      <c r="BV934" s="19"/>
      <c r="BW934" s="19"/>
      <c r="BX934" s="19"/>
      <c r="BY934" s="19"/>
      <c r="BZ934" s="19"/>
      <c r="CA934" s="27"/>
      <c r="EP934" s="9"/>
      <c r="EU934" s="13"/>
      <c r="FV934" s="19"/>
      <c r="FW934" s="19"/>
      <c r="FX934" s="19"/>
      <c r="FZ934" s="19"/>
      <c r="GA934" s="19"/>
      <c r="GB934" s="19"/>
      <c r="GC934" s="19"/>
      <c r="GD934" s="19"/>
      <c r="GE934" s="19"/>
      <c r="GF934" s="19"/>
      <c r="GG934" s="19"/>
      <c r="GH934" s="19"/>
      <c r="GI934" s="19"/>
      <c r="GJ934" s="19"/>
      <c r="GK934" s="19"/>
      <c r="GL934" s="19"/>
      <c r="GM934" s="19"/>
      <c r="GN934" s="13"/>
    </row>
    <row r="935" spans="69:196">
      <c r="BQ935" s="19"/>
      <c r="BR935" s="19"/>
      <c r="BS935" s="19"/>
      <c r="BU935" s="19"/>
      <c r="BV935" s="19"/>
      <c r="BW935" s="19"/>
      <c r="BX935" s="19"/>
      <c r="BY935" s="19"/>
      <c r="BZ935" s="19"/>
      <c r="CA935" s="27"/>
      <c r="EP935" s="9"/>
      <c r="EU935" s="13"/>
      <c r="FV935" s="19"/>
      <c r="FW935" s="19"/>
      <c r="FX935" s="19"/>
      <c r="FZ935" s="19"/>
      <c r="GA935" s="19"/>
      <c r="GB935" s="19"/>
      <c r="GC935" s="19"/>
      <c r="GD935" s="19"/>
      <c r="GE935" s="19"/>
      <c r="GF935" s="19"/>
      <c r="GG935" s="19"/>
      <c r="GH935" s="19"/>
      <c r="GI935" s="19"/>
      <c r="GJ935" s="19"/>
      <c r="GK935" s="19"/>
      <c r="GL935" s="19"/>
      <c r="GM935" s="19"/>
      <c r="GN935" s="13"/>
    </row>
    <row r="936" spans="69:196">
      <c r="BQ936" s="19"/>
      <c r="BR936" s="19"/>
      <c r="BS936" s="19"/>
      <c r="BU936" s="19"/>
      <c r="BV936" s="19"/>
      <c r="BW936" s="19"/>
      <c r="BX936" s="19"/>
      <c r="BY936" s="19"/>
      <c r="BZ936" s="19"/>
      <c r="CA936" s="27"/>
      <c r="EP936" s="9"/>
      <c r="EU936" s="13"/>
      <c r="FV936" s="19"/>
      <c r="FW936" s="19"/>
      <c r="FX936" s="19"/>
      <c r="FZ936" s="19"/>
      <c r="GA936" s="19"/>
      <c r="GB936" s="19"/>
      <c r="GC936" s="19"/>
      <c r="GD936" s="19"/>
      <c r="GE936" s="19"/>
      <c r="GF936" s="19"/>
      <c r="GG936" s="19"/>
      <c r="GH936" s="19"/>
      <c r="GI936" s="19"/>
      <c r="GJ936" s="19"/>
      <c r="GK936" s="19"/>
      <c r="GL936" s="19"/>
      <c r="GM936" s="19"/>
      <c r="GN936" s="13"/>
    </row>
    <row r="937" spans="69:196">
      <c r="BQ937" s="19"/>
      <c r="BR937" s="19"/>
      <c r="BS937" s="19"/>
      <c r="BU937" s="19"/>
      <c r="BV937" s="19"/>
      <c r="BW937" s="19"/>
      <c r="BX937" s="19"/>
      <c r="BY937" s="19"/>
      <c r="BZ937" s="19"/>
      <c r="CA937" s="27"/>
      <c r="EP937" s="9"/>
      <c r="EU937" s="13"/>
      <c r="FV937" s="19"/>
      <c r="FW937" s="19"/>
      <c r="FX937" s="19"/>
      <c r="FZ937" s="19"/>
      <c r="GA937" s="19"/>
      <c r="GB937" s="19"/>
      <c r="GC937" s="19"/>
      <c r="GD937" s="19"/>
      <c r="GE937" s="19"/>
      <c r="GF937" s="19"/>
      <c r="GG937" s="19"/>
      <c r="GH937" s="19"/>
      <c r="GI937" s="19"/>
      <c r="GJ937" s="19"/>
      <c r="GK937" s="19"/>
      <c r="GL937" s="19"/>
      <c r="GM937" s="19"/>
      <c r="GN937" s="13"/>
    </row>
    <row r="938" spans="69:196">
      <c r="BQ938" s="19"/>
      <c r="BR938" s="19"/>
      <c r="BS938" s="19"/>
      <c r="BU938" s="19"/>
      <c r="BV938" s="19"/>
      <c r="BW938" s="19"/>
      <c r="BX938" s="19"/>
      <c r="BY938" s="19"/>
      <c r="BZ938" s="19"/>
      <c r="CA938" s="27"/>
      <c r="EP938" s="9"/>
      <c r="EU938" s="13"/>
      <c r="FV938" s="19"/>
      <c r="FW938" s="19"/>
      <c r="FX938" s="19"/>
      <c r="FZ938" s="19"/>
      <c r="GA938" s="19"/>
      <c r="GB938" s="19"/>
      <c r="GC938" s="19"/>
      <c r="GD938" s="19"/>
      <c r="GE938" s="19"/>
      <c r="GF938" s="19"/>
      <c r="GG938" s="19"/>
      <c r="GH938" s="19"/>
      <c r="GI938" s="19"/>
      <c r="GJ938" s="19"/>
      <c r="GK938" s="19"/>
      <c r="GL938" s="19"/>
      <c r="GM938" s="19"/>
      <c r="GN938" s="13"/>
    </row>
    <row r="939" spans="69:196">
      <c r="BQ939" s="19"/>
      <c r="BR939" s="19"/>
      <c r="BS939" s="19"/>
      <c r="BU939" s="19"/>
      <c r="BV939" s="19"/>
      <c r="BW939" s="19"/>
      <c r="BX939" s="19"/>
      <c r="BY939" s="19"/>
      <c r="BZ939" s="19"/>
      <c r="CA939" s="27"/>
      <c r="EP939" s="9"/>
      <c r="EU939" s="13"/>
      <c r="FV939" s="19"/>
      <c r="FW939" s="19"/>
      <c r="FX939" s="19"/>
      <c r="FZ939" s="19"/>
      <c r="GA939" s="19"/>
      <c r="GB939" s="19"/>
      <c r="GC939" s="19"/>
      <c r="GD939" s="19"/>
      <c r="GE939" s="19"/>
      <c r="GF939" s="19"/>
      <c r="GG939" s="19"/>
      <c r="GH939" s="19"/>
      <c r="GI939" s="19"/>
      <c r="GJ939" s="19"/>
      <c r="GK939" s="19"/>
      <c r="GL939" s="19"/>
      <c r="GM939" s="19"/>
      <c r="GN939" s="13"/>
    </row>
    <row r="940" spans="69:196">
      <c r="BQ940" s="19"/>
      <c r="BR940" s="19"/>
      <c r="BS940" s="19"/>
      <c r="BU940" s="19"/>
      <c r="BV940" s="19"/>
      <c r="BW940" s="19"/>
      <c r="BX940" s="19"/>
      <c r="BY940" s="19"/>
      <c r="BZ940" s="19"/>
      <c r="CA940" s="27"/>
      <c r="EP940" s="9"/>
      <c r="EU940" s="13"/>
      <c r="FV940" s="19"/>
      <c r="FW940" s="19"/>
      <c r="FX940" s="19"/>
      <c r="FZ940" s="19"/>
      <c r="GA940" s="19"/>
      <c r="GB940" s="19"/>
      <c r="GC940" s="19"/>
      <c r="GD940" s="19"/>
      <c r="GE940" s="19"/>
      <c r="GF940" s="19"/>
      <c r="GG940" s="19"/>
      <c r="GH940" s="19"/>
      <c r="GI940" s="19"/>
      <c r="GJ940" s="19"/>
      <c r="GK940" s="19"/>
      <c r="GL940" s="19"/>
      <c r="GM940" s="19"/>
      <c r="GN940" s="13"/>
    </row>
    <row r="941" spans="69:196">
      <c r="BQ941" s="19"/>
      <c r="BR941" s="19"/>
      <c r="BS941" s="19"/>
      <c r="BU941" s="19"/>
      <c r="BV941" s="19"/>
      <c r="BW941" s="19"/>
      <c r="BX941" s="19"/>
      <c r="BY941" s="19"/>
      <c r="BZ941" s="19"/>
      <c r="CA941" s="27"/>
      <c r="EP941" s="9"/>
      <c r="EU941" s="13"/>
      <c r="FV941" s="19"/>
      <c r="FW941" s="19"/>
      <c r="FX941" s="19"/>
      <c r="FZ941" s="19"/>
      <c r="GA941" s="19"/>
      <c r="GB941" s="19"/>
      <c r="GC941" s="19"/>
      <c r="GD941" s="19"/>
      <c r="GE941" s="19"/>
      <c r="GF941" s="19"/>
      <c r="GG941" s="19"/>
      <c r="GH941" s="19"/>
      <c r="GI941" s="19"/>
      <c r="GJ941" s="19"/>
      <c r="GK941" s="19"/>
      <c r="GL941" s="19"/>
      <c r="GM941" s="19"/>
      <c r="GN941" s="13"/>
    </row>
    <row r="942" spans="69:196">
      <c r="BQ942" s="19"/>
      <c r="BR942" s="19"/>
      <c r="BS942" s="19"/>
      <c r="BU942" s="19"/>
      <c r="BV942" s="19"/>
      <c r="BW942" s="19"/>
      <c r="BX942" s="19"/>
      <c r="BY942" s="19"/>
      <c r="BZ942" s="19"/>
      <c r="CA942" s="27"/>
      <c r="EP942" s="9"/>
      <c r="EU942" s="13"/>
      <c r="FV942" s="19"/>
      <c r="FW942" s="19"/>
      <c r="FX942" s="19"/>
      <c r="FZ942" s="19"/>
      <c r="GA942" s="19"/>
      <c r="GB942" s="19"/>
      <c r="GC942" s="19"/>
      <c r="GD942" s="19"/>
      <c r="GE942" s="19"/>
      <c r="GF942" s="19"/>
      <c r="GG942" s="19"/>
      <c r="GH942" s="19"/>
      <c r="GI942" s="19"/>
      <c r="GJ942" s="19"/>
      <c r="GK942" s="19"/>
      <c r="GL942" s="19"/>
      <c r="GM942" s="19"/>
      <c r="GN942" s="13"/>
    </row>
    <row r="943" spans="69:196">
      <c r="BQ943" s="19"/>
      <c r="BR943" s="19"/>
      <c r="BS943" s="19"/>
      <c r="BU943" s="19"/>
      <c r="BV943" s="19"/>
      <c r="BW943" s="19"/>
      <c r="BX943" s="19"/>
      <c r="BY943" s="19"/>
      <c r="BZ943" s="19"/>
      <c r="CA943" s="27"/>
      <c r="EP943" s="9"/>
      <c r="EU943" s="13"/>
      <c r="FV943" s="19"/>
      <c r="FW943" s="19"/>
      <c r="FX943" s="19"/>
      <c r="FZ943" s="19"/>
      <c r="GA943" s="19"/>
      <c r="GB943" s="19"/>
      <c r="GC943" s="19"/>
      <c r="GD943" s="19"/>
      <c r="GE943" s="19"/>
      <c r="GF943" s="19"/>
      <c r="GG943" s="19"/>
      <c r="GH943" s="19"/>
      <c r="GI943" s="19"/>
      <c r="GJ943" s="19"/>
      <c r="GK943" s="19"/>
      <c r="GL943" s="19"/>
      <c r="GM943" s="19"/>
      <c r="GN943" s="13"/>
    </row>
    <row r="944" spans="69:196">
      <c r="BQ944" s="19"/>
      <c r="BR944" s="19"/>
      <c r="BS944" s="19"/>
      <c r="BU944" s="19"/>
      <c r="BV944" s="19"/>
      <c r="BW944" s="19"/>
      <c r="BX944" s="19"/>
      <c r="BY944" s="19"/>
      <c r="BZ944" s="19"/>
      <c r="CA944" s="27"/>
      <c r="EP944" s="9"/>
      <c r="EU944" s="13"/>
      <c r="FV944" s="19"/>
      <c r="FW944" s="19"/>
      <c r="FX944" s="19"/>
      <c r="FZ944" s="19"/>
      <c r="GA944" s="19"/>
      <c r="GB944" s="19"/>
      <c r="GC944" s="19"/>
      <c r="GD944" s="19"/>
      <c r="GE944" s="19"/>
      <c r="GF944" s="19"/>
      <c r="GG944" s="19"/>
      <c r="GH944" s="19"/>
      <c r="GI944" s="19"/>
      <c r="GJ944" s="19"/>
      <c r="GK944" s="19"/>
      <c r="GL944" s="19"/>
      <c r="GM944" s="19"/>
      <c r="GN944" s="13"/>
    </row>
    <row r="945" spans="69:196">
      <c r="BQ945" s="19"/>
      <c r="BR945" s="19"/>
      <c r="BS945" s="19"/>
      <c r="BU945" s="19"/>
      <c r="BV945" s="19"/>
      <c r="BW945" s="19"/>
      <c r="BX945" s="19"/>
      <c r="BY945" s="19"/>
      <c r="BZ945" s="19"/>
      <c r="CA945" s="27"/>
      <c r="EP945" s="9"/>
      <c r="EU945" s="13"/>
      <c r="FV945" s="19"/>
      <c r="FW945" s="19"/>
      <c r="FX945" s="19"/>
      <c r="FZ945" s="19"/>
      <c r="GA945" s="19"/>
      <c r="GB945" s="19"/>
      <c r="GC945" s="19"/>
      <c r="GD945" s="19"/>
      <c r="GE945" s="19"/>
      <c r="GF945" s="19"/>
      <c r="GG945" s="19"/>
      <c r="GH945" s="19"/>
      <c r="GI945" s="19"/>
      <c r="GJ945" s="19"/>
      <c r="GK945" s="19"/>
      <c r="GL945" s="19"/>
      <c r="GM945" s="19"/>
      <c r="GN945" s="13"/>
    </row>
    <row r="946" spans="69:196">
      <c r="BQ946" s="19"/>
      <c r="BR946" s="19"/>
      <c r="BS946" s="19"/>
      <c r="BU946" s="19"/>
      <c r="BV946" s="19"/>
      <c r="BW946" s="19"/>
      <c r="BX946" s="19"/>
      <c r="BY946" s="19"/>
      <c r="BZ946" s="19"/>
      <c r="CA946" s="27"/>
      <c r="EP946" s="9"/>
      <c r="EU946" s="13"/>
      <c r="FV946" s="19"/>
      <c r="FW946" s="19"/>
      <c r="FX946" s="19"/>
      <c r="FZ946" s="19"/>
      <c r="GA946" s="19"/>
      <c r="GB946" s="19"/>
      <c r="GC946" s="19"/>
      <c r="GD946" s="19"/>
      <c r="GE946" s="19"/>
      <c r="GF946" s="19"/>
      <c r="GG946" s="19"/>
      <c r="GH946" s="19"/>
      <c r="GI946" s="19"/>
      <c r="GJ946" s="19"/>
      <c r="GK946" s="19"/>
      <c r="GL946" s="19"/>
      <c r="GM946" s="19"/>
      <c r="GN946" s="13"/>
    </row>
    <row r="947" spans="69:196">
      <c r="BQ947" s="19"/>
      <c r="BR947" s="19"/>
      <c r="BS947" s="19"/>
      <c r="BU947" s="19"/>
      <c r="BV947" s="19"/>
      <c r="BW947" s="19"/>
      <c r="BX947" s="19"/>
      <c r="BY947" s="19"/>
      <c r="BZ947" s="19"/>
      <c r="CA947" s="27"/>
      <c r="EP947" s="9"/>
      <c r="EU947" s="13"/>
      <c r="FV947" s="19"/>
      <c r="FW947" s="19"/>
      <c r="FX947" s="19"/>
      <c r="FZ947" s="19"/>
      <c r="GA947" s="19"/>
      <c r="GB947" s="19"/>
      <c r="GC947" s="19"/>
      <c r="GD947" s="19"/>
      <c r="GE947" s="19"/>
      <c r="GF947" s="19"/>
      <c r="GG947" s="19"/>
      <c r="GH947" s="19"/>
      <c r="GI947" s="19"/>
      <c r="GJ947" s="19"/>
      <c r="GK947" s="19"/>
      <c r="GL947" s="19"/>
      <c r="GM947" s="19"/>
      <c r="GN947" s="13"/>
    </row>
    <row r="948" spans="69:196">
      <c r="BQ948" s="19"/>
      <c r="BR948" s="19"/>
      <c r="BS948" s="19"/>
      <c r="BU948" s="19"/>
      <c r="BV948" s="19"/>
      <c r="BW948" s="19"/>
      <c r="BX948" s="19"/>
      <c r="BY948" s="19"/>
      <c r="BZ948" s="19"/>
      <c r="CA948" s="27"/>
      <c r="EP948" s="9"/>
      <c r="EU948" s="13"/>
      <c r="FV948" s="19"/>
      <c r="FW948" s="19"/>
      <c r="FX948" s="19"/>
      <c r="FZ948" s="19"/>
      <c r="GA948" s="19"/>
      <c r="GB948" s="19"/>
      <c r="GC948" s="19"/>
      <c r="GD948" s="19"/>
      <c r="GE948" s="19"/>
      <c r="GF948" s="19"/>
      <c r="GG948" s="19"/>
      <c r="GH948" s="19"/>
      <c r="GI948" s="19"/>
      <c r="GJ948" s="19"/>
      <c r="GK948" s="19"/>
      <c r="GL948" s="19"/>
      <c r="GM948" s="19"/>
      <c r="GN948" s="13"/>
    </row>
    <row r="949" spans="69:196">
      <c r="BQ949" s="19"/>
      <c r="BR949" s="19"/>
      <c r="BS949" s="19"/>
      <c r="BU949" s="19"/>
      <c r="BV949" s="19"/>
      <c r="BW949" s="19"/>
      <c r="BX949" s="19"/>
      <c r="BY949" s="19"/>
      <c r="BZ949" s="19"/>
      <c r="CA949" s="27"/>
      <c r="EP949" s="9"/>
      <c r="EU949" s="13"/>
      <c r="FV949" s="19"/>
      <c r="FW949" s="19"/>
      <c r="FX949" s="19"/>
      <c r="FZ949" s="19"/>
      <c r="GA949" s="19"/>
      <c r="GB949" s="19"/>
      <c r="GC949" s="19"/>
      <c r="GD949" s="19"/>
      <c r="GE949" s="19"/>
      <c r="GF949" s="19"/>
      <c r="GG949" s="19"/>
      <c r="GH949" s="19"/>
      <c r="GI949" s="19"/>
      <c r="GJ949" s="19"/>
      <c r="GK949" s="19"/>
      <c r="GL949" s="19"/>
      <c r="GM949" s="19"/>
      <c r="GN949" s="13"/>
    </row>
    <row r="950" spans="69:196">
      <c r="BQ950" s="19"/>
      <c r="BR950" s="19"/>
      <c r="BS950" s="19"/>
      <c r="BU950" s="19"/>
      <c r="BV950" s="19"/>
      <c r="BW950" s="19"/>
      <c r="BX950" s="19"/>
      <c r="BY950" s="19"/>
      <c r="BZ950" s="19"/>
      <c r="CA950" s="27"/>
      <c r="EP950" s="9"/>
      <c r="EU950" s="13"/>
      <c r="FV950" s="19"/>
      <c r="FW950" s="19"/>
      <c r="FX950" s="19"/>
      <c r="FZ950" s="19"/>
      <c r="GA950" s="19"/>
      <c r="GB950" s="19"/>
      <c r="GC950" s="19"/>
      <c r="GD950" s="19"/>
      <c r="GE950" s="19"/>
      <c r="GF950" s="19"/>
      <c r="GG950" s="19"/>
      <c r="GH950" s="19"/>
      <c r="GI950" s="19"/>
      <c r="GJ950" s="19"/>
      <c r="GK950" s="19"/>
      <c r="GL950" s="19"/>
      <c r="GM950" s="19"/>
      <c r="GN950" s="13"/>
    </row>
    <row r="951" spans="69:196">
      <c r="BQ951" s="19"/>
      <c r="BR951" s="19"/>
      <c r="BS951" s="19"/>
      <c r="BU951" s="19"/>
      <c r="BV951" s="19"/>
      <c r="BW951" s="19"/>
      <c r="BX951" s="19"/>
      <c r="BY951" s="19"/>
      <c r="BZ951" s="19"/>
      <c r="CA951" s="27"/>
      <c r="EP951" s="9"/>
      <c r="EU951" s="13"/>
      <c r="FV951" s="19"/>
      <c r="FW951" s="19"/>
      <c r="FX951" s="19"/>
      <c r="FZ951" s="19"/>
      <c r="GA951" s="19"/>
      <c r="GB951" s="19"/>
      <c r="GC951" s="19"/>
      <c r="GD951" s="19"/>
      <c r="GE951" s="19"/>
      <c r="GF951" s="19"/>
      <c r="GG951" s="19"/>
      <c r="GH951" s="19"/>
      <c r="GI951" s="19"/>
      <c r="GJ951" s="19"/>
      <c r="GK951" s="19"/>
      <c r="GL951" s="19"/>
      <c r="GM951" s="19"/>
      <c r="GN951" s="13"/>
    </row>
    <row r="952" spans="69:196">
      <c r="BQ952" s="19"/>
      <c r="BR952" s="19"/>
      <c r="BS952" s="19"/>
      <c r="BU952" s="19"/>
      <c r="BV952" s="19"/>
      <c r="BW952" s="19"/>
      <c r="BX952" s="19"/>
      <c r="BY952" s="19"/>
      <c r="BZ952" s="19"/>
      <c r="CA952" s="27"/>
      <c r="EP952" s="9"/>
      <c r="EU952" s="13"/>
      <c r="FV952" s="19"/>
      <c r="FW952" s="19"/>
      <c r="FX952" s="19"/>
      <c r="FZ952" s="19"/>
      <c r="GA952" s="19"/>
      <c r="GB952" s="19"/>
      <c r="GC952" s="19"/>
      <c r="GD952" s="19"/>
      <c r="GE952" s="19"/>
      <c r="GF952" s="19"/>
      <c r="GG952" s="19"/>
      <c r="GH952" s="19"/>
      <c r="GI952" s="19"/>
      <c r="GJ952" s="19"/>
      <c r="GK952" s="19"/>
      <c r="GL952" s="19"/>
      <c r="GM952" s="19"/>
      <c r="GN952" s="13"/>
    </row>
    <row r="953" spans="69:196">
      <c r="BQ953" s="19"/>
      <c r="BR953" s="19"/>
      <c r="BS953" s="19"/>
      <c r="BU953" s="19"/>
      <c r="BV953" s="19"/>
      <c r="BW953" s="19"/>
      <c r="BX953" s="19"/>
      <c r="BY953" s="19"/>
      <c r="BZ953" s="19"/>
      <c r="CA953" s="27"/>
      <c r="EP953" s="9"/>
      <c r="EU953" s="13"/>
      <c r="FV953" s="19"/>
      <c r="FW953" s="19"/>
      <c r="FX953" s="19"/>
      <c r="FZ953" s="19"/>
      <c r="GA953" s="19"/>
      <c r="GB953" s="19"/>
      <c r="GC953" s="19"/>
      <c r="GD953" s="19"/>
      <c r="GE953" s="19"/>
      <c r="GF953" s="19"/>
      <c r="GG953" s="19"/>
      <c r="GH953" s="19"/>
      <c r="GI953" s="19"/>
      <c r="GJ953" s="19"/>
      <c r="GK953" s="19"/>
      <c r="GL953" s="19"/>
      <c r="GM953" s="19"/>
      <c r="GN953" s="13"/>
    </row>
    <row r="954" spans="69:196">
      <c r="BQ954" s="19"/>
      <c r="BR954" s="19"/>
      <c r="BS954" s="19"/>
      <c r="BU954" s="19"/>
      <c r="BV954" s="19"/>
      <c r="BW954" s="19"/>
      <c r="BX954" s="19"/>
      <c r="BY954" s="19"/>
      <c r="BZ954" s="19"/>
      <c r="CA954" s="27"/>
      <c r="EP954" s="9"/>
      <c r="EU954" s="13"/>
      <c r="FV954" s="19"/>
      <c r="FW954" s="19"/>
      <c r="FX954" s="19"/>
      <c r="FZ954" s="19"/>
      <c r="GA954" s="19"/>
      <c r="GB954" s="19"/>
      <c r="GC954" s="19"/>
      <c r="GD954" s="19"/>
      <c r="GE954" s="19"/>
      <c r="GF954" s="19"/>
      <c r="GG954" s="19"/>
      <c r="GH954" s="19"/>
      <c r="GI954" s="19"/>
      <c r="GJ954" s="19"/>
      <c r="GK954" s="19"/>
      <c r="GL954" s="19"/>
      <c r="GM954" s="19"/>
      <c r="GN954" s="13"/>
    </row>
    <row r="955" spans="69:196">
      <c r="BQ955" s="19"/>
      <c r="BR955" s="19"/>
      <c r="BS955" s="19"/>
      <c r="BU955" s="19"/>
      <c r="BV955" s="19"/>
      <c r="BW955" s="19"/>
      <c r="BX955" s="19"/>
      <c r="BY955" s="19"/>
      <c r="BZ955" s="19"/>
      <c r="CA955" s="27"/>
      <c r="EP955" s="9"/>
      <c r="EU955" s="13"/>
      <c r="FV955" s="19"/>
      <c r="FW955" s="19"/>
      <c r="FX955" s="19"/>
      <c r="FZ955" s="19"/>
      <c r="GA955" s="19"/>
      <c r="GB955" s="19"/>
      <c r="GC955" s="19"/>
      <c r="GD955" s="19"/>
      <c r="GE955" s="19"/>
      <c r="GF955" s="19"/>
      <c r="GG955" s="19"/>
      <c r="GH955" s="19"/>
      <c r="GI955" s="19"/>
      <c r="GJ955" s="19"/>
      <c r="GK955" s="19"/>
      <c r="GL955" s="19"/>
      <c r="GM955" s="19"/>
      <c r="GN955" s="13"/>
    </row>
    <row r="956" spans="69:196">
      <c r="BQ956" s="19"/>
      <c r="BR956" s="19"/>
      <c r="BS956" s="19"/>
      <c r="BU956" s="19"/>
      <c r="BV956" s="19"/>
      <c r="BW956" s="19"/>
      <c r="BX956" s="19"/>
      <c r="BY956" s="19"/>
      <c r="BZ956" s="19"/>
      <c r="CA956" s="27"/>
      <c r="EP956" s="9"/>
      <c r="EU956" s="13"/>
      <c r="FV956" s="19"/>
      <c r="FW956" s="19"/>
      <c r="FX956" s="19"/>
      <c r="FZ956" s="19"/>
      <c r="GA956" s="19"/>
      <c r="GB956" s="19"/>
      <c r="GC956" s="19"/>
      <c r="GD956" s="19"/>
      <c r="GE956" s="19"/>
      <c r="GF956" s="19"/>
      <c r="GG956" s="19"/>
      <c r="GH956" s="19"/>
      <c r="GI956" s="19"/>
      <c r="GJ956" s="19"/>
      <c r="GK956" s="19"/>
      <c r="GL956" s="19"/>
      <c r="GM956" s="19"/>
      <c r="GN956" s="13"/>
    </row>
    <row r="957" spans="69:196">
      <c r="BQ957" s="19"/>
      <c r="BR957" s="19"/>
      <c r="BS957" s="19"/>
      <c r="BU957" s="19"/>
      <c r="BV957" s="19"/>
      <c r="BW957" s="19"/>
      <c r="BX957" s="19"/>
      <c r="BY957" s="19"/>
      <c r="BZ957" s="19"/>
      <c r="CA957" s="27"/>
      <c r="EP957" s="9"/>
      <c r="EU957" s="13"/>
      <c r="FV957" s="19"/>
      <c r="FW957" s="19"/>
      <c r="FX957" s="19"/>
      <c r="FZ957" s="19"/>
      <c r="GA957" s="19"/>
      <c r="GB957" s="19"/>
      <c r="GC957" s="19"/>
      <c r="GD957" s="19"/>
      <c r="GE957" s="19"/>
      <c r="GF957" s="19"/>
      <c r="GG957" s="19"/>
      <c r="GH957" s="19"/>
      <c r="GI957" s="19"/>
      <c r="GJ957" s="19"/>
      <c r="GK957" s="19"/>
      <c r="GL957" s="19"/>
      <c r="GM957" s="19"/>
      <c r="GN957" s="13"/>
    </row>
    <row r="958" spans="69:196">
      <c r="BQ958" s="19"/>
      <c r="BR958" s="19"/>
      <c r="BS958" s="19"/>
      <c r="BU958" s="19"/>
      <c r="BV958" s="19"/>
      <c r="BW958" s="19"/>
      <c r="BX958" s="19"/>
      <c r="BY958" s="19"/>
      <c r="BZ958" s="19"/>
      <c r="CA958" s="27"/>
      <c r="EP958" s="9"/>
      <c r="EU958" s="13"/>
      <c r="FV958" s="19"/>
      <c r="FW958" s="19"/>
      <c r="FX958" s="19"/>
      <c r="FZ958" s="19"/>
      <c r="GA958" s="19"/>
      <c r="GB958" s="19"/>
      <c r="GC958" s="19"/>
      <c r="GD958" s="19"/>
      <c r="GE958" s="19"/>
      <c r="GF958" s="19"/>
      <c r="GG958" s="19"/>
      <c r="GH958" s="19"/>
      <c r="GI958" s="19"/>
      <c r="GJ958" s="19"/>
      <c r="GK958" s="19"/>
      <c r="GL958" s="19"/>
      <c r="GM958" s="19"/>
      <c r="GN958" s="13"/>
    </row>
    <row r="959" spans="69:196">
      <c r="BQ959" s="19"/>
      <c r="BR959" s="19"/>
      <c r="BS959" s="19"/>
      <c r="BU959" s="19"/>
      <c r="BV959" s="19"/>
      <c r="BW959" s="19"/>
      <c r="BX959" s="19"/>
      <c r="BY959" s="19"/>
      <c r="BZ959" s="19"/>
      <c r="CA959" s="27"/>
      <c r="EP959" s="9"/>
      <c r="EU959" s="13"/>
      <c r="FV959" s="19"/>
      <c r="FW959" s="19"/>
      <c r="FX959" s="19"/>
      <c r="FZ959" s="19"/>
      <c r="GA959" s="19"/>
      <c r="GB959" s="19"/>
      <c r="GC959" s="19"/>
      <c r="GD959" s="19"/>
      <c r="GE959" s="19"/>
      <c r="GF959" s="19"/>
      <c r="GG959" s="19"/>
      <c r="GH959" s="19"/>
      <c r="GI959" s="19"/>
      <c r="GJ959" s="19"/>
      <c r="GK959" s="19"/>
      <c r="GL959" s="19"/>
      <c r="GM959" s="19"/>
      <c r="GN959" s="13"/>
    </row>
    <row r="960" spans="69:196">
      <c r="BQ960" s="19"/>
      <c r="BR960" s="19"/>
      <c r="BS960" s="19"/>
      <c r="BU960" s="19"/>
      <c r="BV960" s="19"/>
      <c r="BW960" s="19"/>
      <c r="BX960" s="19"/>
      <c r="BY960" s="19"/>
      <c r="BZ960" s="19"/>
      <c r="CA960" s="27"/>
      <c r="EP960" s="9"/>
      <c r="EU960" s="13"/>
      <c r="FV960" s="19"/>
      <c r="FW960" s="19"/>
      <c r="FX960" s="19"/>
      <c r="FZ960" s="19"/>
      <c r="GA960" s="19"/>
      <c r="GB960" s="19"/>
      <c r="GC960" s="19"/>
      <c r="GD960" s="19"/>
      <c r="GE960" s="19"/>
      <c r="GF960" s="19"/>
      <c r="GG960" s="19"/>
      <c r="GH960" s="19"/>
      <c r="GI960" s="19"/>
      <c r="GJ960" s="19"/>
      <c r="GK960" s="19"/>
      <c r="GL960" s="19"/>
      <c r="GM960" s="19"/>
      <c r="GN960" s="13"/>
    </row>
    <row r="961" spans="69:196">
      <c r="BQ961" s="19"/>
      <c r="BR961" s="19"/>
      <c r="BS961" s="19"/>
      <c r="BU961" s="19"/>
      <c r="BV961" s="19"/>
      <c r="BW961" s="19"/>
      <c r="BX961" s="19"/>
      <c r="BY961" s="19"/>
      <c r="BZ961" s="19"/>
      <c r="CA961" s="27"/>
      <c r="EP961" s="9"/>
      <c r="EU961" s="13"/>
      <c r="FV961" s="19"/>
      <c r="FW961" s="19"/>
      <c r="FX961" s="19"/>
      <c r="FZ961" s="19"/>
      <c r="GA961" s="19"/>
      <c r="GB961" s="19"/>
      <c r="GC961" s="19"/>
      <c r="GD961" s="19"/>
      <c r="GE961" s="19"/>
      <c r="GF961" s="19"/>
      <c r="GG961" s="19"/>
      <c r="GH961" s="19"/>
      <c r="GI961" s="19"/>
      <c r="GJ961" s="19"/>
      <c r="GK961" s="19"/>
      <c r="GL961" s="19"/>
      <c r="GM961" s="19"/>
      <c r="GN961" s="13"/>
    </row>
    <row r="962" spans="69:196">
      <c r="BQ962" s="19"/>
      <c r="BR962" s="19"/>
      <c r="BS962" s="19"/>
      <c r="BU962" s="19"/>
      <c r="BV962" s="19"/>
      <c r="BW962" s="19"/>
      <c r="BX962" s="19"/>
      <c r="BY962" s="19"/>
      <c r="BZ962" s="19"/>
      <c r="CA962" s="27"/>
      <c r="EP962" s="9"/>
      <c r="EU962" s="13"/>
      <c r="FV962" s="19"/>
      <c r="FW962" s="19"/>
      <c r="FX962" s="19"/>
      <c r="FZ962" s="19"/>
      <c r="GA962" s="19"/>
      <c r="GB962" s="19"/>
      <c r="GC962" s="19"/>
      <c r="GD962" s="19"/>
      <c r="GE962" s="19"/>
      <c r="GF962" s="19"/>
      <c r="GG962" s="19"/>
      <c r="GH962" s="19"/>
      <c r="GI962" s="19"/>
      <c r="GJ962" s="19"/>
      <c r="GK962" s="19"/>
      <c r="GL962" s="19"/>
      <c r="GM962" s="19"/>
      <c r="GN962" s="13"/>
    </row>
    <row r="963" spans="69:196">
      <c r="BQ963" s="19"/>
      <c r="BR963" s="19"/>
      <c r="BS963" s="19"/>
      <c r="BU963" s="19"/>
      <c r="BV963" s="19"/>
      <c r="BW963" s="19"/>
      <c r="BX963" s="19"/>
      <c r="BY963" s="19"/>
      <c r="BZ963" s="19"/>
      <c r="CA963" s="27"/>
      <c r="EP963" s="9"/>
      <c r="EU963" s="13"/>
      <c r="FV963" s="19"/>
      <c r="FW963" s="19"/>
      <c r="FX963" s="19"/>
      <c r="FZ963" s="19"/>
      <c r="GA963" s="19"/>
      <c r="GB963" s="19"/>
      <c r="GC963" s="19"/>
      <c r="GD963" s="19"/>
      <c r="GE963" s="19"/>
      <c r="GF963" s="19"/>
      <c r="GG963" s="19"/>
      <c r="GH963" s="19"/>
      <c r="GI963" s="19"/>
      <c r="GJ963" s="19"/>
      <c r="GK963" s="19"/>
      <c r="GL963" s="19"/>
      <c r="GM963" s="19"/>
      <c r="GN963" s="13"/>
    </row>
    <row r="964" spans="69:196">
      <c r="BQ964" s="19"/>
      <c r="BR964" s="19"/>
      <c r="BS964" s="19"/>
      <c r="BU964" s="19"/>
      <c r="BV964" s="19"/>
      <c r="BW964" s="19"/>
      <c r="BX964" s="19"/>
      <c r="BY964" s="19"/>
      <c r="BZ964" s="19"/>
      <c r="CA964" s="27"/>
      <c r="EP964" s="9"/>
      <c r="EU964" s="13"/>
      <c r="FV964" s="19"/>
      <c r="FW964" s="19"/>
      <c r="FX964" s="19"/>
      <c r="FZ964" s="19"/>
      <c r="GA964" s="19"/>
      <c r="GB964" s="19"/>
      <c r="GC964" s="19"/>
      <c r="GD964" s="19"/>
      <c r="GE964" s="19"/>
      <c r="GF964" s="19"/>
      <c r="GG964" s="19"/>
      <c r="GH964" s="19"/>
      <c r="GI964" s="19"/>
      <c r="GJ964" s="19"/>
      <c r="GK964" s="19"/>
      <c r="GL964" s="19"/>
      <c r="GM964" s="19"/>
      <c r="GN964" s="13"/>
    </row>
    <row r="965" spans="69:196">
      <c r="BQ965" s="19"/>
      <c r="BR965" s="19"/>
      <c r="BS965" s="19"/>
      <c r="BU965" s="19"/>
      <c r="BV965" s="19"/>
      <c r="BW965" s="19"/>
      <c r="BX965" s="19"/>
      <c r="BY965" s="19"/>
      <c r="BZ965" s="19"/>
      <c r="CA965" s="27"/>
      <c r="EP965" s="9"/>
      <c r="EU965" s="13"/>
      <c r="FV965" s="19"/>
      <c r="FW965" s="19"/>
      <c r="FX965" s="19"/>
      <c r="FZ965" s="19"/>
      <c r="GA965" s="19"/>
      <c r="GB965" s="19"/>
      <c r="GC965" s="19"/>
      <c r="GD965" s="19"/>
      <c r="GE965" s="19"/>
      <c r="GF965" s="19"/>
      <c r="GG965" s="19"/>
      <c r="GH965" s="19"/>
      <c r="GI965" s="19"/>
      <c r="GJ965" s="19"/>
      <c r="GK965" s="19"/>
      <c r="GL965" s="19"/>
      <c r="GM965" s="19"/>
      <c r="GN965" s="13"/>
    </row>
    <row r="966" spans="69:196">
      <c r="BQ966" s="19"/>
      <c r="BR966" s="19"/>
      <c r="BS966" s="19"/>
      <c r="BU966" s="19"/>
      <c r="BV966" s="19"/>
      <c r="BW966" s="19"/>
      <c r="BX966" s="19"/>
      <c r="BY966" s="19"/>
      <c r="BZ966" s="19"/>
      <c r="CA966" s="27"/>
      <c r="EP966" s="9"/>
      <c r="EU966" s="13"/>
      <c r="FV966" s="19"/>
      <c r="FW966" s="19"/>
      <c r="FX966" s="19"/>
      <c r="FZ966" s="19"/>
      <c r="GA966" s="19"/>
      <c r="GB966" s="19"/>
      <c r="GC966" s="19"/>
      <c r="GD966" s="19"/>
      <c r="GE966" s="19"/>
      <c r="GF966" s="19"/>
      <c r="GG966" s="19"/>
      <c r="GH966" s="19"/>
      <c r="GI966" s="19"/>
      <c r="GJ966" s="19"/>
      <c r="GK966" s="19"/>
      <c r="GL966" s="19"/>
      <c r="GM966" s="19"/>
      <c r="GN966" s="13"/>
    </row>
    <row r="967" spans="69:196">
      <c r="BQ967" s="19"/>
      <c r="BR967" s="19"/>
      <c r="BS967" s="19"/>
      <c r="BU967" s="19"/>
      <c r="BV967" s="19"/>
      <c r="BW967" s="19"/>
      <c r="BX967" s="19"/>
      <c r="BY967" s="19"/>
      <c r="BZ967" s="19"/>
      <c r="CA967" s="27"/>
      <c r="EP967" s="9"/>
      <c r="EU967" s="13"/>
      <c r="FV967" s="19"/>
      <c r="FW967" s="19"/>
      <c r="FX967" s="19"/>
      <c r="FZ967" s="19"/>
      <c r="GA967" s="19"/>
      <c r="GB967" s="19"/>
      <c r="GC967" s="19"/>
      <c r="GD967" s="19"/>
      <c r="GE967" s="19"/>
      <c r="GF967" s="19"/>
      <c r="GG967" s="19"/>
      <c r="GH967" s="19"/>
      <c r="GI967" s="19"/>
      <c r="GJ967" s="19"/>
      <c r="GK967" s="19"/>
      <c r="GL967" s="19"/>
      <c r="GM967" s="19"/>
      <c r="GN967" s="13"/>
    </row>
    <row r="968" spans="69:196">
      <c r="BQ968" s="19"/>
      <c r="BR968" s="19"/>
      <c r="BS968" s="19"/>
      <c r="BU968" s="19"/>
      <c r="BV968" s="19"/>
      <c r="BW968" s="19"/>
      <c r="BX968" s="19"/>
      <c r="BY968" s="19"/>
      <c r="BZ968" s="19"/>
      <c r="CA968" s="27"/>
      <c r="EP968" s="9"/>
      <c r="EU968" s="13"/>
      <c r="FV968" s="19"/>
      <c r="FW968" s="19"/>
      <c r="FX968" s="19"/>
      <c r="FZ968" s="19"/>
      <c r="GA968" s="19"/>
      <c r="GB968" s="19"/>
      <c r="GC968" s="19"/>
      <c r="GD968" s="19"/>
      <c r="GE968" s="19"/>
      <c r="GF968" s="19"/>
      <c r="GG968" s="19"/>
      <c r="GH968" s="19"/>
      <c r="GI968" s="19"/>
      <c r="GJ968" s="19"/>
      <c r="GK968" s="19"/>
      <c r="GL968" s="19"/>
      <c r="GM968" s="19"/>
      <c r="GN968" s="13"/>
    </row>
    <row r="969" spans="69:196">
      <c r="BQ969" s="19"/>
      <c r="BR969" s="19"/>
      <c r="BS969" s="19"/>
      <c r="BU969" s="19"/>
      <c r="BV969" s="19"/>
      <c r="BW969" s="19"/>
      <c r="BX969" s="19"/>
      <c r="BY969" s="19"/>
      <c r="BZ969" s="19"/>
      <c r="CA969" s="27"/>
      <c r="EP969" s="9"/>
      <c r="EU969" s="13"/>
      <c r="FV969" s="19"/>
      <c r="FW969" s="19"/>
      <c r="FX969" s="19"/>
      <c r="FZ969" s="19"/>
      <c r="GA969" s="19"/>
      <c r="GB969" s="19"/>
      <c r="GC969" s="19"/>
      <c r="GD969" s="19"/>
      <c r="GE969" s="19"/>
      <c r="GF969" s="19"/>
      <c r="GG969" s="19"/>
      <c r="GH969" s="19"/>
      <c r="GI969" s="19"/>
      <c r="GJ969" s="19"/>
      <c r="GK969" s="19"/>
      <c r="GL969" s="19"/>
      <c r="GM969" s="19"/>
      <c r="GN969" s="13"/>
    </row>
    <row r="970" spans="69:196">
      <c r="BQ970" s="19"/>
      <c r="BR970" s="19"/>
      <c r="BS970" s="19"/>
      <c r="BU970" s="19"/>
      <c r="BV970" s="19"/>
      <c r="BW970" s="19"/>
      <c r="BX970" s="19"/>
      <c r="BY970" s="19"/>
      <c r="BZ970" s="19"/>
      <c r="CA970" s="27"/>
      <c r="EP970" s="9"/>
      <c r="EU970" s="13"/>
      <c r="FV970" s="19"/>
      <c r="FW970" s="19"/>
      <c r="FX970" s="19"/>
      <c r="FZ970" s="19"/>
      <c r="GA970" s="19"/>
      <c r="GB970" s="19"/>
      <c r="GC970" s="19"/>
      <c r="GD970" s="19"/>
      <c r="GE970" s="19"/>
      <c r="GF970" s="19"/>
      <c r="GG970" s="19"/>
      <c r="GH970" s="19"/>
      <c r="GI970" s="19"/>
      <c r="GJ970" s="19"/>
      <c r="GK970" s="19"/>
      <c r="GL970" s="19"/>
      <c r="GM970" s="19"/>
      <c r="GN970" s="13"/>
    </row>
    <row r="971" spans="69:196">
      <c r="BQ971" s="19"/>
      <c r="BR971" s="19"/>
      <c r="BS971" s="19"/>
      <c r="BU971" s="19"/>
      <c r="BV971" s="19"/>
      <c r="BW971" s="19"/>
      <c r="BX971" s="19"/>
      <c r="BY971" s="19"/>
      <c r="BZ971" s="19"/>
      <c r="CA971" s="27"/>
      <c r="EP971" s="9"/>
      <c r="EU971" s="13"/>
      <c r="FV971" s="19"/>
      <c r="FW971" s="19"/>
      <c r="FX971" s="19"/>
      <c r="FZ971" s="19"/>
      <c r="GA971" s="19"/>
      <c r="GB971" s="19"/>
      <c r="GC971" s="19"/>
      <c r="GD971" s="19"/>
      <c r="GE971" s="19"/>
      <c r="GF971" s="19"/>
      <c r="GG971" s="19"/>
      <c r="GH971" s="19"/>
      <c r="GI971" s="19"/>
      <c r="GJ971" s="19"/>
      <c r="GK971" s="19"/>
      <c r="GL971" s="19"/>
      <c r="GM971" s="19"/>
      <c r="GN971" s="13"/>
    </row>
    <row r="972" spans="69:196">
      <c r="BQ972" s="19"/>
      <c r="BR972" s="19"/>
      <c r="BS972" s="19"/>
      <c r="BU972" s="19"/>
      <c r="BV972" s="19"/>
      <c r="BW972" s="19"/>
      <c r="BX972" s="19"/>
      <c r="BY972" s="19"/>
      <c r="BZ972" s="19"/>
      <c r="CA972" s="27"/>
      <c r="EP972" s="9"/>
      <c r="EU972" s="13"/>
      <c r="FV972" s="19"/>
      <c r="FW972" s="19"/>
      <c r="FX972" s="19"/>
      <c r="FZ972" s="19"/>
      <c r="GA972" s="19"/>
      <c r="GB972" s="19"/>
      <c r="GC972" s="19"/>
      <c r="GD972" s="19"/>
      <c r="GE972" s="19"/>
      <c r="GF972" s="19"/>
      <c r="GG972" s="19"/>
      <c r="GH972" s="19"/>
      <c r="GI972" s="19"/>
      <c r="GJ972" s="19"/>
      <c r="GK972" s="19"/>
      <c r="GL972" s="19"/>
      <c r="GM972" s="19"/>
      <c r="GN972" s="13"/>
    </row>
    <row r="973" spans="69:196">
      <c r="BQ973" s="19"/>
      <c r="BR973" s="19"/>
      <c r="BS973" s="19"/>
      <c r="BU973" s="19"/>
      <c r="BV973" s="19"/>
      <c r="BW973" s="19"/>
      <c r="BX973" s="19"/>
      <c r="BY973" s="19"/>
      <c r="BZ973" s="19"/>
      <c r="CA973" s="27"/>
      <c r="EP973" s="9"/>
      <c r="EU973" s="13"/>
      <c r="FV973" s="19"/>
      <c r="FW973" s="19"/>
      <c r="FX973" s="19"/>
      <c r="FZ973" s="19"/>
      <c r="GA973" s="19"/>
      <c r="GB973" s="19"/>
      <c r="GC973" s="19"/>
      <c r="GD973" s="19"/>
      <c r="GE973" s="19"/>
      <c r="GF973" s="19"/>
      <c r="GG973" s="19"/>
      <c r="GH973" s="19"/>
      <c r="GI973" s="19"/>
      <c r="GJ973" s="19"/>
      <c r="GK973" s="19"/>
      <c r="GL973" s="19"/>
      <c r="GM973" s="19"/>
      <c r="GN973" s="13"/>
    </row>
    <row r="974" spans="69:196">
      <c r="BQ974" s="19"/>
      <c r="BR974" s="19"/>
      <c r="BS974" s="19"/>
      <c r="BU974" s="19"/>
      <c r="BV974" s="19"/>
      <c r="BW974" s="19"/>
      <c r="BX974" s="19"/>
      <c r="BY974" s="19"/>
      <c r="BZ974" s="19"/>
      <c r="CA974" s="27"/>
      <c r="EP974" s="9"/>
      <c r="EU974" s="13"/>
      <c r="FV974" s="19"/>
      <c r="FW974" s="19"/>
      <c r="FX974" s="19"/>
      <c r="FZ974" s="19"/>
      <c r="GA974" s="19"/>
      <c r="GB974" s="19"/>
      <c r="GC974" s="19"/>
      <c r="GD974" s="19"/>
      <c r="GE974" s="19"/>
      <c r="GF974" s="19"/>
      <c r="GG974" s="19"/>
      <c r="GH974" s="19"/>
      <c r="GI974" s="19"/>
      <c r="GJ974" s="19"/>
      <c r="GK974" s="19"/>
      <c r="GL974" s="19"/>
      <c r="GM974" s="19"/>
      <c r="GN974" s="13"/>
    </row>
    <row r="975" spans="69:196">
      <c r="BQ975" s="19"/>
      <c r="BR975" s="19"/>
      <c r="BS975" s="19"/>
      <c r="BU975" s="19"/>
      <c r="BV975" s="19"/>
      <c r="BW975" s="19"/>
      <c r="BX975" s="19"/>
      <c r="BY975" s="19"/>
      <c r="BZ975" s="19"/>
      <c r="CA975" s="27"/>
      <c r="EP975" s="9"/>
      <c r="EU975" s="13"/>
      <c r="FV975" s="19"/>
      <c r="FW975" s="19"/>
      <c r="FX975" s="19"/>
      <c r="FZ975" s="19"/>
      <c r="GA975" s="19"/>
      <c r="GB975" s="19"/>
      <c r="GC975" s="19"/>
      <c r="GD975" s="19"/>
      <c r="GE975" s="19"/>
      <c r="GF975" s="19"/>
      <c r="GG975" s="19"/>
      <c r="GH975" s="19"/>
      <c r="GI975" s="19"/>
      <c r="GJ975" s="19"/>
      <c r="GK975" s="19"/>
      <c r="GL975" s="19"/>
      <c r="GM975" s="19"/>
      <c r="GN975" s="13"/>
    </row>
    <row r="976" spans="69:196">
      <c r="BQ976" s="19"/>
      <c r="BR976" s="19"/>
      <c r="BS976" s="19"/>
      <c r="BU976" s="19"/>
      <c r="BV976" s="19"/>
      <c r="BW976" s="19"/>
      <c r="BX976" s="19"/>
      <c r="BY976" s="19"/>
      <c r="BZ976" s="19"/>
      <c r="CA976" s="27"/>
      <c r="EP976" s="9"/>
      <c r="EU976" s="13"/>
      <c r="FV976" s="19"/>
      <c r="FW976" s="19"/>
      <c r="FX976" s="19"/>
      <c r="FZ976" s="19"/>
      <c r="GA976" s="19"/>
      <c r="GB976" s="19"/>
      <c r="GC976" s="19"/>
      <c r="GD976" s="19"/>
      <c r="GE976" s="19"/>
      <c r="GF976" s="19"/>
      <c r="GG976" s="19"/>
      <c r="GH976" s="19"/>
      <c r="GI976" s="19"/>
      <c r="GJ976" s="19"/>
      <c r="GK976" s="19"/>
      <c r="GL976" s="19"/>
      <c r="GM976" s="19"/>
      <c r="GN976" s="13"/>
    </row>
    <row r="977" spans="69:196">
      <c r="BQ977" s="19"/>
      <c r="BR977" s="19"/>
      <c r="BS977" s="19"/>
      <c r="BU977" s="19"/>
      <c r="BV977" s="19"/>
      <c r="BW977" s="19"/>
      <c r="BX977" s="19"/>
      <c r="BY977" s="19"/>
      <c r="BZ977" s="19"/>
      <c r="CA977" s="27"/>
      <c r="EP977" s="9"/>
      <c r="EU977" s="13"/>
      <c r="FV977" s="19"/>
      <c r="FW977" s="19"/>
      <c r="FX977" s="19"/>
      <c r="FZ977" s="19"/>
      <c r="GA977" s="19"/>
      <c r="GB977" s="19"/>
      <c r="GC977" s="19"/>
      <c r="GD977" s="19"/>
      <c r="GE977" s="19"/>
      <c r="GF977" s="19"/>
      <c r="GG977" s="19"/>
      <c r="GH977" s="19"/>
      <c r="GI977" s="19"/>
      <c r="GJ977" s="19"/>
      <c r="GK977" s="19"/>
      <c r="GL977" s="19"/>
      <c r="GM977" s="19"/>
      <c r="GN977" s="13"/>
    </row>
    <row r="978" spans="69:196">
      <c r="BQ978" s="19"/>
      <c r="BR978" s="19"/>
      <c r="BS978" s="19"/>
      <c r="BU978" s="19"/>
      <c r="BV978" s="19"/>
      <c r="BW978" s="19"/>
      <c r="BX978" s="19"/>
      <c r="BY978" s="19"/>
      <c r="BZ978" s="19"/>
      <c r="CA978" s="27"/>
      <c r="EP978" s="9"/>
      <c r="EU978" s="13"/>
      <c r="FV978" s="19"/>
      <c r="FW978" s="19"/>
      <c r="FX978" s="19"/>
      <c r="FZ978" s="19"/>
      <c r="GA978" s="19"/>
      <c r="GB978" s="19"/>
      <c r="GC978" s="19"/>
      <c r="GD978" s="19"/>
      <c r="GE978" s="19"/>
      <c r="GF978" s="19"/>
      <c r="GG978" s="19"/>
      <c r="GH978" s="19"/>
      <c r="GI978" s="19"/>
      <c r="GJ978" s="19"/>
      <c r="GK978" s="19"/>
      <c r="GL978" s="19"/>
      <c r="GM978" s="19"/>
      <c r="GN978" s="13"/>
    </row>
    <row r="979" spans="69:196">
      <c r="BQ979" s="19"/>
      <c r="BR979" s="19"/>
      <c r="BS979" s="19"/>
      <c r="BU979" s="19"/>
      <c r="BV979" s="19"/>
      <c r="BW979" s="19"/>
      <c r="BX979" s="19"/>
      <c r="BY979" s="19"/>
      <c r="BZ979" s="19"/>
      <c r="CA979" s="27"/>
      <c r="EP979" s="9"/>
      <c r="EU979" s="13"/>
      <c r="FV979" s="19"/>
      <c r="FW979" s="19"/>
      <c r="FX979" s="19"/>
      <c r="FZ979" s="19"/>
      <c r="GA979" s="19"/>
      <c r="GB979" s="19"/>
      <c r="GC979" s="19"/>
      <c r="GD979" s="19"/>
      <c r="GE979" s="19"/>
      <c r="GF979" s="19"/>
      <c r="GG979" s="19"/>
      <c r="GH979" s="19"/>
      <c r="GI979" s="19"/>
      <c r="GJ979" s="19"/>
      <c r="GK979" s="19"/>
      <c r="GL979" s="19"/>
      <c r="GM979" s="19"/>
      <c r="GN979" s="13"/>
    </row>
    <row r="980" spans="69:196">
      <c r="BQ980" s="19"/>
      <c r="BR980" s="19"/>
      <c r="BS980" s="19"/>
      <c r="BU980" s="19"/>
      <c r="BV980" s="19"/>
      <c r="BW980" s="19"/>
      <c r="BX980" s="19"/>
      <c r="BY980" s="19"/>
      <c r="BZ980" s="19"/>
      <c r="CA980" s="27"/>
      <c r="EP980" s="9"/>
      <c r="EU980" s="13"/>
      <c r="FV980" s="19"/>
      <c r="FW980" s="19"/>
      <c r="FX980" s="19"/>
      <c r="FZ980" s="19"/>
      <c r="GA980" s="19"/>
      <c r="GB980" s="19"/>
      <c r="GC980" s="19"/>
      <c r="GD980" s="19"/>
      <c r="GE980" s="19"/>
      <c r="GF980" s="19"/>
      <c r="GG980" s="19"/>
      <c r="GH980" s="19"/>
      <c r="GI980" s="19"/>
      <c r="GJ980" s="19"/>
      <c r="GK980" s="19"/>
      <c r="GL980" s="19"/>
      <c r="GM980" s="19"/>
      <c r="GN980" s="13"/>
    </row>
    <row r="981" spans="69:196">
      <c r="BQ981" s="19"/>
      <c r="BR981" s="19"/>
      <c r="BS981" s="19"/>
      <c r="BU981" s="19"/>
      <c r="BV981" s="19"/>
      <c r="BW981" s="19"/>
      <c r="BX981" s="19"/>
      <c r="BY981" s="19"/>
      <c r="BZ981" s="19"/>
      <c r="CA981" s="27"/>
      <c r="EP981" s="9"/>
      <c r="EU981" s="13"/>
      <c r="FV981" s="19"/>
      <c r="FW981" s="19"/>
      <c r="FX981" s="19"/>
      <c r="FZ981" s="19"/>
      <c r="GA981" s="19"/>
      <c r="GB981" s="19"/>
      <c r="GC981" s="19"/>
      <c r="GD981" s="19"/>
      <c r="GE981" s="19"/>
      <c r="GF981" s="19"/>
      <c r="GG981" s="19"/>
      <c r="GH981" s="19"/>
      <c r="GI981" s="19"/>
      <c r="GJ981" s="19"/>
      <c r="GK981" s="19"/>
      <c r="GL981" s="19"/>
      <c r="GM981" s="19"/>
      <c r="GN981" s="13"/>
    </row>
    <row r="982" spans="69:196">
      <c r="BQ982" s="19"/>
      <c r="BR982" s="19"/>
      <c r="BS982" s="19"/>
      <c r="BU982" s="19"/>
      <c r="BV982" s="19"/>
      <c r="BW982" s="19"/>
      <c r="BX982" s="19"/>
      <c r="BY982" s="19"/>
      <c r="BZ982" s="19"/>
      <c r="CA982" s="27"/>
      <c r="EP982" s="9"/>
      <c r="EU982" s="13"/>
      <c r="FV982" s="19"/>
      <c r="FW982" s="19"/>
      <c r="FX982" s="19"/>
      <c r="FZ982" s="19"/>
      <c r="GA982" s="19"/>
      <c r="GB982" s="19"/>
      <c r="GC982" s="19"/>
      <c r="GD982" s="19"/>
      <c r="GE982" s="19"/>
      <c r="GF982" s="19"/>
      <c r="GG982" s="19"/>
      <c r="GH982" s="19"/>
      <c r="GI982" s="19"/>
      <c r="GJ982" s="19"/>
      <c r="GK982" s="19"/>
      <c r="GL982" s="19"/>
      <c r="GM982" s="19"/>
      <c r="GN982" s="13"/>
    </row>
    <row r="983" spans="69:196">
      <c r="BQ983" s="19"/>
      <c r="BR983" s="19"/>
      <c r="BS983" s="19"/>
      <c r="BU983" s="19"/>
      <c r="BV983" s="19"/>
      <c r="BW983" s="19"/>
      <c r="BX983" s="19"/>
      <c r="BY983" s="19"/>
      <c r="BZ983" s="19"/>
      <c r="CA983" s="27"/>
      <c r="EP983" s="9"/>
      <c r="EU983" s="13"/>
      <c r="FV983" s="19"/>
      <c r="FW983" s="19"/>
      <c r="FX983" s="19"/>
      <c r="FZ983" s="19"/>
      <c r="GA983" s="19"/>
      <c r="GB983" s="19"/>
      <c r="GC983" s="19"/>
      <c r="GD983" s="19"/>
      <c r="GE983" s="19"/>
      <c r="GF983" s="19"/>
      <c r="GG983" s="19"/>
      <c r="GH983" s="19"/>
      <c r="GI983" s="19"/>
      <c r="GJ983" s="19"/>
      <c r="GK983" s="19"/>
      <c r="GL983" s="19"/>
      <c r="GM983" s="19"/>
      <c r="GN983" s="13"/>
    </row>
    <row r="984" spans="69:196">
      <c r="BQ984" s="19"/>
      <c r="BR984" s="19"/>
      <c r="BS984" s="19"/>
      <c r="BU984" s="19"/>
      <c r="BV984" s="19"/>
      <c r="BW984" s="19"/>
      <c r="BX984" s="19"/>
      <c r="BY984" s="19"/>
      <c r="BZ984" s="19"/>
      <c r="CA984" s="27"/>
      <c r="EP984" s="9"/>
      <c r="EU984" s="13"/>
      <c r="FV984" s="19"/>
      <c r="FW984" s="19"/>
      <c r="FX984" s="19"/>
      <c r="FZ984" s="19"/>
      <c r="GA984" s="19"/>
      <c r="GB984" s="19"/>
      <c r="GC984" s="19"/>
      <c r="GD984" s="19"/>
      <c r="GE984" s="19"/>
      <c r="GF984" s="19"/>
      <c r="GG984" s="19"/>
      <c r="GH984" s="19"/>
      <c r="GI984" s="19"/>
      <c r="GJ984" s="19"/>
      <c r="GK984" s="19"/>
      <c r="GL984" s="19"/>
      <c r="GM984" s="19"/>
      <c r="GN984" s="13"/>
    </row>
    <row r="985" spans="69:196">
      <c r="BQ985" s="19"/>
      <c r="BR985" s="19"/>
      <c r="BS985" s="19"/>
      <c r="BU985" s="19"/>
      <c r="BV985" s="19"/>
      <c r="BW985" s="19"/>
      <c r="BX985" s="19"/>
      <c r="BY985" s="19"/>
      <c r="BZ985" s="19"/>
      <c r="CA985" s="27"/>
      <c r="EP985" s="9"/>
      <c r="EU985" s="13"/>
      <c r="FV985" s="19"/>
      <c r="FW985" s="19"/>
      <c r="FX985" s="19"/>
      <c r="FZ985" s="19"/>
      <c r="GA985" s="19"/>
      <c r="GB985" s="19"/>
      <c r="GC985" s="19"/>
      <c r="GD985" s="19"/>
      <c r="GE985" s="19"/>
      <c r="GF985" s="19"/>
      <c r="GG985" s="19"/>
      <c r="GH985" s="19"/>
      <c r="GI985" s="19"/>
      <c r="GJ985" s="19"/>
      <c r="GK985" s="19"/>
      <c r="GL985" s="19"/>
      <c r="GM985" s="19"/>
      <c r="GN985" s="13"/>
    </row>
    <row r="986" spans="69:196">
      <c r="BQ986" s="19"/>
      <c r="BR986" s="19"/>
      <c r="BS986" s="19"/>
      <c r="BU986" s="19"/>
      <c r="BV986" s="19"/>
      <c r="BW986" s="19"/>
      <c r="BX986" s="19"/>
      <c r="BY986" s="19"/>
      <c r="BZ986" s="19"/>
      <c r="CA986" s="27"/>
      <c r="EP986" s="9"/>
      <c r="EU986" s="13"/>
      <c r="FV986" s="19"/>
      <c r="FW986" s="19"/>
      <c r="FX986" s="19"/>
      <c r="FZ986" s="19"/>
      <c r="GA986" s="19"/>
      <c r="GB986" s="19"/>
      <c r="GC986" s="19"/>
      <c r="GD986" s="19"/>
      <c r="GE986" s="19"/>
      <c r="GF986" s="19"/>
      <c r="GG986" s="19"/>
      <c r="GH986" s="19"/>
      <c r="GI986" s="19"/>
      <c r="GJ986" s="19"/>
      <c r="GK986" s="19"/>
      <c r="GL986" s="19"/>
      <c r="GM986" s="19"/>
      <c r="GN986" s="13"/>
    </row>
    <row r="987" spans="69:196">
      <c r="BQ987" s="19"/>
      <c r="BR987" s="19"/>
      <c r="BS987" s="19"/>
      <c r="BU987" s="19"/>
      <c r="BV987" s="19"/>
      <c r="BW987" s="19"/>
      <c r="BX987" s="19"/>
      <c r="BY987" s="19"/>
      <c r="BZ987" s="19"/>
      <c r="CA987" s="27"/>
      <c r="EP987" s="9"/>
      <c r="EU987" s="13"/>
      <c r="FV987" s="19"/>
      <c r="FW987" s="19"/>
      <c r="FX987" s="19"/>
      <c r="FZ987" s="19"/>
      <c r="GA987" s="19"/>
      <c r="GB987" s="19"/>
      <c r="GC987" s="19"/>
      <c r="GD987" s="19"/>
      <c r="GE987" s="19"/>
      <c r="GF987" s="19"/>
      <c r="GG987" s="19"/>
      <c r="GH987" s="19"/>
      <c r="GI987" s="19"/>
      <c r="GJ987" s="19"/>
      <c r="GK987" s="19"/>
      <c r="GL987" s="19"/>
      <c r="GM987" s="19"/>
      <c r="GN987" s="13"/>
    </row>
    <row r="988" spans="69:196">
      <c r="BQ988" s="19"/>
      <c r="BR988" s="19"/>
      <c r="BS988" s="19"/>
      <c r="BU988" s="19"/>
      <c r="BV988" s="19"/>
      <c r="BW988" s="19"/>
      <c r="BX988" s="19"/>
      <c r="BY988" s="19"/>
      <c r="BZ988" s="19"/>
      <c r="CA988" s="27"/>
      <c r="EP988" s="9"/>
      <c r="EU988" s="13"/>
      <c r="FV988" s="19"/>
      <c r="FW988" s="19"/>
      <c r="FX988" s="19"/>
      <c r="FZ988" s="19"/>
      <c r="GA988" s="19"/>
      <c r="GB988" s="19"/>
      <c r="GC988" s="19"/>
      <c r="GD988" s="19"/>
      <c r="GE988" s="19"/>
      <c r="GF988" s="19"/>
      <c r="GG988" s="19"/>
      <c r="GH988" s="19"/>
      <c r="GI988" s="19"/>
      <c r="GJ988" s="19"/>
      <c r="GK988" s="19"/>
      <c r="GL988" s="19"/>
      <c r="GM988" s="19"/>
      <c r="GN988" s="13"/>
    </row>
    <row r="989" spans="69:196">
      <c r="BQ989" s="19"/>
      <c r="BR989" s="19"/>
      <c r="BS989" s="19"/>
      <c r="BU989" s="19"/>
      <c r="BV989" s="19"/>
      <c r="BW989" s="19"/>
      <c r="BX989" s="19"/>
      <c r="BY989" s="19"/>
      <c r="BZ989" s="19"/>
      <c r="CA989" s="27"/>
      <c r="EP989" s="9"/>
      <c r="EU989" s="13"/>
      <c r="FV989" s="19"/>
      <c r="FW989" s="19"/>
      <c r="FX989" s="19"/>
      <c r="FZ989" s="19"/>
      <c r="GA989" s="19"/>
      <c r="GB989" s="19"/>
      <c r="GC989" s="19"/>
      <c r="GD989" s="19"/>
      <c r="GE989" s="19"/>
      <c r="GF989" s="19"/>
      <c r="GG989" s="19"/>
      <c r="GH989" s="19"/>
      <c r="GI989" s="19"/>
      <c r="GJ989" s="19"/>
      <c r="GK989" s="19"/>
      <c r="GL989" s="19"/>
      <c r="GM989" s="19"/>
      <c r="GN989" s="13"/>
    </row>
    <row r="990" spans="69:196">
      <c r="BQ990" s="19"/>
      <c r="BR990" s="19"/>
      <c r="BS990" s="19"/>
      <c r="BU990" s="19"/>
      <c r="BV990" s="19"/>
      <c r="BW990" s="19"/>
      <c r="BX990" s="19"/>
      <c r="BY990" s="19"/>
      <c r="BZ990" s="19"/>
      <c r="CA990" s="27"/>
      <c r="EP990" s="9"/>
      <c r="EU990" s="13"/>
      <c r="FV990" s="19"/>
      <c r="FW990" s="19"/>
      <c r="FX990" s="19"/>
      <c r="FZ990" s="19"/>
      <c r="GA990" s="19"/>
      <c r="GB990" s="19"/>
      <c r="GC990" s="19"/>
      <c r="GD990" s="19"/>
      <c r="GE990" s="19"/>
      <c r="GF990" s="19"/>
      <c r="GG990" s="19"/>
      <c r="GH990" s="19"/>
      <c r="GI990" s="19"/>
      <c r="GJ990" s="19"/>
      <c r="GK990" s="19"/>
      <c r="GL990" s="19"/>
      <c r="GM990" s="19"/>
      <c r="GN990" s="13"/>
    </row>
    <row r="991" spans="69:196">
      <c r="BQ991" s="19"/>
      <c r="BR991" s="19"/>
      <c r="BS991" s="19"/>
      <c r="BU991" s="19"/>
      <c r="BV991" s="19"/>
      <c r="BW991" s="19"/>
      <c r="BX991" s="19"/>
      <c r="BY991" s="19"/>
      <c r="BZ991" s="19"/>
      <c r="CA991" s="27"/>
      <c r="EP991" s="9"/>
      <c r="EU991" s="13"/>
      <c r="FV991" s="19"/>
      <c r="FW991" s="19"/>
      <c r="FX991" s="19"/>
      <c r="FZ991" s="19"/>
      <c r="GA991" s="19"/>
      <c r="GB991" s="19"/>
      <c r="GC991" s="19"/>
      <c r="GD991" s="19"/>
      <c r="GE991" s="19"/>
      <c r="GF991" s="19"/>
      <c r="GG991" s="19"/>
      <c r="GH991" s="19"/>
      <c r="GI991" s="19"/>
      <c r="GJ991" s="19"/>
      <c r="GK991" s="19"/>
      <c r="GL991" s="19"/>
      <c r="GM991" s="19"/>
      <c r="GN991" s="13"/>
    </row>
    <row r="992" spans="69:196">
      <c r="BQ992" s="19"/>
      <c r="BR992" s="19"/>
      <c r="BS992" s="19"/>
      <c r="BU992" s="19"/>
      <c r="BV992" s="19"/>
      <c r="BW992" s="19"/>
      <c r="BX992" s="19"/>
      <c r="BY992" s="19"/>
      <c r="BZ992" s="19"/>
      <c r="CA992" s="27"/>
      <c r="EP992" s="9"/>
      <c r="EU992" s="13"/>
      <c r="FV992" s="19"/>
      <c r="FW992" s="19"/>
      <c r="FX992" s="19"/>
      <c r="FZ992" s="19"/>
      <c r="GA992" s="19"/>
      <c r="GB992" s="19"/>
      <c r="GC992" s="19"/>
      <c r="GD992" s="19"/>
      <c r="GE992" s="19"/>
      <c r="GF992" s="19"/>
      <c r="GG992" s="19"/>
      <c r="GH992" s="19"/>
      <c r="GI992" s="19"/>
      <c r="GJ992" s="19"/>
      <c r="GK992" s="19"/>
      <c r="GL992" s="19"/>
      <c r="GM992" s="19"/>
      <c r="GN992" s="13"/>
    </row>
    <row r="993" spans="69:196">
      <c r="BQ993" s="19"/>
      <c r="BR993" s="19"/>
      <c r="BS993" s="19"/>
      <c r="BU993" s="19"/>
      <c r="BV993" s="19"/>
      <c r="BW993" s="19"/>
      <c r="BX993" s="19"/>
      <c r="BY993" s="19"/>
      <c r="BZ993" s="19"/>
      <c r="CA993" s="27"/>
      <c r="EP993" s="9"/>
      <c r="EU993" s="13"/>
      <c r="FV993" s="19"/>
      <c r="FW993" s="19"/>
      <c r="FX993" s="19"/>
      <c r="FZ993" s="19"/>
      <c r="GA993" s="19"/>
      <c r="GB993" s="19"/>
      <c r="GC993" s="19"/>
      <c r="GD993" s="19"/>
      <c r="GE993" s="19"/>
      <c r="GF993" s="19"/>
      <c r="GG993" s="19"/>
      <c r="GH993" s="19"/>
      <c r="GI993" s="19"/>
      <c r="GJ993" s="19"/>
      <c r="GK993" s="19"/>
      <c r="GL993" s="19"/>
      <c r="GM993" s="19"/>
      <c r="GN993" s="13"/>
    </row>
    <row r="994" spans="69:196">
      <c r="BQ994" s="19"/>
      <c r="BR994" s="19"/>
      <c r="BS994" s="19"/>
      <c r="BU994" s="19"/>
      <c r="BV994" s="19"/>
      <c r="BW994" s="19"/>
      <c r="BX994" s="19"/>
      <c r="BY994" s="19"/>
      <c r="BZ994" s="19"/>
      <c r="CA994" s="27"/>
      <c r="EP994" s="9"/>
      <c r="EU994" s="13"/>
      <c r="FV994" s="19"/>
      <c r="FW994" s="19"/>
      <c r="FX994" s="19"/>
      <c r="FZ994" s="19"/>
      <c r="GA994" s="19"/>
      <c r="GB994" s="19"/>
      <c r="GC994" s="19"/>
      <c r="GD994" s="19"/>
      <c r="GE994" s="19"/>
      <c r="GF994" s="19"/>
      <c r="GG994" s="19"/>
      <c r="GH994" s="19"/>
      <c r="GI994" s="19"/>
      <c r="GJ994" s="19"/>
      <c r="GK994" s="19"/>
      <c r="GL994" s="19"/>
      <c r="GM994" s="19"/>
      <c r="GN994" s="13"/>
    </row>
    <row r="995" spans="69:196">
      <c r="BQ995" s="19"/>
      <c r="BR995" s="19"/>
      <c r="BS995" s="19"/>
      <c r="BU995" s="19"/>
      <c r="BV995" s="19"/>
      <c r="BW995" s="19"/>
      <c r="BX995" s="19"/>
      <c r="BY995" s="19"/>
      <c r="BZ995" s="19"/>
      <c r="CA995" s="27"/>
      <c r="EP995" s="9"/>
      <c r="EU995" s="13"/>
      <c r="FV995" s="19"/>
      <c r="FW995" s="19"/>
      <c r="FX995" s="19"/>
      <c r="FZ995" s="19"/>
      <c r="GA995" s="19"/>
      <c r="GB995" s="19"/>
      <c r="GC995" s="19"/>
      <c r="GD995" s="19"/>
      <c r="GE995" s="19"/>
      <c r="GF995" s="19"/>
      <c r="GG995" s="19"/>
      <c r="GH995" s="19"/>
      <c r="GI995" s="19"/>
      <c r="GJ995" s="19"/>
      <c r="GK995" s="19"/>
      <c r="GL995" s="19"/>
      <c r="GM995" s="19"/>
      <c r="GN995" s="13"/>
    </row>
    <row r="996" spans="69:196">
      <c r="BQ996" s="19"/>
      <c r="BR996" s="19"/>
      <c r="BS996" s="19"/>
      <c r="BU996" s="19"/>
      <c r="BV996" s="19"/>
      <c r="BW996" s="19"/>
      <c r="BX996" s="19"/>
      <c r="BY996" s="19"/>
      <c r="BZ996" s="19"/>
      <c r="CA996" s="27"/>
      <c r="EP996" s="9"/>
      <c r="EU996" s="13"/>
      <c r="FV996" s="19"/>
      <c r="FW996" s="19"/>
      <c r="FX996" s="19"/>
      <c r="FZ996" s="19"/>
      <c r="GA996" s="19"/>
      <c r="GB996" s="19"/>
      <c r="GC996" s="19"/>
      <c r="GD996" s="19"/>
      <c r="GE996" s="19"/>
      <c r="GF996" s="19"/>
      <c r="GG996" s="19"/>
      <c r="GH996" s="19"/>
      <c r="GI996" s="19"/>
      <c r="GJ996" s="19"/>
      <c r="GK996" s="19"/>
      <c r="GL996" s="19"/>
      <c r="GM996" s="19"/>
      <c r="GN996" s="13"/>
    </row>
    <row r="997" spans="69:196">
      <c r="BQ997" s="19"/>
      <c r="BR997" s="19"/>
      <c r="BS997" s="19"/>
      <c r="BU997" s="19"/>
      <c r="BV997" s="19"/>
      <c r="BW997" s="19"/>
      <c r="BX997" s="19"/>
      <c r="BY997" s="19"/>
      <c r="BZ997" s="19"/>
      <c r="CA997" s="27"/>
      <c r="EP997" s="9"/>
      <c r="EU997" s="13"/>
      <c r="FV997" s="19"/>
      <c r="FW997" s="19"/>
      <c r="FX997" s="19"/>
      <c r="FZ997" s="19"/>
      <c r="GA997" s="19"/>
      <c r="GB997" s="19"/>
      <c r="GC997" s="19"/>
      <c r="GD997" s="19"/>
      <c r="GE997" s="19"/>
      <c r="GF997" s="19"/>
      <c r="GG997" s="19"/>
      <c r="GH997" s="19"/>
      <c r="GI997" s="19"/>
      <c r="GJ997" s="19"/>
      <c r="GK997" s="19"/>
      <c r="GL997" s="19"/>
      <c r="GM997" s="19"/>
      <c r="GN997" s="13"/>
    </row>
    <row r="998" spans="69:196">
      <c r="BQ998" s="19"/>
      <c r="BR998" s="19"/>
      <c r="BS998" s="19"/>
      <c r="BU998" s="19"/>
      <c r="BV998" s="19"/>
      <c r="BW998" s="19"/>
      <c r="BX998" s="19"/>
      <c r="BY998" s="19"/>
      <c r="BZ998" s="19"/>
      <c r="CA998" s="27"/>
      <c r="EP998" s="9"/>
      <c r="EU998" s="13"/>
      <c r="FV998" s="19"/>
      <c r="FW998" s="19"/>
      <c r="FX998" s="19"/>
      <c r="FZ998" s="19"/>
      <c r="GA998" s="19"/>
      <c r="GB998" s="19"/>
      <c r="GC998" s="19"/>
      <c r="GD998" s="19"/>
      <c r="GE998" s="19"/>
      <c r="GF998" s="19"/>
      <c r="GG998" s="19"/>
      <c r="GH998" s="19"/>
      <c r="GI998" s="19"/>
      <c r="GJ998" s="19"/>
      <c r="GK998" s="19"/>
      <c r="GL998" s="19"/>
      <c r="GM998" s="19"/>
      <c r="GN998" s="13"/>
    </row>
    <row r="999" spans="69:196">
      <c r="BQ999" s="19"/>
      <c r="BR999" s="19"/>
      <c r="BS999" s="19"/>
      <c r="BU999" s="19"/>
      <c r="BV999" s="19"/>
      <c r="BW999" s="19"/>
      <c r="BX999" s="19"/>
      <c r="BY999" s="19"/>
      <c r="BZ999" s="19"/>
      <c r="CA999" s="27"/>
      <c r="EP999" s="9"/>
      <c r="EU999" s="13"/>
      <c r="FV999" s="19"/>
      <c r="FW999" s="19"/>
      <c r="FX999" s="19"/>
      <c r="FZ999" s="19"/>
      <c r="GA999" s="19"/>
      <c r="GB999" s="19"/>
      <c r="GC999" s="19"/>
      <c r="GD999" s="19"/>
      <c r="GE999" s="19"/>
      <c r="GF999" s="19"/>
      <c r="GG999" s="19"/>
      <c r="GH999" s="19"/>
      <c r="GI999" s="19"/>
      <c r="GJ999" s="19"/>
      <c r="GK999" s="19"/>
      <c r="GL999" s="19"/>
      <c r="GM999" s="19"/>
      <c r="GN999" s="13"/>
    </row>
    <row r="1000" spans="69:196">
      <c r="BQ1000" s="19"/>
      <c r="BR1000" s="19"/>
      <c r="BS1000" s="19"/>
      <c r="BU1000" s="19"/>
      <c r="BV1000" s="19"/>
      <c r="BW1000" s="19"/>
      <c r="BX1000" s="19"/>
      <c r="BY1000" s="19"/>
      <c r="BZ1000" s="19"/>
      <c r="CA1000" s="27"/>
      <c r="EP1000" s="9"/>
      <c r="EU1000" s="13"/>
      <c r="FV1000" s="19"/>
      <c r="FW1000" s="19"/>
      <c r="FX1000" s="19"/>
      <c r="FZ1000" s="19"/>
      <c r="GA1000" s="19"/>
      <c r="GB1000" s="19"/>
      <c r="GC1000" s="19"/>
      <c r="GD1000" s="19"/>
      <c r="GE1000" s="19"/>
      <c r="GF1000" s="19"/>
      <c r="GG1000" s="19"/>
      <c r="GH1000" s="19"/>
      <c r="GI1000" s="19"/>
      <c r="GJ1000" s="19"/>
      <c r="GK1000" s="19"/>
      <c r="GL1000" s="19"/>
      <c r="GM1000" s="19"/>
      <c r="GN1000" s="13"/>
    </row>
    <row r="1001" spans="69:196">
      <c r="BQ1001" s="19"/>
      <c r="BR1001" s="19"/>
      <c r="BS1001" s="19"/>
      <c r="BU1001" s="19"/>
      <c r="BV1001" s="19"/>
      <c r="BW1001" s="19"/>
      <c r="BX1001" s="19"/>
      <c r="BY1001" s="19"/>
      <c r="BZ1001" s="19"/>
      <c r="CA1001" s="27"/>
      <c r="EP1001" s="9"/>
      <c r="EU1001" s="13"/>
      <c r="FV1001" s="19"/>
      <c r="FW1001" s="19"/>
      <c r="FX1001" s="19"/>
      <c r="FZ1001" s="19"/>
      <c r="GA1001" s="19"/>
      <c r="GB1001" s="19"/>
      <c r="GC1001" s="19"/>
      <c r="GD1001" s="19"/>
      <c r="GE1001" s="19"/>
      <c r="GF1001" s="19"/>
      <c r="GG1001" s="19"/>
      <c r="GH1001" s="19"/>
      <c r="GI1001" s="19"/>
      <c r="GJ1001" s="19"/>
      <c r="GK1001" s="19"/>
      <c r="GL1001" s="19"/>
      <c r="GM1001" s="19"/>
      <c r="GN1001" s="13"/>
    </row>
    <row r="1002" spans="69:196">
      <c r="BQ1002" s="19"/>
      <c r="BR1002" s="19"/>
      <c r="BS1002" s="19"/>
      <c r="BU1002" s="19"/>
      <c r="BV1002" s="19"/>
      <c r="BW1002" s="19"/>
      <c r="BX1002" s="19"/>
      <c r="BY1002" s="19"/>
      <c r="BZ1002" s="19"/>
      <c r="CA1002" s="27"/>
      <c r="EP1002" s="9"/>
      <c r="EU1002" s="13"/>
      <c r="FV1002" s="19"/>
      <c r="FW1002" s="19"/>
      <c r="FX1002" s="19"/>
      <c r="FZ1002" s="19"/>
      <c r="GA1002" s="19"/>
      <c r="GB1002" s="19"/>
      <c r="GC1002" s="19"/>
      <c r="GD1002" s="19"/>
      <c r="GE1002" s="19"/>
      <c r="GF1002" s="19"/>
      <c r="GG1002" s="19"/>
      <c r="GH1002" s="19"/>
      <c r="GI1002" s="19"/>
      <c r="GJ1002" s="19"/>
      <c r="GK1002" s="19"/>
      <c r="GL1002" s="19"/>
      <c r="GM1002" s="19"/>
      <c r="GN1002" s="13"/>
    </row>
    <row r="1003" spans="69:196">
      <c r="BQ1003" s="19"/>
      <c r="BR1003" s="19"/>
      <c r="BS1003" s="19"/>
      <c r="BU1003" s="19"/>
      <c r="BV1003" s="19"/>
      <c r="BW1003" s="19"/>
      <c r="BX1003" s="19"/>
      <c r="BY1003" s="19"/>
      <c r="BZ1003" s="19"/>
      <c r="CA1003" s="27"/>
      <c r="EP1003" s="9"/>
      <c r="EU1003" s="13"/>
      <c r="FV1003" s="19"/>
      <c r="FW1003" s="19"/>
      <c r="FX1003" s="19"/>
      <c r="FZ1003" s="19"/>
      <c r="GA1003" s="19"/>
      <c r="GB1003" s="19"/>
      <c r="GC1003" s="19"/>
      <c r="GD1003" s="19"/>
      <c r="GE1003" s="19"/>
      <c r="GF1003" s="19"/>
      <c r="GG1003" s="19"/>
      <c r="GH1003" s="19"/>
      <c r="GI1003" s="19"/>
      <c r="GJ1003" s="19"/>
      <c r="GK1003" s="19"/>
      <c r="GL1003" s="19"/>
      <c r="GM1003" s="19"/>
      <c r="GN1003" s="13"/>
    </row>
    <row r="1004" spans="69:196">
      <c r="BQ1004" s="19"/>
      <c r="BR1004" s="19"/>
      <c r="BS1004" s="19"/>
      <c r="BU1004" s="19"/>
      <c r="BV1004" s="19"/>
      <c r="BW1004" s="19"/>
      <c r="BX1004" s="19"/>
      <c r="BY1004" s="19"/>
      <c r="BZ1004" s="19"/>
      <c r="CA1004" s="27"/>
      <c r="EP1004" s="9"/>
      <c r="EU1004" s="13"/>
      <c r="FV1004" s="19"/>
      <c r="FW1004" s="19"/>
      <c r="FX1004" s="19"/>
      <c r="FZ1004" s="19"/>
      <c r="GA1004" s="19"/>
      <c r="GB1004" s="19"/>
      <c r="GC1004" s="19"/>
      <c r="GD1004" s="19"/>
      <c r="GE1004" s="19"/>
      <c r="GF1004" s="19"/>
      <c r="GG1004" s="19"/>
      <c r="GH1004" s="19"/>
      <c r="GI1004" s="19"/>
      <c r="GJ1004" s="19"/>
      <c r="GK1004" s="19"/>
      <c r="GL1004" s="19"/>
      <c r="GM1004" s="19"/>
      <c r="GN1004" s="13"/>
    </row>
    <row r="1005" spans="69:196">
      <c r="BQ1005" s="19"/>
      <c r="BR1005" s="19"/>
      <c r="BS1005" s="19"/>
      <c r="BU1005" s="19"/>
      <c r="BV1005" s="19"/>
      <c r="BW1005" s="19"/>
      <c r="BX1005" s="19"/>
      <c r="BY1005" s="19"/>
      <c r="BZ1005" s="19"/>
      <c r="CA1005" s="27"/>
      <c r="EP1005" s="9"/>
      <c r="EU1005" s="13"/>
      <c r="FV1005" s="19"/>
      <c r="FW1005" s="19"/>
      <c r="FX1005" s="19"/>
      <c r="FZ1005" s="19"/>
      <c r="GA1005" s="19"/>
      <c r="GB1005" s="19"/>
      <c r="GC1005" s="19"/>
      <c r="GD1005" s="19"/>
      <c r="GE1005" s="19"/>
      <c r="GF1005" s="19"/>
      <c r="GG1005" s="19"/>
      <c r="GH1005" s="19"/>
      <c r="GI1005" s="19"/>
      <c r="GJ1005" s="19"/>
      <c r="GK1005" s="19"/>
      <c r="GL1005" s="19"/>
      <c r="GM1005" s="19"/>
      <c r="GN1005" s="13"/>
    </row>
    <row r="1006" spans="69:196">
      <c r="BQ1006" s="19"/>
      <c r="BR1006" s="19"/>
      <c r="BS1006" s="19"/>
      <c r="BU1006" s="19"/>
      <c r="BV1006" s="19"/>
      <c r="BW1006" s="19"/>
      <c r="BX1006" s="19"/>
      <c r="BY1006" s="19"/>
      <c r="BZ1006" s="19"/>
      <c r="CA1006" s="27"/>
      <c r="EP1006" s="9"/>
      <c r="EU1006" s="13"/>
      <c r="FV1006" s="19"/>
      <c r="FW1006" s="19"/>
      <c r="FX1006" s="19"/>
      <c r="FZ1006" s="19"/>
      <c r="GA1006" s="19"/>
      <c r="GB1006" s="19"/>
      <c r="GC1006" s="19"/>
      <c r="GD1006" s="19"/>
      <c r="GE1006" s="19"/>
      <c r="GF1006" s="19"/>
      <c r="GG1006" s="19"/>
      <c r="GH1006" s="19"/>
      <c r="GI1006" s="19"/>
      <c r="GJ1006" s="19"/>
      <c r="GK1006" s="19"/>
      <c r="GL1006" s="19"/>
      <c r="GM1006" s="19"/>
      <c r="GN1006" s="13"/>
    </row>
    <row r="1007" spans="69:196">
      <c r="BQ1007" s="19"/>
      <c r="BR1007" s="19"/>
      <c r="BS1007" s="19"/>
      <c r="BU1007" s="19"/>
      <c r="BV1007" s="19"/>
      <c r="BW1007" s="19"/>
      <c r="BX1007" s="19"/>
      <c r="BY1007" s="19"/>
      <c r="BZ1007" s="19"/>
      <c r="CA1007" s="27"/>
      <c r="EP1007" s="9"/>
      <c r="EU1007" s="13"/>
      <c r="FV1007" s="19"/>
      <c r="FW1007" s="19"/>
      <c r="FX1007" s="19"/>
      <c r="FZ1007" s="19"/>
      <c r="GA1007" s="19"/>
      <c r="GB1007" s="19"/>
      <c r="GC1007" s="19"/>
      <c r="GD1007" s="19"/>
      <c r="GE1007" s="19"/>
      <c r="GF1007" s="19"/>
      <c r="GG1007" s="19"/>
      <c r="GH1007" s="19"/>
      <c r="GI1007" s="19"/>
      <c r="GJ1007" s="19"/>
      <c r="GK1007" s="19"/>
      <c r="GL1007" s="19"/>
      <c r="GM1007" s="19"/>
      <c r="GN1007" s="13"/>
    </row>
    <row r="1008" spans="69:196">
      <c r="BQ1008" s="19"/>
      <c r="BR1008" s="19"/>
      <c r="BS1008" s="19"/>
      <c r="BU1008" s="19"/>
      <c r="BV1008" s="19"/>
      <c r="BW1008" s="19"/>
      <c r="BX1008" s="19"/>
      <c r="BY1008" s="19"/>
      <c r="BZ1008" s="19"/>
      <c r="CA1008" s="27"/>
      <c r="EP1008" s="9"/>
      <c r="EU1008" s="13"/>
      <c r="FV1008" s="19"/>
      <c r="FW1008" s="19"/>
      <c r="FX1008" s="19"/>
      <c r="FZ1008" s="19"/>
      <c r="GA1008" s="19"/>
      <c r="GB1008" s="19"/>
      <c r="GC1008" s="19"/>
      <c r="GD1008" s="19"/>
      <c r="GE1008" s="19"/>
      <c r="GF1008" s="19"/>
      <c r="GG1008" s="19"/>
      <c r="GH1008" s="19"/>
      <c r="GI1008" s="19"/>
      <c r="GJ1008" s="19"/>
      <c r="GK1008" s="19"/>
      <c r="GL1008" s="19"/>
      <c r="GM1008" s="19"/>
      <c r="GN1008" s="13"/>
    </row>
    <row r="1009" spans="69:196">
      <c r="BQ1009" s="19"/>
      <c r="BR1009" s="19"/>
      <c r="BS1009" s="19"/>
      <c r="BU1009" s="19"/>
      <c r="BV1009" s="19"/>
      <c r="BW1009" s="19"/>
      <c r="BX1009" s="19"/>
      <c r="BY1009" s="19"/>
      <c r="BZ1009" s="19"/>
      <c r="CA1009" s="27"/>
      <c r="EP1009" s="9"/>
      <c r="EU1009" s="13"/>
      <c r="FV1009" s="19"/>
      <c r="FW1009" s="19"/>
      <c r="FX1009" s="19"/>
      <c r="FZ1009" s="19"/>
      <c r="GA1009" s="19"/>
      <c r="GB1009" s="19"/>
      <c r="GC1009" s="19"/>
      <c r="GD1009" s="19"/>
      <c r="GE1009" s="19"/>
      <c r="GF1009" s="19"/>
      <c r="GG1009" s="19"/>
      <c r="GH1009" s="19"/>
      <c r="GI1009" s="19"/>
      <c r="GJ1009" s="19"/>
      <c r="GK1009" s="19"/>
      <c r="GL1009" s="19"/>
      <c r="GM1009" s="19"/>
      <c r="GN1009" s="13"/>
    </row>
    <row r="1010" spans="69:196">
      <c r="BQ1010" s="19"/>
      <c r="BR1010" s="19"/>
      <c r="BS1010" s="19"/>
      <c r="BU1010" s="19"/>
      <c r="BV1010" s="19"/>
      <c r="BW1010" s="19"/>
      <c r="BX1010" s="19"/>
      <c r="BY1010" s="19"/>
      <c r="BZ1010" s="19"/>
      <c r="CA1010" s="27"/>
      <c r="EP1010" s="9"/>
      <c r="EU1010" s="13"/>
      <c r="FV1010" s="19"/>
      <c r="FW1010" s="19"/>
      <c r="FX1010" s="19"/>
      <c r="FZ1010" s="19"/>
      <c r="GA1010" s="19"/>
      <c r="GB1010" s="19"/>
      <c r="GC1010" s="19"/>
      <c r="GD1010" s="19"/>
      <c r="GE1010" s="19"/>
      <c r="GF1010" s="19"/>
      <c r="GG1010" s="19"/>
      <c r="GH1010" s="19"/>
      <c r="GI1010" s="19"/>
      <c r="GJ1010" s="19"/>
      <c r="GK1010" s="19"/>
      <c r="GL1010" s="19"/>
      <c r="GM1010" s="19"/>
      <c r="GN1010" s="13"/>
    </row>
    <row r="1011" spans="69:196">
      <c r="BQ1011" s="19"/>
      <c r="BR1011" s="19"/>
      <c r="BS1011" s="19"/>
      <c r="BU1011" s="19"/>
      <c r="BV1011" s="19"/>
      <c r="BW1011" s="19"/>
      <c r="BX1011" s="19"/>
      <c r="BY1011" s="19"/>
      <c r="BZ1011" s="19"/>
      <c r="CA1011" s="27"/>
      <c r="EP1011" s="9"/>
      <c r="EU1011" s="13"/>
      <c r="FV1011" s="19"/>
      <c r="FW1011" s="19"/>
      <c r="FX1011" s="19"/>
      <c r="FZ1011" s="19"/>
      <c r="GA1011" s="19"/>
      <c r="GB1011" s="19"/>
      <c r="GC1011" s="19"/>
      <c r="GD1011" s="19"/>
      <c r="GE1011" s="19"/>
      <c r="GF1011" s="19"/>
      <c r="GG1011" s="19"/>
      <c r="GH1011" s="19"/>
      <c r="GI1011" s="19"/>
      <c r="GJ1011" s="19"/>
      <c r="GK1011" s="19"/>
      <c r="GL1011" s="19"/>
      <c r="GM1011" s="19"/>
      <c r="GN1011" s="13"/>
    </row>
    <row r="1012" spans="69:196">
      <c r="BQ1012" s="19"/>
      <c r="BR1012" s="19"/>
      <c r="BS1012" s="19"/>
      <c r="BU1012" s="19"/>
      <c r="BV1012" s="19"/>
      <c r="BW1012" s="19"/>
      <c r="BX1012" s="19"/>
      <c r="BY1012" s="19"/>
      <c r="BZ1012" s="19"/>
      <c r="CA1012" s="27"/>
      <c r="EP1012" s="9"/>
      <c r="EU1012" s="13"/>
      <c r="FV1012" s="19"/>
      <c r="FW1012" s="19"/>
      <c r="FX1012" s="19"/>
      <c r="FZ1012" s="19"/>
      <c r="GA1012" s="19"/>
      <c r="GB1012" s="19"/>
      <c r="GC1012" s="19"/>
      <c r="GD1012" s="19"/>
      <c r="GE1012" s="19"/>
      <c r="GF1012" s="19"/>
      <c r="GG1012" s="19"/>
      <c r="GH1012" s="19"/>
      <c r="GI1012" s="19"/>
      <c r="GJ1012" s="19"/>
      <c r="GK1012" s="19"/>
      <c r="GL1012" s="19"/>
      <c r="GM1012" s="19"/>
      <c r="GN1012" s="13"/>
    </row>
    <row r="1013" spans="69:196">
      <c r="BQ1013" s="19"/>
      <c r="BR1013" s="19"/>
      <c r="BS1013" s="19"/>
      <c r="BU1013" s="19"/>
      <c r="BV1013" s="19"/>
      <c r="BW1013" s="19"/>
      <c r="BX1013" s="19"/>
      <c r="BY1013" s="19"/>
      <c r="BZ1013" s="19"/>
      <c r="CA1013" s="27"/>
      <c r="EP1013" s="9"/>
      <c r="EU1013" s="13"/>
      <c r="FV1013" s="19"/>
      <c r="FW1013" s="19"/>
      <c r="FX1013" s="19"/>
      <c r="FZ1013" s="19"/>
      <c r="GA1013" s="19"/>
      <c r="GB1013" s="19"/>
      <c r="GC1013" s="19"/>
      <c r="GD1013" s="19"/>
      <c r="GE1013" s="19"/>
      <c r="GF1013" s="19"/>
      <c r="GG1013" s="19"/>
      <c r="GH1013" s="19"/>
      <c r="GI1013" s="19"/>
      <c r="GJ1013" s="19"/>
      <c r="GK1013" s="19"/>
      <c r="GL1013" s="19"/>
      <c r="GM1013" s="19"/>
      <c r="GN1013" s="13"/>
    </row>
    <row r="1014" spans="69:196">
      <c r="BQ1014" s="19"/>
      <c r="BR1014" s="19"/>
      <c r="BS1014" s="19"/>
      <c r="BU1014" s="19"/>
      <c r="BV1014" s="19"/>
      <c r="BW1014" s="19"/>
      <c r="BX1014" s="19"/>
      <c r="BY1014" s="19"/>
      <c r="BZ1014" s="19"/>
      <c r="CA1014" s="27"/>
      <c r="EP1014" s="9"/>
      <c r="EU1014" s="13"/>
      <c r="FV1014" s="19"/>
      <c r="FW1014" s="19"/>
      <c r="FX1014" s="19"/>
      <c r="FZ1014" s="19"/>
      <c r="GA1014" s="19"/>
      <c r="GB1014" s="19"/>
      <c r="GC1014" s="19"/>
      <c r="GD1014" s="19"/>
      <c r="GE1014" s="19"/>
      <c r="GF1014" s="19"/>
      <c r="GG1014" s="19"/>
      <c r="GH1014" s="19"/>
      <c r="GI1014" s="19"/>
      <c r="GJ1014" s="19"/>
      <c r="GK1014" s="19"/>
      <c r="GL1014" s="19"/>
      <c r="GM1014" s="19"/>
      <c r="GN1014" s="13"/>
    </row>
    <row r="1015" spans="69:196">
      <c r="BQ1015" s="19"/>
      <c r="BR1015" s="19"/>
      <c r="BS1015" s="19"/>
      <c r="BU1015" s="19"/>
      <c r="BV1015" s="19"/>
      <c r="BW1015" s="19"/>
      <c r="BX1015" s="19"/>
      <c r="BY1015" s="19"/>
      <c r="BZ1015" s="19"/>
      <c r="CA1015" s="27"/>
      <c r="EP1015" s="9"/>
      <c r="EU1015" s="13"/>
      <c r="FV1015" s="19"/>
      <c r="FW1015" s="19"/>
      <c r="FX1015" s="19"/>
      <c r="FZ1015" s="19"/>
      <c r="GA1015" s="19"/>
      <c r="GB1015" s="19"/>
      <c r="GC1015" s="19"/>
      <c r="GD1015" s="19"/>
      <c r="GE1015" s="19"/>
      <c r="GF1015" s="19"/>
      <c r="GG1015" s="19"/>
      <c r="GH1015" s="19"/>
      <c r="GI1015" s="19"/>
      <c r="GJ1015" s="19"/>
      <c r="GK1015" s="19"/>
      <c r="GL1015" s="19"/>
      <c r="GM1015" s="19"/>
      <c r="GN1015" s="13"/>
    </row>
    <row r="1016" spans="69:196">
      <c r="BQ1016" s="19"/>
      <c r="BR1016" s="19"/>
      <c r="BS1016" s="19"/>
      <c r="BU1016" s="19"/>
      <c r="BV1016" s="19"/>
      <c r="BW1016" s="19"/>
      <c r="BX1016" s="19"/>
      <c r="BY1016" s="19"/>
      <c r="BZ1016" s="19"/>
      <c r="CA1016" s="27"/>
      <c r="EP1016" s="9"/>
      <c r="EU1016" s="13"/>
      <c r="FV1016" s="19"/>
      <c r="FW1016" s="19"/>
      <c r="FX1016" s="19"/>
      <c r="FZ1016" s="19"/>
      <c r="GA1016" s="19"/>
      <c r="GB1016" s="19"/>
      <c r="GC1016" s="19"/>
      <c r="GD1016" s="19"/>
      <c r="GE1016" s="19"/>
      <c r="GF1016" s="19"/>
      <c r="GG1016" s="19"/>
      <c r="GH1016" s="19"/>
      <c r="GI1016" s="19"/>
      <c r="GJ1016" s="19"/>
      <c r="GK1016" s="19"/>
      <c r="GL1016" s="19"/>
      <c r="GM1016" s="19"/>
      <c r="GN1016" s="13"/>
    </row>
    <row r="1017" spans="69:196">
      <c r="BQ1017" s="19"/>
      <c r="BR1017" s="19"/>
      <c r="BS1017" s="19"/>
      <c r="BU1017" s="19"/>
      <c r="BV1017" s="19"/>
      <c r="BW1017" s="19"/>
      <c r="BX1017" s="19"/>
      <c r="BY1017" s="19"/>
      <c r="BZ1017" s="19"/>
      <c r="CA1017" s="27"/>
      <c r="EP1017" s="9"/>
      <c r="EU1017" s="13"/>
      <c r="FV1017" s="19"/>
      <c r="FW1017" s="19"/>
      <c r="FX1017" s="19"/>
      <c r="FZ1017" s="19"/>
      <c r="GA1017" s="19"/>
      <c r="GB1017" s="19"/>
      <c r="GC1017" s="19"/>
      <c r="GD1017" s="19"/>
      <c r="GE1017" s="19"/>
      <c r="GF1017" s="19"/>
      <c r="GG1017" s="19"/>
      <c r="GH1017" s="19"/>
      <c r="GI1017" s="19"/>
      <c r="GJ1017" s="19"/>
      <c r="GK1017" s="19"/>
      <c r="GL1017" s="19"/>
      <c r="GM1017" s="19"/>
      <c r="GN1017" s="13"/>
    </row>
    <row r="1018" spans="69:196">
      <c r="BQ1018" s="19"/>
      <c r="BR1018" s="19"/>
      <c r="BS1018" s="19"/>
      <c r="BU1018" s="19"/>
      <c r="BV1018" s="19"/>
      <c r="BW1018" s="19"/>
      <c r="BX1018" s="19"/>
      <c r="BY1018" s="19"/>
      <c r="BZ1018" s="19"/>
      <c r="CA1018" s="27"/>
      <c r="EP1018" s="9"/>
      <c r="EU1018" s="13"/>
      <c r="FV1018" s="19"/>
      <c r="FW1018" s="19"/>
      <c r="FX1018" s="19"/>
      <c r="FZ1018" s="19"/>
      <c r="GA1018" s="19"/>
      <c r="GB1018" s="19"/>
      <c r="GC1018" s="19"/>
      <c r="GD1018" s="19"/>
      <c r="GE1018" s="19"/>
      <c r="GF1018" s="19"/>
      <c r="GG1018" s="19"/>
      <c r="GH1018" s="19"/>
      <c r="GI1018" s="19"/>
      <c r="GJ1018" s="19"/>
      <c r="GK1018" s="19"/>
      <c r="GL1018" s="19"/>
      <c r="GM1018" s="19"/>
      <c r="GN1018" s="13"/>
    </row>
    <row r="1019" spans="69:196">
      <c r="BQ1019" s="19"/>
      <c r="BR1019" s="19"/>
      <c r="BS1019" s="19"/>
      <c r="BU1019" s="19"/>
      <c r="BV1019" s="19"/>
      <c r="BW1019" s="19"/>
      <c r="BX1019" s="19"/>
      <c r="BY1019" s="19"/>
      <c r="BZ1019" s="19"/>
      <c r="CA1019" s="27"/>
      <c r="EP1019" s="9"/>
      <c r="EU1019" s="13"/>
      <c r="FV1019" s="19"/>
      <c r="FW1019" s="19"/>
      <c r="FX1019" s="19"/>
      <c r="FZ1019" s="19"/>
      <c r="GA1019" s="19"/>
      <c r="GB1019" s="19"/>
      <c r="GC1019" s="19"/>
      <c r="GD1019" s="19"/>
      <c r="GE1019" s="19"/>
      <c r="GF1019" s="19"/>
      <c r="GG1019" s="19"/>
      <c r="GH1019" s="19"/>
      <c r="GI1019" s="19"/>
      <c r="GJ1019" s="19"/>
      <c r="GK1019" s="19"/>
      <c r="GL1019" s="19"/>
      <c r="GM1019" s="19"/>
      <c r="GN1019" s="13"/>
    </row>
    <row r="1020" spans="69:196">
      <c r="BQ1020" s="19"/>
      <c r="BR1020" s="19"/>
      <c r="BS1020" s="19"/>
      <c r="BU1020" s="19"/>
      <c r="BV1020" s="19"/>
      <c r="BW1020" s="19"/>
      <c r="BX1020" s="19"/>
      <c r="BY1020" s="19"/>
      <c r="BZ1020" s="19"/>
      <c r="CA1020" s="27"/>
      <c r="EP1020" s="9"/>
      <c r="EU1020" s="13"/>
      <c r="FV1020" s="19"/>
      <c r="FW1020" s="19"/>
      <c r="FX1020" s="19"/>
      <c r="FZ1020" s="19"/>
      <c r="GA1020" s="19"/>
      <c r="GB1020" s="19"/>
      <c r="GC1020" s="19"/>
      <c r="GD1020" s="19"/>
      <c r="GE1020" s="19"/>
      <c r="GF1020" s="19"/>
      <c r="GG1020" s="19"/>
      <c r="GH1020" s="19"/>
      <c r="GI1020" s="19"/>
      <c r="GJ1020" s="19"/>
      <c r="GK1020" s="19"/>
      <c r="GL1020" s="19"/>
      <c r="GM1020" s="19"/>
      <c r="GN1020" s="13"/>
    </row>
    <row r="1021" spans="69:196">
      <c r="BQ1021" s="19"/>
      <c r="BR1021" s="19"/>
      <c r="BS1021" s="19"/>
      <c r="BU1021" s="19"/>
      <c r="BV1021" s="19"/>
      <c r="BW1021" s="19"/>
      <c r="BX1021" s="19"/>
      <c r="BY1021" s="19"/>
      <c r="BZ1021" s="19"/>
      <c r="CA1021" s="27"/>
      <c r="EP1021" s="9"/>
      <c r="EU1021" s="13"/>
      <c r="FV1021" s="19"/>
      <c r="FW1021" s="19"/>
      <c r="FX1021" s="19"/>
      <c r="FZ1021" s="19"/>
      <c r="GA1021" s="19"/>
      <c r="GB1021" s="19"/>
      <c r="GC1021" s="19"/>
      <c r="GD1021" s="19"/>
      <c r="GE1021" s="19"/>
      <c r="GF1021" s="19"/>
      <c r="GG1021" s="19"/>
      <c r="GH1021" s="19"/>
      <c r="GI1021" s="19"/>
      <c r="GJ1021" s="19"/>
      <c r="GK1021" s="19"/>
      <c r="GL1021" s="19"/>
      <c r="GM1021" s="19"/>
      <c r="GN1021" s="13"/>
    </row>
    <row r="1022" spans="69:196">
      <c r="BQ1022" s="19"/>
      <c r="BR1022" s="19"/>
      <c r="BS1022" s="19"/>
      <c r="BU1022" s="19"/>
      <c r="BV1022" s="19"/>
      <c r="BW1022" s="19"/>
      <c r="BX1022" s="19"/>
      <c r="BY1022" s="19"/>
      <c r="BZ1022" s="19"/>
      <c r="CA1022" s="27"/>
      <c r="EP1022" s="9"/>
      <c r="EU1022" s="13"/>
      <c r="FV1022" s="19"/>
      <c r="FW1022" s="19"/>
      <c r="FX1022" s="19"/>
      <c r="FZ1022" s="19"/>
      <c r="GA1022" s="19"/>
      <c r="GB1022" s="19"/>
      <c r="GC1022" s="19"/>
      <c r="GD1022" s="19"/>
      <c r="GE1022" s="19"/>
      <c r="GF1022" s="19"/>
      <c r="GG1022" s="19"/>
      <c r="GH1022" s="19"/>
      <c r="GI1022" s="19"/>
      <c r="GJ1022" s="19"/>
      <c r="GK1022" s="19"/>
      <c r="GL1022" s="19"/>
      <c r="GM1022" s="19"/>
      <c r="GN1022" s="13"/>
    </row>
    <row r="1023" spans="69:196">
      <c r="BQ1023" s="19"/>
      <c r="BR1023" s="19"/>
      <c r="BS1023" s="19"/>
      <c r="BU1023" s="19"/>
      <c r="BV1023" s="19"/>
      <c r="BW1023" s="19"/>
      <c r="BX1023" s="19"/>
      <c r="BY1023" s="19"/>
      <c r="BZ1023" s="19"/>
      <c r="CA1023" s="27"/>
      <c r="EP1023" s="9"/>
      <c r="EU1023" s="13"/>
      <c r="FV1023" s="19"/>
      <c r="FW1023" s="19"/>
      <c r="FX1023" s="19"/>
      <c r="FZ1023" s="19"/>
      <c r="GA1023" s="19"/>
      <c r="GB1023" s="19"/>
      <c r="GC1023" s="19"/>
      <c r="GD1023" s="19"/>
      <c r="GE1023" s="19"/>
      <c r="GF1023" s="19"/>
      <c r="GG1023" s="19"/>
      <c r="GH1023" s="19"/>
      <c r="GI1023" s="19"/>
      <c r="GJ1023" s="19"/>
      <c r="GK1023" s="19"/>
      <c r="GL1023" s="19"/>
      <c r="GM1023" s="19"/>
      <c r="GN1023" s="13"/>
    </row>
    <row r="1024" spans="69:196">
      <c r="BQ1024" s="19"/>
      <c r="BR1024" s="19"/>
      <c r="BS1024" s="19"/>
      <c r="BU1024" s="19"/>
      <c r="BV1024" s="19"/>
      <c r="BW1024" s="19"/>
      <c r="BX1024" s="19"/>
      <c r="BY1024" s="19"/>
      <c r="BZ1024" s="19"/>
      <c r="CA1024" s="27"/>
      <c r="EP1024" s="9"/>
      <c r="EU1024" s="13"/>
      <c r="FV1024" s="19"/>
      <c r="FW1024" s="19"/>
      <c r="FX1024" s="19"/>
      <c r="FZ1024" s="19"/>
      <c r="GA1024" s="19"/>
      <c r="GB1024" s="19"/>
      <c r="GC1024" s="19"/>
      <c r="GD1024" s="19"/>
      <c r="GE1024" s="19"/>
      <c r="GF1024" s="19"/>
      <c r="GG1024" s="19"/>
      <c r="GH1024" s="19"/>
      <c r="GI1024" s="19"/>
      <c r="GJ1024" s="19"/>
      <c r="GK1024" s="19"/>
      <c r="GL1024" s="19"/>
      <c r="GM1024" s="19"/>
      <c r="GN1024" s="13"/>
    </row>
    <row r="1025" spans="69:196">
      <c r="BQ1025" s="19"/>
      <c r="BR1025" s="19"/>
      <c r="BS1025" s="19"/>
      <c r="BU1025" s="19"/>
      <c r="BV1025" s="19"/>
      <c r="BW1025" s="19"/>
      <c r="BX1025" s="19"/>
      <c r="BY1025" s="19"/>
      <c r="BZ1025" s="19"/>
      <c r="CA1025" s="27"/>
      <c r="EP1025" s="9"/>
      <c r="EU1025" s="13"/>
      <c r="FV1025" s="19"/>
      <c r="FW1025" s="19"/>
      <c r="FX1025" s="19"/>
      <c r="FZ1025" s="19"/>
      <c r="GA1025" s="19"/>
      <c r="GB1025" s="19"/>
      <c r="GC1025" s="19"/>
      <c r="GD1025" s="19"/>
      <c r="GE1025" s="19"/>
      <c r="GF1025" s="19"/>
      <c r="GG1025" s="19"/>
      <c r="GH1025" s="19"/>
      <c r="GI1025" s="19"/>
      <c r="GJ1025" s="19"/>
      <c r="GK1025" s="19"/>
      <c r="GL1025" s="19"/>
      <c r="GM1025" s="19"/>
      <c r="GN1025" s="13"/>
    </row>
    <row r="1026" spans="69:196">
      <c r="BQ1026" s="19"/>
      <c r="BR1026" s="19"/>
      <c r="BS1026" s="19"/>
      <c r="BU1026" s="19"/>
      <c r="BV1026" s="19"/>
      <c r="BW1026" s="19"/>
      <c r="BX1026" s="19"/>
      <c r="BY1026" s="19"/>
      <c r="BZ1026" s="19"/>
      <c r="CA1026" s="27"/>
      <c r="EP1026" s="9"/>
      <c r="EU1026" s="13"/>
      <c r="FV1026" s="19"/>
      <c r="FW1026" s="19"/>
      <c r="FX1026" s="19"/>
      <c r="FZ1026" s="19"/>
      <c r="GA1026" s="19"/>
      <c r="GB1026" s="19"/>
      <c r="GC1026" s="19"/>
      <c r="GD1026" s="19"/>
      <c r="GE1026" s="19"/>
      <c r="GF1026" s="19"/>
      <c r="GG1026" s="19"/>
      <c r="GH1026" s="19"/>
      <c r="GI1026" s="19"/>
      <c r="GJ1026" s="19"/>
      <c r="GK1026" s="19"/>
      <c r="GL1026" s="19"/>
      <c r="GM1026" s="19"/>
      <c r="GN1026" s="13"/>
    </row>
    <row r="1027" spans="69:196">
      <c r="BQ1027" s="19"/>
      <c r="BR1027" s="19"/>
      <c r="BS1027" s="19"/>
      <c r="BU1027" s="19"/>
      <c r="BV1027" s="19"/>
      <c r="BW1027" s="19"/>
      <c r="BX1027" s="19"/>
      <c r="BY1027" s="19"/>
      <c r="BZ1027" s="19"/>
      <c r="CA1027" s="27"/>
      <c r="EP1027" s="9"/>
      <c r="EU1027" s="13"/>
      <c r="FV1027" s="19"/>
      <c r="FW1027" s="19"/>
      <c r="FX1027" s="19"/>
      <c r="FZ1027" s="19"/>
      <c r="GA1027" s="19"/>
      <c r="GB1027" s="19"/>
      <c r="GC1027" s="19"/>
      <c r="GD1027" s="19"/>
      <c r="GE1027" s="19"/>
      <c r="GF1027" s="19"/>
      <c r="GG1027" s="19"/>
      <c r="GH1027" s="19"/>
      <c r="GI1027" s="19"/>
      <c r="GJ1027" s="19"/>
      <c r="GK1027" s="19"/>
      <c r="GL1027" s="19"/>
      <c r="GM1027" s="19"/>
      <c r="GN1027" s="13"/>
    </row>
    <row r="1028" spans="69:196">
      <c r="BQ1028" s="19"/>
      <c r="BR1028" s="19"/>
      <c r="BS1028" s="19"/>
      <c r="BU1028" s="19"/>
      <c r="BV1028" s="19"/>
      <c r="BW1028" s="19"/>
      <c r="BX1028" s="19"/>
      <c r="BY1028" s="19"/>
      <c r="BZ1028" s="19"/>
      <c r="CA1028" s="27"/>
      <c r="EP1028" s="9"/>
      <c r="EU1028" s="13"/>
      <c r="FV1028" s="19"/>
      <c r="FW1028" s="19"/>
      <c r="FX1028" s="19"/>
      <c r="FZ1028" s="19"/>
      <c r="GA1028" s="19"/>
      <c r="GB1028" s="19"/>
      <c r="GC1028" s="19"/>
      <c r="GD1028" s="19"/>
      <c r="GE1028" s="19"/>
      <c r="GF1028" s="19"/>
      <c r="GG1028" s="19"/>
      <c r="GH1028" s="19"/>
      <c r="GI1028" s="19"/>
      <c r="GJ1028" s="19"/>
      <c r="GK1028" s="19"/>
      <c r="GL1028" s="19"/>
      <c r="GM1028" s="19"/>
      <c r="GN1028" s="13"/>
    </row>
    <row r="1029" spans="69:196">
      <c r="BQ1029" s="19"/>
      <c r="BR1029" s="19"/>
      <c r="BS1029" s="19"/>
      <c r="BU1029" s="19"/>
      <c r="BV1029" s="19"/>
      <c r="BW1029" s="19"/>
      <c r="BX1029" s="19"/>
      <c r="BY1029" s="19"/>
      <c r="BZ1029" s="19"/>
      <c r="CA1029" s="27"/>
      <c r="EP1029" s="9"/>
      <c r="EU1029" s="13"/>
      <c r="FV1029" s="19"/>
      <c r="FW1029" s="19"/>
      <c r="FX1029" s="19"/>
      <c r="FZ1029" s="19"/>
      <c r="GA1029" s="19"/>
      <c r="GB1029" s="19"/>
      <c r="GC1029" s="19"/>
      <c r="GD1029" s="19"/>
      <c r="GE1029" s="19"/>
      <c r="GF1029" s="19"/>
      <c r="GG1029" s="19"/>
      <c r="GH1029" s="19"/>
      <c r="GI1029" s="19"/>
      <c r="GJ1029" s="19"/>
      <c r="GK1029" s="19"/>
      <c r="GL1029" s="19"/>
      <c r="GM1029" s="19"/>
      <c r="GN1029" s="13"/>
    </row>
    <row r="1030" spans="69:196">
      <c r="BQ1030" s="19"/>
      <c r="BR1030" s="19"/>
      <c r="BS1030" s="19"/>
      <c r="BU1030" s="19"/>
      <c r="BV1030" s="19"/>
      <c r="BW1030" s="19"/>
      <c r="BX1030" s="19"/>
      <c r="BY1030" s="19"/>
      <c r="BZ1030" s="19"/>
      <c r="CA1030" s="27"/>
      <c r="EP1030" s="9"/>
      <c r="EU1030" s="13"/>
      <c r="FV1030" s="19"/>
      <c r="FW1030" s="19"/>
      <c r="FX1030" s="19"/>
      <c r="FZ1030" s="19"/>
      <c r="GA1030" s="19"/>
      <c r="GB1030" s="19"/>
      <c r="GC1030" s="19"/>
      <c r="GD1030" s="19"/>
      <c r="GE1030" s="19"/>
      <c r="GF1030" s="19"/>
      <c r="GG1030" s="19"/>
      <c r="GH1030" s="19"/>
      <c r="GI1030" s="19"/>
      <c r="GJ1030" s="19"/>
      <c r="GK1030" s="19"/>
      <c r="GL1030" s="19"/>
      <c r="GM1030" s="19"/>
      <c r="GN1030" s="13"/>
    </row>
    <row r="1031" spans="69:196">
      <c r="BQ1031" s="19"/>
      <c r="BR1031" s="19"/>
      <c r="BS1031" s="19"/>
      <c r="BU1031" s="19"/>
      <c r="BV1031" s="19"/>
      <c r="BW1031" s="19"/>
      <c r="BX1031" s="19"/>
      <c r="BY1031" s="19"/>
      <c r="BZ1031" s="19"/>
      <c r="CA1031" s="27"/>
      <c r="EP1031" s="9"/>
      <c r="EU1031" s="13"/>
      <c r="FV1031" s="19"/>
      <c r="FW1031" s="19"/>
      <c r="FX1031" s="19"/>
      <c r="FZ1031" s="19"/>
      <c r="GA1031" s="19"/>
      <c r="GB1031" s="19"/>
      <c r="GC1031" s="19"/>
      <c r="GD1031" s="19"/>
      <c r="GE1031" s="19"/>
      <c r="GF1031" s="19"/>
      <c r="GG1031" s="19"/>
      <c r="GH1031" s="19"/>
      <c r="GI1031" s="19"/>
      <c r="GJ1031" s="19"/>
      <c r="GK1031" s="19"/>
      <c r="GL1031" s="19"/>
      <c r="GM1031" s="19"/>
      <c r="GN1031" s="13"/>
    </row>
    <row r="1032" spans="69:196">
      <c r="BQ1032" s="19"/>
      <c r="BR1032" s="19"/>
      <c r="BS1032" s="19"/>
      <c r="BU1032" s="19"/>
      <c r="BV1032" s="19"/>
      <c r="BW1032" s="19"/>
      <c r="BX1032" s="19"/>
      <c r="BY1032" s="19"/>
      <c r="BZ1032" s="19"/>
      <c r="CA1032" s="27"/>
      <c r="EP1032" s="9"/>
      <c r="EU1032" s="13"/>
      <c r="FV1032" s="19"/>
      <c r="FW1032" s="19"/>
      <c r="FX1032" s="19"/>
      <c r="FZ1032" s="19"/>
      <c r="GA1032" s="19"/>
      <c r="GB1032" s="19"/>
      <c r="GC1032" s="19"/>
      <c r="GD1032" s="19"/>
      <c r="GE1032" s="19"/>
      <c r="GF1032" s="19"/>
      <c r="GG1032" s="19"/>
      <c r="GH1032" s="19"/>
      <c r="GI1032" s="19"/>
      <c r="GJ1032" s="19"/>
      <c r="GK1032" s="19"/>
      <c r="GL1032" s="19"/>
      <c r="GM1032" s="19"/>
      <c r="GN1032" s="13"/>
    </row>
    <row r="1033" spans="69:196">
      <c r="BQ1033" s="19"/>
      <c r="BR1033" s="19"/>
      <c r="BS1033" s="19"/>
      <c r="BU1033" s="19"/>
      <c r="BV1033" s="19"/>
      <c r="BW1033" s="19"/>
      <c r="BX1033" s="19"/>
      <c r="BY1033" s="19"/>
      <c r="BZ1033" s="19"/>
      <c r="CA1033" s="27"/>
      <c r="EP1033" s="9"/>
      <c r="EU1033" s="13"/>
      <c r="FV1033" s="19"/>
      <c r="FW1033" s="19"/>
      <c r="FX1033" s="19"/>
      <c r="FZ1033" s="19"/>
      <c r="GA1033" s="19"/>
      <c r="GB1033" s="19"/>
      <c r="GC1033" s="19"/>
      <c r="GD1033" s="19"/>
      <c r="GE1033" s="19"/>
      <c r="GF1033" s="19"/>
      <c r="GG1033" s="19"/>
      <c r="GH1033" s="19"/>
      <c r="GI1033" s="19"/>
      <c r="GJ1033" s="19"/>
      <c r="GK1033" s="19"/>
      <c r="GL1033" s="19"/>
      <c r="GM1033" s="19"/>
      <c r="GN1033" s="13"/>
    </row>
    <row r="1034" spans="69:196">
      <c r="BQ1034" s="19"/>
      <c r="BR1034" s="19"/>
      <c r="BS1034" s="19"/>
      <c r="BU1034" s="19"/>
      <c r="BV1034" s="19"/>
      <c r="BW1034" s="19"/>
      <c r="BX1034" s="19"/>
      <c r="BY1034" s="19"/>
      <c r="BZ1034" s="19"/>
      <c r="CA1034" s="27"/>
      <c r="EP1034" s="9"/>
      <c r="EU1034" s="13"/>
      <c r="FV1034" s="19"/>
      <c r="FW1034" s="19"/>
      <c r="FX1034" s="19"/>
      <c r="FZ1034" s="19"/>
      <c r="GA1034" s="19"/>
      <c r="GB1034" s="19"/>
      <c r="GC1034" s="19"/>
      <c r="GD1034" s="19"/>
      <c r="GE1034" s="19"/>
      <c r="GF1034" s="19"/>
      <c r="GG1034" s="19"/>
      <c r="GH1034" s="19"/>
      <c r="GI1034" s="19"/>
      <c r="GJ1034" s="19"/>
      <c r="GK1034" s="19"/>
      <c r="GL1034" s="19"/>
      <c r="GM1034" s="19"/>
      <c r="GN1034" s="13"/>
    </row>
    <row r="1035" spans="69:196">
      <c r="BQ1035" s="19"/>
      <c r="BR1035" s="19"/>
      <c r="BS1035" s="19"/>
      <c r="BU1035" s="19"/>
      <c r="BV1035" s="19"/>
      <c r="BW1035" s="19"/>
      <c r="BX1035" s="19"/>
      <c r="BY1035" s="19"/>
      <c r="BZ1035" s="19"/>
      <c r="CA1035" s="27"/>
      <c r="EP1035" s="9"/>
      <c r="EU1035" s="13"/>
      <c r="FV1035" s="19"/>
      <c r="FW1035" s="19"/>
      <c r="FX1035" s="19"/>
      <c r="FZ1035" s="19"/>
      <c r="GA1035" s="19"/>
      <c r="GB1035" s="19"/>
      <c r="GC1035" s="19"/>
      <c r="GD1035" s="19"/>
      <c r="GE1035" s="19"/>
      <c r="GF1035" s="19"/>
      <c r="GG1035" s="19"/>
      <c r="GH1035" s="19"/>
      <c r="GI1035" s="19"/>
      <c r="GJ1035" s="19"/>
      <c r="GK1035" s="19"/>
      <c r="GL1035" s="19"/>
      <c r="GM1035" s="19"/>
      <c r="GN1035" s="13"/>
    </row>
    <row r="1036" spans="69:196">
      <c r="BQ1036" s="19"/>
      <c r="BR1036" s="19"/>
      <c r="BS1036" s="19"/>
      <c r="BU1036" s="19"/>
      <c r="BV1036" s="19"/>
      <c r="BW1036" s="19"/>
      <c r="BX1036" s="19"/>
      <c r="BY1036" s="19"/>
      <c r="BZ1036" s="19"/>
      <c r="CA1036" s="27"/>
      <c r="EP1036" s="9"/>
      <c r="EU1036" s="13"/>
      <c r="FV1036" s="19"/>
      <c r="FW1036" s="19"/>
      <c r="FX1036" s="19"/>
      <c r="FZ1036" s="19"/>
      <c r="GA1036" s="19"/>
      <c r="GB1036" s="19"/>
      <c r="GC1036" s="19"/>
      <c r="GD1036" s="19"/>
      <c r="GE1036" s="19"/>
      <c r="GF1036" s="19"/>
      <c r="GG1036" s="19"/>
      <c r="GH1036" s="19"/>
      <c r="GI1036" s="19"/>
      <c r="GJ1036" s="19"/>
      <c r="GK1036" s="19"/>
      <c r="GL1036" s="19"/>
      <c r="GM1036" s="19"/>
      <c r="GN1036" s="13"/>
    </row>
    <row r="1037" spans="69:196">
      <c r="BQ1037" s="19"/>
      <c r="BR1037" s="19"/>
      <c r="BS1037" s="19"/>
      <c r="BU1037" s="19"/>
      <c r="BV1037" s="19"/>
      <c r="BW1037" s="19"/>
      <c r="BX1037" s="19"/>
      <c r="BY1037" s="19"/>
      <c r="BZ1037" s="19"/>
      <c r="CA1037" s="27"/>
      <c r="EP1037" s="9"/>
      <c r="EU1037" s="13"/>
      <c r="FV1037" s="19"/>
      <c r="FW1037" s="19"/>
      <c r="FX1037" s="19"/>
      <c r="FZ1037" s="19"/>
      <c r="GA1037" s="19"/>
      <c r="GB1037" s="19"/>
      <c r="GC1037" s="19"/>
      <c r="GD1037" s="19"/>
      <c r="GE1037" s="19"/>
      <c r="GF1037" s="19"/>
      <c r="GG1037" s="19"/>
      <c r="GH1037" s="19"/>
      <c r="GI1037" s="19"/>
      <c r="GJ1037" s="19"/>
      <c r="GK1037" s="19"/>
      <c r="GL1037" s="19"/>
      <c r="GM1037" s="19"/>
      <c r="GN1037" s="13"/>
    </row>
    <row r="1038" spans="69:196">
      <c r="BQ1038" s="19"/>
      <c r="BR1038" s="19"/>
      <c r="BS1038" s="19"/>
      <c r="BU1038" s="19"/>
      <c r="BV1038" s="19"/>
      <c r="BW1038" s="19"/>
      <c r="BX1038" s="19"/>
      <c r="BY1038" s="19"/>
      <c r="BZ1038" s="19"/>
      <c r="CA1038" s="27"/>
      <c r="EP1038" s="9"/>
      <c r="EU1038" s="13"/>
      <c r="FV1038" s="19"/>
      <c r="FW1038" s="19"/>
      <c r="FX1038" s="19"/>
      <c r="FZ1038" s="19"/>
      <c r="GA1038" s="19"/>
      <c r="GB1038" s="19"/>
      <c r="GC1038" s="19"/>
      <c r="GD1038" s="19"/>
      <c r="GE1038" s="19"/>
      <c r="GF1038" s="19"/>
      <c r="GG1038" s="19"/>
      <c r="GH1038" s="19"/>
      <c r="GI1038" s="19"/>
      <c r="GJ1038" s="19"/>
      <c r="GK1038" s="19"/>
      <c r="GL1038" s="19"/>
      <c r="GM1038" s="19"/>
      <c r="GN1038" s="13"/>
    </row>
    <row r="1039" spans="69:196">
      <c r="BQ1039" s="19"/>
      <c r="BR1039" s="19"/>
      <c r="BS1039" s="19"/>
      <c r="BU1039" s="19"/>
      <c r="BV1039" s="19"/>
      <c r="BW1039" s="19"/>
      <c r="BX1039" s="19"/>
      <c r="BY1039" s="19"/>
      <c r="BZ1039" s="19"/>
      <c r="CA1039" s="27"/>
      <c r="EP1039" s="9"/>
      <c r="EU1039" s="13"/>
      <c r="FV1039" s="19"/>
      <c r="FW1039" s="19"/>
      <c r="FX1039" s="19"/>
      <c r="FZ1039" s="19"/>
      <c r="GA1039" s="19"/>
      <c r="GB1039" s="19"/>
      <c r="GC1039" s="19"/>
      <c r="GD1039" s="19"/>
      <c r="GE1039" s="19"/>
      <c r="GF1039" s="19"/>
      <c r="GG1039" s="19"/>
      <c r="GH1039" s="19"/>
      <c r="GI1039" s="19"/>
      <c r="GJ1039" s="19"/>
      <c r="GK1039" s="19"/>
      <c r="GL1039" s="19"/>
      <c r="GM1039" s="19"/>
      <c r="GN1039" s="13"/>
    </row>
    <row r="1040" spans="69:196">
      <c r="BQ1040" s="19"/>
      <c r="BR1040" s="19"/>
      <c r="BS1040" s="19"/>
      <c r="BU1040" s="19"/>
      <c r="BV1040" s="19"/>
      <c r="BW1040" s="19"/>
      <c r="BX1040" s="19"/>
      <c r="BY1040" s="19"/>
      <c r="BZ1040" s="19"/>
      <c r="CA1040" s="27"/>
      <c r="EP1040" s="9"/>
      <c r="EU1040" s="13"/>
      <c r="FV1040" s="19"/>
      <c r="FW1040" s="19"/>
      <c r="FX1040" s="19"/>
      <c r="FZ1040" s="19"/>
      <c r="GA1040" s="19"/>
      <c r="GB1040" s="19"/>
      <c r="GC1040" s="19"/>
      <c r="GD1040" s="19"/>
      <c r="GE1040" s="19"/>
      <c r="GF1040" s="19"/>
      <c r="GG1040" s="19"/>
      <c r="GH1040" s="19"/>
      <c r="GI1040" s="19"/>
      <c r="GJ1040" s="19"/>
      <c r="GK1040" s="19"/>
      <c r="GL1040" s="19"/>
      <c r="GM1040" s="19"/>
      <c r="GN1040" s="13"/>
    </row>
    <row r="1041" spans="69:196">
      <c r="BQ1041" s="19"/>
      <c r="BR1041" s="19"/>
      <c r="BS1041" s="19"/>
      <c r="BU1041" s="19"/>
      <c r="BV1041" s="19"/>
      <c r="BW1041" s="19"/>
      <c r="BX1041" s="19"/>
      <c r="BY1041" s="19"/>
      <c r="BZ1041" s="19"/>
      <c r="CA1041" s="27"/>
      <c r="EP1041" s="9"/>
      <c r="EU1041" s="13"/>
      <c r="FV1041" s="19"/>
      <c r="FW1041" s="19"/>
      <c r="FX1041" s="19"/>
      <c r="FZ1041" s="19"/>
      <c r="GA1041" s="19"/>
      <c r="GB1041" s="19"/>
      <c r="GC1041" s="19"/>
      <c r="GD1041" s="19"/>
      <c r="GE1041" s="19"/>
      <c r="GF1041" s="19"/>
      <c r="GG1041" s="19"/>
      <c r="GH1041" s="19"/>
      <c r="GI1041" s="19"/>
      <c r="GJ1041" s="19"/>
      <c r="GK1041" s="19"/>
      <c r="GL1041" s="19"/>
      <c r="GM1041" s="19"/>
      <c r="GN1041" s="13"/>
    </row>
    <row r="1042" spans="69:196">
      <c r="BQ1042" s="19"/>
      <c r="BR1042" s="19"/>
      <c r="BS1042" s="19"/>
      <c r="BU1042" s="19"/>
      <c r="BV1042" s="19"/>
      <c r="BW1042" s="19"/>
      <c r="BX1042" s="19"/>
      <c r="BY1042" s="19"/>
      <c r="BZ1042" s="19"/>
      <c r="CA1042" s="27"/>
      <c r="EP1042" s="9"/>
      <c r="EU1042" s="13"/>
      <c r="FV1042" s="19"/>
      <c r="FW1042" s="19"/>
      <c r="FX1042" s="19"/>
      <c r="FZ1042" s="19"/>
      <c r="GA1042" s="19"/>
      <c r="GB1042" s="19"/>
      <c r="GC1042" s="19"/>
      <c r="GD1042" s="19"/>
      <c r="GE1042" s="19"/>
      <c r="GF1042" s="19"/>
      <c r="GG1042" s="19"/>
      <c r="GH1042" s="19"/>
      <c r="GI1042" s="19"/>
      <c r="GJ1042" s="19"/>
      <c r="GK1042" s="19"/>
      <c r="GL1042" s="19"/>
      <c r="GM1042" s="19"/>
      <c r="GN1042" s="13"/>
    </row>
    <row r="1043" spans="69:196">
      <c r="BQ1043" s="19"/>
      <c r="BR1043" s="19"/>
      <c r="BS1043" s="19"/>
      <c r="BU1043" s="19"/>
      <c r="BV1043" s="19"/>
      <c r="BW1043" s="19"/>
      <c r="BX1043" s="19"/>
      <c r="BY1043" s="19"/>
      <c r="BZ1043" s="19"/>
      <c r="CA1043" s="27"/>
      <c r="EP1043" s="9"/>
      <c r="EU1043" s="13"/>
      <c r="FV1043" s="19"/>
      <c r="FW1043" s="19"/>
      <c r="FX1043" s="19"/>
      <c r="FZ1043" s="19"/>
      <c r="GA1043" s="19"/>
      <c r="GB1043" s="19"/>
      <c r="GC1043" s="19"/>
      <c r="GD1043" s="19"/>
      <c r="GE1043" s="19"/>
      <c r="GF1043" s="19"/>
      <c r="GG1043" s="19"/>
      <c r="GH1043" s="19"/>
      <c r="GI1043" s="19"/>
      <c r="GJ1043" s="19"/>
      <c r="GK1043" s="19"/>
      <c r="GL1043" s="19"/>
      <c r="GM1043" s="19"/>
      <c r="GN1043" s="13"/>
    </row>
    <row r="1044" spans="69:196">
      <c r="BQ1044" s="19"/>
      <c r="BR1044" s="19"/>
      <c r="BS1044" s="19"/>
      <c r="BU1044" s="19"/>
      <c r="BV1044" s="19"/>
      <c r="BW1044" s="19"/>
      <c r="BX1044" s="19"/>
      <c r="BY1044" s="19"/>
      <c r="BZ1044" s="19"/>
      <c r="CA1044" s="27"/>
      <c r="EP1044" s="9"/>
      <c r="EU1044" s="13"/>
      <c r="FV1044" s="19"/>
      <c r="FW1044" s="19"/>
      <c r="FX1044" s="19"/>
      <c r="FZ1044" s="19"/>
      <c r="GA1044" s="19"/>
      <c r="GB1044" s="19"/>
      <c r="GC1044" s="19"/>
      <c r="GD1044" s="19"/>
      <c r="GE1044" s="19"/>
      <c r="GF1044" s="19"/>
      <c r="GG1044" s="19"/>
      <c r="GH1044" s="19"/>
      <c r="GI1044" s="19"/>
      <c r="GJ1044" s="19"/>
      <c r="GK1044" s="19"/>
      <c r="GL1044" s="19"/>
      <c r="GM1044" s="19"/>
      <c r="GN1044" s="13"/>
    </row>
    <row r="1045" spans="69:196">
      <c r="BQ1045" s="19"/>
      <c r="BR1045" s="19"/>
      <c r="BS1045" s="19"/>
      <c r="BU1045" s="19"/>
      <c r="BV1045" s="19"/>
      <c r="BW1045" s="19"/>
      <c r="BX1045" s="19"/>
      <c r="BY1045" s="19"/>
      <c r="BZ1045" s="19"/>
      <c r="CA1045" s="27"/>
      <c r="EP1045" s="9"/>
      <c r="EU1045" s="13"/>
      <c r="FV1045" s="19"/>
      <c r="FW1045" s="19"/>
      <c r="FX1045" s="19"/>
      <c r="FZ1045" s="19"/>
      <c r="GA1045" s="19"/>
      <c r="GB1045" s="19"/>
      <c r="GC1045" s="19"/>
      <c r="GD1045" s="19"/>
      <c r="GE1045" s="19"/>
      <c r="GF1045" s="19"/>
      <c r="GG1045" s="19"/>
      <c r="GH1045" s="19"/>
      <c r="GI1045" s="19"/>
      <c r="GJ1045" s="19"/>
      <c r="GK1045" s="19"/>
      <c r="GL1045" s="19"/>
      <c r="GM1045" s="19"/>
      <c r="GN1045" s="13"/>
    </row>
    <row r="1046" spans="69:196">
      <c r="BQ1046" s="19"/>
      <c r="BR1046" s="19"/>
      <c r="BS1046" s="19"/>
      <c r="BU1046" s="19"/>
      <c r="BV1046" s="19"/>
      <c r="BW1046" s="19"/>
      <c r="BX1046" s="19"/>
      <c r="BY1046" s="19"/>
      <c r="BZ1046" s="19"/>
      <c r="CA1046" s="27"/>
      <c r="EP1046" s="9"/>
      <c r="EU1046" s="13"/>
      <c r="FV1046" s="19"/>
      <c r="FW1046" s="19"/>
      <c r="FX1046" s="19"/>
      <c r="FZ1046" s="19"/>
      <c r="GA1046" s="19"/>
      <c r="GB1046" s="19"/>
      <c r="GC1046" s="19"/>
      <c r="GD1046" s="19"/>
      <c r="GE1046" s="19"/>
      <c r="GF1046" s="19"/>
      <c r="GG1046" s="19"/>
      <c r="GH1046" s="19"/>
      <c r="GI1046" s="19"/>
      <c r="GJ1046" s="19"/>
      <c r="GK1046" s="19"/>
      <c r="GL1046" s="19"/>
      <c r="GM1046" s="19"/>
      <c r="GN1046" s="13"/>
    </row>
    <row r="1047" spans="69:196">
      <c r="BQ1047" s="19"/>
      <c r="BR1047" s="19"/>
      <c r="BS1047" s="19"/>
      <c r="BU1047" s="19"/>
      <c r="BV1047" s="19"/>
      <c r="BW1047" s="19"/>
      <c r="BX1047" s="19"/>
      <c r="BY1047" s="19"/>
      <c r="BZ1047" s="19"/>
      <c r="CA1047" s="27"/>
      <c r="EP1047" s="9"/>
      <c r="EU1047" s="13"/>
      <c r="FV1047" s="19"/>
      <c r="FW1047" s="19"/>
      <c r="FX1047" s="19"/>
      <c r="FZ1047" s="19"/>
      <c r="GA1047" s="19"/>
      <c r="GB1047" s="19"/>
      <c r="GC1047" s="19"/>
      <c r="GD1047" s="19"/>
      <c r="GE1047" s="19"/>
      <c r="GF1047" s="19"/>
      <c r="GG1047" s="19"/>
      <c r="GH1047" s="19"/>
      <c r="GI1047" s="19"/>
      <c r="GJ1047" s="19"/>
      <c r="GK1047" s="19"/>
      <c r="GL1047" s="19"/>
      <c r="GM1047" s="19"/>
      <c r="GN1047" s="13"/>
    </row>
    <row r="1048" spans="69:196">
      <c r="BQ1048" s="19"/>
      <c r="BR1048" s="19"/>
      <c r="BS1048" s="19"/>
      <c r="BU1048" s="19"/>
      <c r="BV1048" s="19"/>
      <c r="BW1048" s="19"/>
      <c r="BX1048" s="19"/>
      <c r="BY1048" s="19"/>
      <c r="BZ1048" s="19"/>
      <c r="CA1048" s="27"/>
      <c r="EP1048" s="9"/>
      <c r="EU1048" s="13"/>
      <c r="FV1048" s="19"/>
      <c r="FW1048" s="19"/>
      <c r="FX1048" s="19"/>
      <c r="FZ1048" s="19"/>
      <c r="GA1048" s="19"/>
      <c r="GB1048" s="19"/>
      <c r="GC1048" s="19"/>
      <c r="GD1048" s="19"/>
      <c r="GE1048" s="19"/>
      <c r="GF1048" s="19"/>
      <c r="GG1048" s="19"/>
      <c r="GH1048" s="19"/>
      <c r="GI1048" s="19"/>
      <c r="GJ1048" s="19"/>
      <c r="GK1048" s="19"/>
      <c r="GL1048" s="19"/>
      <c r="GM1048" s="19"/>
      <c r="GN1048" s="13"/>
    </row>
    <row r="1049" spans="69:196">
      <c r="BQ1049" s="19"/>
      <c r="BR1049" s="19"/>
      <c r="BS1049" s="19"/>
      <c r="BU1049" s="19"/>
      <c r="BV1049" s="19"/>
      <c r="BW1049" s="19"/>
      <c r="BX1049" s="19"/>
      <c r="BY1049" s="19"/>
      <c r="BZ1049" s="19"/>
      <c r="CA1049" s="27"/>
      <c r="EP1049" s="9"/>
      <c r="EU1049" s="13"/>
      <c r="FV1049" s="19"/>
      <c r="FW1049" s="19"/>
      <c r="FX1049" s="19"/>
      <c r="FZ1049" s="19"/>
      <c r="GA1049" s="19"/>
      <c r="GB1049" s="19"/>
      <c r="GC1049" s="19"/>
      <c r="GD1049" s="19"/>
      <c r="GE1049" s="19"/>
      <c r="GF1049" s="19"/>
      <c r="GG1049" s="19"/>
      <c r="GH1049" s="19"/>
      <c r="GI1049" s="19"/>
      <c r="GJ1049" s="19"/>
      <c r="GK1049" s="19"/>
      <c r="GL1049" s="19"/>
      <c r="GM1049" s="19"/>
      <c r="GN1049" s="13"/>
    </row>
    <row r="1050" spans="69:196">
      <c r="BQ1050" s="19"/>
      <c r="BR1050" s="19"/>
      <c r="BS1050" s="19"/>
      <c r="BU1050" s="19"/>
      <c r="BV1050" s="19"/>
      <c r="BW1050" s="19"/>
      <c r="BX1050" s="19"/>
      <c r="BY1050" s="19"/>
      <c r="BZ1050" s="19"/>
      <c r="CA1050" s="27"/>
      <c r="EP1050" s="9"/>
      <c r="EU1050" s="13"/>
      <c r="FV1050" s="19"/>
      <c r="FW1050" s="19"/>
      <c r="FX1050" s="19"/>
      <c r="FZ1050" s="19"/>
      <c r="GA1050" s="19"/>
      <c r="GB1050" s="19"/>
      <c r="GC1050" s="19"/>
      <c r="GD1050" s="19"/>
      <c r="GE1050" s="19"/>
      <c r="GF1050" s="19"/>
      <c r="GG1050" s="19"/>
      <c r="GH1050" s="19"/>
      <c r="GI1050" s="19"/>
      <c r="GJ1050" s="19"/>
      <c r="GK1050" s="19"/>
      <c r="GL1050" s="19"/>
      <c r="GM1050" s="19"/>
      <c r="GN1050" s="13"/>
    </row>
    <row r="1051" spans="69:196">
      <c r="BQ1051" s="19"/>
      <c r="BR1051" s="19"/>
      <c r="BS1051" s="19"/>
      <c r="BU1051" s="19"/>
      <c r="BV1051" s="19"/>
      <c r="BW1051" s="19"/>
      <c r="BX1051" s="19"/>
      <c r="BY1051" s="19"/>
      <c r="BZ1051" s="19"/>
      <c r="CA1051" s="27"/>
      <c r="EP1051" s="9"/>
      <c r="EU1051" s="13"/>
      <c r="FV1051" s="19"/>
      <c r="FW1051" s="19"/>
      <c r="FX1051" s="19"/>
      <c r="FZ1051" s="19"/>
      <c r="GA1051" s="19"/>
      <c r="GB1051" s="19"/>
      <c r="GC1051" s="19"/>
      <c r="GD1051" s="19"/>
      <c r="GE1051" s="19"/>
      <c r="GF1051" s="19"/>
      <c r="GG1051" s="19"/>
      <c r="GH1051" s="19"/>
      <c r="GI1051" s="19"/>
      <c r="GJ1051" s="19"/>
      <c r="GK1051" s="19"/>
      <c r="GL1051" s="19"/>
      <c r="GM1051" s="19"/>
      <c r="GN1051" s="13"/>
    </row>
    <row r="1052" spans="69:196">
      <c r="BQ1052" s="19"/>
      <c r="BR1052" s="19"/>
      <c r="BS1052" s="19"/>
      <c r="BU1052" s="19"/>
      <c r="BV1052" s="19"/>
      <c r="BW1052" s="19"/>
      <c r="BX1052" s="19"/>
      <c r="BY1052" s="19"/>
      <c r="BZ1052" s="19"/>
      <c r="CA1052" s="27"/>
      <c r="EP1052" s="9"/>
      <c r="EU1052" s="13"/>
      <c r="FV1052" s="19"/>
      <c r="FW1052" s="19"/>
      <c r="FX1052" s="19"/>
      <c r="FZ1052" s="19"/>
      <c r="GA1052" s="19"/>
      <c r="GB1052" s="19"/>
      <c r="GC1052" s="19"/>
      <c r="GD1052" s="19"/>
      <c r="GE1052" s="19"/>
      <c r="GF1052" s="19"/>
      <c r="GG1052" s="19"/>
      <c r="GH1052" s="19"/>
      <c r="GI1052" s="19"/>
      <c r="GJ1052" s="19"/>
      <c r="GK1052" s="19"/>
      <c r="GL1052" s="19"/>
      <c r="GM1052" s="19"/>
      <c r="GN1052" s="13"/>
    </row>
    <row r="1053" spans="69:196">
      <c r="BQ1053" s="19"/>
      <c r="BR1053" s="19"/>
      <c r="BS1053" s="19"/>
      <c r="BU1053" s="19"/>
      <c r="BV1053" s="19"/>
      <c r="BW1053" s="19"/>
      <c r="BX1053" s="19"/>
      <c r="BY1053" s="19"/>
      <c r="BZ1053" s="19"/>
      <c r="CA1053" s="27"/>
      <c r="EP1053" s="9"/>
      <c r="EU1053" s="13"/>
      <c r="FV1053" s="19"/>
      <c r="FW1053" s="19"/>
      <c r="FX1053" s="19"/>
      <c r="FZ1053" s="19"/>
      <c r="GA1053" s="19"/>
      <c r="GB1053" s="19"/>
      <c r="GC1053" s="19"/>
      <c r="GD1053" s="19"/>
      <c r="GE1053" s="19"/>
      <c r="GF1053" s="19"/>
      <c r="GG1053" s="19"/>
      <c r="GH1053" s="19"/>
      <c r="GI1053" s="19"/>
      <c r="GJ1053" s="19"/>
      <c r="GK1053" s="19"/>
      <c r="GL1053" s="19"/>
      <c r="GM1053" s="19"/>
      <c r="GN1053" s="13"/>
    </row>
    <row r="1054" spans="69:196">
      <c r="BQ1054" s="19"/>
      <c r="BR1054" s="19"/>
      <c r="BS1054" s="19"/>
      <c r="BU1054" s="19"/>
      <c r="BV1054" s="19"/>
      <c r="BW1054" s="19"/>
      <c r="BX1054" s="19"/>
      <c r="BY1054" s="19"/>
      <c r="BZ1054" s="19"/>
      <c r="CA1054" s="27"/>
      <c r="EP1054" s="9"/>
      <c r="EU1054" s="13"/>
      <c r="FV1054" s="19"/>
      <c r="FW1054" s="19"/>
      <c r="FX1054" s="19"/>
      <c r="FZ1054" s="19"/>
      <c r="GA1054" s="19"/>
      <c r="GB1054" s="19"/>
      <c r="GC1054" s="19"/>
      <c r="GD1054" s="19"/>
      <c r="GE1054" s="19"/>
      <c r="GF1054" s="19"/>
      <c r="GG1054" s="19"/>
      <c r="GH1054" s="19"/>
      <c r="GI1054" s="19"/>
      <c r="GJ1054" s="19"/>
      <c r="GK1054" s="19"/>
      <c r="GL1054" s="19"/>
      <c r="GM1054" s="19"/>
      <c r="GN1054" s="13"/>
    </row>
    <row r="1055" spans="69:196">
      <c r="BQ1055" s="19"/>
      <c r="BR1055" s="19"/>
      <c r="BS1055" s="19"/>
      <c r="BU1055" s="19"/>
      <c r="BV1055" s="19"/>
      <c r="BW1055" s="19"/>
      <c r="BX1055" s="19"/>
      <c r="BY1055" s="19"/>
      <c r="BZ1055" s="19"/>
      <c r="CA1055" s="27"/>
      <c r="EP1055" s="9"/>
      <c r="EU1055" s="13"/>
      <c r="FV1055" s="19"/>
      <c r="FW1055" s="19"/>
      <c r="FX1055" s="19"/>
      <c r="FZ1055" s="19"/>
      <c r="GA1055" s="19"/>
      <c r="GB1055" s="19"/>
      <c r="GC1055" s="19"/>
      <c r="GD1055" s="19"/>
      <c r="GE1055" s="19"/>
      <c r="GF1055" s="19"/>
      <c r="GG1055" s="19"/>
      <c r="GH1055" s="19"/>
      <c r="GI1055" s="19"/>
      <c r="GJ1055" s="19"/>
      <c r="GK1055" s="19"/>
      <c r="GL1055" s="19"/>
      <c r="GM1055" s="19"/>
      <c r="GN1055" s="13"/>
    </row>
    <row r="1056" spans="69:196">
      <c r="BQ1056" s="19"/>
      <c r="BR1056" s="19"/>
      <c r="BS1056" s="19"/>
      <c r="BU1056" s="19"/>
      <c r="BV1056" s="19"/>
      <c r="BW1056" s="19"/>
      <c r="BX1056" s="19"/>
      <c r="BY1056" s="19"/>
      <c r="BZ1056" s="19"/>
      <c r="CA1056" s="27"/>
      <c r="EP1056" s="9"/>
      <c r="EU1056" s="13"/>
      <c r="FV1056" s="19"/>
      <c r="FW1056" s="19"/>
      <c r="FX1056" s="19"/>
      <c r="FZ1056" s="19"/>
      <c r="GA1056" s="19"/>
      <c r="GB1056" s="19"/>
      <c r="GC1056" s="19"/>
      <c r="GD1056" s="19"/>
      <c r="GE1056" s="19"/>
      <c r="GF1056" s="19"/>
      <c r="GG1056" s="19"/>
      <c r="GH1056" s="19"/>
      <c r="GI1056" s="19"/>
      <c r="GJ1056" s="19"/>
      <c r="GK1056" s="19"/>
      <c r="GL1056" s="19"/>
      <c r="GM1056" s="19"/>
      <c r="GN1056" s="13"/>
    </row>
    <row r="1057" spans="69:196">
      <c r="BQ1057" s="19"/>
      <c r="BR1057" s="19"/>
      <c r="BS1057" s="19"/>
      <c r="BU1057" s="19"/>
      <c r="BV1057" s="19"/>
      <c r="BW1057" s="19"/>
      <c r="BX1057" s="19"/>
      <c r="BY1057" s="19"/>
      <c r="BZ1057" s="19"/>
      <c r="CA1057" s="27"/>
      <c r="EP1057" s="9"/>
      <c r="EU1057" s="13"/>
      <c r="FV1057" s="19"/>
      <c r="FW1057" s="19"/>
      <c r="FX1057" s="19"/>
      <c r="FZ1057" s="19"/>
      <c r="GA1057" s="19"/>
      <c r="GB1057" s="19"/>
      <c r="GC1057" s="19"/>
      <c r="GD1057" s="19"/>
      <c r="GE1057" s="19"/>
      <c r="GF1057" s="19"/>
      <c r="GG1057" s="19"/>
      <c r="GH1057" s="19"/>
      <c r="GI1057" s="19"/>
      <c r="GJ1057" s="19"/>
      <c r="GK1057" s="19"/>
      <c r="GL1057" s="19"/>
      <c r="GM1057" s="19"/>
      <c r="GN1057" s="13"/>
    </row>
    <row r="1058" spans="69:196">
      <c r="BQ1058" s="19"/>
      <c r="BR1058" s="19"/>
      <c r="BS1058" s="19"/>
      <c r="BU1058" s="19"/>
      <c r="BV1058" s="19"/>
      <c r="BW1058" s="19"/>
      <c r="BX1058" s="19"/>
      <c r="BY1058" s="19"/>
      <c r="BZ1058" s="19"/>
      <c r="CA1058" s="27"/>
      <c r="EP1058" s="9"/>
      <c r="EU1058" s="13"/>
      <c r="FV1058" s="19"/>
      <c r="FW1058" s="19"/>
      <c r="FX1058" s="19"/>
      <c r="FZ1058" s="19"/>
      <c r="GA1058" s="19"/>
      <c r="GB1058" s="19"/>
      <c r="GC1058" s="19"/>
      <c r="GD1058" s="19"/>
      <c r="GE1058" s="19"/>
      <c r="GF1058" s="19"/>
      <c r="GG1058" s="19"/>
      <c r="GH1058" s="19"/>
      <c r="GI1058" s="19"/>
      <c r="GJ1058" s="19"/>
      <c r="GK1058" s="19"/>
      <c r="GL1058" s="19"/>
      <c r="GM1058" s="19"/>
      <c r="GN1058" s="13"/>
    </row>
    <row r="1059" spans="69:196">
      <c r="BQ1059" s="19"/>
      <c r="BR1059" s="19"/>
      <c r="BS1059" s="19"/>
      <c r="BU1059" s="19"/>
      <c r="BV1059" s="19"/>
      <c r="BW1059" s="19"/>
      <c r="BX1059" s="19"/>
      <c r="BY1059" s="19"/>
      <c r="BZ1059" s="19"/>
      <c r="CA1059" s="27"/>
      <c r="EP1059" s="9"/>
      <c r="EU1059" s="13"/>
      <c r="FV1059" s="19"/>
      <c r="FW1059" s="19"/>
      <c r="FX1059" s="19"/>
      <c r="FZ1059" s="19"/>
      <c r="GA1059" s="19"/>
      <c r="GB1059" s="19"/>
      <c r="GC1059" s="19"/>
      <c r="GD1059" s="19"/>
      <c r="GE1059" s="19"/>
      <c r="GF1059" s="19"/>
      <c r="GG1059" s="19"/>
      <c r="GH1059" s="19"/>
      <c r="GI1059" s="19"/>
      <c r="GJ1059" s="19"/>
      <c r="GK1059" s="19"/>
      <c r="GL1059" s="19"/>
      <c r="GM1059" s="19"/>
      <c r="GN1059" s="13"/>
    </row>
    <row r="1060" spans="69:196">
      <c r="BQ1060" s="19"/>
      <c r="BR1060" s="19"/>
      <c r="BS1060" s="19"/>
      <c r="BU1060" s="19"/>
      <c r="BV1060" s="19"/>
      <c r="BW1060" s="19"/>
      <c r="BX1060" s="19"/>
      <c r="BY1060" s="19"/>
      <c r="BZ1060" s="19"/>
      <c r="CA1060" s="27"/>
      <c r="EP1060" s="9"/>
      <c r="EU1060" s="13"/>
      <c r="FV1060" s="19"/>
      <c r="FW1060" s="19"/>
      <c r="FX1060" s="19"/>
      <c r="FZ1060" s="19"/>
      <c r="GA1060" s="19"/>
      <c r="GB1060" s="19"/>
      <c r="GC1060" s="19"/>
      <c r="GD1060" s="19"/>
      <c r="GE1060" s="19"/>
      <c r="GF1060" s="19"/>
      <c r="GG1060" s="19"/>
      <c r="GH1060" s="19"/>
      <c r="GI1060" s="19"/>
      <c r="GJ1060" s="19"/>
      <c r="GK1060" s="19"/>
      <c r="GL1060" s="19"/>
      <c r="GM1060" s="19"/>
      <c r="GN1060" s="13"/>
    </row>
    <row r="1061" spans="69:196">
      <c r="BQ1061" s="19"/>
      <c r="BR1061" s="19"/>
      <c r="BS1061" s="19"/>
      <c r="BU1061" s="19"/>
      <c r="BV1061" s="19"/>
      <c r="BW1061" s="19"/>
      <c r="BX1061" s="19"/>
      <c r="BY1061" s="19"/>
      <c r="BZ1061" s="19"/>
      <c r="CA1061" s="27"/>
      <c r="EP1061" s="9"/>
      <c r="EU1061" s="13"/>
      <c r="FV1061" s="19"/>
      <c r="FW1061" s="19"/>
      <c r="FX1061" s="19"/>
      <c r="FZ1061" s="19"/>
      <c r="GA1061" s="19"/>
      <c r="GB1061" s="19"/>
      <c r="GC1061" s="19"/>
      <c r="GD1061" s="19"/>
      <c r="GE1061" s="19"/>
      <c r="GF1061" s="19"/>
      <c r="GG1061" s="19"/>
      <c r="GH1061" s="19"/>
      <c r="GI1061" s="19"/>
      <c r="GJ1061" s="19"/>
      <c r="GK1061" s="19"/>
      <c r="GL1061" s="19"/>
      <c r="GM1061" s="19"/>
      <c r="GN1061" s="13"/>
    </row>
    <row r="1062" spans="69:196">
      <c r="BQ1062" s="19"/>
      <c r="BR1062" s="19"/>
      <c r="BS1062" s="19"/>
      <c r="BU1062" s="19"/>
      <c r="BV1062" s="19"/>
      <c r="BW1062" s="19"/>
      <c r="BX1062" s="19"/>
      <c r="BY1062" s="19"/>
      <c r="BZ1062" s="19"/>
      <c r="CA1062" s="27"/>
      <c r="EP1062" s="9"/>
      <c r="EU1062" s="13"/>
      <c r="FV1062" s="19"/>
      <c r="FW1062" s="19"/>
      <c r="FX1062" s="19"/>
      <c r="FZ1062" s="19"/>
      <c r="GA1062" s="19"/>
      <c r="GB1062" s="19"/>
      <c r="GC1062" s="19"/>
      <c r="GD1062" s="19"/>
      <c r="GE1062" s="19"/>
      <c r="GF1062" s="19"/>
      <c r="GG1062" s="19"/>
      <c r="GH1062" s="19"/>
      <c r="GI1062" s="19"/>
      <c r="GJ1062" s="19"/>
      <c r="GK1062" s="19"/>
      <c r="GL1062" s="19"/>
      <c r="GM1062" s="19"/>
      <c r="GN1062" s="13"/>
    </row>
    <row r="1063" spans="69:196">
      <c r="BQ1063" s="19"/>
      <c r="BR1063" s="19"/>
      <c r="BS1063" s="19"/>
      <c r="BU1063" s="19"/>
      <c r="BV1063" s="19"/>
      <c r="BW1063" s="19"/>
      <c r="BX1063" s="19"/>
      <c r="BY1063" s="19"/>
      <c r="BZ1063" s="19"/>
      <c r="CA1063" s="27"/>
      <c r="EP1063" s="9"/>
      <c r="EU1063" s="13"/>
      <c r="FV1063" s="19"/>
      <c r="FW1063" s="19"/>
      <c r="FX1063" s="19"/>
      <c r="FZ1063" s="19"/>
      <c r="GA1063" s="19"/>
      <c r="GB1063" s="19"/>
      <c r="GC1063" s="19"/>
      <c r="GD1063" s="19"/>
      <c r="GE1063" s="19"/>
      <c r="GF1063" s="19"/>
      <c r="GG1063" s="19"/>
      <c r="GH1063" s="19"/>
      <c r="GI1063" s="19"/>
      <c r="GJ1063" s="19"/>
      <c r="GK1063" s="19"/>
      <c r="GL1063" s="19"/>
      <c r="GM1063" s="19"/>
      <c r="GN1063" s="13"/>
    </row>
    <row r="1064" spans="69:196">
      <c r="BQ1064" s="19"/>
      <c r="BR1064" s="19"/>
      <c r="BS1064" s="19"/>
      <c r="BU1064" s="19"/>
      <c r="BV1064" s="19"/>
      <c r="BW1064" s="19"/>
      <c r="BX1064" s="19"/>
      <c r="BY1064" s="19"/>
      <c r="BZ1064" s="19"/>
      <c r="CA1064" s="27"/>
      <c r="EP1064" s="9"/>
      <c r="EU1064" s="13"/>
      <c r="FV1064" s="19"/>
      <c r="FW1064" s="19"/>
      <c r="FX1064" s="19"/>
      <c r="FZ1064" s="19"/>
      <c r="GA1064" s="19"/>
      <c r="GB1064" s="19"/>
      <c r="GC1064" s="19"/>
      <c r="GD1064" s="19"/>
      <c r="GE1064" s="19"/>
      <c r="GF1064" s="19"/>
      <c r="GG1064" s="19"/>
      <c r="GH1064" s="19"/>
      <c r="GI1064" s="19"/>
      <c r="GJ1064" s="19"/>
      <c r="GK1064" s="19"/>
      <c r="GL1064" s="19"/>
      <c r="GM1064" s="19"/>
      <c r="GN1064" s="13"/>
    </row>
    <row r="1065" spans="69:196">
      <c r="BQ1065" s="19"/>
      <c r="BR1065" s="19"/>
      <c r="BS1065" s="19"/>
      <c r="BU1065" s="19"/>
      <c r="BV1065" s="19"/>
      <c r="BW1065" s="19"/>
      <c r="BX1065" s="19"/>
      <c r="BY1065" s="19"/>
      <c r="BZ1065" s="19"/>
      <c r="CA1065" s="27"/>
      <c r="EP1065" s="9"/>
      <c r="EU1065" s="13"/>
      <c r="FV1065" s="19"/>
      <c r="FW1065" s="19"/>
      <c r="FX1065" s="19"/>
      <c r="FZ1065" s="19"/>
      <c r="GA1065" s="19"/>
      <c r="GB1065" s="19"/>
      <c r="GC1065" s="19"/>
      <c r="GD1065" s="19"/>
      <c r="GE1065" s="19"/>
      <c r="GF1065" s="19"/>
      <c r="GG1065" s="19"/>
      <c r="GH1065" s="19"/>
      <c r="GI1065" s="19"/>
      <c r="GJ1065" s="19"/>
      <c r="GK1065" s="19"/>
      <c r="GL1065" s="19"/>
      <c r="GM1065" s="19"/>
      <c r="GN1065" s="13"/>
    </row>
    <row r="1066" spans="69:196">
      <c r="BQ1066" s="19"/>
      <c r="BR1066" s="19"/>
      <c r="BS1066" s="19"/>
      <c r="BU1066" s="19"/>
      <c r="BV1066" s="19"/>
      <c r="BW1066" s="19"/>
      <c r="BX1066" s="19"/>
      <c r="BY1066" s="19"/>
      <c r="BZ1066" s="19"/>
      <c r="CA1066" s="27"/>
      <c r="EP1066" s="9"/>
      <c r="EU1066" s="13"/>
      <c r="FV1066" s="19"/>
      <c r="FW1066" s="19"/>
      <c r="FX1066" s="19"/>
      <c r="FZ1066" s="19"/>
      <c r="GA1066" s="19"/>
      <c r="GB1066" s="19"/>
      <c r="GC1066" s="19"/>
      <c r="GD1066" s="19"/>
      <c r="GE1066" s="19"/>
      <c r="GF1066" s="19"/>
      <c r="GG1066" s="19"/>
      <c r="GH1066" s="19"/>
      <c r="GI1066" s="19"/>
      <c r="GJ1066" s="19"/>
      <c r="GK1066" s="19"/>
      <c r="GL1066" s="19"/>
      <c r="GM1066" s="19"/>
      <c r="GN1066" s="13"/>
    </row>
    <row r="1067" spans="69:196">
      <c r="BQ1067" s="19"/>
      <c r="BR1067" s="19"/>
      <c r="BS1067" s="19"/>
      <c r="BU1067" s="19"/>
      <c r="BV1067" s="19"/>
      <c r="BW1067" s="19"/>
      <c r="BX1067" s="19"/>
      <c r="BY1067" s="19"/>
      <c r="BZ1067" s="19"/>
      <c r="CA1067" s="27"/>
      <c r="EP1067" s="9"/>
      <c r="EU1067" s="13"/>
      <c r="FV1067" s="19"/>
      <c r="FW1067" s="19"/>
      <c r="FX1067" s="19"/>
      <c r="FZ1067" s="19"/>
      <c r="GA1067" s="19"/>
      <c r="GB1067" s="19"/>
      <c r="GC1067" s="19"/>
      <c r="GD1067" s="19"/>
      <c r="GE1067" s="19"/>
      <c r="GF1067" s="19"/>
      <c r="GG1067" s="19"/>
      <c r="GH1067" s="19"/>
      <c r="GI1067" s="19"/>
      <c r="GJ1067" s="19"/>
      <c r="GK1067" s="19"/>
      <c r="GL1067" s="19"/>
      <c r="GM1067" s="19"/>
      <c r="GN1067" s="13"/>
    </row>
    <row r="1068" spans="69:196">
      <c r="BQ1068" s="19"/>
      <c r="BR1068" s="19"/>
      <c r="BS1068" s="19"/>
      <c r="BU1068" s="19"/>
      <c r="BV1068" s="19"/>
      <c r="BW1068" s="19"/>
      <c r="BX1068" s="19"/>
      <c r="BY1068" s="19"/>
      <c r="BZ1068" s="19"/>
      <c r="CA1068" s="27"/>
      <c r="EP1068" s="9"/>
      <c r="EU1068" s="13"/>
      <c r="FV1068" s="19"/>
      <c r="FW1068" s="19"/>
      <c r="FX1068" s="19"/>
      <c r="FZ1068" s="19"/>
      <c r="GA1068" s="19"/>
      <c r="GB1068" s="19"/>
      <c r="GC1068" s="19"/>
      <c r="GD1068" s="19"/>
      <c r="GE1068" s="19"/>
      <c r="GF1068" s="19"/>
      <c r="GG1068" s="19"/>
      <c r="GH1068" s="19"/>
      <c r="GI1068" s="19"/>
      <c r="GJ1068" s="19"/>
      <c r="GK1068" s="19"/>
      <c r="GL1068" s="19"/>
      <c r="GM1068" s="19"/>
      <c r="GN1068" s="13"/>
    </row>
    <row r="1069" spans="69:196">
      <c r="BQ1069" s="19"/>
      <c r="BR1069" s="19"/>
      <c r="BS1069" s="19"/>
      <c r="BU1069" s="19"/>
      <c r="BV1069" s="19"/>
      <c r="BW1069" s="19"/>
      <c r="BX1069" s="19"/>
      <c r="BY1069" s="19"/>
      <c r="BZ1069" s="19"/>
      <c r="CA1069" s="27"/>
      <c r="EP1069" s="9"/>
      <c r="EU1069" s="13"/>
      <c r="FV1069" s="19"/>
      <c r="FW1069" s="19"/>
      <c r="FX1069" s="19"/>
      <c r="FZ1069" s="19"/>
      <c r="GA1069" s="19"/>
      <c r="GB1069" s="19"/>
      <c r="GC1069" s="19"/>
      <c r="GD1069" s="19"/>
      <c r="GE1069" s="19"/>
      <c r="GF1069" s="19"/>
      <c r="GG1069" s="19"/>
      <c r="GH1069" s="19"/>
      <c r="GI1069" s="19"/>
      <c r="GJ1069" s="19"/>
      <c r="GK1069" s="19"/>
      <c r="GL1069" s="19"/>
      <c r="GM1069" s="19"/>
      <c r="GN1069" s="13"/>
    </row>
    <row r="1070" spans="69:196">
      <c r="BQ1070" s="19"/>
      <c r="BR1070" s="19"/>
      <c r="BS1070" s="19"/>
      <c r="BU1070" s="19"/>
      <c r="BV1070" s="19"/>
      <c r="BW1070" s="19"/>
      <c r="BX1070" s="19"/>
      <c r="BY1070" s="19"/>
      <c r="BZ1070" s="19"/>
      <c r="CA1070" s="27"/>
      <c r="EP1070" s="9"/>
      <c r="EU1070" s="13"/>
      <c r="FV1070" s="19"/>
      <c r="FW1070" s="19"/>
      <c r="FX1070" s="19"/>
      <c r="FZ1070" s="19"/>
      <c r="GA1070" s="19"/>
      <c r="GB1070" s="19"/>
      <c r="GC1070" s="19"/>
      <c r="GD1070" s="19"/>
      <c r="GE1070" s="19"/>
      <c r="GF1070" s="19"/>
      <c r="GG1070" s="19"/>
      <c r="GH1070" s="19"/>
      <c r="GI1070" s="19"/>
      <c r="GJ1070" s="19"/>
      <c r="GK1070" s="19"/>
      <c r="GL1070" s="19"/>
      <c r="GM1070" s="19"/>
      <c r="GN1070" s="13"/>
    </row>
    <row r="1071" spans="69:196">
      <c r="BQ1071" s="19"/>
      <c r="BR1071" s="19"/>
      <c r="BS1071" s="19"/>
      <c r="BU1071" s="19"/>
      <c r="BV1071" s="19"/>
      <c r="BW1071" s="19"/>
      <c r="BX1071" s="19"/>
      <c r="BY1071" s="19"/>
      <c r="BZ1071" s="19"/>
      <c r="CA1071" s="27"/>
      <c r="EP1071" s="9"/>
      <c r="EU1071" s="13"/>
      <c r="FV1071" s="19"/>
      <c r="FW1071" s="19"/>
      <c r="FX1071" s="19"/>
      <c r="FZ1071" s="19"/>
      <c r="GA1071" s="19"/>
      <c r="GB1071" s="19"/>
      <c r="GC1071" s="19"/>
      <c r="GD1071" s="19"/>
      <c r="GE1071" s="19"/>
      <c r="GF1071" s="19"/>
      <c r="GG1071" s="19"/>
      <c r="GH1071" s="19"/>
      <c r="GI1071" s="19"/>
      <c r="GJ1071" s="19"/>
      <c r="GK1071" s="19"/>
      <c r="GL1071" s="19"/>
      <c r="GM1071" s="19"/>
      <c r="GN1071" s="13"/>
    </row>
    <row r="1072" spans="69:196">
      <c r="BQ1072" s="19"/>
      <c r="BR1072" s="19"/>
      <c r="BS1072" s="19"/>
      <c r="BU1072" s="19"/>
      <c r="BV1072" s="19"/>
      <c r="BW1072" s="19"/>
      <c r="BX1072" s="19"/>
      <c r="BY1072" s="19"/>
      <c r="BZ1072" s="19"/>
      <c r="CA1072" s="27"/>
      <c r="EP1072" s="9"/>
      <c r="EU1072" s="13"/>
      <c r="FV1072" s="19"/>
      <c r="FW1072" s="19"/>
      <c r="FX1072" s="19"/>
      <c r="FZ1072" s="19"/>
      <c r="GA1072" s="19"/>
      <c r="GB1072" s="19"/>
      <c r="GC1072" s="19"/>
      <c r="GD1072" s="19"/>
      <c r="GE1072" s="19"/>
      <c r="GF1072" s="19"/>
      <c r="GG1072" s="19"/>
      <c r="GH1072" s="19"/>
      <c r="GI1072" s="19"/>
      <c r="GJ1072" s="19"/>
      <c r="GK1072" s="19"/>
      <c r="GL1072" s="19"/>
      <c r="GM1072" s="19"/>
      <c r="GN1072" s="13"/>
    </row>
    <row r="1073" spans="69:196">
      <c r="BQ1073" s="19"/>
      <c r="BR1073" s="19"/>
      <c r="BS1073" s="19"/>
      <c r="BU1073" s="19"/>
      <c r="BV1073" s="19"/>
      <c r="BW1073" s="19"/>
      <c r="BX1073" s="19"/>
      <c r="BY1073" s="19"/>
      <c r="BZ1073" s="19"/>
      <c r="CA1073" s="27"/>
      <c r="EP1073" s="9"/>
      <c r="EU1073" s="13"/>
      <c r="FV1073" s="19"/>
      <c r="FW1073" s="19"/>
      <c r="FX1073" s="19"/>
      <c r="FZ1073" s="19"/>
      <c r="GA1073" s="19"/>
      <c r="GB1073" s="19"/>
      <c r="GC1073" s="19"/>
      <c r="GD1073" s="19"/>
      <c r="GE1073" s="19"/>
      <c r="GF1073" s="19"/>
      <c r="GG1073" s="19"/>
      <c r="GH1073" s="19"/>
      <c r="GI1073" s="19"/>
      <c r="GJ1073" s="19"/>
      <c r="GK1073" s="19"/>
      <c r="GL1073" s="19"/>
      <c r="GM1073" s="19"/>
      <c r="GN1073" s="13"/>
    </row>
    <row r="1074" spans="69:196">
      <c r="BQ1074" s="19"/>
      <c r="BR1074" s="19"/>
      <c r="BS1074" s="19"/>
      <c r="BU1074" s="19"/>
      <c r="BV1074" s="19"/>
      <c r="BW1074" s="19"/>
      <c r="BX1074" s="19"/>
      <c r="BY1074" s="19"/>
      <c r="BZ1074" s="19"/>
      <c r="CA1074" s="27"/>
      <c r="EP1074" s="9"/>
      <c r="EU1074" s="13"/>
      <c r="FV1074" s="19"/>
      <c r="FW1074" s="19"/>
      <c r="FX1074" s="19"/>
      <c r="FZ1074" s="19"/>
      <c r="GA1074" s="19"/>
      <c r="GB1074" s="19"/>
      <c r="GC1074" s="19"/>
      <c r="GD1074" s="19"/>
      <c r="GE1074" s="19"/>
      <c r="GF1074" s="19"/>
      <c r="GG1074" s="19"/>
      <c r="GH1074" s="19"/>
      <c r="GI1074" s="19"/>
      <c r="GJ1074" s="19"/>
      <c r="GK1074" s="19"/>
      <c r="GL1074" s="19"/>
      <c r="GM1074" s="19"/>
      <c r="GN1074" s="13"/>
    </row>
    <row r="1075" spans="69:196">
      <c r="BQ1075" s="19"/>
      <c r="BR1075" s="19"/>
      <c r="BS1075" s="19"/>
      <c r="BU1075" s="19"/>
      <c r="BV1075" s="19"/>
      <c r="BW1075" s="19"/>
      <c r="BX1075" s="19"/>
      <c r="BY1075" s="19"/>
      <c r="BZ1075" s="19"/>
      <c r="CA1075" s="27"/>
      <c r="EP1075" s="9"/>
      <c r="EU1075" s="13"/>
      <c r="FV1075" s="19"/>
      <c r="FW1075" s="19"/>
      <c r="FX1075" s="19"/>
      <c r="FZ1075" s="19"/>
      <c r="GA1075" s="19"/>
      <c r="GB1075" s="19"/>
      <c r="GC1075" s="19"/>
      <c r="GD1075" s="19"/>
      <c r="GE1075" s="19"/>
      <c r="GF1075" s="19"/>
      <c r="GG1075" s="19"/>
      <c r="GH1075" s="19"/>
      <c r="GI1075" s="19"/>
      <c r="GJ1075" s="19"/>
      <c r="GK1075" s="19"/>
      <c r="GL1075" s="19"/>
      <c r="GM1075" s="19"/>
      <c r="GN1075" s="13"/>
    </row>
    <row r="1076" spans="69:196">
      <c r="BQ1076" s="19"/>
      <c r="BR1076" s="19"/>
      <c r="BS1076" s="19"/>
      <c r="BU1076" s="19"/>
      <c r="BV1076" s="19"/>
      <c r="BW1076" s="19"/>
      <c r="BX1076" s="19"/>
      <c r="BY1076" s="19"/>
      <c r="BZ1076" s="19"/>
      <c r="CA1076" s="27"/>
      <c r="EP1076" s="9"/>
      <c r="EU1076" s="13"/>
      <c r="FV1076" s="19"/>
      <c r="FW1076" s="19"/>
      <c r="FX1076" s="19"/>
      <c r="FZ1076" s="19"/>
      <c r="GA1076" s="19"/>
      <c r="GB1076" s="19"/>
      <c r="GC1076" s="19"/>
      <c r="GD1076" s="19"/>
      <c r="GE1076" s="19"/>
      <c r="GF1076" s="19"/>
      <c r="GG1076" s="19"/>
      <c r="GH1076" s="19"/>
      <c r="GI1076" s="19"/>
      <c r="GJ1076" s="19"/>
      <c r="GK1076" s="19"/>
      <c r="GL1076" s="19"/>
      <c r="GM1076" s="19"/>
      <c r="GN1076" s="13"/>
    </row>
    <row r="1077" spans="69:196">
      <c r="BQ1077" s="19"/>
      <c r="BR1077" s="19"/>
      <c r="BS1077" s="19"/>
      <c r="BU1077" s="19"/>
      <c r="BV1077" s="19"/>
      <c r="BW1077" s="19"/>
      <c r="BX1077" s="19"/>
      <c r="BY1077" s="19"/>
      <c r="BZ1077" s="19"/>
      <c r="CA1077" s="27"/>
      <c r="EP1077" s="9"/>
      <c r="EU1077" s="13"/>
      <c r="FV1077" s="19"/>
      <c r="FW1077" s="19"/>
      <c r="FX1077" s="19"/>
      <c r="FZ1077" s="19"/>
      <c r="GA1077" s="19"/>
      <c r="GB1077" s="19"/>
      <c r="GC1077" s="19"/>
      <c r="GD1077" s="19"/>
      <c r="GE1077" s="19"/>
      <c r="GF1077" s="19"/>
      <c r="GG1077" s="19"/>
      <c r="GH1077" s="19"/>
      <c r="GI1077" s="19"/>
      <c r="GJ1077" s="19"/>
      <c r="GK1077" s="19"/>
      <c r="GL1077" s="19"/>
      <c r="GM1077" s="19"/>
      <c r="GN1077" s="13"/>
    </row>
    <row r="1078" spans="69:196">
      <c r="BQ1078" s="19"/>
      <c r="BR1078" s="19"/>
      <c r="BS1078" s="19"/>
      <c r="BU1078" s="19"/>
      <c r="BV1078" s="19"/>
      <c r="BW1078" s="19"/>
      <c r="BX1078" s="19"/>
      <c r="BY1078" s="19"/>
      <c r="BZ1078" s="19"/>
      <c r="CA1078" s="27"/>
      <c r="EP1078" s="9"/>
      <c r="EU1078" s="13"/>
      <c r="FV1078" s="19"/>
      <c r="FW1078" s="19"/>
      <c r="FX1078" s="19"/>
      <c r="FZ1078" s="19"/>
      <c r="GA1078" s="19"/>
      <c r="GB1078" s="19"/>
      <c r="GC1078" s="19"/>
      <c r="GD1078" s="19"/>
      <c r="GE1078" s="19"/>
      <c r="GF1078" s="19"/>
      <c r="GG1078" s="19"/>
      <c r="GH1078" s="19"/>
      <c r="GI1078" s="19"/>
      <c r="GJ1078" s="19"/>
      <c r="GK1078" s="19"/>
      <c r="GL1078" s="19"/>
      <c r="GM1078" s="19"/>
      <c r="GN1078" s="13"/>
    </row>
    <row r="1079" spans="69:196">
      <c r="BQ1079" s="19"/>
      <c r="BR1079" s="19"/>
      <c r="BS1079" s="19"/>
      <c r="BU1079" s="19"/>
      <c r="BV1079" s="19"/>
      <c r="BW1079" s="19"/>
      <c r="BX1079" s="19"/>
      <c r="BY1079" s="19"/>
      <c r="BZ1079" s="19"/>
      <c r="CA1079" s="27"/>
      <c r="EP1079" s="9"/>
      <c r="EU1079" s="13"/>
      <c r="FV1079" s="19"/>
      <c r="FW1079" s="19"/>
      <c r="FX1079" s="19"/>
      <c r="FZ1079" s="19"/>
      <c r="GA1079" s="19"/>
      <c r="GB1079" s="19"/>
      <c r="GC1079" s="19"/>
      <c r="GD1079" s="19"/>
      <c r="GE1079" s="19"/>
      <c r="GF1079" s="19"/>
      <c r="GG1079" s="19"/>
      <c r="GH1079" s="19"/>
      <c r="GI1079" s="19"/>
      <c r="GJ1079" s="19"/>
      <c r="GK1079" s="19"/>
      <c r="GL1079" s="19"/>
      <c r="GM1079" s="19"/>
      <c r="GN1079" s="13"/>
    </row>
    <row r="1080" spans="69:196">
      <c r="BQ1080" s="19"/>
      <c r="BR1080" s="19"/>
      <c r="BS1080" s="19"/>
      <c r="BU1080" s="19"/>
      <c r="BV1080" s="19"/>
      <c r="BW1080" s="19"/>
      <c r="BX1080" s="19"/>
      <c r="BY1080" s="19"/>
      <c r="BZ1080" s="19"/>
      <c r="CA1080" s="27"/>
      <c r="EP1080" s="9"/>
      <c r="EU1080" s="13"/>
      <c r="FV1080" s="19"/>
      <c r="FW1080" s="19"/>
      <c r="FX1080" s="19"/>
      <c r="FZ1080" s="19"/>
      <c r="GA1080" s="19"/>
      <c r="GB1080" s="19"/>
      <c r="GC1080" s="19"/>
      <c r="GD1080" s="19"/>
      <c r="GE1080" s="19"/>
      <c r="GF1080" s="19"/>
      <c r="GG1080" s="19"/>
      <c r="GH1080" s="19"/>
      <c r="GI1080" s="19"/>
      <c r="GJ1080" s="19"/>
      <c r="GK1080" s="19"/>
      <c r="GL1080" s="19"/>
      <c r="GM1080" s="19"/>
      <c r="GN1080" s="13"/>
    </row>
    <row r="1081" spans="69:196">
      <c r="BQ1081" s="19"/>
      <c r="BR1081" s="19"/>
      <c r="BS1081" s="19"/>
      <c r="BU1081" s="19"/>
      <c r="BV1081" s="19"/>
      <c r="BW1081" s="19"/>
      <c r="BX1081" s="19"/>
      <c r="BY1081" s="19"/>
      <c r="BZ1081" s="19"/>
      <c r="CA1081" s="27"/>
      <c r="EP1081" s="9"/>
      <c r="EU1081" s="13"/>
      <c r="FV1081" s="19"/>
      <c r="FW1081" s="19"/>
      <c r="FX1081" s="19"/>
      <c r="FZ1081" s="19"/>
      <c r="GA1081" s="19"/>
      <c r="GB1081" s="19"/>
      <c r="GC1081" s="19"/>
      <c r="GD1081" s="19"/>
      <c r="GE1081" s="19"/>
      <c r="GF1081" s="19"/>
      <c r="GG1081" s="19"/>
      <c r="GH1081" s="19"/>
      <c r="GI1081" s="19"/>
      <c r="GJ1081" s="19"/>
      <c r="GK1081" s="19"/>
      <c r="GL1081" s="19"/>
      <c r="GM1081" s="19"/>
      <c r="GN1081" s="13"/>
    </row>
    <row r="1082" spans="69:196">
      <c r="BQ1082" s="19"/>
      <c r="BR1082" s="19"/>
      <c r="BS1082" s="19"/>
      <c r="BU1082" s="19"/>
      <c r="BV1082" s="19"/>
      <c r="BW1082" s="19"/>
      <c r="BX1082" s="19"/>
      <c r="BY1082" s="19"/>
      <c r="BZ1082" s="19"/>
      <c r="CA1082" s="27"/>
      <c r="EP1082" s="9"/>
      <c r="EU1082" s="13"/>
      <c r="FV1082" s="19"/>
      <c r="FW1082" s="19"/>
      <c r="FX1082" s="19"/>
      <c r="FZ1082" s="19"/>
      <c r="GA1082" s="19"/>
      <c r="GB1082" s="19"/>
      <c r="GC1082" s="19"/>
      <c r="GD1082" s="19"/>
      <c r="GE1082" s="19"/>
      <c r="GF1082" s="19"/>
      <c r="GG1082" s="19"/>
      <c r="GH1082" s="19"/>
      <c r="GI1082" s="19"/>
      <c r="GJ1082" s="19"/>
      <c r="GK1082" s="19"/>
      <c r="GL1082" s="19"/>
      <c r="GM1082" s="19"/>
      <c r="GN1082" s="13"/>
    </row>
    <row r="1083" spans="69:196">
      <c r="BQ1083" s="19"/>
      <c r="BR1083" s="19"/>
      <c r="BS1083" s="19"/>
      <c r="BU1083" s="19"/>
      <c r="BV1083" s="19"/>
      <c r="BW1083" s="19"/>
      <c r="BX1083" s="19"/>
      <c r="BY1083" s="19"/>
      <c r="BZ1083" s="19"/>
      <c r="CA1083" s="27"/>
      <c r="EP1083" s="9"/>
      <c r="EU1083" s="13"/>
      <c r="FV1083" s="19"/>
      <c r="FW1083" s="19"/>
      <c r="FX1083" s="19"/>
      <c r="FZ1083" s="19"/>
      <c r="GA1083" s="19"/>
      <c r="GB1083" s="19"/>
      <c r="GC1083" s="19"/>
      <c r="GD1083" s="19"/>
      <c r="GE1083" s="19"/>
      <c r="GF1083" s="19"/>
      <c r="GG1083" s="19"/>
      <c r="GH1083" s="19"/>
      <c r="GI1083" s="19"/>
      <c r="GJ1083" s="19"/>
      <c r="GK1083" s="19"/>
      <c r="GL1083" s="19"/>
      <c r="GM1083" s="19"/>
      <c r="GN1083" s="13"/>
    </row>
    <row r="1084" spans="69:196">
      <c r="BQ1084" s="19"/>
      <c r="BR1084" s="19"/>
      <c r="BS1084" s="19"/>
      <c r="BU1084" s="19"/>
      <c r="BV1084" s="19"/>
      <c r="BW1084" s="19"/>
      <c r="BX1084" s="19"/>
      <c r="BY1084" s="19"/>
      <c r="BZ1084" s="19"/>
      <c r="CA1084" s="27"/>
      <c r="EP1084" s="9"/>
      <c r="EU1084" s="13"/>
      <c r="FV1084" s="19"/>
      <c r="FW1084" s="19"/>
      <c r="FX1084" s="19"/>
      <c r="FZ1084" s="19"/>
      <c r="GA1084" s="19"/>
      <c r="GB1084" s="19"/>
      <c r="GC1084" s="19"/>
      <c r="GD1084" s="19"/>
      <c r="GE1084" s="19"/>
      <c r="GF1084" s="19"/>
      <c r="GG1084" s="19"/>
      <c r="GH1084" s="19"/>
      <c r="GI1084" s="19"/>
      <c r="GJ1084" s="19"/>
      <c r="GK1084" s="19"/>
      <c r="GL1084" s="19"/>
      <c r="GM1084" s="19"/>
      <c r="GN1084" s="13"/>
    </row>
    <row r="1085" spans="69:196">
      <c r="BQ1085" s="19"/>
      <c r="BR1085" s="19"/>
      <c r="BS1085" s="19"/>
      <c r="BU1085" s="19"/>
      <c r="BV1085" s="19"/>
      <c r="BW1085" s="19"/>
      <c r="BX1085" s="19"/>
      <c r="BY1085" s="19"/>
      <c r="BZ1085" s="19"/>
      <c r="CA1085" s="27"/>
      <c r="EP1085" s="9"/>
      <c r="EU1085" s="13"/>
      <c r="FV1085" s="19"/>
      <c r="FW1085" s="19"/>
      <c r="FX1085" s="19"/>
      <c r="FZ1085" s="19"/>
      <c r="GA1085" s="19"/>
      <c r="GB1085" s="19"/>
      <c r="GC1085" s="19"/>
      <c r="GD1085" s="19"/>
      <c r="GE1085" s="19"/>
      <c r="GF1085" s="19"/>
      <c r="GG1085" s="19"/>
      <c r="GH1085" s="19"/>
      <c r="GI1085" s="19"/>
      <c r="GJ1085" s="19"/>
      <c r="GK1085" s="19"/>
      <c r="GL1085" s="19"/>
      <c r="GM1085" s="19"/>
      <c r="GN1085" s="13"/>
    </row>
    <row r="1086" spans="69:196">
      <c r="BQ1086" s="19"/>
      <c r="BR1086" s="19"/>
      <c r="BS1086" s="19"/>
      <c r="BU1086" s="19"/>
      <c r="BV1086" s="19"/>
      <c r="BW1086" s="19"/>
      <c r="BX1086" s="19"/>
      <c r="BY1086" s="19"/>
      <c r="BZ1086" s="19"/>
      <c r="CA1086" s="27"/>
      <c r="EP1086" s="9"/>
      <c r="EU1086" s="13"/>
      <c r="FV1086" s="19"/>
      <c r="FW1086" s="19"/>
      <c r="FX1086" s="19"/>
      <c r="FZ1086" s="19"/>
      <c r="GA1086" s="19"/>
      <c r="GB1086" s="19"/>
      <c r="GC1086" s="19"/>
      <c r="GD1086" s="19"/>
      <c r="GE1086" s="19"/>
      <c r="GF1086" s="19"/>
      <c r="GG1086" s="19"/>
      <c r="GH1086" s="19"/>
      <c r="GI1086" s="19"/>
      <c r="GJ1086" s="19"/>
      <c r="GK1086" s="19"/>
      <c r="GL1086" s="19"/>
      <c r="GM1086" s="19"/>
      <c r="GN1086" s="13"/>
    </row>
    <row r="1087" spans="69:196">
      <c r="BQ1087" s="19"/>
      <c r="BR1087" s="19"/>
      <c r="BS1087" s="19"/>
      <c r="BU1087" s="19"/>
      <c r="BV1087" s="19"/>
      <c r="BW1087" s="19"/>
      <c r="BX1087" s="19"/>
      <c r="BY1087" s="19"/>
      <c r="BZ1087" s="19"/>
      <c r="CA1087" s="27"/>
      <c r="EP1087" s="9"/>
      <c r="EU1087" s="13"/>
      <c r="FV1087" s="19"/>
      <c r="FW1087" s="19"/>
      <c r="FX1087" s="19"/>
      <c r="FZ1087" s="19"/>
      <c r="GA1087" s="19"/>
      <c r="GB1087" s="19"/>
      <c r="GC1087" s="19"/>
      <c r="GD1087" s="19"/>
      <c r="GE1087" s="19"/>
      <c r="GF1087" s="19"/>
      <c r="GG1087" s="19"/>
      <c r="GH1087" s="19"/>
      <c r="GI1087" s="19"/>
      <c r="GJ1087" s="19"/>
      <c r="GK1087" s="19"/>
      <c r="GL1087" s="19"/>
      <c r="GM1087" s="19"/>
      <c r="GN1087" s="13"/>
    </row>
    <row r="1088" spans="69:196">
      <c r="BQ1088" s="19"/>
      <c r="BR1088" s="19"/>
      <c r="BS1088" s="19"/>
      <c r="BU1088" s="19"/>
      <c r="BV1088" s="19"/>
      <c r="BW1088" s="19"/>
      <c r="BX1088" s="19"/>
      <c r="BY1088" s="19"/>
      <c r="BZ1088" s="19"/>
      <c r="CA1088" s="27"/>
      <c r="EP1088" s="9"/>
      <c r="EU1088" s="13"/>
      <c r="FV1088" s="19"/>
      <c r="FW1088" s="19"/>
      <c r="FX1088" s="19"/>
      <c r="FZ1088" s="19"/>
      <c r="GA1088" s="19"/>
      <c r="GB1088" s="19"/>
      <c r="GC1088" s="19"/>
      <c r="GD1088" s="19"/>
      <c r="GE1088" s="19"/>
      <c r="GF1088" s="19"/>
      <c r="GG1088" s="19"/>
      <c r="GH1088" s="19"/>
      <c r="GI1088" s="19"/>
      <c r="GJ1088" s="19"/>
      <c r="GK1088" s="19"/>
      <c r="GL1088" s="19"/>
      <c r="GM1088" s="19"/>
      <c r="GN1088" s="13"/>
    </row>
    <row r="1089" spans="69:196">
      <c r="BQ1089" s="19"/>
      <c r="BR1089" s="19"/>
      <c r="BS1089" s="19"/>
      <c r="BU1089" s="19"/>
      <c r="BV1089" s="19"/>
      <c r="BW1089" s="19"/>
      <c r="BX1089" s="19"/>
      <c r="BY1089" s="19"/>
      <c r="BZ1089" s="19"/>
      <c r="CA1089" s="27"/>
      <c r="EP1089" s="9"/>
      <c r="EU1089" s="13"/>
      <c r="FV1089" s="19"/>
      <c r="FW1089" s="19"/>
      <c r="FX1089" s="19"/>
      <c r="FZ1089" s="19"/>
      <c r="GA1089" s="19"/>
      <c r="GB1089" s="19"/>
      <c r="GC1089" s="19"/>
      <c r="GD1089" s="19"/>
      <c r="GE1089" s="19"/>
      <c r="GF1089" s="19"/>
      <c r="GG1089" s="19"/>
      <c r="GH1089" s="19"/>
      <c r="GI1089" s="19"/>
      <c r="GJ1089" s="19"/>
      <c r="GK1089" s="19"/>
      <c r="GL1089" s="19"/>
      <c r="GM1089" s="19"/>
      <c r="GN1089" s="13"/>
    </row>
    <row r="1090" spans="69:196">
      <c r="BQ1090" s="19"/>
      <c r="BR1090" s="19"/>
      <c r="BS1090" s="19"/>
      <c r="BU1090" s="19"/>
      <c r="BV1090" s="19"/>
      <c r="BW1090" s="19"/>
      <c r="BX1090" s="19"/>
      <c r="BY1090" s="19"/>
      <c r="BZ1090" s="19"/>
      <c r="CA1090" s="27"/>
      <c r="EP1090" s="9"/>
      <c r="EU1090" s="13"/>
      <c r="FV1090" s="19"/>
      <c r="FW1090" s="19"/>
      <c r="FX1090" s="19"/>
      <c r="FZ1090" s="19"/>
      <c r="GA1090" s="19"/>
      <c r="GB1090" s="19"/>
      <c r="GC1090" s="19"/>
      <c r="GD1090" s="19"/>
      <c r="GE1090" s="19"/>
      <c r="GF1090" s="19"/>
      <c r="GG1090" s="19"/>
      <c r="GH1090" s="19"/>
      <c r="GI1090" s="19"/>
      <c r="GJ1090" s="19"/>
      <c r="GK1090" s="19"/>
      <c r="GL1090" s="19"/>
      <c r="GM1090" s="19"/>
      <c r="GN1090" s="13"/>
    </row>
    <row r="1091" spans="69:196">
      <c r="BQ1091" s="19"/>
      <c r="BR1091" s="19"/>
      <c r="BS1091" s="19"/>
      <c r="BU1091" s="19"/>
      <c r="BV1091" s="19"/>
      <c r="BW1091" s="19"/>
      <c r="BX1091" s="19"/>
      <c r="BY1091" s="19"/>
      <c r="BZ1091" s="19"/>
      <c r="CA1091" s="27"/>
      <c r="EP1091" s="9"/>
      <c r="EU1091" s="13"/>
      <c r="FV1091" s="19"/>
      <c r="FW1091" s="19"/>
      <c r="FX1091" s="19"/>
      <c r="FZ1091" s="19"/>
      <c r="GA1091" s="19"/>
      <c r="GB1091" s="19"/>
      <c r="GC1091" s="19"/>
      <c r="GD1091" s="19"/>
      <c r="GE1091" s="19"/>
      <c r="GF1091" s="19"/>
      <c r="GG1091" s="19"/>
      <c r="GH1091" s="19"/>
      <c r="GI1091" s="19"/>
      <c r="GJ1091" s="19"/>
      <c r="GK1091" s="19"/>
      <c r="GL1091" s="19"/>
      <c r="GM1091" s="19"/>
      <c r="GN1091" s="13"/>
    </row>
    <row r="1092" spans="69:196">
      <c r="BQ1092" s="19"/>
      <c r="BR1092" s="19"/>
      <c r="BS1092" s="19"/>
      <c r="BU1092" s="19"/>
      <c r="BV1092" s="19"/>
      <c r="BW1092" s="19"/>
      <c r="BX1092" s="19"/>
      <c r="BY1092" s="19"/>
      <c r="BZ1092" s="19"/>
      <c r="CA1092" s="27"/>
      <c r="EP1092" s="9"/>
      <c r="EU1092" s="13"/>
      <c r="FV1092" s="19"/>
      <c r="FW1092" s="19"/>
      <c r="FX1092" s="19"/>
      <c r="FZ1092" s="19"/>
      <c r="GA1092" s="19"/>
      <c r="GB1092" s="19"/>
      <c r="GC1092" s="19"/>
      <c r="GD1092" s="19"/>
      <c r="GE1092" s="19"/>
      <c r="GF1092" s="19"/>
      <c r="GG1092" s="19"/>
      <c r="GH1092" s="19"/>
      <c r="GI1092" s="19"/>
      <c r="GJ1092" s="19"/>
      <c r="GK1092" s="19"/>
      <c r="GL1092" s="19"/>
      <c r="GM1092" s="19"/>
      <c r="GN1092" s="13"/>
    </row>
    <row r="1093" spans="69:196">
      <c r="BQ1093" s="19"/>
      <c r="BR1093" s="19"/>
      <c r="BS1093" s="19"/>
      <c r="BU1093" s="19"/>
      <c r="BV1093" s="19"/>
      <c r="BW1093" s="19"/>
      <c r="BX1093" s="19"/>
      <c r="BY1093" s="19"/>
      <c r="BZ1093" s="19"/>
      <c r="CA1093" s="27"/>
      <c r="EP1093" s="9"/>
      <c r="EU1093" s="13"/>
      <c r="FV1093" s="19"/>
      <c r="FW1093" s="19"/>
      <c r="FX1093" s="19"/>
      <c r="FZ1093" s="19"/>
      <c r="GA1093" s="19"/>
      <c r="GB1093" s="19"/>
      <c r="GC1093" s="19"/>
      <c r="GD1093" s="19"/>
      <c r="GE1093" s="19"/>
      <c r="GF1093" s="19"/>
      <c r="GG1093" s="19"/>
      <c r="GH1093" s="19"/>
      <c r="GI1093" s="19"/>
      <c r="GJ1093" s="19"/>
      <c r="GK1093" s="19"/>
      <c r="GL1093" s="19"/>
      <c r="GM1093" s="19"/>
      <c r="GN1093" s="13"/>
    </row>
    <row r="1094" spans="69:196">
      <c r="BQ1094" s="19"/>
      <c r="BR1094" s="19"/>
      <c r="BS1094" s="19"/>
      <c r="BU1094" s="19"/>
      <c r="BV1094" s="19"/>
      <c r="BW1094" s="19"/>
      <c r="BX1094" s="19"/>
      <c r="BY1094" s="19"/>
      <c r="BZ1094" s="19"/>
      <c r="CA1094" s="27"/>
      <c r="EP1094" s="9"/>
      <c r="EU1094" s="13"/>
      <c r="FV1094" s="19"/>
      <c r="FW1094" s="19"/>
      <c r="FX1094" s="19"/>
      <c r="FZ1094" s="19"/>
      <c r="GA1094" s="19"/>
      <c r="GB1094" s="19"/>
      <c r="GC1094" s="19"/>
      <c r="GD1094" s="19"/>
      <c r="GE1094" s="19"/>
      <c r="GF1094" s="19"/>
      <c r="GG1094" s="19"/>
      <c r="GH1094" s="19"/>
      <c r="GI1094" s="19"/>
      <c r="GJ1094" s="19"/>
      <c r="GK1094" s="19"/>
      <c r="GL1094" s="19"/>
      <c r="GM1094" s="19"/>
      <c r="GN1094" s="13"/>
    </row>
    <row r="1095" spans="69:196">
      <c r="BQ1095" s="19"/>
      <c r="BR1095" s="19"/>
      <c r="BS1095" s="19"/>
      <c r="BU1095" s="19"/>
      <c r="BV1095" s="19"/>
      <c r="BW1095" s="19"/>
      <c r="BX1095" s="19"/>
      <c r="BY1095" s="19"/>
      <c r="BZ1095" s="19"/>
      <c r="CA1095" s="27"/>
      <c r="EP1095" s="9"/>
      <c r="EU1095" s="13"/>
      <c r="FV1095" s="19"/>
      <c r="FW1095" s="19"/>
      <c r="FX1095" s="19"/>
      <c r="FZ1095" s="19"/>
      <c r="GA1095" s="19"/>
      <c r="GB1095" s="19"/>
      <c r="GC1095" s="19"/>
      <c r="GD1095" s="19"/>
      <c r="GE1095" s="19"/>
      <c r="GF1095" s="19"/>
      <c r="GG1095" s="19"/>
      <c r="GH1095" s="19"/>
      <c r="GI1095" s="19"/>
      <c r="GJ1095" s="19"/>
      <c r="GK1095" s="19"/>
      <c r="GL1095" s="19"/>
      <c r="GM1095" s="19"/>
      <c r="GN1095" s="13"/>
    </row>
    <row r="1096" spans="69:196">
      <c r="BQ1096" s="19"/>
      <c r="BR1096" s="19"/>
      <c r="BS1096" s="19"/>
      <c r="BU1096" s="19"/>
      <c r="BV1096" s="19"/>
      <c r="BW1096" s="19"/>
      <c r="BX1096" s="19"/>
      <c r="BY1096" s="19"/>
      <c r="BZ1096" s="19"/>
      <c r="CA1096" s="27"/>
      <c r="EP1096" s="9"/>
      <c r="EU1096" s="13"/>
      <c r="FV1096" s="19"/>
      <c r="FW1096" s="19"/>
      <c r="FX1096" s="19"/>
      <c r="FZ1096" s="19"/>
      <c r="GA1096" s="19"/>
      <c r="GB1096" s="19"/>
      <c r="GC1096" s="19"/>
      <c r="GD1096" s="19"/>
      <c r="GE1096" s="19"/>
      <c r="GF1096" s="19"/>
      <c r="GG1096" s="19"/>
      <c r="GH1096" s="19"/>
      <c r="GI1096" s="19"/>
      <c r="GJ1096" s="19"/>
      <c r="GK1096" s="19"/>
      <c r="GL1096" s="19"/>
      <c r="GM1096" s="19"/>
      <c r="GN1096" s="13"/>
    </row>
    <row r="1097" spans="69:196">
      <c r="BQ1097" s="19"/>
      <c r="BR1097" s="19"/>
      <c r="BS1097" s="19"/>
      <c r="BU1097" s="19"/>
      <c r="BV1097" s="19"/>
      <c r="BW1097" s="19"/>
      <c r="BX1097" s="19"/>
      <c r="BY1097" s="19"/>
      <c r="BZ1097" s="19"/>
      <c r="CA1097" s="27"/>
      <c r="EP1097" s="9"/>
      <c r="EU1097" s="13"/>
      <c r="FV1097" s="19"/>
      <c r="FW1097" s="19"/>
      <c r="FX1097" s="19"/>
      <c r="FZ1097" s="19"/>
      <c r="GA1097" s="19"/>
      <c r="GB1097" s="19"/>
      <c r="GC1097" s="19"/>
      <c r="GD1097" s="19"/>
      <c r="GE1097" s="19"/>
      <c r="GF1097" s="19"/>
      <c r="GG1097" s="19"/>
      <c r="GH1097" s="19"/>
      <c r="GI1097" s="19"/>
      <c r="GJ1097" s="19"/>
      <c r="GK1097" s="19"/>
      <c r="GL1097" s="19"/>
      <c r="GM1097" s="19"/>
      <c r="GN1097" s="13"/>
    </row>
    <row r="1098" spans="69:196">
      <c r="BQ1098" s="19"/>
      <c r="BR1098" s="19"/>
      <c r="BS1098" s="19"/>
      <c r="BU1098" s="19"/>
      <c r="BV1098" s="19"/>
      <c r="BW1098" s="19"/>
      <c r="BX1098" s="19"/>
      <c r="BY1098" s="19"/>
      <c r="BZ1098" s="19"/>
      <c r="CA1098" s="27"/>
      <c r="EP1098" s="9"/>
      <c r="EU1098" s="13"/>
      <c r="FV1098" s="19"/>
      <c r="FW1098" s="19"/>
      <c r="FX1098" s="19"/>
      <c r="FZ1098" s="19"/>
      <c r="GA1098" s="19"/>
      <c r="GB1098" s="19"/>
      <c r="GC1098" s="19"/>
      <c r="GD1098" s="19"/>
      <c r="GE1098" s="19"/>
      <c r="GF1098" s="19"/>
      <c r="GG1098" s="19"/>
      <c r="GH1098" s="19"/>
      <c r="GI1098" s="19"/>
      <c r="GJ1098" s="19"/>
      <c r="GK1098" s="19"/>
      <c r="GL1098" s="19"/>
      <c r="GM1098" s="19"/>
      <c r="GN1098" s="13"/>
    </row>
    <row r="1099" spans="69:196">
      <c r="BQ1099" s="19"/>
      <c r="BR1099" s="19"/>
      <c r="BS1099" s="19"/>
      <c r="BU1099" s="19"/>
      <c r="BV1099" s="19"/>
      <c r="BW1099" s="19"/>
      <c r="BX1099" s="19"/>
      <c r="BY1099" s="19"/>
      <c r="BZ1099" s="19"/>
      <c r="CA1099" s="27"/>
      <c r="EP1099" s="9"/>
      <c r="EU1099" s="13"/>
      <c r="FV1099" s="19"/>
      <c r="FW1099" s="19"/>
      <c r="FX1099" s="19"/>
      <c r="FZ1099" s="19"/>
      <c r="GA1099" s="19"/>
      <c r="GB1099" s="19"/>
      <c r="GC1099" s="19"/>
      <c r="GD1099" s="19"/>
      <c r="GE1099" s="19"/>
      <c r="GF1099" s="19"/>
      <c r="GG1099" s="19"/>
      <c r="GH1099" s="19"/>
      <c r="GI1099" s="19"/>
      <c r="GJ1099" s="19"/>
      <c r="GK1099" s="19"/>
      <c r="GL1099" s="19"/>
      <c r="GM1099" s="19"/>
      <c r="GN1099" s="13"/>
    </row>
    <row r="1100" spans="69:196">
      <c r="BQ1100" s="19"/>
      <c r="BR1100" s="19"/>
      <c r="BS1100" s="19"/>
      <c r="BU1100" s="19"/>
      <c r="BV1100" s="19"/>
      <c r="BW1100" s="19"/>
      <c r="BX1100" s="19"/>
      <c r="BY1100" s="19"/>
      <c r="BZ1100" s="19"/>
      <c r="CA1100" s="27"/>
      <c r="EP1100" s="9"/>
      <c r="EU1100" s="13"/>
      <c r="FV1100" s="19"/>
      <c r="FW1100" s="19"/>
      <c r="FX1100" s="19"/>
      <c r="FZ1100" s="19"/>
      <c r="GA1100" s="19"/>
      <c r="GB1100" s="19"/>
      <c r="GC1100" s="19"/>
      <c r="GD1100" s="19"/>
      <c r="GE1100" s="19"/>
      <c r="GF1100" s="19"/>
      <c r="GG1100" s="19"/>
      <c r="GH1100" s="19"/>
      <c r="GI1100" s="19"/>
      <c r="GJ1100" s="19"/>
      <c r="GK1100" s="19"/>
      <c r="GL1100" s="19"/>
      <c r="GM1100" s="19"/>
      <c r="GN1100" s="13"/>
    </row>
    <row r="1101" spans="69:196">
      <c r="BQ1101" s="19"/>
      <c r="BR1101" s="19"/>
      <c r="BS1101" s="19"/>
      <c r="BU1101" s="19"/>
      <c r="BV1101" s="19"/>
      <c r="BW1101" s="19"/>
      <c r="BX1101" s="19"/>
      <c r="BY1101" s="19"/>
      <c r="BZ1101" s="19"/>
      <c r="CA1101" s="27"/>
      <c r="EP1101" s="9"/>
      <c r="EU1101" s="13"/>
      <c r="FV1101" s="19"/>
      <c r="FW1101" s="19"/>
      <c r="FX1101" s="19"/>
      <c r="FZ1101" s="19"/>
      <c r="GA1101" s="19"/>
      <c r="GB1101" s="19"/>
      <c r="GC1101" s="19"/>
      <c r="GD1101" s="19"/>
      <c r="GE1101" s="19"/>
      <c r="GF1101" s="19"/>
      <c r="GG1101" s="19"/>
      <c r="GH1101" s="19"/>
      <c r="GI1101" s="19"/>
      <c r="GJ1101" s="19"/>
      <c r="GK1101" s="19"/>
      <c r="GL1101" s="19"/>
      <c r="GM1101" s="19"/>
      <c r="GN1101" s="13"/>
    </row>
    <row r="1102" spans="69:196">
      <c r="BQ1102" s="19"/>
      <c r="BR1102" s="19"/>
      <c r="BS1102" s="19"/>
      <c r="BU1102" s="19"/>
      <c r="BV1102" s="19"/>
      <c r="BW1102" s="19"/>
      <c r="BX1102" s="19"/>
      <c r="BY1102" s="19"/>
      <c r="BZ1102" s="19"/>
      <c r="CA1102" s="27"/>
      <c r="EP1102" s="9"/>
      <c r="EU1102" s="13"/>
      <c r="FV1102" s="19"/>
      <c r="FW1102" s="19"/>
      <c r="FX1102" s="19"/>
      <c r="FZ1102" s="19"/>
      <c r="GA1102" s="19"/>
      <c r="GB1102" s="19"/>
      <c r="GC1102" s="19"/>
      <c r="GD1102" s="19"/>
      <c r="GE1102" s="19"/>
      <c r="GF1102" s="19"/>
      <c r="GG1102" s="19"/>
      <c r="GH1102" s="19"/>
      <c r="GI1102" s="19"/>
      <c r="GJ1102" s="19"/>
      <c r="GK1102" s="19"/>
      <c r="GL1102" s="19"/>
      <c r="GM1102" s="19"/>
      <c r="GN1102" s="13"/>
    </row>
    <row r="1103" spans="69:196">
      <c r="BQ1103" s="19"/>
      <c r="BR1103" s="19"/>
      <c r="BS1103" s="19"/>
      <c r="BU1103" s="19"/>
      <c r="BV1103" s="19"/>
      <c r="BW1103" s="19"/>
      <c r="BX1103" s="19"/>
      <c r="BY1103" s="19"/>
      <c r="BZ1103" s="19"/>
      <c r="CA1103" s="27"/>
      <c r="EP1103" s="9"/>
      <c r="EU1103" s="13"/>
      <c r="FV1103" s="19"/>
      <c r="FW1103" s="19"/>
      <c r="FX1103" s="19"/>
      <c r="FZ1103" s="19"/>
      <c r="GA1103" s="19"/>
      <c r="GB1103" s="19"/>
      <c r="GC1103" s="19"/>
      <c r="GD1103" s="19"/>
      <c r="GE1103" s="19"/>
      <c r="GF1103" s="19"/>
      <c r="GG1103" s="19"/>
      <c r="GH1103" s="19"/>
      <c r="GI1103" s="19"/>
      <c r="GJ1103" s="19"/>
      <c r="GK1103" s="19"/>
      <c r="GL1103" s="19"/>
      <c r="GM1103" s="19"/>
      <c r="GN1103" s="13"/>
    </row>
    <row r="1104" spans="69:196">
      <c r="BQ1104" s="19"/>
      <c r="BR1104" s="19"/>
      <c r="BS1104" s="19"/>
      <c r="BU1104" s="19"/>
      <c r="BV1104" s="19"/>
      <c r="BW1104" s="19"/>
      <c r="BX1104" s="19"/>
      <c r="BY1104" s="19"/>
      <c r="BZ1104" s="19"/>
      <c r="CA1104" s="27"/>
      <c r="EP1104" s="9"/>
      <c r="EU1104" s="13"/>
      <c r="FV1104" s="19"/>
      <c r="FW1104" s="19"/>
      <c r="FX1104" s="19"/>
      <c r="FZ1104" s="19"/>
      <c r="GA1104" s="19"/>
      <c r="GB1104" s="19"/>
      <c r="GC1104" s="19"/>
      <c r="GD1104" s="19"/>
      <c r="GE1104" s="19"/>
      <c r="GF1104" s="19"/>
      <c r="GG1104" s="19"/>
      <c r="GH1104" s="19"/>
      <c r="GI1104" s="19"/>
      <c r="GJ1104" s="19"/>
      <c r="GK1104" s="19"/>
      <c r="GL1104" s="19"/>
      <c r="GM1104" s="19"/>
      <c r="GN1104" s="13"/>
    </row>
    <row r="1105" spans="69:196">
      <c r="BQ1105" s="19"/>
      <c r="BR1105" s="19"/>
      <c r="BS1105" s="19"/>
      <c r="BU1105" s="19"/>
      <c r="BV1105" s="19"/>
      <c r="BW1105" s="19"/>
      <c r="BX1105" s="19"/>
      <c r="BY1105" s="19"/>
      <c r="BZ1105" s="19"/>
      <c r="CA1105" s="27"/>
      <c r="EP1105" s="9"/>
      <c r="EU1105" s="13"/>
      <c r="FV1105" s="19"/>
      <c r="FW1105" s="19"/>
      <c r="FX1105" s="19"/>
      <c r="FZ1105" s="19"/>
      <c r="GA1105" s="19"/>
      <c r="GB1105" s="19"/>
      <c r="GC1105" s="19"/>
      <c r="GD1105" s="19"/>
      <c r="GE1105" s="19"/>
      <c r="GF1105" s="19"/>
      <c r="GG1105" s="19"/>
      <c r="GH1105" s="19"/>
      <c r="GI1105" s="19"/>
      <c r="GJ1105" s="19"/>
      <c r="GK1105" s="19"/>
      <c r="GL1105" s="19"/>
      <c r="GM1105" s="19"/>
      <c r="GN1105" s="13"/>
    </row>
    <row r="1106" spans="69:196">
      <c r="BQ1106" s="19"/>
      <c r="BR1106" s="19"/>
      <c r="BS1106" s="19"/>
      <c r="BU1106" s="19"/>
      <c r="BV1106" s="19"/>
      <c r="BW1106" s="19"/>
      <c r="BX1106" s="19"/>
      <c r="BY1106" s="19"/>
      <c r="BZ1106" s="19"/>
      <c r="CA1106" s="27"/>
      <c r="EP1106" s="9"/>
      <c r="EU1106" s="13"/>
      <c r="FV1106" s="19"/>
      <c r="FW1106" s="19"/>
      <c r="FX1106" s="19"/>
      <c r="FZ1106" s="19"/>
      <c r="GA1106" s="19"/>
      <c r="GB1106" s="19"/>
      <c r="GC1106" s="19"/>
      <c r="GD1106" s="19"/>
      <c r="GE1106" s="19"/>
      <c r="GF1106" s="19"/>
      <c r="GG1106" s="19"/>
      <c r="GH1106" s="19"/>
      <c r="GI1106" s="19"/>
      <c r="GJ1106" s="19"/>
      <c r="GK1106" s="19"/>
      <c r="GL1106" s="19"/>
      <c r="GM1106" s="19"/>
      <c r="GN1106" s="13"/>
    </row>
    <row r="1107" spans="69:196">
      <c r="BQ1107" s="19"/>
      <c r="BR1107" s="19"/>
      <c r="BS1107" s="19"/>
      <c r="BU1107" s="19"/>
      <c r="BV1107" s="19"/>
      <c r="BW1107" s="19"/>
      <c r="BX1107" s="19"/>
      <c r="BY1107" s="19"/>
      <c r="BZ1107" s="19"/>
      <c r="CA1107" s="27"/>
      <c r="EP1107" s="9"/>
      <c r="EU1107" s="13"/>
      <c r="FV1107" s="19"/>
      <c r="FW1107" s="19"/>
      <c r="FX1107" s="19"/>
      <c r="FZ1107" s="19"/>
      <c r="GA1107" s="19"/>
      <c r="GB1107" s="19"/>
      <c r="GC1107" s="19"/>
      <c r="GD1107" s="19"/>
      <c r="GE1107" s="19"/>
      <c r="GF1107" s="19"/>
      <c r="GG1107" s="19"/>
      <c r="GH1107" s="19"/>
      <c r="GI1107" s="19"/>
      <c r="GJ1107" s="19"/>
      <c r="GK1107" s="19"/>
      <c r="GL1107" s="19"/>
      <c r="GM1107" s="19"/>
      <c r="GN1107" s="13"/>
    </row>
    <row r="1108" spans="69:196">
      <c r="BQ1108" s="19"/>
      <c r="BR1108" s="19"/>
      <c r="BS1108" s="19"/>
      <c r="BU1108" s="19"/>
      <c r="BV1108" s="19"/>
      <c r="BW1108" s="19"/>
      <c r="BX1108" s="19"/>
      <c r="BY1108" s="19"/>
      <c r="BZ1108" s="19"/>
      <c r="CA1108" s="27"/>
      <c r="EP1108" s="9"/>
      <c r="EU1108" s="13"/>
      <c r="FV1108" s="19"/>
      <c r="FW1108" s="19"/>
      <c r="FX1108" s="19"/>
      <c r="FZ1108" s="19"/>
      <c r="GA1108" s="19"/>
      <c r="GB1108" s="19"/>
      <c r="GC1108" s="19"/>
      <c r="GD1108" s="19"/>
      <c r="GE1108" s="19"/>
      <c r="GF1108" s="19"/>
      <c r="GG1108" s="19"/>
      <c r="GH1108" s="19"/>
      <c r="GI1108" s="19"/>
      <c r="GJ1108" s="19"/>
      <c r="GK1108" s="19"/>
      <c r="GL1108" s="19"/>
      <c r="GM1108" s="19"/>
      <c r="GN1108" s="13"/>
    </row>
    <row r="1109" spans="69:196">
      <c r="BQ1109" s="19"/>
      <c r="BR1109" s="19"/>
      <c r="BS1109" s="19"/>
      <c r="BU1109" s="19"/>
      <c r="BV1109" s="19"/>
      <c r="BW1109" s="19"/>
      <c r="BX1109" s="19"/>
      <c r="BY1109" s="19"/>
      <c r="BZ1109" s="19"/>
      <c r="CA1109" s="27"/>
      <c r="EP1109" s="9"/>
      <c r="EU1109" s="13"/>
      <c r="FV1109" s="19"/>
      <c r="FW1109" s="19"/>
      <c r="FX1109" s="19"/>
      <c r="FZ1109" s="19"/>
      <c r="GA1109" s="19"/>
      <c r="GB1109" s="19"/>
      <c r="GC1109" s="19"/>
      <c r="GD1109" s="19"/>
      <c r="GE1109" s="19"/>
      <c r="GF1109" s="19"/>
      <c r="GG1109" s="19"/>
      <c r="GH1109" s="19"/>
      <c r="GI1109" s="19"/>
      <c r="GJ1109" s="19"/>
      <c r="GK1109" s="19"/>
      <c r="GL1109" s="19"/>
      <c r="GM1109" s="19"/>
      <c r="GN1109" s="13"/>
    </row>
    <row r="1110" spans="69:196">
      <c r="BQ1110" s="19"/>
      <c r="BR1110" s="19"/>
      <c r="BS1110" s="19"/>
      <c r="BU1110" s="19"/>
      <c r="BV1110" s="19"/>
      <c r="BW1110" s="19"/>
      <c r="BX1110" s="19"/>
      <c r="BY1110" s="19"/>
      <c r="BZ1110" s="19"/>
      <c r="CA1110" s="27"/>
      <c r="EP1110" s="9"/>
      <c r="EU1110" s="13"/>
      <c r="FV1110" s="19"/>
      <c r="FW1110" s="19"/>
      <c r="FX1110" s="19"/>
      <c r="FZ1110" s="19"/>
      <c r="GA1110" s="19"/>
      <c r="GB1110" s="19"/>
      <c r="GC1110" s="19"/>
      <c r="GD1110" s="19"/>
      <c r="GE1110" s="19"/>
      <c r="GF1110" s="19"/>
      <c r="GG1110" s="19"/>
      <c r="GH1110" s="19"/>
      <c r="GI1110" s="19"/>
      <c r="GJ1110" s="19"/>
      <c r="GK1110" s="19"/>
      <c r="GL1110" s="19"/>
      <c r="GM1110" s="19"/>
      <c r="GN1110" s="13"/>
    </row>
    <row r="1111" spans="69:196">
      <c r="BQ1111" s="19"/>
      <c r="BR1111" s="19"/>
      <c r="BS1111" s="19"/>
      <c r="BU1111" s="19"/>
      <c r="BV1111" s="19"/>
      <c r="BW1111" s="19"/>
      <c r="BX1111" s="19"/>
      <c r="BY1111" s="19"/>
      <c r="BZ1111" s="19"/>
      <c r="CA1111" s="27"/>
      <c r="EU1111" s="13"/>
      <c r="FV1111" s="19"/>
      <c r="FW1111" s="19"/>
      <c r="FX1111" s="19"/>
      <c r="FZ1111" s="19"/>
      <c r="GA1111" s="19"/>
      <c r="GB1111" s="19"/>
      <c r="GC1111" s="19"/>
      <c r="GD1111" s="19"/>
      <c r="GE1111" s="19"/>
      <c r="GF1111" s="19"/>
      <c r="GG1111" s="19"/>
      <c r="GH1111" s="19"/>
      <c r="GI1111" s="19"/>
      <c r="GJ1111" s="19"/>
      <c r="GK1111" s="19"/>
      <c r="GL1111" s="19"/>
      <c r="GM1111" s="19"/>
      <c r="GN1111" s="13"/>
    </row>
    <row r="1112" spans="69:196">
      <c r="BQ1112" s="19"/>
      <c r="BR1112" s="19"/>
      <c r="BS1112" s="19"/>
      <c r="BU1112" s="19"/>
      <c r="BV1112" s="19"/>
      <c r="BW1112" s="19"/>
      <c r="BX1112" s="19"/>
      <c r="BY1112" s="19"/>
      <c r="BZ1112" s="19"/>
      <c r="CA1112" s="27"/>
      <c r="EU1112" s="13"/>
      <c r="FV1112" s="19"/>
      <c r="FW1112" s="19"/>
      <c r="FX1112" s="19"/>
      <c r="FZ1112" s="19"/>
      <c r="GA1112" s="19"/>
      <c r="GB1112" s="19"/>
      <c r="GC1112" s="19"/>
      <c r="GD1112" s="19"/>
      <c r="GE1112" s="19"/>
      <c r="GF1112" s="19"/>
      <c r="GG1112" s="19"/>
      <c r="GH1112" s="19"/>
      <c r="GI1112" s="19"/>
      <c r="GJ1112" s="19"/>
      <c r="GK1112" s="19"/>
      <c r="GL1112" s="19"/>
      <c r="GM1112" s="19"/>
      <c r="GN1112" s="13"/>
    </row>
    <row r="1113" spans="69:196">
      <c r="BQ1113" s="19"/>
      <c r="BR1113" s="19"/>
      <c r="BS1113" s="19"/>
      <c r="BU1113" s="19"/>
      <c r="BV1113" s="19"/>
      <c r="BW1113" s="19"/>
      <c r="BX1113" s="19"/>
      <c r="BY1113" s="19"/>
      <c r="BZ1113" s="19"/>
      <c r="CA1113" s="27"/>
      <c r="EU1113" s="13"/>
      <c r="FV1113" s="19"/>
      <c r="FW1113" s="19"/>
      <c r="FX1113" s="19"/>
      <c r="FZ1113" s="19"/>
      <c r="GA1113" s="19"/>
      <c r="GB1113" s="19"/>
      <c r="GC1113" s="19"/>
      <c r="GD1113" s="19"/>
      <c r="GE1113" s="19"/>
      <c r="GF1113" s="19"/>
      <c r="GG1113" s="19"/>
      <c r="GH1113" s="19"/>
      <c r="GI1113" s="19"/>
      <c r="GJ1113" s="19"/>
      <c r="GK1113" s="19"/>
      <c r="GL1113" s="19"/>
      <c r="GM1113" s="19"/>
      <c r="GN1113" s="13"/>
    </row>
    <row r="1114" spans="69:196">
      <c r="BQ1114" s="19"/>
      <c r="BR1114" s="19"/>
      <c r="BS1114" s="19"/>
      <c r="BU1114" s="19"/>
      <c r="BV1114" s="19"/>
      <c r="BW1114" s="19"/>
      <c r="BX1114" s="19"/>
      <c r="BY1114" s="19"/>
      <c r="BZ1114" s="19"/>
      <c r="CA1114" s="27"/>
      <c r="EU1114" s="13"/>
      <c r="FV1114" s="19"/>
      <c r="FW1114" s="19"/>
      <c r="FX1114" s="19"/>
      <c r="FZ1114" s="19"/>
      <c r="GA1114" s="19"/>
      <c r="GB1114" s="19"/>
      <c r="GC1114" s="19"/>
      <c r="GD1114" s="19"/>
      <c r="GE1114" s="19"/>
      <c r="GF1114" s="19"/>
      <c r="GG1114" s="19"/>
      <c r="GH1114" s="19"/>
      <c r="GI1114" s="19"/>
      <c r="GJ1114" s="19"/>
      <c r="GK1114" s="19"/>
      <c r="GL1114" s="19"/>
      <c r="GM1114" s="19"/>
      <c r="GN1114" s="13"/>
    </row>
    <row r="1115" spans="69:196">
      <c r="BQ1115" s="19"/>
      <c r="BR1115" s="19"/>
      <c r="BS1115" s="19"/>
      <c r="BU1115" s="19"/>
      <c r="BV1115" s="19"/>
      <c r="BW1115" s="19"/>
      <c r="BX1115" s="19"/>
      <c r="BY1115" s="19"/>
      <c r="BZ1115" s="19"/>
      <c r="CA1115" s="27"/>
      <c r="EU1115" s="13"/>
      <c r="FV1115" s="19"/>
      <c r="FW1115" s="19"/>
      <c r="FX1115" s="19"/>
      <c r="FZ1115" s="19"/>
      <c r="GA1115" s="19"/>
      <c r="GB1115" s="19"/>
      <c r="GC1115" s="19"/>
      <c r="GD1115" s="19"/>
      <c r="GE1115" s="19"/>
      <c r="GF1115" s="19"/>
      <c r="GG1115" s="19"/>
      <c r="GH1115" s="19"/>
      <c r="GI1115" s="19"/>
      <c r="GJ1115" s="19"/>
      <c r="GK1115" s="19"/>
      <c r="GL1115" s="19"/>
      <c r="GM1115" s="19"/>
      <c r="GN1115" s="13"/>
    </row>
    <row r="1116" spans="69:196">
      <c r="BQ1116" s="19"/>
      <c r="BR1116" s="19"/>
      <c r="BS1116" s="19"/>
      <c r="BU1116" s="19"/>
      <c r="BV1116" s="19"/>
      <c r="BW1116" s="19"/>
      <c r="BX1116" s="19"/>
      <c r="BY1116" s="19"/>
      <c r="BZ1116" s="19"/>
      <c r="CA1116" s="27"/>
      <c r="EU1116" s="13"/>
      <c r="FV1116" s="19"/>
      <c r="FW1116" s="19"/>
      <c r="FX1116" s="19"/>
      <c r="FZ1116" s="19"/>
      <c r="GA1116" s="19"/>
      <c r="GB1116" s="19"/>
      <c r="GC1116" s="19"/>
      <c r="GD1116" s="19"/>
      <c r="GE1116" s="19"/>
      <c r="GF1116" s="19"/>
      <c r="GG1116" s="19"/>
      <c r="GH1116" s="19"/>
      <c r="GI1116" s="19"/>
      <c r="GJ1116" s="19"/>
      <c r="GK1116" s="19"/>
      <c r="GL1116" s="19"/>
      <c r="GM1116" s="19"/>
      <c r="GN1116" s="13"/>
    </row>
    <row r="1117" spans="69:196">
      <c r="BQ1117" s="19"/>
      <c r="BR1117" s="19"/>
      <c r="BS1117" s="19"/>
      <c r="BU1117" s="19"/>
      <c r="BV1117" s="19"/>
      <c r="BW1117" s="19"/>
      <c r="BX1117" s="19"/>
      <c r="BY1117" s="19"/>
      <c r="BZ1117" s="19"/>
      <c r="CA1117" s="27"/>
      <c r="EU1117" s="13"/>
      <c r="FV1117" s="19"/>
      <c r="FW1117" s="19"/>
      <c r="FX1117" s="19"/>
      <c r="FZ1117" s="19"/>
      <c r="GA1117" s="19"/>
      <c r="GB1117" s="19"/>
      <c r="GC1117" s="19"/>
      <c r="GD1117" s="19"/>
      <c r="GE1117" s="19"/>
      <c r="GF1117" s="19"/>
      <c r="GG1117" s="19"/>
      <c r="GH1117" s="19"/>
      <c r="GI1117" s="19"/>
      <c r="GJ1117" s="19"/>
      <c r="GK1117" s="19"/>
      <c r="GL1117" s="19"/>
      <c r="GM1117" s="19"/>
      <c r="GN1117" s="13"/>
    </row>
    <row r="1118" spans="69:196">
      <c r="BQ1118" s="19"/>
      <c r="BR1118" s="19"/>
      <c r="BS1118" s="19"/>
      <c r="BU1118" s="19"/>
      <c r="BV1118" s="19"/>
      <c r="BW1118" s="19"/>
      <c r="BX1118" s="19"/>
      <c r="BY1118" s="19"/>
      <c r="BZ1118" s="19"/>
      <c r="CA1118" s="27"/>
      <c r="EU1118" s="13"/>
      <c r="FV1118" s="19"/>
      <c r="FW1118" s="19"/>
      <c r="FX1118" s="19"/>
      <c r="FZ1118" s="19"/>
      <c r="GA1118" s="19"/>
      <c r="GB1118" s="19"/>
      <c r="GC1118" s="19"/>
      <c r="GD1118" s="19"/>
      <c r="GE1118" s="19"/>
      <c r="GF1118" s="19"/>
      <c r="GG1118" s="19"/>
      <c r="GH1118" s="19"/>
      <c r="GI1118" s="19"/>
      <c r="GJ1118" s="19"/>
      <c r="GK1118" s="19"/>
      <c r="GL1118" s="19"/>
      <c r="GM1118" s="19"/>
      <c r="GN1118" s="13"/>
    </row>
    <row r="1119" spans="69:196">
      <c r="BQ1119" s="19"/>
      <c r="BR1119" s="19"/>
      <c r="BS1119" s="19"/>
      <c r="BU1119" s="19"/>
      <c r="BV1119" s="19"/>
      <c r="BW1119" s="19"/>
      <c r="BX1119" s="19"/>
      <c r="BY1119" s="19"/>
      <c r="BZ1119" s="19"/>
      <c r="CA1119" s="27"/>
      <c r="EU1119" s="13"/>
      <c r="FV1119" s="19"/>
      <c r="FW1119" s="19"/>
      <c r="FX1119" s="19"/>
      <c r="FZ1119" s="19"/>
      <c r="GA1119" s="19"/>
      <c r="GB1119" s="19"/>
      <c r="GC1119" s="19"/>
      <c r="GD1119" s="19"/>
      <c r="GE1119" s="19"/>
      <c r="GF1119" s="19"/>
      <c r="GG1119" s="19"/>
      <c r="GH1119" s="19"/>
      <c r="GI1119" s="19"/>
      <c r="GJ1119" s="19"/>
      <c r="GK1119" s="19"/>
      <c r="GL1119" s="19"/>
      <c r="GM1119" s="19"/>
      <c r="GN1119" s="13"/>
    </row>
    <row r="1120" spans="69:196">
      <c r="BQ1120" s="19"/>
      <c r="BR1120" s="19"/>
      <c r="BS1120" s="19"/>
      <c r="BU1120" s="19"/>
      <c r="BV1120" s="19"/>
      <c r="BW1120" s="19"/>
      <c r="BX1120" s="19"/>
      <c r="BY1120" s="19"/>
      <c r="BZ1120" s="19"/>
      <c r="CA1120" s="27"/>
      <c r="EU1120" s="13"/>
      <c r="FV1120" s="19"/>
      <c r="FW1120" s="19"/>
      <c r="FX1120" s="19"/>
      <c r="FZ1120" s="19"/>
      <c r="GA1120" s="19"/>
      <c r="GB1120" s="19"/>
      <c r="GC1120" s="19"/>
      <c r="GD1120" s="19"/>
      <c r="GE1120" s="19"/>
      <c r="GF1120" s="19"/>
      <c r="GG1120" s="19"/>
      <c r="GH1120" s="19"/>
      <c r="GI1120" s="19"/>
      <c r="GJ1120" s="19"/>
      <c r="GK1120" s="19"/>
      <c r="GL1120" s="19"/>
      <c r="GM1120" s="19"/>
      <c r="GN1120" s="13"/>
    </row>
    <row r="1121" spans="69:196">
      <c r="BQ1121" s="19"/>
      <c r="BR1121" s="19"/>
      <c r="BS1121" s="19"/>
      <c r="BU1121" s="19"/>
      <c r="BV1121" s="19"/>
      <c r="BW1121" s="19"/>
      <c r="BX1121" s="19"/>
      <c r="BY1121" s="19"/>
      <c r="BZ1121" s="19"/>
      <c r="CA1121" s="27"/>
      <c r="EU1121" s="13"/>
      <c r="FV1121" s="19"/>
      <c r="FW1121" s="19"/>
      <c r="FX1121" s="19"/>
      <c r="FZ1121" s="19"/>
      <c r="GA1121" s="19"/>
      <c r="GB1121" s="19"/>
      <c r="GC1121" s="19"/>
      <c r="GD1121" s="19"/>
      <c r="GE1121" s="19"/>
      <c r="GF1121" s="19"/>
      <c r="GG1121" s="19"/>
      <c r="GH1121" s="19"/>
      <c r="GI1121" s="19"/>
      <c r="GJ1121" s="19"/>
      <c r="GK1121" s="19"/>
      <c r="GL1121" s="19"/>
      <c r="GM1121" s="19"/>
      <c r="GN1121" s="13"/>
    </row>
    <row r="1122" spans="69:196">
      <c r="BQ1122" s="19"/>
      <c r="BR1122" s="19"/>
      <c r="BS1122" s="19"/>
      <c r="BU1122" s="19"/>
      <c r="BV1122" s="19"/>
      <c r="BW1122" s="19"/>
      <c r="BX1122" s="19"/>
      <c r="BY1122" s="19"/>
      <c r="BZ1122" s="19"/>
      <c r="CA1122" s="27"/>
      <c r="EU1122" s="13"/>
      <c r="FV1122" s="19"/>
      <c r="FW1122" s="19"/>
      <c r="FX1122" s="19"/>
      <c r="FZ1122" s="19"/>
      <c r="GA1122" s="19"/>
      <c r="GB1122" s="19"/>
      <c r="GC1122" s="19"/>
      <c r="GD1122" s="19"/>
      <c r="GE1122" s="19"/>
      <c r="GF1122" s="19"/>
      <c r="GG1122" s="19"/>
      <c r="GH1122" s="19"/>
      <c r="GI1122" s="19"/>
      <c r="GJ1122" s="19"/>
      <c r="GK1122" s="19"/>
      <c r="GL1122" s="19"/>
      <c r="GM1122" s="19"/>
      <c r="GN1122" s="13"/>
    </row>
    <row r="1123" spans="69:196">
      <c r="BQ1123" s="19"/>
      <c r="BR1123" s="19"/>
      <c r="BS1123" s="19"/>
      <c r="BU1123" s="19"/>
      <c r="BV1123" s="19"/>
      <c r="BW1123" s="19"/>
      <c r="BX1123" s="19"/>
      <c r="BY1123" s="19"/>
      <c r="BZ1123" s="19"/>
      <c r="CA1123" s="27"/>
      <c r="EU1123" s="13"/>
      <c r="FV1123" s="19"/>
      <c r="FW1123" s="19"/>
      <c r="FX1123" s="19"/>
      <c r="FZ1123" s="19"/>
      <c r="GA1123" s="19"/>
      <c r="GB1123" s="19"/>
      <c r="GC1123" s="19"/>
      <c r="GD1123" s="19"/>
      <c r="GE1123" s="19"/>
      <c r="GF1123" s="19"/>
      <c r="GG1123" s="19"/>
      <c r="GH1123" s="19"/>
      <c r="GI1123" s="19"/>
      <c r="GJ1123" s="19"/>
      <c r="GK1123" s="19"/>
      <c r="GL1123" s="19"/>
      <c r="GM1123" s="19"/>
      <c r="GN1123" s="13"/>
    </row>
    <row r="1124" spans="69:196">
      <c r="BQ1124" s="19"/>
      <c r="BR1124" s="19"/>
      <c r="BS1124" s="19"/>
      <c r="BU1124" s="19"/>
      <c r="BV1124" s="19"/>
      <c r="BW1124" s="19"/>
      <c r="BX1124" s="19"/>
      <c r="BY1124" s="19"/>
      <c r="BZ1124" s="19"/>
      <c r="CA1124" s="27"/>
      <c r="EU1124" s="13"/>
      <c r="FV1124" s="19"/>
      <c r="FW1124" s="19"/>
      <c r="FX1124" s="19"/>
      <c r="FZ1124" s="19"/>
      <c r="GA1124" s="19"/>
      <c r="GB1124" s="19"/>
      <c r="GC1124" s="19"/>
      <c r="GD1124" s="19"/>
      <c r="GE1124" s="19"/>
      <c r="GF1124" s="19"/>
      <c r="GG1124" s="19"/>
      <c r="GH1124" s="19"/>
      <c r="GI1124" s="19"/>
      <c r="GJ1124" s="19"/>
      <c r="GK1124" s="19"/>
      <c r="GL1124" s="19"/>
      <c r="GM1124" s="19"/>
      <c r="GN1124" s="13"/>
    </row>
    <row r="1125" spans="69:196">
      <c r="BQ1125" s="19"/>
      <c r="BR1125" s="19"/>
      <c r="BS1125" s="19"/>
      <c r="BU1125" s="19"/>
      <c r="BV1125" s="19"/>
      <c r="BW1125" s="19"/>
      <c r="BX1125" s="19"/>
      <c r="BY1125" s="19"/>
      <c r="BZ1125" s="19"/>
      <c r="CA1125" s="27"/>
      <c r="EU1125" s="13"/>
      <c r="FV1125" s="19"/>
      <c r="FW1125" s="19"/>
      <c r="FX1125" s="19"/>
      <c r="FZ1125" s="19"/>
      <c r="GA1125" s="19"/>
      <c r="GB1125" s="19"/>
      <c r="GC1125" s="19"/>
      <c r="GD1125" s="19"/>
      <c r="GE1125" s="19"/>
      <c r="GF1125" s="19"/>
      <c r="GG1125" s="19"/>
      <c r="GH1125" s="19"/>
      <c r="GI1125" s="19"/>
      <c r="GJ1125" s="19"/>
      <c r="GK1125" s="19"/>
      <c r="GL1125" s="19"/>
      <c r="GM1125" s="19"/>
      <c r="GN1125" s="13"/>
    </row>
    <row r="1126" spans="69:196">
      <c r="BQ1126" s="19"/>
      <c r="BR1126" s="19"/>
      <c r="BS1126" s="19"/>
      <c r="BU1126" s="19"/>
      <c r="BV1126" s="19"/>
      <c r="BW1126" s="19"/>
      <c r="BX1126" s="19"/>
      <c r="BY1126" s="19"/>
      <c r="BZ1126" s="19"/>
      <c r="CA1126" s="27"/>
      <c r="EU1126" s="13"/>
      <c r="FV1126" s="19"/>
      <c r="FW1126" s="19"/>
      <c r="FX1126" s="19"/>
      <c r="FZ1126" s="19"/>
      <c r="GA1126" s="19"/>
      <c r="GB1126" s="19"/>
      <c r="GC1126" s="19"/>
      <c r="GD1126" s="19"/>
      <c r="GE1126" s="19"/>
      <c r="GF1126" s="19"/>
      <c r="GG1126" s="19"/>
      <c r="GH1126" s="19"/>
      <c r="GI1126" s="19"/>
      <c r="GJ1126" s="19"/>
      <c r="GK1126" s="19"/>
      <c r="GL1126" s="19"/>
      <c r="GM1126" s="19"/>
      <c r="GN1126" s="13"/>
    </row>
    <row r="1127" spans="69:196">
      <c r="BQ1127" s="19"/>
      <c r="BR1127" s="19"/>
      <c r="BS1127" s="19"/>
      <c r="BU1127" s="19"/>
      <c r="BV1127" s="19"/>
      <c r="BW1127" s="19"/>
      <c r="BX1127" s="19"/>
      <c r="BY1127" s="19"/>
      <c r="BZ1127" s="19"/>
      <c r="CA1127" s="27"/>
      <c r="EU1127" s="13"/>
      <c r="FV1127" s="19"/>
      <c r="FW1127" s="19"/>
      <c r="FX1127" s="19"/>
      <c r="FZ1127" s="19"/>
      <c r="GA1127" s="19"/>
      <c r="GB1127" s="19"/>
      <c r="GC1127" s="19"/>
      <c r="GD1127" s="19"/>
      <c r="GE1127" s="19"/>
      <c r="GF1127" s="19"/>
      <c r="GG1127" s="19"/>
      <c r="GH1127" s="19"/>
      <c r="GI1127" s="19"/>
      <c r="GJ1127" s="19"/>
      <c r="GK1127" s="19"/>
      <c r="GL1127" s="19"/>
      <c r="GM1127" s="19"/>
      <c r="GN1127" s="13"/>
    </row>
    <row r="1128" spans="69:196">
      <c r="BQ1128" s="19"/>
      <c r="BR1128" s="19"/>
      <c r="BS1128" s="19"/>
      <c r="BU1128" s="19"/>
      <c r="BV1128" s="19"/>
      <c r="BW1128" s="19"/>
      <c r="BX1128" s="19"/>
      <c r="BY1128" s="19"/>
      <c r="BZ1128" s="19"/>
      <c r="CA1128" s="27"/>
      <c r="EU1128" s="13"/>
      <c r="FV1128" s="19"/>
      <c r="FW1128" s="19"/>
      <c r="FX1128" s="19"/>
      <c r="FZ1128" s="19"/>
      <c r="GA1128" s="19"/>
      <c r="GB1128" s="19"/>
      <c r="GC1128" s="19"/>
      <c r="GD1128" s="19"/>
      <c r="GE1128" s="19"/>
      <c r="GF1128" s="19"/>
      <c r="GG1128" s="19"/>
      <c r="GH1128" s="19"/>
      <c r="GI1128" s="19"/>
      <c r="GJ1128" s="19"/>
      <c r="GK1128" s="19"/>
      <c r="GL1128" s="19"/>
      <c r="GM1128" s="19"/>
      <c r="GN1128" s="13"/>
    </row>
    <row r="1129" spans="69:196">
      <c r="BQ1129" s="19"/>
      <c r="BR1129" s="19"/>
      <c r="BS1129" s="19"/>
      <c r="BU1129" s="19"/>
      <c r="BV1129" s="19"/>
      <c r="BW1129" s="19"/>
      <c r="BX1129" s="19"/>
      <c r="BY1129" s="19"/>
      <c r="BZ1129" s="19"/>
      <c r="CA1129" s="27"/>
      <c r="EU1129" s="13"/>
      <c r="FV1129" s="19"/>
      <c r="FW1129" s="19"/>
      <c r="FX1129" s="19"/>
      <c r="FZ1129" s="19"/>
      <c r="GA1129" s="19"/>
      <c r="GB1129" s="19"/>
      <c r="GC1129" s="19"/>
      <c r="GD1129" s="19"/>
      <c r="GE1129" s="19"/>
      <c r="GF1129" s="19"/>
      <c r="GG1129" s="19"/>
      <c r="GH1129" s="19"/>
      <c r="GI1129" s="19"/>
      <c r="GJ1129" s="19"/>
      <c r="GK1129" s="19"/>
      <c r="GL1129" s="19"/>
      <c r="GM1129" s="19"/>
      <c r="GN1129" s="13"/>
    </row>
    <row r="1130" spans="69:196">
      <c r="BQ1130" s="19"/>
      <c r="BR1130" s="19"/>
      <c r="BS1130" s="19"/>
      <c r="BU1130" s="19"/>
      <c r="BV1130" s="19"/>
      <c r="BW1130" s="19"/>
      <c r="BX1130" s="19"/>
      <c r="BY1130" s="19"/>
      <c r="BZ1130" s="19"/>
      <c r="CA1130" s="27"/>
      <c r="EU1130" s="13"/>
      <c r="FV1130" s="19"/>
      <c r="FW1130" s="19"/>
      <c r="FX1130" s="19"/>
      <c r="FZ1130" s="19"/>
      <c r="GA1130" s="19"/>
      <c r="GB1130" s="19"/>
      <c r="GC1130" s="19"/>
      <c r="GD1130" s="19"/>
      <c r="GE1130" s="19"/>
      <c r="GF1130" s="19"/>
      <c r="GG1130" s="19"/>
      <c r="GH1130" s="19"/>
      <c r="GI1130" s="19"/>
      <c r="GJ1130" s="19"/>
      <c r="GK1130" s="19"/>
      <c r="GL1130" s="19"/>
      <c r="GM1130" s="19"/>
      <c r="GN1130" s="13"/>
    </row>
    <row r="1131" spans="69:196">
      <c r="BQ1131" s="19"/>
      <c r="BR1131" s="19"/>
      <c r="BS1131" s="19"/>
      <c r="BU1131" s="19"/>
      <c r="BV1131" s="19"/>
      <c r="BW1131" s="19"/>
      <c r="BX1131" s="19"/>
      <c r="BY1131" s="19"/>
      <c r="BZ1131" s="19"/>
      <c r="CA1131" s="27"/>
      <c r="EU1131" s="13"/>
      <c r="FV1131" s="19"/>
      <c r="FW1131" s="19"/>
      <c r="FX1131" s="19"/>
      <c r="FZ1131" s="19"/>
      <c r="GA1131" s="19"/>
      <c r="GB1131" s="19"/>
      <c r="GC1131" s="19"/>
      <c r="GD1131" s="19"/>
      <c r="GE1131" s="19"/>
      <c r="GF1131" s="19"/>
      <c r="GG1131" s="19"/>
      <c r="GH1131" s="19"/>
      <c r="GI1131" s="19"/>
      <c r="GJ1131" s="19"/>
      <c r="GK1131" s="19"/>
      <c r="GL1131" s="19"/>
      <c r="GM1131" s="19"/>
      <c r="GN1131" s="13"/>
    </row>
    <row r="1132" spans="69:196">
      <c r="BQ1132" s="19"/>
      <c r="BR1132" s="19"/>
      <c r="BS1132" s="19"/>
      <c r="BU1132" s="19"/>
      <c r="BV1132" s="19"/>
      <c r="BW1132" s="19"/>
      <c r="BX1132" s="19"/>
      <c r="BY1132" s="19"/>
      <c r="BZ1132" s="19"/>
      <c r="CA1132" s="27"/>
      <c r="EU1132" s="13"/>
      <c r="FV1132" s="19"/>
      <c r="FW1132" s="19"/>
      <c r="FX1132" s="19"/>
      <c r="FZ1132" s="19"/>
      <c r="GA1132" s="19"/>
      <c r="GB1132" s="19"/>
      <c r="GC1132" s="19"/>
      <c r="GD1132" s="19"/>
      <c r="GE1132" s="19"/>
      <c r="GF1132" s="19"/>
      <c r="GG1132" s="19"/>
      <c r="GH1132" s="19"/>
      <c r="GI1132" s="19"/>
      <c r="GJ1132" s="19"/>
      <c r="GK1132" s="19"/>
      <c r="GL1132" s="19"/>
      <c r="GM1132" s="19"/>
      <c r="GN1132" s="13"/>
    </row>
    <row r="1133" spans="69:196">
      <c r="BQ1133" s="19"/>
      <c r="BR1133" s="19"/>
      <c r="BS1133" s="19"/>
      <c r="BU1133" s="19"/>
      <c r="BV1133" s="19"/>
      <c r="BW1133" s="19"/>
      <c r="BX1133" s="19"/>
      <c r="BY1133" s="19"/>
      <c r="BZ1133" s="19"/>
      <c r="CA1133" s="27"/>
      <c r="EU1133" s="13"/>
      <c r="FV1133" s="19"/>
      <c r="FW1133" s="19"/>
      <c r="FX1133" s="19"/>
      <c r="FZ1133" s="19"/>
      <c r="GA1133" s="19"/>
      <c r="GB1133" s="19"/>
      <c r="GC1133" s="19"/>
      <c r="GD1133" s="19"/>
      <c r="GE1133" s="19"/>
      <c r="GF1133" s="19"/>
      <c r="GG1133" s="19"/>
      <c r="GH1133" s="19"/>
      <c r="GI1133" s="19"/>
      <c r="GJ1133" s="19"/>
      <c r="GK1133" s="19"/>
      <c r="GL1133" s="19"/>
      <c r="GM1133" s="19"/>
      <c r="GN1133" s="13"/>
    </row>
    <row r="1134" spans="69:196">
      <c r="BQ1134" s="19"/>
      <c r="BR1134" s="19"/>
      <c r="BS1134" s="19"/>
      <c r="BU1134" s="19"/>
      <c r="BV1134" s="19"/>
      <c r="BW1134" s="19"/>
      <c r="BX1134" s="19"/>
      <c r="BY1134" s="19"/>
      <c r="BZ1134" s="19"/>
      <c r="CA1134" s="27"/>
      <c r="EU1134" s="13"/>
      <c r="FV1134" s="19"/>
      <c r="FW1134" s="19"/>
      <c r="FX1134" s="19"/>
      <c r="FZ1134" s="19"/>
      <c r="GA1134" s="19"/>
      <c r="GB1134" s="19"/>
      <c r="GC1134" s="19"/>
      <c r="GD1134" s="19"/>
      <c r="GE1134" s="19"/>
      <c r="GF1134" s="19"/>
      <c r="GG1134" s="19"/>
      <c r="GH1134" s="19"/>
      <c r="GI1134" s="19"/>
      <c r="GJ1134" s="19"/>
      <c r="GK1134" s="19"/>
      <c r="GL1134" s="19"/>
      <c r="GM1134" s="19"/>
      <c r="GN1134" s="13"/>
    </row>
    <row r="1135" spans="69:196">
      <c r="BQ1135" s="19"/>
      <c r="BR1135" s="19"/>
      <c r="BS1135" s="19"/>
      <c r="BU1135" s="19"/>
      <c r="BV1135" s="19"/>
      <c r="BW1135" s="19"/>
      <c r="BX1135" s="19"/>
      <c r="BY1135" s="19"/>
      <c r="BZ1135" s="19"/>
      <c r="CA1135" s="27"/>
      <c r="EU1135" s="13"/>
      <c r="FV1135" s="19"/>
      <c r="FW1135" s="19"/>
      <c r="FX1135" s="19"/>
      <c r="FZ1135" s="19"/>
      <c r="GA1135" s="19"/>
      <c r="GB1135" s="19"/>
      <c r="GC1135" s="19"/>
      <c r="GD1135" s="19"/>
      <c r="GE1135" s="19"/>
      <c r="GF1135" s="19"/>
      <c r="GG1135" s="19"/>
      <c r="GH1135" s="19"/>
      <c r="GI1135" s="19"/>
      <c r="GJ1135" s="19"/>
      <c r="GK1135" s="19"/>
      <c r="GL1135" s="19"/>
      <c r="GM1135" s="19"/>
      <c r="GN1135" s="13"/>
    </row>
    <row r="1136" spans="69:196">
      <c r="BQ1136" s="19"/>
      <c r="BR1136" s="19"/>
      <c r="BS1136" s="19"/>
      <c r="BU1136" s="19"/>
      <c r="BV1136" s="19"/>
      <c r="BW1136" s="19"/>
      <c r="BX1136" s="19"/>
      <c r="BY1136" s="19"/>
      <c r="BZ1136" s="19"/>
      <c r="CA1136" s="27"/>
      <c r="EU1136" s="13"/>
      <c r="FV1136" s="19"/>
      <c r="FW1136" s="19"/>
      <c r="FX1136" s="19"/>
      <c r="FZ1136" s="19"/>
      <c r="GA1136" s="19"/>
      <c r="GB1136" s="19"/>
      <c r="GC1136" s="19"/>
      <c r="GD1136" s="19"/>
      <c r="GE1136" s="19"/>
      <c r="GF1136" s="19"/>
      <c r="GG1136" s="19"/>
      <c r="GH1136" s="19"/>
      <c r="GI1136" s="19"/>
      <c r="GJ1136" s="19"/>
      <c r="GK1136" s="19"/>
      <c r="GL1136" s="19"/>
      <c r="GM1136" s="19"/>
      <c r="GN1136" s="13"/>
    </row>
    <row r="1137" spans="69:196">
      <c r="BQ1137" s="19"/>
      <c r="BR1137" s="19"/>
      <c r="BS1137" s="19"/>
      <c r="BU1137" s="19"/>
      <c r="BV1137" s="19"/>
      <c r="BW1137" s="19"/>
      <c r="BX1137" s="19"/>
      <c r="BY1137" s="19"/>
      <c r="BZ1137" s="19"/>
      <c r="CA1137" s="27"/>
      <c r="EU1137" s="13"/>
      <c r="FV1137" s="19"/>
      <c r="FW1137" s="19"/>
      <c r="FX1137" s="19"/>
      <c r="FZ1137" s="19"/>
      <c r="GA1137" s="19"/>
      <c r="GB1137" s="19"/>
      <c r="GC1137" s="19"/>
      <c r="GD1137" s="19"/>
      <c r="GE1137" s="19"/>
      <c r="GF1137" s="19"/>
      <c r="GG1137" s="19"/>
      <c r="GH1137" s="19"/>
      <c r="GI1137" s="19"/>
      <c r="GJ1137" s="19"/>
      <c r="GK1137" s="19"/>
      <c r="GL1137" s="19"/>
      <c r="GM1137" s="19"/>
      <c r="GN1137" s="13"/>
    </row>
    <row r="1138" spans="69:196">
      <c r="BQ1138" s="19"/>
      <c r="BR1138" s="19"/>
      <c r="BS1138" s="19"/>
      <c r="BU1138" s="19"/>
      <c r="BV1138" s="19"/>
      <c r="BW1138" s="19"/>
      <c r="BX1138" s="19"/>
      <c r="BY1138" s="19"/>
      <c r="BZ1138" s="19"/>
      <c r="CA1138" s="27"/>
      <c r="EU1138" s="13"/>
      <c r="FV1138" s="19"/>
      <c r="FW1138" s="19"/>
      <c r="FX1138" s="19"/>
      <c r="FZ1138" s="19"/>
      <c r="GA1138" s="19"/>
      <c r="GB1138" s="19"/>
      <c r="GC1138" s="19"/>
      <c r="GD1138" s="19"/>
      <c r="GE1138" s="19"/>
      <c r="GF1138" s="19"/>
      <c r="GG1138" s="19"/>
      <c r="GH1138" s="19"/>
      <c r="GI1138" s="19"/>
      <c r="GJ1138" s="19"/>
      <c r="GK1138" s="19"/>
      <c r="GL1138" s="19"/>
      <c r="GM1138" s="19"/>
      <c r="GN1138" s="13"/>
    </row>
    <row r="1139" spans="69:196">
      <c r="BQ1139" s="19"/>
      <c r="BR1139" s="19"/>
      <c r="BS1139" s="19"/>
      <c r="BU1139" s="19"/>
      <c r="BV1139" s="19"/>
      <c r="BW1139" s="19"/>
      <c r="BX1139" s="19"/>
      <c r="BY1139" s="19"/>
      <c r="BZ1139" s="19"/>
      <c r="CA1139" s="27"/>
      <c r="EU1139" s="13"/>
      <c r="FV1139" s="19"/>
      <c r="FW1139" s="19"/>
      <c r="FX1139" s="19"/>
      <c r="FZ1139" s="19"/>
      <c r="GA1139" s="19"/>
      <c r="GB1139" s="19"/>
      <c r="GC1139" s="19"/>
      <c r="GD1139" s="19"/>
      <c r="GE1139" s="19"/>
      <c r="GF1139" s="19"/>
      <c r="GG1139" s="19"/>
      <c r="GH1139" s="19"/>
      <c r="GI1139" s="19"/>
      <c r="GJ1139" s="19"/>
      <c r="GK1139" s="19"/>
      <c r="GL1139" s="19"/>
      <c r="GM1139" s="19"/>
      <c r="GN1139" s="13"/>
    </row>
    <row r="1140" spans="69:196">
      <c r="BQ1140" s="19"/>
      <c r="BR1140" s="19"/>
      <c r="BS1140" s="19"/>
      <c r="BU1140" s="19"/>
      <c r="BV1140" s="19"/>
      <c r="BW1140" s="19"/>
      <c r="BX1140" s="19"/>
      <c r="BY1140" s="19"/>
      <c r="BZ1140" s="19"/>
      <c r="CA1140" s="27"/>
      <c r="EU1140" s="13"/>
      <c r="FV1140" s="19"/>
      <c r="FW1140" s="19"/>
      <c r="FX1140" s="19"/>
      <c r="FZ1140" s="19"/>
      <c r="GA1140" s="19"/>
      <c r="GB1140" s="19"/>
      <c r="GC1140" s="19"/>
      <c r="GD1140" s="19"/>
      <c r="GE1140" s="19"/>
      <c r="GF1140" s="19"/>
      <c r="GG1140" s="19"/>
      <c r="GH1140" s="19"/>
      <c r="GI1140" s="19"/>
      <c r="GJ1140" s="19"/>
      <c r="GK1140" s="19"/>
      <c r="GL1140" s="19"/>
      <c r="GM1140" s="19"/>
      <c r="GN1140" s="13"/>
    </row>
    <row r="1141" spans="69:196">
      <c r="BQ1141" s="19"/>
      <c r="BR1141" s="19"/>
      <c r="BS1141" s="19"/>
      <c r="BU1141" s="19"/>
      <c r="BV1141" s="19"/>
      <c r="BW1141" s="19"/>
      <c r="BX1141" s="19"/>
      <c r="BY1141" s="19"/>
      <c r="BZ1141" s="19"/>
      <c r="CA1141" s="27"/>
      <c r="EU1141" s="13"/>
      <c r="FV1141" s="19"/>
      <c r="FW1141" s="19"/>
      <c r="FX1141" s="19"/>
      <c r="FZ1141" s="19"/>
      <c r="GA1141" s="19"/>
      <c r="GB1141" s="19"/>
      <c r="GC1141" s="19"/>
      <c r="GD1141" s="19"/>
      <c r="GE1141" s="19"/>
      <c r="GF1141" s="19"/>
      <c r="GG1141" s="19"/>
      <c r="GH1141" s="19"/>
      <c r="GI1141" s="19"/>
      <c r="GJ1141" s="19"/>
      <c r="GK1141" s="19"/>
      <c r="GL1141" s="19"/>
      <c r="GM1141" s="19"/>
      <c r="GN1141" s="13"/>
    </row>
    <row r="1142" spans="69:196">
      <c r="BQ1142" s="19"/>
      <c r="BR1142" s="19"/>
      <c r="BS1142" s="19"/>
      <c r="BU1142" s="19"/>
      <c r="BV1142" s="19"/>
      <c r="BW1142" s="19"/>
      <c r="BX1142" s="19"/>
      <c r="BY1142" s="19"/>
      <c r="BZ1142" s="19"/>
      <c r="CA1142" s="27"/>
      <c r="EU1142" s="13"/>
      <c r="FV1142" s="19"/>
      <c r="FW1142" s="19"/>
      <c r="FX1142" s="19"/>
      <c r="FZ1142" s="19"/>
      <c r="GA1142" s="19"/>
      <c r="GB1142" s="19"/>
      <c r="GC1142" s="19"/>
      <c r="GD1142" s="19"/>
      <c r="GE1142" s="19"/>
      <c r="GF1142" s="19"/>
      <c r="GG1142" s="19"/>
      <c r="GH1142" s="19"/>
      <c r="GI1142" s="19"/>
      <c r="GJ1142" s="19"/>
      <c r="GK1142" s="19"/>
      <c r="GL1142" s="19"/>
      <c r="GM1142" s="19"/>
      <c r="GN1142" s="13"/>
    </row>
    <row r="1143" spans="69:196">
      <c r="BQ1143" s="19"/>
      <c r="BR1143" s="19"/>
      <c r="BS1143" s="19"/>
      <c r="BU1143" s="19"/>
      <c r="BV1143" s="19"/>
      <c r="BW1143" s="19"/>
      <c r="BX1143" s="19"/>
      <c r="BY1143" s="19"/>
      <c r="BZ1143" s="19"/>
      <c r="CA1143" s="27"/>
      <c r="EU1143" s="13"/>
      <c r="FV1143" s="19"/>
      <c r="FW1143" s="19"/>
      <c r="FX1143" s="19"/>
      <c r="FZ1143" s="19"/>
      <c r="GA1143" s="19"/>
      <c r="GB1143" s="19"/>
      <c r="GC1143" s="19"/>
      <c r="GD1143" s="19"/>
      <c r="GE1143" s="19"/>
      <c r="GF1143" s="19"/>
      <c r="GG1143" s="19"/>
      <c r="GH1143" s="19"/>
      <c r="GI1143" s="19"/>
      <c r="GJ1143" s="19"/>
      <c r="GK1143" s="19"/>
      <c r="GL1143" s="19"/>
      <c r="GM1143" s="19"/>
      <c r="GN1143" s="13"/>
    </row>
    <row r="1144" spans="69:196">
      <c r="BQ1144" s="19"/>
      <c r="BR1144" s="19"/>
      <c r="BS1144" s="19"/>
      <c r="BU1144" s="19"/>
      <c r="BV1144" s="19"/>
      <c r="BW1144" s="19"/>
      <c r="BX1144" s="19"/>
      <c r="BY1144" s="19"/>
      <c r="BZ1144" s="19"/>
      <c r="CA1144" s="27"/>
      <c r="EU1144" s="13"/>
      <c r="FV1144" s="19"/>
      <c r="FW1144" s="19"/>
      <c r="FX1144" s="19"/>
      <c r="FZ1144" s="19"/>
      <c r="GA1144" s="19"/>
      <c r="GB1144" s="19"/>
      <c r="GC1144" s="19"/>
      <c r="GD1144" s="19"/>
      <c r="GE1144" s="19"/>
      <c r="GF1144" s="19"/>
      <c r="GG1144" s="19"/>
      <c r="GH1144" s="19"/>
      <c r="GI1144" s="19"/>
      <c r="GJ1144" s="19"/>
      <c r="GK1144" s="19"/>
      <c r="GL1144" s="19"/>
      <c r="GM1144" s="19"/>
      <c r="GN1144" s="13"/>
    </row>
    <row r="1145" spans="69:196">
      <c r="BQ1145" s="19"/>
      <c r="BR1145" s="19"/>
      <c r="BS1145" s="19"/>
      <c r="BU1145" s="19"/>
      <c r="BV1145" s="19"/>
      <c r="BW1145" s="19"/>
      <c r="BX1145" s="19"/>
      <c r="BY1145" s="19"/>
      <c r="BZ1145" s="19"/>
      <c r="CA1145" s="27"/>
      <c r="EU1145" s="13"/>
      <c r="FV1145" s="19"/>
      <c r="FW1145" s="19"/>
      <c r="FX1145" s="19"/>
      <c r="FZ1145" s="19"/>
      <c r="GA1145" s="19"/>
      <c r="GB1145" s="19"/>
      <c r="GC1145" s="19"/>
      <c r="GD1145" s="19"/>
      <c r="GE1145" s="19"/>
      <c r="GF1145" s="19"/>
      <c r="GG1145" s="19"/>
      <c r="GH1145" s="19"/>
      <c r="GI1145" s="19"/>
      <c r="GJ1145" s="19"/>
      <c r="GK1145" s="19"/>
      <c r="GL1145" s="19"/>
      <c r="GM1145" s="19"/>
      <c r="GN1145" s="13"/>
    </row>
    <row r="1146" spans="69:196">
      <c r="BQ1146" s="19"/>
      <c r="BR1146" s="19"/>
      <c r="BS1146" s="19"/>
      <c r="BU1146" s="19"/>
      <c r="BV1146" s="19"/>
      <c r="BW1146" s="19"/>
      <c r="BX1146" s="19"/>
      <c r="BY1146" s="19"/>
      <c r="BZ1146" s="19"/>
      <c r="CA1146" s="27"/>
      <c r="EU1146" s="13"/>
      <c r="FV1146" s="19"/>
      <c r="FW1146" s="19"/>
      <c r="FX1146" s="19"/>
      <c r="FZ1146" s="19"/>
      <c r="GA1146" s="19"/>
      <c r="GB1146" s="19"/>
      <c r="GC1146" s="19"/>
      <c r="GD1146" s="19"/>
      <c r="GE1146" s="19"/>
      <c r="GF1146" s="19"/>
      <c r="GG1146" s="19"/>
      <c r="GH1146" s="19"/>
      <c r="GI1146" s="19"/>
      <c r="GJ1146" s="19"/>
      <c r="GK1146" s="19"/>
      <c r="GL1146" s="19"/>
      <c r="GM1146" s="19"/>
      <c r="GN1146" s="13"/>
    </row>
    <row r="1147" spans="69:196">
      <c r="BQ1147" s="19"/>
      <c r="BR1147" s="19"/>
      <c r="BS1147" s="19"/>
      <c r="BU1147" s="19"/>
      <c r="BV1147" s="19"/>
      <c r="BW1147" s="19"/>
      <c r="BX1147" s="19"/>
      <c r="BY1147" s="19"/>
      <c r="BZ1147" s="19"/>
      <c r="CA1147" s="27"/>
      <c r="EU1147" s="13"/>
      <c r="FV1147" s="19"/>
      <c r="FW1147" s="19"/>
      <c r="FX1147" s="19"/>
      <c r="FZ1147" s="19"/>
      <c r="GA1147" s="19"/>
      <c r="GB1147" s="19"/>
      <c r="GC1147" s="19"/>
      <c r="GD1147" s="19"/>
      <c r="GE1147" s="19"/>
      <c r="GF1147" s="19"/>
      <c r="GG1147" s="19"/>
      <c r="GH1147" s="19"/>
      <c r="GI1147" s="19"/>
      <c r="GJ1147" s="19"/>
      <c r="GK1147" s="19"/>
      <c r="GL1147" s="19"/>
      <c r="GM1147" s="19"/>
      <c r="GN1147" s="13"/>
    </row>
    <row r="1148" spans="69:196">
      <c r="BQ1148" s="19"/>
      <c r="BR1148" s="19"/>
      <c r="BS1148" s="19"/>
      <c r="BU1148" s="19"/>
      <c r="BV1148" s="19"/>
      <c r="BW1148" s="19"/>
      <c r="BX1148" s="19"/>
      <c r="BY1148" s="19"/>
      <c r="BZ1148" s="19"/>
      <c r="CA1148" s="27"/>
      <c r="EU1148" s="13"/>
      <c r="FV1148" s="19"/>
      <c r="FW1148" s="19"/>
      <c r="FX1148" s="19"/>
      <c r="FZ1148" s="19"/>
      <c r="GA1148" s="19"/>
      <c r="GB1148" s="19"/>
      <c r="GC1148" s="19"/>
      <c r="GD1148" s="19"/>
      <c r="GE1148" s="19"/>
      <c r="GF1148" s="19"/>
      <c r="GG1148" s="19"/>
      <c r="GH1148" s="19"/>
      <c r="GI1148" s="19"/>
      <c r="GJ1148" s="19"/>
      <c r="GK1148" s="19"/>
      <c r="GL1148" s="19"/>
      <c r="GM1148" s="19"/>
      <c r="GN1148" s="13"/>
    </row>
    <row r="1149" spans="69:196">
      <c r="BQ1149" s="19"/>
      <c r="BR1149" s="19"/>
      <c r="BS1149" s="19"/>
      <c r="BU1149" s="19"/>
      <c r="BV1149" s="19"/>
      <c r="BW1149" s="19"/>
      <c r="BX1149" s="19"/>
      <c r="BY1149" s="19"/>
      <c r="BZ1149" s="19"/>
      <c r="CA1149" s="27"/>
      <c r="EU1149" s="13"/>
      <c r="FV1149" s="19"/>
      <c r="FW1149" s="19"/>
      <c r="FX1149" s="19"/>
      <c r="FZ1149" s="19"/>
      <c r="GA1149" s="19"/>
      <c r="GB1149" s="19"/>
      <c r="GC1149" s="19"/>
      <c r="GD1149" s="19"/>
      <c r="GE1149" s="19"/>
      <c r="GF1149" s="19"/>
      <c r="GG1149" s="19"/>
      <c r="GH1149" s="19"/>
      <c r="GI1149" s="19"/>
      <c r="GJ1149" s="19"/>
      <c r="GK1149" s="19"/>
      <c r="GL1149" s="19"/>
      <c r="GM1149" s="19"/>
      <c r="GN1149" s="13"/>
    </row>
    <row r="1150" spans="69:196">
      <c r="BQ1150" s="19"/>
      <c r="BR1150" s="19"/>
      <c r="BS1150" s="19"/>
      <c r="BU1150" s="19"/>
      <c r="BV1150" s="19"/>
      <c r="BW1150" s="19"/>
      <c r="BX1150" s="19"/>
      <c r="BY1150" s="19"/>
      <c r="BZ1150" s="19"/>
      <c r="CA1150" s="27"/>
      <c r="EU1150" s="13"/>
      <c r="FV1150" s="19"/>
      <c r="FW1150" s="19"/>
      <c r="FX1150" s="19"/>
      <c r="FZ1150" s="19"/>
      <c r="GA1150" s="19"/>
      <c r="GB1150" s="19"/>
      <c r="GC1150" s="19"/>
      <c r="GD1150" s="19"/>
      <c r="GE1150" s="19"/>
      <c r="GF1150" s="19"/>
      <c r="GG1150" s="19"/>
      <c r="GH1150" s="19"/>
      <c r="GI1150" s="19"/>
      <c r="GJ1150" s="19"/>
      <c r="GK1150" s="19"/>
      <c r="GL1150" s="19"/>
      <c r="GM1150" s="19"/>
      <c r="GN1150" s="13"/>
    </row>
    <row r="1151" spans="69:196">
      <c r="BQ1151" s="19"/>
      <c r="BR1151" s="19"/>
      <c r="BS1151" s="19"/>
      <c r="BU1151" s="19"/>
      <c r="BV1151" s="19"/>
      <c r="BW1151" s="19"/>
      <c r="BX1151" s="19"/>
      <c r="BY1151" s="19"/>
      <c r="BZ1151" s="19"/>
      <c r="CA1151" s="27"/>
      <c r="EU1151" s="13"/>
      <c r="FV1151" s="19"/>
      <c r="FW1151" s="19"/>
      <c r="FX1151" s="19"/>
      <c r="FZ1151" s="19"/>
      <c r="GA1151" s="19"/>
      <c r="GB1151" s="19"/>
      <c r="GC1151" s="19"/>
      <c r="GD1151" s="19"/>
      <c r="GE1151" s="19"/>
      <c r="GF1151" s="19"/>
      <c r="GG1151" s="19"/>
      <c r="GH1151" s="19"/>
      <c r="GI1151" s="19"/>
      <c r="GJ1151" s="19"/>
      <c r="GK1151" s="19"/>
      <c r="GL1151" s="19"/>
      <c r="GM1151" s="19"/>
      <c r="GN1151" s="13"/>
    </row>
    <row r="1152" spans="69:196">
      <c r="BQ1152" s="19"/>
      <c r="BR1152" s="19"/>
      <c r="BS1152" s="19"/>
      <c r="BU1152" s="19"/>
      <c r="BV1152" s="19"/>
      <c r="BW1152" s="19"/>
      <c r="BX1152" s="19"/>
      <c r="BY1152" s="19"/>
      <c r="BZ1152" s="19"/>
      <c r="CA1152" s="27"/>
      <c r="EU1152" s="13"/>
      <c r="FV1152" s="19"/>
      <c r="FW1152" s="19"/>
      <c r="FX1152" s="19"/>
      <c r="FZ1152" s="19"/>
      <c r="GA1152" s="19"/>
      <c r="GB1152" s="19"/>
      <c r="GC1152" s="19"/>
      <c r="GD1152" s="19"/>
      <c r="GE1152" s="19"/>
      <c r="GF1152" s="19"/>
      <c r="GG1152" s="19"/>
      <c r="GH1152" s="19"/>
      <c r="GI1152" s="19"/>
      <c r="GJ1152" s="19"/>
      <c r="GK1152" s="19"/>
      <c r="GL1152" s="19"/>
      <c r="GM1152" s="19"/>
      <c r="GN1152" s="13"/>
    </row>
    <row r="1153" spans="69:196">
      <c r="BQ1153" s="19"/>
      <c r="BR1153" s="19"/>
      <c r="BS1153" s="19"/>
      <c r="BU1153" s="19"/>
      <c r="BV1153" s="19"/>
      <c r="BW1153" s="19"/>
      <c r="BX1153" s="19"/>
      <c r="BY1153" s="19"/>
      <c r="BZ1153" s="19"/>
      <c r="CA1153" s="27"/>
      <c r="EU1153" s="13"/>
      <c r="FV1153" s="19"/>
      <c r="FW1153" s="19"/>
      <c r="FX1153" s="19"/>
      <c r="FZ1153" s="19"/>
      <c r="GA1153" s="19"/>
      <c r="GB1153" s="19"/>
      <c r="GC1153" s="19"/>
      <c r="GD1153" s="19"/>
      <c r="GE1153" s="19"/>
      <c r="GF1153" s="19"/>
      <c r="GG1153" s="19"/>
      <c r="GH1153" s="19"/>
      <c r="GI1153" s="19"/>
      <c r="GJ1153" s="19"/>
      <c r="GK1153" s="19"/>
      <c r="GL1153" s="19"/>
      <c r="GM1153" s="19"/>
      <c r="GN1153" s="13"/>
    </row>
    <row r="1154" spans="69:196">
      <c r="BQ1154" s="19"/>
      <c r="BR1154" s="19"/>
      <c r="BS1154" s="19"/>
      <c r="BU1154" s="19"/>
      <c r="BV1154" s="19"/>
      <c r="BW1154" s="19"/>
      <c r="BX1154" s="19"/>
      <c r="BY1154" s="19"/>
      <c r="BZ1154" s="19"/>
      <c r="CA1154" s="27"/>
      <c r="EU1154" s="13"/>
      <c r="FV1154" s="19"/>
      <c r="FW1154" s="19"/>
      <c r="FX1154" s="19"/>
      <c r="FZ1154" s="19"/>
      <c r="GA1154" s="19"/>
      <c r="GB1154" s="19"/>
      <c r="GC1154" s="19"/>
      <c r="GD1154" s="19"/>
      <c r="GE1154" s="19"/>
      <c r="GF1154" s="19"/>
      <c r="GG1154" s="19"/>
      <c r="GH1154" s="19"/>
      <c r="GI1154" s="19"/>
      <c r="GJ1154" s="19"/>
      <c r="GK1154" s="19"/>
      <c r="GL1154" s="19"/>
      <c r="GM1154" s="19"/>
      <c r="GN1154" s="13"/>
    </row>
    <row r="1155" spans="69:196">
      <c r="BQ1155" s="19"/>
      <c r="BR1155" s="19"/>
      <c r="BS1155" s="19"/>
      <c r="BU1155" s="19"/>
      <c r="BV1155" s="19"/>
      <c r="BW1155" s="19"/>
      <c r="BX1155" s="19"/>
      <c r="BY1155" s="19"/>
      <c r="BZ1155" s="19"/>
      <c r="CA1155" s="27"/>
      <c r="EU1155" s="13"/>
      <c r="FV1155" s="19"/>
      <c r="FW1155" s="19"/>
      <c r="FX1155" s="19"/>
      <c r="FZ1155" s="19"/>
      <c r="GA1155" s="19"/>
      <c r="GB1155" s="19"/>
      <c r="GC1155" s="19"/>
      <c r="GD1155" s="19"/>
      <c r="GE1155" s="19"/>
      <c r="GF1155" s="19"/>
      <c r="GG1155" s="19"/>
      <c r="GH1155" s="19"/>
      <c r="GI1155" s="19"/>
      <c r="GJ1155" s="19"/>
      <c r="GK1155" s="19"/>
      <c r="GL1155" s="19"/>
      <c r="GM1155" s="19"/>
      <c r="GN1155" s="13"/>
    </row>
    <row r="1156" spans="69:196">
      <c r="BQ1156" s="19"/>
      <c r="BR1156" s="19"/>
      <c r="BS1156" s="19"/>
      <c r="BU1156" s="19"/>
      <c r="BV1156" s="19"/>
      <c r="BW1156" s="19"/>
      <c r="BX1156" s="19"/>
      <c r="BY1156" s="19"/>
      <c r="BZ1156" s="19"/>
      <c r="CA1156" s="27"/>
      <c r="EU1156" s="13"/>
      <c r="FV1156" s="19"/>
      <c r="FW1156" s="19"/>
      <c r="FX1156" s="19"/>
      <c r="FZ1156" s="19"/>
      <c r="GA1156" s="19"/>
      <c r="GB1156" s="19"/>
      <c r="GC1156" s="19"/>
      <c r="GD1156" s="19"/>
      <c r="GE1156" s="19"/>
      <c r="GF1156" s="19"/>
      <c r="GG1156" s="19"/>
      <c r="GH1156" s="19"/>
      <c r="GI1156" s="19"/>
      <c r="GJ1156" s="19"/>
      <c r="GK1156" s="19"/>
      <c r="GL1156" s="19"/>
      <c r="GM1156" s="19"/>
      <c r="GN1156" s="13"/>
    </row>
    <row r="1157" spans="69:196">
      <c r="BQ1157" s="19"/>
      <c r="BR1157" s="19"/>
      <c r="BS1157" s="19"/>
      <c r="BU1157" s="19"/>
      <c r="BV1157" s="19"/>
      <c r="BW1157" s="19"/>
      <c r="BX1157" s="19"/>
      <c r="BY1157" s="19"/>
      <c r="BZ1157" s="19"/>
      <c r="CA1157" s="27"/>
      <c r="EU1157" s="13"/>
      <c r="FV1157" s="19"/>
      <c r="FW1157" s="19"/>
      <c r="FX1157" s="19"/>
      <c r="FZ1157" s="19"/>
      <c r="GA1157" s="19"/>
      <c r="GB1157" s="19"/>
      <c r="GC1157" s="19"/>
      <c r="GD1157" s="19"/>
      <c r="GE1157" s="19"/>
      <c r="GF1157" s="19"/>
      <c r="GG1157" s="19"/>
      <c r="GH1157" s="19"/>
      <c r="GI1157" s="19"/>
      <c r="GJ1157" s="19"/>
      <c r="GK1157" s="19"/>
      <c r="GL1157" s="19"/>
      <c r="GM1157" s="19"/>
      <c r="GN1157" s="13"/>
    </row>
    <row r="1158" spans="69:196">
      <c r="BQ1158" s="19"/>
      <c r="BR1158" s="19"/>
      <c r="BS1158" s="19"/>
      <c r="BU1158" s="19"/>
      <c r="BV1158" s="19"/>
      <c r="BW1158" s="19"/>
      <c r="BX1158" s="19"/>
      <c r="BY1158" s="19"/>
      <c r="BZ1158" s="19"/>
      <c r="CA1158" s="27"/>
      <c r="EU1158" s="13"/>
      <c r="FV1158" s="19"/>
      <c r="FW1158" s="19"/>
      <c r="FX1158" s="19"/>
      <c r="FZ1158" s="19"/>
      <c r="GA1158" s="19"/>
      <c r="GB1158" s="19"/>
      <c r="GC1158" s="19"/>
      <c r="GD1158" s="19"/>
      <c r="GE1158" s="19"/>
      <c r="GF1158" s="19"/>
      <c r="GG1158" s="19"/>
      <c r="GH1158" s="19"/>
      <c r="GI1158" s="19"/>
      <c r="GJ1158" s="19"/>
      <c r="GK1158" s="19"/>
      <c r="GL1158" s="19"/>
      <c r="GM1158" s="19"/>
      <c r="GN1158" s="13"/>
    </row>
    <row r="1159" spans="69:196">
      <c r="BQ1159" s="19"/>
      <c r="BR1159" s="19"/>
      <c r="BS1159" s="19"/>
      <c r="BU1159" s="19"/>
      <c r="BV1159" s="19"/>
      <c r="BW1159" s="19"/>
      <c r="BX1159" s="19"/>
      <c r="BY1159" s="19"/>
      <c r="BZ1159" s="19"/>
      <c r="CA1159" s="27"/>
      <c r="EU1159" s="13"/>
      <c r="FV1159" s="19"/>
      <c r="FW1159" s="19"/>
      <c r="FX1159" s="19"/>
      <c r="FZ1159" s="19"/>
      <c r="GA1159" s="19"/>
      <c r="GB1159" s="19"/>
      <c r="GC1159" s="19"/>
      <c r="GD1159" s="19"/>
      <c r="GE1159" s="19"/>
      <c r="GF1159" s="19"/>
      <c r="GG1159" s="19"/>
      <c r="GH1159" s="19"/>
      <c r="GI1159" s="19"/>
      <c r="GJ1159" s="19"/>
      <c r="GK1159" s="19"/>
      <c r="GL1159" s="19"/>
      <c r="GM1159" s="19"/>
      <c r="GN1159" s="13"/>
    </row>
    <row r="1160" spans="69:196">
      <c r="BQ1160" s="19"/>
      <c r="BR1160" s="19"/>
      <c r="BS1160" s="19"/>
      <c r="BU1160" s="19"/>
      <c r="BV1160" s="19"/>
      <c r="BW1160" s="19"/>
      <c r="BX1160" s="19"/>
      <c r="BY1160" s="19"/>
      <c r="BZ1160" s="19"/>
      <c r="CA1160" s="27"/>
      <c r="EU1160" s="13"/>
      <c r="FV1160" s="19"/>
      <c r="FW1160" s="19"/>
      <c r="FX1160" s="19"/>
      <c r="FZ1160" s="19"/>
      <c r="GA1160" s="19"/>
      <c r="GB1160" s="19"/>
      <c r="GC1160" s="19"/>
      <c r="GD1160" s="19"/>
      <c r="GE1160" s="19"/>
      <c r="GF1160" s="19"/>
      <c r="GG1160" s="19"/>
      <c r="GH1160" s="19"/>
      <c r="GI1160" s="19"/>
      <c r="GJ1160" s="19"/>
      <c r="GK1160" s="19"/>
      <c r="GL1160" s="19"/>
      <c r="GM1160" s="19"/>
      <c r="GN1160" s="13"/>
    </row>
    <row r="1161" spans="69:196">
      <c r="BQ1161" s="19"/>
      <c r="BR1161" s="19"/>
      <c r="BS1161" s="19"/>
      <c r="BU1161" s="19"/>
      <c r="BV1161" s="19"/>
      <c r="BW1161" s="19"/>
      <c r="BX1161" s="19"/>
      <c r="BY1161" s="19"/>
      <c r="BZ1161" s="19"/>
      <c r="CA1161" s="27"/>
      <c r="EU1161" s="13"/>
      <c r="FV1161" s="19"/>
      <c r="FW1161" s="19"/>
      <c r="FX1161" s="19"/>
      <c r="FZ1161" s="19"/>
      <c r="GA1161" s="19"/>
      <c r="GB1161" s="19"/>
      <c r="GC1161" s="19"/>
      <c r="GD1161" s="19"/>
      <c r="GE1161" s="19"/>
      <c r="GF1161" s="19"/>
      <c r="GG1161" s="19"/>
      <c r="GH1161" s="19"/>
      <c r="GI1161" s="19"/>
      <c r="GJ1161" s="19"/>
      <c r="GK1161" s="19"/>
      <c r="GL1161" s="19"/>
      <c r="GM1161" s="19"/>
      <c r="GN1161" s="13"/>
    </row>
    <row r="1162" spans="69:196">
      <c r="BQ1162" s="19"/>
      <c r="BR1162" s="19"/>
      <c r="BS1162" s="19"/>
      <c r="BU1162" s="19"/>
      <c r="BV1162" s="19"/>
      <c r="BW1162" s="19"/>
      <c r="BX1162" s="19"/>
      <c r="BY1162" s="19"/>
      <c r="BZ1162" s="19"/>
      <c r="CA1162" s="27"/>
      <c r="EU1162" s="13"/>
      <c r="FV1162" s="19"/>
      <c r="FW1162" s="19"/>
      <c r="FX1162" s="19"/>
      <c r="FZ1162" s="19"/>
      <c r="GA1162" s="19"/>
      <c r="GB1162" s="19"/>
      <c r="GC1162" s="19"/>
      <c r="GD1162" s="19"/>
      <c r="GE1162" s="19"/>
      <c r="GF1162" s="19"/>
      <c r="GG1162" s="19"/>
      <c r="GH1162" s="19"/>
      <c r="GI1162" s="19"/>
      <c r="GJ1162" s="19"/>
      <c r="GK1162" s="19"/>
      <c r="GL1162" s="19"/>
      <c r="GM1162" s="19"/>
      <c r="GN1162" s="13"/>
    </row>
    <row r="1163" spans="69:196">
      <c r="BQ1163" s="19"/>
      <c r="BR1163" s="19"/>
      <c r="BS1163" s="19"/>
      <c r="BU1163" s="19"/>
      <c r="BV1163" s="19"/>
      <c r="BW1163" s="19"/>
      <c r="BX1163" s="19"/>
      <c r="BY1163" s="19"/>
      <c r="BZ1163" s="19"/>
      <c r="CA1163" s="27"/>
      <c r="EU1163" s="13"/>
      <c r="FV1163" s="19"/>
      <c r="FW1163" s="19"/>
      <c r="FX1163" s="19"/>
      <c r="FZ1163" s="19"/>
      <c r="GA1163" s="19"/>
      <c r="GB1163" s="19"/>
      <c r="GC1163" s="19"/>
      <c r="GD1163" s="19"/>
      <c r="GE1163" s="19"/>
      <c r="GF1163" s="19"/>
      <c r="GG1163" s="19"/>
      <c r="GH1163" s="19"/>
      <c r="GI1163" s="19"/>
      <c r="GJ1163" s="19"/>
      <c r="GK1163" s="19"/>
      <c r="GL1163" s="19"/>
      <c r="GM1163" s="19"/>
      <c r="GN1163" s="13"/>
    </row>
    <row r="1164" spans="69:196">
      <c r="BQ1164" s="19"/>
      <c r="BR1164" s="19"/>
      <c r="BS1164" s="19"/>
      <c r="BU1164" s="19"/>
      <c r="BV1164" s="19"/>
      <c r="BW1164" s="19"/>
      <c r="BX1164" s="19"/>
      <c r="BY1164" s="19"/>
      <c r="BZ1164" s="19"/>
      <c r="CA1164" s="27"/>
      <c r="EU1164" s="13"/>
      <c r="FV1164" s="19"/>
      <c r="FW1164" s="19"/>
      <c r="FX1164" s="19"/>
      <c r="FZ1164" s="19"/>
      <c r="GA1164" s="19"/>
      <c r="GB1164" s="19"/>
      <c r="GC1164" s="19"/>
      <c r="GD1164" s="19"/>
      <c r="GE1164" s="19"/>
      <c r="GF1164" s="19"/>
      <c r="GG1164" s="19"/>
      <c r="GH1164" s="19"/>
      <c r="GI1164" s="19"/>
      <c r="GJ1164" s="19"/>
      <c r="GK1164" s="19"/>
      <c r="GL1164" s="19"/>
      <c r="GM1164" s="19"/>
      <c r="GN1164" s="13"/>
    </row>
    <row r="1165" spans="69:196">
      <c r="BQ1165" s="19"/>
      <c r="BR1165" s="19"/>
      <c r="BS1165" s="19"/>
      <c r="BU1165" s="19"/>
      <c r="BV1165" s="19"/>
      <c r="BW1165" s="19"/>
      <c r="BX1165" s="19"/>
      <c r="BY1165" s="19"/>
      <c r="BZ1165" s="19"/>
      <c r="CA1165" s="27"/>
      <c r="EU1165" s="13"/>
      <c r="FV1165" s="19"/>
      <c r="FW1165" s="19"/>
      <c r="FX1165" s="19"/>
      <c r="FZ1165" s="19"/>
      <c r="GA1165" s="19"/>
      <c r="GB1165" s="19"/>
      <c r="GC1165" s="19"/>
      <c r="GD1165" s="19"/>
      <c r="GE1165" s="19"/>
      <c r="GF1165" s="19"/>
      <c r="GG1165" s="19"/>
      <c r="GH1165" s="19"/>
      <c r="GI1165" s="19"/>
      <c r="GJ1165" s="19"/>
      <c r="GK1165" s="19"/>
      <c r="GL1165" s="19"/>
      <c r="GM1165" s="19"/>
      <c r="GN1165" s="13"/>
    </row>
    <row r="1166" spans="69:196">
      <c r="BQ1166" s="19"/>
      <c r="BR1166" s="19"/>
      <c r="BS1166" s="19"/>
      <c r="BU1166" s="19"/>
      <c r="BV1166" s="19"/>
      <c r="BW1166" s="19"/>
      <c r="BX1166" s="19"/>
      <c r="BY1166" s="19"/>
      <c r="BZ1166" s="19"/>
      <c r="CA1166" s="27"/>
      <c r="EU1166" s="13"/>
      <c r="FV1166" s="19"/>
      <c r="FW1166" s="19"/>
      <c r="FX1166" s="19"/>
      <c r="FZ1166" s="19"/>
      <c r="GA1166" s="19"/>
      <c r="GB1166" s="19"/>
      <c r="GC1166" s="19"/>
      <c r="GD1166" s="19"/>
      <c r="GE1166" s="19"/>
      <c r="GF1166" s="19"/>
      <c r="GG1166" s="19"/>
      <c r="GH1166" s="19"/>
      <c r="GI1166" s="19"/>
      <c r="GJ1166" s="19"/>
      <c r="GK1166" s="19"/>
      <c r="GL1166" s="19"/>
      <c r="GM1166" s="19"/>
      <c r="GN1166" s="13"/>
    </row>
    <row r="1167" spans="69:196">
      <c r="BQ1167" s="19"/>
      <c r="BR1167" s="19"/>
      <c r="BS1167" s="19"/>
      <c r="BU1167" s="19"/>
      <c r="BV1167" s="19"/>
      <c r="BW1167" s="19"/>
      <c r="BX1167" s="19"/>
      <c r="BY1167" s="19"/>
      <c r="BZ1167" s="19"/>
      <c r="CA1167" s="27"/>
      <c r="EU1167" s="13"/>
      <c r="FV1167" s="19"/>
      <c r="FW1167" s="19"/>
      <c r="FX1167" s="19"/>
      <c r="FZ1167" s="19"/>
      <c r="GA1167" s="19"/>
      <c r="GB1167" s="19"/>
      <c r="GC1167" s="19"/>
      <c r="GD1167" s="19"/>
      <c r="GE1167" s="19"/>
      <c r="GF1167" s="19"/>
      <c r="GG1167" s="19"/>
      <c r="GH1167" s="19"/>
      <c r="GI1167" s="19"/>
      <c r="GJ1167" s="19"/>
      <c r="GK1167" s="19"/>
      <c r="GL1167" s="19"/>
      <c r="GM1167" s="19"/>
      <c r="GN1167" s="13"/>
    </row>
    <row r="1168" spans="69:196">
      <c r="BQ1168" s="19"/>
      <c r="BR1168" s="19"/>
      <c r="BS1168" s="19"/>
      <c r="BU1168" s="19"/>
      <c r="BV1168" s="19"/>
      <c r="BW1168" s="19"/>
      <c r="BX1168" s="19"/>
      <c r="BY1168" s="19"/>
      <c r="BZ1168" s="19"/>
      <c r="CA1168" s="27"/>
      <c r="EU1168" s="13"/>
      <c r="FV1168" s="19"/>
      <c r="FW1168" s="19"/>
      <c r="FX1168" s="19"/>
      <c r="FZ1168" s="19"/>
      <c r="GA1168" s="19"/>
      <c r="GB1168" s="19"/>
      <c r="GC1168" s="19"/>
      <c r="GD1168" s="19"/>
      <c r="GE1168" s="19"/>
      <c r="GF1168" s="19"/>
      <c r="GG1168" s="19"/>
      <c r="GH1168" s="19"/>
      <c r="GI1168" s="19"/>
      <c r="GJ1168" s="19"/>
      <c r="GK1168" s="19"/>
      <c r="GL1168" s="19"/>
      <c r="GM1168" s="19"/>
      <c r="GN1168" s="13"/>
    </row>
    <row r="1169" spans="69:196">
      <c r="BQ1169" s="19"/>
      <c r="BR1169" s="19"/>
      <c r="BS1169" s="19"/>
      <c r="BU1169" s="19"/>
      <c r="BV1169" s="19"/>
      <c r="BW1169" s="19"/>
      <c r="BX1169" s="19"/>
      <c r="BY1169" s="19"/>
      <c r="BZ1169" s="19"/>
      <c r="CA1169" s="27"/>
      <c r="EU1169" s="13"/>
      <c r="FV1169" s="19"/>
      <c r="FW1169" s="19"/>
      <c r="FX1169" s="19"/>
      <c r="FZ1169" s="19"/>
      <c r="GA1169" s="19"/>
      <c r="GB1169" s="19"/>
      <c r="GC1169" s="19"/>
      <c r="GD1169" s="19"/>
      <c r="GE1169" s="19"/>
      <c r="GF1169" s="19"/>
      <c r="GG1169" s="19"/>
      <c r="GH1169" s="19"/>
      <c r="GI1169" s="19"/>
      <c r="GJ1169" s="19"/>
      <c r="GK1169" s="19"/>
      <c r="GL1169" s="19"/>
      <c r="GM1169" s="19"/>
      <c r="GN1169" s="13"/>
    </row>
    <row r="1170" spans="69:196">
      <c r="BQ1170" s="19"/>
      <c r="BR1170" s="19"/>
      <c r="BS1170" s="19"/>
      <c r="BU1170" s="19"/>
      <c r="BV1170" s="19"/>
      <c r="BW1170" s="19"/>
      <c r="BX1170" s="19"/>
      <c r="BY1170" s="19"/>
      <c r="BZ1170" s="19"/>
      <c r="CA1170" s="27"/>
      <c r="EU1170" s="13"/>
      <c r="FV1170" s="19"/>
      <c r="FW1170" s="19"/>
      <c r="FX1170" s="19"/>
      <c r="FZ1170" s="19"/>
      <c r="GA1170" s="19"/>
      <c r="GB1170" s="19"/>
      <c r="GC1170" s="19"/>
      <c r="GD1170" s="19"/>
      <c r="GE1170" s="19"/>
      <c r="GF1170" s="19"/>
      <c r="GG1170" s="19"/>
      <c r="GH1170" s="19"/>
      <c r="GI1170" s="19"/>
      <c r="GJ1170" s="19"/>
      <c r="GK1170" s="19"/>
      <c r="GL1170" s="19"/>
      <c r="GM1170" s="19"/>
      <c r="GN1170" s="13"/>
    </row>
    <row r="1171" spans="69:196">
      <c r="BQ1171" s="19"/>
      <c r="BR1171" s="19"/>
      <c r="BS1171" s="19"/>
      <c r="BU1171" s="19"/>
      <c r="BV1171" s="19"/>
      <c r="BW1171" s="19"/>
      <c r="BX1171" s="19"/>
      <c r="BY1171" s="19"/>
      <c r="BZ1171" s="19"/>
      <c r="CA1171" s="27"/>
      <c r="EU1171" s="13"/>
      <c r="FV1171" s="19"/>
      <c r="FW1171" s="19"/>
      <c r="FX1171" s="19"/>
      <c r="FZ1171" s="19"/>
      <c r="GA1171" s="19"/>
      <c r="GB1171" s="19"/>
      <c r="GC1171" s="19"/>
      <c r="GD1171" s="19"/>
      <c r="GE1171" s="19"/>
      <c r="GF1171" s="19"/>
      <c r="GG1171" s="19"/>
      <c r="GH1171" s="19"/>
      <c r="GI1171" s="19"/>
      <c r="GJ1171" s="19"/>
      <c r="GK1171" s="19"/>
      <c r="GL1171" s="19"/>
      <c r="GM1171" s="19"/>
      <c r="GN1171" s="13"/>
    </row>
    <row r="1172" spans="69:196">
      <c r="BQ1172" s="19"/>
      <c r="BR1172" s="19"/>
      <c r="BS1172" s="19"/>
      <c r="BU1172" s="19"/>
      <c r="BV1172" s="19"/>
      <c r="BW1172" s="19"/>
      <c r="BX1172" s="19"/>
      <c r="BY1172" s="19"/>
      <c r="BZ1172" s="19"/>
      <c r="CA1172" s="27"/>
      <c r="EU1172" s="13"/>
      <c r="FV1172" s="19"/>
      <c r="FW1172" s="19"/>
      <c r="FX1172" s="19"/>
      <c r="FZ1172" s="19"/>
      <c r="GA1172" s="19"/>
      <c r="GB1172" s="19"/>
      <c r="GC1172" s="19"/>
      <c r="GD1172" s="19"/>
      <c r="GE1172" s="19"/>
      <c r="GF1172" s="19"/>
      <c r="GG1172" s="19"/>
      <c r="GH1172" s="19"/>
      <c r="GI1172" s="19"/>
      <c r="GJ1172" s="19"/>
      <c r="GK1172" s="19"/>
      <c r="GL1172" s="19"/>
      <c r="GM1172" s="19"/>
      <c r="GN1172" s="13"/>
    </row>
    <row r="1173" spans="69:196">
      <c r="BQ1173" s="19"/>
      <c r="BR1173" s="19"/>
      <c r="BS1173" s="19"/>
      <c r="BU1173" s="19"/>
      <c r="BV1173" s="19"/>
      <c r="BW1173" s="19"/>
      <c r="BX1173" s="19"/>
      <c r="BY1173" s="19"/>
      <c r="BZ1173" s="19"/>
      <c r="CA1173" s="27"/>
      <c r="EU1173" s="13"/>
      <c r="FV1173" s="19"/>
      <c r="FW1173" s="19"/>
      <c r="FX1173" s="19"/>
      <c r="FZ1173" s="19"/>
      <c r="GA1173" s="19"/>
      <c r="GB1173" s="19"/>
      <c r="GC1173" s="19"/>
      <c r="GD1173" s="19"/>
      <c r="GE1173" s="19"/>
      <c r="GF1173" s="19"/>
      <c r="GG1173" s="19"/>
      <c r="GH1173" s="19"/>
      <c r="GI1173" s="19"/>
      <c r="GJ1173" s="19"/>
      <c r="GK1173" s="19"/>
      <c r="GL1173" s="19"/>
      <c r="GM1173" s="19"/>
      <c r="GN1173" s="13"/>
    </row>
    <row r="1174" spans="69:196">
      <c r="BQ1174" s="19"/>
      <c r="BR1174" s="19"/>
      <c r="BS1174" s="19"/>
      <c r="BU1174" s="19"/>
      <c r="BV1174" s="19"/>
      <c r="BW1174" s="19"/>
      <c r="BX1174" s="19"/>
      <c r="BY1174" s="19"/>
      <c r="BZ1174" s="19"/>
      <c r="CA1174" s="27"/>
      <c r="EU1174" s="13"/>
      <c r="FV1174" s="19"/>
      <c r="FW1174" s="19"/>
      <c r="FX1174" s="19"/>
      <c r="FZ1174" s="19"/>
      <c r="GA1174" s="19"/>
      <c r="GB1174" s="19"/>
      <c r="GC1174" s="19"/>
      <c r="GD1174" s="19"/>
      <c r="GE1174" s="19"/>
      <c r="GF1174" s="19"/>
      <c r="GG1174" s="19"/>
      <c r="GH1174" s="19"/>
      <c r="GI1174" s="19"/>
      <c r="GJ1174" s="19"/>
      <c r="GK1174" s="19"/>
      <c r="GL1174" s="19"/>
      <c r="GM1174" s="19"/>
      <c r="GN1174" s="13"/>
    </row>
    <row r="1175" spans="69:196">
      <c r="BQ1175" s="19"/>
      <c r="BR1175" s="19"/>
      <c r="BS1175" s="19"/>
      <c r="BU1175" s="19"/>
      <c r="BV1175" s="19"/>
      <c r="BW1175" s="19"/>
      <c r="BX1175" s="19"/>
      <c r="BY1175" s="19"/>
      <c r="BZ1175" s="19"/>
      <c r="CA1175" s="27"/>
      <c r="EU1175" s="13"/>
      <c r="FV1175" s="19"/>
      <c r="FW1175" s="19"/>
      <c r="FX1175" s="19"/>
      <c r="FZ1175" s="19"/>
      <c r="GA1175" s="19"/>
      <c r="GB1175" s="19"/>
      <c r="GC1175" s="19"/>
      <c r="GD1175" s="19"/>
      <c r="GE1175" s="19"/>
      <c r="GF1175" s="19"/>
      <c r="GG1175" s="19"/>
      <c r="GH1175" s="19"/>
      <c r="GI1175" s="19"/>
      <c r="GJ1175" s="19"/>
      <c r="GK1175" s="19"/>
      <c r="GL1175" s="19"/>
      <c r="GM1175" s="19"/>
      <c r="GN1175" s="13"/>
    </row>
    <row r="1176" spans="69:196">
      <c r="BQ1176" s="19"/>
      <c r="BR1176" s="19"/>
      <c r="BS1176" s="19"/>
      <c r="BU1176" s="19"/>
      <c r="BV1176" s="19"/>
      <c r="BW1176" s="19"/>
      <c r="BX1176" s="19"/>
      <c r="BY1176" s="19"/>
      <c r="BZ1176" s="19"/>
      <c r="CA1176" s="27"/>
      <c r="EU1176" s="13"/>
      <c r="FV1176" s="19"/>
      <c r="FW1176" s="19"/>
      <c r="FX1176" s="19"/>
      <c r="FZ1176" s="19"/>
      <c r="GA1176" s="19"/>
      <c r="GB1176" s="19"/>
      <c r="GC1176" s="19"/>
      <c r="GD1176" s="19"/>
      <c r="GE1176" s="19"/>
      <c r="GF1176" s="19"/>
      <c r="GG1176" s="19"/>
      <c r="GH1176" s="19"/>
      <c r="GI1176" s="19"/>
      <c r="GJ1176" s="19"/>
      <c r="GK1176" s="19"/>
      <c r="GL1176" s="19"/>
      <c r="GM1176" s="19"/>
      <c r="GN1176" s="13"/>
    </row>
    <row r="1177" spans="69:196">
      <c r="BQ1177" s="19"/>
      <c r="BR1177" s="19"/>
      <c r="BS1177" s="19"/>
      <c r="BU1177" s="19"/>
      <c r="BV1177" s="19"/>
      <c r="BW1177" s="19"/>
      <c r="BX1177" s="19"/>
      <c r="BY1177" s="19"/>
      <c r="BZ1177" s="19"/>
      <c r="CA1177" s="27"/>
      <c r="EU1177" s="13"/>
      <c r="FV1177" s="19"/>
      <c r="FW1177" s="19"/>
      <c r="FX1177" s="19"/>
      <c r="FZ1177" s="19"/>
      <c r="GA1177" s="19"/>
      <c r="GB1177" s="19"/>
      <c r="GC1177" s="19"/>
      <c r="GD1177" s="19"/>
      <c r="GE1177" s="19"/>
      <c r="GF1177" s="19"/>
      <c r="GG1177" s="19"/>
      <c r="GH1177" s="19"/>
      <c r="GI1177" s="19"/>
      <c r="GJ1177" s="19"/>
      <c r="GK1177" s="19"/>
      <c r="GL1177" s="19"/>
      <c r="GM1177" s="19"/>
      <c r="GN1177" s="13"/>
    </row>
    <row r="1178" spans="69:196">
      <c r="BQ1178" s="19"/>
      <c r="BR1178" s="19"/>
      <c r="BS1178" s="19"/>
      <c r="BU1178" s="19"/>
      <c r="BV1178" s="19"/>
      <c r="BW1178" s="19"/>
      <c r="BX1178" s="19"/>
      <c r="BY1178" s="19"/>
      <c r="BZ1178" s="19"/>
      <c r="CA1178" s="27"/>
      <c r="EU1178" s="13"/>
      <c r="FV1178" s="19"/>
      <c r="FW1178" s="19"/>
      <c r="FX1178" s="19"/>
      <c r="FZ1178" s="19"/>
      <c r="GA1178" s="19"/>
      <c r="GB1178" s="19"/>
      <c r="GC1178" s="19"/>
      <c r="GD1178" s="19"/>
      <c r="GE1178" s="19"/>
      <c r="GF1178" s="19"/>
      <c r="GG1178" s="19"/>
      <c r="GH1178" s="19"/>
      <c r="GI1178" s="19"/>
      <c r="GJ1178" s="19"/>
      <c r="GK1178" s="19"/>
      <c r="GL1178" s="19"/>
      <c r="GM1178" s="19"/>
      <c r="GN1178" s="13"/>
    </row>
    <row r="1179" spans="69:196">
      <c r="BQ1179" s="19"/>
      <c r="BR1179" s="19"/>
      <c r="BS1179" s="19"/>
      <c r="BU1179" s="19"/>
      <c r="BV1179" s="19"/>
      <c r="BW1179" s="19"/>
      <c r="BX1179" s="19"/>
      <c r="BY1179" s="19"/>
      <c r="BZ1179" s="19"/>
      <c r="CA1179" s="27"/>
      <c r="EU1179" s="13"/>
      <c r="FV1179" s="19"/>
      <c r="FW1179" s="19"/>
      <c r="FX1179" s="19"/>
      <c r="FZ1179" s="19"/>
      <c r="GA1179" s="19"/>
      <c r="GB1179" s="19"/>
      <c r="GC1179" s="19"/>
      <c r="GD1179" s="19"/>
      <c r="GE1179" s="19"/>
      <c r="GF1179" s="19"/>
      <c r="GG1179" s="19"/>
      <c r="GH1179" s="19"/>
      <c r="GI1179" s="19"/>
      <c r="GJ1179" s="19"/>
      <c r="GK1179" s="19"/>
      <c r="GL1179" s="19"/>
      <c r="GM1179" s="19"/>
      <c r="GN1179" s="13"/>
    </row>
    <row r="1180" spans="69:196">
      <c r="BQ1180" s="19"/>
      <c r="BR1180" s="19"/>
      <c r="BS1180" s="19"/>
      <c r="BU1180" s="19"/>
      <c r="BV1180" s="19"/>
      <c r="BW1180" s="19"/>
      <c r="BX1180" s="19"/>
      <c r="BY1180" s="19"/>
      <c r="BZ1180" s="19"/>
      <c r="CA1180" s="27"/>
      <c r="EU1180" s="13"/>
      <c r="FV1180" s="19"/>
      <c r="FW1180" s="19"/>
      <c r="FX1180" s="19"/>
      <c r="FZ1180" s="19"/>
      <c r="GA1180" s="19"/>
      <c r="GB1180" s="19"/>
      <c r="GC1180" s="19"/>
      <c r="GD1180" s="19"/>
      <c r="GE1180" s="19"/>
      <c r="GF1180" s="19"/>
      <c r="GG1180" s="19"/>
      <c r="GH1180" s="19"/>
      <c r="GI1180" s="19"/>
      <c r="GJ1180" s="19"/>
      <c r="GK1180" s="19"/>
      <c r="GL1180" s="19"/>
      <c r="GM1180" s="19"/>
      <c r="GN1180" s="13"/>
    </row>
    <row r="1181" spans="69:196">
      <c r="BQ1181" s="19"/>
      <c r="BR1181" s="19"/>
      <c r="BS1181" s="19"/>
      <c r="BU1181" s="19"/>
      <c r="BV1181" s="19"/>
      <c r="BW1181" s="19"/>
      <c r="BX1181" s="19"/>
      <c r="BY1181" s="19"/>
      <c r="BZ1181" s="19"/>
      <c r="CA1181" s="27"/>
      <c r="EU1181" s="13"/>
      <c r="FV1181" s="19"/>
      <c r="FW1181" s="19"/>
      <c r="FX1181" s="19"/>
      <c r="FZ1181" s="19"/>
      <c r="GA1181" s="19"/>
      <c r="GB1181" s="19"/>
      <c r="GC1181" s="19"/>
      <c r="GD1181" s="19"/>
      <c r="GE1181" s="19"/>
      <c r="GF1181" s="19"/>
      <c r="GG1181" s="19"/>
      <c r="GH1181" s="19"/>
      <c r="GI1181" s="19"/>
      <c r="GJ1181" s="19"/>
      <c r="GK1181" s="19"/>
      <c r="GL1181" s="19"/>
      <c r="GM1181" s="19"/>
      <c r="GN1181" s="13"/>
    </row>
    <row r="1182" spans="69:196">
      <c r="BQ1182" s="19"/>
      <c r="BR1182" s="19"/>
      <c r="BS1182" s="19"/>
      <c r="BU1182" s="19"/>
      <c r="BV1182" s="19"/>
      <c r="BW1182" s="19"/>
      <c r="BX1182" s="19"/>
      <c r="BY1182" s="19"/>
      <c r="BZ1182" s="19"/>
      <c r="CA1182" s="27"/>
      <c r="EU1182" s="13"/>
      <c r="FV1182" s="19"/>
      <c r="FW1182" s="19"/>
      <c r="FX1182" s="19"/>
      <c r="FZ1182" s="19"/>
      <c r="GA1182" s="19"/>
      <c r="GB1182" s="19"/>
      <c r="GC1182" s="19"/>
      <c r="GD1182" s="19"/>
      <c r="GE1182" s="19"/>
      <c r="GF1182" s="19"/>
      <c r="GG1182" s="19"/>
      <c r="GH1182" s="19"/>
      <c r="GI1182" s="19"/>
      <c r="GJ1182" s="19"/>
      <c r="GK1182" s="19"/>
      <c r="GL1182" s="19"/>
      <c r="GM1182" s="19"/>
      <c r="GN1182" s="13"/>
    </row>
    <row r="1183" spans="69:196">
      <c r="BQ1183" s="19"/>
      <c r="BR1183" s="19"/>
      <c r="BS1183" s="19"/>
      <c r="BU1183" s="19"/>
      <c r="BV1183" s="19"/>
      <c r="BW1183" s="19"/>
      <c r="BX1183" s="19"/>
      <c r="BY1183" s="19"/>
      <c r="BZ1183" s="19"/>
      <c r="CA1183" s="27"/>
      <c r="EU1183" s="13"/>
      <c r="FV1183" s="19"/>
      <c r="FW1183" s="19"/>
      <c r="FX1183" s="19"/>
      <c r="FZ1183" s="19"/>
      <c r="GA1183" s="19"/>
      <c r="GB1183" s="19"/>
      <c r="GC1183" s="19"/>
      <c r="GD1183" s="19"/>
      <c r="GE1183" s="19"/>
      <c r="GF1183" s="19"/>
      <c r="GG1183" s="19"/>
      <c r="GH1183" s="19"/>
      <c r="GI1183" s="19"/>
      <c r="GJ1183" s="19"/>
      <c r="GK1183" s="19"/>
      <c r="GL1183" s="19"/>
      <c r="GM1183" s="19"/>
      <c r="GN1183" s="13"/>
    </row>
    <row r="1184" spans="69:196">
      <c r="BQ1184" s="19"/>
      <c r="BR1184" s="19"/>
      <c r="BS1184" s="19"/>
      <c r="BU1184" s="19"/>
      <c r="BV1184" s="19"/>
      <c r="BW1184" s="19"/>
      <c r="BX1184" s="19"/>
      <c r="BY1184" s="19"/>
      <c r="BZ1184" s="19"/>
      <c r="CA1184" s="27"/>
      <c r="EU1184" s="13"/>
      <c r="FV1184" s="19"/>
      <c r="FW1184" s="19"/>
      <c r="FX1184" s="19"/>
      <c r="FZ1184" s="19"/>
      <c r="GA1184" s="19"/>
      <c r="GB1184" s="19"/>
      <c r="GC1184" s="19"/>
      <c r="GD1184" s="19"/>
      <c r="GE1184" s="19"/>
      <c r="GF1184" s="19"/>
      <c r="GG1184" s="19"/>
      <c r="GH1184" s="19"/>
      <c r="GI1184" s="19"/>
      <c r="GJ1184" s="19"/>
      <c r="GK1184" s="19"/>
      <c r="GL1184" s="19"/>
      <c r="GM1184" s="19"/>
      <c r="GN1184" s="13"/>
    </row>
    <row r="1185" spans="69:196">
      <c r="BQ1185" s="19"/>
      <c r="BR1185" s="19"/>
      <c r="BS1185" s="19"/>
      <c r="BU1185" s="19"/>
      <c r="BV1185" s="19"/>
      <c r="BW1185" s="19"/>
      <c r="BX1185" s="19"/>
      <c r="BY1185" s="19"/>
      <c r="BZ1185" s="19"/>
      <c r="CA1185" s="27"/>
      <c r="EU1185" s="13"/>
      <c r="FV1185" s="19"/>
      <c r="FW1185" s="19"/>
      <c r="FX1185" s="19"/>
      <c r="FZ1185" s="19"/>
      <c r="GA1185" s="19"/>
      <c r="GB1185" s="19"/>
      <c r="GC1185" s="19"/>
      <c r="GD1185" s="19"/>
      <c r="GE1185" s="19"/>
      <c r="GF1185" s="19"/>
      <c r="GG1185" s="19"/>
      <c r="GH1185" s="19"/>
      <c r="GI1185" s="19"/>
      <c r="GJ1185" s="19"/>
      <c r="GK1185" s="19"/>
      <c r="GL1185" s="19"/>
      <c r="GM1185" s="19"/>
      <c r="GN1185" s="13"/>
    </row>
    <row r="1186" spans="69:196">
      <c r="BQ1186" s="19"/>
      <c r="BR1186" s="19"/>
      <c r="BS1186" s="19"/>
      <c r="BU1186" s="19"/>
      <c r="BV1186" s="19"/>
      <c r="BW1186" s="19"/>
      <c r="BX1186" s="19"/>
      <c r="BY1186" s="19"/>
      <c r="BZ1186" s="19"/>
      <c r="CA1186" s="27"/>
      <c r="EU1186" s="13"/>
      <c r="FV1186" s="19"/>
      <c r="FW1186" s="19"/>
      <c r="FX1186" s="19"/>
      <c r="FZ1186" s="19"/>
      <c r="GA1186" s="19"/>
      <c r="GB1186" s="19"/>
      <c r="GC1186" s="19"/>
      <c r="GD1186" s="19"/>
      <c r="GE1186" s="19"/>
      <c r="GF1186" s="19"/>
      <c r="GG1186" s="19"/>
      <c r="GH1186" s="19"/>
      <c r="GI1186" s="19"/>
      <c r="GJ1186" s="19"/>
      <c r="GK1186" s="19"/>
      <c r="GL1186" s="19"/>
      <c r="GM1186" s="19"/>
      <c r="GN1186" s="13"/>
    </row>
    <row r="1187" spans="69:196">
      <c r="BQ1187" s="19"/>
      <c r="BR1187" s="19"/>
      <c r="BS1187" s="19"/>
      <c r="BU1187" s="19"/>
      <c r="BV1187" s="19"/>
      <c r="BW1187" s="19"/>
      <c r="BX1187" s="19"/>
      <c r="BY1187" s="19"/>
      <c r="BZ1187" s="19"/>
      <c r="CA1187" s="27"/>
      <c r="EU1187" s="13"/>
      <c r="FV1187" s="19"/>
      <c r="FW1187" s="19"/>
      <c r="FX1187" s="19"/>
      <c r="FZ1187" s="19"/>
      <c r="GA1187" s="19"/>
      <c r="GB1187" s="19"/>
      <c r="GC1187" s="19"/>
      <c r="GD1187" s="19"/>
      <c r="GE1187" s="19"/>
      <c r="GF1187" s="19"/>
      <c r="GG1187" s="19"/>
      <c r="GH1187" s="19"/>
      <c r="GI1187" s="19"/>
      <c r="GJ1187" s="19"/>
      <c r="GK1187" s="19"/>
      <c r="GL1187" s="19"/>
      <c r="GM1187" s="19"/>
      <c r="GN1187" s="13"/>
    </row>
    <row r="1188" spans="69:196">
      <c r="BQ1188" s="19"/>
      <c r="BR1188" s="19"/>
      <c r="BS1188" s="19"/>
      <c r="BU1188" s="19"/>
      <c r="BV1188" s="19"/>
      <c r="BW1188" s="19"/>
      <c r="BX1188" s="19"/>
      <c r="BY1188" s="19"/>
      <c r="BZ1188" s="19"/>
      <c r="CA1188" s="27"/>
      <c r="EU1188" s="13"/>
      <c r="FV1188" s="19"/>
      <c r="FW1188" s="19"/>
      <c r="FX1188" s="19"/>
      <c r="FZ1188" s="19"/>
      <c r="GA1188" s="19"/>
      <c r="GB1188" s="19"/>
      <c r="GC1188" s="19"/>
      <c r="GD1188" s="19"/>
      <c r="GE1188" s="19"/>
      <c r="GF1188" s="19"/>
      <c r="GG1188" s="19"/>
      <c r="GH1188" s="19"/>
      <c r="GI1188" s="19"/>
      <c r="GJ1188" s="19"/>
      <c r="GK1188" s="19"/>
      <c r="GL1188" s="19"/>
      <c r="GM1188" s="19"/>
      <c r="GN1188" s="13"/>
    </row>
    <row r="1189" spans="69:196">
      <c r="BQ1189" s="19"/>
      <c r="BR1189" s="19"/>
      <c r="BS1189" s="19"/>
      <c r="BU1189" s="19"/>
      <c r="BV1189" s="19"/>
      <c r="BW1189" s="19"/>
      <c r="BX1189" s="19"/>
      <c r="BY1189" s="19"/>
      <c r="BZ1189" s="19"/>
      <c r="CA1189" s="27"/>
      <c r="EU1189" s="13"/>
      <c r="FV1189" s="19"/>
      <c r="FW1189" s="19"/>
      <c r="FX1189" s="19"/>
      <c r="FZ1189" s="19"/>
      <c r="GA1189" s="19"/>
      <c r="GB1189" s="19"/>
      <c r="GC1189" s="19"/>
      <c r="GD1189" s="19"/>
      <c r="GE1189" s="19"/>
      <c r="GF1189" s="19"/>
      <c r="GG1189" s="19"/>
      <c r="GH1189" s="19"/>
      <c r="GI1189" s="19"/>
      <c r="GJ1189" s="19"/>
      <c r="GK1189" s="19"/>
      <c r="GL1189" s="19"/>
      <c r="GM1189" s="19"/>
      <c r="GN1189" s="13"/>
    </row>
    <row r="1190" spans="69:196">
      <c r="BQ1190" s="19"/>
      <c r="BR1190" s="19"/>
      <c r="BS1190" s="19"/>
      <c r="BU1190" s="19"/>
      <c r="BV1190" s="19"/>
      <c r="BW1190" s="19"/>
      <c r="BX1190" s="19"/>
      <c r="BY1190" s="19"/>
      <c r="BZ1190" s="19"/>
      <c r="CA1190" s="27"/>
      <c r="EU1190" s="13"/>
      <c r="FV1190" s="19"/>
      <c r="FW1190" s="19"/>
      <c r="FX1190" s="19"/>
      <c r="FZ1190" s="19"/>
      <c r="GA1190" s="19"/>
      <c r="GB1190" s="19"/>
      <c r="GC1190" s="19"/>
      <c r="GD1190" s="19"/>
      <c r="GE1190" s="19"/>
      <c r="GF1190" s="19"/>
      <c r="GG1190" s="19"/>
      <c r="GH1190" s="19"/>
      <c r="GI1190" s="19"/>
      <c r="GJ1190" s="19"/>
      <c r="GK1190" s="19"/>
      <c r="GL1190" s="19"/>
      <c r="GM1190" s="19"/>
      <c r="GN1190" s="13"/>
    </row>
    <row r="1191" spans="69:196">
      <c r="BQ1191" s="19"/>
      <c r="BR1191" s="19"/>
      <c r="BS1191" s="19"/>
      <c r="BU1191" s="19"/>
      <c r="BV1191" s="19"/>
      <c r="BW1191" s="19"/>
      <c r="BX1191" s="19"/>
      <c r="BY1191" s="19"/>
      <c r="BZ1191" s="19"/>
      <c r="CA1191" s="27"/>
      <c r="EU1191" s="13"/>
      <c r="FV1191" s="19"/>
      <c r="FW1191" s="19"/>
      <c r="FX1191" s="19"/>
      <c r="FZ1191" s="19"/>
      <c r="GA1191" s="19"/>
      <c r="GB1191" s="19"/>
      <c r="GC1191" s="19"/>
      <c r="GD1191" s="19"/>
      <c r="GE1191" s="19"/>
      <c r="GF1191" s="19"/>
      <c r="GG1191" s="19"/>
      <c r="GH1191" s="19"/>
      <c r="GI1191" s="19"/>
      <c r="GJ1191" s="19"/>
      <c r="GK1191" s="19"/>
      <c r="GL1191" s="19"/>
      <c r="GM1191" s="19"/>
      <c r="GN1191" s="13"/>
    </row>
    <row r="1192" spans="69:196">
      <c r="BQ1192" s="19"/>
      <c r="BR1192" s="19"/>
      <c r="BS1192" s="19"/>
      <c r="BU1192" s="19"/>
      <c r="BV1192" s="19"/>
      <c r="BW1192" s="19"/>
      <c r="BX1192" s="19"/>
      <c r="BY1192" s="19"/>
      <c r="BZ1192" s="19"/>
      <c r="CA1192" s="27"/>
      <c r="EU1192" s="13"/>
      <c r="FV1192" s="19"/>
      <c r="FW1192" s="19"/>
      <c r="FX1192" s="19"/>
      <c r="FZ1192" s="19"/>
      <c r="GA1192" s="19"/>
      <c r="GB1192" s="19"/>
      <c r="GC1192" s="19"/>
      <c r="GD1192" s="19"/>
      <c r="GE1192" s="19"/>
      <c r="GF1192" s="19"/>
      <c r="GG1192" s="19"/>
      <c r="GH1192" s="19"/>
      <c r="GI1192" s="19"/>
      <c r="GJ1192" s="19"/>
      <c r="GK1192" s="19"/>
      <c r="GL1192" s="19"/>
      <c r="GM1192" s="19"/>
      <c r="GN1192" s="13"/>
    </row>
    <row r="1193" spans="69:196">
      <c r="BQ1193" s="19"/>
      <c r="BR1193" s="19"/>
      <c r="BS1193" s="19"/>
      <c r="BU1193" s="19"/>
      <c r="BV1193" s="19"/>
      <c r="BW1193" s="19"/>
      <c r="BX1193" s="19"/>
      <c r="BY1193" s="19"/>
      <c r="BZ1193" s="19"/>
      <c r="CA1193" s="27"/>
      <c r="EU1193" s="13"/>
      <c r="FV1193" s="19"/>
      <c r="FW1193" s="19"/>
      <c r="FX1193" s="19"/>
      <c r="FZ1193" s="19"/>
      <c r="GA1193" s="19"/>
      <c r="GB1193" s="19"/>
      <c r="GC1193" s="19"/>
      <c r="GD1193" s="19"/>
      <c r="GE1193" s="19"/>
      <c r="GF1193" s="19"/>
      <c r="GG1193" s="19"/>
      <c r="GH1193" s="19"/>
      <c r="GI1193" s="19"/>
      <c r="GJ1193" s="19"/>
      <c r="GK1193" s="19"/>
      <c r="GL1193" s="19"/>
      <c r="GM1193" s="19"/>
      <c r="GN1193" s="13"/>
    </row>
    <row r="1194" spans="69:196">
      <c r="BQ1194" s="19"/>
      <c r="BR1194" s="19"/>
      <c r="BS1194" s="19"/>
      <c r="BU1194" s="19"/>
      <c r="BV1194" s="19"/>
      <c r="BW1194" s="19"/>
      <c r="BX1194" s="19"/>
      <c r="BY1194" s="19"/>
      <c r="BZ1194" s="19"/>
      <c r="CA1194" s="27"/>
      <c r="EU1194" s="13"/>
      <c r="FV1194" s="19"/>
      <c r="FW1194" s="19"/>
      <c r="FX1194" s="19"/>
      <c r="FZ1194" s="19"/>
      <c r="GA1194" s="19"/>
      <c r="GB1194" s="19"/>
      <c r="GC1194" s="19"/>
      <c r="GD1194" s="19"/>
      <c r="GE1194" s="19"/>
      <c r="GF1194" s="19"/>
      <c r="GG1194" s="19"/>
      <c r="GH1194" s="19"/>
      <c r="GI1194" s="19"/>
      <c r="GJ1194" s="19"/>
      <c r="GK1194" s="19"/>
      <c r="GL1194" s="19"/>
      <c r="GM1194" s="19"/>
      <c r="GN1194" s="13"/>
    </row>
    <row r="1195" spans="69:196">
      <c r="BQ1195" s="19"/>
      <c r="BR1195" s="19"/>
      <c r="BS1195" s="19"/>
      <c r="BU1195" s="19"/>
      <c r="BV1195" s="19"/>
      <c r="BW1195" s="19"/>
      <c r="BX1195" s="19"/>
      <c r="BY1195" s="19"/>
      <c r="BZ1195" s="19"/>
      <c r="CA1195" s="27"/>
      <c r="EU1195" s="13"/>
      <c r="FV1195" s="19"/>
      <c r="FW1195" s="19"/>
      <c r="FX1195" s="19"/>
      <c r="FZ1195" s="19"/>
      <c r="GA1195" s="19"/>
      <c r="GB1195" s="19"/>
      <c r="GC1195" s="19"/>
      <c r="GD1195" s="19"/>
      <c r="GE1195" s="19"/>
      <c r="GF1195" s="19"/>
      <c r="GG1195" s="19"/>
      <c r="GH1195" s="19"/>
      <c r="GI1195" s="19"/>
      <c r="GJ1195" s="19"/>
      <c r="GK1195" s="19"/>
      <c r="GL1195" s="19"/>
      <c r="GM1195" s="19"/>
      <c r="GN1195" s="13"/>
    </row>
    <row r="1196" spans="69:196">
      <c r="BQ1196" s="19"/>
      <c r="BR1196" s="19"/>
      <c r="BS1196" s="19"/>
      <c r="BU1196" s="19"/>
      <c r="BV1196" s="19"/>
      <c r="BW1196" s="19"/>
      <c r="BX1196" s="19"/>
      <c r="BY1196" s="19"/>
      <c r="BZ1196" s="19"/>
      <c r="CA1196" s="27"/>
      <c r="EU1196" s="13" t="s">
        <v>225</v>
      </c>
      <c r="FV1196" s="19"/>
      <c r="FW1196" s="19"/>
      <c r="FX1196" s="19"/>
      <c r="FZ1196" s="19"/>
      <c r="GA1196" s="19"/>
      <c r="GB1196" s="19"/>
      <c r="GC1196" s="19"/>
      <c r="GD1196" s="19"/>
      <c r="GE1196" s="19"/>
      <c r="GF1196" s="19"/>
      <c r="GG1196" s="19"/>
      <c r="GH1196" s="19"/>
      <c r="GI1196" s="19"/>
      <c r="GJ1196" s="19"/>
      <c r="GK1196" s="19"/>
      <c r="GL1196" s="19"/>
      <c r="GM1196" s="19"/>
      <c r="GN1196" s="13"/>
    </row>
    <row r="1197" spans="69:196">
      <c r="BQ1197" s="19"/>
      <c r="BR1197" s="19"/>
      <c r="BS1197" s="19"/>
      <c r="BU1197" s="19"/>
      <c r="BV1197" s="19"/>
      <c r="BW1197" s="19"/>
      <c r="BX1197" s="19"/>
      <c r="BY1197" s="19"/>
      <c r="BZ1197" s="19"/>
      <c r="CA1197" s="27"/>
      <c r="EU1197" s="13" t="s">
        <v>225</v>
      </c>
      <c r="FV1197" s="19"/>
      <c r="FW1197" s="19"/>
      <c r="FX1197" s="19"/>
      <c r="FZ1197" s="19"/>
      <c r="GA1197" s="19"/>
      <c r="GB1197" s="19"/>
      <c r="GC1197" s="19"/>
      <c r="GD1197" s="19"/>
      <c r="GE1197" s="19"/>
      <c r="GF1197" s="19"/>
      <c r="GG1197" s="19"/>
      <c r="GH1197" s="19"/>
      <c r="GI1197" s="19"/>
      <c r="GJ1197" s="19"/>
      <c r="GK1197" s="19"/>
      <c r="GL1197" s="19"/>
      <c r="GM1197" s="19"/>
      <c r="GN1197" s="13"/>
    </row>
    <row r="1198" spans="69:196">
      <c r="BQ1198" s="19"/>
      <c r="BR1198" s="19"/>
      <c r="BS1198" s="19"/>
      <c r="BU1198" s="19"/>
      <c r="BV1198" s="19"/>
      <c r="BW1198" s="19"/>
      <c r="BX1198" s="19"/>
      <c r="BY1198" s="19"/>
      <c r="BZ1198" s="19"/>
      <c r="CA1198" s="27"/>
      <c r="EU1198" s="13" t="s">
        <v>225</v>
      </c>
      <c r="FV1198" s="19"/>
      <c r="FW1198" s="19"/>
      <c r="FX1198" s="19"/>
      <c r="FZ1198" s="19"/>
      <c r="GA1198" s="19"/>
      <c r="GB1198" s="19"/>
      <c r="GC1198" s="19"/>
      <c r="GD1198" s="19"/>
      <c r="GE1198" s="19"/>
      <c r="GF1198" s="19"/>
      <c r="GG1198" s="19"/>
      <c r="GH1198" s="19"/>
      <c r="GI1198" s="19"/>
      <c r="GJ1198" s="19"/>
      <c r="GK1198" s="19"/>
      <c r="GL1198" s="19"/>
      <c r="GM1198" s="19"/>
      <c r="GN1198" s="13"/>
    </row>
    <row r="1199" spans="69:196">
      <c r="BQ1199" s="19"/>
      <c r="BR1199" s="19"/>
      <c r="BS1199" s="19"/>
      <c r="BU1199" s="19"/>
      <c r="BV1199" s="19"/>
      <c r="BW1199" s="19"/>
      <c r="BX1199" s="19"/>
      <c r="BY1199" s="19"/>
      <c r="BZ1199" s="19"/>
      <c r="CA1199" s="27"/>
      <c r="EU1199" s="13" t="s">
        <v>225</v>
      </c>
      <c r="FV1199" s="19"/>
      <c r="FW1199" s="19"/>
      <c r="FX1199" s="19"/>
      <c r="FZ1199" s="19"/>
      <c r="GA1199" s="19"/>
      <c r="GB1199" s="19"/>
      <c r="GC1199" s="19"/>
      <c r="GD1199" s="19"/>
      <c r="GE1199" s="19"/>
      <c r="GF1199" s="19"/>
      <c r="GG1199" s="19"/>
      <c r="GH1199" s="19"/>
      <c r="GI1199" s="19"/>
      <c r="GJ1199" s="19"/>
      <c r="GK1199" s="19"/>
      <c r="GL1199" s="19"/>
      <c r="GM1199" s="19"/>
      <c r="GN1199" s="13"/>
    </row>
    <row r="1200" spans="69:196">
      <c r="BQ1200" s="19"/>
      <c r="BR1200" s="19"/>
      <c r="BS1200" s="19"/>
      <c r="BU1200" s="19"/>
      <c r="BV1200" s="19"/>
      <c r="BW1200" s="19"/>
      <c r="BX1200" s="19"/>
      <c r="BY1200" s="19"/>
      <c r="BZ1200" s="19"/>
      <c r="CA1200" s="27"/>
      <c r="EU1200" s="13" t="s">
        <v>225</v>
      </c>
      <c r="FV1200" s="19"/>
      <c r="FW1200" s="19"/>
      <c r="FX1200" s="19"/>
      <c r="FZ1200" s="19"/>
      <c r="GA1200" s="19"/>
      <c r="GB1200" s="19"/>
      <c r="GC1200" s="19"/>
      <c r="GD1200" s="19"/>
      <c r="GE1200" s="19"/>
      <c r="GF1200" s="19"/>
      <c r="GG1200" s="19"/>
      <c r="GH1200" s="19"/>
      <c r="GI1200" s="19"/>
      <c r="GJ1200" s="19"/>
      <c r="GK1200" s="19"/>
      <c r="GL1200" s="19"/>
      <c r="GM1200" s="19"/>
      <c r="GN1200" s="13"/>
    </row>
    <row r="1201" spans="69:196">
      <c r="BQ1201" s="19"/>
      <c r="BR1201" s="19"/>
      <c r="BS1201" s="19"/>
      <c r="BU1201" s="19"/>
      <c r="BV1201" s="19"/>
      <c r="BW1201" s="19"/>
      <c r="BX1201" s="19"/>
      <c r="BY1201" s="19"/>
      <c r="BZ1201" s="19"/>
      <c r="CA1201" s="27"/>
      <c r="EU1201" s="13" t="s">
        <v>225</v>
      </c>
      <c r="FV1201" s="19"/>
      <c r="FW1201" s="19"/>
      <c r="FX1201" s="19"/>
      <c r="FZ1201" s="19"/>
      <c r="GA1201" s="19"/>
      <c r="GB1201" s="19"/>
      <c r="GC1201" s="19"/>
      <c r="GD1201" s="19"/>
      <c r="GE1201" s="19"/>
      <c r="GF1201" s="19"/>
      <c r="GG1201" s="19"/>
      <c r="GH1201" s="19"/>
      <c r="GI1201" s="19"/>
      <c r="GJ1201" s="19"/>
      <c r="GK1201" s="19"/>
      <c r="GL1201" s="19"/>
      <c r="GM1201" s="19"/>
      <c r="GN1201" s="13"/>
    </row>
    <row r="1202" spans="69:196">
      <c r="BQ1202" s="19"/>
      <c r="BR1202" s="19"/>
      <c r="BS1202" s="19"/>
      <c r="BU1202" s="19"/>
      <c r="BV1202" s="19"/>
      <c r="BW1202" s="19"/>
      <c r="BX1202" s="19"/>
      <c r="BY1202" s="19"/>
      <c r="BZ1202" s="19"/>
      <c r="CA1202" s="27"/>
      <c r="EU1202" s="13" t="s">
        <v>225</v>
      </c>
      <c r="FV1202" s="19"/>
      <c r="FW1202" s="19"/>
      <c r="FX1202" s="19"/>
      <c r="FZ1202" s="19"/>
      <c r="GA1202" s="19"/>
      <c r="GB1202" s="19"/>
      <c r="GC1202" s="19"/>
      <c r="GD1202" s="19"/>
      <c r="GE1202" s="19"/>
      <c r="GF1202" s="19"/>
      <c r="GG1202" s="19"/>
      <c r="GH1202" s="19"/>
      <c r="GI1202" s="19"/>
      <c r="GJ1202" s="19"/>
      <c r="GK1202" s="19"/>
      <c r="GL1202" s="19"/>
      <c r="GM1202" s="19"/>
      <c r="GN1202" s="13"/>
    </row>
    <row r="1203" spans="69:196">
      <c r="BQ1203" s="19"/>
      <c r="BR1203" s="19"/>
      <c r="BS1203" s="19"/>
      <c r="BU1203" s="19"/>
      <c r="BV1203" s="19"/>
      <c r="BW1203" s="19"/>
      <c r="BX1203" s="19"/>
      <c r="BY1203" s="19"/>
      <c r="BZ1203" s="19"/>
      <c r="CA1203" s="27"/>
      <c r="EU1203" s="13" t="s">
        <v>225</v>
      </c>
      <c r="FV1203" s="19"/>
      <c r="FW1203" s="19"/>
      <c r="FX1203" s="19"/>
      <c r="FZ1203" s="19"/>
      <c r="GA1203" s="19"/>
      <c r="GB1203" s="19"/>
      <c r="GC1203" s="19"/>
      <c r="GD1203" s="19"/>
      <c r="GE1203" s="19"/>
      <c r="GF1203" s="19"/>
      <c r="GG1203" s="19"/>
      <c r="GH1203" s="19"/>
      <c r="GI1203" s="19"/>
      <c r="GJ1203" s="19"/>
      <c r="GK1203" s="19"/>
      <c r="GL1203" s="19"/>
      <c r="GM1203" s="19"/>
      <c r="GN1203" s="13"/>
    </row>
    <row r="1204" spans="69:196">
      <c r="BQ1204" s="19"/>
      <c r="BR1204" s="19"/>
      <c r="BS1204" s="19"/>
      <c r="BU1204" s="19"/>
      <c r="BV1204" s="19"/>
      <c r="BW1204" s="19"/>
      <c r="BX1204" s="19"/>
      <c r="BY1204" s="19"/>
      <c r="BZ1204" s="19"/>
      <c r="CA1204" s="27"/>
      <c r="EU1204" s="13" t="s">
        <v>225</v>
      </c>
      <c r="FV1204" s="19"/>
      <c r="FW1204" s="19"/>
      <c r="FX1204" s="19"/>
      <c r="FZ1204" s="19"/>
      <c r="GA1204" s="19"/>
      <c r="GB1204" s="19"/>
      <c r="GC1204" s="19"/>
      <c r="GD1204" s="19"/>
      <c r="GE1204" s="19"/>
      <c r="GF1204" s="19"/>
      <c r="GG1204" s="19"/>
      <c r="GH1204" s="19"/>
      <c r="GI1204" s="19"/>
      <c r="GJ1204" s="19"/>
      <c r="GK1204" s="19"/>
      <c r="GL1204" s="19"/>
      <c r="GM1204" s="19"/>
      <c r="GN1204" s="13"/>
    </row>
    <row r="1205" spans="69:196">
      <c r="BQ1205" s="19"/>
      <c r="BR1205" s="19"/>
      <c r="BS1205" s="19"/>
      <c r="BU1205" s="19"/>
      <c r="BV1205" s="19"/>
      <c r="BW1205" s="19"/>
      <c r="BX1205" s="19"/>
      <c r="BY1205" s="19"/>
      <c r="BZ1205" s="19"/>
      <c r="CA1205" s="27"/>
      <c r="EU1205" s="13" t="s">
        <v>225</v>
      </c>
      <c r="FV1205" s="19"/>
      <c r="FW1205" s="19"/>
      <c r="FX1205" s="19"/>
      <c r="FZ1205" s="19"/>
      <c r="GA1205" s="19"/>
      <c r="GB1205" s="19"/>
      <c r="GC1205" s="19"/>
      <c r="GD1205" s="19"/>
      <c r="GE1205" s="19"/>
      <c r="GF1205" s="19"/>
      <c r="GG1205" s="19"/>
      <c r="GH1205" s="19"/>
      <c r="GI1205" s="19"/>
      <c r="GJ1205" s="19"/>
      <c r="GK1205" s="19"/>
      <c r="GL1205" s="19"/>
      <c r="GM1205" s="19"/>
      <c r="GN1205" s="13"/>
    </row>
    <row r="1206" spans="69:196">
      <c r="BQ1206" s="19"/>
      <c r="BR1206" s="19"/>
      <c r="BS1206" s="19"/>
      <c r="BU1206" s="19"/>
      <c r="BV1206" s="19"/>
      <c r="BW1206" s="19"/>
      <c r="BX1206" s="19"/>
      <c r="BY1206" s="19"/>
      <c r="BZ1206" s="19"/>
      <c r="CA1206" s="27"/>
      <c r="EU1206" s="13" t="s">
        <v>225</v>
      </c>
      <c r="FV1206" s="19"/>
      <c r="FW1206" s="19"/>
      <c r="FX1206" s="19"/>
      <c r="FZ1206" s="19"/>
      <c r="GA1206" s="19"/>
      <c r="GB1206" s="19"/>
      <c r="GC1206" s="19"/>
      <c r="GD1206" s="19"/>
      <c r="GE1206" s="19"/>
      <c r="GF1206" s="19"/>
      <c r="GG1206" s="19"/>
      <c r="GH1206" s="19"/>
      <c r="GI1206" s="19"/>
      <c r="GJ1206" s="19"/>
      <c r="GK1206" s="19"/>
      <c r="GL1206" s="19"/>
      <c r="GM1206" s="19"/>
      <c r="GN1206" s="13"/>
    </row>
    <row r="1207" spans="69:196">
      <c r="BQ1207" s="19"/>
      <c r="BR1207" s="19"/>
      <c r="BS1207" s="19"/>
      <c r="BU1207" s="19"/>
      <c r="BV1207" s="19"/>
      <c r="BW1207" s="19"/>
      <c r="BX1207" s="19"/>
      <c r="BY1207" s="19"/>
      <c r="BZ1207" s="19"/>
      <c r="CA1207" s="27"/>
      <c r="EU1207" s="13" t="s">
        <v>225</v>
      </c>
      <c r="FV1207" s="19"/>
      <c r="FW1207" s="19"/>
      <c r="FX1207" s="19"/>
      <c r="FZ1207" s="19"/>
      <c r="GA1207" s="19"/>
      <c r="GB1207" s="19"/>
      <c r="GC1207" s="19"/>
      <c r="GD1207" s="19"/>
      <c r="GE1207" s="19"/>
      <c r="GF1207" s="19"/>
      <c r="GG1207" s="19"/>
      <c r="GH1207" s="19"/>
      <c r="GI1207" s="19"/>
      <c r="GJ1207" s="19"/>
      <c r="GK1207" s="19"/>
      <c r="GL1207" s="19"/>
      <c r="GM1207" s="19"/>
      <c r="GN1207" s="13"/>
    </row>
    <row r="1208" spans="69:196">
      <c r="BQ1208" s="19"/>
      <c r="BR1208" s="19"/>
      <c r="BS1208" s="19"/>
      <c r="BU1208" s="19"/>
      <c r="BV1208" s="19"/>
      <c r="BW1208" s="19"/>
      <c r="BX1208" s="19"/>
      <c r="BY1208" s="19"/>
      <c r="BZ1208" s="19"/>
      <c r="CA1208" s="27"/>
      <c r="EU1208" s="13" t="s">
        <v>225</v>
      </c>
      <c r="FV1208" s="19"/>
      <c r="FW1208" s="19"/>
      <c r="FX1208" s="19"/>
      <c r="FZ1208" s="19"/>
      <c r="GA1208" s="19"/>
      <c r="GB1208" s="19"/>
      <c r="GC1208" s="19"/>
      <c r="GD1208" s="19"/>
      <c r="GE1208" s="19"/>
      <c r="GF1208" s="19"/>
      <c r="GG1208" s="19"/>
      <c r="GH1208" s="19"/>
      <c r="GI1208" s="19"/>
      <c r="GJ1208" s="19"/>
      <c r="GK1208" s="19"/>
      <c r="GL1208" s="19"/>
      <c r="GM1208" s="19"/>
      <c r="GN1208" s="13"/>
    </row>
    <row r="1209" spans="69:196">
      <c r="BQ1209" s="19"/>
      <c r="BR1209" s="19"/>
      <c r="BS1209" s="19"/>
      <c r="BU1209" s="19"/>
      <c r="BV1209" s="19"/>
      <c r="BW1209" s="19"/>
      <c r="BX1209" s="19"/>
      <c r="BY1209" s="19"/>
      <c r="BZ1209" s="19"/>
      <c r="CA1209" s="27"/>
      <c r="EU1209" s="13" t="s">
        <v>225</v>
      </c>
      <c r="FV1209" s="19"/>
      <c r="FW1209" s="19"/>
      <c r="FX1209" s="19"/>
      <c r="FZ1209" s="19"/>
      <c r="GA1209" s="19"/>
      <c r="GB1209" s="19"/>
      <c r="GC1209" s="19"/>
      <c r="GD1209" s="19"/>
      <c r="GE1209" s="19"/>
      <c r="GF1209" s="19"/>
      <c r="GG1209" s="19"/>
      <c r="GH1209" s="19"/>
      <c r="GI1209" s="19"/>
      <c r="GJ1209" s="19"/>
      <c r="GK1209" s="19"/>
      <c r="GL1209" s="19"/>
      <c r="GM1209" s="19"/>
      <c r="GN1209" s="13"/>
    </row>
    <row r="1210" spans="69:196">
      <c r="BQ1210" s="19"/>
      <c r="BR1210" s="19"/>
      <c r="BS1210" s="19"/>
      <c r="BU1210" s="19"/>
      <c r="BV1210" s="19"/>
      <c r="BW1210" s="19"/>
      <c r="BX1210" s="19"/>
      <c r="BY1210" s="19"/>
      <c r="BZ1210" s="19"/>
      <c r="CA1210" s="27"/>
      <c r="EU1210" s="13" t="s">
        <v>225</v>
      </c>
      <c r="FV1210" s="19"/>
      <c r="FW1210" s="19"/>
      <c r="FX1210" s="19"/>
      <c r="FZ1210" s="19"/>
      <c r="GA1210" s="19"/>
      <c r="GB1210" s="19"/>
      <c r="GC1210" s="19"/>
      <c r="GD1210" s="19"/>
      <c r="GE1210" s="19"/>
      <c r="GF1210" s="19"/>
      <c r="GG1210" s="19"/>
      <c r="GH1210" s="19"/>
      <c r="GI1210" s="19"/>
      <c r="GJ1210" s="19"/>
      <c r="GK1210" s="19"/>
      <c r="GL1210" s="19"/>
      <c r="GM1210" s="19"/>
      <c r="GN1210" s="13"/>
    </row>
    <row r="1211" spans="69:196">
      <c r="BQ1211" s="19"/>
      <c r="BR1211" s="19"/>
      <c r="BS1211" s="19"/>
      <c r="BU1211" s="19"/>
      <c r="BV1211" s="19"/>
      <c r="BW1211" s="19"/>
      <c r="BX1211" s="19"/>
      <c r="BY1211" s="19"/>
      <c r="BZ1211" s="19"/>
      <c r="CA1211" s="27"/>
      <c r="EU1211" s="13" t="s">
        <v>225</v>
      </c>
      <c r="FV1211" s="19"/>
      <c r="FW1211" s="19"/>
      <c r="FX1211" s="19"/>
      <c r="FZ1211" s="19"/>
      <c r="GA1211" s="19"/>
      <c r="GB1211" s="19"/>
      <c r="GC1211" s="19"/>
      <c r="GD1211" s="19"/>
      <c r="GE1211" s="19"/>
      <c r="GF1211" s="19"/>
      <c r="GG1211" s="19"/>
      <c r="GH1211" s="19"/>
      <c r="GI1211" s="19"/>
      <c r="GJ1211" s="19"/>
      <c r="GK1211" s="19"/>
      <c r="GL1211" s="19"/>
      <c r="GM1211" s="19"/>
      <c r="GN1211" s="13"/>
    </row>
    <row r="1212" spans="69:196">
      <c r="BQ1212" s="19"/>
      <c r="BR1212" s="19"/>
      <c r="BS1212" s="19"/>
      <c r="BU1212" s="19"/>
      <c r="BV1212" s="19"/>
      <c r="BW1212" s="19"/>
      <c r="BX1212" s="19"/>
      <c r="BY1212" s="19"/>
      <c r="BZ1212" s="19"/>
      <c r="CA1212" s="27"/>
      <c r="EU1212" s="13" t="s">
        <v>225</v>
      </c>
      <c r="FV1212" s="19"/>
      <c r="FW1212" s="19"/>
      <c r="FX1212" s="19"/>
      <c r="FZ1212" s="19"/>
      <c r="GA1212" s="19"/>
      <c r="GB1212" s="19"/>
      <c r="GC1212" s="19"/>
      <c r="GD1212" s="19"/>
      <c r="GE1212" s="19"/>
      <c r="GF1212" s="19"/>
      <c r="GG1212" s="19"/>
      <c r="GH1212" s="19"/>
      <c r="GI1212" s="19"/>
      <c r="GJ1212" s="19"/>
      <c r="GK1212" s="19"/>
      <c r="GL1212" s="19"/>
      <c r="GM1212" s="19"/>
      <c r="GN1212" s="13"/>
    </row>
    <row r="1213" spans="69:196">
      <c r="BQ1213" s="19"/>
      <c r="BR1213" s="19"/>
      <c r="BS1213" s="19"/>
      <c r="BU1213" s="19"/>
      <c r="BV1213" s="19"/>
      <c r="BW1213" s="19"/>
      <c r="BX1213" s="19"/>
      <c r="BY1213" s="19"/>
      <c r="BZ1213" s="19"/>
      <c r="CA1213" s="27"/>
      <c r="EU1213" s="13" t="s">
        <v>225</v>
      </c>
      <c r="FV1213" s="19"/>
      <c r="FW1213" s="19"/>
      <c r="FX1213" s="19"/>
      <c r="FZ1213" s="19"/>
      <c r="GA1213" s="19"/>
      <c r="GB1213" s="19"/>
      <c r="GC1213" s="19"/>
      <c r="GD1213" s="19"/>
      <c r="GE1213" s="19"/>
      <c r="GF1213" s="19"/>
      <c r="GG1213" s="19"/>
      <c r="GH1213" s="19"/>
      <c r="GI1213" s="19"/>
      <c r="GJ1213" s="19"/>
      <c r="GK1213" s="19"/>
      <c r="GL1213" s="19"/>
      <c r="GM1213" s="19"/>
      <c r="GN1213" s="13"/>
    </row>
    <row r="1214" spans="69:196">
      <c r="BQ1214" s="19"/>
      <c r="BR1214" s="19"/>
      <c r="BS1214" s="19"/>
      <c r="BU1214" s="19"/>
      <c r="BV1214" s="19"/>
      <c r="BW1214" s="19"/>
      <c r="BX1214" s="19"/>
      <c r="BY1214" s="19"/>
      <c r="BZ1214" s="19"/>
      <c r="CA1214" s="27"/>
      <c r="EU1214" s="13" t="s">
        <v>225</v>
      </c>
      <c r="FV1214" s="19"/>
      <c r="FW1214" s="19"/>
      <c r="FX1214" s="19"/>
      <c r="FZ1214" s="19"/>
      <c r="GA1214" s="19"/>
      <c r="GB1214" s="19"/>
      <c r="GC1214" s="19"/>
      <c r="GD1214" s="19"/>
      <c r="GE1214" s="19"/>
      <c r="GF1214" s="19"/>
      <c r="GG1214" s="19"/>
      <c r="GH1214" s="19"/>
      <c r="GI1214" s="19"/>
      <c r="GJ1214" s="19"/>
      <c r="GK1214" s="19"/>
      <c r="GL1214" s="19"/>
      <c r="GM1214" s="19"/>
      <c r="GN1214" s="13"/>
    </row>
    <row r="1215" spans="69:196">
      <c r="BQ1215" s="19"/>
      <c r="BR1215" s="19"/>
      <c r="BS1215" s="19"/>
      <c r="BU1215" s="19"/>
      <c r="BV1215" s="19"/>
      <c r="BW1215" s="19"/>
      <c r="BX1215" s="19"/>
      <c r="BY1215" s="19"/>
      <c r="BZ1215" s="19"/>
      <c r="CA1215" s="27"/>
      <c r="EU1215" s="13" t="s">
        <v>225</v>
      </c>
      <c r="FV1215" s="19"/>
      <c r="FW1215" s="19"/>
      <c r="FX1215" s="19"/>
      <c r="FZ1215" s="19"/>
      <c r="GA1215" s="19"/>
      <c r="GB1215" s="19"/>
      <c r="GC1215" s="19"/>
      <c r="GD1215" s="19"/>
      <c r="GE1215" s="19"/>
      <c r="GF1215" s="19"/>
      <c r="GG1215" s="19"/>
      <c r="GH1215" s="19"/>
      <c r="GI1215" s="19"/>
      <c r="GJ1215" s="19"/>
      <c r="GK1215" s="19"/>
      <c r="GL1215" s="19"/>
      <c r="GM1215" s="19"/>
      <c r="GN1215" s="13"/>
    </row>
    <row r="1216" spans="69:196">
      <c r="BQ1216" s="19"/>
      <c r="BR1216" s="19"/>
      <c r="BS1216" s="19"/>
      <c r="BU1216" s="19"/>
      <c r="BV1216" s="19"/>
      <c r="BW1216" s="19"/>
      <c r="BX1216" s="19"/>
      <c r="BY1216" s="19"/>
      <c r="BZ1216" s="19"/>
      <c r="CA1216" s="27"/>
      <c r="EU1216" s="13" t="s">
        <v>225</v>
      </c>
      <c r="FV1216" s="19"/>
      <c r="FW1216" s="19"/>
      <c r="FX1216" s="19"/>
      <c r="FZ1216" s="19"/>
      <c r="GA1216" s="19"/>
      <c r="GB1216" s="19"/>
      <c r="GC1216" s="19"/>
      <c r="GD1216" s="19"/>
      <c r="GE1216" s="19"/>
      <c r="GF1216" s="19"/>
      <c r="GG1216" s="19"/>
      <c r="GH1216" s="19"/>
      <c r="GI1216" s="19"/>
      <c r="GJ1216" s="19"/>
      <c r="GK1216" s="19"/>
      <c r="GL1216" s="19"/>
      <c r="GM1216" s="19"/>
      <c r="GN1216" s="13"/>
    </row>
    <row r="1217" spans="69:196">
      <c r="BQ1217" s="19"/>
      <c r="BR1217" s="19"/>
      <c r="BS1217" s="19"/>
      <c r="BU1217" s="19"/>
      <c r="BV1217" s="19"/>
      <c r="BW1217" s="19"/>
      <c r="BX1217" s="19"/>
      <c r="BY1217" s="19"/>
      <c r="BZ1217" s="19"/>
      <c r="CA1217" s="27"/>
      <c r="EU1217" s="13" t="s">
        <v>225</v>
      </c>
      <c r="FV1217" s="19"/>
      <c r="FW1217" s="19"/>
      <c r="FX1217" s="19"/>
      <c r="FZ1217" s="19"/>
      <c r="GA1217" s="19"/>
      <c r="GB1217" s="19"/>
      <c r="GC1217" s="19"/>
      <c r="GD1217" s="19"/>
      <c r="GE1217" s="19"/>
      <c r="GF1217" s="19"/>
      <c r="GG1217" s="19"/>
      <c r="GH1217" s="19"/>
      <c r="GI1217" s="19"/>
      <c r="GJ1217" s="19"/>
      <c r="GK1217" s="19"/>
      <c r="GL1217" s="19"/>
      <c r="GM1217" s="19"/>
      <c r="GN1217" s="13"/>
    </row>
    <row r="1218" spans="69:196">
      <c r="BQ1218" s="19"/>
      <c r="BR1218" s="19"/>
      <c r="BS1218" s="19"/>
      <c r="BU1218" s="19"/>
      <c r="BV1218" s="19"/>
      <c r="BW1218" s="19"/>
      <c r="BX1218" s="19"/>
      <c r="BY1218" s="19"/>
      <c r="BZ1218" s="19"/>
      <c r="CA1218" s="27"/>
      <c r="EU1218" s="13" t="s">
        <v>225</v>
      </c>
      <c r="FV1218" s="19"/>
      <c r="FW1218" s="19"/>
      <c r="FX1218" s="19"/>
      <c r="FZ1218" s="19"/>
      <c r="GA1218" s="19"/>
      <c r="GB1218" s="19"/>
      <c r="GC1218" s="19"/>
      <c r="GD1218" s="19"/>
      <c r="GE1218" s="19"/>
      <c r="GF1218" s="19"/>
      <c r="GG1218" s="19"/>
      <c r="GH1218" s="19"/>
      <c r="GI1218" s="19"/>
      <c r="GJ1218" s="19"/>
      <c r="GK1218" s="19"/>
      <c r="GL1218" s="19"/>
      <c r="GM1218" s="19"/>
      <c r="GN1218" s="13"/>
    </row>
    <row r="1219" spans="69:196">
      <c r="BQ1219" s="19"/>
      <c r="BR1219" s="19"/>
      <c r="BS1219" s="19"/>
      <c r="BU1219" s="19"/>
      <c r="BV1219" s="19"/>
      <c r="BW1219" s="19"/>
      <c r="BX1219" s="19"/>
      <c r="BY1219" s="19"/>
      <c r="BZ1219" s="19"/>
      <c r="CA1219" s="27"/>
      <c r="EU1219" s="13" t="s">
        <v>225</v>
      </c>
      <c r="FV1219" s="19"/>
      <c r="FW1219" s="19"/>
      <c r="FX1219" s="19"/>
      <c r="FZ1219" s="19"/>
      <c r="GA1219" s="19"/>
      <c r="GB1219" s="19"/>
      <c r="GC1219" s="19"/>
      <c r="GD1219" s="19"/>
      <c r="GE1219" s="19"/>
      <c r="GF1219" s="19"/>
      <c r="GG1219" s="19"/>
      <c r="GH1219" s="19"/>
      <c r="GI1219" s="19"/>
      <c r="GJ1219" s="19"/>
      <c r="GK1219" s="19"/>
      <c r="GL1219" s="19"/>
      <c r="GM1219" s="19"/>
      <c r="GN1219" s="13"/>
    </row>
  </sheetData>
  <sheetProtection formatCells="0" formatRows="0" insertRows="0"/>
  <mergeCells count="40">
    <mergeCell ref="FH1:FU1"/>
    <mergeCell ref="A2:A3"/>
    <mergeCell ref="B2:B3"/>
    <mergeCell ref="C2:C3"/>
    <mergeCell ref="K2:L2"/>
    <mergeCell ref="N2:P2"/>
    <mergeCell ref="AM2:AQ2"/>
    <mergeCell ref="AS2:AX2"/>
    <mergeCell ref="AZ2:BC2"/>
    <mergeCell ref="D2:J2"/>
    <mergeCell ref="BQ1:EC1"/>
    <mergeCell ref="EQ1:FG1"/>
    <mergeCell ref="R2:T2"/>
    <mergeCell ref="V2:W2"/>
    <mergeCell ref="Y2:AA2"/>
    <mergeCell ref="AC2:AE2"/>
    <mergeCell ref="AG2:AH2"/>
    <mergeCell ref="AJ2:AK2"/>
    <mergeCell ref="BU2:BW2"/>
    <mergeCell ref="BY2:BZ2"/>
    <mergeCell ref="GJ2:GM2"/>
    <mergeCell ref="CY2:DG2"/>
    <mergeCell ref="DI2:DS2"/>
    <mergeCell ref="DU2:EC2"/>
    <mergeCell ref="EQ2:ES2"/>
    <mergeCell ref="EV2:EY2"/>
    <mergeCell ref="EZ2:FC2"/>
    <mergeCell ref="GF2:GI2"/>
    <mergeCell ref="CB2:CH2"/>
    <mergeCell ref="CJ2:CM2"/>
    <mergeCell ref="CO2:CR2"/>
    <mergeCell ref="BQ2:BQ3"/>
    <mergeCell ref="FO2:FU2"/>
    <mergeCell ref="FX2:GA2"/>
    <mergeCell ref="GB2:GE2"/>
    <mergeCell ref="BR2:BR3"/>
    <mergeCell ref="BS2:BS3"/>
    <mergeCell ref="BT2:BT3"/>
    <mergeCell ref="CT2:CW2"/>
    <mergeCell ref="FI2:FN2"/>
  </mergeCells>
  <dataValidations count="1">
    <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 sqref="I3">
      <formula1>Mthd_Analy</formula1>
    </dataValidation>
  </dataValidations>
  <pageMargins left="0.75" right="0.75" top="1" bottom="1" header="0.5" footer="0.5"/>
  <pageSetup paperSize="9" orientation="portrait" horizontalDpi="300" verticalDpi="300"/>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05"/>
  <sheetViews>
    <sheetView topLeftCell="U1" workbookViewId="0">
      <selection activeCell="Z23" sqref="Z23"/>
    </sheetView>
  </sheetViews>
  <sheetFormatPr baseColWidth="10" defaultColWidth="11" defaultRowHeight="15" x14ac:dyDescent="0"/>
  <cols>
    <col min="11" max="11" width="21.1640625" bestFit="1" customWidth="1"/>
    <col min="13" max="13" width="15" customWidth="1"/>
    <col min="14" max="14" width="12.33203125" bestFit="1" customWidth="1"/>
    <col min="15" max="15" width="12.33203125" customWidth="1"/>
    <col min="16" max="16" width="18.33203125" bestFit="1" customWidth="1"/>
    <col min="17" max="17" width="13.6640625" bestFit="1" customWidth="1"/>
    <col min="18" max="18" width="14.6640625" bestFit="1" customWidth="1"/>
    <col min="19" max="19" width="19.83203125" bestFit="1" customWidth="1"/>
    <col min="21" max="21" width="28.5" bestFit="1" customWidth="1"/>
    <col min="22" max="22" width="39.5" customWidth="1"/>
    <col min="23" max="23" width="21.1640625" bestFit="1" customWidth="1"/>
    <col min="24" max="24" width="1.5" style="1" customWidth="1"/>
    <col min="26" max="26" width="27.6640625" customWidth="1"/>
    <col min="27" max="27" width="30.6640625" bestFit="1" customWidth="1"/>
    <col min="28" max="28" width="14" bestFit="1" customWidth="1"/>
    <col min="31" max="31" width="1.5" style="1" customWidth="1"/>
  </cols>
  <sheetData>
    <row r="1" spans="1:33">
      <c r="A1" t="s">
        <v>85</v>
      </c>
      <c r="Y1" t="s">
        <v>86</v>
      </c>
    </row>
    <row r="2" spans="1:33">
      <c r="L2" t="s">
        <v>43</v>
      </c>
      <c r="P2" t="s">
        <v>44</v>
      </c>
      <c r="S2" t="s">
        <v>159</v>
      </c>
      <c r="W2" t="s">
        <v>49</v>
      </c>
    </row>
    <row r="3" spans="1:33" s="5" customFormat="1">
      <c r="A3" s="5" t="s">
        <v>2</v>
      </c>
      <c r="B3" s="5" t="s">
        <v>3</v>
      </c>
      <c r="C3" s="5" t="s">
        <v>4</v>
      </c>
      <c r="D3" s="5" t="s">
        <v>5</v>
      </c>
      <c r="E3" s="5" t="s">
        <v>109</v>
      </c>
      <c r="F3" s="5" t="s">
        <v>6</v>
      </c>
      <c r="G3" s="5" t="s">
        <v>50</v>
      </c>
      <c r="H3" s="5" t="s">
        <v>0</v>
      </c>
      <c r="I3" s="5" t="s">
        <v>371</v>
      </c>
      <c r="J3" s="5" t="s">
        <v>452</v>
      </c>
      <c r="K3" s="5" t="s">
        <v>349</v>
      </c>
      <c r="L3" s="5" t="s">
        <v>148</v>
      </c>
      <c r="M3" s="5" t="s">
        <v>87</v>
      </c>
      <c r="N3" s="5" t="s">
        <v>79</v>
      </c>
      <c r="O3" s="5" t="s">
        <v>354</v>
      </c>
      <c r="P3" s="5" t="s">
        <v>84</v>
      </c>
      <c r="Q3" s="5" t="s">
        <v>155</v>
      </c>
      <c r="R3" s="5" t="s">
        <v>60</v>
      </c>
      <c r="S3" s="5" t="s">
        <v>7</v>
      </c>
      <c r="T3" s="5" t="s">
        <v>54</v>
      </c>
      <c r="U3" s="5" t="s">
        <v>55</v>
      </c>
      <c r="V3" s="5" t="s">
        <v>325</v>
      </c>
      <c r="W3" s="5" t="s">
        <v>1</v>
      </c>
      <c r="X3" s="2"/>
      <c r="Y3" s="5" t="s">
        <v>8</v>
      </c>
      <c r="Z3" s="5" t="s">
        <v>369</v>
      </c>
      <c r="AA3" s="5" t="s">
        <v>9</v>
      </c>
      <c r="AB3" s="5" t="s">
        <v>68</v>
      </c>
      <c r="AC3" s="5" t="s">
        <v>10</v>
      </c>
      <c r="AD3" s="5" t="s">
        <v>74</v>
      </c>
      <c r="AE3" s="2"/>
      <c r="AF3" s="5" t="s">
        <v>167</v>
      </c>
      <c r="AG3" s="5" t="s">
        <v>557</v>
      </c>
    </row>
    <row r="4" spans="1:33">
      <c r="A4" t="s">
        <v>14</v>
      </c>
      <c r="B4" t="s">
        <v>14</v>
      </c>
      <c r="C4" t="s">
        <v>14</v>
      </c>
      <c r="D4" t="s">
        <v>14</v>
      </c>
      <c r="E4" t="s">
        <v>15</v>
      </c>
      <c r="F4" t="s">
        <v>15</v>
      </c>
      <c r="G4">
        <v>1960</v>
      </c>
      <c r="H4" t="s">
        <v>416</v>
      </c>
      <c r="I4" t="s">
        <v>453</v>
      </c>
      <c r="J4" t="s">
        <v>78</v>
      </c>
      <c r="K4" t="s">
        <v>352</v>
      </c>
      <c r="L4" t="s">
        <v>16</v>
      </c>
      <c r="M4" s="4" t="s">
        <v>100</v>
      </c>
      <c r="N4" t="s">
        <v>399</v>
      </c>
      <c r="O4" t="s">
        <v>575</v>
      </c>
      <c r="P4" t="s">
        <v>11</v>
      </c>
      <c r="Q4" t="s">
        <v>12</v>
      </c>
      <c r="R4" s="4" t="s">
        <v>104</v>
      </c>
      <c r="S4" t="s">
        <v>336</v>
      </c>
      <c r="T4" t="s">
        <v>17</v>
      </c>
      <c r="U4" t="s">
        <v>344</v>
      </c>
      <c r="V4" s="219" t="s">
        <v>326</v>
      </c>
      <c r="W4" t="s">
        <v>13</v>
      </c>
      <c r="Y4" t="s">
        <v>19</v>
      </c>
      <c r="Z4" t="s">
        <v>52</v>
      </c>
      <c r="AA4" t="s">
        <v>684</v>
      </c>
      <c r="AB4" t="s">
        <v>35</v>
      </c>
      <c r="AC4" t="s">
        <v>374</v>
      </c>
      <c r="AD4" s="7">
        <v>1</v>
      </c>
      <c r="AF4" t="s">
        <v>392</v>
      </c>
      <c r="AG4" t="s">
        <v>558</v>
      </c>
    </row>
    <row r="5" spans="1:33">
      <c r="A5" t="s">
        <v>22</v>
      </c>
      <c r="B5" t="s">
        <v>22</v>
      </c>
      <c r="C5" t="s">
        <v>22</v>
      </c>
      <c r="D5" t="s">
        <v>22</v>
      </c>
      <c r="E5" t="s">
        <v>23</v>
      </c>
      <c r="F5">
        <v>1</v>
      </c>
      <c r="G5">
        <v>1961</v>
      </c>
      <c r="H5" t="s">
        <v>417</v>
      </c>
      <c r="I5" t="s">
        <v>454</v>
      </c>
      <c r="J5" t="s">
        <v>469</v>
      </c>
      <c r="K5" t="s">
        <v>409</v>
      </c>
      <c r="L5" t="s">
        <v>24</v>
      </c>
      <c r="M5" s="4" t="s">
        <v>99</v>
      </c>
      <c r="N5" t="s">
        <v>379</v>
      </c>
      <c r="O5" t="s">
        <v>455</v>
      </c>
      <c r="P5" t="s">
        <v>20</v>
      </c>
      <c r="Q5" t="s">
        <v>21</v>
      </c>
      <c r="R5" t="s">
        <v>350</v>
      </c>
      <c r="S5" t="s">
        <v>337</v>
      </c>
      <c r="T5" t="s">
        <v>25</v>
      </c>
      <c r="U5" t="s">
        <v>40</v>
      </c>
      <c r="V5" t="s">
        <v>327</v>
      </c>
      <c r="W5" t="s">
        <v>157</v>
      </c>
      <c r="Y5" t="s">
        <v>370</v>
      </c>
      <c r="Z5" t="s">
        <v>368</v>
      </c>
      <c r="AA5" t="s">
        <v>682</v>
      </c>
      <c r="AB5" t="s">
        <v>431</v>
      </c>
      <c r="AC5" t="s">
        <v>299</v>
      </c>
      <c r="AD5" t="s">
        <v>373</v>
      </c>
      <c r="AE5" s="7">
        <v>2</v>
      </c>
      <c r="AF5" t="s">
        <v>168</v>
      </c>
      <c r="AG5" t="s">
        <v>559</v>
      </c>
    </row>
    <row r="6" spans="1:33">
      <c r="B6" t="s">
        <v>31</v>
      </c>
      <c r="C6" t="s">
        <v>32</v>
      </c>
      <c r="D6" t="s">
        <v>32</v>
      </c>
      <c r="E6">
        <v>1</v>
      </c>
      <c r="F6">
        <v>2</v>
      </c>
      <c r="G6">
        <v>1962</v>
      </c>
      <c r="H6" t="s">
        <v>418</v>
      </c>
      <c r="J6" t="s">
        <v>386</v>
      </c>
      <c r="K6" t="s">
        <v>410</v>
      </c>
      <c r="L6" t="s">
        <v>23</v>
      </c>
      <c r="M6" s="4" t="s">
        <v>98</v>
      </c>
      <c r="N6" t="s">
        <v>400</v>
      </c>
      <c r="O6" t="s">
        <v>576</v>
      </c>
      <c r="P6">
        <v>1</v>
      </c>
      <c r="Q6" t="s">
        <v>20</v>
      </c>
      <c r="R6" t="s">
        <v>105</v>
      </c>
      <c r="S6" t="s">
        <v>339</v>
      </c>
      <c r="T6" t="s">
        <v>32</v>
      </c>
      <c r="U6" t="s">
        <v>18</v>
      </c>
      <c r="V6" t="s">
        <v>328</v>
      </c>
      <c r="W6" t="s">
        <v>30</v>
      </c>
      <c r="Y6" t="s">
        <v>375</v>
      </c>
      <c r="Z6" t="s">
        <v>348</v>
      </c>
      <c r="AA6" s="54" t="s">
        <v>687</v>
      </c>
      <c r="AB6" t="s">
        <v>27</v>
      </c>
      <c r="AC6" t="s">
        <v>28</v>
      </c>
      <c r="AE6"/>
      <c r="AF6" t="s">
        <v>169</v>
      </c>
      <c r="AG6" t="s">
        <v>560</v>
      </c>
    </row>
    <row r="7" spans="1:33">
      <c r="D7" t="s">
        <v>23</v>
      </c>
      <c r="E7">
        <v>2</v>
      </c>
      <c r="F7">
        <v>3</v>
      </c>
      <c r="G7">
        <v>1963</v>
      </c>
      <c r="H7" t="s">
        <v>419</v>
      </c>
      <c r="J7" t="s">
        <v>197</v>
      </c>
      <c r="K7" t="s">
        <v>411</v>
      </c>
      <c r="M7" s="6" t="s">
        <v>97</v>
      </c>
      <c r="N7" t="s">
        <v>401</v>
      </c>
      <c r="O7" t="s">
        <v>36</v>
      </c>
      <c r="P7">
        <v>2</v>
      </c>
      <c r="Q7" t="s">
        <v>15</v>
      </c>
      <c r="R7" s="4" t="s">
        <v>106</v>
      </c>
      <c r="S7" t="s">
        <v>338</v>
      </c>
      <c r="U7" t="s">
        <v>340</v>
      </c>
      <c r="V7" t="s">
        <v>329</v>
      </c>
      <c r="W7" t="s">
        <v>37</v>
      </c>
      <c r="Y7" t="s">
        <v>26</v>
      </c>
      <c r="Z7" t="s">
        <v>689</v>
      </c>
      <c r="AA7" s="54" t="s">
        <v>547</v>
      </c>
      <c r="AB7" t="s">
        <v>389</v>
      </c>
      <c r="AC7" t="s">
        <v>151</v>
      </c>
      <c r="AE7"/>
      <c r="AF7" t="s">
        <v>170</v>
      </c>
      <c r="AG7" t="s">
        <v>662</v>
      </c>
    </row>
    <row r="8" spans="1:33">
      <c r="E8">
        <v>3</v>
      </c>
      <c r="F8">
        <v>4</v>
      </c>
      <c r="G8">
        <v>1964</v>
      </c>
      <c r="H8" t="s">
        <v>378</v>
      </c>
      <c r="J8" t="s">
        <v>385</v>
      </c>
      <c r="K8" t="s">
        <v>29</v>
      </c>
      <c r="M8" s="6" t="s">
        <v>101</v>
      </c>
      <c r="N8" s="6" t="s">
        <v>402</v>
      </c>
      <c r="P8">
        <v>3</v>
      </c>
      <c r="R8" s="6" t="s">
        <v>351</v>
      </c>
      <c r="S8" s="6" t="s">
        <v>33</v>
      </c>
      <c r="U8" t="s">
        <v>345</v>
      </c>
      <c r="V8" t="s">
        <v>333</v>
      </c>
      <c r="W8" t="s">
        <v>39</v>
      </c>
      <c r="Y8" t="s">
        <v>34</v>
      </c>
      <c r="Z8" t="s">
        <v>393</v>
      </c>
      <c r="AA8" s="54" t="s">
        <v>500</v>
      </c>
      <c r="AF8" t="s">
        <v>171</v>
      </c>
      <c r="AG8" t="s">
        <v>604</v>
      </c>
    </row>
    <row r="9" spans="1:33">
      <c r="E9">
        <v>4</v>
      </c>
      <c r="F9">
        <v>5</v>
      </c>
      <c r="G9">
        <v>1965</v>
      </c>
      <c r="H9" t="s">
        <v>420</v>
      </c>
      <c r="K9" t="s">
        <v>412</v>
      </c>
      <c r="M9" s="6" t="s">
        <v>102</v>
      </c>
      <c r="N9" t="s">
        <v>403</v>
      </c>
      <c r="O9" s="6"/>
      <c r="P9">
        <v>4</v>
      </c>
      <c r="R9" s="6" t="s">
        <v>107</v>
      </c>
      <c r="S9" t="s">
        <v>32</v>
      </c>
      <c r="U9" t="s">
        <v>341</v>
      </c>
      <c r="V9" t="s">
        <v>347</v>
      </c>
      <c r="W9" t="s">
        <v>300</v>
      </c>
      <c r="Y9" t="s">
        <v>380</v>
      </c>
      <c r="Z9" t="s">
        <v>387</v>
      </c>
      <c r="AA9" s="54" t="s">
        <v>546</v>
      </c>
      <c r="AF9" t="s">
        <v>172</v>
      </c>
      <c r="AG9" t="s">
        <v>561</v>
      </c>
    </row>
    <row r="10" spans="1:33">
      <c r="E10">
        <v>5</v>
      </c>
      <c r="F10">
        <v>6</v>
      </c>
      <c r="G10">
        <v>1966</v>
      </c>
      <c r="H10" t="s">
        <v>377</v>
      </c>
      <c r="K10" t="s">
        <v>413</v>
      </c>
      <c r="M10" s="6" t="s">
        <v>103</v>
      </c>
      <c r="N10" t="s">
        <v>660</v>
      </c>
      <c r="P10">
        <v>5</v>
      </c>
      <c r="R10" s="6" t="s">
        <v>15</v>
      </c>
      <c r="U10" t="s">
        <v>346</v>
      </c>
      <c r="V10" t="s">
        <v>332</v>
      </c>
      <c r="Y10" t="s">
        <v>38</v>
      </c>
      <c r="Z10" t="s">
        <v>465</v>
      </c>
      <c r="AA10" t="s">
        <v>473</v>
      </c>
      <c r="AF10" t="s">
        <v>173</v>
      </c>
    </row>
    <row r="11" spans="1:33">
      <c r="E11">
        <v>6</v>
      </c>
      <c r="F11">
        <v>7</v>
      </c>
      <c r="G11">
        <v>1967</v>
      </c>
      <c r="H11" t="s">
        <v>421</v>
      </c>
      <c r="K11" t="s">
        <v>414</v>
      </c>
      <c r="M11" s="6" t="s">
        <v>88</v>
      </c>
      <c r="N11" t="s">
        <v>404</v>
      </c>
      <c r="P11">
        <v>6</v>
      </c>
      <c r="U11" t="s">
        <v>32</v>
      </c>
      <c r="V11" t="s">
        <v>331</v>
      </c>
      <c r="Y11" t="s">
        <v>384</v>
      </c>
      <c r="Z11" t="s">
        <v>832</v>
      </c>
      <c r="AA11" s="159" t="s">
        <v>516</v>
      </c>
      <c r="AF11" t="s">
        <v>174</v>
      </c>
    </row>
    <row r="12" spans="1:33">
      <c r="E12">
        <v>7</v>
      </c>
      <c r="F12">
        <v>8</v>
      </c>
      <c r="G12">
        <v>1968</v>
      </c>
      <c r="H12" t="s">
        <v>422</v>
      </c>
      <c r="K12" t="s">
        <v>415</v>
      </c>
      <c r="M12" s="6" t="s">
        <v>89</v>
      </c>
      <c r="N12" t="s">
        <v>405</v>
      </c>
      <c r="P12">
        <v>7</v>
      </c>
      <c r="V12" t="s">
        <v>335</v>
      </c>
      <c r="Y12" t="s">
        <v>376</v>
      </c>
      <c r="Z12" t="s">
        <v>467</v>
      </c>
      <c r="AA12" s="159" t="s">
        <v>528</v>
      </c>
      <c r="AF12" t="s">
        <v>175</v>
      </c>
    </row>
    <row r="13" spans="1:33">
      <c r="E13">
        <v>8</v>
      </c>
      <c r="F13">
        <v>9</v>
      </c>
      <c r="G13">
        <v>1969</v>
      </c>
      <c r="H13" t="s">
        <v>423</v>
      </c>
      <c r="K13" t="s">
        <v>32</v>
      </c>
      <c r="M13" s="6" t="s">
        <v>90</v>
      </c>
      <c r="N13" t="s">
        <v>406</v>
      </c>
      <c r="P13">
        <v>8</v>
      </c>
      <c r="V13" t="s">
        <v>334</v>
      </c>
      <c r="Y13" t="s">
        <v>41</v>
      </c>
      <c r="Z13" t="s">
        <v>833</v>
      </c>
      <c r="AA13" t="s">
        <v>474</v>
      </c>
      <c r="AF13" t="s">
        <v>176</v>
      </c>
    </row>
    <row r="14" spans="1:33">
      <c r="E14">
        <v>9</v>
      </c>
      <c r="F14">
        <v>10</v>
      </c>
      <c r="G14">
        <v>1970</v>
      </c>
      <c r="H14" t="s">
        <v>367</v>
      </c>
      <c r="K14" t="s">
        <v>636</v>
      </c>
      <c r="M14" s="6" t="s">
        <v>91</v>
      </c>
      <c r="N14" t="s">
        <v>407</v>
      </c>
      <c r="P14">
        <v>9</v>
      </c>
      <c r="V14" t="s">
        <v>330</v>
      </c>
      <c r="Z14" t="s">
        <v>394</v>
      </c>
      <c r="AA14" t="s">
        <v>480</v>
      </c>
      <c r="AF14" t="s">
        <v>177</v>
      </c>
    </row>
    <row r="15" spans="1:33">
      <c r="E15">
        <v>10</v>
      </c>
      <c r="F15">
        <v>11</v>
      </c>
      <c r="G15">
        <v>1971</v>
      </c>
      <c r="H15" t="s">
        <v>424</v>
      </c>
      <c r="M15" s="6" t="s">
        <v>92</v>
      </c>
      <c r="N15" t="s">
        <v>408</v>
      </c>
      <c r="P15">
        <v>10</v>
      </c>
      <c r="Z15" t="s">
        <v>750</v>
      </c>
      <c r="AA15" t="s">
        <v>475</v>
      </c>
      <c r="AF15" t="s">
        <v>178</v>
      </c>
    </row>
    <row r="16" spans="1:33">
      <c r="E16">
        <v>11</v>
      </c>
      <c r="F16">
        <v>12</v>
      </c>
      <c r="G16">
        <v>1972</v>
      </c>
      <c r="H16" t="s">
        <v>425</v>
      </c>
      <c r="M16" s="6" t="s">
        <v>93</v>
      </c>
      <c r="N16" t="s">
        <v>42</v>
      </c>
      <c r="P16">
        <v>11</v>
      </c>
      <c r="Z16" t="s">
        <v>382</v>
      </c>
      <c r="AA16" t="s">
        <v>476</v>
      </c>
      <c r="AF16" t="s">
        <v>179</v>
      </c>
    </row>
    <row r="17" spans="5:32">
      <c r="E17">
        <v>12</v>
      </c>
      <c r="F17">
        <v>13</v>
      </c>
      <c r="G17">
        <v>1973</v>
      </c>
      <c r="H17" t="s">
        <v>383</v>
      </c>
      <c r="M17" s="6" t="s">
        <v>94</v>
      </c>
      <c r="N17" t="s">
        <v>154</v>
      </c>
      <c r="P17">
        <v>12</v>
      </c>
      <c r="Z17" t="s">
        <v>349</v>
      </c>
      <c r="AA17" t="s">
        <v>477</v>
      </c>
      <c r="AF17" t="s">
        <v>180</v>
      </c>
    </row>
    <row r="18" spans="5:32">
      <c r="E18">
        <v>13</v>
      </c>
      <c r="F18">
        <v>14</v>
      </c>
      <c r="G18">
        <v>1974</v>
      </c>
      <c r="H18" t="s">
        <v>426</v>
      </c>
      <c r="M18" s="6" t="s">
        <v>95</v>
      </c>
      <c r="N18" t="s">
        <v>153</v>
      </c>
      <c r="P18">
        <v>13</v>
      </c>
      <c r="Z18" t="s">
        <v>457</v>
      </c>
      <c r="AA18" t="s">
        <v>541</v>
      </c>
      <c r="AF18" t="s">
        <v>181</v>
      </c>
    </row>
    <row r="19" spans="5:32">
      <c r="E19">
        <v>14</v>
      </c>
      <c r="F19">
        <v>15</v>
      </c>
      <c r="G19">
        <v>1975</v>
      </c>
      <c r="H19" t="s">
        <v>372</v>
      </c>
      <c r="M19" s="6" t="s">
        <v>96</v>
      </c>
      <c r="P19">
        <v>14</v>
      </c>
      <c r="AA19" t="s">
        <v>478</v>
      </c>
      <c r="AF19" t="s">
        <v>182</v>
      </c>
    </row>
    <row r="20" spans="5:32">
      <c r="E20">
        <v>15</v>
      </c>
      <c r="F20">
        <v>16</v>
      </c>
      <c r="G20">
        <v>1976</v>
      </c>
      <c r="H20" t="s">
        <v>32</v>
      </c>
      <c r="P20">
        <v>15</v>
      </c>
      <c r="AA20" t="s">
        <v>391</v>
      </c>
      <c r="AF20" t="s">
        <v>183</v>
      </c>
    </row>
    <row r="21" spans="5:32">
      <c r="E21">
        <v>16</v>
      </c>
      <c r="F21">
        <v>17</v>
      </c>
      <c r="G21">
        <v>1977</v>
      </c>
      <c r="H21" t="s">
        <v>427</v>
      </c>
      <c r="P21">
        <v>16</v>
      </c>
      <c r="AF21" t="s">
        <v>184</v>
      </c>
    </row>
    <row r="22" spans="5:32">
      <c r="E22">
        <v>17</v>
      </c>
      <c r="F22">
        <v>18</v>
      </c>
      <c r="G22">
        <v>1978</v>
      </c>
      <c r="H22" t="s">
        <v>428</v>
      </c>
      <c r="P22">
        <v>17</v>
      </c>
      <c r="AF22" t="s">
        <v>185</v>
      </c>
    </row>
    <row r="23" spans="5:32">
      <c r="E23">
        <v>18</v>
      </c>
      <c r="F23">
        <v>19</v>
      </c>
      <c r="G23">
        <v>1979</v>
      </c>
      <c r="P23">
        <v>18</v>
      </c>
      <c r="AF23" t="s">
        <v>186</v>
      </c>
    </row>
    <row r="24" spans="5:32">
      <c r="E24">
        <v>19</v>
      </c>
      <c r="F24">
        <v>20</v>
      </c>
      <c r="G24">
        <v>1980</v>
      </c>
      <c r="P24">
        <v>19</v>
      </c>
      <c r="AF24" t="s">
        <v>187</v>
      </c>
    </row>
    <row r="25" spans="5:32">
      <c r="E25">
        <v>20</v>
      </c>
      <c r="F25">
        <v>21</v>
      </c>
      <c r="G25">
        <v>1981</v>
      </c>
      <c r="P25">
        <v>20</v>
      </c>
      <c r="AF25" t="s">
        <v>188</v>
      </c>
    </row>
    <row r="26" spans="5:32">
      <c r="E26">
        <v>21</v>
      </c>
      <c r="F26">
        <v>22</v>
      </c>
      <c r="G26">
        <v>1982</v>
      </c>
      <c r="P26">
        <v>21</v>
      </c>
      <c r="AF26" t="s">
        <v>189</v>
      </c>
    </row>
    <row r="27" spans="5:32">
      <c r="E27">
        <v>22</v>
      </c>
      <c r="F27">
        <v>23</v>
      </c>
      <c r="G27">
        <v>1983</v>
      </c>
      <c r="P27">
        <v>22</v>
      </c>
      <c r="AF27" t="s">
        <v>190</v>
      </c>
    </row>
    <row r="28" spans="5:32">
      <c r="E28">
        <v>23</v>
      </c>
      <c r="F28">
        <v>24</v>
      </c>
      <c r="G28">
        <v>1984</v>
      </c>
      <c r="P28">
        <v>23</v>
      </c>
      <c r="AF28" t="s">
        <v>191</v>
      </c>
    </row>
    <row r="29" spans="5:32">
      <c r="E29">
        <v>24</v>
      </c>
      <c r="F29">
        <v>25</v>
      </c>
      <c r="G29">
        <v>1985</v>
      </c>
      <c r="P29">
        <v>24</v>
      </c>
      <c r="AF29" t="s">
        <v>192</v>
      </c>
    </row>
    <row r="30" spans="5:32">
      <c r="E30">
        <v>25</v>
      </c>
      <c r="F30">
        <v>26</v>
      </c>
      <c r="G30">
        <v>1986</v>
      </c>
      <c r="P30">
        <v>25</v>
      </c>
      <c r="AF30" t="s">
        <v>193</v>
      </c>
    </row>
    <row r="31" spans="5:32">
      <c r="E31">
        <v>26</v>
      </c>
      <c r="F31">
        <v>27</v>
      </c>
      <c r="G31">
        <v>1987</v>
      </c>
      <c r="P31">
        <v>26</v>
      </c>
    </row>
    <row r="32" spans="5:32">
      <c r="E32">
        <v>27</v>
      </c>
      <c r="F32">
        <v>28</v>
      </c>
      <c r="G32">
        <v>1988</v>
      </c>
      <c r="P32">
        <v>27</v>
      </c>
    </row>
    <row r="33" spans="5:16">
      <c r="E33">
        <v>28</v>
      </c>
      <c r="F33">
        <v>29</v>
      </c>
      <c r="G33">
        <v>1989</v>
      </c>
      <c r="P33">
        <v>28</v>
      </c>
    </row>
    <row r="34" spans="5:16">
      <c r="E34">
        <v>29</v>
      </c>
      <c r="F34">
        <v>30</v>
      </c>
      <c r="G34">
        <v>1990</v>
      </c>
      <c r="P34">
        <v>29</v>
      </c>
    </row>
    <row r="35" spans="5:16">
      <c r="E35">
        <v>30</v>
      </c>
      <c r="F35">
        <v>31</v>
      </c>
      <c r="G35">
        <v>1991</v>
      </c>
      <c r="P35">
        <v>30</v>
      </c>
    </row>
    <row r="36" spans="5:16">
      <c r="E36">
        <v>31</v>
      </c>
      <c r="F36">
        <v>32</v>
      </c>
      <c r="G36">
        <v>1992</v>
      </c>
      <c r="P36">
        <v>31</v>
      </c>
    </row>
    <row r="37" spans="5:16">
      <c r="E37">
        <v>32</v>
      </c>
      <c r="F37">
        <v>33</v>
      </c>
      <c r="G37">
        <v>1993</v>
      </c>
      <c r="P37">
        <v>32</v>
      </c>
    </row>
    <row r="38" spans="5:16">
      <c r="E38">
        <v>33</v>
      </c>
      <c r="F38">
        <v>34</v>
      </c>
      <c r="G38">
        <v>1994</v>
      </c>
      <c r="P38">
        <v>33</v>
      </c>
    </row>
    <row r="39" spans="5:16">
      <c r="E39">
        <v>34</v>
      </c>
      <c r="F39">
        <v>35</v>
      </c>
      <c r="G39">
        <v>1995</v>
      </c>
      <c r="P39">
        <v>34</v>
      </c>
    </row>
    <row r="40" spans="5:16">
      <c r="E40">
        <v>35</v>
      </c>
      <c r="F40">
        <v>36</v>
      </c>
      <c r="G40">
        <v>1996</v>
      </c>
      <c r="P40">
        <v>35</v>
      </c>
    </row>
    <row r="41" spans="5:16">
      <c r="E41">
        <v>36</v>
      </c>
      <c r="F41">
        <v>37</v>
      </c>
      <c r="G41">
        <v>1997</v>
      </c>
      <c r="P41">
        <v>36</v>
      </c>
    </row>
    <row r="42" spans="5:16">
      <c r="E42">
        <v>37</v>
      </c>
      <c r="F42">
        <v>38</v>
      </c>
      <c r="G42">
        <v>1998</v>
      </c>
      <c r="P42">
        <v>37</v>
      </c>
    </row>
    <row r="43" spans="5:16">
      <c r="E43">
        <v>38</v>
      </c>
      <c r="F43">
        <v>39</v>
      </c>
      <c r="G43">
        <v>1999</v>
      </c>
      <c r="P43">
        <v>38</v>
      </c>
    </row>
    <row r="44" spans="5:16">
      <c r="E44">
        <v>39</v>
      </c>
      <c r="F44">
        <v>40</v>
      </c>
      <c r="G44">
        <v>2000</v>
      </c>
      <c r="P44">
        <v>39</v>
      </c>
    </row>
    <row r="45" spans="5:16">
      <c r="E45">
        <v>40</v>
      </c>
      <c r="F45">
        <v>41</v>
      </c>
      <c r="G45">
        <v>2001</v>
      </c>
      <c r="P45">
        <v>40</v>
      </c>
    </row>
    <row r="46" spans="5:16">
      <c r="E46">
        <v>41</v>
      </c>
      <c r="F46">
        <v>42</v>
      </c>
      <c r="G46">
        <v>2002</v>
      </c>
      <c r="P46">
        <v>41</v>
      </c>
    </row>
    <row r="47" spans="5:16">
      <c r="E47">
        <v>42</v>
      </c>
      <c r="F47">
        <v>43</v>
      </c>
      <c r="G47">
        <v>2003</v>
      </c>
      <c r="P47">
        <v>42</v>
      </c>
    </row>
    <row r="48" spans="5:16">
      <c r="E48">
        <v>43</v>
      </c>
      <c r="F48">
        <v>44</v>
      </c>
      <c r="G48">
        <v>2004</v>
      </c>
      <c r="P48">
        <v>43</v>
      </c>
    </row>
    <row r="49" spans="5:16">
      <c r="E49">
        <v>44</v>
      </c>
      <c r="F49">
        <v>45</v>
      </c>
      <c r="G49">
        <v>2005</v>
      </c>
      <c r="P49">
        <v>44</v>
      </c>
    </row>
    <row r="50" spans="5:16">
      <c r="E50">
        <v>45</v>
      </c>
      <c r="F50">
        <v>46</v>
      </c>
      <c r="G50">
        <v>2006</v>
      </c>
      <c r="P50">
        <v>45</v>
      </c>
    </row>
    <row r="51" spans="5:16">
      <c r="E51">
        <v>46</v>
      </c>
      <c r="F51">
        <v>47</v>
      </c>
      <c r="G51">
        <v>2007</v>
      </c>
      <c r="P51">
        <v>46</v>
      </c>
    </row>
    <row r="52" spans="5:16">
      <c r="E52">
        <v>47</v>
      </c>
      <c r="F52">
        <v>48</v>
      </c>
      <c r="G52">
        <v>2008</v>
      </c>
      <c r="P52">
        <v>47</v>
      </c>
    </row>
    <row r="53" spans="5:16">
      <c r="E53">
        <v>48</v>
      </c>
      <c r="F53">
        <v>49</v>
      </c>
      <c r="G53">
        <v>2009</v>
      </c>
      <c r="P53">
        <v>48</v>
      </c>
    </row>
    <row r="54" spans="5:16">
      <c r="E54">
        <v>49</v>
      </c>
      <c r="F54">
        <v>50</v>
      </c>
      <c r="G54">
        <v>2010</v>
      </c>
      <c r="P54">
        <v>49</v>
      </c>
    </row>
    <row r="55" spans="5:16">
      <c r="E55">
        <v>50</v>
      </c>
      <c r="F55">
        <v>51</v>
      </c>
      <c r="G55">
        <v>2011</v>
      </c>
      <c r="P55">
        <v>50</v>
      </c>
    </row>
    <row r="56" spans="5:16">
      <c r="E56">
        <v>51</v>
      </c>
      <c r="F56">
        <v>52</v>
      </c>
      <c r="G56">
        <v>2012</v>
      </c>
      <c r="P56">
        <v>51</v>
      </c>
    </row>
    <row r="57" spans="5:16">
      <c r="E57">
        <v>52</v>
      </c>
      <c r="F57">
        <v>53</v>
      </c>
      <c r="G57">
        <v>2013</v>
      </c>
      <c r="P57">
        <v>52</v>
      </c>
    </row>
    <row r="58" spans="5:16">
      <c r="E58">
        <v>53</v>
      </c>
      <c r="F58">
        <v>54</v>
      </c>
      <c r="G58">
        <v>2014</v>
      </c>
      <c r="P58">
        <v>53</v>
      </c>
    </row>
    <row r="59" spans="5:16">
      <c r="E59">
        <v>54</v>
      </c>
      <c r="F59">
        <v>55</v>
      </c>
      <c r="P59">
        <v>54</v>
      </c>
    </row>
    <row r="60" spans="5:16">
      <c r="E60">
        <v>55</v>
      </c>
      <c r="F60">
        <v>56</v>
      </c>
      <c r="P60">
        <v>55</v>
      </c>
    </row>
    <row r="61" spans="5:16">
      <c r="E61">
        <v>56</v>
      </c>
      <c r="F61">
        <v>57</v>
      </c>
      <c r="P61">
        <v>56</v>
      </c>
    </row>
    <row r="62" spans="5:16">
      <c r="E62">
        <v>57</v>
      </c>
      <c r="F62">
        <v>58</v>
      </c>
      <c r="P62">
        <v>57</v>
      </c>
    </row>
    <row r="63" spans="5:16">
      <c r="E63">
        <v>58</v>
      </c>
      <c r="F63">
        <v>59</v>
      </c>
      <c r="P63">
        <v>58</v>
      </c>
    </row>
    <row r="64" spans="5:16">
      <c r="E64">
        <v>59</v>
      </c>
      <c r="F64">
        <v>60</v>
      </c>
      <c r="P64">
        <v>59</v>
      </c>
    </row>
    <row r="65" spans="5:16">
      <c r="E65">
        <v>60</v>
      </c>
      <c r="F65">
        <v>61</v>
      </c>
      <c r="P65">
        <v>60</v>
      </c>
    </row>
    <row r="66" spans="5:16">
      <c r="E66">
        <v>61</v>
      </c>
      <c r="F66">
        <v>62</v>
      </c>
      <c r="P66">
        <v>61</v>
      </c>
    </row>
    <row r="67" spans="5:16">
      <c r="E67">
        <v>62</v>
      </c>
      <c r="F67">
        <v>63</v>
      </c>
      <c r="P67">
        <v>62</v>
      </c>
    </row>
    <row r="68" spans="5:16">
      <c r="E68">
        <v>63</v>
      </c>
      <c r="F68">
        <v>64</v>
      </c>
      <c r="P68">
        <v>63</v>
      </c>
    </row>
    <row r="69" spans="5:16">
      <c r="E69">
        <v>64</v>
      </c>
      <c r="F69">
        <v>65</v>
      </c>
      <c r="P69">
        <v>64</v>
      </c>
    </row>
    <row r="70" spans="5:16">
      <c r="E70">
        <v>65</v>
      </c>
      <c r="F70">
        <v>66</v>
      </c>
      <c r="P70">
        <v>65</v>
      </c>
    </row>
    <row r="71" spans="5:16">
      <c r="E71">
        <v>66</v>
      </c>
      <c r="F71">
        <v>67</v>
      </c>
      <c r="P71">
        <v>66</v>
      </c>
    </row>
    <row r="72" spans="5:16">
      <c r="E72">
        <v>67</v>
      </c>
      <c r="F72">
        <v>68</v>
      </c>
      <c r="P72">
        <v>67</v>
      </c>
    </row>
    <row r="73" spans="5:16">
      <c r="E73">
        <v>68</v>
      </c>
      <c r="F73">
        <v>69</v>
      </c>
      <c r="P73">
        <v>68</v>
      </c>
    </row>
    <row r="74" spans="5:16">
      <c r="E74">
        <v>69</v>
      </c>
      <c r="F74">
        <v>70</v>
      </c>
      <c r="P74">
        <v>69</v>
      </c>
    </row>
    <row r="75" spans="5:16">
      <c r="E75">
        <v>70</v>
      </c>
      <c r="F75">
        <v>71</v>
      </c>
      <c r="P75">
        <v>70</v>
      </c>
    </row>
    <row r="76" spans="5:16">
      <c r="E76">
        <v>71</v>
      </c>
      <c r="F76">
        <v>72</v>
      </c>
      <c r="P76">
        <v>71</v>
      </c>
    </row>
    <row r="77" spans="5:16">
      <c r="E77">
        <v>72</v>
      </c>
      <c r="F77">
        <v>73</v>
      </c>
      <c r="P77">
        <v>72</v>
      </c>
    </row>
    <row r="78" spans="5:16">
      <c r="E78">
        <v>73</v>
      </c>
      <c r="F78">
        <v>74</v>
      </c>
      <c r="P78">
        <v>73</v>
      </c>
    </row>
    <row r="79" spans="5:16">
      <c r="E79">
        <v>74</v>
      </c>
      <c r="F79">
        <v>75</v>
      </c>
      <c r="P79">
        <v>74</v>
      </c>
    </row>
    <row r="80" spans="5:16">
      <c r="E80">
        <v>75</v>
      </c>
      <c r="F80">
        <v>76</v>
      </c>
      <c r="P80">
        <v>75</v>
      </c>
    </row>
    <row r="81" spans="5:16">
      <c r="E81">
        <v>76</v>
      </c>
      <c r="F81">
        <v>77</v>
      </c>
      <c r="P81">
        <v>76</v>
      </c>
    </row>
    <row r="82" spans="5:16">
      <c r="E82">
        <v>77</v>
      </c>
      <c r="F82">
        <v>78</v>
      </c>
      <c r="P82">
        <v>77</v>
      </c>
    </row>
    <row r="83" spans="5:16">
      <c r="E83">
        <v>78</v>
      </c>
      <c r="F83">
        <v>79</v>
      </c>
      <c r="P83">
        <v>78</v>
      </c>
    </row>
    <row r="84" spans="5:16">
      <c r="E84">
        <v>79</v>
      </c>
      <c r="F84">
        <v>80</v>
      </c>
      <c r="P84">
        <v>79</v>
      </c>
    </row>
    <row r="85" spans="5:16">
      <c r="E85">
        <v>80</v>
      </c>
      <c r="F85">
        <v>81</v>
      </c>
      <c r="P85">
        <v>80</v>
      </c>
    </row>
    <row r="86" spans="5:16">
      <c r="E86">
        <v>81</v>
      </c>
      <c r="F86">
        <v>82</v>
      </c>
      <c r="P86">
        <v>81</v>
      </c>
    </row>
    <row r="87" spans="5:16">
      <c r="E87">
        <v>82</v>
      </c>
      <c r="F87">
        <v>83</v>
      </c>
      <c r="P87">
        <v>82</v>
      </c>
    </row>
    <row r="88" spans="5:16">
      <c r="E88">
        <v>83</v>
      </c>
      <c r="F88">
        <v>84</v>
      </c>
      <c r="P88">
        <v>83</v>
      </c>
    </row>
    <row r="89" spans="5:16">
      <c r="E89">
        <v>84</v>
      </c>
      <c r="F89">
        <v>85</v>
      </c>
      <c r="P89">
        <v>84</v>
      </c>
    </row>
    <row r="90" spans="5:16">
      <c r="E90">
        <v>85</v>
      </c>
      <c r="F90">
        <v>86</v>
      </c>
      <c r="P90">
        <v>85</v>
      </c>
    </row>
    <row r="91" spans="5:16">
      <c r="E91">
        <v>86</v>
      </c>
      <c r="F91">
        <v>87</v>
      </c>
      <c r="P91">
        <v>86</v>
      </c>
    </row>
    <row r="92" spans="5:16">
      <c r="E92">
        <v>87</v>
      </c>
      <c r="F92">
        <v>88</v>
      </c>
      <c r="P92">
        <v>87</v>
      </c>
    </row>
    <row r="93" spans="5:16">
      <c r="E93">
        <v>88</v>
      </c>
      <c r="F93">
        <v>89</v>
      </c>
      <c r="P93">
        <v>88</v>
      </c>
    </row>
    <row r="94" spans="5:16">
      <c r="E94">
        <v>89</v>
      </c>
      <c r="F94">
        <v>90</v>
      </c>
      <c r="P94">
        <v>89</v>
      </c>
    </row>
    <row r="95" spans="5:16">
      <c r="E95">
        <v>90</v>
      </c>
      <c r="F95">
        <v>91</v>
      </c>
      <c r="P95">
        <v>90</v>
      </c>
    </row>
    <row r="96" spans="5:16">
      <c r="E96">
        <v>91</v>
      </c>
      <c r="F96">
        <v>92</v>
      </c>
      <c r="P96">
        <v>91</v>
      </c>
    </row>
    <row r="97" spans="5:16">
      <c r="E97">
        <v>92</v>
      </c>
      <c r="F97">
        <v>93</v>
      </c>
      <c r="P97">
        <v>92</v>
      </c>
    </row>
    <row r="98" spans="5:16">
      <c r="E98">
        <v>93</v>
      </c>
      <c r="F98">
        <v>94</v>
      </c>
      <c r="P98">
        <v>93</v>
      </c>
    </row>
    <row r="99" spans="5:16">
      <c r="E99">
        <v>94</v>
      </c>
      <c r="F99">
        <v>95</v>
      </c>
      <c r="P99">
        <v>94</v>
      </c>
    </row>
    <row r="100" spans="5:16">
      <c r="E100">
        <v>95</v>
      </c>
      <c r="F100">
        <v>96</v>
      </c>
      <c r="P100">
        <v>95</v>
      </c>
    </row>
    <row r="101" spans="5:16">
      <c r="E101">
        <v>96</v>
      </c>
      <c r="F101">
        <v>97</v>
      </c>
      <c r="P101">
        <v>96</v>
      </c>
    </row>
    <row r="102" spans="5:16">
      <c r="E102">
        <v>97</v>
      </c>
      <c r="F102">
        <v>98</v>
      </c>
      <c r="P102">
        <v>97</v>
      </c>
    </row>
    <row r="103" spans="5:16">
      <c r="E103">
        <v>98</v>
      </c>
      <c r="F103">
        <v>99</v>
      </c>
      <c r="P103">
        <v>98</v>
      </c>
    </row>
    <row r="104" spans="5:16">
      <c r="E104">
        <v>99</v>
      </c>
      <c r="F104">
        <v>100</v>
      </c>
      <c r="P104">
        <v>99</v>
      </c>
    </row>
    <row r="105" spans="5:16">
      <c r="E105">
        <v>100</v>
      </c>
      <c r="F105">
        <v>101</v>
      </c>
      <c r="P105">
        <v>100</v>
      </c>
    </row>
    <row r="106" spans="5:16">
      <c r="E106">
        <v>101</v>
      </c>
      <c r="F106">
        <v>102</v>
      </c>
    </row>
    <row r="107" spans="5:16">
      <c r="E107">
        <v>102</v>
      </c>
      <c r="F107">
        <v>103</v>
      </c>
    </row>
    <row r="108" spans="5:16">
      <c r="E108">
        <v>103</v>
      </c>
      <c r="F108">
        <v>104</v>
      </c>
    </row>
    <row r="109" spans="5:16">
      <c r="E109">
        <v>104</v>
      </c>
      <c r="F109">
        <v>105</v>
      </c>
    </row>
    <row r="110" spans="5:16">
      <c r="E110">
        <v>105</v>
      </c>
      <c r="F110">
        <v>106</v>
      </c>
    </row>
    <row r="111" spans="5:16">
      <c r="E111">
        <v>106</v>
      </c>
      <c r="F111">
        <v>107</v>
      </c>
    </row>
    <row r="112" spans="5:16">
      <c r="E112">
        <v>107</v>
      </c>
      <c r="F112">
        <v>108</v>
      </c>
    </row>
    <row r="113" spans="5:6">
      <c r="E113">
        <v>108</v>
      </c>
      <c r="F113">
        <v>109</v>
      </c>
    </row>
    <row r="114" spans="5:6">
      <c r="E114">
        <v>109</v>
      </c>
      <c r="F114">
        <v>110</v>
      </c>
    </row>
    <row r="115" spans="5:6">
      <c r="E115">
        <v>110</v>
      </c>
      <c r="F115">
        <v>111</v>
      </c>
    </row>
    <row r="116" spans="5:6">
      <c r="E116">
        <v>111</v>
      </c>
      <c r="F116">
        <v>112</v>
      </c>
    </row>
    <row r="117" spans="5:6">
      <c r="E117">
        <v>112</v>
      </c>
      <c r="F117">
        <v>113</v>
      </c>
    </row>
    <row r="118" spans="5:6">
      <c r="E118">
        <v>113</v>
      </c>
      <c r="F118">
        <v>114</v>
      </c>
    </row>
    <row r="119" spans="5:6">
      <c r="E119">
        <v>114</v>
      </c>
      <c r="F119">
        <v>115</v>
      </c>
    </row>
    <row r="120" spans="5:6">
      <c r="E120">
        <v>115</v>
      </c>
      <c r="F120">
        <v>116</v>
      </c>
    </row>
    <row r="121" spans="5:6">
      <c r="E121">
        <v>116</v>
      </c>
      <c r="F121">
        <v>117</v>
      </c>
    </row>
    <row r="122" spans="5:6">
      <c r="E122">
        <v>117</v>
      </c>
      <c r="F122">
        <v>118</v>
      </c>
    </row>
    <row r="123" spans="5:6">
      <c r="E123">
        <v>118</v>
      </c>
      <c r="F123">
        <v>119</v>
      </c>
    </row>
    <row r="124" spans="5:6">
      <c r="E124">
        <v>119</v>
      </c>
      <c r="F124">
        <v>120</v>
      </c>
    </row>
    <row r="125" spans="5:6">
      <c r="E125">
        <v>120</v>
      </c>
      <c r="F125">
        <v>121</v>
      </c>
    </row>
    <row r="126" spans="5:6">
      <c r="E126">
        <v>121</v>
      </c>
      <c r="F126">
        <v>122</v>
      </c>
    </row>
    <row r="127" spans="5:6">
      <c r="E127">
        <v>122</v>
      </c>
      <c r="F127">
        <v>123</v>
      </c>
    </row>
    <row r="128" spans="5:6">
      <c r="E128">
        <v>123</v>
      </c>
      <c r="F128">
        <v>124</v>
      </c>
    </row>
    <row r="129" spans="5:6">
      <c r="E129">
        <v>124</v>
      </c>
      <c r="F129">
        <v>125</v>
      </c>
    </row>
    <row r="130" spans="5:6">
      <c r="E130">
        <v>125</v>
      </c>
      <c r="F130">
        <v>126</v>
      </c>
    </row>
    <row r="131" spans="5:6">
      <c r="E131">
        <v>126</v>
      </c>
      <c r="F131">
        <v>127</v>
      </c>
    </row>
    <row r="132" spans="5:6">
      <c r="E132">
        <v>127</v>
      </c>
      <c r="F132">
        <v>128</v>
      </c>
    </row>
    <row r="133" spans="5:6">
      <c r="E133">
        <v>128</v>
      </c>
      <c r="F133">
        <v>129</v>
      </c>
    </row>
    <row r="134" spans="5:6">
      <c r="E134">
        <v>129</v>
      </c>
      <c r="F134">
        <v>130</v>
      </c>
    </row>
    <row r="135" spans="5:6">
      <c r="E135">
        <v>130</v>
      </c>
      <c r="F135">
        <v>131</v>
      </c>
    </row>
    <row r="136" spans="5:6">
      <c r="E136">
        <v>131</v>
      </c>
      <c r="F136">
        <v>132</v>
      </c>
    </row>
    <row r="137" spans="5:6">
      <c r="E137">
        <v>132</v>
      </c>
      <c r="F137">
        <v>133</v>
      </c>
    </row>
    <row r="138" spans="5:6">
      <c r="E138">
        <v>133</v>
      </c>
      <c r="F138">
        <v>134</v>
      </c>
    </row>
    <row r="139" spans="5:6">
      <c r="E139">
        <v>134</v>
      </c>
      <c r="F139">
        <v>135</v>
      </c>
    </row>
    <row r="140" spans="5:6">
      <c r="E140">
        <v>135</v>
      </c>
      <c r="F140">
        <v>136</v>
      </c>
    </row>
    <row r="141" spans="5:6">
      <c r="E141">
        <v>136</v>
      </c>
      <c r="F141">
        <v>137</v>
      </c>
    </row>
    <row r="142" spans="5:6">
      <c r="E142">
        <v>137</v>
      </c>
      <c r="F142">
        <v>138</v>
      </c>
    </row>
    <row r="143" spans="5:6">
      <c r="E143">
        <v>138</v>
      </c>
      <c r="F143">
        <v>139</v>
      </c>
    </row>
    <row r="144" spans="5:6">
      <c r="E144">
        <v>139</v>
      </c>
      <c r="F144">
        <v>140</v>
      </c>
    </row>
    <row r="145" spans="5:6">
      <c r="E145">
        <v>140</v>
      </c>
      <c r="F145">
        <v>141</v>
      </c>
    </row>
    <row r="146" spans="5:6">
      <c r="E146">
        <v>141</v>
      </c>
      <c r="F146">
        <v>142</v>
      </c>
    </row>
    <row r="147" spans="5:6">
      <c r="E147">
        <v>142</v>
      </c>
      <c r="F147">
        <v>143</v>
      </c>
    </row>
    <row r="148" spans="5:6">
      <c r="E148">
        <v>143</v>
      </c>
      <c r="F148">
        <v>144</v>
      </c>
    </row>
    <row r="149" spans="5:6">
      <c r="E149">
        <v>144</v>
      </c>
      <c r="F149">
        <v>145</v>
      </c>
    </row>
    <row r="150" spans="5:6">
      <c r="E150">
        <v>145</v>
      </c>
      <c r="F150">
        <v>146</v>
      </c>
    </row>
    <row r="151" spans="5:6">
      <c r="E151">
        <v>146</v>
      </c>
      <c r="F151">
        <v>147</v>
      </c>
    </row>
    <row r="152" spans="5:6">
      <c r="E152">
        <v>147</v>
      </c>
      <c r="F152">
        <v>148</v>
      </c>
    </row>
    <row r="153" spans="5:6">
      <c r="E153">
        <v>148</v>
      </c>
      <c r="F153">
        <v>149</v>
      </c>
    </row>
    <row r="154" spans="5:6">
      <c r="E154">
        <v>149</v>
      </c>
      <c r="F154">
        <v>150</v>
      </c>
    </row>
    <row r="155" spans="5:6">
      <c r="E155">
        <v>150</v>
      </c>
      <c r="F155">
        <v>151</v>
      </c>
    </row>
    <row r="156" spans="5:6">
      <c r="E156">
        <v>151</v>
      </c>
      <c r="F156">
        <v>152</v>
      </c>
    </row>
    <row r="157" spans="5:6">
      <c r="E157">
        <v>152</v>
      </c>
      <c r="F157">
        <v>153</v>
      </c>
    </row>
    <row r="158" spans="5:6">
      <c r="E158">
        <v>153</v>
      </c>
      <c r="F158">
        <v>154</v>
      </c>
    </row>
    <row r="159" spans="5:6">
      <c r="E159">
        <v>154</v>
      </c>
      <c r="F159">
        <v>155</v>
      </c>
    </row>
    <row r="160" spans="5:6">
      <c r="E160">
        <v>155</v>
      </c>
      <c r="F160">
        <v>156</v>
      </c>
    </row>
    <row r="161" spans="5:6">
      <c r="E161">
        <v>156</v>
      </c>
      <c r="F161">
        <v>157</v>
      </c>
    </row>
    <row r="162" spans="5:6">
      <c r="E162">
        <v>157</v>
      </c>
      <c r="F162">
        <v>158</v>
      </c>
    </row>
    <row r="163" spans="5:6">
      <c r="E163">
        <v>158</v>
      </c>
      <c r="F163">
        <v>159</v>
      </c>
    </row>
    <row r="164" spans="5:6">
      <c r="E164">
        <v>159</v>
      </c>
      <c r="F164">
        <v>160</v>
      </c>
    </row>
    <row r="165" spans="5:6">
      <c r="E165">
        <v>160</v>
      </c>
      <c r="F165">
        <v>161</v>
      </c>
    </row>
    <row r="166" spans="5:6">
      <c r="E166">
        <v>161</v>
      </c>
      <c r="F166">
        <v>162</v>
      </c>
    </row>
    <row r="167" spans="5:6">
      <c r="E167">
        <v>162</v>
      </c>
      <c r="F167">
        <v>163</v>
      </c>
    </row>
    <row r="168" spans="5:6">
      <c r="E168">
        <v>163</v>
      </c>
      <c r="F168">
        <v>164</v>
      </c>
    </row>
    <row r="169" spans="5:6">
      <c r="E169">
        <v>164</v>
      </c>
      <c r="F169">
        <v>165</v>
      </c>
    </row>
    <row r="170" spans="5:6">
      <c r="E170">
        <v>165</v>
      </c>
      <c r="F170">
        <v>166</v>
      </c>
    </row>
    <row r="171" spans="5:6">
      <c r="E171">
        <v>166</v>
      </c>
      <c r="F171">
        <v>167</v>
      </c>
    </row>
    <row r="172" spans="5:6">
      <c r="E172">
        <v>167</v>
      </c>
      <c r="F172">
        <v>168</v>
      </c>
    </row>
    <row r="173" spans="5:6">
      <c r="E173">
        <v>168</v>
      </c>
      <c r="F173">
        <v>169</v>
      </c>
    </row>
    <row r="174" spans="5:6">
      <c r="E174">
        <v>169</v>
      </c>
      <c r="F174">
        <v>170</v>
      </c>
    </row>
    <row r="175" spans="5:6">
      <c r="E175">
        <v>170</v>
      </c>
      <c r="F175">
        <v>171</v>
      </c>
    </row>
    <row r="176" spans="5:6">
      <c r="E176">
        <v>171</v>
      </c>
      <c r="F176">
        <v>172</v>
      </c>
    </row>
    <row r="177" spans="5:6">
      <c r="E177">
        <v>172</v>
      </c>
      <c r="F177">
        <v>173</v>
      </c>
    </row>
    <row r="178" spans="5:6">
      <c r="E178">
        <v>173</v>
      </c>
      <c r="F178">
        <v>174</v>
      </c>
    </row>
    <row r="179" spans="5:6">
      <c r="E179">
        <v>174</v>
      </c>
      <c r="F179">
        <v>175</v>
      </c>
    </row>
    <row r="180" spans="5:6">
      <c r="E180">
        <v>175</v>
      </c>
      <c r="F180">
        <v>176</v>
      </c>
    </row>
    <row r="181" spans="5:6">
      <c r="E181">
        <v>176</v>
      </c>
      <c r="F181">
        <v>177</v>
      </c>
    </row>
    <row r="182" spans="5:6">
      <c r="E182">
        <v>177</v>
      </c>
      <c r="F182">
        <v>178</v>
      </c>
    </row>
    <row r="183" spans="5:6">
      <c r="E183">
        <v>178</v>
      </c>
      <c r="F183">
        <v>179</v>
      </c>
    </row>
    <row r="184" spans="5:6">
      <c r="E184">
        <v>179</v>
      </c>
      <c r="F184">
        <v>180</v>
      </c>
    </row>
    <row r="185" spans="5:6">
      <c r="E185">
        <v>180</v>
      </c>
      <c r="F185">
        <v>181</v>
      </c>
    </row>
    <row r="186" spans="5:6">
      <c r="E186">
        <v>181</v>
      </c>
      <c r="F186">
        <v>182</v>
      </c>
    </row>
    <row r="187" spans="5:6">
      <c r="E187">
        <v>182</v>
      </c>
      <c r="F187">
        <v>183</v>
      </c>
    </row>
    <row r="188" spans="5:6">
      <c r="E188">
        <v>183</v>
      </c>
      <c r="F188">
        <v>184</v>
      </c>
    </row>
    <row r="189" spans="5:6">
      <c r="E189">
        <v>184</v>
      </c>
      <c r="F189">
        <v>185</v>
      </c>
    </row>
    <row r="190" spans="5:6">
      <c r="E190">
        <v>185</v>
      </c>
      <c r="F190">
        <v>186</v>
      </c>
    </row>
    <row r="191" spans="5:6">
      <c r="E191">
        <v>186</v>
      </c>
      <c r="F191">
        <v>187</v>
      </c>
    </row>
    <row r="192" spans="5:6">
      <c r="E192">
        <v>187</v>
      </c>
      <c r="F192">
        <v>188</v>
      </c>
    </row>
    <row r="193" spans="5:6">
      <c r="E193">
        <v>188</v>
      </c>
      <c r="F193">
        <v>189</v>
      </c>
    </row>
    <row r="194" spans="5:6">
      <c r="E194">
        <v>189</v>
      </c>
      <c r="F194">
        <v>190</v>
      </c>
    </row>
    <row r="195" spans="5:6">
      <c r="E195">
        <v>190</v>
      </c>
      <c r="F195">
        <v>191</v>
      </c>
    </row>
    <row r="196" spans="5:6">
      <c r="E196">
        <v>191</v>
      </c>
      <c r="F196">
        <v>192</v>
      </c>
    </row>
    <row r="197" spans="5:6">
      <c r="E197">
        <v>192</v>
      </c>
      <c r="F197">
        <v>193</v>
      </c>
    </row>
    <row r="198" spans="5:6">
      <c r="E198">
        <v>193</v>
      </c>
      <c r="F198">
        <v>194</v>
      </c>
    </row>
    <row r="199" spans="5:6">
      <c r="E199">
        <v>194</v>
      </c>
      <c r="F199">
        <v>195</v>
      </c>
    </row>
    <row r="200" spans="5:6">
      <c r="E200">
        <v>195</v>
      </c>
      <c r="F200">
        <v>196</v>
      </c>
    </row>
    <row r="201" spans="5:6">
      <c r="E201">
        <v>196</v>
      </c>
      <c r="F201">
        <v>197</v>
      </c>
    </row>
    <row r="202" spans="5:6">
      <c r="E202">
        <v>197</v>
      </c>
      <c r="F202">
        <v>198</v>
      </c>
    </row>
    <row r="203" spans="5:6">
      <c r="E203">
        <v>198</v>
      </c>
      <c r="F203">
        <v>199</v>
      </c>
    </row>
    <row r="204" spans="5:6">
      <c r="E204">
        <v>199</v>
      </c>
      <c r="F204">
        <v>200</v>
      </c>
    </row>
    <row r="205" spans="5:6">
      <c r="E205">
        <v>200</v>
      </c>
      <c r="F205">
        <v>201</v>
      </c>
    </row>
    <row r="206" spans="5:6">
      <c r="E206">
        <v>201</v>
      </c>
      <c r="F206">
        <v>202</v>
      </c>
    </row>
    <row r="207" spans="5:6">
      <c r="E207">
        <v>202</v>
      </c>
      <c r="F207">
        <v>203</v>
      </c>
    </row>
    <row r="208" spans="5:6">
      <c r="E208">
        <v>203</v>
      </c>
      <c r="F208">
        <v>204</v>
      </c>
    </row>
    <row r="209" spans="5:6">
      <c r="E209">
        <v>204</v>
      </c>
      <c r="F209">
        <v>205</v>
      </c>
    </row>
    <row r="210" spans="5:6">
      <c r="E210">
        <v>205</v>
      </c>
      <c r="F210">
        <v>206</v>
      </c>
    </row>
    <row r="211" spans="5:6">
      <c r="E211">
        <v>206</v>
      </c>
      <c r="F211">
        <v>207</v>
      </c>
    </row>
    <row r="212" spans="5:6">
      <c r="E212">
        <v>207</v>
      </c>
      <c r="F212">
        <v>208</v>
      </c>
    </row>
    <row r="213" spans="5:6">
      <c r="E213">
        <v>208</v>
      </c>
      <c r="F213">
        <v>209</v>
      </c>
    </row>
    <row r="214" spans="5:6">
      <c r="E214">
        <v>209</v>
      </c>
      <c r="F214">
        <v>210</v>
      </c>
    </row>
    <row r="215" spans="5:6">
      <c r="E215">
        <v>210</v>
      </c>
      <c r="F215">
        <v>211</v>
      </c>
    </row>
    <row r="216" spans="5:6">
      <c r="E216">
        <v>211</v>
      </c>
      <c r="F216">
        <v>212</v>
      </c>
    </row>
    <row r="217" spans="5:6">
      <c r="E217">
        <v>212</v>
      </c>
      <c r="F217">
        <v>213</v>
      </c>
    </row>
    <row r="218" spans="5:6">
      <c r="E218">
        <v>213</v>
      </c>
      <c r="F218">
        <v>214</v>
      </c>
    </row>
    <row r="219" spans="5:6">
      <c r="E219">
        <v>214</v>
      </c>
      <c r="F219">
        <v>215</v>
      </c>
    </row>
    <row r="220" spans="5:6">
      <c r="E220">
        <v>215</v>
      </c>
      <c r="F220">
        <v>216</v>
      </c>
    </row>
    <row r="221" spans="5:6">
      <c r="E221">
        <v>216</v>
      </c>
      <c r="F221">
        <v>217</v>
      </c>
    </row>
    <row r="222" spans="5:6">
      <c r="E222">
        <v>217</v>
      </c>
      <c r="F222">
        <v>218</v>
      </c>
    </row>
    <row r="223" spans="5:6">
      <c r="E223">
        <v>218</v>
      </c>
      <c r="F223">
        <v>219</v>
      </c>
    </row>
    <row r="224" spans="5:6">
      <c r="E224">
        <v>219</v>
      </c>
      <c r="F224">
        <v>220</v>
      </c>
    </row>
    <row r="225" spans="5:6">
      <c r="E225">
        <v>220</v>
      </c>
      <c r="F225">
        <v>221</v>
      </c>
    </row>
    <row r="226" spans="5:6">
      <c r="E226">
        <v>221</v>
      </c>
      <c r="F226">
        <v>222</v>
      </c>
    </row>
    <row r="227" spans="5:6">
      <c r="E227">
        <v>222</v>
      </c>
      <c r="F227">
        <v>223</v>
      </c>
    </row>
    <row r="228" spans="5:6">
      <c r="E228">
        <v>223</v>
      </c>
      <c r="F228">
        <v>224</v>
      </c>
    </row>
    <row r="229" spans="5:6">
      <c r="E229">
        <v>224</v>
      </c>
      <c r="F229">
        <v>225</v>
      </c>
    </row>
    <row r="230" spans="5:6">
      <c r="E230">
        <v>225</v>
      </c>
      <c r="F230">
        <v>226</v>
      </c>
    </row>
    <row r="231" spans="5:6">
      <c r="E231">
        <v>226</v>
      </c>
      <c r="F231">
        <v>227</v>
      </c>
    </row>
    <row r="232" spans="5:6">
      <c r="E232">
        <v>227</v>
      </c>
      <c r="F232">
        <v>228</v>
      </c>
    </row>
    <row r="233" spans="5:6">
      <c r="E233">
        <v>228</v>
      </c>
      <c r="F233">
        <v>229</v>
      </c>
    </row>
    <row r="234" spans="5:6">
      <c r="E234">
        <v>229</v>
      </c>
      <c r="F234">
        <v>230</v>
      </c>
    </row>
    <row r="235" spans="5:6">
      <c r="E235">
        <v>230</v>
      </c>
      <c r="F235">
        <v>231</v>
      </c>
    </row>
    <row r="236" spans="5:6">
      <c r="E236">
        <v>231</v>
      </c>
      <c r="F236">
        <v>232</v>
      </c>
    </row>
    <row r="237" spans="5:6">
      <c r="E237">
        <v>232</v>
      </c>
      <c r="F237">
        <v>233</v>
      </c>
    </row>
    <row r="238" spans="5:6">
      <c r="E238">
        <v>233</v>
      </c>
      <c r="F238">
        <v>234</v>
      </c>
    </row>
    <row r="239" spans="5:6">
      <c r="E239">
        <v>234</v>
      </c>
      <c r="F239">
        <v>235</v>
      </c>
    </row>
    <row r="240" spans="5:6">
      <c r="E240">
        <v>235</v>
      </c>
      <c r="F240">
        <v>236</v>
      </c>
    </row>
    <row r="241" spans="5:6">
      <c r="E241">
        <v>236</v>
      </c>
      <c r="F241">
        <v>237</v>
      </c>
    </row>
    <row r="242" spans="5:6">
      <c r="E242">
        <v>237</v>
      </c>
      <c r="F242">
        <v>238</v>
      </c>
    </row>
    <row r="243" spans="5:6">
      <c r="E243">
        <v>238</v>
      </c>
      <c r="F243">
        <v>239</v>
      </c>
    </row>
    <row r="244" spans="5:6">
      <c r="E244">
        <v>239</v>
      </c>
      <c r="F244">
        <v>240</v>
      </c>
    </row>
    <row r="245" spans="5:6">
      <c r="E245">
        <v>240</v>
      </c>
      <c r="F245">
        <v>241</v>
      </c>
    </row>
    <row r="246" spans="5:6">
      <c r="E246">
        <v>241</v>
      </c>
      <c r="F246">
        <v>242</v>
      </c>
    </row>
    <row r="247" spans="5:6">
      <c r="E247">
        <v>242</v>
      </c>
      <c r="F247">
        <v>243</v>
      </c>
    </row>
    <row r="248" spans="5:6">
      <c r="E248">
        <v>243</v>
      </c>
      <c r="F248">
        <v>244</v>
      </c>
    </row>
    <row r="249" spans="5:6">
      <c r="E249">
        <v>244</v>
      </c>
      <c r="F249">
        <v>245</v>
      </c>
    </row>
    <row r="250" spans="5:6">
      <c r="E250">
        <v>245</v>
      </c>
      <c r="F250">
        <v>246</v>
      </c>
    </row>
    <row r="251" spans="5:6">
      <c r="E251">
        <v>246</v>
      </c>
      <c r="F251">
        <v>247</v>
      </c>
    </row>
    <row r="252" spans="5:6">
      <c r="E252">
        <v>247</v>
      </c>
      <c r="F252">
        <v>248</v>
      </c>
    </row>
    <row r="253" spans="5:6">
      <c r="E253">
        <v>248</v>
      </c>
      <c r="F253">
        <v>249</v>
      </c>
    </row>
    <row r="254" spans="5:6">
      <c r="E254">
        <v>249</v>
      </c>
      <c r="F254">
        <v>250</v>
      </c>
    </row>
    <row r="255" spans="5:6">
      <c r="E255">
        <v>250</v>
      </c>
      <c r="F255">
        <v>251</v>
      </c>
    </row>
    <row r="256" spans="5:6">
      <c r="E256">
        <v>251</v>
      </c>
      <c r="F256">
        <v>252</v>
      </c>
    </row>
    <row r="257" spans="5:6">
      <c r="E257">
        <v>252</v>
      </c>
      <c r="F257">
        <v>253</v>
      </c>
    </row>
    <row r="258" spans="5:6">
      <c r="E258">
        <v>253</v>
      </c>
      <c r="F258">
        <v>254</v>
      </c>
    </row>
    <row r="259" spans="5:6">
      <c r="E259">
        <v>254</v>
      </c>
      <c r="F259">
        <v>255</v>
      </c>
    </row>
    <row r="260" spans="5:6">
      <c r="E260">
        <v>255</v>
      </c>
      <c r="F260">
        <v>256</v>
      </c>
    </row>
    <row r="261" spans="5:6">
      <c r="E261">
        <v>256</v>
      </c>
      <c r="F261">
        <v>257</v>
      </c>
    </row>
    <row r="262" spans="5:6">
      <c r="E262">
        <v>257</v>
      </c>
      <c r="F262">
        <v>258</v>
      </c>
    </row>
    <row r="263" spans="5:6">
      <c r="E263">
        <v>258</v>
      </c>
      <c r="F263">
        <v>259</v>
      </c>
    </row>
    <row r="264" spans="5:6">
      <c r="E264">
        <v>259</v>
      </c>
      <c r="F264">
        <v>260</v>
      </c>
    </row>
    <row r="265" spans="5:6">
      <c r="E265">
        <v>260</v>
      </c>
      <c r="F265">
        <v>261</v>
      </c>
    </row>
    <row r="266" spans="5:6">
      <c r="E266">
        <v>261</v>
      </c>
      <c r="F266">
        <v>262</v>
      </c>
    </row>
    <row r="267" spans="5:6">
      <c r="E267">
        <v>262</v>
      </c>
      <c r="F267">
        <v>263</v>
      </c>
    </row>
    <row r="268" spans="5:6">
      <c r="E268">
        <v>263</v>
      </c>
      <c r="F268">
        <v>264</v>
      </c>
    </row>
    <row r="269" spans="5:6">
      <c r="E269">
        <v>264</v>
      </c>
      <c r="F269">
        <v>265</v>
      </c>
    </row>
    <row r="270" spans="5:6">
      <c r="E270">
        <v>265</v>
      </c>
      <c r="F270">
        <v>266</v>
      </c>
    </row>
    <row r="271" spans="5:6">
      <c r="E271">
        <v>266</v>
      </c>
      <c r="F271">
        <v>267</v>
      </c>
    </row>
    <row r="272" spans="5:6">
      <c r="E272">
        <v>267</v>
      </c>
      <c r="F272">
        <v>268</v>
      </c>
    </row>
    <row r="273" spans="5:6">
      <c r="E273">
        <v>268</v>
      </c>
      <c r="F273">
        <v>269</v>
      </c>
    </row>
    <row r="274" spans="5:6">
      <c r="E274">
        <v>269</v>
      </c>
      <c r="F274">
        <v>270</v>
      </c>
    </row>
    <row r="275" spans="5:6">
      <c r="E275">
        <v>270</v>
      </c>
      <c r="F275">
        <v>271</v>
      </c>
    </row>
    <row r="276" spans="5:6">
      <c r="E276">
        <v>271</v>
      </c>
      <c r="F276">
        <v>272</v>
      </c>
    </row>
    <row r="277" spans="5:6">
      <c r="E277">
        <v>272</v>
      </c>
      <c r="F277">
        <v>273</v>
      </c>
    </row>
    <row r="278" spans="5:6">
      <c r="E278">
        <v>273</v>
      </c>
      <c r="F278">
        <v>274</v>
      </c>
    </row>
    <row r="279" spans="5:6">
      <c r="E279">
        <v>274</v>
      </c>
      <c r="F279">
        <v>275</v>
      </c>
    </row>
    <row r="280" spans="5:6">
      <c r="E280">
        <v>275</v>
      </c>
      <c r="F280">
        <v>276</v>
      </c>
    </row>
    <row r="281" spans="5:6">
      <c r="E281">
        <v>276</v>
      </c>
      <c r="F281">
        <v>277</v>
      </c>
    </row>
    <row r="282" spans="5:6">
      <c r="E282">
        <v>277</v>
      </c>
      <c r="F282">
        <v>278</v>
      </c>
    </row>
    <row r="283" spans="5:6">
      <c r="E283">
        <v>278</v>
      </c>
      <c r="F283">
        <v>279</v>
      </c>
    </row>
    <row r="284" spans="5:6">
      <c r="E284">
        <v>279</v>
      </c>
      <c r="F284">
        <v>280</v>
      </c>
    </row>
    <row r="285" spans="5:6">
      <c r="E285">
        <v>280</v>
      </c>
      <c r="F285">
        <v>281</v>
      </c>
    </row>
    <row r="286" spans="5:6">
      <c r="E286">
        <v>281</v>
      </c>
      <c r="F286">
        <v>282</v>
      </c>
    </row>
    <row r="287" spans="5:6">
      <c r="E287">
        <v>282</v>
      </c>
      <c r="F287">
        <v>283</v>
      </c>
    </row>
    <row r="288" spans="5:6">
      <c r="E288">
        <v>283</v>
      </c>
      <c r="F288">
        <v>284</v>
      </c>
    </row>
    <row r="289" spans="5:6">
      <c r="E289">
        <v>284</v>
      </c>
      <c r="F289">
        <v>285</v>
      </c>
    </row>
    <row r="290" spans="5:6">
      <c r="E290">
        <v>285</v>
      </c>
      <c r="F290">
        <v>286</v>
      </c>
    </row>
    <row r="291" spans="5:6">
      <c r="E291">
        <v>286</v>
      </c>
      <c r="F291">
        <v>287</v>
      </c>
    </row>
    <row r="292" spans="5:6">
      <c r="E292">
        <v>287</v>
      </c>
      <c r="F292">
        <v>288</v>
      </c>
    </row>
    <row r="293" spans="5:6">
      <c r="E293">
        <v>288</v>
      </c>
      <c r="F293">
        <v>289</v>
      </c>
    </row>
    <row r="294" spans="5:6">
      <c r="E294">
        <v>289</v>
      </c>
      <c r="F294">
        <v>290</v>
      </c>
    </row>
    <row r="295" spans="5:6">
      <c r="E295">
        <v>290</v>
      </c>
      <c r="F295">
        <v>291</v>
      </c>
    </row>
    <row r="296" spans="5:6">
      <c r="E296">
        <v>291</v>
      </c>
      <c r="F296">
        <v>292</v>
      </c>
    </row>
    <row r="297" spans="5:6">
      <c r="E297">
        <v>292</v>
      </c>
      <c r="F297">
        <v>293</v>
      </c>
    </row>
    <row r="298" spans="5:6">
      <c r="E298">
        <v>293</v>
      </c>
      <c r="F298">
        <v>294</v>
      </c>
    </row>
    <row r="299" spans="5:6">
      <c r="E299">
        <v>294</v>
      </c>
      <c r="F299">
        <v>295</v>
      </c>
    </row>
    <row r="300" spans="5:6">
      <c r="E300">
        <v>295</v>
      </c>
      <c r="F300">
        <v>296</v>
      </c>
    </row>
    <row r="301" spans="5:6">
      <c r="E301">
        <v>296</v>
      </c>
      <c r="F301">
        <v>297</v>
      </c>
    </row>
    <row r="302" spans="5:6">
      <c r="E302">
        <v>297</v>
      </c>
      <c r="F302">
        <v>298</v>
      </c>
    </row>
    <row r="303" spans="5:6">
      <c r="E303">
        <v>298</v>
      </c>
      <c r="F303">
        <v>299</v>
      </c>
    </row>
    <row r="304" spans="5:6">
      <c r="E304">
        <v>299</v>
      </c>
      <c r="F304">
        <v>300</v>
      </c>
    </row>
    <row r="305" spans="5:6">
      <c r="E305">
        <v>300</v>
      </c>
      <c r="F305">
        <v>301</v>
      </c>
    </row>
    <row r="306" spans="5:6">
      <c r="E306">
        <v>301</v>
      </c>
      <c r="F306">
        <v>302</v>
      </c>
    </row>
    <row r="307" spans="5:6">
      <c r="E307">
        <v>302</v>
      </c>
      <c r="F307">
        <v>303</v>
      </c>
    </row>
    <row r="308" spans="5:6">
      <c r="E308">
        <v>303</v>
      </c>
      <c r="F308">
        <v>304</v>
      </c>
    </row>
    <row r="309" spans="5:6">
      <c r="E309">
        <v>304</v>
      </c>
      <c r="F309">
        <v>305</v>
      </c>
    </row>
    <row r="310" spans="5:6">
      <c r="E310">
        <v>305</v>
      </c>
      <c r="F310">
        <v>306</v>
      </c>
    </row>
    <row r="311" spans="5:6">
      <c r="E311">
        <v>306</v>
      </c>
      <c r="F311">
        <v>307</v>
      </c>
    </row>
    <row r="312" spans="5:6">
      <c r="E312">
        <v>307</v>
      </c>
      <c r="F312">
        <v>308</v>
      </c>
    </row>
    <row r="313" spans="5:6">
      <c r="E313">
        <v>308</v>
      </c>
      <c r="F313">
        <v>309</v>
      </c>
    </row>
    <row r="314" spans="5:6">
      <c r="E314">
        <v>309</v>
      </c>
      <c r="F314">
        <v>310</v>
      </c>
    </row>
    <row r="315" spans="5:6">
      <c r="E315">
        <v>310</v>
      </c>
      <c r="F315">
        <v>311</v>
      </c>
    </row>
    <row r="316" spans="5:6">
      <c r="E316">
        <v>311</v>
      </c>
      <c r="F316">
        <v>312</v>
      </c>
    </row>
    <row r="317" spans="5:6">
      <c r="E317">
        <v>312</v>
      </c>
      <c r="F317">
        <v>313</v>
      </c>
    </row>
    <row r="318" spans="5:6">
      <c r="E318">
        <v>313</v>
      </c>
      <c r="F318">
        <v>314</v>
      </c>
    </row>
    <row r="319" spans="5:6">
      <c r="E319">
        <v>314</v>
      </c>
      <c r="F319">
        <v>315</v>
      </c>
    </row>
    <row r="320" spans="5:6">
      <c r="E320">
        <v>315</v>
      </c>
      <c r="F320">
        <v>316</v>
      </c>
    </row>
    <row r="321" spans="5:6">
      <c r="E321">
        <v>316</v>
      </c>
      <c r="F321">
        <v>317</v>
      </c>
    </row>
    <row r="322" spans="5:6">
      <c r="E322">
        <v>317</v>
      </c>
      <c r="F322">
        <v>318</v>
      </c>
    </row>
    <row r="323" spans="5:6">
      <c r="E323">
        <v>318</v>
      </c>
      <c r="F323">
        <v>319</v>
      </c>
    </row>
    <row r="324" spans="5:6">
      <c r="E324">
        <v>319</v>
      </c>
      <c r="F324">
        <v>320</v>
      </c>
    </row>
    <row r="325" spans="5:6">
      <c r="E325">
        <v>320</v>
      </c>
      <c r="F325">
        <v>321</v>
      </c>
    </row>
    <row r="326" spans="5:6">
      <c r="E326">
        <v>321</v>
      </c>
      <c r="F326">
        <v>322</v>
      </c>
    </row>
    <row r="327" spans="5:6">
      <c r="E327">
        <v>322</v>
      </c>
      <c r="F327">
        <v>323</v>
      </c>
    </row>
    <row r="328" spans="5:6">
      <c r="E328">
        <v>323</v>
      </c>
      <c r="F328">
        <v>324</v>
      </c>
    </row>
    <row r="329" spans="5:6">
      <c r="E329">
        <v>324</v>
      </c>
      <c r="F329">
        <v>325</v>
      </c>
    </row>
    <row r="330" spans="5:6">
      <c r="E330">
        <v>325</v>
      </c>
      <c r="F330">
        <v>326</v>
      </c>
    </row>
    <row r="331" spans="5:6">
      <c r="E331">
        <v>326</v>
      </c>
      <c r="F331">
        <v>327</v>
      </c>
    </row>
    <row r="332" spans="5:6">
      <c r="E332">
        <v>327</v>
      </c>
      <c r="F332">
        <v>328</v>
      </c>
    </row>
    <row r="333" spans="5:6">
      <c r="E333">
        <v>328</v>
      </c>
      <c r="F333">
        <v>329</v>
      </c>
    </row>
    <row r="334" spans="5:6">
      <c r="E334">
        <v>329</v>
      </c>
      <c r="F334">
        <v>330</v>
      </c>
    </row>
    <row r="335" spans="5:6">
      <c r="E335">
        <v>330</v>
      </c>
      <c r="F335">
        <v>331</v>
      </c>
    </row>
    <row r="336" spans="5:6">
      <c r="E336">
        <v>331</v>
      </c>
      <c r="F336">
        <v>332</v>
      </c>
    </row>
    <row r="337" spans="5:6">
      <c r="E337">
        <v>332</v>
      </c>
      <c r="F337">
        <v>333</v>
      </c>
    </row>
    <row r="338" spans="5:6">
      <c r="E338">
        <v>333</v>
      </c>
      <c r="F338">
        <v>334</v>
      </c>
    </row>
    <row r="339" spans="5:6">
      <c r="E339">
        <v>334</v>
      </c>
      <c r="F339">
        <v>335</v>
      </c>
    </row>
    <row r="340" spans="5:6">
      <c r="E340">
        <v>335</v>
      </c>
      <c r="F340">
        <v>336</v>
      </c>
    </row>
    <row r="341" spans="5:6">
      <c r="E341">
        <v>336</v>
      </c>
      <c r="F341">
        <v>337</v>
      </c>
    </row>
    <row r="342" spans="5:6">
      <c r="E342">
        <v>337</v>
      </c>
      <c r="F342">
        <v>338</v>
      </c>
    </row>
    <row r="343" spans="5:6">
      <c r="E343">
        <v>338</v>
      </c>
      <c r="F343">
        <v>339</v>
      </c>
    </row>
    <row r="344" spans="5:6">
      <c r="E344">
        <v>339</v>
      </c>
      <c r="F344">
        <v>340</v>
      </c>
    </row>
    <row r="345" spans="5:6">
      <c r="E345">
        <v>340</v>
      </c>
      <c r="F345">
        <v>341</v>
      </c>
    </row>
    <row r="346" spans="5:6">
      <c r="E346">
        <v>341</v>
      </c>
      <c r="F346">
        <v>342</v>
      </c>
    </row>
    <row r="347" spans="5:6">
      <c r="E347">
        <v>342</v>
      </c>
      <c r="F347">
        <v>343</v>
      </c>
    </row>
    <row r="348" spans="5:6">
      <c r="E348">
        <v>343</v>
      </c>
      <c r="F348">
        <v>344</v>
      </c>
    </row>
    <row r="349" spans="5:6">
      <c r="E349">
        <v>344</v>
      </c>
      <c r="F349">
        <v>345</v>
      </c>
    </row>
    <row r="350" spans="5:6">
      <c r="E350">
        <v>345</v>
      </c>
      <c r="F350">
        <v>346</v>
      </c>
    </row>
    <row r="351" spans="5:6">
      <c r="E351">
        <v>346</v>
      </c>
      <c r="F351">
        <v>347</v>
      </c>
    </row>
    <row r="352" spans="5:6">
      <c r="E352">
        <v>347</v>
      </c>
      <c r="F352">
        <v>348</v>
      </c>
    </row>
    <row r="353" spans="5:6">
      <c r="E353">
        <v>348</v>
      </c>
      <c r="F353">
        <v>349</v>
      </c>
    </row>
    <row r="354" spans="5:6">
      <c r="E354">
        <v>349</v>
      </c>
      <c r="F354">
        <v>350</v>
      </c>
    </row>
    <row r="355" spans="5:6">
      <c r="E355">
        <v>350</v>
      </c>
      <c r="F355">
        <v>351</v>
      </c>
    </row>
    <row r="356" spans="5:6">
      <c r="E356">
        <v>351</v>
      </c>
      <c r="F356">
        <v>352</v>
      </c>
    </row>
    <row r="357" spans="5:6">
      <c r="E357">
        <v>352</v>
      </c>
      <c r="F357">
        <v>353</v>
      </c>
    </row>
    <row r="358" spans="5:6">
      <c r="E358">
        <v>353</v>
      </c>
      <c r="F358">
        <v>354</v>
      </c>
    </row>
    <row r="359" spans="5:6">
      <c r="E359">
        <v>354</v>
      </c>
      <c r="F359">
        <v>355</v>
      </c>
    </row>
    <row r="360" spans="5:6">
      <c r="E360">
        <v>355</v>
      </c>
      <c r="F360">
        <v>356</v>
      </c>
    </row>
    <row r="361" spans="5:6">
      <c r="E361">
        <v>356</v>
      </c>
      <c r="F361">
        <v>357</v>
      </c>
    </row>
    <row r="362" spans="5:6">
      <c r="E362">
        <v>357</v>
      </c>
      <c r="F362">
        <v>358</v>
      </c>
    </row>
    <row r="363" spans="5:6">
      <c r="E363">
        <v>358</v>
      </c>
      <c r="F363">
        <v>359</v>
      </c>
    </row>
    <row r="364" spans="5:6">
      <c r="E364">
        <v>359</v>
      </c>
      <c r="F364">
        <v>360</v>
      </c>
    </row>
    <row r="365" spans="5:6">
      <c r="E365">
        <v>360</v>
      </c>
      <c r="F365">
        <v>361</v>
      </c>
    </row>
    <row r="366" spans="5:6">
      <c r="E366">
        <v>361</v>
      </c>
      <c r="F366">
        <v>362</v>
      </c>
    </row>
    <row r="367" spans="5:6">
      <c r="E367">
        <v>362</v>
      </c>
      <c r="F367">
        <v>363</v>
      </c>
    </row>
    <row r="368" spans="5:6">
      <c r="E368">
        <v>363</v>
      </c>
      <c r="F368">
        <v>364</v>
      </c>
    </row>
    <row r="369" spans="5:6">
      <c r="E369">
        <v>364</v>
      </c>
      <c r="F369">
        <v>365</v>
      </c>
    </row>
    <row r="370" spans="5:6">
      <c r="E370">
        <v>365</v>
      </c>
      <c r="F370">
        <v>366</v>
      </c>
    </row>
    <row r="371" spans="5:6">
      <c r="E371">
        <v>366</v>
      </c>
      <c r="F371">
        <v>367</v>
      </c>
    </row>
    <row r="372" spans="5:6">
      <c r="E372">
        <v>367</v>
      </c>
      <c r="F372">
        <v>368</v>
      </c>
    </row>
    <row r="373" spans="5:6">
      <c r="E373">
        <v>368</v>
      </c>
      <c r="F373">
        <v>369</v>
      </c>
    </row>
    <row r="374" spans="5:6">
      <c r="E374">
        <v>369</v>
      </c>
      <c r="F374">
        <v>370</v>
      </c>
    </row>
    <row r="375" spans="5:6">
      <c r="E375">
        <v>370</v>
      </c>
      <c r="F375">
        <v>371</v>
      </c>
    </row>
    <row r="376" spans="5:6">
      <c r="E376">
        <v>371</v>
      </c>
      <c r="F376">
        <v>372</v>
      </c>
    </row>
    <row r="377" spans="5:6">
      <c r="E377">
        <v>372</v>
      </c>
      <c r="F377">
        <v>373</v>
      </c>
    </row>
    <row r="378" spans="5:6">
      <c r="E378">
        <v>373</v>
      </c>
      <c r="F378">
        <v>374</v>
      </c>
    </row>
    <row r="379" spans="5:6">
      <c r="E379">
        <v>374</v>
      </c>
      <c r="F379">
        <v>375</v>
      </c>
    </row>
    <row r="380" spans="5:6">
      <c r="E380">
        <v>375</v>
      </c>
      <c r="F380">
        <v>376</v>
      </c>
    </row>
    <row r="381" spans="5:6">
      <c r="E381">
        <v>376</v>
      </c>
      <c r="F381">
        <v>377</v>
      </c>
    </row>
    <row r="382" spans="5:6">
      <c r="E382">
        <v>377</v>
      </c>
      <c r="F382">
        <v>378</v>
      </c>
    </row>
    <row r="383" spans="5:6">
      <c r="E383">
        <v>378</v>
      </c>
      <c r="F383">
        <v>379</v>
      </c>
    </row>
    <row r="384" spans="5:6">
      <c r="E384">
        <v>379</v>
      </c>
      <c r="F384">
        <v>380</v>
      </c>
    </row>
    <row r="385" spans="5:6">
      <c r="E385">
        <v>380</v>
      </c>
      <c r="F385">
        <v>381</v>
      </c>
    </row>
    <row r="386" spans="5:6">
      <c r="E386">
        <v>381</v>
      </c>
      <c r="F386">
        <v>382</v>
      </c>
    </row>
    <row r="387" spans="5:6">
      <c r="E387">
        <v>382</v>
      </c>
      <c r="F387">
        <v>383</v>
      </c>
    </row>
    <row r="388" spans="5:6">
      <c r="E388">
        <v>383</v>
      </c>
      <c r="F388">
        <v>384</v>
      </c>
    </row>
    <row r="389" spans="5:6">
      <c r="E389">
        <v>384</v>
      </c>
      <c r="F389">
        <v>385</v>
      </c>
    </row>
    <row r="390" spans="5:6">
      <c r="E390">
        <v>385</v>
      </c>
      <c r="F390">
        <v>386</v>
      </c>
    </row>
    <row r="391" spans="5:6">
      <c r="E391">
        <v>386</v>
      </c>
      <c r="F391">
        <v>387</v>
      </c>
    </row>
    <row r="392" spans="5:6">
      <c r="E392">
        <v>387</v>
      </c>
      <c r="F392">
        <v>388</v>
      </c>
    </row>
    <row r="393" spans="5:6">
      <c r="E393">
        <v>388</v>
      </c>
      <c r="F393">
        <v>389</v>
      </c>
    </row>
    <row r="394" spans="5:6">
      <c r="E394">
        <v>389</v>
      </c>
      <c r="F394">
        <v>390</v>
      </c>
    </row>
    <row r="395" spans="5:6">
      <c r="E395">
        <v>390</v>
      </c>
      <c r="F395">
        <v>391</v>
      </c>
    </row>
    <row r="396" spans="5:6">
      <c r="E396">
        <v>391</v>
      </c>
      <c r="F396">
        <v>392</v>
      </c>
    </row>
    <row r="397" spans="5:6">
      <c r="E397">
        <v>392</v>
      </c>
      <c r="F397">
        <v>393</v>
      </c>
    </row>
    <row r="398" spans="5:6">
      <c r="E398">
        <v>393</v>
      </c>
      <c r="F398">
        <v>394</v>
      </c>
    </row>
    <row r="399" spans="5:6">
      <c r="E399">
        <v>394</v>
      </c>
      <c r="F399">
        <v>395</v>
      </c>
    </row>
    <row r="400" spans="5:6">
      <c r="E400">
        <v>395</v>
      </c>
      <c r="F400">
        <v>396</v>
      </c>
    </row>
    <row r="401" spans="5:6">
      <c r="E401">
        <v>396</v>
      </c>
      <c r="F401">
        <v>397</v>
      </c>
    </row>
    <row r="402" spans="5:6">
      <c r="E402">
        <v>397</v>
      </c>
      <c r="F402">
        <v>398</v>
      </c>
    </row>
    <row r="403" spans="5:6">
      <c r="E403">
        <v>398</v>
      </c>
      <c r="F403">
        <v>399</v>
      </c>
    </row>
    <row r="404" spans="5:6">
      <c r="E404">
        <v>399</v>
      </c>
      <c r="F404">
        <v>400</v>
      </c>
    </row>
    <row r="405" spans="5:6">
      <c r="E405">
        <v>400</v>
      </c>
      <c r="F405">
        <v>401</v>
      </c>
    </row>
    <row r="406" spans="5:6">
      <c r="E406">
        <v>401</v>
      </c>
      <c r="F406">
        <v>402</v>
      </c>
    </row>
    <row r="407" spans="5:6">
      <c r="E407">
        <v>402</v>
      </c>
      <c r="F407">
        <v>403</v>
      </c>
    </row>
    <row r="408" spans="5:6">
      <c r="E408">
        <v>403</v>
      </c>
      <c r="F408">
        <v>404</v>
      </c>
    </row>
    <row r="409" spans="5:6">
      <c r="E409">
        <v>404</v>
      </c>
      <c r="F409">
        <v>405</v>
      </c>
    </row>
    <row r="410" spans="5:6">
      <c r="E410">
        <v>405</v>
      </c>
      <c r="F410">
        <v>406</v>
      </c>
    </row>
    <row r="411" spans="5:6">
      <c r="E411">
        <v>406</v>
      </c>
      <c r="F411">
        <v>407</v>
      </c>
    </row>
    <row r="412" spans="5:6">
      <c r="E412">
        <v>407</v>
      </c>
      <c r="F412">
        <v>408</v>
      </c>
    </row>
    <row r="413" spans="5:6">
      <c r="E413">
        <v>408</v>
      </c>
      <c r="F413">
        <v>409</v>
      </c>
    </row>
    <row r="414" spans="5:6">
      <c r="E414">
        <v>409</v>
      </c>
      <c r="F414">
        <v>410</v>
      </c>
    </row>
    <row r="415" spans="5:6">
      <c r="E415">
        <v>410</v>
      </c>
      <c r="F415">
        <v>411</v>
      </c>
    </row>
    <row r="416" spans="5:6">
      <c r="E416">
        <v>411</v>
      </c>
      <c r="F416">
        <v>412</v>
      </c>
    </row>
    <row r="417" spans="5:6">
      <c r="E417">
        <v>412</v>
      </c>
      <c r="F417">
        <v>413</v>
      </c>
    </row>
    <row r="418" spans="5:6">
      <c r="E418">
        <v>413</v>
      </c>
      <c r="F418">
        <v>414</v>
      </c>
    </row>
    <row r="419" spans="5:6">
      <c r="E419">
        <v>414</v>
      </c>
      <c r="F419">
        <v>415</v>
      </c>
    </row>
    <row r="420" spans="5:6">
      <c r="E420">
        <v>415</v>
      </c>
      <c r="F420">
        <v>416</v>
      </c>
    </row>
    <row r="421" spans="5:6">
      <c r="E421">
        <v>416</v>
      </c>
      <c r="F421">
        <v>417</v>
      </c>
    </row>
    <row r="422" spans="5:6">
      <c r="E422">
        <v>417</v>
      </c>
      <c r="F422">
        <v>418</v>
      </c>
    </row>
    <row r="423" spans="5:6">
      <c r="E423">
        <v>418</v>
      </c>
      <c r="F423">
        <v>419</v>
      </c>
    </row>
    <row r="424" spans="5:6">
      <c r="E424">
        <v>419</v>
      </c>
      <c r="F424">
        <v>420</v>
      </c>
    </row>
    <row r="425" spans="5:6">
      <c r="E425">
        <v>420</v>
      </c>
      <c r="F425">
        <v>421</v>
      </c>
    </row>
    <row r="426" spans="5:6">
      <c r="E426">
        <v>421</v>
      </c>
      <c r="F426">
        <v>422</v>
      </c>
    </row>
    <row r="427" spans="5:6">
      <c r="E427">
        <v>422</v>
      </c>
      <c r="F427">
        <v>423</v>
      </c>
    </row>
    <row r="428" spans="5:6">
      <c r="E428">
        <v>423</v>
      </c>
      <c r="F428">
        <v>424</v>
      </c>
    </row>
    <row r="429" spans="5:6">
      <c r="E429">
        <v>424</v>
      </c>
      <c r="F429">
        <v>425</v>
      </c>
    </row>
    <row r="430" spans="5:6">
      <c r="E430">
        <v>425</v>
      </c>
      <c r="F430">
        <v>426</v>
      </c>
    </row>
    <row r="431" spans="5:6">
      <c r="E431">
        <v>426</v>
      </c>
      <c r="F431">
        <v>427</v>
      </c>
    </row>
    <row r="432" spans="5:6">
      <c r="E432">
        <v>427</v>
      </c>
      <c r="F432">
        <v>428</v>
      </c>
    </row>
    <row r="433" spans="5:6">
      <c r="E433">
        <v>428</v>
      </c>
      <c r="F433">
        <v>429</v>
      </c>
    </row>
    <row r="434" spans="5:6">
      <c r="E434">
        <v>429</v>
      </c>
      <c r="F434">
        <v>430</v>
      </c>
    </row>
    <row r="435" spans="5:6">
      <c r="E435">
        <v>430</v>
      </c>
      <c r="F435">
        <v>431</v>
      </c>
    </row>
    <row r="436" spans="5:6">
      <c r="E436">
        <v>431</v>
      </c>
      <c r="F436">
        <v>432</v>
      </c>
    </row>
    <row r="437" spans="5:6">
      <c r="E437">
        <v>432</v>
      </c>
      <c r="F437">
        <v>433</v>
      </c>
    </row>
    <row r="438" spans="5:6">
      <c r="E438">
        <v>433</v>
      </c>
      <c r="F438">
        <v>434</v>
      </c>
    </row>
    <row r="439" spans="5:6">
      <c r="E439">
        <v>434</v>
      </c>
      <c r="F439">
        <v>435</v>
      </c>
    </row>
    <row r="440" spans="5:6">
      <c r="E440">
        <v>435</v>
      </c>
      <c r="F440">
        <v>436</v>
      </c>
    </row>
    <row r="441" spans="5:6">
      <c r="E441">
        <v>436</v>
      </c>
      <c r="F441">
        <v>437</v>
      </c>
    </row>
    <row r="442" spans="5:6">
      <c r="E442">
        <v>437</v>
      </c>
      <c r="F442">
        <v>438</v>
      </c>
    </row>
    <row r="443" spans="5:6">
      <c r="E443">
        <v>438</v>
      </c>
      <c r="F443">
        <v>439</v>
      </c>
    </row>
    <row r="444" spans="5:6">
      <c r="E444">
        <v>439</v>
      </c>
      <c r="F444">
        <v>440</v>
      </c>
    </row>
    <row r="445" spans="5:6">
      <c r="E445">
        <v>440</v>
      </c>
      <c r="F445">
        <v>441</v>
      </c>
    </row>
    <row r="446" spans="5:6">
      <c r="E446">
        <v>441</v>
      </c>
      <c r="F446">
        <v>442</v>
      </c>
    </row>
    <row r="447" spans="5:6">
      <c r="E447">
        <v>442</v>
      </c>
      <c r="F447">
        <v>443</v>
      </c>
    </row>
    <row r="448" spans="5:6">
      <c r="E448">
        <v>443</v>
      </c>
      <c r="F448">
        <v>444</v>
      </c>
    </row>
    <row r="449" spans="5:6">
      <c r="E449">
        <v>444</v>
      </c>
      <c r="F449">
        <v>445</v>
      </c>
    </row>
    <row r="450" spans="5:6">
      <c r="E450">
        <v>445</v>
      </c>
      <c r="F450">
        <v>446</v>
      </c>
    </row>
    <row r="451" spans="5:6">
      <c r="E451">
        <v>446</v>
      </c>
      <c r="F451">
        <v>447</v>
      </c>
    </row>
    <row r="452" spans="5:6">
      <c r="E452">
        <v>447</v>
      </c>
      <c r="F452">
        <v>448</v>
      </c>
    </row>
    <row r="453" spans="5:6">
      <c r="E453">
        <v>448</v>
      </c>
      <c r="F453">
        <v>449</v>
      </c>
    </row>
    <row r="454" spans="5:6">
      <c r="E454">
        <v>449</v>
      </c>
      <c r="F454">
        <v>450</v>
      </c>
    </row>
    <row r="455" spans="5:6">
      <c r="E455">
        <v>450</v>
      </c>
      <c r="F455">
        <v>451</v>
      </c>
    </row>
    <row r="456" spans="5:6">
      <c r="E456">
        <v>451</v>
      </c>
      <c r="F456">
        <v>452</v>
      </c>
    </row>
    <row r="457" spans="5:6">
      <c r="E457">
        <v>452</v>
      </c>
      <c r="F457">
        <v>453</v>
      </c>
    </row>
    <row r="458" spans="5:6">
      <c r="E458">
        <v>453</v>
      </c>
      <c r="F458">
        <v>454</v>
      </c>
    </row>
    <row r="459" spans="5:6">
      <c r="E459">
        <v>454</v>
      </c>
      <c r="F459">
        <v>455</v>
      </c>
    </row>
    <row r="460" spans="5:6">
      <c r="E460">
        <v>455</v>
      </c>
      <c r="F460">
        <v>456</v>
      </c>
    </row>
    <row r="461" spans="5:6">
      <c r="E461">
        <v>456</v>
      </c>
      <c r="F461">
        <v>457</v>
      </c>
    </row>
    <row r="462" spans="5:6">
      <c r="E462">
        <v>457</v>
      </c>
      <c r="F462">
        <v>458</v>
      </c>
    </row>
    <row r="463" spans="5:6">
      <c r="E463">
        <v>458</v>
      </c>
      <c r="F463">
        <v>459</v>
      </c>
    </row>
    <row r="464" spans="5:6">
      <c r="E464">
        <v>459</v>
      </c>
      <c r="F464">
        <v>460</v>
      </c>
    </row>
    <row r="465" spans="5:6">
      <c r="E465">
        <v>460</v>
      </c>
      <c r="F465">
        <v>461</v>
      </c>
    </row>
    <row r="466" spans="5:6">
      <c r="E466">
        <v>461</v>
      </c>
      <c r="F466">
        <v>462</v>
      </c>
    </row>
    <row r="467" spans="5:6">
      <c r="E467">
        <v>462</v>
      </c>
      <c r="F467">
        <v>463</v>
      </c>
    </row>
    <row r="468" spans="5:6">
      <c r="E468">
        <v>463</v>
      </c>
      <c r="F468">
        <v>464</v>
      </c>
    </row>
    <row r="469" spans="5:6">
      <c r="E469">
        <v>464</v>
      </c>
      <c r="F469">
        <v>465</v>
      </c>
    </row>
    <row r="470" spans="5:6">
      <c r="E470">
        <v>465</v>
      </c>
      <c r="F470">
        <v>466</v>
      </c>
    </row>
    <row r="471" spans="5:6">
      <c r="E471">
        <v>466</v>
      </c>
      <c r="F471">
        <v>467</v>
      </c>
    </row>
    <row r="472" spans="5:6">
      <c r="E472">
        <v>467</v>
      </c>
      <c r="F472">
        <v>468</v>
      </c>
    </row>
    <row r="473" spans="5:6">
      <c r="E473">
        <v>468</v>
      </c>
      <c r="F473">
        <v>469</v>
      </c>
    </row>
    <row r="474" spans="5:6">
      <c r="E474">
        <v>469</v>
      </c>
      <c r="F474">
        <v>470</v>
      </c>
    </row>
    <row r="475" spans="5:6">
      <c r="E475">
        <v>470</v>
      </c>
      <c r="F475">
        <v>471</v>
      </c>
    </row>
    <row r="476" spans="5:6">
      <c r="E476">
        <v>471</v>
      </c>
      <c r="F476">
        <v>472</v>
      </c>
    </row>
    <row r="477" spans="5:6">
      <c r="E477">
        <v>472</v>
      </c>
      <c r="F477">
        <v>473</v>
      </c>
    </row>
    <row r="478" spans="5:6">
      <c r="E478">
        <v>473</v>
      </c>
      <c r="F478">
        <v>474</v>
      </c>
    </row>
    <row r="479" spans="5:6">
      <c r="E479">
        <v>474</v>
      </c>
      <c r="F479">
        <v>475</v>
      </c>
    </row>
    <row r="480" spans="5:6">
      <c r="E480">
        <v>475</v>
      </c>
      <c r="F480">
        <v>476</v>
      </c>
    </row>
    <row r="481" spans="5:6">
      <c r="E481">
        <v>476</v>
      </c>
      <c r="F481">
        <v>477</v>
      </c>
    </row>
    <row r="482" spans="5:6">
      <c r="E482">
        <v>477</v>
      </c>
      <c r="F482">
        <v>478</v>
      </c>
    </row>
    <row r="483" spans="5:6">
      <c r="E483">
        <v>478</v>
      </c>
      <c r="F483">
        <v>479</v>
      </c>
    </row>
    <row r="484" spans="5:6">
      <c r="E484">
        <v>479</v>
      </c>
      <c r="F484">
        <v>480</v>
      </c>
    </row>
    <row r="485" spans="5:6">
      <c r="E485">
        <v>480</v>
      </c>
      <c r="F485">
        <v>481</v>
      </c>
    </row>
    <row r="486" spans="5:6">
      <c r="E486">
        <v>481</v>
      </c>
      <c r="F486">
        <v>482</v>
      </c>
    </row>
    <row r="487" spans="5:6">
      <c r="E487">
        <v>482</v>
      </c>
      <c r="F487">
        <v>483</v>
      </c>
    </row>
    <row r="488" spans="5:6">
      <c r="E488">
        <v>483</v>
      </c>
      <c r="F488">
        <v>484</v>
      </c>
    </row>
    <row r="489" spans="5:6">
      <c r="E489">
        <v>484</v>
      </c>
      <c r="F489">
        <v>485</v>
      </c>
    </row>
    <row r="490" spans="5:6">
      <c r="E490">
        <v>485</v>
      </c>
      <c r="F490">
        <v>486</v>
      </c>
    </row>
    <row r="491" spans="5:6">
      <c r="E491">
        <v>486</v>
      </c>
      <c r="F491">
        <v>487</v>
      </c>
    </row>
    <row r="492" spans="5:6">
      <c r="E492">
        <v>487</v>
      </c>
      <c r="F492">
        <v>488</v>
      </c>
    </row>
    <row r="493" spans="5:6">
      <c r="E493">
        <v>488</v>
      </c>
      <c r="F493">
        <v>489</v>
      </c>
    </row>
    <row r="494" spans="5:6">
      <c r="E494">
        <v>489</v>
      </c>
      <c r="F494">
        <v>490</v>
      </c>
    </row>
    <row r="495" spans="5:6">
      <c r="E495">
        <v>490</v>
      </c>
      <c r="F495">
        <v>491</v>
      </c>
    </row>
    <row r="496" spans="5:6">
      <c r="E496">
        <v>491</v>
      </c>
      <c r="F496">
        <v>492</v>
      </c>
    </row>
    <row r="497" spans="5:6">
      <c r="E497">
        <v>492</v>
      </c>
      <c r="F497">
        <v>493</v>
      </c>
    </row>
    <row r="498" spans="5:6">
      <c r="E498">
        <v>493</v>
      </c>
      <c r="F498">
        <v>494</v>
      </c>
    </row>
    <row r="499" spans="5:6">
      <c r="E499">
        <v>494</v>
      </c>
      <c r="F499">
        <v>495</v>
      </c>
    </row>
    <row r="500" spans="5:6">
      <c r="E500">
        <v>495</v>
      </c>
      <c r="F500">
        <v>496</v>
      </c>
    </row>
    <row r="501" spans="5:6">
      <c r="E501">
        <v>496</v>
      </c>
      <c r="F501">
        <v>497</v>
      </c>
    </row>
    <row r="502" spans="5:6">
      <c r="E502">
        <v>497</v>
      </c>
      <c r="F502">
        <v>498</v>
      </c>
    </row>
    <row r="503" spans="5:6">
      <c r="E503">
        <v>498</v>
      </c>
      <c r="F503">
        <v>499</v>
      </c>
    </row>
    <row r="504" spans="5:6">
      <c r="E504">
        <v>499</v>
      </c>
      <c r="F504">
        <v>500</v>
      </c>
    </row>
    <row r="505" spans="5:6">
      <c r="E505">
        <v>500</v>
      </c>
      <c r="F505">
        <v>501</v>
      </c>
    </row>
    <row r="506" spans="5:6">
      <c r="E506">
        <v>501</v>
      </c>
      <c r="F506">
        <v>502</v>
      </c>
    </row>
    <row r="507" spans="5:6">
      <c r="E507">
        <v>502</v>
      </c>
      <c r="F507">
        <v>503</v>
      </c>
    </row>
    <row r="508" spans="5:6">
      <c r="E508">
        <v>503</v>
      </c>
      <c r="F508">
        <v>504</v>
      </c>
    </row>
    <row r="509" spans="5:6">
      <c r="E509">
        <v>504</v>
      </c>
      <c r="F509">
        <v>505</v>
      </c>
    </row>
    <row r="510" spans="5:6">
      <c r="E510">
        <v>505</v>
      </c>
      <c r="F510">
        <v>506</v>
      </c>
    </row>
    <row r="511" spans="5:6">
      <c r="E511">
        <v>506</v>
      </c>
      <c r="F511">
        <v>507</v>
      </c>
    </row>
    <row r="512" spans="5:6">
      <c r="E512">
        <v>507</v>
      </c>
      <c r="F512">
        <v>508</v>
      </c>
    </row>
    <row r="513" spans="5:6">
      <c r="E513">
        <v>508</v>
      </c>
      <c r="F513">
        <v>509</v>
      </c>
    </row>
    <row r="514" spans="5:6">
      <c r="E514">
        <v>509</v>
      </c>
      <c r="F514">
        <v>510</v>
      </c>
    </row>
    <row r="515" spans="5:6">
      <c r="E515">
        <v>510</v>
      </c>
      <c r="F515">
        <v>511</v>
      </c>
    </row>
    <row r="516" spans="5:6">
      <c r="E516">
        <v>511</v>
      </c>
      <c r="F516">
        <v>512</v>
      </c>
    </row>
    <row r="517" spans="5:6">
      <c r="E517">
        <v>512</v>
      </c>
      <c r="F517">
        <v>513</v>
      </c>
    </row>
    <row r="518" spans="5:6">
      <c r="E518">
        <v>513</v>
      </c>
      <c r="F518">
        <v>514</v>
      </c>
    </row>
    <row r="519" spans="5:6">
      <c r="E519">
        <v>514</v>
      </c>
      <c r="F519">
        <v>515</v>
      </c>
    </row>
    <row r="520" spans="5:6">
      <c r="E520">
        <v>515</v>
      </c>
      <c r="F520">
        <v>516</v>
      </c>
    </row>
    <row r="521" spans="5:6">
      <c r="E521">
        <v>516</v>
      </c>
      <c r="F521">
        <v>517</v>
      </c>
    </row>
    <row r="522" spans="5:6">
      <c r="E522">
        <v>517</v>
      </c>
      <c r="F522">
        <v>518</v>
      </c>
    </row>
    <row r="523" spans="5:6">
      <c r="E523">
        <v>518</v>
      </c>
      <c r="F523">
        <v>519</v>
      </c>
    </row>
    <row r="524" spans="5:6">
      <c r="E524">
        <v>519</v>
      </c>
      <c r="F524">
        <v>520</v>
      </c>
    </row>
    <row r="525" spans="5:6">
      <c r="E525">
        <v>520</v>
      </c>
      <c r="F525">
        <v>521</v>
      </c>
    </row>
    <row r="526" spans="5:6">
      <c r="E526">
        <v>521</v>
      </c>
      <c r="F526">
        <v>522</v>
      </c>
    </row>
    <row r="527" spans="5:6">
      <c r="E527">
        <v>522</v>
      </c>
      <c r="F527">
        <v>523</v>
      </c>
    </row>
    <row r="528" spans="5:6">
      <c r="E528">
        <v>523</v>
      </c>
      <c r="F528">
        <v>524</v>
      </c>
    </row>
    <row r="529" spans="5:6">
      <c r="E529">
        <v>524</v>
      </c>
      <c r="F529">
        <v>525</v>
      </c>
    </row>
    <row r="530" spans="5:6">
      <c r="E530">
        <v>525</v>
      </c>
      <c r="F530">
        <v>526</v>
      </c>
    </row>
    <row r="531" spans="5:6">
      <c r="E531">
        <v>526</v>
      </c>
      <c r="F531">
        <v>527</v>
      </c>
    </row>
    <row r="532" spans="5:6">
      <c r="E532">
        <v>527</v>
      </c>
      <c r="F532">
        <v>528</v>
      </c>
    </row>
    <row r="533" spans="5:6">
      <c r="E533">
        <v>528</v>
      </c>
      <c r="F533">
        <v>529</v>
      </c>
    </row>
    <row r="534" spans="5:6">
      <c r="E534">
        <v>529</v>
      </c>
      <c r="F534">
        <v>530</v>
      </c>
    </row>
    <row r="535" spans="5:6">
      <c r="E535">
        <v>530</v>
      </c>
      <c r="F535">
        <v>531</v>
      </c>
    </row>
    <row r="536" spans="5:6">
      <c r="E536">
        <v>531</v>
      </c>
      <c r="F536">
        <v>532</v>
      </c>
    </row>
    <row r="537" spans="5:6">
      <c r="E537">
        <v>532</v>
      </c>
      <c r="F537">
        <v>533</v>
      </c>
    </row>
    <row r="538" spans="5:6">
      <c r="E538">
        <v>533</v>
      </c>
      <c r="F538">
        <v>534</v>
      </c>
    </row>
    <row r="539" spans="5:6">
      <c r="E539">
        <v>534</v>
      </c>
      <c r="F539">
        <v>535</v>
      </c>
    </row>
    <row r="540" spans="5:6">
      <c r="E540">
        <v>535</v>
      </c>
      <c r="F540">
        <v>536</v>
      </c>
    </row>
    <row r="541" spans="5:6">
      <c r="E541">
        <v>536</v>
      </c>
      <c r="F541">
        <v>537</v>
      </c>
    </row>
    <row r="542" spans="5:6">
      <c r="E542">
        <v>537</v>
      </c>
      <c r="F542">
        <v>538</v>
      </c>
    </row>
    <row r="543" spans="5:6">
      <c r="E543">
        <v>538</v>
      </c>
      <c r="F543">
        <v>539</v>
      </c>
    </row>
    <row r="544" spans="5:6">
      <c r="E544">
        <v>539</v>
      </c>
      <c r="F544">
        <v>540</v>
      </c>
    </row>
    <row r="545" spans="5:6">
      <c r="E545">
        <v>540</v>
      </c>
      <c r="F545">
        <v>541</v>
      </c>
    </row>
    <row r="546" spans="5:6">
      <c r="E546">
        <v>541</v>
      </c>
      <c r="F546">
        <v>542</v>
      </c>
    </row>
    <row r="547" spans="5:6">
      <c r="E547">
        <v>542</v>
      </c>
      <c r="F547">
        <v>543</v>
      </c>
    </row>
    <row r="548" spans="5:6">
      <c r="E548">
        <v>543</v>
      </c>
      <c r="F548">
        <v>544</v>
      </c>
    </row>
    <row r="549" spans="5:6">
      <c r="E549">
        <v>544</v>
      </c>
      <c r="F549">
        <v>545</v>
      </c>
    </row>
    <row r="550" spans="5:6">
      <c r="E550">
        <v>545</v>
      </c>
      <c r="F550">
        <v>546</v>
      </c>
    </row>
    <row r="551" spans="5:6">
      <c r="E551">
        <v>546</v>
      </c>
      <c r="F551">
        <v>547</v>
      </c>
    </row>
    <row r="552" spans="5:6">
      <c r="E552">
        <v>547</v>
      </c>
      <c r="F552">
        <v>548</v>
      </c>
    </row>
    <row r="553" spans="5:6">
      <c r="E553">
        <v>548</v>
      </c>
      <c r="F553">
        <v>549</v>
      </c>
    </row>
    <row r="554" spans="5:6">
      <c r="E554">
        <v>549</v>
      </c>
      <c r="F554">
        <v>550</v>
      </c>
    </row>
    <row r="555" spans="5:6">
      <c r="E555">
        <v>550</v>
      </c>
      <c r="F555">
        <v>551</v>
      </c>
    </row>
    <row r="556" spans="5:6">
      <c r="E556">
        <v>551</v>
      </c>
      <c r="F556">
        <v>552</v>
      </c>
    </row>
    <row r="557" spans="5:6">
      <c r="E557">
        <v>552</v>
      </c>
      <c r="F557">
        <v>553</v>
      </c>
    </row>
    <row r="558" spans="5:6">
      <c r="E558">
        <v>553</v>
      </c>
      <c r="F558">
        <v>554</v>
      </c>
    </row>
    <row r="559" spans="5:6">
      <c r="E559">
        <v>554</v>
      </c>
      <c r="F559">
        <v>555</v>
      </c>
    </row>
    <row r="560" spans="5:6">
      <c r="E560">
        <v>555</v>
      </c>
      <c r="F560">
        <v>556</v>
      </c>
    </row>
    <row r="561" spans="5:6">
      <c r="E561">
        <v>556</v>
      </c>
      <c r="F561">
        <v>557</v>
      </c>
    </row>
    <row r="562" spans="5:6">
      <c r="E562">
        <v>557</v>
      </c>
      <c r="F562">
        <v>558</v>
      </c>
    </row>
    <row r="563" spans="5:6">
      <c r="E563">
        <v>558</v>
      </c>
      <c r="F563">
        <v>559</v>
      </c>
    </row>
    <row r="564" spans="5:6">
      <c r="E564">
        <v>559</v>
      </c>
      <c r="F564">
        <v>560</v>
      </c>
    </row>
    <row r="565" spans="5:6">
      <c r="E565">
        <v>560</v>
      </c>
      <c r="F565">
        <v>561</v>
      </c>
    </row>
    <row r="566" spans="5:6">
      <c r="E566">
        <v>561</v>
      </c>
      <c r="F566">
        <v>562</v>
      </c>
    </row>
    <row r="567" spans="5:6">
      <c r="E567">
        <v>562</v>
      </c>
      <c r="F567">
        <v>563</v>
      </c>
    </row>
    <row r="568" spans="5:6">
      <c r="E568">
        <v>563</v>
      </c>
      <c r="F568">
        <v>564</v>
      </c>
    </row>
    <row r="569" spans="5:6">
      <c r="E569">
        <v>564</v>
      </c>
      <c r="F569">
        <v>565</v>
      </c>
    </row>
    <row r="570" spans="5:6">
      <c r="E570">
        <v>565</v>
      </c>
      <c r="F570">
        <v>566</v>
      </c>
    </row>
    <row r="571" spans="5:6">
      <c r="E571">
        <v>566</v>
      </c>
      <c r="F571">
        <v>567</v>
      </c>
    </row>
    <row r="572" spans="5:6">
      <c r="E572">
        <v>567</v>
      </c>
      <c r="F572">
        <v>568</v>
      </c>
    </row>
    <row r="573" spans="5:6">
      <c r="E573">
        <v>568</v>
      </c>
      <c r="F573">
        <v>569</v>
      </c>
    </row>
    <row r="574" spans="5:6">
      <c r="E574">
        <v>569</v>
      </c>
      <c r="F574">
        <v>570</v>
      </c>
    </row>
    <row r="575" spans="5:6">
      <c r="E575">
        <v>570</v>
      </c>
      <c r="F575">
        <v>571</v>
      </c>
    </row>
    <row r="576" spans="5:6">
      <c r="E576">
        <v>571</v>
      </c>
      <c r="F576">
        <v>572</v>
      </c>
    </row>
    <row r="577" spans="5:6">
      <c r="E577">
        <v>572</v>
      </c>
      <c r="F577">
        <v>573</v>
      </c>
    </row>
    <row r="578" spans="5:6">
      <c r="E578">
        <v>573</v>
      </c>
      <c r="F578">
        <v>574</v>
      </c>
    </row>
    <row r="579" spans="5:6">
      <c r="E579">
        <v>574</v>
      </c>
      <c r="F579">
        <v>575</v>
      </c>
    </row>
    <row r="580" spans="5:6">
      <c r="E580">
        <v>575</v>
      </c>
      <c r="F580">
        <v>576</v>
      </c>
    </row>
    <row r="581" spans="5:6">
      <c r="E581">
        <v>576</v>
      </c>
      <c r="F581">
        <v>577</v>
      </c>
    </row>
    <row r="582" spans="5:6">
      <c r="E582">
        <v>577</v>
      </c>
      <c r="F582">
        <v>578</v>
      </c>
    </row>
    <row r="583" spans="5:6">
      <c r="E583">
        <v>578</v>
      </c>
      <c r="F583">
        <v>579</v>
      </c>
    </row>
    <row r="584" spans="5:6">
      <c r="E584">
        <v>579</v>
      </c>
      <c r="F584">
        <v>580</v>
      </c>
    </row>
    <row r="585" spans="5:6">
      <c r="E585">
        <v>580</v>
      </c>
      <c r="F585">
        <v>581</v>
      </c>
    </row>
    <row r="586" spans="5:6">
      <c r="E586">
        <v>581</v>
      </c>
      <c r="F586">
        <v>582</v>
      </c>
    </row>
    <row r="587" spans="5:6">
      <c r="E587">
        <v>582</v>
      </c>
      <c r="F587">
        <v>583</v>
      </c>
    </row>
    <row r="588" spans="5:6">
      <c r="E588">
        <v>583</v>
      </c>
      <c r="F588">
        <v>584</v>
      </c>
    </row>
    <row r="589" spans="5:6">
      <c r="E589">
        <v>584</v>
      </c>
      <c r="F589">
        <v>585</v>
      </c>
    </row>
    <row r="590" spans="5:6">
      <c r="E590">
        <v>585</v>
      </c>
      <c r="F590">
        <v>586</v>
      </c>
    </row>
    <row r="591" spans="5:6">
      <c r="E591">
        <v>586</v>
      </c>
      <c r="F591">
        <v>587</v>
      </c>
    </row>
    <row r="592" spans="5:6">
      <c r="E592">
        <v>587</v>
      </c>
      <c r="F592">
        <v>588</v>
      </c>
    </row>
    <row r="593" spans="5:6">
      <c r="E593">
        <v>588</v>
      </c>
      <c r="F593">
        <v>589</v>
      </c>
    </row>
    <row r="594" spans="5:6">
      <c r="E594">
        <v>589</v>
      </c>
      <c r="F594">
        <v>590</v>
      </c>
    </row>
    <row r="595" spans="5:6">
      <c r="E595">
        <v>590</v>
      </c>
      <c r="F595">
        <v>591</v>
      </c>
    </row>
    <row r="596" spans="5:6">
      <c r="E596">
        <v>591</v>
      </c>
      <c r="F596">
        <v>592</v>
      </c>
    </row>
    <row r="597" spans="5:6">
      <c r="E597">
        <v>592</v>
      </c>
      <c r="F597">
        <v>593</v>
      </c>
    </row>
    <row r="598" spans="5:6">
      <c r="E598">
        <v>593</v>
      </c>
      <c r="F598">
        <v>594</v>
      </c>
    </row>
    <row r="599" spans="5:6">
      <c r="E599">
        <v>594</v>
      </c>
      <c r="F599">
        <v>595</v>
      </c>
    </row>
    <row r="600" spans="5:6">
      <c r="E600">
        <v>595</v>
      </c>
      <c r="F600">
        <v>596</v>
      </c>
    </row>
    <row r="601" spans="5:6">
      <c r="E601">
        <v>596</v>
      </c>
      <c r="F601">
        <v>597</v>
      </c>
    </row>
    <row r="602" spans="5:6">
      <c r="E602">
        <v>597</v>
      </c>
      <c r="F602">
        <v>598</v>
      </c>
    </row>
    <row r="603" spans="5:6">
      <c r="E603">
        <v>598</v>
      </c>
      <c r="F603">
        <v>599</v>
      </c>
    </row>
    <row r="604" spans="5:6">
      <c r="E604">
        <v>599</v>
      </c>
      <c r="F604">
        <v>600</v>
      </c>
    </row>
    <row r="605" spans="5:6">
      <c r="E605">
        <v>600</v>
      </c>
      <c r="F605">
        <v>601</v>
      </c>
    </row>
    <row r="606" spans="5:6">
      <c r="E606">
        <v>601</v>
      </c>
      <c r="F606">
        <v>602</v>
      </c>
    </row>
    <row r="607" spans="5:6">
      <c r="E607">
        <v>602</v>
      </c>
      <c r="F607">
        <v>603</v>
      </c>
    </row>
    <row r="608" spans="5:6">
      <c r="E608">
        <v>603</v>
      </c>
      <c r="F608">
        <v>604</v>
      </c>
    </row>
    <row r="609" spans="5:6">
      <c r="E609">
        <v>604</v>
      </c>
      <c r="F609">
        <v>605</v>
      </c>
    </row>
    <row r="610" spans="5:6">
      <c r="E610">
        <v>605</v>
      </c>
      <c r="F610">
        <v>606</v>
      </c>
    </row>
    <row r="611" spans="5:6">
      <c r="E611">
        <v>606</v>
      </c>
      <c r="F611">
        <v>607</v>
      </c>
    </row>
    <row r="612" spans="5:6">
      <c r="E612">
        <v>607</v>
      </c>
      <c r="F612">
        <v>608</v>
      </c>
    </row>
    <row r="613" spans="5:6">
      <c r="E613">
        <v>608</v>
      </c>
      <c r="F613">
        <v>609</v>
      </c>
    </row>
    <row r="614" spans="5:6">
      <c r="E614">
        <v>609</v>
      </c>
      <c r="F614">
        <v>610</v>
      </c>
    </row>
    <row r="615" spans="5:6">
      <c r="E615">
        <v>610</v>
      </c>
      <c r="F615">
        <v>611</v>
      </c>
    </row>
    <row r="616" spans="5:6">
      <c r="E616">
        <v>611</v>
      </c>
      <c r="F616">
        <v>612</v>
      </c>
    </row>
    <row r="617" spans="5:6">
      <c r="E617">
        <v>612</v>
      </c>
      <c r="F617">
        <v>613</v>
      </c>
    </row>
    <row r="618" spans="5:6">
      <c r="E618">
        <v>613</v>
      </c>
      <c r="F618">
        <v>614</v>
      </c>
    </row>
    <row r="619" spans="5:6">
      <c r="E619">
        <v>614</v>
      </c>
      <c r="F619">
        <v>615</v>
      </c>
    </row>
    <row r="620" spans="5:6">
      <c r="E620">
        <v>615</v>
      </c>
      <c r="F620">
        <v>616</v>
      </c>
    </row>
    <row r="621" spans="5:6">
      <c r="E621">
        <v>616</v>
      </c>
      <c r="F621">
        <v>617</v>
      </c>
    </row>
    <row r="622" spans="5:6">
      <c r="E622">
        <v>617</v>
      </c>
      <c r="F622">
        <v>618</v>
      </c>
    </row>
    <row r="623" spans="5:6">
      <c r="E623">
        <v>618</v>
      </c>
      <c r="F623">
        <v>619</v>
      </c>
    </row>
    <row r="624" spans="5:6">
      <c r="E624">
        <v>619</v>
      </c>
      <c r="F624">
        <v>620</v>
      </c>
    </row>
    <row r="625" spans="5:6">
      <c r="E625">
        <v>620</v>
      </c>
      <c r="F625">
        <v>621</v>
      </c>
    </row>
    <row r="626" spans="5:6">
      <c r="E626">
        <v>621</v>
      </c>
      <c r="F626">
        <v>622</v>
      </c>
    </row>
    <row r="627" spans="5:6">
      <c r="E627">
        <v>622</v>
      </c>
      <c r="F627">
        <v>623</v>
      </c>
    </row>
    <row r="628" spans="5:6">
      <c r="E628">
        <v>623</v>
      </c>
      <c r="F628">
        <v>624</v>
      </c>
    </row>
    <row r="629" spans="5:6">
      <c r="E629">
        <v>624</v>
      </c>
      <c r="F629">
        <v>625</v>
      </c>
    </row>
    <row r="630" spans="5:6">
      <c r="E630">
        <v>625</v>
      </c>
      <c r="F630">
        <v>626</v>
      </c>
    </row>
    <row r="631" spans="5:6">
      <c r="E631">
        <v>626</v>
      </c>
      <c r="F631">
        <v>627</v>
      </c>
    </row>
    <row r="632" spans="5:6">
      <c r="E632">
        <v>627</v>
      </c>
      <c r="F632">
        <v>628</v>
      </c>
    </row>
    <row r="633" spans="5:6">
      <c r="E633">
        <v>628</v>
      </c>
      <c r="F633">
        <v>629</v>
      </c>
    </row>
    <row r="634" spans="5:6">
      <c r="E634">
        <v>629</v>
      </c>
      <c r="F634">
        <v>630</v>
      </c>
    </row>
    <row r="635" spans="5:6">
      <c r="E635">
        <v>630</v>
      </c>
      <c r="F635">
        <v>631</v>
      </c>
    </row>
    <row r="636" spans="5:6">
      <c r="E636">
        <v>631</v>
      </c>
      <c r="F636">
        <v>632</v>
      </c>
    </row>
    <row r="637" spans="5:6">
      <c r="E637">
        <v>632</v>
      </c>
      <c r="F637">
        <v>633</v>
      </c>
    </row>
    <row r="638" spans="5:6">
      <c r="E638">
        <v>633</v>
      </c>
      <c r="F638">
        <v>634</v>
      </c>
    </row>
    <row r="639" spans="5:6">
      <c r="E639">
        <v>634</v>
      </c>
      <c r="F639">
        <v>635</v>
      </c>
    </row>
    <row r="640" spans="5:6">
      <c r="E640">
        <v>635</v>
      </c>
      <c r="F640">
        <v>636</v>
      </c>
    </row>
    <row r="641" spans="5:6">
      <c r="E641">
        <v>636</v>
      </c>
      <c r="F641">
        <v>637</v>
      </c>
    </row>
    <row r="642" spans="5:6">
      <c r="E642">
        <v>637</v>
      </c>
      <c r="F642">
        <v>638</v>
      </c>
    </row>
    <row r="643" spans="5:6">
      <c r="E643">
        <v>638</v>
      </c>
      <c r="F643">
        <v>639</v>
      </c>
    </row>
    <row r="644" spans="5:6">
      <c r="E644">
        <v>639</v>
      </c>
      <c r="F644">
        <v>640</v>
      </c>
    </row>
    <row r="645" spans="5:6">
      <c r="E645">
        <v>640</v>
      </c>
      <c r="F645">
        <v>641</v>
      </c>
    </row>
    <row r="646" spans="5:6">
      <c r="E646">
        <v>641</v>
      </c>
      <c r="F646">
        <v>642</v>
      </c>
    </row>
    <row r="647" spans="5:6">
      <c r="E647">
        <v>642</v>
      </c>
      <c r="F647">
        <v>643</v>
      </c>
    </row>
    <row r="648" spans="5:6">
      <c r="E648">
        <v>643</v>
      </c>
      <c r="F648">
        <v>644</v>
      </c>
    </row>
    <row r="649" spans="5:6">
      <c r="E649">
        <v>644</v>
      </c>
      <c r="F649">
        <v>645</v>
      </c>
    </row>
    <row r="650" spans="5:6">
      <c r="E650">
        <v>645</v>
      </c>
      <c r="F650">
        <v>646</v>
      </c>
    </row>
    <row r="651" spans="5:6">
      <c r="E651">
        <v>646</v>
      </c>
      <c r="F651">
        <v>647</v>
      </c>
    </row>
    <row r="652" spans="5:6">
      <c r="E652">
        <v>647</v>
      </c>
      <c r="F652">
        <v>648</v>
      </c>
    </row>
    <row r="653" spans="5:6">
      <c r="E653">
        <v>648</v>
      </c>
      <c r="F653">
        <v>649</v>
      </c>
    </row>
    <row r="654" spans="5:6">
      <c r="E654">
        <v>649</v>
      </c>
      <c r="F654">
        <v>650</v>
      </c>
    </row>
    <row r="655" spans="5:6">
      <c r="E655">
        <v>650</v>
      </c>
      <c r="F655">
        <v>651</v>
      </c>
    </row>
    <row r="656" spans="5:6">
      <c r="E656">
        <v>651</v>
      </c>
      <c r="F656">
        <v>652</v>
      </c>
    </row>
    <row r="657" spans="5:6">
      <c r="E657">
        <v>652</v>
      </c>
      <c r="F657">
        <v>653</v>
      </c>
    </row>
    <row r="658" spans="5:6">
      <c r="E658">
        <v>653</v>
      </c>
      <c r="F658">
        <v>654</v>
      </c>
    </row>
    <row r="659" spans="5:6">
      <c r="E659">
        <v>654</v>
      </c>
      <c r="F659">
        <v>655</v>
      </c>
    </row>
    <row r="660" spans="5:6">
      <c r="E660">
        <v>655</v>
      </c>
      <c r="F660">
        <v>656</v>
      </c>
    </row>
    <row r="661" spans="5:6">
      <c r="E661">
        <v>656</v>
      </c>
      <c r="F661">
        <v>657</v>
      </c>
    </row>
    <row r="662" spans="5:6">
      <c r="E662">
        <v>657</v>
      </c>
      <c r="F662">
        <v>658</v>
      </c>
    </row>
    <row r="663" spans="5:6">
      <c r="E663">
        <v>658</v>
      </c>
      <c r="F663">
        <v>659</v>
      </c>
    </row>
    <row r="664" spans="5:6">
      <c r="E664">
        <v>659</v>
      </c>
      <c r="F664">
        <v>660</v>
      </c>
    </row>
    <row r="665" spans="5:6">
      <c r="E665">
        <v>660</v>
      </c>
      <c r="F665">
        <v>661</v>
      </c>
    </row>
    <row r="666" spans="5:6">
      <c r="E666">
        <v>661</v>
      </c>
      <c r="F666">
        <v>662</v>
      </c>
    </row>
    <row r="667" spans="5:6">
      <c r="E667">
        <v>662</v>
      </c>
      <c r="F667">
        <v>663</v>
      </c>
    </row>
    <row r="668" spans="5:6">
      <c r="E668">
        <v>663</v>
      </c>
      <c r="F668">
        <v>664</v>
      </c>
    </row>
    <row r="669" spans="5:6">
      <c r="E669">
        <v>664</v>
      </c>
      <c r="F669">
        <v>665</v>
      </c>
    </row>
    <row r="670" spans="5:6">
      <c r="E670">
        <v>665</v>
      </c>
      <c r="F670">
        <v>666</v>
      </c>
    </row>
    <row r="671" spans="5:6">
      <c r="E671">
        <v>666</v>
      </c>
      <c r="F671">
        <v>667</v>
      </c>
    </row>
    <row r="672" spans="5:6">
      <c r="E672">
        <v>667</v>
      </c>
      <c r="F672">
        <v>668</v>
      </c>
    </row>
    <row r="673" spans="5:6">
      <c r="E673">
        <v>668</v>
      </c>
      <c r="F673">
        <v>669</v>
      </c>
    </row>
    <row r="674" spans="5:6">
      <c r="E674">
        <v>669</v>
      </c>
      <c r="F674">
        <v>670</v>
      </c>
    </row>
    <row r="675" spans="5:6">
      <c r="E675">
        <v>670</v>
      </c>
      <c r="F675">
        <v>671</v>
      </c>
    </row>
    <row r="676" spans="5:6">
      <c r="E676">
        <v>671</v>
      </c>
      <c r="F676">
        <v>672</v>
      </c>
    </row>
    <row r="677" spans="5:6">
      <c r="E677">
        <v>672</v>
      </c>
      <c r="F677">
        <v>673</v>
      </c>
    </row>
    <row r="678" spans="5:6">
      <c r="E678">
        <v>673</v>
      </c>
      <c r="F678">
        <v>674</v>
      </c>
    </row>
    <row r="679" spans="5:6">
      <c r="E679">
        <v>674</v>
      </c>
      <c r="F679">
        <v>675</v>
      </c>
    </row>
    <row r="680" spans="5:6">
      <c r="E680">
        <v>675</v>
      </c>
      <c r="F680">
        <v>676</v>
      </c>
    </row>
    <row r="681" spans="5:6">
      <c r="E681">
        <v>676</v>
      </c>
      <c r="F681">
        <v>677</v>
      </c>
    </row>
    <row r="682" spans="5:6">
      <c r="E682">
        <v>677</v>
      </c>
      <c r="F682">
        <v>678</v>
      </c>
    </row>
    <row r="683" spans="5:6">
      <c r="E683">
        <v>678</v>
      </c>
      <c r="F683">
        <v>679</v>
      </c>
    </row>
    <row r="684" spans="5:6">
      <c r="E684">
        <v>679</v>
      </c>
      <c r="F684">
        <v>680</v>
      </c>
    </row>
    <row r="685" spans="5:6">
      <c r="E685">
        <v>680</v>
      </c>
      <c r="F685">
        <v>681</v>
      </c>
    </row>
    <row r="686" spans="5:6">
      <c r="E686">
        <v>681</v>
      </c>
      <c r="F686">
        <v>682</v>
      </c>
    </row>
    <row r="687" spans="5:6">
      <c r="E687">
        <v>682</v>
      </c>
      <c r="F687">
        <v>683</v>
      </c>
    </row>
    <row r="688" spans="5:6">
      <c r="E688">
        <v>683</v>
      </c>
      <c r="F688">
        <v>684</v>
      </c>
    </row>
    <row r="689" spans="5:6">
      <c r="E689">
        <v>684</v>
      </c>
      <c r="F689">
        <v>685</v>
      </c>
    </row>
    <row r="690" spans="5:6">
      <c r="E690">
        <v>685</v>
      </c>
      <c r="F690">
        <v>686</v>
      </c>
    </row>
    <row r="691" spans="5:6">
      <c r="E691">
        <v>686</v>
      </c>
      <c r="F691">
        <v>687</v>
      </c>
    </row>
    <row r="692" spans="5:6">
      <c r="E692">
        <v>687</v>
      </c>
      <c r="F692">
        <v>688</v>
      </c>
    </row>
    <row r="693" spans="5:6">
      <c r="E693">
        <v>688</v>
      </c>
      <c r="F693">
        <v>689</v>
      </c>
    </row>
    <row r="694" spans="5:6">
      <c r="E694">
        <v>689</v>
      </c>
      <c r="F694">
        <v>690</v>
      </c>
    </row>
    <row r="695" spans="5:6">
      <c r="E695">
        <v>690</v>
      </c>
      <c r="F695">
        <v>691</v>
      </c>
    </row>
    <row r="696" spans="5:6">
      <c r="E696">
        <v>691</v>
      </c>
      <c r="F696">
        <v>692</v>
      </c>
    </row>
    <row r="697" spans="5:6">
      <c r="E697">
        <v>692</v>
      </c>
      <c r="F697">
        <v>693</v>
      </c>
    </row>
    <row r="698" spans="5:6">
      <c r="E698">
        <v>693</v>
      </c>
      <c r="F698">
        <v>694</v>
      </c>
    </row>
    <row r="699" spans="5:6">
      <c r="E699">
        <v>694</v>
      </c>
      <c r="F699">
        <v>695</v>
      </c>
    </row>
    <row r="700" spans="5:6">
      <c r="E700">
        <v>695</v>
      </c>
      <c r="F700">
        <v>696</v>
      </c>
    </row>
    <row r="701" spans="5:6">
      <c r="E701">
        <v>696</v>
      </c>
      <c r="F701">
        <v>697</v>
      </c>
    </row>
    <row r="702" spans="5:6">
      <c r="E702">
        <v>697</v>
      </c>
      <c r="F702">
        <v>698</v>
      </c>
    </row>
    <row r="703" spans="5:6">
      <c r="E703">
        <v>698</v>
      </c>
      <c r="F703">
        <v>699</v>
      </c>
    </row>
    <row r="704" spans="5:6">
      <c r="E704">
        <v>699</v>
      </c>
      <c r="F704">
        <v>700</v>
      </c>
    </row>
    <row r="705" spans="5:6">
      <c r="E705">
        <v>700</v>
      </c>
      <c r="F705">
        <v>701</v>
      </c>
    </row>
    <row r="706" spans="5:6">
      <c r="E706">
        <v>701</v>
      </c>
      <c r="F706">
        <v>702</v>
      </c>
    </row>
    <row r="707" spans="5:6">
      <c r="E707">
        <v>702</v>
      </c>
      <c r="F707">
        <v>703</v>
      </c>
    </row>
    <row r="708" spans="5:6">
      <c r="E708">
        <v>703</v>
      </c>
      <c r="F708">
        <v>704</v>
      </c>
    </row>
    <row r="709" spans="5:6">
      <c r="E709">
        <v>704</v>
      </c>
      <c r="F709">
        <v>705</v>
      </c>
    </row>
    <row r="710" spans="5:6">
      <c r="E710">
        <v>705</v>
      </c>
      <c r="F710">
        <v>706</v>
      </c>
    </row>
    <row r="711" spans="5:6">
      <c r="E711">
        <v>706</v>
      </c>
      <c r="F711">
        <v>707</v>
      </c>
    </row>
    <row r="712" spans="5:6">
      <c r="E712">
        <v>707</v>
      </c>
      <c r="F712">
        <v>708</v>
      </c>
    </row>
    <row r="713" spans="5:6">
      <c r="E713">
        <v>708</v>
      </c>
      <c r="F713">
        <v>709</v>
      </c>
    </row>
    <row r="714" spans="5:6">
      <c r="E714">
        <v>709</v>
      </c>
      <c r="F714">
        <v>710</v>
      </c>
    </row>
    <row r="715" spans="5:6">
      <c r="E715">
        <v>710</v>
      </c>
      <c r="F715">
        <v>711</v>
      </c>
    </row>
    <row r="716" spans="5:6">
      <c r="E716">
        <v>711</v>
      </c>
      <c r="F716">
        <v>712</v>
      </c>
    </row>
    <row r="717" spans="5:6">
      <c r="E717">
        <v>712</v>
      </c>
      <c r="F717">
        <v>713</v>
      </c>
    </row>
    <row r="718" spans="5:6">
      <c r="E718">
        <v>713</v>
      </c>
      <c r="F718">
        <v>714</v>
      </c>
    </row>
    <row r="719" spans="5:6">
      <c r="E719">
        <v>714</v>
      </c>
      <c r="F719">
        <v>715</v>
      </c>
    </row>
    <row r="720" spans="5:6">
      <c r="E720">
        <v>715</v>
      </c>
      <c r="F720">
        <v>716</v>
      </c>
    </row>
    <row r="721" spans="5:6">
      <c r="E721">
        <v>716</v>
      </c>
      <c r="F721">
        <v>717</v>
      </c>
    </row>
    <row r="722" spans="5:6">
      <c r="E722">
        <v>717</v>
      </c>
      <c r="F722">
        <v>718</v>
      </c>
    </row>
    <row r="723" spans="5:6">
      <c r="E723">
        <v>718</v>
      </c>
      <c r="F723">
        <v>719</v>
      </c>
    </row>
    <row r="724" spans="5:6">
      <c r="E724">
        <v>719</v>
      </c>
      <c r="F724">
        <v>720</v>
      </c>
    </row>
    <row r="725" spans="5:6">
      <c r="E725">
        <v>720</v>
      </c>
      <c r="F725">
        <v>721</v>
      </c>
    </row>
    <row r="726" spans="5:6">
      <c r="E726">
        <v>721</v>
      </c>
      <c r="F726">
        <v>722</v>
      </c>
    </row>
    <row r="727" spans="5:6">
      <c r="E727">
        <v>722</v>
      </c>
      <c r="F727">
        <v>723</v>
      </c>
    </row>
    <row r="728" spans="5:6">
      <c r="E728">
        <v>723</v>
      </c>
      <c r="F728">
        <v>724</v>
      </c>
    </row>
    <row r="729" spans="5:6">
      <c r="E729">
        <v>724</v>
      </c>
      <c r="F729">
        <v>725</v>
      </c>
    </row>
    <row r="730" spans="5:6">
      <c r="E730">
        <v>725</v>
      </c>
      <c r="F730">
        <v>726</v>
      </c>
    </row>
    <row r="731" spans="5:6">
      <c r="E731">
        <v>726</v>
      </c>
      <c r="F731">
        <v>727</v>
      </c>
    </row>
    <row r="732" spans="5:6">
      <c r="E732">
        <v>727</v>
      </c>
      <c r="F732">
        <v>728</v>
      </c>
    </row>
    <row r="733" spans="5:6">
      <c r="E733">
        <v>728</v>
      </c>
      <c r="F733">
        <v>729</v>
      </c>
    </row>
    <row r="734" spans="5:6">
      <c r="E734">
        <v>729</v>
      </c>
      <c r="F734">
        <v>730</v>
      </c>
    </row>
    <row r="735" spans="5:6">
      <c r="E735">
        <v>730</v>
      </c>
      <c r="F735">
        <v>731</v>
      </c>
    </row>
    <row r="736" spans="5:6">
      <c r="E736">
        <v>731</v>
      </c>
      <c r="F736">
        <v>732</v>
      </c>
    </row>
    <row r="737" spans="5:6">
      <c r="E737">
        <v>732</v>
      </c>
      <c r="F737">
        <v>733</v>
      </c>
    </row>
    <row r="738" spans="5:6">
      <c r="E738">
        <v>733</v>
      </c>
      <c r="F738">
        <v>734</v>
      </c>
    </row>
    <row r="739" spans="5:6">
      <c r="E739">
        <v>734</v>
      </c>
      <c r="F739">
        <v>735</v>
      </c>
    </row>
    <row r="740" spans="5:6">
      <c r="E740">
        <v>735</v>
      </c>
      <c r="F740">
        <v>736</v>
      </c>
    </row>
    <row r="741" spans="5:6">
      <c r="E741">
        <v>736</v>
      </c>
      <c r="F741">
        <v>737</v>
      </c>
    </row>
    <row r="742" spans="5:6">
      <c r="E742">
        <v>737</v>
      </c>
      <c r="F742">
        <v>738</v>
      </c>
    </row>
    <row r="743" spans="5:6">
      <c r="E743">
        <v>738</v>
      </c>
      <c r="F743">
        <v>739</v>
      </c>
    </row>
    <row r="744" spans="5:6">
      <c r="E744">
        <v>739</v>
      </c>
      <c r="F744">
        <v>740</v>
      </c>
    </row>
    <row r="745" spans="5:6">
      <c r="E745">
        <v>740</v>
      </c>
      <c r="F745">
        <v>741</v>
      </c>
    </row>
    <row r="746" spans="5:6">
      <c r="E746">
        <v>741</v>
      </c>
      <c r="F746">
        <v>742</v>
      </c>
    </row>
    <row r="747" spans="5:6">
      <c r="E747">
        <v>742</v>
      </c>
      <c r="F747">
        <v>743</v>
      </c>
    </row>
    <row r="748" spans="5:6">
      <c r="E748">
        <v>743</v>
      </c>
      <c r="F748">
        <v>744</v>
      </c>
    </row>
    <row r="749" spans="5:6">
      <c r="E749">
        <v>744</v>
      </c>
      <c r="F749">
        <v>745</v>
      </c>
    </row>
    <row r="750" spans="5:6">
      <c r="E750">
        <v>745</v>
      </c>
      <c r="F750">
        <v>746</v>
      </c>
    </row>
    <row r="751" spans="5:6">
      <c r="E751">
        <v>746</v>
      </c>
      <c r="F751">
        <v>747</v>
      </c>
    </row>
    <row r="752" spans="5:6">
      <c r="E752">
        <v>747</v>
      </c>
      <c r="F752">
        <v>748</v>
      </c>
    </row>
    <row r="753" spans="5:6">
      <c r="E753">
        <v>748</v>
      </c>
      <c r="F753">
        <v>749</v>
      </c>
    </row>
    <row r="754" spans="5:6">
      <c r="E754">
        <v>749</v>
      </c>
      <c r="F754">
        <v>750</v>
      </c>
    </row>
    <row r="755" spans="5:6">
      <c r="E755">
        <v>750</v>
      </c>
      <c r="F755">
        <v>751</v>
      </c>
    </row>
    <row r="756" spans="5:6">
      <c r="E756">
        <v>751</v>
      </c>
      <c r="F756">
        <v>752</v>
      </c>
    </row>
    <row r="757" spans="5:6">
      <c r="E757">
        <v>752</v>
      </c>
      <c r="F757">
        <v>753</v>
      </c>
    </row>
    <row r="758" spans="5:6">
      <c r="E758">
        <v>753</v>
      </c>
      <c r="F758">
        <v>754</v>
      </c>
    </row>
    <row r="759" spans="5:6">
      <c r="E759">
        <v>754</v>
      </c>
      <c r="F759">
        <v>755</v>
      </c>
    </row>
    <row r="760" spans="5:6">
      <c r="E760">
        <v>755</v>
      </c>
      <c r="F760">
        <v>756</v>
      </c>
    </row>
    <row r="761" spans="5:6">
      <c r="E761">
        <v>756</v>
      </c>
      <c r="F761">
        <v>757</v>
      </c>
    </row>
    <row r="762" spans="5:6">
      <c r="E762">
        <v>757</v>
      </c>
      <c r="F762">
        <v>758</v>
      </c>
    </row>
    <row r="763" spans="5:6">
      <c r="E763">
        <v>758</v>
      </c>
      <c r="F763">
        <v>759</v>
      </c>
    </row>
    <row r="764" spans="5:6">
      <c r="E764">
        <v>759</v>
      </c>
      <c r="F764">
        <v>760</v>
      </c>
    </row>
    <row r="765" spans="5:6">
      <c r="E765">
        <v>760</v>
      </c>
      <c r="F765">
        <v>761</v>
      </c>
    </row>
    <row r="766" spans="5:6">
      <c r="E766">
        <v>761</v>
      </c>
      <c r="F766">
        <v>762</v>
      </c>
    </row>
    <row r="767" spans="5:6">
      <c r="E767">
        <v>762</v>
      </c>
      <c r="F767">
        <v>763</v>
      </c>
    </row>
    <row r="768" spans="5:6">
      <c r="E768">
        <v>763</v>
      </c>
      <c r="F768">
        <v>764</v>
      </c>
    </row>
    <row r="769" spans="5:6">
      <c r="E769">
        <v>764</v>
      </c>
      <c r="F769">
        <v>765</v>
      </c>
    </row>
    <row r="770" spans="5:6">
      <c r="E770">
        <v>765</v>
      </c>
      <c r="F770">
        <v>766</v>
      </c>
    </row>
    <row r="771" spans="5:6">
      <c r="E771">
        <v>766</v>
      </c>
      <c r="F771">
        <v>767</v>
      </c>
    </row>
    <row r="772" spans="5:6">
      <c r="E772">
        <v>767</v>
      </c>
      <c r="F772">
        <v>768</v>
      </c>
    </row>
    <row r="773" spans="5:6">
      <c r="E773">
        <v>768</v>
      </c>
      <c r="F773">
        <v>769</v>
      </c>
    </row>
    <row r="774" spans="5:6">
      <c r="E774">
        <v>769</v>
      </c>
      <c r="F774">
        <v>770</v>
      </c>
    </row>
    <row r="775" spans="5:6">
      <c r="E775">
        <v>770</v>
      </c>
      <c r="F775">
        <v>771</v>
      </c>
    </row>
    <row r="776" spans="5:6">
      <c r="E776">
        <v>771</v>
      </c>
      <c r="F776">
        <v>772</v>
      </c>
    </row>
    <row r="777" spans="5:6">
      <c r="E777">
        <v>772</v>
      </c>
      <c r="F777">
        <v>773</v>
      </c>
    </row>
    <row r="778" spans="5:6">
      <c r="E778">
        <v>773</v>
      </c>
      <c r="F778">
        <v>774</v>
      </c>
    </row>
    <row r="779" spans="5:6">
      <c r="E779">
        <v>774</v>
      </c>
      <c r="F779">
        <v>775</v>
      </c>
    </row>
    <row r="780" spans="5:6">
      <c r="E780">
        <v>775</v>
      </c>
      <c r="F780">
        <v>776</v>
      </c>
    </row>
    <row r="781" spans="5:6">
      <c r="E781">
        <v>776</v>
      </c>
      <c r="F781">
        <v>777</v>
      </c>
    </row>
    <row r="782" spans="5:6">
      <c r="E782">
        <v>777</v>
      </c>
      <c r="F782">
        <v>778</v>
      </c>
    </row>
    <row r="783" spans="5:6">
      <c r="E783">
        <v>778</v>
      </c>
      <c r="F783">
        <v>779</v>
      </c>
    </row>
    <row r="784" spans="5:6">
      <c r="E784">
        <v>779</v>
      </c>
      <c r="F784">
        <v>780</v>
      </c>
    </row>
    <row r="785" spans="5:6">
      <c r="E785">
        <v>780</v>
      </c>
      <c r="F785">
        <v>781</v>
      </c>
    </row>
    <row r="786" spans="5:6">
      <c r="E786">
        <v>781</v>
      </c>
      <c r="F786">
        <v>782</v>
      </c>
    </row>
    <row r="787" spans="5:6">
      <c r="E787">
        <v>782</v>
      </c>
      <c r="F787">
        <v>783</v>
      </c>
    </row>
    <row r="788" spans="5:6">
      <c r="E788">
        <v>783</v>
      </c>
      <c r="F788">
        <v>784</v>
      </c>
    </row>
    <row r="789" spans="5:6">
      <c r="E789">
        <v>784</v>
      </c>
      <c r="F789">
        <v>785</v>
      </c>
    </row>
    <row r="790" spans="5:6">
      <c r="E790">
        <v>785</v>
      </c>
      <c r="F790">
        <v>786</v>
      </c>
    </row>
    <row r="791" spans="5:6">
      <c r="E791">
        <v>786</v>
      </c>
      <c r="F791">
        <v>787</v>
      </c>
    </row>
    <row r="792" spans="5:6">
      <c r="E792">
        <v>787</v>
      </c>
      <c r="F792">
        <v>788</v>
      </c>
    </row>
    <row r="793" spans="5:6">
      <c r="E793">
        <v>788</v>
      </c>
      <c r="F793">
        <v>789</v>
      </c>
    </row>
    <row r="794" spans="5:6">
      <c r="E794">
        <v>789</v>
      </c>
      <c r="F794">
        <v>790</v>
      </c>
    </row>
    <row r="795" spans="5:6">
      <c r="E795">
        <v>790</v>
      </c>
      <c r="F795">
        <v>791</v>
      </c>
    </row>
    <row r="796" spans="5:6">
      <c r="E796">
        <v>791</v>
      </c>
      <c r="F796">
        <v>792</v>
      </c>
    </row>
    <row r="797" spans="5:6">
      <c r="E797">
        <v>792</v>
      </c>
      <c r="F797">
        <v>793</v>
      </c>
    </row>
    <row r="798" spans="5:6">
      <c r="E798">
        <v>793</v>
      </c>
      <c r="F798">
        <v>794</v>
      </c>
    </row>
    <row r="799" spans="5:6">
      <c r="E799">
        <v>794</v>
      </c>
      <c r="F799">
        <v>795</v>
      </c>
    </row>
    <row r="800" spans="5:6">
      <c r="E800">
        <v>795</v>
      </c>
      <c r="F800">
        <v>796</v>
      </c>
    </row>
    <row r="801" spans="5:6">
      <c r="E801">
        <v>796</v>
      </c>
      <c r="F801">
        <v>797</v>
      </c>
    </row>
    <row r="802" spans="5:6">
      <c r="E802">
        <v>797</v>
      </c>
      <c r="F802">
        <v>798</v>
      </c>
    </row>
    <row r="803" spans="5:6">
      <c r="E803">
        <v>798</v>
      </c>
      <c r="F803">
        <v>799</v>
      </c>
    </row>
    <row r="804" spans="5:6">
      <c r="E804">
        <v>799</v>
      </c>
      <c r="F804">
        <v>800</v>
      </c>
    </row>
    <row r="805" spans="5:6">
      <c r="E805">
        <v>800</v>
      </c>
      <c r="F805">
        <v>801</v>
      </c>
    </row>
    <row r="806" spans="5:6">
      <c r="E806">
        <v>801</v>
      </c>
      <c r="F806">
        <v>802</v>
      </c>
    </row>
    <row r="807" spans="5:6">
      <c r="E807">
        <v>802</v>
      </c>
      <c r="F807">
        <v>803</v>
      </c>
    </row>
    <row r="808" spans="5:6">
      <c r="E808">
        <v>803</v>
      </c>
      <c r="F808">
        <v>804</v>
      </c>
    </row>
    <row r="809" spans="5:6">
      <c r="E809">
        <v>804</v>
      </c>
      <c r="F809">
        <v>805</v>
      </c>
    </row>
    <row r="810" spans="5:6">
      <c r="E810">
        <v>805</v>
      </c>
      <c r="F810">
        <v>806</v>
      </c>
    </row>
    <row r="811" spans="5:6">
      <c r="E811">
        <v>806</v>
      </c>
      <c r="F811">
        <v>807</v>
      </c>
    </row>
    <row r="812" spans="5:6">
      <c r="E812">
        <v>807</v>
      </c>
      <c r="F812">
        <v>808</v>
      </c>
    </row>
    <row r="813" spans="5:6">
      <c r="E813">
        <v>808</v>
      </c>
      <c r="F813">
        <v>809</v>
      </c>
    </row>
    <row r="814" spans="5:6">
      <c r="E814">
        <v>809</v>
      </c>
      <c r="F814">
        <v>810</v>
      </c>
    </row>
    <row r="815" spans="5:6">
      <c r="E815">
        <v>810</v>
      </c>
      <c r="F815">
        <v>811</v>
      </c>
    </row>
    <row r="816" spans="5:6">
      <c r="E816">
        <v>811</v>
      </c>
      <c r="F816">
        <v>812</v>
      </c>
    </row>
    <row r="817" spans="5:6">
      <c r="E817">
        <v>812</v>
      </c>
      <c r="F817">
        <v>813</v>
      </c>
    </row>
    <row r="818" spans="5:6">
      <c r="E818">
        <v>813</v>
      </c>
      <c r="F818">
        <v>814</v>
      </c>
    </row>
    <row r="819" spans="5:6">
      <c r="E819">
        <v>814</v>
      </c>
      <c r="F819">
        <v>815</v>
      </c>
    </row>
    <row r="820" spans="5:6">
      <c r="E820">
        <v>815</v>
      </c>
      <c r="F820">
        <v>816</v>
      </c>
    </row>
    <row r="821" spans="5:6">
      <c r="E821">
        <v>816</v>
      </c>
      <c r="F821">
        <v>817</v>
      </c>
    </row>
    <row r="822" spans="5:6">
      <c r="E822">
        <v>817</v>
      </c>
      <c r="F822">
        <v>818</v>
      </c>
    </row>
    <row r="823" spans="5:6">
      <c r="E823">
        <v>818</v>
      </c>
      <c r="F823">
        <v>819</v>
      </c>
    </row>
    <row r="824" spans="5:6">
      <c r="E824">
        <v>819</v>
      </c>
      <c r="F824">
        <v>820</v>
      </c>
    </row>
    <row r="825" spans="5:6">
      <c r="E825">
        <v>820</v>
      </c>
      <c r="F825">
        <v>821</v>
      </c>
    </row>
    <row r="826" spans="5:6">
      <c r="E826">
        <v>821</v>
      </c>
      <c r="F826">
        <v>822</v>
      </c>
    </row>
    <row r="827" spans="5:6">
      <c r="E827">
        <v>822</v>
      </c>
      <c r="F827">
        <v>823</v>
      </c>
    </row>
    <row r="828" spans="5:6">
      <c r="E828">
        <v>823</v>
      </c>
      <c r="F828">
        <v>824</v>
      </c>
    </row>
    <row r="829" spans="5:6">
      <c r="E829">
        <v>824</v>
      </c>
      <c r="F829">
        <v>825</v>
      </c>
    </row>
    <row r="830" spans="5:6">
      <c r="E830">
        <v>825</v>
      </c>
      <c r="F830">
        <v>826</v>
      </c>
    </row>
    <row r="831" spans="5:6">
      <c r="E831">
        <v>826</v>
      </c>
      <c r="F831">
        <v>827</v>
      </c>
    </row>
    <row r="832" spans="5:6">
      <c r="E832">
        <v>827</v>
      </c>
      <c r="F832">
        <v>828</v>
      </c>
    </row>
    <row r="833" spans="5:6">
      <c r="E833">
        <v>828</v>
      </c>
      <c r="F833">
        <v>829</v>
      </c>
    </row>
    <row r="834" spans="5:6">
      <c r="E834">
        <v>829</v>
      </c>
      <c r="F834">
        <v>830</v>
      </c>
    </row>
    <row r="835" spans="5:6">
      <c r="E835">
        <v>830</v>
      </c>
      <c r="F835">
        <v>831</v>
      </c>
    </row>
    <row r="836" spans="5:6">
      <c r="E836">
        <v>831</v>
      </c>
      <c r="F836">
        <v>832</v>
      </c>
    </row>
    <row r="837" spans="5:6">
      <c r="E837">
        <v>832</v>
      </c>
      <c r="F837">
        <v>833</v>
      </c>
    </row>
    <row r="838" spans="5:6">
      <c r="E838">
        <v>833</v>
      </c>
      <c r="F838">
        <v>834</v>
      </c>
    </row>
    <row r="839" spans="5:6">
      <c r="E839">
        <v>834</v>
      </c>
      <c r="F839">
        <v>835</v>
      </c>
    </row>
    <row r="840" spans="5:6">
      <c r="E840">
        <v>835</v>
      </c>
      <c r="F840">
        <v>836</v>
      </c>
    </row>
    <row r="841" spans="5:6">
      <c r="E841">
        <v>836</v>
      </c>
      <c r="F841">
        <v>837</v>
      </c>
    </row>
    <row r="842" spans="5:6">
      <c r="E842">
        <v>837</v>
      </c>
      <c r="F842">
        <v>838</v>
      </c>
    </row>
    <row r="843" spans="5:6">
      <c r="E843">
        <v>838</v>
      </c>
      <c r="F843">
        <v>839</v>
      </c>
    </row>
    <row r="844" spans="5:6">
      <c r="E844">
        <v>839</v>
      </c>
      <c r="F844">
        <v>840</v>
      </c>
    </row>
    <row r="845" spans="5:6">
      <c r="E845">
        <v>840</v>
      </c>
      <c r="F845">
        <v>841</v>
      </c>
    </row>
    <row r="846" spans="5:6">
      <c r="E846">
        <v>841</v>
      </c>
      <c r="F846">
        <v>842</v>
      </c>
    </row>
    <row r="847" spans="5:6">
      <c r="E847">
        <v>842</v>
      </c>
      <c r="F847">
        <v>843</v>
      </c>
    </row>
    <row r="848" spans="5:6">
      <c r="E848">
        <v>843</v>
      </c>
      <c r="F848">
        <v>844</v>
      </c>
    </row>
    <row r="849" spans="5:6">
      <c r="E849">
        <v>844</v>
      </c>
      <c r="F849">
        <v>845</v>
      </c>
    </row>
    <row r="850" spans="5:6">
      <c r="E850">
        <v>845</v>
      </c>
      <c r="F850">
        <v>846</v>
      </c>
    </row>
    <row r="851" spans="5:6">
      <c r="E851">
        <v>846</v>
      </c>
      <c r="F851">
        <v>847</v>
      </c>
    </row>
    <row r="852" spans="5:6">
      <c r="E852">
        <v>847</v>
      </c>
      <c r="F852">
        <v>848</v>
      </c>
    </row>
    <row r="853" spans="5:6">
      <c r="E853">
        <v>848</v>
      </c>
      <c r="F853">
        <v>849</v>
      </c>
    </row>
    <row r="854" spans="5:6">
      <c r="E854">
        <v>849</v>
      </c>
      <c r="F854">
        <v>850</v>
      </c>
    </row>
    <row r="855" spans="5:6">
      <c r="E855">
        <v>850</v>
      </c>
      <c r="F855">
        <v>851</v>
      </c>
    </row>
    <row r="856" spans="5:6">
      <c r="E856">
        <v>851</v>
      </c>
      <c r="F856">
        <v>852</v>
      </c>
    </row>
    <row r="857" spans="5:6">
      <c r="E857">
        <v>852</v>
      </c>
      <c r="F857">
        <v>853</v>
      </c>
    </row>
    <row r="858" spans="5:6">
      <c r="E858">
        <v>853</v>
      </c>
      <c r="F858">
        <v>854</v>
      </c>
    </row>
    <row r="859" spans="5:6">
      <c r="E859">
        <v>854</v>
      </c>
      <c r="F859">
        <v>855</v>
      </c>
    </row>
    <row r="860" spans="5:6">
      <c r="E860">
        <v>855</v>
      </c>
      <c r="F860">
        <v>856</v>
      </c>
    </row>
    <row r="861" spans="5:6">
      <c r="E861">
        <v>856</v>
      </c>
      <c r="F861">
        <v>857</v>
      </c>
    </row>
    <row r="862" spans="5:6">
      <c r="E862">
        <v>857</v>
      </c>
      <c r="F862">
        <v>858</v>
      </c>
    </row>
    <row r="863" spans="5:6">
      <c r="E863">
        <v>858</v>
      </c>
      <c r="F863">
        <v>859</v>
      </c>
    </row>
    <row r="864" spans="5:6">
      <c r="E864">
        <v>859</v>
      </c>
      <c r="F864">
        <v>860</v>
      </c>
    </row>
    <row r="865" spans="5:6">
      <c r="E865">
        <v>860</v>
      </c>
      <c r="F865">
        <v>861</v>
      </c>
    </row>
    <row r="866" spans="5:6">
      <c r="E866">
        <v>861</v>
      </c>
      <c r="F866">
        <v>862</v>
      </c>
    </row>
    <row r="867" spans="5:6">
      <c r="E867">
        <v>862</v>
      </c>
      <c r="F867">
        <v>863</v>
      </c>
    </row>
    <row r="868" spans="5:6">
      <c r="E868">
        <v>863</v>
      </c>
      <c r="F868">
        <v>864</v>
      </c>
    </row>
    <row r="869" spans="5:6">
      <c r="E869">
        <v>864</v>
      </c>
      <c r="F869">
        <v>865</v>
      </c>
    </row>
    <row r="870" spans="5:6">
      <c r="E870">
        <v>865</v>
      </c>
      <c r="F870">
        <v>866</v>
      </c>
    </row>
    <row r="871" spans="5:6">
      <c r="E871">
        <v>866</v>
      </c>
      <c r="F871">
        <v>867</v>
      </c>
    </row>
    <row r="872" spans="5:6">
      <c r="E872">
        <v>867</v>
      </c>
      <c r="F872">
        <v>868</v>
      </c>
    </row>
    <row r="873" spans="5:6">
      <c r="E873">
        <v>868</v>
      </c>
      <c r="F873">
        <v>869</v>
      </c>
    </row>
    <row r="874" spans="5:6">
      <c r="E874">
        <v>869</v>
      </c>
      <c r="F874">
        <v>870</v>
      </c>
    </row>
    <row r="875" spans="5:6">
      <c r="E875">
        <v>870</v>
      </c>
      <c r="F875">
        <v>871</v>
      </c>
    </row>
    <row r="876" spans="5:6">
      <c r="E876">
        <v>871</v>
      </c>
      <c r="F876">
        <v>872</v>
      </c>
    </row>
    <row r="877" spans="5:6">
      <c r="E877">
        <v>872</v>
      </c>
      <c r="F877">
        <v>873</v>
      </c>
    </row>
    <row r="878" spans="5:6">
      <c r="E878">
        <v>873</v>
      </c>
      <c r="F878">
        <v>874</v>
      </c>
    </row>
    <row r="879" spans="5:6">
      <c r="E879">
        <v>874</v>
      </c>
      <c r="F879">
        <v>875</v>
      </c>
    </row>
    <row r="880" spans="5:6">
      <c r="E880">
        <v>875</v>
      </c>
      <c r="F880">
        <v>876</v>
      </c>
    </row>
    <row r="881" spans="5:6">
      <c r="E881">
        <v>876</v>
      </c>
      <c r="F881">
        <v>877</v>
      </c>
    </row>
    <row r="882" spans="5:6">
      <c r="E882">
        <v>877</v>
      </c>
      <c r="F882">
        <v>878</v>
      </c>
    </row>
    <row r="883" spans="5:6">
      <c r="E883">
        <v>878</v>
      </c>
      <c r="F883">
        <v>879</v>
      </c>
    </row>
    <row r="884" spans="5:6">
      <c r="E884">
        <v>879</v>
      </c>
      <c r="F884">
        <v>880</v>
      </c>
    </row>
    <row r="885" spans="5:6">
      <c r="E885">
        <v>880</v>
      </c>
      <c r="F885">
        <v>881</v>
      </c>
    </row>
    <row r="886" spans="5:6">
      <c r="E886">
        <v>881</v>
      </c>
      <c r="F886">
        <v>882</v>
      </c>
    </row>
    <row r="887" spans="5:6">
      <c r="E887">
        <v>882</v>
      </c>
      <c r="F887">
        <v>883</v>
      </c>
    </row>
    <row r="888" spans="5:6">
      <c r="E888">
        <v>883</v>
      </c>
      <c r="F888">
        <v>884</v>
      </c>
    </row>
    <row r="889" spans="5:6">
      <c r="E889">
        <v>884</v>
      </c>
      <c r="F889">
        <v>885</v>
      </c>
    </row>
    <row r="890" spans="5:6">
      <c r="E890">
        <v>885</v>
      </c>
      <c r="F890">
        <v>886</v>
      </c>
    </row>
    <row r="891" spans="5:6">
      <c r="E891">
        <v>886</v>
      </c>
      <c r="F891">
        <v>887</v>
      </c>
    </row>
    <row r="892" spans="5:6">
      <c r="E892">
        <v>887</v>
      </c>
      <c r="F892">
        <v>888</v>
      </c>
    </row>
    <row r="893" spans="5:6">
      <c r="E893">
        <v>888</v>
      </c>
      <c r="F893">
        <v>889</v>
      </c>
    </row>
    <row r="894" spans="5:6">
      <c r="E894">
        <v>889</v>
      </c>
      <c r="F894">
        <v>890</v>
      </c>
    </row>
    <row r="895" spans="5:6">
      <c r="E895">
        <v>890</v>
      </c>
      <c r="F895">
        <v>891</v>
      </c>
    </row>
    <row r="896" spans="5:6">
      <c r="E896">
        <v>891</v>
      </c>
      <c r="F896">
        <v>892</v>
      </c>
    </row>
    <row r="897" spans="5:6">
      <c r="E897">
        <v>892</v>
      </c>
      <c r="F897">
        <v>893</v>
      </c>
    </row>
    <row r="898" spans="5:6">
      <c r="E898">
        <v>893</v>
      </c>
      <c r="F898">
        <v>894</v>
      </c>
    </row>
    <row r="899" spans="5:6">
      <c r="E899">
        <v>894</v>
      </c>
      <c r="F899">
        <v>895</v>
      </c>
    </row>
    <row r="900" spans="5:6">
      <c r="E900">
        <v>895</v>
      </c>
      <c r="F900">
        <v>896</v>
      </c>
    </row>
    <row r="901" spans="5:6">
      <c r="E901">
        <v>896</v>
      </c>
      <c r="F901">
        <v>897</v>
      </c>
    </row>
    <row r="902" spans="5:6">
      <c r="E902">
        <v>897</v>
      </c>
      <c r="F902">
        <v>898</v>
      </c>
    </row>
    <row r="903" spans="5:6">
      <c r="E903">
        <v>898</v>
      </c>
      <c r="F903">
        <v>899</v>
      </c>
    </row>
    <row r="904" spans="5:6">
      <c r="E904">
        <v>899</v>
      </c>
      <c r="F904">
        <v>900</v>
      </c>
    </row>
    <row r="905" spans="5:6">
      <c r="E905">
        <v>900</v>
      </c>
      <c r="F905">
        <v>901</v>
      </c>
    </row>
    <row r="906" spans="5:6">
      <c r="E906">
        <v>901</v>
      </c>
      <c r="F906">
        <v>902</v>
      </c>
    </row>
    <row r="907" spans="5:6">
      <c r="E907">
        <v>902</v>
      </c>
      <c r="F907">
        <v>903</v>
      </c>
    </row>
    <row r="908" spans="5:6">
      <c r="E908">
        <v>903</v>
      </c>
      <c r="F908">
        <v>904</v>
      </c>
    </row>
    <row r="909" spans="5:6">
      <c r="E909">
        <v>904</v>
      </c>
      <c r="F909">
        <v>905</v>
      </c>
    </row>
    <row r="910" spans="5:6">
      <c r="E910">
        <v>905</v>
      </c>
      <c r="F910">
        <v>906</v>
      </c>
    </row>
    <row r="911" spans="5:6">
      <c r="E911">
        <v>906</v>
      </c>
      <c r="F911">
        <v>907</v>
      </c>
    </row>
    <row r="912" spans="5:6">
      <c r="E912">
        <v>907</v>
      </c>
      <c r="F912">
        <v>908</v>
      </c>
    </row>
    <row r="913" spans="5:6">
      <c r="E913">
        <v>908</v>
      </c>
      <c r="F913">
        <v>909</v>
      </c>
    </row>
    <row r="914" spans="5:6">
      <c r="E914">
        <v>909</v>
      </c>
      <c r="F914">
        <v>910</v>
      </c>
    </row>
    <row r="915" spans="5:6">
      <c r="E915">
        <v>910</v>
      </c>
      <c r="F915">
        <v>911</v>
      </c>
    </row>
    <row r="916" spans="5:6">
      <c r="E916">
        <v>911</v>
      </c>
      <c r="F916">
        <v>912</v>
      </c>
    </row>
    <row r="917" spans="5:6">
      <c r="E917">
        <v>912</v>
      </c>
      <c r="F917">
        <v>913</v>
      </c>
    </row>
    <row r="918" spans="5:6">
      <c r="E918">
        <v>913</v>
      </c>
      <c r="F918">
        <v>914</v>
      </c>
    </row>
    <row r="919" spans="5:6">
      <c r="E919">
        <v>914</v>
      </c>
      <c r="F919">
        <v>915</v>
      </c>
    </row>
    <row r="920" spans="5:6">
      <c r="E920">
        <v>915</v>
      </c>
      <c r="F920">
        <v>916</v>
      </c>
    </row>
    <row r="921" spans="5:6">
      <c r="E921">
        <v>916</v>
      </c>
      <c r="F921">
        <v>917</v>
      </c>
    </row>
    <row r="922" spans="5:6">
      <c r="E922">
        <v>917</v>
      </c>
      <c r="F922">
        <v>918</v>
      </c>
    </row>
    <row r="923" spans="5:6">
      <c r="E923">
        <v>918</v>
      </c>
      <c r="F923">
        <v>919</v>
      </c>
    </row>
    <row r="924" spans="5:6">
      <c r="E924">
        <v>919</v>
      </c>
      <c r="F924">
        <v>920</v>
      </c>
    </row>
    <row r="925" spans="5:6">
      <c r="E925">
        <v>920</v>
      </c>
      <c r="F925">
        <v>921</v>
      </c>
    </row>
    <row r="926" spans="5:6">
      <c r="E926">
        <v>921</v>
      </c>
      <c r="F926">
        <v>922</v>
      </c>
    </row>
    <row r="927" spans="5:6">
      <c r="E927">
        <v>922</v>
      </c>
      <c r="F927">
        <v>923</v>
      </c>
    </row>
    <row r="928" spans="5:6">
      <c r="E928">
        <v>923</v>
      </c>
      <c r="F928">
        <v>924</v>
      </c>
    </row>
    <row r="929" spans="5:6">
      <c r="E929">
        <v>924</v>
      </c>
      <c r="F929">
        <v>925</v>
      </c>
    </row>
    <row r="930" spans="5:6">
      <c r="E930">
        <v>925</v>
      </c>
      <c r="F930">
        <v>926</v>
      </c>
    </row>
    <row r="931" spans="5:6">
      <c r="E931">
        <v>926</v>
      </c>
      <c r="F931">
        <v>927</v>
      </c>
    </row>
    <row r="932" spans="5:6">
      <c r="E932">
        <v>927</v>
      </c>
      <c r="F932">
        <v>928</v>
      </c>
    </row>
    <row r="933" spans="5:6">
      <c r="E933">
        <v>928</v>
      </c>
      <c r="F933">
        <v>929</v>
      </c>
    </row>
    <row r="934" spans="5:6">
      <c r="E934">
        <v>929</v>
      </c>
      <c r="F934">
        <v>930</v>
      </c>
    </row>
    <row r="935" spans="5:6">
      <c r="E935">
        <v>930</v>
      </c>
      <c r="F935">
        <v>931</v>
      </c>
    </row>
    <row r="936" spans="5:6">
      <c r="E936">
        <v>931</v>
      </c>
      <c r="F936">
        <v>932</v>
      </c>
    </row>
    <row r="937" spans="5:6">
      <c r="E937">
        <v>932</v>
      </c>
      <c r="F937">
        <v>933</v>
      </c>
    </row>
    <row r="938" spans="5:6">
      <c r="E938">
        <v>933</v>
      </c>
      <c r="F938">
        <v>934</v>
      </c>
    </row>
    <row r="939" spans="5:6">
      <c r="E939">
        <v>934</v>
      </c>
      <c r="F939">
        <v>935</v>
      </c>
    </row>
    <row r="940" spans="5:6">
      <c r="E940">
        <v>935</v>
      </c>
      <c r="F940">
        <v>936</v>
      </c>
    </row>
    <row r="941" spans="5:6">
      <c r="E941">
        <v>936</v>
      </c>
      <c r="F941">
        <v>937</v>
      </c>
    </row>
    <row r="942" spans="5:6">
      <c r="E942">
        <v>937</v>
      </c>
      <c r="F942">
        <v>938</v>
      </c>
    </row>
    <row r="943" spans="5:6">
      <c r="E943">
        <v>938</v>
      </c>
      <c r="F943">
        <v>939</v>
      </c>
    </row>
    <row r="944" spans="5:6">
      <c r="E944">
        <v>939</v>
      </c>
      <c r="F944">
        <v>940</v>
      </c>
    </row>
    <row r="945" spans="5:6">
      <c r="E945">
        <v>940</v>
      </c>
      <c r="F945">
        <v>941</v>
      </c>
    </row>
    <row r="946" spans="5:6">
      <c r="E946">
        <v>941</v>
      </c>
      <c r="F946">
        <v>942</v>
      </c>
    </row>
    <row r="947" spans="5:6">
      <c r="E947">
        <v>942</v>
      </c>
      <c r="F947">
        <v>943</v>
      </c>
    </row>
    <row r="948" spans="5:6">
      <c r="E948">
        <v>943</v>
      </c>
      <c r="F948">
        <v>944</v>
      </c>
    </row>
    <row r="949" spans="5:6">
      <c r="E949">
        <v>944</v>
      </c>
      <c r="F949">
        <v>945</v>
      </c>
    </row>
    <row r="950" spans="5:6">
      <c r="E950">
        <v>945</v>
      </c>
      <c r="F950">
        <v>946</v>
      </c>
    </row>
    <row r="951" spans="5:6">
      <c r="E951">
        <v>946</v>
      </c>
      <c r="F951">
        <v>947</v>
      </c>
    </row>
    <row r="952" spans="5:6">
      <c r="E952">
        <v>947</v>
      </c>
      <c r="F952">
        <v>948</v>
      </c>
    </row>
    <row r="953" spans="5:6">
      <c r="E953">
        <v>948</v>
      </c>
      <c r="F953">
        <v>949</v>
      </c>
    </row>
    <row r="954" spans="5:6">
      <c r="E954">
        <v>949</v>
      </c>
      <c r="F954">
        <v>950</v>
      </c>
    </row>
    <row r="955" spans="5:6">
      <c r="E955">
        <v>950</v>
      </c>
      <c r="F955">
        <v>951</v>
      </c>
    </row>
    <row r="956" spans="5:6">
      <c r="E956">
        <v>951</v>
      </c>
      <c r="F956">
        <v>952</v>
      </c>
    </row>
    <row r="957" spans="5:6">
      <c r="E957">
        <v>952</v>
      </c>
      <c r="F957">
        <v>953</v>
      </c>
    </row>
    <row r="958" spans="5:6">
      <c r="E958">
        <v>953</v>
      </c>
      <c r="F958">
        <v>954</v>
      </c>
    </row>
    <row r="959" spans="5:6">
      <c r="E959">
        <v>954</v>
      </c>
      <c r="F959">
        <v>955</v>
      </c>
    </row>
    <row r="960" spans="5:6">
      <c r="E960">
        <v>955</v>
      </c>
      <c r="F960">
        <v>956</v>
      </c>
    </row>
    <row r="961" spans="5:6">
      <c r="E961">
        <v>956</v>
      </c>
      <c r="F961">
        <v>957</v>
      </c>
    </row>
    <row r="962" spans="5:6">
      <c r="E962">
        <v>957</v>
      </c>
      <c r="F962">
        <v>958</v>
      </c>
    </row>
    <row r="963" spans="5:6">
      <c r="E963">
        <v>958</v>
      </c>
      <c r="F963">
        <v>959</v>
      </c>
    </row>
    <row r="964" spans="5:6">
      <c r="E964">
        <v>959</v>
      </c>
      <c r="F964">
        <v>960</v>
      </c>
    </row>
    <row r="965" spans="5:6">
      <c r="E965">
        <v>960</v>
      </c>
      <c r="F965">
        <v>961</v>
      </c>
    </row>
    <row r="966" spans="5:6">
      <c r="E966">
        <v>961</v>
      </c>
      <c r="F966">
        <v>962</v>
      </c>
    </row>
    <row r="967" spans="5:6">
      <c r="E967">
        <v>962</v>
      </c>
      <c r="F967">
        <v>963</v>
      </c>
    </row>
    <row r="968" spans="5:6">
      <c r="E968">
        <v>963</v>
      </c>
      <c r="F968">
        <v>964</v>
      </c>
    </row>
    <row r="969" spans="5:6">
      <c r="E969">
        <v>964</v>
      </c>
      <c r="F969">
        <v>965</v>
      </c>
    </row>
    <row r="970" spans="5:6">
      <c r="E970">
        <v>965</v>
      </c>
      <c r="F970">
        <v>966</v>
      </c>
    </row>
    <row r="971" spans="5:6">
      <c r="E971">
        <v>966</v>
      </c>
      <c r="F971">
        <v>967</v>
      </c>
    </row>
    <row r="972" spans="5:6">
      <c r="E972">
        <v>967</v>
      </c>
      <c r="F972">
        <v>968</v>
      </c>
    </row>
    <row r="973" spans="5:6">
      <c r="E973">
        <v>968</v>
      </c>
      <c r="F973">
        <v>969</v>
      </c>
    </row>
    <row r="974" spans="5:6">
      <c r="E974">
        <v>969</v>
      </c>
      <c r="F974">
        <v>970</v>
      </c>
    </row>
    <row r="975" spans="5:6">
      <c r="E975">
        <v>970</v>
      </c>
      <c r="F975">
        <v>971</v>
      </c>
    </row>
    <row r="976" spans="5:6">
      <c r="E976">
        <v>971</v>
      </c>
      <c r="F976">
        <v>972</v>
      </c>
    </row>
    <row r="977" spans="5:6">
      <c r="E977">
        <v>972</v>
      </c>
      <c r="F977">
        <v>973</v>
      </c>
    </row>
    <row r="978" spans="5:6">
      <c r="E978">
        <v>973</v>
      </c>
      <c r="F978">
        <v>974</v>
      </c>
    </row>
    <row r="979" spans="5:6">
      <c r="E979">
        <v>974</v>
      </c>
      <c r="F979">
        <v>975</v>
      </c>
    </row>
    <row r="980" spans="5:6">
      <c r="E980">
        <v>975</v>
      </c>
      <c r="F980">
        <v>976</v>
      </c>
    </row>
    <row r="981" spans="5:6">
      <c r="E981">
        <v>976</v>
      </c>
      <c r="F981">
        <v>977</v>
      </c>
    </row>
    <row r="982" spans="5:6">
      <c r="E982">
        <v>977</v>
      </c>
      <c r="F982">
        <v>978</v>
      </c>
    </row>
    <row r="983" spans="5:6">
      <c r="E983">
        <v>978</v>
      </c>
      <c r="F983">
        <v>979</v>
      </c>
    </row>
    <row r="984" spans="5:6">
      <c r="E984">
        <v>979</v>
      </c>
      <c r="F984">
        <v>980</v>
      </c>
    </row>
    <row r="985" spans="5:6">
      <c r="E985">
        <v>980</v>
      </c>
      <c r="F985">
        <v>981</v>
      </c>
    </row>
    <row r="986" spans="5:6">
      <c r="E986">
        <v>981</v>
      </c>
      <c r="F986">
        <v>982</v>
      </c>
    </row>
    <row r="987" spans="5:6">
      <c r="E987">
        <v>982</v>
      </c>
      <c r="F987">
        <v>983</v>
      </c>
    </row>
    <row r="988" spans="5:6">
      <c r="E988">
        <v>983</v>
      </c>
      <c r="F988">
        <v>984</v>
      </c>
    </row>
    <row r="989" spans="5:6">
      <c r="E989">
        <v>984</v>
      </c>
      <c r="F989">
        <v>985</v>
      </c>
    </row>
    <row r="990" spans="5:6">
      <c r="E990">
        <v>985</v>
      </c>
      <c r="F990">
        <v>986</v>
      </c>
    </row>
    <row r="991" spans="5:6">
      <c r="E991">
        <v>986</v>
      </c>
      <c r="F991">
        <v>987</v>
      </c>
    </row>
    <row r="992" spans="5:6">
      <c r="E992">
        <v>987</v>
      </c>
      <c r="F992">
        <v>988</v>
      </c>
    </row>
    <row r="993" spans="5:6">
      <c r="E993">
        <v>988</v>
      </c>
      <c r="F993">
        <v>989</v>
      </c>
    </row>
    <row r="994" spans="5:6">
      <c r="E994">
        <v>989</v>
      </c>
      <c r="F994">
        <v>990</v>
      </c>
    </row>
    <row r="995" spans="5:6">
      <c r="E995">
        <v>990</v>
      </c>
      <c r="F995">
        <v>991</v>
      </c>
    </row>
    <row r="996" spans="5:6">
      <c r="E996">
        <v>991</v>
      </c>
      <c r="F996">
        <v>992</v>
      </c>
    </row>
    <row r="997" spans="5:6">
      <c r="E997">
        <v>992</v>
      </c>
      <c r="F997">
        <v>993</v>
      </c>
    </row>
    <row r="998" spans="5:6">
      <c r="E998">
        <v>993</v>
      </c>
      <c r="F998">
        <v>994</v>
      </c>
    </row>
    <row r="999" spans="5:6">
      <c r="E999">
        <v>994</v>
      </c>
      <c r="F999">
        <v>995</v>
      </c>
    </row>
    <row r="1000" spans="5:6">
      <c r="E1000">
        <v>995</v>
      </c>
      <c r="F1000">
        <v>996</v>
      </c>
    </row>
    <row r="1001" spans="5:6">
      <c r="E1001">
        <v>996</v>
      </c>
      <c r="F1001">
        <v>997</v>
      </c>
    </row>
    <row r="1002" spans="5:6">
      <c r="E1002">
        <v>997</v>
      </c>
      <c r="F1002">
        <v>998</v>
      </c>
    </row>
    <row r="1003" spans="5:6">
      <c r="E1003">
        <v>998</v>
      </c>
      <c r="F1003">
        <v>999</v>
      </c>
    </row>
    <row r="1004" spans="5:6">
      <c r="E1004">
        <v>999</v>
      </c>
      <c r="F1004">
        <v>1000</v>
      </c>
    </row>
    <row r="1005" spans="5:6">
      <c r="E1005">
        <v>1000</v>
      </c>
      <c r="F1005">
        <v>1001</v>
      </c>
    </row>
    <row r="1006" spans="5:6">
      <c r="E1006">
        <v>1001</v>
      </c>
      <c r="F1006">
        <v>1002</v>
      </c>
    </row>
    <row r="1007" spans="5:6">
      <c r="E1007">
        <v>1002</v>
      </c>
      <c r="F1007">
        <v>1003</v>
      </c>
    </row>
    <row r="1008" spans="5:6">
      <c r="E1008">
        <v>1003</v>
      </c>
      <c r="F1008">
        <v>1004</v>
      </c>
    </row>
    <row r="1009" spans="5:6">
      <c r="E1009">
        <v>1004</v>
      </c>
      <c r="F1009">
        <v>1005</v>
      </c>
    </row>
    <row r="1010" spans="5:6">
      <c r="E1010">
        <v>1005</v>
      </c>
      <c r="F1010">
        <v>1006</v>
      </c>
    </row>
    <row r="1011" spans="5:6">
      <c r="E1011">
        <v>1006</v>
      </c>
      <c r="F1011">
        <v>1007</v>
      </c>
    </row>
    <row r="1012" spans="5:6">
      <c r="E1012">
        <v>1007</v>
      </c>
      <c r="F1012">
        <v>1008</v>
      </c>
    </row>
    <row r="1013" spans="5:6">
      <c r="E1013">
        <v>1008</v>
      </c>
      <c r="F1013">
        <v>1009</v>
      </c>
    </row>
    <row r="1014" spans="5:6">
      <c r="E1014">
        <v>1009</v>
      </c>
      <c r="F1014">
        <v>1010</v>
      </c>
    </row>
    <row r="1015" spans="5:6">
      <c r="E1015">
        <v>1010</v>
      </c>
      <c r="F1015">
        <v>1011</v>
      </c>
    </row>
    <row r="1016" spans="5:6">
      <c r="E1016">
        <v>1011</v>
      </c>
      <c r="F1016">
        <v>1012</v>
      </c>
    </row>
    <row r="1017" spans="5:6">
      <c r="E1017">
        <v>1012</v>
      </c>
      <c r="F1017">
        <v>1013</v>
      </c>
    </row>
    <row r="1018" spans="5:6">
      <c r="E1018">
        <v>1013</v>
      </c>
      <c r="F1018">
        <v>1014</v>
      </c>
    </row>
    <row r="1019" spans="5:6">
      <c r="E1019">
        <v>1014</v>
      </c>
      <c r="F1019">
        <v>1015</v>
      </c>
    </row>
    <row r="1020" spans="5:6">
      <c r="E1020">
        <v>1015</v>
      </c>
      <c r="F1020">
        <v>1016</v>
      </c>
    </row>
    <row r="1021" spans="5:6">
      <c r="E1021">
        <v>1016</v>
      </c>
      <c r="F1021">
        <v>1017</v>
      </c>
    </row>
    <row r="1022" spans="5:6">
      <c r="E1022">
        <v>1017</v>
      </c>
      <c r="F1022">
        <v>1018</v>
      </c>
    </row>
    <row r="1023" spans="5:6">
      <c r="E1023">
        <v>1018</v>
      </c>
      <c r="F1023">
        <v>1019</v>
      </c>
    </row>
    <row r="1024" spans="5:6">
      <c r="E1024">
        <v>1019</v>
      </c>
      <c r="F1024">
        <v>1020</v>
      </c>
    </row>
    <row r="1025" spans="5:6">
      <c r="E1025">
        <v>1020</v>
      </c>
      <c r="F1025">
        <v>1021</v>
      </c>
    </row>
    <row r="1026" spans="5:6">
      <c r="E1026">
        <v>1021</v>
      </c>
      <c r="F1026">
        <v>1022</v>
      </c>
    </row>
    <row r="1027" spans="5:6">
      <c r="E1027">
        <v>1022</v>
      </c>
      <c r="F1027">
        <v>1023</v>
      </c>
    </row>
    <row r="1028" spans="5:6">
      <c r="E1028">
        <v>1023</v>
      </c>
      <c r="F1028">
        <v>1024</v>
      </c>
    </row>
    <row r="1029" spans="5:6">
      <c r="E1029">
        <v>1024</v>
      </c>
      <c r="F1029">
        <v>1025</v>
      </c>
    </row>
    <row r="1030" spans="5:6">
      <c r="E1030">
        <v>1025</v>
      </c>
      <c r="F1030">
        <v>1026</v>
      </c>
    </row>
    <row r="1031" spans="5:6">
      <c r="E1031">
        <v>1026</v>
      </c>
      <c r="F1031">
        <v>1027</v>
      </c>
    </row>
    <row r="1032" spans="5:6">
      <c r="E1032">
        <v>1027</v>
      </c>
      <c r="F1032">
        <v>1028</v>
      </c>
    </row>
    <row r="1033" spans="5:6">
      <c r="E1033">
        <v>1028</v>
      </c>
      <c r="F1033">
        <v>1029</v>
      </c>
    </row>
    <row r="1034" spans="5:6">
      <c r="E1034">
        <v>1029</v>
      </c>
      <c r="F1034">
        <v>1030</v>
      </c>
    </row>
    <row r="1035" spans="5:6">
      <c r="E1035">
        <v>1030</v>
      </c>
      <c r="F1035">
        <v>1031</v>
      </c>
    </row>
    <row r="1036" spans="5:6">
      <c r="E1036">
        <v>1031</v>
      </c>
      <c r="F1036">
        <v>1032</v>
      </c>
    </row>
    <row r="1037" spans="5:6">
      <c r="E1037">
        <v>1032</v>
      </c>
      <c r="F1037">
        <v>1033</v>
      </c>
    </row>
    <row r="1038" spans="5:6">
      <c r="E1038">
        <v>1033</v>
      </c>
      <c r="F1038">
        <v>1034</v>
      </c>
    </row>
    <row r="1039" spans="5:6">
      <c r="E1039">
        <v>1034</v>
      </c>
      <c r="F1039">
        <v>1035</v>
      </c>
    </row>
    <row r="1040" spans="5:6">
      <c r="E1040">
        <v>1035</v>
      </c>
      <c r="F1040">
        <v>1036</v>
      </c>
    </row>
    <row r="1041" spans="5:6">
      <c r="E1041">
        <v>1036</v>
      </c>
      <c r="F1041">
        <v>1037</v>
      </c>
    </row>
    <row r="1042" spans="5:6">
      <c r="E1042">
        <v>1037</v>
      </c>
      <c r="F1042">
        <v>1038</v>
      </c>
    </row>
    <row r="1043" spans="5:6">
      <c r="E1043">
        <v>1038</v>
      </c>
      <c r="F1043">
        <v>1039</v>
      </c>
    </row>
    <row r="1044" spans="5:6">
      <c r="E1044">
        <v>1039</v>
      </c>
      <c r="F1044">
        <v>1040</v>
      </c>
    </row>
    <row r="1045" spans="5:6">
      <c r="E1045">
        <v>1040</v>
      </c>
      <c r="F1045">
        <v>1041</v>
      </c>
    </row>
    <row r="1046" spans="5:6">
      <c r="E1046">
        <v>1041</v>
      </c>
      <c r="F1046">
        <v>1042</v>
      </c>
    </row>
    <row r="1047" spans="5:6">
      <c r="E1047">
        <v>1042</v>
      </c>
      <c r="F1047">
        <v>1043</v>
      </c>
    </row>
    <row r="1048" spans="5:6">
      <c r="E1048">
        <v>1043</v>
      </c>
      <c r="F1048">
        <v>1044</v>
      </c>
    </row>
    <row r="1049" spans="5:6">
      <c r="E1049">
        <v>1044</v>
      </c>
      <c r="F1049">
        <v>1045</v>
      </c>
    </row>
    <row r="1050" spans="5:6">
      <c r="E1050">
        <v>1045</v>
      </c>
      <c r="F1050">
        <v>1046</v>
      </c>
    </row>
    <row r="1051" spans="5:6">
      <c r="E1051">
        <v>1046</v>
      </c>
      <c r="F1051">
        <v>1047</v>
      </c>
    </row>
    <row r="1052" spans="5:6">
      <c r="E1052">
        <v>1047</v>
      </c>
      <c r="F1052">
        <v>1048</v>
      </c>
    </row>
    <row r="1053" spans="5:6">
      <c r="E1053">
        <v>1048</v>
      </c>
      <c r="F1053">
        <v>1049</v>
      </c>
    </row>
    <row r="1054" spans="5:6">
      <c r="E1054">
        <v>1049</v>
      </c>
      <c r="F1054">
        <v>1050</v>
      </c>
    </row>
    <row r="1055" spans="5:6">
      <c r="E1055">
        <v>1050</v>
      </c>
      <c r="F1055">
        <v>1051</v>
      </c>
    </row>
    <row r="1056" spans="5:6">
      <c r="E1056">
        <v>1051</v>
      </c>
      <c r="F1056">
        <v>1052</v>
      </c>
    </row>
    <row r="1057" spans="5:6">
      <c r="E1057">
        <v>1052</v>
      </c>
      <c r="F1057">
        <v>1053</v>
      </c>
    </row>
    <row r="1058" spans="5:6">
      <c r="E1058">
        <v>1053</v>
      </c>
      <c r="F1058">
        <v>1054</v>
      </c>
    </row>
    <row r="1059" spans="5:6">
      <c r="E1059">
        <v>1054</v>
      </c>
      <c r="F1059">
        <v>1055</v>
      </c>
    </row>
    <row r="1060" spans="5:6">
      <c r="E1060">
        <v>1055</v>
      </c>
      <c r="F1060">
        <v>1056</v>
      </c>
    </row>
    <row r="1061" spans="5:6">
      <c r="E1061">
        <v>1056</v>
      </c>
      <c r="F1061">
        <v>1057</v>
      </c>
    </row>
    <row r="1062" spans="5:6">
      <c r="E1062">
        <v>1057</v>
      </c>
      <c r="F1062">
        <v>1058</v>
      </c>
    </row>
    <row r="1063" spans="5:6">
      <c r="E1063">
        <v>1058</v>
      </c>
      <c r="F1063">
        <v>1059</v>
      </c>
    </row>
    <row r="1064" spans="5:6">
      <c r="E1064">
        <v>1059</v>
      </c>
      <c r="F1064">
        <v>1060</v>
      </c>
    </row>
    <row r="1065" spans="5:6">
      <c r="E1065">
        <v>1060</v>
      </c>
      <c r="F1065">
        <v>1061</v>
      </c>
    </row>
    <row r="1066" spans="5:6">
      <c r="E1066">
        <v>1061</v>
      </c>
      <c r="F1066">
        <v>1062</v>
      </c>
    </row>
    <row r="1067" spans="5:6">
      <c r="E1067">
        <v>1062</v>
      </c>
      <c r="F1067">
        <v>1063</v>
      </c>
    </row>
    <row r="1068" spans="5:6">
      <c r="E1068">
        <v>1063</v>
      </c>
      <c r="F1068">
        <v>1064</v>
      </c>
    </row>
    <row r="1069" spans="5:6">
      <c r="E1069">
        <v>1064</v>
      </c>
      <c r="F1069">
        <v>1065</v>
      </c>
    </row>
    <row r="1070" spans="5:6">
      <c r="E1070">
        <v>1065</v>
      </c>
      <c r="F1070">
        <v>1066</v>
      </c>
    </row>
    <row r="1071" spans="5:6">
      <c r="E1071">
        <v>1066</v>
      </c>
      <c r="F1071">
        <v>1067</v>
      </c>
    </row>
    <row r="1072" spans="5:6">
      <c r="E1072">
        <v>1067</v>
      </c>
      <c r="F1072">
        <v>1068</v>
      </c>
    </row>
    <row r="1073" spans="5:6">
      <c r="E1073">
        <v>1068</v>
      </c>
      <c r="F1073">
        <v>1069</v>
      </c>
    </row>
    <row r="1074" spans="5:6">
      <c r="E1074">
        <v>1069</v>
      </c>
      <c r="F1074">
        <v>1070</v>
      </c>
    </row>
    <row r="1075" spans="5:6">
      <c r="E1075">
        <v>1070</v>
      </c>
      <c r="F1075">
        <v>1071</v>
      </c>
    </row>
    <row r="1076" spans="5:6">
      <c r="E1076">
        <v>1071</v>
      </c>
      <c r="F1076">
        <v>1072</v>
      </c>
    </row>
    <row r="1077" spans="5:6">
      <c r="E1077">
        <v>1072</v>
      </c>
      <c r="F1077">
        <v>1073</v>
      </c>
    </row>
    <row r="1078" spans="5:6">
      <c r="E1078">
        <v>1073</v>
      </c>
      <c r="F1078">
        <v>1074</v>
      </c>
    </row>
    <row r="1079" spans="5:6">
      <c r="E1079">
        <v>1074</v>
      </c>
      <c r="F1079">
        <v>1075</v>
      </c>
    </row>
    <row r="1080" spans="5:6">
      <c r="E1080">
        <v>1075</v>
      </c>
      <c r="F1080">
        <v>1076</v>
      </c>
    </row>
    <row r="1081" spans="5:6">
      <c r="E1081">
        <v>1076</v>
      </c>
      <c r="F1081">
        <v>1077</v>
      </c>
    </row>
    <row r="1082" spans="5:6">
      <c r="E1082">
        <v>1077</v>
      </c>
      <c r="F1082">
        <v>1078</v>
      </c>
    </row>
    <row r="1083" spans="5:6">
      <c r="E1083">
        <v>1078</v>
      </c>
      <c r="F1083">
        <v>1079</v>
      </c>
    </row>
    <row r="1084" spans="5:6">
      <c r="E1084">
        <v>1079</v>
      </c>
      <c r="F1084">
        <v>1080</v>
      </c>
    </row>
    <row r="1085" spans="5:6">
      <c r="E1085">
        <v>1080</v>
      </c>
      <c r="F1085">
        <v>1081</v>
      </c>
    </row>
    <row r="1086" spans="5:6">
      <c r="E1086">
        <v>1081</v>
      </c>
      <c r="F1086">
        <v>1082</v>
      </c>
    </row>
    <row r="1087" spans="5:6">
      <c r="E1087">
        <v>1082</v>
      </c>
      <c r="F1087">
        <v>1083</v>
      </c>
    </row>
    <row r="1088" spans="5:6">
      <c r="E1088">
        <v>1083</v>
      </c>
      <c r="F1088">
        <v>1084</v>
      </c>
    </row>
    <row r="1089" spans="5:6">
      <c r="E1089">
        <v>1084</v>
      </c>
      <c r="F1089">
        <v>1085</v>
      </c>
    </row>
    <row r="1090" spans="5:6">
      <c r="E1090">
        <v>1085</v>
      </c>
      <c r="F1090">
        <v>1086</v>
      </c>
    </row>
    <row r="1091" spans="5:6">
      <c r="E1091">
        <v>1086</v>
      </c>
      <c r="F1091">
        <v>1087</v>
      </c>
    </row>
    <row r="1092" spans="5:6">
      <c r="E1092">
        <v>1087</v>
      </c>
      <c r="F1092">
        <v>1088</v>
      </c>
    </row>
    <row r="1093" spans="5:6">
      <c r="E1093">
        <v>1088</v>
      </c>
      <c r="F1093">
        <v>1089</v>
      </c>
    </row>
    <row r="1094" spans="5:6">
      <c r="E1094">
        <v>1089</v>
      </c>
      <c r="F1094">
        <v>1090</v>
      </c>
    </row>
    <row r="1095" spans="5:6">
      <c r="E1095">
        <v>1090</v>
      </c>
      <c r="F1095">
        <v>1091</v>
      </c>
    </row>
    <row r="1096" spans="5:6">
      <c r="E1096">
        <v>1091</v>
      </c>
      <c r="F1096">
        <v>1092</v>
      </c>
    </row>
    <row r="1097" spans="5:6">
      <c r="E1097">
        <v>1092</v>
      </c>
      <c r="F1097">
        <v>1093</v>
      </c>
    </row>
    <row r="1098" spans="5:6">
      <c r="E1098">
        <v>1093</v>
      </c>
      <c r="F1098">
        <v>1094</v>
      </c>
    </row>
    <row r="1099" spans="5:6">
      <c r="E1099">
        <v>1094</v>
      </c>
      <c r="F1099">
        <v>1095</v>
      </c>
    </row>
    <row r="1100" spans="5:6">
      <c r="E1100">
        <v>1095</v>
      </c>
      <c r="F1100">
        <v>1096</v>
      </c>
    </row>
    <row r="1101" spans="5:6">
      <c r="E1101">
        <v>1096</v>
      </c>
      <c r="F1101">
        <v>1097</v>
      </c>
    </row>
    <row r="1102" spans="5:6">
      <c r="E1102">
        <v>1097</v>
      </c>
      <c r="F1102">
        <v>1098</v>
      </c>
    </row>
    <row r="1103" spans="5:6">
      <c r="E1103">
        <v>1098</v>
      </c>
      <c r="F1103">
        <v>1099</v>
      </c>
    </row>
    <row r="1104" spans="5:6">
      <c r="E1104">
        <v>1099</v>
      </c>
      <c r="F1104">
        <v>1100</v>
      </c>
    </row>
    <row r="1105" spans="5:6">
      <c r="E1105">
        <v>1100</v>
      </c>
      <c r="F1105">
        <v>1101</v>
      </c>
    </row>
    <row r="1106" spans="5:6">
      <c r="E1106">
        <v>1101</v>
      </c>
      <c r="F1106">
        <v>1102</v>
      </c>
    </row>
    <row r="1107" spans="5:6">
      <c r="E1107">
        <v>1102</v>
      </c>
      <c r="F1107">
        <v>1103</v>
      </c>
    </row>
    <row r="1108" spans="5:6">
      <c r="E1108">
        <v>1103</v>
      </c>
      <c r="F1108">
        <v>1104</v>
      </c>
    </row>
    <row r="1109" spans="5:6">
      <c r="E1109">
        <v>1104</v>
      </c>
      <c r="F1109">
        <v>1105</v>
      </c>
    </row>
    <row r="1110" spans="5:6">
      <c r="E1110">
        <v>1105</v>
      </c>
      <c r="F1110">
        <v>1106</v>
      </c>
    </row>
    <row r="1111" spans="5:6">
      <c r="E1111">
        <v>1106</v>
      </c>
      <c r="F1111">
        <v>1107</v>
      </c>
    </row>
    <row r="1112" spans="5:6">
      <c r="E1112">
        <v>1107</v>
      </c>
      <c r="F1112">
        <v>1108</v>
      </c>
    </row>
    <row r="1113" spans="5:6">
      <c r="E1113">
        <v>1108</v>
      </c>
      <c r="F1113">
        <v>1109</v>
      </c>
    </row>
    <row r="1114" spans="5:6">
      <c r="E1114">
        <v>1109</v>
      </c>
      <c r="F1114">
        <v>1110</v>
      </c>
    </row>
    <row r="1115" spans="5:6">
      <c r="E1115">
        <v>1110</v>
      </c>
      <c r="F1115">
        <v>1111</v>
      </c>
    </row>
    <row r="1116" spans="5:6">
      <c r="E1116">
        <v>1111</v>
      </c>
      <c r="F1116">
        <v>1112</v>
      </c>
    </row>
    <row r="1117" spans="5:6">
      <c r="E1117">
        <v>1112</v>
      </c>
      <c r="F1117">
        <v>1113</v>
      </c>
    </row>
    <row r="1118" spans="5:6">
      <c r="E1118">
        <v>1113</v>
      </c>
      <c r="F1118">
        <v>1114</v>
      </c>
    </row>
    <row r="1119" spans="5:6">
      <c r="E1119">
        <v>1114</v>
      </c>
      <c r="F1119">
        <v>1115</v>
      </c>
    </row>
    <row r="1120" spans="5:6">
      <c r="E1120">
        <v>1115</v>
      </c>
      <c r="F1120">
        <v>1116</v>
      </c>
    </row>
    <row r="1121" spans="5:6">
      <c r="E1121">
        <v>1116</v>
      </c>
      <c r="F1121">
        <v>1117</v>
      </c>
    </row>
    <row r="1122" spans="5:6">
      <c r="E1122">
        <v>1117</v>
      </c>
      <c r="F1122">
        <v>1118</v>
      </c>
    </row>
    <row r="1123" spans="5:6">
      <c r="E1123">
        <v>1118</v>
      </c>
      <c r="F1123">
        <v>1119</v>
      </c>
    </row>
    <row r="1124" spans="5:6">
      <c r="E1124">
        <v>1119</v>
      </c>
      <c r="F1124">
        <v>1120</v>
      </c>
    </row>
    <row r="1125" spans="5:6">
      <c r="E1125">
        <v>1120</v>
      </c>
      <c r="F1125">
        <v>1121</v>
      </c>
    </row>
    <row r="1126" spans="5:6">
      <c r="E1126">
        <v>1121</v>
      </c>
      <c r="F1126">
        <v>1122</v>
      </c>
    </row>
    <row r="1127" spans="5:6">
      <c r="E1127">
        <v>1122</v>
      </c>
      <c r="F1127">
        <v>1123</v>
      </c>
    </row>
    <row r="1128" spans="5:6">
      <c r="E1128">
        <v>1123</v>
      </c>
      <c r="F1128">
        <v>1124</v>
      </c>
    </row>
    <row r="1129" spans="5:6">
      <c r="E1129">
        <v>1124</v>
      </c>
      <c r="F1129">
        <v>1125</v>
      </c>
    </row>
    <row r="1130" spans="5:6">
      <c r="E1130">
        <v>1125</v>
      </c>
      <c r="F1130">
        <v>1126</v>
      </c>
    </row>
    <row r="1131" spans="5:6">
      <c r="E1131">
        <v>1126</v>
      </c>
      <c r="F1131">
        <v>1127</v>
      </c>
    </row>
    <row r="1132" spans="5:6">
      <c r="E1132">
        <v>1127</v>
      </c>
      <c r="F1132">
        <v>1128</v>
      </c>
    </row>
    <row r="1133" spans="5:6">
      <c r="E1133">
        <v>1128</v>
      </c>
      <c r="F1133">
        <v>1129</v>
      </c>
    </row>
    <row r="1134" spans="5:6">
      <c r="E1134">
        <v>1129</v>
      </c>
      <c r="F1134">
        <v>1130</v>
      </c>
    </row>
    <row r="1135" spans="5:6">
      <c r="E1135">
        <v>1130</v>
      </c>
      <c r="F1135">
        <v>1131</v>
      </c>
    </row>
    <row r="1136" spans="5:6">
      <c r="E1136">
        <v>1131</v>
      </c>
      <c r="F1136">
        <v>1132</v>
      </c>
    </row>
    <row r="1137" spans="5:6">
      <c r="E1137">
        <v>1132</v>
      </c>
      <c r="F1137">
        <v>1133</v>
      </c>
    </row>
    <row r="1138" spans="5:6">
      <c r="E1138">
        <v>1133</v>
      </c>
      <c r="F1138">
        <v>1134</v>
      </c>
    </row>
    <row r="1139" spans="5:6">
      <c r="E1139">
        <v>1134</v>
      </c>
      <c r="F1139">
        <v>1135</v>
      </c>
    </row>
    <row r="1140" spans="5:6">
      <c r="E1140">
        <v>1135</v>
      </c>
      <c r="F1140">
        <v>1136</v>
      </c>
    </row>
    <row r="1141" spans="5:6">
      <c r="E1141">
        <v>1136</v>
      </c>
      <c r="F1141">
        <v>1137</v>
      </c>
    </row>
    <row r="1142" spans="5:6">
      <c r="E1142">
        <v>1137</v>
      </c>
      <c r="F1142">
        <v>1138</v>
      </c>
    </row>
    <row r="1143" spans="5:6">
      <c r="E1143">
        <v>1138</v>
      </c>
      <c r="F1143">
        <v>1139</v>
      </c>
    </row>
    <row r="1144" spans="5:6">
      <c r="E1144">
        <v>1139</v>
      </c>
      <c r="F1144">
        <v>1140</v>
      </c>
    </row>
    <row r="1145" spans="5:6">
      <c r="E1145">
        <v>1140</v>
      </c>
      <c r="F1145">
        <v>1141</v>
      </c>
    </row>
    <row r="1146" spans="5:6">
      <c r="E1146">
        <v>1141</v>
      </c>
      <c r="F1146">
        <v>1142</v>
      </c>
    </row>
    <row r="1147" spans="5:6">
      <c r="E1147">
        <v>1142</v>
      </c>
      <c r="F1147">
        <v>1143</v>
      </c>
    </row>
    <row r="1148" spans="5:6">
      <c r="E1148">
        <v>1143</v>
      </c>
      <c r="F1148">
        <v>1144</v>
      </c>
    </row>
    <row r="1149" spans="5:6">
      <c r="E1149">
        <v>1144</v>
      </c>
      <c r="F1149">
        <v>1145</v>
      </c>
    </row>
    <row r="1150" spans="5:6">
      <c r="E1150">
        <v>1145</v>
      </c>
      <c r="F1150">
        <v>1146</v>
      </c>
    </row>
    <row r="1151" spans="5:6">
      <c r="E1151">
        <v>1146</v>
      </c>
      <c r="F1151">
        <v>1147</v>
      </c>
    </row>
    <row r="1152" spans="5:6">
      <c r="E1152">
        <v>1147</v>
      </c>
      <c r="F1152">
        <v>1148</v>
      </c>
    </row>
    <row r="1153" spans="5:6">
      <c r="E1153">
        <v>1148</v>
      </c>
      <c r="F1153">
        <v>1149</v>
      </c>
    </row>
    <row r="1154" spans="5:6">
      <c r="E1154">
        <v>1149</v>
      </c>
      <c r="F1154">
        <v>1150</v>
      </c>
    </row>
    <row r="1155" spans="5:6">
      <c r="E1155">
        <v>1150</v>
      </c>
      <c r="F1155">
        <v>1151</v>
      </c>
    </row>
    <row r="1156" spans="5:6">
      <c r="E1156">
        <v>1151</v>
      </c>
      <c r="F1156">
        <v>1152</v>
      </c>
    </row>
    <row r="1157" spans="5:6">
      <c r="E1157">
        <v>1152</v>
      </c>
      <c r="F1157">
        <v>1153</v>
      </c>
    </row>
    <row r="1158" spans="5:6">
      <c r="E1158">
        <v>1153</v>
      </c>
      <c r="F1158">
        <v>1154</v>
      </c>
    </row>
    <row r="1159" spans="5:6">
      <c r="E1159">
        <v>1154</v>
      </c>
      <c r="F1159">
        <v>1155</v>
      </c>
    </row>
    <row r="1160" spans="5:6">
      <c r="E1160">
        <v>1155</v>
      </c>
      <c r="F1160">
        <v>1156</v>
      </c>
    </row>
    <row r="1161" spans="5:6">
      <c r="E1161">
        <v>1156</v>
      </c>
      <c r="F1161">
        <v>1157</v>
      </c>
    </row>
    <row r="1162" spans="5:6">
      <c r="E1162">
        <v>1157</v>
      </c>
      <c r="F1162">
        <v>1158</v>
      </c>
    </row>
    <row r="1163" spans="5:6">
      <c r="E1163">
        <v>1158</v>
      </c>
      <c r="F1163">
        <v>1159</v>
      </c>
    </row>
    <row r="1164" spans="5:6">
      <c r="E1164">
        <v>1159</v>
      </c>
      <c r="F1164">
        <v>1160</v>
      </c>
    </row>
    <row r="1165" spans="5:6">
      <c r="E1165">
        <v>1160</v>
      </c>
      <c r="F1165">
        <v>1161</v>
      </c>
    </row>
    <row r="1166" spans="5:6">
      <c r="E1166">
        <v>1161</v>
      </c>
      <c r="F1166">
        <v>1162</v>
      </c>
    </row>
    <row r="1167" spans="5:6">
      <c r="E1167">
        <v>1162</v>
      </c>
      <c r="F1167">
        <v>1163</v>
      </c>
    </row>
    <row r="1168" spans="5:6">
      <c r="E1168">
        <v>1163</v>
      </c>
      <c r="F1168">
        <v>1164</v>
      </c>
    </row>
    <row r="1169" spans="5:6">
      <c r="E1169">
        <v>1164</v>
      </c>
      <c r="F1169">
        <v>1165</v>
      </c>
    </row>
    <row r="1170" spans="5:6">
      <c r="E1170">
        <v>1165</v>
      </c>
      <c r="F1170">
        <v>1166</v>
      </c>
    </row>
    <row r="1171" spans="5:6">
      <c r="E1171">
        <v>1166</v>
      </c>
      <c r="F1171">
        <v>1167</v>
      </c>
    </row>
    <row r="1172" spans="5:6">
      <c r="E1172">
        <v>1167</v>
      </c>
      <c r="F1172">
        <v>1168</v>
      </c>
    </row>
    <row r="1173" spans="5:6">
      <c r="E1173">
        <v>1168</v>
      </c>
      <c r="F1173">
        <v>1169</v>
      </c>
    </row>
    <row r="1174" spans="5:6">
      <c r="E1174">
        <v>1169</v>
      </c>
      <c r="F1174">
        <v>1170</v>
      </c>
    </row>
    <row r="1175" spans="5:6">
      <c r="E1175">
        <v>1170</v>
      </c>
      <c r="F1175">
        <v>1171</v>
      </c>
    </row>
    <row r="1176" spans="5:6">
      <c r="E1176">
        <v>1171</v>
      </c>
      <c r="F1176">
        <v>1172</v>
      </c>
    </row>
    <row r="1177" spans="5:6">
      <c r="E1177">
        <v>1172</v>
      </c>
      <c r="F1177">
        <v>1173</v>
      </c>
    </row>
    <row r="1178" spans="5:6">
      <c r="E1178">
        <v>1173</v>
      </c>
      <c r="F1178">
        <v>1174</v>
      </c>
    </row>
    <row r="1179" spans="5:6">
      <c r="E1179">
        <v>1174</v>
      </c>
      <c r="F1179">
        <v>1175</v>
      </c>
    </row>
    <row r="1180" spans="5:6">
      <c r="E1180">
        <v>1175</v>
      </c>
      <c r="F1180">
        <v>1176</v>
      </c>
    </row>
    <row r="1181" spans="5:6">
      <c r="E1181">
        <v>1176</v>
      </c>
      <c r="F1181">
        <v>1177</v>
      </c>
    </row>
    <row r="1182" spans="5:6">
      <c r="E1182">
        <v>1177</v>
      </c>
      <c r="F1182">
        <v>1178</v>
      </c>
    </row>
    <row r="1183" spans="5:6">
      <c r="E1183">
        <v>1178</v>
      </c>
      <c r="F1183">
        <v>1179</v>
      </c>
    </row>
    <row r="1184" spans="5:6">
      <c r="E1184">
        <v>1179</v>
      </c>
      <c r="F1184">
        <v>1180</v>
      </c>
    </row>
    <row r="1185" spans="5:6">
      <c r="E1185">
        <v>1180</v>
      </c>
      <c r="F1185">
        <v>1181</v>
      </c>
    </row>
    <row r="1186" spans="5:6">
      <c r="E1186">
        <v>1181</v>
      </c>
      <c r="F1186">
        <v>1182</v>
      </c>
    </row>
    <row r="1187" spans="5:6">
      <c r="E1187">
        <v>1182</v>
      </c>
      <c r="F1187">
        <v>1183</v>
      </c>
    </row>
    <row r="1188" spans="5:6">
      <c r="E1188">
        <v>1183</v>
      </c>
      <c r="F1188">
        <v>1184</v>
      </c>
    </row>
    <row r="1189" spans="5:6">
      <c r="E1189">
        <v>1184</v>
      </c>
      <c r="F1189">
        <v>1185</v>
      </c>
    </row>
    <row r="1190" spans="5:6">
      <c r="E1190">
        <v>1185</v>
      </c>
      <c r="F1190">
        <v>1186</v>
      </c>
    </row>
    <row r="1191" spans="5:6">
      <c r="E1191">
        <v>1186</v>
      </c>
      <c r="F1191">
        <v>1187</v>
      </c>
    </row>
    <row r="1192" spans="5:6">
      <c r="E1192">
        <v>1187</v>
      </c>
      <c r="F1192">
        <v>1188</v>
      </c>
    </row>
    <row r="1193" spans="5:6">
      <c r="E1193">
        <v>1188</v>
      </c>
      <c r="F1193">
        <v>1189</v>
      </c>
    </row>
    <row r="1194" spans="5:6">
      <c r="E1194">
        <v>1189</v>
      </c>
      <c r="F1194">
        <v>1190</v>
      </c>
    </row>
    <row r="1195" spans="5:6">
      <c r="E1195">
        <v>1190</v>
      </c>
      <c r="F1195">
        <v>1191</v>
      </c>
    </row>
    <row r="1196" spans="5:6">
      <c r="E1196">
        <v>1191</v>
      </c>
      <c r="F1196">
        <v>1192</v>
      </c>
    </row>
    <row r="1197" spans="5:6">
      <c r="E1197">
        <v>1192</v>
      </c>
      <c r="F1197">
        <v>1193</v>
      </c>
    </row>
    <row r="1198" spans="5:6">
      <c r="E1198">
        <v>1193</v>
      </c>
      <c r="F1198">
        <v>1194</v>
      </c>
    </row>
    <row r="1199" spans="5:6">
      <c r="E1199">
        <v>1194</v>
      </c>
      <c r="F1199">
        <v>1195</v>
      </c>
    </row>
    <row r="1200" spans="5:6">
      <c r="E1200">
        <v>1195</v>
      </c>
      <c r="F1200">
        <v>1196</v>
      </c>
    </row>
    <row r="1201" spans="5:6">
      <c r="E1201">
        <v>1196</v>
      </c>
      <c r="F1201">
        <v>1197</v>
      </c>
    </row>
    <row r="1202" spans="5:6">
      <c r="E1202">
        <v>1197</v>
      </c>
      <c r="F1202">
        <v>1198</v>
      </c>
    </row>
    <row r="1203" spans="5:6">
      <c r="E1203">
        <v>1198</v>
      </c>
      <c r="F1203">
        <v>1199</v>
      </c>
    </row>
    <row r="1204" spans="5:6">
      <c r="E1204">
        <v>1199</v>
      </c>
      <c r="F1204">
        <v>1200</v>
      </c>
    </row>
    <row r="1205" spans="5:6">
      <c r="E1205">
        <v>1200</v>
      </c>
      <c r="F1205">
        <v>1201</v>
      </c>
    </row>
    <row r="1206" spans="5:6">
      <c r="E1206">
        <v>1201</v>
      </c>
      <c r="F1206">
        <v>1202</v>
      </c>
    </row>
    <row r="1207" spans="5:6">
      <c r="E1207">
        <v>1202</v>
      </c>
      <c r="F1207">
        <v>1203</v>
      </c>
    </row>
    <row r="1208" spans="5:6">
      <c r="E1208">
        <v>1203</v>
      </c>
      <c r="F1208">
        <v>1204</v>
      </c>
    </row>
    <row r="1209" spans="5:6">
      <c r="E1209">
        <v>1204</v>
      </c>
      <c r="F1209">
        <v>1205</v>
      </c>
    </row>
    <row r="1210" spans="5:6">
      <c r="E1210">
        <v>1205</v>
      </c>
      <c r="F1210">
        <v>1206</v>
      </c>
    </row>
    <row r="1211" spans="5:6">
      <c r="E1211">
        <v>1206</v>
      </c>
      <c r="F1211">
        <v>1207</v>
      </c>
    </row>
    <row r="1212" spans="5:6">
      <c r="E1212">
        <v>1207</v>
      </c>
      <c r="F1212">
        <v>1208</v>
      </c>
    </row>
    <row r="1213" spans="5:6">
      <c r="E1213">
        <v>1208</v>
      </c>
      <c r="F1213">
        <v>1209</v>
      </c>
    </row>
    <row r="1214" spans="5:6">
      <c r="E1214">
        <v>1209</v>
      </c>
      <c r="F1214">
        <v>1210</v>
      </c>
    </row>
    <row r="1215" spans="5:6">
      <c r="E1215">
        <v>1210</v>
      </c>
      <c r="F1215">
        <v>1211</v>
      </c>
    </row>
    <row r="1216" spans="5:6">
      <c r="E1216">
        <v>1211</v>
      </c>
      <c r="F1216">
        <v>1212</v>
      </c>
    </row>
    <row r="1217" spans="5:6">
      <c r="E1217">
        <v>1212</v>
      </c>
      <c r="F1217">
        <v>1213</v>
      </c>
    </row>
    <row r="1218" spans="5:6">
      <c r="E1218">
        <v>1213</v>
      </c>
      <c r="F1218">
        <v>1214</v>
      </c>
    </row>
    <row r="1219" spans="5:6">
      <c r="E1219">
        <v>1214</v>
      </c>
      <c r="F1219">
        <v>1215</v>
      </c>
    </row>
    <row r="1220" spans="5:6">
      <c r="E1220">
        <v>1215</v>
      </c>
      <c r="F1220">
        <v>1216</v>
      </c>
    </row>
    <row r="1221" spans="5:6">
      <c r="E1221">
        <v>1216</v>
      </c>
      <c r="F1221">
        <v>1217</v>
      </c>
    </row>
    <row r="1222" spans="5:6">
      <c r="E1222">
        <v>1217</v>
      </c>
      <c r="F1222">
        <v>1218</v>
      </c>
    </row>
    <row r="1223" spans="5:6">
      <c r="E1223">
        <v>1218</v>
      </c>
      <c r="F1223">
        <v>1219</v>
      </c>
    </row>
    <row r="1224" spans="5:6">
      <c r="E1224">
        <v>1219</v>
      </c>
      <c r="F1224">
        <v>1220</v>
      </c>
    </row>
    <row r="1225" spans="5:6">
      <c r="E1225">
        <v>1220</v>
      </c>
      <c r="F1225">
        <v>1221</v>
      </c>
    </row>
    <row r="1226" spans="5:6">
      <c r="E1226">
        <v>1221</v>
      </c>
      <c r="F1226">
        <v>1222</v>
      </c>
    </row>
    <row r="1227" spans="5:6">
      <c r="E1227">
        <v>1222</v>
      </c>
      <c r="F1227">
        <v>1223</v>
      </c>
    </row>
    <row r="1228" spans="5:6">
      <c r="E1228">
        <v>1223</v>
      </c>
      <c r="F1228">
        <v>1224</v>
      </c>
    </row>
    <row r="1229" spans="5:6">
      <c r="E1229">
        <v>1224</v>
      </c>
      <c r="F1229">
        <v>1225</v>
      </c>
    </row>
    <row r="1230" spans="5:6">
      <c r="E1230">
        <v>1225</v>
      </c>
      <c r="F1230">
        <v>1226</v>
      </c>
    </row>
    <row r="1231" spans="5:6">
      <c r="E1231">
        <v>1226</v>
      </c>
      <c r="F1231">
        <v>1227</v>
      </c>
    </row>
    <row r="1232" spans="5:6">
      <c r="E1232">
        <v>1227</v>
      </c>
      <c r="F1232">
        <v>1228</v>
      </c>
    </row>
    <row r="1233" spans="5:6">
      <c r="E1233">
        <v>1228</v>
      </c>
      <c r="F1233">
        <v>1229</v>
      </c>
    </row>
    <row r="1234" spans="5:6">
      <c r="E1234">
        <v>1229</v>
      </c>
      <c r="F1234">
        <v>1230</v>
      </c>
    </row>
    <row r="1235" spans="5:6">
      <c r="E1235">
        <v>1230</v>
      </c>
      <c r="F1235">
        <v>1231</v>
      </c>
    </row>
    <row r="1236" spans="5:6">
      <c r="E1236">
        <v>1231</v>
      </c>
      <c r="F1236">
        <v>1232</v>
      </c>
    </row>
    <row r="1237" spans="5:6">
      <c r="E1237">
        <v>1232</v>
      </c>
      <c r="F1237">
        <v>1233</v>
      </c>
    </row>
    <row r="1238" spans="5:6">
      <c r="E1238">
        <v>1233</v>
      </c>
      <c r="F1238">
        <v>1234</v>
      </c>
    </row>
    <row r="1239" spans="5:6">
      <c r="E1239">
        <v>1234</v>
      </c>
      <c r="F1239">
        <v>1235</v>
      </c>
    </row>
    <row r="1240" spans="5:6">
      <c r="E1240">
        <v>1235</v>
      </c>
      <c r="F1240">
        <v>1236</v>
      </c>
    </row>
    <row r="1241" spans="5:6">
      <c r="E1241">
        <v>1236</v>
      </c>
      <c r="F1241">
        <v>1237</v>
      </c>
    </row>
    <row r="1242" spans="5:6">
      <c r="E1242">
        <v>1237</v>
      </c>
      <c r="F1242">
        <v>1238</v>
      </c>
    </row>
    <row r="1243" spans="5:6">
      <c r="E1243">
        <v>1238</v>
      </c>
      <c r="F1243">
        <v>1239</v>
      </c>
    </row>
    <row r="1244" spans="5:6">
      <c r="E1244">
        <v>1239</v>
      </c>
      <c r="F1244">
        <v>1240</v>
      </c>
    </row>
    <row r="1245" spans="5:6">
      <c r="E1245">
        <v>1240</v>
      </c>
      <c r="F1245">
        <v>1241</v>
      </c>
    </row>
    <row r="1246" spans="5:6">
      <c r="E1246">
        <v>1241</v>
      </c>
      <c r="F1246">
        <v>1242</v>
      </c>
    </row>
    <row r="1247" spans="5:6">
      <c r="E1247">
        <v>1242</v>
      </c>
      <c r="F1247">
        <v>1243</v>
      </c>
    </row>
    <row r="1248" spans="5:6">
      <c r="E1248">
        <v>1243</v>
      </c>
      <c r="F1248">
        <v>1244</v>
      </c>
    </row>
    <row r="1249" spans="5:6">
      <c r="E1249">
        <v>1244</v>
      </c>
      <c r="F1249">
        <v>1245</v>
      </c>
    </row>
    <row r="1250" spans="5:6">
      <c r="E1250">
        <v>1245</v>
      </c>
      <c r="F1250">
        <v>1246</v>
      </c>
    </row>
    <row r="1251" spans="5:6">
      <c r="E1251">
        <v>1246</v>
      </c>
      <c r="F1251">
        <v>1247</v>
      </c>
    </row>
    <row r="1252" spans="5:6">
      <c r="E1252">
        <v>1247</v>
      </c>
      <c r="F1252">
        <v>1248</v>
      </c>
    </row>
    <row r="1253" spans="5:6">
      <c r="E1253">
        <v>1248</v>
      </c>
      <c r="F1253">
        <v>1249</v>
      </c>
    </row>
    <row r="1254" spans="5:6">
      <c r="E1254">
        <v>1249</v>
      </c>
      <c r="F1254">
        <v>1250</v>
      </c>
    </row>
    <row r="1255" spans="5:6">
      <c r="E1255">
        <v>1250</v>
      </c>
      <c r="F1255">
        <v>1251</v>
      </c>
    </row>
    <row r="1256" spans="5:6">
      <c r="E1256">
        <v>1251</v>
      </c>
      <c r="F1256">
        <v>1252</v>
      </c>
    </row>
    <row r="1257" spans="5:6">
      <c r="E1257">
        <v>1252</v>
      </c>
      <c r="F1257">
        <v>1253</v>
      </c>
    </row>
    <row r="1258" spans="5:6">
      <c r="E1258">
        <v>1253</v>
      </c>
      <c r="F1258">
        <v>1254</v>
      </c>
    </row>
    <row r="1259" spans="5:6">
      <c r="E1259">
        <v>1254</v>
      </c>
      <c r="F1259">
        <v>1255</v>
      </c>
    </row>
    <row r="1260" spans="5:6">
      <c r="E1260">
        <v>1255</v>
      </c>
      <c r="F1260">
        <v>1256</v>
      </c>
    </row>
    <row r="1261" spans="5:6">
      <c r="E1261">
        <v>1256</v>
      </c>
      <c r="F1261">
        <v>1257</v>
      </c>
    </row>
    <row r="1262" spans="5:6">
      <c r="E1262">
        <v>1257</v>
      </c>
      <c r="F1262">
        <v>1258</v>
      </c>
    </row>
    <row r="1263" spans="5:6">
      <c r="E1263">
        <v>1258</v>
      </c>
      <c r="F1263">
        <v>1259</v>
      </c>
    </row>
    <row r="1264" spans="5:6">
      <c r="E1264">
        <v>1259</v>
      </c>
      <c r="F1264">
        <v>1260</v>
      </c>
    </row>
    <row r="1265" spans="5:6">
      <c r="E1265">
        <v>1260</v>
      </c>
      <c r="F1265">
        <v>1261</v>
      </c>
    </row>
    <row r="1266" spans="5:6">
      <c r="E1266">
        <v>1261</v>
      </c>
      <c r="F1266">
        <v>1262</v>
      </c>
    </row>
    <row r="1267" spans="5:6">
      <c r="E1267">
        <v>1262</v>
      </c>
      <c r="F1267">
        <v>1263</v>
      </c>
    </row>
    <row r="1268" spans="5:6">
      <c r="E1268">
        <v>1263</v>
      </c>
      <c r="F1268">
        <v>1264</v>
      </c>
    </row>
    <row r="1269" spans="5:6">
      <c r="E1269">
        <v>1264</v>
      </c>
      <c r="F1269">
        <v>1265</v>
      </c>
    </row>
    <row r="1270" spans="5:6">
      <c r="E1270">
        <v>1265</v>
      </c>
      <c r="F1270">
        <v>1266</v>
      </c>
    </row>
    <row r="1271" spans="5:6">
      <c r="E1271">
        <v>1266</v>
      </c>
      <c r="F1271">
        <v>1267</v>
      </c>
    </row>
    <row r="1272" spans="5:6">
      <c r="E1272">
        <v>1267</v>
      </c>
      <c r="F1272">
        <v>1268</v>
      </c>
    </row>
    <row r="1273" spans="5:6">
      <c r="E1273">
        <v>1268</v>
      </c>
      <c r="F1273">
        <v>1269</v>
      </c>
    </row>
    <row r="1274" spans="5:6">
      <c r="E1274">
        <v>1269</v>
      </c>
      <c r="F1274">
        <v>1270</v>
      </c>
    </row>
    <row r="1275" spans="5:6">
      <c r="E1275">
        <v>1270</v>
      </c>
      <c r="F1275">
        <v>1271</v>
      </c>
    </row>
    <row r="1276" spans="5:6">
      <c r="E1276">
        <v>1271</v>
      </c>
      <c r="F1276">
        <v>1272</v>
      </c>
    </row>
    <row r="1277" spans="5:6">
      <c r="E1277">
        <v>1272</v>
      </c>
      <c r="F1277">
        <v>1273</v>
      </c>
    </row>
    <row r="1278" spans="5:6">
      <c r="E1278">
        <v>1273</v>
      </c>
      <c r="F1278">
        <v>1274</v>
      </c>
    </row>
    <row r="1279" spans="5:6">
      <c r="E1279">
        <v>1274</v>
      </c>
      <c r="F1279">
        <v>1275</v>
      </c>
    </row>
    <row r="1280" spans="5:6">
      <c r="E1280">
        <v>1275</v>
      </c>
      <c r="F1280">
        <v>1276</v>
      </c>
    </row>
    <row r="1281" spans="5:6">
      <c r="E1281">
        <v>1276</v>
      </c>
      <c r="F1281">
        <v>1277</v>
      </c>
    </row>
    <row r="1282" spans="5:6">
      <c r="E1282">
        <v>1277</v>
      </c>
      <c r="F1282">
        <v>1278</v>
      </c>
    </row>
    <row r="1283" spans="5:6">
      <c r="E1283">
        <v>1278</v>
      </c>
      <c r="F1283">
        <v>1279</v>
      </c>
    </row>
    <row r="1284" spans="5:6">
      <c r="E1284">
        <v>1279</v>
      </c>
      <c r="F1284">
        <v>1280</v>
      </c>
    </row>
    <row r="1285" spans="5:6">
      <c r="E1285">
        <v>1280</v>
      </c>
      <c r="F1285">
        <v>1281</v>
      </c>
    </row>
    <row r="1286" spans="5:6">
      <c r="E1286">
        <v>1281</v>
      </c>
      <c r="F1286">
        <v>1282</v>
      </c>
    </row>
    <row r="1287" spans="5:6">
      <c r="E1287">
        <v>1282</v>
      </c>
      <c r="F1287">
        <v>1283</v>
      </c>
    </row>
    <row r="1288" spans="5:6">
      <c r="E1288">
        <v>1283</v>
      </c>
      <c r="F1288">
        <v>1284</v>
      </c>
    </row>
    <row r="1289" spans="5:6">
      <c r="E1289">
        <v>1284</v>
      </c>
      <c r="F1289">
        <v>1285</v>
      </c>
    </row>
    <row r="1290" spans="5:6">
      <c r="E1290">
        <v>1285</v>
      </c>
      <c r="F1290">
        <v>1286</v>
      </c>
    </row>
    <row r="1291" spans="5:6">
      <c r="E1291">
        <v>1286</v>
      </c>
      <c r="F1291">
        <v>1287</v>
      </c>
    </row>
    <row r="1292" spans="5:6">
      <c r="E1292">
        <v>1287</v>
      </c>
      <c r="F1292">
        <v>1288</v>
      </c>
    </row>
    <row r="1293" spans="5:6">
      <c r="E1293">
        <v>1288</v>
      </c>
      <c r="F1293">
        <v>1289</v>
      </c>
    </row>
    <row r="1294" spans="5:6">
      <c r="E1294">
        <v>1289</v>
      </c>
      <c r="F1294">
        <v>1290</v>
      </c>
    </row>
    <row r="1295" spans="5:6">
      <c r="E1295">
        <v>1290</v>
      </c>
      <c r="F1295">
        <v>1291</v>
      </c>
    </row>
    <row r="1296" spans="5:6">
      <c r="E1296">
        <v>1291</v>
      </c>
      <c r="F1296">
        <v>1292</v>
      </c>
    </row>
    <row r="1297" spans="5:6">
      <c r="E1297">
        <v>1292</v>
      </c>
      <c r="F1297">
        <v>1293</v>
      </c>
    </row>
    <row r="1298" spans="5:6">
      <c r="E1298">
        <v>1293</v>
      </c>
      <c r="F1298">
        <v>1294</v>
      </c>
    </row>
    <row r="1299" spans="5:6">
      <c r="E1299">
        <v>1294</v>
      </c>
      <c r="F1299">
        <v>1295</v>
      </c>
    </row>
    <row r="1300" spans="5:6">
      <c r="E1300">
        <v>1295</v>
      </c>
      <c r="F1300">
        <v>1296</v>
      </c>
    </row>
    <row r="1301" spans="5:6">
      <c r="E1301">
        <v>1296</v>
      </c>
      <c r="F1301">
        <v>1297</v>
      </c>
    </row>
    <row r="1302" spans="5:6">
      <c r="E1302">
        <v>1297</v>
      </c>
      <c r="F1302">
        <v>1298</v>
      </c>
    </row>
    <row r="1303" spans="5:6">
      <c r="E1303">
        <v>1298</v>
      </c>
      <c r="F1303">
        <v>1299</v>
      </c>
    </row>
    <row r="1304" spans="5:6">
      <c r="E1304">
        <v>1299</v>
      </c>
      <c r="F1304">
        <v>1300</v>
      </c>
    </row>
    <row r="1305" spans="5:6">
      <c r="E1305">
        <v>1300</v>
      </c>
      <c r="F1305">
        <v>1301</v>
      </c>
    </row>
    <row r="1306" spans="5:6">
      <c r="E1306">
        <v>1301</v>
      </c>
      <c r="F1306">
        <v>1302</v>
      </c>
    </row>
    <row r="1307" spans="5:6">
      <c r="E1307">
        <v>1302</v>
      </c>
      <c r="F1307">
        <v>1303</v>
      </c>
    </row>
    <row r="1308" spans="5:6">
      <c r="E1308">
        <v>1303</v>
      </c>
      <c r="F1308">
        <v>1304</v>
      </c>
    </row>
    <row r="1309" spans="5:6">
      <c r="E1309">
        <v>1304</v>
      </c>
      <c r="F1309">
        <v>1305</v>
      </c>
    </row>
    <row r="1310" spans="5:6">
      <c r="E1310">
        <v>1305</v>
      </c>
      <c r="F1310">
        <v>1306</v>
      </c>
    </row>
    <row r="1311" spans="5:6">
      <c r="E1311">
        <v>1306</v>
      </c>
      <c r="F1311">
        <v>1307</v>
      </c>
    </row>
    <row r="1312" spans="5:6">
      <c r="E1312">
        <v>1307</v>
      </c>
      <c r="F1312">
        <v>1308</v>
      </c>
    </row>
    <row r="1313" spans="5:6">
      <c r="E1313">
        <v>1308</v>
      </c>
      <c r="F1313">
        <v>1309</v>
      </c>
    </row>
    <row r="1314" spans="5:6">
      <c r="E1314">
        <v>1309</v>
      </c>
      <c r="F1314">
        <v>1310</v>
      </c>
    </row>
    <row r="1315" spans="5:6">
      <c r="E1315">
        <v>1310</v>
      </c>
      <c r="F1315">
        <v>1311</v>
      </c>
    </row>
    <row r="1316" spans="5:6">
      <c r="E1316">
        <v>1311</v>
      </c>
      <c r="F1316">
        <v>1312</v>
      </c>
    </row>
    <row r="1317" spans="5:6">
      <c r="E1317">
        <v>1312</v>
      </c>
      <c r="F1317">
        <v>1313</v>
      </c>
    </row>
    <row r="1318" spans="5:6">
      <c r="E1318">
        <v>1313</v>
      </c>
      <c r="F1318">
        <v>1314</v>
      </c>
    </row>
    <row r="1319" spans="5:6">
      <c r="E1319">
        <v>1314</v>
      </c>
      <c r="F1319">
        <v>1315</v>
      </c>
    </row>
    <row r="1320" spans="5:6">
      <c r="E1320">
        <v>1315</v>
      </c>
      <c r="F1320">
        <v>1316</v>
      </c>
    </row>
    <row r="1321" spans="5:6">
      <c r="E1321">
        <v>1316</v>
      </c>
      <c r="F1321">
        <v>1317</v>
      </c>
    </row>
    <row r="1322" spans="5:6">
      <c r="E1322">
        <v>1317</v>
      </c>
      <c r="F1322">
        <v>1318</v>
      </c>
    </row>
    <row r="1323" spans="5:6">
      <c r="E1323">
        <v>1318</v>
      </c>
      <c r="F1323">
        <v>1319</v>
      </c>
    </row>
    <row r="1324" spans="5:6">
      <c r="E1324">
        <v>1319</v>
      </c>
      <c r="F1324">
        <v>1320</v>
      </c>
    </row>
    <row r="1325" spans="5:6">
      <c r="E1325">
        <v>1320</v>
      </c>
      <c r="F1325">
        <v>1321</v>
      </c>
    </row>
    <row r="1326" spans="5:6">
      <c r="E1326">
        <v>1321</v>
      </c>
      <c r="F1326">
        <v>1322</v>
      </c>
    </row>
    <row r="1327" spans="5:6">
      <c r="E1327">
        <v>1322</v>
      </c>
      <c r="F1327">
        <v>1323</v>
      </c>
    </row>
    <row r="1328" spans="5:6">
      <c r="E1328">
        <v>1323</v>
      </c>
      <c r="F1328">
        <v>1324</v>
      </c>
    </row>
    <row r="1329" spans="5:6">
      <c r="E1329">
        <v>1324</v>
      </c>
      <c r="F1329">
        <v>1325</v>
      </c>
    </row>
    <row r="1330" spans="5:6">
      <c r="E1330">
        <v>1325</v>
      </c>
      <c r="F1330">
        <v>1326</v>
      </c>
    </row>
    <row r="1331" spans="5:6">
      <c r="E1331">
        <v>1326</v>
      </c>
      <c r="F1331">
        <v>1327</v>
      </c>
    </row>
    <row r="1332" spans="5:6">
      <c r="E1332">
        <v>1327</v>
      </c>
      <c r="F1332">
        <v>1328</v>
      </c>
    </row>
    <row r="1333" spans="5:6">
      <c r="E1333">
        <v>1328</v>
      </c>
      <c r="F1333">
        <v>1329</v>
      </c>
    </row>
    <row r="1334" spans="5:6">
      <c r="E1334">
        <v>1329</v>
      </c>
      <c r="F1334">
        <v>1330</v>
      </c>
    </row>
    <row r="1335" spans="5:6">
      <c r="E1335">
        <v>1330</v>
      </c>
      <c r="F1335">
        <v>1331</v>
      </c>
    </row>
    <row r="1336" spans="5:6">
      <c r="E1336">
        <v>1331</v>
      </c>
      <c r="F1336">
        <v>1332</v>
      </c>
    </row>
    <row r="1337" spans="5:6">
      <c r="E1337">
        <v>1332</v>
      </c>
      <c r="F1337">
        <v>1333</v>
      </c>
    </row>
    <row r="1338" spans="5:6">
      <c r="E1338">
        <v>1333</v>
      </c>
      <c r="F1338">
        <v>1334</v>
      </c>
    </row>
    <row r="1339" spans="5:6">
      <c r="E1339">
        <v>1334</v>
      </c>
      <c r="F1339">
        <v>1335</v>
      </c>
    </row>
    <row r="1340" spans="5:6">
      <c r="E1340">
        <v>1335</v>
      </c>
      <c r="F1340">
        <v>1336</v>
      </c>
    </row>
    <row r="1341" spans="5:6">
      <c r="E1341">
        <v>1336</v>
      </c>
      <c r="F1341">
        <v>1337</v>
      </c>
    </row>
    <row r="1342" spans="5:6">
      <c r="E1342">
        <v>1337</v>
      </c>
      <c r="F1342">
        <v>1338</v>
      </c>
    </row>
    <row r="1343" spans="5:6">
      <c r="E1343">
        <v>1338</v>
      </c>
      <c r="F1343">
        <v>1339</v>
      </c>
    </row>
    <row r="1344" spans="5:6">
      <c r="E1344">
        <v>1339</v>
      </c>
      <c r="F1344">
        <v>1340</v>
      </c>
    </row>
    <row r="1345" spans="5:6">
      <c r="E1345">
        <v>1340</v>
      </c>
      <c r="F1345">
        <v>1341</v>
      </c>
    </row>
    <row r="1346" spans="5:6">
      <c r="E1346">
        <v>1341</v>
      </c>
      <c r="F1346">
        <v>1342</v>
      </c>
    </row>
    <row r="1347" spans="5:6">
      <c r="E1347">
        <v>1342</v>
      </c>
      <c r="F1347">
        <v>1343</v>
      </c>
    </row>
    <row r="1348" spans="5:6">
      <c r="E1348">
        <v>1343</v>
      </c>
      <c r="F1348">
        <v>1344</v>
      </c>
    </row>
    <row r="1349" spans="5:6">
      <c r="E1349">
        <v>1344</v>
      </c>
      <c r="F1349">
        <v>1345</v>
      </c>
    </row>
    <row r="1350" spans="5:6">
      <c r="E1350">
        <v>1345</v>
      </c>
      <c r="F1350">
        <v>1346</v>
      </c>
    </row>
    <row r="1351" spans="5:6">
      <c r="E1351">
        <v>1346</v>
      </c>
      <c r="F1351">
        <v>1347</v>
      </c>
    </row>
    <row r="1352" spans="5:6">
      <c r="E1352">
        <v>1347</v>
      </c>
      <c r="F1352">
        <v>1348</v>
      </c>
    </row>
    <row r="1353" spans="5:6">
      <c r="E1353">
        <v>1348</v>
      </c>
      <c r="F1353">
        <v>1349</v>
      </c>
    </row>
    <row r="1354" spans="5:6">
      <c r="E1354">
        <v>1349</v>
      </c>
      <c r="F1354">
        <v>1350</v>
      </c>
    </row>
    <row r="1355" spans="5:6">
      <c r="E1355">
        <v>1350</v>
      </c>
      <c r="F1355">
        <v>1351</v>
      </c>
    </row>
    <row r="1356" spans="5:6">
      <c r="E1356">
        <v>1351</v>
      </c>
      <c r="F1356">
        <v>1352</v>
      </c>
    </row>
    <row r="1357" spans="5:6">
      <c r="E1357">
        <v>1352</v>
      </c>
      <c r="F1357">
        <v>1353</v>
      </c>
    </row>
    <row r="1358" spans="5:6">
      <c r="E1358">
        <v>1353</v>
      </c>
      <c r="F1358">
        <v>1354</v>
      </c>
    </row>
    <row r="1359" spans="5:6">
      <c r="E1359">
        <v>1354</v>
      </c>
      <c r="F1359">
        <v>1355</v>
      </c>
    </row>
    <row r="1360" spans="5:6">
      <c r="E1360">
        <v>1355</v>
      </c>
      <c r="F1360">
        <v>1356</v>
      </c>
    </row>
    <row r="1361" spans="5:6">
      <c r="E1361">
        <v>1356</v>
      </c>
      <c r="F1361">
        <v>1357</v>
      </c>
    </row>
    <row r="1362" spans="5:6">
      <c r="E1362">
        <v>1357</v>
      </c>
      <c r="F1362">
        <v>1358</v>
      </c>
    </row>
    <row r="1363" spans="5:6">
      <c r="E1363">
        <v>1358</v>
      </c>
      <c r="F1363">
        <v>1359</v>
      </c>
    </row>
    <row r="1364" spans="5:6">
      <c r="E1364">
        <v>1359</v>
      </c>
      <c r="F1364">
        <v>1360</v>
      </c>
    </row>
    <row r="1365" spans="5:6">
      <c r="E1365">
        <v>1360</v>
      </c>
      <c r="F1365">
        <v>1361</v>
      </c>
    </row>
    <row r="1366" spans="5:6">
      <c r="E1366">
        <v>1361</v>
      </c>
      <c r="F1366">
        <v>1362</v>
      </c>
    </row>
    <row r="1367" spans="5:6">
      <c r="E1367">
        <v>1362</v>
      </c>
      <c r="F1367">
        <v>1363</v>
      </c>
    </row>
    <row r="1368" spans="5:6">
      <c r="E1368">
        <v>1363</v>
      </c>
      <c r="F1368">
        <v>1364</v>
      </c>
    </row>
    <row r="1369" spans="5:6">
      <c r="E1369">
        <v>1364</v>
      </c>
      <c r="F1369">
        <v>1365</v>
      </c>
    </row>
    <row r="1370" spans="5:6">
      <c r="E1370">
        <v>1365</v>
      </c>
      <c r="F1370">
        <v>1366</v>
      </c>
    </row>
    <row r="1371" spans="5:6">
      <c r="E1371">
        <v>1366</v>
      </c>
      <c r="F1371">
        <v>1367</v>
      </c>
    </row>
    <row r="1372" spans="5:6">
      <c r="E1372">
        <v>1367</v>
      </c>
      <c r="F1372">
        <v>1368</v>
      </c>
    </row>
    <row r="1373" spans="5:6">
      <c r="E1373">
        <v>1368</v>
      </c>
      <c r="F1373">
        <v>1369</v>
      </c>
    </row>
    <row r="1374" spans="5:6">
      <c r="E1374">
        <v>1369</v>
      </c>
      <c r="F1374">
        <v>1370</v>
      </c>
    </row>
    <row r="1375" spans="5:6">
      <c r="E1375">
        <v>1370</v>
      </c>
      <c r="F1375">
        <v>1371</v>
      </c>
    </row>
    <row r="1376" spans="5:6">
      <c r="E1376">
        <v>1371</v>
      </c>
      <c r="F1376">
        <v>1372</v>
      </c>
    </row>
    <row r="1377" spans="5:6">
      <c r="E1377">
        <v>1372</v>
      </c>
      <c r="F1377">
        <v>1373</v>
      </c>
    </row>
    <row r="1378" spans="5:6">
      <c r="E1378">
        <v>1373</v>
      </c>
      <c r="F1378">
        <v>1374</v>
      </c>
    </row>
    <row r="1379" spans="5:6">
      <c r="E1379">
        <v>1374</v>
      </c>
      <c r="F1379">
        <v>1375</v>
      </c>
    </row>
    <row r="1380" spans="5:6">
      <c r="E1380">
        <v>1375</v>
      </c>
      <c r="F1380">
        <v>1376</v>
      </c>
    </row>
    <row r="1381" spans="5:6">
      <c r="E1381">
        <v>1376</v>
      </c>
      <c r="F1381">
        <v>1377</v>
      </c>
    </row>
    <row r="1382" spans="5:6">
      <c r="E1382">
        <v>1377</v>
      </c>
      <c r="F1382">
        <v>1378</v>
      </c>
    </row>
    <row r="1383" spans="5:6">
      <c r="E1383">
        <v>1378</v>
      </c>
      <c r="F1383">
        <v>1379</v>
      </c>
    </row>
    <row r="1384" spans="5:6">
      <c r="E1384">
        <v>1379</v>
      </c>
      <c r="F1384">
        <v>1380</v>
      </c>
    </row>
    <row r="1385" spans="5:6">
      <c r="E1385">
        <v>1380</v>
      </c>
      <c r="F1385">
        <v>1381</v>
      </c>
    </row>
    <row r="1386" spans="5:6">
      <c r="E1386">
        <v>1381</v>
      </c>
      <c r="F1386">
        <v>1382</v>
      </c>
    </row>
    <row r="1387" spans="5:6">
      <c r="E1387">
        <v>1382</v>
      </c>
      <c r="F1387">
        <v>1383</v>
      </c>
    </row>
    <row r="1388" spans="5:6">
      <c r="E1388">
        <v>1383</v>
      </c>
      <c r="F1388">
        <v>1384</v>
      </c>
    </row>
    <row r="1389" spans="5:6">
      <c r="E1389">
        <v>1384</v>
      </c>
      <c r="F1389">
        <v>1385</v>
      </c>
    </row>
    <row r="1390" spans="5:6">
      <c r="E1390">
        <v>1385</v>
      </c>
      <c r="F1390">
        <v>1386</v>
      </c>
    </row>
    <row r="1391" spans="5:6">
      <c r="E1391">
        <v>1386</v>
      </c>
      <c r="F1391">
        <v>1387</v>
      </c>
    </row>
    <row r="1392" spans="5:6">
      <c r="E1392">
        <v>1387</v>
      </c>
      <c r="F1392">
        <v>1388</v>
      </c>
    </row>
    <row r="1393" spans="5:6">
      <c r="E1393">
        <v>1388</v>
      </c>
      <c r="F1393">
        <v>1389</v>
      </c>
    </row>
    <row r="1394" spans="5:6">
      <c r="E1394">
        <v>1389</v>
      </c>
      <c r="F1394">
        <v>1390</v>
      </c>
    </row>
    <row r="1395" spans="5:6">
      <c r="E1395">
        <v>1390</v>
      </c>
      <c r="F1395">
        <v>1391</v>
      </c>
    </row>
    <row r="1396" spans="5:6">
      <c r="E1396">
        <v>1391</v>
      </c>
      <c r="F1396">
        <v>1392</v>
      </c>
    </row>
    <row r="1397" spans="5:6">
      <c r="E1397">
        <v>1392</v>
      </c>
      <c r="F1397">
        <v>1393</v>
      </c>
    </row>
    <row r="1398" spans="5:6">
      <c r="E1398">
        <v>1393</v>
      </c>
      <c r="F1398">
        <v>1394</v>
      </c>
    </row>
    <row r="1399" spans="5:6">
      <c r="E1399">
        <v>1394</v>
      </c>
      <c r="F1399">
        <v>1395</v>
      </c>
    </row>
    <row r="1400" spans="5:6">
      <c r="E1400">
        <v>1395</v>
      </c>
      <c r="F1400">
        <v>1396</v>
      </c>
    </row>
    <row r="1401" spans="5:6">
      <c r="E1401">
        <v>1396</v>
      </c>
      <c r="F1401">
        <v>1397</v>
      </c>
    </row>
    <row r="1402" spans="5:6">
      <c r="E1402">
        <v>1397</v>
      </c>
      <c r="F1402">
        <v>1398</v>
      </c>
    </row>
    <row r="1403" spans="5:6">
      <c r="E1403">
        <v>1398</v>
      </c>
      <c r="F1403">
        <v>1399</v>
      </c>
    </row>
    <row r="1404" spans="5:6">
      <c r="E1404">
        <v>1399</v>
      </c>
      <c r="F1404">
        <v>1400</v>
      </c>
    </row>
    <row r="1405" spans="5:6">
      <c r="E1405">
        <v>1400</v>
      </c>
      <c r="F1405">
        <v>1401</v>
      </c>
    </row>
    <row r="1406" spans="5:6">
      <c r="E1406">
        <v>1401</v>
      </c>
      <c r="F1406">
        <v>1402</v>
      </c>
    </row>
    <row r="1407" spans="5:6">
      <c r="E1407">
        <v>1402</v>
      </c>
      <c r="F1407">
        <v>1403</v>
      </c>
    </row>
    <row r="1408" spans="5:6">
      <c r="E1408">
        <v>1403</v>
      </c>
      <c r="F1408">
        <v>1404</v>
      </c>
    </row>
    <row r="1409" spans="5:6">
      <c r="E1409">
        <v>1404</v>
      </c>
      <c r="F1409">
        <v>1405</v>
      </c>
    </row>
    <row r="1410" spans="5:6">
      <c r="E1410">
        <v>1405</v>
      </c>
      <c r="F1410">
        <v>1406</v>
      </c>
    </row>
    <row r="1411" spans="5:6">
      <c r="E1411">
        <v>1406</v>
      </c>
      <c r="F1411">
        <v>1407</v>
      </c>
    </row>
    <row r="1412" spans="5:6">
      <c r="E1412">
        <v>1407</v>
      </c>
      <c r="F1412">
        <v>1408</v>
      </c>
    </row>
    <row r="1413" spans="5:6">
      <c r="E1413">
        <v>1408</v>
      </c>
      <c r="F1413">
        <v>1409</v>
      </c>
    </row>
    <row r="1414" spans="5:6">
      <c r="E1414">
        <v>1409</v>
      </c>
      <c r="F1414">
        <v>1410</v>
      </c>
    </row>
    <row r="1415" spans="5:6">
      <c r="E1415">
        <v>1410</v>
      </c>
      <c r="F1415">
        <v>1411</v>
      </c>
    </row>
    <row r="1416" spans="5:6">
      <c r="E1416">
        <v>1411</v>
      </c>
      <c r="F1416">
        <v>1412</v>
      </c>
    </row>
    <row r="1417" spans="5:6">
      <c r="E1417">
        <v>1412</v>
      </c>
      <c r="F1417">
        <v>1413</v>
      </c>
    </row>
    <row r="1418" spans="5:6">
      <c r="E1418">
        <v>1413</v>
      </c>
      <c r="F1418">
        <v>1414</v>
      </c>
    </row>
    <row r="1419" spans="5:6">
      <c r="E1419">
        <v>1414</v>
      </c>
      <c r="F1419">
        <v>1415</v>
      </c>
    </row>
    <row r="1420" spans="5:6">
      <c r="E1420">
        <v>1415</v>
      </c>
      <c r="F1420">
        <v>1416</v>
      </c>
    </row>
    <row r="1421" spans="5:6">
      <c r="E1421">
        <v>1416</v>
      </c>
      <c r="F1421">
        <v>1417</v>
      </c>
    </row>
    <row r="1422" spans="5:6">
      <c r="E1422">
        <v>1417</v>
      </c>
      <c r="F1422">
        <v>1418</v>
      </c>
    </row>
    <row r="1423" spans="5:6">
      <c r="E1423">
        <v>1418</v>
      </c>
      <c r="F1423">
        <v>1419</v>
      </c>
    </row>
    <row r="1424" spans="5:6">
      <c r="E1424">
        <v>1419</v>
      </c>
      <c r="F1424">
        <v>1420</v>
      </c>
    </row>
    <row r="1425" spans="5:6">
      <c r="E1425">
        <v>1420</v>
      </c>
      <c r="F1425">
        <v>1421</v>
      </c>
    </row>
    <row r="1426" spans="5:6">
      <c r="E1426">
        <v>1421</v>
      </c>
      <c r="F1426">
        <v>1422</v>
      </c>
    </row>
    <row r="1427" spans="5:6">
      <c r="E1427">
        <v>1422</v>
      </c>
      <c r="F1427">
        <v>1423</v>
      </c>
    </row>
    <row r="1428" spans="5:6">
      <c r="E1428">
        <v>1423</v>
      </c>
      <c r="F1428">
        <v>1424</v>
      </c>
    </row>
    <row r="1429" spans="5:6">
      <c r="E1429">
        <v>1424</v>
      </c>
      <c r="F1429">
        <v>1425</v>
      </c>
    </row>
    <row r="1430" spans="5:6">
      <c r="E1430">
        <v>1425</v>
      </c>
      <c r="F1430">
        <v>1426</v>
      </c>
    </row>
    <row r="1431" spans="5:6">
      <c r="E1431">
        <v>1426</v>
      </c>
      <c r="F1431">
        <v>1427</v>
      </c>
    </row>
    <row r="1432" spans="5:6">
      <c r="E1432">
        <v>1427</v>
      </c>
      <c r="F1432">
        <v>1428</v>
      </c>
    </row>
    <row r="1433" spans="5:6">
      <c r="E1433">
        <v>1428</v>
      </c>
      <c r="F1433">
        <v>1429</v>
      </c>
    </row>
    <row r="1434" spans="5:6">
      <c r="E1434">
        <v>1429</v>
      </c>
      <c r="F1434">
        <v>1430</v>
      </c>
    </row>
    <row r="1435" spans="5:6">
      <c r="E1435">
        <v>1430</v>
      </c>
      <c r="F1435">
        <v>1431</v>
      </c>
    </row>
    <row r="1436" spans="5:6">
      <c r="E1436">
        <v>1431</v>
      </c>
      <c r="F1436">
        <v>1432</v>
      </c>
    </row>
    <row r="1437" spans="5:6">
      <c r="E1437">
        <v>1432</v>
      </c>
      <c r="F1437">
        <v>1433</v>
      </c>
    </row>
    <row r="1438" spans="5:6">
      <c r="E1438">
        <v>1433</v>
      </c>
      <c r="F1438">
        <v>1434</v>
      </c>
    </row>
    <row r="1439" spans="5:6">
      <c r="E1439">
        <v>1434</v>
      </c>
      <c r="F1439">
        <v>1435</v>
      </c>
    </row>
    <row r="1440" spans="5:6">
      <c r="E1440">
        <v>1435</v>
      </c>
      <c r="F1440">
        <v>1436</v>
      </c>
    </row>
    <row r="1441" spans="5:6">
      <c r="E1441">
        <v>1436</v>
      </c>
      <c r="F1441">
        <v>1437</v>
      </c>
    </row>
    <row r="1442" spans="5:6">
      <c r="E1442">
        <v>1437</v>
      </c>
      <c r="F1442">
        <v>1438</v>
      </c>
    </row>
    <row r="1443" spans="5:6">
      <c r="E1443">
        <v>1438</v>
      </c>
      <c r="F1443">
        <v>1439</v>
      </c>
    </row>
    <row r="1444" spans="5:6">
      <c r="E1444">
        <v>1439</v>
      </c>
      <c r="F1444">
        <v>1440</v>
      </c>
    </row>
    <row r="1445" spans="5:6">
      <c r="E1445">
        <v>1440</v>
      </c>
      <c r="F1445">
        <v>1441</v>
      </c>
    </row>
    <row r="1446" spans="5:6">
      <c r="E1446">
        <v>1441</v>
      </c>
      <c r="F1446">
        <v>1442</v>
      </c>
    </row>
    <row r="1447" spans="5:6">
      <c r="E1447">
        <v>1442</v>
      </c>
      <c r="F1447">
        <v>1443</v>
      </c>
    </row>
    <row r="1448" spans="5:6">
      <c r="E1448">
        <v>1443</v>
      </c>
      <c r="F1448">
        <v>1444</v>
      </c>
    </row>
    <row r="1449" spans="5:6">
      <c r="E1449">
        <v>1444</v>
      </c>
      <c r="F1449">
        <v>1445</v>
      </c>
    </row>
    <row r="1450" spans="5:6">
      <c r="E1450">
        <v>1445</v>
      </c>
      <c r="F1450">
        <v>1446</v>
      </c>
    </row>
    <row r="1451" spans="5:6">
      <c r="E1451">
        <v>1446</v>
      </c>
      <c r="F1451">
        <v>1447</v>
      </c>
    </row>
    <row r="1452" spans="5:6">
      <c r="E1452">
        <v>1447</v>
      </c>
      <c r="F1452">
        <v>1448</v>
      </c>
    </row>
    <row r="1453" spans="5:6">
      <c r="E1453">
        <v>1448</v>
      </c>
      <c r="F1453">
        <v>1449</v>
      </c>
    </row>
    <row r="1454" spans="5:6">
      <c r="E1454">
        <v>1449</v>
      </c>
      <c r="F1454">
        <v>1450</v>
      </c>
    </row>
    <row r="1455" spans="5:6">
      <c r="E1455">
        <v>1450</v>
      </c>
      <c r="F1455">
        <v>1451</v>
      </c>
    </row>
    <row r="1456" spans="5:6">
      <c r="E1456">
        <v>1451</v>
      </c>
      <c r="F1456">
        <v>1452</v>
      </c>
    </row>
    <row r="1457" spans="5:6">
      <c r="E1457">
        <v>1452</v>
      </c>
      <c r="F1457">
        <v>1453</v>
      </c>
    </row>
    <row r="1458" spans="5:6">
      <c r="E1458">
        <v>1453</v>
      </c>
      <c r="F1458">
        <v>1454</v>
      </c>
    </row>
    <row r="1459" spans="5:6">
      <c r="E1459">
        <v>1454</v>
      </c>
      <c r="F1459">
        <v>1455</v>
      </c>
    </row>
    <row r="1460" spans="5:6">
      <c r="E1460">
        <v>1455</v>
      </c>
      <c r="F1460">
        <v>1456</v>
      </c>
    </row>
    <row r="1461" spans="5:6">
      <c r="E1461">
        <v>1456</v>
      </c>
      <c r="F1461">
        <v>1457</v>
      </c>
    </row>
    <row r="1462" spans="5:6">
      <c r="E1462">
        <v>1457</v>
      </c>
      <c r="F1462">
        <v>1458</v>
      </c>
    </row>
    <row r="1463" spans="5:6">
      <c r="E1463">
        <v>1458</v>
      </c>
      <c r="F1463">
        <v>1459</v>
      </c>
    </row>
    <row r="1464" spans="5:6">
      <c r="E1464">
        <v>1459</v>
      </c>
      <c r="F1464">
        <v>1460</v>
      </c>
    </row>
    <row r="1465" spans="5:6">
      <c r="E1465">
        <v>1460</v>
      </c>
      <c r="F1465">
        <v>1461</v>
      </c>
    </row>
    <row r="1466" spans="5:6">
      <c r="E1466">
        <v>1461</v>
      </c>
      <c r="F1466">
        <v>1462</v>
      </c>
    </row>
    <row r="1467" spans="5:6">
      <c r="E1467">
        <v>1462</v>
      </c>
      <c r="F1467">
        <v>1463</v>
      </c>
    </row>
    <row r="1468" spans="5:6">
      <c r="E1468">
        <v>1463</v>
      </c>
      <c r="F1468">
        <v>1464</v>
      </c>
    </row>
    <row r="1469" spans="5:6">
      <c r="E1469">
        <v>1464</v>
      </c>
      <c r="F1469">
        <v>1465</v>
      </c>
    </row>
    <row r="1470" spans="5:6">
      <c r="E1470">
        <v>1465</v>
      </c>
      <c r="F1470">
        <v>1466</v>
      </c>
    </row>
    <row r="1471" spans="5:6">
      <c r="E1471">
        <v>1466</v>
      </c>
      <c r="F1471">
        <v>1467</v>
      </c>
    </row>
    <row r="1472" spans="5:6">
      <c r="E1472">
        <v>1467</v>
      </c>
      <c r="F1472">
        <v>1468</v>
      </c>
    </row>
    <row r="1473" spans="5:6">
      <c r="E1473">
        <v>1468</v>
      </c>
      <c r="F1473">
        <v>1469</v>
      </c>
    </row>
    <row r="1474" spans="5:6">
      <c r="E1474">
        <v>1469</v>
      </c>
      <c r="F1474">
        <v>1470</v>
      </c>
    </row>
    <row r="1475" spans="5:6">
      <c r="E1475">
        <v>1470</v>
      </c>
      <c r="F1475">
        <v>1471</v>
      </c>
    </row>
    <row r="1476" spans="5:6">
      <c r="E1476">
        <v>1471</v>
      </c>
      <c r="F1476">
        <v>1472</v>
      </c>
    </row>
    <row r="1477" spans="5:6">
      <c r="E1477">
        <v>1472</v>
      </c>
      <c r="F1477">
        <v>1473</v>
      </c>
    </row>
    <row r="1478" spans="5:6">
      <c r="E1478">
        <v>1473</v>
      </c>
      <c r="F1478">
        <v>1474</v>
      </c>
    </row>
    <row r="1479" spans="5:6">
      <c r="E1479">
        <v>1474</v>
      </c>
      <c r="F1479">
        <v>1475</v>
      </c>
    </row>
    <row r="1480" spans="5:6">
      <c r="E1480">
        <v>1475</v>
      </c>
      <c r="F1480">
        <v>1476</v>
      </c>
    </row>
    <row r="1481" spans="5:6">
      <c r="E1481">
        <v>1476</v>
      </c>
      <c r="F1481">
        <v>1477</v>
      </c>
    </row>
    <row r="1482" spans="5:6">
      <c r="E1482">
        <v>1477</v>
      </c>
      <c r="F1482">
        <v>1478</v>
      </c>
    </row>
    <row r="1483" spans="5:6">
      <c r="E1483">
        <v>1478</v>
      </c>
      <c r="F1483">
        <v>1479</v>
      </c>
    </row>
    <row r="1484" spans="5:6">
      <c r="E1484">
        <v>1479</v>
      </c>
      <c r="F1484">
        <v>1480</v>
      </c>
    </row>
    <row r="1485" spans="5:6">
      <c r="E1485">
        <v>1480</v>
      </c>
      <c r="F1485">
        <v>1481</v>
      </c>
    </row>
    <row r="1486" spans="5:6">
      <c r="E1486">
        <v>1481</v>
      </c>
      <c r="F1486">
        <v>1482</v>
      </c>
    </row>
    <row r="1487" spans="5:6">
      <c r="E1487">
        <v>1482</v>
      </c>
      <c r="F1487">
        <v>1483</v>
      </c>
    </row>
    <row r="1488" spans="5:6">
      <c r="E1488">
        <v>1483</v>
      </c>
      <c r="F1488">
        <v>1484</v>
      </c>
    </row>
    <row r="1489" spans="5:6">
      <c r="E1489">
        <v>1484</v>
      </c>
      <c r="F1489">
        <v>1485</v>
      </c>
    </row>
    <row r="1490" spans="5:6">
      <c r="E1490">
        <v>1485</v>
      </c>
      <c r="F1490">
        <v>1486</v>
      </c>
    </row>
    <row r="1491" spans="5:6">
      <c r="E1491">
        <v>1486</v>
      </c>
      <c r="F1491">
        <v>1487</v>
      </c>
    </row>
    <row r="1492" spans="5:6">
      <c r="E1492">
        <v>1487</v>
      </c>
      <c r="F1492">
        <v>1488</v>
      </c>
    </row>
    <row r="1493" spans="5:6">
      <c r="E1493">
        <v>1488</v>
      </c>
      <c r="F1493">
        <v>1489</v>
      </c>
    </row>
    <row r="1494" spans="5:6">
      <c r="E1494">
        <v>1489</v>
      </c>
      <c r="F1494">
        <v>1490</v>
      </c>
    </row>
    <row r="1495" spans="5:6">
      <c r="E1495">
        <v>1490</v>
      </c>
      <c r="F1495">
        <v>1491</v>
      </c>
    </row>
    <row r="1496" spans="5:6">
      <c r="E1496">
        <v>1491</v>
      </c>
      <c r="F1496">
        <v>1492</v>
      </c>
    </row>
    <row r="1497" spans="5:6">
      <c r="E1497">
        <v>1492</v>
      </c>
      <c r="F1497">
        <v>1493</v>
      </c>
    </row>
    <row r="1498" spans="5:6">
      <c r="E1498">
        <v>1493</v>
      </c>
      <c r="F1498">
        <v>1494</v>
      </c>
    </row>
    <row r="1499" spans="5:6">
      <c r="E1499">
        <v>1494</v>
      </c>
      <c r="F1499">
        <v>1495</v>
      </c>
    </row>
    <row r="1500" spans="5:6">
      <c r="E1500">
        <v>1495</v>
      </c>
      <c r="F1500">
        <v>1496</v>
      </c>
    </row>
    <row r="1501" spans="5:6">
      <c r="E1501">
        <v>1496</v>
      </c>
      <c r="F1501">
        <v>1497</v>
      </c>
    </row>
    <row r="1502" spans="5:6">
      <c r="E1502">
        <v>1497</v>
      </c>
      <c r="F1502">
        <v>1498</v>
      </c>
    </row>
    <row r="1503" spans="5:6">
      <c r="E1503">
        <v>1498</v>
      </c>
      <c r="F1503">
        <v>1499</v>
      </c>
    </row>
    <row r="1504" spans="5:6">
      <c r="E1504">
        <v>1499</v>
      </c>
      <c r="F1504">
        <v>1500</v>
      </c>
    </row>
    <row r="1505" spans="5:6">
      <c r="E1505">
        <v>1500</v>
      </c>
      <c r="F1505">
        <v>1501</v>
      </c>
    </row>
    <row r="1506" spans="5:6">
      <c r="E1506">
        <v>1501</v>
      </c>
      <c r="F1506">
        <v>1502</v>
      </c>
    </row>
    <row r="1507" spans="5:6">
      <c r="E1507">
        <v>1502</v>
      </c>
      <c r="F1507">
        <v>1503</v>
      </c>
    </row>
    <row r="1508" spans="5:6">
      <c r="E1508">
        <v>1503</v>
      </c>
      <c r="F1508">
        <v>1504</v>
      </c>
    </row>
    <row r="1509" spans="5:6">
      <c r="E1509">
        <v>1504</v>
      </c>
      <c r="F1509">
        <v>1505</v>
      </c>
    </row>
    <row r="1510" spans="5:6">
      <c r="E1510">
        <v>1505</v>
      </c>
      <c r="F1510">
        <v>1506</v>
      </c>
    </row>
    <row r="1511" spans="5:6">
      <c r="E1511">
        <v>1506</v>
      </c>
      <c r="F1511">
        <v>1507</v>
      </c>
    </row>
    <row r="1512" spans="5:6">
      <c r="E1512">
        <v>1507</v>
      </c>
      <c r="F1512">
        <v>1508</v>
      </c>
    </row>
    <row r="1513" spans="5:6">
      <c r="E1513">
        <v>1508</v>
      </c>
      <c r="F1513">
        <v>1509</v>
      </c>
    </row>
    <row r="1514" spans="5:6">
      <c r="E1514">
        <v>1509</v>
      </c>
      <c r="F1514">
        <v>1510</v>
      </c>
    </row>
    <row r="1515" spans="5:6">
      <c r="E1515">
        <v>1510</v>
      </c>
      <c r="F1515">
        <v>1511</v>
      </c>
    </row>
    <row r="1516" spans="5:6">
      <c r="E1516">
        <v>1511</v>
      </c>
      <c r="F1516">
        <v>1512</v>
      </c>
    </row>
    <row r="1517" spans="5:6">
      <c r="E1517">
        <v>1512</v>
      </c>
      <c r="F1517">
        <v>1513</v>
      </c>
    </row>
    <row r="1518" spans="5:6">
      <c r="E1518">
        <v>1513</v>
      </c>
      <c r="F1518">
        <v>1514</v>
      </c>
    </row>
    <row r="1519" spans="5:6">
      <c r="E1519">
        <v>1514</v>
      </c>
      <c r="F1519">
        <v>1515</v>
      </c>
    </row>
    <row r="1520" spans="5:6">
      <c r="E1520">
        <v>1515</v>
      </c>
      <c r="F1520">
        <v>1516</v>
      </c>
    </row>
    <row r="1521" spans="5:6">
      <c r="E1521">
        <v>1516</v>
      </c>
      <c r="F1521">
        <v>1517</v>
      </c>
    </row>
    <row r="1522" spans="5:6">
      <c r="E1522">
        <v>1517</v>
      </c>
      <c r="F1522">
        <v>1518</v>
      </c>
    </row>
    <row r="1523" spans="5:6">
      <c r="E1523">
        <v>1518</v>
      </c>
      <c r="F1523">
        <v>1519</v>
      </c>
    </row>
    <row r="1524" spans="5:6">
      <c r="E1524">
        <v>1519</v>
      </c>
      <c r="F1524">
        <v>1520</v>
      </c>
    </row>
    <row r="1525" spans="5:6">
      <c r="E1525">
        <v>1520</v>
      </c>
      <c r="F1525">
        <v>1521</v>
      </c>
    </row>
    <row r="1526" spans="5:6">
      <c r="E1526">
        <v>1521</v>
      </c>
      <c r="F1526">
        <v>1522</v>
      </c>
    </row>
    <row r="1527" spans="5:6">
      <c r="E1527">
        <v>1522</v>
      </c>
      <c r="F1527">
        <v>1523</v>
      </c>
    </row>
    <row r="1528" spans="5:6">
      <c r="E1528">
        <v>1523</v>
      </c>
      <c r="F1528">
        <v>1524</v>
      </c>
    </row>
    <row r="1529" spans="5:6">
      <c r="E1529">
        <v>1524</v>
      </c>
      <c r="F1529">
        <v>1525</v>
      </c>
    </row>
    <row r="1530" spans="5:6">
      <c r="E1530">
        <v>1525</v>
      </c>
      <c r="F1530">
        <v>1526</v>
      </c>
    </row>
    <row r="1531" spans="5:6">
      <c r="E1531">
        <v>1526</v>
      </c>
      <c r="F1531">
        <v>1527</v>
      </c>
    </row>
    <row r="1532" spans="5:6">
      <c r="E1532">
        <v>1527</v>
      </c>
      <c r="F1532">
        <v>1528</v>
      </c>
    </row>
    <row r="1533" spans="5:6">
      <c r="E1533">
        <v>1528</v>
      </c>
      <c r="F1533">
        <v>1529</v>
      </c>
    </row>
    <row r="1534" spans="5:6">
      <c r="E1534">
        <v>1529</v>
      </c>
      <c r="F1534">
        <v>1530</v>
      </c>
    </row>
    <row r="1535" spans="5:6">
      <c r="E1535">
        <v>1530</v>
      </c>
      <c r="F1535">
        <v>1531</v>
      </c>
    </row>
    <row r="1536" spans="5:6">
      <c r="E1536">
        <v>1531</v>
      </c>
      <c r="F1536">
        <v>1532</v>
      </c>
    </row>
    <row r="1537" spans="5:6">
      <c r="E1537">
        <v>1532</v>
      </c>
      <c r="F1537">
        <v>1533</v>
      </c>
    </row>
    <row r="1538" spans="5:6">
      <c r="E1538">
        <v>1533</v>
      </c>
      <c r="F1538">
        <v>1534</v>
      </c>
    </row>
    <row r="1539" spans="5:6">
      <c r="E1539">
        <v>1534</v>
      </c>
      <c r="F1539">
        <v>1535</v>
      </c>
    </row>
    <row r="1540" spans="5:6">
      <c r="E1540">
        <v>1535</v>
      </c>
      <c r="F1540">
        <v>1536</v>
      </c>
    </row>
    <row r="1541" spans="5:6">
      <c r="E1541">
        <v>1536</v>
      </c>
      <c r="F1541">
        <v>1537</v>
      </c>
    </row>
    <row r="1542" spans="5:6">
      <c r="E1542">
        <v>1537</v>
      </c>
      <c r="F1542">
        <v>1538</v>
      </c>
    </row>
    <row r="1543" spans="5:6">
      <c r="E1543">
        <v>1538</v>
      </c>
      <c r="F1543">
        <v>1539</v>
      </c>
    </row>
    <row r="1544" spans="5:6">
      <c r="E1544">
        <v>1539</v>
      </c>
      <c r="F1544">
        <v>1540</v>
      </c>
    </row>
    <row r="1545" spans="5:6">
      <c r="E1545">
        <v>1540</v>
      </c>
      <c r="F1545">
        <v>1541</v>
      </c>
    </row>
    <row r="1546" spans="5:6">
      <c r="E1546">
        <v>1541</v>
      </c>
      <c r="F1546">
        <v>1542</v>
      </c>
    </row>
    <row r="1547" spans="5:6">
      <c r="E1547">
        <v>1542</v>
      </c>
      <c r="F1547">
        <v>1543</v>
      </c>
    </row>
    <row r="1548" spans="5:6">
      <c r="E1548">
        <v>1543</v>
      </c>
      <c r="F1548">
        <v>1544</v>
      </c>
    </row>
    <row r="1549" spans="5:6">
      <c r="E1549">
        <v>1544</v>
      </c>
      <c r="F1549">
        <v>1545</v>
      </c>
    </row>
    <row r="1550" spans="5:6">
      <c r="E1550">
        <v>1545</v>
      </c>
      <c r="F1550">
        <v>1546</v>
      </c>
    </row>
    <row r="1551" spans="5:6">
      <c r="E1551">
        <v>1546</v>
      </c>
      <c r="F1551">
        <v>1547</v>
      </c>
    </row>
    <row r="1552" spans="5:6">
      <c r="E1552">
        <v>1547</v>
      </c>
      <c r="F1552">
        <v>1548</v>
      </c>
    </row>
    <row r="1553" spans="5:6">
      <c r="E1553">
        <v>1548</v>
      </c>
      <c r="F1553">
        <v>1549</v>
      </c>
    </row>
    <row r="1554" spans="5:6">
      <c r="E1554">
        <v>1549</v>
      </c>
      <c r="F1554">
        <v>1550</v>
      </c>
    </row>
    <row r="1555" spans="5:6">
      <c r="E1555">
        <v>1550</v>
      </c>
      <c r="F1555">
        <v>1551</v>
      </c>
    </row>
    <row r="1556" spans="5:6">
      <c r="E1556">
        <v>1551</v>
      </c>
      <c r="F1556">
        <v>1552</v>
      </c>
    </row>
    <row r="1557" spans="5:6">
      <c r="E1557">
        <v>1552</v>
      </c>
      <c r="F1557">
        <v>1553</v>
      </c>
    </row>
    <row r="1558" spans="5:6">
      <c r="E1558">
        <v>1553</v>
      </c>
      <c r="F1558">
        <v>1554</v>
      </c>
    </row>
    <row r="1559" spans="5:6">
      <c r="E1559">
        <v>1554</v>
      </c>
      <c r="F1559">
        <v>1555</v>
      </c>
    </row>
    <row r="1560" spans="5:6">
      <c r="E1560">
        <v>1555</v>
      </c>
      <c r="F1560">
        <v>1556</v>
      </c>
    </row>
    <row r="1561" spans="5:6">
      <c r="E1561">
        <v>1556</v>
      </c>
      <c r="F1561">
        <v>1557</v>
      </c>
    </row>
    <row r="1562" spans="5:6">
      <c r="E1562">
        <v>1557</v>
      </c>
      <c r="F1562">
        <v>1558</v>
      </c>
    </row>
    <row r="1563" spans="5:6">
      <c r="E1563">
        <v>1558</v>
      </c>
      <c r="F1563">
        <v>1559</v>
      </c>
    </row>
    <row r="1564" spans="5:6">
      <c r="E1564">
        <v>1559</v>
      </c>
      <c r="F1564">
        <v>1560</v>
      </c>
    </row>
    <row r="1565" spans="5:6">
      <c r="E1565">
        <v>1560</v>
      </c>
      <c r="F1565">
        <v>1561</v>
      </c>
    </row>
    <row r="1566" spans="5:6">
      <c r="E1566">
        <v>1561</v>
      </c>
      <c r="F1566">
        <v>1562</v>
      </c>
    </row>
    <row r="1567" spans="5:6">
      <c r="E1567">
        <v>1562</v>
      </c>
      <c r="F1567">
        <v>1563</v>
      </c>
    </row>
    <row r="1568" spans="5:6">
      <c r="E1568">
        <v>1563</v>
      </c>
      <c r="F1568">
        <v>1564</v>
      </c>
    </row>
    <row r="1569" spans="5:6">
      <c r="E1569">
        <v>1564</v>
      </c>
      <c r="F1569">
        <v>1565</v>
      </c>
    </row>
    <row r="1570" spans="5:6">
      <c r="E1570">
        <v>1565</v>
      </c>
      <c r="F1570">
        <v>1566</v>
      </c>
    </row>
    <row r="1571" spans="5:6">
      <c r="E1571">
        <v>1566</v>
      </c>
      <c r="F1571">
        <v>1567</v>
      </c>
    </row>
    <row r="1572" spans="5:6">
      <c r="E1572">
        <v>1567</v>
      </c>
      <c r="F1572">
        <v>1568</v>
      </c>
    </row>
    <row r="1573" spans="5:6">
      <c r="E1573">
        <v>1568</v>
      </c>
      <c r="F1573">
        <v>1569</v>
      </c>
    </row>
    <row r="1574" spans="5:6">
      <c r="E1574">
        <v>1569</v>
      </c>
      <c r="F1574">
        <v>1570</v>
      </c>
    </row>
    <row r="1575" spans="5:6">
      <c r="E1575">
        <v>1570</v>
      </c>
      <c r="F1575">
        <v>1571</v>
      </c>
    </row>
    <row r="1576" spans="5:6">
      <c r="E1576">
        <v>1571</v>
      </c>
      <c r="F1576">
        <v>1572</v>
      </c>
    </row>
    <row r="1577" spans="5:6">
      <c r="E1577">
        <v>1572</v>
      </c>
      <c r="F1577">
        <v>1573</v>
      </c>
    </row>
    <row r="1578" spans="5:6">
      <c r="E1578">
        <v>1573</v>
      </c>
      <c r="F1578">
        <v>1574</v>
      </c>
    </row>
    <row r="1579" spans="5:6">
      <c r="E1579">
        <v>1574</v>
      </c>
      <c r="F1579">
        <v>1575</v>
      </c>
    </row>
    <row r="1580" spans="5:6">
      <c r="E1580">
        <v>1575</v>
      </c>
      <c r="F1580">
        <v>1576</v>
      </c>
    </row>
    <row r="1581" spans="5:6">
      <c r="E1581">
        <v>1576</v>
      </c>
      <c r="F1581">
        <v>1577</v>
      </c>
    </row>
    <row r="1582" spans="5:6">
      <c r="E1582">
        <v>1577</v>
      </c>
      <c r="F1582">
        <v>1578</v>
      </c>
    </row>
    <row r="1583" spans="5:6">
      <c r="E1583">
        <v>1578</v>
      </c>
      <c r="F1583">
        <v>1579</v>
      </c>
    </row>
    <row r="1584" spans="5:6">
      <c r="E1584">
        <v>1579</v>
      </c>
      <c r="F1584">
        <v>1580</v>
      </c>
    </row>
    <row r="1585" spans="5:6">
      <c r="E1585">
        <v>1580</v>
      </c>
      <c r="F1585">
        <v>1581</v>
      </c>
    </row>
    <row r="1586" spans="5:6">
      <c r="E1586">
        <v>1581</v>
      </c>
      <c r="F1586">
        <v>1582</v>
      </c>
    </row>
    <row r="1587" spans="5:6">
      <c r="E1587">
        <v>1582</v>
      </c>
      <c r="F1587">
        <v>1583</v>
      </c>
    </row>
    <row r="1588" spans="5:6">
      <c r="E1588">
        <v>1583</v>
      </c>
      <c r="F1588">
        <v>1584</v>
      </c>
    </row>
    <row r="1589" spans="5:6">
      <c r="E1589">
        <v>1584</v>
      </c>
      <c r="F1589">
        <v>1585</v>
      </c>
    </row>
    <row r="1590" spans="5:6">
      <c r="E1590">
        <v>1585</v>
      </c>
      <c r="F1590">
        <v>1586</v>
      </c>
    </row>
    <row r="1591" spans="5:6">
      <c r="E1591">
        <v>1586</v>
      </c>
      <c r="F1591">
        <v>1587</v>
      </c>
    </row>
    <row r="1592" spans="5:6">
      <c r="E1592">
        <v>1587</v>
      </c>
      <c r="F1592">
        <v>1588</v>
      </c>
    </row>
    <row r="1593" spans="5:6">
      <c r="E1593">
        <v>1588</v>
      </c>
      <c r="F1593">
        <v>1589</v>
      </c>
    </row>
    <row r="1594" spans="5:6">
      <c r="E1594">
        <v>1589</v>
      </c>
      <c r="F1594">
        <v>1590</v>
      </c>
    </row>
    <row r="1595" spans="5:6">
      <c r="E1595">
        <v>1590</v>
      </c>
      <c r="F1595">
        <v>1591</v>
      </c>
    </row>
    <row r="1596" spans="5:6">
      <c r="E1596">
        <v>1591</v>
      </c>
      <c r="F1596">
        <v>1592</v>
      </c>
    </row>
    <row r="1597" spans="5:6">
      <c r="E1597">
        <v>1592</v>
      </c>
      <c r="F1597">
        <v>1593</v>
      </c>
    </row>
    <row r="1598" spans="5:6">
      <c r="E1598">
        <v>1593</v>
      </c>
      <c r="F1598">
        <v>1594</v>
      </c>
    </row>
    <row r="1599" spans="5:6">
      <c r="E1599">
        <v>1594</v>
      </c>
      <c r="F1599">
        <v>1595</v>
      </c>
    </row>
    <row r="1600" spans="5:6">
      <c r="E1600">
        <v>1595</v>
      </c>
      <c r="F1600">
        <v>1596</v>
      </c>
    </row>
    <row r="1601" spans="5:6">
      <c r="E1601">
        <v>1596</v>
      </c>
      <c r="F1601">
        <v>1597</v>
      </c>
    </row>
    <row r="1602" spans="5:6">
      <c r="E1602">
        <v>1597</v>
      </c>
      <c r="F1602">
        <v>1598</v>
      </c>
    </row>
    <row r="1603" spans="5:6">
      <c r="E1603">
        <v>1598</v>
      </c>
      <c r="F1603">
        <v>1599</v>
      </c>
    </row>
    <row r="1604" spans="5:6">
      <c r="E1604">
        <v>1599</v>
      </c>
      <c r="F1604">
        <v>1600</v>
      </c>
    </row>
    <row r="1605" spans="5:6">
      <c r="E1605">
        <v>1600</v>
      </c>
      <c r="F1605">
        <v>1601</v>
      </c>
    </row>
    <row r="1606" spans="5:6">
      <c r="E1606">
        <v>1601</v>
      </c>
      <c r="F1606">
        <v>1602</v>
      </c>
    </row>
    <row r="1607" spans="5:6">
      <c r="E1607">
        <v>1602</v>
      </c>
      <c r="F1607">
        <v>1603</v>
      </c>
    </row>
    <row r="1608" spans="5:6">
      <c r="E1608">
        <v>1603</v>
      </c>
      <c r="F1608">
        <v>1604</v>
      </c>
    </row>
    <row r="1609" spans="5:6">
      <c r="E1609">
        <v>1604</v>
      </c>
      <c r="F1609">
        <v>1605</v>
      </c>
    </row>
    <row r="1610" spans="5:6">
      <c r="E1610">
        <v>1605</v>
      </c>
      <c r="F1610">
        <v>1606</v>
      </c>
    </row>
    <row r="1611" spans="5:6">
      <c r="E1611">
        <v>1606</v>
      </c>
      <c r="F1611">
        <v>1607</v>
      </c>
    </row>
    <row r="1612" spans="5:6">
      <c r="E1612">
        <v>1607</v>
      </c>
      <c r="F1612">
        <v>1608</v>
      </c>
    </row>
    <row r="1613" spans="5:6">
      <c r="E1613">
        <v>1608</v>
      </c>
      <c r="F1613">
        <v>1609</v>
      </c>
    </row>
    <row r="1614" spans="5:6">
      <c r="E1614">
        <v>1609</v>
      </c>
      <c r="F1614">
        <v>1610</v>
      </c>
    </row>
    <row r="1615" spans="5:6">
      <c r="E1615">
        <v>1610</v>
      </c>
      <c r="F1615">
        <v>1611</v>
      </c>
    </row>
    <row r="1616" spans="5:6">
      <c r="E1616">
        <v>1611</v>
      </c>
      <c r="F1616">
        <v>1612</v>
      </c>
    </row>
    <row r="1617" spans="5:6">
      <c r="E1617">
        <v>1612</v>
      </c>
      <c r="F1617">
        <v>1613</v>
      </c>
    </row>
    <row r="1618" spans="5:6">
      <c r="E1618">
        <v>1613</v>
      </c>
      <c r="F1618">
        <v>1614</v>
      </c>
    </row>
    <row r="1619" spans="5:6">
      <c r="E1619">
        <v>1614</v>
      </c>
      <c r="F1619">
        <v>1615</v>
      </c>
    </row>
    <row r="1620" spans="5:6">
      <c r="E1620">
        <v>1615</v>
      </c>
      <c r="F1620">
        <v>1616</v>
      </c>
    </row>
    <row r="1621" spans="5:6">
      <c r="E1621">
        <v>1616</v>
      </c>
      <c r="F1621">
        <v>1617</v>
      </c>
    </row>
    <row r="1622" spans="5:6">
      <c r="E1622">
        <v>1617</v>
      </c>
      <c r="F1622">
        <v>1618</v>
      </c>
    </row>
    <row r="1623" spans="5:6">
      <c r="E1623">
        <v>1618</v>
      </c>
      <c r="F1623">
        <v>1619</v>
      </c>
    </row>
    <row r="1624" spans="5:6">
      <c r="E1624">
        <v>1619</v>
      </c>
      <c r="F1624">
        <v>1620</v>
      </c>
    </row>
    <row r="1625" spans="5:6">
      <c r="E1625">
        <v>1620</v>
      </c>
      <c r="F1625">
        <v>1621</v>
      </c>
    </row>
    <row r="1626" spans="5:6">
      <c r="E1626">
        <v>1621</v>
      </c>
      <c r="F1626">
        <v>1622</v>
      </c>
    </row>
    <row r="1627" spans="5:6">
      <c r="E1627">
        <v>1622</v>
      </c>
      <c r="F1627">
        <v>1623</v>
      </c>
    </row>
    <row r="1628" spans="5:6">
      <c r="E1628">
        <v>1623</v>
      </c>
      <c r="F1628">
        <v>1624</v>
      </c>
    </row>
    <row r="1629" spans="5:6">
      <c r="E1629">
        <v>1624</v>
      </c>
      <c r="F1629">
        <v>1625</v>
      </c>
    </row>
    <row r="1630" spans="5:6">
      <c r="E1630">
        <v>1625</v>
      </c>
      <c r="F1630">
        <v>1626</v>
      </c>
    </row>
    <row r="1631" spans="5:6">
      <c r="E1631">
        <v>1626</v>
      </c>
      <c r="F1631">
        <v>1627</v>
      </c>
    </row>
    <row r="1632" spans="5:6">
      <c r="E1632">
        <v>1627</v>
      </c>
      <c r="F1632">
        <v>1628</v>
      </c>
    </row>
    <row r="1633" spans="5:6">
      <c r="E1633">
        <v>1628</v>
      </c>
      <c r="F1633">
        <v>1629</v>
      </c>
    </row>
    <row r="1634" spans="5:6">
      <c r="E1634">
        <v>1629</v>
      </c>
      <c r="F1634">
        <v>1630</v>
      </c>
    </row>
    <row r="1635" spans="5:6">
      <c r="E1635">
        <v>1630</v>
      </c>
      <c r="F1635">
        <v>1631</v>
      </c>
    </row>
    <row r="1636" spans="5:6">
      <c r="E1636">
        <v>1631</v>
      </c>
      <c r="F1636">
        <v>1632</v>
      </c>
    </row>
    <row r="1637" spans="5:6">
      <c r="E1637">
        <v>1632</v>
      </c>
      <c r="F1637">
        <v>1633</v>
      </c>
    </row>
    <row r="1638" spans="5:6">
      <c r="E1638">
        <v>1633</v>
      </c>
      <c r="F1638">
        <v>1634</v>
      </c>
    </row>
    <row r="1639" spans="5:6">
      <c r="E1639">
        <v>1634</v>
      </c>
      <c r="F1639">
        <v>1635</v>
      </c>
    </row>
    <row r="1640" spans="5:6">
      <c r="E1640">
        <v>1635</v>
      </c>
      <c r="F1640">
        <v>1636</v>
      </c>
    </row>
    <row r="1641" spans="5:6">
      <c r="E1641">
        <v>1636</v>
      </c>
      <c r="F1641">
        <v>1637</v>
      </c>
    </row>
    <row r="1642" spans="5:6">
      <c r="E1642">
        <v>1637</v>
      </c>
      <c r="F1642">
        <v>1638</v>
      </c>
    </row>
    <row r="1643" spans="5:6">
      <c r="E1643">
        <v>1638</v>
      </c>
      <c r="F1643">
        <v>1639</v>
      </c>
    </row>
    <row r="1644" spans="5:6">
      <c r="E1644">
        <v>1639</v>
      </c>
      <c r="F1644">
        <v>1640</v>
      </c>
    </row>
    <row r="1645" spans="5:6">
      <c r="E1645">
        <v>1640</v>
      </c>
      <c r="F1645">
        <v>1641</v>
      </c>
    </row>
    <row r="1646" spans="5:6">
      <c r="E1646">
        <v>1641</v>
      </c>
      <c r="F1646">
        <v>1642</v>
      </c>
    </row>
    <row r="1647" spans="5:6">
      <c r="E1647">
        <v>1642</v>
      </c>
      <c r="F1647">
        <v>1643</v>
      </c>
    </row>
    <row r="1648" spans="5:6">
      <c r="E1648">
        <v>1643</v>
      </c>
      <c r="F1648">
        <v>1644</v>
      </c>
    </row>
    <row r="1649" spans="5:6">
      <c r="E1649">
        <v>1644</v>
      </c>
      <c r="F1649">
        <v>1645</v>
      </c>
    </row>
    <row r="1650" spans="5:6">
      <c r="E1650">
        <v>1645</v>
      </c>
      <c r="F1650">
        <v>1646</v>
      </c>
    </row>
    <row r="1651" spans="5:6">
      <c r="E1651">
        <v>1646</v>
      </c>
      <c r="F1651">
        <v>1647</v>
      </c>
    </row>
    <row r="1652" spans="5:6">
      <c r="E1652">
        <v>1647</v>
      </c>
      <c r="F1652">
        <v>1648</v>
      </c>
    </row>
    <row r="1653" spans="5:6">
      <c r="E1653">
        <v>1648</v>
      </c>
      <c r="F1653">
        <v>1649</v>
      </c>
    </row>
    <row r="1654" spans="5:6">
      <c r="E1654">
        <v>1649</v>
      </c>
      <c r="F1654">
        <v>1650</v>
      </c>
    </row>
    <row r="1655" spans="5:6">
      <c r="E1655">
        <v>1650</v>
      </c>
      <c r="F1655">
        <v>1651</v>
      </c>
    </row>
    <row r="1656" spans="5:6">
      <c r="E1656">
        <v>1651</v>
      </c>
      <c r="F1656">
        <v>1652</v>
      </c>
    </row>
    <row r="1657" spans="5:6">
      <c r="E1657">
        <v>1652</v>
      </c>
      <c r="F1657">
        <v>1653</v>
      </c>
    </row>
    <row r="1658" spans="5:6">
      <c r="E1658">
        <v>1653</v>
      </c>
      <c r="F1658">
        <v>1654</v>
      </c>
    </row>
    <row r="1659" spans="5:6">
      <c r="E1659">
        <v>1654</v>
      </c>
      <c r="F1659">
        <v>1655</v>
      </c>
    </row>
    <row r="1660" spans="5:6">
      <c r="E1660">
        <v>1655</v>
      </c>
      <c r="F1660">
        <v>1656</v>
      </c>
    </row>
    <row r="1661" spans="5:6">
      <c r="E1661">
        <v>1656</v>
      </c>
      <c r="F1661">
        <v>1657</v>
      </c>
    </row>
    <row r="1662" spans="5:6">
      <c r="E1662">
        <v>1657</v>
      </c>
      <c r="F1662">
        <v>1658</v>
      </c>
    </row>
    <row r="1663" spans="5:6">
      <c r="E1663">
        <v>1658</v>
      </c>
      <c r="F1663">
        <v>1659</v>
      </c>
    </row>
    <row r="1664" spans="5:6">
      <c r="E1664">
        <v>1659</v>
      </c>
      <c r="F1664">
        <v>1660</v>
      </c>
    </row>
    <row r="1665" spans="5:6">
      <c r="E1665">
        <v>1660</v>
      </c>
      <c r="F1665">
        <v>1661</v>
      </c>
    </row>
    <row r="1666" spans="5:6">
      <c r="E1666">
        <v>1661</v>
      </c>
      <c r="F1666">
        <v>1662</v>
      </c>
    </row>
    <row r="1667" spans="5:6">
      <c r="E1667">
        <v>1662</v>
      </c>
      <c r="F1667">
        <v>1663</v>
      </c>
    </row>
    <row r="1668" spans="5:6">
      <c r="E1668">
        <v>1663</v>
      </c>
      <c r="F1668">
        <v>1664</v>
      </c>
    </row>
    <row r="1669" spans="5:6">
      <c r="E1669">
        <v>1664</v>
      </c>
      <c r="F1669">
        <v>1665</v>
      </c>
    </row>
    <row r="1670" spans="5:6">
      <c r="E1670">
        <v>1665</v>
      </c>
      <c r="F1670">
        <v>1666</v>
      </c>
    </row>
    <row r="1671" spans="5:6">
      <c r="E1671">
        <v>1666</v>
      </c>
      <c r="F1671">
        <v>1667</v>
      </c>
    </row>
    <row r="1672" spans="5:6">
      <c r="E1672">
        <v>1667</v>
      </c>
      <c r="F1672">
        <v>1668</v>
      </c>
    </row>
    <row r="1673" spans="5:6">
      <c r="E1673">
        <v>1668</v>
      </c>
      <c r="F1673">
        <v>1669</v>
      </c>
    </row>
    <row r="1674" spans="5:6">
      <c r="E1674">
        <v>1669</v>
      </c>
      <c r="F1674">
        <v>1670</v>
      </c>
    </row>
    <row r="1675" spans="5:6">
      <c r="E1675">
        <v>1670</v>
      </c>
      <c r="F1675">
        <v>1671</v>
      </c>
    </row>
    <row r="1676" spans="5:6">
      <c r="E1676">
        <v>1671</v>
      </c>
      <c r="F1676">
        <v>1672</v>
      </c>
    </row>
    <row r="1677" spans="5:6">
      <c r="E1677">
        <v>1672</v>
      </c>
      <c r="F1677">
        <v>1673</v>
      </c>
    </row>
    <row r="1678" spans="5:6">
      <c r="E1678">
        <v>1673</v>
      </c>
      <c r="F1678">
        <v>1674</v>
      </c>
    </row>
    <row r="1679" spans="5:6">
      <c r="E1679">
        <v>1674</v>
      </c>
      <c r="F1679">
        <v>1675</v>
      </c>
    </row>
    <row r="1680" spans="5:6">
      <c r="E1680">
        <v>1675</v>
      </c>
      <c r="F1680">
        <v>1676</v>
      </c>
    </row>
    <row r="1681" spans="5:6">
      <c r="E1681">
        <v>1676</v>
      </c>
      <c r="F1681">
        <v>1677</v>
      </c>
    </row>
    <row r="1682" spans="5:6">
      <c r="E1682">
        <v>1677</v>
      </c>
      <c r="F1682">
        <v>1678</v>
      </c>
    </row>
    <row r="1683" spans="5:6">
      <c r="E1683">
        <v>1678</v>
      </c>
      <c r="F1683">
        <v>1679</v>
      </c>
    </row>
    <row r="1684" spans="5:6">
      <c r="E1684">
        <v>1679</v>
      </c>
      <c r="F1684">
        <v>1680</v>
      </c>
    </row>
    <row r="1685" spans="5:6">
      <c r="E1685">
        <v>1680</v>
      </c>
      <c r="F1685">
        <v>1681</v>
      </c>
    </row>
    <row r="1686" spans="5:6">
      <c r="E1686">
        <v>1681</v>
      </c>
      <c r="F1686">
        <v>1682</v>
      </c>
    </row>
    <row r="1687" spans="5:6">
      <c r="E1687">
        <v>1682</v>
      </c>
      <c r="F1687">
        <v>1683</v>
      </c>
    </row>
    <row r="1688" spans="5:6">
      <c r="E1688">
        <v>1683</v>
      </c>
      <c r="F1688">
        <v>1684</v>
      </c>
    </row>
    <row r="1689" spans="5:6">
      <c r="E1689">
        <v>1684</v>
      </c>
      <c r="F1689">
        <v>1685</v>
      </c>
    </row>
    <row r="1690" spans="5:6">
      <c r="E1690">
        <v>1685</v>
      </c>
      <c r="F1690">
        <v>1686</v>
      </c>
    </row>
    <row r="1691" spans="5:6">
      <c r="E1691">
        <v>1686</v>
      </c>
      <c r="F1691">
        <v>1687</v>
      </c>
    </row>
    <row r="1692" spans="5:6">
      <c r="E1692">
        <v>1687</v>
      </c>
      <c r="F1692">
        <v>1688</v>
      </c>
    </row>
    <row r="1693" spans="5:6">
      <c r="E1693">
        <v>1688</v>
      </c>
      <c r="F1693">
        <v>1689</v>
      </c>
    </row>
    <row r="1694" spans="5:6">
      <c r="E1694">
        <v>1689</v>
      </c>
      <c r="F1694">
        <v>1690</v>
      </c>
    </row>
    <row r="1695" spans="5:6">
      <c r="E1695">
        <v>1690</v>
      </c>
      <c r="F1695">
        <v>1691</v>
      </c>
    </row>
    <row r="1696" spans="5:6">
      <c r="E1696">
        <v>1691</v>
      </c>
      <c r="F1696">
        <v>1692</v>
      </c>
    </row>
    <row r="1697" spans="5:6">
      <c r="E1697">
        <v>1692</v>
      </c>
      <c r="F1697">
        <v>1693</v>
      </c>
    </row>
    <row r="1698" spans="5:6">
      <c r="E1698">
        <v>1693</v>
      </c>
      <c r="F1698">
        <v>1694</v>
      </c>
    </row>
    <row r="1699" spans="5:6">
      <c r="E1699">
        <v>1694</v>
      </c>
      <c r="F1699">
        <v>1695</v>
      </c>
    </row>
    <row r="1700" spans="5:6">
      <c r="E1700">
        <v>1695</v>
      </c>
      <c r="F1700">
        <v>1696</v>
      </c>
    </row>
    <row r="1701" spans="5:6">
      <c r="E1701">
        <v>1696</v>
      </c>
      <c r="F1701">
        <v>1697</v>
      </c>
    </row>
    <row r="1702" spans="5:6">
      <c r="E1702">
        <v>1697</v>
      </c>
      <c r="F1702">
        <v>1698</v>
      </c>
    </row>
    <row r="1703" spans="5:6">
      <c r="E1703">
        <v>1698</v>
      </c>
      <c r="F1703">
        <v>1699</v>
      </c>
    </row>
    <row r="1704" spans="5:6">
      <c r="E1704">
        <v>1699</v>
      </c>
      <c r="F1704">
        <v>1700</v>
      </c>
    </row>
    <row r="1705" spans="5:6">
      <c r="E1705">
        <v>1700</v>
      </c>
      <c r="F1705">
        <v>1701</v>
      </c>
    </row>
    <row r="1706" spans="5:6">
      <c r="E1706">
        <v>1701</v>
      </c>
      <c r="F1706">
        <v>1702</v>
      </c>
    </row>
    <row r="1707" spans="5:6">
      <c r="E1707">
        <v>1702</v>
      </c>
      <c r="F1707">
        <v>1703</v>
      </c>
    </row>
    <row r="1708" spans="5:6">
      <c r="E1708">
        <v>1703</v>
      </c>
      <c r="F1708">
        <v>1704</v>
      </c>
    </row>
    <row r="1709" spans="5:6">
      <c r="E1709">
        <v>1704</v>
      </c>
      <c r="F1709">
        <v>1705</v>
      </c>
    </row>
    <row r="1710" spans="5:6">
      <c r="E1710">
        <v>1705</v>
      </c>
      <c r="F1710">
        <v>1706</v>
      </c>
    </row>
    <row r="1711" spans="5:6">
      <c r="E1711">
        <v>1706</v>
      </c>
      <c r="F1711">
        <v>1707</v>
      </c>
    </row>
    <row r="1712" spans="5:6">
      <c r="E1712">
        <v>1707</v>
      </c>
      <c r="F1712">
        <v>1708</v>
      </c>
    </row>
    <row r="1713" spans="5:6">
      <c r="E1713">
        <v>1708</v>
      </c>
      <c r="F1713">
        <v>1709</v>
      </c>
    </row>
    <row r="1714" spans="5:6">
      <c r="E1714">
        <v>1709</v>
      </c>
      <c r="F1714">
        <v>1710</v>
      </c>
    </row>
    <row r="1715" spans="5:6">
      <c r="E1715">
        <v>1710</v>
      </c>
      <c r="F1715">
        <v>1711</v>
      </c>
    </row>
    <row r="1716" spans="5:6">
      <c r="E1716">
        <v>1711</v>
      </c>
      <c r="F1716">
        <v>1712</v>
      </c>
    </row>
    <row r="1717" spans="5:6">
      <c r="E1717">
        <v>1712</v>
      </c>
      <c r="F1717">
        <v>1713</v>
      </c>
    </row>
    <row r="1718" spans="5:6">
      <c r="E1718">
        <v>1713</v>
      </c>
      <c r="F1718">
        <v>1714</v>
      </c>
    </row>
    <row r="1719" spans="5:6">
      <c r="E1719">
        <v>1714</v>
      </c>
      <c r="F1719">
        <v>1715</v>
      </c>
    </row>
    <row r="1720" spans="5:6">
      <c r="E1720">
        <v>1715</v>
      </c>
      <c r="F1720">
        <v>1716</v>
      </c>
    </row>
    <row r="1721" spans="5:6">
      <c r="E1721">
        <v>1716</v>
      </c>
      <c r="F1721">
        <v>1717</v>
      </c>
    </row>
    <row r="1722" spans="5:6">
      <c r="E1722">
        <v>1717</v>
      </c>
      <c r="F1722">
        <v>1718</v>
      </c>
    </row>
    <row r="1723" spans="5:6">
      <c r="E1723">
        <v>1718</v>
      </c>
      <c r="F1723">
        <v>1719</v>
      </c>
    </row>
    <row r="1724" spans="5:6">
      <c r="E1724">
        <v>1719</v>
      </c>
      <c r="F1724">
        <v>1720</v>
      </c>
    </row>
    <row r="1725" spans="5:6">
      <c r="E1725">
        <v>1720</v>
      </c>
      <c r="F1725">
        <v>1721</v>
      </c>
    </row>
    <row r="1726" spans="5:6">
      <c r="E1726">
        <v>1721</v>
      </c>
      <c r="F1726">
        <v>1722</v>
      </c>
    </row>
    <row r="1727" spans="5:6">
      <c r="E1727">
        <v>1722</v>
      </c>
      <c r="F1727">
        <v>1723</v>
      </c>
    </row>
    <row r="1728" spans="5:6">
      <c r="E1728">
        <v>1723</v>
      </c>
      <c r="F1728">
        <v>1724</v>
      </c>
    </row>
    <row r="1729" spans="5:6">
      <c r="E1729">
        <v>1724</v>
      </c>
      <c r="F1729">
        <v>1725</v>
      </c>
    </row>
    <row r="1730" spans="5:6">
      <c r="E1730">
        <v>1725</v>
      </c>
      <c r="F1730">
        <v>1726</v>
      </c>
    </row>
    <row r="1731" spans="5:6">
      <c r="E1731">
        <v>1726</v>
      </c>
      <c r="F1731">
        <v>1727</v>
      </c>
    </row>
    <row r="1732" spans="5:6">
      <c r="E1732">
        <v>1727</v>
      </c>
      <c r="F1732">
        <v>1728</v>
      </c>
    </row>
    <row r="1733" spans="5:6">
      <c r="E1733">
        <v>1728</v>
      </c>
      <c r="F1733">
        <v>1729</v>
      </c>
    </row>
    <row r="1734" spans="5:6">
      <c r="E1734">
        <v>1729</v>
      </c>
      <c r="F1734">
        <v>1730</v>
      </c>
    </row>
    <row r="1735" spans="5:6">
      <c r="E1735">
        <v>1730</v>
      </c>
      <c r="F1735">
        <v>1731</v>
      </c>
    </row>
    <row r="1736" spans="5:6">
      <c r="E1736">
        <v>1731</v>
      </c>
      <c r="F1736">
        <v>1732</v>
      </c>
    </row>
    <row r="1737" spans="5:6">
      <c r="E1737">
        <v>1732</v>
      </c>
      <c r="F1737">
        <v>1733</v>
      </c>
    </row>
    <row r="1738" spans="5:6">
      <c r="E1738">
        <v>1733</v>
      </c>
      <c r="F1738">
        <v>1734</v>
      </c>
    </row>
    <row r="1739" spans="5:6">
      <c r="E1739">
        <v>1734</v>
      </c>
      <c r="F1739">
        <v>1735</v>
      </c>
    </row>
    <row r="1740" spans="5:6">
      <c r="E1740">
        <v>1735</v>
      </c>
      <c r="F1740">
        <v>1736</v>
      </c>
    </row>
    <row r="1741" spans="5:6">
      <c r="E1741">
        <v>1736</v>
      </c>
      <c r="F1741">
        <v>1737</v>
      </c>
    </row>
    <row r="1742" spans="5:6">
      <c r="E1742">
        <v>1737</v>
      </c>
      <c r="F1742">
        <v>1738</v>
      </c>
    </row>
    <row r="1743" spans="5:6">
      <c r="E1743">
        <v>1738</v>
      </c>
      <c r="F1743">
        <v>1739</v>
      </c>
    </row>
    <row r="1744" spans="5:6">
      <c r="E1744">
        <v>1739</v>
      </c>
      <c r="F1744">
        <v>1740</v>
      </c>
    </row>
    <row r="1745" spans="5:6">
      <c r="E1745">
        <v>1740</v>
      </c>
      <c r="F1745">
        <v>1741</v>
      </c>
    </row>
    <row r="1746" spans="5:6">
      <c r="E1746">
        <v>1741</v>
      </c>
      <c r="F1746">
        <v>1742</v>
      </c>
    </row>
    <row r="1747" spans="5:6">
      <c r="E1747">
        <v>1742</v>
      </c>
      <c r="F1747">
        <v>1743</v>
      </c>
    </row>
    <row r="1748" spans="5:6">
      <c r="E1748">
        <v>1743</v>
      </c>
      <c r="F1748">
        <v>1744</v>
      </c>
    </row>
    <row r="1749" spans="5:6">
      <c r="E1749">
        <v>1744</v>
      </c>
      <c r="F1749">
        <v>1745</v>
      </c>
    </row>
    <row r="1750" spans="5:6">
      <c r="E1750">
        <v>1745</v>
      </c>
      <c r="F1750">
        <v>1746</v>
      </c>
    </row>
    <row r="1751" spans="5:6">
      <c r="E1751">
        <v>1746</v>
      </c>
      <c r="F1751">
        <v>1747</v>
      </c>
    </row>
    <row r="1752" spans="5:6">
      <c r="E1752">
        <v>1747</v>
      </c>
      <c r="F1752">
        <v>1748</v>
      </c>
    </row>
    <row r="1753" spans="5:6">
      <c r="E1753">
        <v>1748</v>
      </c>
      <c r="F1753">
        <v>1749</v>
      </c>
    </row>
    <row r="1754" spans="5:6">
      <c r="E1754">
        <v>1749</v>
      </c>
      <c r="F1754">
        <v>1750</v>
      </c>
    </row>
    <row r="1755" spans="5:6">
      <c r="E1755">
        <v>1750</v>
      </c>
      <c r="F1755">
        <v>1751</v>
      </c>
    </row>
    <row r="1756" spans="5:6">
      <c r="E1756">
        <v>1751</v>
      </c>
      <c r="F1756">
        <v>1752</v>
      </c>
    </row>
    <row r="1757" spans="5:6">
      <c r="E1757">
        <v>1752</v>
      </c>
      <c r="F1757">
        <v>1753</v>
      </c>
    </row>
    <row r="1758" spans="5:6">
      <c r="E1758">
        <v>1753</v>
      </c>
      <c r="F1758">
        <v>1754</v>
      </c>
    </row>
    <row r="1759" spans="5:6">
      <c r="E1759">
        <v>1754</v>
      </c>
      <c r="F1759">
        <v>1755</v>
      </c>
    </row>
    <row r="1760" spans="5:6">
      <c r="E1760">
        <v>1755</v>
      </c>
      <c r="F1760">
        <v>1756</v>
      </c>
    </row>
    <row r="1761" spans="5:6">
      <c r="E1761">
        <v>1756</v>
      </c>
      <c r="F1761">
        <v>1757</v>
      </c>
    </row>
    <row r="1762" spans="5:6">
      <c r="E1762">
        <v>1757</v>
      </c>
      <c r="F1762">
        <v>1758</v>
      </c>
    </row>
    <row r="1763" spans="5:6">
      <c r="E1763">
        <v>1758</v>
      </c>
      <c r="F1763">
        <v>1759</v>
      </c>
    </row>
    <row r="1764" spans="5:6">
      <c r="E1764">
        <v>1759</v>
      </c>
      <c r="F1764">
        <v>1760</v>
      </c>
    </row>
    <row r="1765" spans="5:6">
      <c r="E1765">
        <v>1760</v>
      </c>
      <c r="F1765">
        <v>1761</v>
      </c>
    </row>
    <row r="1766" spans="5:6">
      <c r="E1766">
        <v>1761</v>
      </c>
      <c r="F1766">
        <v>1762</v>
      </c>
    </row>
    <row r="1767" spans="5:6">
      <c r="E1767">
        <v>1762</v>
      </c>
      <c r="F1767">
        <v>1763</v>
      </c>
    </row>
    <row r="1768" spans="5:6">
      <c r="E1768">
        <v>1763</v>
      </c>
      <c r="F1768">
        <v>1764</v>
      </c>
    </row>
    <row r="1769" spans="5:6">
      <c r="E1769">
        <v>1764</v>
      </c>
      <c r="F1769">
        <v>1765</v>
      </c>
    </row>
    <row r="1770" spans="5:6">
      <c r="E1770">
        <v>1765</v>
      </c>
      <c r="F1770">
        <v>1766</v>
      </c>
    </row>
    <row r="1771" spans="5:6">
      <c r="E1771">
        <v>1766</v>
      </c>
      <c r="F1771">
        <v>1767</v>
      </c>
    </row>
    <row r="1772" spans="5:6">
      <c r="E1772">
        <v>1767</v>
      </c>
      <c r="F1772">
        <v>1768</v>
      </c>
    </row>
    <row r="1773" spans="5:6">
      <c r="E1773">
        <v>1768</v>
      </c>
      <c r="F1773">
        <v>1769</v>
      </c>
    </row>
    <row r="1774" spans="5:6">
      <c r="E1774">
        <v>1769</v>
      </c>
      <c r="F1774">
        <v>1770</v>
      </c>
    </row>
    <row r="1775" spans="5:6">
      <c r="E1775">
        <v>1770</v>
      </c>
      <c r="F1775">
        <v>1771</v>
      </c>
    </row>
    <row r="1776" spans="5:6">
      <c r="E1776">
        <v>1771</v>
      </c>
      <c r="F1776">
        <v>1772</v>
      </c>
    </row>
    <row r="1777" spans="5:6">
      <c r="E1777">
        <v>1772</v>
      </c>
      <c r="F1777">
        <v>1773</v>
      </c>
    </row>
    <row r="1778" spans="5:6">
      <c r="E1778">
        <v>1773</v>
      </c>
      <c r="F1778">
        <v>1774</v>
      </c>
    </row>
    <row r="1779" spans="5:6">
      <c r="E1779">
        <v>1774</v>
      </c>
      <c r="F1779">
        <v>1775</v>
      </c>
    </row>
    <row r="1780" spans="5:6">
      <c r="E1780">
        <v>1775</v>
      </c>
      <c r="F1780">
        <v>1776</v>
      </c>
    </row>
    <row r="1781" spans="5:6">
      <c r="E1781">
        <v>1776</v>
      </c>
      <c r="F1781">
        <v>1777</v>
      </c>
    </row>
    <row r="1782" spans="5:6">
      <c r="E1782">
        <v>1777</v>
      </c>
      <c r="F1782">
        <v>1778</v>
      </c>
    </row>
    <row r="1783" spans="5:6">
      <c r="E1783">
        <v>1778</v>
      </c>
      <c r="F1783">
        <v>1779</v>
      </c>
    </row>
    <row r="1784" spans="5:6">
      <c r="E1784">
        <v>1779</v>
      </c>
      <c r="F1784">
        <v>1780</v>
      </c>
    </row>
    <row r="1785" spans="5:6">
      <c r="E1785">
        <v>1780</v>
      </c>
      <c r="F1785">
        <v>1781</v>
      </c>
    </row>
    <row r="1786" spans="5:6">
      <c r="E1786">
        <v>1781</v>
      </c>
      <c r="F1786">
        <v>1782</v>
      </c>
    </row>
    <row r="1787" spans="5:6">
      <c r="E1787">
        <v>1782</v>
      </c>
      <c r="F1787">
        <v>1783</v>
      </c>
    </row>
    <row r="1788" spans="5:6">
      <c r="E1788">
        <v>1783</v>
      </c>
      <c r="F1788">
        <v>1784</v>
      </c>
    </row>
    <row r="1789" spans="5:6">
      <c r="E1789">
        <v>1784</v>
      </c>
      <c r="F1789">
        <v>1785</v>
      </c>
    </row>
    <row r="1790" spans="5:6">
      <c r="E1790">
        <v>1785</v>
      </c>
      <c r="F1790">
        <v>1786</v>
      </c>
    </row>
    <row r="1791" spans="5:6">
      <c r="E1791">
        <v>1786</v>
      </c>
      <c r="F1791">
        <v>1787</v>
      </c>
    </row>
    <row r="1792" spans="5:6">
      <c r="E1792">
        <v>1787</v>
      </c>
      <c r="F1792">
        <v>1788</v>
      </c>
    </row>
    <row r="1793" spans="5:6">
      <c r="E1793">
        <v>1788</v>
      </c>
      <c r="F1793">
        <v>1789</v>
      </c>
    </row>
    <row r="1794" spans="5:6">
      <c r="E1794">
        <v>1789</v>
      </c>
      <c r="F1794">
        <v>1790</v>
      </c>
    </row>
    <row r="1795" spans="5:6">
      <c r="E1795">
        <v>1790</v>
      </c>
      <c r="F1795">
        <v>1791</v>
      </c>
    </row>
    <row r="1796" spans="5:6">
      <c r="E1796">
        <v>1791</v>
      </c>
      <c r="F1796">
        <v>1792</v>
      </c>
    </row>
    <row r="1797" spans="5:6">
      <c r="E1797">
        <v>1792</v>
      </c>
      <c r="F1797">
        <v>1793</v>
      </c>
    </row>
    <row r="1798" spans="5:6">
      <c r="E1798">
        <v>1793</v>
      </c>
      <c r="F1798">
        <v>1794</v>
      </c>
    </row>
    <row r="1799" spans="5:6">
      <c r="E1799">
        <v>1794</v>
      </c>
      <c r="F1799">
        <v>1795</v>
      </c>
    </row>
    <row r="1800" spans="5:6">
      <c r="E1800">
        <v>1795</v>
      </c>
      <c r="F1800">
        <v>1796</v>
      </c>
    </row>
    <row r="1801" spans="5:6">
      <c r="E1801">
        <v>1796</v>
      </c>
      <c r="F1801">
        <v>1797</v>
      </c>
    </row>
    <row r="1802" spans="5:6">
      <c r="E1802">
        <v>1797</v>
      </c>
      <c r="F1802">
        <v>1798</v>
      </c>
    </row>
    <row r="1803" spans="5:6">
      <c r="E1803">
        <v>1798</v>
      </c>
      <c r="F1803">
        <v>1799</v>
      </c>
    </row>
    <row r="1804" spans="5:6">
      <c r="E1804">
        <v>1799</v>
      </c>
      <c r="F1804">
        <v>1800</v>
      </c>
    </row>
    <row r="1805" spans="5:6">
      <c r="E1805">
        <v>1800</v>
      </c>
      <c r="F1805">
        <v>1801</v>
      </c>
    </row>
    <row r="1806" spans="5:6">
      <c r="E1806">
        <v>1801</v>
      </c>
      <c r="F1806">
        <v>1802</v>
      </c>
    </row>
    <row r="1807" spans="5:6">
      <c r="E1807">
        <v>1802</v>
      </c>
      <c r="F1807">
        <v>1803</v>
      </c>
    </row>
    <row r="1808" spans="5:6">
      <c r="E1808">
        <v>1803</v>
      </c>
      <c r="F1808">
        <v>1804</v>
      </c>
    </row>
    <row r="1809" spans="5:6">
      <c r="E1809">
        <v>1804</v>
      </c>
      <c r="F1809">
        <v>1805</v>
      </c>
    </row>
    <row r="1810" spans="5:6">
      <c r="E1810">
        <v>1805</v>
      </c>
      <c r="F1810">
        <v>1806</v>
      </c>
    </row>
    <row r="1811" spans="5:6">
      <c r="E1811">
        <v>1806</v>
      </c>
      <c r="F1811">
        <v>1807</v>
      </c>
    </row>
    <row r="1812" spans="5:6">
      <c r="E1812">
        <v>1807</v>
      </c>
      <c r="F1812">
        <v>1808</v>
      </c>
    </row>
    <row r="1813" spans="5:6">
      <c r="E1813">
        <v>1808</v>
      </c>
      <c r="F1813">
        <v>1809</v>
      </c>
    </row>
    <row r="1814" spans="5:6">
      <c r="E1814">
        <v>1809</v>
      </c>
      <c r="F1814">
        <v>1810</v>
      </c>
    </row>
    <row r="1815" spans="5:6">
      <c r="E1815">
        <v>1810</v>
      </c>
      <c r="F1815">
        <v>1811</v>
      </c>
    </row>
    <row r="1816" spans="5:6">
      <c r="E1816">
        <v>1811</v>
      </c>
      <c r="F1816">
        <v>1812</v>
      </c>
    </row>
    <row r="1817" spans="5:6">
      <c r="E1817">
        <v>1812</v>
      </c>
      <c r="F1817">
        <v>1813</v>
      </c>
    </row>
    <row r="1818" spans="5:6">
      <c r="E1818">
        <v>1813</v>
      </c>
      <c r="F1818">
        <v>1814</v>
      </c>
    </row>
    <row r="1819" spans="5:6">
      <c r="E1819">
        <v>1814</v>
      </c>
      <c r="F1819">
        <v>1815</v>
      </c>
    </row>
    <row r="1820" spans="5:6">
      <c r="E1820">
        <v>1815</v>
      </c>
      <c r="F1820">
        <v>1816</v>
      </c>
    </row>
    <row r="1821" spans="5:6">
      <c r="E1821">
        <v>1816</v>
      </c>
      <c r="F1821">
        <v>1817</v>
      </c>
    </row>
    <row r="1822" spans="5:6">
      <c r="E1822">
        <v>1817</v>
      </c>
      <c r="F1822">
        <v>1818</v>
      </c>
    </row>
    <row r="1823" spans="5:6">
      <c r="E1823">
        <v>1818</v>
      </c>
      <c r="F1823">
        <v>1819</v>
      </c>
    </row>
    <row r="1824" spans="5:6">
      <c r="E1824">
        <v>1819</v>
      </c>
      <c r="F1824">
        <v>1820</v>
      </c>
    </row>
    <row r="1825" spans="5:6">
      <c r="E1825">
        <v>1820</v>
      </c>
      <c r="F1825">
        <v>1821</v>
      </c>
    </row>
    <row r="1826" spans="5:6">
      <c r="E1826">
        <v>1821</v>
      </c>
      <c r="F1826">
        <v>1822</v>
      </c>
    </row>
    <row r="1827" spans="5:6">
      <c r="E1827">
        <v>1822</v>
      </c>
      <c r="F1827">
        <v>1823</v>
      </c>
    </row>
    <row r="1828" spans="5:6">
      <c r="E1828">
        <v>1823</v>
      </c>
      <c r="F1828">
        <v>1824</v>
      </c>
    </row>
    <row r="1829" spans="5:6">
      <c r="E1829">
        <v>1824</v>
      </c>
      <c r="F1829">
        <v>1825</v>
      </c>
    </row>
    <row r="1830" spans="5:6">
      <c r="E1830">
        <v>1825</v>
      </c>
      <c r="F1830">
        <v>1826</v>
      </c>
    </row>
    <row r="1831" spans="5:6">
      <c r="E1831">
        <v>1826</v>
      </c>
      <c r="F1831">
        <v>1827</v>
      </c>
    </row>
    <row r="1832" spans="5:6">
      <c r="E1832">
        <v>1827</v>
      </c>
      <c r="F1832">
        <v>1828</v>
      </c>
    </row>
    <row r="1833" spans="5:6">
      <c r="E1833">
        <v>1828</v>
      </c>
      <c r="F1833">
        <v>1829</v>
      </c>
    </row>
    <row r="1834" spans="5:6">
      <c r="E1834">
        <v>1829</v>
      </c>
      <c r="F1834">
        <v>1830</v>
      </c>
    </row>
    <row r="1835" spans="5:6">
      <c r="E1835">
        <v>1830</v>
      </c>
      <c r="F1835">
        <v>1831</v>
      </c>
    </row>
    <row r="1836" spans="5:6">
      <c r="E1836">
        <v>1831</v>
      </c>
      <c r="F1836">
        <v>1832</v>
      </c>
    </row>
    <row r="1837" spans="5:6">
      <c r="E1837">
        <v>1832</v>
      </c>
      <c r="F1837">
        <v>1833</v>
      </c>
    </row>
    <row r="1838" spans="5:6">
      <c r="E1838">
        <v>1833</v>
      </c>
      <c r="F1838">
        <v>1834</v>
      </c>
    </row>
    <row r="1839" spans="5:6">
      <c r="E1839">
        <v>1834</v>
      </c>
      <c r="F1839">
        <v>1835</v>
      </c>
    </row>
    <row r="1840" spans="5:6">
      <c r="E1840">
        <v>1835</v>
      </c>
      <c r="F1840">
        <v>1836</v>
      </c>
    </row>
    <row r="1841" spans="5:6">
      <c r="E1841">
        <v>1836</v>
      </c>
      <c r="F1841">
        <v>1837</v>
      </c>
    </row>
    <row r="1842" spans="5:6">
      <c r="E1842">
        <v>1837</v>
      </c>
      <c r="F1842">
        <v>1838</v>
      </c>
    </row>
    <row r="1843" spans="5:6">
      <c r="E1843">
        <v>1838</v>
      </c>
      <c r="F1843">
        <v>1839</v>
      </c>
    </row>
    <row r="1844" spans="5:6">
      <c r="E1844">
        <v>1839</v>
      </c>
      <c r="F1844">
        <v>1840</v>
      </c>
    </row>
    <row r="1845" spans="5:6">
      <c r="E1845">
        <v>1840</v>
      </c>
      <c r="F1845">
        <v>1841</v>
      </c>
    </row>
    <row r="1846" spans="5:6">
      <c r="E1846">
        <v>1841</v>
      </c>
      <c r="F1846">
        <v>1842</v>
      </c>
    </row>
    <row r="1847" spans="5:6">
      <c r="E1847">
        <v>1842</v>
      </c>
      <c r="F1847">
        <v>1843</v>
      </c>
    </row>
    <row r="1848" spans="5:6">
      <c r="E1848">
        <v>1843</v>
      </c>
      <c r="F1848">
        <v>1844</v>
      </c>
    </row>
    <row r="1849" spans="5:6">
      <c r="E1849">
        <v>1844</v>
      </c>
      <c r="F1849">
        <v>1845</v>
      </c>
    </row>
    <row r="1850" spans="5:6">
      <c r="E1850">
        <v>1845</v>
      </c>
      <c r="F1850">
        <v>1846</v>
      </c>
    </row>
    <row r="1851" spans="5:6">
      <c r="E1851">
        <v>1846</v>
      </c>
      <c r="F1851">
        <v>1847</v>
      </c>
    </row>
    <row r="1852" spans="5:6">
      <c r="E1852">
        <v>1847</v>
      </c>
      <c r="F1852">
        <v>1848</v>
      </c>
    </row>
    <row r="1853" spans="5:6">
      <c r="E1853">
        <v>1848</v>
      </c>
      <c r="F1853">
        <v>1849</v>
      </c>
    </row>
    <row r="1854" spans="5:6">
      <c r="E1854">
        <v>1849</v>
      </c>
      <c r="F1854">
        <v>1850</v>
      </c>
    </row>
    <row r="1855" spans="5:6">
      <c r="E1855">
        <v>1850</v>
      </c>
      <c r="F1855">
        <v>1851</v>
      </c>
    </row>
    <row r="1856" spans="5:6">
      <c r="E1856">
        <v>1851</v>
      </c>
      <c r="F1856">
        <v>1852</v>
      </c>
    </row>
    <row r="1857" spans="5:6">
      <c r="E1857">
        <v>1852</v>
      </c>
      <c r="F1857">
        <v>1853</v>
      </c>
    </row>
    <row r="1858" spans="5:6">
      <c r="E1858">
        <v>1853</v>
      </c>
      <c r="F1858">
        <v>1854</v>
      </c>
    </row>
    <row r="1859" spans="5:6">
      <c r="E1859">
        <v>1854</v>
      </c>
      <c r="F1859">
        <v>1855</v>
      </c>
    </row>
    <row r="1860" spans="5:6">
      <c r="E1860">
        <v>1855</v>
      </c>
      <c r="F1860">
        <v>1856</v>
      </c>
    </row>
    <row r="1861" spans="5:6">
      <c r="E1861">
        <v>1856</v>
      </c>
      <c r="F1861">
        <v>1857</v>
      </c>
    </row>
    <row r="1862" spans="5:6">
      <c r="E1862">
        <v>1857</v>
      </c>
      <c r="F1862">
        <v>1858</v>
      </c>
    </row>
    <row r="1863" spans="5:6">
      <c r="E1863">
        <v>1858</v>
      </c>
      <c r="F1863">
        <v>1859</v>
      </c>
    </row>
    <row r="1864" spans="5:6">
      <c r="E1864">
        <v>1859</v>
      </c>
      <c r="F1864">
        <v>1860</v>
      </c>
    </row>
    <row r="1865" spans="5:6">
      <c r="E1865">
        <v>1860</v>
      </c>
      <c r="F1865">
        <v>1861</v>
      </c>
    </row>
    <row r="1866" spans="5:6">
      <c r="E1866">
        <v>1861</v>
      </c>
      <c r="F1866">
        <v>1862</v>
      </c>
    </row>
    <row r="1867" spans="5:6">
      <c r="E1867">
        <v>1862</v>
      </c>
      <c r="F1867">
        <v>1863</v>
      </c>
    </row>
    <row r="1868" spans="5:6">
      <c r="E1868">
        <v>1863</v>
      </c>
      <c r="F1868">
        <v>1864</v>
      </c>
    </row>
    <row r="1869" spans="5:6">
      <c r="E1869">
        <v>1864</v>
      </c>
      <c r="F1869">
        <v>1865</v>
      </c>
    </row>
    <row r="1870" spans="5:6">
      <c r="E1870">
        <v>1865</v>
      </c>
      <c r="F1870">
        <v>1866</v>
      </c>
    </row>
    <row r="1871" spans="5:6">
      <c r="E1871">
        <v>1866</v>
      </c>
      <c r="F1871">
        <v>1867</v>
      </c>
    </row>
    <row r="1872" spans="5:6">
      <c r="E1872">
        <v>1867</v>
      </c>
      <c r="F1872">
        <v>1868</v>
      </c>
    </row>
    <row r="1873" spans="5:6">
      <c r="E1873">
        <v>1868</v>
      </c>
      <c r="F1873">
        <v>1869</v>
      </c>
    </row>
    <row r="1874" spans="5:6">
      <c r="E1874">
        <v>1869</v>
      </c>
      <c r="F1874">
        <v>1870</v>
      </c>
    </row>
    <row r="1875" spans="5:6">
      <c r="E1875">
        <v>1870</v>
      </c>
      <c r="F1875">
        <v>1871</v>
      </c>
    </row>
    <row r="1876" spans="5:6">
      <c r="E1876">
        <v>1871</v>
      </c>
      <c r="F1876">
        <v>1872</v>
      </c>
    </row>
    <row r="1877" spans="5:6">
      <c r="E1877">
        <v>1872</v>
      </c>
      <c r="F1877">
        <v>1873</v>
      </c>
    </row>
    <row r="1878" spans="5:6">
      <c r="E1878">
        <v>1873</v>
      </c>
      <c r="F1878">
        <v>1874</v>
      </c>
    </row>
    <row r="1879" spans="5:6">
      <c r="E1879">
        <v>1874</v>
      </c>
      <c r="F1879">
        <v>1875</v>
      </c>
    </row>
    <row r="1880" spans="5:6">
      <c r="E1880">
        <v>1875</v>
      </c>
      <c r="F1880">
        <v>1876</v>
      </c>
    </row>
    <row r="1881" spans="5:6">
      <c r="E1881">
        <v>1876</v>
      </c>
      <c r="F1881">
        <v>1877</v>
      </c>
    </row>
    <row r="1882" spans="5:6">
      <c r="E1882">
        <v>1877</v>
      </c>
      <c r="F1882">
        <v>1878</v>
      </c>
    </row>
    <row r="1883" spans="5:6">
      <c r="E1883">
        <v>1878</v>
      </c>
      <c r="F1883">
        <v>1879</v>
      </c>
    </row>
    <row r="1884" spans="5:6">
      <c r="E1884">
        <v>1879</v>
      </c>
      <c r="F1884">
        <v>1880</v>
      </c>
    </row>
    <row r="1885" spans="5:6">
      <c r="E1885">
        <v>1880</v>
      </c>
      <c r="F1885">
        <v>1881</v>
      </c>
    </row>
    <row r="1886" spans="5:6">
      <c r="E1886">
        <v>1881</v>
      </c>
      <c r="F1886">
        <v>1882</v>
      </c>
    </row>
    <row r="1887" spans="5:6">
      <c r="E1887">
        <v>1882</v>
      </c>
      <c r="F1887">
        <v>1883</v>
      </c>
    </row>
    <row r="1888" spans="5:6">
      <c r="E1888">
        <v>1883</v>
      </c>
      <c r="F1888">
        <v>1884</v>
      </c>
    </row>
    <row r="1889" spans="5:6">
      <c r="E1889">
        <v>1884</v>
      </c>
      <c r="F1889">
        <v>1885</v>
      </c>
    </row>
    <row r="1890" spans="5:6">
      <c r="E1890">
        <v>1885</v>
      </c>
      <c r="F1890">
        <v>1886</v>
      </c>
    </row>
    <row r="1891" spans="5:6">
      <c r="E1891">
        <v>1886</v>
      </c>
      <c r="F1891">
        <v>1887</v>
      </c>
    </row>
    <row r="1892" spans="5:6">
      <c r="E1892">
        <v>1887</v>
      </c>
      <c r="F1892">
        <v>1888</v>
      </c>
    </row>
    <row r="1893" spans="5:6">
      <c r="E1893">
        <v>1888</v>
      </c>
      <c r="F1893">
        <v>1889</v>
      </c>
    </row>
    <row r="1894" spans="5:6">
      <c r="E1894">
        <v>1889</v>
      </c>
      <c r="F1894">
        <v>1890</v>
      </c>
    </row>
    <row r="1895" spans="5:6">
      <c r="E1895">
        <v>1890</v>
      </c>
      <c r="F1895">
        <v>1891</v>
      </c>
    </row>
    <row r="1896" spans="5:6">
      <c r="E1896">
        <v>1891</v>
      </c>
      <c r="F1896">
        <v>1892</v>
      </c>
    </row>
    <row r="1897" spans="5:6">
      <c r="E1897">
        <v>1892</v>
      </c>
      <c r="F1897">
        <v>1893</v>
      </c>
    </row>
    <row r="1898" spans="5:6">
      <c r="E1898">
        <v>1893</v>
      </c>
      <c r="F1898">
        <v>1894</v>
      </c>
    </row>
    <row r="1899" spans="5:6">
      <c r="E1899">
        <v>1894</v>
      </c>
      <c r="F1899">
        <v>1895</v>
      </c>
    </row>
    <row r="1900" spans="5:6">
      <c r="E1900">
        <v>1895</v>
      </c>
      <c r="F1900">
        <v>1896</v>
      </c>
    </row>
    <row r="1901" spans="5:6">
      <c r="E1901">
        <v>1896</v>
      </c>
      <c r="F1901">
        <v>1897</v>
      </c>
    </row>
    <row r="1902" spans="5:6">
      <c r="E1902">
        <v>1897</v>
      </c>
      <c r="F1902">
        <v>1898</v>
      </c>
    </row>
    <row r="1903" spans="5:6">
      <c r="E1903">
        <v>1898</v>
      </c>
      <c r="F1903">
        <v>1899</v>
      </c>
    </row>
    <row r="1904" spans="5:6">
      <c r="E1904">
        <v>1899</v>
      </c>
      <c r="F1904">
        <v>1900</v>
      </c>
    </row>
    <row r="1905" spans="5:6">
      <c r="E1905">
        <v>1900</v>
      </c>
      <c r="F1905">
        <v>1901</v>
      </c>
    </row>
    <row r="1906" spans="5:6">
      <c r="E1906">
        <v>1901</v>
      </c>
      <c r="F1906">
        <v>1902</v>
      </c>
    </row>
    <row r="1907" spans="5:6">
      <c r="E1907">
        <v>1902</v>
      </c>
      <c r="F1907">
        <v>1903</v>
      </c>
    </row>
    <row r="1908" spans="5:6">
      <c r="E1908">
        <v>1903</v>
      </c>
      <c r="F1908">
        <v>1904</v>
      </c>
    </row>
    <row r="1909" spans="5:6">
      <c r="E1909">
        <v>1904</v>
      </c>
      <c r="F1909">
        <v>1905</v>
      </c>
    </row>
    <row r="1910" spans="5:6">
      <c r="E1910">
        <v>1905</v>
      </c>
      <c r="F1910">
        <v>1906</v>
      </c>
    </row>
    <row r="1911" spans="5:6">
      <c r="E1911">
        <v>1906</v>
      </c>
      <c r="F1911">
        <v>1907</v>
      </c>
    </row>
    <row r="1912" spans="5:6">
      <c r="E1912">
        <v>1907</v>
      </c>
      <c r="F1912">
        <v>1908</v>
      </c>
    </row>
    <row r="1913" spans="5:6">
      <c r="E1913">
        <v>1908</v>
      </c>
      <c r="F1913">
        <v>1909</v>
      </c>
    </row>
    <row r="1914" spans="5:6">
      <c r="E1914">
        <v>1909</v>
      </c>
      <c r="F1914">
        <v>1910</v>
      </c>
    </row>
    <row r="1915" spans="5:6">
      <c r="E1915">
        <v>1910</v>
      </c>
      <c r="F1915">
        <v>1911</v>
      </c>
    </row>
    <row r="1916" spans="5:6">
      <c r="E1916">
        <v>1911</v>
      </c>
      <c r="F1916">
        <v>1912</v>
      </c>
    </row>
    <row r="1917" spans="5:6">
      <c r="E1917">
        <v>1912</v>
      </c>
      <c r="F1917">
        <v>1913</v>
      </c>
    </row>
    <row r="1918" spans="5:6">
      <c r="E1918">
        <v>1913</v>
      </c>
      <c r="F1918">
        <v>1914</v>
      </c>
    </row>
    <row r="1919" spans="5:6">
      <c r="E1919">
        <v>1914</v>
      </c>
      <c r="F1919">
        <v>1915</v>
      </c>
    </row>
    <row r="1920" spans="5:6">
      <c r="E1920">
        <v>1915</v>
      </c>
      <c r="F1920">
        <v>1916</v>
      </c>
    </row>
    <row r="1921" spans="5:6">
      <c r="E1921">
        <v>1916</v>
      </c>
      <c r="F1921">
        <v>1917</v>
      </c>
    </row>
    <row r="1922" spans="5:6">
      <c r="E1922">
        <v>1917</v>
      </c>
      <c r="F1922">
        <v>1918</v>
      </c>
    </row>
    <row r="1923" spans="5:6">
      <c r="E1923">
        <v>1918</v>
      </c>
      <c r="F1923">
        <v>1919</v>
      </c>
    </row>
    <row r="1924" spans="5:6">
      <c r="E1924">
        <v>1919</v>
      </c>
      <c r="F1924">
        <v>1920</v>
      </c>
    </row>
    <row r="1925" spans="5:6">
      <c r="E1925">
        <v>1920</v>
      </c>
      <c r="F1925">
        <v>1921</v>
      </c>
    </row>
    <row r="1926" spans="5:6">
      <c r="E1926">
        <v>1921</v>
      </c>
      <c r="F1926">
        <v>1922</v>
      </c>
    </row>
    <row r="1927" spans="5:6">
      <c r="E1927">
        <v>1922</v>
      </c>
      <c r="F1927">
        <v>1923</v>
      </c>
    </row>
    <row r="1928" spans="5:6">
      <c r="E1928">
        <v>1923</v>
      </c>
      <c r="F1928">
        <v>1924</v>
      </c>
    </row>
    <row r="1929" spans="5:6">
      <c r="E1929">
        <v>1924</v>
      </c>
      <c r="F1929">
        <v>1925</v>
      </c>
    </row>
    <row r="1930" spans="5:6">
      <c r="E1930">
        <v>1925</v>
      </c>
      <c r="F1930">
        <v>1926</v>
      </c>
    </row>
    <row r="1931" spans="5:6">
      <c r="E1931">
        <v>1926</v>
      </c>
      <c r="F1931">
        <v>1927</v>
      </c>
    </row>
    <row r="1932" spans="5:6">
      <c r="E1932">
        <v>1927</v>
      </c>
      <c r="F1932">
        <v>1928</v>
      </c>
    </row>
    <row r="1933" spans="5:6">
      <c r="E1933">
        <v>1928</v>
      </c>
      <c r="F1933">
        <v>1929</v>
      </c>
    </row>
    <row r="1934" spans="5:6">
      <c r="E1934">
        <v>1929</v>
      </c>
      <c r="F1934">
        <v>1930</v>
      </c>
    </row>
    <row r="1935" spans="5:6">
      <c r="E1935">
        <v>1930</v>
      </c>
      <c r="F1935">
        <v>1931</v>
      </c>
    </row>
    <row r="1936" spans="5:6">
      <c r="E1936">
        <v>1931</v>
      </c>
      <c r="F1936">
        <v>1932</v>
      </c>
    </row>
    <row r="1937" spans="5:6">
      <c r="E1937">
        <v>1932</v>
      </c>
      <c r="F1937">
        <v>1933</v>
      </c>
    </row>
    <row r="1938" spans="5:6">
      <c r="E1938">
        <v>1933</v>
      </c>
      <c r="F1938">
        <v>1934</v>
      </c>
    </row>
    <row r="1939" spans="5:6">
      <c r="E1939">
        <v>1934</v>
      </c>
      <c r="F1939">
        <v>1935</v>
      </c>
    </row>
    <row r="1940" spans="5:6">
      <c r="E1940">
        <v>1935</v>
      </c>
      <c r="F1940">
        <v>1936</v>
      </c>
    </row>
    <row r="1941" spans="5:6">
      <c r="E1941">
        <v>1936</v>
      </c>
      <c r="F1941">
        <v>1937</v>
      </c>
    </row>
    <row r="1942" spans="5:6">
      <c r="E1942">
        <v>1937</v>
      </c>
      <c r="F1942">
        <v>1938</v>
      </c>
    </row>
    <row r="1943" spans="5:6">
      <c r="E1943">
        <v>1938</v>
      </c>
      <c r="F1943">
        <v>1939</v>
      </c>
    </row>
    <row r="1944" spans="5:6">
      <c r="E1944">
        <v>1939</v>
      </c>
      <c r="F1944">
        <v>1940</v>
      </c>
    </row>
    <row r="1945" spans="5:6">
      <c r="E1945">
        <v>1940</v>
      </c>
      <c r="F1945">
        <v>1941</v>
      </c>
    </row>
    <row r="1946" spans="5:6">
      <c r="E1946">
        <v>1941</v>
      </c>
      <c r="F1946">
        <v>1942</v>
      </c>
    </row>
    <row r="1947" spans="5:6">
      <c r="E1947">
        <v>1942</v>
      </c>
      <c r="F1947">
        <v>1943</v>
      </c>
    </row>
    <row r="1948" spans="5:6">
      <c r="E1948">
        <v>1943</v>
      </c>
      <c r="F1948">
        <v>1944</v>
      </c>
    </row>
    <row r="1949" spans="5:6">
      <c r="E1949">
        <v>1944</v>
      </c>
      <c r="F1949">
        <v>1945</v>
      </c>
    </row>
    <row r="1950" spans="5:6">
      <c r="E1950">
        <v>1945</v>
      </c>
      <c r="F1950">
        <v>1946</v>
      </c>
    </row>
    <row r="1951" spans="5:6">
      <c r="E1951">
        <v>1946</v>
      </c>
      <c r="F1951">
        <v>1947</v>
      </c>
    </row>
    <row r="1952" spans="5:6">
      <c r="E1952">
        <v>1947</v>
      </c>
      <c r="F1952">
        <v>1948</v>
      </c>
    </row>
    <row r="1953" spans="5:6">
      <c r="E1953">
        <v>1948</v>
      </c>
      <c r="F1953">
        <v>1949</v>
      </c>
    </row>
    <row r="1954" spans="5:6">
      <c r="E1954">
        <v>1949</v>
      </c>
      <c r="F1954">
        <v>1950</v>
      </c>
    </row>
    <row r="1955" spans="5:6">
      <c r="E1955">
        <v>1950</v>
      </c>
      <c r="F1955">
        <v>1951</v>
      </c>
    </row>
    <row r="1956" spans="5:6">
      <c r="E1956">
        <v>1951</v>
      </c>
      <c r="F1956">
        <v>1952</v>
      </c>
    </row>
    <row r="1957" spans="5:6">
      <c r="E1957">
        <v>1952</v>
      </c>
      <c r="F1957">
        <v>1953</v>
      </c>
    </row>
    <row r="1958" spans="5:6">
      <c r="E1958">
        <v>1953</v>
      </c>
      <c r="F1958">
        <v>1954</v>
      </c>
    </row>
    <row r="1959" spans="5:6">
      <c r="E1959">
        <v>1954</v>
      </c>
      <c r="F1959">
        <v>1955</v>
      </c>
    </row>
    <row r="1960" spans="5:6">
      <c r="E1960">
        <v>1955</v>
      </c>
      <c r="F1960">
        <v>1956</v>
      </c>
    </row>
    <row r="1961" spans="5:6">
      <c r="E1961">
        <v>1956</v>
      </c>
      <c r="F1961">
        <v>1957</v>
      </c>
    </row>
    <row r="1962" spans="5:6">
      <c r="E1962">
        <v>1957</v>
      </c>
      <c r="F1962">
        <v>1958</v>
      </c>
    </row>
    <row r="1963" spans="5:6">
      <c r="E1963">
        <v>1958</v>
      </c>
      <c r="F1963">
        <v>1959</v>
      </c>
    </row>
    <row r="1964" spans="5:6">
      <c r="E1964">
        <v>1959</v>
      </c>
      <c r="F1964">
        <v>1960</v>
      </c>
    </row>
    <row r="1965" spans="5:6">
      <c r="E1965">
        <v>1960</v>
      </c>
      <c r="F1965">
        <v>1961</v>
      </c>
    </row>
    <row r="1966" spans="5:6">
      <c r="E1966">
        <v>1961</v>
      </c>
      <c r="F1966">
        <v>1962</v>
      </c>
    </row>
    <row r="1967" spans="5:6">
      <c r="E1967">
        <v>1962</v>
      </c>
      <c r="F1967">
        <v>1963</v>
      </c>
    </row>
    <row r="1968" spans="5:6">
      <c r="E1968">
        <v>1963</v>
      </c>
      <c r="F1968">
        <v>1964</v>
      </c>
    </row>
    <row r="1969" spans="5:6">
      <c r="E1969">
        <v>1964</v>
      </c>
      <c r="F1969">
        <v>1965</v>
      </c>
    </row>
    <row r="1970" spans="5:6">
      <c r="E1970">
        <v>1965</v>
      </c>
      <c r="F1970">
        <v>1966</v>
      </c>
    </row>
    <row r="1971" spans="5:6">
      <c r="E1971">
        <v>1966</v>
      </c>
      <c r="F1971">
        <v>1967</v>
      </c>
    </row>
    <row r="1972" spans="5:6">
      <c r="E1972">
        <v>1967</v>
      </c>
      <c r="F1972">
        <v>1968</v>
      </c>
    </row>
    <row r="1973" spans="5:6">
      <c r="E1973">
        <v>1968</v>
      </c>
      <c r="F1973">
        <v>1969</v>
      </c>
    </row>
    <row r="1974" spans="5:6">
      <c r="E1974">
        <v>1969</v>
      </c>
      <c r="F1974">
        <v>1970</v>
      </c>
    </row>
    <row r="1975" spans="5:6">
      <c r="E1975">
        <v>1970</v>
      </c>
      <c r="F1975">
        <v>1971</v>
      </c>
    </row>
    <row r="1976" spans="5:6">
      <c r="E1976">
        <v>1971</v>
      </c>
      <c r="F1976">
        <v>1972</v>
      </c>
    </row>
    <row r="1977" spans="5:6">
      <c r="E1977">
        <v>1972</v>
      </c>
      <c r="F1977">
        <v>1973</v>
      </c>
    </row>
    <row r="1978" spans="5:6">
      <c r="E1978">
        <v>1973</v>
      </c>
      <c r="F1978">
        <v>1974</v>
      </c>
    </row>
    <row r="1979" spans="5:6">
      <c r="E1979">
        <v>1974</v>
      </c>
      <c r="F1979">
        <v>1975</v>
      </c>
    </row>
    <row r="1980" spans="5:6">
      <c r="E1980">
        <v>1975</v>
      </c>
      <c r="F1980">
        <v>1976</v>
      </c>
    </row>
    <row r="1981" spans="5:6">
      <c r="E1981">
        <v>1976</v>
      </c>
      <c r="F1981">
        <v>1977</v>
      </c>
    </row>
    <row r="1982" spans="5:6">
      <c r="E1982">
        <v>1977</v>
      </c>
      <c r="F1982">
        <v>1978</v>
      </c>
    </row>
    <row r="1983" spans="5:6">
      <c r="E1983">
        <v>1978</v>
      </c>
      <c r="F1983">
        <v>1979</v>
      </c>
    </row>
    <row r="1984" spans="5:6">
      <c r="E1984">
        <v>1979</v>
      </c>
      <c r="F1984">
        <v>1980</v>
      </c>
    </row>
    <row r="1985" spans="5:6">
      <c r="E1985">
        <v>1980</v>
      </c>
      <c r="F1985">
        <v>1981</v>
      </c>
    </row>
    <row r="1986" spans="5:6">
      <c r="E1986">
        <v>1981</v>
      </c>
      <c r="F1986">
        <v>1982</v>
      </c>
    </row>
    <row r="1987" spans="5:6">
      <c r="E1987">
        <v>1982</v>
      </c>
      <c r="F1987">
        <v>1983</v>
      </c>
    </row>
    <row r="1988" spans="5:6">
      <c r="E1988">
        <v>1983</v>
      </c>
      <c r="F1988">
        <v>1984</v>
      </c>
    </row>
    <row r="1989" spans="5:6">
      <c r="E1989">
        <v>1984</v>
      </c>
      <c r="F1989">
        <v>1985</v>
      </c>
    </row>
    <row r="1990" spans="5:6">
      <c r="E1990">
        <v>1985</v>
      </c>
      <c r="F1990">
        <v>1986</v>
      </c>
    </row>
    <row r="1991" spans="5:6">
      <c r="E1991">
        <v>1986</v>
      </c>
      <c r="F1991">
        <v>1987</v>
      </c>
    </row>
    <row r="1992" spans="5:6">
      <c r="E1992">
        <v>1987</v>
      </c>
      <c r="F1992">
        <v>1988</v>
      </c>
    </row>
    <row r="1993" spans="5:6">
      <c r="E1993">
        <v>1988</v>
      </c>
      <c r="F1993">
        <v>1989</v>
      </c>
    </row>
    <row r="1994" spans="5:6">
      <c r="E1994">
        <v>1989</v>
      </c>
      <c r="F1994">
        <v>1990</v>
      </c>
    </row>
    <row r="1995" spans="5:6">
      <c r="E1995">
        <v>1990</v>
      </c>
      <c r="F1995">
        <v>1991</v>
      </c>
    </row>
    <row r="1996" spans="5:6">
      <c r="E1996">
        <v>1991</v>
      </c>
      <c r="F1996">
        <v>1992</v>
      </c>
    </row>
    <row r="1997" spans="5:6">
      <c r="E1997">
        <v>1992</v>
      </c>
      <c r="F1997">
        <v>1993</v>
      </c>
    </row>
    <row r="1998" spans="5:6">
      <c r="E1998">
        <v>1993</v>
      </c>
      <c r="F1998">
        <v>1994</v>
      </c>
    </row>
    <row r="1999" spans="5:6">
      <c r="E1999">
        <v>1994</v>
      </c>
      <c r="F1999">
        <v>1995</v>
      </c>
    </row>
    <row r="2000" spans="5:6">
      <c r="E2000">
        <v>1995</v>
      </c>
      <c r="F2000">
        <v>1996</v>
      </c>
    </row>
    <row r="2001" spans="5:6">
      <c r="E2001">
        <v>1996</v>
      </c>
      <c r="F2001">
        <v>1997</v>
      </c>
    </row>
    <row r="2002" spans="5:6">
      <c r="E2002">
        <v>1997</v>
      </c>
      <c r="F2002">
        <v>1998</v>
      </c>
    </row>
    <row r="2003" spans="5:6">
      <c r="E2003">
        <v>1998</v>
      </c>
      <c r="F2003">
        <v>1999</v>
      </c>
    </row>
    <row r="2004" spans="5:6">
      <c r="E2004">
        <v>1999</v>
      </c>
      <c r="F2004">
        <v>2000</v>
      </c>
    </row>
    <row r="2005" spans="5:6">
      <c r="E2005">
        <v>2000</v>
      </c>
      <c r="F2005">
        <v>2001</v>
      </c>
    </row>
    <row r="2006" spans="5:6">
      <c r="E2006">
        <v>2001</v>
      </c>
      <c r="F2006">
        <v>2002</v>
      </c>
    </row>
    <row r="2007" spans="5:6">
      <c r="E2007">
        <v>2002</v>
      </c>
      <c r="F2007">
        <v>2003</v>
      </c>
    </row>
    <row r="2008" spans="5:6">
      <c r="E2008">
        <v>2003</v>
      </c>
      <c r="F2008">
        <v>2004</v>
      </c>
    </row>
    <row r="2009" spans="5:6">
      <c r="E2009">
        <v>2004</v>
      </c>
      <c r="F2009">
        <v>2005</v>
      </c>
    </row>
    <row r="2010" spans="5:6">
      <c r="E2010">
        <v>2005</v>
      </c>
      <c r="F2010">
        <v>2006</v>
      </c>
    </row>
    <row r="2011" spans="5:6">
      <c r="E2011">
        <v>2006</v>
      </c>
      <c r="F2011">
        <v>2007</v>
      </c>
    </row>
    <row r="2012" spans="5:6">
      <c r="E2012">
        <v>2007</v>
      </c>
      <c r="F2012">
        <v>2008</v>
      </c>
    </row>
    <row r="2013" spans="5:6">
      <c r="E2013">
        <v>2008</v>
      </c>
      <c r="F2013">
        <v>2009</v>
      </c>
    </row>
    <row r="2014" spans="5:6">
      <c r="E2014">
        <v>2009</v>
      </c>
      <c r="F2014">
        <v>2010</v>
      </c>
    </row>
    <row r="2015" spans="5:6">
      <c r="E2015">
        <v>2010</v>
      </c>
      <c r="F2015">
        <v>2011</v>
      </c>
    </row>
    <row r="2016" spans="5:6">
      <c r="E2016">
        <v>2011</v>
      </c>
      <c r="F2016">
        <v>2012</v>
      </c>
    </row>
    <row r="2017" spans="5:6">
      <c r="E2017">
        <v>2012</v>
      </c>
      <c r="F2017">
        <v>2013</v>
      </c>
    </row>
    <row r="2018" spans="5:6">
      <c r="E2018">
        <v>2013</v>
      </c>
      <c r="F2018">
        <v>2014</v>
      </c>
    </row>
    <row r="2019" spans="5:6">
      <c r="E2019">
        <v>2014</v>
      </c>
      <c r="F2019">
        <v>2015</v>
      </c>
    </row>
    <row r="2020" spans="5:6">
      <c r="E2020">
        <v>2015</v>
      </c>
      <c r="F2020">
        <v>2016</v>
      </c>
    </row>
    <row r="2021" spans="5:6">
      <c r="E2021">
        <v>2016</v>
      </c>
      <c r="F2021">
        <v>2017</v>
      </c>
    </row>
    <row r="2022" spans="5:6">
      <c r="E2022">
        <v>2017</v>
      </c>
      <c r="F2022">
        <v>2018</v>
      </c>
    </row>
    <row r="2023" spans="5:6">
      <c r="E2023">
        <v>2018</v>
      </c>
      <c r="F2023">
        <v>2019</v>
      </c>
    </row>
    <row r="2024" spans="5:6">
      <c r="E2024">
        <v>2019</v>
      </c>
      <c r="F2024">
        <v>2020</v>
      </c>
    </row>
    <row r="2025" spans="5:6">
      <c r="E2025">
        <v>2020</v>
      </c>
      <c r="F2025">
        <v>2021</v>
      </c>
    </row>
    <row r="2026" spans="5:6">
      <c r="E2026">
        <v>2021</v>
      </c>
      <c r="F2026">
        <v>2022</v>
      </c>
    </row>
    <row r="2027" spans="5:6">
      <c r="E2027">
        <v>2022</v>
      </c>
      <c r="F2027">
        <v>2023</v>
      </c>
    </row>
    <row r="2028" spans="5:6">
      <c r="E2028">
        <v>2023</v>
      </c>
      <c r="F2028">
        <v>2024</v>
      </c>
    </row>
    <row r="2029" spans="5:6">
      <c r="E2029">
        <v>2024</v>
      </c>
      <c r="F2029">
        <v>2025</v>
      </c>
    </row>
    <row r="2030" spans="5:6">
      <c r="E2030">
        <v>2025</v>
      </c>
      <c r="F2030">
        <v>2026</v>
      </c>
    </row>
    <row r="2031" spans="5:6">
      <c r="E2031">
        <v>2026</v>
      </c>
      <c r="F2031">
        <v>2027</v>
      </c>
    </row>
    <row r="2032" spans="5:6">
      <c r="E2032">
        <v>2027</v>
      </c>
      <c r="F2032">
        <v>2028</v>
      </c>
    </row>
    <row r="2033" spans="5:6">
      <c r="E2033">
        <v>2028</v>
      </c>
      <c r="F2033">
        <v>2029</v>
      </c>
    </row>
    <row r="2034" spans="5:6">
      <c r="E2034">
        <v>2029</v>
      </c>
      <c r="F2034">
        <v>2030</v>
      </c>
    </row>
    <row r="2035" spans="5:6">
      <c r="E2035">
        <v>2030</v>
      </c>
      <c r="F2035">
        <v>2031</v>
      </c>
    </row>
    <row r="2036" spans="5:6">
      <c r="E2036">
        <v>2031</v>
      </c>
      <c r="F2036">
        <v>2032</v>
      </c>
    </row>
    <row r="2037" spans="5:6">
      <c r="E2037">
        <v>2032</v>
      </c>
      <c r="F2037">
        <v>2033</v>
      </c>
    </row>
    <row r="2038" spans="5:6">
      <c r="E2038">
        <v>2033</v>
      </c>
      <c r="F2038">
        <v>2034</v>
      </c>
    </row>
    <row r="2039" spans="5:6">
      <c r="E2039">
        <v>2034</v>
      </c>
      <c r="F2039">
        <v>2035</v>
      </c>
    </row>
    <row r="2040" spans="5:6">
      <c r="E2040">
        <v>2035</v>
      </c>
      <c r="F2040">
        <v>2036</v>
      </c>
    </row>
    <row r="2041" spans="5:6">
      <c r="E2041">
        <v>2036</v>
      </c>
      <c r="F2041">
        <v>2037</v>
      </c>
    </row>
    <row r="2042" spans="5:6">
      <c r="E2042">
        <v>2037</v>
      </c>
      <c r="F2042">
        <v>2038</v>
      </c>
    </row>
    <row r="2043" spans="5:6">
      <c r="E2043">
        <v>2038</v>
      </c>
      <c r="F2043">
        <v>2039</v>
      </c>
    </row>
    <row r="2044" spans="5:6">
      <c r="E2044">
        <v>2039</v>
      </c>
      <c r="F2044">
        <v>2040</v>
      </c>
    </row>
    <row r="2045" spans="5:6">
      <c r="E2045">
        <v>2040</v>
      </c>
      <c r="F2045">
        <v>2041</v>
      </c>
    </row>
    <row r="2046" spans="5:6">
      <c r="E2046">
        <v>2041</v>
      </c>
      <c r="F2046">
        <v>2042</v>
      </c>
    </row>
    <row r="2047" spans="5:6">
      <c r="E2047">
        <v>2042</v>
      </c>
      <c r="F2047">
        <v>2043</v>
      </c>
    </row>
    <row r="2048" spans="5:6">
      <c r="E2048">
        <v>2043</v>
      </c>
      <c r="F2048">
        <v>2044</v>
      </c>
    </row>
    <row r="2049" spans="5:6">
      <c r="E2049">
        <v>2044</v>
      </c>
      <c r="F2049">
        <v>2045</v>
      </c>
    </row>
    <row r="2050" spans="5:6">
      <c r="E2050">
        <v>2045</v>
      </c>
      <c r="F2050">
        <v>2046</v>
      </c>
    </row>
    <row r="2051" spans="5:6">
      <c r="E2051">
        <v>2046</v>
      </c>
      <c r="F2051">
        <v>2047</v>
      </c>
    </row>
    <row r="2052" spans="5:6">
      <c r="E2052">
        <v>2047</v>
      </c>
      <c r="F2052">
        <v>2048</v>
      </c>
    </row>
    <row r="2053" spans="5:6">
      <c r="E2053">
        <v>2048</v>
      </c>
      <c r="F2053">
        <v>2049</v>
      </c>
    </row>
    <row r="2054" spans="5:6">
      <c r="E2054">
        <v>2049</v>
      </c>
      <c r="F2054">
        <v>2050</v>
      </c>
    </row>
    <row r="2055" spans="5:6">
      <c r="E2055">
        <v>2050</v>
      </c>
      <c r="F2055">
        <v>2051</v>
      </c>
    </row>
    <row r="2056" spans="5:6">
      <c r="E2056">
        <v>2051</v>
      </c>
      <c r="F2056">
        <v>2052</v>
      </c>
    </row>
    <row r="2057" spans="5:6">
      <c r="E2057">
        <v>2052</v>
      </c>
      <c r="F2057">
        <v>2053</v>
      </c>
    </row>
    <row r="2058" spans="5:6">
      <c r="E2058">
        <v>2053</v>
      </c>
      <c r="F2058">
        <v>2054</v>
      </c>
    </row>
    <row r="2059" spans="5:6">
      <c r="E2059">
        <v>2054</v>
      </c>
      <c r="F2059">
        <v>2055</v>
      </c>
    </row>
    <row r="2060" spans="5:6">
      <c r="E2060">
        <v>2055</v>
      </c>
      <c r="F2060">
        <v>2056</v>
      </c>
    </row>
    <row r="2061" spans="5:6">
      <c r="E2061">
        <v>2056</v>
      </c>
      <c r="F2061">
        <v>2057</v>
      </c>
    </row>
    <row r="2062" spans="5:6">
      <c r="E2062">
        <v>2057</v>
      </c>
      <c r="F2062">
        <v>2058</v>
      </c>
    </row>
    <row r="2063" spans="5:6">
      <c r="E2063">
        <v>2058</v>
      </c>
      <c r="F2063">
        <v>2059</v>
      </c>
    </row>
    <row r="2064" spans="5:6">
      <c r="E2064">
        <v>2059</v>
      </c>
      <c r="F2064">
        <v>2060</v>
      </c>
    </row>
    <row r="2065" spans="5:6">
      <c r="E2065">
        <v>2060</v>
      </c>
      <c r="F2065">
        <v>2061</v>
      </c>
    </row>
    <row r="2066" spans="5:6">
      <c r="E2066">
        <v>2061</v>
      </c>
      <c r="F2066">
        <v>2062</v>
      </c>
    </row>
    <row r="2067" spans="5:6">
      <c r="E2067">
        <v>2062</v>
      </c>
      <c r="F2067">
        <v>2063</v>
      </c>
    </row>
    <row r="2068" spans="5:6">
      <c r="E2068">
        <v>2063</v>
      </c>
      <c r="F2068">
        <v>2064</v>
      </c>
    </row>
    <row r="2069" spans="5:6">
      <c r="E2069">
        <v>2064</v>
      </c>
      <c r="F2069">
        <v>2065</v>
      </c>
    </row>
    <row r="2070" spans="5:6">
      <c r="E2070">
        <v>2065</v>
      </c>
      <c r="F2070">
        <v>2066</v>
      </c>
    </row>
    <row r="2071" spans="5:6">
      <c r="E2071">
        <v>2066</v>
      </c>
      <c r="F2071">
        <v>2067</v>
      </c>
    </row>
    <row r="2072" spans="5:6">
      <c r="E2072">
        <v>2067</v>
      </c>
      <c r="F2072">
        <v>2068</v>
      </c>
    </row>
    <row r="2073" spans="5:6">
      <c r="E2073">
        <v>2068</v>
      </c>
      <c r="F2073">
        <v>2069</v>
      </c>
    </row>
    <row r="2074" spans="5:6">
      <c r="E2074">
        <v>2069</v>
      </c>
      <c r="F2074">
        <v>2070</v>
      </c>
    </row>
    <row r="2075" spans="5:6">
      <c r="E2075">
        <v>2070</v>
      </c>
      <c r="F2075">
        <v>2071</v>
      </c>
    </row>
    <row r="2076" spans="5:6">
      <c r="E2076">
        <v>2071</v>
      </c>
      <c r="F2076">
        <v>2072</v>
      </c>
    </row>
    <row r="2077" spans="5:6">
      <c r="E2077">
        <v>2072</v>
      </c>
      <c r="F2077">
        <v>2073</v>
      </c>
    </row>
    <row r="2078" spans="5:6">
      <c r="E2078">
        <v>2073</v>
      </c>
      <c r="F2078">
        <v>2074</v>
      </c>
    </row>
    <row r="2079" spans="5:6">
      <c r="E2079">
        <v>2074</v>
      </c>
      <c r="F2079">
        <v>2075</v>
      </c>
    </row>
    <row r="2080" spans="5:6">
      <c r="E2080">
        <v>2075</v>
      </c>
      <c r="F2080">
        <v>2076</v>
      </c>
    </row>
    <row r="2081" spans="5:6">
      <c r="E2081">
        <v>2076</v>
      </c>
      <c r="F2081">
        <v>2077</v>
      </c>
    </row>
    <row r="2082" spans="5:6">
      <c r="E2082">
        <v>2077</v>
      </c>
      <c r="F2082">
        <v>2078</v>
      </c>
    </row>
    <row r="2083" spans="5:6">
      <c r="E2083">
        <v>2078</v>
      </c>
      <c r="F2083">
        <v>2079</v>
      </c>
    </row>
    <row r="2084" spans="5:6">
      <c r="E2084">
        <v>2079</v>
      </c>
      <c r="F2084">
        <v>2080</v>
      </c>
    </row>
    <row r="2085" spans="5:6">
      <c r="E2085">
        <v>2080</v>
      </c>
      <c r="F2085">
        <v>2081</v>
      </c>
    </row>
    <row r="2086" spans="5:6">
      <c r="E2086">
        <v>2081</v>
      </c>
      <c r="F2086">
        <v>2082</v>
      </c>
    </row>
    <row r="2087" spans="5:6">
      <c r="E2087">
        <v>2082</v>
      </c>
      <c r="F2087">
        <v>2083</v>
      </c>
    </row>
    <row r="2088" spans="5:6">
      <c r="E2088">
        <v>2083</v>
      </c>
      <c r="F2088">
        <v>2084</v>
      </c>
    </row>
    <row r="2089" spans="5:6">
      <c r="E2089">
        <v>2084</v>
      </c>
      <c r="F2089">
        <v>2085</v>
      </c>
    </row>
    <row r="2090" spans="5:6">
      <c r="E2090">
        <v>2085</v>
      </c>
      <c r="F2090">
        <v>2086</v>
      </c>
    </row>
    <row r="2091" spans="5:6">
      <c r="E2091">
        <v>2086</v>
      </c>
      <c r="F2091">
        <v>2087</v>
      </c>
    </row>
    <row r="2092" spans="5:6">
      <c r="E2092">
        <v>2087</v>
      </c>
      <c r="F2092">
        <v>2088</v>
      </c>
    </row>
    <row r="2093" spans="5:6">
      <c r="E2093">
        <v>2088</v>
      </c>
      <c r="F2093">
        <v>2089</v>
      </c>
    </row>
    <row r="2094" spans="5:6">
      <c r="E2094">
        <v>2089</v>
      </c>
      <c r="F2094">
        <v>2090</v>
      </c>
    </row>
    <row r="2095" spans="5:6">
      <c r="E2095">
        <v>2090</v>
      </c>
      <c r="F2095">
        <v>2091</v>
      </c>
    </row>
    <row r="2096" spans="5:6">
      <c r="E2096">
        <v>2091</v>
      </c>
      <c r="F2096">
        <v>2092</v>
      </c>
    </row>
    <row r="2097" spans="5:6">
      <c r="E2097">
        <v>2092</v>
      </c>
      <c r="F2097">
        <v>2093</v>
      </c>
    </row>
    <row r="2098" spans="5:6">
      <c r="E2098">
        <v>2093</v>
      </c>
      <c r="F2098">
        <v>2094</v>
      </c>
    </row>
    <row r="2099" spans="5:6">
      <c r="E2099">
        <v>2094</v>
      </c>
      <c r="F2099">
        <v>2095</v>
      </c>
    </row>
    <row r="2100" spans="5:6">
      <c r="E2100">
        <v>2095</v>
      </c>
      <c r="F2100">
        <v>2096</v>
      </c>
    </row>
    <row r="2101" spans="5:6">
      <c r="E2101">
        <v>2096</v>
      </c>
      <c r="F2101">
        <v>2097</v>
      </c>
    </row>
    <row r="2102" spans="5:6">
      <c r="E2102">
        <v>2097</v>
      </c>
      <c r="F2102">
        <v>2098</v>
      </c>
    </row>
    <row r="2103" spans="5:6">
      <c r="E2103">
        <v>2098</v>
      </c>
      <c r="F2103">
        <v>2099</v>
      </c>
    </row>
    <row r="2104" spans="5:6">
      <c r="E2104">
        <v>2099</v>
      </c>
      <c r="F2104">
        <v>2100</v>
      </c>
    </row>
    <row r="2105" spans="5:6">
      <c r="E2105">
        <v>2100</v>
      </c>
      <c r="F2105">
        <v>2101</v>
      </c>
    </row>
    <row r="2106" spans="5:6">
      <c r="E2106">
        <v>2101</v>
      </c>
      <c r="F2106">
        <v>2102</v>
      </c>
    </row>
    <row r="2107" spans="5:6">
      <c r="E2107">
        <v>2102</v>
      </c>
      <c r="F2107">
        <v>2103</v>
      </c>
    </row>
    <row r="2108" spans="5:6">
      <c r="E2108">
        <v>2103</v>
      </c>
      <c r="F2108">
        <v>2104</v>
      </c>
    </row>
    <row r="2109" spans="5:6">
      <c r="E2109">
        <v>2104</v>
      </c>
      <c r="F2109">
        <v>2105</v>
      </c>
    </row>
    <row r="2110" spans="5:6">
      <c r="E2110">
        <v>2105</v>
      </c>
      <c r="F2110">
        <v>2106</v>
      </c>
    </row>
    <row r="2111" spans="5:6">
      <c r="E2111">
        <v>2106</v>
      </c>
      <c r="F2111">
        <v>2107</v>
      </c>
    </row>
    <row r="2112" spans="5:6">
      <c r="E2112">
        <v>2107</v>
      </c>
      <c r="F2112">
        <v>2108</v>
      </c>
    </row>
    <row r="2113" spans="5:6">
      <c r="E2113">
        <v>2108</v>
      </c>
      <c r="F2113">
        <v>2109</v>
      </c>
    </row>
    <row r="2114" spans="5:6">
      <c r="E2114">
        <v>2109</v>
      </c>
      <c r="F2114">
        <v>2110</v>
      </c>
    </row>
    <row r="2115" spans="5:6">
      <c r="E2115">
        <v>2110</v>
      </c>
      <c r="F2115">
        <v>2111</v>
      </c>
    </row>
    <row r="2116" spans="5:6">
      <c r="E2116">
        <v>2111</v>
      </c>
      <c r="F2116">
        <v>2112</v>
      </c>
    </row>
    <row r="2117" spans="5:6">
      <c r="E2117">
        <v>2112</v>
      </c>
      <c r="F2117">
        <v>2113</v>
      </c>
    </row>
    <row r="2118" spans="5:6">
      <c r="E2118">
        <v>2113</v>
      </c>
      <c r="F2118">
        <v>2114</v>
      </c>
    </row>
    <row r="2119" spans="5:6">
      <c r="E2119">
        <v>2114</v>
      </c>
      <c r="F2119">
        <v>2115</v>
      </c>
    </row>
    <row r="2120" spans="5:6">
      <c r="E2120">
        <v>2115</v>
      </c>
      <c r="F2120">
        <v>2116</v>
      </c>
    </row>
    <row r="2121" spans="5:6">
      <c r="E2121">
        <v>2116</v>
      </c>
      <c r="F2121">
        <v>2117</v>
      </c>
    </row>
    <row r="2122" spans="5:6">
      <c r="E2122">
        <v>2117</v>
      </c>
      <c r="F2122">
        <v>2118</v>
      </c>
    </row>
    <row r="2123" spans="5:6">
      <c r="E2123">
        <v>2118</v>
      </c>
      <c r="F2123">
        <v>2119</v>
      </c>
    </row>
    <row r="2124" spans="5:6">
      <c r="E2124">
        <v>2119</v>
      </c>
      <c r="F2124">
        <v>2120</v>
      </c>
    </row>
    <row r="2125" spans="5:6">
      <c r="E2125">
        <v>2120</v>
      </c>
      <c r="F2125">
        <v>2121</v>
      </c>
    </row>
    <row r="2126" spans="5:6">
      <c r="E2126">
        <v>2121</v>
      </c>
      <c r="F2126">
        <v>2122</v>
      </c>
    </row>
    <row r="2127" spans="5:6">
      <c r="E2127">
        <v>2122</v>
      </c>
      <c r="F2127">
        <v>2123</v>
      </c>
    </row>
    <row r="2128" spans="5:6">
      <c r="E2128">
        <v>2123</v>
      </c>
      <c r="F2128">
        <v>2124</v>
      </c>
    </row>
    <row r="2129" spans="5:6">
      <c r="E2129">
        <v>2124</v>
      </c>
      <c r="F2129">
        <v>2125</v>
      </c>
    </row>
    <row r="2130" spans="5:6">
      <c r="E2130">
        <v>2125</v>
      </c>
      <c r="F2130">
        <v>2126</v>
      </c>
    </row>
    <row r="2131" spans="5:6">
      <c r="E2131">
        <v>2126</v>
      </c>
      <c r="F2131">
        <v>2127</v>
      </c>
    </row>
    <row r="2132" spans="5:6">
      <c r="E2132">
        <v>2127</v>
      </c>
      <c r="F2132">
        <v>2128</v>
      </c>
    </row>
    <row r="2133" spans="5:6">
      <c r="E2133">
        <v>2128</v>
      </c>
      <c r="F2133">
        <v>2129</v>
      </c>
    </row>
    <row r="2134" spans="5:6">
      <c r="E2134">
        <v>2129</v>
      </c>
      <c r="F2134">
        <v>2130</v>
      </c>
    </row>
    <row r="2135" spans="5:6">
      <c r="E2135">
        <v>2130</v>
      </c>
      <c r="F2135">
        <v>2131</v>
      </c>
    </row>
    <row r="2136" spans="5:6">
      <c r="E2136">
        <v>2131</v>
      </c>
      <c r="F2136">
        <v>2132</v>
      </c>
    </row>
    <row r="2137" spans="5:6">
      <c r="E2137">
        <v>2132</v>
      </c>
      <c r="F2137">
        <v>2133</v>
      </c>
    </row>
    <row r="2138" spans="5:6">
      <c r="E2138">
        <v>2133</v>
      </c>
      <c r="F2138">
        <v>2134</v>
      </c>
    </row>
    <row r="2139" spans="5:6">
      <c r="E2139">
        <v>2134</v>
      </c>
      <c r="F2139">
        <v>2135</v>
      </c>
    </row>
    <row r="2140" spans="5:6">
      <c r="E2140">
        <v>2135</v>
      </c>
      <c r="F2140">
        <v>2136</v>
      </c>
    </row>
    <row r="2141" spans="5:6">
      <c r="E2141">
        <v>2136</v>
      </c>
      <c r="F2141">
        <v>2137</v>
      </c>
    </row>
    <row r="2142" spans="5:6">
      <c r="E2142">
        <v>2137</v>
      </c>
      <c r="F2142">
        <v>2138</v>
      </c>
    </row>
    <row r="2143" spans="5:6">
      <c r="E2143">
        <v>2138</v>
      </c>
      <c r="F2143">
        <v>2139</v>
      </c>
    </row>
    <row r="2144" spans="5:6">
      <c r="E2144">
        <v>2139</v>
      </c>
      <c r="F2144">
        <v>2140</v>
      </c>
    </row>
    <row r="2145" spans="5:6">
      <c r="E2145">
        <v>2140</v>
      </c>
      <c r="F2145">
        <v>2141</v>
      </c>
    </row>
    <row r="2146" spans="5:6">
      <c r="E2146">
        <v>2141</v>
      </c>
      <c r="F2146">
        <v>2142</v>
      </c>
    </row>
    <row r="2147" spans="5:6">
      <c r="E2147">
        <v>2142</v>
      </c>
      <c r="F2147">
        <v>2143</v>
      </c>
    </row>
    <row r="2148" spans="5:6">
      <c r="E2148">
        <v>2143</v>
      </c>
      <c r="F2148">
        <v>2144</v>
      </c>
    </row>
    <row r="2149" spans="5:6">
      <c r="E2149">
        <v>2144</v>
      </c>
      <c r="F2149">
        <v>2145</v>
      </c>
    </row>
    <row r="2150" spans="5:6">
      <c r="E2150">
        <v>2145</v>
      </c>
      <c r="F2150">
        <v>2146</v>
      </c>
    </row>
    <row r="2151" spans="5:6">
      <c r="E2151">
        <v>2146</v>
      </c>
      <c r="F2151">
        <v>2147</v>
      </c>
    </row>
    <row r="2152" spans="5:6">
      <c r="E2152">
        <v>2147</v>
      </c>
      <c r="F2152">
        <v>2148</v>
      </c>
    </row>
    <row r="2153" spans="5:6">
      <c r="E2153">
        <v>2148</v>
      </c>
      <c r="F2153">
        <v>2149</v>
      </c>
    </row>
    <row r="2154" spans="5:6">
      <c r="E2154">
        <v>2149</v>
      </c>
      <c r="F2154">
        <v>2150</v>
      </c>
    </row>
    <row r="2155" spans="5:6">
      <c r="E2155">
        <v>2150</v>
      </c>
      <c r="F2155">
        <v>2151</v>
      </c>
    </row>
    <row r="2156" spans="5:6">
      <c r="E2156">
        <v>2151</v>
      </c>
      <c r="F2156">
        <v>2152</v>
      </c>
    </row>
    <row r="2157" spans="5:6">
      <c r="E2157">
        <v>2152</v>
      </c>
      <c r="F2157">
        <v>2153</v>
      </c>
    </row>
    <row r="2158" spans="5:6">
      <c r="E2158">
        <v>2153</v>
      </c>
      <c r="F2158">
        <v>2154</v>
      </c>
    </row>
    <row r="2159" spans="5:6">
      <c r="E2159">
        <v>2154</v>
      </c>
      <c r="F2159">
        <v>2155</v>
      </c>
    </row>
    <row r="2160" spans="5:6">
      <c r="E2160">
        <v>2155</v>
      </c>
      <c r="F2160">
        <v>2156</v>
      </c>
    </row>
    <row r="2161" spans="5:6">
      <c r="E2161">
        <v>2156</v>
      </c>
      <c r="F2161">
        <v>2157</v>
      </c>
    </row>
    <row r="2162" spans="5:6">
      <c r="E2162">
        <v>2157</v>
      </c>
      <c r="F2162">
        <v>2158</v>
      </c>
    </row>
    <row r="2163" spans="5:6">
      <c r="E2163">
        <v>2158</v>
      </c>
      <c r="F2163">
        <v>2159</v>
      </c>
    </row>
    <row r="2164" spans="5:6">
      <c r="E2164">
        <v>2159</v>
      </c>
      <c r="F2164">
        <v>2160</v>
      </c>
    </row>
    <row r="2165" spans="5:6">
      <c r="E2165">
        <v>2160</v>
      </c>
      <c r="F2165">
        <v>2161</v>
      </c>
    </row>
    <row r="2166" spans="5:6">
      <c r="E2166">
        <v>2161</v>
      </c>
      <c r="F2166">
        <v>2162</v>
      </c>
    </row>
    <row r="2167" spans="5:6">
      <c r="E2167">
        <v>2162</v>
      </c>
      <c r="F2167">
        <v>2163</v>
      </c>
    </row>
    <row r="2168" spans="5:6">
      <c r="E2168">
        <v>2163</v>
      </c>
      <c r="F2168">
        <v>2164</v>
      </c>
    </row>
    <row r="2169" spans="5:6">
      <c r="E2169">
        <v>2164</v>
      </c>
      <c r="F2169">
        <v>2165</v>
      </c>
    </row>
    <row r="2170" spans="5:6">
      <c r="E2170">
        <v>2165</v>
      </c>
      <c r="F2170">
        <v>2166</v>
      </c>
    </row>
    <row r="2171" spans="5:6">
      <c r="E2171">
        <v>2166</v>
      </c>
      <c r="F2171">
        <v>2167</v>
      </c>
    </row>
    <row r="2172" spans="5:6">
      <c r="E2172">
        <v>2167</v>
      </c>
      <c r="F2172">
        <v>2168</v>
      </c>
    </row>
    <row r="2173" spans="5:6">
      <c r="E2173">
        <v>2168</v>
      </c>
      <c r="F2173">
        <v>2169</v>
      </c>
    </row>
    <row r="2174" spans="5:6">
      <c r="E2174">
        <v>2169</v>
      </c>
      <c r="F2174">
        <v>2170</v>
      </c>
    </row>
    <row r="2175" spans="5:6">
      <c r="E2175">
        <v>2170</v>
      </c>
      <c r="F2175">
        <v>2171</v>
      </c>
    </row>
    <row r="2176" spans="5:6">
      <c r="E2176">
        <v>2171</v>
      </c>
      <c r="F2176">
        <v>2172</v>
      </c>
    </row>
    <row r="2177" spans="5:6">
      <c r="E2177">
        <v>2172</v>
      </c>
      <c r="F2177">
        <v>2173</v>
      </c>
    </row>
    <row r="2178" spans="5:6">
      <c r="E2178">
        <v>2173</v>
      </c>
      <c r="F2178">
        <v>2174</v>
      </c>
    </row>
    <row r="2179" spans="5:6">
      <c r="E2179">
        <v>2174</v>
      </c>
      <c r="F2179">
        <v>2175</v>
      </c>
    </row>
    <row r="2180" spans="5:6">
      <c r="E2180">
        <v>2175</v>
      </c>
      <c r="F2180">
        <v>2176</v>
      </c>
    </row>
    <row r="2181" spans="5:6">
      <c r="E2181">
        <v>2176</v>
      </c>
      <c r="F2181">
        <v>2177</v>
      </c>
    </row>
    <row r="2182" spans="5:6">
      <c r="E2182">
        <v>2177</v>
      </c>
      <c r="F2182">
        <v>2178</v>
      </c>
    </row>
    <row r="2183" spans="5:6">
      <c r="E2183">
        <v>2178</v>
      </c>
      <c r="F2183">
        <v>2179</v>
      </c>
    </row>
    <row r="2184" spans="5:6">
      <c r="E2184">
        <v>2179</v>
      </c>
      <c r="F2184">
        <v>2180</v>
      </c>
    </row>
    <row r="2185" spans="5:6">
      <c r="E2185">
        <v>2180</v>
      </c>
      <c r="F2185">
        <v>2181</v>
      </c>
    </row>
    <row r="2186" spans="5:6">
      <c r="E2186">
        <v>2181</v>
      </c>
      <c r="F2186">
        <v>2182</v>
      </c>
    </row>
    <row r="2187" spans="5:6">
      <c r="E2187">
        <v>2182</v>
      </c>
      <c r="F2187">
        <v>2183</v>
      </c>
    </row>
    <row r="2188" spans="5:6">
      <c r="E2188">
        <v>2183</v>
      </c>
      <c r="F2188">
        <v>2184</v>
      </c>
    </row>
    <row r="2189" spans="5:6">
      <c r="E2189">
        <v>2184</v>
      </c>
      <c r="F2189">
        <v>2185</v>
      </c>
    </row>
    <row r="2190" spans="5:6">
      <c r="E2190">
        <v>2185</v>
      </c>
      <c r="F2190">
        <v>2186</v>
      </c>
    </row>
    <row r="2191" spans="5:6">
      <c r="E2191">
        <v>2186</v>
      </c>
      <c r="F2191">
        <v>2187</v>
      </c>
    </row>
    <row r="2192" spans="5:6">
      <c r="E2192">
        <v>2187</v>
      </c>
      <c r="F2192">
        <v>2188</v>
      </c>
    </row>
    <row r="2193" spans="5:6">
      <c r="E2193">
        <v>2188</v>
      </c>
      <c r="F2193">
        <v>2189</v>
      </c>
    </row>
    <row r="2194" spans="5:6">
      <c r="E2194">
        <v>2189</v>
      </c>
      <c r="F2194">
        <v>2190</v>
      </c>
    </row>
    <row r="2195" spans="5:6">
      <c r="E2195">
        <v>2190</v>
      </c>
      <c r="F2195">
        <v>2191</v>
      </c>
    </row>
    <row r="2196" spans="5:6">
      <c r="E2196">
        <v>2191</v>
      </c>
      <c r="F2196">
        <v>2192</v>
      </c>
    </row>
    <row r="2197" spans="5:6">
      <c r="E2197">
        <v>2192</v>
      </c>
      <c r="F2197">
        <v>2193</v>
      </c>
    </row>
    <row r="2198" spans="5:6">
      <c r="E2198">
        <v>2193</v>
      </c>
      <c r="F2198">
        <v>2194</v>
      </c>
    </row>
    <row r="2199" spans="5:6">
      <c r="E2199">
        <v>2194</v>
      </c>
      <c r="F2199">
        <v>2195</v>
      </c>
    </row>
    <row r="2200" spans="5:6">
      <c r="E2200">
        <v>2195</v>
      </c>
      <c r="F2200">
        <v>2196</v>
      </c>
    </row>
    <row r="2201" spans="5:6">
      <c r="E2201">
        <v>2196</v>
      </c>
      <c r="F2201">
        <v>2197</v>
      </c>
    </row>
    <row r="2202" spans="5:6">
      <c r="E2202">
        <v>2197</v>
      </c>
      <c r="F2202">
        <v>2198</v>
      </c>
    </row>
    <row r="2203" spans="5:6">
      <c r="E2203">
        <v>2198</v>
      </c>
      <c r="F2203">
        <v>2199</v>
      </c>
    </row>
    <row r="2204" spans="5:6">
      <c r="E2204">
        <v>2199</v>
      </c>
      <c r="F2204">
        <v>2200</v>
      </c>
    </row>
    <row r="2205" spans="5:6">
      <c r="E2205">
        <v>2200</v>
      </c>
      <c r="F2205">
        <v>2201</v>
      </c>
    </row>
    <row r="2206" spans="5:6">
      <c r="E2206">
        <v>2201</v>
      </c>
      <c r="F2206">
        <v>2202</v>
      </c>
    </row>
    <row r="2207" spans="5:6">
      <c r="E2207">
        <v>2202</v>
      </c>
      <c r="F2207">
        <v>2203</v>
      </c>
    </row>
    <row r="2208" spans="5:6">
      <c r="E2208">
        <v>2203</v>
      </c>
      <c r="F2208">
        <v>2204</v>
      </c>
    </row>
    <row r="2209" spans="5:6">
      <c r="E2209">
        <v>2204</v>
      </c>
      <c r="F2209">
        <v>2205</v>
      </c>
    </row>
    <row r="2210" spans="5:6">
      <c r="E2210">
        <v>2205</v>
      </c>
      <c r="F2210">
        <v>2206</v>
      </c>
    </row>
    <row r="2211" spans="5:6">
      <c r="E2211">
        <v>2206</v>
      </c>
      <c r="F2211">
        <v>2207</v>
      </c>
    </row>
    <row r="2212" spans="5:6">
      <c r="E2212">
        <v>2207</v>
      </c>
      <c r="F2212">
        <v>2208</v>
      </c>
    </row>
    <row r="2213" spans="5:6">
      <c r="E2213">
        <v>2208</v>
      </c>
      <c r="F2213">
        <v>2209</v>
      </c>
    </row>
    <row r="2214" spans="5:6">
      <c r="E2214">
        <v>2209</v>
      </c>
      <c r="F2214">
        <v>2210</v>
      </c>
    </row>
    <row r="2215" spans="5:6">
      <c r="E2215">
        <v>2210</v>
      </c>
      <c r="F2215">
        <v>2211</v>
      </c>
    </row>
    <row r="2216" spans="5:6">
      <c r="E2216">
        <v>2211</v>
      </c>
      <c r="F2216">
        <v>2212</v>
      </c>
    </row>
    <row r="2217" spans="5:6">
      <c r="E2217">
        <v>2212</v>
      </c>
      <c r="F2217">
        <v>2213</v>
      </c>
    </row>
    <row r="2218" spans="5:6">
      <c r="E2218">
        <v>2213</v>
      </c>
      <c r="F2218">
        <v>2214</v>
      </c>
    </row>
    <row r="2219" spans="5:6">
      <c r="E2219">
        <v>2214</v>
      </c>
      <c r="F2219">
        <v>2215</v>
      </c>
    </row>
    <row r="2220" spans="5:6">
      <c r="E2220">
        <v>2215</v>
      </c>
      <c r="F2220">
        <v>2216</v>
      </c>
    </row>
    <row r="2221" spans="5:6">
      <c r="E2221">
        <v>2216</v>
      </c>
      <c r="F2221">
        <v>2217</v>
      </c>
    </row>
    <row r="2222" spans="5:6">
      <c r="E2222">
        <v>2217</v>
      </c>
      <c r="F2222">
        <v>2218</v>
      </c>
    </row>
    <row r="2223" spans="5:6">
      <c r="E2223">
        <v>2218</v>
      </c>
      <c r="F2223">
        <v>2219</v>
      </c>
    </row>
    <row r="2224" spans="5:6">
      <c r="E2224">
        <v>2219</v>
      </c>
      <c r="F2224">
        <v>2220</v>
      </c>
    </row>
    <row r="2225" spans="5:6">
      <c r="E2225">
        <v>2220</v>
      </c>
      <c r="F2225">
        <v>2221</v>
      </c>
    </row>
    <row r="2226" spans="5:6">
      <c r="E2226">
        <v>2221</v>
      </c>
      <c r="F2226">
        <v>2222</v>
      </c>
    </row>
    <row r="2227" spans="5:6">
      <c r="E2227">
        <v>2222</v>
      </c>
      <c r="F2227">
        <v>2223</v>
      </c>
    </row>
    <row r="2228" spans="5:6">
      <c r="E2228">
        <v>2223</v>
      </c>
      <c r="F2228">
        <v>2224</v>
      </c>
    </row>
    <row r="2229" spans="5:6">
      <c r="E2229">
        <v>2224</v>
      </c>
      <c r="F2229">
        <v>2225</v>
      </c>
    </row>
    <row r="2230" spans="5:6">
      <c r="E2230">
        <v>2225</v>
      </c>
      <c r="F2230">
        <v>2226</v>
      </c>
    </row>
    <row r="2231" spans="5:6">
      <c r="E2231">
        <v>2226</v>
      </c>
      <c r="F2231">
        <v>2227</v>
      </c>
    </row>
    <row r="2232" spans="5:6">
      <c r="E2232">
        <v>2227</v>
      </c>
      <c r="F2232">
        <v>2228</v>
      </c>
    </row>
    <row r="2233" spans="5:6">
      <c r="E2233">
        <v>2228</v>
      </c>
      <c r="F2233">
        <v>2229</v>
      </c>
    </row>
    <row r="2234" spans="5:6">
      <c r="E2234">
        <v>2229</v>
      </c>
      <c r="F2234">
        <v>2230</v>
      </c>
    </row>
    <row r="2235" spans="5:6">
      <c r="E2235">
        <v>2230</v>
      </c>
      <c r="F2235">
        <v>2231</v>
      </c>
    </row>
    <row r="2236" spans="5:6">
      <c r="E2236">
        <v>2231</v>
      </c>
      <c r="F2236">
        <v>2232</v>
      </c>
    </row>
    <row r="2237" spans="5:6">
      <c r="E2237">
        <v>2232</v>
      </c>
      <c r="F2237">
        <v>2233</v>
      </c>
    </row>
    <row r="2238" spans="5:6">
      <c r="E2238">
        <v>2233</v>
      </c>
      <c r="F2238">
        <v>2234</v>
      </c>
    </row>
    <row r="2239" spans="5:6">
      <c r="E2239">
        <v>2234</v>
      </c>
      <c r="F2239">
        <v>2235</v>
      </c>
    </row>
    <row r="2240" spans="5:6">
      <c r="E2240">
        <v>2235</v>
      </c>
      <c r="F2240">
        <v>2236</v>
      </c>
    </row>
    <row r="2241" spans="5:6">
      <c r="E2241">
        <v>2236</v>
      </c>
      <c r="F2241">
        <v>2237</v>
      </c>
    </row>
    <row r="2242" spans="5:6">
      <c r="E2242">
        <v>2237</v>
      </c>
      <c r="F2242">
        <v>2238</v>
      </c>
    </row>
    <row r="2243" spans="5:6">
      <c r="E2243">
        <v>2238</v>
      </c>
      <c r="F2243">
        <v>2239</v>
      </c>
    </row>
    <row r="2244" spans="5:6">
      <c r="E2244">
        <v>2239</v>
      </c>
      <c r="F2244">
        <v>2240</v>
      </c>
    </row>
    <row r="2245" spans="5:6">
      <c r="E2245">
        <v>2240</v>
      </c>
      <c r="F2245">
        <v>2241</v>
      </c>
    </row>
    <row r="2246" spans="5:6">
      <c r="E2246">
        <v>2241</v>
      </c>
      <c r="F2246">
        <v>2242</v>
      </c>
    </row>
    <row r="2247" spans="5:6">
      <c r="E2247">
        <v>2242</v>
      </c>
      <c r="F2247">
        <v>2243</v>
      </c>
    </row>
    <row r="2248" spans="5:6">
      <c r="E2248">
        <v>2243</v>
      </c>
      <c r="F2248">
        <v>2244</v>
      </c>
    </row>
    <row r="2249" spans="5:6">
      <c r="E2249">
        <v>2244</v>
      </c>
      <c r="F2249">
        <v>2245</v>
      </c>
    </row>
    <row r="2250" spans="5:6">
      <c r="E2250">
        <v>2245</v>
      </c>
      <c r="F2250">
        <v>2246</v>
      </c>
    </row>
    <row r="2251" spans="5:6">
      <c r="E2251">
        <v>2246</v>
      </c>
      <c r="F2251">
        <v>2247</v>
      </c>
    </row>
    <row r="2252" spans="5:6">
      <c r="E2252">
        <v>2247</v>
      </c>
      <c r="F2252">
        <v>2248</v>
      </c>
    </row>
    <row r="2253" spans="5:6">
      <c r="E2253">
        <v>2248</v>
      </c>
      <c r="F2253">
        <v>2249</v>
      </c>
    </row>
    <row r="2254" spans="5:6">
      <c r="E2254">
        <v>2249</v>
      </c>
      <c r="F2254">
        <v>2250</v>
      </c>
    </row>
    <row r="2255" spans="5:6">
      <c r="E2255">
        <v>2250</v>
      </c>
      <c r="F2255">
        <v>2251</v>
      </c>
    </row>
    <row r="2256" spans="5:6">
      <c r="E2256">
        <v>2251</v>
      </c>
      <c r="F2256">
        <v>2252</v>
      </c>
    </row>
    <row r="2257" spans="5:6">
      <c r="E2257">
        <v>2252</v>
      </c>
      <c r="F2257">
        <v>2253</v>
      </c>
    </row>
    <row r="2258" spans="5:6">
      <c r="E2258">
        <v>2253</v>
      </c>
      <c r="F2258">
        <v>2254</v>
      </c>
    </row>
    <row r="2259" spans="5:6">
      <c r="E2259">
        <v>2254</v>
      </c>
      <c r="F2259">
        <v>2255</v>
      </c>
    </row>
    <row r="2260" spans="5:6">
      <c r="E2260">
        <v>2255</v>
      </c>
      <c r="F2260">
        <v>2256</v>
      </c>
    </row>
    <row r="2261" spans="5:6">
      <c r="E2261">
        <v>2256</v>
      </c>
      <c r="F2261">
        <v>2257</v>
      </c>
    </row>
    <row r="2262" spans="5:6">
      <c r="E2262">
        <v>2257</v>
      </c>
      <c r="F2262">
        <v>2258</v>
      </c>
    </row>
    <row r="2263" spans="5:6">
      <c r="E2263">
        <v>2258</v>
      </c>
      <c r="F2263">
        <v>2259</v>
      </c>
    </row>
    <row r="2264" spans="5:6">
      <c r="E2264">
        <v>2259</v>
      </c>
      <c r="F2264">
        <v>2260</v>
      </c>
    </row>
    <row r="2265" spans="5:6">
      <c r="E2265">
        <v>2260</v>
      </c>
      <c r="F2265">
        <v>2261</v>
      </c>
    </row>
    <row r="2266" spans="5:6">
      <c r="E2266">
        <v>2261</v>
      </c>
      <c r="F2266">
        <v>2262</v>
      </c>
    </row>
    <row r="2267" spans="5:6">
      <c r="E2267">
        <v>2262</v>
      </c>
      <c r="F2267">
        <v>2263</v>
      </c>
    </row>
    <row r="2268" spans="5:6">
      <c r="E2268">
        <v>2263</v>
      </c>
      <c r="F2268">
        <v>2264</v>
      </c>
    </row>
    <row r="2269" spans="5:6">
      <c r="E2269">
        <v>2264</v>
      </c>
      <c r="F2269">
        <v>2265</v>
      </c>
    </row>
    <row r="2270" spans="5:6">
      <c r="E2270">
        <v>2265</v>
      </c>
      <c r="F2270">
        <v>2266</v>
      </c>
    </row>
    <row r="2271" spans="5:6">
      <c r="E2271">
        <v>2266</v>
      </c>
      <c r="F2271">
        <v>2267</v>
      </c>
    </row>
    <row r="2272" spans="5:6">
      <c r="E2272">
        <v>2267</v>
      </c>
      <c r="F2272">
        <v>2268</v>
      </c>
    </row>
    <row r="2273" spans="5:6">
      <c r="E2273">
        <v>2268</v>
      </c>
      <c r="F2273">
        <v>2269</v>
      </c>
    </row>
    <row r="2274" spans="5:6">
      <c r="E2274">
        <v>2269</v>
      </c>
      <c r="F2274">
        <v>2270</v>
      </c>
    </row>
    <row r="2275" spans="5:6">
      <c r="E2275">
        <v>2270</v>
      </c>
      <c r="F2275">
        <v>2271</v>
      </c>
    </row>
    <row r="2276" spans="5:6">
      <c r="E2276">
        <v>2271</v>
      </c>
      <c r="F2276">
        <v>2272</v>
      </c>
    </row>
    <row r="2277" spans="5:6">
      <c r="E2277">
        <v>2272</v>
      </c>
      <c r="F2277">
        <v>2273</v>
      </c>
    </row>
    <row r="2278" spans="5:6">
      <c r="E2278">
        <v>2273</v>
      </c>
      <c r="F2278">
        <v>2274</v>
      </c>
    </row>
    <row r="2279" spans="5:6">
      <c r="E2279">
        <v>2274</v>
      </c>
      <c r="F2279">
        <v>2275</v>
      </c>
    </row>
    <row r="2280" spans="5:6">
      <c r="E2280">
        <v>2275</v>
      </c>
      <c r="F2280">
        <v>2276</v>
      </c>
    </row>
    <row r="2281" spans="5:6">
      <c r="E2281">
        <v>2276</v>
      </c>
      <c r="F2281">
        <v>2277</v>
      </c>
    </row>
    <row r="2282" spans="5:6">
      <c r="E2282">
        <v>2277</v>
      </c>
      <c r="F2282">
        <v>2278</v>
      </c>
    </row>
    <row r="2283" spans="5:6">
      <c r="E2283">
        <v>2278</v>
      </c>
      <c r="F2283">
        <v>2279</v>
      </c>
    </row>
    <row r="2284" spans="5:6">
      <c r="E2284">
        <v>2279</v>
      </c>
      <c r="F2284">
        <v>2280</v>
      </c>
    </row>
    <row r="2285" spans="5:6">
      <c r="E2285">
        <v>2280</v>
      </c>
      <c r="F2285">
        <v>2281</v>
      </c>
    </row>
    <row r="2286" spans="5:6">
      <c r="E2286">
        <v>2281</v>
      </c>
      <c r="F2286">
        <v>2282</v>
      </c>
    </row>
    <row r="2287" spans="5:6">
      <c r="E2287">
        <v>2282</v>
      </c>
      <c r="F2287">
        <v>2283</v>
      </c>
    </row>
    <row r="2288" spans="5:6">
      <c r="E2288">
        <v>2283</v>
      </c>
      <c r="F2288">
        <v>2284</v>
      </c>
    </row>
    <row r="2289" spans="5:6">
      <c r="E2289">
        <v>2284</v>
      </c>
      <c r="F2289">
        <v>2285</v>
      </c>
    </row>
    <row r="2290" spans="5:6">
      <c r="E2290">
        <v>2285</v>
      </c>
      <c r="F2290">
        <v>2286</v>
      </c>
    </row>
    <row r="2291" spans="5:6">
      <c r="E2291">
        <v>2286</v>
      </c>
      <c r="F2291">
        <v>2287</v>
      </c>
    </row>
    <row r="2292" spans="5:6">
      <c r="E2292">
        <v>2287</v>
      </c>
      <c r="F2292">
        <v>2288</v>
      </c>
    </row>
    <row r="2293" spans="5:6">
      <c r="E2293">
        <v>2288</v>
      </c>
      <c r="F2293">
        <v>2289</v>
      </c>
    </row>
    <row r="2294" spans="5:6">
      <c r="E2294">
        <v>2289</v>
      </c>
      <c r="F2294">
        <v>2290</v>
      </c>
    </row>
    <row r="2295" spans="5:6">
      <c r="E2295">
        <v>2290</v>
      </c>
      <c r="F2295">
        <v>2291</v>
      </c>
    </row>
    <row r="2296" spans="5:6">
      <c r="E2296">
        <v>2291</v>
      </c>
      <c r="F2296">
        <v>2292</v>
      </c>
    </row>
    <row r="2297" spans="5:6">
      <c r="E2297">
        <v>2292</v>
      </c>
      <c r="F2297">
        <v>2293</v>
      </c>
    </row>
    <row r="2298" spans="5:6">
      <c r="E2298">
        <v>2293</v>
      </c>
      <c r="F2298">
        <v>2294</v>
      </c>
    </row>
    <row r="2299" spans="5:6">
      <c r="E2299">
        <v>2294</v>
      </c>
      <c r="F2299">
        <v>2295</v>
      </c>
    </row>
    <row r="2300" spans="5:6">
      <c r="E2300">
        <v>2295</v>
      </c>
      <c r="F2300">
        <v>2296</v>
      </c>
    </row>
    <row r="2301" spans="5:6">
      <c r="E2301">
        <v>2296</v>
      </c>
      <c r="F2301">
        <v>2297</v>
      </c>
    </row>
    <row r="2302" spans="5:6">
      <c r="E2302">
        <v>2297</v>
      </c>
      <c r="F2302">
        <v>2298</v>
      </c>
    </row>
    <row r="2303" spans="5:6">
      <c r="E2303">
        <v>2298</v>
      </c>
      <c r="F2303">
        <v>2299</v>
      </c>
    </row>
    <row r="2304" spans="5:6">
      <c r="E2304">
        <v>2299</v>
      </c>
      <c r="F2304">
        <v>2300</v>
      </c>
    </row>
    <row r="2305" spans="5:6">
      <c r="E2305">
        <v>2300</v>
      </c>
      <c r="F2305">
        <v>2301</v>
      </c>
    </row>
    <row r="2306" spans="5:6">
      <c r="E2306">
        <v>2301</v>
      </c>
      <c r="F2306">
        <v>2302</v>
      </c>
    </row>
    <row r="2307" spans="5:6">
      <c r="E2307">
        <v>2302</v>
      </c>
      <c r="F2307">
        <v>2303</v>
      </c>
    </row>
    <row r="2308" spans="5:6">
      <c r="E2308">
        <v>2303</v>
      </c>
      <c r="F2308">
        <v>2304</v>
      </c>
    </row>
    <row r="2309" spans="5:6">
      <c r="E2309">
        <v>2304</v>
      </c>
      <c r="F2309">
        <v>2305</v>
      </c>
    </row>
    <row r="2310" spans="5:6">
      <c r="E2310">
        <v>2305</v>
      </c>
      <c r="F2310">
        <v>2306</v>
      </c>
    </row>
    <row r="2311" spans="5:6">
      <c r="E2311">
        <v>2306</v>
      </c>
      <c r="F2311">
        <v>2307</v>
      </c>
    </row>
    <row r="2312" spans="5:6">
      <c r="E2312">
        <v>2307</v>
      </c>
      <c r="F2312">
        <v>2308</v>
      </c>
    </row>
    <row r="2313" spans="5:6">
      <c r="E2313">
        <v>2308</v>
      </c>
      <c r="F2313">
        <v>2309</v>
      </c>
    </row>
    <row r="2314" spans="5:6">
      <c r="E2314">
        <v>2309</v>
      </c>
      <c r="F2314">
        <v>2310</v>
      </c>
    </row>
    <row r="2315" spans="5:6">
      <c r="E2315">
        <v>2310</v>
      </c>
      <c r="F2315">
        <v>2311</v>
      </c>
    </row>
    <row r="2316" spans="5:6">
      <c r="E2316">
        <v>2311</v>
      </c>
      <c r="F2316">
        <v>2312</v>
      </c>
    </row>
    <row r="2317" spans="5:6">
      <c r="E2317">
        <v>2312</v>
      </c>
      <c r="F2317">
        <v>2313</v>
      </c>
    </row>
    <row r="2318" spans="5:6">
      <c r="E2318">
        <v>2313</v>
      </c>
      <c r="F2318">
        <v>2314</v>
      </c>
    </row>
    <row r="2319" spans="5:6">
      <c r="E2319">
        <v>2314</v>
      </c>
      <c r="F2319">
        <v>2315</v>
      </c>
    </row>
    <row r="2320" spans="5:6">
      <c r="E2320">
        <v>2315</v>
      </c>
      <c r="F2320">
        <v>2316</v>
      </c>
    </row>
    <row r="2321" spans="5:6">
      <c r="E2321">
        <v>2316</v>
      </c>
      <c r="F2321">
        <v>2317</v>
      </c>
    </row>
    <row r="2322" spans="5:6">
      <c r="E2322">
        <v>2317</v>
      </c>
      <c r="F2322">
        <v>2318</v>
      </c>
    </row>
    <row r="2323" spans="5:6">
      <c r="E2323">
        <v>2318</v>
      </c>
      <c r="F2323">
        <v>2319</v>
      </c>
    </row>
    <row r="2324" spans="5:6">
      <c r="E2324">
        <v>2319</v>
      </c>
      <c r="F2324">
        <v>2320</v>
      </c>
    </row>
    <row r="2325" spans="5:6">
      <c r="E2325">
        <v>2320</v>
      </c>
      <c r="F2325">
        <v>2321</v>
      </c>
    </row>
    <row r="2326" spans="5:6">
      <c r="E2326">
        <v>2321</v>
      </c>
      <c r="F2326">
        <v>2322</v>
      </c>
    </row>
    <row r="2327" spans="5:6">
      <c r="E2327">
        <v>2322</v>
      </c>
      <c r="F2327">
        <v>2323</v>
      </c>
    </row>
    <row r="2328" spans="5:6">
      <c r="E2328">
        <v>2323</v>
      </c>
      <c r="F2328">
        <v>2324</v>
      </c>
    </row>
    <row r="2329" spans="5:6">
      <c r="E2329">
        <v>2324</v>
      </c>
      <c r="F2329">
        <v>2325</v>
      </c>
    </row>
    <row r="2330" spans="5:6">
      <c r="E2330">
        <v>2325</v>
      </c>
      <c r="F2330">
        <v>2326</v>
      </c>
    </row>
    <row r="2331" spans="5:6">
      <c r="E2331">
        <v>2326</v>
      </c>
      <c r="F2331">
        <v>2327</v>
      </c>
    </row>
    <row r="2332" spans="5:6">
      <c r="E2332">
        <v>2327</v>
      </c>
      <c r="F2332">
        <v>2328</v>
      </c>
    </row>
    <row r="2333" spans="5:6">
      <c r="E2333">
        <v>2328</v>
      </c>
      <c r="F2333">
        <v>2329</v>
      </c>
    </row>
    <row r="2334" spans="5:6">
      <c r="E2334">
        <v>2329</v>
      </c>
      <c r="F2334">
        <v>2330</v>
      </c>
    </row>
    <row r="2335" spans="5:6">
      <c r="E2335">
        <v>2330</v>
      </c>
      <c r="F2335">
        <v>2331</v>
      </c>
    </row>
    <row r="2336" spans="5:6">
      <c r="E2336">
        <v>2331</v>
      </c>
      <c r="F2336">
        <v>2332</v>
      </c>
    </row>
    <row r="2337" spans="5:6">
      <c r="E2337">
        <v>2332</v>
      </c>
      <c r="F2337">
        <v>2333</v>
      </c>
    </row>
    <row r="2338" spans="5:6">
      <c r="E2338">
        <v>2333</v>
      </c>
      <c r="F2338">
        <v>2334</v>
      </c>
    </row>
    <row r="2339" spans="5:6">
      <c r="E2339">
        <v>2334</v>
      </c>
      <c r="F2339">
        <v>2335</v>
      </c>
    </row>
    <row r="2340" spans="5:6">
      <c r="E2340">
        <v>2335</v>
      </c>
      <c r="F2340">
        <v>2336</v>
      </c>
    </row>
    <row r="2341" spans="5:6">
      <c r="E2341">
        <v>2336</v>
      </c>
      <c r="F2341">
        <v>2337</v>
      </c>
    </row>
    <row r="2342" spans="5:6">
      <c r="E2342">
        <v>2337</v>
      </c>
      <c r="F2342">
        <v>2338</v>
      </c>
    </row>
    <row r="2343" spans="5:6">
      <c r="E2343">
        <v>2338</v>
      </c>
      <c r="F2343">
        <v>2339</v>
      </c>
    </row>
    <row r="2344" spans="5:6">
      <c r="E2344">
        <v>2339</v>
      </c>
      <c r="F2344">
        <v>2340</v>
      </c>
    </row>
    <row r="2345" spans="5:6">
      <c r="E2345">
        <v>2340</v>
      </c>
      <c r="F2345">
        <v>2341</v>
      </c>
    </row>
    <row r="2346" spans="5:6">
      <c r="E2346">
        <v>2341</v>
      </c>
      <c r="F2346">
        <v>2342</v>
      </c>
    </row>
    <row r="2347" spans="5:6">
      <c r="E2347">
        <v>2342</v>
      </c>
      <c r="F2347">
        <v>2343</v>
      </c>
    </row>
    <row r="2348" spans="5:6">
      <c r="E2348">
        <v>2343</v>
      </c>
      <c r="F2348">
        <v>2344</v>
      </c>
    </row>
    <row r="2349" spans="5:6">
      <c r="E2349">
        <v>2344</v>
      </c>
      <c r="F2349">
        <v>2345</v>
      </c>
    </row>
    <row r="2350" spans="5:6">
      <c r="E2350">
        <v>2345</v>
      </c>
      <c r="F2350">
        <v>2346</v>
      </c>
    </row>
    <row r="2351" spans="5:6">
      <c r="E2351">
        <v>2346</v>
      </c>
      <c r="F2351">
        <v>2347</v>
      </c>
    </row>
    <row r="2352" spans="5:6">
      <c r="E2352">
        <v>2347</v>
      </c>
      <c r="F2352">
        <v>2348</v>
      </c>
    </row>
    <row r="2353" spans="5:6">
      <c r="E2353">
        <v>2348</v>
      </c>
      <c r="F2353">
        <v>2349</v>
      </c>
    </row>
    <row r="2354" spans="5:6">
      <c r="E2354">
        <v>2349</v>
      </c>
      <c r="F2354">
        <v>2350</v>
      </c>
    </row>
    <row r="2355" spans="5:6">
      <c r="E2355">
        <v>2350</v>
      </c>
      <c r="F2355">
        <v>2351</v>
      </c>
    </row>
    <row r="2356" spans="5:6">
      <c r="E2356">
        <v>2351</v>
      </c>
      <c r="F2356">
        <v>2352</v>
      </c>
    </row>
    <row r="2357" spans="5:6">
      <c r="E2357">
        <v>2352</v>
      </c>
      <c r="F2357">
        <v>2353</v>
      </c>
    </row>
    <row r="2358" spans="5:6">
      <c r="E2358">
        <v>2353</v>
      </c>
      <c r="F2358">
        <v>2354</v>
      </c>
    </row>
    <row r="2359" spans="5:6">
      <c r="E2359">
        <v>2354</v>
      </c>
      <c r="F2359">
        <v>2355</v>
      </c>
    </row>
    <row r="2360" spans="5:6">
      <c r="E2360">
        <v>2355</v>
      </c>
      <c r="F2360">
        <v>2356</v>
      </c>
    </row>
    <row r="2361" spans="5:6">
      <c r="E2361">
        <v>2356</v>
      </c>
      <c r="F2361">
        <v>2357</v>
      </c>
    </row>
    <row r="2362" spans="5:6">
      <c r="E2362">
        <v>2357</v>
      </c>
      <c r="F2362">
        <v>2358</v>
      </c>
    </row>
    <row r="2363" spans="5:6">
      <c r="E2363">
        <v>2358</v>
      </c>
      <c r="F2363">
        <v>2359</v>
      </c>
    </row>
    <row r="2364" spans="5:6">
      <c r="E2364">
        <v>2359</v>
      </c>
      <c r="F2364">
        <v>2360</v>
      </c>
    </row>
    <row r="2365" spans="5:6">
      <c r="E2365">
        <v>2360</v>
      </c>
      <c r="F2365">
        <v>2361</v>
      </c>
    </row>
    <row r="2366" spans="5:6">
      <c r="E2366">
        <v>2361</v>
      </c>
      <c r="F2366">
        <v>2362</v>
      </c>
    </row>
    <row r="2367" spans="5:6">
      <c r="E2367">
        <v>2362</v>
      </c>
      <c r="F2367">
        <v>2363</v>
      </c>
    </row>
    <row r="2368" spans="5:6">
      <c r="E2368">
        <v>2363</v>
      </c>
      <c r="F2368">
        <v>2364</v>
      </c>
    </row>
    <row r="2369" spans="5:6">
      <c r="E2369">
        <v>2364</v>
      </c>
      <c r="F2369">
        <v>2365</v>
      </c>
    </row>
    <row r="2370" spans="5:6">
      <c r="E2370">
        <v>2365</v>
      </c>
      <c r="F2370">
        <v>2366</v>
      </c>
    </row>
    <row r="2371" spans="5:6">
      <c r="E2371">
        <v>2366</v>
      </c>
      <c r="F2371">
        <v>2367</v>
      </c>
    </row>
    <row r="2372" spans="5:6">
      <c r="E2372">
        <v>2367</v>
      </c>
      <c r="F2372">
        <v>2368</v>
      </c>
    </row>
    <row r="2373" spans="5:6">
      <c r="E2373">
        <v>2368</v>
      </c>
      <c r="F2373">
        <v>2369</v>
      </c>
    </row>
    <row r="2374" spans="5:6">
      <c r="E2374">
        <v>2369</v>
      </c>
      <c r="F2374">
        <v>2370</v>
      </c>
    </row>
    <row r="2375" spans="5:6">
      <c r="E2375">
        <v>2370</v>
      </c>
      <c r="F2375">
        <v>2371</v>
      </c>
    </row>
    <row r="2376" spans="5:6">
      <c r="E2376">
        <v>2371</v>
      </c>
      <c r="F2376">
        <v>2372</v>
      </c>
    </row>
    <row r="2377" spans="5:6">
      <c r="E2377">
        <v>2372</v>
      </c>
      <c r="F2377">
        <v>2373</v>
      </c>
    </row>
    <row r="2378" spans="5:6">
      <c r="E2378">
        <v>2373</v>
      </c>
      <c r="F2378">
        <v>2374</v>
      </c>
    </row>
    <row r="2379" spans="5:6">
      <c r="E2379">
        <v>2374</v>
      </c>
      <c r="F2379">
        <v>2375</v>
      </c>
    </row>
    <row r="2380" spans="5:6">
      <c r="E2380">
        <v>2375</v>
      </c>
      <c r="F2380">
        <v>2376</v>
      </c>
    </row>
    <row r="2381" spans="5:6">
      <c r="E2381">
        <v>2376</v>
      </c>
      <c r="F2381">
        <v>2377</v>
      </c>
    </row>
    <row r="2382" spans="5:6">
      <c r="E2382">
        <v>2377</v>
      </c>
      <c r="F2382">
        <v>2378</v>
      </c>
    </row>
    <row r="2383" spans="5:6">
      <c r="E2383">
        <v>2378</v>
      </c>
      <c r="F2383">
        <v>2379</v>
      </c>
    </row>
    <row r="2384" spans="5:6">
      <c r="E2384">
        <v>2379</v>
      </c>
      <c r="F2384">
        <v>2380</v>
      </c>
    </row>
    <row r="2385" spans="5:6">
      <c r="E2385">
        <v>2380</v>
      </c>
      <c r="F2385">
        <v>2381</v>
      </c>
    </row>
    <row r="2386" spans="5:6">
      <c r="E2386">
        <v>2381</v>
      </c>
      <c r="F2386">
        <v>2382</v>
      </c>
    </row>
    <row r="2387" spans="5:6">
      <c r="E2387">
        <v>2382</v>
      </c>
      <c r="F2387">
        <v>2383</v>
      </c>
    </row>
    <row r="2388" spans="5:6">
      <c r="E2388">
        <v>2383</v>
      </c>
      <c r="F2388">
        <v>2384</v>
      </c>
    </row>
    <row r="2389" spans="5:6">
      <c r="E2389">
        <v>2384</v>
      </c>
      <c r="F2389">
        <v>2385</v>
      </c>
    </row>
    <row r="2390" spans="5:6">
      <c r="E2390">
        <v>2385</v>
      </c>
      <c r="F2390">
        <v>2386</v>
      </c>
    </row>
    <row r="2391" spans="5:6">
      <c r="E2391">
        <v>2386</v>
      </c>
      <c r="F2391">
        <v>2387</v>
      </c>
    </row>
    <row r="2392" spans="5:6">
      <c r="E2392">
        <v>2387</v>
      </c>
      <c r="F2392">
        <v>2388</v>
      </c>
    </row>
    <row r="2393" spans="5:6">
      <c r="E2393">
        <v>2388</v>
      </c>
      <c r="F2393">
        <v>2389</v>
      </c>
    </row>
    <row r="2394" spans="5:6">
      <c r="E2394">
        <v>2389</v>
      </c>
      <c r="F2394">
        <v>2390</v>
      </c>
    </row>
    <row r="2395" spans="5:6">
      <c r="E2395">
        <v>2390</v>
      </c>
      <c r="F2395">
        <v>2391</v>
      </c>
    </row>
    <row r="2396" spans="5:6">
      <c r="E2396">
        <v>2391</v>
      </c>
      <c r="F2396">
        <v>2392</v>
      </c>
    </row>
    <row r="2397" spans="5:6">
      <c r="E2397">
        <v>2392</v>
      </c>
      <c r="F2397">
        <v>2393</v>
      </c>
    </row>
    <row r="2398" spans="5:6">
      <c r="E2398">
        <v>2393</v>
      </c>
      <c r="F2398">
        <v>2394</v>
      </c>
    </row>
    <row r="2399" spans="5:6">
      <c r="E2399">
        <v>2394</v>
      </c>
      <c r="F2399">
        <v>2395</v>
      </c>
    </row>
    <row r="2400" spans="5:6">
      <c r="E2400">
        <v>2395</v>
      </c>
      <c r="F2400">
        <v>2396</v>
      </c>
    </row>
    <row r="2401" spans="5:6">
      <c r="E2401">
        <v>2396</v>
      </c>
      <c r="F2401">
        <v>2397</v>
      </c>
    </row>
    <row r="2402" spans="5:6">
      <c r="E2402">
        <v>2397</v>
      </c>
      <c r="F2402">
        <v>2398</v>
      </c>
    </row>
    <row r="2403" spans="5:6">
      <c r="E2403">
        <v>2398</v>
      </c>
      <c r="F2403">
        <v>2399</v>
      </c>
    </row>
    <row r="2404" spans="5:6">
      <c r="E2404">
        <v>2399</v>
      </c>
      <c r="F2404">
        <v>2400</v>
      </c>
    </row>
    <row r="2405" spans="5:6">
      <c r="E2405">
        <v>2400</v>
      </c>
      <c r="F2405">
        <v>2401</v>
      </c>
    </row>
    <row r="2406" spans="5:6">
      <c r="E2406">
        <v>2401</v>
      </c>
      <c r="F2406">
        <v>2402</v>
      </c>
    </row>
    <row r="2407" spans="5:6">
      <c r="E2407">
        <v>2402</v>
      </c>
      <c r="F2407">
        <v>2403</v>
      </c>
    </row>
    <row r="2408" spans="5:6">
      <c r="E2408">
        <v>2403</v>
      </c>
      <c r="F2408">
        <v>2404</v>
      </c>
    </row>
    <row r="2409" spans="5:6">
      <c r="E2409">
        <v>2404</v>
      </c>
      <c r="F2409">
        <v>2405</v>
      </c>
    </row>
    <row r="2410" spans="5:6">
      <c r="E2410">
        <v>2405</v>
      </c>
      <c r="F2410">
        <v>2406</v>
      </c>
    </row>
    <row r="2411" spans="5:6">
      <c r="E2411">
        <v>2406</v>
      </c>
      <c r="F2411">
        <v>2407</v>
      </c>
    </row>
    <row r="2412" spans="5:6">
      <c r="E2412">
        <v>2407</v>
      </c>
      <c r="F2412">
        <v>2408</v>
      </c>
    </row>
    <row r="2413" spans="5:6">
      <c r="E2413">
        <v>2408</v>
      </c>
      <c r="F2413">
        <v>2409</v>
      </c>
    </row>
    <row r="2414" spans="5:6">
      <c r="E2414">
        <v>2409</v>
      </c>
      <c r="F2414">
        <v>2410</v>
      </c>
    </row>
    <row r="2415" spans="5:6">
      <c r="E2415">
        <v>2410</v>
      </c>
      <c r="F2415">
        <v>2411</v>
      </c>
    </row>
    <row r="2416" spans="5:6">
      <c r="E2416">
        <v>2411</v>
      </c>
      <c r="F2416">
        <v>2412</v>
      </c>
    </row>
    <row r="2417" spans="5:6">
      <c r="E2417">
        <v>2412</v>
      </c>
      <c r="F2417">
        <v>2413</v>
      </c>
    </row>
    <row r="2418" spans="5:6">
      <c r="E2418">
        <v>2413</v>
      </c>
      <c r="F2418">
        <v>2414</v>
      </c>
    </row>
    <row r="2419" spans="5:6">
      <c r="E2419">
        <v>2414</v>
      </c>
      <c r="F2419">
        <v>2415</v>
      </c>
    </row>
    <row r="2420" spans="5:6">
      <c r="E2420">
        <v>2415</v>
      </c>
      <c r="F2420">
        <v>2416</v>
      </c>
    </row>
    <row r="2421" spans="5:6">
      <c r="E2421">
        <v>2416</v>
      </c>
      <c r="F2421">
        <v>2417</v>
      </c>
    </row>
    <row r="2422" spans="5:6">
      <c r="E2422">
        <v>2417</v>
      </c>
      <c r="F2422">
        <v>2418</v>
      </c>
    </row>
    <row r="2423" spans="5:6">
      <c r="E2423">
        <v>2418</v>
      </c>
      <c r="F2423">
        <v>2419</v>
      </c>
    </row>
    <row r="2424" spans="5:6">
      <c r="E2424">
        <v>2419</v>
      </c>
      <c r="F2424">
        <v>2420</v>
      </c>
    </row>
    <row r="2425" spans="5:6">
      <c r="E2425">
        <v>2420</v>
      </c>
      <c r="F2425">
        <v>2421</v>
      </c>
    </row>
    <row r="2426" spans="5:6">
      <c r="E2426">
        <v>2421</v>
      </c>
      <c r="F2426">
        <v>2422</v>
      </c>
    </row>
    <row r="2427" spans="5:6">
      <c r="E2427">
        <v>2422</v>
      </c>
      <c r="F2427">
        <v>2423</v>
      </c>
    </row>
    <row r="2428" spans="5:6">
      <c r="E2428">
        <v>2423</v>
      </c>
      <c r="F2428">
        <v>2424</v>
      </c>
    </row>
    <row r="2429" spans="5:6">
      <c r="E2429">
        <v>2424</v>
      </c>
      <c r="F2429">
        <v>2425</v>
      </c>
    </row>
    <row r="2430" spans="5:6">
      <c r="E2430">
        <v>2425</v>
      </c>
      <c r="F2430">
        <v>2426</v>
      </c>
    </row>
    <row r="2431" spans="5:6">
      <c r="E2431">
        <v>2426</v>
      </c>
      <c r="F2431">
        <v>2427</v>
      </c>
    </row>
    <row r="2432" spans="5:6">
      <c r="E2432">
        <v>2427</v>
      </c>
      <c r="F2432">
        <v>2428</v>
      </c>
    </row>
    <row r="2433" spans="5:6">
      <c r="E2433">
        <v>2428</v>
      </c>
      <c r="F2433">
        <v>2429</v>
      </c>
    </row>
    <row r="2434" spans="5:6">
      <c r="E2434">
        <v>2429</v>
      </c>
      <c r="F2434">
        <v>2430</v>
      </c>
    </row>
    <row r="2435" spans="5:6">
      <c r="E2435">
        <v>2430</v>
      </c>
      <c r="F2435">
        <v>2431</v>
      </c>
    </row>
    <row r="2436" spans="5:6">
      <c r="E2436">
        <v>2431</v>
      </c>
      <c r="F2436">
        <v>2432</v>
      </c>
    </row>
    <row r="2437" spans="5:6">
      <c r="E2437">
        <v>2432</v>
      </c>
      <c r="F2437">
        <v>2433</v>
      </c>
    </row>
    <row r="2438" spans="5:6">
      <c r="E2438">
        <v>2433</v>
      </c>
      <c r="F2438">
        <v>2434</v>
      </c>
    </row>
    <row r="2439" spans="5:6">
      <c r="E2439">
        <v>2434</v>
      </c>
      <c r="F2439">
        <v>2435</v>
      </c>
    </row>
    <row r="2440" spans="5:6">
      <c r="E2440">
        <v>2435</v>
      </c>
      <c r="F2440">
        <v>2436</v>
      </c>
    </row>
    <row r="2441" spans="5:6">
      <c r="E2441">
        <v>2436</v>
      </c>
      <c r="F2441">
        <v>2437</v>
      </c>
    </row>
    <row r="2442" spans="5:6">
      <c r="E2442">
        <v>2437</v>
      </c>
      <c r="F2442">
        <v>2438</v>
      </c>
    </row>
    <row r="2443" spans="5:6">
      <c r="E2443">
        <v>2438</v>
      </c>
      <c r="F2443">
        <v>2439</v>
      </c>
    </row>
    <row r="2444" spans="5:6">
      <c r="E2444">
        <v>2439</v>
      </c>
      <c r="F2444">
        <v>2440</v>
      </c>
    </row>
    <row r="2445" spans="5:6">
      <c r="E2445">
        <v>2440</v>
      </c>
      <c r="F2445">
        <v>2441</v>
      </c>
    </row>
    <row r="2446" spans="5:6">
      <c r="E2446">
        <v>2441</v>
      </c>
      <c r="F2446">
        <v>2442</v>
      </c>
    </row>
    <row r="2447" spans="5:6">
      <c r="E2447">
        <v>2442</v>
      </c>
      <c r="F2447">
        <v>2443</v>
      </c>
    </row>
    <row r="2448" spans="5:6">
      <c r="E2448">
        <v>2443</v>
      </c>
      <c r="F2448">
        <v>2444</v>
      </c>
    </row>
    <row r="2449" spans="5:6">
      <c r="E2449">
        <v>2444</v>
      </c>
      <c r="F2449">
        <v>2445</v>
      </c>
    </row>
    <row r="2450" spans="5:6">
      <c r="E2450">
        <v>2445</v>
      </c>
      <c r="F2450">
        <v>2446</v>
      </c>
    </row>
    <row r="2451" spans="5:6">
      <c r="E2451">
        <v>2446</v>
      </c>
      <c r="F2451">
        <v>2447</v>
      </c>
    </row>
    <row r="2452" spans="5:6">
      <c r="E2452">
        <v>2447</v>
      </c>
      <c r="F2452">
        <v>2448</v>
      </c>
    </row>
    <row r="2453" spans="5:6">
      <c r="E2453">
        <v>2448</v>
      </c>
      <c r="F2453">
        <v>2449</v>
      </c>
    </row>
    <row r="2454" spans="5:6">
      <c r="E2454">
        <v>2449</v>
      </c>
      <c r="F2454">
        <v>2450</v>
      </c>
    </row>
    <row r="2455" spans="5:6">
      <c r="E2455">
        <v>2450</v>
      </c>
      <c r="F2455">
        <v>2451</v>
      </c>
    </row>
    <row r="2456" spans="5:6">
      <c r="E2456">
        <v>2451</v>
      </c>
      <c r="F2456">
        <v>2452</v>
      </c>
    </row>
    <row r="2457" spans="5:6">
      <c r="E2457">
        <v>2452</v>
      </c>
      <c r="F2457">
        <v>2453</v>
      </c>
    </row>
    <row r="2458" spans="5:6">
      <c r="E2458">
        <v>2453</v>
      </c>
      <c r="F2458">
        <v>2454</v>
      </c>
    </row>
    <row r="2459" spans="5:6">
      <c r="E2459">
        <v>2454</v>
      </c>
      <c r="F2459">
        <v>2455</v>
      </c>
    </row>
    <row r="2460" spans="5:6">
      <c r="E2460">
        <v>2455</v>
      </c>
      <c r="F2460">
        <v>2456</v>
      </c>
    </row>
    <row r="2461" spans="5:6">
      <c r="E2461">
        <v>2456</v>
      </c>
      <c r="F2461">
        <v>2457</v>
      </c>
    </row>
    <row r="2462" spans="5:6">
      <c r="E2462">
        <v>2457</v>
      </c>
      <c r="F2462">
        <v>2458</v>
      </c>
    </row>
    <row r="2463" spans="5:6">
      <c r="E2463">
        <v>2458</v>
      </c>
      <c r="F2463">
        <v>2459</v>
      </c>
    </row>
    <row r="2464" spans="5:6">
      <c r="E2464">
        <v>2459</v>
      </c>
      <c r="F2464">
        <v>2460</v>
      </c>
    </row>
    <row r="2465" spans="5:6">
      <c r="E2465">
        <v>2460</v>
      </c>
      <c r="F2465">
        <v>2461</v>
      </c>
    </row>
    <row r="2466" spans="5:6">
      <c r="E2466">
        <v>2461</v>
      </c>
      <c r="F2466">
        <v>2462</v>
      </c>
    </row>
    <row r="2467" spans="5:6">
      <c r="E2467">
        <v>2462</v>
      </c>
      <c r="F2467">
        <v>2463</v>
      </c>
    </row>
    <row r="2468" spans="5:6">
      <c r="E2468">
        <v>2463</v>
      </c>
      <c r="F2468">
        <v>2464</v>
      </c>
    </row>
    <row r="2469" spans="5:6">
      <c r="E2469">
        <v>2464</v>
      </c>
      <c r="F2469">
        <v>2465</v>
      </c>
    </row>
    <row r="2470" spans="5:6">
      <c r="E2470">
        <v>2465</v>
      </c>
      <c r="F2470">
        <v>2466</v>
      </c>
    </row>
    <row r="2471" spans="5:6">
      <c r="E2471">
        <v>2466</v>
      </c>
      <c r="F2471">
        <v>2467</v>
      </c>
    </row>
    <row r="2472" spans="5:6">
      <c r="E2472">
        <v>2467</v>
      </c>
      <c r="F2472">
        <v>2468</v>
      </c>
    </row>
    <row r="2473" spans="5:6">
      <c r="E2473">
        <v>2468</v>
      </c>
      <c r="F2473">
        <v>2469</v>
      </c>
    </row>
    <row r="2474" spans="5:6">
      <c r="E2474">
        <v>2469</v>
      </c>
      <c r="F2474">
        <v>2470</v>
      </c>
    </row>
    <row r="2475" spans="5:6">
      <c r="E2475">
        <v>2470</v>
      </c>
      <c r="F2475">
        <v>2471</v>
      </c>
    </row>
    <row r="2476" spans="5:6">
      <c r="E2476">
        <v>2471</v>
      </c>
      <c r="F2476">
        <v>2472</v>
      </c>
    </row>
    <row r="2477" spans="5:6">
      <c r="E2477">
        <v>2472</v>
      </c>
      <c r="F2477">
        <v>2473</v>
      </c>
    </row>
    <row r="2478" spans="5:6">
      <c r="E2478">
        <v>2473</v>
      </c>
      <c r="F2478">
        <v>2474</v>
      </c>
    </row>
    <row r="2479" spans="5:6">
      <c r="E2479">
        <v>2474</v>
      </c>
      <c r="F2479">
        <v>2475</v>
      </c>
    </row>
    <row r="2480" spans="5:6">
      <c r="E2480">
        <v>2475</v>
      </c>
      <c r="F2480">
        <v>2476</v>
      </c>
    </row>
    <row r="2481" spans="5:6">
      <c r="E2481">
        <v>2476</v>
      </c>
      <c r="F2481">
        <v>2477</v>
      </c>
    </row>
    <row r="2482" spans="5:6">
      <c r="E2482">
        <v>2477</v>
      </c>
      <c r="F2482">
        <v>2478</v>
      </c>
    </row>
    <row r="2483" spans="5:6">
      <c r="E2483">
        <v>2478</v>
      </c>
      <c r="F2483">
        <v>2479</v>
      </c>
    </row>
    <row r="2484" spans="5:6">
      <c r="E2484">
        <v>2479</v>
      </c>
      <c r="F2484">
        <v>2480</v>
      </c>
    </row>
    <row r="2485" spans="5:6">
      <c r="E2485">
        <v>2480</v>
      </c>
      <c r="F2485">
        <v>2481</v>
      </c>
    </row>
    <row r="2486" spans="5:6">
      <c r="E2486">
        <v>2481</v>
      </c>
      <c r="F2486">
        <v>2482</v>
      </c>
    </row>
    <row r="2487" spans="5:6">
      <c r="E2487">
        <v>2482</v>
      </c>
      <c r="F2487">
        <v>2483</v>
      </c>
    </row>
    <row r="2488" spans="5:6">
      <c r="E2488">
        <v>2483</v>
      </c>
      <c r="F2488">
        <v>2484</v>
      </c>
    </row>
    <row r="2489" spans="5:6">
      <c r="E2489">
        <v>2484</v>
      </c>
      <c r="F2489">
        <v>2485</v>
      </c>
    </row>
    <row r="2490" spans="5:6">
      <c r="E2490">
        <v>2485</v>
      </c>
      <c r="F2490">
        <v>2486</v>
      </c>
    </row>
    <row r="2491" spans="5:6">
      <c r="E2491">
        <v>2486</v>
      </c>
      <c r="F2491">
        <v>2487</v>
      </c>
    </row>
    <row r="2492" spans="5:6">
      <c r="E2492">
        <v>2487</v>
      </c>
      <c r="F2492">
        <v>2488</v>
      </c>
    </row>
    <row r="2493" spans="5:6">
      <c r="E2493">
        <v>2488</v>
      </c>
      <c r="F2493">
        <v>2489</v>
      </c>
    </row>
    <row r="2494" spans="5:6">
      <c r="E2494">
        <v>2489</v>
      </c>
      <c r="F2494">
        <v>2490</v>
      </c>
    </row>
    <row r="2495" spans="5:6">
      <c r="E2495">
        <v>2490</v>
      </c>
      <c r="F2495">
        <v>2491</v>
      </c>
    </row>
    <row r="2496" spans="5:6">
      <c r="E2496">
        <v>2491</v>
      </c>
      <c r="F2496">
        <v>2492</v>
      </c>
    </row>
    <row r="2497" spans="5:6">
      <c r="E2497">
        <v>2492</v>
      </c>
      <c r="F2497">
        <v>2493</v>
      </c>
    </row>
    <row r="2498" spans="5:6">
      <c r="E2498">
        <v>2493</v>
      </c>
      <c r="F2498">
        <v>2494</v>
      </c>
    </row>
    <row r="2499" spans="5:6">
      <c r="E2499">
        <v>2494</v>
      </c>
      <c r="F2499">
        <v>2495</v>
      </c>
    </row>
    <row r="2500" spans="5:6">
      <c r="E2500">
        <v>2495</v>
      </c>
      <c r="F2500">
        <v>2496</v>
      </c>
    </row>
    <row r="2501" spans="5:6">
      <c r="E2501">
        <v>2496</v>
      </c>
      <c r="F2501">
        <v>2497</v>
      </c>
    </row>
    <row r="2502" spans="5:6">
      <c r="E2502">
        <v>2497</v>
      </c>
      <c r="F2502">
        <v>2498</v>
      </c>
    </row>
    <row r="2503" spans="5:6">
      <c r="E2503">
        <v>2498</v>
      </c>
      <c r="F2503">
        <v>2499</v>
      </c>
    </row>
    <row r="2504" spans="5:6">
      <c r="E2504">
        <v>2499</v>
      </c>
      <c r="F2504">
        <v>2500</v>
      </c>
    </row>
    <row r="2505" spans="5:6">
      <c r="E2505">
        <v>2500</v>
      </c>
      <c r="F2505">
        <v>2501</v>
      </c>
    </row>
    <row r="2506" spans="5:6">
      <c r="E2506">
        <v>2501</v>
      </c>
      <c r="F2506">
        <v>2502</v>
      </c>
    </row>
    <row r="2507" spans="5:6">
      <c r="E2507">
        <v>2502</v>
      </c>
      <c r="F2507">
        <v>2503</v>
      </c>
    </row>
    <row r="2508" spans="5:6">
      <c r="E2508">
        <v>2503</v>
      </c>
      <c r="F2508">
        <v>2504</v>
      </c>
    </row>
    <row r="2509" spans="5:6">
      <c r="E2509">
        <v>2504</v>
      </c>
      <c r="F2509">
        <v>2505</v>
      </c>
    </row>
    <row r="2510" spans="5:6">
      <c r="E2510">
        <v>2505</v>
      </c>
      <c r="F2510">
        <v>2506</v>
      </c>
    </row>
    <row r="2511" spans="5:6">
      <c r="E2511">
        <v>2506</v>
      </c>
      <c r="F2511">
        <v>2507</v>
      </c>
    </row>
    <row r="2512" spans="5:6">
      <c r="E2512">
        <v>2507</v>
      </c>
      <c r="F2512">
        <v>2508</v>
      </c>
    </row>
    <row r="2513" spans="5:6">
      <c r="E2513">
        <v>2508</v>
      </c>
      <c r="F2513">
        <v>2509</v>
      </c>
    </row>
    <row r="2514" spans="5:6">
      <c r="E2514">
        <v>2509</v>
      </c>
      <c r="F2514">
        <v>2510</v>
      </c>
    </row>
    <row r="2515" spans="5:6">
      <c r="E2515">
        <v>2510</v>
      </c>
      <c r="F2515">
        <v>2511</v>
      </c>
    </row>
    <row r="2516" spans="5:6">
      <c r="E2516">
        <v>2511</v>
      </c>
      <c r="F2516">
        <v>2512</v>
      </c>
    </row>
    <row r="2517" spans="5:6">
      <c r="E2517">
        <v>2512</v>
      </c>
      <c r="F2517">
        <v>2513</v>
      </c>
    </row>
    <row r="2518" spans="5:6">
      <c r="E2518">
        <v>2513</v>
      </c>
      <c r="F2518">
        <v>2514</v>
      </c>
    </row>
    <row r="2519" spans="5:6">
      <c r="E2519">
        <v>2514</v>
      </c>
      <c r="F2519">
        <v>2515</v>
      </c>
    </row>
    <row r="2520" spans="5:6">
      <c r="E2520">
        <v>2515</v>
      </c>
      <c r="F2520">
        <v>2516</v>
      </c>
    </row>
    <row r="2521" spans="5:6">
      <c r="E2521">
        <v>2516</v>
      </c>
      <c r="F2521">
        <v>2517</v>
      </c>
    </row>
    <row r="2522" spans="5:6">
      <c r="E2522">
        <v>2517</v>
      </c>
      <c r="F2522">
        <v>2518</v>
      </c>
    </row>
    <row r="2523" spans="5:6">
      <c r="E2523">
        <v>2518</v>
      </c>
      <c r="F2523">
        <v>2519</v>
      </c>
    </row>
    <row r="2524" spans="5:6">
      <c r="E2524">
        <v>2519</v>
      </c>
      <c r="F2524">
        <v>2520</v>
      </c>
    </row>
    <row r="2525" spans="5:6">
      <c r="E2525">
        <v>2520</v>
      </c>
      <c r="F2525">
        <v>2521</v>
      </c>
    </row>
    <row r="2526" spans="5:6">
      <c r="E2526">
        <v>2521</v>
      </c>
      <c r="F2526">
        <v>2522</v>
      </c>
    </row>
    <row r="2527" spans="5:6">
      <c r="E2527">
        <v>2522</v>
      </c>
      <c r="F2527">
        <v>2523</v>
      </c>
    </row>
    <row r="2528" spans="5:6">
      <c r="E2528">
        <v>2523</v>
      </c>
      <c r="F2528">
        <v>2524</v>
      </c>
    </row>
    <row r="2529" spans="5:6">
      <c r="E2529">
        <v>2524</v>
      </c>
      <c r="F2529">
        <v>2525</v>
      </c>
    </row>
    <row r="2530" spans="5:6">
      <c r="E2530">
        <v>2525</v>
      </c>
      <c r="F2530">
        <v>2526</v>
      </c>
    </row>
    <row r="2531" spans="5:6">
      <c r="E2531">
        <v>2526</v>
      </c>
      <c r="F2531">
        <v>2527</v>
      </c>
    </row>
    <row r="2532" spans="5:6">
      <c r="E2532">
        <v>2527</v>
      </c>
      <c r="F2532">
        <v>2528</v>
      </c>
    </row>
    <row r="2533" spans="5:6">
      <c r="E2533">
        <v>2528</v>
      </c>
      <c r="F2533">
        <v>2529</v>
      </c>
    </row>
    <row r="2534" spans="5:6">
      <c r="E2534">
        <v>2529</v>
      </c>
      <c r="F2534">
        <v>2530</v>
      </c>
    </row>
    <row r="2535" spans="5:6">
      <c r="E2535">
        <v>2530</v>
      </c>
      <c r="F2535">
        <v>2531</v>
      </c>
    </row>
    <row r="2536" spans="5:6">
      <c r="E2536">
        <v>2531</v>
      </c>
      <c r="F2536">
        <v>2532</v>
      </c>
    </row>
    <row r="2537" spans="5:6">
      <c r="E2537">
        <v>2532</v>
      </c>
      <c r="F2537">
        <v>2533</v>
      </c>
    </row>
    <row r="2538" spans="5:6">
      <c r="E2538">
        <v>2533</v>
      </c>
      <c r="F2538">
        <v>2534</v>
      </c>
    </row>
    <row r="2539" spans="5:6">
      <c r="E2539">
        <v>2534</v>
      </c>
      <c r="F2539">
        <v>2535</v>
      </c>
    </row>
    <row r="2540" spans="5:6">
      <c r="E2540">
        <v>2535</v>
      </c>
      <c r="F2540">
        <v>2536</v>
      </c>
    </row>
    <row r="2541" spans="5:6">
      <c r="E2541">
        <v>2536</v>
      </c>
      <c r="F2541">
        <v>2537</v>
      </c>
    </row>
    <row r="2542" spans="5:6">
      <c r="E2542">
        <v>2537</v>
      </c>
      <c r="F2542">
        <v>2538</v>
      </c>
    </row>
    <row r="2543" spans="5:6">
      <c r="E2543">
        <v>2538</v>
      </c>
      <c r="F2543">
        <v>2539</v>
      </c>
    </row>
    <row r="2544" spans="5:6">
      <c r="E2544">
        <v>2539</v>
      </c>
      <c r="F2544">
        <v>2540</v>
      </c>
    </row>
    <row r="2545" spans="5:6">
      <c r="E2545">
        <v>2540</v>
      </c>
      <c r="F2545">
        <v>2541</v>
      </c>
    </row>
    <row r="2546" spans="5:6">
      <c r="E2546">
        <v>2541</v>
      </c>
      <c r="F2546">
        <v>2542</v>
      </c>
    </row>
    <row r="2547" spans="5:6">
      <c r="E2547">
        <v>2542</v>
      </c>
      <c r="F2547">
        <v>2543</v>
      </c>
    </row>
    <row r="2548" spans="5:6">
      <c r="E2548">
        <v>2543</v>
      </c>
      <c r="F2548">
        <v>2544</v>
      </c>
    </row>
    <row r="2549" spans="5:6">
      <c r="E2549">
        <v>2544</v>
      </c>
      <c r="F2549">
        <v>2545</v>
      </c>
    </row>
    <row r="2550" spans="5:6">
      <c r="E2550">
        <v>2545</v>
      </c>
      <c r="F2550">
        <v>2546</v>
      </c>
    </row>
    <row r="2551" spans="5:6">
      <c r="E2551">
        <v>2546</v>
      </c>
      <c r="F2551">
        <v>2547</v>
      </c>
    </row>
    <row r="2552" spans="5:6">
      <c r="E2552">
        <v>2547</v>
      </c>
      <c r="F2552">
        <v>2548</v>
      </c>
    </row>
    <row r="2553" spans="5:6">
      <c r="E2553">
        <v>2548</v>
      </c>
      <c r="F2553">
        <v>2549</v>
      </c>
    </row>
    <row r="2554" spans="5:6">
      <c r="E2554">
        <v>2549</v>
      </c>
      <c r="F2554">
        <v>2550</v>
      </c>
    </row>
    <row r="2555" spans="5:6">
      <c r="E2555">
        <v>2550</v>
      </c>
      <c r="F2555">
        <v>2551</v>
      </c>
    </row>
    <row r="2556" spans="5:6">
      <c r="E2556">
        <v>2551</v>
      </c>
      <c r="F2556">
        <v>2552</v>
      </c>
    </row>
    <row r="2557" spans="5:6">
      <c r="E2557">
        <v>2552</v>
      </c>
      <c r="F2557">
        <v>2553</v>
      </c>
    </row>
    <row r="2558" spans="5:6">
      <c r="E2558">
        <v>2553</v>
      </c>
      <c r="F2558">
        <v>2554</v>
      </c>
    </row>
    <row r="2559" spans="5:6">
      <c r="E2559">
        <v>2554</v>
      </c>
      <c r="F2559">
        <v>2555</v>
      </c>
    </row>
    <row r="2560" spans="5:6">
      <c r="E2560">
        <v>2555</v>
      </c>
      <c r="F2560">
        <v>2556</v>
      </c>
    </row>
    <row r="2561" spans="5:6">
      <c r="E2561">
        <v>2556</v>
      </c>
      <c r="F2561">
        <v>2557</v>
      </c>
    </row>
    <row r="2562" spans="5:6">
      <c r="E2562">
        <v>2557</v>
      </c>
      <c r="F2562">
        <v>2558</v>
      </c>
    </row>
    <row r="2563" spans="5:6">
      <c r="E2563">
        <v>2558</v>
      </c>
      <c r="F2563">
        <v>2559</v>
      </c>
    </row>
    <row r="2564" spans="5:6">
      <c r="E2564">
        <v>2559</v>
      </c>
      <c r="F2564">
        <v>2560</v>
      </c>
    </row>
    <row r="2565" spans="5:6">
      <c r="E2565">
        <v>2560</v>
      </c>
      <c r="F2565">
        <v>2561</v>
      </c>
    </row>
    <row r="2566" spans="5:6">
      <c r="E2566">
        <v>2561</v>
      </c>
      <c r="F2566">
        <v>2562</v>
      </c>
    </row>
    <row r="2567" spans="5:6">
      <c r="E2567">
        <v>2562</v>
      </c>
      <c r="F2567">
        <v>2563</v>
      </c>
    </row>
    <row r="2568" spans="5:6">
      <c r="E2568">
        <v>2563</v>
      </c>
      <c r="F2568">
        <v>2564</v>
      </c>
    </row>
    <row r="2569" spans="5:6">
      <c r="E2569">
        <v>2564</v>
      </c>
      <c r="F2569">
        <v>2565</v>
      </c>
    </row>
    <row r="2570" spans="5:6">
      <c r="E2570">
        <v>2565</v>
      </c>
      <c r="F2570">
        <v>2566</v>
      </c>
    </row>
    <row r="2571" spans="5:6">
      <c r="E2571">
        <v>2566</v>
      </c>
      <c r="F2571">
        <v>2567</v>
      </c>
    </row>
    <row r="2572" spans="5:6">
      <c r="E2572">
        <v>2567</v>
      </c>
      <c r="F2572">
        <v>2568</v>
      </c>
    </row>
    <row r="2573" spans="5:6">
      <c r="E2573">
        <v>2568</v>
      </c>
      <c r="F2573">
        <v>2569</v>
      </c>
    </row>
    <row r="2574" spans="5:6">
      <c r="E2574">
        <v>2569</v>
      </c>
      <c r="F2574">
        <v>2570</v>
      </c>
    </row>
    <row r="2575" spans="5:6">
      <c r="E2575">
        <v>2570</v>
      </c>
      <c r="F2575">
        <v>2571</v>
      </c>
    </row>
    <row r="2576" spans="5:6">
      <c r="E2576">
        <v>2571</v>
      </c>
      <c r="F2576">
        <v>2572</v>
      </c>
    </row>
    <row r="2577" spans="5:6">
      <c r="E2577">
        <v>2572</v>
      </c>
      <c r="F2577">
        <v>2573</v>
      </c>
    </row>
    <row r="2578" spans="5:6">
      <c r="E2578">
        <v>2573</v>
      </c>
      <c r="F2578">
        <v>2574</v>
      </c>
    </row>
    <row r="2579" spans="5:6">
      <c r="E2579">
        <v>2574</v>
      </c>
      <c r="F2579">
        <v>2575</v>
      </c>
    </row>
    <row r="2580" spans="5:6">
      <c r="E2580">
        <v>2575</v>
      </c>
      <c r="F2580">
        <v>2576</v>
      </c>
    </row>
    <row r="2581" spans="5:6">
      <c r="E2581">
        <v>2576</v>
      </c>
      <c r="F2581">
        <v>2577</v>
      </c>
    </row>
    <row r="2582" spans="5:6">
      <c r="E2582">
        <v>2577</v>
      </c>
      <c r="F2582">
        <v>2578</v>
      </c>
    </row>
    <row r="2583" spans="5:6">
      <c r="E2583">
        <v>2578</v>
      </c>
      <c r="F2583">
        <v>2579</v>
      </c>
    </row>
    <row r="2584" spans="5:6">
      <c r="E2584">
        <v>2579</v>
      </c>
      <c r="F2584">
        <v>2580</v>
      </c>
    </row>
    <row r="2585" spans="5:6">
      <c r="E2585">
        <v>2580</v>
      </c>
      <c r="F2585">
        <v>2581</v>
      </c>
    </row>
    <row r="2586" spans="5:6">
      <c r="E2586">
        <v>2581</v>
      </c>
      <c r="F2586">
        <v>2582</v>
      </c>
    </row>
    <row r="2587" spans="5:6">
      <c r="E2587">
        <v>2582</v>
      </c>
      <c r="F2587">
        <v>2583</v>
      </c>
    </row>
    <row r="2588" spans="5:6">
      <c r="E2588">
        <v>2583</v>
      </c>
      <c r="F2588">
        <v>2584</v>
      </c>
    </row>
    <row r="2589" spans="5:6">
      <c r="E2589">
        <v>2584</v>
      </c>
      <c r="F2589">
        <v>2585</v>
      </c>
    </row>
    <row r="2590" spans="5:6">
      <c r="E2590">
        <v>2585</v>
      </c>
      <c r="F2590">
        <v>2586</v>
      </c>
    </row>
    <row r="2591" spans="5:6">
      <c r="E2591">
        <v>2586</v>
      </c>
      <c r="F2591">
        <v>2587</v>
      </c>
    </row>
    <row r="2592" spans="5:6">
      <c r="E2592">
        <v>2587</v>
      </c>
      <c r="F2592">
        <v>2588</v>
      </c>
    </row>
    <row r="2593" spans="5:6">
      <c r="E2593">
        <v>2588</v>
      </c>
      <c r="F2593">
        <v>2589</v>
      </c>
    </row>
    <row r="2594" spans="5:6">
      <c r="E2594">
        <v>2589</v>
      </c>
      <c r="F2594">
        <v>2590</v>
      </c>
    </row>
    <row r="2595" spans="5:6">
      <c r="E2595">
        <v>2590</v>
      </c>
      <c r="F2595">
        <v>2591</v>
      </c>
    </row>
    <row r="2596" spans="5:6">
      <c r="E2596">
        <v>2591</v>
      </c>
      <c r="F2596">
        <v>2592</v>
      </c>
    </row>
    <row r="2597" spans="5:6">
      <c r="E2597">
        <v>2592</v>
      </c>
      <c r="F2597">
        <v>2593</v>
      </c>
    </row>
    <row r="2598" spans="5:6">
      <c r="E2598">
        <v>2593</v>
      </c>
      <c r="F2598">
        <v>2594</v>
      </c>
    </row>
    <row r="2599" spans="5:6">
      <c r="E2599">
        <v>2594</v>
      </c>
      <c r="F2599">
        <v>2595</v>
      </c>
    </row>
    <row r="2600" spans="5:6">
      <c r="E2600">
        <v>2595</v>
      </c>
      <c r="F2600">
        <v>2596</v>
      </c>
    </row>
    <row r="2601" spans="5:6">
      <c r="E2601">
        <v>2596</v>
      </c>
      <c r="F2601">
        <v>2597</v>
      </c>
    </row>
    <row r="2602" spans="5:6">
      <c r="E2602">
        <v>2597</v>
      </c>
      <c r="F2602">
        <v>2598</v>
      </c>
    </row>
    <row r="2603" spans="5:6">
      <c r="E2603">
        <v>2598</v>
      </c>
      <c r="F2603">
        <v>2599</v>
      </c>
    </row>
    <row r="2604" spans="5:6">
      <c r="E2604">
        <v>2599</v>
      </c>
      <c r="F2604">
        <v>2600</v>
      </c>
    </row>
    <row r="2605" spans="5:6">
      <c r="E2605">
        <v>2600</v>
      </c>
      <c r="F2605">
        <v>2601</v>
      </c>
    </row>
    <row r="2606" spans="5:6">
      <c r="E2606">
        <v>2601</v>
      </c>
      <c r="F2606">
        <v>2602</v>
      </c>
    </row>
    <row r="2607" spans="5:6">
      <c r="E2607">
        <v>2602</v>
      </c>
      <c r="F2607">
        <v>2603</v>
      </c>
    </row>
    <row r="2608" spans="5:6">
      <c r="E2608">
        <v>2603</v>
      </c>
      <c r="F2608">
        <v>2604</v>
      </c>
    </row>
    <row r="2609" spans="5:6">
      <c r="E2609">
        <v>2604</v>
      </c>
      <c r="F2609">
        <v>2605</v>
      </c>
    </row>
    <row r="2610" spans="5:6">
      <c r="E2610">
        <v>2605</v>
      </c>
      <c r="F2610">
        <v>2606</v>
      </c>
    </row>
    <row r="2611" spans="5:6">
      <c r="E2611">
        <v>2606</v>
      </c>
      <c r="F2611">
        <v>2607</v>
      </c>
    </row>
    <row r="2612" spans="5:6">
      <c r="E2612">
        <v>2607</v>
      </c>
      <c r="F2612">
        <v>2608</v>
      </c>
    </row>
    <row r="2613" spans="5:6">
      <c r="E2613">
        <v>2608</v>
      </c>
      <c r="F2613">
        <v>2609</v>
      </c>
    </row>
    <row r="2614" spans="5:6">
      <c r="E2614">
        <v>2609</v>
      </c>
      <c r="F2614">
        <v>2610</v>
      </c>
    </row>
    <row r="2615" spans="5:6">
      <c r="E2615">
        <v>2610</v>
      </c>
      <c r="F2615">
        <v>2611</v>
      </c>
    </row>
    <row r="2616" spans="5:6">
      <c r="E2616">
        <v>2611</v>
      </c>
      <c r="F2616">
        <v>2612</v>
      </c>
    </row>
    <row r="2617" spans="5:6">
      <c r="E2617">
        <v>2612</v>
      </c>
      <c r="F2617">
        <v>2613</v>
      </c>
    </row>
    <row r="2618" spans="5:6">
      <c r="E2618">
        <v>2613</v>
      </c>
      <c r="F2618">
        <v>2614</v>
      </c>
    </row>
    <row r="2619" spans="5:6">
      <c r="E2619">
        <v>2614</v>
      </c>
      <c r="F2619">
        <v>2615</v>
      </c>
    </row>
    <row r="2620" spans="5:6">
      <c r="E2620">
        <v>2615</v>
      </c>
      <c r="F2620">
        <v>2616</v>
      </c>
    </row>
    <row r="2621" spans="5:6">
      <c r="E2621">
        <v>2616</v>
      </c>
      <c r="F2621">
        <v>2617</v>
      </c>
    </row>
    <row r="2622" spans="5:6">
      <c r="E2622">
        <v>2617</v>
      </c>
      <c r="F2622">
        <v>2618</v>
      </c>
    </row>
    <row r="2623" spans="5:6">
      <c r="E2623">
        <v>2618</v>
      </c>
      <c r="F2623">
        <v>2619</v>
      </c>
    </row>
    <row r="2624" spans="5:6">
      <c r="E2624">
        <v>2619</v>
      </c>
      <c r="F2624">
        <v>2620</v>
      </c>
    </row>
    <row r="2625" spans="5:6">
      <c r="E2625">
        <v>2620</v>
      </c>
      <c r="F2625">
        <v>2621</v>
      </c>
    </row>
    <row r="2626" spans="5:6">
      <c r="E2626">
        <v>2621</v>
      </c>
      <c r="F2626">
        <v>2622</v>
      </c>
    </row>
    <row r="2627" spans="5:6">
      <c r="E2627">
        <v>2622</v>
      </c>
      <c r="F2627">
        <v>2623</v>
      </c>
    </row>
    <row r="2628" spans="5:6">
      <c r="E2628">
        <v>2623</v>
      </c>
      <c r="F2628">
        <v>2624</v>
      </c>
    </row>
    <row r="2629" spans="5:6">
      <c r="E2629">
        <v>2624</v>
      </c>
      <c r="F2629">
        <v>2625</v>
      </c>
    </row>
    <row r="2630" spans="5:6">
      <c r="E2630">
        <v>2625</v>
      </c>
      <c r="F2630">
        <v>2626</v>
      </c>
    </row>
    <row r="2631" spans="5:6">
      <c r="E2631">
        <v>2626</v>
      </c>
      <c r="F2631">
        <v>2627</v>
      </c>
    </row>
    <row r="2632" spans="5:6">
      <c r="E2632">
        <v>2627</v>
      </c>
      <c r="F2632">
        <v>2628</v>
      </c>
    </row>
    <row r="2633" spans="5:6">
      <c r="E2633">
        <v>2628</v>
      </c>
      <c r="F2633">
        <v>2629</v>
      </c>
    </row>
    <row r="2634" spans="5:6">
      <c r="E2634">
        <v>2629</v>
      </c>
      <c r="F2634">
        <v>2630</v>
      </c>
    </row>
    <row r="2635" spans="5:6">
      <c r="E2635">
        <v>2630</v>
      </c>
      <c r="F2635">
        <v>2631</v>
      </c>
    </row>
    <row r="2636" spans="5:6">
      <c r="E2636">
        <v>2631</v>
      </c>
      <c r="F2636">
        <v>2632</v>
      </c>
    </row>
    <row r="2637" spans="5:6">
      <c r="E2637">
        <v>2632</v>
      </c>
      <c r="F2637">
        <v>2633</v>
      </c>
    </row>
    <row r="2638" spans="5:6">
      <c r="E2638">
        <v>2633</v>
      </c>
      <c r="F2638">
        <v>2634</v>
      </c>
    </row>
    <row r="2639" spans="5:6">
      <c r="E2639">
        <v>2634</v>
      </c>
      <c r="F2639">
        <v>2635</v>
      </c>
    </row>
    <row r="2640" spans="5:6">
      <c r="E2640">
        <v>2635</v>
      </c>
      <c r="F2640">
        <v>2636</v>
      </c>
    </row>
    <row r="2641" spans="5:6">
      <c r="E2641">
        <v>2636</v>
      </c>
      <c r="F2641">
        <v>2637</v>
      </c>
    </row>
    <row r="2642" spans="5:6">
      <c r="E2642">
        <v>2637</v>
      </c>
      <c r="F2642">
        <v>2638</v>
      </c>
    </row>
    <row r="2643" spans="5:6">
      <c r="E2643">
        <v>2638</v>
      </c>
      <c r="F2643">
        <v>2639</v>
      </c>
    </row>
    <row r="2644" spans="5:6">
      <c r="E2644">
        <v>2639</v>
      </c>
      <c r="F2644">
        <v>2640</v>
      </c>
    </row>
    <row r="2645" spans="5:6">
      <c r="E2645">
        <v>2640</v>
      </c>
      <c r="F2645">
        <v>2641</v>
      </c>
    </row>
    <row r="2646" spans="5:6">
      <c r="E2646">
        <v>2641</v>
      </c>
      <c r="F2646">
        <v>2642</v>
      </c>
    </row>
    <row r="2647" spans="5:6">
      <c r="E2647">
        <v>2642</v>
      </c>
      <c r="F2647">
        <v>2643</v>
      </c>
    </row>
    <row r="2648" spans="5:6">
      <c r="E2648">
        <v>2643</v>
      </c>
      <c r="F2648">
        <v>2644</v>
      </c>
    </row>
    <row r="2649" spans="5:6">
      <c r="E2649">
        <v>2644</v>
      </c>
      <c r="F2649">
        <v>2645</v>
      </c>
    </row>
    <row r="2650" spans="5:6">
      <c r="E2650">
        <v>2645</v>
      </c>
      <c r="F2650">
        <v>2646</v>
      </c>
    </row>
    <row r="2651" spans="5:6">
      <c r="E2651">
        <v>2646</v>
      </c>
      <c r="F2651">
        <v>2647</v>
      </c>
    </row>
    <row r="2652" spans="5:6">
      <c r="E2652">
        <v>2647</v>
      </c>
      <c r="F2652">
        <v>2648</v>
      </c>
    </row>
    <row r="2653" spans="5:6">
      <c r="E2653">
        <v>2648</v>
      </c>
      <c r="F2653">
        <v>2649</v>
      </c>
    </row>
    <row r="2654" spans="5:6">
      <c r="E2654">
        <v>2649</v>
      </c>
      <c r="F2654">
        <v>2650</v>
      </c>
    </row>
    <row r="2655" spans="5:6">
      <c r="E2655">
        <v>2650</v>
      </c>
      <c r="F2655">
        <v>2651</v>
      </c>
    </row>
    <row r="2656" spans="5:6">
      <c r="E2656">
        <v>2651</v>
      </c>
      <c r="F2656">
        <v>2652</v>
      </c>
    </row>
    <row r="2657" spans="5:6">
      <c r="E2657">
        <v>2652</v>
      </c>
      <c r="F2657">
        <v>2653</v>
      </c>
    </row>
    <row r="2658" spans="5:6">
      <c r="E2658">
        <v>2653</v>
      </c>
      <c r="F2658">
        <v>2654</v>
      </c>
    </row>
    <row r="2659" spans="5:6">
      <c r="E2659">
        <v>2654</v>
      </c>
      <c r="F2659">
        <v>2655</v>
      </c>
    </row>
    <row r="2660" spans="5:6">
      <c r="E2660">
        <v>2655</v>
      </c>
      <c r="F2660">
        <v>2656</v>
      </c>
    </row>
    <row r="2661" spans="5:6">
      <c r="E2661">
        <v>2656</v>
      </c>
      <c r="F2661">
        <v>2657</v>
      </c>
    </row>
    <row r="2662" spans="5:6">
      <c r="E2662">
        <v>2657</v>
      </c>
      <c r="F2662">
        <v>2658</v>
      </c>
    </row>
    <row r="2663" spans="5:6">
      <c r="E2663">
        <v>2658</v>
      </c>
      <c r="F2663">
        <v>2659</v>
      </c>
    </row>
    <row r="2664" spans="5:6">
      <c r="E2664">
        <v>2659</v>
      </c>
      <c r="F2664">
        <v>2660</v>
      </c>
    </row>
    <row r="2665" spans="5:6">
      <c r="E2665">
        <v>2660</v>
      </c>
      <c r="F2665">
        <v>2661</v>
      </c>
    </row>
    <row r="2666" spans="5:6">
      <c r="E2666">
        <v>2661</v>
      </c>
      <c r="F2666">
        <v>2662</v>
      </c>
    </row>
    <row r="2667" spans="5:6">
      <c r="E2667">
        <v>2662</v>
      </c>
      <c r="F2667">
        <v>2663</v>
      </c>
    </row>
    <row r="2668" spans="5:6">
      <c r="E2668">
        <v>2663</v>
      </c>
      <c r="F2668">
        <v>2664</v>
      </c>
    </row>
    <row r="2669" spans="5:6">
      <c r="E2669">
        <v>2664</v>
      </c>
      <c r="F2669">
        <v>2665</v>
      </c>
    </row>
    <row r="2670" spans="5:6">
      <c r="E2670">
        <v>2665</v>
      </c>
      <c r="F2670">
        <v>2666</v>
      </c>
    </row>
    <row r="2671" spans="5:6">
      <c r="E2671">
        <v>2666</v>
      </c>
      <c r="F2671">
        <v>2667</v>
      </c>
    </row>
    <row r="2672" spans="5:6">
      <c r="E2672">
        <v>2667</v>
      </c>
      <c r="F2672">
        <v>2668</v>
      </c>
    </row>
    <row r="2673" spans="5:6">
      <c r="E2673">
        <v>2668</v>
      </c>
      <c r="F2673">
        <v>2669</v>
      </c>
    </row>
    <row r="2674" spans="5:6">
      <c r="E2674">
        <v>2669</v>
      </c>
      <c r="F2674">
        <v>2670</v>
      </c>
    </row>
    <row r="2675" spans="5:6">
      <c r="E2675">
        <v>2670</v>
      </c>
      <c r="F2675">
        <v>2671</v>
      </c>
    </row>
    <row r="2676" spans="5:6">
      <c r="E2676">
        <v>2671</v>
      </c>
      <c r="F2676">
        <v>2672</v>
      </c>
    </row>
    <row r="2677" spans="5:6">
      <c r="E2677">
        <v>2672</v>
      </c>
      <c r="F2677">
        <v>2673</v>
      </c>
    </row>
    <row r="2678" spans="5:6">
      <c r="E2678">
        <v>2673</v>
      </c>
      <c r="F2678">
        <v>2674</v>
      </c>
    </row>
    <row r="2679" spans="5:6">
      <c r="E2679">
        <v>2674</v>
      </c>
      <c r="F2679">
        <v>2675</v>
      </c>
    </row>
    <row r="2680" spans="5:6">
      <c r="E2680">
        <v>2675</v>
      </c>
      <c r="F2680">
        <v>2676</v>
      </c>
    </row>
    <row r="2681" spans="5:6">
      <c r="E2681">
        <v>2676</v>
      </c>
      <c r="F2681">
        <v>2677</v>
      </c>
    </row>
    <row r="2682" spans="5:6">
      <c r="E2682">
        <v>2677</v>
      </c>
      <c r="F2682">
        <v>2678</v>
      </c>
    </row>
    <row r="2683" spans="5:6">
      <c r="E2683">
        <v>2678</v>
      </c>
      <c r="F2683">
        <v>2679</v>
      </c>
    </row>
    <row r="2684" spans="5:6">
      <c r="E2684">
        <v>2679</v>
      </c>
      <c r="F2684">
        <v>2680</v>
      </c>
    </row>
    <row r="2685" spans="5:6">
      <c r="E2685">
        <v>2680</v>
      </c>
      <c r="F2685">
        <v>2681</v>
      </c>
    </row>
    <row r="2686" spans="5:6">
      <c r="E2686">
        <v>2681</v>
      </c>
      <c r="F2686">
        <v>2682</v>
      </c>
    </row>
    <row r="2687" spans="5:6">
      <c r="E2687">
        <v>2682</v>
      </c>
      <c r="F2687">
        <v>2683</v>
      </c>
    </row>
    <row r="2688" spans="5:6">
      <c r="E2688">
        <v>2683</v>
      </c>
      <c r="F2688">
        <v>2684</v>
      </c>
    </row>
    <row r="2689" spans="5:6">
      <c r="E2689">
        <v>2684</v>
      </c>
      <c r="F2689">
        <v>2685</v>
      </c>
    </row>
    <row r="2690" spans="5:6">
      <c r="E2690">
        <v>2685</v>
      </c>
      <c r="F2690">
        <v>2686</v>
      </c>
    </row>
    <row r="2691" spans="5:6">
      <c r="E2691">
        <v>2686</v>
      </c>
      <c r="F2691">
        <v>2687</v>
      </c>
    </row>
    <row r="2692" spans="5:6">
      <c r="E2692">
        <v>2687</v>
      </c>
      <c r="F2692">
        <v>2688</v>
      </c>
    </row>
    <row r="2693" spans="5:6">
      <c r="E2693">
        <v>2688</v>
      </c>
      <c r="F2693">
        <v>2689</v>
      </c>
    </row>
    <row r="2694" spans="5:6">
      <c r="E2694">
        <v>2689</v>
      </c>
      <c r="F2694">
        <v>2690</v>
      </c>
    </row>
    <row r="2695" spans="5:6">
      <c r="E2695">
        <v>2690</v>
      </c>
      <c r="F2695">
        <v>2691</v>
      </c>
    </row>
    <row r="2696" spans="5:6">
      <c r="E2696">
        <v>2691</v>
      </c>
      <c r="F2696">
        <v>2692</v>
      </c>
    </row>
    <row r="2697" spans="5:6">
      <c r="E2697">
        <v>2692</v>
      </c>
      <c r="F2697">
        <v>2693</v>
      </c>
    </row>
    <row r="2698" spans="5:6">
      <c r="E2698">
        <v>2693</v>
      </c>
      <c r="F2698">
        <v>2694</v>
      </c>
    </row>
    <row r="2699" spans="5:6">
      <c r="E2699">
        <v>2694</v>
      </c>
      <c r="F2699">
        <v>2695</v>
      </c>
    </row>
    <row r="2700" spans="5:6">
      <c r="E2700">
        <v>2695</v>
      </c>
      <c r="F2700">
        <v>2696</v>
      </c>
    </row>
    <row r="2701" spans="5:6">
      <c r="E2701">
        <v>2696</v>
      </c>
      <c r="F2701">
        <v>2697</v>
      </c>
    </row>
    <row r="2702" spans="5:6">
      <c r="E2702">
        <v>2697</v>
      </c>
      <c r="F2702">
        <v>2698</v>
      </c>
    </row>
    <row r="2703" spans="5:6">
      <c r="E2703">
        <v>2698</v>
      </c>
      <c r="F2703">
        <v>2699</v>
      </c>
    </row>
    <row r="2704" spans="5:6">
      <c r="E2704">
        <v>2699</v>
      </c>
      <c r="F2704">
        <v>2700</v>
      </c>
    </row>
    <row r="2705" spans="5:6">
      <c r="E2705">
        <v>2700</v>
      </c>
      <c r="F2705">
        <v>2701</v>
      </c>
    </row>
    <row r="2706" spans="5:6">
      <c r="E2706">
        <v>2701</v>
      </c>
      <c r="F2706">
        <v>2702</v>
      </c>
    </row>
    <row r="2707" spans="5:6">
      <c r="E2707">
        <v>2702</v>
      </c>
      <c r="F2707">
        <v>2703</v>
      </c>
    </row>
    <row r="2708" spans="5:6">
      <c r="E2708">
        <v>2703</v>
      </c>
      <c r="F2708">
        <v>2704</v>
      </c>
    </row>
    <row r="2709" spans="5:6">
      <c r="E2709">
        <v>2704</v>
      </c>
      <c r="F2709">
        <v>2705</v>
      </c>
    </row>
    <row r="2710" spans="5:6">
      <c r="E2710">
        <v>2705</v>
      </c>
      <c r="F2710">
        <v>2706</v>
      </c>
    </row>
    <row r="2711" spans="5:6">
      <c r="E2711">
        <v>2706</v>
      </c>
      <c r="F2711">
        <v>2707</v>
      </c>
    </row>
    <row r="2712" spans="5:6">
      <c r="E2712">
        <v>2707</v>
      </c>
      <c r="F2712">
        <v>2708</v>
      </c>
    </row>
    <row r="2713" spans="5:6">
      <c r="E2713">
        <v>2708</v>
      </c>
      <c r="F2713">
        <v>2709</v>
      </c>
    </row>
    <row r="2714" spans="5:6">
      <c r="E2714">
        <v>2709</v>
      </c>
      <c r="F2714">
        <v>2710</v>
      </c>
    </row>
    <row r="2715" spans="5:6">
      <c r="E2715">
        <v>2710</v>
      </c>
      <c r="F2715">
        <v>2711</v>
      </c>
    </row>
    <row r="2716" spans="5:6">
      <c r="E2716">
        <v>2711</v>
      </c>
      <c r="F2716">
        <v>2712</v>
      </c>
    </row>
    <row r="2717" spans="5:6">
      <c r="E2717">
        <v>2712</v>
      </c>
      <c r="F2717">
        <v>2713</v>
      </c>
    </row>
    <row r="2718" spans="5:6">
      <c r="E2718">
        <v>2713</v>
      </c>
      <c r="F2718">
        <v>2714</v>
      </c>
    </row>
    <row r="2719" spans="5:6">
      <c r="E2719">
        <v>2714</v>
      </c>
      <c r="F2719">
        <v>2715</v>
      </c>
    </row>
    <row r="2720" spans="5:6">
      <c r="E2720">
        <v>2715</v>
      </c>
      <c r="F2720">
        <v>2716</v>
      </c>
    </row>
    <row r="2721" spans="5:6">
      <c r="E2721">
        <v>2716</v>
      </c>
      <c r="F2721">
        <v>2717</v>
      </c>
    </row>
    <row r="2722" spans="5:6">
      <c r="E2722">
        <v>2717</v>
      </c>
      <c r="F2722">
        <v>2718</v>
      </c>
    </row>
    <row r="2723" spans="5:6">
      <c r="E2723">
        <v>2718</v>
      </c>
      <c r="F2723">
        <v>2719</v>
      </c>
    </row>
    <row r="2724" spans="5:6">
      <c r="E2724">
        <v>2719</v>
      </c>
      <c r="F2724">
        <v>2720</v>
      </c>
    </row>
    <row r="2725" spans="5:6">
      <c r="E2725">
        <v>2720</v>
      </c>
      <c r="F2725">
        <v>2721</v>
      </c>
    </row>
    <row r="2726" spans="5:6">
      <c r="E2726">
        <v>2721</v>
      </c>
      <c r="F2726">
        <v>2722</v>
      </c>
    </row>
    <row r="2727" spans="5:6">
      <c r="E2727">
        <v>2722</v>
      </c>
      <c r="F2727">
        <v>2723</v>
      </c>
    </row>
    <row r="2728" spans="5:6">
      <c r="E2728">
        <v>2723</v>
      </c>
      <c r="F2728">
        <v>2724</v>
      </c>
    </row>
    <row r="2729" spans="5:6">
      <c r="E2729">
        <v>2724</v>
      </c>
      <c r="F2729">
        <v>2725</v>
      </c>
    </row>
    <row r="2730" spans="5:6">
      <c r="E2730">
        <v>2725</v>
      </c>
      <c r="F2730">
        <v>2726</v>
      </c>
    </row>
    <row r="2731" spans="5:6">
      <c r="E2731">
        <v>2726</v>
      </c>
      <c r="F2731">
        <v>2727</v>
      </c>
    </row>
    <row r="2732" spans="5:6">
      <c r="E2732">
        <v>2727</v>
      </c>
      <c r="F2732">
        <v>2728</v>
      </c>
    </row>
    <row r="2733" spans="5:6">
      <c r="E2733">
        <v>2728</v>
      </c>
      <c r="F2733">
        <v>2729</v>
      </c>
    </row>
    <row r="2734" spans="5:6">
      <c r="E2734">
        <v>2729</v>
      </c>
      <c r="F2734">
        <v>2730</v>
      </c>
    </row>
    <row r="2735" spans="5:6">
      <c r="E2735">
        <v>2730</v>
      </c>
      <c r="F2735">
        <v>2731</v>
      </c>
    </row>
    <row r="2736" spans="5:6">
      <c r="E2736">
        <v>2731</v>
      </c>
      <c r="F2736">
        <v>2732</v>
      </c>
    </row>
    <row r="2737" spans="5:6">
      <c r="E2737">
        <v>2732</v>
      </c>
      <c r="F2737">
        <v>2733</v>
      </c>
    </row>
    <row r="2738" spans="5:6">
      <c r="E2738">
        <v>2733</v>
      </c>
      <c r="F2738">
        <v>2734</v>
      </c>
    </row>
    <row r="2739" spans="5:6">
      <c r="E2739">
        <v>2734</v>
      </c>
      <c r="F2739">
        <v>2735</v>
      </c>
    </row>
    <row r="2740" spans="5:6">
      <c r="E2740">
        <v>2735</v>
      </c>
      <c r="F2740">
        <v>2736</v>
      </c>
    </row>
    <row r="2741" spans="5:6">
      <c r="E2741">
        <v>2736</v>
      </c>
      <c r="F2741">
        <v>2737</v>
      </c>
    </row>
    <row r="2742" spans="5:6">
      <c r="E2742">
        <v>2737</v>
      </c>
      <c r="F2742">
        <v>2738</v>
      </c>
    </row>
    <row r="2743" spans="5:6">
      <c r="E2743">
        <v>2738</v>
      </c>
      <c r="F2743">
        <v>2739</v>
      </c>
    </row>
    <row r="2744" spans="5:6">
      <c r="E2744">
        <v>2739</v>
      </c>
      <c r="F2744">
        <v>2740</v>
      </c>
    </row>
    <row r="2745" spans="5:6">
      <c r="E2745">
        <v>2740</v>
      </c>
      <c r="F2745">
        <v>2741</v>
      </c>
    </row>
    <row r="2746" spans="5:6">
      <c r="E2746">
        <v>2741</v>
      </c>
      <c r="F2746">
        <v>2742</v>
      </c>
    </row>
    <row r="2747" spans="5:6">
      <c r="E2747">
        <v>2742</v>
      </c>
      <c r="F2747">
        <v>2743</v>
      </c>
    </row>
    <row r="2748" spans="5:6">
      <c r="E2748">
        <v>2743</v>
      </c>
      <c r="F2748">
        <v>2744</v>
      </c>
    </row>
    <row r="2749" spans="5:6">
      <c r="E2749">
        <v>2744</v>
      </c>
      <c r="F2749">
        <v>2745</v>
      </c>
    </row>
    <row r="2750" spans="5:6">
      <c r="E2750">
        <v>2745</v>
      </c>
      <c r="F2750">
        <v>2746</v>
      </c>
    </row>
    <row r="2751" spans="5:6">
      <c r="E2751">
        <v>2746</v>
      </c>
      <c r="F2751">
        <v>2747</v>
      </c>
    </row>
    <row r="2752" spans="5:6">
      <c r="E2752">
        <v>2747</v>
      </c>
      <c r="F2752">
        <v>2748</v>
      </c>
    </row>
    <row r="2753" spans="5:6">
      <c r="E2753">
        <v>2748</v>
      </c>
      <c r="F2753">
        <v>2749</v>
      </c>
    </row>
    <row r="2754" spans="5:6">
      <c r="E2754">
        <v>2749</v>
      </c>
      <c r="F2754">
        <v>2750</v>
      </c>
    </row>
    <row r="2755" spans="5:6">
      <c r="E2755">
        <v>2750</v>
      </c>
      <c r="F2755">
        <v>2751</v>
      </c>
    </row>
    <row r="2756" spans="5:6">
      <c r="E2756">
        <v>2751</v>
      </c>
      <c r="F2756">
        <v>2752</v>
      </c>
    </row>
    <row r="2757" spans="5:6">
      <c r="E2757">
        <v>2752</v>
      </c>
      <c r="F2757">
        <v>2753</v>
      </c>
    </row>
    <row r="2758" spans="5:6">
      <c r="E2758">
        <v>2753</v>
      </c>
      <c r="F2758">
        <v>2754</v>
      </c>
    </row>
    <row r="2759" spans="5:6">
      <c r="E2759">
        <v>2754</v>
      </c>
      <c r="F2759">
        <v>2755</v>
      </c>
    </row>
    <row r="2760" spans="5:6">
      <c r="E2760">
        <v>2755</v>
      </c>
      <c r="F2760">
        <v>2756</v>
      </c>
    </row>
    <row r="2761" spans="5:6">
      <c r="E2761">
        <v>2756</v>
      </c>
      <c r="F2761">
        <v>2757</v>
      </c>
    </row>
    <row r="2762" spans="5:6">
      <c r="E2762">
        <v>2757</v>
      </c>
      <c r="F2762">
        <v>2758</v>
      </c>
    </row>
    <row r="2763" spans="5:6">
      <c r="E2763">
        <v>2758</v>
      </c>
      <c r="F2763">
        <v>2759</v>
      </c>
    </row>
    <row r="2764" spans="5:6">
      <c r="E2764">
        <v>2759</v>
      </c>
      <c r="F2764">
        <v>2760</v>
      </c>
    </row>
    <row r="2765" spans="5:6">
      <c r="E2765">
        <v>2760</v>
      </c>
      <c r="F2765">
        <v>2761</v>
      </c>
    </row>
    <row r="2766" spans="5:6">
      <c r="E2766">
        <v>2761</v>
      </c>
      <c r="F2766">
        <v>2762</v>
      </c>
    </row>
    <row r="2767" spans="5:6">
      <c r="E2767">
        <v>2762</v>
      </c>
      <c r="F2767">
        <v>2763</v>
      </c>
    </row>
    <row r="2768" spans="5:6">
      <c r="E2768">
        <v>2763</v>
      </c>
      <c r="F2768">
        <v>2764</v>
      </c>
    </row>
    <row r="2769" spans="5:6">
      <c r="E2769">
        <v>2764</v>
      </c>
      <c r="F2769">
        <v>2765</v>
      </c>
    </row>
    <row r="2770" spans="5:6">
      <c r="E2770">
        <v>2765</v>
      </c>
      <c r="F2770">
        <v>2766</v>
      </c>
    </row>
    <row r="2771" spans="5:6">
      <c r="E2771">
        <v>2766</v>
      </c>
      <c r="F2771">
        <v>2767</v>
      </c>
    </row>
    <row r="2772" spans="5:6">
      <c r="E2772">
        <v>2767</v>
      </c>
      <c r="F2772">
        <v>2768</v>
      </c>
    </row>
    <row r="2773" spans="5:6">
      <c r="E2773">
        <v>2768</v>
      </c>
      <c r="F2773">
        <v>2769</v>
      </c>
    </row>
    <row r="2774" spans="5:6">
      <c r="E2774">
        <v>2769</v>
      </c>
      <c r="F2774">
        <v>2770</v>
      </c>
    </row>
    <row r="2775" spans="5:6">
      <c r="E2775">
        <v>2770</v>
      </c>
      <c r="F2775">
        <v>2771</v>
      </c>
    </row>
    <row r="2776" spans="5:6">
      <c r="E2776">
        <v>2771</v>
      </c>
      <c r="F2776">
        <v>2772</v>
      </c>
    </row>
    <row r="2777" spans="5:6">
      <c r="E2777">
        <v>2772</v>
      </c>
      <c r="F2777">
        <v>2773</v>
      </c>
    </row>
    <row r="2778" spans="5:6">
      <c r="E2778">
        <v>2773</v>
      </c>
      <c r="F2778">
        <v>2774</v>
      </c>
    </row>
    <row r="2779" spans="5:6">
      <c r="E2779">
        <v>2774</v>
      </c>
      <c r="F2779">
        <v>2775</v>
      </c>
    </row>
    <row r="2780" spans="5:6">
      <c r="E2780">
        <v>2775</v>
      </c>
      <c r="F2780">
        <v>2776</v>
      </c>
    </row>
    <row r="2781" spans="5:6">
      <c r="E2781">
        <v>2776</v>
      </c>
      <c r="F2781">
        <v>2777</v>
      </c>
    </row>
    <row r="2782" spans="5:6">
      <c r="E2782">
        <v>2777</v>
      </c>
      <c r="F2782">
        <v>2778</v>
      </c>
    </row>
    <row r="2783" spans="5:6">
      <c r="E2783">
        <v>2778</v>
      </c>
      <c r="F2783">
        <v>2779</v>
      </c>
    </row>
    <row r="2784" spans="5:6">
      <c r="E2784">
        <v>2779</v>
      </c>
      <c r="F2784">
        <v>2780</v>
      </c>
    </row>
    <row r="2785" spans="5:6">
      <c r="E2785">
        <v>2780</v>
      </c>
      <c r="F2785">
        <v>2781</v>
      </c>
    </row>
    <row r="2786" spans="5:6">
      <c r="E2786">
        <v>2781</v>
      </c>
      <c r="F2786">
        <v>2782</v>
      </c>
    </row>
    <row r="2787" spans="5:6">
      <c r="E2787">
        <v>2782</v>
      </c>
      <c r="F2787">
        <v>2783</v>
      </c>
    </row>
    <row r="2788" spans="5:6">
      <c r="E2788">
        <v>2783</v>
      </c>
      <c r="F2788">
        <v>2784</v>
      </c>
    </row>
    <row r="2789" spans="5:6">
      <c r="E2789">
        <v>2784</v>
      </c>
      <c r="F2789">
        <v>2785</v>
      </c>
    </row>
    <row r="2790" spans="5:6">
      <c r="E2790">
        <v>2785</v>
      </c>
      <c r="F2790">
        <v>2786</v>
      </c>
    </row>
    <row r="2791" spans="5:6">
      <c r="E2791">
        <v>2786</v>
      </c>
      <c r="F2791">
        <v>2787</v>
      </c>
    </row>
    <row r="2792" spans="5:6">
      <c r="E2792">
        <v>2787</v>
      </c>
      <c r="F2792">
        <v>2788</v>
      </c>
    </row>
    <row r="2793" spans="5:6">
      <c r="E2793">
        <v>2788</v>
      </c>
      <c r="F2793">
        <v>2789</v>
      </c>
    </row>
    <row r="2794" spans="5:6">
      <c r="E2794">
        <v>2789</v>
      </c>
      <c r="F2794">
        <v>2790</v>
      </c>
    </row>
    <row r="2795" spans="5:6">
      <c r="E2795">
        <v>2790</v>
      </c>
      <c r="F2795">
        <v>2791</v>
      </c>
    </row>
    <row r="2796" spans="5:6">
      <c r="E2796">
        <v>2791</v>
      </c>
      <c r="F2796">
        <v>2792</v>
      </c>
    </row>
    <row r="2797" spans="5:6">
      <c r="E2797">
        <v>2792</v>
      </c>
      <c r="F2797">
        <v>2793</v>
      </c>
    </row>
    <row r="2798" spans="5:6">
      <c r="E2798">
        <v>2793</v>
      </c>
      <c r="F2798">
        <v>2794</v>
      </c>
    </row>
    <row r="2799" spans="5:6">
      <c r="E2799">
        <v>2794</v>
      </c>
      <c r="F2799">
        <v>2795</v>
      </c>
    </row>
    <row r="2800" spans="5:6">
      <c r="E2800">
        <v>2795</v>
      </c>
      <c r="F2800">
        <v>2796</v>
      </c>
    </row>
    <row r="2801" spans="5:6">
      <c r="E2801">
        <v>2796</v>
      </c>
      <c r="F2801">
        <v>2797</v>
      </c>
    </row>
    <row r="2802" spans="5:6">
      <c r="E2802">
        <v>2797</v>
      </c>
      <c r="F2802">
        <v>2798</v>
      </c>
    </row>
    <row r="2803" spans="5:6">
      <c r="E2803">
        <v>2798</v>
      </c>
      <c r="F2803">
        <v>2799</v>
      </c>
    </row>
    <row r="2804" spans="5:6">
      <c r="E2804">
        <v>2799</v>
      </c>
      <c r="F2804">
        <v>2800</v>
      </c>
    </row>
    <row r="2805" spans="5:6">
      <c r="E2805">
        <v>2800</v>
      </c>
      <c r="F2805">
        <v>2801</v>
      </c>
    </row>
    <row r="2806" spans="5:6">
      <c r="E2806">
        <v>2801</v>
      </c>
      <c r="F2806">
        <v>2802</v>
      </c>
    </row>
    <row r="2807" spans="5:6">
      <c r="E2807">
        <v>2802</v>
      </c>
      <c r="F2807">
        <v>2803</v>
      </c>
    </row>
    <row r="2808" spans="5:6">
      <c r="E2808">
        <v>2803</v>
      </c>
      <c r="F2808">
        <v>2804</v>
      </c>
    </row>
    <row r="2809" spans="5:6">
      <c r="E2809">
        <v>2804</v>
      </c>
      <c r="F2809">
        <v>2805</v>
      </c>
    </row>
    <row r="2810" spans="5:6">
      <c r="E2810">
        <v>2805</v>
      </c>
      <c r="F2810">
        <v>2806</v>
      </c>
    </row>
    <row r="2811" spans="5:6">
      <c r="E2811">
        <v>2806</v>
      </c>
      <c r="F2811">
        <v>2807</v>
      </c>
    </row>
    <row r="2812" spans="5:6">
      <c r="E2812">
        <v>2807</v>
      </c>
      <c r="F2812">
        <v>2808</v>
      </c>
    </row>
    <row r="2813" spans="5:6">
      <c r="E2813">
        <v>2808</v>
      </c>
      <c r="F2813">
        <v>2809</v>
      </c>
    </row>
    <row r="2814" spans="5:6">
      <c r="E2814">
        <v>2809</v>
      </c>
      <c r="F2814">
        <v>2810</v>
      </c>
    </row>
    <row r="2815" spans="5:6">
      <c r="E2815">
        <v>2810</v>
      </c>
      <c r="F2815">
        <v>2811</v>
      </c>
    </row>
    <row r="2816" spans="5:6">
      <c r="E2816">
        <v>2811</v>
      </c>
      <c r="F2816">
        <v>2812</v>
      </c>
    </row>
    <row r="2817" spans="5:6">
      <c r="E2817">
        <v>2812</v>
      </c>
      <c r="F2817">
        <v>2813</v>
      </c>
    </row>
    <row r="2818" spans="5:6">
      <c r="E2818">
        <v>2813</v>
      </c>
      <c r="F2818">
        <v>2814</v>
      </c>
    </row>
    <row r="2819" spans="5:6">
      <c r="E2819">
        <v>2814</v>
      </c>
      <c r="F2819">
        <v>2815</v>
      </c>
    </row>
    <row r="2820" spans="5:6">
      <c r="E2820">
        <v>2815</v>
      </c>
      <c r="F2820">
        <v>2816</v>
      </c>
    </row>
    <row r="2821" spans="5:6">
      <c r="E2821">
        <v>2816</v>
      </c>
      <c r="F2821">
        <v>2817</v>
      </c>
    </row>
    <row r="2822" spans="5:6">
      <c r="E2822">
        <v>2817</v>
      </c>
      <c r="F2822">
        <v>2818</v>
      </c>
    </row>
    <row r="2823" spans="5:6">
      <c r="E2823">
        <v>2818</v>
      </c>
      <c r="F2823">
        <v>2819</v>
      </c>
    </row>
    <row r="2824" spans="5:6">
      <c r="E2824">
        <v>2819</v>
      </c>
      <c r="F2824">
        <v>2820</v>
      </c>
    </row>
    <row r="2825" spans="5:6">
      <c r="E2825">
        <v>2820</v>
      </c>
      <c r="F2825">
        <v>2821</v>
      </c>
    </row>
    <row r="2826" spans="5:6">
      <c r="E2826">
        <v>2821</v>
      </c>
      <c r="F2826">
        <v>2822</v>
      </c>
    </row>
    <row r="2827" spans="5:6">
      <c r="E2827">
        <v>2822</v>
      </c>
      <c r="F2827">
        <v>2823</v>
      </c>
    </row>
    <row r="2828" spans="5:6">
      <c r="E2828">
        <v>2823</v>
      </c>
      <c r="F2828">
        <v>2824</v>
      </c>
    </row>
    <row r="2829" spans="5:6">
      <c r="E2829">
        <v>2824</v>
      </c>
      <c r="F2829">
        <v>2825</v>
      </c>
    </row>
    <row r="2830" spans="5:6">
      <c r="E2830">
        <v>2825</v>
      </c>
      <c r="F2830">
        <v>2826</v>
      </c>
    </row>
    <row r="2831" spans="5:6">
      <c r="E2831">
        <v>2826</v>
      </c>
      <c r="F2831">
        <v>2827</v>
      </c>
    </row>
    <row r="2832" spans="5:6">
      <c r="E2832">
        <v>2827</v>
      </c>
      <c r="F2832">
        <v>2828</v>
      </c>
    </row>
    <row r="2833" spans="5:6">
      <c r="E2833">
        <v>2828</v>
      </c>
      <c r="F2833">
        <v>2829</v>
      </c>
    </row>
    <row r="2834" spans="5:6">
      <c r="E2834">
        <v>2829</v>
      </c>
      <c r="F2834">
        <v>2830</v>
      </c>
    </row>
    <row r="2835" spans="5:6">
      <c r="E2835">
        <v>2830</v>
      </c>
      <c r="F2835">
        <v>2831</v>
      </c>
    </row>
    <row r="2836" spans="5:6">
      <c r="E2836">
        <v>2831</v>
      </c>
      <c r="F2836">
        <v>2832</v>
      </c>
    </row>
    <row r="2837" spans="5:6">
      <c r="E2837">
        <v>2832</v>
      </c>
      <c r="F2837">
        <v>2833</v>
      </c>
    </row>
    <row r="2838" spans="5:6">
      <c r="E2838">
        <v>2833</v>
      </c>
      <c r="F2838">
        <v>2834</v>
      </c>
    </row>
    <row r="2839" spans="5:6">
      <c r="E2839">
        <v>2834</v>
      </c>
      <c r="F2839">
        <v>2835</v>
      </c>
    </row>
    <row r="2840" spans="5:6">
      <c r="E2840">
        <v>2835</v>
      </c>
      <c r="F2840">
        <v>2836</v>
      </c>
    </row>
    <row r="2841" spans="5:6">
      <c r="E2841">
        <v>2836</v>
      </c>
      <c r="F2841">
        <v>2837</v>
      </c>
    </row>
    <row r="2842" spans="5:6">
      <c r="E2842">
        <v>2837</v>
      </c>
      <c r="F2842">
        <v>2838</v>
      </c>
    </row>
    <row r="2843" spans="5:6">
      <c r="E2843">
        <v>2838</v>
      </c>
      <c r="F2843">
        <v>2839</v>
      </c>
    </row>
    <row r="2844" spans="5:6">
      <c r="E2844">
        <v>2839</v>
      </c>
      <c r="F2844">
        <v>2840</v>
      </c>
    </row>
    <row r="2845" spans="5:6">
      <c r="E2845">
        <v>2840</v>
      </c>
      <c r="F2845">
        <v>2841</v>
      </c>
    </row>
    <row r="2846" spans="5:6">
      <c r="E2846">
        <v>2841</v>
      </c>
      <c r="F2846">
        <v>2842</v>
      </c>
    </row>
    <row r="2847" spans="5:6">
      <c r="E2847">
        <v>2842</v>
      </c>
      <c r="F2847">
        <v>2843</v>
      </c>
    </row>
    <row r="2848" spans="5:6">
      <c r="E2848">
        <v>2843</v>
      </c>
      <c r="F2848">
        <v>2844</v>
      </c>
    </row>
    <row r="2849" spans="5:6">
      <c r="E2849">
        <v>2844</v>
      </c>
      <c r="F2849">
        <v>2845</v>
      </c>
    </row>
    <row r="2850" spans="5:6">
      <c r="E2850">
        <v>2845</v>
      </c>
      <c r="F2850">
        <v>2846</v>
      </c>
    </row>
    <row r="2851" spans="5:6">
      <c r="E2851">
        <v>2846</v>
      </c>
      <c r="F2851">
        <v>2847</v>
      </c>
    </row>
    <row r="2852" spans="5:6">
      <c r="E2852">
        <v>2847</v>
      </c>
      <c r="F2852">
        <v>2848</v>
      </c>
    </row>
    <row r="2853" spans="5:6">
      <c r="E2853">
        <v>2848</v>
      </c>
      <c r="F2853">
        <v>2849</v>
      </c>
    </row>
    <row r="2854" spans="5:6">
      <c r="E2854">
        <v>2849</v>
      </c>
      <c r="F2854">
        <v>2850</v>
      </c>
    </row>
    <row r="2855" spans="5:6">
      <c r="E2855">
        <v>2850</v>
      </c>
      <c r="F2855">
        <v>2851</v>
      </c>
    </row>
    <row r="2856" spans="5:6">
      <c r="E2856">
        <v>2851</v>
      </c>
      <c r="F2856">
        <v>2852</v>
      </c>
    </row>
    <row r="2857" spans="5:6">
      <c r="E2857">
        <v>2852</v>
      </c>
      <c r="F2857">
        <v>2853</v>
      </c>
    </row>
    <row r="2858" spans="5:6">
      <c r="E2858">
        <v>2853</v>
      </c>
      <c r="F2858">
        <v>2854</v>
      </c>
    </row>
    <row r="2859" spans="5:6">
      <c r="E2859">
        <v>2854</v>
      </c>
      <c r="F2859">
        <v>2855</v>
      </c>
    </row>
    <row r="2860" spans="5:6">
      <c r="E2860">
        <v>2855</v>
      </c>
      <c r="F2860">
        <v>2856</v>
      </c>
    </row>
    <row r="2861" spans="5:6">
      <c r="E2861">
        <v>2856</v>
      </c>
      <c r="F2861">
        <v>2857</v>
      </c>
    </row>
    <row r="2862" spans="5:6">
      <c r="E2862">
        <v>2857</v>
      </c>
      <c r="F2862">
        <v>2858</v>
      </c>
    </row>
    <row r="2863" spans="5:6">
      <c r="E2863">
        <v>2858</v>
      </c>
      <c r="F2863">
        <v>2859</v>
      </c>
    </row>
    <row r="2864" spans="5:6">
      <c r="E2864">
        <v>2859</v>
      </c>
      <c r="F2864">
        <v>2860</v>
      </c>
    </row>
    <row r="2865" spans="5:6">
      <c r="E2865">
        <v>2860</v>
      </c>
      <c r="F2865">
        <v>2861</v>
      </c>
    </row>
    <row r="2866" spans="5:6">
      <c r="E2866">
        <v>2861</v>
      </c>
      <c r="F2866">
        <v>2862</v>
      </c>
    </row>
    <row r="2867" spans="5:6">
      <c r="E2867">
        <v>2862</v>
      </c>
      <c r="F2867">
        <v>2863</v>
      </c>
    </row>
    <row r="2868" spans="5:6">
      <c r="E2868">
        <v>2863</v>
      </c>
      <c r="F2868">
        <v>2864</v>
      </c>
    </row>
    <row r="2869" spans="5:6">
      <c r="E2869">
        <v>2864</v>
      </c>
      <c r="F2869">
        <v>2865</v>
      </c>
    </row>
    <row r="2870" spans="5:6">
      <c r="E2870">
        <v>2865</v>
      </c>
      <c r="F2870">
        <v>2866</v>
      </c>
    </row>
    <row r="2871" spans="5:6">
      <c r="E2871">
        <v>2866</v>
      </c>
      <c r="F2871">
        <v>2867</v>
      </c>
    </row>
    <row r="2872" spans="5:6">
      <c r="E2872">
        <v>2867</v>
      </c>
      <c r="F2872">
        <v>2868</v>
      </c>
    </row>
    <row r="2873" spans="5:6">
      <c r="E2873">
        <v>2868</v>
      </c>
      <c r="F2873">
        <v>2869</v>
      </c>
    </row>
    <row r="2874" spans="5:6">
      <c r="E2874">
        <v>2869</v>
      </c>
      <c r="F2874">
        <v>2870</v>
      </c>
    </row>
    <row r="2875" spans="5:6">
      <c r="E2875">
        <v>2870</v>
      </c>
      <c r="F2875">
        <v>2871</v>
      </c>
    </row>
    <row r="2876" spans="5:6">
      <c r="E2876">
        <v>2871</v>
      </c>
      <c r="F2876">
        <v>2872</v>
      </c>
    </row>
    <row r="2877" spans="5:6">
      <c r="E2877">
        <v>2872</v>
      </c>
      <c r="F2877">
        <v>2873</v>
      </c>
    </row>
    <row r="2878" spans="5:6">
      <c r="E2878">
        <v>2873</v>
      </c>
      <c r="F2878">
        <v>2874</v>
      </c>
    </row>
    <row r="2879" spans="5:6">
      <c r="E2879">
        <v>2874</v>
      </c>
      <c r="F2879">
        <v>2875</v>
      </c>
    </row>
    <row r="2880" spans="5:6">
      <c r="E2880">
        <v>2875</v>
      </c>
      <c r="F2880">
        <v>2876</v>
      </c>
    </row>
    <row r="2881" spans="5:6">
      <c r="E2881">
        <v>2876</v>
      </c>
      <c r="F2881">
        <v>2877</v>
      </c>
    </row>
    <row r="2882" spans="5:6">
      <c r="E2882">
        <v>2877</v>
      </c>
      <c r="F2882">
        <v>2878</v>
      </c>
    </row>
    <row r="2883" spans="5:6">
      <c r="E2883">
        <v>2878</v>
      </c>
      <c r="F2883">
        <v>2879</v>
      </c>
    </row>
    <row r="2884" spans="5:6">
      <c r="E2884">
        <v>2879</v>
      </c>
      <c r="F2884">
        <v>2880</v>
      </c>
    </row>
    <row r="2885" spans="5:6">
      <c r="E2885">
        <v>2880</v>
      </c>
      <c r="F2885">
        <v>2881</v>
      </c>
    </row>
    <row r="2886" spans="5:6">
      <c r="E2886">
        <v>2881</v>
      </c>
      <c r="F2886">
        <v>2882</v>
      </c>
    </row>
    <row r="2887" spans="5:6">
      <c r="E2887">
        <v>2882</v>
      </c>
      <c r="F2887">
        <v>2883</v>
      </c>
    </row>
    <row r="2888" spans="5:6">
      <c r="E2888">
        <v>2883</v>
      </c>
      <c r="F2888">
        <v>2884</v>
      </c>
    </row>
    <row r="2889" spans="5:6">
      <c r="E2889">
        <v>2884</v>
      </c>
      <c r="F2889">
        <v>2885</v>
      </c>
    </row>
    <row r="2890" spans="5:6">
      <c r="E2890">
        <v>2885</v>
      </c>
      <c r="F2890">
        <v>2886</v>
      </c>
    </row>
    <row r="2891" spans="5:6">
      <c r="E2891">
        <v>2886</v>
      </c>
      <c r="F2891">
        <v>2887</v>
      </c>
    </row>
    <row r="2892" spans="5:6">
      <c r="E2892">
        <v>2887</v>
      </c>
      <c r="F2892">
        <v>2888</v>
      </c>
    </row>
    <row r="2893" spans="5:6">
      <c r="E2893">
        <v>2888</v>
      </c>
      <c r="F2893">
        <v>2889</v>
      </c>
    </row>
    <row r="2894" spans="5:6">
      <c r="E2894">
        <v>2889</v>
      </c>
      <c r="F2894">
        <v>2890</v>
      </c>
    </row>
    <row r="2895" spans="5:6">
      <c r="E2895">
        <v>2890</v>
      </c>
      <c r="F2895">
        <v>2891</v>
      </c>
    </row>
    <row r="2896" spans="5:6">
      <c r="E2896">
        <v>2891</v>
      </c>
      <c r="F2896">
        <v>2892</v>
      </c>
    </row>
    <row r="2897" spans="5:6">
      <c r="E2897">
        <v>2892</v>
      </c>
      <c r="F2897">
        <v>2893</v>
      </c>
    </row>
    <row r="2898" spans="5:6">
      <c r="E2898">
        <v>2893</v>
      </c>
      <c r="F2898">
        <v>2894</v>
      </c>
    </row>
    <row r="2899" spans="5:6">
      <c r="E2899">
        <v>2894</v>
      </c>
      <c r="F2899">
        <v>2895</v>
      </c>
    </row>
    <row r="2900" spans="5:6">
      <c r="E2900">
        <v>2895</v>
      </c>
      <c r="F2900">
        <v>2896</v>
      </c>
    </row>
    <row r="2901" spans="5:6">
      <c r="E2901">
        <v>2896</v>
      </c>
      <c r="F2901">
        <v>2897</v>
      </c>
    </row>
    <row r="2902" spans="5:6">
      <c r="E2902">
        <v>2897</v>
      </c>
      <c r="F2902">
        <v>2898</v>
      </c>
    </row>
    <row r="2903" spans="5:6">
      <c r="E2903">
        <v>2898</v>
      </c>
      <c r="F2903">
        <v>2899</v>
      </c>
    </row>
    <row r="2904" spans="5:6">
      <c r="E2904">
        <v>2899</v>
      </c>
      <c r="F2904">
        <v>2900</v>
      </c>
    </row>
    <row r="2905" spans="5:6">
      <c r="E2905">
        <v>2900</v>
      </c>
      <c r="F2905">
        <v>2901</v>
      </c>
    </row>
    <row r="2906" spans="5:6">
      <c r="E2906">
        <v>2901</v>
      </c>
      <c r="F2906">
        <v>2902</v>
      </c>
    </row>
    <row r="2907" spans="5:6">
      <c r="E2907">
        <v>2902</v>
      </c>
      <c r="F2907">
        <v>2903</v>
      </c>
    </row>
    <row r="2908" spans="5:6">
      <c r="E2908">
        <v>2903</v>
      </c>
      <c r="F2908">
        <v>2904</v>
      </c>
    </row>
    <row r="2909" spans="5:6">
      <c r="E2909">
        <v>2904</v>
      </c>
      <c r="F2909">
        <v>2905</v>
      </c>
    </row>
    <row r="2910" spans="5:6">
      <c r="E2910">
        <v>2905</v>
      </c>
      <c r="F2910">
        <v>2906</v>
      </c>
    </row>
    <row r="2911" spans="5:6">
      <c r="E2911">
        <v>2906</v>
      </c>
      <c r="F2911">
        <v>2907</v>
      </c>
    </row>
    <row r="2912" spans="5:6">
      <c r="E2912">
        <v>2907</v>
      </c>
      <c r="F2912">
        <v>2908</v>
      </c>
    </row>
    <row r="2913" spans="5:6">
      <c r="E2913">
        <v>2908</v>
      </c>
      <c r="F2913">
        <v>2909</v>
      </c>
    </row>
    <row r="2914" spans="5:6">
      <c r="E2914">
        <v>2909</v>
      </c>
      <c r="F2914">
        <v>2910</v>
      </c>
    </row>
    <row r="2915" spans="5:6">
      <c r="E2915">
        <v>2910</v>
      </c>
      <c r="F2915">
        <v>2911</v>
      </c>
    </row>
    <row r="2916" spans="5:6">
      <c r="E2916">
        <v>2911</v>
      </c>
      <c r="F2916">
        <v>2912</v>
      </c>
    </row>
    <row r="2917" spans="5:6">
      <c r="E2917">
        <v>2912</v>
      </c>
      <c r="F2917">
        <v>2913</v>
      </c>
    </row>
    <row r="2918" spans="5:6">
      <c r="E2918">
        <v>2913</v>
      </c>
      <c r="F2918">
        <v>2914</v>
      </c>
    </row>
    <row r="2919" spans="5:6">
      <c r="E2919">
        <v>2914</v>
      </c>
      <c r="F2919">
        <v>2915</v>
      </c>
    </row>
    <row r="2920" spans="5:6">
      <c r="E2920">
        <v>2915</v>
      </c>
      <c r="F2920">
        <v>2916</v>
      </c>
    </row>
    <row r="2921" spans="5:6">
      <c r="E2921">
        <v>2916</v>
      </c>
      <c r="F2921">
        <v>2917</v>
      </c>
    </row>
    <row r="2922" spans="5:6">
      <c r="E2922">
        <v>2917</v>
      </c>
      <c r="F2922">
        <v>2918</v>
      </c>
    </row>
    <row r="2923" spans="5:6">
      <c r="E2923">
        <v>2918</v>
      </c>
      <c r="F2923">
        <v>2919</v>
      </c>
    </row>
    <row r="2924" spans="5:6">
      <c r="E2924">
        <v>2919</v>
      </c>
      <c r="F2924">
        <v>2920</v>
      </c>
    </row>
    <row r="2925" spans="5:6">
      <c r="E2925">
        <v>2920</v>
      </c>
      <c r="F2925">
        <v>2921</v>
      </c>
    </row>
    <row r="2926" spans="5:6">
      <c r="E2926">
        <v>2921</v>
      </c>
      <c r="F2926">
        <v>2922</v>
      </c>
    </row>
    <row r="2927" spans="5:6">
      <c r="E2927">
        <v>2922</v>
      </c>
      <c r="F2927">
        <v>2923</v>
      </c>
    </row>
    <row r="2928" spans="5:6">
      <c r="E2928">
        <v>2923</v>
      </c>
      <c r="F2928">
        <v>2924</v>
      </c>
    </row>
    <row r="2929" spans="5:6">
      <c r="E2929">
        <v>2924</v>
      </c>
      <c r="F2929">
        <v>2925</v>
      </c>
    </row>
    <row r="2930" spans="5:6">
      <c r="E2930">
        <v>2925</v>
      </c>
      <c r="F2930">
        <v>2926</v>
      </c>
    </row>
    <row r="2931" spans="5:6">
      <c r="E2931">
        <v>2926</v>
      </c>
      <c r="F2931">
        <v>2927</v>
      </c>
    </row>
    <row r="2932" spans="5:6">
      <c r="E2932">
        <v>2927</v>
      </c>
      <c r="F2932">
        <v>2928</v>
      </c>
    </row>
    <row r="2933" spans="5:6">
      <c r="E2933">
        <v>2928</v>
      </c>
      <c r="F2933">
        <v>2929</v>
      </c>
    </row>
    <row r="2934" spans="5:6">
      <c r="E2934">
        <v>2929</v>
      </c>
      <c r="F2934">
        <v>2930</v>
      </c>
    </row>
    <row r="2935" spans="5:6">
      <c r="E2935">
        <v>2930</v>
      </c>
      <c r="F2935">
        <v>2931</v>
      </c>
    </row>
    <row r="2936" spans="5:6">
      <c r="E2936">
        <v>2931</v>
      </c>
      <c r="F2936">
        <v>2932</v>
      </c>
    </row>
    <row r="2937" spans="5:6">
      <c r="E2937">
        <v>2932</v>
      </c>
      <c r="F2937">
        <v>2933</v>
      </c>
    </row>
    <row r="2938" spans="5:6">
      <c r="E2938">
        <v>2933</v>
      </c>
      <c r="F2938">
        <v>2934</v>
      </c>
    </row>
    <row r="2939" spans="5:6">
      <c r="E2939">
        <v>2934</v>
      </c>
      <c r="F2939">
        <v>2935</v>
      </c>
    </row>
    <row r="2940" spans="5:6">
      <c r="E2940">
        <v>2935</v>
      </c>
      <c r="F2940">
        <v>2936</v>
      </c>
    </row>
    <row r="2941" spans="5:6">
      <c r="E2941">
        <v>2936</v>
      </c>
      <c r="F2941">
        <v>2937</v>
      </c>
    </row>
    <row r="2942" spans="5:6">
      <c r="E2942">
        <v>2937</v>
      </c>
      <c r="F2942">
        <v>2938</v>
      </c>
    </row>
    <row r="2943" spans="5:6">
      <c r="E2943">
        <v>2938</v>
      </c>
      <c r="F2943">
        <v>2939</v>
      </c>
    </row>
    <row r="2944" spans="5:6">
      <c r="E2944">
        <v>2939</v>
      </c>
      <c r="F2944">
        <v>2940</v>
      </c>
    </row>
    <row r="2945" spans="5:6">
      <c r="E2945">
        <v>2940</v>
      </c>
      <c r="F2945">
        <v>2941</v>
      </c>
    </row>
    <row r="2946" spans="5:6">
      <c r="E2946">
        <v>2941</v>
      </c>
      <c r="F2946">
        <v>2942</v>
      </c>
    </row>
    <row r="2947" spans="5:6">
      <c r="E2947">
        <v>2942</v>
      </c>
      <c r="F2947">
        <v>2943</v>
      </c>
    </row>
    <row r="2948" spans="5:6">
      <c r="E2948">
        <v>2943</v>
      </c>
      <c r="F2948">
        <v>2944</v>
      </c>
    </row>
    <row r="2949" spans="5:6">
      <c r="E2949">
        <v>2944</v>
      </c>
      <c r="F2949">
        <v>2945</v>
      </c>
    </row>
    <row r="2950" spans="5:6">
      <c r="E2950">
        <v>2945</v>
      </c>
      <c r="F2950">
        <v>2946</v>
      </c>
    </row>
    <row r="2951" spans="5:6">
      <c r="E2951">
        <v>2946</v>
      </c>
      <c r="F2951">
        <v>2947</v>
      </c>
    </row>
    <row r="2952" spans="5:6">
      <c r="E2952">
        <v>2947</v>
      </c>
      <c r="F2952">
        <v>2948</v>
      </c>
    </row>
    <row r="2953" spans="5:6">
      <c r="E2953">
        <v>2948</v>
      </c>
      <c r="F2953">
        <v>2949</v>
      </c>
    </row>
    <row r="2954" spans="5:6">
      <c r="E2954">
        <v>2949</v>
      </c>
      <c r="F2954">
        <v>2950</v>
      </c>
    </row>
    <row r="2955" spans="5:6">
      <c r="E2955">
        <v>2950</v>
      </c>
      <c r="F2955">
        <v>2951</v>
      </c>
    </row>
    <row r="2956" spans="5:6">
      <c r="E2956">
        <v>2951</v>
      </c>
      <c r="F2956">
        <v>2952</v>
      </c>
    </row>
    <row r="2957" spans="5:6">
      <c r="E2957">
        <v>2952</v>
      </c>
      <c r="F2957">
        <v>2953</v>
      </c>
    </row>
    <row r="2958" spans="5:6">
      <c r="E2958">
        <v>2953</v>
      </c>
      <c r="F2958">
        <v>2954</v>
      </c>
    </row>
    <row r="2959" spans="5:6">
      <c r="E2959">
        <v>2954</v>
      </c>
      <c r="F2959">
        <v>2955</v>
      </c>
    </row>
    <row r="2960" spans="5:6">
      <c r="E2960">
        <v>2955</v>
      </c>
      <c r="F2960">
        <v>2956</v>
      </c>
    </row>
    <row r="2961" spans="5:6">
      <c r="E2961">
        <v>2956</v>
      </c>
      <c r="F2961">
        <v>2957</v>
      </c>
    </row>
    <row r="2962" spans="5:6">
      <c r="E2962">
        <v>2957</v>
      </c>
      <c r="F2962">
        <v>2958</v>
      </c>
    </row>
    <row r="2963" spans="5:6">
      <c r="E2963">
        <v>2958</v>
      </c>
      <c r="F2963">
        <v>2959</v>
      </c>
    </row>
    <row r="2964" spans="5:6">
      <c r="E2964">
        <v>2959</v>
      </c>
      <c r="F2964">
        <v>2960</v>
      </c>
    </row>
    <row r="2965" spans="5:6">
      <c r="E2965">
        <v>2960</v>
      </c>
      <c r="F2965">
        <v>2961</v>
      </c>
    </row>
    <row r="2966" spans="5:6">
      <c r="E2966">
        <v>2961</v>
      </c>
      <c r="F2966">
        <v>2962</v>
      </c>
    </row>
    <row r="2967" spans="5:6">
      <c r="E2967">
        <v>2962</v>
      </c>
      <c r="F2967">
        <v>2963</v>
      </c>
    </row>
    <row r="2968" spans="5:6">
      <c r="E2968">
        <v>2963</v>
      </c>
      <c r="F2968">
        <v>2964</v>
      </c>
    </row>
    <row r="2969" spans="5:6">
      <c r="E2969">
        <v>2964</v>
      </c>
      <c r="F2969">
        <v>2965</v>
      </c>
    </row>
    <row r="2970" spans="5:6">
      <c r="E2970">
        <v>2965</v>
      </c>
      <c r="F2970">
        <v>2966</v>
      </c>
    </row>
    <row r="2971" spans="5:6">
      <c r="E2971">
        <v>2966</v>
      </c>
      <c r="F2971">
        <v>2967</v>
      </c>
    </row>
    <row r="2972" spans="5:6">
      <c r="E2972">
        <v>2967</v>
      </c>
      <c r="F2972">
        <v>2968</v>
      </c>
    </row>
    <row r="2973" spans="5:6">
      <c r="E2973">
        <v>2968</v>
      </c>
      <c r="F2973">
        <v>2969</v>
      </c>
    </row>
    <row r="2974" spans="5:6">
      <c r="E2974">
        <v>2969</v>
      </c>
      <c r="F2974">
        <v>2970</v>
      </c>
    </row>
    <row r="2975" spans="5:6">
      <c r="E2975">
        <v>2970</v>
      </c>
      <c r="F2975">
        <v>2971</v>
      </c>
    </row>
    <row r="2976" spans="5:6">
      <c r="E2976">
        <v>2971</v>
      </c>
      <c r="F2976">
        <v>2972</v>
      </c>
    </row>
    <row r="2977" spans="5:6">
      <c r="E2977">
        <v>2972</v>
      </c>
      <c r="F2977">
        <v>2973</v>
      </c>
    </row>
    <row r="2978" spans="5:6">
      <c r="E2978">
        <v>2973</v>
      </c>
      <c r="F2978">
        <v>2974</v>
      </c>
    </row>
    <row r="2979" spans="5:6">
      <c r="E2979">
        <v>2974</v>
      </c>
      <c r="F2979">
        <v>2975</v>
      </c>
    </row>
    <row r="2980" spans="5:6">
      <c r="E2980">
        <v>2975</v>
      </c>
      <c r="F2980">
        <v>2976</v>
      </c>
    </row>
    <row r="2981" spans="5:6">
      <c r="E2981">
        <v>2976</v>
      </c>
      <c r="F2981">
        <v>2977</v>
      </c>
    </row>
    <row r="2982" spans="5:6">
      <c r="E2982">
        <v>2977</v>
      </c>
      <c r="F2982">
        <v>2978</v>
      </c>
    </row>
    <row r="2983" spans="5:6">
      <c r="E2983">
        <v>2978</v>
      </c>
      <c r="F2983">
        <v>2979</v>
      </c>
    </row>
    <row r="2984" spans="5:6">
      <c r="E2984">
        <v>2979</v>
      </c>
      <c r="F2984">
        <v>2980</v>
      </c>
    </row>
    <row r="2985" spans="5:6">
      <c r="E2985">
        <v>2980</v>
      </c>
      <c r="F2985">
        <v>2981</v>
      </c>
    </row>
    <row r="2986" spans="5:6">
      <c r="E2986">
        <v>2981</v>
      </c>
      <c r="F2986">
        <v>2982</v>
      </c>
    </row>
    <row r="2987" spans="5:6">
      <c r="E2987">
        <v>2982</v>
      </c>
      <c r="F2987">
        <v>2983</v>
      </c>
    </row>
    <row r="2988" spans="5:6">
      <c r="E2988">
        <v>2983</v>
      </c>
      <c r="F2988">
        <v>2984</v>
      </c>
    </row>
    <row r="2989" spans="5:6">
      <c r="E2989">
        <v>2984</v>
      </c>
      <c r="F2989">
        <v>2985</v>
      </c>
    </row>
    <row r="2990" spans="5:6">
      <c r="E2990">
        <v>2985</v>
      </c>
      <c r="F2990">
        <v>2986</v>
      </c>
    </row>
    <row r="2991" spans="5:6">
      <c r="E2991">
        <v>2986</v>
      </c>
      <c r="F2991">
        <v>2987</v>
      </c>
    </row>
    <row r="2992" spans="5:6">
      <c r="E2992">
        <v>2987</v>
      </c>
      <c r="F2992">
        <v>2988</v>
      </c>
    </row>
    <row r="2993" spans="5:6">
      <c r="E2993">
        <v>2988</v>
      </c>
      <c r="F2993">
        <v>2989</v>
      </c>
    </row>
    <row r="2994" spans="5:6">
      <c r="E2994">
        <v>2989</v>
      </c>
      <c r="F2994">
        <v>2990</v>
      </c>
    </row>
    <row r="2995" spans="5:6">
      <c r="E2995">
        <v>2990</v>
      </c>
      <c r="F2995">
        <v>2991</v>
      </c>
    </row>
    <row r="2996" spans="5:6">
      <c r="E2996">
        <v>2991</v>
      </c>
      <c r="F2996">
        <v>2992</v>
      </c>
    </row>
    <row r="2997" spans="5:6">
      <c r="E2997">
        <v>2992</v>
      </c>
      <c r="F2997">
        <v>2993</v>
      </c>
    </row>
    <row r="2998" spans="5:6">
      <c r="E2998">
        <v>2993</v>
      </c>
      <c r="F2998">
        <v>2994</v>
      </c>
    </row>
    <row r="2999" spans="5:6">
      <c r="E2999">
        <v>2994</v>
      </c>
      <c r="F2999">
        <v>2995</v>
      </c>
    </row>
    <row r="3000" spans="5:6">
      <c r="E3000">
        <v>2995</v>
      </c>
      <c r="F3000">
        <v>2996</v>
      </c>
    </row>
    <row r="3001" spans="5:6">
      <c r="E3001">
        <v>2996</v>
      </c>
      <c r="F3001">
        <v>2997</v>
      </c>
    </row>
    <row r="3002" spans="5:6">
      <c r="E3002">
        <v>2997</v>
      </c>
      <c r="F3002">
        <v>2998</v>
      </c>
    </row>
    <row r="3003" spans="5:6">
      <c r="E3003">
        <v>2998</v>
      </c>
      <c r="F3003">
        <v>2999</v>
      </c>
    </row>
    <row r="3004" spans="5:6">
      <c r="E3004">
        <v>2999</v>
      </c>
      <c r="F3004">
        <v>3000</v>
      </c>
    </row>
    <row r="3005" spans="5:6">
      <c r="E3005">
        <v>3000</v>
      </c>
    </row>
  </sheetData>
  <sortState ref="AB4:AB9">
    <sortCondition ref="AB4"/>
  </sortState>
  <dataValidations count="1">
    <dataValidation allowBlank="1" showInputMessage="1" showErrorMessage="1" promptTitle="Outcome description" prompt="How does the paper describe/ measure the outcome of interest" sqref="AA6:AA9"/>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Overview &amp; key</vt:lpstr>
      <vt:lpstr>M.1. Study characteristics</vt:lpstr>
      <vt:lpstr>M.2. Outcomes</vt:lpstr>
      <vt:lpstr>Scrapbook</vt:lpstr>
      <vt:lpstr>Convert 3 Groups to Pairwise</vt:lpstr>
      <vt:lpstr>Convert 4 Groups to Pairwise</vt:lpstr>
      <vt:lpstr>Convert 5 Groups to Pairwise</vt:lpstr>
      <vt:lpstr>Convert 6 Groups to Pairwise</vt:lpstr>
      <vt:lpstr>Values</vt:lpstr>
    </vt:vector>
  </TitlesOfParts>
  <Company>University College London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Mayo-Wilson</dc:creator>
  <cp:lastModifiedBy>Nuala Ernest</cp:lastModifiedBy>
  <dcterms:created xsi:type="dcterms:W3CDTF">2011-10-18T05:44:23Z</dcterms:created>
  <dcterms:modified xsi:type="dcterms:W3CDTF">2015-05-14T09:54:50Z</dcterms:modified>
</cp:coreProperties>
</file>